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126"/>
  <workbookPr defaultThemeVersion="166925"/>
  <mc:AlternateContent xmlns:mc="http://schemas.openxmlformats.org/markup-compatibility/2006">
    <mc:Choice Requires="x15">
      <x15ac:absPath xmlns:x15ac="http://schemas.microsoft.com/office/spreadsheetml/2010/11/ac" url="C:\Work\Spreadsheet Solutions\Spreadsheet Solutions Hub - Documents\Package Jobs\Store\Consultant Commission Calculator\"/>
    </mc:Choice>
  </mc:AlternateContent>
  <xr:revisionPtr revIDLastSave="41" documentId="8_{01A8665C-3991-42A6-ABB0-44AE230BFB8B}" xr6:coauthVersionLast="31" xr6:coauthVersionMax="31" xr10:uidLastSave="{5C7B0727-C94B-48AA-B7AA-ACF9D7B7EE41}"/>
  <workbookProtection workbookAlgorithmName="SHA-512" workbookHashValue="MIVygMhWM8vRQ00IvhSQ/FbadTmx4cfW0kRAMB+hEqIGpHCzeZkGDhjIJOe3tPCxbIdsPhE6Mxv+l7KtcoEVPw==" workbookSaltValue="tNyJalgGXB3uVP/McOd30g==" workbookSpinCount="100000" lockStructure="1"/>
  <bookViews>
    <workbookView xWindow="0" yWindow="0" windowWidth="20490" windowHeight="7545" tabRatio="821" xr2:uid="{991F5726-8BB2-4426-B2AA-A6A6652DA034}"/>
  </bookViews>
  <sheets>
    <sheet name="Intro &amp; Setup" sheetId="5" r:id="rId1"/>
    <sheet name="Personnel Details" sheetId="1" r:id="rId2"/>
    <sheet name="Daily Sales" sheetId="2" r:id="rId3"/>
    <sheet name="Individual Monthly Payments" sheetId="3" r:id="rId4"/>
    <sheet name="Overall Sales Report" sheetId="4" r:id="rId5"/>
  </sheets>
  <definedNames>
    <definedName name="_xlnm.Print_Area" localSheetId="2">'Daily Sales'!$A$1:$GA$377</definedName>
    <definedName name="_xlnm.Print_Area" localSheetId="3">'Individual Monthly Payments'!$A$1:$AM$64</definedName>
    <definedName name="_xlnm.Print_Area" localSheetId="4">'Overall Sales Report'!$A$1:$AT$66</definedName>
    <definedName name="_xlnm.Print_Area" localSheetId="1">'Personnel Details'!$A$1:$R$66</definedName>
  </definedNames>
  <calcPr calcId="17901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11" i="3" l="1"/>
  <c r="AU10" i="3" s="1"/>
  <c r="NM376" i="2" l="1"/>
  <c r="NM375" i="2"/>
  <c r="NM374" i="2"/>
  <c r="NM373" i="2"/>
  <c r="NM372" i="2"/>
  <c r="NM371" i="2"/>
  <c r="NM370" i="2"/>
  <c r="NM369" i="2"/>
  <c r="NM368" i="2"/>
  <c r="NM367" i="2"/>
  <c r="NM366" i="2"/>
  <c r="NM365" i="2"/>
  <c r="NM364" i="2"/>
  <c r="NM363" i="2"/>
  <c r="NM362" i="2"/>
  <c r="NM361" i="2"/>
  <c r="NM360" i="2"/>
  <c r="NM359" i="2"/>
  <c r="NM358" i="2"/>
  <c r="NM357" i="2"/>
  <c r="NM356" i="2"/>
  <c r="NM355" i="2"/>
  <c r="NM354" i="2"/>
  <c r="NM353" i="2"/>
  <c r="NM352" i="2"/>
  <c r="NM351" i="2"/>
  <c r="NM350" i="2"/>
  <c r="NM349" i="2"/>
  <c r="NM348" i="2"/>
  <c r="NM347" i="2"/>
  <c r="NM346" i="2"/>
  <c r="NM345" i="2"/>
  <c r="NM344" i="2"/>
  <c r="NM343" i="2"/>
  <c r="NM342" i="2"/>
  <c r="NM341" i="2"/>
  <c r="NM340" i="2"/>
  <c r="NM339" i="2"/>
  <c r="NM338" i="2"/>
  <c r="NM337" i="2"/>
  <c r="NM336" i="2"/>
  <c r="NM335" i="2"/>
  <c r="NM334" i="2"/>
  <c r="NM333" i="2"/>
  <c r="NM332" i="2"/>
  <c r="NM331" i="2"/>
  <c r="NM330" i="2"/>
  <c r="NM329" i="2"/>
  <c r="NM328" i="2"/>
  <c r="NM327" i="2"/>
  <c r="NM326" i="2"/>
  <c r="NM325" i="2"/>
  <c r="NM324" i="2"/>
  <c r="NM323" i="2"/>
  <c r="NM322" i="2"/>
  <c r="NM321" i="2"/>
  <c r="NM320" i="2"/>
  <c r="NM319" i="2"/>
  <c r="NM318" i="2"/>
  <c r="NM317" i="2"/>
  <c r="NM316" i="2"/>
  <c r="NM315" i="2"/>
  <c r="NM314" i="2"/>
  <c r="NM313" i="2"/>
  <c r="NM312" i="2"/>
  <c r="NM311" i="2"/>
  <c r="NM310" i="2"/>
  <c r="NM309" i="2"/>
  <c r="NM308" i="2"/>
  <c r="NM307" i="2"/>
  <c r="NM306" i="2"/>
  <c r="NM305" i="2"/>
  <c r="NM304" i="2"/>
  <c r="NM303" i="2"/>
  <c r="NM302" i="2"/>
  <c r="NM301" i="2"/>
  <c r="NM300" i="2"/>
  <c r="NM299" i="2"/>
  <c r="NM298" i="2"/>
  <c r="NM297" i="2"/>
  <c r="NM296" i="2"/>
  <c r="NM295" i="2"/>
  <c r="NM294" i="2"/>
  <c r="NM293" i="2"/>
  <c r="NM292" i="2"/>
  <c r="NM291" i="2"/>
  <c r="NM290" i="2"/>
  <c r="NM289" i="2"/>
  <c r="NM288" i="2"/>
  <c r="NM287" i="2"/>
  <c r="NM286" i="2"/>
  <c r="NM285" i="2"/>
  <c r="NM284" i="2"/>
  <c r="NM283" i="2"/>
  <c r="NM282" i="2"/>
  <c r="NM281" i="2"/>
  <c r="NM280" i="2"/>
  <c r="NM279" i="2"/>
  <c r="NM278" i="2"/>
  <c r="NM277" i="2"/>
  <c r="NM276" i="2"/>
  <c r="NM275" i="2"/>
  <c r="NM274" i="2"/>
  <c r="NM273" i="2"/>
  <c r="NM272" i="2"/>
  <c r="NM271" i="2"/>
  <c r="NM270" i="2"/>
  <c r="NM269" i="2"/>
  <c r="NM268" i="2"/>
  <c r="NM267" i="2"/>
  <c r="NM266" i="2"/>
  <c r="NM265" i="2"/>
  <c r="NM264" i="2"/>
  <c r="NM263" i="2"/>
  <c r="NM262" i="2"/>
  <c r="NM261" i="2"/>
  <c r="NM260" i="2"/>
  <c r="NM259" i="2"/>
  <c r="NM258" i="2"/>
  <c r="NM257" i="2"/>
  <c r="NM256" i="2"/>
  <c r="NM255" i="2"/>
  <c r="NM254" i="2"/>
  <c r="NM253" i="2"/>
  <c r="NM252" i="2"/>
  <c r="NM251" i="2"/>
  <c r="NM250" i="2"/>
  <c r="NM249" i="2"/>
  <c r="NM248" i="2"/>
  <c r="NM247" i="2"/>
  <c r="NM246" i="2"/>
  <c r="NM245" i="2"/>
  <c r="NM244" i="2"/>
  <c r="NM243" i="2"/>
  <c r="NM242" i="2"/>
  <c r="NM241" i="2"/>
  <c r="NM240" i="2"/>
  <c r="NM239" i="2"/>
  <c r="NM238" i="2"/>
  <c r="NM237" i="2"/>
  <c r="NM236" i="2"/>
  <c r="NM235" i="2"/>
  <c r="NM234" i="2"/>
  <c r="NM233" i="2"/>
  <c r="NM232" i="2"/>
  <c r="NM231" i="2"/>
  <c r="NM230" i="2"/>
  <c r="NM229" i="2"/>
  <c r="NM228" i="2"/>
  <c r="NM227" i="2"/>
  <c r="NM226" i="2"/>
  <c r="NM225" i="2"/>
  <c r="NM224" i="2"/>
  <c r="NM223" i="2"/>
  <c r="NM222" i="2"/>
  <c r="NM221" i="2"/>
  <c r="NM220" i="2"/>
  <c r="NM219" i="2"/>
  <c r="NM218" i="2"/>
  <c r="NM217" i="2"/>
  <c r="NM216" i="2"/>
  <c r="NM215" i="2"/>
  <c r="NM214" i="2"/>
  <c r="NM213" i="2"/>
  <c r="NM212" i="2"/>
  <c r="NM211" i="2"/>
  <c r="NM210" i="2"/>
  <c r="NM209" i="2"/>
  <c r="NM208" i="2"/>
  <c r="NM207" i="2"/>
  <c r="NM206" i="2"/>
  <c r="NM205" i="2"/>
  <c r="NM204" i="2"/>
  <c r="NM203" i="2"/>
  <c r="NM202" i="2"/>
  <c r="NM201" i="2"/>
  <c r="NM200" i="2"/>
  <c r="NM199" i="2"/>
  <c r="NM198" i="2"/>
  <c r="NM197" i="2"/>
  <c r="NM196" i="2"/>
  <c r="NM195" i="2"/>
  <c r="NM194" i="2"/>
  <c r="NM193" i="2"/>
  <c r="NM192" i="2"/>
  <c r="NM191" i="2"/>
  <c r="NM190" i="2"/>
  <c r="NM189" i="2"/>
  <c r="NM188" i="2"/>
  <c r="NM187" i="2"/>
  <c r="NM186" i="2"/>
  <c r="NM185" i="2"/>
  <c r="NM184" i="2"/>
  <c r="NM183" i="2"/>
  <c r="NM182" i="2"/>
  <c r="NM181" i="2"/>
  <c r="NM180" i="2"/>
  <c r="NM179" i="2"/>
  <c r="NM178" i="2"/>
  <c r="NM177" i="2"/>
  <c r="NM176" i="2"/>
  <c r="NM175" i="2"/>
  <c r="NM174" i="2"/>
  <c r="NM173" i="2"/>
  <c r="NM172" i="2"/>
  <c r="NM171" i="2"/>
  <c r="NM170" i="2"/>
  <c r="NM169" i="2"/>
  <c r="NM168" i="2"/>
  <c r="NM167" i="2"/>
  <c r="NM166" i="2"/>
  <c r="NM165" i="2"/>
  <c r="NM164" i="2"/>
  <c r="NM163" i="2"/>
  <c r="NM162" i="2"/>
  <c r="NM161" i="2"/>
  <c r="NM160" i="2"/>
  <c r="NM159" i="2"/>
  <c r="NM158" i="2"/>
  <c r="NM157" i="2"/>
  <c r="NM156" i="2"/>
  <c r="NM155" i="2"/>
  <c r="NM154" i="2"/>
  <c r="NM153" i="2"/>
  <c r="NM152" i="2"/>
  <c r="NM151" i="2"/>
  <c r="NM150" i="2"/>
  <c r="NM149" i="2"/>
  <c r="NM148" i="2"/>
  <c r="NM147" i="2"/>
  <c r="NM146" i="2"/>
  <c r="NM145" i="2"/>
  <c r="NM144" i="2"/>
  <c r="NM143" i="2"/>
  <c r="NM142" i="2"/>
  <c r="NM141" i="2"/>
  <c r="NM140" i="2"/>
  <c r="NM139" i="2"/>
  <c r="NM138" i="2"/>
  <c r="NM137" i="2"/>
  <c r="NM136" i="2"/>
  <c r="NM135" i="2"/>
  <c r="NM134" i="2"/>
  <c r="NM133" i="2"/>
  <c r="NM132" i="2"/>
  <c r="NM131" i="2"/>
  <c r="NM130" i="2"/>
  <c r="NM129" i="2"/>
  <c r="NM128" i="2"/>
  <c r="NM127" i="2"/>
  <c r="NM126" i="2"/>
  <c r="NM125" i="2"/>
  <c r="NM124" i="2"/>
  <c r="NM123" i="2"/>
  <c r="NM122" i="2"/>
  <c r="NM121" i="2"/>
  <c r="NM120" i="2"/>
  <c r="NM119" i="2"/>
  <c r="NM118" i="2"/>
  <c r="NM117" i="2"/>
  <c r="NM116" i="2"/>
  <c r="NM115" i="2"/>
  <c r="NM114" i="2"/>
  <c r="NM113" i="2"/>
  <c r="NM112" i="2"/>
  <c r="NM111" i="2"/>
  <c r="NM110" i="2"/>
  <c r="NM109" i="2"/>
  <c r="NM108" i="2"/>
  <c r="NM107" i="2"/>
  <c r="NM106" i="2"/>
  <c r="NM105" i="2"/>
  <c r="NM104" i="2"/>
  <c r="NM103" i="2"/>
  <c r="NM102" i="2"/>
  <c r="NM101" i="2"/>
  <c r="NM100" i="2"/>
  <c r="NM99" i="2"/>
  <c r="NM98" i="2"/>
  <c r="NM97" i="2"/>
  <c r="NM96" i="2"/>
  <c r="NM95" i="2"/>
  <c r="NM94" i="2"/>
  <c r="NM93" i="2"/>
  <c r="NM92" i="2"/>
  <c r="NM91" i="2"/>
  <c r="NM90" i="2"/>
  <c r="NM89" i="2"/>
  <c r="NM88" i="2"/>
  <c r="NM87" i="2"/>
  <c r="NM86" i="2"/>
  <c r="NM85" i="2"/>
  <c r="NM84" i="2"/>
  <c r="NM83" i="2"/>
  <c r="NM82" i="2"/>
  <c r="NM81" i="2"/>
  <c r="NM80" i="2"/>
  <c r="NM79" i="2"/>
  <c r="NM78" i="2"/>
  <c r="NM77" i="2"/>
  <c r="NM76" i="2"/>
  <c r="NM75" i="2"/>
  <c r="NM74" i="2"/>
  <c r="NM73" i="2"/>
  <c r="NM72" i="2"/>
  <c r="NM71" i="2"/>
  <c r="NM70" i="2"/>
  <c r="NM69" i="2"/>
  <c r="NM68" i="2"/>
  <c r="NM67" i="2"/>
  <c r="NM66" i="2"/>
  <c r="NM65" i="2"/>
  <c r="NM64" i="2"/>
  <c r="NM63" i="2"/>
  <c r="NM62" i="2"/>
  <c r="NM61" i="2"/>
  <c r="NM60" i="2"/>
  <c r="NM59" i="2"/>
  <c r="NM58" i="2"/>
  <c r="NM57" i="2"/>
  <c r="NM56" i="2"/>
  <c r="NM55" i="2"/>
  <c r="NM54" i="2"/>
  <c r="NM53" i="2"/>
  <c r="NM52" i="2"/>
  <c r="NM51" i="2"/>
  <c r="NM50" i="2"/>
  <c r="NM49" i="2"/>
  <c r="NM48" i="2"/>
  <c r="NM47" i="2"/>
  <c r="NM46" i="2"/>
  <c r="NM45" i="2"/>
  <c r="NM44" i="2"/>
  <c r="NM43" i="2"/>
  <c r="NM42" i="2"/>
  <c r="NM41" i="2"/>
  <c r="NM40" i="2"/>
  <c r="NM39" i="2"/>
  <c r="NM38" i="2"/>
  <c r="NM37" i="2"/>
  <c r="NM36" i="2"/>
  <c r="NM35" i="2"/>
  <c r="NM34" i="2"/>
  <c r="NM33" i="2"/>
  <c r="NM32" i="2"/>
  <c r="NM31" i="2"/>
  <c r="NM30" i="2"/>
  <c r="NM29" i="2"/>
  <c r="NM28" i="2"/>
  <c r="NM27" i="2"/>
  <c r="NM26" i="2"/>
  <c r="NM25" i="2"/>
  <c r="NM24" i="2"/>
  <c r="NM23" i="2"/>
  <c r="NM22" i="2"/>
  <c r="NM21" i="2"/>
  <c r="NM20" i="2"/>
  <c r="NM19" i="2"/>
  <c r="NM18" i="2"/>
  <c r="NM17" i="2"/>
  <c r="NM16" i="2"/>
  <c r="NM15" i="2"/>
  <c r="NM14" i="2"/>
  <c r="NM13" i="2"/>
  <c r="NM12" i="2"/>
  <c r="NM11" i="2"/>
  <c r="NG376" i="2"/>
  <c r="NG375" i="2"/>
  <c r="NG374" i="2"/>
  <c r="NG373" i="2"/>
  <c r="NG372" i="2"/>
  <c r="NG371" i="2"/>
  <c r="NG370" i="2"/>
  <c r="NG369" i="2"/>
  <c r="NG368" i="2"/>
  <c r="NG367" i="2"/>
  <c r="NG366" i="2"/>
  <c r="NG365" i="2"/>
  <c r="NG364" i="2"/>
  <c r="NG363" i="2"/>
  <c r="NG362" i="2"/>
  <c r="NG361" i="2"/>
  <c r="NG360" i="2"/>
  <c r="NG359" i="2"/>
  <c r="NG358" i="2"/>
  <c r="NG357" i="2"/>
  <c r="NG356" i="2"/>
  <c r="NG355" i="2"/>
  <c r="NG354" i="2"/>
  <c r="NG353" i="2"/>
  <c r="NG352" i="2"/>
  <c r="NG351" i="2"/>
  <c r="NG350" i="2"/>
  <c r="NG349" i="2"/>
  <c r="NG348" i="2"/>
  <c r="NG347" i="2"/>
  <c r="NG346" i="2"/>
  <c r="NG345" i="2"/>
  <c r="NG344" i="2"/>
  <c r="NG343" i="2"/>
  <c r="NG342" i="2"/>
  <c r="NG341" i="2"/>
  <c r="NG340" i="2"/>
  <c r="NG339" i="2"/>
  <c r="NG338" i="2"/>
  <c r="NG337" i="2"/>
  <c r="NG336" i="2"/>
  <c r="NG335" i="2"/>
  <c r="NG334" i="2"/>
  <c r="NG333" i="2"/>
  <c r="NG332" i="2"/>
  <c r="NG331" i="2"/>
  <c r="NG330" i="2"/>
  <c r="NG329" i="2"/>
  <c r="NG328" i="2"/>
  <c r="NG327" i="2"/>
  <c r="NG326" i="2"/>
  <c r="NG325" i="2"/>
  <c r="NG324" i="2"/>
  <c r="NG323" i="2"/>
  <c r="NG322" i="2"/>
  <c r="NG321" i="2"/>
  <c r="NG320" i="2"/>
  <c r="NG319" i="2"/>
  <c r="NG318" i="2"/>
  <c r="NG317" i="2"/>
  <c r="NG316" i="2"/>
  <c r="NG315" i="2"/>
  <c r="NG314" i="2"/>
  <c r="NG313" i="2"/>
  <c r="NG312" i="2"/>
  <c r="NG311" i="2"/>
  <c r="NG310" i="2"/>
  <c r="NG309" i="2"/>
  <c r="NG308" i="2"/>
  <c r="NG307" i="2"/>
  <c r="NG306" i="2"/>
  <c r="NG305" i="2"/>
  <c r="NG304" i="2"/>
  <c r="NG303" i="2"/>
  <c r="NG302" i="2"/>
  <c r="NG301" i="2"/>
  <c r="NG300" i="2"/>
  <c r="NG299" i="2"/>
  <c r="NG298" i="2"/>
  <c r="NG297" i="2"/>
  <c r="NG296" i="2"/>
  <c r="NG295" i="2"/>
  <c r="NG294" i="2"/>
  <c r="NG293" i="2"/>
  <c r="NG292" i="2"/>
  <c r="NG291" i="2"/>
  <c r="NG290" i="2"/>
  <c r="NG289" i="2"/>
  <c r="NG288" i="2"/>
  <c r="NG287" i="2"/>
  <c r="NG286" i="2"/>
  <c r="NG285" i="2"/>
  <c r="NG284" i="2"/>
  <c r="NG283" i="2"/>
  <c r="NG282" i="2"/>
  <c r="NG281" i="2"/>
  <c r="NG280" i="2"/>
  <c r="NG279" i="2"/>
  <c r="NG278" i="2"/>
  <c r="NG277" i="2"/>
  <c r="NG276" i="2"/>
  <c r="NG275" i="2"/>
  <c r="NG274" i="2"/>
  <c r="NG273" i="2"/>
  <c r="NG272" i="2"/>
  <c r="NG271" i="2"/>
  <c r="NG270" i="2"/>
  <c r="NG269" i="2"/>
  <c r="NG268" i="2"/>
  <c r="NG267" i="2"/>
  <c r="NG266" i="2"/>
  <c r="NG265" i="2"/>
  <c r="NG264" i="2"/>
  <c r="NG263" i="2"/>
  <c r="NG262" i="2"/>
  <c r="NG261" i="2"/>
  <c r="NG260" i="2"/>
  <c r="NG259" i="2"/>
  <c r="NG258" i="2"/>
  <c r="NG257" i="2"/>
  <c r="NG256" i="2"/>
  <c r="NG255" i="2"/>
  <c r="NG254" i="2"/>
  <c r="NG253" i="2"/>
  <c r="NG252" i="2"/>
  <c r="NG251" i="2"/>
  <c r="NG250" i="2"/>
  <c r="NG249" i="2"/>
  <c r="NG248" i="2"/>
  <c r="NG247" i="2"/>
  <c r="NG246" i="2"/>
  <c r="NG245" i="2"/>
  <c r="NG244" i="2"/>
  <c r="NG243" i="2"/>
  <c r="NG242" i="2"/>
  <c r="NG241" i="2"/>
  <c r="NG240" i="2"/>
  <c r="NG239" i="2"/>
  <c r="NG238" i="2"/>
  <c r="NG237" i="2"/>
  <c r="NG236" i="2"/>
  <c r="NG235" i="2"/>
  <c r="NG234" i="2"/>
  <c r="NG233" i="2"/>
  <c r="NG232" i="2"/>
  <c r="NG231" i="2"/>
  <c r="NG230" i="2"/>
  <c r="NG229" i="2"/>
  <c r="NG228" i="2"/>
  <c r="NG227" i="2"/>
  <c r="NG226" i="2"/>
  <c r="NG225" i="2"/>
  <c r="NG224" i="2"/>
  <c r="NG223" i="2"/>
  <c r="NG222" i="2"/>
  <c r="NG221" i="2"/>
  <c r="NG220" i="2"/>
  <c r="NG219" i="2"/>
  <c r="NG218" i="2"/>
  <c r="NG217" i="2"/>
  <c r="NG216" i="2"/>
  <c r="NG215" i="2"/>
  <c r="NG214" i="2"/>
  <c r="NG213" i="2"/>
  <c r="NG212" i="2"/>
  <c r="NG211" i="2"/>
  <c r="NG210" i="2"/>
  <c r="NG209" i="2"/>
  <c r="NG208" i="2"/>
  <c r="NG207" i="2"/>
  <c r="NG206" i="2"/>
  <c r="NG205" i="2"/>
  <c r="NG204" i="2"/>
  <c r="NG203" i="2"/>
  <c r="NG202" i="2"/>
  <c r="NG201" i="2"/>
  <c r="NG200" i="2"/>
  <c r="NG199" i="2"/>
  <c r="NG198" i="2"/>
  <c r="NG197" i="2"/>
  <c r="NG196" i="2"/>
  <c r="NG195" i="2"/>
  <c r="NG194" i="2"/>
  <c r="NG193" i="2"/>
  <c r="NG192" i="2"/>
  <c r="NG191" i="2"/>
  <c r="NG190" i="2"/>
  <c r="NG189" i="2"/>
  <c r="NG188" i="2"/>
  <c r="NG187" i="2"/>
  <c r="NG186" i="2"/>
  <c r="NG185" i="2"/>
  <c r="NG184" i="2"/>
  <c r="NG183" i="2"/>
  <c r="NG182" i="2"/>
  <c r="NG181" i="2"/>
  <c r="NG180" i="2"/>
  <c r="NG179" i="2"/>
  <c r="NG178" i="2"/>
  <c r="NG177" i="2"/>
  <c r="NG176" i="2"/>
  <c r="NG175" i="2"/>
  <c r="NG174" i="2"/>
  <c r="NG173" i="2"/>
  <c r="NG172" i="2"/>
  <c r="NG171" i="2"/>
  <c r="NG170" i="2"/>
  <c r="NG169" i="2"/>
  <c r="NG168" i="2"/>
  <c r="NG167" i="2"/>
  <c r="NG166" i="2"/>
  <c r="NG165" i="2"/>
  <c r="NG164" i="2"/>
  <c r="NG163" i="2"/>
  <c r="NG162" i="2"/>
  <c r="NG161" i="2"/>
  <c r="NG160" i="2"/>
  <c r="NG159" i="2"/>
  <c r="NG158" i="2"/>
  <c r="NG157" i="2"/>
  <c r="NG156" i="2"/>
  <c r="NG155" i="2"/>
  <c r="NG154" i="2"/>
  <c r="NG153" i="2"/>
  <c r="NG152" i="2"/>
  <c r="NG151" i="2"/>
  <c r="NG150" i="2"/>
  <c r="NG149" i="2"/>
  <c r="NG148" i="2"/>
  <c r="NG147" i="2"/>
  <c r="NG146" i="2"/>
  <c r="NG145" i="2"/>
  <c r="NG144" i="2"/>
  <c r="NG143" i="2"/>
  <c r="NG142" i="2"/>
  <c r="NG141" i="2"/>
  <c r="NG140" i="2"/>
  <c r="NG139" i="2"/>
  <c r="NG138" i="2"/>
  <c r="NG137" i="2"/>
  <c r="NG136" i="2"/>
  <c r="NG135" i="2"/>
  <c r="NG134" i="2"/>
  <c r="NG133" i="2"/>
  <c r="NG132" i="2"/>
  <c r="NG131" i="2"/>
  <c r="NG130" i="2"/>
  <c r="NG129" i="2"/>
  <c r="NG128" i="2"/>
  <c r="NG127" i="2"/>
  <c r="NG126" i="2"/>
  <c r="NG125" i="2"/>
  <c r="NG124" i="2"/>
  <c r="NG123" i="2"/>
  <c r="NG122" i="2"/>
  <c r="NG121" i="2"/>
  <c r="NG120" i="2"/>
  <c r="NG119" i="2"/>
  <c r="NG118" i="2"/>
  <c r="NG117" i="2"/>
  <c r="NG116" i="2"/>
  <c r="NG115" i="2"/>
  <c r="NG114" i="2"/>
  <c r="NG113" i="2"/>
  <c r="NG112" i="2"/>
  <c r="NG111" i="2"/>
  <c r="NG110" i="2"/>
  <c r="NG109" i="2"/>
  <c r="NG108" i="2"/>
  <c r="NG107" i="2"/>
  <c r="NG106" i="2"/>
  <c r="NG105" i="2"/>
  <c r="NG104" i="2"/>
  <c r="NG103" i="2"/>
  <c r="NG102" i="2"/>
  <c r="NG101" i="2"/>
  <c r="NG100" i="2"/>
  <c r="NG99" i="2"/>
  <c r="NG98" i="2"/>
  <c r="NG97" i="2"/>
  <c r="NG96" i="2"/>
  <c r="NG95" i="2"/>
  <c r="NG94" i="2"/>
  <c r="NG93" i="2"/>
  <c r="NG92" i="2"/>
  <c r="NG91" i="2"/>
  <c r="NG90" i="2"/>
  <c r="NG89" i="2"/>
  <c r="NG88" i="2"/>
  <c r="NG87" i="2"/>
  <c r="NG86" i="2"/>
  <c r="NG85" i="2"/>
  <c r="NG84" i="2"/>
  <c r="NG83" i="2"/>
  <c r="NG82" i="2"/>
  <c r="NG81" i="2"/>
  <c r="NG80" i="2"/>
  <c r="NG79" i="2"/>
  <c r="NG78" i="2"/>
  <c r="NG77" i="2"/>
  <c r="NG76" i="2"/>
  <c r="NG75" i="2"/>
  <c r="NG74" i="2"/>
  <c r="NG73" i="2"/>
  <c r="NG72" i="2"/>
  <c r="NG71" i="2"/>
  <c r="NG70" i="2"/>
  <c r="NG69" i="2"/>
  <c r="NG68" i="2"/>
  <c r="NG67" i="2"/>
  <c r="NG66" i="2"/>
  <c r="NG65" i="2"/>
  <c r="NG64" i="2"/>
  <c r="NG63" i="2"/>
  <c r="NG62" i="2"/>
  <c r="NG61" i="2"/>
  <c r="NG60" i="2"/>
  <c r="NG59" i="2"/>
  <c r="NG58" i="2"/>
  <c r="NG57" i="2"/>
  <c r="NG56" i="2"/>
  <c r="NG55" i="2"/>
  <c r="NG54" i="2"/>
  <c r="NG53" i="2"/>
  <c r="NG52" i="2"/>
  <c r="NG51" i="2"/>
  <c r="NG50" i="2"/>
  <c r="NG49" i="2"/>
  <c r="NG48" i="2"/>
  <c r="NG47" i="2"/>
  <c r="NG46" i="2"/>
  <c r="NG45" i="2"/>
  <c r="NG44" i="2"/>
  <c r="NG43" i="2"/>
  <c r="NG42" i="2"/>
  <c r="NG41" i="2"/>
  <c r="NG40" i="2"/>
  <c r="NG39" i="2"/>
  <c r="NG38" i="2"/>
  <c r="NG37" i="2"/>
  <c r="NG36" i="2"/>
  <c r="NG35" i="2"/>
  <c r="NG34" i="2"/>
  <c r="NG33" i="2"/>
  <c r="NG32" i="2"/>
  <c r="NG31" i="2"/>
  <c r="NG30" i="2"/>
  <c r="NG29" i="2"/>
  <c r="NG28" i="2"/>
  <c r="NG27" i="2"/>
  <c r="NG26" i="2"/>
  <c r="NG25" i="2"/>
  <c r="NG24" i="2"/>
  <c r="NG23" i="2"/>
  <c r="NG22" i="2"/>
  <c r="NG21" i="2"/>
  <c r="NG20" i="2"/>
  <c r="NG19" i="2"/>
  <c r="NG18" i="2"/>
  <c r="NG17" i="2"/>
  <c r="NG16" i="2"/>
  <c r="NG15" i="2"/>
  <c r="NG14" i="2"/>
  <c r="NG13" i="2"/>
  <c r="NG12" i="2"/>
  <c r="NG11" i="2"/>
  <c r="NA376" i="2"/>
  <c r="NA375" i="2"/>
  <c r="NA374" i="2"/>
  <c r="NA373" i="2"/>
  <c r="NA372" i="2"/>
  <c r="NA371" i="2"/>
  <c r="NA370" i="2"/>
  <c r="NA369" i="2"/>
  <c r="NA368" i="2"/>
  <c r="NA367" i="2"/>
  <c r="NA366" i="2"/>
  <c r="NA365" i="2"/>
  <c r="NA364" i="2"/>
  <c r="NA363" i="2"/>
  <c r="NA362" i="2"/>
  <c r="NA361" i="2"/>
  <c r="NA360" i="2"/>
  <c r="NA359" i="2"/>
  <c r="NA358" i="2"/>
  <c r="NA357" i="2"/>
  <c r="NA356" i="2"/>
  <c r="NA355" i="2"/>
  <c r="NA354" i="2"/>
  <c r="NA353" i="2"/>
  <c r="NA352" i="2"/>
  <c r="NA351" i="2"/>
  <c r="NA350" i="2"/>
  <c r="NA349" i="2"/>
  <c r="NA348" i="2"/>
  <c r="NA347" i="2"/>
  <c r="NA346" i="2"/>
  <c r="NA345" i="2"/>
  <c r="NA344" i="2"/>
  <c r="NA343" i="2"/>
  <c r="NA342" i="2"/>
  <c r="NA341" i="2"/>
  <c r="NA340" i="2"/>
  <c r="NA339" i="2"/>
  <c r="NA338" i="2"/>
  <c r="NA337" i="2"/>
  <c r="NA336" i="2"/>
  <c r="NA335" i="2"/>
  <c r="NA334" i="2"/>
  <c r="NA333" i="2"/>
  <c r="NA332" i="2"/>
  <c r="NA331" i="2"/>
  <c r="NA330" i="2"/>
  <c r="NA329" i="2"/>
  <c r="NA328" i="2"/>
  <c r="NA327" i="2"/>
  <c r="NA326" i="2"/>
  <c r="NA325" i="2"/>
  <c r="NA324" i="2"/>
  <c r="NA323" i="2"/>
  <c r="NA322" i="2"/>
  <c r="NA321" i="2"/>
  <c r="NA320" i="2"/>
  <c r="NA319" i="2"/>
  <c r="NA318" i="2"/>
  <c r="NA317" i="2"/>
  <c r="NA316" i="2"/>
  <c r="NA315" i="2"/>
  <c r="NA314" i="2"/>
  <c r="NA313" i="2"/>
  <c r="NA312" i="2"/>
  <c r="NA311" i="2"/>
  <c r="NA310" i="2"/>
  <c r="NA309" i="2"/>
  <c r="NA308" i="2"/>
  <c r="NA307" i="2"/>
  <c r="NA306" i="2"/>
  <c r="NA305" i="2"/>
  <c r="NA304" i="2"/>
  <c r="NA303" i="2"/>
  <c r="NA302" i="2"/>
  <c r="NA301" i="2"/>
  <c r="NA300" i="2"/>
  <c r="NA299" i="2"/>
  <c r="NA298" i="2"/>
  <c r="NA297" i="2"/>
  <c r="NA296" i="2"/>
  <c r="NA295" i="2"/>
  <c r="NA294" i="2"/>
  <c r="NA293" i="2"/>
  <c r="NA292" i="2"/>
  <c r="NA291" i="2"/>
  <c r="NA290" i="2"/>
  <c r="NA289" i="2"/>
  <c r="NA288" i="2"/>
  <c r="NA287" i="2"/>
  <c r="NA286" i="2"/>
  <c r="NA285" i="2"/>
  <c r="NA284" i="2"/>
  <c r="NA283" i="2"/>
  <c r="NA282" i="2"/>
  <c r="NA281" i="2"/>
  <c r="NA280" i="2"/>
  <c r="NA279" i="2"/>
  <c r="NA278" i="2"/>
  <c r="NA277" i="2"/>
  <c r="NA276" i="2"/>
  <c r="NA275" i="2"/>
  <c r="NA274" i="2"/>
  <c r="NA273" i="2"/>
  <c r="NA272" i="2"/>
  <c r="NA271" i="2"/>
  <c r="NA270" i="2"/>
  <c r="NA269" i="2"/>
  <c r="NA268" i="2"/>
  <c r="NA267" i="2"/>
  <c r="NA266" i="2"/>
  <c r="NA265" i="2"/>
  <c r="NA264" i="2"/>
  <c r="NA263" i="2"/>
  <c r="NA262" i="2"/>
  <c r="NA261" i="2"/>
  <c r="NA260" i="2"/>
  <c r="NA259" i="2"/>
  <c r="NA258" i="2"/>
  <c r="NA257" i="2"/>
  <c r="NA256" i="2"/>
  <c r="NA255" i="2"/>
  <c r="NA254" i="2"/>
  <c r="NA253" i="2"/>
  <c r="NA252" i="2"/>
  <c r="NA251" i="2"/>
  <c r="NA250" i="2"/>
  <c r="NA249" i="2"/>
  <c r="NA248" i="2"/>
  <c r="NA247" i="2"/>
  <c r="NA246" i="2"/>
  <c r="NA245" i="2"/>
  <c r="NA244" i="2"/>
  <c r="NA243" i="2"/>
  <c r="NA242" i="2"/>
  <c r="NA241" i="2"/>
  <c r="NA240" i="2"/>
  <c r="NA239" i="2"/>
  <c r="NA238" i="2"/>
  <c r="NA237" i="2"/>
  <c r="NA236" i="2"/>
  <c r="NA235" i="2"/>
  <c r="NA234" i="2"/>
  <c r="NA233" i="2"/>
  <c r="NA232" i="2"/>
  <c r="NA231" i="2"/>
  <c r="NA230" i="2"/>
  <c r="NA229" i="2"/>
  <c r="NA228" i="2"/>
  <c r="NA227" i="2"/>
  <c r="NA226" i="2"/>
  <c r="NA225" i="2"/>
  <c r="NA224" i="2"/>
  <c r="NA223" i="2"/>
  <c r="NA222" i="2"/>
  <c r="NA221" i="2"/>
  <c r="NA220" i="2"/>
  <c r="NA219" i="2"/>
  <c r="NA218" i="2"/>
  <c r="NA217" i="2"/>
  <c r="NA216" i="2"/>
  <c r="NA215" i="2"/>
  <c r="NA214" i="2"/>
  <c r="NA213" i="2"/>
  <c r="NA212" i="2"/>
  <c r="NA211" i="2"/>
  <c r="NA210" i="2"/>
  <c r="NA209" i="2"/>
  <c r="NA208" i="2"/>
  <c r="NA207" i="2"/>
  <c r="NA206" i="2"/>
  <c r="NA205" i="2"/>
  <c r="NA204" i="2"/>
  <c r="NA203" i="2"/>
  <c r="NA202" i="2"/>
  <c r="NA201" i="2"/>
  <c r="NA200" i="2"/>
  <c r="NA199" i="2"/>
  <c r="NA198" i="2"/>
  <c r="NA197" i="2"/>
  <c r="NA196" i="2"/>
  <c r="NA195" i="2"/>
  <c r="NA194" i="2"/>
  <c r="NA193" i="2"/>
  <c r="NA192" i="2"/>
  <c r="NA191" i="2"/>
  <c r="NA190" i="2"/>
  <c r="NA189" i="2"/>
  <c r="NA188" i="2"/>
  <c r="NA187" i="2"/>
  <c r="NA186" i="2"/>
  <c r="NA185" i="2"/>
  <c r="NA184" i="2"/>
  <c r="NA183" i="2"/>
  <c r="NA182" i="2"/>
  <c r="NA181" i="2"/>
  <c r="NA180" i="2"/>
  <c r="NA179" i="2"/>
  <c r="NA178" i="2"/>
  <c r="NA177" i="2"/>
  <c r="NA176" i="2"/>
  <c r="NA175" i="2"/>
  <c r="NA174" i="2"/>
  <c r="NA173" i="2"/>
  <c r="NA172" i="2"/>
  <c r="NA171" i="2"/>
  <c r="NA170" i="2"/>
  <c r="NA169" i="2"/>
  <c r="NA168" i="2"/>
  <c r="NA167" i="2"/>
  <c r="NA166" i="2"/>
  <c r="NA165" i="2"/>
  <c r="NA164" i="2"/>
  <c r="NA163" i="2"/>
  <c r="NA162" i="2"/>
  <c r="NA161" i="2"/>
  <c r="NA160" i="2"/>
  <c r="NA159" i="2"/>
  <c r="NA158" i="2"/>
  <c r="NA157" i="2"/>
  <c r="NA156" i="2"/>
  <c r="NA155" i="2"/>
  <c r="NA154" i="2"/>
  <c r="NA153" i="2"/>
  <c r="NA152" i="2"/>
  <c r="NA151" i="2"/>
  <c r="NA150" i="2"/>
  <c r="NA149" i="2"/>
  <c r="NA148" i="2"/>
  <c r="NA147" i="2"/>
  <c r="NA146" i="2"/>
  <c r="NA145" i="2"/>
  <c r="NA144" i="2"/>
  <c r="NA143" i="2"/>
  <c r="NA142" i="2"/>
  <c r="NA141" i="2"/>
  <c r="NA140" i="2"/>
  <c r="NA139" i="2"/>
  <c r="NA138" i="2"/>
  <c r="NA137" i="2"/>
  <c r="NA136" i="2"/>
  <c r="NA135" i="2"/>
  <c r="NA134" i="2"/>
  <c r="NA133" i="2"/>
  <c r="NA132" i="2"/>
  <c r="NA131" i="2"/>
  <c r="NA130" i="2"/>
  <c r="NA129" i="2"/>
  <c r="NA128" i="2"/>
  <c r="NA127" i="2"/>
  <c r="NA126" i="2"/>
  <c r="NA125" i="2"/>
  <c r="NA124" i="2"/>
  <c r="NA123" i="2"/>
  <c r="NA122" i="2"/>
  <c r="NA121" i="2"/>
  <c r="NA120" i="2"/>
  <c r="NA119" i="2"/>
  <c r="NA118" i="2"/>
  <c r="NA117" i="2"/>
  <c r="NA116" i="2"/>
  <c r="NA115" i="2"/>
  <c r="NA114" i="2"/>
  <c r="NA113" i="2"/>
  <c r="NA112" i="2"/>
  <c r="NA111" i="2"/>
  <c r="NA110" i="2"/>
  <c r="NA109" i="2"/>
  <c r="NA108" i="2"/>
  <c r="NA107" i="2"/>
  <c r="NA106" i="2"/>
  <c r="NA105" i="2"/>
  <c r="NA104" i="2"/>
  <c r="NA103" i="2"/>
  <c r="NA102" i="2"/>
  <c r="NA101" i="2"/>
  <c r="NA100" i="2"/>
  <c r="NA99" i="2"/>
  <c r="NA98" i="2"/>
  <c r="NA97" i="2"/>
  <c r="NA96" i="2"/>
  <c r="NA95" i="2"/>
  <c r="NA94" i="2"/>
  <c r="NA93" i="2"/>
  <c r="NA92" i="2"/>
  <c r="NA91" i="2"/>
  <c r="NA90" i="2"/>
  <c r="NA89" i="2"/>
  <c r="NA88" i="2"/>
  <c r="NA87" i="2"/>
  <c r="NA86" i="2"/>
  <c r="NA85" i="2"/>
  <c r="NA84" i="2"/>
  <c r="NA83" i="2"/>
  <c r="NA82" i="2"/>
  <c r="NA81" i="2"/>
  <c r="NA80" i="2"/>
  <c r="NA79" i="2"/>
  <c r="NA78" i="2"/>
  <c r="NA77" i="2"/>
  <c r="NA76" i="2"/>
  <c r="NA75" i="2"/>
  <c r="NA74" i="2"/>
  <c r="NA73" i="2"/>
  <c r="NA72" i="2"/>
  <c r="NA71" i="2"/>
  <c r="NA70" i="2"/>
  <c r="NA69" i="2"/>
  <c r="NA68" i="2"/>
  <c r="NA67" i="2"/>
  <c r="NA66" i="2"/>
  <c r="NA65" i="2"/>
  <c r="NA64" i="2"/>
  <c r="NA63" i="2"/>
  <c r="NA62" i="2"/>
  <c r="NA61" i="2"/>
  <c r="NA60" i="2"/>
  <c r="NA59" i="2"/>
  <c r="NA58" i="2"/>
  <c r="NA57" i="2"/>
  <c r="NA56" i="2"/>
  <c r="NA55" i="2"/>
  <c r="NA54" i="2"/>
  <c r="NA53" i="2"/>
  <c r="NA52" i="2"/>
  <c r="NA51" i="2"/>
  <c r="NA50" i="2"/>
  <c r="NA49" i="2"/>
  <c r="NA48" i="2"/>
  <c r="NA47" i="2"/>
  <c r="NA46" i="2"/>
  <c r="NA45" i="2"/>
  <c r="NA44" i="2"/>
  <c r="NA43" i="2"/>
  <c r="NA42" i="2"/>
  <c r="NA41" i="2"/>
  <c r="NA40" i="2"/>
  <c r="NA39" i="2"/>
  <c r="NA38" i="2"/>
  <c r="NA37" i="2"/>
  <c r="NA36" i="2"/>
  <c r="NA35" i="2"/>
  <c r="NA34" i="2"/>
  <c r="NA33" i="2"/>
  <c r="NA32" i="2"/>
  <c r="NA31" i="2"/>
  <c r="NA30" i="2"/>
  <c r="NA29" i="2"/>
  <c r="NA28" i="2"/>
  <c r="NA27" i="2"/>
  <c r="NA26" i="2"/>
  <c r="NA25" i="2"/>
  <c r="NA24" i="2"/>
  <c r="NA23" i="2"/>
  <c r="NA22" i="2"/>
  <c r="NA21" i="2"/>
  <c r="NA20" i="2"/>
  <c r="NA19" i="2"/>
  <c r="NA18" i="2"/>
  <c r="NA17" i="2"/>
  <c r="NA16" i="2"/>
  <c r="NA15" i="2"/>
  <c r="NA14" i="2"/>
  <c r="NA13" i="2"/>
  <c r="NA12" i="2"/>
  <c r="NA11" i="2"/>
  <c r="MU376" i="2"/>
  <c r="MU375" i="2"/>
  <c r="MU374" i="2"/>
  <c r="MU373" i="2"/>
  <c r="MU372" i="2"/>
  <c r="MU371" i="2"/>
  <c r="MU370" i="2"/>
  <c r="MU369" i="2"/>
  <c r="MU368" i="2"/>
  <c r="MU367" i="2"/>
  <c r="MU366" i="2"/>
  <c r="MU365" i="2"/>
  <c r="MU364" i="2"/>
  <c r="MU363" i="2"/>
  <c r="MU362" i="2"/>
  <c r="MU361" i="2"/>
  <c r="MU360" i="2"/>
  <c r="MU359" i="2"/>
  <c r="MU358" i="2"/>
  <c r="MU357" i="2"/>
  <c r="MU356" i="2"/>
  <c r="MU355" i="2"/>
  <c r="MU354" i="2"/>
  <c r="MU353" i="2"/>
  <c r="MU352" i="2"/>
  <c r="MU351" i="2"/>
  <c r="MU350" i="2"/>
  <c r="MU349" i="2"/>
  <c r="MU348" i="2"/>
  <c r="MU347" i="2"/>
  <c r="MU346" i="2"/>
  <c r="MU345" i="2"/>
  <c r="MU344" i="2"/>
  <c r="MU343" i="2"/>
  <c r="MU342" i="2"/>
  <c r="MU341" i="2"/>
  <c r="MU340" i="2"/>
  <c r="MU339" i="2"/>
  <c r="MU338" i="2"/>
  <c r="MU337" i="2"/>
  <c r="MU336" i="2"/>
  <c r="MU335" i="2"/>
  <c r="MU334" i="2"/>
  <c r="MU333" i="2"/>
  <c r="MU332" i="2"/>
  <c r="MU331" i="2"/>
  <c r="MU330" i="2"/>
  <c r="MU329" i="2"/>
  <c r="MU328" i="2"/>
  <c r="MU327" i="2"/>
  <c r="MU326" i="2"/>
  <c r="MU325" i="2"/>
  <c r="MU324" i="2"/>
  <c r="MU323" i="2"/>
  <c r="MU322" i="2"/>
  <c r="MU321" i="2"/>
  <c r="MU320" i="2"/>
  <c r="MU319" i="2"/>
  <c r="MU318" i="2"/>
  <c r="MU317" i="2"/>
  <c r="MU316" i="2"/>
  <c r="MU315" i="2"/>
  <c r="MU314" i="2"/>
  <c r="MU313" i="2"/>
  <c r="MU312" i="2"/>
  <c r="MU311" i="2"/>
  <c r="MU310" i="2"/>
  <c r="MU309" i="2"/>
  <c r="MU308" i="2"/>
  <c r="MU307" i="2"/>
  <c r="MU306" i="2"/>
  <c r="MU305" i="2"/>
  <c r="MU304" i="2"/>
  <c r="MU303" i="2"/>
  <c r="MU302" i="2"/>
  <c r="MU301" i="2"/>
  <c r="MU300" i="2"/>
  <c r="MU299" i="2"/>
  <c r="MU298" i="2"/>
  <c r="MU297" i="2"/>
  <c r="MU296" i="2"/>
  <c r="MU295" i="2"/>
  <c r="MU294" i="2"/>
  <c r="MU293" i="2"/>
  <c r="MU292" i="2"/>
  <c r="MU291" i="2"/>
  <c r="MU290" i="2"/>
  <c r="MU289" i="2"/>
  <c r="MU288" i="2"/>
  <c r="MU287" i="2"/>
  <c r="MU286" i="2"/>
  <c r="MU285" i="2"/>
  <c r="MU284" i="2"/>
  <c r="MU283" i="2"/>
  <c r="MU282" i="2"/>
  <c r="MU281" i="2"/>
  <c r="MU280" i="2"/>
  <c r="MU279" i="2"/>
  <c r="MU278" i="2"/>
  <c r="MU277" i="2"/>
  <c r="MU276" i="2"/>
  <c r="MU275" i="2"/>
  <c r="MU274" i="2"/>
  <c r="MU273" i="2"/>
  <c r="MU272" i="2"/>
  <c r="MU271" i="2"/>
  <c r="MU270" i="2"/>
  <c r="MU269" i="2"/>
  <c r="MU268" i="2"/>
  <c r="MU267" i="2"/>
  <c r="MU266" i="2"/>
  <c r="MU265" i="2"/>
  <c r="MU264" i="2"/>
  <c r="MU263" i="2"/>
  <c r="MU262" i="2"/>
  <c r="MU261" i="2"/>
  <c r="MU260" i="2"/>
  <c r="MU259" i="2"/>
  <c r="MU258" i="2"/>
  <c r="MU257" i="2"/>
  <c r="MU256" i="2"/>
  <c r="MU255" i="2"/>
  <c r="MU254" i="2"/>
  <c r="MU253" i="2"/>
  <c r="MU252" i="2"/>
  <c r="MU251" i="2"/>
  <c r="MU250" i="2"/>
  <c r="MU249" i="2"/>
  <c r="MU248" i="2"/>
  <c r="MU247" i="2"/>
  <c r="MU246" i="2"/>
  <c r="MU245" i="2"/>
  <c r="MU244" i="2"/>
  <c r="MU243" i="2"/>
  <c r="MU242" i="2"/>
  <c r="MU241" i="2"/>
  <c r="MU240" i="2"/>
  <c r="MU239" i="2"/>
  <c r="MU238" i="2"/>
  <c r="MU237" i="2"/>
  <c r="MU236" i="2"/>
  <c r="MU235" i="2"/>
  <c r="MU234" i="2"/>
  <c r="MU233" i="2"/>
  <c r="MU232" i="2"/>
  <c r="MU231" i="2"/>
  <c r="MU230" i="2"/>
  <c r="MU229" i="2"/>
  <c r="MU228" i="2"/>
  <c r="MU227" i="2"/>
  <c r="MU226" i="2"/>
  <c r="MU225" i="2"/>
  <c r="MU224" i="2"/>
  <c r="MU223" i="2"/>
  <c r="MU222" i="2"/>
  <c r="MU221" i="2"/>
  <c r="MU220" i="2"/>
  <c r="MU219" i="2"/>
  <c r="MU218" i="2"/>
  <c r="MU217" i="2"/>
  <c r="MU216" i="2"/>
  <c r="MU215" i="2"/>
  <c r="MU214" i="2"/>
  <c r="MU213" i="2"/>
  <c r="MU212" i="2"/>
  <c r="MU211" i="2"/>
  <c r="MU210" i="2"/>
  <c r="MU209" i="2"/>
  <c r="MU208" i="2"/>
  <c r="MU207" i="2"/>
  <c r="MU206" i="2"/>
  <c r="MU205" i="2"/>
  <c r="MU204" i="2"/>
  <c r="MU203" i="2"/>
  <c r="MU202" i="2"/>
  <c r="MU201" i="2"/>
  <c r="MU200" i="2"/>
  <c r="MU199" i="2"/>
  <c r="MU198" i="2"/>
  <c r="MU197" i="2"/>
  <c r="MU196" i="2"/>
  <c r="MU195" i="2"/>
  <c r="MU194" i="2"/>
  <c r="MU193" i="2"/>
  <c r="MU192" i="2"/>
  <c r="MU191" i="2"/>
  <c r="MU190" i="2"/>
  <c r="MU189" i="2"/>
  <c r="MU188" i="2"/>
  <c r="MU187" i="2"/>
  <c r="MU186" i="2"/>
  <c r="MU185" i="2"/>
  <c r="MU184" i="2"/>
  <c r="MU183" i="2"/>
  <c r="MU182" i="2"/>
  <c r="MU181" i="2"/>
  <c r="MU180" i="2"/>
  <c r="MU179" i="2"/>
  <c r="MU178" i="2"/>
  <c r="MU177" i="2"/>
  <c r="MU176" i="2"/>
  <c r="MU175" i="2"/>
  <c r="MU174" i="2"/>
  <c r="MU173" i="2"/>
  <c r="MU172" i="2"/>
  <c r="MU171" i="2"/>
  <c r="MU170" i="2"/>
  <c r="MU169" i="2"/>
  <c r="MU168" i="2"/>
  <c r="MU167" i="2"/>
  <c r="MU166" i="2"/>
  <c r="MU165" i="2"/>
  <c r="MU164" i="2"/>
  <c r="MU163" i="2"/>
  <c r="MU162" i="2"/>
  <c r="MU161" i="2"/>
  <c r="MU160" i="2"/>
  <c r="MU159" i="2"/>
  <c r="MU158" i="2"/>
  <c r="MU157" i="2"/>
  <c r="MU156" i="2"/>
  <c r="MU155" i="2"/>
  <c r="MU154" i="2"/>
  <c r="MU153" i="2"/>
  <c r="MU152" i="2"/>
  <c r="MU151" i="2"/>
  <c r="MU150" i="2"/>
  <c r="MU149" i="2"/>
  <c r="MU148" i="2"/>
  <c r="MU147" i="2"/>
  <c r="MU146" i="2"/>
  <c r="MU145" i="2"/>
  <c r="MU144" i="2"/>
  <c r="MU143" i="2"/>
  <c r="MU142" i="2"/>
  <c r="MU141" i="2"/>
  <c r="MU140" i="2"/>
  <c r="MU139" i="2"/>
  <c r="MU138" i="2"/>
  <c r="MU137" i="2"/>
  <c r="MU136" i="2"/>
  <c r="MU135" i="2"/>
  <c r="MU134" i="2"/>
  <c r="MU133" i="2"/>
  <c r="MU132" i="2"/>
  <c r="MU131" i="2"/>
  <c r="MU130" i="2"/>
  <c r="MU129" i="2"/>
  <c r="MU128" i="2"/>
  <c r="MU127" i="2"/>
  <c r="MU126" i="2"/>
  <c r="MU125" i="2"/>
  <c r="MU124" i="2"/>
  <c r="MU123" i="2"/>
  <c r="MU122" i="2"/>
  <c r="MU121" i="2"/>
  <c r="MU120" i="2"/>
  <c r="MU119" i="2"/>
  <c r="MU118" i="2"/>
  <c r="MU117" i="2"/>
  <c r="MU116" i="2"/>
  <c r="MU115" i="2"/>
  <c r="MU114" i="2"/>
  <c r="MU113" i="2"/>
  <c r="MU112" i="2"/>
  <c r="MU111" i="2"/>
  <c r="MU110" i="2"/>
  <c r="MU109" i="2"/>
  <c r="MU108" i="2"/>
  <c r="MU107" i="2"/>
  <c r="MU106" i="2"/>
  <c r="MU105" i="2"/>
  <c r="MU104" i="2"/>
  <c r="MU103" i="2"/>
  <c r="MU102" i="2"/>
  <c r="MU101" i="2"/>
  <c r="MU100" i="2"/>
  <c r="MU99" i="2"/>
  <c r="MU98" i="2"/>
  <c r="MU97" i="2"/>
  <c r="MU96" i="2"/>
  <c r="MU95" i="2"/>
  <c r="MU94" i="2"/>
  <c r="MU93" i="2"/>
  <c r="MU92" i="2"/>
  <c r="MU91" i="2"/>
  <c r="MU90" i="2"/>
  <c r="MU89" i="2"/>
  <c r="MU88" i="2"/>
  <c r="MU87" i="2"/>
  <c r="MU86" i="2"/>
  <c r="MU85" i="2"/>
  <c r="MU84" i="2"/>
  <c r="MU83" i="2"/>
  <c r="MU82" i="2"/>
  <c r="MU81" i="2"/>
  <c r="MU80" i="2"/>
  <c r="MU79" i="2"/>
  <c r="MU78" i="2"/>
  <c r="MU77" i="2"/>
  <c r="MU76" i="2"/>
  <c r="MU75" i="2"/>
  <c r="MU74" i="2"/>
  <c r="MU73" i="2"/>
  <c r="MU72" i="2"/>
  <c r="MU71" i="2"/>
  <c r="MU70" i="2"/>
  <c r="MU69" i="2"/>
  <c r="MU68" i="2"/>
  <c r="MU67" i="2"/>
  <c r="MU66" i="2"/>
  <c r="MU65" i="2"/>
  <c r="MU64" i="2"/>
  <c r="MU63" i="2"/>
  <c r="MU62" i="2"/>
  <c r="MU61" i="2"/>
  <c r="MU60" i="2"/>
  <c r="MU59" i="2"/>
  <c r="MU58" i="2"/>
  <c r="MU57" i="2"/>
  <c r="MU56" i="2"/>
  <c r="MU55" i="2"/>
  <c r="MU54" i="2"/>
  <c r="MU53" i="2"/>
  <c r="MU52" i="2"/>
  <c r="MU51" i="2"/>
  <c r="MU50" i="2"/>
  <c r="MU49" i="2"/>
  <c r="MU48" i="2"/>
  <c r="MU47" i="2"/>
  <c r="MU46" i="2"/>
  <c r="MU45" i="2"/>
  <c r="MU44" i="2"/>
  <c r="MU43" i="2"/>
  <c r="MU42" i="2"/>
  <c r="MU41" i="2"/>
  <c r="MU40" i="2"/>
  <c r="MU39" i="2"/>
  <c r="MU38" i="2"/>
  <c r="MU37" i="2"/>
  <c r="MU36" i="2"/>
  <c r="MU35" i="2"/>
  <c r="MU34" i="2"/>
  <c r="MU33" i="2"/>
  <c r="MU32" i="2"/>
  <c r="MU31" i="2"/>
  <c r="MU30" i="2"/>
  <c r="MU29" i="2"/>
  <c r="MU28" i="2"/>
  <c r="MU27" i="2"/>
  <c r="MU26" i="2"/>
  <c r="MU25" i="2"/>
  <c r="MU24" i="2"/>
  <c r="MU23" i="2"/>
  <c r="MU22" i="2"/>
  <c r="MU21" i="2"/>
  <c r="MU20" i="2"/>
  <c r="MU19" i="2"/>
  <c r="MU18" i="2"/>
  <c r="MU17" i="2"/>
  <c r="MU16" i="2"/>
  <c r="MU15" i="2"/>
  <c r="MU14" i="2"/>
  <c r="MU13" i="2"/>
  <c r="MU12" i="2"/>
  <c r="MU11" i="2"/>
  <c r="MO376" i="2"/>
  <c r="MO375" i="2"/>
  <c r="MO374" i="2"/>
  <c r="MO373" i="2"/>
  <c r="MO372" i="2"/>
  <c r="MO371" i="2"/>
  <c r="MO370" i="2"/>
  <c r="MO369" i="2"/>
  <c r="MO368" i="2"/>
  <c r="MO367" i="2"/>
  <c r="MO366" i="2"/>
  <c r="MO365" i="2"/>
  <c r="MO364" i="2"/>
  <c r="MO363" i="2"/>
  <c r="MO362" i="2"/>
  <c r="MO361" i="2"/>
  <c r="MO360" i="2"/>
  <c r="MO359" i="2"/>
  <c r="MO358" i="2"/>
  <c r="MO357" i="2"/>
  <c r="MO356" i="2"/>
  <c r="MO355" i="2"/>
  <c r="MO354" i="2"/>
  <c r="MO353" i="2"/>
  <c r="MO352" i="2"/>
  <c r="MO351" i="2"/>
  <c r="MO350" i="2"/>
  <c r="MO349" i="2"/>
  <c r="MO348" i="2"/>
  <c r="MO347" i="2"/>
  <c r="MO346" i="2"/>
  <c r="MO345" i="2"/>
  <c r="MO344" i="2"/>
  <c r="MO343" i="2"/>
  <c r="MO342" i="2"/>
  <c r="MO341" i="2"/>
  <c r="MO340" i="2"/>
  <c r="MO339" i="2"/>
  <c r="MO338" i="2"/>
  <c r="MO337" i="2"/>
  <c r="MO336" i="2"/>
  <c r="MO335" i="2"/>
  <c r="MO334" i="2"/>
  <c r="MO333" i="2"/>
  <c r="MO332" i="2"/>
  <c r="MO331" i="2"/>
  <c r="MO330" i="2"/>
  <c r="MO329" i="2"/>
  <c r="MO328" i="2"/>
  <c r="MO327" i="2"/>
  <c r="MO326" i="2"/>
  <c r="MO325" i="2"/>
  <c r="MO324" i="2"/>
  <c r="MO323" i="2"/>
  <c r="MO322" i="2"/>
  <c r="MO321" i="2"/>
  <c r="MO320" i="2"/>
  <c r="MO319" i="2"/>
  <c r="MO318" i="2"/>
  <c r="MO317" i="2"/>
  <c r="MO316" i="2"/>
  <c r="MO315" i="2"/>
  <c r="MO314" i="2"/>
  <c r="MO313" i="2"/>
  <c r="MO312" i="2"/>
  <c r="MO311" i="2"/>
  <c r="MO310" i="2"/>
  <c r="MO309" i="2"/>
  <c r="MO308" i="2"/>
  <c r="MO307" i="2"/>
  <c r="MO306" i="2"/>
  <c r="MO305" i="2"/>
  <c r="MO304" i="2"/>
  <c r="MO303" i="2"/>
  <c r="MO302" i="2"/>
  <c r="MO301" i="2"/>
  <c r="MO300" i="2"/>
  <c r="MO299" i="2"/>
  <c r="MO298" i="2"/>
  <c r="MO297" i="2"/>
  <c r="MO296" i="2"/>
  <c r="MO295" i="2"/>
  <c r="MO294" i="2"/>
  <c r="MO293" i="2"/>
  <c r="MO292" i="2"/>
  <c r="MO291" i="2"/>
  <c r="MO290" i="2"/>
  <c r="MO289" i="2"/>
  <c r="MO288" i="2"/>
  <c r="MO287" i="2"/>
  <c r="MO286" i="2"/>
  <c r="MO285" i="2"/>
  <c r="MO284" i="2"/>
  <c r="MO283" i="2"/>
  <c r="MO282" i="2"/>
  <c r="MO281" i="2"/>
  <c r="MO280" i="2"/>
  <c r="MO279" i="2"/>
  <c r="MO278" i="2"/>
  <c r="MO277" i="2"/>
  <c r="MO276" i="2"/>
  <c r="MO275" i="2"/>
  <c r="MO274" i="2"/>
  <c r="MO273" i="2"/>
  <c r="MO272" i="2"/>
  <c r="MO271" i="2"/>
  <c r="MO270" i="2"/>
  <c r="MO269" i="2"/>
  <c r="MO268" i="2"/>
  <c r="MO267" i="2"/>
  <c r="MO266" i="2"/>
  <c r="MO265" i="2"/>
  <c r="MO264" i="2"/>
  <c r="MO263" i="2"/>
  <c r="MO262" i="2"/>
  <c r="MO261" i="2"/>
  <c r="MO260" i="2"/>
  <c r="MO259" i="2"/>
  <c r="MO258" i="2"/>
  <c r="MO257" i="2"/>
  <c r="MO256" i="2"/>
  <c r="MO255" i="2"/>
  <c r="MO254" i="2"/>
  <c r="MO253" i="2"/>
  <c r="MO252" i="2"/>
  <c r="MO251" i="2"/>
  <c r="MO250" i="2"/>
  <c r="MO249" i="2"/>
  <c r="MO248" i="2"/>
  <c r="MO247" i="2"/>
  <c r="MO246" i="2"/>
  <c r="MO245" i="2"/>
  <c r="MO244" i="2"/>
  <c r="MO243" i="2"/>
  <c r="MO242" i="2"/>
  <c r="MO241" i="2"/>
  <c r="MO240" i="2"/>
  <c r="MO239" i="2"/>
  <c r="MO238" i="2"/>
  <c r="MO237" i="2"/>
  <c r="MO236" i="2"/>
  <c r="MO235" i="2"/>
  <c r="MO234" i="2"/>
  <c r="MO233" i="2"/>
  <c r="MO232" i="2"/>
  <c r="MO231" i="2"/>
  <c r="MO230" i="2"/>
  <c r="MO229" i="2"/>
  <c r="MO228" i="2"/>
  <c r="MO227" i="2"/>
  <c r="MO226" i="2"/>
  <c r="MO225" i="2"/>
  <c r="MO224" i="2"/>
  <c r="MO223" i="2"/>
  <c r="MO222" i="2"/>
  <c r="MO221" i="2"/>
  <c r="MO220" i="2"/>
  <c r="MO219" i="2"/>
  <c r="MO218" i="2"/>
  <c r="MO217" i="2"/>
  <c r="MO216" i="2"/>
  <c r="MO215" i="2"/>
  <c r="MO214" i="2"/>
  <c r="MO213" i="2"/>
  <c r="MO212" i="2"/>
  <c r="MO211" i="2"/>
  <c r="MO210" i="2"/>
  <c r="MO209" i="2"/>
  <c r="MO208" i="2"/>
  <c r="MO207" i="2"/>
  <c r="MO206" i="2"/>
  <c r="MO205" i="2"/>
  <c r="MO204" i="2"/>
  <c r="MO203" i="2"/>
  <c r="MO202" i="2"/>
  <c r="MO201" i="2"/>
  <c r="MO200" i="2"/>
  <c r="MO199" i="2"/>
  <c r="MO198" i="2"/>
  <c r="MO197" i="2"/>
  <c r="MO196" i="2"/>
  <c r="MO195" i="2"/>
  <c r="MO194" i="2"/>
  <c r="MO193" i="2"/>
  <c r="MO192" i="2"/>
  <c r="MO191" i="2"/>
  <c r="MO190" i="2"/>
  <c r="MO189" i="2"/>
  <c r="MO188" i="2"/>
  <c r="MO187" i="2"/>
  <c r="MO186" i="2"/>
  <c r="MO185" i="2"/>
  <c r="MO184" i="2"/>
  <c r="MO183" i="2"/>
  <c r="MO182" i="2"/>
  <c r="MO181" i="2"/>
  <c r="MO180" i="2"/>
  <c r="MO179" i="2"/>
  <c r="MO178" i="2"/>
  <c r="MO177" i="2"/>
  <c r="MO176" i="2"/>
  <c r="MO175" i="2"/>
  <c r="MO174" i="2"/>
  <c r="MO173" i="2"/>
  <c r="MO172" i="2"/>
  <c r="MO171" i="2"/>
  <c r="MO170" i="2"/>
  <c r="MO169" i="2"/>
  <c r="MO168" i="2"/>
  <c r="MO167" i="2"/>
  <c r="MO166" i="2"/>
  <c r="MO165" i="2"/>
  <c r="MO164" i="2"/>
  <c r="MO163" i="2"/>
  <c r="MO162" i="2"/>
  <c r="MO161" i="2"/>
  <c r="MO160" i="2"/>
  <c r="MO159" i="2"/>
  <c r="MO158" i="2"/>
  <c r="MO157" i="2"/>
  <c r="MO156" i="2"/>
  <c r="MO155" i="2"/>
  <c r="MO154" i="2"/>
  <c r="MO153" i="2"/>
  <c r="MO152" i="2"/>
  <c r="MO151" i="2"/>
  <c r="MO150" i="2"/>
  <c r="MO149" i="2"/>
  <c r="MO148" i="2"/>
  <c r="MO147" i="2"/>
  <c r="MO146" i="2"/>
  <c r="MO145" i="2"/>
  <c r="MO144" i="2"/>
  <c r="MO143" i="2"/>
  <c r="MO142" i="2"/>
  <c r="MO141" i="2"/>
  <c r="MO140" i="2"/>
  <c r="MO139" i="2"/>
  <c r="MO138" i="2"/>
  <c r="MO137" i="2"/>
  <c r="MO136" i="2"/>
  <c r="MO135" i="2"/>
  <c r="MO134" i="2"/>
  <c r="MO133" i="2"/>
  <c r="MO132" i="2"/>
  <c r="MO131" i="2"/>
  <c r="MO130" i="2"/>
  <c r="MO129" i="2"/>
  <c r="MO128" i="2"/>
  <c r="MO127" i="2"/>
  <c r="MO126" i="2"/>
  <c r="MO125" i="2"/>
  <c r="MO124" i="2"/>
  <c r="MO123" i="2"/>
  <c r="MO122" i="2"/>
  <c r="MO121" i="2"/>
  <c r="MO120" i="2"/>
  <c r="MO119" i="2"/>
  <c r="MO118" i="2"/>
  <c r="MO117" i="2"/>
  <c r="MO116" i="2"/>
  <c r="MO115" i="2"/>
  <c r="MO114" i="2"/>
  <c r="MO113" i="2"/>
  <c r="MO112" i="2"/>
  <c r="MO111" i="2"/>
  <c r="MO110" i="2"/>
  <c r="MO109" i="2"/>
  <c r="MO108" i="2"/>
  <c r="MO107" i="2"/>
  <c r="MO106" i="2"/>
  <c r="MO105" i="2"/>
  <c r="MO104" i="2"/>
  <c r="MO103" i="2"/>
  <c r="MO102" i="2"/>
  <c r="MO101" i="2"/>
  <c r="MO100" i="2"/>
  <c r="MO99" i="2"/>
  <c r="MO98" i="2"/>
  <c r="MO97" i="2"/>
  <c r="MO96" i="2"/>
  <c r="MO95" i="2"/>
  <c r="MO94" i="2"/>
  <c r="MO93" i="2"/>
  <c r="MO92" i="2"/>
  <c r="MO91" i="2"/>
  <c r="MO90" i="2"/>
  <c r="MO89" i="2"/>
  <c r="MO88" i="2"/>
  <c r="MO87" i="2"/>
  <c r="MO86" i="2"/>
  <c r="MO85" i="2"/>
  <c r="MO84" i="2"/>
  <c r="MO83" i="2"/>
  <c r="MO82" i="2"/>
  <c r="MO81" i="2"/>
  <c r="MO80" i="2"/>
  <c r="MO79" i="2"/>
  <c r="MO78" i="2"/>
  <c r="MO77" i="2"/>
  <c r="MO76" i="2"/>
  <c r="MO75" i="2"/>
  <c r="MO74" i="2"/>
  <c r="MO73" i="2"/>
  <c r="MO72" i="2"/>
  <c r="MO71" i="2"/>
  <c r="MO70" i="2"/>
  <c r="MO69" i="2"/>
  <c r="MO68" i="2"/>
  <c r="MO67" i="2"/>
  <c r="MO66" i="2"/>
  <c r="MO65" i="2"/>
  <c r="MO64" i="2"/>
  <c r="MO63" i="2"/>
  <c r="MO62" i="2"/>
  <c r="MO61" i="2"/>
  <c r="MO60" i="2"/>
  <c r="MO59" i="2"/>
  <c r="MO58" i="2"/>
  <c r="MO57" i="2"/>
  <c r="MO56" i="2"/>
  <c r="MO55" i="2"/>
  <c r="MO54" i="2"/>
  <c r="MO53" i="2"/>
  <c r="MO52" i="2"/>
  <c r="MO51" i="2"/>
  <c r="MO50" i="2"/>
  <c r="MO49" i="2"/>
  <c r="MO48" i="2"/>
  <c r="MO47" i="2"/>
  <c r="MO46" i="2"/>
  <c r="MO45" i="2"/>
  <c r="MO44" i="2"/>
  <c r="MO43" i="2"/>
  <c r="MO42" i="2"/>
  <c r="MO41" i="2"/>
  <c r="MO40" i="2"/>
  <c r="MO39" i="2"/>
  <c r="MO38" i="2"/>
  <c r="MO37" i="2"/>
  <c r="MO36" i="2"/>
  <c r="MO35" i="2"/>
  <c r="MO34" i="2"/>
  <c r="MO33" i="2"/>
  <c r="MO32" i="2"/>
  <c r="MO31" i="2"/>
  <c r="MO30" i="2"/>
  <c r="MO29" i="2"/>
  <c r="MO28" i="2"/>
  <c r="MO27" i="2"/>
  <c r="MO26" i="2"/>
  <c r="MO25" i="2"/>
  <c r="MO24" i="2"/>
  <c r="MO23" i="2"/>
  <c r="MO22" i="2"/>
  <c r="MO21" i="2"/>
  <c r="MO20" i="2"/>
  <c r="MO19" i="2"/>
  <c r="MO18" i="2"/>
  <c r="MO17" i="2"/>
  <c r="MO16" i="2"/>
  <c r="MO15" i="2"/>
  <c r="MO14" i="2"/>
  <c r="MO13" i="2"/>
  <c r="MO12" i="2"/>
  <c r="MO11" i="2"/>
  <c r="MI376" i="2"/>
  <c r="MI375" i="2"/>
  <c r="MI374" i="2"/>
  <c r="MI373" i="2"/>
  <c r="MI372" i="2"/>
  <c r="MI371" i="2"/>
  <c r="MI370" i="2"/>
  <c r="MI369" i="2"/>
  <c r="MI368" i="2"/>
  <c r="MI367" i="2"/>
  <c r="MI366" i="2"/>
  <c r="MI365" i="2"/>
  <c r="MI364" i="2"/>
  <c r="MI363" i="2"/>
  <c r="MI362" i="2"/>
  <c r="MI361" i="2"/>
  <c r="MI360" i="2"/>
  <c r="MI359" i="2"/>
  <c r="MI358" i="2"/>
  <c r="MI357" i="2"/>
  <c r="MI356" i="2"/>
  <c r="MI355" i="2"/>
  <c r="MI354" i="2"/>
  <c r="MI353" i="2"/>
  <c r="MI352" i="2"/>
  <c r="MI351" i="2"/>
  <c r="MI350" i="2"/>
  <c r="MI349" i="2"/>
  <c r="MI348" i="2"/>
  <c r="MI347" i="2"/>
  <c r="MI346" i="2"/>
  <c r="MI345" i="2"/>
  <c r="MI344" i="2"/>
  <c r="MI343" i="2"/>
  <c r="MI342" i="2"/>
  <c r="MI341" i="2"/>
  <c r="MI340" i="2"/>
  <c r="MI339" i="2"/>
  <c r="MI338" i="2"/>
  <c r="MI337" i="2"/>
  <c r="MI336" i="2"/>
  <c r="MI335" i="2"/>
  <c r="MI334" i="2"/>
  <c r="MI333" i="2"/>
  <c r="MI332" i="2"/>
  <c r="MI331" i="2"/>
  <c r="MI330" i="2"/>
  <c r="MI329" i="2"/>
  <c r="MI328" i="2"/>
  <c r="MI327" i="2"/>
  <c r="MI326" i="2"/>
  <c r="MI325" i="2"/>
  <c r="MI324" i="2"/>
  <c r="MI323" i="2"/>
  <c r="MI322" i="2"/>
  <c r="MI321" i="2"/>
  <c r="MI320" i="2"/>
  <c r="MI319" i="2"/>
  <c r="MI318" i="2"/>
  <c r="MI317" i="2"/>
  <c r="MI316" i="2"/>
  <c r="MI315" i="2"/>
  <c r="MI314" i="2"/>
  <c r="MI313" i="2"/>
  <c r="MI312" i="2"/>
  <c r="MI311" i="2"/>
  <c r="MI310" i="2"/>
  <c r="MI309" i="2"/>
  <c r="MI308" i="2"/>
  <c r="MI307" i="2"/>
  <c r="MI306" i="2"/>
  <c r="MI305" i="2"/>
  <c r="MI304" i="2"/>
  <c r="MI303" i="2"/>
  <c r="MI302" i="2"/>
  <c r="MI301" i="2"/>
  <c r="MI300" i="2"/>
  <c r="MI299" i="2"/>
  <c r="MI298" i="2"/>
  <c r="MI297" i="2"/>
  <c r="MI296" i="2"/>
  <c r="MI295" i="2"/>
  <c r="MI294" i="2"/>
  <c r="MI293" i="2"/>
  <c r="MI292" i="2"/>
  <c r="MI291" i="2"/>
  <c r="MI290" i="2"/>
  <c r="MI289" i="2"/>
  <c r="MI288" i="2"/>
  <c r="MI287" i="2"/>
  <c r="MI286" i="2"/>
  <c r="MI285" i="2"/>
  <c r="MI284" i="2"/>
  <c r="MI283" i="2"/>
  <c r="MI282" i="2"/>
  <c r="MI281" i="2"/>
  <c r="MI280" i="2"/>
  <c r="MI279" i="2"/>
  <c r="MI278" i="2"/>
  <c r="MI277" i="2"/>
  <c r="MI276" i="2"/>
  <c r="MI275" i="2"/>
  <c r="MI274" i="2"/>
  <c r="MI273" i="2"/>
  <c r="MI272" i="2"/>
  <c r="MI271" i="2"/>
  <c r="MI270" i="2"/>
  <c r="MI269" i="2"/>
  <c r="MI268" i="2"/>
  <c r="MI267" i="2"/>
  <c r="MI266" i="2"/>
  <c r="MI265" i="2"/>
  <c r="MI264" i="2"/>
  <c r="MI263" i="2"/>
  <c r="MI262" i="2"/>
  <c r="MI261" i="2"/>
  <c r="MI260" i="2"/>
  <c r="MI259" i="2"/>
  <c r="MI258" i="2"/>
  <c r="MI257" i="2"/>
  <c r="MI256" i="2"/>
  <c r="MI255" i="2"/>
  <c r="MI254" i="2"/>
  <c r="MI253" i="2"/>
  <c r="MI252" i="2"/>
  <c r="MI251" i="2"/>
  <c r="MI250" i="2"/>
  <c r="MI249" i="2"/>
  <c r="MI248" i="2"/>
  <c r="MI247" i="2"/>
  <c r="MI246" i="2"/>
  <c r="MI245" i="2"/>
  <c r="MI244" i="2"/>
  <c r="MI243" i="2"/>
  <c r="MI242" i="2"/>
  <c r="MI241" i="2"/>
  <c r="MI240" i="2"/>
  <c r="MI239" i="2"/>
  <c r="MI238" i="2"/>
  <c r="MI237" i="2"/>
  <c r="MI236" i="2"/>
  <c r="MI235" i="2"/>
  <c r="MI234" i="2"/>
  <c r="MI233" i="2"/>
  <c r="MI232" i="2"/>
  <c r="MI231" i="2"/>
  <c r="MI230" i="2"/>
  <c r="MI229" i="2"/>
  <c r="MI228" i="2"/>
  <c r="MI227" i="2"/>
  <c r="MI226" i="2"/>
  <c r="MI225" i="2"/>
  <c r="MI224" i="2"/>
  <c r="MI223" i="2"/>
  <c r="MI222" i="2"/>
  <c r="MI221" i="2"/>
  <c r="MI220" i="2"/>
  <c r="MI219" i="2"/>
  <c r="MI218" i="2"/>
  <c r="MI217" i="2"/>
  <c r="MI216" i="2"/>
  <c r="MI215" i="2"/>
  <c r="MI214" i="2"/>
  <c r="MI213" i="2"/>
  <c r="MI212" i="2"/>
  <c r="MI211" i="2"/>
  <c r="MI210" i="2"/>
  <c r="MI209" i="2"/>
  <c r="MI208" i="2"/>
  <c r="MI207" i="2"/>
  <c r="MI206" i="2"/>
  <c r="MI205" i="2"/>
  <c r="MI204" i="2"/>
  <c r="MI203" i="2"/>
  <c r="MI202" i="2"/>
  <c r="MI201" i="2"/>
  <c r="MI200" i="2"/>
  <c r="MI199" i="2"/>
  <c r="MI198" i="2"/>
  <c r="MI197" i="2"/>
  <c r="MI196" i="2"/>
  <c r="MI195" i="2"/>
  <c r="MI194" i="2"/>
  <c r="MI193" i="2"/>
  <c r="MI192" i="2"/>
  <c r="MI191" i="2"/>
  <c r="MI190" i="2"/>
  <c r="MI189" i="2"/>
  <c r="MI188" i="2"/>
  <c r="MI187" i="2"/>
  <c r="MI186" i="2"/>
  <c r="MI185" i="2"/>
  <c r="MI184" i="2"/>
  <c r="MI183" i="2"/>
  <c r="MI182" i="2"/>
  <c r="MI181" i="2"/>
  <c r="MI180" i="2"/>
  <c r="MI179" i="2"/>
  <c r="MI178" i="2"/>
  <c r="MI177" i="2"/>
  <c r="MI176" i="2"/>
  <c r="MI175" i="2"/>
  <c r="MI174" i="2"/>
  <c r="MI173" i="2"/>
  <c r="MI172" i="2"/>
  <c r="MI171" i="2"/>
  <c r="MI170" i="2"/>
  <c r="MI169" i="2"/>
  <c r="MI168" i="2"/>
  <c r="MI167" i="2"/>
  <c r="MI166" i="2"/>
  <c r="MI165" i="2"/>
  <c r="MI164" i="2"/>
  <c r="MI163" i="2"/>
  <c r="MI162" i="2"/>
  <c r="MI161" i="2"/>
  <c r="MI160" i="2"/>
  <c r="MI159" i="2"/>
  <c r="MI158" i="2"/>
  <c r="MI157" i="2"/>
  <c r="MI156" i="2"/>
  <c r="MI155" i="2"/>
  <c r="MI154" i="2"/>
  <c r="MI153" i="2"/>
  <c r="MI152" i="2"/>
  <c r="MI151" i="2"/>
  <c r="MI150" i="2"/>
  <c r="MI149" i="2"/>
  <c r="MI148" i="2"/>
  <c r="MI147" i="2"/>
  <c r="MI146" i="2"/>
  <c r="MI145" i="2"/>
  <c r="MI144" i="2"/>
  <c r="MI143" i="2"/>
  <c r="MI142" i="2"/>
  <c r="MI141" i="2"/>
  <c r="MI140" i="2"/>
  <c r="MI139" i="2"/>
  <c r="MI138" i="2"/>
  <c r="MI137" i="2"/>
  <c r="MI136" i="2"/>
  <c r="MI135" i="2"/>
  <c r="MI134" i="2"/>
  <c r="MI133" i="2"/>
  <c r="MI132" i="2"/>
  <c r="MI131" i="2"/>
  <c r="MI130" i="2"/>
  <c r="MI129" i="2"/>
  <c r="MI128" i="2"/>
  <c r="MI127" i="2"/>
  <c r="MI126" i="2"/>
  <c r="MI125" i="2"/>
  <c r="MI124" i="2"/>
  <c r="MI123" i="2"/>
  <c r="MI122" i="2"/>
  <c r="MI121" i="2"/>
  <c r="MI120" i="2"/>
  <c r="MI119" i="2"/>
  <c r="MI118" i="2"/>
  <c r="MI117" i="2"/>
  <c r="MI116" i="2"/>
  <c r="MI115" i="2"/>
  <c r="MI114" i="2"/>
  <c r="MI113" i="2"/>
  <c r="MI112" i="2"/>
  <c r="MI111" i="2"/>
  <c r="MI110" i="2"/>
  <c r="MI109" i="2"/>
  <c r="MI108" i="2"/>
  <c r="MI107" i="2"/>
  <c r="MI106" i="2"/>
  <c r="MI105" i="2"/>
  <c r="MI104" i="2"/>
  <c r="MI103" i="2"/>
  <c r="MI102" i="2"/>
  <c r="MI101" i="2"/>
  <c r="MI100" i="2"/>
  <c r="MI99" i="2"/>
  <c r="MI98" i="2"/>
  <c r="MI97" i="2"/>
  <c r="MI96" i="2"/>
  <c r="MI95" i="2"/>
  <c r="MI94" i="2"/>
  <c r="MI93" i="2"/>
  <c r="MI92" i="2"/>
  <c r="MI91" i="2"/>
  <c r="MI90" i="2"/>
  <c r="MI89" i="2"/>
  <c r="MI88" i="2"/>
  <c r="MI87" i="2"/>
  <c r="MI86" i="2"/>
  <c r="MI85" i="2"/>
  <c r="MI84" i="2"/>
  <c r="MI83" i="2"/>
  <c r="MI82" i="2"/>
  <c r="MI81" i="2"/>
  <c r="MI80" i="2"/>
  <c r="MI79" i="2"/>
  <c r="MI78" i="2"/>
  <c r="MI77" i="2"/>
  <c r="MI76" i="2"/>
  <c r="MI75" i="2"/>
  <c r="MI74" i="2"/>
  <c r="MI73" i="2"/>
  <c r="MI72" i="2"/>
  <c r="MI71" i="2"/>
  <c r="MI70" i="2"/>
  <c r="MI69" i="2"/>
  <c r="MI68" i="2"/>
  <c r="MI67" i="2"/>
  <c r="MI66" i="2"/>
  <c r="MI65" i="2"/>
  <c r="MI64" i="2"/>
  <c r="MI63" i="2"/>
  <c r="MI62" i="2"/>
  <c r="MI61" i="2"/>
  <c r="MI60" i="2"/>
  <c r="MI59" i="2"/>
  <c r="MI58" i="2"/>
  <c r="MI57" i="2"/>
  <c r="MI56" i="2"/>
  <c r="MI55" i="2"/>
  <c r="MI54" i="2"/>
  <c r="MI53" i="2"/>
  <c r="MI52" i="2"/>
  <c r="MI51" i="2"/>
  <c r="MI50" i="2"/>
  <c r="MI49" i="2"/>
  <c r="MI48" i="2"/>
  <c r="MI47" i="2"/>
  <c r="MI46" i="2"/>
  <c r="MI45" i="2"/>
  <c r="MI44" i="2"/>
  <c r="MI43" i="2"/>
  <c r="MI42" i="2"/>
  <c r="MI41" i="2"/>
  <c r="MI40" i="2"/>
  <c r="MI39" i="2"/>
  <c r="MI38" i="2"/>
  <c r="MI37" i="2"/>
  <c r="MI36" i="2"/>
  <c r="MI35" i="2"/>
  <c r="MI34" i="2"/>
  <c r="MI33" i="2"/>
  <c r="MI32" i="2"/>
  <c r="MI31" i="2"/>
  <c r="MI30" i="2"/>
  <c r="MI29" i="2"/>
  <c r="MI28" i="2"/>
  <c r="MI27" i="2"/>
  <c r="MI26" i="2"/>
  <c r="MI25" i="2"/>
  <c r="MI24" i="2"/>
  <c r="MI23" i="2"/>
  <c r="MI22" i="2"/>
  <c r="MI21" i="2"/>
  <c r="MI20" i="2"/>
  <c r="MI19" i="2"/>
  <c r="MI18" i="2"/>
  <c r="MI17" i="2"/>
  <c r="MI16" i="2"/>
  <c r="MI15" i="2"/>
  <c r="MI14" i="2"/>
  <c r="MI13" i="2"/>
  <c r="MI12" i="2"/>
  <c r="MI11" i="2"/>
  <c r="MC376" i="2"/>
  <c r="MC375" i="2"/>
  <c r="MC374" i="2"/>
  <c r="MC373" i="2"/>
  <c r="MC372" i="2"/>
  <c r="MC371" i="2"/>
  <c r="MC370" i="2"/>
  <c r="MC369" i="2"/>
  <c r="MC368" i="2"/>
  <c r="MC367" i="2"/>
  <c r="MC366" i="2"/>
  <c r="MC365" i="2"/>
  <c r="MC364" i="2"/>
  <c r="MC363" i="2"/>
  <c r="MC362" i="2"/>
  <c r="MC361" i="2"/>
  <c r="MC360" i="2"/>
  <c r="MC359" i="2"/>
  <c r="MC358" i="2"/>
  <c r="MC357" i="2"/>
  <c r="MC356" i="2"/>
  <c r="MC355" i="2"/>
  <c r="MC354" i="2"/>
  <c r="MC353" i="2"/>
  <c r="MC352" i="2"/>
  <c r="MC351" i="2"/>
  <c r="MC350" i="2"/>
  <c r="MC349" i="2"/>
  <c r="MC348" i="2"/>
  <c r="MC347" i="2"/>
  <c r="MC346" i="2"/>
  <c r="MC345" i="2"/>
  <c r="MC344" i="2"/>
  <c r="MC343" i="2"/>
  <c r="MC342" i="2"/>
  <c r="MC341" i="2"/>
  <c r="MC340" i="2"/>
  <c r="MC339" i="2"/>
  <c r="MC338" i="2"/>
  <c r="MC337" i="2"/>
  <c r="MC336" i="2"/>
  <c r="MC335" i="2"/>
  <c r="MC334" i="2"/>
  <c r="MC333" i="2"/>
  <c r="MC332" i="2"/>
  <c r="MC331" i="2"/>
  <c r="MC330" i="2"/>
  <c r="MC329" i="2"/>
  <c r="MC328" i="2"/>
  <c r="MC327" i="2"/>
  <c r="MC326" i="2"/>
  <c r="MC325" i="2"/>
  <c r="MC324" i="2"/>
  <c r="MC323" i="2"/>
  <c r="MC322" i="2"/>
  <c r="MC321" i="2"/>
  <c r="MC320" i="2"/>
  <c r="MC319" i="2"/>
  <c r="MC318" i="2"/>
  <c r="MC317" i="2"/>
  <c r="MC316" i="2"/>
  <c r="MC315" i="2"/>
  <c r="MC314" i="2"/>
  <c r="MC313" i="2"/>
  <c r="MC312" i="2"/>
  <c r="MC311" i="2"/>
  <c r="MC310" i="2"/>
  <c r="MC309" i="2"/>
  <c r="MC308" i="2"/>
  <c r="MC307" i="2"/>
  <c r="MC306" i="2"/>
  <c r="MC305" i="2"/>
  <c r="MC304" i="2"/>
  <c r="MC303" i="2"/>
  <c r="MC302" i="2"/>
  <c r="MC301" i="2"/>
  <c r="MC300" i="2"/>
  <c r="MC299" i="2"/>
  <c r="MC298" i="2"/>
  <c r="MC297" i="2"/>
  <c r="MC296" i="2"/>
  <c r="MC295" i="2"/>
  <c r="MC294" i="2"/>
  <c r="MC293" i="2"/>
  <c r="MC292" i="2"/>
  <c r="MC291" i="2"/>
  <c r="MC290" i="2"/>
  <c r="MC289" i="2"/>
  <c r="MC288" i="2"/>
  <c r="MC287" i="2"/>
  <c r="MC286" i="2"/>
  <c r="MC285" i="2"/>
  <c r="MC284" i="2"/>
  <c r="MC283" i="2"/>
  <c r="MC282" i="2"/>
  <c r="MC281" i="2"/>
  <c r="MC280" i="2"/>
  <c r="MC279" i="2"/>
  <c r="MC278" i="2"/>
  <c r="MC277" i="2"/>
  <c r="MC276" i="2"/>
  <c r="MC275" i="2"/>
  <c r="MC274" i="2"/>
  <c r="MC273" i="2"/>
  <c r="MC272" i="2"/>
  <c r="MC271" i="2"/>
  <c r="MC270" i="2"/>
  <c r="MC269" i="2"/>
  <c r="MC268" i="2"/>
  <c r="MC267" i="2"/>
  <c r="MC266" i="2"/>
  <c r="MC265" i="2"/>
  <c r="MC264" i="2"/>
  <c r="MC263" i="2"/>
  <c r="MC262" i="2"/>
  <c r="MC261" i="2"/>
  <c r="MC260" i="2"/>
  <c r="MC259" i="2"/>
  <c r="MC258" i="2"/>
  <c r="MC257" i="2"/>
  <c r="MC256" i="2"/>
  <c r="MC255" i="2"/>
  <c r="MC254" i="2"/>
  <c r="MC253" i="2"/>
  <c r="MC252" i="2"/>
  <c r="MC251" i="2"/>
  <c r="MC250" i="2"/>
  <c r="MC249" i="2"/>
  <c r="MC248" i="2"/>
  <c r="MC247" i="2"/>
  <c r="MC246" i="2"/>
  <c r="MC245" i="2"/>
  <c r="MC244" i="2"/>
  <c r="MC243" i="2"/>
  <c r="MC242" i="2"/>
  <c r="MC241" i="2"/>
  <c r="MC240" i="2"/>
  <c r="MC239" i="2"/>
  <c r="MC238" i="2"/>
  <c r="MC237" i="2"/>
  <c r="MC236" i="2"/>
  <c r="MC235" i="2"/>
  <c r="MC234" i="2"/>
  <c r="MC233" i="2"/>
  <c r="MC232" i="2"/>
  <c r="MC231" i="2"/>
  <c r="MC230" i="2"/>
  <c r="MC229" i="2"/>
  <c r="MC228" i="2"/>
  <c r="MC227" i="2"/>
  <c r="MC226" i="2"/>
  <c r="MC225" i="2"/>
  <c r="MC224" i="2"/>
  <c r="MC223" i="2"/>
  <c r="MC222" i="2"/>
  <c r="MC221" i="2"/>
  <c r="MC220" i="2"/>
  <c r="MC219" i="2"/>
  <c r="MC218" i="2"/>
  <c r="MC217" i="2"/>
  <c r="MC216" i="2"/>
  <c r="MC215" i="2"/>
  <c r="MC214" i="2"/>
  <c r="MC213" i="2"/>
  <c r="MC212" i="2"/>
  <c r="MC211" i="2"/>
  <c r="MC210" i="2"/>
  <c r="MC209" i="2"/>
  <c r="MC208" i="2"/>
  <c r="MC207" i="2"/>
  <c r="MC206" i="2"/>
  <c r="MC205" i="2"/>
  <c r="MC204" i="2"/>
  <c r="MC203" i="2"/>
  <c r="MC202" i="2"/>
  <c r="MC201" i="2"/>
  <c r="MC200" i="2"/>
  <c r="MC199" i="2"/>
  <c r="MC198" i="2"/>
  <c r="MC197" i="2"/>
  <c r="MC196" i="2"/>
  <c r="MC195" i="2"/>
  <c r="MC194" i="2"/>
  <c r="MC193" i="2"/>
  <c r="MC192" i="2"/>
  <c r="MC191" i="2"/>
  <c r="MC190" i="2"/>
  <c r="MC189" i="2"/>
  <c r="MC188" i="2"/>
  <c r="MC187" i="2"/>
  <c r="MC186" i="2"/>
  <c r="MC185" i="2"/>
  <c r="MC184" i="2"/>
  <c r="MC183" i="2"/>
  <c r="MC182" i="2"/>
  <c r="MC181" i="2"/>
  <c r="MC180" i="2"/>
  <c r="MC179" i="2"/>
  <c r="MC178" i="2"/>
  <c r="MC177" i="2"/>
  <c r="MC176" i="2"/>
  <c r="MC175" i="2"/>
  <c r="MC174" i="2"/>
  <c r="MC173" i="2"/>
  <c r="MC172" i="2"/>
  <c r="MC171" i="2"/>
  <c r="MC170" i="2"/>
  <c r="MC169" i="2"/>
  <c r="MC168" i="2"/>
  <c r="MC167" i="2"/>
  <c r="MC166" i="2"/>
  <c r="MC165" i="2"/>
  <c r="MC164" i="2"/>
  <c r="MC163" i="2"/>
  <c r="MC162" i="2"/>
  <c r="MC161" i="2"/>
  <c r="MC160" i="2"/>
  <c r="MC159" i="2"/>
  <c r="MC158" i="2"/>
  <c r="MC157" i="2"/>
  <c r="MC156" i="2"/>
  <c r="MC155" i="2"/>
  <c r="MC154" i="2"/>
  <c r="MC153" i="2"/>
  <c r="MC152" i="2"/>
  <c r="MC151" i="2"/>
  <c r="MC150" i="2"/>
  <c r="MC149" i="2"/>
  <c r="MC148" i="2"/>
  <c r="MC147" i="2"/>
  <c r="MC146" i="2"/>
  <c r="MC145" i="2"/>
  <c r="MC144" i="2"/>
  <c r="MC143" i="2"/>
  <c r="MC142" i="2"/>
  <c r="MC141" i="2"/>
  <c r="MC140" i="2"/>
  <c r="MC139" i="2"/>
  <c r="MC138" i="2"/>
  <c r="MC137" i="2"/>
  <c r="MC136" i="2"/>
  <c r="MC135" i="2"/>
  <c r="MC134" i="2"/>
  <c r="MC133" i="2"/>
  <c r="MC132" i="2"/>
  <c r="MC131" i="2"/>
  <c r="MC130" i="2"/>
  <c r="MC129" i="2"/>
  <c r="MC128" i="2"/>
  <c r="MC127" i="2"/>
  <c r="MC126" i="2"/>
  <c r="MC125" i="2"/>
  <c r="MC124" i="2"/>
  <c r="MC123" i="2"/>
  <c r="MC122" i="2"/>
  <c r="MC121" i="2"/>
  <c r="MC120" i="2"/>
  <c r="MC119" i="2"/>
  <c r="MC118" i="2"/>
  <c r="MC117" i="2"/>
  <c r="MC116" i="2"/>
  <c r="MC115" i="2"/>
  <c r="MC114" i="2"/>
  <c r="MC113" i="2"/>
  <c r="MC112" i="2"/>
  <c r="MC111" i="2"/>
  <c r="MC110" i="2"/>
  <c r="MC109" i="2"/>
  <c r="MC108" i="2"/>
  <c r="MC107" i="2"/>
  <c r="MC106" i="2"/>
  <c r="MC105" i="2"/>
  <c r="MC104" i="2"/>
  <c r="MC103" i="2"/>
  <c r="MC102" i="2"/>
  <c r="MC101" i="2"/>
  <c r="MC100" i="2"/>
  <c r="MC99" i="2"/>
  <c r="MC98" i="2"/>
  <c r="MC97" i="2"/>
  <c r="MC96" i="2"/>
  <c r="MC95" i="2"/>
  <c r="MC94" i="2"/>
  <c r="MC93" i="2"/>
  <c r="MC92" i="2"/>
  <c r="MC91" i="2"/>
  <c r="MC90" i="2"/>
  <c r="MC89" i="2"/>
  <c r="MC88" i="2"/>
  <c r="MC87" i="2"/>
  <c r="MC86" i="2"/>
  <c r="MC85" i="2"/>
  <c r="MC84" i="2"/>
  <c r="MC83" i="2"/>
  <c r="MC82" i="2"/>
  <c r="MC81" i="2"/>
  <c r="MC80" i="2"/>
  <c r="MC79" i="2"/>
  <c r="MC78" i="2"/>
  <c r="MC77" i="2"/>
  <c r="MC76" i="2"/>
  <c r="MC75" i="2"/>
  <c r="MC74" i="2"/>
  <c r="MC73" i="2"/>
  <c r="MC72" i="2"/>
  <c r="MC71" i="2"/>
  <c r="MC70" i="2"/>
  <c r="MC69" i="2"/>
  <c r="MC68" i="2"/>
  <c r="MC67" i="2"/>
  <c r="MC66" i="2"/>
  <c r="MC65" i="2"/>
  <c r="MC64" i="2"/>
  <c r="MC63" i="2"/>
  <c r="MC62" i="2"/>
  <c r="MC61" i="2"/>
  <c r="MC60" i="2"/>
  <c r="MC59" i="2"/>
  <c r="MC58" i="2"/>
  <c r="MC57" i="2"/>
  <c r="MC56" i="2"/>
  <c r="MC55" i="2"/>
  <c r="MC54" i="2"/>
  <c r="MC53" i="2"/>
  <c r="MC52" i="2"/>
  <c r="MC51" i="2"/>
  <c r="MC50" i="2"/>
  <c r="MC49" i="2"/>
  <c r="MC48" i="2"/>
  <c r="MC47" i="2"/>
  <c r="MC46" i="2"/>
  <c r="MC45" i="2"/>
  <c r="MC44" i="2"/>
  <c r="MC43" i="2"/>
  <c r="MC42" i="2"/>
  <c r="MC41" i="2"/>
  <c r="MC40" i="2"/>
  <c r="MC39" i="2"/>
  <c r="MC38" i="2"/>
  <c r="MC37" i="2"/>
  <c r="MC36" i="2"/>
  <c r="MC35" i="2"/>
  <c r="MC34" i="2"/>
  <c r="MC33" i="2"/>
  <c r="MC32" i="2"/>
  <c r="MC31" i="2"/>
  <c r="MC30" i="2"/>
  <c r="MC29" i="2"/>
  <c r="MC28" i="2"/>
  <c r="MC27" i="2"/>
  <c r="MC26" i="2"/>
  <c r="MC25" i="2"/>
  <c r="MC24" i="2"/>
  <c r="MC23" i="2"/>
  <c r="MC22" i="2"/>
  <c r="MC21" i="2"/>
  <c r="MC20" i="2"/>
  <c r="MC19" i="2"/>
  <c r="MC18" i="2"/>
  <c r="MC17" i="2"/>
  <c r="MC16" i="2"/>
  <c r="MC15" i="2"/>
  <c r="MC14" i="2"/>
  <c r="MC13" i="2"/>
  <c r="MC12" i="2"/>
  <c r="MC11" i="2"/>
  <c r="LW376" i="2"/>
  <c r="LW375" i="2"/>
  <c r="LW374" i="2"/>
  <c r="LW373" i="2"/>
  <c r="LW372" i="2"/>
  <c r="LW371" i="2"/>
  <c r="LW370" i="2"/>
  <c r="LW369" i="2"/>
  <c r="LW368" i="2"/>
  <c r="LW367" i="2"/>
  <c r="LW366" i="2"/>
  <c r="LW365" i="2"/>
  <c r="LW364" i="2"/>
  <c r="LW363" i="2"/>
  <c r="LW362" i="2"/>
  <c r="LW361" i="2"/>
  <c r="LW360" i="2"/>
  <c r="LW359" i="2"/>
  <c r="LW358" i="2"/>
  <c r="LW357" i="2"/>
  <c r="LW356" i="2"/>
  <c r="LW355" i="2"/>
  <c r="LW354" i="2"/>
  <c r="LW353" i="2"/>
  <c r="LW352" i="2"/>
  <c r="LW351" i="2"/>
  <c r="LW350" i="2"/>
  <c r="LW349" i="2"/>
  <c r="LW348" i="2"/>
  <c r="LW347" i="2"/>
  <c r="LW346" i="2"/>
  <c r="LW345" i="2"/>
  <c r="LW344" i="2"/>
  <c r="LW343" i="2"/>
  <c r="LW342" i="2"/>
  <c r="LW341" i="2"/>
  <c r="LW340" i="2"/>
  <c r="LW339" i="2"/>
  <c r="LW338" i="2"/>
  <c r="LW337" i="2"/>
  <c r="LW336" i="2"/>
  <c r="LW335" i="2"/>
  <c r="LW334" i="2"/>
  <c r="LW333" i="2"/>
  <c r="LW332" i="2"/>
  <c r="LW331" i="2"/>
  <c r="LW330" i="2"/>
  <c r="LW329" i="2"/>
  <c r="LW328" i="2"/>
  <c r="LW327" i="2"/>
  <c r="LW326" i="2"/>
  <c r="LW325" i="2"/>
  <c r="LW324" i="2"/>
  <c r="LW323" i="2"/>
  <c r="LW322" i="2"/>
  <c r="LW321" i="2"/>
  <c r="LW320" i="2"/>
  <c r="LW319" i="2"/>
  <c r="LW318" i="2"/>
  <c r="LW317" i="2"/>
  <c r="LW316" i="2"/>
  <c r="LW315" i="2"/>
  <c r="LW314" i="2"/>
  <c r="LW313" i="2"/>
  <c r="LW312" i="2"/>
  <c r="LW311" i="2"/>
  <c r="LW310" i="2"/>
  <c r="LW309" i="2"/>
  <c r="LW308" i="2"/>
  <c r="LW307" i="2"/>
  <c r="LW306" i="2"/>
  <c r="LW305" i="2"/>
  <c r="LW304" i="2"/>
  <c r="LW303" i="2"/>
  <c r="LW302" i="2"/>
  <c r="LW301" i="2"/>
  <c r="LW300" i="2"/>
  <c r="LW299" i="2"/>
  <c r="LW298" i="2"/>
  <c r="LW297" i="2"/>
  <c r="LW296" i="2"/>
  <c r="LW295" i="2"/>
  <c r="LW294" i="2"/>
  <c r="LW293" i="2"/>
  <c r="LW292" i="2"/>
  <c r="LW291" i="2"/>
  <c r="LW290" i="2"/>
  <c r="LW289" i="2"/>
  <c r="LW288" i="2"/>
  <c r="LW287" i="2"/>
  <c r="LW286" i="2"/>
  <c r="LW285" i="2"/>
  <c r="LW284" i="2"/>
  <c r="LW283" i="2"/>
  <c r="LW282" i="2"/>
  <c r="LW281" i="2"/>
  <c r="LW280" i="2"/>
  <c r="LW279" i="2"/>
  <c r="LW278" i="2"/>
  <c r="LW277" i="2"/>
  <c r="LW276" i="2"/>
  <c r="LW275" i="2"/>
  <c r="LW274" i="2"/>
  <c r="LW273" i="2"/>
  <c r="LW272" i="2"/>
  <c r="LW271" i="2"/>
  <c r="LW270" i="2"/>
  <c r="LW269" i="2"/>
  <c r="LW268" i="2"/>
  <c r="LW267" i="2"/>
  <c r="LW266" i="2"/>
  <c r="LW265" i="2"/>
  <c r="LW264" i="2"/>
  <c r="LW263" i="2"/>
  <c r="LW262" i="2"/>
  <c r="LW261" i="2"/>
  <c r="LW260" i="2"/>
  <c r="LW259" i="2"/>
  <c r="LW258" i="2"/>
  <c r="LW257" i="2"/>
  <c r="LW256" i="2"/>
  <c r="LW255" i="2"/>
  <c r="LW254" i="2"/>
  <c r="LW253" i="2"/>
  <c r="LW252" i="2"/>
  <c r="LW251" i="2"/>
  <c r="LW250" i="2"/>
  <c r="LW249" i="2"/>
  <c r="LW248" i="2"/>
  <c r="LW247" i="2"/>
  <c r="LW246" i="2"/>
  <c r="LW245" i="2"/>
  <c r="LW244" i="2"/>
  <c r="LW243" i="2"/>
  <c r="LW242" i="2"/>
  <c r="LW241" i="2"/>
  <c r="LW240" i="2"/>
  <c r="LW239" i="2"/>
  <c r="LW238" i="2"/>
  <c r="LW237" i="2"/>
  <c r="LW236" i="2"/>
  <c r="LW235" i="2"/>
  <c r="LW234" i="2"/>
  <c r="LW233" i="2"/>
  <c r="LW232" i="2"/>
  <c r="LW231" i="2"/>
  <c r="LW230" i="2"/>
  <c r="LW229" i="2"/>
  <c r="LW228" i="2"/>
  <c r="LW227" i="2"/>
  <c r="LW226" i="2"/>
  <c r="LW225" i="2"/>
  <c r="LW224" i="2"/>
  <c r="LW223" i="2"/>
  <c r="LW222" i="2"/>
  <c r="LW221" i="2"/>
  <c r="LW220" i="2"/>
  <c r="LW219" i="2"/>
  <c r="LW218" i="2"/>
  <c r="LW217" i="2"/>
  <c r="LW216" i="2"/>
  <c r="LW215" i="2"/>
  <c r="LW214" i="2"/>
  <c r="LW213" i="2"/>
  <c r="LW212" i="2"/>
  <c r="LW211" i="2"/>
  <c r="LW210" i="2"/>
  <c r="LW209" i="2"/>
  <c r="LW208" i="2"/>
  <c r="LW207" i="2"/>
  <c r="LW206" i="2"/>
  <c r="LW205" i="2"/>
  <c r="LW204" i="2"/>
  <c r="LW203" i="2"/>
  <c r="LW202" i="2"/>
  <c r="LW201" i="2"/>
  <c r="LW200" i="2"/>
  <c r="LW199" i="2"/>
  <c r="LW198" i="2"/>
  <c r="LW197" i="2"/>
  <c r="LW196" i="2"/>
  <c r="LW195" i="2"/>
  <c r="LW194" i="2"/>
  <c r="LW193" i="2"/>
  <c r="LW192" i="2"/>
  <c r="LW191" i="2"/>
  <c r="LW190" i="2"/>
  <c r="LW189" i="2"/>
  <c r="LW188" i="2"/>
  <c r="LW187" i="2"/>
  <c r="LW186" i="2"/>
  <c r="LW185" i="2"/>
  <c r="LW184" i="2"/>
  <c r="LW183" i="2"/>
  <c r="LW182" i="2"/>
  <c r="LW181" i="2"/>
  <c r="LW180" i="2"/>
  <c r="LW179" i="2"/>
  <c r="LW178" i="2"/>
  <c r="LW177" i="2"/>
  <c r="LW176" i="2"/>
  <c r="LW175" i="2"/>
  <c r="LW174" i="2"/>
  <c r="LW173" i="2"/>
  <c r="LW172" i="2"/>
  <c r="LW171" i="2"/>
  <c r="LW170" i="2"/>
  <c r="LW169" i="2"/>
  <c r="LW168" i="2"/>
  <c r="LW167" i="2"/>
  <c r="LW166" i="2"/>
  <c r="LW165" i="2"/>
  <c r="LW164" i="2"/>
  <c r="LW163" i="2"/>
  <c r="LW162" i="2"/>
  <c r="LW161" i="2"/>
  <c r="LW160" i="2"/>
  <c r="LW159" i="2"/>
  <c r="LW158" i="2"/>
  <c r="LW157" i="2"/>
  <c r="LW156" i="2"/>
  <c r="LW155" i="2"/>
  <c r="LW154" i="2"/>
  <c r="LW153" i="2"/>
  <c r="LW152" i="2"/>
  <c r="LW151" i="2"/>
  <c r="LW150" i="2"/>
  <c r="LW149" i="2"/>
  <c r="LW148" i="2"/>
  <c r="LW147" i="2"/>
  <c r="LW146" i="2"/>
  <c r="LW145" i="2"/>
  <c r="LW144" i="2"/>
  <c r="LW143" i="2"/>
  <c r="LW142" i="2"/>
  <c r="LW141" i="2"/>
  <c r="LW140" i="2"/>
  <c r="LW139" i="2"/>
  <c r="LW138" i="2"/>
  <c r="LW137" i="2"/>
  <c r="LW136" i="2"/>
  <c r="LW135" i="2"/>
  <c r="LW134" i="2"/>
  <c r="LW133" i="2"/>
  <c r="LW132" i="2"/>
  <c r="LW131" i="2"/>
  <c r="LW130" i="2"/>
  <c r="LW129" i="2"/>
  <c r="LW128" i="2"/>
  <c r="LW127" i="2"/>
  <c r="LW126" i="2"/>
  <c r="LW125" i="2"/>
  <c r="LW124" i="2"/>
  <c r="LW123" i="2"/>
  <c r="LW122" i="2"/>
  <c r="LW121" i="2"/>
  <c r="LW120" i="2"/>
  <c r="LW119" i="2"/>
  <c r="LW118" i="2"/>
  <c r="LW117" i="2"/>
  <c r="LW116" i="2"/>
  <c r="LW115" i="2"/>
  <c r="LW114" i="2"/>
  <c r="LW113" i="2"/>
  <c r="LW112" i="2"/>
  <c r="LW111" i="2"/>
  <c r="LW110" i="2"/>
  <c r="LW109" i="2"/>
  <c r="LW108" i="2"/>
  <c r="LW107" i="2"/>
  <c r="LW106" i="2"/>
  <c r="LW105" i="2"/>
  <c r="LW104" i="2"/>
  <c r="LW103" i="2"/>
  <c r="LW102" i="2"/>
  <c r="LW101" i="2"/>
  <c r="LW100" i="2"/>
  <c r="LW99" i="2"/>
  <c r="LW98" i="2"/>
  <c r="LW97" i="2"/>
  <c r="LW96" i="2"/>
  <c r="LW95" i="2"/>
  <c r="LW94" i="2"/>
  <c r="LW93" i="2"/>
  <c r="LW92" i="2"/>
  <c r="LW91" i="2"/>
  <c r="LW90" i="2"/>
  <c r="LW89" i="2"/>
  <c r="LW88" i="2"/>
  <c r="LW87" i="2"/>
  <c r="LW86" i="2"/>
  <c r="LW85" i="2"/>
  <c r="LW84" i="2"/>
  <c r="LW83" i="2"/>
  <c r="LW82" i="2"/>
  <c r="LW81" i="2"/>
  <c r="LW80" i="2"/>
  <c r="LW79" i="2"/>
  <c r="LW78" i="2"/>
  <c r="LW77" i="2"/>
  <c r="LW76" i="2"/>
  <c r="LW75" i="2"/>
  <c r="LW74" i="2"/>
  <c r="LW73" i="2"/>
  <c r="LW72" i="2"/>
  <c r="LW71" i="2"/>
  <c r="LW70" i="2"/>
  <c r="LW69" i="2"/>
  <c r="LW68" i="2"/>
  <c r="LW67" i="2"/>
  <c r="LW66" i="2"/>
  <c r="LW65" i="2"/>
  <c r="LW64" i="2"/>
  <c r="LW63" i="2"/>
  <c r="LW62" i="2"/>
  <c r="LW61" i="2"/>
  <c r="LW60" i="2"/>
  <c r="LW59" i="2"/>
  <c r="LW58" i="2"/>
  <c r="LW57" i="2"/>
  <c r="LW56" i="2"/>
  <c r="LW55" i="2"/>
  <c r="LW54" i="2"/>
  <c r="LW53" i="2"/>
  <c r="LW52" i="2"/>
  <c r="LW51" i="2"/>
  <c r="LW50" i="2"/>
  <c r="LW49" i="2"/>
  <c r="LW48" i="2"/>
  <c r="LW47" i="2"/>
  <c r="LW46" i="2"/>
  <c r="LW45" i="2"/>
  <c r="LW44" i="2"/>
  <c r="LW43" i="2"/>
  <c r="LW42" i="2"/>
  <c r="LW41" i="2"/>
  <c r="LW40" i="2"/>
  <c r="LW39" i="2"/>
  <c r="LW38" i="2"/>
  <c r="LW37" i="2"/>
  <c r="LW36" i="2"/>
  <c r="LW35" i="2"/>
  <c r="LW34" i="2"/>
  <c r="LW33" i="2"/>
  <c r="LW32" i="2"/>
  <c r="LW31" i="2"/>
  <c r="LW30" i="2"/>
  <c r="LW29" i="2"/>
  <c r="LW28" i="2"/>
  <c r="LW27" i="2"/>
  <c r="LW26" i="2"/>
  <c r="LW25" i="2"/>
  <c r="LW24" i="2"/>
  <c r="LW23" i="2"/>
  <c r="LW22" i="2"/>
  <c r="LW21" i="2"/>
  <c r="LW20" i="2"/>
  <c r="LW19" i="2"/>
  <c r="LW18" i="2"/>
  <c r="LW17" i="2"/>
  <c r="LW16" i="2"/>
  <c r="LW15" i="2"/>
  <c r="LW14" i="2"/>
  <c r="LW13" i="2"/>
  <c r="LW12" i="2"/>
  <c r="LW11" i="2"/>
  <c r="LQ376" i="2"/>
  <c r="LQ375" i="2"/>
  <c r="LQ374" i="2"/>
  <c r="LQ373" i="2"/>
  <c r="LQ372" i="2"/>
  <c r="LQ371" i="2"/>
  <c r="LQ370" i="2"/>
  <c r="LQ369" i="2"/>
  <c r="LQ368" i="2"/>
  <c r="LQ367" i="2"/>
  <c r="LQ366" i="2"/>
  <c r="LQ365" i="2"/>
  <c r="LQ364" i="2"/>
  <c r="LQ363" i="2"/>
  <c r="LQ362" i="2"/>
  <c r="LQ361" i="2"/>
  <c r="LQ360" i="2"/>
  <c r="LQ359" i="2"/>
  <c r="LQ358" i="2"/>
  <c r="LQ357" i="2"/>
  <c r="LQ356" i="2"/>
  <c r="LQ355" i="2"/>
  <c r="LQ354" i="2"/>
  <c r="LQ353" i="2"/>
  <c r="LQ352" i="2"/>
  <c r="LQ351" i="2"/>
  <c r="LQ350" i="2"/>
  <c r="LQ349" i="2"/>
  <c r="LQ348" i="2"/>
  <c r="LQ347" i="2"/>
  <c r="LQ346" i="2"/>
  <c r="LQ345" i="2"/>
  <c r="LQ344" i="2"/>
  <c r="LQ343" i="2"/>
  <c r="LQ342" i="2"/>
  <c r="LQ341" i="2"/>
  <c r="LQ340" i="2"/>
  <c r="LQ339" i="2"/>
  <c r="LQ338" i="2"/>
  <c r="LQ337" i="2"/>
  <c r="LQ336" i="2"/>
  <c r="LQ335" i="2"/>
  <c r="LQ334" i="2"/>
  <c r="LQ333" i="2"/>
  <c r="LQ332" i="2"/>
  <c r="LQ331" i="2"/>
  <c r="LQ330" i="2"/>
  <c r="LQ329" i="2"/>
  <c r="LQ328" i="2"/>
  <c r="LQ327" i="2"/>
  <c r="LQ326" i="2"/>
  <c r="LQ325" i="2"/>
  <c r="LQ324" i="2"/>
  <c r="LQ323" i="2"/>
  <c r="LQ322" i="2"/>
  <c r="LQ321" i="2"/>
  <c r="LQ320" i="2"/>
  <c r="LQ319" i="2"/>
  <c r="LQ318" i="2"/>
  <c r="LQ317" i="2"/>
  <c r="LQ316" i="2"/>
  <c r="LQ315" i="2"/>
  <c r="LQ314" i="2"/>
  <c r="LQ313" i="2"/>
  <c r="LQ312" i="2"/>
  <c r="LQ311" i="2"/>
  <c r="LQ310" i="2"/>
  <c r="LQ309" i="2"/>
  <c r="LQ308" i="2"/>
  <c r="LQ307" i="2"/>
  <c r="LQ306" i="2"/>
  <c r="LQ305" i="2"/>
  <c r="LQ304" i="2"/>
  <c r="LQ303" i="2"/>
  <c r="LQ302" i="2"/>
  <c r="LQ301" i="2"/>
  <c r="LQ300" i="2"/>
  <c r="LQ299" i="2"/>
  <c r="LQ298" i="2"/>
  <c r="LQ297" i="2"/>
  <c r="LQ296" i="2"/>
  <c r="LQ295" i="2"/>
  <c r="LQ294" i="2"/>
  <c r="LQ293" i="2"/>
  <c r="LQ292" i="2"/>
  <c r="LQ291" i="2"/>
  <c r="LQ290" i="2"/>
  <c r="LQ289" i="2"/>
  <c r="LQ288" i="2"/>
  <c r="LQ287" i="2"/>
  <c r="LQ286" i="2"/>
  <c r="LQ285" i="2"/>
  <c r="LQ284" i="2"/>
  <c r="LQ283" i="2"/>
  <c r="LQ282" i="2"/>
  <c r="LQ281" i="2"/>
  <c r="LQ280" i="2"/>
  <c r="LQ279" i="2"/>
  <c r="LQ278" i="2"/>
  <c r="LQ277" i="2"/>
  <c r="LQ276" i="2"/>
  <c r="LQ275" i="2"/>
  <c r="LQ274" i="2"/>
  <c r="LQ273" i="2"/>
  <c r="LQ272" i="2"/>
  <c r="LQ271" i="2"/>
  <c r="LQ270" i="2"/>
  <c r="LQ269" i="2"/>
  <c r="LQ268" i="2"/>
  <c r="LQ267" i="2"/>
  <c r="LQ266" i="2"/>
  <c r="LQ265" i="2"/>
  <c r="LQ264" i="2"/>
  <c r="LQ263" i="2"/>
  <c r="LQ262" i="2"/>
  <c r="LQ261" i="2"/>
  <c r="LQ260" i="2"/>
  <c r="LQ259" i="2"/>
  <c r="LQ258" i="2"/>
  <c r="LQ257" i="2"/>
  <c r="LQ256" i="2"/>
  <c r="LQ255" i="2"/>
  <c r="LQ254" i="2"/>
  <c r="LQ253" i="2"/>
  <c r="LQ252" i="2"/>
  <c r="LQ251" i="2"/>
  <c r="LQ250" i="2"/>
  <c r="LQ249" i="2"/>
  <c r="LQ248" i="2"/>
  <c r="LQ247" i="2"/>
  <c r="LQ246" i="2"/>
  <c r="LQ245" i="2"/>
  <c r="LQ244" i="2"/>
  <c r="LQ243" i="2"/>
  <c r="LQ242" i="2"/>
  <c r="LQ241" i="2"/>
  <c r="LQ240" i="2"/>
  <c r="LQ239" i="2"/>
  <c r="LQ238" i="2"/>
  <c r="LQ237" i="2"/>
  <c r="LQ236" i="2"/>
  <c r="LQ235" i="2"/>
  <c r="LQ234" i="2"/>
  <c r="LQ233" i="2"/>
  <c r="LQ232" i="2"/>
  <c r="LQ231" i="2"/>
  <c r="LQ230" i="2"/>
  <c r="LQ229" i="2"/>
  <c r="LQ228" i="2"/>
  <c r="LQ227" i="2"/>
  <c r="LQ226" i="2"/>
  <c r="LQ225" i="2"/>
  <c r="LQ224" i="2"/>
  <c r="LQ223" i="2"/>
  <c r="LQ222" i="2"/>
  <c r="LQ221" i="2"/>
  <c r="LQ220" i="2"/>
  <c r="LQ219" i="2"/>
  <c r="LQ218" i="2"/>
  <c r="LQ217" i="2"/>
  <c r="LQ216" i="2"/>
  <c r="LQ215" i="2"/>
  <c r="LQ214" i="2"/>
  <c r="LQ213" i="2"/>
  <c r="LQ212" i="2"/>
  <c r="LQ211" i="2"/>
  <c r="LQ210" i="2"/>
  <c r="LQ209" i="2"/>
  <c r="LQ208" i="2"/>
  <c r="LQ207" i="2"/>
  <c r="LQ206" i="2"/>
  <c r="LQ205" i="2"/>
  <c r="LQ204" i="2"/>
  <c r="LQ203" i="2"/>
  <c r="LQ202" i="2"/>
  <c r="LQ201" i="2"/>
  <c r="LQ200" i="2"/>
  <c r="LQ199" i="2"/>
  <c r="LQ198" i="2"/>
  <c r="LQ197" i="2"/>
  <c r="LQ196" i="2"/>
  <c r="LQ195" i="2"/>
  <c r="LQ194" i="2"/>
  <c r="LQ193" i="2"/>
  <c r="LQ192" i="2"/>
  <c r="LQ191" i="2"/>
  <c r="LQ190" i="2"/>
  <c r="LQ189" i="2"/>
  <c r="LQ188" i="2"/>
  <c r="LQ187" i="2"/>
  <c r="LQ186" i="2"/>
  <c r="LQ185" i="2"/>
  <c r="LQ184" i="2"/>
  <c r="LQ183" i="2"/>
  <c r="LQ182" i="2"/>
  <c r="LQ181" i="2"/>
  <c r="LQ180" i="2"/>
  <c r="LQ179" i="2"/>
  <c r="LQ178" i="2"/>
  <c r="LQ177" i="2"/>
  <c r="LQ176" i="2"/>
  <c r="LQ175" i="2"/>
  <c r="LQ174" i="2"/>
  <c r="LQ173" i="2"/>
  <c r="LQ172" i="2"/>
  <c r="LQ171" i="2"/>
  <c r="LQ170" i="2"/>
  <c r="LQ169" i="2"/>
  <c r="LQ168" i="2"/>
  <c r="LQ167" i="2"/>
  <c r="LQ166" i="2"/>
  <c r="LQ165" i="2"/>
  <c r="LQ164" i="2"/>
  <c r="LQ163" i="2"/>
  <c r="LQ162" i="2"/>
  <c r="LQ161" i="2"/>
  <c r="LQ160" i="2"/>
  <c r="LQ159" i="2"/>
  <c r="LQ158" i="2"/>
  <c r="LQ157" i="2"/>
  <c r="LQ156" i="2"/>
  <c r="LQ155" i="2"/>
  <c r="LQ154" i="2"/>
  <c r="LQ153" i="2"/>
  <c r="LQ152" i="2"/>
  <c r="LQ151" i="2"/>
  <c r="LQ150" i="2"/>
  <c r="LQ149" i="2"/>
  <c r="LQ148" i="2"/>
  <c r="LQ147" i="2"/>
  <c r="LQ146" i="2"/>
  <c r="LQ145" i="2"/>
  <c r="LQ144" i="2"/>
  <c r="LQ143" i="2"/>
  <c r="LQ142" i="2"/>
  <c r="LQ141" i="2"/>
  <c r="LQ140" i="2"/>
  <c r="LQ139" i="2"/>
  <c r="LQ138" i="2"/>
  <c r="LQ137" i="2"/>
  <c r="LQ136" i="2"/>
  <c r="LQ135" i="2"/>
  <c r="LQ134" i="2"/>
  <c r="LQ133" i="2"/>
  <c r="LQ132" i="2"/>
  <c r="LQ131" i="2"/>
  <c r="LQ130" i="2"/>
  <c r="LQ129" i="2"/>
  <c r="LQ128" i="2"/>
  <c r="LQ127" i="2"/>
  <c r="LQ126" i="2"/>
  <c r="LQ125" i="2"/>
  <c r="LQ124" i="2"/>
  <c r="LQ123" i="2"/>
  <c r="LQ122" i="2"/>
  <c r="LQ121" i="2"/>
  <c r="LQ120" i="2"/>
  <c r="LQ119" i="2"/>
  <c r="LQ118" i="2"/>
  <c r="LQ117" i="2"/>
  <c r="LQ116" i="2"/>
  <c r="LQ115" i="2"/>
  <c r="LQ114" i="2"/>
  <c r="LQ113" i="2"/>
  <c r="LQ112" i="2"/>
  <c r="LQ111" i="2"/>
  <c r="LQ110" i="2"/>
  <c r="LQ109" i="2"/>
  <c r="LQ108" i="2"/>
  <c r="LQ107" i="2"/>
  <c r="LQ106" i="2"/>
  <c r="LQ105" i="2"/>
  <c r="LQ104" i="2"/>
  <c r="LQ103" i="2"/>
  <c r="LQ102" i="2"/>
  <c r="LQ101" i="2"/>
  <c r="LQ100" i="2"/>
  <c r="LQ99" i="2"/>
  <c r="LQ98" i="2"/>
  <c r="LQ97" i="2"/>
  <c r="LQ96" i="2"/>
  <c r="LQ95" i="2"/>
  <c r="LQ94" i="2"/>
  <c r="LQ93" i="2"/>
  <c r="LQ92" i="2"/>
  <c r="LQ91" i="2"/>
  <c r="LQ90" i="2"/>
  <c r="LQ89" i="2"/>
  <c r="LQ88" i="2"/>
  <c r="LQ87" i="2"/>
  <c r="LQ86" i="2"/>
  <c r="LQ85" i="2"/>
  <c r="LQ84" i="2"/>
  <c r="LQ83" i="2"/>
  <c r="LQ82" i="2"/>
  <c r="LQ81" i="2"/>
  <c r="LQ80" i="2"/>
  <c r="LQ79" i="2"/>
  <c r="LQ78" i="2"/>
  <c r="LQ77" i="2"/>
  <c r="LQ76" i="2"/>
  <c r="LQ75" i="2"/>
  <c r="LQ74" i="2"/>
  <c r="LQ73" i="2"/>
  <c r="LQ72" i="2"/>
  <c r="LQ71" i="2"/>
  <c r="LQ70" i="2"/>
  <c r="LQ69" i="2"/>
  <c r="LQ68" i="2"/>
  <c r="LQ67" i="2"/>
  <c r="LQ66" i="2"/>
  <c r="LQ65" i="2"/>
  <c r="LQ64" i="2"/>
  <c r="LQ63" i="2"/>
  <c r="LQ62" i="2"/>
  <c r="LQ61" i="2"/>
  <c r="LQ60" i="2"/>
  <c r="LQ59" i="2"/>
  <c r="LQ58" i="2"/>
  <c r="LQ57" i="2"/>
  <c r="LQ56" i="2"/>
  <c r="LQ55" i="2"/>
  <c r="LQ54" i="2"/>
  <c r="LQ53" i="2"/>
  <c r="LQ52" i="2"/>
  <c r="LQ51" i="2"/>
  <c r="LQ50" i="2"/>
  <c r="LQ49" i="2"/>
  <c r="LQ48" i="2"/>
  <c r="LQ47" i="2"/>
  <c r="LQ46" i="2"/>
  <c r="LQ45" i="2"/>
  <c r="LQ44" i="2"/>
  <c r="LQ43" i="2"/>
  <c r="LQ42" i="2"/>
  <c r="LQ41" i="2"/>
  <c r="LQ40" i="2"/>
  <c r="LQ39" i="2"/>
  <c r="LQ38" i="2"/>
  <c r="LQ37" i="2"/>
  <c r="LQ36" i="2"/>
  <c r="LQ35" i="2"/>
  <c r="LQ34" i="2"/>
  <c r="LQ33" i="2"/>
  <c r="LQ32" i="2"/>
  <c r="LQ31" i="2"/>
  <c r="LQ30" i="2"/>
  <c r="LQ29" i="2"/>
  <c r="LQ28" i="2"/>
  <c r="LQ27" i="2"/>
  <c r="LQ26" i="2"/>
  <c r="LQ25" i="2"/>
  <c r="LQ24" i="2"/>
  <c r="LQ23" i="2"/>
  <c r="LQ22" i="2"/>
  <c r="LQ21" i="2"/>
  <c r="LQ20" i="2"/>
  <c r="LQ19" i="2"/>
  <c r="LQ18" i="2"/>
  <c r="LQ17" i="2"/>
  <c r="LQ16" i="2"/>
  <c r="LQ15" i="2"/>
  <c r="LQ14" i="2"/>
  <c r="LQ13" i="2"/>
  <c r="LQ12" i="2"/>
  <c r="LQ11" i="2"/>
  <c r="LK376" i="2"/>
  <c r="LK375" i="2"/>
  <c r="LK374" i="2"/>
  <c r="LK373" i="2"/>
  <c r="LK372" i="2"/>
  <c r="LK371" i="2"/>
  <c r="LK370" i="2"/>
  <c r="LK369" i="2"/>
  <c r="LK368" i="2"/>
  <c r="LK367" i="2"/>
  <c r="LK366" i="2"/>
  <c r="LK365" i="2"/>
  <c r="LK364" i="2"/>
  <c r="LK363" i="2"/>
  <c r="LK362" i="2"/>
  <c r="LK361" i="2"/>
  <c r="LK360" i="2"/>
  <c r="LK359" i="2"/>
  <c r="LK358" i="2"/>
  <c r="LK357" i="2"/>
  <c r="LK356" i="2"/>
  <c r="LK355" i="2"/>
  <c r="LK354" i="2"/>
  <c r="LK353" i="2"/>
  <c r="LK352" i="2"/>
  <c r="LK351" i="2"/>
  <c r="LK350" i="2"/>
  <c r="LK349" i="2"/>
  <c r="LK348" i="2"/>
  <c r="LK347" i="2"/>
  <c r="LK346" i="2"/>
  <c r="LK345" i="2"/>
  <c r="LK344" i="2"/>
  <c r="LK343" i="2"/>
  <c r="LK342" i="2"/>
  <c r="LK341" i="2"/>
  <c r="LK340" i="2"/>
  <c r="LK339" i="2"/>
  <c r="LK338" i="2"/>
  <c r="LK337" i="2"/>
  <c r="LK336" i="2"/>
  <c r="LK335" i="2"/>
  <c r="LK334" i="2"/>
  <c r="LK333" i="2"/>
  <c r="LK332" i="2"/>
  <c r="LK331" i="2"/>
  <c r="LK330" i="2"/>
  <c r="LK329" i="2"/>
  <c r="LK328" i="2"/>
  <c r="LK327" i="2"/>
  <c r="LK326" i="2"/>
  <c r="LK325" i="2"/>
  <c r="LK324" i="2"/>
  <c r="LK323" i="2"/>
  <c r="LK322" i="2"/>
  <c r="LK321" i="2"/>
  <c r="LK320" i="2"/>
  <c r="LK319" i="2"/>
  <c r="LK318" i="2"/>
  <c r="LK317" i="2"/>
  <c r="LK316" i="2"/>
  <c r="LK315" i="2"/>
  <c r="LK314" i="2"/>
  <c r="LK313" i="2"/>
  <c r="LK312" i="2"/>
  <c r="LK311" i="2"/>
  <c r="LK310" i="2"/>
  <c r="LK309" i="2"/>
  <c r="LK308" i="2"/>
  <c r="LK307" i="2"/>
  <c r="LK306" i="2"/>
  <c r="LK305" i="2"/>
  <c r="LK304" i="2"/>
  <c r="LK303" i="2"/>
  <c r="LK302" i="2"/>
  <c r="LK301" i="2"/>
  <c r="LK300" i="2"/>
  <c r="LK299" i="2"/>
  <c r="LK298" i="2"/>
  <c r="LK297" i="2"/>
  <c r="LK296" i="2"/>
  <c r="LK295" i="2"/>
  <c r="LK294" i="2"/>
  <c r="LK293" i="2"/>
  <c r="LK292" i="2"/>
  <c r="LK291" i="2"/>
  <c r="LK290" i="2"/>
  <c r="LK289" i="2"/>
  <c r="LK288" i="2"/>
  <c r="LK287" i="2"/>
  <c r="LK286" i="2"/>
  <c r="LK285" i="2"/>
  <c r="LK284" i="2"/>
  <c r="LK283" i="2"/>
  <c r="LK282" i="2"/>
  <c r="LK281" i="2"/>
  <c r="LK280" i="2"/>
  <c r="LK279" i="2"/>
  <c r="LK278" i="2"/>
  <c r="LK277" i="2"/>
  <c r="LK276" i="2"/>
  <c r="LK275" i="2"/>
  <c r="LK274" i="2"/>
  <c r="LK273" i="2"/>
  <c r="LK272" i="2"/>
  <c r="LK271" i="2"/>
  <c r="LK270" i="2"/>
  <c r="LK269" i="2"/>
  <c r="LK268" i="2"/>
  <c r="LK267" i="2"/>
  <c r="LK266" i="2"/>
  <c r="LK265" i="2"/>
  <c r="LK264" i="2"/>
  <c r="LK263" i="2"/>
  <c r="LK262" i="2"/>
  <c r="LK261" i="2"/>
  <c r="LK260" i="2"/>
  <c r="LK259" i="2"/>
  <c r="LK258" i="2"/>
  <c r="LK257" i="2"/>
  <c r="LK256" i="2"/>
  <c r="LK255" i="2"/>
  <c r="LK254" i="2"/>
  <c r="LK253" i="2"/>
  <c r="LK252" i="2"/>
  <c r="LK251" i="2"/>
  <c r="LK250" i="2"/>
  <c r="LK249" i="2"/>
  <c r="LK248" i="2"/>
  <c r="LK247" i="2"/>
  <c r="LK246" i="2"/>
  <c r="LK245" i="2"/>
  <c r="LK244" i="2"/>
  <c r="LK243" i="2"/>
  <c r="LK242" i="2"/>
  <c r="LK241" i="2"/>
  <c r="LK240" i="2"/>
  <c r="LK239" i="2"/>
  <c r="LK238" i="2"/>
  <c r="LK237" i="2"/>
  <c r="LK236" i="2"/>
  <c r="LK235" i="2"/>
  <c r="LK234" i="2"/>
  <c r="LK233" i="2"/>
  <c r="LK232" i="2"/>
  <c r="LK231" i="2"/>
  <c r="LK230" i="2"/>
  <c r="LK229" i="2"/>
  <c r="LK228" i="2"/>
  <c r="LK227" i="2"/>
  <c r="LK226" i="2"/>
  <c r="LK225" i="2"/>
  <c r="LK224" i="2"/>
  <c r="LK223" i="2"/>
  <c r="LK222" i="2"/>
  <c r="LK221" i="2"/>
  <c r="LK220" i="2"/>
  <c r="LK219" i="2"/>
  <c r="LK218" i="2"/>
  <c r="LK217" i="2"/>
  <c r="LK216" i="2"/>
  <c r="LK215" i="2"/>
  <c r="LK214" i="2"/>
  <c r="LK213" i="2"/>
  <c r="LK212" i="2"/>
  <c r="LK211" i="2"/>
  <c r="LK210" i="2"/>
  <c r="LK209" i="2"/>
  <c r="LK208" i="2"/>
  <c r="LK207" i="2"/>
  <c r="LK206" i="2"/>
  <c r="LK205" i="2"/>
  <c r="LK204" i="2"/>
  <c r="LK203" i="2"/>
  <c r="LK202" i="2"/>
  <c r="LK201" i="2"/>
  <c r="LK200" i="2"/>
  <c r="LK199" i="2"/>
  <c r="LK198" i="2"/>
  <c r="LK197" i="2"/>
  <c r="LK196" i="2"/>
  <c r="LK195" i="2"/>
  <c r="LK194" i="2"/>
  <c r="LK193" i="2"/>
  <c r="LK192" i="2"/>
  <c r="LK191" i="2"/>
  <c r="LK190" i="2"/>
  <c r="LK189" i="2"/>
  <c r="LK188" i="2"/>
  <c r="LK187" i="2"/>
  <c r="LK186" i="2"/>
  <c r="LK185" i="2"/>
  <c r="LK184" i="2"/>
  <c r="LK183" i="2"/>
  <c r="LK182" i="2"/>
  <c r="LK181" i="2"/>
  <c r="LK180" i="2"/>
  <c r="LK179" i="2"/>
  <c r="LK178" i="2"/>
  <c r="LK177" i="2"/>
  <c r="LK176" i="2"/>
  <c r="LK175" i="2"/>
  <c r="LK174" i="2"/>
  <c r="LK173" i="2"/>
  <c r="LK172" i="2"/>
  <c r="LK171" i="2"/>
  <c r="LK170" i="2"/>
  <c r="LK169" i="2"/>
  <c r="LK168" i="2"/>
  <c r="LK167" i="2"/>
  <c r="LK166" i="2"/>
  <c r="LK165" i="2"/>
  <c r="LK164" i="2"/>
  <c r="LK163" i="2"/>
  <c r="LK162" i="2"/>
  <c r="LK161" i="2"/>
  <c r="LK160" i="2"/>
  <c r="LK159" i="2"/>
  <c r="LK158" i="2"/>
  <c r="LK157" i="2"/>
  <c r="LK156" i="2"/>
  <c r="LK155" i="2"/>
  <c r="LK154" i="2"/>
  <c r="LK153" i="2"/>
  <c r="LK152" i="2"/>
  <c r="LK151" i="2"/>
  <c r="LK150" i="2"/>
  <c r="LK149" i="2"/>
  <c r="LK148" i="2"/>
  <c r="LK147" i="2"/>
  <c r="LK146" i="2"/>
  <c r="LK145" i="2"/>
  <c r="LK144" i="2"/>
  <c r="LK143" i="2"/>
  <c r="LK142" i="2"/>
  <c r="LK141" i="2"/>
  <c r="LK140" i="2"/>
  <c r="LK139" i="2"/>
  <c r="LK138" i="2"/>
  <c r="LK137" i="2"/>
  <c r="LK136" i="2"/>
  <c r="LK135" i="2"/>
  <c r="LK134" i="2"/>
  <c r="LK133" i="2"/>
  <c r="LK132" i="2"/>
  <c r="LK131" i="2"/>
  <c r="LK130" i="2"/>
  <c r="LK129" i="2"/>
  <c r="LK128" i="2"/>
  <c r="LK127" i="2"/>
  <c r="LK126" i="2"/>
  <c r="LK125" i="2"/>
  <c r="LK124" i="2"/>
  <c r="LK123" i="2"/>
  <c r="LK122" i="2"/>
  <c r="LK121" i="2"/>
  <c r="LK120" i="2"/>
  <c r="LK119" i="2"/>
  <c r="LK118" i="2"/>
  <c r="LK117" i="2"/>
  <c r="LK116" i="2"/>
  <c r="LK115" i="2"/>
  <c r="LK114" i="2"/>
  <c r="LK113" i="2"/>
  <c r="LK112" i="2"/>
  <c r="LK111" i="2"/>
  <c r="LK110" i="2"/>
  <c r="LK109" i="2"/>
  <c r="LK108" i="2"/>
  <c r="LK107" i="2"/>
  <c r="LK106" i="2"/>
  <c r="LK105" i="2"/>
  <c r="LK104" i="2"/>
  <c r="LK103" i="2"/>
  <c r="LK102" i="2"/>
  <c r="LK101" i="2"/>
  <c r="LK100" i="2"/>
  <c r="LK99" i="2"/>
  <c r="LK98" i="2"/>
  <c r="LK97" i="2"/>
  <c r="LK96" i="2"/>
  <c r="LK95" i="2"/>
  <c r="LK94" i="2"/>
  <c r="LK93" i="2"/>
  <c r="LK92" i="2"/>
  <c r="LK91" i="2"/>
  <c r="LK90" i="2"/>
  <c r="LK89" i="2"/>
  <c r="LK88" i="2"/>
  <c r="LK87" i="2"/>
  <c r="LK86" i="2"/>
  <c r="LK85" i="2"/>
  <c r="LK84" i="2"/>
  <c r="LK83" i="2"/>
  <c r="LK82" i="2"/>
  <c r="LK81" i="2"/>
  <c r="LK80" i="2"/>
  <c r="LK79" i="2"/>
  <c r="LK78" i="2"/>
  <c r="LK77" i="2"/>
  <c r="LK76" i="2"/>
  <c r="LK75" i="2"/>
  <c r="LK74" i="2"/>
  <c r="LK73" i="2"/>
  <c r="LK72" i="2"/>
  <c r="LK71" i="2"/>
  <c r="LK70" i="2"/>
  <c r="LK69" i="2"/>
  <c r="LK68" i="2"/>
  <c r="LK67" i="2"/>
  <c r="LK66" i="2"/>
  <c r="LK65" i="2"/>
  <c r="LK64" i="2"/>
  <c r="LK63" i="2"/>
  <c r="LK62" i="2"/>
  <c r="LK61" i="2"/>
  <c r="LK60" i="2"/>
  <c r="LK59" i="2"/>
  <c r="LK58" i="2"/>
  <c r="LK57" i="2"/>
  <c r="LK56" i="2"/>
  <c r="LK55" i="2"/>
  <c r="LK54" i="2"/>
  <c r="LK53" i="2"/>
  <c r="LK52" i="2"/>
  <c r="LK51" i="2"/>
  <c r="LK50" i="2"/>
  <c r="LK49" i="2"/>
  <c r="LK48" i="2"/>
  <c r="LK47" i="2"/>
  <c r="LK46" i="2"/>
  <c r="LK45" i="2"/>
  <c r="LK44" i="2"/>
  <c r="LK43" i="2"/>
  <c r="LK42" i="2"/>
  <c r="LK41" i="2"/>
  <c r="LK40" i="2"/>
  <c r="LK39" i="2"/>
  <c r="LK38" i="2"/>
  <c r="LK37" i="2"/>
  <c r="LK36" i="2"/>
  <c r="LK35" i="2"/>
  <c r="LK34" i="2"/>
  <c r="LK33" i="2"/>
  <c r="LK32" i="2"/>
  <c r="LK31" i="2"/>
  <c r="LK30" i="2"/>
  <c r="LK29" i="2"/>
  <c r="LK28" i="2"/>
  <c r="LK27" i="2"/>
  <c r="LK26" i="2"/>
  <c r="LK25" i="2"/>
  <c r="LK24" i="2"/>
  <c r="LK23" i="2"/>
  <c r="LK22" i="2"/>
  <c r="LK21" i="2"/>
  <c r="LK20" i="2"/>
  <c r="LK19" i="2"/>
  <c r="LK18" i="2"/>
  <c r="LK17" i="2"/>
  <c r="LK16" i="2"/>
  <c r="LK15" i="2"/>
  <c r="LK14" i="2"/>
  <c r="LK13" i="2"/>
  <c r="LK12" i="2"/>
  <c r="LK11" i="2"/>
  <c r="LE376" i="2"/>
  <c r="LE375" i="2"/>
  <c r="LE374" i="2"/>
  <c r="LE373" i="2"/>
  <c r="LE372" i="2"/>
  <c r="LE371" i="2"/>
  <c r="LE370" i="2"/>
  <c r="LE369" i="2"/>
  <c r="LE368" i="2"/>
  <c r="LE367" i="2"/>
  <c r="LE366" i="2"/>
  <c r="LE365" i="2"/>
  <c r="LE364" i="2"/>
  <c r="LE363" i="2"/>
  <c r="LE362" i="2"/>
  <c r="LE361" i="2"/>
  <c r="LE360" i="2"/>
  <c r="LE359" i="2"/>
  <c r="LE358" i="2"/>
  <c r="LE357" i="2"/>
  <c r="LE356" i="2"/>
  <c r="LE355" i="2"/>
  <c r="LE354" i="2"/>
  <c r="LE353" i="2"/>
  <c r="LE352" i="2"/>
  <c r="LE351" i="2"/>
  <c r="LE350" i="2"/>
  <c r="LE349" i="2"/>
  <c r="LE348" i="2"/>
  <c r="LE347" i="2"/>
  <c r="LE346" i="2"/>
  <c r="LE345" i="2"/>
  <c r="LE344" i="2"/>
  <c r="LE343" i="2"/>
  <c r="LE342" i="2"/>
  <c r="LE341" i="2"/>
  <c r="LE340" i="2"/>
  <c r="LE339" i="2"/>
  <c r="LE338" i="2"/>
  <c r="LE337" i="2"/>
  <c r="LE336" i="2"/>
  <c r="LE335" i="2"/>
  <c r="LE334" i="2"/>
  <c r="LE333" i="2"/>
  <c r="LE332" i="2"/>
  <c r="LE331" i="2"/>
  <c r="LE330" i="2"/>
  <c r="LE329" i="2"/>
  <c r="LE328" i="2"/>
  <c r="LE327" i="2"/>
  <c r="LE326" i="2"/>
  <c r="LE325" i="2"/>
  <c r="LE324" i="2"/>
  <c r="LE323" i="2"/>
  <c r="LE322" i="2"/>
  <c r="LE321" i="2"/>
  <c r="LE320" i="2"/>
  <c r="LE319" i="2"/>
  <c r="LE318" i="2"/>
  <c r="LE317" i="2"/>
  <c r="LE316" i="2"/>
  <c r="LE315" i="2"/>
  <c r="LE314" i="2"/>
  <c r="LE313" i="2"/>
  <c r="LE312" i="2"/>
  <c r="LE311" i="2"/>
  <c r="LE310" i="2"/>
  <c r="LE309" i="2"/>
  <c r="LE308" i="2"/>
  <c r="LE307" i="2"/>
  <c r="LE306" i="2"/>
  <c r="LE305" i="2"/>
  <c r="LE304" i="2"/>
  <c r="LE303" i="2"/>
  <c r="LE302" i="2"/>
  <c r="LE301" i="2"/>
  <c r="LE300" i="2"/>
  <c r="LE299" i="2"/>
  <c r="LE298" i="2"/>
  <c r="LE297" i="2"/>
  <c r="LE296" i="2"/>
  <c r="LE295" i="2"/>
  <c r="LE294" i="2"/>
  <c r="LE293" i="2"/>
  <c r="LE292" i="2"/>
  <c r="LE291" i="2"/>
  <c r="LE290" i="2"/>
  <c r="LE289" i="2"/>
  <c r="LE288" i="2"/>
  <c r="LE287" i="2"/>
  <c r="LE286" i="2"/>
  <c r="LE285" i="2"/>
  <c r="LE284" i="2"/>
  <c r="LE283" i="2"/>
  <c r="LE282" i="2"/>
  <c r="LE281" i="2"/>
  <c r="LE280" i="2"/>
  <c r="LE279" i="2"/>
  <c r="LE278" i="2"/>
  <c r="LE277" i="2"/>
  <c r="LE276" i="2"/>
  <c r="LE275" i="2"/>
  <c r="LE274" i="2"/>
  <c r="LE273" i="2"/>
  <c r="LE272" i="2"/>
  <c r="LE271" i="2"/>
  <c r="LE270" i="2"/>
  <c r="LE269" i="2"/>
  <c r="LE268" i="2"/>
  <c r="LE267" i="2"/>
  <c r="LE266" i="2"/>
  <c r="LE265" i="2"/>
  <c r="LE264" i="2"/>
  <c r="LE263" i="2"/>
  <c r="LE262" i="2"/>
  <c r="LE261" i="2"/>
  <c r="LE260" i="2"/>
  <c r="LE259" i="2"/>
  <c r="LE258" i="2"/>
  <c r="LE257" i="2"/>
  <c r="LE256" i="2"/>
  <c r="LE255" i="2"/>
  <c r="LE254" i="2"/>
  <c r="LE253" i="2"/>
  <c r="LE252" i="2"/>
  <c r="LE251" i="2"/>
  <c r="LE250" i="2"/>
  <c r="LE249" i="2"/>
  <c r="LE248" i="2"/>
  <c r="LE247" i="2"/>
  <c r="LE246" i="2"/>
  <c r="LE245" i="2"/>
  <c r="LE244" i="2"/>
  <c r="LE243" i="2"/>
  <c r="LE242" i="2"/>
  <c r="LE241" i="2"/>
  <c r="LE240" i="2"/>
  <c r="LE239" i="2"/>
  <c r="LE238" i="2"/>
  <c r="LE237" i="2"/>
  <c r="LE236" i="2"/>
  <c r="LE235" i="2"/>
  <c r="LE234" i="2"/>
  <c r="LE233" i="2"/>
  <c r="LE232" i="2"/>
  <c r="LE231" i="2"/>
  <c r="LE230" i="2"/>
  <c r="LE229" i="2"/>
  <c r="LE228" i="2"/>
  <c r="LE227" i="2"/>
  <c r="LE226" i="2"/>
  <c r="LE225" i="2"/>
  <c r="LE224" i="2"/>
  <c r="LE223" i="2"/>
  <c r="LE222" i="2"/>
  <c r="LE221" i="2"/>
  <c r="LE220" i="2"/>
  <c r="LE219" i="2"/>
  <c r="LE218" i="2"/>
  <c r="LE217" i="2"/>
  <c r="LE216" i="2"/>
  <c r="LE215" i="2"/>
  <c r="LE214" i="2"/>
  <c r="LE213" i="2"/>
  <c r="LE212" i="2"/>
  <c r="LE211" i="2"/>
  <c r="LE210" i="2"/>
  <c r="LE209" i="2"/>
  <c r="LE208" i="2"/>
  <c r="LE207" i="2"/>
  <c r="LE206" i="2"/>
  <c r="LE205" i="2"/>
  <c r="LE204" i="2"/>
  <c r="LE203" i="2"/>
  <c r="LE202" i="2"/>
  <c r="LE201" i="2"/>
  <c r="LE200" i="2"/>
  <c r="LE199" i="2"/>
  <c r="LE198" i="2"/>
  <c r="LE197" i="2"/>
  <c r="LE196" i="2"/>
  <c r="LE195" i="2"/>
  <c r="LE194" i="2"/>
  <c r="LE193" i="2"/>
  <c r="LE192" i="2"/>
  <c r="LE191" i="2"/>
  <c r="LE190" i="2"/>
  <c r="LE189" i="2"/>
  <c r="LE188" i="2"/>
  <c r="LE187" i="2"/>
  <c r="LE186" i="2"/>
  <c r="LE185" i="2"/>
  <c r="LE184" i="2"/>
  <c r="LE183" i="2"/>
  <c r="LE182" i="2"/>
  <c r="LE181" i="2"/>
  <c r="LE180" i="2"/>
  <c r="LE179" i="2"/>
  <c r="LE178" i="2"/>
  <c r="LE177" i="2"/>
  <c r="LE176" i="2"/>
  <c r="LE175" i="2"/>
  <c r="LE174" i="2"/>
  <c r="LE173" i="2"/>
  <c r="LE172" i="2"/>
  <c r="LE171" i="2"/>
  <c r="LE170" i="2"/>
  <c r="LE169" i="2"/>
  <c r="LE168" i="2"/>
  <c r="LE167" i="2"/>
  <c r="LE166" i="2"/>
  <c r="LE165" i="2"/>
  <c r="LE164" i="2"/>
  <c r="LE163" i="2"/>
  <c r="LE162" i="2"/>
  <c r="LE161" i="2"/>
  <c r="LE160" i="2"/>
  <c r="LE159" i="2"/>
  <c r="LE158" i="2"/>
  <c r="LE157" i="2"/>
  <c r="LE156" i="2"/>
  <c r="LE155" i="2"/>
  <c r="LE154" i="2"/>
  <c r="LE153" i="2"/>
  <c r="LE152" i="2"/>
  <c r="LE151" i="2"/>
  <c r="LE150" i="2"/>
  <c r="LE149" i="2"/>
  <c r="LE148" i="2"/>
  <c r="LE147" i="2"/>
  <c r="LE146" i="2"/>
  <c r="LE145" i="2"/>
  <c r="LE144" i="2"/>
  <c r="LE143" i="2"/>
  <c r="LE142" i="2"/>
  <c r="LE141" i="2"/>
  <c r="LE140" i="2"/>
  <c r="LE139" i="2"/>
  <c r="LE138" i="2"/>
  <c r="LE137" i="2"/>
  <c r="LE136" i="2"/>
  <c r="LE135" i="2"/>
  <c r="LE134" i="2"/>
  <c r="LE133" i="2"/>
  <c r="LE132" i="2"/>
  <c r="LE131" i="2"/>
  <c r="LE130" i="2"/>
  <c r="LE129" i="2"/>
  <c r="LE128" i="2"/>
  <c r="LE127" i="2"/>
  <c r="LE126" i="2"/>
  <c r="LE125" i="2"/>
  <c r="LE124" i="2"/>
  <c r="LE123" i="2"/>
  <c r="LE122" i="2"/>
  <c r="LE121" i="2"/>
  <c r="LE120" i="2"/>
  <c r="LE119" i="2"/>
  <c r="LE118" i="2"/>
  <c r="LE117" i="2"/>
  <c r="LE116" i="2"/>
  <c r="LE115" i="2"/>
  <c r="LE114" i="2"/>
  <c r="LE113" i="2"/>
  <c r="LE112" i="2"/>
  <c r="LE111" i="2"/>
  <c r="LE110" i="2"/>
  <c r="LE109" i="2"/>
  <c r="LE108" i="2"/>
  <c r="LE107" i="2"/>
  <c r="LE106" i="2"/>
  <c r="LE105" i="2"/>
  <c r="LE104" i="2"/>
  <c r="LE103" i="2"/>
  <c r="LE102" i="2"/>
  <c r="LE101" i="2"/>
  <c r="LE100" i="2"/>
  <c r="LE99" i="2"/>
  <c r="LE98" i="2"/>
  <c r="LE97" i="2"/>
  <c r="LE96" i="2"/>
  <c r="LE95" i="2"/>
  <c r="LE94" i="2"/>
  <c r="LE93" i="2"/>
  <c r="LE92" i="2"/>
  <c r="LE91" i="2"/>
  <c r="LE90" i="2"/>
  <c r="LE89" i="2"/>
  <c r="LE88" i="2"/>
  <c r="LE87" i="2"/>
  <c r="LE86" i="2"/>
  <c r="LE85" i="2"/>
  <c r="LE84" i="2"/>
  <c r="LE83" i="2"/>
  <c r="LE82" i="2"/>
  <c r="LE81" i="2"/>
  <c r="LE80" i="2"/>
  <c r="LE79" i="2"/>
  <c r="LE78" i="2"/>
  <c r="LE77" i="2"/>
  <c r="LE76" i="2"/>
  <c r="LE75" i="2"/>
  <c r="LE74" i="2"/>
  <c r="LE73" i="2"/>
  <c r="LE72" i="2"/>
  <c r="LE71" i="2"/>
  <c r="LE70" i="2"/>
  <c r="LE69" i="2"/>
  <c r="LE68" i="2"/>
  <c r="LE67" i="2"/>
  <c r="LE66" i="2"/>
  <c r="LE65" i="2"/>
  <c r="LE64" i="2"/>
  <c r="LE63" i="2"/>
  <c r="LE62" i="2"/>
  <c r="LE61" i="2"/>
  <c r="LE60" i="2"/>
  <c r="LE59" i="2"/>
  <c r="LE58" i="2"/>
  <c r="LE57" i="2"/>
  <c r="LE56" i="2"/>
  <c r="LE55" i="2"/>
  <c r="LE54" i="2"/>
  <c r="LE53" i="2"/>
  <c r="LE52" i="2"/>
  <c r="LE51" i="2"/>
  <c r="LE50" i="2"/>
  <c r="LE49" i="2"/>
  <c r="LE48" i="2"/>
  <c r="LE47" i="2"/>
  <c r="LE46" i="2"/>
  <c r="LE45" i="2"/>
  <c r="LE44" i="2"/>
  <c r="LE43" i="2"/>
  <c r="LE42" i="2"/>
  <c r="LE41" i="2"/>
  <c r="LE40" i="2"/>
  <c r="LE39" i="2"/>
  <c r="LE38" i="2"/>
  <c r="LE37" i="2"/>
  <c r="LE36" i="2"/>
  <c r="LE35" i="2"/>
  <c r="LE34" i="2"/>
  <c r="LE33" i="2"/>
  <c r="LE32" i="2"/>
  <c r="LE31" i="2"/>
  <c r="LE30" i="2"/>
  <c r="LE29" i="2"/>
  <c r="LE28" i="2"/>
  <c r="LE27" i="2"/>
  <c r="LE26" i="2"/>
  <c r="LE25" i="2"/>
  <c r="LE24" i="2"/>
  <c r="LE23" i="2"/>
  <c r="LE22" i="2"/>
  <c r="LE21" i="2"/>
  <c r="LE20" i="2"/>
  <c r="LE19" i="2"/>
  <c r="LE18" i="2"/>
  <c r="LE17" i="2"/>
  <c r="LE16" i="2"/>
  <c r="LE15" i="2"/>
  <c r="LE14" i="2"/>
  <c r="LE13" i="2"/>
  <c r="LE12" i="2"/>
  <c r="LE11" i="2"/>
  <c r="KY376" i="2"/>
  <c r="KY375" i="2"/>
  <c r="KY374" i="2"/>
  <c r="KY373" i="2"/>
  <c r="KY372" i="2"/>
  <c r="KY371" i="2"/>
  <c r="KY370" i="2"/>
  <c r="KY369" i="2"/>
  <c r="KY368" i="2"/>
  <c r="KY367" i="2"/>
  <c r="KY366" i="2"/>
  <c r="KY365" i="2"/>
  <c r="KY364" i="2"/>
  <c r="KY363" i="2"/>
  <c r="KY362" i="2"/>
  <c r="KY361" i="2"/>
  <c r="KY360" i="2"/>
  <c r="KY359" i="2"/>
  <c r="KY358" i="2"/>
  <c r="KY357" i="2"/>
  <c r="KY356" i="2"/>
  <c r="KY355" i="2"/>
  <c r="KY354" i="2"/>
  <c r="KY353" i="2"/>
  <c r="KY352" i="2"/>
  <c r="KY351" i="2"/>
  <c r="KY350" i="2"/>
  <c r="KY349" i="2"/>
  <c r="KY348" i="2"/>
  <c r="KY347" i="2"/>
  <c r="KY346" i="2"/>
  <c r="KY345" i="2"/>
  <c r="KY344" i="2"/>
  <c r="KY343" i="2"/>
  <c r="KY342" i="2"/>
  <c r="KY341" i="2"/>
  <c r="KY340" i="2"/>
  <c r="KY339" i="2"/>
  <c r="KY338" i="2"/>
  <c r="KY337" i="2"/>
  <c r="KY336" i="2"/>
  <c r="KY335" i="2"/>
  <c r="KY334" i="2"/>
  <c r="KY333" i="2"/>
  <c r="KY332" i="2"/>
  <c r="KY331" i="2"/>
  <c r="KY330" i="2"/>
  <c r="KY329" i="2"/>
  <c r="KY328" i="2"/>
  <c r="KY327" i="2"/>
  <c r="KY326" i="2"/>
  <c r="KY325" i="2"/>
  <c r="KY324" i="2"/>
  <c r="KY323" i="2"/>
  <c r="KY322" i="2"/>
  <c r="KY321" i="2"/>
  <c r="KY320" i="2"/>
  <c r="KY319" i="2"/>
  <c r="KY318" i="2"/>
  <c r="KY317" i="2"/>
  <c r="KY316" i="2"/>
  <c r="KY315" i="2"/>
  <c r="KY314" i="2"/>
  <c r="KY313" i="2"/>
  <c r="KY312" i="2"/>
  <c r="KY311" i="2"/>
  <c r="KY310" i="2"/>
  <c r="KY309" i="2"/>
  <c r="KY308" i="2"/>
  <c r="KY307" i="2"/>
  <c r="KY306" i="2"/>
  <c r="KY305" i="2"/>
  <c r="KY304" i="2"/>
  <c r="KY303" i="2"/>
  <c r="KY302" i="2"/>
  <c r="KY301" i="2"/>
  <c r="KY300" i="2"/>
  <c r="KY299" i="2"/>
  <c r="KY298" i="2"/>
  <c r="KY297" i="2"/>
  <c r="KY296" i="2"/>
  <c r="KY295" i="2"/>
  <c r="KY294" i="2"/>
  <c r="KY293" i="2"/>
  <c r="KY292" i="2"/>
  <c r="KY291" i="2"/>
  <c r="KY290" i="2"/>
  <c r="KY289" i="2"/>
  <c r="KY288" i="2"/>
  <c r="KY287" i="2"/>
  <c r="KY286" i="2"/>
  <c r="KY285" i="2"/>
  <c r="KY284" i="2"/>
  <c r="KY283" i="2"/>
  <c r="KY282" i="2"/>
  <c r="KY281" i="2"/>
  <c r="KY280" i="2"/>
  <c r="KY279" i="2"/>
  <c r="KY278" i="2"/>
  <c r="KY277" i="2"/>
  <c r="KY276" i="2"/>
  <c r="KY275" i="2"/>
  <c r="KY274" i="2"/>
  <c r="KY273" i="2"/>
  <c r="KY272" i="2"/>
  <c r="KY271" i="2"/>
  <c r="KY270" i="2"/>
  <c r="KY269" i="2"/>
  <c r="KY268" i="2"/>
  <c r="KY267" i="2"/>
  <c r="KY266" i="2"/>
  <c r="KY265" i="2"/>
  <c r="KY264" i="2"/>
  <c r="KY263" i="2"/>
  <c r="KY262" i="2"/>
  <c r="KY261" i="2"/>
  <c r="KY260" i="2"/>
  <c r="KY259" i="2"/>
  <c r="KY258" i="2"/>
  <c r="KY257" i="2"/>
  <c r="KY256" i="2"/>
  <c r="KY255" i="2"/>
  <c r="KY254" i="2"/>
  <c r="KY253" i="2"/>
  <c r="KY252" i="2"/>
  <c r="KY251" i="2"/>
  <c r="KY250" i="2"/>
  <c r="KY249" i="2"/>
  <c r="KY248" i="2"/>
  <c r="KY247" i="2"/>
  <c r="KY246" i="2"/>
  <c r="KY245" i="2"/>
  <c r="KY244" i="2"/>
  <c r="KY243" i="2"/>
  <c r="KY242" i="2"/>
  <c r="KY241" i="2"/>
  <c r="KY240" i="2"/>
  <c r="KY239" i="2"/>
  <c r="KY238" i="2"/>
  <c r="KY237" i="2"/>
  <c r="KY236" i="2"/>
  <c r="KY235" i="2"/>
  <c r="KY234" i="2"/>
  <c r="KY233" i="2"/>
  <c r="KY232" i="2"/>
  <c r="KY231" i="2"/>
  <c r="KY230" i="2"/>
  <c r="KY229" i="2"/>
  <c r="KY228" i="2"/>
  <c r="KY227" i="2"/>
  <c r="KY226" i="2"/>
  <c r="KY225" i="2"/>
  <c r="KY224" i="2"/>
  <c r="KY223" i="2"/>
  <c r="KY222" i="2"/>
  <c r="KY221" i="2"/>
  <c r="KY220" i="2"/>
  <c r="KY219" i="2"/>
  <c r="KY218" i="2"/>
  <c r="KY217" i="2"/>
  <c r="KY216" i="2"/>
  <c r="KY215" i="2"/>
  <c r="KY214" i="2"/>
  <c r="KY213" i="2"/>
  <c r="KY212" i="2"/>
  <c r="KY211" i="2"/>
  <c r="KY210" i="2"/>
  <c r="KY209" i="2"/>
  <c r="KY208" i="2"/>
  <c r="KY207" i="2"/>
  <c r="KY206" i="2"/>
  <c r="KY205" i="2"/>
  <c r="KY204" i="2"/>
  <c r="KY203" i="2"/>
  <c r="KY202" i="2"/>
  <c r="KY201" i="2"/>
  <c r="KY200" i="2"/>
  <c r="KY199" i="2"/>
  <c r="KY198" i="2"/>
  <c r="KY197" i="2"/>
  <c r="KY196" i="2"/>
  <c r="KY195" i="2"/>
  <c r="KY194" i="2"/>
  <c r="KY193" i="2"/>
  <c r="KY192" i="2"/>
  <c r="KY191" i="2"/>
  <c r="KY190" i="2"/>
  <c r="KY189" i="2"/>
  <c r="KY188" i="2"/>
  <c r="KY187" i="2"/>
  <c r="KY186" i="2"/>
  <c r="KY185" i="2"/>
  <c r="KY184" i="2"/>
  <c r="KY183" i="2"/>
  <c r="KY182" i="2"/>
  <c r="KY181" i="2"/>
  <c r="KY180" i="2"/>
  <c r="KY179" i="2"/>
  <c r="KY178" i="2"/>
  <c r="KY177" i="2"/>
  <c r="KY176" i="2"/>
  <c r="KY175" i="2"/>
  <c r="KY174" i="2"/>
  <c r="KY173" i="2"/>
  <c r="KY172" i="2"/>
  <c r="KY171" i="2"/>
  <c r="KY170" i="2"/>
  <c r="KY169" i="2"/>
  <c r="KY168" i="2"/>
  <c r="KY167" i="2"/>
  <c r="KY166" i="2"/>
  <c r="KY165" i="2"/>
  <c r="KY164" i="2"/>
  <c r="KY163" i="2"/>
  <c r="KY162" i="2"/>
  <c r="KY161" i="2"/>
  <c r="KY160" i="2"/>
  <c r="KY159" i="2"/>
  <c r="KY158" i="2"/>
  <c r="KY157" i="2"/>
  <c r="KY156" i="2"/>
  <c r="KY155" i="2"/>
  <c r="KY154" i="2"/>
  <c r="KY153" i="2"/>
  <c r="KY152" i="2"/>
  <c r="KY151" i="2"/>
  <c r="KY150" i="2"/>
  <c r="KY149" i="2"/>
  <c r="KY148" i="2"/>
  <c r="KY147" i="2"/>
  <c r="KY146" i="2"/>
  <c r="KY145" i="2"/>
  <c r="KY144" i="2"/>
  <c r="KY143" i="2"/>
  <c r="KY142" i="2"/>
  <c r="KY141" i="2"/>
  <c r="KY140" i="2"/>
  <c r="KY139" i="2"/>
  <c r="KY138" i="2"/>
  <c r="KY137" i="2"/>
  <c r="KY136" i="2"/>
  <c r="KY135" i="2"/>
  <c r="KY134" i="2"/>
  <c r="KY133" i="2"/>
  <c r="KY132" i="2"/>
  <c r="KY131" i="2"/>
  <c r="KY130" i="2"/>
  <c r="KY129" i="2"/>
  <c r="KY128" i="2"/>
  <c r="KY127" i="2"/>
  <c r="KY126" i="2"/>
  <c r="KY125" i="2"/>
  <c r="KY124" i="2"/>
  <c r="KY123" i="2"/>
  <c r="KY122" i="2"/>
  <c r="KY121" i="2"/>
  <c r="KY120" i="2"/>
  <c r="KY119" i="2"/>
  <c r="KY118" i="2"/>
  <c r="KY117" i="2"/>
  <c r="KY116" i="2"/>
  <c r="KY115" i="2"/>
  <c r="KY114" i="2"/>
  <c r="KY113" i="2"/>
  <c r="KY112" i="2"/>
  <c r="KY111" i="2"/>
  <c r="KY110" i="2"/>
  <c r="KY109" i="2"/>
  <c r="KY108" i="2"/>
  <c r="KY107" i="2"/>
  <c r="KY106" i="2"/>
  <c r="KY105" i="2"/>
  <c r="KY104" i="2"/>
  <c r="KY103" i="2"/>
  <c r="KY102" i="2"/>
  <c r="KY101" i="2"/>
  <c r="KY100" i="2"/>
  <c r="KY99" i="2"/>
  <c r="KY98" i="2"/>
  <c r="KY97" i="2"/>
  <c r="KY96" i="2"/>
  <c r="KY95" i="2"/>
  <c r="KY94" i="2"/>
  <c r="KY93" i="2"/>
  <c r="KY92" i="2"/>
  <c r="KY91" i="2"/>
  <c r="KY90" i="2"/>
  <c r="KY89" i="2"/>
  <c r="KY88" i="2"/>
  <c r="KY87" i="2"/>
  <c r="KY86" i="2"/>
  <c r="KY85" i="2"/>
  <c r="KY84" i="2"/>
  <c r="KY83" i="2"/>
  <c r="KY82" i="2"/>
  <c r="KY81" i="2"/>
  <c r="KY80" i="2"/>
  <c r="KY79" i="2"/>
  <c r="KY78" i="2"/>
  <c r="KY77" i="2"/>
  <c r="KY76" i="2"/>
  <c r="KY75" i="2"/>
  <c r="KY74" i="2"/>
  <c r="KY73" i="2"/>
  <c r="KY72" i="2"/>
  <c r="KY71" i="2"/>
  <c r="KY70" i="2"/>
  <c r="KY69" i="2"/>
  <c r="KY68" i="2"/>
  <c r="KY67" i="2"/>
  <c r="KY66" i="2"/>
  <c r="KY65" i="2"/>
  <c r="KY64" i="2"/>
  <c r="KY63" i="2"/>
  <c r="KY62" i="2"/>
  <c r="KY61" i="2"/>
  <c r="KY60" i="2"/>
  <c r="KY59" i="2"/>
  <c r="KY58" i="2"/>
  <c r="KY57" i="2"/>
  <c r="KY56" i="2"/>
  <c r="KY55" i="2"/>
  <c r="KY54" i="2"/>
  <c r="KY53" i="2"/>
  <c r="KY52" i="2"/>
  <c r="KY51" i="2"/>
  <c r="KY50" i="2"/>
  <c r="KY49" i="2"/>
  <c r="KY48" i="2"/>
  <c r="KY47" i="2"/>
  <c r="KY46" i="2"/>
  <c r="KY45" i="2"/>
  <c r="KY44" i="2"/>
  <c r="KY43" i="2"/>
  <c r="KY42" i="2"/>
  <c r="KY41" i="2"/>
  <c r="KY40" i="2"/>
  <c r="KY39" i="2"/>
  <c r="KY38" i="2"/>
  <c r="KY37" i="2"/>
  <c r="KY36" i="2"/>
  <c r="KY35" i="2"/>
  <c r="KY34" i="2"/>
  <c r="KY33" i="2"/>
  <c r="KY32" i="2"/>
  <c r="KY31" i="2"/>
  <c r="KY30" i="2"/>
  <c r="KY29" i="2"/>
  <c r="KY28" i="2"/>
  <c r="KY27" i="2"/>
  <c r="KY26" i="2"/>
  <c r="KY25" i="2"/>
  <c r="KY24" i="2"/>
  <c r="KY23" i="2"/>
  <c r="KY22" i="2"/>
  <c r="KY21" i="2"/>
  <c r="KY20" i="2"/>
  <c r="KY19" i="2"/>
  <c r="KY18" i="2"/>
  <c r="KY17" i="2"/>
  <c r="KY16" i="2"/>
  <c r="KY15" i="2"/>
  <c r="KY14" i="2"/>
  <c r="KY13" i="2"/>
  <c r="KY12" i="2"/>
  <c r="KY11" i="2"/>
  <c r="KS376" i="2"/>
  <c r="KS375" i="2"/>
  <c r="KS374" i="2"/>
  <c r="KS373" i="2"/>
  <c r="KS372" i="2"/>
  <c r="KS371" i="2"/>
  <c r="KS370" i="2"/>
  <c r="KS369" i="2"/>
  <c r="KS368" i="2"/>
  <c r="KS367" i="2"/>
  <c r="KS366" i="2"/>
  <c r="KS365" i="2"/>
  <c r="KS364" i="2"/>
  <c r="KS363" i="2"/>
  <c r="KS362" i="2"/>
  <c r="KS361" i="2"/>
  <c r="KS360" i="2"/>
  <c r="KS359" i="2"/>
  <c r="KS358" i="2"/>
  <c r="KS357" i="2"/>
  <c r="KS356" i="2"/>
  <c r="KS355" i="2"/>
  <c r="KS354" i="2"/>
  <c r="KS353" i="2"/>
  <c r="KS352" i="2"/>
  <c r="KS351" i="2"/>
  <c r="KS350" i="2"/>
  <c r="KS349" i="2"/>
  <c r="KS348" i="2"/>
  <c r="KS347" i="2"/>
  <c r="KS346" i="2"/>
  <c r="KS345" i="2"/>
  <c r="KS344" i="2"/>
  <c r="KS343" i="2"/>
  <c r="KS342" i="2"/>
  <c r="KS341" i="2"/>
  <c r="KS340" i="2"/>
  <c r="KS339" i="2"/>
  <c r="KS338" i="2"/>
  <c r="KS337" i="2"/>
  <c r="KS336" i="2"/>
  <c r="KS335" i="2"/>
  <c r="KS334" i="2"/>
  <c r="KS333" i="2"/>
  <c r="KS332" i="2"/>
  <c r="KS331" i="2"/>
  <c r="KS330" i="2"/>
  <c r="KS329" i="2"/>
  <c r="KS328" i="2"/>
  <c r="KS327" i="2"/>
  <c r="KS326" i="2"/>
  <c r="KS325" i="2"/>
  <c r="KS324" i="2"/>
  <c r="KS323" i="2"/>
  <c r="KS322" i="2"/>
  <c r="KS321" i="2"/>
  <c r="KS320" i="2"/>
  <c r="KS319" i="2"/>
  <c r="KS318" i="2"/>
  <c r="KS317" i="2"/>
  <c r="KS316" i="2"/>
  <c r="KS315" i="2"/>
  <c r="KS314" i="2"/>
  <c r="KS313" i="2"/>
  <c r="KS312" i="2"/>
  <c r="KS311" i="2"/>
  <c r="KS310" i="2"/>
  <c r="KS309" i="2"/>
  <c r="KS308" i="2"/>
  <c r="KS307" i="2"/>
  <c r="KS306" i="2"/>
  <c r="KS305" i="2"/>
  <c r="KS304" i="2"/>
  <c r="KS303" i="2"/>
  <c r="KS302" i="2"/>
  <c r="KS301" i="2"/>
  <c r="KS300" i="2"/>
  <c r="KS299" i="2"/>
  <c r="KS298" i="2"/>
  <c r="KS297" i="2"/>
  <c r="KS296" i="2"/>
  <c r="KS295" i="2"/>
  <c r="KS294" i="2"/>
  <c r="KS293" i="2"/>
  <c r="KS292" i="2"/>
  <c r="KS291" i="2"/>
  <c r="KS290" i="2"/>
  <c r="KS289" i="2"/>
  <c r="KS288" i="2"/>
  <c r="KS287" i="2"/>
  <c r="KS286" i="2"/>
  <c r="KS285" i="2"/>
  <c r="KS284" i="2"/>
  <c r="KS283" i="2"/>
  <c r="KS282" i="2"/>
  <c r="KS281" i="2"/>
  <c r="KS280" i="2"/>
  <c r="KS279" i="2"/>
  <c r="KS278" i="2"/>
  <c r="KS277" i="2"/>
  <c r="KS276" i="2"/>
  <c r="KS275" i="2"/>
  <c r="KS274" i="2"/>
  <c r="KS273" i="2"/>
  <c r="KS272" i="2"/>
  <c r="KS271" i="2"/>
  <c r="KS270" i="2"/>
  <c r="KS269" i="2"/>
  <c r="KS268" i="2"/>
  <c r="KS267" i="2"/>
  <c r="KS266" i="2"/>
  <c r="KS265" i="2"/>
  <c r="KS264" i="2"/>
  <c r="KS263" i="2"/>
  <c r="KS262" i="2"/>
  <c r="KS261" i="2"/>
  <c r="KS260" i="2"/>
  <c r="KS259" i="2"/>
  <c r="KS258" i="2"/>
  <c r="KS257" i="2"/>
  <c r="KS256" i="2"/>
  <c r="KS255" i="2"/>
  <c r="KS254" i="2"/>
  <c r="KS253" i="2"/>
  <c r="KS252" i="2"/>
  <c r="KS251" i="2"/>
  <c r="KS250" i="2"/>
  <c r="KS249" i="2"/>
  <c r="KS248" i="2"/>
  <c r="KS247" i="2"/>
  <c r="KS246" i="2"/>
  <c r="KS245" i="2"/>
  <c r="KS244" i="2"/>
  <c r="KS243" i="2"/>
  <c r="KS242" i="2"/>
  <c r="KS241" i="2"/>
  <c r="KS240" i="2"/>
  <c r="KS239" i="2"/>
  <c r="KS238" i="2"/>
  <c r="KS237" i="2"/>
  <c r="KS236" i="2"/>
  <c r="KS235" i="2"/>
  <c r="KS234" i="2"/>
  <c r="KS233" i="2"/>
  <c r="KS232" i="2"/>
  <c r="KS231" i="2"/>
  <c r="KS230" i="2"/>
  <c r="KS229" i="2"/>
  <c r="KS228" i="2"/>
  <c r="KS227" i="2"/>
  <c r="KS226" i="2"/>
  <c r="KS225" i="2"/>
  <c r="KS224" i="2"/>
  <c r="KS223" i="2"/>
  <c r="KS222" i="2"/>
  <c r="KS221" i="2"/>
  <c r="KS220" i="2"/>
  <c r="KS219" i="2"/>
  <c r="KS218" i="2"/>
  <c r="KS217" i="2"/>
  <c r="KS216" i="2"/>
  <c r="KS215" i="2"/>
  <c r="KS214" i="2"/>
  <c r="KS213" i="2"/>
  <c r="KS212" i="2"/>
  <c r="KS211" i="2"/>
  <c r="KS210" i="2"/>
  <c r="KS209" i="2"/>
  <c r="KS208" i="2"/>
  <c r="KS207" i="2"/>
  <c r="KS206" i="2"/>
  <c r="KS205" i="2"/>
  <c r="KS204" i="2"/>
  <c r="KS203" i="2"/>
  <c r="KS202" i="2"/>
  <c r="KS201" i="2"/>
  <c r="KS200" i="2"/>
  <c r="KS199" i="2"/>
  <c r="KS198" i="2"/>
  <c r="KS197" i="2"/>
  <c r="KS196" i="2"/>
  <c r="KS195" i="2"/>
  <c r="KS194" i="2"/>
  <c r="KS193" i="2"/>
  <c r="KS192" i="2"/>
  <c r="KS191" i="2"/>
  <c r="KS190" i="2"/>
  <c r="KS189" i="2"/>
  <c r="KS188" i="2"/>
  <c r="KS187" i="2"/>
  <c r="KS186" i="2"/>
  <c r="KS185" i="2"/>
  <c r="KS184" i="2"/>
  <c r="KS183" i="2"/>
  <c r="KS182" i="2"/>
  <c r="KS181" i="2"/>
  <c r="KS180" i="2"/>
  <c r="KS179" i="2"/>
  <c r="KS178" i="2"/>
  <c r="KS177" i="2"/>
  <c r="KS176" i="2"/>
  <c r="KS175" i="2"/>
  <c r="KS174" i="2"/>
  <c r="KS173" i="2"/>
  <c r="KS172" i="2"/>
  <c r="KS171" i="2"/>
  <c r="KS170" i="2"/>
  <c r="KS169" i="2"/>
  <c r="KS168" i="2"/>
  <c r="KS167" i="2"/>
  <c r="KS166" i="2"/>
  <c r="KS165" i="2"/>
  <c r="KS164" i="2"/>
  <c r="KS163" i="2"/>
  <c r="KS162" i="2"/>
  <c r="KS161" i="2"/>
  <c r="KS160" i="2"/>
  <c r="KS159" i="2"/>
  <c r="KS158" i="2"/>
  <c r="KS157" i="2"/>
  <c r="KS156" i="2"/>
  <c r="KS155" i="2"/>
  <c r="KS154" i="2"/>
  <c r="KS153" i="2"/>
  <c r="KS152" i="2"/>
  <c r="KS151" i="2"/>
  <c r="KS150" i="2"/>
  <c r="KS149" i="2"/>
  <c r="KS148" i="2"/>
  <c r="KS147" i="2"/>
  <c r="KS146" i="2"/>
  <c r="KS145" i="2"/>
  <c r="KS144" i="2"/>
  <c r="KS143" i="2"/>
  <c r="KS142" i="2"/>
  <c r="KS141" i="2"/>
  <c r="KS140" i="2"/>
  <c r="KS139" i="2"/>
  <c r="KS138" i="2"/>
  <c r="KS137" i="2"/>
  <c r="KS136" i="2"/>
  <c r="KS135" i="2"/>
  <c r="KS134" i="2"/>
  <c r="KS133" i="2"/>
  <c r="KS132" i="2"/>
  <c r="KS131" i="2"/>
  <c r="KS130" i="2"/>
  <c r="KS129" i="2"/>
  <c r="KS128" i="2"/>
  <c r="KS127" i="2"/>
  <c r="KS126" i="2"/>
  <c r="KS125" i="2"/>
  <c r="KS124" i="2"/>
  <c r="KS123" i="2"/>
  <c r="KS122" i="2"/>
  <c r="KS121" i="2"/>
  <c r="KS120" i="2"/>
  <c r="KS119" i="2"/>
  <c r="KS118" i="2"/>
  <c r="KS117" i="2"/>
  <c r="KS116" i="2"/>
  <c r="KS115" i="2"/>
  <c r="KS114" i="2"/>
  <c r="KS113" i="2"/>
  <c r="KS112" i="2"/>
  <c r="KS111" i="2"/>
  <c r="KS110" i="2"/>
  <c r="KS109" i="2"/>
  <c r="KS108" i="2"/>
  <c r="KS107" i="2"/>
  <c r="KS106" i="2"/>
  <c r="KS105" i="2"/>
  <c r="KS104" i="2"/>
  <c r="KS103" i="2"/>
  <c r="KS102" i="2"/>
  <c r="KS101" i="2"/>
  <c r="KS100" i="2"/>
  <c r="KS99" i="2"/>
  <c r="KS98" i="2"/>
  <c r="KS97" i="2"/>
  <c r="KS96" i="2"/>
  <c r="KS95" i="2"/>
  <c r="KS94" i="2"/>
  <c r="KS93" i="2"/>
  <c r="KS92" i="2"/>
  <c r="KS91" i="2"/>
  <c r="KS90" i="2"/>
  <c r="KS89" i="2"/>
  <c r="KS88" i="2"/>
  <c r="KS87" i="2"/>
  <c r="KS86" i="2"/>
  <c r="KS85" i="2"/>
  <c r="KS84" i="2"/>
  <c r="KS83" i="2"/>
  <c r="KS82" i="2"/>
  <c r="KS81" i="2"/>
  <c r="KS80" i="2"/>
  <c r="KS79" i="2"/>
  <c r="KS78" i="2"/>
  <c r="KS77" i="2"/>
  <c r="KS76" i="2"/>
  <c r="KS75" i="2"/>
  <c r="KS74" i="2"/>
  <c r="KS73" i="2"/>
  <c r="KS72" i="2"/>
  <c r="KS71" i="2"/>
  <c r="KS70" i="2"/>
  <c r="KS69" i="2"/>
  <c r="KS68" i="2"/>
  <c r="KS67" i="2"/>
  <c r="KS66" i="2"/>
  <c r="KS65" i="2"/>
  <c r="KS64" i="2"/>
  <c r="KS63" i="2"/>
  <c r="KS62" i="2"/>
  <c r="KS61" i="2"/>
  <c r="KS60" i="2"/>
  <c r="KS59" i="2"/>
  <c r="KS58" i="2"/>
  <c r="KS57" i="2"/>
  <c r="KS56" i="2"/>
  <c r="KS55" i="2"/>
  <c r="KS54" i="2"/>
  <c r="KS53" i="2"/>
  <c r="KS52" i="2"/>
  <c r="KS51" i="2"/>
  <c r="KS50" i="2"/>
  <c r="KS49" i="2"/>
  <c r="KS48" i="2"/>
  <c r="KS47" i="2"/>
  <c r="KS46" i="2"/>
  <c r="KS45" i="2"/>
  <c r="KS44" i="2"/>
  <c r="KS43" i="2"/>
  <c r="KS42" i="2"/>
  <c r="KS41" i="2"/>
  <c r="KS40" i="2"/>
  <c r="KS39" i="2"/>
  <c r="KS38" i="2"/>
  <c r="KS37" i="2"/>
  <c r="KS36" i="2"/>
  <c r="KS35" i="2"/>
  <c r="KS34" i="2"/>
  <c r="KS33" i="2"/>
  <c r="KS32" i="2"/>
  <c r="KS31" i="2"/>
  <c r="KS30" i="2"/>
  <c r="KS29" i="2"/>
  <c r="KS28" i="2"/>
  <c r="KS27" i="2"/>
  <c r="KS26" i="2"/>
  <c r="KS25" i="2"/>
  <c r="KS24" i="2"/>
  <c r="KS23" i="2"/>
  <c r="KS22" i="2"/>
  <c r="KS21" i="2"/>
  <c r="KS20" i="2"/>
  <c r="KS19" i="2"/>
  <c r="KS18" i="2"/>
  <c r="KS17" i="2"/>
  <c r="KS16" i="2"/>
  <c r="KS15" i="2"/>
  <c r="KS14" i="2"/>
  <c r="KS13" i="2"/>
  <c r="KS12" i="2"/>
  <c r="KS11" i="2"/>
  <c r="KM376" i="2"/>
  <c r="KM375" i="2"/>
  <c r="KM374" i="2"/>
  <c r="KM373" i="2"/>
  <c r="KM372" i="2"/>
  <c r="KM371" i="2"/>
  <c r="KM370" i="2"/>
  <c r="KM369" i="2"/>
  <c r="KM368" i="2"/>
  <c r="KM367" i="2"/>
  <c r="KM366" i="2"/>
  <c r="KM365" i="2"/>
  <c r="KM364" i="2"/>
  <c r="KM363" i="2"/>
  <c r="KM362" i="2"/>
  <c r="KM361" i="2"/>
  <c r="KM360" i="2"/>
  <c r="KM359" i="2"/>
  <c r="KM358" i="2"/>
  <c r="KM357" i="2"/>
  <c r="KM356" i="2"/>
  <c r="KM355" i="2"/>
  <c r="KM354" i="2"/>
  <c r="KM353" i="2"/>
  <c r="KM352" i="2"/>
  <c r="KM351" i="2"/>
  <c r="KM350" i="2"/>
  <c r="KM349" i="2"/>
  <c r="KM348" i="2"/>
  <c r="KM347" i="2"/>
  <c r="KM346" i="2"/>
  <c r="KM345" i="2"/>
  <c r="KM344" i="2"/>
  <c r="KM343" i="2"/>
  <c r="KM342" i="2"/>
  <c r="KM341" i="2"/>
  <c r="KM340" i="2"/>
  <c r="KM339" i="2"/>
  <c r="KM338" i="2"/>
  <c r="KM337" i="2"/>
  <c r="KM336" i="2"/>
  <c r="KM335" i="2"/>
  <c r="KM334" i="2"/>
  <c r="KM333" i="2"/>
  <c r="KM332" i="2"/>
  <c r="KM331" i="2"/>
  <c r="KM330" i="2"/>
  <c r="KM329" i="2"/>
  <c r="KM328" i="2"/>
  <c r="KM327" i="2"/>
  <c r="KM326" i="2"/>
  <c r="KM325" i="2"/>
  <c r="KM324" i="2"/>
  <c r="KM323" i="2"/>
  <c r="KM322" i="2"/>
  <c r="KM321" i="2"/>
  <c r="KM320" i="2"/>
  <c r="KM319" i="2"/>
  <c r="KM318" i="2"/>
  <c r="KM317" i="2"/>
  <c r="KM316" i="2"/>
  <c r="KM315" i="2"/>
  <c r="KM314" i="2"/>
  <c r="KM313" i="2"/>
  <c r="KM312" i="2"/>
  <c r="KM311" i="2"/>
  <c r="KM310" i="2"/>
  <c r="KM309" i="2"/>
  <c r="KM308" i="2"/>
  <c r="KM307" i="2"/>
  <c r="KM306" i="2"/>
  <c r="KM305" i="2"/>
  <c r="KM304" i="2"/>
  <c r="KM303" i="2"/>
  <c r="KM302" i="2"/>
  <c r="KM301" i="2"/>
  <c r="KM300" i="2"/>
  <c r="KM299" i="2"/>
  <c r="KM298" i="2"/>
  <c r="KM297" i="2"/>
  <c r="KM296" i="2"/>
  <c r="KM295" i="2"/>
  <c r="KM294" i="2"/>
  <c r="KM293" i="2"/>
  <c r="KM292" i="2"/>
  <c r="KM291" i="2"/>
  <c r="KM290" i="2"/>
  <c r="KM289" i="2"/>
  <c r="KM288" i="2"/>
  <c r="KM287" i="2"/>
  <c r="KM286" i="2"/>
  <c r="KM285" i="2"/>
  <c r="KM284" i="2"/>
  <c r="KM283" i="2"/>
  <c r="KM282" i="2"/>
  <c r="KM281" i="2"/>
  <c r="KM280" i="2"/>
  <c r="KM279" i="2"/>
  <c r="KM278" i="2"/>
  <c r="KM277" i="2"/>
  <c r="KM276" i="2"/>
  <c r="KM275" i="2"/>
  <c r="KM274" i="2"/>
  <c r="KM273" i="2"/>
  <c r="KM272" i="2"/>
  <c r="KM271" i="2"/>
  <c r="KM270" i="2"/>
  <c r="KM269" i="2"/>
  <c r="KM268" i="2"/>
  <c r="KM267" i="2"/>
  <c r="KM266" i="2"/>
  <c r="KM265" i="2"/>
  <c r="KM264" i="2"/>
  <c r="KM263" i="2"/>
  <c r="KM262" i="2"/>
  <c r="KM261" i="2"/>
  <c r="KM260" i="2"/>
  <c r="KM259" i="2"/>
  <c r="KM258" i="2"/>
  <c r="KM257" i="2"/>
  <c r="KM256" i="2"/>
  <c r="KM255" i="2"/>
  <c r="KM254" i="2"/>
  <c r="KM253" i="2"/>
  <c r="KM252" i="2"/>
  <c r="KM251" i="2"/>
  <c r="KM250" i="2"/>
  <c r="KM249" i="2"/>
  <c r="KM248" i="2"/>
  <c r="KM247" i="2"/>
  <c r="KM246" i="2"/>
  <c r="KM245" i="2"/>
  <c r="KM244" i="2"/>
  <c r="KM243" i="2"/>
  <c r="KM242" i="2"/>
  <c r="KM241" i="2"/>
  <c r="KM240" i="2"/>
  <c r="KM239" i="2"/>
  <c r="KM238" i="2"/>
  <c r="KM237" i="2"/>
  <c r="KM236" i="2"/>
  <c r="KM235" i="2"/>
  <c r="KM234" i="2"/>
  <c r="KM233" i="2"/>
  <c r="KM232" i="2"/>
  <c r="KM231" i="2"/>
  <c r="KM230" i="2"/>
  <c r="KM229" i="2"/>
  <c r="KM228" i="2"/>
  <c r="KM227" i="2"/>
  <c r="KM226" i="2"/>
  <c r="KM225" i="2"/>
  <c r="KM224" i="2"/>
  <c r="KM223" i="2"/>
  <c r="KM222" i="2"/>
  <c r="KM221" i="2"/>
  <c r="KM220" i="2"/>
  <c r="KM219" i="2"/>
  <c r="KM218" i="2"/>
  <c r="KM217" i="2"/>
  <c r="KM216" i="2"/>
  <c r="KM215" i="2"/>
  <c r="KM214" i="2"/>
  <c r="KM213" i="2"/>
  <c r="KM212" i="2"/>
  <c r="KM211" i="2"/>
  <c r="KM210" i="2"/>
  <c r="KM209" i="2"/>
  <c r="KM208" i="2"/>
  <c r="KM207" i="2"/>
  <c r="KM206" i="2"/>
  <c r="KM205" i="2"/>
  <c r="KM204" i="2"/>
  <c r="KM203" i="2"/>
  <c r="KM202" i="2"/>
  <c r="KM201" i="2"/>
  <c r="KM200" i="2"/>
  <c r="KM199" i="2"/>
  <c r="KM198" i="2"/>
  <c r="KM197" i="2"/>
  <c r="KM196" i="2"/>
  <c r="KM195" i="2"/>
  <c r="KM194" i="2"/>
  <c r="KM193" i="2"/>
  <c r="KM192" i="2"/>
  <c r="KM191" i="2"/>
  <c r="KM190" i="2"/>
  <c r="KM189" i="2"/>
  <c r="KM188" i="2"/>
  <c r="KM187" i="2"/>
  <c r="KM186" i="2"/>
  <c r="KM185" i="2"/>
  <c r="KM184" i="2"/>
  <c r="KM183" i="2"/>
  <c r="KM182" i="2"/>
  <c r="KM181" i="2"/>
  <c r="KM180" i="2"/>
  <c r="KM179" i="2"/>
  <c r="KM178" i="2"/>
  <c r="KM177" i="2"/>
  <c r="KM176" i="2"/>
  <c r="KM175" i="2"/>
  <c r="KM174" i="2"/>
  <c r="KM173" i="2"/>
  <c r="KM172" i="2"/>
  <c r="KM171" i="2"/>
  <c r="KM170" i="2"/>
  <c r="KM169" i="2"/>
  <c r="KM168" i="2"/>
  <c r="KM167" i="2"/>
  <c r="KM166" i="2"/>
  <c r="KM165" i="2"/>
  <c r="KM164" i="2"/>
  <c r="KM163" i="2"/>
  <c r="KM162" i="2"/>
  <c r="KM161" i="2"/>
  <c r="KM160" i="2"/>
  <c r="KM159" i="2"/>
  <c r="KM158" i="2"/>
  <c r="KM157" i="2"/>
  <c r="KM156" i="2"/>
  <c r="KM155" i="2"/>
  <c r="KM154" i="2"/>
  <c r="KM153" i="2"/>
  <c r="KM152" i="2"/>
  <c r="KM151" i="2"/>
  <c r="KM150" i="2"/>
  <c r="KM149" i="2"/>
  <c r="KM148" i="2"/>
  <c r="KM147" i="2"/>
  <c r="KM146" i="2"/>
  <c r="KM145" i="2"/>
  <c r="KM144" i="2"/>
  <c r="KM143" i="2"/>
  <c r="KM142" i="2"/>
  <c r="KM141" i="2"/>
  <c r="KM140" i="2"/>
  <c r="KM139" i="2"/>
  <c r="KM138" i="2"/>
  <c r="KM137" i="2"/>
  <c r="KM136" i="2"/>
  <c r="KM135" i="2"/>
  <c r="KM134" i="2"/>
  <c r="KM133" i="2"/>
  <c r="KM132" i="2"/>
  <c r="KM131" i="2"/>
  <c r="KM130" i="2"/>
  <c r="KM129" i="2"/>
  <c r="KM128" i="2"/>
  <c r="KM127" i="2"/>
  <c r="KM126" i="2"/>
  <c r="KM125" i="2"/>
  <c r="KM124" i="2"/>
  <c r="KM123" i="2"/>
  <c r="KM122" i="2"/>
  <c r="KM121" i="2"/>
  <c r="KM120" i="2"/>
  <c r="KM119" i="2"/>
  <c r="KM118" i="2"/>
  <c r="KM117" i="2"/>
  <c r="KM116" i="2"/>
  <c r="KM115" i="2"/>
  <c r="KM114" i="2"/>
  <c r="KM113" i="2"/>
  <c r="KM112" i="2"/>
  <c r="KM111" i="2"/>
  <c r="KM110" i="2"/>
  <c r="KM109" i="2"/>
  <c r="KM108" i="2"/>
  <c r="KM107" i="2"/>
  <c r="KM106" i="2"/>
  <c r="KM105" i="2"/>
  <c r="KM104" i="2"/>
  <c r="KM103" i="2"/>
  <c r="KM102" i="2"/>
  <c r="KM101" i="2"/>
  <c r="KM100" i="2"/>
  <c r="KM99" i="2"/>
  <c r="KM98" i="2"/>
  <c r="KM97" i="2"/>
  <c r="KM96" i="2"/>
  <c r="KM95" i="2"/>
  <c r="KM94" i="2"/>
  <c r="KM93" i="2"/>
  <c r="KM92" i="2"/>
  <c r="KM91" i="2"/>
  <c r="KM90" i="2"/>
  <c r="KM89" i="2"/>
  <c r="KM88" i="2"/>
  <c r="KM87" i="2"/>
  <c r="KM86" i="2"/>
  <c r="KM85" i="2"/>
  <c r="KM84" i="2"/>
  <c r="KM83" i="2"/>
  <c r="KM82" i="2"/>
  <c r="KM81" i="2"/>
  <c r="KM80" i="2"/>
  <c r="KM79" i="2"/>
  <c r="KM78" i="2"/>
  <c r="KM77" i="2"/>
  <c r="KM76" i="2"/>
  <c r="KM75" i="2"/>
  <c r="KM74" i="2"/>
  <c r="KM73" i="2"/>
  <c r="KM72" i="2"/>
  <c r="KM71" i="2"/>
  <c r="KM70" i="2"/>
  <c r="KM69" i="2"/>
  <c r="KM68" i="2"/>
  <c r="KM67" i="2"/>
  <c r="KM66" i="2"/>
  <c r="KM65" i="2"/>
  <c r="KM64" i="2"/>
  <c r="KM63" i="2"/>
  <c r="KM62" i="2"/>
  <c r="KM61" i="2"/>
  <c r="KM60" i="2"/>
  <c r="KM59" i="2"/>
  <c r="KM58" i="2"/>
  <c r="KM57" i="2"/>
  <c r="KM56" i="2"/>
  <c r="KM55" i="2"/>
  <c r="KM54" i="2"/>
  <c r="KM53" i="2"/>
  <c r="KM52" i="2"/>
  <c r="KM51" i="2"/>
  <c r="KM50" i="2"/>
  <c r="KM49" i="2"/>
  <c r="KM48" i="2"/>
  <c r="KM47" i="2"/>
  <c r="KM46" i="2"/>
  <c r="KM45" i="2"/>
  <c r="KM44" i="2"/>
  <c r="KM43" i="2"/>
  <c r="KM42" i="2"/>
  <c r="KM41" i="2"/>
  <c r="KM40" i="2"/>
  <c r="KM39" i="2"/>
  <c r="KM38" i="2"/>
  <c r="KM37" i="2"/>
  <c r="KM36" i="2"/>
  <c r="KM35" i="2"/>
  <c r="KM34" i="2"/>
  <c r="KM33" i="2"/>
  <c r="KM32" i="2"/>
  <c r="KM31" i="2"/>
  <c r="KM30" i="2"/>
  <c r="KM29" i="2"/>
  <c r="KM28" i="2"/>
  <c r="KM27" i="2"/>
  <c r="KM26" i="2"/>
  <c r="KM25" i="2"/>
  <c r="KM24" i="2"/>
  <c r="KM23" i="2"/>
  <c r="KM22" i="2"/>
  <c r="KM21" i="2"/>
  <c r="KM20" i="2"/>
  <c r="KM19" i="2"/>
  <c r="KM18" i="2"/>
  <c r="KM17" i="2"/>
  <c r="KM16" i="2"/>
  <c r="KM15" i="2"/>
  <c r="KM14" i="2"/>
  <c r="KM13" i="2"/>
  <c r="KM12" i="2"/>
  <c r="KM11" i="2"/>
  <c r="KG376" i="2"/>
  <c r="KG375" i="2"/>
  <c r="KG374" i="2"/>
  <c r="KG373" i="2"/>
  <c r="KG372" i="2"/>
  <c r="KG371" i="2"/>
  <c r="KG370" i="2"/>
  <c r="KG369" i="2"/>
  <c r="KG368" i="2"/>
  <c r="KG367" i="2"/>
  <c r="KG366" i="2"/>
  <c r="KG365" i="2"/>
  <c r="KG364" i="2"/>
  <c r="KG363" i="2"/>
  <c r="KG362" i="2"/>
  <c r="KG361" i="2"/>
  <c r="KG360" i="2"/>
  <c r="KG359" i="2"/>
  <c r="KG358" i="2"/>
  <c r="KG357" i="2"/>
  <c r="KG356" i="2"/>
  <c r="KG355" i="2"/>
  <c r="KG354" i="2"/>
  <c r="KG353" i="2"/>
  <c r="KG352" i="2"/>
  <c r="KG351" i="2"/>
  <c r="KG350" i="2"/>
  <c r="KG349" i="2"/>
  <c r="KG348" i="2"/>
  <c r="KG347" i="2"/>
  <c r="KG346" i="2"/>
  <c r="KG345" i="2"/>
  <c r="KG344" i="2"/>
  <c r="KG343" i="2"/>
  <c r="KG342" i="2"/>
  <c r="KG341" i="2"/>
  <c r="KG340" i="2"/>
  <c r="KG339" i="2"/>
  <c r="KG338" i="2"/>
  <c r="KG337" i="2"/>
  <c r="KG336" i="2"/>
  <c r="KG335" i="2"/>
  <c r="KG334" i="2"/>
  <c r="KG333" i="2"/>
  <c r="KG332" i="2"/>
  <c r="KG331" i="2"/>
  <c r="KG330" i="2"/>
  <c r="KG329" i="2"/>
  <c r="KG328" i="2"/>
  <c r="KG327" i="2"/>
  <c r="KG326" i="2"/>
  <c r="KG325" i="2"/>
  <c r="KG324" i="2"/>
  <c r="KG323" i="2"/>
  <c r="KG322" i="2"/>
  <c r="KG321" i="2"/>
  <c r="KG320" i="2"/>
  <c r="KG319" i="2"/>
  <c r="KG318" i="2"/>
  <c r="KG317" i="2"/>
  <c r="KG316" i="2"/>
  <c r="KG315" i="2"/>
  <c r="KG314" i="2"/>
  <c r="KG313" i="2"/>
  <c r="KG312" i="2"/>
  <c r="KG311" i="2"/>
  <c r="KG310" i="2"/>
  <c r="KG309" i="2"/>
  <c r="KG308" i="2"/>
  <c r="KG307" i="2"/>
  <c r="KG306" i="2"/>
  <c r="KG305" i="2"/>
  <c r="KG304" i="2"/>
  <c r="KG303" i="2"/>
  <c r="KG302" i="2"/>
  <c r="KG301" i="2"/>
  <c r="KG300" i="2"/>
  <c r="KG299" i="2"/>
  <c r="KG298" i="2"/>
  <c r="KG297" i="2"/>
  <c r="KG296" i="2"/>
  <c r="KG295" i="2"/>
  <c r="KG294" i="2"/>
  <c r="KG293" i="2"/>
  <c r="KG292" i="2"/>
  <c r="KG291" i="2"/>
  <c r="KG290" i="2"/>
  <c r="KG289" i="2"/>
  <c r="KG288" i="2"/>
  <c r="KG287" i="2"/>
  <c r="KG286" i="2"/>
  <c r="KG285" i="2"/>
  <c r="KG284" i="2"/>
  <c r="KG283" i="2"/>
  <c r="KG282" i="2"/>
  <c r="KG281" i="2"/>
  <c r="KG280" i="2"/>
  <c r="KG279" i="2"/>
  <c r="KG278" i="2"/>
  <c r="KG277" i="2"/>
  <c r="KG276" i="2"/>
  <c r="KG275" i="2"/>
  <c r="KG274" i="2"/>
  <c r="KG273" i="2"/>
  <c r="KG272" i="2"/>
  <c r="KG271" i="2"/>
  <c r="KG270" i="2"/>
  <c r="KG269" i="2"/>
  <c r="KG268" i="2"/>
  <c r="KG267" i="2"/>
  <c r="KG266" i="2"/>
  <c r="KG265" i="2"/>
  <c r="KG264" i="2"/>
  <c r="KG263" i="2"/>
  <c r="KG262" i="2"/>
  <c r="KG261" i="2"/>
  <c r="KG260" i="2"/>
  <c r="KG259" i="2"/>
  <c r="KG258" i="2"/>
  <c r="KG257" i="2"/>
  <c r="KG256" i="2"/>
  <c r="KG255" i="2"/>
  <c r="KG254" i="2"/>
  <c r="KG253" i="2"/>
  <c r="KG252" i="2"/>
  <c r="KG251" i="2"/>
  <c r="KG250" i="2"/>
  <c r="KG249" i="2"/>
  <c r="KG248" i="2"/>
  <c r="KG247" i="2"/>
  <c r="KG246" i="2"/>
  <c r="KG245" i="2"/>
  <c r="KG244" i="2"/>
  <c r="KG243" i="2"/>
  <c r="KG242" i="2"/>
  <c r="KG241" i="2"/>
  <c r="KG240" i="2"/>
  <c r="KG239" i="2"/>
  <c r="KG238" i="2"/>
  <c r="KG237" i="2"/>
  <c r="KG236" i="2"/>
  <c r="KG235" i="2"/>
  <c r="KG234" i="2"/>
  <c r="KG233" i="2"/>
  <c r="KG232" i="2"/>
  <c r="KG231" i="2"/>
  <c r="KG230" i="2"/>
  <c r="KG229" i="2"/>
  <c r="KG228" i="2"/>
  <c r="KG227" i="2"/>
  <c r="KG226" i="2"/>
  <c r="KG225" i="2"/>
  <c r="KG224" i="2"/>
  <c r="KG223" i="2"/>
  <c r="KG222" i="2"/>
  <c r="KG221" i="2"/>
  <c r="KG220" i="2"/>
  <c r="KG219" i="2"/>
  <c r="KG218" i="2"/>
  <c r="KG217" i="2"/>
  <c r="KG216" i="2"/>
  <c r="KG215" i="2"/>
  <c r="KG214" i="2"/>
  <c r="KG213" i="2"/>
  <c r="KG212" i="2"/>
  <c r="KG211" i="2"/>
  <c r="KG210" i="2"/>
  <c r="KG209" i="2"/>
  <c r="KG208" i="2"/>
  <c r="KG207" i="2"/>
  <c r="KG206" i="2"/>
  <c r="KG205" i="2"/>
  <c r="KG204" i="2"/>
  <c r="KG203" i="2"/>
  <c r="KG202" i="2"/>
  <c r="KG201" i="2"/>
  <c r="KG200" i="2"/>
  <c r="KG199" i="2"/>
  <c r="KG198" i="2"/>
  <c r="KG197" i="2"/>
  <c r="KG196" i="2"/>
  <c r="KG195" i="2"/>
  <c r="KG194" i="2"/>
  <c r="KG193" i="2"/>
  <c r="KG192" i="2"/>
  <c r="KG191" i="2"/>
  <c r="KG190" i="2"/>
  <c r="KG189" i="2"/>
  <c r="KG188" i="2"/>
  <c r="KG187" i="2"/>
  <c r="KG186" i="2"/>
  <c r="KG185" i="2"/>
  <c r="KG184" i="2"/>
  <c r="KG183" i="2"/>
  <c r="KG182" i="2"/>
  <c r="KG181" i="2"/>
  <c r="KG180" i="2"/>
  <c r="KG179" i="2"/>
  <c r="KG178" i="2"/>
  <c r="KG177" i="2"/>
  <c r="KG176" i="2"/>
  <c r="KG175" i="2"/>
  <c r="KG174" i="2"/>
  <c r="KG173" i="2"/>
  <c r="KG172" i="2"/>
  <c r="KG171" i="2"/>
  <c r="KG170" i="2"/>
  <c r="KG169" i="2"/>
  <c r="KG168" i="2"/>
  <c r="KG167" i="2"/>
  <c r="KG166" i="2"/>
  <c r="KG165" i="2"/>
  <c r="KG164" i="2"/>
  <c r="KG163" i="2"/>
  <c r="KG162" i="2"/>
  <c r="KG161" i="2"/>
  <c r="KG160" i="2"/>
  <c r="KG159" i="2"/>
  <c r="KG158" i="2"/>
  <c r="KG157" i="2"/>
  <c r="KG156" i="2"/>
  <c r="KG155" i="2"/>
  <c r="KG154" i="2"/>
  <c r="KG153" i="2"/>
  <c r="KG152" i="2"/>
  <c r="KG151" i="2"/>
  <c r="KG150" i="2"/>
  <c r="KG149" i="2"/>
  <c r="KG148" i="2"/>
  <c r="KG147" i="2"/>
  <c r="KG146" i="2"/>
  <c r="KG145" i="2"/>
  <c r="KG144" i="2"/>
  <c r="KG143" i="2"/>
  <c r="KG142" i="2"/>
  <c r="KG141" i="2"/>
  <c r="KG140" i="2"/>
  <c r="KG139" i="2"/>
  <c r="KG138" i="2"/>
  <c r="KG137" i="2"/>
  <c r="KG136" i="2"/>
  <c r="KG135" i="2"/>
  <c r="KG134" i="2"/>
  <c r="KG133" i="2"/>
  <c r="KG132" i="2"/>
  <c r="KG131" i="2"/>
  <c r="KG130" i="2"/>
  <c r="KG129" i="2"/>
  <c r="KG128" i="2"/>
  <c r="KG127" i="2"/>
  <c r="KG126" i="2"/>
  <c r="KG125" i="2"/>
  <c r="KG124" i="2"/>
  <c r="KG123" i="2"/>
  <c r="KG122" i="2"/>
  <c r="KG121" i="2"/>
  <c r="KG120" i="2"/>
  <c r="KG119" i="2"/>
  <c r="KG118" i="2"/>
  <c r="KG117" i="2"/>
  <c r="KG116" i="2"/>
  <c r="KG115" i="2"/>
  <c r="KG114" i="2"/>
  <c r="KG113" i="2"/>
  <c r="KG112" i="2"/>
  <c r="KG111" i="2"/>
  <c r="KG110" i="2"/>
  <c r="KG109" i="2"/>
  <c r="KG108" i="2"/>
  <c r="KG107" i="2"/>
  <c r="KG106" i="2"/>
  <c r="KG105" i="2"/>
  <c r="KG104" i="2"/>
  <c r="KG103" i="2"/>
  <c r="KG102" i="2"/>
  <c r="KG101" i="2"/>
  <c r="KG100" i="2"/>
  <c r="KG99" i="2"/>
  <c r="KG98" i="2"/>
  <c r="KG97" i="2"/>
  <c r="KG96" i="2"/>
  <c r="KG95" i="2"/>
  <c r="KG94" i="2"/>
  <c r="KG93" i="2"/>
  <c r="KG92" i="2"/>
  <c r="KG91" i="2"/>
  <c r="KG90" i="2"/>
  <c r="KG89" i="2"/>
  <c r="KG88" i="2"/>
  <c r="KG87" i="2"/>
  <c r="KG86" i="2"/>
  <c r="KG85" i="2"/>
  <c r="KG84" i="2"/>
  <c r="KG83" i="2"/>
  <c r="KG82" i="2"/>
  <c r="KG81" i="2"/>
  <c r="KG80" i="2"/>
  <c r="KG79" i="2"/>
  <c r="KG78" i="2"/>
  <c r="KG77" i="2"/>
  <c r="KG76" i="2"/>
  <c r="KG75" i="2"/>
  <c r="KG74" i="2"/>
  <c r="KG73" i="2"/>
  <c r="KG72" i="2"/>
  <c r="KG71" i="2"/>
  <c r="KG70" i="2"/>
  <c r="KG69" i="2"/>
  <c r="KG68" i="2"/>
  <c r="KG67" i="2"/>
  <c r="KG66" i="2"/>
  <c r="KG65" i="2"/>
  <c r="KG64" i="2"/>
  <c r="KG63" i="2"/>
  <c r="KG62" i="2"/>
  <c r="KG61" i="2"/>
  <c r="KG60" i="2"/>
  <c r="KG59" i="2"/>
  <c r="KG58" i="2"/>
  <c r="KG57" i="2"/>
  <c r="KG56" i="2"/>
  <c r="KG55" i="2"/>
  <c r="KG54" i="2"/>
  <c r="KG53" i="2"/>
  <c r="KG52" i="2"/>
  <c r="KG51" i="2"/>
  <c r="KG50" i="2"/>
  <c r="KG49" i="2"/>
  <c r="KG48" i="2"/>
  <c r="KG47" i="2"/>
  <c r="KG46" i="2"/>
  <c r="KG45" i="2"/>
  <c r="KG44" i="2"/>
  <c r="KG43" i="2"/>
  <c r="KG42" i="2"/>
  <c r="KG41" i="2"/>
  <c r="KG40" i="2"/>
  <c r="KG39" i="2"/>
  <c r="KG38" i="2"/>
  <c r="KG37" i="2"/>
  <c r="KG36" i="2"/>
  <c r="KG35" i="2"/>
  <c r="KG34" i="2"/>
  <c r="KG33" i="2"/>
  <c r="KG32" i="2"/>
  <c r="KG31" i="2"/>
  <c r="KG30" i="2"/>
  <c r="KG29" i="2"/>
  <c r="KG28" i="2"/>
  <c r="KG27" i="2"/>
  <c r="KG26" i="2"/>
  <c r="KG25" i="2"/>
  <c r="KG24" i="2"/>
  <c r="KG23" i="2"/>
  <c r="KG22" i="2"/>
  <c r="KG21" i="2"/>
  <c r="KG20" i="2"/>
  <c r="KG19" i="2"/>
  <c r="KG18" i="2"/>
  <c r="KG17" i="2"/>
  <c r="KG16" i="2"/>
  <c r="KG15" i="2"/>
  <c r="KG14" i="2"/>
  <c r="KG13" i="2"/>
  <c r="KG12" i="2"/>
  <c r="KG11" i="2"/>
  <c r="KA376" i="2"/>
  <c r="KA375" i="2"/>
  <c r="KA374" i="2"/>
  <c r="KA373" i="2"/>
  <c r="KA372" i="2"/>
  <c r="KA371" i="2"/>
  <c r="KA370" i="2"/>
  <c r="KA369" i="2"/>
  <c r="KA368" i="2"/>
  <c r="KA367" i="2"/>
  <c r="KA366" i="2"/>
  <c r="KA365" i="2"/>
  <c r="KA364" i="2"/>
  <c r="KA363" i="2"/>
  <c r="KA362" i="2"/>
  <c r="KA361" i="2"/>
  <c r="KA360" i="2"/>
  <c r="KA359" i="2"/>
  <c r="KA358" i="2"/>
  <c r="KA357" i="2"/>
  <c r="KA356" i="2"/>
  <c r="KA355" i="2"/>
  <c r="KA354" i="2"/>
  <c r="KA353" i="2"/>
  <c r="KA352" i="2"/>
  <c r="KA351" i="2"/>
  <c r="KA350" i="2"/>
  <c r="KA349" i="2"/>
  <c r="KA348" i="2"/>
  <c r="KA347" i="2"/>
  <c r="KA346" i="2"/>
  <c r="KA345" i="2"/>
  <c r="KA344" i="2"/>
  <c r="KA343" i="2"/>
  <c r="KA342" i="2"/>
  <c r="KA341" i="2"/>
  <c r="KA340" i="2"/>
  <c r="KA339" i="2"/>
  <c r="KA338" i="2"/>
  <c r="KA337" i="2"/>
  <c r="KA336" i="2"/>
  <c r="KA335" i="2"/>
  <c r="KA334" i="2"/>
  <c r="KA333" i="2"/>
  <c r="KA332" i="2"/>
  <c r="KA331" i="2"/>
  <c r="KA330" i="2"/>
  <c r="KA329" i="2"/>
  <c r="KA328" i="2"/>
  <c r="KA327" i="2"/>
  <c r="KA326" i="2"/>
  <c r="KA325" i="2"/>
  <c r="KA324" i="2"/>
  <c r="KA323" i="2"/>
  <c r="KA322" i="2"/>
  <c r="KA321" i="2"/>
  <c r="KA320" i="2"/>
  <c r="KA319" i="2"/>
  <c r="KA318" i="2"/>
  <c r="KA317" i="2"/>
  <c r="KA316" i="2"/>
  <c r="KA315" i="2"/>
  <c r="KA314" i="2"/>
  <c r="KA313" i="2"/>
  <c r="KA312" i="2"/>
  <c r="KA311" i="2"/>
  <c r="KA310" i="2"/>
  <c r="KA309" i="2"/>
  <c r="KA308" i="2"/>
  <c r="KA307" i="2"/>
  <c r="KA306" i="2"/>
  <c r="KA305" i="2"/>
  <c r="KA304" i="2"/>
  <c r="KA303" i="2"/>
  <c r="KA302" i="2"/>
  <c r="KA301" i="2"/>
  <c r="KA300" i="2"/>
  <c r="KA299" i="2"/>
  <c r="KA298" i="2"/>
  <c r="KA297" i="2"/>
  <c r="KA296" i="2"/>
  <c r="KA295" i="2"/>
  <c r="KA294" i="2"/>
  <c r="KA293" i="2"/>
  <c r="KA292" i="2"/>
  <c r="KA291" i="2"/>
  <c r="KA290" i="2"/>
  <c r="KA289" i="2"/>
  <c r="KA288" i="2"/>
  <c r="KA287" i="2"/>
  <c r="KA286" i="2"/>
  <c r="KA285" i="2"/>
  <c r="KA284" i="2"/>
  <c r="KA283" i="2"/>
  <c r="KA282" i="2"/>
  <c r="KA281" i="2"/>
  <c r="KA280" i="2"/>
  <c r="KA279" i="2"/>
  <c r="KA278" i="2"/>
  <c r="KA277" i="2"/>
  <c r="KA276" i="2"/>
  <c r="KA275" i="2"/>
  <c r="KA274" i="2"/>
  <c r="KA273" i="2"/>
  <c r="KA272" i="2"/>
  <c r="KA271" i="2"/>
  <c r="KA270" i="2"/>
  <c r="KA269" i="2"/>
  <c r="KA268" i="2"/>
  <c r="KA267" i="2"/>
  <c r="KA266" i="2"/>
  <c r="KA265" i="2"/>
  <c r="KA264" i="2"/>
  <c r="KA263" i="2"/>
  <c r="KA262" i="2"/>
  <c r="KA261" i="2"/>
  <c r="KA260" i="2"/>
  <c r="KA259" i="2"/>
  <c r="KA258" i="2"/>
  <c r="KA257" i="2"/>
  <c r="KA256" i="2"/>
  <c r="KA255" i="2"/>
  <c r="KA254" i="2"/>
  <c r="KA253" i="2"/>
  <c r="KA252" i="2"/>
  <c r="KA251" i="2"/>
  <c r="KA250" i="2"/>
  <c r="KA249" i="2"/>
  <c r="KA248" i="2"/>
  <c r="KA247" i="2"/>
  <c r="KA246" i="2"/>
  <c r="KA245" i="2"/>
  <c r="KA244" i="2"/>
  <c r="KA243" i="2"/>
  <c r="KA242" i="2"/>
  <c r="KA241" i="2"/>
  <c r="KA240" i="2"/>
  <c r="KA239" i="2"/>
  <c r="KA238" i="2"/>
  <c r="KA237" i="2"/>
  <c r="KA236" i="2"/>
  <c r="KA235" i="2"/>
  <c r="KA234" i="2"/>
  <c r="KA233" i="2"/>
  <c r="KA232" i="2"/>
  <c r="KA231" i="2"/>
  <c r="KA230" i="2"/>
  <c r="KA229" i="2"/>
  <c r="KA228" i="2"/>
  <c r="KA227" i="2"/>
  <c r="KA226" i="2"/>
  <c r="KA225" i="2"/>
  <c r="KA224" i="2"/>
  <c r="KA223" i="2"/>
  <c r="KA222" i="2"/>
  <c r="KA221" i="2"/>
  <c r="KA220" i="2"/>
  <c r="KA219" i="2"/>
  <c r="KA218" i="2"/>
  <c r="KA217" i="2"/>
  <c r="KA216" i="2"/>
  <c r="KA215" i="2"/>
  <c r="KA214" i="2"/>
  <c r="KA213" i="2"/>
  <c r="KA212" i="2"/>
  <c r="KA211" i="2"/>
  <c r="KA210" i="2"/>
  <c r="KA209" i="2"/>
  <c r="KA208" i="2"/>
  <c r="KA207" i="2"/>
  <c r="KA206" i="2"/>
  <c r="KA205" i="2"/>
  <c r="KA204" i="2"/>
  <c r="KA203" i="2"/>
  <c r="KA202" i="2"/>
  <c r="KA201" i="2"/>
  <c r="KA200" i="2"/>
  <c r="KA199" i="2"/>
  <c r="KA198" i="2"/>
  <c r="KA197" i="2"/>
  <c r="KA196" i="2"/>
  <c r="KA195" i="2"/>
  <c r="KA194" i="2"/>
  <c r="KA193" i="2"/>
  <c r="KA192" i="2"/>
  <c r="KA191" i="2"/>
  <c r="KA190" i="2"/>
  <c r="KA189" i="2"/>
  <c r="KA188" i="2"/>
  <c r="KA187" i="2"/>
  <c r="KA186" i="2"/>
  <c r="KA185" i="2"/>
  <c r="KA184" i="2"/>
  <c r="KA183" i="2"/>
  <c r="KA182" i="2"/>
  <c r="KA181" i="2"/>
  <c r="KA180" i="2"/>
  <c r="KA179" i="2"/>
  <c r="KA178" i="2"/>
  <c r="KA177" i="2"/>
  <c r="KA176" i="2"/>
  <c r="KA175" i="2"/>
  <c r="KA174" i="2"/>
  <c r="KA173" i="2"/>
  <c r="KA172" i="2"/>
  <c r="KA171" i="2"/>
  <c r="KA170" i="2"/>
  <c r="KA169" i="2"/>
  <c r="KA168" i="2"/>
  <c r="KA167" i="2"/>
  <c r="KA166" i="2"/>
  <c r="KA165" i="2"/>
  <c r="KA164" i="2"/>
  <c r="KA163" i="2"/>
  <c r="KA162" i="2"/>
  <c r="KA161" i="2"/>
  <c r="KA160" i="2"/>
  <c r="KA159" i="2"/>
  <c r="KA158" i="2"/>
  <c r="KA157" i="2"/>
  <c r="KA156" i="2"/>
  <c r="KA155" i="2"/>
  <c r="KA154" i="2"/>
  <c r="KA153" i="2"/>
  <c r="KA152" i="2"/>
  <c r="KA151" i="2"/>
  <c r="KA150" i="2"/>
  <c r="KA149" i="2"/>
  <c r="KA148" i="2"/>
  <c r="KA147" i="2"/>
  <c r="KA146" i="2"/>
  <c r="KA145" i="2"/>
  <c r="KA144" i="2"/>
  <c r="KA143" i="2"/>
  <c r="KA142" i="2"/>
  <c r="KA141" i="2"/>
  <c r="KA140" i="2"/>
  <c r="KA139" i="2"/>
  <c r="KA138" i="2"/>
  <c r="KA137" i="2"/>
  <c r="KA136" i="2"/>
  <c r="KA135" i="2"/>
  <c r="KA134" i="2"/>
  <c r="KA133" i="2"/>
  <c r="KA132" i="2"/>
  <c r="KA131" i="2"/>
  <c r="KA130" i="2"/>
  <c r="KA129" i="2"/>
  <c r="KA128" i="2"/>
  <c r="KA127" i="2"/>
  <c r="KA126" i="2"/>
  <c r="KA125" i="2"/>
  <c r="KA124" i="2"/>
  <c r="KA123" i="2"/>
  <c r="KA122" i="2"/>
  <c r="KA121" i="2"/>
  <c r="KA120" i="2"/>
  <c r="KA119" i="2"/>
  <c r="KA118" i="2"/>
  <c r="KA117" i="2"/>
  <c r="KA116" i="2"/>
  <c r="KA115" i="2"/>
  <c r="KA114" i="2"/>
  <c r="KA113" i="2"/>
  <c r="KA112" i="2"/>
  <c r="KA111" i="2"/>
  <c r="KA110" i="2"/>
  <c r="KA109" i="2"/>
  <c r="KA108" i="2"/>
  <c r="KA107" i="2"/>
  <c r="KA106" i="2"/>
  <c r="KA105" i="2"/>
  <c r="KA104" i="2"/>
  <c r="KA103" i="2"/>
  <c r="KA102" i="2"/>
  <c r="KA101" i="2"/>
  <c r="KA100" i="2"/>
  <c r="KA99" i="2"/>
  <c r="KA98" i="2"/>
  <c r="KA97" i="2"/>
  <c r="KA96" i="2"/>
  <c r="KA95" i="2"/>
  <c r="KA94" i="2"/>
  <c r="KA93" i="2"/>
  <c r="KA92" i="2"/>
  <c r="KA91" i="2"/>
  <c r="KA90" i="2"/>
  <c r="KA89" i="2"/>
  <c r="KA88" i="2"/>
  <c r="KA87" i="2"/>
  <c r="KA86" i="2"/>
  <c r="KA85" i="2"/>
  <c r="KA84" i="2"/>
  <c r="KA83" i="2"/>
  <c r="KA82" i="2"/>
  <c r="KA81" i="2"/>
  <c r="KA80" i="2"/>
  <c r="KA79" i="2"/>
  <c r="KA78" i="2"/>
  <c r="KA77" i="2"/>
  <c r="KA76" i="2"/>
  <c r="KA75" i="2"/>
  <c r="KA74" i="2"/>
  <c r="KA73" i="2"/>
  <c r="KA72" i="2"/>
  <c r="KA71" i="2"/>
  <c r="KA70" i="2"/>
  <c r="KA69" i="2"/>
  <c r="KA68" i="2"/>
  <c r="KA67" i="2"/>
  <c r="KA66" i="2"/>
  <c r="KA65" i="2"/>
  <c r="KA64" i="2"/>
  <c r="KA63" i="2"/>
  <c r="KA62" i="2"/>
  <c r="KA61" i="2"/>
  <c r="KA60" i="2"/>
  <c r="KA59" i="2"/>
  <c r="KA58" i="2"/>
  <c r="KA57" i="2"/>
  <c r="KA56" i="2"/>
  <c r="KA55" i="2"/>
  <c r="KA54" i="2"/>
  <c r="KA53" i="2"/>
  <c r="KA52" i="2"/>
  <c r="KA51" i="2"/>
  <c r="KA50" i="2"/>
  <c r="KA49" i="2"/>
  <c r="KA48" i="2"/>
  <c r="KA47" i="2"/>
  <c r="KA46" i="2"/>
  <c r="KA45" i="2"/>
  <c r="KA44" i="2"/>
  <c r="KA43" i="2"/>
  <c r="KA42" i="2"/>
  <c r="KA41" i="2"/>
  <c r="KA40" i="2"/>
  <c r="KA39" i="2"/>
  <c r="KA38" i="2"/>
  <c r="KA37" i="2"/>
  <c r="KA36" i="2"/>
  <c r="KA35" i="2"/>
  <c r="KA34" i="2"/>
  <c r="KA33" i="2"/>
  <c r="KA32" i="2"/>
  <c r="KA31" i="2"/>
  <c r="KA30" i="2"/>
  <c r="KA29" i="2"/>
  <c r="KA28" i="2"/>
  <c r="KA27" i="2"/>
  <c r="KA26" i="2"/>
  <c r="KA25" i="2"/>
  <c r="KA24" i="2"/>
  <c r="KA23" i="2"/>
  <c r="KA22" i="2"/>
  <c r="KA21" i="2"/>
  <c r="KA20" i="2"/>
  <c r="KA19" i="2"/>
  <c r="KA18" i="2"/>
  <c r="KA17" i="2"/>
  <c r="KA16" i="2"/>
  <c r="KA15" i="2"/>
  <c r="KA14" i="2"/>
  <c r="KA13" i="2"/>
  <c r="KA12" i="2"/>
  <c r="KA11" i="2"/>
  <c r="JU376" i="2"/>
  <c r="JU375" i="2"/>
  <c r="JU374" i="2"/>
  <c r="JU373" i="2"/>
  <c r="JU372" i="2"/>
  <c r="JU371" i="2"/>
  <c r="JU370" i="2"/>
  <c r="JU369" i="2"/>
  <c r="JU368" i="2"/>
  <c r="JU367" i="2"/>
  <c r="JU366" i="2"/>
  <c r="JU365" i="2"/>
  <c r="JU364" i="2"/>
  <c r="JU363" i="2"/>
  <c r="JU362" i="2"/>
  <c r="JU361" i="2"/>
  <c r="JU360" i="2"/>
  <c r="JU359" i="2"/>
  <c r="JU358" i="2"/>
  <c r="JU357" i="2"/>
  <c r="JU356" i="2"/>
  <c r="JU355" i="2"/>
  <c r="JU354" i="2"/>
  <c r="JU353" i="2"/>
  <c r="JU352" i="2"/>
  <c r="JU351" i="2"/>
  <c r="JU350" i="2"/>
  <c r="JU349" i="2"/>
  <c r="JU348" i="2"/>
  <c r="JU347" i="2"/>
  <c r="JU346" i="2"/>
  <c r="JU345" i="2"/>
  <c r="JU344" i="2"/>
  <c r="JU343" i="2"/>
  <c r="JU342" i="2"/>
  <c r="JU341" i="2"/>
  <c r="JU340" i="2"/>
  <c r="JU339" i="2"/>
  <c r="JU338" i="2"/>
  <c r="JU337" i="2"/>
  <c r="JU336" i="2"/>
  <c r="JU335" i="2"/>
  <c r="JU334" i="2"/>
  <c r="JU333" i="2"/>
  <c r="JU332" i="2"/>
  <c r="JU331" i="2"/>
  <c r="JU330" i="2"/>
  <c r="JU329" i="2"/>
  <c r="JU328" i="2"/>
  <c r="JU327" i="2"/>
  <c r="JU326" i="2"/>
  <c r="JU325" i="2"/>
  <c r="JU324" i="2"/>
  <c r="JU323" i="2"/>
  <c r="JU322" i="2"/>
  <c r="JU321" i="2"/>
  <c r="JU320" i="2"/>
  <c r="JU319" i="2"/>
  <c r="JU318" i="2"/>
  <c r="JU317" i="2"/>
  <c r="JU316" i="2"/>
  <c r="JU315" i="2"/>
  <c r="JU314" i="2"/>
  <c r="JU313" i="2"/>
  <c r="JU312" i="2"/>
  <c r="JU311" i="2"/>
  <c r="JU310" i="2"/>
  <c r="JU309" i="2"/>
  <c r="JU308" i="2"/>
  <c r="JU307" i="2"/>
  <c r="JU306" i="2"/>
  <c r="JU305" i="2"/>
  <c r="JU304" i="2"/>
  <c r="JU303" i="2"/>
  <c r="JU302" i="2"/>
  <c r="JU301" i="2"/>
  <c r="JU300" i="2"/>
  <c r="JU299" i="2"/>
  <c r="JU298" i="2"/>
  <c r="JU297" i="2"/>
  <c r="JU296" i="2"/>
  <c r="JU295" i="2"/>
  <c r="JU294" i="2"/>
  <c r="JU293" i="2"/>
  <c r="JU292" i="2"/>
  <c r="JU291" i="2"/>
  <c r="JU290" i="2"/>
  <c r="JU289" i="2"/>
  <c r="JU288" i="2"/>
  <c r="JU287" i="2"/>
  <c r="JU286" i="2"/>
  <c r="JU285" i="2"/>
  <c r="JU284" i="2"/>
  <c r="JU283" i="2"/>
  <c r="JU282" i="2"/>
  <c r="JU281" i="2"/>
  <c r="JU280" i="2"/>
  <c r="JU279" i="2"/>
  <c r="JU278" i="2"/>
  <c r="JU277" i="2"/>
  <c r="JU276" i="2"/>
  <c r="JU275" i="2"/>
  <c r="JU274" i="2"/>
  <c r="JU273" i="2"/>
  <c r="JU272" i="2"/>
  <c r="JU271" i="2"/>
  <c r="JU270" i="2"/>
  <c r="JU269" i="2"/>
  <c r="JU268" i="2"/>
  <c r="JU267" i="2"/>
  <c r="JU266" i="2"/>
  <c r="JU265" i="2"/>
  <c r="JU264" i="2"/>
  <c r="JU263" i="2"/>
  <c r="JU262" i="2"/>
  <c r="JU261" i="2"/>
  <c r="JU260" i="2"/>
  <c r="JU259" i="2"/>
  <c r="JU258" i="2"/>
  <c r="JU257" i="2"/>
  <c r="JU256" i="2"/>
  <c r="JU255" i="2"/>
  <c r="JU254" i="2"/>
  <c r="JU253" i="2"/>
  <c r="JU252" i="2"/>
  <c r="JU251" i="2"/>
  <c r="JU250" i="2"/>
  <c r="JU249" i="2"/>
  <c r="JU248" i="2"/>
  <c r="JU247" i="2"/>
  <c r="JU246" i="2"/>
  <c r="JU245" i="2"/>
  <c r="JU244" i="2"/>
  <c r="JU243" i="2"/>
  <c r="JU242" i="2"/>
  <c r="JU241" i="2"/>
  <c r="JU240" i="2"/>
  <c r="JU239" i="2"/>
  <c r="JU238" i="2"/>
  <c r="JU237" i="2"/>
  <c r="JU236" i="2"/>
  <c r="JU235" i="2"/>
  <c r="JU234" i="2"/>
  <c r="JU233" i="2"/>
  <c r="JU232" i="2"/>
  <c r="JU231" i="2"/>
  <c r="JU230" i="2"/>
  <c r="JU229" i="2"/>
  <c r="JU228" i="2"/>
  <c r="JU227" i="2"/>
  <c r="JU226" i="2"/>
  <c r="JU225" i="2"/>
  <c r="JU224" i="2"/>
  <c r="JU223" i="2"/>
  <c r="JU222" i="2"/>
  <c r="JU221" i="2"/>
  <c r="JU220" i="2"/>
  <c r="JU219" i="2"/>
  <c r="JU218" i="2"/>
  <c r="JU217" i="2"/>
  <c r="JU216" i="2"/>
  <c r="JU215" i="2"/>
  <c r="JU214" i="2"/>
  <c r="JU213" i="2"/>
  <c r="JU212" i="2"/>
  <c r="JU211" i="2"/>
  <c r="JU210" i="2"/>
  <c r="JU209" i="2"/>
  <c r="JU208" i="2"/>
  <c r="JU207" i="2"/>
  <c r="JU206" i="2"/>
  <c r="JU205" i="2"/>
  <c r="JU204" i="2"/>
  <c r="JU203" i="2"/>
  <c r="JU202" i="2"/>
  <c r="JU201" i="2"/>
  <c r="JU200" i="2"/>
  <c r="JU199" i="2"/>
  <c r="JU198" i="2"/>
  <c r="JU197" i="2"/>
  <c r="JU196" i="2"/>
  <c r="JU195" i="2"/>
  <c r="JU194" i="2"/>
  <c r="JU193" i="2"/>
  <c r="JU192" i="2"/>
  <c r="JU191" i="2"/>
  <c r="JU190" i="2"/>
  <c r="JU189" i="2"/>
  <c r="JU188" i="2"/>
  <c r="JU187" i="2"/>
  <c r="JU186" i="2"/>
  <c r="JU185" i="2"/>
  <c r="JU184" i="2"/>
  <c r="JU183" i="2"/>
  <c r="JU182" i="2"/>
  <c r="JU181" i="2"/>
  <c r="JU180" i="2"/>
  <c r="JU179" i="2"/>
  <c r="JU178" i="2"/>
  <c r="JU177" i="2"/>
  <c r="JU176" i="2"/>
  <c r="JU175" i="2"/>
  <c r="JU174" i="2"/>
  <c r="JU173" i="2"/>
  <c r="JU172" i="2"/>
  <c r="JU171" i="2"/>
  <c r="JU170" i="2"/>
  <c r="JU169" i="2"/>
  <c r="JU168" i="2"/>
  <c r="JU167" i="2"/>
  <c r="JU166" i="2"/>
  <c r="JU165" i="2"/>
  <c r="JU164" i="2"/>
  <c r="JU163" i="2"/>
  <c r="JU162" i="2"/>
  <c r="JU161" i="2"/>
  <c r="JU160" i="2"/>
  <c r="JU159" i="2"/>
  <c r="JU158" i="2"/>
  <c r="JU157" i="2"/>
  <c r="JU156" i="2"/>
  <c r="JU155" i="2"/>
  <c r="JU154" i="2"/>
  <c r="JU153" i="2"/>
  <c r="JU152" i="2"/>
  <c r="JU151" i="2"/>
  <c r="JU150" i="2"/>
  <c r="JU149" i="2"/>
  <c r="JU148" i="2"/>
  <c r="JU147" i="2"/>
  <c r="JU146" i="2"/>
  <c r="JU145" i="2"/>
  <c r="JU144" i="2"/>
  <c r="JU143" i="2"/>
  <c r="JU142" i="2"/>
  <c r="JU141" i="2"/>
  <c r="JU140" i="2"/>
  <c r="JU139" i="2"/>
  <c r="JU138" i="2"/>
  <c r="JU137" i="2"/>
  <c r="JU136" i="2"/>
  <c r="JU135" i="2"/>
  <c r="JU134" i="2"/>
  <c r="JU133" i="2"/>
  <c r="JU132" i="2"/>
  <c r="JU131" i="2"/>
  <c r="JU130" i="2"/>
  <c r="JU129" i="2"/>
  <c r="JU128" i="2"/>
  <c r="JU127" i="2"/>
  <c r="JU126" i="2"/>
  <c r="JU125" i="2"/>
  <c r="JU124" i="2"/>
  <c r="JU123" i="2"/>
  <c r="JU122" i="2"/>
  <c r="JU121" i="2"/>
  <c r="JU120" i="2"/>
  <c r="JU119" i="2"/>
  <c r="JU118" i="2"/>
  <c r="JU117" i="2"/>
  <c r="JU116" i="2"/>
  <c r="JU115" i="2"/>
  <c r="JU114" i="2"/>
  <c r="JU113" i="2"/>
  <c r="JU112" i="2"/>
  <c r="JU111" i="2"/>
  <c r="JU110" i="2"/>
  <c r="JU109" i="2"/>
  <c r="JU108" i="2"/>
  <c r="JU107" i="2"/>
  <c r="JU106" i="2"/>
  <c r="JU105" i="2"/>
  <c r="JU104" i="2"/>
  <c r="JU103" i="2"/>
  <c r="JU102" i="2"/>
  <c r="JU101" i="2"/>
  <c r="JU100" i="2"/>
  <c r="JU99" i="2"/>
  <c r="JU98" i="2"/>
  <c r="JU97" i="2"/>
  <c r="JU96" i="2"/>
  <c r="JU95" i="2"/>
  <c r="JU94" i="2"/>
  <c r="JU93" i="2"/>
  <c r="JU92" i="2"/>
  <c r="JU91" i="2"/>
  <c r="JU90" i="2"/>
  <c r="JU89" i="2"/>
  <c r="JU88" i="2"/>
  <c r="JU87" i="2"/>
  <c r="JU86" i="2"/>
  <c r="JU85" i="2"/>
  <c r="JU84" i="2"/>
  <c r="JU83" i="2"/>
  <c r="JU82" i="2"/>
  <c r="JU81" i="2"/>
  <c r="JU80" i="2"/>
  <c r="JU79" i="2"/>
  <c r="JU78" i="2"/>
  <c r="JU77" i="2"/>
  <c r="JU76" i="2"/>
  <c r="JU75" i="2"/>
  <c r="JU74" i="2"/>
  <c r="JU73" i="2"/>
  <c r="JU72" i="2"/>
  <c r="JU71" i="2"/>
  <c r="JU70" i="2"/>
  <c r="JU69" i="2"/>
  <c r="JU68" i="2"/>
  <c r="JU67" i="2"/>
  <c r="JU66" i="2"/>
  <c r="JU65" i="2"/>
  <c r="JU64" i="2"/>
  <c r="JU63" i="2"/>
  <c r="JU62" i="2"/>
  <c r="JU61" i="2"/>
  <c r="JU60" i="2"/>
  <c r="JU59" i="2"/>
  <c r="JU58" i="2"/>
  <c r="JU57" i="2"/>
  <c r="JU56" i="2"/>
  <c r="JU55" i="2"/>
  <c r="JU54" i="2"/>
  <c r="JU53" i="2"/>
  <c r="JU52" i="2"/>
  <c r="JU51" i="2"/>
  <c r="JU50" i="2"/>
  <c r="JU49" i="2"/>
  <c r="JU48" i="2"/>
  <c r="JU47" i="2"/>
  <c r="JU46" i="2"/>
  <c r="JU45" i="2"/>
  <c r="JU44" i="2"/>
  <c r="JU43" i="2"/>
  <c r="JU42" i="2"/>
  <c r="JU41" i="2"/>
  <c r="JU40" i="2"/>
  <c r="JU39" i="2"/>
  <c r="JU38" i="2"/>
  <c r="JU37" i="2"/>
  <c r="JU36" i="2"/>
  <c r="JU35" i="2"/>
  <c r="JU34" i="2"/>
  <c r="JU33" i="2"/>
  <c r="JU32" i="2"/>
  <c r="JU31" i="2"/>
  <c r="JU30" i="2"/>
  <c r="JU29" i="2"/>
  <c r="JU28" i="2"/>
  <c r="JU27" i="2"/>
  <c r="JU26" i="2"/>
  <c r="JU25" i="2"/>
  <c r="JU24" i="2"/>
  <c r="JU23" i="2"/>
  <c r="JU22" i="2"/>
  <c r="JU21" i="2"/>
  <c r="JU20" i="2"/>
  <c r="JU19" i="2"/>
  <c r="JU18" i="2"/>
  <c r="JU17" i="2"/>
  <c r="JU16" i="2"/>
  <c r="JU15" i="2"/>
  <c r="JU14" i="2"/>
  <c r="JU13" i="2"/>
  <c r="JU12" i="2"/>
  <c r="JU11" i="2"/>
  <c r="JO376" i="2"/>
  <c r="JO375" i="2"/>
  <c r="JO374" i="2"/>
  <c r="JO373" i="2"/>
  <c r="JO372" i="2"/>
  <c r="JO371" i="2"/>
  <c r="JO370" i="2"/>
  <c r="JO369" i="2"/>
  <c r="JO368" i="2"/>
  <c r="JO367" i="2"/>
  <c r="JO366" i="2"/>
  <c r="JO365" i="2"/>
  <c r="JO364" i="2"/>
  <c r="JO363" i="2"/>
  <c r="JO362" i="2"/>
  <c r="JO361" i="2"/>
  <c r="JO360" i="2"/>
  <c r="JO359" i="2"/>
  <c r="JO358" i="2"/>
  <c r="JO357" i="2"/>
  <c r="JO356" i="2"/>
  <c r="JO355" i="2"/>
  <c r="JO354" i="2"/>
  <c r="JO353" i="2"/>
  <c r="JO352" i="2"/>
  <c r="JO351" i="2"/>
  <c r="JO350" i="2"/>
  <c r="JO349" i="2"/>
  <c r="JO348" i="2"/>
  <c r="JO347" i="2"/>
  <c r="JO346" i="2"/>
  <c r="JO345" i="2"/>
  <c r="JO344" i="2"/>
  <c r="JO343" i="2"/>
  <c r="JO342" i="2"/>
  <c r="JO341" i="2"/>
  <c r="JO340" i="2"/>
  <c r="JO339" i="2"/>
  <c r="JO338" i="2"/>
  <c r="JO337" i="2"/>
  <c r="JO336" i="2"/>
  <c r="JO335" i="2"/>
  <c r="JO334" i="2"/>
  <c r="JO333" i="2"/>
  <c r="JO332" i="2"/>
  <c r="JO331" i="2"/>
  <c r="JO330" i="2"/>
  <c r="JO329" i="2"/>
  <c r="JO328" i="2"/>
  <c r="JO327" i="2"/>
  <c r="JO326" i="2"/>
  <c r="JO325" i="2"/>
  <c r="JO324" i="2"/>
  <c r="JO323" i="2"/>
  <c r="JO322" i="2"/>
  <c r="JO321" i="2"/>
  <c r="JO320" i="2"/>
  <c r="JO319" i="2"/>
  <c r="JO318" i="2"/>
  <c r="JO317" i="2"/>
  <c r="JO316" i="2"/>
  <c r="JO315" i="2"/>
  <c r="JO314" i="2"/>
  <c r="JO313" i="2"/>
  <c r="JO312" i="2"/>
  <c r="JO311" i="2"/>
  <c r="JO310" i="2"/>
  <c r="JO309" i="2"/>
  <c r="JO308" i="2"/>
  <c r="JO307" i="2"/>
  <c r="JO306" i="2"/>
  <c r="JO305" i="2"/>
  <c r="JO304" i="2"/>
  <c r="JO303" i="2"/>
  <c r="JO302" i="2"/>
  <c r="JO301" i="2"/>
  <c r="JO300" i="2"/>
  <c r="JO299" i="2"/>
  <c r="JO298" i="2"/>
  <c r="JO297" i="2"/>
  <c r="JO296" i="2"/>
  <c r="JO295" i="2"/>
  <c r="JO294" i="2"/>
  <c r="JO293" i="2"/>
  <c r="JO292" i="2"/>
  <c r="JO291" i="2"/>
  <c r="JO290" i="2"/>
  <c r="JO289" i="2"/>
  <c r="JO288" i="2"/>
  <c r="JO287" i="2"/>
  <c r="JO286" i="2"/>
  <c r="JO285" i="2"/>
  <c r="JO284" i="2"/>
  <c r="JO283" i="2"/>
  <c r="JO282" i="2"/>
  <c r="JO281" i="2"/>
  <c r="JO280" i="2"/>
  <c r="JO279" i="2"/>
  <c r="JO278" i="2"/>
  <c r="JO277" i="2"/>
  <c r="JO276" i="2"/>
  <c r="JO275" i="2"/>
  <c r="JO274" i="2"/>
  <c r="JO273" i="2"/>
  <c r="JO272" i="2"/>
  <c r="JO271" i="2"/>
  <c r="JO270" i="2"/>
  <c r="JO269" i="2"/>
  <c r="JO268" i="2"/>
  <c r="JO267" i="2"/>
  <c r="JO266" i="2"/>
  <c r="JO265" i="2"/>
  <c r="JO264" i="2"/>
  <c r="JO263" i="2"/>
  <c r="JO262" i="2"/>
  <c r="JO261" i="2"/>
  <c r="JO260" i="2"/>
  <c r="JO259" i="2"/>
  <c r="JO258" i="2"/>
  <c r="JO257" i="2"/>
  <c r="JO256" i="2"/>
  <c r="JO255" i="2"/>
  <c r="JO254" i="2"/>
  <c r="JO253" i="2"/>
  <c r="JO252" i="2"/>
  <c r="JO251" i="2"/>
  <c r="JO250" i="2"/>
  <c r="JO249" i="2"/>
  <c r="JO248" i="2"/>
  <c r="JO247" i="2"/>
  <c r="JO246" i="2"/>
  <c r="JO245" i="2"/>
  <c r="JO244" i="2"/>
  <c r="JO243" i="2"/>
  <c r="JO242" i="2"/>
  <c r="JO241" i="2"/>
  <c r="JO240" i="2"/>
  <c r="JO239" i="2"/>
  <c r="JO238" i="2"/>
  <c r="JO237" i="2"/>
  <c r="JO236" i="2"/>
  <c r="JO235" i="2"/>
  <c r="JO234" i="2"/>
  <c r="JO233" i="2"/>
  <c r="JO232" i="2"/>
  <c r="JO231" i="2"/>
  <c r="JO230" i="2"/>
  <c r="JO229" i="2"/>
  <c r="JO228" i="2"/>
  <c r="JO227" i="2"/>
  <c r="JO226" i="2"/>
  <c r="JO225" i="2"/>
  <c r="JO224" i="2"/>
  <c r="JO223" i="2"/>
  <c r="JO222" i="2"/>
  <c r="JO221" i="2"/>
  <c r="JO220" i="2"/>
  <c r="JO219" i="2"/>
  <c r="JO218" i="2"/>
  <c r="JO217" i="2"/>
  <c r="JO216" i="2"/>
  <c r="JO215" i="2"/>
  <c r="JO214" i="2"/>
  <c r="JO213" i="2"/>
  <c r="JO212" i="2"/>
  <c r="JO211" i="2"/>
  <c r="JO210" i="2"/>
  <c r="JO209" i="2"/>
  <c r="JO208" i="2"/>
  <c r="JO207" i="2"/>
  <c r="JO206" i="2"/>
  <c r="JO205" i="2"/>
  <c r="JO204" i="2"/>
  <c r="JO203" i="2"/>
  <c r="JO202" i="2"/>
  <c r="JO201" i="2"/>
  <c r="JO200" i="2"/>
  <c r="JO199" i="2"/>
  <c r="JO198" i="2"/>
  <c r="JO197" i="2"/>
  <c r="JO196" i="2"/>
  <c r="JO195" i="2"/>
  <c r="JO194" i="2"/>
  <c r="JO193" i="2"/>
  <c r="JO192" i="2"/>
  <c r="JO191" i="2"/>
  <c r="JO190" i="2"/>
  <c r="JO189" i="2"/>
  <c r="JO188" i="2"/>
  <c r="JO187" i="2"/>
  <c r="JO186" i="2"/>
  <c r="JO185" i="2"/>
  <c r="JO184" i="2"/>
  <c r="JO183" i="2"/>
  <c r="JO182" i="2"/>
  <c r="JO181" i="2"/>
  <c r="JO180" i="2"/>
  <c r="JO179" i="2"/>
  <c r="JO178" i="2"/>
  <c r="JO177" i="2"/>
  <c r="JO176" i="2"/>
  <c r="JO175" i="2"/>
  <c r="JO174" i="2"/>
  <c r="JO173" i="2"/>
  <c r="JO172" i="2"/>
  <c r="JO171" i="2"/>
  <c r="JO170" i="2"/>
  <c r="JO169" i="2"/>
  <c r="JO168" i="2"/>
  <c r="JO167" i="2"/>
  <c r="JO166" i="2"/>
  <c r="JO165" i="2"/>
  <c r="JO164" i="2"/>
  <c r="JO163" i="2"/>
  <c r="JO162" i="2"/>
  <c r="JO161" i="2"/>
  <c r="JO160" i="2"/>
  <c r="JO159" i="2"/>
  <c r="JO158" i="2"/>
  <c r="JO157" i="2"/>
  <c r="JO156" i="2"/>
  <c r="JO155" i="2"/>
  <c r="JO154" i="2"/>
  <c r="JO153" i="2"/>
  <c r="JO152" i="2"/>
  <c r="JO151" i="2"/>
  <c r="JO150" i="2"/>
  <c r="JO149" i="2"/>
  <c r="JO148" i="2"/>
  <c r="JO147" i="2"/>
  <c r="JO146" i="2"/>
  <c r="JO145" i="2"/>
  <c r="JO144" i="2"/>
  <c r="JO143" i="2"/>
  <c r="JO142" i="2"/>
  <c r="JO141" i="2"/>
  <c r="JO140" i="2"/>
  <c r="JO139" i="2"/>
  <c r="JO138" i="2"/>
  <c r="JO137" i="2"/>
  <c r="JO136" i="2"/>
  <c r="JO135" i="2"/>
  <c r="JO134" i="2"/>
  <c r="JO133" i="2"/>
  <c r="JO132" i="2"/>
  <c r="JO131" i="2"/>
  <c r="JO130" i="2"/>
  <c r="JO129" i="2"/>
  <c r="JO128" i="2"/>
  <c r="JO127" i="2"/>
  <c r="JO126" i="2"/>
  <c r="JO125" i="2"/>
  <c r="JO124" i="2"/>
  <c r="JO123" i="2"/>
  <c r="JO122" i="2"/>
  <c r="JO121" i="2"/>
  <c r="JO120" i="2"/>
  <c r="JO119" i="2"/>
  <c r="JO118" i="2"/>
  <c r="JO117" i="2"/>
  <c r="JO116" i="2"/>
  <c r="JO115" i="2"/>
  <c r="JO114" i="2"/>
  <c r="JO113" i="2"/>
  <c r="JO112" i="2"/>
  <c r="JO111" i="2"/>
  <c r="JO110" i="2"/>
  <c r="JO109" i="2"/>
  <c r="JO108" i="2"/>
  <c r="JO107" i="2"/>
  <c r="JO106" i="2"/>
  <c r="JO105" i="2"/>
  <c r="JO104" i="2"/>
  <c r="JO103" i="2"/>
  <c r="JO102" i="2"/>
  <c r="JO101" i="2"/>
  <c r="JO100" i="2"/>
  <c r="JO99" i="2"/>
  <c r="JO98" i="2"/>
  <c r="JO97" i="2"/>
  <c r="JO96" i="2"/>
  <c r="JO95" i="2"/>
  <c r="JO94" i="2"/>
  <c r="JO93" i="2"/>
  <c r="JO92" i="2"/>
  <c r="JO91" i="2"/>
  <c r="JO90" i="2"/>
  <c r="JO89" i="2"/>
  <c r="JO88" i="2"/>
  <c r="JO87" i="2"/>
  <c r="JO86" i="2"/>
  <c r="JO85" i="2"/>
  <c r="JO84" i="2"/>
  <c r="JO83" i="2"/>
  <c r="JO82" i="2"/>
  <c r="JO81" i="2"/>
  <c r="JO80" i="2"/>
  <c r="JO79" i="2"/>
  <c r="JO78" i="2"/>
  <c r="JO77" i="2"/>
  <c r="JO76" i="2"/>
  <c r="JO75" i="2"/>
  <c r="JO74" i="2"/>
  <c r="JO73" i="2"/>
  <c r="JO72" i="2"/>
  <c r="JO71" i="2"/>
  <c r="JO70" i="2"/>
  <c r="JO69" i="2"/>
  <c r="JO68" i="2"/>
  <c r="JO67" i="2"/>
  <c r="JO66" i="2"/>
  <c r="JO65" i="2"/>
  <c r="JO64" i="2"/>
  <c r="JO63" i="2"/>
  <c r="JO62" i="2"/>
  <c r="JO61" i="2"/>
  <c r="JO60" i="2"/>
  <c r="JO59" i="2"/>
  <c r="JO58" i="2"/>
  <c r="JO57" i="2"/>
  <c r="JO56" i="2"/>
  <c r="JO55" i="2"/>
  <c r="JO54" i="2"/>
  <c r="JO53" i="2"/>
  <c r="JO52" i="2"/>
  <c r="JO51" i="2"/>
  <c r="JO50" i="2"/>
  <c r="JO49" i="2"/>
  <c r="JO48" i="2"/>
  <c r="JO47" i="2"/>
  <c r="JO46" i="2"/>
  <c r="JO45" i="2"/>
  <c r="JO44" i="2"/>
  <c r="JO43" i="2"/>
  <c r="JO42" i="2"/>
  <c r="JO41" i="2"/>
  <c r="JO40" i="2"/>
  <c r="JO39" i="2"/>
  <c r="JO38" i="2"/>
  <c r="JO37" i="2"/>
  <c r="JO36" i="2"/>
  <c r="JO35" i="2"/>
  <c r="JO34" i="2"/>
  <c r="JO33" i="2"/>
  <c r="JO32" i="2"/>
  <c r="JO31" i="2"/>
  <c r="JO30" i="2"/>
  <c r="JO29" i="2"/>
  <c r="JO28" i="2"/>
  <c r="JO27" i="2"/>
  <c r="JO26" i="2"/>
  <c r="JO25" i="2"/>
  <c r="JO24" i="2"/>
  <c r="JO23" i="2"/>
  <c r="JO22" i="2"/>
  <c r="JO21" i="2"/>
  <c r="JO20" i="2"/>
  <c r="JO19" i="2"/>
  <c r="JO18" i="2"/>
  <c r="JO17" i="2"/>
  <c r="JO16" i="2"/>
  <c r="JO15" i="2"/>
  <c r="JO14" i="2"/>
  <c r="JO13" i="2"/>
  <c r="JO12" i="2"/>
  <c r="JO11" i="2"/>
  <c r="JI376" i="2"/>
  <c r="JI375" i="2"/>
  <c r="JI374" i="2"/>
  <c r="JI373" i="2"/>
  <c r="JI372" i="2"/>
  <c r="JI371" i="2"/>
  <c r="JI370" i="2"/>
  <c r="JI369" i="2"/>
  <c r="JI368" i="2"/>
  <c r="JI367" i="2"/>
  <c r="JI366" i="2"/>
  <c r="JI365" i="2"/>
  <c r="JI364" i="2"/>
  <c r="JI363" i="2"/>
  <c r="JI362" i="2"/>
  <c r="JI361" i="2"/>
  <c r="JI360" i="2"/>
  <c r="JI359" i="2"/>
  <c r="JI358" i="2"/>
  <c r="JI357" i="2"/>
  <c r="JI356" i="2"/>
  <c r="JI355" i="2"/>
  <c r="JI354" i="2"/>
  <c r="JI353" i="2"/>
  <c r="JI352" i="2"/>
  <c r="JI351" i="2"/>
  <c r="JI350" i="2"/>
  <c r="JI349" i="2"/>
  <c r="JI348" i="2"/>
  <c r="JI347" i="2"/>
  <c r="JI346" i="2"/>
  <c r="JI345" i="2"/>
  <c r="JI344" i="2"/>
  <c r="JI343" i="2"/>
  <c r="JI342" i="2"/>
  <c r="JI341" i="2"/>
  <c r="JI340" i="2"/>
  <c r="JI339" i="2"/>
  <c r="JI338" i="2"/>
  <c r="JI337" i="2"/>
  <c r="JI336" i="2"/>
  <c r="JI335" i="2"/>
  <c r="JI334" i="2"/>
  <c r="JI333" i="2"/>
  <c r="JI332" i="2"/>
  <c r="JI331" i="2"/>
  <c r="JI330" i="2"/>
  <c r="JI329" i="2"/>
  <c r="JI328" i="2"/>
  <c r="JI327" i="2"/>
  <c r="JI326" i="2"/>
  <c r="JI325" i="2"/>
  <c r="JI324" i="2"/>
  <c r="JI323" i="2"/>
  <c r="JI322" i="2"/>
  <c r="JI321" i="2"/>
  <c r="JI320" i="2"/>
  <c r="JI319" i="2"/>
  <c r="JI318" i="2"/>
  <c r="JI317" i="2"/>
  <c r="JI316" i="2"/>
  <c r="JI315" i="2"/>
  <c r="JI314" i="2"/>
  <c r="JI313" i="2"/>
  <c r="JI312" i="2"/>
  <c r="JI311" i="2"/>
  <c r="JI310" i="2"/>
  <c r="JI309" i="2"/>
  <c r="JI308" i="2"/>
  <c r="JI307" i="2"/>
  <c r="JI306" i="2"/>
  <c r="JI305" i="2"/>
  <c r="JI304" i="2"/>
  <c r="JI303" i="2"/>
  <c r="JI302" i="2"/>
  <c r="JI301" i="2"/>
  <c r="JI300" i="2"/>
  <c r="JI299" i="2"/>
  <c r="JI298" i="2"/>
  <c r="JI297" i="2"/>
  <c r="JI296" i="2"/>
  <c r="JI295" i="2"/>
  <c r="JI294" i="2"/>
  <c r="JI293" i="2"/>
  <c r="JI292" i="2"/>
  <c r="JI291" i="2"/>
  <c r="JI290" i="2"/>
  <c r="JI289" i="2"/>
  <c r="JI288" i="2"/>
  <c r="JI287" i="2"/>
  <c r="JI286" i="2"/>
  <c r="JI285" i="2"/>
  <c r="JI284" i="2"/>
  <c r="JI283" i="2"/>
  <c r="JI282" i="2"/>
  <c r="JI281" i="2"/>
  <c r="JI280" i="2"/>
  <c r="JI279" i="2"/>
  <c r="JI278" i="2"/>
  <c r="JI277" i="2"/>
  <c r="JI276" i="2"/>
  <c r="JI275" i="2"/>
  <c r="JI274" i="2"/>
  <c r="JI273" i="2"/>
  <c r="JI272" i="2"/>
  <c r="JI271" i="2"/>
  <c r="JI270" i="2"/>
  <c r="JI269" i="2"/>
  <c r="JI268" i="2"/>
  <c r="JI267" i="2"/>
  <c r="JI266" i="2"/>
  <c r="JI265" i="2"/>
  <c r="JI264" i="2"/>
  <c r="JI263" i="2"/>
  <c r="JI262" i="2"/>
  <c r="JI261" i="2"/>
  <c r="JI260" i="2"/>
  <c r="JI259" i="2"/>
  <c r="JI258" i="2"/>
  <c r="JI257" i="2"/>
  <c r="JI256" i="2"/>
  <c r="JI255" i="2"/>
  <c r="JI254" i="2"/>
  <c r="JI253" i="2"/>
  <c r="JI252" i="2"/>
  <c r="JI251" i="2"/>
  <c r="JI250" i="2"/>
  <c r="JI249" i="2"/>
  <c r="JI248" i="2"/>
  <c r="JI247" i="2"/>
  <c r="JI246" i="2"/>
  <c r="JI245" i="2"/>
  <c r="JI244" i="2"/>
  <c r="JI243" i="2"/>
  <c r="JI242" i="2"/>
  <c r="JI241" i="2"/>
  <c r="JI240" i="2"/>
  <c r="JI239" i="2"/>
  <c r="JI238" i="2"/>
  <c r="JI237" i="2"/>
  <c r="JI236" i="2"/>
  <c r="JI235" i="2"/>
  <c r="JI234" i="2"/>
  <c r="JI233" i="2"/>
  <c r="JI232" i="2"/>
  <c r="JI231" i="2"/>
  <c r="JI230" i="2"/>
  <c r="JI229" i="2"/>
  <c r="JI228" i="2"/>
  <c r="JI227" i="2"/>
  <c r="JI226" i="2"/>
  <c r="JI225" i="2"/>
  <c r="JI224" i="2"/>
  <c r="JI223" i="2"/>
  <c r="JI222" i="2"/>
  <c r="JI221" i="2"/>
  <c r="JI220" i="2"/>
  <c r="JI219" i="2"/>
  <c r="JI218" i="2"/>
  <c r="JI217" i="2"/>
  <c r="JI216" i="2"/>
  <c r="JI215" i="2"/>
  <c r="JI214" i="2"/>
  <c r="JI213" i="2"/>
  <c r="JI212" i="2"/>
  <c r="JI211" i="2"/>
  <c r="JI210" i="2"/>
  <c r="JI209" i="2"/>
  <c r="JI208" i="2"/>
  <c r="JI207" i="2"/>
  <c r="JI206" i="2"/>
  <c r="JI205" i="2"/>
  <c r="JI204" i="2"/>
  <c r="JI203" i="2"/>
  <c r="JI202" i="2"/>
  <c r="JI201" i="2"/>
  <c r="JI200" i="2"/>
  <c r="JI199" i="2"/>
  <c r="JI198" i="2"/>
  <c r="JI197" i="2"/>
  <c r="JI196" i="2"/>
  <c r="JI195" i="2"/>
  <c r="JI194" i="2"/>
  <c r="JI193" i="2"/>
  <c r="JI192" i="2"/>
  <c r="JI191" i="2"/>
  <c r="JI190" i="2"/>
  <c r="JI189" i="2"/>
  <c r="JI188" i="2"/>
  <c r="JI187" i="2"/>
  <c r="JI186" i="2"/>
  <c r="JI185" i="2"/>
  <c r="JI184" i="2"/>
  <c r="JI183" i="2"/>
  <c r="JI182" i="2"/>
  <c r="JI181" i="2"/>
  <c r="JI180" i="2"/>
  <c r="JI179" i="2"/>
  <c r="JI178" i="2"/>
  <c r="JI177" i="2"/>
  <c r="JI176" i="2"/>
  <c r="JI175" i="2"/>
  <c r="JI174" i="2"/>
  <c r="JI173" i="2"/>
  <c r="JI172" i="2"/>
  <c r="JI171" i="2"/>
  <c r="JI170" i="2"/>
  <c r="JI169" i="2"/>
  <c r="JI168" i="2"/>
  <c r="JI167" i="2"/>
  <c r="JI166" i="2"/>
  <c r="JI165" i="2"/>
  <c r="JI164" i="2"/>
  <c r="JI163" i="2"/>
  <c r="JI162" i="2"/>
  <c r="JI161" i="2"/>
  <c r="JI160" i="2"/>
  <c r="JI159" i="2"/>
  <c r="JI158" i="2"/>
  <c r="JI157" i="2"/>
  <c r="JI156" i="2"/>
  <c r="JI155" i="2"/>
  <c r="JI154" i="2"/>
  <c r="JI153" i="2"/>
  <c r="JI152" i="2"/>
  <c r="JI151" i="2"/>
  <c r="JI150" i="2"/>
  <c r="JI149" i="2"/>
  <c r="JI148" i="2"/>
  <c r="JI147" i="2"/>
  <c r="JI146" i="2"/>
  <c r="JI145" i="2"/>
  <c r="JI144" i="2"/>
  <c r="JI143" i="2"/>
  <c r="JI142" i="2"/>
  <c r="JI141" i="2"/>
  <c r="JI140" i="2"/>
  <c r="JI139" i="2"/>
  <c r="JI138" i="2"/>
  <c r="JI137" i="2"/>
  <c r="JI136" i="2"/>
  <c r="JI135" i="2"/>
  <c r="JI134" i="2"/>
  <c r="JI133" i="2"/>
  <c r="JI132" i="2"/>
  <c r="JI131" i="2"/>
  <c r="JI130" i="2"/>
  <c r="JI129" i="2"/>
  <c r="JI128" i="2"/>
  <c r="JI127" i="2"/>
  <c r="JI126" i="2"/>
  <c r="JI125" i="2"/>
  <c r="JI124" i="2"/>
  <c r="JI123" i="2"/>
  <c r="JI122" i="2"/>
  <c r="JI121" i="2"/>
  <c r="JI120" i="2"/>
  <c r="JI119" i="2"/>
  <c r="JI118" i="2"/>
  <c r="JI117" i="2"/>
  <c r="JI116" i="2"/>
  <c r="JI115" i="2"/>
  <c r="JI114" i="2"/>
  <c r="JI113" i="2"/>
  <c r="JI112" i="2"/>
  <c r="JI111" i="2"/>
  <c r="JI110" i="2"/>
  <c r="JI109" i="2"/>
  <c r="JI108" i="2"/>
  <c r="JI107" i="2"/>
  <c r="JI106" i="2"/>
  <c r="JI105" i="2"/>
  <c r="JI104" i="2"/>
  <c r="JI103" i="2"/>
  <c r="JI102" i="2"/>
  <c r="JI101" i="2"/>
  <c r="JI100" i="2"/>
  <c r="JI99" i="2"/>
  <c r="JI98" i="2"/>
  <c r="JI97" i="2"/>
  <c r="JI96" i="2"/>
  <c r="JI95" i="2"/>
  <c r="JI94" i="2"/>
  <c r="JI93" i="2"/>
  <c r="JI92" i="2"/>
  <c r="JI91" i="2"/>
  <c r="JI90" i="2"/>
  <c r="JI89" i="2"/>
  <c r="JI88" i="2"/>
  <c r="JI87" i="2"/>
  <c r="JI86" i="2"/>
  <c r="JI85" i="2"/>
  <c r="JI84" i="2"/>
  <c r="JI83" i="2"/>
  <c r="JI82" i="2"/>
  <c r="JI81" i="2"/>
  <c r="JI80" i="2"/>
  <c r="JI79" i="2"/>
  <c r="JI78" i="2"/>
  <c r="JI77" i="2"/>
  <c r="JI76" i="2"/>
  <c r="JI75" i="2"/>
  <c r="JI74" i="2"/>
  <c r="JI73" i="2"/>
  <c r="JI72" i="2"/>
  <c r="JI71" i="2"/>
  <c r="JI70" i="2"/>
  <c r="JI69" i="2"/>
  <c r="JI68" i="2"/>
  <c r="JI67" i="2"/>
  <c r="JI66" i="2"/>
  <c r="JI65" i="2"/>
  <c r="JI64" i="2"/>
  <c r="JI63" i="2"/>
  <c r="JI62" i="2"/>
  <c r="JI61" i="2"/>
  <c r="JI60" i="2"/>
  <c r="JI59" i="2"/>
  <c r="JI58" i="2"/>
  <c r="JI57" i="2"/>
  <c r="JI56" i="2"/>
  <c r="JI55" i="2"/>
  <c r="JI54" i="2"/>
  <c r="JI53" i="2"/>
  <c r="JI52" i="2"/>
  <c r="JI51" i="2"/>
  <c r="JI50" i="2"/>
  <c r="JI49" i="2"/>
  <c r="JI48" i="2"/>
  <c r="JI47" i="2"/>
  <c r="JI46" i="2"/>
  <c r="JI45" i="2"/>
  <c r="JI44" i="2"/>
  <c r="JI43" i="2"/>
  <c r="JI42" i="2"/>
  <c r="JI41" i="2"/>
  <c r="JI40" i="2"/>
  <c r="JI39" i="2"/>
  <c r="JI38" i="2"/>
  <c r="JI37" i="2"/>
  <c r="JI36" i="2"/>
  <c r="JI35" i="2"/>
  <c r="JI34" i="2"/>
  <c r="JI33" i="2"/>
  <c r="JI32" i="2"/>
  <c r="JI31" i="2"/>
  <c r="JI30" i="2"/>
  <c r="JI29" i="2"/>
  <c r="JI28" i="2"/>
  <c r="JI27" i="2"/>
  <c r="JI26" i="2"/>
  <c r="JI25" i="2"/>
  <c r="JI24" i="2"/>
  <c r="JI23" i="2"/>
  <c r="JI22" i="2"/>
  <c r="JI21" i="2"/>
  <c r="JI20" i="2"/>
  <c r="JI19" i="2"/>
  <c r="JI18" i="2"/>
  <c r="JI17" i="2"/>
  <c r="JI16" i="2"/>
  <c r="JI15" i="2"/>
  <c r="JI14" i="2"/>
  <c r="JI13" i="2"/>
  <c r="JI12" i="2"/>
  <c r="JI11" i="2"/>
  <c r="JC376" i="2"/>
  <c r="JC375" i="2"/>
  <c r="JC374" i="2"/>
  <c r="JC373" i="2"/>
  <c r="JC372" i="2"/>
  <c r="JC371" i="2"/>
  <c r="JC370" i="2"/>
  <c r="JC369" i="2"/>
  <c r="JC368" i="2"/>
  <c r="JC367" i="2"/>
  <c r="JC366" i="2"/>
  <c r="JC365" i="2"/>
  <c r="JC364" i="2"/>
  <c r="JC363" i="2"/>
  <c r="JC362" i="2"/>
  <c r="JC361" i="2"/>
  <c r="JC360" i="2"/>
  <c r="JC359" i="2"/>
  <c r="JC358" i="2"/>
  <c r="JC357" i="2"/>
  <c r="JC356" i="2"/>
  <c r="JC355" i="2"/>
  <c r="JC354" i="2"/>
  <c r="JC353" i="2"/>
  <c r="JC352" i="2"/>
  <c r="JC351" i="2"/>
  <c r="JC350" i="2"/>
  <c r="JC349" i="2"/>
  <c r="JC348" i="2"/>
  <c r="JC347" i="2"/>
  <c r="JC346" i="2"/>
  <c r="JC345" i="2"/>
  <c r="JC344" i="2"/>
  <c r="JC343" i="2"/>
  <c r="JC342" i="2"/>
  <c r="JC341" i="2"/>
  <c r="JC340" i="2"/>
  <c r="JC339" i="2"/>
  <c r="JC338" i="2"/>
  <c r="JC337" i="2"/>
  <c r="JC336" i="2"/>
  <c r="JC335" i="2"/>
  <c r="JC334" i="2"/>
  <c r="JC333" i="2"/>
  <c r="JC332" i="2"/>
  <c r="JC331" i="2"/>
  <c r="JC330" i="2"/>
  <c r="JC329" i="2"/>
  <c r="JC328" i="2"/>
  <c r="JC327" i="2"/>
  <c r="JC326" i="2"/>
  <c r="JC325" i="2"/>
  <c r="JC324" i="2"/>
  <c r="JC323" i="2"/>
  <c r="JC322" i="2"/>
  <c r="JC321" i="2"/>
  <c r="JC320" i="2"/>
  <c r="JC319" i="2"/>
  <c r="JC318" i="2"/>
  <c r="JC317" i="2"/>
  <c r="JC316" i="2"/>
  <c r="JC315" i="2"/>
  <c r="JC314" i="2"/>
  <c r="JC313" i="2"/>
  <c r="JC312" i="2"/>
  <c r="JC311" i="2"/>
  <c r="JC310" i="2"/>
  <c r="JC309" i="2"/>
  <c r="JC308" i="2"/>
  <c r="JC307" i="2"/>
  <c r="JC306" i="2"/>
  <c r="JC305" i="2"/>
  <c r="JC304" i="2"/>
  <c r="JC303" i="2"/>
  <c r="JC302" i="2"/>
  <c r="JC301" i="2"/>
  <c r="JC300" i="2"/>
  <c r="JC299" i="2"/>
  <c r="JC298" i="2"/>
  <c r="JC297" i="2"/>
  <c r="JC296" i="2"/>
  <c r="JC295" i="2"/>
  <c r="JC294" i="2"/>
  <c r="JC293" i="2"/>
  <c r="JC292" i="2"/>
  <c r="JC291" i="2"/>
  <c r="JC290" i="2"/>
  <c r="JC289" i="2"/>
  <c r="JC288" i="2"/>
  <c r="JC287" i="2"/>
  <c r="JC286" i="2"/>
  <c r="JC285" i="2"/>
  <c r="JC284" i="2"/>
  <c r="JC283" i="2"/>
  <c r="JC282" i="2"/>
  <c r="JC281" i="2"/>
  <c r="JC280" i="2"/>
  <c r="JC279" i="2"/>
  <c r="JC278" i="2"/>
  <c r="JC277" i="2"/>
  <c r="JC276" i="2"/>
  <c r="JC275" i="2"/>
  <c r="JC274" i="2"/>
  <c r="JC273" i="2"/>
  <c r="JC272" i="2"/>
  <c r="JC271" i="2"/>
  <c r="JC270" i="2"/>
  <c r="JC269" i="2"/>
  <c r="JC268" i="2"/>
  <c r="JC267" i="2"/>
  <c r="JC266" i="2"/>
  <c r="JC265" i="2"/>
  <c r="JC264" i="2"/>
  <c r="JC263" i="2"/>
  <c r="JC262" i="2"/>
  <c r="JC261" i="2"/>
  <c r="JC260" i="2"/>
  <c r="JC259" i="2"/>
  <c r="JC258" i="2"/>
  <c r="JC257" i="2"/>
  <c r="JC256" i="2"/>
  <c r="JC255" i="2"/>
  <c r="JC254" i="2"/>
  <c r="JC253" i="2"/>
  <c r="JC252" i="2"/>
  <c r="JC251" i="2"/>
  <c r="JC250" i="2"/>
  <c r="JC249" i="2"/>
  <c r="JC248" i="2"/>
  <c r="JC247" i="2"/>
  <c r="JC246" i="2"/>
  <c r="JC245" i="2"/>
  <c r="JC244" i="2"/>
  <c r="JC243" i="2"/>
  <c r="JC242" i="2"/>
  <c r="JC241" i="2"/>
  <c r="JC240" i="2"/>
  <c r="JC239" i="2"/>
  <c r="JC238" i="2"/>
  <c r="JC237" i="2"/>
  <c r="JC236" i="2"/>
  <c r="JC235" i="2"/>
  <c r="JC234" i="2"/>
  <c r="JC233" i="2"/>
  <c r="JC232" i="2"/>
  <c r="JC231" i="2"/>
  <c r="JC230" i="2"/>
  <c r="JC229" i="2"/>
  <c r="JC228" i="2"/>
  <c r="JC227" i="2"/>
  <c r="JC226" i="2"/>
  <c r="JC225" i="2"/>
  <c r="JC224" i="2"/>
  <c r="JC223" i="2"/>
  <c r="JC222" i="2"/>
  <c r="JC221" i="2"/>
  <c r="JC220" i="2"/>
  <c r="JC219" i="2"/>
  <c r="JC218" i="2"/>
  <c r="JC217" i="2"/>
  <c r="JC216" i="2"/>
  <c r="JC215" i="2"/>
  <c r="JC214" i="2"/>
  <c r="JC213" i="2"/>
  <c r="JC212" i="2"/>
  <c r="JC211" i="2"/>
  <c r="JC210" i="2"/>
  <c r="JC209" i="2"/>
  <c r="JC208" i="2"/>
  <c r="JC207" i="2"/>
  <c r="JC206" i="2"/>
  <c r="JC205" i="2"/>
  <c r="JC204" i="2"/>
  <c r="JC203" i="2"/>
  <c r="JC202" i="2"/>
  <c r="JC201" i="2"/>
  <c r="JC200" i="2"/>
  <c r="JC199" i="2"/>
  <c r="JC198" i="2"/>
  <c r="JC197" i="2"/>
  <c r="JC196" i="2"/>
  <c r="JC195" i="2"/>
  <c r="JC194" i="2"/>
  <c r="JC193" i="2"/>
  <c r="JC192" i="2"/>
  <c r="JC191" i="2"/>
  <c r="JC190" i="2"/>
  <c r="JC189" i="2"/>
  <c r="JC188" i="2"/>
  <c r="JC187" i="2"/>
  <c r="JC186" i="2"/>
  <c r="JC185" i="2"/>
  <c r="JC184" i="2"/>
  <c r="JC183" i="2"/>
  <c r="JC182" i="2"/>
  <c r="JC181" i="2"/>
  <c r="JC180" i="2"/>
  <c r="JC179" i="2"/>
  <c r="JC178" i="2"/>
  <c r="JC177" i="2"/>
  <c r="JC176" i="2"/>
  <c r="JC175" i="2"/>
  <c r="JC174" i="2"/>
  <c r="JC173" i="2"/>
  <c r="JC172" i="2"/>
  <c r="JC171" i="2"/>
  <c r="JC170" i="2"/>
  <c r="JC169" i="2"/>
  <c r="JC168" i="2"/>
  <c r="JC167" i="2"/>
  <c r="JC166" i="2"/>
  <c r="JC165" i="2"/>
  <c r="JC164" i="2"/>
  <c r="JC163" i="2"/>
  <c r="JC162" i="2"/>
  <c r="JC161" i="2"/>
  <c r="JC160" i="2"/>
  <c r="JC159" i="2"/>
  <c r="JC158" i="2"/>
  <c r="JC157" i="2"/>
  <c r="JC156" i="2"/>
  <c r="JC155" i="2"/>
  <c r="JC154" i="2"/>
  <c r="JC153" i="2"/>
  <c r="JC152" i="2"/>
  <c r="JC151" i="2"/>
  <c r="JC150" i="2"/>
  <c r="JC149" i="2"/>
  <c r="JC148" i="2"/>
  <c r="JC147" i="2"/>
  <c r="JC146" i="2"/>
  <c r="JC145" i="2"/>
  <c r="JC144" i="2"/>
  <c r="JC143" i="2"/>
  <c r="JC142" i="2"/>
  <c r="JC141" i="2"/>
  <c r="JC140" i="2"/>
  <c r="JC139" i="2"/>
  <c r="JC138" i="2"/>
  <c r="JC137" i="2"/>
  <c r="JC136" i="2"/>
  <c r="JC135" i="2"/>
  <c r="JC134" i="2"/>
  <c r="JC133" i="2"/>
  <c r="JC132" i="2"/>
  <c r="JC131" i="2"/>
  <c r="JC130" i="2"/>
  <c r="JC129" i="2"/>
  <c r="JC128" i="2"/>
  <c r="JC127" i="2"/>
  <c r="JC126" i="2"/>
  <c r="JC125" i="2"/>
  <c r="JC124" i="2"/>
  <c r="JC123" i="2"/>
  <c r="JC122" i="2"/>
  <c r="JC121" i="2"/>
  <c r="JC120" i="2"/>
  <c r="JC119" i="2"/>
  <c r="JC118" i="2"/>
  <c r="JC117" i="2"/>
  <c r="JC116" i="2"/>
  <c r="JC115" i="2"/>
  <c r="JC114" i="2"/>
  <c r="JC113" i="2"/>
  <c r="JC112" i="2"/>
  <c r="JC111" i="2"/>
  <c r="JC110" i="2"/>
  <c r="JC109" i="2"/>
  <c r="JC108" i="2"/>
  <c r="JC107" i="2"/>
  <c r="JC106" i="2"/>
  <c r="JC105" i="2"/>
  <c r="JC104" i="2"/>
  <c r="JC103" i="2"/>
  <c r="JC102" i="2"/>
  <c r="JC101" i="2"/>
  <c r="JC100" i="2"/>
  <c r="JC99" i="2"/>
  <c r="JC98" i="2"/>
  <c r="JC97" i="2"/>
  <c r="JC96" i="2"/>
  <c r="JC95" i="2"/>
  <c r="JC94" i="2"/>
  <c r="JC93" i="2"/>
  <c r="JC92" i="2"/>
  <c r="JC91" i="2"/>
  <c r="JC90" i="2"/>
  <c r="JC89" i="2"/>
  <c r="JC88" i="2"/>
  <c r="JC87" i="2"/>
  <c r="JC86" i="2"/>
  <c r="JC85" i="2"/>
  <c r="JC84" i="2"/>
  <c r="JC83" i="2"/>
  <c r="JC82" i="2"/>
  <c r="JC81" i="2"/>
  <c r="JC80" i="2"/>
  <c r="JC79" i="2"/>
  <c r="JC78" i="2"/>
  <c r="JC77" i="2"/>
  <c r="JC76" i="2"/>
  <c r="JC75" i="2"/>
  <c r="JC74" i="2"/>
  <c r="JC73" i="2"/>
  <c r="JC72" i="2"/>
  <c r="JC71" i="2"/>
  <c r="JC70" i="2"/>
  <c r="JC69" i="2"/>
  <c r="JC68" i="2"/>
  <c r="JC67" i="2"/>
  <c r="JC66" i="2"/>
  <c r="JC65" i="2"/>
  <c r="JC64" i="2"/>
  <c r="JC63" i="2"/>
  <c r="JC62" i="2"/>
  <c r="JC61" i="2"/>
  <c r="JC60" i="2"/>
  <c r="JC59" i="2"/>
  <c r="JC58" i="2"/>
  <c r="JC57" i="2"/>
  <c r="JC56" i="2"/>
  <c r="JC55" i="2"/>
  <c r="JC54" i="2"/>
  <c r="JC53" i="2"/>
  <c r="JC52" i="2"/>
  <c r="JC51" i="2"/>
  <c r="JC50" i="2"/>
  <c r="JC49" i="2"/>
  <c r="JC48" i="2"/>
  <c r="JC47" i="2"/>
  <c r="JC46" i="2"/>
  <c r="JC45" i="2"/>
  <c r="JC44" i="2"/>
  <c r="JC43" i="2"/>
  <c r="JC42" i="2"/>
  <c r="JC41" i="2"/>
  <c r="JC40" i="2"/>
  <c r="JC39" i="2"/>
  <c r="JC38" i="2"/>
  <c r="JC37" i="2"/>
  <c r="JC36" i="2"/>
  <c r="JC35" i="2"/>
  <c r="JC34" i="2"/>
  <c r="JC33" i="2"/>
  <c r="JC32" i="2"/>
  <c r="JC31" i="2"/>
  <c r="JC30" i="2"/>
  <c r="JC29" i="2"/>
  <c r="JC28" i="2"/>
  <c r="JC27" i="2"/>
  <c r="JC26" i="2"/>
  <c r="JC25" i="2"/>
  <c r="JC24" i="2"/>
  <c r="JC23" i="2"/>
  <c r="JC22" i="2"/>
  <c r="JC21" i="2"/>
  <c r="JC20" i="2"/>
  <c r="JC19" i="2"/>
  <c r="JC18" i="2"/>
  <c r="JC17" i="2"/>
  <c r="JC16" i="2"/>
  <c r="JC15" i="2"/>
  <c r="JC14" i="2"/>
  <c r="JC13" i="2"/>
  <c r="JC12" i="2"/>
  <c r="JC11" i="2"/>
  <c r="IW376" i="2"/>
  <c r="IW375" i="2"/>
  <c r="IW374" i="2"/>
  <c r="IW373" i="2"/>
  <c r="IW372" i="2"/>
  <c r="IW371" i="2"/>
  <c r="IW370" i="2"/>
  <c r="IW369" i="2"/>
  <c r="IW368" i="2"/>
  <c r="IW367" i="2"/>
  <c r="IW366" i="2"/>
  <c r="IW365" i="2"/>
  <c r="IW364" i="2"/>
  <c r="IW363" i="2"/>
  <c r="IW362" i="2"/>
  <c r="IW361" i="2"/>
  <c r="IW360" i="2"/>
  <c r="IW359" i="2"/>
  <c r="IW358" i="2"/>
  <c r="IW357" i="2"/>
  <c r="IW356" i="2"/>
  <c r="IW355" i="2"/>
  <c r="IW354" i="2"/>
  <c r="IW353" i="2"/>
  <c r="IW352" i="2"/>
  <c r="IW351" i="2"/>
  <c r="IW350" i="2"/>
  <c r="IW349" i="2"/>
  <c r="IW348" i="2"/>
  <c r="IW347" i="2"/>
  <c r="IW346" i="2"/>
  <c r="IW345" i="2"/>
  <c r="IW344" i="2"/>
  <c r="IW343" i="2"/>
  <c r="IW342" i="2"/>
  <c r="IW341" i="2"/>
  <c r="IW340" i="2"/>
  <c r="IW339" i="2"/>
  <c r="IW338" i="2"/>
  <c r="IW337" i="2"/>
  <c r="IW336" i="2"/>
  <c r="IW335" i="2"/>
  <c r="IW334" i="2"/>
  <c r="IW333" i="2"/>
  <c r="IW332" i="2"/>
  <c r="IW331" i="2"/>
  <c r="IW330" i="2"/>
  <c r="IW329" i="2"/>
  <c r="IW328" i="2"/>
  <c r="IW327" i="2"/>
  <c r="IW326" i="2"/>
  <c r="IW325" i="2"/>
  <c r="IW324" i="2"/>
  <c r="IW323" i="2"/>
  <c r="IW322" i="2"/>
  <c r="IW321" i="2"/>
  <c r="IW320" i="2"/>
  <c r="IW319" i="2"/>
  <c r="IW318" i="2"/>
  <c r="IW317" i="2"/>
  <c r="IW316" i="2"/>
  <c r="IW315" i="2"/>
  <c r="IW314" i="2"/>
  <c r="IW313" i="2"/>
  <c r="IW312" i="2"/>
  <c r="IW311" i="2"/>
  <c r="IW310" i="2"/>
  <c r="IW309" i="2"/>
  <c r="IW308" i="2"/>
  <c r="IW307" i="2"/>
  <c r="IW306" i="2"/>
  <c r="IW305" i="2"/>
  <c r="IW304" i="2"/>
  <c r="IW303" i="2"/>
  <c r="IW302" i="2"/>
  <c r="IW301" i="2"/>
  <c r="IW300" i="2"/>
  <c r="IW299" i="2"/>
  <c r="IW298" i="2"/>
  <c r="IW297" i="2"/>
  <c r="IW296" i="2"/>
  <c r="IW295" i="2"/>
  <c r="IW294" i="2"/>
  <c r="IW293" i="2"/>
  <c r="IW292" i="2"/>
  <c r="IW291" i="2"/>
  <c r="IW290" i="2"/>
  <c r="IW289" i="2"/>
  <c r="IW288" i="2"/>
  <c r="IW287" i="2"/>
  <c r="IW286" i="2"/>
  <c r="IW285" i="2"/>
  <c r="IW284" i="2"/>
  <c r="IW283" i="2"/>
  <c r="IW282" i="2"/>
  <c r="IW281" i="2"/>
  <c r="IW280" i="2"/>
  <c r="IW279" i="2"/>
  <c r="IW278" i="2"/>
  <c r="IW277" i="2"/>
  <c r="IW276" i="2"/>
  <c r="IW275" i="2"/>
  <c r="IW274" i="2"/>
  <c r="IW273" i="2"/>
  <c r="IW272" i="2"/>
  <c r="IW271" i="2"/>
  <c r="IW270" i="2"/>
  <c r="IW269" i="2"/>
  <c r="IW268" i="2"/>
  <c r="IW267" i="2"/>
  <c r="IW266" i="2"/>
  <c r="IW265" i="2"/>
  <c r="IW264" i="2"/>
  <c r="IW263" i="2"/>
  <c r="IW262" i="2"/>
  <c r="IW261" i="2"/>
  <c r="IW260" i="2"/>
  <c r="IW259" i="2"/>
  <c r="IW258" i="2"/>
  <c r="IW257" i="2"/>
  <c r="IW256" i="2"/>
  <c r="IW255" i="2"/>
  <c r="IW254" i="2"/>
  <c r="IW253" i="2"/>
  <c r="IW252" i="2"/>
  <c r="IW251" i="2"/>
  <c r="IW250" i="2"/>
  <c r="IW249" i="2"/>
  <c r="IW248" i="2"/>
  <c r="IW247" i="2"/>
  <c r="IW246" i="2"/>
  <c r="IW245" i="2"/>
  <c r="IW244" i="2"/>
  <c r="IW243" i="2"/>
  <c r="IW242" i="2"/>
  <c r="IW241" i="2"/>
  <c r="IW240" i="2"/>
  <c r="IW239" i="2"/>
  <c r="IW238" i="2"/>
  <c r="IW237" i="2"/>
  <c r="IW236" i="2"/>
  <c r="IW235" i="2"/>
  <c r="IW234" i="2"/>
  <c r="IW233" i="2"/>
  <c r="IW232" i="2"/>
  <c r="IW231" i="2"/>
  <c r="IW230" i="2"/>
  <c r="IW229" i="2"/>
  <c r="IW228" i="2"/>
  <c r="IW227" i="2"/>
  <c r="IW226" i="2"/>
  <c r="IW225" i="2"/>
  <c r="IW224" i="2"/>
  <c r="IW223" i="2"/>
  <c r="IW222" i="2"/>
  <c r="IW221" i="2"/>
  <c r="IW220" i="2"/>
  <c r="IW219" i="2"/>
  <c r="IW218" i="2"/>
  <c r="IW217" i="2"/>
  <c r="IW216" i="2"/>
  <c r="IW215" i="2"/>
  <c r="IW214" i="2"/>
  <c r="IW213" i="2"/>
  <c r="IW212" i="2"/>
  <c r="IW211" i="2"/>
  <c r="IW210" i="2"/>
  <c r="IW209" i="2"/>
  <c r="IW208" i="2"/>
  <c r="IW207" i="2"/>
  <c r="IW206" i="2"/>
  <c r="IW205" i="2"/>
  <c r="IW204" i="2"/>
  <c r="IW203" i="2"/>
  <c r="IW202" i="2"/>
  <c r="IW201" i="2"/>
  <c r="IW200" i="2"/>
  <c r="IW199" i="2"/>
  <c r="IW198" i="2"/>
  <c r="IW197" i="2"/>
  <c r="IW196" i="2"/>
  <c r="IW195" i="2"/>
  <c r="IW194" i="2"/>
  <c r="IW193" i="2"/>
  <c r="IW192" i="2"/>
  <c r="IW191" i="2"/>
  <c r="IW190" i="2"/>
  <c r="IW189" i="2"/>
  <c r="IW188" i="2"/>
  <c r="IW187" i="2"/>
  <c r="IW186" i="2"/>
  <c r="IW185" i="2"/>
  <c r="IW184" i="2"/>
  <c r="IW183" i="2"/>
  <c r="IW182" i="2"/>
  <c r="IW181" i="2"/>
  <c r="IW180" i="2"/>
  <c r="IW179" i="2"/>
  <c r="IW178" i="2"/>
  <c r="IW177" i="2"/>
  <c r="IW176" i="2"/>
  <c r="IW175" i="2"/>
  <c r="IW174" i="2"/>
  <c r="IW173" i="2"/>
  <c r="IW172" i="2"/>
  <c r="IW171" i="2"/>
  <c r="IW170" i="2"/>
  <c r="IW169" i="2"/>
  <c r="IW168" i="2"/>
  <c r="IW167" i="2"/>
  <c r="IW166" i="2"/>
  <c r="IW165" i="2"/>
  <c r="IW164" i="2"/>
  <c r="IW163" i="2"/>
  <c r="IW162" i="2"/>
  <c r="IW161" i="2"/>
  <c r="IW160" i="2"/>
  <c r="IW159" i="2"/>
  <c r="IW158" i="2"/>
  <c r="IW157" i="2"/>
  <c r="IW156" i="2"/>
  <c r="IW155" i="2"/>
  <c r="IW154" i="2"/>
  <c r="IW153" i="2"/>
  <c r="IW152" i="2"/>
  <c r="IW151" i="2"/>
  <c r="IW150" i="2"/>
  <c r="IW149" i="2"/>
  <c r="IW148" i="2"/>
  <c r="IW147" i="2"/>
  <c r="IW146" i="2"/>
  <c r="IW145" i="2"/>
  <c r="IW144" i="2"/>
  <c r="IW143" i="2"/>
  <c r="IW142" i="2"/>
  <c r="IW141" i="2"/>
  <c r="IW140" i="2"/>
  <c r="IW139" i="2"/>
  <c r="IW138" i="2"/>
  <c r="IW137" i="2"/>
  <c r="IW136" i="2"/>
  <c r="IW135" i="2"/>
  <c r="IW134" i="2"/>
  <c r="IW133" i="2"/>
  <c r="IW132" i="2"/>
  <c r="IW131" i="2"/>
  <c r="IW130" i="2"/>
  <c r="IW129" i="2"/>
  <c r="IW128" i="2"/>
  <c r="IW127" i="2"/>
  <c r="IW126" i="2"/>
  <c r="IW125" i="2"/>
  <c r="IW124" i="2"/>
  <c r="IW123" i="2"/>
  <c r="IW122" i="2"/>
  <c r="IW121" i="2"/>
  <c r="IW120" i="2"/>
  <c r="IW119" i="2"/>
  <c r="IW118" i="2"/>
  <c r="IW117" i="2"/>
  <c r="IW116" i="2"/>
  <c r="IW115" i="2"/>
  <c r="IW114" i="2"/>
  <c r="IW113" i="2"/>
  <c r="IW112" i="2"/>
  <c r="IW111" i="2"/>
  <c r="IW110" i="2"/>
  <c r="IW109" i="2"/>
  <c r="IW108" i="2"/>
  <c r="IW107" i="2"/>
  <c r="IW106" i="2"/>
  <c r="IW105" i="2"/>
  <c r="IW104" i="2"/>
  <c r="IW103" i="2"/>
  <c r="IW102" i="2"/>
  <c r="IW101" i="2"/>
  <c r="IW100" i="2"/>
  <c r="IW99" i="2"/>
  <c r="IW98" i="2"/>
  <c r="IW97" i="2"/>
  <c r="IW96" i="2"/>
  <c r="IW95" i="2"/>
  <c r="IW94" i="2"/>
  <c r="IW93" i="2"/>
  <c r="IW92" i="2"/>
  <c r="IW91" i="2"/>
  <c r="IW90" i="2"/>
  <c r="IW89" i="2"/>
  <c r="IW88" i="2"/>
  <c r="IW87" i="2"/>
  <c r="IW86" i="2"/>
  <c r="IW85" i="2"/>
  <c r="IW84" i="2"/>
  <c r="IW83" i="2"/>
  <c r="IW82" i="2"/>
  <c r="IW81" i="2"/>
  <c r="IW80" i="2"/>
  <c r="IW79" i="2"/>
  <c r="IW78" i="2"/>
  <c r="IW77" i="2"/>
  <c r="IW76" i="2"/>
  <c r="IW75" i="2"/>
  <c r="IW74" i="2"/>
  <c r="IW73" i="2"/>
  <c r="IW72" i="2"/>
  <c r="IW71" i="2"/>
  <c r="IW70" i="2"/>
  <c r="IW69" i="2"/>
  <c r="IW68" i="2"/>
  <c r="IW67" i="2"/>
  <c r="IW66" i="2"/>
  <c r="IW65" i="2"/>
  <c r="IW64" i="2"/>
  <c r="IW63" i="2"/>
  <c r="IW62" i="2"/>
  <c r="IW61" i="2"/>
  <c r="IW60" i="2"/>
  <c r="IW59" i="2"/>
  <c r="IW58" i="2"/>
  <c r="IW57" i="2"/>
  <c r="IW56" i="2"/>
  <c r="IW55" i="2"/>
  <c r="IW54" i="2"/>
  <c r="IW53" i="2"/>
  <c r="IW52" i="2"/>
  <c r="IW51" i="2"/>
  <c r="IW50" i="2"/>
  <c r="IW49" i="2"/>
  <c r="IW48" i="2"/>
  <c r="IW47" i="2"/>
  <c r="IW46" i="2"/>
  <c r="IW45" i="2"/>
  <c r="IW44" i="2"/>
  <c r="IW43" i="2"/>
  <c r="IW42" i="2"/>
  <c r="IW41" i="2"/>
  <c r="IW40" i="2"/>
  <c r="IW39" i="2"/>
  <c r="IW38" i="2"/>
  <c r="IW37" i="2"/>
  <c r="IW36" i="2"/>
  <c r="IW35" i="2"/>
  <c r="IW34" i="2"/>
  <c r="IW33" i="2"/>
  <c r="IW32" i="2"/>
  <c r="IW31" i="2"/>
  <c r="IW30" i="2"/>
  <c r="IW29" i="2"/>
  <c r="IW28" i="2"/>
  <c r="IW27" i="2"/>
  <c r="IW26" i="2"/>
  <c r="IW25" i="2"/>
  <c r="IW24" i="2"/>
  <c r="IW23" i="2"/>
  <c r="IW22" i="2"/>
  <c r="IW21" i="2"/>
  <c r="IW20" i="2"/>
  <c r="IW19" i="2"/>
  <c r="IW18" i="2"/>
  <c r="IW17" i="2"/>
  <c r="IW16" i="2"/>
  <c r="IW15" i="2"/>
  <c r="IW14" i="2"/>
  <c r="IW13" i="2"/>
  <c r="IW12" i="2"/>
  <c r="IW11" i="2"/>
  <c r="IQ376" i="2"/>
  <c r="IQ375" i="2"/>
  <c r="IQ374" i="2"/>
  <c r="IQ373" i="2"/>
  <c r="IQ372" i="2"/>
  <c r="IQ371" i="2"/>
  <c r="IQ370" i="2"/>
  <c r="IQ369" i="2"/>
  <c r="IQ368" i="2"/>
  <c r="IQ367" i="2"/>
  <c r="IQ366" i="2"/>
  <c r="IQ365" i="2"/>
  <c r="IQ364" i="2"/>
  <c r="IQ363" i="2"/>
  <c r="IQ362" i="2"/>
  <c r="IQ361" i="2"/>
  <c r="IQ360" i="2"/>
  <c r="IQ359" i="2"/>
  <c r="IQ358" i="2"/>
  <c r="IQ357" i="2"/>
  <c r="IQ356" i="2"/>
  <c r="IQ355" i="2"/>
  <c r="IQ354" i="2"/>
  <c r="IQ353" i="2"/>
  <c r="IQ352" i="2"/>
  <c r="IQ351" i="2"/>
  <c r="IQ350" i="2"/>
  <c r="IQ349" i="2"/>
  <c r="IQ348" i="2"/>
  <c r="IQ347" i="2"/>
  <c r="IQ346" i="2"/>
  <c r="IQ345" i="2"/>
  <c r="IQ344" i="2"/>
  <c r="IQ343" i="2"/>
  <c r="IQ342" i="2"/>
  <c r="IQ341" i="2"/>
  <c r="IQ340" i="2"/>
  <c r="IQ339" i="2"/>
  <c r="IQ338" i="2"/>
  <c r="IQ337" i="2"/>
  <c r="IQ336" i="2"/>
  <c r="IQ335" i="2"/>
  <c r="IQ334" i="2"/>
  <c r="IQ333" i="2"/>
  <c r="IQ332" i="2"/>
  <c r="IQ331" i="2"/>
  <c r="IQ330" i="2"/>
  <c r="IQ329" i="2"/>
  <c r="IQ328" i="2"/>
  <c r="IQ327" i="2"/>
  <c r="IQ326" i="2"/>
  <c r="IQ325" i="2"/>
  <c r="IQ324" i="2"/>
  <c r="IQ323" i="2"/>
  <c r="IQ322" i="2"/>
  <c r="IQ321" i="2"/>
  <c r="IQ320" i="2"/>
  <c r="IQ319" i="2"/>
  <c r="IQ318" i="2"/>
  <c r="IQ317" i="2"/>
  <c r="IQ316" i="2"/>
  <c r="IQ315" i="2"/>
  <c r="IQ314" i="2"/>
  <c r="IQ313" i="2"/>
  <c r="IQ312" i="2"/>
  <c r="IQ311" i="2"/>
  <c r="IQ310" i="2"/>
  <c r="IQ309" i="2"/>
  <c r="IQ308" i="2"/>
  <c r="IQ307" i="2"/>
  <c r="IQ306" i="2"/>
  <c r="IQ305" i="2"/>
  <c r="IQ304" i="2"/>
  <c r="IQ303" i="2"/>
  <c r="IQ302" i="2"/>
  <c r="IQ301" i="2"/>
  <c r="IQ300" i="2"/>
  <c r="IQ299" i="2"/>
  <c r="IQ298" i="2"/>
  <c r="IQ297" i="2"/>
  <c r="IQ296" i="2"/>
  <c r="IQ295" i="2"/>
  <c r="IQ294" i="2"/>
  <c r="IQ293" i="2"/>
  <c r="IQ292" i="2"/>
  <c r="IQ291" i="2"/>
  <c r="IQ290" i="2"/>
  <c r="IQ289" i="2"/>
  <c r="IQ288" i="2"/>
  <c r="IQ287" i="2"/>
  <c r="IQ286" i="2"/>
  <c r="IQ285" i="2"/>
  <c r="IQ284" i="2"/>
  <c r="IQ283" i="2"/>
  <c r="IQ282" i="2"/>
  <c r="IQ281" i="2"/>
  <c r="IQ280" i="2"/>
  <c r="IQ279" i="2"/>
  <c r="IQ278" i="2"/>
  <c r="IQ277" i="2"/>
  <c r="IQ276" i="2"/>
  <c r="IQ275" i="2"/>
  <c r="IQ274" i="2"/>
  <c r="IQ273" i="2"/>
  <c r="IQ272" i="2"/>
  <c r="IQ271" i="2"/>
  <c r="IQ270" i="2"/>
  <c r="IQ269" i="2"/>
  <c r="IQ268" i="2"/>
  <c r="IQ267" i="2"/>
  <c r="IQ266" i="2"/>
  <c r="IQ265" i="2"/>
  <c r="IQ264" i="2"/>
  <c r="IQ263" i="2"/>
  <c r="IQ262" i="2"/>
  <c r="IQ261" i="2"/>
  <c r="IQ260" i="2"/>
  <c r="IQ259" i="2"/>
  <c r="IQ258" i="2"/>
  <c r="IQ257" i="2"/>
  <c r="IQ256" i="2"/>
  <c r="IQ255" i="2"/>
  <c r="IQ254" i="2"/>
  <c r="IQ253" i="2"/>
  <c r="IQ252" i="2"/>
  <c r="IQ251" i="2"/>
  <c r="IQ250" i="2"/>
  <c r="IQ249" i="2"/>
  <c r="IQ248" i="2"/>
  <c r="IQ247" i="2"/>
  <c r="IQ246" i="2"/>
  <c r="IQ245" i="2"/>
  <c r="IQ244" i="2"/>
  <c r="IQ243" i="2"/>
  <c r="IQ242" i="2"/>
  <c r="IQ241" i="2"/>
  <c r="IQ240" i="2"/>
  <c r="IQ239" i="2"/>
  <c r="IQ238" i="2"/>
  <c r="IQ237" i="2"/>
  <c r="IQ236" i="2"/>
  <c r="IQ235" i="2"/>
  <c r="IQ234" i="2"/>
  <c r="IQ233" i="2"/>
  <c r="IQ232" i="2"/>
  <c r="IQ231" i="2"/>
  <c r="IQ230" i="2"/>
  <c r="IQ229" i="2"/>
  <c r="IQ228" i="2"/>
  <c r="IQ227" i="2"/>
  <c r="IQ226" i="2"/>
  <c r="IQ225" i="2"/>
  <c r="IQ224" i="2"/>
  <c r="IQ223" i="2"/>
  <c r="IQ222" i="2"/>
  <c r="IQ221" i="2"/>
  <c r="IQ220" i="2"/>
  <c r="IQ219" i="2"/>
  <c r="IQ218" i="2"/>
  <c r="IQ217" i="2"/>
  <c r="IQ216" i="2"/>
  <c r="IQ215" i="2"/>
  <c r="IQ214" i="2"/>
  <c r="IQ213" i="2"/>
  <c r="IQ212" i="2"/>
  <c r="IQ211" i="2"/>
  <c r="IQ210" i="2"/>
  <c r="IQ209" i="2"/>
  <c r="IQ208" i="2"/>
  <c r="IQ207" i="2"/>
  <c r="IQ206" i="2"/>
  <c r="IQ205" i="2"/>
  <c r="IQ204" i="2"/>
  <c r="IQ203" i="2"/>
  <c r="IQ202" i="2"/>
  <c r="IQ201" i="2"/>
  <c r="IQ200" i="2"/>
  <c r="IQ199" i="2"/>
  <c r="IQ198" i="2"/>
  <c r="IQ197" i="2"/>
  <c r="IQ196" i="2"/>
  <c r="IQ195" i="2"/>
  <c r="IQ194" i="2"/>
  <c r="IQ193" i="2"/>
  <c r="IQ192" i="2"/>
  <c r="IQ191" i="2"/>
  <c r="IQ190" i="2"/>
  <c r="IQ189" i="2"/>
  <c r="IQ188" i="2"/>
  <c r="IQ187" i="2"/>
  <c r="IQ186" i="2"/>
  <c r="IQ185" i="2"/>
  <c r="IQ184" i="2"/>
  <c r="IQ183" i="2"/>
  <c r="IQ182" i="2"/>
  <c r="IQ181" i="2"/>
  <c r="IQ180" i="2"/>
  <c r="IQ179" i="2"/>
  <c r="IQ178" i="2"/>
  <c r="IQ177" i="2"/>
  <c r="IQ176" i="2"/>
  <c r="IQ175" i="2"/>
  <c r="IQ174" i="2"/>
  <c r="IQ173" i="2"/>
  <c r="IQ172" i="2"/>
  <c r="IQ171" i="2"/>
  <c r="IQ170" i="2"/>
  <c r="IQ169" i="2"/>
  <c r="IQ168" i="2"/>
  <c r="IQ167" i="2"/>
  <c r="IQ166" i="2"/>
  <c r="IQ165" i="2"/>
  <c r="IQ164" i="2"/>
  <c r="IQ163" i="2"/>
  <c r="IQ162" i="2"/>
  <c r="IQ161" i="2"/>
  <c r="IQ160" i="2"/>
  <c r="IQ159" i="2"/>
  <c r="IQ158" i="2"/>
  <c r="IQ157" i="2"/>
  <c r="IQ156" i="2"/>
  <c r="IQ155" i="2"/>
  <c r="IQ154" i="2"/>
  <c r="IQ153" i="2"/>
  <c r="IQ152" i="2"/>
  <c r="IQ151" i="2"/>
  <c r="IQ150" i="2"/>
  <c r="IQ149" i="2"/>
  <c r="IQ148" i="2"/>
  <c r="IQ147" i="2"/>
  <c r="IQ146" i="2"/>
  <c r="IQ145" i="2"/>
  <c r="IQ144" i="2"/>
  <c r="IQ143" i="2"/>
  <c r="IQ142" i="2"/>
  <c r="IQ141" i="2"/>
  <c r="IQ140" i="2"/>
  <c r="IQ139" i="2"/>
  <c r="IQ138" i="2"/>
  <c r="IQ137" i="2"/>
  <c r="IQ136" i="2"/>
  <c r="IQ135" i="2"/>
  <c r="IQ134" i="2"/>
  <c r="IQ133" i="2"/>
  <c r="IQ132" i="2"/>
  <c r="IQ131" i="2"/>
  <c r="IQ130" i="2"/>
  <c r="IQ129" i="2"/>
  <c r="IQ128" i="2"/>
  <c r="IQ127" i="2"/>
  <c r="IQ126" i="2"/>
  <c r="IQ125" i="2"/>
  <c r="IQ124" i="2"/>
  <c r="IQ123" i="2"/>
  <c r="IQ122" i="2"/>
  <c r="IQ121" i="2"/>
  <c r="IQ120" i="2"/>
  <c r="IQ119" i="2"/>
  <c r="IQ118" i="2"/>
  <c r="IQ117" i="2"/>
  <c r="IQ116" i="2"/>
  <c r="IQ115" i="2"/>
  <c r="IQ114" i="2"/>
  <c r="IQ113" i="2"/>
  <c r="IQ112" i="2"/>
  <c r="IQ111" i="2"/>
  <c r="IQ110" i="2"/>
  <c r="IQ109" i="2"/>
  <c r="IQ108" i="2"/>
  <c r="IQ107" i="2"/>
  <c r="IQ106" i="2"/>
  <c r="IQ105" i="2"/>
  <c r="IQ104" i="2"/>
  <c r="IQ103" i="2"/>
  <c r="IQ102" i="2"/>
  <c r="IQ101" i="2"/>
  <c r="IQ100" i="2"/>
  <c r="IQ99" i="2"/>
  <c r="IQ98" i="2"/>
  <c r="IQ97" i="2"/>
  <c r="IQ96" i="2"/>
  <c r="IQ95" i="2"/>
  <c r="IQ94" i="2"/>
  <c r="IQ93" i="2"/>
  <c r="IQ92" i="2"/>
  <c r="IQ91" i="2"/>
  <c r="IQ90" i="2"/>
  <c r="IQ89" i="2"/>
  <c r="IQ88" i="2"/>
  <c r="IQ87" i="2"/>
  <c r="IQ86" i="2"/>
  <c r="IQ85" i="2"/>
  <c r="IQ84" i="2"/>
  <c r="IQ83" i="2"/>
  <c r="IQ82" i="2"/>
  <c r="IQ81" i="2"/>
  <c r="IQ80" i="2"/>
  <c r="IQ79" i="2"/>
  <c r="IQ78" i="2"/>
  <c r="IQ77" i="2"/>
  <c r="IQ76" i="2"/>
  <c r="IQ75" i="2"/>
  <c r="IQ74" i="2"/>
  <c r="IQ73" i="2"/>
  <c r="IQ72" i="2"/>
  <c r="IQ71" i="2"/>
  <c r="IQ70" i="2"/>
  <c r="IQ69" i="2"/>
  <c r="IQ68" i="2"/>
  <c r="IQ67" i="2"/>
  <c r="IQ66" i="2"/>
  <c r="IQ65" i="2"/>
  <c r="IQ64" i="2"/>
  <c r="IQ63" i="2"/>
  <c r="IQ62" i="2"/>
  <c r="IQ61" i="2"/>
  <c r="IQ60" i="2"/>
  <c r="IQ59" i="2"/>
  <c r="IQ58" i="2"/>
  <c r="IQ57" i="2"/>
  <c r="IQ56" i="2"/>
  <c r="IQ55" i="2"/>
  <c r="IQ54" i="2"/>
  <c r="IQ53" i="2"/>
  <c r="IQ52" i="2"/>
  <c r="IQ51" i="2"/>
  <c r="IQ50" i="2"/>
  <c r="IQ49" i="2"/>
  <c r="IQ48" i="2"/>
  <c r="IQ47" i="2"/>
  <c r="IQ46" i="2"/>
  <c r="IQ45" i="2"/>
  <c r="IQ44" i="2"/>
  <c r="IQ43" i="2"/>
  <c r="IQ42" i="2"/>
  <c r="IQ41" i="2"/>
  <c r="IQ40" i="2"/>
  <c r="IQ39" i="2"/>
  <c r="IQ38" i="2"/>
  <c r="IQ37" i="2"/>
  <c r="IQ36" i="2"/>
  <c r="IQ35" i="2"/>
  <c r="IQ34" i="2"/>
  <c r="IQ33" i="2"/>
  <c r="IQ32" i="2"/>
  <c r="IQ31" i="2"/>
  <c r="IQ30" i="2"/>
  <c r="IQ29" i="2"/>
  <c r="IQ28" i="2"/>
  <c r="IQ27" i="2"/>
  <c r="IQ26" i="2"/>
  <c r="IQ25" i="2"/>
  <c r="IQ24" i="2"/>
  <c r="IQ23" i="2"/>
  <c r="IQ22" i="2"/>
  <c r="IQ21" i="2"/>
  <c r="IQ20" i="2"/>
  <c r="IQ19" i="2"/>
  <c r="IQ18" i="2"/>
  <c r="IQ17" i="2"/>
  <c r="IQ16" i="2"/>
  <c r="IQ15" i="2"/>
  <c r="IQ14" i="2"/>
  <c r="IQ13" i="2"/>
  <c r="IQ12" i="2"/>
  <c r="IQ11" i="2"/>
  <c r="IK376" i="2"/>
  <c r="IK375" i="2"/>
  <c r="IK374" i="2"/>
  <c r="IK373" i="2"/>
  <c r="IK372" i="2"/>
  <c r="IK371" i="2"/>
  <c r="IK370" i="2"/>
  <c r="IK369" i="2"/>
  <c r="IK368" i="2"/>
  <c r="IK367" i="2"/>
  <c r="IK366" i="2"/>
  <c r="IK365" i="2"/>
  <c r="IK364" i="2"/>
  <c r="IK363" i="2"/>
  <c r="IK362" i="2"/>
  <c r="IK361" i="2"/>
  <c r="IK360" i="2"/>
  <c r="IK359" i="2"/>
  <c r="IK358" i="2"/>
  <c r="IK357" i="2"/>
  <c r="IK356" i="2"/>
  <c r="IK355" i="2"/>
  <c r="IK354" i="2"/>
  <c r="IK353" i="2"/>
  <c r="IK352" i="2"/>
  <c r="IK351" i="2"/>
  <c r="IK350" i="2"/>
  <c r="IK349" i="2"/>
  <c r="IK348" i="2"/>
  <c r="IK347" i="2"/>
  <c r="IK346" i="2"/>
  <c r="IK345" i="2"/>
  <c r="IK344" i="2"/>
  <c r="IK343" i="2"/>
  <c r="IK342" i="2"/>
  <c r="IK341" i="2"/>
  <c r="IK340" i="2"/>
  <c r="IK339" i="2"/>
  <c r="IK338" i="2"/>
  <c r="IK337" i="2"/>
  <c r="IK336" i="2"/>
  <c r="IK335" i="2"/>
  <c r="IK334" i="2"/>
  <c r="IK333" i="2"/>
  <c r="IK332" i="2"/>
  <c r="IK331" i="2"/>
  <c r="IK330" i="2"/>
  <c r="IK329" i="2"/>
  <c r="IK328" i="2"/>
  <c r="IK327" i="2"/>
  <c r="IK326" i="2"/>
  <c r="IK325" i="2"/>
  <c r="IK324" i="2"/>
  <c r="IK323" i="2"/>
  <c r="IK322" i="2"/>
  <c r="IK321" i="2"/>
  <c r="IK320" i="2"/>
  <c r="IK319" i="2"/>
  <c r="IK318" i="2"/>
  <c r="IK317" i="2"/>
  <c r="IK316" i="2"/>
  <c r="IK315" i="2"/>
  <c r="IK314" i="2"/>
  <c r="IK313" i="2"/>
  <c r="IK312" i="2"/>
  <c r="IK311" i="2"/>
  <c r="IK310" i="2"/>
  <c r="IK309" i="2"/>
  <c r="IK308" i="2"/>
  <c r="IK307" i="2"/>
  <c r="IK306" i="2"/>
  <c r="IK305" i="2"/>
  <c r="IK304" i="2"/>
  <c r="IK303" i="2"/>
  <c r="IK302" i="2"/>
  <c r="IK301" i="2"/>
  <c r="IK300" i="2"/>
  <c r="IK299" i="2"/>
  <c r="IK298" i="2"/>
  <c r="IK297" i="2"/>
  <c r="IK296" i="2"/>
  <c r="IK295" i="2"/>
  <c r="IK294" i="2"/>
  <c r="IK293" i="2"/>
  <c r="IK292" i="2"/>
  <c r="IK291" i="2"/>
  <c r="IK290" i="2"/>
  <c r="IK289" i="2"/>
  <c r="IK288" i="2"/>
  <c r="IK287" i="2"/>
  <c r="IK286" i="2"/>
  <c r="IK285" i="2"/>
  <c r="IK284" i="2"/>
  <c r="IK283" i="2"/>
  <c r="IK282" i="2"/>
  <c r="IK281" i="2"/>
  <c r="IK280" i="2"/>
  <c r="IK279" i="2"/>
  <c r="IK278" i="2"/>
  <c r="IK277" i="2"/>
  <c r="IK276" i="2"/>
  <c r="IK275" i="2"/>
  <c r="IK274" i="2"/>
  <c r="IK273" i="2"/>
  <c r="IK272" i="2"/>
  <c r="IK271" i="2"/>
  <c r="IK270" i="2"/>
  <c r="IK269" i="2"/>
  <c r="IK268" i="2"/>
  <c r="IK267" i="2"/>
  <c r="IK266" i="2"/>
  <c r="IK265" i="2"/>
  <c r="IK264" i="2"/>
  <c r="IK263" i="2"/>
  <c r="IK262" i="2"/>
  <c r="IK261" i="2"/>
  <c r="IK260" i="2"/>
  <c r="IK259" i="2"/>
  <c r="IK258" i="2"/>
  <c r="IK257" i="2"/>
  <c r="IK256" i="2"/>
  <c r="IK255" i="2"/>
  <c r="IK254" i="2"/>
  <c r="IK253" i="2"/>
  <c r="IK252" i="2"/>
  <c r="IK251" i="2"/>
  <c r="IK250" i="2"/>
  <c r="IK249" i="2"/>
  <c r="IK248" i="2"/>
  <c r="IK247" i="2"/>
  <c r="IK246" i="2"/>
  <c r="IK245" i="2"/>
  <c r="IK244" i="2"/>
  <c r="IK243" i="2"/>
  <c r="IK242" i="2"/>
  <c r="IK241" i="2"/>
  <c r="IK240" i="2"/>
  <c r="IK239" i="2"/>
  <c r="IK238" i="2"/>
  <c r="IK237" i="2"/>
  <c r="IK236" i="2"/>
  <c r="IK235" i="2"/>
  <c r="IK234" i="2"/>
  <c r="IK233" i="2"/>
  <c r="IK232" i="2"/>
  <c r="IK231" i="2"/>
  <c r="IK230" i="2"/>
  <c r="IK229" i="2"/>
  <c r="IK228" i="2"/>
  <c r="IK227" i="2"/>
  <c r="IK226" i="2"/>
  <c r="IK225" i="2"/>
  <c r="IK224" i="2"/>
  <c r="IK223" i="2"/>
  <c r="IK222" i="2"/>
  <c r="IK221" i="2"/>
  <c r="IK220" i="2"/>
  <c r="IK219" i="2"/>
  <c r="IK218" i="2"/>
  <c r="IK217" i="2"/>
  <c r="IK216" i="2"/>
  <c r="IK215" i="2"/>
  <c r="IK214" i="2"/>
  <c r="IK213" i="2"/>
  <c r="IK212" i="2"/>
  <c r="IK211" i="2"/>
  <c r="IK210" i="2"/>
  <c r="IK209" i="2"/>
  <c r="IK208" i="2"/>
  <c r="IK207" i="2"/>
  <c r="IK206" i="2"/>
  <c r="IK205" i="2"/>
  <c r="IK204" i="2"/>
  <c r="IK203" i="2"/>
  <c r="IK202" i="2"/>
  <c r="IK201" i="2"/>
  <c r="IK200" i="2"/>
  <c r="IK199" i="2"/>
  <c r="IK198" i="2"/>
  <c r="IK197" i="2"/>
  <c r="IK196" i="2"/>
  <c r="IK195" i="2"/>
  <c r="IK194" i="2"/>
  <c r="IK193" i="2"/>
  <c r="IK192" i="2"/>
  <c r="IK191" i="2"/>
  <c r="IK190" i="2"/>
  <c r="IK189" i="2"/>
  <c r="IK188" i="2"/>
  <c r="IK187" i="2"/>
  <c r="IK186" i="2"/>
  <c r="IK185" i="2"/>
  <c r="IK184" i="2"/>
  <c r="IK183" i="2"/>
  <c r="IK182" i="2"/>
  <c r="IK181" i="2"/>
  <c r="IK180" i="2"/>
  <c r="IK179" i="2"/>
  <c r="IK178" i="2"/>
  <c r="IK177" i="2"/>
  <c r="IK176" i="2"/>
  <c r="IK175" i="2"/>
  <c r="IK174" i="2"/>
  <c r="IK173" i="2"/>
  <c r="IK172" i="2"/>
  <c r="IK171" i="2"/>
  <c r="IK170" i="2"/>
  <c r="IK169" i="2"/>
  <c r="IK168" i="2"/>
  <c r="IK167" i="2"/>
  <c r="IK166" i="2"/>
  <c r="IK165" i="2"/>
  <c r="IK164" i="2"/>
  <c r="IK163" i="2"/>
  <c r="IK162" i="2"/>
  <c r="IK161" i="2"/>
  <c r="IK160" i="2"/>
  <c r="IK159" i="2"/>
  <c r="IK158" i="2"/>
  <c r="IK157" i="2"/>
  <c r="IK156" i="2"/>
  <c r="IK155" i="2"/>
  <c r="IK154" i="2"/>
  <c r="IK153" i="2"/>
  <c r="IK152" i="2"/>
  <c r="IK151" i="2"/>
  <c r="IK150" i="2"/>
  <c r="IK149" i="2"/>
  <c r="IK148" i="2"/>
  <c r="IK147" i="2"/>
  <c r="IK146" i="2"/>
  <c r="IK145" i="2"/>
  <c r="IK144" i="2"/>
  <c r="IK143" i="2"/>
  <c r="IK142" i="2"/>
  <c r="IK141" i="2"/>
  <c r="IK140" i="2"/>
  <c r="IK139" i="2"/>
  <c r="IK138" i="2"/>
  <c r="IK137" i="2"/>
  <c r="IK136" i="2"/>
  <c r="IK135" i="2"/>
  <c r="IK134" i="2"/>
  <c r="IK133" i="2"/>
  <c r="IK132" i="2"/>
  <c r="IK131" i="2"/>
  <c r="IK130" i="2"/>
  <c r="IK129" i="2"/>
  <c r="IK128" i="2"/>
  <c r="IK127" i="2"/>
  <c r="IK126" i="2"/>
  <c r="IK125" i="2"/>
  <c r="IK124" i="2"/>
  <c r="IK123" i="2"/>
  <c r="IK122" i="2"/>
  <c r="IK121" i="2"/>
  <c r="IK120" i="2"/>
  <c r="IK119" i="2"/>
  <c r="IK118" i="2"/>
  <c r="IK117" i="2"/>
  <c r="IK116" i="2"/>
  <c r="IK115" i="2"/>
  <c r="IK114" i="2"/>
  <c r="IK113" i="2"/>
  <c r="IK112" i="2"/>
  <c r="IK111" i="2"/>
  <c r="IK110" i="2"/>
  <c r="IK109" i="2"/>
  <c r="IK108" i="2"/>
  <c r="IK107" i="2"/>
  <c r="IK106" i="2"/>
  <c r="IK105" i="2"/>
  <c r="IK104" i="2"/>
  <c r="IK103" i="2"/>
  <c r="IK102" i="2"/>
  <c r="IK101" i="2"/>
  <c r="IK100" i="2"/>
  <c r="IK99" i="2"/>
  <c r="IK98" i="2"/>
  <c r="IK97" i="2"/>
  <c r="IK96" i="2"/>
  <c r="IK95" i="2"/>
  <c r="IK94" i="2"/>
  <c r="IK93" i="2"/>
  <c r="IK92" i="2"/>
  <c r="IK91" i="2"/>
  <c r="IK90" i="2"/>
  <c r="IK89" i="2"/>
  <c r="IK88" i="2"/>
  <c r="IK87" i="2"/>
  <c r="IK86" i="2"/>
  <c r="IK85" i="2"/>
  <c r="IK84" i="2"/>
  <c r="IK83" i="2"/>
  <c r="IK82" i="2"/>
  <c r="IK81" i="2"/>
  <c r="IK80" i="2"/>
  <c r="IK79" i="2"/>
  <c r="IK78" i="2"/>
  <c r="IK77" i="2"/>
  <c r="IK76" i="2"/>
  <c r="IK75" i="2"/>
  <c r="IK74" i="2"/>
  <c r="IK73" i="2"/>
  <c r="IK72" i="2"/>
  <c r="IK71" i="2"/>
  <c r="IK70" i="2"/>
  <c r="IK69" i="2"/>
  <c r="IK68" i="2"/>
  <c r="IK67" i="2"/>
  <c r="IK66" i="2"/>
  <c r="IK65" i="2"/>
  <c r="IK64" i="2"/>
  <c r="IK63" i="2"/>
  <c r="IK62" i="2"/>
  <c r="IK61" i="2"/>
  <c r="IK60" i="2"/>
  <c r="IK59" i="2"/>
  <c r="IK58" i="2"/>
  <c r="IK57" i="2"/>
  <c r="IK56" i="2"/>
  <c r="IK55" i="2"/>
  <c r="IK54" i="2"/>
  <c r="IK53" i="2"/>
  <c r="IK52" i="2"/>
  <c r="IK51" i="2"/>
  <c r="IK50" i="2"/>
  <c r="IK49" i="2"/>
  <c r="IK48" i="2"/>
  <c r="IK47" i="2"/>
  <c r="IK46" i="2"/>
  <c r="IK45" i="2"/>
  <c r="IK44" i="2"/>
  <c r="IK43" i="2"/>
  <c r="IK42" i="2"/>
  <c r="IK41" i="2"/>
  <c r="IK40" i="2"/>
  <c r="IK39" i="2"/>
  <c r="IK38" i="2"/>
  <c r="IK37" i="2"/>
  <c r="IK36" i="2"/>
  <c r="IK35" i="2"/>
  <c r="IK34" i="2"/>
  <c r="IK33" i="2"/>
  <c r="IK32" i="2"/>
  <c r="IK31" i="2"/>
  <c r="IK30" i="2"/>
  <c r="IK29" i="2"/>
  <c r="IK28" i="2"/>
  <c r="IK27" i="2"/>
  <c r="IK26" i="2"/>
  <c r="IK25" i="2"/>
  <c r="IK24" i="2"/>
  <c r="IK23" i="2"/>
  <c r="IK22" i="2"/>
  <c r="IK21" i="2"/>
  <c r="IK20" i="2"/>
  <c r="IK19" i="2"/>
  <c r="IK18" i="2"/>
  <c r="IK17" i="2"/>
  <c r="IK16" i="2"/>
  <c r="IK15" i="2"/>
  <c r="IK14" i="2"/>
  <c r="IK13" i="2"/>
  <c r="IK12" i="2"/>
  <c r="IK11" i="2"/>
  <c r="IE376" i="2"/>
  <c r="IE375" i="2"/>
  <c r="IE374" i="2"/>
  <c r="IE373" i="2"/>
  <c r="IE372" i="2"/>
  <c r="IE371" i="2"/>
  <c r="IE370" i="2"/>
  <c r="IE369" i="2"/>
  <c r="IE368" i="2"/>
  <c r="IE367" i="2"/>
  <c r="IE366" i="2"/>
  <c r="IE365" i="2"/>
  <c r="IE364" i="2"/>
  <c r="IE363" i="2"/>
  <c r="IE362" i="2"/>
  <c r="IE361" i="2"/>
  <c r="IE360" i="2"/>
  <c r="IE359" i="2"/>
  <c r="IE358" i="2"/>
  <c r="IE357" i="2"/>
  <c r="IE356" i="2"/>
  <c r="IE355" i="2"/>
  <c r="IE354" i="2"/>
  <c r="IE353" i="2"/>
  <c r="IE352" i="2"/>
  <c r="IE351" i="2"/>
  <c r="IE350" i="2"/>
  <c r="IE349" i="2"/>
  <c r="IE348" i="2"/>
  <c r="IE347" i="2"/>
  <c r="IE346" i="2"/>
  <c r="IE345" i="2"/>
  <c r="IE344" i="2"/>
  <c r="IE343" i="2"/>
  <c r="IE342" i="2"/>
  <c r="IE341" i="2"/>
  <c r="IE340" i="2"/>
  <c r="IE339" i="2"/>
  <c r="IE338" i="2"/>
  <c r="IE337" i="2"/>
  <c r="IE336" i="2"/>
  <c r="IE335" i="2"/>
  <c r="IE334" i="2"/>
  <c r="IE333" i="2"/>
  <c r="IE332" i="2"/>
  <c r="IE331" i="2"/>
  <c r="IE330" i="2"/>
  <c r="IE329" i="2"/>
  <c r="IE328" i="2"/>
  <c r="IE327" i="2"/>
  <c r="IE326" i="2"/>
  <c r="IE325" i="2"/>
  <c r="IE324" i="2"/>
  <c r="IE323" i="2"/>
  <c r="IE322" i="2"/>
  <c r="IE321" i="2"/>
  <c r="IE320" i="2"/>
  <c r="IE319" i="2"/>
  <c r="IE318" i="2"/>
  <c r="IE317" i="2"/>
  <c r="IE316" i="2"/>
  <c r="IE315" i="2"/>
  <c r="IE314" i="2"/>
  <c r="IE313" i="2"/>
  <c r="IE312" i="2"/>
  <c r="IE311" i="2"/>
  <c r="IE310" i="2"/>
  <c r="IE309" i="2"/>
  <c r="IE308" i="2"/>
  <c r="IE307" i="2"/>
  <c r="IE306" i="2"/>
  <c r="IE305" i="2"/>
  <c r="IE304" i="2"/>
  <c r="IE303" i="2"/>
  <c r="IE302" i="2"/>
  <c r="IE301" i="2"/>
  <c r="IE300" i="2"/>
  <c r="IE299" i="2"/>
  <c r="IE298" i="2"/>
  <c r="IE297" i="2"/>
  <c r="IE296" i="2"/>
  <c r="IE295" i="2"/>
  <c r="IE294" i="2"/>
  <c r="IE293" i="2"/>
  <c r="IE292" i="2"/>
  <c r="IE291" i="2"/>
  <c r="IE290" i="2"/>
  <c r="IE289" i="2"/>
  <c r="IE288" i="2"/>
  <c r="IE287" i="2"/>
  <c r="IE286" i="2"/>
  <c r="IE285" i="2"/>
  <c r="IE284" i="2"/>
  <c r="IE283" i="2"/>
  <c r="IE282" i="2"/>
  <c r="IE281" i="2"/>
  <c r="IE280" i="2"/>
  <c r="IE279" i="2"/>
  <c r="IE278" i="2"/>
  <c r="IE277" i="2"/>
  <c r="IE276" i="2"/>
  <c r="IE275" i="2"/>
  <c r="IE274" i="2"/>
  <c r="IE273" i="2"/>
  <c r="IE272" i="2"/>
  <c r="IE271" i="2"/>
  <c r="IE270" i="2"/>
  <c r="IE269" i="2"/>
  <c r="IE268" i="2"/>
  <c r="IE267" i="2"/>
  <c r="IE266" i="2"/>
  <c r="IE265" i="2"/>
  <c r="IE264" i="2"/>
  <c r="IE263" i="2"/>
  <c r="IE262" i="2"/>
  <c r="IE261" i="2"/>
  <c r="IE260" i="2"/>
  <c r="IE259" i="2"/>
  <c r="IE258" i="2"/>
  <c r="IE257" i="2"/>
  <c r="IE256" i="2"/>
  <c r="IE255" i="2"/>
  <c r="IE254" i="2"/>
  <c r="IE253" i="2"/>
  <c r="IE252" i="2"/>
  <c r="IE251" i="2"/>
  <c r="IE250" i="2"/>
  <c r="IE249" i="2"/>
  <c r="IE248" i="2"/>
  <c r="IE247" i="2"/>
  <c r="IE246" i="2"/>
  <c r="IE245" i="2"/>
  <c r="IE244" i="2"/>
  <c r="IE243" i="2"/>
  <c r="IE242" i="2"/>
  <c r="IE241" i="2"/>
  <c r="IE240" i="2"/>
  <c r="IE239" i="2"/>
  <c r="IE238" i="2"/>
  <c r="IE237" i="2"/>
  <c r="IE236" i="2"/>
  <c r="IE235" i="2"/>
  <c r="IE234" i="2"/>
  <c r="IE233" i="2"/>
  <c r="IE232" i="2"/>
  <c r="IE231" i="2"/>
  <c r="IE230" i="2"/>
  <c r="IE229" i="2"/>
  <c r="IE228" i="2"/>
  <c r="IE227" i="2"/>
  <c r="IE226" i="2"/>
  <c r="IE225" i="2"/>
  <c r="IE224" i="2"/>
  <c r="IE223" i="2"/>
  <c r="IE222" i="2"/>
  <c r="IE221" i="2"/>
  <c r="IE220" i="2"/>
  <c r="IE219" i="2"/>
  <c r="IE218" i="2"/>
  <c r="IE217" i="2"/>
  <c r="IE216" i="2"/>
  <c r="IE215" i="2"/>
  <c r="IE214" i="2"/>
  <c r="IE213" i="2"/>
  <c r="IE212" i="2"/>
  <c r="IE211" i="2"/>
  <c r="IE210" i="2"/>
  <c r="IE209" i="2"/>
  <c r="IE208" i="2"/>
  <c r="IE207" i="2"/>
  <c r="IE206" i="2"/>
  <c r="IE205" i="2"/>
  <c r="IE204" i="2"/>
  <c r="IE203" i="2"/>
  <c r="IE202" i="2"/>
  <c r="IE201" i="2"/>
  <c r="IE200" i="2"/>
  <c r="IE199" i="2"/>
  <c r="IE198" i="2"/>
  <c r="IE197" i="2"/>
  <c r="IE196" i="2"/>
  <c r="IE195" i="2"/>
  <c r="IE194" i="2"/>
  <c r="IE193" i="2"/>
  <c r="IE192" i="2"/>
  <c r="IE191" i="2"/>
  <c r="IE190" i="2"/>
  <c r="IE189" i="2"/>
  <c r="IE188" i="2"/>
  <c r="IE187" i="2"/>
  <c r="IE186" i="2"/>
  <c r="IE185" i="2"/>
  <c r="IE184" i="2"/>
  <c r="IE183" i="2"/>
  <c r="IE182" i="2"/>
  <c r="IE181" i="2"/>
  <c r="IE180" i="2"/>
  <c r="IE179" i="2"/>
  <c r="IE178" i="2"/>
  <c r="IE177" i="2"/>
  <c r="IE176" i="2"/>
  <c r="IE175" i="2"/>
  <c r="IE174" i="2"/>
  <c r="IE173" i="2"/>
  <c r="IE172" i="2"/>
  <c r="IE171" i="2"/>
  <c r="IE170" i="2"/>
  <c r="IE169" i="2"/>
  <c r="IE168" i="2"/>
  <c r="IE167" i="2"/>
  <c r="IE166" i="2"/>
  <c r="IE165" i="2"/>
  <c r="IE164" i="2"/>
  <c r="IE163" i="2"/>
  <c r="IE162" i="2"/>
  <c r="IE161" i="2"/>
  <c r="IE160" i="2"/>
  <c r="IE159" i="2"/>
  <c r="IE158" i="2"/>
  <c r="IE157" i="2"/>
  <c r="IE156" i="2"/>
  <c r="IE155" i="2"/>
  <c r="IE154" i="2"/>
  <c r="IE153" i="2"/>
  <c r="IE152" i="2"/>
  <c r="IE151" i="2"/>
  <c r="IE150" i="2"/>
  <c r="IE149" i="2"/>
  <c r="IE148" i="2"/>
  <c r="IE147" i="2"/>
  <c r="IE146" i="2"/>
  <c r="IE145" i="2"/>
  <c r="IE144" i="2"/>
  <c r="IE143" i="2"/>
  <c r="IE142" i="2"/>
  <c r="IE141" i="2"/>
  <c r="IE140" i="2"/>
  <c r="IE139" i="2"/>
  <c r="IE138" i="2"/>
  <c r="IE137" i="2"/>
  <c r="IE136" i="2"/>
  <c r="IE135" i="2"/>
  <c r="IE134" i="2"/>
  <c r="IE133" i="2"/>
  <c r="IE132" i="2"/>
  <c r="IE131" i="2"/>
  <c r="IE130" i="2"/>
  <c r="IE129" i="2"/>
  <c r="IE128" i="2"/>
  <c r="IE127" i="2"/>
  <c r="IE126" i="2"/>
  <c r="IE125" i="2"/>
  <c r="IE124" i="2"/>
  <c r="IE123" i="2"/>
  <c r="IE122" i="2"/>
  <c r="IE121" i="2"/>
  <c r="IE120" i="2"/>
  <c r="IE119" i="2"/>
  <c r="IE118" i="2"/>
  <c r="IE117" i="2"/>
  <c r="IE116" i="2"/>
  <c r="IE115" i="2"/>
  <c r="IE114" i="2"/>
  <c r="IE113" i="2"/>
  <c r="IE112" i="2"/>
  <c r="IE111" i="2"/>
  <c r="IE110" i="2"/>
  <c r="IE109" i="2"/>
  <c r="IE108" i="2"/>
  <c r="IE107" i="2"/>
  <c r="IE106" i="2"/>
  <c r="IE105" i="2"/>
  <c r="IE104" i="2"/>
  <c r="IE103" i="2"/>
  <c r="IE102" i="2"/>
  <c r="IE101" i="2"/>
  <c r="IE100" i="2"/>
  <c r="IE99" i="2"/>
  <c r="IE98" i="2"/>
  <c r="IE97" i="2"/>
  <c r="IE96" i="2"/>
  <c r="IE95" i="2"/>
  <c r="IE94" i="2"/>
  <c r="IE93" i="2"/>
  <c r="IE92" i="2"/>
  <c r="IE91" i="2"/>
  <c r="IE90" i="2"/>
  <c r="IE89" i="2"/>
  <c r="IE88" i="2"/>
  <c r="IE87" i="2"/>
  <c r="IE86" i="2"/>
  <c r="IE85" i="2"/>
  <c r="IE84" i="2"/>
  <c r="IE83" i="2"/>
  <c r="IE82" i="2"/>
  <c r="IE81" i="2"/>
  <c r="IE80" i="2"/>
  <c r="IE79" i="2"/>
  <c r="IE78" i="2"/>
  <c r="IE77" i="2"/>
  <c r="IE76" i="2"/>
  <c r="IE75" i="2"/>
  <c r="IE74" i="2"/>
  <c r="IE73" i="2"/>
  <c r="IE72" i="2"/>
  <c r="IE71" i="2"/>
  <c r="IE70" i="2"/>
  <c r="IE69" i="2"/>
  <c r="IE68" i="2"/>
  <c r="IE67" i="2"/>
  <c r="IE66" i="2"/>
  <c r="IE65" i="2"/>
  <c r="IE64" i="2"/>
  <c r="IE63" i="2"/>
  <c r="IE62" i="2"/>
  <c r="IE61" i="2"/>
  <c r="IE60" i="2"/>
  <c r="IE59" i="2"/>
  <c r="IE58" i="2"/>
  <c r="IE57" i="2"/>
  <c r="IE56" i="2"/>
  <c r="IE55" i="2"/>
  <c r="IE54" i="2"/>
  <c r="IE53" i="2"/>
  <c r="IE52" i="2"/>
  <c r="IE51" i="2"/>
  <c r="IE50" i="2"/>
  <c r="IE49" i="2"/>
  <c r="IE48" i="2"/>
  <c r="IE47" i="2"/>
  <c r="IE46" i="2"/>
  <c r="IE45" i="2"/>
  <c r="IE44" i="2"/>
  <c r="IE43" i="2"/>
  <c r="IE42" i="2"/>
  <c r="IE41" i="2"/>
  <c r="IE40" i="2"/>
  <c r="IE39" i="2"/>
  <c r="IE38" i="2"/>
  <c r="IE37" i="2"/>
  <c r="IE36" i="2"/>
  <c r="IE35" i="2"/>
  <c r="IE34" i="2"/>
  <c r="IE33" i="2"/>
  <c r="IE32" i="2"/>
  <c r="IE31" i="2"/>
  <c r="IE30" i="2"/>
  <c r="IE29" i="2"/>
  <c r="IE28" i="2"/>
  <c r="IE27" i="2"/>
  <c r="IE26" i="2"/>
  <c r="IE25" i="2"/>
  <c r="IE24" i="2"/>
  <c r="IE23" i="2"/>
  <c r="IE22" i="2"/>
  <c r="IE21" i="2"/>
  <c r="IE20" i="2"/>
  <c r="IE19" i="2"/>
  <c r="IE18" i="2"/>
  <c r="IE17" i="2"/>
  <c r="IE16" i="2"/>
  <c r="IE15" i="2"/>
  <c r="IE14" i="2"/>
  <c r="IE13" i="2"/>
  <c r="IE12" i="2"/>
  <c r="IE11" i="2"/>
  <c r="HY376" i="2"/>
  <c r="HY375" i="2"/>
  <c r="HY374" i="2"/>
  <c r="HY373" i="2"/>
  <c r="HY372" i="2"/>
  <c r="HY371" i="2"/>
  <c r="HY370" i="2"/>
  <c r="HY369" i="2"/>
  <c r="HY368" i="2"/>
  <c r="HY367" i="2"/>
  <c r="HY366" i="2"/>
  <c r="HY365" i="2"/>
  <c r="HY364" i="2"/>
  <c r="HY363" i="2"/>
  <c r="HY362" i="2"/>
  <c r="HY361" i="2"/>
  <c r="HY360" i="2"/>
  <c r="HY359" i="2"/>
  <c r="HY358" i="2"/>
  <c r="HY357" i="2"/>
  <c r="HY356" i="2"/>
  <c r="HY355" i="2"/>
  <c r="HY354" i="2"/>
  <c r="HY353" i="2"/>
  <c r="HY352" i="2"/>
  <c r="HY351" i="2"/>
  <c r="HY350" i="2"/>
  <c r="HY349" i="2"/>
  <c r="HY348" i="2"/>
  <c r="HY347" i="2"/>
  <c r="HY346" i="2"/>
  <c r="HY345" i="2"/>
  <c r="HY344" i="2"/>
  <c r="HY343" i="2"/>
  <c r="HY342" i="2"/>
  <c r="HY341" i="2"/>
  <c r="HY340" i="2"/>
  <c r="HY339" i="2"/>
  <c r="HY338" i="2"/>
  <c r="HY337" i="2"/>
  <c r="HY336" i="2"/>
  <c r="HY335" i="2"/>
  <c r="HY334" i="2"/>
  <c r="HY333" i="2"/>
  <c r="HY332" i="2"/>
  <c r="HY331" i="2"/>
  <c r="HY330" i="2"/>
  <c r="HY329" i="2"/>
  <c r="HY328" i="2"/>
  <c r="HY327" i="2"/>
  <c r="HY326" i="2"/>
  <c r="HY325" i="2"/>
  <c r="HY324" i="2"/>
  <c r="HY323" i="2"/>
  <c r="HY322" i="2"/>
  <c r="HY321" i="2"/>
  <c r="HY320" i="2"/>
  <c r="HY319" i="2"/>
  <c r="HY318" i="2"/>
  <c r="HY317" i="2"/>
  <c r="HY316" i="2"/>
  <c r="HY315" i="2"/>
  <c r="HY314" i="2"/>
  <c r="HY313" i="2"/>
  <c r="HY312" i="2"/>
  <c r="HY311" i="2"/>
  <c r="HY310" i="2"/>
  <c r="HY309" i="2"/>
  <c r="HY308" i="2"/>
  <c r="HY307" i="2"/>
  <c r="HY306" i="2"/>
  <c r="HY305" i="2"/>
  <c r="HY304" i="2"/>
  <c r="HY303" i="2"/>
  <c r="HY302" i="2"/>
  <c r="HY301" i="2"/>
  <c r="HY300" i="2"/>
  <c r="HY299" i="2"/>
  <c r="HY298" i="2"/>
  <c r="HY297" i="2"/>
  <c r="HY296" i="2"/>
  <c r="HY295" i="2"/>
  <c r="HY294" i="2"/>
  <c r="HY293" i="2"/>
  <c r="HY292" i="2"/>
  <c r="HY291" i="2"/>
  <c r="HY290" i="2"/>
  <c r="HY289" i="2"/>
  <c r="HY288" i="2"/>
  <c r="HY287" i="2"/>
  <c r="HY286" i="2"/>
  <c r="HY285" i="2"/>
  <c r="HY284" i="2"/>
  <c r="HY283" i="2"/>
  <c r="HY282" i="2"/>
  <c r="HY281" i="2"/>
  <c r="HY280" i="2"/>
  <c r="HY279" i="2"/>
  <c r="HY278" i="2"/>
  <c r="HY277" i="2"/>
  <c r="HY276" i="2"/>
  <c r="HY275" i="2"/>
  <c r="HY274" i="2"/>
  <c r="HY273" i="2"/>
  <c r="HY272" i="2"/>
  <c r="HY271" i="2"/>
  <c r="HY270" i="2"/>
  <c r="HY269" i="2"/>
  <c r="HY268" i="2"/>
  <c r="HY267" i="2"/>
  <c r="HY266" i="2"/>
  <c r="HY265" i="2"/>
  <c r="HY264" i="2"/>
  <c r="HY263" i="2"/>
  <c r="HY262" i="2"/>
  <c r="HY261" i="2"/>
  <c r="HY260" i="2"/>
  <c r="HY259" i="2"/>
  <c r="HY258" i="2"/>
  <c r="HY257" i="2"/>
  <c r="HY256" i="2"/>
  <c r="HY255" i="2"/>
  <c r="HY254" i="2"/>
  <c r="HY253" i="2"/>
  <c r="HY252" i="2"/>
  <c r="HY251" i="2"/>
  <c r="HY250" i="2"/>
  <c r="HY249" i="2"/>
  <c r="HY248" i="2"/>
  <c r="HY247" i="2"/>
  <c r="HY246" i="2"/>
  <c r="HY245" i="2"/>
  <c r="HY244" i="2"/>
  <c r="HY243" i="2"/>
  <c r="HY242" i="2"/>
  <c r="HY241" i="2"/>
  <c r="HY240" i="2"/>
  <c r="HY239" i="2"/>
  <c r="HY238" i="2"/>
  <c r="HY237" i="2"/>
  <c r="HY236" i="2"/>
  <c r="HY235" i="2"/>
  <c r="HY234" i="2"/>
  <c r="HY233" i="2"/>
  <c r="HY232" i="2"/>
  <c r="HY231" i="2"/>
  <c r="HY230" i="2"/>
  <c r="HY229" i="2"/>
  <c r="HY228" i="2"/>
  <c r="HY227" i="2"/>
  <c r="HY226" i="2"/>
  <c r="HY225" i="2"/>
  <c r="HY224" i="2"/>
  <c r="HY223" i="2"/>
  <c r="HY222" i="2"/>
  <c r="HY221" i="2"/>
  <c r="HY220" i="2"/>
  <c r="HY219" i="2"/>
  <c r="HY218" i="2"/>
  <c r="HY217" i="2"/>
  <c r="HY216" i="2"/>
  <c r="HY215" i="2"/>
  <c r="HY214" i="2"/>
  <c r="HY213" i="2"/>
  <c r="HY212" i="2"/>
  <c r="HY211" i="2"/>
  <c r="HY210" i="2"/>
  <c r="HY209" i="2"/>
  <c r="HY208" i="2"/>
  <c r="HY207" i="2"/>
  <c r="HY206" i="2"/>
  <c r="HY205" i="2"/>
  <c r="HY204" i="2"/>
  <c r="HY203" i="2"/>
  <c r="HY202" i="2"/>
  <c r="HY201" i="2"/>
  <c r="HY200" i="2"/>
  <c r="HY199" i="2"/>
  <c r="HY198" i="2"/>
  <c r="HY197" i="2"/>
  <c r="HY196" i="2"/>
  <c r="HY195" i="2"/>
  <c r="HY194" i="2"/>
  <c r="HY193" i="2"/>
  <c r="HY192" i="2"/>
  <c r="HY191" i="2"/>
  <c r="HY190" i="2"/>
  <c r="HY189" i="2"/>
  <c r="HY188" i="2"/>
  <c r="HY187" i="2"/>
  <c r="HY186" i="2"/>
  <c r="HY185" i="2"/>
  <c r="HY184" i="2"/>
  <c r="HY183" i="2"/>
  <c r="HY182" i="2"/>
  <c r="HY181" i="2"/>
  <c r="HY180" i="2"/>
  <c r="HY179" i="2"/>
  <c r="HY178" i="2"/>
  <c r="HY177" i="2"/>
  <c r="HY176" i="2"/>
  <c r="HY175" i="2"/>
  <c r="HY174" i="2"/>
  <c r="HY173" i="2"/>
  <c r="HY172" i="2"/>
  <c r="HY171" i="2"/>
  <c r="HY170" i="2"/>
  <c r="HY169" i="2"/>
  <c r="HY168" i="2"/>
  <c r="HY167" i="2"/>
  <c r="HY166" i="2"/>
  <c r="HY165" i="2"/>
  <c r="HY164" i="2"/>
  <c r="HY163" i="2"/>
  <c r="HY162" i="2"/>
  <c r="HY161" i="2"/>
  <c r="HY160" i="2"/>
  <c r="HY159" i="2"/>
  <c r="HY158" i="2"/>
  <c r="HY157" i="2"/>
  <c r="HY156" i="2"/>
  <c r="HY155" i="2"/>
  <c r="HY154" i="2"/>
  <c r="HY153" i="2"/>
  <c r="HY152" i="2"/>
  <c r="HY151" i="2"/>
  <c r="HY150" i="2"/>
  <c r="HY149" i="2"/>
  <c r="HY148" i="2"/>
  <c r="HY147" i="2"/>
  <c r="HY146" i="2"/>
  <c r="HY145" i="2"/>
  <c r="HY144" i="2"/>
  <c r="HY143" i="2"/>
  <c r="HY142" i="2"/>
  <c r="HY141" i="2"/>
  <c r="HY140" i="2"/>
  <c r="HY139" i="2"/>
  <c r="HY138" i="2"/>
  <c r="HY137" i="2"/>
  <c r="HY136" i="2"/>
  <c r="HY135" i="2"/>
  <c r="HY134" i="2"/>
  <c r="HY133" i="2"/>
  <c r="HY132" i="2"/>
  <c r="HY131" i="2"/>
  <c r="HY130" i="2"/>
  <c r="HY129" i="2"/>
  <c r="HY128" i="2"/>
  <c r="HY127" i="2"/>
  <c r="HY126" i="2"/>
  <c r="HY125" i="2"/>
  <c r="HY124" i="2"/>
  <c r="HY123" i="2"/>
  <c r="HY122" i="2"/>
  <c r="HY121" i="2"/>
  <c r="HY120" i="2"/>
  <c r="HY119" i="2"/>
  <c r="HY118" i="2"/>
  <c r="HY117" i="2"/>
  <c r="HY116" i="2"/>
  <c r="HY115" i="2"/>
  <c r="HY114" i="2"/>
  <c r="HY113" i="2"/>
  <c r="HY112" i="2"/>
  <c r="HY111" i="2"/>
  <c r="HY110" i="2"/>
  <c r="HY109" i="2"/>
  <c r="HY108" i="2"/>
  <c r="HY107" i="2"/>
  <c r="HY106" i="2"/>
  <c r="HY105" i="2"/>
  <c r="HY104" i="2"/>
  <c r="HY103" i="2"/>
  <c r="HY102" i="2"/>
  <c r="HY101" i="2"/>
  <c r="HY100" i="2"/>
  <c r="HY99" i="2"/>
  <c r="HY98" i="2"/>
  <c r="HY97" i="2"/>
  <c r="HY96" i="2"/>
  <c r="HY95" i="2"/>
  <c r="HY94" i="2"/>
  <c r="HY93" i="2"/>
  <c r="HY92" i="2"/>
  <c r="HY91" i="2"/>
  <c r="HY90" i="2"/>
  <c r="HY89" i="2"/>
  <c r="HY88" i="2"/>
  <c r="HY87" i="2"/>
  <c r="HY86" i="2"/>
  <c r="HY85" i="2"/>
  <c r="HY84" i="2"/>
  <c r="HY83" i="2"/>
  <c r="HY82" i="2"/>
  <c r="HY81" i="2"/>
  <c r="HY80" i="2"/>
  <c r="HY79" i="2"/>
  <c r="HY78" i="2"/>
  <c r="HY77" i="2"/>
  <c r="HY76" i="2"/>
  <c r="HY75" i="2"/>
  <c r="HY74" i="2"/>
  <c r="HY73" i="2"/>
  <c r="HY72" i="2"/>
  <c r="HY71" i="2"/>
  <c r="HY70" i="2"/>
  <c r="HY69" i="2"/>
  <c r="HY68" i="2"/>
  <c r="HY67" i="2"/>
  <c r="HY66" i="2"/>
  <c r="HY65" i="2"/>
  <c r="HY64" i="2"/>
  <c r="HY63" i="2"/>
  <c r="HY62" i="2"/>
  <c r="HY61" i="2"/>
  <c r="HY60" i="2"/>
  <c r="HY59" i="2"/>
  <c r="HY58" i="2"/>
  <c r="HY57" i="2"/>
  <c r="HY56" i="2"/>
  <c r="HY55" i="2"/>
  <c r="HY54" i="2"/>
  <c r="HY53" i="2"/>
  <c r="HY52" i="2"/>
  <c r="HY51" i="2"/>
  <c r="HY50" i="2"/>
  <c r="HY49" i="2"/>
  <c r="HY48" i="2"/>
  <c r="HY47" i="2"/>
  <c r="HY46" i="2"/>
  <c r="HY45" i="2"/>
  <c r="HY44" i="2"/>
  <c r="HY43" i="2"/>
  <c r="HY42" i="2"/>
  <c r="HY41" i="2"/>
  <c r="HY40" i="2"/>
  <c r="HY39" i="2"/>
  <c r="HY38" i="2"/>
  <c r="HY37" i="2"/>
  <c r="HY36" i="2"/>
  <c r="HY35" i="2"/>
  <c r="HY34" i="2"/>
  <c r="HY33" i="2"/>
  <c r="HY32" i="2"/>
  <c r="HY31" i="2"/>
  <c r="HY30" i="2"/>
  <c r="HY29" i="2"/>
  <c r="HY28" i="2"/>
  <c r="HY27" i="2"/>
  <c r="HY26" i="2"/>
  <c r="HY25" i="2"/>
  <c r="HY24" i="2"/>
  <c r="HY23" i="2"/>
  <c r="HY22" i="2"/>
  <c r="HY21" i="2"/>
  <c r="HY20" i="2"/>
  <c r="HY19" i="2"/>
  <c r="HY18" i="2"/>
  <c r="HY17" i="2"/>
  <c r="HY16" i="2"/>
  <c r="HY15" i="2"/>
  <c r="HY14" i="2"/>
  <c r="HY13" i="2"/>
  <c r="HY12" i="2"/>
  <c r="HY11" i="2"/>
  <c r="HS376" i="2"/>
  <c r="HS375" i="2"/>
  <c r="HS374" i="2"/>
  <c r="HS373" i="2"/>
  <c r="HS372" i="2"/>
  <c r="HS371" i="2"/>
  <c r="HS370" i="2"/>
  <c r="HS369" i="2"/>
  <c r="HS368" i="2"/>
  <c r="HS367" i="2"/>
  <c r="HS366" i="2"/>
  <c r="HS365" i="2"/>
  <c r="HS364" i="2"/>
  <c r="HS363" i="2"/>
  <c r="HS362" i="2"/>
  <c r="HS361" i="2"/>
  <c r="HS360" i="2"/>
  <c r="HS359" i="2"/>
  <c r="HS358" i="2"/>
  <c r="HS357" i="2"/>
  <c r="HS356" i="2"/>
  <c r="HS355" i="2"/>
  <c r="HS354" i="2"/>
  <c r="HS353" i="2"/>
  <c r="HS352" i="2"/>
  <c r="HS351" i="2"/>
  <c r="HS350" i="2"/>
  <c r="HS349" i="2"/>
  <c r="HS348" i="2"/>
  <c r="HS347" i="2"/>
  <c r="HS346" i="2"/>
  <c r="HS345" i="2"/>
  <c r="HS344" i="2"/>
  <c r="HS343" i="2"/>
  <c r="HS342" i="2"/>
  <c r="HS341" i="2"/>
  <c r="HS340" i="2"/>
  <c r="HS339" i="2"/>
  <c r="HS338" i="2"/>
  <c r="HS337" i="2"/>
  <c r="HS336" i="2"/>
  <c r="HS335" i="2"/>
  <c r="HS334" i="2"/>
  <c r="HS333" i="2"/>
  <c r="HS332" i="2"/>
  <c r="HS331" i="2"/>
  <c r="HS330" i="2"/>
  <c r="HS329" i="2"/>
  <c r="HS328" i="2"/>
  <c r="HS327" i="2"/>
  <c r="HS326" i="2"/>
  <c r="HS325" i="2"/>
  <c r="HS324" i="2"/>
  <c r="HS323" i="2"/>
  <c r="HS322" i="2"/>
  <c r="HS321" i="2"/>
  <c r="HS320" i="2"/>
  <c r="HS319" i="2"/>
  <c r="HS318" i="2"/>
  <c r="HS317" i="2"/>
  <c r="HS316" i="2"/>
  <c r="HS315" i="2"/>
  <c r="HS314" i="2"/>
  <c r="HS313" i="2"/>
  <c r="HS312" i="2"/>
  <c r="HS311" i="2"/>
  <c r="HS310" i="2"/>
  <c r="HS309" i="2"/>
  <c r="HS308" i="2"/>
  <c r="HS307" i="2"/>
  <c r="HS306" i="2"/>
  <c r="HS305" i="2"/>
  <c r="HS304" i="2"/>
  <c r="HS303" i="2"/>
  <c r="HS302" i="2"/>
  <c r="HS301" i="2"/>
  <c r="HS300" i="2"/>
  <c r="HS299" i="2"/>
  <c r="HS298" i="2"/>
  <c r="HS297" i="2"/>
  <c r="HS296" i="2"/>
  <c r="HS295" i="2"/>
  <c r="HS294" i="2"/>
  <c r="HS293" i="2"/>
  <c r="HS292" i="2"/>
  <c r="HS291" i="2"/>
  <c r="HS290" i="2"/>
  <c r="HS289" i="2"/>
  <c r="HS288" i="2"/>
  <c r="HS287" i="2"/>
  <c r="HS286" i="2"/>
  <c r="HS285" i="2"/>
  <c r="HS284" i="2"/>
  <c r="HS283" i="2"/>
  <c r="HS282" i="2"/>
  <c r="HS281" i="2"/>
  <c r="HS280" i="2"/>
  <c r="HS279" i="2"/>
  <c r="HS278" i="2"/>
  <c r="HS277" i="2"/>
  <c r="HS276" i="2"/>
  <c r="HS275" i="2"/>
  <c r="HS274" i="2"/>
  <c r="HS273" i="2"/>
  <c r="HS272" i="2"/>
  <c r="HS271" i="2"/>
  <c r="HS270" i="2"/>
  <c r="HS269" i="2"/>
  <c r="HS268" i="2"/>
  <c r="HS267" i="2"/>
  <c r="HS266" i="2"/>
  <c r="HS265" i="2"/>
  <c r="HS264" i="2"/>
  <c r="HS263" i="2"/>
  <c r="HS262" i="2"/>
  <c r="HS261" i="2"/>
  <c r="HS260" i="2"/>
  <c r="HS259" i="2"/>
  <c r="HS258" i="2"/>
  <c r="HS257" i="2"/>
  <c r="HS256" i="2"/>
  <c r="HS255" i="2"/>
  <c r="HS254" i="2"/>
  <c r="HS253" i="2"/>
  <c r="HS252" i="2"/>
  <c r="HS251" i="2"/>
  <c r="HS250" i="2"/>
  <c r="HS249" i="2"/>
  <c r="HS248" i="2"/>
  <c r="HS247" i="2"/>
  <c r="HS246" i="2"/>
  <c r="HS245" i="2"/>
  <c r="HS244" i="2"/>
  <c r="HS243" i="2"/>
  <c r="HS242" i="2"/>
  <c r="HS241" i="2"/>
  <c r="HS240" i="2"/>
  <c r="HS239" i="2"/>
  <c r="HS238" i="2"/>
  <c r="HS237" i="2"/>
  <c r="HS236" i="2"/>
  <c r="HS235" i="2"/>
  <c r="HS234" i="2"/>
  <c r="HS233" i="2"/>
  <c r="HS232" i="2"/>
  <c r="HS231" i="2"/>
  <c r="HS230" i="2"/>
  <c r="HS229" i="2"/>
  <c r="HS228" i="2"/>
  <c r="HS227" i="2"/>
  <c r="HS226" i="2"/>
  <c r="HS225" i="2"/>
  <c r="HS224" i="2"/>
  <c r="HS223" i="2"/>
  <c r="HS222" i="2"/>
  <c r="HS221" i="2"/>
  <c r="HS220" i="2"/>
  <c r="HS219" i="2"/>
  <c r="HS218" i="2"/>
  <c r="HS217" i="2"/>
  <c r="HS216" i="2"/>
  <c r="HS215" i="2"/>
  <c r="HS214" i="2"/>
  <c r="HS213" i="2"/>
  <c r="HS212" i="2"/>
  <c r="HS211" i="2"/>
  <c r="HS210" i="2"/>
  <c r="HS209" i="2"/>
  <c r="HS208" i="2"/>
  <c r="HS207" i="2"/>
  <c r="HS206" i="2"/>
  <c r="HS205" i="2"/>
  <c r="HS204" i="2"/>
  <c r="HS203" i="2"/>
  <c r="HS202" i="2"/>
  <c r="HS201" i="2"/>
  <c r="HS200" i="2"/>
  <c r="HS199" i="2"/>
  <c r="HS198" i="2"/>
  <c r="HS197" i="2"/>
  <c r="HS196" i="2"/>
  <c r="HS195" i="2"/>
  <c r="HS194" i="2"/>
  <c r="HS193" i="2"/>
  <c r="HS192" i="2"/>
  <c r="HS191" i="2"/>
  <c r="HS190" i="2"/>
  <c r="HS189" i="2"/>
  <c r="HS188" i="2"/>
  <c r="HS187" i="2"/>
  <c r="HS186" i="2"/>
  <c r="HS185" i="2"/>
  <c r="HS184" i="2"/>
  <c r="HS183" i="2"/>
  <c r="HS182" i="2"/>
  <c r="HS181" i="2"/>
  <c r="HS180" i="2"/>
  <c r="HS179" i="2"/>
  <c r="HS178" i="2"/>
  <c r="HS177" i="2"/>
  <c r="HS176" i="2"/>
  <c r="HS175" i="2"/>
  <c r="HS174" i="2"/>
  <c r="HS173" i="2"/>
  <c r="HS172" i="2"/>
  <c r="HS171" i="2"/>
  <c r="HS170" i="2"/>
  <c r="HS169" i="2"/>
  <c r="HS168" i="2"/>
  <c r="HS167" i="2"/>
  <c r="HS166" i="2"/>
  <c r="HS165" i="2"/>
  <c r="HS164" i="2"/>
  <c r="HS163" i="2"/>
  <c r="HS162" i="2"/>
  <c r="HS161" i="2"/>
  <c r="HS160" i="2"/>
  <c r="HS159" i="2"/>
  <c r="HS158" i="2"/>
  <c r="HS157" i="2"/>
  <c r="HS156" i="2"/>
  <c r="HS155" i="2"/>
  <c r="HS154" i="2"/>
  <c r="HS153" i="2"/>
  <c r="HS152" i="2"/>
  <c r="HS151" i="2"/>
  <c r="HS150" i="2"/>
  <c r="HS149" i="2"/>
  <c r="HS148" i="2"/>
  <c r="HS147" i="2"/>
  <c r="HS146" i="2"/>
  <c r="HS145" i="2"/>
  <c r="HS144" i="2"/>
  <c r="HS143" i="2"/>
  <c r="HS142" i="2"/>
  <c r="HS141" i="2"/>
  <c r="HS140" i="2"/>
  <c r="HS139" i="2"/>
  <c r="HS138" i="2"/>
  <c r="HS137" i="2"/>
  <c r="HS136" i="2"/>
  <c r="HS135" i="2"/>
  <c r="HS134" i="2"/>
  <c r="HS133" i="2"/>
  <c r="HS132" i="2"/>
  <c r="HS131" i="2"/>
  <c r="HS130" i="2"/>
  <c r="HS129" i="2"/>
  <c r="HS128" i="2"/>
  <c r="HS127" i="2"/>
  <c r="HS126" i="2"/>
  <c r="HS125" i="2"/>
  <c r="HS124" i="2"/>
  <c r="HS123" i="2"/>
  <c r="HS122" i="2"/>
  <c r="HS121" i="2"/>
  <c r="HS120" i="2"/>
  <c r="HS119" i="2"/>
  <c r="HS118" i="2"/>
  <c r="HS117" i="2"/>
  <c r="HS116" i="2"/>
  <c r="HS115" i="2"/>
  <c r="HS114" i="2"/>
  <c r="HS113" i="2"/>
  <c r="HS112" i="2"/>
  <c r="HS111" i="2"/>
  <c r="HS110" i="2"/>
  <c r="HS109" i="2"/>
  <c r="HS108" i="2"/>
  <c r="HS107" i="2"/>
  <c r="HS106" i="2"/>
  <c r="HS105" i="2"/>
  <c r="HS104" i="2"/>
  <c r="HS103" i="2"/>
  <c r="HS102" i="2"/>
  <c r="HS101" i="2"/>
  <c r="HS100" i="2"/>
  <c r="HS99" i="2"/>
  <c r="HS98" i="2"/>
  <c r="HS97" i="2"/>
  <c r="HS96" i="2"/>
  <c r="HS95" i="2"/>
  <c r="HS94" i="2"/>
  <c r="HS93" i="2"/>
  <c r="HS92" i="2"/>
  <c r="HS91" i="2"/>
  <c r="HS90" i="2"/>
  <c r="HS89" i="2"/>
  <c r="HS88" i="2"/>
  <c r="HS87" i="2"/>
  <c r="HS86" i="2"/>
  <c r="HS85" i="2"/>
  <c r="HS84" i="2"/>
  <c r="HS83" i="2"/>
  <c r="HS82" i="2"/>
  <c r="HS81" i="2"/>
  <c r="HS80" i="2"/>
  <c r="HS79" i="2"/>
  <c r="HS78" i="2"/>
  <c r="HS77" i="2"/>
  <c r="HS76" i="2"/>
  <c r="HS75" i="2"/>
  <c r="HS74" i="2"/>
  <c r="HS73" i="2"/>
  <c r="HS72" i="2"/>
  <c r="HS71" i="2"/>
  <c r="HS70" i="2"/>
  <c r="HS69" i="2"/>
  <c r="HS68" i="2"/>
  <c r="HS67" i="2"/>
  <c r="HS66" i="2"/>
  <c r="HS65" i="2"/>
  <c r="HS64" i="2"/>
  <c r="HS63" i="2"/>
  <c r="HS62" i="2"/>
  <c r="HS61" i="2"/>
  <c r="HS60" i="2"/>
  <c r="HS59" i="2"/>
  <c r="HS58" i="2"/>
  <c r="HS57" i="2"/>
  <c r="HS56" i="2"/>
  <c r="HS55" i="2"/>
  <c r="HS54" i="2"/>
  <c r="HS53" i="2"/>
  <c r="HS52" i="2"/>
  <c r="HS51" i="2"/>
  <c r="HS50" i="2"/>
  <c r="HS49" i="2"/>
  <c r="HS48" i="2"/>
  <c r="HS47" i="2"/>
  <c r="HS46" i="2"/>
  <c r="HS45" i="2"/>
  <c r="HS44" i="2"/>
  <c r="HS43" i="2"/>
  <c r="HS42" i="2"/>
  <c r="HS41" i="2"/>
  <c r="HS40" i="2"/>
  <c r="HS39" i="2"/>
  <c r="HS38" i="2"/>
  <c r="HS37" i="2"/>
  <c r="HS36" i="2"/>
  <c r="HS35" i="2"/>
  <c r="HS34" i="2"/>
  <c r="HS33" i="2"/>
  <c r="HS32" i="2"/>
  <c r="HS31" i="2"/>
  <c r="HS30" i="2"/>
  <c r="HS29" i="2"/>
  <c r="HS28" i="2"/>
  <c r="HS27" i="2"/>
  <c r="HS26" i="2"/>
  <c r="HS25" i="2"/>
  <c r="HS24" i="2"/>
  <c r="HS23" i="2"/>
  <c r="HS22" i="2"/>
  <c r="HS21" i="2"/>
  <c r="HS20" i="2"/>
  <c r="HS19" i="2"/>
  <c r="HS18" i="2"/>
  <c r="HS17" i="2"/>
  <c r="HS16" i="2"/>
  <c r="HS15" i="2"/>
  <c r="HS14" i="2"/>
  <c r="HS13" i="2"/>
  <c r="HS12" i="2"/>
  <c r="HS11" i="2"/>
  <c r="BA36" i="3" l="1"/>
  <c r="BA37" i="3"/>
  <c r="BA38" i="3"/>
  <c r="BA39" i="3"/>
  <c r="BA40" i="3"/>
  <c r="BA41" i="3"/>
  <c r="BA42" i="3"/>
  <c r="BA43" i="3"/>
  <c r="BA44" i="3"/>
  <c r="BA45" i="3"/>
  <c r="BA46" i="3"/>
  <c r="BA47" i="3"/>
  <c r="BA48" i="3"/>
  <c r="BA49" i="3"/>
  <c r="BA21" i="3"/>
  <c r="BA22" i="3"/>
  <c r="BA23" i="3"/>
  <c r="BA24" i="3"/>
  <c r="BA25" i="3"/>
  <c r="BA26" i="3"/>
  <c r="BA27" i="3"/>
  <c r="BA28" i="3"/>
  <c r="BA29" i="3"/>
  <c r="BA30" i="3"/>
  <c r="BA31" i="3"/>
  <c r="BA32" i="3"/>
  <c r="BA33" i="3"/>
  <c r="BA34" i="3"/>
  <c r="BA35" i="3"/>
  <c r="BA20" i="3"/>
  <c r="B4" i="1" l="1"/>
  <c r="B4" i="2"/>
  <c r="X2" i="4"/>
  <c r="B2" i="3"/>
  <c r="U4" i="1" l="1"/>
  <c r="U5" i="1" s="1"/>
  <c r="AK8" i="5" s="1"/>
  <c r="D13" i="1" l="1"/>
  <c r="CG18" i="4"/>
  <c r="CF18" i="4"/>
  <c r="CE18" i="4"/>
  <c r="CD18" i="4"/>
  <c r="CC18" i="4"/>
  <c r="CB18" i="4"/>
  <c r="CA18" i="4"/>
  <c r="BZ18" i="4"/>
  <c r="BY18" i="4"/>
  <c r="BX18" i="4"/>
  <c r="BW18" i="4"/>
  <c r="BV18" i="4"/>
  <c r="BU18" i="4"/>
  <c r="BT18" i="4"/>
  <c r="BS18" i="4"/>
  <c r="BR18" i="4"/>
  <c r="BQ18" i="4"/>
  <c r="BP18" i="4"/>
  <c r="BO18" i="4"/>
  <c r="BN18" i="4"/>
  <c r="BM18" i="4"/>
  <c r="BL18" i="4"/>
  <c r="BK18" i="4"/>
  <c r="BJ18" i="4"/>
  <c r="BI18" i="4"/>
  <c r="BH18" i="4"/>
  <c r="BG18" i="4"/>
  <c r="BF18" i="4"/>
  <c r="BE18" i="4"/>
  <c r="BD18" i="4"/>
  <c r="DJ19" i="3"/>
  <c r="DJ3" i="3" s="1"/>
  <c r="DH19" i="3"/>
  <c r="DH3" i="3" s="1"/>
  <c r="DF19" i="3"/>
  <c r="DF3" i="3" s="1"/>
  <c r="DD19" i="3"/>
  <c r="DD3" i="3" s="1"/>
  <c r="DB19" i="3"/>
  <c r="DB3" i="3" s="1"/>
  <c r="CZ19" i="3"/>
  <c r="CZ3" i="3" s="1"/>
  <c r="CX19" i="3"/>
  <c r="CX3" i="3" s="1"/>
  <c r="CV19" i="3"/>
  <c r="CV3" i="3" s="1"/>
  <c r="CT19" i="3"/>
  <c r="CT3" i="3" s="1"/>
  <c r="CR19" i="3"/>
  <c r="CR3" i="3" s="1"/>
  <c r="CP19" i="3"/>
  <c r="CP3" i="3" s="1"/>
  <c r="CN19" i="3"/>
  <c r="CN3" i="3" s="1"/>
  <c r="CL19" i="3"/>
  <c r="CL3" i="3" s="1"/>
  <c r="CJ19" i="3"/>
  <c r="CJ3" i="3" s="1"/>
  <c r="CH19" i="3"/>
  <c r="CH3" i="3" s="1"/>
  <c r="CF19" i="3"/>
  <c r="CF3" i="3" s="1"/>
  <c r="CD19" i="3"/>
  <c r="CD3" i="3" s="1"/>
  <c r="CB19" i="3"/>
  <c r="CB3" i="3" s="1"/>
  <c r="BZ19" i="3"/>
  <c r="BZ3" i="3" s="1"/>
  <c r="BX19" i="3"/>
  <c r="BX3" i="3" s="1"/>
  <c r="BV19" i="3"/>
  <c r="BV3" i="3" s="1"/>
  <c r="BT19" i="3"/>
  <c r="BT3" i="3" s="1"/>
  <c r="BR19" i="3"/>
  <c r="BR3" i="3" s="1"/>
  <c r="BP19" i="3"/>
  <c r="BP3" i="3" s="1"/>
  <c r="BN19" i="3"/>
  <c r="BN3" i="3" s="1"/>
  <c r="BL19" i="3"/>
  <c r="BL3" i="3" s="1"/>
  <c r="BJ19" i="3"/>
  <c r="BJ3" i="3" s="1"/>
  <c r="BH19" i="3"/>
  <c r="BH3" i="3" s="1"/>
  <c r="BF19" i="3"/>
  <c r="BF3" i="3" s="1"/>
  <c r="BD19" i="3"/>
  <c r="BD3" i="3" s="1"/>
  <c r="DI19" i="3"/>
  <c r="DI3" i="3" s="1"/>
  <c r="DG19" i="3"/>
  <c r="DG3" i="3" s="1"/>
  <c r="DE19" i="3"/>
  <c r="DE3" i="3" s="1"/>
  <c r="DC19" i="3"/>
  <c r="DC3" i="3" s="1"/>
  <c r="DA19" i="3"/>
  <c r="DA3" i="3" s="1"/>
  <c r="CY19" i="3"/>
  <c r="CY3" i="3" s="1"/>
  <c r="CW19" i="3"/>
  <c r="CW3" i="3" s="1"/>
  <c r="CU19" i="3"/>
  <c r="CU3" i="3" s="1"/>
  <c r="CS19" i="3"/>
  <c r="CS3" i="3" s="1"/>
  <c r="CQ19" i="3"/>
  <c r="CQ3" i="3" s="1"/>
  <c r="CO19" i="3"/>
  <c r="CO3" i="3" s="1"/>
  <c r="CM19" i="3"/>
  <c r="CM3" i="3" s="1"/>
  <c r="CK19" i="3"/>
  <c r="CK3" i="3" s="1"/>
  <c r="CI19" i="3"/>
  <c r="CI3" i="3" s="1"/>
  <c r="CG19" i="3"/>
  <c r="CG3" i="3" s="1"/>
  <c r="CE19" i="3"/>
  <c r="CE3" i="3" s="1"/>
  <c r="CC19" i="3"/>
  <c r="CC3" i="3" s="1"/>
  <c r="CA19" i="3"/>
  <c r="CA3" i="3" s="1"/>
  <c r="BY19" i="3"/>
  <c r="BY3" i="3" s="1"/>
  <c r="BW19" i="3"/>
  <c r="BW3" i="3" s="1"/>
  <c r="BU19" i="3"/>
  <c r="BU3" i="3" s="1"/>
  <c r="BS19" i="3"/>
  <c r="BS3" i="3" s="1"/>
  <c r="BQ19" i="3"/>
  <c r="BQ3" i="3" s="1"/>
  <c r="BO19" i="3"/>
  <c r="BO3" i="3" s="1"/>
  <c r="BM19" i="3"/>
  <c r="BM3" i="3" s="1"/>
  <c r="BK19" i="3"/>
  <c r="BK3" i="3" s="1"/>
  <c r="BI19" i="3"/>
  <c r="BI3" i="3" s="1"/>
  <c r="BG19" i="3"/>
  <c r="BG3" i="3" s="1"/>
  <c r="BE19" i="3"/>
  <c r="BE3" i="3" s="1"/>
  <c r="BC19" i="3"/>
  <c r="BC3" i="3" s="1"/>
  <c r="BA4" i="3"/>
  <c r="BA6" i="4"/>
  <c r="BA7" i="4"/>
  <c r="BA8" i="4"/>
  <c r="BA9" i="4"/>
  <c r="BA10" i="4"/>
  <c r="BA11" i="4"/>
  <c r="BA12" i="4"/>
  <c r="BA13" i="4"/>
  <c r="BA14" i="4"/>
  <c r="BA15" i="4"/>
  <c r="BA16" i="4"/>
  <c r="BA17" i="4"/>
  <c r="BA18" i="4"/>
  <c r="BA19" i="4"/>
  <c r="BA20" i="4"/>
  <c r="BA21" i="4"/>
  <c r="BA22" i="4"/>
  <c r="BA23" i="4"/>
  <c r="BA24" i="4"/>
  <c r="BA25" i="4"/>
  <c r="BA26" i="4"/>
  <c r="BA27" i="4"/>
  <c r="BA28" i="4"/>
  <c r="BA29" i="4"/>
  <c r="BA30" i="4"/>
  <c r="BA31" i="4"/>
  <c r="BA32" i="4"/>
  <c r="BA33" i="4"/>
  <c r="BA34" i="4"/>
  <c r="BA5" i="4"/>
  <c r="AU8" i="3"/>
  <c r="AU7" i="3"/>
  <c r="AU6" i="3"/>
  <c r="AU5" i="3"/>
  <c r="AU4" i="3"/>
  <c r="BB4" i="3" l="1"/>
  <c r="BC5" i="4" s="1"/>
  <c r="BC19" i="4" s="1"/>
  <c r="DL4" i="3"/>
  <c r="BA5" i="3"/>
  <c r="B12" i="3"/>
  <c r="V12" i="1"/>
  <c r="W12" i="1"/>
  <c r="V13" i="1"/>
  <c r="W13" i="1"/>
  <c r="V14" i="1"/>
  <c r="W14" i="1"/>
  <c r="V15" i="1"/>
  <c r="W15" i="1"/>
  <c r="V16" i="1"/>
  <c r="W16" i="1"/>
  <c r="V17" i="1"/>
  <c r="W17" i="1"/>
  <c r="V18" i="1"/>
  <c r="W18" i="1"/>
  <c r="V19" i="1"/>
  <c r="W19" i="1"/>
  <c r="V20" i="1"/>
  <c r="W20" i="1"/>
  <c r="V21" i="1"/>
  <c r="W21" i="1"/>
  <c r="V22" i="1"/>
  <c r="W22" i="1"/>
  <c r="V23" i="1"/>
  <c r="W23" i="1"/>
  <c r="V24" i="1"/>
  <c r="W24" i="1"/>
  <c r="V25" i="1"/>
  <c r="W25" i="1"/>
  <c r="V26" i="1"/>
  <c r="W26" i="1"/>
  <c r="V27" i="1"/>
  <c r="W27" i="1"/>
  <c r="V28" i="1"/>
  <c r="W28" i="1"/>
  <c r="V29" i="1"/>
  <c r="W29" i="1"/>
  <c r="V30" i="1"/>
  <c r="W30" i="1"/>
  <c r="V31" i="1"/>
  <c r="W31" i="1"/>
  <c r="V32" i="1"/>
  <c r="W32" i="1"/>
  <c r="V33" i="1"/>
  <c r="W33" i="1"/>
  <c r="V34" i="1"/>
  <c r="W34" i="1"/>
  <c r="V35" i="1"/>
  <c r="W35" i="1"/>
  <c r="V36" i="1"/>
  <c r="W36" i="1"/>
  <c r="V37" i="1"/>
  <c r="W37" i="1"/>
  <c r="V38" i="1"/>
  <c r="W38" i="1"/>
  <c r="V39" i="1"/>
  <c r="W39" i="1"/>
  <c r="V40" i="1"/>
  <c r="W40" i="1"/>
  <c r="W11" i="1"/>
  <c r="T12" i="1"/>
  <c r="T13" i="1"/>
  <c r="T14" i="1"/>
  <c r="T15" i="1"/>
  <c r="T16" i="1"/>
  <c r="T17" i="1"/>
  <c r="T18" i="1"/>
  <c r="T19" i="1"/>
  <c r="T20" i="1"/>
  <c r="T21" i="1"/>
  <c r="T22" i="1"/>
  <c r="T23" i="1"/>
  <c r="T24" i="1"/>
  <c r="T25" i="1"/>
  <c r="T26" i="1"/>
  <c r="T27" i="1"/>
  <c r="T28" i="1"/>
  <c r="T29" i="1"/>
  <c r="T30" i="1"/>
  <c r="T31" i="1"/>
  <c r="T32" i="1"/>
  <c r="T33" i="1"/>
  <c r="T34" i="1"/>
  <c r="T35" i="1"/>
  <c r="T36" i="1"/>
  <c r="T37" i="1"/>
  <c r="T38" i="1"/>
  <c r="T39" i="1"/>
  <c r="T40" i="1"/>
  <c r="T11" i="1"/>
  <c r="NO11" i="2"/>
  <c r="NI11" i="2"/>
  <c r="NC11" i="2"/>
  <c r="MW11" i="2"/>
  <c r="MQ11" i="2"/>
  <c r="MK11" i="2"/>
  <c r="ME11" i="2"/>
  <c r="LY11" i="2"/>
  <c r="LS11" i="2"/>
  <c r="LM11" i="2"/>
  <c r="LG11" i="2"/>
  <c r="LA11" i="2"/>
  <c r="KU11" i="2"/>
  <c r="KO11" i="2"/>
  <c r="KI11" i="2"/>
  <c r="KC11" i="2"/>
  <c r="JW11" i="2"/>
  <c r="JQ11" i="2"/>
  <c r="JK11" i="2"/>
  <c r="JE11" i="2"/>
  <c r="IY11" i="2"/>
  <c r="IS11" i="2"/>
  <c r="IM11" i="2"/>
  <c r="IG11" i="2"/>
  <c r="IA11" i="2"/>
  <c r="HU11" i="2"/>
  <c r="HO11" i="2"/>
  <c r="HI11" i="2"/>
  <c r="HC11" i="2"/>
  <c r="NL9" i="2"/>
  <c r="NF9" i="2"/>
  <c r="MZ9" i="2"/>
  <c r="MT9" i="2"/>
  <c r="MN9" i="2"/>
  <c r="MH9" i="2"/>
  <c r="MB9" i="2"/>
  <c r="LV9" i="2"/>
  <c r="LP9" i="2"/>
  <c r="LJ9" i="2"/>
  <c r="LD9" i="2"/>
  <c r="KX9" i="2"/>
  <c r="KR9" i="2"/>
  <c r="KL9" i="2"/>
  <c r="KF9" i="2"/>
  <c r="JZ9" i="2"/>
  <c r="JT9" i="2"/>
  <c r="JN9" i="2"/>
  <c r="JH9" i="2"/>
  <c r="JB9" i="2"/>
  <c r="IV9" i="2"/>
  <c r="IP9" i="2"/>
  <c r="IJ9" i="2"/>
  <c r="ID9" i="2"/>
  <c r="HX9" i="2"/>
  <c r="HR9" i="2"/>
  <c r="HL9" i="2"/>
  <c r="HF9" i="2"/>
  <c r="GZ9" i="2"/>
  <c r="GW11" i="2"/>
  <c r="GT9" i="2"/>
  <c r="FV9" i="2"/>
  <c r="FZ379" i="2" s="1"/>
  <c r="FP9" i="2"/>
  <c r="FQ379" i="2" s="1"/>
  <c r="FJ9" i="2"/>
  <c r="FL379" i="2" s="1"/>
  <c r="FD9" i="2"/>
  <c r="FG379" i="2" s="1"/>
  <c r="EX9" i="2"/>
  <c r="FB379" i="2" s="1"/>
  <c r="ER9" i="2"/>
  <c r="ES379" i="2" s="1"/>
  <c r="EL9" i="2"/>
  <c r="EN379" i="2" s="1"/>
  <c r="EF9" i="2"/>
  <c r="EI379" i="2" s="1"/>
  <c r="DZ9" i="2"/>
  <c r="ED379" i="2" s="1"/>
  <c r="DT9" i="2"/>
  <c r="DU379" i="2" s="1"/>
  <c r="DN9" i="2"/>
  <c r="DP379" i="2" s="1"/>
  <c r="DH9" i="2"/>
  <c r="DK379" i="2" s="1"/>
  <c r="DB9" i="2"/>
  <c r="DF379" i="2" s="1"/>
  <c r="CV9" i="2"/>
  <c r="CW379" i="2" s="1"/>
  <c r="CP9" i="2"/>
  <c r="CR379" i="2" s="1"/>
  <c r="CJ9" i="2"/>
  <c r="CM379" i="2" s="1"/>
  <c r="CD9" i="2"/>
  <c r="CH379" i="2" s="1"/>
  <c r="BX9" i="2"/>
  <c r="BY379" i="2" s="1"/>
  <c r="BR9" i="2"/>
  <c r="BT379" i="2" s="1"/>
  <c r="BL9" i="2"/>
  <c r="BO379" i="2" s="1"/>
  <c r="BF9" i="2"/>
  <c r="BJ379" i="2" s="1"/>
  <c r="AZ9" i="2"/>
  <c r="BA379" i="2" s="1"/>
  <c r="AT9" i="2"/>
  <c r="AV379" i="2" s="1"/>
  <c r="AN9" i="2"/>
  <c r="AQ379" i="2" s="1"/>
  <c r="AH9" i="2"/>
  <c r="AL379" i="2" s="1"/>
  <c r="AB9" i="2"/>
  <c r="AC379" i="2" s="1"/>
  <c r="V9" i="2"/>
  <c r="X379" i="2" s="1"/>
  <c r="P9" i="2"/>
  <c r="S379" i="2" s="1"/>
  <c r="J9" i="2"/>
  <c r="N379" i="2" s="1"/>
  <c r="D9" i="2"/>
  <c r="G379" i="2" s="1"/>
  <c r="GI3" i="2"/>
  <c r="GL10" i="2" s="1"/>
  <c r="GK10" i="2" s="1"/>
  <c r="BB5" i="3" l="1"/>
  <c r="BC6" i="4" s="1"/>
  <c r="BC20" i="4" s="1"/>
  <c r="DL5" i="3"/>
  <c r="GU375" i="2"/>
  <c r="GU371" i="2"/>
  <c r="GU367" i="2"/>
  <c r="GU363" i="2"/>
  <c r="GU359" i="2"/>
  <c r="GU355" i="2"/>
  <c r="GU351" i="2"/>
  <c r="GU347" i="2"/>
  <c r="GU343" i="2"/>
  <c r="GU339" i="2"/>
  <c r="GU335" i="2"/>
  <c r="GU331" i="2"/>
  <c r="GU327" i="2"/>
  <c r="GU323" i="2"/>
  <c r="GU319" i="2"/>
  <c r="GU315" i="2"/>
  <c r="GU311" i="2"/>
  <c r="GU307" i="2"/>
  <c r="GU303" i="2"/>
  <c r="GU299" i="2"/>
  <c r="GU295" i="2"/>
  <c r="GU291" i="2"/>
  <c r="GU287" i="2"/>
  <c r="GU283" i="2"/>
  <c r="GU279" i="2"/>
  <c r="GU275" i="2"/>
  <c r="GU271" i="2"/>
  <c r="GU267" i="2"/>
  <c r="GU263" i="2"/>
  <c r="GU259" i="2"/>
  <c r="GU255" i="2"/>
  <c r="GU251" i="2"/>
  <c r="GU247" i="2"/>
  <c r="GU243" i="2"/>
  <c r="GU239" i="2"/>
  <c r="GU235" i="2"/>
  <c r="GU231" i="2"/>
  <c r="GU227" i="2"/>
  <c r="GU223" i="2"/>
  <c r="GU219" i="2"/>
  <c r="GU215" i="2"/>
  <c r="GU211" i="2"/>
  <c r="GU207" i="2"/>
  <c r="GU203" i="2"/>
  <c r="GU199" i="2"/>
  <c r="GU195" i="2"/>
  <c r="GU191" i="2"/>
  <c r="GU187" i="2"/>
  <c r="GU183" i="2"/>
  <c r="GU179" i="2"/>
  <c r="GU175" i="2"/>
  <c r="GU171" i="2"/>
  <c r="GU167" i="2"/>
  <c r="GU163" i="2"/>
  <c r="GU159" i="2"/>
  <c r="GU155" i="2"/>
  <c r="GU151" i="2"/>
  <c r="GU147" i="2"/>
  <c r="GU143" i="2"/>
  <c r="GU139" i="2"/>
  <c r="GU135" i="2"/>
  <c r="GU131" i="2"/>
  <c r="GU127" i="2"/>
  <c r="GU374" i="2"/>
  <c r="GU370" i="2"/>
  <c r="GU366" i="2"/>
  <c r="GU362" i="2"/>
  <c r="GU358" i="2"/>
  <c r="GU354" i="2"/>
  <c r="GU350" i="2"/>
  <c r="GU346" i="2"/>
  <c r="GU342" i="2"/>
  <c r="GU338" i="2"/>
  <c r="GU334" i="2"/>
  <c r="GU330" i="2"/>
  <c r="GU326" i="2"/>
  <c r="GU322" i="2"/>
  <c r="GU318" i="2"/>
  <c r="GU314" i="2"/>
  <c r="GU310" i="2"/>
  <c r="GU306" i="2"/>
  <c r="GU302" i="2"/>
  <c r="GU298" i="2"/>
  <c r="GU294" i="2"/>
  <c r="GU290" i="2"/>
  <c r="GU286" i="2"/>
  <c r="GU282" i="2"/>
  <c r="GU278" i="2"/>
  <c r="GU274" i="2"/>
  <c r="GU270" i="2"/>
  <c r="GU266" i="2"/>
  <c r="GU262" i="2"/>
  <c r="GU258" i="2"/>
  <c r="GU254" i="2"/>
  <c r="GU250" i="2"/>
  <c r="GU246" i="2"/>
  <c r="GU242" i="2"/>
  <c r="GU238" i="2"/>
  <c r="GU234" i="2"/>
  <c r="GU230" i="2"/>
  <c r="GU226" i="2"/>
  <c r="GU222" i="2"/>
  <c r="GU373" i="2"/>
  <c r="GU369" i="2"/>
  <c r="GU365" i="2"/>
  <c r="GU361" i="2"/>
  <c r="GU357" i="2"/>
  <c r="GU353" i="2"/>
  <c r="GU349" i="2"/>
  <c r="GU345" i="2"/>
  <c r="GU341" i="2"/>
  <c r="GU337" i="2"/>
  <c r="GU333" i="2"/>
  <c r="GU329" i="2"/>
  <c r="GU325" i="2"/>
  <c r="GU321" i="2"/>
  <c r="GU317" i="2"/>
  <c r="GU313" i="2"/>
  <c r="GU309" i="2"/>
  <c r="GU305" i="2"/>
  <c r="GU301" i="2"/>
  <c r="GU297" i="2"/>
  <c r="GU293" i="2"/>
  <c r="GU289" i="2"/>
  <c r="GU285" i="2"/>
  <c r="GU281" i="2"/>
  <c r="GU277" i="2"/>
  <c r="GU273" i="2"/>
  <c r="GU269" i="2"/>
  <c r="GU265" i="2"/>
  <c r="GU261" i="2"/>
  <c r="GU257" i="2"/>
  <c r="GU253" i="2"/>
  <c r="GU249" i="2"/>
  <c r="GU245" i="2"/>
  <c r="GU241" i="2"/>
  <c r="GU237" i="2"/>
  <c r="GU233" i="2"/>
  <c r="GU229" i="2"/>
  <c r="GU225" i="2"/>
  <c r="GU221" i="2"/>
  <c r="GU217" i="2"/>
  <c r="GU213" i="2"/>
  <c r="GU209" i="2"/>
  <c r="GU205" i="2"/>
  <c r="GU201" i="2"/>
  <c r="GU197" i="2"/>
  <c r="GU193" i="2"/>
  <c r="GU189" i="2"/>
  <c r="GU185" i="2"/>
  <c r="GU181" i="2"/>
  <c r="GU177" i="2"/>
  <c r="GU173" i="2"/>
  <c r="GU169" i="2"/>
  <c r="GU165" i="2"/>
  <c r="GU161" i="2"/>
  <c r="GU157" i="2"/>
  <c r="GU153" i="2"/>
  <c r="GU149" i="2"/>
  <c r="GU145" i="2"/>
  <c r="GU141" i="2"/>
  <c r="GU137" i="2"/>
  <c r="GU133" i="2"/>
  <c r="GU129" i="2"/>
  <c r="GU125" i="2"/>
  <c r="GU368" i="2"/>
  <c r="GU352" i="2"/>
  <c r="GU336" i="2"/>
  <c r="GU320" i="2"/>
  <c r="GU304" i="2"/>
  <c r="GU288" i="2"/>
  <c r="GU272" i="2"/>
  <c r="GU256" i="2"/>
  <c r="GU240" i="2"/>
  <c r="GU224" i="2"/>
  <c r="GU214" i="2"/>
  <c r="GU206" i="2"/>
  <c r="GU198" i="2"/>
  <c r="GU190" i="2"/>
  <c r="GU182" i="2"/>
  <c r="GU174" i="2"/>
  <c r="GU166" i="2"/>
  <c r="GU158" i="2"/>
  <c r="GU150" i="2"/>
  <c r="GU142" i="2"/>
  <c r="GU134" i="2"/>
  <c r="GU126" i="2"/>
  <c r="GU121" i="2"/>
  <c r="GU117" i="2"/>
  <c r="GU113" i="2"/>
  <c r="GU109" i="2"/>
  <c r="GU105" i="2"/>
  <c r="GU101" i="2"/>
  <c r="GU97" i="2"/>
  <c r="GU93" i="2"/>
  <c r="GU89" i="2"/>
  <c r="GU85" i="2"/>
  <c r="GU81" i="2"/>
  <c r="GU77" i="2"/>
  <c r="GU73" i="2"/>
  <c r="GU69" i="2"/>
  <c r="GU65" i="2"/>
  <c r="GU61" i="2"/>
  <c r="GU57" i="2"/>
  <c r="GU53" i="2"/>
  <c r="GU49" i="2"/>
  <c r="GU45" i="2"/>
  <c r="GU41" i="2"/>
  <c r="GU37" i="2"/>
  <c r="GU33" i="2"/>
  <c r="GU29" i="2"/>
  <c r="GU25" i="2"/>
  <c r="GU21" i="2"/>
  <c r="GU17" i="2"/>
  <c r="GU13" i="2"/>
  <c r="GU376" i="2"/>
  <c r="GU344" i="2"/>
  <c r="GU312" i="2"/>
  <c r="GU280" i="2"/>
  <c r="GU248" i="2"/>
  <c r="GU218" i="2"/>
  <c r="GU210" i="2"/>
  <c r="GU194" i="2"/>
  <c r="GU186" i="2"/>
  <c r="GU170" i="2"/>
  <c r="GU154" i="2"/>
  <c r="GU146" i="2"/>
  <c r="GU123" i="2"/>
  <c r="GU115" i="2"/>
  <c r="GU103" i="2"/>
  <c r="GU95" i="2"/>
  <c r="GU87" i="2"/>
  <c r="GU79" i="2"/>
  <c r="GU71" i="2"/>
  <c r="GU63" i="2"/>
  <c r="GU55" i="2"/>
  <c r="GU47" i="2"/>
  <c r="GU43" i="2"/>
  <c r="GU35" i="2"/>
  <c r="GU23" i="2"/>
  <c r="GU15" i="2"/>
  <c r="GU372" i="2"/>
  <c r="GU340" i="2"/>
  <c r="GU308" i="2"/>
  <c r="GU276" i="2"/>
  <c r="GU244" i="2"/>
  <c r="GU216" i="2"/>
  <c r="GU200" i="2"/>
  <c r="GU184" i="2"/>
  <c r="GU168" i="2"/>
  <c r="GU152" i="2"/>
  <c r="GU136" i="2"/>
  <c r="GU122" i="2"/>
  <c r="GU110" i="2"/>
  <c r="GU102" i="2"/>
  <c r="GU94" i="2"/>
  <c r="GU86" i="2"/>
  <c r="GU78" i="2"/>
  <c r="GU70" i="2"/>
  <c r="GU62" i="2"/>
  <c r="GU54" i="2"/>
  <c r="GU46" i="2"/>
  <c r="GU42" i="2"/>
  <c r="GU34" i="2"/>
  <c r="GU30" i="2"/>
  <c r="GU18" i="2"/>
  <c r="GV11" i="2"/>
  <c r="GU364" i="2"/>
  <c r="GU348" i="2"/>
  <c r="GU332" i="2"/>
  <c r="GU316" i="2"/>
  <c r="GU300" i="2"/>
  <c r="GU284" i="2"/>
  <c r="GU268" i="2"/>
  <c r="GU252" i="2"/>
  <c r="GU236" i="2"/>
  <c r="GU220" i="2"/>
  <c r="GU212" i="2"/>
  <c r="GU204" i="2"/>
  <c r="GU196" i="2"/>
  <c r="GU188" i="2"/>
  <c r="GU180" i="2"/>
  <c r="GU172" i="2"/>
  <c r="GU164" i="2"/>
  <c r="GU156" i="2"/>
  <c r="GU148" i="2"/>
  <c r="GU140" i="2"/>
  <c r="GU132" i="2"/>
  <c r="GU124" i="2"/>
  <c r="GU120" i="2"/>
  <c r="GU116" i="2"/>
  <c r="GU112" i="2"/>
  <c r="GU108" i="2"/>
  <c r="GU104" i="2"/>
  <c r="GU100" i="2"/>
  <c r="GU96" i="2"/>
  <c r="GU92" i="2"/>
  <c r="GU88" i="2"/>
  <c r="GU84" i="2"/>
  <c r="GU80" i="2"/>
  <c r="GU76" i="2"/>
  <c r="GU72" i="2"/>
  <c r="GU68" i="2"/>
  <c r="GU64" i="2"/>
  <c r="GU60" i="2"/>
  <c r="GU56" i="2"/>
  <c r="GU52" i="2"/>
  <c r="GU48" i="2"/>
  <c r="GU44" i="2"/>
  <c r="GU40" i="2"/>
  <c r="GU36" i="2"/>
  <c r="GU32" i="2"/>
  <c r="GU28" i="2"/>
  <c r="GU24" i="2"/>
  <c r="GU20" i="2"/>
  <c r="GU16" i="2"/>
  <c r="GU12" i="2"/>
  <c r="GU138" i="2"/>
  <c r="GU192" i="2"/>
  <c r="GU360" i="2"/>
  <c r="GU328" i="2"/>
  <c r="GU296" i="2"/>
  <c r="GU264" i="2"/>
  <c r="GU232" i="2"/>
  <c r="GU202" i="2"/>
  <c r="GU178" i="2"/>
  <c r="GU162" i="2"/>
  <c r="GU130" i="2"/>
  <c r="GU119" i="2"/>
  <c r="GU111" i="2"/>
  <c r="GU107" i="2"/>
  <c r="GU99" i="2"/>
  <c r="GU91" i="2"/>
  <c r="GU83" i="2"/>
  <c r="GU75" i="2"/>
  <c r="GU67" i="2"/>
  <c r="GU59" i="2"/>
  <c r="GU51" i="2"/>
  <c r="GU39" i="2"/>
  <c r="GU31" i="2"/>
  <c r="GU27" i="2"/>
  <c r="GU19" i="2"/>
  <c r="GU11" i="2"/>
  <c r="GU356" i="2"/>
  <c r="GU324" i="2"/>
  <c r="GU292" i="2"/>
  <c r="GU260" i="2"/>
  <c r="GU228" i="2"/>
  <c r="GU208" i="2"/>
  <c r="GU176" i="2"/>
  <c r="GU160" i="2"/>
  <c r="GU144" i="2"/>
  <c r="GU128" i="2"/>
  <c r="GU118" i="2"/>
  <c r="GU114" i="2"/>
  <c r="GU106" i="2"/>
  <c r="GU98" i="2"/>
  <c r="GU90" i="2"/>
  <c r="GU82" i="2"/>
  <c r="GU74" i="2"/>
  <c r="GU66" i="2"/>
  <c r="GU58" i="2"/>
  <c r="GU50" i="2"/>
  <c r="GU38" i="2"/>
  <c r="GU26" i="2"/>
  <c r="GU22" i="2"/>
  <c r="GU14" i="2"/>
  <c r="HM376" i="2"/>
  <c r="HM372" i="2"/>
  <c r="HM368" i="2"/>
  <c r="HM364" i="2"/>
  <c r="HM360" i="2"/>
  <c r="HM356" i="2"/>
  <c r="HM352" i="2"/>
  <c r="HM348" i="2"/>
  <c r="HM344" i="2"/>
  <c r="HM340" i="2"/>
  <c r="HM336" i="2"/>
  <c r="HM332" i="2"/>
  <c r="HM328" i="2"/>
  <c r="HM324" i="2"/>
  <c r="HM320" i="2"/>
  <c r="HM316" i="2"/>
  <c r="HM312" i="2"/>
  <c r="HM308" i="2"/>
  <c r="HM304" i="2"/>
  <c r="HM300" i="2"/>
  <c r="HM296" i="2"/>
  <c r="HM292" i="2"/>
  <c r="HM288" i="2"/>
  <c r="HM284" i="2"/>
  <c r="HM280" i="2"/>
  <c r="HM276" i="2"/>
  <c r="HM272" i="2"/>
  <c r="HM268" i="2"/>
  <c r="HM264" i="2"/>
  <c r="HM260" i="2"/>
  <c r="HM256" i="2"/>
  <c r="HM252" i="2"/>
  <c r="HM248" i="2"/>
  <c r="HM244" i="2"/>
  <c r="HM240" i="2"/>
  <c r="HM236" i="2"/>
  <c r="HM232" i="2"/>
  <c r="HM228" i="2"/>
  <c r="HM224" i="2"/>
  <c r="HM220" i="2"/>
  <c r="HM216" i="2"/>
  <c r="HM212" i="2"/>
  <c r="HM208" i="2"/>
  <c r="HM204" i="2"/>
  <c r="HM200" i="2"/>
  <c r="HM196" i="2"/>
  <c r="HM192" i="2"/>
  <c r="HM188" i="2"/>
  <c r="HM184" i="2"/>
  <c r="HM180" i="2"/>
  <c r="HM176" i="2"/>
  <c r="HM172" i="2"/>
  <c r="HM168" i="2"/>
  <c r="HM164" i="2"/>
  <c r="HM160" i="2"/>
  <c r="HM156" i="2"/>
  <c r="HM152" i="2"/>
  <c r="HM148" i="2"/>
  <c r="HM144" i="2"/>
  <c r="HM140" i="2"/>
  <c r="HM136" i="2"/>
  <c r="HM132" i="2"/>
  <c r="HM128" i="2"/>
  <c r="HM124" i="2"/>
  <c r="HM120" i="2"/>
  <c r="HM116" i="2"/>
  <c r="HM112" i="2"/>
  <c r="HM108" i="2"/>
  <c r="HM104" i="2"/>
  <c r="HM100" i="2"/>
  <c r="HM96" i="2"/>
  <c r="HM92" i="2"/>
  <c r="HM88" i="2"/>
  <c r="HM84" i="2"/>
  <c r="HM80" i="2"/>
  <c r="HM76" i="2"/>
  <c r="HM72" i="2"/>
  <c r="HM68" i="2"/>
  <c r="HM64" i="2"/>
  <c r="HM60" i="2"/>
  <c r="HM56" i="2"/>
  <c r="HM52" i="2"/>
  <c r="HM48" i="2"/>
  <c r="HM44" i="2"/>
  <c r="HM40" i="2"/>
  <c r="HM375" i="2"/>
  <c r="HM371" i="2"/>
  <c r="HM367" i="2"/>
  <c r="HM363" i="2"/>
  <c r="HM359" i="2"/>
  <c r="HM355" i="2"/>
  <c r="HM351" i="2"/>
  <c r="HM347" i="2"/>
  <c r="HM343" i="2"/>
  <c r="HM339" i="2"/>
  <c r="HM335" i="2"/>
  <c r="HM331" i="2"/>
  <c r="HM327" i="2"/>
  <c r="HM323" i="2"/>
  <c r="HM319" i="2"/>
  <c r="HM315" i="2"/>
  <c r="HM311" i="2"/>
  <c r="HM307" i="2"/>
  <c r="HM303" i="2"/>
  <c r="HM299" i="2"/>
  <c r="HM295" i="2"/>
  <c r="HM291" i="2"/>
  <c r="HM287" i="2"/>
  <c r="HM283" i="2"/>
  <c r="HM279" i="2"/>
  <c r="HM275" i="2"/>
  <c r="HM271" i="2"/>
  <c r="HM267" i="2"/>
  <c r="HM263" i="2"/>
  <c r="HM259" i="2"/>
  <c r="HM255" i="2"/>
  <c r="HM251" i="2"/>
  <c r="HM247" i="2"/>
  <c r="HM243" i="2"/>
  <c r="HM239" i="2"/>
  <c r="HM235" i="2"/>
  <c r="HM231" i="2"/>
  <c r="HM227" i="2"/>
  <c r="HM223" i="2"/>
  <c r="HM219" i="2"/>
  <c r="HM215" i="2"/>
  <c r="HM211" i="2"/>
  <c r="HM207" i="2"/>
  <c r="HM203" i="2"/>
  <c r="HM199" i="2"/>
  <c r="HM195" i="2"/>
  <c r="HM191" i="2"/>
  <c r="HM187" i="2"/>
  <c r="HM183" i="2"/>
  <c r="HM179" i="2"/>
  <c r="HM175" i="2"/>
  <c r="HM171" i="2"/>
  <c r="HM167" i="2"/>
  <c r="HM163" i="2"/>
  <c r="HM159" i="2"/>
  <c r="HM155" i="2"/>
  <c r="HM151" i="2"/>
  <c r="HM147" i="2"/>
  <c r="HM143" i="2"/>
  <c r="HM139" i="2"/>
  <c r="HM135" i="2"/>
  <c r="HM131" i="2"/>
  <c r="HM127" i="2"/>
  <c r="HM123" i="2"/>
  <c r="HM119" i="2"/>
  <c r="HM115" i="2"/>
  <c r="HM111" i="2"/>
  <c r="HM107" i="2"/>
  <c r="HM103" i="2"/>
  <c r="HM99" i="2"/>
  <c r="HM95" i="2"/>
  <c r="HM91" i="2"/>
  <c r="HM87" i="2"/>
  <c r="HM83" i="2"/>
  <c r="HM79" i="2"/>
  <c r="HM75" i="2"/>
  <c r="HM71" i="2"/>
  <c r="HM67" i="2"/>
  <c r="HM63" i="2"/>
  <c r="HM59" i="2"/>
  <c r="HM55" i="2"/>
  <c r="HM51" i="2"/>
  <c r="HM47" i="2"/>
  <c r="HM43" i="2"/>
  <c r="HM39" i="2"/>
  <c r="HM374" i="2"/>
  <c r="HM366" i="2"/>
  <c r="HM358" i="2"/>
  <c r="HM350" i="2"/>
  <c r="HM342" i="2"/>
  <c r="HM334" i="2"/>
  <c r="HM326" i="2"/>
  <c r="HM318" i="2"/>
  <c r="HM310" i="2"/>
  <c r="HM302" i="2"/>
  <c r="HM294" i="2"/>
  <c r="HM286" i="2"/>
  <c r="HM278" i="2"/>
  <c r="HM270" i="2"/>
  <c r="HM262" i="2"/>
  <c r="HM254" i="2"/>
  <c r="HM246" i="2"/>
  <c r="HM238" i="2"/>
  <c r="HM230" i="2"/>
  <c r="HM222" i="2"/>
  <c r="HM214" i="2"/>
  <c r="HM206" i="2"/>
  <c r="HM198" i="2"/>
  <c r="HM190" i="2"/>
  <c r="HM182" i="2"/>
  <c r="HM174" i="2"/>
  <c r="HM166" i="2"/>
  <c r="HM158" i="2"/>
  <c r="HM150" i="2"/>
  <c r="HM142" i="2"/>
  <c r="HM134" i="2"/>
  <c r="HM126" i="2"/>
  <c r="HM118" i="2"/>
  <c r="HM110" i="2"/>
  <c r="HM102" i="2"/>
  <c r="HM94" i="2"/>
  <c r="HM86" i="2"/>
  <c r="HM78" i="2"/>
  <c r="HM70" i="2"/>
  <c r="HM62" i="2"/>
  <c r="HM54" i="2"/>
  <c r="HM46" i="2"/>
  <c r="HM38" i="2"/>
  <c r="HM34" i="2"/>
  <c r="HM30" i="2"/>
  <c r="HM26" i="2"/>
  <c r="HM22" i="2"/>
  <c r="HM18" i="2"/>
  <c r="HM14" i="2"/>
  <c r="HM373" i="2"/>
  <c r="HM365" i="2"/>
  <c r="HM357" i="2"/>
  <c r="HM349" i="2"/>
  <c r="HM341" i="2"/>
  <c r="HM333" i="2"/>
  <c r="HM325" i="2"/>
  <c r="HM317" i="2"/>
  <c r="HM309" i="2"/>
  <c r="HM301" i="2"/>
  <c r="HM293" i="2"/>
  <c r="HM285" i="2"/>
  <c r="HM277" i="2"/>
  <c r="HM269" i="2"/>
  <c r="HM261" i="2"/>
  <c r="HM253" i="2"/>
  <c r="HM245" i="2"/>
  <c r="HM237" i="2"/>
  <c r="HM229" i="2"/>
  <c r="HM221" i="2"/>
  <c r="HM213" i="2"/>
  <c r="HM205" i="2"/>
  <c r="HM197" i="2"/>
  <c r="HM189" i="2"/>
  <c r="HM181" i="2"/>
  <c r="HM173" i="2"/>
  <c r="HM165" i="2"/>
  <c r="HM157" i="2"/>
  <c r="HM149" i="2"/>
  <c r="HM141" i="2"/>
  <c r="HM133" i="2"/>
  <c r="HM125" i="2"/>
  <c r="HM117" i="2"/>
  <c r="HM109" i="2"/>
  <c r="HM101" i="2"/>
  <c r="HM93" i="2"/>
  <c r="HM85" i="2"/>
  <c r="HM77" i="2"/>
  <c r="HM69" i="2"/>
  <c r="HM61" i="2"/>
  <c r="HM53" i="2"/>
  <c r="HM45" i="2"/>
  <c r="HM37" i="2"/>
  <c r="HM33" i="2"/>
  <c r="HM29" i="2"/>
  <c r="HM25" i="2"/>
  <c r="HM21" i="2"/>
  <c r="HM17" i="2"/>
  <c r="HM13" i="2"/>
  <c r="HM370" i="2"/>
  <c r="HM362" i="2"/>
  <c r="HM354" i="2"/>
  <c r="HM346" i="2"/>
  <c r="HM338" i="2"/>
  <c r="HM330" i="2"/>
  <c r="HM322" i="2"/>
  <c r="HM314" i="2"/>
  <c r="HM306" i="2"/>
  <c r="HM298" i="2"/>
  <c r="HM290" i="2"/>
  <c r="HM282" i="2"/>
  <c r="HM274" i="2"/>
  <c r="HM266" i="2"/>
  <c r="HM258" i="2"/>
  <c r="HM250" i="2"/>
  <c r="HM242" i="2"/>
  <c r="HM234" i="2"/>
  <c r="HM226" i="2"/>
  <c r="HM218" i="2"/>
  <c r="HM210" i="2"/>
  <c r="HM202" i="2"/>
  <c r="HM194" i="2"/>
  <c r="HM186" i="2"/>
  <c r="HM178" i="2"/>
  <c r="HM170" i="2"/>
  <c r="HM162" i="2"/>
  <c r="HM154" i="2"/>
  <c r="HM146" i="2"/>
  <c r="HM138" i="2"/>
  <c r="HM130" i="2"/>
  <c r="HM122" i="2"/>
  <c r="HM114" i="2"/>
  <c r="HM106" i="2"/>
  <c r="HM98" i="2"/>
  <c r="HM90" i="2"/>
  <c r="HM82" i="2"/>
  <c r="HM74" i="2"/>
  <c r="HM66" i="2"/>
  <c r="HM58" i="2"/>
  <c r="HM50" i="2"/>
  <c r="HM42" i="2"/>
  <c r="HM36" i="2"/>
  <c r="HM32" i="2"/>
  <c r="HM28" i="2"/>
  <c r="HM24" i="2"/>
  <c r="HM20" i="2"/>
  <c r="HM16" i="2"/>
  <c r="HM12" i="2"/>
  <c r="HM369" i="2"/>
  <c r="HM337" i="2"/>
  <c r="HM305" i="2"/>
  <c r="HM273" i="2"/>
  <c r="HM241" i="2"/>
  <c r="HM209" i="2"/>
  <c r="HM177" i="2"/>
  <c r="HM145" i="2"/>
  <c r="HM113" i="2"/>
  <c r="HM81" i="2"/>
  <c r="HM49" i="2"/>
  <c r="HM27" i="2"/>
  <c r="HM11" i="2"/>
  <c r="HM361" i="2"/>
  <c r="HM329" i="2"/>
  <c r="HM297" i="2"/>
  <c r="HM265" i="2"/>
  <c r="HM233" i="2"/>
  <c r="HM201" i="2"/>
  <c r="HM169" i="2"/>
  <c r="HM137" i="2"/>
  <c r="HM105" i="2"/>
  <c r="HM73" i="2"/>
  <c r="HM41" i="2"/>
  <c r="HM23" i="2"/>
  <c r="HM353" i="2"/>
  <c r="HM321" i="2"/>
  <c r="HM289" i="2"/>
  <c r="HM257" i="2"/>
  <c r="HM225" i="2"/>
  <c r="HM193" i="2"/>
  <c r="HM161" i="2"/>
  <c r="HM129" i="2"/>
  <c r="HM97" i="2"/>
  <c r="HM65" i="2"/>
  <c r="HM35" i="2"/>
  <c r="HM19" i="2"/>
  <c r="HM345" i="2"/>
  <c r="HM217" i="2"/>
  <c r="HM89" i="2"/>
  <c r="HM313" i="2"/>
  <c r="HM185" i="2"/>
  <c r="HM57" i="2"/>
  <c r="HM281" i="2"/>
  <c r="HM153" i="2"/>
  <c r="HM31" i="2"/>
  <c r="HM249" i="2"/>
  <c r="HM15" i="2"/>
  <c r="HM121" i="2"/>
  <c r="HA374" i="2"/>
  <c r="HA370" i="2"/>
  <c r="HA366" i="2"/>
  <c r="HA362" i="2"/>
  <c r="HA358" i="2"/>
  <c r="HA354" i="2"/>
  <c r="HA350" i="2"/>
  <c r="HA346" i="2"/>
  <c r="HA342" i="2"/>
  <c r="HA376" i="2"/>
  <c r="HA372" i="2"/>
  <c r="HA368" i="2"/>
  <c r="HA364" i="2"/>
  <c r="HA360" i="2"/>
  <c r="HA356" i="2"/>
  <c r="HA352" i="2"/>
  <c r="HA348" i="2"/>
  <c r="HA344" i="2"/>
  <c r="HA373" i="2"/>
  <c r="HA365" i="2"/>
  <c r="HA357" i="2"/>
  <c r="HA349" i="2"/>
  <c r="HA341" i="2"/>
  <c r="HA337" i="2"/>
  <c r="HA333" i="2"/>
  <c r="HA329" i="2"/>
  <c r="HA325" i="2"/>
  <c r="HA321" i="2"/>
  <c r="HA317" i="2"/>
  <c r="HA313" i="2"/>
  <c r="HA309" i="2"/>
  <c r="HA305" i="2"/>
  <c r="HA301" i="2"/>
  <c r="HA297" i="2"/>
  <c r="HA293" i="2"/>
  <c r="HA289" i="2"/>
  <c r="HA285" i="2"/>
  <c r="HA281" i="2"/>
  <c r="HA277" i="2"/>
  <c r="HA273" i="2"/>
  <c r="HA269" i="2"/>
  <c r="HA265" i="2"/>
  <c r="HA261" i="2"/>
  <c r="HA257" i="2"/>
  <c r="HA253" i="2"/>
  <c r="HA249" i="2"/>
  <c r="HA245" i="2"/>
  <c r="HA241" i="2"/>
  <c r="HA237" i="2"/>
  <c r="HA233" i="2"/>
  <c r="HA229" i="2"/>
  <c r="HA225" i="2"/>
  <c r="HA221" i="2"/>
  <c r="HA217" i="2"/>
  <c r="HA213" i="2"/>
  <c r="HA209" i="2"/>
  <c r="HA205" i="2"/>
  <c r="HA201" i="2"/>
  <c r="HA197" i="2"/>
  <c r="HA193" i="2"/>
  <c r="HA189" i="2"/>
  <c r="HA185" i="2"/>
  <c r="HA181" i="2"/>
  <c r="HA177" i="2"/>
  <c r="HA173" i="2"/>
  <c r="HA169" i="2"/>
  <c r="HA165" i="2"/>
  <c r="HA161" i="2"/>
  <c r="HA157" i="2"/>
  <c r="HA153" i="2"/>
  <c r="HA149" i="2"/>
  <c r="HA145" i="2"/>
  <c r="HA141" i="2"/>
  <c r="HA137" i="2"/>
  <c r="HA133" i="2"/>
  <c r="HA129" i="2"/>
  <c r="HA125" i="2"/>
  <c r="HA121" i="2"/>
  <c r="HA117" i="2"/>
  <c r="HA113" i="2"/>
  <c r="HA109" i="2"/>
  <c r="HA105" i="2"/>
  <c r="HA101" i="2"/>
  <c r="HA97" i="2"/>
  <c r="HA93" i="2"/>
  <c r="HA89" i="2"/>
  <c r="HA85" i="2"/>
  <c r="HA81" i="2"/>
  <c r="HA77" i="2"/>
  <c r="HA73" i="2"/>
  <c r="HA69" i="2"/>
  <c r="HA65" i="2"/>
  <c r="HA61" i="2"/>
  <c r="HA57" i="2"/>
  <c r="HA53" i="2"/>
  <c r="HA49" i="2"/>
  <c r="HA45" i="2"/>
  <c r="HA41" i="2"/>
  <c r="HA37" i="2"/>
  <c r="HA33" i="2"/>
  <c r="HA29" i="2"/>
  <c r="HA25" i="2"/>
  <c r="HA21" i="2"/>
  <c r="HA17" i="2"/>
  <c r="HA13" i="2"/>
  <c r="HA371" i="2"/>
  <c r="HA363" i="2"/>
  <c r="HA355" i="2"/>
  <c r="HA347" i="2"/>
  <c r="HA340" i="2"/>
  <c r="HA336" i="2"/>
  <c r="HA332" i="2"/>
  <c r="HA328" i="2"/>
  <c r="HA324" i="2"/>
  <c r="HA320" i="2"/>
  <c r="HA316" i="2"/>
  <c r="HA312" i="2"/>
  <c r="HA308" i="2"/>
  <c r="HA304" i="2"/>
  <c r="HA300" i="2"/>
  <c r="HA296" i="2"/>
  <c r="HA292" i="2"/>
  <c r="HA288" i="2"/>
  <c r="HA284" i="2"/>
  <c r="HA280" i="2"/>
  <c r="HA276" i="2"/>
  <c r="HA272" i="2"/>
  <c r="HA268" i="2"/>
  <c r="HA264" i="2"/>
  <c r="HA260" i="2"/>
  <c r="HA256" i="2"/>
  <c r="HA252" i="2"/>
  <c r="HA248" i="2"/>
  <c r="HA244" i="2"/>
  <c r="HA240" i="2"/>
  <c r="HA236" i="2"/>
  <c r="HA232" i="2"/>
  <c r="HA228" i="2"/>
  <c r="HA224" i="2"/>
  <c r="HA220" i="2"/>
  <c r="HA216" i="2"/>
  <c r="HA212" i="2"/>
  <c r="HA208" i="2"/>
  <c r="HA204" i="2"/>
  <c r="HA200" i="2"/>
  <c r="HA196" i="2"/>
  <c r="HA192" i="2"/>
  <c r="HA188" i="2"/>
  <c r="HA184" i="2"/>
  <c r="HA180" i="2"/>
  <c r="HA176" i="2"/>
  <c r="HA172" i="2"/>
  <c r="HA168" i="2"/>
  <c r="HA164" i="2"/>
  <c r="HA160" i="2"/>
  <c r="HA156" i="2"/>
  <c r="HA152" i="2"/>
  <c r="HA148" i="2"/>
  <c r="HA144" i="2"/>
  <c r="HA140" i="2"/>
  <c r="HA136" i="2"/>
  <c r="HA132" i="2"/>
  <c r="HA128" i="2"/>
  <c r="HA124" i="2"/>
  <c r="HA120" i="2"/>
  <c r="HA116" i="2"/>
  <c r="HA112" i="2"/>
  <c r="HA108" i="2"/>
  <c r="HA104" i="2"/>
  <c r="HA100" i="2"/>
  <c r="HA96" i="2"/>
  <c r="HA92" i="2"/>
  <c r="HA88" i="2"/>
  <c r="HA84" i="2"/>
  <c r="HA80" i="2"/>
  <c r="HA76" i="2"/>
  <c r="HA72" i="2"/>
  <c r="HA68" i="2"/>
  <c r="HA64" i="2"/>
  <c r="HA60" i="2"/>
  <c r="HA56" i="2"/>
  <c r="HA52" i="2"/>
  <c r="HA48" i="2"/>
  <c r="HA44" i="2"/>
  <c r="HA40" i="2"/>
  <c r="HA36" i="2"/>
  <c r="HA32" i="2"/>
  <c r="HA28" i="2"/>
  <c r="HA24" i="2"/>
  <c r="HA20" i="2"/>
  <c r="HA16" i="2"/>
  <c r="HA12" i="2"/>
  <c r="HA369" i="2"/>
  <c r="HA361" i="2"/>
  <c r="HA353" i="2"/>
  <c r="HA345" i="2"/>
  <c r="HA339" i="2"/>
  <c r="HA335" i="2"/>
  <c r="HA331" i="2"/>
  <c r="HA327" i="2"/>
  <c r="HA323" i="2"/>
  <c r="HA319" i="2"/>
  <c r="HA315" i="2"/>
  <c r="HA311" i="2"/>
  <c r="HA307" i="2"/>
  <c r="HA303" i="2"/>
  <c r="HA299" i="2"/>
  <c r="HA295" i="2"/>
  <c r="HA291" i="2"/>
  <c r="HA287" i="2"/>
  <c r="HA283" i="2"/>
  <c r="HA279" i="2"/>
  <c r="HA275" i="2"/>
  <c r="HA271" i="2"/>
  <c r="HA267" i="2"/>
  <c r="HA263" i="2"/>
  <c r="HA259" i="2"/>
  <c r="HA255" i="2"/>
  <c r="HA251" i="2"/>
  <c r="HA247" i="2"/>
  <c r="HA243" i="2"/>
  <c r="HA239" i="2"/>
  <c r="HA235" i="2"/>
  <c r="HA231" i="2"/>
  <c r="HA227" i="2"/>
  <c r="HA223" i="2"/>
  <c r="HA219" i="2"/>
  <c r="HA215" i="2"/>
  <c r="HA211" i="2"/>
  <c r="HA207" i="2"/>
  <c r="HA203" i="2"/>
  <c r="HA199" i="2"/>
  <c r="HA195" i="2"/>
  <c r="HA191" i="2"/>
  <c r="HA187" i="2"/>
  <c r="HA183" i="2"/>
  <c r="HA179" i="2"/>
  <c r="HA175" i="2"/>
  <c r="HA171" i="2"/>
  <c r="HA167" i="2"/>
  <c r="HA163" i="2"/>
  <c r="HA159" i="2"/>
  <c r="HA155" i="2"/>
  <c r="HA151" i="2"/>
  <c r="HA147" i="2"/>
  <c r="HA143" i="2"/>
  <c r="HA139" i="2"/>
  <c r="HA135" i="2"/>
  <c r="HA131" i="2"/>
  <c r="HA127" i="2"/>
  <c r="HA123" i="2"/>
  <c r="HA119" i="2"/>
  <c r="HA115" i="2"/>
  <c r="HA111" i="2"/>
  <c r="HA107" i="2"/>
  <c r="HA103" i="2"/>
  <c r="HA99" i="2"/>
  <c r="HA95" i="2"/>
  <c r="HA91" i="2"/>
  <c r="HA87" i="2"/>
  <c r="HA83" i="2"/>
  <c r="HA79" i="2"/>
  <c r="HA75" i="2"/>
  <c r="HA71" i="2"/>
  <c r="HA67" i="2"/>
  <c r="HA63" i="2"/>
  <c r="HA59" i="2"/>
  <c r="HA55" i="2"/>
  <c r="HA51" i="2"/>
  <c r="HA47" i="2"/>
  <c r="HA43" i="2"/>
  <c r="HA39" i="2"/>
  <c r="HA35" i="2"/>
  <c r="HA31" i="2"/>
  <c r="HA27" i="2"/>
  <c r="HA23" i="2"/>
  <c r="HA19" i="2"/>
  <c r="HA15" i="2"/>
  <c r="HA11" i="2"/>
  <c r="HA367" i="2"/>
  <c r="HA338" i="2"/>
  <c r="HA322" i="2"/>
  <c r="HA306" i="2"/>
  <c r="HA290" i="2"/>
  <c r="HA274" i="2"/>
  <c r="HA258" i="2"/>
  <c r="HA242" i="2"/>
  <c r="HA226" i="2"/>
  <c r="HA210" i="2"/>
  <c r="HA194" i="2"/>
  <c r="HA178" i="2"/>
  <c r="HA162" i="2"/>
  <c r="HA146" i="2"/>
  <c r="HA130" i="2"/>
  <c r="HA114" i="2"/>
  <c r="HA98" i="2"/>
  <c r="HA82" i="2"/>
  <c r="HA66" i="2"/>
  <c r="HA50" i="2"/>
  <c r="HA34" i="2"/>
  <c r="HA18" i="2"/>
  <c r="HA330" i="2"/>
  <c r="HA298" i="2"/>
  <c r="HA266" i="2"/>
  <c r="HA234" i="2"/>
  <c r="HA218" i="2"/>
  <c r="HA170" i="2"/>
  <c r="HA154" i="2"/>
  <c r="HA106" i="2"/>
  <c r="HA74" i="2"/>
  <c r="HA58" i="2"/>
  <c r="HA26" i="2"/>
  <c r="HA375" i="2"/>
  <c r="HA343" i="2"/>
  <c r="HA310" i="2"/>
  <c r="HA278" i="2"/>
  <c r="HA246" i="2"/>
  <c r="HA198" i="2"/>
  <c r="HA166" i="2"/>
  <c r="HA150" i="2"/>
  <c r="HA118" i="2"/>
  <c r="HA54" i="2"/>
  <c r="HA359" i="2"/>
  <c r="HA334" i="2"/>
  <c r="HA318" i="2"/>
  <c r="HA302" i="2"/>
  <c r="HA286" i="2"/>
  <c r="HA270" i="2"/>
  <c r="HA254" i="2"/>
  <c r="HA238" i="2"/>
  <c r="HA222" i="2"/>
  <c r="HA206" i="2"/>
  <c r="HA190" i="2"/>
  <c r="HA174" i="2"/>
  <c r="HA158" i="2"/>
  <c r="HA142" i="2"/>
  <c r="HA126" i="2"/>
  <c r="HA110" i="2"/>
  <c r="HA94" i="2"/>
  <c r="HA78" i="2"/>
  <c r="HA62" i="2"/>
  <c r="HA46" i="2"/>
  <c r="HA30" i="2"/>
  <c r="HA14" i="2"/>
  <c r="HA351" i="2"/>
  <c r="HA314" i="2"/>
  <c r="HA282" i="2"/>
  <c r="HA250" i="2"/>
  <c r="HA202" i="2"/>
  <c r="HA186" i="2"/>
  <c r="HA138" i="2"/>
  <c r="HA122" i="2"/>
  <c r="HA90" i="2"/>
  <c r="HA42" i="2"/>
  <c r="HA326" i="2"/>
  <c r="HA294" i="2"/>
  <c r="HA262" i="2"/>
  <c r="HA230" i="2"/>
  <c r="HA182" i="2"/>
  <c r="HA134" i="2"/>
  <c r="HA102" i="2"/>
  <c r="HA86" i="2"/>
  <c r="HA70" i="2"/>
  <c r="HA38" i="2"/>
  <c r="HA22" i="2"/>
  <c r="HA214" i="2"/>
  <c r="HG376" i="2"/>
  <c r="HG372" i="2"/>
  <c r="HG368" i="2"/>
  <c r="HG364" i="2"/>
  <c r="HG360" i="2"/>
  <c r="HG356" i="2"/>
  <c r="HG352" i="2"/>
  <c r="HG348" i="2"/>
  <c r="HG344" i="2"/>
  <c r="HG340" i="2"/>
  <c r="HG336" i="2"/>
  <c r="HG332" i="2"/>
  <c r="HG328" i="2"/>
  <c r="HG324" i="2"/>
  <c r="HG320" i="2"/>
  <c r="HG316" i="2"/>
  <c r="HG312" i="2"/>
  <c r="HG308" i="2"/>
  <c r="HG304" i="2"/>
  <c r="HG300" i="2"/>
  <c r="HG296" i="2"/>
  <c r="HG292" i="2"/>
  <c r="HG288" i="2"/>
  <c r="HG284" i="2"/>
  <c r="HG280" i="2"/>
  <c r="HG276" i="2"/>
  <c r="HG272" i="2"/>
  <c r="HG268" i="2"/>
  <c r="HG264" i="2"/>
  <c r="HG260" i="2"/>
  <c r="HG256" i="2"/>
  <c r="HG252" i="2"/>
  <c r="HG248" i="2"/>
  <c r="HG244" i="2"/>
  <c r="HG240" i="2"/>
  <c r="HG236" i="2"/>
  <c r="HG232" i="2"/>
  <c r="HG375" i="2"/>
  <c r="HG371" i="2"/>
  <c r="HG367" i="2"/>
  <c r="HG363" i="2"/>
  <c r="HG359" i="2"/>
  <c r="HG355" i="2"/>
  <c r="HG351" i="2"/>
  <c r="HG347" i="2"/>
  <c r="HG343" i="2"/>
  <c r="HG339" i="2"/>
  <c r="HG335" i="2"/>
  <c r="HG331" i="2"/>
  <c r="HG327" i="2"/>
  <c r="HG323" i="2"/>
  <c r="HG319" i="2"/>
  <c r="HG315" i="2"/>
  <c r="HG311" i="2"/>
  <c r="HG307" i="2"/>
  <c r="HG303" i="2"/>
  <c r="HG299" i="2"/>
  <c r="HG295" i="2"/>
  <c r="HG291" i="2"/>
  <c r="HG287" i="2"/>
  <c r="HG283" i="2"/>
  <c r="HG279" i="2"/>
  <c r="HG275" i="2"/>
  <c r="HG271" i="2"/>
  <c r="HG267" i="2"/>
  <c r="HG263" i="2"/>
  <c r="HG259" i="2"/>
  <c r="HG255" i="2"/>
  <c r="HG251" i="2"/>
  <c r="HG247" i="2"/>
  <c r="HG243" i="2"/>
  <c r="HG239" i="2"/>
  <c r="HG235" i="2"/>
  <c r="HG374" i="2"/>
  <c r="HG370" i="2"/>
  <c r="HG366" i="2"/>
  <c r="HG362" i="2"/>
  <c r="HG358" i="2"/>
  <c r="HG354" i="2"/>
  <c r="HG350" i="2"/>
  <c r="HG346" i="2"/>
  <c r="HG342" i="2"/>
  <c r="HG338" i="2"/>
  <c r="HG334" i="2"/>
  <c r="HG330" i="2"/>
  <c r="HG326" i="2"/>
  <c r="HG322" i="2"/>
  <c r="HG318" i="2"/>
  <c r="HG314" i="2"/>
  <c r="HG310" i="2"/>
  <c r="HG306" i="2"/>
  <c r="HG302" i="2"/>
  <c r="HG298" i="2"/>
  <c r="HG294" i="2"/>
  <c r="HG290" i="2"/>
  <c r="HG286" i="2"/>
  <c r="HG282" i="2"/>
  <c r="HG278" i="2"/>
  <c r="HG274" i="2"/>
  <c r="HG270" i="2"/>
  <c r="HG266" i="2"/>
  <c r="HG262" i="2"/>
  <c r="HG258" i="2"/>
  <c r="HG254" i="2"/>
  <c r="HG250" i="2"/>
  <c r="HG246" i="2"/>
  <c r="HG242" i="2"/>
  <c r="HG238" i="2"/>
  <c r="HG234" i="2"/>
  <c r="HG361" i="2"/>
  <c r="HG345" i="2"/>
  <c r="HG329" i="2"/>
  <c r="HG313" i="2"/>
  <c r="HG297" i="2"/>
  <c r="HG281" i="2"/>
  <c r="HG265" i="2"/>
  <c r="HG249" i="2"/>
  <c r="HG233" i="2"/>
  <c r="HG228" i="2"/>
  <c r="HG224" i="2"/>
  <c r="HG220" i="2"/>
  <c r="HG216" i="2"/>
  <c r="HG212" i="2"/>
  <c r="HG208" i="2"/>
  <c r="HG204" i="2"/>
  <c r="HG200" i="2"/>
  <c r="HG196" i="2"/>
  <c r="HG192" i="2"/>
  <c r="HG188" i="2"/>
  <c r="HG184" i="2"/>
  <c r="HG180" i="2"/>
  <c r="HG176" i="2"/>
  <c r="HG172" i="2"/>
  <c r="HG168" i="2"/>
  <c r="HG164" i="2"/>
  <c r="HG160" i="2"/>
  <c r="HG156" i="2"/>
  <c r="HG152" i="2"/>
  <c r="HG148" i="2"/>
  <c r="HG144" i="2"/>
  <c r="HG140" i="2"/>
  <c r="HG136" i="2"/>
  <c r="HG132" i="2"/>
  <c r="HG128" i="2"/>
  <c r="HG124" i="2"/>
  <c r="HG120" i="2"/>
  <c r="HG116" i="2"/>
  <c r="HG112" i="2"/>
  <c r="HG108" i="2"/>
  <c r="HG104" i="2"/>
  <c r="HG100" i="2"/>
  <c r="HG96" i="2"/>
  <c r="HG92" i="2"/>
  <c r="HG88" i="2"/>
  <c r="HG84" i="2"/>
  <c r="HG80" i="2"/>
  <c r="HG76" i="2"/>
  <c r="HG72" i="2"/>
  <c r="HG68" i="2"/>
  <c r="HG64" i="2"/>
  <c r="HG60" i="2"/>
  <c r="HG56" i="2"/>
  <c r="HG52" i="2"/>
  <c r="HG48" i="2"/>
  <c r="HG44" i="2"/>
  <c r="HG40" i="2"/>
  <c r="HG36" i="2"/>
  <c r="HG32" i="2"/>
  <c r="HG28" i="2"/>
  <c r="HG24" i="2"/>
  <c r="HG20" i="2"/>
  <c r="HG16" i="2"/>
  <c r="HG12" i="2"/>
  <c r="HG373" i="2"/>
  <c r="HG357" i="2"/>
  <c r="HG341" i="2"/>
  <c r="HG325" i="2"/>
  <c r="HG309" i="2"/>
  <c r="HG293" i="2"/>
  <c r="HG277" i="2"/>
  <c r="HG261" i="2"/>
  <c r="HG245" i="2"/>
  <c r="HG231" i="2"/>
  <c r="HG227" i="2"/>
  <c r="HG223" i="2"/>
  <c r="HG219" i="2"/>
  <c r="HG215" i="2"/>
  <c r="HG211" i="2"/>
  <c r="HG207" i="2"/>
  <c r="HG203" i="2"/>
  <c r="HG199" i="2"/>
  <c r="HG195" i="2"/>
  <c r="HG191" i="2"/>
  <c r="HG187" i="2"/>
  <c r="HG183" i="2"/>
  <c r="HG179" i="2"/>
  <c r="HG175" i="2"/>
  <c r="HG171" i="2"/>
  <c r="HG167" i="2"/>
  <c r="HG163" i="2"/>
  <c r="HG159" i="2"/>
  <c r="HG155" i="2"/>
  <c r="HG151" i="2"/>
  <c r="HG147" i="2"/>
  <c r="HG143" i="2"/>
  <c r="HG139" i="2"/>
  <c r="HG135" i="2"/>
  <c r="HG131" i="2"/>
  <c r="HG127" i="2"/>
  <c r="HG123" i="2"/>
  <c r="HG119" i="2"/>
  <c r="HG115" i="2"/>
  <c r="HG111" i="2"/>
  <c r="HG107" i="2"/>
  <c r="HG103" i="2"/>
  <c r="HG99" i="2"/>
  <c r="HG95" i="2"/>
  <c r="HG91" i="2"/>
  <c r="HG87" i="2"/>
  <c r="HG83" i="2"/>
  <c r="HG79" i="2"/>
  <c r="HG75" i="2"/>
  <c r="HG71" i="2"/>
  <c r="HG67" i="2"/>
  <c r="HG63" i="2"/>
  <c r="HG59" i="2"/>
  <c r="HG55" i="2"/>
  <c r="HG51" i="2"/>
  <c r="HG47" i="2"/>
  <c r="HG43" i="2"/>
  <c r="HG39" i="2"/>
  <c r="HG35" i="2"/>
  <c r="HG31" i="2"/>
  <c r="HG27" i="2"/>
  <c r="HG23" i="2"/>
  <c r="HG369" i="2"/>
  <c r="HG353" i="2"/>
  <c r="HG337" i="2"/>
  <c r="HG321" i="2"/>
  <c r="HG305" i="2"/>
  <c r="HG289" i="2"/>
  <c r="HG273" i="2"/>
  <c r="HG257" i="2"/>
  <c r="HG241" i="2"/>
  <c r="HG230" i="2"/>
  <c r="HG226" i="2"/>
  <c r="HG222" i="2"/>
  <c r="HG218" i="2"/>
  <c r="HG214" i="2"/>
  <c r="HG210" i="2"/>
  <c r="HG206" i="2"/>
  <c r="HG202" i="2"/>
  <c r="HG198" i="2"/>
  <c r="HG194" i="2"/>
  <c r="HG190" i="2"/>
  <c r="HG186" i="2"/>
  <c r="HG182" i="2"/>
  <c r="HG178" i="2"/>
  <c r="HG174" i="2"/>
  <c r="HG170" i="2"/>
  <c r="HG166" i="2"/>
  <c r="HG162" i="2"/>
  <c r="HG158" i="2"/>
  <c r="HG154" i="2"/>
  <c r="HG150" i="2"/>
  <c r="HG146" i="2"/>
  <c r="HG142" i="2"/>
  <c r="HG138" i="2"/>
  <c r="HG134" i="2"/>
  <c r="HG130" i="2"/>
  <c r="HG126" i="2"/>
  <c r="HG122" i="2"/>
  <c r="HG118" i="2"/>
  <c r="HG114" i="2"/>
  <c r="HG110" i="2"/>
  <c r="HG106" i="2"/>
  <c r="HG102" i="2"/>
  <c r="HG98" i="2"/>
  <c r="HG94" i="2"/>
  <c r="HG90" i="2"/>
  <c r="HG86" i="2"/>
  <c r="HG82" i="2"/>
  <c r="HG78" i="2"/>
  <c r="HG74" i="2"/>
  <c r="HG70" i="2"/>
  <c r="HG66" i="2"/>
  <c r="HG62" i="2"/>
  <c r="HG58" i="2"/>
  <c r="HG54" i="2"/>
  <c r="HG50" i="2"/>
  <c r="HG46" i="2"/>
  <c r="HG42" i="2"/>
  <c r="HG38" i="2"/>
  <c r="HG34" i="2"/>
  <c r="HG30" i="2"/>
  <c r="HG26" i="2"/>
  <c r="HG22" i="2"/>
  <c r="HG18" i="2"/>
  <c r="HG14" i="2"/>
  <c r="HG365" i="2"/>
  <c r="HG301" i="2"/>
  <c r="HG237" i="2"/>
  <c r="HG217" i="2"/>
  <c r="HG201" i="2"/>
  <c r="HG185" i="2"/>
  <c r="HG169" i="2"/>
  <c r="HG153" i="2"/>
  <c r="HG137" i="2"/>
  <c r="HG121" i="2"/>
  <c r="HG105" i="2"/>
  <c r="HG89" i="2"/>
  <c r="HG73" i="2"/>
  <c r="HG57" i="2"/>
  <c r="HG41" i="2"/>
  <c r="HG25" i="2"/>
  <c r="HG15" i="2"/>
  <c r="HG349" i="2"/>
  <c r="HG285" i="2"/>
  <c r="HG229" i="2"/>
  <c r="HG213" i="2"/>
  <c r="HG197" i="2"/>
  <c r="HG181" i="2"/>
  <c r="HG165" i="2"/>
  <c r="HG149" i="2"/>
  <c r="HG133" i="2"/>
  <c r="HG117" i="2"/>
  <c r="HG101" i="2"/>
  <c r="HG85" i="2"/>
  <c r="HG69" i="2"/>
  <c r="HG53" i="2"/>
  <c r="HG37" i="2"/>
  <c r="HG21" i="2"/>
  <c r="HG13" i="2"/>
  <c r="HG333" i="2"/>
  <c r="HG269" i="2"/>
  <c r="HG225" i="2"/>
  <c r="HG209" i="2"/>
  <c r="HG193" i="2"/>
  <c r="HG177" i="2"/>
  <c r="HG161" i="2"/>
  <c r="HG145" i="2"/>
  <c r="HG129" i="2"/>
  <c r="HG113" i="2"/>
  <c r="HG97" i="2"/>
  <c r="HG81" i="2"/>
  <c r="HG65" i="2"/>
  <c r="HG49" i="2"/>
  <c r="HG33" i="2"/>
  <c r="HG19" i="2"/>
  <c r="HG11" i="2"/>
  <c r="HG253" i="2"/>
  <c r="HG173" i="2"/>
  <c r="HG109" i="2"/>
  <c r="HG45" i="2"/>
  <c r="HG141" i="2"/>
  <c r="HG17" i="2"/>
  <c r="HG317" i="2"/>
  <c r="HG125" i="2"/>
  <c r="HG221" i="2"/>
  <c r="HG157" i="2"/>
  <c r="HG93" i="2"/>
  <c r="HG29" i="2"/>
  <c r="HG205" i="2"/>
  <c r="HG77" i="2"/>
  <c r="HG189" i="2"/>
  <c r="HG61" i="2"/>
  <c r="B13" i="3"/>
  <c r="K12" i="3"/>
  <c r="AO379" i="2"/>
  <c r="DB5" i="2"/>
  <c r="BA6" i="3"/>
  <c r="EY379" i="2"/>
  <c r="H379" i="2"/>
  <c r="D5" i="2"/>
  <c r="E379" i="2"/>
  <c r="D379" i="2"/>
  <c r="K11" i="3" s="1"/>
  <c r="D7" i="2"/>
  <c r="F379" i="2"/>
  <c r="CS379" i="2"/>
  <c r="FN379" i="2"/>
  <c r="V7" i="2"/>
  <c r="DN5" i="2"/>
  <c r="BP379" i="2"/>
  <c r="DC379" i="2"/>
  <c r="FE379" i="2"/>
  <c r="CP5" i="2"/>
  <c r="FJ7" i="2"/>
  <c r="CK379" i="2"/>
  <c r="DN379" i="2"/>
  <c r="FH379" i="2"/>
  <c r="CP7" i="2"/>
  <c r="CP379" i="2"/>
  <c r="DR379" i="2"/>
  <c r="FJ379" i="2"/>
  <c r="FW379" i="2"/>
  <c r="FV5" i="2"/>
  <c r="FJ5" i="2"/>
  <c r="FM379" i="2"/>
  <c r="FD379" i="2"/>
  <c r="EX5" i="2"/>
  <c r="EL379" i="2"/>
  <c r="EL5" i="2"/>
  <c r="EO379" i="2"/>
  <c r="EL7" i="2"/>
  <c r="EP379" i="2"/>
  <c r="EG379" i="2"/>
  <c r="EJ379" i="2"/>
  <c r="EF379" i="2"/>
  <c r="DZ5" i="2"/>
  <c r="EA379" i="2"/>
  <c r="DN7" i="2"/>
  <c r="DQ379" i="2"/>
  <c r="DH379" i="2"/>
  <c r="DI379" i="2"/>
  <c r="DL379" i="2"/>
  <c r="CT379" i="2"/>
  <c r="CJ379" i="2"/>
  <c r="CN379" i="2"/>
  <c r="CD5" i="2"/>
  <c r="CE379" i="2"/>
  <c r="BU379" i="2"/>
  <c r="BR379" i="2"/>
  <c r="BR5" i="2"/>
  <c r="BV379" i="2"/>
  <c r="BR7" i="2"/>
  <c r="BL379" i="2"/>
  <c r="BM379" i="2"/>
  <c r="BF5" i="2"/>
  <c r="BG379" i="2"/>
  <c r="AX379" i="2"/>
  <c r="AT5" i="2"/>
  <c r="AT379" i="2"/>
  <c r="AT7" i="2"/>
  <c r="AW379" i="2"/>
  <c r="AR379" i="2"/>
  <c r="AN379" i="2"/>
  <c r="AH5" i="2"/>
  <c r="AI379" i="2"/>
  <c r="V379" i="2"/>
  <c r="Y379" i="2"/>
  <c r="V5" i="2"/>
  <c r="Z379" i="2"/>
  <c r="P379" i="2"/>
  <c r="Q379" i="2"/>
  <c r="T379" i="2"/>
  <c r="B9" i="1"/>
  <c r="K379" i="2"/>
  <c r="J5" i="2"/>
  <c r="AD379" i="2"/>
  <c r="BB379" i="2"/>
  <c r="BZ379" i="2"/>
  <c r="ET379" i="2"/>
  <c r="J7" i="2"/>
  <c r="DB7" i="2"/>
  <c r="EX7" i="2"/>
  <c r="FV7" i="2"/>
  <c r="L379" i="2"/>
  <c r="AJ379" i="2"/>
  <c r="CF379" i="2"/>
  <c r="DW379" i="2"/>
  <c r="EB379" i="2"/>
  <c r="EZ379" i="2"/>
  <c r="FS379" i="2"/>
  <c r="FX379" i="2"/>
  <c r="P5" i="2"/>
  <c r="AB5" i="2"/>
  <c r="AN5" i="2"/>
  <c r="AZ5" i="2"/>
  <c r="BL5" i="2"/>
  <c r="BX5" i="2"/>
  <c r="CJ5" i="2"/>
  <c r="CV5" i="2"/>
  <c r="DH5" i="2"/>
  <c r="DT5" i="2"/>
  <c r="EF5" i="2"/>
  <c r="ER5" i="2"/>
  <c r="FD5" i="2"/>
  <c r="FP5" i="2"/>
  <c r="M379" i="2"/>
  <c r="R379" i="2"/>
  <c r="W379" i="2"/>
  <c r="AB379" i="2"/>
  <c r="AF379" i="2"/>
  <c r="AK379" i="2"/>
  <c r="AP379" i="2"/>
  <c r="AU379" i="2"/>
  <c r="AZ379" i="2"/>
  <c r="BD379" i="2"/>
  <c r="BI379" i="2"/>
  <c r="BN379" i="2"/>
  <c r="BS379" i="2"/>
  <c r="BX379" i="2"/>
  <c r="CB379" i="2"/>
  <c r="CG379" i="2"/>
  <c r="CL379" i="2"/>
  <c r="CQ379" i="2"/>
  <c r="CV379" i="2"/>
  <c r="CZ379" i="2"/>
  <c r="DE379" i="2"/>
  <c r="DJ379" i="2"/>
  <c r="DO379" i="2"/>
  <c r="DT379" i="2"/>
  <c r="DX379" i="2"/>
  <c r="EC379" i="2"/>
  <c r="EH379" i="2"/>
  <c r="EM379" i="2"/>
  <c r="ER379" i="2"/>
  <c r="EV379" i="2"/>
  <c r="FA379" i="2"/>
  <c r="FF379" i="2"/>
  <c r="FK379" i="2"/>
  <c r="FP379" i="2"/>
  <c r="FT379" i="2"/>
  <c r="FY379" i="2"/>
  <c r="CX379" i="2"/>
  <c r="DV379" i="2"/>
  <c r="FR379" i="2"/>
  <c r="AH7" i="2"/>
  <c r="BF7" i="2"/>
  <c r="CD7" i="2"/>
  <c r="DZ7" i="2"/>
  <c r="AE379" i="2"/>
  <c r="BC379" i="2"/>
  <c r="BH379" i="2"/>
  <c r="CA379" i="2"/>
  <c r="CY379" i="2"/>
  <c r="DD379" i="2"/>
  <c r="EU379" i="2"/>
  <c r="P7" i="2"/>
  <c r="AB7" i="2"/>
  <c r="AN7" i="2"/>
  <c r="AZ7" i="2"/>
  <c r="BL7" i="2"/>
  <c r="BX7" i="2"/>
  <c r="CJ7" i="2"/>
  <c r="CV7" i="2"/>
  <c r="DH7" i="2"/>
  <c r="DT7" i="2"/>
  <c r="EF7" i="2"/>
  <c r="ER7" i="2"/>
  <c r="FD7" i="2"/>
  <c r="FP7" i="2"/>
  <c r="J379" i="2"/>
  <c r="AH379" i="2"/>
  <c r="BF379" i="2"/>
  <c r="CD379" i="2"/>
  <c r="DB379" i="2"/>
  <c r="DZ379" i="2"/>
  <c r="EX379" i="2"/>
  <c r="FV379" i="2"/>
  <c r="GI12" i="2"/>
  <c r="GL16" i="2" s="1"/>
  <c r="GK16" i="2" s="1"/>
  <c r="GI16" i="2" s="1"/>
  <c r="GI33" i="2" s="1"/>
  <c r="GL8" i="2"/>
  <c r="GK8" i="2" s="1"/>
  <c r="GL11" i="2"/>
  <c r="GK11" i="2" s="1"/>
  <c r="GI11" i="2" s="1"/>
  <c r="GI29" i="2" s="1"/>
  <c r="GL7" i="2"/>
  <c r="GK7" i="2" s="1"/>
  <c r="GL9" i="2"/>
  <c r="GL4" i="2"/>
  <c r="GL5" i="2" s="1"/>
  <c r="GK5" i="2" s="1"/>
  <c r="GI5" i="2" s="1"/>
  <c r="GI10" i="2"/>
  <c r="GI28" i="2" s="1"/>
  <c r="BA7" i="3" l="1"/>
  <c r="DL7" i="3" s="1"/>
  <c r="DL6" i="3"/>
  <c r="B14" i="3"/>
  <c r="K13" i="3"/>
  <c r="BB6" i="3"/>
  <c r="BC7" i="4" s="1"/>
  <c r="BC21" i="4" s="1"/>
  <c r="BA8" i="3"/>
  <c r="DL8" i="3" s="1"/>
  <c r="BB7" i="3"/>
  <c r="BC8" i="4" s="1"/>
  <c r="BC22" i="4" s="1"/>
  <c r="GL13" i="2"/>
  <c r="GK13" i="2" s="1"/>
  <c r="GI13" i="2" s="1"/>
  <c r="GI30" i="2" s="1"/>
  <c r="GL20" i="2"/>
  <c r="GK20" i="2" s="1"/>
  <c r="GI8" i="2"/>
  <c r="GI26" i="2" s="1"/>
  <c r="GL17" i="2"/>
  <c r="GK17" i="2" s="1"/>
  <c r="GI17" i="2" s="1"/>
  <c r="GI34" i="2" s="1"/>
  <c r="GL18" i="2"/>
  <c r="GK18" i="2" s="1"/>
  <c r="GI18" i="2" s="1"/>
  <c r="GI35" i="2" s="1"/>
  <c r="GL19" i="2"/>
  <c r="GK19" i="2" s="1"/>
  <c r="GI19" i="2" s="1"/>
  <c r="GI36" i="2" s="1"/>
  <c r="GI6" i="2"/>
  <c r="GI24" i="2" s="1"/>
  <c r="GI23" i="2"/>
  <c r="GL14" i="2"/>
  <c r="GK4" i="2"/>
  <c r="GI4" i="2" s="1"/>
  <c r="GI22" i="2" s="1"/>
  <c r="GK9" i="2"/>
  <c r="GI9" i="2" s="1"/>
  <c r="GI27" i="2" s="1"/>
  <c r="GL6" i="2"/>
  <c r="GK6" i="2" s="1"/>
  <c r="GI7" i="2"/>
  <c r="GI25" i="2" s="1"/>
  <c r="B15" i="3" l="1"/>
  <c r="K14" i="3"/>
  <c r="BA9" i="3"/>
  <c r="DL9" i="3" s="1"/>
  <c r="BB8" i="3"/>
  <c r="BC9" i="4" s="1"/>
  <c r="BC23" i="4" s="1"/>
  <c r="GI20" i="2"/>
  <c r="GI37" i="2" s="1"/>
  <c r="GL15" i="2"/>
  <c r="GK15" i="2" s="1"/>
  <c r="GK14" i="2"/>
  <c r="GI14" i="2" s="1"/>
  <c r="B16" i="3" l="1"/>
  <c r="K15" i="3"/>
  <c r="BA10" i="3"/>
  <c r="DL10" i="3" s="1"/>
  <c r="BB9" i="3"/>
  <c r="BC10" i="4" s="1"/>
  <c r="BC24" i="4" s="1"/>
  <c r="GI15" i="2"/>
  <c r="GI32" i="2" s="1"/>
  <c r="GI31" i="2"/>
  <c r="B17" i="3" l="1"/>
  <c r="K16" i="3"/>
  <c r="BA11" i="3"/>
  <c r="DL11" i="3" s="1"/>
  <c r="BB10" i="3"/>
  <c r="BC11" i="4" s="1"/>
  <c r="BC25" i="4" s="1"/>
  <c r="B4" i="4"/>
  <c r="B11" i="2"/>
  <c r="D40" i="1"/>
  <c r="D39" i="1"/>
  <c r="D38" i="1"/>
  <c r="D37" i="1"/>
  <c r="D36" i="1"/>
  <c r="D35" i="1"/>
  <c r="D34" i="1"/>
  <c r="D33" i="1"/>
  <c r="D32" i="1"/>
  <c r="D31" i="1"/>
  <c r="D30" i="1"/>
  <c r="D29" i="1"/>
  <c r="D28" i="1"/>
  <c r="D27" i="1"/>
  <c r="D26" i="1"/>
  <c r="D25" i="1"/>
  <c r="D24" i="1"/>
  <c r="D23" i="1"/>
  <c r="D22" i="1"/>
  <c r="D21" i="1"/>
  <c r="D20" i="1"/>
  <c r="D19" i="1"/>
  <c r="D18" i="1"/>
  <c r="D17" i="1"/>
  <c r="D16" i="1"/>
  <c r="D15" i="1"/>
  <c r="D14" i="1"/>
  <c r="D12" i="1"/>
  <c r="D11" i="1"/>
  <c r="V11" i="1" s="1"/>
  <c r="B18" i="3" l="1"/>
  <c r="K17" i="3"/>
  <c r="GC11" i="2"/>
  <c r="BA12" i="3"/>
  <c r="DL12" i="3" s="1"/>
  <c r="BB11" i="3"/>
  <c r="BC12" i="4" s="1"/>
  <c r="BC26" i="4" s="1"/>
  <c r="FK11" i="2"/>
  <c r="FE11" i="2"/>
  <c r="FW11" i="2"/>
  <c r="ES11" i="2"/>
  <c r="EA11" i="2"/>
  <c r="DU11" i="2"/>
  <c r="EM11" i="2"/>
  <c r="DC11" i="2"/>
  <c r="CQ11" i="2"/>
  <c r="CE11" i="2"/>
  <c r="DO11" i="2"/>
  <c r="CW11" i="2"/>
  <c r="FQ11" i="2"/>
  <c r="BY11" i="2"/>
  <c r="BM11" i="2"/>
  <c r="AU11" i="2"/>
  <c r="AI11" i="2"/>
  <c r="W11" i="2"/>
  <c r="Q11" i="2"/>
  <c r="K11" i="2"/>
  <c r="DI11" i="2"/>
  <c r="CK11" i="2"/>
  <c r="BS11" i="2"/>
  <c r="AO11" i="2"/>
  <c r="EY11" i="2"/>
  <c r="BG11" i="2"/>
  <c r="AC11" i="2"/>
  <c r="EG11" i="2"/>
  <c r="BA11" i="2"/>
  <c r="E11" i="2"/>
  <c r="HB11" i="2"/>
  <c r="CB11" i="2"/>
  <c r="NF11" i="2"/>
  <c r="IR11" i="2"/>
  <c r="BP11" i="2"/>
  <c r="JZ11" i="2"/>
  <c r="LX11" i="2"/>
  <c r="LV11" i="2"/>
  <c r="DX11" i="2"/>
  <c r="JP11" i="2"/>
  <c r="NH11" i="2"/>
  <c r="IP11" i="2"/>
  <c r="KL11" i="2"/>
  <c r="LR11" i="2"/>
  <c r="ID11" i="2"/>
  <c r="JD11" i="2"/>
  <c r="CN11" i="2"/>
  <c r="HT11" i="2"/>
  <c r="BD11" i="2"/>
  <c r="MH11" i="2"/>
  <c r="HZ11" i="2"/>
  <c r="IX11" i="2"/>
  <c r="JT11" i="2"/>
  <c r="JV11" i="2"/>
  <c r="KR11" i="2"/>
  <c r="KT11" i="2"/>
  <c r="FB11" i="2"/>
  <c r="MN11" i="2"/>
  <c r="GT11" i="2"/>
  <c r="HF11" i="2"/>
  <c r="AP11" i="2"/>
  <c r="KB11" i="2"/>
  <c r="KZ11" i="2"/>
  <c r="KX11" i="2"/>
  <c r="LL11" i="2"/>
  <c r="HR11" i="2"/>
  <c r="T11" i="2"/>
  <c r="EJ11" i="2"/>
  <c r="MV11" i="2"/>
  <c r="GZ11" i="2"/>
  <c r="IV11" i="2"/>
  <c r="MB11" i="2"/>
  <c r="FL11" i="2"/>
  <c r="NL11" i="2"/>
  <c r="FZ11" i="2"/>
  <c r="HN11" i="2"/>
  <c r="IL11" i="2"/>
  <c r="KH11" i="2"/>
  <c r="N11" i="2"/>
  <c r="LJ11" i="2"/>
  <c r="FT11" i="2"/>
  <c r="MJ11" i="2"/>
  <c r="IF11" i="2"/>
  <c r="HH11" i="2"/>
  <c r="Z11" i="2"/>
  <c r="LF11" i="2"/>
  <c r="NB11" i="2"/>
  <c r="KN11" i="2"/>
  <c r="HX11" i="2"/>
  <c r="JB11" i="2"/>
  <c r="IJ11" i="2"/>
  <c r="AV11" i="2" s="1"/>
  <c r="LD11" i="2"/>
  <c r="MD11" i="2"/>
  <c r="LP11" i="2"/>
  <c r="MT11" i="2"/>
  <c r="FH11" i="2"/>
  <c r="JH11" i="2"/>
  <c r="JJ11" i="2"/>
  <c r="EP11" i="2"/>
  <c r="MZ11" i="2"/>
  <c r="JN11" i="2"/>
  <c r="ET11" i="2"/>
  <c r="CH11" i="2"/>
  <c r="MP11" i="2"/>
  <c r="HL11" i="2"/>
  <c r="AJ11" i="2"/>
  <c r="KF11" i="2"/>
  <c r="NN11" i="2"/>
  <c r="FX11" i="2"/>
  <c r="GD11" i="2"/>
  <c r="B12" i="2"/>
  <c r="GC12" i="2" s="1"/>
  <c r="B19" i="3" l="1"/>
  <c r="K18" i="3"/>
  <c r="FY11" i="2"/>
  <c r="FM11" i="2"/>
  <c r="EU11" i="2"/>
  <c r="AW11" i="2"/>
  <c r="AQ11" i="2"/>
  <c r="AK11" i="2"/>
  <c r="BA13" i="3"/>
  <c r="DL13" i="3" s="1"/>
  <c r="BB12" i="3"/>
  <c r="BC13" i="4" s="1"/>
  <c r="BC27" i="4" s="1"/>
  <c r="H11" i="2"/>
  <c r="CT11" i="2"/>
  <c r="BJ11" i="2"/>
  <c r="DL11" i="2"/>
  <c r="EB11" i="2"/>
  <c r="AD11" i="2"/>
  <c r="DR11" i="2"/>
  <c r="AX11" i="2"/>
  <c r="BV11" i="2"/>
  <c r="DF11" i="2"/>
  <c r="CF11" i="2"/>
  <c r="AR11" i="2"/>
  <c r="BZ11" i="2"/>
  <c r="BN11" i="2"/>
  <c r="FF11" i="2"/>
  <c r="DJ11" i="2"/>
  <c r="F11" i="2"/>
  <c r="BB11" i="2"/>
  <c r="BH11" i="2"/>
  <c r="CR11" i="2"/>
  <c r="AF11" i="2"/>
  <c r="FN11" i="2"/>
  <c r="CX11" i="2"/>
  <c r="DV11" i="2"/>
  <c r="EZ11" i="2"/>
  <c r="AL11" i="2"/>
  <c r="ED11" i="2"/>
  <c r="BT11" i="2"/>
  <c r="CL11" i="2"/>
  <c r="DD11" i="2"/>
  <c r="FR11" i="2"/>
  <c r="CZ11" i="2"/>
  <c r="EV11" i="2"/>
  <c r="L11" i="2"/>
  <c r="DP11" i="2"/>
  <c r="DV12" i="2"/>
  <c r="DW12" i="2" s="1"/>
  <c r="MQ12" i="2"/>
  <c r="EY12" i="2" s="1"/>
  <c r="MK12" i="2"/>
  <c r="LG12" i="2"/>
  <c r="DO12" i="2" s="1"/>
  <c r="KU12" i="2"/>
  <c r="DC12" i="2" s="1"/>
  <c r="KO12" i="2"/>
  <c r="CW12" i="2" s="1"/>
  <c r="NI12" i="2"/>
  <c r="JK12" i="2"/>
  <c r="BS12" i="2" s="1"/>
  <c r="IM12" i="2"/>
  <c r="AU12" i="2" s="1"/>
  <c r="GW12" i="2"/>
  <c r="E12" i="2" s="1"/>
  <c r="IL12" i="2"/>
  <c r="AV12" i="2" s="1"/>
  <c r="AW12" i="2" s="1"/>
  <c r="LM12" i="2"/>
  <c r="DU12" i="2" s="1"/>
  <c r="GV12" i="2"/>
  <c r="LA12" i="2"/>
  <c r="DI12" i="2" s="1"/>
  <c r="IY12" i="2"/>
  <c r="BG12" i="2" s="1"/>
  <c r="LL12" i="2"/>
  <c r="JQ12" i="2"/>
  <c r="NH12" i="2"/>
  <c r="JW12" i="2"/>
  <c r="IP12" i="2"/>
  <c r="MH12" i="2"/>
  <c r="HX12" i="2"/>
  <c r="IV12" i="2"/>
  <c r="BH12" i="2"/>
  <c r="BI12" i="2" s="1"/>
  <c r="JT12" i="2"/>
  <c r="KT12" i="2"/>
  <c r="MN12" i="2"/>
  <c r="NC12" i="2"/>
  <c r="KB12" i="2"/>
  <c r="KX12" i="2"/>
  <c r="LV12" i="2"/>
  <c r="LJ12" i="2"/>
  <c r="JN12" i="2"/>
  <c r="IR12" i="2"/>
  <c r="KN12" i="2"/>
  <c r="IX12" i="2"/>
  <c r="MP12" i="2"/>
  <c r="KC12" i="2"/>
  <c r="GZ12" i="2"/>
  <c r="IF12" i="2"/>
  <c r="LX12" i="2"/>
  <c r="MT12" i="2"/>
  <c r="MW12" i="2"/>
  <c r="FE12" i="2" s="1"/>
  <c r="CB12" i="2"/>
  <c r="NF12" i="2"/>
  <c r="KL12" i="2"/>
  <c r="MJ12" i="2"/>
  <c r="IG12" i="2"/>
  <c r="AO12" i="2" s="1"/>
  <c r="KR12" i="2"/>
  <c r="LP12" i="2"/>
  <c r="KI12" i="2"/>
  <c r="CQ12" i="2" s="1"/>
  <c r="JB12" i="2"/>
  <c r="HH12" i="2"/>
  <c r="ID12" i="2"/>
  <c r="JZ12" i="2"/>
  <c r="IS12" i="2"/>
  <c r="JH12" i="2"/>
  <c r="LD12" i="2"/>
  <c r="LS12" i="2"/>
  <c r="ED12" i="2" s="1"/>
  <c r="HB12" i="2"/>
  <c r="HR12" i="2"/>
  <c r="LR12" i="2"/>
  <c r="HI12" i="2"/>
  <c r="Q12" i="2" s="1"/>
  <c r="HL12" i="2"/>
  <c r="IJ12" i="2"/>
  <c r="KF12" i="2"/>
  <c r="KH12" i="2"/>
  <c r="MD12" i="2"/>
  <c r="MB12" i="2"/>
  <c r="LY12" i="2"/>
  <c r="EG12" i="2" s="1"/>
  <c r="JV12" i="2"/>
  <c r="NN12" i="2"/>
  <c r="HF12" i="2"/>
  <c r="EJ12" i="2"/>
  <c r="JE12" i="2"/>
  <c r="BM12" i="2" s="1"/>
  <c r="LF12" i="2"/>
  <c r="NB12" i="2"/>
  <c r="HU12" i="2"/>
  <c r="JP12" i="2"/>
  <c r="HZ12" i="2"/>
  <c r="FB12" i="2"/>
  <c r="ME12" i="2"/>
  <c r="JD12" i="2"/>
  <c r="HO12" i="2"/>
  <c r="DR12" i="2"/>
  <c r="HC12" i="2"/>
  <c r="K12" i="2" s="1"/>
  <c r="NO12" i="2"/>
  <c r="FW12" i="2" s="1"/>
  <c r="NL12" i="2"/>
  <c r="FX12" i="2" s="1"/>
  <c r="FY12" i="2" s="1"/>
  <c r="DX12" i="2"/>
  <c r="HT12" i="2"/>
  <c r="GT12" i="2"/>
  <c r="KZ12" i="2"/>
  <c r="MV12" i="2"/>
  <c r="JJ12" i="2"/>
  <c r="MZ12" i="2"/>
  <c r="IA12" i="2"/>
  <c r="HN12" i="2"/>
  <c r="R11" i="2"/>
  <c r="X11" i="2"/>
  <c r="EN11" i="2"/>
  <c r="EH11" i="2"/>
  <c r="GD12" i="2"/>
  <c r="B13" i="2"/>
  <c r="GC13" i="2" s="1"/>
  <c r="B20" i="3" l="1"/>
  <c r="K19" i="3"/>
  <c r="X12" i="2"/>
  <c r="ME13" i="2"/>
  <c r="HU13" i="2"/>
  <c r="NC13" i="2"/>
  <c r="JW13" i="2"/>
  <c r="NI13" i="2"/>
  <c r="MK13" i="2"/>
  <c r="IA13" i="2"/>
  <c r="G11" i="2"/>
  <c r="FS11" i="2"/>
  <c r="FG11" i="2"/>
  <c r="FA11" i="2"/>
  <c r="EO11" i="2"/>
  <c r="EI11" i="2"/>
  <c r="EC11" i="2"/>
  <c r="DW11" i="2"/>
  <c r="DQ11" i="2"/>
  <c r="DK11" i="2"/>
  <c r="DE11" i="2"/>
  <c r="CY11" i="2"/>
  <c r="CS11" i="2"/>
  <c r="CM11" i="2"/>
  <c r="CG11" i="2"/>
  <c r="CA11" i="2"/>
  <c r="BU11" i="2"/>
  <c r="BO11" i="2"/>
  <c r="BI11" i="2"/>
  <c r="BC11" i="2"/>
  <c r="AE11" i="2"/>
  <c r="Y11" i="2"/>
  <c r="S11" i="2"/>
  <c r="M11" i="2"/>
  <c r="BA14" i="3"/>
  <c r="DL14" i="3" s="1"/>
  <c r="BB13" i="3"/>
  <c r="BC14" i="4" s="1"/>
  <c r="BC28" i="4" s="1"/>
  <c r="L12" i="2"/>
  <c r="CL12" i="2"/>
  <c r="CM12" i="2" s="1"/>
  <c r="CZ12" i="2"/>
  <c r="CN12" i="2"/>
  <c r="FH12" i="2"/>
  <c r="DF12" i="2"/>
  <c r="BZ12" i="2"/>
  <c r="CA12" i="2" s="1"/>
  <c r="CR12" i="2"/>
  <c r="CS12" i="2" s="1"/>
  <c r="FN12" i="2"/>
  <c r="BN12" i="2"/>
  <c r="BO12" i="2" s="1"/>
  <c r="CH12" i="2"/>
  <c r="AX12" i="2"/>
  <c r="BV12" i="2"/>
  <c r="F12" i="2"/>
  <c r="AD12" i="2"/>
  <c r="AE12" i="2" s="1"/>
  <c r="EV12" i="2"/>
  <c r="AL12" i="2"/>
  <c r="BT12" i="2"/>
  <c r="BU12" i="2" s="1"/>
  <c r="FF12" i="2"/>
  <c r="FG12" i="2" s="1"/>
  <c r="DL12" i="2"/>
  <c r="FR12" i="2"/>
  <c r="FS12" i="2" s="1"/>
  <c r="EB12" i="2"/>
  <c r="EC12" i="2" s="1"/>
  <c r="T12" i="2"/>
  <c r="AP12" i="2"/>
  <c r="BD12" i="2"/>
  <c r="DD12" i="2"/>
  <c r="DE12" i="2" s="1"/>
  <c r="N12" i="2"/>
  <c r="AJ12" i="2"/>
  <c r="DP12" i="2"/>
  <c r="DQ12" i="2" s="1"/>
  <c r="ET12" i="2"/>
  <c r="AF12" i="2"/>
  <c r="IG13" i="2"/>
  <c r="KC13" i="2"/>
  <c r="AI12" i="2"/>
  <c r="CK12" i="2"/>
  <c r="EH12" i="2"/>
  <c r="EI12" i="2" s="1"/>
  <c r="EA12" i="2"/>
  <c r="H12" i="2"/>
  <c r="AR12" i="2"/>
  <c r="BJ12" i="2"/>
  <c r="EP12" i="2"/>
  <c r="HC13" i="2"/>
  <c r="HO13" i="2"/>
  <c r="IS13" i="2"/>
  <c r="JQ13" i="2"/>
  <c r="KU13" i="2"/>
  <c r="BB12" i="2"/>
  <c r="BC12" i="2" s="1"/>
  <c r="BY12" i="2"/>
  <c r="R12" i="2"/>
  <c r="S12" i="2" s="1"/>
  <c r="BA12" i="2"/>
  <c r="DJ12" i="2"/>
  <c r="DK12" i="2" s="1"/>
  <c r="CF12" i="2"/>
  <c r="CG12" i="2" s="1"/>
  <c r="ES12" i="2"/>
  <c r="FK12" i="2"/>
  <c r="FL12" i="2"/>
  <c r="EN12" i="2"/>
  <c r="EO12" i="2" s="1"/>
  <c r="FT12" i="2"/>
  <c r="FN13" i="2"/>
  <c r="FQ13" i="2"/>
  <c r="FK13" i="2"/>
  <c r="FF13" i="2"/>
  <c r="FG13" i="2" s="1"/>
  <c r="EM13" i="2"/>
  <c r="CK13" i="2"/>
  <c r="ES13" i="2"/>
  <c r="CE13" i="2"/>
  <c r="AC13" i="2"/>
  <c r="BM13" i="2"/>
  <c r="BA13" i="2"/>
  <c r="AI13" i="2"/>
  <c r="BY13" i="2"/>
  <c r="JK13" i="2"/>
  <c r="IM13" i="2"/>
  <c r="HI13" i="2"/>
  <c r="GW13" i="2"/>
  <c r="E13" i="2" s="1"/>
  <c r="LM13" i="2"/>
  <c r="DU13" i="2" s="1"/>
  <c r="LA13" i="2"/>
  <c r="IY13" i="2"/>
  <c r="GZ13" i="2"/>
  <c r="NO13" i="2"/>
  <c r="HN13" i="2"/>
  <c r="MQ13" i="2"/>
  <c r="EY13" i="2" s="1"/>
  <c r="LY13" i="2"/>
  <c r="LS13" i="2"/>
  <c r="EA13" i="2" s="1"/>
  <c r="AF13" i="2"/>
  <c r="JN13" i="2"/>
  <c r="MJ13" i="2"/>
  <c r="JV13" i="2"/>
  <c r="KT13" i="2"/>
  <c r="ID13" i="2"/>
  <c r="HH13" i="2"/>
  <c r="JB13" i="2"/>
  <c r="HT13" i="2"/>
  <c r="AD13" i="2" s="1"/>
  <c r="AE13" i="2" s="1"/>
  <c r="HR13" i="2"/>
  <c r="JP13" i="2"/>
  <c r="MH13" i="2"/>
  <c r="HX13" i="2"/>
  <c r="IV13" i="2"/>
  <c r="JT13" i="2"/>
  <c r="DF13" i="2"/>
  <c r="KR13" i="2"/>
  <c r="LR13" i="2"/>
  <c r="LP13" i="2"/>
  <c r="MP13" i="2"/>
  <c r="JD13" i="2"/>
  <c r="JZ13" i="2"/>
  <c r="CL13" i="2"/>
  <c r="CM13" i="2" s="1"/>
  <c r="KX13" i="2"/>
  <c r="MV13" i="2"/>
  <c r="LJ13" i="2"/>
  <c r="LL13" i="2"/>
  <c r="NH13" i="2"/>
  <c r="KL13" i="2"/>
  <c r="MN13" i="2"/>
  <c r="KB13" i="2"/>
  <c r="KN13" i="2"/>
  <c r="IF13" i="2"/>
  <c r="GV13" i="2"/>
  <c r="X13" i="2"/>
  <c r="JJ13" i="2"/>
  <c r="MZ13" i="2"/>
  <c r="HF13" i="2"/>
  <c r="IX13" i="2"/>
  <c r="NL13" i="2"/>
  <c r="MD13" i="2"/>
  <c r="IR13" i="2"/>
  <c r="CF13" i="2"/>
  <c r="KZ13" i="2"/>
  <c r="JH13" i="2"/>
  <c r="KH13" i="2"/>
  <c r="LF13" i="2"/>
  <c r="LD13" i="2"/>
  <c r="NB13" i="2"/>
  <c r="NF13" i="2"/>
  <c r="MT13" i="2"/>
  <c r="IP13" i="2"/>
  <c r="EV13" i="2"/>
  <c r="EH13" i="2"/>
  <c r="LV13" i="2"/>
  <c r="LX13" i="2"/>
  <c r="HB13" i="2"/>
  <c r="GT13" i="2"/>
  <c r="HL13" i="2"/>
  <c r="IJ13" i="2"/>
  <c r="IL13" i="2"/>
  <c r="KF13" i="2"/>
  <c r="MB13" i="2"/>
  <c r="HZ13" i="2"/>
  <c r="NN13" i="2"/>
  <c r="BV13" i="2"/>
  <c r="FZ13" i="2"/>
  <c r="KI13" i="2"/>
  <c r="KO13" i="2"/>
  <c r="BP12" i="2"/>
  <c r="Z12" i="2"/>
  <c r="CT12" i="2"/>
  <c r="FZ12" i="2"/>
  <c r="JE13" i="2"/>
  <c r="MW13" i="2"/>
  <c r="FE13" i="2" s="1"/>
  <c r="LG13" i="2"/>
  <c r="AC12" i="2"/>
  <c r="W12" i="2"/>
  <c r="CE12" i="2"/>
  <c r="CX12" i="2"/>
  <c r="CY12" i="2" s="1"/>
  <c r="EM12" i="2"/>
  <c r="EZ12" i="2"/>
  <c r="FA12" i="2" s="1"/>
  <c r="FQ12" i="2"/>
  <c r="GD13" i="2"/>
  <c r="B14" i="2"/>
  <c r="GC14" i="2" l="1"/>
  <c r="F14" i="2"/>
  <c r="Y12" i="2"/>
  <c r="M12" i="2"/>
  <c r="B21" i="3"/>
  <c r="K20" i="3"/>
  <c r="LG14" i="2"/>
  <c r="KO14" i="2"/>
  <c r="LY14" i="2"/>
  <c r="JK14" i="2"/>
  <c r="HO14" i="2"/>
  <c r="IA14" i="2"/>
  <c r="G12" i="2"/>
  <c r="F13" i="2"/>
  <c r="FM12" i="2"/>
  <c r="EU12" i="2"/>
  <c r="AQ12" i="2"/>
  <c r="AK12" i="2"/>
  <c r="BA15" i="3"/>
  <c r="BB14" i="3"/>
  <c r="BC15" i="4" s="1"/>
  <c r="BC29" i="4" s="1"/>
  <c r="BB13" i="2"/>
  <c r="BJ13" i="2"/>
  <c r="FL13" i="2"/>
  <c r="CH13" i="2"/>
  <c r="Z13" i="2"/>
  <c r="CR13" i="2"/>
  <c r="FT13" i="2"/>
  <c r="FH13" i="2"/>
  <c r="H13" i="2"/>
  <c r="T13" i="2"/>
  <c r="W13" i="2"/>
  <c r="R13" i="2"/>
  <c r="S13" i="2" s="1"/>
  <c r="KU14" i="2"/>
  <c r="HC14" i="2"/>
  <c r="CZ13" i="2"/>
  <c r="BD13" i="2"/>
  <c r="BP13" i="2"/>
  <c r="DX13" i="2"/>
  <c r="BN13" i="2"/>
  <c r="BO13" i="2" s="1"/>
  <c r="DD13" i="2"/>
  <c r="DE13" i="2" s="1"/>
  <c r="ET13" i="2"/>
  <c r="EU13" i="2" s="1"/>
  <c r="CT13" i="2"/>
  <c r="BS13" i="2"/>
  <c r="FX13" i="2"/>
  <c r="AL13" i="2"/>
  <c r="DP13" i="2"/>
  <c r="DQ13" i="2" s="1"/>
  <c r="EP13" i="2"/>
  <c r="AV13" i="2"/>
  <c r="DJ13" i="2"/>
  <c r="DK13" i="2" s="1"/>
  <c r="L13" i="2"/>
  <c r="M13" i="2" s="1"/>
  <c r="EZ13" i="2"/>
  <c r="EB13" i="2"/>
  <c r="EC13" i="2" s="1"/>
  <c r="BZ13" i="2"/>
  <c r="CA13" i="2" s="1"/>
  <c r="NO14" i="2"/>
  <c r="LA14" i="2"/>
  <c r="IM14" i="2"/>
  <c r="CW13" i="2"/>
  <c r="EI13" i="2"/>
  <c r="IG14" i="2"/>
  <c r="CB13" i="2"/>
  <c r="DL13" i="2"/>
  <c r="FB13" i="2"/>
  <c r="AJ13" i="2"/>
  <c r="AK13" i="2" s="1"/>
  <c r="AR13" i="2"/>
  <c r="FK14" i="2"/>
  <c r="FW14" i="2"/>
  <c r="EG14" i="2"/>
  <c r="DI14" i="2"/>
  <c r="DC14" i="2"/>
  <c r="CW14" i="2"/>
  <c r="AI14" i="2"/>
  <c r="DO14" i="2"/>
  <c r="AU14" i="2"/>
  <c r="W14" i="2"/>
  <c r="K14" i="2"/>
  <c r="BS14" i="2"/>
  <c r="AO14" i="2"/>
  <c r="NI14" i="2"/>
  <c r="HX14" i="2"/>
  <c r="NC14" i="2"/>
  <c r="LM14" i="2"/>
  <c r="LS14" i="2"/>
  <c r="EA14" i="2" s="1"/>
  <c r="KB14" i="2"/>
  <c r="GT14" i="2"/>
  <c r="LJ14" i="2"/>
  <c r="NH14" i="2"/>
  <c r="NF14" i="2"/>
  <c r="IP14" i="2"/>
  <c r="KL14" i="2"/>
  <c r="MH14" i="2"/>
  <c r="JT14" i="2"/>
  <c r="KT14" i="2"/>
  <c r="MN14" i="2"/>
  <c r="ID14" i="2"/>
  <c r="LR14" i="2"/>
  <c r="FB14" i="2"/>
  <c r="GV14" i="2"/>
  <c r="HF14" i="2"/>
  <c r="IF14" i="2"/>
  <c r="KX14" i="2"/>
  <c r="HR14" i="2"/>
  <c r="HT14" i="2"/>
  <c r="JN14" i="2"/>
  <c r="IR14" i="2"/>
  <c r="KN14" i="2"/>
  <c r="MJ14" i="2"/>
  <c r="HZ14" i="2"/>
  <c r="IX14" i="2"/>
  <c r="IV14" i="2"/>
  <c r="JV14" i="2"/>
  <c r="LP14" i="2"/>
  <c r="ED14" i="2"/>
  <c r="HH14" i="2"/>
  <c r="JB14" i="2"/>
  <c r="KZ14" i="2"/>
  <c r="JP14" i="2"/>
  <c r="MP14" i="2"/>
  <c r="JH14" i="2"/>
  <c r="HL14" i="2"/>
  <c r="IJ14" i="2"/>
  <c r="KF14" i="2"/>
  <c r="MB14" i="2"/>
  <c r="MD14" i="2"/>
  <c r="NB14" i="2"/>
  <c r="NN14" i="2"/>
  <c r="HN14" i="2"/>
  <c r="BP14" i="2"/>
  <c r="JD14" i="2"/>
  <c r="LX14" i="2"/>
  <c r="MT14" i="2"/>
  <c r="CT14" i="2"/>
  <c r="GZ14" i="2"/>
  <c r="FX14" i="2"/>
  <c r="LL14" i="2"/>
  <c r="DV14" i="2" s="1"/>
  <c r="HB14" i="2"/>
  <c r="KH14" i="2"/>
  <c r="LF14" i="2"/>
  <c r="KR14" i="2"/>
  <c r="MV14" i="2"/>
  <c r="JJ14" i="2"/>
  <c r="LD14" i="2"/>
  <c r="MZ14" i="2"/>
  <c r="NL14" i="2"/>
  <c r="JZ14" i="2"/>
  <c r="LV14" i="2"/>
  <c r="IL14" i="2"/>
  <c r="FR13" i="2"/>
  <c r="N13" i="2"/>
  <c r="AX13" i="2"/>
  <c r="CN13" i="2"/>
  <c r="ED13" i="2"/>
  <c r="EJ13" i="2"/>
  <c r="HU14" i="2"/>
  <c r="AC14" i="2" s="1"/>
  <c r="JQ14" i="2"/>
  <c r="BY14" i="2" s="1"/>
  <c r="JW14" i="2"/>
  <c r="CE14" i="2" s="1"/>
  <c r="Y13" i="2"/>
  <c r="EN13" i="2"/>
  <c r="EO13" i="2" s="1"/>
  <c r="AP13" i="2"/>
  <c r="AQ13" i="2" s="1"/>
  <c r="DI13" i="2"/>
  <c r="CX13" i="2"/>
  <c r="FW13" i="2"/>
  <c r="DR13" i="2"/>
  <c r="MK14" i="2"/>
  <c r="MW14" i="2"/>
  <c r="KI14" i="2"/>
  <c r="MQ14" i="2"/>
  <c r="EY14" i="2" s="1"/>
  <c r="GW14" i="2"/>
  <c r="AU13" i="2"/>
  <c r="BT13" i="2"/>
  <c r="BU13" i="2" s="1"/>
  <c r="AO13" i="2"/>
  <c r="DV13" i="2"/>
  <c r="DO13" i="2"/>
  <c r="JE14" i="2"/>
  <c r="BM14" i="2" s="1"/>
  <c r="IY14" i="2"/>
  <c r="HI14" i="2"/>
  <c r="Q14" i="2" s="1"/>
  <c r="Q13" i="2"/>
  <c r="K13" i="2"/>
  <c r="DC13" i="2"/>
  <c r="BG13" i="2"/>
  <c r="BH13" i="2"/>
  <c r="CQ13" i="2"/>
  <c r="EG13" i="2"/>
  <c r="CG13" i="2"/>
  <c r="IS14" i="2"/>
  <c r="BA14" i="2" s="1"/>
  <c r="KC14" i="2"/>
  <c r="ME14" i="2"/>
  <c r="EM14" i="2" s="1"/>
  <c r="GD14" i="2"/>
  <c r="B15" i="2"/>
  <c r="KO15" i="2" s="1"/>
  <c r="BB15" i="3" l="1"/>
  <c r="BC16" i="4" s="1"/>
  <c r="BC30" i="4" s="1"/>
  <c r="DL15" i="3"/>
  <c r="B22" i="3"/>
  <c r="K21" i="3"/>
  <c r="N14" i="2"/>
  <c r="KC15" i="2"/>
  <c r="IG15" i="2"/>
  <c r="IY15" i="2"/>
  <c r="NI15" i="2"/>
  <c r="LY15" i="2"/>
  <c r="GC15" i="2"/>
  <c r="MW15" i="2"/>
  <c r="GW15" i="2"/>
  <c r="MK15" i="2"/>
  <c r="G13" i="2"/>
  <c r="FY13" i="2"/>
  <c r="FS13" i="2"/>
  <c r="FM13" i="2"/>
  <c r="FA13" i="2"/>
  <c r="DW13" i="2"/>
  <c r="CY13" i="2"/>
  <c r="CS13" i="2"/>
  <c r="BI13" i="2"/>
  <c r="BC13" i="2"/>
  <c r="AW13" i="2"/>
  <c r="DR14" i="2"/>
  <c r="EJ14" i="2"/>
  <c r="BZ14" i="2"/>
  <c r="CA14" i="2" s="1"/>
  <c r="FN14" i="2"/>
  <c r="BJ14" i="2"/>
  <c r="CL14" i="2"/>
  <c r="DD14" i="2"/>
  <c r="DE14" i="2" s="1"/>
  <c r="AL14" i="2"/>
  <c r="EZ14" i="2"/>
  <c r="X14" i="2"/>
  <c r="Y14" i="2" s="1"/>
  <c r="AF14" i="2"/>
  <c r="FY14" i="2"/>
  <c r="AX14" i="2"/>
  <c r="FL14" i="2"/>
  <c r="FM14" i="2" s="1"/>
  <c r="BT14" i="2"/>
  <c r="BU14" i="2" s="1"/>
  <c r="AR14" i="2"/>
  <c r="CZ14" i="2"/>
  <c r="H14" i="2"/>
  <c r="L14" i="2"/>
  <c r="M14" i="2" s="1"/>
  <c r="LM15" i="2"/>
  <c r="BN14" i="2"/>
  <c r="Z14" i="2"/>
  <c r="HO15" i="2"/>
  <c r="W15" i="2" s="1"/>
  <c r="KU15" i="2"/>
  <c r="LA15" i="2"/>
  <c r="FF14" i="2"/>
  <c r="ET14" i="2"/>
  <c r="EU14" i="2" s="1"/>
  <c r="BD14" i="2"/>
  <c r="DX14" i="2"/>
  <c r="CH14" i="2"/>
  <c r="FT14" i="2"/>
  <c r="JK15" i="2"/>
  <c r="KI15" i="2"/>
  <c r="EP14" i="2"/>
  <c r="DP14" i="2"/>
  <c r="DQ14" i="2" s="1"/>
  <c r="R14" i="2"/>
  <c r="S14" i="2" s="1"/>
  <c r="DL14" i="2"/>
  <c r="DF14" i="2"/>
  <c r="BH14" i="2"/>
  <c r="BI14" i="2" s="1"/>
  <c r="DJ14" i="2"/>
  <c r="DK14" i="2" s="1"/>
  <c r="AD14" i="2"/>
  <c r="EH14" i="2"/>
  <c r="FQ14" i="2"/>
  <c r="CN14" i="2"/>
  <c r="DW14" i="2"/>
  <c r="AJ14" i="2"/>
  <c r="CR14" i="2"/>
  <c r="CS14" i="2" s="1"/>
  <c r="AP14" i="2"/>
  <c r="AQ14" i="2" s="1"/>
  <c r="CK14" i="2"/>
  <c r="CX14" i="2"/>
  <c r="CY14" i="2" s="1"/>
  <c r="FE14" i="2"/>
  <c r="EB14" i="2"/>
  <c r="EC14" i="2" s="1"/>
  <c r="CB14" i="2"/>
  <c r="EV14" i="2"/>
  <c r="FZ14" i="2"/>
  <c r="FE15" i="2"/>
  <c r="FQ15" i="2"/>
  <c r="DU15" i="2"/>
  <c r="EG15" i="2"/>
  <c r="ES15" i="2"/>
  <c r="CK15" i="2"/>
  <c r="CW15" i="2"/>
  <c r="DI15" i="2"/>
  <c r="CQ15" i="2"/>
  <c r="BS15" i="2"/>
  <c r="AO15" i="2"/>
  <c r="DC15" i="2"/>
  <c r="BG15" i="2"/>
  <c r="K15" i="2"/>
  <c r="E15" i="2"/>
  <c r="ME15" i="2"/>
  <c r="EM15" i="2" s="1"/>
  <c r="LS15" i="2"/>
  <c r="JQ15" i="2"/>
  <c r="IS15" i="2"/>
  <c r="HI15" i="2"/>
  <c r="HB15" i="2"/>
  <c r="LL15" i="2"/>
  <c r="HR15" i="2"/>
  <c r="HT15" i="2"/>
  <c r="JN15" i="2"/>
  <c r="KN15" i="2"/>
  <c r="MJ15" i="2"/>
  <c r="LP15" i="2"/>
  <c r="LR15" i="2"/>
  <c r="MP15" i="2"/>
  <c r="HL15" i="2"/>
  <c r="IJ15" i="2"/>
  <c r="LF15" i="2"/>
  <c r="JB15" i="2"/>
  <c r="EJ15" i="2"/>
  <c r="MT15" i="2"/>
  <c r="NF15" i="2"/>
  <c r="BN15" i="2"/>
  <c r="BO15" i="2" s="1"/>
  <c r="JZ15" i="2"/>
  <c r="LX15" i="2"/>
  <c r="LV15" i="2"/>
  <c r="LJ15" i="2"/>
  <c r="JP15" i="2"/>
  <c r="NH15" i="2"/>
  <c r="IP15" i="2"/>
  <c r="IR15" i="2"/>
  <c r="KL15" i="2"/>
  <c r="MN15" i="2"/>
  <c r="ID15" i="2"/>
  <c r="JD15" i="2"/>
  <c r="BD15" i="2"/>
  <c r="HX15" i="2"/>
  <c r="JT15" i="2"/>
  <c r="KR15" i="2"/>
  <c r="HF15" i="2"/>
  <c r="KZ15" i="2"/>
  <c r="HN15" i="2"/>
  <c r="IL15" i="2"/>
  <c r="KF15" i="2"/>
  <c r="KH15" i="2"/>
  <c r="LD15" i="2"/>
  <c r="MD15" i="2"/>
  <c r="CR15" i="2"/>
  <c r="FR15" i="2"/>
  <c r="MH15" i="2"/>
  <c r="IV15" i="2"/>
  <c r="JV15" i="2"/>
  <c r="KX15" i="2"/>
  <c r="GT15" i="2"/>
  <c r="MB15" i="2"/>
  <c r="FN15" i="2"/>
  <c r="DX15" i="2"/>
  <c r="AR15" i="2"/>
  <c r="JH15" i="2"/>
  <c r="MZ15" i="2"/>
  <c r="KT15" i="2"/>
  <c r="KB15" i="2"/>
  <c r="MV15" i="2"/>
  <c r="HH15" i="2"/>
  <c r="NB15" i="2"/>
  <c r="NN15" i="2"/>
  <c r="HZ15" i="2"/>
  <c r="IX15" i="2"/>
  <c r="GZ15" i="2"/>
  <c r="GV15" i="2"/>
  <c r="JJ15" i="2"/>
  <c r="IF15" i="2"/>
  <c r="NL15" i="2"/>
  <c r="FX15" i="2"/>
  <c r="FY15" i="2" s="1"/>
  <c r="JE15" i="2"/>
  <c r="MQ15" i="2"/>
  <c r="HC15" i="2"/>
  <c r="LG15" i="2"/>
  <c r="DO15" i="2" s="1"/>
  <c r="NC15" i="2"/>
  <c r="E14" i="2"/>
  <c r="BB14" i="2"/>
  <c r="BC14" i="2" s="1"/>
  <c r="CF14" i="2"/>
  <c r="EN14" i="2"/>
  <c r="EO14" i="2" s="1"/>
  <c r="ES14" i="2"/>
  <c r="BV14" i="2"/>
  <c r="T14" i="2"/>
  <c r="FH14" i="2"/>
  <c r="IM15" i="2"/>
  <c r="AU15" i="2" s="1"/>
  <c r="JW15" i="2"/>
  <c r="CE15" i="2" s="1"/>
  <c r="HU15" i="2"/>
  <c r="AC15" i="2" s="1"/>
  <c r="BG14" i="2"/>
  <c r="AV14" i="2"/>
  <c r="AW14" i="2" s="1"/>
  <c r="DU14" i="2"/>
  <c r="CQ14" i="2"/>
  <c r="FR14" i="2"/>
  <c r="FS14" i="2" s="1"/>
  <c r="IA15" i="2"/>
  <c r="NO15" i="2"/>
  <c r="GD15" i="2"/>
  <c r="B16" i="2"/>
  <c r="GC16" i="2" s="1"/>
  <c r="B23" i="3" l="1"/>
  <c r="K22" i="3"/>
  <c r="X15" i="2"/>
  <c r="FG14" i="2"/>
  <c r="FA14" i="2"/>
  <c r="EI14" i="2"/>
  <c r="CM14" i="2"/>
  <c r="CG14" i="2"/>
  <c r="BO14" i="2"/>
  <c r="AK14" i="2"/>
  <c r="AE14" i="2"/>
  <c r="JK16" i="2"/>
  <c r="N15" i="2"/>
  <c r="AX15" i="2"/>
  <c r="EP15" i="2"/>
  <c r="CB15" i="2"/>
  <c r="BH15" i="2"/>
  <c r="FS15" i="2"/>
  <c r="BT15" i="2"/>
  <c r="T15" i="2"/>
  <c r="CZ15" i="2"/>
  <c r="EH15" i="2"/>
  <c r="EI15" i="2" s="1"/>
  <c r="ET15" i="2"/>
  <c r="EU15" i="2" s="1"/>
  <c r="FB15" i="2"/>
  <c r="CH15" i="2"/>
  <c r="DL15" i="2"/>
  <c r="ED15" i="2"/>
  <c r="AD15" i="2"/>
  <c r="AE15" i="2" s="1"/>
  <c r="R15" i="2"/>
  <c r="S15" i="2" s="1"/>
  <c r="Z15" i="2"/>
  <c r="CT15" i="2"/>
  <c r="BP15" i="2"/>
  <c r="DR15" i="2"/>
  <c r="FF15" i="2"/>
  <c r="FG15" i="2" s="1"/>
  <c r="DD15" i="2"/>
  <c r="DE15" i="2" s="1"/>
  <c r="CN15" i="2"/>
  <c r="AJ15" i="2"/>
  <c r="AK15" i="2" s="1"/>
  <c r="FT15" i="2"/>
  <c r="IS16" i="2"/>
  <c r="BA16" i="2" s="1"/>
  <c r="L15" i="2"/>
  <c r="BZ15" i="2"/>
  <c r="CA15" i="2" s="1"/>
  <c r="EN15" i="2"/>
  <c r="EO15" i="2" s="1"/>
  <c r="LA16" i="2"/>
  <c r="G14" i="2"/>
  <c r="IA16" i="2"/>
  <c r="NC16" i="2"/>
  <c r="FZ15" i="2"/>
  <c r="BV15" i="2"/>
  <c r="H15" i="2"/>
  <c r="BJ15" i="2"/>
  <c r="FK16" i="2"/>
  <c r="EG16" i="2"/>
  <c r="DI16" i="2"/>
  <c r="AI16" i="2"/>
  <c r="BS16" i="2"/>
  <c r="ID16" i="2"/>
  <c r="EJ16" i="2"/>
  <c r="LG16" i="2"/>
  <c r="DO16" i="2" s="1"/>
  <c r="MK16" i="2"/>
  <c r="GV16" i="2"/>
  <c r="HT16" i="2"/>
  <c r="JP16" i="2"/>
  <c r="KT16" i="2"/>
  <c r="LR16" i="2"/>
  <c r="GZ16" i="2"/>
  <c r="JD16" i="2"/>
  <c r="KZ16" i="2"/>
  <c r="DJ16" i="2"/>
  <c r="IP16" i="2"/>
  <c r="MH16" i="2"/>
  <c r="MJ16" i="2"/>
  <c r="HX16" i="2"/>
  <c r="IV16" i="2"/>
  <c r="IX16" i="2"/>
  <c r="JT16" i="2"/>
  <c r="KH16" i="2"/>
  <c r="AP16" i="2"/>
  <c r="KB16" i="2"/>
  <c r="KX16" i="2"/>
  <c r="LV16" i="2"/>
  <c r="LX16" i="2"/>
  <c r="LJ16" i="2"/>
  <c r="JN16" i="2"/>
  <c r="NH16" i="2"/>
  <c r="IR16" i="2"/>
  <c r="KN16" i="2"/>
  <c r="KL16" i="2"/>
  <c r="EV16" i="2"/>
  <c r="JV16" i="2"/>
  <c r="MP16" i="2"/>
  <c r="GT16" i="2"/>
  <c r="IF16" i="2"/>
  <c r="JZ16" i="2"/>
  <c r="NF16" i="2"/>
  <c r="LP16" i="2"/>
  <c r="JB16" i="2"/>
  <c r="MV16" i="2"/>
  <c r="HZ16" i="2"/>
  <c r="LF16" i="2"/>
  <c r="MB16" i="2"/>
  <c r="NB16" i="2"/>
  <c r="NN16" i="2"/>
  <c r="JJ16" i="2"/>
  <c r="KR16" i="2"/>
  <c r="MN16" i="2"/>
  <c r="MT16" i="2"/>
  <c r="AX16" i="2"/>
  <c r="JH16" i="2"/>
  <c r="LD16" i="2"/>
  <c r="HF16" i="2"/>
  <c r="NL16" i="2"/>
  <c r="LL16" i="2"/>
  <c r="HR16" i="2"/>
  <c r="BZ16" i="2"/>
  <c r="CA16" i="2" s="1"/>
  <c r="HL16" i="2"/>
  <c r="IJ16" i="2"/>
  <c r="BT16" i="2"/>
  <c r="KF16" i="2"/>
  <c r="MD16" i="2"/>
  <c r="EP16" i="2"/>
  <c r="MZ16" i="2"/>
  <c r="HH16" i="2"/>
  <c r="HN16" i="2"/>
  <c r="IL16" i="2"/>
  <c r="HB16" i="2"/>
  <c r="MW16" i="2"/>
  <c r="HC16" i="2"/>
  <c r="K16" i="2" s="1"/>
  <c r="JQ16" i="2"/>
  <c r="F15" i="2"/>
  <c r="AV15" i="2"/>
  <c r="CL15" i="2"/>
  <c r="CM15" i="2" s="1"/>
  <c r="DV15" i="2"/>
  <c r="CX15" i="2"/>
  <c r="FL15" i="2"/>
  <c r="AF15" i="2"/>
  <c r="EZ15" i="2"/>
  <c r="FA15" i="2" s="1"/>
  <c r="DF15" i="2"/>
  <c r="EV15" i="2"/>
  <c r="HO16" i="2"/>
  <c r="IY16" i="2"/>
  <c r="BG16" i="2" s="1"/>
  <c r="NI16" i="2"/>
  <c r="AW15" i="2"/>
  <c r="HU16" i="2"/>
  <c r="KU16" i="2"/>
  <c r="BI15" i="2"/>
  <c r="IM16" i="2"/>
  <c r="AU16" i="2" s="1"/>
  <c r="Y15" i="2"/>
  <c r="MQ16" i="2"/>
  <c r="EY16" i="2" s="1"/>
  <c r="LS16" i="2"/>
  <c r="BY15" i="2"/>
  <c r="AP15" i="2"/>
  <c r="AQ15" i="2" s="1"/>
  <c r="BA15" i="2"/>
  <c r="EA15" i="2"/>
  <c r="DP15" i="2"/>
  <c r="DQ15" i="2" s="1"/>
  <c r="EY15" i="2"/>
  <c r="AL15" i="2"/>
  <c r="FH15" i="2"/>
  <c r="LY16" i="2"/>
  <c r="LM16" i="2"/>
  <c r="DU16" i="2" s="1"/>
  <c r="KO16" i="2"/>
  <c r="CW16" i="2" s="1"/>
  <c r="KC16" i="2"/>
  <c r="CK16" i="2" s="1"/>
  <c r="AI15" i="2"/>
  <c r="BB15" i="2"/>
  <c r="BC15" i="2" s="1"/>
  <c r="NO16" i="2"/>
  <c r="JW16" i="2"/>
  <c r="KI16" i="2"/>
  <c r="CQ16" i="2" s="1"/>
  <c r="JE16" i="2"/>
  <c r="HI16" i="2"/>
  <c r="ME16" i="2"/>
  <c r="EM16" i="2" s="1"/>
  <c r="Q15" i="2"/>
  <c r="BM15" i="2"/>
  <c r="CF15" i="2"/>
  <c r="CG15" i="2" s="1"/>
  <c r="DJ15" i="2"/>
  <c r="DK15" i="2" s="1"/>
  <c r="FK15" i="2"/>
  <c r="EB15" i="2"/>
  <c r="EC15" i="2" s="1"/>
  <c r="FW15" i="2"/>
  <c r="CS15" i="2"/>
  <c r="GW16" i="2"/>
  <c r="E16" i="2" s="1"/>
  <c r="IG16" i="2"/>
  <c r="AO16" i="2" s="1"/>
  <c r="GD16" i="2"/>
  <c r="B17" i="2"/>
  <c r="GC17" i="2" s="1"/>
  <c r="B24" i="3" l="1"/>
  <c r="K23" i="3"/>
  <c r="HU17" i="2"/>
  <c r="JW17" i="2"/>
  <c r="IA17" i="2"/>
  <c r="LA17" i="2"/>
  <c r="G15" i="2"/>
  <c r="FM15" i="2"/>
  <c r="DW15" i="2"/>
  <c r="CY15" i="2"/>
  <c r="BU15" i="2"/>
  <c r="M15" i="2"/>
  <c r="CR16" i="2"/>
  <c r="FH16" i="2"/>
  <c r="FN16" i="2"/>
  <c r="X16" i="2"/>
  <c r="Y16" i="2" s="1"/>
  <c r="CT16" i="2"/>
  <c r="H16" i="2"/>
  <c r="DD16" i="2"/>
  <c r="DE16" i="2" s="1"/>
  <c r="BB16" i="2"/>
  <c r="CL16" i="2"/>
  <c r="CM16" i="2" s="1"/>
  <c r="FB16" i="2"/>
  <c r="FT16" i="2"/>
  <c r="HI17" i="2"/>
  <c r="DR16" i="2"/>
  <c r="BN16" i="2"/>
  <c r="AD16" i="2"/>
  <c r="AE16" i="2" s="1"/>
  <c r="EB16" i="2"/>
  <c r="FL16" i="2"/>
  <c r="FM16" i="2" s="1"/>
  <c r="N16" i="2"/>
  <c r="T16" i="2"/>
  <c r="DX16" i="2"/>
  <c r="BJ16" i="2"/>
  <c r="AQ16" i="2"/>
  <c r="DK16" i="2"/>
  <c r="NI17" i="2"/>
  <c r="MW17" i="2"/>
  <c r="FE17" i="2" s="1"/>
  <c r="EN16" i="2"/>
  <c r="CB16" i="2"/>
  <c r="AV16" i="2"/>
  <c r="AW16" i="2" s="1"/>
  <c r="FZ16" i="2"/>
  <c r="CH16" i="2"/>
  <c r="AR16" i="2"/>
  <c r="CZ16" i="2"/>
  <c r="DL16" i="2"/>
  <c r="AJ16" i="2"/>
  <c r="EH16" i="2"/>
  <c r="EZ16" i="2"/>
  <c r="Z16" i="2"/>
  <c r="BV16" i="2"/>
  <c r="FQ17" i="2"/>
  <c r="DI17" i="2"/>
  <c r="CE17" i="2"/>
  <c r="AC17" i="2"/>
  <c r="AI17" i="2"/>
  <c r="Q17" i="2"/>
  <c r="HN17" i="2"/>
  <c r="IM17" i="2"/>
  <c r="GZ17" i="2"/>
  <c r="JK17" i="2"/>
  <c r="BS17" i="2" s="1"/>
  <c r="HF17" i="2"/>
  <c r="LL17" i="2"/>
  <c r="IR17" i="2"/>
  <c r="KN17" i="2"/>
  <c r="AJ17" i="2"/>
  <c r="LP17" i="2"/>
  <c r="IF17" i="2"/>
  <c r="LV17" i="2"/>
  <c r="LX17" i="2"/>
  <c r="HR17" i="2"/>
  <c r="JN17" i="2"/>
  <c r="MJ17" i="2"/>
  <c r="MH17" i="2"/>
  <c r="GT17" i="2"/>
  <c r="JV17" i="2"/>
  <c r="KT17" i="2"/>
  <c r="MP17" i="2"/>
  <c r="HH17" i="2"/>
  <c r="R17" i="2"/>
  <c r="ID17" i="2"/>
  <c r="JB17" i="2"/>
  <c r="HT17" i="2"/>
  <c r="AD17" i="2"/>
  <c r="JP17" i="2"/>
  <c r="HX17" i="2"/>
  <c r="HZ17" i="2"/>
  <c r="IV17" i="2"/>
  <c r="IX17" i="2"/>
  <c r="JT17" i="2"/>
  <c r="KR17" i="2"/>
  <c r="LR17" i="2"/>
  <c r="JD17" i="2"/>
  <c r="JZ17" i="2"/>
  <c r="KX17" i="2"/>
  <c r="KZ17" i="2"/>
  <c r="MD17" i="2"/>
  <c r="IL17" i="2"/>
  <c r="HB17" i="2"/>
  <c r="JJ17" i="2"/>
  <c r="MZ17" i="2"/>
  <c r="NN17" i="2"/>
  <c r="NF17" i="2"/>
  <c r="IP17" i="2"/>
  <c r="MV17" i="2"/>
  <c r="HL17" i="2"/>
  <c r="KL17" i="2"/>
  <c r="MN17" i="2"/>
  <c r="MT17" i="2"/>
  <c r="JH17" i="2"/>
  <c r="KH17" i="2"/>
  <c r="LF17" i="2"/>
  <c r="NB17" i="2"/>
  <c r="FZ17" i="2"/>
  <c r="LJ17" i="2"/>
  <c r="NH17" i="2"/>
  <c r="KB17" i="2"/>
  <c r="GV17" i="2"/>
  <c r="IJ17" i="2"/>
  <c r="KF17" i="2"/>
  <c r="LD17" i="2"/>
  <c r="MB17" i="2"/>
  <c r="NL17" i="2"/>
  <c r="NO17" i="2"/>
  <c r="KC17" i="2"/>
  <c r="LY17" i="2"/>
  <c r="IS17" i="2"/>
  <c r="IY17" i="2"/>
  <c r="JQ17" i="2"/>
  <c r="BY17" i="2" s="1"/>
  <c r="F16" i="2"/>
  <c r="L16" i="2"/>
  <c r="CE16" i="2"/>
  <c r="DV16" i="2"/>
  <c r="DW16" i="2" s="1"/>
  <c r="FE16" i="2"/>
  <c r="ET16" i="2"/>
  <c r="FQ16" i="2"/>
  <c r="BP16" i="2"/>
  <c r="AL16" i="2"/>
  <c r="CN16" i="2"/>
  <c r="DF16" i="2"/>
  <c r="CF16" i="2"/>
  <c r="GW17" i="2"/>
  <c r="KO17" i="2"/>
  <c r="CW17" i="2" s="1"/>
  <c r="LS17" i="2"/>
  <c r="HO17" i="2"/>
  <c r="HC17" i="2"/>
  <c r="K17" i="2" s="1"/>
  <c r="FX16" i="2"/>
  <c r="MK17" i="2"/>
  <c r="ES17" i="2" s="1"/>
  <c r="AC16" i="2"/>
  <c r="R16" i="2"/>
  <c r="S16" i="2" s="1"/>
  <c r="BH16" i="2"/>
  <c r="W16" i="2"/>
  <c r="Q16" i="2"/>
  <c r="CX16" i="2"/>
  <c r="CY16" i="2" s="1"/>
  <c r="EA16" i="2"/>
  <c r="FR16" i="2"/>
  <c r="FW16" i="2"/>
  <c r="AF16" i="2"/>
  <c r="BD16" i="2"/>
  <c r="ED16" i="2"/>
  <c r="NC17" i="2"/>
  <c r="FF16" i="2"/>
  <c r="IG17" i="2"/>
  <c r="AR17" i="2" s="1"/>
  <c r="JE17" i="2"/>
  <c r="CS16" i="2"/>
  <c r="ME17" i="2"/>
  <c r="KI17" i="2"/>
  <c r="LM17" i="2"/>
  <c r="DU17" i="2" s="1"/>
  <c r="MQ17" i="2"/>
  <c r="EY17" i="2" s="1"/>
  <c r="KU17" i="2"/>
  <c r="LG17" i="2"/>
  <c r="BY16" i="2"/>
  <c r="BM16" i="2"/>
  <c r="DP16" i="2"/>
  <c r="DC16" i="2"/>
  <c r="ES16" i="2"/>
  <c r="BU16" i="2"/>
  <c r="GD17" i="2"/>
  <c r="B18" i="2"/>
  <c r="M16" i="2" l="1"/>
  <c r="B25" i="3"/>
  <c r="K24" i="3"/>
  <c r="Z17" i="2"/>
  <c r="JW18" i="2"/>
  <c r="GC18" i="2"/>
  <c r="FY16" i="2"/>
  <c r="FS16" i="2"/>
  <c r="FG16" i="2"/>
  <c r="FA16" i="2"/>
  <c r="EU16" i="2"/>
  <c r="EO16" i="2"/>
  <c r="EI16" i="2"/>
  <c r="EC16" i="2"/>
  <c r="DQ16" i="2"/>
  <c r="CG16" i="2"/>
  <c r="BO16" i="2"/>
  <c r="BI16" i="2"/>
  <c r="BC16" i="2"/>
  <c r="AK16" i="2"/>
  <c r="FT17" i="2"/>
  <c r="DL17" i="2"/>
  <c r="FB17" i="2"/>
  <c r="DR17" i="2"/>
  <c r="FF17" i="2"/>
  <c r="FG17" i="2" s="1"/>
  <c r="DX17" i="2"/>
  <c r="ET17" i="2"/>
  <c r="EU17" i="2" s="1"/>
  <c r="AP17" i="2"/>
  <c r="AQ17" i="2" s="1"/>
  <c r="IY18" i="2"/>
  <c r="NO18" i="2"/>
  <c r="FW18" i="2" s="1"/>
  <c r="CR17" i="2"/>
  <c r="CS17" i="2" s="1"/>
  <c r="BV17" i="2"/>
  <c r="CN17" i="2"/>
  <c r="CZ17" i="2"/>
  <c r="CH17" i="2"/>
  <c r="CT17" i="2"/>
  <c r="FL17" i="2"/>
  <c r="EB17" i="2"/>
  <c r="EC17" i="2" s="1"/>
  <c r="IM18" i="2"/>
  <c r="KU18" i="2"/>
  <c r="DC18" i="2" s="1"/>
  <c r="AE17" i="2"/>
  <c r="EP17" i="2"/>
  <c r="BD17" i="2"/>
  <c r="BN17" i="2"/>
  <c r="BO17" i="2" s="1"/>
  <c r="F17" i="2"/>
  <c r="AF17" i="2"/>
  <c r="N17" i="2"/>
  <c r="BH17" i="2"/>
  <c r="BI17" i="2" s="1"/>
  <c r="NC18" i="2"/>
  <c r="HI18" i="2"/>
  <c r="Q18" i="2" s="1"/>
  <c r="S17" i="2"/>
  <c r="LS18" i="2"/>
  <c r="HU18" i="2"/>
  <c r="AC18" i="2" s="1"/>
  <c r="G16" i="2"/>
  <c r="DP17" i="2"/>
  <c r="DQ17" i="2" s="1"/>
  <c r="AX17" i="2"/>
  <c r="EZ17" i="2"/>
  <c r="FA17" i="2" s="1"/>
  <c r="EJ17" i="2"/>
  <c r="AL17" i="2"/>
  <c r="CB17" i="2"/>
  <c r="BZ17" i="2"/>
  <c r="CX17" i="2"/>
  <c r="DV17" i="2"/>
  <c r="DW17" i="2" s="1"/>
  <c r="DD17" i="2"/>
  <c r="DE17" i="2" s="1"/>
  <c r="FW17" i="2"/>
  <c r="DF17" i="2"/>
  <c r="EV17" i="2"/>
  <c r="FK18" i="2"/>
  <c r="EA18" i="2"/>
  <c r="CE18" i="2"/>
  <c r="BM18" i="2"/>
  <c r="AU18" i="2"/>
  <c r="BG18" i="2"/>
  <c r="LM18" i="2"/>
  <c r="DU18" i="2" s="1"/>
  <c r="JT18" i="2"/>
  <c r="IJ18" i="2"/>
  <c r="GT18" i="2"/>
  <c r="LL18" i="2"/>
  <c r="IR18" i="2"/>
  <c r="MH18" i="2"/>
  <c r="GV18" i="2"/>
  <c r="JZ18" i="2"/>
  <c r="KB18" i="2"/>
  <c r="MV18" i="2"/>
  <c r="NH18" i="2"/>
  <c r="IP18" i="2"/>
  <c r="KL18" i="2"/>
  <c r="KN18" i="2"/>
  <c r="HX18" i="2"/>
  <c r="CH18" i="2"/>
  <c r="KT18" i="2"/>
  <c r="MN18" i="2"/>
  <c r="MP18" i="2"/>
  <c r="HL18" i="2"/>
  <c r="ID18" i="2"/>
  <c r="CN18" i="2"/>
  <c r="KX18" i="2"/>
  <c r="DV18" i="2"/>
  <c r="LJ18" i="2"/>
  <c r="HT18" i="2"/>
  <c r="NF18" i="2"/>
  <c r="LR18" i="2"/>
  <c r="HB18" i="2"/>
  <c r="HF18" i="2"/>
  <c r="JV18" i="2"/>
  <c r="LP18" i="2"/>
  <c r="LX18" i="2"/>
  <c r="HN18" i="2"/>
  <c r="IL18" i="2"/>
  <c r="KH18" i="2"/>
  <c r="KF18" i="2"/>
  <c r="LF18" i="2"/>
  <c r="GZ18" i="2"/>
  <c r="JJ18" i="2"/>
  <c r="MD18" i="2"/>
  <c r="MZ18" i="2"/>
  <c r="JN18" i="2"/>
  <c r="JP18" i="2"/>
  <c r="MJ18" i="2"/>
  <c r="KR18" i="2"/>
  <c r="JB18" i="2"/>
  <c r="IF18" i="2"/>
  <c r="AP18" i="2" s="1"/>
  <c r="AQ18" i="2" s="1"/>
  <c r="MB18" i="2"/>
  <c r="NB18" i="2"/>
  <c r="NL18" i="2"/>
  <c r="MT18" i="2"/>
  <c r="HR18" i="2"/>
  <c r="HZ18" i="2"/>
  <c r="IX18" i="2"/>
  <c r="IV18" i="2"/>
  <c r="ED18" i="2"/>
  <c r="JD18" i="2"/>
  <c r="LV18" i="2"/>
  <c r="AX18" i="2"/>
  <c r="JH18" i="2"/>
  <c r="KZ18" i="2"/>
  <c r="HH18" i="2"/>
  <c r="LD18" i="2"/>
  <c r="NN18" i="2"/>
  <c r="LG18" i="2"/>
  <c r="DO18" i="2" s="1"/>
  <c r="MQ18" i="2"/>
  <c r="KI18" i="2"/>
  <c r="JE18" i="2"/>
  <c r="NI18" i="2"/>
  <c r="FQ18" i="2" s="1"/>
  <c r="MK18" i="2"/>
  <c r="HO18" i="2"/>
  <c r="W18" i="2" s="1"/>
  <c r="KO18" i="2"/>
  <c r="LA18" i="2"/>
  <c r="IS18" i="2"/>
  <c r="FX17" i="2"/>
  <c r="FY17" i="2" s="1"/>
  <c r="BT17" i="2"/>
  <c r="L17" i="2"/>
  <c r="AU17" i="2"/>
  <c r="AV17" i="2"/>
  <c r="AW17" i="2" s="1"/>
  <c r="CL17" i="2"/>
  <c r="CM17" i="2" s="1"/>
  <c r="BB17" i="2"/>
  <c r="BC17" i="2" s="1"/>
  <c r="DJ17" i="2"/>
  <c r="EN17" i="2"/>
  <c r="EO17" i="2" s="1"/>
  <c r="H17" i="2"/>
  <c r="FR17" i="2"/>
  <c r="FS17" i="2" s="1"/>
  <c r="BJ17" i="2"/>
  <c r="ED17" i="2"/>
  <c r="FH17" i="2"/>
  <c r="MW18" i="2"/>
  <c r="FE18" i="2" s="1"/>
  <c r="FK17" i="2"/>
  <c r="ME18" i="2"/>
  <c r="EM18" i="2" s="1"/>
  <c r="IG18" i="2"/>
  <c r="IA18" i="2"/>
  <c r="AI18" i="2" s="1"/>
  <c r="GW18" i="2"/>
  <c r="LY18" i="2"/>
  <c r="JK18" i="2"/>
  <c r="X17" i="2"/>
  <c r="Y17" i="2" s="1"/>
  <c r="BA17" i="2"/>
  <c r="EA17" i="2"/>
  <c r="BG17" i="2"/>
  <c r="AO17" i="2"/>
  <c r="DC17" i="2"/>
  <c r="DO17" i="2"/>
  <c r="EG17" i="2"/>
  <c r="EH17" i="2"/>
  <c r="EI17" i="2" s="1"/>
  <c r="T17" i="2"/>
  <c r="BP17" i="2"/>
  <c r="FN17" i="2"/>
  <c r="FM17" i="2"/>
  <c r="HC18" i="2"/>
  <c r="JQ18" i="2"/>
  <c r="KC18" i="2"/>
  <c r="CK18" i="2" s="1"/>
  <c r="CF17" i="2"/>
  <c r="CG17" i="2" s="1"/>
  <c r="W17" i="2"/>
  <c r="E17" i="2"/>
  <c r="BM17" i="2"/>
  <c r="CQ17" i="2"/>
  <c r="CK17" i="2"/>
  <c r="EM17" i="2"/>
  <c r="AK17" i="2"/>
  <c r="GD18" i="2"/>
  <c r="B19" i="2"/>
  <c r="B26" i="3" l="1"/>
  <c r="K25" i="3"/>
  <c r="T18" i="2"/>
  <c r="NC19" i="2"/>
  <c r="GC19" i="2"/>
  <c r="LS19" i="2"/>
  <c r="HU19" i="2"/>
  <c r="JK19" i="2"/>
  <c r="DK17" i="2"/>
  <c r="CY17" i="2"/>
  <c r="CA17" i="2"/>
  <c r="BU17" i="2"/>
  <c r="M17" i="2"/>
  <c r="F18" i="2"/>
  <c r="G17" i="2"/>
  <c r="N18" i="2"/>
  <c r="AF18" i="2"/>
  <c r="FT18" i="2"/>
  <c r="AJ18" i="2"/>
  <c r="HC19" i="2"/>
  <c r="K19" i="2" s="1"/>
  <c r="FX18" i="2"/>
  <c r="EN18" i="2"/>
  <c r="Z18" i="2"/>
  <c r="FF18" i="2"/>
  <c r="DP18" i="2"/>
  <c r="CF18" i="2"/>
  <c r="CX18" i="2"/>
  <c r="CY18" i="2" s="1"/>
  <c r="BJ18" i="2"/>
  <c r="BP18" i="2"/>
  <c r="CB18" i="2"/>
  <c r="GW19" i="2"/>
  <c r="KI19" i="2"/>
  <c r="CR18" i="2"/>
  <c r="CS18" i="2" s="1"/>
  <c r="DR18" i="2"/>
  <c r="FZ18" i="2"/>
  <c r="EJ18" i="2"/>
  <c r="EV18" i="2"/>
  <c r="EZ18" i="2"/>
  <c r="FA18" i="2" s="1"/>
  <c r="AR18" i="2"/>
  <c r="DD18" i="2"/>
  <c r="DE18" i="2" s="1"/>
  <c r="CL18" i="2"/>
  <c r="CM18" i="2" s="1"/>
  <c r="FL18" i="2"/>
  <c r="FM18" i="2" s="1"/>
  <c r="KU19" i="2"/>
  <c r="IS19" i="2"/>
  <c r="MK19" i="2"/>
  <c r="BT18" i="2"/>
  <c r="BU18" i="2" s="1"/>
  <c r="AD18" i="2"/>
  <c r="AE18" i="2" s="1"/>
  <c r="DL18" i="2"/>
  <c r="AL18" i="2"/>
  <c r="EH18" i="2"/>
  <c r="ET18" i="2"/>
  <c r="EU18" i="2" s="1"/>
  <c r="BD18" i="2"/>
  <c r="CZ18" i="2"/>
  <c r="FH18" i="2"/>
  <c r="MW19" i="2"/>
  <c r="FE19" i="2" s="1"/>
  <c r="LA19" i="2"/>
  <c r="MQ19" i="2"/>
  <c r="R18" i="2"/>
  <c r="S18" i="2" s="1"/>
  <c r="BH18" i="2"/>
  <c r="K18" i="2"/>
  <c r="DJ18" i="2"/>
  <c r="DK18" i="2" s="1"/>
  <c r="BZ18" i="2"/>
  <c r="CA18" i="2" s="1"/>
  <c r="CQ18" i="2"/>
  <c r="ES18" i="2"/>
  <c r="EY18" i="2"/>
  <c r="H18" i="2"/>
  <c r="DF18" i="2"/>
  <c r="BV18" i="2"/>
  <c r="CT18" i="2"/>
  <c r="EP18" i="2"/>
  <c r="FN18" i="2"/>
  <c r="JW19" i="2"/>
  <c r="BB18" i="2"/>
  <c r="BC18" i="2" s="1"/>
  <c r="X18" i="2"/>
  <c r="Y18" i="2" s="1"/>
  <c r="KC19" i="2"/>
  <c r="HI19" i="2"/>
  <c r="LY19" i="2"/>
  <c r="EG19" i="2" s="1"/>
  <c r="IA19" i="2"/>
  <c r="IM19" i="2"/>
  <c r="KO19" i="2"/>
  <c r="NI19" i="2"/>
  <c r="FQ19" i="2" s="1"/>
  <c r="LG19" i="2"/>
  <c r="LM19" i="2"/>
  <c r="BN18" i="2"/>
  <c r="BS18" i="2"/>
  <c r="L18" i="2"/>
  <c r="AV18" i="2"/>
  <c r="AW18" i="2" s="1"/>
  <c r="FR18" i="2"/>
  <c r="EB18" i="2"/>
  <c r="EC18" i="2" s="1"/>
  <c r="DX18" i="2"/>
  <c r="FB18" i="2"/>
  <c r="DL19" i="2"/>
  <c r="EY19" i="2"/>
  <c r="DU19" i="2"/>
  <c r="FK19" i="2"/>
  <c r="CK19" i="2"/>
  <c r="EA19" i="2"/>
  <c r="DO19" i="2"/>
  <c r="ES19" i="2"/>
  <c r="DI19" i="2"/>
  <c r="CQ19" i="2"/>
  <c r="BS19" i="2"/>
  <c r="AC19" i="2"/>
  <c r="CE19" i="2"/>
  <c r="BA19" i="2"/>
  <c r="AU19" i="2"/>
  <c r="E19" i="2"/>
  <c r="AI19" i="2"/>
  <c r="Q19" i="2"/>
  <c r="DC19" i="2"/>
  <c r="ME19" i="2"/>
  <c r="HB19" i="2"/>
  <c r="LJ19" i="2"/>
  <c r="MH19" i="2"/>
  <c r="MJ19" i="2"/>
  <c r="HZ19" i="2"/>
  <c r="IX19" i="2"/>
  <c r="JT19" i="2"/>
  <c r="JV19" i="2"/>
  <c r="KR19" i="2"/>
  <c r="KT19" i="2"/>
  <c r="IV19" i="2"/>
  <c r="HF19" i="2"/>
  <c r="IF19" i="2"/>
  <c r="AP19" i="2" s="1"/>
  <c r="AQ19" i="2" s="1"/>
  <c r="KB19" i="2"/>
  <c r="KZ19" i="2"/>
  <c r="LV19" i="2"/>
  <c r="LL19" i="2"/>
  <c r="HR19" i="2"/>
  <c r="HT19" i="2"/>
  <c r="JN19" i="2"/>
  <c r="IR19" i="2"/>
  <c r="KN19" i="2"/>
  <c r="ET19" i="2"/>
  <c r="LP19" i="2"/>
  <c r="MP19" i="2"/>
  <c r="JB19" i="2"/>
  <c r="MT19" i="2"/>
  <c r="AF19" i="2"/>
  <c r="BZ19" i="2"/>
  <c r="NF19" i="2"/>
  <c r="NH19" i="2"/>
  <c r="DF19" i="2"/>
  <c r="EB19" i="2"/>
  <c r="JZ19" i="2"/>
  <c r="JP19" i="2"/>
  <c r="IP19" i="2"/>
  <c r="JD19" i="2"/>
  <c r="GV19" i="2"/>
  <c r="GT19" i="2"/>
  <c r="IJ19" i="2"/>
  <c r="JH19" i="2"/>
  <c r="JJ19" i="2"/>
  <c r="BV19" i="2"/>
  <c r="KX19" i="2"/>
  <c r="MV19" i="2"/>
  <c r="HN19" i="2"/>
  <c r="IL19" i="2"/>
  <c r="KF19" i="2"/>
  <c r="KH19" i="2"/>
  <c r="LD19" i="2"/>
  <c r="MD19" i="2"/>
  <c r="MB19" i="2"/>
  <c r="N19" i="2"/>
  <c r="NN19" i="2"/>
  <c r="ID19" i="2"/>
  <c r="DJ19" i="2"/>
  <c r="MN19" i="2"/>
  <c r="GZ19" i="2"/>
  <c r="HL19" i="2"/>
  <c r="LF19" i="2"/>
  <c r="FN19" i="2"/>
  <c r="HH19" i="2"/>
  <c r="NL19" i="2"/>
  <c r="KL19" i="2"/>
  <c r="CX19" i="2" s="1"/>
  <c r="CY19" i="2" s="1"/>
  <c r="LX19" i="2"/>
  <c r="LR19" i="2"/>
  <c r="NB19" i="2"/>
  <c r="MZ19" i="2"/>
  <c r="HX19" i="2"/>
  <c r="JQ19" i="2"/>
  <c r="DW18" i="2"/>
  <c r="IG19" i="2"/>
  <c r="AO19" i="2" s="1"/>
  <c r="IY19" i="2"/>
  <c r="DQ18" i="2"/>
  <c r="EO18" i="2"/>
  <c r="HO19" i="2"/>
  <c r="JE19" i="2"/>
  <c r="E18" i="2"/>
  <c r="AO18" i="2"/>
  <c r="CW18" i="2"/>
  <c r="BY18" i="2"/>
  <c r="BA18" i="2"/>
  <c r="DI18" i="2"/>
  <c r="EG18" i="2"/>
  <c r="NO19" i="2"/>
  <c r="B20" i="2"/>
  <c r="GD19" i="2"/>
  <c r="B27" i="3" l="1"/>
  <c r="K26" i="3"/>
  <c r="Z19" i="2"/>
  <c r="M18" i="2"/>
  <c r="IS20" i="2"/>
  <c r="GC20" i="2"/>
  <c r="G18" i="2"/>
  <c r="FY18" i="2"/>
  <c r="FS18" i="2"/>
  <c r="FG18" i="2"/>
  <c r="EI18" i="2"/>
  <c r="CG18" i="2"/>
  <c r="BO18" i="2"/>
  <c r="BI18" i="2"/>
  <c r="AK18" i="2"/>
  <c r="F19" i="2"/>
  <c r="AV19" i="2"/>
  <c r="AW19" i="2" s="1"/>
  <c r="CN19" i="2"/>
  <c r="FB19" i="2"/>
  <c r="CF19" i="2"/>
  <c r="CG19" i="2" s="1"/>
  <c r="AR19" i="2"/>
  <c r="DV19" i="2"/>
  <c r="DW19" i="2" s="1"/>
  <c r="CZ19" i="2"/>
  <c r="EN19" i="2"/>
  <c r="EO19" i="2" s="1"/>
  <c r="T19" i="2"/>
  <c r="EH19" i="2"/>
  <c r="EI19" i="2" s="1"/>
  <c r="BJ19" i="2"/>
  <c r="H19" i="2"/>
  <c r="L19" i="2"/>
  <c r="BT19" i="2"/>
  <c r="BU19" i="2" s="1"/>
  <c r="FL19" i="2"/>
  <c r="FM19" i="2" s="1"/>
  <c r="EZ19" i="2"/>
  <c r="FA19" i="2" s="1"/>
  <c r="EV19" i="2"/>
  <c r="FZ19" i="2"/>
  <c r="FH19" i="2"/>
  <c r="DR19" i="2"/>
  <c r="CT19" i="2"/>
  <c r="BN19" i="2"/>
  <c r="FR19" i="2"/>
  <c r="FS19" i="2" s="1"/>
  <c r="DX19" i="2"/>
  <c r="BB19" i="2"/>
  <c r="BC19" i="2" s="1"/>
  <c r="AJ19" i="2"/>
  <c r="AK19" i="2" s="1"/>
  <c r="DK19" i="2"/>
  <c r="CL19" i="2"/>
  <c r="CM19" i="2" s="1"/>
  <c r="KI20" i="2"/>
  <c r="JE20" i="2"/>
  <c r="IY20" i="2"/>
  <c r="BG20" i="2" s="1"/>
  <c r="JQ20" i="2"/>
  <c r="ME20" i="2"/>
  <c r="X19" i="2"/>
  <c r="Y19" i="2" s="1"/>
  <c r="AX19" i="2"/>
  <c r="BG19" i="2"/>
  <c r="CR19" i="2"/>
  <c r="CS19" i="2" s="1"/>
  <c r="DP19" i="2"/>
  <c r="DQ19" i="2" s="1"/>
  <c r="FF19" i="2"/>
  <c r="BD19" i="2"/>
  <c r="BP19" i="2"/>
  <c r="CH19" i="2"/>
  <c r="EJ19" i="2"/>
  <c r="ED19" i="2"/>
  <c r="FT19" i="2"/>
  <c r="LS20" i="2"/>
  <c r="EA20" i="2" s="1"/>
  <c r="LM20" i="2"/>
  <c r="IM20" i="2"/>
  <c r="HI20" i="2"/>
  <c r="HC20" i="2"/>
  <c r="K20" i="2" s="1"/>
  <c r="FG19" i="2"/>
  <c r="CA19" i="2"/>
  <c r="MW20" i="2"/>
  <c r="FE20" i="2" s="1"/>
  <c r="AF20" i="2"/>
  <c r="DU20" i="2"/>
  <c r="BM20" i="2"/>
  <c r="BA20" i="2"/>
  <c r="BY20" i="2"/>
  <c r="AU20" i="2"/>
  <c r="HN20" i="2"/>
  <c r="GV20" i="2"/>
  <c r="NF20" i="2"/>
  <c r="HZ20" i="2"/>
  <c r="KR20" i="2"/>
  <c r="HH20" i="2"/>
  <c r="HF20" i="2"/>
  <c r="KZ20" i="2"/>
  <c r="LL20" i="2"/>
  <c r="HT20" i="2"/>
  <c r="HR20" i="2"/>
  <c r="JP20" i="2"/>
  <c r="FR20" i="2"/>
  <c r="NH20" i="2"/>
  <c r="IP20" i="2"/>
  <c r="KL20" i="2"/>
  <c r="LR20" i="2"/>
  <c r="MN20" i="2"/>
  <c r="JZ20" i="2"/>
  <c r="GT20" i="2"/>
  <c r="JD20" i="2"/>
  <c r="BP20" i="2" s="1"/>
  <c r="JN20" i="2"/>
  <c r="BB20" i="2"/>
  <c r="MH20" i="2"/>
  <c r="HX20" i="2"/>
  <c r="IV20" i="2"/>
  <c r="IX20" i="2"/>
  <c r="JT20" i="2"/>
  <c r="JV20" i="2"/>
  <c r="JB20" i="2"/>
  <c r="KB20" i="2"/>
  <c r="KX20" i="2"/>
  <c r="LP20" i="2"/>
  <c r="GZ20" i="2"/>
  <c r="MT20" i="2"/>
  <c r="CR20" i="2"/>
  <c r="MB20" i="2"/>
  <c r="NL20" i="2"/>
  <c r="IJ20" i="2"/>
  <c r="AV20" i="2" s="1"/>
  <c r="JJ20" i="2"/>
  <c r="KF20" i="2"/>
  <c r="EN20" i="2"/>
  <c r="LX20" i="2"/>
  <c r="MV20" i="2"/>
  <c r="LF20" i="2"/>
  <c r="LD20" i="2"/>
  <c r="NB20" i="2"/>
  <c r="FN20" i="2"/>
  <c r="MZ20" i="2"/>
  <c r="KT20" i="2"/>
  <c r="IR20" i="2"/>
  <c r="R20" i="2"/>
  <c r="LJ20" i="2"/>
  <c r="KN20" i="2"/>
  <c r="MJ20" i="2"/>
  <c r="MP20" i="2"/>
  <c r="IF20" i="2"/>
  <c r="ID20" i="2"/>
  <c r="EH20" i="2"/>
  <c r="EI20" i="2" s="1"/>
  <c r="IL20" i="2"/>
  <c r="JH20" i="2"/>
  <c r="KH20" i="2"/>
  <c r="HB20" i="2"/>
  <c r="L20" i="2" s="1"/>
  <c r="LV20" i="2"/>
  <c r="HL20" i="2"/>
  <c r="MD20" i="2"/>
  <c r="NN20" i="2"/>
  <c r="FX20" i="2"/>
  <c r="AL19" i="2"/>
  <c r="EC19" i="2"/>
  <c r="BO19" i="2"/>
  <c r="KO20" i="2"/>
  <c r="JK20" i="2"/>
  <c r="NO20" i="2"/>
  <c r="HO20" i="2"/>
  <c r="W20" i="2" s="1"/>
  <c r="IG20" i="2"/>
  <c r="FX19" i="2"/>
  <c r="FY19" i="2" s="1"/>
  <c r="AD19" i="2"/>
  <c r="AE19" i="2" s="1"/>
  <c r="BM19" i="2"/>
  <c r="R19" i="2"/>
  <c r="S19" i="2" s="1"/>
  <c r="BH19" i="2"/>
  <c r="BI19" i="2" s="1"/>
  <c r="DD19" i="2"/>
  <c r="DE19" i="2" s="1"/>
  <c r="CW19" i="2"/>
  <c r="FW19" i="2"/>
  <c r="CB19" i="2"/>
  <c r="EP19" i="2"/>
  <c r="MK20" i="2"/>
  <c r="LG20" i="2"/>
  <c r="IA20" i="2"/>
  <c r="KC20" i="2"/>
  <c r="KU20" i="2"/>
  <c r="MQ20" i="2"/>
  <c r="NC20" i="2"/>
  <c r="W19" i="2"/>
  <c r="BY19" i="2"/>
  <c r="EM19" i="2"/>
  <c r="HU20" i="2"/>
  <c r="AC20" i="2" s="1"/>
  <c r="NI20" i="2"/>
  <c r="LY20" i="2"/>
  <c r="GW20" i="2"/>
  <c r="JW20" i="2"/>
  <c r="CE20" i="2" s="1"/>
  <c r="LA20" i="2"/>
  <c r="EU19" i="2"/>
  <c r="B21" i="2"/>
  <c r="GD20" i="2"/>
  <c r="M19" i="2" l="1"/>
  <c r="M20" i="2" s="1"/>
  <c r="B28" i="3"/>
  <c r="K27" i="3"/>
  <c r="IS21" i="2"/>
  <c r="GC21" i="2"/>
  <c r="G19" i="2"/>
  <c r="F20" i="2"/>
  <c r="FH20" i="2"/>
  <c r="BV20" i="2"/>
  <c r="ET20" i="2"/>
  <c r="EU20" i="2" s="1"/>
  <c r="NO21" i="2"/>
  <c r="FL20" i="2"/>
  <c r="FM20" i="2" s="1"/>
  <c r="H20" i="2"/>
  <c r="DX20" i="2"/>
  <c r="FB20" i="2"/>
  <c r="BD20" i="2"/>
  <c r="CF20" i="2"/>
  <c r="CG20" i="2" s="1"/>
  <c r="KC21" i="2"/>
  <c r="MQ21" i="2"/>
  <c r="DD20" i="2"/>
  <c r="DE20" i="2" s="1"/>
  <c r="DP20" i="2"/>
  <c r="DQ20" i="2" s="1"/>
  <c r="CX20" i="2"/>
  <c r="DL20" i="2"/>
  <c r="BJ20" i="2"/>
  <c r="BN20" i="2"/>
  <c r="BO20" i="2" s="1"/>
  <c r="ED20" i="2"/>
  <c r="CB20" i="2"/>
  <c r="CZ20" i="2"/>
  <c r="HI21" i="2"/>
  <c r="Q21" i="2" s="1"/>
  <c r="CS20" i="2"/>
  <c r="ME21" i="2"/>
  <c r="KI21" i="2"/>
  <c r="LA21" i="2"/>
  <c r="DI21" i="2" s="1"/>
  <c r="LY21" i="2"/>
  <c r="CH20" i="2"/>
  <c r="N20" i="2"/>
  <c r="Z20" i="2"/>
  <c r="CT20" i="2"/>
  <c r="AP20" i="2"/>
  <c r="AQ20" i="2" s="1"/>
  <c r="CN20" i="2"/>
  <c r="AX20" i="2"/>
  <c r="AL20" i="2"/>
  <c r="FT20" i="2"/>
  <c r="AD20" i="2"/>
  <c r="AE20" i="2" s="1"/>
  <c r="DF20" i="2"/>
  <c r="FY20" i="2"/>
  <c r="FW20" i="2"/>
  <c r="EV20" i="2"/>
  <c r="NI21" i="2"/>
  <c r="IA21" i="2"/>
  <c r="JK21" i="2"/>
  <c r="CK20" i="2"/>
  <c r="BH20" i="2"/>
  <c r="BI20" i="2" s="1"/>
  <c r="BT20" i="2"/>
  <c r="BU20" i="2" s="1"/>
  <c r="Q20" i="2"/>
  <c r="CL20" i="2"/>
  <c r="CM20" i="2" s="1"/>
  <c r="CQ20" i="2"/>
  <c r="EM20" i="2"/>
  <c r="DV20" i="2"/>
  <c r="DW20" i="2" s="1"/>
  <c r="T20" i="2"/>
  <c r="AR20" i="2"/>
  <c r="DR20" i="2"/>
  <c r="EP20" i="2"/>
  <c r="IM21" i="2"/>
  <c r="JQ21" i="2"/>
  <c r="EO20" i="2"/>
  <c r="DJ20" i="2"/>
  <c r="DK20" i="2" s="1"/>
  <c r="S20" i="2"/>
  <c r="JW21" i="2"/>
  <c r="CE21" i="2" s="1"/>
  <c r="GW21" i="2"/>
  <c r="HU21" i="2"/>
  <c r="NC21" i="2"/>
  <c r="FK21" i="2" s="1"/>
  <c r="KU21" i="2"/>
  <c r="LG21" i="2"/>
  <c r="IG21" i="2"/>
  <c r="KO21" i="2"/>
  <c r="CW21" i="2" s="1"/>
  <c r="AO20" i="2"/>
  <c r="BS20" i="2"/>
  <c r="X20" i="2"/>
  <c r="Y20" i="2" s="1"/>
  <c r="DC20" i="2"/>
  <c r="EB20" i="2"/>
  <c r="EC20" i="2" s="1"/>
  <c r="FF20" i="2"/>
  <c r="FG20" i="2" s="1"/>
  <c r="EJ20" i="2"/>
  <c r="FZ20" i="2"/>
  <c r="LM21" i="2"/>
  <c r="IY21" i="2"/>
  <c r="AW20" i="2"/>
  <c r="BC20" i="2"/>
  <c r="EZ20" i="2"/>
  <c r="FA20" i="2" s="1"/>
  <c r="FS20" i="2"/>
  <c r="FW21" i="2"/>
  <c r="EY21" i="2"/>
  <c r="FQ21" i="2"/>
  <c r="DU21" i="2"/>
  <c r="EM21" i="2"/>
  <c r="EG21" i="2"/>
  <c r="CK21" i="2"/>
  <c r="ES21" i="2"/>
  <c r="CQ21" i="2"/>
  <c r="AO21" i="2"/>
  <c r="AC21" i="2"/>
  <c r="BG21" i="2"/>
  <c r="DC21" i="2"/>
  <c r="BA21" i="2"/>
  <c r="AI21" i="2"/>
  <c r="AU21" i="2"/>
  <c r="BY21" i="2"/>
  <c r="LS21" i="2"/>
  <c r="EA21" i="2" s="1"/>
  <c r="HF21" i="2"/>
  <c r="GZ21" i="2"/>
  <c r="LJ21" i="2"/>
  <c r="NH21" i="2"/>
  <c r="NF21" i="2"/>
  <c r="IP21" i="2"/>
  <c r="KL21" i="2"/>
  <c r="MN21" i="2"/>
  <c r="T21" i="2"/>
  <c r="KB21" i="2"/>
  <c r="IR21" i="2"/>
  <c r="KN21" i="2"/>
  <c r="HZ21" i="2"/>
  <c r="IF21" i="2"/>
  <c r="KZ21" i="2"/>
  <c r="LV21" i="2"/>
  <c r="HR21" i="2"/>
  <c r="JN21" i="2"/>
  <c r="MJ21" i="2"/>
  <c r="MH21" i="2"/>
  <c r="JV21" i="2"/>
  <c r="KT21" i="2"/>
  <c r="LP21" i="2"/>
  <c r="MP21" i="2"/>
  <c r="HN21" i="2"/>
  <c r="HH21" i="2"/>
  <c r="JB21" i="2"/>
  <c r="BN21" i="2"/>
  <c r="LL21" i="2"/>
  <c r="DV21" i="2" s="1"/>
  <c r="JT21" i="2"/>
  <c r="LR21" i="2"/>
  <c r="FB21" i="2"/>
  <c r="LX21" i="2"/>
  <c r="MT21" i="2"/>
  <c r="HB21" i="2"/>
  <c r="HL21" i="2"/>
  <c r="IJ21" i="2"/>
  <c r="KF21" i="2"/>
  <c r="MB21" i="2"/>
  <c r="MD21" i="2"/>
  <c r="ID21" i="2"/>
  <c r="NN21" i="2"/>
  <c r="FZ21" i="2" s="1"/>
  <c r="IL21" i="2"/>
  <c r="JH21" i="2"/>
  <c r="LF21" i="2"/>
  <c r="JP21" i="2"/>
  <c r="KR21" i="2"/>
  <c r="JD21" i="2"/>
  <c r="JZ21" i="2"/>
  <c r="IX21" i="2"/>
  <c r="BJ21" i="2" s="1"/>
  <c r="KX21" i="2"/>
  <c r="LD21" i="2"/>
  <c r="HT21" i="2"/>
  <c r="GT21" i="2"/>
  <c r="HX21" i="2"/>
  <c r="IV21" i="2"/>
  <c r="MV21" i="2"/>
  <c r="GV21" i="2"/>
  <c r="X21" i="2"/>
  <c r="AX21" i="2"/>
  <c r="JJ21" i="2"/>
  <c r="EP21" i="2"/>
  <c r="MZ21" i="2"/>
  <c r="NB21" i="2"/>
  <c r="NL21" i="2"/>
  <c r="FT21" i="2"/>
  <c r="KH21" i="2"/>
  <c r="DP21" i="2"/>
  <c r="FX21" i="2"/>
  <c r="MK21" i="2"/>
  <c r="HO21" i="2"/>
  <c r="W21" i="2" s="1"/>
  <c r="E20" i="2"/>
  <c r="AJ20" i="2"/>
  <c r="AK20" i="2" s="1"/>
  <c r="DO20" i="2"/>
  <c r="CW20" i="2"/>
  <c r="AI20" i="2"/>
  <c r="BZ20" i="2"/>
  <c r="CA20" i="2" s="1"/>
  <c r="DI20" i="2"/>
  <c r="EY20" i="2"/>
  <c r="ES20" i="2"/>
  <c r="EG20" i="2"/>
  <c r="FK20" i="2"/>
  <c r="FQ20" i="2"/>
  <c r="MW21" i="2"/>
  <c r="HC21" i="2"/>
  <c r="JE21" i="2"/>
  <c r="BM21" i="2" s="1"/>
  <c r="B22" i="2"/>
  <c r="GC22" i="2" s="1"/>
  <c r="GD21" i="2"/>
  <c r="B29" i="3" l="1"/>
  <c r="K28" i="3"/>
  <c r="N21" i="2"/>
  <c r="MW22" i="2"/>
  <c r="G20" i="2"/>
  <c r="CY20" i="2"/>
  <c r="DF21" i="2"/>
  <c r="AJ21" i="2"/>
  <c r="AK21" i="2" s="1"/>
  <c r="CN21" i="2"/>
  <c r="CT21" i="2"/>
  <c r="DX21" i="2"/>
  <c r="DJ21" i="2"/>
  <c r="EB21" i="2"/>
  <c r="EV21" i="2"/>
  <c r="CB21" i="2"/>
  <c r="L21" i="2"/>
  <c r="M21" i="2" s="1"/>
  <c r="FH21" i="2"/>
  <c r="FN21" i="2"/>
  <c r="CH21" i="2"/>
  <c r="CX21" i="2"/>
  <c r="CY21" i="2" s="1"/>
  <c r="AD21" i="2"/>
  <c r="AE21" i="2" s="1"/>
  <c r="AR21" i="2"/>
  <c r="CR21" i="2"/>
  <c r="CS21" i="2" s="1"/>
  <c r="FL21" i="2"/>
  <c r="FM21" i="2" s="1"/>
  <c r="CZ21" i="2"/>
  <c r="BB21" i="2"/>
  <c r="BC21" i="2" s="1"/>
  <c r="BT21" i="2"/>
  <c r="BU21" i="2" s="1"/>
  <c r="H21" i="2"/>
  <c r="EH21" i="2"/>
  <c r="EI21" i="2" s="1"/>
  <c r="BH21" i="2"/>
  <c r="BI21" i="2" s="1"/>
  <c r="DR21" i="2"/>
  <c r="Y21" i="2"/>
  <c r="EC21" i="2"/>
  <c r="DW21" i="2"/>
  <c r="FE22" i="2"/>
  <c r="GT22" i="2"/>
  <c r="HR22" i="2"/>
  <c r="JN22" i="2"/>
  <c r="KN22" i="2"/>
  <c r="MJ22" i="2"/>
  <c r="HZ22" i="2"/>
  <c r="IX22" i="2"/>
  <c r="JV22" i="2"/>
  <c r="LP22" i="2"/>
  <c r="MP22" i="2"/>
  <c r="JB22" i="2"/>
  <c r="KB22" i="2"/>
  <c r="KZ22" i="2"/>
  <c r="LX22" i="2"/>
  <c r="LL22" i="2"/>
  <c r="LJ22" i="2"/>
  <c r="JT22" i="2"/>
  <c r="HB22" i="2"/>
  <c r="JZ22" i="2"/>
  <c r="MV22" i="2"/>
  <c r="HT22" i="2"/>
  <c r="NH22" i="2"/>
  <c r="NF22" i="2"/>
  <c r="IP22" i="2"/>
  <c r="IR22" i="2"/>
  <c r="KL22" i="2"/>
  <c r="MH22" i="2"/>
  <c r="KT22" i="2"/>
  <c r="LR22" i="2"/>
  <c r="MN22" i="2"/>
  <c r="ID22" i="2"/>
  <c r="IF22" i="2"/>
  <c r="CL22" i="2"/>
  <c r="KX22" i="2"/>
  <c r="KR22" i="2"/>
  <c r="JJ22" i="2"/>
  <c r="LD22" i="2"/>
  <c r="LF22" i="2"/>
  <c r="MZ22" i="2"/>
  <c r="NL22" i="2"/>
  <c r="EZ22" i="2"/>
  <c r="GV22" i="2"/>
  <c r="HX22" i="2"/>
  <c r="HN22" i="2"/>
  <c r="HL22" i="2"/>
  <c r="IL22" i="2"/>
  <c r="IJ22" i="2"/>
  <c r="KH22" i="2"/>
  <c r="CT22" i="2"/>
  <c r="MD22" i="2"/>
  <c r="GZ22" i="2"/>
  <c r="JP22" i="2"/>
  <c r="HF22" i="2"/>
  <c r="HH22" i="2"/>
  <c r="LV22" i="2"/>
  <c r="MT22" i="2"/>
  <c r="JH22" i="2"/>
  <c r="MB22" i="2"/>
  <c r="NB22" i="2"/>
  <c r="NN22" i="2"/>
  <c r="IV22" i="2"/>
  <c r="KF22" i="2"/>
  <c r="FX22" i="2"/>
  <c r="JD22" i="2"/>
  <c r="Z21" i="2"/>
  <c r="BP21" i="2"/>
  <c r="LG22" i="2"/>
  <c r="DO22" i="2" s="1"/>
  <c r="GW22" i="2"/>
  <c r="E22" i="2" s="1"/>
  <c r="DK21" i="2"/>
  <c r="JK22" i="2"/>
  <c r="BS22" i="2" s="1"/>
  <c r="IS22" i="2"/>
  <c r="BO21" i="2"/>
  <c r="AL21" i="2"/>
  <c r="EJ21" i="2"/>
  <c r="JE22" i="2"/>
  <c r="HO22" i="2"/>
  <c r="W22" i="2" s="1"/>
  <c r="F21" i="2"/>
  <c r="AP21" i="2"/>
  <c r="AQ21" i="2" s="1"/>
  <c r="CF21" i="2"/>
  <c r="CG21" i="2" s="1"/>
  <c r="BZ21" i="2"/>
  <c r="CA21" i="2" s="1"/>
  <c r="R21" i="2"/>
  <c r="S21" i="2" s="1"/>
  <c r="DD21" i="2"/>
  <c r="DE21" i="2" s="1"/>
  <c r="ET21" i="2"/>
  <c r="EU21" i="2" s="1"/>
  <c r="EN21" i="2"/>
  <c r="EO21" i="2" s="1"/>
  <c r="BD21" i="2"/>
  <c r="EZ21" i="2"/>
  <c r="FA21" i="2" s="1"/>
  <c r="AF21" i="2"/>
  <c r="BV21" i="2"/>
  <c r="DL21" i="2"/>
  <c r="NO22" i="2"/>
  <c r="DQ21" i="2"/>
  <c r="KU22" i="2"/>
  <c r="JQ22" i="2"/>
  <c r="BY22" i="2" s="1"/>
  <c r="IA22" i="2"/>
  <c r="AI22" i="2" s="1"/>
  <c r="HC22" i="2"/>
  <c r="K22" i="2" s="1"/>
  <c r="MK22" i="2"/>
  <c r="E21" i="2"/>
  <c r="AV21" i="2"/>
  <c r="AW21" i="2" s="1"/>
  <c r="CL21" i="2"/>
  <c r="CM21" i="2" s="1"/>
  <c r="BS21" i="2"/>
  <c r="FF21" i="2"/>
  <c r="FG21" i="2" s="1"/>
  <c r="FE21" i="2"/>
  <c r="ED21" i="2"/>
  <c r="ME22" i="2"/>
  <c r="EM22" i="2" s="1"/>
  <c r="MQ22" i="2"/>
  <c r="IY22" i="2"/>
  <c r="KO22" i="2"/>
  <c r="CW22" i="2" s="1"/>
  <c r="NC22" i="2"/>
  <c r="JW22" i="2"/>
  <c r="IM22" i="2"/>
  <c r="AU22" i="2" s="1"/>
  <c r="NI22" i="2"/>
  <c r="KC22" i="2"/>
  <c r="LS22" i="2"/>
  <c r="K21" i="2"/>
  <c r="DO21" i="2"/>
  <c r="FR21" i="2"/>
  <c r="FS21" i="2" s="1"/>
  <c r="HI22" i="2"/>
  <c r="LY22" i="2"/>
  <c r="EG22" i="2" s="1"/>
  <c r="LM22" i="2"/>
  <c r="DU22" i="2" s="1"/>
  <c r="IG22" i="2"/>
  <c r="HU22" i="2"/>
  <c r="KI22" i="2"/>
  <c r="LA22" i="2"/>
  <c r="FY21" i="2"/>
  <c r="B23" i="2"/>
  <c r="GD22" i="2"/>
  <c r="B30" i="3" l="1"/>
  <c r="K29" i="3"/>
  <c r="MW23" i="2"/>
  <c r="GC23" i="2"/>
  <c r="G21" i="2"/>
  <c r="BJ22" i="2"/>
  <c r="N22" i="2"/>
  <c r="FH22" i="2"/>
  <c r="CB22" i="2"/>
  <c r="FA22" i="2"/>
  <c r="DV22" i="2"/>
  <c r="DW22" i="2" s="1"/>
  <c r="AX22" i="2"/>
  <c r="H22" i="2"/>
  <c r="CZ22" i="2"/>
  <c r="R22" i="2"/>
  <c r="S22" i="2" s="1"/>
  <c r="ET22" i="2"/>
  <c r="EU22" i="2" s="1"/>
  <c r="DF22" i="2"/>
  <c r="AJ22" i="2"/>
  <c r="AK22" i="2" s="1"/>
  <c r="EB22" i="2"/>
  <c r="AD22" i="2"/>
  <c r="AE22" i="2" s="1"/>
  <c r="BB22" i="2"/>
  <c r="BC22" i="2" s="1"/>
  <c r="CM22" i="2"/>
  <c r="NO23" i="2"/>
  <c r="HU23" i="2"/>
  <c r="HI23" i="2"/>
  <c r="LS23" i="2"/>
  <c r="IY23" i="2"/>
  <c r="FL22" i="2"/>
  <c r="FM22" i="2" s="1"/>
  <c r="EP22" i="2"/>
  <c r="BP22" i="2"/>
  <c r="LA23" i="2"/>
  <c r="IG23" i="2"/>
  <c r="AO23" i="2" s="1"/>
  <c r="KC23" i="2"/>
  <c r="JW23" i="2"/>
  <c r="MQ23" i="2"/>
  <c r="KU23" i="2"/>
  <c r="DC23" i="2" s="1"/>
  <c r="BV22" i="2"/>
  <c r="DP22" i="2"/>
  <c r="DQ22" i="2" s="1"/>
  <c r="Z22" i="2"/>
  <c r="AP22" i="2"/>
  <c r="AQ22" i="2" s="1"/>
  <c r="DL22" i="2"/>
  <c r="CH22" i="2"/>
  <c r="FT22" i="2"/>
  <c r="EJ22" i="2"/>
  <c r="JE23" i="2"/>
  <c r="BN22" i="2"/>
  <c r="BO22" i="2" s="1"/>
  <c r="BH22" i="2"/>
  <c r="BI22" i="2" s="1"/>
  <c r="BZ22" i="2"/>
  <c r="CA22" i="2" s="1"/>
  <c r="DC22" i="2"/>
  <c r="DD22" i="2"/>
  <c r="DE22" i="2" s="1"/>
  <c r="FW22" i="2"/>
  <c r="FR22" i="2"/>
  <c r="FS22" i="2" s="1"/>
  <c r="EY22" i="2"/>
  <c r="T22" i="2"/>
  <c r="AL22" i="2"/>
  <c r="AF22" i="2"/>
  <c r="DX22" i="2"/>
  <c r="ED22" i="2"/>
  <c r="FB22" i="2"/>
  <c r="FN22" i="2"/>
  <c r="IS23" i="2"/>
  <c r="BA23" i="2" s="1"/>
  <c r="F22" i="2"/>
  <c r="AC22" i="2"/>
  <c r="BT22" i="2"/>
  <c r="BU22" i="2" s="1"/>
  <c r="L22" i="2"/>
  <c r="M22" i="2" s="1"/>
  <c r="AV22" i="2"/>
  <c r="AW22" i="2" s="1"/>
  <c r="EH22" i="2"/>
  <c r="EI22" i="2" s="1"/>
  <c r="DI22" i="2"/>
  <c r="FF22" i="2"/>
  <c r="FG22" i="2" s="1"/>
  <c r="BD22" i="2"/>
  <c r="AR22" i="2"/>
  <c r="CN22" i="2"/>
  <c r="DR22" i="2"/>
  <c r="FZ22" i="2"/>
  <c r="LM23" i="2"/>
  <c r="NI23" i="2"/>
  <c r="NC23" i="2"/>
  <c r="FK23" i="2" s="1"/>
  <c r="MK23" i="2"/>
  <c r="IA23" i="2"/>
  <c r="GW23" i="2"/>
  <c r="AO22" i="2"/>
  <c r="CR22" i="2"/>
  <c r="CS22" i="2" s="1"/>
  <c r="Q22" i="2"/>
  <c r="BA22" i="2"/>
  <c r="CX22" i="2"/>
  <c r="CY22" i="2" s="1"/>
  <c r="CE22" i="2"/>
  <c r="CF22" i="2"/>
  <c r="CG22" i="2" s="1"/>
  <c r="EA22" i="2"/>
  <c r="FK22" i="2"/>
  <c r="FQ22" i="2"/>
  <c r="EV22" i="2"/>
  <c r="FY22" i="2"/>
  <c r="FE23" i="2"/>
  <c r="EY23" i="2"/>
  <c r="FW23" i="2"/>
  <c r="FQ23" i="2"/>
  <c r="DU23" i="2"/>
  <c r="ES23" i="2"/>
  <c r="CK23" i="2"/>
  <c r="EA23" i="2"/>
  <c r="DI23" i="2"/>
  <c r="AC23" i="2"/>
  <c r="BG23" i="2"/>
  <c r="CE23" i="2"/>
  <c r="BM23" i="2"/>
  <c r="E23" i="2"/>
  <c r="AI23" i="2"/>
  <c r="Q23" i="2"/>
  <c r="HB23" i="2"/>
  <c r="ME23" i="2"/>
  <c r="JP23" i="2"/>
  <c r="IP23" i="2"/>
  <c r="KL23" i="2"/>
  <c r="GV23" i="2"/>
  <c r="HX23" i="2"/>
  <c r="IV23" i="2"/>
  <c r="ID23" i="2"/>
  <c r="JD23" i="2"/>
  <c r="CN23" i="2"/>
  <c r="KX23" i="2"/>
  <c r="LJ23" i="2"/>
  <c r="HT23" i="2"/>
  <c r="BB23" i="2"/>
  <c r="MH23" i="2"/>
  <c r="MJ23" i="2"/>
  <c r="HZ23" i="2"/>
  <c r="IX23" i="2"/>
  <c r="JT23" i="2"/>
  <c r="JV23" i="2"/>
  <c r="KR23" i="2"/>
  <c r="KT23" i="2"/>
  <c r="LR23" i="2"/>
  <c r="FB23" i="2"/>
  <c r="HF23" i="2"/>
  <c r="KB23" i="2"/>
  <c r="KZ23" i="2"/>
  <c r="LL23" i="2"/>
  <c r="HR23" i="2"/>
  <c r="JN23" i="2"/>
  <c r="KN23" i="2"/>
  <c r="ET23" i="2"/>
  <c r="LP23" i="2"/>
  <c r="MP23" i="2"/>
  <c r="IF23" i="2"/>
  <c r="JB23" i="2"/>
  <c r="LF23" i="2"/>
  <c r="NB23" i="2"/>
  <c r="MZ23" i="2"/>
  <c r="NN23" i="2"/>
  <c r="GT23" i="2"/>
  <c r="IR23" i="2"/>
  <c r="AL23" i="2"/>
  <c r="MN23" i="2"/>
  <c r="LV23" i="2"/>
  <c r="MT23" i="2"/>
  <c r="GZ23" i="2"/>
  <c r="JH23" i="2"/>
  <c r="JJ23" i="2"/>
  <c r="IJ23" i="2"/>
  <c r="NL23" i="2"/>
  <c r="CT23" i="2"/>
  <c r="NF23" i="2"/>
  <c r="NH23" i="2"/>
  <c r="JZ23" i="2"/>
  <c r="DL23" i="2"/>
  <c r="LX23" i="2"/>
  <c r="HN23" i="2"/>
  <c r="IL23" i="2"/>
  <c r="KF23" i="2"/>
  <c r="KH23" i="2"/>
  <c r="LD23" i="2"/>
  <c r="MD23" i="2"/>
  <c r="MB23" i="2"/>
  <c r="MV23" i="2"/>
  <c r="HL23" i="2"/>
  <c r="HH23" i="2"/>
  <c r="FX23" i="2"/>
  <c r="KI23" i="2"/>
  <c r="LY23" i="2"/>
  <c r="EG23" i="2" s="1"/>
  <c r="IM23" i="2"/>
  <c r="KO23" i="2"/>
  <c r="HC23" i="2"/>
  <c r="JQ23" i="2"/>
  <c r="HO23" i="2"/>
  <c r="JK23" i="2"/>
  <c r="LG23" i="2"/>
  <c r="DO23" i="2" s="1"/>
  <c r="BG22" i="2"/>
  <c r="DJ22" i="2"/>
  <c r="DK22" i="2" s="1"/>
  <c r="CK22" i="2"/>
  <c r="X22" i="2"/>
  <c r="Y22" i="2" s="1"/>
  <c r="BM22" i="2"/>
  <c r="CQ22" i="2"/>
  <c r="EN22" i="2"/>
  <c r="EO22" i="2" s="1"/>
  <c r="ES22" i="2"/>
  <c r="EC22" i="2"/>
  <c r="B24" i="2"/>
  <c r="GC24" i="2" s="1"/>
  <c r="GD23" i="2"/>
  <c r="B31" i="3" l="1"/>
  <c r="K30" i="3"/>
  <c r="KO24" i="2"/>
  <c r="G22" i="2"/>
  <c r="EB23" i="2"/>
  <c r="EC23" i="2" s="1"/>
  <c r="FZ23" i="2"/>
  <c r="BN23" i="2"/>
  <c r="BO23" i="2" s="1"/>
  <c r="EP23" i="2"/>
  <c r="HO24" i="2"/>
  <c r="IM24" i="2"/>
  <c r="BV23" i="2"/>
  <c r="R23" i="2"/>
  <c r="S23" i="2" s="1"/>
  <c r="DF23" i="2"/>
  <c r="FR23" i="2"/>
  <c r="F23" i="2"/>
  <c r="FN23" i="2"/>
  <c r="Z23" i="2"/>
  <c r="FH23" i="2"/>
  <c r="AF23" i="2"/>
  <c r="L23" i="2"/>
  <c r="M23" i="2" s="1"/>
  <c r="AP23" i="2"/>
  <c r="AQ23" i="2" s="1"/>
  <c r="BJ23" i="2"/>
  <c r="DP23" i="2"/>
  <c r="DQ23" i="2" s="1"/>
  <c r="CB23" i="2"/>
  <c r="EH23" i="2"/>
  <c r="EI23" i="2" s="1"/>
  <c r="CZ23" i="2"/>
  <c r="CH23" i="2"/>
  <c r="DV23" i="2"/>
  <c r="DW23" i="2" s="1"/>
  <c r="AV23" i="2"/>
  <c r="AW23" i="2" s="1"/>
  <c r="FS23" i="2"/>
  <c r="AU24" i="2"/>
  <c r="W24" i="2"/>
  <c r="CW24" i="2"/>
  <c r="JJ24" i="2"/>
  <c r="HZ24" i="2"/>
  <c r="MK24" i="2"/>
  <c r="GV24" i="2"/>
  <c r="HF24" i="2"/>
  <c r="LJ24" i="2"/>
  <c r="LL24" i="2"/>
  <c r="HR24" i="2"/>
  <c r="IR24" i="2"/>
  <c r="KN24" i="2"/>
  <c r="LP24" i="2"/>
  <c r="MP24" i="2"/>
  <c r="MN24" i="2"/>
  <c r="GT24" i="2"/>
  <c r="IF24" i="2"/>
  <c r="MT24" i="2"/>
  <c r="NF24" i="2"/>
  <c r="KR24" i="2"/>
  <c r="KT24" i="2"/>
  <c r="HH24" i="2"/>
  <c r="KZ24" i="2"/>
  <c r="DX24" i="2"/>
  <c r="HT24" i="2"/>
  <c r="JP24" i="2"/>
  <c r="JN24" i="2"/>
  <c r="IP24" i="2"/>
  <c r="IX24" i="2"/>
  <c r="JV24" i="2"/>
  <c r="LR24" i="2"/>
  <c r="GZ24" i="2"/>
  <c r="JD24" i="2"/>
  <c r="JB24" i="2"/>
  <c r="NH24" i="2"/>
  <c r="KL24" i="2"/>
  <c r="MH24" i="2"/>
  <c r="HL24" i="2"/>
  <c r="HN24" i="2"/>
  <c r="IJ24" i="2"/>
  <c r="IL24" i="2"/>
  <c r="KF24" i="2"/>
  <c r="MD24" i="2"/>
  <c r="MZ24" i="2"/>
  <c r="HX24" i="2"/>
  <c r="IV24" i="2"/>
  <c r="KB24" i="2"/>
  <c r="JZ24" i="2"/>
  <c r="LX24" i="2"/>
  <c r="MV24" i="2"/>
  <c r="MB24" i="2"/>
  <c r="HB24" i="2"/>
  <c r="JT24" i="2"/>
  <c r="JH24" i="2"/>
  <c r="CZ24" i="2"/>
  <c r="MJ24" i="2"/>
  <c r="KX24" i="2"/>
  <c r="LV24" i="2"/>
  <c r="ID24" i="2"/>
  <c r="AX24" i="2"/>
  <c r="KH24" i="2"/>
  <c r="LF24" i="2"/>
  <c r="LD24" i="2"/>
  <c r="NB24" i="2"/>
  <c r="NN24" i="2"/>
  <c r="NL24" i="2"/>
  <c r="JK24" i="2"/>
  <c r="HC24" i="2"/>
  <c r="K24" i="2" s="1"/>
  <c r="KI24" i="2"/>
  <c r="CQ24" i="2" s="1"/>
  <c r="X23" i="2"/>
  <c r="Y23" i="2" s="1"/>
  <c r="AJ23" i="2"/>
  <c r="AK23" i="2" s="1"/>
  <c r="CF23" i="2"/>
  <c r="CG23" i="2" s="1"/>
  <c r="BH23" i="2"/>
  <c r="BI23" i="2" s="1"/>
  <c r="DD23" i="2"/>
  <c r="DE23" i="2" s="1"/>
  <c r="DJ23" i="2"/>
  <c r="DK23" i="2" s="1"/>
  <c r="FF23" i="2"/>
  <c r="FG23" i="2" s="1"/>
  <c r="EN23" i="2"/>
  <c r="EO23" i="2" s="1"/>
  <c r="N23" i="2"/>
  <c r="H23" i="2"/>
  <c r="BD23" i="2"/>
  <c r="EJ23" i="2"/>
  <c r="DX23" i="2"/>
  <c r="ED23" i="2"/>
  <c r="FT23" i="2"/>
  <c r="LA24" i="2"/>
  <c r="HU24" i="2"/>
  <c r="BC23" i="2"/>
  <c r="KU24" i="2"/>
  <c r="EU23" i="2"/>
  <c r="ME24" i="2"/>
  <c r="K23" i="2"/>
  <c r="BT23" i="2"/>
  <c r="BU23" i="2" s="1"/>
  <c r="BZ23" i="2"/>
  <c r="CA23" i="2" s="1"/>
  <c r="BS23" i="2"/>
  <c r="CX23" i="2"/>
  <c r="CY23" i="2" s="1"/>
  <c r="FL23" i="2"/>
  <c r="FM23" i="2" s="1"/>
  <c r="AX23" i="2"/>
  <c r="AR23" i="2"/>
  <c r="T23" i="2"/>
  <c r="BP23" i="2"/>
  <c r="DR23" i="2"/>
  <c r="LS24" i="2"/>
  <c r="EA24" i="2" s="1"/>
  <c r="NC24" i="2"/>
  <c r="FK24" i="2" s="1"/>
  <c r="JW24" i="2"/>
  <c r="CE24" i="2" s="1"/>
  <c r="KC24" i="2"/>
  <c r="CK24" i="2" s="1"/>
  <c r="AD23" i="2"/>
  <c r="AE23" i="2" s="1"/>
  <c r="AU23" i="2"/>
  <c r="W23" i="2"/>
  <c r="CL23" i="2"/>
  <c r="CM23" i="2" s="1"/>
  <c r="CR23" i="2"/>
  <c r="CS23" i="2" s="1"/>
  <c r="EM23" i="2"/>
  <c r="EZ23" i="2"/>
  <c r="FA23" i="2" s="1"/>
  <c r="EV23" i="2"/>
  <c r="FY23" i="2"/>
  <c r="NI24" i="2"/>
  <c r="IG24" i="2"/>
  <c r="IS24" i="2"/>
  <c r="JE24" i="2"/>
  <c r="BM24" i="2" s="1"/>
  <c r="IY24" i="2"/>
  <c r="BG24" i="2" s="1"/>
  <c r="MW24" i="2"/>
  <c r="FE24" i="2" s="1"/>
  <c r="LG24" i="2"/>
  <c r="JQ24" i="2"/>
  <c r="BY24" i="2" s="1"/>
  <c r="LY24" i="2"/>
  <c r="BY23" i="2"/>
  <c r="CQ23" i="2"/>
  <c r="CW23" i="2"/>
  <c r="MQ24" i="2"/>
  <c r="GW24" i="2"/>
  <c r="IA24" i="2"/>
  <c r="LM24" i="2"/>
  <c r="NO24" i="2"/>
  <c r="HI24" i="2"/>
  <c r="Q24" i="2" s="1"/>
  <c r="B25" i="2"/>
  <c r="GC25" i="2" s="1"/>
  <c r="GD24" i="2"/>
  <c r="B32" i="3" l="1"/>
  <c r="K31" i="3"/>
  <c r="G23" i="2"/>
  <c r="BD24" i="2"/>
  <c r="EJ24" i="2"/>
  <c r="FT24" i="2"/>
  <c r="FX24" i="2"/>
  <c r="FY24" i="2" s="1"/>
  <c r="FZ24" i="2"/>
  <c r="BH24" i="2"/>
  <c r="BI24" i="2" s="1"/>
  <c r="DR24" i="2"/>
  <c r="FF24" i="2"/>
  <c r="FG24" i="2" s="1"/>
  <c r="EZ24" i="2"/>
  <c r="FA24" i="2" s="1"/>
  <c r="EV24" i="2"/>
  <c r="N24" i="2"/>
  <c r="CR24" i="2"/>
  <c r="CS24" i="2" s="1"/>
  <c r="BV24" i="2"/>
  <c r="ED24" i="2"/>
  <c r="BZ24" i="2"/>
  <c r="CA24" i="2" s="1"/>
  <c r="R24" i="2"/>
  <c r="S24" i="2" s="1"/>
  <c r="CN24" i="2"/>
  <c r="CF24" i="2"/>
  <c r="CG24" i="2" s="1"/>
  <c r="EP24" i="2"/>
  <c r="AP24" i="2"/>
  <c r="AQ24" i="2" s="1"/>
  <c r="FN24" i="2"/>
  <c r="AL24" i="2"/>
  <c r="H24" i="2"/>
  <c r="DL24" i="2"/>
  <c r="BP24" i="2"/>
  <c r="AF24" i="2"/>
  <c r="DF24" i="2"/>
  <c r="Z24" i="2"/>
  <c r="LG25" i="2"/>
  <c r="DO25" i="2" s="1"/>
  <c r="IS25" i="2"/>
  <c r="HU25" i="2"/>
  <c r="JK25" i="2"/>
  <c r="BS25" i="2" s="1"/>
  <c r="F24" i="2"/>
  <c r="AJ24" i="2"/>
  <c r="AK24" i="2" s="1"/>
  <c r="L24" i="2"/>
  <c r="M24" i="2" s="1"/>
  <c r="AV24" i="2"/>
  <c r="AW24" i="2" s="1"/>
  <c r="DO24" i="2"/>
  <c r="EH24" i="2"/>
  <c r="EI24" i="2" s="1"/>
  <c r="DV24" i="2"/>
  <c r="DW24" i="2" s="1"/>
  <c r="FR24" i="2"/>
  <c r="FS24" i="2" s="1"/>
  <c r="AR24" i="2"/>
  <c r="BJ24" i="2"/>
  <c r="CH24" i="2"/>
  <c r="FH24" i="2"/>
  <c r="AC25" i="2"/>
  <c r="BA25" i="2"/>
  <c r="GZ25" i="2"/>
  <c r="HT25" i="2"/>
  <c r="AF25" i="2"/>
  <c r="HR25" i="2"/>
  <c r="JP25" i="2"/>
  <c r="NF25" i="2"/>
  <c r="IP25" i="2"/>
  <c r="HX25" i="2"/>
  <c r="IV25" i="2"/>
  <c r="JT25" i="2"/>
  <c r="KR25" i="2"/>
  <c r="LR25" i="2"/>
  <c r="JD25" i="2"/>
  <c r="JZ25" i="2"/>
  <c r="KX25" i="2"/>
  <c r="MV25" i="2"/>
  <c r="LJ25" i="2"/>
  <c r="LL25" i="2"/>
  <c r="NH25" i="2"/>
  <c r="BD25" i="2"/>
  <c r="KL25" i="2"/>
  <c r="LP25" i="2"/>
  <c r="MN25" i="2"/>
  <c r="HF25" i="2"/>
  <c r="KB25" i="2"/>
  <c r="LX25" i="2"/>
  <c r="IR25" i="2"/>
  <c r="KN25" i="2"/>
  <c r="MH25" i="2"/>
  <c r="MP25" i="2"/>
  <c r="IL25" i="2"/>
  <c r="IF25" i="2"/>
  <c r="ID25" i="2"/>
  <c r="IX25" i="2"/>
  <c r="HN25" i="2"/>
  <c r="KZ25" i="2"/>
  <c r="JH25" i="2"/>
  <c r="KH25" i="2"/>
  <c r="LF25" i="2"/>
  <c r="LD25" i="2"/>
  <c r="JJ25" i="2"/>
  <c r="LV25" i="2"/>
  <c r="GV25" i="2"/>
  <c r="HL25" i="2"/>
  <c r="IJ25" i="2"/>
  <c r="KF25" i="2"/>
  <c r="MB25" i="2"/>
  <c r="MD25" i="2"/>
  <c r="NL25" i="2"/>
  <c r="JB25" i="2"/>
  <c r="MZ25" i="2"/>
  <c r="FN25" i="2"/>
  <c r="JV25" i="2"/>
  <c r="KT25" i="2"/>
  <c r="HH25" i="2"/>
  <c r="GT25" i="2"/>
  <c r="JN25" i="2"/>
  <c r="MJ25" i="2"/>
  <c r="HZ25" i="2"/>
  <c r="MT25" i="2"/>
  <c r="HB25" i="2"/>
  <c r="EP25" i="2"/>
  <c r="NB25" i="2"/>
  <c r="NN25" i="2"/>
  <c r="MW25" i="2"/>
  <c r="IG25" i="2"/>
  <c r="BB24" i="2"/>
  <c r="BC24" i="2" s="1"/>
  <c r="AC24" i="2"/>
  <c r="BT24" i="2"/>
  <c r="BU24" i="2" s="1"/>
  <c r="BA24" i="2"/>
  <c r="CX24" i="2"/>
  <c r="CY24" i="2" s="1"/>
  <c r="CL24" i="2"/>
  <c r="CM24" i="2" s="1"/>
  <c r="DD24" i="2"/>
  <c r="DE24" i="2" s="1"/>
  <c r="EN24" i="2"/>
  <c r="EO24" i="2" s="1"/>
  <c r="EB24" i="2"/>
  <c r="EC24" i="2" s="1"/>
  <c r="FL24" i="2"/>
  <c r="FM24" i="2" s="1"/>
  <c r="CT24" i="2"/>
  <c r="GW25" i="2"/>
  <c r="E25" i="2" s="1"/>
  <c r="HI25" i="2"/>
  <c r="NO25" i="2"/>
  <c r="LM25" i="2"/>
  <c r="MQ25" i="2"/>
  <c r="LY25" i="2"/>
  <c r="EG25" i="2" s="1"/>
  <c r="IY25" i="2"/>
  <c r="NI25" i="2"/>
  <c r="KC25" i="2"/>
  <c r="CK25" i="2" s="1"/>
  <c r="JW25" i="2"/>
  <c r="LS25" i="2"/>
  <c r="EA25" i="2" s="1"/>
  <c r="ME25" i="2"/>
  <c r="KU25" i="2"/>
  <c r="LA25" i="2"/>
  <c r="DI25" i="2" s="1"/>
  <c r="KI25" i="2"/>
  <c r="MK25" i="2"/>
  <c r="E24" i="2"/>
  <c r="BN24" i="2"/>
  <c r="BO24" i="2" s="1"/>
  <c r="BS24" i="2"/>
  <c r="AD24" i="2"/>
  <c r="AE24" i="2" s="1"/>
  <c r="X24" i="2"/>
  <c r="Y24" i="2" s="1"/>
  <c r="DP24" i="2"/>
  <c r="DQ24" i="2" s="1"/>
  <c r="DC24" i="2"/>
  <c r="DI24" i="2"/>
  <c r="EY24" i="2"/>
  <c r="ES24" i="2"/>
  <c r="EG24" i="2"/>
  <c r="FQ24" i="2"/>
  <c r="CB24" i="2"/>
  <c r="FB24" i="2"/>
  <c r="HO25" i="2"/>
  <c r="IA25" i="2"/>
  <c r="AI25" i="2" s="1"/>
  <c r="JQ25" i="2"/>
  <c r="BY25" i="2" s="1"/>
  <c r="JE25" i="2"/>
  <c r="IM25" i="2"/>
  <c r="NC25" i="2"/>
  <c r="KO25" i="2"/>
  <c r="HC25" i="2"/>
  <c r="K25" i="2" s="1"/>
  <c r="T24" i="2"/>
  <c r="AO24" i="2"/>
  <c r="DJ24" i="2"/>
  <c r="DK24" i="2" s="1"/>
  <c r="AI24" i="2"/>
  <c r="EM24" i="2"/>
  <c r="DU24" i="2"/>
  <c r="ET24" i="2"/>
  <c r="EU24" i="2" s="1"/>
  <c r="FW24" i="2"/>
  <c r="B26" i="2"/>
  <c r="GC26" i="2" s="1"/>
  <c r="GD25" i="2"/>
  <c r="B33" i="3" l="1"/>
  <c r="K32" i="3"/>
  <c r="G24" i="2"/>
  <c r="FH25" i="2"/>
  <c r="BJ25" i="2"/>
  <c r="DR25" i="2"/>
  <c r="FB25" i="2"/>
  <c r="BT25" i="2"/>
  <c r="BU25" i="2" s="1"/>
  <c r="EJ25" i="2"/>
  <c r="FZ25" i="2"/>
  <c r="DL25" i="2"/>
  <c r="AL25" i="2"/>
  <c r="AR25" i="2"/>
  <c r="BP25" i="2"/>
  <c r="CT25" i="2"/>
  <c r="AV25" i="2"/>
  <c r="AW25" i="2" s="1"/>
  <c r="N25" i="2"/>
  <c r="H25" i="2"/>
  <c r="ED25" i="2"/>
  <c r="CB25" i="2"/>
  <c r="FR25" i="2"/>
  <c r="FS25" i="2" s="1"/>
  <c r="T25" i="2"/>
  <c r="CL25" i="2"/>
  <c r="CM25" i="2" s="1"/>
  <c r="Z25" i="2"/>
  <c r="DV25" i="2"/>
  <c r="DW25" i="2" s="1"/>
  <c r="CH25" i="2"/>
  <c r="ET25" i="2"/>
  <c r="EU25" i="2" s="1"/>
  <c r="DF25" i="2"/>
  <c r="CX25" i="2"/>
  <c r="CY25" i="2" s="1"/>
  <c r="NC26" i="2"/>
  <c r="MK26" i="2"/>
  <c r="ME26" i="2"/>
  <c r="EM26" i="2" s="1"/>
  <c r="MQ26" i="2"/>
  <c r="MW26" i="2"/>
  <c r="X25" i="2"/>
  <c r="Y25" i="2" s="1"/>
  <c r="R25" i="2"/>
  <c r="S25" i="2" s="1"/>
  <c r="BN25" i="2"/>
  <c r="BO25" i="2" s="1"/>
  <c r="BH25" i="2"/>
  <c r="BI25" i="2" s="1"/>
  <c r="DJ25" i="2"/>
  <c r="DK25" i="2" s="1"/>
  <c r="DP25" i="2"/>
  <c r="DQ25" i="2" s="1"/>
  <c r="EH25" i="2"/>
  <c r="EI25" i="2" s="1"/>
  <c r="FF25" i="2"/>
  <c r="FG25" i="2" s="1"/>
  <c r="EZ25" i="2"/>
  <c r="FA25" i="2" s="1"/>
  <c r="AX25" i="2"/>
  <c r="CN25" i="2"/>
  <c r="DX25" i="2"/>
  <c r="FT25" i="2"/>
  <c r="HC26" i="2"/>
  <c r="JE26" i="2"/>
  <c r="HO26" i="2"/>
  <c r="W26" i="2" s="1"/>
  <c r="KI26" i="2"/>
  <c r="NI26" i="2"/>
  <c r="LM26" i="2"/>
  <c r="HI26" i="2"/>
  <c r="Q26" i="2" s="1"/>
  <c r="AP25" i="2"/>
  <c r="AQ25" i="2" s="1"/>
  <c r="Q25" i="2"/>
  <c r="CF25" i="2"/>
  <c r="CG25" i="2" s="1"/>
  <c r="BM25" i="2"/>
  <c r="AJ25" i="2"/>
  <c r="AK25" i="2" s="1"/>
  <c r="ES25" i="2"/>
  <c r="EB25" i="2"/>
  <c r="EC25" i="2" s="1"/>
  <c r="EM25" i="2"/>
  <c r="FL25" i="2"/>
  <c r="FM25" i="2" s="1"/>
  <c r="EY25" i="2"/>
  <c r="FE25" i="2"/>
  <c r="BV25" i="2"/>
  <c r="CZ25" i="2"/>
  <c r="EV25" i="2"/>
  <c r="IM26" i="2"/>
  <c r="AU26" i="2" s="1"/>
  <c r="JQ26" i="2"/>
  <c r="LA26" i="2"/>
  <c r="JW26" i="2"/>
  <c r="IY26" i="2"/>
  <c r="BG26" i="2" s="1"/>
  <c r="NO26" i="2"/>
  <c r="GW26" i="2"/>
  <c r="FX25" i="2"/>
  <c r="FY25" i="2" s="1"/>
  <c r="W25" i="2"/>
  <c r="AD25" i="2"/>
  <c r="AE25" i="2" s="1"/>
  <c r="BZ25" i="2"/>
  <c r="CA25" i="2" s="1"/>
  <c r="BB25" i="2"/>
  <c r="BC25" i="2" s="1"/>
  <c r="CE25" i="2"/>
  <c r="CQ25" i="2"/>
  <c r="CR25" i="2"/>
  <c r="CS25" i="2" s="1"/>
  <c r="DU25" i="2"/>
  <c r="FQ25" i="2"/>
  <c r="FW25" i="2"/>
  <c r="JK26" i="2"/>
  <c r="IS26" i="2"/>
  <c r="FQ26" i="2"/>
  <c r="FK26" i="2"/>
  <c r="EY26" i="2"/>
  <c r="FW26" i="2"/>
  <c r="ES26" i="2"/>
  <c r="DI26" i="2"/>
  <c r="CQ26" i="2"/>
  <c r="CE26" i="2"/>
  <c r="FE26" i="2"/>
  <c r="DU26" i="2"/>
  <c r="BM26" i="2"/>
  <c r="BA26" i="2"/>
  <c r="BY26" i="2"/>
  <c r="K26" i="2"/>
  <c r="BS26" i="2"/>
  <c r="E26" i="2"/>
  <c r="KR26" i="2"/>
  <c r="IF26" i="2"/>
  <c r="LS26" i="2"/>
  <c r="GT26" i="2"/>
  <c r="KN26" i="2"/>
  <c r="EV26" i="2"/>
  <c r="IV26" i="2"/>
  <c r="HB26" i="2"/>
  <c r="HF26" i="2"/>
  <c r="KB26" i="2"/>
  <c r="LV26" i="2"/>
  <c r="HR26" i="2"/>
  <c r="JN26" i="2"/>
  <c r="IR26" i="2"/>
  <c r="MJ26" i="2"/>
  <c r="MH26" i="2"/>
  <c r="HZ26" i="2"/>
  <c r="IX26" i="2"/>
  <c r="JV26" i="2"/>
  <c r="JT26" i="2"/>
  <c r="LP26" i="2"/>
  <c r="JB26" i="2"/>
  <c r="JD26" i="2"/>
  <c r="KZ26" i="2"/>
  <c r="LX26" i="2"/>
  <c r="LL26" i="2"/>
  <c r="CB26" i="2"/>
  <c r="JP26" i="2"/>
  <c r="BD26" i="2"/>
  <c r="HX26" i="2"/>
  <c r="MP26" i="2"/>
  <c r="GV26" i="2"/>
  <c r="BP26" i="2"/>
  <c r="JZ26" i="2"/>
  <c r="KX26" i="2"/>
  <c r="NF26" i="2"/>
  <c r="DD26" i="2"/>
  <c r="MT26" i="2"/>
  <c r="HL26" i="2"/>
  <c r="Z26" i="2"/>
  <c r="MD26" i="2"/>
  <c r="HH26" i="2"/>
  <c r="HT26" i="2"/>
  <c r="KL26" i="2"/>
  <c r="MN26" i="2"/>
  <c r="ID26" i="2"/>
  <c r="MV26" i="2"/>
  <c r="JJ26" i="2"/>
  <c r="KF26" i="2"/>
  <c r="LD26" i="2"/>
  <c r="LF26" i="2"/>
  <c r="MZ26" i="2"/>
  <c r="AR26" i="2"/>
  <c r="NN26" i="2"/>
  <c r="KT26" i="2"/>
  <c r="MB26" i="2"/>
  <c r="LJ26" i="2"/>
  <c r="NH26" i="2"/>
  <c r="IP26" i="2"/>
  <c r="DJ26" i="2"/>
  <c r="HN26" i="2"/>
  <c r="IL26" i="2"/>
  <c r="JH26" i="2"/>
  <c r="KH26" i="2"/>
  <c r="FL26" i="2"/>
  <c r="NB26" i="2"/>
  <c r="GZ26" i="2"/>
  <c r="LR26" i="2"/>
  <c r="IJ26" i="2"/>
  <c r="BV26" i="2"/>
  <c r="NL26" i="2"/>
  <c r="KO26" i="2"/>
  <c r="IA26" i="2"/>
  <c r="AI26" i="2" s="1"/>
  <c r="KU26" i="2"/>
  <c r="DC26" i="2" s="1"/>
  <c r="KC26" i="2"/>
  <c r="LY26" i="2"/>
  <c r="IG26" i="2"/>
  <c r="F25" i="2"/>
  <c r="L25" i="2"/>
  <c r="M25" i="2" s="1"/>
  <c r="AU25" i="2"/>
  <c r="BG25" i="2"/>
  <c r="AO25" i="2"/>
  <c r="DC25" i="2"/>
  <c r="DD25" i="2"/>
  <c r="DE25" i="2" s="1"/>
  <c r="CW25" i="2"/>
  <c r="FK25" i="2"/>
  <c r="EN25" i="2"/>
  <c r="EO25" i="2" s="1"/>
  <c r="HU26" i="2"/>
  <c r="AC26" i="2" s="1"/>
  <c r="LG26" i="2"/>
  <c r="DO26" i="2" s="1"/>
  <c r="B27" i="2"/>
  <c r="GC27" i="2" s="1"/>
  <c r="GD26" i="2"/>
  <c r="B34" i="3" l="1"/>
  <c r="K33" i="3"/>
  <c r="G25" i="2"/>
  <c r="FZ26" i="2"/>
  <c r="FH26" i="2"/>
  <c r="EP26" i="2"/>
  <c r="FR26" i="2"/>
  <c r="FS26" i="2" s="1"/>
  <c r="EJ26" i="2"/>
  <c r="FB26" i="2"/>
  <c r="DV26" i="2"/>
  <c r="DW26" i="2" s="1"/>
  <c r="FX26" i="2"/>
  <c r="FY26" i="2" s="1"/>
  <c r="CH26" i="2"/>
  <c r="R26" i="2"/>
  <c r="S26" i="2" s="1"/>
  <c r="BJ26" i="2"/>
  <c r="DR26" i="2"/>
  <c r="CR26" i="2"/>
  <c r="CS26" i="2" s="1"/>
  <c r="EB26" i="2"/>
  <c r="EC26" i="2" s="1"/>
  <c r="CZ26" i="2"/>
  <c r="L26" i="2"/>
  <c r="M26" i="2" s="1"/>
  <c r="DE26" i="2"/>
  <c r="AL26" i="2"/>
  <c r="AV26" i="2"/>
  <c r="AW26" i="2" s="1"/>
  <c r="CN26" i="2"/>
  <c r="H26" i="2"/>
  <c r="AF26" i="2"/>
  <c r="FM26" i="2"/>
  <c r="DK26" i="2"/>
  <c r="LY27" i="2"/>
  <c r="EG27" i="2" s="1"/>
  <c r="AJ26" i="2"/>
  <c r="AK26" i="2" s="1"/>
  <c r="BN26" i="2"/>
  <c r="BO26" i="2" s="1"/>
  <c r="BH26" i="2"/>
  <c r="BI26" i="2" s="1"/>
  <c r="BT26" i="2"/>
  <c r="BU26" i="2" s="1"/>
  <c r="EH26" i="2"/>
  <c r="EI26" i="2" s="1"/>
  <c r="X26" i="2"/>
  <c r="Y26" i="2" s="1"/>
  <c r="DP26" i="2"/>
  <c r="DQ26" i="2" s="1"/>
  <c r="CL26" i="2"/>
  <c r="CM26" i="2" s="1"/>
  <c r="CF26" i="2"/>
  <c r="CG26" i="2" s="1"/>
  <c r="EN26" i="2"/>
  <c r="EO26" i="2" s="1"/>
  <c r="ET26" i="2"/>
  <c r="EU26" i="2" s="1"/>
  <c r="DF26" i="2"/>
  <c r="AX26" i="2"/>
  <c r="CT26" i="2"/>
  <c r="DL26" i="2"/>
  <c r="FN26" i="2"/>
  <c r="JK27" i="2"/>
  <c r="IY27" i="2"/>
  <c r="IM27" i="2"/>
  <c r="KI27" i="2"/>
  <c r="HC27" i="2"/>
  <c r="ME27" i="2"/>
  <c r="NC27" i="2"/>
  <c r="FK27" i="2" s="1"/>
  <c r="KC27" i="2"/>
  <c r="KO27" i="2"/>
  <c r="F26" i="2"/>
  <c r="AD26" i="2"/>
  <c r="AE26" i="2" s="1"/>
  <c r="EZ26" i="2"/>
  <c r="FA26" i="2" s="1"/>
  <c r="BZ26" i="2"/>
  <c r="CA26" i="2" s="1"/>
  <c r="N26" i="2"/>
  <c r="ED26" i="2"/>
  <c r="DX26" i="2"/>
  <c r="FT26" i="2"/>
  <c r="JW27" i="2"/>
  <c r="HI27" i="2"/>
  <c r="HO27" i="2"/>
  <c r="MK27" i="2"/>
  <c r="LG27" i="2"/>
  <c r="IG27" i="2"/>
  <c r="KU27" i="2"/>
  <c r="AO26" i="2"/>
  <c r="CW26" i="2"/>
  <c r="AP26" i="2"/>
  <c r="AQ26" i="2" s="1"/>
  <c r="CK26" i="2"/>
  <c r="T26" i="2"/>
  <c r="GW27" i="2"/>
  <c r="LA27" i="2"/>
  <c r="LM27" i="2"/>
  <c r="JE27" i="2"/>
  <c r="BM27" i="2" s="1"/>
  <c r="MQ27" i="2"/>
  <c r="EY27" i="2"/>
  <c r="DU27" i="2"/>
  <c r="EM27" i="2"/>
  <c r="CK27" i="2"/>
  <c r="DO27" i="2"/>
  <c r="CW27" i="2"/>
  <c r="ES27" i="2"/>
  <c r="DI27" i="2"/>
  <c r="CQ27" i="2"/>
  <c r="BS27" i="2"/>
  <c r="AO27" i="2"/>
  <c r="BG27" i="2"/>
  <c r="CE27" i="2"/>
  <c r="AU27" i="2"/>
  <c r="W27" i="2"/>
  <c r="K27" i="2"/>
  <c r="E27" i="2"/>
  <c r="DC27" i="2"/>
  <c r="Q27" i="2"/>
  <c r="IV27" i="2"/>
  <c r="HH27" i="2"/>
  <c r="HB27" i="2"/>
  <c r="NF27" i="2"/>
  <c r="MN27" i="2"/>
  <c r="JZ27" i="2"/>
  <c r="LX27" i="2"/>
  <c r="LJ27" i="2"/>
  <c r="JP27" i="2"/>
  <c r="IP27" i="2"/>
  <c r="IR27" i="2"/>
  <c r="KL27" i="2"/>
  <c r="MJ27" i="2"/>
  <c r="LV27" i="2"/>
  <c r="ID27" i="2"/>
  <c r="IF27" i="2"/>
  <c r="JD27" i="2"/>
  <c r="MH27" i="2"/>
  <c r="HZ27" i="2"/>
  <c r="IX27" i="2"/>
  <c r="JT27" i="2"/>
  <c r="JV27" i="2"/>
  <c r="KR27" i="2"/>
  <c r="KT27" i="2"/>
  <c r="HX27" i="2"/>
  <c r="HF27" i="2"/>
  <c r="AR27" i="2"/>
  <c r="KB27" i="2"/>
  <c r="KZ27" i="2"/>
  <c r="JN27" i="2"/>
  <c r="KN27" i="2"/>
  <c r="MP27" i="2"/>
  <c r="JB27" i="2"/>
  <c r="KX27" i="2"/>
  <c r="MT27" i="2"/>
  <c r="GZ27" i="2"/>
  <c r="MZ27" i="2"/>
  <c r="NL27" i="2"/>
  <c r="GV27" i="2"/>
  <c r="IL27" i="2"/>
  <c r="KH27" i="2"/>
  <c r="LF27" i="2"/>
  <c r="N27" i="2"/>
  <c r="LL27" i="2"/>
  <c r="DX27" i="2"/>
  <c r="HR27" i="2"/>
  <c r="HT27" i="2"/>
  <c r="LR27" i="2"/>
  <c r="IJ27" i="2"/>
  <c r="NB27" i="2"/>
  <c r="LP27" i="2"/>
  <c r="KF27" i="2"/>
  <c r="LD27" i="2"/>
  <c r="MD27" i="2"/>
  <c r="NH27" i="2"/>
  <c r="MV27" i="2"/>
  <c r="GT27" i="2"/>
  <c r="JH27" i="2"/>
  <c r="JJ27" i="2"/>
  <c r="MB27" i="2"/>
  <c r="HN27" i="2"/>
  <c r="HL27" i="2"/>
  <c r="NN27" i="2"/>
  <c r="HU27" i="2"/>
  <c r="IA27" i="2"/>
  <c r="LS27" i="2"/>
  <c r="EA27" i="2" s="1"/>
  <c r="BB26" i="2"/>
  <c r="BC26" i="2" s="1"/>
  <c r="CX26" i="2"/>
  <c r="CY26" i="2" s="1"/>
  <c r="EA26" i="2"/>
  <c r="EG26" i="2"/>
  <c r="FF26" i="2"/>
  <c r="FG26" i="2" s="1"/>
  <c r="IS27" i="2"/>
  <c r="NO27" i="2"/>
  <c r="JQ27" i="2"/>
  <c r="NI27" i="2"/>
  <c r="MW27" i="2"/>
  <c r="B28" i="2"/>
  <c r="GC28" i="2" s="1"/>
  <c r="GD27" i="2"/>
  <c r="B35" i="3" l="1"/>
  <c r="K34" i="3"/>
  <c r="NI28" i="2"/>
  <c r="MW28" i="2"/>
  <c r="IS28" i="2"/>
  <c r="G26" i="2"/>
  <c r="F27" i="2"/>
  <c r="FT27" i="2"/>
  <c r="BV27" i="2"/>
  <c r="CT27" i="2"/>
  <c r="EJ27" i="2"/>
  <c r="BP27" i="2"/>
  <c r="ET27" i="2"/>
  <c r="EU27" i="2" s="1"/>
  <c r="EP27" i="2"/>
  <c r="T27" i="2"/>
  <c r="DF27" i="2"/>
  <c r="BJ27" i="2"/>
  <c r="Z27" i="2"/>
  <c r="FH27" i="2"/>
  <c r="FB27" i="2"/>
  <c r="CN27" i="2"/>
  <c r="AJ27" i="2"/>
  <c r="AK27" i="2" s="1"/>
  <c r="FZ27" i="2"/>
  <c r="FN27" i="2"/>
  <c r="CX27" i="2"/>
  <c r="CY27" i="2" s="1"/>
  <c r="DJ27" i="2"/>
  <c r="DK27" i="2" s="1"/>
  <c r="ED27" i="2"/>
  <c r="BZ27" i="2"/>
  <c r="CA27" i="2" s="1"/>
  <c r="AX27" i="2"/>
  <c r="DR27" i="2"/>
  <c r="BB27" i="2"/>
  <c r="BC27" i="2" s="1"/>
  <c r="CF27" i="2"/>
  <c r="CG27" i="2" s="1"/>
  <c r="AF27" i="2"/>
  <c r="NO28" i="2"/>
  <c r="IA28" i="2"/>
  <c r="AD27" i="2"/>
  <c r="AE27" i="2" s="1"/>
  <c r="AP27" i="2"/>
  <c r="AQ27" i="2" s="1"/>
  <c r="AV27" i="2"/>
  <c r="AW27" i="2" s="1"/>
  <c r="CR27" i="2"/>
  <c r="CS27" i="2" s="1"/>
  <c r="DV27" i="2"/>
  <c r="DW27" i="2" s="1"/>
  <c r="DP27" i="2"/>
  <c r="DQ27" i="2" s="1"/>
  <c r="FF27" i="2"/>
  <c r="FG27" i="2" s="1"/>
  <c r="FL27" i="2"/>
  <c r="FM27" i="2" s="1"/>
  <c r="FE27" i="2"/>
  <c r="AL27" i="2"/>
  <c r="CZ27" i="2"/>
  <c r="DL27" i="2"/>
  <c r="EV27" i="2"/>
  <c r="MQ28" i="2"/>
  <c r="EY28" i="2" s="1"/>
  <c r="GW28" i="2"/>
  <c r="LG28" i="2"/>
  <c r="KC28" i="2"/>
  <c r="KI28" i="2"/>
  <c r="JK28" i="2"/>
  <c r="X27" i="2"/>
  <c r="Y27" i="2" s="1"/>
  <c r="BA27" i="2"/>
  <c r="R27" i="2"/>
  <c r="S27" i="2" s="1"/>
  <c r="BN27" i="2"/>
  <c r="BO27" i="2" s="1"/>
  <c r="BH27" i="2"/>
  <c r="BI27" i="2" s="1"/>
  <c r="DD27" i="2"/>
  <c r="DE27" i="2" s="1"/>
  <c r="EB27" i="2"/>
  <c r="EC27" i="2" s="1"/>
  <c r="FQ27" i="2"/>
  <c r="FR27" i="2"/>
  <c r="FS27" i="2" s="1"/>
  <c r="H27" i="2"/>
  <c r="BD27" i="2"/>
  <c r="CH27" i="2"/>
  <c r="JE28" i="2"/>
  <c r="BM28" i="2" s="1"/>
  <c r="HO28" i="2"/>
  <c r="NC28" i="2"/>
  <c r="HU28" i="2"/>
  <c r="AI27" i="2"/>
  <c r="EH27" i="2"/>
  <c r="EI27" i="2" s="1"/>
  <c r="EN27" i="2"/>
  <c r="EO27" i="2" s="1"/>
  <c r="FW27" i="2"/>
  <c r="CB27" i="2"/>
  <c r="LM28" i="2"/>
  <c r="KU28" i="2"/>
  <c r="MK28" i="2"/>
  <c r="HI28" i="2"/>
  <c r="Q28" i="2" s="1"/>
  <c r="ME28" i="2"/>
  <c r="IM28" i="2"/>
  <c r="LY28" i="2"/>
  <c r="FQ28" i="2"/>
  <c r="FW28" i="2"/>
  <c r="FK28" i="2"/>
  <c r="EG28" i="2"/>
  <c r="FE28" i="2"/>
  <c r="ES28" i="2"/>
  <c r="EM28" i="2"/>
  <c r="DU28" i="2"/>
  <c r="CQ28" i="2"/>
  <c r="DC28" i="2"/>
  <c r="BA28" i="2"/>
  <c r="AI28" i="2"/>
  <c r="AU28" i="2"/>
  <c r="W28" i="2"/>
  <c r="DO28" i="2"/>
  <c r="BS28" i="2"/>
  <c r="AC28" i="2"/>
  <c r="E28" i="2"/>
  <c r="CK28" i="2"/>
  <c r="JB28" i="2"/>
  <c r="IL28" i="2"/>
  <c r="GV28" i="2"/>
  <c r="HR28" i="2"/>
  <c r="MH28" i="2"/>
  <c r="MJ28" i="2"/>
  <c r="HX28" i="2"/>
  <c r="IV28" i="2"/>
  <c r="JT28" i="2"/>
  <c r="LP28" i="2"/>
  <c r="HN28" i="2"/>
  <c r="ID28" i="2"/>
  <c r="KB28" i="2"/>
  <c r="KX28" i="2"/>
  <c r="LV28" i="2"/>
  <c r="LJ28" i="2"/>
  <c r="IR28" i="2"/>
  <c r="IP28" i="2"/>
  <c r="KN28" i="2"/>
  <c r="EV28" i="2"/>
  <c r="HZ28" i="2"/>
  <c r="KT28" i="2"/>
  <c r="MP28" i="2"/>
  <c r="GZ28" i="2"/>
  <c r="HF28" i="2"/>
  <c r="IF28" i="2"/>
  <c r="KZ28" i="2"/>
  <c r="MT28" i="2"/>
  <c r="LL28" i="2"/>
  <c r="JN28" i="2"/>
  <c r="NF28" i="2"/>
  <c r="NH28" i="2"/>
  <c r="KR28" i="2"/>
  <c r="MN28" i="2"/>
  <c r="HH28" i="2"/>
  <c r="HT28" i="2"/>
  <c r="LX28" i="2"/>
  <c r="JH28" i="2"/>
  <c r="JJ28" i="2"/>
  <c r="HB28" i="2"/>
  <c r="NB28" i="2"/>
  <c r="KL28" i="2"/>
  <c r="IX28" i="2"/>
  <c r="N28" i="2"/>
  <c r="JV28" i="2"/>
  <c r="HL28" i="2"/>
  <c r="IJ28" i="2"/>
  <c r="BT28" i="2"/>
  <c r="KF28" i="2"/>
  <c r="MD28" i="2"/>
  <c r="MB28" i="2"/>
  <c r="MZ28" i="2"/>
  <c r="FZ28" i="2"/>
  <c r="NN28" i="2"/>
  <c r="JP28" i="2"/>
  <c r="H28" i="2"/>
  <c r="LF28" i="2"/>
  <c r="LR28" i="2"/>
  <c r="GT28" i="2"/>
  <c r="JZ28" i="2"/>
  <c r="MV28" i="2"/>
  <c r="KH28" i="2"/>
  <c r="LD28" i="2"/>
  <c r="FN28" i="2"/>
  <c r="AX28" i="2"/>
  <c r="NL28" i="2"/>
  <c r="JD28" i="2"/>
  <c r="FH28" i="2"/>
  <c r="JQ28" i="2"/>
  <c r="LS28" i="2"/>
  <c r="FX27" i="2"/>
  <c r="FY27" i="2" s="1"/>
  <c r="L27" i="2"/>
  <c r="M27" i="2" s="1"/>
  <c r="BT27" i="2"/>
  <c r="BU27" i="2" s="1"/>
  <c r="BY27" i="2"/>
  <c r="AC27" i="2"/>
  <c r="CL27" i="2"/>
  <c r="CM27" i="2" s="1"/>
  <c r="EZ27" i="2"/>
  <c r="FA27" i="2" s="1"/>
  <c r="LA28" i="2"/>
  <c r="IG28" i="2"/>
  <c r="JW28" i="2"/>
  <c r="CE28" i="2" s="1"/>
  <c r="KO28" i="2"/>
  <c r="HC28" i="2"/>
  <c r="IY28" i="2"/>
  <c r="BG28" i="2" s="1"/>
  <c r="B29" i="2"/>
  <c r="GD28" i="2"/>
  <c r="B36" i="3" l="1"/>
  <c r="K35" i="3"/>
  <c r="NI29" i="2"/>
  <c r="GC29" i="2"/>
  <c r="G27" i="2"/>
  <c r="DP28" i="2"/>
  <c r="DQ28" i="2" s="1"/>
  <c r="FT28" i="2"/>
  <c r="DV28" i="2"/>
  <c r="DW28" i="2" s="1"/>
  <c r="AL28" i="2"/>
  <c r="DD28" i="2"/>
  <c r="EJ28" i="2"/>
  <c r="X28" i="2"/>
  <c r="Y28" i="2" s="1"/>
  <c r="FX28" i="2"/>
  <c r="FY28" i="2" s="1"/>
  <c r="CN28" i="2"/>
  <c r="AF28" i="2"/>
  <c r="DL28" i="2"/>
  <c r="ED28" i="2"/>
  <c r="FB28" i="2"/>
  <c r="CH28" i="2"/>
  <c r="AR28" i="2"/>
  <c r="CX28" i="2"/>
  <c r="CY28" i="2" s="1"/>
  <c r="CB28" i="2"/>
  <c r="KO29" i="2"/>
  <c r="CW29" i="2" s="1"/>
  <c r="CR28" i="2"/>
  <c r="CS28" i="2" s="1"/>
  <c r="BP28" i="2"/>
  <c r="BB28" i="2"/>
  <c r="BC28" i="2" s="1"/>
  <c r="EN28" i="2"/>
  <c r="EO28" i="2" s="1"/>
  <c r="BJ28" i="2"/>
  <c r="T28" i="2"/>
  <c r="HC29" i="2"/>
  <c r="IG29" i="2"/>
  <c r="AO28" i="2"/>
  <c r="AP28" i="2"/>
  <c r="AQ28" i="2" s="1"/>
  <c r="CW28" i="2"/>
  <c r="BZ28" i="2"/>
  <c r="CA28" i="2" s="1"/>
  <c r="EH28" i="2"/>
  <c r="EI28" i="2" s="1"/>
  <c r="CF28" i="2"/>
  <c r="CG28" i="2" s="1"/>
  <c r="FR28" i="2"/>
  <c r="FS28" i="2" s="1"/>
  <c r="EB28" i="2"/>
  <c r="EC28" i="2" s="1"/>
  <c r="FF28" i="2"/>
  <c r="FG28" i="2" s="1"/>
  <c r="FL28" i="2"/>
  <c r="FM28" i="2" s="1"/>
  <c r="BD28" i="2"/>
  <c r="BV28" i="2"/>
  <c r="CT28" i="2"/>
  <c r="DX28" i="2"/>
  <c r="EP28" i="2"/>
  <c r="IM29" i="2"/>
  <c r="MK29" i="2"/>
  <c r="ES29" i="2" s="1"/>
  <c r="HU29" i="2"/>
  <c r="NC29" i="2"/>
  <c r="JE29" i="2"/>
  <c r="JK29" i="2"/>
  <c r="BS29" i="2" s="1"/>
  <c r="R28" i="2"/>
  <c r="S28" i="2" s="1"/>
  <c r="BN28" i="2"/>
  <c r="BO28" i="2" s="1"/>
  <c r="K28" i="2"/>
  <c r="L28" i="2"/>
  <c r="M28" i="2" s="1"/>
  <c r="AV28" i="2"/>
  <c r="AW28" i="2" s="1"/>
  <c r="DJ28" i="2"/>
  <c r="DK28" i="2" s="1"/>
  <c r="EZ28" i="2"/>
  <c r="FA28" i="2" s="1"/>
  <c r="CZ28" i="2"/>
  <c r="DF28" i="2"/>
  <c r="ME29" i="2"/>
  <c r="KU29" i="2"/>
  <c r="DC29" i="2" s="1"/>
  <c r="KI29" i="2"/>
  <c r="CQ29" i="2" s="1"/>
  <c r="LG29" i="2"/>
  <c r="IA29" i="2"/>
  <c r="FQ29" i="2"/>
  <c r="FK29" i="2"/>
  <c r="EM29" i="2"/>
  <c r="DO29" i="2"/>
  <c r="AO29" i="2"/>
  <c r="AC29" i="2"/>
  <c r="BM29" i="2"/>
  <c r="AI29" i="2"/>
  <c r="K29" i="2"/>
  <c r="AU29" i="2"/>
  <c r="KZ29" i="2"/>
  <c r="GZ29" i="2"/>
  <c r="LL29" i="2"/>
  <c r="JN29" i="2"/>
  <c r="MJ29" i="2"/>
  <c r="JV29" i="2"/>
  <c r="KT29" i="2"/>
  <c r="HH29" i="2"/>
  <c r="JB29" i="2"/>
  <c r="HT29" i="2"/>
  <c r="JP29" i="2"/>
  <c r="NF29" i="2"/>
  <c r="IP29" i="2"/>
  <c r="HX29" i="2"/>
  <c r="IV29" i="2"/>
  <c r="JT29" i="2"/>
  <c r="KR29" i="2"/>
  <c r="LR29" i="2"/>
  <c r="IX29" i="2"/>
  <c r="JD29" i="2"/>
  <c r="BN29" i="2"/>
  <c r="JZ29" i="2"/>
  <c r="KX29" i="2"/>
  <c r="MV29" i="2"/>
  <c r="LJ29" i="2"/>
  <c r="NH29" i="2"/>
  <c r="KL29" i="2"/>
  <c r="GT29" i="2"/>
  <c r="MN29" i="2"/>
  <c r="HF29" i="2"/>
  <c r="KB29" i="2"/>
  <c r="BJ29" i="2"/>
  <c r="LV29" i="2"/>
  <c r="GV29" i="2"/>
  <c r="IL29" i="2"/>
  <c r="JJ29" i="2"/>
  <c r="CR29" i="2"/>
  <c r="LD29" i="2"/>
  <c r="MZ29" i="2"/>
  <c r="NL29" i="2"/>
  <c r="KN29" i="2"/>
  <c r="LP29" i="2"/>
  <c r="MP29" i="2"/>
  <c r="ID29" i="2"/>
  <c r="IF29" i="2"/>
  <c r="MT29" i="2"/>
  <c r="HN29" i="2"/>
  <c r="JH29" i="2"/>
  <c r="KH29" i="2"/>
  <c r="LF29" i="2"/>
  <c r="MD29" i="2"/>
  <c r="HZ29" i="2"/>
  <c r="HR29" i="2"/>
  <c r="NB29" i="2"/>
  <c r="IR29" i="2"/>
  <c r="LX29" i="2"/>
  <c r="HB29" i="2"/>
  <c r="R29" i="2"/>
  <c r="HL29" i="2"/>
  <c r="IJ29" i="2"/>
  <c r="KF29" i="2"/>
  <c r="MB29" i="2"/>
  <c r="NN29" i="2"/>
  <c r="MH29" i="2"/>
  <c r="JW29" i="2"/>
  <c r="CE29" i="2" s="1"/>
  <c r="AJ28" i="2"/>
  <c r="AK28" i="2" s="1"/>
  <c r="BH28" i="2"/>
  <c r="BI28" i="2" s="1"/>
  <c r="CL28" i="2"/>
  <c r="CM28" i="2" s="1"/>
  <c r="ET28" i="2"/>
  <c r="EU28" i="2" s="1"/>
  <c r="Z28" i="2"/>
  <c r="DR28" i="2"/>
  <c r="LY29" i="2"/>
  <c r="LM29" i="2"/>
  <c r="HO29" i="2"/>
  <c r="W29" i="2" s="1"/>
  <c r="IS29" i="2"/>
  <c r="KC29" i="2"/>
  <c r="GW29" i="2"/>
  <c r="NO29" i="2"/>
  <c r="FW29" i="2" s="1"/>
  <c r="LA29" i="2"/>
  <c r="BU28" i="2"/>
  <c r="LS29" i="2"/>
  <c r="EA29" i="2" s="1"/>
  <c r="IY29" i="2"/>
  <c r="JQ29" i="2"/>
  <c r="F28" i="2"/>
  <c r="AD28" i="2"/>
  <c r="AE28" i="2" s="1"/>
  <c r="BY28" i="2"/>
  <c r="DI28" i="2"/>
  <c r="EA28" i="2"/>
  <c r="HI29" i="2"/>
  <c r="Q29" i="2" s="1"/>
  <c r="DE28" i="2"/>
  <c r="MQ29" i="2"/>
  <c r="EY29" i="2" s="1"/>
  <c r="MW29" i="2"/>
  <c r="B30" i="2"/>
  <c r="GC30" i="2" s="1"/>
  <c r="GD29" i="2"/>
  <c r="B37" i="3" l="1"/>
  <c r="K36" i="3"/>
  <c r="G28" i="2"/>
  <c r="EV29" i="2"/>
  <c r="AP29" i="2"/>
  <c r="AQ29" i="2" s="1"/>
  <c r="AX29" i="2"/>
  <c r="AF29" i="2"/>
  <c r="BD29" i="2"/>
  <c r="BV29" i="2"/>
  <c r="AL29" i="2"/>
  <c r="N29" i="2"/>
  <c r="DD29" i="2"/>
  <c r="DE29" i="2" s="1"/>
  <c r="FX29" i="2"/>
  <c r="FY29" i="2" s="1"/>
  <c r="CB29" i="2"/>
  <c r="EP29" i="2"/>
  <c r="DL29" i="2"/>
  <c r="CN29" i="2"/>
  <c r="F29" i="2"/>
  <c r="Z29" i="2"/>
  <c r="CF29" i="2"/>
  <c r="CG29" i="2" s="1"/>
  <c r="FL29" i="2"/>
  <c r="FM29" i="2" s="1"/>
  <c r="DR29" i="2"/>
  <c r="EJ29" i="2"/>
  <c r="ED29" i="2"/>
  <c r="FT29" i="2"/>
  <c r="FH29" i="2"/>
  <c r="FB29" i="2"/>
  <c r="CZ29" i="2"/>
  <c r="DX29" i="2"/>
  <c r="BO29" i="2"/>
  <c r="IY30" i="2"/>
  <c r="LA30" i="2"/>
  <c r="GW30" i="2"/>
  <c r="E30" i="2" s="1"/>
  <c r="S29" i="2"/>
  <c r="AD29" i="2"/>
  <c r="AE29" i="2" s="1"/>
  <c r="BZ29" i="2"/>
  <c r="AJ29" i="2"/>
  <c r="AK29" i="2" s="1"/>
  <c r="DI29" i="2"/>
  <c r="DJ29" i="2"/>
  <c r="DK29" i="2" s="1"/>
  <c r="CX29" i="2"/>
  <c r="CY29" i="2" s="1"/>
  <c r="ET29" i="2"/>
  <c r="EU29" i="2" s="1"/>
  <c r="EN29" i="2"/>
  <c r="EO29" i="2" s="1"/>
  <c r="AR29" i="2"/>
  <c r="CH29" i="2"/>
  <c r="CT29" i="2"/>
  <c r="FN29" i="2"/>
  <c r="IA30" i="2"/>
  <c r="CA29" i="2"/>
  <c r="JK30" i="2"/>
  <c r="MK30" i="2"/>
  <c r="KC30" i="2"/>
  <c r="LM30" i="2"/>
  <c r="L29" i="2"/>
  <c r="M29" i="2" s="1"/>
  <c r="BT29" i="2"/>
  <c r="BU29" i="2" s="1"/>
  <c r="AV29" i="2"/>
  <c r="CL29" i="2"/>
  <c r="CM29" i="2" s="1"/>
  <c r="BB29" i="2"/>
  <c r="BC29" i="2" s="1"/>
  <c r="DV29" i="2"/>
  <c r="DW29" i="2" s="1"/>
  <c r="EB29" i="2"/>
  <c r="EC29" i="2" s="1"/>
  <c r="DP29" i="2"/>
  <c r="DQ29" i="2" s="1"/>
  <c r="EH29" i="2"/>
  <c r="EI29" i="2" s="1"/>
  <c r="FF29" i="2"/>
  <c r="FG29" i="2" s="1"/>
  <c r="H29" i="2"/>
  <c r="FR29" i="2"/>
  <c r="FS29" i="2" s="1"/>
  <c r="DF29" i="2"/>
  <c r="LG30" i="2"/>
  <c r="DO30" i="2" s="1"/>
  <c r="CS29" i="2"/>
  <c r="JE30" i="2"/>
  <c r="IM30" i="2"/>
  <c r="ES30" i="2"/>
  <c r="DI30" i="2"/>
  <c r="DU30" i="2"/>
  <c r="BM30" i="2"/>
  <c r="AI30" i="2"/>
  <c r="CK30" i="2"/>
  <c r="AU30" i="2"/>
  <c r="BS30" i="2"/>
  <c r="BG30" i="2"/>
  <c r="NC30" i="2"/>
  <c r="HX30" i="2"/>
  <c r="NI30" i="2"/>
  <c r="FQ30" i="2" s="1"/>
  <c r="GT30" i="2"/>
  <c r="JP30" i="2"/>
  <c r="NH30" i="2"/>
  <c r="NF30" i="2"/>
  <c r="IP30" i="2"/>
  <c r="IR30" i="2"/>
  <c r="KL30" i="2"/>
  <c r="MH30" i="2"/>
  <c r="AL30" i="2"/>
  <c r="IV30" i="2"/>
  <c r="KT30" i="2"/>
  <c r="KR30" i="2"/>
  <c r="MN30" i="2"/>
  <c r="HH30" i="2"/>
  <c r="ID30" i="2"/>
  <c r="JD30" i="2"/>
  <c r="CL30" i="2"/>
  <c r="LV30" i="2"/>
  <c r="JT30" i="2"/>
  <c r="MP30" i="2"/>
  <c r="GV30" i="2"/>
  <c r="HF30" i="2"/>
  <c r="LJ30" i="2"/>
  <c r="HR30" i="2"/>
  <c r="JN30" i="2"/>
  <c r="FR30" i="2"/>
  <c r="MJ30" i="2"/>
  <c r="HZ30" i="2"/>
  <c r="IX30" i="2"/>
  <c r="JV30" i="2"/>
  <c r="LP30" i="2"/>
  <c r="JB30" i="2"/>
  <c r="KZ30" i="2"/>
  <c r="LL30" i="2"/>
  <c r="JZ30" i="2"/>
  <c r="MV30" i="2"/>
  <c r="MB30" i="2"/>
  <c r="NB30" i="2"/>
  <c r="NN30" i="2"/>
  <c r="HN30" i="2"/>
  <c r="MD30" i="2"/>
  <c r="FL30" i="2"/>
  <c r="JH30" i="2"/>
  <c r="IF30" i="2"/>
  <c r="KF30" i="2"/>
  <c r="LF30" i="2"/>
  <c r="GZ30" i="2"/>
  <c r="KN30" i="2"/>
  <c r="LR30" i="2"/>
  <c r="LX30" i="2"/>
  <c r="MT30" i="2"/>
  <c r="KH30" i="2"/>
  <c r="HT30" i="2"/>
  <c r="HB30" i="2"/>
  <c r="BN30" i="2"/>
  <c r="KX30" i="2"/>
  <c r="HL30" i="2"/>
  <c r="IJ30" i="2"/>
  <c r="JJ30" i="2"/>
  <c r="LD30" i="2"/>
  <c r="MZ30" i="2"/>
  <c r="NL30" i="2"/>
  <c r="IL30" i="2"/>
  <c r="KB30" i="2"/>
  <c r="LS30" i="2"/>
  <c r="MW30" i="2"/>
  <c r="FE30" i="2" s="1"/>
  <c r="JQ30" i="2"/>
  <c r="IS30" i="2"/>
  <c r="BA30" i="2" s="1"/>
  <c r="AW29" i="2"/>
  <c r="JW30" i="2"/>
  <c r="X29" i="2"/>
  <c r="Y29" i="2" s="1"/>
  <c r="BA29" i="2"/>
  <c r="BG29" i="2"/>
  <c r="BH29" i="2"/>
  <c r="BI29" i="2" s="1"/>
  <c r="T29" i="2"/>
  <c r="EZ29" i="2"/>
  <c r="FA29" i="2" s="1"/>
  <c r="BP29" i="2"/>
  <c r="FZ29" i="2"/>
  <c r="KI30" i="2"/>
  <c r="KU30" i="2"/>
  <c r="DC30" i="2" s="1"/>
  <c r="IG30" i="2"/>
  <c r="AO30" i="2" s="1"/>
  <c r="MQ30" i="2"/>
  <c r="EY30" i="2" s="1"/>
  <c r="HI30" i="2"/>
  <c r="NO30" i="2"/>
  <c r="HO30" i="2"/>
  <c r="LY30" i="2"/>
  <c r="EG30" i="2" s="1"/>
  <c r="BY29" i="2"/>
  <c r="E29" i="2"/>
  <c r="CK29" i="2"/>
  <c r="EG29" i="2"/>
  <c r="DU29" i="2"/>
  <c r="FE29" i="2"/>
  <c r="ME30" i="2"/>
  <c r="KO30" i="2"/>
  <c r="HU30" i="2"/>
  <c r="HC30" i="2"/>
  <c r="B31" i="2"/>
  <c r="GC31" i="2" s="1"/>
  <c r="GD30" i="2"/>
  <c r="B38" i="3" l="1"/>
  <c r="K37" i="3"/>
  <c r="HU31" i="2"/>
  <c r="HC31" i="2"/>
  <c r="G29" i="2"/>
  <c r="T30" i="2"/>
  <c r="CZ30" i="2"/>
  <c r="EJ30" i="2"/>
  <c r="CT30" i="2"/>
  <c r="DX30" i="2"/>
  <c r="CH30" i="2"/>
  <c r="L30" i="2"/>
  <c r="M30" i="2" s="1"/>
  <c r="FZ30" i="2"/>
  <c r="EN30" i="2"/>
  <c r="EO30" i="2" s="1"/>
  <c r="AX30" i="2"/>
  <c r="BV30" i="2"/>
  <c r="AF30" i="2"/>
  <c r="FB30" i="2"/>
  <c r="AP30" i="2"/>
  <c r="AQ30" i="2" s="1"/>
  <c r="ET30" i="2"/>
  <c r="EU30" i="2" s="1"/>
  <c r="FH30" i="2"/>
  <c r="ME31" i="2"/>
  <c r="DP30" i="2"/>
  <c r="DQ30" i="2" s="1"/>
  <c r="CB30" i="2"/>
  <c r="ED30" i="2"/>
  <c r="X30" i="2"/>
  <c r="Y30" i="2" s="1"/>
  <c r="BD30" i="2"/>
  <c r="F30" i="2"/>
  <c r="DL30" i="2"/>
  <c r="DD30" i="2"/>
  <c r="DE30" i="2" s="1"/>
  <c r="BJ30" i="2"/>
  <c r="FS30" i="2"/>
  <c r="CM30" i="2"/>
  <c r="HO31" i="2"/>
  <c r="HI31" i="2"/>
  <c r="KI31" i="2"/>
  <c r="LS31" i="2"/>
  <c r="EA31" i="2" s="1"/>
  <c r="BH30" i="2"/>
  <c r="BI30" i="2" s="1"/>
  <c r="K30" i="2"/>
  <c r="BZ30" i="2"/>
  <c r="CA30" i="2" s="1"/>
  <c r="CQ30" i="2"/>
  <c r="DV30" i="2"/>
  <c r="N30" i="2"/>
  <c r="H30" i="2"/>
  <c r="AR30" i="2"/>
  <c r="DF30" i="2"/>
  <c r="EP30" i="2"/>
  <c r="FT30" i="2"/>
  <c r="JE31" i="2"/>
  <c r="BM31" i="2" s="1"/>
  <c r="LM31" i="2"/>
  <c r="LA31" i="2"/>
  <c r="DI31" i="2" s="1"/>
  <c r="DU31" i="2"/>
  <c r="EM31" i="2"/>
  <c r="CQ31" i="2"/>
  <c r="AC31" i="2"/>
  <c r="W31" i="2"/>
  <c r="K31" i="2"/>
  <c r="Q31" i="2"/>
  <c r="HH31" i="2"/>
  <c r="HB31" i="2"/>
  <c r="LL31" i="2"/>
  <c r="HR31" i="2"/>
  <c r="JN31" i="2"/>
  <c r="NH31" i="2"/>
  <c r="IR31" i="2"/>
  <c r="KN31" i="2"/>
  <c r="LP31" i="2"/>
  <c r="MP31" i="2"/>
  <c r="MN31" i="2"/>
  <c r="T31" i="2"/>
  <c r="JB31" i="2"/>
  <c r="MT31" i="2"/>
  <c r="DX31" i="2"/>
  <c r="LJ31" i="2"/>
  <c r="NF31" i="2"/>
  <c r="HX31" i="2"/>
  <c r="IV31" i="2"/>
  <c r="EB31" i="2"/>
  <c r="JZ31" i="2"/>
  <c r="KX31" i="2"/>
  <c r="LX31" i="2"/>
  <c r="HT31" i="2"/>
  <c r="JP31" i="2"/>
  <c r="IP31" i="2"/>
  <c r="KL31" i="2"/>
  <c r="MJ31" i="2"/>
  <c r="LR31" i="2"/>
  <c r="ID31" i="2"/>
  <c r="JD31" i="2"/>
  <c r="CZ31" i="2"/>
  <c r="HZ31" i="2"/>
  <c r="IX31" i="2"/>
  <c r="AR31" i="2"/>
  <c r="LV31" i="2"/>
  <c r="MV31" i="2"/>
  <c r="HN31" i="2"/>
  <c r="IL31" i="2"/>
  <c r="KF31" i="2"/>
  <c r="KH31" i="2"/>
  <c r="LD31" i="2"/>
  <c r="MD31" i="2"/>
  <c r="HL31" i="2"/>
  <c r="JJ31" i="2"/>
  <c r="EV31" i="2"/>
  <c r="JT31" i="2"/>
  <c r="KR31" i="2"/>
  <c r="HF31" i="2"/>
  <c r="KZ31" i="2"/>
  <c r="GT31" i="2"/>
  <c r="FN31" i="2"/>
  <c r="MZ31" i="2"/>
  <c r="GV31" i="2"/>
  <c r="GZ31" i="2"/>
  <c r="MB31" i="2"/>
  <c r="MH31" i="2"/>
  <c r="JV31" i="2"/>
  <c r="IJ31" i="2"/>
  <c r="LF31" i="2"/>
  <c r="NB31" i="2"/>
  <c r="N31" i="2"/>
  <c r="IF31" i="2"/>
  <c r="NN31" i="2"/>
  <c r="KT31" i="2"/>
  <c r="KB31" i="2"/>
  <c r="JH31" i="2"/>
  <c r="NL31" i="2"/>
  <c r="KO31" i="2"/>
  <c r="CW31" i="2" s="1"/>
  <c r="NO31" i="2"/>
  <c r="FX31" i="2" s="1"/>
  <c r="MQ31" i="2"/>
  <c r="JW31" i="2"/>
  <c r="JQ31" i="2"/>
  <c r="BY31" i="2" s="1"/>
  <c r="FX30" i="2"/>
  <c r="FY30" i="2" s="1"/>
  <c r="NC31" i="2"/>
  <c r="R30" i="2"/>
  <c r="S30" i="2" s="1"/>
  <c r="W30" i="2"/>
  <c r="BT30" i="2"/>
  <c r="BU30" i="2" s="1"/>
  <c r="AV30" i="2"/>
  <c r="AW30" i="2" s="1"/>
  <c r="CW30" i="2"/>
  <c r="EZ30" i="2"/>
  <c r="FA30" i="2" s="1"/>
  <c r="EH30" i="2"/>
  <c r="EI30" i="2" s="1"/>
  <c r="EA30" i="2"/>
  <c r="EB30" i="2"/>
  <c r="EC30" i="2" s="1"/>
  <c r="FW30" i="2"/>
  <c r="Z30" i="2"/>
  <c r="BP30" i="2"/>
  <c r="CN30" i="2"/>
  <c r="FN30" i="2"/>
  <c r="KC31" i="2"/>
  <c r="MK31" i="2"/>
  <c r="ES31" i="2" s="1"/>
  <c r="IA31" i="2"/>
  <c r="IY31" i="2"/>
  <c r="BG31" i="2" s="1"/>
  <c r="FM30" i="2"/>
  <c r="IG31" i="2"/>
  <c r="AO31" i="2" s="1"/>
  <c r="AJ30" i="2"/>
  <c r="AK30" i="2" s="1"/>
  <c r="DJ30" i="2"/>
  <c r="DK30" i="2" s="1"/>
  <c r="AC30" i="2"/>
  <c r="CR30" i="2"/>
  <c r="CS30" i="2" s="1"/>
  <c r="AD30" i="2"/>
  <c r="AE30" i="2" s="1"/>
  <c r="BY30" i="2"/>
  <c r="Q30" i="2"/>
  <c r="CX30" i="2"/>
  <c r="CY30" i="2" s="1"/>
  <c r="CE30" i="2"/>
  <c r="FF30" i="2"/>
  <c r="FG30" i="2" s="1"/>
  <c r="DR30" i="2"/>
  <c r="EV30" i="2"/>
  <c r="LG31" i="2"/>
  <c r="DO31" i="2" s="1"/>
  <c r="JK31" i="2"/>
  <c r="BS31" i="2" s="1"/>
  <c r="BO30" i="2"/>
  <c r="LY31" i="2"/>
  <c r="DW30" i="2"/>
  <c r="KU31" i="2"/>
  <c r="DC31" i="2" s="1"/>
  <c r="IS31" i="2"/>
  <c r="MW31" i="2"/>
  <c r="NI31" i="2"/>
  <c r="FQ31" i="2" s="1"/>
  <c r="BB30" i="2"/>
  <c r="BC30" i="2" s="1"/>
  <c r="EM30" i="2"/>
  <c r="CF30" i="2"/>
  <c r="CG30" i="2" s="1"/>
  <c r="FK30" i="2"/>
  <c r="IM31" i="2"/>
  <c r="AU31" i="2" s="1"/>
  <c r="GW31" i="2"/>
  <c r="E31" i="2" s="1"/>
  <c r="B32" i="2"/>
  <c r="GC32" i="2" s="1"/>
  <c r="GD31" i="2"/>
  <c r="B39" i="3" l="1"/>
  <c r="K38" i="3"/>
  <c r="G30" i="2"/>
  <c r="H31" i="2"/>
  <c r="CF31" i="2"/>
  <c r="CG31" i="2" s="1"/>
  <c r="AX31" i="2"/>
  <c r="DD31" i="2"/>
  <c r="DE31" i="2" s="1"/>
  <c r="EH31" i="2"/>
  <c r="EI31" i="2" s="1"/>
  <c r="DR31" i="2"/>
  <c r="BD31" i="2"/>
  <c r="FF31" i="2"/>
  <c r="FG31" i="2" s="1"/>
  <c r="FB31" i="2"/>
  <c r="CN31" i="2"/>
  <c r="CB31" i="2"/>
  <c r="AJ31" i="2"/>
  <c r="AK31" i="2" s="1"/>
  <c r="EC31" i="2"/>
  <c r="FZ31" i="2"/>
  <c r="BV31" i="2"/>
  <c r="EP31" i="2"/>
  <c r="BJ31" i="2"/>
  <c r="AD31" i="2"/>
  <c r="AE31" i="2" s="1"/>
  <c r="DJ31" i="2"/>
  <c r="DK31" i="2" s="1"/>
  <c r="CT31" i="2"/>
  <c r="BP31" i="2"/>
  <c r="FT31" i="2"/>
  <c r="Z31" i="2"/>
  <c r="MW32" i="2"/>
  <c r="FE32" i="2" s="1"/>
  <c r="LY32" i="2"/>
  <c r="JW32" i="2"/>
  <c r="F31" i="2"/>
  <c r="BT31" i="2"/>
  <c r="BU31" i="2" s="1"/>
  <c r="BZ31" i="2"/>
  <c r="CA31" i="2" s="1"/>
  <c r="BB31" i="2"/>
  <c r="BC31" i="2" s="1"/>
  <c r="CX31" i="2"/>
  <c r="CY31" i="2" s="1"/>
  <c r="EG31" i="2"/>
  <c r="FL31" i="2"/>
  <c r="FM31" i="2" s="1"/>
  <c r="AF31" i="2"/>
  <c r="EZ31" i="2"/>
  <c r="FA31" i="2" s="1"/>
  <c r="AL31" i="2"/>
  <c r="DF31" i="2"/>
  <c r="FH31" i="2"/>
  <c r="KI32" i="2"/>
  <c r="IS32" i="2"/>
  <c r="BA32" i="2" s="1"/>
  <c r="KC32" i="2"/>
  <c r="NC32" i="2"/>
  <c r="MQ32" i="2"/>
  <c r="EY32" i="2" s="1"/>
  <c r="AP31" i="2"/>
  <c r="AQ31" i="2" s="1"/>
  <c r="AV31" i="2"/>
  <c r="AW31" i="2" s="1"/>
  <c r="CE31" i="2"/>
  <c r="CL31" i="2"/>
  <c r="CM31" i="2" s="1"/>
  <c r="CR31" i="2"/>
  <c r="CS31" i="2" s="1"/>
  <c r="DV31" i="2"/>
  <c r="DW31" i="2" s="1"/>
  <c r="DP31" i="2"/>
  <c r="DQ31" i="2" s="1"/>
  <c r="ET31" i="2"/>
  <c r="EU31" i="2" s="1"/>
  <c r="EY31" i="2"/>
  <c r="FE31" i="2"/>
  <c r="ED31" i="2"/>
  <c r="LM32" i="2"/>
  <c r="HI32" i="2"/>
  <c r="FK32" i="2"/>
  <c r="EG32" i="2"/>
  <c r="DU32" i="2"/>
  <c r="CQ32" i="2"/>
  <c r="CE32" i="2"/>
  <c r="Q32" i="2"/>
  <c r="CK32" i="2"/>
  <c r="KH32" i="2"/>
  <c r="MK32" i="2"/>
  <c r="ES32" i="2" s="1"/>
  <c r="LG32" i="2"/>
  <c r="ID32" i="2"/>
  <c r="GV32" i="2"/>
  <c r="HT32" i="2"/>
  <c r="JP32" i="2"/>
  <c r="LR32" i="2"/>
  <c r="GZ32" i="2"/>
  <c r="JD32" i="2"/>
  <c r="JB32" i="2"/>
  <c r="LL32" i="2"/>
  <c r="HR32" i="2"/>
  <c r="NH32" i="2"/>
  <c r="MH32" i="2"/>
  <c r="MJ32" i="2"/>
  <c r="HX32" i="2"/>
  <c r="IV32" i="2"/>
  <c r="JT32" i="2"/>
  <c r="KT32" i="2"/>
  <c r="LP32" i="2"/>
  <c r="AR32" i="2"/>
  <c r="KB32" i="2"/>
  <c r="KX32" i="2"/>
  <c r="LV32" i="2"/>
  <c r="LJ32" i="2"/>
  <c r="IR32" i="2"/>
  <c r="KN32" i="2"/>
  <c r="ET32" i="2"/>
  <c r="CF32" i="2"/>
  <c r="CG32" i="2" s="1"/>
  <c r="MP32" i="2"/>
  <c r="MN32" i="2"/>
  <c r="GT32" i="2"/>
  <c r="IF32" i="2"/>
  <c r="KZ32" i="2"/>
  <c r="JN32" i="2"/>
  <c r="HH32" i="2"/>
  <c r="LX32" i="2"/>
  <c r="JJ32" i="2"/>
  <c r="LF32" i="2"/>
  <c r="NB32" i="2"/>
  <c r="MZ32" i="2"/>
  <c r="NN32" i="2"/>
  <c r="LD32" i="2"/>
  <c r="NF32" i="2"/>
  <c r="HN32" i="2"/>
  <c r="IL32" i="2"/>
  <c r="JH32" i="2"/>
  <c r="NL32" i="2"/>
  <c r="JZ32" i="2"/>
  <c r="HZ32" i="2"/>
  <c r="IP32" i="2"/>
  <c r="KL32" i="2"/>
  <c r="IX32" i="2"/>
  <c r="JV32" i="2"/>
  <c r="KR32" i="2"/>
  <c r="MV32" i="2"/>
  <c r="HL32" i="2"/>
  <c r="IJ32" i="2"/>
  <c r="KF32" i="2"/>
  <c r="MD32" i="2"/>
  <c r="MB32" i="2"/>
  <c r="FL32" i="2"/>
  <c r="DV32" i="2"/>
  <c r="HF32" i="2"/>
  <c r="EJ32" i="2"/>
  <c r="MT32" i="2"/>
  <c r="HB32" i="2"/>
  <c r="KU32" i="2"/>
  <c r="DC32" i="2" s="1"/>
  <c r="IY32" i="2"/>
  <c r="FY31" i="2"/>
  <c r="NO32" i="2"/>
  <c r="FW32" i="2" s="1"/>
  <c r="FK31" i="2"/>
  <c r="BA31" i="2"/>
  <c r="R31" i="2"/>
  <c r="S31" i="2" s="1"/>
  <c r="BN31" i="2"/>
  <c r="BO31" i="2" s="1"/>
  <c r="EN31" i="2"/>
  <c r="EO31" i="2" s="1"/>
  <c r="FW31" i="2"/>
  <c r="FR31" i="2"/>
  <c r="FS31" i="2" s="1"/>
  <c r="DL31" i="2"/>
  <c r="CH31" i="2"/>
  <c r="EJ31" i="2"/>
  <c r="LA32" i="2"/>
  <c r="DI32" i="2" s="1"/>
  <c r="JE32" i="2"/>
  <c r="BM32" i="2" s="1"/>
  <c r="LS32" i="2"/>
  <c r="EA32" i="2" s="1"/>
  <c r="HO32" i="2"/>
  <c r="IM32" i="2"/>
  <c r="HC32" i="2"/>
  <c r="JK32" i="2"/>
  <c r="BS32" i="2" s="1"/>
  <c r="GW32" i="2"/>
  <c r="E32" i="2" s="1"/>
  <c r="NI32" i="2"/>
  <c r="ME32" i="2"/>
  <c r="IG32" i="2"/>
  <c r="IA32" i="2"/>
  <c r="JQ32" i="2"/>
  <c r="KO32" i="2"/>
  <c r="L31" i="2"/>
  <c r="M31" i="2" s="1"/>
  <c r="AI31" i="2"/>
  <c r="X31" i="2"/>
  <c r="Y31" i="2" s="1"/>
  <c r="BH31" i="2"/>
  <c r="BI31" i="2" s="1"/>
  <c r="CK31" i="2"/>
  <c r="HU32" i="2"/>
  <c r="B33" i="2"/>
  <c r="GC33" i="2" s="1"/>
  <c r="GD32" i="2"/>
  <c r="B40" i="3" l="1"/>
  <c r="K39" i="3"/>
  <c r="IA33" i="2"/>
  <c r="NI33" i="2"/>
  <c r="G31" i="2"/>
  <c r="F32" i="2"/>
  <c r="CT32" i="2"/>
  <c r="FZ32" i="2"/>
  <c r="DP32" i="2"/>
  <c r="DQ32" i="2" s="1"/>
  <c r="BN32" i="2"/>
  <c r="BO32" i="2" s="1"/>
  <c r="BV32" i="2"/>
  <c r="BJ32" i="2"/>
  <c r="AL32" i="2"/>
  <c r="FB32" i="2"/>
  <c r="Z32" i="2"/>
  <c r="CZ32" i="2"/>
  <c r="FT32" i="2"/>
  <c r="KO33" i="2"/>
  <c r="ME33" i="2"/>
  <c r="EM33" i="2" s="1"/>
  <c r="AV32" i="2"/>
  <c r="AW32" i="2" s="1"/>
  <c r="L32" i="2"/>
  <c r="M32" i="2" s="1"/>
  <c r="R32" i="2"/>
  <c r="S32" i="2" s="1"/>
  <c r="BD32" i="2"/>
  <c r="DJ32" i="2"/>
  <c r="DK32" i="2" s="1"/>
  <c r="ED32" i="2"/>
  <c r="HU33" i="2"/>
  <c r="JQ33" i="2"/>
  <c r="FX32" i="2"/>
  <c r="FY32" i="2" s="1"/>
  <c r="CB32" i="2"/>
  <c r="FH32" i="2"/>
  <c r="EP32" i="2"/>
  <c r="AF32" i="2"/>
  <c r="DD32" i="2"/>
  <c r="DE32" i="2" s="1"/>
  <c r="CN32" i="2"/>
  <c r="FM32" i="2"/>
  <c r="EU32" i="2"/>
  <c r="DW32" i="2"/>
  <c r="HC33" i="2"/>
  <c r="HO33" i="2"/>
  <c r="AC32" i="2"/>
  <c r="AJ32" i="2"/>
  <c r="AK32" i="2" s="1"/>
  <c r="BH32" i="2"/>
  <c r="BI32" i="2" s="1"/>
  <c r="W32" i="2"/>
  <c r="BT32" i="2"/>
  <c r="BU32" i="2" s="1"/>
  <c r="CX32" i="2"/>
  <c r="CY32" i="2" s="1"/>
  <c r="CL32" i="2"/>
  <c r="CM32" i="2" s="1"/>
  <c r="EH32" i="2"/>
  <c r="EI32" i="2" s="1"/>
  <c r="T32" i="2"/>
  <c r="FR32" i="2"/>
  <c r="FQ32" i="2"/>
  <c r="BP32" i="2"/>
  <c r="DR32" i="2"/>
  <c r="DL32" i="2"/>
  <c r="DF32" i="2"/>
  <c r="FN32" i="2"/>
  <c r="MQ33" i="2"/>
  <c r="JW33" i="2"/>
  <c r="MW33" i="2"/>
  <c r="IM33" i="2"/>
  <c r="LS33" i="2"/>
  <c r="EA33" i="2" s="1"/>
  <c r="IY33" i="2"/>
  <c r="BG32" i="2"/>
  <c r="AD32" i="2"/>
  <c r="AE32" i="2" s="1"/>
  <c r="BY32" i="2"/>
  <c r="X32" i="2"/>
  <c r="Y32" i="2" s="1"/>
  <c r="EN32" i="2"/>
  <c r="EO32" i="2" s="1"/>
  <c r="EB32" i="2"/>
  <c r="EC32" i="2" s="1"/>
  <c r="H32" i="2"/>
  <c r="AX32" i="2"/>
  <c r="DX32" i="2"/>
  <c r="NC33" i="2"/>
  <c r="KI33" i="2"/>
  <c r="FS32" i="2"/>
  <c r="FE33" i="2"/>
  <c r="EY33" i="2"/>
  <c r="FQ33" i="2"/>
  <c r="FK33" i="2"/>
  <c r="CW33" i="2"/>
  <c r="CQ33" i="2"/>
  <c r="CE33" i="2"/>
  <c r="AC33" i="2"/>
  <c r="BG33" i="2"/>
  <c r="AI33" i="2"/>
  <c r="BY33" i="2"/>
  <c r="AU33" i="2"/>
  <c r="W33" i="2"/>
  <c r="K33" i="2"/>
  <c r="GZ33" i="2"/>
  <c r="IR33" i="2"/>
  <c r="IP33" i="2"/>
  <c r="KN33" i="2"/>
  <c r="EV33" i="2"/>
  <c r="AJ33" i="2"/>
  <c r="HZ33" i="2"/>
  <c r="IX33" i="2"/>
  <c r="IF33" i="2"/>
  <c r="KZ33" i="2"/>
  <c r="LV33" i="2"/>
  <c r="DV33" i="2"/>
  <c r="LL33" i="2"/>
  <c r="JN33" i="2"/>
  <c r="NF33" i="2"/>
  <c r="MJ33" i="2"/>
  <c r="JV33" i="2"/>
  <c r="KT33" i="2"/>
  <c r="N33" i="2"/>
  <c r="HH33" i="2"/>
  <c r="JB33" i="2"/>
  <c r="HT33" i="2"/>
  <c r="HR33" i="2"/>
  <c r="JP33" i="2"/>
  <c r="FT33" i="2"/>
  <c r="HX33" i="2"/>
  <c r="IV33" i="2"/>
  <c r="JT33" i="2"/>
  <c r="KR33" i="2"/>
  <c r="LR33" i="2"/>
  <c r="ED33" i="2"/>
  <c r="JD33" i="2"/>
  <c r="JZ33" i="2"/>
  <c r="KX33" i="2"/>
  <c r="LJ33" i="2"/>
  <c r="NH33" i="2"/>
  <c r="MP33" i="2"/>
  <c r="KB33" i="2"/>
  <c r="MT33" i="2"/>
  <c r="DP33" i="2"/>
  <c r="NB33" i="2"/>
  <c r="MV33" i="2"/>
  <c r="HB33" i="2"/>
  <c r="GT33" i="2"/>
  <c r="JJ33" i="2"/>
  <c r="LD33" i="2"/>
  <c r="MZ33" i="2"/>
  <c r="NN33" i="2"/>
  <c r="MH33" i="2"/>
  <c r="MN33" i="2"/>
  <c r="ID33" i="2"/>
  <c r="HF33" i="2"/>
  <c r="HL33" i="2"/>
  <c r="LP33" i="2"/>
  <c r="HN33" i="2"/>
  <c r="JH33" i="2"/>
  <c r="KH33" i="2"/>
  <c r="LF33" i="2"/>
  <c r="MD33" i="2"/>
  <c r="FZ33" i="2"/>
  <c r="KL33" i="2"/>
  <c r="LX33" i="2"/>
  <c r="GV33" i="2"/>
  <c r="IJ33" i="2"/>
  <c r="KF33" i="2"/>
  <c r="MB33" i="2"/>
  <c r="NL33" i="2"/>
  <c r="IL33" i="2"/>
  <c r="IG33" i="2"/>
  <c r="GW33" i="2"/>
  <c r="E33" i="2" s="1"/>
  <c r="JE33" i="2"/>
  <c r="NO33" i="2"/>
  <c r="LG33" i="2"/>
  <c r="DO33" i="2" s="1"/>
  <c r="BB32" i="2"/>
  <c r="BC32" i="2" s="1"/>
  <c r="AO32" i="2"/>
  <c r="AP32" i="2"/>
  <c r="AQ32" i="2" s="1"/>
  <c r="CR32" i="2"/>
  <c r="CS32" i="2" s="1"/>
  <c r="AI32" i="2"/>
  <c r="BZ32" i="2"/>
  <c r="CA32" i="2" s="1"/>
  <c r="EM32" i="2"/>
  <c r="EZ32" i="2"/>
  <c r="FA32" i="2" s="1"/>
  <c r="N32" i="2"/>
  <c r="CH32" i="2"/>
  <c r="EV32" i="2"/>
  <c r="HI33" i="2"/>
  <c r="KC33" i="2"/>
  <c r="IS33" i="2"/>
  <c r="JK33" i="2"/>
  <c r="LA33" i="2"/>
  <c r="KU33" i="2"/>
  <c r="DC33" i="2" s="1"/>
  <c r="MK33" i="2"/>
  <c r="CW32" i="2"/>
  <c r="K32" i="2"/>
  <c r="AU32" i="2"/>
  <c r="DO32" i="2"/>
  <c r="FF32" i="2"/>
  <c r="FG32" i="2" s="1"/>
  <c r="LM33" i="2"/>
  <c r="LY33" i="2"/>
  <c r="B34" i="2"/>
  <c r="GD33" i="2"/>
  <c r="B41" i="3" l="1"/>
  <c r="K41" i="3" s="1"/>
  <c r="K40" i="3"/>
  <c r="ME34" i="2"/>
  <c r="GC34" i="2"/>
  <c r="G32" i="2"/>
  <c r="FN33" i="2"/>
  <c r="CX33" i="2"/>
  <c r="CY33" i="2" s="1"/>
  <c r="DJ33" i="2"/>
  <c r="DK33" i="2" s="1"/>
  <c r="EN33" i="2"/>
  <c r="EO33" i="2" s="1"/>
  <c r="X33" i="2"/>
  <c r="Y33" i="2" s="1"/>
  <c r="R33" i="2"/>
  <c r="S33" i="2" s="1"/>
  <c r="BT33" i="2"/>
  <c r="BU33" i="2" s="1"/>
  <c r="FH33" i="2"/>
  <c r="BZ33" i="2"/>
  <c r="CA33" i="2" s="1"/>
  <c r="BJ33" i="2"/>
  <c r="AX33" i="2"/>
  <c r="CN33" i="2"/>
  <c r="CT33" i="2"/>
  <c r="BN33" i="2"/>
  <c r="BO33" i="2" s="1"/>
  <c r="AD33" i="2"/>
  <c r="AE33" i="2" s="1"/>
  <c r="EH33" i="2"/>
  <c r="EI33" i="2" s="1"/>
  <c r="FB33" i="2"/>
  <c r="LM34" i="2"/>
  <c r="DU34" i="2" s="1"/>
  <c r="H33" i="2"/>
  <c r="AR33" i="2"/>
  <c r="DF33" i="2"/>
  <c r="CF33" i="2"/>
  <c r="CG33" i="2" s="1"/>
  <c r="BD33" i="2"/>
  <c r="LY34" i="2"/>
  <c r="MK34" i="2"/>
  <c r="IS34" i="2"/>
  <c r="BA34" i="2" s="1"/>
  <c r="NO34" i="2"/>
  <c r="IG34" i="2"/>
  <c r="F33" i="2"/>
  <c r="L33" i="2"/>
  <c r="M33" i="2" s="1"/>
  <c r="AV33" i="2"/>
  <c r="CL33" i="2"/>
  <c r="CM33" i="2" s="1"/>
  <c r="BB33" i="2"/>
  <c r="BC33" i="2" s="1"/>
  <c r="AO33" i="2"/>
  <c r="EB33" i="2"/>
  <c r="EC33" i="2" s="1"/>
  <c r="EG33" i="2"/>
  <c r="FF33" i="2"/>
  <c r="FG33" i="2" s="1"/>
  <c r="T33" i="2"/>
  <c r="EZ33" i="2"/>
  <c r="FA33" i="2" s="1"/>
  <c r="Z33" i="2"/>
  <c r="BP33" i="2"/>
  <c r="BV33" i="2"/>
  <c r="CZ33" i="2"/>
  <c r="DX33" i="2"/>
  <c r="EJ33" i="2"/>
  <c r="KI34" i="2"/>
  <c r="CQ34" i="2" s="1"/>
  <c r="IY34" i="2"/>
  <c r="MW34" i="2"/>
  <c r="JQ34" i="2"/>
  <c r="BY34" i="2" s="1"/>
  <c r="KU34" i="2"/>
  <c r="JK34" i="2"/>
  <c r="KC34" i="2"/>
  <c r="CK34" i="2" s="1"/>
  <c r="JE34" i="2"/>
  <c r="FX33" i="2"/>
  <c r="FY33" i="2" s="1"/>
  <c r="AP33" i="2"/>
  <c r="AQ33" i="2" s="1"/>
  <c r="BA33" i="2"/>
  <c r="BH33" i="2"/>
  <c r="BI33" i="2" s="1"/>
  <c r="CR33" i="2"/>
  <c r="CS33" i="2" s="1"/>
  <c r="CK33" i="2"/>
  <c r="ET33" i="2"/>
  <c r="EU33" i="2" s="1"/>
  <c r="FL33" i="2"/>
  <c r="FM33" i="2" s="1"/>
  <c r="AL33" i="2"/>
  <c r="AF33" i="2"/>
  <c r="CB33" i="2"/>
  <c r="CH33" i="2"/>
  <c r="DL33" i="2"/>
  <c r="IA34" i="2"/>
  <c r="LS34" i="2"/>
  <c r="JW34" i="2"/>
  <c r="HO34" i="2"/>
  <c r="HU34" i="2"/>
  <c r="AC34" i="2" s="1"/>
  <c r="HI34" i="2"/>
  <c r="LG34" i="2"/>
  <c r="ES33" i="2"/>
  <c r="BM33" i="2"/>
  <c r="BS33" i="2"/>
  <c r="DD33" i="2"/>
  <c r="DE33" i="2" s="1"/>
  <c r="DU33" i="2"/>
  <c r="FW33" i="2"/>
  <c r="DR33" i="2"/>
  <c r="EP33" i="2"/>
  <c r="NC34" i="2"/>
  <c r="FK34" i="2" s="1"/>
  <c r="IM34" i="2"/>
  <c r="MQ34" i="2"/>
  <c r="EY34" i="2" s="1"/>
  <c r="AK33" i="2"/>
  <c r="HC34" i="2"/>
  <c r="DQ33" i="2"/>
  <c r="EG34" i="2"/>
  <c r="ES34" i="2"/>
  <c r="EA34" i="2"/>
  <c r="FE34" i="2"/>
  <c r="EM34" i="2"/>
  <c r="DC34" i="2"/>
  <c r="CE34" i="2"/>
  <c r="FW34" i="2"/>
  <c r="BM34" i="2"/>
  <c r="AI34" i="2"/>
  <c r="Q34" i="2"/>
  <c r="AU34" i="2"/>
  <c r="W34" i="2"/>
  <c r="K34" i="2"/>
  <c r="BS34" i="2"/>
  <c r="DO34" i="2"/>
  <c r="BG34" i="2"/>
  <c r="AO34" i="2"/>
  <c r="IJ34" i="2"/>
  <c r="N34" i="2"/>
  <c r="GT34" i="2"/>
  <c r="HH34" i="2"/>
  <c r="LL34" i="2"/>
  <c r="LJ34" i="2"/>
  <c r="HT34" i="2"/>
  <c r="JP34" i="2"/>
  <c r="NF34" i="2"/>
  <c r="KR34" i="2"/>
  <c r="LR34" i="2"/>
  <c r="GV34" i="2"/>
  <c r="JD34" i="2"/>
  <c r="JZ34" i="2"/>
  <c r="MV34" i="2"/>
  <c r="NH34" i="2"/>
  <c r="IP34" i="2"/>
  <c r="KL34" i="2"/>
  <c r="IV34" i="2"/>
  <c r="KT34" i="2"/>
  <c r="DF34" i="2"/>
  <c r="MN34" i="2"/>
  <c r="ID34" i="2"/>
  <c r="CN34" i="2"/>
  <c r="KB34" i="2"/>
  <c r="LV34" i="2"/>
  <c r="DX34" i="2"/>
  <c r="IR34" i="2"/>
  <c r="KN34" i="2"/>
  <c r="MH34" i="2"/>
  <c r="HB34" i="2"/>
  <c r="HF34" i="2"/>
  <c r="BD34" i="2"/>
  <c r="HX34" i="2"/>
  <c r="KZ34" i="2"/>
  <c r="MT34" i="2"/>
  <c r="IF34" i="2"/>
  <c r="HN34" i="2"/>
  <c r="IL34" i="2"/>
  <c r="KH34" i="2"/>
  <c r="FN34" i="2"/>
  <c r="GZ34" i="2"/>
  <c r="JJ34" i="2"/>
  <c r="FT34" i="2"/>
  <c r="JV34" i="2"/>
  <c r="LP34" i="2"/>
  <c r="KX34" i="2"/>
  <c r="BV34" i="2"/>
  <c r="KF34" i="2"/>
  <c r="MB34" i="2"/>
  <c r="MD34" i="2"/>
  <c r="HL34" i="2"/>
  <c r="NL34" i="2"/>
  <c r="HR34" i="2"/>
  <c r="HZ34" i="2"/>
  <c r="FH34" i="2"/>
  <c r="JH34" i="2"/>
  <c r="NB34" i="2"/>
  <c r="JN34" i="2"/>
  <c r="MJ34" i="2"/>
  <c r="JB34" i="2"/>
  <c r="LX34" i="2"/>
  <c r="EJ34" i="2"/>
  <c r="LF34" i="2"/>
  <c r="EP34" i="2"/>
  <c r="JT34" i="2"/>
  <c r="IX34" i="2"/>
  <c r="MP34" i="2"/>
  <c r="LD34" i="2"/>
  <c r="MZ34" i="2"/>
  <c r="NN34" i="2"/>
  <c r="FX34" i="2" s="1"/>
  <c r="LA34" i="2"/>
  <c r="KO34" i="2"/>
  <c r="AW33" i="2"/>
  <c r="GW34" i="2"/>
  <c r="Q33" i="2"/>
  <c r="DI33" i="2"/>
  <c r="FR33" i="2"/>
  <c r="FS33" i="2" s="1"/>
  <c r="NI34" i="2"/>
  <c r="DW33" i="2"/>
  <c r="B35" i="2"/>
  <c r="GD34" i="2"/>
  <c r="LM35" i="2" l="1"/>
  <c r="GC35" i="2"/>
  <c r="G33" i="2"/>
  <c r="T34" i="2"/>
  <c r="AX34" i="2"/>
  <c r="BN34" i="2"/>
  <c r="BO34" i="2" s="1"/>
  <c r="X34" i="2"/>
  <c r="Y34" i="2" s="1"/>
  <c r="EB34" i="2"/>
  <c r="EC34" i="2" s="1"/>
  <c r="AP34" i="2"/>
  <c r="AQ34" i="2" s="1"/>
  <c r="CT34" i="2"/>
  <c r="AL34" i="2"/>
  <c r="BJ34" i="2"/>
  <c r="DP34" i="2"/>
  <c r="FZ34" i="2"/>
  <c r="CZ34" i="2"/>
  <c r="DL34" i="2"/>
  <c r="CH34" i="2"/>
  <c r="EV34" i="2"/>
  <c r="AD34" i="2"/>
  <c r="AE34" i="2" s="1"/>
  <c r="CB34" i="2"/>
  <c r="NI35" i="2"/>
  <c r="EZ34" i="2"/>
  <c r="FA34" i="2" s="1"/>
  <c r="H34" i="2"/>
  <c r="AJ34" i="2"/>
  <c r="AK34" i="2" s="1"/>
  <c r="BB34" i="2"/>
  <c r="BC34" i="2" s="1"/>
  <c r="DJ34" i="2"/>
  <c r="DK34" i="2" s="1"/>
  <c r="BZ34" i="2"/>
  <c r="CA34" i="2" s="1"/>
  <c r="CX34" i="2"/>
  <c r="CL34" i="2"/>
  <c r="CM34" i="2" s="1"/>
  <c r="CF34" i="2"/>
  <c r="CG34" i="2" s="1"/>
  <c r="ET34" i="2"/>
  <c r="EU34" i="2" s="1"/>
  <c r="FF34" i="2"/>
  <c r="FG34" i="2" s="1"/>
  <c r="FL34" i="2"/>
  <c r="FM34" i="2" s="1"/>
  <c r="AF34" i="2"/>
  <c r="BP34" i="2"/>
  <c r="DR34" i="2"/>
  <c r="DQ34" i="2"/>
  <c r="MQ35" i="2"/>
  <c r="NC35" i="2"/>
  <c r="FY34" i="2"/>
  <c r="LS35" i="2"/>
  <c r="EA35" i="2" s="1"/>
  <c r="JE35" i="2"/>
  <c r="MW35" i="2"/>
  <c r="IG35" i="2"/>
  <c r="MK35" i="2"/>
  <c r="ME35" i="2"/>
  <c r="KO35" i="2"/>
  <c r="R34" i="2"/>
  <c r="S34" i="2" s="1"/>
  <c r="BH34" i="2"/>
  <c r="BI34" i="2" s="1"/>
  <c r="BT34" i="2"/>
  <c r="BU34" i="2" s="1"/>
  <c r="L34" i="2"/>
  <c r="M34" i="2" s="1"/>
  <c r="AV34" i="2"/>
  <c r="AW34" i="2" s="1"/>
  <c r="CR34" i="2"/>
  <c r="CS34" i="2" s="1"/>
  <c r="FR34" i="2"/>
  <c r="FS34" i="2" s="1"/>
  <c r="FQ34" i="2"/>
  <c r="AR34" i="2"/>
  <c r="ED34" i="2"/>
  <c r="IM35" i="2"/>
  <c r="HU35" i="2"/>
  <c r="CY34" i="2"/>
  <c r="KC35" i="2"/>
  <c r="IY35" i="2"/>
  <c r="NO35" i="2"/>
  <c r="LY35" i="2"/>
  <c r="EG35" i="2" s="1"/>
  <c r="LA35" i="2"/>
  <c r="F34" i="2"/>
  <c r="EH34" i="2"/>
  <c r="EI34" i="2" s="1"/>
  <c r="DD34" i="2"/>
  <c r="DE34" i="2" s="1"/>
  <c r="EN34" i="2"/>
  <c r="EO34" i="2" s="1"/>
  <c r="Z34" i="2"/>
  <c r="FB34" i="2"/>
  <c r="HC35" i="2"/>
  <c r="LG35" i="2"/>
  <c r="DO35" i="2" s="1"/>
  <c r="HO35" i="2"/>
  <c r="W35" i="2" s="1"/>
  <c r="IA35" i="2"/>
  <c r="JK35" i="2"/>
  <c r="JQ35" i="2"/>
  <c r="KI35" i="2"/>
  <c r="CQ35" i="2" s="1"/>
  <c r="IS35" i="2"/>
  <c r="FE35" i="2"/>
  <c r="EY35" i="2"/>
  <c r="FW35" i="2"/>
  <c r="FQ35" i="2"/>
  <c r="DU35" i="2"/>
  <c r="FK35" i="2"/>
  <c r="EM35" i="2"/>
  <c r="CK35" i="2"/>
  <c r="CW35" i="2"/>
  <c r="ES35" i="2"/>
  <c r="DI35" i="2"/>
  <c r="BS35" i="2"/>
  <c r="AO35" i="2"/>
  <c r="AC35" i="2"/>
  <c r="BG35" i="2"/>
  <c r="BM35" i="2"/>
  <c r="BA35" i="2"/>
  <c r="BY35" i="2"/>
  <c r="AU35" i="2"/>
  <c r="K35" i="2"/>
  <c r="AI35" i="2"/>
  <c r="HL35" i="2"/>
  <c r="HB35" i="2"/>
  <c r="NH35" i="2"/>
  <c r="MH35" i="2"/>
  <c r="HZ35" i="2"/>
  <c r="IX35" i="2"/>
  <c r="JT35" i="2"/>
  <c r="JV35" i="2"/>
  <c r="KR35" i="2"/>
  <c r="KT35" i="2"/>
  <c r="LR35" i="2"/>
  <c r="HH35" i="2"/>
  <c r="HF35" i="2"/>
  <c r="KB35" i="2"/>
  <c r="KZ35" i="2"/>
  <c r="LL35" i="2"/>
  <c r="HR35" i="2"/>
  <c r="JN35" i="2"/>
  <c r="KN35" i="2"/>
  <c r="LP35" i="2"/>
  <c r="MP35" i="2"/>
  <c r="MN35" i="2"/>
  <c r="JB35" i="2"/>
  <c r="KX35" i="2"/>
  <c r="LV35" i="2"/>
  <c r="MT35" i="2"/>
  <c r="LJ35" i="2"/>
  <c r="HT35" i="2"/>
  <c r="NF35" i="2"/>
  <c r="IR35" i="2"/>
  <c r="MJ35" i="2"/>
  <c r="IF35" i="2"/>
  <c r="JZ35" i="2"/>
  <c r="KL35" i="2"/>
  <c r="ID35" i="2"/>
  <c r="GT35" i="2"/>
  <c r="JH35" i="2"/>
  <c r="JJ35" i="2"/>
  <c r="LF35" i="2"/>
  <c r="JP35" i="2"/>
  <c r="IP35" i="2"/>
  <c r="DD35" i="2"/>
  <c r="JD35" i="2"/>
  <c r="LX35" i="2"/>
  <c r="BV35" i="2"/>
  <c r="HN35" i="2"/>
  <c r="IL35" i="2"/>
  <c r="KF35" i="2"/>
  <c r="KH35" i="2"/>
  <c r="LD35" i="2"/>
  <c r="MD35" i="2"/>
  <c r="MZ35" i="2"/>
  <c r="N35" i="2"/>
  <c r="NN35" i="2"/>
  <c r="CN35" i="2"/>
  <c r="MV35" i="2"/>
  <c r="MB35" i="2"/>
  <c r="GZ35" i="2"/>
  <c r="GV35" i="2"/>
  <c r="IJ35" i="2"/>
  <c r="HX35" i="2"/>
  <c r="IV35" i="2"/>
  <c r="NL35" i="2"/>
  <c r="FZ35" i="2"/>
  <c r="NB35" i="2"/>
  <c r="FX35" i="2"/>
  <c r="GW35" i="2"/>
  <c r="E35" i="2" s="1"/>
  <c r="E34" i="2"/>
  <c r="CW34" i="2"/>
  <c r="DI34" i="2"/>
  <c r="DV34" i="2"/>
  <c r="DW34" i="2" s="1"/>
  <c r="HI35" i="2"/>
  <c r="Q35" i="2" s="1"/>
  <c r="JW35" i="2"/>
  <c r="CE35" i="2" s="1"/>
  <c r="KU35" i="2"/>
  <c r="B36" i="2"/>
  <c r="GD35" i="2"/>
  <c r="KU36" i="2" l="1"/>
  <c r="LM36" i="2"/>
  <c r="GC36" i="2"/>
  <c r="G34" i="2"/>
  <c r="AV35" i="2"/>
  <c r="AW35" i="2" s="1"/>
  <c r="ED35" i="2"/>
  <c r="T35" i="2"/>
  <c r="FT35" i="2"/>
  <c r="EH35" i="2"/>
  <c r="FF35" i="2"/>
  <c r="CT35" i="2"/>
  <c r="Z35" i="2"/>
  <c r="BJ35" i="2"/>
  <c r="AF35" i="2"/>
  <c r="FB35" i="2"/>
  <c r="CF35" i="2"/>
  <c r="CG35" i="2" s="1"/>
  <c r="BD35" i="2"/>
  <c r="FN35" i="2"/>
  <c r="BP35" i="2"/>
  <c r="EV35" i="2"/>
  <c r="DJ35" i="2"/>
  <c r="DK35" i="2" s="1"/>
  <c r="AR35" i="2"/>
  <c r="DX35" i="2"/>
  <c r="AJ35" i="2"/>
  <c r="AK35" i="2" s="1"/>
  <c r="DR35" i="2"/>
  <c r="EP35" i="2"/>
  <c r="CB35" i="2"/>
  <c r="CZ35" i="2"/>
  <c r="H35" i="2"/>
  <c r="DE35" i="2"/>
  <c r="F35" i="2"/>
  <c r="BT35" i="2"/>
  <c r="BU35" i="2" s="1"/>
  <c r="AP35" i="2"/>
  <c r="BZ35" i="2"/>
  <c r="CA35" i="2" s="1"/>
  <c r="BB35" i="2"/>
  <c r="BC35" i="2" s="1"/>
  <c r="CL35" i="2"/>
  <c r="CM35" i="2" s="1"/>
  <c r="CX35" i="2"/>
  <c r="CY35" i="2" s="1"/>
  <c r="FL35" i="2"/>
  <c r="EZ35" i="2"/>
  <c r="FA35" i="2" s="1"/>
  <c r="AX35" i="2"/>
  <c r="DF35" i="2"/>
  <c r="FH35" i="2"/>
  <c r="JQ36" i="2"/>
  <c r="LG36" i="2"/>
  <c r="LY36" i="2"/>
  <c r="ME36" i="2"/>
  <c r="NC36" i="2"/>
  <c r="FK36" i="2" s="1"/>
  <c r="L35" i="2"/>
  <c r="M35" i="2" s="1"/>
  <c r="DC35" i="2"/>
  <c r="CR35" i="2"/>
  <c r="CS35" i="2" s="1"/>
  <c r="DV35" i="2"/>
  <c r="DW35" i="2" s="1"/>
  <c r="DP35" i="2"/>
  <c r="DQ35" i="2" s="1"/>
  <c r="ET35" i="2"/>
  <c r="EU35" i="2" s="1"/>
  <c r="AL35" i="2"/>
  <c r="DL35" i="2"/>
  <c r="IS36" i="2"/>
  <c r="JK36" i="2"/>
  <c r="LA36" i="2"/>
  <c r="NO36" i="2"/>
  <c r="HU36" i="2"/>
  <c r="MK36" i="2"/>
  <c r="JE36" i="2"/>
  <c r="BM36" i="2" s="1"/>
  <c r="MQ36" i="2"/>
  <c r="EI35" i="2"/>
  <c r="FW36" i="2"/>
  <c r="EG36" i="2"/>
  <c r="ES36" i="2"/>
  <c r="EY36" i="2"/>
  <c r="EM36" i="2"/>
  <c r="DU36" i="2"/>
  <c r="DI36" i="2"/>
  <c r="DC36" i="2"/>
  <c r="BA36" i="2"/>
  <c r="BY36" i="2"/>
  <c r="DO36" i="2"/>
  <c r="BS36" i="2"/>
  <c r="AC36" i="2"/>
  <c r="JZ36" i="2"/>
  <c r="GV36" i="2"/>
  <c r="NF36" i="2"/>
  <c r="IX36" i="2"/>
  <c r="KR36" i="2"/>
  <c r="HH36" i="2"/>
  <c r="LX36" i="2"/>
  <c r="HT36" i="2"/>
  <c r="JP36" i="2"/>
  <c r="IP36" i="2"/>
  <c r="MJ36" i="2"/>
  <c r="LR36" i="2"/>
  <c r="LP36" i="2"/>
  <c r="GT36" i="2"/>
  <c r="ID36" i="2"/>
  <c r="JD36" i="2"/>
  <c r="CN36" i="2"/>
  <c r="HR36" i="2"/>
  <c r="KL36" i="2"/>
  <c r="MH36" i="2"/>
  <c r="HX36" i="2"/>
  <c r="HZ36" i="2"/>
  <c r="IV36" i="2"/>
  <c r="JT36" i="2"/>
  <c r="HF36" i="2"/>
  <c r="KB36" i="2"/>
  <c r="KX36" i="2"/>
  <c r="KZ36" i="2"/>
  <c r="IR36" i="2"/>
  <c r="JB36" i="2"/>
  <c r="KT36" i="2"/>
  <c r="JJ36" i="2"/>
  <c r="NL36" i="2"/>
  <c r="IJ36" i="2"/>
  <c r="KF36" i="2"/>
  <c r="LD36" i="2"/>
  <c r="LL36" i="2"/>
  <c r="EV36" i="2"/>
  <c r="LV36" i="2"/>
  <c r="IL36" i="2"/>
  <c r="LF36" i="2"/>
  <c r="NB36" i="2"/>
  <c r="NH36" i="2"/>
  <c r="IF36" i="2"/>
  <c r="HN36" i="2"/>
  <c r="MN36" i="2"/>
  <c r="MT36" i="2"/>
  <c r="JH36" i="2"/>
  <c r="MB36" i="2"/>
  <c r="MZ36" i="2"/>
  <c r="HB36" i="2"/>
  <c r="LJ36" i="2"/>
  <c r="JN36" i="2"/>
  <c r="KN36" i="2"/>
  <c r="JV36" i="2"/>
  <c r="MP36" i="2"/>
  <c r="GZ36" i="2"/>
  <c r="MV36" i="2"/>
  <c r="HL36" i="2"/>
  <c r="KH36" i="2"/>
  <c r="MD36" i="2"/>
  <c r="NN36" i="2"/>
  <c r="JW36" i="2"/>
  <c r="FG35" i="2"/>
  <c r="X35" i="2"/>
  <c r="Y35" i="2" s="1"/>
  <c r="R35" i="2"/>
  <c r="S35" i="2" s="1"/>
  <c r="BN35" i="2"/>
  <c r="BO35" i="2" s="1"/>
  <c r="BH35" i="2"/>
  <c r="BI35" i="2" s="1"/>
  <c r="EB35" i="2"/>
  <c r="EC35" i="2" s="1"/>
  <c r="FR35" i="2"/>
  <c r="FS35" i="2" s="1"/>
  <c r="CH35" i="2"/>
  <c r="EJ35" i="2"/>
  <c r="IA36" i="2"/>
  <c r="HC36" i="2"/>
  <c r="NI36" i="2"/>
  <c r="IY36" i="2"/>
  <c r="BG36" i="2" s="1"/>
  <c r="IM36" i="2"/>
  <c r="KO36" i="2"/>
  <c r="IG36" i="2"/>
  <c r="LS36" i="2"/>
  <c r="EA36" i="2" s="1"/>
  <c r="HI36" i="2"/>
  <c r="Q36" i="2" s="1"/>
  <c r="GW36" i="2"/>
  <c r="AD35" i="2"/>
  <c r="AE35" i="2" s="1"/>
  <c r="EN35" i="2"/>
  <c r="EO35" i="2" s="1"/>
  <c r="KI36" i="2"/>
  <c r="HO36" i="2"/>
  <c r="W36" i="2" s="1"/>
  <c r="KC36" i="2"/>
  <c r="CK36" i="2" s="1"/>
  <c r="FM35" i="2"/>
  <c r="MW36" i="2"/>
  <c r="FY35" i="2"/>
  <c r="AQ35" i="2"/>
  <c r="B37" i="2"/>
  <c r="GD36" i="2"/>
  <c r="LM37" i="2" l="1"/>
  <c r="GC37" i="2"/>
  <c r="G35" i="2"/>
  <c r="F36" i="2"/>
  <c r="DF36" i="2"/>
  <c r="CZ36" i="2"/>
  <c r="CB36" i="2"/>
  <c r="Z36" i="2"/>
  <c r="FR36" i="2"/>
  <c r="ED36" i="2"/>
  <c r="DL36" i="2"/>
  <c r="L36" i="2"/>
  <c r="M36" i="2" s="1"/>
  <c r="FN36" i="2"/>
  <c r="CF36" i="2"/>
  <c r="CG36" i="2" s="1"/>
  <c r="EZ36" i="2"/>
  <c r="FA36" i="2" s="1"/>
  <c r="BD36" i="2"/>
  <c r="BN36" i="2"/>
  <c r="BO36" i="2" s="1"/>
  <c r="AD36" i="2"/>
  <c r="AE36" i="2" s="1"/>
  <c r="AL36" i="2"/>
  <c r="EN36" i="2"/>
  <c r="EO36" i="2" s="1"/>
  <c r="DP36" i="2"/>
  <c r="DQ36" i="2" s="1"/>
  <c r="AP36" i="2"/>
  <c r="AQ36" i="2" s="1"/>
  <c r="DX36" i="2"/>
  <c r="MW37" i="2"/>
  <c r="FS36" i="2"/>
  <c r="FX36" i="2"/>
  <c r="FY36" i="2" s="1"/>
  <c r="BV36" i="2"/>
  <c r="BJ36" i="2"/>
  <c r="CT36" i="2"/>
  <c r="R36" i="2"/>
  <c r="S36" i="2" s="1"/>
  <c r="EH36" i="2"/>
  <c r="EI36" i="2" s="1"/>
  <c r="FH36" i="2"/>
  <c r="AV36" i="2"/>
  <c r="IG37" i="2"/>
  <c r="AO37" i="2" s="1"/>
  <c r="NI37" i="2"/>
  <c r="BB36" i="2"/>
  <c r="BC36" i="2" s="1"/>
  <c r="BH36" i="2"/>
  <c r="BI36" i="2" s="1"/>
  <c r="BT36" i="2"/>
  <c r="BU36" i="2" s="1"/>
  <c r="CX36" i="2"/>
  <c r="CY36" i="2" s="1"/>
  <c r="CL36" i="2"/>
  <c r="CM36" i="2" s="1"/>
  <c r="DD36" i="2"/>
  <c r="DE36" i="2" s="1"/>
  <c r="H36" i="2"/>
  <c r="DV36" i="2"/>
  <c r="DW36" i="2" s="1"/>
  <c r="FE36" i="2"/>
  <c r="T36" i="2"/>
  <c r="N36" i="2"/>
  <c r="AF36" i="2"/>
  <c r="AX36" i="2"/>
  <c r="DR36" i="2"/>
  <c r="EP36" i="2"/>
  <c r="FT36" i="2"/>
  <c r="MK37" i="2"/>
  <c r="LA37" i="2"/>
  <c r="LY37" i="2"/>
  <c r="EG37" i="2" s="1"/>
  <c r="HO37" i="2"/>
  <c r="GW37" i="2"/>
  <c r="KO37" i="2"/>
  <c r="HC37" i="2"/>
  <c r="JW37" i="2"/>
  <c r="CR36" i="2"/>
  <c r="CS36" i="2" s="1"/>
  <c r="X36" i="2"/>
  <c r="Y36" i="2" s="1"/>
  <c r="EB36" i="2"/>
  <c r="EC36" i="2" s="1"/>
  <c r="FF36" i="2"/>
  <c r="FG36" i="2" s="1"/>
  <c r="FL36" i="2"/>
  <c r="FM36" i="2" s="1"/>
  <c r="AR36" i="2"/>
  <c r="BP36" i="2"/>
  <c r="CH36" i="2"/>
  <c r="EJ36" i="2"/>
  <c r="FZ36" i="2"/>
  <c r="NC37" i="2"/>
  <c r="LG37" i="2"/>
  <c r="DO37" i="2" s="1"/>
  <c r="FE37" i="2"/>
  <c r="FQ37" i="2"/>
  <c r="FK37" i="2"/>
  <c r="DU37" i="2"/>
  <c r="ES37" i="2"/>
  <c r="CW37" i="2"/>
  <c r="DI37" i="2"/>
  <c r="CE37" i="2"/>
  <c r="E37" i="2"/>
  <c r="W37" i="2"/>
  <c r="K37" i="2"/>
  <c r="IX37" i="2"/>
  <c r="GZ37" i="2"/>
  <c r="LJ37" i="2"/>
  <c r="HR37" i="2"/>
  <c r="NH37" i="2"/>
  <c r="KL37" i="2"/>
  <c r="MH37" i="2"/>
  <c r="LP37" i="2"/>
  <c r="MN37" i="2"/>
  <c r="MP37" i="2"/>
  <c r="HZ37" i="2"/>
  <c r="KB37" i="2"/>
  <c r="LL37" i="2"/>
  <c r="IR37" i="2"/>
  <c r="BB37" i="2"/>
  <c r="KN37" i="2"/>
  <c r="GT37" i="2"/>
  <c r="IF37" i="2"/>
  <c r="LV37" i="2"/>
  <c r="DX37" i="2"/>
  <c r="JN37" i="2"/>
  <c r="NF37" i="2"/>
  <c r="IP37" i="2"/>
  <c r="MJ37" i="2"/>
  <c r="JV37" i="2"/>
  <c r="KT37" i="2"/>
  <c r="HH37" i="2"/>
  <c r="JB37" i="2"/>
  <c r="KZ37" i="2"/>
  <c r="KX37" i="2"/>
  <c r="MV37" i="2"/>
  <c r="HB37" i="2"/>
  <c r="HF37" i="2"/>
  <c r="LX37" i="2"/>
  <c r="HL37" i="2"/>
  <c r="IJ37" i="2"/>
  <c r="KF37" i="2"/>
  <c r="MB37" i="2"/>
  <c r="NB37" i="2"/>
  <c r="NN37" i="2"/>
  <c r="LF37" i="2"/>
  <c r="JT37" i="2"/>
  <c r="LR37" i="2"/>
  <c r="IL37" i="2"/>
  <c r="LD37" i="2"/>
  <c r="HX37" i="2"/>
  <c r="IV37" i="2"/>
  <c r="JH37" i="2"/>
  <c r="JP37" i="2"/>
  <c r="KR37" i="2"/>
  <c r="JD37" i="2"/>
  <c r="JZ37" i="2"/>
  <c r="MT37" i="2"/>
  <c r="GV37" i="2"/>
  <c r="Z37" i="2"/>
  <c r="JJ37" i="2"/>
  <c r="MD37" i="2"/>
  <c r="MZ37" i="2"/>
  <c r="HN37" i="2"/>
  <c r="NL37" i="2"/>
  <c r="HT37" i="2"/>
  <c r="KH37" i="2"/>
  <c r="ID37" i="2"/>
  <c r="T37" i="2"/>
  <c r="KI37" i="2"/>
  <c r="CQ37" i="2" s="1"/>
  <c r="HI37" i="2"/>
  <c r="Q37" i="2" s="1"/>
  <c r="IM37" i="2"/>
  <c r="IA37" i="2"/>
  <c r="AI37" i="2" s="1"/>
  <c r="E36" i="2"/>
  <c r="AO36" i="2"/>
  <c r="CW36" i="2"/>
  <c r="AI36" i="2"/>
  <c r="BZ36" i="2"/>
  <c r="CA36" i="2" s="1"/>
  <c r="FQ36" i="2"/>
  <c r="FB36" i="2"/>
  <c r="KU37" i="2"/>
  <c r="MQ37" i="2"/>
  <c r="HU37" i="2"/>
  <c r="JK37" i="2"/>
  <c r="ME37" i="2"/>
  <c r="JQ37" i="2"/>
  <c r="AW36" i="2"/>
  <c r="KC37" i="2"/>
  <c r="CK37" i="2" s="1"/>
  <c r="LS37" i="2"/>
  <c r="IY37" i="2"/>
  <c r="AJ36" i="2"/>
  <c r="AK36" i="2" s="1"/>
  <c r="K36" i="2"/>
  <c r="AU36" i="2"/>
  <c r="DJ36" i="2"/>
  <c r="DK36" i="2" s="1"/>
  <c r="CE36" i="2"/>
  <c r="CQ36" i="2"/>
  <c r="ET36" i="2"/>
  <c r="EU36" i="2" s="1"/>
  <c r="JE37" i="2"/>
  <c r="BM37" i="2" s="1"/>
  <c r="NO37" i="2"/>
  <c r="IS37" i="2"/>
  <c r="B38" i="2"/>
  <c r="GD37" i="2"/>
  <c r="NO38" i="2" l="1"/>
  <c r="LM38" i="2"/>
  <c r="GC38" i="2"/>
  <c r="G36" i="2"/>
  <c r="H37" i="2"/>
  <c r="FN37" i="2"/>
  <c r="CX37" i="2"/>
  <c r="CY37" i="2" s="1"/>
  <c r="AJ37" i="2"/>
  <c r="AK37" i="2" s="1"/>
  <c r="EP37" i="2"/>
  <c r="CT37" i="2"/>
  <c r="EB37" i="2"/>
  <c r="EC37" i="2" s="1"/>
  <c r="BN37" i="2"/>
  <c r="BO37" i="2" s="1"/>
  <c r="FF37" i="2"/>
  <c r="FG37" i="2" s="1"/>
  <c r="CN37" i="2"/>
  <c r="EZ37" i="2"/>
  <c r="FA37" i="2" s="1"/>
  <c r="AR37" i="2"/>
  <c r="DP37" i="2"/>
  <c r="DQ37" i="2" s="1"/>
  <c r="FT37" i="2"/>
  <c r="EH37" i="2"/>
  <c r="EI37" i="2" s="1"/>
  <c r="CH37" i="2"/>
  <c r="EV37" i="2"/>
  <c r="CB37" i="2"/>
  <c r="L37" i="2"/>
  <c r="M37" i="2" s="1"/>
  <c r="FZ37" i="2"/>
  <c r="IS38" i="2"/>
  <c r="IY38" i="2"/>
  <c r="BG38" i="2" s="1"/>
  <c r="JK38" i="2"/>
  <c r="AX37" i="2"/>
  <c r="BV37" i="2"/>
  <c r="DF37" i="2"/>
  <c r="AD37" i="2"/>
  <c r="AE37" i="2" s="1"/>
  <c r="DJ37" i="2"/>
  <c r="DK37" i="2" s="1"/>
  <c r="BH37" i="2"/>
  <c r="BI37" i="2" s="1"/>
  <c r="BC37" i="2"/>
  <c r="IM38" i="2"/>
  <c r="X37" i="2"/>
  <c r="Y37" i="2" s="1"/>
  <c r="BT37" i="2"/>
  <c r="BU37" i="2" s="1"/>
  <c r="DV37" i="2"/>
  <c r="DW37" i="2" s="1"/>
  <c r="BG37" i="2"/>
  <c r="CR37" i="2"/>
  <c r="CS37" i="2" s="1"/>
  <c r="FL37" i="2"/>
  <c r="FM37" i="2" s="1"/>
  <c r="AL37" i="2"/>
  <c r="N37" i="2"/>
  <c r="BP37" i="2"/>
  <c r="BJ37" i="2"/>
  <c r="CZ37" i="2"/>
  <c r="DR37" i="2"/>
  <c r="FB37" i="2"/>
  <c r="HC38" i="2"/>
  <c r="HO38" i="2"/>
  <c r="LA38" i="2"/>
  <c r="NI38" i="2"/>
  <c r="LS38" i="2"/>
  <c r="EA38" i="2" s="1"/>
  <c r="HU38" i="2"/>
  <c r="FX37" i="2"/>
  <c r="FY37" i="2" s="1"/>
  <c r="F37" i="2"/>
  <c r="CF37" i="2"/>
  <c r="CG37" i="2" s="1"/>
  <c r="BZ37" i="2"/>
  <c r="CA37" i="2" s="1"/>
  <c r="R37" i="2"/>
  <c r="S37" i="2" s="1"/>
  <c r="DD37" i="2"/>
  <c r="DE37" i="2" s="1"/>
  <c r="ET37" i="2"/>
  <c r="EU37" i="2" s="1"/>
  <c r="EN37" i="2"/>
  <c r="EO37" i="2" s="1"/>
  <c r="BD37" i="2"/>
  <c r="AF37" i="2"/>
  <c r="DL37" i="2"/>
  <c r="FH37" i="2"/>
  <c r="EJ37" i="2"/>
  <c r="LG38" i="2"/>
  <c r="DO38" i="2" s="1"/>
  <c r="KO38" i="2"/>
  <c r="MW38" i="2"/>
  <c r="MK38" i="2"/>
  <c r="IG38" i="2"/>
  <c r="JE38" i="2"/>
  <c r="KC38" i="2"/>
  <c r="JQ38" i="2"/>
  <c r="MQ38" i="2"/>
  <c r="EY38" i="2" s="1"/>
  <c r="HI38" i="2"/>
  <c r="AU37" i="2"/>
  <c r="AP37" i="2"/>
  <c r="AQ37" i="2" s="1"/>
  <c r="AV37" i="2"/>
  <c r="AW37" i="2" s="1"/>
  <c r="CL37" i="2"/>
  <c r="CM37" i="2" s="1"/>
  <c r="EA37" i="2"/>
  <c r="BS37" i="2"/>
  <c r="EY37" i="2"/>
  <c r="ED37" i="2"/>
  <c r="NC38" i="2"/>
  <c r="JW38" i="2"/>
  <c r="LY38" i="2"/>
  <c r="FQ38" i="2"/>
  <c r="FK38" i="2"/>
  <c r="EG38" i="2"/>
  <c r="ES38" i="2"/>
  <c r="FW38" i="2"/>
  <c r="DI38" i="2"/>
  <c r="CE38" i="2"/>
  <c r="DU38" i="2"/>
  <c r="CW38" i="2"/>
  <c r="BM38" i="2"/>
  <c r="BA38" i="2"/>
  <c r="Q38" i="2"/>
  <c r="FE38" i="2"/>
  <c r="CK38" i="2"/>
  <c r="BY38" i="2"/>
  <c r="AU38" i="2"/>
  <c r="W38" i="2"/>
  <c r="K38" i="2"/>
  <c r="BS38" i="2"/>
  <c r="AC38" i="2"/>
  <c r="AO38" i="2"/>
  <c r="GT38" i="2"/>
  <c r="HR38" i="2"/>
  <c r="JN38" i="2"/>
  <c r="JP38" i="2"/>
  <c r="MJ38" i="2"/>
  <c r="HZ38" i="2"/>
  <c r="IX38" i="2"/>
  <c r="JV38" i="2"/>
  <c r="KR38" i="2"/>
  <c r="LP38" i="2"/>
  <c r="LR38" i="2"/>
  <c r="IF38" i="2"/>
  <c r="JB38" i="2"/>
  <c r="KZ38" i="2"/>
  <c r="KX38" i="2"/>
  <c r="LX38" i="2"/>
  <c r="LL38" i="2"/>
  <c r="AD38" i="2"/>
  <c r="AE38" i="2" s="1"/>
  <c r="HT38" i="2"/>
  <c r="KN38" i="2"/>
  <c r="EV38" i="2"/>
  <c r="IV38" i="2"/>
  <c r="HB38" i="2"/>
  <c r="HH38" i="2"/>
  <c r="JZ38" i="2"/>
  <c r="KB38" i="2"/>
  <c r="LV38" i="2"/>
  <c r="MV38" i="2"/>
  <c r="NH38" i="2"/>
  <c r="NF38" i="2"/>
  <c r="IP38" i="2"/>
  <c r="KL38" i="2"/>
  <c r="BJ38" i="2"/>
  <c r="CH38" i="2"/>
  <c r="JT38" i="2"/>
  <c r="KT38" i="2"/>
  <c r="DD38" i="2"/>
  <c r="MN38" i="2"/>
  <c r="MP38" i="2"/>
  <c r="KF38" i="2"/>
  <c r="ID38" i="2"/>
  <c r="LJ38" i="2"/>
  <c r="GV38" i="2"/>
  <c r="MT38" i="2"/>
  <c r="HX38" i="2"/>
  <c r="JD38" i="2"/>
  <c r="JJ38" i="2"/>
  <c r="LD38" i="2"/>
  <c r="MD38" i="2"/>
  <c r="MZ38" i="2"/>
  <c r="NB38" i="2"/>
  <c r="NL38" i="2"/>
  <c r="HL38" i="2"/>
  <c r="FT38" i="2"/>
  <c r="IR38" i="2"/>
  <c r="MH38" i="2"/>
  <c r="HN38" i="2"/>
  <c r="IL38" i="2"/>
  <c r="KH38" i="2"/>
  <c r="FL38" i="2"/>
  <c r="IJ38" i="2"/>
  <c r="GZ38" i="2"/>
  <c r="EZ38" i="2"/>
  <c r="FF38" i="2"/>
  <c r="LF38" i="2"/>
  <c r="MB38" i="2"/>
  <c r="NN38" i="2"/>
  <c r="HF38" i="2"/>
  <c r="JH38" i="2"/>
  <c r="FX38" i="2"/>
  <c r="ME38" i="2"/>
  <c r="EM38" i="2" s="1"/>
  <c r="KU38" i="2"/>
  <c r="DC38" i="2" s="1"/>
  <c r="IA38" i="2"/>
  <c r="KI38" i="2"/>
  <c r="BY37" i="2"/>
  <c r="BA37" i="2"/>
  <c r="DC37" i="2"/>
  <c r="AC37" i="2"/>
  <c r="EM37" i="2"/>
  <c r="FR37" i="2"/>
  <c r="FS37" i="2" s="1"/>
  <c r="FW37" i="2"/>
  <c r="GW38" i="2"/>
  <c r="B39" i="2"/>
  <c r="GD38" i="2"/>
  <c r="IS39" i="2" l="1"/>
  <c r="GC39" i="2"/>
  <c r="G37" i="2"/>
  <c r="BV38" i="2"/>
  <c r="BB38" i="2"/>
  <c r="CB38" i="2"/>
  <c r="EJ38" i="2"/>
  <c r="CZ38" i="2"/>
  <c r="DV38" i="2"/>
  <c r="EP38" i="2"/>
  <c r="Z38" i="2"/>
  <c r="DJ38" i="2"/>
  <c r="DK38" i="2" s="1"/>
  <c r="AL38" i="2"/>
  <c r="F38" i="2"/>
  <c r="CT38" i="2"/>
  <c r="CL38" i="2"/>
  <c r="CM38" i="2" s="1"/>
  <c r="BP38" i="2"/>
  <c r="N38" i="2"/>
  <c r="DR38" i="2"/>
  <c r="AV38" i="2"/>
  <c r="AW38" i="2" s="1"/>
  <c r="EB38" i="2"/>
  <c r="EC38" i="2" s="1"/>
  <c r="AP38" i="2"/>
  <c r="AQ38" i="2" s="1"/>
  <c r="R38" i="2"/>
  <c r="S38" i="2" s="1"/>
  <c r="FY38" i="2"/>
  <c r="DW38" i="2"/>
  <c r="DE38" i="2"/>
  <c r="KI39" i="2"/>
  <c r="BN38" i="2"/>
  <c r="BO38" i="2" s="1"/>
  <c r="BH38" i="2"/>
  <c r="BI38" i="2" s="1"/>
  <c r="BT38" i="2"/>
  <c r="BU38" i="2" s="1"/>
  <c r="X38" i="2"/>
  <c r="Y38" i="2" s="1"/>
  <c r="DP38" i="2"/>
  <c r="DQ38" i="2" s="1"/>
  <c r="CQ38" i="2"/>
  <c r="EN38" i="2"/>
  <c r="EO38" i="2" s="1"/>
  <c r="ET38" i="2"/>
  <c r="EU38" i="2" s="1"/>
  <c r="H38" i="2"/>
  <c r="AF38" i="2"/>
  <c r="AX38" i="2"/>
  <c r="DF38" i="2"/>
  <c r="DL38" i="2"/>
  <c r="FH38" i="2"/>
  <c r="G38" i="2"/>
  <c r="NC39" i="2"/>
  <c r="KC39" i="2"/>
  <c r="MW39" i="2"/>
  <c r="FE39" i="2" s="1"/>
  <c r="NO39" i="2"/>
  <c r="LA39" i="2"/>
  <c r="DI39" i="2" s="1"/>
  <c r="FM38" i="2"/>
  <c r="BC38" i="2"/>
  <c r="IA39" i="2"/>
  <c r="AJ38" i="2"/>
  <c r="AK38" i="2" s="1"/>
  <c r="AI38" i="2"/>
  <c r="BZ38" i="2"/>
  <c r="CA38" i="2" s="1"/>
  <c r="EH38" i="2"/>
  <c r="EI38" i="2" s="1"/>
  <c r="FR38" i="2"/>
  <c r="FS38" i="2" s="1"/>
  <c r="T38" i="2"/>
  <c r="AR38" i="2"/>
  <c r="DX38" i="2"/>
  <c r="ED38" i="2"/>
  <c r="FN38" i="2"/>
  <c r="LY39" i="2"/>
  <c r="HI39" i="2"/>
  <c r="Q39" i="2" s="1"/>
  <c r="JE39" i="2"/>
  <c r="KO39" i="2"/>
  <c r="HU39" i="2"/>
  <c r="HO39" i="2"/>
  <c r="W39" i="2" s="1"/>
  <c r="IM39" i="2"/>
  <c r="FG38" i="2"/>
  <c r="FW39" i="2"/>
  <c r="EG39" i="2"/>
  <c r="CK39" i="2"/>
  <c r="CW39" i="2"/>
  <c r="FK39" i="2"/>
  <c r="CQ39" i="2"/>
  <c r="AC39" i="2"/>
  <c r="BM39" i="2"/>
  <c r="BA39" i="2"/>
  <c r="AU39" i="2"/>
  <c r="AI39" i="2"/>
  <c r="ME39" i="2"/>
  <c r="EM39" i="2" s="1"/>
  <c r="HB39" i="2"/>
  <c r="HL39" i="2"/>
  <c r="JP39" i="2"/>
  <c r="IP39" i="2"/>
  <c r="KL39" i="2"/>
  <c r="ID39" i="2"/>
  <c r="JD39" i="2"/>
  <c r="LV39" i="2"/>
  <c r="NH39" i="2"/>
  <c r="IR39" i="2"/>
  <c r="MH39" i="2"/>
  <c r="HZ39" i="2"/>
  <c r="IX39" i="2"/>
  <c r="JT39" i="2"/>
  <c r="JV39" i="2"/>
  <c r="KR39" i="2"/>
  <c r="KT39" i="2"/>
  <c r="MN39" i="2"/>
  <c r="HH39" i="2"/>
  <c r="IF39" i="2"/>
  <c r="HF39" i="2"/>
  <c r="KB39" i="2"/>
  <c r="KZ39" i="2"/>
  <c r="LL39" i="2"/>
  <c r="LJ39" i="2"/>
  <c r="HR39" i="2"/>
  <c r="JN39" i="2"/>
  <c r="KN39" i="2"/>
  <c r="GV39" i="2"/>
  <c r="HX39" i="2"/>
  <c r="IV39" i="2"/>
  <c r="LP39" i="2"/>
  <c r="MP39" i="2"/>
  <c r="JB39" i="2"/>
  <c r="KX39" i="2"/>
  <c r="LR39" i="2"/>
  <c r="LX39" i="2"/>
  <c r="MB39" i="2"/>
  <c r="NB39" i="2"/>
  <c r="L39" i="2"/>
  <c r="IJ39" i="2"/>
  <c r="NN39" i="2"/>
  <c r="GT39" i="2"/>
  <c r="LF39" i="2"/>
  <c r="MV39" i="2"/>
  <c r="GZ39" i="2"/>
  <c r="JH39" i="2"/>
  <c r="JJ39" i="2"/>
  <c r="NL39" i="2"/>
  <c r="FZ39" i="2"/>
  <c r="NF39" i="2"/>
  <c r="MT39" i="2"/>
  <c r="AF39" i="2"/>
  <c r="HT39" i="2"/>
  <c r="MJ39" i="2"/>
  <c r="HN39" i="2"/>
  <c r="IL39" i="2"/>
  <c r="KF39" i="2"/>
  <c r="KH39" i="2"/>
  <c r="LD39" i="2"/>
  <c r="MD39" i="2"/>
  <c r="MZ39" i="2"/>
  <c r="JZ39" i="2"/>
  <c r="GW39" i="2"/>
  <c r="KU39" i="2"/>
  <c r="E38" i="2"/>
  <c r="CR38" i="2"/>
  <c r="CS38" i="2" s="1"/>
  <c r="L38" i="2"/>
  <c r="M38" i="2" s="1"/>
  <c r="BD38" i="2"/>
  <c r="CN38" i="2"/>
  <c r="FB38" i="2"/>
  <c r="FZ38" i="2"/>
  <c r="FA38" i="2"/>
  <c r="MQ39" i="2"/>
  <c r="IG39" i="2"/>
  <c r="LG39" i="2"/>
  <c r="HC39" i="2"/>
  <c r="JK39" i="2"/>
  <c r="CX38" i="2"/>
  <c r="CY38" i="2" s="1"/>
  <c r="CF38" i="2"/>
  <c r="CG38" i="2" s="1"/>
  <c r="JW39" i="2"/>
  <c r="CE39" i="2" s="1"/>
  <c r="JQ39" i="2"/>
  <c r="MK39" i="2"/>
  <c r="LS39" i="2"/>
  <c r="EA39" i="2" s="1"/>
  <c r="NI39" i="2"/>
  <c r="IY39" i="2"/>
  <c r="LM39" i="2"/>
  <c r="B40" i="2"/>
  <c r="GD39" i="2"/>
  <c r="IS40" i="2" l="1"/>
  <c r="GC40" i="2"/>
  <c r="M39" i="2"/>
  <c r="BP39" i="2"/>
  <c r="BJ39" i="2"/>
  <c r="DJ39" i="2"/>
  <c r="DK39" i="2" s="1"/>
  <c r="AX39" i="2"/>
  <c r="FL39" i="2"/>
  <c r="FM39" i="2" s="1"/>
  <c r="EH39" i="2"/>
  <c r="X39" i="2"/>
  <c r="Y39" i="2" s="1"/>
  <c r="CZ39" i="2"/>
  <c r="EV39" i="2"/>
  <c r="IY40" i="2"/>
  <c r="MK40" i="2"/>
  <c r="BT39" i="2"/>
  <c r="BU39" i="2" s="1"/>
  <c r="EN39" i="2"/>
  <c r="EO39" i="2" s="1"/>
  <c r="FF39" i="2"/>
  <c r="FG39" i="2" s="1"/>
  <c r="BZ39" i="2"/>
  <c r="CA39" i="2" s="1"/>
  <c r="EB39" i="2"/>
  <c r="EC39" i="2" s="1"/>
  <c r="FT39" i="2"/>
  <c r="DX39" i="2"/>
  <c r="AJ39" i="2"/>
  <c r="AK39" i="2" s="1"/>
  <c r="CN39" i="2"/>
  <c r="H39" i="2"/>
  <c r="CH39" i="2"/>
  <c r="DR39" i="2"/>
  <c r="EZ39" i="2"/>
  <c r="FA39" i="2" s="1"/>
  <c r="NI40" i="2"/>
  <c r="FQ40" i="2" s="1"/>
  <c r="JQ40" i="2"/>
  <c r="FX39" i="2"/>
  <c r="FY39" i="2" s="1"/>
  <c r="CT39" i="2"/>
  <c r="DD39" i="2"/>
  <c r="DE39" i="2" s="1"/>
  <c r="T39" i="2"/>
  <c r="AR39" i="2"/>
  <c r="BB39" i="2"/>
  <c r="BC39" i="2" s="1"/>
  <c r="LM40" i="2"/>
  <c r="LG40" i="2"/>
  <c r="DO40" i="2" s="1"/>
  <c r="KU40" i="2"/>
  <c r="AD39" i="2"/>
  <c r="AE39" i="2" s="1"/>
  <c r="AV39" i="2"/>
  <c r="AW39" i="2" s="1"/>
  <c r="BG39" i="2"/>
  <c r="CL39" i="2"/>
  <c r="CM39" i="2" s="1"/>
  <c r="DO39" i="2"/>
  <c r="CX39" i="2"/>
  <c r="CY39" i="2" s="1"/>
  <c r="FQ39" i="2"/>
  <c r="FR39" i="2"/>
  <c r="FS39" i="2" s="1"/>
  <c r="AL39" i="2"/>
  <c r="BV39" i="2"/>
  <c r="CB39" i="2"/>
  <c r="DF39" i="2"/>
  <c r="FH39" i="2"/>
  <c r="ED39" i="2"/>
  <c r="KO40" i="2"/>
  <c r="LA40" i="2"/>
  <c r="MW40" i="2"/>
  <c r="IG40" i="2"/>
  <c r="ME40" i="2"/>
  <c r="F39" i="2"/>
  <c r="BY39" i="2"/>
  <c r="AP39" i="2"/>
  <c r="AQ39" i="2" s="1"/>
  <c r="R39" i="2"/>
  <c r="S39" i="2" s="1"/>
  <c r="BN39" i="2"/>
  <c r="BO39" i="2" s="1"/>
  <c r="AO39" i="2"/>
  <c r="CR39" i="2"/>
  <c r="CS39" i="2" s="1"/>
  <c r="DV39" i="2"/>
  <c r="DW39" i="2" s="1"/>
  <c r="DP39" i="2"/>
  <c r="DQ39" i="2" s="1"/>
  <c r="ET39" i="2"/>
  <c r="EU39" i="2" s="1"/>
  <c r="DU39" i="2"/>
  <c r="Z39" i="2"/>
  <c r="BD39" i="2"/>
  <c r="EJ39" i="2"/>
  <c r="EP39" i="2"/>
  <c r="IM40" i="2"/>
  <c r="JE40" i="2"/>
  <c r="BM40" i="2" s="1"/>
  <c r="NO40" i="2"/>
  <c r="KC40" i="2"/>
  <c r="JK40" i="2"/>
  <c r="MQ40" i="2"/>
  <c r="GW40" i="2"/>
  <c r="E40" i="2" s="1"/>
  <c r="E39" i="2"/>
  <c r="CF39" i="2"/>
  <c r="CG39" i="2" s="1"/>
  <c r="BH39" i="2"/>
  <c r="BI39" i="2" s="1"/>
  <c r="N39" i="2"/>
  <c r="DL39" i="2"/>
  <c r="FN39" i="2"/>
  <c r="FB39" i="2"/>
  <c r="HO40" i="2"/>
  <c r="W40" i="2" s="1"/>
  <c r="HI40" i="2"/>
  <c r="NC40" i="2"/>
  <c r="FK40" i="2" s="1"/>
  <c r="FW40" i="2"/>
  <c r="FE40" i="2"/>
  <c r="ES40" i="2"/>
  <c r="EY40" i="2"/>
  <c r="DU40" i="2"/>
  <c r="DI40" i="2"/>
  <c r="DC40" i="2"/>
  <c r="EM40" i="2"/>
  <c r="BA40" i="2"/>
  <c r="Q40" i="2"/>
  <c r="BY40" i="2"/>
  <c r="AU40" i="2"/>
  <c r="BS40" i="2"/>
  <c r="CK40" i="2"/>
  <c r="AO40" i="2"/>
  <c r="BG40" i="2"/>
  <c r="CW40" i="2"/>
  <c r="HZ40" i="2"/>
  <c r="GV40" i="2"/>
  <c r="LJ40" i="2"/>
  <c r="IR40" i="2"/>
  <c r="IP40" i="2"/>
  <c r="KN40" i="2"/>
  <c r="KL40" i="2"/>
  <c r="IX40" i="2"/>
  <c r="MP40" i="2"/>
  <c r="GT40" i="2"/>
  <c r="IF40" i="2"/>
  <c r="JZ40" i="2"/>
  <c r="LX40" i="2"/>
  <c r="MT40" i="2"/>
  <c r="NF40" i="2"/>
  <c r="MJ40" i="2"/>
  <c r="KR40" i="2"/>
  <c r="HH40" i="2"/>
  <c r="LL40" i="2"/>
  <c r="HT40" i="2"/>
  <c r="HR40" i="2"/>
  <c r="JP40" i="2"/>
  <c r="KT40" i="2"/>
  <c r="LR40" i="2"/>
  <c r="LP40" i="2"/>
  <c r="GZ40" i="2"/>
  <c r="JD40" i="2"/>
  <c r="JN40" i="2"/>
  <c r="BD40" i="2"/>
  <c r="JT40" i="2"/>
  <c r="JV40" i="2"/>
  <c r="MN40" i="2"/>
  <c r="LV40" i="2"/>
  <c r="HL40" i="2"/>
  <c r="IJ40" i="2"/>
  <c r="KF40" i="2"/>
  <c r="LD40" i="2"/>
  <c r="MD40" i="2"/>
  <c r="NH40" i="2"/>
  <c r="MH40" i="2"/>
  <c r="JB40" i="2"/>
  <c r="KZ40" i="2"/>
  <c r="HF40" i="2"/>
  <c r="ID40" i="2"/>
  <c r="DP40" i="2"/>
  <c r="MZ40" i="2"/>
  <c r="HB40" i="2"/>
  <c r="JJ40" i="2"/>
  <c r="KX40" i="2"/>
  <c r="JH40" i="2"/>
  <c r="KH40" i="2"/>
  <c r="HX40" i="2"/>
  <c r="IV40" i="2"/>
  <c r="KB40" i="2"/>
  <c r="HN40" i="2"/>
  <c r="IL40" i="2"/>
  <c r="LF40" i="2"/>
  <c r="NB40" i="2"/>
  <c r="FX40" i="2"/>
  <c r="NN40" i="2"/>
  <c r="MV40" i="2"/>
  <c r="MB40" i="2"/>
  <c r="NL40" i="2"/>
  <c r="LS40" i="2"/>
  <c r="JW40" i="2"/>
  <c r="HC40" i="2"/>
  <c r="K40" i="2" s="1"/>
  <c r="EI39" i="2"/>
  <c r="K39" i="2"/>
  <c r="DC39" i="2"/>
  <c r="BS39" i="2"/>
  <c r="ES39" i="2"/>
  <c r="EY39" i="2"/>
  <c r="HU40" i="2"/>
  <c r="AC40" i="2" s="1"/>
  <c r="LY40" i="2"/>
  <c r="EG40" i="2" s="1"/>
  <c r="IA40" i="2"/>
  <c r="KI40" i="2"/>
  <c r="B41" i="2"/>
  <c r="GD40" i="2"/>
  <c r="IY41" i="2" l="1"/>
  <c r="GC41" i="2"/>
  <c r="G39" i="2"/>
  <c r="AP40" i="2"/>
  <c r="AQ40" i="2" s="1"/>
  <c r="EP40" i="2"/>
  <c r="EJ40" i="2"/>
  <c r="BJ40" i="2"/>
  <c r="CH40" i="2"/>
  <c r="FB40" i="2"/>
  <c r="N40" i="2"/>
  <c r="CZ40" i="2"/>
  <c r="CR40" i="2"/>
  <c r="CS40" i="2" s="1"/>
  <c r="FL40" i="2"/>
  <c r="FM40" i="2" s="1"/>
  <c r="BV40" i="2"/>
  <c r="F40" i="2"/>
  <c r="FR40" i="2"/>
  <c r="FS40" i="2" s="1"/>
  <c r="DJ40" i="2"/>
  <c r="DK40" i="2" s="1"/>
  <c r="T40" i="2"/>
  <c r="AL40" i="2"/>
  <c r="AX40" i="2"/>
  <c r="X40" i="2"/>
  <c r="Y40" i="2" s="1"/>
  <c r="CN40" i="2"/>
  <c r="FF40" i="2"/>
  <c r="FG40" i="2" s="1"/>
  <c r="EB40" i="2"/>
  <c r="EC40" i="2" s="1"/>
  <c r="BZ40" i="2"/>
  <c r="EV40" i="2"/>
  <c r="FZ40" i="2"/>
  <c r="BN40" i="2"/>
  <c r="BO40" i="2" s="1"/>
  <c r="AD40" i="2"/>
  <c r="AE40" i="2" s="1"/>
  <c r="DF40" i="2"/>
  <c r="DX40" i="2"/>
  <c r="R40" i="2"/>
  <c r="S40" i="2" s="1"/>
  <c r="L40" i="2"/>
  <c r="M40" i="2" s="1"/>
  <c r="AV40" i="2"/>
  <c r="AW40" i="2" s="1"/>
  <c r="CF40" i="2"/>
  <c r="CG40" i="2" s="1"/>
  <c r="H40" i="2"/>
  <c r="CB40" i="2"/>
  <c r="BP40" i="2"/>
  <c r="DL40" i="2"/>
  <c r="DR40" i="2"/>
  <c r="ED40" i="2"/>
  <c r="FN40" i="2"/>
  <c r="HI41" i="2"/>
  <c r="JQ41" i="2"/>
  <c r="NO41" i="2"/>
  <c r="IM41" i="2"/>
  <c r="ME41" i="2"/>
  <c r="MK41" i="2"/>
  <c r="ES41" i="2" s="1"/>
  <c r="LG41" i="2"/>
  <c r="NI41" i="2"/>
  <c r="KI41" i="2"/>
  <c r="IA41" i="2"/>
  <c r="JW41" i="2"/>
  <c r="AJ40" i="2"/>
  <c r="AK40" i="2" s="1"/>
  <c r="BH40" i="2"/>
  <c r="BI40" i="2" s="1"/>
  <c r="BT40" i="2"/>
  <c r="BU40" i="2" s="1"/>
  <c r="CX40" i="2"/>
  <c r="CY40" i="2" s="1"/>
  <c r="CE40" i="2"/>
  <c r="CQ40" i="2"/>
  <c r="EH40" i="2"/>
  <c r="EI40" i="2" s="1"/>
  <c r="EZ40" i="2"/>
  <c r="FA40" i="2" s="1"/>
  <c r="ET40" i="2"/>
  <c r="EU40" i="2" s="1"/>
  <c r="AF40" i="2"/>
  <c r="Z40" i="2"/>
  <c r="FH40" i="2"/>
  <c r="FT40" i="2"/>
  <c r="NC41" i="2"/>
  <c r="HO41" i="2"/>
  <c r="GW41" i="2"/>
  <c r="MW41" i="2"/>
  <c r="LY41" i="2"/>
  <c r="LS41" i="2"/>
  <c r="EA41" i="2" s="1"/>
  <c r="BB40" i="2"/>
  <c r="BC40" i="2" s="1"/>
  <c r="CL40" i="2"/>
  <c r="CM40" i="2" s="1"/>
  <c r="DD40" i="2"/>
  <c r="DE40" i="2" s="1"/>
  <c r="EN40" i="2"/>
  <c r="EO40" i="2" s="1"/>
  <c r="DV40" i="2"/>
  <c r="DW40" i="2" s="1"/>
  <c r="AR40" i="2"/>
  <c r="CT40" i="2"/>
  <c r="DQ40" i="2"/>
  <c r="MQ41" i="2"/>
  <c r="IG41" i="2"/>
  <c r="LA41" i="2"/>
  <c r="FW41" i="2"/>
  <c r="FE41" i="2"/>
  <c r="EY41" i="2"/>
  <c r="FQ41" i="2"/>
  <c r="EM41" i="2"/>
  <c r="FK41" i="2"/>
  <c r="EG41" i="2"/>
  <c r="DO41" i="2"/>
  <c r="DI41" i="2"/>
  <c r="CQ41" i="2"/>
  <c r="CE41" i="2"/>
  <c r="AO41" i="2"/>
  <c r="BG41" i="2"/>
  <c r="AI41" i="2"/>
  <c r="BY41" i="2"/>
  <c r="AU41" i="2"/>
  <c r="E41" i="2"/>
  <c r="Q41" i="2"/>
  <c r="W41" i="2"/>
  <c r="LP41" i="2"/>
  <c r="GZ41" i="2"/>
  <c r="LL41" i="2"/>
  <c r="HT41" i="2"/>
  <c r="JP41" i="2"/>
  <c r="MH41" i="2"/>
  <c r="HX41" i="2"/>
  <c r="IV41" i="2"/>
  <c r="JT41" i="2"/>
  <c r="KR41" i="2"/>
  <c r="LR41" i="2"/>
  <c r="MP41" i="2"/>
  <c r="ID41" i="2"/>
  <c r="JD41" i="2"/>
  <c r="JZ41" i="2"/>
  <c r="KX41" i="2"/>
  <c r="MV41" i="2"/>
  <c r="LJ41" i="2"/>
  <c r="HR41" i="2"/>
  <c r="NH41" i="2"/>
  <c r="IP41" i="2"/>
  <c r="KL41" i="2"/>
  <c r="HZ41" i="2"/>
  <c r="IX41" i="2"/>
  <c r="MN41" i="2"/>
  <c r="EZ41" i="2"/>
  <c r="IL41" i="2"/>
  <c r="KB41" i="2"/>
  <c r="KZ41" i="2"/>
  <c r="NF41" i="2"/>
  <c r="IR41" i="2"/>
  <c r="KN41" i="2"/>
  <c r="BH41" i="2"/>
  <c r="CF41" i="2"/>
  <c r="IF41" i="2"/>
  <c r="DJ41" i="2"/>
  <c r="DK41" i="2" s="1"/>
  <c r="JN41" i="2"/>
  <c r="MJ41" i="2"/>
  <c r="GT41" i="2"/>
  <c r="JB41" i="2"/>
  <c r="JH41" i="2"/>
  <c r="KH41" i="2"/>
  <c r="LF41" i="2"/>
  <c r="HF41" i="2"/>
  <c r="JJ41" i="2"/>
  <c r="MD41" i="2"/>
  <c r="MZ41" i="2"/>
  <c r="MT41" i="2"/>
  <c r="GV41" i="2"/>
  <c r="HL41" i="2"/>
  <c r="IJ41" i="2"/>
  <c r="KF41" i="2"/>
  <c r="DP41" i="2"/>
  <c r="MB41" i="2"/>
  <c r="NB41" i="2"/>
  <c r="NL41" i="2"/>
  <c r="JV41" i="2"/>
  <c r="KT41" i="2"/>
  <c r="HH41" i="2"/>
  <c r="LV41" i="2"/>
  <c r="FL41" i="2"/>
  <c r="LX41" i="2"/>
  <c r="BV41" i="2"/>
  <c r="LD41" i="2"/>
  <c r="EP41" i="2"/>
  <c r="HB41" i="2"/>
  <c r="HN41" i="2"/>
  <c r="NN41" i="2"/>
  <c r="HU41" i="2"/>
  <c r="AC41" i="2" s="1"/>
  <c r="HC41" i="2"/>
  <c r="K41" i="2" s="1"/>
  <c r="AI40" i="2"/>
  <c r="EA40" i="2"/>
  <c r="FY40" i="2"/>
  <c r="JK41" i="2"/>
  <c r="BS41" i="2" s="1"/>
  <c r="KC41" i="2"/>
  <c r="CK41" i="2" s="1"/>
  <c r="JE41" i="2"/>
  <c r="BM41" i="2" s="1"/>
  <c r="KO41" i="2"/>
  <c r="CW41" i="2" s="1"/>
  <c r="KU41" i="2"/>
  <c r="DC41" i="2" s="1"/>
  <c r="LM41" i="2"/>
  <c r="DU41" i="2" s="1"/>
  <c r="CA40" i="2"/>
  <c r="IS41" i="2"/>
  <c r="BA41" i="2" s="1"/>
  <c r="B42" i="2"/>
  <c r="GC42" i="2" s="1"/>
  <c r="GD41" i="2"/>
  <c r="G40" i="2" l="1"/>
  <c r="FZ41" i="2"/>
  <c r="R41" i="2"/>
  <c r="S41" i="2" s="1"/>
  <c r="DF41" i="2"/>
  <c r="CT41" i="2"/>
  <c r="FF41" i="2"/>
  <c r="EJ41" i="2"/>
  <c r="AX41" i="2"/>
  <c r="AL41" i="2"/>
  <c r="BP41" i="2"/>
  <c r="AF41" i="2"/>
  <c r="BD41" i="2"/>
  <c r="N41" i="2"/>
  <c r="CZ41" i="2"/>
  <c r="FX41" i="2"/>
  <c r="FY41" i="2" s="1"/>
  <c r="ED41" i="2"/>
  <c r="H41" i="2"/>
  <c r="FT41" i="2"/>
  <c r="DX41" i="2"/>
  <c r="Z41" i="2"/>
  <c r="AP41" i="2"/>
  <c r="AQ41" i="2" s="1"/>
  <c r="CN41" i="2"/>
  <c r="EV41" i="2"/>
  <c r="CB41" i="2"/>
  <c r="CG41" i="2"/>
  <c r="BI41" i="2"/>
  <c r="MK42" i="2"/>
  <c r="ES42" i="2" s="1"/>
  <c r="JE42" i="2"/>
  <c r="BM42" i="2" s="1"/>
  <c r="HO42" i="2"/>
  <c r="W42" i="2" s="1"/>
  <c r="ME42" i="2"/>
  <c r="EM42" i="2" s="1"/>
  <c r="LG42" i="2"/>
  <c r="DO42" i="2" s="1"/>
  <c r="LA42" i="2"/>
  <c r="KI42" i="2"/>
  <c r="CQ42" i="2" s="1"/>
  <c r="KC42" i="2"/>
  <c r="CK42" i="2" s="1"/>
  <c r="JQ42" i="2"/>
  <c r="BY42" i="2" s="1"/>
  <c r="IY42" i="2"/>
  <c r="BG42" i="2" s="1"/>
  <c r="IS42" i="2"/>
  <c r="BA42" i="2" s="1"/>
  <c r="NO42" i="2"/>
  <c r="NI42" i="2"/>
  <c r="FQ42" i="2" s="1"/>
  <c r="MW42" i="2"/>
  <c r="FE42" i="2" s="1"/>
  <c r="MQ42" i="2"/>
  <c r="LY42" i="2"/>
  <c r="EG42" i="2" s="1"/>
  <c r="LS42" i="2"/>
  <c r="EA42" i="2" s="1"/>
  <c r="JW42" i="2"/>
  <c r="CE42" i="2" s="1"/>
  <c r="JK42" i="2"/>
  <c r="IM42" i="2"/>
  <c r="IG42" i="2"/>
  <c r="AO42" i="2" s="1"/>
  <c r="HU42" i="2"/>
  <c r="AC42" i="2" s="1"/>
  <c r="HI42" i="2"/>
  <c r="Q42" i="2" s="1"/>
  <c r="IF42" i="2"/>
  <c r="IA42" i="2"/>
  <c r="AI42" i="2" s="1"/>
  <c r="HC42" i="2"/>
  <c r="K42" i="2" s="1"/>
  <c r="HL42" i="2"/>
  <c r="NC42" i="2"/>
  <c r="FK42" i="2" s="1"/>
  <c r="KO42" i="2"/>
  <c r="CW42" i="2" s="1"/>
  <c r="GW42" i="2"/>
  <c r="E42" i="2" s="1"/>
  <c r="LM42" i="2"/>
  <c r="KU42" i="2"/>
  <c r="GT42" i="2"/>
  <c r="BD42" i="2"/>
  <c r="HX42" i="2"/>
  <c r="HB42" i="2"/>
  <c r="HF42" i="2"/>
  <c r="KX42" i="2"/>
  <c r="LJ42" i="2"/>
  <c r="HR42" i="2"/>
  <c r="HT42" i="2"/>
  <c r="JN42" i="2"/>
  <c r="JP42" i="2"/>
  <c r="NF42" i="2"/>
  <c r="KN42" i="2"/>
  <c r="MJ42" i="2"/>
  <c r="HZ42" i="2"/>
  <c r="IX42" i="2"/>
  <c r="JV42" i="2"/>
  <c r="LP42" i="2"/>
  <c r="LR42" i="2"/>
  <c r="MP42" i="2"/>
  <c r="JB42" i="2"/>
  <c r="KB42" i="2"/>
  <c r="KZ42" i="2"/>
  <c r="LX42" i="2"/>
  <c r="LL42" i="2"/>
  <c r="CB42" i="2"/>
  <c r="IV42" i="2"/>
  <c r="JT42" i="2"/>
  <c r="EB42" i="2"/>
  <c r="HH42" i="2"/>
  <c r="GV42" i="2"/>
  <c r="JD42" i="2"/>
  <c r="JZ42" i="2"/>
  <c r="MH42" i="2"/>
  <c r="KT42" i="2"/>
  <c r="H42" i="2"/>
  <c r="NB42" i="2"/>
  <c r="AR42" i="2"/>
  <c r="IR42" i="2"/>
  <c r="CL42" i="2"/>
  <c r="LV42" i="2"/>
  <c r="JJ42" i="2"/>
  <c r="LD42" i="2"/>
  <c r="DR42" i="2"/>
  <c r="MZ42" i="2"/>
  <c r="NN42" i="2"/>
  <c r="NH42" i="2"/>
  <c r="MV42" i="2"/>
  <c r="LF42" i="2"/>
  <c r="MB42" i="2"/>
  <c r="KL42" i="2"/>
  <c r="AJ42" i="2"/>
  <c r="MN42" i="2"/>
  <c r="ID42" i="2"/>
  <c r="IJ42" i="2"/>
  <c r="HN42" i="2"/>
  <c r="IL42" i="2"/>
  <c r="KH42" i="2"/>
  <c r="KF42" i="2"/>
  <c r="MD42" i="2"/>
  <c r="FN42" i="2"/>
  <c r="GZ42" i="2"/>
  <c r="KR42" i="2"/>
  <c r="FZ42" i="2"/>
  <c r="IP42" i="2"/>
  <c r="MT42" i="2"/>
  <c r="JH42" i="2"/>
  <c r="NL42" i="2"/>
  <c r="FX42" i="2"/>
  <c r="BT41" i="2"/>
  <c r="BU41" i="2" s="1"/>
  <c r="AD41" i="2"/>
  <c r="AE41" i="2" s="1"/>
  <c r="BZ41" i="2"/>
  <c r="CA41" i="2" s="1"/>
  <c r="AJ41" i="2"/>
  <c r="AK41" i="2" s="1"/>
  <c r="DV41" i="2"/>
  <c r="DW41" i="2" s="1"/>
  <c r="CR41" i="2"/>
  <c r="CS41" i="2" s="1"/>
  <c r="ET41" i="2"/>
  <c r="EU41" i="2" s="1"/>
  <c r="FR41" i="2"/>
  <c r="FS41" i="2" s="1"/>
  <c r="CH41" i="2"/>
  <c r="DL41" i="2"/>
  <c r="FB41" i="2"/>
  <c r="FH41" i="2"/>
  <c r="FA41" i="2"/>
  <c r="F41" i="2"/>
  <c r="L41" i="2"/>
  <c r="M41" i="2" s="1"/>
  <c r="AV41" i="2"/>
  <c r="AW41" i="2" s="1"/>
  <c r="CL41" i="2"/>
  <c r="CM41" i="2" s="1"/>
  <c r="BB41" i="2"/>
  <c r="BC41" i="2" s="1"/>
  <c r="DD41" i="2"/>
  <c r="DE41" i="2" s="1"/>
  <c r="CX41" i="2"/>
  <c r="CY41" i="2" s="1"/>
  <c r="EN41" i="2"/>
  <c r="EO41" i="2" s="1"/>
  <c r="AR41" i="2"/>
  <c r="DR41" i="2"/>
  <c r="FN41" i="2"/>
  <c r="FG41" i="2"/>
  <c r="FM41" i="2"/>
  <c r="X41" i="2"/>
  <c r="Y41" i="2" s="1"/>
  <c r="EH41" i="2"/>
  <c r="EI41" i="2" s="1"/>
  <c r="T41" i="2"/>
  <c r="BJ41" i="2"/>
  <c r="BN41" i="2"/>
  <c r="BO41" i="2" s="1"/>
  <c r="EB41" i="2"/>
  <c r="EC41" i="2" s="1"/>
  <c r="DQ41" i="2"/>
  <c r="B43" i="2"/>
  <c r="GC43" i="2" s="1"/>
  <c r="GD42" i="2"/>
  <c r="G41" i="2" l="1"/>
  <c r="FY42" i="2"/>
  <c r="EC42" i="2"/>
  <c r="CM42" i="2"/>
  <c r="AK42" i="2"/>
  <c r="AV42" i="2"/>
  <c r="BV42" i="2"/>
  <c r="EV42" i="2"/>
  <c r="DJ42" i="2"/>
  <c r="DF42" i="2"/>
  <c r="X42" i="2"/>
  <c r="CF42" i="2"/>
  <c r="BP42" i="2"/>
  <c r="AF42" i="2"/>
  <c r="FB42" i="2"/>
  <c r="FR42" i="2"/>
  <c r="N42" i="2"/>
  <c r="R42" i="2"/>
  <c r="EP42" i="2"/>
  <c r="DX42" i="2"/>
  <c r="BJ42" i="2"/>
  <c r="CT42" i="2"/>
  <c r="FH42" i="2"/>
  <c r="EH42" i="2"/>
  <c r="CX42" i="2"/>
  <c r="LM43" i="2"/>
  <c r="IM43" i="2"/>
  <c r="NO43" i="2"/>
  <c r="FW43" i="2" s="1"/>
  <c r="F42" i="2"/>
  <c r="BB42" i="2"/>
  <c r="AD42" i="2"/>
  <c r="BT42" i="2"/>
  <c r="L42" i="2"/>
  <c r="EZ42" i="2"/>
  <c r="DP42" i="2"/>
  <c r="FW42" i="2"/>
  <c r="ET42" i="2"/>
  <c r="T42" i="2"/>
  <c r="AX42" i="2"/>
  <c r="CN42" i="2"/>
  <c r="ED42" i="2"/>
  <c r="FT42" i="2"/>
  <c r="GW43" i="2"/>
  <c r="JK43" i="2"/>
  <c r="BS43" i="2" s="1"/>
  <c r="MQ43" i="2"/>
  <c r="BN42" i="2"/>
  <c r="BH42" i="2"/>
  <c r="AP42" i="2"/>
  <c r="DU42" i="2"/>
  <c r="EN42" i="2"/>
  <c r="EY42" i="2"/>
  <c r="FF42" i="2"/>
  <c r="CH42" i="2"/>
  <c r="Z42" i="2"/>
  <c r="CZ42" i="2"/>
  <c r="EY43" i="2"/>
  <c r="DU43" i="2"/>
  <c r="AU43" i="2"/>
  <c r="E43" i="2"/>
  <c r="ME43" i="2"/>
  <c r="LG43" i="2"/>
  <c r="DO43" i="2" s="1"/>
  <c r="KI43" i="2"/>
  <c r="KC43" i="2"/>
  <c r="CK43" i="2" s="1"/>
  <c r="JQ43" i="2"/>
  <c r="BY43" i="2" s="1"/>
  <c r="IS43" i="2"/>
  <c r="BA43" i="2" s="1"/>
  <c r="MW43" i="2"/>
  <c r="FE43" i="2" s="1"/>
  <c r="LY43" i="2"/>
  <c r="JW43" i="2"/>
  <c r="IG43" i="2"/>
  <c r="AO43" i="2" s="1"/>
  <c r="HU43" i="2"/>
  <c r="AC43" i="2" s="1"/>
  <c r="HI43" i="2"/>
  <c r="IA43" i="2"/>
  <c r="HC43" i="2"/>
  <c r="HB43" i="2"/>
  <c r="JE43" i="2"/>
  <c r="HO43" i="2"/>
  <c r="HT43" i="2"/>
  <c r="NF43" i="2"/>
  <c r="GV43" i="2"/>
  <c r="EB43" i="2"/>
  <c r="EC43" i="2" s="1"/>
  <c r="HL43" i="2"/>
  <c r="JZ43" i="2"/>
  <c r="LX43" i="2"/>
  <c r="JP43" i="2"/>
  <c r="NH43" i="2"/>
  <c r="IP43" i="2"/>
  <c r="KL43" i="2"/>
  <c r="HX43" i="2"/>
  <c r="ID43" i="2"/>
  <c r="JD43" i="2"/>
  <c r="LV43" i="2"/>
  <c r="BD43" i="2"/>
  <c r="IR43" i="2"/>
  <c r="MH43" i="2"/>
  <c r="HZ43" i="2"/>
  <c r="IX43" i="2"/>
  <c r="JT43" i="2"/>
  <c r="JV43" i="2"/>
  <c r="KR43" i="2"/>
  <c r="KT43" i="2"/>
  <c r="LR43" i="2"/>
  <c r="MN43" i="2"/>
  <c r="HF43" i="2"/>
  <c r="KB43" i="2"/>
  <c r="KZ43" i="2"/>
  <c r="LP43" i="2"/>
  <c r="MV43" i="2"/>
  <c r="GZ43" i="2"/>
  <c r="MB43" i="2"/>
  <c r="FN43" i="2"/>
  <c r="NL43" i="2"/>
  <c r="JN43" i="2"/>
  <c r="KN43" i="2"/>
  <c r="MP43" i="2"/>
  <c r="JB43" i="2"/>
  <c r="KX43" i="2"/>
  <c r="AX43" i="2"/>
  <c r="LF43" i="2"/>
  <c r="NB43" i="2"/>
  <c r="IV43" i="2"/>
  <c r="IL43" i="2"/>
  <c r="IJ43" i="2"/>
  <c r="KF43" i="2"/>
  <c r="KH43" i="2"/>
  <c r="LD43" i="2"/>
  <c r="MD43" i="2"/>
  <c r="LL43" i="2"/>
  <c r="LJ43" i="2"/>
  <c r="HR43" i="2"/>
  <c r="MJ43" i="2"/>
  <c r="IF43" i="2"/>
  <c r="MT43" i="2"/>
  <c r="FH43" i="2"/>
  <c r="HH43" i="2"/>
  <c r="GT43" i="2"/>
  <c r="JH43" i="2"/>
  <c r="JJ43" i="2"/>
  <c r="BV43" i="2"/>
  <c r="EP43" i="2"/>
  <c r="MZ43" i="2"/>
  <c r="HN43" i="2"/>
  <c r="NN43" i="2"/>
  <c r="KU43" i="2"/>
  <c r="DC43" i="2" s="1"/>
  <c r="KO43" i="2"/>
  <c r="IY43" i="2"/>
  <c r="LA43" i="2"/>
  <c r="AU42" i="2"/>
  <c r="BZ42" i="2"/>
  <c r="DD42" i="2"/>
  <c r="AL42" i="2"/>
  <c r="DL42" i="2"/>
  <c r="EJ42" i="2"/>
  <c r="NC43" i="2"/>
  <c r="LS43" i="2"/>
  <c r="EA43" i="2" s="1"/>
  <c r="NI43" i="2"/>
  <c r="MK43" i="2"/>
  <c r="BS42" i="2"/>
  <c r="CR42" i="2"/>
  <c r="DC42" i="2"/>
  <c r="DI42" i="2"/>
  <c r="DV42" i="2"/>
  <c r="FL42" i="2"/>
  <c r="B44" i="2"/>
  <c r="GC44" i="2" s="1"/>
  <c r="GD43" i="2"/>
  <c r="MK44" i="2" l="1"/>
  <c r="LA44" i="2"/>
  <c r="NC44" i="2"/>
  <c r="IY44" i="2"/>
  <c r="G42" i="2"/>
  <c r="FS42" i="2"/>
  <c r="FM42" i="2"/>
  <c r="FG42" i="2"/>
  <c r="FA42" i="2"/>
  <c r="EU42" i="2"/>
  <c r="EO42" i="2"/>
  <c r="EI42" i="2"/>
  <c r="DW42" i="2"/>
  <c r="DQ42" i="2"/>
  <c r="DK42" i="2"/>
  <c r="DE42" i="2"/>
  <c r="CY42" i="2"/>
  <c r="CS42" i="2"/>
  <c r="CG42" i="2"/>
  <c r="CA42" i="2"/>
  <c r="BU42" i="2"/>
  <c r="BO42" i="2"/>
  <c r="BI42" i="2"/>
  <c r="BC42" i="2"/>
  <c r="AW42" i="2"/>
  <c r="AQ42" i="2"/>
  <c r="AE42" i="2"/>
  <c r="Y42" i="2"/>
  <c r="S42" i="2"/>
  <c r="M42" i="2"/>
  <c r="F43" i="2"/>
  <c r="AD43" i="2"/>
  <c r="AE43" i="2" s="1"/>
  <c r="R43" i="2"/>
  <c r="S43" i="2" s="1"/>
  <c r="DF43" i="2"/>
  <c r="X43" i="2"/>
  <c r="Y43" i="2" s="1"/>
  <c r="N43" i="2"/>
  <c r="EZ43" i="2"/>
  <c r="FA43" i="2" s="1"/>
  <c r="BZ43" i="2"/>
  <c r="CA43" i="2" s="1"/>
  <c r="AJ43" i="2"/>
  <c r="BJ43" i="2"/>
  <c r="FZ43" i="2"/>
  <c r="DP43" i="2"/>
  <c r="DQ43" i="2" s="1"/>
  <c r="AP43" i="2"/>
  <c r="AQ43" i="2" s="1"/>
  <c r="CX43" i="2"/>
  <c r="CY43" i="2" s="1"/>
  <c r="CN43" i="2"/>
  <c r="CF43" i="2"/>
  <c r="CG43" i="2" s="1"/>
  <c r="BN43" i="2"/>
  <c r="BO43" i="2" s="1"/>
  <c r="EV43" i="2"/>
  <c r="FX43" i="2"/>
  <c r="EH43" i="2"/>
  <c r="EI43" i="2" s="1"/>
  <c r="CR43" i="2"/>
  <c r="CS43" i="2" s="1"/>
  <c r="DJ43" i="2"/>
  <c r="DK43" i="2" s="1"/>
  <c r="DV43" i="2"/>
  <c r="DW43" i="2" s="1"/>
  <c r="FR43" i="2"/>
  <c r="FS43" i="2" s="1"/>
  <c r="FK44" i="2"/>
  <c r="ES44" i="2"/>
  <c r="DI44" i="2"/>
  <c r="BG44" i="2"/>
  <c r="IL44" i="2"/>
  <c r="MQ44" i="2"/>
  <c r="EY44" i="2" s="1"/>
  <c r="KU44" i="2"/>
  <c r="GV44" i="2"/>
  <c r="LG44" i="2"/>
  <c r="DO44" i="2" s="1"/>
  <c r="LL44" i="2"/>
  <c r="NH44" i="2"/>
  <c r="KL44" i="2"/>
  <c r="MH44" i="2"/>
  <c r="HX44" i="2"/>
  <c r="IV44" i="2"/>
  <c r="JT44" i="2"/>
  <c r="MN44" i="2"/>
  <c r="KB44" i="2"/>
  <c r="JZ44" i="2"/>
  <c r="KX44" i="2"/>
  <c r="LV44" i="2"/>
  <c r="LJ44" i="2"/>
  <c r="IR44" i="2"/>
  <c r="KN44" i="2"/>
  <c r="IX44" i="2"/>
  <c r="MP44" i="2"/>
  <c r="GZ44" i="2"/>
  <c r="JV44" i="2"/>
  <c r="IF44" i="2"/>
  <c r="LX44" i="2"/>
  <c r="MT44" i="2"/>
  <c r="NF44" i="2"/>
  <c r="IP44" i="2"/>
  <c r="MJ44" i="2"/>
  <c r="KR44" i="2"/>
  <c r="KT44" i="2"/>
  <c r="LP44" i="2"/>
  <c r="HH44" i="2"/>
  <c r="ID44" i="2"/>
  <c r="HR44" i="2"/>
  <c r="JP44" i="2"/>
  <c r="HF44" i="2"/>
  <c r="JD44" i="2"/>
  <c r="KZ44" i="2"/>
  <c r="JH44" i="2"/>
  <c r="LD44" i="2"/>
  <c r="FL44" i="2"/>
  <c r="MZ44" i="2"/>
  <c r="HB44" i="2"/>
  <c r="HN44" i="2"/>
  <c r="JB44" i="2"/>
  <c r="KH44" i="2"/>
  <c r="NB44" i="2"/>
  <c r="HT44" i="2"/>
  <c r="JN44" i="2"/>
  <c r="GT44" i="2"/>
  <c r="HL44" i="2"/>
  <c r="IJ44" i="2"/>
  <c r="BT44" i="2"/>
  <c r="JJ44" i="2"/>
  <c r="KF44" i="2"/>
  <c r="MD44" i="2"/>
  <c r="MB44" i="2"/>
  <c r="NN44" i="2"/>
  <c r="LR44" i="2"/>
  <c r="LF44" i="2"/>
  <c r="NL44" i="2"/>
  <c r="HZ44" i="2"/>
  <c r="MV44" i="2"/>
  <c r="NI44" i="2"/>
  <c r="KO44" i="2"/>
  <c r="HO44" i="2"/>
  <c r="W44" i="2" s="1"/>
  <c r="IA44" i="2"/>
  <c r="AI44" i="2" s="1"/>
  <c r="JW44" i="2"/>
  <c r="CE44" i="2" s="1"/>
  <c r="JQ44" i="2"/>
  <c r="BY44" i="2" s="1"/>
  <c r="ME44" i="2"/>
  <c r="L43" i="2"/>
  <c r="M43" i="2" s="1"/>
  <c r="AV43" i="2"/>
  <c r="AW43" i="2" s="1"/>
  <c r="CE43" i="2"/>
  <c r="BB43" i="2"/>
  <c r="BC43" i="2" s="1"/>
  <c r="DD43" i="2"/>
  <c r="DE43" i="2" s="1"/>
  <c r="CW43" i="2"/>
  <c r="ET43" i="2"/>
  <c r="EU43" i="2" s="1"/>
  <c r="EM43" i="2"/>
  <c r="FL43" i="2"/>
  <c r="FM43" i="2" s="1"/>
  <c r="H43" i="2"/>
  <c r="AL43" i="2"/>
  <c r="CZ43" i="2"/>
  <c r="DL43" i="2"/>
  <c r="DX43" i="2"/>
  <c r="ED43" i="2"/>
  <c r="LM44" i="2"/>
  <c r="LS44" i="2"/>
  <c r="EA44" i="2" s="1"/>
  <c r="JE44" i="2"/>
  <c r="BM44" i="2" s="1"/>
  <c r="HI44" i="2"/>
  <c r="Q44" i="2" s="1"/>
  <c r="LY44" i="2"/>
  <c r="EG44" i="2" s="1"/>
  <c r="KC44" i="2"/>
  <c r="CL43" i="2"/>
  <c r="BT43" i="2"/>
  <c r="BU43" i="2" s="1"/>
  <c r="Q43" i="2"/>
  <c r="BG43" i="2"/>
  <c r="DI43" i="2"/>
  <c r="EN43" i="2"/>
  <c r="EO43" i="2" s="1"/>
  <c r="Z43" i="2"/>
  <c r="FF43" i="2"/>
  <c r="FG43" i="2" s="1"/>
  <c r="FK43" i="2"/>
  <c r="FQ43" i="2"/>
  <c r="T43" i="2"/>
  <c r="BP43" i="2"/>
  <c r="CH43" i="2"/>
  <c r="DR43" i="2"/>
  <c r="FT43" i="2"/>
  <c r="G43" i="2"/>
  <c r="HU44" i="2"/>
  <c r="MW44" i="2"/>
  <c r="KI44" i="2"/>
  <c r="BH43" i="2"/>
  <c r="BI43" i="2" s="1"/>
  <c r="W43" i="2"/>
  <c r="BM43" i="2"/>
  <c r="ES43" i="2"/>
  <c r="AF43" i="2"/>
  <c r="AR43" i="2"/>
  <c r="CB43" i="2"/>
  <c r="CT43" i="2"/>
  <c r="EJ43" i="2"/>
  <c r="FB43" i="2"/>
  <c r="JK44" i="2"/>
  <c r="BS44" i="2" s="1"/>
  <c r="NO44" i="2"/>
  <c r="HC44" i="2"/>
  <c r="K44" i="2" s="1"/>
  <c r="IG44" i="2"/>
  <c r="IS44" i="2"/>
  <c r="K43" i="2"/>
  <c r="AI43" i="2"/>
  <c r="CQ43" i="2"/>
  <c r="EG43" i="2"/>
  <c r="GW44" i="2"/>
  <c r="E44" i="2" s="1"/>
  <c r="IM44" i="2"/>
  <c r="AU44" i="2" s="1"/>
  <c r="B45" i="2"/>
  <c r="GD44" i="2"/>
  <c r="IG45" i="2" l="1"/>
  <c r="NO45" i="2"/>
  <c r="NC45" i="2"/>
  <c r="GC45" i="2"/>
  <c r="IS45" i="2"/>
  <c r="FY43" i="2"/>
  <c r="CM43" i="2"/>
  <c r="AK43" i="2"/>
  <c r="DR44" i="2"/>
  <c r="CN44" i="2"/>
  <c r="N44" i="2"/>
  <c r="AJ44" i="2"/>
  <c r="AK44" i="2" s="1"/>
  <c r="CZ44" i="2"/>
  <c r="ED44" i="2"/>
  <c r="H44" i="2"/>
  <c r="EP44" i="2"/>
  <c r="FR44" i="2"/>
  <c r="FH44" i="2"/>
  <c r="BD44" i="2"/>
  <c r="BN44" i="2"/>
  <c r="FZ44" i="2"/>
  <c r="EH44" i="2"/>
  <c r="CB44" i="2"/>
  <c r="ET44" i="2"/>
  <c r="BJ44" i="2"/>
  <c r="CH44" i="2"/>
  <c r="IY45" i="2"/>
  <c r="KI45" i="2"/>
  <c r="CR44" i="2"/>
  <c r="CS44" i="2" s="1"/>
  <c r="FB44" i="2"/>
  <c r="AX44" i="2"/>
  <c r="Z44" i="2"/>
  <c r="AF44" i="2"/>
  <c r="R44" i="2"/>
  <c r="DF44" i="2"/>
  <c r="DL44" i="2"/>
  <c r="AR44" i="2"/>
  <c r="DV44" i="2"/>
  <c r="FM44" i="2"/>
  <c r="NI45" i="2"/>
  <c r="KU45" i="2"/>
  <c r="DC45" i="2" s="1"/>
  <c r="X44" i="2"/>
  <c r="BZ44" i="2"/>
  <c r="BH44" i="2"/>
  <c r="AD44" i="2"/>
  <c r="CF44" i="2"/>
  <c r="DJ44" i="2"/>
  <c r="CX44" i="2"/>
  <c r="CL44" i="2"/>
  <c r="CM44" i="2" s="1"/>
  <c r="FQ44" i="2"/>
  <c r="EN44" i="2"/>
  <c r="EZ44" i="2"/>
  <c r="FF44" i="2"/>
  <c r="CT44" i="2"/>
  <c r="DX44" i="2"/>
  <c r="FN44" i="2"/>
  <c r="AE44" i="2"/>
  <c r="MW45" i="2"/>
  <c r="JE45" i="2"/>
  <c r="BO44" i="2"/>
  <c r="IA45" i="2"/>
  <c r="FX44" i="2"/>
  <c r="FY44" i="2" s="1"/>
  <c r="EB44" i="2"/>
  <c r="BA44" i="2"/>
  <c r="BB44" i="2"/>
  <c r="DD44" i="2"/>
  <c r="AP44" i="2"/>
  <c r="DP44" i="2"/>
  <c r="DC44" i="2"/>
  <c r="T44" i="2"/>
  <c r="FE44" i="2"/>
  <c r="EJ44" i="2"/>
  <c r="AL44" i="2"/>
  <c r="BV44" i="2"/>
  <c r="EV44" i="2"/>
  <c r="DQ44" i="2"/>
  <c r="BU44" i="2"/>
  <c r="HU45" i="2"/>
  <c r="KC45" i="2"/>
  <c r="LS45" i="2"/>
  <c r="LM45" i="2"/>
  <c r="ME45" i="2"/>
  <c r="EM45" i="2" s="1"/>
  <c r="LG45" i="2"/>
  <c r="AV44" i="2"/>
  <c r="F44" i="2"/>
  <c r="CQ44" i="2"/>
  <c r="AC44" i="2"/>
  <c r="BP44" i="2"/>
  <c r="FW44" i="2"/>
  <c r="FT44" i="2"/>
  <c r="FW45" i="2"/>
  <c r="FQ45" i="2"/>
  <c r="FK45" i="2"/>
  <c r="FE45" i="2"/>
  <c r="DO45" i="2"/>
  <c r="CQ45" i="2"/>
  <c r="EA45" i="2"/>
  <c r="DU45" i="2"/>
  <c r="BG45" i="2"/>
  <c r="BM45" i="2"/>
  <c r="BA45" i="2"/>
  <c r="AI45" i="2"/>
  <c r="CK45" i="2"/>
  <c r="AC45" i="2"/>
  <c r="AO45" i="2"/>
  <c r="MQ45" i="2"/>
  <c r="LY45" i="2"/>
  <c r="LA45" i="2"/>
  <c r="DI45" i="2" s="1"/>
  <c r="JW45" i="2"/>
  <c r="CE45" i="2" s="1"/>
  <c r="HI45" i="2"/>
  <c r="JK45" i="2"/>
  <c r="IM45" i="2"/>
  <c r="AU45" i="2" s="1"/>
  <c r="HO45" i="2"/>
  <c r="HN45" i="2"/>
  <c r="GZ45" i="2"/>
  <c r="MK45" i="2"/>
  <c r="JN45" i="2"/>
  <c r="MJ45" i="2"/>
  <c r="JV45" i="2"/>
  <c r="KT45" i="2"/>
  <c r="HH45" i="2"/>
  <c r="JB45" i="2"/>
  <c r="KZ45" i="2"/>
  <c r="LX45" i="2"/>
  <c r="HT45" i="2"/>
  <c r="HR45" i="2"/>
  <c r="JP45" i="2"/>
  <c r="MH45" i="2"/>
  <c r="HX45" i="2"/>
  <c r="IV45" i="2"/>
  <c r="JT45" i="2"/>
  <c r="KR45" i="2"/>
  <c r="LR45" i="2"/>
  <c r="LP45" i="2"/>
  <c r="MP45" i="2"/>
  <c r="JD45" i="2"/>
  <c r="JZ45" i="2"/>
  <c r="KX45" i="2"/>
  <c r="MV45" i="2"/>
  <c r="LJ45" i="2"/>
  <c r="LL45" i="2"/>
  <c r="NH45" i="2"/>
  <c r="KL45" i="2"/>
  <c r="MN45" i="2"/>
  <c r="ID45" i="2"/>
  <c r="KB45" i="2"/>
  <c r="NF45" i="2"/>
  <c r="GV45" i="2"/>
  <c r="JJ45" i="2"/>
  <c r="MZ45" i="2"/>
  <c r="HZ45" i="2"/>
  <c r="NL45" i="2"/>
  <c r="MD45" i="2"/>
  <c r="GT45" i="2"/>
  <c r="JH45" i="2"/>
  <c r="KH45" i="2"/>
  <c r="LF45" i="2"/>
  <c r="NB45" i="2"/>
  <c r="HF45" i="2"/>
  <c r="KN45" i="2"/>
  <c r="IF45" i="2"/>
  <c r="DL45" i="2"/>
  <c r="EJ45" i="2"/>
  <c r="LV45" i="2"/>
  <c r="HB45" i="2"/>
  <c r="AP45" i="2"/>
  <c r="HL45" i="2"/>
  <c r="IJ45" i="2"/>
  <c r="IL45" i="2"/>
  <c r="KF45" i="2"/>
  <c r="DP45" i="2"/>
  <c r="LD45" i="2"/>
  <c r="MB45" i="2"/>
  <c r="NN45" i="2"/>
  <c r="IR45" i="2"/>
  <c r="IP45" i="2"/>
  <c r="CF45" i="2"/>
  <c r="MT45" i="2"/>
  <c r="BV45" i="2"/>
  <c r="FZ45" i="2"/>
  <c r="IX45" i="2"/>
  <c r="GW45" i="2"/>
  <c r="HC45" i="2"/>
  <c r="DW44" i="2"/>
  <c r="JQ45" i="2"/>
  <c r="KO45" i="2"/>
  <c r="L44" i="2"/>
  <c r="AO44" i="2"/>
  <c r="CW44" i="2"/>
  <c r="CK44" i="2"/>
  <c r="EM44" i="2"/>
  <c r="DU44" i="2"/>
  <c r="B46" i="2"/>
  <c r="GD45" i="2"/>
  <c r="NO46" i="2" l="1"/>
  <c r="GC46" i="2"/>
  <c r="G44" i="2"/>
  <c r="FS44" i="2"/>
  <c r="FG44" i="2"/>
  <c r="FA44" i="2"/>
  <c r="EU44" i="2"/>
  <c r="EO44" i="2"/>
  <c r="EI44" i="2"/>
  <c r="EC44" i="2"/>
  <c r="DK44" i="2"/>
  <c r="DE44" i="2"/>
  <c r="CY44" i="2"/>
  <c r="CG44" i="2"/>
  <c r="CA44" i="2"/>
  <c r="BI44" i="2"/>
  <c r="BC44" i="2"/>
  <c r="AW44" i="2"/>
  <c r="AQ44" i="2"/>
  <c r="Y44" i="2"/>
  <c r="S44" i="2"/>
  <c r="M44" i="2"/>
  <c r="Z45" i="2"/>
  <c r="CR45" i="2"/>
  <c r="CS45" i="2" s="1"/>
  <c r="FB45" i="2"/>
  <c r="BD45" i="2"/>
  <c r="ED45" i="2"/>
  <c r="EP45" i="2"/>
  <c r="CN45" i="2"/>
  <c r="BP45" i="2"/>
  <c r="DF45" i="2"/>
  <c r="AF45" i="2"/>
  <c r="KO46" i="2"/>
  <c r="FN45" i="2"/>
  <c r="BJ45" i="2"/>
  <c r="AX45" i="2"/>
  <c r="ET45" i="2"/>
  <c r="EU45" i="2" s="1"/>
  <c r="CZ45" i="2"/>
  <c r="CB45" i="2"/>
  <c r="FR45" i="2"/>
  <c r="FS45" i="2" s="1"/>
  <c r="FH45" i="2"/>
  <c r="DX45" i="2"/>
  <c r="AJ45" i="2"/>
  <c r="N45" i="2"/>
  <c r="F45" i="2"/>
  <c r="G45" i="2" s="1"/>
  <c r="T45" i="2"/>
  <c r="AQ45" i="2"/>
  <c r="HC46" i="2"/>
  <c r="JK46" i="2"/>
  <c r="LY46" i="2"/>
  <c r="BH45" i="2"/>
  <c r="BI45" i="2" s="1"/>
  <c r="L45" i="2"/>
  <c r="M45" i="2" s="1"/>
  <c r="AV45" i="2"/>
  <c r="AW45" i="2" s="1"/>
  <c r="CL45" i="2"/>
  <c r="BB45" i="2"/>
  <c r="BC45" i="2" s="1"/>
  <c r="CX45" i="2"/>
  <c r="CY45" i="2" s="1"/>
  <c r="DV45" i="2"/>
  <c r="DW45" i="2" s="1"/>
  <c r="DD45" i="2"/>
  <c r="DE45" i="2" s="1"/>
  <c r="CW45" i="2"/>
  <c r="AL45" i="2"/>
  <c r="EH45" i="2"/>
  <c r="EI45" i="2" s="1"/>
  <c r="FL45" i="2"/>
  <c r="AR45" i="2"/>
  <c r="CH45" i="2"/>
  <c r="CT45" i="2"/>
  <c r="DR45" i="2"/>
  <c r="EV45" i="2"/>
  <c r="ME46" i="2"/>
  <c r="JE46" i="2"/>
  <c r="IY46" i="2"/>
  <c r="KU46" i="2"/>
  <c r="GW46" i="2"/>
  <c r="HI46" i="2"/>
  <c r="MQ46" i="2"/>
  <c r="EY46" i="2" s="1"/>
  <c r="K45" i="2"/>
  <c r="Q45" i="2"/>
  <c r="DJ45" i="2"/>
  <c r="DK45" i="2" s="1"/>
  <c r="EB45" i="2"/>
  <c r="EC45" i="2" s="1"/>
  <c r="H45" i="2"/>
  <c r="FT45" i="2"/>
  <c r="HU46" i="2"/>
  <c r="FW46" i="2"/>
  <c r="EM46" i="2"/>
  <c r="DC46" i="2"/>
  <c r="EG46" i="2"/>
  <c r="CW46" i="2"/>
  <c r="K46" i="2"/>
  <c r="BS46" i="2"/>
  <c r="AC46" i="2"/>
  <c r="BG46" i="2"/>
  <c r="E46" i="2"/>
  <c r="BM46" i="2"/>
  <c r="Q46" i="2"/>
  <c r="NI46" i="2"/>
  <c r="NC46" i="2"/>
  <c r="LM46" i="2"/>
  <c r="DU46" i="2" s="1"/>
  <c r="JH46" i="2"/>
  <c r="HX46" i="2"/>
  <c r="GT46" i="2"/>
  <c r="N46" i="2"/>
  <c r="LJ46" i="2"/>
  <c r="HT46" i="2"/>
  <c r="NH46" i="2"/>
  <c r="IP46" i="2"/>
  <c r="KL46" i="2"/>
  <c r="KN46" i="2"/>
  <c r="KT46" i="2"/>
  <c r="DF46" i="2"/>
  <c r="MN46" i="2"/>
  <c r="ID46" i="2"/>
  <c r="JP46" i="2"/>
  <c r="NF46" i="2"/>
  <c r="CZ46" i="2"/>
  <c r="MH46" i="2"/>
  <c r="KR46" i="2"/>
  <c r="LR46" i="2"/>
  <c r="GV46" i="2"/>
  <c r="HF46" i="2"/>
  <c r="IF46" i="2"/>
  <c r="JD46" i="2"/>
  <c r="KX46" i="2"/>
  <c r="HR46" i="2"/>
  <c r="JN46" i="2"/>
  <c r="MJ46" i="2"/>
  <c r="EV46" i="2"/>
  <c r="HZ46" i="2"/>
  <c r="IX46" i="2"/>
  <c r="IV46" i="2"/>
  <c r="JV46" i="2"/>
  <c r="JT46" i="2"/>
  <c r="LP46" i="2"/>
  <c r="HH46" i="2"/>
  <c r="AR46" i="2"/>
  <c r="JB46" i="2"/>
  <c r="KZ46" i="2"/>
  <c r="HL46" i="2"/>
  <c r="IJ46" i="2"/>
  <c r="MB46" i="2"/>
  <c r="NN46" i="2"/>
  <c r="KB46" i="2"/>
  <c r="HN46" i="2"/>
  <c r="LL46" i="2"/>
  <c r="MP46" i="2"/>
  <c r="HB46" i="2"/>
  <c r="JZ46" i="2"/>
  <c r="LX46" i="2"/>
  <c r="EH46" i="2"/>
  <c r="LV46" i="2"/>
  <c r="MT46" i="2"/>
  <c r="EN46" i="2"/>
  <c r="MD46" i="2"/>
  <c r="NB46" i="2"/>
  <c r="GZ46" i="2"/>
  <c r="BP46" i="2"/>
  <c r="LF46" i="2"/>
  <c r="IR46" i="2"/>
  <c r="MV46" i="2"/>
  <c r="JJ46" i="2"/>
  <c r="KF46" i="2"/>
  <c r="LD46" i="2"/>
  <c r="MZ46" i="2"/>
  <c r="NL46" i="2"/>
  <c r="IL46" i="2"/>
  <c r="KH46" i="2"/>
  <c r="FL46" i="2"/>
  <c r="JQ46" i="2"/>
  <c r="FX45" i="2"/>
  <c r="HO46" i="2"/>
  <c r="W46" i="2" s="1"/>
  <c r="JW46" i="2"/>
  <c r="CE46" i="2" s="1"/>
  <c r="E45" i="2"/>
  <c r="W45" i="2"/>
  <c r="BS45" i="2"/>
  <c r="BT45" i="2"/>
  <c r="X45" i="2"/>
  <c r="Y45" i="2" s="1"/>
  <c r="R45" i="2"/>
  <c r="S45" i="2" s="1"/>
  <c r="BN45" i="2"/>
  <c r="BO45" i="2" s="1"/>
  <c r="EN45" i="2"/>
  <c r="EO45" i="2" s="1"/>
  <c r="FF45" i="2"/>
  <c r="FG45" i="2" s="1"/>
  <c r="EG45" i="2"/>
  <c r="EZ45" i="2"/>
  <c r="FA45" i="2" s="1"/>
  <c r="EY45" i="2"/>
  <c r="LS46" i="2"/>
  <c r="EA46" i="2" s="1"/>
  <c r="IA46" i="2"/>
  <c r="IS46" i="2"/>
  <c r="KI46" i="2"/>
  <c r="MK46" i="2"/>
  <c r="IM46" i="2"/>
  <c r="LA46" i="2"/>
  <c r="AD45" i="2"/>
  <c r="AE45" i="2" s="1"/>
  <c r="BY45" i="2"/>
  <c r="BZ45" i="2"/>
  <c r="CA45" i="2" s="1"/>
  <c r="ES45" i="2"/>
  <c r="IG46" i="2"/>
  <c r="LG46" i="2"/>
  <c r="KC46" i="2"/>
  <c r="CK46" i="2" s="1"/>
  <c r="DQ45" i="2"/>
  <c r="MW46" i="2"/>
  <c r="CG45" i="2"/>
  <c r="B47" i="2"/>
  <c r="GC47" i="2" s="1"/>
  <c r="GD46" i="2"/>
  <c r="IS47" i="2" l="1"/>
  <c r="JQ47" i="2"/>
  <c r="FY45" i="2"/>
  <c r="FM45" i="2"/>
  <c r="CM45" i="2"/>
  <c r="BU45" i="2"/>
  <c r="AK45" i="2"/>
  <c r="F46" i="2"/>
  <c r="FZ46" i="2"/>
  <c r="EO46" i="2"/>
  <c r="T46" i="2"/>
  <c r="AD46" i="2"/>
  <c r="FX46" i="2"/>
  <c r="FY46" i="2" s="1"/>
  <c r="FH46" i="2"/>
  <c r="CR46" i="2"/>
  <c r="DR46" i="2"/>
  <c r="EZ46" i="2"/>
  <c r="FA46" i="2" s="1"/>
  <c r="DX46" i="2"/>
  <c r="BH46" i="2"/>
  <c r="BD46" i="2"/>
  <c r="CH46" i="2"/>
  <c r="IA47" i="2"/>
  <c r="AX46" i="2"/>
  <c r="BT46" i="2"/>
  <c r="BU46" i="2" s="1"/>
  <c r="DL46" i="2"/>
  <c r="AL46" i="2"/>
  <c r="IG47" i="2"/>
  <c r="LA47" i="2"/>
  <c r="DI47" i="2" s="1"/>
  <c r="KI47" i="2"/>
  <c r="CB46" i="2"/>
  <c r="X46" i="2"/>
  <c r="ED46" i="2"/>
  <c r="CL46" i="2"/>
  <c r="CM46" i="2" s="1"/>
  <c r="FT46" i="2"/>
  <c r="IM47" i="2"/>
  <c r="NI47" i="2"/>
  <c r="BY46" i="2"/>
  <c r="DI46" i="2"/>
  <c r="BN46" i="2"/>
  <c r="DD46" i="2"/>
  <c r="AP46" i="2"/>
  <c r="DV46" i="2"/>
  <c r="FR46" i="2"/>
  <c r="H46" i="2"/>
  <c r="BV46" i="2"/>
  <c r="BJ46" i="2"/>
  <c r="FB46" i="2"/>
  <c r="EP46" i="2"/>
  <c r="FN46" i="2"/>
  <c r="MQ47" i="2"/>
  <c r="KU47" i="2"/>
  <c r="LY47" i="2"/>
  <c r="AQ46" i="2"/>
  <c r="EY47" i="2"/>
  <c r="FQ47" i="2"/>
  <c r="EG47" i="2"/>
  <c r="CQ47" i="2"/>
  <c r="DC47" i="2"/>
  <c r="BY47" i="2"/>
  <c r="BA47" i="2"/>
  <c r="AI47" i="2"/>
  <c r="AU47" i="2"/>
  <c r="AO47" i="2"/>
  <c r="LF47" i="2"/>
  <c r="LS47" i="2"/>
  <c r="HO47" i="2"/>
  <c r="W47" i="2" s="1"/>
  <c r="JE47" i="2"/>
  <c r="ME47" i="2"/>
  <c r="EM47" i="2" s="1"/>
  <c r="KC47" i="2"/>
  <c r="HB47" i="2"/>
  <c r="JW47" i="2"/>
  <c r="CE47" i="2" s="1"/>
  <c r="LL47" i="2"/>
  <c r="HR47" i="2"/>
  <c r="HT47" i="2"/>
  <c r="JN47" i="2"/>
  <c r="KN47" i="2"/>
  <c r="MJ47" i="2"/>
  <c r="LP47" i="2"/>
  <c r="LR47" i="2"/>
  <c r="MP47" i="2"/>
  <c r="JB47" i="2"/>
  <c r="MT47" i="2"/>
  <c r="NF47" i="2"/>
  <c r="HL47" i="2"/>
  <c r="JZ47" i="2"/>
  <c r="LX47" i="2"/>
  <c r="LV47" i="2"/>
  <c r="JP47" i="2"/>
  <c r="NH47" i="2"/>
  <c r="IP47" i="2"/>
  <c r="IR47" i="2"/>
  <c r="KL47" i="2"/>
  <c r="MN47" i="2"/>
  <c r="IJ47" i="2"/>
  <c r="ID47" i="2"/>
  <c r="JD47" i="2"/>
  <c r="LJ47" i="2"/>
  <c r="KT47" i="2"/>
  <c r="KB47" i="2"/>
  <c r="HN47" i="2"/>
  <c r="IL47" i="2"/>
  <c r="KF47" i="2"/>
  <c r="KH47" i="2"/>
  <c r="LD47" i="2"/>
  <c r="MD47" i="2"/>
  <c r="HZ47" i="2"/>
  <c r="HX47" i="2"/>
  <c r="IX47" i="2"/>
  <c r="EZ47" i="2"/>
  <c r="FA47" i="2" s="1"/>
  <c r="GT47" i="2"/>
  <c r="MB47" i="2"/>
  <c r="IF47" i="2"/>
  <c r="MH47" i="2"/>
  <c r="GZ47" i="2"/>
  <c r="FT47" i="2"/>
  <c r="IV47" i="2"/>
  <c r="JT47" i="2"/>
  <c r="KR47" i="2"/>
  <c r="HF47" i="2"/>
  <c r="KZ47" i="2"/>
  <c r="KX47" i="2"/>
  <c r="MV47" i="2"/>
  <c r="Z47" i="2"/>
  <c r="GV47" i="2"/>
  <c r="NB47" i="2"/>
  <c r="N47" i="2"/>
  <c r="NN47" i="2"/>
  <c r="JV47" i="2"/>
  <c r="HH47" i="2"/>
  <c r="JH47" i="2"/>
  <c r="JJ47" i="2"/>
  <c r="EN47" i="2"/>
  <c r="MZ47" i="2"/>
  <c r="NL47" i="2"/>
  <c r="MW47" i="2"/>
  <c r="LG47" i="2"/>
  <c r="DO47" i="2" s="1"/>
  <c r="MK47" i="2"/>
  <c r="ES47" i="2" s="1"/>
  <c r="AI46" i="2"/>
  <c r="R46" i="2"/>
  <c r="BA46" i="2"/>
  <c r="BZ46" i="2"/>
  <c r="AO46" i="2"/>
  <c r="AU46" i="2"/>
  <c r="DJ46" i="2"/>
  <c r="CX46" i="2"/>
  <c r="ET46" i="2"/>
  <c r="CT46" i="2"/>
  <c r="Z46" i="2"/>
  <c r="AF46" i="2"/>
  <c r="CN46" i="2"/>
  <c r="EJ46" i="2"/>
  <c r="HU47" i="2"/>
  <c r="HI47" i="2"/>
  <c r="IY47" i="2"/>
  <c r="BG47" i="2" s="1"/>
  <c r="EI46" i="2"/>
  <c r="JK47" i="2"/>
  <c r="NO47" i="2"/>
  <c r="FW47" i="2" s="1"/>
  <c r="LM47" i="2"/>
  <c r="DU47" i="2" s="1"/>
  <c r="AJ46" i="2"/>
  <c r="AK46" i="2" s="1"/>
  <c r="L46" i="2"/>
  <c r="BB46" i="2"/>
  <c r="CF46" i="2"/>
  <c r="DO46" i="2"/>
  <c r="DP46" i="2"/>
  <c r="FQ46" i="2"/>
  <c r="ES46" i="2"/>
  <c r="FF46" i="2"/>
  <c r="GW47" i="2"/>
  <c r="E47" i="2" s="1"/>
  <c r="HC47" i="2"/>
  <c r="Y46" i="2"/>
  <c r="NC47" i="2"/>
  <c r="FK47" i="2" s="1"/>
  <c r="AV46" i="2"/>
  <c r="CQ46" i="2"/>
  <c r="EB46" i="2"/>
  <c r="FE46" i="2"/>
  <c r="FK46" i="2"/>
  <c r="FM46" i="2"/>
  <c r="KO47" i="2"/>
  <c r="B48" i="2"/>
  <c r="GC48" i="2" s="1"/>
  <c r="GD47" i="2"/>
  <c r="KO48" i="2" l="1"/>
  <c r="G46" i="2"/>
  <c r="FS46" i="2"/>
  <c r="FG46" i="2"/>
  <c r="EU46" i="2"/>
  <c r="EO47" i="2"/>
  <c r="EC46" i="2"/>
  <c r="DW46" i="2"/>
  <c r="DQ46" i="2"/>
  <c r="DK46" i="2"/>
  <c r="DE46" i="2"/>
  <c r="CY46" i="2"/>
  <c r="CS46" i="2"/>
  <c r="CG46" i="2"/>
  <c r="CA46" i="2"/>
  <c r="BO46" i="2"/>
  <c r="BI46" i="2"/>
  <c r="BC46" i="2"/>
  <c r="AW46" i="2"/>
  <c r="AE46" i="2"/>
  <c r="S46" i="2"/>
  <c r="M46" i="2"/>
  <c r="FZ47" i="2"/>
  <c r="AP47" i="2"/>
  <c r="AQ47" i="2" s="1"/>
  <c r="EH47" i="2"/>
  <c r="FF47" i="2"/>
  <c r="FG47" i="2" s="1"/>
  <c r="BD47" i="2"/>
  <c r="DR47" i="2"/>
  <c r="CX47" i="2"/>
  <c r="CY47" i="2" s="1"/>
  <c r="CN47" i="2"/>
  <c r="EB47" i="2"/>
  <c r="EC47" i="2" s="1"/>
  <c r="CB47" i="2"/>
  <c r="H47" i="2"/>
  <c r="DF47" i="2"/>
  <c r="BV47" i="2"/>
  <c r="CT47" i="2"/>
  <c r="AJ47" i="2"/>
  <c r="CH47" i="2"/>
  <c r="AD47" i="2"/>
  <c r="AE47" i="2" s="1"/>
  <c r="T47" i="2"/>
  <c r="BJ47" i="2"/>
  <c r="DL47" i="2"/>
  <c r="AX47" i="2"/>
  <c r="FN47" i="2"/>
  <c r="DV47" i="2"/>
  <c r="DW47" i="2" s="1"/>
  <c r="BP47" i="2"/>
  <c r="EV47" i="2"/>
  <c r="CW48" i="2"/>
  <c r="ID48" i="2"/>
  <c r="GV48" i="2"/>
  <c r="HT48" i="2"/>
  <c r="JP48" i="2"/>
  <c r="KL48" i="2"/>
  <c r="JV48" i="2"/>
  <c r="LR48" i="2"/>
  <c r="GZ48" i="2"/>
  <c r="JD48" i="2"/>
  <c r="JZ48" i="2"/>
  <c r="KZ48" i="2"/>
  <c r="JN48" i="2"/>
  <c r="IP48" i="2"/>
  <c r="MH48" i="2"/>
  <c r="HX48" i="2"/>
  <c r="IV48" i="2"/>
  <c r="IX48" i="2"/>
  <c r="JT48" i="2"/>
  <c r="MN48" i="2"/>
  <c r="JB48" i="2"/>
  <c r="KB48" i="2"/>
  <c r="KX48" i="2"/>
  <c r="LV48" i="2"/>
  <c r="LX48" i="2"/>
  <c r="LJ48" i="2"/>
  <c r="NH48" i="2"/>
  <c r="IR48" i="2"/>
  <c r="KN48" i="2"/>
  <c r="MJ48" i="2"/>
  <c r="KT48" i="2"/>
  <c r="MP48" i="2"/>
  <c r="GT48" i="2"/>
  <c r="IF48" i="2"/>
  <c r="MV48" i="2"/>
  <c r="LF48" i="2"/>
  <c r="MB48" i="2"/>
  <c r="NB48" i="2"/>
  <c r="NN48" i="2"/>
  <c r="IL48" i="2"/>
  <c r="LP48" i="2"/>
  <c r="HH48" i="2"/>
  <c r="MT48" i="2"/>
  <c r="JH48" i="2"/>
  <c r="JJ48" i="2"/>
  <c r="LD48" i="2"/>
  <c r="KH48" i="2"/>
  <c r="NL48" i="2"/>
  <c r="HR48" i="2"/>
  <c r="NF48" i="2"/>
  <c r="HZ48" i="2"/>
  <c r="HL48" i="2"/>
  <c r="IJ48" i="2"/>
  <c r="KF48" i="2"/>
  <c r="MD48" i="2"/>
  <c r="MZ48" i="2"/>
  <c r="HF48" i="2"/>
  <c r="LL48" i="2"/>
  <c r="KR48" i="2"/>
  <c r="HN48" i="2"/>
  <c r="HB48" i="2"/>
  <c r="IS48" i="2"/>
  <c r="BA48" i="2" s="1"/>
  <c r="JK48" i="2"/>
  <c r="HI48" i="2"/>
  <c r="Q48" i="2" s="1"/>
  <c r="MW48" i="2"/>
  <c r="KC48" i="2"/>
  <c r="LS48" i="2"/>
  <c r="EA48" i="2" s="1"/>
  <c r="CL47" i="2"/>
  <c r="BT47" i="2"/>
  <c r="BB47" i="2"/>
  <c r="BC47" i="2" s="1"/>
  <c r="CK47" i="2"/>
  <c r="AR47" i="2"/>
  <c r="DJ47" i="2"/>
  <c r="DK47" i="2" s="1"/>
  <c r="AF47" i="2"/>
  <c r="AL47" i="2"/>
  <c r="CZ47" i="2"/>
  <c r="FB47" i="2"/>
  <c r="FH47" i="2"/>
  <c r="IA48" i="2"/>
  <c r="HU48" i="2"/>
  <c r="AC48" i="2" s="1"/>
  <c r="ME48" i="2"/>
  <c r="F47" i="2"/>
  <c r="G47" i="2" s="1"/>
  <c r="L47" i="2"/>
  <c r="M47" i="2" s="1"/>
  <c r="AV47" i="2"/>
  <c r="AW47" i="2" s="1"/>
  <c r="DP47" i="2"/>
  <c r="DQ47" i="2" s="1"/>
  <c r="CF47" i="2"/>
  <c r="CG47" i="2" s="1"/>
  <c r="ET47" i="2"/>
  <c r="EU47" i="2" s="1"/>
  <c r="FL47" i="2"/>
  <c r="FR47" i="2"/>
  <c r="FS47" i="2" s="1"/>
  <c r="DX47" i="2"/>
  <c r="ED47" i="2"/>
  <c r="LA48" i="2"/>
  <c r="LY48" i="2"/>
  <c r="EG48" i="2" s="1"/>
  <c r="NI48" i="2"/>
  <c r="NC48" i="2"/>
  <c r="FK48" i="2" s="1"/>
  <c r="HC48" i="2"/>
  <c r="LM48" i="2"/>
  <c r="MK48" i="2"/>
  <c r="FX47" i="2"/>
  <c r="JW48" i="2"/>
  <c r="CE48" i="2" s="1"/>
  <c r="JE48" i="2"/>
  <c r="BM48" i="2" s="1"/>
  <c r="AC47" i="2"/>
  <c r="BS47" i="2"/>
  <c r="Q47" i="2"/>
  <c r="R47" i="2"/>
  <c r="S47" i="2" s="1"/>
  <c r="BN47" i="2"/>
  <c r="BO47" i="2" s="1"/>
  <c r="CR47" i="2"/>
  <c r="CS47" i="2" s="1"/>
  <c r="FE47" i="2"/>
  <c r="EJ47" i="2"/>
  <c r="EP47" i="2"/>
  <c r="KU48" i="2"/>
  <c r="KI48" i="2"/>
  <c r="GW48" i="2"/>
  <c r="JQ48" i="2"/>
  <c r="NO48" i="2"/>
  <c r="FW48" i="2" s="1"/>
  <c r="IY48" i="2"/>
  <c r="LG48" i="2"/>
  <c r="HO48" i="2"/>
  <c r="W48" i="2" s="1"/>
  <c r="K47" i="2"/>
  <c r="BH47" i="2"/>
  <c r="BI47" i="2" s="1"/>
  <c r="X47" i="2"/>
  <c r="Y47" i="2" s="1"/>
  <c r="BM47" i="2"/>
  <c r="BZ47" i="2"/>
  <c r="CA47" i="2" s="1"/>
  <c r="DD47" i="2"/>
  <c r="DE47" i="2" s="1"/>
  <c r="CW47" i="2"/>
  <c r="EA47" i="2"/>
  <c r="IG48" i="2"/>
  <c r="MQ48" i="2"/>
  <c r="IM48" i="2"/>
  <c r="B49" i="2"/>
  <c r="GD48" i="2"/>
  <c r="KO49" i="2" l="1"/>
  <c r="GC49" i="2"/>
  <c r="H48" i="2"/>
  <c r="FY47" i="2"/>
  <c r="FM47" i="2"/>
  <c r="EI47" i="2"/>
  <c r="CM47" i="2"/>
  <c r="BU47" i="2"/>
  <c r="AK47" i="2"/>
  <c r="ED48" i="2"/>
  <c r="AP48" i="2"/>
  <c r="IM49" i="2"/>
  <c r="LG49" i="2"/>
  <c r="GW49" i="2"/>
  <c r="E49" i="2" s="1"/>
  <c r="BV48" i="2"/>
  <c r="FH48" i="2"/>
  <c r="R48" i="2"/>
  <c r="ET48" i="2"/>
  <c r="BB48" i="2"/>
  <c r="FB48" i="2"/>
  <c r="FT48" i="2"/>
  <c r="KU49" i="2"/>
  <c r="DC49" i="2" s="1"/>
  <c r="DL48" i="2"/>
  <c r="MQ49" i="2"/>
  <c r="IY49" i="2"/>
  <c r="KI49" i="2"/>
  <c r="CQ49" i="2" s="1"/>
  <c r="NI49" i="2"/>
  <c r="DR48" i="2"/>
  <c r="EP48" i="2"/>
  <c r="Z48" i="2"/>
  <c r="AX48" i="2"/>
  <c r="AF48" i="2"/>
  <c r="FZ48" i="2"/>
  <c r="BP48" i="2"/>
  <c r="DF48" i="2"/>
  <c r="CL48" i="2"/>
  <c r="CM48" i="2" s="1"/>
  <c r="BJ48" i="2"/>
  <c r="LM49" i="2"/>
  <c r="BC48" i="2"/>
  <c r="EH48" i="2"/>
  <c r="EI48" i="2" s="1"/>
  <c r="CR48" i="2"/>
  <c r="FN48" i="2"/>
  <c r="N48" i="2"/>
  <c r="BZ48" i="2"/>
  <c r="AJ48" i="2"/>
  <c r="AK48" i="2" s="1"/>
  <c r="CF48" i="2"/>
  <c r="CZ48" i="2"/>
  <c r="DX48" i="2"/>
  <c r="CS48" i="2"/>
  <c r="IG49" i="2"/>
  <c r="AO49" i="2" s="1"/>
  <c r="JQ49" i="2"/>
  <c r="KC49" i="2"/>
  <c r="JK49" i="2"/>
  <c r="FX48" i="2"/>
  <c r="FY48" i="2" s="1"/>
  <c r="AV48" i="2"/>
  <c r="BG48" i="2"/>
  <c r="EB48" i="2"/>
  <c r="BS48" i="2"/>
  <c r="BT48" i="2"/>
  <c r="BU48" i="2" s="1"/>
  <c r="CX48" i="2"/>
  <c r="DC48" i="2"/>
  <c r="FL48" i="2"/>
  <c r="T48" i="2"/>
  <c r="FQ48" i="2"/>
  <c r="EZ48" i="2"/>
  <c r="CB48" i="2"/>
  <c r="AR48" i="2"/>
  <c r="AL48" i="2"/>
  <c r="CH48" i="2"/>
  <c r="EJ48" i="2"/>
  <c r="EV48" i="2"/>
  <c r="MW49" i="2"/>
  <c r="IS49" i="2"/>
  <c r="F48" i="2"/>
  <c r="BY48" i="2"/>
  <c r="BN48" i="2"/>
  <c r="CQ48" i="2"/>
  <c r="AD48" i="2"/>
  <c r="DJ48" i="2"/>
  <c r="DP48" i="2"/>
  <c r="DU48" i="2"/>
  <c r="DV48" i="2"/>
  <c r="FE48" i="2"/>
  <c r="FF48" i="2"/>
  <c r="BD48" i="2"/>
  <c r="CN48" i="2"/>
  <c r="CT48" i="2"/>
  <c r="MK49" i="2"/>
  <c r="ES49" i="2" s="1"/>
  <c r="HC49" i="2"/>
  <c r="ME49" i="2"/>
  <c r="X48" i="2"/>
  <c r="AO48" i="2"/>
  <c r="DD48" i="2"/>
  <c r="DO48" i="2"/>
  <c r="EN48" i="2"/>
  <c r="FR48" i="2"/>
  <c r="EY49" i="2"/>
  <c r="FQ49" i="2"/>
  <c r="FE49" i="2"/>
  <c r="EM49" i="2"/>
  <c r="DO49" i="2"/>
  <c r="CW49" i="2"/>
  <c r="BG49" i="2"/>
  <c r="BY49" i="2"/>
  <c r="BA49" i="2"/>
  <c r="CK49" i="2"/>
  <c r="AU49" i="2"/>
  <c r="DU49" i="2"/>
  <c r="W49" i="2"/>
  <c r="K49" i="2"/>
  <c r="BS49" i="2"/>
  <c r="HO49" i="2"/>
  <c r="JW49" i="2"/>
  <c r="CE49" i="2" s="1"/>
  <c r="BN49" i="2"/>
  <c r="HN49" i="2"/>
  <c r="LY49" i="2"/>
  <c r="GZ49" i="2"/>
  <c r="HF49" i="2"/>
  <c r="IR49" i="2"/>
  <c r="KN49" i="2"/>
  <c r="IF49" i="2"/>
  <c r="LV49" i="2"/>
  <c r="LX49" i="2"/>
  <c r="LL49" i="2"/>
  <c r="JN49" i="2"/>
  <c r="BD49" i="2"/>
  <c r="IP49" i="2"/>
  <c r="MJ49" i="2"/>
  <c r="MH49" i="2"/>
  <c r="JV49" i="2"/>
  <c r="KT49" i="2"/>
  <c r="LP49" i="2"/>
  <c r="MP49" i="2"/>
  <c r="HH49" i="2"/>
  <c r="ID49" i="2"/>
  <c r="JB49" i="2"/>
  <c r="HT49" i="2"/>
  <c r="JP49" i="2"/>
  <c r="GT49" i="2"/>
  <c r="HX49" i="2"/>
  <c r="HZ49" i="2"/>
  <c r="IV49" i="2"/>
  <c r="IX49" i="2"/>
  <c r="JT49" i="2"/>
  <c r="KR49" i="2"/>
  <c r="LR49" i="2"/>
  <c r="FB49" i="2"/>
  <c r="JD49" i="2"/>
  <c r="JZ49" i="2"/>
  <c r="KX49" i="2"/>
  <c r="KZ49" i="2"/>
  <c r="HR49" i="2"/>
  <c r="NF49" i="2"/>
  <c r="KL49" i="2"/>
  <c r="CZ49" i="2"/>
  <c r="MN49" i="2"/>
  <c r="MD49" i="2"/>
  <c r="MB49" i="2"/>
  <c r="LJ49" i="2"/>
  <c r="NH49" i="2"/>
  <c r="KB49" i="2"/>
  <c r="CL49" i="2"/>
  <c r="HB49" i="2"/>
  <c r="Z49" i="2"/>
  <c r="JJ49" i="2"/>
  <c r="MZ49" i="2"/>
  <c r="NN49" i="2"/>
  <c r="GV49" i="2"/>
  <c r="HL49" i="2"/>
  <c r="LD49" i="2"/>
  <c r="MT49" i="2"/>
  <c r="JH49" i="2"/>
  <c r="KH49" i="2"/>
  <c r="LF49" i="2"/>
  <c r="NB49" i="2"/>
  <c r="IL49" i="2"/>
  <c r="MV49" i="2"/>
  <c r="IJ49" i="2"/>
  <c r="KF49" i="2"/>
  <c r="NL49" i="2"/>
  <c r="NO49" i="2"/>
  <c r="FM48" i="2"/>
  <c r="JE49" i="2"/>
  <c r="NC49" i="2"/>
  <c r="LA49" i="2"/>
  <c r="HU49" i="2"/>
  <c r="IA49" i="2"/>
  <c r="LS49" i="2"/>
  <c r="HI49" i="2"/>
  <c r="L48" i="2"/>
  <c r="E48" i="2"/>
  <c r="AI48" i="2"/>
  <c r="DI48" i="2"/>
  <c r="BH48" i="2"/>
  <c r="K48" i="2"/>
  <c r="AU48" i="2"/>
  <c r="CK48" i="2"/>
  <c r="EM48" i="2"/>
  <c r="EY48" i="2"/>
  <c r="ES48" i="2"/>
  <c r="B50" i="2"/>
  <c r="GD49" i="2"/>
  <c r="KO50" i="2" l="1"/>
  <c r="GC50" i="2"/>
  <c r="G48" i="2"/>
  <c r="FS48" i="2"/>
  <c r="FG48" i="2"/>
  <c r="FA48" i="2"/>
  <c r="EU48" i="2"/>
  <c r="EO48" i="2"/>
  <c r="EC48" i="2"/>
  <c r="DW48" i="2"/>
  <c r="DQ48" i="2"/>
  <c r="DK48" i="2"/>
  <c r="DE48" i="2"/>
  <c r="CY48" i="2"/>
  <c r="CG48" i="2"/>
  <c r="CA48" i="2"/>
  <c r="BO48" i="2"/>
  <c r="BI48" i="2"/>
  <c r="AW48" i="2"/>
  <c r="AQ48" i="2"/>
  <c r="AE48" i="2"/>
  <c r="Y48" i="2"/>
  <c r="S48" i="2"/>
  <c r="M48" i="2"/>
  <c r="AL49" i="2"/>
  <c r="DV49" i="2"/>
  <c r="DW49" i="2" s="1"/>
  <c r="EJ49" i="2"/>
  <c r="DR49" i="2"/>
  <c r="CB49" i="2"/>
  <c r="NO50" i="2"/>
  <c r="CT49" i="2"/>
  <c r="BT49" i="2"/>
  <c r="FR49" i="2"/>
  <c r="FS49" i="2" s="1"/>
  <c r="FH49" i="2"/>
  <c r="EB49" i="2"/>
  <c r="EC49" i="2" s="1"/>
  <c r="ET49" i="2"/>
  <c r="EU49" i="2" s="1"/>
  <c r="R49" i="2"/>
  <c r="S49" i="2" s="1"/>
  <c r="LS50" i="2"/>
  <c r="NC50" i="2"/>
  <c r="IA50" i="2"/>
  <c r="EP49" i="2"/>
  <c r="DF49" i="2"/>
  <c r="L49" i="2"/>
  <c r="M49" i="2" s="1"/>
  <c r="DX49" i="2"/>
  <c r="DL49" i="2"/>
  <c r="CH49" i="2"/>
  <c r="AF49" i="2"/>
  <c r="FL49" i="2"/>
  <c r="FM49" i="2" s="1"/>
  <c r="FZ49" i="2"/>
  <c r="F49" i="2"/>
  <c r="G49" i="2" s="1"/>
  <c r="AV49" i="2"/>
  <c r="AW49" i="2" s="1"/>
  <c r="AR49" i="2"/>
  <c r="BH49" i="2"/>
  <c r="BI49" i="2" s="1"/>
  <c r="BO49" i="2"/>
  <c r="HU50" i="2"/>
  <c r="JE50" i="2"/>
  <c r="LY50" i="2"/>
  <c r="HO50" i="2"/>
  <c r="AP49" i="2"/>
  <c r="AQ49" i="2" s="1"/>
  <c r="AD49" i="2"/>
  <c r="AE49" i="2" s="1"/>
  <c r="X49" i="2"/>
  <c r="Y49" i="2" s="1"/>
  <c r="BM49" i="2"/>
  <c r="AJ49" i="2"/>
  <c r="BZ49" i="2"/>
  <c r="CA49" i="2" s="1"/>
  <c r="CF49" i="2"/>
  <c r="CG49" i="2" s="1"/>
  <c r="EN49" i="2"/>
  <c r="EO49" i="2" s="1"/>
  <c r="EG49" i="2"/>
  <c r="EZ49" i="2"/>
  <c r="FA49" i="2" s="1"/>
  <c r="H49" i="2"/>
  <c r="N49" i="2"/>
  <c r="AX49" i="2"/>
  <c r="BJ49" i="2"/>
  <c r="CN49" i="2"/>
  <c r="ED49" i="2"/>
  <c r="EV49" i="2"/>
  <c r="LG50" i="2"/>
  <c r="DO50" i="2" s="1"/>
  <c r="MK50" i="2"/>
  <c r="IS50" i="2"/>
  <c r="IM50" i="2"/>
  <c r="FX49" i="2"/>
  <c r="FK50" i="2"/>
  <c r="ES50" i="2"/>
  <c r="EA50" i="2"/>
  <c r="FW50" i="2"/>
  <c r="CW50" i="2"/>
  <c r="AU50" i="2"/>
  <c r="W50" i="2"/>
  <c r="AC50" i="2"/>
  <c r="EG50" i="2"/>
  <c r="BM50" i="2"/>
  <c r="BA50" i="2"/>
  <c r="AI50" i="2"/>
  <c r="LM50" i="2"/>
  <c r="IJ50" i="2"/>
  <c r="MQ50" i="2"/>
  <c r="GT50" i="2"/>
  <c r="LL50" i="2"/>
  <c r="IR50" i="2"/>
  <c r="MH50" i="2"/>
  <c r="GV50" i="2"/>
  <c r="JZ50" i="2"/>
  <c r="MV50" i="2"/>
  <c r="JP50" i="2"/>
  <c r="NH50" i="2"/>
  <c r="IP50" i="2"/>
  <c r="BD50" i="2"/>
  <c r="KL50" i="2"/>
  <c r="HX50" i="2"/>
  <c r="KT50" i="2"/>
  <c r="KR50" i="2"/>
  <c r="MN50" i="2"/>
  <c r="ID50" i="2"/>
  <c r="JD50" i="2"/>
  <c r="KX50" i="2"/>
  <c r="LJ50" i="2"/>
  <c r="HT50" i="2"/>
  <c r="NF50" i="2"/>
  <c r="LR50" i="2"/>
  <c r="MP50" i="2"/>
  <c r="HB50" i="2"/>
  <c r="HL50" i="2"/>
  <c r="HF50" i="2"/>
  <c r="KB50" i="2"/>
  <c r="HR50" i="2"/>
  <c r="KN50" i="2"/>
  <c r="HZ50" i="2"/>
  <c r="IX50" i="2"/>
  <c r="LX50" i="2"/>
  <c r="LV50" i="2"/>
  <c r="MT50" i="2"/>
  <c r="HH50" i="2"/>
  <c r="HN50" i="2"/>
  <c r="IL50" i="2"/>
  <c r="JH50" i="2"/>
  <c r="KH50" i="2"/>
  <c r="LF50" i="2"/>
  <c r="GZ50" i="2"/>
  <c r="JJ50" i="2"/>
  <c r="MD50" i="2"/>
  <c r="KZ50" i="2"/>
  <c r="MB50" i="2"/>
  <c r="NB50" i="2"/>
  <c r="NL50" i="2"/>
  <c r="JB50" i="2"/>
  <c r="JV50" i="2"/>
  <c r="LP50" i="2"/>
  <c r="JT50" i="2"/>
  <c r="X50" i="2"/>
  <c r="KF50" i="2"/>
  <c r="JN50" i="2"/>
  <c r="MJ50" i="2"/>
  <c r="IV50" i="2"/>
  <c r="ED50" i="2"/>
  <c r="IF50" i="2"/>
  <c r="LD50" i="2"/>
  <c r="MZ50" i="2"/>
  <c r="NN50" i="2"/>
  <c r="HI50" i="2"/>
  <c r="Q50" i="2" s="1"/>
  <c r="LA50" i="2"/>
  <c r="DI50" i="2" s="1"/>
  <c r="DP49" i="2"/>
  <c r="DQ49" i="2" s="1"/>
  <c r="CX49" i="2"/>
  <c r="CY49" i="2" s="1"/>
  <c r="AI49" i="2"/>
  <c r="BB49" i="2"/>
  <c r="BC49" i="2" s="1"/>
  <c r="CR49" i="2"/>
  <c r="CS49" i="2" s="1"/>
  <c r="FF49" i="2"/>
  <c r="FG49" i="2" s="1"/>
  <c r="T49" i="2"/>
  <c r="BP49" i="2"/>
  <c r="BV49" i="2"/>
  <c r="FN49" i="2"/>
  <c r="FT49" i="2"/>
  <c r="KI50" i="2"/>
  <c r="MW50" i="2"/>
  <c r="JQ50" i="2"/>
  <c r="DD49" i="2"/>
  <c r="DE49" i="2" s="1"/>
  <c r="EH49" i="2"/>
  <c r="IY50" i="2"/>
  <c r="ME50" i="2"/>
  <c r="EM50" i="2" s="1"/>
  <c r="NI50" i="2"/>
  <c r="JK50" i="2"/>
  <c r="IG50" i="2"/>
  <c r="JW50" i="2"/>
  <c r="CE50" i="2" s="1"/>
  <c r="AC49" i="2"/>
  <c r="Q49" i="2"/>
  <c r="EA49" i="2"/>
  <c r="DI49" i="2"/>
  <c r="DJ49" i="2"/>
  <c r="DK49" i="2" s="1"/>
  <c r="FK49" i="2"/>
  <c r="FW49" i="2"/>
  <c r="HC50" i="2"/>
  <c r="K50" i="2" s="1"/>
  <c r="CM49" i="2"/>
  <c r="KU50" i="2"/>
  <c r="KC50" i="2"/>
  <c r="CK50" i="2" s="1"/>
  <c r="GW50" i="2"/>
  <c r="E50" i="2" s="1"/>
  <c r="B51" i="2"/>
  <c r="GC51" i="2" s="1"/>
  <c r="GD50" i="2"/>
  <c r="FY49" i="2" l="1"/>
  <c r="EI49" i="2"/>
  <c r="BU49" i="2"/>
  <c r="AK49" i="2"/>
  <c r="H50" i="2"/>
  <c r="CZ50" i="2"/>
  <c r="DD50" i="2"/>
  <c r="DE50" i="2" s="1"/>
  <c r="FZ50" i="2"/>
  <c r="DX50" i="2"/>
  <c r="AD50" i="2"/>
  <c r="AE50" i="2" s="1"/>
  <c r="T50" i="2"/>
  <c r="FX50" i="2"/>
  <c r="FY50" i="2" s="1"/>
  <c r="CT50" i="2"/>
  <c r="AR50" i="2"/>
  <c r="BV50" i="2"/>
  <c r="AJ50" i="2"/>
  <c r="AK50" i="2" s="1"/>
  <c r="FR50" i="2"/>
  <c r="EV50" i="2"/>
  <c r="EP50" i="2"/>
  <c r="AX50" i="2"/>
  <c r="FH50" i="2"/>
  <c r="FN50" i="2"/>
  <c r="EZ50" i="2"/>
  <c r="FA50" i="2" s="1"/>
  <c r="DJ50" i="2"/>
  <c r="CF50" i="2"/>
  <c r="BP50" i="2"/>
  <c r="DR50" i="2"/>
  <c r="EH50" i="2"/>
  <c r="EI50" i="2" s="1"/>
  <c r="CN50" i="2"/>
  <c r="BH50" i="2"/>
  <c r="CB50" i="2"/>
  <c r="N50" i="2"/>
  <c r="Y50" i="2"/>
  <c r="AL51" i="2"/>
  <c r="ME51" i="2"/>
  <c r="EM51" i="2" s="1"/>
  <c r="KC51" i="2"/>
  <c r="HB51" i="2"/>
  <c r="LJ51" i="2"/>
  <c r="MH51" i="2"/>
  <c r="MJ51" i="2"/>
  <c r="HZ51" i="2"/>
  <c r="IX51" i="2"/>
  <c r="JT51" i="2"/>
  <c r="JV51" i="2"/>
  <c r="KR51" i="2"/>
  <c r="KT51" i="2"/>
  <c r="HF51" i="2"/>
  <c r="IF51" i="2"/>
  <c r="KB51" i="2"/>
  <c r="KZ51" i="2"/>
  <c r="LL51" i="2"/>
  <c r="HR51" i="2"/>
  <c r="JN51" i="2"/>
  <c r="KN51" i="2"/>
  <c r="LP51" i="2"/>
  <c r="MP51" i="2"/>
  <c r="LR51" i="2"/>
  <c r="JB51" i="2"/>
  <c r="LV51" i="2"/>
  <c r="MT51" i="2"/>
  <c r="NF51" i="2"/>
  <c r="NH51" i="2"/>
  <c r="JZ51" i="2"/>
  <c r="IR51" i="2"/>
  <c r="CN51" i="2"/>
  <c r="GT51" i="2"/>
  <c r="IJ51" i="2"/>
  <c r="JH51" i="2"/>
  <c r="JJ51" i="2"/>
  <c r="KX51" i="2"/>
  <c r="KL51" i="2"/>
  <c r="GV51" i="2"/>
  <c r="ID51" i="2"/>
  <c r="MV51" i="2"/>
  <c r="HN51" i="2"/>
  <c r="IL51" i="2"/>
  <c r="KF51" i="2"/>
  <c r="KH51" i="2"/>
  <c r="LD51" i="2"/>
  <c r="MD51" i="2"/>
  <c r="MB51" i="2"/>
  <c r="HX51" i="2"/>
  <c r="NN51" i="2"/>
  <c r="HT51" i="2"/>
  <c r="IV51" i="2"/>
  <c r="NB51" i="2"/>
  <c r="JP51" i="2"/>
  <c r="IP51" i="2"/>
  <c r="JD51" i="2"/>
  <c r="GZ51" i="2"/>
  <c r="LF51" i="2"/>
  <c r="FN51" i="2"/>
  <c r="NL51" i="2"/>
  <c r="MN51" i="2"/>
  <c r="LX51" i="2"/>
  <c r="HL51" i="2"/>
  <c r="MZ51" i="2"/>
  <c r="HH51" i="2"/>
  <c r="KU51" i="2"/>
  <c r="NC51" i="2"/>
  <c r="KI51" i="2"/>
  <c r="LM51" i="2"/>
  <c r="DU51" i="2" s="1"/>
  <c r="F50" i="2"/>
  <c r="AV50" i="2"/>
  <c r="BN50" i="2"/>
  <c r="BO50" i="2" s="1"/>
  <c r="AP50" i="2"/>
  <c r="AQ50" i="2" s="1"/>
  <c r="CR50" i="2"/>
  <c r="CS50" i="2" s="1"/>
  <c r="ET50" i="2"/>
  <c r="EU50" i="2" s="1"/>
  <c r="CX50" i="2"/>
  <c r="DV50" i="2"/>
  <c r="DW50" i="2" s="1"/>
  <c r="DF50" i="2"/>
  <c r="Z50" i="2"/>
  <c r="CH50" i="2"/>
  <c r="DL50" i="2"/>
  <c r="FB50" i="2"/>
  <c r="FT50" i="2"/>
  <c r="NO51" i="2"/>
  <c r="MK51" i="2"/>
  <c r="ES51" i="2" s="1"/>
  <c r="HO51" i="2"/>
  <c r="W51" i="2" s="1"/>
  <c r="JW51" i="2"/>
  <c r="IG51" i="2"/>
  <c r="NI51" i="2"/>
  <c r="IY51" i="2"/>
  <c r="JQ51" i="2"/>
  <c r="MQ51" i="2"/>
  <c r="R50" i="2"/>
  <c r="L50" i="2"/>
  <c r="BY50" i="2"/>
  <c r="BZ50" i="2"/>
  <c r="CA50" i="2" s="1"/>
  <c r="AO50" i="2"/>
  <c r="FQ50" i="2"/>
  <c r="DP50" i="2"/>
  <c r="DQ50" i="2" s="1"/>
  <c r="CL50" i="2"/>
  <c r="DU50" i="2"/>
  <c r="AL50" i="2"/>
  <c r="BJ50" i="2"/>
  <c r="EJ50" i="2"/>
  <c r="IM51" i="2"/>
  <c r="LY51" i="2"/>
  <c r="EG51" i="2" s="1"/>
  <c r="GW51" i="2"/>
  <c r="JK51" i="2"/>
  <c r="BS51" i="2" s="1"/>
  <c r="MW51" i="2"/>
  <c r="FE51" i="2" s="1"/>
  <c r="LA51" i="2"/>
  <c r="BB50" i="2"/>
  <c r="BC50" i="2" s="1"/>
  <c r="BT50" i="2"/>
  <c r="BU50" i="2" s="1"/>
  <c r="EB50" i="2"/>
  <c r="DC50" i="2"/>
  <c r="EN50" i="2"/>
  <c r="FF50" i="2"/>
  <c r="AF50" i="2"/>
  <c r="LG51" i="2"/>
  <c r="JE51" i="2"/>
  <c r="KO51" i="2"/>
  <c r="HC51" i="2"/>
  <c r="LS51" i="2"/>
  <c r="EA51" i="2" s="1"/>
  <c r="HI51" i="2"/>
  <c r="BG50" i="2"/>
  <c r="BS50" i="2"/>
  <c r="CQ50" i="2"/>
  <c r="EY50" i="2"/>
  <c r="FL50" i="2"/>
  <c r="FM50" i="2" s="1"/>
  <c r="FE50" i="2"/>
  <c r="IA51" i="2"/>
  <c r="IS51" i="2"/>
  <c r="HU51" i="2"/>
  <c r="AC51" i="2" s="1"/>
  <c r="B52" i="2"/>
  <c r="GC52" i="2" s="1"/>
  <c r="GD51" i="2"/>
  <c r="G50" i="2" l="1"/>
  <c r="FS50" i="2"/>
  <c r="FG50" i="2"/>
  <c r="EO50" i="2"/>
  <c r="EC50" i="2"/>
  <c r="DK50" i="2"/>
  <c r="CY50" i="2"/>
  <c r="CM50" i="2"/>
  <c r="CG50" i="2"/>
  <c r="BI50" i="2"/>
  <c r="AW50" i="2"/>
  <c r="S50" i="2"/>
  <c r="M50" i="2"/>
  <c r="H51" i="2"/>
  <c r="Z51" i="2"/>
  <c r="BH51" i="2"/>
  <c r="BI51" i="2" s="1"/>
  <c r="EN51" i="2"/>
  <c r="EO51" i="2" s="1"/>
  <c r="DX51" i="2"/>
  <c r="T51" i="2"/>
  <c r="CH51" i="2"/>
  <c r="BV51" i="2"/>
  <c r="CX51" i="2"/>
  <c r="CY51" i="2" s="1"/>
  <c r="AD51" i="2"/>
  <c r="AE51" i="2" s="1"/>
  <c r="IA52" i="2"/>
  <c r="FX51" i="2"/>
  <c r="FY51" i="2" s="1"/>
  <c r="DR51" i="2"/>
  <c r="FF51" i="2"/>
  <c r="FG51" i="2" s="1"/>
  <c r="DJ51" i="2"/>
  <c r="DK51" i="2" s="1"/>
  <c r="BP51" i="2"/>
  <c r="ET51" i="2"/>
  <c r="EU51" i="2" s="1"/>
  <c r="FB51" i="2"/>
  <c r="BD51" i="2"/>
  <c r="FT51" i="2"/>
  <c r="AV51" i="2"/>
  <c r="L51" i="2"/>
  <c r="CT51" i="2"/>
  <c r="ED51" i="2"/>
  <c r="BZ51" i="2"/>
  <c r="EJ51" i="2"/>
  <c r="AP51" i="2"/>
  <c r="AQ51" i="2" s="1"/>
  <c r="DD51" i="2"/>
  <c r="DE51" i="2" s="1"/>
  <c r="AW51" i="2"/>
  <c r="JE52" i="2"/>
  <c r="BM52" i="2" s="1"/>
  <c r="IS52" i="2"/>
  <c r="HI52" i="2"/>
  <c r="HC52" i="2"/>
  <c r="LG52" i="2"/>
  <c r="DO52" i="2" s="1"/>
  <c r="LA52" i="2"/>
  <c r="IM52" i="2"/>
  <c r="IG52" i="2"/>
  <c r="NO52" i="2"/>
  <c r="KI52" i="2"/>
  <c r="F51" i="2"/>
  <c r="G51" i="2" s="1"/>
  <c r="CL51" i="2"/>
  <c r="CM51" i="2" s="1"/>
  <c r="BT51" i="2"/>
  <c r="X51" i="2"/>
  <c r="Y51" i="2" s="1"/>
  <c r="BM51" i="2"/>
  <c r="R51" i="2"/>
  <c r="S51" i="2" s="1"/>
  <c r="BN51" i="2"/>
  <c r="CF51" i="2"/>
  <c r="CG51" i="2" s="1"/>
  <c r="DO51" i="2"/>
  <c r="EH51" i="2"/>
  <c r="N51" i="2"/>
  <c r="AF51" i="2"/>
  <c r="BJ51" i="2"/>
  <c r="CB51" i="2"/>
  <c r="DF51" i="2"/>
  <c r="EV51" i="2"/>
  <c r="EP51" i="2"/>
  <c r="FZ51" i="2"/>
  <c r="KO52" i="2"/>
  <c r="LY52" i="2"/>
  <c r="MQ52" i="2"/>
  <c r="EY52" i="2" s="1"/>
  <c r="JQ52" i="2"/>
  <c r="JW52" i="2"/>
  <c r="NC52" i="2"/>
  <c r="FK52" i="2" s="1"/>
  <c r="KC52" i="2"/>
  <c r="DP51" i="2"/>
  <c r="DQ51" i="2" s="1"/>
  <c r="AI51" i="2"/>
  <c r="BY51" i="2"/>
  <c r="AJ51" i="2"/>
  <c r="AK51" i="2" s="1"/>
  <c r="CQ51" i="2"/>
  <c r="CR51" i="2"/>
  <c r="CS51" i="2" s="1"/>
  <c r="DV51" i="2"/>
  <c r="DW51" i="2" s="1"/>
  <c r="EZ51" i="2"/>
  <c r="FA51" i="2" s="1"/>
  <c r="AR51" i="2"/>
  <c r="EY51" i="2"/>
  <c r="AX51" i="2"/>
  <c r="DL51" i="2"/>
  <c r="FH51" i="2"/>
  <c r="FW52" i="2"/>
  <c r="CE52" i="2"/>
  <c r="CK52" i="2"/>
  <c r="EG52" i="2"/>
  <c r="CW52" i="2"/>
  <c r="DI52" i="2"/>
  <c r="AU52" i="2"/>
  <c r="K52" i="2"/>
  <c r="AO52" i="2"/>
  <c r="CQ52" i="2"/>
  <c r="BA52" i="2"/>
  <c r="AI52" i="2"/>
  <c r="Q52" i="2"/>
  <c r="BY52" i="2"/>
  <c r="MW52" i="2"/>
  <c r="HN52" i="2"/>
  <c r="GV52" i="2"/>
  <c r="JN52" i="2"/>
  <c r="NF52" i="2"/>
  <c r="HZ52" i="2"/>
  <c r="JV52" i="2"/>
  <c r="KR52" i="2"/>
  <c r="HH52" i="2"/>
  <c r="HF52" i="2"/>
  <c r="JB52" i="2"/>
  <c r="KZ52" i="2"/>
  <c r="LL52" i="2"/>
  <c r="HT52" i="2"/>
  <c r="JP52" i="2"/>
  <c r="NH52" i="2"/>
  <c r="AJ52" i="2"/>
  <c r="LR52" i="2"/>
  <c r="MN52" i="2"/>
  <c r="GT52" i="2"/>
  <c r="JD52" i="2"/>
  <c r="MH52" i="2"/>
  <c r="HX52" i="2"/>
  <c r="IV52" i="2"/>
  <c r="IX52" i="2"/>
  <c r="JT52" i="2"/>
  <c r="KB52" i="2"/>
  <c r="KX52" i="2"/>
  <c r="LJ52" i="2"/>
  <c r="KN52" i="2"/>
  <c r="MP52" i="2"/>
  <c r="IF52" i="2"/>
  <c r="MT52" i="2"/>
  <c r="IL52" i="2"/>
  <c r="KH52" i="2"/>
  <c r="JZ52" i="2"/>
  <c r="NL52" i="2"/>
  <c r="IJ52" i="2"/>
  <c r="KF52" i="2"/>
  <c r="MD52" i="2"/>
  <c r="HR52" i="2"/>
  <c r="IR52" i="2"/>
  <c r="IP52" i="2"/>
  <c r="CF52" i="2"/>
  <c r="LP52" i="2"/>
  <c r="T52" i="2"/>
  <c r="JJ52" i="2"/>
  <c r="LF52" i="2"/>
  <c r="LD52" i="2"/>
  <c r="MB52" i="2"/>
  <c r="NB52" i="2"/>
  <c r="MZ52" i="2"/>
  <c r="AX52" i="2"/>
  <c r="ID52" i="2"/>
  <c r="LV52" i="2"/>
  <c r="LX52" i="2"/>
  <c r="KL52" i="2"/>
  <c r="GZ52" i="2"/>
  <c r="KT52" i="2"/>
  <c r="MV52" i="2"/>
  <c r="JH52" i="2"/>
  <c r="HB52" i="2"/>
  <c r="MJ52" i="2"/>
  <c r="HL52" i="2"/>
  <c r="NN52" i="2"/>
  <c r="GW52" i="2"/>
  <c r="IY52" i="2"/>
  <c r="HO52" i="2"/>
  <c r="KU52" i="2"/>
  <c r="ME52" i="2"/>
  <c r="EM52" i="2" s="1"/>
  <c r="E51" i="2"/>
  <c r="CE51" i="2"/>
  <c r="BB51" i="2"/>
  <c r="BC51" i="2" s="1"/>
  <c r="CK51" i="2"/>
  <c r="CW51" i="2"/>
  <c r="FK51" i="2"/>
  <c r="FL51" i="2"/>
  <c r="FM51" i="2" s="1"/>
  <c r="FR51" i="2"/>
  <c r="FS51" i="2" s="1"/>
  <c r="CZ51" i="2"/>
  <c r="HU52" i="2"/>
  <c r="AC52" i="2" s="1"/>
  <c r="LS52" i="2"/>
  <c r="EA52" i="2" s="1"/>
  <c r="CA51" i="2"/>
  <c r="JK52" i="2"/>
  <c r="M51" i="2"/>
  <c r="NI52" i="2"/>
  <c r="BO51" i="2"/>
  <c r="MK52" i="2"/>
  <c r="ES52" i="2" s="1"/>
  <c r="LM52" i="2"/>
  <c r="DU52" i="2" s="1"/>
  <c r="K51" i="2"/>
  <c r="AO51" i="2"/>
  <c r="AU51" i="2"/>
  <c r="Q51" i="2"/>
  <c r="BA51" i="2"/>
  <c r="BG51" i="2"/>
  <c r="DC51" i="2"/>
  <c r="DI51" i="2"/>
  <c r="EB51" i="2"/>
  <c r="EC51" i="2" s="1"/>
  <c r="FW51" i="2"/>
  <c r="FQ51" i="2"/>
  <c r="B53" i="2"/>
  <c r="GC53" i="2" s="1"/>
  <c r="GD52" i="2"/>
  <c r="EI51" i="2" l="1"/>
  <c r="BU51" i="2"/>
  <c r="DL52" i="2"/>
  <c r="FZ52" i="2"/>
  <c r="FN52" i="2"/>
  <c r="EJ52" i="2"/>
  <c r="CN52" i="2"/>
  <c r="FT52" i="2"/>
  <c r="EN52" i="2"/>
  <c r="EO52" i="2" s="1"/>
  <c r="Z52" i="2"/>
  <c r="BT52" i="2"/>
  <c r="DF52" i="2"/>
  <c r="CT52" i="2"/>
  <c r="CX52" i="2"/>
  <c r="CY52" i="2" s="1"/>
  <c r="BH52" i="2"/>
  <c r="BI52" i="2" s="1"/>
  <c r="CB52" i="2"/>
  <c r="FX52" i="2"/>
  <c r="FY52" i="2" s="1"/>
  <c r="DV52" i="2"/>
  <c r="DW52" i="2" s="1"/>
  <c r="H52" i="2"/>
  <c r="BD52" i="2"/>
  <c r="FB52" i="2"/>
  <c r="AF52" i="2"/>
  <c r="FH52" i="2"/>
  <c r="L52" i="2"/>
  <c r="M52" i="2" s="1"/>
  <c r="EV52" i="2"/>
  <c r="DR52" i="2"/>
  <c r="AR52" i="2"/>
  <c r="BP52" i="2"/>
  <c r="ED52" i="2"/>
  <c r="AK52" i="2"/>
  <c r="BU52" i="2"/>
  <c r="JK53" i="2"/>
  <c r="KU53" i="2"/>
  <c r="GW53" i="2"/>
  <c r="E53" i="2" s="1"/>
  <c r="MW53" i="2"/>
  <c r="X52" i="2"/>
  <c r="Y52" i="2" s="1"/>
  <c r="BN52" i="2"/>
  <c r="BO52" i="2" s="1"/>
  <c r="EB52" i="2"/>
  <c r="EC52" i="2" s="1"/>
  <c r="AP52" i="2"/>
  <c r="AQ52" i="2" s="1"/>
  <c r="DP52" i="2"/>
  <c r="DQ52" i="2" s="1"/>
  <c r="DC52" i="2"/>
  <c r="FR52" i="2"/>
  <c r="FS52" i="2" s="1"/>
  <c r="N52" i="2"/>
  <c r="BJ52" i="2"/>
  <c r="DX52" i="2"/>
  <c r="EP52" i="2"/>
  <c r="KC53" i="2"/>
  <c r="JW53" i="2"/>
  <c r="IG53" i="2"/>
  <c r="HC53" i="2"/>
  <c r="K53" i="2" s="1"/>
  <c r="HO53" i="2"/>
  <c r="AV52" i="2"/>
  <c r="AW52" i="2" s="1"/>
  <c r="BZ52" i="2"/>
  <c r="CA52" i="2" s="1"/>
  <c r="CR52" i="2"/>
  <c r="CS52" i="2" s="1"/>
  <c r="ET52" i="2"/>
  <c r="EU52" i="2" s="1"/>
  <c r="EH52" i="2"/>
  <c r="EZ52" i="2"/>
  <c r="FA52" i="2" s="1"/>
  <c r="FF52" i="2"/>
  <c r="FG52" i="2" s="1"/>
  <c r="AL52" i="2"/>
  <c r="BV52" i="2"/>
  <c r="CH52" i="2"/>
  <c r="JQ53" i="2"/>
  <c r="KO53" i="2"/>
  <c r="KI53" i="2"/>
  <c r="HI53" i="2"/>
  <c r="Q53" i="2" s="1"/>
  <c r="FE53" i="2"/>
  <c r="CW53" i="2"/>
  <c r="CQ53" i="2"/>
  <c r="DC53" i="2"/>
  <c r="BY53" i="2"/>
  <c r="CK53" i="2"/>
  <c r="BS53" i="2"/>
  <c r="CE53" i="2"/>
  <c r="W53" i="2"/>
  <c r="AO53" i="2"/>
  <c r="MK53" i="2"/>
  <c r="LY53" i="2"/>
  <c r="HF53" i="2"/>
  <c r="GZ53" i="2"/>
  <c r="LA53" i="2"/>
  <c r="LJ53" i="2"/>
  <c r="NH53" i="2"/>
  <c r="NF53" i="2"/>
  <c r="IP53" i="2"/>
  <c r="KL53" i="2"/>
  <c r="GT53" i="2"/>
  <c r="MN53" i="2"/>
  <c r="KB53" i="2"/>
  <c r="LX53" i="2"/>
  <c r="IR53" i="2"/>
  <c r="KN53" i="2"/>
  <c r="IF53" i="2"/>
  <c r="LV53" i="2"/>
  <c r="HR53" i="2"/>
  <c r="JN53" i="2"/>
  <c r="CB53" i="2"/>
  <c r="MJ53" i="2"/>
  <c r="MH53" i="2"/>
  <c r="JV53" i="2"/>
  <c r="KT53" i="2"/>
  <c r="LP53" i="2"/>
  <c r="MP53" i="2"/>
  <c r="HH53" i="2"/>
  <c r="JB53" i="2"/>
  <c r="KZ53" i="2"/>
  <c r="HT53" i="2"/>
  <c r="BD53" i="2"/>
  <c r="HX53" i="2"/>
  <c r="IV53" i="2"/>
  <c r="MT53" i="2"/>
  <c r="HB53" i="2"/>
  <c r="IX53" i="2"/>
  <c r="HL53" i="2"/>
  <c r="IJ53" i="2"/>
  <c r="KF53" i="2"/>
  <c r="LD53" i="2"/>
  <c r="MB53" i="2"/>
  <c r="MD53" i="2"/>
  <c r="NN53" i="2"/>
  <c r="IL53" i="2"/>
  <c r="LF53" i="2"/>
  <c r="LL53" i="2"/>
  <c r="CZ53" i="2"/>
  <c r="HZ53" i="2"/>
  <c r="KX53" i="2"/>
  <c r="JP53" i="2"/>
  <c r="KR53" i="2"/>
  <c r="JD53" i="2"/>
  <c r="JZ53" i="2"/>
  <c r="JH53" i="2"/>
  <c r="JT53" i="2"/>
  <c r="LR53" i="2"/>
  <c r="HN53" i="2"/>
  <c r="MV53" i="2"/>
  <c r="GV53" i="2"/>
  <c r="AV53" i="2"/>
  <c r="JJ53" i="2"/>
  <c r="MZ53" i="2"/>
  <c r="NB53" i="2"/>
  <c r="ID53" i="2"/>
  <c r="NL53" i="2"/>
  <c r="FF53" i="2"/>
  <c r="KH53" i="2"/>
  <c r="LM53" i="2"/>
  <c r="LS53" i="2"/>
  <c r="EA53" i="2" s="1"/>
  <c r="IY53" i="2"/>
  <c r="R52" i="2"/>
  <c r="S52" i="2" s="1"/>
  <c r="E52" i="2"/>
  <c r="BB52" i="2"/>
  <c r="BC52" i="2" s="1"/>
  <c r="DD52" i="2"/>
  <c r="DE52" i="2" s="1"/>
  <c r="W52" i="2"/>
  <c r="FL52" i="2"/>
  <c r="FM52" i="2" s="1"/>
  <c r="FE52" i="2"/>
  <c r="CZ52" i="2"/>
  <c r="NC53" i="2"/>
  <c r="MQ53" i="2"/>
  <c r="IA53" i="2"/>
  <c r="NO53" i="2"/>
  <c r="IS53" i="2"/>
  <c r="NI53" i="2"/>
  <c r="HU53" i="2"/>
  <c r="ME53" i="2"/>
  <c r="CG52" i="2"/>
  <c r="F52" i="2"/>
  <c r="BG52" i="2"/>
  <c r="BS52" i="2"/>
  <c r="AD52" i="2"/>
  <c r="AE52" i="2" s="1"/>
  <c r="DJ52" i="2"/>
  <c r="DK52" i="2" s="1"/>
  <c r="CL52" i="2"/>
  <c r="CM52" i="2" s="1"/>
  <c r="FQ52" i="2"/>
  <c r="EI52" i="2"/>
  <c r="IM53" i="2"/>
  <c r="LG53" i="2"/>
  <c r="JE53" i="2"/>
  <c r="B54" i="2"/>
  <c r="GC54" i="2" s="1"/>
  <c r="GD53" i="2"/>
  <c r="LG54" i="2" l="1"/>
  <c r="JE54" i="2"/>
  <c r="IA54" i="2"/>
  <c r="G52" i="2"/>
  <c r="CL53" i="2"/>
  <c r="FN53" i="2"/>
  <c r="AF53" i="2"/>
  <c r="AP53" i="2"/>
  <c r="AQ53" i="2" s="1"/>
  <c r="FX53" i="2"/>
  <c r="FY53" i="2" s="1"/>
  <c r="Z53" i="2"/>
  <c r="EH53" i="2"/>
  <c r="EI53" i="2" s="1"/>
  <c r="T53" i="2"/>
  <c r="N53" i="2"/>
  <c r="ME54" i="2"/>
  <c r="NI54" i="2"/>
  <c r="EP53" i="2"/>
  <c r="F53" i="2"/>
  <c r="G53" i="2" s="1"/>
  <c r="ED53" i="2"/>
  <c r="ET53" i="2"/>
  <c r="EU53" i="2" s="1"/>
  <c r="FB53" i="2"/>
  <c r="AL53" i="2"/>
  <c r="DP53" i="2"/>
  <c r="CR53" i="2"/>
  <c r="CS53" i="2" s="1"/>
  <c r="FZ53" i="2"/>
  <c r="DL53" i="2"/>
  <c r="CF53" i="2"/>
  <c r="DF53" i="2"/>
  <c r="BV53" i="2"/>
  <c r="FT53" i="2"/>
  <c r="DX53" i="2"/>
  <c r="BJ53" i="2"/>
  <c r="BP53" i="2"/>
  <c r="CM53" i="2"/>
  <c r="AW53" i="2"/>
  <c r="IM54" i="2"/>
  <c r="HU54" i="2"/>
  <c r="IS54" i="2"/>
  <c r="BA54" i="2" s="1"/>
  <c r="NC54" i="2"/>
  <c r="LA54" i="2"/>
  <c r="LY54" i="2"/>
  <c r="BH53" i="2"/>
  <c r="BI53" i="2" s="1"/>
  <c r="AD53" i="2"/>
  <c r="AE53" i="2" s="1"/>
  <c r="X53" i="2"/>
  <c r="Y53" i="2" s="1"/>
  <c r="BM53" i="2"/>
  <c r="R53" i="2"/>
  <c r="S53" i="2" s="1"/>
  <c r="BN53" i="2"/>
  <c r="BO53" i="2" s="1"/>
  <c r="EB53" i="2"/>
  <c r="EC53" i="2" s="1"/>
  <c r="EM53" i="2"/>
  <c r="H53" i="2"/>
  <c r="FL53" i="2"/>
  <c r="FM53" i="2" s="1"/>
  <c r="FR53" i="2"/>
  <c r="FS53" i="2" s="1"/>
  <c r="AR53" i="2"/>
  <c r="CH53" i="2"/>
  <c r="CT53" i="2"/>
  <c r="FH53" i="2"/>
  <c r="EV53" i="2"/>
  <c r="JW54" i="2"/>
  <c r="CE54" i="2" s="1"/>
  <c r="JK54" i="2"/>
  <c r="FK54" i="2"/>
  <c r="FQ54" i="2"/>
  <c r="EM54" i="2"/>
  <c r="EG54" i="2"/>
  <c r="DO54" i="2"/>
  <c r="AU54" i="2"/>
  <c r="BS54" i="2"/>
  <c r="AC54" i="2"/>
  <c r="DI54" i="2"/>
  <c r="BM54" i="2"/>
  <c r="AI54" i="2"/>
  <c r="KF54" i="2"/>
  <c r="GT54" i="2"/>
  <c r="HR54" i="2"/>
  <c r="JN54" i="2"/>
  <c r="IR54" i="2"/>
  <c r="MJ54" i="2"/>
  <c r="HZ54" i="2"/>
  <c r="IX54" i="2"/>
  <c r="JV54" i="2"/>
  <c r="LP54" i="2"/>
  <c r="MP54" i="2"/>
  <c r="JD54" i="2"/>
  <c r="JB54" i="2"/>
  <c r="KZ54" i="2"/>
  <c r="LX54" i="2"/>
  <c r="LL54" i="2"/>
  <c r="LJ54" i="2"/>
  <c r="HT54" i="2"/>
  <c r="JP54" i="2"/>
  <c r="KR54" i="2"/>
  <c r="HB54" i="2"/>
  <c r="BP54" i="2"/>
  <c r="JZ54" i="2"/>
  <c r="MV54" i="2"/>
  <c r="NH54" i="2"/>
  <c r="IP54" i="2"/>
  <c r="KL54" i="2"/>
  <c r="KN54" i="2"/>
  <c r="BJ54" i="2"/>
  <c r="KT54" i="2"/>
  <c r="LR54" i="2"/>
  <c r="MN54" i="2"/>
  <c r="ID54" i="2"/>
  <c r="IF54" i="2"/>
  <c r="CN54" i="2"/>
  <c r="KB54" i="2"/>
  <c r="KX54" i="2"/>
  <c r="DV54" i="2"/>
  <c r="NF54" i="2"/>
  <c r="IV54" i="2"/>
  <c r="HF54" i="2"/>
  <c r="LV54" i="2"/>
  <c r="JJ54" i="2"/>
  <c r="JH54" i="2"/>
  <c r="LD54" i="2"/>
  <c r="LF54" i="2"/>
  <c r="MD54" i="2"/>
  <c r="MZ54" i="2"/>
  <c r="NL54" i="2"/>
  <c r="NB54" i="2"/>
  <c r="JT54" i="2"/>
  <c r="AR54" i="2"/>
  <c r="HN54" i="2"/>
  <c r="HL54" i="2"/>
  <c r="IL54" i="2"/>
  <c r="IJ54" i="2"/>
  <c r="KH54" i="2"/>
  <c r="FL54" i="2"/>
  <c r="HH54" i="2"/>
  <c r="GZ54" i="2"/>
  <c r="MH54" i="2"/>
  <c r="MT54" i="2"/>
  <c r="MB54" i="2"/>
  <c r="NN54" i="2"/>
  <c r="GV54" i="2"/>
  <c r="HX54" i="2"/>
  <c r="EP54" i="2"/>
  <c r="NO54" i="2"/>
  <c r="FW54" i="2" s="1"/>
  <c r="LM54" i="2"/>
  <c r="MK54" i="2"/>
  <c r="EN53" i="2"/>
  <c r="EO53" i="2" s="1"/>
  <c r="DU53" i="2"/>
  <c r="AI53" i="2"/>
  <c r="AJ53" i="2"/>
  <c r="AK53" i="2" s="1"/>
  <c r="BZ53" i="2"/>
  <c r="CA53" i="2" s="1"/>
  <c r="DV53" i="2"/>
  <c r="DW53" i="2" s="1"/>
  <c r="DD53" i="2"/>
  <c r="DE53" i="2" s="1"/>
  <c r="DJ53" i="2"/>
  <c r="DK53" i="2" s="1"/>
  <c r="EG53" i="2"/>
  <c r="EZ53" i="2"/>
  <c r="FA53" i="2" s="1"/>
  <c r="FQ53" i="2"/>
  <c r="FW53" i="2"/>
  <c r="AX53" i="2"/>
  <c r="CN53" i="2"/>
  <c r="DR53" i="2"/>
  <c r="KI54" i="2"/>
  <c r="HC54" i="2"/>
  <c r="K54" i="2" s="1"/>
  <c r="KC54" i="2"/>
  <c r="CK54" i="2" s="1"/>
  <c r="MW54" i="2"/>
  <c r="IY54" i="2"/>
  <c r="FG53" i="2"/>
  <c r="AC53" i="2"/>
  <c r="AU53" i="2"/>
  <c r="L53" i="2"/>
  <c r="M53" i="2" s="1"/>
  <c r="BB53" i="2"/>
  <c r="BC53" i="2" s="1"/>
  <c r="CX53" i="2"/>
  <c r="CY53" i="2" s="1"/>
  <c r="DI53" i="2"/>
  <c r="DO53" i="2"/>
  <c r="EJ53" i="2"/>
  <c r="KO54" i="2"/>
  <c r="CW54" i="2" s="1"/>
  <c r="IG54" i="2"/>
  <c r="GW54" i="2"/>
  <c r="E54" i="2" s="1"/>
  <c r="DQ53" i="2"/>
  <c r="CG53" i="2"/>
  <c r="MQ54" i="2"/>
  <c r="LS54" i="2"/>
  <c r="BT53" i="2"/>
  <c r="BU53" i="2" s="1"/>
  <c r="BA53" i="2"/>
  <c r="BG53" i="2"/>
  <c r="ES53" i="2"/>
  <c r="FK53" i="2"/>
  <c r="EY53" i="2"/>
  <c r="HI54" i="2"/>
  <c r="JQ54" i="2"/>
  <c r="BY54" i="2" s="1"/>
  <c r="HO54" i="2"/>
  <c r="W54" i="2" s="1"/>
  <c r="KU54" i="2"/>
  <c r="B55" i="2"/>
  <c r="GC55" i="2" s="1"/>
  <c r="GD54" i="2"/>
  <c r="DR54" i="2" l="1"/>
  <c r="BV54" i="2"/>
  <c r="DL54" i="2"/>
  <c r="CR54" i="2"/>
  <c r="CS54" i="2" s="1"/>
  <c r="AX54" i="2"/>
  <c r="DF54" i="2"/>
  <c r="AJ54" i="2"/>
  <c r="AK54" i="2" s="1"/>
  <c r="FT54" i="2"/>
  <c r="KU55" i="2"/>
  <c r="MQ55" i="2"/>
  <c r="EY55" i="2" s="1"/>
  <c r="DW54" i="2"/>
  <c r="ET54" i="2"/>
  <c r="EU54" i="2" s="1"/>
  <c r="Z54" i="2"/>
  <c r="H54" i="2"/>
  <c r="AD54" i="2"/>
  <c r="AE54" i="2" s="1"/>
  <c r="BB54" i="2"/>
  <c r="BC54" i="2" s="1"/>
  <c r="FZ54" i="2"/>
  <c r="EZ54" i="2"/>
  <c r="FA54" i="2" s="1"/>
  <c r="CZ54" i="2"/>
  <c r="R54" i="2"/>
  <c r="S54" i="2" s="1"/>
  <c r="FH54" i="2"/>
  <c r="CH54" i="2"/>
  <c r="EB54" i="2"/>
  <c r="EC54" i="2" s="1"/>
  <c r="CB54" i="2"/>
  <c r="EH54" i="2"/>
  <c r="EI54" i="2" s="1"/>
  <c r="N54" i="2"/>
  <c r="FM54" i="2"/>
  <c r="DC55" i="2"/>
  <c r="KC55" i="2"/>
  <c r="HB55" i="2"/>
  <c r="JP55" i="2"/>
  <c r="IP55" i="2"/>
  <c r="KL55" i="2"/>
  <c r="HX55" i="2"/>
  <c r="IV55" i="2"/>
  <c r="IF55" i="2"/>
  <c r="ID55" i="2"/>
  <c r="JD55" i="2"/>
  <c r="KX55" i="2"/>
  <c r="HT55" i="2"/>
  <c r="MH55" i="2"/>
  <c r="MJ55" i="2"/>
  <c r="GV55" i="2"/>
  <c r="HZ55" i="2"/>
  <c r="IX55" i="2"/>
  <c r="BH55" i="2"/>
  <c r="JT55" i="2"/>
  <c r="JV55" i="2"/>
  <c r="KR55" i="2"/>
  <c r="KT55" i="2"/>
  <c r="LR55" i="2"/>
  <c r="HF55" i="2"/>
  <c r="AP55" i="2"/>
  <c r="KB55" i="2"/>
  <c r="KZ55" i="2"/>
  <c r="LL55" i="2"/>
  <c r="LJ55" i="2"/>
  <c r="HR55" i="2"/>
  <c r="JN55" i="2"/>
  <c r="KN55" i="2"/>
  <c r="LP55" i="2"/>
  <c r="MP55" i="2"/>
  <c r="JB55" i="2"/>
  <c r="NF55" i="2"/>
  <c r="JZ55" i="2"/>
  <c r="HL55" i="2"/>
  <c r="NB55" i="2"/>
  <c r="MZ55" i="2"/>
  <c r="HH55" i="2"/>
  <c r="NN55" i="2"/>
  <c r="GT55" i="2"/>
  <c r="DP55" i="2"/>
  <c r="MT55" i="2"/>
  <c r="GZ55" i="2"/>
  <c r="JH55" i="2"/>
  <c r="JJ55" i="2"/>
  <c r="LF55" i="2"/>
  <c r="NL55" i="2"/>
  <c r="LV55" i="2"/>
  <c r="MV55" i="2"/>
  <c r="IR55" i="2"/>
  <c r="MN55" i="2"/>
  <c r="LX55" i="2"/>
  <c r="HN55" i="2"/>
  <c r="IL55" i="2"/>
  <c r="KF55" i="2"/>
  <c r="KH55" i="2"/>
  <c r="LD55" i="2"/>
  <c r="MD55" i="2"/>
  <c r="MB55" i="2"/>
  <c r="NH55" i="2"/>
  <c r="IJ55" i="2"/>
  <c r="MW55" i="2"/>
  <c r="LM55" i="2"/>
  <c r="BN54" i="2"/>
  <c r="BO54" i="2" s="1"/>
  <c r="DD54" i="2"/>
  <c r="DE54" i="2" s="1"/>
  <c r="AP54" i="2"/>
  <c r="AQ54" i="2" s="1"/>
  <c r="CX54" i="2"/>
  <c r="CY54" i="2" s="1"/>
  <c r="EY54" i="2"/>
  <c r="FR54" i="2"/>
  <c r="FS54" i="2" s="1"/>
  <c r="T54" i="2"/>
  <c r="AL54" i="2"/>
  <c r="AF54" i="2"/>
  <c r="DX54" i="2"/>
  <c r="ED54" i="2"/>
  <c r="FB54" i="2"/>
  <c r="FN54" i="2"/>
  <c r="NC55" i="2"/>
  <c r="JQ55" i="2"/>
  <c r="IG55" i="2"/>
  <c r="HI55" i="2"/>
  <c r="LS55" i="2"/>
  <c r="EA55" i="2" s="1"/>
  <c r="KO55" i="2"/>
  <c r="CW55" i="2" s="1"/>
  <c r="IA55" i="2"/>
  <c r="Q54" i="2"/>
  <c r="F54" i="2"/>
  <c r="G54" i="2" s="1"/>
  <c r="BZ54" i="2"/>
  <c r="CA54" i="2" s="1"/>
  <c r="AO54" i="2"/>
  <c r="DJ54" i="2"/>
  <c r="DK54" i="2" s="1"/>
  <c r="DP54" i="2"/>
  <c r="DQ54" i="2" s="1"/>
  <c r="CL54" i="2"/>
  <c r="CM54" i="2" s="1"/>
  <c r="FF54" i="2"/>
  <c r="FG54" i="2" s="1"/>
  <c r="BD54" i="2"/>
  <c r="LY55" i="2"/>
  <c r="IS55" i="2"/>
  <c r="BA55" i="2" s="1"/>
  <c r="HC55" i="2"/>
  <c r="K55" i="2" s="1"/>
  <c r="NO55" i="2"/>
  <c r="FX54" i="2"/>
  <c r="FY54" i="2" s="1"/>
  <c r="L54" i="2"/>
  <c r="M54" i="2" s="1"/>
  <c r="CF54" i="2"/>
  <c r="CG54" i="2" s="1"/>
  <c r="BH54" i="2"/>
  <c r="BI54" i="2" s="1"/>
  <c r="BT54" i="2"/>
  <c r="BU54" i="2" s="1"/>
  <c r="DC54" i="2"/>
  <c r="DU54" i="2"/>
  <c r="EA54" i="2"/>
  <c r="FE54" i="2"/>
  <c r="CT54" i="2"/>
  <c r="EJ54" i="2"/>
  <c r="EV54" i="2"/>
  <c r="ME55" i="2"/>
  <c r="EM55" i="2" s="1"/>
  <c r="JK55" i="2"/>
  <c r="LA55" i="2"/>
  <c r="HU55" i="2"/>
  <c r="HO55" i="2"/>
  <c r="W55" i="2" s="1"/>
  <c r="NI55" i="2"/>
  <c r="GW55" i="2"/>
  <c r="IY55" i="2"/>
  <c r="JE55" i="2"/>
  <c r="BM55" i="2" s="1"/>
  <c r="KI55" i="2"/>
  <c r="MK55" i="2"/>
  <c r="AV54" i="2"/>
  <c r="AW54" i="2" s="1"/>
  <c r="X54" i="2"/>
  <c r="Y54" i="2" s="1"/>
  <c r="BG54" i="2"/>
  <c r="CQ54" i="2"/>
  <c r="EN54" i="2"/>
  <c r="EO54" i="2" s="1"/>
  <c r="ES54" i="2"/>
  <c r="LG55" i="2"/>
  <c r="DO55" i="2" s="1"/>
  <c r="JW55" i="2"/>
  <c r="IM55" i="2"/>
  <c r="B56" i="2"/>
  <c r="GC56" i="2" s="1"/>
  <c r="GD55" i="2"/>
  <c r="IM56" i="2" l="1"/>
  <c r="JW56" i="2"/>
  <c r="EP55" i="2"/>
  <c r="T55" i="2"/>
  <c r="IY56" i="2"/>
  <c r="CH55" i="2"/>
  <c r="BP55" i="2"/>
  <c r="CB55" i="2"/>
  <c r="DL55" i="2"/>
  <c r="BV55" i="2"/>
  <c r="L55" i="2"/>
  <c r="M55" i="2" s="1"/>
  <c r="EJ55" i="2"/>
  <c r="DV55" i="2"/>
  <c r="DW55" i="2" s="1"/>
  <c r="AV55" i="2"/>
  <c r="AW55" i="2" s="1"/>
  <c r="BI55" i="2"/>
  <c r="FN55" i="2"/>
  <c r="FZ55" i="2"/>
  <c r="CR55" i="2"/>
  <c r="CS55" i="2" s="1"/>
  <c r="FB55" i="2"/>
  <c r="CZ55" i="2"/>
  <c r="CN55" i="2"/>
  <c r="DF55" i="2"/>
  <c r="H55" i="2"/>
  <c r="DQ55" i="2"/>
  <c r="Z55" i="2"/>
  <c r="AF55" i="2"/>
  <c r="FH55" i="2"/>
  <c r="AL55" i="2"/>
  <c r="ED55" i="2"/>
  <c r="EV55" i="2"/>
  <c r="BD55" i="2"/>
  <c r="FR55" i="2"/>
  <c r="FS55" i="2" s="1"/>
  <c r="AQ55" i="2"/>
  <c r="GW56" i="2"/>
  <c r="HU56" i="2"/>
  <c r="NO56" i="2"/>
  <c r="LY56" i="2"/>
  <c r="EG56" i="2" s="1"/>
  <c r="IA56" i="2"/>
  <c r="HI56" i="2"/>
  <c r="JQ56" i="2"/>
  <c r="NC56" i="2"/>
  <c r="FK56" i="2" s="1"/>
  <c r="KC56" i="2"/>
  <c r="F55" i="2"/>
  <c r="G55" i="2" s="1"/>
  <c r="CX55" i="2"/>
  <c r="CY55" i="2" s="1"/>
  <c r="CL55" i="2"/>
  <c r="CM55" i="2" s="1"/>
  <c r="Q55" i="2"/>
  <c r="R55" i="2"/>
  <c r="S55" i="2" s="1"/>
  <c r="BN55" i="2"/>
  <c r="BO55" i="2" s="1"/>
  <c r="DD55" i="2"/>
  <c r="DE55" i="2" s="1"/>
  <c r="EB55" i="2"/>
  <c r="EC55" i="2" s="1"/>
  <c r="EH55" i="2"/>
  <c r="EI55" i="2" s="1"/>
  <c r="N55" i="2"/>
  <c r="AR55" i="2"/>
  <c r="AX55" i="2"/>
  <c r="CT55" i="2"/>
  <c r="DX55" i="2"/>
  <c r="FT55" i="2"/>
  <c r="FW56" i="2"/>
  <c r="CE56" i="2"/>
  <c r="CK56" i="2"/>
  <c r="AU56" i="2"/>
  <c r="AC56" i="2"/>
  <c r="BG56" i="2"/>
  <c r="BY56" i="2"/>
  <c r="AI56" i="2"/>
  <c r="Q56" i="2"/>
  <c r="E56" i="2"/>
  <c r="HZ56" i="2"/>
  <c r="LG56" i="2"/>
  <c r="DO56" i="2" s="1"/>
  <c r="HF56" i="2"/>
  <c r="GV56" i="2"/>
  <c r="LJ56" i="2"/>
  <c r="LL56" i="2"/>
  <c r="HR56" i="2"/>
  <c r="JN56" i="2"/>
  <c r="NH56" i="2"/>
  <c r="IR56" i="2"/>
  <c r="KN56" i="2"/>
  <c r="MJ56" i="2"/>
  <c r="JV56" i="2"/>
  <c r="LP56" i="2"/>
  <c r="MP56" i="2"/>
  <c r="GT56" i="2"/>
  <c r="IF56" i="2"/>
  <c r="JB56" i="2"/>
  <c r="MT56" i="2"/>
  <c r="NF56" i="2"/>
  <c r="KL56" i="2"/>
  <c r="KR56" i="2"/>
  <c r="MN56" i="2"/>
  <c r="HH56" i="2"/>
  <c r="JZ56" i="2"/>
  <c r="KZ56" i="2"/>
  <c r="HT56" i="2"/>
  <c r="JP56" i="2"/>
  <c r="IP56" i="2"/>
  <c r="IX56" i="2"/>
  <c r="LR56" i="2"/>
  <c r="GZ56" i="2"/>
  <c r="JD56" i="2"/>
  <c r="CZ56" i="2"/>
  <c r="KT56" i="2"/>
  <c r="KX56" i="2"/>
  <c r="DL56" i="2"/>
  <c r="ID56" i="2"/>
  <c r="HL56" i="2"/>
  <c r="HN56" i="2"/>
  <c r="IJ56" i="2"/>
  <c r="IL56" i="2"/>
  <c r="BV56" i="2"/>
  <c r="KF56" i="2"/>
  <c r="KH56" i="2"/>
  <c r="MD56" i="2"/>
  <c r="MZ56" i="2"/>
  <c r="JT56" i="2"/>
  <c r="MV56" i="2"/>
  <c r="MB56" i="2"/>
  <c r="FN56" i="2"/>
  <c r="HB56" i="2"/>
  <c r="IV56" i="2"/>
  <c r="JH56" i="2"/>
  <c r="MH56" i="2"/>
  <c r="LV56" i="2"/>
  <c r="JJ56" i="2"/>
  <c r="LF56" i="2"/>
  <c r="LD56" i="2"/>
  <c r="NB56" i="2"/>
  <c r="AL56" i="2"/>
  <c r="FZ56" i="2"/>
  <c r="NN56" i="2"/>
  <c r="HX56" i="2"/>
  <c r="KB56" i="2"/>
  <c r="LX56" i="2"/>
  <c r="NL56" i="2"/>
  <c r="FX56" i="2"/>
  <c r="FY56" i="2" s="1"/>
  <c r="MK56" i="2"/>
  <c r="ES56" i="2" s="1"/>
  <c r="KI56" i="2"/>
  <c r="NI56" i="2"/>
  <c r="LA56" i="2"/>
  <c r="DI56" i="2" s="1"/>
  <c r="KO56" i="2"/>
  <c r="MQ56" i="2"/>
  <c r="LM56" i="2"/>
  <c r="FX55" i="2"/>
  <c r="FY55" i="2" s="1"/>
  <c r="AD55" i="2"/>
  <c r="AE55" i="2" s="1"/>
  <c r="AU55" i="2"/>
  <c r="X55" i="2"/>
  <c r="Y55" i="2" s="1"/>
  <c r="AJ55" i="2"/>
  <c r="AK55" i="2" s="1"/>
  <c r="BZ55" i="2"/>
  <c r="CA55" i="2" s="1"/>
  <c r="EN55" i="2"/>
  <c r="EO55" i="2" s="1"/>
  <c r="DI55" i="2"/>
  <c r="DJ55" i="2"/>
  <c r="DK55" i="2" s="1"/>
  <c r="ES55" i="2"/>
  <c r="EG55" i="2"/>
  <c r="FL55" i="2"/>
  <c r="FM55" i="2" s="1"/>
  <c r="BJ55" i="2"/>
  <c r="DR55" i="2"/>
  <c r="JE56" i="2"/>
  <c r="BM56" i="2" s="1"/>
  <c r="HO56" i="2"/>
  <c r="W56" i="2" s="1"/>
  <c r="JK56" i="2"/>
  <c r="HC56" i="2"/>
  <c r="KU56" i="2"/>
  <c r="IG56" i="2"/>
  <c r="MW56" i="2"/>
  <c r="AC55" i="2"/>
  <c r="AO55" i="2"/>
  <c r="BT55" i="2"/>
  <c r="BU55" i="2" s="1"/>
  <c r="AI55" i="2"/>
  <c r="BY55" i="2"/>
  <c r="BB55" i="2"/>
  <c r="BC55" i="2" s="1"/>
  <c r="CK55" i="2"/>
  <c r="CF55" i="2"/>
  <c r="CG55" i="2" s="1"/>
  <c r="DU55" i="2"/>
  <c r="EZ55" i="2"/>
  <c r="FA55" i="2" s="1"/>
  <c r="ET55" i="2"/>
  <c r="EU55" i="2" s="1"/>
  <c r="FK55" i="2"/>
  <c r="FQ55" i="2"/>
  <c r="ME56" i="2"/>
  <c r="IS56" i="2"/>
  <c r="BA56" i="2" s="1"/>
  <c r="LS56" i="2"/>
  <c r="E55" i="2"/>
  <c r="BS55" i="2"/>
  <c r="CE55" i="2"/>
  <c r="BG55" i="2"/>
  <c r="CQ55" i="2"/>
  <c r="FE55" i="2"/>
  <c r="FF55" i="2"/>
  <c r="FG55" i="2" s="1"/>
  <c r="FW55" i="2"/>
  <c r="B57" i="2"/>
  <c r="GD56" i="2"/>
  <c r="IM57" i="2" l="1"/>
  <c r="GC57" i="2"/>
  <c r="AV56" i="2"/>
  <c r="AW56" i="2" s="1"/>
  <c r="BJ56" i="2"/>
  <c r="F56" i="2"/>
  <c r="G56" i="2" s="1"/>
  <c r="CN56" i="2"/>
  <c r="FB56" i="2"/>
  <c r="CF56" i="2"/>
  <c r="CG56" i="2" s="1"/>
  <c r="EN56" i="2"/>
  <c r="EO56" i="2" s="1"/>
  <c r="L56" i="2"/>
  <c r="M56" i="2" s="1"/>
  <c r="DR56" i="2"/>
  <c r="BD56" i="2"/>
  <c r="AP56" i="2"/>
  <c r="AQ56" i="2" s="1"/>
  <c r="DX56" i="2"/>
  <c r="BN56" i="2"/>
  <c r="EB56" i="2"/>
  <c r="EC56" i="2" s="1"/>
  <c r="CB56" i="2"/>
  <c r="CT56" i="2"/>
  <c r="EH56" i="2"/>
  <c r="FT56" i="2"/>
  <c r="FF56" i="2"/>
  <c r="FG56" i="2" s="1"/>
  <c r="AD56" i="2"/>
  <c r="AE56" i="2" s="1"/>
  <c r="R56" i="2"/>
  <c r="S56" i="2" s="1"/>
  <c r="DF56" i="2"/>
  <c r="EV56" i="2"/>
  <c r="Z56" i="2"/>
  <c r="BO56" i="2"/>
  <c r="IG57" i="2"/>
  <c r="HC57" i="2"/>
  <c r="LM57" i="2"/>
  <c r="NI57" i="2"/>
  <c r="FQ57" i="2" s="1"/>
  <c r="AJ56" i="2"/>
  <c r="AK56" i="2" s="1"/>
  <c r="BZ56" i="2"/>
  <c r="CA56" i="2" s="1"/>
  <c r="BH56" i="2"/>
  <c r="BI56" i="2" s="1"/>
  <c r="BT56" i="2"/>
  <c r="BU56" i="2" s="1"/>
  <c r="ET56" i="2"/>
  <c r="EU56" i="2" s="1"/>
  <c r="T56" i="2"/>
  <c r="H56" i="2"/>
  <c r="DV56" i="2"/>
  <c r="DW56" i="2" s="1"/>
  <c r="FR56" i="2"/>
  <c r="FS56" i="2" s="1"/>
  <c r="N56" i="2"/>
  <c r="AF56" i="2"/>
  <c r="CH56" i="2"/>
  <c r="EJ56" i="2"/>
  <c r="FH56" i="2"/>
  <c r="JQ57" i="2"/>
  <c r="LS57" i="2"/>
  <c r="ME57" i="2"/>
  <c r="JK57" i="2"/>
  <c r="BS57" i="2" s="1"/>
  <c r="MQ57" i="2"/>
  <c r="KI57" i="2"/>
  <c r="X56" i="2"/>
  <c r="Y56" i="2" s="1"/>
  <c r="BB56" i="2"/>
  <c r="BC56" i="2" s="1"/>
  <c r="BS56" i="2"/>
  <c r="CR56" i="2"/>
  <c r="CS56" i="2" s="1"/>
  <c r="DU56" i="2"/>
  <c r="EA56" i="2"/>
  <c r="EZ56" i="2"/>
  <c r="FA56" i="2" s="1"/>
  <c r="AX56" i="2"/>
  <c r="AR56" i="2"/>
  <c r="EP56" i="2"/>
  <c r="HI57" i="2"/>
  <c r="NO57" i="2"/>
  <c r="FW57" i="2"/>
  <c r="EY57" i="2"/>
  <c r="EM57" i="2"/>
  <c r="CQ57" i="2"/>
  <c r="EA57" i="2"/>
  <c r="DU57" i="2"/>
  <c r="BY57" i="2"/>
  <c r="Q57" i="2"/>
  <c r="AU57" i="2"/>
  <c r="K57" i="2"/>
  <c r="AO57" i="2"/>
  <c r="HB57" i="2"/>
  <c r="HT57" i="2"/>
  <c r="JP57" i="2"/>
  <c r="NF57" i="2"/>
  <c r="IP57" i="2"/>
  <c r="L57" i="2"/>
  <c r="M57" i="2" s="1"/>
  <c r="GZ57" i="2"/>
  <c r="HX57" i="2"/>
  <c r="IV57" i="2"/>
  <c r="JT57" i="2"/>
  <c r="KR57" i="2"/>
  <c r="LR57" i="2"/>
  <c r="HN57" i="2"/>
  <c r="IL57" i="2"/>
  <c r="JD57" i="2"/>
  <c r="JZ57" i="2"/>
  <c r="KX57" i="2"/>
  <c r="MV57" i="2"/>
  <c r="LJ57" i="2"/>
  <c r="NH57" i="2"/>
  <c r="KL57" i="2"/>
  <c r="MN57" i="2"/>
  <c r="KB57" i="2"/>
  <c r="LX57" i="2"/>
  <c r="LL57" i="2"/>
  <c r="AF57" i="2"/>
  <c r="HR57" i="2"/>
  <c r="IR57" i="2"/>
  <c r="KN57" i="2"/>
  <c r="CZ57" i="2"/>
  <c r="MH57" i="2"/>
  <c r="GT57" i="2"/>
  <c r="LP57" i="2"/>
  <c r="MP57" i="2"/>
  <c r="HF57" i="2"/>
  <c r="IF57" i="2"/>
  <c r="ID57" i="2"/>
  <c r="HZ57" i="2"/>
  <c r="JV57" i="2"/>
  <c r="KT57" i="2"/>
  <c r="HH57" i="2"/>
  <c r="JH57" i="2"/>
  <c r="KH57" i="2"/>
  <c r="LF57" i="2"/>
  <c r="LD57" i="2"/>
  <c r="JJ57" i="2"/>
  <c r="MZ57" i="2"/>
  <c r="JN57" i="2"/>
  <c r="MJ57" i="2"/>
  <c r="IX57" i="2"/>
  <c r="JB57" i="2"/>
  <c r="KZ57" i="2"/>
  <c r="LV57" i="2"/>
  <c r="GV57" i="2"/>
  <c r="HL57" i="2"/>
  <c r="IJ57" i="2"/>
  <c r="KF57" i="2"/>
  <c r="MB57" i="2"/>
  <c r="MD57" i="2"/>
  <c r="NL57" i="2"/>
  <c r="BP57" i="2"/>
  <c r="MT57" i="2"/>
  <c r="CR57" i="2"/>
  <c r="NB57" i="2"/>
  <c r="NN57" i="2"/>
  <c r="FX57" i="2" s="1"/>
  <c r="FY57" i="2" s="1"/>
  <c r="MW57" i="2"/>
  <c r="EI56" i="2"/>
  <c r="HO57" i="2"/>
  <c r="KO57" i="2"/>
  <c r="CW57" i="2" s="1"/>
  <c r="CQ56" i="2"/>
  <c r="DD56" i="2"/>
  <c r="DE56" i="2" s="1"/>
  <c r="CW56" i="2"/>
  <c r="CX56" i="2"/>
  <c r="CY56" i="2" s="1"/>
  <c r="CL56" i="2"/>
  <c r="CM56" i="2" s="1"/>
  <c r="EM56" i="2"/>
  <c r="FE56" i="2"/>
  <c r="BP56" i="2"/>
  <c r="ED56" i="2"/>
  <c r="JW57" i="2"/>
  <c r="CE57" i="2" s="1"/>
  <c r="KC57" i="2"/>
  <c r="CK57" i="2" s="1"/>
  <c r="IA57" i="2"/>
  <c r="HU57" i="2"/>
  <c r="IS57" i="2"/>
  <c r="IY57" i="2"/>
  <c r="KU57" i="2"/>
  <c r="JE57" i="2"/>
  <c r="BM57" i="2" s="1"/>
  <c r="LA57" i="2"/>
  <c r="MK57" i="2"/>
  <c r="LG57" i="2"/>
  <c r="AO56" i="2"/>
  <c r="K56" i="2"/>
  <c r="DJ56" i="2"/>
  <c r="DK56" i="2" s="1"/>
  <c r="DP56" i="2"/>
  <c r="DQ56" i="2" s="1"/>
  <c r="DC56" i="2"/>
  <c r="FL56" i="2"/>
  <c r="FM56" i="2" s="1"/>
  <c r="EY56" i="2"/>
  <c r="FQ56" i="2"/>
  <c r="NC57" i="2"/>
  <c r="LY57" i="2"/>
  <c r="GW57" i="2"/>
  <c r="B58" i="2"/>
  <c r="GC58" i="2" s="1"/>
  <c r="GD57" i="2"/>
  <c r="ED57" i="2" l="1"/>
  <c r="AV57" i="2"/>
  <c r="AW57" i="2" s="1"/>
  <c r="EP57" i="2"/>
  <c r="AR57" i="2"/>
  <c r="DV57" i="2"/>
  <c r="AL57" i="2"/>
  <c r="BT57" i="2"/>
  <c r="BU57" i="2" s="1"/>
  <c r="H57" i="2"/>
  <c r="FF57" i="2"/>
  <c r="FG57" i="2" s="1"/>
  <c r="Z57" i="2"/>
  <c r="EH57" i="2"/>
  <c r="EI57" i="2" s="1"/>
  <c r="FZ57" i="2"/>
  <c r="EZ57" i="2"/>
  <c r="FA57" i="2" s="1"/>
  <c r="BB57" i="2"/>
  <c r="T57" i="2"/>
  <c r="CH57" i="2"/>
  <c r="DP57" i="2"/>
  <c r="DQ57" i="2" s="1"/>
  <c r="CB57" i="2"/>
  <c r="FL57" i="2"/>
  <c r="FM57" i="2" s="1"/>
  <c r="DL57" i="2"/>
  <c r="BJ57" i="2"/>
  <c r="EV57" i="2"/>
  <c r="DF57" i="2"/>
  <c r="FT57" i="2"/>
  <c r="CL57" i="2"/>
  <c r="CM57" i="2" s="1"/>
  <c r="BC57" i="2"/>
  <c r="IF58" i="2"/>
  <c r="GT58" i="2"/>
  <c r="JP58" i="2"/>
  <c r="EV58" i="2"/>
  <c r="IV58" i="2"/>
  <c r="HF58" i="2"/>
  <c r="LV58" i="2"/>
  <c r="HR58" i="2"/>
  <c r="JN58" i="2"/>
  <c r="IR58" i="2"/>
  <c r="MJ58" i="2"/>
  <c r="MH58" i="2"/>
  <c r="HZ58" i="2"/>
  <c r="IX58" i="2"/>
  <c r="JV58" i="2"/>
  <c r="LP58" i="2"/>
  <c r="JB58" i="2"/>
  <c r="KZ58" i="2"/>
  <c r="LX58" i="2"/>
  <c r="LL58" i="2"/>
  <c r="KN58" i="2"/>
  <c r="HX58" i="2"/>
  <c r="MP58" i="2"/>
  <c r="GV58" i="2"/>
  <c r="JZ58" i="2"/>
  <c r="KB58" i="2"/>
  <c r="KX58" i="2"/>
  <c r="NH58" i="2"/>
  <c r="IP58" i="2"/>
  <c r="LR58" i="2"/>
  <c r="JH58" i="2"/>
  <c r="MD58" i="2"/>
  <c r="NF58" i="2"/>
  <c r="HB58" i="2"/>
  <c r="KT58" i="2"/>
  <c r="MV58" i="2"/>
  <c r="MT58" i="2"/>
  <c r="HL58" i="2"/>
  <c r="IJ58" i="2"/>
  <c r="KR58" i="2"/>
  <c r="JJ58" i="2"/>
  <c r="LD58" i="2"/>
  <c r="LF58" i="2"/>
  <c r="MZ58" i="2"/>
  <c r="HH58" i="2"/>
  <c r="NN58" i="2"/>
  <c r="KL58" i="2"/>
  <c r="MN58" i="2"/>
  <c r="GZ58" i="2"/>
  <c r="ID58" i="2"/>
  <c r="KF58" i="2"/>
  <c r="HT58" i="2"/>
  <c r="JT58" i="2"/>
  <c r="JD58" i="2"/>
  <c r="HN58" i="2"/>
  <c r="IL58" i="2"/>
  <c r="KH58" i="2"/>
  <c r="NB58" i="2"/>
  <c r="FZ58" i="2"/>
  <c r="LJ58" i="2"/>
  <c r="MB58" i="2"/>
  <c r="NL58" i="2"/>
  <c r="LY58" i="2"/>
  <c r="LA58" i="2"/>
  <c r="HU58" i="2"/>
  <c r="AC58" i="2" s="1"/>
  <c r="F57" i="2"/>
  <c r="G57" i="2" s="1"/>
  <c r="AP57" i="2"/>
  <c r="AQ57" i="2" s="1"/>
  <c r="AD57" i="2"/>
  <c r="AE57" i="2" s="1"/>
  <c r="X57" i="2"/>
  <c r="Y57" i="2" s="1"/>
  <c r="R57" i="2"/>
  <c r="S57" i="2" s="1"/>
  <c r="BN57" i="2"/>
  <c r="BO57" i="2" s="1"/>
  <c r="DD57" i="2"/>
  <c r="DE57" i="2" s="1"/>
  <c r="EB57" i="2"/>
  <c r="EC57" i="2" s="1"/>
  <c r="BD57" i="2"/>
  <c r="N57" i="2"/>
  <c r="CT57" i="2"/>
  <c r="DR57" i="2"/>
  <c r="FB57" i="2"/>
  <c r="FH57" i="2"/>
  <c r="HI58" i="2"/>
  <c r="Q58" i="2" s="1"/>
  <c r="MQ58" i="2"/>
  <c r="ME58" i="2"/>
  <c r="HC58" i="2"/>
  <c r="K58" i="2" s="1"/>
  <c r="NC58" i="2"/>
  <c r="JE58" i="2"/>
  <c r="IA58" i="2"/>
  <c r="CS57" i="2"/>
  <c r="MW58" i="2"/>
  <c r="AC57" i="2"/>
  <c r="BH57" i="2"/>
  <c r="BI57" i="2" s="1"/>
  <c r="CX57" i="2"/>
  <c r="CY57" i="2" s="1"/>
  <c r="AI57" i="2"/>
  <c r="AJ57" i="2"/>
  <c r="AK57" i="2" s="1"/>
  <c r="BZ57" i="2"/>
  <c r="CA57" i="2" s="1"/>
  <c r="DI57" i="2"/>
  <c r="DJ57" i="2"/>
  <c r="DK57" i="2" s="1"/>
  <c r="EG57" i="2"/>
  <c r="AX57" i="2"/>
  <c r="CN57" i="2"/>
  <c r="DX57" i="2"/>
  <c r="EJ57" i="2"/>
  <c r="FN57" i="2"/>
  <c r="LS58" i="2"/>
  <c r="IG58" i="2"/>
  <c r="AO58" i="2" s="1"/>
  <c r="LG58" i="2"/>
  <c r="KU58" i="2"/>
  <c r="DC58" i="2" s="1"/>
  <c r="IS58" i="2"/>
  <c r="KC58" i="2"/>
  <c r="KO58" i="2"/>
  <c r="DC57" i="2"/>
  <c r="CF57" i="2"/>
  <c r="CG57" i="2" s="1"/>
  <c r="EN57" i="2"/>
  <c r="EO57" i="2" s="1"/>
  <c r="DO57" i="2"/>
  <c r="ET57" i="2"/>
  <c r="EU57" i="2" s="1"/>
  <c r="FE57" i="2"/>
  <c r="FR57" i="2"/>
  <c r="FS57" i="2" s="1"/>
  <c r="BV57" i="2"/>
  <c r="JK58" i="2"/>
  <c r="DW57" i="2"/>
  <c r="NI58" i="2"/>
  <c r="GW58" i="2"/>
  <c r="MK58" i="2"/>
  <c r="IY58" i="2"/>
  <c r="BG58" i="2" s="1"/>
  <c r="JW58" i="2"/>
  <c r="HO58" i="2"/>
  <c r="E57" i="2"/>
  <c r="W57" i="2"/>
  <c r="BA57" i="2"/>
  <c r="BG57" i="2"/>
  <c r="ES57" i="2"/>
  <c r="FK57" i="2"/>
  <c r="NO58" i="2"/>
  <c r="KI58" i="2"/>
  <c r="CQ58" i="2" s="1"/>
  <c r="JQ58" i="2"/>
  <c r="LM58" i="2"/>
  <c r="IM58" i="2"/>
  <c r="B59" i="2"/>
  <c r="GC59" i="2" s="1"/>
  <c r="GD58" i="2"/>
  <c r="CN58" i="2" l="1"/>
  <c r="L58" i="2"/>
  <c r="M58" i="2" s="1"/>
  <c r="BP58" i="2"/>
  <c r="BH58" i="2"/>
  <c r="BI58" i="2" s="1"/>
  <c r="CT58" i="2"/>
  <c r="DJ58" i="2"/>
  <c r="BB58" i="2"/>
  <c r="BC58" i="2" s="1"/>
  <c r="EJ58" i="2"/>
  <c r="DR58" i="2"/>
  <c r="EZ58" i="2"/>
  <c r="FA58" i="2" s="1"/>
  <c r="CX58" i="2"/>
  <c r="CY58" i="2" s="1"/>
  <c r="BV58" i="2"/>
  <c r="EN58" i="2"/>
  <c r="DX58" i="2"/>
  <c r="AR58" i="2"/>
  <c r="AL58" i="2"/>
  <c r="FL58" i="2"/>
  <c r="FM58" i="2" s="1"/>
  <c r="T58" i="2"/>
  <c r="DF58" i="2"/>
  <c r="FT58" i="2"/>
  <c r="EB58" i="2"/>
  <c r="DK58" i="2"/>
  <c r="H58" i="2"/>
  <c r="X58" i="2"/>
  <c r="Y58" i="2" s="1"/>
  <c r="FH58" i="2"/>
  <c r="CF58" i="2"/>
  <c r="AX58" i="2"/>
  <c r="CB58" i="2"/>
  <c r="AF58" i="2"/>
  <c r="IM59" i="2"/>
  <c r="LM59" i="2"/>
  <c r="DU59" i="2" s="1"/>
  <c r="GW59" i="2"/>
  <c r="JK59" i="2"/>
  <c r="NO59" i="2"/>
  <c r="JW59" i="2"/>
  <c r="CE59" i="2" s="1"/>
  <c r="NI59" i="2"/>
  <c r="KO59" i="2"/>
  <c r="LG59" i="2"/>
  <c r="LS59" i="2"/>
  <c r="EA59" i="2" s="1"/>
  <c r="MW59" i="2"/>
  <c r="JE59" i="2"/>
  <c r="ME59" i="2"/>
  <c r="LA59" i="2"/>
  <c r="DI59" i="2" s="1"/>
  <c r="R58" i="2"/>
  <c r="S58" i="2" s="1"/>
  <c r="F58" i="2"/>
  <c r="G58" i="2" s="1"/>
  <c r="AV58" i="2"/>
  <c r="AW58" i="2" s="1"/>
  <c r="DI58" i="2"/>
  <c r="AD58" i="2"/>
  <c r="AE58" i="2" s="1"/>
  <c r="DO58" i="2"/>
  <c r="DP58" i="2"/>
  <c r="DQ58" i="2" s="1"/>
  <c r="CL58" i="2"/>
  <c r="CM58" i="2" s="1"/>
  <c r="N58" i="2"/>
  <c r="FW58" i="2"/>
  <c r="FR58" i="2"/>
  <c r="FS58" i="2" s="1"/>
  <c r="Z58" i="2"/>
  <c r="CH58" i="2"/>
  <c r="ED58" i="2"/>
  <c r="FB58" i="2"/>
  <c r="FN58" i="2"/>
  <c r="JQ59" i="2"/>
  <c r="IY59" i="2"/>
  <c r="BG59" i="2" s="1"/>
  <c r="KC59" i="2"/>
  <c r="NC59" i="2"/>
  <c r="MQ59" i="2"/>
  <c r="LY59" i="2"/>
  <c r="AJ58" i="2"/>
  <c r="AK58" i="2" s="1"/>
  <c r="BY58" i="2"/>
  <c r="BN58" i="2"/>
  <c r="BO58" i="2" s="1"/>
  <c r="EG58" i="2"/>
  <c r="AP58" i="2"/>
  <c r="AQ58" i="2" s="1"/>
  <c r="CR58" i="2"/>
  <c r="CS58" i="2" s="1"/>
  <c r="ET58" i="2"/>
  <c r="EU58" i="2" s="1"/>
  <c r="DU58" i="2"/>
  <c r="DV58" i="2"/>
  <c r="DW58" i="2" s="1"/>
  <c r="BJ58" i="2"/>
  <c r="CZ58" i="2"/>
  <c r="EP58" i="2"/>
  <c r="EC58" i="2"/>
  <c r="CG58" i="2"/>
  <c r="IS59" i="2"/>
  <c r="IG59" i="2"/>
  <c r="IA59" i="2"/>
  <c r="AI59" i="2" s="1"/>
  <c r="EO58" i="2"/>
  <c r="HI59" i="2"/>
  <c r="HU59" i="2"/>
  <c r="FX58" i="2"/>
  <c r="FY58" i="2" s="1"/>
  <c r="AI58" i="2"/>
  <c r="BA58" i="2"/>
  <c r="EY58" i="2"/>
  <c r="BZ58" i="2"/>
  <c r="CA58" i="2" s="1"/>
  <c r="AU58" i="2"/>
  <c r="CW58" i="2"/>
  <c r="CK58" i="2"/>
  <c r="FQ58" i="2"/>
  <c r="EH58" i="2"/>
  <c r="EI58" i="2" s="1"/>
  <c r="EA58" i="2"/>
  <c r="FE58" i="2"/>
  <c r="FF58" i="2"/>
  <c r="FG58" i="2" s="1"/>
  <c r="BD58" i="2"/>
  <c r="DL58" i="2"/>
  <c r="EY59" i="2"/>
  <c r="FQ59" i="2"/>
  <c r="FW59" i="2"/>
  <c r="FK59" i="2"/>
  <c r="EM59" i="2"/>
  <c r="EG59" i="2"/>
  <c r="FE59" i="2"/>
  <c r="DO59" i="2"/>
  <c r="CW59" i="2"/>
  <c r="CK59" i="2"/>
  <c r="BY59" i="2"/>
  <c r="BM59" i="2"/>
  <c r="BA59" i="2"/>
  <c r="Q59" i="2"/>
  <c r="AU59" i="2"/>
  <c r="AO59" i="2"/>
  <c r="BS59" i="2"/>
  <c r="AC59" i="2"/>
  <c r="E59" i="2"/>
  <c r="LV59" i="2"/>
  <c r="IV59" i="2"/>
  <c r="HH59" i="2"/>
  <c r="NF59" i="2"/>
  <c r="GV59" i="2"/>
  <c r="LR59" i="2"/>
  <c r="MN59" i="2"/>
  <c r="HX59" i="2"/>
  <c r="JZ59" i="2"/>
  <c r="DL59" i="2"/>
  <c r="KX59" i="2"/>
  <c r="LX59" i="2"/>
  <c r="LJ59" i="2"/>
  <c r="HT59" i="2"/>
  <c r="JP59" i="2"/>
  <c r="IP59" i="2"/>
  <c r="KL59" i="2"/>
  <c r="MJ59" i="2"/>
  <c r="ID59" i="2"/>
  <c r="IF59" i="2"/>
  <c r="JD59" i="2"/>
  <c r="EJ59" i="2"/>
  <c r="IR59" i="2"/>
  <c r="MH59" i="2"/>
  <c r="HB59" i="2"/>
  <c r="HZ59" i="2"/>
  <c r="IX59" i="2"/>
  <c r="JT59" i="2"/>
  <c r="JV59" i="2"/>
  <c r="KR59" i="2"/>
  <c r="KT59" i="2"/>
  <c r="HF59" i="2"/>
  <c r="KB59" i="2"/>
  <c r="KZ59" i="2"/>
  <c r="MT59" i="2"/>
  <c r="AJ59" i="2"/>
  <c r="MZ59" i="2"/>
  <c r="HL59" i="2"/>
  <c r="NL59" i="2"/>
  <c r="LF59" i="2"/>
  <c r="LP59" i="2"/>
  <c r="IJ59" i="2"/>
  <c r="NB59" i="2"/>
  <c r="HR59" i="2"/>
  <c r="GZ59" i="2"/>
  <c r="IL59" i="2"/>
  <c r="BV59" i="2"/>
  <c r="KF59" i="2"/>
  <c r="KH59" i="2"/>
  <c r="LD59" i="2"/>
  <c r="MD59" i="2"/>
  <c r="JN59" i="2"/>
  <c r="KN59" i="2"/>
  <c r="MP59" i="2"/>
  <c r="JB59" i="2"/>
  <c r="MV59" i="2"/>
  <c r="GT59" i="2"/>
  <c r="JH59" i="2"/>
  <c r="JJ59" i="2"/>
  <c r="MB59" i="2"/>
  <c r="LL59" i="2"/>
  <c r="NH59" i="2"/>
  <c r="HN59" i="2"/>
  <c r="NN59" i="2"/>
  <c r="FX59" i="2" s="1"/>
  <c r="MK59" i="2"/>
  <c r="KI59" i="2"/>
  <c r="HO59" i="2"/>
  <c r="KU59" i="2"/>
  <c r="DC59" i="2" s="1"/>
  <c r="HC59" i="2"/>
  <c r="E58" i="2"/>
  <c r="DD58" i="2"/>
  <c r="DE58" i="2" s="1"/>
  <c r="BM58" i="2"/>
  <c r="BS58" i="2"/>
  <c r="W58" i="2"/>
  <c r="BT58" i="2"/>
  <c r="BU58" i="2" s="1"/>
  <c r="CE58" i="2"/>
  <c r="EM58" i="2"/>
  <c r="ES58" i="2"/>
  <c r="FK58" i="2"/>
  <c r="B60" i="2"/>
  <c r="GC60" i="2" s="1"/>
  <c r="GD59" i="2"/>
  <c r="HC60" i="2" l="1"/>
  <c r="F59" i="2"/>
  <c r="AR59" i="2"/>
  <c r="AX59" i="2"/>
  <c r="R59" i="2"/>
  <c r="S59" i="2" s="1"/>
  <c r="EP59" i="2"/>
  <c r="Z59" i="2"/>
  <c r="FH59" i="2"/>
  <c r="CX59" i="2"/>
  <c r="CY59" i="2" s="1"/>
  <c r="CN59" i="2"/>
  <c r="BJ59" i="2"/>
  <c r="FZ59" i="2"/>
  <c r="FN59" i="2"/>
  <c r="CF59" i="2"/>
  <c r="CG59" i="2" s="1"/>
  <c r="ET59" i="2"/>
  <c r="EU59" i="2" s="1"/>
  <c r="FR59" i="2"/>
  <c r="FS59" i="2" s="1"/>
  <c r="BN59" i="2"/>
  <c r="BO59" i="2" s="1"/>
  <c r="ED59" i="2"/>
  <c r="BZ59" i="2"/>
  <c r="CA59" i="2" s="1"/>
  <c r="N59" i="2"/>
  <c r="CR59" i="2"/>
  <c r="CS59" i="2" s="1"/>
  <c r="DV59" i="2"/>
  <c r="DW59" i="2" s="1"/>
  <c r="DP59" i="2"/>
  <c r="DQ59" i="2" s="1"/>
  <c r="FB59" i="2"/>
  <c r="BD59" i="2"/>
  <c r="DF59" i="2"/>
  <c r="AF59" i="2"/>
  <c r="AK59" i="2"/>
  <c r="HO60" i="2"/>
  <c r="K59" i="2"/>
  <c r="AD59" i="2"/>
  <c r="AE59" i="2" s="1"/>
  <c r="AP59" i="2"/>
  <c r="AQ59" i="2" s="1"/>
  <c r="L59" i="2"/>
  <c r="M59" i="2" s="1"/>
  <c r="AV59" i="2"/>
  <c r="AW59" i="2" s="1"/>
  <c r="BB59" i="2"/>
  <c r="DD59" i="2"/>
  <c r="DE59" i="2" s="1"/>
  <c r="FF59" i="2"/>
  <c r="FG59" i="2" s="1"/>
  <c r="FL59" i="2"/>
  <c r="FM59" i="2" s="1"/>
  <c r="H59" i="2"/>
  <c r="AL59" i="2"/>
  <c r="CZ59" i="2"/>
  <c r="CH59" i="2"/>
  <c r="DX59" i="2"/>
  <c r="EV59" i="2"/>
  <c r="HI60" i="2"/>
  <c r="IS60" i="2"/>
  <c r="BA60" i="2" s="1"/>
  <c r="BC59" i="2"/>
  <c r="NC60" i="2"/>
  <c r="JE60" i="2"/>
  <c r="KO60" i="2"/>
  <c r="CW60" i="2" s="1"/>
  <c r="LM60" i="2"/>
  <c r="KI60" i="2"/>
  <c r="DJ59" i="2"/>
  <c r="DK59" i="2" s="1"/>
  <c r="EN59" i="2"/>
  <c r="EB59" i="2"/>
  <c r="EC59" i="2" s="1"/>
  <c r="EH59" i="2"/>
  <c r="EI59" i="2" s="1"/>
  <c r="T59" i="2"/>
  <c r="BP59" i="2"/>
  <c r="CT59" i="2"/>
  <c r="DR59" i="2"/>
  <c r="FT59" i="2"/>
  <c r="EO59" i="2"/>
  <c r="LY60" i="2"/>
  <c r="IY60" i="2"/>
  <c r="MW60" i="2"/>
  <c r="NI60" i="2"/>
  <c r="IM60" i="2"/>
  <c r="MK60" i="2"/>
  <c r="ES60" i="2" s="1"/>
  <c r="BH59" i="2"/>
  <c r="BI59" i="2" s="1"/>
  <c r="CL59" i="2"/>
  <c r="CM59" i="2" s="1"/>
  <c r="BT59" i="2"/>
  <c r="BU59" i="2" s="1"/>
  <c r="X59" i="2"/>
  <c r="Y59" i="2" s="1"/>
  <c r="ES59" i="2"/>
  <c r="CB59" i="2"/>
  <c r="FY59" i="2"/>
  <c r="IA60" i="2"/>
  <c r="JQ60" i="2"/>
  <c r="LA60" i="2"/>
  <c r="LS60" i="2"/>
  <c r="JW60" i="2"/>
  <c r="JK60" i="2"/>
  <c r="BS60" i="2" s="1"/>
  <c r="FK60" i="2"/>
  <c r="FE60" i="2"/>
  <c r="EA60" i="2"/>
  <c r="DU60" i="2"/>
  <c r="FQ60" i="2"/>
  <c r="CE60" i="2"/>
  <c r="EG60" i="2"/>
  <c r="DI60" i="2"/>
  <c r="AU60" i="2"/>
  <c r="W60" i="2"/>
  <c r="K60" i="2"/>
  <c r="BG60" i="2"/>
  <c r="BM60" i="2"/>
  <c r="AI60" i="2"/>
  <c r="Q60" i="2"/>
  <c r="BY60" i="2"/>
  <c r="CQ60" i="2"/>
  <c r="IL60" i="2"/>
  <c r="JV60" i="2"/>
  <c r="GV60" i="2"/>
  <c r="HR60" i="2"/>
  <c r="JN60" i="2"/>
  <c r="MH60" i="2"/>
  <c r="MJ60" i="2"/>
  <c r="HX60" i="2"/>
  <c r="IV60" i="2"/>
  <c r="JT60" i="2"/>
  <c r="LP60" i="2"/>
  <c r="HB60" i="2"/>
  <c r="ID60" i="2"/>
  <c r="KB60" i="2"/>
  <c r="KX60" i="2"/>
  <c r="LV60" i="2"/>
  <c r="EJ60" i="2"/>
  <c r="LJ60" i="2"/>
  <c r="IR60" i="2"/>
  <c r="KN60" i="2"/>
  <c r="KL60" i="2"/>
  <c r="HZ60" i="2"/>
  <c r="CF60" i="2"/>
  <c r="MP60" i="2"/>
  <c r="HN60" i="2"/>
  <c r="R60" i="2"/>
  <c r="HF60" i="2"/>
  <c r="IF60" i="2"/>
  <c r="JZ60" i="2"/>
  <c r="KZ60" i="2"/>
  <c r="MT60" i="2"/>
  <c r="LL60" i="2"/>
  <c r="NF60" i="2"/>
  <c r="NH60" i="2"/>
  <c r="IP60" i="2"/>
  <c r="GZ60" i="2"/>
  <c r="KR60" i="2"/>
  <c r="ED60" i="2"/>
  <c r="MN60" i="2"/>
  <c r="HH60" i="2"/>
  <c r="LR60" i="2"/>
  <c r="GT60" i="2"/>
  <c r="JH60" i="2"/>
  <c r="KH60" i="2"/>
  <c r="AV60" i="2"/>
  <c r="NB60" i="2"/>
  <c r="JP60" i="2"/>
  <c r="JD60" i="2"/>
  <c r="JB60" i="2"/>
  <c r="HL60" i="2"/>
  <c r="IJ60" i="2"/>
  <c r="KF60" i="2"/>
  <c r="MD60" i="2"/>
  <c r="FZ60" i="2"/>
  <c r="NN60" i="2"/>
  <c r="LF60" i="2"/>
  <c r="HT60" i="2"/>
  <c r="IX60" i="2"/>
  <c r="LX60" i="2"/>
  <c r="JJ60" i="2"/>
  <c r="LD60" i="2"/>
  <c r="MB60" i="2"/>
  <c r="MZ60" i="2"/>
  <c r="NL60" i="2"/>
  <c r="FT60" i="2"/>
  <c r="KT60" i="2"/>
  <c r="MV60" i="2"/>
  <c r="KU60" i="2"/>
  <c r="DC60" i="2" s="1"/>
  <c r="W59" i="2"/>
  <c r="CQ59" i="2"/>
  <c r="EZ59" i="2"/>
  <c r="FA59" i="2" s="1"/>
  <c r="HU60" i="2"/>
  <c r="IG60" i="2"/>
  <c r="MQ60" i="2"/>
  <c r="EY60" i="2" s="1"/>
  <c r="KC60" i="2"/>
  <c r="G59" i="2"/>
  <c r="ME60" i="2"/>
  <c r="LG60" i="2"/>
  <c r="DO60" i="2" s="1"/>
  <c r="NO60" i="2"/>
  <c r="GW60" i="2"/>
  <c r="E60" i="2" s="1"/>
  <c r="B61" i="2"/>
  <c r="GC61" i="2" s="1"/>
  <c r="GD60" i="2"/>
  <c r="FN60" i="2" l="1"/>
  <c r="AL60" i="2"/>
  <c r="DJ60" i="2"/>
  <c r="DK60" i="2" s="1"/>
  <c r="Z60" i="2"/>
  <c r="F60" i="2"/>
  <c r="G60" i="2" s="1"/>
  <c r="FH60" i="2"/>
  <c r="BP60" i="2"/>
  <c r="AD60" i="2"/>
  <c r="AE60" i="2" s="1"/>
  <c r="X60" i="2"/>
  <c r="Y60" i="2" s="1"/>
  <c r="AR60" i="2"/>
  <c r="CX60" i="2"/>
  <c r="CY60" i="2" s="1"/>
  <c r="DX60" i="2"/>
  <c r="BZ60" i="2"/>
  <c r="CA60" i="2" s="1"/>
  <c r="DR60" i="2"/>
  <c r="CN60" i="2"/>
  <c r="BH60" i="2"/>
  <c r="BI60" i="2" s="1"/>
  <c r="EZ60" i="2"/>
  <c r="BD60" i="2"/>
  <c r="L60" i="2"/>
  <c r="M60" i="2" s="1"/>
  <c r="DF60" i="2"/>
  <c r="CT60" i="2"/>
  <c r="BV60" i="2"/>
  <c r="EP60" i="2"/>
  <c r="ET60" i="2"/>
  <c r="EU60" i="2" s="1"/>
  <c r="FA60" i="2"/>
  <c r="NO61" i="2"/>
  <c r="IG61" i="2"/>
  <c r="BB60" i="2"/>
  <c r="BC60" i="2" s="1"/>
  <c r="DD60" i="2"/>
  <c r="DE60" i="2" s="1"/>
  <c r="AP60" i="2"/>
  <c r="DP60" i="2"/>
  <c r="DQ60" i="2" s="1"/>
  <c r="T60" i="2"/>
  <c r="H60" i="2"/>
  <c r="FL60" i="2"/>
  <c r="FM60" i="2" s="1"/>
  <c r="FF60" i="2"/>
  <c r="FG60" i="2" s="1"/>
  <c r="AX60" i="2"/>
  <c r="CZ60" i="2"/>
  <c r="EV60" i="2"/>
  <c r="FB60" i="2"/>
  <c r="JW61" i="2"/>
  <c r="JQ61" i="2"/>
  <c r="MK61" i="2"/>
  <c r="LM61" i="2"/>
  <c r="LG61" i="2"/>
  <c r="KC61" i="2"/>
  <c r="HU61" i="2"/>
  <c r="EB60" i="2"/>
  <c r="EC60" i="2" s="1"/>
  <c r="AC60" i="2"/>
  <c r="CR60" i="2"/>
  <c r="CS60" i="2" s="1"/>
  <c r="EH60" i="2"/>
  <c r="EI60" i="2" s="1"/>
  <c r="DV60" i="2"/>
  <c r="DW60" i="2" s="1"/>
  <c r="FR60" i="2"/>
  <c r="FS60" i="2" s="1"/>
  <c r="FW60" i="2"/>
  <c r="DL60" i="2"/>
  <c r="CB60" i="2"/>
  <c r="CH60" i="2"/>
  <c r="LS61" i="2"/>
  <c r="IM61" i="2"/>
  <c r="AU61" i="2" s="1"/>
  <c r="IY61" i="2"/>
  <c r="KO61" i="2"/>
  <c r="IS61" i="2"/>
  <c r="BA61" i="2" s="1"/>
  <c r="ME61" i="2"/>
  <c r="EM61" i="2" s="1"/>
  <c r="AJ60" i="2"/>
  <c r="AK60" i="2" s="1"/>
  <c r="BN60" i="2"/>
  <c r="BO60" i="2" s="1"/>
  <c r="AO60" i="2"/>
  <c r="BT60" i="2"/>
  <c r="BU60" i="2" s="1"/>
  <c r="CK60" i="2"/>
  <c r="EM60" i="2"/>
  <c r="EN60" i="2"/>
  <c r="EO60" i="2" s="1"/>
  <c r="N60" i="2"/>
  <c r="AF60" i="2"/>
  <c r="BJ60" i="2"/>
  <c r="LA61" i="2"/>
  <c r="AQ60" i="2"/>
  <c r="NI61" i="2"/>
  <c r="FQ61" i="2" s="1"/>
  <c r="LY61" i="2"/>
  <c r="KI61" i="2"/>
  <c r="JE61" i="2"/>
  <c r="BM61" i="2" s="1"/>
  <c r="HI61" i="2"/>
  <c r="HO61" i="2"/>
  <c r="FW61" i="2"/>
  <c r="EG61" i="2"/>
  <c r="ES61" i="2"/>
  <c r="DO61" i="2"/>
  <c r="CW61" i="2"/>
  <c r="DI61" i="2"/>
  <c r="CQ61" i="2"/>
  <c r="EA61" i="2"/>
  <c r="DU61" i="2"/>
  <c r="BG61" i="2"/>
  <c r="BY61" i="2"/>
  <c r="Q61" i="2"/>
  <c r="CK61" i="2"/>
  <c r="CE61" i="2"/>
  <c r="AC61" i="2"/>
  <c r="W61" i="2"/>
  <c r="AO61" i="2"/>
  <c r="MQ61" i="2"/>
  <c r="LL61" i="2"/>
  <c r="JN61" i="2"/>
  <c r="MJ61" i="2"/>
  <c r="JV61" i="2"/>
  <c r="KT61" i="2"/>
  <c r="IX61" i="2"/>
  <c r="HH61" i="2"/>
  <c r="JB61" i="2"/>
  <c r="LX61" i="2"/>
  <c r="HT61" i="2"/>
  <c r="JP61" i="2"/>
  <c r="NF61" i="2"/>
  <c r="IP61" i="2"/>
  <c r="GT61" i="2"/>
  <c r="GZ61" i="2"/>
  <c r="HX61" i="2"/>
  <c r="IV61" i="2"/>
  <c r="JT61" i="2"/>
  <c r="KR61" i="2"/>
  <c r="LR61" i="2"/>
  <c r="FB61" i="2"/>
  <c r="ID61" i="2"/>
  <c r="JD61" i="2"/>
  <c r="JZ61" i="2"/>
  <c r="KX61" i="2"/>
  <c r="MV61" i="2"/>
  <c r="LJ61" i="2"/>
  <c r="NH61" i="2"/>
  <c r="KL61" i="2"/>
  <c r="MN61" i="2"/>
  <c r="KB61" i="2"/>
  <c r="HR61" i="2"/>
  <c r="IR61" i="2"/>
  <c r="MH61" i="2"/>
  <c r="CH61" i="2"/>
  <c r="LV61" i="2"/>
  <c r="HB61" i="2"/>
  <c r="GV61" i="2"/>
  <c r="IL61" i="2"/>
  <c r="JJ61" i="2"/>
  <c r="MZ61" i="2"/>
  <c r="NL61" i="2"/>
  <c r="NB61" i="2"/>
  <c r="HF61" i="2"/>
  <c r="MT61" i="2"/>
  <c r="AR61" i="2"/>
  <c r="JH61" i="2"/>
  <c r="KH61" i="2"/>
  <c r="LF61" i="2"/>
  <c r="LD61" i="2"/>
  <c r="MD61" i="2"/>
  <c r="KZ61" i="2"/>
  <c r="KN61" i="2"/>
  <c r="IF61" i="2"/>
  <c r="R61" i="2"/>
  <c r="BH61" i="2"/>
  <c r="LP61" i="2"/>
  <c r="MP61" i="2"/>
  <c r="HN61" i="2"/>
  <c r="HL61" i="2"/>
  <c r="IJ61" i="2"/>
  <c r="KF61" i="2"/>
  <c r="MB61" i="2"/>
  <c r="NN61" i="2"/>
  <c r="BZ61" i="2"/>
  <c r="DL61" i="2"/>
  <c r="HZ61" i="2"/>
  <c r="KU61" i="2"/>
  <c r="GW61" i="2"/>
  <c r="AW60" i="2"/>
  <c r="FX60" i="2"/>
  <c r="FY60" i="2" s="1"/>
  <c r="CL60" i="2"/>
  <c r="CM60" i="2" s="1"/>
  <c r="JK61" i="2"/>
  <c r="IA61" i="2"/>
  <c r="MW61" i="2"/>
  <c r="CG60" i="2"/>
  <c r="HC61" i="2"/>
  <c r="K61" i="2" s="1"/>
  <c r="NC61" i="2"/>
  <c r="FK61" i="2" s="1"/>
  <c r="S60" i="2"/>
  <c r="B62" i="2"/>
  <c r="GC62" i="2" s="1"/>
  <c r="GD61" i="2"/>
  <c r="MW62" i="2" l="1"/>
  <c r="JK62" i="2"/>
  <c r="F61" i="2"/>
  <c r="G61" i="2" s="1"/>
  <c r="FZ61" i="2"/>
  <c r="DR61" i="2"/>
  <c r="AX61" i="2"/>
  <c r="N61" i="2"/>
  <c r="DV61" i="2"/>
  <c r="CT61" i="2"/>
  <c r="AF61" i="2"/>
  <c r="FR61" i="2"/>
  <c r="FS61" i="2" s="1"/>
  <c r="GW62" i="2"/>
  <c r="EP61" i="2"/>
  <c r="BV61" i="2"/>
  <c r="Z61" i="2"/>
  <c r="EH61" i="2"/>
  <c r="CZ61" i="2"/>
  <c r="CN61" i="2"/>
  <c r="BD61" i="2"/>
  <c r="KU62" i="2"/>
  <c r="FN61" i="2"/>
  <c r="BN61" i="2"/>
  <c r="BO61" i="2" s="1"/>
  <c r="EB61" i="2"/>
  <c r="EC61" i="2" s="1"/>
  <c r="AJ61" i="2"/>
  <c r="AK61" i="2" s="1"/>
  <c r="EV61" i="2"/>
  <c r="DD61" i="2"/>
  <c r="DE61" i="2" s="1"/>
  <c r="FH61" i="2"/>
  <c r="EI61" i="2"/>
  <c r="BI61" i="2"/>
  <c r="MQ62" i="2"/>
  <c r="L61" i="2"/>
  <c r="M61" i="2" s="1"/>
  <c r="AV61" i="2"/>
  <c r="AW61" i="2" s="1"/>
  <c r="CL61" i="2"/>
  <c r="CM61" i="2" s="1"/>
  <c r="BB61" i="2"/>
  <c r="BC61" i="2" s="1"/>
  <c r="CX61" i="2"/>
  <c r="CY61" i="2" s="1"/>
  <c r="DJ61" i="2"/>
  <c r="DK61" i="2" s="1"/>
  <c r="H61" i="2"/>
  <c r="DF61" i="2"/>
  <c r="ED61" i="2"/>
  <c r="EJ61" i="2"/>
  <c r="FT61" i="2"/>
  <c r="LY62" i="2"/>
  <c r="CA61" i="2"/>
  <c r="HU62" i="2"/>
  <c r="JQ62" i="2"/>
  <c r="NO62" i="2"/>
  <c r="FE62" i="2"/>
  <c r="DC62" i="2"/>
  <c r="EG62" i="2"/>
  <c r="EY62" i="2"/>
  <c r="BS62" i="2"/>
  <c r="AC62" i="2"/>
  <c r="BY62" i="2"/>
  <c r="E62" i="2"/>
  <c r="NC62" i="2"/>
  <c r="FK62" i="2" s="1"/>
  <c r="HX62" i="2"/>
  <c r="GT62" i="2"/>
  <c r="NH62" i="2"/>
  <c r="IP62" i="2"/>
  <c r="KL62" i="2"/>
  <c r="EV62" i="2"/>
  <c r="MH62" i="2"/>
  <c r="HB62" i="2"/>
  <c r="AL62" i="2"/>
  <c r="IV62" i="2"/>
  <c r="KT62" i="2"/>
  <c r="MN62" i="2"/>
  <c r="HH62" i="2"/>
  <c r="ID62" i="2"/>
  <c r="LV62" i="2"/>
  <c r="HT62" i="2"/>
  <c r="NF62" i="2"/>
  <c r="IR62" i="2"/>
  <c r="KN62" i="2"/>
  <c r="EZ62" i="2"/>
  <c r="MP62" i="2"/>
  <c r="GV62" i="2"/>
  <c r="HF62" i="2"/>
  <c r="LJ62" i="2"/>
  <c r="HR62" i="2"/>
  <c r="JN62" i="2"/>
  <c r="JP62" i="2"/>
  <c r="MJ62" i="2"/>
  <c r="HZ62" i="2"/>
  <c r="IX62" i="2"/>
  <c r="JV62" i="2"/>
  <c r="KR62" i="2"/>
  <c r="LP62" i="2"/>
  <c r="JB62" i="2"/>
  <c r="JD62" i="2"/>
  <c r="KZ62" i="2"/>
  <c r="CB62" i="2"/>
  <c r="LR62" i="2"/>
  <c r="MV62" i="2"/>
  <c r="MB62" i="2"/>
  <c r="MD62" i="2"/>
  <c r="NB62" i="2"/>
  <c r="NN62" i="2"/>
  <c r="IL62" i="2"/>
  <c r="LF62" i="2"/>
  <c r="JT62" i="2"/>
  <c r="MT62" i="2"/>
  <c r="LL62" i="2"/>
  <c r="KB62" i="2"/>
  <c r="IF62" i="2"/>
  <c r="JZ62" i="2"/>
  <c r="HL62" i="2"/>
  <c r="IJ62" i="2"/>
  <c r="JJ62" i="2"/>
  <c r="LD62" i="2"/>
  <c r="MZ62" i="2"/>
  <c r="JH62" i="2"/>
  <c r="NL62" i="2"/>
  <c r="KX62" i="2"/>
  <c r="LX62" i="2"/>
  <c r="HN62" i="2"/>
  <c r="KH62" i="2"/>
  <c r="KF62" i="2"/>
  <c r="FN62" i="2"/>
  <c r="GZ62" i="2"/>
  <c r="HC62" i="2"/>
  <c r="IA62" i="2"/>
  <c r="FX61" i="2"/>
  <c r="FY61" i="2" s="1"/>
  <c r="E61" i="2"/>
  <c r="BS61" i="2"/>
  <c r="BT61" i="2"/>
  <c r="BU61" i="2" s="1"/>
  <c r="DP61" i="2"/>
  <c r="DQ61" i="2" s="1"/>
  <c r="CF61" i="2"/>
  <c r="CG61" i="2" s="1"/>
  <c r="FF61" i="2"/>
  <c r="ET61" i="2"/>
  <c r="EU61" i="2" s="1"/>
  <c r="EZ61" i="2"/>
  <c r="FA61" i="2" s="1"/>
  <c r="T61" i="2"/>
  <c r="EY61" i="2"/>
  <c r="BP61" i="2"/>
  <c r="BJ61" i="2"/>
  <c r="DX61" i="2"/>
  <c r="HI62" i="2"/>
  <c r="NI62" i="2"/>
  <c r="IY62" i="2"/>
  <c r="BG62" i="2" s="1"/>
  <c r="LS62" i="2"/>
  <c r="KC62" i="2"/>
  <c r="CK62" i="2" s="1"/>
  <c r="MK62" i="2"/>
  <c r="JW62" i="2"/>
  <c r="AP61" i="2"/>
  <c r="AQ61" i="2" s="1"/>
  <c r="AD61" i="2"/>
  <c r="AE61" i="2" s="1"/>
  <c r="X61" i="2"/>
  <c r="Y61" i="2" s="1"/>
  <c r="DC61" i="2"/>
  <c r="CR61" i="2"/>
  <c r="CS61" i="2" s="1"/>
  <c r="AL61" i="2"/>
  <c r="FE61" i="2"/>
  <c r="CB61" i="2"/>
  <c r="DW61" i="2"/>
  <c r="JE62" i="2"/>
  <c r="ME62" i="2"/>
  <c r="IS62" i="2"/>
  <c r="IM62" i="2"/>
  <c r="LG62" i="2"/>
  <c r="LM62" i="2"/>
  <c r="IG62" i="2"/>
  <c r="S61" i="2"/>
  <c r="EN61" i="2"/>
  <c r="EO61" i="2" s="1"/>
  <c r="AI61" i="2"/>
  <c r="FL61" i="2"/>
  <c r="FM61" i="2" s="1"/>
  <c r="HO62" i="2"/>
  <c r="KI62" i="2"/>
  <c r="LA62" i="2"/>
  <c r="KO62" i="2"/>
  <c r="FG61" i="2"/>
  <c r="B63" i="2"/>
  <c r="GC63" i="2" s="1"/>
  <c r="GD62" i="2"/>
  <c r="KU63" i="2" l="1"/>
  <c r="LA63" i="2"/>
  <c r="KI63" i="2"/>
  <c r="LM63" i="2"/>
  <c r="ME63" i="2"/>
  <c r="F62" i="2"/>
  <c r="G62" i="2" s="1"/>
  <c r="BV62" i="2"/>
  <c r="AF62" i="2"/>
  <c r="FX62" i="2"/>
  <c r="EN62" i="2"/>
  <c r="EO62" i="2" s="1"/>
  <c r="FH62" i="2"/>
  <c r="R62" i="2"/>
  <c r="S62" i="2" s="1"/>
  <c r="EH62" i="2"/>
  <c r="EI62" i="2" s="1"/>
  <c r="EB62" i="2"/>
  <c r="EC62" i="2" s="1"/>
  <c r="DL62" i="2"/>
  <c r="CH62" i="2"/>
  <c r="N62" i="2"/>
  <c r="FR62" i="2"/>
  <c r="FS62" i="2" s="1"/>
  <c r="IS63" i="2"/>
  <c r="CT62" i="2"/>
  <c r="CX62" i="2"/>
  <c r="CY62" i="2" s="1"/>
  <c r="CN62" i="2"/>
  <c r="FW62" i="2"/>
  <c r="Z62" i="2"/>
  <c r="FY62" i="2"/>
  <c r="DR62" i="2"/>
  <c r="FZ62" i="2"/>
  <c r="AV62" i="2"/>
  <c r="AW62" i="2" s="1"/>
  <c r="BP62" i="2"/>
  <c r="BD62" i="2"/>
  <c r="DV62" i="2"/>
  <c r="AR62" i="2"/>
  <c r="DD62" i="2"/>
  <c r="DE62" i="2" s="1"/>
  <c r="BJ62" i="2"/>
  <c r="EM63" i="2"/>
  <c r="DU63" i="2"/>
  <c r="DI63" i="2"/>
  <c r="CQ63" i="2"/>
  <c r="DC63" i="2"/>
  <c r="BA63" i="2"/>
  <c r="E63" i="2"/>
  <c r="GZ63" i="2"/>
  <c r="HH63" i="2"/>
  <c r="LL63" i="2"/>
  <c r="HR63" i="2"/>
  <c r="JN63" i="2"/>
  <c r="NH63" i="2"/>
  <c r="IR63" i="2"/>
  <c r="KN63" i="2"/>
  <c r="LP63" i="2"/>
  <c r="MP63" i="2"/>
  <c r="MN63" i="2"/>
  <c r="T63" i="2"/>
  <c r="JB63" i="2"/>
  <c r="MT63" i="2"/>
  <c r="DX63" i="2"/>
  <c r="NF63" i="2"/>
  <c r="FT63" i="2"/>
  <c r="HX63" i="2"/>
  <c r="IV63" i="2"/>
  <c r="IJ63" i="2"/>
  <c r="JZ63" i="2"/>
  <c r="KX63" i="2"/>
  <c r="DJ63" i="2" s="1"/>
  <c r="LX63" i="2"/>
  <c r="LJ63" i="2"/>
  <c r="HT63" i="2"/>
  <c r="JP63" i="2"/>
  <c r="BZ63" i="2" s="1"/>
  <c r="IP63" i="2"/>
  <c r="KL63" i="2"/>
  <c r="MJ63" i="2"/>
  <c r="GV63" i="2"/>
  <c r="LR63" i="2"/>
  <c r="ID63" i="2"/>
  <c r="JD63" i="2"/>
  <c r="MH63" i="2"/>
  <c r="HB63" i="2"/>
  <c r="JV63" i="2"/>
  <c r="MV63" i="2"/>
  <c r="HN63" i="2"/>
  <c r="IL63" i="2"/>
  <c r="KF63" i="2"/>
  <c r="KH63" i="2"/>
  <c r="LD63" i="2"/>
  <c r="MD63" i="2"/>
  <c r="EN63" i="2" s="1"/>
  <c r="EO63" i="2" s="1"/>
  <c r="IF63" i="2"/>
  <c r="JJ63" i="2"/>
  <c r="KT63" i="2"/>
  <c r="DF63" i="2" s="1"/>
  <c r="KB63" i="2"/>
  <c r="GT63" i="2"/>
  <c r="MZ63" i="2"/>
  <c r="HL63" i="2"/>
  <c r="BB63" i="2"/>
  <c r="HF63" i="2"/>
  <c r="KZ63" i="2"/>
  <c r="MB63" i="2"/>
  <c r="HZ63" i="2"/>
  <c r="IX63" i="2"/>
  <c r="LV63" i="2"/>
  <c r="NB63" i="2"/>
  <c r="NN63" i="2"/>
  <c r="JT63" i="2"/>
  <c r="KR63" i="2"/>
  <c r="JH63" i="2"/>
  <c r="LF63" i="2"/>
  <c r="NL63" i="2"/>
  <c r="KO63" i="2"/>
  <c r="HO63" i="2"/>
  <c r="W63" i="2" s="1"/>
  <c r="GW63" i="2"/>
  <c r="LG63" i="2"/>
  <c r="JK63" i="2"/>
  <c r="BS63" i="2" s="1"/>
  <c r="JW63" i="2"/>
  <c r="LS63" i="2"/>
  <c r="HI63" i="2"/>
  <c r="IA63" i="2"/>
  <c r="AI63" i="2" s="1"/>
  <c r="Q62" i="2"/>
  <c r="AJ62" i="2"/>
  <c r="AK62" i="2" s="1"/>
  <c r="L62" i="2"/>
  <c r="M62" i="2" s="1"/>
  <c r="CQ62" i="2"/>
  <c r="BH62" i="2"/>
  <c r="BI62" i="2" s="1"/>
  <c r="W62" i="2"/>
  <c r="BT62" i="2"/>
  <c r="BU62" i="2" s="1"/>
  <c r="DO62" i="2"/>
  <c r="DP62" i="2"/>
  <c r="DQ62" i="2" s="1"/>
  <c r="CL62" i="2"/>
  <c r="CM62" i="2" s="1"/>
  <c r="EM62" i="2"/>
  <c r="AX62" i="2"/>
  <c r="DF62" i="2"/>
  <c r="DX62" i="2"/>
  <c r="ED62" i="2"/>
  <c r="FT62" i="2"/>
  <c r="JQ63" i="2"/>
  <c r="BY63" i="2" s="1"/>
  <c r="LY63" i="2"/>
  <c r="MW63" i="2"/>
  <c r="IG63" i="2"/>
  <c r="IM63" i="2"/>
  <c r="AU63" i="2" s="1"/>
  <c r="JE63" i="2"/>
  <c r="BM63" i="2" s="1"/>
  <c r="MK63" i="2"/>
  <c r="IY63" i="2"/>
  <c r="BG63" i="2" s="1"/>
  <c r="HC63" i="2"/>
  <c r="K63" i="2" s="1"/>
  <c r="NC63" i="2"/>
  <c r="DI62" i="2"/>
  <c r="X62" i="2"/>
  <c r="Y62" i="2" s="1"/>
  <c r="BN62" i="2"/>
  <c r="BO62" i="2" s="1"/>
  <c r="FL62" i="2"/>
  <c r="FM62" i="2" s="1"/>
  <c r="AD62" i="2"/>
  <c r="AE62" i="2" s="1"/>
  <c r="CR62" i="2"/>
  <c r="CS62" i="2" s="1"/>
  <c r="DU62" i="2"/>
  <c r="H62" i="2"/>
  <c r="EJ62" i="2"/>
  <c r="EP62" i="2"/>
  <c r="HU63" i="2"/>
  <c r="MQ63" i="2"/>
  <c r="DW62" i="2"/>
  <c r="AI62" i="2"/>
  <c r="BA62" i="2"/>
  <c r="BZ62" i="2"/>
  <c r="CA62" i="2" s="1"/>
  <c r="AP62" i="2"/>
  <c r="AQ62" i="2" s="1"/>
  <c r="CW62" i="2"/>
  <c r="ET62" i="2"/>
  <c r="EU62" i="2" s="1"/>
  <c r="EA62" i="2"/>
  <c r="T62" i="2"/>
  <c r="CZ62" i="2"/>
  <c r="FB62" i="2"/>
  <c r="FA62" i="2"/>
  <c r="KC63" i="2"/>
  <c r="NI63" i="2"/>
  <c r="BM62" i="2"/>
  <c r="BB62" i="2"/>
  <c r="BC62" i="2" s="1"/>
  <c r="CF62" i="2"/>
  <c r="CG62" i="2" s="1"/>
  <c r="AO62" i="2"/>
  <c r="K62" i="2"/>
  <c r="AU62" i="2"/>
  <c r="DJ62" i="2"/>
  <c r="DK62" i="2" s="1"/>
  <c r="CE62" i="2"/>
  <c r="FQ62" i="2"/>
  <c r="ES62" i="2"/>
  <c r="FF62" i="2"/>
  <c r="FG62" i="2" s="1"/>
  <c r="NO63" i="2"/>
  <c r="B64" i="2"/>
  <c r="GD63" i="2"/>
  <c r="KO64" i="2" l="1"/>
  <c r="NO64" i="2"/>
  <c r="KU64" i="2"/>
  <c r="GC64" i="2"/>
  <c r="IS64" i="2"/>
  <c r="CT63" i="2"/>
  <c r="DL63" i="2"/>
  <c r="X63" i="2"/>
  <c r="Y63" i="2" s="1"/>
  <c r="DK63" i="2"/>
  <c r="LA64" i="2"/>
  <c r="HI64" i="2"/>
  <c r="Q64" i="2" s="1"/>
  <c r="LG64" i="2"/>
  <c r="DD63" i="2"/>
  <c r="DE63" i="2" s="1"/>
  <c r="AR63" i="2"/>
  <c r="ET63" i="2"/>
  <c r="EU63" i="2" s="1"/>
  <c r="FF63" i="2"/>
  <c r="EP63" i="2"/>
  <c r="ED63" i="2"/>
  <c r="BV63" i="2"/>
  <c r="MK64" i="2"/>
  <c r="IG64" i="2"/>
  <c r="LY64" i="2"/>
  <c r="LS64" i="2"/>
  <c r="EA64" i="2" s="1"/>
  <c r="FZ63" i="2"/>
  <c r="CX63" i="2"/>
  <c r="CY63" i="2" s="1"/>
  <c r="FN63" i="2"/>
  <c r="EJ63" i="2"/>
  <c r="CN63" i="2"/>
  <c r="CH63" i="2"/>
  <c r="BP63" i="2"/>
  <c r="Z63" i="2"/>
  <c r="N63" i="2"/>
  <c r="AL63" i="2"/>
  <c r="MQ64" i="2"/>
  <c r="NC64" i="2"/>
  <c r="MW64" i="2"/>
  <c r="AX63" i="2"/>
  <c r="DR63" i="2"/>
  <c r="CF63" i="2"/>
  <c r="BJ63" i="2"/>
  <c r="AF63" i="2"/>
  <c r="H63" i="2"/>
  <c r="CG63" i="2"/>
  <c r="FG63" i="2"/>
  <c r="FK64" i="2"/>
  <c r="FW64" i="2"/>
  <c r="FE64" i="2"/>
  <c r="ES64" i="2"/>
  <c r="EY64" i="2"/>
  <c r="EG64" i="2"/>
  <c r="DC64" i="2"/>
  <c r="DO64" i="2"/>
  <c r="CW64" i="2"/>
  <c r="AO64" i="2"/>
  <c r="DI64" i="2"/>
  <c r="BA64" i="2"/>
  <c r="ID64" i="2"/>
  <c r="GV64" i="2"/>
  <c r="HT64" i="2"/>
  <c r="JP64" i="2"/>
  <c r="LR64" i="2"/>
  <c r="HF64" i="2"/>
  <c r="JD64" i="2"/>
  <c r="LL64" i="2"/>
  <c r="HR64" i="2"/>
  <c r="KL64" i="2"/>
  <c r="MH64" i="2"/>
  <c r="HX64" i="2"/>
  <c r="IV64" i="2"/>
  <c r="JT64" i="2"/>
  <c r="JV64" i="2"/>
  <c r="LP64" i="2"/>
  <c r="KB64" i="2"/>
  <c r="JZ64" i="2"/>
  <c r="KX64" i="2"/>
  <c r="LV64" i="2"/>
  <c r="LJ64" i="2"/>
  <c r="JN64" i="2"/>
  <c r="NH64" i="2"/>
  <c r="IR64" i="2"/>
  <c r="KN64" i="2"/>
  <c r="EV64" i="2"/>
  <c r="MJ64" i="2"/>
  <c r="MP64" i="2"/>
  <c r="GT64" i="2"/>
  <c r="IF64" i="2"/>
  <c r="JB64" i="2"/>
  <c r="KZ64" i="2"/>
  <c r="GZ64" i="2"/>
  <c r="KR64" i="2"/>
  <c r="ED64" i="2"/>
  <c r="LF64" i="2"/>
  <c r="NB64" i="2"/>
  <c r="MZ64" i="2"/>
  <c r="HB64" i="2"/>
  <c r="NN64" i="2"/>
  <c r="LD64" i="2"/>
  <c r="N64" i="2"/>
  <c r="HZ64" i="2"/>
  <c r="KH64" i="2"/>
  <c r="HN64" i="2"/>
  <c r="IL64" i="2"/>
  <c r="JH64" i="2"/>
  <c r="NL64" i="2"/>
  <c r="IP64" i="2"/>
  <c r="IX64" i="2"/>
  <c r="MT64" i="2"/>
  <c r="KT64" i="2"/>
  <c r="HH64" i="2"/>
  <c r="LX64" i="2"/>
  <c r="EJ64" i="2"/>
  <c r="FF64" i="2"/>
  <c r="MV64" i="2"/>
  <c r="HL64" i="2"/>
  <c r="IJ64" i="2"/>
  <c r="JJ64" i="2"/>
  <c r="KF64" i="2"/>
  <c r="MD64" i="2"/>
  <c r="MB64" i="2"/>
  <c r="NF64" i="2"/>
  <c r="MN64" i="2"/>
  <c r="FX64" i="2"/>
  <c r="NI64" i="2"/>
  <c r="LM64" i="2"/>
  <c r="DU64" i="2" s="1"/>
  <c r="HU64" i="2"/>
  <c r="AC64" i="2" s="1"/>
  <c r="HC64" i="2"/>
  <c r="JE64" i="2"/>
  <c r="JQ64" i="2"/>
  <c r="BY64" i="2" s="1"/>
  <c r="JW64" i="2"/>
  <c r="GW64" i="2"/>
  <c r="F63" i="2"/>
  <c r="G63" i="2" s="1"/>
  <c r="AO63" i="2"/>
  <c r="L63" i="2"/>
  <c r="M63" i="2" s="1"/>
  <c r="AV63" i="2"/>
  <c r="AW63" i="2" s="1"/>
  <c r="CE63" i="2"/>
  <c r="DP63" i="2"/>
  <c r="DQ63" i="2" s="1"/>
  <c r="CR63" i="2"/>
  <c r="CS63" i="2" s="1"/>
  <c r="DV63" i="2"/>
  <c r="DW63" i="2" s="1"/>
  <c r="FE63" i="2"/>
  <c r="FK63" i="2"/>
  <c r="FL63" i="2"/>
  <c r="FM63" i="2" s="1"/>
  <c r="FR63" i="2"/>
  <c r="FS63" i="2" s="1"/>
  <c r="BD63" i="2"/>
  <c r="KC64" i="2"/>
  <c r="KI64" i="2"/>
  <c r="IY64" i="2"/>
  <c r="BG64" i="2" s="1"/>
  <c r="IM64" i="2"/>
  <c r="IA64" i="2"/>
  <c r="AI64" i="2" s="1"/>
  <c r="JK64" i="2"/>
  <c r="BS64" i="2" s="1"/>
  <c r="HO64" i="2"/>
  <c r="AC63" i="2"/>
  <c r="BH63" i="2"/>
  <c r="BI63" i="2" s="1"/>
  <c r="Q63" i="2"/>
  <c r="R63" i="2"/>
  <c r="S63" i="2" s="1"/>
  <c r="BN63" i="2"/>
  <c r="BO63" i="2" s="1"/>
  <c r="CW63" i="2"/>
  <c r="EA63" i="2"/>
  <c r="FW63" i="2"/>
  <c r="FQ63" i="2"/>
  <c r="AD63" i="2"/>
  <c r="AE63" i="2" s="1"/>
  <c r="AJ63" i="2"/>
  <c r="AK63" i="2" s="1"/>
  <c r="ES63" i="2"/>
  <c r="EB63" i="2"/>
  <c r="EC63" i="2" s="1"/>
  <c r="EH63" i="2"/>
  <c r="EI63" i="2" s="1"/>
  <c r="CB63" i="2"/>
  <c r="EV63" i="2"/>
  <c r="CA63" i="2"/>
  <c r="BC63" i="2"/>
  <c r="FX63" i="2"/>
  <c r="FY63" i="2" s="1"/>
  <c r="FY64" i="2" s="1"/>
  <c r="CL63" i="2"/>
  <c r="CM63" i="2" s="1"/>
  <c r="AP63" i="2"/>
  <c r="AQ63" i="2" s="1"/>
  <c r="BT63" i="2"/>
  <c r="BU63" i="2" s="1"/>
  <c r="CK63" i="2"/>
  <c r="DO63" i="2"/>
  <c r="EZ63" i="2"/>
  <c r="FA63" i="2" s="1"/>
  <c r="EG63" i="2"/>
  <c r="EY63" i="2"/>
  <c r="CZ63" i="2"/>
  <c r="FB63" i="2"/>
  <c r="FH63" i="2"/>
  <c r="ME64" i="2"/>
  <c r="B65" i="2"/>
  <c r="GD64" i="2"/>
  <c r="MW65" i="2" l="1"/>
  <c r="KU65" i="2"/>
  <c r="GC65" i="2"/>
  <c r="DR64" i="2"/>
  <c r="FL64" i="2"/>
  <c r="FM64" i="2" s="1"/>
  <c r="BB64" i="2"/>
  <c r="BC64" i="2" s="1"/>
  <c r="DD64" i="2"/>
  <c r="DE64" i="2" s="1"/>
  <c r="AF64" i="2"/>
  <c r="BP64" i="2"/>
  <c r="Z64" i="2"/>
  <c r="CH64" i="2"/>
  <c r="H64" i="2"/>
  <c r="BH64" i="2"/>
  <c r="BI64" i="2" s="1"/>
  <c r="CB64" i="2"/>
  <c r="FZ64" i="2"/>
  <c r="EP64" i="2"/>
  <c r="EZ64" i="2"/>
  <c r="FA64" i="2" s="1"/>
  <c r="DL64" i="2"/>
  <c r="AP64" i="2"/>
  <c r="AQ64" i="2" s="1"/>
  <c r="CT64" i="2"/>
  <c r="ME65" i="2"/>
  <c r="AV64" i="2"/>
  <c r="AW64" i="2" s="1"/>
  <c r="BV64" i="2"/>
  <c r="DX64" i="2"/>
  <c r="T64" i="2"/>
  <c r="AL64" i="2"/>
  <c r="CX64" i="2"/>
  <c r="CY64" i="2" s="1"/>
  <c r="CL64" i="2"/>
  <c r="CM64" i="2" s="1"/>
  <c r="FT64" i="2"/>
  <c r="HI65" i="2"/>
  <c r="KO65" i="2"/>
  <c r="LY65" i="2"/>
  <c r="GW65" i="2"/>
  <c r="JE65" i="2"/>
  <c r="BM65" i="2" s="1"/>
  <c r="X64" i="2"/>
  <c r="Y64" i="2" s="1"/>
  <c r="F64" i="2"/>
  <c r="G64" i="2" s="1"/>
  <c r="EB64" i="2"/>
  <c r="EC64" i="2" s="1"/>
  <c r="AD64" i="2"/>
  <c r="AE64" i="2" s="1"/>
  <c r="CF64" i="2"/>
  <c r="CG64" i="2" s="1"/>
  <c r="DJ64" i="2"/>
  <c r="DK64" i="2" s="1"/>
  <c r="DP64" i="2"/>
  <c r="DQ64" i="2" s="1"/>
  <c r="DV64" i="2"/>
  <c r="DW64" i="2" s="1"/>
  <c r="AR64" i="2"/>
  <c r="BD64" i="2"/>
  <c r="CN64" i="2"/>
  <c r="DF64" i="2"/>
  <c r="FH64" i="2"/>
  <c r="FB64" i="2"/>
  <c r="FG64" i="2"/>
  <c r="NO65" i="2"/>
  <c r="IG65" i="2"/>
  <c r="HO65" i="2"/>
  <c r="KI65" i="2"/>
  <c r="NC65" i="2"/>
  <c r="JW65" i="2"/>
  <c r="HC65" i="2"/>
  <c r="K65" i="2" s="1"/>
  <c r="LM65" i="2"/>
  <c r="AJ64" i="2"/>
  <c r="AK64" i="2" s="1"/>
  <c r="BN64" i="2"/>
  <c r="BO64" i="2" s="1"/>
  <c r="CQ64" i="2"/>
  <c r="CE64" i="2"/>
  <c r="EH64" i="2"/>
  <c r="EI64" i="2" s="1"/>
  <c r="EN64" i="2"/>
  <c r="EO64" i="2" s="1"/>
  <c r="FR64" i="2"/>
  <c r="FS64" i="2" s="1"/>
  <c r="AX64" i="2"/>
  <c r="FN64" i="2"/>
  <c r="LG65" i="2"/>
  <c r="DO65" i="2" s="1"/>
  <c r="IS65" i="2"/>
  <c r="MQ65" i="2"/>
  <c r="JK65" i="2"/>
  <c r="IM65" i="2"/>
  <c r="KC65" i="2"/>
  <c r="JQ65" i="2"/>
  <c r="BY65" i="2" s="1"/>
  <c r="HU65" i="2"/>
  <c r="NI65" i="2"/>
  <c r="L64" i="2"/>
  <c r="M64" i="2" s="1"/>
  <c r="E64" i="2"/>
  <c r="ET64" i="2"/>
  <c r="EU64" i="2" s="1"/>
  <c r="BZ64" i="2"/>
  <c r="CA64" i="2" s="1"/>
  <c r="K64" i="2"/>
  <c r="AU64" i="2"/>
  <c r="CR64" i="2"/>
  <c r="CS64" i="2" s="1"/>
  <c r="CK64" i="2"/>
  <c r="EM64" i="2"/>
  <c r="CZ64" i="2"/>
  <c r="BJ64" i="2"/>
  <c r="EY65" i="2"/>
  <c r="FQ65" i="2"/>
  <c r="FK65" i="2"/>
  <c r="FE65" i="2"/>
  <c r="EM65" i="2"/>
  <c r="EG65" i="2"/>
  <c r="CW65" i="2"/>
  <c r="CQ65" i="2"/>
  <c r="DC65" i="2"/>
  <c r="BA65" i="2"/>
  <c r="Q65" i="2"/>
  <c r="CK65" i="2"/>
  <c r="AU65" i="2"/>
  <c r="DU65" i="2"/>
  <c r="AC65" i="2"/>
  <c r="W65" i="2"/>
  <c r="CE65" i="2"/>
  <c r="BS65" i="2"/>
  <c r="AO65" i="2"/>
  <c r="E65" i="2"/>
  <c r="HB65" i="2"/>
  <c r="LL65" i="2"/>
  <c r="HR65" i="2"/>
  <c r="IR65" i="2"/>
  <c r="KN65" i="2"/>
  <c r="HZ65" i="2"/>
  <c r="IX65" i="2"/>
  <c r="LP65" i="2"/>
  <c r="IF65" i="2"/>
  <c r="DL65" i="2"/>
  <c r="KZ65" i="2"/>
  <c r="LV65" i="2"/>
  <c r="DX65" i="2"/>
  <c r="JN65" i="2"/>
  <c r="NF65" i="2"/>
  <c r="MJ65" i="2"/>
  <c r="JV65" i="2"/>
  <c r="KT65" i="2"/>
  <c r="HH65" i="2"/>
  <c r="JB65" i="2"/>
  <c r="FH65" i="2"/>
  <c r="HT65" i="2"/>
  <c r="JP65" i="2"/>
  <c r="FT65" i="2"/>
  <c r="GZ65" i="2"/>
  <c r="HX65" i="2"/>
  <c r="IV65" i="2"/>
  <c r="JT65" i="2"/>
  <c r="KR65" i="2"/>
  <c r="LR65" i="2"/>
  <c r="JD65" i="2"/>
  <c r="JZ65" i="2"/>
  <c r="KX65" i="2"/>
  <c r="MH65" i="2"/>
  <c r="ID65" i="2"/>
  <c r="MT65" i="2"/>
  <c r="HF65" i="2"/>
  <c r="DP65" i="2"/>
  <c r="NB65" i="2"/>
  <c r="GV65" i="2"/>
  <c r="IP65" i="2"/>
  <c r="KL65" i="2"/>
  <c r="MN65" i="2"/>
  <c r="MP65" i="2"/>
  <c r="LX65" i="2"/>
  <c r="MV65" i="2"/>
  <c r="JJ65" i="2"/>
  <c r="LD65" i="2"/>
  <c r="MZ65" i="2"/>
  <c r="IL65" i="2"/>
  <c r="NN65" i="2"/>
  <c r="HN65" i="2"/>
  <c r="HL65" i="2"/>
  <c r="LJ65" i="2"/>
  <c r="NH65" i="2"/>
  <c r="KB65" i="2"/>
  <c r="JH65" i="2"/>
  <c r="KH65" i="2"/>
  <c r="LF65" i="2"/>
  <c r="MD65" i="2"/>
  <c r="FN65" i="2"/>
  <c r="GT65" i="2"/>
  <c r="IJ65" i="2"/>
  <c r="KF65" i="2"/>
  <c r="MB65" i="2"/>
  <c r="NL65" i="2"/>
  <c r="LA65" i="2"/>
  <c r="IA65" i="2"/>
  <c r="IY65" i="2"/>
  <c r="R64" i="2"/>
  <c r="S64" i="2" s="1"/>
  <c r="BM64" i="2"/>
  <c r="W64" i="2"/>
  <c r="BT64" i="2"/>
  <c r="BU64" i="2" s="1"/>
  <c r="FQ64" i="2"/>
  <c r="LS65" i="2"/>
  <c r="EA65" i="2" s="1"/>
  <c r="MK65" i="2"/>
  <c r="B66" i="2"/>
  <c r="GD65" i="2"/>
  <c r="MW66" i="2" l="1"/>
  <c r="GC66" i="2"/>
  <c r="F65" i="2"/>
  <c r="BD65" i="2"/>
  <c r="AR65" i="2"/>
  <c r="DD65" i="2"/>
  <c r="DE65" i="2" s="1"/>
  <c r="FX65" i="2"/>
  <c r="FY65" i="2" s="1"/>
  <c r="FZ65" i="2"/>
  <c r="T65" i="2"/>
  <c r="AV65" i="2"/>
  <c r="AW65" i="2" s="1"/>
  <c r="BV65" i="2"/>
  <c r="CL65" i="2"/>
  <c r="CM65" i="2" s="1"/>
  <c r="CF65" i="2"/>
  <c r="AJ65" i="2"/>
  <c r="AK65" i="2" s="1"/>
  <c r="LA66" i="2"/>
  <c r="Z65" i="2"/>
  <c r="BZ65" i="2"/>
  <c r="CA65" i="2" s="1"/>
  <c r="AF65" i="2"/>
  <c r="EJ65" i="2"/>
  <c r="EV65" i="2"/>
  <c r="FW65" i="2"/>
  <c r="EP65" i="2"/>
  <c r="BP65" i="2"/>
  <c r="CR65" i="2"/>
  <c r="CS65" i="2" s="1"/>
  <c r="ED65" i="2"/>
  <c r="L65" i="2"/>
  <c r="EZ65" i="2"/>
  <c r="FA65" i="2" s="1"/>
  <c r="BJ65" i="2"/>
  <c r="CZ65" i="2"/>
  <c r="M65" i="2"/>
  <c r="DQ65" i="2"/>
  <c r="MK66" i="2"/>
  <c r="IY66" i="2"/>
  <c r="AD65" i="2"/>
  <c r="AE65" i="2" s="1"/>
  <c r="BT65" i="2"/>
  <c r="BU65" i="2" s="1"/>
  <c r="R65" i="2"/>
  <c r="S65" i="2" s="1"/>
  <c r="BN65" i="2"/>
  <c r="BO65" i="2" s="1"/>
  <c r="DI65" i="2"/>
  <c r="DJ65" i="2"/>
  <c r="ET65" i="2"/>
  <c r="AL65" i="2"/>
  <c r="FR65" i="2"/>
  <c r="FS65" i="2" s="1"/>
  <c r="CB65" i="2"/>
  <c r="CH65" i="2"/>
  <c r="FB65" i="2"/>
  <c r="NI66" i="2"/>
  <c r="KC66" i="2"/>
  <c r="CK66" i="2" s="1"/>
  <c r="IS66" i="2"/>
  <c r="NC66" i="2"/>
  <c r="IG66" i="2"/>
  <c r="DK65" i="2"/>
  <c r="LY66" i="2"/>
  <c r="FK66" i="2"/>
  <c r="FE66" i="2"/>
  <c r="ES66" i="2"/>
  <c r="FQ66" i="2"/>
  <c r="EG66" i="2"/>
  <c r="DI66" i="2"/>
  <c r="AO66" i="2"/>
  <c r="BG66" i="2"/>
  <c r="BA66" i="2"/>
  <c r="IJ66" i="2"/>
  <c r="GT66" i="2"/>
  <c r="HH66" i="2"/>
  <c r="LL66" i="2"/>
  <c r="LJ66" i="2"/>
  <c r="HT66" i="2"/>
  <c r="NF66" i="2"/>
  <c r="LR66" i="2"/>
  <c r="MP66" i="2"/>
  <c r="GV66" i="2"/>
  <c r="JZ66" i="2"/>
  <c r="MV66" i="2"/>
  <c r="NH66" i="2"/>
  <c r="IP66" i="2"/>
  <c r="KL66" i="2"/>
  <c r="KN66" i="2"/>
  <c r="HB66" i="2"/>
  <c r="IV66" i="2"/>
  <c r="KT66" i="2"/>
  <c r="MN66" i="2"/>
  <c r="ID66" i="2"/>
  <c r="LV66" i="2"/>
  <c r="JP66" i="2"/>
  <c r="IR66" i="2"/>
  <c r="MH66" i="2"/>
  <c r="KR66" i="2"/>
  <c r="GZ66" i="2"/>
  <c r="JT66" i="2"/>
  <c r="HF66" i="2"/>
  <c r="JD66" i="2"/>
  <c r="JN66" i="2"/>
  <c r="MJ66" i="2"/>
  <c r="JB66" i="2"/>
  <c r="HN66" i="2"/>
  <c r="IL66" i="2"/>
  <c r="KH66" i="2"/>
  <c r="HR66" i="2"/>
  <c r="BB66" i="2"/>
  <c r="HZ66" i="2"/>
  <c r="HX66" i="2"/>
  <c r="IX66" i="2"/>
  <c r="MT66" i="2"/>
  <c r="JH66" i="2"/>
  <c r="MB66" i="2"/>
  <c r="MD66" i="2"/>
  <c r="NL66" i="2"/>
  <c r="JV66" i="2"/>
  <c r="NB66" i="2"/>
  <c r="KZ66" i="2"/>
  <c r="KX66" i="2"/>
  <c r="LX66" i="2"/>
  <c r="IF66" i="2"/>
  <c r="LF66" i="2"/>
  <c r="EP66" i="2"/>
  <c r="HL66" i="2"/>
  <c r="LP66" i="2"/>
  <c r="KB66" i="2"/>
  <c r="JJ66" i="2"/>
  <c r="KF66" i="2"/>
  <c r="LD66" i="2"/>
  <c r="MZ66" i="2"/>
  <c r="NN66" i="2"/>
  <c r="LS66" i="2"/>
  <c r="EA66" i="2" s="1"/>
  <c r="IA66" i="2"/>
  <c r="AP65" i="2"/>
  <c r="AQ65" i="2" s="1"/>
  <c r="BH65" i="2"/>
  <c r="BI65" i="2" s="1"/>
  <c r="X65" i="2"/>
  <c r="Y65" i="2" s="1"/>
  <c r="EN65" i="2"/>
  <c r="EO65" i="2" s="1"/>
  <c r="ES65" i="2"/>
  <c r="EH65" i="2"/>
  <c r="EI65" i="2" s="1"/>
  <c r="FL65" i="2"/>
  <c r="FM65" i="2" s="1"/>
  <c r="CT65" i="2"/>
  <c r="DF65" i="2"/>
  <c r="DR65" i="2"/>
  <c r="EU65" i="2"/>
  <c r="HU66" i="2"/>
  <c r="IM66" i="2"/>
  <c r="AU66" i="2" s="1"/>
  <c r="LM66" i="2"/>
  <c r="DU66" i="2" s="1"/>
  <c r="KI66" i="2"/>
  <c r="HI66" i="2"/>
  <c r="CX65" i="2"/>
  <c r="CY65" i="2" s="1"/>
  <c r="AI65" i="2"/>
  <c r="BB65" i="2"/>
  <c r="BC65" i="2" s="1"/>
  <c r="FF65" i="2"/>
  <c r="FG65" i="2" s="1"/>
  <c r="EB65" i="2"/>
  <c r="EC65" i="2" s="1"/>
  <c r="H65" i="2"/>
  <c r="N65" i="2"/>
  <c r="AX65" i="2"/>
  <c r="CN65" i="2"/>
  <c r="JQ66" i="2"/>
  <c r="BY66" i="2" s="1"/>
  <c r="JK66" i="2"/>
  <c r="LG66" i="2"/>
  <c r="HC66" i="2"/>
  <c r="K66" i="2" s="1"/>
  <c r="G65" i="2"/>
  <c r="NO66" i="2"/>
  <c r="JE66" i="2"/>
  <c r="BG65" i="2"/>
  <c r="DV65" i="2"/>
  <c r="DW65" i="2" s="1"/>
  <c r="MQ66" i="2"/>
  <c r="EY66" i="2" s="1"/>
  <c r="CG65" i="2"/>
  <c r="JW66" i="2"/>
  <c r="HO66" i="2"/>
  <c r="W66" i="2" s="1"/>
  <c r="GW66" i="2"/>
  <c r="KO66" i="2"/>
  <c r="ME66" i="2"/>
  <c r="EM66" i="2" s="1"/>
  <c r="KU66" i="2"/>
  <c r="DC66" i="2" s="1"/>
  <c r="B67" i="2"/>
  <c r="GC67" i="2" s="1"/>
  <c r="GD66" i="2"/>
  <c r="H66" i="2" l="1"/>
  <c r="Z66" i="2"/>
  <c r="FH66" i="2"/>
  <c r="CN66" i="2"/>
  <c r="DD66" i="2"/>
  <c r="DE66" i="2" s="1"/>
  <c r="BP66" i="2"/>
  <c r="BC66" i="2"/>
  <c r="EV66" i="2"/>
  <c r="FZ66" i="2"/>
  <c r="AP66" i="2"/>
  <c r="AQ66" i="2" s="1"/>
  <c r="DV66" i="2"/>
  <c r="DW66" i="2" s="1"/>
  <c r="AJ66" i="2"/>
  <c r="AK66" i="2" s="1"/>
  <c r="AD66" i="2"/>
  <c r="AE66" i="2" s="1"/>
  <c r="BJ66" i="2"/>
  <c r="CT66" i="2"/>
  <c r="EH66" i="2"/>
  <c r="FT66" i="2"/>
  <c r="BV66" i="2"/>
  <c r="FN66" i="2"/>
  <c r="CZ66" i="2"/>
  <c r="CH66" i="2"/>
  <c r="N66" i="2"/>
  <c r="CB66" i="2"/>
  <c r="EI66" i="2"/>
  <c r="T66" i="2"/>
  <c r="AX66" i="2"/>
  <c r="DP66" i="2"/>
  <c r="DQ66" i="2" s="1"/>
  <c r="EZ66" i="2"/>
  <c r="FA66" i="2" s="1"/>
  <c r="DJ66" i="2"/>
  <c r="DK66" i="2" s="1"/>
  <c r="ED66" i="2"/>
  <c r="KO67" i="2"/>
  <c r="JW67" i="2"/>
  <c r="JE67" i="2"/>
  <c r="BM67" i="2" s="1"/>
  <c r="LG67" i="2"/>
  <c r="KI67" i="2"/>
  <c r="HU67" i="2"/>
  <c r="AC67" i="2" s="1"/>
  <c r="IA67" i="2"/>
  <c r="R66" i="2"/>
  <c r="S66" i="2" s="1"/>
  <c r="L66" i="2"/>
  <c r="M66" i="2" s="1"/>
  <c r="AV66" i="2"/>
  <c r="AW66" i="2" s="1"/>
  <c r="BN66" i="2"/>
  <c r="BO66" i="2" s="1"/>
  <c r="CR66" i="2"/>
  <c r="CS66" i="2" s="1"/>
  <c r="ET66" i="2"/>
  <c r="EU66" i="2" s="1"/>
  <c r="EB66" i="2"/>
  <c r="EC66" i="2" s="1"/>
  <c r="CL66" i="2"/>
  <c r="CM66" i="2" s="1"/>
  <c r="FR66" i="2"/>
  <c r="FS66" i="2" s="1"/>
  <c r="AL66" i="2"/>
  <c r="DF66" i="2"/>
  <c r="EJ66" i="2"/>
  <c r="DL66" i="2"/>
  <c r="FB66" i="2"/>
  <c r="IG67" i="2"/>
  <c r="AO67" i="2" s="1"/>
  <c r="NI67" i="2"/>
  <c r="NO67" i="2"/>
  <c r="JK67" i="2"/>
  <c r="BS67" i="2" s="1"/>
  <c r="HI67" i="2"/>
  <c r="LM67" i="2"/>
  <c r="LS67" i="2"/>
  <c r="EA67" i="2" s="1"/>
  <c r="AI66" i="2"/>
  <c r="X66" i="2"/>
  <c r="Y66" i="2" s="1"/>
  <c r="BZ66" i="2"/>
  <c r="CA66" i="2" s="1"/>
  <c r="BH66" i="2"/>
  <c r="BI66" i="2" s="1"/>
  <c r="BT66" i="2"/>
  <c r="BU66" i="2" s="1"/>
  <c r="CW66" i="2"/>
  <c r="EN66" i="2"/>
  <c r="EO66" i="2" s="1"/>
  <c r="FF66" i="2"/>
  <c r="FG66" i="2" s="1"/>
  <c r="BD66" i="2"/>
  <c r="AF66" i="2"/>
  <c r="DX66" i="2"/>
  <c r="NC67" i="2"/>
  <c r="FK67" i="2" s="1"/>
  <c r="IY67" i="2"/>
  <c r="FQ67" i="2"/>
  <c r="FW67" i="2"/>
  <c r="DO67" i="2"/>
  <c r="CW67" i="2"/>
  <c r="DU67" i="2"/>
  <c r="CQ67" i="2"/>
  <c r="BG67" i="2"/>
  <c r="CE67" i="2"/>
  <c r="AI67" i="2"/>
  <c r="Q67" i="2"/>
  <c r="ME67" i="2"/>
  <c r="EM67" i="2" s="1"/>
  <c r="HL67" i="2"/>
  <c r="HT67" i="2"/>
  <c r="NH67" i="2"/>
  <c r="MH67" i="2"/>
  <c r="HB67" i="2"/>
  <c r="HZ67" i="2"/>
  <c r="IX67" i="2"/>
  <c r="JT67" i="2"/>
  <c r="JV67" i="2"/>
  <c r="KR67" i="2"/>
  <c r="KT67" i="2"/>
  <c r="HF67" i="2"/>
  <c r="KB67" i="2"/>
  <c r="KZ67" i="2"/>
  <c r="LL67" i="2"/>
  <c r="HR67" i="2"/>
  <c r="JN67" i="2"/>
  <c r="KN67" i="2"/>
  <c r="GV67" i="2"/>
  <c r="LP67" i="2"/>
  <c r="LR67" i="2"/>
  <c r="MP67" i="2"/>
  <c r="MN67" i="2"/>
  <c r="HH67" i="2"/>
  <c r="R67" i="2"/>
  <c r="JB67" i="2"/>
  <c r="MT67" i="2"/>
  <c r="LJ67" i="2"/>
  <c r="NF67" i="2"/>
  <c r="MJ67" i="2"/>
  <c r="CH67" i="2"/>
  <c r="IF67" i="2"/>
  <c r="JZ67" i="2"/>
  <c r="KX67" i="2"/>
  <c r="IR67" i="2"/>
  <c r="GT67" i="2"/>
  <c r="JH67" i="2"/>
  <c r="JJ67" i="2"/>
  <c r="LF67" i="2"/>
  <c r="HX67" i="2"/>
  <c r="CN67" i="2"/>
  <c r="LX67" i="2"/>
  <c r="HN67" i="2"/>
  <c r="IL67" i="2"/>
  <c r="KF67" i="2"/>
  <c r="KH67" i="2"/>
  <c r="LD67" i="2"/>
  <c r="MD67" i="2"/>
  <c r="MZ67" i="2"/>
  <c r="IV67" i="2"/>
  <c r="NN67" i="2"/>
  <c r="IP67" i="2"/>
  <c r="JD67" i="2"/>
  <c r="MV67" i="2"/>
  <c r="MB67" i="2"/>
  <c r="NB67" i="2"/>
  <c r="KL67" i="2"/>
  <c r="ID67" i="2"/>
  <c r="GZ67" i="2"/>
  <c r="IJ67" i="2"/>
  <c r="CT67" i="2"/>
  <c r="NL67" i="2"/>
  <c r="FZ67" i="2"/>
  <c r="JP67" i="2"/>
  <c r="LV67" i="2"/>
  <c r="KU67" i="2"/>
  <c r="DC67" i="2" s="1"/>
  <c r="MQ67" i="2"/>
  <c r="EY67" i="2" s="1"/>
  <c r="LA67" i="2"/>
  <c r="DI67" i="2" s="1"/>
  <c r="FX66" i="2"/>
  <c r="FY66" i="2" s="1"/>
  <c r="Q66" i="2"/>
  <c r="BM66" i="2"/>
  <c r="CF66" i="2"/>
  <c r="CG66" i="2" s="1"/>
  <c r="BS66" i="2"/>
  <c r="CQ66" i="2"/>
  <c r="CX66" i="2"/>
  <c r="CY66" i="2" s="1"/>
  <c r="FW66" i="2"/>
  <c r="FL66" i="2"/>
  <c r="FM66" i="2" s="1"/>
  <c r="AR66" i="2"/>
  <c r="DR66" i="2"/>
  <c r="LY67" i="2"/>
  <c r="EG67" i="2" s="1"/>
  <c r="IS67" i="2"/>
  <c r="BA67" i="2" s="1"/>
  <c r="MK67" i="2"/>
  <c r="GW67" i="2"/>
  <c r="E67" i="2" s="1"/>
  <c r="JQ67" i="2"/>
  <c r="HO67" i="2"/>
  <c r="W67" i="2" s="1"/>
  <c r="HC67" i="2"/>
  <c r="IM67" i="2"/>
  <c r="E66" i="2"/>
  <c r="F66" i="2"/>
  <c r="G66" i="2" s="1"/>
  <c r="AC66" i="2"/>
  <c r="DO66" i="2"/>
  <c r="CE66" i="2"/>
  <c r="KC67" i="2"/>
  <c r="MW67" i="2"/>
  <c r="B68" i="2"/>
  <c r="GC68" i="2" s="1"/>
  <c r="GD67" i="2"/>
  <c r="MW68" i="2" l="1"/>
  <c r="BZ67" i="2"/>
  <c r="DL67" i="2"/>
  <c r="AP67" i="2"/>
  <c r="AQ67" i="2" s="1"/>
  <c r="BD67" i="2"/>
  <c r="BV67" i="2"/>
  <c r="BH67" i="2"/>
  <c r="FT67" i="2"/>
  <c r="FX67" i="2"/>
  <c r="FY67" i="2" s="1"/>
  <c r="L67" i="2"/>
  <c r="M67" i="2" s="1"/>
  <c r="FH67" i="2"/>
  <c r="ET67" i="2"/>
  <c r="EU67" i="2" s="1"/>
  <c r="BP67" i="2"/>
  <c r="AD67" i="2"/>
  <c r="H67" i="2"/>
  <c r="Z67" i="2"/>
  <c r="FN67" i="2"/>
  <c r="EJ67" i="2"/>
  <c r="EZ67" i="2"/>
  <c r="AL67" i="2"/>
  <c r="DD67" i="2"/>
  <c r="DE67" i="2" s="1"/>
  <c r="DP67" i="2"/>
  <c r="DQ67" i="2" s="1"/>
  <c r="EN67" i="2"/>
  <c r="EO67" i="2" s="1"/>
  <c r="AV67" i="2"/>
  <c r="AW67" i="2" s="1"/>
  <c r="ED67" i="2"/>
  <c r="CZ67" i="2"/>
  <c r="DX67" i="2"/>
  <c r="S67" i="2"/>
  <c r="FE68" i="2"/>
  <c r="Q68" i="2"/>
  <c r="KT68" i="2"/>
  <c r="GV68" i="2"/>
  <c r="HR68" i="2"/>
  <c r="NF68" i="2"/>
  <c r="KL68" i="2"/>
  <c r="GZ68" i="2"/>
  <c r="IX68" i="2"/>
  <c r="KR68" i="2"/>
  <c r="HH68" i="2"/>
  <c r="LX68" i="2"/>
  <c r="FH68" i="2"/>
  <c r="HT68" i="2"/>
  <c r="JP68" i="2"/>
  <c r="JN68" i="2"/>
  <c r="MJ68" i="2"/>
  <c r="JV68" i="2"/>
  <c r="LR68" i="2"/>
  <c r="LP68" i="2"/>
  <c r="GT68" i="2"/>
  <c r="ID68" i="2"/>
  <c r="JD68" i="2"/>
  <c r="JB68" i="2"/>
  <c r="BD68" i="2"/>
  <c r="MH68" i="2"/>
  <c r="HX68" i="2"/>
  <c r="HZ68" i="2"/>
  <c r="AJ68" i="2" s="1"/>
  <c r="IV68" i="2"/>
  <c r="JT68" i="2"/>
  <c r="AX68" i="2"/>
  <c r="HF68" i="2"/>
  <c r="KB68" i="2"/>
  <c r="KX68" i="2"/>
  <c r="KZ68" i="2"/>
  <c r="NH68" i="2"/>
  <c r="HB68" i="2"/>
  <c r="MV68" i="2"/>
  <c r="HN68" i="2"/>
  <c r="JZ68" i="2"/>
  <c r="NL68" i="2"/>
  <c r="HL68" i="2"/>
  <c r="KF68" i="2"/>
  <c r="LD68" i="2"/>
  <c r="MB68" i="2"/>
  <c r="LJ68" i="2"/>
  <c r="KN68" i="2"/>
  <c r="MP68" i="2"/>
  <c r="IF68" i="2"/>
  <c r="LV68" i="2"/>
  <c r="KH68" i="2"/>
  <c r="LF68" i="2"/>
  <c r="NB68" i="2"/>
  <c r="MN68" i="2"/>
  <c r="IJ68" i="2"/>
  <c r="MD68" i="2"/>
  <c r="LL68" i="2"/>
  <c r="IR68" i="2"/>
  <c r="DF68" i="2"/>
  <c r="MT68" i="2"/>
  <c r="JH68" i="2"/>
  <c r="JJ68" i="2"/>
  <c r="IP68" i="2"/>
  <c r="IL68" i="2"/>
  <c r="MZ68" i="2"/>
  <c r="NN68" i="2"/>
  <c r="KC68" i="2"/>
  <c r="CK68" i="2" s="1"/>
  <c r="HC68" i="2"/>
  <c r="JQ68" i="2"/>
  <c r="CA67" i="2"/>
  <c r="F67" i="2"/>
  <c r="G67" i="2" s="1"/>
  <c r="CL67" i="2"/>
  <c r="BT67" i="2"/>
  <c r="BU67" i="2" s="1"/>
  <c r="CX67" i="2"/>
  <c r="CY67" i="2" s="1"/>
  <c r="DJ67" i="2"/>
  <c r="DK67" i="2" s="1"/>
  <c r="FE67" i="2"/>
  <c r="FF67" i="2"/>
  <c r="FG67" i="2" s="1"/>
  <c r="N67" i="2"/>
  <c r="AF67" i="2"/>
  <c r="T67" i="2"/>
  <c r="BJ67" i="2"/>
  <c r="CB67" i="2"/>
  <c r="DF67" i="2"/>
  <c r="DR67" i="2"/>
  <c r="EP67" i="2"/>
  <c r="NC68" i="2"/>
  <c r="LS68" i="2"/>
  <c r="EA68" i="2" s="1"/>
  <c r="HI68" i="2"/>
  <c r="KI68" i="2"/>
  <c r="JW68" i="2"/>
  <c r="FA67" i="2"/>
  <c r="MK68" i="2"/>
  <c r="LA68" i="2"/>
  <c r="X67" i="2"/>
  <c r="Y67" i="2" s="1"/>
  <c r="BN67" i="2"/>
  <c r="BO67" i="2" s="1"/>
  <c r="CF67" i="2"/>
  <c r="CG67" i="2" s="1"/>
  <c r="EB67" i="2"/>
  <c r="EC67" i="2" s="1"/>
  <c r="EH67" i="2"/>
  <c r="EI67" i="2" s="1"/>
  <c r="AR67" i="2"/>
  <c r="AX67" i="2"/>
  <c r="EV67" i="2"/>
  <c r="JK68" i="2"/>
  <c r="NI68" i="2"/>
  <c r="CM67" i="2"/>
  <c r="IA68" i="2"/>
  <c r="KO68" i="2"/>
  <c r="IS68" i="2"/>
  <c r="MQ68" i="2"/>
  <c r="ME68" i="2"/>
  <c r="K67" i="2"/>
  <c r="BY67" i="2"/>
  <c r="AJ67" i="2"/>
  <c r="AK67" i="2" s="1"/>
  <c r="CR67" i="2"/>
  <c r="CS67" i="2" s="1"/>
  <c r="DV67" i="2"/>
  <c r="DW67" i="2" s="1"/>
  <c r="ES67" i="2"/>
  <c r="FL67" i="2"/>
  <c r="FM67" i="2" s="1"/>
  <c r="FR67" i="2"/>
  <c r="FS67" i="2" s="1"/>
  <c r="FB67" i="2"/>
  <c r="NO68" i="2"/>
  <c r="IG68" i="2"/>
  <c r="LG68" i="2"/>
  <c r="AE67" i="2"/>
  <c r="IM68" i="2"/>
  <c r="HO68" i="2"/>
  <c r="GW68" i="2"/>
  <c r="LY68" i="2"/>
  <c r="EJ68" i="2" s="1"/>
  <c r="BI67" i="2"/>
  <c r="KU68" i="2"/>
  <c r="AU67" i="2"/>
  <c r="BB67" i="2"/>
  <c r="BC67" i="2" s="1"/>
  <c r="CK67" i="2"/>
  <c r="IY68" i="2"/>
  <c r="LM68" i="2"/>
  <c r="HU68" i="2"/>
  <c r="JE68" i="2"/>
  <c r="B69" i="2"/>
  <c r="GD68" i="2"/>
  <c r="KO69" i="2" l="1"/>
  <c r="NI69" i="2"/>
  <c r="MW69" i="2"/>
  <c r="GC69" i="2"/>
  <c r="HC69" i="2"/>
  <c r="FN68" i="2"/>
  <c r="CB68" i="2"/>
  <c r="LM69" i="2"/>
  <c r="GW69" i="2"/>
  <c r="AK68" i="2"/>
  <c r="MQ69" i="2"/>
  <c r="EY69" i="2" s="1"/>
  <c r="JW69" i="2"/>
  <c r="CF68" i="2"/>
  <c r="CG68" i="2" s="1"/>
  <c r="AL68" i="2"/>
  <c r="FB68" i="2"/>
  <c r="BZ68" i="2"/>
  <c r="CA68" i="2" s="1"/>
  <c r="AF68" i="2"/>
  <c r="FZ68" i="2"/>
  <c r="EV68" i="2"/>
  <c r="AP68" i="2"/>
  <c r="AQ68" i="2" s="1"/>
  <c r="CL68" i="2"/>
  <c r="CM68" i="2" s="1"/>
  <c r="EB68" i="2"/>
  <c r="EC68" i="2" s="1"/>
  <c r="DR68" i="2"/>
  <c r="MK69" i="2"/>
  <c r="R68" i="2"/>
  <c r="S68" i="2" s="1"/>
  <c r="Z68" i="2"/>
  <c r="EP68" i="2"/>
  <c r="CR68" i="2"/>
  <c r="CS68" i="2" s="1"/>
  <c r="DL68" i="2"/>
  <c r="CX68" i="2"/>
  <c r="CY68" i="2" s="1"/>
  <c r="FT68" i="2"/>
  <c r="DX68" i="2"/>
  <c r="KU69" i="2"/>
  <c r="HO69" i="2"/>
  <c r="JK69" i="2"/>
  <c r="NC69" i="2"/>
  <c r="FK69" i="2" s="1"/>
  <c r="JE69" i="2"/>
  <c r="IM69" i="2"/>
  <c r="AU69" i="2" s="1"/>
  <c r="IG69" i="2"/>
  <c r="AO69" i="2" s="1"/>
  <c r="IS69" i="2"/>
  <c r="IA69" i="2"/>
  <c r="FX68" i="2"/>
  <c r="FY68" i="2" s="1"/>
  <c r="AV68" i="2"/>
  <c r="AW68" i="2" s="1"/>
  <c r="E68" i="2"/>
  <c r="AI68" i="2"/>
  <c r="BB68" i="2"/>
  <c r="BC68" i="2" s="1"/>
  <c r="DD68" i="2"/>
  <c r="DE68" i="2" s="1"/>
  <c r="BS68" i="2"/>
  <c r="AD68" i="2"/>
  <c r="AE68" i="2" s="1"/>
  <c r="DJ68" i="2"/>
  <c r="DK68" i="2" s="1"/>
  <c r="CE68" i="2"/>
  <c r="FQ68" i="2"/>
  <c r="DV68" i="2"/>
  <c r="DW68" i="2" s="1"/>
  <c r="FL68" i="2"/>
  <c r="FM68" i="2" s="1"/>
  <c r="FK68" i="2"/>
  <c r="CN68" i="2"/>
  <c r="CZ68" i="2"/>
  <c r="CT68" i="2"/>
  <c r="ED68" i="2"/>
  <c r="IY69" i="2"/>
  <c r="KI69" i="2"/>
  <c r="CQ69" i="2" s="1"/>
  <c r="HU69" i="2"/>
  <c r="NO69" i="2"/>
  <c r="ME69" i="2"/>
  <c r="LA69" i="2"/>
  <c r="HI69" i="2"/>
  <c r="JQ69" i="2"/>
  <c r="BY69" i="2" s="1"/>
  <c r="BY68" i="2"/>
  <c r="CQ68" i="2"/>
  <c r="BA68" i="2"/>
  <c r="BG68" i="2"/>
  <c r="AC68" i="2"/>
  <c r="DI68" i="2"/>
  <c r="DO68" i="2"/>
  <c r="DU68" i="2"/>
  <c r="T68" i="2"/>
  <c r="FW68" i="2"/>
  <c r="L68" i="2"/>
  <c r="M68" i="2" s="1"/>
  <c r="F68" i="2"/>
  <c r="G68" i="2" s="1"/>
  <c r="BN68" i="2"/>
  <c r="BO68" i="2" s="1"/>
  <c r="AO68" i="2"/>
  <c r="K68" i="2"/>
  <c r="AU68" i="2"/>
  <c r="EG68" i="2"/>
  <c r="DP68" i="2"/>
  <c r="DQ68" i="2" s="1"/>
  <c r="DC68" i="2"/>
  <c r="EM68" i="2"/>
  <c r="EN68" i="2"/>
  <c r="EO68" i="2" s="1"/>
  <c r="FR68" i="2"/>
  <c r="FS68" i="2" s="1"/>
  <c r="N68" i="2"/>
  <c r="AR68" i="2"/>
  <c r="BP68" i="2"/>
  <c r="BJ68" i="2"/>
  <c r="FW69" i="2"/>
  <c r="FQ69" i="2"/>
  <c r="FE69" i="2"/>
  <c r="ES69" i="2"/>
  <c r="CW69" i="2"/>
  <c r="DI69" i="2"/>
  <c r="DC69" i="2"/>
  <c r="BG69" i="2"/>
  <c r="EM69" i="2"/>
  <c r="BM69" i="2"/>
  <c r="BA69" i="2"/>
  <c r="AI69" i="2"/>
  <c r="Q69" i="2"/>
  <c r="DU69" i="2"/>
  <c r="BS69" i="2"/>
  <c r="AC69" i="2"/>
  <c r="CE69" i="2"/>
  <c r="W69" i="2"/>
  <c r="K69" i="2"/>
  <c r="E69" i="2"/>
  <c r="LS69" i="2"/>
  <c r="EA69" i="2" s="1"/>
  <c r="LY69" i="2"/>
  <c r="EG69" i="2" s="1"/>
  <c r="IX69" i="2"/>
  <c r="LJ69" i="2"/>
  <c r="HR69" i="2"/>
  <c r="NH69" i="2"/>
  <c r="KL69" i="2"/>
  <c r="MH69" i="2"/>
  <c r="LP69" i="2"/>
  <c r="MN69" i="2"/>
  <c r="MP69" i="2"/>
  <c r="KB69" i="2"/>
  <c r="LL69" i="2"/>
  <c r="IR69" i="2"/>
  <c r="KN69" i="2"/>
  <c r="IF69" i="2"/>
  <c r="LV69" i="2"/>
  <c r="JN69" i="2"/>
  <c r="NF69" i="2"/>
  <c r="LX69" i="2"/>
  <c r="IP69" i="2"/>
  <c r="MJ69" i="2"/>
  <c r="GT69" i="2"/>
  <c r="JV69" i="2"/>
  <c r="KT69" i="2"/>
  <c r="HZ69" i="2"/>
  <c r="HH69" i="2"/>
  <c r="JB69" i="2"/>
  <c r="JP69" i="2"/>
  <c r="KR69" i="2"/>
  <c r="JD69" i="2"/>
  <c r="JZ69" i="2"/>
  <c r="MV69" i="2"/>
  <c r="LD69" i="2"/>
  <c r="HL69" i="2"/>
  <c r="IJ69" i="2"/>
  <c r="KF69" i="2"/>
  <c r="MB69" i="2"/>
  <c r="NB69" i="2"/>
  <c r="R69" i="2"/>
  <c r="NN69" i="2"/>
  <c r="LF69" i="2"/>
  <c r="HT69" i="2"/>
  <c r="AF69" i="2"/>
  <c r="HX69" i="2"/>
  <c r="IV69" i="2"/>
  <c r="HF69" i="2"/>
  <c r="IL69" i="2"/>
  <c r="ID69" i="2"/>
  <c r="GZ69" i="2"/>
  <c r="JT69" i="2"/>
  <c r="DF69" i="2"/>
  <c r="LR69" i="2"/>
  <c r="KZ69" i="2"/>
  <c r="DJ69" i="2" s="1"/>
  <c r="JH69" i="2"/>
  <c r="FT69" i="2"/>
  <c r="KX69" i="2"/>
  <c r="MT69" i="2"/>
  <c r="GV69" i="2"/>
  <c r="Z69" i="2"/>
  <c r="AX69" i="2"/>
  <c r="JJ69" i="2"/>
  <c r="MD69" i="2"/>
  <c r="MZ69" i="2"/>
  <c r="FN69" i="2"/>
  <c r="NL69" i="2"/>
  <c r="HB69" i="2"/>
  <c r="KH69" i="2"/>
  <c r="HN69" i="2"/>
  <c r="FX69" i="2"/>
  <c r="LG69" i="2"/>
  <c r="DO69" i="2" s="1"/>
  <c r="KC69" i="2"/>
  <c r="CK69" i="2" s="1"/>
  <c r="X68" i="2"/>
  <c r="Y68" i="2" s="1"/>
  <c r="BM68" i="2"/>
  <c r="BH68" i="2"/>
  <c r="BI68" i="2" s="1"/>
  <c r="W68" i="2"/>
  <c r="BT68" i="2"/>
  <c r="BU68" i="2" s="1"/>
  <c r="CW68" i="2"/>
  <c r="H68" i="2"/>
  <c r="ET68" i="2"/>
  <c r="EU68" i="2" s="1"/>
  <c r="EH68" i="2"/>
  <c r="EI68" i="2" s="1"/>
  <c r="EY68" i="2"/>
  <c r="ES68" i="2"/>
  <c r="EZ68" i="2"/>
  <c r="FA68" i="2" s="1"/>
  <c r="FF68" i="2"/>
  <c r="FG68" i="2" s="1"/>
  <c r="BV68" i="2"/>
  <c r="CH68" i="2"/>
  <c r="B70" i="2"/>
  <c r="GC70" i="2" s="1"/>
  <c r="GD69" i="2"/>
  <c r="AR69" i="2" l="1"/>
  <c r="FF69" i="2"/>
  <c r="FG69" i="2" s="1"/>
  <c r="DX69" i="2"/>
  <c r="BJ69" i="2"/>
  <c r="BT69" i="2"/>
  <c r="BU69" i="2" s="1"/>
  <c r="AL69" i="2"/>
  <c r="CZ69" i="2"/>
  <c r="FZ69" i="2"/>
  <c r="DK69" i="2"/>
  <c r="CR69" i="2"/>
  <c r="CS69" i="2" s="1"/>
  <c r="F69" i="2"/>
  <c r="EJ69" i="2"/>
  <c r="FB69" i="2"/>
  <c r="ET69" i="2"/>
  <c r="EU69" i="2" s="1"/>
  <c r="DV69" i="2"/>
  <c r="DW69" i="2" s="1"/>
  <c r="AD69" i="2"/>
  <c r="N69" i="2"/>
  <c r="EP69" i="2"/>
  <c r="T69" i="2"/>
  <c r="DL69" i="2"/>
  <c r="CF69" i="2"/>
  <c r="CG69" i="2" s="1"/>
  <c r="CN69" i="2"/>
  <c r="AP69" i="2"/>
  <c r="AQ69" i="2" s="1"/>
  <c r="CH69" i="2"/>
  <c r="ED69" i="2"/>
  <c r="DP69" i="2"/>
  <c r="DQ69" i="2" s="1"/>
  <c r="BP69" i="2"/>
  <c r="BD69" i="2"/>
  <c r="BZ69" i="2"/>
  <c r="BN69" i="2"/>
  <c r="BO69" i="2" s="1"/>
  <c r="G69" i="2"/>
  <c r="NI70" i="2"/>
  <c r="NC70" i="2"/>
  <c r="ME70" i="2"/>
  <c r="EM70" i="2" s="1"/>
  <c r="LY70" i="2"/>
  <c r="EG70" i="2" s="1"/>
  <c r="LM70" i="2"/>
  <c r="KC70" i="2"/>
  <c r="CK70" i="2" s="1"/>
  <c r="JK70" i="2"/>
  <c r="IY70" i="2"/>
  <c r="BG70" i="2" s="1"/>
  <c r="IM70" i="2"/>
  <c r="IG70" i="2"/>
  <c r="AO70" i="2" s="1"/>
  <c r="HU70" i="2"/>
  <c r="AC70" i="2" s="1"/>
  <c r="NO70" i="2"/>
  <c r="MQ70" i="2"/>
  <c r="MK70" i="2"/>
  <c r="ES70" i="2" s="1"/>
  <c r="LG70" i="2"/>
  <c r="DO70" i="2" s="1"/>
  <c r="KU70" i="2"/>
  <c r="JW70" i="2"/>
  <c r="CE70" i="2" s="1"/>
  <c r="JE70" i="2"/>
  <c r="BM70" i="2" s="1"/>
  <c r="IA70" i="2"/>
  <c r="AI70" i="2" s="1"/>
  <c r="HC70" i="2"/>
  <c r="K70" i="2" s="1"/>
  <c r="JD70" i="2"/>
  <c r="LA70" i="2"/>
  <c r="DI70" i="2" s="1"/>
  <c r="KO70" i="2"/>
  <c r="CW70" i="2" s="1"/>
  <c r="GW70" i="2"/>
  <c r="E70" i="2" s="1"/>
  <c r="IS70" i="2"/>
  <c r="BA70" i="2" s="1"/>
  <c r="HO70" i="2"/>
  <c r="W70" i="2" s="1"/>
  <c r="HI70" i="2"/>
  <c r="Q70" i="2" s="1"/>
  <c r="JQ70" i="2"/>
  <c r="BY70" i="2" s="1"/>
  <c r="GT70" i="2"/>
  <c r="LS70" i="2"/>
  <c r="EA70" i="2" s="1"/>
  <c r="MW70" i="2"/>
  <c r="FE70" i="2" s="1"/>
  <c r="KI70" i="2"/>
  <c r="CQ70" i="2" s="1"/>
  <c r="HR70" i="2"/>
  <c r="HT70" i="2"/>
  <c r="JN70" i="2"/>
  <c r="MJ70" i="2"/>
  <c r="MH70" i="2"/>
  <c r="HZ70" i="2"/>
  <c r="IX70" i="2"/>
  <c r="JV70" i="2"/>
  <c r="JT70" i="2"/>
  <c r="LP70" i="2"/>
  <c r="LR70" i="2"/>
  <c r="IF70" i="2"/>
  <c r="JB70" i="2"/>
  <c r="KZ70" i="2"/>
  <c r="KX70" i="2"/>
  <c r="LX70" i="2"/>
  <c r="LL70" i="2"/>
  <c r="IV70" i="2"/>
  <c r="HH70" i="2"/>
  <c r="JZ70" i="2"/>
  <c r="LV70" i="2"/>
  <c r="MV70" i="2"/>
  <c r="JP70" i="2"/>
  <c r="NH70" i="2"/>
  <c r="NF70" i="2"/>
  <c r="IP70" i="2"/>
  <c r="IR70" i="2"/>
  <c r="KL70" i="2"/>
  <c r="HB70" i="2"/>
  <c r="BJ70" i="2"/>
  <c r="KT70" i="2"/>
  <c r="KR70" i="2"/>
  <c r="MN70" i="2"/>
  <c r="MP70" i="2"/>
  <c r="ID70" i="2"/>
  <c r="DJ70" i="2"/>
  <c r="CZ70" i="2"/>
  <c r="H70" i="2"/>
  <c r="ED70" i="2"/>
  <c r="KB70" i="2"/>
  <c r="MT70" i="2"/>
  <c r="JJ70" i="2"/>
  <c r="LD70" i="2"/>
  <c r="MZ70" i="2"/>
  <c r="NL70" i="2"/>
  <c r="DV70" i="2"/>
  <c r="LJ70" i="2"/>
  <c r="HF70" i="2"/>
  <c r="HN70" i="2"/>
  <c r="IL70" i="2"/>
  <c r="JH70" i="2"/>
  <c r="KH70" i="2"/>
  <c r="MD70" i="2"/>
  <c r="FN70" i="2"/>
  <c r="NB70" i="2"/>
  <c r="AF70" i="2"/>
  <c r="HL70" i="2"/>
  <c r="IJ70" i="2"/>
  <c r="GV70" i="2"/>
  <c r="HX70" i="2"/>
  <c r="BV70" i="2"/>
  <c r="LF70" i="2"/>
  <c r="MB70" i="2"/>
  <c r="GZ70" i="2"/>
  <c r="KF70" i="2"/>
  <c r="NN70" i="2"/>
  <c r="KN70" i="2"/>
  <c r="FZ70" i="2"/>
  <c r="BH69" i="2"/>
  <c r="BI69" i="2" s="1"/>
  <c r="X69" i="2"/>
  <c r="Y69" i="2" s="1"/>
  <c r="EH69" i="2"/>
  <c r="EI69" i="2" s="1"/>
  <c r="H69" i="2"/>
  <c r="FL69" i="2"/>
  <c r="FM69" i="2" s="1"/>
  <c r="FR69" i="2"/>
  <c r="FS69" i="2" s="1"/>
  <c r="CB69" i="2"/>
  <c r="BV69" i="2"/>
  <c r="FH69" i="2"/>
  <c r="EV69" i="2"/>
  <c r="S69" i="2"/>
  <c r="DD69" i="2"/>
  <c r="DE69" i="2" s="1"/>
  <c r="EB69" i="2"/>
  <c r="EC69" i="2" s="1"/>
  <c r="EZ69" i="2"/>
  <c r="FA69" i="2" s="1"/>
  <c r="CT69" i="2"/>
  <c r="DR69" i="2"/>
  <c r="L69" i="2"/>
  <c r="M69" i="2" s="1"/>
  <c r="AV69" i="2"/>
  <c r="AW69" i="2" s="1"/>
  <c r="CL69" i="2"/>
  <c r="CM69" i="2" s="1"/>
  <c r="AJ69" i="2"/>
  <c r="AK69" i="2" s="1"/>
  <c r="FY69" i="2"/>
  <c r="BB69" i="2"/>
  <c r="BC69" i="2" s="1"/>
  <c r="CX69" i="2"/>
  <c r="CY69" i="2" s="1"/>
  <c r="EN69" i="2"/>
  <c r="EO69" i="2" s="1"/>
  <c r="AE69" i="2"/>
  <c r="CA69" i="2"/>
  <c r="B71" i="2"/>
  <c r="GC71" i="2" s="1"/>
  <c r="GD70" i="2"/>
  <c r="DW70" i="2" l="1"/>
  <c r="DK70" i="2"/>
  <c r="DR70" i="2"/>
  <c r="AL70" i="2"/>
  <c r="FX70" i="2"/>
  <c r="X70" i="2"/>
  <c r="N70" i="2"/>
  <c r="AR70" i="2"/>
  <c r="BD70" i="2"/>
  <c r="T70" i="2"/>
  <c r="FF70" i="2"/>
  <c r="EP70" i="2"/>
  <c r="FB70" i="2"/>
  <c r="CH70" i="2"/>
  <c r="CB70" i="2"/>
  <c r="AV70" i="2"/>
  <c r="CL70" i="2"/>
  <c r="CT70" i="2"/>
  <c r="FR70" i="2"/>
  <c r="DD70" i="2"/>
  <c r="BN70" i="2"/>
  <c r="EV70" i="2"/>
  <c r="EJ70" i="2"/>
  <c r="MQ71" i="2"/>
  <c r="IM71" i="2"/>
  <c r="LM71" i="2"/>
  <c r="DU71" i="2" s="1"/>
  <c r="NI71" i="2"/>
  <c r="R70" i="2"/>
  <c r="BZ70" i="2"/>
  <c r="BH70" i="2"/>
  <c r="AD70" i="2"/>
  <c r="BT70" i="2"/>
  <c r="CX70" i="2"/>
  <c r="EB70" i="2"/>
  <c r="ET70" i="2"/>
  <c r="EN70" i="2"/>
  <c r="EZ70" i="2"/>
  <c r="Z70" i="2"/>
  <c r="AX70" i="2"/>
  <c r="DF70" i="2"/>
  <c r="DL70" i="2"/>
  <c r="FH70" i="2"/>
  <c r="GW71" i="2"/>
  <c r="KU71" i="2"/>
  <c r="NO71" i="2"/>
  <c r="IY71" i="2"/>
  <c r="AJ70" i="2"/>
  <c r="F70" i="2"/>
  <c r="BB70" i="2"/>
  <c r="CF70" i="2"/>
  <c r="AP70" i="2"/>
  <c r="FL70" i="2"/>
  <c r="DC70" i="2"/>
  <c r="EY70" i="2"/>
  <c r="FW70" i="2"/>
  <c r="FQ70" i="2"/>
  <c r="BP70" i="2"/>
  <c r="DX70" i="2"/>
  <c r="FT70" i="2"/>
  <c r="KO71" i="2"/>
  <c r="JK71" i="2"/>
  <c r="L70" i="2"/>
  <c r="BS70" i="2"/>
  <c r="AU70" i="2"/>
  <c r="DP70" i="2"/>
  <c r="EH70" i="2"/>
  <c r="DU70" i="2"/>
  <c r="CN70" i="2"/>
  <c r="FQ71" i="2"/>
  <c r="FW71" i="2"/>
  <c r="EY71" i="2"/>
  <c r="DC71" i="2"/>
  <c r="AU71" i="2"/>
  <c r="BS71" i="2"/>
  <c r="BG71" i="2"/>
  <c r="E71" i="2"/>
  <c r="CW71" i="2"/>
  <c r="LG71" i="2"/>
  <c r="DO71" i="2" s="1"/>
  <c r="JW71" i="2"/>
  <c r="JE71" i="2"/>
  <c r="IA71" i="2"/>
  <c r="AI71" i="2" s="1"/>
  <c r="HC71" i="2"/>
  <c r="K71" i="2" s="1"/>
  <c r="MW71" i="2"/>
  <c r="FE71" i="2" s="1"/>
  <c r="LS71" i="2"/>
  <c r="KI71" i="2"/>
  <c r="CQ71" i="2" s="1"/>
  <c r="JQ71" i="2"/>
  <c r="BY71" i="2" s="1"/>
  <c r="IS71" i="2"/>
  <c r="BA71" i="2" s="1"/>
  <c r="HO71" i="2"/>
  <c r="HI71" i="2"/>
  <c r="LY71" i="2"/>
  <c r="EG71" i="2" s="1"/>
  <c r="HL71" i="2"/>
  <c r="HU71" i="2"/>
  <c r="AC71" i="2" s="1"/>
  <c r="GZ71" i="2"/>
  <c r="KC71" i="2"/>
  <c r="CK71" i="2" s="1"/>
  <c r="ME71" i="2"/>
  <c r="JP71" i="2"/>
  <c r="IP71" i="2"/>
  <c r="KL71" i="2"/>
  <c r="GV71" i="2"/>
  <c r="L71" i="2"/>
  <c r="ID71" i="2"/>
  <c r="JD71" i="2"/>
  <c r="LV71" i="2"/>
  <c r="NH71" i="2"/>
  <c r="IR71" i="2"/>
  <c r="MH71" i="2"/>
  <c r="HB71" i="2"/>
  <c r="HZ71" i="2"/>
  <c r="IX71" i="2"/>
  <c r="JT71" i="2"/>
  <c r="JV71" i="2"/>
  <c r="KR71" i="2"/>
  <c r="KT71" i="2"/>
  <c r="DD71" i="2"/>
  <c r="DE71" i="2" s="1"/>
  <c r="MN71" i="2"/>
  <c r="HF71" i="2"/>
  <c r="KB71" i="2"/>
  <c r="KZ71" i="2"/>
  <c r="LL71" i="2"/>
  <c r="HR71" i="2"/>
  <c r="JN71" i="2"/>
  <c r="FR71" i="2"/>
  <c r="FS71" i="2" s="1"/>
  <c r="KN71" i="2"/>
  <c r="HX71" i="2"/>
  <c r="IV71" i="2"/>
  <c r="LP71" i="2"/>
  <c r="MP71" i="2"/>
  <c r="HH71" i="2"/>
  <c r="JB71" i="2"/>
  <c r="KX71" i="2"/>
  <c r="LX71" i="2"/>
  <c r="EJ71" i="2"/>
  <c r="LF71" i="2"/>
  <c r="MB71" i="2"/>
  <c r="NB71" i="2"/>
  <c r="NN71" i="2"/>
  <c r="NF71" i="2"/>
  <c r="LR71" i="2"/>
  <c r="JZ71" i="2"/>
  <c r="MV71" i="2"/>
  <c r="JH71" i="2"/>
  <c r="JJ71" i="2"/>
  <c r="NL71" i="2"/>
  <c r="FZ71" i="2"/>
  <c r="LJ71" i="2"/>
  <c r="HT71" i="2"/>
  <c r="BZ71" i="2"/>
  <c r="MJ71" i="2"/>
  <c r="IF71" i="2"/>
  <c r="GT71" i="2"/>
  <c r="HN71" i="2"/>
  <c r="IL71" i="2"/>
  <c r="KF71" i="2"/>
  <c r="KH71" i="2"/>
  <c r="LD71" i="2"/>
  <c r="MD71" i="2"/>
  <c r="MZ71" i="2"/>
  <c r="IJ71" i="2"/>
  <c r="MT71" i="2"/>
  <c r="LA71" i="2"/>
  <c r="MK71" i="2"/>
  <c r="ES71" i="2" s="1"/>
  <c r="IG71" i="2"/>
  <c r="NC71" i="2"/>
  <c r="CR70" i="2"/>
  <c r="FK70" i="2"/>
  <c r="B72" i="2"/>
  <c r="GC72" i="2" s="1"/>
  <c r="GD71" i="2"/>
  <c r="G70" i="2" l="1"/>
  <c r="FY70" i="2"/>
  <c r="FS70" i="2"/>
  <c r="FM70" i="2"/>
  <c r="FG70" i="2"/>
  <c r="FA70" i="2"/>
  <c r="EU70" i="2"/>
  <c r="EO70" i="2"/>
  <c r="EI70" i="2"/>
  <c r="EC70" i="2"/>
  <c r="DQ70" i="2"/>
  <c r="DE70" i="2"/>
  <c r="CY70" i="2"/>
  <c r="CS70" i="2"/>
  <c r="CM70" i="2"/>
  <c r="CG70" i="2"/>
  <c r="CA70" i="2"/>
  <c r="BU70" i="2"/>
  <c r="BO70" i="2"/>
  <c r="BI70" i="2"/>
  <c r="BC70" i="2"/>
  <c r="AW70" i="2"/>
  <c r="AQ70" i="2"/>
  <c r="AK70" i="2"/>
  <c r="AE70" i="2"/>
  <c r="Y70" i="2"/>
  <c r="S70" i="2"/>
  <c r="M70" i="2"/>
  <c r="H71" i="2"/>
  <c r="DR71" i="2"/>
  <c r="BN71" i="2"/>
  <c r="BO71" i="2" s="1"/>
  <c r="CH71" i="2"/>
  <c r="FH71" i="2"/>
  <c r="DV71" i="2"/>
  <c r="EZ71" i="2"/>
  <c r="FA71" i="2" s="1"/>
  <c r="CN71" i="2"/>
  <c r="EB71" i="2"/>
  <c r="EC71" i="2" s="1"/>
  <c r="BJ71" i="2"/>
  <c r="AP71" i="2"/>
  <c r="AQ71" i="2" s="1"/>
  <c r="BD71" i="2"/>
  <c r="AV71" i="2"/>
  <c r="AW71" i="2" s="1"/>
  <c r="BV71" i="2"/>
  <c r="FL71" i="2"/>
  <c r="FM71" i="2" s="1"/>
  <c r="R71" i="2"/>
  <c r="S71" i="2" s="1"/>
  <c r="DL71" i="2"/>
  <c r="EV71" i="2"/>
  <c r="CR71" i="2"/>
  <c r="CS71" i="2" s="1"/>
  <c r="EP71" i="2"/>
  <c r="AD71" i="2"/>
  <c r="AE71" i="2" s="1"/>
  <c r="AL71" i="2"/>
  <c r="CZ71" i="2"/>
  <c r="Z71" i="2"/>
  <c r="MQ72" i="2"/>
  <c r="MK72" i="2"/>
  <c r="HZ72" i="2"/>
  <c r="MW72" i="2"/>
  <c r="FE72" i="2" s="1"/>
  <c r="GV72" i="2"/>
  <c r="LG72" i="2"/>
  <c r="DO72" i="2" s="1"/>
  <c r="LJ72" i="2"/>
  <c r="NH72" i="2"/>
  <c r="IR72" i="2"/>
  <c r="IP72" i="2"/>
  <c r="KN72" i="2"/>
  <c r="IX72" i="2"/>
  <c r="KT72" i="2"/>
  <c r="MP72" i="2"/>
  <c r="MN72" i="2"/>
  <c r="GT72" i="2"/>
  <c r="IF72" i="2"/>
  <c r="LX72" i="2"/>
  <c r="MT72" i="2"/>
  <c r="JN72" i="2"/>
  <c r="NF72" i="2"/>
  <c r="GZ72" i="2"/>
  <c r="JV72" i="2"/>
  <c r="KR72" i="2"/>
  <c r="JJ72" i="2"/>
  <c r="HH72" i="2"/>
  <c r="JB72" i="2"/>
  <c r="LL72" i="2"/>
  <c r="HT72" i="2"/>
  <c r="HR72" i="2"/>
  <c r="JP72" i="2"/>
  <c r="KL72" i="2"/>
  <c r="LR72" i="2"/>
  <c r="LP72" i="2"/>
  <c r="JD72" i="2"/>
  <c r="JZ72" i="2"/>
  <c r="HX72" i="2"/>
  <c r="IV72" i="2"/>
  <c r="KB72" i="2"/>
  <c r="LV72" i="2"/>
  <c r="HL72" i="2"/>
  <c r="IJ72" i="2"/>
  <c r="KF72" i="2"/>
  <c r="LD72" i="2"/>
  <c r="MD72" i="2"/>
  <c r="HB72" i="2"/>
  <c r="MJ72" i="2"/>
  <c r="FB72" i="2"/>
  <c r="KX72" i="2"/>
  <c r="KH72" i="2"/>
  <c r="DP72" i="2"/>
  <c r="MZ72" i="2"/>
  <c r="MH72" i="2"/>
  <c r="ID72" i="2"/>
  <c r="JH72" i="2"/>
  <c r="BD72" i="2"/>
  <c r="JT72" i="2"/>
  <c r="KZ72" i="2"/>
  <c r="HF72" i="2"/>
  <c r="HN72" i="2"/>
  <c r="IL72" i="2"/>
  <c r="LF72" i="2"/>
  <c r="NB72" i="2"/>
  <c r="NN72" i="2"/>
  <c r="MV72" i="2"/>
  <c r="MB72" i="2"/>
  <c r="NL72" i="2"/>
  <c r="LA72" i="2"/>
  <c r="ME72" i="2"/>
  <c r="HI72" i="2"/>
  <c r="Q72" i="2" s="1"/>
  <c r="KI72" i="2"/>
  <c r="IA72" i="2"/>
  <c r="BB71" i="2"/>
  <c r="BC71" i="2" s="1"/>
  <c r="F71" i="2"/>
  <c r="G71" i="2" s="1"/>
  <c r="AJ71" i="2"/>
  <c r="AK71" i="2" s="1"/>
  <c r="Q71" i="2"/>
  <c r="CX71" i="2"/>
  <c r="CY71" i="2" s="1"/>
  <c r="DI71" i="2"/>
  <c r="N71" i="2"/>
  <c r="AR71" i="2"/>
  <c r="T71" i="2"/>
  <c r="AX71" i="2"/>
  <c r="BP71" i="2"/>
  <c r="CT71" i="2"/>
  <c r="DX71" i="2"/>
  <c r="FN71" i="2"/>
  <c r="FB71" i="2"/>
  <c r="M71" i="2"/>
  <c r="IY72" i="2"/>
  <c r="BG72" i="2" s="1"/>
  <c r="LM72" i="2"/>
  <c r="NC72" i="2"/>
  <c r="FX71" i="2"/>
  <c r="FY71" i="2" s="1"/>
  <c r="KC72" i="2"/>
  <c r="CK72" i="2" s="1"/>
  <c r="LY72" i="2"/>
  <c r="EG72" i="2" s="1"/>
  <c r="HO72" i="2"/>
  <c r="W72" i="2" s="1"/>
  <c r="LS72" i="2"/>
  <c r="EA72" i="2" s="1"/>
  <c r="JE72" i="2"/>
  <c r="BM72" i="2" s="1"/>
  <c r="BH71" i="2"/>
  <c r="BI71" i="2" s="1"/>
  <c r="W71" i="2"/>
  <c r="BT71" i="2"/>
  <c r="BU71" i="2" s="1"/>
  <c r="X71" i="2"/>
  <c r="Y71" i="2" s="1"/>
  <c r="BM71" i="2"/>
  <c r="DP71" i="2"/>
  <c r="DQ71" i="2" s="1"/>
  <c r="CF71" i="2"/>
  <c r="CG71" i="2" s="1"/>
  <c r="ET71" i="2"/>
  <c r="EU71" i="2" s="1"/>
  <c r="FF71" i="2"/>
  <c r="FG71" i="2" s="1"/>
  <c r="AF71" i="2"/>
  <c r="CB71" i="2"/>
  <c r="DF71" i="2"/>
  <c r="FT71" i="2"/>
  <c r="JK72" i="2"/>
  <c r="BS72" i="2" s="1"/>
  <c r="NO72" i="2"/>
  <c r="FW72" i="2" s="1"/>
  <c r="CA71" i="2"/>
  <c r="IM72" i="2"/>
  <c r="AU72" i="2" s="1"/>
  <c r="IS72" i="2"/>
  <c r="JW72" i="2"/>
  <c r="CE71" i="2"/>
  <c r="EH71" i="2"/>
  <c r="EI71" i="2" s="1"/>
  <c r="EA71" i="2"/>
  <c r="FK71" i="2"/>
  <c r="ED71" i="2"/>
  <c r="KO72" i="2"/>
  <c r="CW72" i="2" s="1"/>
  <c r="KU72" i="2"/>
  <c r="DC72" i="2" s="1"/>
  <c r="IG72" i="2"/>
  <c r="AO72" i="2" s="1"/>
  <c r="HU72" i="2"/>
  <c r="AC72" i="2" s="1"/>
  <c r="JQ72" i="2"/>
  <c r="HC72" i="2"/>
  <c r="AO71" i="2"/>
  <c r="DJ71" i="2"/>
  <c r="CL71" i="2"/>
  <c r="CM71" i="2" s="1"/>
  <c r="EM71" i="2"/>
  <c r="EN71" i="2"/>
  <c r="EO71" i="2" s="1"/>
  <c r="GW72" i="2"/>
  <c r="NI72" i="2"/>
  <c r="B73" i="2"/>
  <c r="GC73" i="2" s="1"/>
  <c r="GD72" i="2"/>
  <c r="NI73" i="2" l="1"/>
  <c r="DW71" i="2"/>
  <c r="DK71" i="2"/>
  <c r="FX72" i="2"/>
  <c r="CZ72" i="2"/>
  <c r="BH72" i="2"/>
  <c r="BI72" i="2" s="1"/>
  <c r="EV72" i="2"/>
  <c r="T72" i="2"/>
  <c r="FL72" i="2"/>
  <c r="FM72" i="2" s="1"/>
  <c r="AL72" i="2"/>
  <c r="AP72" i="2"/>
  <c r="BV72" i="2"/>
  <c r="H72" i="2"/>
  <c r="CN72" i="2"/>
  <c r="BN72" i="2"/>
  <c r="ED72" i="2"/>
  <c r="DF72" i="2"/>
  <c r="DV72" i="2"/>
  <c r="DW72" i="2" s="1"/>
  <c r="CR72" i="2"/>
  <c r="CS72" i="2" s="1"/>
  <c r="AV72" i="2"/>
  <c r="L72" i="2"/>
  <c r="M72" i="2" s="1"/>
  <c r="FT72" i="2"/>
  <c r="CH72" i="2"/>
  <c r="AD72" i="2"/>
  <c r="EN72" i="2"/>
  <c r="Z72" i="2"/>
  <c r="EJ72" i="2"/>
  <c r="FH72" i="2"/>
  <c r="BZ72" i="2"/>
  <c r="DJ72" i="2"/>
  <c r="DK72" i="2" s="1"/>
  <c r="FQ73" i="2"/>
  <c r="LS73" i="2"/>
  <c r="EA73" i="2" s="1"/>
  <c r="HI73" i="2"/>
  <c r="LY73" i="2"/>
  <c r="JK73" i="2"/>
  <c r="BS73" i="2" s="1"/>
  <c r="HB73" i="2"/>
  <c r="IM73" i="2"/>
  <c r="AU73" i="2" s="1"/>
  <c r="HT73" i="2"/>
  <c r="JP73" i="2"/>
  <c r="IP73" i="2"/>
  <c r="MH73" i="2"/>
  <c r="GZ73" i="2"/>
  <c r="HX73" i="2"/>
  <c r="IV73" i="2"/>
  <c r="JT73" i="2"/>
  <c r="KR73" i="2"/>
  <c r="LR73" i="2"/>
  <c r="MP73" i="2"/>
  <c r="ID73" i="2"/>
  <c r="JD73" i="2"/>
  <c r="JZ73" i="2"/>
  <c r="KX73" i="2"/>
  <c r="MV73" i="2"/>
  <c r="LJ73" i="2"/>
  <c r="LL73" i="2"/>
  <c r="NH73" i="2"/>
  <c r="KL73" i="2"/>
  <c r="GT73" i="2"/>
  <c r="HZ73" i="2"/>
  <c r="IX73" i="2"/>
  <c r="MN73" i="2"/>
  <c r="KB73" i="2"/>
  <c r="KZ73" i="2"/>
  <c r="NF73" i="2"/>
  <c r="IR73" i="2"/>
  <c r="KN73" i="2"/>
  <c r="IF73" i="2"/>
  <c r="IL73" i="2"/>
  <c r="LX73" i="2"/>
  <c r="JH73" i="2"/>
  <c r="KH73" i="2"/>
  <c r="LF73" i="2"/>
  <c r="HN73" i="2"/>
  <c r="JJ73" i="2"/>
  <c r="MD73" i="2"/>
  <c r="MZ73" i="2"/>
  <c r="CZ73" i="2"/>
  <c r="JV73" i="2"/>
  <c r="KT73" i="2"/>
  <c r="HH73" i="2"/>
  <c r="MT73" i="2"/>
  <c r="GV73" i="2"/>
  <c r="HL73" i="2"/>
  <c r="IJ73" i="2"/>
  <c r="KF73" i="2"/>
  <c r="MB73" i="2"/>
  <c r="NB73" i="2"/>
  <c r="HF73" i="2"/>
  <c r="NL73" i="2"/>
  <c r="EJ73" i="2"/>
  <c r="HR73" i="2"/>
  <c r="JN73" i="2"/>
  <c r="MJ73" i="2"/>
  <c r="JB73" i="2"/>
  <c r="LD73" i="2"/>
  <c r="LP73" i="2"/>
  <c r="LV73" i="2"/>
  <c r="EN73" i="2"/>
  <c r="NN73" i="2"/>
  <c r="GW73" i="2"/>
  <c r="HC73" i="2"/>
  <c r="JW73" i="2"/>
  <c r="CE73" i="2" s="1"/>
  <c r="IA73" i="2"/>
  <c r="LA73" i="2"/>
  <c r="MK73" i="2"/>
  <c r="ES73" i="2" s="1"/>
  <c r="BT72" i="2"/>
  <c r="CF72" i="2"/>
  <c r="R72" i="2"/>
  <c r="CE72" i="2"/>
  <c r="DD72" i="2"/>
  <c r="EH72" i="2"/>
  <c r="FF72" i="2"/>
  <c r="FG72" i="2" s="1"/>
  <c r="FR72" i="2"/>
  <c r="CB72" i="2"/>
  <c r="BP72" i="2"/>
  <c r="DL72" i="2"/>
  <c r="DR72" i="2"/>
  <c r="FN72" i="2"/>
  <c r="JQ73" i="2"/>
  <c r="IS73" i="2"/>
  <c r="BA73" i="2" s="1"/>
  <c r="DQ72" i="2"/>
  <c r="HO73" i="2"/>
  <c r="W73" i="2" s="1"/>
  <c r="NC73" i="2"/>
  <c r="FK73" i="2" s="1"/>
  <c r="IY73" i="2"/>
  <c r="KI73" i="2"/>
  <c r="MW73" i="2"/>
  <c r="FE73" i="2" s="1"/>
  <c r="MQ73" i="2"/>
  <c r="EY73" i="2" s="1"/>
  <c r="K72" i="2"/>
  <c r="E72" i="2"/>
  <c r="AI72" i="2"/>
  <c r="BY72" i="2"/>
  <c r="X72" i="2"/>
  <c r="DI72" i="2"/>
  <c r="CX72" i="2"/>
  <c r="ET72" i="2"/>
  <c r="AX72" i="2"/>
  <c r="AF72" i="2"/>
  <c r="BJ72" i="2"/>
  <c r="HU73" i="2"/>
  <c r="KO73" i="2"/>
  <c r="NO73" i="2"/>
  <c r="FW73" i="2" s="1"/>
  <c r="LM73" i="2"/>
  <c r="F72" i="2"/>
  <c r="CL72" i="2"/>
  <c r="AJ72" i="2"/>
  <c r="EB72" i="2"/>
  <c r="FK72" i="2"/>
  <c r="DU72" i="2"/>
  <c r="FQ72" i="2"/>
  <c r="N72" i="2"/>
  <c r="AR72" i="2"/>
  <c r="CT72" i="2"/>
  <c r="DX72" i="2"/>
  <c r="EP72" i="2"/>
  <c r="FZ72" i="2"/>
  <c r="IG73" i="2"/>
  <c r="AO73" i="2" s="1"/>
  <c r="KU73" i="2"/>
  <c r="JE73" i="2"/>
  <c r="BM73" i="2" s="1"/>
  <c r="KC73" i="2"/>
  <c r="ME73" i="2"/>
  <c r="EM73" i="2" s="1"/>
  <c r="LG73" i="2"/>
  <c r="BA72" i="2"/>
  <c r="ES72" i="2"/>
  <c r="BB72" i="2"/>
  <c r="CQ72" i="2"/>
  <c r="EM72" i="2"/>
  <c r="EY72" i="2"/>
  <c r="EZ72" i="2"/>
  <c r="B74" i="2"/>
  <c r="GC74" i="2" s="1"/>
  <c r="GD73" i="2"/>
  <c r="G72" i="2" l="1"/>
  <c r="FY72" i="2"/>
  <c r="FS72" i="2"/>
  <c r="FA72" i="2"/>
  <c r="EU72" i="2"/>
  <c r="EO72" i="2"/>
  <c r="EI72" i="2"/>
  <c r="EC72" i="2"/>
  <c r="DE72" i="2"/>
  <c r="CY72" i="2"/>
  <c r="CM72" i="2"/>
  <c r="CG72" i="2"/>
  <c r="CA72" i="2"/>
  <c r="BU72" i="2"/>
  <c r="BO72" i="2"/>
  <c r="BC72" i="2"/>
  <c r="AW72" i="2"/>
  <c r="AQ72" i="2"/>
  <c r="AK72" i="2"/>
  <c r="AE72" i="2"/>
  <c r="Y72" i="2"/>
  <c r="S72" i="2"/>
  <c r="AP73" i="2"/>
  <c r="AQ73" i="2" s="1"/>
  <c r="DJ73" i="2"/>
  <c r="AL73" i="2"/>
  <c r="T73" i="2"/>
  <c r="FT73" i="2"/>
  <c r="ED73" i="2"/>
  <c r="EO73" i="2"/>
  <c r="EZ73" i="2"/>
  <c r="FA73" i="2" s="1"/>
  <c r="DD73" i="2"/>
  <c r="DE73" i="2" s="1"/>
  <c r="BV73" i="2"/>
  <c r="FL73" i="2"/>
  <c r="FM73" i="2" s="1"/>
  <c r="AX73" i="2"/>
  <c r="EV73" i="2"/>
  <c r="BP73" i="2"/>
  <c r="N73" i="2"/>
  <c r="BZ73" i="2"/>
  <c r="CA73" i="2" s="1"/>
  <c r="CT73" i="2"/>
  <c r="CN73" i="2"/>
  <c r="DP73" i="2"/>
  <c r="DQ73" i="2" s="1"/>
  <c r="FZ73" i="2"/>
  <c r="AD73" i="2"/>
  <c r="AE73" i="2" s="1"/>
  <c r="CH73" i="2"/>
  <c r="BB73" i="2"/>
  <c r="BC73" i="2" s="1"/>
  <c r="X73" i="2"/>
  <c r="Y73" i="2" s="1"/>
  <c r="FF73" i="2"/>
  <c r="FG73" i="2" s="1"/>
  <c r="DX73" i="2"/>
  <c r="BJ73" i="2"/>
  <c r="H73" i="2"/>
  <c r="KC74" i="2"/>
  <c r="KO74" i="2"/>
  <c r="CW74" i="2" s="1"/>
  <c r="KI74" i="2"/>
  <c r="LY74" i="2"/>
  <c r="EH73" i="2"/>
  <c r="EI73" i="2" s="1"/>
  <c r="F73" i="2"/>
  <c r="G73" i="2" s="1"/>
  <c r="BN73" i="2"/>
  <c r="BO73" i="2" s="1"/>
  <c r="BH73" i="2"/>
  <c r="BI73" i="2" s="1"/>
  <c r="FR73" i="2"/>
  <c r="FS73" i="2" s="1"/>
  <c r="L73" i="2"/>
  <c r="M73" i="2" s="1"/>
  <c r="AV73" i="2"/>
  <c r="AW73" i="2" s="1"/>
  <c r="CR73" i="2"/>
  <c r="CF73" i="2"/>
  <c r="CG73" i="2" s="1"/>
  <c r="AF73" i="2"/>
  <c r="DF73" i="2"/>
  <c r="DL73" i="2"/>
  <c r="EP73" i="2"/>
  <c r="FH73" i="2"/>
  <c r="LG74" i="2"/>
  <c r="KU74" i="2"/>
  <c r="LM74" i="2"/>
  <c r="HU74" i="2"/>
  <c r="AC74" i="2" s="1"/>
  <c r="MQ74" i="2"/>
  <c r="IY74" i="2"/>
  <c r="JQ74" i="2"/>
  <c r="BY74" i="2" s="1"/>
  <c r="MK74" i="2"/>
  <c r="HC74" i="2"/>
  <c r="IM74" i="2"/>
  <c r="AU74" i="2" s="1"/>
  <c r="HI74" i="2"/>
  <c r="Q74" i="2" s="1"/>
  <c r="R73" i="2"/>
  <c r="S73" i="2" s="1"/>
  <c r="AC73" i="2"/>
  <c r="K73" i="2"/>
  <c r="BT73" i="2"/>
  <c r="BU73" i="2" s="1"/>
  <c r="Q73" i="2"/>
  <c r="CX73" i="2"/>
  <c r="CY73" i="2" s="1"/>
  <c r="CQ73" i="2"/>
  <c r="DV73" i="2"/>
  <c r="EB73" i="2"/>
  <c r="EC73" i="2" s="1"/>
  <c r="BD73" i="2"/>
  <c r="AR73" i="2"/>
  <c r="CB73" i="2"/>
  <c r="DR73" i="2"/>
  <c r="FB73" i="2"/>
  <c r="FN73" i="2"/>
  <c r="ME74" i="2"/>
  <c r="IG74" i="2"/>
  <c r="MW74" i="2"/>
  <c r="IS74" i="2"/>
  <c r="LA74" i="2"/>
  <c r="DI74" i="2" s="1"/>
  <c r="JW74" i="2"/>
  <c r="CE74" i="2" s="1"/>
  <c r="GW74" i="2"/>
  <c r="AJ73" i="2"/>
  <c r="AK73" i="2" s="1"/>
  <c r="BG73" i="2"/>
  <c r="CW73" i="2"/>
  <c r="CK73" i="2"/>
  <c r="CL73" i="2"/>
  <c r="CM73" i="2" s="1"/>
  <c r="EG73" i="2"/>
  <c r="Z73" i="2"/>
  <c r="FE74" i="2"/>
  <c r="EY74" i="2"/>
  <c r="EM74" i="2"/>
  <c r="DU74" i="2"/>
  <c r="EG74" i="2"/>
  <c r="CK74" i="2"/>
  <c r="DO74" i="2"/>
  <c r="ES74" i="2"/>
  <c r="CQ74" i="2"/>
  <c r="AO74" i="2"/>
  <c r="BG74" i="2"/>
  <c r="BA74" i="2"/>
  <c r="DC74" i="2"/>
  <c r="W74" i="2"/>
  <c r="K74" i="2"/>
  <c r="E74" i="2"/>
  <c r="LS74" i="2"/>
  <c r="IF74" i="2"/>
  <c r="HL74" i="2"/>
  <c r="NC74" i="2"/>
  <c r="FK74" i="2" s="1"/>
  <c r="GT74" i="2"/>
  <c r="BB74" i="2"/>
  <c r="BC74" i="2" s="1"/>
  <c r="HX74" i="2"/>
  <c r="JT74" i="2"/>
  <c r="EZ74" i="2"/>
  <c r="FA74" i="2" s="1"/>
  <c r="KR74" i="2"/>
  <c r="HF74" i="2"/>
  <c r="JD74" i="2"/>
  <c r="KX74" i="2"/>
  <c r="LJ74" i="2"/>
  <c r="HR74" i="2"/>
  <c r="HT74" i="2"/>
  <c r="JN74" i="2"/>
  <c r="JP74" i="2"/>
  <c r="NF74" i="2"/>
  <c r="MJ74" i="2"/>
  <c r="HZ74" i="2"/>
  <c r="IX74" i="2"/>
  <c r="JV74" i="2"/>
  <c r="LP74" i="2"/>
  <c r="LR74" i="2"/>
  <c r="GZ74" i="2"/>
  <c r="JB74" i="2"/>
  <c r="KZ74" i="2"/>
  <c r="LX74" i="2"/>
  <c r="LL74" i="2"/>
  <c r="CB74" i="2"/>
  <c r="EV74" i="2"/>
  <c r="IV74" i="2"/>
  <c r="EB74" i="2"/>
  <c r="MP74" i="2"/>
  <c r="GV74" i="2"/>
  <c r="JZ74" i="2"/>
  <c r="KL74" i="2"/>
  <c r="KN74" i="2"/>
  <c r="BH74" i="2"/>
  <c r="MN74" i="2"/>
  <c r="ID74" i="2"/>
  <c r="MT74" i="2"/>
  <c r="IJ74" i="2"/>
  <c r="CT74" i="2"/>
  <c r="KF74" i="2"/>
  <c r="NB74" i="2"/>
  <c r="NH74" i="2"/>
  <c r="IP74" i="2"/>
  <c r="MH74" i="2"/>
  <c r="KB74" i="2"/>
  <c r="DJ74" i="2"/>
  <c r="JJ74" i="2"/>
  <c r="JH74" i="2"/>
  <c r="LD74" i="2"/>
  <c r="MZ74" i="2"/>
  <c r="NN74" i="2"/>
  <c r="LF74" i="2"/>
  <c r="IR74" i="2"/>
  <c r="HB74" i="2"/>
  <c r="KT74" i="2"/>
  <c r="HH74" i="2"/>
  <c r="HN74" i="2"/>
  <c r="IL74" i="2"/>
  <c r="KH74" i="2"/>
  <c r="DR74" i="2"/>
  <c r="MD74" i="2"/>
  <c r="AR74" i="2"/>
  <c r="FZ74" i="2"/>
  <c r="DF74" i="2"/>
  <c r="LV74" i="2"/>
  <c r="MV74" i="2"/>
  <c r="BV74" i="2"/>
  <c r="MB74" i="2"/>
  <c r="NL74" i="2"/>
  <c r="JE74" i="2"/>
  <c r="BM74" i="2" s="1"/>
  <c r="NO74" i="2"/>
  <c r="CS73" i="2"/>
  <c r="HO74" i="2"/>
  <c r="NI74" i="2"/>
  <c r="IA74" i="2"/>
  <c r="FX73" i="2"/>
  <c r="FY73" i="2" s="1"/>
  <c r="JK74" i="2"/>
  <c r="E73" i="2"/>
  <c r="DO73" i="2"/>
  <c r="AI73" i="2"/>
  <c r="BY73" i="2"/>
  <c r="DU73" i="2"/>
  <c r="DC73" i="2"/>
  <c r="DI73" i="2"/>
  <c r="ET73" i="2"/>
  <c r="EU73" i="2" s="1"/>
  <c r="B75" i="2"/>
  <c r="GC75" i="2" s="1"/>
  <c r="GD74" i="2"/>
  <c r="IA75" i="2" l="1"/>
  <c r="DW73" i="2"/>
  <c r="DK73" i="2"/>
  <c r="H74" i="2"/>
  <c r="CL74" i="2"/>
  <c r="CM74" i="2" s="1"/>
  <c r="CF74" i="2"/>
  <c r="CG74" i="2" s="1"/>
  <c r="ED74" i="2"/>
  <c r="FR74" i="2"/>
  <c r="AV74" i="2"/>
  <c r="AW74" i="2" s="1"/>
  <c r="FF74" i="2"/>
  <c r="AJ74" i="2"/>
  <c r="BP74" i="2"/>
  <c r="AF74" i="2"/>
  <c r="FT74" i="2"/>
  <c r="AD74" i="2"/>
  <c r="CR74" i="2"/>
  <c r="DL74" i="2"/>
  <c r="FN74" i="2"/>
  <c r="DP74" i="2"/>
  <c r="DQ74" i="2" s="1"/>
  <c r="EP74" i="2"/>
  <c r="Z74" i="2"/>
  <c r="DV74" i="2"/>
  <c r="DW74" i="2" s="1"/>
  <c r="R74" i="2"/>
  <c r="BD74" i="2"/>
  <c r="FH74" i="2"/>
  <c r="L74" i="2"/>
  <c r="FB74" i="2"/>
  <c r="EH74" i="2"/>
  <c r="BJ74" i="2"/>
  <c r="CZ74" i="2"/>
  <c r="AK74" i="2"/>
  <c r="X74" i="2"/>
  <c r="JK75" i="2"/>
  <c r="NO75" i="2"/>
  <c r="FW75" i="2" s="1"/>
  <c r="FX74" i="2"/>
  <c r="NC75" i="2"/>
  <c r="LS75" i="2"/>
  <c r="BZ74" i="2"/>
  <c r="CA74" i="2" s="1"/>
  <c r="DD74" i="2"/>
  <c r="EA74" i="2"/>
  <c r="FW74" i="2"/>
  <c r="FQ74" i="2"/>
  <c r="T74" i="2"/>
  <c r="CH74" i="2"/>
  <c r="AX74" i="2"/>
  <c r="DX74" i="2"/>
  <c r="EJ74" i="2"/>
  <c r="IS75" i="2"/>
  <c r="IG75" i="2"/>
  <c r="HC75" i="2"/>
  <c r="K75" i="2" s="1"/>
  <c r="IY75" i="2"/>
  <c r="LM75" i="2"/>
  <c r="FK75" i="2"/>
  <c r="EA75" i="2"/>
  <c r="DU75" i="2"/>
  <c r="BA75" i="2"/>
  <c r="AI75" i="2"/>
  <c r="BS75" i="2"/>
  <c r="AO75" i="2"/>
  <c r="BG75" i="2"/>
  <c r="HI75" i="2"/>
  <c r="CT75" i="2"/>
  <c r="ME75" i="2"/>
  <c r="KC75" i="2"/>
  <c r="JE75" i="2"/>
  <c r="BM75" i="2" s="1"/>
  <c r="NF75" i="2"/>
  <c r="JZ75" i="2"/>
  <c r="KX75" i="2"/>
  <c r="LX75" i="2"/>
  <c r="JP75" i="2"/>
  <c r="NH75" i="2"/>
  <c r="FT75" i="2"/>
  <c r="IP75" i="2"/>
  <c r="KL75" i="2"/>
  <c r="HL75" i="2"/>
  <c r="ID75" i="2"/>
  <c r="JD75" i="2"/>
  <c r="CL75" i="2"/>
  <c r="HT75" i="2"/>
  <c r="IR75" i="2"/>
  <c r="CZ75" i="2"/>
  <c r="MH75" i="2"/>
  <c r="HB75" i="2"/>
  <c r="HZ75" i="2"/>
  <c r="IX75" i="2"/>
  <c r="JT75" i="2"/>
  <c r="JV75" i="2"/>
  <c r="KR75" i="2"/>
  <c r="KT75" i="2"/>
  <c r="MN75" i="2"/>
  <c r="HF75" i="2"/>
  <c r="AP75" i="2"/>
  <c r="KB75" i="2"/>
  <c r="KZ75" i="2"/>
  <c r="LL75" i="2"/>
  <c r="HR75" i="2"/>
  <c r="EJ75" i="2"/>
  <c r="MV75" i="2"/>
  <c r="MB75" i="2"/>
  <c r="NL75" i="2"/>
  <c r="FZ75" i="2"/>
  <c r="HN75" i="2"/>
  <c r="KH75" i="2"/>
  <c r="GV75" i="2"/>
  <c r="LR75" i="2"/>
  <c r="LV75" i="2"/>
  <c r="GZ75" i="2"/>
  <c r="LF75" i="2"/>
  <c r="NB75" i="2"/>
  <c r="LJ75" i="2"/>
  <c r="MP75" i="2"/>
  <c r="IF75" i="2"/>
  <c r="AL75" i="2"/>
  <c r="IL75" i="2"/>
  <c r="IJ75" i="2"/>
  <c r="KF75" i="2"/>
  <c r="MD75" i="2"/>
  <c r="LP75" i="2"/>
  <c r="HX75" i="2"/>
  <c r="MT75" i="2"/>
  <c r="IV75" i="2"/>
  <c r="GT75" i="2"/>
  <c r="JH75" i="2"/>
  <c r="JJ75" i="2"/>
  <c r="EP75" i="2"/>
  <c r="MZ75" i="2"/>
  <c r="JN75" i="2"/>
  <c r="KN75" i="2"/>
  <c r="MJ75" i="2"/>
  <c r="JB75" i="2"/>
  <c r="HH75" i="2"/>
  <c r="LD75" i="2"/>
  <c r="NN75" i="2"/>
  <c r="BN74" i="2"/>
  <c r="BO74" i="2" s="1"/>
  <c r="ET74" i="2"/>
  <c r="FL74" i="2"/>
  <c r="FY74" i="2"/>
  <c r="HO75" i="2"/>
  <c r="F74" i="2"/>
  <c r="AI74" i="2"/>
  <c r="AP74" i="2"/>
  <c r="BS74" i="2"/>
  <c r="EN74" i="2"/>
  <c r="N74" i="2"/>
  <c r="CN74" i="2"/>
  <c r="GW75" i="2"/>
  <c r="MW75" i="2"/>
  <c r="FE75" i="2" s="1"/>
  <c r="MK75" i="2"/>
  <c r="MQ75" i="2"/>
  <c r="KU75" i="2"/>
  <c r="BI74" i="2"/>
  <c r="LY75" i="2"/>
  <c r="KI75" i="2"/>
  <c r="BT74" i="2"/>
  <c r="CX74" i="2"/>
  <c r="AL74" i="2"/>
  <c r="JW75" i="2"/>
  <c r="CE75" i="2" s="1"/>
  <c r="DK74" i="2"/>
  <c r="FS74" i="2"/>
  <c r="LG75" i="2"/>
  <c r="DO75" i="2" s="1"/>
  <c r="DE74" i="2"/>
  <c r="AE74" i="2"/>
  <c r="NI75" i="2"/>
  <c r="FQ75" i="2" s="1"/>
  <c r="LA75" i="2"/>
  <c r="IM75" i="2"/>
  <c r="JQ75" i="2"/>
  <c r="HU75" i="2"/>
  <c r="KO75" i="2"/>
  <c r="EC74" i="2"/>
  <c r="B76" i="2"/>
  <c r="GC76" i="2" s="1"/>
  <c r="GD75" i="2"/>
  <c r="G74" i="2" l="1"/>
  <c r="FM74" i="2"/>
  <c r="FG74" i="2"/>
  <c r="EU74" i="2"/>
  <c r="EO74" i="2"/>
  <c r="EI74" i="2"/>
  <c r="CY74" i="2"/>
  <c r="CS74" i="2"/>
  <c r="BU74" i="2"/>
  <c r="AQ74" i="2"/>
  <c r="Y74" i="2"/>
  <c r="S74" i="2"/>
  <c r="M74" i="2"/>
  <c r="H75" i="2"/>
  <c r="DF75" i="2"/>
  <c r="FF75" i="2"/>
  <c r="BH75" i="2"/>
  <c r="Z75" i="2"/>
  <c r="DR75" i="2"/>
  <c r="T75" i="2"/>
  <c r="DJ75" i="2"/>
  <c r="ET75" i="2"/>
  <c r="EU75" i="2" s="1"/>
  <c r="HU76" i="2"/>
  <c r="LA76" i="2"/>
  <c r="L75" i="2"/>
  <c r="M75" i="2" s="1"/>
  <c r="BV75" i="2"/>
  <c r="CH75" i="2"/>
  <c r="BD75" i="2"/>
  <c r="CB75" i="2"/>
  <c r="AV75" i="2"/>
  <c r="AW75" i="2" s="1"/>
  <c r="ED75" i="2"/>
  <c r="FX75" i="2"/>
  <c r="FY75" i="2" s="1"/>
  <c r="FN75" i="2"/>
  <c r="EZ75" i="2"/>
  <c r="DV75" i="2"/>
  <c r="BP75" i="2"/>
  <c r="AF75" i="2"/>
  <c r="AQ75" i="2"/>
  <c r="JQ76" i="2"/>
  <c r="CM75" i="2"/>
  <c r="KU76" i="2"/>
  <c r="IM76" i="2"/>
  <c r="KI76" i="2"/>
  <c r="CQ76" i="2" s="1"/>
  <c r="MQ76" i="2"/>
  <c r="GW76" i="2"/>
  <c r="HO76" i="2"/>
  <c r="KC76" i="2"/>
  <c r="CK76" i="2" s="1"/>
  <c r="X75" i="2"/>
  <c r="Y75" i="2" s="1"/>
  <c r="CK75" i="2"/>
  <c r="AJ75" i="2"/>
  <c r="AK75" i="2" s="1"/>
  <c r="BN75" i="2"/>
  <c r="BO75" i="2" s="1"/>
  <c r="BT75" i="2"/>
  <c r="BU75" i="2" s="1"/>
  <c r="W75" i="2"/>
  <c r="DP75" i="2"/>
  <c r="DC75" i="2"/>
  <c r="DD75" i="2"/>
  <c r="DE75" i="2" s="1"/>
  <c r="EY75" i="2"/>
  <c r="FL75" i="2"/>
  <c r="FM75" i="2" s="1"/>
  <c r="AR75" i="2"/>
  <c r="BJ75" i="2"/>
  <c r="FB75" i="2"/>
  <c r="IY76" i="2"/>
  <c r="EY76" i="2"/>
  <c r="DI76" i="2"/>
  <c r="AC76" i="2"/>
  <c r="BG76" i="2"/>
  <c r="DC76" i="2"/>
  <c r="BY76" i="2"/>
  <c r="E76" i="2"/>
  <c r="W76" i="2"/>
  <c r="AU76" i="2"/>
  <c r="MW76" i="2"/>
  <c r="FE76" i="2" s="1"/>
  <c r="IL76" i="2"/>
  <c r="LG76" i="2"/>
  <c r="GV76" i="2"/>
  <c r="LL76" i="2"/>
  <c r="HR76" i="2"/>
  <c r="NH76" i="2"/>
  <c r="IP76" i="2"/>
  <c r="MH76" i="2"/>
  <c r="HX76" i="2"/>
  <c r="IV76" i="2"/>
  <c r="JT76" i="2"/>
  <c r="KT76" i="2"/>
  <c r="MN76" i="2"/>
  <c r="KB76" i="2"/>
  <c r="KX76" i="2"/>
  <c r="LV76" i="2"/>
  <c r="LJ76" i="2"/>
  <c r="JN76" i="2"/>
  <c r="IR76" i="2"/>
  <c r="KN76" i="2"/>
  <c r="EV76" i="2"/>
  <c r="IX76" i="2"/>
  <c r="MP76" i="2"/>
  <c r="JB76" i="2"/>
  <c r="IF76" i="2"/>
  <c r="LX76" i="2"/>
  <c r="MT76" i="2"/>
  <c r="NF76" i="2"/>
  <c r="KL76" i="2"/>
  <c r="MJ76" i="2"/>
  <c r="GZ76" i="2"/>
  <c r="KR76" i="2"/>
  <c r="LP76" i="2"/>
  <c r="HB76" i="2"/>
  <c r="HH76" i="2"/>
  <c r="ID76" i="2"/>
  <c r="JZ76" i="2"/>
  <c r="FT76" i="2"/>
  <c r="HZ76" i="2"/>
  <c r="JH76" i="2"/>
  <c r="LD76" i="2"/>
  <c r="JV76" i="2"/>
  <c r="NB76" i="2"/>
  <c r="LR76" i="2"/>
  <c r="HF76" i="2"/>
  <c r="KZ76" i="2"/>
  <c r="HL76" i="2"/>
  <c r="IJ76" i="2"/>
  <c r="KF76" i="2"/>
  <c r="KH76" i="2"/>
  <c r="MD76" i="2"/>
  <c r="MB76" i="2"/>
  <c r="MZ76" i="2"/>
  <c r="HN76" i="2"/>
  <c r="NN76" i="2"/>
  <c r="HT76" i="2"/>
  <c r="GT76" i="2"/>
  <c r="JP76" i="2"/>
  <c r="JD76" i="2"/>
  <c r="NL76" i="2"/>
  <c r="MV76" i="2"/>
  <c r="JJ76" i="2"/>
  <c r="LF76" i="2"/>
  <c r="KO76" i="2"/>
  <c r="FG75" i="2"/>
  <c r="DW75" i="2"/>
  <c r="LY76" i="2"/>
  <c r="EG76" i="2" s="1"/>
  <c r="MK76" i="2"/>
  <c r="ES76" i="2" s="1"/>
  <c r="ME76" i="2"/>
  <c r="E75" i="2"/>
  <c r="F75" i="2"/>
  <c r="G75" i="2" s="1"/>
  <c r="BB75" i="2"/>
  <c r="AD75" i="2"/>
  <c r="AE75" i="2" s="1"/>
  <c r="CW75" i="2"/>
  <c r="BY75" i="2"/>
  <c r="EH75" i="2"/>
  <c r="EI75" i="2" s="1"/>
  <c r="DI75" i="2"/>
  <c r="FR75" i="2"/>
  <c r="FS75" i="2" s="1"/>
  <c r="EN75" i="2"/>
  <c r="EO75" i="2" s="1"/>
  <c r="EB75" i="2"/>
  <c r="N75" i="2"/>
  <c r="AX75" i="2"/>
  <c r="CN75" i="2"/>
  <c r="DL75" i="2"/>
  <c r="FH75" i="2"/>
  <c r="HC76" i="2"/>
  <c r="NO76" i="2"/>
  <c r="AC75" i="2"/>
  <c r="CR75" i="2"/>
  <c r="CS75" i="2" s="1"/>
  <c r="CF75" i="2"/>
  <c r="CG75" i="2" s="1"/>
  <c r="ES75" i="2"/>
  <c r="EG75" i="2"/>
  <c r="DX75" i="2"/>
  <c r="EV75" i="2"/>
  <c r="DQ75" i="2"/>
  <c r="IG76" i="2"/>
  <c r="LS76" i="2"/>
  <c r="EA76" i="2" s="1"/>
  <c r="NI76" i="2"/>
  <c r="FQ76" i="2" s="1"/>
  <c r="JW76" i="2"/>
  <c r="CE76" i="2" s="1"/>
  <c r="IA76" i="2"/>
  <c r="JE76" i="2"/>
  <c r="BM76" i="2" s="1"/>
  <c r="HI76" i="2"/>
  <c r="Q76" i="2" s="1"/>
  <c r="BZ75" i="2"/>
  <c r="CA75" i="2" s="1"/>
  <c r="R75" i="2"/>
  <c r="S75" i="2" s="1"/>
  <c r="AU75" i="2"/>
  <c r="Q75" i="2"/>
  <c r="CX75" i="2"/>
  <c r="CY75" i="2" s="1"/>
  <c r="CQ75" i="2"/>
  <c r="EM75" i="2"/>
  <c r="LM76" i="2"/>
  <c r="DU76" i="2" s="1"/>
  <c r="IS76" i="2"/>
  <c r="NC76" i="2"/>
  <c r="JK76" i="2"/>
  <c r="BS76" i="2" s="1"/>
  <c r="B77" i="2"/>
  <c r="GD76" i="2"/>
  <c r="IS77" i="2" l="1"/>
  <c r="NC77" i="2"/>
  <c r="HU77" i="2"/>
  <c r="GC77" i="2"/>
  <c r="FA75" i="2"/>
  <c r="EC75" i="2"/>
  <c r="DK75" i="2"/>
  <c r="BI75" i="2"/>
  <c r="BC75" i="2"/>
  <c r="F76" i="2"/>
  <c r="X76" i="2"/>
  <c r="Y76" i="2" s="1"/>
  <c r="FF76" i="2"/>
  <c r="FG76" i="2" s="1"/>
  <c r="DD76" i="2"/>
  <c r="EP76" i="2"/>
  <c r="BV76" i="2"/>
  <c r="CN76" i="2"/>
  <c r="CB76" i="2"/>
  <c r="AR76" i="2"/>
  <c r="BH76" i="2"/>
  <c r="AX76" i="2"/>
  <c r="DP76" i="2"/>
  <c r="DQ76" i="2" s="1"/>
  <c r="FZ76" i="2"/>
  <c r="FL76" i="2"/>
  <c r="FB76" i="2"/>
  <c r="BP76" i="2"/>
  <c r="AD76" i="2"/>
  <c r="T76" i="2"/>
  <c r="CF76" i="2"/>
  <c r="DJ76" i="2"/>
  <c r="CX76" i="2"/>
  <c r="N76" i="2"/>
  <c r="BB76" i="2"/>
  <c r="BC76" i="2" s="1"/>
  <c r="EH76" i="2"/>
  <c r="CT76" i="2"/>
  <c r="EB76" i="2"/>
  <c r="EC76" i="2" s="1"/>
  <c r="AL76" i="2"/>
  <c r="DX76" i="2"/>
  <c r="G76" i="2"/>
  <c r="FM76" i="2"/>
  <c r="IG77" i="2"/>
  <c r="EI76" i="2"/>
  <c r="ME77" i="2"/>
  <c r="KO77" i="2"/>
  <c r="LG77" i="2"/>
  <c r="L76" i="2"/>
  <c r="M76" i="2" s="1"/>
  <c r="BT76" i="2"/>
  <c r="AV76" i="2"/>
  <c r="AW76" i="2" s="1"/>
  <c r="CL76" i="2"/>
  <c r="CM76" i="2" s="1"/>
  <c r="AJ76" i="2"/>
  <c r="BZ76" i="2"/>
  <c r="CR76" i="2"/>
  <c r="CS76" i="2" s="1"/>
  <c r="H76" i="2"/>
  <c r="FK76" i="2"/>
  <c r="FR76" i="2"/>
  <c r="EZ76" i="2"/>
  <c r="FA76" i="2" s="1"/>
  <c r="BD76" i="2"/>
  <c r="DF76" i="2"/>
  <c r="EJ76" i="2"/>
  <c r="FN76" i="2"/>
  <c r="IM77" i="2"/>
  <c r="JQ77" i="2"/>
  <c r="IA77" i="2"/>
  <c r="AI77" i="2" s="1"/>
  <c r="NO77" i="2"/>
  <c r="FW77" i="2" s="1"/>
  <c r="AP76" i="2"/>
  <c r="BA76" i="2"/>
  <c r="CW76" i="2"/>
  <c r="ET76" i="2"/>
  <c r="FW76" i="2"/>
  <c r="DL76" i="2"/>
  <c r="CZ76" i="2"/>
  <c r="DR76" i="2"/>
  <c r="KC77" i="2"/>
  <c r="CK77" i="2" s="1"/>
  <c r="KI77" i="2"/>
  <c r="FK77" i="2"/>
  <c r="EM77" i="2"/>
  <c r="CQ77" i="2"/>
  <c r="CW77" i="2"/>
  <c r="BY77" i="2"/>
  <c r="BA77" i="2"/>
  <c r="DO77" i="2"/>
  <c r="AU77" i="2"/>
  <c r="AC77" i="2"/>
  <c r="AO77" i="2"/>
  <c r="KU77" i="2"/>
  <c r="LY77" i="2"/>
  <c r="EG77" i="2" s="1"/>
  <c r="LA77" i="2"/>
  <c r="DI77" i="2" s="1"/>
  <c r="HN77" i="2"/>
  <c r="MQ77" i="2"/>
  <c r="R77" i="2"/>
  <c r="JN77" i="2"/>
  <c r="CB77" i="2"/>
  <c r="MJ77" i="2"/>
  <c r="GT77" i="2"/>
  <c r="JV77" i="2"/>
  <c r="KT77" i="2"/>
  <c r="ID77" i="2"/>
  <c r="HH77" i="2"/>
  <c r="JB77" i="2"/>
  <c r="FF77" i="2"/>
  <c r="HT77" i="2"/>
  <c r="HR77" i="2"/>
  <c r="JP77" i="2"/>
  <c r="FR77" i="2"/>
  <c r="MH77" i="2"/>
  <c r="GZ77" i="2"/>
  <c r="HX77" i="2"/>
  <c r="IV77" i="2"/>
  <c r="JT77" i="2"/>
  <c r="KR77" i="2"/>
  <c r="LR77" i="2"/>
  <c r="LP77" i="2"/>
  <c r="MP77" i="2"/>
  <c r="JD77" i="2"/>
  <c r="JZ77" i="2"/>
  <c r="KX77" i="2"/>
  <c r="KZ77" i="2"/>
  <c r="LX77" i="2"/>
  <c r="MV77" i="2"/>
  <c r="LJ77" i="2"/>
  <c r="LL77" i="2"/>
  <c r="NH77" i="2"/>
  <c r="KL77" i="2"/>
  <c r="MN77" i="2"/>
  <c r="KB77" i="2"/>
  <c r="IP77" i="2"/>
  <c r="KN77" i="2"/>
  <c r="IF77" i="2"/>
  <c r="GV77" i="2"/>
  <c r="Z77" i="2"/>
  <c r="JJ77" i="2"/>
  <c r="MZ77" i="2"/>
  <c r="NL77" i="2"/>
  <c r="LD77" i="2"/>
  <c r="MD77" i="2"/>
  <c r="NF77" i="2"/>
  <c r="IR77" i="2"/>
  <c r="JH77" i="2"/>
  <c r="KH77" i="2"/>
  <c r="LF77" i="2"/>
  <c r="NB77" i="2"/>
  <c r="EH77" i="2"/>
  <c r="LV77" i="2"/>
  <c r="HB77" i="2"/>
  <c r="HL77" i="2"/>
  <c r="IJ77" i="2"/>
  <c r="IL77" i="2"/>
  <c r="KF77" i="2"/>
  <c r="DR77" i="2"/>
  <c r="MB77" i="2"/>
  <c r="HF77" i="2"/>
  <c r="HZ77" i="2"/>
  <c r="IX77" i="2"/>
  <c r="NN77" i="2"/>
  <c r="MT77" i="2"/>
  <c r="FX77" i="2"/>
  <c r="LM77" i="2"/>
  <c r="HI77" i="2"/>
  <c r="JW77" i="2"/>
  <c r="CE77" i="2" s="1"/>
  <c r="BI76" i="2"/>
  <c r="HC77" i="2"/>
  <c r="MK77" i="2"/>
  <c r="ES77" i="2" s="1"/>
  <c r="FX76" i="2"/>
  <c r="MW77" i="2"/>
  <c r="FE77" i="2" s="1"/>
  <c r="AI76" i="2"/>
  <c r="R76" i="2"/>
  <c r="AO76" i="2"/>
  <c r="DV76" i="2"/>
  <c r="DW76" i="2" s="1"/>
  <c r="EM76" i="2"/>
  <c r="AF76" i="2"/>
  <c r="Z76" i="2"/>
  <c r="BJ76" i="2"/>
  <c r="CH76" i="2"/>
  <c r="ED76" i="2"/>
  <c r="FH76" i="2"/>
  <c r="IY77" i="2"/>
  <c r="HO77" i="2"/>
  <c r="JK77" i="2"/>
  <c r="JE77" i="2"/>
  <c r="NI77" i="2"/>
  <c r="FQ77" i="2" s="1"/>
  <c r="LS77" i="2"/>
  <c r="DK76" i="2"/>
  <c r="K76" i="2"/>
  <c r="BN76" i="2"/>
  <c r="EN76" i="2"/>
  <c r="DO76" i="2"/>
  <c r="GW77" i="2"/>
  <c r="B78" i="2"/>
  <c r="GD77" i="2"/>
  <c r="GW78" i="2" l="1"/>
  <c r="IS78" i="2"/>
  <c r="GC78" i="2"/>
  <c r="FY76" i="2"/>
  <c r="FS76" i="2"/>
  <c r="EU76" i="2"/>
  <c r="EO76" i="2"/>
  <c r="DE76" i="2"/>
  <c r="CY76" i="2"/>
  <c r="CG76" i="2"/>
  <c r="CA76" i="2"/>
  <c r="BU76" i="2"/>
  <c r="BO76" i="2"/>
  <c r="AQ76" i="2"/>
  <c r="AK76" i="2"/>
  <c r="AE76" i="2"/>
  <c r="S76" i="2"/>
  <c r="F77" i="2"/>
  <c r="G77" i="2" s="1"/>
  <c r="EZ77" i="2"/>
  <c r="FA77" i="2" s="1"/>
  <c r="CR77" i="2"/>
  <c r="CS77" i="2" s="1"/>
  <c r="DF77" i="2"/>
  <c r="FN77" i="2"/>
  <c r="EP77" i="2"/>
  <c r="CH77" i="2"/>
  <c r="BP77" i="2"/>
  <c r="EV77" i="2"/>
  <c r="BV77" i="2"/>
  <c r="AR77" i="2"/>
  <c r="BD77" i="2"/>
  <c r="CL77" i="2"/>
  <c r="CM77" i="2" s="1"/>
  <c r="L77" i="2"/>
  <c r="M77" i="2" s="1"/>
  <c r="EB77" i="2"/>
  <c r="AF77" i="2"/>
  <c r="BH77" i="2"/>
  <c r="AL77" i="2"/>
  <c r="AV77" i="2"/>
  <c r="AW77" i="2" s="1"/>
  <c r="DL77" i="2"/>
  <c r="CZ77" i="2"/>
  <c r="DV77" i="2"/>
  <c r="DW77" i="2" s="1"/>
  <c r="S77" i="2"/>
  <c r="FS77" i="2"/>
  <c r="HO78" i="2"/>
  <c r="HC78" i="2"/>
  <c r="K78" i="2" s="1"/>
  <c r="HI78" i="2"/>
  <c r="MQ78" i="2"/>
  <c r="KU78" i="2"/>
  <c r="BN77" i="2"/>
  <c r="BO77" i="2" s="1"/>
  <c r="BZ77" i="2"/>
  <c r="CA77" i="2" s="1"/>
  <c r="BB77" i="2"/>
  <c r="BC77" i="2" s="1"/>
  <c r="K77" i="2"/>
  <c r="BT77" i="2"/>
  <c r="BU77" i="2" s="1"/>
  <c r="Q77" i="2"/>
  <c r="CX77" i="2"/>
  <c r="CY77" i="2" s="1"/>
  <c r="EN77" i="2"/>
  <c r="EO77" i="2" s="1"/>
  <c r="H77" i="2"/>
  <c r="N77" i="2"/>
  <c r="AX77" i="2"/>
  <c r="BJ77" i="2"/>
  <c r="CN77" i="2"/>
  <c r="ED77" i="2"/>
  <c r="EJ77" i="2"/>
  <c r="FT77" i="2"/>
  <c r="FG77" i="2"/>
  <c r="JE78" i="2"/>
  <c r="IY78" i="2"/>
  <c r="MW78" i="2"/>
  <c r="FE78" i="2" s="1"/>
  <c r="LM78" i="2"/>
  <c r="DU78" i="2" s="1"/>
  <c r="AJ77" i="2"/>
  <c r="AK77" i="2" s="1"/>
  <c r="X77" i="2"/>
  <c r="Y77" i="2" s="1"/>
  <c r="AD77" i="2"/>
  <c r="AE77" i="2" s="1"/>
  <c r="W77" i="2"/>
  <c r="BM77" i="2"/>
  <c r="DP77" i="2"/>
  <c r="DQ77" i="2" s="1"/>
  <c r="CF77" i="2"/>
  <c r="CG77" i="2" s="1"/>
  <c r="ET77" i="2"/>
  <c r="EU77" i="2" s="1"/>
  <c r="T77" i="2"/>
  <c r="FL77" i="2"/>
  <c r="FM77" i="2" s="1"/>
  <c r="DX77" i="2"/>
  <c r="FH77" i="2"/>
  <c r="FZ77" i="2"/>
  <c r="JQ78" i="2"/>
  <c r="ME78" i="2"/>
  <c r="EM78" i="2" s="1"/>
  <c r="EY78" i="2"/>
  <c r="FK78" i="2"/>
  <c r="DC78" i="2"/>
  <c r="BG78" i="2"/>
  <c r="BY78" i="2"/>
  <c r="BM78" i="2"/>
  <c r="BA78" i="2"/>
  <c r="W78" i="2"/>
  <c r="E78" i="2"/>
  <c r="Q78" i="2"/>
  <c r="NC78" i="2"/>
  <c r="KB78" i="2"/>
  <c r="HX78" i="2"/>
  <c r="NI78" i="2"/>
  <c r="FQ78" i="2" s="1"/>
  <c r="GT78" i="2"/>
  <c r="LJ78" i="2"/>
  <c r="NH78" i="2"/>
  <c r="IP78" i="2"/>
  <c r="KL78" i="2"/>
  <c r="HB78" i="2"/>
  <c r="JT78" i="2"/>
  <c r="KT78" i="2"/>
  <c r="MN78" i="2"/>
  <c r="ID78" i="2"/>
  <c r="LR78" i="2"/>
  <c r="GV78" i="2"/>
  <c r="HF78" i="2"/>
  <c r="IF78" i="2"/>
  <c r="KX78" i="2"/>
  <c r="HR78" i="2"/>
  <c r="HT78" i="2"/>
  <c r="JN78" i="2"/>
  <c r="NF78" i="2"/>
  <c r="BB78" i="2"/>
  <c r="KN78" i="2"/>
  <c r="MJ78" i="2"/>
  <c r="MH78" i="2"/>
  <c r="HZ78" i="2"/>
  <c r="IX78" i="2"/>
  <c r="IV78" i="2"/>
  <c r="JV78" i="2"/>
  <c r="LP78" i="2"/>
  <c r="HH78" i="2"/>
  <c r="R78" i="2" s="1"/>
  <c r="JB78" i="2"/>
  <c r="KZ78" i="2"/>
  <c r="HL78" i="2"/>
  <c r="IJ78" i="2"/>
  <c r="KF78" i="2"/>
  <c r="MB78" i="2"/>
  <c r="NN78" i="2"/>
  <c r="JH78" i="2"/>
  <c r="JP78" i="2"/>
  <c r="BN78" i="2"/>
  <c r="LX78" i="2"/>
  <c r="MT78" i="2"/>
  <c r="X78" i="2"/>
  <c r="GZ78" i="2"/>
  <c r="KR78" i="2"/>
  <c r="JZ78" i="2"/>
  <c r="LV78" i="2"/>
  <c r="IR78" i="2"/>
  <c r="MP78" i="2"/>
  <c r="JD78" i="2"/>
  <c r="MV78" i="2"/>
  <c r="JJ78" i="2"/>
  <c r="LD78" i="2"/>
  <c r="MD78" i="2"/>
  <c r="MZ78" i="2"/>
  <c r="NB78" i="2"/>
  <c r="NL78" i="2"/>
  <c r="LL78" i="2"/>
  <c r="FH78" i="2"/>
  <c r="HN78" i="2"/>
  <c r="IL78" i="2"/>
  <c r="KH78" i="2"/>
  <c r="LF78" i="2"/>
  <c r="JK78" i="2"/>
  <c r="FY77" i="2"/>
  <c r="LA78" i="2"/>
  <c r="E77" i="2"/>
  <c r="DJ77" i="2"/>
  <c r="DK77" i="2" s="1"/>
  <c r="BS77" i="2"/>
  <c r="AP77" i="2"/>
  <c r="AQ77" i="2" s="1"/>
  <c r="DU77" i="2"/>
  <c r="DC77" i="2"/>
  <c r="EY77" i="2"/>
  <c r="CT77" i="2"/>
  <c r="FB77" i="2"/>
  <c r="KI78" i="2"/>
  <c r="CQ78" i="2" s="1"/>
  <c r="IM78" i="2"/>
  <c r="LG78" i="2"/>
  <c r="EI77" i="2"/>
  <c r="HU78" i="2"/>
  <c r="LS78" i="2"/>
  <c r="MK78" i="2"/>
  <c r="JW78" i="2"/>
  <c r="LY78" i="2"/>
  <c r="EG78" i="2" s="1"/>
  <c r="BG77" i="2"/>
  <c r="DD77" i="2"/>
  <c r="DE77" i="2" s="1"/>
  <c r="EA77" i="2"/>
  <c r="KC78" i="2"/>
  <c r="CK78" i="2" s="1"/>
  <c r="NO78" i="2"/>
  <c r="IA78" i="2"/>
  <c r="KO78" i="2"/>
  <c r="IG78" i="2"/>
  <c r="AO78" i="2" s="1"/>
  <c r="B79" i="2"/>
  <c r="GD78" i="2"/>
  <c r="JW79" i="2" l="1"/>
  <c r="IS79" i="2"/>
  <c r="GC79" i="2"/>
  <c r="GW79" i="2"/>
  <c r="IM79" i="2"/>
  <c r="EC77" i="2"/>
  <c r="BI77" i="2"/>
  <c r="F78" i="2"/>
  <c r="FN78" i="2"/>
  <c r="ED78" i="2"/>
  <c r="DF78" i="2"/>
  <c r="EN78" i="2"/>
  <c r="AR78" i="2"/>
  <c r="EV78" i="2"/>
  <c r="CZ78" i="2"/>
  <c r="BJ78" i="2"/>
  <c r="CL78" i="2"/>
  <c r="CM78" i="2" s="1"/>
  <c r="CT78" i="2"/>
  <c r="EJ78" i="2"/>
  <c r="CB78" i="2"/>
  <c r="DR78" i="2"/>
  <c r="FB78" i="2"/>
  <c r="DX78" i="2"/>
  <c r="T78" i="2"/>
  <c r="AL78" i="2"/>
  <c r="BV78" i="2"/>
  <c r="CH78" i="2"/>
  <c r="FZ78" i="2"/>
  <c r="AV78" i="2"/>
  <c r="AW78" i="2" s="1"/>
  <c r="AF78" i="2"/>
  <c r="DL78" i="2"/>
  <c r="L78" i="2"/>
  <c r="M78" i="2" s="1"/>
  <c r="FT78" i="2"/>
  <c r="Y78" i="2"/>
  <c r="NO79" i="2"/>
  <c r="BC78" i="2"/>
  <c r="BO78" i="2"/>
  <c r="AD78" i="2"/>
  <c r="AE78" i="2" s="1"/>
  <c r="BT78" i="2"/>
  <c r="AJ78" i="2"/>
  <c r="AK78" i="2" s="1"/>
  <c r="BZ78" i="2"/>
  <c r="CR78" i="2"/>
  <c r="CS78" i="2" s="1"/>
  <c r="DV78" i="2"/>
  <c r="DW78" i="2" s="1"/>
  <c r="CX78" i="2"/>
  <c r="N78" i="2"/>
  <c r="FL78" i="2"/>
  <c r="FM78" i="2" s="1"/>
  <c r="FR78" i="2"/>
  <c r="FS78" i="2" s="1"/>
  <c r="EZ78" i="2"/>
  <c r="FA78" i="2" s="1"/>
  <c r="BD78" i="2"/>
  <c r="AX78" i="2"/>
  <c r="JQ79" i="2"/>
  <c r="LM79" i="2"/>
  <c r="JE79" i="2"/>
  <c r="HI79" i="2"/>
  <c r="IA79" i="2"/>
  <c r="AI79" i="2" s="1"/>
  <c r="MK79" i="2"/>
  <c r="LA79" i="2"/>
  <c r="IG79" i="2"/>
  <c r="KO79" i="2"/>
  <c r="LY79" i="2"/>
  <c r="LS79" i="2"/>
  <c r="LG79" i="2"/>
  <c r="KI79" i="2"/>
  <c r="CQ79" i="2" s="1"/>
  <c r="FX78" i="2"/>
  <c r="FY78" i="2" s="1"/>
  <c r="NC79" i="2"/>
  <c r="CE78" i="2"/>
  <c r="CF78" i="2"/>
  <c r="CG78" i="2" s="1"/>
  <c r="BH78" i="2"/>
  <c r="BI78" i="2" s="1"/>
  <c r="DD78" i="2"/>
  <c r="DE78" i="2" s="1"/>
  <c r="CW78" i="2"/>
  <c r="EA78" i="2"/>
  <c r="DP78" i="2"/>
  <c r="DQ78" i="2" s="1"/>
  <c r="ET78" i="2"/>
  <c r="H78" i="2"/>
  <c r="BP78" i="2"/>
  <c r="CN78" i="2"/>
  <c r="EP78" i="2"/>
  <c r="HC79" i="2"/>
  <c r="JK79" i="2"/>
  <c r="NI79" i="2"/>
  <c r="FQ79" i="2" s="1"/>
  <c r="AI78" i="2"/>
  <c r="AP78" i="2"/>
  <c r="AQ78" i="2" s="1"/>
  <c r="BS78" i="2"/>
  <c r="DI78" i="2"/>
  <c r="DJ78" i="2"/>
  <c r="DK78" i="2" s="1"/>
  <c r="EB78" i="2"/>
  <c r="EC78" i="2" s="1"/>
  <c r="FF78" i="2"/>
  <c r="FG78" i="2" s="1"/>
  <c r="Z78" i="2"/>
  <c r="MW79" i="2"/>
  <c r="FE79" i="2" s="1"/>
  <c r="KU79" i="2"/>
  <c r="HO79" i="2"/>
  <c r="S78" i="2"/>
  <c r="FK79" i="2"/>
  <c r="FW79" i="2"/>
  <c r="EG79" i="2"/>
  <c r="ES79" i="2"/>
  <c r="EA79" i="2"/>
  <c r="DU79" i="2"/>
  <c r="DI79" i="2"/>
  <c r="DC79" i="2"/>
  <c r="CE79" i="2"/>
  <c r="DO79" i="2"/>
  <c r="BY79" i="2"/>
  <c r="BM79" i="2"/>
  <c r="BA79" i="2"/>
  <c r="W79" i="2"/>
  <c r="Q79" i="2"/>
  <c r="AU79" i="2"/>
  <c r="K79" i="2"/>
  <c r="BS79" i="2"/>
  <c r="AO79" i="2"/>
  <c r="CW79" i="2"/>
  <c r="E79" i="2"/>
  <c r="ME79" i="2"/>
  <c r="EM79" i="2" s="1"/>
  <c r="KC79" i="2"/>
  <c r="GZ79" i="2"/>
  <c r="LL79" i="2"/>
  <c r="LJ79" i="2"/>
  <c r="HR79" i="2"/>
  <c r="HT79" i="2"/>
  <c r="JN79" i="2"/>
  <c r="KN79" i="2"/>
  <c r="MJ79" i="2"/>
  <c r="LP79" i="2"/>
  <c r="LR79" i="2"/>
  <c r="MP79" i="2"/>
  <c r="IJ79" i="2"/>
  <c r="JB79" i="2"/>
  <c r="MT79" i="2"/>
  <c r="NF79" i="2"/>
  <c r="EB79" i="2"/>
  <c r="JZ79" i="2"/>
  <c r="LX79" i="2"/>
  <c r="LV79" i="2"/>
  <c r="JP79" i="2"/>
  <c r="NH79" i="2"/>
  <c r="IP79" i="2"/>
  <c r="IR79" i="2"/>
  <c r="KL79" i="2"/>
  <c r="GV79" i="2"/>
  <c r="MN79" i="2"/>
  <c r="HL79" i="2"/>
  <c r="ID79" i="2"/>
  <c r="JD79" i="2"/>
  <c r="BB79" i="2"/>
  <c r="JT79" i="2"/>
  <c r="KR79" i="2"/>
  <c r="HF79" i="2"/>
  <c r="KZ79" i="2"/>
  <c r="HH79" i="2"/>
  <c r="HN79" i="2"/>
  <c r="IL79" i="2"/>
  <c r="KF79" i="2"/>
  <c r="KH79" i="2"/>
  <c r="LD79" i="2"/>
  <c r="MD79" i="2"/>
  <c r="JJ79" i="2"/>
  <c r="DV79" i="2"/>
  <c r="MH79" i="2"/>
  <c r="HB79" i="2"/>
  <c r="JV79" i="2"/>
  <c r="CF79" i="2"/>
  <c r="AX79" i="2"/>
  <c r="GT79" i="2"/>
  <c r="DP79" i="2"/>
  <c r="MB79" i="2"/>
  <c r="HZ79" i="2"/>
  <c r="IX79" i="2"/>
  <c r="KX79" i="2"/>
  <c r="Z79" i="2"/>
  <c r="HX79" i="2"/>
  <c r="KT79" i="2"/>
  <c r="KB79" i="2"/>
  <c r="MV79" i="2"/>
  <c r="NB79" i="2"/>
  <c r="LF79" i="2"/>
  <c r="NN79" i="2"/>
  <c r="IV79" i="2"/>
  <c r="JH79" i="2"/>
  <c r="MZ79" i="2"/>
  <c r="IF79" i="2"/>
  <c r="NL79" i="2"/>
  <c r="HU79" i="2"/>
  <c r="AU78" i="2"/>
  <c r="AC78" i="2"/>
  <c r="DO78" i="2"/>
  <c r="ES78" i="2"/>
  <c r="EH78" i="2"/>
  <c r="EI78" i="2" s="1"/>
  <c r="FW78" i="2"/>
  <c r="IY79" i="2"/>
  <c r="BG79" i="2" s="1"/>
  <c r="MQ79" i="2"/>
  <c r="EY79" i="2" s="1"/>
  <c r="CA78" i="2"/>
  <c r="B80" i="2"/>
  <c r="GD79" i="2"/>
  <c r="IS80" i="2" l="1"/>
  <c r="GC80" i="2"/>
  <c r="G78" i="2"/>
  <c r="EU78" i="2"/>
  <c r="EO78" i="2"/>
  <c r="CY78" i="2"/>
  <c r="BU78" i="2"/>
  <c r="F79" i="2"/>
  <c r="G79" i="2" s="1"/>
  <c r="BT79" i="2"/>
  <c r="EJ79" i="2"/>
  <c r="FZ79" i="2"/>
  <c r="FF79" i="2"/>
  <c r="FG79" i="2" s="1"/>
  <c r="EP79" i="2"/>
  <c r="DJ79" i="2"/>
  <c r="DK79" i="2" s="1"/>
  <c r="BP79" i="2"/>
  <c r="CB79" i="2"/>
  <c r="EZ79" i="2"/>
  <c r="CX79" i="2"/>
  <c r="CY79" i="2" s="1"/>
  <c r="FN79" i="2"/>
  <c r="CT79" i="2"/>
  <c r="CN79" i="2"/>
  <c r="AF79" i="2"/>
  <c r="T79" i="2"/>
  <c r="FT79" i="2"/>
  <c r="DF79" i="2"/>
  <c r="AR79" i="2"/>
  <c r="N79" i="2"/>
  <c r="AL79" i="2"/>
  <c r="EV79" i="2"/>
  <c r="BJ79" i="2"/>
  <c r="H79" i="2"/>
  <c r="DQ79" i="2"/>
  <c r="CG79" i="2"/>
  <c r="X79" i="2"/>
  <c r="Y79" i="2" s="1"/>
  <c r="BN79" i="2"/>
  <c r="BO79" i="2" s="1"/>
  <c r="AJ79" i="2"/>
  <c r="AK79" i="2" s="1"/>
  <c r="BH79" i="2"/>
  <c r="BI79" i="2" s="1"/>
  <c r="AD79" i="2"/>
  <c r="AE79" i="2" s="1"/>
  <c r="CR79" i="2"/>
  <c r="CS79" i="2" s="1"/>
  <c r="EH79" i="2"/>
  <c r="EI79" i="2" s="1"/>
  <c r="ET79" i="2"/>
  <c r="EU79" i="2" s="1"/>
  <c r="FL79" i="2"/>
  <c r="FM79" i="2" s="1"/>
  <c r="BV79" i="2"/>
  <c r="CZ79" i="2"/>
  <c r="DL79" i="2"/>
  <c r="FB79" i="2"/>
  <c r="FH79" i="2"/>
  <c r="JW80" i="2"/>
  <c r="CE80" i="2" s="1"/>
  <c r="KU80" i="2"/>
  <c r="FA79" i="2"/>
  <c r="LS80" i="2"/>
  <c r="LA80" i="2"/>
  <c r="DI80" i="2" s="1"/>
  <c r="IM80" i="2"/>
  <c r="KC80" i="2"/>
  <c r="CK79" i="2"/>
  <c r="AP79" i="2"/>
  <c r="AQ79" i="2" s="1"/>
  <c r="L79" i="2"/>
  <c r="M79" i="2" s="1"/>
  <c r="AV79" i="2"/>
  <c r="AW79" i="2" s="1"/>
  <c r="CL79" i="2"/>
  <c r="CM79" i="2" s="1"/>
  <c r="DD79" i="2"/>
  <c r="DE79" i="2" s="1"/>
  <c r="EN79" i="2"/>
  <c r="EO79" i="2" s="1"/>
  <c r="FR79" i="2"/>
  <c r="FS79" i="2" s="1"/>
  <c r="BD79" i="2"/>
  <c r="CH79" i="2"/>
  <c r="DX79" i="2"/>
  <c r="ED79" i="2"/>
  <c r="NI80" i="2"/>
  <c r="HC80" i="2"/>
  <c r="LY80" i="2"/>
  <c r="MK80" i="2"/>
  <c r="JE80" i="2"/>
  <c r="NO80" i="2"/>
  <c r="BU79" i="2"/>
  <c r="ME80" i="2"/>
  <c r="BZ79" i="2"/>
  <c r="CA79" i="2" s="1"/>
  <c r="DR79" i="2"/>
  <c r="JK80" i="2"/>
  <c r="BS80" i="2" s="1"/>
  <c r="KI80" i="2"/>
  <c r="KO80" i="2"/>
  <c r="IA80" i="2"/>
  <c r="LM80" i="2"/>
  <c r="FW80" i="2"/>
  <c r="FQ80" i="2"/>
  <c r="EM80" i="2"/>
  <c r="DU80" i="2"/>
  <c r="EG80" i="2"/>
  <c r="CK80" i="2"/>
  <c r="CW80" i="2"/>
  <c r="CQ80" i="2"/>
  <c r="DC80" i="2"/>
  <c r="ES80" i="2"/>
  <c r="EA80" i="2"/>
  <c r="BM80" i="2"/>
  <c r="BA80" i="2"/>
  <c r="AI80" i="2"/>
  <c r="AU80" i="2"/>
  <c r="K80" i="2"/>
  <c r="LG80" i="2"/>
  <c r="DO80" i="2" s="1"/>
  <c r="ID80" i="2"/>
  <c r="GV80" i="2"/>
  <c r="HT80" i="2"/>
  <c r="JP80" i="2"/>
  <c r="KT80" i="2"/>
  <c r="LR80" i="2"/>
  <c r="FB80" i="2"/>
  <c r="MN80" i="2"/>
  <c r="KH80" i="2"/>
  <c r="JD80" i="2"/>
  <c r="KZ80" i="2"/>
  <c r="NH80" i="2"/>
  <c r="IP80" i="2"/>
  <c r="MH80" i="2"/>
  <c r="HX80" i="2"/>
  <c r="IV80" i="2"/>
  <c r="IX80" i="2"/>
  <c r="JT80" i="2"/>
  <c r="KB80" i="2"/>
  <c r="KX80" i="2"/>
  <c r="LV80" i="2"/>
  <c r="LJ80" i="2"/>
  <c r="IR80" i="2"/>
  <c r="KN80" i="2"/>
  <c r="KL80" i="2"/>
  <c r="JV80" i="2"/>
  <c r="MP80" i="2"/>
  <c r="GT80" i="2"/>
  <c r="T80" i="2"/>
  <c r="IF80" i="2"/>
  <c r="JZ80" i="2"/>
  <c r="LL80" i="2"/>
  <c r="HR80" i="2"/>
  <c r="NF80" i="2"/>
  <c r="MJ80" i="2"/>
  <c r="FH80" i="2"/>
  <c r="MV80" i="2"/>
  <c r="HZ80" i="2"/>
  <c r="LF80" i="2"/>
  <c r="MB80" i="2"/>
  <c r="NB80" i="2"/>
  <c r="NN80" i="2"/>
  <c r="FX80" i="2" s="1"/>
  <c r="IL80" i="2"/>
  <c r="GZ80" i="2"/>
  <c r="KR80" i="2"/>
  <c r="JB80" i="2"/>
  <c r="MT80" i="2"/>
  <c r="LX80" i="2"/>
  <c r="JH80" i="2"/>
  <c r="LD80" i="2"/>
  <c r="NL80" i="2"/>
  <c r="L80" i="2"/>
  <c r="JN80" i="2"/>
  <c r="LP80" i="2"/>
  <c r="HL80" i="2"/>
  <c r="IJ80" i="2"/>
  <c r="KF80" i="2"/>
  <c r="MD80" i="2"/>
  <c r="EN80" i="2"/>
  <c r="MZ80" i="2"/>
  <c r="HB80" i="2"/>
  <c r="AD80" i="2"/>
  <c r="HH80" i="2"/>
  <c r="HN80" i="2"/>
  <c r="JJ80" i="2"/>
  <c r="CT80" i="2"/>
  <c r="HF80" i="2"/>
  <c r="HU80" i="2"/>
  <c r="IY80" i="2"/>
  <c r="BG80" i="2" s="1"/>
  <c r="FX79" i="2"/>
  <c r="FY79" i="2" s="1"/>
  <c r="MQ80" i="2"/>
  <c r="AC79" i="2"/>
  <c r="R79" i="2"/>
  <c r="S79" i="2" s="1"/>
  <c r="HO80" i="2"/>
  <c r="W80" i="2" s="1"/>
  <c r="MW80" i="2"/>
  <c r="EC79" i="2"/>
  <c r="GW80" i="2"/>
  <c r="E80" i="2" s="1"/>
  <c r="NC80" i="2"/>
  <c r="FK80" i="2" s="1"/>
  <c r="IG80" i="2"/>
  <c r="HI80" i="2"/>
  <c r="JQ80" i="2"/>
  <c r="BY80" i="2" s="1"/>
  <c r="DW79" i="2"/>
  <c r="BC79" i="2"/>
  <c r="B81" i="2"/>
  <c r="GC81" i="2" s="1"/>
  <c r="GD80" i="2"/>
  <c r="ED80" i="2" l="1"/>
  <c r="AV80" i="2"/>
  <c r="AW80" i="2" s="1"/>
  <c r="DD80" i="2"/>
  <c r="DE80" i="2" s="1"/>
  <c r="CZ80" i="2"/>
  <c r="X80" i="2"/>
  <c r="FZ80" i="2"/>
  <c r="DL80" i="2"/>
  <c r="CH80" i="2"/>
  <c r="EJ80" i="2"/>
  <c r="BJ80" i="2"/>
  <c r="H80" i="2"/>
  <c r="CB80" i="2"/>
  <c r="FL80" i="2"/>
  <c r="ET80" i="2"/>
  <c r="EU80" i="2" s="1"/>
  <c r="AP80" i="2"/>
  <c r="AQ80" i="2" s="1"/>
  <c r="BB80" i="2"/>
  <c r="BC80" i="2" s="1"/>
  <c r="AJ80" i="2"/>
  <c r="AK80" i="2" s="1"/>
  <c r="DX80" i="2"/>
  <c r="FY80" i="2"/>
  <c r="BV80" i="2"/>
  <c r="BP80" i="2"/>
  <c r="DP80" i="2"/>
  <c r="DQ80" i="2" s="1"/>
  <c r="CL80" i="2"/>
  <c r="FR80" i="2"/>
  <c r="FS80" i="2" s="1"/>
  <c r="FM80" i="2"/>
  <c r="HU81" i="2"/>
  <c r="AC81" i="2" s="1"/>
  <c r="BT80" i="2"/>
  <c r="BU80" i="2" s="1"/>
  <c r="R80" i="2"/>
  <c r="S80" i="2" s="1"/>
  <c r="AC80" i="2"/>
  <c r="DJ80" i="2"/>
  <c r="CX80" i="2"/>
  <c r="CY80" i="2" s="1"/>
  <c r="AF80" i="2"/>
  <c r="Z80" i="2"/>
  <c r="DR80" i="2"/>
  <c r="CN80" i="2"/>
  <c r="DF80" i="2"/>
  <c r="FN80" i="2"/>
  <c r="FT80" i="2"/>
  <c r="LM81" i="2"/>
  <c r="LA81" i="2"/>
  <c r="KU81" i="2"/>
  <c r="DC81" i="2" s="1"/>
  <c r="DI81" i="2"/>
  <c r="DU81" i="2"/>
  <c r="HF81" i="2"/>
  <c r="HN81" i="2"/>
  <c r="HB81" i="2"/>
  <c r="IR81" i="2"/>
  <c r="IP81" i="2"/>
  <c r="KN81" i="2"/>
  <c r="IF81" i="2"/>
  <c r="EJ81" i="2"/>
  <c r="LV81" i="2"/>
  <c r="HR81" i="2"/>
  <c r="JN81" i="2"/>
  <c r="MJ81" i="2"/>
  <c r="MH81" i="2"/>
  <c r="JV81" i="2"/>
  <c r="KT81" i="2"/>
  <c r="MP81" i="2"/>
  <c r="HH81" i="2"/>
  <c r="T81" i="2"/>
  <c r="ID81" i="2"/>
  <c r="JB81" i="2"/>
  <c r="LL81" i="2"/>
  <c r="HT81" i="2"/>
  <c r="JP81" i="2"/>
  <c r="BB81" i="2"/>
  <c r="GZ81" i="2"/>
  <c r="HX81" i="2"/>
  <c r="HZ81" i="2"/>
  <c r="IV81" i="2"/>
  <c r="IX81" i="2"/>
  <c r="JT81" i="2"/>
  <c r="DF81" i="2"/>
  <c r="KR81" i="2"/>
  <c r="LR81" i="2"/>
  <c r="LP81" i="2"/>
  <c r="EZ81" i="2"/>
  <c r="JD81" i="2"/>
  <c r="JZ81" i="2"/>
  <c r="KX81" i="2"/>
  <c r="KZ81" i="2"/>
  <c r="MD81" i="2"/>
  <c r="IL81" i="2"/>
  <c r="GV81" i="2"/>
  <c r="IJ81" i="2"/>
  <c r="NF81" i="2"/>
  <c r="JJ81" i="2"/>
  <c r="MZ81" i="2"/>
  <c r="NN81" i="2"/>
  <c r="LJ81" i="2"/>
  <c r="NH81" i="2"/>
  <c r="MV81" i="2"/>
  <c r="HL81" i="2"/>
  <c r="KF81" i="2"/>
  <c r="LD81" i="2"/>
  <c r="KL81" i="2"/>
  <c r="GT81" i="2"/>
  <c r="MN81" i="2"/>
  <c r="LX81" i="2"/>
  <c r="MT81" i="2"/>
  <c r="BP81" i="2"/>
  <c r="JH81" i="2"/>
  <c r="KH81" i="2"/>
  <c r="LF81" i="2"/>
  <c r="NB81" i="2"/>
  <c r="KB81" i="2"/>
  <c r="MB81" i="2"/>
  <c r="NL81" i="2"/>
  <c r="HI81" i="2"/>
  <c r="IG81" i="2"/>
  <c r="MW81" i="2"/>
  <c r="FE81" i="2" s="1"/>
  <c r="MQ81" i="2"/>
  <c r="EY81" i="2" s="1"/>
  <c r="F80" i="2"/>
  <c r="G80" i="2" s="1"/>
  <c r="Q80" i="2"/>
  <c r="DV80" i="2"/>
  <c r="DW80" i="2" s="1"/>
  <c r="BN80" i="2"/>
  <c r="BO80" i="2" s="1"/>
  <c r="AO80" i="2"/>
  <c r="EB80" i="2"/>
  <c r="EH80" i="2"/>
  <c r="EI80" i="2" s="1"/>
  <c r="FF80" i="2"/>
  <c r="FG80" i="2" s="1"/>
  <c r="AX80" i="2"/>
  <c r="N80" i="2"/>
  <c r="AR80" i="2"/>
  <c r="AL80" i="2"/>
  <c r="EP80" i="2"/>
  <c r="IA81" i="2"/>
  <c r="JK81" i="2"/>
  <c r="Y80" i="2"/>
  <c r="JE81" i="2"/>
  <c r="HC81" i="2"/>
  <c r="KC81" i="2"/>
  <c r="LS81" i="2"/>
  <c r="JW81" i="2"/>
  <c r="NC81" i="2"/>
  <c r="FK81" i="2" s="1"/>
  <c r="HO81" i="2"/>
  <c r="CF80" i="2"/>
  <c r="CG80" i="2" s="1"/>
  <c r="BZ80" i="2"/>
  <c r="CA80" i="2" s="1"/>
  <c r="BH80" i="2"/>
  <c r="BI80" i="2" s="1"/>
  <c r="CR80" i="2"/>
  <c r="CS80" i="2" s="1"/>
  <c r="EY80" i="2"/>
  <c r="EZ80" i="2"/>
  <c r="FA80" i="2" s="1"/>
  <c r="BD80" i="2"/>
  <c r="EV80" i="2"/>
  <c r="EO80" i="2"/>
  <c r="KO81" i="2"/>
  <c r="CW81" i="2" s="1"/>
  <c r="CM80" i="2"/>
  <c r="ME81" i="2"/>
  <c r="MK81" i="2"/>
  <c r="ES81" i="2" s="1"/>
  <c r="NI81" i="2"/>
  <c r="IM81" i="2"/>
  <c r="DK80" i="2"/>
  <c r="JQ81" i="2"/>
  <c r="BY81" i="2" s="1"/>
  <c r="GW81" i="2"/>
  <c r="IY81" i="2"/>
  <c r="LG81" i="2"/>
  <c r="DO81" i="2" s="1"/>
  <c r="FE80" i="2"/>
  <c r="M80" i="2"/>
  <c r="KI81" i="2"/>
  <c r="NO81" i="2"/>
  <c r="FW81" i="2" s="1"/>
  <c r="LY81" i="2"/>
  <c r="EG81" i="2" s="1"/>
  <c r="AE80" i="2"/>
  <c r="IS81" i="2"/>
  <c r="B82" i="2"/>
  <c r="GC82" i="2" s="1"/>
  <c r="GD81" i="2"/>
  <c r="EC80" i="2" l="1"/>
  <c r="EN81" i="2"/>
  <c r="EO81" i="2" s="1"/>
  <c r="AX81" i="2"/>
  <c r="ED81" i="2"/>
  <c r="ET81" i="2"/>
  <c r="EU81" i="2" s="1"/>
  <c r="BZ81" i="2"/>
  <c r="CA81" i="2" s="1"/>
  <c r="DP81" i="2"/>
  <c r="DQ81" i="2" s="1"/>
  <c r="CZ81" i="2"/>
  <c r="AL81" i="2"/>
  <c r="FT81" i="2"/>
  <c r="FH81" i="2"/>
  <c r="FZ81" i="2"/>
  <c r="Z81" i="2"/>
  <c r="BT81" i="2"/>
  <c r="BU81" i="2" s="1"/>
  <c r="CL81" i="2"/>
  <c r="CM81" i="2" s="1"/>
  <c r="DL81" i="2"/>
  <c r="CH81" i="2"/>
  <c r="AF81" i="2"/>
  <c r="CT81" i="2"/>
  <c r="FN81" i="2"/>
  <c r="H81" i="2"/>
  <c r="N81" i="2"/>
  <c r="DX81" i="2"/>
  <c r="AR81" i="2"/>
  <c r="BH81" i="2"/>
  <c r="BI81" i="2" s="1"/>
  <c r="KI82" i="2"/>
  <c r="CQ82" i="2" s="1"/>
  <c r="IY82" i="2"/>
  <c r="BG82" i="2" s="1"/>
  <c r="FA81" i="2"/>
  <c r="HC82" i="2"/>
  <c r="IA82" i="2"/>
  <c r="IG82" i="2"/>
  <c r="R81" i="2"/>
  <c r="S81" i="2" s="1"/>
  <c r="BG81" i="2"/>
  <c r="AP81" i="2"/>
  <c r="AQ81" i="2" s="1"/>
  <c r="DJ81" i="2"/>
  <c r="DK81" i="2" s="1"/>
  <c r="AI81" i="2"/>
  <c r="DD81" i="2"/>
  <c r="DE81" i="2" s="1"/>
  <c r="BD81" i="2"/>
  <c r="FF81" i="2"/>
  <c r="FG81" i="2" s="1"/>
  <c r="BJ81" i="2"/>
  <c r="CB81" i="2"/>
  <c r="DR81" i="2"/>
  <c r="EP81" i="2"/>
  <c r="FB81" i="2"/>
  <c r="KU82" i="2"/>
  <c r="DC82" i="2" s="1"/>
  <c r="AO82" i="2"/>
  <c r="K82" i="2"/>
  <c r="AI82" i="2"/>
  <c r="JT82" i="2"/>
  <c r="IJ82" i="2"/>
  <c r="GT82" i="2"/>
  <c r="LM82" i="2"/>
  <c r="LL82" i="2"/>
  <c r="IR82" i="2"/>
  <c r="MH82" i="2"/>
  <c r="GZ82" i="2"/>
  <c r="GV82" i="2"/>
  <c r="JZ82" i="2"/>
  <c r="KB82" i="2"/>
  <c r="MV82" i="2"/>
  <c r="NH82" i="2"/>
  <c r="FT82" i="2"/>
  <c r="IP82" i="2"/>
  <c r="KL82" i="2"/>
  <c r="HB82" i="2"/>
  <c r="L82" i="2"/>
  <c r="HX82" i="2"/>
  <c r="KT82" i="2"/>
  <c r="MN82" i="2"/>
  <c r="ID82" i="2"/>
  <c r="KX82" i="2"/>
  <c r="LV82" i="2"/>
  <c r="DX82" i="2"/>
  <c r="LJ82" i="2"/>
  <c r="HT82" i="2"/>
  <c r="NF82" i="2"/>
  <c r="KN82" i="2"/>
  <c r="LR82" i="2"/>
  <c r="HF82" i="2"/>
  <c r="IV82" i="2"/>
  <c r="JV82" i="2"/>
  <c r="LP82" i="2"/>
  <c r="EB82" i="2"/>
  <c r="HL82" i="2"/>
  <c r="LX82" i="2"/>
  <c r="HN82" i="2"/>
  <c r="IL82" i="2"/>
  <c r="KH82" i="2"/>
  <c r="KF82" i="2"/>
  <c r="LF82" i="2"/>
  <c r="LD82" i="2"/>
  <c r="MD82" i="2"/>
  <c r="JN82" i="2"/>
  <c r="MJ82" i="2"/>
  <c r="JB82" i="2"/>
  <c r="MT82" i="2"/>
  <c r="HH82" i="2"/>
  <c r="IF82" i="2"/>
  <c r="MB82" i="2"/>
  <c r="NB82" i="2"/>
  <c r="NL82" i="2"/>
  <c r="JD82" i="2"/>
  <c r="KZ82" i="2"/>
  <c r="HR82" i="2"/>
  <c r="JP82" i="2"/>
  <c r="ET82" i="2"/>
  <c r="EU82" i="2" s="1"/>
  <c r="HZ82" i="2"/>
  <c r="IX82" i="2"/>
  <c r="KR82" i="2"/>
  <c r="Z82" i="2"/>
  <c r="JH82" i="2"/>
  <c r="CR82" i="2"/>
  <c r="MP82" i="2"/>
  <c r="JJ82" i="2"/>
  <c r="DP82" i="2"/>
  <c r="MZ82" i="2"/>
  <c r="NN82" i="2"/>
  <c r="GW82" i="2"/>
  <c r="IM82" i="2"/>
  <c r="ME82" i="2"/>
  <c r="HO82" i="2"/>
  <c r="W82" i="2" s="1"/>
  <c r="JW82" i="2"/>
  <c r="CE82" i="2" s="1"/>
  <c r="JE82" i="2"/>
  <c r="BC81" i="2"/>
  <c r="F81" i="2"/>
  <c r="G81" i="2" s="1"/>
  <c r="X81" i="2"/>
  <c r="Y81" i="2" s="1"/>
  <c r="EH81" i="2"/>
  <c r="EI81" i="2" s="1"/>
  <c r="AU81" i="2"/>
  <c r="L81" i="2"/>
  <c r="M81" i="2" s="1"/>
  <c r="AV81" i="2"/>
  <c r="AW81" i="2" s="1"/>
  <c r="CR81" i="2"/>
  <c r="CS81" i="2" s="1"/>
  <c r="CS82" i="2" s="1"/>
  <c r="FR81" i="2"/>
  <c r="FS81" i="2" s="1"/>
  <c r="DV81" i="2"/>
  <c r="DW81" i="2" s="1"/>
  <c r="EB81" i="2"/>
  <c r="EC81" i="2" s="1"/>
  <c r="BV81" i="2"/>
  <c r="CN81" i="2"/>
  <c r="EV81" i="2"/>
  <c r="LA82" i="2"/>
  <c r="DI82" i="2" s="1"/>
  <c r="IS82" i="2"/>
  <c r="BA82" i="2" s="1"/>
  <c r="JQ82" i="2"/>
  <c r="NI82" i="2"/>
  <c r="NC82" i="2"/>
  <c r="FK82" i="2" s="1"/>
  <c r="LS82" i="2"/>
  <c r="MQ82" i="2"/>
  <c r="HI82" i="2"/>
  <c r="Q82" i="2" s="1"/>
  <c r="E81" i="2"/>
  <c r="AO81" i="2"/>
  <c r="BN81" i="2"/>
  <c r="BO81" i="2" s="1"/>
  <c r="K81" i="2"/>
  <c r="Q81" i="2"/>
  <c r="BA81" i="2"/>
  <c r="CX81" i="2"/>
  <c r="CY81" i="2" s="1"/>
  <c r="CE81" i="2"/>
  <c r="CF81" i="2"/>
  <c r="CG81" i="2" s="1"/>
  <c r="EA81" i="2"/>
  <c r="FL81" i="2"/>
  <c r="FM81" i="2" s="1"/>
  <c r="HU82" i="2"/>
  <c r="AC82" i="2" s="1"/>
  <c r="LY82" i="2"/>
  <c r="NO82" i="2"/>
  <c r="LG82" i="2"/>
  <c r="DO82" i="2" s="1"/>
  <c r="MK82" i="2"/>
  <c r="KO82" i="2"/>
  <c r="KC82" i="2"/>
  <c r="CK82" i="2" s="1"/>
  <c r="JK82" i="2"/>
  <c r="MW82" i="2"/>
  <c r="FE82" i="2" s="1"/>
  <c r="FX81" i="2"/>
  <c r="FY81" i="2" s="1"/>
  <c r="AJ81" i="2"/>
  <c r="AK81" i="2" s="1"/>
  <c r="BS81" i="2"/>
  <c r="AD81" i="2"/>
  <c r="AE81" i="2" s="1"/>
  <c r="CK81" i="2"/>
  <c r="W81" i="2"/>
  <c r="BM81" i="2"/>
  <c r="CQ81" i="2"/>
  <c r="EM81" i="2"/>
  <c r="FQ81" i="2"/>
  <c r="B83" i="2"/>
  <c r="GC83" i="2" s="1"/>
  <c r="GD82" i="2"/>
  <c r="H82" i="2" l="1"/>
  <c r="CH82" i="2"/>
  <c r="CB82" i="2"/>
  <c r="FX82" i="2"/>
  <c r="FY82" i="2" s="1"/>
  <c r="FN82" i="2"/>
  <c r="EP82" i="2"/>
  <c r="DL82" i="2"/>
  <c r="FH82" i="2"/>
  <c r="CZ82" i="2"/>
  <c r="CL82" i="2"/>
  <c r="CM82" i="2" s="1"/>
  <c r="EC82" i="2"/>
  <c r="AF82" i="2"/>
  <c r="EJ82" i="2"/>
  <c r="FB82" i="2"/>
  <c r="DD82" i="2"/>
  <c r="DE82" i="2" s="1"/>
  <c r="BN82" i="2"/>
  <c r="BO82" i="2" s="1"/>
  <c r="R82" i="2"/>
  <c r="S82" i="2" s="1"/>
  <c r="BV82" i="2"/>
  <c r="BH82" i="2"/>
  <c r="BI82" i="2" s="1"/>
  <c r="M82" i="2"/>
  <c r="AX82" i="2"/>
  <c r="FZ82" i="2"/>
  <c r="AR82" i="2"/>
  <c r="AJ82" i="2"/>
  <c r="AK82" i="2" s="1"/>
  <c r="BD82" i="2"/>
  <c r="JK83" i="2"/>
  <c r="MK83" i="2"/>
  <c r="MQ83" i="2"/>
  <c r="ME83" i="2"/>
  <c r="LM83" i="2"/>
  <c r="AD82" i="2"/>
  <c r="AE82" i="2" s="1"/>
  <c r="AV82" i="2"/>
  <c r="AW82" i="2" s="1"/>
  <c r="BB82" i="2"/>
  <c r="BC82" i="2" s="1"/>
  <c r="CF82" i="2"/>
  <c r="CG82" i="2" s="1"/>
  <c r="BS82" i="2"/>
  <c r="DJ82" i="2"/>
  <c r="DK82" i="2" s="1"/>
  <c r="EN82" i="2"/>
  <c r="EO82" i="2" s="1"/>
  <c r="FF82" i="2"/>
  <c r="FG82" i="2" s="1"/>
  <c r="EM82" i="2"/>
  <c r="DF82" i="2"/>
  <c r="T82" i="2"/>
  <c r="AL82" i="2"/>
  <c r="BJ82" i="2"/>
  <c r="BP82" i="2"/>
  <c r="CN82" i="2"/>
  <c r="DR82" i="2"/>
  <c r="EV82" i="2"/>
  <c r="IA83" i="2"/>
  <c r="AI83" i="2" s="1"/>
  <c r="NO83" i="2"/>
  <c r="NI83" i="2"/>
  <c r="FQ83" i="2" s="1"/>
  <c r="JE83" i="2"/>
  <c r="IM83" i="2"/>
  <c r="AP82" i="2"/>
  <c r="AQ82" i="2" s="1"/>
  <c r="ES82" i="2"/>
  <c r="CX82" i="2"/>
  <c r="CY82" i="2" s="1"/>
  <c r="FW82" i="2"/>
  <c r="EH82" i="2"/>
  <c r="EI82" i="2" s="1"/>
  <c r="N82" i="2"/>
  <c r="EY82" i="2"/>
  <c r="EZ82" i="2"/>
  <c r="FA82" i="2" s="1"/>
  <c r="CT82" i="2"/>
  <c r="ED82" i="2"/>
  <c r="KU83" i="2"/>
  <c r="HC83" i="2"/>
  <c r="IY83" i="2"/>
  <c r="DQ82" i="2"/>
  <c r="LG83" i="2"/>
  <c r="LY83" i="2"/>
  <c r="LS83" i="2"/>
  <c r="EA83" i="2" s="1"/>
  <c r="JQ83" i="2"/>
  <c r="LA83" i="2"/>
  <c r="JW83" i="2"/>
  <c r="CE83" i="2" s="1"/>
  <c r="GW83" i="2"/>
  <c r="E83" i="2" s="1"/>
  <c r="F82" i="2"/>
  <c r="G82" i="2" s="1"/>
  <c r="BT82" i="2"/>
  <c r="BU82" i="2" s="1"/>
  <c r="BM82" i="2"/>
  <c r="X82" i="2"/>
  <c r="Y82" i="2" s="1"/>
  <c r="DV82" i="2"/>
  <c r="DW82" i="2" s="1"/>
  <c r="EG82" i="2"/>
  <c r="FL82" i="2"/>
  <c r="FM82" i="2" s="1"/>
  <c r="FR82" i="2"/>
  <c r="FS82" i="2" s="1"/>
  <c r="KI83" i="2"/>
  <c r="FW83" i="2"/>
  <c r="EG83" i="2"/>
  <c r="ES83" i="2"/>
  <c r="EY83" i="2"/>
  <c r="EM83" i="2"/>
  <c r="DU83" i="2"/>
  <c r="DI83" i="2"/>
  <c r="CQ83" i="2"/>
  <c r="DC83" i="2"/>
  <c r="BY83" i="2"/>
  <c r="BM83" i="2"/>
  <c r="AU83" i="2"/>
  <c r="K83" i="2"/>
  <c r="DO83" i="2"/>
  <c r="BS83" i="2"/>
  <c r="BG83" i="2"/>
  <c r="KC83" i="2"/>
  <c r="CK83" i="2" s="1"/>
  <c r="LR83" i="2"/>
  <c r="LJ83" i="2"/>
  <c r="MH83" i="2"/>
  <c r="MJ83" i="2"/>
  <c r="HB83" i="2"/>
  <c r="HZ83" i="2"/>
  <c r="IX83" i="2"/>
  <c r="JT83" i="2"/>
  <c r="JV83" i="2"/>
  <c r="KR83" i="2"/>
  <c r="KT83" i="2"/>
  <c r="HF83" i="2"/>
  <c r="IF83" i="2"/>
  <c r="KB83" i="2"/>
  <c r="KZ83" i="2"/>
  <c r="LL83" i="2"/>
  <c r="HR83" i="2"/>
  <c r="HT83" i="2"/>
  <c r="JN83" i="2"/>
  <c r="KN83" i="2"/>
  <c r="GV83" i="2"/>
  <c r="LP83" i="2"/>
  <c r="MP83" i="2"/>
  <c r="JB83" i="2"/>
  <c r="MT83" i="2"/>
  <c r="DX83" i="2"/>
  <c r="NF83" i="2"/>
  <c r="NH83" i="2"/>
  <c r="IR83" i="2"/>
  <c r="DD83" i="2"/>
  <c r="IV83" i="2"/>
  <c r="KX83" i="2"/>
  <c r="JZ83" i="2"/>
  <c r="JP83" i="2"/>
  <c r="IP83" i="2"/>
  <c r="MN83" i="2"/>
  <c r="JD83" i="2"/>
  <c r="GZ83" i="2"/>
  <c r="HL83" i="2"/>
  <c r="GT83" i="2"/>
  <c r="IJ83" i="2"/>
  <c r="JH83" i="2"/>
  <c r="JJ83" i="2"/>
  <c r="HH83" i="2"/>
  <c r="MZ83" i="2"/>
  <c r="DJ83" i="2"/>
  <c r="LV83" i="2"/>
  <c r="MV83" i="2"/>
  <c r="HN83" i="2"/>
  <c r="IL83" i="2"/>
  <c r="KF83" i="2"/>
  <c r="KH83" i="2"/>
  <c r="LD83" i="2"/>
  <c r="MD83" i="2"/>
  <c r="MB83" i="2"/>
  <c r="NN83" i="2"/>
  <c r="ID83" i="2"/>
  <c r="LX83" i="2"/>
  <c r="NB83" i="2"/>
  <c r="L83" i="2"/>
  <c r="M83" i="2" s="1"/>
  <c r="CH83" i="2"/>
  <c r="CL83" i="2"/>
  <c r="AV83" i="2"/>
  <c r="LF83" i="2"/>
  <c r="NL83" i="2"/>
  <c r="KL83" i="2"/>
  <c r="HX83" i="2"/>
  <c r="BV83" i="2"/>
  <c r="FX83" i="2"/>
  <c r="MW83" i="2"/>
  <c r="FE83" i="2" s="1"/>
  <c r="KO83" i="2"/>
  <c r="CW83" i="2" s="1"/>
  <c r="HU83" i="2"/>
  <c r="HI83" i="2"/>
  <c r="NC83" i="2"/>
  <c r="IS83" i="2"/>
  <c r="HO83" i="2"/>
  <c r="E82" i="2"/>
  <c r="AU82" i="2"/>
  <c r="BY82" i="2"/>
  <c r="BZ82" i="2"/>
  <c r="CA82" i="2" s="1"/>
  <c r="CW82" i="2"/>
  <c r="EA82" i="2"/>
  <c r="DU82" i="2"/>
  <c r="FQ82" i="2"/>
  <c r="IG83" i="2"/>
  <c r="AO83" i="2" s="1"/>
  <c r="B84" i="2"/>
  <c r="GC84" i="2" s="1"/>
  <c r="GD83" i="2"/>
  <c r="EJ83" i="2" l="1"/>
  <c r="FZ83" i="2"/>
  <c r="FF83" i="2"/>
  <c r="FG83" i="2" s="1"/>
  <c r="DR83" i="2"/>
  <c r="EN83" i="2"/>
  <c r="EO83" i="2" s="1"/>
  <c r="ED83" i="2"/>
  <c r="H83" i="2"/>
  <c r="AP83" i="2"/>
  <c r="AQ83" i="2" s="1"/>
  <c r="BN83" i="2"/>
  <c r="BO83" i="2" s="1"/>
  <c r="CB83" i="2"/>
  <c r="FB83" i="2"/>
  <c r="CZ83" i="2"/>
  <c r="AJ83" i="2"/>
  <c r="FN83" i="2"/>
  <c r="Z83" i="2"/>
  <c r="CT83" i="2"/>
  <c r="FT83" i="2"/>
  <c r="AD83" i="2"/>
  <c r="AE83" i="2" s="1"/>
  <c r="R83" i="2"/>
  <c r="S83" i="2" s="1"/>
  <c r="BH83" i="2"/>
  <c r="BI83" i="2" s="1"/>
  <c r="EV83" i="2"/>
  <c r="BD83" i="2"/>
  <c r="AW83" i="2"/>
  <c r="HO84" i="2"/>
  <c r="HU84" i="2"/>
  <c r="F83" i="2"/>
  <c r="G83" i="2" s="1"/>
  <c r="BB83" i="2"/>
  <c r="BC83" i="2" s="1"/>
  <c r="CR83" i="2"/>
  <c r="CS83" i="2" s="1"/>
  <c r="BT83" i="2"/>
  <c r="BU83" i="2" s="1"/>
  <c r="W83" i="2"/>
  <c r="DP83" i="2"/>
  <c r="DQ83" i="2" s="1"/>
  <c r="FR83" i="2"/>
  <c r="FS83" i="2" s="1"/>
  <c r="EB83" i="2"/>
  <c r="EC83" i="2" s="1"/>
  <c r="N83" i="2"/>
  <c r="AF83" i="2"/>
  <c r="T83" i="2"/>
  <c r="BJ83" i="2"/>
  <c r="BP83" i="2"/>
  <c r="DF83" i="2"/>
  <c r="EP83" i="2"/>
  <c r="JW84" i="2"/>
  <c r="LY84" i="2"/>
  <c r="EG84" i="2" s="1"/>
  <c r="IY84" i="2"/>
  <c r="LM84" i="2"/>
  <c r="CM83" i="2"/>
  <c r="JK84" i="2"/>
  <c r="DU84" i="2"/>
  <c r="BG84" i="2"/>
  <c r="E84" i="2"/>
  <c r="W84" i="2"/>
  <c r="HN84" i="2"/>
  <c r="GV84" i="2"/>
  <c r="NF84" i="2"/>
  <c r="GZ84" i="2"/>
  <c r="HZ84" i="2"/>
  <c r="KR84" i="2"/>
  <c r="JZ84" i="2"/>
  <c r="HH84" i="2"/>
  <c r="HF84" i="2"/>
  <c r="KZ84" i="2"/>
  <c r="LL84" i="2"/>
  <c r="HT84" i="2"/>
  <c r="HR84" i="2"/>
  <c r="JP84" i="2"/>
  <c r="NH84" i="2"/>
  <c r="IP84" i="2"/>
  <c r="KL84" i="2"/>
  <c r="LR84" i="2"/>
  <c r="MN84" i="2"/>
  <c r="HB84" i="2"/>
  <c r="GT84" i="2"/>
  <c r="JD84" i="2"/>
  <c r="JN84" i="2"/>
  <c r="MH84" i="2"/>
  <c r="HX84" i="2"/>
  <c r="IV84" i="2"/>
  <c r="IX84" i="2"/>
  <c r="JT84" i="2"/>
  <c r="JV84" i="2"/>
  <c r="JB84" i="2"/>
  <c r="KB84" i="2"/>
  <c r="KX84" i="2"/>
  <c r="MJ84" i="2"/>
  <c r="ID84" i="2"/>
  <c r="MT84" i="2"/>
  <c r="KT84" i="2"/>
  <c r="NL84" i="2"/>
  <c r="HL84" i="2"/>
  <c r="JJ84" i="2"/>
  <c r="KF84" i="2"/>
  <c r="LF84" i="2"/>
  <c r="LD84" i="2"/>
  <c r="NB84" i="2"/>
  <c r="MV84" i="2"/>
  <c r="IJ84" i="2"/>
  <c r="BV84" i="2"/>
  <c r="MD84" i="2"/>
  <c r="LJ84" i="2"/>
  <c r="KN84" i="2"/>
  <c r="LP84" i="2"/>
  <c r="MP84" i="2"/>
  <c r="IF84" i="2"/>
  <c r="LX84" i="2"/>
  <c r="IL84" i="2"/>
  <c r="JH84" i="2"/>
  <c r="KH84" i="2"/>
  <c r="MB84" i="2"/>
  <c r="MZ84" i="2"/>
  <c r="IR84" i="2"/>
  <c r="CH84" i="2"/>
  <c r="LV84" i="2"/>
  <c r="FZ84" i="2"/>
  <c r="NN84" i="2"/>
  <c r="IS84" i="2"/>
  <c r="BA84" i="2" s="1"/>
  <c r="BZ83" i="2"/>
  <c r="CA83" i="2" s="1"/>
  <c r="AC83" i="2"/>
  <c r="EH83" i="2"/>
  <c r="EI83" i="2" s="1"/>
  <c r="CF83" i="2"/>
  <c r="CG83" i="2" s="1"/>
  <c r="DV83" i="2"/>
  <c r="DW83" i="2" s="1"/>
  <c r="EZ83" i="2"/>
  <c r="FA83" i="2" s="1"/>
  <c r="AR83" i="2"/>
  <c r="FL83" i="2"/>
  <c r="FM83" i="2" s="1"/>
  <c r="AX83" i="2"/>
  <c r="CN83" i="2"/>
  <c r="DL83" i="2"/>
  <c r="FH83" i="2"/>
  <c r="KI84" i="2"/>
  <c r="CQ84" i="2" s="1"/>
  <c r="LA84" i="2"/>
  <c r="LG84" i="2"/>
  <c r="HC84" i="2"/>
  <c r="IM84" i="2"/>
  <c r="AU84" i="2" s="1"/>
  <c r="NO84" i="2"/>
  <c r="IA84" i="2"/>
  <c r="ME84" i="2"/>
  <c r="EM84" i="2" s="1"/>
  <c r="MQ84" i="2"/>
  <c r="DE83" i="2"/>
  <c r="NC84" i="2"/>
  <c r="KO84" i="2"/>
  <c r="CW84" i="2" s="1"/>
  <c r="ET83" i="2"/>
  <c r="EU83" i="2" s="1"/>
  <c r="AL83" i="2"/>
  <c r="JQ84" i="2"/>
  <c r="KU84" i="2"/>
  <c r="DC84" i="2" s="1"/>
  <c r="JE84" i="2"/>
  <c r="DK83" i="2"/>
  <c r="IG84" i="2"/>
  <c r="AO84" i="2" s="1"/>
  <c r="HI84" i="2"/>
  <c r="Q84" i="2" s="1"/>
  <c r="MW84" i="2"/>
  <c r="FE84" i="2" s="1"/>
  <c r="KC84" i="2"/>
  <c r="CK84" i="2" s="1"/>
  <c r="X83" i="2"/>
  <c r="Y83" i="2" s="1"/>
  <c r="Q83" i="2"/>
  <c r="BA83" i="2"/>
  <c r="CX83" i="2"/>
  <c r="CY83" i="2" s="1"/>
  <c r="FK83" i="2"/>
  <c r="GW84" i="2"/>
  <c r="LS84" i="2"/>
  <c r="FY83" i="2"/>
  <c r="NI84" i="2"/>
  <c r="FQ84" i="2" s="1"/>
  <c r="AK83" i="2"/>
  <c r="MK84" i="2"/>
  <c r="ES84" i="2" s="1"/>
  <c r="B85" i="2"/>
  <c r="GC85" i="2" s="1"/>
  <c r="GD84" i="2"/>
  <c r="EH84" i="2" l="1"/>
  <c r="AF84" i="2"/>
  <c r="BJ84" i="2"/>
  <c r="BP84" i="2"/>
  <c r="Z84" i="2"/>
  <c r="R84" i="2"/>
  <c r="S84" i="2" s="1"/>
  <c r="DR84" i="2"/>
  <c r="CX84" i="2"/>
  <c r="CY84" i="2" s="1"/>
  <c r="DJ84" i="2"/>
  <c r="DK84" i="2" s="1"/>
  <c r="AX84" i="2"/>
  <c r="EZ84" i="2"/>
  <c r="FA84" i="2" s="1"/>
  <c r="DX84" i="2"/>
  <c r="AD84" i="2"/>
  <c r="AE84" i="2" s="1"/>
  <c r="BN84" i="2"/>
  <c r="BO84" i="2" s="1"/>
  <c r="EJ84" i="2"/>
  <c r="CZ84" i="2"/>
  <c r="EI84" i="2"/>
  <c r="EP84" i="2"/>
  <c r="AV84" i="2"/>
  <c r="AW84" i="2" s="1"/>
  <c r="DF84" i="2"/>
  <c r="DP84" i="2"/>
  <c r="DQ84" i="2" s="1"/>
  <c r="CT84" i="2"/>
  <c r="ET84" i="2"/>
  <c r="EU84" i="2" s="1"/>
  <c r="AP84" i="2"/>
  <c r="AQ84" i="2" s="1"/>
  <c r="BD84" i="2"/>
  <c r="CN84" i="2"/>
  <c r="AL84" i="2"/>
  <c r="FT84" i="2"/>
  <c r="ED84" i="2"/>
  <c r="FB84" i="2"/>
  <c r="FX84" i="2"/>
  <c r="FY84" i="2" s="1"/>
  <c r="DL84" i="2"/>
  <c r="FN84" i="2"/>
  <c r="F84" i="2"/>
  <c r="G84" i="2" s="1"/>
  <c r="FH84" i="2"/>
  <c r="CB84" i="2"/>
  <c r="N84" i="2"/>
  <c r="X84" i="2"/>
  <c r="Y84" i="2" s="1"/>
  <c r="BH84" i="2"/>
  <c r="BI84" i="2" s="1"/>
  <c r="T84" i="2"/>
  <c r="FR84" i="2"/>
  <c r="FS84" i="2" s="1"/>
  <c r="JK85" i="2"/>
  <c r="LS85" i="2"/>
  <c r="MQ85" i="2"/>
  <c r="IM85" i="2"/>
  <c r="EN84" i="2"/>
  <c r="EO84" i="2" s="1"/>
  <c r="L84" i="2"/>
  <c r="M84" i="2" s="1"/>
  <c r="AJ84" i="2"/>
  <c r="AK84" i="2" s="1"/>
  <c r="BZ84" i="2"/>
  <c r="CA84" i="2" s="1"/>
  <c r="DD84" i="2"/>
  <c r="DE84" i="2" s="1"/>
  <c r="H84" i="2"/>
  <c r="FL84" i="2"/>
  <c r="FM84" i="2" s="1"/>
  <c r="FW84" i="2"/>
  <c r="EV84" i="2"/>
  <c r="JW85" i="2"/>
  <c r="HU85" i="2"/>
  <c r="LA85" i="2"/>
  <c r="CL84" i="2"/>
  <c r="CM84" i="2" s="1"/>
  <c r="CR84" i="2"/>
  <c r="CS84" i="2" s="1"/>
  <c r="LY85" i="2"/>
  <c r="MK85" i="2"/>
  <c r="MW85" i="2"/>
  <c r="JQ85" i="2"/>
  <c r="BY85" i="2" s="1"/>
  <c r="KO85" i="2"/>
  <c r="KI85" i="2"/>
  <c r="GW85" i="2"/>
  <c r="E85" i="2" s="1"/>
  <c r="HI85" i="2"/>
  <c r="JE85" i="2"/>
  <c r="NC85" i="2"/>
  <c r="FK85" i="2" s="1"/>
  <c r="ME85" i="2"/>
  <c r="HC85" i="2"/>
  <c r="K84" i="2"/>
  <c r="BT84" i="2"/>
  <c r="BU84" i="2" s="1"/>
  <c r="BM84" i="2"/>
  <c r="DV84" i="2"/>
  <c r="DW84" i="2" s="1"/>
  <c r="BB84" i="2"/>
  <c r="BC84" i="2" s="1"/>
  <c r="EA84" i="2"/>
  <c r="BS84" i="2"/>
  <c r="DI84" i="2"/>
  <c r="FF84" i="2"/>
  <c r="FG84" i="2" s="1"/>
  <c r="AR84" i="2"/>
  <c r="LM85" i="2"/>
  <c r="DU85" i="2" s="1"/>
  <c r="HO85" i="2"/>
  <c r="W85" i="2" s="1"/>
  <c r="EY85" i="2"/>
  <c r="EG85" i="2"/>
  <c r="EA85" i="2"/>
  <c r="EM85" i="2"/>
  <c r="DI85" i="2"/>
  <c r="CE85" i="2"/>
  <c r="CW85" i="2"/>
  <c r="Q85" i="2"/>
  <c r="DO85" i="2"/>
  <c r="AU85" i="2"/>
  <c r="BS85" i="2"/>
  <c r="HF85" i="2"/>
  <c r="LJ85" i="2"/>
  <c r="NH85" i="2"/>
  <c r="NF85" i="2"/>
  <c r="IP85" i="2"/>
  <c r="KL85" i="2"/>
  <c r="MN85" i="2"/>
  <c r="HN85" i="2"/>
  <c r="KB85" i="2"/>
  <c r="LX85" i="2"/>
  <c r="IR85" i="2"/>
  <c r="KN85" i="2"/>
  <c r="CZ85" i="2"/>
  <c r="HZ85" i="2"/>
  <c r="IF85" i="2"/>
  <c r="LV85" i="2"/>
  <c r="HR85" i="2"/>
  <c r="JN85" i="2"/>
  <c r="MJ85" i="2"/>
  <c r="MH85" i="2"/>
  <c r="GT85" i="2"/>
  <c r="JV85" i="2"/>
  <c r="KT85" i="2"/>
  <c r="LP85" i="2"/>
  <c r="MP85" i="2"/>
  <c r="H85" i="2"/>
  <c r="HH85" i="2"/>
  <c r="T85" i="2" s="1"/>
  <c r="JB85" i="2"/>
  <c r="L85" i="2"/>
  <c r="GZ85" i="2"/>
  <c r="JT85" i="2"/>
  <c r="LR85" i="2"/>
  <c r="KZ85" i="2"/>
  <c r="MT85" i="2"/>
  <c r="HL85" i="2"/>
  <c r="IJ85" i="2"/>
  <c r="KF85" i="2"/>
  <c r="MB85" i="2"/>
  <c r="MD85" i="2"/>
  <c r="ID85" i="2"/>
  <c r="NN85" i="2"/>
  <c r="IL85" i="2"/>
  <c r="KH85" i="2"/>
  <c r="LF85" i="2"/>
  <c r="JP85" i="2"/>
  <c r="CB85" i="2" s="1"/>
  <c r="KR85" i="2"/>
  <c r="JD85" i="2"/>
  <c r="BN85" i="2" s="1"/>
  <c r="BO85" i="2" s="1"/>
  <c r="JZ85" i="2"/>
  <c r="HB85" i="2"/>
  <c r="LD85" i="2"/>
  <c r="FX85" i="2"/>
  <c r="JH85" i="2"/>
  <c r="LL85" i="2"/>
  <c r="HT85" i="2"/>
  <c r="HX85" i="2"/>
  <c r="IV85" i="2"/>
  <c r="MV85" i="2"/>
  <c r="FF85" i="2" s="1"/>
  <c r="GV85" i="2"/>
  <c r="AX85" i="2"/>
  <c r="JJ85" i="2"/>
  <c r="EP85" i="2"/>
  <c r="MZ85" i="2"/>
  <c r="NB85" i="2"/>
  <c r="NL85" i="2"/>
  <c r="KX85" i="2"/>
  <c r="IX85" i="2"/>
  <c r="DP85" i="2"/>
  <c r="KC85" i="2"/>
  <c r="NO85" i="2"/>
  <c r="NI85" i="2"/>
  <c r="FQ85" i="2" s="1"/>
  <c r="IG85" i="2"/>
  <c r="KU85" i="2"/>
  <c r="IA85" i="2"/>
  <c r="AI85" i="2" s="1"/>
  <c r="LG85" i="2"/>
  <c r="IS85" i="2"/>
  <c r="CF84" i="2"/>
  <c r="CG84" i="2" s="1"/>
  <c r="AI84" i="2"/>
  <c r="BY84" i="2"/>
  <c r="AC84" i="2"/>
  <c r="CE84" i="2"/>
  <c r="EB84" i="2"/>
  <c r="EC84" i="2" s="1"/>
  <c r="DO84" i="2"/>
  <c r="FK84" i="2"/>
  <c r="EY84" i="2"/>
  <c r="IY85" i="2"/>
  <c r="BJ85" i="2" s="1"/>
  <c r="B86" i="2"/>
  <c r="GC86" i="2" s="1"/>
  <c r="GD85" i="2"/>
  <c r="NO86" i="2" l="1"/>
  <c r="KU86" i="2"/>
  <c r="IS86" i="2"/>
  <c r="ED85" i="2"/>
  <c r="AP85" i="2"/>
  <c r="AR85" i="2"/>
  <c r="CT85" i="2"/>
  <c r="DF85" i="2"/>
  <c r="EJ85" i="2"/>
  <c r="DL85" i="2"/>
  <c r="BB85" i="2"/>
  <c r="BC85" i="2" s="1"/>
  <c r="FB85" i="2"/>
  <c r="DV85" i="2"/>
  <c r="DW85" i="2" s="1"/>
  <c r="CL85" i="2"/>
  <c r="CM85" i="2" s="1"/>
  <c r="ET85" i="2"/>
  <c r="EU85" i="2" s="1"/>
  <c r="AF85" i="2"/>
  <c r="CR85" i="2"/>
  <c r="CS85" i="2" s="1"/>
  <c r="EH85" i="2"/>
  <c r="EI85" i="2" s="1"/>
  <c r="MW86" i="2"/>
  <c r="LS86" i="2"/>
  <c r="Z85" i="2"/>
  <c r="BV85" i="2"/>
  <c r="FN85" i="2"/>
  <c r="N85" i="2"/>
  <c r="F85" i="2"/>
  <c r="G85" i="2" s="1"/>
  <c r="CH85" i="2"/>
  <c r="CF85" i="2"/>
  <c r="CG85" i="2" s="1"/>
  <c r="EB85" i="2"/>
  <c r="EC85" i="2" s="1"/>
  <c r="AL85" i="2"/>
  <c r="FR85" i="2"/>
  <c r="FS85" i="2" s="1"/>
  <c r="BD85" i="2"/>
  <c r="DD85" i="2"/>
  <c r="DE85" i="2" s="1"/>
  <c r="BP85" i="2"/>
  <c r="R85" i="2"/>
  <c r="S85" i="2" s="1"/>
  <c r="BH85" i="2"/>
  <c r="BI85" i="2" s="1"/>
  <c r="BG85" i="2"/>
  <c r="EV85" i="2"/>
  <c r="HU86" i="2"/>
  <c r="BZ85" i="2"/>
  <c r="CA85" i="2" s="1"/>
  <c r="DJ85" i="2"/>
  <c r="DK85" i="2" s="1"/>
  <c r="FE85" i="2"/>
  <c r="AV85" i="2"/>
  <c r="AW85" i="2" s="1"/>
  <c r="EZ85" i="2"/>
  <c r="FA85" i="2" s="1"/>
  <c r="EN85" i="2"/>
  <c r="EO85" i="2" s="1"/>
  <c r="FW85" i="2"/>
  <c r="CN85" i="2"/>
  <c r="DR85" i="2"/>
  <c r="FT85" i="2"/>
  <c r="LM86" i="2"/>
  <c r="HC86" i="2"/>
  <c r="JE86" i="2"/>
  <c r="KI86" i="2"/>
  <c r="MK86" i="2"/>
  <c r="IM86" i="2"/>
  <c r="FY85" i="2"/>
  <c r="AJ85" i="2"/>
  <c r="AK85" i="2" s="1"/>
  <c r="FH85" i="2"/>
  <c r="DQ85" i="2"/>
  <c r="IG86" i="2"/>
  <c r="X85" i="2"/>
  <c r="Y85" i="2" s="1"/>
  <c r="K85" i="2"/>
  <c r="BT85" i="2"/>
  <c r="BU85" i="2" s="1"/>
  <c r="BA85" i="2"/>
  <c r="CX85" i="2"/>
  <c r="CY85" i="2" s="1"/>
  <c r="CQ85" i="2"/>
  <c r="ES85" i="2"/>
  <c r="DX85" i="2"/>
  <c r="FZ85" i="2"/>
  <c r="ME86" i="2"/>
  <c r="HI86" i="2"/>
  <c r="KO86" i="2"/>
  <c r="LA86" i="2"/>
  <c r="JW86" i="2"/>
  <c r="MQ86" i="2"/>
  <c r="JK86" i="2"/>
  <c r="FE86" i="2"/>
  <c r="EY86" i="2"/>
  <c r="EM86" i="2"/>
  <c r="DU86" i="2"/>
  <c r="FW86" i="2"/>
  <c r="EA86" i="2"/>
  <c r="CW86" i="2"/>
  <c r="DI86" i="2"/>
  <c r="CQ86" i="2"/>
  <c r="AO86" i="2"/>
  <c r="AC86" i="2"/>
  <c r="DC86" i="2"/>
  <c r="CE86" i="2"/>
  <c r="BM86" i="2"/>
  <c r="BA86" i="2"/>
  <c r="K86" i="2"/>
  <c r="AU86" i="2"/>
  <c r="Q86" i="2"/>
  <c r="GT86" i="2"/>
  <c r="HR86" i="2"/>
  <c r="JN86" i="2"/>
  <c r="NF86" i="2"/>
  <c r="IR86" i="2"/>
  <c r="KN86" i="2"/>
  <c r="MJ86" i="2"/>
  <c r="MH86" i="2"/>
  <c r="HZ86" i="2"/>
  <c r="IX86" i="2"/>
  <c r="JV86" i="2"/>
  <c r="LP86" i="2"/>
  <c r="MP86" i="2"/>
  <c r="JB86" i="2"/>
  <c r="KB86" i="2"/>
  <c r="KZ86" i="2"/>
  <c r="LX86" i="2"/>
  <c r="LL86" i="2"/>
  <c r="LJ86" i="2"/>
  <c r="JT86" i="2"/>
  <c r="JZ86" i="2"/>
  <c r="MV86" i="2"/>
  <c r="NH86" i="2"/>
  <c r="IP86" i="2"/>
  <c r="KL86" i="2"/>
  <c r="HB86" i="2"/>
  <c r="N86" i="2"/>
  <c r="CF86" i="2"/>
  <c r="KT86" i="2"/>
  <c r="LR86" i="2"/>
  <c r="ED86" i="2"/>
  <c r="MN86" i="2"/>
  <c r="ID86" i="2"/>
  <c r="IF86" i="2"/>
  <c r="KX86" i="2"/>
  <c r="HH86" i="2"/>
  <c r="JJ86" i="2"/>
  <c r="LD86" i="2"/>
  <c r="LF86" i="2"/>
  <c r="MD86" i="2"/>
  <c r="MZ86" i="2"/>
  <c r="NB86" i="2"/>
  <c r="GZ86" i="2"/>
  <c r="NL86" i="2"/>
  <c r="HT86" i="2"/>
  <c r="CX86" i="2"/>
  <c r="IV86" i="2"/>
  <c r="KR86" i="2"/>
  <c r="FB86" i="2"/>
  <c r="GV86" i="2"/>
  <c r="HX86" i="2"/>
  <c r="HN86" i="2"/>
  <c r="HL86" i="2"/>
  <c r="IL86" i="2"/>
  <c r="IJ86" i="2"/>
  <c r="KH86" i="2"/>
  <c r="EV86" i="2"/>
  <c r="HF86" i="2"/>
  <c r="MT86" i="2"/>
  <c r="KF86" i="2"/>
  <c r="JH86" i="2"/>
  <c r="MB86" i="2"/>
  <c r="JD86" i="2"/>
  <c r="NN86" i="2"/>
  <c r="JP86" i="2"/>
  <c r="H86" i="2"/>
  <c r="LV86" i="2"/>
  <c r="AV86" i="2"/>
  <c r="FZ86" i="2"/>
  <c r="LG86" i="2"/>
  <c r="KC86" i="2"/>
  <c r="CK86" i="2" s="1"/>
  <c r="IY86" i="2"/>
  <c r="BG86" i="2" s="1"/>
  <c r="IA86" i="2"/>
  <c r="NI86" i="2"/>
  <c r="AO85" i="2"/>
  <c r="AC85" i="2"/>
  <c r="AD85" i="2"/>
  <c r="AE85" i="2" s="1"/>
  <c r="CK85" i="2"/>
  <c r="BM85" i="2"/>
  <c r="DC85" i="2"/>
  <c r="FL85" i="2"/>
  <c r="FM85" i="2" s="1"/>
  <c r="HO86" i="2"/>
  <c r="FG85" i="2"/>
  <c r="NC86" i="2"/>
  <c r="GW86" i="2"/>
  <c r="JQ86" i="2"/>
  <c r="LY86" i="2"/>
  <c r="AQ85" i="2"/>
  <c r="M85" i="2"/>
  <c r="B87" i="2"/>
  <c r="GC87" i="2" s="1"/>
  <c r="GD86" i="2"/>
  <c r="MW87" i="2" l="1"/>
  <c r="FH86" i="2"/>
  <c r="BB86" i="2"/>
  <c r="AR86" i="2"/>
  <c r="CR86" i="2"/>
  <c r="CS86" i="2" s="1"/>
  <c r="T86" i="2"/>
  <c r="EP86" i="2"/>
  <c r="DL86" i="2"/>
  <c r="JK87" i="2"/>
  <c r="MK87" i="2"/>
  <c r="JQ87" i="2"/>
  <c r="HO87" i="2"/>
  <c r="W87" i="2" s="1"/>
  <c r="NI87" i="2"/>
  <c r="LG87" i="2"/>
  <c r="DV86" i="2"/>
  <c r="DW86" i="2" s="1"/>
  <c r="CL86" i="2"/>
  <c r="CM86" i="2" s="1"/>
  <c r="CG86" i="2"/>
  <c r="L86" i="2"/>
  <c r="M86" i="2" s="1"/>
  <c r="ET86" i="2"/>
  <c r="EU86" i="2" s="1"/>
  <c r="AP86" i="2"/>
  <c r="AQ86" i="2" s="1"/>
  <c r="R86" i="2"/>
  <c r="S86" i="2" s="1"/>
  <c r="HU87" i="2"/>
  <c r="LA87" i="2"/>
  <c r="LM87" i="2"/>
  <c r="DU87" i="2" s="1"/>
  <c r="GW87" i="2"/>
  <c r="IA87" i="2"/>
  <c r="FX86" i="2"/>
  <c r="FY86" i="2" s="1"/>
  <c r="Z86" i="2"/>
  <c r="BV86" i="2"/>
  <c r="FN86" i="2"/>
  <c r="BH86" i="2"/>
  <c r="BI86" i="2" s="1"/>
  <c r="FR86" i="2"/>
  <c r="FS86" i="2" s="1"/>
  <c r="EH86" i="2"/>
  <c r="EI86" i="2" s="1"/>
  <c r="AF86" i="2"/>
  <c r="AI86" i="2"/>
  <c r="BS86" i="2"/>
  <c r="DP86" i="2"/>
  <c r="DQ86" i="2" s="1"/>
  <c r="DD86" i="2"/>
  <c r="AL86" i="2"/>
  <c r="BP86" i="2"/>
  <c r="CB86" i="2"/>
  <c r="EZ86" i="2"/>
  <c r="EB86" i="2"/>
  <c r="EC86" i="2" s="1"/>
  <c r="BD86" i="2"/>
  <c r="CN86" i="2"/>
  <c r="FT86" i="2"/>
  <c r="AD86" i="2"/>
  <c r="AE86" i="2" s="1"/>
  <c r="W86" i="2"/>
  <c r="X86" i="2"/>
  <c r="Y86" i="2" s="1"/>
  <c r="BN86" i="2"/>
  <c r="BO86" i="2" s="1"/>
  <c r="EN86" i="2"/>
  <c r="EO86" i="2" s="1"/>
  <c r="DJ86" i="2"/>
  <c r="DK86" i="2" s="1"/>
  <c r="ES86" i="2"/>
  <c r="FF86" i="2"/>
  <c r="FG86" i="2" s="1"/>
  <c r="CT86" i="2"/>
  <c r="BJ86" i="2"/>
  <c r="DF86" i="2"/>
  <c r="CZ86" i="2"/>
  <c r="KU87" i="2"/>
  <c r="MQ87" i="2"/>
  <c r="KO87" i="2"/>
  <c r="IG87" i="2"/>
  <c r="KI87" i="2"/>
  <c r="CQ87" i="2" s="1"/>
  <c r="CH86" i="2"/>
  <c r="CY86" i="2"/>
  <c r="NC87" i="2"/>
  <c r="IY87" i="2"/>
  <c r="F86" i="2"/>
  <c r="G86" i="2" s="1"/>
  <c r="E86" i="2"/>
  <c r="BT86" i="2"/>
  <c r="BU86" i="2" s="1"/>
  <c r="BY86" i="2"/>
  <c r="AJ86" i="2"/>
  <c r="AK86" i="2" s="1"/>
  <c r="BZ86" i="2"/>
  <c r="CA86" i="2" s="1"/>
  <c r="DO86" i="2"/>
  <c r="FK86" i="2"/>
  <c r="FL86" i="2"/>
  <c r="FM86" i="2" s="1"/>
  <c r="AX86" i="2"/>
  <c r="DX86" i="2"/>
  <c r="EJ86" i="2"/>
  <c r="JW87" i="2"/>
  <c r="HI87" i="2"/>
  <c r="IM87" i="2"/>
  <c r="JE87" i="2"/>
  <c r="FA86" i="2"/>
  <c r="DR86" i="2"/>
  <c r="FQ87" i="2"/>
  <c r="FK87" i="2"/>
  <c r="FE87" i="2"/>
  <c r="ES87" i="2"/>
  <c r="EY87" i="2"/>
  <c r="DI87" i="2"/>
  <c r="DC87" i="2"/>
  <c r="CE87" i="2"/>
  <c r="DO87" i="2"/>
  <c r="BY87" i="2"/>
  <c r="BM87" i="2"/>
  <c r="AI87" i="2"/>
  <c r="Q87" i="2"/>
  <c r="CR87" i="2"/>
  <c r="BS87" i="2"/>
  <c r="AO87" i="2"/>
  <c r="AC87" i="2"/>
  <c r="E87" i="2"/>
  <c r="GZ87" i="2"/>
  <c r="JP87" i="2"/>
  <c r="IP87" i="2"/>
  <c r="KL87" i="2"/>
  <c r="GV87" i="2"/>
  <c r="HX87" i="2"/>
  <c r="IV87" i="2"/>
  <c r="ID87" i="2"/>
  <c r="JD87" i="2"/>
  <c r="KX87" i="2"/>
  <c r="HT87" i="2"/>
  <c r="MH87" i="2"/>
  <c r="MJ87" i="2"/>
  <c r="HB87" i="2"/>
  <c r="HZ87" i="2"/>
  <c r="IX87" i="2"/>
  <c r="BH87" i="2"/>
  <c r="BI87" i="2" s="1"/>
  <c r="JT87" i="2"/>
  <c r="JV87" i="2"/>
  <c r="KR87" i="2"/>
  <c r="KT87" i="2"/>
  <c r="LR87" i="2"/>
  <c r="HF87" i="2"/>
  <c r="KB87" i="2"/>
  <c r="KZ87" i="2"/>
  <c r="LL87" i="2"/>
  <c r="HR87" i="2"/>
  <c r="JN87" i="2"/>
  <c r="KN87" i="2"/>
  <c r="ET87" i="2"/>
  <c r="LP87" i="2"/>
  <c r="MP87" i="2"/>
  <c r="IF87" i="2"/>
  <c r="JB87" i="2"/>
  <c r="CB87" i="2"/>
  <c r="NH87" i="2"/>
  <c r="BP87" i="2"/>
  <c r="DJ87" i="2"/>
  <c r="LV87" i="2"/>
  <c r="NB87" i="2"/>
  <c r="MZ87" i="2"/>
  <c r="NN87" i="2"/>
  <c r="AF87" i="2"/>
  <c r="MT87" i="2"/>
  <c r="HL87" i="2"/>
  <c r="JH87" i="2"/>
  <c r="JJ87" i="2"/>
  <c r="BT87" i="2"/>
  <c r="HH87" i="2"/>
  <c r="IJ87" i="2"/>
  <c r="NL87" i="2"/>
  <c r="FX87" i="2"/>
  <c r="IR87" i="2"/>
  <c r="MV87" i="2"/>
  <c r="FL87" i="2"/>
  <c r="LJ87" i="2"/>
  <c r="NF87" i="2"/>
  <c r="FR87" i="2" s="1"/>
  <c r="JZ87" i="2"/>
  <c r="LX87" i="2"/>
  <c r="FF87" i="2"/>
  <c r="HN87" i="2"/>
  <c r="IL87" i="2"/>
  <c r="KF87" i="2"/>
  <c r="KH87" i="2"/>
  <c r="LD87" i="2"/>
  <c r="LF87" i="2"/>
  <c r="MD87" i="2"/>
  <c r="MB87" i="2"/>
  <c r="MN87" i="2"/>
  <c r="GT87" i="2"/>
  <c r="LY87" i="2"/>
  <c r="KC87" i="2"/>
  <c r="EG86" i="2"/>
  <c r="FQ86" i="2"/>
  <c r="NO87" i="2"/>
  <c r="FW87" i="2" s="1"/>
  <c r="AW86" i="2"/>
  <c r="ME87" i="2"/>
  <c r="IS87" i="2"/>
  <c r="BA87" i="2" s="1"/>
  <c r="LS87" i="2"/>
  <c r="EA87" i="2" s="1"/>
  <c r="BC86" i="2"/>
  <c r="HC87" i="2"/>
  <c r="DE86" i="2"/>
  <c r="B88" i="2"/>
  <c r="GD87" i="2"/>
  <c r="LA88" i="2" l="1"/>
  <c r="GC88" i="2"/>
  <c r="ME88" i="2"/>
  <c r="F87" i="2"/>
  <c r="G87" i="2" s="1"/>
  <c r="DF87" i="2"/>
  <c r="EV87" i="2"/>
  <c r="L87" i="2"/>
  <c r="M87" i="2" s="1"/>
  <c r="EH87" i="2"/>
  <c r="EI87" i="2" s="1"/>
  <c r="ED87" i="2"/>
  <c r="X87" i="2"/>
  <c r="Y87" i="2" s="1"/>
  <c r="AL87" i="2"/>
  <c r="AJ87" i="2"/>
  <c r="AK87" i="2" s="1"/>
  <c r="T87" i="2"/>
  <c r="BD87" i="2"/>
  <c r="CN87" i="2"/>
  <c r="FT87" i="2"/>
  <c r="IA88" i="2"/>
  <c r="KO88" i="2"/>
  <c r="CW88" i="2" s="1"/>
  <c r="EZ87" i="2"/>
  <c r="FA87" i="2" s="1"/>
  <c r="CX87" i="2"/>
  <c r="CY87" i="2" s="1"/>
  <c r="CF87" i="2"/>
  <c r="CG87" i="2" s="1"/>
  <c r="DR87" i="2"/>
  <c r="CT87" i="2"/>
  <c r="AR87" i="2"/>
  <c r="BJ87" i="2"/>
  <c r="AX87" i="2"/>
  <c r="BN87" i="2"/>
  <c r="BO87" i="2" s="1"/>
  <c r="LG88" i="2"/>
  <c r="IM88" i="2"/>
  <c r="JW88" i="2"/>
  <c r="CE88" i="2" s="1"/>
  <c r="NI88" i="2"/>
  <c r="EJ87" i="2"/>
  <c r="FZ87" i="2"/>
  <c r="EP87" i="2"/>
  <c r="N87" i="2"/>
  <c r="DV87" i="2"/>
  <c r="DW87" i="2" s="1"/>
  <c r="BB87" i="2"/>
  <c r="BC87" i="2" s="1"/>
  <c r="BZ87" i="2"/>
  <c r="CA87" i="2" s="1"/>
  <c r="AD87" i="2"/>
  <c r="AE87" i="2" s="1"/>
  <c r="DX87" i="2"/>
  <c r="FM87" i="2"/>
  <c r="CZ87" i="2"/>
  <c r="FB87" i="2"/>
  <c r="R87" i="2"/>
  <c r="S87" i="2" s="1"/>
  <c r="CW87" i="2"/>
  <c r="AP87" i="2"/>
  <c r="AQ87" i="2" s="1"/>
  <c r="AV87" i="2"/>
  <c r="AW87" i="2" s="1"/>
  <c r="CL87" i="2"/>
  <c r="CM87" i="2" s="1"/>
  <c r="DD87" i="2"/>
  <c r="EM87" i="2"/>
  <c r="EN87" i="2"/>
  <c r="EO87" i="2" s="1"/>
  <c r="EB87" i="2"/>
  <c r="EC87" i="2" s="1"/>
  <c r="Z87" i="2"/>
  <c r="H87" i="2"/>
  <c r="CH87" i="2"/>
  <c r="FH87" i="2"/>
  <c r="FN87" i="2"/>
  <c r="GW88" i="2"/>
  <c r="DK87" i="2"/>
  <c r="EU87" i="2"/>
  <c r="FS87" i="2"/>
  <c r="HO88" i="2"/>
  <c r="CS87" i="2"/>
  <c r="MQ88" i="2"/>
  <c r="BV87" i="2"/>
  <c r="DL87" i="2"/>
  <c r="EY88" i="2"/>
  <c r="FQ88" i="2"/>
  <c r="EM88" i="2"/>
  <c r="DO88" i="2"/>
  <c r="DI88" i="2"/>
  <c r="AI88" i="2"/>
  <c r="AU88" i="2"/>
  <c r="W88" i="2"/>
  <c r="HZ88" i="2"/>
  <c r="JJ88" i="2"/>
  <c r="HF88" i="2"/>
  <c r="GV88" i="2"/>
  <c r="LJ88" i="2"/>
  <c r="LL88" i="2"/>
  <c r="HR88" i="2"/>
  <c r="IR88" i="2"/>
  <c r="KN88" i="2"/>
  <c r="KL88" i="2"/>
  <c r="DD88" i="2"/>
  <c r="LP88" i="2"/>
  <c r="MP88" i="2"/>
  <c r="GT88" i="2"/>
  <c r="R88" i="2"/>
  <c r="IF88" i="2"/>
  <c r="MT88" i="2"/>
  <c r="AF88" i="2"/>
  <c r="NF88" i="2"/>
  <c r="NH88" i="2"/>
  <c r="MJ88" i="2"/>
  <c r="GZ88" i="2"/>
  <c r="KR88" i="2"/>
  <c r="KT88" i="2"/>
  <c r="ED88" i="2"/>
  <c r="HH88" i="2"/>
  <c r="KZ88" i="2"/>
  <c r="HT88" i="2"/>
  <c r="JP88" i="2"/>
  <c r="JN88" i="2"/>
  <c r="IP88" i="2"/>
  <c r="IX88" i="2"/>
  <c r="JV88" i="2"/>
  <c r="LR88" i="2"/>
  <c r="MN88" i="2"/>
  <c r="JD88" i="2"/>
  <c r="JB88" i="2"/>
  <c r="MH88" i="2"/>
  <c r="HL88" i="2"/>
  <c r="HN88" i="2"/>
  <c r="IJ88" i="2"/>
  <c r="IL88" i="2"/>
  <c r="KF88" i="2"/>
  <c r="MD88" i="2"/>
  <c r="AJ88" i="2"/>
  <c r="MZ88" i="2"/>
  <c r="HX88" i="2"/>
  <c r="IV88" i="2"/>
  <c r="KB88" i="2"/>
  <c r="MV88" i="2"/>
  <c r="DP88" i="2"/>
  <c r="MB88" i="2"/>
  <c r="HB88" i="2"/>
  <c r="JH88" i="2"/>
  <c r="CX88" i="2"/>
  <c r="JZ88" i="2"/>
  <c r="KX88" i="2"/>
  <c r="LV88" i="2"/>
  <c r="LX88" i="2"/>
  <c r="ID88" i="2"/>
  <c r="AV88" i="2"/>
  <c r="KH88" i="2"/>
  <c r="LF88" i="2"/>
  <c r="LD88" i="2"/>
  <c r="NB88" i="2"/>
  <c r="NN88" i="2"/>
  <c r="JT88" i="2"/>
  <c r="NL88" i="2"/>
  <c r="LS88" i="2"/>
  <c r="NO88" i="2"/>
  <c r="AU87" i="2"/>
  <c r="EG87" i="2"/>
  <c r="JK88" i="2"/>
  <c r="BS88" i="2" s="1"/>
  <c r="IY88" i="2"/>
  <c r="BG88" i="2" s="1"/>
  <c r="KU88" i="2"/>
  <c r="DC88" i="2" s="1"/>
  <c r="MK88" i="2"/>
  <c r="JQ88" i="2"/>
  <c r="MW88" i="2"/>
  <c r="BU87" i="2"/>
  <c r="FY87" i="2"/>
  <c r="KC88" i="2"/>
  <c r="DE87" i="2"/>
  <c r="FG87" i="2"/>
  <c r="HC88" i="2"/>
  <c r="IS88" i="2"/>
  <c r="LY88" i="2"/>
  <c r="BG87" i="2"/>
  <c r="CK87" i="2"/>
  <c r="K87" i="2"/>
  <c r="DP87" i="2"/>
  <c r="DQ87" i="2" s="1"/>
  <c r="LM88" i="2"/>
  <c r="JE88" i="2"/>
  <c r="HI88" i="2"/>
  <c r="NC88" i="2"/>
  <c r="KI88" i="2"/>
  <c r="CQ88" i="2" s="1"/>
  <c r="IG88" i="2"/>
  <c r="HU88" i="2"/>
  <c r="B89" i="2"/>
  <c r="GD88" i="2"/>
  <c r="LA89" i="2" l="1"/>
  <c r="GC89" i="2"/>
  <c r="F88" i="2"/>
  <c r="G88" i="2" s="1"/>
  <c r="FB88" i="2"/>
  <c r="DR88" i="2"/>
  <c r="EP88" i="2"/>
  <c r="MW89" i="2"/>
  <c r="T88" i="2"/>
  <c r="DF88" i="2"/>
  <c r="DQ88" i="2"/>
  <c r="NO89" i="2"/>
  <c r="BH88" i="2"/>
  <c r="BI88" i="2" s="1"/>
  <c r="BD88" i="2"/>
  <c r="BN88" i="2"/>
  <c r="BO88" i="2" s="1"/>
  <c r="CH88" i="2"/>
  <c r="EB88" i="2"/>
  <c r="EC88" i="2" s="1"/>
  <c r="H88" i="2"/>
  <c r="AX88" i="2"/>
  <c r="MQ89" i="2"/>
  <c r="GW89" i="2"/>
  <c r="HU89" i="2"/>
  <c r="AC89" i="2" s="1"/>
  <c r="NC89" i="2"/>
  <c r="LY89" i="2"/>
  <c r="JQ89" i="2"/>
  <c r="JK89" i="2"/>
  <c r="BS89" i="2" s="1"/>
  <c r="HI89" i="2"/>
  <c r="IS89" i="2"/>
  <c r="KC89" i="2"/>
  <c r="JW89" i="2"/>
  <c r="CE89" i="2" s="1"/>
  <c r="MK89" i="2"/>
  <c r="N88" i="2"/>
  <c r="CT88" i="2"/>
  <c r="CL88" i="2"/>
  <c r="FT88" i="2"/>
  <c r="DX88" i="2"/>
  <c r="DJ88" i="2"/>
  <c r="DK88" i="2" s="1"/>
  <c r="ET88" i="2"/>
  <c r="EU88" i="2" s="1"/>
  <c r="X88" i="2"/>
  <c r="Y88" i="2" s="1"/>
  <c r="BP88" i="2"/>
  <c r="IG89" i="2"/>
  <c r="JE89" i="2"/>
  <c r="BM89" i="2" s="1"/>
  <c r="HC89" i="2"/>
  <c r="FX88" i="2"/>
  <c r="FY88" i="2" s="1"/>
  <c r="EJ88" i="2"/>
  <c r="FZ88" i="2"/>
  <c r="AP88" i="2"/>
  <c r="AQ88" i="2" s="1"/>
  <c r="FL88" i="2"/>
  <c r="FM88" i="2" s="1"/>
  <c r="BV88" i="2"/>
  <c r="FH88" i="2"/>
  <c r="BZ88" i="2"/>
  <c r="CA88" i="2" s="1"/>
  <c r="DV88" i="2"/>
  <c r="L88" i="2"/>
  <c r="M88" i="2" s="1"/>
  <c r="BA88" i="2"/>
  <c r="ES88" i="2"/>
  <c r="CN88" i="2"/>
  <c r="AW88" i="2"/>
  <c r="K88" i="2"/>
  <c r="CF88" i="2"/>
  <c r="CG88" i="2" s="1"/>
  <c r="BM88" i="2"/>
  <c r="AC88" i="2"/>
  <c r="CR88" i="2"/>
  <c r="CS88" i="2" s="1"/>
  <c r="EN88" i="2"/>
  <c r="EO88" i="2" s="1"/>
  <c r="EG88" i="2"/>
  <c r="CB88" i="2"/>
  <c r="FF88" i="2"/>
  <c r="FG88" i="2" s="1"/>
  <c r="FR88" i="2"/>
  <c r="FS88" i="2" s="1"/>
  <c r="EZ88" i="2"/>
  <c r="FA88" i="2" s="1"/>
  <c r="Z88" i="2"/>
  <c r="CZ88" i="2"/>
  <c r="DL88" i="2"/>
  <c r="EV88" i="2"/>
  <c r="FN88" i="2"/>
  <c r="KO89" i="2"/>
  <c r="NI89" i="2"/>
  <c r="Q88" i="2"/>
  <c r="E88" i="2"/>
  <c r="BY88" i="2"/>
  <c r="AO88" i="2"/>
  <c r="CK88" i="2"/>
  <c r="EH88" i="2"/>
  <c r="EI88" i="2" s="1"/>
  <c r="FW88" i="2"/>
  <c r="FE88" i="2"/>
  <c r="AL88" i="2"/>
  <c r="BJ88" i="2"/>
  <c r="LG89" i="2"/>
  <c r="HO89" i="2"/>
  <c r="W89" i="2" s="1"/>
  <c r="IM89" i="2"/>
  <c r="DE88" i="2"/>
  <c r="S88" i="2"/>
  <c r="BB88" i="2"/>
  <c r="BC88" i="2" s="1"/>
  <c r="AR88" i="2"/>
  <c r="DW88" i="2"/>
  <c r="AK88" i="2"/>
  <c r="CY88" i="2"/>
  <c r="FW89" i="2"/>
  <c r="FQ89" i="2"/>
  <c r="FK89" i="2"/>
  <c r="EY89" i="2"/>
  <c r="EG89" i="2"/>
  <c r="ES89" i="2"/>
  <c r="DI89" i="2"/>
  <c r="FE89" i="2"/>
  <c r="BY89" i="2"/>
  <c r="BA89" i="2"/>
  <c r="Q89" i="2"/>
  <c r="CK89" i="2"/>
  <c r="AU89" i="2"/>
  <c r="K89" i="2"/>
  <c r="CW89" i="2"/>
  <c r="DO89" i="2"/>
  <c r="AO89" i="2"/>
  <c r="E89" i="2"/>
  <c r="HB89" i="2"/>
  <c r="HT89" i="2"/>
  <c r="AF89" i="2"/>
  <c r="HR89" i="2"/>
  <c r="JP89" i="2"/>
  <c r="NF89" i="2"/>
  <c r="N89" i="2"/>
  <c r="GZ89" i="2"/>
  <c r="HX89" i="2"/>
  <c r="IV89" i="2"/>
  <c r="JT89" i="2"/>
  <c r="KR89" i="2"/>
  <c r="LR89" i="2"/>
  <c r="JD89" i="2"/>
  <c r="JZ89" i="2"/>
  <c r="KX89" i="2"/>
  <c r="MV89" i="2"/>
  <c r="LJ89" i="2"/>
  <c r="NH89" i="2"/>
  <c r="IP89" i="2"/>
  <c r="KL89" i="2"/>
  <c r="GT89" i="2"/>
  <c r="EB89" i="2"/>
  <c r="MN89" i="2"/>
  <c r="HN89" i="2"/>
  <c r="AR89" i="2"/>
  <c r="KB89" i="2"/>
  <c r="LX89" i="2"/>
  <c r="IR89" i="2"/>
  <c r="KN89" i="2"/>
  <c r="MH89" i="2"/>
  <c r="AJ89" i="2"/>
  <c r="MP89" i="2"/>
  <c r="IL89" i="2"/>
  <c r="IF89" i="2"/>
  <c r="ID89" i="2"/>
  <c r="LP89" i="2"/>
  <c r="JH89" i="2"/>
  <c r="KH89" i="2"/>
  <c r="LF89" i="2"/>
  <c r="LD89" i="2"/>
  <c r="JJ89" i="2"/>
  <c r="MZ89" i="2"/>
  <c r="NB89" i="2"/>
  <c r="BD89" i="2"/>
  <c r="HZ89" i="2"/>
  <c r="EZ89" i="2"/>
  <c r="LV89" i="2"/>
  <c r="CN89" i="2"/>
  <c r="GV89" i="2"/>
  <c r="HL89" i="2"/>
  <c r="IJ89" i="2"/>
  <c r="KF89" i="2"/>
  <c r="MB89" i="2"/>
  <c r="MD89" i="2"/>
  <c r="EP89" i="2"/>
  <c r="FN89" i="2"/>
  <c r="NL89" i="2"/>
  <c r="LL89" i="2"/>
  <c r="JN89" i="2"/>
  <c r="MJ89" i="2"/>
  <c r="ET89" i="2" s="1"/>
  <c r="HF89" i="2"/>
  <c r="JB89" i="2"/>
  <c r="MT89" i="2"/>
  <c r="IX89" i="2"/>
  <c r="JV89" i="2"/>
  <c r="KT89" i="2"/>
  <c r="HH89" i="2"/>
  <c r="KZ89" i="2"/>
  <c r="NN89" i="2"/>
  <c r="FX89" i="2"/>
  <c r="KI89" i="2"/>
  <c r="LM89" i="2"/>
  <c r="ME89" i="2"/>
  <c r="KU89" i="2"/>
  <c r="IY89" i="2"/>
  <c r="CM88" i="2"/>
  <c r="LS89" i="2"/>
  <c r="BT88" i="2"/>
  <c r="BU88" i="2" s="1"/>
  <c r="AD88" i="2"/>
  <c r="AE88" i="2" s="1"/>
  <c r="EA88" i="2"/>
  <c r="FK88" i="2"/>
  <c r="DU88" i="2"/>
  <c r="IA89" i="2"/>
  <c r="B90" i="2"/>
  <c r="GD89" i="2"/>
  <c r="MQ90" i="2" l="1"/>
  <c r="GC90" i="2"/>
  <c r="HU90" i="2"/>
  <c r="FF89" i="2"/>
  <c r="AV89" i="2"/>
  <c r="AW89" i="2" s="1"/>
  <c r="EJ89" i="2"/>
  <c r="BZ89" i="2"/>
  <c r="CA89" i="2" s="1"/>
  <c r="FT89" i="2"/>
  <c r="FY89" i="2"/>
  <c r="DL89" i="2"/>
  <c r="DR89" i="2"/>
  <c r="DX89" i="2"/>
  <c r="AX89" i="2"/>
  <c r="F89" i="2"/>
  <c r="DD89" i="2"/>
  <c r="DE89" i="2" s="1"/>
  <c r="L89" i="2"/>
  <c r="M89" i="2" s="1"/>
  <c r="MK90" i="2"/>
  <c r="ES90" i="2" s="1"/>
  <c r="IS90" i="2"/>
  <c r="NC90" i="2"/>
  <c r="LG90" i="2"/>
  <c r="BV89" i="2"/>
  <c r="CT89" i="2"/>
  <c r="FZ89" i="2"/>
  <c r="AD89" i="2"/>
  <c r="AE89" i="2" s="1"/>
  <c r="FR89" i="2"/>
  <c r="LS90" i="2"/>
  <c r="ME90" i="2"/>
  <c r="KI90" i="2"/>
  <c r="CH89" i="2"/>
  <c r="Z89" i="2"/>
  <c r="AL89" i="2"/>
  <c r="T89" i="2"/>
  <c r="BJ89" i="2"/>
  <c r="BN89" i="2"/>
  <c r="BO89" i="2" s="1"/>
  <c r="CZ89" i="2"/>
  <c r="JE90" i="2"/>
  <c r="KC90" i="2"/>
  <c r="CK90" i="2" s="1"/>
  <c r="R89" i="2"/>
  <c r="S89" i="2" s="1"/>
  <c r="BB89" i="2"/>
  <c r="BC89" i="2" s="1"/>
  <c r="AP89" i="2"/>
  <c r="AQ89" i="2" s="1"/>
  <c r="DJ89" i="2"/>
  <c r="DK89" i="2" s="1"/>
  <c r="CX89" i="2"/>
  <c r="CY89" i="2" s="1"/>
  <c r="CF89" i="2"/>
  <c r="CG89" i="2" s="1"/>
  <c r="EM89" i="2"/>
  <c r="DF89" i="2"/>
  <c r="FB89" i="2"/>
  <c r="FH89" i="2"/>
  <c r="NO90" i="2"/>
  <c r="IG90" i="2"/>
  <c r="AO90" i="2" s="1"/>
  <c r="HI90" i="2"/>
  <c r="IM90" i="2"/>
  <c r="KO90" i="2"/>
  <c r="BH89" i="2"/>
  <c r="BI89" i="2" s="1"/>
  <c r="CR89" i="2"/>
  <c r="EN89" i="2"/>
  <c r="EO89" i="2" s="1"/>
  <c r="BP89" i="2"/>
  <c r="EV89" i="2"/>
  <c r="EY90" i="2"/>
  <c r="EM90" i="2"/>
  <c r="FW90" i="2"/>
  <c r="FK90" i="2"/>
  <c r="EA90" i="2"/>
  <c r="DO90" i="2"/>
  <c r="CQ90" i="2"/>
  <c r="AC90" i="2"/>
  <c r="BM90" i="2"/>
  <c r="BA90" i="2"/>
  <c r="AU90" i="2"/>
  <c r="Q90" i="2"/>
  <c r="KR90" i="2"/>
  <c r="IF90" i="2"/>
  <c r="GT90" i="2"/>
  <c r="KN90" i="2"/>
  <c r="EV90" i="2"/>
  <c r="IV90" i="2"/>
  <c r="MP90" i="2"/>
  <c r="HF90" i="2"/>
  <c r="KB90" i="2"/>
  <c r="HR90" i="2"/>
  <c r="JN90" i="2"/>
  <c r="IR90" i="2"/>
  <c r="MJ90" i="2"/>
  <c r="MH90" i="2"/>
  <c r="HZ90" i="2"/>
  <c r="IX90" i="2"/>
  <c r="JV90" i="2"/>
  <c r="JT90" i="2"/>
  <c r="LP90" i="2"/>
  <c r="JB90" i="2"/>
  <c r="JD90" i="2"/>
  <c r="KZ90" i="2"/>
  <c r="LX90" i="2"/>
  <c r="LL90" i="2"/>
  <c r="HX90" i="2"/>
  <c r="GV90" i="2"/>
  <c r="BP90" i="2"/>
  <c r="JZ90" i="2"/>
  <c r="KX90" i="2"/>
  <c r="LJ90" i="2"/>
  <c r="AX90" i="2"/>
  <c r="EP90" i="2"/>
  <c r="MD90" i="2"/>
  <c r="BT90" i="2"/>
  <c r="MB90" i="2"/>
  <c r="JP90" i="2"/>
  <c r="KL90" i="2"/>
  <c r="AL90" i="2"/>
  <c r="LR90" i="2"/>
  <c r="MN90" i="2"/>
  <c r="ID90" i="2"/>
  <c r="LV90" i="2"/>
  <c r="MV90" i="2"/>
  <c r="JJ90" i="2"/>
  <c r="KF90" i="2"/>
  <c r="LD90" i="2"/>
  <c r="LF90" i="2"/>
  <c r="MZ90" i="2"/>
  <c r="AR90" i="2"/>
  <c r="NN90" i="2"/>
  <c r="IJ90" i="2"/>
  <c r="NH90" i="2"/>
  <c r="NF90" i="2"/>
  <c r="IP90" i="2"/>
  <c r="GZ90" i="2"/>
  <c r="DJ90" i="2"/>
  <c r="MT90" i="2"/>
  <c r="HL90" i="2"/>
  <c r="HN90" i="2"/>
  <c r="IL90" i="2"/>
  <c r="JH90" i="2"/>
  <c r="KH90" i="2"/>
  <c r="FN90" i="2"/>
  <c r="NB90" i="2"/>
  <c r="HH90" i="2"/>
  <c r="HT90" i="2"/>
  <c r="HB90" i="2"/>
  <c r="N90" i="2"/>
  <c r="KT90" i="2"/>
  <c r="NL90" i="2"/>
  <c r="IA90" i="2"/>
  <c r="IY90" i="2"/>
  <c r="X89" i="2"/>
  <c r="Y89" i="2" s="1"/>
  <c r="BG89" i="2"/>
  <c r="EH89" i="2"/>
  <c r="EI89" i="2" s="1"/>
  <c r="DP89" i="2"/>
  <c r="DQ89" i="2" s="1"/>
  <c r="CL89" i="2"/>
  <c r="CM89" i="2" s="1"/>
  <c r="CQ89" i="2"/>
  <c r="DV89" i="2"/>
  <c r="DW89" i="2" s="1"/>
  <c r="H89" i="2"/>
  <c r="CB89" i="2"/>
  <c r="JK90" i="2"/>
  <c r="BS90" i="2" s="1"/>
  <c r="AK89" i="2"/>
  <c r="NI90" i="2"/>
  <c r="FA89" i="2"/>
  <c r="ED89" i="2"/>
  <c r="FS89" i="2"/>
  <c r="CS89" i="2"/>
  <c r="EC89" i="2"/>
  <c r="FG89" i="2"/>
  <c r="G89" i="2"/>
  <c r="KU90" i="2"/>
  <c r="DC90" i="2" s="1"/>
  <c r="LM90" i="2"/>
  <c r="BT89" i="2"/>
  <c r="BU89" i="2" s="1"/>
  <c r="AI89" i="2"/>
  <c r="DU89" i="2"/>
  <c r="DC89" i="2"/>
  <c r="EA89" i="2"/>
  <c r="FL89" i="2"/>
  <c r="FM89" i="2" s="1"/>
  <c r="HC90" i="2"/>
  <c r="JQ90" i="2"/>
  <c r="BY90" i="2" s="1"/>
  <c r="GW90" i="2"/>
  <c r="E90" i="2" s="1"/>
  <c r="LY90" i="2"/>
  <c r="HO90" i="2"/>
  <c r="MW90" i="2"/>
  <c r="FE90" i="2" s="1"/>
  <c r="EU89" i="2"/>
  <c r="JW90" i="2"/>
  <c r="LA90" i="2"/>
  <c r="B91" i="2"/>
  <c r="GC91" i="2" s="1"/>
  <c r="GD90" i="2"/>
  <c r="BU90" i="2" l="1"/>
  <c r="NC91" i="2"/>
  <c r="FX90" i="2"/>
  <c r="FY90" i="2" s="1"/>
  <c r="BD90" i="2"/>
  <c r="DX90" i="2"/>
  <c r="KO91" i="2"/>
  <c r="LA91" i="2"/>
  <c r="HO91" i="2"/>
  <c r="HC91" i="2"/>
  <c r="K91" i="2" s="1"/>
  <c r="LM91" i="2"/>
  <c r="CF90" i="2"/>
  <c r="CG90" i="2" s="1"/>
  <c r="Z90" i="2"/>
  <c r="CB90" i="2"/>
  <c r="EZ90" i="2"/>
  <c r="FA90" i="2" s="1"/>
  <c r="BV90" i="2"/>
  <c r="MK91" i="2"/>
  <c r="FT90" i="2"/>
  <c r="JW91" i="2"/>
  <c r="LY91" i="2"/>
  <c r="R90" i="2"/>
  <c r="S90" i="2" s="1"/>
  <c r="CN90" i="2"/>
  <c r="F90" i="2"/>
  <c r="G90" i="2" s="1"/>
  <c r="ED90" i="2"/>
  <c r="CX90" i="2"/>
  <c r="CY90" i="2" s="1"/>
  <c r="CZ90" i="2"/>
  <c r="FH90" i="2"/>
  <c r="BJ90" i="2"/>
  <c r="CR90" i="2"/>
  <c r="CS90" i="2" s="1"/>
  <c r="DD90" i="2"/>
  <c r="DE90" i="2" s="1"/>
  <c r="EJ90" i="2"/>
  <c r="AD90" i="2"/>
  <c r="AE90" i="2" s="1"/>
  <c r="DR90" i="2"/>
  <c r="W90" i="2"/>
  <c r="X90" i="2"/>
  <c r="Y90" i="2" s="1"/>
  <c r="FR90" i="2"/>
  <c r="HU91" i="2"/>
  <c r="AC91" i="2" s="1"/>
  <c r="BN90" i="2"/>
  <c r="BO90" i="2" s="1"/>
  <c r="DV90" i="2"/>
  <c r="DW90" i="2" s="1"/>
  <c r="EG90" i="2"/>
  <c r="DF90" i="2"/>
  <c r="FZ90" i="2"/>
  <c r="KU91" i="2"/>
  <c r="LG91" i="2"/>
  <c r="KI91" i="2"/>
  <c r="NI91" i="2"/>
  <c r="FQ91" i="2" s="1"/>
  <c r="IY91" i="2"/>
  <c r="AJ90" i="2"/>
  <c r="BZ90" i="2"/>
  <c r="CA90" i="2" s="1"/>
  <c r="BH90" i="2"/>
  <c r="BI90" i="2" s="1"/>
  <c r="CW90" i="2"/>
  <c r="EB90" i="2"/>
  <c r="EC90" i="2" s="1"/>
  <c r="ET90" i="2"/>
  <c r="EU90" i="2" s="1"/>
  <c r="FL90" i="2"/>
  <c r="FM90" i="2" s="1"/>
  <c r="H90" i="2"/>
  <c r="CH90" i="2"/>
  <c r="CT90" i="2"/>
  <c r="DL90" i="2"/>
  <c r="FB90" i="2"/>
  <c r="HI91" i="2"/>
  <c r="FK91" i="2"/>
  <c r="EG91" i="2"/>
  <c r="ES91" i="2"/>
  <c r="DU91" i="2"/>
  <c r="DI91" i="2"/>
  <c r="CQ91" i="2"/>
  <c r="DC91" i="2"/>
  <c r="CE91" i="2"/>
  <c r="W91" i="2"/>
  <c r="Q91" i="2"/>
  <c r="CW91" i="2"/>
  <c r="DO91" i="2"/>
  <c r="BG91" i="2"/>
  <c r="IV91" i="2"/>
  <c r="HH91" i="2"/>
  <c r="BZ91" i="2"/>
  <c r="NF91" i="2"/>
  <c r="MN91" i="2"/>
  <c r="JZ91" i="2"/>
  <c r="LV91" i="2"/>
  <c r="LX91" i="2"/>
  <c r="LJ91" i="2"/>
  <c r="JP91" i="2"/>
  <c r="FR91" i="2"/>
  <c r="IP91" i="2"/>
  <c r="KL91" i="2"/>
  <c r="MJ91" i="2"/>
  <c r="BH91" i="2"/>
  <c r="LR91" i="2"/>
  <c r="ID91" i="2"/>
  <c r="IF91" i="2"/>
  <c r="JD91" i="2"/>
  <c r="KX91" i="2"/>
  <c r="BD91" i="2"/>
  <c r="MH91" i="2"/>
  <c r="HB91" i="2"/>
  <c r="L91" i="2" s="1"/>
  <c r="HZ91" i="2"/>
  <c r="IX91" i="2"/>
  <c r="JT91" i="2"/>
  <c r="JV91" i="2"/>
  <c r="KR91" i="2"/>
  <c r="KT91" i="2"/>
  <c r="DF91" i="2"/>
  <c r="FB91" i="2"/>
  <c r="HX91" i="2"/>
  <c r="HF91" i="2"/>
  <c r="KB91" i="2"/>
  <c r="KZ91" i="2"/>
  <c r="JN91" i="2"/>
  <c r="NH91" i="2"/>
  <c r="KN91" i="2"/>
  <c r="GV91" i="2"/>
  <c r="MP91" i="2"/>
  <c r="JB91" i="2"/>
  <c r="MT91" i="2"/>
  <c r="MZ91" i="2"/>
  <c r="NL91" i="2"/>
  <c r="HN91" i="2"/>
  <c r="X91" i="2"/>
  <c r="Y91" i="2" s="1"/>
  <c r="KH91" i="2"/>
  <c r="LF91" i="2"/>
  <c r="LL91" i="2"/>
  <c r="HR91" i="2"/>
  <c r="IJ91" i="2"/>
  <c r="NB91" i="2"/>
  <c r="HL91" i="2"/>
  <c r="DV91" i="2"/>
  <c r="IL91" i="2"/>
  <c r="KF91" i="2"/>
  <c r="MD91" i="2"/>
  <c r="HT91" i="2"/>
  <c r="MV91" i="2"/>
  <c r="AJ91" i="2"/>
  <c r="GT91" i="2"/>
  <c r="JH91" i="2"/>
  <c r="JJ91" i="2"/>
  <c r="EP91" i="2"/>
  <c r="MB91" i="2"/>
  <c r="IR91" i="2"/>
  <c r="LP91" i="2"/>
  <c r="GZ91" i="2"/>
  <c r="LD91" i="2"/>
  <c r="CR91" i="2"/>
  <c r="NN91" i="2"/>
  <c r="MW91" i="2"/>
  <c r="FE91" i="2" s="1"/>
  <c r="GW91" i="2"/>
  <c r="KC91" i="2"/>
  <c r="CK91" i="2" s="1"/>
  <c r="FS90" i="2"/>
  <c r="DK90" i="2"/>
  <c r="AK90" i="2"/>
  <c r="IA91" i="2"/>
  <c r="AI90" i="2"/>
  <c r="K90" i="2"/>
  <c r="AV90" i="2"/>
  <c r="AW90" i="2" s="1"/>
  <c r="CE90" i="2"/>
  <c r="BB90" i="2"/>
  <c r="BC90" i="2" s="1"/>
  <c r="DI90" i="2"/>
  <c r="EN90" i="2"/>
  <c r="EO90" i="2" s="1"/>
  <c r="FF90" i="2"/>
  <c r="FG90" i="2" s="1"/>
  <c r="FQ90" i="2"/>
  <c r="T90" i="2"/>
  <c r="AF90" i="2"/>
  <c r="LS91" i="2"/>
  <c r="IG91" i="2"/>
  <c r="MQ91" i="2"/>
  <c r="EY91" i="2" s="1"/>
  <c r="DP90" i="2"/>
  <c r="DQ90" i="2" s="1"/>
  <c r="EH90" i="2"/>
  <c r="EI90" i="2" s="1"/>
  <c r="JQ91" i="2"/>
  <c r="JE91" i="2"/>
  <c r="JK91" i="2"/>
  <c r="L90" i="2"/>
  <c r="M90" i="2" s="1"/>
  <c r="AP90" i="2"/>
  <c r="AQ90" i="2" s="1"/>
  <c r="BG90" i="2"/>
  <c r="CL90" i="2"/>
  <c r="CM90" i="2" s="1"/>
  <c r="DU90" i="2"/>
  <c r="IS91" i="2"/>
  <c r="BA91" i="2" s="1"/>
  <c r="IM91" i="2"/>
  <c r="NO91" i="2"/>
  <c r="NO92" i="2" s="1"/>
  <c r="ME91" i="2"/>
  <c r="B92" i="2"/>
  <c r="GC92" i="2" s="1"/>
  <c r="GD91" i="2"/>
  <c r="LS92" i="2" l="1"/>
  <c r="JK92" i="2"/>
  <c r="IM92" i="2"/>
  <c r="ME92" i="2"/>
  <c r="IG92" i="2"/>
  <c r="ET91" i="2"/>
  <c r="EU91" i="2" s="1"/>
  <c r="EH91" i="2"/>
  <c r="EI91" i="2" s="1"/>
  <c r="DX91" i="2"/>
  <c r="R91" i="2"/>
  <c r="S91" i="2" s="1"/>
  <c r="DJ91" i="2"/>
  <c r="DK91" i="2" s="1"/>
  <c r="GW92" i="2"/>
  <c r="BV91" i="2"/>
  <c r="FL91" i="2"/>
  <c r="FM91" i="2" s="1"/>
  <c r="AR91" i="2"/>
  <c r="DL91" i="2"/>
  <c r="EB91" i="2"/>
  <c r="EC91" i="2" s="1"/>
  <c r="AF91" i="2"/>
  <c r="EZ91" i="2"/>
  <c r="FA91" i="2" s="1"/>
  <c r="FN91" i="2"/>
  <c r="KI92" i="2"/>
  <c r="BS91" i="2"/>
  <c r="HC92" i="2"/>
  <c r="LA92" i="2"/>
  <c r="DI92" i="2" s="1"/>
  <c r="AX91" i="2"/>
  <c r="N91" i="2"/>
  <c r="FZ91" i="2"/>
  <c r="DP91" i="2"/>
  <c r="DQ91" i="2" s="1"/>
  <c r="CF91" i="2"/>
  <c r="EM91" i="2"/>
  <c r="CB91" i="2"/>
  <c r="EV91" i="2"/>
  <c r="IY92" i="2"/>
  <c r="M91" i="2"/>
  <c r="JE92" i="2"/>
  <c r="KO92" i="2"/>
  <c r="FH91" i="2"/>
  <c r="AL91" i="2"/>
  <c r="CZ91" i="2"/>
  <c r="CN91" i="2"/>
  <c r="BP91" i="2"/>
  <c r="H91" i="2"/>
  <c r="BB91" i="2"/>
  <c r="BC91" i="2" s="1"/>
  <c r="AV91" i="2"/>
  <c r="AW91" i="2" s="1"/>
  <c r="DD91" i="2"/>
  <c r="DE91" i="2" s="1"/>
  <c r="CH91" i="2"/>
  <c r="BI91" i="2"/>
  <c r="F91" i="2"/>
  <c r="G91" i="2" s="1"/>
  <c r="FF91" i="2"/>
  <c r="FG91" i="2" s="1"/>
  <c r="AO91" i="2"/>
  <c r="AU91" i="2"/>
  <c r="CX91" i="2"/>
  <c r="CY91" i="2" s="1"/>
  <c r="CL91" i="2"/>
  <c r="CM91" i="2" s="1"/>
  <c r="EA91" i="2"/>
  <c r="Z91" i="2"/>
  <c r="T91" i="2"/>
  <c r="CT91" i="2"/>
  <c r="DR91" i="2"/>
  <c r="ED91" i="2"/>
  <c r="FT91" i="2"/>
  <c r="LG92" i="2"/>
  <c r="AP91" i="2"/>
  <c r="AQ91" i="2" s="1"/>
  <c r="CS91" i="2"/>
  <c r="FW92" i="2"/>
  <c r="EM92" i="2"/>
  <c r="DO92" i="2"/>
  <c r="CW92" i="2"/>
  <c r="CQ92" i="2"/>
  <c r="BS92" i="2"/>
  <c r="AO92" i="2"/>
  <c r="BG92" i="2"/>
  <c r="BM92" i="2"/>
  <c r="EA92" i="2"/>
  <c r="E92" i="2"/>
  <c r="K92" i="2"/>
  <c r="AU92" i="2"/>
  <c r="JB92" i="2"/>
  <c r="IL92" i="2"/>
  <c r="GV92" i="2"/>
  <c r="MH92" i="2"/>
  <c r="MJ92" i="2"/>
  <c r="HX92" i="2"/>
  <c r="IV92" i="2"/>
  <c r="JT92" i="2"/>
  <c r="LP92" i="2"/>
  <c r="HB92" i="2"/>
  <c r="AP92" i="2"/>
  <c r="ID92" i="2"/>
  <c r="KB92" i="2"/>
  <c r="KX92" i="2"/>
  <c r="LV92" i="2"/>
  <c r="LJ92" i="2"/>
  <c r="IR92" i="2"/>
  <c r="KN92" i="2"/>
  <c r="EV92" i="2"/>
  <c r="HZ92" i="2"/>
  <c r="KT92" i="2"/>
  <c r="MP92" i="2"/>
  <c r="HF92" i="2"/>
  <c r="IF92" i="2"/>
  <c r="KZ92" i="2"/>
  <c r="MT92" i="2"/>
  <c r="LL92" i="2"/>
  <c r="JN92" i="2"/>
  <c r="NF92" i="2"/>
  <c r="NH92" i="2"/>
  <c r="IP92" i="2"/>
  <c r="GZ92" i="2"/>
  <c r="KR92" i="2"/>
  <c r="MN92" i="2"/>
  <c r="HN92" i="2"/>
  <c r="HH92" i="2"/>
  <c r="DJ92" i="2"/>
  <c r="HT92" i="2"/>
  <c r="HR92" i="2"/>
  <c r="MV92" i="2"/>
  <c r="JV92" i="2"/>
  <c r="JH92" i="2"/>
  <c r="JJ92" i="2"/>
  <c r="NB92" i="2"/>
  <c r="HL92" i="2"/>
  <c r="IJ92" i="2"/>
  <c r="BT92" i="2"/>
  <c r="KF92" i="2"/>
  <c r="MD92" i="2"/>
  <c r="NN92" i="2"/>
  <c r="IX92" i="2"/>
  <c r="JD92" i="2"/>
  <c r="H92" i="2"/>
  <c r="MB92" i="2"/>
  <c r="MZ92" i="2"/>
  <c r="KL92" i="2"/>
  <c r="LR92" i="2"/>
  <c r="GT92" i="2"/>
  <c r="LX92" i="2"/>
  <c r="CR92" i="2"/>
  <c r="KH92" i="2"/>
  <c r="LD92" i="2"/>
  <c r="FN92" i="2"/>
  <c r="AV92" i="2"/>
  <c r="NL92" i="2"/>
  <c r="JP92" i="2"/>
  <c r="JZ92" i="2"/>
  <c r="FF92" i="2"/>
  <c r="LF92" i="2"/>
  <c r="JQ92" i="2"/>
  <c r="HU92" i="2"/>
  <c r="LY92" i="2"/>
  <c r="EG92" i="2" s="1"/>
  <c r="IA92" i="2"/>
  <c r="AI92" i="2" s="1"/>
  <c r="FS91" i="2"/>
  <c r="MW92" i="2"/>
  <c r="FE92" i="2" s="1"/>
  <c r="BN91" i="2"/>
  <c r="BO91" i="2" s="1"/>
  <c r="BT91" i="2"/>
  <c r="BU91" i="2" s="1"/>
  <c r="BM91" i="2"/>
  <c r="EN91" i="2"/>
  <c r="EO91" i="2" s="1"/>
  <c r="FW91" i="2"/>
  <c r="BJ91" i="2"/>
  <c r="EJ91" i="2"/>
  <c r="HI92" i="2"/>
  <c r="CA91" i="2"/>
  <c r="DW91" i="2"/>
  <c r="LM92" i="2"/>
  <c r="NC92" i="2"/>
  <c r="FK92" i="2" s="1"/>
  <c r="IS92" i="2"/>
  <c r="HO92" i="2"/>
  <c r="MQ92" i="2"/>
  <c r="AK91" i="2"/>
  <c r="KC92" i="2"/>
  <c r="CK92" i="2" s="1"/>
  <c r="FX91" i="2"/>
  <c r="FY91" i="2" s="1"/>
  <c r="E91" i="2"/>
  <c r="AD91" i="2"/>
  <c r="AE91" i="2" s="1"/>
  <c r="AI91" i="2"/>
  <c r="BY91" i="2"/>
  <c r="NI92" i="2"/>
  <c r="KU92" i="2"/>
  <c r="DC92" i="2" s="1"/>
  <c r="MK92" i="2"/>
  <c r="JW92" i="2"/>
  <c r="CG91" i="2"/>
  <c r="B93" i="2"/>
  <c r="GC93" i="2" s="1"/>
  <c r="GD92" i="2"/>
  <c r="JW93" i="2" l="1"/>
  <c r="MK93" i="2"/>
  <c r="HO93" i="2"/>
  <c r="NI93" i="2"/>
  <c r="JK93" i="2"/>
  <c r="FZ92" i="2"/>
  <c r="FX92" i="2"/>
  <c r="FY92" i="2" s="1"/>
  <c r="EP92" i="2"/>
  <c r="BN92" i="2"/>
  <c r="BO92" i="2" s="1"/>
  <c r="EB92" i="2"/>
  <c r="EC92" i="2" s="1"/>
  <c r="R92" i="2"/>
  <c r="S92" i="2" s="1"/>
  <c r="DF92" i="2"/>
  <c r="CX92" i="2"/>
  <c r="CY92" i="2" s="1"/>
  <c r="X92" i="2"/>
  <c r="Y92" i="2" s="1"/>
  <c r="AL92" i="2"/>
  <c r="LA93" i="2"/>
  <c r="DI93" i="2" s="1"/>
  <c r="DP92" i="2"/>
  <c r="DQ92" i="2" s="1"/>
  <c r="EH92" i="2"/>
  <c r="EI92" i="2" s="1"/>
  <c r="CL92" i="2"/>
  <c r="CB92" i="2"/>
  <c r="EZ92" i="2"/>
  <c r="CH92" i="2"/>
  <c r="BB92" i="2"/>
  <c r="BC92" i="2" s="1"/>
  <c r="IS93" i="2"/>
  <c r="BA93" i="2" s="1"/>
  <c r="FT92" i="2"/>
  <c r="BH92" i="2"/>
  <c r="AF92" i="2"/>
  <c r="DX92" i="2"/>
  <c r="L92" i="2"/>
  <c r="M92" i="2" s="1"/>
  <c r="AQ92" i="2"/>
  <c r="CM92" i="2"/>
  <c r="LM93" i="2"/>
  <c r="DU93" i="2" s="1"/>
  <c r="HU93" i="2"/>
  <c r="W92" i="2"/>
  <c r="BA92" i="2"/>
  <c r="AJ92" i="2"/>
  <c r="AK92" i="2" s="1"/>
  <c r="BZ92" i="2"/>
  <c r="CA92" i="2" s="1"/>
  <c r="DD92" i="2"/>
  <c r="DE92" i="2" s="1"/>
  <c r="ET92" i="2"/>
  <c r="EU92" i="2" s="1"/>
  <c r="DL92" i="2"/>
  <c r="FR92" i="2"/>
  <c r="FS92" i="2" s="1"/>
  <c r="AR92" i="2"/>
  <c r="BD92" i="2"/>
  <c r="CZ92" i="2"/>
  <c r="DR92" i="2"/>
  <c r="EJ92" i="2"/>
  <c r="FB92" i="2"/>
  <c r="FG92" i="2"/>
  <c r="LG93" i="2"/>
  <c r="GW93" i="2"/>
  <c r="JE93" i="2"/>
  <c r="HC93" i="2"/>
  <c r="K93" i="2" s="1"/>
  <c r="FA92" i="2"/>
  <c r="MQ93" i="2"/>
  <c r="ME93" i="2"/>
  <c r="IG93" i="2"/>
  <c r="BU92" i="2"/>
  <c r="IA93" i="2"/>
  <c r="JQ93" i="2"/>
  <c r="CF92" i="2"/>
  <c r="CG92" i="2" s="1"/>
  <c r="EN92" i="2"/>
  <c r="EO92" i="2" s="1"/>
  <c r="AC92" i="2"/>
  <c r="CE92" i="2"/>
  <c r="T92" i="2"/>
  <c r="DU92" i="2"/>
  <c r="FL92" i="2"/>
  <c r="FM92" i="2" s="1"/>
  <c r="BP92" i="2"/>
  <c r="AX92" i="2"/>
  <c r="BJ92" i="2"/>
  <c r="ED92" i="2"/>
  <c r="IM93" i="2"/>
  <c r="AU93" i="2" s="1"/>
  <c r="DK92" i="2"/>
  <c r="LS93" i="2"/>
  <c r="BI92" i="2"/>
  <c r="NO93" i="2"/>
  <c r="F92" i="2"/>
  <c r="G92" i="2" s="1"/>
  <c r="AD92" i="2"/>
  <c r="AE92" i="2" s="1"/>
  <c r="BY92" i="2"/>
  <c r="DV92" i="2"/>
  <c r="DW92" i="2" s="1"/>
  <c r="FQ92" i="2"/>
  <c r="N92" i="2"/>
  <c r="CN92" i="2"/>
  <c r="Z92" i="2"/>
  <c r="BV92" i="2"/>
  <c r="CT92" i="2"/>
  <c r="FH92" i="2"/>
  <c r="FW93" i="2"/>
  <c r="FQ93" i="2"/>
  <c r="EY93" i="2"/>
  <c r="ES93" i="2"/>
  <c r="EA93" i="2"/>
  <c r="EM93" i="2"/>
  <c r="CE93" i="2"/>
  <c r="BY93" i="2"/>
  <c r="BM93" i="2"/>
  <c r="AI93" i="2"/>
  <c r="W93" i="2"/>
  <c r="DO93" i="2"/>
  <c r="BS93" i="2"/>
  <c r="AC93" i="2"/>
  <c r="AO93" i="2"/>
  <c r="E93" i="2"/>
  <c r="LY93" i="2"/>
  <c r="LL93" i="2"/>
  <c r="JN93" i="2"/>
  <c r="MJ93" i="2"/>
  <c r="GT93" i="2"/>
  <c r="JV93" i="2"/>
  <c r="KT93" i="2"/>
  <c r="HF93" i="2"/>
  <c r="HH93" i="2"/>
  <c r="JB93" i="2"/>
  <c r="HT93" i="2"/>
  <c r="JP93" i="2"/>
  <c r="CB93" i="2"/>
  <c r="NF93" i="2"/>
  <c r="IP93" i="2"/>
  <c r="CZ93" i="2"/>
  <c r="GZ93" i="2"/>
  <c r="HX93" i="2"/>
  <c r="IV93" i="2"/>
  <c r="JT93" i="2"/>
  <c r="KR93" i="2"/>
  <c r="LR93" i="2"/>
  <c r="JD93" i="2"/>
  <c r="JZ93" i="2"/>
  <c r="KX93" i="2"/>
  <c r="MV93" i="2"/>
  <c r="LJ93" i="2"/>
  <c r="AF93" i="2"/>
  <c r="NH93" i="2"/>
  <c r="KL93" i="2"/>
  <c r="MN93" i="2"/>
  <c r="KB93" i="2"/>
  <c r="BH93" i="2"/>
  <c r="ID93" i="2"/>
  <c r="IX93" i="2"/>
  <c r="LV93" i="2"/>
  <c r="HB93" i="2"/>
  <c r="KZ93" i="2"/>
  <c r="GV93" i="2"/>
  <c r="IL93" i="2"/>
  <c r="JJ93" i="2"/>
  <c r="MZ93" i="2"/>
  <c r="NL93" i="2"/>
  <c r="HR93" i="2"/>
  <c r="KN93" i="2"/>
  <c r="MH93" i="2"/>
  <c r="IF93" i="2"/>
  <c r="LX93" i="2"/>
  <c r="MT93" i="2"/>
  <c r="JH93" i="2"/>
  <c r="KH93" i="2"/>
  <c r="LF93" i="2"/>
  <c r="MD93" i="2"/>
  <c r="HZ93" i="2"/>
  <c r="LP93" i="2"/>
  <c r="MP93" i="2"/>
  <c r="AR93" i="2"/>
  <c r="IR93" i="2"/>
  <c r="CH93" i="2"/>
  <c r="HL93" i="2"/>
  <c r="IJ93" i="2"/>
  <c r="KF93" i="2"/>
  <c r="LD93" i="2"/>
  <c r="MB93" i="2"/>
  <c r="NN93" i="2"/>
  <c r="HN93" i="2"/>
  <c r="NB93" i="2"/>
  <c r="KU93" i="2"/>
  <c r="KC93" i="2"/>
  <c r="CK93" i="2" s="1"/>
  <c r="AW92" i="2"/>
  <c r="KO93" i="2"/>
  <c r="CW93" i="2" s="1"/>
  <c r="NC93" i="2"/>
  <c r="FK93" i="2" s="1"/>
  <c r="HI93" i="2"/>
  <c r="Q93" i="2" s="1"/>
  <c r="MW93" i="2"/>
  <c r="FE93" i="2" s="1"/>
  <c r="Q92" i="2"/>
  <c r="ES92" i="2"/>
  <c r="EY92" i="2"/>
  <c r="CS92" i="2"/>
  <c r="IY93" i="2"/>
  <c r="BG93" i="2" s="1"/>
  <c r="KI93" i="2"/>
  <c r="B94" i="2"/>
  <c r="GD93" i="2"/>
  <c r="HO94" i="2" l="1"/>
  <c r="GC94" i="2"/>
  <c r="ET93" i="2"/>
  <c r="FZ93" i="2"/>
  <c r="DR93" i="2"/>
  <c r="BP93" i="2"/>
  <c r="BD93" i="2"/>
  <c r="FB93" i="2"/>
  <c r="EJ93" i="2"/>
  <c r="AJ93" i="2"/>
  <c r="AK93" i="2" s="1"/>
  <c r="EP93" i="2"/>
  <c r="DJ93" i="2"/>
  <c r="DK93" i="2" s="1"/>
  <c r="AX93" i="2"/>
  <c r="T93" i="2"/>
  <c r="CL93" i="2"/>
  <c r="CM93" i="2" s="1"/>
  <c r="ED93" i="2"/>
  <c r="DF93" i="2"/>
  <c r="F93" i="2"/>
  <c r="G93" i="2" s="1"/>
  <c r="FN93" i="2"/>
  <c r="BV93" i="2"/>
  <c r="CR93" i="2"/>
  <c r="CS93" i="2" s="1"/>
  <c r="Z93" i="2"/>
  <c r="N93" i="2"/>
  <c r="FR93" i="2"/>
  <c r="FS93" i="2" s="1"/>
  <c r="FF93" i="2"/>
  <c r="DV93" i="2"/>
  <c r="DW93" i="2" s="1"/>
  <c r="KI94" i="2"/>
  <c r="KU94" i="2"/>
  <c r="LY94" i="2"/>
  <c r="BB93" i="2"/>
  <c r="BC93" i="2" s="1"/>
  <c r="AL93" i="2"/>
  <c r="L93" i="2"/>
  <c r="M93" i="2" s="1"/>
  <c r="AV93" i="2"/>
  <c r="AW93" i="2" s="1"/>
  <c r="EZ93" i="2"/>
  <c r="FA93" i="2" s="1"/>
  <c r="EH93" i="2"/>
  <c r="EI93" i="2" s="1"/>
  <c r="DD93" i="2"/>
  <c r="EB93" i="2"/>
  <c r="EC93" i="2" s="1"/>
  <c r="H93" i="2"/>
  <c r="BJ93" i="2"/>
  <c r="CN93" i="2"/>
  <c r="FT93" i="2"/>
  <c r="NO94" i="2"/>
  <c r="BI93" i="2"/>
  <c r="IA94" i="2"/>
  <c r="ME94" i="2"/>
  <c r="LG94" i="2"/>
  <c r="DO94" i="2" s="1"/>
  <c r="HU94" i="2"/>
  <c r="IS94" i="2"/>
  <c r="IY94" i="2"/>
  <c r="KO94" i="2"/>
  <c r="CW94" i="2" s="1"/>
  <c r="FX93" i="2"/>
  <c r="FY93" i="2" s="1"/>
  <c r="BN93" i="2"/>
  <c r="BO93" i="2" s="1"/>
  <c r="R93" i="2"/>
  <c r="S93" i="2" s="1"/>
  <c r="BZ93" i="2"/>
  <c r="CA93" i="2" s="1"/>
  <c r="BT93" i="2"/>
  <c r="BU93" i="2" s="1"/>
  <c r="CX93" i="2"/>
  <c r="CY93" i="2" s="1"/>
  <c r="EN93" i="2"/>
  <c r="EO93" i="2" s="1"/>
  <c r="EG93" i="2"/>
  <c r="FL93" i="2"/>
  <c r="FM93" i="2" s="1"/>
  <c r="EV93" i="2"/>
  <c r="FH93" i="2"/>
  <c r="LS94" i="2"/>
  <c r="MQ94" i="2"/>
  <c r="HC94" i="2"/>
  <c r="K94" i="2" s="1"/>
  <c r="FG93" i="2"/>
  <c r="MW94" i="2"/>
  <c r="X93" i="2"/>
  <c r="Y93" i="2" s="1"/>
  <c r="AD93" i="2"/>
  <c r="AE93" i="2" s="1"/>
  <c r="DP93" i="2"/>
  <c r="DQ93" i="2" s="1"/>
  <c r="CF93" i="2"/>
  <c r="CG93" i="2" s="1"/>
  <c r="CT93" i="2"/>
  <c r="DL93" i="2"/>
  <c r="DX93" i="2"/>
  <c r="JE94" i="2"/>
  <c r="EU93" i="2"/>
  <c r="LM94" i="2"/>
  <c r="FE94" i="2"/>
  <c r="EY94" i="2"/>
  <c r="FW94" i="2"/>
  <c r="EM94" i="2"/>
  <c r="DU94" i="2"/>
  <c r="EG94" i="2"/>
  <c r="EA94" i="2"/>
  <c r="CQ94" i="2"/>
  <c r="AC94" i="2"/>
  <c r="DC94" i="2"/>
  <c r="BG94" i="2"/>
  <c r="BM94" i="2"/>
  <c r="BA94" i="2"/>
  <c r="W94" i="2"/>
  <c r="AI94" i="2"/>
  <c r="NC94" i="2"/>
  <c r="NI94" i="2"/>
  <c r="HX94" i="2"/>
  <c r="GT94" i="2"/>
  <c r="JP94" i="2"/>
  <c r="NH94" i="2"/>
  <c r="IP94" i="2"/>
  <c r="KL94" i="2"/>
  <c r="MH94" i="2"/>
  <c r="HB94" i="2"/>
  <c r="L94" i="2"/>
  <c r="IV94" i="2"/>
  <c r="KT94" i="2"/>
  <c r="DF94" i="2"/>
  <c r="KR94" i="2"/>
  <c r="MN94" i="2"/>
  <c r="HH94" i="2"/>
  <c r="ID94" i="2"/>
  <c r="JD94" i="2"/>
  <c r="IR94" i="2"/>
  <c r="BD94" i="2"/>
  <c r="JT94" i="2"/>
  <c r="MP94" i="2"/>
  <c r="GV94" i="2"/>
  <c r="HF94" i="2"/>
  <c r="LJ94" i="2"/>
  <c r="HR94" i="2"/>
  <c r="JN94" i="2"/>
  <c r="FR94" i="2"/>
  <c r="NF94" i="2"/>
  <c r="MJ94" i="2"/>
  <c r="HZ94" i="2"/>
  <c r="IX94" i="2"/>
  <c r="JV94" i="2"/>
  <c r="LP94" i="2"/>
  <c r="JH94" i="2"/>
  <c r="JB94" i="2"/>
  <c r="KZ94" i="2"/>
  <c r="LL94" i="2"/>
  <c r="KN94" i="2"/>
  <c r="JZ94" i="2"/>
  <c r="KX94" i="2"/>
  <c r="MV94" i="2"/>
  <c r="MB94" i="2"/>
  <c r="NB94" i="2"/>
  <c r="NN94" i="2"/>
  <c r="LR94" i="2"/>
  <c r="LV94" i="2"/>
  <c r="X94" i="2"/>
  <c r="AV94" i="2"/>
  <c r="KF94" i="2"/>
  <c r="LF94" i="2"/>
  <c r="EP94" i="2"/>
  <c r="MD94" i="2"/>
  <c r="HT94" i="2"/>
  <c r="IF94" i="2"/>
  <c r="LX94" i="2"/>
  <c r="BN94" i="2"/>
  <c r="HL94" i="2"/>
  <c r="IJ94" i="2"/>
  <c r="JJ94" i="2"/>
  <c r="LD94" i="2"/>
  <c r="MZ94" i="2"/>
  <c r="KB94" i="2"/>
  <c r="NL94" i="2"/>
  <c r="FX94" i="2" s="1"/>
  <c r="EJ94" i="2"/>
  <c r="MT94" i="2"/>
  <c r="HN94" i="2"/>
  <c r="IL94" i="2"/>
  <c r="KH94" i="2"/>
  <c r="FN94" i="2"/>
  <c r="GZ94" i="2"/>
  <c r="R94" i="2"/>
  <c r="HI94" i="2"/>
  <c r="KC94" i="2"/>
  <c r="AP93" i="2"/>
  <c r="AQ93" i="2" s="1"/>
  <c r="DC93" i="2"/>
  <c r="CQ93" i="2"/>
  <c r="MK94" i="2"/>
  <c r="IM94" i="2"/>
  <c r="JQ94" i="2"/>
  <c r="BY94" i="2" s="1"/>
  <c r="IG94" i="2"/>
  <c r="AO94" i="2" s="1"/>
  <c r="JW94" i="2"/>
  <c r="CE94" i="2" s="1"/>
  <c r="GW94" i="2"/>
  <c r="DE93" i="2"/>
  <c r="JK94" i="2"/>
  <c r="LA94" i="2"/>
  <c r="B95" i="2"/>
  <c r="GC95" i="2" s="1"/>
  <c r="GD94" i="2"/>
  <c r="FZ94" i="2" l="1"/>
  <c r="FH94" i="2"/>
  <c r="DR94" i="2"/>
  <c r="EZ94" i="2"/>
  <c r="FA94" i="2" s="1"/>
  <c r="BV94" i="2"/>
  <c r="CH94" i="2"/>
  <c r="F94" i="2"/>
  <c r="G94" i="2" s="1"/>
  <c r="DV94" i="2"/>
  <c r="DW94" i="2" s="1"/>
  <c r="AR94" i="2"/>
  <c r="AF94" i="2"/>
  <c r="ED94" i="2"/>
  <c r="CB94" i="2"/>
  <c r="CT94" i="2"/>
  <c r="CZ94" i="2"/>
  <c r="DL94" i="2"/>
  <c r="BH94" i="2"/>
  <c r="BI94" i="2" s="1"/>
  <c r="CN94" i="2"/>
  <c r="AL94" i="2"/>
  <c r="EV94" i="2"/>
  <c r="HH95" i="2"/>
  <c r="GZ95" i="2"/>
  <c r="LL95" i="2"/>
  <c r="HR95" i="2"/>
  <c r="JN95" i="2"/>
  <c r="NH95" i="2"/>
  <c r="IR95" i="2"/>
  <c r="KN95" i="2"/>
  <c r="LP95" i="2"/>
  <c r="MP95" i="2"/>
  <c r="MN95" i="2"/>
  <c r="JB95" i="2"/>
  <c r="MT95" i="2"/>
  <c r="AF95" i="2"/>
  <c r="NF95" i="2"/>
  <c r="HX95" i="2"/>
  <c r="IV95" i="2"/>
  <c r="JZ95" i="2"/>
  <c r="KX95" i="2"/>
  <c r="LV95" i="2"/>
  <c r="LX95" i="2"/>
  <c r="HT95" i="2"/>
  <c r="JP95" i="2"/>
  <c r="IP95" i="2"/>
  <c r="KL95" i="2"/>
  <c r="MJ95" i="2"/>
  <c r="GV95" i="2"/>
  <c r="LR95" i="2"/>
  <c r="ID95" i="2"/>
  <c r="JD95" i="2"/>
  <c r="HZ95" i="2"/>
  <c r="IX95" i="2"/>
  <c r="MV95" i="2"/>
  <c r="HN95" i="2"/>
  <c r="IL95" i="2"/>
  <c r="KF95" i="2"/>
  <c r="KH95" i="2"/>
  <c r="LD95" i="2"/>
  <c r="LF95" i="2"/>
  <c r="MD95" i="2"/>
  <c r="JT95" i="2"/>
  <c r="KR95" i="2"/>
  <c r="IJ95" i="2"/>
  <c r="HF95" i="2"/>
  <c r="KZ95" i="2"/>
  <c r="GT95" i="2"/>
  <c r="BV95" i="2"/>
  <c r="MZ95" i="2"/>
  <c r="KT95" i="2"/>
  <c r="KB95" i="2"/>
  <c r="MB95" i="2"/>
  <c r="LJ95" i="2"/>
  <c r="MH95" i="2"/>
  <c r="HB95" i="2"/>
  <c r="JV95" i="2"/>
  <c r="FF95" i="2"/>
  <c r="NB95" i="2"/>
  <c r="HL95" i="2"/>
  <c r="IF95" i="2"/>
  <c r="NN95" i="2"/>
  <c r="JH95" i="2"/>
  <c r="JJ95" i="2"/>
  <c r="NL95" i="2"/>
  <c r="GW95" i="2"/>
  <c r="IM95" i="2"/>
  <c r="HI95" i="2"/>
  <c r="Q95" i="2" s="1"/>
  <c r="NI95" i="2"/>
  <c r="AD94" i="2"/>
  <c r="AE94" i="2" s="1"/>
  <c r="E94" i="2"/>
  <c r="BT94" i="2"/>
  <c r="BU94" i="2" s="1"/>
  <c r="AJ94" i="2"/>
  <c r="AK94" i="2" s="1"/>
  <c r="BZ94" i="2"/>
  <c r="CA94" i="2" s="1"/>
  <c r="CL94" i="2"/>
  <c r="CM94" i="2" s="1"/>
  <c r="EN94" i="2"/>
  <c r="EO94" i="2" s="1"/>
  <c r="CX94" i="2"/>
  <c r="CY94" i="2" s="1"/>
  <c r="N94" i="2"/>
  <c r="FL94" i="2"/>
  <c r="FM94" i="2" s="1"/>
  <c r="H94" i="2"/>
  <c r="BJ94" i="2"/>
  <c r="AX94" i="2"/>
  <c r="DX94" i="2"/>
  <c r="FB94" i="2"/>
  <c r="FT94" i="2"/>
  <c r="LM95" i="2"/>
  <c r="IY95" i="2"/>
  <c r="NO95" i="2"/>
  <c r="KI95" i="2"/>
  <c r="CQ95" i="2" s="1"/>
  <c r="LA95" i="2"/>
  <c r="DI95" i="2" s="1"/>
  <c r="NC95" i="2"/>
  <c r="FK95" i="2" s="1"/>
  <c r="Q94" i="2"/>
  <c r="BB94" i="2"/>
  <c r="BC94" i="2" s="1"/>
  <c r="CF94" i="2"/>
  <c r="CG94" i="2" s="1"/>
  <c r="CR94" i="2"/>
  <c r="CS94" i="2" s="1"/>
  <c r="DP94" i="2"/>
  <c r="DQ94" i="2" s="1"/>
  <c r="ET94" i="2"/>
  <c r="EU94" i="2" s="1"/>
  <c r="FQ94" i="2"/>
  <c r="T94" i="2"/>
  <c r="Z94" i="2"/>
  <c r="BP94" i="2"/>
  <c r="S94" i="2"/>
  <c r="Y94" i="2"/>
  <c r="LS95" i="2"/>
  <c r="BO94" i="2"/>
  <c r="IS95" i="2"/>
  <c r="BA95" i="2" s="1"/>
  <c r="ME95" i="2"/>
  <c r="FS94" i="2"/>
  <c r="JW95" i="2"/>
  <c r="JK95" i="2"/>
  <c r="IG95" i="2"/>
  <c r="AO95" i="2" s="1"/>
  <c r="AP94" i="2"/>
  <c r="AQ94" i="2" s="1"/>
  <c r="DD94" i="2"/>
  <c r="DE94" i="2" s="1"/>
  <c r="EB94" i="2"/>
  <c r="EC94" i="2" s="1"/>
  <c r="FF94" i="2"/>
  <c r="FG94" i="2" s="1"/>
  <c r="JE95" i="2"/>
  <c r="AW94" i="2"/>
  <c r="HC95" i="2"/>
  <c r="K95" i="2" s="1"/>
  <c r="FY94" i="2"/>
  <c r="HU95" i="2"/>
  <c r="IA95" i="2"/>
  <c r="AI95" i="2" s="1"/>
  <c r="LY95" i="2"/>
  <c r="EG95" i="2" s="1"/>
  <c r="JQ95" i="2"/>
  <c r="MK95" i="2"/>
  <c r="ES95" i="2" s="1"/>
  <c r="KC95" i="2"/>
  <c r="AU94" i="2"/>
  <c r="FK94" i="2"/>
  <c r="BS94" i="2"/>
  <c r="DI94" i="2"/>
  <c r="DJ94" i="2"/>
  <c r="DK94" i="2" s="1"/>
  <c r="CK94" i="2"/>
  <c r="ES94" i="2"/>
  <c r="EH94" i="2"/>
  <c r="EI94" i="2" s="1"/>
  <c r="MW95" i="2"/>
  <c r="MQ95" i="2"/>
  <c r="EY95" i="2" s="1"/>
  <c r="KO95" i="2"/>
  <c r="CW95" i="2" s="1"/>
  <c r="LG95" i="2"/>
  <c r="M94" i="2"/>
  <c r="KU95" i="2"/>
  <c r="DC95" i="2" s="1"/>
  <c r="HO95" i="2"/>
  <c r="W95" i="2" s="1"/>
  <c r="B96" i="2"/>
  <c r="GC96" i="2" s="1"/>
  <c r="GD95" i="2"/>
  <c r="AV95" i="2" l="1"/>
  <c r="DD95" i="2"/>
  <c r="EV95" i="2"/>
  <c r="EN95" i="2"/>
  <c r="EO95" i="2" s="1"/>
  <c r="L95" i="2"/>
  <c r="M95" i="2" s="1"/>
  <c r="FR95" i="2"/>
  <c r="DX95" i="2"/>
  <c r="T95" i="2"/>
  <c r="CH95" i="2"/>
  <c r="H95" i="2"/>
  <c r="FN95" i="2"/>
  <c r="AR95" i="2"/>
  <c r="CZ95" i="2"/>
  <c r="EH95" i="2"/>
  <c r="ED95" i="2"/>
  <c r="AL95" i="2"/>
  <c r="Z95" i="2"/>
  <c r="EI95" i="2"/>
  <c r="FG95" i="2"/>
  <c r="FZ95" i="2"/>
  <c r="DP95" i="2"/>
  <c r="DQ95" i="2" s="1"/>
  <c r="BD95" i="2"/>
  <c r="CR95" i="2"/>
  <c r="CS95" i="2" s="1"/>
  <c r="FB95" i="2"/>
  <c r="CN95" i="2"/>
  <c r="BH95" i="2"/>
  <c r="BN95" i="2"/>
  <c r="BZ95" i="2"/>
  <c r="CA95" i="2" s="1"/>
  <c r="DL95" i="2"/>
  <c r="JQ96" i="2"/>
  <c r="HU96" i="2"/>
  <c r="JK96" i="2"/>
  <c r="BS96" i="2" s="1"/>
  <c r="LS96" i="2"/>
  <c r="NO96" i="2"/>
  <c r="IM96" i="2"/>
  <c r="F95" i="2"/>
  <c r="G95" i="2" s="1"/>
  <c r="R95" i="2"/>
  <c r="S95" i="2" s="1"/>
  <c r="DJ95" i="2"/>
  <c r="DK95" i="2" s="1"/>
  <c r="AU95" i="2"/>
  <c r="CX95" i="2"/>
  <c r="CY95" i="2" s="1"/>
  <c r="FW95" i="2"/>
  <c r="AX95" i="2"/>
  <c r="BP95" i="2"/>
  <c r="CT95" i="2"/>
  <c r="DR95" i="2"/>
  <c r="EP95" i="2"/>
  <c r="FT95" i="2"/>
  <c r="FW96" i="2"/>
  <c r="AC96" i="2"/>
  <c r="EA96" i="2"/>
  <c r="BY96" i="2"/>
  <c r="AU96" i="2"/>
  <c r="KH96" i="2"/>
  <c r="ID96" i="2"/>
  <c r="GV96" i="2"/>
  <c r="HT96" i="2"/>
  <c r="JP96" i="2"/>
  <c r="JN96" i="2"/>
  <c r="LR96" i="2"/>
  <c r="MN96" i="2"/>
  <c r="JD96" i="2"/>
  <c r="JB96" i="2"/>
  <c r="LX96" i="2"/>
  <c r="LL96" i="2"/>
  <c r="HR96" i="2"/>
  <c r="MH96" i="2"/>
  <c r="HX96" i="2"/>
  <c r="IV96" i="2"/>
  <c r="JT96" i="2"/>
  <c r="KT96" i="2"/>
  <c r="LP96" i="2"/>
  <c r="HF96" i="2"/>
  <c r="KB96" i="2"/>
  <c r="KX96" i="2"/>
  <c r="LV96" i="2"/>
  <c r="LJ96" i="2"/>
  <c r="IR96" i="2"/>
  <c r="KN96" i="2"/>
  <c r="MP96" i="2"/>
  <c r="GT96" i="2"/>
  <c r="R96" i="2"/>
  <c r="IF96" i="2"/>
  <c r="KZ96" i="2"/>
  <c r="AF96" i="2"/>
  <c r="IP96" i="2"/>
  <c r="IX96" i="2"/>
  <c r="HH96" i="2"/>
  <c r="JZ96" i="2"/>
  <c r="JJ96" i="2"/>
  <c r="LF96" i="2"/>
  <c r="NB96" i="2"/>
  <c r="MZ96" i="2"/>
  <c r="HB96" i="2"/>
  <c r="NN96" i="2"/>
  <c r="LD96" i="2"/>
  <c r="DX96" i="2"/>
  <c r="NF96" i="2"/>
  <c r="MJ96" i="2"/>
  <c r="L96" i="2"/>
  <c r="HN96" i="2"/>
  <c r="IL96" i="2"/>
  <c r="JH96" i="2"/>
  <c r="NL96" i="2"/>
  <c r="CB96" i="2"/>
  <c r="NH96" i="2"/>
  <c r="JV96" i="2"/>
  <c r="BP96" i="2"/>
  <c r="HZ96" i="2"/>
  <c r="GZ96" i="2"/>
  <c r="KR96" i="2"/>
  <c r="ED96" i="2"/>
  <c r="MV96" i="2"/>
  <c r="HL96" i="2"/>
  <c r="IJ96" i="2"/>
  <c r="KF96" i="2"/>
  <c r="MD96" i="2"/>
  <c r="MB96" i="2"/>
  <c r="KL96" i="2"/>
  <c r="MT96" i="2"/>
  <c r="AX96" i="2"/>
  <c r="FX96" i="2"/>
  <c r="MQ96" i="2"/>
  <c r="DE95" i="2"/>
  <c r="JE96" i="2"/>
  <c r="JW96" i="2"/>
  <c r="ME96" i="2"/>
  <c r="LA96" i="2"/>
  <c r="LM96" i="2"/>
  <c r="DU96" i="2" s="1"/>
  <c r="GW96" i="2"/>
  <c r="X95" i="2"/>
  <c r="Y95" i="2" s="1"/>
  <c r="AC95" i="2"/>
  <c r="AJ95" i="2"/>
  <c r="AK95" i="2" s="1"/>
  <c r="BT95" i="2"/>
  <c r="BU95" i="2" s="1"/>
  <c r="BM95" i="2"/>
  <c r="CF95" i="2"/>
  <c r="CG95" i="2" s="1"/>
  <c r="DU95" i="2"/>
  <c r="DV95" i="2"/>
  <c r="DW95" i="2" s="1"/>
  <c r="EZ95" i="2"/>
  <c r="FA95" i="2" s="1"/>
  <c r="ET95" i="2"/>
  <c r="EU95" i="2" s="1"/>
  <c r="N95" i="2"/>
  <c r="BJ95" i="2"/>
  <c r="CB95" i="2"/>
  <c r="DF95" i="2"/>
  <c r="EJ95" i="2"/>
  <c r="BI95" i="2"/>
  <c r="HO96" i="2"/>
  <c r="LG96" i="2"/>
  <c r="MW96" i="2"/>
  <c r="FE96" i="2" s="1"/>
  <c r="KC96" i="2"/>
  <c r="LY96" i="2"/>
  <c r="HC96" i="2"/>
  <c r="K96" i="2" s="1"/>
  <c r="FS95" i="2"/>
  <c r="IS96" i="2"/>
  <c r="IY96" i="2"/>
  <c r="NI96" i="2"/>
  <c r="FX95" i="2"/>
  <c r="FY95" i="2" s="1"/>
  <c r="E95" i="2"/>
  <c r="BG95" i="2"/>
  <c r="AD95" i="2"/>
  <c r="AE95" i="2" s="1"/>
  <c r="BY95" i="2"/>
  <c r="CE95" i="2"/>
  <c r="EA95" i="2"/>
  <c r="FE95" i="2"/>
  <c r="FL95" i="2"/>
  <c r="FM95" i="2" s="1"/>
  <c r="FH95" i="2"/>
  <c r="KU96" i="2"/>
  <c r="KO96" i="2"/>
  <c r="MK96" i="2"/>
  <c r="ES96" i="2" s="1"/>
  <c r="IA96" i="2"/>
  <c r="AI96" i="2" s="1"/>
  <c r="AW95" i="2"/>
  <c r="IG96" i="2"/>
  <c r="BO95" i="2"/>
  <c r="NC96" i="2"/>
  <c r="FK96" i="2" s="1"/>
  <c r="KI96" i="2"/>
  <c r="CQ96" i="2" s="1"/>
  <c r="HI96" i="2"/>
  <c r="BB95" i="2"/>
  <c r="BC95" i="2" s="1"/>
  <c r="CK95" i="2"/>
  <c r="BS95" i="2"/>
  <c r="AP95" i="2"/>
  <c r="AQ95" i="2" s="1"/>
  <c r="DO95" i="2"/>
  <c r="CL95" i="2"/>
  <c r="CM95" i="2" s="1"/>
  <c r="EM95" i="2"/>
  <c r="EB95" i="2"/>
  <c r="EC95" i="2" s="1"/>
  <c r="FQ95" i="2"/>
  <c r="B97" i="2"/>
  <c r="GC97" i="2" s="1"/>
  <c r="GD96" i="2"/>
  <c r="FZ96" i="2" l="1"/>
  <c r="FT96" i="2"/>
  <c r="DF96" i="2"/>
  <c r="CT96" i="2"/>
  <c r="F96" i="2"/>
  <c r="G96" i="2" s="1"/>
  <c r="Z96" i="2"/>
  <c r="DL96" i="2"/>
  <c r="CF96" i="2"/>
  <c r="CG96" i="2" s="1"/>
  <c r="AP96" i="2"/>
  <c r="AQ96" i="2" s="1"/>
  <c r="CZ96" i="2"/>
  <c r="FN96" i="2"/>
  <c r="BT96" i="2"/>
  <c r="BU96" i="2" s="1"/>
  <c r="DR96" i="2"/>
  <c r="FB96" i="2"/>
  <c r="ET96" i="2"/>
  <c r="EU96" i="2" s="1"/>
  <c r="BB96" i="2"/>
  <c r="BC96" i="2" s="1"/>
  <c r="EH96" i="2"/>
  <c r="EI96" i="2" s="1"/>
  <c r="AJ96" i="2"/>
  <c r="AK96" i="2" s="1"/>
  <c r="EP96" i="2"/>
  <c r="FY96" i="2"/>
  <c r="FF96" i="2"/>
  <c r="FG96" i="2" s="1"/>
  <c r="BJ96" i="2"/>
  <c r="CN96" i="2"/>
  <c r="HB97" i="2"/>
  <c r="MW97" i="2"/>
  <c r="IR97" i="2"/>
  <c r="IP97" i="2"/>
  <c r="KN97" i="2"/>
  <c r="HZ97" i="2"/>
  <c r="IX97" i="2"/>
  <c r="IF97" i="2"/>
  <c r="KZ97" i="2"/>
  <c r="LV97" i="2"/>
  <c r="LL97" i="2"/>
  <c r="JN97" i="2"/>
  <c r="NF97" i="2"/>
  <c r="MJ97" i="2"/>
  <c r="JV97" i="2"/>
  <c r="KT97" i="2"/>
  <c r="LP97" i="2"/>
  <c r="HH97" i="2"/>
  <c r="JB97" i="2"/>
  <c r="HT97" i="2"/>
  <c r="HR97" i="2"/>
  <c r="JP97" i="2"/>
  <c r="GZ97" i="2"/>
  <c r="HX97" i="2"/>
  <c r="IV97" i="2"/>
  <c r="JT97" i="2"/>
  <c r="DF97" i="2"/>
  <c r="KR97" i="2"/>
  <c r="LR97" i="2"/>
  <c r="JD97" i="2"/>
  <c r="JZ97" i="2"/>
  <c r="KX97" i="2"/>
  <c r="LJ97" i="2"/>
  <c r="NH97" i="2"/>
  <c r="KB97" i="2"/>
  <c r="LX97" i="2"/>
  <c r="MT97" i="2"/>
  <c r="HN97" i="2"/>
  <c r="NB97" i="2"/>
  <c r="GV97" i="2"/>
  <c r="MH97" i="2"/>
  <c r="GT97" i="2"/>
  <c r="ID97" i="2"/>
  <c r="MV97" i="2"/>
  <c r="HF97" i="2"/>
  <c r="JJ97" i="2"/>
  <c r="LD97" i="2"/>
  <c r="MZ97" i="2"/>
  <c r="NN97" i="2"/>
  <c r="KL97" i="2"/>
  <c r="HL97" i="2"/>
  <c r="KF97" i="2"/>
  <c r="MP97" i="2"/>
  <c r="JH97" i="2"/>
  <c r="KH97" i="2"/>
  <c r="LF97" i="2"/>
  <c r="MD97" i="2"/>
  <c r="MN97" i="2"/>
  <c r="IJ97" i="2"/>
  <c r="MB97" i="2"/>
  <c r="IL97" i="2"/>
  <c r="NL97" i="2"/>
  <c r="HI97" i="2"/>
  <c r="S96" i="2"/>
  <c r="KO97" i="2"/>
  <c r="NI97" i="2"/>
  <c r="FQ97" i="2" s="1"/>
  <c r="IS97" i="2"/>
  <c r="LY97" i="2"/>
  <c r="EG97" i="2" s="1"/>
  <c r="HO97" i="2"/>
  <c r="LA97" i="2"/>
  <c r="DI97" i="2" s="1"/>
  <c r="DV96" i="2"/>
  <c r="DW96" i="2" s="1"/>
  <c r="Q96" i="2"/>
  <c r="W96" i="2"/>
  <c r="X96" i="2"/>
  <c r="Y96" i="2" s="1"/>
  <c r="BN96" i="2"/>
  <c r="BO96" i="2" s="1"/>
  <c r="BH96" i="2"/>
  <c r="BI96" i="2" s="1"/>
  <c r="CR96" i="2"/>
  <c r="CS96" i="2" s="1"/>
  <c r="EN96" i="2"/>
  <c r="EO96" i="2" s="1"/>
  <c r="EG96" i="2"/>
  <c r="T96" i="2"/>
  <c r="H96" i="2"/>
  <c r="FR96" i="2"/>
  <c r="FS96" i="2" s="1"/>
  <c r="EZ96" i="2"/>
  <c r="FA96" i="2" s="1"/>
  <c r="AR96" i="2"/>
  <c r="AL96" i="2"/>
  <c r="CH96" i="2"/>
  <c r="FH96" i="2"/>
  <c r="EV96" i="2"/>
  <c r="IM97" i="2"/>
  <c r="JK97" i="2"/>
  <c r="BS97" i="2" s="1"/>
  <c r="IA97" i="2"/>
  <c r="KU97" i="2"/>
  <c r="DC97" i="2" s="1"/>
  <c r="IY97" i="2"/>
  <c r="BG97" i="2" s="1"/>
  <c r="KC97" i="2"/>
  <c r="GW97" i="2"/>
  <c r="E97" i="2" s="1"/>
  <c r="ME97" i="2"/>
  <c r="E96" i="2"/>
  <c r="AV96" i="2"/>
  <c r="AW96" i="2" s="1"/>
  <c r="CL96" i="2"/>
  <c r="CM96" i="2" s="1"/>
  <c r="BZ96" i="2"/>
  <c r="CA96" i="2" s="1"/>
  <c r="DD96" i="2"/>
  <c r="DE96" i="2" s="1"/>
  <c r="CW96" i="2"/>
  <c r="CK96" i="2"/>
  <c r="FL96" i="2"/>
  <c r="FM96" i="2" s="1"/>
  <c r="BD96" i="2"/>
  <c r="BV96" i="2"/>
  <c r="EJ96" i="2"/>
  <c r="NO97" i="2"/>
  <c r="M96" i="2"/>
  <c r="KI97" i="2"/>
  <c r="CQ97" i="2" s="1"/>
  <c r="MK97" i="2"/>
  <c r="LM97" i="2"/>
  <c r="JW97" i="2"/>
  <c r="AD96" i="2"/>
  <c r="AE96" i="2" s="1"/>
  <c r="BA96" i="2"/>
  <c r="CE96" i="2"/>
  <c r="DI96" i="2"/>
  <c r="DJ96" i="2"/>
  <c r="DK96" i="2" s="1"/>
  <c r="CX96" i="2"/>
  <c r="CY96" i="2" s="1"/>
  <c r="EM96" i="2"/>
  <c r="FQ96" i="2"/>
  <c r="N96" i="2"/>
  <c r="LS97" i="2"/>
  <c r="HU97" i="2"/>
  <c r="AC97" i="2" s="1"/>
  <c r="NC97" i="2"/>
  <c r="IG97" i="2"/>
  <c r="AO97" i="2" s="1"/>
  <c r="HC97" i="2"/>
  <c r="LG97" i="2"/>
  <c r="JE97" i="2"/>
  <c r="BM97" i="2" s="1"/>
  <c r="MQ97" i="2"/>
  <c r="EY97" i="2" s="1"/>
  <c r="BM96" i="2"/>
  <c r="BG96" i="2"/>
  <c r="AO96" i="2"/>
  <c r="DC96" i="2"/>
  <c r="EB96" i="2"/>
  <c r="EC96" i="2" s="1"/>
  <c r="DO96" i="2"/>
  <c r="DP96" i="2"/>
  <c r="DQ96" i="2" s="1"/>
  <c r="EY96" i="2"/>
  <c r="JQ97" i="2"/>
  <c r="B98" i="2"/>
  <c r="GC98" i="2" s="1"/>
  <c r="GD97" i="2"/>
  <c r="EP97" i="2" l="1"/>
  <c r="BJ97" i="2"/>
  <c r="BV97" i="2"/>
  <c r="CN97" i="2"/>
  <c r="FZ97" i="2"/>
  <c r="AX97" i="2"/>
  <c r="ED97" i="2"/>
  <c r="N97" i="2"/>
  <c r="AF97" i="2"/>
  <c r="EH97" i="2"/>
  <c r="EI97" i="2" s="1"/>
  <c r="EZ97" i="2"/>
  <c r="FA97" i="2" s="1"/>
  <c r="BN97" i="2"/>
  <c r="BO97" i="2" s="1"/>
  <c r="JQ98" i="2"/>
  <c r="R97" i="2"/>
  <c r="X97" i="2"/>
  <c r="Y97" i="2" s="1"/>
  <c r="CZ97" i="2"/>
  <c r="CF97" i="2"/>
  <c r="CG97" i="2" s="1"/>
  <c r="AL97" i="2"/>
  <c r="BD97" i="2"/>
  <c r="H97" i="2"/>
  <c r="FN97" i="2"/>
  <c r="CR97" i="2"/>
  <c r="DR97" i="2"/>
  <c r="AR97" i="2"/>
  <c r="FT97" i="2"/>
  <c r="FH97" i="2"/>
  <c r="CB97" i="2"/>
  <c r="DV97" i="2"/>
  <c r="DW97" i="2" s="1"/>
  <c r="DL97" i="2"/>
  <c r="EV97" i="2"/>
  <c r="HC98" i="2"/>
  <c r="NC98" i="2"/>
  <c r="JW98" i="2"/>
  <c r="MK98" i="2"/>
  <c r="NO98" i="2"/>
  <c r="KC98" i="2"/>
  <c r="IA98" i="2"/>
  <c r="AI98" i="2" s="1"/>
  <c r="IM98" i="2"/>
  <c r="HO98" i="2"/>
  <c r="KO98" i="2"/>
  <c r="FX97" i="2"/>
  <c r="FY97" i="2" s="1"/>
  <c r="BH97" i="2"/>
  <c r="BI97" i="2" s="1"/>
  <c r="AD97" i="2"/>
  <c r="AE97" i="2" s="1"/>
  <c r="CK97" i="2"/>
  <c r="W97" i="2"/>
  <c r="CX97" i="2"/>
  <c r="CY97" i="2" s="1"/>
  <c r="CL97" i="2"/>
  <c r="CM97" i="2" s="1"/>
  <c r="FR97" i="2"/>
  <c r="FS97" i="2" s="1"/>
  <c r="EN97" i="2"/>
  <c r="T97" i="2"/>
  <c r="FL97" i="2"/>
  <c r="FM97" i="2" s="1"/>
  <c r="Z97" i="2"/>
  <c r="BP97" i="2"/>
  <c r="CH97" i="2"/>
  <c r="DX97" i="2"/>
  <c r="EJ97" i="2"/>
  <c r="HU98" i="2"/>
  <c r="LM98" i="2"/>
  <c r="CS97" i="2"/>
  <c r="ME98" i="2"/>
  <c r="LY98" i="2"/>
  <c r="AJ97" i="2"/>
  <c r="AK97" i="2" s="1"/>
  <c r="BB97" i="2"/>
  <c r="BC97" i="2" s="1"/>
  <c r="AP97" i="2"/>
  <c r="AQ97" i="2" s="1"/>
  <c r="DJ97" i="2"/>
  <c r="DK97" i="2" s="1"/>
  <c r="AI97" i="2"/>
  <c r="BY97" i="2"/>
  <c r="DP97" i="2"/>
  <c r="DQ97" i="2" s="1"/>
  <c r="DD97" i="2"/>
  <c r="DE97" i="2" s="1"/>
  <c r="EM97" i="2"/>
  <c r="ES97" i="2"/>
  <c r="ET97" i="2"/>
  <c r="EU97" i="2" s="1"/>
  <c r="CT97" i="2"/>
  <c r="FB97" i="2"/>
  <c r="EM98" i="2"/>
  <c r="DU98" i="2"/>
  <c r="FK98" i="2"/>
  <c r="EG98" i="2"/>
  <c r="CK98" i="2"/>
  <c r="CW98" i="2"/>
  <c r="ES98" i="2"/>
  <c r="AC98" i="2"/>
  <c r="CE98" i="2"/>
  <c r="BY98" i="2"/>
  <c r="AU98" i="2"/>
  <c r="W98" i="2"/>
  <c r="K98" i="2"/>
  <c r="FW98" i="2"/>
  <c r="MQ98" i="2"/>
  <c r="IJ98" i="2"/>
  <c r="HH98" i="2"/>
  <c r="GT98" i="2"/>
  <c r="LL98" i="2"/>
  <c r="LJ98" i="2"/>
  <c r="HT98" i="2"/>
  <c r="JP98" i="2"/>
  <c r="NF98" i="2"/>
  <c r="KR98" i="2"/>
  <c r="LR98" i="2"/>
  <c r="AR98" i="2"/>
  <c r="GV98" i="2"/>
  <c r="JD98" i="2"/>
  <c r="JZ98" i="2"/>
  <c r="MV98" i="2"/>
  <c r="NH98" i="2"/>
  <c r="IP98" i="2"/>
  <c r="KL98" i="2"/>
  <c r="HB98" i="2"/>
  <c r="L98" i="2"/>
  <c r="IV98" i="2"/>
  <c r="KT98" i="2"/>
  <c r="MN98" i="2"/>
  <c r="MP98" i="2"/>
  <c r="ID98" i="2"/>
  <c r="KB98" i="2"/>
  <c r="IR98" i="2"/>
  <c r="MH98" i="2"/>
  <c r="GZ98" i="2"/>
  <c r="HF98" i="2"/>
  <c r="KN98" i="2"/>
  <c r="KZ98" i="2"/>
  <c r="IF98" i="2"/>
  <c r="HN98" i="2"/>
  <c r="IL98" i="2"/>
  <c r="KH98" i="2"/>
  <c r="T98" i="2"/>
  <c r="JH98" i="2"/>
  <c r="LD98" i="2"/>
  <c r="JV98" i="2"/>
  <c r="LP98" i="2"/>
  <c r="LV98" i="2"/>
  <c r="MT98" i="2"/>
  <c r="BT98" i="2"/>
  <c r="KF98" i="2"/>
  <c r="MB98" i="2"/>
  <c r="MD98" i="2"/>
  <c r="JT98" i="2"/>
  <c r="NL98" i="2"/>
  <c r="IX98" i="2"/>
  <c r="NB98" i="2"/>
  <c r="JN98" i="2"/>
  <c r="MJ98" i="2"/>
  <c r="HX98" i="2"/>
  <c r="JB98" i="2"/>
  <c r="LX98" i="2"/>
  <c r="EJ98" i="2"/>
  <c r="AX98" i="2"/>
  <c r="LF98" i="2"/>
  <c r="HR98" i="2"/>
  <c r="HZ98" i="2"/>
  <c r="KX98" i="2"/>
  <c r="JJ98" i="2"/>
  <c r="MZ98" i="2"/>
  <c r="NN98" i="2"/>
  <c r="FX98" i="2" s="1"/>
  <c r="HL98" i="2"/>
  <c r="JE98" i="2"/>
  <c r="LS98" i="2"/>
  <c r="KI98" i="2"/>
  <c r="CQ98" i="2" s="1"/>
  <c r="GW98" i="2"/>
  <c r="IY98" i="2"/>
  <c r="BG98" i="2" s="1"/>
  <c r="IS98" i="2"/>
  <c r="BA98" i="2" s="1"/>
  <c r="S97" i="2"/>
  <c r="MW98" i="2"/>
  <c r="FE98" i="2" s="1"/>
  <c r="BZ97" i="2"/>
  <c r="CA97" i="2" s="1"/>
  <c r="CW97" i="2"/>
  <c r="AU97" i="2"/>
  <c r="L97" i="2"/>
  <c r="M97" i="2" s="1"/>
  <c r="AV97" i="2"/>
  <c r="AW97" i="2" s="1"/>
  <c r="DU97" i="2"/>
  <c r="FF97" i="2"/>
  <c r="FG97" i="2" s="1"/>
  <c r="FW97" i="2"/>
  <c r="LG98" i="2"/>
  <c r="DO98" i="2" s="1"/>
  <c r="IG98" i="2"/>
  <c r="AO98" i="2" s="1"/>
  <c r="KU98" i="2"/>
  <c r="DC98" i="2" s="1"/>
  <c r="JK98" i="2"/>
  <c r="BS98" i="2" s="1"/>
  <c r="EO97" i="2"/>
  <c r="LA98" i="2"/>
  <c r="DI98" i="2" s="1"/>
  <c r="NI98" i="2"/>
  <c r="HI98" i="2"/>
  <c r="F97" i="2"/>
  <c r="G97" i="2" s="1"/>
  <c r="DO97" i="2"/>
  <c r="K97" i="2"/>
  <c r="BT97" i="2"/>
  <c r="BU97" i="2" s="1"/>
  <c r="Q97" i="2"/>
  <c r="BA97" i="2"/>
  <c r="CE97" i="2"/>
  <c r="FE97" i="2"/>
  <c r="EA97" i="2"/>
  <c r="EB97" i="2"/>
  <c r="EC97" i="2" s="1"/>
  <c r="FK97" i="2"/>
  <c r="B99" i="2"/>
  <c r="GD98" i="2"/>
  <c r="JQ99" i="2" l="1"/>
  <c r="GC99" i="2"/>
  <c r="CX98" i="2"/>
  <c r="CY98" i="2" s="1"/>
  <c r="EZ98" i="2"/>
  <c r="FA98" i="2" s="1"/>
  <c r="DV98" i="2"/>
  <c r="AD98" i="2"/>
  <c r="AE98" i="2" s="1"/>
  <c r="BZ98" i="2"/>
  <c r="CA98" i="2" s="1"/>
  <c r="BU98" i="2"/>
  <c r="CR98" i="2"/>
  <c r="CS98" i="2" s="1"/>
  <c r="BD98" i="2"/>
  <c r="FT98" i="2"/>
  <c r="FN98" i="2"/>
  <c r="CN98" i="2"/>
  <c r="EB98" i="2"/>
  <c r="EC98" i="2" s="1"/>
  <c r="CH98" i="2"/>
  <c r="DR98" i="2"/>
  <c r="DF98" i="2"/>
  <c r="BH98" i="2"/>
  <c r="BI98" i="2" s="1"/>
  <c r="EV98" i="2"/>
  <c r="BN98" i="2"/>
  <c r="BO98" i="2" s="1"/>
  <c r="M98" i="2"/>
  <c r="FF98" i="2"/>
  <c r="EP98" i="2"/>
  <c r="X98" i="2"/>
  <c r="Y98" i="2" s="1"/>
  <c r="FZ98" i="2"/>
  <c r="DL98" i="2"/>
  <c r="AJ98" i="2"/>
  <c r="AK98" i="2" s="1"/>
  <c r="H98" i="2"/>
  <c r="F98" i="2"/>
  <c r="G98" i="2" s="1"/>
  <c r="AP98" i="2"/>
  <c r="AV98" i="2"/>
  <c r="AW98" i="2" s="1"/>
  <c r="BB98" i="2"/>
  <c r="BC98" i="2" s="1"/>
  <c r="CF98" i="2"/>
  <c r="CG98" i="2" s="1"/>
  <c r="DJ98" i="2"/>
  <c r="DK98" i="2" s="1"/>
  <c r="EN98" i="2"/>
  <c r="EO98" i="2" s="1"/>
  <c r="EH98" i="2"/>
  <c r="EI98" i="2" s="1"/>
  <c r="N98" i="2"/>
  <c r="FR98" i="2"/>
  <c r="FS98" i="2" s="1"/>
  <c r="BV98" i="2"/>
  <c r="AF98" i="2"/>
  <c r="BP98" i="2"/>
  <c r="CZ98" i="2"/>
  <c r="ED98" i="2"/>
  <c r="FH98" i="2"/>
  <c r="ME99" i="2"/>
  <c r="FY98" i="2"/>
  <c r="IA99" i="2"/>
  <c r="JW99" i="2"/>
  <c r="CE99" i="2" s="1"/>
  <c r="EM99" i="2"/>
  <c r="BY99" i="2"/>
  <c r="AI99" i="2"/>
  <c r="HL99" i="2"/>
  <c r="NH99" i="2"/>
  <c r="IR99" i="2"/>
  <c r="MH99" i="2"/>
  <c r="HB99" i="2"/>
  <c r="HZ99" i="2"/>
  <c r="IX99" i="2"/>
  <c r="JT99" i="2"/>
  <c r="JV99" i="2"/>
  <c r="CH99" i="2"/>
  <c r="KR99" i="2"/>
  <c r="KT99" i="2"/>
  <c r="HF99" i="2"/>
  <c r="KB99" i="2"/>
  <c r="KZ99" i="2"/>
  <c r="LL99" i="2"/>
  <c r="HR99" i="2"/>
  <c r="JN99" i="2"/>
  <c r="KN99" i="2"/>
  <c r="GV99" i="2"/>
  <c r="LP99" i="2"/>
  <c r="MP99" i="2"/>
  <c r="MN99" i="2"/>
  <c r="R99" i="2"/>
  <c r="JB99" i="2"/>
  <c r="MT99" i="2"/>
  <c r="LJ99" i="2"/>
  <c r="HT99" i="2"/>
  <c r="NF99" i="2"/>
  <c r="MJ99" i="2"/>
  <c r="LR99" i="2"/>
  <c r="HH99" i="2"/>
  <c r="IF99" i="2"/>
  <c r="JZ99" i="2"/>
  <c r="LV99" i="2"/>
  <c r="KL99" i="2"/>
  <c r="ID99" i="2"/>
  <c r="GT99" i="2"/>
  <c r="AV99" i="2"/>
  <c r="JH99" i="2"/>
  <c r="JJ99" i="2"/>
  <c r="LF99" i="2"/>
  <c r="IV99" i="2"/>
  <c r="MB99" i="2"/>
  <c r="JP99" i="2"/>
  <c r="IP99" i="2"/>
  <c r="JD99" i="2"/>
  <c r="LX99" i="2"/>
  <c r="FH99" i="2"/>
  <c r="HN99" i="2"/>
  <c r="IL99" i="2"/>
  <c r="KF99" i="2"/>
  <c r="KH99" i="2"/>
  <c r="LD99" i="2"/>
  <c r="MD99" i="2"/>
  <c r="MZ99" i="2"/>
  <c r="L99" i="2"/>
  <c r="M99" i="2" s="1"/>
  <c r="NN99" i="2"/>
  <c r="KX99" i="2"/>
  <c r="NB99" i="2"/>
  <c r="DF99" i="2"/>
  <c r="GZ99" i="2"/>
  <c r="IJ99" i="2"/>
  <c r="FN99" i="2"/>
  <c r="HX99" i="2"/>
  <c r="NL99" i="2"/>
  <c r="MV99" i="2"/>
  <c r="HI99" i="2"/>
  <c r="R98" i="2"/>
  <c r="S98" i="2" s="1"/>
  <c r="CL98" i="2"/>
  <c r="CM98" i="2" s="1"/>
  <c r="FL98" i="2"/>
  <c r="FM98" i="2" s="1"/>
  <c r="Z98" i="2"/>
  <c r="DX98" i="2"/>
  <c r="CT98" i="2"/>
  <c r="LY99" i="2"/>
  <c r="KO99" i="2"/>
  <c r="CW99" i="2" s="1"/>
  <c r="KC99" i="2"/>
  <c r="NC99" i="2"/>
  <c r="DW98" i="2"/>
  <c r="IY99" i="2"/>
  <c r="BG99" i="2" s="1"/>
  <c r="NI99" i="2"/>
  <c r="FG98" i="2"/>
  <c r="GW99" i="2"/>
  <c r="E99" i="2" s="1"/>
  <c r="JE99" i="2"/>
  <c r="BM99" i="2" s="1"/>
  <c r="MQ99" i="2"/>
  <c r="EY99" i="2" s="1"/>
  <c r="E98" i="2"/>
  <c r="BM98" i="2"/>
  <c r="DP98" i="2"/>
  <c r="DQ98" i="2" s="1"/>
  <c r="ET98" i="2"/>
  <c r="EU98" i="2" s="1"/>
  <c r="FQ98" i="2"/>
  <c r="AL98" i="2"/>
  <c r="BJ98" i="2"/>
  <c r="CB98" i="2"/>
  <c r="FB98" i="2"/>
  <c r="AQ98" i="2"/>
  <c r="LM99" i="2"/>
  <c r="HO99" i="2"/>
  <c r="W99" i="2" s="1"/>
  <c r="NO99" i="2"/>
  <c r="HC99" i="2"/>
  <c r="K99" i="2" s="1"/>
  <c r="JK99" i="2"/>
  <c r="MW99" i="2"/>
  <c r="LS99" i="2"/>
  <c r="KU99" i="2"/>
  <c r="IG99" i="2"/>
  <c r="LA99" i="2"/>
  <c r="DI99" i="2" s="1"/>
  <c r="LG99" i="2"/>
  <c r="IS99" i="2"/>
  <c r="KI99" i="2"/>
  <c r="Q98" i="2"/>
  <c r="DD98" i="2"/>
  <c r="DE98" i="2" s="1"/>
  <c r="EA98" i="2"/>
  <c r="EY98" i="2"/>
  <c r="HU99" i="2"/>
  <c r="IM99" i="2"/>
  <c r="MK99" i="2"/>
  <c r="ES99" i="2" s="1"/>
  <c r="B100" i="2"/>
  <c r="GD99" i="2"/>
  <c r="JQ100" i="2" l="1"/>
  <c r="GC100" i="2"/>
  <c r="CZ99" i="2"/>
  <c r="CN99" i="2"/>
  <c r="ED99" i="2"/>
  <c r="FX99" i="2"/>
  <c r="FY99" i="2" s="1"/>
  <c r="DR99" i="2"/>
  <c r="CT99" i="2"/>
  <c r="X99" i="2"/>
  <c r="BH99" i="2"/>
  <c r="BI99" i="2" s="1"/>
  <c r="EH99" i="2"/>
  <c r="EI99" i="2" s="1"/>
  <c r="FB99" i="2"/>
  <c r="DX99" i="2"/>
  <c r="BP99" i="2"/>
  <c r="AL99" i="2"/>
  <c r="IM100" i="2"/>
  <c r="AD99" i="2"/>
  <c r="AE99" i="2" s="1"/>
  <c r="DJ99" i="2"/>
  <c r="DK99" i="2" s="1"/>
  <c r="ET99" i="2"/>
  <c r="EU99" i="2" s="1"/>
  <c r="BD99" i="2"/>
  <c r="CB99" i="2"/>
  <c r="EP99" i="2"/>
  <c r="BV99" i="2"/>
  <c r="AP99" i="2"/>
  <c r="FT99" i="2"/>
  <c r="H99" i="2"/>
  <c r="AW99" i="2"/>
  <c r="IS100" i="2"/>
  <c r="IG100" i="2"/>
  <c r="JK100" i="2"/>
  <c r="BS100" i="2" s="1"/>
  <c r="LM100" i="2"/>
  <c r="S99" i="2"/>
  <c r="HI100" i="2"/>
  <c r="F99" i="2"/>
  <c r="G99" i="2" s="1"/>
  <c r="AJ99" i="2"/>
  <c r="BN99" i="2"/>
  <c r="BO99" i="2" s="1"/>
  <c r="BT99" i="2"/>
  <c r="BU99" i="2" s="1"/>
  <c r="DP99" i="2"/>
  <c r="DQ99" i="2" s="1"/>
  <c r="CL99" i="2"/>
  <c r="CM99" i="2" s="1"/>
  <c r="DD99" i="2"/>
  <c r="DE99" i="2" s="1"/>
  <c r="EN99" i="2"/>
  <c r="EO99" i="2" s="1"/>
  <c r="EB99" i="2"/>
  <c r="EC99" i="2" s="1"/>
  <c r="N99" i="2"/>
  <c r="AF99" i="2"/>
  <c r="T99" i="2"/>
  <c r="BJ99" i="2"/>
  <c r="EJ99" i="2"/>
  <c r="FZ99" i="2"/>
  <c r="Y99" i="2"/>
  <c r="HU100" i="2"/>
  <c r="LG100" i="2"/>
  <c r="KU100" i="2"/>
  <c r="HC100" i="2"/>
  <c r="K100" i="2" s="1"/>
  <c r="MQ100" i="2"/>
  <c r="NC100" i="2"/>
  <c r="LY100" i="2"/>
  <c r="EG100" i="2" s="1"/>
  <c r="BZ99" i="2"/>
  <c r="CA99" i="2" s="1"/>
  <c r="AC99" i="2"/>
  <c r="BB99" i="2"/>
  <c r="DC99" i="2"/>
  <c r="FR99" i="2"/>
  <c r="FS99" i="2" s="1"/>
  <c r="EG99" i="2"/>
  <c r="AR99" i="2"/>
  <c r="FL99" i="2"/>
  <c r="FM99" i="2" s="1"/>
  <c r="AX99" i="2"/>
  <c r="DL99" i="2"/>
  <c r="EV99" i="2"/>
  <c r="JW100" i="2"/>
  <c r="ME100" i="2"/>
  <c r="EY100" i="2"/>
  <c r="FK100" i="2"/>
  <c r="EM100" i="2"/>
  <c r="DU100" i="2"/>
  <c r="DO100" i="2"/>
  <c r="CE100" i="2"/>
  <c r="AO100" i="2"/>
  <c r="AC100" i="2"/>
  <c r="DC100" i="2"/>
  <c r="BY100" i="2"/>
  <c r="BA100" i="2"/>
  <c r="AU100" i="2"/>
  <c r="Q100" i="2"/>
  <c r="JZ100" i="2"/>
  <c r="GV100" i="2"/>
  <c r="NF100" i="2"/>
  <c r="GZ100" i="2"/>
  <c r="IX100" i="2"/>
  <c r="KR100" i="2"/>
  <c r="HH100" i="2"/>
  <c r="LX100" i="2"/>
  <c r="HT100" i="2"/>
  <c r="JP100" i="2"/>
  <c r="FR100" i="2"/>
  <c r="MJ100" i="2"/>
  <c r="LR100" i="2"/>
  <c r="LP100" i="2"/>
  <c r="GT100" i="2"/>
  <c r="ID100" i="2"/>
  <c r="JD100" i="2"/>
  <c r="HR100" i="2"/>
  <c r="CZ100" i="2"/>
  <c r="KL100" i="2"/>
  <c r="MH100" i="2"/>
  <c r="HX100" i="2"/>
  <c r="HZ100" i="2"/>
  <c r="IV100" i="2"/>
  <c r="JT100" i="2"/>
  <c r="HF100" i="2"/>
  <c r="KB100" i="2"/>
  <c r="KX100" i="2"/>
  <c r="KZ100" i="2"/>
  <c r="JN100" i="2"/>
  <c r="IR100" i="2"/>
  <c r="IP100" i="2"/>
  <c r="AJ100" i="2"/>
  <c r="JV100" i="2"/>
  <c r="MN100" i="2"/>
  <c r="JJ100" i="2"/>
  <c r="DP100" i="2"/>
  <c r="MB100" i="2"/>
  <c r="MZ100" i="2"/>
  <c r="NL100" i="2"/>
  <c r="HL100" i="2"/>
  <c r="KF100" i="2"/>
  <c r="LD100" i="2"/>
  <c r="NH100" i="2"/>
  <c r="EV100" i="2"/>
  <c r="JB100" i="2"/>
  <c r="LV100" i="2"/>
  <c r="MV100" i="2"/>
  <c r="HN100" i="2"/>
  <c r="IL100" i="2"/>
  <c r="LF100" i="2"/>
  <c r="NB100" i="2"/>
  <c r="LJ100" i="2"/>
  <c r="LL100" i="2"/>
  <c r="KN100" i="2"/>
  <c r="MP100" i="2"/>
  <c r="IF100" i="2"/>
  <c r="IJ100" i="2"/>
  <c r="MD100" i="2"/>
  <c r="FN100" i="2"/>
  <c r="MT100" i="2"/>
  <c r="JH100" i="2"/>
  <c r="HB100" i="2"/>
  <c r="KT100" i="2"/>
  <c r="KH100" i="2"/>
  <c r="NN100" i="2"/>
  <c r="FX100" i="2"/>
  <c r="LS100" i="2"/>
  <c r="EA100" i="2" s="1"/>
  <c r="NO100" i="2"/>
  <c r="FW100" i="2" s="1"/>
  <c r="AQ99" i="2"/>
  <c r="JE100" i="2"/>
  <c r="BM100" i="2" s="1"/>
  <c r="NI100" i="2"/>
  <c r="FQ100" i="2" s="1"/>
  <c r="KC100" i="2"/>
  <c r="CK100" i="2" s="1"/>
  <c r="CR99" i="2"/>
  <c r="CS99" i="2" s="1"/>
  <c r="CK99" i="2"/>
  <c r="BS99" i="2"/>
  <c r="Z99" i="2"/>
  <c r="CF99" i="2"/>
  <c r="CG99" i="2" s="1"/>
  <c r="DU99" i="2"/>
  <c r="DV99" i="2"/>
  <c r="DW99" i="2" s="1"/>
  <c r="EZ99" i="2"/>
  <c r="FA99" i="2" s="1"/>
  <c r="FF99" i="2"/>
  <c r="FG99" i="2" s="1"/>
  <c r="FQ99" i="2"/>
  <c r="IA100" i="2"/>
  <c r="AI100" i="2" s="1"/>
  <c r="AK99" i="2"/>
  <c r="BC99" i="2"/>
  <c r="MK100" i="2"/>
  <c r="ES100" i="2" s="1"/>
  <c r="KI100" i="2"/>
  <c r="CQ100" i="2" s="1"/>
  <c r="LA100" i="2"/>
  <c r="DI100" i="2" s="1"/>
  <c r="MW100" i="2"/>
  <c r="FE100" i="2" s="1"/>
  <c r="HO100" i="2"/>
  <c r="W100" i="2" s="1"/>
  <c r="GW100" i="2"/>
  <c r="E100" i="2" s="1"/>
  <c r="IY100" i="2"/>
  <c r="BG100" i="2" s="1"/>
  <c r="KO100" i="2"/>
  <c r="CW100" i="2" s="1"/>
  <c r="AO99" i="2"/>
  <c r="DO99" i="2"/>
  <c r="AU99" i="2"/>
  <c r="Q99" i="2"/>
  <c r="BA99" i="2"/>
  <c r="CX99" i="2"/>
  <c r="CY99" i="2" s="1"/>
  <c r="CQ99" i="2"/>
  <c r="EA99" i="2"/>
  <c r="FE99" i="2"/>
  <c r="FW99" i="2"/>
  <c r="FK99" i="2"/>
  <c r="B101" i="2"/>
  <c r="GC101" i="2" s="1"/>
  <c r="GD100" i="2"/>
  <c r="X100" i="2" l="1"/>
  <c r="Y100" i="2" s="1"/>
  <c r="BB100" i="2"/>
  <c r="T100" i="2"/>
  <c r="L100" i="2"/>
  <c r="M100" i="2" s="1"/>
  <c r="EJ100" i="2"/>
  <c r="DL100" i="2"/>
  <c r="CT100" i="2"/>
  <c r="DF100" i="2"/>
  <c r="FB100" i="2"/>
  <c r="CN100" i="2"/>
  <c r="BP100" i="2"/>
  <c r="ED100" i="2"/>
  <c r="H100" i="2"/>
  <c r="FY100" i="2"/>
  <c r="FZ100" i="2"/>
  <c r="BT100" i="2"/>
  <c r="BU100" i="2" s="1"/>
  <c r="EP100" i="2"/>
  <c r="BZ100" i="2"/>
  <c r="CA100" i="2" s="1"/>
  <c r="BJ100" i="2"/>
  <c r="CH100" i="2"/>
  <c r="AP100" i="2"/>
  <c r="DV100" i="2"/>
  <c r="DW100" i="2" s="1"/>
  <c r="FH100" i="2"/>
  <c r="AX100" i="2"/>
  <c r="AF100" i="2"/>
  <c r="FS100" i="2"/>
  <c r="DQ100" i="2"/>
  <c r="CF100" i="2"/>
  <c r="CG100" i="2" s="1"/>
  <c r="R100" i="2"/>
  <c r="S100" i="2" s="1"/>
  <c r="EN100" i="2"/>
  <c r="EO100" i="2" s="1"/>
  <c r="DJ100" i="2"/>
  <c r="DK100" i="2" s="1"/>
  <c r="CX100" i="2"/>
  <c r="CY100" i="2" s="1"/>
  <c r="ET100" i="2"/>
  <c r="FF100" i="2"/>
  <c r="FG100" i="2" s="1"/>
  <c r="N100" i="2"/>
  <c r="AR100" i="2"/>
  <c r="Z100" i="2"/>
  <c r="BV100" i="2"/>
  <c r="DR100" i="2"/>
  <c r="DX100" i="2"/>
  <c r="FT100" i="2"/>
  <c r="BC100" i="2"/>
  <c r="AV100" i="2"/>
  <c r="AW100" i="2" s="1"/>
  <c r="CL100" i="2"/>
  <c r="CM100" i="2" s="1"/>
  <c r="BN100" i="2"/>
  <c r="BO100" i="2" s="1"/>
  <c r="EB100" i="2"/>
  <c r="EC100" i="2" s="1"/>
  <c r="EH100" i="2"/>
  <c r="EI100" i="2" s="1"/>
  <c r="EZ100" i="2"/>
  <c r="FA100" i="2" s="1"/>
  <c r="AL100" i="2"/>
  <c r="CB100" i="2"/>
  <c r="AQ100" i="2"/>
  <c r="F100" i="2"/>
  <c r="G100" i="2" s="1"/>
  <c r="AD100" i="2"/>
  <c r="AE100" i="2" s="1"/>
  <c r="CR100" i="2"/>
  <c r="CS100" i="2" s="1"/>
  <c r="BD100" i="2"/>
  <c r="NO101" i="2"/>
  <c r="NC101" i="2"/>
  <c r="FK101" i="2" s="1"/>
  <c r="ME101" i="2"/>
  <c r="EM101" i="2" s="1"/>
  <c r="LG101" i="2"/>
  <c r="DO101" i="2" s="1"/>
  <c r="LA101" i="2"/>
  <c r="NI101" i="2"/>
  <c r="FQ101" i="2" s="1"/>
  <c r="MQ101" i="2"/>
  <c r="EY101" i="2" s="1"/>
  <c r="KO101" i="2"/>
  <c r="CW101" i="2" s="1"/>
  <c r="KI101" i="2"/>
  <c r="CQ101" i="2" s="1"/>
  <c r="JQ101" i="2"/>
  <c r="BY101" i="2" s="1"/>
  <c r="IS101" i="2"/>
  <c r="BA101" i="2" s="1"/>
  <c r="HO101" i="2"/>
  <c r="GW101" i="2"/>
  <c r="MW101" i="2"/>
  <c r="FE101" i="2" s="1"/>
  <c r="LM101" i="2"/>
  <c r="DU101" i="2" s="1"/>
  <c r="JK101" i="2"/>
  <c r="JE101" i="2"/>
  <c r="BM101" i="2" s="1"/>
  <c r="IM101" i="2"/>
  <c r="AU101" i="2" s="1"/>
  <c r="HU101" i="2"/>
  <c r="IX101" i="2"/>
  <c r="IY101" i="2"/>
  <c r="HC101" i="2"/>
  <c r="K101" i="2" s="1"/>
  <c r="KU101" i="2"/>
  <c r="KC101" i="2"/>
  <c r="JW101" i="2"/>
  <c r="MK101" i="2"/>
  <c r="ES101" i="2" s="1"/>
  <c r="IA101" i="2"/>
  <c r="AI101" i="2" s="1"/>
  <c r="LY101" i="2"/>
  <c r="LS101" i="2"/>
  <c r="IG101" i="2"/>
  <c r="AO101" i="2" s="1"/>
  <c r="HI101" i="2"/>
  <c r="LJ101" i="2"/>
  <c r="HR101" i="2"/>
  <c r="NH101" i="2"/>
  <c r="KL101" i="2"/>
  <c r="MH101" i="2"/>
  <c r="LP101" i="2"/>
  <c r="MN101" i="2"/>
  <c r="MP101" i="2"/>
  <c r="HZ101" i="2"/>
  <c r="KB101" i="2"/>
  <c r="KZ101" i="2"/>
  <c r="LX101" i="2"/>
  <c r="LL101" i="2"/>
  <c r="IR101" i="2"/>
  <c r="KN101" i="2"/>
  <c r="IF101" i="2"/>
  <c r="EJ101" i="2"/>
  <c r="LV101" i="2"/>
  <c r="JN101" i="2"/>
  <c r="CB101" i="2"/>
  <c r="NF101" i="2"/>
  <c r="IP101" i="2"/>
  <c r="MJ101" i="2"/>
  <c r="GT101" i="2"/>
  <c r="JV101" i="2"/>
  <c r="KT101" i="2"/>
  <c r="LD101" i="2"/>
  <c r="H101" i="2"/>
  <c r="HH101" i="2"/>
  <c r="JB101" i="2"/>
  <c r="CN101" i="2"/>
  <c r="FR101" i="2"/>
  <c r="KX101" i="2"/>
  <c r="MV101" i="2"/>
  <c r="HL101" i="2"/>
  <c r="IJ101" i="2"/>
  <c r="KF101" i="2"/>
  <c r="MB101" i="2"/>
  <c r="NB101" i="2"/>
  <c r="HN101" i="2"/>
  <c r="NN101" i="2"/>
  <c r="KH101" i="2"/>
  <c r="GZ101" i="2"/>
  <c r="JT101" i="2"/>
  <c r="LR101" i="2"/>
  <c r="FH101" i="2"/>
  <c r="IL101" i="2"/>
  <c r="HT101" i="2"/>
  <c r="HB101" i="2"/>
  <c r="JH101" i="2"/>
  <c r="LF101" i="2"/>
  <c r="JP101" i="2"/>
  <c r="KR101" i="2"/>
  <c r="JD101" i="2"/>
  <c r="JZ101" i="2"/>
  <c r="MT101" i="2"/>
  <c r="HF101" i="2"/>
  <c r="GV101" i="2"/>
  <c r="AV101" i="2"/>
  <c r="JJ101" i="2"/>
  <c r="MD101" i="2"/>
  <c r="MZ101" i="2"/>
  <c r="FN101" i="2"/>
  <c r="NL101" i="2"/>
  <c r="HX101" i="2"/>
  <c r="IV101" i="2"/>
  <c r="ID101" i="2"/>
  <c r="FX101" i="2"/>
  <c r="EU100" i="2"/>
  <c r="AK100" i="2"/>
  <c r="BH100" i="2"/>
  <c r="BI100" i="2" s="1"/>
  <c r="DD100" i="2"/>
  <c r="DE100" i="2" s="1"/>
  <c r="FL100" i="2"/>
  <c r="FM100" i="2" s="1"/>
  <c r="B102" i="2"/>
  <c r="GC102" i="2" s="1"/>
  <c r="GD101" i="2"/>
  <c r="FY101" i="2" l="1"/>
  <c r="FS101" i="2"/>
  <c r="AW101" i="2"/>
  <c r="DJ101" i="2"/>
  <c r="BJ101" i="2"/>
  <c r="BB101" i="2"/>
  <c r="CR101" i="2"/>
  <c r="R101" i="2"/>
  <c r="CF101" i="2"/>
  <c r="DR101" i="2"/>
  <c r="N101" i="2"/>
  <c r="BP101" i="2"/>
  <c r="CZ101" i="2"/>
  <c r="Z101" i="2"/>
  <c r="AF101" i="2"/>
  <c r="BV101" i="2"/>
  <c r="DF101" i="2"/>
  <c r="EN101" i="2"/>
  <c r="ED101" i="2"/>
  <c r="DX101" i="2"/>
  <c r="AL101" i="2"/>
  <c r="AR101" i="2"/>
  <c r="FZ101" i="2"/>
  <c r="FB101" i="2"/>
  <c r="EV101" i="2"/>
  <c r="NI102" i="2"/>
  <c r="MQ102" i="2"/>
  <c r="KO102" i="2"/>
  <c r="CW102" i="2" s="1"/>
  <c r="JQ102" i="2"/>
  <c r="BY102" i="2" s="1"/>
  <c r="IS102" i="2"/>
  <c r="BA102" i="2" s="1"/>
  <c r="MW102" i="2"/>
  <c r="LM102" i="2"/>
  <c r="JE102" i="2"/>
  <c r="BM102" i="2" s="1"/>
  <c r="IG102" i="2"/>
  <c r="AO102" i="2" s="1"/>
  <c r="HC102" i="2"/>
  <c r="K102" i="2" s="1"/>
  <c r="LG102" i="2"/>
  <c r="DO102" i="2" s="1"/>
  <c r="GT102" i="2"/>
  <c r="NC102" i="2"/>
  <c r="FK102" i="2" s="1"/>
  <c r="HR102" i="2"/>
  <c r="JN102" i="2"/>
  <c r="JP102" i="2"/>
  <c r="NF102" i="2"/>
  <c r="MJ102" i="2"/>
  <c r="HZ102" i="2"/>
  <c r="IX102" i="2"/>
  <c r="JV102" i="2"/>
  <c r="KR102" i="2"/>
  <c r="LP102" i="2"/>
  <c r="LR102" i="2"/>
  <c r="IF102" i="2"/>
  <c r="JB102" i="2"/>
  <c r="KZ102" i="2"/>
  <c r="KX102" i="2"/>
  <c r="LX102" i="2"/>
  <c r="EJ102" i="2"/>
  <c r="LL102" i="2"/>
  <c r="KN102" i="2"/>
  <c r="MH102" i="2"/>
  <c r="IV102" i="2"/>
  <c r="KF102" i="2"/>
  <c r="HH102" i="2"/>
  <c r="AR102" i="2"/>
  <c r="JZ102" i="2"/>
  <c r="KB102" i="2"/>
  <c r="MV102" i="2"/>
  <c r="HT102" i="2"/>
  <c r="NH102" i="2"/>
  <c r="IP102" i="2"/>
  <c r="IR102" i="2"/>
  <c r="BD102" i="2"/>
  <c r="KL102" i="2"/>
  <c r="HB102" i="2"/>
  <c r="N102" i="2"/>
  <c r="BH102" i="2"/>
  <c r="JT102" i="2"/>
  <c r="KT102" i="2"/>
  <c r="MN102" i="2"/>
  <c r="MP102" i="2"/>
  <c r="ID102" i="2"/>
  <c r="GV102" i="2"/>
  <c r="MT102" i="2"/>
  <c r="HX102" i="2"/>
  <c r="JJ102" i="2"/>
  <c r="LD102" i="2"/>
  <c r="MZ102" i="2"/>
  <c r="NL102" i="2"/>
  <c r="JH102" i="2"/>
  <c r="HN102" i="2"/>
  <c r="IL102" i="2"/>
  <c r="KH102" i="2"/>
  <c r="HF102" i="2"/>
  <c r="IJ102" i="2"/>
  <c r="LJ102" i="2"/>
  <c r="CZ102" i="2"/>
  <c r="FB102" i="2"/>
  <c r="FH102" i="2"/>
  <c r="BV102" i="2"/>
  <c r="LF102" i="2"/>
  <c r="MB102" i="2"/>
  <c r="MD102" i="2"/>
  <c r="NB102" i="2"/>
  <c r="GZ102" i="2"/>
  <c r="NN102" i="2"/>
  <c r="DX102" i="2"/>
  <c r="FR102" i="2"/>
  <c r="FS102" i="2" s="1"/>
  <c r="JD102" i="2"/>
  <c r="HL102" i="2"/>
  <c r="DP102" i="2"/>
  <c r="LV102" i="2"/>
  <c r="LS102" i="2"/>
  <c r="EA102" i="2" s="1"/>
  <c r="JW102" i="2"/>
  <c r="CE102" i="2" s="1"/>
  <c r="IY102" i="2"/>
  <c r="BN101" i="2"/>
  <c r="BZ101" i="2"/>
  <c r="X101" i="2"/>
  <c r="AD101" i="2"/>
  <c r="BT101" i="2"/>
  <c r="DP101" i="2"/>
  <c r="CL101" i="2"/>
  <c r="EZ101" i="2"/>
  <c r="EA101" i="2"/>
  <c r="ET101" i="2"/>
  <c r="T101" i="2"/>
  <c r="FF101" i="2"/>
  <c r="FL101" i="2"/>
  <c r="CH101" i="2"/>
  <c r="CT101" i="2"/>
  <c r="DL101" i="2"/>
  <c r="EP101" i="2"/>
  <c r="LY102" i="2"/>
  <c r="EG102" i="2" s="1"/>
  <c r="KC102" i="2"/>
  <c r="CK102" i="2" s="1"/>
  <c r="JK102" i="2"/>
  <c r="GW102" i="2"/>
  <c r="E102" i="2" s="1"/>
  <c r="KI102" i="2"/>
  <c r="LA102" i="2"/>
  <c r="DI102" i="2" s="1"/>
  <c r="NO102" i="2"/>
  <c r="AJ101" i="2"/>
  <c r="BH101" i="2"/>
  <c r="AP101" i="2"/>
  <c r="CK101" i="2"/>
  <c r="L101" i="2"/>
  <c r="EH101" i="2"/>
  <c r="DD101" i="2"/>
  <c r="EB101" i="2"/>
  <c r="HI102" i="2"/>
  <c r="Q102" i="2" s="1"/>
  <c r="IA102" i="2"/>
  <c r="AI102" i="2" s="1"/>
  <c r="KU102" i="2"/>
  <c r="HU102" i="2"/>
  <c r="HO102" i="2"/>
  <c r="W102" i="2" s="1"/>
  <c r="E101" i="2"/>
  <c r="F101" i="2"/>
  <c r="AC101" i="2"/>
  <c r="Q101" i="2"/>
  <c r="CX101" i="2"/>
  <c r="DC101" i="2"/>
  <c r="DI101" i="2"/>
  <c r="EG101" i="2"/>
  <c r="BD101" i="2"/>
  <c r="FW101" i="2"/>
  <c r="AX101" i="2"/>
  <c r="FT101" i="2"/>
  <c r="MK102" i="2"/>
  <c r="IM102" i="2"/>
  <c r="ME102" i="2"/>
  <c r="EM102" i="2" s="1"/>
  <c r="BG101" i="2"/>
  <c r="BS101" i="2"/>
  <c r="W101" i="2"/>
  <c r="CE101" i="2"/>
  <c r="DV101" i="2"/>
  <c r="B103" i="2"/>
  <c r="GC103" i="2" s="1"/>
  <c r="GD102" i="2"/>
  <c r="IM103" i="2" l="1"/>
  <c r="G101" i="2"/>
  <c r="FM101" i="2"/>
  <c r="FG101" i="2"/>
  <c r="FA101" i="2"/>
  <c r="EU101" i="2"/>
  <c r="EO101" i="2"/>
  <c r="EI101" i="2"/>
  <c r="EC101" i="2"/>
  <c r="DW101" i="2"/>
  <c r="DQ101" i="2"/>
  <c r="DK101" i="2"/>
  <c r="DE101" i="2"/>
  <c r="CY101" i="2"/>
  <c r="CS101" i="2"/>
  <c r="CM101" i="2"/>
  <c r="CG101" i="2"/>
  <c r="CA101" i="2"/>
  <c r="BU101" i="2"/>
  <c r="BO101" i="2"/>
  <c r="BI101" i="2"/>
  <c r="BC101" i="2"/>
  <c r="AQ101" i="2"/>
  <c r="AK101" i="2"/>
  <c r="AE101" i="2"/>
  <c r="Y101" i="2"/>
  <c r="S101" i="2"/>
  <c r="M101" i="2"/>
  <c r="EP102" i="2"/>
  <c r="DD102" i="2"/>
  <c r="DE102" i="2" s="1"/>
  <c r="CT102" i="2"/>
  <c r="AL102" i="2"/>
  <c r="BN102" i="2"/>
  <c r="BO102" i="2" s="1"/>
  <c r="CB102" i="2"/>
  <c r="R102" i="2"/>
  <c r="S102" i="2" s="1"/>
  <c r="CL102" i="2"/>
  <c r="CM102" i="2" s="1"/>
  <c r="FZ102" i="2"/>
  <c r="Z102" i="2"/>
  <c r="AF102" i="2"/>
  <c r="EB102" i="2"/>
  <c r="EC102" i="2" s="1"/>
  <c r="FL102" i="2"/>
  <c r="H102" i="2"/>
  <c r="AX102" i="2"/>
  <c r="DL102" i="2"/>
  <c r="CH102" i="2"/>
  <c r="EV102" i="2"/>
  <c r="HU103" i="2"/>
  <c r="NO103" i="2"/>
  <c r="FW103" i="2" s="1"/>
  <c r="JK103" i="2"/>
  <c r="IY103" i="2"/>
  <c r="FX102" i="2"/>
  <c r="LM103" i="2"/>
  <c r="DU103" i="2" s="1"/>
  <c r="AC102" i="2"/>
  <c r="AD102" i="2"/>
  <c r="AE102" i="2" s="1"/>
  <c r="AP102" i="2"/>
  <c r="AQ102" i="2" s="1"/>
  <c r="BT102" i="2"/>
  <c r="BU102" i="2" s="1"/>
  <c r="AJ102" i="2"/>
  <c r="AK102" i="2" s="1"/>
  <c r="BZ102" i="2"/>
  <c r="CA102" i="2" s="1"/>
  <c r="CR102" i="2"/>
  <c r="CS102" i="2" s="1"/>
  <c r="DV102" i="2"/>
  <c r="EZ102" i="2"/>
  <c r="FA102" i="2" s="1"/>
  <c r="T102" i="2"/>
  <c r="BP102" i="2"/>
  <c r="ED102" i="2"/>
  <c r="FT102" i="2"/>
  <c r="FN102" i="2"/>
  <c r="KU103" i="2"/>
  <c r="LA103" i="2"/>
  <c r="NC103" i="2"/>
  <c r="FK103" i="2" s="1"/>
  <c r="MW103" i="2"/>
  <c r="MQ103" i="2"/>
  <c r="CX102" i="2"/>
  <c r="CY102" i="2" s="1"/>
  <c r="BS102" i="2"/>
  <c r="L102" i="2"/>
  <c r="M102" i="2" s="1"/>
  <c r="AV102" i="2"/>
  <c r="BB102" i="2"/>
  <c r="BC102" i="2" s="1"/>
  <c r="CF102" i="2"/>
  <c r="CG102" i="2" s="1"/>
  <c r="DU102" i="2"/>
  <c r="FE102" i="2"/>
  <c r="ET102" i="2"/>
  <c r="EU102" i="2" s="1"/>
  <c r="EY102" i="2"/>
  <c r="BJ102" i="2"/>
  <c r="CN102" i="2"/>
  <c r="DR102" i="2"/>
  <c r="MK103" i="2"/>
  <c r="ES103" i="2" s="1"/>
  <c r="IA103" i="2"/>
  <c r="BI102" i="2"/>
  <c r="KI103" i="2"/>
  <c r="CQ103" i="2" s="1"/>
  <c r="LY103" i="2"/>
  <c r="DQ102" i="2"/>
  <c r="LS103" i="2"/>
  <c r="NI103" i="2"/>
  <c r="BG102" i="2"/>
  <c r="CQ102" i="2"/>
  <c r="DJ102" i="2"/>
  <c r="DK102" i="2" s="1"/>
  <c r="EN102" i="2"/>
  <c r="EO102" i="2" s="1"/>
  <c r="FW102" i="2"/>
  <c r="FF102" i="2"/>
  <c r="FG102" i="2" s="1"/>
  <c r="FQ102" i="2"/>
  <c r="DF102" i="2"/>
  <c r="FE103" i="2"/>
  <c r="FQ103" i="2"/>
  <c r="EA103" i="2"/>
  <c r="EY103" i="2"/>
  <c r="EG103" i="2"/>
  <c r="DC103" i="2"/>
  <c r="AU103" i="2"/>
  <c r="BS103" i="2"/>
  <c r="AC103" i="2"/>
  <c r="DI103" i="2"/>
  <c r="BG103" i="2"/>
  <c r="AI103" i="2"/>
  <c r="W103" i="2"/>
  <c r="JE103" i="2"/>
  <c r="HO103" i="2"/>
  <c r="IG103" i="2"/>
  <c r="HC103" i="2"/>
  <c r="LG103" i="2"/>
  <c r="DO103" i="2" s="1"/>
  <c r="KC103" i="2"/>
  <c r="JW103" i="2"/>
  <c r="HI103" i="2"/>
  <c r="Q103" i="2" s="1"/>
  <c r="HL103" i="2"/>
  <c r="KO103" i="2"/>
  <c r="JQ103" i="2"/>
  <c r="IS103" i="2"/>
  <c r="BA103" i="2" s="1"/>
  <c r="GZ103" i="2"/>
  <c r="ME103" i="2"/>
  <c r="LJ103" i="2"/>
  <c r="JP103" i="2"/>
  <c r="IP103" i="2"/>
  <c r="KL103" i="2"/>
  <c r="GV103" i="2"/>
  <c r="L103" i="2"/>
  <c r="ID103" i="2"/>
  <c r="JD103" i="2"/>
  <c r="NH103" i="2"/>
  <c r="IR103" i="2"/>
  <c r="MH103" i="2"/>
  <c r="HB103" i="2"/>
  <c r="HZ103" i="2"/>
  <c r="IX103" i="2"/>
  <c r="JT103" i="2"/>
  <c r="JV103" i="2"/>
  <c r="KR103" i="2"/>
  <c r="KT103" i="2"/>
  <c r="MN103" i="2"/>
  <c r="IF103" i="2"/>
  <c r="HF103" i="2"/>
  <c r="KB103" i="2"/>
  <c r="KZ103" i="2"/>
  <c r="LL103" i="2"/>
  <c r="DV103" i="2"/>
  <c r="HR103" i="2"/>
  <c r="JN103" i="2"/>
  <c r="KN103" i="2"/>
  <c r="HX103" i="2"/>
  <c r="IV103" i="2"/>
  <c r="LP103" i="2"/>
  <c r="MP103" i="2"/>
  <c r="JB103" i="2"/>
  <c r="KX103" i="2"/>
  <c r="HT103" i="2"/>
  <c r="MJ103" i="2"/>
  <c r="HH103" i="2"/>
  <c r="LX103" i="2"/>
  <c r="MB103" i="2"/>
  <c r="NB103" i="2"/>
  <c r="IJ103" i="2"/>
  <c r="NN103" i="2"/>
  <c r="CB103" i="2"/>
  <c r="DF103" i="2"/>
  <c r="BP103" i="2"/>
  <c r="MV103" i="2"/>
  <c r="JH103" i="2"/>
  <c r="JJ103" i="2"/>
  <c r="LF103" i="2"/>
  <c r="NL103" i="2"/>
  <c r="FZ103" i="2"/>
  <c r="JZ103" i="2"/>
  <c r="LV103" i="2"/>
  <c r="MT103" i="2"/>
  <c r="FF103" i="2"/>
  <c r="DR103" i="2"/>
  <c r="LR103" i="2"/>
  <c r="HN103" i="2"/>
  <c r="IL103" i="2"/>
  <c r="KF103" i="2"/>
  <c r="KH103" i="2"/>
  <c r="LD103" i="2"/>
  <c r="MD103" i="2"/>
  <c r="MZ103" i="2"/>
  <c r="NF103" i="2"/>
  <c r="GT103" i="2"/>
  <c r="DW102" i="2"/>
  <c r="GW103" i="2"/>
  <c r="FM102" i="2"/>
  <c r="F102" i="2"/>
  <c r="G102" i="2" s="1"/>
  <c r="AU102" i="2"/>
  <c r="X102" i="2"/>
  <c r="Y102" i="2" s="1"/>
  <c r="DC102" i="2"/>
  <c r="ES102" i="2"/>
  <c r="EH102" i="2"/>
  <c r="EI102" i="2" s="1"/>
  <c r="B104" i="2"/>
  <c r="GC104" i="2" s="1"/>
  <c r="GD103" i="2"/>
  <c r="GW104" i="2" l="1"/>
  <c r="FY102" i="2"/>
  <c r="AW102" i="2"/>
  <c r="AL103" i="2"/>
  <c r="FX103" i="2"/>
  <c r="FY103" i="2" s="1"/>
  <c r="BV103" i="2"/>
  <c r="BH103" i="2"/>
  <c r="FR103" i="2"/>
  <c r="Z103" i="2"/>
  <c r="CX103" i="2"/>
  <c r="CN103" i="2"/>
  <c r="CH103" i="2"/>
  <c r="AD103" i="2"/>
  <c r="EN103" i="2"/>
  <c r="FN103" i="2"/>
  <c r="ED103" i="2"/>
  <c r="EJ103" i="2"/>
  <c r="AR103" i="2"/>
  <c r="ET103" i="2"/>
  <c r="H103" i="2"/>
  <c r="AV103" i="2"/>
  <c r="AW103" i="2" s="1"/>
  <c r="CR103" i="2"/>
  <c r="T103" i="2"/>
  <c r="DL103" i="2"/>
  <c r="FB103" i="2"/>
  <c r="BD103" i="2"/>
  <c r="FG103" i="2"/>
  <c r="E104" i="2"/>
  <c r="HZ104" i="2"/>
  <c r="LG104" i="2"/>
  <c r="DO104" i="2" s="1"/>
  <c r="MK104" i="2"/>
  <c r="GV104" i="2"/>
  <c r="MQ104" i="2"/>
  <c r="EY104" i="2" s="1"/>
  <c r="LJ104" i="2"/>
  <c r="IR104" i="2"/>
  <c r="IP104" i="2"/>
  <c r="KN104" i="2"/>
  <c r="ET104" i="2"/>
  <c r="IX104" i="2"/>
  <c r="MP104" i="2"/>
  <c r="GT104" i="2"/>
  <c r="IF104" i="2"/>
  <c r="JZ104" i="2"/>
  <c r="LX104" i="2"/>
  <c r="MT104" i="2"/>
  <c r="NF104" i="2"/>
  <c r="NH104" i="2"/>
  <c r="KL104" i="2"/>
  <c r="GZ104" i="2"/>
  <c r="KR104" i="2"/>
  <c r="MN104" i="2"/>
  <c r="HH104" i="2"/>
  <c r="LL104" i="2"/>
  <c r="HT104" i="2"/>
  <c r="HR104" i="2"/>
  <c r="JP104" i="2"/>
  <c r="KT104" i="2"/>
  <c r="LR104" i="2"/>
  <c r="LP104" i="2"/>
  <c r="JD104" i="2"/>
  <c r="JT104" i="2"/>
  <c r="LV104" i="2"/>
  <c r="HL104" i="2"/>
  <c r="IJ104" i="2"/>
  <c r="KF104" i="2"/>
  <c r="LD104" i="2"/>
  <c r="MD104" i="2"/>
  <c r="JJ104" i="2"/>
  <c r="JH104" i="2"/>
  <c r="HB104" i="2"/>
  <c r="JN104" i="2"/>
  <c r="MH104" i="2"/>
  <c r="JV104" i="2"/>
  <c r="ID104" i="2"/>
  <c r="MZ104" i="2"/>
  <c r="MJ104" i="2"/>
  <c r="KZ104" i="2"/>
  <c r="MV104" i="2"/>
  <c r="KH104" i="2"/>
  <c r="HX104" i="2"/>
  <c r="IV104" i="2"/>
  <c r="JB104" i="2"/>
  <c r="KB104" i="2"/>
  <c r="HN104" i="2"/>
  <c r="IL104" i="2"/>
  <c r="LF104" i="2"/>
  <c r="NB104" i="2"/>
  <c r="FZ104" i="2"/>
  <c r="NN104" i="2"/>
  <c r="KX104" i="2"/>
  <c r="HF104" i="2"/>
  <c r="MB104" i="2"/>
  <c r="NL104" i="2"/>
  <c r="M103" i="2"/>
  <c r="ME104" i="2"/>
  <c r="JQ104" i="2"/>
  <c r="BY104" i="2" s="1"/>
  <c r="JW104" i="2"/>
  <c r="HC104" i="2"/>
  <c r="K104" i="2" s="1"/>
  <c r="JE104" i="2"/>
  <c r="F103" i="2"/>
  <c r="CF103" i="2"/>
  <c r="BN103" i="2"/>
  <c r="R103" i="2"/>
  <c r="AP103" i="2"/>
  <c r="AQ103" i="2" s="1"/>
  <c r="DD103" i="2"/>
  <c r="DJ103" i="2"/>
  <c r="DP103" i="2"/>
  <c r="EH103" i="2"/>
  <c r="N103" i="2"/>
  <c r="AX103" i="2"/>
  <c r="CT103" i="2"/>
  <c r="DX103" i="2"/>
  <c r="FT103" i="2"/>
  <c r="FH103" i="2"/>
  <c r="KI104" i="2"/>
  <c r="CQ104" i="2" s="1"/>
  <c r="KU104" i="2"/>
  <c r="LM104" i="2"/>
  <c r="DW103" i="2"/>
  <c r="KO104" i="2"/>
  <c r="KC104" i="2"/>
  <c r="CK104" i="2" s="1"/>
  <c r="IG104" i="2"/>
  <c r="AO104" i="2" s="1"/>
  <c r="E103" i="2"/>
  <c r="AJ103" i="2"/>
  <c r="BZ103" i="2"/>
  <c r="EB103" i="2"/>
  <c r="CL103" i="2"/>
  <c r="FL103" i="2"/>
  <c r="EZ103" i="2"/>
  <c r="AF103" i="2"/>
  <c r="BJ103" i="2"/>
  <c r="MW104" i="2"/>
  <c r="FE104" i="2" s="1"/>
  <c r="LA104" i="2"/>
  <c r="CS103" i="2"/>
  <c r="HU104" i="2"/>
  <c r="IS104" i="2"/>
  <c r="X103" i="2"/>
  <c r="BB103" i="2"/>
  <c r="AO103" i="2"/>
  <c r="K103" i="2"/>
  <c r="BT103" i="2"/>
  <c r="CK103" i="2"/>
  <c r="CZ103" i="2"/>
  <c r="EV103" i="2"/>
  <c r="EP103" i="2"/>
  <c r="EO103" i="2"/>
  <c r="NI104" i="2"/>
  <c r="FQ104" i="2" s="1"/>
  <c r="IM104" i="2"/>
  <c r="AU104" i="2" s="1"/>
  <c r="NC104" i="2"/>
  <c r="IY104" i="2"/>
  <c r="JK104" i="2"/>
  <c r="BS104" i="2" s="1"/>
  <c r="HI104" i="2"/>
  <c r="Q104" i="2" s="1"/>
  <c r="HO104" i="2"/>
  <c r="BM103" i="2"/>
  <c r="BY103" i="2"/>
  <c r="CE103" i="2"/>
  <c r="CW103" i="2"/>
  <c r="EM103" i="2"/>
  <c r="LS104" i="2"/>
  <c r="LY104" i="2"/>
  <c r="EG104" i="2" s="1"/>
  <c r="IA104" i="2"/>
  <c r="AI104" i="2" s="1"/>
  <c r="NO104" i="2"/>
  <c r="B105" i="2"/>
  <c r="GD104" i="2"/>
  <c r="GW105" i="2" l="1"/>
  <c r="GC105" i="2"/>
  <c r="G103" i="2"/>
  <c r="FS103" i="2"/>
  <c r="FM103" i="2"/>
  <c r="FA103" i="2"/>
  <c r="EU103" i="2"/>
  <c r="EI103" i="2"/>
  <c r="EC103" i="2"/>
  <c r="DQ103" i="2"/>
  <c r="DK103" i="2"/>
  <c r="DE103" i="2"/>
  <c r="CY103" i="2"/>
  <c r="CM103" i="2"/>
  <c r="CG103" i="2"/>
  <c r="CA103" i="2"/>
  <c r="BU103" i="2"/>
  <c r="BO103" i="2"/>
  <c r="BI103" i="2"/>
  <c r="BC103" i="2"/>
  <c r="AK103" i="2"/>
  <c r="AE103" i="2"/>
  <c r="Y103" i="2"/>
  <c r="S103" i="2"/>
  <c r="H104" i="2"/>
  <c r="DR104" i="2"/>
  <c r="EP104" i="2"/>
  <c r="FT104" i="2"/>
  <c r="AF104" i="2"/>
  <c r="HO105" i="2"/>
  <c r="DJ104" i="2"/>
  <c r="DK104" i="2" s="1"/>
  <c r="FB104" i="2"/>
  <c r="BV104" i="2"/>
  <c r="BB104" i="2"/>
  <c r="BC104" i="2" s="1"/>
  <c r="FH104" i="2"/>
  <c r="ED104" i="2"/>
  <c r="T104" i="2"/>
  <c r="DD104" i="2"/>
  <c r="DE104" i="2" s="1"/>
  <c r="FN104" i="2"/>
  <c r="DV104" i="2"/>
  <c r="NO105" i="2"/>
  <c r="Z104" i="2"/>
  <c r="CX104" i="2"/>
  <c r="CY104" i="2" s="1"/>
  <c r="CT104" i="2"/>
  <c r="AX104" i="2"/>
  <c r="N104" i="2"/>
  <c r="EH104" i="2"/>
  <c r="BP104" i="2"/>
  <c r="CH104" i="2"/>
  <c r="AR104" i="2"/>
  <c r="EI104" i="2"/>
  <c r="AL104" i="2"/>
  <c r="CL104" i="2"/>
  <c r="CM104" i="2" s="1"/>
  <c r="CB104" i="2"/>
  <c r="BJ104" i="2"/>
  <c r="LS105" i="2"/>
  <c r="EA105" i="2" s="1"/>
  <c r="IY105" i="2"/>
  <c r="KO105" i="2"/>
  <c r="LM105" i="2"/>
  <c r="JW105" i="2"/>
  <c r="MK105" i="2"/>
  <c r="DP104" i="2"/>
  <c r="DQ104" i="2" s="1"/>
  <c r="R104" i="2"/>
  <c r="S104" i="2" s="1"/>
  <c r="AD104" i="2"/>
  <c r="X104" i="2"/>
  <c r="Y104" i="2" s="1"/>
  <c r="BN104" i="2"/>
  <c r="EA104" i="2"/>
  <c r="CF104" i="2"/>
  <c r="EB104" i="2"/>
  <c r="EC104" i="2" s="1"/>
  <c r="EZ104" i="2"/>
  <c r="FA104" i="2" s="1"/>
  <c r="FL104" i="2"/>
  <c r="FM104" i="2" s="1"/>
  <c r="CZ104" i="2"/>
  <c r="BD104" i="2"/>
  <c r="CN104" i="2"/>
  <c r="DF104" i="2"/>
  <c r="EV104" i="2"/>
  <c r="EU104" i="2"/>
  <c r="IS105" i="2"/>
  <c r="BA105" i="2" s="1"/>
  <c r="LA105" i="2"/>
  <c r="DW104" i="2"/>
  <c r="KU105" i="2"/>
  <c r="KI105" i="2"/>
  <c r="CQ105" i="2" s="1"/>
  <c r="JQ105" i="2"/>
  <c r="FX104" i="2"/>
  <c r="LG105" i="2"/>
  <c r="BH104" i="2"/>
  <c r="BI104" i="2" s="1"/>
  <c r="AV104" i="2"/>
  <c r="AJ104" i="2"/>
  <c r="AK104" i="2" s="1"/>
  <c r="BZ104" i="2"/>
  <c r="CA104" i="2" s="1"/>
  <c r="FF104" i="2"/>
  <c r="CR104" i="2"/>
  <c r="CS104" i="2" s="1"/>
  <c r="EN104" i="2"/>
  <c r="EO104" i="2" s="1"/>
  <c r="FR104" i="2"/>
  <c r="FS104" i="2" s="1"/>
  <c r="DL104" i="2"/>
  <c r="EJ104" i="2"/>
  <c r="AE104" i="2"/>
  <c r="FW105" i="2"/>
  <c r="ES105" i="2"/>
  <c r="DU105" i="2"/>
  <c r="DC105" i="2"/>
  <c r="DO105" i="2"/>
  <c r="CW105" i="2"/>
  <c r="DI105" i="2"/>
  <c r="CE105" i="2"/>
  <c r="BG105" i="2"/>
  <c r="BY105" i="2"/>
  <c r="W105" i="2"/>
  <c r="E105" i="2"/>
  <c r="JK105" i="2"/>
  <c r="IM105" i="2"/>
  <c r="HI105" i="2"/>
  <c r="LY105" i="2"/>
  <c r="EG105" i="2" s="1"/>
  <c r="HB105" i="2"/>
  <c r="HT105" i="2"/>
  <c r="JP105" i="2"/>
  <c r="MH105" i="2"/>
  <c r="L105" i="2"/>
  <c r="GZ105" i="2"/>
  <c r="HX105" i="2"/>
  <c r="IV105" i="2"/>
  <c r="JT105" i="2"/>
  <c r="KR105" i="2"/>
  <c r="LR105" i="2"/>
  <c r="MP105" i="2"/>
  <c r="ID105" i="2"/>
  <c r="JD105" i="2"/>
  <c r="JZ105" i="2"/>
  <c r="KX105" i="2"/>
  <c r="MV105" i="2"/>
  <c r="LJ105" i="2"/>
  <c r="AD105" i="2"/>
  <c r="HR105" i="2"/>
  <c r="NH105" i="2"/>
  <c r="IP105" i="2"/>
  <c r="KL105" i="2"/>
  <c r="GT105" i="2"/>
  <c r="HZ105" i="2"/>
  <c r="IX105" i="2"/>
  <c r="MN105" i="2"/>
  <c r="IL105" i="2"/>
  <c r="KB105" i="2"/>
  <c r="KZ105" i="2"/>
  <c r="LX105" i="2"/>
  <c r="LL105" i="2"/>
  <c r="CB105" i="2"/>
  <c r="NF105" i="2"/>
  <c r="IR105" i="2"/>
  <c r="KN105" i="2"/>
  <c r="AL105" i="2"/>
  <c r="BJ105" i="2"/>
  <c r="IF105" i="2"/>
  <c r="BP105" i="2"/>
  <c r="JN105" i="2"/>
  <c r="MJ105" i="2"/>
  <c r="EB105" i="2"/>
  <c r="JB105" i="2"/>
  <c r="JH105" i="2"/>
  <c r="KH105" i="2"/>
  <c r="LF105" i="2"/>
  <c r="JJ105" i="2"/>
  <c r="MZ105" i="2"/>
  <c r="MT105" i="2"/>
  <c r="LP105" i="2"/>
  <c r="GV105" i="2"/>
  <c r="HL105" i="2"/>
  <c r="IJ105" i="2"/>
  <c r="KF105" i="2"/>
  <c r="MB105" i="2"/>
  <c r="NB105" i="2"/>
  <c r="HN105" i="2"/>
  <c r="NL105" i="2"/>
  <c r="FX105" i="2" s="1"/>
  <c r="JV105" i="2"/>
  <c r="HH105" i="2"/>
  <c r="LV105" i="2"/>
  <c r="CR105" i="2"/>
  <c r="DX105" i="2"/>
  <c r="LD105" i="2"/>
  <c r="HF105" i="2"/>
  <c r="KT105" i="2"/>
  <c r="EJ105" i="2"/>
  <c r="Z105" i="2"/>
  <c r="MD105" i="2"/>
  <c r="NN105" i="2"/>
  <c r="IA105" i="2"/>
  <c r="BO104" i="2"/>
  <c r="NC105" i="2"/>
  <c r="FK105" i="2" s="1"/>
  <c r="NI105" i="2"/>
  <c r="FQ105" i="2" s="1"/>
  <c r="HU105" i="2"/>
  <c r="MW105" i="2"/>
  <c r="FE105" i="2" s="1"/>
  <c r="IG105" i="2"/>
  <c r="AO105" i="2" s="1"/>
  <c r="JE105" i="2"/>
  <c r="BM105" i="2" s="1"/>
  <c r="ME105" i="2"/>
  <c r="MQ105" i="2"/>
  <c r="EY105" i="2" s="1"/>
  <c r="AP104" i="2"/>
  <c r="AQ104" i="2" s="1"/>
  <c r="L104" i="2"/>
  <c r="BA104" i="2"/>
  <c r="DU104" i="2"/>
  <c r="DC104" i="2"/>
  <c r="DI104" i="2"/>
  <c r="CW104" i="2"/>
  <c r="ES104" i="2"/>
  <c r="FW104" i="2"/>
  <c r="DX104" i="2"/>
  <c r="CG104" i="2"/>
  <c r="KC105" i="2"/>
  <c r="HC105" i="2"/>
  <c r="F104" i="2"/>
  <c r="G104" i="2" s="1"/>
  <c r="AC104" i="2"/>
  <c r="BT104" i="2"/>
  <c r="BU104" i="2" s="1"/>
  <c r="W104" i="2"/>
  <c r="BM104" i="2"/>
  <c r="BG104" i="2"/>
  <c r="CE104" i="2"/>
  <c r="EM104" i="2"/>
  <c r="FK104" i="2"/>
  <c r="B106" i="2"/>
  <c r="GD105" i="2"/>
  <c r="NO106" i="2" l="1"/>
  <c r="GC106" i="2"/>
  <c r="H105" i="2"/>
  <c r="FY104" i="2"/>
  <c r="FG104" i="2"/>
  <c r="AW104" i="2"/>
  <c r="M104" i="2"/>
  <c r="DR105" i="2"/>
  <c r="FL105" i="2"/>
  <c r="BV105" i="2"/>
  <c r="FZ105" i="2"/>
  <c r="ET105" i="2"/>
  <c r="EZ105" i="2"/>
  <c r="BD105" i="2"/>
  <c r="AR105" i="2"/>
  <c r="EN105" i="2"/>
  <c r="FH105" i="2"/>
  <c r="CH105" i="2"/>
  <c r="CZ105" i="2"/>
  <c r="FT105" i="2"/>
  <c r="HC106" i="2"/>
  <c r="FY105" i="2"/>
  <c r="AX105" i="2"/>
  <c r="DJ105" i="2"/>
  <c r="CN105" i="2"/>
  <c r="T105" i="2"/>
  <c r="DF105" i="2"/>
  <c r="EC105" i="2"/>
  <c r="CS105" i="2"/>
  <c r="FM105" i="2"/>
  <c r="KC106" i="2"/>
  <c r="HI106" i="2"/>
  <c r="DD105" i="2"/>
  <c r="BZ105" i="2"/>
  <c r="AP105" i="2"/>
  <c r="DP105" i="2"/>
  <c r="EH105" i="2"/>
  <c r="DV105" i="2"/>
  <c r="DW105" i="2" s="1"/>
  <c r="FR105" i="2"/>
  <c r="AF105" i="2"/>
  <c r="CT105" i="2"/>
  <c r="DL105" i="2"/>
  <c r="ED105" i="2"/>
  <c r="EV105" i="2"/>
  <c r="LG106" i="2"/>
  <c r="DO106" i="2" s="1"/>
  <c r="KU106" i="2"/>
  <c r="MK106" i="2"/>
  <c r="KO106" i="2"/>
  <c r="LS106" i="2"/>
  <c r="M105" i="2"/>
  <c r="HO106" i="2"/>
  <c r="MQ106" i="2"/>
  <c r="EY106" i="2" s="1"/>
  <c r="IG106" i="2"/>
  <c r="IM106" i="2"/>
  <c r="Q105" i="2"/>
  <c r="F105" i="2"/>
  <c r="X105" i="2"/>
  <c r="BB105" i="2"/>
  <c r="BH105" i="2"/>
  <c r="AU105" i="2"/>
  <c r="N105" i="2"/>
  <c r="FB105" i="2"/>
  <c r="EP105" i="2"/>
  <c r="FN105" i="2"/>
  <c r="AE105" i="2"/>
  <c r="JW106" i="2"/>
  <c r="GW106" i="2"/>
  <c r="ME106" i="2"/>
  <c r="MW106" i="2"/>
  <c r="JK106" i="2"/>
  <c r="BS106" i="2" s="1"/>
  <c r="AJ105" i="2"/>
  <c r="AV105" i="2"/>
  <c r="R105" i="2"/>
  <c r="BS105" i="2"/>
  <c r="K105" i="2"/>
  <c r="BT105" i="2"/>
  <c r="CK105" i="2"/>
  <c r="CL105" i="2"/>
  <c r="EM105" i="2"/>
  <c r="FF105" i="2"/>
  <c r="FG105" i="2" s="1"/>
  <c r="JQ106" i="2"/>
  <c r="BY106" i="2" s="1"/>
  <c r="LA106" i="2"/>
  <c r="DI106" i="2" s="1"/>
  <c r="FW106" i="2"/>
  <c r="FE106" i="2"/>
  <c r="ES106" i="2"/>
  <c r="EM106" i="2"/>
  <c r="EA106" i="2"/>
  <c r="CW106" i="2"/>
  <c r="CE106" i="2"/>
  <c r="DC106" i="2"/>
  <c r="CK106" i="2"/>
  <c r="Q106" i="2"/>
  <c r="W106" i="2"/>
  <c r="AU106" i="2"/>
  <c r="AO106" i="2"/>
  <c r="K106" i="2"/>
  <c r="E106" i="2"/>
  <c r="LM106" i="2"/>
  <c r="NC106" i="2"/>
  <c r="IF106" i="2"/>
  <c r="HL106" i="2"/>
  <c r="NI106" i="2"/>
  <c r="GT106" i="2"/>
  <c r="JP106" i="2"/>
  <c r="HX106" i="2"/>
  <c r="HH106" i="2"/>
  <c r="HF106" i="2"/>
  <c r="KX106" i="2"/>
  <c r="LJ106" i="2"/>
  <c r="HR106" i="2"/>
  <c r="HT106" i="2"/>
  <c r="JN106" i="2"/>
  <c r="NF106" i="2"/>
  <c r="KN106" i="2"/>
  <c r="MJ106" i="2"/>
  <c r="HZ106" i="2"/>
  <c r="IX106" i="2"/>
  <c r="JV106" i="2"/>
  <c r="LP106" i="2"/>
  <c r="LR106" i="2"/>
  <c r="GZ106" i="2"/>
  <c r="JB106" i="2"/>
  <c r="KB106" i="2"/>
  <c r="KZ106" i="2"/>
  <c r="LX106" i="2"/>
  <c r="LL106" i="2"/>
  <c r="BZ106" i="2"/>
  <c r="IV106" i="2"/>
  <c r="JT106" i="2"/>
  <c r="ED106" i="2"/>
  <c r="GV106" i="2"/>
  <c r="JD106" i="2"/>
  <c r="JZ106" i="2"/>
  <c r="HB106" i="2"/>
  <c r="CF106" i="2"/>
  <c r="KT106" i="2"/>
  <c r="LV106" i="2"/>
  <c r="NB106" i="2"/>
  <c r="MT106" i="2"/>
  <c r="JJ106" i="2"/>
  <c r="LD106" i="2"/>
  <c r="MZ106" i="2"/>
  <c r="KR106" i="2"/>
  <c r="NN106" i="2"/>
  <c r="IP106" i="2"/>
  <c r="MV106" i="2"/>
  <c r="LF106" i="2"/>
  <c r="KL106" i="2"/>
  <c r="MH106" i="2"/>
  <c r="AL106" i="2"/>
  <c r="MN106" i="2"/>
  <c r="MP106" i="2"/>
  <c r="ID106" i="2"/>
  <c r="IJ106" i="2"/>
  <c r="HN106" i="2"/>
  <c r="IL106" i="2"/>
  <c r="KH106" i="2"/>
  <c r="KF106" i="2"/>
  <c r="MD106" i="2"/>
  <c r="FN106" i="2"/>
  <c r="FZ106" i="2"/>
  <c r="NH106" i="2"/>
  <c r="IR106" i="2"/>
  <c r="JH106" i="2"/>
  <c r="MB106" i="2"/>
  <c r="NL106" i="2"/>
  <c r="AW105" i="2"/>
  <c r="JE106" i="2"/>
  <c r="BM106" i="2" s="1"/>
  <c r="HU106" i="2"/>
  <c r="IA106" i="2"/>
  <c r="AI106" i="2" s="1"/>
  <c r="LY106" i="2"/>
  <c r="AI105" i="2"/>
  <c r="BN105" i="2"/>
  <c r="AC105" i="2"/>
  <c r="CF105" i="2"/>
  <c r="CX105" i="2"/>
  <c r="KI106" i="2"/>
  <c r="IS106" i="2"/>
  <c r="BA106" i="2" s="1"/>
  <c r="IY106" i="2"/>
  <c r="B107" i="2"/>
  <c r="GC107" i="2" s="1"/>
  <c r="GD106" i="2"/>
  <c r="IY107" i="2" l="1"/>
  <c r="LY107" i="2"/>
  <c r="G105" i="2"/>
  <c r="FS105" i="2"/>
  <c r="FA105" i="2"/>
  <c r="EU105" i="2"/>
  <c r="EO105" i="2"/>
  <c r="EI105" i="2"/>
  <c r="DQ105" i="2"/>
  <c r="DK105" i="2"/>
  <c r="DE105" i="2"/>
  <c r="CY105" i="2"/>
  <c r="CM105" i="2"/>
  <c r="CG105" i="2"/>
  <c r="CG106" i="2" s="1"/>
  <c r="CA105" i="2"/>
  <c r="BU105" i="2"/>
  <c r="BO105" i="2"/>
  <c r="BI105" i="2"/>
  <c r="BC105" i="2"/>
  <c r="AQ105" i="2"/>
  <c r="AK105" i="2"/>
  <c r="Y105" i="2"/>
  <c r="S105" i="2"/>
  <c r="H106" i="2"/>
  <c r="AR106" i="2"/>
  <c r="BV106" i="2"/>
  <c r="CX106" i="2"/>
  <c r="CY106" i="2" s="1"/>
  <c r="DL106" i="2"/>
  <c r="CL106" i="2"/>
  <c r="AV106" i="2"/>
  <c r="EV106" i="2"/>
  <c r="EJ106" i="2"/>
  <c r="BB106" i="2"/>
  <c r="BC106" i="2" s="1"/>
  <c r="CT106" i="2"/>
  <c r="DX106" i="2"/>
  <c r="DF106" i="2"/>
  <c r="Z106" i="2"/>
  <c r="EZ106" i="2"/>
  <c r="FT106" i="2"/>
  <c r="BJ106" i="2"/>
  <c r="DP106" i="2"/>
  <c r="DQ106" i="2" s="1"/>
  <c r="EP106" i="2"/>
  <c r="FH106" i="2"/>
  <c r="N106" i="2"/>
  <c r="BP106" i="2"/>
  <c r="AF106" i="2"/>
  <c r="T106" i="2"/>
  <c r="CA106" i="2"/>
  <c r="EG107" i="2"/>
  <c r="BG107" i="2"/>
  <c r="HI107" i="2"/>
  <c r="Q107" i="2" s="1"/>
  <c r="KC107" i="2"/>
  <c r="CK107" i="2" s="1"/>
  <c r="ME107" i="2"/>
  <c r="JE107" i="2"/>
  <c r="HT107" i="2"/>
  <c r="NF107" i="2"/>
  <c r="EB107" i="2"/>
  <c r="LR107" i="2"/>
  <c r="JZ107" i="2"/>
  <c r="LV107" i="2"/>
  <c r="LX107" i="2"/>
  <c r="JP107" i="2"/>
  <c r="NH107" i="2"/>
  <c r="IP107" i="2"/>
  <c r="KL107" i="2"/>
  <c r="HX107" i="2"/>
  <c r="ID107" i="2"/>
  <c r="JD107" i="2"/>
  <c r="KX107" i="2"/>
  <c r="MH107" i="2"/>
  <c r="HB107" i="2"/>
  <c r="HZ107" i="2"/>
  <c r="IX107" i="2"/>
  <c r="JT107" i="2"/>
  <c r="JV107" i="2"/>
  <c r="KR107" i="2"/>
  <c r="KT107" i="2"/>
  <c r="MN107" i="2"/>
  <c r="HL107" i="2"/>
  <c r="HF107" i="2"/>
  <c r="KB107" i="2"/>
  <c r="KZ107" i="2"/>
  <c r="LJ107" i="2"/>
  <c r="IR107" i="2"/>
  <c r="MJ107" i="2"/>
  <c r="LP107" i="2"/>
  <c r="IF107" i="2"/>
  <c r="MV107" i="2"/>
  <c r="HH107" i="2"/>
  <c r="MB107" i="2"/>
  <c r="NL107" i="2"/>
  <c r="HN107" i="2"/>
  <c r="JN107" i="2"/>
  <c r="KN107" i="2"/>
  <c r="MP107" i="2"/>
  <c r="JB107" i="2"/>
  <c r="GZ107" i="2"/>
  <c r="IV107" i="2"/>
  <c r="LF107" i="2"/>
  <c r="NB107" i="2"/>
  <c r="GV107" i="2"/>
  <c r="IL107" i="2"/>
  <c r="IJ107" i="2"/>
  <c r="KF107" i="2"/>
  <c r="MD107" i="2"/>
  <c r="LL107" i="2"/>
  <c r="HR107" i="2"/>
  <c r="T107" i="2"/>
  <c r="MT107" i="2"/>
  <c r="GT107" i="2"/>
  <c r="JH107" i="2"/>
  <c r="JJ107" i="2"/>
  <c r="EP107" i="2"/>
  <c r="MZ107" i="2"/>
  <c r="BH107" i="2"/>
  <c r="KH107" i="2"/>
  <c r="LD107" i="2"/>
  <c r="NN107" i="2"/>
  <c r="KI107" i="2"/>
  <c r="HU107" i="2"/>
  <c r="AC107" i="2" s="1"/>
  <c r="FX106" i="2"/>
  <c r="NI107" i="2"/>
  <c r="FQ107" i="2" s="1"/>
  <c r="NC107" i="2"/>
  <c r="AD106" i="2"/>
  <c r="AP106" i="2"/>
  <c r="AQ106" i="2" s="1"/>
  <c r="L106" i="2"/>
  <c r="BG106" i="2"/>
  <c r="CH106" i="2"/>
  <c r="DD106" i="2"/>
  <c r="DE106" i="2" s="1"/>
  <c r="CR106" i="2"/>
  <c r="DV106" i="2"/>
  <c r="EB106" i="2"/>
  <c r="FL106" i="2"/>
  <c r="FM106" i="2" s="1"/>
  <c r="BD106" i="2"/>
  <c r="CB106" i="2"/>
  <c r="FB106" i="2"/>
  <c r="LA107" i="2"/>
  <c r="CM106" i="2"/>
  <c r="JK107" i="2"/>
  <c r="JW107" i="2"/>
  <c r="CE107" i="2" s="1"/>
  <c r="HO107" i="2"/>
  <c r="W107" i="2" s="1"/>
  <c r="KO107" i="2"/>
  <c r="LG107" i="2"/>
  <c r="FA106" i="2"/>
  <c r="LM107" i="2"/>
  <c r="AC106" i="2"/>
  <c r="X106" i="2"/>
  <c r="Y106" i="2" s="1"/>
  <c r="BN106" i="2"/>
  <c r="BO106" i="2" s="1"/>
  <c r="EG106" i="2"/>
  <c r="EH106" i="2"/>
  <c r="EI106" i="2" s="1"/>
  <c r="FQ106" i="2"/>
  <c r="FR106" i="2"/>
  <c r="FS106" i="2" s="1"/>
  <c r="AX106" i="2"/>
  <c r="CN106" i="2"/>
  <c r="JQ107" i="2"/>
  <c r="BY107" i="2" s="1"/>
  <c r="HC107" i="2"/>
  <c r="K107" i="2" s="1"/>
  <c r="IM107" i="2"/>
  <c r="MK107" i="2"/>
  <c r="ES107" i="2" s="1"/>
  <c r="NO107" i="2"/>
  <c r="FW107" i="2" s="1"/>
  <c r="F106" i="2"/>
  <c r="G106" i="2" s="1"/>
  <c r="R106" i="2"/>
  <c r="S106" i="2" s="1"/>
  <c r="BT106" i="2"/>
  <c r="BU106" i="2" s="1"/>
  <c r="AJ106" i="2"/>
  <c r="AK106" i="2" s="1"/>
  <c r="DU106" i="2"/>
  <c r="DJ106" i="2"/>
  <c r="DK106" i="2" s="1"/>
  <c r="ET106" i="2"/>
  <c r="EU106" i="2" s="1"/>
  <c r="FK106" i="2"/>
  <c r="CZ106" i="2"/>
  <c r="DR106" i="2"/>
  <c r="MW107" i="2"/>
  <c r="FE107" i="2" s="1"/>
  <c r="GW107" i="2"/>
  <c r="IG107" i="2"/>
  <c r="IS107" i="2"/>
  <c r="BA107" i="2" s="1"/>
  <c r="IA107" i="2"/>
  <c r="AI107" i="2" s="1"/>
  <c r="AW106" i="2"/>
  <c r="BH106" i="2"/>
  <c r="BI106" i="2" s="1"/>
  <c r="CQ106" i="2"/>
  <c r="EN106" i="2"/>
  <c r="EO106" i="2" s="1"/>
  <c r="FF106" i="2"/>
  <c r="MQ107" i="2"/>
  <c r="EY107" i="2" s="1"/>
  <c r="LS107" i="2"/>
  <c r="KU107" i="2"/>
  <c r="B108" i="2"/>
  <c r="GD107" i="2"/>
  <c r="IY108" i="2" l="1"/>
  <c r="GC108" i="2"/>
  <c r="FY106" i="2"/>
  <c r="FG106" i="2"/>
  <c r="EC106" i="2"/>
  <c r="DW106" i="2"/>
  <c r="CS106" i="2"/>
  <c r="BI107" i="2"/>
  <c r="AE106" i="2"/>
  <c r="M106" i="2"/>
  <c r="EH107" i="2"/>
  <c r="CT107" i="2"/>
  <c r="AD107" i="2"/>
  <c r="AE107" i="2" s="1"/>
  <c r="FL107" i="2"/>
  <c r="AL107" i="2"/>
  <c r="FZ107" i="2"/>
  <c r="BD107" i="2"/>
  <c r="CN107" i="2"/>
  <c r="CH107" i="2"/>
  <c r="H107" i="2"/>
  <c r="CZ107" i="2"/>
  <c r="BV107" i="2"/>
  <c r="FH107" i="2"/>
  <c r="AV107" i="2"/>
  <c r="AW107" i="2" s="1"/>
  <c r="DR107" i="2"/>
  <c r="AP107" i="2"/>
  <c r="FB107" i="2"/>
  <c r="EV107" i="2"/>
  <c r="FT107" i="2"/>
  <c r="DX107" i="2"/>
  <c r="BN107" i="2"/>
  <c r="CB107" i="2"/>
  <c r="X107" i="2"/>
  <c r="N107" i="2"/>
  <c r="DD107" i="2"/>
  <c r="DJ107" i="2"/>
  <c r="EC107" i="2"/>
  <c r="GW108" i="2"/>
  <c r="LY108" i="2"/>
  <c r="IM108" i="2"/>
  <c r="AU108" i="2" s="1"/>
  <c r="LG108" i="2"/>
  <c r="JK108" i="2"/>
  <c r="NC108" i="2"/>
  <c r="KI108" i="2"/>
  <c r="CQ108" i="2" s="1"/>
  <c r="JE108" i="2"/>
  <c r="L107" i="2"/>
  <c r="M107" i="2" s="1"/>
  <c r="F107" i="2"/>
  <c r="AJ107" i="2"/>
  <c r="R107" i="2"/>
  <c r="BS107" i="2"/>
  <c r="AU107" i="2"/>
  <c r="CR107" i="2"/>
  <c r="CS107" i="2" s="1"/>
  <c r="ET107" i="2"/>
  <c r="EN107" i="2"/>
  <c r="FF107" i="2"/>
  <c r="FG107" i="2" s="1"/>
  <c r="AR107" i="2"/>
  <c r="BJ107" i="2"/>
  <c r="BP107" i="2"/>
  <c r="DF107" i="2"/>
  <c r="EJ107" i="2"/>
  <c r="FN107" i="2"/>
  <c r="KU108" i="2"/>
  <c r="NO108" i="2"/>
  <c r="LM108" i="2"/>
  <c r="KO108" i="2"/>
  <c r="CW108" i="2" s="1"/>
  <c r="NI108" i="2"/>
  <c r="FX107" i="2"/>
  <c r="FY107" i="2" s="1"/>
  <c r="ME108" i="2"/>
  <c r="BM107" i="2"/>
  <c r="BT107" i="2"/>
  <c r="CW107" i="2"/>
  <c r="CL107" i="2"/>
  <c r="Z107" i="2"/>
  <c r="AF107" i="2"/>
  <c r="FK107" i="2"/>
  <c r="AX107" i="2"/>
  <c r="DL107" i="2"/>
  <c r="ED107" i="2"/>
  <c r="LS108" i="2"/>
  <c r="IA108" i="2"/>
  <c r="IG108" i="2"/>
  <c r="HC108" i="2"/>
  <c r="HO108" i="2"/>
  <c r="LA108" i="2"/>
  <c r="DI108" i="2" s="1"/>
  <c r="KC108" i="2"/>
  <c r="E107" i="2"/>
  <c r="CF107" i="2"/>
  <c r="BZ107" i="2"/>
  <c r="AO107" i="2"/>
  <c r="CX107" i="2"/>
  <c r="DC107" i="2"/>
  <c r="DU107" i="2"/>
  <c r="DV107" i="2"/>
  <c r="DW107" i="2" s="1"/>
  <c r="EZ107" i="2"/>
  <c r="FW108" i="2"/>
  <c r="FQ108" i="2"/>
  <c r="FK108" i="2"/>
  <c r="EG108" i="2"/>
  <c r="DO108" i="2"/>
  <c r="EA108" i="2"/>
  <c r="DC108" i="2"/>
  <c r="EM108" i="2"/>
  <c r="DU108" i="2"/>
  <c r="BG108" i="2"/>
  <c r="BM108" i="2"/>
  <c r="AI108" i="2"/>
  <c r="W108" i="2"/>
  <c r="CK108" i="2"/>
  <c r="BS108" i="2"/>
  <c r="K108" i="2"/>
  <c r="AO108" i="2"/>
  <c r="E108" i="2"/>
  <c r="MW108" i="2"/>
  <c r="IL108" i="2"/>
  <c r="MK108" i="2"/>
  <c r="GV108" i="2"/>
  <c r="LL108" i="2"/>
  <c r="NH108" i="2"/>
  <c r="IP108" i="2"/>
  <c r="KL108" i="2"/>
  <c r="MH108" i="2"/>
  <c r="HX108" i="2"/>
  <c r="IV108" i="2"/>
  <c r="JT108" i="2"/>
  <c r="MN108" i="2"/>
  <c r="JV108" i="2"/>
  <c r="KB108" i="2"/>
  <c r="JZ108" i="2"/>
  <c r="KX108" i="2"/>
  <c r="LV108" i="2"/>
  <c r="LX108" i="2"/>
  <c r="LJ108" i="2"/>
  <c r="IR108" i="2"/>
  <c r="KN108" i="2"/>
  <c r="IX108" i="2"/>
  <c r="MP108" i="2"/>
  <c r="IF108" i="2"/>
  <c r="MT108" i="2"/>
  <c r="HR108" i="2"/>
  <c r="NF108" i="2"/>
  <c r="MJ108" i="2"/>
  <c r="GZ108" i="2"/>
  <c r="KR108" i="2"/>
  <c r="KT108" i="2"/>
  <c r="LP108" i="2"/>
  <c r="HB108" i="2"/>
  <c r="HH108" i="2"/>
  <c r="ID108" i="2"/>
  <c r="JP108" i="2"/>
  <c r="JD108" i="2"/>
  <c r="MV108" i="2"/>
  <c r="JH108" i="2"/>
  <c r="LD108" i="2"/>
  <c r="HT108" i="2"/>
  <c r="HZ108" i="2"/>
  <c r="GT108" i="2"/>
  <c r="HL108" i="2"/>
  <c r="IJ108" i="2"/>
  <c r="JJ108" i="2"/>
  <c r="KF108" i="2"/>
  <c r="MD108" i="2"/>
  <c r="MB108" i="2"/>
  <c r="NN108" i="2"/>
  <c r="KH108" i="2"/>
  <c r="JN108" i="2"/>
  <c r="FT108" i="2"/>
  <c r="HF108" i="2"/>
  <c r="CN108" i="2"/>
  <c r="KZ108" i="2"/>
  <c r="CR108" i="2"/>
  <c r="DR108" i="2"/>
  <c r="MZ108" i="2"/>
  <c r="HN108" i="2"/>
  <c r="NL108" i="2"/>
  <c r="FX108" i="2" s="1"/>
  <c r="LR108" i="2"/>
  <c r="LF108" i="2"/>
  <c r="NB108" i="2"/>
  <c r="JB108" i="2"/>
  <c r="MQ108" i="2"/>
  <c r="EY108" i="2" s="1"/>
  <c r="IS108" i="2"/>
  <c r="DK107" i="2"/>
  <c r="JQ108" i="2"/>
  <c r="JW108" i="2"/>
  <c r="HU108" i="2"/>
  <c r="HI108" i="2"/>
  <c r="CQ107" i="2"/>
  <c r="BB107" i="2"/>
  <c r="DI107" i="2"/>
  <c r="DO107" i="2"/>
  <c r="DP107" i="2"/>
  <c r="EM107" i="2"/>
  <c r="EA107" i="2"/>
  <c r="FR107" i="2"/>
  <c r="B109" i="2"/>
  <c r="GC109" i="2" s="1"/>
  <c r="GD108" i="2"/>
  <c r="G107" i="2" l="1"/>
  <c r="FS107" i="2"/>
  <c r="FM107" i="2"/>
  <c r="FA107" i="2"/>
  <c r="EU107" i="2"/>
  <c r="EO107" i="2"/>
  <c r="EI107" i="2"/>
  <c r="DQ107" i="2"/>
  <c r="DE107" i="2"/>
  <c r="CY107" i="2"/>
  <c r="CM107" i="2"/>
  <c r="CG107" i="2"/>
  <c r="CA107" i="2"/>
  <c r="BU107" i="2"/>
  <c r="BO107" i="2"/>
  <c r="BC107" i="2"/>
  <c r="AQ107" i="2"/>
  <c r="AK107" i="2"/>
  <c r="Y107" i="2"/>
  <c r="S107" i="2"/>
  <c r="H108" i="2"/>
  <c r="BT108" i="2"/>
  <c r="BU108" i="2" s="1"/>
  <c r="ED108" i="2"/>
  <c r="AF108" i="2"/>
  <c r="AL108" i="2"/>
  <c r="CZ108" i="2"/>
  <c r="DX108" i="2"/>
  <c r="EN108" i="2"/>
  <c r="BN108" i="2"/>
  <c r="EV108" i="2"/>
  <c r="EH108" i="2"/>
  <c r="FB108" i="2"/>
  <c r="FN108" i="2"/>
  <c r="DF108" i="2"/>
  <c r="X108" i="2"/>
  <c r="Y108" i="2" s="1"/>
  <c r="FZ108" i="2"/>
  <c r="CB108" i="2"/>
  <c r="CH108" i="2"/>
  <c r="DJ108" i="2"/>
  <c r="DK108" i="2" s="1"/>
  <c r="AP108" i="2"/>
  <c r="AQ108" i="2" s="1"/>
  <c r="BJ108" i="2"/>
  <c r="BD108" i="2"/>
  <c r="AX108" i="2"/>
  <c r="FH108" i="2"/>
  <c r="BO108" i="2"/>
  <c r="T108" i="2"/>
  <c r="L108" i="2"/>
  <c r="EO108" i="2"/>
  <c r="JW109" i="2"/>
  <c r="AV108" i="2"/>
  <c r="AW108" i="2" s="1"/>
  <c r="CL108" i="2"/>
  <c r="CM108" i="2" s="1"/>
  <c r="AJ108" i="2"/>
  <c r="AK108" i="2" s="1"/>
  <c r="BZ108" i="2"/>
  <c r="CA108" i="2" s="1"/>
  <c r="CF108" i="2"/>
  <c r="EB108" i="2"/>
  <c r="BP108" i="2"/>
  <c r="N108" i="2"/>
  <c r="AR108" i="2"/>
  <c r="Z108" i="2"/>
  <c r="BV108" i="2"/>
  <c r="CT108" i="2"/>
  <c r="EJ108" i="2"/>
  <c r="EP108" i="2"/>
  <c r="FY108" i="2"/>
  <c r="LS109" i="2"/>
  <c r="EA109" i="2" s="1"/>
  <c r="ME109" i="2"/>
  <c r="EM109" i="2" s="1"/>
  <c r="KO109" i="2"/>
  <c r="JK109" i="2"/>
  <c r="GW109" i="2"/>
  <c r="E109" i="2" s="1"/>
  <c r="CW109" i="2"/>
  <c r="BS109" i="2"/>
  <c r="CE109" i="2"/>
  <c r="LY109" i="2"/>
  <c r="MQ109" i="2"/>
  <c r="LA109" i="2"/>
  <c r="DI109" i="2" s="1"/>
  <c r="HN109" i="2"/>
  <c r="JN109" i="2"/>
  <c r="MJ109" i="2"/>
  <c r="GT109" i="2"/>
  <c r="JV109" i="2"/>
  <c r="KT109" i="2"/>
  <c r="HH109" i="2"/>
  <c r="JB109" i="2"/>
  <c r="HT109" i="2"/>
  <c r="HR109" i="2"/>
  <c r="JP109" i="2"/>
  <c r="MH109" i="2"/>
  <c r="GZ109" i="2"/>
  <c r="HX109" i="2"/>
  <c r="IV109" i="2"/>
  <c r="JT109" i="2"/>
  <c r="KR109" i="2"/>
  <c r="LR109" i="2"/>
  <c r="LP109" i="2"/>
  <c r="MP109" i="2"/>
  <c r="JD109" i="2"/>
  <c r="JZ109" i="2"/>
  <c r="KX109" i="2"/>
  <c r="MV109" i="2"/>
  <c r="LJ109" i="2"/>
  <c r="LL109" i="2"/>
  <c r="NH109" i="2"/>
  <c r="KL109" i="2"/>
  <c r="MN109" i="2"/>
  <c r="ID109" i="2"/>
  <c r="KB109" i="2"/>
  <c r="KZ109" i="2"/>
  <c r="LX109" i="2"/>
  <c r="GV109" i="2"/>
  <c r="JJ109" i="2"/>
  <c r="LD109" i="2"/>
  <c r="MZ109" i="2"/>
  <c r="HZ109" i="2"/>
  <c r="NL109" i="2"/>
  <c r="IP109" i="2"/>
  <c r="JH109" i="2"/>
  <c r="KH109" i="2"/>
  <c r="LF109" i="2"/>
  <c r="NB109" i="2"/>
  <c r="IX109" i="2"/>
  <c r="IR109" i="2"/>
  <c r="MT109" i="2"/>
  <c r="MD109" i="2"/>
  <c r="NF109" i="2"/>
  <c r="KN109" i="2"/>
  <c r="IF109" i="2"/>
  <c r="LV109" i="2"/>
  <c r="HB109" i="2"/>
  <c r="AP109" i="2"/>
  <c r="AQ109" i="2" s="1"/>
  <c r="HL109" i="2"/>
  <c r="IJ109" i="2"/>
  <c r="IL109" i="2"/>
  <c r="KF109" i="2"/>
  <c r="MB109" i="2"/>
  <c r="NN109" i="2"/>
  <c r="HF109" i="2"/>
  <c r="IS109" i="2"/>
  <c r="MK109" i="2"/>
  <c r="ES109" i="2" s="1"/>
  <c r="F108" i="2"/>
  <c r="G108" i="2" s="1"/>
  <c r="AD108" i="2"/>
  <c r="AE108" i="2" s="1"/>
  <c r="BA108" i="2"/>
  <c r="DP108" i="2"/>
  <c r="DQ108" i="2" s="1"/>
  <c r="BB108" i="2"/>
  <c r="BC108" i="2" s="1"/>
  <c r="CX108" i="2"/>
  <c r="CY108" i="2" s="1"/>
  <c r="DV108" i="2"/>
  <c r="DD108" i="2"/>
  <c r="DE108" i="2" s="1"/>
  <c r="FL108" i="2"/>
  <c r="FM108" i="2" s="1"/>
  <c r="DL108" i="2"/>
  <c r="CG108" i="2"/>
  <c r="IG109" i="2"/>
  <c r="AO109" i="2" s="1"/>
  <c r="LM109" i="2"/>
  <c r="DU109" i="2" s="1"/>
  <c r="CS108" i="2"/>
  <c r="JE109" i="2"/>
  <c r="BM109" i="2" s="1"/>
  <c r="LG109" i="2"/>
  <c r="DO109" i="2" s="1"/>
  <c r="IY109" i="2"/>
  <c r="HI109" i="2"/>
  <c r="JQ109" i="2"/>
  <c r="BY109" i="2" s="1"/>
  <c r="R108" i="2"/>
  <c r="S108" i="2" s="1"/>
  <c r="BH108" i="2"/>
  <c r="Q108" i="2"/>
  <c r="ES108" i="2"/>
  <c r="ET108" i="2"/>
  <c r="EU108" i="2" s="1"/>
  <c r="EZ108" i="2"/>
  <c r="FA108" i="2" s="1"/>
  <c r="FR108" i="2"/>
  <c r="FS108" i="2" s="1"/>
  <c r="HO109" i="2"/>
  <c r="W109" i="2" s="1"/>
  <c r="EI108" i="2"/>
  <c r="NI109" i="2"/>
  <c r="KI109" i="2"/>
  <c r="CQ109" i="2" s="1"/>
  <c r="IM109" i="2"/>
  <c r="AU109" i="2" s="1"/>
  <c r="EC108" i="2"/>
  <c r="HU109" i="2"/>
  <c r="MW109" i="2"/>
  <c r="AC108" i="2"/>
  <c r="BY108" i="2"/>
  <c r="CE108" i="2"/>
  <c r="FF108" i="2"/>
  <c r="FE108" i="2"/>
  <c r="KC109" i="2"/>
  <c r="HC109" i="2"/>
  <c r="K109" i="2" s="1"/>
  <c r="IA109" i="2"/>
  <c r="NO109" i="2"/>
  <c r="FW109" i="2" s="1"/>
  <c r="KU109" i="2"/>
  <c r="DC109" i="2" s="1"/>
  <c r="NC109" i="2"/>
  <c r="FK109" i="2" s="1"/>
  <c r="B110" i="2"/>
  <c r="GC110" i="2" s="1"/>
  <c r="GD109" i="2"/>
  <c r="FG108" i="2" l="1"/>
  <c r="DW108" i="2"/>
  <c r="BI108" i="2"/>
  <c r="M108" i="2"/>
  <c r="CZ109" i="2"/>
  <c r="DL109" i="2"/>
  <c r="BJ109" i="2"/>
  <c r="ET109" i="2"/>
  <c r="FT109" i="2"/>
  <c r="FF109" i="2"/>
  <c r="FB109" i="2"/>
  <c r="DX109" i="2"/>
  <c r="CF109" i="2"/>
  <c r="EJ109" i="2"/>
  <c r="BP109" i="2"/>
  <c r="FZ109" i="2"/>
  <c r="BV109" i="2"/>
  <c r="AJ109" i="2"/>
  <c r="AX109" i="2"/>
  <c r="DF109" i="2"/>
  <c r="ED109" i="2"/>
  <c r="BD109" i="2"/>
  <c r="X109" i="2"/>
  <c r="BZ109" i="2"/>
  <c r="L109" i="2"/>
  <c r="M109" i="2" s="1"/>
  <c r="FG109" i="2"/>
  <c r="FN109" i="2"/>
  <c r="DR109" i="2"/>
  <c r="EN109" i="2"/>
  <c r="EO109" i="2" s="1"/>
  <c r="CN109" i="2"/>
  <c r="CR109" i="2"/>
  <c r="H109" i="2"/>
  <c r="AD109" i="2"/>
  <c r="AE109" i="2" s="1"/>
  <c r="T109" i="2"/>
  <c r="JH110" i="2"/>
  <c r="HX110" i="2"/>
  <c r="GT110" i="2"/>
  <c r="LM110" i="2"/>
  <c r="LJ110" i="2"/>
  <c r="HT110" i="2"/>
  <c r="NH110" i="2"/>
  <c r="IP110" i="2"/>
  <c r="KL110" i="2"/>
  <c r="KN110" i="2"/>
  <c r="HB110" i="2"/>
  <c r="L110" i="2"/>
  <c r="KT110" i="2"/>
  <c r="MN110" i="2"/>
  <c r="ID110" i="2"/>
  <c r="CN110" i="2"/>
  <c r="JP110" i="2"/>
  <c r="CX110" i="2"/>
  <c r="KR110" i="2"/>
  <c r="LR110" i="2"/>
  <c r="ED110" i="2"/>
  <c r="GV110" i="2"/>
  <c r="HF110" i="2"/>
  <c r="IF110" i="2"/>
  <c r="JD110" i="2"/>
  <c r="KX110" i="2"/>
  <c r="HR110" i="2"/>
  <c r="JN110" i="2"/>
  <c r="MJ110" i="2"/>
  <c r="HZ110" i="2"/>
  <c r="IX110" i="2"/>
  <c r="IV110" i="2"/>
  <c r="JV110" i="2"/>
  <c r="JT110" i="2"/>
  <c r="LP110" i="2"/>
  <c r="HH110" i="2"/>
  <c r="JB110" i="2"/>
  <c r="KZ110" i="2"/>
  <c r="MH110" i="2"/>
  <c r="LV110" i="2"/>
  <c r="HL110" i="2"/>
  <c r="IJ110" i="2"/>
  <c r="MB110" i="2"/>
  <c r="NN110" i="2"/>
  <c r="HN110" i="2"/>
  <c r="IL110" i="2"/>
  <c r="NB110" i="2"/>
  <c r="LL110" i="2"/>
  <c r="JZ110" i="2"/>
  <c r="LX110" i="2"/>
  <c r="EJ110" i="2"/>
  <c r="MT110" i="2"/>
  <c r="GZ110" i="2"/>
  <c r="IR110" i="2"/>
  <c r="MD110" i="2"/>
  <c r="NF110" i="2"/>
  <c r="MV110" i="2"/>
  <c r="KB110" i="2"/>
  <c r="JJ110" i="2"/>
  <c r="KF110" i="2"/>
  <c r="LD110" i="2"/>
  <c r="MZ110" i="2"/>
  <c r="NL110" i="2"/>
  <c r="MP110" i="2"/>
  <c r="KH110" i="2"/>
  <c r="LF110" i="2"/>
  <c r="NI110" i="2"/>
  <c r="FQ110" i="2" s="1"/>
  <c r="HI110" i="2"/>
  <c r="CS109" i="2"/>
  <c r="AV109" i="2"/>
  <c r="AW109" i="2" s="1"/>
  <c r="BB109" i="2"/>
  <c r="DD109" i="2"/>
  <c r="DE109" i="2" s="1"/>
  <c r="DJ109" i="2"/>
  <c r="CX109" i="2"/>
  <c r="FL109" i="2"/>
  <c r="FM109" i="2" s="1"/>
  <c r="EH109" i="2"/>
  <c r="EI109" i="2" s="1"/>
  <c r="FQ109" i="2"/>
  <c r="Z109" i="2"/>
  <c r="AF109" i="2"/>
  <c r="CH109" i="2"/>
  <c r="CT109" i="2"/>
  <c r="EP109" i="2"/>
  <c r="FH109" i="2"/>
  <c r="KO110" i="2"/>
  <c r="AK109" i="2"/>
  <c r="IA110" i="2"/>
  <c r="MW110" i="2"/>
  <c r="IM110" i="2"/>
  <c r="AU110" i="2" s="1"/>
  <c r="IY110" i="2"/>
  <c r="BG110" i="2" s="1"/>
  <c r="FX109" i="2"/>
  <c r="FY109" i="2" s="1"/>
  <c r="MQ110" i="2"/>
  <c r="EY110" i="2" s="1"/>
  <c r="BG109" i="2"/>
  <c r="BH109" i="2"/>
  <c r="BI109" i="2" s="1"/>
  <c r="BT109" i="2"/>
  <c r="DP109" i="2"/>
  <c r="CL109" i="2"/>
  <c r="AL109" i="2"/>
  <c r="DV109" i="2"/>
  <c r="DW109" i="2" s="1"/>
  <c r="FR109" i="2"/>
  <c r="EZ109" i="2"/>
  <c r="FA109" i="2" s="1"/>
  <c r="AR109" i="2"/>
  <c r="CB109" i="2"/>
  <c r="EV109" i="2"/>
  <c r="GW110" i="2"/>
  <c r="ME110" i="2"/>
  <c r="NO110" i="2"/>
  <c r="NC110" i="2"/>
  <c r="HC110" i="2"/>
  <c r="KI110" i="2"/>
  <c r="CQ110" i="2" s="1"/>
  <c r="HO110" i="2"/>
  <c r="LG110" i="2"/>
  <c r="IG110" i="2"/>
  <c r="AO110" i="2" s="1"/>
  <c r="MK110" i="2"/>
  <c r="LY110" i="2"/>
  <c r="Q109" i="2"/>
  <c r="F109" i="2"/>
  <c r="BN109" i="2"/>
  <c r="BO109" i="2" s="1"/>
  <c r="R109" i="2"/>
  <c r="EY109" i="2"/>
  <c r="EB109" i="2"/>
  <c r="EC109" i="2" s="1"/>
  <c r="FE109" i="2"/>
  <c r="N109" i="2"/>
  <c r="JK110" i="2"/>
  <c r="LS110" i="2"/>
  <c r="DK109" i="2"/>
  <c r="KU110" i="2"/>
  <c r="DC110" i="2" s="1"/>
  <c r="KC110" i="2"/>
  <c r="CK110" i="2" s="1"/>
  <c r="HU110" i="2"/>
  <c r="JQ110" i="2"/>
  <c r="JE110" i="2"/>
  <c r="CG109" i="2"/>
  <c r="IS110" i="2"/>
  <c r="LA110" i="2"/>
  <c r="AI109" i="2"/>
  <c r="BA109" i="2"/>
  <c r="AC109" i="2"/>
  <c r="CK109" i="2"/>
  <c r="EG109" i="2"/>
  <c r="JW110" i="2"/>
  <c r="CE110" i="2" s="1"/>
  <c r="B111" i="2"/>
  <c r="GC111" i="2" s="1"/>
  <c r="GD110" i="2"/>
  <c r="LA111" i="2" l="1"/>
  <c r="MK111" i="2"/>
  <c r="JQ111" i="2"/>
  <c r="IS111" i="2"/>
  <c r="LY111" i="2"/>
  <c r="G109" i="2"/>
  <c r="FS109" i="2"/>
  <c r="EU109" i="2"/>
  <c r="DQ109" i="2"/>
  <c r="CY109" i="2"/>
  <c r="CM109" i="2"/>
  <c r="CA109" i="2"/>
  <c r="BU109" i="2"/>
  <c r="BC109" i="2"/>
  <c r="Y109" i="2"/>
  <c r="S109" i="2"/>
  <c r="FX110" i="2"/>
  <c r="FF110" i="2"/>
  <c r="FZ110" i="2"/>
  <c r="AX110" i="2"/>
  <c r="DR110" i="2"/>
  <c r="AP110" i="2"/>
  <c r="AQ110" i="2" s="1"/>
  <c r="ET110" i="2"/>
  <c r="EU110" i="2" s="1"/>
  <c r="CF110" i="2"/>
  <c r="CG110" i="2" s="1"/>
  <c r="FT110" i="2"/>
  <c r="BP110" i="2"/>
  <c r="X110" i="2"/>
  <c r="Y110" i="2" s="1"/>
  <c r="BV110" i="2"/>
  <c r="T110" i="2"/>
  <c r="DX110" i="2"/>
  <c r="BJ110" i="2"/>
  <c r="CT110" i="2"/>
  <c r="CY110" i="2"/>
  <c r="FN110" i="2"/>
  <c r="BZ110" i="2"/>
  <c r="CA110" i="2" s="1"/>
  <c r="BD110" i="2"/>
  <c r="EP110" i="2"/>
  <c r="FB110" i="2"/>
  <c r="H110" i="2"/>
  <c r="DL110" i="2"/>
  <c r="DD110" i="2"/>
  <c r="AJ110" i="2"/>
  <c r="AK110" i="2" s="1"/>
  <c r="AF110" i="2"/>
  <c r="M110" i="2"/>
  <c r="ES111" i="2"/>
  <c r="EG111" i="2"/>
  <c r="DI111" i="2"/>
  <c r="BY111" i="2"/>
  <c r="BA111" i="2"/>
  <c r="KC111" i="2"/>
  <c r="JW111" i="2"/>
  <c r="CE111" i="2" s="1"/>
  <c r="KU111" i="2"/>
  <c r="DC111" i="2" s="1"/>
  <c r="GZ111" i="2"/>
  <c r="LL111" i="2"/>
  <c r="HR111" i="2"/>
  <c r="HT111" i="2"/>
  <c r="JN111" i="2"/>
  <c r="KN111" i="2"/>
  <c r="MJ111" i="2"/>
  <c r="LP111" i="2"/>
  <c r="LR111" i="2"/>
  <c r="MP111" i="2"/>
  <c r="JB111" i="2"/>
  <c r="MT111" i="2"/>
  <c r="LJ111" i="2"/>
  <c r="NF111" i="2"/>
  <c r="JZ111" i="2"/>
  <c r="LV111" i="2"/>
  <c r="LX111" i="2"/>
  <c r="JP111" i="2"/>
  <c r="NH111" i="2"/>
  <c r="IP111" i="2"/>
  <c r="IR111" i="2"/>
  <c r="KL111" i="2"/>
  <c r="GV111" i="2"/>
  <c r="MN111" i="2"/>
  <c r="IJ111" i="2"/>
  <c r="ID111" i="2"/>
  <c r="JD111" i="2"/>
  <c r="IV111" i="2"/>
  <c r="KT111" i="2"/>
  <c r="KB111" i="2"/>
  <c r="KX111" i="2"/>
  <c r="HN111" i="2"/>
  <c r="IL111" i="2"/>
  <c r="KF111" i="2"/>
  <c r="KH111" i="2"/>
  <c r="LD111" i="2"/>
  <c r="MD111" i="2"/>
  <c r="HZ111" i="2"/>
  <c r="IX111" i="2"/>
  <c r="HH111" i="2"/>
  <c r="LF111" i="2"/>
  <c r="GT111" i="2"/>
  <c r="MB111" i="2"/>
  <c r="IF111" i="2"/>
  <c r="HB111" i="2"/>
  <c r="JV111" i="2"/>
  <c r="EJ111" i="2"/>
  <c r="BB111" i="2"/>
  <c r="JT111" i="2"/>
  <c r="KR111" i="2"/>
  <c r="HL111" i="2"/>
  <c r="HF111" i="2"/>
  <c r="KZ111" i="2"/>
  <c r="MV111" i="2"/>
  <c r="NB111" i="2"/>
  <c r="NN111" i="2"/>
  <c r="MH111" i="2"/>
  <c r="HX111" i="2"/>
  <c r="AX111" i="2"/>
  <c r="JH111" i="2"/>
  <c r="JJ111" i="2"/>
  <c r="MZ111" i="2"/>
  <c r="FZ111" i="2"/>
  <c r="NL111" i="2"/>
  <c r="JE111" i="2"/>
  <c r="BM111" i="2" s="1"/>
  <c r="JK111" i="2"/>
  <c r="BS111" i="2" s="1"/>
  <c r="LG111" i="2"/>
  <c r="HC111" i="2"/>
  <c r="GW111" i="2"/>
  <c r="IA111" i="2"/>
  <c r="LM111" i="2"/>
  <c r="DU111" i="2" s="1"/>
  <c r="K110" i="2"/>
  <c r="AD110" i="2"/>
  <c r="AE110" i="2" s="1"/>
  <c r="AI110" i="2"/>
  <c r="BY110" i="2"/>
  <c r="BB110" i="2"/>
  <c r="BC110" i="2" s="1"/>
  <c r="DU110" i="2"/>
  <c r="DJ110" i="2"/>
  <c r="DK110" i="2" s="1"/>
  <c r="EN110" i="2"/>
  <c r="EO110" i="2" s="1"/>
  <c r="EB110" i="2"/>
  <c r="EC110" i="2" s="1"/>
  <c r="N110" i="2"/>
  <c r="FL110" i="2"/>
  <c r="FM110" i="2" s="1"/>
  <c r="Z110" i="2"/>
  <c r="CH110" i="2"/>
  <c r="CZ110" i="2"/>
  <c r="EV110" i="2"/>
  <c r="HO111" i="2"/>
  <c r="NC111" i="2"/>
  <c r="MQ111" i="2"/>
  <c r="EY111" i="2" s="1"/>
  <c r="DE110" i="2"/>
  <c r="KO111" i="2"/>
  <c r="HI111" i="2"/>
  <c r="Q111" i="2" s="1"/>
  <c r="E110" i="2"/>
  <c r="CL110" i="2"/>
  <c r="CM110" i="2" s="1"/>
  <c r="BH110" i="2"/>
  <c r="BT110" i="2"/>
  <c r="BU110" i="2" s="1"/>
  <c r="AV110" i="2"/>
  <c r="AW110" i="2" s="1"/>
  <c r="Q110" i="2"/>
  <c r="DP110" i="2"/>
  <c r="DQ110" i="2" s="1"/>
  <c r="DO110" i="2"/>
  <c r="ES110" i="2"/>
  <c r="EG110" i="2"/>
  <c r="EH110" i="2"/>
  <c r="EI110" i="2" s="1"/>
  <c r="FR110" i="2"/>
  <c r="FS110" i="2" s="1"/>
  <c r="AL110" i="2"/>
  <c r="AR110" i="2"/>
  <c r="DF110" i="2"/>
  <c r="FH110" i="2"/>
  <c r="KI111" i="2"/>
  <c r="NO111" i="2"/>
  <c r="IM111" i="2"/>
  <c r="NI111" i="2"/>
  <c r="F110" i="2"/>
  <c r="G110" i="2" s="1"/>
  <c r="BA110" i="2"/>
  <c r="BN110" i="2"/>
  <c r="BO110" i="2" s="1"/>
  <c r="CR110" i="2"/>
  <c r="CS110" i="2" s="1"/>
  <c r="DV110" i="2"/>
  <c r="DW110" i="2" s="1"/>
  <c r="EZ110" i="2"/>
  <c r="FA110" i="2" s="1"/>
  <c r="FW110" i="2"/>
  <c r="CB110" i="2"/>
  <c r="FY110" i="2"/>
  <c r="HU111" i="2"/>
  <c r="AC111" i="2" s="1"/>
  <c r="LS111" i="2"/>
  <c r="EA111" i="2" s="1"/>
  <c r="IG111" i="2"/>
  <c r="ME111" i="2"/>
  <c r="EM111" i="2" s="1"/>
  <c r="IY111" i="2"/>
  <c r="BG111" i="2" s="1"/>
  <c r="MW111" i="2"/>
  <c r="FE111" i="2" s="1"/>
  <c r="AC110" i="2"/>
  <c r="R110" i="2"/>
  <c r="S110" i="2" s="1"/>
  <c r="BS110" i="2"/>
  <c r="W110" i="2"/>
  <c r="BM110" i="2"/>
  <c r="EM110" i="2"/>
  <c r="DI110" i="2"/>
  <c r="CW110" i="2"/>
  <c r="EA110" i="2"/>
  <c r="FE110" i="2"/>
  <c r="FK110" i="2"/>
  <c r="B112" i="2"/>
  <c r="GC112" i="2" s="1"/>
  <c r="GD111" i="2"/>
  <c r="FG110" i="2" l="1"/>
  <c r="BI110" i="2"/>
  <c r="ET111" i="2"/>
  <c r="EU111" i="2" s="1"/>
  <c r="DR111" i="2"/>
  <c r="FT111" i="2"/>
  <c r="BV111" i="2"/>
  <c r="DV111" i="2"/>
  <c r="DW111" i="2" s="1"/>
  <c r="CR111" i="2"/>
  <c r="CS111" i="2" s="1"/>
  <c r="AR111" i="2"/>
  <c r="CZ111" i="2"/>
  <c r="Z111" i="2"/>
  <c r="N111" i="2"/>
  <c r="DL111" i="2"/>
  <c r="BP111" i="2"/>
  <c r="BC111" i="2"/>
  <c r="FL111" i="2"/>
  <c r="FM111" i="2" s="1"/>
  <c r="FB111" i="2"/>
  <c r="EP111" i="2"/>
  <c r="FH111" i="2"/>
  <c r="CL111" i="2"/>
  <c r="CM111" i="2" s="1"/>
  <c r="ED111" i="2"/>
  <c r="CB111" i="2"/>
  <c r="F111" i="2"/>
  <c r="DF111" i="2"/>
  <c r="FX111" i="2"/>
  <c r="FY111" i="2" s="1"/>
  <c r="AL111" i="2"/>
  <c r="CF111" i="2"/>
  <c r="AF111" i="2"/>
  <c r="T111" i="2"/>
  <c r="BJ111" i="2"/>
  <c r="CG111" i="2"/>
  <c r="IM112" i="2"/>
  <c r="KO112" i="2"/>
  <c r="NC112" i="2"/>
  <c r="FK112" i="2" s="1"/>
  <c r="HC112" i="2"/>
  <c r="X111" i="2"/>
  <c r="Y111" i="2" s="1"/>
  <c r="AV111" i="2"/>
  <c r="AW111" i="2" s="1"/>
  <c r="EB111" i="2"/>
  <c r="EC111" i="2" s="1"/>
  <c r="BH111" i="2"/>
  <c r="BI111" i="2" s="1"/>
  <c r="K111" i="2"/>
  <c r="BT111" i="2"/>
  <c r="BU111" i="2" s="1"/>
  <c r="CW111" i="2"/>
  <c r="CX111" i="2"/>
  <c r="CY111" i="2" s="1"/>
  <c r="FR111" i="2"/>
  <c r="FS111" i="2" s="1"/>
  <c r="EZ111" i="2"/>
  <c r="FA111" i="2" s="1"/>
  <c r="FK111" i="2"/>
  <c r="BD111" i="2"/>
  <c r="CN111" i="2"/>
  <c r="CH111" i="2"/>
  <c r="DX111" i="2"/>
  <c r="CW112" i="2"/>
  <c r="AU112" i="2"/>
  <c r="K112" i="2"/>
  <c r="ID112" i="2"/>
  <c r="GV112" i="2"/>
  <c r="HT112" i="2"/>
  <c r="JP112" i="2"/>
  <c r="KL112" i="2"/>
  <c r="MJ112" i="2"/>
  <c r="JV112" i="2"/>
  <c r="LR112" i="2"/>
  <c r="MN112" i="2"/>
  <c r="JD112" i="2"/>
  <c r="JZ112" i="2"/>
  <c r="KZ112" i="2"/>
  <c r="LX112" i="2"/>
  <c r="NH112" i="2"/>
  <c r="IP112" i="2"/>
  <c r="MH112" i="2"/>
  <c r="HX112" i="2"/>
  <c r="IV112" i="2"/>
  <c r="IX112" i="2"/>
  <c r="JT112" i="2"/>
  <c r="JB112" i="2"/>
  <c r="KB112" i="2"/>
  <c r="KX112" i="2"/>
  <c r="LV112" i="2"/>
  <c r="LJ112" i="2"/>
  <c r="JN112" i="2"/>
  <c r="IR112" i="2"/>
  <c r="KN112" i="2"/>
  <c r="KT112" i="2"/>
  <c r="MP112" i="2"/>
  <c r="GT112" i="2"/>
  <c r="IF112" i="2"/>
  <c r="BP112" i="2"/>
  <c r="MV112" i="2"/>
  <c r="LF112" i="2"/>
  <c r="MB112" i="2"/>
  <c r="NB112" i="2"/>
  <c r="HF112" i="2"/>
  <c r="KH112" i="2"/>
  <c r="NN112" i="2"/>
  <c r="IL112" i="2"/>
  <c r="DR112" i="2"/>
  <c r="LL112" i="2"/>
  <c r="HR112" i="2"/>
  <c r="HH112" i="2"/>
  <c r="MT112" i="2"/>
  <c r="JH112" i="2"/>
  <c r="JJ112" i="2"/>
  <c r="LD112" i="2"/>
  <c r="NL112" i="2"/>
  <c r="GZ112" i="2"/>
  <c r="KR112" i="2"/>
  <c r="HN112" i="2"/>
  <c r="NF112" i="2"/>
  <c r="HZ112" i="2"/>
  <c r="HL112" i="2"/>
  <c r="IJ112" i="2"/>
  <c r="KF112" i="2"/>
  <c r="MD112" i="2"/>
  <c r="MZ112" i="2"/>
  <c r="HB112" i="2"/>
  <c r="LP112" i="2"/>
  <c r="NO112" i="2"/>
  <c r="FX112" i="2" s="1"/>
  <c r="IS112" i="2"/>
  <c r="BA112" i="2" s="1"/>
  <c r="HO112" i="2"/>
  <c r="LG112" i="2"/>
  <c r="KC112" i="2"/>
  <c r="W111" i="2"/>
  <c r="BN111" i="2"/>
  <c r="BO111" i="2" s="1"/>
  <c r="R111" i="2"/>
  <c r="S111" i="2" s="1"/>
  <c r="AD111" i="2"/>
  <c r="AE111" i="2" s="1"/>
  <c r="DJ111" i="2"/>
  <c r="DK111" i="2" s="1"/>
  <c r="DP111" i="2"/>
  <c r="DQ111" i="2" s="1"/>
  <c r="EN111" i="2"/>
  <c r="EO111" i="2" s="1"/>
  <c r="FW111" i="2"/>
  <c r="H111" i="2"/>
  <c r="CT111" i="2"/>
  <c r="FN111" i="2"/>
  <c r="MW112" i="2"/>
  <c r="IG112" i="2"/>
  <c r="IY112" i="2"/>
  <c r="BG112" i="2" s="1"/>
  <c r="LS112" i="2"/>
  <c r="EA112" i="2" s="1"/>
  <c r="NI112" i="2"/>
  <c r="KI112" i="2"/>
  <c r="LY112" i="2"/>
  <c r="EG112" i="2" s="1"/>
  <c r="IA112" i="2"/>
  <c r="JK112" i="2"/>
  <c r="KU112" i="2"/>
  <c r="L111" i="2"/>
  <c r="AJ111" i="2"/>
  <c r="AK111" i="2" s="1"/>
  <c r="BZ111" i="2"/>
  <c r="CA111" i="2" s="1"/>
  <c r="CQ111" i="2"/>
  <c r="AP111" i="2"/>
  <c r="AQ111" i="2" s="1"/>
  <c r="DD111" i="2"/>
  <c r="DE111" i="2" s="1"/>
  <c r="DO111" i="2"/>
  <c r="EH111" i="2"/>
  <c r="EI111" i="2" s="1"/>
  <c r="EV111" i="2"/>
  <c r="LA112" i="2"/>
  <c r="ME112" i="2"/>
  <c r="HU112" i="2"/>
  <c r="AC112" i="2" s="1"/>
  <c r="MK112" i="2"/>
  <c r="HI112" i="2"/>
  <c r="MQ112" i="2"/>
  <c r="EY112" i="2" s="1"/>
  <c r="JQ112" i="2"/>
  <c r="LM112" i="2"/>
  <c r="DU112" i="2" s="1"/>
  <c r="GW112" i="2"/>
  <c r="JE112" i="2"/>
  <c r="BM112" i="2" s="1"/>
  <c r="JW112" i="2"/>
  <c r="E111" i="2"/>
  <c r="AI111" i="2"/>
  <c r="AO111" i="2"/>
  <c r="AU111" i="2"/>
  <c r="CK111" i="2"/>
  <c r="FQ111" i="2"/>
  <c r="FF111" i="2"/>
  <c r="FG111" i="2" s="1"/>
  <c r="B113" i="2"/>
  <c r="GC113" i="2" s="1"/>
  <c r="GD112" i="2"/>
  <c r="G111" i="2" l="1"/>
  <c r="M111" i="2"/>
  <c r="DF112" i="2"/>
  <c r="H112" i="2"/>
  <c r="CB112" i="2"/>
  <c r="AJ112" i="2"/>
  <c r="AK112" i="2" s="1"/>
  <c r="CF112" i="2"/>
  <c r="CG112" i="2" s="1"/>
  <c r="CX112" i="2"/>
  <c r="CY112" i="2" s="1"/>
  <c r="DX112" i="2"/>
  <c r="FB112" i="2"/>
  <c r="JW113" i="2"/>
  <c r="JQ113" i="2"/>
  <c r="Z112" i="2"/>
  <c r="BV112" i="2"/>
  <c r="N112" i="2"/>
  <c r="AV112" i="2"/>
  <c r="AW112" i="2" s="1"/>
  <c r="AF112" i="2"/>
  <c r="FN112" i="2"/>
  <c r="ET112" i="2"/>
  <c r="EU112" i="2" s="1"/>
  <c r="CL112" i="2"/>
  <c r="CM112" i="2" s="1"/>
  <c r="FT112" i="2"/>
  <c r="CT112" i="2"/>
  <c r="EP112" i="2"/>
  <c r="DL112" i="2"/>
  <c r="EB112" i="2"/>
  <c r="FZ112" i="2"/>
  <c r="FH112" i="2"/>
  <c r="T112" i="2"/>
  <c r="AP112" i="2"/>
  <c r="AQ112" i="2" s="1"/>
  <c r="BB112" i="2"/>
  <c r="BC112" i="2" s="1"/>
  <c r="EH112" i="2"/>
  <c r="EI112" i="2" s="1"/>
  <c r="BH112" i="2"/>
  <c r="BI112" i="2" s="1"/>
  <c r="EC112" i="2"/>
  <c r="GW113" i="2"/>
  <c r="HI113" i="2"/>
  <c r="Q113" i="2" s="1"/>
  <c r="ME113" i="2"/>
  <c r="JK113" i="2"/>
  <c r="KI113" i="2"/>
  <c r="IG113" i="2"/>
  <c r="AO113" i="2" s="1"/>
  <c r="HO113" i="2"/>
  <c r="FY112" i="2"/>
  <c r="E112" i="2"/>
  <c r="R112" i="2"/>
  <c r="S112" i="2" s="1"/>
  <c r="L112" i="2"/>
  <c r="M112" i="2" s="1"/>
  <c r="Q112" i="2"/>
  <c r="DV112" i="2"/>
  <c r="DW112" i="2" s="1"/>
  <c r="DD112" i="2"/>
  <c r="DE112" i="2" s="1"/>
  <c r="CR112" i="2"/>
  <c r="CS112" i="2" s="1"/>
  <c r="FF112" i="2"/>
  <c r="FG112" i="2" s="1"/>
  <c r="EZ112" i="2"/>
  <c r="FA112" i="2" s="1"/>
  <c r="AX112" i="2"/>
  <c r="AR112" i="2"/>
  <c r="AL112" i="2"/>
  <c r="BJ112" i="2"/>
  <c r="ED112" i="2"/>
  <c r="EV112" i="2"/>
  <c r="HC113" i="2"/>
  <c r="EM113" i="2"/>
  <c r="CQ113" i="2"/>
  <c r="K113" i="2"/>
  <c r="BS113" i="2"/>
  <c r="CE113" i="2"/>
  <c r="BY113" i="2"/>
  <c r="W113" i="2"/>
  <c r="E113" i="2"/>
  <c r="HF113" i="2"/>
  <c r="HN113" i="2"/>
  <c r="HB113" i="2"/>
  <c r="IR113" i="2"/>
  <c r="KN113" i="2"/>
  <c r="IF113" i="2"/>
  <c r="LV113" i="2"/>
  <c r="JN113" i="2"/>
  <c r="IP113" i="2"/>
  <c r="MJ113" i="2"/>
  <c r="MH113" i="2"/>
  <c r="JV113" i="2"/>
  <c r="KT113" i="2"/>
  <c r="MP113" i="2"/>
  <c r="HH113" i="2"/>
  <c r="ID113" i="2"/>
  <c r="JB113" i="2"/>
  <c r="HT113" i="2"/>
  <c r="JP113" i="2"/>
  <c r="BZ113" i="2"/>
  <c r="N113" i="2"/>
  <c r="GZ113" i="2"/>
  <c r="HX113" i="2"/>
  <c r="HZ113" i="2"/>
  <c r="IV113" i="2"/>
  <c r="IX113" i="2"/>
  <c r="JT113" i="2"/>
  <c r="KR113" i="2"/>
  <c r="LR113" i="2"/>
  <c r="FB113" i="2"/>
  <c r="JD113" i="2"/>
  <c r="JZ113" i="2"/>
  <c r="KX113" i="2"/>
  <c r="KZ113" i="2"/>
  <c r="KL113" i="2"/>
  <c r="GT113" i="2"/>
  <c r="MN113" i="2"/>
  <c r="BV113" i="2"/>
  <c r="MD113" i="2"/>
  <c r="LJ113" i="2"/>
  <c r="HR113" i="2"/>
  <c r="NH113" i="2"/>
  <c r="KB113" i="2"/>
  <c r="LX113" i="2"/>
  <c r="Z113" i="2"/>
  <c r="JJ113" i="2"/>
  <c r="EP113" i="2"/>
  <c r="MZ113" i="2"/>
  <c r="NN113" i="2"/>
  <c r="LP113" i="2"/>
  <c r="HL113" i="2"/>
  <c r="KF113" i="2"/>
  <c r="LD113" i="2"/>
  <c r="LL113" i="2"/>
  <c r="NF113" i="2"/>
  <c r="MT113" i="2"/>
  <c r="JH113" i="2"/>
  <c r="KH113" i="2"/>
  <c r="LF113" i="2"/>
  <c r="NB113" i="2"/>
  <c r="IL113" i="2"/>
  <c r="MV113" i="2"/>
  <c r="GV113" i="2"/>
  <c r="IJ113" i="2"/>
  <c r="MB113" i="2"/>
  <c r="NL113" i="2"/>
  <c r="LM113" i="2"/>
  <c r="DU113" i="2" s="1"/>
  <c r="MK113" i="2"/>
  <c r="LA113" i="2"/>
  <c r="IA113" i="2"/>
  <c r="AI113" i="2" s="1"/>
  <c r="NI113" i="2"/>
  <c r="MW113" i="2"/>
  <c r="KC113" i="2"/>
  <c r="F112" i="2"/>
  <c r="G112" i="2" s="1"/>
  <c r="BT112" i="2"/>
  <c r="BU112" i="2" s="1"/>
  <c r="W112" i="2"/>
  <c r="X112" i="2"/>
  <c r="Y112" i="2" s="1"/>
  <c r="BN112" i="2"/>
  <c r="BO112" i="2" s="1"/>
  <c r="DI112" i="2"/>
  <c r="EN112" i="2"/>
  <c r="EO112" i="2" s="1"/>
  <c r="FE112" i="2"/>
  <c r="FL112" i="2"/>
  <c r="FM112" i="2" s="1"/>
  <c r="BD112" i="2"/>
  <c r="CH112" i="2"/>
  <c r="NC113" i="2"/>
  <c r="LY113" i="2"/>
  <c r="LS113" i="2"/>
  <c r="EA113" i="2" s="1"/>
  <c r="LG113" i="2"/>
  <c r="DO113" i="2" s="1"/>
  <c r="IS113" i="2"/>
  <c r="BS112" i="2"/>
  <c r="AD112" i="2"/>
  <c r="AE112" i="2" s="1"/>
  <c r="CK112" i="2"/>
  <c r="AI112" i="2"/>
  <c r="BY112" i="2"/>
  <c r="BZ112" i="2"/>
  <c r="CA112" i="2" s="1"/>
  <c r="CA113" i="2" s="1"/>
  <c r="CE112" i="2"/>
  <c r="EM112" i="2"/>
  <c r="DJ112" i="2"/>
  <c r="DK112" i="2" s="1"/>
  <c r="ES112" i="2"/>
  <c r="FQ112" i="2"/>
  <c r="FR112" i="2"/>
  <c r="FS112" i="2" s="1"/>
  <c r="CZ112" i="2"/>
  <c r="CN112" i="2"/>
  <c r="EJ112" i="2"/>
  <c r="KO113" i="2"/>
  <c r="JE113" i="2"/>
  <c r="MQ113" i="2"/>
  <c r="HU113" i="2"/>
  <c r="KU113" i="2"/>
  <c r="DC113" i="2" s="1"/>
  <c r="IY113" i="2"/>
  <c r="NO113" i="2"/>
  <c r="AO112" i="2"/>
  <c r="DP112" i="2"/>
  <c r="DQ112" i="2" s="1"/>
  <c r="DC112" i="2"/>
  <c r="CQ112" i="2"/>
  <c r="DO112" i="2"/>
  <c r="FW112" i="2"/>
  <c r="IM113" i="2"/>
  <c r="B114" i="2"/>
  <c r="GC114" i="2" s="1"/>
  <c r="GD113" i="2"/>
  <c r="IY114" i="2" l="1"/>
  <c r="JE114" i="2"/>
  <c r="IM114" i="2"/>
  <c r="AP113" i="2"/>
  <c r="DV113" i="2"/>
  <c r="FX113" i="2"/>
  <c r="FY113" i="2" s="1"/>
  <c r="CN113" i="2"/>
  <c r="CT113" i="2"/>
  <c r="AL113" i="2"/>
  <c r="AF113" i="2"/>
  <c r="BP113" i="2"/>
  <c r="DP113" i="2"/>
  <c r="DQ113" i="2" s="1"/>
  <c r="FF113" i="2"/>
  <c r="BJ113" i="2"/>
  <c r="H113" i="2"/>
  <c r="FL113" i="2"/>
  <c r="FM113" i="2" s="1"/>
  <c r="EH113" i="2"/>
  <c r="EI113" i="2" s="1"/>
  <c r="EB113" i="2"/>
  <c r="EC113" i="2" s="1"/>
  <c r="EV113" i="2"/>
  <c r="FT113" i="2"/>
  <c r="NO114" i="2"/>
  <c r="MQ114" i="2"/>
  <c r="AX113" i="2"/>
  <c r="CZ113" i="2"/>
  <c r="DF113" i="2"/>
  <c r="BD113" i="2"/>
  <c r="T113" i="2"/>
  <c r="DL113" i="2"/>
  <c r="CH113" i="2"/>
  <c r="EY114" i="2"/>
  <c r="FW114" i="2"/>
  <c r="BG114" i="2"/>
  <c r="BM114" i="2"/>
  <c r="AU114" i="2"/>
  <c r="IJ114" i="2"/>
  <c r="GT114" i="2"/>
  <c r="LL114" i="2"/>
  <c r="IR114" i="2"/>
  <c r="KN114" i="2"/>
  <c r="MH114" i="2"/>
  <c r="MP114" i="2"/>
  <c r="GZ114" i="2"/>
  <c r="HL114" i="2"/>
  <c r="GV114" i="2"/>
  <c r="JZ114" i="2"/>
  <c r="MV114" i="2"/>
  <c r="JP114" i="2"/>
  <c r="NH114" i="2"/>
  <c r="IP114" i="2"/>
  <c r="KL114" i="2"/>
  <c r="HB114" i="2"/>
  <c r="HX114" i="2"/>
  <c r="KT114" i="2"/>
  <c r="KR114" i="2"/>
  <c r="MN114" i="2"/>
  <c r="ID114" i="2"/>
  <c r="JD114" i="2"/>
  <c r="KX114" i="2"/>
  <c r="LJ114" i="2"/>
  <c r="HT114" i="2"/>
  <c r="NF114" i="2"/>
  <c r="CZ114" i="2"/>
  <c r="LR114" i="2"/>
  <c r="HF114" i="2"/>
  <c r="KB114" i="2"/>
  <c r="HR114" i="2"/>
  <c r="HZ114" i="2"/>
  <c r="IX114" i="2"/>
  <c r="LX114" i="2"/>
  <c r="LV114" i="2"/>
  <c r="HN114" i="2"/>
  <c r="IL114" i="2"/>
  <c r="JH114" i="2"/>
  <c r="KH114" i="2"/>
  <c r="LF114" i="2"/>
  <c r="FX114" i="2"/>
  <c r="LD114" i="2"/>
  <c r="MD114" i="2"/>
  <c r="IV114" i="2"/>
  <c r="KZ114" i="2"/>
  <c r="JT114" i="2"/>
  <c r="MB114" i="2"/>
  <c r="NB114" i="2"/>
  <c r="NL114" i="2"/>
  <c r="JN114" i="2"/>
  <c r="MJ114" i="2"/>
  <c r="MZ114" i="2"/>
  <c r="JV114" i="2"/>
  <c r="LP114" i="2"/>
  <c r="MT114" i="2"/>
  <c r="HH114" i="2"/>
  <c r="AX114" i="2"/>
  <c r="KF114" i="2"/>
  <c r="AF114" i="2"/>
  <c r="JB114" i="2"/>
  <c r="IF114" i="2"/>
  <c r="JJ114" i="2"/>
  <c r="NN114" i="2"/>
  <c r="HU114" i="2"/>
  <c r="AC114" i="2" s="1"/>
  <c r="LY114" i="2"/>
  <c r="NC114" i="2"/>
  <c r="KC114" i="2"/>
  <c r="CK114" i="2" s="1"/>
  <c r="LA114" i="2"/>
  <c r="F113" i="2"/>
  <c r="G113" i="2" s="1"/>
  <c r="X113" i="2"/>
  <c r="Y113" i="2" s="1"/>
  <c r="BG113" i="2"/>
  <c r="EG113" i="2"/>
  <c r="BH113" i="2"/>
  <c r="BI113" i="2" s="1"/>
  <c r="BT113" i="2"/>
  <c r="BU113" i="2" s="1"/>
  <c r="DJ113" i="2"/>
  <c r="DK113" i="2" s="1"/>
  <c r="CK113" i="2"/>
  <c r="EY113" i="2"/>
  <c r="FR113" i="2"/>
  <c r="FS113" i="2" s="1"/>
  <c r="EZ113" i="2"/>
  <c r="FA113" i="2" s="1"/>
  <c r="FW113" i="2"/>
  <c r="AR113" i="2"/>
  <c r="CB113" i="2"/>
  <c r="DR113" i="2"/>
  <c r="FH113" i="2"/>
  <c r="FN113" i="2"/>
  <c r="IG114" i="2"/>
  <c r="HI114" i="2"/>
  <c r="Q114" i="2" s="1"/>
  <c r="KO114" i="2"/>
  <c r="IS114" i="2"/>
  <c r="AQ113" i="2"/>
  <c r="MW114" i="2"/>
  <c r="MK114" i="2"/>
  <c r="ES114" i="2" s="1"/>
  <c r="L113" i="2"/>
  <c r="M113" i="2" s="1"/>
  <c r="AV113" i="2"/>
  <c r="AW113" i="2" s="1"/>
  <c r="BN113" i="2"/>
  <c r="BO113" i="2" s="1"/>
  <c r="R113" i="2"/>
  <c r="S113" i="2" s="1"/>
  <c r="AD113" i="2"/>
  <c r="AE113" i="2" s="1"/>
  <c r="CX113" i="2"/>
  <c r="CY113" i="2" s="1"/>
  <c r="CL113" i="2"/>
  <c r="CM113" i="2" s="1"/>
  <c r="EN113" i="2"/>
  <c r="EO113" i="2" s="1"/>
  <c r="FE113" i="2"/>
  <c r="ED113" i="2"/>
  <c r="DX113" i="2"/>
  <c r="FZ113" i="2"/>
  <c r="HC114" i="2"/>
  <c r="DW113" i="2"/>
  <c r="KI114" i="2"/>
  <c r="CQ114" i="2" s="1"/>
  <c r="GW114" i="2"/>
  <c r="E114" i="2" s="1"/>
  <c r="LG114" i="2"/>
  <c r="DO114" i="2" s="1"/>
  <c r="NI114" i="2"/>
  <c r="FQ114" i="2" s="1"/>
  <c r="LM114" i="2"/>
  <c r="AJ113" i="2"/>
  <c r="AK113" i="2" s="1"/>
  <c r="AC113" i="2"/>
  <c r="CF113" i="2"/>
  <c r="CG113" i="2" s="1"/>
  <c r="CR113" i="2"/>
  <c r="CS113" i="2" s="1"/>
  <c r="ET113" i="2"/>
  <c r="EU113" i="2" s="1"/>
  <c r="ES113" i="2"/>
  <c r="EJ113" i="2"/>
  <c r="JK114" i="2"/>
  <c r="BS114" i="2" s="1"/>
  <c r="KU114" i="2"/>
  <c r="DC114" i="2" s="1"/>
  <c r="FG113" i="2"/>
  <c r="LS114" i="2"/>
  <c r="JQ114" i="2"/>
  <c r="IA114" i="2"/>
  <c r="DD113" i="2"/>
  <c r="DE113" i="2" s="1"/>
  <c r="BA113" i="2"/>
  <c r="BM113" i="2"/>
  <c r="BB113" i="2"/>
  <c r="BC113" i="2" s="1"/>
  <c r="DI113" i="2"/>
  <c r="AU113" i="2"/>
  <c r="CW113" i="2"/>
  <c r="FQ113" i="2"/>
  <c r="FK113" i="2"/>
  <c r="JW114" i="2"/>
  <c r="HO114" i="2"/>
  <c r="ME114" i="2"/>
  <c r="B115" i="2"/>
  <c r="GD114" i="2"/>
  <c r="IM115" i="2" l="1"/>
  <c r="GC115" i="2"/>
  <c r="JW115" i="2"/>
  <c r="HO115" i="2"/>
  <c r="FY114" i="2"/>
  <c r="AR114" i="2"/>
  <c r="DF114" i="2"/>
  <c r="BT114" i="2"/>
  <c r="BU114" i="2" s="1"/>
  <c r="BP114" i="2"/>
  <c r="EP114" i="2"/>
  <c r="Z114" i="2"/>
  <c r="ED114" i="2"/>
  <c r="FZ114" i="2"/>
  <c r="T114" i="2"/>
  <c r="AL114" i="2"/>
  <c r="BD114" i="2"/>
  <c r="F114" i="2"/>
  <c r="BZ114" i="2"/>
  <c r="CA114" i="2" s="1"/>
  <c r="DV114" i="2"/>
  <c r="DW114" i="2" s="1"/>
  <c r="FF114" i="2"/>
  <c r="FG114" i="2" s="1"/>
  <c r="FL114" i="2"/>
  <c r="EJ114" i="2"/>
  <c r="FB114" i="2"/>
  <c r="DJ114" i="2"/>
  <c r="DK114" i="2" s="1"/>
  <c r="CH114" i="2"/>
  <c r="N114" i="2"/>
  <c r="EV114" i="2"/>
  <c r="CR114" i="2"/>
  <c r="DR114" i="2"/>
  <c r="CN114" i="2"/>
  <c r="BJ114" i="2"/>
  <c r="FT114" i="2"/>
  <c r="ME115" i="2"/>
  <c r="EM115" i="2" s="1"/>
  <c r="JQ115" i="2"/>
  <c r="LM115" i="2"/>
  <c r="JE115" i="2"/>
  <c r="BM115" i="2" s="1"/>
  <c r="NO115" i="2"/>
  <c r="NC115" i="2"/>
  <c r="AD114" i="2"/>
  <c r="AE114" i="2" s="1"/>
  <c r="CL114" i="2"/>
  <c r="CM114" i="2" s="1"/>
  <c r="DP114" i="2"/>
  <c r="DQ114" i="2" s="1"/>
  <c r="AV114" i="2"/>
  <c r="AW114" i="2" s="1"/>
  <c r="CX114" i="2"/>
  <c r="CY114" i="2" s="1"/>
  <c r="BB114" i="2"/>
  <c r="BC114" i="2" s="1"/>
  <c r="CF114" i="2"/>
  <c r="CG114" i="2" s="1"/>
  <c r="EN114" i="2"/>
  <c r="EO114" i="2" s="1"/>
  <c r="EB114" i="2"/>
  <c r="EC114" i="2" s="1"/>
  <c r="EH114" i="2"/>
  <c r="EI114" i="2" s="1"/>
  <c r="CT114" i="2"/>
  <c r="DL114" i="2"/>
  <c r="DX114" i="2"/>
  <c r="FH114" i="2"/>
  <c r="IY115" i="2"/>
  <c r="IA115" i="2"/>
  <c r="LS115" i="2"/>
  <c r="NI115" i="2"/>
  <c r="HC115" i="2"/>
  <c r="IS115" i="2"/>
  <c r="BA115" i="2" s="1"/>
  <c r="LY115" i="2"/>
  <c r="AP114" i="2"/>
  <c r="AQ114" i="2" s="1"/>
  <c r="L114" i="2"/>
  <c r="M114" i="2" s="1"/>
  <c r="BA114" i="2"/>
  <c r="DD114" i="2"/>
  <c r="DE114" i="2" s="1"/>
  <c r="EG114" i="2"/>
  <c r="H114" i="2"/>
  <c r="FR114" i="2"/>
  <c r="FS114" i="2" s="1"/>
  <c r="BV114" i="2"/>
  <c r="CB114" i="2"/>
  <c r="FK115" i="2"/>
  <c r="FW115" i="2"/>
  <c r="EA115" i="2"/>
  <c r="DU115" i="2"/>
  <c r="FQ115" i="2"/>
  <c r="EG115" i="2"/>
  <c r="CE115" i="2"/>
  <c r="AU115" i="2"/>
  <c r="K115" i="2"/>
  <c r="BG115" i="2"/>
  <c r="AI115" i="2"/>
  <c r="W115" i="2"/>
  <c r="BY115" i="2"/>
  <c r="KX115" i="2"/>
  <c r="LJ115" i="2"/>
  <c r="MH115" i="2"/>
  <c r="MJ115" i="2"/>
  <c r="HB115" i="2"/>
  <c r="HZ115" i="2"/>
  <c r="IX115" i="2"/>
  <c r="JT115" i="2"/>
  <c r="JV115" i="2"/>
  <c r="KR115" i="2"/>
  <c r="KT115" i="2"/>
  <c r="HF115" i="2"/>
  <c r="IF115" i="2"/>
  <c r="KB115" i="2"/>
  <c r="KZ115" i="2"/>
  <c r="LL115" i="2"/>
  <c r="HR115" i="2"/>
  <c r="JN115" i="2"/>
  <c r="KN115" i="2"/>
  <c r="GV115" i="2"/>
  <c r="LP115" i="2"/>
  <c r="MP115" i="2"/>
  <c r="IV115" i="2"/>
  <c r="JB115" i="2"/>
  <c r="MT115" i="2"/>
  <c r="DV115" i="2"/>
  <c r="BZ115" i="2"/>
  <c r="CA115" i="2" s="1"/>
  <c r="NF115" i="2"/>
  <c r="NH115" i="2"/>
  <c r="EB115" i="2"/>
  <c r="JZ115" i="2"/>
  <c r="LV115" i="2"/>
  <c r="HT115" i="2"/>
  <c r="IR115" i="2"/>
  <c r="GZ115" i="2"/>
  <c r="GT115" i="2"/>
  <c r="IJ115" i="2"/>
  <c r="JH115" i="2"/>
  <c r="JJ115" i="2"/>
  <c r="NB115" i="2"/>
  <c r="MZ115" i="2"/>
  <c r="KL115" i="2"/>
  <c r="MN115" i="2"/>
  <c r="ID115" i="2"/>
  <c r="MV115" i="2"/>
  <c r="HL115" i="2"/>
  <c r="HN115" i="2"/>
  <c r="IL115" i="2"/>
  <c r="KF115" i="2"/>
  <c r="KH115" i="2"/>
  <c r="LD115" i="2"/>
  <c r="MD115" i="2"/>
  <c r="MB115" i="2"/>
  <c r="HH115" i="2"/>
  <c r="HX115" i="2"/>
  <c r="NN115" i="2"/>
  <c r="N115" i="2"/>
  <c r="JP115" i="2"/>
  <c r="IP115" i="2"/>
  <c r="JD115" i="2"/>
  <c r="AX115" i="2"/>
  <c r="DR115" i="2"/>
  <c r="LF115" i="2"/>
  <c r="FL115" i="2"/>
  <c r="NL115" i="2"/>
  <c r="FZ115" i="2"/>
  <c r="LX115" i="2"/>
  <c r="LR115" i="2"/>
  <c r="CS114" i="2"/>
  <c r="G114" i="2"/>
  <c r="JK115" i="2"/>
  <c r="BS115" i="2" s="1"/>
  <c r="GW115" i="2"/>
  <c r="MK115" i="2"/>
  <c r="ES115" i="2" s="1"/>
  <c r="KO115" i="2"/>
  <c r="HI115" i="2"/>
  <c r="LA115" i="2"/>
  <c r="K114" i="2"/>
  <c r="R114" i="2"/>
  <c r="S114" i="2" s="1"/>
  <c r="W114" i="2"/>
  <c r="X114" i="2"/>
  <c r="Y114" i="2" s="1"/>
  <c r="BN114" i="2"/>
  <c r="BO114" i="2" s="1"/>
  <c r="DI114" i="2"/>
  <c r="CW114" i="2"/>
  <c r="EA114" i="2"/>
  <c r="EZ114" i="2"/>
  <c r="FA114" i="2" s="1"/>
  <c r="ET114" i="2"/>
  <c r="EU114" i="2" s="1"/>
  <c r="FK114" i="2"/>
  <c r="FN114" i="2"/>
  <c r="FM114" i="2"/>
  <c r="KU115" i="2"/>
  <c r="DC115" i="2" s="1"/>
  <c r="LG115" i="2"/>
  <c r="DO115" i="2" s="1"/>
  <c r="KI115" i="2"/>
  <c r="MW115" i="2"/>
  <c r="FE115" i="2" s="1"/>
  <c r="MQ115" i="2"/>
  <c r="EY115" i="2" s="1"/>
  <c r="IG115" i="2"/>
  <c r="KC115" i="2"/>
  <c r="HU115" i="2"/>
  <c r="AC115" i="2" s="1"/>
  <c r="BH114" i="2"/>
  <c r="BI114" i="2" s="1"/>
  <c r="AO114" i="2"/>
  <c r="AI114" i="2"/>
  <c r="BY114" i="2"/>
  <c r="AJ114" i="2"/>
  <c r="AK114" i="2" s="1"/>
  <c r="CE114" i="2"/>
  <c r="DU114" i="2"/>
  <c r="EM114" i="2"/>
  <c r="FE114" i="2"/>
  <c r="B116" i="2"/>
  <c r="GD115" i="2"/>
  <c r="IM116" i="2" l="1"/>
  <c r="GC116" i="2"/>
  <c r="F115" i="2"/>
  <c r="BD115" i="2"/>
  <c r="BJ115" i="2"/>
  <c r="EP115" i="2"/>
  <c r="FB115" i="2"/>
  <c r="FX115" i="2"/>
  <c r="FY115" i="2" s="1"/>
  <c r="CZ115" i="2"/>
  <c r="BV115" i="2"/>
  <c r="EJ115" i="2"/>
  <c r="ET115" i="2"/>
  <c r="EU115" i="2" s="1"/>
  <c r="AF115" i="2"/>
  <c r="T115" i="2"/>
  <c r="CH115" i="2"/>
  <c r="DF115" i="2"/>
  <c r="CT115" i="2"/>
  <c r="FH115" i="2"/>
  <c r="Z115" i="2"/>
  <c r="CL115" i="2"/>
  <c r="AR115" i="2"/>
  <c r="FT115" i="2"/>
  <c r="AJ115" i="2"/>
  <c r="AK115" i="2" s="1"/>
  <c r="KC116" i="2"/>
  <c r="DL115" i="2"/>
  <c r="BP115" i="2"/>
  <c r="EC115" i="2"/>
  <c r="CM115" i="2"/>
  <c r="JW116" i="2"/>
  <c r="L115" i="2"/>
  <c r="M115" i="2" s="1"/>
  <c r="X115" i="2"/>
  <c r="Y115" i="2" s="1"/>
  <c r="BB115" i="2"/>
  <c r="BC115" i="2" s="1"/>
  <c r="DD115" i="2"/>
  <c r="DE115" i="2" s="1"/>
  <c r="BH115" i="2"/>
  <c r="BI115" i="2" s="1"/>
  <c r="AD115" i="2"/>
  <c r="AE115" i="2" s="1"/>
  <c r="DJ115" i="2"/>
  <c r="DK115" i="2" s="1"/>
  <c r="CX115" i="2"/>
  <c r="CY115" i="2" s="1"/>
  <c r="FR115" i="2"/>
  <c r="FS115" i="2" s="1"/>
  <c r="EZ115" i="2"/>
  <c r="FA115" i="2" s="1"/>
  <c r="AL115" i="2"/>
  <c r="CB115" i="2"/>
  <c r="CN115" i="2"/>
  <c r="LY116" i="2"/>
  <c r="EG116" i="2" s="1"/>
  <c r="NI116" i="2"/>
  <c r="DW115" i="2"/>
  <c r="FQ116" i="2"/>
  <c r="CE116" i="2"/>
  <c r="CK116" i="2"/>
  <c r="AU116" i="2"/>
  <c r="MK116" i="2"/>
  <c r="LG116" i="2"/>
  <c r="DO116" i="2" s="1"/>
  <c r="HN116" i="2"/>
  <c r="MW116" i="2"/>
  <c r="GV116" i="2"/>
  <c r="JN116" i="2"/>
  <c r="NF116" i="2"/>
  <c r="GZ116" i="2"/>
  <c r="HZ116" i="2"/>
  <c r="JV116" i="2"/>
  <c r="KR116" i="2"/>
  <c r="HH116" i="2"/>
  <c r="HF116" i="2"/>
  <c r="JB116" i="2"/>
  <c r="KZ116" i="2"/>
  <c r="LL116" i="2"/>
  <c r="HT116" i="2"/>
  <c r="JP116" i="2"/>
  <c r="FT116" i="2"/>
  <c r="NH116" i="2"/>
  <c r="IP116" i="2"/>
  <c r="LR116" i="2"/>
  <c r="MN116" i="2"/>
  <c r="HB116" i="2"/>
  <c r="GT116" i="2"/>
  <c r="JD116" i="2"/>
  <c r="LX116" i="2"/>
  <c r="MH116" i="2"/>
  <c r="HX116" i="2"/>
  <c r="IV116" i="2"/>
  <c r="IX116" i="2"/>
  <c r="JT116" i="2"/>
  <c r="KT116" i="2"/>
  <c r="KB116" i="2"/>
  <c r="KX116" i="2"/>
  <c r="LJ116" i="2"/>
  <c r="KN116" i="2"/>
  <c r="MP116" i="2"/>
  <c r="IF116" i="2"/>
  <c r="MT116" i="2"/>
  <c r="MV116" i="2"/>
  <c r="IL116" i="2"/>
  <c r="KH116" i="2"/>
  <c r="NL116" i="2"/>
  <c r="KF116" i="2"/>
  <c r="EN116" i="2"/>
  <c r="IR116" i="2"/>
  <c r="MJ116" i="2"/>
  <c r="DD116" i="2"/>
  <c r="ID116" i="2"/>
  <c r="JJ116" i="2"/>
  <c r="LF116" i="2"/>
  <c r="LD116" i="2"/>
  <c r="NB116" i="2"/>
  <c r="LP116" i="2"/>
  <c r="LV116" i="2"/>
  <c r="HL116" i="2"/>
  <c r="IJ116" i="2"/>
  <c r="MD116" i="2"/>
  <c r="MB116" i="2"/>
  <c r="HR116" i="2"/>
  <c r="EV116" i="2"/>
  <c r="JH116" i="2"/>
  <c r="MZ116" i="2"/>
  <c r="KL116" i="2"/>
  <c r="NN116" i="2"/>
  <c r="JZ116" i="2"/>
  <c r="IG116" i="2"/>
  <c r="KI116" i="2"/>
  <c r="LA116" i="2"/>
  <c r="DI116" i="2" s="1"/>
  <c r="GW116" i="2"/>
  <c r="E116" i="2" s="1"/>
  <c r="G115" i="2"/>
  <c r="CF115" i="2"/>
  <c r="CG115" i="2" s="1"/>
  <c r="R115" i="2"/>
  <c r="S115" i="2" s="1"/>
  <c r="AP115" i="2"/>
  <c r="AQ115" i="2" s="1"/>
  <c r="DI115" i="2"/>
  <c r="DP115" i="2"/>
  <c r="DQ115" i="2" s="1"/>
  <c r="EH115" i="2"/>
  <c r="EI115" i="2" s="1"/>
  <c r="EN115" i="2"/>
  <c r="EO115" i="2" s="1"/>
  <c r="H115" i="2"/>
  <c r="EV115" i="2"/>
  <c r="ED115" i="2"/>
  <c r="FN115" i="2"/>
  <c r="IS116" i="2"/>
  <c r="HO116" i="2"/>
  <c r="W116" i="2" s="1"/>
  <c r="NC116" i="2"/>
  <c r="JE116" i="2"/>
  <c r="BM116" i="2" s="1"/>
  <c r="JQ116" i="2"/>
  <c r="MQ116" i="2"/>
  <c r="EY116" i="2" s="1"/>
  <c r="KU116" i="2"/>
  <c r="HI116" i="2"/>
  <c r="AV115" i="2"/>
  <c r="AW115" i="2" s="1"/>
  <c r="BN115" i="2"/>
  <c r="BO115" i="2" s="1"/>
  <c r="CR115" i="2"/>
  <c r="CS115" i="2" s="1"/>
  <c r="DX115" i="2"/>
  <c r="HC116" i="2"/>
  <c r="K116" i="2" s="1"/>
  <c r="LS116" i="2"/>
  <c r="EA116" i="2" s="1"/>
  <c r="IY116" i="2"/>
  <c r="NO116" i="2"/>
  <c r="LM116" i="2"/>
  <c r="ME116" i="2"/>
  <c r="HU116" i="2"/>
  <c r="AC116" i="2" s="1"/>
  <c r="FM115" i="2"/>
  <c r="KO116" i="2"/>
  <c r="JK116" i="2"/>
  <c r="Q115" i="2"/>
  <c r="E115" i="2"/>
  <c r="CQ115" i="2"/>
  <c r="AO115" i="2"/>
  <c r="BT115" i="2"/>
  <c r="BU115" i="2" s="1"/>
  <c r="CW115" i="2"/>
  <c r="CK115" i="2"/>
  <c r="FF115" i="2"/>
  <c r="FG115" i="2" s="1"/>
  <c r="IA116" i="2"/>
  <c r="B117" i="2"/>
  <c r="GC117" i="2" s="1"/>
  <c r="GD116" i="2"/>
  <c r="IA117" i="2" l="1"/>
  <c r="EH116" i="2"/>
  <c r="EI116" i="2" s="1"/>
  <c r="FN116" i="2"/>
  <c r="Z116" i="2"/>
  <c r="CZ116" i="2"/>
  <c r="DL116" i="2"/>
  <c r="FF116" i="2"/>
  <c r="FG116" i="2" s="1"/>
  <c r="EO116" i="2"/>
  <c r="F116" i="2"/>
  <c r="G116" i="2" s="1"/>
  <c r="CF116" i="2"/>
  <c r="CG116" i="2" s="1"/>
  <c r="DR116" i="2"/>
  <c r="AR116" i="2"/>
  <c r="BD116" i="2"/>
  <c r="CL116" i="2"/>
  <c r="CM116" i="2" s="1"/>
  <c r="N116" i="2"/>
  <c r="AL116" i="2"/>
  <c r="BV116" i="2"/>
  <c r="DX116" i="2"/>
  <c r="FB116" i="2"/>
  <c r="BZ116" i="2"/>
  <c r="CA116" i="2" s="1"/>
  <c r="FX116" i="2"/>
  <c r="FY116" i="2" s="1"/>
  <c r="AV116" i="2"/>
  <c r="AW116" i="2" s="1"/>
  <c r="T116" i="2"/>
  <c r="CR116" i="2"/>
  <c r="BJ116" i="2"/>
  <c r="BN116" i="2"/>
  <c r="BO116" i="2" s="1"/>
  <c r="ED116" i="2"/>
  <c r="AF116" i="2"/>
  <c r="DE116" i="2"/>
  <c r="JK117" i="2"/>
  <c r="ME117" i="2"/>
  <c r="EM117" i="2" s="1"/>
  <c r="IY117" i="2"/>
  <c r="JQ117" i="2"/>
  <c r="IS117" i="2"/>
  <c r="KI117" i="2"/>
  <c r="MW117" i="2"/>
  <c r="BT116" i="2"/>
  <c r="BU116" i="2" s="1"/>
  <c r="H116" i="2"/>
  <c r="BB116" i="2"/>
  <c r="CX116" i="2"/>
  <c r="CY116" i="2" s="1"/>
  <c r="DJ116" i="2"/>
  <c r="EB116" i="2"/>
  <c r="EC116" i="2" s="1"/>
  <c r="EZ116" i="2"/>
  <c r="FA116" i="2" s="1"/>
  <c r="FL116" i="2"/>
  <c r="FM116" i="2" s="1"/>
  <c r="AX116" i="2"/>
  <c r="CB116" i="2"/>
  <c r="CH116" i="2"/>
  <c r="FH116" i="2"/>
  <c r="FZ116" i="2"/>
  <c r="LY117" i="2"/>
  <c r="EG117" i="2" s="1"/>
  <c r="LM117" i="2"/>
  <c r="LS117" i="2"/>
  <c r="HI117" i="2"/>
  <c r="Q117" i="2" s="1"/>
  <c r="JE117" i="2"/>
  <c r="GW117" i="2"/>
  <c r="IG117" i="2"/>
  <c r="AP116" i="2"/>
  <c r="AQ116" i="2" s="1"/>
  <c r="BS116" i="2"/>
  <c r="AI116" i="2"/>
  <c r="BY116" i="2"/>
  <c r="Q116" i="2"/>
  <c r="BG116" i="2"/>
  <c r="FE116" i="2"/>
  <c r="FR116" i="2"/>
  <c r="FS116" i="2" s="1"/>
  <c r="BP116" i="2"/>
  <c r="CN116" i="2"/>
  <c r="CT116" i="2"/>
  <c r="EJ116" i="2"/>
  <c r="EP116" i="2"/>
  <c r="FE117" i="2"/>
  <c r="EA117" i="2"/>
  <c r="DU117" i="2"/>
  <c r="BS117" i="2"/>
  <c r="AO117" i="2"/>
  <c r="CQ117" i="2"/>
  <c r="BG117" i="2"/>
  <c r="BA117" i="2"/>
  <c r="BY117" i="2"/>
  <c r="E117" i="2"/>
  <c r="BM117" i="2"/>
  <c r="AI117" i="2"/>
  <c r="HF117" i="2"/>
  <c r="LJ117" i="2"/>
  <c r="NH117" i="2"/>
  <c r="NF117" i="2"/>
  <c r="IP117" i="2"/>
  <c r="KL117" i="2"/>
  <c r="MN117" i="2"/>
  <c r="KB117" i="2"/>
  <c r="KZ117" i="2"/>
  <c r="LX117" i="2"/>
  <c r="IR117" i="2"/>
  <c r="KN117" i="2"/>
  <c r="HN117" i="2"/>
  <c r="IF117" i="2"/>
  <c r="LV117" i="2"/>
  <c r="HR117" i="2"/>
  <c r="JN117" i="2"/>
  <c r="MJ117" i="2"/>
  <c r="MH117" i="2"/>
  <c r="GT117" i="2"/>
  <c r="JV117" i="2"/>
  <c r="KT117" i="2"/>
  <c r="LP117" i="2"/>
  <c r="MP117" i="2"/>
  <c r="HH117" i="2"/>
  <c r="JB117" i="2"/>
  <c r="HT117" i="2"/>
  <c r="HX117" i="2"/>
  <c r="IV117" i="2"/>
  <c r="HZ117" i="2"/>
  <c r="MT117" i="2"/>
  <c r="HL117" i="2"/>
  <c r="IJ117" i="2"/>
  <c r="KF117" i="2"/>
  <c r="MB117" i="2"/>
  <c r="MD117" i="2"/>
  <c r="NN117" i="2"/>
  <c r="IL117" i="2"/>
  <c r="KH117" i="2"/>
  <c r="KX117" i="2"/>
  <c r="HB117" i="2"/>
  <c r="JH117" i="2"/>
  <c r="LF117" i="2"/>
  <c r="GZ117" i="2"/>
  <c r="JT117" i="2"/>
  <c r="LR117" i="2"/>
  <c r="MV117" i="2"/>
  <c r="IX117" i="2"/>
  <c r="GV117" i="2"/>
  <c r="JJ117" i="2"/>
  <c r="CR117" i="2"/>
  <c r="LD117" i="2"/>
  <c r="EN117" i="2"/>
  <c r="EO117" i="2" s="1"/>
  <c r="MZ117" i="2"/>
  <c r="NB117" i="2"/>
  <c r="ID117" i="2"/>
  <c r="NL117" i="2"/>
  <c r="LL117" i="2"/>
  <c r="JP117" i="2"/>
  <c r="KR117" i="2"/>
  <c r="JD117" i="2"/>
  <c r="JZ117" i="2"/>
  <c r="KO117" i="2"/>
  <c r="NO117" i="2"/>
  <c r="HC117" i="2"/>
  <c r="KU117" i="2"/>
  <c r="DC117" i="2" s="1"/>
  <c r="NC117" i="2"/>
  <c r="LA117" i="2"/>
  <c r="DI117" i="2" s="1"/>
  <c r="LG117" i="2"/>
  <c r="R116" i="2"/>
  <c r="S116" i="2" s="1"/>
  <c r="BH116" i="2"/>
  <c r="BI116" i="2" s="1"/>
  <c r="AD116" i="2"/>
  <c r="AE116" i="2" s="1"/>
  <c r="DU116" i="2"/>
  <c r="X116" i="2"/>
  <c r="Y116" i="2" s="1"/>
  <c r="DC116" i="2"/>
  <c r="CQ116" i="2"/>
  <c r="ET116" i="2"/>
  <c r="EU116" i="2" s="1"/>
  <c r="FW116" i="2"/>
  <c r="DF116" i="2"/>
  <c r="BC116" i="2"/>
  <c r="KC117" i="2"/>
  <c r="IM117" i="2"/>
  <c r="AU117" i="2" s="1"/>
  <c r="HU117" i="2"/>
  <c r="AC117" i="2" s="1"/>
  <c r="CS116" i="2"/>
  <c r="MQ117" i="2"/>
  <c r="HO117" i="2"/>
  <c r="MK117" i="2"/>
  <c r="AO116" i="2"/>
  <c r="EM116" i="2"/>
  <c r="L116" i="2"/>
  <c r="M116" i="2" s="1"/>
  <c r="BA116" i="2"/>
  <c r="DP116" i="2"/>
  <c r="DQ116" i="2" s="1"/>
  <c r="AJ116" i="2"/>
  <c r="AK116" i="2" s="1"/>
  <c r="DV116" i="2"/>
  <c r="DW116" i="2" s="1"/>
  <c r="CW116" i="2"/>
  <c r="ES116" i="2"/>
  <c r="FK116" i="2"/>
  <c r="NI117" i="2"/>
  <c r="DK116" i="2"/>
  <c r="JW117" i="2"/>
  <c r="B118" i="2"/>
  <c r="GC118" i="2" s="1"/>
  <c r="GD117" i="2"/>
  <c r="BD117" i="2" l="1"/>
  <c r="AX117" i="2"/>
  <c r="FZ117" i="2"/>
  <c r="T117" i="2"/>
  <c r="DL117" i="2"/>
  <c r="CH117" i="2"/>
  <c r="JW118" i="2"/>
  <c r="DR117" i="2"/>
  <c r="X117" i="2"/>
  <c r="Y117" i="2" s="1"/>
  <c r="N117" i="2"/>
  <c r="BT117" i="2"/>
  <c r="BU117" i="2" s="1"/>
  <c r="FT117" i="2"/>
  <c r="FN117" i="2"/>
  <c r="DX117" i="2"/>
  <c r="BJ117" i="2"/>
  <c r="CN117" i="2"/>
  <c r="DF117" i="2"/>
  <c r="CZ117" i="2"/>
  <c r="FH117" i="2"/>
  <c r="F117" i="2"/>
  <c r="G117" i="2" s="1"/>
  <c r="AL117" i="2"/>
  <c r="AD117" i="2"/>
  <c r="AE117" i="2" s="1"/>
  <c r="BN117" i="2"/>
  <c r="BO117" i="2" s="1"/>
  <c r="AR117" i="2"/>
  <c r="NI118" i="2"/>
  <c r="CB117" i="2"/>
  <c r="EZ117" i="2"/>
  <c r="FA117" i="2" s="1"/>
  <c r="EH117" i="2"/>
  <c r="EI117" i="2" s="1"/>
  <c r="ED117" i="2"/>
  <c r="ET117" i="2"/>
  <c r="EU117" i="2" s="1"/>
  <c r="MK118" i="2"/>
  <c r="KC118" i="2"/>
  <c r="LG118" i="2"/>
  <c r="HC118" i="2"/>
  <c r="KO118" i="2"/>
  <c r="AJ117" i="2"/>
  <c r="AK117" i="2" s="1"/>
  <c r="L117" i="2"/>
  <c r="M117" i="2" s="1"/>
  <c r="BZ117" i="2"/>
  <c r="CA117" i="2" s="1"/>
  <c r="CF117" i="2"/>
  <c r="CG117" i="2" s="1"/>
  <c r="AP117" i="2"/>
  <c r="AQ117" i="2" s="1"/>
  <c r="CW117" i="2"/>
  <c r="CX117" i="2"/>
  <c r="CY117" i="2" s="1"/>
  <c r="CL117" i="2"/>
  <c r="FL117" i="2"/>
  <c r="FM117" i="2" s="1"/>
  <c r="FQ117" i="2"/>
  <c r="ES117" i="2"/>
  <c r="Z117" i="2"/>
  <c r="BP117" i="2"/>
  <c r="BV117" i="2"/>
  <c r="FB117" i="2"/>
  <c r="EJ117" i="2"/>
  <c r="HI118" i="2"/>
  <c r="KI118" i="2"/>
  <c r="IY118" i="2"/>
  <c r="BG118" i="2" s="1"/>
  <c r="HO118" i="2"/>
  <c r="HU118" i="2"/>
  <c r="LA118" i="2"/>
  <c r="DI118" i="2" s="1"/>
  <c r="NO118" i="2"/>
  <c r="FX117" i="2"/>
  <c r="FY117" i="2" s="1"/>
  <c r="AV117" i="2"/>
  <c r="AW117" i="2" s="1"/>
  <c r="W117" i="2"/>
  <c r="BB117" i="2"/>
  <c r="BC117" i="2" s="1"/>
  <c r="CE117" i="2"/>
  <c r="DD117" i="2"/>
  <c r="DE117" i="2" s="1"/>
  <c r="DJ117" i="2"/>
  <c r="DK117" i="2" s="1"/>
  <c r="DP117" i="2"/>
  <c r="DQ117" i="2" s="1"/>
  <c r="DV117" i="2"/>
  <c r="DW117" i="2" s="1"/>
  <c r="FR117" i="2"/>
  <c r="FS117" i="2" s="1"/>
  <c r="FF117" i="2"/>
  <c r="FG117" i="2" s="1"/>
  <c r="AF117" i="2"/>
  <c r="CT117" i="2"/>
  <c r="EP117" i="2"/>
  <c r="EV117" i="2"/>
  <c r="IG118" i="2"/>
  <c r="LS118" i="2"/>
  <c r="EA118" i="2" s="1"/>
  <c r="LY118" i="2"/>
  <c r="ME118" i="2"/>
  <c r="FQ118" i="2"/>
  <c r="EG118" i="2"/>
  <c r="FW118" i="2"/>
  <c r="ES118" i="2"/>
  <c r="DO118" i="2"/>
  <c r="CW118" i="2"/>
  <c r="CQ118" i="2"/>
  <c r="CE118" i="2"/>
  <c r="EM118" i="2"/>
  <c r="CK118" i="2"/>
  <c r="Q118" i="2"/>
  <c r="W118" i="2"/>
  <c r="AO118" i="2"/>
  <c r="AC118" i="2"/>
  <c r="K118" i="2"/>
  <c r="KF118" i="2"/>
  <c r="GT118" i="2"/>
  <c r="HR118" i="2"/>
  <c r="JN118" i="2"/>
  <c r="IR118" i="2"/>
  <c r="MJ118" i="2"/>
  <c r="HZ118" i="2"/>
  <c r="IX118" i="2"/>
  <c r="JV118" i="2"/>
  <c r="LP118" i="2"/>
  <c r="MP118" i="2"/>
  <c r="JB118" i="2"/>
  <c r="KZ118" i="2"/>
  <c r="LX118" i="2"/>
  <c r="LL118" i="2"/>
  <c r="LJ118" i="2"/>
  <c r="JP118" i="2"/>
  <c r="NF118" i="2"/>
  <c r="MH118" i="2"/>
  <c r="KR118" i="2"/>
  <c r="JZ118" i="2"/>
  <c r="MV118" i="2"/>
  <c r="HT118" i="2"/>
  <c r="NH118" i="2"/>
  <c r="IP118" i="2"/>
  <c r="KL118" i="2"/>
  <c r="KN118" i="2"/>
  <c r="HB118" i="2"/>
  <c r="KT118" i="2"/>
  <c r="DD118" i="2"/>
  <c r="LR118" i="2"/>
  <c r="MN118" i="2"/>
  <c r="ID118" i="2"/>
  <c r="IF118" i="2"/>
  <c r="KB118" i="2"/>
  <c r="KX118" i="2"/>
  <c r="ED118" i="2"/>
  <c r="HF118" i="2"/>
  <c r="JJ118" i="2"/>
  <c r="JH118" i="2"/>
  <c r="LD118" i="2"/>
  <c r="LF118" i="2"/>
  <c r="MD118" i="2"/>
  <c r="MZ118" i="2"/>
  <c r="GZ118" i="2"/>
  <c r="NL118" i="2"/>
  <c r="HH118" i="2"/>
  <c r="HN118" i="2"/>
  <c r="HL118" i="2"/>
  <c r="IL118" i="2"/>
  <c r="IJ118" i="2"/>
  <c r="KH118" i="2"/>
  <c r="FL118" i="2"/>
  <c r="NB118" i="2"/>
  <c r="ET118" i="2"/>
  <c r="GV118" i="2"/>
  <c r="AR118" i="2"/>
  <c r="T118" i="2"/>
  <c r="IV118" i="2"/>
  <c r="JT118" i="2"/>
  <c r="JD118" i="2"/>
  <c r="LV118" i="2"/>
  <c r="MT118" i="2"/>
  <c r="MB118" i="2"/>
  <c r="NN118" i="2"/>
  <c r="CZ118" i="2"/>
  <c r="FB118" i="2"/>
  <c r="HX118" i="2"/>
  <c r="Z118" i="2"/>
  <c r="FZ118" i="2"/>
  <c r="MQ118" i="2"/>
  <c r="IA118" i="2"/>
  <c r="NC118" i="2"/>
  <c r="BH117" i="2"/>
  <c r="BI117" i="2" s="1"/>
  <c r="K117" i="2"/>
  <c r="DO117" i="2"/>
  <c r="EB117" i="2"/>
  <c r="EC117" i="2" s="1"/>
  <c r="H117" i="2"/>
  <c r="FK117" i="2"/>
  <c r="CM117" i="2"/>
  <c r="GW118" i="2"/>
  <c r="E118" i="2" s="1"/>
  <c r="LM118" i="2"/>
  <c r="IS118" i="2"/>
  <c r="JK118" i="2"/>
  <c r="CS117" i="2"/>
  <c r="IM118" i="2"/>
  <c r="KU118" i="2"/>
  <c r="R117" i="2"/>
  <c r="S117" i="2" s="1"/>
  <c r="CK117" i="2"/>
  <c r="EY117" i="2"/>
  <c r="FW117" i="2"/>
  <c r="JE118" i="2"/>
  <c r="BM118" i="2" s="1"/>
  <c r="MW118" i="2"/>
  <c r="JQ118" i="2"/>
  <c r="B119" i="2"/>
  <c r="GD118" i="2"/>
  <c r="JW119" i="2" l="1"/>
  <c r="GC119" i="2"/>
  <c r="FH118" i="2"/>
  <c r="AL118" i="2"/>
  <c r="FT118" i="2"/>
  <c r="EP118" i="2"/>
  <c r="CH118" i="2"/>
  <c r="F118" i="2"/>
  <c r="JQ119" i="2"/>
  <c r="FX118" i="2"/>
  <c r="FY118" i="2" s="1"/>
  <c r="BV118" i="2"/>
  <c r="DR118" i="2"/>
  <c r="DJ118" i="2"/>
  <c r="DK118" i="2" s="1"/>
  <c r="N118" i="2"/>
  <c r="BD118" i="2"/>
  <c r="AD118" i="2"/>
  <c r="AE118" i="2" s="1"/>
  <c r="EJ118" i="2"/>
  <c r="BP118" i="2"/>
  <c r="EU118" i="2"/>
  <c r="CR118" i="2"/>
  <c r="CS118" i="2" s="1"/>
  <c r="BZ118" i="2"/>
  <c r="AX118" i="2"/>
  <c r="DX118" i="2"/>
  <c r="CN118" i="2"/>
  <c r="BH118" i="2"/>
  <c r="BI118" i="2" s="1"/>
  <c r="JK119" i="2"/>
  <c r="NC119" i="2"/>
  <c r="R118" i="2"/>
  <c r="S118" i="2" s="1"/>
  <c r="AP118" i="2"/>
  <c r="AQ118" i="2" s="1"/>
  <c r="BT118" i="2"/>
  <c r="BU118" i="2" s="1"/>
  <c r="AV118" i="2"/>
  <c r="AW118" i="2" s="1"/>
  <c r="DP118" i="2"/>
  <c r="DQ118" i="2" s="1"/>
  <c r="CF118" i="2"/>
  <c r="CG118" i="2" s="1"/>
  <c r="EN118" i="2"/>
  <c r="EO118" i="2" s="1"/>
  <c r="FF118" i="2"/>
  <c r="FG118" i="2" s="1"/>
  <c r="FR118" i="2"/>
  <c r="FS118" i="2" s="1"/>
  <c r="CT118" i="2"/>
  <c r="BJ118" i="2"/>
  <c r="DF118" i="2"/>
  <c r="DL118" i="2"/>
  <c r="EV118" i="2"/>
  <c r="DE118" i="2"/>
  <c r="LS119" i="2"/>
  <c r="IY119" i="2"/>
  <c r="CA118" i="2"/>
  <c r="HC119" i="2"/>
  <c r="MW119" i="2"/>
  <c r="KU119" i="2"/>
  <c r="DC119" i="2" s="1"/>
  <c r="IS119" i="2"/>
  <c r="IA119" i="2"/>
  <c r="BS118" i="2"/>
  <c r="L118" i="2"/>
  <c r="M118" i="2" s="1"/>
  <c r="BA118" i="2"/>
  <c r="X118" i="2"/>
  <c r="Y118" i="2" s="1"/>
  <c r="BN118" i="2"/>
  <c r="BO118" i="2" s="1"/>
  <c r="DC118" i="2"/>
  <c r="DV118" i="2"/>
  <c r="DW118" i="2" s="1"/>
  <c r="EB118" i="2"/>
  <c r="EC118" i="2" s="1"/>
  <c r="EH118" i="2"/>
  <c r="EI118" i="2" s="1"/>
  <c r="H118" i="2"/>
  <c r="CB118" i="2"/>
  <c r="ME119" i="2"/>
  <c r="IG119" i="2"/>
  <c r="HU119" i="2"/>
  <c r="KI119" i="2"/>
  <c r="LG119" i="2"/>
  <c r="IM119" i="2"/>
  <c r="LM119" i="2"/>
  <c r="MQ119" i="2"/>
  <c r="CL118" i="2"/>
  <c r="CM118" i="2" s="1"/>
  <c r="AJ118" i="2"/>
  <c r="AK118" i="2" s="1"/>
  <c r="EZ118" i="2"/>
  <c r="FA118" i="2" s="1"/>
  <c r="FK118" i="2"/>
  <c r="AF118" i="2"/>
  <c r="FN118" i="2"/>
  <c r="G118" i="2"/>
  <c r="NO119" i="2"/>
  <c r="FW119" i="2" s="1"/>
  <c r="HO119" i="2"/>
  <c r="W119" i="2" s="1"/>
  <c r="HI119" i="2"/>
  <c r="KC119" i="2"/>
  <c r="FK119" i="2"/>
  <c r="FE119" i="2"/>
  <c r="EA119" i="2"/>
  <c r="EY119" i="2"/>
  <c r="EM119" i="2"/>
  <c r="DU119" i="2"/>
  <c r="CK119" i="2"/>
  <c r="DO119" i="2"/>
  <c r="CE119" i="2"/>
  <c r="AU119" i="2"/>
  <c r="K119" i="2"/>
  <c r="CQ119" i="2"/>
  <c r="BS119" i="2"/>
  <c r="AO119" i="2"/>
  <c r="AC119" i="2"/>
  <c r="BG119" i="2"/>
  <c r="BY119" i="2"/>
  <c r="AI119" i="2"/>
  <c r="BA119" i="2"/>
  <c r="Q119" i="2"/>
  <c r="GZ119" i="2"/>
  <c r="JP119" i="2"/>
  <c r="IP119" i="2"/>
  <c r="KL119" i="2"/>
  <c r="GV119" i="2"/>
  <c r="HX119" i="2"/>
  <c r="IV119" i="2"/>
  <c r="IF119" i="2"/>
  <c r="ID119" i="2"/>
  <c r="JD119" i="2"/>
  <c r="KX119" i="2"/>
  <c r="HT119" i="2"/>
  <c r="BD119" i="2"/>
  <c r="MH119" i="2"/>
  <c r="MJ119" i="2"/>
  <c r="HB119" i="2"/>
  <c r="HZ119" i="2"/>
  <c r="IX119" i="2"/>
  <c r="JT119" i="2"/>
  <c r="JV119" i="2"/>
  <c r="KR119" i="2"/>
  <c r="KT119" i="2"/>
  <c r="LR119" i="2"/>
  <c r="HF119" i="2"/>
  <c r="AR119" i="2"/>
  <c r="KB119" i="2"/>
  <c r="KZ119" i="2"/>
  <c r="LL119" i="2"/>
  <c r="HR119" i="2"/>
  <c r="JN119" i="2"/>
  <c r="KN119" i="2"/>
  <c r="LP119" i="2"/>
  <c r="MP119" i="2"/>
  <c r="JB119" i="2"/>
  <c r="LJ119" i="2"/>
  <c r="NF119" i="2"/>
  <c r="IR119" i="2"/>
  <c r="AL119" i="2"/>
  <c r="MN119" i="2"/>
  <c r="JZ119" i="2"/>
  <c r="LV119" i="2"/>
  <c r="NB119" i="2"/>
  <c r="MZ119" i="2"/>
  <c r="NN119" i="2"/>
  <c r="NH119" i="2"/>
  <c r="MT119" i="2"/>
  <c r="JH119" i="2"/>
  <c r="JJ119" i="2"/>
  <c r="NL119" i="2"/>
  <c r="FZ119" i="2"/>
  <c r="AD119" i="2"/>
  <c r="AE119" i="2" s="1"/>
  <c r="GT119" i="2"/>
  <c r="DP119" i="2"/>
  <c r="LX119" i="2"/>
  <c r="HL119" i="2"/>
  <c r="HN119" i="2"/>
  <c r="IL119" i="2"/>
  <c r="KF119" i="2"/>
  <c r="KH119" i="2"/>
  <c r="LD119" i="2"/>
  <c r="MD119" i="2"/>
  <c r="MB119" i="2"/>
  <c r="HH119" i="2"/>
  <c r="CF119" i="2"/>
  <c r="MV119" i="2"/>
  <c r="LF119" i="2"/>
  <c r="FN119" i="2"/>
  <c r="IJ119" i="2"/>
  <c r="FX119" i="2"/>
  <c r="JE119" i="2"/>
  <c r="GW119" i="2"/>
  <c r="E119" i="2" s="1"/>
  <c r="FM118" i="2"/>
  <c r="CX118" i="2"/>
  <c r="CY118" i="2" s="1"/>
  <c r="AU118" i="2"/>
  <c r="AI118" i="2"/>
  <c r="BY118" i="2"/>
  <c r="BB118" i="2"/>
  <c r="BC118" i="2" s="1"/>
  <c r="DU118" i="2"/>
  <c r="FE118" i="2"/>
  <c r="EY118" i="2"/>
  <c r="LY119" i="2"/>
  <c r="EG119" i="2" s="1"/>
  <c r="LA119" i="2"/>
  <c r="NI119" i="2"/>
  <c r="KO119" i="2"/>
  <c r="MK119" i="2"/>
  <c r="B120" i="2"/>
  <c r="GD119" i="2"/>
  <c r="JQ120" i="2" l="1"/>
  <c r="GC120" i="2"/>
  <c r="F119" i="2"/>
  <c r="G119" i="2" s="1"/>
  <c r="BV119" i="2"/>
  <c r="CB119" i="2"/>
  <c r="CT119" i="2"/>
  <c r="FH119" i="2"/>
  <c r="EH119" i="2"/>
  <c r="EI119" i="2" s="1"/>
  <c r="EB119" i="2"/>
  <c r="EC119" i="2" s="1"/>
  <c r="BH119" i="2"/>
  <c r="BI119" i="2" s="1"/>
  <c r="FT119" i="2"/>
  <c r="BP119" i="2"/>
  <c r="Z119" i="2"/>
  <c r="T119" i="2"/>
  <c r="EV119" i="2"/>
  <c r="AX119" i="2"/>
  <c r="DJ119" i="2"/>
  <c r="DK119" i="2" s="1"/>
  <c r="EP119" i="2"/>
  <c r="N119" i="2"/>
  <c r="FB119" i="2"/>
  <c r="CX119" i="2"/>
  <c r="CY119" i="2" s="1"/>
  <c r="CN119" i="2"/>
  <c r="DD119" i="2"/>
  <c r="DX119" i="2"/>
  <c r="DQ119" i="2"/>
  <c r="CG119" i="2"/>
  <c r="NI120" i="2"/>
  <c r="JE120" i="2"/>
  <c r="AJ119" i="2"/>
  <c r="AK119" i="2" s="1"/>
  <c r="BZ119" i="2"/>
  <c r="BT119" i="2"/>
  <c r="BU119" i="2" s="1"/>
  <c r="ET119" i="2"/>
  <c r="EU119" i="2" s="1"/>
  <c r="CL119" i="2"/>
  <c r="CM119" i="2" s="1"/>
  <c r="FL119" i="2"/>
  <c r="FM119" i="2" s="1"/>
  <c r="DV119" i="2"/>
  <c r="DW119" i="2" s="1"/>
  <c r="FQ119" i="2"/>
  <c r="EZ119" i="2"/>
  <c r="FA119" i="2" s="1"/>
  <c r="FF119" i="2"/>
  <c r="FG119" i="2" s="1"/>
  <c r="AF119" i="2"/>
  <c r="BJ119" i="2"/>
  <c r="DF119" i="2"/>
  <c r="EJ119" i="2"/>
  <c r="NO120" i="2"/>
  <c r="FW120" i="2" s="1"/>
  <c r="MQ120" i="2"/>
  <c r="LG120" i="2"/>
  <c r="IG120" i="2"/>
  <c r="MW120" i="2"/>
  <c r="FE120" i="2" s="1"/>
  <c r="JK120" i="2"/>
  <c r="MK120" i="2"/>
  <c r="LA120" i="2"/>
  <c r="DI120" i="2" s="1"/>
  <c r="L119" i="2"/>
  <c r="M119" i="2" s="1"/>
  <c r="X119" i="2"/>
  <c r="Y119" i="2" s="1"/>
  <c r="AV119" i="2"/>
  <c r="AW119" i="2" s="1"/>
  <c r="BB119" i="2"/>
  <c r="BC119" i="2" s="1"/>
  <c r="DI119" i="2"/>
  <c r="CR119" i="2"/>
  <c r="CS119" i="2" s="1"/>
  <c r="FR119" i="2"/>
  <c r="FS119" i="2" s="1"/>
  <c r="CZ119" i="2"/>
  <c r="DL119" i="2"/>
  <c r="KC120" i="2"/>
  <c r="LM120" i="2"/>
  <c r="KI120" i="2"/>
  <c r="ME120" i="2"/>
  <c r="IA120" i="2"/>
  <c r="HC120" i="2"/>
  <c r="KO120" i="2"/>
  <c r="GW120" i="2"/>
  <c r="BM119" i="2"/>
  <c r="R119" i="2"/>
  <c r="S119" i="2" s="1"/>
  <c r="AP119" i="2"/>
  <c r="AQ119" i="2" s="1"/>
  <c r="CW119" i="2"/>
  <c r="EN119" i="2"/>
  <c r="EO119" i="2" s="1"/>
  <c r="H119" i="2"/>
  <c r="CH119" i="2"/>
  <c r="DR119" i="2"/>
  <c r="ED119" i="2"/>
  <c r="HI120" i="2"/>
  <c r="IM120" i="2"/>
  <c r="AU120" i="2" s="1"/>
  <c r="HU120" i="2"/>
  <c r="IS120" i="2"/>
  <c r="CA119" i="2"/>
  <c r="LS120" i="2"/>
  <c r="EA120" i="2" s="1"/>
  <c r="NC120" i="2"/>
  <c r="EY120" i="2"/>
  <c r="FQ120" i="2"/>
  <c r="FK120" i="2"/>
  <c r="ES120" i="2"/>
  <c r="DO120" i="2"/>
  <c r="CW120" i="2"/>
  <c r="EM120" i="2"/>
  <c r="CQ120" i="2"/>
  <c r="Q120" i="2"/>
  <c r="DU120" i="2"/>
  <c r="BY120" i="2"/>
  <c r="BM120" i="2"/>
  <c r="BA120" i="2"/>
  <c r="AI120" i="2"/>
  <c r="CK120" i="2"/>
  <c r="AC120" i="2"/>
  <c r="K120" i="2"/>
  <c r="BS120" i="2"/>
  <c r="E120" i="2"/>
  <c r="AO120" i="2"/>
  <c r="HZ120" i="2"/>
  <c r="GV120" i="2"/>
  <c r="HF120" i="2"/>
  <c r="LJ120" i="2"/>
  <c r="LL120" i="2"/>
  <c r="HR120" i="2"/>
  <c r="JN120" i="2"/>
  <c r="IR120" i="2"/>
  <c r="KN120" i="2"/>
  <c r="JV120" i="2"/>
  <c r="LP120" i="2"/>
  <c r="MP120" i="2"/>
  <c r="GT120" i="2"/>
  <c r="T120" i="2"/>
  <c r="IF120" i="2"/>
  <c r="JB120" i="2"/>
  <c r="MT120" i="2"/>
  <c r="AD120" i="2"/>
  <c r="AE120" i="2" s="1"/>
  <c r="NF120" i="2"/>
  <c r="GZ120" i="2"/>
  <c r="KR120" i="2"/>
  <c r="HH120" i="2"/>
  <c r="JZ120" i="2"/>
  <c r="KZ120" i="2"/>
  <c r="LX120" i="2"/>
  <c r="HT120" i="2"/>
  <c r="JP120" i="2"/>
  <c r="NH120" i="2"/>
  <c r="IP120" i="2"/>
  <c r="KL120" i="2"/>
  <c r="MJ120" i="2"/>
  <c r="IX120" i="2"/>
  <c r="LR120" i="2"/>
  <c r="JD120" i="2"/>
  <c r="AR120" i="2"/>
  <c r="KX120" i="2"/>
  <c r="ID120" i="2"/>
  <c r="HL120" i="2"/>
  <c r="HN120" i="2"/>
  <c r="IJ120" i="2"/>
  <c r="IL120" i="2"/>
  <c r="BV120" i="2"/>
  <c r="KF120" i="2"/>
  <c r="KH120" i="2"/>
  <c r="MD120" i="2"/>
  <c r="MZ120" i="2"/>
  <c r="BD120" i="2"/>
  <c r="JT120" i="2"/>
  <c r="KT120" i="2"/>
  <c r="MN120" i="2"/>
  <c r="MV120" i="2"/>
  <c r="JJ120" i="2"/>
  <c r="DP120" i="2"/>
  <c r="MB120" i="2"/>
  <c r="HB120" i="2"/>
  <c r="HX120" i="2"/>
  <c r="KB120" i="2"/>
  <c r="MH120" i="2"/>
  <c r="LV120" i="2"/>
  <c r="N120" i="2"/>
  <c r="LF120" i="2"/>
  <c r="LD120" i="2"/>
  <c r="NB120" i="2"/>
  <c r="NN120" i="2"/>
  <c r="IV120" i="2"/>
  <c r="JH120" i="2"/>
  <c r="EP120" i="2"/>
  <c r="NL120" i="2"/>
  <c r="LY120" i="2"/>
  <c r="EG120" i="2" s="1"/>
  <c r="BN119" i="2"/>
  <c r="BO119" i="2" s="1"/>
  <c r="ES119" i="2"/>
  <c r="HO120" i="2"/>
  <c r="FY119" i="2"/>
  <c r="KU120" i="2"/>
  <c r="IY120" i="2"/>
  <c r="DE119" i="2"/>
  <c r="JW120" i="2"/>
  <c r="B121" i="2"/>
  <c r="GD120" i="2"/>
  <c r="JQ121" i="2" l="1"/>
  <c r="GC121" i="2"/>
  <c r="JW121" i="2"/>
  <c r="KU121" i="2"/>
  <c r="H120" i="2"/>
  <c r="X120" i="2"/>
  <c r="Y120" i="2" s="1"/>
  <c r="CT120" i="2"/>
  <c r="FB120" i="2"/>
  <c r="AL120" i="2"/>
  <c r="BP120" i="2"/>
  <c r="FX120" i="2"/>
  <c r="CZ120" i="2"/>
  <c r="DJ120" i="2"/>
  <c r="DK120" i="2" s="1"/>
  <c r="DD120" i="2"/>
  <c r="DE120" i="2" s="1"/>
  <c r="BJ120" i="2"/>
  <c r="FL120" i="2"/>
  <c r="FM120" i="2" s="1"/>
  <c r="EJ120" i="2"/>
  <c r="DV120" i="2"/>
  <c r="DW120" i="2" s="1"/>
  <c r="CF120" i="2"/>
  <c r="CG120" i="2" s="1"/>
  <c r="AX120" i="2"/>
  <c r="CN120" i="2"/>
  <c r="FT120" i="2"/>
  <c r="FH120" i="2"/>
  <c r="EB120" i="2"/>
  <c r="EC120" i="2" s="1"/>
  <c r="CB120" i="2"/>
  <c r="EV120" i="2"/>
  <c r="FY120" i="2"/>
  <c r="F120" i="2"/>
  <c r="G120" i="2" s="1"/>
  <c r="AP120" i="2"/>
  <c r="AQ120" i="2" s="1"/>
  <c r="BH120" i="2"/>
  <c r="BI120" i="2" s="1"/>
  <c r="CX120" i="2"/>
  <c r="CY120" i="2" s="1"/>
  <c r="AV120" i="2"/>
  <c r="AW120" i="2" s="1"/>
  <c r="CL120" i="2"/>
  <c r="CM120" i="2" s="1"/>
  <c r="AJ120" i="2"/>
  <c r="AK120" i="2" s="1"/>
  <c r="BZ120" i="2"/>
  <c r="CA120" i="2" s="1"/>
  <c r="FF120" i="2"/>
  <c r="FG120" i="2" s="1"/>
  <c r="CR120" i="2"/>
  <c r="CS120" i="2" s="1"/>
  <c r="EN120" i="2"/>
  <c r="EO120" i="2" s="1"/>
  <c r="Z120" i="2"/>
  <c r="DL120" i="2"/>
  <c r="DF120" i="2"/>
  <c r="FN120" i="2"/>
  <c r="LS121" i="2"/>
  <c r="IM121" i="2"/>
  <c r="AU121" i="2" s="1"/>
  <c r="IA121" i="2"/>
  <c r="LM121" i="2"/>
  <c r="JK121" i="2"/>
  <c r="BS121" i="2" s="1"/>
  <c r="LG121" i="2"/>
  <c r="DQ120" i="2"/>
  <c r="L120" i="2"/>
  <c r="M120" i="2" s="1"/>
  <c r="BB120" i="2"/>
  <c r="BC120" i="2" s="1"/>
  <c r="DC120" i="2"/>
  <c r="CE120" i="2"/>
  <c r="ET120" i="2"/>
  <c r="EU120" i="2" s="1"/>
  <c r="FR120" i="2"/>
  <c r="FS120" i="2" s="1"/>
  <c r="DX120" i="2"/>
  <c r="DR120" i="2"/>
  <c r="HI121" i="2"/>
  <c r="Q121" i="2" s="1"/>
  <c r="KO121" i="2"/>
  <c r="LA121" i="2"/>
  <c r="MW121" i="2"/>
  <c r="MQ121" i="2"/>
  <c r="JE121" i="2"/>
  <c r="FE121" i="2"/>
  <c r="EA121" i="2"/>
  <c r="DU121" i="2"/>
  <c r="DC121" i="2"/>
  <c r="DO121" i="2"/>
  <c r="CW121" i="2"/>
  <c r="DI121" i="2"/>
  <c r="CE121" i="2"/>
  <c r="BY121" i="2"/>
  <c r="BM121" i="2"/>
  <c r="AI121" i="2"/>
  <c r="EY121" i="2"/>
  <c r="HB121" i="2"/>
  <c r="LL121" i="2"/>
  <c r="HT121" i="2"/>
  <c r="JP121" i="2"/>
  <c r="NF121" i="2"/>
  <c r="GZ121" i="2"/>
  <c r="HX121" i="2"/>
  <c r="IV121" i="2"/>
  <c r="JT121" i="2"/>
  <c r="KR121" i="2"/>
  <c r="LR121" i="2"/>
  <c r="LP121" i="2"/>
  <c r="HF121" i="2"/>
  <c r="IL121" i="2"/>
  <c r="JD121" i="2"/>
  <c r="JZ121" i="2"/>
  <c r="KX121" i="2"/>
  <c r="MV121" i="2"/>
  <c r="LJ121" i="2"/>
  <c r="NH121" i="2"/>
  <c r="KL121" i="2"/>
  <c r="GT121" i="2"/>
  <c r="MN121" i="2"/>
  <c r="KB121" i="2"/>
  <c r="LX121" i="2"/>
  <c r="HR121" i="2"/>
  <c r="IR121" i="2"/>
  <c r="IP121" i="2"/>
  <c r="KN121" i="2"/>
  <c r="MH121" i="2"/>
  <c r="MP121" i="2"/>
  <c r="HN121" i="2"/>
  <c r="IF121" i="2"/>
  <c r="ID121" i="2"/>
  <c r="DL121" i="2"/>
  <c r="JV121" i="2"/>
  <c r="KT121" i="2"/>
  <c r="HH121" i="2"/>
  <c r="BP121" i="2"/>
  <c r="JH121" i="2"/>
  <c r="KH121" i="2"/>
  <c r="LF121" i="2"/>
  <c r="LD121" i="2"/>
  <c r="NB121" i="2"/>
  <c r="JN121" i="2"/>
  <c r="MJ121" i="2"/>
  <c r="JB121" i="2"/>
  <c r="LV121" i="2"/>
  <c r="GV121" i="2"/>
  <c r="HL121" i="2"/>
  <c r="IJ121" i="2"/>
  <c r="KF121" i="2"/>
  <c r="MB121" i="2"/>
  <c r="MD121" i="2"/>
  <c r="NL121" i="2"/>
  <c r="CB121" i="2"/>
  <c r="IX121" i="2"/>
  <c r="KZ121" i="2"/>
  <c r="JJ121" i="2"/>
  <c r="MZ121" i="2"/>
  <c r="HZ121" i="2"/>
  <c r="FB121" i="2"/>
  <c r="DV121" i="2"/>
  <c r="MT121" i="2"/>
  <c r="CT121" i="2"/>
  <c r="NN121" i="2"/>
  <c r="IY121" i="2"/>
  <c r="BG121" i="2" s="1"/>
  <c r="HO121" i="2"/>
  <c r="LY121" i="2"/>
  <c r="R120" i="2"/>
  <c r="S120" i="2" s="1"/>
  <c r="BT120" i="2"/>
  <c r="BU120" i="2" s="1"/>
  <c r="W120" i="2"/>
  <c r="BG120" i="2"/>
  <c r="EH120" i="2"/>
  <c r="EI120" i="2" s="1"/>
  <c r="AF120" i="2"/>
  <c r="CH120" i="2"/>
  <c r="ED120" i="2"/>
  <c r="FZ120" i="2"/>
  <c r="IS121" i="2"/>
  <c r="ME121" i="2"/>
  <c r="KC121" i="2"/>
  <c r="MK121" i="2"/>
  <c r="ES121" i="2" s="1"/>
  <c r="NO121" i="2"/>
  <c r="BN120" i="2"/>
  <c r="BO120" i="2" s="1"/>
  <c r="EZ120" i="2"/>
  <c r="FA120" i="2" s="1"/>
  <c r="NC121" i="2"/>
  <c r="FK121" i="2" s="1"/>
  <c r="HU121" i="2"/>
  <c r="GW121" i="2"/>
  <c r="HC121" i="2"/>
  <c r="KI121" i="2"/>
  <c r="CQ121" i="2" s="1"/>
  <c r="IG121" i="2"/>
  <c r="NI121" i="2"/>
  <c r="FQ121" i="2" s="1"/>
  <c r="B122" i="2"/>
  <c r="GC122" i="2" s="1"/>
  <c r="GD121" i="2"/>
  <c r="HU122" i="2" l="1"/>
  <c r="H121" i="2"/>
  <c r="FH121" i="2"/>
  <c r="AL121" i="2"/>
  <c r="AF121" i="2"/>
  <c r="DD121" i="2"/>
  <c r="DE121" i="2" s="1"/>
  <c r="EP121" i="2"/>
  <c r="DR121" i="2"/>
  <c r="CH121" i="2"/>
  <c r="EB121" i="2"/>
  <c r="EC121" i="2" s="1"/>
  <c r="CN121" i="2"/>
  <c r="IG122" i="2"/>
  <c r="GW122" i="2"/>
  <c r="AV121" i="2"/>
  <c r="AW121" i="2" s="1"/>
  <c r="FL121" i="2"/>
  <c r="EJ121" i="2"/>
  <c r="N121" i="2"/>
  <c r="Z121" i="2"/>
  <c r="EV121" i="2"/>
  <c r="BV121" i="2"/>
  <c r="BD121" i="2"/>
  <c r="FZ121" i="2"/>
  <c r="T121" i="2"/>
  <c r="BJ121" i="2"/>
  <c r="CZ121" i="2"/>
  <c r="AR121" i="2"/>
  <c r="FR121" i="2"/>
  <c r="FS121" i="2" s="1"/>
  <c r="AO122" i="2"/>
  <c r="AC122" i="2"/>
  <c r="E122" i="2"/>
  <c r="NC122" i="2"/>
  <c r="NI122" i="2"/>
  <c r="FQ122" i="2" s="1"/>
  <c r="IF122" i="2"/>
  <c r="GT122" i="2"/>
  <c r="IV122" i="2"/>
  <c r="HF122" i="2"/>
  <c r="LV122" i="2"/>
  <c r="HR122" i="2"/>
  <c r="JN122" i="2"/>
  <c r="JP122" i="2"/>
  <c r="IR122" i="2"/>
  <c r="MJ122" i="2"/>
  <c r="MH122" i="2"/>
  <c r="HZ122" i="2"/>
  <c r="IX122" i="2"/>
  <c r="JV122" i="2"/>
  <c r="LP122" i="2"/>
  <c r="JB122" i="2"/>
  <c r="KZ122" i="2"/>
  <c r="LX122" i="2"/>
  <c r="LL122" i="2"/>
  <c r="KN122" i="2"/>
  <c r="H122" i="2"/>
  <c r="HX122" i="2"/>
  <c r="GV122" i="2"/>
  <c r="JZ122" i="2"/>
  <c r="KB122" i="2"/>
  <c r="KX122" i="2"/>
  <c r="HT122" i="2"/>
  <c r="NH122" i="2"/>
  <c r="IP122" i="2"/>
  <c r="MP122" i="2"/>
  <c r="KR122" i="2"/>
  <c r="JH122" i="2"/>
  <c r="MD122" i="2"/>
  <c r="KF122" i="2"/>
  <c r="LJ122" i="2"/>
  <c r="HB122" i="2"/>
  <c r="CF122" i="2"/>
  <c r="KT122" i="2"/>
  <c r="GZ122" i="2"/>
  <c r="MV122" i="2"/>
  <c r="IJ122" i="2"/>
  <c r="JJ122" i="2"/>
  <c r="LD122" i="2"/>
  <c r="LF122" i="2"/>
  <c r="MZ122" i="2"/>
  <c r="NN122" i="2"/>
  <c r="NF122" i="2"/>
  <c r="BJ122" i="2"/>
  <c r="JT122" i="2"/>
  <c r="ID122" i="2"/>
  <c r="LR122" i="2"/>
  <c r="HN122" i="2"/>
  <c r="IL122" i="2"/>
  <c r="KH122" i="2"/>
  <c r="NB122" i="2"/>
  <c r="FZ122" i="2"/>
  <c r="KL122" i="2"/>
  <c r="MN122" i="2"/>
  <c r="JD122" i="2"/>
  <c r="MT122" i="2"/>
  <c r="HL122" i="2"/>
  <c r="MB122" i="2"/>
  <c r="NL122" i="2"/>
  <c r="HH122" i="2"/>
  <c r="AP122" i="2"/>
  <c r="HC122" i="2"/>
  <c r="ME122" i="2"/>
  <c r="EM122" i="2" s="1"/>
  <c r="HO122" i="2"/>
  <c r="W122" i="2" s="1"/>
  <c r="F121" i="2"/>
  <c r="G121" i="2" s="1"/>
  <c r="X121" i="2"/>
  <c r="Y121" i="2" s="1"/>
  <c r="R121" i="2"/>
  <c r="S121" i="2" s="1"/>
  <c r="K121" i="2"/>
  <c r="BT121" i="2"/>
  <c r="BU121" i="2" s="1"/>
  <c r="DJ121" i="2"/>
  <c r="DK121" i="2" s="1"/>
  <c r="CX121" i="2"/>
  <c r="CY121" i="2" s="1"/>
  <c r="CL121" i="2"/>
  <c r="CM121" i="2" s="1"/>
  <c r="EM121" i="2"/>
  <c r="EN121" i="2"/>
  <c r="EO121" i="2" s="1"/>
  <c r="FF121" i="2"/>
  <c r="FG121" i="2" s="1"/>
  <c r="AX121" i="2"/>
  <c r="ED121" i="2"/>
  <c r="FN121" i="2"/>
  <c r="MQ122" i="2"/>
  <c r="FM121" i="2"/>
  <c r="IM122" i="2"/>
  <c r="AU122" i="2" s="1"/>
  <c r="NO122" i="2"/>
  <c r="IS122" i="2"/>
  <c r="IY122" i="2"/>
  <c r="AJ121" i="2"/>
  <c r="AK121" i="2" s="1"/>
  <c r="L121" i="2"/>
  <c r="M121" i="2" s="1"/>
  <c r="BN121" i="2"/>
  <c r="BO121" i="2" s="1"/>
  <c r="AC121" i="2"/>
  <c r="CF121" i="2"/>
  <c r="CG121" i="2" s="1"/>
  <c r="AD121" i="2"/>
  <c r="AE121" i="2" s="1"/>
  <c r="DP121" i="2"/>
  <c r="DQ121" i="2" s="1"/>
  <c r="EZ121" i="2"/>
  <c r="FA121" i="2" s="1"/>
  <c r="DX121" i="2"/>
  <c r="FT121" i="2"/>
  <c r="MW122" i="2"/>
  <c r="FE122" i="2" s="1"/>
  <c r="KO122" i="2"/>
  <c r="LM122" i="2"/>
  <c r="DU122" i="2" s="1"/>
  <c r="LS122" i="2"/>
  <c r="JQ122" i="2"/>
  <c r="BY122" i="2" s="1"/>
  <c r="MK122" i="2"/>
  <c r="FX121" i="2"/>
  <c r="FY121" i="2" s="1"/>
  <c r="BA121" i="2"/>
  <c r="W121" i="2"/>
  <c r="BZ121" i="2"/>
  <c r="CA121" i="2" s="1"/>
  <c r="AO121" i="2"/>
  <c r="AP121" i="2"/>
  <c r="AQ121" i="2" s="1"/>
  <c r="CR121" i="2"/>
  <c r="CS121" i="2" s="1"/>
  <c r="ET121" i="2"/>
  <c r="EU121" i="2" s="1"/>
  <c r="EH121" i="2"/>
  <c r="EI121" i="2" s="1"/>
  <c r="FW121" i="2"/>
  <c r="DF121" i="2"/>
  <c r="JE122" i="2"/>
  <c r="LA122" i="2"/>
  <c r="HI122" i="2"/>
  <c r="LG122" i="2"/>
  <c r="IA122" i="2"/>
  <c r="KU122" i="2"/>
  <c r="KI122" i="2"/>
  <c r="CQ122" i="2" s="1"/>
  <c r="JW122" i="2"/>
  <c r="CE122" i="2" s="1"/>
  <c r="KC122" i="2"/>
  <c r="LY122" i="2"/>
  <c r="E121" i="2"/>
  <c r="BB121" i="2"/>
  <c r="BC121" i="2" s="1"/>
  <c r="BH121" i="2"/>
  <c r="BI121" i="2" s="1"/>
  <c r="EG121" i="2"/>
  <c r="CK121" i="2"/>
  <c r="JK122" i="2"/>
  <c r="BS122" i="2" s="1"/>
  <c r="DW121" i="2"/>
  <c r="B123" i="2"/>
  <c r="GC123" i="2" s="1"/>
  <c r="GD122" i="2"/>
  <c r="CT122" i="2" l="1"/>
  <c r="FR122" i="2"/>
  <c r="FS122" i="2" s="1"/>
  <c r="AD122" i="2"/>
  <c r="AE122" i="2" s="1"/>
  <c r="CG122" i="2"/>
  <c r="DR122" i="2"/>
  <c r="DF122" i="2"/>
  <c r="AL122" i="2"/>
  <c r="L122" i="2"/>
  <c r="M122" i="2" s="1"/>
  <c r="BV122" i="2"/>
  <c r="R122" i="2"/>
  <c r="S122" i="2" s="1"/>
  <c r="BZ122" i="2"/>
  <c r="CA122" i="2" s="1"/>
  <c r="DV122" i="2"/>
  <c r="DW122" i="2" s="1"/>
  <c r="EB122" i="2"/>
  <c r="FN122" i="2"/>
  <c r="FH122" i="2"/>
  <c r="AV122" i="2"/>
  <c r="AW122" i="2" s="1"/>
  <c r="DL122" i="2"/>
  <c r="BP122" i="2"/>
  <c r="EV122" i="2"/>
  <c r="CN122" i="2"/>
  <c r="EP122" i="2"/>
  <c r="Z122" i="2"/>
  <c r="BD122" i="2"/>
  <c r="EJ122" i="2"/>
  <c r="EZ122" i="2"/>
  <c r="FA122" i="2" s="1"/>
  <c r="CZ122" i="2"/>
  <c r="AQ122" i="2"/>
  <c r="IV123" i="2"/>
  <c r="HH123" i="2"/>
  <c r="NF123" i="2"/>
  <c r="IR123" i="2"/>
  <c r="DF123" i="2"/>
  <c r="MN123" i="2"/>
  <c r="HX123" i="2"/>
  <c r="JZ123" i="2"/>
  <c r="LV123" i="2"/>
  <c r="LX123" i="2"/>
  <c r="LJ123" i="2"/>
  <c r="HT123" i="2"/>
  <c r="JP123" i="2"/>
  <c r="IP123" i="2"/>
  <c r="KL123" i="2"/>
  <c r="MJ123" i="2"/>
  <c r="ID123" i="2"/>
  <c r="IF123" i="2"/>
  <c r="JD123" i="2"/>
  <c r="MH123" i="2"/>
  <c r="HB123" i="2"/>
  <c r="HZ123" i="2"/>
  <c r="IX123" i="2"/>
  <c r="JT123" i="2"/>
  <c r="JV123" i="2"/>
  <c r="KR123" i="2"/>
  <c r="KT123" i="2"/>
  <c r="LR123" i="2"/>
  <c r="HF123" i="2"/>
  <c r="AR123" i="2"/>
  <c r="KB123" i="2"/>
  <c r="KZ123" i="2"/>
  <c r="KX123" i="2"/>
  <c r="DV123" i="2"/>
  <c r="MT123" i="2"/>
  <c r="MZ123" i="2"/>
  <c r="NL123" i="2"/>
  <c r="FZ123" i="2"/>
  <c r="HN123" i="2"/>
  <c r="LF123" i="2"/>
  <c r="MD123" i="2"/>
  <c r="NH123" i="2"/>
  <c r="LP123" i="2"/>
  <c r="IJ123" i="2"/>
  <c r="NB123" i="2"/>
  <c r="LL123" i="2"/>
  <c r="IL123" i="2"/>
  <c r="JN123" i="2"/>
  <c r="KN123" i="2"/>
  <c r="GV123" i="2"/>
  <c r="MP123" i="2"/>
  <c r="JB123" i="2"/>
  <c r="MV123" i="2"/>
  <c r="GT123" i="2"/>
  <c r="JH123" i="2"/>
  <c r="JJ123" i="2"/>
  <c r="MB123" i="2"/>
  <c r="HL123" i="2"/>
  <c r="HR123" i="2"/>
  <c r="GZ123" i="2"/>
  <c r="AV123" i="2"/>
  <c r="KF123" i="2"/>
  <c r="KH123" i="2"/>
  <c r="LD123" i="2"/>
  <c r="NN123" i="2"/>
  <c r="LY123" i="2"/>
  <c r="KU123" i="2"/>
  <c r="IA123" i="2"/>
  <c r="JE123" i="2"/>
  <c r="BM123" i="2" s="1"/>
  <c r="NO123" i="2"/>
  <c r="FX122" i="2"/>
  <c r="FY122" i="2" s="1"/>
  <c r="NC123" i="2"/>
  <c r="FK123" i="2" s="1"/>
  <c r="BM122" i="2"/>
  <c r="X122" i="2"/>
  <c r="Y122" i="2" s="1"/>
  <c r="BN122" i="2"/>
  <c r="BO122" i="2" s="1"/>
  <c r="DJ122" i="2"/>
  <c r="DK122" i="2" s="1"/>
  <c r="ET122" i="2"/>
  <c r="EU122" i="2" s="1"/>
  <c r="FK122" i="2"/>
  <c r="T122" i="2"/>
  <c r="CH122" i="2"/>
  <c r="AX122" i="2"/>
  <c r="CB122" i="2"/>
  <c r="ED122" i="2"/>
  <c r="FB122" i="2"/>
  <c r="FT122" i="2"/>
  <c r="KC123" i="2"/>
  <c r="CN123" i="2" s="1"/>
  <c r="LG123" i="2"/>
  <c r="DO123" i="2" s="1"/>
  <c r="MK123" i="2"/>
  <c r="KO123" i="2"/>
  <c r="CW123" i="2" s="1"/>
  <c r="GW123" i="2"/>
  <c r="E123" i="2" s="1"/>
  <c r="MQ123" i="2"/>
  <c r="HO123" i="2"/>
  <c r="BH122" i="2"/>
  <c r="BI122" i="2" s="1"/>
  <c r="CL122" i="2"/>
  <c r="CM122" i="2" s="1"/>
  <c r="BT122" i="2"/>
  <c r="BU122" i="2" s="1"/>
  <c r="AI122" i="2"/>
  <c r="AJ122" i="2"/>
  <c r="AK122" i="2" s="1"/>
  <c r="DO122" i="2"/>
  <c r="EN122" i="2"/>
  <c r="EO122" i="2" s="1"/>
  <c r="N122" i="2"/>
  <c r="FF122" i="2"/>
  <c r="FG122" i="2" s="1"/>
  <c r="FL122" i="2"/>
  <c r="FM122" i="2" s="1"/>
  <c r="AF122" i="2"/>
  <c r="DX122" i="2"/>
  <c r="JK123" i="2"/>
  <c r="JW123" i="2"/>
  <c r="IG123" i="2"/>
  <c r="AO123" i="2" s="1"/>
  <c r="HI123" i="2"/>
  <c r="HU123" i="2"/>
  <c r="AC123" i="2" s="1"/>
  <c r="LS123" i="2"/>
  <c r="MW123" i="2"/>
  <c r="FE123" i="2" s="1"/>
  <c r="IY123" i="2"/>
  <c r="IM123" i="2"/>
  <c r="AX123" i="2" s="1"/>
  <c r="EC122" i="2"/>
  <c r="ME123" i="2"/>
  <c r="EM123" i="2" s="1"/>
  <c r="F122" i="2"/>
  <c r="G122" i="2" s="1"/>
  <c r="DP122" i="2"/>
  <c r="DQ122" i="2" s="1"/>
  <c r="CX122" i="2"/>
  <c r="CY122" i="2" s="1"/>
  <c r="BB122" i="2"/>
  <c r="BC122" i="2" s="1"/>
  <c r="CK122" i="2"/>
  <c r="DD122" i="2"/>
  <c r="DE122" i="2" s="1"/>
  <c r="CR122" i="2"/>
  <c r="CS122" i="2" s="1"/>
  <c r="ES122" i="2"/>
  <c r="FW122" i="2"/>
  <c r="EY122" i="2"/>
  <c r="AR122" i="2"/>
  <c r="KI123" i="2"/>
  <c r="LA123" i="2"/>
  <c r="JQ123" i="2"/>
  <c r="BY123" i="2" s="1"/>
  <c r="LM123" i="2"/>
  <c r="DU123" i="2" s="1"/>
  <c r="IS123" i="2"/>
  <c r="HC123" i="2"/>
  <c r="NI123" i="2"/>
  <c r="K122" i="2"/>
  <c r="BA122" i="2"/>
  <c r="Q122" i="2"/>
  <c r="BG122" i="2"/>
  <c r="DC122" i="2"/>
  <c r="DI122" i="2"/>
  <c r="CW122" i="2"/>
  <c r="EA122" i="2"/>
  <c r="EG122" i="2"/>
  <c r="EH122" i="2"/>
  <c r="EI122" i="2" s="1"/>
  <c r="B124" i="2"/>
  <c r="GC124" i="2" s="1"/>
  <c r="GD123" i="2"/>
  <c r="BT123" i="2" l="1"/>
  <c r="BU123" i="2" s="1"/>
  <c r="DR123" i="2"/>
  <c r="BP123" i="2"/>
  <c r="BJ123" i="2"/>
  <c r="CB123" i="2"/>
  <c r="R123" i="2"/>
  <c r="S123" i="2" s="1"/>
  <c r="AJ123" i="2"/>
  <c r="AK123" i="2" s="1"/>
  <c r="AF123" i="2"/>
  <c r="N123" i="2"/>
  <c r="ED123" i="2"/>
  <c r="EP123" i="2"/>
  <c r="EV123" i="2"/>
  <c r="X123" i="2"/>
  <c r="Y123" i="2" s="1"/>
  <c r="FF123" i="2"/>
  <c r="FG123" i="2" s="1"/>
  <c r="CR123" i="2"/>
  <c r="CS123" i="2" s="1"/>
  <c r="CZ123" i="2"/>
  <c r="DJ123" i="2"/>
  <c r="DK123" i="2" s="1"/>
  <c r="FR123" i="2"/>
  <c r="FS123" i="2" s="1"/>
  <c r="H123" i="2"/>
  <c r="BV123" i="2"/>
  <c r="FL123" i="2"/>
  <c r="FM123" i="2" s="1"/>
  <c r="FB123" i="2"/>
  <c r="CH123" i="2"/>
  <c r="BD123" i="2"/>
  <c r="EJ123" i="2"/>
  <c r="EB123" i="2"/>
  <c r="EC123" i="2" s="1"/>
  <c r="BN123" i="2"/>
  <c r="BO123" i="2" s="1"/>
  <c r="NO124" i="2"/>
  <c r="FX123" i="2"/>
  <c r="FY123" i="2" s="1"/>
  <c r="L123" i="2"/>
  <c r="M123" i="2" s="1"/>
  <c r="F123" i="2"/>
  <c r="G123" i="2" s="1"/>
  <c r="K123" i="2"/>
  <c r="CK123" i="2"/>
  <c r="CL123" i="2"/>
  <c r="CM123" i="2" s="1"/>
  <c r="EA123" i="2"/>
  <c r="Z123" i="2"/>
  <c r="DL123" i="2"/>
  <c r="FH123" i="2"/>
  <c r="FW124" i="2"/>
  <c r="IL124" i="2"/>
  <c r="JV124" i="2"/>
  <c r="GV124" i="2"/>
  <c r="JN124" i="2"/>
  <c r="MH124" i="2"/>
  <c r="MJ124" i="2"/>
  <c r="HX124" i="2"/>
  <c r="IV124" i="2"/>
  <c r="JT124" i="2"/>
  <c r="LP124" i="2"/>
  <c r="HB124" i="2"/>
  <c r="ID124" i="2"/>
  <c r="KB124" i="2"/>
  <c r="KX124" i="2"/>
  <c r="LV124" i="2"/>
  <c r="LJ124" i="2"/>
  <c r="HR124" i="2"/>
  <c r="IR124" i="2"/>
  <c r="KN124" i="2"/>
  <c r="KL124" i="2"/>
  <c r="HZ124" i="2"/>
  <c r="MP124" i="2"/>
  <c r="HF124" i="2"/>
  <c r="IF124" i="2"/>
  <c r="JZ124" i="2"/>
  <c r="KZ124" i="2"/>
  <c r="LX124" i="2"/>
  <c r="MT124" i="2"/>
  <c r="LL124" i="2"/>
  <c r="DX124" i="2"/>
  <c r="NF124" i="2"/>
  <c r="NH124" i="2"/>
  <c r="IP124" i="2"/>
  <c r="GZ124" i="2"/>
  <c r="BJ124" i="2"/>
  <c r="KR124" i="2"/>
  <c r="MN124" i="2"/>
  <c r="HH124" i="2"/>
  <c r="IX124" i="2"/>
  <c r="KT124" i="2"/>
  <c r="LR124" i="2"/>
  <c r="GT124" i="2"/>
  <c r="JB124" i="2"/>
  <c r="JH124" i="2"/>
  <c r="KH124" i="2"/>
  <c r="MB124" i="2"/>
  <c r="MZ124" i="2"/>
  <c r="NB124" i="2"/>
  <c r="JP124" i="2"/>
  <c r="JD124" i="2"/>
  <c r="MV124" i="2"/>
  <c r="HL124" i="2"/>
  <c r="IJ124" i="2"/>
  <c r="KF124" i="2"/>
  <c r="MD124" i="2"/>
  <c r="NN124" i="2"/>
  <c r="HT124" i="2"/>
  <c r="JJ124" i="2"/>
  <c r="LD124" i="2"/>
  <c r="NL124" i="2"/>
  <c r="HN124" i="2"/>
  <c r="CN124" i="2"/>
  <c r="LF124" i="2"/>
  <c r="HC124" i="2"/>
  <c r="JW124" i="2"/>
  <c r="HO124" i="2"/>
  <c r="IA124" i="2"/>
  <c r="LA124" i="2"/>
  <c r="DI124" i="2" s="1"/>
  <c r="HU124" i="2"/>
  <c r="MQ124" i="2"/>
  <c r="MK124" i="2"/>
  <c r="KC124" i="2"/>
  <c r="NC124" i="2"/>
  <c r="KU124" i="2"/>
  <c r="W123" i="2"/>
  <c r="AI123" i="2"/>
  <c r="CF123" i="2"/>
  <c r="CG123" i="2" s="1"/>
  <c r="BZ123" i="2"/>
  <c r="CA123" i="2" s="1"/>
  <c r="AD123" i="2"/>
  <c r="AE123" i="2" s="1"/>
  <c r="CE123" i="2"/>
  <c r="CX123" i="2"/>
  <c r="CY123" i="2" s="1"/>
  <c r="DC123" i="2"/>
  <c r="EN123" i="2"/>
  <c r="EO123" i="2" s="1"/>
  <c r="EZ123" i="2"/>
  <c r="FA123" i="2" s="1"/>
  <c r="AL123" i="2"/>
  <c r="DX123" i="2"/>
  <c r="FT123" i="2"/>
  <c r="LS124" i="2"/>
  <c r="EA124" i="2" s="1"/>
  <c r="IM124" i="2"/>
  <c r="IS124" i="2"/>
  <c r="BA124" i="2" s="1"/>
  <c r="KI124" i="2"/>
  <c r="IY124" i="2"/>
  <c r="HI124" i="2"/>
  <c r="JK124" i="2"/>
  <c r="GW124" i="2"/>
  <c r="LY124" i="2"/>
  <c r="EG124" i="2" s="1"/>
  <c r="BA123" i="2"/>
  <c r="BB123" i="2"/>
  <c r="BC123" i="2" s="1"/>
  <c r="DD123" i="2"/>
  <c r="DE123" i="2" s="1"/>
  <c r="BH123" i="2"/>
  <c r="BI123" i="2" s="1"/>
  <c r="AP123" i="2"/>
  <c r="AQ123" i="2" s="1"/>
  <c r="DI123" i="2"/>
  <c r="DP123" i="2"/>
  <c r="DQ123" i="2" s="1"/>
  <c r="EH123" i="2"/>
  <c r="EI123" i="2" s="1"/>
  <c r="EY123" i="2"/>
  <c r="ES123" i="2"/>
  <c r="T123" i="2"/>
  <c r="CT123" i="2"/>
  <c r="FN123" i="2"/>
  <c r="JQ124" i="2"/>
  <c r="NI124" i="2"/>
  <c r="FQ124" i="2" s="1"/>
  <c r="LM124" i="2"/>
  <c r="ME124" i="2"/>
  <c r="EM124" i="2" s="1"/>
  <c r="MW124" i="2"/>
  <c r="FE124" i="2" s="1"/>
  <c r="IG124" i="2"/>
  <c r="DW123" i="2"/>
  <c r="KO124" i="2"/>
  <c r="CW124" i="2" s="1"/>
  <c r="LG124" i="2"/>
  <c r="AW123" i="2"/>
  <c r="JE124" i="2"/>
  <c r="BM124" i="2" s="1"/>
  <c r="Q123" i="2"/>
  <c r="CQ123" i="2"/>
  <c r="BG123" i="2"/>
  <c r="BS123" i="2"/>
  <c r="AU123" i="2"/>
  <c r="EG123" i="2"/>
  <c r="ET123" i="2"/>
  <c r="EU123" i="2" s="1"/>
  <c r="FQ123" i="2"/>
  <c r="FW123" i="2"/>
  <c r="B125" i="2"/>
  <c r="GC125" i="2" s="1"/>
  <c r="GD124" i="2"/>
  <c r="FZ124" i="2" l="1"/>
  <c r="CH124" i="2"/>
  <c r="AR124" i="2"/>
  <c r="T124" i="2"/>
  <c r="CZ124" i="2"/>
  <c r="FX124" i="2"/>
  <c r="FY124" i="2" s="1"/>
  <c r="DR124" i="2"/>
  <c r="FH124" i="2"/>
  <c r="AL124" i="2"/>
  <c r="FB124" i="2"/>
  <c r="BD124" i="2"/>
  <c r="CT124" i="2"/>
  <c r="FT124" i="2"/>
  <c r="H124" i="2"/>
  <c r="EP124" i="2"/>
  <c r="DL124" i="2"/>
  <c r="ED124" i="2"/>
  <c r="CB124" i="2"/>
  <c r="EV124" i="2"/>
  <c r="Z124" i="2"/>
  <c r="EH124" i="2"/>
  <c r="EI124" i="2" s="1"/>
  <c r="FN124" i="2"/>
  <c r="BV124" i="2"/>
  <c r="AX124" i="2"/>
  <c r="BN124" i="2"/>
  <c r="BO124" i="2" s="1"/>
  <c r="AF124" i="2"/>
  <c r="DF124" i="2"/>
  <c r="L124" i="2"/>
  <c r="M124" i="2" s="1"/>
  <c r="IG125" i="2"/>
  <c r="AO125" i="2" s="1"/>
  <c r="LM125" i="2"/>
  <c r="HI125" i="2"/>
  <c r="IM125" i="2"/>
  <c r="KU125" i="2"/>
  <c r="MK125" i="2"/>
  <c r="IA125" i="2"/>
  <c r="F124" i="2"/>
  <c r="G124" i="2" s="1"/>
  <c r="AP124" i="2"/>
  <c r="AQ124" i="2" s="1"/>
  <c r="AD124" i="2"/>
  <c r="AE124" i="2" s="1"/>
  <c r="AV124" i="2"/>
  <c r="AW124" i="2" s="1"/>
  <c r="CL124" i="2"/>
  <c r="CM124" i="2" s="1"/>
  <c r="AJ124" i="2"/>
  <c r="AK124" i="2" s="1"/>
  <c r="BZ124" i="2"/>
  <c r="DV124" i="2"/>
  <c r="DW124" i="2" s="1"/>
  <c r="DD124" i="2"/>
  <c r="DE124" i="2" s="1"/>
  <c r="CR124" i="2"/>
  <c r="CS124" i="2" s="1"/>
  <c r="EN124" i="2"/>
  <c r="EO124" i="2" s="1"/>
  <c r="EZ124" i="2"/>
  <c r="FA124" i="2" s="1"/>
  <c r="BP124" i="2"/>
  <c r="N124" i="2"/>
  <c r="LG125" i="2"/>
  <c r="IY125" i="2"/>
  <c r="MQ125" i="2"/>
  <c r="HO125" i="2"/>
  <c r="R124" i="2"/>
  <c r="S124" i="2" s="1"/>
  <c r="BH124" i="2"/>
  <c r="BI124" i="2" s="1"/>
  <c r="AU124" i="2"/>
  <c r="DP124" i="2"/>
  <c r="DQ124" i="2" s="1"/>
  <c r="BB124" i="2"/>
  <c r="BC124" i="2" s="1"/>
  <c r="CX124" i="2"/>
  <c r="CY124" i="2" s="1"/>
  <c r="ES124" i="2"/>
  <c r="ET124" i="2"/>
  <c r="EU124" i="2" s="1"/>
  <c r="FL124" i="2"/>
  <c r="FM124" i="2" s="1"/>
  <c r="EY124" i="2"/>
  <c r="MW125" i="2"/>
  <c r="KO125" i="2"/>
  <c r="ME125" i="2"/>
  <c r="JQ125" i="2"/>
  <c r="BY125" i="2" s="1"/>
  <c r="GW125" i="2"/>
  <c r="KI125" i="2"/>
  <c r="LS125" i="2"/>
  <c r="EA125" i="2" s="1"/>
  <c r="NC125" i="2"/>
  <c r="HU125" i="2"/>
  <c r="JW125" i="2"/>
  <c r="AO124" i="2"/>
  <c r="AC124" i="2"/>
  <c r="BT124" i="2"/>
  <c r="BU124" i="2" s="1"/>
  <c r="W124" i="2"/>
  <c r="Q124" i="2"/>
  <c r="BG124" i="2"/>
  <c r="DU124" i="2"/>
  <c r="CE124" i="2"/>
  <c r="FF124" i="2"/>
  <c r="FG124" i="2" s="1"/>
  <c r="DJ124" i="2"/>
  <c r="FR124" i="2"/>
  <c r="FS124" i="2" s="1"/>
  <c r="EJ124" i="2"/>
  <c r="NO125" i="2"/>
  <c r="FW125" i="2" s="1"/>
  <c r="FK125" i="2"/>
  <c r="FE125" i="2"/>
  <c r="ES125" i="2"/>
  <c r="EM125" i="2"/>
  <c r="DU125" i="2"/>
  <c r="DC125" i="2"/>
  <c r="EY125" i="2"/>
  <c r="DO125" i="2"/>
  <c r="CW125" i="2"/>
  <c r="AU125" i="2"/>
  <c r="AC125" i="2"/>
  <c r="CQ125" i="2"/>
  <c r="CE125" i="2"/>
  <c r="BG125" i="2"/>
  <c r="W125" i="2"/>
  <c r="Q125" i="2"/>
  <c r="E125" i="2"/>
  <c r="AI125" i="2"/>
  <c r="LY125" i="2"/>
  <c r="DX125" i="2"/>
  <c r="LL125" i="2"/>
  <c r="JN125" i="2"/>
  <c r="MJ125" i="2"/>
  <c r="GT125" i="2"/>
  <c r="JV125" i="2"/>
  <c r="KT125" i="2"/>
  <c r="HH125" i="2"/>
  <c r="JB125" i="2"/>
  <c r="HT125" i="2"/>
  <c r="JP125" i="2"/>
  <c r="FR125" i="2"/>
  <c r="NF125" i="2"/>
  <c r="IP125" i="2"/>
  <c r="GZ125" i="2"/>
  <c r="HX125" i="2"/>
  <c r="IV125" i="2"/>
  <c r="JT125" i="2"/>
  <c r="DF125" i="2"/>
  <c r="KR125" i="2"/>
  <c r="LR125" i="2"/>
  <c r="HF125" i="2"/>
  <c r="ID125" i="2"/>
  <c r="JD125" i="2"/>
  <c r="JZ125" i="2"/>
  <c r="KX125" i="2"/>
  <c r="MV125" i="2"/>
  <c r="LJ125" i="2"/>
  <c r="NH125" i="2"/>
  <c r="KL125" i="2"/>
  <c r="MN125" i="2"/>
  <c r="IX125" i="2"/>
  <c r="KB125" i="2"/>
  <c r="LX125" i="2"/>
  <c r="IR125" i="2"/>
  <c r="CH125" i="2"/>
  <c r="LP125" i="2"/>
  <c r="MP125" i="2"/>
  <c r="LV125" i="2"/>
  <c r="HB125" i="2"/>
  <c r="HN125" i="2"/>
  <c r="GV125" i="2"/>
  <c r="IL125" i="2"/>
  <c r="JJ125" i="2"/>
  <c r="MZ125" i="2"/>
  <c r="NL125" i="2"/>
  <c r="BT125" i="2"/>
  <c r="KZ125" i="2"/>
  <c r="MT125" i="2"/>
  <c r="T125" i="2"/>
  <c r="JH125" i="2"/>
  <c r="KH125" i="2"/>
  <c r="LF125" i="2"/>
  <c r="MD125" i="2"/>
  <c r="IF125" i="2"/>
  <c r="LD125" i="2"/>
  <c r="HR125" i="2"/>
  <c r="MH125" i="2"/>
  <c r="BH125" i="2"/>
  <c r="EZ125" i="2"/>
  <c r="HL125" i="2"/>
  <c r="IJ125" i="2"/>
  <c r="KF125" i="2"/>
  <c r="MB125" i="2"/>
  <c r="NN125" i="2"/>
  <c r="KN125" i="2"/>
  <c r="EP125" i="2"/>
  <c r="NB125" i="2"/>
  <c r="HZ125" i="2"/>
  <c r="NI125" i="2"/>
  <c r="JE125" i="2"/>
  <c r="BM125" i="2" s="1"/>
  <c r="CA124" i="2"/>
  <c r="JK125" i="2"/>
  <c r="IS125" i="2"/>
  <c r="BA125" i="2" s="1"/>
  <c r="KC125" i="2"/>
  <c r="LA125" i="2"/>
  <c r="HC125" i="2"/>
  <c r="E124" i="2"/>
  <c r="K124" i="2"/>
  <c r="BS124" i="2"/>
  <c r="CK124" i="2"/>
  <c r="AI124" i="2"/>
  <c r="BY124" i="2"/>
  <c r="X124" i="2"/>
  <c r="Y124" i="2" s="1"/>
  <c r="DC124" i="2"/>
  <c r="CQ124" i="2"/>
  <c r="CF124" i="2"/>
  <c r="CG124" i="2" s="1"/>
  <c r="DO124" i="2"/>
  <c r="EB124" i="2"/>
  <c r="EC124" i="2" s="1"/>
  <c r="FK124" i="2"/>
  <c r="DK124" i="2"/>
  <c r="B126" i="2"/>
  <c r="GC126" i="2" s="1"/>
  <c r="GD125" i="2"/>
  <c r="AF125" i="2" l="1"/>
  <c r="ET125" i="2"/>
  <c r="EU125" i="2" s="1"/>
  <c r="Z125" i="2"/>
  <c r="CX125" i="2"/>
  <c r="CY125" i="2" s="1"/>
  <c r="EH125" i="2"/>
  <c r="CL125" i="2"/>
  <c r="FN125" i="2"/>
  <c r="BP125" i="2"/>
  <c r="EI125" i="2"/>
  <c r="L125" i="2"/>
  <c r="M125" i="2" s="1"/>
  <c r="BB125" i="2"/>
  <c r="AR125" i="2"/>
  <c r="CB125" i="2"/>
  <c r="CT125" i="2"/>
  <c r="FZ125" i="2"/>
  <c r="AL125" i="2"/>
  <c r="DJ125" i="2"/>
  <c r="DK125" i="2" s="1"/>
  <c r="DR125" i="2"/>
  <c r="AV125" i="2"/>
  <c r="AW125" i="2" s="1"/>
  <c r="ED125" i="2"/>
  <c r="FH125" i="2"/>
  <c r="F125" i="2"/>
  <c r="G125" i="2" s="1"/>
  <c r="BC125" i="2"/>
  <c r="CM125" i="2"/>
  <c r="BI125" i="2"/>
  <c r="HC126" i="2"/>
  <c r="JK126" i="2"/>
  <c r="NI126" i="2"/>
  <c r="FQ126" i="2" s="1"/>
  <c r="LY126" i="2"/>
  <c r="X125" i="2"/>
  <c r="Y125" i="2" s="1"/>
  <c r="BN125" i="2"/>
  <c r="BO125" i="2" s="1"/>
  <c r="R125" i="2"/>
  <c r="S125" i="2" s="1"/>
  <c r="BS125" i="2"/>
  <c r="AD125" i="2"/>
  <c r="AE125" i="2" s="1"/>
  <c r="FL125" i="2"/>
  <c r="FM125" i="2" s="1"/>
  <c r="DP125" i="2"/>
  <c r="DQ125" i="2" s="1"/>
  <c r="H125" i="2"/>
  <c r="N125" i="2"/>
  <c r="AX125" i="2"/>
  <c r="BJ125" i="2"/>
  <c r="CN125" i="2"/>
  <c r="EV125" i="2"/>
  <c r="EJ125" i="2"/>
  <c r="FT125" i="2"/>
  <c r="FS125" i="2"/>
  <c r="BU125" i="2"/>
  <c r="HU126" i="2"/>
  <c r="KI126" i="2"/>
  <c r="CQ126" i="2" s="1"/>
  <c r="KO126" i="2"/>
  <c r="HO126" i="2"/>
  <c r="MK126" i="2"/>
  <c r="LM126" i="2"/>
  <c r="EG126" i="2"/>
  <c r="ES126" i="2"/>
  <c r="CW126" i="2"/>
  <c r="DU126" i="2"/>
  <c r="W126" i="2"/>
  <c r="BS126" i="2"/>
  <c r="AC126" i="2"/>
  <c r="K126" i="2"/>
  <c r="HX126" i="2"/>
  <c r="GT126" i="2"/>
  <c r="NH126" i="2"/>
  <c r="IP126" i="2"/>
  <c r="KL126" i="2"/>
  <c r="HB126" i="2"/>
  <c r="IV126" i="2"/>
  <c r="KT126" i="2"/>
  <c r="MN126" i="2"/>
  <c r="HH126" i="2"/>
  <c r="ID126" i="2"/>
  <c r="LV126" i="2"/>
  <c r="HT126" i="2"/>
  <c r="AF126" i="2"/>
  <c r="IR126" i="2"/>
  <c r="KN126" i="2"/>
  <c r="KR126" i="2"/>
  <c r="MP126" i="2"/>
  <c r="GV126" i="2"/>
  <c r="HF126" i="2"/>
  <c r="LJ126" i="2"/>
  <c r="HR126" i="2"/>
  <c r="JN126" i="2"/>
  <c r="JP126" i="2"/>
  <c r="MJ126" i="2"/>
  <c r="HZ126" i="2"/>
  <c r="IX126" i="2"/>
  <c r="JV126" i="2"/>
  <c r="LP126" i="2"/>
  <c r="KB126" i="2"/>
  <c r="JB126" i="2"/>
  <c r="JD126" i="2"/>
  <c r="KZ126" i="2"/>
  <c r="JT126" i="2"/>
  <c r="IF126" i="2"/>
  <c r="MV126" i="2"/>
  <c r="MB126" i="2"/>
  <c r="T126" i="2"/>
  <c r="NN126" i="2"/>
  <c r="HN126" i="2"/>
  <c r="IL126" i="2"/>
  <c r="KX126" i="2"/>
  <c r="CT126" i="2"/>
  <c r="LF126" i="2"/>
  <c r="NB126" i="2"/>
  <c r="JH126" i="2"/>
  <c r="NF126" i="2"/>
  <c r="MT126" i="2"/>
  <c r="KH126" i="2"/>
  <c r="LL126" i="2"/>
  <c r="LR126" i="2"/>
  <c r="JZ126" i="2"/>
  <c r="HL126" i="2"/>
  <c r="IJ126" i="2"/>
  <c r="JJ126" i="2"/>
  <c r="LD126" i="2"/>
  <c r="MD126" i="2"/>
  <c r="MZ126" i="2"/>
  <c r="NL126" i="2"/>
  <c r="MH126" i="2"/>
  <c r="LX126" i="2"/>
  <c r="KF126" i="2"/>
  <c r="FN126" i="2"/>
  <c r="GZ126" i="2"/>
  <c r="LA126" i="2"/>
  <c r="FX125" i="2"/>
  <c r="FY125" i="2" s="1"/>
  <c r="BZ125" i="2"/>
  <c r="CA125" i="2" s="1"/>
  <c r="CF125" i="2"/>
  <c r="CG125" i="2" s="1"/>
  <c r="AP125" i="2"/>
  <c r="AQ125" i="2" s="1"/>
  <c r="CR125" i="2"/>
  <c r="CS125" i="2" s="1"/>
  <c r="EB125" i="2"/>
  <c r="EC125" i="2" s="1"/>
  <c r="FQ125" i="2"/>
  <c r="EN125" i="2"/>
  <c r="EO125" i="2" s="1"/>
  <c r="FF125" i="2"/>
  <c r="FG125" i="2" s="1"/>
  <c r="BD125" i="2"/>
  <c r="BV125" i="2"/>
  <c r="CZ125" i="2"/>
  <c r="NC126" i="2"/>
  <c r="GW126" i="2"/>
  <c r="E126" i="2" s="1"/>
  <c r="MW126" i="2"/>
  <c r="MQ126" i="2"/>
  <c r="EY126" i="2" s="1"/>
  <c r="IY126" i="2"/>
  <c r="KU126" i="2"/>
  <c r="IG126" i="2"/>
  <c r="KC126" i="2"/>
  <c r="AJ125" i="2"/>
  <c r="AK125" i="2" s="1"/>
  <c r="DD125" i="2"/>
  <c r="DE125" i="2" s="1"/>
  <c r="CK125" i="2"/>
  <c r="EG125" i="2"/>
  <c r="DL125" i="2"/>
  <c r="FB125" i="2"/>
  <c r="NO126" i="2"/>
  <c r="FW126" i="2" s="1"/>
  <c r="FA125" i="2"/>
  <c r="JQ126" i="2"/>
  <c r="LG126" i="2"/>
  <c r="DO126" i="2" s="1"/>
  <c r="IM126" i="2"/>
  <c r="IS126" i="2"/>
  <c r="JE126" i="2"/>
  <c r="BM126" i="2" s="1"/>
  <c r="DI125" i="2"/>
  <c r="K125" i="2"/>
  <c r="DV125" i="2"/>
  <c r="DW125" i="2" s="1"/>
  <c r="JW126" i="2"/>
  <c r="LS126" i="2"/>
  <c r="ME126" i="2"/>
  <c r="IA126" i="2"/>
  <c r="HI126" i="2"/>
  <c r="Q126" i="2" s="1"/>
  <c r="B127" i="2"/>
  <c r="GC127" i="2" s="1"/>
  <c r="GD126" i="2"/>
  <c r="Z126" i="2" l="1"/>
  <c r="ED126" i="2"/>
  <c r="H126" i="2"/>
  <c r="EH126" i="2"/>
  <c r="EI126" i="2" s="1"/>
  <c r="AX126" i="2"/>
  <c r="DD126" i="2"/>
  <c r="DE126" i="2" s="1"/>
  <c r="CN126" i="2"/>
  <c r="BH126" i="2"/>
  <c r="BI126" i="2" s="1"/>
  <c r="EV126" i="2"/>
  <c r="BP126" i="2"/>
  <c r="DL126" i="2"/>
  <c r="ME127" i="2"/>
  <c r="EP126" i="2"/>
  <c r="BV126" i="2"/>
  <c r="FT126" i="2"/>
  <c r="FB126" i="2"/>
  <c r="CZ126" i="2"/>
  <c r="DV126" i="2"/>
  <c r="DW126" i="2" s="1"/>
  <c r="AR126" i="2"/>
  <c r="AL126" i="2"/>
  <c r="DR126" i="2"/>
  <c r="FZ126" i="2"/>
  <c r="FF126" i="2"/>
  <c r="BZ126" i="2"/>
  <c r="CH126" i="2"/>
  <c r="L126" i="2"/>
  <c r="BB126" i="2"/>
  <c r="IS127" i="2"/>
  <c r="BA127" i="2" s="1"/>
  <c r="JQ127" i="2"/>
  <c r="IG127" i="2"/>
  <c r="IY127" i="2"/>
  <c r="NC127" i="2"/>
  <c r="FX126" i="2"/>
  <c r="FY126" i="2" s="1"/>
  <c r="CL126" i="2"/>
  <c r="CM126" i="2" s="1"/>
  <c r="AP126" i="2"/>
  <c r="AQ126" i="2" s="1"/>
  <c r="BT126" i="2"/>
  <c r="BU126" i="2" s="1"/>
  <c r="AV126" i="2"/>
  <c r="BG126" i="2"/>
  <c r="DP126" i="2"/>
  <c r="DQ126" i="2" s="1"/>
  <c r="DJ126" i="2"/>
  <c r="DK126" i="2" s="1"/>
  <c r="EN126" i="2"/>
  <c r="EO126" i="2" s="1"/>
  <c r="EB126" i="2"/>
  <c r="EC126" i="2" s="1"/>
  <c r="N126" i="2"/>
  <c r="FL126" i="2"/>
  <c r="FM126" i="2" s="1"/>
  <c r="BD126" i="2"/>
  <c r="DF126" i="2"/>
  <c r="EJ126" i="2"/>
  <c r="FH126" i="2"/>
  <c r="LM127" i="2"/>
  <c r="KO127" i="2"/>
  <c r="LY127" i="2"/>
  <c r="IM127" i="2"/>
  <c r="KU127" i="2"/>
  <c r="MQ127" i="2"/>
  <c r="CA126" i="2"/>
  <c r="F126" i="2"/>
  <c r="G126" i="2" s="1"/>
  <c r="R126" i="2"/>
  <c r="S126" i="2" s="1"/>
  <c r="BA126" i="2"/>
  <c r="X126" i="2"/>
  <c r="Y126" i="2" s="1"/>
  <c r="BN126" i="2"/>
  <c r="DC126" i="2"/>
  <c r="CF126" i="2"/>
  <c r="CG126" i="2" s="1"/>
  <c r="FR126" i="2"/>
  <c r="FS126" i="2" s="1"/>
  <c r="BJ126" i="2"/>
  <c r="CB126" i="2"/>
  <c r="DX126" i="2"/>
  <c r="MK127" i="2"/>
  <c r="ES127" i="2" s="1"/>
  <c r="KI127" i="2"/>
  <c r="CQ127" i="2" s="1"/>
  <c r="NI127" i="2"/>
  <c r="BC126" i="2"/>
  <c r="FK127" i="2"/>
  <c r="FQ127" i="2"/>
  <c r="EY127" i="2"/>
  <c r="EM127" i="2"/>
  <c r="DU127" i="2"/>
  <c r="EG127" i="2"/>
  <c r="DC127" i="2"/>
  <c r="CW127" i="2"/>
  <c r="AU127" i="2"/>
  <c r="AO127" i="2"/>
  <c r="BG127" i="2"/>
  <c r="BY127" i="2"/>
  <c r="HH127" i="2"/>
  <c r="GZ127" i="2"/>
  <c r="LL127" i="2"/>
  <c r="LJ127" i="2"/>
  <c r="HR127" i="2"/>
  <c r="JN127" i="2"/>
  <c r="NH127" i="2"/>
  <c r="IR127" i="2"/>
  <c r="KN127" i="2"/>
  <c r="KT127" i="2"/>
  <c r="LP127" i="2"/>
  <c r="MP127" i="2"/>
  <c r="MN127" i="2"/>
  <c r="JB127" i="2"/>
  <c r="MT127" i="2"/>
  <c r="DX127" i="2"/>
  <c r="NF127" i="2"/>
  <c r="FT127" i="2"/>
  <c r="HX127" i="2"/>
  <c r="IV127" i="2"/>
  <c r="KR127" i="2"/>
  <c r="IJ127" i="2"/>
  <c r="JZ127" i="2"/>
  <c r="KX127" i="2"/>
  <c r="LV127" i="2"/>
  <c r="LX127" i="2"/>
  <c r="HT127" i="2"/>
  <c r="JP127" i="2"/>
  <c r="IP127" i="2"/>
  <c r="KL127" i="2"/>
  <c r="MJ127" i="2"/>
  <c r="GV127" i="2"/>
  <c r="LR127" i="2"/>
  <c r="ID127" i="2"/>
  <c r="JD127" i="2"/>
  <c r="MH127" i="2"/>
  <c r="HB127" i="2"/>
  <c r="JV127" i="2"/>
  <c r="MV127" i="2"/>
  <c r="HN127" i="2"/>
  <c r="IL127" i="2"/>
  <c r="KF127" i="2"/>
  <c r="KH127" i="2"/>
  <c r="LD127" i="2"/>
  <c r="MD127" i="2"/>
  <c r="IF127" i="2"/>
  <c r="EP127" i="2"/>
  <c r="KB127" i="2"/>
  <c r="GT127" i="2"/>
  <c r="LF127" i="2"/>
  <c r="MZ127" i="2"/>
  <c r="HF127" i="2"/>
  <c r="FH127" i="2"/>
  <c r="MB127" i="2"/>
  <c r="CX127" i="2"/>
  <c r="HZ127" i="2"/>
  <c r="IX127" i="2"/>
  <c r="EZ127" i="2"/>
  <c r="AP127" i="2"/>
  <c r="EJ127" i="2"/>
  <c r="AX127" i="2"/>
  <c r="NB127" i="2"/>
  <c r="NN127" i="2"/>
  <c r="JT127" i="2"/>
  <c r="KZ127" i="2"/>
  <c r="JH127" i="2"/>
  <c r="JJ127" i="2"/>
  <c r="NL127" i="2"/>
  <c r="HL127" i="2"/>
  <c r="FZ127" i="2"/>
  <c r="HI127" i="2"/>
  <c r="Q127" i="2" s="1"/>
  <c r="FG126" i="2"/>
  <c r="MW127" i="2"/>
  <c r="LA127" i="2"/>
  <c r="AO126" i="2"/>
  <c r="CX126" i="2"/>
  <c r="CY126" i="2" s="1"/>
  <c r="AJ126" i="2"/>
  <c r="AK126" i="2" s="1"/>
  <c r="EM126" i="2"/>
  <c r="DI126" i="2"/>
  <c r="CR126" i="2"/>
  <c r="CS126" i="2" s="1"/>
  <c r="EZ126" i="2"/>
  <c r="FA126" i="2" s="1"/>
  <c r="ET126" i="2"/>
  <c r="EU126" i="2" s="1"/>
  <c r="M126" i="2"/>
  <c r="HU127" i="2"/>
  <c r="AC127" i="2" s="1"/>
  <c r="BO126" i="2"/>
  <c r="JK127" i="2"/>
  <c r="AW126" i="2"/>
  <c r="LS127" i="2"/>
  <c r="LG127" i="2"/>
  <c r="IA127" i="2"/>
  <c r="AI127" i="2" s="1"/>
  <c r="JW127" i="2"/>
  <c r="JE127" i="2"/>
  <c r="NO127" i="2"/>
  <c r="KC127" i="2"/>
  <c r="CK127" i="2" s="1"/>
  <c r="GW127" i="2"/>
  <c r="E127" i="2" s="1"/>
  <c r="AD126" i="2"/>
  <c r="AE126" i="2" s="1"/>
  <c r="AU126" i="2"/>
  <c r="AI126" i="2"/>
  <c r="BY126" i="2"/>
  <c r="CK126" i="2"/>
  <c r="CE126" i="2"/>
  <c r="EA126" i="2"/>
  <c r="FE126" i="2"/>
  <c r="FK126" i="2"/>
  <c r="HO127" i="2"/>
  <c r="HC127" i="2"/>
  <c r="K127" i="2" s="1"/>
  <c r="B128" i="2"/>
  <c r="GC128" i="2" s="1"/>
  <c r="GD127" i="2"/>
  <c r="FA127" i="2" l="1"/>
  <c r="ME128" i="2"/>
  <c r="T127" i="2"/>
  <c r="EB127" i="2"/>
  <c r="EC127" i="2" s="1"/>
  <c r="DR127" i="2"/>
  <c r="CL127" i="2"/>
  <c r="CM127" i="2" s="1"/>
  <c r="CF127" i="2"/>
  <c r="CG127" i="2" s="1"/>
  <c r="BN127" i="2"/>
  <c r="BO127" i="2" s="1"/>
  <c r="DF127" i="2"/>
  <c r="Z127" i="2"/>
  <c r="CT127" i="2"/>
  <c r="BJ127" i="2"/>
  <c r="CB127" i="2"/>
  <c r="DJ127" i="2"/>
  <c r="DK127" i="2" s="1"/>
  <c r="AL127" i="2"/>
  <c r="H127" i="2"/>
  <c r="FX127" i="2"/>
  <c r="FY127" i="2" s="1"/>
  <c r="BD127" i="2"/>
  <c r="BT127" i="2"/>
  <c r="FL127" i="2"/>
  <c r="FM127" i="2" s="1"/>
  <c r="EV127" i="2"/>
  <c r="N127" i="2"/>
  <c r="AD127" i="2"/>
  <c r="AE127" i="2" s="1"/>
  <c r="AQ127" i="2"/>
  <c r="HO128" i="2"/>
  <c r="JE128" i="2"/>
  <c r="LS128" i="2"/>
  <c r="JK128" i="2"/>
  <c r="LA128" i="2"/>
  <c r="DI128" i="2" s="1"/>
  <c r="F127" i="2"/>
  <c r="G127" i="2" s="1"/>
  <c r="AJ127" i="2"/>
  <c r="AK127" i="2" s="1"/>
  <c r="BZ127" i="2"/>
  <c r="CA127" i="2" s="1"/>
  <c r="CR127" i="2"/>
  <c r="CS127" i="2" s="1"/>
  <c r="AR127" i="2"/>
  <c r="DV127" i="2"/>
  <c r="DW127" i="2" s="1"/>
  <c r="AF127" i="2"/>
  <c r="FF127" i="2"/>
  <c r="FG127" i="2" s="1"/>
  <c r="BV127" i="2"/>
  <c r="CZ127" i="2"/>
  <c r="DL127" i="2"/>
  <c r="FB127" i="2"/>
  <c r="MQ128" i="2"/>
  <c r="NC128" i="2"/>
  <c r="IS128" i="2"/>
  <c r="CY127" i="2"/>
  <c r="KC128" i="2"/>
  <c r="JW128" i="2"/>
  <c r="MW128" i="2"/>
  <c r="W127" i="2"/>
  <c r="X127" i="2"/>
  <c r="Y127" i="2" s="1"/>
  <c r="BB127" i="2"/>
  <c r="BC127" i="2" s="1"/>
  <c r="DI127" i="2"/>
  <c r="EA127" i="2"/>
  <c r="FR127" i="2"/>
  <c r="FS127" i="2" s="1"/>
  <c r="CN127" i="2"/>
  <c r="CH127" i="2"/>
  <c r="ED127" i="2"/>
  <c r="NI128" i="2"/>
  <c r="KU128" i="2"/>
  <c r="DC128" i="2" s="1"/>
  <c r="KO128" i="2"/>
  <c r="IY128" i="2"/>
  <c r="HC128" i="2"/>
  <c r="NO128" i="2"/>
  <c r="IA128" i="2"/>
  <c r="HU128" i="2"/>
  <c r="BM127" i="2"/>
  <c r="AV127" i="2"/>
  <c r="AW127" i="2" s="1"/>
  <c r="BH127" i="2"/>
  <c r="BI127" i="2" s="1"/>
  <c r="CE127" i="2"/>
  <c r="DP127" i="2"/>
  <c r="DQ127" i="2" s="1"/>
  <c r="EH127" i="2"/>
  <c r="EI127" i="2" s="1"/>
  <c r="EN127" i="2"/>
  <c r="EO127" i="2" s="1"/>
  <c r="FW127" i="2"/>
  <c r="FE127" i="2"/>
  <c r="BP127" i="2"/>
  <c r="FN127" i="2"/>
  <c r="KI128" i="2"/>
  <c r="LM128" i="2"/>
  <c r="IG128" i="2"/>
  <c r="EY128" i="2"/>
  <c r="FW128" i="2"/>
  <c r="FQ128" i="2"/>
  <c r="FK128" i="2"/>
  <c r="FE128" i="2"/>
  <c r="CW128" i="2"/>
  <c r="EM128" i="2"/>
  <c r="CQ128" i="2"/>
  <c r="CE128" i="2"/>
  <c r="EA128" i="2"/>
  <c r="BG128" i="2"/>
  <c r="BM128" i="2"/>
  <c r="BA128" i="2"/>
  <c r="AI128" i="2"/>
  <c r="W128" i="2"/>
  <c r="CK128" i="2"/>
  <c r="DU128" i="2"/>
  <c r="AC128" i="2"/>
  <c r="K128" i="2"/>
  <c r="BS128" i="2"/>
  <c r="AO128" i="2"/>
  <c r="ID128" i="2"/>
  <c r="GV128" i="2"/>
  <c r="HT128" i="2"/>
  <c r="JP128" i="2"/>
  <c r="NH128" i="2"/>
  <c r="MJ128" i="2"/>
  <c r="LR128" i="2"/>
  <c r="JD128" i="2"/>
  <c r="LX128" i="2"/>
  <c r="LL128" i="2"/>
  <c r="HR128" i="2"/>
  <c r="KL128" i="2"/>
  <c r="MH128" i="2"/>
  <c r="HX128" i="2"/>
  <c r="IV128" i="2"/>
  <c r="JT128" i="2"/>
  <c r="JV128" i="2"/>
  <c r="LP128" i="2"/>
  <c r="MN128" i="2"/>
  <c r="AJ128" i="2"/>
  <c r="KB128" i="2"/>
  <c r="JZ128" i="2"/>
  <c r="KX128" i="2"/>
  <c r="LV128" i="2"/>
  <c r="LJ128" i="2"/>
  <c r="IR128" i="2"/>
  <c r="KN128" i="2"/>
  <c r="CH128" i="2"/>
  <c r="MP128" i="2"/>
  <c r="FB128" i="2"/>
  <c r="HF128" i="2"/>
  <c r="GT128" i="2"/>
  <c r="IF128" i="2"/>
  <c r="JB128" i="2"/>
  <c r="KZ128" i="2"/>
  <c r="GZ128" i="2"/>
  <c r="KT128" i="2"/>
  <c r="ED128" i="2"/>
  <c r="KH128" i="2"/>
  <c r="LF128" i="2"/>
  <c r="NB128" i="2"/>
  <c r="MZ128" i="2"/>
  <c r="HB128" i="2"/>
  <c r="FZ128" i="2"/>
  <c r="NN128" i="2"/>
  <c r="LD128" i="2"/>
  <c r="IP128" i="2"/>
  <c r="IX128" i="2"/>
  <c r="BP128" i="2"/>
  <c r="L128" i="2"/>
  <c r="HZ128" i="2"/>
  <c r="HN128" i="2"/>
  <c r="IL128" i="2"/>
  <c r="JH128" i="2"/>
  <c r="NL128" i="2"/>
  <c r="JN128" i="2"/>
  <c r="NF128" i="2"/>
  <c r="KR128" i="2"/>
  <c r="DX128" i="2"/>
  <c r="AF128" i="2"/>
  <c r="HH128" i="2"/>
  <c r="MV128" i="2"/>
  <c r="HL128" i="2"/>
  <c r="IJ128" i="2"/>
  <c r="BV128" i="2"/>
  <c r="JJ128" i="2"/>
  <c r="KF128" i="2"/>
  <c r="MD128" i="2"/>
  <c r="MB128" i="2"/>
  <c r="FN128" i="2"/>
  <c r="MT128" i="2"/>
  <c r="BU127" i="2"/>
  <c r="GW128" i="2"/>
  <c r="LG128" i="2"/>
  <c r="DO128" i="2" s="1"/>
  <c r="HI128" i="2"/>
  <c r="L127" i="2"/>
  <c r="M127" i="2" s="1"/>
  <c r="ET127" i="2"/>
  <c r="EU127" i="2" s="1"/>
  <c r="R127" i="2"/>
  <c r="S127" i="2" s="1"/>
  <c r="BS127" i="2"/>
  <c r="DD127" i="2"/>
  <c r="DE127" i="2" s="1"/>
  <c r="DO127" i="2"/>
  <c r="MK128" i="2"/>
  <c r="IM128" i="2"/>
  <c r="LY128" i="2"/>
  <c r="JQ128" i="2"/>
  <c r="B129" i="2"/>
  <c r="GC129" i="2" s="1"/>
  <c r="GD128" i="2"/>
  <c r="JQ129" i="2" l="1"/>
  <c r="MK129" i="2"/>
  <c r="IM129" i="2"/>
  <c r="LY129" i="2"/>
  <c r="EN128" i="2"/>
  <c r="X128" i="2"/>
  <c r="Y128" i="2" s="1"/>
  <c r="FH128" i="2"/>
  <c r="CT128" i="2"/>
  <c r="DP128" i="2"/>
  <c r="DQ128" i="2" s="1"/>
  <c r="T128" i="2"/>
  <c r="CZ128" i="2"/>
  <c r="FR128" i="2"/>
  <c r="FS128" i="2" s="1"/>
  <c r="DJ128" i="2"/>
  <c r="DK128" i="2" s="1"/>
  <c r="BH128" i="2"/>
  <c r="BD128" i="2"/>
  <c r="EJ128" i="2"/>
  <c r="DF128" i="2"/>
  <c r="AX128" i="2"/>
  <c r="FX128" i="2"/>
  <c r="FY128" i="2" s="1"/>
  <c r="H128" i="2"/>
  <c r="BZ128" i="2"/>
  <c r="ET128" i="2"/>
  <c r="EU128" i="2" s="1"/>
  <c r="AR128" i="2"/>
  <c r="CN128" i="2"/>
  <c r="EO128" i="2"/>
  <c r="AK128" i="2"/>
  <c r="ES129" i="2"/>
  <c r="EG129" i="2"/>
  <c r="AU129" i="2"/>
  <c r="BY129" i="2"/>
  <c r="HB129" i="2"/>
  <c r="HR129" i="2"/>
  <c r="IR129" i="2"/>
  <c r="KN129" i="2"/>
  <c r="HZ129" i="2"/>
  <c r="IX129" i="2"/>
  <c r="HN129" i="2"/>
  <c r="IF129" i="2"/>
  <c r="KZ129" i="2"/>
  <c r="LV129" i="2"/>
  <c r="JN129" i="2"/>
  <c r="NF129" i="2"/>
  <c r="IP129" i="2"/>
  <c r="MJ129" i="2"/>
  <c r="JV129" i="2"/>
  <c r="HH129" i="2"/>
  <c r="JB129" i="2"/>
  <c r="LL129" i="2"/>
  <c r="HT129" i="2"/>
  <c r="JP129" i="2"/>
  <c r="GZ129" i="2"/>
  <c r="HX129" i="2"/>
  <c r="IV129" i="2"/>
  <c r="JT129" i="2"/>
  <c r="LR129" i="2"/>
  <c r="LP129" i="2"/>
  <c r="JD129" i="2"/>
  <c r="JZ129" i="2"/>
  <c r="KX129" i="2"/>
  <c r="MT129" i="2"/>
  <c r="NB129" i="2"/>
  <c r="BZ129" i="2"/>
  <c r="KL129" i="2"/>
  <c r="MN129" i="2"/>
  <c r="MV129" i="2"/>
  <c r="JJ129" i="2"/>
  <c r="LD129" i="2"/>
  <c r="MZ129" i="2"/>
  <c r="IL129" i="2"/>
  <c r="NN129" i="2"/>
  <c r="MP129" i="2"/>
  <c r="HL129" i="2"/>
  <c r="LJ129" i="2"/>
  <c r="NH129" i="2"/>
  <c r="MH129" i="2"/>
  <c r="ID129" i="2"/>
  <c r="KB129" i="2"/>
  <c r="LX129" i="2"/>
  <c r="HF129" i="2"/>
  <c r="JH129" i="2"/>
  <c r="KH129" i="2"/>
  <c r="LF129" i="2"/>
  <c r="MD129" i="2"/>
  <c r="KR129" i="2"/>
  <c r="GT129" i="2"/>
  <c r="KT129" i="2"/>
  <c r="GV129" i="2"/>
  <c r="IJ129" i="2"/>
  <c r="KF129" i="2"/>
  <c r="MB129" i="2"/>
  <c r="NL129" i="2"/>
  <c r="CA128" i="2"/>
  <c r="HI129" i="2"/>
  <c r="Q129" i="2" s="1"/>
  <c r="GW129" i="2"/>
  <c r="R128" i="2"/>
  <c r="S128" i="2" s="1"/>
  <c r="AP128" i="2"/>
  <c r="AQ128" i="2" s="1"/>
  <c r="CX128" i="2"/>
  <c r="CY128" i="2" s="1"/>
  <c r="AV128" i="2"/>
  <c r="AW128" i="2" s="1"/>
  <c r="CL128" i="2"/>
  <c r="BB128" i="2"/>
  <c r="BC128" i="2" s="1"/>
  <c r="CF128" i="2"/>
  <c r="CG128" i="2" s="1"/>
  <c r="EB128" i="2"/>
  <c r="EC128" i="2" s="1"/>
  <c r="EH128" i="2"/>
  <c r="EI128" i="2" s="1"/>
  <c r="N128" i="2"/>
  <c r="CB128" i="2"/>
  <c r="DL128" i="2"/>
  <c r="DR128" i="2"/>
  <c r="EP128" i="2"/>
  <c r="FT128" i="2"/>
  <c r="IA129" i="2"/>
  <c r="AI129" i="2" s="1"/>
  <c r="IY129" i="2"/>
  <c r="BG129" i="2" s="1"/>
  <c r="JW129" i="2"/>
  <c r="CE129" i="2" s="1"/>
  <c r="NC129" i="2"/>
  <c r="JK129" i="2"/>
  <c r="BS129" i="2" s="1"/>
  <c r="HO129" i="2"/>
  <c r="W129" i="2" s="1"/>
  <c r="M128" i="2"/>
  <c r="E128" i="2"/>
  <c r="AD128" i="2"/>
  <c r="AE128" i="2" s="1"/>
  <c r="AU128" i="2"/>
  <c r="Q128" i="2"/>
  <c r="DV128" i="2"/>
  <c r="DD128" i="2"/>
  <c r="DE128" i="2" s="1"/>
  <c r="CR128" i="2"/>
  <c r="CS128" i="2" s="1"/>
  <c r="FF128" i="2"/>
  <c r="FG128" i="2" s="1"/>
  <c r="EG128" i="2"/>
  <c r="EZ128" i="2"/>
  <c r="FA128" i="2" s="1"/>
  <c r="FL128" i="2"/>
  <c r="FM128" i="2" s="1"/>
  <c r="Z128" i="2"/>
  <c r="BJ128" i="2"/>
  <c r="EV128" i="2"/>
  <c r="KI129" i="2"/>
  <c r="NO129" i="2"/>
  <c r="FW129" i="2" s="1"/>
  <c r="KO129" i="2"/>
  <c r="CW129" i="2" s="1"/>
  <c r="MW129" i="2"/>
  <c r="KC129" i="2"/>
  <c r="CK129" i="2" s="1"/>
  <c r="MQ129" i="2"/>
  <c r="EY129" i="2" s="1"/>
  <c r="DW128" i="2"/>
  <c r="LS129" i="2"/>
  <c r="CM128" i="2"/>
  <c r="ME129" i="2"/>
  <c r="BI128" i="2"/>
  <c r="F128" i="2"/>
  <c r="G128" i="2" s="1"/>
  <c r="BT128" i="2"/>
  <c r="BU128" i="2" s="1"/>
  <c r="BN128" i="2"/>
  <c r="BO128" i="2" s="1"/>
  <c r="AL128" i="2"/>
  <c r="IG129" i="2"/>
  <c r="HU129" i="2"/>
  <c r="KU129" i="2"/>
  <c r="JE129" i="2"/>
  <c r="BM129" i="2" s="1"/>
  <c r="LG129" i="2"/>
  <c r="BY128" i="2"/>
  <c r="ES128" i="2"/>
  <c r="LM129" i="2"/>
  <c r="DU129" i="2" s="1"/>
  <c r="HC129" i="2"/>
  <c r="NI129" i="2"/>
  <c r="IS129" i="2"/>
  <c r="LA129" i="2"/>
  <c r="B130" i="2"/>
  <c r="GD129" i="2"/>
  <c r="JQ130" i="2" l="1"/>
  <c r="GC130" i="2"/>
  <c r="CT129" i="2"/>
  <c r="FL129" i="2"/>
  <c r="AL129" i="2"/>
  <c r="BD129" i="2"/>
  <c r="AX129" i="2"/>
  <c r="IS130" i="2"/>
  <c r="FZ129" i="2"/>
  <c r="F129" i="2"/>
  <c r="G129" i="2" s="1"/>
  <c r="T129" i="2"/>
  <c r="AP129" i="2"/>
  <c r="AQ129" i="2" s="1"/>
  <c r="N129" i="2"/>
  <c r="EJ129" i="2"/>
  <c r="ET129" i="2"/>
  <c r="EU129" i="2" s="1"/>
  <c r="CN129" i="2"/>
  <c r="EP129" i="2"/>
  <c r="DP129" i="2"/>
  <c r="FT129" i="2"/>
  <c r="FF129" i="2"/>
  <c r="AF129" i="2"/>
  <c r="BJ129" i="2"/>
  <c r="CZ129" i="2"/>
  <c r="CH129" i="2"/>
  <c r="Z129" i="2"/>
  <c r="DF129" i="2"/>
  <c r="BP129" i="2"/>
  <c r="BV129" i="2"/>
  <c r="EB129" i="2"/>
  <c r="EC129" i="2" s="1"/>
  <c r="DX129" i="2"/>
  <c r="DL129" i="2"/>
  <c r="FB129" i="2"/>
  <c r="LA130" i="2"/>
  <c r="HC130" i="2"/>
  <c r="K130" i="2" s="1"/>
  <c r="MK130" i="2"/>
  <c r="HU130" i="2"/>
  <c r="LS130" i="2"/>
  <c r="MW130" i="2"/>
  <c r="FE130" i="2" s="1"/>
  <c r="KI130" i="2"/>
  <c r="NC130" i="2"/>
  <c r="GW130" i="2"/>
  <c r="L129" i="2"/>
  <c r="M129" i="2" s="1"/>
  <c r="X129" i="2"/>
  <c r="BB129" i="2"/>
  <c r="BC129" i="2" s="1"/>
  <c r="BH129" i="2"/>
  <c r="BI129" i="2" s="1"/>
  <c r="K129" i="2"/>
  <c r="BT129" i="2"/>
  <c r="BU129" i="2" s="1"/>
  <c r="EH129" i="2"/>
  <c r="EI129" i="2" s="1"/>
  <c r="DV129" i="2"/>
  <c r="DW129" i="2" s="1"/>
  <c r="FR129" i="2"/>
  <c r="FS129" i="2" s="1"/>
  <c r="EZ129" i="2"/>
  <c r="FA129" i="2" s="1"/>
  <c r="AR129" i="2"/>
  <c r="CB129" i="2"/>
  <c r="DR129" i="2"/>
  <c r="FH129" i="2"/>
  <c r="FN129" i="2"/>
  <c r="LG130" i="2"/>
  <c r="IG130" i="2"/>
  <c r="KO130" i="2"/>
  <c r="CW130" i="2" s="1"/>
  <c r="JW130" i="2"/>
  <c r="HI130" i="2"/>
  <c r="AJ129" i="2"/>
  <c r="AK129" i="2" s="1"/>
  <c r="AV129" i="2"/>
  <c r="AW129" i="2" s="1"/>
  <c r="R129" i="2"/>
  <c r="S129" i="2" s="1"/>
  <c r="AD129" i="2"/>
  <c r="AE129" i="2" s="1"/>
  <c r="CQ129" i="2"/>
  <c r="DJ129" i="2"/>
  <c r="DK129" i="2" s="1"/>
  <c r="CX129" i="2"/>
  <c r="CY129" i="2" s="1"/>
  <c r="CL129" i="2"/>
  <c r="CM129" i="2" s="1"/>
  <c r="EA129" i="2"/>
  <c r="H129" i="2"/>
  <c r="FE129" i="2"/>
  <c r="ED129" i="2"/>
  <c r="FK130" i="2"/>
  <c r="ES130" i="2"/>
  <c r="EA130" i="2"/>
  <c r="DO130" i="2"/>
  <c r="DI130" i="2"/>
  <c r="CQ130" i="2"/>
  <c r="CE130" i="2"/>
  <c r="Q130" i="2"/>
  <c r="BY130" i="2"/>
  <c r="BA130" i="2"/>
  <c r="AO130" i="2"/>
  <c r="E130" i="2"/>
  <c r="AC130" i="2"/>
  <c r="IJ130" i="2"/>
  <c r="HH130" i="2"/>
  <c r="GT130" i="2"/>
  <c r="LL130" i="2"/>
  <c r="LJ130" i="2"/>
  <c r="HT130" i="2"/>
  <c r="NF130" i="2"/>
  <c r="LR130" i="2"/>
  <c r="GV130" i="2"/>
  <c r="JZ130" i="2"/>
  <c r="LV130" i="2"/>
  <c r="MV130" i="2"/>
  <c r="NH130" i="2"/>
  <c r="IP130" i="2"/>
  <c r="KL130" i="2"/>
  <c r="HB130" i="2"/>
  <c r="IV130" i="2"/>
  <c r="MN130" i="2"/>
  <c r="JT130" i="2"/>
  <c r="ID130" i="2"/>
  <c r="DX130" i="2"/>
  <c r="JP130" i="2"/>
  <c r="IR130" i="2"/>
  <c r="KN130" i="2"/>
  <c r="MH130" i="2"/>
  <c r="KR130" i="2"/>
  <c r="KT130" i="2"/>
  <c r="FB130" i="2"/>
  <c r="MP130" i="2"/>
  <c r="GZ130" i="2"/>
  <c r="HF130" i="2"/>
  <c r="JD130" i="2"/>
  <c r="JN130" i="2"/>
  <c r="MJ130" i="2"/>
  <c r="JB130" i="2"/>
  <c r="KB130" i="2"/>
  <c r="KX130" i="2"/>
  <c r="HN130" i="2"/>
  <c r="IL130" i="2"/>
  <c r="KH130" i="2"/>
  <c r="FN130" i="2"/>
  <c r="LD130" i="2"/>
  <c r="HR130" i="2"/>
  <c r="HZ130" i="2"/>
  <c r="IX130" i="2"/>
  <c r="MT130" i="2"/>
  <c r="HL130" i="2"/>
  <c r="JH130" i="2"/>
  <c r="MB130" i="2"/>
  <c r="MD130" i="2"/>
  <c r="T130" i="2"/>
  <c r="NL130" i="2"/>
  <c r="LP130" i="2"/>
  <c r="JJ130" i="2"/>
  <c r="MZ130" i="2"/>
  <c r="NB130" i="2"/>
  <c r="KZ130" i="2"/>
  <c r="LX130" i="2"/>
  <c r="IF130" i="2"/>
  <c r="AX130" i="2"/>
  <c r="LF130" i="2"/>
  <c r="EP130" i="2"/>
  <c r="BB130" i="2"/>
  <c r="HX130" i="2"/>
  <c r="JV130" i="2"/>
  <c r="KF130" i="2"/>
  <c r="NN130" i="2"/>
  <c r="LM130" i="2"/>
  <c r="DU130" i="2" s="1"/>
  <c r="FM129" i="2"/>
  <c r="KU130" i="2"/>
  <c r="DC130" i="2" s="1"/>
  <c r="ME130" i="2"/>
  <c r="EM130" i="2" s="1"/>
  <c r="MQ130" i="2"/>
  <c r="EY130" i="2" s="1"/>
  <c r="NO130" i="2"/>
  <c r="FX130" i="2" s="1"/>
  <c r="HO130" i="2"/>
  <c r="W130" i="2" s="1"/>
  <c r="IY130" i="2"/>
  <c r="BG130" i="2" s="1"/>
  <c r="CA129" i="2"/>
  <c r="BA129" i="2"/>
  <c r="BN129" i="2"/>
  <c r="BO129" i="2" s="1"/>
  <c r="AC129" i="2"/>
  <c r="CF129" i="2"/>
  <c r="CG129" i="2" s="1"/>
  <c r="DO129" i="2"/>
  <c r="DC129" i="2"/>
  <c r="EM129" i="2"/>
  <c r="EN129" i="2"/>
  <c r="EO129" i="2" s="1"/>
  <c r="EV129" i="2"/>
  <c r="DQ129" i="2"/>
  <c r="NI130" i="2"/>
  <c r="FQ130" i="2" s="1"/>
  <c r="IM130" i="2"/>
  <c r="AU130" i="2" s="1"/>
  <c r="JE130" i="2"/>
  <c r="BM130" i="2" s="1"/>
  <c r="Y129" i="2"/>
  <c r="LY130" i="2"/>
  <c r="EG130" i="2" s="1"/>
  <c r="KC130" i="2"/>
  <c r="CK130" i="2" s="1"/>
  <c r="FG129" i="2"/>
  <c r="JK130" i="2"/>
  <c r="BS130" i="2" s="1"/>
  <c r="IA130" i="2"/>
  <c r="AI130" i="2" s="1"/>
  <c r="FX129" i="2"/>
  <c r="FY129" i="2" s="1"/>
  <c r="E129" i="2"/>
  <c r="DD129" i="2"/>
  <c r="DE129" i="2" s="1"/>
  <c r="AO129" i="2"/>
  <c r="DI129" i="2"/>
  <c r="CR129" i="2"/>
  <c r="CS129" i="2" s="1"/>
  <c r="FQ129" i="2"/>
  <c r="FK129" i="2"/>
  <c r="B131" i="2"/>
  <c r="GC131" i="2" s="1"/>
  <c r="GD130" i="2"/>
  <c r="H130" i="2" l="1"/>
  <c r="ED130" i="2"/>
  <c r="CR130" i="2"/>
  <c r="CS130" i="2" s="1"/>
  <c r="AD130" i="2"/>
  <c r="AE130" i="2" s="1"/>
  <c r="BV130" i="2"/>
  <c r="DP130" i="2"/>
  <c r="X130" i="2"/>
  <c r="Y130" i="2" s="1"/>
  <c r="FH130" i="2"/>
  <c r="FT130" i="2"/>
  <c r="AP130" i="2"/>
  <c r="AQ130" i="2" s="1"/>
  <c r="CX130" i="2"/>
  <c r="CY130" i="2" s="1"/>
  <c r="DL130" i="2"/>
  <c r="BH130" i="2"/>
  <c r="ET130" i="2"/>
  <c r="EU130" i="2" s="1"/>
  <c r="BN130" i="2"/>
  <c r="CN130" i="2"/>
  <c r="AL130" i="2"/>
  <c r="CB130" i="2"/>
  <c r="BO130" i="2"/>
  <c r="EJ130" i="2"/>
  <c r="FZ130" i="2"/>
  <c r="DF130" i="2"/>
  <c r="CH130" i="2"/>
  <c r="N130" i="2"/>
  <c r="FY130" i="2"/>
  <c r="BC130" i="2"/>
  <c r="BI130" i="2"/>
  <c r="F130" i="2"/>
  <c r="G130" i="2" s="1"/>
  <c r="R130" i="2"/>
  <c r="S130" i="2" s="1"/>
  <c r="BT130" i="2"/>
  <c r="BU130" i="2" s="1"/>
  <c r="AJ130" i="2"/>
  <c r="AK130" i="2" s="1"/>
  <c r="BZ130" i="2"/>
  <c r="CA130" i="2" s="1"/>
  <c r="FW130" i="2"/>
  <c r="DJ130" i="2"/>
  <c r="DK130" i="2" s="1"/>
  <c r="FF130" i="2"/>
  <c r="FG130" i="2" s="1"/>
  <c r="FL130" i="2"/>
  <c r="FM130" i="2" s="1"/>
  <c r="BD130" i="2"/>
  <c r="AF130" i="2"/>
  <c r="BP130" i="2"/>
  <c r="CZ130" i="2"/>
  <c r="DR130" i="2"/>
  <c r="EV130" i="2"/>
  <c r="CL130" i="2"/>
  <c r="CM130" i="2" s="1"/>
  <c r="AV130" i="2"/>
  <c r="AW130" i="2" s="1"/>
  <c r="DD130" i="2"/>
  <c r="DE130" i="2" s="1"/>
  <c r="CF130" i="2"/>
  <c r="CG130" i="2" s="1"/>
  <c r="EN130" i="2"/>
  <c r="EO130" i="2" s="1"/>
  <c r="EB130" i="2"/>
  <c r="EC130" i="2" s="1"/>
  <c r="EH130" i="2"/>
  <c r="EI130" i="2" s="1"/>
  <c r="FR130" i="2"/>
  <c r="FS130" i="2" s="1"/>
  <c r="AR130" i="2"/>
  <c r="CT130" i="2"/>
  <c r="L130" i="2"/>
  <c r="M130" i="2" s="1"/>
  <c r="DV130" i="2"/>
  <c r="DW130" i="2" s="1"/>
  <c r="Z130" i="2"/>
  <c r="BJ130" i="2"/>
  <c r="NC131" i="2"/>
  <c r="KI131" i="2"/>
  <c r="JW131" i="2"/>
  <c r="JK131" i="2"/>
  <c r="BS131" i="2" s="1"/>
  <c r="IM131" i="2"/>
  <c r="AU131" i="2" s="1"/>
  <c r="IG131" i="2"/>
  <c r="AO131" i="2" s="1"/>
  <c r="HC131" i="2"/>
  <c r="GW131" i="2"/>
  <c r="E131" i="2" s="1"/>
  <c r="NI131" i="2"/>
  <c r="FQ131" i="2" s="1"/>
  <c r="MQ131" i="2"/>
  <c r="EY131" i="2" s="1"/>
  <c r="ME131" i="2"/>
  <c r="KU131" i="2"/>
  <c r="DC131" i="2" s="1"/>
  <c r="HU131" i="2"/>
  <c r="AC131" i="2" s="1"/>
  <c r="MW131" i="2"/>
  <c r="FE131" i="2" s="1"/>
  <c r="LS131" i="2"/>
  <c r="LM131" i="2"/>
  <c r="DU131" i="2" s="1"/>
  <c r="LA131" i="2"/>
  <c r="DI131" i="2" s="1"/>
  <c r="KO131" i="2"/>
  <c r="CW131" i="2" s="1"/>
  <c r="JQ131" i="2"/>
  <c r="JE131" i="2"/>
  <c r="IY131" i="2"/>
  <c r="BG131" i="2" s="1"/>
  <c r="IS131" i="2"/>
  <c r="BA131" i="2" s="1"/>
  <c r="IA131" i="2"/>
  <c r="AI131" i="2" s="1"/>
  <c r="LG131" i="2"/>
  <c r="DO131" i="2" s="1"/>
  <c r="KC131" i="2"/>
  <c r="NO131" i="2"/>
  <c r="FW131" i="2" s="1"/>
  <c r="LY131" i="2"/>
  <c r="HI131" i="2"/>
  <c r="HO131" i="2"/>
  <c r="W131" i="2" s="1"/>
  <c r="MK131" i="2"/>
  <c r="ES131" i="2" s="1"/>
  <c r="HT131" i="2"/>
  <c r="NH131" i="2"/>
  <c r="MH131" i="2"/>
  <c r="HB131" i="2"/>
  <c r="HZ131" i="2"/>
  <c r="IX131" i="2"/>
  <c r="JT131" i="2"/>
  <c r="JV131" i="2"/>
  <c r="HF131" i="2"/>
  <c r="KB131" i="2"/>
  <c r="KZ131" i="2"/>
  <c r="KX131" i="2"/>
  <c r="LL131" i="2"/>
  <c r="HR131" i="2"/>
  <c r="JN131" i="2"/>
  <c r="IR131" i="2"/>
  <c r="KN131" i="2"/>
  <c r="EV131" i="2"/>
  <c r="GV131" i="2"/>
  <c r="LP131" i="2"/>
  <c r="MP131" i="2"/>
  <c r="MN131" i="2"/>
  <c r="JB131" i="2"/>
  <c r="DJ131" i="2"/>
  <c r="MT131" i="2"/>
  <c r="LJ131" i="2"/>
  <c r="CB131" i="2"/>
  <c r="NF131" i="2"/>
  <c r="MJ131" i="2"/>
  <c r="CH131" i="2"/>
  <c r="KR131" i="2"/>
  <c r="IF131" i="2"/>
  <c r="BN131" i="2"/>
  <c r="JZ131" i="2"/>
  <c r="LV131" i="2"/>
  <c r="GT131" i="2"/>
  <c r="JH131" i="2"/>
  <c r="JJ131" i="2"/>
  <c r="LF131" i="2"/>
  <c r="HX131" i="2"/>
  <c r="MB131" i="2"/>
  <c r="NB131" i="2"/>
  <c r="CL131" i="2"/>
  <c r="LX131" i="2"/>
  <c r="HN131" i="2"/>
  <c r="IL131" i="2"/>
  <c r="KF131" i="2"/>
  <c r="KH131" i="2"/>
  <c r="LD131" i="2"/>
  <c r="MD131" i="2"/>
  <c r="MZ131" i="2"/>
  <c r="NN131" i="2"/>
  <c r="JP131" i="2"/>
  <c r="LR131" i="2"/>
  <c r="JD131" i="2"/>
  <c r="MV131" i="2"/>
  <c r="KL131" i="2"/>
  <c r="HH131" i="2"/>
  <c r="ID131" i="2"/>
  <c r="EH131" i="2"/>
  <c r="GZ131" i="2"/>
  <c r="HL131" i="2"/>
  <c r="IJ131" i="2"/>
  <c r="CT131" i="2"/>
  <c r="NL131" i="2"/>
  <c r="FX131" i="2"/>
  <c r="IP131" i="2"/>
  <c r="KT131" i="2"/>
  <c r="IV131" i="2"/>
  <c r="DQ130" i="2"/>
  <c r="EZ130" i="2"/>
  <c r="FA130" i="2" s="1"/>
  <c r="B132" i="2"/>
  <c r="GC132" i="2" s="1"/>
  <c r="GD131" i="2"/>
  <c r="FY131" i="2" l="1"/>
  <c r="EI131" i="2"/>
  <c r="DK131" i="2"/>
  <c r="CM131" i="2"/>
  <c r="BO131" i="2"/>
  <c r="H131" i="2"/>
  <c r="BD131" i="2"/>
  <c r="L131" i="2"/>
  <c r="BJ131" i="2"/>
  <c r="FH131" i="2"/>
  <c r="AF131" i="2"/>
  <c r="FN131" i="2"/>
  <c r="ED131" i="2"/>
  <c r="R131" i="2"/>
  <c r="DF131" i="2"/>
  <c r="AR131" i="2"/>
  <c r="AL131" i="2"/>
  <c r="X131" i="2"/>
  <c r="FB131" i="2"/>
  <c r="DP131" i="2"/>
  <c r="EN131" i="2"/>
  <c r="AX131" i="2"/>
  <c r="FT131" i="2"/>
  <c r="CZ131" i="2"/>
  <c r="DX131" i="2"/>
  <c r="BV131" i="2"/>
  <c r="HI132" i="2"/>
  <c r="KC132" i="2"/>
  <c r="ME132" i="2"/>
  <c r="HC132" i="2"/>
  <c r="JW132" i="2"/>
  <c r="CF131" i="2"/>
  <c r="AJ131" i="2"/>
  <c r="DD131" i="2"/>
  <c r="BH131" i="2"/>
  <c r="EB131" i="2"/>
  <c r="AD131" i="2"/>
  <c r="BT131" i="2"/>
  <c r="ET131" i="2"/>
  <c r="FR131" i="2"/>
  <c r="EZ131" i="2"/>
  <c r="T131" i="2"/>
  <c r="BP131" i="2"/>
  <c r="DR131" i="2"/>
  <c r="EP131" i="2"/>
  <c r="FZ131" i="2"/>
  <c r="LY132" i="2"/>
  <c r="JE132" i="2"/>
  <c r="KI132" i="2"/>
  <c r="CQ132" i="2" s="1"/>
  <c r="AV131" i="2"/>
  <c r="CQ131" i="2"/>
  <c r="BM131" i="2"/>
  <c r="AP131" i="2"/>
  <c r="CE131" i="2"/>
  <c r="EG131" i="2"/>
  <c r="CX131" i="2"/>
  <c r="Z131" i="2"/>
  <c r="DV131" i="2"/>
  <c r="FF131" i="2"/>
  <c r="CN131" i="2"/>
  <c r="DL131" i="2"/>
  <c r="EJ131" i="2"/>
  <c r="IA132" i="2"/>
  <c r="JQ132" i="2"/>
  <c r="LS132" i="2"/>
  <c r="EA132" i="2" s="1"/>
  <c r="HU132" i="2"/>
  <c r="NI132" i="2"/>
  <c r="NC132" i="2"/>
  <c r="BY131" i="2"/>
  <c r="F131" i="2"/>
  <c r="BZ131" i="2"/>
  <c r="K131" i="2"/>
  <c r="EA131" i="2"/>
  <c r="FL131" i="2"/>
  <c r="N131" i="2"/>
  <c r="FK131" i="2"/>
  <c r="FQ132" i="2"/>
  <c r="FK132" i="2"/>
  <c r="EG132" i="2"/>
  <c r="EM132" i="2"/>
  <c r="CE132" i="2"/>
  <c r="BY132" i="2"/>
  <c r="BM132" i="2"/>
  <c r="AI132" i="2"/>
  <c r="CK132" i="2"/>
  <c r="K132" i="2"/>
  <c r="AC132" i="2"/>
  <c r="Q132" i="2"/>
  <c r="MQ132" i="2"/>
  <c r="EY132" i="2" s="1"/>
  <c r="KU132" i="2"/>
  <c r="MW132" i="2"/>
  <c r="FE132" i="2" s="1"/>
  <c r="LM132" i="2"/>
  <c r="DU132" i="2" s="1"/>
  <c r="LA132" i="2"/>
  <c r="DI132" i="2" s="1"/>
  <c r="KO132" i="2"/>
  <c r="CW132" i="2" s="1"/>
  <c r="IY132" i="2"/>
  <c r="BG132" i="2" s="1"/>
  <c r="NO132" i="2"/>
  <c r="FW132" i="2" s="1"/>
  <c r="MK132" i="2"/>
  <c r="ES132" i="2" s="1"/>
  <c r="LG132" i="2"/>
  <c r="DO132" i="2" s="1"/>
  <c r="HN132" i="2"/>
  <c r="JK132" i="2"/>
  <c r="BS132" i="2" s="1"/>
  <c r="IG132" i="2"/>
  <c r="AO132" i="2" s="1"/>
  <c r="IM132" i="2"/>
  <c r="AU132" i="2" s="1"/>
  <c r="GV132" i="2"/>
  <c r="HR132" i="2"/>
  <c r="NF132" i="2"/>
  <c r="KL132" i="2"/>
  <c r="GZ132" i="2"/>
  <c r="IX132" i="2"/>
  <c r="KT132" i="2"/>
  <c r="HH132" i="2"/>
  <c r="HT132" i="2"/>
  <c r="JP132" i="2"/>
  <c r="JN132" i="2"/>
  <c r="MJ132" i="2"/>
  <c r="JV132" i="2"/>
  <c r="LR132" i="2"/>
  <c r="LP132" i="2"/>
  <c r="GT132" i="2"/>
  <c r="ID132" i="2"/>
  <c r="JD132" i="2"/>
  <c r="JB132" i="2"/>
  <c r="MH132" i="2"/>
  <c r="HX132" i="2"/>
  <c r="HZ132" i="2"/>
  <c r="IV132" i="2"/>
  <c r="JT132" i="2"/>
  <c r="KR132" i="2"/>
  <c r="HF132" i="2"/>
  <c r="AP132" i="2"/>
  <c r="KB132" i="2"/>
  <c r="KX132" i="2"/>
  <c r="KZ132" i="2"/>
  <c r="LL132" i="2"/>
  <c r="NL132" i="2"/>
  <c r="KF132" i="2"/>
  <c r="LJ132" i="2"/>
  <c r="IP132" i="2"/>
  <c r="KN132" i="2"/>
  <c r="AJ132" i="2"/>
  <c r="MP132" i="2"/>
  <c r="MN132" i="2"/>
  <c r="IF132" i="2"/>
  <c r="LV132" i="2"/>
  <c r="LX132" i="2"/>
  <c r="KH132" i="2"/>
  <c r="LF132" i="2"/>
  <c r="MB132" i="2"/>
  <c r="NB132" i="2"/>
  <c r="MZ132" i="2"/>
  <c r="EV132" i="2"/>
  <c r="HL132" i="2"/>
  <c r="LD132" i="2"/>
  <c r="MD132" i="2"/>
  <c r="DV132" i="2"/>
  <c r="NH132" i="2"/>
  <c r="IR132" i="2"/>
  <c r="CH132" i="2"/>
  <c r="HB132" i="2"/>
  <c r="R132" i="2"/>
  <c r="S132" i="2" s="1"/>
  <c r="DL132" i="2"/>
  <c r="MT132" i="2"/>
  <c r="MV132" i="2"/>
  <c r="JH132" i="2"/>
  <c r="JJ132" i="2"/>
  <c r="IL132" i="2"/>
  <c r="JZ132" i="2"/>
  <c r="IJ132" i="2"/>
  <c r="NN132" i="2"/>
  <c r="FZ132" i="2"/>
  <c r="HO132" i="2"/>
  <c r="W132" i="2" s="1"/>
  <c r="IS132" i="2"/>
  <c r="GW132" i="2"/>
  <c r="Q131" i="2"/>
  <c r="BB131" i="2"/>
  <c r="CR131" i="2"/>
  <c r="CK131" i="2"/>
  <c r="EM131" i="2"/>
  <c r="B133" i="2"/>
  <c r="GC133" i="2" s="1"/>
  <c r="GD132" i="2"/>
  <c r="G131" i="2" l="1"/>
  <c r="FS131" i="2"/>
  <c r="FM131" i="2"/>
  <c r="FG131" i="2"/>
  <c r="FA131" i="2"/>
  <c r="EU131" i="2"/>
  <c r="EO131" i="2"/>
  <c r="EC131" i="2"/>
  <c r="DW131" i="2"/>
  <c r="DQ131" i="2"/>
  <c r="DE131" i="2"/>
  <c r="CY131" i="2"/>
  <c r="CS131" i="2"/>
  <c r="CG131" i="2"/>
  <c r="CA131" i="2"/>
  <c r="BU131" i="2"/>
  <c r="BI131" i="2"/>
  <c r="BC131" i="2"/>
  <c r="AW131" i="2"/>
  <c r="AQ131" i="2"/>
  <c r="AK131" i="2"/>
  <c r="AE131" i="2"/>
  <c r="Y131" i="2"/>
  <c r="S131" i="2"/>
  <c r="M131" i="2"/>
  <c r="H132" i="2"/>
  <c r="FB132" i="2"/>
  <c r="EJ132" i="2"/>
  <c r="DF132" i="2"/>
  <c r="BP132" i="2"/>
  <c r="BZ132" i="2"/>
  <c r="GW133" i="2"/>
  <c r="BJ132" i="2"/>
  <c r="FN132" i="2"/>
  <c r="EP132" i="2"/>
  <c r="X132" i="2"/>
  <c r="Y132" i="2" s="1"/>
  <c r="CL132" i="2"/>
  <c r="IS133" i="2"/>
  <c r="DP132" i="2"/>
  <c r="DQ132" i="2" s="1"/>
  <c r="AX132" i="2"/>
  <c r="CZ132" i="2"/>
  <c r="ED132" i="2"/>
  <c r="AF132" i="2"/>
  <c r="BT132" i="2"/>
  <c r="BU132" i="2" s="1"/>
  <c r="CT132" i="2"/>
  <c r="BD132" i="2"/>
  <c r="FR132" i="2"/>
  <c r="FS132" i="2" s="1"/>
  <c r="FF132" i="2"/>
  <c r="FG132" i="2" s="1"/>
  <c r="L132" i="2"/>
  <c r="M132" i="2" s="1"/>
  <c r="FX132" i="2"/>
  <c r="E132" i="2"/>
  <c r="F132" i="2"/>
  <c r="G132" i="2" s="1"/>
  <c r="DJ132" i="2"/>
  <c r="BB132" i="2"/>
  <c r="BC132" i="2" s="1"/>
  <c r="CF132" i="2"/>
  <c r="CG132" i="2" s="1"/>
  <c r="AD132" i="2"/>
  <c r="AE132" i="2" s="1"/>
  <c r="EH132" i="2"/>
  <c r="EB132" i="2"/>
  <c r="EC132" i="2" s="1"/>
  <c r="T132" i="2"/>
  <c r="N132" i="2"/>
  <c r="AR132" i="2"/>
  <c r="Z132" i="2"/>
  <c r="BV132" i="2"/>
  <c r="DR132" i="2"/>
  <c r="DX132" i="2"/>
  <c r="FH132" i="2"/>
  <c r="FT132" i="2"/>
  <c r="HU133" i="2"/>
  <c r="DW132" i="2"/>
  <c r="HC133" i="2"/>
  <c r="CR132" i="2"/>
  <c r="CS132" i="2" s="1"/>
  <c r="AV132" i="2"/>
  <c r="AW132" i="2" s="1"/>
  <c r="EZ132" i="2"/>
  <c r="FA132" i="2" s="1"/>
  <c r="EN132" i="2"/>
  <c r="EO132" i="2" s="1"/>
  <c r="FL132" i="2"/>
  <c r="FM132" i="2" s="1"/>
  <c r="CN132" i="2"/>
  <c r="AL132" i="2"/>
  <c r="CB132" i="2"/>
  <c r="LS133" i="2"/>
  <c r="AQ132" i="2"/>
  <c r="KI133" i="2"/>
  <c r="CQ133" i="2" s="1"/>
  <c r="AK132" i="2"/>
  <c r="ME133" i="2"/>
  <c r="LG133" i="2"/>
  <c r="KO133" i="2"/>
  <c r="KU133" i="2"/>
  <c r="BN132" i="2"/>
  <c r="BH132" i="2"/>
  <c r="BI132" i="2" s="1"/>
  <c r="BA132" i="2"/>
  <c r="CX132" i="2"/>
  <c r="CY132" i="2" s="1"/>
  <c r="ET132" i="2"/>
  <c r="EU132" i="2" s="1"/>
  <c r="NC133" i="2"/>
  <c r="JQ133" i="2"/>
  <c r="JE133" i="2"/>
  <c r="BM133" i="2" s="1"/>
  <c r="KC133" i="2"/>
  <c r="CK133" i="2" s="1"/>
  <c r="EM133" i="2"/>
  <c r="EA133" i="2"/>
  <c r="DO133" i="2"/>
  <c r="CW133" i="2"/>
  <c r="FK133" i="2"/>
  <c r="AC133" i="2"/>
  <c r="DC133" i="2"/>
  <c r="BY133" i="2"/>
  <c r="BA133" i="2"/>
  <c r="K133" i="2"/>
  <c r="E133" i="2"/>
  <c r="NI133" i="2"/>
  <c r="MW133" i="2"/>
  <c r="LM133" i="2"/>
  <c r="DU133" i="2" s="1"/>
  <c r="LA133" i="2"/>
  <c r="DI133" i="2" s="1"/>
  <c r="IY133" i="2"/>
  <c r="NO133" i="2"/>
  <c r="FW133" i="2" s="1"/>
  <c r="MK133" i="2"/>
  <c r="LY133" i="2"/>
  <c r="JK133" i="2"/>
  <c r="IM133" i="2"/>
  <c r="AU133" i="2" s="1"/>
  <c r="HO133" i="2"/>
  <c r="W133" i="2" s="1"/>
  <c r="LD133" i="2"/>
  <c r="IX133" i="2"/>
  <c r="JW133" i="2"/>
  <c r="MQ133" i="2"/>
  <c r="EY133" i="2" s="1"/>
  <c r="LJ133" i="2"/>
  <c r="HR133" i="2"/>
  <c r="NH133" i="2"/>
  <c r="KL133" i="2"/>
  <c r="CX133" i="2"/>
  <c r="MH133" i="2"/>
  <c r="KT133" i="2"/>
  <c r="LP133" i="2"/>
  <c r="MN133" i="2"/>
  <c r="MP133" i="2"/>
  <c r="KB133" i="2"/>
  <c r="LX133" i="2"/>
  <c r="LL133" i="2"/>
  <c r="IR133" i="2"/>
  <c r="KN133" i="2"/>
  <c r="BH133" i="2"/>
  <c r="IF133" i="2"/>
  <c r="KZ133" i="2"/>
  <c r="LV133" i="2"/>
  <c r="DX133" i="2"/>
  <c r="JN133" i="2"/>
  <c r="NF133" i="2"/>
  <c r="IP133" i="2"/>
  <c r="MJ133" i="2"/>
  <c r="GT133" i="2"/>
  <c r="JV133" i="2"/>
  <c r="KR133" i="2"/>
  <c r="HZ133" i="2"/>
  <c r="H133" i="2"/>
  <c r="HH133" i="2"/>
  <c r="JB133" i="2"/>
  <c r="JP133" i="2"/>
  <c r="JD133" i="2"/>
  <c r="JZ133" i="2"/>
  <c r="MV133" i="2"/>
  <c r="HL133" i="2"/>
  <c r="IJ133" i="2"/>
  <c r="KF133" i="2"/>
  <c r="MB133" i="2"/>
  <c r="NB133" i="2"/>
  <c r="NN133" i="2"/>
  <c r="KH133" i="2"/>
  <c r="HT133" i="2"/>
  <c r="HX133" i="2"/>
  <c r="IV133" i="2"/>
  <c r="ED133" i="2"/>
  <c r="HN133" i="2"/>
  <c r="IL133" i="2"/>
  <c r="ID133" i="2"/>
  <c r="AF133" i="2"/>
  <c r="GZ133" i="2"/>
  <c r="HB133" i="2"/>
  <c r="JH133" i="2"/>
  <c r="LF133" i="2"/>
  <c r="FB133" i="2"/>
  <c r="KX133" i="2"/>
  <c r="MT133" i="2"/>
  <c r="GV133" i="2"/>
  <c r="Z133" i="2"/>
  <c r="AX133" i="2"/>
  <c r="JJ133" i="2"/>
  <c r="MD133" i="2"/>
  <c r="MZ133" i="2"/>
  <c r="FN133" i="2"/>
  <c r="NL133" i="2"/>
  <c r="FX133" i="2" s="1"/>
  <c r="N133" i="2"/>
  <c r="JT133" i="2"/>
  <c r="LR133" i="2"/>
  <c r="HF133" i="2"/>
  <c r="IG133" i="2"/>
  <c r="DC132" i="2"/>
  <c r="DD132" i="2"/>
  <c r="DE132" i="2" s="1"/>
  <c r="CA132" i="2"/>
  <c r="IA133" i="2"/>
  <c r="HI133" i="2"/>
  <c r="B134" i="2"/>
  <c r="GD133" i="2"/>
  <c r="GW134" i="2" l="1"/>
  <c r="GC134" i="2"/>
  <c r="FY132" i="2"/>
  <c r="EI132" i="2"/>
  <c r="DK132" i="2"/>
  <c r="CM132" i="2"/>
  <c r="BO132" i="2"/>
  <c r="BP133" i="2"/>
  <c r="BD133" i="2"/>
  <c r="DF133" i="2"/>
  <c r="BT133" i="2"/>
  <c r="FZ133" i="2"/>
  <c r="EH133" i="2"/>
  <c r="EI133" i="2" s="1"/>
  <c r="AL133" i="2"/>
  <c r="CN133" i="2"/>
  <c r="EV133" i="2"/>
  <c r="BZ133" i="2"/>
  <c r="T133" i="2"/>
  <c r="CT133" i="2"/>
  <c r="FT133" i="2"/>
  <c r="DR133" i="2"/>
  <c r="FH133" i="2"/>
  <c r="EP133" i="2"/>
  <c r="DL133" i="2"/>
  <c r="CF133" i="2"/>
  <c r="AR133" i="2"/>
  <c r="HI134" i="2"/>
  <c r="IA134" i="2"/>
  <c r="AI134" i="2" s="1"/>
  <c r="IG134" i="2"/>
  <c r="AO134" i="2" s="1"/>
  <c r="JK134" i="2"/>
  <c r="IY134" i="2"/>
  <c r="NI134" i="2"/>
  <c r="AI133" i="2"/>
  <c r="R133" i="2"/>
  <c r="AV133" i="2"/>
  <c r="X133" i="2"/>
  <c r="BN133" i="2"/>
  <c r="BO133" i="2" s="1"/>
  <c r="Q133" i="2"/>
  <c r="BS133" i="2"/>
  <c r="CR133" i="2"/>
  <c r="DV133" i="2"/>
  <c r="DP133" i="2"/>
  <c r="ET133" i="2"/>
  <c r="FR133" i="2"/>
  <c r="BJ133" i="2"/>
  <c r="CB133" i="2"/>
  <c r="EJ133" i="2"/>
  <c r="JQ134" i="2"/>
  <c r="ME134" i="2"/>
  <c r="EM134" i="2" s="1"/>
  <c r="KI134" i="2"/>
  <c r="HC134" i="2"/>
  <c r="LY134" i="2"/>
  <c r="L133" i="2"/>
  <c r="AJ133" i="2"/>
  <c r="CL133" i="2"/>
  <c r="CM133" i="2" s="1"/>
  <c r="EN133" i="2"/>
  <c r="EB133" i="2"/>
  <c r="FF133" i="2"/>
  <c r="FG133" i="2" s="1"/>
  <c r="FL133" i="2"/>
  <c r="BV133" i="2"/>
  <c r="LG134" i="2"/>
  <c r="AK133" i="2"/>
  <c r="HU134" i="2"/>
  <c r="FY133" i="2"/>
  <c r="BI133" i="2"/>
  <c r="JW134" i="2"/>
  <c r="CE134" i="2" s="1"/>
  <c r="HO134" i="2"/>
  <c r="MK134" i="2"/>
  <c r="AD133" i="2"/>
  <c r="AP133" i="2"/>
  <c r="BB133" i="2"/>
  <c r="CE133" i="2"/>
  <c r="AO133" i="2"/>
  <c r="DJ133" i="2"/>
  <c r="DK133" i="2" s="1"/>
  <c r="ES133" i="2"/>
  <c r="FQ133" i="2"/>
  <c r="EZ133" i="2"/>
  <c r="CH133" i="2"/>
  <c r="CZ133" i="2"/>
  <c r="KC134" i="2"/>
  <c r="JE134" i="2"/>
  <c r="LS134" i="2"/>
  <c r="EA134" i="2" s="1"/>
  <c r="FQ134" i="2"/>
  <c r="EG134" i="2"/>
  <c r="ES134" i="2"/>
  <c r="CQ134" i="2"/>
  <c r="DO134" i="2"/>
  <c r="BY134" i="2"/>
  <c r="BM134" i="2"/>
  <c r="W134" i="2"/>
  <c r="K134" i="2"/>
  <c r="BS134" i="2"/>
  <c r="CK134" i="2"/>
  <c r="BG134" i="2"/>
  <c r="AC134" i="2"/>
  <c r="E134" i="2"/>
  <c r="Q134" i="2"/>
  <c r="KO134" i="2"/>
  <c r="JD134" i="2"/>
  <c r="MQ134" i="2"/>
  <c r="EY134" i="2" s="1"/>
  <c r="LM134" i="2"/>
  <c r="LA134" i="2"/>
  <c r="DI134" i="2" s="1"/>
  <c r="GT134" i="2"/>
  <c r="NC134" i="2"/>
  <c r="HR134" i="2"/>
  <c r="JN134" i="2"/>
  <c r="NF134" i="2"/>
  <c r="MJ134" i="2"/>
  <c r="HZ134" i="2"/>
  <c r="IX134" i="2"/>
  <c r="JV134" i="2"/>
  <c r="JT134" i="2"/>
  <c r="LP134" i="2"/>
  <c r="LR134" i="2"/>
  <c r="IF134" i="2"/>
  <c r="JB134" i="2"/>
  <c r="KZ134" i="2"/>
  <c r="KX134" i="2"/>
  <c r="LX134" i="2"/>
  <c r="LL134" i="2"/>
  <c r="CB134" i="2"/>
  <c r="IV134" i="2"/>
  <c r="KT134" i="2"/>
  <c r="ED134" i="2"/>
  <c r="HH134" i="2"/>
  <c r="JZ134" i="2"/>
  <c r="MV134" i="2"/>
  <c r="JP134" i="2"/>
  <c r="NH134" i="2"/>
  <c r="IP134" i="2"/>
  <c r="IR134" i="2"/>
  <c r="KL134" i="2"/>
  <c r="MH134" i="2"/>
  <c r="HB134" i="2"/>
  <c r="CF134" i="2"/>
  <c r="MN134" i="2"/>
  <c r="MP134" i="2"/>
  <c r="ID134" i="2"/>
  <c r="FT134" i="2"/>
  <c r="KN134" i="2"/>
  <c r="EZ134" i="2"/>
  <c r="LV134" i="2"/>
  <c r="MT134" i="2"/>
  <c r="JJ134" i="2"/>
  <c r="LD134" i="2"/>
  <c r="MZ134" i="2"/>
  <c r="NL134" i="2"/>
  <c r="NB134" i="2"/>
  <c r="HF134" i="2"/>
  <c r="KB134" i="2"/>
  <c r="HN134" i="2"/>
  <c r="IL134" i="2"/>
  <c r="JH134" i="2"/>
  <c r="KH134" i="2"/>
  <c r="FN134" i="2"/>
  <c r="KF134" i="2"/>
  <c r="KR134" i="2"/>
  <c r="IJ134" i="2"/>
  <c r="GV134" i="2"/>
  <c r="FH134" i="2"/>
  <c r="HX134" i="2"/>
  <c r="LF134" i="2"/>
  <c r="MB134" i="2"/>
  <c r="GZ134" i="2"/>
  <c r="NN134" i="2"/>
  <c r="LJ134" i="2"/>
  <c r="HT134" i="2"/>
  <c r="Z134" i="2"/>
  <c r="HL134" i="2"/>
  <c r="MD134" i="2"/>
  <c r="IM134" i="2"/>
  <c r="AU134" i="2" s="1"/>
  <c r="NO134" i="2"/>
  <c r="MW134" i="2"/>
  <c r="F133" i="2"/>
  <c r="BG133" i="2"/>
  <c r="DD133" i="2"/>
  <c r="EG133" i="2"/>
  <c r="FE133" i="2"/>
  <c r="CG133" i="2"/>
  <c r="CY133" i="2"/>
  <c r="KU134" i="2"/>
  <c r="IS134" i="2"/>
  <c r="BA134" i="2" s="1"/>
  <c r="B135" i="2"/>
  <c r="GC135" i="2" s="1"/>
  <c r="GD134" i="2"/>
  <c r="G133" i="2" l="1"/>
  <c r="FS133" i="2"/>
  <c r="FM133" i="2"/>
  <c r="FA133" i="2"/>
  <c r="EU133" i="2"/>
  <c r="EO133" i="2"/>
  <c r="EC133" i="2"/>
  <c r="DW133" i="2"/>
  <c r="DQ133" i="2"/>
  <c r="DE133" i="2"/>
  <c r="CS133" i="2"/>
  <c r="CA133" i="2"/>
  <c r="BU133" i="2"/>
  <c r="BC133" i="2"/>
  <c r="AW133" i="2"/>
  <c r="AQ133" i="2"/>
  <c r="AE133" i="2"/>
  <c r="Y133" i="2"/>
  <c r="S133" i="2"/>
  <c r="M133" i="2"/>
  <c r="DR134" i="2"/>
  <c r="ET134" i="2"/>
  <c r="DL134" i="2"/>
  <c r="AL134" i="2"/>
  <c r="AR134" i="2"/>
  <c r="EJ134" i="2"/>
  <c r="CR134" i="2"/>
  <c r="CS134" i="2" s="1"/>
  <c r="AV134" i="2"/>
  <c r="AW134" i="2" s="1"/>
  <c r="H134" i="2"/>
  <c r="AD134" i="2"/>
  <c r="BH134" i="2"/>
  <c r="BP134" i="2"/>
  <c r="BT134" i="2"/>
  <c r="BU134" i="2" s="1"/>
  <c r="BB134" i="2"/>
  <c r="DV134" i="2"/>
  <c r="KU135" i="2"/>
  <c r="FZ134" i="2"/>
  <c r="EP134" i="2"/>
  <c r="CX134" i="2"/>
  <c r="CN134" i="2"/>
  <c r="DD134" i="2"/>
  <c r="DE134" i="2" s="1"/>
  <c r="L134" i="2"/>
  <c r="M134" i="2" s="1"/>
  <c r="T134" i="2"/>
  <c r="FA134" i="2"/>
  <c r="MW135" i="2"/>
  <c r="FX134" i="2"/>
  <c r="NC135" i="2"/>
  <c r="FK135" i="2" s="1"/>
  <c r="LM135" i="2"/>
  <c r="X134" i="2"/>
  <c r="AJ134" i="2"/>
  <c r="N134" i="2"/>
  <c r="DJ134" i="2"/>
  <c r="DK134" i="2" s="1"/>
  <c r="AP134" i="2"/>
  <c r="AQ134" i="2" s="1"/>
  <c r="DC134" i="2"/>
  <c r="EN134" i="2"/>
  <c r="EO134" i="2" s="1"/>
  <c r="EB134" i="2"/>
  <c r="EC134" i="2" s="1"/>
  <c r="FF134" i="2"/>
  <c r="FL134" i="2"/>
  <c r="FM134" i="2" s="1"/>
  <c r="BD134" i="2"/>
  <c r="BJ134" i="2"/>
  <c r="CH134" i="2"/>
  <c r="CZ134" i="2"/>
  <c r="DX134" i="2"/>
  <c r="FB134" i="2"/>
  <c r="HU135" i="2"/>
  <c r="AC135" i="2" s="1"/>
  <c r="KI135" i="2"/>
  <c r="IY135" i="2"/>
  <c r="HI135" i="2"/>
  <c r="Q135" i="2" s="1"/>
  <c r="FE135" i="2"/>
  <c r="DU135" i="2"/>
  <c r="CQ135" i="2"/>
  <c r="DC135" i="2"/>
  <c r="BG135" i="2"/>
  <c r="ME135" i="2"/>
  <c r="EM135" i="2" s="1"/>
  <c r="JQ135" i="2"/>
  <c r="IS135" i="2"/>
  <c r="HO135" i="2"/>
  <c r="W135" i="2" s="1"/>
  <c r="JW135" i="2"/>
  <c r="GZ135" i="2"/>
  <c r="JP135" i="2"/>
  <c r="IP135" i="2"/>
  <c r="KL135" i="2"/>
  <c r="GV135" i="2"/>
  <c r="HH135" i="2"/>
  <c r="ID135" i="2"/>
  <c r="JD135" i="2"/>
  <c r="LJ135" i="2"/>
  <c r="NH135" i="2"/>
  <c r="IR135" i="2"/>
  <c r="MH135" i="2"/>
  <c r="HB135" i="2"/>
  <c r="HZ135" i="2"/>
  <c r="IX135" i="2"/>
  <c r="JT135" i="2"/>
  <c r="JV135" i="2"/>
  <c r="KT135" i="2"/>
  <c r="FB135" i="2"/>
  <c r="MN135" i="2"/>
  <c r="HL135" i="2"/>
  <c r="HF135" i="2"/>
  <c r="KB135" i="2"/>
  <c r="KZ135" i="2"/>
  <c r="LL135" i="2"/>
  <c r="DX135" i="2"/>
  <c r="HR135" i="2"/>
  <c r="JN135" i="2"/>
  <c r="KN135" i="2"/>
  <c r="HX135" i="2"/>
  <c r="IV135" i="2"/>
  <c r="LP135" i="2"/>
  <c r="MP135" i="2"/>
  <c r="JB135" i="2"/>
  <c r="KX135" i="2"/>
  <c r="LX135" i="2"/>
  <c r="MB135" i="2"/>
  <c r="NB135" i="2"/>
  <c r="NN135" i="2"/>
  <c r="GT135" i="2"/>
  <c r="HT135" i="2"/>
  <c r="NF135" i="2"/>
  <c r="MJ135" i="2"/>
  <c r="JZ135" i="2"/>
  <c r="LV135" i="2"/>
  <c r="MV135" i="2"/>
  <c r="JH135" i="2"/>
  <c r="JJ135" i="2"/>
  <c r="NL135" i="2"/>
  <c r="KR135" i="2"/>
  <c r="IF135" i="2"/>
  <c r="EH135" i="2"/>
  <c r="CF135" i="2"/>
  <c r="HN135" i="2"/>
  <c r="IL135" i="2"/>
  <c r="KF135" i="2"/>
  <c r="KH135" i="2"/>
  <c r="CR135" i="2"/>
  <c r="LD135" i="2"/>
  <c r="LF135" i="2"/>
  <c r="MD135" i="2"/>
  <c r="MZ135" i="2"/>
  <c r="IJ135" i="2"/>
  <c r="LR135" i="2"/>
  <c r="MT135" i="2"/>
  <c r="NO135" i="2"/>
  <c r="FW135" i="2" s="1"/>
  <c r="MQ135" i="2"/>
  <c r="F134" i="2"/>
  <c r="G134" i="2" s="1"/>
  <c r="DU134" i="2"/>
  <c r="FW134" i="2"/>
  <c r="FK134" i="2"/>
  <c r="BV134" i="2"/>
  <c r="CT134" i="2"/>
  <c r="DF134" i="2"/>
  <c r="EV134" i="2"/>
  <c r="LS135" i="2"/>
  <c r="EA135" i="2" s="1"/>
  <c r="JE135" i="2"/>
  <c r="BM135" i="2" s="1"/>
  <c r="EU134" i="2"/>
  <c r="LY135" i="2"/>
  <c r="JK135" i="2"/>
  <c r="CY134" i="2"/>
  <c r="CG134" i="2"/>
  <c r="IM135" i="2"/>
  <c r="BZ134" i="2"/>
  <c r="CA134" i="2" s="1"/>
  <c r="R134" i="2"/>
  <c r="S134" i="2" s="1"/>
  <c r="DP134" i="2"/>
  <c r="DQ134" i="2" s="1"/>
  <c r="EH134" i="2"/>
  <c r="AF134" i="2"/>
  <c r="AX134" i="2"/>
  <c r="AE134" i="2"/>
  <c r="KC135" i="2"/>
  <c r="CK135" i="2" s="1"/>
  <c r="MK135" i="2"/>
  <c r="BI134" i="2"/>
  <c r="AK134" i="2"/>
  <c r="DW134" i="2"/>
  <c r="IG135" i="2"/>
  <c r="FG134" i="2"/>
  <c r="LA135" i="2"/>
  <c r="DI135" i="2" s="1"/>
  <c r="KO135" i="2"/>
  <c r="CW135" i="2" s="1"/>
  <c r="CW134" i="2"/>
  <c r="BN134" i="2"/>
  <c r="CL134" i="2"/>
  <c r="FE134" i="2"/>
  <c r="FR134" i="2"/>
  <c r="FS134" i="2" s="1"/>
  <c r="BC134" i="2"/>
  <c r="FY134" i="2"/>
  <c r="LG135" i="2"/>
  <c r="HC135" i="2"/>
  <c r="Y134" i="2"/>
  <c r="NI135" i="2"/>
  <c r="IA135" i="2"/>
  <c r="GW135" i="2"/>
  <c r="B136" i="2"/>
  <c r="GC136" i="2" s="1"/>
  <c r="GD135" i="2"/>
  <c r="IA136" i="2" l="1"/>
  <c r="NI136" i="2"/>
  <c r="EI134" i="2"/>
  <c r="CM134" i="2"/>
  <c r="BO134" i="2"/>
  <c r="BB135" i="2"/>
  <c r="FF135" i="2"/>
  <c r="DD135" i="2"/>
  <c r="BP135" i="2"/>
  <c r="BV135" i="2"/>
  <c r="FX135" i="2"/>
  <c r="FY135" i="2" s="1"/>
  <c r="FZ135" i="2"/>
  <c r="EV135" i="2"/>
  <c r="FL135" i="2"/>
  <c r="BJ135" i="2"/>
  <c r="ED135" i="2"/>
  <c r="T135" i="2"/>
  <c r="DL135" i="2"/>
  <c r="AL135" i="2"/>
  <c r="CZ135" i="2"/>
  <c r="F135" i="2"/>
  <c r="AV135" i="2"/>
  <c r="FR135" i="2"/>
  <c r="AP135" i="2"/>
  <c r="DP135" i="2"/>
  <c r="CB135" i="2"/>
  <c r="Z135" i="2"/>
  <c r="EN135" i="2"/>
  <c r="AF135" i="2"/>
  <c r="CL135" i="2"/>
  <c r="CM135" i="2" s="1"/>
  <c r="L135" i="2"/>
  <c r="FQ136" i="2"/>
  <c r="AI136" i="2"/>
  <c r="HZ136" i="2"/>
  <c r="MW136" i="2"/>
  <c r="FE136" i="2" s="1"/>
  <c r="GV136" i="2"/>
  <c r="LJ136" i="2"/>
  <c r="IR136" i="2"/>
  <c r="IP136" i="2"/>
  <c r="KN136" i="2"/>
  <c r="IX136" i="2"/>
  <c r="KR136" i="2"/>
  <c r="MP136" i="2"/>
  <c r="JJ136" i="2"/>
  <c r="GT136" i="2"/>
  <c r="IF136" i="2"/>
  <c r="MT136" i="2"/>
  <c r="JN136" i="2"/>
  <c r="NF136" i="2"/>
  <c r="GZ136" i="2"/>
  <c r="JV136" i="2"/>
  <c r="KT136" i="2"/>
  <c r="HH136" i="2"/>
  <c r="JB136" i="2"/>
  <c r="LL136" i="2"/>
  <c r="HT136" i="2"/>
  <c r="HR136" i="2"/>
  <c r="JP136" i="2"/>
  <c r="FT136" i="2"/>
  <c r="NH136" i="2"/>
  <c r="LR136" i="2"/>
  <c r="LP136" i="2"/>
  <c r="MN136" i="2"/>
  <c r="JD136" i="2"/>
  <c r="JZ136" i="2"/>
  <c r="HX136" i="2"/>
  <c r="IV136" i="2"/>
  <c r="KB136" i="2"/>
  <c r="KZ136" i="2"/>
  <c r="LV136" i="2"/>
  <c r="HF136" i="2"/>
  <c r="HL136" i="2"/>
  <c r="IJ136" i="2"/>
  <c r="KF136" i="2"/>
  <c r="LD136" i="2"/>
  <c r="MD136" i="2"/>
  <c r="HB136" i="2"/>
  <c r="MJ136" i="2"/>
  <c r="KX136" i="2"/>
  <c r="LX136" i="2"/>
  <c r="KH136" i="2"/>
  <c r="MZ136" i="2"/>
  <c r="AJ136" i="2"/>
  <c r="KL136" i="2"/>
  <c r="ID136" i="2"/>
  <c r="MB136" i="2"/>
  <c r="BD136" i="2"/>
  <c r="JT136" i="2"/>
  <c r="HN136" i="2"/>
  <c r="IL136" i="2"/>
  <c r="LF136" i="2"/>
  <c r="NB136" i="2"/>
  <c r="NN136" i="2"/>
  <c r="MH136" i="2"/>
  <c r="MV136" i="2"/>
  <c r="JH136" i="2"/>
  <c r="NL136" i="2"/>
  <c r="GW136" i="2"/>
  <c r="E136" i="2" s="1"/>
  <c r="HC136" i="2"/>
  <c r="IG136" i="2"/>
  <c r="AO136" i="2" s="1"/>
  <c r="EI135" i="2"/>
  <c r="CG135" i="2"/>
  <c r="JK136" i="2"/>
  <c r="BS136" i="2" s="1"/>
  <c r="MQ136" i="2"/>
  <c r="EY136" i="2" s="1"/>
  <c r="JW136" i="2"/>
  <c r="JQ136" i="2"/>
  <c r="BY136" i="2" s="1"/>
  <c r="K135" i="2"/>
  <c r="CE135" i="2"/>
  <c r="X135" i="2"/>
  <c r="BN135" i="2"/>
  <c r="BO135" i="2" s="1"/>
  <c r="ET135" i="2"/>
  <c r="H135" i="2"/>
  <c r="BD135" i="2"/>
  <c r="CN135" i="2"/>
  <c r="CH135" i="2"/>
  <c r="EJ135" i="2"/>
  <c r="FT135" i="2"/>
  <c r="FH135" i="2"/>
  <c r="IY136" i="2"/>
  <c r="HU136" i="2"/>
  <c r="AC136" i="2" s="1"/>
  <c r="NC136" i="2"/>
  <c r="LG136" i="2"/>
  <c r="KO136" i="2"/>
  <c r="CW136" i="2" s="1"/>
  <c r="MK136" i="2"/>
  <c r="ES136" i="2" s="1"/>
  <c r="JE136" i="2"/>
  <c r="NO136" i="2"/>
  <c r="ME136" i="2"/>
  <c r="R135" i="2"/>
  <c r="E135" i="2"/>
  <c r="AI135" i="2"/>
  <c r="BY135" i="2"/>
  <c r="AJ135" i="2"/>
  <c r="BZ135" i="2"/>
  <c r="AO135" i="2"/>
  <c r="EB135" i="2"/>
  <c r="DJ135" i="2"/>
  <c r="DK135" i="2" s="1"/>
  <c r="CX135" i="2"/>
  <c r="CY135" i="2" s="1"/>
  <c r="N135" i="2"/>
  <c r="AR135" i="2"/>
  <c r="AX135" i="2"/>
  <c r="CT135" i="2"/>
  <c r="DR135" i="2"/>
  <c r="FN135" i="2"/>
  <c r="KI136" i="2"/>
  <c r="AW135" i="2"/>
  <c r="LA136" i="2"/>
  <c r="DI136" i="2" s="1"/>
  <c r="KC136" i="2"/>
  <c r="CK136" i="2" s="1"/>
  <c r="LS136" i="2"/>
  <c r="HO136" i="2"/>
  <c r="BT135" i="2"/>
  <c r="AD135" i="2"/>
  <c r="DV135" i="2"/>
  <c r="BH135" i="2"/>
  <c r="BI135" i="2" s="1"/>
  <c r="DO135" i="2"/>
  <c r="EY135" i="2"/>
  <c r="EZ135" i="2"/>
  <c r="DF135" i="2"/>
  <c r="EP135" i="2"/>
  <c r="BC135" i="2"/>
  <c r="FG135" i="2"/>
  <c r="IM136" i="2"/>
  <c r="AU136" i="2" s="1"/>
  <c r="LY136" i="2"/>
  <c r="EG136" i="2" s="1"/>
  <c r="IS136" i="2"/>
  <c r="BA136" i="2" s="1"/>
  <c r="AU135" i="2"/>
  <c r="BA135" i="2"/>
  <c r="ES135" i="2"/>
  <c r="BS135" i="2"/>
  <c r="EG135" i="2"/>
  <c r="FQ135" i="2"/>
  <c r="HI136" i="2"/>
  <c r="LM136" i="2"/>
  <c r="DU136" i="2" s="1"/>
  <c r="KU136" i="2"/>
  <c r="DC136" i="2" s="1"/>
  <c r="CS135" i="2"/>
  <c r="B137" i="2"/>
  <c r="GD136" i="2"/>
  <c r="IA137" i="2" l="1"/>
  <c r="GC137" i="2"/>
  <c r="G135" i="2"/>
  <c r="FS135" i="2"/>
  <c r="FM135" i="2"/>
  <c r="FA135" i="2"/>
  <c r="EU135" i="2"/>
  <c r="EO135" i="2"/>
  <c r="EC135" i="2"/>
  <c r="DW135" i="2"/>
  <c r="DQ135" i="2"/>
  <c r="DE135" i="2"/>
  <c r="CA135" i="2"/>
  <c r="BU135" i="2"/>
  <c r="AQ135" i="2"/>
  <c r="AK135" i="2"/>
  <c r="AE135" i="2"/>
  <c r="Y135" i="2"/>
  <c r="S135" i="2"/>
  <c r="M135" i="2"/>
  <c r="AF136" i="2"/>
  <c r="FN136" i="2"/>
  <c r="CX136" i="2"/>
  <c r="Z136" i="2"/>
  <c r="L136" i="2"/>
  <c r="CN136" i="2"/>
  <c r="FH136" i="2"/>
  <c r="EB136" i="2"/>
  <c r="EC136" i="2" s="1"/>
  <c r="DR136" i="2"/>
  <c r="FX136" i="2"/>
  <c r="FZ136" i="2"/>
  <c r="CT136" i="2"/>
  <c r="AP136" i="2"/>
  <c r="BT136" i="2"/>
  <c r="DF136" i="2"/>
  <c r="ET136" i="2"/>
  <c r="EU136" i="2" s="1"/>
  <c r="DX136" i="2"/>
  <c r="CF136" i="2"/>
  <c r="HI137" i="2"/>
  <c r="EZ136" i="2"/>
  <c r="FA136" i="2" s="1"/>
  <c r="EP136" i="2"/>
  <c r="DL136" i="2"/>
  <c r="BJ136" i="2"/>
  <c r="AX136" i="2"/>
  <c r="F136" i="2"/>
  <c r="G136" i="2" s="1"/>
  <c r="EJ136" i="2"/>
  <c r="BN136" i="2"/>
  <c r="BZ136" i="2"/>
  <c r="CA136" i="2" s="1"/>
  <c r="R136" i="2"/>
  <c r="S136" i="2" s="1"/>
  <c r="AK136" i="2"/>
  <c r="NI137" i="2"/>
  <c r="FQ137" i="2" s="1"/>
  <c r="HO137" i="2"/>
  <c r="KI137" i="2"/>
  <c r="LG137" i="2"/>
  <c r="IY137" i="2"/>
  <c r="BG137" i="2" s="1"/>
  <c r="Q136" i="2"/>
  <c r="EH136" i="2"/>
  <c r="AD136" i="2"/>
  <c r="DP136" i="2"/>
  <c r="DQ136" i="2" s="1"/>
  <c r="CL136" i="2"/>
  <c r="DD136" i="2"/>
  <c r="DE136" i="2" s="1"/>
  <c r="H136" i="2"/>
  <c r="N136" i="2"/>
  <c r="AR136" i="2"/>
  <c r="AL136" i="2"/>
  <c r="BV136" i="2"/>
  <c r="CH136" i="2"/>
  <c r="ED136" i="2"/>
  <c r="FB136" i="2"/>
  <c r="BU136" i="2"/>
  <c r="LS137" i="2"/>
  <c r="EA137" i="2" s="1"/>
  <c r="ME137" i="2"/>
  <c r="MK137" i="2"/>
  <c r="JQ137" i="2"/>
  <c r="IG137" i="2"/>
  <c r="AO137" i="2" s="1"/>
  <c r="DO136" i="2"/>
  <c r="BB136" i="2"/>
  <c r="BH136" i="2"/>
  <c r="DJ136" i="2"/>
  <c r="AV136" i="2"/>
  <c r="CR136" i="2"/>
  <c r="DV136" i="2"/>
  <c r="DW136" i="2" s="1"/>
  <c r="FF136" i="2"/>
  <c r="FG136" i="2" s="1"/>
  <c r="FL136" i="2"/>
  <c r="FM136" i="2" s="1"/>
  <c r="CZ136" i="2"/>
  <c r="EV136" i="2"/>
  <c r="AQ136" i="2"/>
  <c r="EM137" i="2"/>
  <c r="DO137" i="2"/>
  <c r="ES137" i="2"/>
  <c r="CQ137" i="2"/>
  <c r="Q137" i="2"/>
  <c r="BY137" i="2"/>
  <c r="W137" i="2"/>
  <c r="AI137" i="2"/>
  <c r="LY137" i="2"/>
  <c r="EG137" i="2" s="1"/>
  <c r="JK137" i="2"/>
  <c r="IM137" i="2"/>
  <c r="MW137" i="2"/>
  <c r="LA137" i="2"/>
  <c r="HB137" i="2"/>
  <c r="HT137" i="2"/>
  <c r="JP137" i="2"/>
  <c r="IP137" i="2"/>
  <c r="MH137" i="2"/>
  <c r="GZ137" i="2"/>
  <c r="HX137" i="2"/>
  <c r="IV137" i="2"/>
  <c r="JT137" i="2"/>
  <c r="LR137" i="2"/>
  <c r="MP137" i="2"/>
  <c r="ID137" i="2"/>
  <c r="JD137" i="2"/>
  <c r="JZ137" i="2"/>
  <c r="KX137" i="2"/>
  <c r="MV137" i="2"/>
  <c r="LJ137" i="2"/>
  <c r="NH137" i="2"/>
  <c r="KL137" i="2"/>
  <c r="GT137" i="2"/>
  <c r="HZ137" i="2"/>
  <c r="IX137" i="2"/>
  <c r="KT137" i="2"/>
  <c r="KR137" i="2"/>
  <c r="MN137" i="2"/>
  <c r="KB137" i="2"/>
  <c r="KZ137" i="2"/>
  <c r="LX137" i="2"/>
  <c r="NF137" i="2"/>
  <c r="IR137" i="2"/>
  <c r="KN137" i="2"/>
  <c r="AJ137" i="2"/>
  <c r="BJ137" i="2"/>
  <c r="IF137" i="2"/>
  <c r="DL137" i="2"/>
  <c r="JH137" i="2"/>
  <c r="KH137" i="2"/>
  <c r="LF137" i="2"/>
  <c r="MD137" i="2"/>
  <c r="LL137" i="2"/>
  <c r="JV137" i="2"/>
  <c r="EB137" i="2"/>
  <c r="LP137" i="2"/>
  <c r="HH137" i="2"/>
  <c r="MT137" i="2"/>
  <c r="GV137" i="2"/>
  <c r="HL137" i="2"/>
  <c r="IJ137" i="2"/>
  <c r="KF137" i="2"/>
  <c r="DR137" i="2"/>
  <c r="MB137" i="2"/>
  <c r="NB137" i="2"/>
  <c r="HN137" i="2"/>
  <c r="NL137" i="2"/>
  <c r="AX137" i="2"/>
  <c r="JJ137" i="2"/>
  <c r="MZ137" i="2"/>
  <c r="JN137" i="2"/>
  <c r="MJ137" i="2"/>
  <c r="JB137" i="2"/>
  <c r="BV137" i="2"/>
  <c r="LD137" i="2"/>
  <c r="HR137" i="2"/>
  <c r="IL137" i="2"/>
  <c r="LV137" i="2"/>
  <c r="NN137" i="2"/>
  <c r="HF137" i="2"/>
  <c r="FX137" i="2"/>
  <c r="FY137" i="2" s="1"/>
  <c r="KU137" i="2"/>
  <c r="BC136" i="2"/>
  <c r="M136" i="2"/>
  <c r="CY136" i="2"/>
  <c r="NO137" i="2"/>
  <c r="FW137" i="2" s="1"/>
  <c r="NC137" i="2"/>
  <c r="FK137" i="2" s="1"/>
  <c r="JW137" i="2"/>
  <c r="CG136" i="2"/>
  <c r="HC137" i="2"/>
  <c r="X136" i="2"/>
  <c r="Y136" i="2" s="1"/>
  <c r="BG136" i="2"/>
  <c r="K136" i="2"/>
  <c r="FR136" i="2"/>
  <c r="FS136" i="2" s="1"/>
  <c r="CE136" i="2"/>
  <c r="T136" i="2"/>
  <c r="EA136" i="2"/>
  <c r="FK136" i="2"/>
  <c r="CB136" i="2"/>
  <c r="BP136" i="2"/>
  <c r="LM137" i="2"/>
  <c r="IS137" i="2"/>
  <c r="BA137" i="2" s="1"/>
  <c r="AE136" i="2"/>
  <c r="KC137" i="2"/>
  <c r="AW136" i="2"/>
  <c r="JE137" i="2"/>
  <c r="KO137" i="2"/>
  <c r="HU137" i="2"/>
  <c r="MQ137" i="2"/>
  <c r="EY137" i="2" s="1"/>
  <c r="EI136" i="2"/>
  <c r="GW137" i="2"/>
  <c r="W136" i="2"/>
  <c r="BM136" i="2"/>
  <c r="CQ136" i="2"/>
  <c r="EM136" i="2"/>
  <c r="EN136" i="2"/>
  <c r="EO136" i="2" s="1"/>
  <c r="FW136" i="2"/>
  <c r="B138" i="2"/>
  <c r="GD137" i="2"/>
  <c r="IA138" i="2" l="1"/>
  <c r="GC138" i="2"/>
  <c r="HU138" i="2"/>
  <c r="KC138" i="2"/>
  <c r="FY136" i="2"/>
  <c r="DK136" i="2"/>
  <c r="CS136" i="2"/>
  <c r="CM136" i="2"/>
  <c r="BO136" i="2"/>
  <c r="BI136" i="2"/>
  <c r="EJ137" i="2"/>
  <c r="CR137" i="2"/>
  <c r="CS137" i="2" s="1"/>
  <c r="BP137" i="2"/>
  <c r="DV137" i="2"/>
  <c r="GW138" i="2"/>
  <c r="KO138" i="2"/>
  <c r="FN137" i="2"/>
  <c r="H137" i="2"/>
  <c r="EC137" i="2"/>
  <c r="AR137" i="2"/>
  <c r="EP137" i="2"/>
  <c r="AD137" i="2"/>
  <c r="AE137" i="2" s="1"/>
  <c r="FZ137" i="2"/>
  <c r="EV137" i="2"/>
  <c r="EZ137" i="2"/>
  <c r="BD137" i="2"/>
  <c r="DD137" i="2"/>
  <c r="FR137" i="2"/>
  <c r="Z137" i="2"/>
  <c r="CX137" i="2"/>
  <c r="CN137" i="2"/>
  <c r="FF137" i="2"/>
  <c r="FG137" i="2" s="1"/>
  <c r="CF137" i="2"/>
  <c r="CG137" i="2" s="1"/>
  <c r="T137" i="2"/>
  <c r="N137" i="2"/>
  <c r="CB137" i="2"/>
  <c r="LM138" i="2"/>
  <c r="CY137" i="2"/>
  <c r="MW138" i="2"/>
  <c r="F137" i="2"/>
  <c r="AP137" i="2"/>
  <c r="R137" i="2"/>
  <c r="AV137" i="2"/>
  <c r="X137" i="2"/>
  <c r="Y137" i="2" s="1"/>
  <c r="BN137" i="2"/>
  <c r="BO137" i="2" s="1"/>
  <c r="AC137" i="2"/>
  <c r="CL137" i="2"/>
  <c r="CM137" i="2" s="1"/>
  <c r="DJ137" i="2"/>
  <c r="DK137" i="2" s="1"/>
  <c r="CK137" i="2"/>
  <c r="EN137" i="2"/>
  <c r="EH137" i="2"/>
  <c r="EI137" i="2" s="1"/>
  <c r="FL137" i="2"/>
  <c r="FE137" i="2"/>
  <c r="AL137" i="2"/>
  <c r="CH137" i="2"/>
  <c r="CZ137" i="2"/>
  <c r="ED137" i="2"/>
  <c r="DX137" i="2"/>
  <c r="FT137" i="2"/>
  <c r="MK138" i="2"/>
  <c r="IY138" i="2"/>
  <c r="HO138" i="2"/>
  <c r="HI138" i="2"/>
  <c r="JW138" i="2"/>
  <c r="IM138" i="2"/>
  <c r="L137" i="2"/>
  <c r="BT137" i="2"/>
  <c r="BZ137" i="2"/>
  <c r="AF137" i="2"/>
  <c r="CT137" i="2"/>
  <c r="DF137" i="2"/>
  <c r="FH137" i="2"/>
  <c r="ME138" i="2"/>
  <c r="LG138" i="2"/>
  <c r="DO138" i="2" s="1"/>
  <c r="FE138" i="2"/>
  <c r="ES138" i="2"/>
  <c r="EM138" i="2"/>
  <c r="DU138" i="2"/>
  <c r="CE138" i="2"/>
  <c r="AI138" i="2"/>
  <c r="W138" i="2"/>
  <c r="CW138" i="2"/>
  <c r="AU138" i="2"/>
  <c r="AC138" i="2"/>
  <c r="CK138" i="2"/>
  <c r="BG138" i="2"/>
  <c r="E138" i="2"/>
  <c r="Q138" i="2"/>
  <c r="IF138" i="2"/>
  <c r="HL138" i="2"/>
  <c r="NI138" i="2"/>
  <c r="FQ138" i="2" s="1"/>
  <c r="GT138" i="2"/>
  <c r="DX138" i="2"/>
  <c r="HX138" i="2"/>
  <c r="JT138" i="2"/>
  <c r="KR138" i="2"/>
  <c r="MP138" i="2"/>
  <c r="HF138" i="2"/>
  <c r="JD138" i="2"/>
  <c r="KX138" i="2"/>
  <c r="LJ138" i="2"/>
  <c r="HR138" i="2"/>
  <c r="HT138" i="2"/>
  <c r="JN138" i="2"/>
  <c r="NF138" i="2"/>
  <c r="MJ138" i="2"/>
  <c r="HZ138" i="2"/>
  <c r="IX138" i="2"/>
  <c r="JV138" i="2"/>
  <c r="LP138" i="2"/>
  <c r="LR138" i="2"/>
  <c r="GZ138" i="2"/>
  <c r="HH138" i="2"/>
  <c r="JB138" i="2"/>
  <c r="KZ138" i="2"/>
  <c r="LX138" i="2"/>
  <c r="LV138" i="2"/>
  <c r="LL138" i="2"/>
  <c r="AF138" i="2"/>
  <c r="JP138" i="2"/>
  <c r="EV138" i="2"/>
  <c r="IV138" i="2"/>
  <c r="GV138" i="2"/>
  <c r="BP138" i="2"/>
  <c r="JZ138" i="2"/>
  <c r="IR138" i="2"/>
  <c r="KL138" i="2"/>
  <c r="AL138" i="2"/>
  <c r="MN138" i="2"/>
  <c r="ID138" i="2"/>
  <c r="IJ138" i="2"/>
  <c r="CT138" i="2"/>
  <c r="KF138" i="2"/>
  <c r="NB138" i="2"/>
  <c r="NH138" i="2"/>
  <c r="IP138" i="2"/>
  <c r="KN138" i="2"/>
  <c r="JJ138" i="2"/>
  <c r="JH138" i="2"/>
  <c r="LD138" i="2"/>
  <c r="MZ138" i="2"/>
  <c r="NN138" i="2"/>
  <c r="CN138" i="2"/>
  <c r="MV138" i="2"/>
  <c r="HB138" i="2"/>
  <c r="KT138" i="2"/>
  <c r="KB138" i="2"/>
  <c r="MT138" i="2"/>
  <c r="HN138" i="2"/>
  <c r="IL138" i="2"/>
  <c r="KH138" i="2"/>
  <c r="MD138" i="2"/>
  <c r="MH138" i="2"/>
  <c r="LF138" i="2"/>
  <c r="MB138" i="2"/>
  <c r="NL138" i="2"/>
  <c r="JE138" i="2"/>
  <c r="NC138" i="2"/>
  <c r="FK138" i="2" s="1"/>
  <c r="JK138" i="2"/>
  <c r="E137" i="2"/>
  <c r="AU137" i="2"/>
  <c r="BM137" i="2"/>
  <c r="BB137" i="2"/>
  <c r="BC137" i="2" s="1"/>
  <c r="CE137" i="2"/>
  <c r="BH137" i="2"/>
  <c r="BI137" i="2" s="1"/>
  <c r="DP137" i="2"/>
  <c r="ET137" i="2"/>
  <c r="DU137" i="2"/>
  <c r="FB137" i="2"/>
  <c r="IG138" i="2"/>
  <c r="LS138" i="2"/>
  <c r="AK137" i="2"/>
  <c r="MQ138" i="2"/>
  <c r="AW137" i="2"/>
  <c r="IS138" i="2"/>
  <c r="BA138" i="2" s="1"/>
  <c r="HC138" i="2"/>
  <c r="NO138" i="2"/>
  <c r="FW138" i="2" s="1"/>
  <c r="KU138" i="2"/>
  <c r="DC138" i="2" s="1"/>
  <c r="LA138" i="2"/>
  <c r="LY138" i="2"/>
  <c r="K137" i="2"/>
  <c r="DC137" i="2"/>
  <c r="BS137" i="2"/>
  <c r="DI137" i="2"/>
  <c r="CW137" i="2"/>
  <c r="JQ138" i="2"/>
  <c r="BU137" i="2"/>
  <c r="KI138" i="2"/>
  <c r="B139" i="2"/>
  <c r="GD138" i="2"/>
  <c r="KO139" i="2" l="1"/>
  <c r="GC139" i="2"/>
  <c r="G137" i="2"/>
  <c r="FS137" i="2"/>
  <c r="FM137" i="2"/>
  <c r="FA137" i="2"/>
  <c r="EU137" i="2"/>
  <c r="EO137" i="2"/>
  <c r="DW137" i="2"/>
  <c r="DQ137" i="2"/>
  <c r="DE137" i="2"/>
  <c r="CA137" i="2"/>
  <c r="AQ137" i="2"/>
  <c r="S137" i="2"/>
  <c r="M137" i="2"/>
  <c r="H138" i="2"/>
  <c r="AR138" i="2"/>
  <c r="FB138" i="2"/>
  <c r="FL138" i="2"/>
  <c r="FM138" i="2" s="1"/>
  <c r="CH138" i="2"/>
  <c r="EP138" i="2"/>
  <c r="AX138" i="2"/>
  <c r="DD138" i="2"/>
  <c r="DE138" i="2" s="1"/>
  <c r="CZ138" i="2"/>
  <c r="KI139" i="2"/>
  <c r="N138" i="2"/>
  <c r="DP138" i="2"/>
  <c r="DQ138" i="2" s="1"/>
  <c r="X138" i="2"/>
  <c r="Y138" i="2" s="1"/>
  <c r="EB138" i="2"/>
  <c r="BB138" i="2"/>
  <c r="BC138" i="2" s="1"/>
  <c r="FF138" i="2"/>
  <c r="FG138" i="2" s="1"/>
  <c r="FX138" i="2"/>
  <c r="FY138" i="2" s="1"/>
  <c r="DJ138" i="2"/>
  <c r="DK138" i="2" s="1"/>
  <c r="BV138" i="2"/>
  <c r="BH138" i="2"/>
  <c r="BZ138" i="2"/>
  <c r="CA138" i="2" s="1"/>
  <c r="EJ138" i="2"/>
  <c r="FR138" i="2"/>
  <c r="FS138" i="2" s="1"/>
  <c r="R138" i="2"/>
  <c r="S138" i="2" s="1"/>
  <c r="LY139" i="2"/>
  <c r="HC139" i="2"/>
  <c r="MQ139" i="2"/>
  <c r="EY139" i="2" s="1"/>
  <c r="LS139" i="2"/>
  <c r="JK139" i="2"/>
  <c r="JE139" i="2"/>
  <c r="F138" i="2"/>
  <c r="G138" i="2" s="1"/>
  <c r="CR138" i="2"/>
  <c r="BS138" i="2"/>
  <c r="AD138" i="2"/>
  <c r="AV138" i="2"/>
  <c r="AW138" i="2" s="1"/>
  <c r="CF138" i="2"/>
  <c r="CG138" i="2" s="1"/>
  <c r="EH138" i="2"/>
  <c r="EI138" i="2" s="1"/>
  <c r="CQ138" i="2"/>
  <c r="DV138" i="2"/>
  <c r="DW138" i="2" s="1"/>
  <c r="EZ138" i="2"/>
  <c r="FA138" i="2" s="1"/>
  <c r="EG138" i="2"/>
  <c r="BD138" i="2"/>
  <c r="DF138" i="2"/>
  <c r="ED138" i="2"/>
  <c r="DL138" i="2"/>
  <c r="FH138" i="2"/>
  <c r="FT138" i="2"/>
  <c r="LG139" i="2"/>
  <c r="JW139" i="2"/>
  <c r="IY139" i="2"/>
  <c r="HU139" i="2"/>
  <c r="LA139" i="2"/>
  <c r="IG139" i="2"/>
  <c r="AO139" i="2" s="1"/>
  <c r="BN138" i="2"/>
  <c r="AP138" i="2"/>
  <c r="AQ138" i="2" s="1"/>
  <c r="L138" i="2"/>
  <c r="M138" i="2" s="1"/>
  <c r="CL138" i="2"/>
  <c r="EY138" i="2"/>
  <c r="EA138" i="2"/>
  <c r="ET138" i="2"/>
  <c r="EU138" i="2" s="1"/>
  <c r="BJ138" i="2"/>
  <c r="CB138" i="2"/>
  <c r="FZ138" i="2"/>
  <c r="CS138" i="2"/>
  <c r="EG139" i="2"/>
  <c r="DO139" i="2"/>
  <c r="CW139" i="2"/>
  <c r="DI139" i="2"/>
  <c r="CQ139" i="2"/>
  <c r="BS139" i="2"/>
  <c r="AC139" i="2"/>
  <c r="BG139" i="2"/>
  <c r="BM139" i="2"/>
  <c r="CE139" i="2"/>
  <c r="EA139" i="2"/>
  <c r="K139" i="2"/>
  <c r="KT139" i="2"/>
  <c r="KU139" i="2"/>
  <c r="ME139" i="2"/>
  <c r="EM139" i="2" s="1"/>
  <c r="NF139" i="2"/>
  <c r="IR139" i="2"/>
  <c r="KR139" i="2"/>
  <c r="JZ139" i="2"/>
  <c r="LV139" i="2"/>
  <c r="LX139" i="2"/>
  <c r="JP139" i="2"/>
  <c r="NH139" i="2"/>
  <c r="IP139" i="2"/>
  <c r="KL139" i="2"/>
  <c r="LR139" i="2"/>
  <c r="ID139" i="2"/>
  <c r="JD139" i="2"/>
  <c r="HT139" i="2"/>
  <c r="MH139" i="2"/>
  <c r="HB139" i="2"/>
  <c r="HZ139" i="2"/>
  <c r="IX139" i="2"/>
  <c r="JT139" i="2"/>
  <c r="JV139" i="2"/>
  <c r="MN139" i="2"/>
  <c r="HF139" i="2"/>
  <c r="KB139" i="2"/>
  <c r="KZ139" i="2"/>
  <c r="KX139" i="2"/>
  <c r="LL139" i="2"/>
  <c r="HR139" i="2"/>
  <c r="MV139" i="2"/>
  <c r="IV139" i="2"/>
  <c r="MB139" i="2"/>
  <c r="N139" i="2"/>
  <c r="NL139" i="2"/>
  <c r="HN139" i="2"/>
  <c r="HL139" i="2"/>
  <c r="KF139" i="2"/>
  <c r="MD139" i="2"/>
  <c r="LJ139" i="2"/>
  <c r="MJ139" i="2"/>
  <c r="GV139" i="2"/>
  <c r="HX139" i="2"/>
  <c r="IF139" i="2"/>
  <c r="EH139" i="2"/>
  <c r="GZ139" i="2"/>
  <c r="HH139" i="2"/>
  <c r="Z139" i="2"/>
  <c r="LF139" i="2"/>
  <c r="NB139" i="2"/>
  <c r="JN139" i="2"/>
  <c r="KN139" i="2"/>
  <c r="MP139" i="2"/>
  <c r="JB139" i="2"/>
  <c r="AL139" i="2"/>
  <c r="IL139" i="2"/>
  <c r="IJ139" i="2"/>
  <c r="KH139" i="2"/>
  <c r="DD139" i="2"/>
  <c r="LP139" i="2"/>
  <c r="MT139" i="2"/>
  <c r="FH139" i="2"/>
  <c r="GT139" i="2"/>
  <c r="JH139" i="2"/>
  <c r="JJ139" i="2"/>
  <c r="EP139" i="2"/>
  <c r="MZ139" i="2"/>
  <c r="LD139" i="2"/>
  <c r="NN139" i="2"/>
  <c r="JQ139" i="2"/>
  <c r="BY139" i="2" s="1"/>
  <c r="IS139" i="2"/>
  <c r="NC139" i="2"/>
  <c r="NI139" i="2"/>
  <c r="FQ139" i="2" s="1"/>
  <c r="AJ138" i="2"/>
  <c r="AO138" i="2"/>
  <c r="K138" i="2"/>
  <c r="BM138" i="2"/>
  <c r="CX138" i="2"/>
  <c r="CY138" i="2" s="1"/>
  <c r="DI138" i="2"/>
  <c r="EN138" i="2"/>
  <c r="EO138" i="2" s="1"/>
  <c r="T138" i="2"/>
  <c r="Z138" i="2"/>
  <c r="DR138" i="2"/>
  <c r="FN138" i="2"/>
  <c r="IM139" i="2"/>
  <c r="HI139" i="2"/>
  <c r="MK139" i="2"/>
  <c r="LM139" i="2"/>
  <c r="NO139" i="2"/>
  <c r="FW139" i="2" s="1"/>
  <c r="AE138" i="2"/>
  <c r="BT138" i="2"/>
  <c r="BU138" i="2" s="1"/>
  <c r="BY138" i="2"/>
  <c r="GW139" i="2"/>
  <c r="HO139" i="2"/>
  <c r="MW139" i="2"/>
  <c r="KC139" i="2"/>
  <c r="IA139" i="2"/>
  <c r="B140" i="2"/>
  <c r="GC140" i="2" s="1"/>
  <c r="GD139" i="2"/>
  <c r="IA140" i="2" l="1"/>
  <c r="EC138" i="2"/>
  <c r="CM138" i="2"/>
  <c r="BO138" i="2"/>
  <c r="BI138" i="2"/>
  <c r="AK138" i="2"/>
  <c r="BV139" i="2"/>
  <c r="BJ139" i="2"/>
  <c r="CR139" i="2"/>
  <c r="FT139" i="2"/>
  <c r="AR139" i="2"/>
  <c r="MW140" i="2"/>
  <c r="FL139" i="2"/>
  <c r="EV139" i="2"/>
  <c r="DL139" i="2"/>
  <c r="CN139" i="2"/>
  <c r="DX139" i="2"/>
  <c r="BP139" i="2"/>
  <c r="CH139" i="2"/>
  <c r="FZ139" i="2"/>
  <c r="CZ139" i="2"/>
  <c r="ED139" i="2"/>
  <c r="CB139" i="2"/>
  <c r="H139" i="2"/>
  <c r="AX139" i="2"/>
  <c r="DP139" i="2"/>
  <c r="R139" i="2"/>
  <c r="S139" i="2" s="1"/>
  <c r="EZ139" i="2"/>
  <c r="BB139" i="2"/>
  <c r="AF139" i="2"/>
  <c r="FE140" i="2"/>
  <c r="AI140" i="2"/>
  <c r="IL140" i="2"/>
  <c r="GV140" i="2"/>
  <c r="LL140" i="2"/>
  <c r="DX140" i="2"/>
  <c r="NH140" i="2"/>
  <c r="IP140" i="2"/>
  <c r="MH140" i="2"/>
  <c r="HX140" i="2"/>
  <c r="IV140" i="2"/>
  <c r="JT140" i="2"/>
  <c r="MN140" i="2"/>
  <c r="JB140" i="2"/>
  <c r="KB140" i="2"/>
  <c r="KX140" i="2"/>
  <c r="DJ140" i="2"/>
  <c r="LV140" i="2"/>
  <c r="LJ140" i="2"/>
  <c r="HR140" i="2"/>
  <c r="JN140" i="2"/>
  <c r="IR140" i="2"/>
  <c r="KN140" i="2"/>
  <c r="IX140" i="2"/>
  <c r="MP140" i="2"/>
  <c r="IF140" i="2"/>
  <c r="MT140" i="2"/>
  <c r="NF140" i="2"/>
  <c r="KL140" i="2"/>
  <c r="MJ140" i="2"/>
  <c r="GZ140" i="2"/>
  <c r="KT140" i="2"/>
  <c r="LP140" i="2"/>
  <c r="HB140" i="2"/>
  <c r="HH140" i="2"/>
  <c r="ID140" i="2"/>
  <c r="JZ140" i="2"/>
  <c r="KR140" i="2"/>
  <c r="EH140" i="2"/>
  <c r="MV140" i="2"/>
  <c r="JH140" i="2"/>
  <c r="LD140" i="2"/>
  <c r="FN140" i="2"/>
  <c r="NB140" i="2"/>
  <c r="LR140" i="2"/>
  <c r="LX140" i="2"/>
  <c r="FF140" i="2"/>
  <c r="HL140" i="2"/>
  <c r="IJ140" i="2"/>
  <c r="BV140" i="2"/>
  <c r="KF140" i="2"/>
  <c r="KH140" i="2"/>
  <c r="MD140" i="2"/>
  <c r="FZ140" i="2"/>
  <c r="NN140" i="2"/>
  <c r="HF140" i="2"/>
  <c r="KZ140" i="2"/>
  <c r="HN140" i="2"/>
  <c r="LF140" i="2"/>
  <c r="JP140" i="2"/>
  <c r="HZ140" i="2"/>
  <c r="EZ140" i="2"/>
  <c r="JD140" i="2"/>
  <c r="EP140" i="2"/>
  <c r="MB140" i="2"/>
  <c r="NL140" i="2"/>
  <c r="HT140" i="2"/>
  <c r="GT140" i="2"/>
  <c r="JJ140" i="2"/>
  <c r="MZ140" i="2"/>
  <c r="JV140" i="2"/>
  <c r="HO140" i="2"/>
  <c r="W140" i="2" s="1"/>
  <c r="KI140" i="2"/>
  <c r="CQ140" i="2" s="1"/>
  <c r="MK140" i="2"/>
  <c r="ES140" i="2" s="1"/>
  <c r="NC140" i="2"/>
  <c r="FX139" i="2"/>
  <c r="FY139" i="2" s="1"/>
  <c r="AD139" i="2"/>
  <c r="AE139" i="2" s="1"/>
  <c r="AI139" i="2"/>
  <c r="X139" i="2"/>
  <c r="Y139" i="2" s="1"/>
  <c r="BN139" i="2"/>
  <c r="BO139" i="2" s="1"/>
  <c r="EN139" i="2"/>
  <c r="EB139" i="2"/>
  <c r="EC139" i="2" s="1"/>
  <c r="DJ139" i="2"/>
  <c r="DK139" i="2" s="1"/>
  <c r="CX139" i="2"/>
  <c r="CY139" i="2" s="1"/>
  <c r="ET139" i="2"/>
  <c r="FR139" i="2"/>
  <c r="T139" i="2"/>
  <c r="BD139" i="2"/>
  <c r="CT139" i="2"/>
  <c r="DR139" i="2"/>
  <c r="FB139" i="2"/>
  <c r="FN139" i="2"/>
  <c r="LG140" i="2"/>
  <c r="FA139" i="2"/>
  <c r="LY140" i="2"/>
  <c r="EG140" i="2" s="1"/>
  <c r="HI140" i="2"/>
  <c r="ME140" i="2"/>
  <c r="F139" i="2"/>
  <c r="L139" i="2"/>
  <c r="AP139" i="2"/>
  <c r="AJ139" i="2"/>
  <c r="AK139" i="2" s="1"/>
  <c r="BZ139" i="2"/>
  <c r="BH139" i="2"/>
  <c r="BI139" i="2" s="1"/>
  <c r="CF139" i="2"/>
  <c r="CG139" i="2" s="1"/>
  <c r="FF139" i="2"/>
  <c r="FG139" i="2" s="1"/>
  <c r="DF139" i="2"/>
  <c r="EJ139" i="2"/>
  <c r="EI139" i="2"/>
  <c r="LA140" i="2"/>
  <c r="LS140" i="2"/>
  <c r="KC140" i="2"/>
  <c r="CK140" i="2" s="1"/>
  <c r="GW140" i="2"/>
  <c r="E140" i="2" s="1"/>
  <c r="DE139" i="2"/>
  <c r="LM140" i="2"/>
  <c r="DU140" i="2" s="1"/>
  <c r="IM140" i="2"/>
  <c r="IS140" i="2"/>
  <c r="KU140" i="2"/>
  <c r="W139" i="2"/>
  <c r="BT139" i="2"/>
  <c r="BU139" i="2" s="1"/>
  <c r="AV139" i="2"/>
  <c r="AW139" i="2" s="1"/>
  <c r="CL139" i="2"/>
  <c r="CM139" i="2" s="1"/>
  <c r="Q139" i="2"/>
  <c r="ES139" i="2"/>
  <c r="FK139" i="2"/>
  <c r="FE139" i="2"/>
  <c r="CS139" i="2"/>
  <c r="BC139" i="2"/>
  <c r="IY140" i="2"/>
  <c r="JE140" i="2"/>
  <c r="MQ140" i="2"/>
  <c r="FM139" i="2"/>
  <c r="NO140" i="2"/>
  <c r="NI140" i="2"/>
  <c r="JQ140" i="2"/>
  <c r="AU139" i="2"/>
  <c r="E139" i="2"/>
  <c r="BA139" i="2"/>
  <c r="DC139" i="2"/>
  <c r="DV139" i="2"/>
  <c r="CK139" i="2"/>
  <c r="DU139" i="2"/>
  <c r="IG140" i="2"/>
  <c r="HU140" i="2"/>
  <c r="JW140" i="2"/>
  <c r="JK140" i="2"/>
  <c r="HC140" i="2"/>
  <c r="KO140" i="2"/>
  <c r="B141" i="2"/>
  <c r="GC141" i="2" s="1"/>
  <c r="GD140" i="2"/>
  <c r="G139" i="2" l="1"/>
  <c r="FS139" i="2"/>
  <c r="EU139" i="2"/>
  <c r="EO139" i="2"/>
  <c r="DW139" i="2"/>
  <c r="DQ139" i="2"/>
  <c r="CA139" i="2"/>
  <c r="AQ139" i="2"/>
  <c r="M139" i="2"/>
  <c r="CX140" i="2"/>
  <c r="CY140" i="2" s="1"/>
  <c r="Z140" i="2"/>
  <c r="KO141" i="2"/>
  <c r="MQ141" i="2"/>
  <c r="DR140" i="2"/>
  <c r="CL140" i="2"/>
  <c r="CM140" i="2" s="1"/>
  <c r="BP140" i="2"/>
  <c r="BZ140" i="2"/>
  <c r="CA140" i="2" s="1"/>
  <c r="T140" i="2"/>
  <c r="EV140" i="2"/>
  <c r="AL140" i="2"/>
  <c r="HU141" i="2"/>
  <c r="HC141" i="2"/>
  <c r="IG141" i="2"/>
  <c r="JE141" i="2"/>
  <c r="CT140" i="2"/>
  <c r="DD140" i="2"/>
  <c r="AF140" i="2"/>
  <c r="BB140" i="2"/>
  <c r="BC140" i="2" s="1"/>
  <c r="JK141" i="2"/>
  <c r="JQ141" i="2"/>
  <c r="NO141" i="2"/>
  <c r="FW141" i="2" s="1"/>
  <c r="AV140" i="2"/>
  <c r="AW140" i="2" s="1"/>
  <c r="H140" i="2"/>
  <c r="FT140" i="2"/>
  <c r="EB140" i="2"/>
  <c r="CH140" i="2"/>
  <c r="AR140" i="2"/>
  <c r="BH140" i="2"/>
  <c r="L140" i="2"/>
  <c r="M140" i="2" s="1"/>
  <c r="FG140" i="2"/>
  <c r="EY141" i="2"/>
  <c r="CW141" i="2"/>
  <c r="BS141" i="2"/>
  <c r="AO141" i="2"/>
  <c r="AC141" i="2"/>
  <c r="BY141" i="2"/>
  <c r="BM141" i="2"/>
  <c r="K141" i="2"/>
  <c r="JN141" i="2"/>
  <c r="BZ141" i="2"/>
  <c r="MJ141" i="2"/>
  <c r="GT141" i="2"/>
  <c r="JV141" i="2"/>
  <c r="ID141" i="2"/>
  <c r="HH141" i="2"/>
  <c r="JB141" i="2"/>
  <c r="HT141" i="2"/>
  <c r="HR141" i="2"/>
  <c r="JP141" i="2"/>
  <c r="MH141" i="2"/>
  <c r="GZ141" i="2"/>
  <c r="HX141" i="2"/>
  <c r="IV141" i="2"/>
  <c r="JT141" i="2"/>
  <c r="LR141" i="2"/>
  <c r="LP141" i="2"/>
  <c r="MP141" i="2"/>
  <c r="JD141" i="2"/>
  <c r="JZ141" i="2"/>
  <c r="CL141" i="2"/>
  <c r="CM141" i="2" s="1"/>
  <c r="KX141" i="2"/>
  <c r="MV141" i="2"/>
  <c r="LJ141" i="2"/>
  <c r="LL141" i="2"/>
  <c r="NH141" i="2"/>
  <c r="KL141" i="2"/>
  <c r="KT141" i="2"/>
  <c r="MN141" i="2"/>
  <c r="KB141" i="2"/>
  <c r="LX141" i="2"/>
  <c r="KN141" i="2"/>
  <c r="IF141" i="2"/>
  <c r="DJ141" i="2"/>
  <c r="AR141" i="2"/>
  <c r="GV141" i="2"/>
  <c r="JJ141" i="2"/>
  <c r="MZ141" i="2"/>
  <c r="HF141" i="2"/>
  <c r="IX141" i="2"/>
  <c r="NL141" i="2"/>
  <c r="IR141" i="2"/>
  <c r="CH141" i="2"/>
  <c r="JH141" i="2"/>
  <c r="KH141" i="2"/>
  <c r="LF141" i="2"/>
  <c r="LD141" i="2"/>
  <c r="NB141" i="2"/>
  <c r="IP141" i="2"/>
  <c r="KZ141" i="2"/>
  <c r="LV141" i="2"/>
  <c r="HB141" i="2"/>
  <c r="HL141" i="2"/>
  <c r="HN141" i="2"/>
  <c r="IJ141" i="2"/>
  <c r="IL141" i="2"/>
  <c r="KF141" i="2"/>
  <c r="MB141" i="2"/>
  <c r="HZ141" i="2"/>
  <c r="NN141" i="2"/>
  <c r="NF141" i="2"/>
  <c r="AL141" i="2"/>
  <c r="KR141" i="2"/>
  <c r="MT141" i="2"/>
  <c r="MD141" i="2"/>
  <c r="FX141" i="2"/>
  <c r="JW141" i="2"/>
  <c r="CE141" i="2" s="1"/>
  <c r="NI141" i="2"/>
  <c r="FQ141" i="2" s="1"/>
  <c r="MW141" i="2"/>
  <c r="FE141" i="2" s="1"/>
  <c r="IY141" i="2"/>
  <c r="KU141" i="2"/>
  <c r="DC141" i="2" s="1"/>
  <c r="IA141" i="2"/>
  <c r="LA141" i="2"/>
  <c r="LG141" i="2"/>
  <c r="DO141" i="2" s="1"/>
  <c r="NC141" i="2"/>
  <c r="FX140" i="2"/>
  <c r="BG140" i="2"/>
  <c r="AC140" i="2"/>
  <c r="BS140" i="2"/>
  <c r="R140" i="2"/>
  <c r="S140" i="2" s="1"/>
  <c r="BT140" i="2"/>
  <c r="BU140" i="2" s="1"/>
  <c r="BM140" i="2"/>
  <c r="DP140" i="2"/>
  <c r="DQ140" i="2" s="1"/>
  <c r="DC140" i="2"/>
  <c r="FK140" i="2"/>
  <c r="FL140" i="2"/>
  <c r="FM140" i="2" s="1"/>
  <c r="AX140" i="2"/>
  <c r="BD140" i="2"/>
  <c r="CB140" i="2"/>
  <c r="DF140" i="2"/>
  <c r="EJ140" i="2"/>
  <c r="FB140" i="2"/>
  <c r="IS141" i="2"/>
  <c r="GW141" i="2"/>
  <c r="E141" i="2" s="1"/>
  <c r="DK140" i="2"/>
  <c r="EI140" i="2"/>
  <c r="ME141" i="2"/>
  <c r="MK141" i="2"/>
  <c r="BN140" i="2"/>
  <c r="BO140" i="2" s="1"/>
  <c r="CF140" i="2"/>
  <c r="CG140" i="2" s="1"/>
  <c r="AD140" i="2"/>
  <c r="AE140" i="2" s="1"/>
  <c r="BY140" i="2"/>
  <c r="DV140" i="2"/>
  <c r="DW140" i="2" s="1"/>
  <c r="FR140" i="2"/>
  <c r="FS140" i="2" s="1"/>
  <c r="ET140" i="2"/>
  <c r="EU140" i="2" s="1"/>
  <c r="FW140" i="2"/>
  <c r="FQ140" i="2"/>
  <c r="CN140" i="2"/>
  <c r="DL140" i="2"/>
  <c r="CZ140" i="2"/>
  <c r="FH140" i="2"/>
  <c r="IM141" i="2"/>
  <c r="KC141" i="2"/>
  <c r="CK141" i="2" s="1"/>
  <c r="LS141" i="2"/>
  <c r="LY141" i="2"/>
  <c r="EG141" i="2" s="1"/>
  <c r="KI141" i="2"/>
  <c r="CQ141" i="2" s="1"/>
  <c r="F140" i="2"/>
  <c r="G140" i="2" s="1"/>
  <c r="X140" i="2"/>
  <c r="Y140" i="2" s="1"/>
  <c r="AO140" i="2"/>
  <c r="CR140" i="2"/>
  <c r="CS140" i="2" s="1"/>
  <c r="AP140" i="2"/>
  <c r="AQ140" i="2" s="1"/>
  <c r="DO140" i="2"/>
  <c r="CW140" i="2"/>
  <c r="DI140" i="2"/>
  <c r="EA140" i="2"/>
  <c r="EY140" i="2"/>
  <c r="N140" i="2"/>
  <c r="BJ140" i="2"/>
  <c r="ED140" i="2"/>
  <c r="LM141" i="2"/>
  <c r="BI140" i="2"/>
  <c r="HI141" i="2"/>
  <c r="FA140" i="2"/>
  <c r="FY140" i="2"/>
  <c r="HO141" i="2"/>
  <c r="AJ140" i="2"/>
  <c r="AK140" i="2" s="1"/>
  <c r="Q140" i="2"/>
  <c r="K140" i="2"/>
  <c r="AU140" i="2"/>
  <c r="BA140" i="2"/>
  <c r="CE140" i="2"/>
  <c r="EM140" i="2"/>
  <c r="EN140" i="2"/>
  <c r="EO140" i="2" s="1"/>
  <c r="B142" i="2"/>
  <c r="GD141" i="2"/>
  <c r="IG142" i="2" l="1"/>
  <c r="GC142" i="2"/>
  <c r="EC140" i="2"/>
  <c r="DE140" i="2"/>
  <c r="EB141" i="2"/>
  <c r="T141" i="2"/>
  <c r="AX141" i="2"/>
  <c r="CZ141" i="2"/>
  <c r="FY141" i="2"/>
  <c r="BV141" i="2"/>
  <c r="X141" i="2"/>
  <c r="Y141" i="2" s="1"/>
  <c r="BD141" i="2"/>
  <c r="FT141" i="2"/>
  <c r="FF141" i="2"/>
  <c r="FG141" i="2" s="1"/>
  <c r="H141" i="2"/>
  <c r="AD141" i="2"/>
  <c r="AE141" i="2" s="1"/>
  <c r="FN141" i="2"/>
  <c r="DP141" i="2"/>
  <c r="DQ141" i="2" s="1"/>
  <c r="EJ141" i="2"/>
  <c r="BJ141" i="2"/>
  <c r="FZ141" i="2"/>
  <c r="ET141" i="2"/>
  <c r="EU141" i="2" s="1"/>
  <c r="EP141" i="2"/>
  <c r="CR141" i="2"/>
  <c r="CS141" i="2" s="1"/>
  <c r="DF141" i="2"/>
  <c r="FB141" i="2"/>
  <c r="L141" i="2"/>
  <c r="M141" i="2" s="1"/>
  <c r="BP141" i="2"/>
  <c r="DX141" i="2"/>
  <c r="JQ142" i="2"/>
  <c r="LS142" i="2"/>
  <c r="MQ142" i="2"/>
  <c r="EY142" i="2" s="1"/>
  <c r="MK142" i="2"/>
  <c r="ME142" i="2"/>
  <c r="IS142" i="2"/>
  <c r="HU142" i="2"/>
  <c r="AC142" i="2" s="1"/>
  <c r="LA142" i="2"/>
  <c r="IY142" i="2"/>
  <c r="F141" i="2"/>
  <c r="AP141" i="2"/>
  <c r="AQ141" i="2" s="1"/>
  <c r="BB141" i="2"/>
  <c r="BC141" i="2" s="1"/>
  <c r="CF141" i="2"/>
  <c r="CG141" i="2" s="1"/>
  <c r="ES141" i="2"/>
  <c r="EH141" i="2"/>
  <c r="EI141" i="2" s="1"/>
  <c r="FL141" i="2"/>
  <c r="FM141" i="2" s="1"/>
  <c r="Z141" i="2"/>
  <c r="AF141" i="2"/>
  <c r="CT141" i="2"/>
  <c r="DL141" i="2"/>
  <c r="EV141" i="2"/>
  <c r="NO142" i="2"/>
  <c r="HI142" i="2"/>
  <c r="LM142" i="2"/>
  <c r="JK142" i="2"/>
  <c r="KI142" i="2"/>
  <c r="KC142" i="2"/>
  <c r="CK142" i="2" s="1"/>
  <c r="EC141" i="2"/>
  <c r="IA142" i="2"/>
  <c r="MW142" i="2"/>
  <c r="FE142" i="2" s="1"/>
  <c r="BT141" i="2"/>
  <c r="BU141" i="2" s="1"/>
  <c r="BG141" i="2"/>
  <c r="BH141" i="2"/>
  <c r="DD141" i="2"/>
  <c r="DE141" i="2" s="1"/>
  <c r="DV141" i="2"/>
  <c r="DW141" i="2" s="1"/>
  <c r="CX141" i="2"/>
  <c r="CY141" i="2" s="1"/>
  <c r="DU141" i="2"/>
  <c r="CB141" i="2"/>
  <c r="DR141" i="2"/>
  <c r="FH141" i="2"/>
  <c r="HO142" i="2"/>
  <c r="W142" i="2" s="1"/>
  <c r="LY142" i="2"/>
  <c r="IM142" i="2"/>
  <c r="DK141" i="2"/>
  <c r="NC142" i="2"/>
  <c r="NI142" i="2"/>
  <c r="AI141" i="2"/>
  <c r="R141" i="2"/>
  <c r="AV141" i="2"/>
  <c r="AW141" i="2" s="1"/>
  <c r="BN141" i="2"/>
  <c r="Q141" i="2"/>
  <c r="DI141" i="2"/>
  <c r="EA141" i="2"/>
  <c r="EM141" i="2"/>
  <c r="FR141" i="2"/>
  <c r="FS141" i="2" s="1"/>
  <c r="N141" i="2"/>
  <c r="CN141" i="2"/>
  <c r="ED141" i="2"/>
  <c r="FQ142" i="2"/>
  <c r="FK142" i="2"/>
  <c r="FW142" i="2"/>
  <c r="EG142" i="2"/>
  <c r="ES142" i="2"/>
  <c r="EA142" i="2"/>
  <c r="EM142" i="2"/>
  <c r="DU142" i="2"/>
  <c r="DI142" i="2"/>
  <c r="CQ142" i="2"/>
  <c r="BY142" i="2"/>
  <c r="BA142" i="2"/>
  <c r="AI142" i="2"/>
  <c r="AU142" i="2"/>
  <c r="BS142" i="2"/>
  <c r="AO142" i="2"/>
  <c r="BG142" i="2"/>
  <c r="Q142" i="2"/>
  <c r="HX142" i="2"/>
  <c r="KB142" i="2"/>
  <c r="GT142" i="2"/>
  <c r="LJ142" i="2"/>
  <c r="NH142" i="2"/>
  <c r="NF142" i="2"/>
  <c r="IP142" i="2"/>
  <c r="KL142" i="2"/>
  <c r="MH142" i="2"/>
  <c r="HB142" i="2"/>
  <c r="CH142" i="2"/>
  <c r="JT142" i="2"/>
  <c r="MN142" i="2"/>
  <c r="ID142" i="2"/>
  <c r="KR142" i="2"/>
  <c r="LR142" i="2"/>
  <c r="GV142" i="2"/>
  <c r="HF142" i="2"/>
  <c r="IF142" i="2"/>
  <c r="KX142" i="2"/>
  <c r="LV142" i="2"/>
  <c r="HR142" i="2"/>
  <c r="HT142" i="2"/>
  <c r="JN142" i="2"/>
  <c r="KN142" i="2"/>
  <c r="MJ142" i="2"/>
  <c r="HZ142" i="2"/>
  <c r="IX142" i="2"/>
  <c r="IV142" i="2"/>
  <c r="JV142" i="2"/>
  <c r="KT142" i="2"/>
  <c r="LP142" i="2"/>
  <c r="ED142" i="2"/>
  <c r="T142" i="2"/>
  <c r="HH142" i="2"/>
  <c r="AP142" i="2"/>
  <c r="JB142" i="2"/>
  <c r="KZ142" i="2"/>
  <c r="IR142" i="2"/>
  <c r="MP142" i="2"/>
  <c r="HL142" i="2"/>
  <c r="IJ142" i="2"/>
  <c r="KF142" i="2"/>
  <c r="MB142" i="2"/>
  <c r="MD142" i="2"/>
  <c r="NB142" i="2"/>
  <c r="NN142" i="2"/>
  <c r="HN142" i="2"/>
  <c r="IL142" i="2"/>
  <c r="LX142" i="2"/>
  <c r="MT142" i="2"/>
  <c r="AX142" i="2"/>
  <c r="GZ142" i="2"/>
  <c r="FZ142" i="2"/>
  <c r="LL142" i="2"/>
  <c r="JP142" i="2"/>
  <c r="MV142" i="2"/>
  <c r="JH142" i="2"/>
  <c r="JJ142" i="2"/>
  <c r="LD142" i="2"/>
  <c r="MZ142" i="2"/>
  <c r="NL142" i="2"/>
  <c r="JD142" i="2"/>
  <c r="JZ142" i="2"/>
  <c r="KH142" i="2"/>
  <c r="LF142" i="2"/>
  <c r="BI141" i="2"/>
  <c r="HC142" i="2"/>
  <c r="S141" i="2"/>
  <c r="JE142" i="2"/>
  <c r="KO142" i="2"/>
  <c r="BO141" i="2"/>
  <c r="CA141" i="2"/>
  <c r="GW142" i="2"/>
  <c r="LG142" i="2"/>
  <c r="KU142" i="2"/>
  <c r="JW142" i="2"/>
  <c r="CE142" i="2" s="1"/>
  <c r="AU141" i="2"/>
  <c r="W141" i="2"/>
  <c r="BA141" i="2"/>
  <c r="AJ141" i="2"/>
  <c r="AK141" i="2" s="1"/>
  <c r="EN141" i="2"/>
  <c r="EO141" i="2" s="1"/>
  <c r="FK141" i="2"/>
  <c r="EZ141" i="2"/>
  <c r="FA141" i="2" s="1"/>
  <c r="B143" i="2"/>
  <c r="GC143" i="2" s="1"/>
  <c r="GD142" i="2"/>
  <c r="HC143" i="2" l="1"/>
  <c r="H142" i="2"/>
  <c r="G141" i="2"/>
  <c r="CN142" i="2"/>
  <c r="FN142" i="2"/>
  <c r="EP142" i="2"/>
  <c r="FR142" i="2"/>
  <c r="LG143" i="2"/>
  <c r="KO143" i="2"/>
  <c r="FH142" i="2"/>
  <c r="Z142" i="2"/>
  <c r="BP142" i="2"/>
  <c r="DR142" i="2"/>
  <c r="ET142" i="2"/>
  <c r="EU142" i="2" s="1"/>
  <c r="AF142" i="2"/>
  <c r="EZ142" i="2"/>
  <c r="FA142" i="2" s="1"/>
  <c r="CX142" i="2"/>
  <c r="BJ142" i="2"/>
  <c r="GW143" i="2"/>
  <c r="E143" i="2" s="1"/>
  <c r="JE143" i="2"/>
  <c r="CB142" i="2"/>
  <c r="DV142" i="2"/>
  <c r="DW142" i="2" s="1"/>
  <c r="AL142" i="2"/>
  <c r="CT142" i="2"/>
  <c r="EJ142" i="2"/>
  <c r="BV142" i="2"/>
  <c r="DD142" i="2"/>
  <c r="DE142" i="2" s="1"/>
  <c r="DJ142" i="2"/>
  <c r="DK142" i="2" s="1"/>
  <c r="L142" i="2"/>
  <c r="M142" i="2" s="1"/>
  <c r="BB142" i="2"/>
  <c r="BC142" i="2" s="1"/>
  <c r="FS142" i="2"/>
  <c r="AQ142" i="2"/>
  <c r="DO143" i="2"/>
  <c r="CW143" i="2"/>
  <c r="BM143" i="2"/>
  <c r="K143" i="2"/>
  <c r="CE143" i="2"/>
  <c r="JW143" i="2"/>
  <c r="GZ143" i="2"/>
  <c r="LL143" i="2"/>
  <c r="HR143" i="2"/>
  <c r="HT143" i="2"/>
  <c r="JN143" i="2"/>
  <c r="KN143" i="2"/>
  <c r="MJ143" i="2"/>
  <c r="LP143" i="2"/>
  <c r="LR143" i="2"/>
  <c r="MP143" i="2"/>
  <c r="IJ143" i="2"/>
  <c r="JB143" i="2"/>
  <c r="MT143" i="2"/>
  <c r="NF143" i="2"/>
  <c r="KR143" i="2"/>
  <c r="BP143" i="2"/>
  <c r="JZ143" i="2"/>
  <c r="LV143" i="2"/>
  <c r="LX143" i="2"/>
  <c r="LJ143" i="2"/>
  <c r="JP143" i="2"/>
  <c r="NH143" i="2"/>
  <c r="IP143" i="2"/>
  <c r="IR143" i="2"/>
  <c r="KL143" i="2"/>
  <c r="GV143" i="2"/>
  <c r="KT143" i="2"/>
  <c r="MN143" i="2"/>
  <c r="ID143" i="2"/>
  <c r="JD143" i="2"/>
  <c r="CL143" i="2"/>
  <c r="HX143" i="2"/>
  <c r="JT143" i="2"/>
  <c r="HF143" i="2"/>
  <c r="KZ143" i="2"/>
  <c r="HN143" i="2"/>
  <c r="IL143" i="2"/>
  <c r="KF143" i="2"/>
  <c r="KH143" i="2"/>
  <c r="LD143" i="2"/>
  <c r="MD143" i="2"/>
  <c r="MH143" i="2"/>
  <c r="HB143" i="2"/>
  <c r="IV143" i="2"/>
  <c r="JV143" i="2"/>
  <c r="KX143" i="2"/>
  <c r="GT143" i="2"/>
  <c r="DP143" i="2"/>
  <c r="MB143" i="2"/>
  <c r="FB143" i="2"/>
  <c r="N143" i="2"/>
  <c r="LF143" i="2"/>
  <c r="CF143" i="2"/>
  <c r="KB143" i="2"/>
  <c r="MV143" i="2"/>
  <c r="HH143" i="2"/>
  <c r="NB143" i="2"/>
  <c r="HL143" i="2"/>
  <c r="NN143" i="2"/>
  <c r="HZ143" i="2"/>
  <c r="IX143" i="2"/>
  <c r="JH143" i="2"/>
  <c r="JJ143" i="2"/>
  <c r="CR143" i="2"/>
  <c r="MZ143" i="2"/>
  <c r="NL143" i="2"/>
  <c r="IF143" i="2"/>
  <c r="FX142" i="2"/>
  <c r="FY142" i="2" s="1"/>
  <c r="AJ142" i="2"/>
  <c r="AK142" i="2" s="1"/>
  <c r="BH142" i="2"/>
  <c r="BI142" i="2" s="1"/>
  <c r="R142" i="2"/>
  <c r="S142" i="2" s="1"/>
  <c r="BT142" i="2"/>
  <c r="BU142" i="2" s="1"/>
  <c r="DP142" i="2"/>
  <c r="DQ142" i="2" s="1"/>
  <c r="EH142" i="2"/>
  <c r="EI142" i="2" s="1"/>
  <c r="AR142" i="2"/>
  <c r="DF142" i="2"/>
  <c r="CZ142" i="2"/>
  <c r="EV142" i="2"/>
  <c r="NI143" i="2"/>
  <c r="JK143" i="2"/>
  <c r="BS143" i="2" s="1"/>
  <c r="IY143" i="2"/>
  <c r="ME143" i="2"/>
  <c r="EM143" i="2" s="1"/>
  <c r="JQ143" i="2"/>
  <c r="KU143" i="2"/>
  <c r="DC143" i="2" s="1"/>
  <c r="X142" i="2"/>
  <c r="Y142" i="2" s="1"/>
  <c r="BN142" i="2"/>
  <c r="BO142" i="2" s="1"/>
  <c r="AD142" i="2"/>
  <c r="AE142" i="2" s="1"/>
  <c r="CR142" i="2"/>
  <c r="CS142" i="2" s="1"/>
  <c r="AV142" i="2"/>
  <c r="AW142" i="2" s="1"/>
  <c r="CF142" i="2"/>
  <c r="CG142" i="2" s="1"/>
  <c r="CL142" i="2"/>
  <c r="CM142" i="2" s="1"/>
  <c r="EN142" i="2"/>
  <c r="EO142" i="2" s="1"/>
  <c r="N142" i="2"/>
  <c r="FF142" i="2"/>
  <c r="FG142" i="2" s="1"/>
  <c r="FL142" i="2"/>
  <c r="FM142" i="2" s="1"/>
  <c r="BD142" i="2"/>
  <c r="DX142" i="2"/>
  <c r="DL142" i="2"/>
  <c r="FT142" i="2"/>
  <c r="HO143" i="2"/>
  <c r="W143" i="2" s="1"/>
  <c r="MW143" i="2"/>
  <c r="FE143" i="2" s="1"/>
  <c r="LM143" i="2"/>
  <c r="LA143" i="2"/>
  <c r="MK143" i="2"/>
  <c r="E142" i="2"/>
  <c r="BZ142" i="2"/>
  <c r="CA142" i="2" s="1"/>
  <c r="DO142" i="2"/>
  <c r="DC142" i="2"/>
  <c r="FB142" i="2"/>
  <c r="NC143" i="2"/>
  <c r="IM143" i="2"/>
  <c r="IA143" i="2"/>
  <c r="KC143" i="2"/>
  <c r="CK143" i="2" s="1"/>
  <c r="HI143" i="2"/>
  <c r="HU143" i="2"/>
  <c r="MQ143" i="2"/>
  <c r="F142" i="2"/>
  <c r="G142" i="2" s="1"/>
  <c r="CW142" i="2"/>
  <c r="K142" i="2"/>
  <c r="BM142" i="2"/>
  <c r="EB142" i="2"/>
  <c r="EC142" i="2" s="1"/>
  <c r="LY143" i="2"/>
  <c r="CY142" i="2"/>
  <c r="KI143" i="2"/>
  <c r="NO143" i="2"/>
  <c r="IS143" i="2"/>
  <c r="LS143" i="2"/>
  <c r="IG143" i="2"/>
  <c r="B144" i="2"/>
  <c r="GD143" i="2"/>
  <c r="GW144" i="2" l="1"/>
  <c r="GC144" i="2"/>
  <c r="BH143" i="2"/>
  <c r="BI143" i="2" s="1"/>
  <c r="CZ143" i="2"/>
  <c r="EJ143" i="2"/>
  <c r="IG144" i="2"/>
  <c r="KI144" i="2"/>
  <c r="CS143" i="2"/>
  <c r="DV143" i="2"/>
  <c r="DW143" i="2" s="1"/>
  <c r="AR143" i="2"/>
  <c r="FR143" i="2"/>
  <c r="AL143" i="2"/>
  <c r="EB143" i="2"/>
  <c r="EC143" i="2" s="1"/>
  <c r="CB143" i="2"/>
  <c r="Z143" i="2"/>
  <c r="HU144" i="2"/>
  <c r="LS144" i="2"/>
  <c r="FL143" i="2"/>
  <c r="FM143" i="2" s="1"/>
  <c r="AV143" i="2"/>
  <c r="EN143" i="2"/>
  <c r="EO143" i="2" s="1"/>
  <c r="BB143" i="2"/>
  <c r="AF143" i="2"/>
  <c r="R143" i="2"/>
  <c r="S143" i="2" s="1"/>
  <c r="KO144" i="2"/>
  <c r="FZ143" i="2"/>
  <c r="IS144" i="2"/>
  <c r="MQ144" i="2"/>
  <c r="IA144" i="2"/>
  <c r="LA144" i="2"/>
  <c r="CG143" i="2"/>
  <c r="FH143" i="2"/>
  <c r="BV143" i="2"/>
  <c r="DL143" i="2"/>
  <c r="EV143" i="2"/>
  <c r="DD143" i="2"/>
  <c r="F143" i="2"/>
  <c r="G143" i="2" s="1"/>
  <c r="HI144" i="2"/>
  <c r="IM144" i="2"/>
  <c r="LM144" i="2"/>
  <c r="IY144" i="2"/>
  <c r="NI144" i="2"/>
  <c r="L143" i="2"/>
  <c r="M143" i="2" s="1"/>
  <c r="AU143" i="2"/>
  <c r="BA143" i="2"/>
  <c r="EA143" i="2"/>
  <c r="BG143" i="2"/>
  <c r="Q143" i="2"/>
  <c r="DI143" i="2"/>
  <c r="ET143" i="2"/>
  <c r="EU143" i="2" s="1"/>
  <c r="DU143" i="2"/>
  <c r="FQ143" i="2"/>
  <c r="EY143" i="2"/>
  <c r="BD143" i="2"/>
  <c r="CN143" i="2"/>
  <c r="CH143" i="2"/>
  <c r="DX143" i="2"/>
  <c r="ED143" i="2"/>
  <c r="FT143" i="2"/>
  <c r="FS143" i="2"/>
  <c r="BC143" i="2"/>
  <c r="FQ144" i="2"/>
  <c r="EY144" i="2"/>
  <c r="EA144" i="2"/>
  <c r="DI144" i="2"/>
  <c r="CQ144" i="2"/>
  <c r="DU144" i="2"/>
  <c r="BA144" i="2"/>
  <c r="AI144" i="2"/>
  <c r="AU144" i="2"/>
  <c r="CW144" i="2"/>
  <c r="AO144" i="2"/>
  <c r="BG144" i="2"/>
  <c r="AC144" i="2"/>
  <c r="Q144" i="2"/>
  <c r="E144" i="2"/>
  <c r="ID144" i="2"/>
  <c r="GV144" i="2"/>
  <c r="HT144" i="2"/>
  <c r="JP144" i="2"/>
  <c r="JN144" i="2"/>
  <c r="LR144" i="2"/>
  <c r="MN144" i="2"/>
  <c r="JD144" i="2"/>
  <c r="KZ144" i="2"/>
  <c r="IP144" i="2"/>
  <c r="MH144" i="2"/>
  <c r="MJ144" i="2"/>
  <c r="HX144" i="2"/>
  <c r="IV144" i="2"/>
  <c r="IX144" i="2"/>
  <c r="JT144" i="2"/>
  <c r="KR144" i="2"/>
  <c r="KB144" i="2"/>
  <c r="KX144" i="2"/>
  <c r="LV144" i="2"/>
  <c r="LJ144" i="2"/>
  <c r="IR144" i="2"/>
  <c r="KN144" i="2"/>
  <c r="KL144" i="2"/>
  <c r="JV144" i="2"/>
  <c r="MP144" i="2"/>
  <c r="GT144" i="2"/>
  <c r="IF144" i="2"/>
  <c r="JZ144" i="2"/>
  <c r="NF144" i="2"/>
  <c r="LP144" i="2"/>
  <c r="LX144" i="2"/>
  <c r="MV144" i="2"/>
  <c r="HZ144" i="2"/>
  <c r="LF144" i="2"/>
  <c r="MB144" i="2"/>
  <c r="NB144" i="2"/>
  <c r="NN144" i="2"/>
  <c r="IL144" i="2"/>
  <c r="GZ144" i="2"/>
  <c r="KT144" i="2"/>
  <c r="ED144" i="2"/>
  <c r="MT144" i="2"/>
  <c r="JH144" i="2"/>
  <c r="LD144" i="2"/>
  <c r="HF144" i="2"/>
  <c r="NL144" i="2"/>
  <c r="AF144" i="2"/>
  <c r="KH144" i="2"/>
  <c r="HH144" i="2"/>
  <c r="HN144" i="2"/>
  <c r="LL144" i="2"/>
  <c r="HR144" i="2"/>
  <c r="JB144" i="2"/>
  <c r="HL144" i="2"/>
  <c r="IJ144" i="2"/>
  <c r="KF144" i="2"/>
  <c r="MD144" i="2"/>
  <c r="MZ144" i="2"/>
  <c r="HB144" i="2"/>
  <c r="NH144" i="2"/>
  <c r="JJ144" i="2"/>
  <c r="CT144" i="2"/>
  <c r="NO144" i="2"/>
  <c r="FX144" i="2" s="1"/>
  <c r="LY144" i="2"/>
  <c r="LG144" i="2"/>
  <c r="DO144" i="2" s="1"/>
  <c r="KC144" i="2"/>
  <c r="CK144" i="2" s="1"/>
  <c r="NC144" i="2"/>
  <c r="FK144" i="2" s="1"/>
  <c r="DE143" i="2"/>
  <c r="HC144" i="2"/>
  <c r="K144" i="2" s="1"/>
  <c r="JK144" i="2"/>
  <c r="JW144" i="2"/>
  <c r="AI143" i="2"/>
  <c r="X143" i="2"/>
  <c r="Y143" i="2" s="1"/>
  <c r="BN143" i="2"/>
  <c r="AC143" i="2"/>
  <c r="DJ143" i="2"/>
  <c r="DK143" i="2" s="1"/>
  <c r="CX143" i="2"/>
  <c r="CY143" i="2" s="1"/>
  <c r="FK143" i="2"/>
  <c r="FW143" i="2"/>
  <c r="H143" i="2"/>
  <c r="AX143" i="2"/>
  <c r="CT143" i="2"/>
  <c r="DR143" i="2"/>
  <c r="EP143" i="2"/>
  <c r="FN143" i="2"/>
  <c r="DQ143" i="2"/>
  <c r="MK144" i="2"/>
  <c r="MW144" i="2"/>
  <c r="FE144" i="2" s="1"/>
  <c r="AW143" i="2"/>
  <c r="BO143" i="2"/>
  <c r="JQ144" i="2"/>
  <c r="BY144" i="2" s="1"/>
  <c r="FX143" i="2"/>
  <c r="FY143" i="2" s="1"/>
  <c r="BT143" i="2"/>
  <c r="BU143" i="2" s="1"/>
  <c r="BY143" i="2"/>
  <c r="AJ143" i="2"/>
  <c r="AK143" i="2" s="1"/>
  <c r="BZ143" i="2"/>
  <c r="CA143" i="2" s="1"/>
  <c r="AO143" i="2"/>
  <c r="CQ143" i="2"/>
  <c r="EH143" i="2"/>
  <c r="EI143" i="2" s="1"/>
  <c r="FF143" i="2"/>
  <c r="FG143" i="2" s="1"/>
  <c r="T143" i="2"/>
  <c r="BJ143" i="2"/>
  <c r="DF143" i="2"/>
  <c r="HO144" i="2"/>
  <c r="CM143" i="2"/>
  <c r="KU144" i="2"/>
  <c r="ME144" i="2"/>
  <c r="AP143" i="2"/>
  <c r="AQ143" i="2" s="1"/>
  <c r="AD143" i="2"/>
  <c r="AE143" i="2" s="1"/>
  <c r="ES143" i="2"/>
  <c r="EG143" i="2"/>
  <c r="EZ143" i="2"/>
  <c r="FA143" i="2" s="1"/>
  <c r="JE144" i="2"/>
  <c r="B145" i="2"/>
  <c r="GD144" i="2"/>
  <c r="HO145" i="2" l="1"/>
  <c r="IS145" i="2"/>
  <c r="GC145" i="2"/>
  <c r="F144" i="2"/>
  <c r="G144" i="2" s="1"/>
  <c r="AX144" i="2"/>
  <c r="DL144" i="2"/>
  <c r="DP144" i="2"/>
  <c r="DQ144" i="2" s="1"/>
  <c r="FN144" i="2"/>
  <c r="T144" i="2"/>
  <c r="CF144" i="2"/>
  <c r="CG144" i="2" s="1"/>
  <c r="DV144" i="2"/>
  <c r="CL144" i="2"/>
  <c r="CM144" i="2" s="1"/>
  <c r="FB144" i="2"/>
  <c r="FY144" i="2"/>
  <c r="BV144" i="2"/>
  <c r="ET144" i="2"/>
  <c r="EU144" i="2" s="1"/>
  <c r="AR144" i="2"/>
  <c r="CX144" i="2"/>
  <c r="CY144" i="2" s="1"/>
  <c r="EJ144" i="2"/>
  <c r="BJ144" i="2"/>
  <c r="N144" i="2"/>
  <c r="EP144" i="2"/>
  <c r="BP144" i="2"/>
  <c r="FF144" i="2"/>
  <c r="FG144" i="2" s="1"/>
  <c r="AL144" i="2"/>
  <c r="DF144" i="2"/>
  <c r="BZ144" i="2"/>
  <c r="CA144" i="2" s="1"/>
  <c r="X144" i="2"/>
  <c r="Y144" i="2" s="1"/>
  <c r="FZ144" i="2"/>
  <c r="BD144" i="2"/>
  <c r="FR144" i="2"/>
  <c r="FS144" i="2" s="1"/>
  <c r="ME145" i="2"/>
  <c r="KO145" i="2"/>
  <c r="JE145" i="2"/>
  <c r="KU145" i="2"/>
  <c r="HU145" i="2"/>
  <c r="MQ145" i="2"/>
  <c r="LY145" i="2"/>
  <c r="BN144" i="2"/>
  <c r="BO144" i="2" s="1"/>
  <c r="AD144" i="2"/>
  <c r="AE144" i="2" s="1"/>
  <c r="EZ144" i="2"/>
  <c r="FA144" i="2" s="1"/>
  <c r="EB144" i="2"/>
  <c r="EC144" i="2" s="1"/>
  <c r="H144" i="2"/>
  <c r="CZ144" i="2"/>
  <c r="CB144" i="2"/>
  <c r="CN144" i="2"/>
  <c r="EV144" i="2"/>
  <c r="FT144" i="2"/>
  <c r="IM145" i="2"/>
  <c r="LS145" i="2"/>
  <c r="JW145" i="2"/>
  <c r="NC145" i="2"/>
  <c r="NO145" i="2"/>
  <c r="BB144" i="2"/>
  <c r="BC144" i="2" s="1"/>
  <c r="BH144" i="2"/>
  <c r="BI144" i="2" s="1"/>
  <c r="EH144" i="2"/>
  <c r="EI144" i="2" s="1"/>
  <c r="AP144" i="2"/>
  <c r="AQ144" i="2" s="1"/>
  <c r="DJ144" i="2"/>
  <c r="DK144" i="2" s="1"/>
  <c r="AV144" i="2"/>
  <c r="AW144" i="2" s="1"/>
  <c r="CR144" i="2"/>
  <c r="CS144" i="2" s="1"/>
  <c r="CE144" i="2"/>
  <c r="EN144" i="2"/>
  <c r="EO144" i="2" s="1"/>
  <c r="EG144" i="2"/>
  <c r="DR144" i="2"/>
  <c r="FW144" i="2"/>
  <c r="Z144" i="2"/>
  <c r="CH144" i="2"/>
  <c r="DX144" i="2"/>
  <c r="IG145" i="2"/>
  <c r="HI145" i="2"/>
  <c r="GW145" i="2"/>
  <c r="JQ145" i="2"/>
  <c r="MK145" i="2"/>
  <c r="KI145" i="2"/>
  <c r="JK145" i="2"/>
  <c r="KC145" i="2"/>
  <c r="AJ144" i="2"/>
  <c r="AK144" i="2" s="1"/>
  <c r="BS144" i="2"/>
  <c r="L144" i="2"/>
  <c r="M144" i="2" s="1"/>
  <c r="EM144" i="2"/>
  <c r="ES144" i="2"/>
  <c r="FH144" i="2"/>
  <c r="NI145" i="2"/>
  <c r="LM145" i="2"/>
  <c r="FW145" i="2"/>
  <c r="EY145" i="2"/>
  <c r="FQ145" i="2"/>
  <c r="EM145" i="2"/>
  <c r="DU145" i="2"/>
  <c r="FK145" i="2"/>
  <c r="EG145" i="2"/>
  <c r="CK145" i="2"/>
  <c r="EA145" i="2"/>
  <c r="CW145" i="2"/>
  <c r="ES145" i="2"/>
  <c r="CQ145" i="2"/>
  <c r="BS145" i="2"/>
  <c r="AO145" i="2"/>
  <c r="AC145" i="2"/>
  <c r="Q145" i="2"/>
  <c r="CE145" i="2"/>
  <c r="BY145" i="2"/>
  <c r="BM145" i="2"/>
  <c r="BA145" i="2"/>
  <c r="AU145" i="2"/>
  <c r="W145" i="2"/>
  <c r="E145" i="2"/>
  <c r="DC145" i="2"/>
  <c r="MW145" i="2"/>
  <c r="LA145" i="2"/>
  <c r="DI145" i="2" s="1"/>
  <c r="HF145" i="2"/>
  <c r="HB145" i="2"/>
  <c r="LL145" i="2"/>
  <c r="IR145" i="2"/>
  <c r="KN145" i="2"/>
  <c r="LP145" i="2"/>
  <c r="IF145" i="2"/>
  <c r="LV145" i="2"/>
  <c r="HR145" i="2"/>
  <c r="JN145" i="2"/>
  <c r="MJ145" i="2"/>
  <c r="MH145" i="2"/>
  <c r="JV145" i="2"/>
  <c r="KR145" i="2"/>
  <c r="MP145" i="2"/>
  <c r="HH145" i="2"/>
  <c r="R145" i="2"/>
  <c r="ID145" i="2"/>
  <c r="JB145" i="2"/>
  <c r="HT145" i="2"/>
  <c r="JP145" i="2"/>
  <c r="BB145" i="2"/>
  <c r="IP145" i="2"/>
  <c r="GZ145" i="2"/>
  <c r="HX145" i="2"/>
  <c r="HZ145" i="2"/>
  <c r="IV145" i="2"/>
  <c r="IX145" i="2"/>
  <c r="JT145" i="2"/>
  <c r="LR145" i="2"/>
  <c r="JD145" i="2"/>
  <c r="JZ145" i="2"/>
  <c r="KX145" i="2"/>
  <c r="KZ145" i="2"/>
  <c r="KT145" i="2"/>
  <c r="HN145" i="2"/>
  <c r="MD145" i="2"/>
  <c r="IL145" i="2"/>
  <c r="BP145" i="2"/>
  <c r="JJ145" i="2"/>
  <c r="MZ145" i="2"/>
  <c r="NN145" i="2"/>
  <c r="NF145" i="2"/>
  <c r="KB145" i="2"/>
  <c r="LX145" i="2"/>
  <c r="MV145" i="2"/>
  <c r="GV145" i="2"/>
  <c r="HL145" i="2"/>
  <c r="LD145" i="2"/>
  <c r="KL145" i="2"/>
  <c r="GT145" i="2"/>
  <c r="MN145" i="2"/>
  <c r="MT145" i="2"/>
  <c r="JH145" i="2"/>
  <c r="KH145" i="2"/>
  <c r="LF145" i="2"/>
  <c r="NB145" i="2"/>
  <c r="LJ145" i="2"/>
  <c r="NH145" i="2"/>
  <c r="IJ145" i="2"/>
  <c r="KF145" i="2"/>
  <c r="MB145" i="2"/>
  <c r="NL145" i="2"/>
  <c r="IA145" i="2"/>
  <c r="AI145" i="2" s="1"/>
  <c r="HC145" i="2"/>
  <c r="LG145" i="2"/>
  <c r="R144" i="2"/>
  <c r="S144" i="2" s="1"/>
  <c r="BT144" i="2"/>
  <c r="BU144" i="2" s="1"/>
  <c r="W144" i="2"/>
  <c r="BM144" i="2"/>
  <c r="DC144" i="2"/>
  <c r="DD144" i="2"/>
  <c r="DE144" i="2" s="1"/>
  <c r="FL144" i="2"/>
  <c r="FM144" i="2" s="1"/>
  <c r="DW144" i="2"/>
  <c r="IY145" i="2"/>
  <c r="BG145" i="2" s="1"/>
  <c r="B146" i="2"/>
  <c r="GD145" i="2"/>
  <c r="HO146" i="2" l="1"/>
  <c r="GC146" i="2"/>
  <c r="FZ145" i="2"/>
  <c r="FB145" i="2"/>
  <c r="DX145" i="2"/>
  <c r="AR145" i="2"/>
  <c r="CX145" i="2"/>
  <c r="EP145" i="2"/>
  <c r="FH145" i="2"/>
  <c r="DD145" i="2"/>
  <c r="DE145" i="2" s="1"/>
  <c r="CY145" i="2"/>
  <c r="BJ145" i="2"/>
  <c r="AV145" i="2"/>
  <c r="AW145" i="2" s="1"/>
  <c r="FT145" i="2"/>
  <c r="CL145" i="2"/>
  <c r="EH145" i="2"/>
  <c r="EI145" i="2" s="1"/>
  <c r="AL145" i="2"/>
  <c r="CB145" i="2"/>
  <c r="DR145" i="2"/>
  <c r="Z145" i="2"/>
  <c r="BT145" i="2"/>
  <c r="BU145" i="2" s="1"/>
  <c r="L145" i="2"/>
  <c r="M145" i="2" s="1"/>
  <c r="DL145" i="2"/>
  <c r="ED145" i="2"/>
  <c r="ET145" i="2"/>
  <c r="EU145" i="2" s="1"/>
  <c r="AF145" i="2"/>
  <c r="FN145" i="2"/>
  <c r="CR145" i="2"/>
  <c r="CS145" i="2" s="1"/>
  <c r="F145" i="2"/>
  <c r="G145" i="2" s="1"/>
  <c r="CF145" i="2"/>
  <c r="CG145" i="2" s="1"/>
  <c r="BC145" i="2"/>
  <c r="S145" i="2"/>
  <c r="LG146" i="2"/>
  <c r="FX145" i="2"/>
  <c r="FY145" i="2" s="1"/>
  <c r="MW146" i="2"/>
  <c r="EB145" i="2"/>
  <c r="EC145" i="2" s="1"/>
  <c r="FF145" i="2"/>
  <c r="FG145" i="2" s="1"/>
  <c r="H145" i="2"/>
  <c r="FR145" i="2"/>
  <c r="N145" i="2"/>
  <c r="AX145" i="2"/>
  <c r="BV145" i="2"/>
  <c r="CN145" i="2"/>
  <c r="EJ145" i="2"/>
  <c r="KC146" i="2"/>
  <c r="JQ146" i="2"/>
  <c r="MQ146" i="2"/>
  <c r="JE146" i="2"/>
  <c r="IS146" i="2"/>
  <c r="HC146" i="2"/>
  <c r="AD145" i="2"/>
  <c r="AE145" i="2" s="1"/>
  <c r="K145" i="2"/>
  <c r="X145" i="2"/>
  <c r="Y145" i="2" s="1"/>
  <c r="BN145" i="2"/>
  <c r="BO145" i="2" s="1"/>
  <c r="DJ145" i="2"/>
  <c r="DK145" i="2" s="1"/>
  <c r="EN145" i="2"/>
  <c r="EO145" i="2" s="1"/>
  <c r="BD145" i="2"/>
  <c r="T145" i="2"/>
  <c r="EZ145" i="2"/>
  <c r="CH145" i="2"/>
  <c r="CZ145" i="2"/>
  <c r="FS145" i="2"/>
  <c r="JK146" i="2"/>
  <c r="IG146" i="2"/>
  <c r="NO146" i="2"/>
  <c r="FW146" i="2" s="1"/>
  <c r="LS146" i="2"/>
  <c r="IM146" i="2"/>
  <c r="KO146" i="2"/>
  <c r="FE146" i="2"/>
  <c r="EA146" i="2"/>
  <c r="EY146" i="2"/>
  <c r="BY146" i="2"/>
  <c r="BM146" i="2"/>
  <c r="BA146" i="2"/>
  <c r="W146" i="2"/>
  <c r="CW146" i="2"/>
  <c r="AU146" i="2"/>
  <c r="K146" i="2"/>
  <c r="DO146" i="2"/>
  <c r="BS146" i="2"/>
  <c r="AO146" i="2"/>
  <c r="CK146" i="2"/>
  <c r="JT146" i="2"/>
  <c r="IJ146" i="2"/>
  <c r="GT146" i="2"/>
  <c r="LL146" i="2"/>
  <c r="IR146" i="2"/>
  <c r="MH146" i="2"/>
  <c r="KT146" i="2"/>
  <c r="GZ146" i="2"/>
  <c r="GV146" i="2"/>
  <c r="JZ146" i="2"/>
  <c r="KB146" i="2"/>
  <c r="MV146" i="2"/>
  <c r="NH146" i="2"/>
  <c r="IP146" i="2"/>
  <c r="BD146" i="2"/>
  <c r="KL146" i="2"/>
  <c r="HB146" i="2"/>
  <c r="HX146" i="2"/>
  <c r="MN146" i="2"/>
  <c r="MP146" i="2"/>
  <c r="ID146" i="2"/>
  <c r="KX146" i="2"/>
  <c r="LV146" i="2"/>
  <c r="LJ146" i="2"/>
  <c r="HT146" i="2"/>
  <c r="NF146" i="2"/>
  <c r="KR146" i="2"/>
  <c r="LR146" i="2"/>
  <c r="FB146" i="2"/>
  <c r="HF146" i="2"/>
  <c r="JV146" i="2"/>
  <c r="LP146" i="2"/>
  <c r="JD146" i="2"/>
  <c r="LX146" i="2"/>
  <c r="HL146" i="2"/>
  <c r="HN146" i="2"/>
  <c r="IL146" i="2"/>
  <c r="KH146" i="2"/>
  <c r="KF146" i="2"/>
  <c r="LF146" i="2"/>
  <c r="LD146" i="2"/>
  <c r="MD146" i="2"/>
  <c r="JN146" i="2"/>
  <c r="MJ146" i="2"/>
  <c r="JB146" i="2"/>
  <c r="IF146" i="2"/>
  <c r="DP146" i="2"/>
  <c r="MB146" i="2"/>
  <c r="NB146" i="2"/>
  <c r="NL146" i="2"/>
  <c r="JP146" i="2"/>
  <c r="HH146" i="2"/>
  <c r="JJ146" i="2"/>
  <c r="MZ146" i="2"/>
  <c r="HR146" i="2"/>
  <c r="HZ146" i="2"/>
  <c r="IX146" i="2"/>
  <c r="IV146" i="2"/>
  <c r="ED146" i="2"/>
  <c r="X146" i="2"/>
  <c r="AX146" i="2"/>
  <c r="JH146" i="2"/>
  <c r="KN146" i="2"/>
  <c r="KZ146" i="2"/>
  <c r="MT146" i="2"/>
  <c r="NN146" i="2"/>
  <c r="FX146" i="2" s="1"/>
  <c r="IA146" i="2"/>
  <c r="AP145" i="2"/>
  <c r="AQ145" i="2" s="1"/>
  <c r="AJ145" i="2"/>
  <c r="AK145" i="2" s="1"/>
  <c r="BZ145" i="2"/>
  <c r="CA145" i="2" s="1"/>
  <c r="DO145" i="2"/>
  <c r="FL145" i="2"/>
  <c r="FM145" i="2" s="1"/>
  <c r="FE145" i="2"/>
  <c r="CT145" i="2"/>
  <c r="DF145" i="2"/>
  <c r="EV145" i="2"/>
  <c r="LM146" i="2"/>
  <c r="KI146" i="2"/>
  <c r="CQ146" i="2" s="1"/>
  <c r="GW146" i="2"/>
  <c r="E146" i="2" s="1"/>
  <c r="NC146" i="2"/>
  <c r="CM145" i="2"/>
  <c r="LY146" i="2"/>
  <c r="HU146" i="2"/>
  <c r="ME146" i="2"/>
  <c r="EM146" i="2" s="1"/>
  <c r="IY146" i="2"/>
  <c r="LA146" i="2"/>
  <c r="BH145" i="2"/>
  <c r="BI145" i="2" s="1"/>
  <c r="DV145" i="2"/>
  <c r="DW145" i="2" s="1"/>
  <c r="DP145" i="2"/>
  <c r="DQ145" i="2" s="1"/>
  <c r="NI146" i="2"/>
  <c r="MK146" i="2"/>
  <c r="HI146" i="2"/>
  <c r="Q146" i="2" s="1"/>
  <c r="JW146" i="2"/>
  <c r="FA145" i="2"/>
  <c r="KU146" i="2"/>
  <c r="B147" i="2"/>
  <c r="GD146" i="2"/>
  <c r="KU147" i="2" l="1"/>
  <c r="HO147" i="2"/>
  <c r="GC147" i="2"/>
  <c r="DQ146" i="2"/>
  <c r="FH146" i="2"/>
  <c r="CN146" i="2"/>
  <c r="R146" i="2"/>
  <c r="S146" i="2" s="1"/>
  <c r="BT146" i="2"/>
  <c r="BU146" i="2" s="1"/>
  <c r="FZ146" i="2"/>
  <c r="EJ146" i="2"/>
  <c r="DD146" i="2"/>
  <c r="DE146" i="2" s="1"/>
  <c r="AL146" i="2"/>
  <c r="FL146" i="2"/>
  <c r="FM146" i="2" s="1"/>
  <c r="EV146" i="2"/>
  <c r="AP146" i="2"/>
  <c r="AQ146" i="2" s="1"/>
  <c r="CH146" i="2"/>
  <c r="N146" i="2"/>
  <c r="EN146" i="2"/>
  <c r="EO146" i="2" s="1"/>
  <c r="AF146" i="2"/>
  <c r="DJ146" i="2"/>
  <c r="DK146" i="2" s="1"/>
  <c r="BH146" i="2"/>
  <c r="BI146" i="2" s="1"/>
  <c r="FR146" i="2"/>
  <c r="FS146" i="2" s="1"/>
  <c r="BZ146" i="2"/>
  <c r="CT146" i="2"/>
  <c r="CZ146" i="2"/>
  <c r="DX146" i="2"/>
  <c r="BP146" i="2"/>
  <c r="F146" i="2"/>
  <c r="G146" i="2" s="1"/>
  <c r="NI147" i="2"/>
  <c r="LA147" i="2"/>
  <c r="HU147" i="2"/>
  <c r="NC147" i="2"/>
  <c r="LM147" i="2"/>
  <c r="AC146" i="2"/>
  <c r="BN146" i="2"/>
  <c r="BO146" i="2" s="1"/>
  <c r="AD146" i="2"/>
  <c r="AE146" i="2" s="1"/>
  <c r="AV146" i="2"/>
  <c r="AW146" i="2" s="1"/>
  <c r="CF146" i="2"/>
  <c r="CG146" i="2" s="1"/>
  <c r="EH146" i="2"/>
  <c r="DV146" i="2"/>
  <c r="DW146" i="2" s="1"/>
  <c r="EZ146" i="2"/>
  <c r="FA146" i="2" s="1"/>
  <c r="ET146" i="2"/>
  <c r="EU146" i="2" s="1"/>
  <c r="H146" i="2"/>
  <c r="DF146" i="2"/>
  <c r="BV146" i="2"/>
  <c r="AR146" i="2"/>
  <c r="DL146" i="2"/>
  <c r="EP146" i="2"/>
  <c r="FT146" i="2"/>
  <c r="IM147" i="2"/>
  <c r="JK147" i="2"/>
  <c r="JE147" i="2"/>
  <c r="JQ147" i="2"/>
  <c r="MW147" i="2"/>
  <c r="JW147" i="2"/>
  <c r="LY147" i="2"/>
  <c r="AJ146" i="2"/>
  <c r="AK146" i="2" s="1"/>
  <c r="CR146" i="2"/>
  <c r="CS146" i="2" s="1"/>
  <c r="L146" i="2"/>
  <c r="CL146" i="2"/>
  <c r="T146" i="2"/>
  <c r="Z146" i="2"/>
  <c r="CB146" i="2"/>
  <c r="DR146" i="2"/>
  <c r="FN146" i="2"/>
  <c r="LS147" i="2"/>
  <c r="HC147" i="2"/>
  <c r="MQ147" i="2"/>
  <c r="KC147" i="2"/>
  <c r="FY146" i="2"/>
  <c r="FE147" i="2"/>
  <c r="EY147" i="2"/>
  <c r="FQ147" i="2"/>
  <c r="FK147" i="2"/>
  <c r="DU147" i="2"/>
  <c r="EG147" i="2"/>
  <c r="CK147" i="2"/>
  <c r="DI147" i="2"/>
  <c r="BS147" i="2"/>
  <c r="AC147" i="2"/>
  <c r="EA147" i="2"/>
  <c r="DC147" i="2"/>
  <c r="BY147" i="2"/>
  <c r="BM147" i="2"/>
  <c r="CE147" i="2"/>
  <c r="W147" i="2"/>
  <c r="AU147" i="2"/>
  <c r="K147" i="2"/>
  <c r="LJ147" i="2"/>
  <c r="MH147" i="2"/>
  <c r="MJ147" i="2"/>
  <c r="HB147" i="2"/>
  <c r="HZ147" i="2"/>
  <c r="IX147" i="2"/>
  <c r="JT147" i="2"/>
  <c r="JV147" i="2"/>
  <c r="KT147" i="2"/>
  <c r="IV147" i="2"/>
  <c r="HF147" i="2"/>
  <c r="IF147" i="2"/>
  <c r="KB147" i="2"/>
  <c r="KZ147" i="2"/>
  <c r="LL147" i="2"/>
  <c r="HR147" i="2"/>
  <c r="HT147" i="2"/>
  <c r="JN147" i="2"/>
  <c r="KN147" i="2"/>
  <c r="GV147" i="2"/>
  <c r="DD147" i="2"/>
  <c r="DE147" i="2" s="1"/>
  <c r="LP147" i="2"/>
  <c r="MP147" i="2"/>
  <c r="JB147" i="2"/>
  <c r="MT147" i="2"/>
  <c r="DX147" i="2"/>
  <c r="AF147" i="2"/>
  <c r="NF147" i="2"/>
  <c r="NH147" i="2"/>
  <c r="IR147" i="2"/>
  <c r="KR147" i="2"/>
  <c r="JZ147" i="2"/>
  <c r="LV147" i="2"/>
  <c r="JP147" i="2"/>
  <c r="IP147" i="2"/>
  <c r="JD147" i="2"/>
  <c r="GZ147" i="2"/>
  <c r="GT147" i="2"/>
  <c r="HL147" i="2"/>
  <c r="IJ147" i="2"/>
  <c r="JH147" i="2"/>
  <c r="JJ147" i="2"/>
  <c r="NB147" i="2"/>
  <c r="MZ147" i="2"/>
  <c r="MV147" i="2"/>
  <c r="HN147" i="2"/>
  <c r="IL147" i="2"/>
  <c r="KF147" i="2"/>
  <c r="KH147" i="2"/>
  <c r="LD147" i="2"/>
  <c r="MD147" i="2"/>
  <c r="MB147" i="2"/>
  <c r="NN147" i="2"/>
  <c r="KL147" i="2"/>
  <c r="ID147" i="2"/>
  <c r="LX147" i="2"/>
  <c r="FH147" i="2"/>
  <c r="N147" i="2"/>
  <c r="MN147" i="2"/>
  <c r="CN147" i="2"/>
  <c r="LR147" i="2"/>
  <c r="Z147" i="2"/>
  <c r="LF147" i="2"/>
  <c r="FL147" i="2"/>
  <c r="FM147" i="2" s="1"/>
  <c r="HH147" i="2"/>
  <c r="BV147" i="2"/>
  <c r="NL147" i="2"/>
  <c r="FX147" i="2"/>
  <c r="CF147" i="2"/>
  <c r="HX147" i="2"/>
  <c r="KX147" i="2"/>
  <c r="HI147" i="2"/>
  <c r="Q147" i="2" s="1"/>
  <c r="IY147" i="2"/>
  <c r="GW147" i="2"/>
  <c r="E147" i="2" s="1"/>
  <c r="IA147" i="2"/>
  <c r="BB146" i="2"/>
  <c r="BC146" i="2" s="1"/>
  <c r="CX146" i="2"/>
  <c r="CY146" i="2" s="1"/>
  <c r="DC146" i="2"/>
  <c r="DI146" i="2"/>
  <c r="EB146" i="2"/>
  <c r="EC146" i="2" s="1"/>
  <c r="FF146" i="2"/>
  <c r="FG146" i="2" s="1"/>
  <c r="BJ146" i="2"/>
  <c r="NO147" i="2"/>
  <c r="FW147" i="2" s="1"/>
  <c r="Y146" i="2"/>
  <c r="LG147" i="2"/>
  <c r="EI146" i="2"/>
  <c r="MK147" i="2"/>
  <c r="ME147" i="2"/>
  <c r="EM147" i="2" s="1"/>
  <c r="CM146" i="2"/>
  <c r="KI147" i="2"/>
  <c r="CQ147" i="2" s="1"/>
  <c r="CA146" i="2"/>
  <c r="BG146" i="2"/>
  <c r="AI146" i="2"/>
  <c r="CE146" i="2"/>
  <c r="DU146" i="2"/>
  <c r="ES146" i="2"/>
  <c r="EG146" i="2"/>
  <c r="FK146" i="2"/>
  <c r="FQ146" i="2"/>
  <c r="KO147" i="2"/>
  <c r="CW147" i="2" s="1"/>
  <c r="IG147" i="2"/>
  <c r="IS147" i="2"/>
  <c r="BA147" i="2" s="1"/>
  <c r="M146" i="2"/>
  <c r="B148" i="2"/>
  <c r="GD147" i="2"/>
  <c r="HO148" i="2" l="1"/>
  <c r="GC148" i="2"/>
  <c r="DJ147" i="2"/>
  <c r="DK147" i="2" s="1"/>
  <c r="AX147" i="2"/>
  <c r="CR147" i="2"/>
  <c r="CS147" i="2" s="1"/>
  <c r="EV147" i="2"/>
  <c r="BZ147" i="2"/>
  <c r="CA147" i="2" s="1"/>
  <c r="EH147" i="2"/>
  <c r="AR147" i="2"/>
  <c r="F147" i="2"/>
  <c r="G147" i="2" s="1"/>
  <c r="EP147" i="2"/>
  <c r="BP147" i="2"/>
  <c r="R147" i="2"/>
  <c r="S147" i="2" s="1"/>
  <c r="CZ147" i="2"/>
  <c r="AJ147" i="2"/>
  <c r="DP147" i="2"/>
  <c r="DQ147" i="2" s="1"/>
  <c r="ED147" i="2"/>
  <c r="BD147" i="2"/>
  <c r="IG148" i="2"/>
  <c r="FR147" i="2"/>
  <c r="FB147" i="2"/>
  <c r="BJ147" i="2"/>
  <c r="AK147" i="2"/>
  <c r="EI147" i="2"/>
  <c r="BT147" i="2"/>
  <c r="BU147" i="2" s="1"/>
  <c r="BB147" i="2"/>
  <c r="BC147" i="2" s="1"/>
  <c r="BH147" i="2"/>
  <c r="BI147" i="2" s="1"/>
  <c r="ET147" i="2"/>
  <c r="EU147" i="2" s="1"/>
  <c r="AL147" i="2"/>
  <c r="CB147" i="2"/>
  <c r="CH147" i="2"/>
  <c r="DL147" i="2"/>
  <c r="EJ147" i="2"/>
  <c r="FT147" i="2"/>
  <c r="FY147" i="2"/>
  <c r="FS147" i="2"/>
  <c r="LY148" i="2"/>
  <c r="MW148" i="2"/>
  <c r="IM148" i="2"/>
  <c r="CG147" i="2"/>
  <c r="LA148" i="2"/>
  <c r="KO148" i="2"/>
  <c r="ME148" i="2"/>
  <c r="IY148" i="2"/>
  <c r="EN147" i="2"/>
  <c r="EO147" i="2" s="1"/>
  <c r="DV147" i="2"/>
  <c r="DW147" i="2" s="1"/>
  <c r="BG147" i="2"/>
  <c r="EB147" i="2"/>
  <c r="EC147" i="2" s="1"/>
  <c r="CX147" i="2"/>
  <c r="CY147" i="2" s="1"/>
  <c r="FF147" i="2"/>
  <c r="FG147" i="2" s="1"/>
  <c r="H147" i="2"/>
  <c r="CT147" i="2"/>
  <c r="DR147" i="2"/>
  <c r="FN147" i="2"/>
  <c r="KC148" i="2"/>
  <c r="LS148" i="2"/>
  <c r="JQ148" i="2"/>
  <c r="LM148" i="2"/>
  <c r="NI148" i="2"/>
  <c r="LG148" i="2"/>
  <c r="NO148" i="2"/>
  <c r="IA148" i="2"/>
  <c r="HI148" i="2"/>
  <c r="L147" i="2"/>
  <c r="M147" i="2" s="1"/>
  <c r="AD147" i="2"/>
  <c r="AE147" i="2" s="1"/>
  <c r="AI147" i="2"/>
  <c r="X147" i="2"/>
  <c r="Y147" i="2" s="1"/>
  <c r="BN147" i="2"/>
  <c r="BO147" i="2" s="1"/>
  <c r="DO147" i="2"/>
  <c r="T147" i="2"/>
  <c r="DF147" i="2"/>
  <c r="FZ147" i="2"/>
  <c r="MQ148" i="2"/>
  <c r="JW148" i="2"/>
  <c r="JE148" i="2"/>
  <c r="NC148" i="2"/>
  <c r="FK148" i="2" s="1"/>
  <c r="FQ148" i="2"/>
  <c r="FW148" i="2"/>
  <c r="EY148" i="2"/>
  <c r="EG148" i="2"/>
  <c r="EA148" i="2"/>
  <c r="EM148" i="2"/>
  <c r="DI148" i="2"/>
  <c r="CE148" i="2"/>
  <c r="DU148" i="2"/>
  <c r="CW148" i="2"/>
  <c r="BY148" i="2"/>
  <c r="BM148" i="2"/>
  <c r="AI148" i="2"/>
  <c r="W148" i="2"/>
  <c r="DO148" i="2"/>
  <c r="CK148" i="2"/>
  <c r="AU148" i="2"/>
  <c r="FE148" i="2"/>
  <c r="AO148" i="2"/>
  <c r="BG148" i="2"/>
  <c r="Q148" i="2"/>
  <c r="HN148" i="2"/>
  <c r="GV148" i="2"/>
  <c r="NF148" i="2"/>
  <c r="GZ148" i="2"/>
  <c r="HZ148" i="2"/>
  <c r="KT148" i="2"/>
  <c r="KR148" i="2"/>
  <c r="HH148" i="2"/>
  <c r="HF148" i="2"/>
  <c r="KZ148" i="2"/>
  <c r="LL148" i="2"/>
  <c r="HT148" i="2"/>
  <c r="HR148" i="2"/>
  <c r="JP148" i="2"/>
  <c r="NH148" i="2"/>
  <c r="IP148" i="2"/>
  <c r="KL148" i="2"/>
  <c r="LR148" i="2"/>
  <c r="MN148" i="2"/>
  <c r="HB148" i="2"/>
  <c r="GT148" i="2"/>
  <c r="JD148" i="2"/>
  <c r="JN148" i="2"/>
  <c r="MH148" i="2"/>
  <c r="HX148" i="2"/>
  <c r="IV148" i="2"/>
  <c r="IX148" i="2"/>
  <c r="JT148" i="2"/>
  <c r="JV148" i="2"/>
  <c r="JB148" i="2"/>
  <c r="KB148" i="2"/>
  <c r="KX148" i="2"/>
  <c r="LP148" i="2"/>
  <c r="LX148" i="2"/>
  <c r="MT148" i="2"/>
  <c r="MB148" i="2"/>
  <c r="NL148" i="2"/>
  <c r="JJ148" i="2"/>
  <c r="MV148" i="2"/>
  <c r="LF148" i="2"/>
  <c r="LD148" i="2"/>
  <c r="NB148" i="2"/>
  <c r="IR148" i="2"/>
  <c r="T148" i="2"/>
  <c r="HL148" i="2"/>
  <c r="KF148" i="2"/>
  <c r="MD148" i="2"/>
  <c r="LJ148" i="2"/>
  <c r="KN148" i="2"/>
  <c r="MJ148" i="2"/>
  <c r="MP148" i="2"/>
  <c r="IF148" i="2"/>
  <c r="ID148" i="2"/>
  <c r="IL148" i="2"/>
  <c r="JH148" i="2"/>
  <c r="KH148" i="2"/>
  <c r="MZ148" i="2"/>
  <c r="JZ148" i="2"/>
  <c r="LV148" i="2"/>
  <c r="IJ148" i="2"/>
  <c r="EP148" i="2"/>
  <c r="NN148" i="2"/>
  <c r="FZ148" i="2"/>
  <c r="MK148" i="2"/>
  <c r="ES148" i="2" s="1"/>
  <c r="IS148" i="2"/>
  <c r="BA148" i="2" s="1"/>
  <c r="KI148" i="2"/>
  <c r="KU148" i="2"/>
  <c r="DC148" i="2" s="1"/>
  <c r="GW148" i="2"/>
  <c r="AP147" i="2"/>
  <c r="AQ147" i="2" s="1"/>
  <c r="AV147" i="2"/>
  <c r="AW147" i="2" s="1"/>
  <c r="CL147" i="2"/>
  <c r="CM147" i="2" s="1"/>
  <c r="AO147" i="2"/>
  <c r="ES147" i="2"/>
  <c r="EZ147" i="2"/>
  <c r="FA147" i="2" s="1"/>
  <c r="HC148" i="2"/>
  <c r="K148" i="2" s="1"/>
  <c r="JK148" i="2"/>
  <c r="HU148" i="2"/>
  <c r="B149" i="2"/>
  <c r="GD148" i="2"/>
  <c r="IG149" i="2" l="1"/>
  <c r="GC149" i="2"/>
  <c r="AL148" i="2"/>
  <c r="CH148" i="2"/>
  <c r="X148" i="2"/>
  <c r="Y148" i="2" s="1"/>
  <c r="DL148" i="2"/>
  <c r="FL148" i="2"/>
  <c r="FM148" i="2" s="1"/>
  <c r="DX148" i="2"/>
  <c r="GW149" i="2"/>
  <c r="BV148" i="2"/>
  <c r="CR148" i="2"/>
  <c r="CS148" i="2" s="1"/>
  <c r="EV148" i="2"/>
  <c r="AP148" i="2"/>
  <c r="AQ148" i="2" s="1"/>
  <c r="BD148" i="2"/>
  <c r="AX148" i="2"/>
  <c r="DF148" i="2"/>
  <c r="EZ148" i="2"/>
  <c r="FA148" i="2" s="1"/>
  <c r="AD148" i="2"/>
  <c r="AE148" i="2" s="1"/>
  <c r="H148" i="2"/>
  <c r="CL148" i="2"/>
  <c r="CM148" i="2" s="1"/>
  <c r="BH148" i="2"/>
  <c r="BI148" i="2" s="1"/>
  <c r="BN148" i="2"/>
  <c r="BO148" i="2" s="1"/>
  <c r="ED148" i="2"/>
  <c r="HU149" i="2"/>
  <c r="FT148" i="2"/>
  <c r="N148" i="2"/>
  <c r="JK149" i="2"/>
  <c r="DR148" i="2"/>
  <c r="CZ148" i="2"/>
  <c r="EH148" i="2"/>
  <c r="FF148" i="2"/>
  <c r="FG148" i="2" s="1"/>
  <c r="CB148" i="2"/>
  <c r="KI149" i="2"/>
  <c r="FX148" i="2"/>
  <c r="FY148" i="2" s="1"/>
  <c r="AJ148" i="2"/>
  <c r="BB148" i="2"/>
  <c r="BS148" i="2"/>
  <c r="L148" i="2"/>
  <c r="M148" i="2" s="1"/>
  <c r="CX148" i="2"/>
  <c r="CY148" i="2" s="1"/>
  <c r="CQ148" i="2"/>
  <c r="ET148" i="2"/>
  <c r="EU148" i="2" s="1"/>
  <c r="BP148" i="2"/>
  <c r="CN148" i="2"/>
  <c r="CT148" i="2"/>
  <c r="EJ148" i="2"/>
  <c r="FB148" i="2"/>
  <c r="JW149" i="2"/>
  <c r="IA149" i="2"/>
  <c r="AI149" i="2" s="1"/>
  <c r="NI149" i="2"/>
  <c r="LS149" i="2"/>
  <c r="IY149" i="2"/>
  <c r="KO149" i="2"/>
  <c r="CW149" i="2" s="1"/>
  <c r="LA149" i="2"/>
  <c r="DI149" i="2" s="1"/>
  <c r="LY149" i="2"/>
  <c r="AK148" i="2"/>
  <c r="HO149" i="2"/>
  <c r="IS149" i="2"/>
  <c r="BZ148" i="2"/>
  <c r="CA148" i="2" s="1"/>
  <c r="DJ148" i="2"/>
  <c r="CF148" i="2"/>
  <c r="CG148" i="2" s="1"/>
  <c r="R148" i="2"/>
  <c r="S148" i="2" s="1"/>
  <c r="BT148" i="2"/>
  <c r="BU148" i="2" s="1"/>
  <c r="DP148" i="2"/>
  <c r="DQ148" i="2" s="1"/>
  <c r="DD148" i="2"/>
  <c r="DE148" i="2" s="1"/>
  <c r="DV148" i="2"/>
  <c r="DW148" i="2" s="1"/>
  <c r="FR148" i="2"/>
  <c r="FS148" i="2" s="1"/>
  <c r="AF148" i="2"/>
  <c r="Z148" i="2"/>
  <c r="BJ148" i="2"/>
  <c r="FH148" i="2"/>
  <c r="MQ149" i="2"/>
  <c r="EY149" i="2" s="1"/>
  <c r="NO149" i="2"/>
  <c r="LM149" i="2"/>
  <c r="KC149" i="2"/>
  <c r="MK149" i="2"/>
  <c r="F148" i="2"/>
  <c r="G148" i="2" s="1"/>
  <c r="EB148" i="2"/>
  <c r="EC148" i="2" s="1"/>
  <c r="AR148" i="2"/>
  <c r="FN148" i="2"/>
  <c r="NC149" i="2"/>
  <c r="LG149" i="2"/>
  <c r="JQ149" i="2"/>
  <c r="BY149" i="2" s="1"/>
  <c r="IM149" i="2"/>
  <c r="BC148" i="2"/>
  <c r="FW149" i="2"/>
  <c r="FQ149" i="2"/>
  <c r="DU149" i="2"/>
  <c r="EG149" i="2"/>
  <c r="FK149" i="2"/>
  <c r="ES149" i="2"/>
  <c r="CK149" i="2"/>
  <c r="EA149" i="2"/>
  <c r="DO149" i="2"/>
  <c r="CQ149" i="2"/>
  <c r="BS149" i="2"/>
  <c r="AO149" i="2"/>
  <c r="AC149" i="2"/>
  <c r="CE149" i="2"/>
  <c r="BG149" i="2"/>
  <c r="BA149" i="2"/>
  <c r="W149" i="2"/>
  <c r="E149" i="2"/>
  <c r="AU149" i="2"/>
  <c r="HF149" i="2"/>
  <c r="LJ149" i="2"/>
  <c r="NH149" i="2"/>
  <c r="NF149" i="2"/>
  <c r="IP149" i="2"/>
  <c r="KL149" i="2"/>
  <c r="KT149" i="2"/>
  <c r="KR149" i="2"/>
  <c r="MN149" i="2"/>
  <c r="KB149" i="2"/>
  <c r="LX149" i="2"/>
  <c r="IR149" i="2"/>
  <c r="KN149" i="2"/>
  <c r="HZ149" i="2"/>
  <c r="IF149" i="2"/>
  <c r="KZ149" i="2"/>
  <c r="EJ149" i="2"/>
  <c r="LV149" i="2"/>
  <c r="HR149" i="2"/>
  <c r="JN149" i="2"/>
  <c r="MJ149" i="2"/>
  <c r="MH149" i="2"/>
  <c r="GT149" i="2"/>
  <c r="JV149" i="2"/>
  <c r="LP149" i="2"/>
  <c r="MP149" i="2"/>
  <c r="HH149" i="2"/>
  <c r="JB149" i="2"/>
  <c r="LL149" i="2"/>
  <c r="GZ149" i="2"/>
  <c r="JT149" i="2"/>
  <c r="LR149" i="2"/>
  <c r="MT149" i="2"/>
  <c r="HL149" i="2"/>
  <c r="IJ149" i="2"/>
  <c r="KF149" i="2"/>
  <c r="MB149" i="2"/>
  <c r="MD149" i="2"/>
  <c r="ID149" i="2"/>
  <c r="NN149" i="2"/>
  <c r="IL149" i="2"/>
  <c r="JP149" i="2"/>
  <c r="BZ149" i="2" s="1"/>
  <c r="JD149" i="2"/>
  <c r="JZ149" i="2"/>
  <c r="HB149" i="2"/>
  <c r="IX149" i="2"/>
  <c r="BB149" i="2"/>
  <c r="KX149" i="2"/>
  <c r="HN149" i="2"/>
  <c r="JH149" i="2"/>
  <c r="KH149" i="2"/>
  <c r="LF149" i="2"/>
  <c r="LD149" i="2"/>
  <c r="HT149" i="2"/>
  <c r="AF149" i="2" s="1"/>
  <c r="HX149" i="2"/>
  <c r="IV149" i="2"/>
  <c r="MV149" i="2"/>
  <c r="GV149" i="2"/>
  <c r="X149" i="2"/>
  <c r="AX149" i="2"/>
  <c r="JJ149" i="2"/>
  <c r="BV149" i="2" s="1"/>
  <c r="CT149" i="2"/>
  <c r="EP149" i="2"/>
  <c r="MZ149" i="2"/>
  <c r="NB149" i="2"/>
  <c r="NL149" i="2"/>
  <c r="FX149" i="2" s="1"/>
  <c r="FT149" i="2"/>
  <c r="HC149" i="2"/>
  <c r="KU149" i="2"/>
  <c r="E148" i="2"/>
  <c r="AC148" i="2"/>
  <c r="AV148" i="2"/>
  <c r="AW148" i="2" s="1"/>
  <c r="EN148" i="2"/>
  <c r="EO148" i="2" s="1"/>
  <c r="JE149" i="2"/>
  <c r="HI149" i="2"/>
  <c r="ME149" i="2"/>
  <c r="DK148" i="2"/>
  <c r="MW149" i="2"/>
  <c r="EI148" i="2"/>
  <c r="B150" i="2"/>
  <c r="GC150" i="2" s="1"/>
  <c r="GD149" i="2"/>
  <c r="MW150" i="2" l="1"/>
  <c r="FZ149" i="2"/>
  <c r="DL149" i="2"/>
  <c r="AJ149" i="2"/>
  <c r="AK149" i="2" s="1"/>
  <c r="DR149" i="2"/>
  <c r="EV149" i="2"/>
  <c r="CN149" i="2"/>
  <c r="CF149" i="2"/>
  <c r="CG149" i="2" s="1"/>
  <c r="AP149" i="2"/>
  <c r="KU150" i="2"/>
  <c r="CB149" i="2"/>
  <c r="AR149" i="2"/>
  <c r="EN149" i="2"/>
  <c r="EO149" i="2" s="1"/>
  <c r="CH149" i="2"/>
  <c r="HI150" i="2"/>
  <c r="HC150" i="2"/>
  <c r="DF149" i="2"/>
  <c r="H149" i="2"/>
  <c r="BJ149" i="2"/>
  <c r="CZ149" i="2"/>
  <c r="CL149" i="2"/>
  <c r="CM149" i="2" s="1"/>
  <c r="JE150" i="2"/>
  <c r="FL149" i="2"/>
  <c r="FM149" i="2" s="1"/>
  <c r="BP149" i="2"/>
  <c r="FB149" i="2"/>
  <c r="AL149" i="2"/>
  <c r="T149" i="2"/>
  <c r="Z149" i="2"/>
  <c r="FH149" i="2"/>
  <c r="BT149" i="2"/>
  <c r="DX149" i="2"/>
  <c r="EB149" i="2"/>
  <c r="EC149" i="2" s="1"/>
  <c r="ET149" i="2"/>
  <c r="EU149" i="2" s="1"/>
  <c r="BU149" i="2"/>
  <c r="CX149" i="2"/>
  <c r="CY149" i="2" s="1"/>
  <c r="EH149" i="2"/>
  <c r="EI149" i="2" s="1"/>
  <c r="BD149" i="2"/>
  <c r="FE150" i="2"/>
  <c r="DC150" i="2"/>
  <c r="BM150" i="2"/>
  <c r="K150" i="2"/>
  <c r="Q150" i="2"/>
  <c r="GT150" i="2"/>
  <c r="HR150" i="2"/>
  <c r="HT150" i="2"/>
  <c r="JN150" i="2"/>
  <c r="IR150" i="2"/>
  <c r="KN150" i="2"/>
  <c r="MJ150" i="2"/>
  <c r="HZ150" i="2"/>
  <c r="IX150" i="2"/>
  <c r="JV150" i="2"/>
  <c r="LP150" i="2"/>
  <c r="MP150" i="2"/>
  <c r="JB150" i="2"/>
  <c r="KB150" i="2"/>
  <c r="KZ150" i="2"/>
  <c r="LX150" i="2"/>
  <c r="LL150" i="2"/>
  <c r="LJ150" i="2"/>
  <c r="JT150" i="2"/>
  <c r="JZ150" i="2"/>
  <c r="MV150" i="2"/>
  <c r="NH150" i="2"/>
  <c r="NF150" i="2"/>
  <c r="IP150" i="2"/>
  <c r="KL150" i="2"/>
  <c r="MH150" i="2"/>
  <c r="HB150" i="2"/>
  <c r="LR150" i="2"/>
  <c r="MN150" i="2"/>
  <c r="ID150" i="2"/>
  <c r="IF150" i="2"/>
  <c r="KX150" i="2"/>
  <c r="JP150" i="2"/>
  <c r="KR150" i="2"/>
  <c r="JJ150" i="2"/>
  <c r="LD150" i="2"/>
  <c r="LF150" i="2"/>
  <c r="MD150" i="2"/>
  <c r="MZ150" i="2"/>
  <c r="GZ150" i="2"/>
  <c r="NL150" i="2"/>
  <c r="GV150" i="2"/>
  <c r="HX150" i="2"/>
  <c r="KF150" i="2"/>
  <c r="HN150" i="2"/>
  <c r="HL150" i="2"/>
  <c r="IL150" i="2"/>
  <c r="IJ150" i="2"/>
  <c r="KH150" i="2"/>
  <c r="JD150" i="2"/>
  <c r="IV150" i="2"/>
  <c r="KT150" i="2"/>
  <c r="HF150" i="2"/>
  <c r="HH150" i="2"/>
  <c r="LV150" i="2"/>
  <c r="MT150" i="2"/>
  <c r="JH150" i="2"/>
  <c r="MB150" i="2"/>
  <c r="NB150" i="2"/>
  <c r="NN150" i="2"/>
  <c r="DF150" i="2"/>
  <c r="ME150" i="2"/>
  <c r="EM150" i="2" s="1"/>
  <c r="F149" i="2"/>
  <c r="G149" i="2" s="1"/>
  <c r="K149" i="2"/>
  <c r="DC149" i="2"/>
  <c r="BH149" i="2"/>
  <c r="BI149" i="2" s="1"/>
  <c r="DD149" i="2"/>
  <c r="DE149" i="2" s="1"/>
  <c r="CR149" i="2"/>
  <c r="CS149" i="2" s="1"/>
  <c r="DV149" i="2"/>
  <c r="DW149" i="2" s="1"/>
  <c r="DP149" i="2"/>
  <c r="DQ149" i="2" s="1"/>
  <c r="FE149" i="2"/>
  <c r="ED149" i="2"/>
  <c r="FN149" i="2"/>
  <c r="JK150" i="2"/>
  <c r="FY149" i="2"/>
  <c r="LG150" i="2"/>
  <c r="LM150" i="2"/>
  <c r="IS150" i="2"/>
  <c r="IY150" i="2"/>
  <c r="JW150" i="2"/>
  <c r="IG150" i="2"/>
  <c r="AO150" i="2" s="1"/>
  <c r="CA149" i="2"/>
  <c r="R149" i="2"/>
  <c r="S149" i="2" s="1"/>
  <c r="AV149" i="2"/>
  <c r="AW149" i="2" s="1"/>
  <c r="BN149" i="2"/>
  <c r="BO149" i="2" s="1"/>
  <c r="Q149" i="2"/>
  <c r="EM149" i="2"/>
  <c r="FR149" i="2"/>
  <c r="FS149" i="2" s="1"/>
  <c r="IM150" i="2"/>
  <c r="NC150" i="2"/>
  <c r="NO150" i="2"/>
  <c r="AQ149" i="2"/>
  <c r="LY150" i="2"/>
  <c r="LS150" i="2"/>
  <c r="L149" i="2"/>
  <c r="M149" i="2" s="1"/>
  <c r="DJ149" i="2"/>
  <c r="DK149" i="2" s="1"/>
  <c r="FF149" i="2"/>
  <c r="FG149" i="2" s="1"/>
  <c r="N149" i="2"/>
  <c r="BC149" i="2"/>
  <c r="MK150" i="2"/>
  <c r="MQ150" i="2"/>
  <c r="HO150" i="2"/>
  <c r="LA150" i="2"/>
  <c r="NI150" i="2"/>
  <c r="KI150" i="2"/>
  <c r="Y149" i="2"/>
  <c r="AD149" i="2"/>
  <c r="AE149" i="2" s="1"/>
  <c r="BM149" i="2"/>
  <c r="EZ149" i="2"/>
  <c r="FA149" i="2" s="1"/>
  <c r="JQ150" i="2"/>
  <c r="GW150" i="2"/>
  <c r="KC150" i="2"/>
  <c r="KO150" i="2"/>
  <c r="IA150" i="2"/>
  <c r="HU150" i="2"/>
  <c r="B151" i="2"/>
  <c r="GD150" i="2"/>
  <c r="GW151" i="2" l="1"/>
  <c r="IA151" i="2"/>
  <c r="HO151" i="2"/>
  <c r="HC151" i="2"/>
  <c r="GC151" i="2"/>
  <c r="MK151" i="2"/>
  <c r="JE151" i="2"/>
  <c r="FH150" i="2"/>
  <c r="L150" i="2"/>
  <c r="M150" i="2" s="1"/>
  <c r="HU151" i="2"/>
  <c r="KC151" i="2"/>
  <c r="LA151" i="2"/>
  <c r="DI151" i="2" s="1"/>
  <c r="IY151" i="2"/>
  <c r="EP150" i="2"/>
  <c r="CZ150" i="2"/>
  <c r="AP150" i="2"/>
  <c r="AQ150" i="2" s="1"/>
  <c r="BJ150" i="2"/>
  <c r="BB150" i="2"/>
  <c r="FL150" i="2"/>
  <c r="FM150" i="2" s="1"/>
  <c r="CT150" i="2"/>
  <c r="DJ150" i="2"/>
  <c r="DK150" i="2" s="1"/>
  <c r="AL150" i="2"/>
  <c r="FT150" i="2"/>
  <c r="EJ150" i="2"/>
  <c r="AD150" i="2"/>
  <c r="AE150" i="2" s="1"/>
  <c r="FX150" i="2"/>
  <c r="BV150" i="2"/>
  <c r="DP150" i="2"/>
  <c r="DQ150" i="2" s="1"/>
  <c r="AX150" i="2"/>
  <c r="R150" i="2"/>
  <c r="ET150" i="2"/>
  <c r="EU150" i="2" s="1"/>
  <c r="CL150" i="2"/>
  <c r="CM150" i="2" s="1"/>
  <c r="CB150" i="2"/>
  <c r="NC151" i="2"/>
  <c r="JW151" i="2"/>
  <c r="CE151" i="2" s="1"/>
  <c r="Z150" i="2"/>
  <c r="DV150" i="2"/>
  <c r="DW150" i="2" s="1"/>
  <c r="H150" i="2"/>
  <c r="EZ150" i="2"/>
  <c r="FA150" i="2" s="1"/>
  <c r="CF150" i="2"/>
  <c r="BN150" i="2"/>
  <c r="BO150" i="2" s="1"/>
  <c r="ED150" i="2"/>
  <c r="KO151" i="2"/>
  <c r="CW151" i="2" s="1"/>
  <c r="JQ151" i="2"/>
  <c r="KI151" i="2"/>
  <c r="BC150" i="2"/>
  <c r="LS151" i="2"/>
  <c r="NO151" i="2"/>
  <c r="IM151" i="2"/>
  <c r="KU151" i="2"/>
  <c r="DC151" i="2" s="1"/>
  <c r="IS151" i="2"/>
  <c r="JK151" i="2"/>
  <c r="E150" i="2"/>
  <c r="AJ150" i="2"/>
  <c r="AK150" i="2" s="1"/>
  <c r="AU150" i="2"/>
  <c r="W150" i="2"/>
  <c r="CX150" i="2"/>
  <c r="DD150" i="2"/>
  <c r="DE150" i="2" s="1"/>
  <c r="EA150" i="2"/>
  <c r="FR150" i="2"/>
  <c r="FS150" i="2" s="1"/>
  <c r="T150" i="2"/>
  <c r="AF150" i="2"/>
  <c r="BP150" i="2"/>
  <c r="CN150" i="2"/>
  <c r="DR150" i="2"/>
  <c r="FB150" i="2"/>
  <c r="FN150" i="2"/>
  <c r="FW151" i="2"/>
  <c r="FK151" i="2"/>
  <c r="CK151" i="2"/>
  <c r="CQ151" i="2"/>
  <c r="ES151" i="2"/>
  <c r="EA151" i="2"/>
  <c r="BS151" i="2"/>
  <c r="AC151" i="2"/>
  <c r="BG151" i="2"/>
  <c r="BM151" i="2"/>
  <c r="BA151" i="2"/>
  <c r="AI151" i="2"/>
  <c r="BY151" i="2"/>
  <c r="AU151" i="2"/>
  <c r="E151" i="2"/>
  <c r="W151" i="2"/>
  <c r="K151" i="2"/>
  <c r="GZ151" i="2"/>
  <c r="JP151" i="2"/>
  <c r="IP151" i="2"/>
  <c r="KL151" i="2"/>
  <c r="GV151" i="2"/>
  <c r="F151" i="2" s="1"/>
  <c r="HX151" i="2"/>
  <c r="IV151" i="2"/>
  <c r="HL151" i="2"/>
  <c r="ID151" i="2"/>
  <c r="JD151" i="2"/>
  <c r="KX151" i="2"/>
  <c r="HT151" i="2"/>
  <c r="MH151" i="2"/>
  <c r="MJ151" i="2"/>
  <c r="HB151" i="2"/>
  <c r="HZ151" i="2"/>
  <c r="IX151" i="2"/>
  <c r="JT151" i="2"/>
  <c r="JV151" i="2"/>
  <c r="LR151" i="2"/>
  <c r="HF151" i="2"/>
  <c r="KB151" i="2"/>
  <c r="KZ151" i="2"/>
  <c r="LL151" i="2"/>
  <c r="HR151" i="2"/>
  <c r="JN151" i="2"/>
  <c r="KN151" i="2"/>
  <c r="ET151" i="2"/>
  <c r="LP151" i="2"/>
  <c r="MP151" i="2"/>
  <c r="N151" i="2"/>
  <c r="IF151" i="2"/>
  <c r="CF151" i="2"/>
  <c r="JB151" i="2"/>
  <c r="LJ151" i="2"/>
  <c r="CB151" i="2"/>
  <c r="BP151" i="2"/>
  <c r="LF151" i="2"/>
  <c r="NB151" i="2"/>
  <c r="MZ151" i="2"/>
  <c r="NN151" i="2"/>
  <c r="GT151" i="2"/>
  <c r="FL151" i="2"/>
  <c r="FM151" i="2" s="1"/>
  <c r="AF151" i="2"/>
  <c r="IR151" i="2"/>
  <c r="AJ151" i="2"/>
  <c r="MN151" i="2"/>
  <c r="MT151" i="2"/>
  <c r="JH151" i="2"/>
  <c r="JJ151" i="2"/>
  <c r="IJ151" i="2"/>
  <c r="NL151" i="2"/>
  <c r="FZ151" i="2"/>
  <c r="KR151" i="2"/>
  <c r="MV151" i="2"/>
  <c r="NF151" i="2"/>
  <c r="NH151" i="2"/>
  <c r="KT151" i="2"/>
  <c r="JZ151" i="2"/>
  <c r="DJ151" i="2"/>
  <c r="LV151" i="2"/>
  <c r="LX151" i="2"/>
  <c r="HN151" i="2"/>
  <c r="IL151" i="2"/>
  <c r="KF151" i="2"/>
  <c r="KH151" i="2"/>
  <c r="LD151" i="2"/>
  <c r="MD151" i="2"/>
  <c r="MB151" i="2"/>
  <c r="DP151" i="2"/>
  <c r="HH151" i="2"/>
  <c r="NI151" i="2"/>
  <c r="FQ151" i="2" s="1"/>
  <c r="MQ151" i="2"/>
  <c r="HI151" i="2"/>
  <c r="LY151" i="2"/>
  <c r="EG151" i="2" s="1"/>
  <c r="CG150" i="2"/>
  <c r="IG151" i="2"/>
  <c r="AO151" i="2" s="1"/>
  <c r="LM151" i="2"/>
  <c r="DU151" i="2" s="1"/>
  <c r="ME151" i="2"/>
  <c r="X150" i="2"/>
  <c r="Y150" i="2" s="1"/>
  <c r="F150" i="2"/>
  <c r="G150" i="2" s="1"/>
  <c r="BG150" i="2"/>
  <c r="BH150" i="2"/>
  <c r="BI150" i="2" s="1"/>
  <c r="BT150" i="2"/>
  <c r="BU150" i="2" s="1"/>
  <c r="AI150" i="2"/>
  <c r="BZ150" i="2"/>
  <c r="CA150" i="2" s="1"/>
  <c r="BY150" i="2"/>
  <c r="DI150" i="2"/>
  <c r="EY150" i="2"/>
  <c r="EN150" i="2"/>
  <c r="EO150" i="2" s="1"/>
  <c r="EB150" i="2"/>
  <c r="FF150" i="2"/>
  <c r="FG150" i="2" s="1"/>
  <c r="BD150" i="2"/>
  <c r="AR150" i="2"/>
  <c r="CH150" i="2"/>
  <c r="DX150" i="2"/>
  <c r="FZ150" i="2"/>
  <c r="LG151" i="2"/>
  <c r="AC150" i="2"/>
  <c r="CW150" i="2"/>
  <c r="BS150" i="2"/>
  <c r="CR150" i="2"/>
  <c r="CS150" i="2" s="1"/>
  <c r="AV150" i="2"/>
  <c r="AW150" i="2" s="1"/>
  <c r="N150" i="2"/>
  <c r="CE150" i="2"/>
  <c r="DU150" i="2"/>
  <c r="FW150" i="2"/>
  <c r="ES150" i="2"/>
  <c r="EG150" i="2"/>
  <c r="FK150" i="2"/>
  <c r="FQ150" i="2"/>
  <c r="DL150" i="2"/>
  <c r="EV150" i="2"/>
  <c r="MW151" i="2"/>
  <c r="S150" i="2"/>
  <c r="FY150" i="2"/>
  <c r="CK150" i="2"/>
  <c r="BA150" i="2"/>
  <c r="DO150" i="2"/>
  <c r="CQ150" i="2"/>
  <c r="EH150" i="2"/>
  <c r="EI150" i="2" s="1"/>
  <c r="CY150" i="2"/>
  <c r="EC150" i="2"/>
  <c r="B152" i="2"/>
  <c r="GD151" i="2"/>
  <c r="HC152" i="2" l="1"/>
  <c r="GC152" i="2"/>
  <c r="EH151" i="2"/>
  <c r="EI151" i="2" s="1"/>
  <c r="FX151" i="2"/>
  <c r="FY151" i="2" s="1"/>
  <c r="DK151" i="2"/>
  <c r="FF151" i="2"/>
  <c r="FG151" i="2" s="1"/>
  <c r="CT151" i="2"/>
  <c r="DF151" i="2"/>
  <c r="AR151" i="2"/>
  <c r="CX151" i="2"/>
  <c r="CY151" i="2" s="1"/>
  <c r="DX151" i="2"/>
  <c r="AX151" i="2"/>
  <c r="EB151" i="2"/>
  <c r="EP151" i="2"/>
  <c r="Z151" i="2"/>
  <c r="BB151" i="2"/>
  <c r="BC151" i="2" s="1"/>
  <c r="CN151" i="2"/>
  <c r="H151" i="2"/>
  <c r="BT151" i="2"/>
  <c r="BU151" i="2" s="1"/>
  <c r="R151" i="2"/>
  <c r="S151" i="2" s="1"/>
  <c r="FB151" i="2"/>
  <c r="BJ151" i="2"/>
  <c r="FT151" i="2"/>
  <c r="MW152" i="2"/>
  <c r="EC151" i="2"/>
  <c r="JE152" i="2"/>
  <c r="BM152" i="2" s="1"/>
  <c r="GW152" i="2"/>
  <c r="JW152" i="2"/>
  <c r="MQ152" i="2"/>
  <c r="L151" i="2"/>
  <c r="M151" i="2" s="1"/>
  <c r="AV151" i="2"/>
  <c r="AW151" i="2" s="1"/>
  <c r="CL151" i="2"/>
  <c r="CM151" i="2" s="1"/>
  <c r="DD151" i="2"/>
  <c r="DE151" i="2" s="1"/>
  <c r="CR151" i="2"/>
  <c r="CS151" i="2" s="1"/>
  <c r="EN151" i="2"/>
  <c r="EO151" i="2" s="1"/>
  <c r="FR151" i="2"/>
  <c r="FS151" i="2" s="1"/>
  <c r="FE151" i="2"/>
  <c r="AL151" i="2"/>
  <c r="BV151" i="2"/>
  <c r="CZ151" i="2"/>
  <c r="DL151" i="2"/>
  <c r="EV151" i="2"/>
  <c r="IY152" i="2"/>
  <c r="IA152" i="2"/>
  <c r="KU152" i="2"/>
  <c r="KO152" i="2"/>
  <c r="EU151" i="2"/>
  <c r="ME152" i="2"/>
  <c r="CG151" i="2"/>
  <c r="NI152" i="2"/>
  <c r="AP151" i="2"/>
  <c r="AQ151" i="2" s="1"/>
  <c r="X151" i="2"/>
  <c r="Y151" i="2" s="1"/>
  <c r="BN151" i="2"/>
  <c r="BO151" i="2" s="1"/>
  <c r="EM151" i="2"/>
  <c r="BD151" i="2"/>
  <c r="CH151" i="2"/>
  <c r="EJ151" i="2"/>
  <c r="ED151" i="2"/>
  <c r="FH151" i="2"/>
  <c r="NC152" i="2"/>
  <c r="KC152" i="2"/>
  <c r="IM152" i="2"/>
  <c r="DQ151" i="2"/>
  <c r="HU152" i="2"/>
  <c r="MK152" i="2"/>
  <c r="ES152" i="2" s="1"/>
  <c r="G151" i="2"/>
  <c r="LA152" i="2"/>
  <c r="LM152" i="2"/>
  <c r="LY152" i="2"/>
  <c r="EG152" i="2" s="1"/>
  <c r="DV151" i="2"/>
  <c r="DW151" i="2" s="1"/>
  <c r="BH151" i="2"/>
  <c r="BI151" i="2" s="1"/>
  <c r="T151" i="2"/>
  <c r="DR151" i="2"/>
  <c r="FN151" i="2"/>
  <c r="HO152" i="2"/>
  <c r="W152" i="2" s="1"/>
  <c r="JK152" i="2"/>
  <c r="NO152" i="2"/>
  <c r="FW152" i="2" s="1"/>
  <c r="KI152" i="2"/>
  <c r="FQ152" i="2"/>
  <c r="FK152" i="2"/>
  <c r="EY152" i="2"/>
  <c r="EM152" i="2"/>
  <c r="DI152" i="2"/>
  <c r="CQ152" i="2"/>
  <c r="CE152" i="2"/>
  <c r="DC152" i="2"/>
  <c r="FE152" i="2"/>
  <c r="DU152" i="2"/>
  <c r="AI152" i="2"/>
  <c r="CK152" i="2"/>
  <c r="AU152" i="2"/>
  <c r="K152" i="2"/>
  <c r="CW152" i="2"/>
  <c r="BS152" i="2"/>
  <c r="BG152" i="2"/>
  <c r="AC152" i="2"/>
  <c r="E152" i="2"/>
  <c r="JJ152" i="2"/>
  <c r="HZ152" i="2"/>
  <c r="HF152" i="2"/>
  <c r="GV152" i="2"/>
  <c r="LJ152" i="2"/>
  <c r="LL152" i="2"/>
  <c r="HR152" i="2"/>
  <c r="IR152" i="2"/>
  <c r="KN152" i="2"/>
  <c r="LP152" i="2"/>
  <c r="MP152" i="2"/>
  <c r="MN152" i="2"/>
  <c r="GT152" i="2"/>
  <c r="IF152" i="2"/>
  <c r="MT152" i="2"/>
  <c r="AD152" i="2"/>
  <c r="CB152" i="2"/>
  <c r="NF152" i="2"/>
  <c r="KL152" i="2"/>
  <c r="GZ152" i="2"/>
  <c r="KT152" i="2"/>
  <c r="EZ152" i="2"/>
  <c r="HH152" i="2"/>
  <c r="BN152" i="2"/>
  <c r="KZ152" i="2"/>
  <c r="DV152" i="2"/>
  <c r="HT152" i="2"/>
  <c r="JP152" i="2"/>
  <c r="JN152" i="2"/>
  <c r="IP152" i="2"/>
  <c r="IX152" i="2"/>
  <c r="JV152" i="2"/>
  <c r="KR152" i="2"/>
  <c r="LR152" i="2"/>
  <c r="JD152" i="2"/>
  <c r="JB152" i="2"/>
  <c r="CL152" i="2"/>
  <c r="MH152" i="2"/>
  <c r="LX152" i="2"/>
  <c r="HL152" i="2"/>
  <c r="HN152" i="2"/>
  <c r="IJ152" i="2"/>
  <c r="IL152" i="2"/>
  <c r="KF152" i="2"/>
  <c r="MD152" i="2"/>
  <c r="MZ152" i="2"/>
  <c r="NH152" i="2"/>
  <c r="HX152" i="2"/>
  <c r="IV152" i="2"/>
  <c r="KB152" i="2"/>
  <c r="MV152" i="2"/>
  <c r="MB152" i="2"/>
  <c r="FN152" i="2"/>
  <c r="HB152" i="2"/>
  <c r="BJ152" i="2"/>
  <c r="MJ152" i="2"/>
  <c r="JT152" i="2"/>
  <c r="JZ152" i="2"/>
  <c r="CZ152" i="2"/>
  <c r="KX152" i="2"/>
  <c r="LV152" i="2"/>
  <c r="N152" i="2"/>
  <c r="ID152" i="2"/>
  <c r="KH152" i="2"/>
  <c r="LF152" i="2"/>
  <c r="LD152" i="2"/>
  <c r="NB152" i="2"/>
  <c r="NN152" i="2"/>
  <c r="JH152" i="2"/>
  <c r="NL152" i="2"/>
  <c r="LG152" i="2"/>
  <c r="IG152" i="2"/>
  <c r="HI152" i="2"/>
  <c r="Q152" i="2" s="1"/>
  <c r="AK151" i="2"/>
  <c r="AD151" i="2"/>
  <c r="AE151" i="2" s="1"/>
  <c r="BZ151" i="2"/>
  <c r="CA151" i="2" s="1"/>
  <c r="Q151" i="2"/>
  <c r="DO151" i="2"/>
  <c r="EY151" i="2"/>
  <c r="EZ151" i="2"/>
  <c r="FA151" i="2" s="1"/>
  <c r="IS152" i="2"/>
  <c r="LS152" i="2"/>
  <c r="JQ152" i="2"/>
  <c r="B153" i="2"/>
  <c r="GC153" i="2" s="1"/>
  <c r="GD152" i="2"/>
  <c r="LS153" i="2" l="1"/>
  <c r="IS153" i="2"/>
  <c r="FA152" i="2"/>
  <c r="AV152" i="2"/>
  <c r="BV152" i="2"/>
  <c r="AJ152" i="2"/>
  <c r="DL152" i="2"/>
  <c r="AP152" i="2"/>
  <c r="AQ152" i="2" s="1"/>
  <c r="DF152" i="2"/>
  <c r="CF152" i="2"/>
  <c r="FZ152" i="2"/>
  <c r="IG153" i="2"/>
  <c r="EN152" i="2"/>
  <c r="BD152" i="2"/>
  <c r="EJ152" i="2"/>
  <c r="FH152" i="2"/>
  <c r="EV152" i="2"/>
  <c r="FX152" i="2"/>
  <c r="FY152" i="2" s="1"/>
  <c r="FR152" i="2"/>
  <c r="FS152" i="2" s="1"/>
  <c r="JQ153" i="2"/>
  <c r="AE152" i="2"/>
  <c r="Z152" i="2"/>
  <c r="DR152" i="2"/>
  <c r="F152" i="2"/>
  <c r="G152" i="2" s="1"/>
  <c r="ED152" i="2"/>
  <c r="CR152" i="2"/>
  <c r="CS152" i="2" s="1"/>
  <c r="T152" i="2"/>
  <c r="AW152" i="2"/>
  <c r="BO152" i="2"/>
  <c r="AK152" i="2"/>
  <c r="LG153" i="2"/>
  <c r="DO152" i="2"/>
  <c r="BH152" i="2"/>
  <c r="BI152" i="2" s="1"/>
  <c r="DJ152" i="2"/>
  <c r="DK152" i="2" s="1"/>
  <c r="L152" i="2"/>
  <c r="M152" i="2" s="1"/>
  <c r="BA152" i="2"/>
  <c r="DP152" i="2"/>
  <c r="H152" i="2"/>
  <c r="AL152" i="2"/>
  <c r="CH152" i="2"/>
  <c r="DX152" i="2"/>
  <c r="EP152" i="2"/>
  <c r="FT152" i="2"/>
  <c r="JK153" i="2"/>
  <c r="LM153" i="2"/>
  <c r="IM153" i="2"/>
  <c r="NI153" i="2"/>
  <c r="GW153" i="2"/>
  <c r="FQ153" i="2"/>
  <c r="DU153" i="2"/>
  <c r="EA153" i="2"/>
  <c r="DO153" i="2"/>
  <c r="BY153" i="2"/>
  <c r="BS153" i="2"/>
  <c r="AO153" i="2"/>
  <c r="BA153" i="2"/>
  <c r="AU153" i="2"/>
  <c r="E153" i="2"/>
  <c r="MW153" i="2"/>
  <c r="FE153" i="2" s="1"/>
  <c r="LY153" i="2"/>
  <c r="EG153" i="2" s="1"/>
  <c r="HB153" i="2"/>
  <c r="HT153" i="2"/>
  <c r="HR153" i="2"/>
  <c r="JP153" i="2"/>
  <c r="NF153" i="2"/>
  <c r="GZ153" i="2"/>
  <c r="HX153" i="2"/>
  <c r="IV153" i="2"/>
  <c r="JT153" i="2"/>
  <c r="LR153" i="2"/>
  <c r="JD153" i="2"/>
  <c r="JZ153" i="2"/>
  <c r="KX153" i="2"/>
  <c r="MV153" i="2"/>
  <c r="LJ153" i="2"/>
  <c r="LL153" i="2"/>
  <c r="NH153" i="2"/>
  <c r="KL153" i="2"/>
  <c r="GT153" i="2"/>
  <c r="KT153" i="2"/>
  <c r="KR153" i="2"/>
  <c r="LP153" i="2"/>
  <c r="MN153" i="2"/>
  <c r="HF153" i="2"/>
  <c r="KB153" i="2"/>
  <c r="LX153" i="2"/>
  <c r="IR153" i="2"/>
  <c r="KN153" i="2"/>
  <c r="MH153" i="2"/>
  <c r="MP153" i="2"/>
  <c r="IL153" i="2"/>
  <c r="T153" i="2"/>
  <c r="IF153" i="2"/>
  <c r="ID153" i="2"/>
  <c r="IX153" i="2"/>
  <c r="KZ153" i="2"/>
  <c r="JH153" i="2"/>
  <c r="KH153" i="2"/>
  <c r="LF153" i="2"/>
  <c r="LD153" i="2"/>
  <c r="HN153" i="2"/>
  <c r="DR153" i="2"/>
  <c r="NB153" i="2"/>
  <c r="DX153" i="2"/>
  <c r="LV153" i="2"/>
  <c r="GV153" i="2"/>
  <c r="HL153" i="2"/>
  <c r="IJ153" i="2"/>
  <c r="KF153" i="2"/>
  <c r="MB153" i="2"/>
  <c r="MD153" i="2"/>
  <c r="NL153" i="2"/>
  <c r="MT153" i="2"/>
  <c r="JJ153" i="2"/>
  <c r="MZ153" i="2"/>
  <c r="FN153" i="2"/>
  <c r="IP153" i="2"/>
  <c r="JV153" i="2"/>
  <c r="HH153" i="2"/>
  <c r="FF153" i="2"/>
  <c r="JN153" i="2"/>
  <c r="BD153" i="2"/>
  <c r="MJ153" i="2"/>
  <c r="HZ153" i="2"/>
  <c r="JB153" i="2"/>
  <c r="EP153" i="2"/>
  <c r="NN153" i="2"/>
  <c r="HI153" i="2"/>
  <c r="BB152" i="2"/>
  <c r="BC152" i="2" s="1"/>
  <c r="R152" i="2"/>
  <c r="S152" i="2" s="1"/>
  <c r="BT152" i="2"/>
  <c r="BU152" i="2" s="1"/>
  <c r="EH152" i="2"/>
  <c r="EI152" i="2" s="1"/>
  <c r="DD152" i="2"/>
  <c r="EB152" i="2"/>
  <c r="EC152" i="2" s="1"/>
  <c r="FF152" i="2"/>
  <c r="FG152" i="2" s="1"/>
  <c r="AX152" i="2"/>
  <c r="AF152" i="2"/>
  <c r="CT152" i="2"/>
  <c r="FB152" i="2"/>
  <c r="HO153" i="2"/>
  <c r="EO152" i="2"/>
  <c r="MK153" i="2"/>
  <c r="KC153" i="2"/>
  <c r="CK153" i="2" s="1"/>
  <c r="CG152" i="2"/>
  <c r="DE152" i="2"/>
  <c r="KU153" i="2"/>
  <c r="MQ153" i="2"/>
  <c r="EY153" i="2" s="1"/>
  <c r="JE153" i="2"/>
  <c r="X152" i="2"/>
  <c r="Y152" i="2" s="1"/>
  <c r="BZ152" i="2"/>
  <c r="CA152" i="2" s="1"/>
  <c r="BY152" i="2"/>
  <c r="EA152" i="2"/>
  <c r="AR152" i="2"/>
  <c r="BP152" i="2"/>
  <c r="CN152" i="2"/>
  <c r="KI153" i="2"/>
  <c r="DW152" i="2"/>
  <c r="LA153" i="2"/>
  <c r="HU153" i="2"/>
  <c r="NC153" i="2"/>
  <c r="ME153" i="2"/>
  <c r="IA153" i="2"/>
  <c r="CM152" i="2"/>
  <c r="HC153" i="2"/>
  <c r="K153" i="2" s="1"/>
  <c r="AO152" i="2"/>
  <c r="CX152" i="2"/>
  <c r="CY152" i="2" s="1"/>
  <c r="ET152" i="2"/>
  <c r="EU152" i="2" s="1"/>
  <c r="FL152" i="2"/>
  <c r="FM152" i="2" s="1"/>
  <c r="NO153" i="2"/>
  <c r="DQ152" i="2"/>
  <c r="KO153" i="2"/>
  <c r="IY153" i="2"/>
  <c r="JW153" i="2"/>
  <c r="B154" i="2"/>
  <c r="GD153" i="2"/>
  <c r="JW154" i="2" l="1"/>
  <c r="IS154" i="2"/>
  <c r="GC154" i="2"/>
  <c r="AX153" i="2"/>
  <c r="EJ153" i="2"/>
  <c r="CB153" i="2"/>
  <c r="ET153" i="2"/>
  <c r="EU153" i="2" s="1"/>
  <c r="CR153" i="2"/>
  <c r="CS153" i="2" s="1"/>
  <c r="DL153" i="2"/>
  <c r="BJ153" i="2"/>
  <c r="BP153" i="2"/>
  <c r="N153" i="2"/>
  <c r="EZ153" i="2"/>
  <c r="FA153" i="2" s="1"/>
  <c r="FZ153" i="2"/>
  <c r="CF153" i="2"/>
  <c r="FR153" i="2"/>
  <c r="FS153" i="2" s="1"/>
  <c r="CN153" i="2"/>
  <c r="AJ153" i="2"/>
  <c r="AK153" i="2" s="1"/>
  <c r="AR153" i="2"/>
  <c r="CX153" i="2"/>
  <c r="CY153" i="2" s="1"/>
  <c r="BV153" i="2"/>
  <c r="Z153" i="2"/>
  <c r="DD153" i="2"/>
  <c r="DE153" i="2" s="1"/>
  <c r="H153" i="2"/>
  <c r="ED153" i="2"/>
  <c r="AD153" i="2"/>
  <c r="AE153" i="2" s="1"/>
  <c r="IY154" i="2"/>
  <c r="BG154" i="2" s="1"/>
  <c r="ME154" i="2"/>
  <c r="KU154" i="2"/>
  <c r="MK154" i="2"/>
  <c r="F153" i="2"/>
  <c r="G153" i="2" s="1"/>
  <c r="AP153" i="2"/>
  <c r="AQ153" i="2" s="1"/>
  <c r="BZ153" i="2"/>
  <c r="CA153" i="2" s="1"/>
  <c r="X153" i="2"/>
  <c r="Y153" i="2" s="1"/>
  <c r="BN153" i="2"/>
  <c r="BO153" i="2" s="1"/>
  <c r="CL153" i="2"/>
  <c r="CM153" i="2" s="1"/>
  <c r="ES153" i="2"/>
  <c r="DJ153" i="2"/>
  <c r="DK153" i="2" s="1"/>
  <c r="EN153" i="2"/>
  <c r="EO153" i="2" s="1"/>
  <c r="EH153" i="2"/>
  <c r="EI153" i="2" s="1"/>
  <c r="FL153" i="2"/>
  <c r="AL153" i="2"/>
  <c r="CH153" i="2"/>
  <c r="CZ153" i="2"/>
  <c r="FB153" i="2"/>
  <c r="EV153" i="2"/>
  <c r="FT153" i="2"/>
  <c r="GW154" i="2"/>
  <c r="IM154" i="2"/>
  <c r="LG154" i="2"/>
  <c r="KO154" i="2"/>
  <c r="NO154" i="2"/>
  <c r="NC154" i="2"/>
  <c r="FK154" i="2" s="1"/>
  <c r="KI154" i="2"/>
  <c r="IG154" i="2"/>
  <c r="L153" i="2"/>
  <c r="M153" i="2" s="1"/>
  <c r="BT153" i="2"/>
  <c r="R153" i="2"/>
  <c r="S153" i="2" s="1"/>
  <c r="AV153" i="2"/>
  <c r="AW153" i="2" s="1"/>
  <c r="CE153" i="2"/>
  <c r="BH153" i="2"/>
  <c r="BI153" i="2" s="1"/>
  <c r="CQ153" i="2"/>
  <c r="FK153" i="2"/>
  <c r="FW153" i="2"/>
  <c r="AF153" i="2"/>
  <c r="CT153" i="2"/>
  <c r="DF153" i="2"/>
  <c r="FH153" i="2"/>
  <c r="FW154" i="2"/>
  <c r="ES154" i="2"/>
  <c r="EM154" i="2"/>
  <c r="CQ154" i="2"/>
  <c r="CE154" i="2"/>
  <c r="DC154" i="2"/>
  <c r="BA154" i="2"/>
  <c r="CW154" i="2"/>
  <c r="AU154" i="2"/>
  <c r="DO154" i="2"/>
  <c r="AO154" i="2"/>
  <c r="E154" i="2"/>
  <c r="IF154" i="2"/>
  <c r="HL154" i="2"/>
  <c r="GT154" i="2"/>
  <c r="JP154" i="2"/>
  <c r="KN154" i="2"/>
  <c r="IV154" i="2"/>
  <c r="KR154" i="2"/>
  <c r="HF154" i="2"/>
  <c r="KB154" i="2"/>
  <c r="HR154" i="2"/>
  <c r="JN154" i="2"/>
  <c r="IR154" i="2"/>
  <c r="MJ154" i="2"/>
  <c r="MH154" i="2"/>
  <c r="HZ154" i="2"/>
  <c r="IX154" i="2"/>
  <c r="JV154" i="2"/>
  <c r="JT154" i="2"/>
  <c r="KT154" i="2"/>
  <c r="LP154" i="2"/>
  <c r="JB154" i="2"/>
  <c r="JD154" i="2"/>
  <c r="KZ154" i="2"/>
  <c r="LX154" i="2"/>
  <c r="LL154" i="2"/>
  <c r="HX154" i="2"/>
  <c r="DF154" i="2"/>
  <c r="GV154" i="2"/>
  <c r="JZ154" i="2"/>
  <c r="KX154" i="2"/>
  <c r="NF154" i="2"/>
  <c r="GZ154" i="2"/>
  <c r="CL154" i="2"/>
  <c r="MT154" i="2"/>
  <c r="CT154" i="2"/>
  <c r="MD154" i="2"/>
  <c r="HH154" i="2"/>
  <c r="HT154" i="2"/>
  <c r="KL154" i="2"/>
  <c r="MN154" i="2"/>
  <c r="ID154" i="2"/>
  <c r="MV154" i="2"/>
  <c r="R154" i="2"/>
  <c r="JJ154" i="2"/>
  <c r="KF154" i="2"/>
  <c r="LD154" i="2"/>
  <c r="LF154" i="2"/>
  <c r="MZ154" i="2"/>
  <c r="NN154" i="2"/>
  <c r="HB154" i="2"/>
  <c r="CF154" i="2"/>
  <c r="LR154" i="2"/>
  <c r="IJ154" i="2"/>
  <c r="LJ154" i="2"/>
  <c r="NH154" i="2"/>
  <c r="IP154" i="2"/>
  <c r="MP154" i="2"/>
  <c r="FF154" i="2"/>
  <c r="HN154" i="2"/>
  <c r="IL154" i="2"/>
  <c r="JH154" i="2"/>
  <c r="KH154" i="2"/>
  <c r="NB154" i="2"/>
  <c r="FZ154" i="2"/>
  <c r="LV154" i="2"/>
  <c r="MB154" i="2"/>
  <c r="NL154" i="2"/>
  <c r="FM153" i="2"/>
  <c r="JQ154" i="2"/>
  <c r="IA154" i="2"/>
  <c r="AI154" i="2" s="1"/>
  <c r="HU154" i="2"/>
  <c r="AC154" i="2" s="1"/>
  <c r="JE154" i="2"/>
  <c r="CG153" i="2"/>
  <c r="HO154" i="2"/>
  <c r="W154" i="2" s="1"/>
  <c r="HI154" i="2"/>
  <c r="LY154" i="2"/>
  <c r="DC153" i="2"/>
  <c r="W153" i="2"/>
  <c r="BB153" i="2"/>
  <c r="BC153" i="2" s="1"/>
  <c r="Q153" i="2"/>
  <c r="DV153" i="2"/>
  <c r="DW153" i="2" s="1"/>
  <c r="DP153" i="2"/>
  <c r="DQ153" i="2" s="1"/>
  <c r="LM154" i="2"/>
  <c r="HC154" i="2"/>
  <c r="LA154" i="2"/>
  <c r="DI154" i="2" s="1"/>
  <c r="MQ154" i="2"/>
  <c r="EY154" i="2" s="1"/>
  <c r="KC154" i="2"/>
  <c r="FG153" i="2"/>
  <c r="BU153" i="2"/>
  <c r="FX153" i="2"/>
  <c r="FY153" i="2" s="1"/>
  <c r="MW154" i="2"/>
  <c r="AI153" i="2"/>
  <c r="BM153" i="2"/>
  <c r="BG153" i="2"/>
  <c r="AC153" i="2"/>
  <c r="DI153" i="2"/>
  <c r="CW153" i="2"/>
  <c r="EB153" i="2"/>
  <c r="EC153" i="2" s="1"/>
  <c r="EM153" i="2"/>
  <c r="LS154" i="2"/>
  <c r="NI154" i="2"/>
  <c r="JK154" i="2"/>
  <c r="B155" i="2"/>
  <c r="GD154" i="2"/>
  <c r="NI155" i="2" l="1"/>
  <c r="JW155" i="2"/>
  <c r="GC155" i="2"/>
  <c r="EN154" i="2"/>
  <c r="EO154" i="2" s="1"/>
  <c r="FB154" i="2"/>
  <c r="EV154" i="2"/>
  <c r="FX154" i="2"/>
  <c r="FY154" i="2" s="1"/>
  <c r="N154" i="2"/>
  <c r="DR154" i="2"/>
  <c r="AR154" i="2"/>
  <c r="X154" i="2"/>
  <c r="Y154" i="2" s="1"/>
  <c r="BD154" i="2"/>
  <c r="EJ154" i="2"/>
  <c r="CZ154" i="2"/>
  <c r="FR154" i="2"/>
  <c r="BT154" i="2"/>
  <c r="BU154" i="2" s="1"/>
  <c r="BZ154" i="2"/>
  <c r="CA154" i="2" s="1"/>
  <c r="DL154" i="2"/>
  <c r="BJ154" i="2"/>
  <c r="AF154" i="2"/>
  <c r="FL154" i="2"/>
  <c r="FM154" i="2" s="1"/>
  <c r="AL154" i="2"/>
  <c r="AV154" i="2"/>
  <c r="AW154" i="2" s="1"/>
  <c r="BN154" i="2"/>
  <c r="BO154" i="2" s="1"/>
  <c r="F154" i="2"/>
  <c r="G154" i="2" s="1"/>
  <c r="EB154" i="2"/>
  <c r="EC154" i="2" s="1"/>
  <c r="DX154" i="2"/>
  <c r="S154" i="2"/>
  <c r="MW155" i="2"/>
  <c r="KC155" i="2"/>
  <c r="HC155" i="2"/>
  <c r="LM155" i="2"/>
  <c r="DU155" i="2" s="1"/>
  <c r="LY155" i="2"/>
  <c r="CG154" i="2"/>
  <c r="JQ155" i="2"/>
  <c r="AP154" i="2"/>
  <c r="AQ154" i="2" s="1"/>
  <c r="L154" i="2"/>
  <c r="M154" i="2" s="1"/>
  <c r="CX154" i="2"/>
  <c r="CY154" i="2" s="1"/>
  <c r="DD154" i="2"/>
  <c r="DV154" i="2"/>
  <c r="DW154" i="2" s="1"/>
  <c r="EZ154" i="2"/>
  <c r="FA154" i="2" s="1"/>
  <c r="EG154" i="2"/>
  <c r="H154" i="2"/>
  <c r="Z154" i="2"/>
  <c r="CH154" i="2"/>
  <c r="BV154" i="2"/>
  <c r="CB154" i="2"/>
  <c r="EP154" i="2"/>
  <c r="FT154" i="2"/>
  <c r="IG155" i="2"/>
  <c r="NO155" i="2"/>
  <c r="FW155" i="2" s="1"/>
  <c r="IM155" i="2"/>
  <c r="KU155" i="2"/>
  <c r="LS155" i="2"/>
  <c r="FG154" i="2"/>
  <c r="JK155" i="2"/>
  <c r="MQ155" i="2"/>
  <c r="HI155" i="2"/>
  <c r="Q155" i="2" s="1"/>
  <c r="JE155" i="2"/>
  <c r="Q154" i="2"/>
  <c r="AJ154" i="2"/>
  <c r="AK154" i="2" s="1"/>
  <c r="BH154" i="2"/>
  <c r="BI154" i="2" s="1"/>
  <c r="K154" i="2"/>
  <c r="BM154" i="2"/>
  <c r="DP154" i="2"/>
  <c r="DQ154" i="2" s="1"/>
  <c r="BY154" i="2"/>
  <c r="EA154" i="2"/>
  <c r="FE154" i="2"/>
  <c r="ET154" i="2"/>
  <c r="EU154" i="2" s="1"/>
  <c r="T154" i="2"/>
  <c r="ED154" i="2"/>
  <c r="AX154" i="2"/>
  <c r="CN154" i="2"/>
  <c r="FH154" i="2"/>
  <c r="FN154" i="2"/>
  <c r="KI155" i="2"/>
  <c r="KO155" i="2"/>
  <c r="GW155" i="2"/>
  <c r="IY155" i="2"/>
  <c r="LA155" i="2"/>
  <c r="HU155" i="2"/>
  <c r="CK154" i="2"/>
  <c r="CR154" i="2"/>
  <c r="CS154" i="2" s="1"/>
  <c r="BB154" i="2"/>
  <c r="BC154" i="2" s="1"/>
  <c r="BS154" i="2"/>
  <c r="EH154" i="2"/>
  <c r="EI154" i="2" s="1"/>
  <c r="DU154" i="2"/>
  <c r="BP154" i="2"/>
  <c r="NC155" i="2"/>
  <c r="ME155" i="2"/>
  <c r="FE155" i="2"/>
  <c r="EY155" i="2"/>
  <c r="FQ155" i="2"/>
  <c r="FK155" i="2"/>
  <c r="EM155" i="2"/>
  <c r="EG155" i="2"/>
  <c r="CK155" i="2"/>
  <c r="CW155" i="2"/>
  <c r="DI155" i="2"/>
  <c r="CQ155" i="2"/>
  <c r="BS155" i="2"/>
  <c r="AO155" i="2"/>
  <c r="AC155" i="2"/>
  <c r="BY155" i="2"/>
  <c r="BG155" i="2"/>
  <c r="DC155" i="2"/>
  <c r="BM155" i="2"/>
  <c r="EA155" i="2"/>
  <c r="CE155" i="2"/>
  <c r="E155" i="2"/>
  <c r="K155" i="2"/>
  <c r="AU155" i="2"/>
  <c r="IV155" i="2"/>
  <c r="HH155" i="2"/>
  <c r="CB155" i="2"/>
  <c r="NF155" i="2"/>
  <c r="KR155" i="2"/>
  <c r="KT155" i="2"/>
  <c r="MN155" i="2"/>
  <c r="JZ155" i="2"/>
  <c r="LV155" i="2"/>
  <c r="LX155" i="2"/>
  <c r="LJ155" i="2"/>
  <c r="JP155" i="2"/>
  <c r="IP155" i="2"/>
  <c r="IR155" i="2"/>
  <c r="KL155" i="2"/>
  <c r="MJ155" i="2"/>
  <c r="BJ155" i="2"/>
  <c r="ID155" i="2"/>
  <c r="IF155" i="2"/>
  <c r="JD155" i="2"/>
  <c r="CN155" i="2"/>
  <c r="MH155" i="2"/>
  <c r="HB155" i="2"/>
  <c r="HZ155" i="2"/>
  <c r="IX155" i="2"/>
  <c r="JT155" i="2"/>
  <c r="JV155" i="2"/>
  <c r="HX155" i="2"/>
  <c r="HF155" i="2"/>
  <c r="AR155" i="2"/>
  <c r="KB155" i="2"/>
  <c r="KZ155" i="2"/>
  <c r="JN155" i="2"/>
  <c r="KN155" i="2"/>
  <c r="GV155" i="2"/>
  <c r="MP155" i="2"/>
  <c r="JB155" i="2"/>
  <c r="MT155" i="2"/>
  <c r="MZ155" i="2"/>
  <c r="NL155" i="2"/>
  <c r="HN155" i="2"/>
  <c r="Z155" i="2"/>
  <c r="LD155" i="2"/>
  <c r="LF155" i="2"/>
  <c r="MD155" i="2"/>
  <c r="LL155" i="2"/>
  <c r="HR155" i="2"/>
  <c r="KX155" i="2"/>
  <c r="HL155" i="2"/>
  <c r="IJ155" i="2"/>
  <c r="NB155" i="2"/>
  <c r="LP155" i="2"/>
  <c r="GZ155" i="2"/>
  <c r="IL155" i="2"/>
  <c r="KH155" i="2"/>
  <c r="NH155" i="2"/>
  <c r="LR155" i="2"/>
  <c r="MV155" i="2"/>
  <c r="GT155" i="2"/>
  <c r="JH155" i="2"/>
  <c r="JJ155" i="2"/>
  <c r="EP155" i="2"/>
  <c r="MB155" i="2"/>
  <c r="HT155" i="2"/>
  <c r="DD155" i="2"/>
  <c r="EJ155" i="2"/>
  <c r="AX155" i="2"/>
  <c r="KF155" i="2"/>
  <c r="NN155" i="2"/>
  <c r="FS154" i="2"/>
  <c r="HO155" i="2"/>
  <c r="IA155" i="2"/>
  <c r="AD154" i="2"/>
  <c r="AE154" i="2" s="1"/>
  <c r="DJ154" i="2"/>
  <c r="DK154" i="2" s="1"/>
  <c r="FQ154" i="2"/>
  <c r="DE154" i="2"/>
  <c r="CM154" i="2"/>
  <c r="LG155" i="2"/>
  <c r="MK155" i="2"/>
  <c r="IS155" i="2"/>
  <c r="BA155" i="2" s="1"/>
  <c r="B156" i="2"/>
  <c r="GD155" i="2"/>
  <c r="JW156" i="2" l="1"/>
  <c r="GC156" i="2"/>
  <c r="CR155" i="2"/>
  <c r="BV155" i="2"/>
  <c r="T155" i="2"/>
  <c r="FN155" i="2"/>
  <c r="DL155" i="2"/>
  <c r="ED155" i="2"/>
  <c r="EV155" i="2"/>
  <c r="AF155" i="2"/>
  <c r="AJ155" i="2"/>
  <c r="AK155" i="2" s="1"/>
  <c r="CF155" i="2"/>
  <c r="CG155" i="2" s="1"/>
  <c r="N155" i="2"/>
  <c r="FZ155" i="2"/>
  <c r="DP155" i="2"/>
  <c r="DQ155" i="2" s="1"/>
  <c r="CZ155" i="2"/>
  <c r="FR155" i="2"/>
  <c r="FS155" i="2" s="1"/>
  <c r="F155" i="2"/>
  <c r="G155" i="2" s="1"/>
  <c r="FX155" i="2"/>
  <c r="FY155" i="2" s="1"/>
  <c r="DV155" i="2"/>
  <c r="DW155" i="2" s="1"/>
  <c r="FH155" i="2"/>
  <c r="EZ155" i="2"/>
  <c r="FA155" i="2" s="1"/>
  <c r="BB155" i="2"/>
  <c r="BC155" i="2" s="1"/>
  <c r="BP155" i="2"/>
  <c r="MK156" i="2"/>
  <c r="IA156" i="2"/>
  <c r="R155" i="2"/>
  <c r="AI155" i="2"/>
  <c r="EN155" i="2"/>
  <c r="EO155" i="2" s="1"/>
  <c r="BZ155" i="2"/>
  <c r="ET155" i="2"/>
  <c r="FL155" i="2"/>
  <c r="FM155" i="2" s="1"/>
  <c r="H155" i="2"/>
  <c r="AL155" i="2"/>
  <c r="CH155" i="2"/>
  <c r="DX155" i="2"/>
  <c r="FT155" i="2"/>
  <c r="CA155" i="2"/>
  <c r="LA156" i="2"/>
  <c r="KI156" i="2"/>
  <c r="NO156" i="2"/>
  <c r="LM156" i="2"/>
  <c r="S155" i="2"/>
  <c r="LG156" i="2"/>
  <c r="HO156" i="2"/>
  <c r="AD155" i="2"/>
  <c r="AE155" i="2" s="1"/>
  <c r="X155" i="2"/>
  <c r="Y155" i="2" s="1"/>
  <c r="BN155" i="2"/>
  <c r="BO155" i="2" s="1"/>
  <c r="EB155" i="2"/>
  <c r="EC155" i="2" s="1"/>
  <c r="DJ155" i="2"/>
  <c r="DK155" i="2" s="1"/>
  <c r="CX155" i="2"/>
  <c r="CY155" i="2" s="1"/>
  <c r="FF155" i="2"/>
  <c r="FG155" i="2" s="1"/>
  <c r="BD155" i="2"/>
  <c r="CT155" i="2"/>
  <c r="DR155" i="2"/>
  <c r="FB155" i="2"/>
  <c r="ME156" i="2"/>
  <c r="HU156" i="2"/>
  <c r="AC156" i="2" s="1"/>
  <c r="IY156" i="2"/>
  <c r="BG156" i="2" s="1"/>
  <c r="MQ156" i="2"/>
  <c r="LS156" i="2"/>
  <c r="EA156" i="2" s="1"/>
  <c r="IG156" i="2"/>
  <c r="JQ156" i="2"/>
  <c r="HC156" i="2"/>
  <c r="L155" i="2"/>
  <c r="M155" i="2" s="1"/>
  <c r="AP155" i="2"/>
  <c r="AQ155" i="2" s="1"/>
  <c r="CL155" i="2"/>
  <c r="CM155" i="2" s="1"/>
  <c r="BH155" i="2"/>
  <c r="BI155" i="2" s="1"/>
  <c r="DO155" i="2"/>
  <c r="EH155" i="2"/>
  <c r="EI155" i="2" s="1"/>
  <c r="DF155" i="2"/>
  <c r="CS155" i="2"/>
  <c r="GW156" i="2"/>
  <c r="E156" i="2" s="1"/>
  <c r="JE156" i="2"/>
  <c r="KU156" i="2"/>
  <c r="KC156" i="2"/>
  <c r="CK156" i="2" s="1"/>
  <c r="FW156" i="2"/>
  <c r="EY156" i="2"/>
  <c r="ES156" i="2"/>
  <c r="EM156" i="2"/>
  <c r="DI156" i="2"/>
  <c r="CQ156" i="2"/>
  <c r="CE156" i="2"/>
  <c r="BY156" i="2"/>
  <c r="DC156" i="2"/>
  <c r="DU156" i="2"/>
  <c r="BM156" i="2"/>
  <c r="AI156" i="2"/>
  <c r="W156" i="2"/>
  <c r="DO156" i="2"/>
  <c r="K156" i="2"/>
  <c r="AO156" i="2"/>
  <c r="JB156" i="2"/>
  <c r="IL156" i="2"/>
  <c r="GV156" i="2"/>
  <c r="MH156" i="2"/>
  <c r="MJ156" i="2"/>
  <c r="HX156" i="2"/>
  <c r="IV156" i="2"/>
  <c r="JT156" i="2"/>
  <c r="LP156" i="2"/>
  <c r="HB156" i="2"/>
  <c r="AP156" i="2"/>
  <c r="ID156" i="2"/>
  <c r="KB156" i="2"/>
  <c r="KX156" i="2"/>
  <c r="LV156" i="2"/>
  <c r="LJ156" i="2"/>
  <c r="IR156" i="2"/>
  <c r="KN156" i="2"/>
  <c r="EV156" i="2"/>
  <c r="HZ156" i="2"/>
  <c r="KR156" i="2"/>
  <c r="MP156" i="2"/>
  <c r="HF156" i="2"/>
  <c r="IF156" i="2"/>
  <c r="KZ156" i="2"/>
  <c r="MT156" i="2"/>
  <c r="LL156" i="2"/>
  <c r="HR156" i="2"/>
  <c r="JN156" i="2"/>
  <c r="NF156" i="2"/>
  <c r="NH156" i="2"/>
  <c r="IP156" i="2"/>
  <c r="GZ156" i="2"/>
  <c r="AL156" i="2"/>
  <c r="KT156" i="2"/>
  <c r="EB156" i="2"/>
  <c r="MN156" i="2"/>
  <c r="HH156" i="2"/>
  <c r="BN156" i="2"/>
  <c r="DL156" i="2"/>
  <c r="HT156" i="2"/>
  <c r="JZ156" i="2"/>
  <c r="LX156" i="2"/>
  <c r="JH156" i="2"/>
  <c r="JJ156" i="2"/>
  <c r="JV156" i="2"/>
  <c r="LF156" i="2"/>
  <c r="IX156" i="2"/>
  <c r="CN156" i="2"/>
  <c r="HL156" i="2"/>
  <c r="IJ156" i="2"/>
  <c r="KF156" i="2"/>
  <c r="MD156" i="2"/>
  <c r="MB156" i="2"/>
  <c r="MZ156" i="2"/>
  <c r="NN156" i="2"/>
  <c r="JP156" i="2"/>
  <c r="KL156" i="2"/>
  <c r="LR156" i="2"/>
  <c r="GT156" i="2"/>
  <c r="MV156" i="2"/>
  <c r="HN156" i="2"/>
  <c r="KH156" i="2"/>
  <c r="DP156" i="2"/>
  <c r="LD156" i="2"/>
  <c r="NL156" i="2"/>
  <c r="FX156" i="2" s="1"/>
  <c r="FY156" i="2" s="1"/>
  <c r="JD156" i="2"/>
  <c r="F156" i="2"/>
  <c r="NB156" i="2"/>
  <c r="IS156" i="2"/>
  <c r="DE155" i="2"/>
  <c r="W155" i="2"/>
  <c r="BT155" i="2"/>
  <c r="BU155" i="2" s="1"/>
  <c r="AV155" i="2"/>
  <c r="AW155" i="2" s="1"/>
  <c r="ES155" i="2"/>
  <c r="NI156" i="2"/>
  <c r="FQ156" i="2" s="1"/>
  <c r="NC156" i="2"/>
  <c r="KO156" i="2"/>
  <c r="EU155" i="2"/>
  <c r="HI156" i="2"/>
  <c r="JK156" i="2"/>
  <c r="IM156" i="2"/>
  <c r="LY156" i="2"/>
  <c r="MW156" i="2"/>
  <c r="FE156" i="2" s="1"/>
  <c r="B157" i="2"/>
  <c r="GC157" i="2" s="1"/>
  <c r="GD156" i="2"/>
  <c r="FZ156" i="2" l="1"/>
  <c r="T156" i="2"/>
  <c r="BD156" i="2"/>
  <c r="AX156" i="2"/>
  <c r="CB156" i="2"/>
  <c r="LY157" i="2"/>
  <c r="HI157" i="2"/>
  <c r="NC157" i="2"/>
  <c r="IS157" i="2"/>
  <c r="FH156" i="2"/>
  <c r="FN156" i="2"/>
  <c r="CT156" i="2"/>
  <c r="FT156" i="2"/>
  <c r="EN156" i="2"/>
  <c r="EO156" i="2" s="1"/>
  <c r="BH156" i="2"/>
  <c r="BI156" i="2" s="1"/>
  <c r="Z156" i="2"/>
  <c r="CH156" i="2"/>
  <c r="N156" i="2"/>
  <c r="DF156" i="2"/>
  <c r="EH156" i="2"/>
  <c r="EI156" i="2" s="1"/>
  <c r="DX156" i="2"/>
  <c r="AF156" i="2"/>
  <c r="FB156" i="2"/>
  <c r="DQ156" i="2"/>
  <c r="BT156" i="2"/>
  <c r="BU156" i="2" s="1"/>
  <c r="CX156" i="2"/>
  <c r="CY156" i="2" s="1"/>
  <c r="AQ156" i="2"/>
  <c r="BO156" i="2"/>
  <c r="IM157" i="2"/>
  <c r="KO157" i="2"/>
  <c r="Q156" i="2"/>
  <c r="BB156" i="2"/>
  <c r="BC156" i="2" s="1"/>
  <c r="CF156" i="2"/>
  <c r="CG156" i="2" s="1"/>
  <c r="AD156" i="2"/>
  <c r="AE156" i="2" s="1"/>
  <c r="CW156" i="2"/>
  <c r="EZ156" i="2"/>
  <c r="FA156" i="2" s="1"/>
  <c r="DD156" i="2"/>
  <c r="DE156" i="2" s="1"/>
  <c r="DV156" i="2"/>
  <c r="DW156" i="2" s="1"/>
  <c r="FR156" i="2"/>
  <c r="ET156" i="2"/>
  <c r="EU156" i="2" s="1"/>
  <c r="FF156" i="2"/>
  <c r="FG156" i="2" s="1"/>
  <c r="FL156" i="2"/>
  <c r="FM156" i="2" s="1"/>
  <c r="AR156" i="2"/>
  <c r="CZ156" i="2"/>
  <c r="DR156" i="2"/>
  <c r="KU157" i="2"/>
  <c r="LS157" i="2"/>
  <c r="HU157" i="2"/>
  <c r="MW157" i="2"/>
  <c r="JK157" i="2"/>
  <c r="BZ156" i="2"/>
  <c r="CA156" i="2" s="1"/>
  <c r="CR156" i="2"/>
  <c r="CS156" i="2" s="1"/>
  <c r="AV156" i="2"/>
  <c r="AW156" i="2" s="1"/>
  <c r="CL156" i="2"/>
  <c r="CM156" i="2" s="1"/>
  <c r="H156" i="2"/>
  <c r="FK156" i="2"/>
  <c r="BJ156" i="2"/>
  <c r="ED156" i="2"/>
  <c r="EP156" i="2"/>
  <c r="KC157" i="2"/>
  <c r="JE157" i="2"/>
  <c r="HC157" i="2"/>
  <c r="MQ157" i="2"/>
  <c r="IA157" i="2"/>
  <c r="AJ156" i="2"/>
  <c r="AK156" i="2" s="1"/>
  <c r="DJ156" i="2"/>
  <c r="DK156" i="2" s="1"/>
  <c r="X156" i="2"/>
  <c r="Y156" i="2" s="1"/>
  <c r="AU156" i="2"/>
  <c r="L156" i="2"/>
  <c r="M156" i="2" s="1"/>
  <c r="BA156" i="2"/>
  <c r="BP156" i="2"/>
  <c r="BV156" i="2"/>
  <c r="EJ156" i="2"/>
  <c r="GW157" i="2"/>
  <c r="JQ157" i="2"/>
  <c r="ME157" i="2"/>
  <c r="EM157" i="2" s="1"/>
  <c r="EC156" i="2"/>
  <c r="HO157" i="2"/>
  <c r="LM157" i="2"/>
  <c r="DU157" i="2" s="1"/>
  <c r="KI157" i="2"/>
  <c r="MK157" i="2"/>
  <c r="FE157" i="2"/>
  <c r="EY157" i="2"/>
  <c r="EG157" i="2"/>
  <c r="ES157" i="2"/>
  <c r="CK157" i="2"/>
  <c r="EA157" i="2"/>
  <c r="CW157" i="2"/>
  <c r="CQ157" i="2"/>
  <c r="BS157" i="2"/>
  <c r="AC157" i="2"/>
  <c r="Q157" i="2"/>
  <c r="DC157" i="2"/>
  <c r="BY157" i="2"/>
  <c r="BM157" i="2"/>
  <c r="BA157" i="2"/>
  <c r="FK157" i="2"/>
  <c r="W157" i="2"/>
  <c r="K157" i="2"/>
  <c r="E157" i="2"/>
  <c r="AU157" i="2"/>
  <c r="AI157" i="2"/>
  <c r="KZ157" i="2"/>
  <c r="LL157" i="2"/>
  <c r="JN157" i="2"/>
  <c r="MJ157" i="2"/>
  <c r="GT157" i="2"/>
  <c r="JV157" i="2"/>
  <c r="HH157" i="2"/>
  <c r="JB157" i="2"/>
  <c r="HT157" i="2"/>
  <c r="JP157" i="2"/>
  <c r="CB157" i="2"/>
  <c r="NF157" i="2"/>
  <c r="IP157" i="2"/>
  <c r="GZ157" i="2"/>
  <c r="HX157" i="2"/>
  <c r="IV157" i="2"/>
  <c r="JT157" i="2"/>
  <c r="KR157" i="2"/>
  <c r="LR157" i="2"/>
  <c r="IX157" i="2"/>
  <c r="JD157" i="2"/>
  <c r="JZ157" i="2"/>
  <c r="KX157" i="2"/>
  <c r="MV157" i="2"/>
  <c r="LJ157" i="2"/>
  <c r="NH157" i="2"/>
  <c r="KL157" i="2"/>
  <c r="KT157" i="2"/>
  <c r="MN157" i="2"/>
  <c r="HF157" i="2"/>
  <c r="KB157" i="2"/>
  <c r="LX157" i="2"/>
  <c r="LV157" i="2"/>
  <c r="HB157" i="2"/>
  <c r="GV157" i="2"/>
  <c r="HN157" i="2"/>
  <c r="IL157" i="2"/>
  <c r="JJ157" i="2"/>
  <c r="LD157" i="2"/>
  <c r="MZ157" i="2"/>
  <c r="NL157" i="2"/>
  <c r="KN157" i="2"/>
  <c r="LP157" i="2"/>
  <c r="MP157" i="2"/>
  <c r="IF157" i="2"/>
  <c r="MT157" i="2"/>
  <c r="JH157" i="2"/>
  <c r="KH157" i="2"/>
  <c r="LF157" i="2"/>
  <c r="MD157" i="2"/>
  <c r="HZ157" i="2"/>
  <c r="HR157" i="2"/>
  <c r="MH157" i="2"/>
  <c r="IR157" i="2"/>
  <c r="R157" i="2"/>
  <c r="HL157" i="2"/>
  <c r="IJ157" i="2"/>
  <c r="KF157" i="2"/>
  <c r="MB157" i="2"/>
  <c r="NN157" i="2"/>
  <c r="ID157" i="2"/>
  <c r="EP157" i="2"/>
  <c r="NB157" i="2"/>
  <c r="NI157" i="2"/>
  <c r="BS156" i="2"/>
  <c r="R156" i="2"/>
  <c r="S156" i="2" s="1"/>
  <c r="EG156" i="2"/>
  <c r="G156" i="2"/>
  <c r="FS156" i="2"/>
  <c r="IG157" i="2"/>
  <c r="IY157" i="2"/>
  <c r="LG157" i="2"/>
  <c r="NO157" i="2"/>
  <c r="LA157" i="2"/>
  <c r="JW157" i="2"/>
  <c r="B158" i="2"/>
  <c r="GD157" i="2"/>
  <c r="NO158" i="2" l="1"/>
  <c r="IS158" i="2"/>
  <c r="GC158" i="2"/>
  <c r="LA158" i="2"/>
  <c r="IG158" i="2"/>
  <c r="S157" i="2"/>
  <c r="EH157" i="2"/>
  <c r="EB157" i="2"/>
  <c r="EC157" i="2" s="1"/>
  <c r="EV157" i="2"/>
  <c r="Z157" i="2"/>
  <c r="AD157" i="2"/>
  <c r="AE157" i="2" s="1"/>
  <c r="FX157" i="2"/>
  <c r="FY157" i="2" s="1"/>
  <c r="BT157" i="2"/>
  <c r="BU157" i="2" s="1"/>
  <c r="AX157" i="2"/>
  <c r="BP157" i="2"/>
  <c r="DX157" i="2"/>
  <c r="AR157" i="2"/>
  <c r="CF157" i="2"/>
  <c r="CG157" i="2" s="1"/>
  <c r="DL157" i="2"/>
  <c r="BH157" i="2"/>
  <c r="BI157" i="2" s="1"/>
  <c r="H157" i="2"/>
  <c r="DR157" i="2"/>
  <c r="AL157" i="2"/>
  <c r="CX157" i="2"/>
  <c r="FT157" i="2"/>
  <c r="FH157" i="2"/>
  <c r="FB157" i="2"/>
  <c r="FN157" i="2"/>
  <c r="CT157" i="2"/>
  <c r="N157" i="2"/>
  <c r="DF157" i="2"/>
  <c r="BB157" i="2"/>
  <c r="BC157" i="2" s="1"/>
  <c r="CL157" i="2"/>
  <c r="CM157" i="2" s="1"/>
  <c r="JW158" i="2"/>
  <c r="IY158" i="2"/>
  <c r="NI158" i="2"/>
  <c r="L157" i="2"/>
  <c r="M157" i="2" s="1"/>
  <c r="AV157" i="2"/>
  <c r="AW157" i="2" s="1"/>
  <c r="X157" i="2"/>
  <c r="Y157" i="2" s="1"/>
  <c r="BN157" i="2"/>
  <c r="BO157" i="2" s="1"/>
  <c r="DI157" i="2"/>
  <c r="CR157" i="2"/>
  <c r="DV157" i="2"/>
  <c r="DW157" i="2" s="1"/>
  <c r="DP157" i="2"/>
  <c r="DQ157" i="2" s="1"/>
  <c r="ET157" i="2"/>
  <c r="EU157" i="2" s="1"/>
  <c r="T157" i="2"/>
  <c r="EZ157" i="2"/>
  <c r="FA157" i="2" s="1"/>
  <c r="BD157" i="2"/>
  <c r="BJ157" i="2"/>
  <c r="CN157" i="2"/>
  <c r="ED157" i="2"/>
  <c r="EJ157" i="2"/>
  <c r="FZ157" i="2"/>
  <c r="KI158" i="2"/>
  <c r="ME158" i="2"/>
  <c r="IA158" i="2"/>
  <c r="HC158" i="2"/>
  <c r="LS158" i="2"/>
  <c r="F157" i="2"/>
  <c r="G157" i="2" s="1"/>
  <c r="AP157" i="2"/>
  <c r="AQ157" i="2" s="1"/>
  <c r="AJ157" i="2"/>
  <c r="AK157" i="2" s="1"/>
  <c r="BZ157" i="2"/>
  <c r="CA157" i="2" s="1"/>
  <c r="EN157" i="2"/>
  <c r="EO157" i="2" s="1"/>
  <c r="FF157" i="2"/>
  <c r="FG157" i="2" s="1"/>
  <c r="FL157" i="2"/>
  <c r="FM157" i="2" s="1"/>
  <c r="AF157" i="2"/>
  <c r="BV157" i="2"/>
  <c r="CZ157" i="2"/>
  <c r="LY158" i="2"/>
  <c r="LM158" i="2"/>
  <c r="JE158" i="2"/>
  <c r="HI158" i="2"/>
  <c r="KU158" i="2"/>
  <c r="CE157" i="2"/>
  <c r="AO157" i="2"/>
  <c r="DJ157" i="2"/>
  <c r="DK157" i="2" s="1"/>
  <c r="FQ157" i="2"/>
  <c r="FW157" i="2"/>
  <c r="CH157" i="2"/>
  <c r="HO158" i="2"/>
  <c r="JQ158" i="2"/>
  <c r="NC158" i="2"/>
  <c r="FK158" i="2" s="1"/>
  <c r="KC158" i="2"/>
  <c r="JK158" i="2"/>
  <c r="KO158" i="2"/>
  <c r="FQ158" i="2"/>
  <c r="FW158" i="2"/>
  <c r="EG158" i="2"/>
  <c r="EA158" i="2"/>
  <c r="EM158" i="2"/>
  <c r="DU158" i="2"/>
  <c r="DI158" i="2"/>
  <c r="CQ158" i="2"/>
  <c r="CE158" i="2"/>
  <c r="BY158" i="2"/>
  <c r="DC158" i="2"/>
  <c r="BM158" i="2"/>
  <c r="BA158" i="2"/>
  <c r="AI158" i="2"/>
  <c r="W158" i="2"/>
  <c r="K158" i="2"/>
  <c r="BS158" i="2"/>
  <c r="AO158" i="2"/>
  <c r="CW158" i="2"/>
  <c r="BG158" i="2"/>
  <c r="CK158" i="2"/>
  <c r="Q158" i="2"/>
  <c r="HX158" i="2"/>
  <c r="GT158" i="2"/>
  <c r="JP158" i="2"/>
  <c r="NH158" i="2"/>
  <c r="NF158" i="2"/>
  <c r="IP158" i="2"/>
  <c r="KL158" i="2"/>
  <c r="HB158" i="2"/>
  <c r="IV158" i="2"/>
  <c r="KT158" i="2"/>
  <c r="MN158" i="2"/>
  <c r="HH158" i="2"/>
  <c r="ID158" i="2"/>
  <c r="JD158" i="2"/>
  <c r="IR158" i="2"/>
  <c r="MH158" i="2"/>
  <c r="JT158" i="2"/>
  <c r="KR158" i="2"/>
  <c r="MP158" i="2"/>
  <c r="JH158" i="2"/>
  <c r="GV158" i="2"/>
  <c r="HF158" i="2"/>
  <c r="LJ158" i="2"/>
  <c r="HR158" i="2"/>
  <c r="JN158" i="2"/>
  <c r="FT158" i="2"/>
  <c r="MJ158" i="2"/>
  <c r="HZ158" i="2"/>
  <c r="AJ158" i="2" s="1"/>
  <c r="IX158" i="2"/>
  <c r="JV158" i="2"/>
  <c r="LP158" i="2"/>
  <c r="JB158" i="2"/>
  <c r="KZ158" i="2"/>
  <c r="LL158" i="2"/>
  <c r="HT158" i="2"/>
  <c r="DD158" i="2"/>
  <c r="JZ158" i="2"/>
  <c r="MV158" i="2"/>
  <c r="MB158" i="2"/>
  <c r="NN158" i="2"/>
  <c r="MD158" i="2"/>
  <c r="BB158" i="2"/>
  <c r="KN158" i="2"/>
  <c r="IF158" i="2"/>
  <c r="KF158" i="2"/>
  <c r="LF158" i="2"/>
  <c r="EP158" i="2"/>
  <c r="NB158" i="2"/>
  <c r="R158" i="2"/>
  <c r="S158" i="2" s="1"/>
  <c r="KB158" i="2"/>
  <c r="FZ158" i="2"/>
  <c r="LX158" i="2"/>
  <c r="IL158" i="2"/>
  <c r="BZ158" i="2"/>
  <c r="BP158" i="2"/>
  <c r="KX158" i="2"/>
  <c r="HL158" i="2"/>
  <c r="IJ158" i="2"/>
  <c r="JJ158" i="2"/>
  <c r="LD158" i="2"/>
  <c r="MZ158" i="2"/>
  <c r="NL158" i="2"/>
  <c r="LR158" i="2"/>
  <c r="LV158" i="2"/>
  <c r="MT158" i="2"/>
  <c r="HN158" i="2"/>
  <c r="KH158" i="2"/>
  <c r="GZ158" i="2"/>
  <c r="LG158" i="2"/>
  <c r="CS157" i="2"/>
  <c r="BG157" i="2"/>
  <c r="DD157" i="2"/>
  <c r="DE157" i="2" s="1"/>
  <c r="DO157" i="2"/>
  <c r="FR157" i="2"/>
  <c r="FS157" i="2" s="1"/>
  <c r="MK158" i="2"/>
  <c r="GW158" i="2"/>
  <c r="MQ158" i="2"/>
  <c r="MW158" i="2"/>
  <c r="HU158" i="2"/>
  <c r="AC158" i="2" s="1"/>
  <c r="IM158" i="2"/>
  <c r="CY157" i="2"/>
  <c r="EI157" i="2"/>
  <c r="B159" i="2"/>
  <c r="GD158" i="2"/>
  <c r="NO159" i="2" l="1"/>
  <c r="GC159" i="2"/>
  <c r="DE158" i="2"/>
  <c r="FX158" i="2"/>
  <c r="FY158" i="2" s="1"/>
  <c r="N158" i="2"/>
  <c r="EJ158" i="2"/>
  <c r="AX158" i="2"/>
  <c r="EZ158" i="2"/>
  <c r="FA158" i="2" s="1"/>
  <c r="DL158" i="2"/>
  <c r="CH158" i="2"/>
  <c r="AK158" i="2"/>
  <c r="IM159" i="2"/>
  <c r="DP158" i="2"/>
  <c r="DQ158" i="2" s="1"/>
  <c r="AF158" i="2"/>
  <c r="Z158" i="2"/>
  <c r="ED158" i="2"/>
  <c r="CX158" i="2"/>
  <c r="CY158" i="2" s="1"/>
  <c r="CN158" i="2"/>
  <c r="FH158" i="2"/>
  <c r="FN158" i="2"/>
  <c r="BH158" i="2"/>
  <c r="BI158" i="2" s="1"/>
  <c r="EV158" i="2"/>
  <c r="CT158" i="2"/>
  <c r="BV158" i="2"/>
  <c r="F158" i="2"/>
  <c r="G158" i="2" s="1"/>
  <c r="DV158" i="2"/>
  <c r="DW158" i="2" s="1"/>
  <c r="AP158" i="2"/>
  <c r="AQ158" i="2" s="1"/>
  <c r="AL158" i="2"/>
  <c r="CA158" i="2"/>
  <c r="GW159" i="2"/>
  <c r="MW159" i="2"/>
  <c r="FE159" i="2" s="1"/>
  <c r="X158" i="2"/>
  <c r="Y158" i="2" s="1"/>
  <c r="AD158" i="2"/>
  <c r="AE158" i="2" s="1"/>
  <c r="CR158" i="2"/>
  <c r="CS158" i="2" s="1"/>
  <c r="AV158" i="2"/>
  <c r="AW158" i="2" s="1"/>
  <c r="CF158" i="2"/>
  <c r="CG158" i="2" s="1"/>
  <c r="CL158" i="2"/>
  <c r="CM158" i="2" s="1"/>
  <c r="EH158" i="2"/>
  <c r="EI158" i="2" s="1"/>
  <c r="FE158" i="2"/>
  <c r="ET158" i="2"/>
  <c r="EU158" i="2" s="1"/>
  <c r="FL158" i="2"/>
  <c r="FM158" i="2" s="1"/>
  <c r="BD158" i="2"/>
  <c r="AR158" i="2"/>
  <c r="DF158" i="2"/>
  <c r="CZ158" i="2"/>
  <c r="KO159" i="2"/>
  <c r="JQ159" i="2"/>
  <c r="BY159" i="2" s="1"/>
  <c r="JE159" i="2"/>
  <c r="LY159" i="2"/>
  <c r="HC159" i="2"/>
  <c r="K159" i="2" s="1"/>
  <c r="KI159" i="2"/>
  <c r="IY159" i="2"/>
  <c r="HU159" i="2"/>
  <c r="LG159" i="2"/>
  <c r="MQ159" i="2"/>
  <c r="MK159" i="2"/>
  <c r="E158" i="2"/>
  <c r="BN158" i="2"/>
  <c r="DJ158" i="2"/>
  <c r="DK158" i="2" s="1"/>
  <c r="L158" i="2"/>
  <c r="M158" i="2" s="1"/>
  <c r="DO158" i="2"/>
  <c r="EN158" i="2"/>
  <c r="EO158" i="2" s="1"/>
  <c r="FR158" i="2"/>
  <c r="FS158" i="2" s="1"/>
  <c r="H158" i="2"/>
  <c r="BJ158" i="2"/>
  <c r="DX158" i="2"/>
  <c r="LA159" i="2"/>
  <c r="JK159" i="2"/>
  <c r="HO159" i="2"/>
  <c r="LS159" i="2"/>
  <c r="IA159" i="2"/>
  <c r="JW159" i="2"/>
  <c r="IS159" i="2"/>
  <c r="AU158" i="2"/>
  <c r="EY158" i="2"/>
  <c r="ES158" i="2"/>
  <c r="EB158" i="2"/>
  <c r="EC158" i="2" s="1"/>
  <c r="T158" i="2"/>
  <c r="CB158" i="2"/>
  <c r="DR158" i="2"/>
  <c r="FB158" i="2"/>
  <c r="KC159" i="2"/>
  <c r="CK159" i="2" s="1"/>
  <c r="BC158" i="2"/>
  <c r="KU159" i="2"/>
  <c r="EY159" i="2"/>
  <c r="FW159" i="2"/>
  <c r="EG159" i="2"/>
  <c r="DO159" i="2"/>
  <c r="CW159" i="2"/>
  <c r="DI159" i="2"/>
  <c r="CQ159" i="2"/>
  <c r="DC159" i="2"/>
  <c r="BS159" i="2"/>
  <c r="AC159" i="2"/>
  <c r="BG159" i="2"/>
  <c r="EA159" i="2"/>
  <c r="BM159" i="2"/>
  <c r="BA159" i="2"/>
  <c r="AI159" i="2"/>
  <c r="ES159" i="2"/>
  <c r="AU159" i="2"/>
  <c r="E159" i="2"/>
  <c r="W159" i="2"/>
  <c r="CE159" i="2"/>
  <c r="NI159" i="2"/>
  <c r="HH159" i="2"/>
  <c r="GZ159" i="2"/>
  <c r="LL159" i="2"/>
  <c r="HR159" i="2"/>
  <c r="JN159" i="2"/>
  <c r="NH159" i="2"/>
  <c r="IR159" i="2"/>
  <c r="KN159" i="2"/>
  <c r="KT159" i="2"/>
  <c r="LP159" i="2"/>
  <c r="MP159" i="2"/>
  <c r="MN159" i="2"/>
  <c r="JB159" i="2"/>
  <c r="MT159" i="2"/>
  <c r="LJ159" i="2"/>
  <c r="NF159" i="2"/>
  <c r="HX159" i="2"/>
  <c r="IV159" i="2"/>
  <c r="KR159" i="2"/>
  <c r="JZ159" i="2"/>
  <c r="KX159" i="2"/>
  <c r="LV159" i="2"/>
  <c r="LX159" i="2"/>
  <c r="HT159" i="2"/>
  <c r="JP159" i="2"/>
  <c r="IP159" i="2"/>
  <c r="KL159" i="2"/>
  <c r="MJ159" i="2"/>
  <c r="GV159" i="2"/>
  <c r="BH159" i="2"/>
  <c r="LR159" i="2"/>
  <c r="ID159" i="2"/>
  <c r="JD159" i="2"/>
  <c r="CN159" i="2"/>
  <c r="CZ159" i="2"/>
  <c r="HZ159" i="2"/>
  <c r="AJ159" i="2" s="1"/>
  <c r="AK159" i="2" s="1"/>
  <c r="IX159" i="2"/>
  <c r="EZ159" i="2"/>
  <c r="IJ159" i="2"/>
  <c r="MV159" i="2"/>
  <c r="FH159" i="2"/>
  <c r="HN159" i="2"/>
  <c r="IL159" i="2"/>
  <c r="KF159" i="2"/>
  <c r="KH159" i="2"/>
  <c r="CR159" i="2"/>
  <c r="LD159" i="2"/>
  <c r="MD159" i="2"/>
  <c r="JT159" i="2"/>
  <c r="HF159" i="2"/>
  <c r="KZ159" i="2"/>
  <c r="GT159" i="2"/>
  <c r="MZ159" i="2"/>
  <c r="HL159" i="2"/>
  <c r="MB159" i="2"/>
  <c r="MH159" i="2"/>
  <c r="HB159" i="2"/>
  <c r="JV159" i="2"/>
  <c r="LF159" i="2"/>
  <c r="NB159" i="2"/>
  <c r="IF159" i="2"/>
  <c r="NN159" i="2"/>
  <c r="KB159" i="2"/>
  <c r="JH159" i="2"/>
  <c r="JJ159" i="2"/>
  <c r="NL159" i="2"/>
  <c r="BT158" i="2"/>
  <c r="BU158" i="2" s="1"/>
  <c r="FF158" i="2"/>
  <c r="FG158" i="2" s="1"/>
  <c r="BO158" i="2"/>
  <c r="NC159" i="2"/>
  <c r="FK159" i="2" s="1"/>
  <c r="HI159" i="2"/>
  <c r="LM159" i="2"/>
  <c r="IG159" i="2"/>
  <c r="ME159" i="2"/>
  <c r="B160" i="2"/>
  <c r="GC160" i="2" s="1"/>
  <c r="GD159" i="2"/>
  <c r="IG160" i="2" l="1"/>
  <c r="ET159" i="2"/>
  <c r="BT159" i="2"/>
  <c r="BU159" i="2" s="1"/>
  <c r="BN159" i="2"/>
  <c r="BO159" i="2" s="1"/>
  <c r="BZ159" i="2"/>
  <c r="CA159" i="2" s="1"/>
  <c r="DD159" i="2"/>
  <c r="DE159" i="2" s="1"/>
  <c r="AF159" i="2"/>
  <c r="DL159" i="2"/>
  <c r="CH159" i="2"/>
  <c r="F159" i="2"/>
  <c r="Z159" i="2"/>
  <c r="FL159" i="2"/>
  <c r="FM159" i="2" s="1"/>
  <c r="BD159" i="2"/>
  <c r="X159" i="2"/>
  <c r="Y159" i="2" s="1"/>
  <c r="AR159" i="2"/>
  <c r="ED159" i="2"/>
  <c r="FT159" i="2"/>
  <c r="AL159" i="2"/>
  <c r="N159" i="2"/>
  <c r="FZ159" i="2"/>
  <c r="DR159" i="2"/>
  <c r="EN159" i="2"/>
  <c r="EO159" i="2" s="1"/>
  <c r="AX159" i="2"/>
  <c r="EJ159" i="2"/>
  <c r="DX159" i="2"/>
  <c r="R159" i="2"/>
  <c r="S159" i="2" s="1"/>
  <c r="AO160" i="2"/>
  <c r="KH160" i="2"/>
  <c r="ID160" i="2"/>
  <c r="GV160" i="2"/>
  <c r="HT160" i="2"/>
  <c r="JP160" i="2"/>
  <c r="LR160" i="2"/>
  <c r="JD160" i="2"/>
  <c r="JB160" i="2"/>
  <c r="LL160" i="2"/>
  <c r="HR160" i="2"/>
  <c r="JN160" i="2"/>
  <c r="NH160" i="2"/>
  <c r="MH160" i="2"/>
  <c r="MJ160" i="2"/>
  <c r="HX160" i="2"/>
  <c r="IV160" i="2"/>
  <c r="JT160" i="2"/>
  <c r="LP160" i="2"/>
  <c r="KB160" i="2"/>
  <c r="KX160" i="2"/>
  <c r="LV160" i="2"/>
  <c r="LX160" i="2"/>
  <c r="LJ160" i="2"/>
  <c r="IR160" i="2"/>
  <c r="KN160" i="2"/>
  <c r="MP160" i="2"/>
  <c r="MN160" i="2"/>
  <c r="GT160" i="2"/>
  <c r="IF160" i="2"/>
  <c r="KZ160" i="2"/>
  <c r="KL160" i="2"/>
  <c r="JV160" i="2"/>
  <c r="KR160" i="2"/>
  <c r="HF160" i="2"/>
  <c r="HH160" i="2"/>
  <c r="JJ160" i="2"/>
  <c r="LF160" i="2"/>
  <c r="NB160" i="2"/>
  <c r="MZ160" i="2"/>
  <c r="HB160" i="2"/>
  <c r="NN160" i="2"/>
  <c r="LD160" i="2"/>
  <c r="NF160" i="2"/>
  <c r="JZ160" i="2"/>
  <c r="HN160" i="2"/>
  <c r="IL160" i="2"/>
  <c r="JH160" i="2"/>
  <c r="NL160" i="2"/>
  <c r="MT160" i="2"/>
  <c r="IP160" i="2"/>
  <c r="GZ160" i="2"/>
  <c r="IX160" i="2"/>
  <c r="KT160" i="2"/>
  <c r="MV160" i="2"/>
  <c r="HL160" i="2"/>
  <c r="IJ160" i="2"/>
  <c r="KF160" i="2"/>
  <c r="MD160" i="2"/>
  <c r="MB160" i="2"/>
  <c r="HZ160" i="2"/>
  <c r="DR160" i="2"/>
  <c r="DV159" i="2"/>
  <c r="DW159" i="2" s="1"/>
  <c r="L159" i="2"/>
  <c r="M159" i="2" s="1"/>
  <c r="AD159" i="2"/>
  <c r="AE159" i="2" s="1"/>
  <c r="AV159" i="2"/>
  <c r="AW159" i="2" s="1"/>
  <c r="CL159" i="2"/>
  <c r="CM159" i="2" s="1"/>
  <c r="BB159" i="2"/>
  <c r="BC159" i="2" s="1"/>
  <c r="EB159" i="2"/>
  <c r="EC159" i="2" s="1"/>
  <c r="DJ159" i="2"/>
  <c r="DK159" i="2" s="1"/>
  <c r="CX159" i="2"/>
  <c r="CY159" i="2" s="1"/>
  <c r="FF159" i="2"/>
  <c r="FG159" i="2" s="1"/>
  <c r="FR159" i="2"/>
  <c r="FS159" i="2" s="1"/>
  <c r="H159" i="2"/>
  <c r="BP159" i="2"/>
  <c r="CT159" i="2"/>
  <c r="FB159" i="2"/>
  <c r="FN159" i="2"/>
  <c r="EU159" i="2"/>
  <c r="KC160" i="2"/>
  <c r="HO160" i="2"/>
  <c r="W160" i="2" s="1"/>
  <c r="LG160" i="2"/>
  <c r="DO160" i="2" s="1"/>
  <c r="KI160" i="2"/>
  <c r="JE160" i="2"/>
  <c r="BM160" i="2" s="1"/>
  <c r="GW160" i="2"/>
  <c r="LM160" i="2"/>
  <c r="HI160" i="2"/>
  <c r="ME160" i="2"/>
  <c r="EM160" i="2" s="1"/>
  <c r="NC160" i="2"/>
  <c r="FK160" i="2" s="1"/>
  <c r="FX159" i="2"/>
  <c r="FY159" i="2" s="1"/>
  <c r="AP159" i="2"/>
  <c r="AQ159" i="2" s="1"/>
  <c r="AO159" i="2"/>
  <c r="CF159" i="2"/>
  <c r="CG159" i="2" s="1"/>
  <c r="DP159" i="2"/>
  <c r="DQ159" i="2" s="1"/>
  <c r="EH159" i="2"/>
  <c r="EI159" i="2" s="1"/>
  <c r="T159" i="2"/>
  <c r="BJ159" i="2"/>
  <c r="CB159" i="2"/>
  <c r="DF159" i="2"/>
  <c r="EP159" i="2"/>
  <c r="JW160" i="2"/>
  <c r="JK160" i="2"/>
  <c r="MK160" i="2"/>
  <c r="ES160" i="2" s="1"/>
  <c r="HU160" i="2"/>
  <c r="HC160" i="2"/>
  <c r="JQ160" i="2"/>
  <c r="BY160" i="2" s="1"/>
  <c r="NO160" i="2"/>
  <c r="DU159" i="2"/>
  <c r="BV159" i="2"/>
  <c r="EV159" i="2"/>
  <c r="KU160" i="2"/>
  <c r="CS159" i="2"/>
  <c r="IA160" i="2"/>
  <c r="LA160" i="2"/>
  <c r="MQ160" i="2"/>
  <c r="EY160" i="2" s="1"/>
  <c r="IM160" i="2"/>
  <c r="BI159" i="2"/>
  <c r="KO160" i="2"/>
  <c r="MW160" i="2"/>
  <c r="FE160" i="2" s="1"/>
  <c r="G159" i="2"/>
  <c r="FA159" i="2"/>
  <c r="NI160" i="2"/>
  <c r="FQ160" i="2" s="1"/>
  <c r="Q159" i="2"/>
  <c r="EM159" i="2"/>
  <c r="FQ159" i="2"/>
  <c r="IS160" i="2"/>
  <c r="LS160" i="2"/>
  <c r="IY160" i="2"/>
  <c r="LY160" i="2"/>
  <c r="B161" i="2"/>
  <c r="GC161" i="2" s="1"/>
  <c r="GD160" i="2"/>
  <c r="IS161" i="2" l="1"/>
  <c r="LY161" i="2"/>
  <c r="IY161" i="2"/>
  <c r="IM161" i="2"/>
  <c r="AX160" i="2"/>
  <c r="FN160" i="2"/>
  <c r="BT160" i="2"/>
  <c r="BU160" i="2" s="1"/>
  <c r="BH160" i="2"/>
  <c r="BI160" i="2" s="1"/>
  <c r="ED160" i="2"/>
  <c r="Z160" i="2"/>
  <c r="FB160" i="2"/>
  <c r="EH160" i="2"/>
  <c r="EI160" i="2" s="1"/>
  <c r="NO161" i="2"/>
  <c r="HU161" i="2"/>
  <c r="R160" i="2"/>
  <c r="S160" i="2" s="1"/>
  <c r="DL160" i="2"/>
  <c r="BP160" i="2"/>
  <c r="FH160" i="2"/>
  <c r="DX160" i="2"/>
  <c r="FZ160" i="2"/>
  <c r="EP160" i="2"/>
  <c r="AF160" i="2"/>
  <c r="CH160" i="2"/>
  <c r="CX160" i="2"/>
  <c r="CN160" i="2"/>
  <c r="DF160" i="2"/>
  <c r="IA161" i="2"/>
  <c r="CB160" i="2"/>
  <c r="H160" i="2"/>
  <c r="AL160" i="2"/>
  <c r="N160" i="2"/>
  <c r="CT160" i="2"/>
  <c r="EV160" i="2"/>
  <c r="AP160" i="2"/>
  <c r="AQ160" i="2" s="1"/>
  <c r="BB160" i="2"/>
  <c r="BC160" i="2" s="1"/>
  <c r="FR160" i="2"/>
  <c r="FS160" i="2" s="1"/>
  <c r="FW161" i="2"/>
  <c r="EG161" i="2"/>
  <c r="AC161" i="2"/>
  <c r="BG161" i="2"/>
  <c r="BA161" i="2"/>
  <c r="AU161" i="2"/>
  <c r="AI161" i="2"/>
  <c r="HB161" i="2"/>
  <c r="IR161" i="2"/>
  <c r="KN161" i="2"/>
  <c r="HZ161" i="2"/>
  <c r="IX161" i="2"/>
  <c r="IF161" i="2"/>
  <c r="KZ161" i="2"/>
  <c r="LV161" i="2"/>
  <c r="JN161" i="2"/>
  <c r="NF161" i="2"/>
  <c r="MJ161" i="2"/>
  <c r="JV161" i="2"/>
  <c r="HH161" i="2"/>
  <c r="JB161" i="2"/>
  <c r="LL161" i="2"/>
  <c r="HT161" i="2"/>
  <c r="HR161" i="2"/>
  <c r="JP161" i="2"/>
  <c r="IP161" i="2"/>
  <c r="GZ161" i="2"/>
  <c r="HX161" i="2"/>
  <c r="IV161" i="2"/>
  <c r="JT161" i="2"/>
  <c r="LR161" i="2"/>
  <c r="HN161" i="2"/>
  <c r="JD161" i="2"/>
  <c r="JZ161" i="2"/>
  <c r="KX161" i="2"/>
  <c r="LJ161" i="2"/>
  <c r="AF161" i="2"/>
  <c r="NH161" i="2"/>
  <c r="MP161" i="2"/>
  <c r="KB161" i="2"/>
  <c r="LX161" i="2"/>
  <c r="MT161" i="2"/>
  <c r="NB161" i="2"/>
  <c r="GV161" i="2"/>
  <c r="GT161" i="2"/>
  <c r="KT161" i="2"/>
  <c r="T161" i="2"/>
  <c r="MV161" i="2"/>
  <c r="KR161" i="2"/>
  <c r="JJ161" i="2"/>
  <c r="LD161" i="2"/>
  <c r="MZ161" i="2"/>
  <c r="NN161" i="2"/>
  <c r="LP161" i="2"/>
  <c r="H161" i="2"/>
  <c r="ID161" i="2"/>
  <c r="HF161" i="2"/>
  <c r="HL161" i="2"/>
  <c r="DD161" i="2"/>
  <c r="JH161" i="2"/>
  <c r="KH161" i="2"/>
  <c r="LF161" i="2"/>
  <c r="MD161" i="2"/>
  <c r="FZ161" i="2"/>
  <c r="KL161" i="2"/>
  <c r="MH161" i="2"/>
  <c r="MN161" i="2"/>
  <c r="IJ161" i="2"/>
  <c r="KF161" i="2"/>
  <c r="MB161" i="2"/>
  <c r="IL161" i="2"/>
  <c r="NL161" i="2"/>
  <c r="LS161" i="2"/>
  <c r="EA161" i="2" s="1"/>
  <c r="KO161" i="2"/>
  <c r="CW161" i="2" s="1"/>
  <c r="LA161" i="2"/>
  <c r="DI161" i="2" s="1"/>
  <c r="IG161" i="2"/>
  <c r="AO161" i="2" s="1"/>
  <c r="HC161" i="2"/>
  <c r="K161" i="2" s="1"/>
  <c r="JW161" i="2"/>
  <c r="CE161" i="2" s="1"/>
  <c r="HI161" i="2"/>
  <c r="Q161" i="2" s="1"/>
  <c r="KI161" i="2"/>
  <c r="CQ161" i="2" s="1"/>
  <c r="KC161" i="2"/>
  <c r="CK161" i="2" s="1"/>
  <c r="FX160" i="2"/>
  <c r="FY160" i="2" s="1"/>
  <c r="AJ160" i="2"/>
  <c r="AK160" i="2" s="1"/>
  <c r="X160" i="2"/>
  <c r="Y160" i="2" s="1"/>
  <c r="CF160" i="2"/>
  <c r="CG160" i="2" s="1"/>
  <c r="AD160" i="2"/>
  <c r="AE160" i="2" s="1"/>
  <c r="BZ160" i="2"/>
  <c r="CA160" i="2" s="1"/>
  <c r="DP160" i="2"/>
  <c r="DQ160" i="2" s="1"/>
  <c r="EZ160" i="2"/>
  <c r="FA160" i="2" s="1"/>
  <c r="DD160" i="2"/>
  <c r="DE160" i="2" s="1"/>
  <c r="EN160" i="2"/>
  <c r="EO160" i="2" s="1"/>
  <c r="EG160" i="2"/>
  <c r="FF160" i="2"/>
  <c r="FG160" i="2" s="1"/>
  <c r="FL160" i="2"/>
  <c r="FM160" i="2" s="1"/>
  <c r="AR160" i="2"/>
  <c r="BJ160" i="2"/>
  <c r="EJ160" i="2"/>
  <c r="LM161" i="2"/>
  <c r="DU161" i="2" s="1"/>
  <c r="LG161" i="2"/>
  <c r="DO161" i="2" s="1"/>
  <c r="F160" i="2"/>
  <c r="G160" i="2" s="1"/>
  <c r="BN160" i="2"/>
  <c r="BO160" i="2" s="1"/>
  <c r="CW160" i="2"/>
  <c r="CK160" i="2"/>
  <c r="AI160" i="2"/>
  <c r="CR160" i="2"/>
  <c r="CS160" i="2" s="1"/>
  <c r="DU160" i="2"/>
  <c r="DI160" i="2"/>
  <c r="CZ160" i="2"/>
  <c r="ET160" i="2"/>
  <c r="EU160" i="2" s="1"/>
  <c r="BD160" i="2"/>
  <c r="BV160" i="2"/>
  <c r="MK161" i="2"/>
  <c r="ES161" i="2" s="1"/>
  <c r="NC161" i="2"/>
  <c r="FK161" i="2" s="1"/>
  <c r="GW161" i="2"/>
  <c r="E161" i="2" s="1"/>
  <c r="HO161" i="2"/>
  <c r="W161" i="2" s="1"/>
  <c r="Q160" i="2"/>
  <c r="AC160" i="2"/>
  <c r="K160" i="2"/>
  <c r="AU160" i="2"/>
  <c r="DJ160" i="2"/>
  <c r="DK160" i="2" s="1"/>
  <c r="AV160" i="2"/>
  <c r="AW160" i="2" s="1"/>
  <c r="CL160" i="2"/>
  <c r="CM160" i="2" s="1"/>
  <c r="CE160" i="2"/>
  <c r="DV160" i="2"/>
  <c r="DW160" i="2" s="1"/>
  <c r="T160" i="2"/>
  <c r="FW160" i="2"/>
  <c r="FT160" i="2"/>
  <c r="CY160" i="2"/>
  <c r="NI161" i="2"/>
  <c r="FQ161" i="2" s="1"/>
  <c r="MW161" i="2"/>
  <c r="FE161" i="2" s="1"/>
  <c r="MQ161" i="2"/>
  <c r="EY161" i="2" s="1"/>
  <c r="KU161" i="2"/>
  <c r="DC161" i="2" s="1"/>
  <c r="JQ161" i="2"/>
  <c r="BY161" i="2" s="1"/>
  <c r="JK161" i="2"/>
  <c r="BS161" i="2" s="1"/>
  <c r="ME161" i="2"/>
  <c r="EM161" i="2" s="1"/>
  <c r="JE161" i="2"/>
  <c r="BM161" i="2" s="1"/>
  <c r="E160" i="2"/>
  <c r="BG160" i="2"/>
  <c r="BS160" i="2"/>
  <c r="L160" i="2"/>
  <c r="M160" i="2" s="1"/>
  <c r="BA160" i="2"/>
  <c r="DC160" i="2"/>
  <c r="CQ160" i="2"/>
  <c r="EA160" i="2"/>
  <c r="EB160" i="2"/>
  <c r="EC160" i="2" s="1"/>
  <c r="B162" i="2"/>
  <c r="GC162" i="2" s="1"/>
  <c r="GD161" i="2"/>
  <c r="AX161" i="2" l="1"/>
  <c r="BJ161" i="2"/>
  <c r="FX161" i="2"/>
  <c r="FY161" i="2" s="1"/>
  <c r="BD161" i="2"/>
  <c r="EP161" i="2"/>
  <c r="ED161" i="2"/>
  <c r="Z161" i="2"/>
  <c r="DR161" i="2"/>
  <c r="FR161" i="2"/>
  <c r="FS161" i="2" s="1"/>
  <c r="BP161" i="2"/>
  <c r="CB161" i="2"/>
  <c r="EJ161" i="2"/>
  <c r="FB161" i="2"/>
  <c r="CR161" i="2"/>
  <c r="BV161" i="2"/>
  <c r="AR161" i="2"/>
  <c r="N161" i="2"/>
  <c r="FF161" i="2"/>
  <c r="FG161" i="2" s="1"/>
  <c r="CF161" i="2"/>
  <c r="AL161" i="2"/>
  <c r="FN161" i="2"/>
  <c r="CN161" i="2"/>
  <c r="CX161" i="2"/>
  <c r="DX161" i="2"/>
  <c r="DL161" i="2"/>
  <c r="ET161" i="2"/>
  <c r="EU161" i="2" s="1"/>
  <c r="CG161" i="2"/>
  <c r="AD161" i="2"/>
  <c r="AE161" i="2" s="1"/>
  <c r="AP161" i="2"/>
  <c r="AQ161" i="2" s="1"/>
  <c r="R161" i="2"/>
  <c r="S161" i="2" s="1"/>
  <c r="X161" i="2"/>
  <c r="Y161" i="2" s="1"/>
  <c r="BN161" i="2"/>
  <c r="BO161" i="2" s="1"/>
  <c r="CL161" i="2"/>
  <c r="CM161" i="2" s="1"/>
  <c r="DJ161" i="2"/>
  <c r="DK161" i="2" s="1"/>
  <c r="EN161" i="2"/>
  <c r="EH161" i="2"/>
  <c r="EI161" i="2" s="1"/>
  <c r="EZ161" i="2"/>
  <c r="CH161" i="2"/>
  <c r="CZ161" i="2"/>
  <c r="EV161" i="2"/>
  <c r="FT161" i="2"/>
  <c r="NO162" i="2"/>
  <c r="FW162" i="2" s="1"/>
  <c r="MK162" i="2"/>
  <c r="ES162" i="2" s="1"/>
  <c r="LA162" i="2"/>
  <c r="DI162" i="2" s="1"/>
  <c r="JW162" i="2"/>
  <c r="CE162" i="2" s="1"/>
  <c r="JQ162" i="2"/>
  <c r="BY162" i="2" s="1"/>
  <c r="JK162" i="2"/>
  <c r="BS162" i="2" s="1"/>
  <c r="IS162" i="2"/>
  <c r="BA162" i="2" s="1"/>
  <c r="IM162" i="2"/>
  <c r="HU162" i="2"/>
  <c r="AC162" i="2" s="1"/>
  <c r="HO162" i="2"/>
  <c r="W162" i="2" s="1"/>
  <c r="NI162" i="2"/>
  <c r="MQ162" i="2"/>
  <c r="EY162" i="2" s="1"/>
  <c r="LS162" i="2"/>
  <c r="EA162" i="2" s="1"/>
  <c r="LG162" i="2"/>
  <c r="DO162" i="2" s="1"/>
  <c r="JE162" i="2"/>
  <c r="BM162" i="2" s="1"/>
  <c r="IA162" i="2"/>
  <c r="AI162" i="2" s="1"/>
  <c r="NC162" i="2"/>
  <c r="ME162" i="2"/>
  <c r="EM162" i="2" s="1"/>
  <c r="LM162" i="2"/>
  <c r="DU162" i="2" s="1"/>
  <c r="KU162" i="2"/>
  <c r="DC162" i="2" s="1"/>
  <c r="KC162" i="2"/>
  <c r="CK162" i="2" s="1"/>
  <c r="IG162" i="2"/>
  <c r="AO162" i="2" s="1"/>
  <c r="HI162" i="2"/>
  <c r="Q162" i="2" s="1"/>
  <c r="IJ162" i="2"/>
  <c r="LY162" i="2"/>
  <c r="EG162" i="2" s="1"/>
  <c r="GW162" i="2"/>
  <c r="E162" i="2" s="1"/>
  <c r="GT162" i="2"/>
  <c r="KO162" i="2"/>
  <c r="IY162" i="2"/>
  <c r="HH162" i="2"/>
  <c r="MW162" i="2"/>
  <c r="KI162" i="2"/>
  <c r="CQ162" i="2" s="1"/>
  <c r="HC162" i="2"/>
  <c r="K162" i="2" s="1"/>
  <c r="LL162" i="2"/>
  <c r="LJ162" i="2"/>
  <c r="HT162" i="2"/>
  <c r="JP162" i="2"/>
  <c r="NF162" i="2"/>
  <c r="KN162" i="2"/>
  <c r="LR162" i="2"/>
  <c r="GV162" i="2"/>
  <c r="JD162" i="2"/>
  <c r="JZ162" i="2"/>
  <c r="MV162" i="2"/>
  <c r="NH162" i="2"/>
  <c r="IP162" i="2"/>
  <c r="KL162" i="2"/>
  <c r="HB162" i="2"/>
  <c r="IV162" i="2"/>
  <c r="MN162" i="2"/>
  <c r="ID162" i="2"/>
  <c r="CL162" i="2"/>
  <c r="KB162" i="2"/>
  <c r="DX162" i="2"/>
  <c r="IR162" i="2"/>
  <c r="CZ162" i="2"/>
  <c r="MH162" i="2"/>
  <c r="KR162" i="2"/>
  <c r="KT162" i="2"/>
  <c r="GZ162" i="2"/>
  <c r="HF162" i="2"/>
  <c r="BD162" i="2"/>
  <c r="HX162" i="2"/>
  <c r="MP162" i="2"/>
  <c r="KZ162" i="2"/>
  <c r="IF162" i="2"/>
  <c r="HN162" i="2"/>
  <c r="IL162" i="2"/>
  <c r="KH162" i="2"/>
  <c r="JT162" i="2"/>
  <c r="JH162" i="2"/>
  <c r="FR162" i="2"/>
  <c r="JV162" i="2"/>
  <c r="DD162" i="2"/>
  <c r="LP162" i="2"/>
  <c r="KX162" i="2"/>
  <c r="MT162" i="2"/>
  <c r="KF162" i="2"/>
  <c r="MB162" i="2"/>
  <c r="MD162" i="2"/>
  <c r="NL162" i="2"/>
  <c r="HR162" i="2"/>
  <c r="HZ162" i="2"/>
  <c r="LV162" i="2"/>
  <c r="JJ162" i="2"/>
  <c r="LD162" i="2"/>
  <c r="MZ162" i="2"/>
  <c r="JN162" i="2"/>
  <c r="MJ162" i="2"/>
  <c r="JB162" i="2"/>
  <c r="LX162" i="2"/>
  <c r="EH162" i="2"/>
  <c r="AV162" i="2"/>
  <c r="CT162" i="2"/>
  <c r="LF162" i="2"/>
  <c r="T162" i="2"/>
  <c r="IX162" i="2"/>
  <c r="FH162" i="2"/>
  <c r="HL162" i="2"/>
  <c r="NB162" i="2"/>
  <c r="NN162" i="2"/>
  <c r="FX162" i="2"/>
  <c r="CY161" i="2"/>
  <c r="FA161" i="2"/>
  <c r="DE161" i="2"/>
  <c r="F161" i="2"/>
  <c r="G161" i="2" s="1"/>
  <c r="BT161" i="2"/>
  <c r="BU161" i="2" s="1"/>
  <c r="BZ161" i="2"/>
  <c r="CA161" i="2" s="1"/>
  <c r="AV161" i="2"/>
  <c r="AW161" i="2" s="1"/>
  <c r="AJ161" i="2"/>
  <c r="AK161" i="2" s="1"/>
  <c r="BH161" i="2"/>
  <c r="BI161" i="2" s="1"/>
  <c r="FL161" i="2"/>
  <c r="FM161" i="2" s="1"/>
  <c r="CT161" i="2"/>
  <c r="DF161" i="2"/>
  <c r="EO161" i="2"/>
  <c r="CS161" i="2"/>
  <c r="L161" i="2"/>
  <c r="M161" i="2" s="1"/>
  <c r="BB161" i="2"/>
  <c r="BC161" i="2" s="1"/>
  <c r="DV161" i="2"/>
  <c r="DW161" i="2" s="1"/>
  <c r="DP161" i="2"/>
  <c r="DQ161" i="2" s="1"/>
  <c r="FH161" i="2"/>
  <c r="EB161" i="2"/>
  <c r="EC161" i="2" s="1"/>
  <c r="B163" i="2"/>
  <c r="GC163" i="2" s="1"/>
  <c r="GD162" i="2"/>
  <c r="FY162" i="2" l="1"/>
  <c r="FS162" i="2"/>
  <c r="EI162" i="2"/>
  <c r="DE162" i="2"/>
  <c r="CM162" i="2"/>
  <c r="AW162" i="2"/>
  <c r="H162" i="2"/>
  <c r="ED162" i="2"/>
  <c r="EP162" i="2"/>
  <c r="X162" i="2"/>
  <c r="AF162" i="2"/>
  <c r="BP162" i="2"/>
  <c r="EZ162" i="2"/>
  <c r="AL162" i="2"/>
  <c r="DR162" i="2"/>
  <c r="FL162" i="2"/>
  <c r="CF162" i="2"/>
  <c r="N162" i="2"/>
  <c r="AR162" i="2"/>
  <c r="BV162" i="2"/>
  <c r="FZ162" i="2"/>
  <c r="DL162" i="2"/>
  <c r="BJ162" i="2"/>
  <c r="EV162" i="2"/>
  <c r="BZ162" i="2"/>
  <c r="CK163" i="2"/>
  <c r="LS163" i="2"/>
  <c r="LG163" i="2"/>
  <c r="DO163" i="2" s="1"/>
  <c r="JE163" i="2"/>
  <c r="IA163" i="2"/>
  <c r="AI163" i="2" s="1"/>
  <c r="ME163" i="2"/>
  <c r="EM163" i="2" s="1"/>
  <c r="KU163" i="2"/>
  <c r="DC163" i="2" s="1"/>
  <c r="KC163" i="2"/>
  <c r="HI163" i="2"/>
  <c r="Q163" i="2" s="1"/>
  <c r="LY163" i="2"/>
  <c r="KI163" i="2"/>
  <c r="HC163" i="2"/>
  <c r="K163" i="2" s="1"/>
  <c r="HU163" i="2"/>
  <c r="AC163" i="2" s="1"/>
  <c r="JW163" i="2"/>
  <c r="IS163" i="2"/>
  <c r="BA163" i="2" s="1"/>
  <c r="HO163" i="2"/>
  <c r="W163" i="2" s="1"/>
  <c r="JQ163" i="2"/>
  <c r="NH163" i="2"/>
  <c r="MH163" i="2"/>
  <c r="HB163" i="2"/>
  <c r="HZ163" i="2"/>
  <c r="IX163" i="2"/>
  <c r="JT163" i="2"/>
  <c r="JV163" i="2"/>
  <c r="KT163" i="2"/>
  <c r="LR163" i="2"/>
  <c r="HH163" i="2"/>
  <c r="HF163" i="2"/>
  <c r="KB163" i="2"/>
  <c r="KZ163" i="2"/>
  <c r="LL163" i="2"/>
  <c r="HR163" i="2"/>
  <c r="JN163" i="2"/>
  <c r="KN163" i="2"/>
  <c r="GV163" i="2"/>
  <c r="LP163" i="2"/>
  <c r="MP163" i="2"/>
  <c r="MN163" i="2"/>
  <c r="T163" i="2"/>
  <c r="JB163" i="2"/>
  <c r="KX163" i="2"/>
  <c r="MT163" i="2"/>
  <c r="LJ163" i="2"/>
  <c r="AF163" i="2"/>
  <c r="HT163" i="2"/>
  <c r="NF163" i="2"/>
  <c r="IR163" i="2"/>
  <c r="MJ163" i="2"/>
  <c r="KR163" i="2"/>
  <c r="ED163" i="2"/>
  <c r="IF163" i="2"/>
  <c r="JZ163" i="2"/>
  <c r="LV163" i="2"/>
  <c r="KL163" i="2"/>
  <c r="ID163" i="2"/>
  <c r="GT163" i="2"/>
  <c r="JH163" i="2"/>
  <c r="JJ163" i="2"/>
  <c r="LF163" i="2"/>
  <c r="MB163" i="2"/>
  <c r="JP163" i="2"/>
  <c r="IP163" i="2"/>
  <c r="JD163" i="2"/>
  <c r="LX163" i="2"/>
  <c r="HN163" i="2"/>
  <c r="IL163" i="2"/>
  <c r="KF163" i="2"/>
  <c r="KH163" i="2"/>
  <c r="LD163" i="2"/>
  <c r="MD163" i="2"/>
  <c r="MZ163" i="2"/>
  <c r="NN163" i="2"/>
  <c r="CN163" i="2"/>
  <c r="GZ163" i="2"/>
  <c r="HL163" i="2"/>
  <c r="IJ163" i="2"/>
  <c r="DR163" i="2"/>
  <c r="HX163" i="2"/>
  <c r="IV163" i="2"/>
  <c r="MV163" i="2"/>
  <c r="NB163" i="2"/>
  <c r="NL163" i="2"/>
  <c r="IY163" i="2"/>
  <c r="BG163" i="2" s="1"/>
  <c r="NC163" i="2"/>
  <c r="NO163" i="2"/>
  <c r="BH162" i="2"/>
  <c r="R162" i="2"/>
  <c r="DJ162" i="2"/>
  <c r="DP162" i="2"/>
  <c r="EN162" i="2"/>
  <c r="ET162" i="2"/>
  <c r="Z162" i="2"/>
  <c r="CH162" i="2"/>
  <c r="CB162" i="2"/>
  <c r="EJ162" i="2"/>
  <c r="FT162" i="2"/>
  <c r="KO163" i="2"/>
  <c r="MQ163" i="2"/>
  <c r="IM163" i="2"/>
  <c r="AJ162" i="2"/>
  <c r="BN162" i="2"/>
  <c r="AD162" i="2"/>
  <c r="BT162" i="2"/>
  <c r="L162" i="2"/>
  <c r="EB162" i="2"/>
  <c r="FF162" i="2"/>
  <c r="DF162" i="2"/>
  <c r="AX162" i="2"/>
  <c r="CN162" i="2"/>
  <c r="FB162" i="2"/>
  <c r="FN162" i="2"/>
  <c r="MW163" i="2"/>
  <c r="FE163" i="2" s="1"/>
  <c r="LM163" i="2"/>
  <c r="NI163" i="2"/>
  <c r="LA163" i="2"/>
  <c r="BB162" i="2"/>
  <c r="AP162" i="2"/>
  <c r="CX162" i="2"/>
  <c r="DV162" i="2"/>
  <c r="FK162" i="2"/>
  <c r="GW163" i="2"/>
  <c r="IG163" i="2"/>
  <c r="AO163" i="2" s="1"/>
  <c r="JK163" i="2"/>
  <c r="MK163" i="2"/>
  <c r="ES163" i="2" s="1"/>
  <c r="BG162" i="2"/>
  <c r="F162" i="2"/>
  <c r="CR162" i="2"/>
  <c r="AU162" i="2"/>
  <c r="CW162" i="2"/>
  <c r="FE162" i="2"/>
  <c r="FQ162" i="2"/>
  <c r="B164" i="2"/>
  <c r="GC164" i="2" s="1"/>
  <c r="GD163" i="2"/>
  <c r="G162" i="2" l="1"/>
  <c r="FM162" i="2"/>
  <c r="FG162" i="2"/>
  <c r="FA162" i="2"/>
  <c r="EU162" i="2"/>
  <c r="EO162" i="2"/>
  <c r="EC162" i="2"/>
  <c r="DW162" i="2"/>
  <c r="DQ162" i="2"/>
  <c r="DK162" i="2"/>
  <c r="CY162" i="2"/>
  <c r="CS162" i="2"/>
  <c r="CG162" i="2"/>
  <c r="CA162" i="2"/>
  <c r="BU162" i="2"/>
  <c r="BO162" i="2"/>
  <c r="BI162" i="2"/>
  <c r="BC162" i="2"/>
  <c r="AQ162" i="2"/>
  <c r="AK162" i="2"/>
  <c r="AE162" i="2"/>
  <c r="Y162" i="2"/>
  <c r="S162" i="2"/>
  <c r="M162" i="2"/>
  <c r="F163" i="2"/>
  <c r="CH163" i="2"/>
  <c r="L163" i="2"/>
  <c r="M163" i="2" s="1"/>
  <c r="X163" i="2"/>
  <c r="Y163" i="2" s="1"/>
  <c r="FZ163" i="2"/>
  <c r="BJ163" i="2"/>
  <c r="CZ163" i="2"/>
  <c r="CF163" i="2"/>
  <c r="CG163" i="2" s="1"/>
  <c r="GW164" i="2"/>
  <c r="LM164" i="2"/>
  <c r="KO164" i="2"/>
  <c r="NO164" i="2"/>
  <c r="AV163" i="2"/>
  <c r="EV163" i="2"/>
  <c r="DJ163" i="2"/>
  <c r="DK163" i="2" s="1"/>
  <c r="BD163" i="2"/>
  <c r="AL163" i="2"/>
  <c r="Z163" i="2"/>
  <c r="BN163" i="2"/>
  <c r="BO163" i="2" s="1"/>
  <c r="FT163" i="2"/>
  <c r="BV163" i="2"/>
  <c r="FH163" i="2"/>
  <c r="CT163" i="2"/>
  <c r="BZ163" i="2"/>
  <c r="CA163" i="2" s="1"/>
  <c r="N163" i="2"/>
  <c r="EP163" i="2"/>
  <c r="FN163" i="2"/>
  <c r="EJ163" i="2"/>
  <c r="DD163" i="2"/>
  <c r="AR163" i="2"/>
  <c r="EB163" i="2"/>
  <c r="EC163" i="2" s="1"/>
  <c r="DX163" i="2"/>
  <c r="FW164" i="2"/>
  <c r="DU164" i="2"/>
  <c r="CW164" i="2"/>
  <c r="E164" i="2"/>
  <c r="KU164" i="2"/>
  <c r="DC164" i="2" s="1"/>
  <c r="JZ164" i="2"/>
  <c r="MW164" i="2"/>
  <c r="FE164" i="2" s="1"/>
  <c r="HN164" i="2"/>
  <c r="MK164" i="2"/>
  <c r="ES164" i="2" s="1"/>
  <c r="LG164" i="2"/>
  <c r="GV164" i="2"/>
  <c r="NF164" i="2"/>
  <c r="GZ164" i="2"/>
  <c r="IX164" i="2"/>
  <c r="KT164" i="2"/>
  <c r="HH164" i="2"/>
  <c r="LX164" i="2"/>
  <c r="HT164" i="2"/>
  <c r="JP164" i="2"/>
  <c r="MJ164" i="2"/>
  <c r="DF164" i="2"/>
  <c r="LR164" i="2"/>
  <c r="LP164" i="2"/>
  <c r="GT164" i="2"/>
  <c r="ID164" i="2"/>
  <c r="JD164" i="2"/>
  <c r="HR164" i="2"/>
  <c r="KL164" i="2"/>
  <c r="MH164" i="2"/>
  <c r="HX164" i="2"/>
  <c r="HZ164" i="2"/>
  <c r="IV164" i="2"/>
  <c r="JT164" i="2"/>
  <c r="KR164" i="2"/>
  <c r="HF164" i="2"/>
  <c r="KB164" i="2"/>
  <c r="KX164" i="2"/>
  <c r="KZ164" i="2"/>
  <c r="IR164" i="2"/>
  <c r="JJ164" i="2"/>
  <c r="IJ164" i="2"/>
  <c r="LL164" i="2"/>
  <c r="JN164" i="2"/>
  <c r="ET164" i="2"/>
  <c r="JV164" i="2"/>
  <c r="HB164" i="2"/>
  <c r="LV164" i="2"/>
  <c r="IL164" i="2"/>
  <c r="F164" i="2"/>
  <c r="LF164" i="2"/>
  <c r="NB164" i="2"/>
  <c r="NN164" i="2"/>
  <c r="KN164" i="2"/>
  <c r="IF164" i="2"/>
  <c r="MV164" i="2"/>
  <c r="HL164" i="2"/>
  <c r="KF164" i="2"/>
  <c r="KH164" i="2"/>
  <c r="LD164" i="2"/>
  <c r="MD164" i="2"/>
  <c r="IP164" i="2"/>
  <c r="MN164" i="2"/>
  <c r="JB164" i="2"/>
  <c r="MT164" i="2"/>
  <c r="JH164" i="2"/>
  <c r="MB164" i="2"/>
  <c r="MZ164" i="2"/>
  <c r="NL164" i="2"/>
  <c r="LJ164" i="2"/>
  <c r="NH164" i="2"/>
  <c r="BJ164" i="2"/>
  <c r="MP164" i="2"/>
  <c r="NC164" i="2"/>
  <c r="FK164" i="2" s="1"/>
  <c r="JK164" i="2"/>
  <c r="BS164" i="2" s="1"/>
  <c r="LA164" i="2"/>
  <c r="DI164" i="2" s="1"/>
  <c r="IM164" i="2"/>
  <c r="AU164" i="2" s="1"/>
  <c r="IY164" i="2"/>
  <c r="BG164" i="2" s="1"/>
  <c r="JQ164" i="2"/>
  <c r="HU164" i="2"/>
  <c r="HI164" i="2"/>
  <c r="Q164" i="2" s="1"/>
  <c r="LS164" i="2"/>
  <c r="EA164" i="2" s="1"/>
  <c r="AP163" i="2"/>
  <c r="AQ163" i="2" s="1"/>
  <c r="DU163" i="2"/>
  <c r="DP163" i="2"/>
  <c r="DQ163" i="2" s="1"/>
  <c r="AJ163" i="2"/>
  <c r="AK163" i="2" s="1"/>
  <c r="BY163" i="2"/>
  <c r="EA163" i="2"/>
  <c r="DI163" i="2"/>
  <c r="CW163" i="2"/>
  <c r="EN163" i="2"/>
  <c r="EO163" i="2" s="1"/>
  <c r="ET163" i="2"/>
  <c r="EU163" i="2" s="1"/>
  <c r="FK163" i="2"/>
  <c r="FL163" i="2"/>
  <c r="FM163" i="2" s="1"/>
  <c r="FR163" i="2"/>
  <c r="CB163" i="2"/>
  <c r="DL163" i="2"/>
  <c r="G163" i="2"/>
  <c r="IG164" i="2"/>
  <c r="NI164" i="2"/>
  <c r="FQ164" i="2" s="1"/>
  <c r="MQ164" i="2"/>
  <c r="HO164" i="2"/>
  <c r="W164" i="2" s="1"/>
  <c r="HC164" i="2"/>
  <c r="K164" i="2" s="1"/>
  <c r="KC164" i="2"/>
  <c r="CK164" i="2" s="1"/>
  <c r="IA164" i="2"/>
  <c r="E163" i="2"/>
  <c r="R163" i="2"/>
  <c r="S163" i="2" s="1"/>
  <c r="BS163" i="2"/>
  <c r="AU163" i="2"/>
  <c r="BB163" i="2"/>
  <c r="BC163" i="2" s="1"/>
  <c r="CX163" i="2"/>
  <c r="CY163" i="2" s="1"/>
  <c r="CE163" i="2"/>
  <c r="EH163" i="2"/>
  <c r="FW163" i="2"/>
  <c r="FQ163" i="2"/>
  <c r="H163" i="2"/>
  <c r="FX163" i="2"/>
  <c r="IS164" i="2"/>
  <c r="KI164" i="2"/>
  <c r="CQ164" i="2" s="1"/>
  <c r="JE164" i="2"/>
  <c r="BH163" i="2"/>
  <c r="BI163" i="2" s="1"/>
  <c r="AD163" i="2"/>
  <c r="AE163" i="2" s="1"/>
  <c r="BT163" i="2"/>
  <c r="BU163" i="2" s="1"/>
  <c r="BM163" i="2"/>
  <c r="FF163" i="2"/>
  <c r="FG163" i="2" s="1"/>
  <c r="CQ163" i="2"/>
  <c r="EZ163" i="2"/>
  <c r="FA163" i="2" s="1"/>
  <c r="BP163" i="2"/>
  <c r="DF163" i="2"/>
  <c r="JW164" i="2"/>
  <c r="CE164" i="2" s="1"/>
  <c r="LY164" i="2"/>
  <c r="ME164" i="2"/>
  <c r="EM164" i="2" s="1"/>
  <c r="CL163" i="2"/>
  <c r="DV163" i="2"/>
  <c r="DW163" i="2" s="1"/>
  <c r="CR163" i="2"/>
  <c r="CS163" i="2" s="1"/>
  <c r="EG163" i="2"/>
  <c r="EY163" i="2"/>
  <c r="AX163" i="2"/>
  <c r="FB163" i="2"/>
  <c r="B165" i="2"/>
  <c r="GC165" i="2" s="1"/>
  <c r="GD164" i="2"/>
  <c r="EU164" i="2" l="1"/>
  <c r="FY163" i="2"/>
  <c r="FS163" i="2"/>
  <c r="EI163" i="2"/>
  <c r="DE163" i="2"/>
  <c r="CM163" i="2"/>
  <c r="AW163" i="2"/>
  <c r="FX164" i="2"/>
  <c r="DL164" i="2"/>
  <c r="FL164" i="2"/>
  <c r="CR164" i="2"/>
  <c r="AR164" i="2"/>
  <c r="AD164" i="2"/>
  <c r="N164" i="2"/>
  <c r="BV164" i="2"/>
  <c r="EH164" i="2"/>
  <c r="EI164" i="2" s="1"/>
  <c r="FH164" i="2"/>
  <c r="AX164" i="2"/>
  <c r="DX164" i="2"/>
  <c r="AJ164" i="2"/>
  <c r="T164" i="2"/>
  <c r="FB164" i="2"/>
  <c r="CZ164" i="2"/>
  <c r="CL164" i="2"/>
  <c r="CM164" i="2" s="1"/>
  <c r="FT164" i="2"/>
  <c r="EB164" i="2"/>
  <c r="Z164" i="2"/>
  <c r="EP164" i="2"/>
  <c r="DR164" i="2"/>
  <c r="CF164" i="2"/>
  <c r="BB164" i="2"/>
  <c r="BP164" i="2"/>
  <c r="BZ164" i="2"/>
  <c r="HI165" i="2"/>
  <c r="MW165" i="2"/>
  <c r="JW165" i="2"/>
  <c r="HO165" i="2"/>
  <c r="IX165" i="2"/>
  <c r="LS165" i="2"/>
  <c r="IM165" i="2"/>
  <c r="JK165" i="2"/>
  <c r="BS165" i="2" s="1"/>
  <c r="LJ165" i="2"/>
  <c r="HR165" i="2"/>
  <c r="NH165" i="2"/>
  <c r="KL165" i="2"/>
  <c r="MH165" i="2"/>
  <c r="KT165" i="2"/>
  <c r="LP165" i="2"/>
  <c r="MN165" i="2"/>
  <c r="MP165" i="2"/>
  <c r="HZ165" i="2"/>
  <c r="KB165" i="2"/>
  <c r="LX165" i="2"/>
  <c r="LL165" i="2"/>
  <c r="IR165" i="2"/>
  <c r="KN165" i="2"/>
  <c r="IF165" i="2"/>
  <c r="LV165" i="2"/>
  <c r="JN165" i="2"/>
  <c r="NF165" i="2"/>
  <c r="IP165" i="2"/>
  <c r="MJ165" i="2"/>
  <c r="GT165" i="2"/>
  <c r="JV165" i="2"/>
  <c r="KR165" i="2"/>
  <c r="HH165" i="2"/>
  <c r="JB165" i="2"/>
  <c r="KZ165" i="2"/>
  <c r="KX165" i="2"/>
  <c r="MV165" i="2"/>
  <c r="HF165" i="2"/>
  <c r="HL165" i="2"/>
  <c r="IJ165" i="2"/>
  <c r="KF165" i="2"/>
  <c r="MB165" i="2"/>
  <c r="NB165" i="2"/>
  <c r="LD165" i="2"/>
  <c r="NL165" i="2"/>
  <c r="GZ165" i="2"/>
  <c r="JT165" i="2"/>
  <c r="LR165" i="2"/>
  <c r="FF165" i="2"/>
  <c r="HN165" i="2"/>
  <c r="IL165" i="2"/>
  <c r="NN165" i="2"/>
  <c r="HX165" i="2"/>
  <c r="IV165" i="2"/>
  <c r="JH165" i="2"/>
  <c r="KH165" i="2"/>
  <c r="LF165" i="2"/>
  <c r="JP165" i="2"/>
  <c r="ED165" i="2"/>
  <c r="JD165" i="2"/>
  <c r="JZ165" i="2"/>
  <c r="MT165" i="2"/>
  <c r="GV165" i="2"/>
  <c r="X165" i="2"/>
  <c r="AX165" i="2"/>
  <c r="JJ165" i="2"/>
  <c r="MD165" i="2"/>
  <c r="MZ165" i="2"/>
  <c r="HT165" i="2"/>
  <c r="HB165" i="2"/>
  <c r="T165" i="2"/>
  <c r="ID165" i="2"/>
  <c r="IS165" i="2"/>
  <c r="LY165" i="2"/>
  <c r="FY164" i="2"/>
  <c r="MQ165" i="2"/>
  <c r="EY165" i="2" s="1"/>
  <c r="JE165" i="2"/>
  <c r="BM165" i="2" s="1"/>
  <c r="KO165" i="2"/>
  <c r="IG165" i="2"/>
  <c r="AO165" i="2" s="1"/>
  <c r="HU165" i="2"/>
  <c r="AC165" i="2" s="1"/>
  <c r="BM164" i="2"/>
  <c r="AV164" i="2"/>
  <c r="AW164" i="2" s="1"/>
  <c r="BH164" i="2"/>
  <c r="DD164" i="2"/>
  <c r="DE164" i="2" s="1"/>
  <c r="AP164" i="2"/>
  <c r="EG164" i="2"/>
  <c r="EY164" i="2"/>
  <c r="EN164" i="2"/>
  <c r="EZ164" i="2"/>
  <c r="FF164" i="2"/>
  <c r="CN164" i="2"/>
  <c r="AL164" i="2"/>
  <c r="CB164" i="2"/>
  <c r="CH164" i="2"/>
  <c r="ED164" i="2"/>
  <c r="FZ164" i="2"/>
  <c r="NO165" i="2"/>
  <c r="KI165" i="2"/>
  <c r="CQ165" i="2" s="1"/>
  <c r="LM165" i="2"/>
  <c r="IA165" i="2"/>
  <c r="AI165" i="2" s="1"/>
  <c r="G164" i="2"/>
  <c r="JQ165" i="2"/>
  <c r="LG165" i="2"/>
  <c r="DO165" i="2" s="1"/>
  <c r="AI164" i="2"/>
  <c r="X164" i="2"/>
  <c r="BN164" i="2"/>
  <c r="BO164" i="2" s="1"/>
  <c r="DJ164" i="2"/>
  <c r="CX164" i="2"/>
  <c r="H164" i="2"/>
  <c r="BD164" i="2"/>
  <c r="CT164" i="2"/>
  <c r="EJ164" i="2"/>
  <c r="FN164" i="2"/>
  <c r="EC164" i="2"/>
  <c r="KC165" i="2"/>
  <c r="NI165" i="2"/>
  <c r="GW165" i="2"/>
  <c r="IY165" i="2"/>
  <c r="BA164" i="2"/>
  <c r="BY164" i="2"/>
  <c r="AC164" i="2"/>
  <c r="R164" i="2"/>
  <c r="BT164" i="2"/>
  <c r="DO164" i="2"/>
  <c r="DP164" i="2"/>
  <c r="DV164" i="2"/>
  <c r="AF164" i="2"/>
  <c r="EV164" i="2"/>
  <c r="ME165" i="2"/>
  <c r="HC165" i="2"/>
  <c r="LA165" i="2"/>
  <c r="NC165" i="2"/>
  <c r="FK165" i="2" s="1"/>
  <c r="MK165" i="2"/>
  <c r="KU165" i="2"/>
  <c r="DC165" i="2" s="1"/>
  <c r="L164" i="2"/>
  <c r="AO164" i="2"/>
  <c r="FR164" i="2"/>
  <c r="FS164" i="2" s="1"/>
  <c r="B166" i="2"/>
  <c r="GC166" i="2" s="1"/>
  <c r="GD165" i="2"/>
  <c r="LA166" i="2" l="1"/>
  <c r="FM164" i="2"/>
  <c r="FG164" i="2"/>
  <c r="FG165" i="2" s="1"/>
  <c r="FA164" i="2"/>
  <c r="EO164" i="2"/>
  <c r="DW164" i="2"/>
  <c r="DQ164" i="2"/>
  <c r="DK164" i="2"/>
  <c r="CY164" i="2"/>
  <c r="CS164" i="2"/>
  <c r="CG164" i="2"/>
  <c r="CA164" i="2"/>
  <c r="BU164" i="2"/>
  <c r="BI164" i="2"/>
  <c r="BC164" i="2"/>
  <c r="AQ164" i="2"/>
  <c r="AK164" i="2"/>
  <c r="AE164" i="2"/>
  <c r="Y164" i="2"/>
  <c r="S164" i="2"/>
  <c r="M164" i="2"/>
  <c r="FZ165" i="2"/>
  <c r="EP165" i="2"/>
  <c r="FT165" i="2"/>
  <c r="CX165" i="2"/>
  <c r="CY165" i="2" s="1"/>
  <c r="DX165" i="2"/>
  <c r="AJ165" i="2"/>
  <c r="AK165" i="2" s="1"/>
  <c r="HC166" i="2"/>
  <c r="K166" i="2" s="1"/>
  <c r="CR165" i="2"/>
  <c r="CS165" i="2" s="1"/>
  <c r="DR165" i="2"/>
  <c r="AD165" i="2"/>
  <c r="AE165" i="2" s="1"/>
  <c r="DF165" i="2"/>
  <c r="ET165" i="2"/>
  <c r="AR165" i="2"/>
  <c r="FN165" i="2"/>
  <c r="BT165" i="2"/>
  <c r="BU165" i="2" s="1"/>
  <c r="BN165" i="2"/>
  <c r="BO165" i="2" s="1"/>
  <c r="L165" i="2"/>
  <c r="H165" i="2"/>
  <c r="EJ165" i="2"/>
  <c r="CH165" i="2"/>
  <c r="M165" i="2"/>
  <c r="MK166" i="2"/>
  <c r="CB165" i="2"/>
  <c r="CN165" i="2"/>
  <c r="EZ165" i="2"/>
  <c r="DL165" i="2"/>
  <c r="BJ165" i="2"/>
  <c r="BB165" i="2"/>
  <c r="BC165" i="2" s="1"/>
  <c r="IY166" i="2"/>
  <c r="NI166" i="2"/>
  <c r="FQ166" i="2" s="1"/>
  <c r="JQ166" i="2"/>
  <c r="NO166" i="2"/>
  <c r="KO166" i="2"/>
  <c r="LY166" i="2"/>
  <c r="IM166" i="2"/>
  <c r="HO166" i="2"/>
  <c r="K165" i="2"/>
  <c r="F165" i="2"/>
  <c r="BH165" i="2"/>
  <c r="BI165" i="2" s="1"/>
  <c r="AP165" i="2"/>
  <c r="AQ165" i="2" s="1"/>
  <c r="W165" i="2"/>
  <c r="BG165" i="2"/>
  <c r="DP165" i="2"/>
  <c r="DQ165" i="2" s="1"/>
  <c r="BY165" i="2"/>
  <c r="DJ165" i="2"/>
  <c r="EN165" i="2"/>
  <c r="EO165" i="2" s="1"/>
  <c r="EB165" i="2"/>
  <c r="EC165" i="2" s="1"/>
  <c r="EH165" i="2"/>
  <c r="Z165" i="2"/>
  <c r="AL165" i="2"/>
  <c r="N165" i="2"/>
  <c r="BP165" i="2"/>
  <c r="BV165" i="2"/>
  <c r="CZ165" i="2"/>
  <c r="EV165" i="2"/>
  <c r="ME166" i="2"/>
  <c r="Y165" i="2"/>
  <c r="LM166" i="2"/>
  <c r="JE166" i="2"/>
  <c r="IS166" i="2"/>
  <c r="BA166" i="2" s="1"/>
  <c r="LS166" i="2"/>
  <c r="JW166" i="2"/>
  <c r="AU165" i="2"/>
  <c r="DD165" i="2"/>
  <c r="CF165" i="2"/>
  <c r="CG165" i="2" s="1"/>
  <c r="ES165" i="2"/>
  <c r="EG165" i="2"/>
  <c r="BD165" i="2"/>
  <c r="AF165" i="2"/>
  <c r="CT165" i="2"/>
  <c r="FB165" i="2"/>
  <c r="FH165" i="2"/>
  <c r="GW166" i="2"/>
  <c r="KC166" i="2"/>
  <c r="KI166" i="2"/>
  <c r="HU166" i="2"/>
  <c r="MQ166" i="2"/>
  <c r="FX165" i="2"/>
  <c r="MW166" i="2"/>
  <c r="FE166" i="2" s="1"/>
  <c r="E165" i="2"/>
  <c r="AV165" i="2"/>
  <c r="BZ165" i="2"/>
  <c r="CA165" i="2" s="1"/>
  <c r="EM165" i="2"/>
  <c r="DI165" i="2"/>
  <c r="DV165" i="2"/>
  <c r="DW165" i="2" s="1"/>
  <c r="FL165" i="2"/>
  <c r="FM165" i="2" s="1"/>
  <c r="FR165" i="2"/>
  <c r="ES166" i="2"/>
  <c r="EA166" i="2"/>
  <c r="EY166" i="2"/>
  <c r="EM166" i="2"/>
  <c r="DU166" i="2"/>
  <c r="FW166" i="2"/>
  <c r="EG166" i="2"/>
  <c r="CK166" i="2"/>
  <c r="CW166" i="2"/>
  <c r="CE166" i="2"/>
  <c r="AU166" i="2"/>
  <c r="CQ166" i="2"/>
  <c r="AC166" i="2"/>
  <c r="DI166" i="2"/>
  <c r="BG166" i="2"/>
  <c r="BM166" i="2"/>
  <c r="E166" i="2"/>
  <c r="BY166" i="2"/>
  <c r="W166" i="2"/>
  <c r="NC166" i="2"/>
  <c r="KU166" i="2"/>
  <c r="GT166" i="2"/>
  <c r="HR166" i="2"/>
  <c r="HT166" i="2"/>
  <c r="JN166" i="2"/>
  <c r="JP166" i="2"/>
  <c r="MJ166" i="2"/>
  <c r="HZ166" i="2"/>
  <c r="IX166" i="2"/>
  <c r="JV166" i="2"/>
  <c r="LP166" i="2"/>
  <c r="LR166" i="2"/>
  <c r="KF166" i="2"/>
  <c r="IF166" i="2"/>
  <c r="JB166" i="2"/>
  <c r="KZ166" i="2"/>
  <c r="KX166" i="2"/>
  <c r="LX166" i="2"/>
  <c r="LL166" i="2"/>
  <c r="AF166" i="2"/>
  <c r="KN166" i="2"/>
  <c r="IV166" i="2"/>
  <c r="KT166" i="2"/>
  <c r="HH166" i="2"/>
  <c r="JZ166" i="2"/>
  <c r="KB166" i="2"/>
  <c r="MV166" i="2"/>
  <c r="NH166" i="2"/>
  <c r="IP166" i="2"/>
  <c r="IR166" i="2"/>
  <c r="KL166" i="2"/>
  <c r="HB166" i="2"/>
  <c r="CH166" i="2"/>
  <c r="JT166" i="2"/>
  <c r="EB166" i="2"/>
  <c r="MN166" i="2"/>
  <c r="MP166" i="2"/>
  <c r="ID166" i="2"/>
  <c r="CL166" i="2"/>
  <c r="DL166" i="2"/>
  <c r="LJ166" i="2"/>
  <c r="GV166" i="2"/>
  <c r="MT166" i="2"/>
  <c r="HX166" i="2"/>
  <c r="JJ166" i="2"/>
  <c r="LD166" i="2"/>
  <c r="MD166" i="2"/>
  <c r="MZ166" i="2"/>
  <c r="NB166" i="2"/>
  <c r="IJ166" i="2"/>
  <c r="JH166" i="2"/>
  <c r="CT166" i="2"/>
  <c r="KR166" i="2"/>
  <c r="HN166" i="2"/>
  <c r="IL166" i="2"/>
  <c r="KH166" i="2"/>
  <c r="DX166" i="2"/>
  <c r="NF166" i="2"/>
  <c r="MH166" i="2"/>
  <c r="FF166" i="2"/>
  <c r="FG166" i="2" s="1"/>
  <c r="JD166" i="2"/>
  <c r="BV166" i="2"/>
  <c r="LF166" i="2"/>
  <c r="MB166" i="2"/>
  <c r="GZ166" i="2"/>
  <c r="HF166" i="2"/>
  <c r="LV166" i="2"/>
  <c r="X166" i="2"/>
  <c r="HL166" i="2"/>
  <c r="DR166" i="2"/>
  <c r="NN166" i="2"/>
  <c r="NL166" i="2"/>
  <c r="DK165" i="2"/>
  <c r="LG166" i="2"/>
  <c r="IA166" i="2"/>
  <c r="FA165" i="2"/>
  <c r="IG166" i="2"/>
  <c r="AO166" i="2" s="1"/>
  <c r="JK166" i="2"/>
  <c r="BS166" i="2" s="1"/>
  <c r="HI166" i="2"/>
  <c r="Q166" i="2" s="1"/>
  <c r="R165" i="2"/>
  <c r="S165" i="2" s="1"/>
  <c r="Q165" i="2"/>
  <c r="CL165" i="2"/>
  <c r="BA165" i="2"/>
  <c r="CK165" i="2"/>
  <c r="CE165" i="2"/>
  <c r="DU165" i="2"/>
  <c r="CW165" i="2"/>
  <c r="EA165" i="2"/>
  <c r="FE165" i="2"/>
  <c r="FQ165" i="2"/>
  <c r="FW165" i="2"/>
  <c r="B167" i="2"/>
  <c r="GD166" i="2"/>
  <c r="MK167" i="2" l="1"/>
  <c r="GC167" i="2"/>
  <c r="G165" i="2"/>
  <c r="FY165" i="2"/>
  <c r="FS165" i="2"/>
  <c r="EU165" i="2"/>
  <c r="EI165" i="2"/>
  <c r="DE165" i="2"/>
  <c r="CM165" i="2"/>
  <c r="CM166" i="2" s="1"/>
  <c r="AW165" i="2"/>
  <c r="F166" i="2"/>
  <c r="G166" i="2" s="1"/>
  <c r="EN166" i="2"/>
  <c r="DF166" i="2"/>
  <c r="FT166" i="2"/>
  <c r="FZ166" i="2"/>
  <c r="EV166" i="2"/>
  <c r="BP166" i="2"/>
  <c r="CZ166" i="2"/>
  <c r="BH166" i="2"/>
  <c r="AR166" i="2"/>
  <c r="R166" i="2"/>
  <c r="FB166" i="2"/>
  <c r="FL166" i="2"/>
  <c r="AL166" i="2"/>
  <c r="EH166" i="2"/>
  <c r="EI166" i="2" s="1"/>
  <c r="AV166" i="2"/>
  <c r="AW166" i="2" s="1"/>
  <c r="N166" i="2"/>
  <c r="BZ166" i="2"/>
  <c r="CA166" i="2" s="1"/>
  <c r="BD166" i="2"/>
  <c r="KU167" i="2"/>
  <c r="L166" i="2"/>
  <c r="CF166" i="2"/>
  <c r="BN166" i="2"/>
  <c r="AD166" i="2"/>
  <c r="CX166" i="2"/>
  <c r="DC166" i="2"/>
  <c r="DV166" i="2"/>
  <c r="H166" i="2"/>
  <c r="Z166" i="2"/>
  <c r="AX166" i="2"/>
  <c r="CB166" i="2"/>
  <c r="ED166" i="2"/>
  <c r="EP166" i="2"/>
  <c r="FH166" i="2"/>
  <c r="KI167" i="2"/>
  <c r="LA167" i="2"/>
  <c r="LM167" i="2"/>
  <c r="KO167" i="2"/>
  <c r="JQ167" i="2"/>
  <c r="HC167" i="2"/>
  <c r="JK167" i="2"/>
  <c r="IA167" i="2"/>
  <c r="FX166" i="2"/>
  <c r="FY166" i="2" s="1"/>
  <c r="NC167" i="2"/>
  <c r="AJ166" i="2"/>
  <c r="AP166" i="2"/>
  <c r="DD166" i="2"/>
  <c r="DE166" i="2" s="1"/>
  <c r="DJ166" i="2"/>
  <c r="DP166" i="2"/>
  <c r="FR166" i="2"/>
  <c r="FS166" i="2" s="1"/>
  <c r="T166" i="2"/>
  <c r="CN166" i="2"/>
  <c r="EJ166" i="2"/>
  <c r="FN166" i="2"/>
  <c r="MQ167" i="2"/>
  <c r="IS167" i="2"/>
  <c r="Y166" i="2"/>
  <c r="HO167" i="2"/>
  <c r="LG167" i="2"/>
  <c r="AI166" i="2"/>
  <c r="BB166" i="2"/>
  <c r="DO166" i="2"/>
  <c r="EZ166" i="2"/>
  <c r="BJ166" i="2"/>
  <c r="HU167" i="2"/>
  <c r="KC167" i="2"/>
  <c r="IM167" i="2"/>
  <c r="NO167" i="2"/>
  <c r="NI167" i="2"/>
  <c r="EY167" i="2"/>
  <c r="FQ167" i="2"/>
  <c r="FW167" i="2"/>
  <c r="FK167" i="2"/>
  <c r="ES167" i="2"/>
  <c r="DO167" i="2"/>
  <c r="CW167" i="2"/>
  <c r="BY167" i="2"/>
  <c r="DI167" i="2"/>
  <c r="CQ167" i="2"/>
  <c r="DC167" i="2"/>
  <c r="DU167" i="2"/>
  <c r="BA167" i="2"/>
  <c r="AI167" i="2"/>
  <c r="W167" i="2"/>
  <c r="CK167" i="2"/>
  <c r="AU167" i="2"/>
  <c r="AC167" i="2"/>
  <c r="K167" i="2"/>
  <c r="BS167" i="2"/>
  <c r="ME167" i="2"/>
  <c r="EM167" i="2" s="1"/>
  <c r="LS167" i="2"/>
  <c r="HI167" i="2"/>
  <c r="Q167" i="2" s="1"/>
  <c r="GZ167" i="2"/>
  <c r="JE167" i="2"/>
  <c r="JP167" i="2"/>
  <c r="IP167" i="2"/>
  <c r="KL167" i="2"/>
  <c r="GV167" i="2"/>
  <c r="ID167" i="2"/>
  <c r="JD167" i="2"/>
  <c r="NH167" i="2"/>
  <c r="IR167" i="2"/>
  <c r="MH167" i="2"/>
  <c r="HB167" i="2"/>
  <c r="HZ167" i="2"/>
  <c r="IX167" i="2"/>
  <c r="JT167" i="2"/>
  <c r="JV167" i="2"/>
  <c r="KT167" i="2"/>
  <c r="MN167" i="2"/>
  <c r="HH167" i="2"/>
  <c r="IF167" i="2"/>
  <c r="HF167" i="2"/>
  <c r="KB167" i="2"/>
  <c r="KZ167" i="2"/>
  <c r="LL167" i="2"/>
  <c r="DX167" i="2"/>
  <c r="LJ167" i="2"/>
  <c r="HR167" i="2"/>
  <c r="JN167" i="2"/>
  <c r="KN167" i="2"/>
  <c r="HX167" i="2"/>
  <c r="IV167" i="2"/>
  <c r="LP167" i="2"/>
  <c r="MP167" i="2"/>
  <c r="T167" i="2"/>
  <c r="JB167" i="2"/>
  <c r="KX167" i="2"/>
  <c r="KR167" i="2"/>
  <c r="ED167" i="2"/>
  <c r="LR167" i="2"/>
  <c r="LX167" i="2"/>
  <c r="MB167" i="2"/>
  <c r="NB167" i="2"/>
  <c r="IJ167" i="2"/>
  <c r="NL167" i="2"/>
  <c r="LF167" i="2"/>
  <c r="CB167" i="2"/>
  <c r="HL167" i="2"/>
  <c r="MV167" i="2"/>
  <c r="JH167" i="2"/>
  <c r="JJ167" i="2"/>
  <c r="NF167" i="2"/>
  <c r="MT167" i="2"/>
  <c r="GT167" i="2"/>
  <c r="AD167" i="2"/>
  <c r="HT167" i="2"/>
  <c r="MJ167" i="2"/>
  <c r="HN167" i="2"/>
  <c r="IL167" i="2"/>
  <c r="BV167" i="2"/>
  <c r="KF167" i="2"/>
  <c r="KH167" i="2"/>
  <c r="LD167" i="2"/>
  <c r="MD167" i="2"/>
  <c r="MZ167" i="2"/>
  <c r="FZ167" i="2"/>
  <c r="NN167" i="2"/>
  <c r="JZ167" i="2"/>
  <c r="LV167" i="2"/>
  <c r="FX167" i="2"/>
  <c r="IG167" i="2"/>
  <c r="EC166" i="2"/>
  <c r="ET166" i="2"/>
  <c r="EU166" i="2" s="1"/>
  <c r="BT166" i="2"/>
  <c r="CR166" i="2"/>
  <c r="FK166" i="2"/>
  <c r="MW167" i="2"/>
  <c r="FE167" i="2" s="1"/>
  <c r="GW167" i="2"/>
  <c r="JW167" i="2"/>
  <c r="CE167" i="2" s="1"/>
  <c r="LY167" i="2"/>
  <c r="IY167" i="2"/>
  <c r="B168" i="2"/>
  <c r="GC168" i="2" s="1"/>
  <c r="GD167" i="2"/>
  <c r="IY168" i="2" l="1"/>
  <c r="FM166" i="2"/>
  <c r="FA166" i="2"/>
  <c r="EO166" i="2"/>
  <c r="DW166" i="2"/>
  <c r="DQ166" i="2"/>
  <c r="DK166" i="2"/>
  <c r="CY166" i="2"/>
  <c r="CS166" i="2"/>
  <c r="CG166" i="2"/>
  <c r="BU166" i="2"/>
  <c r="BO166" i="2"/>
  <c r="BI166" i="2"/>
  <c r="BC166" i="2"/>
  <c r="AQ166" i="2"/>
  <c r="AK166" i="2"/>
  <c r="AE166" i="2"/>
  <c r="S166" i="2"/>
  <c r="M166" i="2"/>
  <c r="DR167" i="2"/>
  <c r="BN167" i="2"/>
  <c r="BO167" i="2" s="1"/>
  <c r="DJ167" i="2"/>
  <c r="DK167" i="2" s="1"/>
  <c r="DF167" i="2"/>
  <c r="FR167" i="2"/>
  <c r="FS167" i="2" s="1"/>
  <c r="AL167" i="2"/>
  <c r="FL167" i="2"/>
  <c r="FM167" i="2" s="1"/>
  <c r="CR167" i="2"/>
  <c r="CS167" i="2" s="1"/>
  <c r="CZ167" i="2"/>
  <c r="CL167" i="2"/>
  <c r="FF167" i="2"/>
  <c r="X167" i="2"/>
  <c r="Y167" i="2" s="1"/>
  <c r="EV167" i="2"/>
  <c r="EN167" i="2"/>
  <c r="EO167" i="2" s="1"/>
  <c r="BJ167" i="2"/>
  <c r="EJ167" i="2"/>
  <c r="AR167" i="2"/>
  <c r="BB167" i="2"/>
  <c r="BC167" i="2" s="1"/>
  <c r="AX167" i="2"/>
  <c r="FB167" i="2"/>
  <c r="L167" i="2"/>
  <c r="M167" i="2" s="1"/>
  <c r="H167" i="2"/>
  <c r="CF167" i="2"/>
  <c r="CG167" i="2" s="1"/>
  <c r="LY168" i="2"/>
  <c r="F167" i="2"/>
  <c r="G167" i="2" s="1"/>
  <c r="BH167" i="2"/>
  <c r="BI167" i="2" s="1"/>
  <c r="BZ167" i="2"/>
  <c r="AJ167" i="2"/>
  <c r="AK167" i="2" s="1"/>
  <c r="EH167" i="2"/>
  <c r="EI167" i="2" s="1"/>
  <c r="Z167" i="2"/>
  <c r="BD167" i="2"/>
  <c r="CN167" i="2"/>
  <c r="CH167" i="2"/>
  <c r="DL167" i="2"/>
  <c r="FT167" i="2"/>
  <c r="FH167" i="2"/>
  <c r="NO168" i="2"/>
  <c r="HU168" i="2"/>
  <c r="NC168" i="2"/>
  <c r="HC168" i="2"/>
  <c r="JW168" i="2"/>
  <c r="HI168" i="2"/>
  <c r="ME168" i="2"/>
  <c r="DP167" i="2"/>
  <c r="DQ167" i="2" s="1"/>
  <c r="R167" i="2"/>
  <c r="S167" i="2" s="1"/>
  <c r="AP167" i="2"/>
  <c r="AQ167" i="2" s="1"/>
  <c r="CX167" i="2"/>
  <c r="CY167" i="2" s="1"/>
  <c r="AV167" i="2"/>
  <c r="DV167" i="2"/>
  <c r="DW167" i="2" s="1"/>
  <c r="EB167" i="2"/>
  <c r="EZ167" i="2"/>
  <c r="FA167" i="2" s="1"/>
  <c r="N167" i="2"/>
  <c r="BP167" i="2"/>
  <c r="CT167" i="2"/>
  <c r="FN167" i="2"/>
  <c r="IM168" i="2"/>
  <c r="AU168" i="2" s="1"/>
  <c r="HO168" i="2"/>
  <c r="MQ168" i="2"/>
  <c r="JQ168" i="2"/>
  <c r="LA168" i="2"/>
  <c r="DI168" i="2" s="1"/>
  <c r="FK168" i="2"/>
  <c r="FW168" i="2"/>
  <c r="EM168" i="2"/>
  <c r="EY168" i="2"/>
  <c r="BY168" i="2"/>
  <c r="K168" i="2"/>
  <c r="AC168" i="2"/>
  <c r="Q168" i="2"/>
  <c r="CE168" i="2"/>
  <c r="BG168" i="2"/>
  <c r="EG168" i="2"/>
  <c r="W168" i="2"/>
  <c r="MW168" i="2"/>
  <c r="FE168" i="2" s="1"/>
  <c r="HZ168" i="2"/>
  <c r="MK168" i="2"/>
  <c r="LG168" i="2"/>
  <c r="GV168" i="2"/>
  <c r="LJ168" i="2"/>
  <c r="DX168" i="2"/>
  <c r="IR168" i="2"/>
  <c r="IP168" i="2"/>
  <c r="KN168" i="2"/>
  <c r="IX168" i="2"/>
  <c r="KR168" i="2"/>
  <c r="MP168" i="2"/>
  <c r="GT168" i="2"/>
  <c r="IF168" i="2"/>
  <c r="JZ168" i="2"/>
  <c r="LX168" i="2"/>
  <c r="MT168" i="2"/>
  <c r="AF168" i="2"/>
  <c r="NF168" i="2"/>
  <c r="GZ168" i="2"/>
  <c r="KT168" i="2"/>
  <c r="HH168" i="2"/>
  <c r="LL168" i="2"/>
  <c r="HT168" i="2"/>
  <c r="HR168" i="2"/>
  <c r="JP168" i="2"/>
  <c r="KL168" i="2"/>
  <c r="MJ168" i="2"/>
  <c r="DF168" i="2"/>
  <c r="LR168" i="2"/>
  <c r="LP168" i="2"/>
  <c r="JD168" i="2"/>
  <c r="JT168" i="2"/>
  <c r="LV168" i="2"/>
  <c r="HL168" i="2"/>
  <c r="IJ168" i="2"/>
  <c r="AV168" i="2"/>
  <c r="KF168" i="2"/>
  <c r="LD168" i="2"/>
  <c r="MD168" i="2"/>
  <c r="NN168" i="2"/>
  <c r="MB168" i="2"/>
  <c r="HB168" i="2"/>
  <c r="MH168" i="2"/>
  <c r="MN168" i="2"/>
  <c r="KZ168" i="2"/>
  <c r="HF168" i="2"/>
  <c r="ID168" i="2"/>
  <c r="MZ168" i="2"/>
  <c r="NL168" i="2"/>
  <c r="KX168" i="2"/>
  <c r="MV168" i="2"/>
  <c r="KH168" i="2"/>
  <c r="JN168" i="2"/>
  <c r="NH168" i="2"/>
  <c r="HX168" i="2"/>
  <c r="IV168" i="2"/>
  <c r="JV168" i="2"/>
  <c r="KB168" i="2"/>
  <c r="HN168" i="2"/>
  <c r="IL168" i="2"/>
  <c r="LF168" i="2"/>
  <c r="NB168" i="2"/>
  <c r="JB168" i="2"/>
  <c r="JH168" i="2"/>
  <c r="FZ168" i="2"/>
  <c r="JJ168" i="2"/>
  <c r="GW168" i="2"/>
  <c r="IG168" i="2"/>
  <c r="AO168" i="2" s="1"/>
  <c r="JE168" i="2"/>
  <c r="BM168" i="2" s="1"/>
  <c r="LS168" i="2"/>
  <c r="EA168" i="2" s="1"/>
  <c r="BG167" i="2"/>
  <c r="EA167" i="2"/>
  <c r="DD167" i="2"/>
  <c r="EG167" i="2"/>
  <c r="AF167" i="2"/>
  <c r="EP167" i="2"/>
  <c r="IA168" i="2"/>
  <c r="KO168" i="2"/>
  <c r="KI168" i="2"/>
  <c r="AE167" i="2"/>
  <c r="KU168" i="2"/>
  <c r="E167" i="2"/>
  <c r="AO167" i="2"/>
  <c r="BT167" i="2"/>
  <c r="BU167" i="2" s="1"/>
  <c r="BM167" i="2"/>
  <c r="ET167" i="2"/>
  <c r="NI168" i="2"/>
  <c r="KC168" i="2"/>
  <c r="CK168" i="2" s="1"/>
  <c r="FY167" i="2"/>
  <c r="IS168" i="2"/>
  <c r="JK168" i="2"/>
  <c r="LM168" i="2"/>
  <c r="CA167" i="2"/>
  <c r="B169" i="2"/>
  <c r="GC169" i="2" s="1"/>
  <c r="GD168" i="2"/>
  <c r="IS169" i="2" l="1"/>
  <c r="FG167" i="2"/>
  <c r="EU167" i="2"/>
  <c r="EC167" i="2"/>
  <c r="DE167" i="2"/>
  <c r="CM167" i="2"/>
  <c r="AW167" i="2"/>
  <c r="ET168" i="2"/>
  <c r="EU168" i="2" s="1"/>
  <c r="BJ168" i="2"/>
  <c r="EJ168" i="2"/>
  <c r="FH168" i="2"/>
  <c r="NI169" i="2"/>
  <c r="AJ168" i="2"/>
  <c r="CZ168" i="2"/>
  <c r="CR168" i="2"/>
  <c r="BT168" i="2"/>
  <c r="EZ168" i="2"/>
  <c r="FA168" i="2" s="1"/>
  <c r="CN168" i="2"/>
  <c r="FT168" i="2"/>
  <c r="EB168" i="2"/>
  <c r="EC168" i="2" s="1"/>
  <c r="CB168" i="2"/>
  <c r="DL168" i="2"/>
  <c r="KI169" i="2"/>
  <c r="FX168" i="2"/>
  <c r="EP168" i="2"/>
  <c r="L168" i="2"/>
  <c r="BB168" i="2"/>
  <c r="BP168" i="2"/>
  <c r="T168" i="2"/>
  <c r="H168" i="2"/>
  <c r="KO169" i="2"/>
  <c r="FL168" i="2"/>
  <c r="FM168" i="2" s="1"/>
  <c r="AR168" i="2"/>
  <c r="DR168" i="2"/>
  <c r="Z168" i="2"/>
  <c r="CH168" i="2"/>
  <c r="LM169" i="2"/>
  <c r="KU169" i="2"/>
  <c r="IA169" i="2"/>
  <c r="LG169" i="2"/>
  <c r="AI168" i="2"/>
  <c r="BZ168" i="2"/>
  <c r="DD168" i="2"/>
  <c r="DE168" i="2" s="1"/>
  <c r="BN168" i="2"/>
  <c r="BO168" i="2" s="1"/>
  <c r="AP168" i="2"/>
  <c r="CQ168" i="2"/>
  <c r="DJ168" i="2"/>
  <c r="CL168" i="2"/>
  <c r="CM168" i="2" s="1"/>
  <c r="AX168" i="2"/>
  <c r="DV168" i="2"/>
  <c r="FR168" i="2"/>
  <c r="N168" i="2"/>
  <c r="AL168" i="2"/>
  <c r="BV168" i="2"/>
  <c r="CT168" i="2"/>
  <c r="EV168" i="2"/>
  <c r="FB168" i="2"/>
  <c r="IM169" i="2"/>
  <c r="JW169" i="2"/>
  <c r="AK168" i="2"/>
  <c r="FQ169" i="2"/>
  <c r="DO169" i="2"/>
  <c r="CW169" i="2"/>
  <c r="DU169" i="2"/>
  <c r="CQ169" i="2"/>
  <c r="CE169" i="2"/>
  <c r="DC169" i="2"/>
  <c r="BA169" i="2"/>
  <c r="AI169" i="2"/>
  <c r="AU169" i="2"/>
  <c r="LP169" i="2"/>
  <c r="LS169" i="2"/>
  <c r="HI169" i="2"/>
  <c r="Q169" i="2" s="1"/>
  <c r="HB169" i="2"/>
  <c r="NO169" i="2"/>
  <c r="LA169" i="2"/>
  <c r="LL169" i="2"/>
  <c r="HT169" i="2"/>
  <c r="JP169" i="2"/>
  <c r="MH169" i="2"/>
  <c r="GZ169" i="2"/>
  <c r="HX169" i="2"/>
  <c r="IV169" i="2"/>
  <c r="JT169" i="2"/>
  <c r="LR169" i="2"/>
  <c r="MP169" i="2"/>
  <c r="ID169" i="2"/>
  <c r="JD169" i="2"/>
  <c r="JZ169" i="2"/>
  <c r="KX169" i="2"/>
  <c r="MV169" i="2"/>
  <c r="LJ169" i="2"/>
  <c r="HR169" i="2"/>
  <c r="NH169" i="2"/>
  <c r="KL169" i="2"/>
  <c r="GT169" i="2"/>
  <c r="HZ169" i="2"/>
  <c r="IX169" i="2"/>
  <c r="KT169" i="2"/>
  <c r="MN169" i="2"/>
  <c r="IL169" i="2"/>
  <c r="KB169" i="2"/>
  <c r="KZ169" i="2"/>
  <c r="LX169" i="2"/>
  <c r="NF169" i="2"/>
  <c r="IR169" i="2"/>
  <c r="KN169" i="2"/>
  <c r="AL169" i="2"/>
  <c r="KR169" i="2"/>
  <c r="IF169" i="2"/>
  <c r="DL169" i="2"/>
  <c r="JN169" i="2"/>
  <c r="IP169" i="2"/>
  <c r="MJ169" i="2"/>
  <c r="JB169" i="2"/>
  <c r="JH169" i="2"/>
  <c r="KH169" i="2"/>
  <c r="LF169" i="2"/>
  <c r="HF169" i="2"/>
  <c r="MT169" i="2"/>
  <c r="GV169" i="2"/>
  <c r="HL169" i="2"/>
  <c r="IJ169" i="2"/>
  <c r="KF169" i="2"/>
  <c r="DP169" i="2"/>
  <c r="MB169" i="2"/>
  <c r="NB169" i="2"/>
  <c r="NL169" i="2"/>
  <c r="HH169" i="2"/>
  <c r="LV169" i="2"/>
  <c r="JJ169" i="2"/>
  <c r="MZ169" i="2"/>
  <c r="DV169" i="2"/>
  <c r="EB169" i="2"/>
  <c r="LD169" i="2"/>
  <c r="EN169" i="2"/>
  <c r="NN169" i="2"/>
  <c r="JV169" i="2"/>
  <c r="AX169" i="2"/>
  <c r="MD169" i="2"/>
  <c r="HN169" i="2"/>
  <c r="JK169" i="2"/>
  <c r="KC169" i="2"/>
  <c r="GW169" i="2"/>
  <c r="E169" i="2" s="1"/>
  <c r="MK169" i="2"/>
  <c r="E168" i="2"/>
  <c r="F168" i="2"/>
  <c r="G168" i="2" s="1"/>
  <c r="FQ168" i="2"/>
  <c r="BH168" i="2"/>
  <c r="DO168" i="2"/>
  <c r="CX168" i="2"/>
  <c r="DC168" i="2"/>
  <c r="DU168" i="2"/>
  <c r="FF168" i="2"/>
  <c r="FG168" i="2" s="1"/>
  <c r="BD168" i="2"/>
  <c r="ED168" i="2"/>
  <c r="JQ169" i="2"/>
  <c r="ME169" i="2"/>
  <c r="EM169" i="2" s="1"/>
  <c r="FS168" i="2"/>
  <c r="JE169" i="2"/>
  <c r="X168" i="2"/>
  <c r="Y168" i="2" s="1"/>
  <c r="BS168" i="2"/>
  <c r="R168" i="2"/>
  <c r="DP168" i="2"/>
  <c r="EH168" i="2"/>
  <c r="EI168" i="2" s="1"/>
  <c r="EN168" i="2"/>
  <c r="FN168" i="2"/>
  <c r="M168" i="2"/>
  <c r="MQ169" i="2"/>
  <c r="HC169" i="2"/>
  <c r="BC168" i="2"/>
  <c r="LY169" i="2"/>
  <c r="AW168" i="2"/>
  <c r="IG169" i="2"/>
  <c r="MW169" i="2"/>
  <c r="BA168" i="2"/>
  <c r="CF168" i="2"/>
  <c r="AD168" i="2"/>
  <c r="CW168" i="2"/>
  <c r="ES168" i="2"/>
  <c r="HO169" i="2"/>
  <c r="NC169" i="2"/>
  <c r="HU169" i="2"/>
  <c r="IY169" i="2"/>
  <c r="B170" i="2"/>
  <c r="GD169" i="2"/>
  <c r="KI170" i="2" l="1"/>
  <c r="GC170" i="2"/>
  <c r="IY170" i="2"/>
  <c r="HO170" i="2"/>
  <c r="HU170" i="2"/>
  <c r="FY168" i="2"/>
  <c r="EO168" i="2"/>
  <c r="DW168" i="2"/>
  <c r="DQ168" i="2"/>
  <c r="DK168" i="2"/>
  <c r="CY168" i="2"/>
  <c r="CS168" i="2"/>
  <c r="CG168" i="2"/>
  <c r="CA168" i="2"/>
  <c r="BU168" i="2"/>
  <c r="BI168" i="2"/>
  <c r="AQ168" i="2"/>
  <c r="AE168" i="2"/>
  <c r="S168" i="2"/>
  <c r="DQ169" i="2"/>
  <c r="BT169" i="2"/>
  <c r="BU169" i="2" s="1"/>
  <c r="CT169" i="2"/>
  <c r="FL169" i="2"/>
  <c r="FH169" i="2"/>
  <c r="FT169" i="2"/>
  <c r="Z169" i="2"/>
  <c r="EV169" i="2"/>
  <c r="CB169" i="2"/>
  <c r="F169" i="2"/>
  <c r="CZ169" i="2"/>
  <c r="R169" i="2"/>
  <c r="S169" i="2" s="1"/>
  <c r="DF169" i="2"/>
  <c r="FZ169" i="2"/>
  <c r="AP169" i="2"/>
  <c r="AQ169" i="2" s="1"/>
  <c r="CH169" i="2"/>
  <c r="AF169" i="2"/>
  <c r="CL169" i="2"/>
  <c r="CM169" i="2" s="1"/>
  <c r="L169" i="2"/>
  <c r="M169" i="2" s="1"/>
  <c r="FX169" i="2"/>
  <c r="FY169" i="2" s="1"/>
  <c r="EJ169" i="2"/>
  <c r="BP169" i="2"/>
  <c r="BJ169" i="2"/>
  <c r="FB169" i="2"/>
  <c r="BB169" i="2"/>
  <c r="BC169" i="2" s="1"/>
  <c r="DW169" i="2"/>
  <c r="NC170" i="2"/>
  <c r="IS170" i="2"/>
  <c r="HC170" i="2"/>
  <c r="JQ170" i="2"/>
  <c r="LA170" i="2"/>
  <c r="LS170" i="2"/>
  <c r="BH169" i="2"/>
  <c r="BI169" i="2" s="1"/>
  <c r="BZ169" i="2"/>
  <c r="CA169" i="2" s="1"/>
  <c r="CX169" i="2"/>
  <c r="CY169" i="2" s="1"/>
  <c r="BG169" i="2"/>
  <c r="EA169" i="2"/>
  <c r="EZ169" i="2"/>
  <c r="FA169" i="2" s="1"/>
  <c r="ET169" i="2"/>
  <c r="H169" i="2"/>
  <c r="BD169" i="2"/>
  <c r="N169" i="2"/>
  <c r="AR169" i="2"/>
  <c r="DR169" i="2"/>
  <c r="EP169" i="2"/>
  <c r="FN169" i="2"/>
  <c r="IM170" i="2"/>
  <c r="IA170" i="2"/>
  <c r="FK170" i="2"/>
  <c r="EA170" i="2"/>
  <c r="DI170" i="2"/>
  <c r="AU170" i="2"/>
  <c r="K170" i="2"/>
  <c r="BY170" i="2"/>
  <c r="AC170" i="2"/>
  <c r="BG170" i="2"/>
  <c r="CQ170" i="2"/>
  <c r="BA170" i="2"/>
  <c r="AI170" i="2"/>
  <c r="W170" i="2"/>
  <c r="HL170" i="2"/>
  <c r="IF170" i="2"/>
  <c r="GT170" i="2"/>
  <c r="HX170" i="2"/>
  <c r="KR170" i="2"/>
  <c r="HF170" i="2"/>
  <c r="KX170" i="2"/>
  <c r="LJ170" i="2"/>
  <c r="HR170" i="2"/>
  <c r="HT170" i="2"/>
  <c r="JN170" i="2"/>
  <c r="NF170" i="2"/>
  <c r="KN170" i="2"/>
  <c r="MJ170" i="2"/>
  <c r="HZ170" i="2"/>
  <c r="IX170" i="2"/>
  <c r="JV170" i="2"/>
  <c r="LP170" i="2"/>
  <c r="LR170" i="2"/>
  <c r="MP170" i="2"/>
  <c r="GZ170" i="2"/>
  <c r="JB170" i="2"/>
  <c r="KB170" i="2"/>
  <c r="KZ170" i="2"/>
  <c r="LX170" i="2"/>
  <c r="LL170" i="2"/>
  <c r="AD170" i="2"/>
  <c r="IV170" i="2"/>
  <c r="JT170" i="2"/>
  <c r="ED170" i="2"/>
  <c r="HH170" i="2"/>
  <c r="GV170" i="2"/>
  <c r="JD170" i="2"/>
  <c r="JZ170" i="2"/>
  <c r="MH170" i="2"/>
  <c r="HB170" i="2"/>
  <c r="L170" i="2"/>
  <c r="NB170" i="2"/>
  <c r="MB170" i="2"/>
  <c r="JP170" i="2"/>
  <c r="IR170" i="2"/>
  <c r="JJ170" i="2"/>
  <c r="LD170" i="2"/>
  <c r="MZ170" i="2"/>
  <c r="NH170" i="2"/>
  <c r="KL170" i="2"/>
  <c r="AJ170" i="2"/>
  <c r="BJ170" i="2"/>
  <c r="MN170" i="2"/>
  <c r="ID170" i="2"/>
  <c r="LV170" i="2"/>
  <c r="IJ170" i="2"/>
  <c r="HN170" i="2"/>
  <c r="IL170" i="2"/>
  <c r="KH170" i="2"/>
  <c r="KF170" i="2"/>
  <c r="MD170" i="2"/>
  <c r="FL170" i="2"/>
  <c r="NN170" i="2"/>
  <c r="IP170" i="2"/>
  <c r="KT170" i="2"/>
  <c r="DL170" i="2"/>
  <c r="MV170" i="2"/>
  <c r="MT170" i="2"/>
  <c r="JH170" i="2"/>
  <c r="LF170" i="2"/>
  <c r="NL170" i="2"/>
  <c r="MW170" i="2"/>
  <c r="MQ170" i="2"/>
  <c r="EY170" i="2" s="1"/>
  <c r="FM169" i="2"/>
  <c r="MK170" i="2"/>
  <c r="KC170" i="2"/>
  <c r="NO170" i="2"/>
  <c r="K169" i="2"/>
  <c r="AD169" i="2"/>
  <c r="AE169" i="2" s="1"/>
  <c r="AV169" i="2"/>
  <c r="X169" i="2"/>
  <c r="BN169" i="2"/>
  <c r="BO169" i="2" s="1"/>
  <c r="BY169" i="2"/>
  <c r="DJ169" i="2"/>
  <c r="DK169" i="2" s="1"/>
  <c r="FE169" i="2"/>
  <c r="FF169" i="2"/>
  <c r="T169" i="2"/>
  <c r="EY169" i="2"/>
  <c r="BV169" i="2"/>
  <c r="CN169" i="2"/>
  <c r="ED169" i="2"/>
  <c r="DX169" i="2"/>
  <c r="KU170" i="2"/>
  <c r="EC169" i="2"/>
  <c r="IG170" i="2"/>
  <c r="AO170" i="2" s="1"/>
  <c r="LY170" i="2"/>
  <c r="EG170" i="2" s="1"/>
  <c r="JE170" i="2"/>
  <c r="NI170" i="2"/>
  <c r="FQ170" i="2" s="1"/>
  <c r="GW170" i="2"/>
  <c r="E170" i="2" s="1"/>
  <c r="JK170" i="2"/>
  <c r="AC169" i="2"/>
  <c r="AO169" i="2"/>
  <c r="AJ169" i="2"/>
  <c r="AK169" i="2" s="1"/>
  <c r="CK169" i="2"/>
  <c r="DD169" i="2"/>
  <c r="CF169" i="2"/>
  <c r="CG169" i="2" s="1"/>
  <c r="EH169" i="2"/>
  <c r="EI169" i="2" s="1"/>
  <c r="FR169" i="2"/>
  <c r="FS169" i="2" s="1"/>
  <c r="LG170" i="2"/>
  <c r="KO170" i="2"/>
  <c r="EO169" i="2"/>
  <c r="ME170" i="2"/>
  <c r="HI170" i="2"/>
  <c r="BS169" i="2"/>
  <c r="W169" i="2"/>
  <c r="BM169" i="2"/>
  <c r="DI169" i="2"/>
  <c r="CR169" i="2"/>
  <c r="CS169" i="2" s="1"/>
  <c r="ES169" i="2"/>
  <c r="EG169" i="2"/>
  <c r="FK169" i="2"/>
  <c r="FW169" i="2"/>
  <c r="JW170" i="2"/>
  <c r="LM170" i="2"/>
  <c r="B171" i="2"/>
  <c r="GD170" i="2"/>
  <c r="ME171" i="2" l="1"/>
  <c r="KO171" i="2"/>
  <c r="IY171" i="2"/>
  <c r="GC171" i="2"/>
  <c r="G169" i="2"/>
  <c r="FG169" i="2"/>
  <c r="EU169" i="2"/>
  <c r="DE169" i="2"/>
  <c r="AW169" i="2"/>
  <c r="AK170" i="2"/>
  <c r="Y169" i="2"/>
  <c r="AE170" i="2"/>
  <c r="AP170" i="2"/>
  <c r="AV170" i="2"/>
  <c r="AW170" i="2" s="1"/>
  <c r="EV170" i="2"/>
  <c r="EJ170" i="2"/>
  <c r="DV170" i="2"/>
  <c r="X170" i="2"/>
  <c r="BP170" i="2"/>
  <c r="CB170" i="2"/>
  <c r="EZ170" i="2"/>
  <c r="FA170" i="2" s="1"/>
  <c r="CX170" i="2"/>
  <c r="CL170" i="2"/>
  <c r="BV170" i="2"/>
  <c r="EP170" i="2"/>
  <c r="FF170" i="2"/>
  <c r="FG170" i="2" s="1"/>
  <c r="DF170" i="2"/>
  <c r="BD170" i="2"/>
  <c r="T170" i="2"/>
  <c r="Y170" i="2"/>
  <c r="DR170" i="2"/>
  <c r="FZ170" i="2"/>
  <c r="CT170" i="2"/>
  <c r="CH170" i="2"/>
  <c r="F170" i="2"/>
  <c r="G170" i="2" s="1"/>
  <c r="FT170" i="2"/>
  <c r="LM171" i="2"/>
  <c r="HI171" i="2"/>
  <c r="CM170" i="2"/>
  <c r="JE171" i="2"/>
  <c r="BM171" i="2" s="1"/>
  <c r="HO171" i="2"/>
  <c r="NO171" i="2"/>
  <c r="MW171" i="2"/>
  <c r="FE171" i="2" s="1"/>
  <c r="EB170" i="2"/>
  <c r="EC170" i="2" s="1"/>
  <c r="BM170" i="2"/>
  <c r="BN170" i="2"/>
  <c r="BO170" i="2" s="1"/>
  <c r="CR170" i="2"/>
  <c r="CS170" i="2" s="1"/>
  <c r="DP170" i="2"/>
  <c r="EH170" i="2"/>
  <c r="EI170" i="2" s="1"/>
  <c r="EM170" i="2"/>
  <c r="FR170" i="2"/>
  <c r="FS170" i="2" s="1"/>
  <c r="H170" i="2"/>
  <c r="AF170" i="2"/>
  <c r="AX170" i="2"/>
  <c r="CN170" i="2"/>
  <c r="DX170" i="2"/>
  <c r="FB170" i="2"/>
  <c r="IM171" i="2"/>
  <c r="LS171" i="2"/>
  <c r="DW170" i="2"/>
  <c r="AQ170" i="2"/>
  <c r="JK171" i="2"/>
  <c r="M170" i="2"/>
  <c r="KC171" i="2"/>
  <c r="CK171" i="2" s="1"/>
  <c r="FM170" i="2"/>
  <c r="CF170" i="2"/>
  <c r="DD170" i="2"/>
  <c r="DE170" i="2" s="1"/>
  <c r="BH170" i="2"/>
  <c r="R170" i="2"/>
  <c r="BT170" i="2"/>
  <c r="BU170" i="2" s="1"/>
  <c r="CW170" i="2"/>
  <c r="BZ170" i="2"/>
  <c r="CA170" i="2" s="1"/>
  <c r="ET170" i="2"/>
  <c r="EN170" i="2"/>
  <c r="EO170" i="2" s="1"/>
  <c r="Z170" i="2"/>
  <c r="AR170" i="2"/>
  <c r="CZ170" i="2"/>
  <c r="FH170" i="2"/>
  <c r="FN170" i="2"/>
  <c r="EU170" i="2"/>
  <c r="LA171" i="2"/>
  <c r="HC171" i="2"/>
  <c r="FW171" i="2"/>
  <c r="CW171" i="2"/>
  <c r="DI171" i="2"/>
  <c r="EM171" i="2"/>
  <c r="DU171" i="2"/>
  <c r="BG171" i="2"/>
  <c r="W171" i="2"/>
  <c r="AU171" i="2"/>
  <c r="BS171" i="2"/>
  <c r="K171" i="2"/>
  <c r="Q171" i="2"/>
  <c r="HT171" i="2"/>
  <c r="NF171" i="2"/>
  <c r="KR171" i="2"/>
  <c r="JZ171" i="2"/>
  <c r="LV171" i="2"/>
  <c r="LX171" i="2"/>
  <c r="JP171" i="2"/>
  <c r="NH171" i="2"/>
  <c r="IP171" i="2"/>
  <c r="IR171" i="2"/>
  <c r="KL171" i="2"/>
  <c r="HX171" i="2"/>
  <c r="ID171" i="2"/>
  <c r="JD171" i="2"/>
  <c r="CN171" i="2"/>
  <c r="MH171" i="2"/>
  <c r="HB171" i="2"/>
  <c r="HZ171" i="2"/>
  <c r="IX171" i="2"/>
  <c r="JT171" i="2"/>
  <c r="JV171" i="2"/>
  <c r="LR171" i="2"/>
  <c r="MN171" i="2"/>
  <c r="HF171" i="2"/>
  <c r="KB171" i="2"/>
  <c r="KZ171" i="2"/>
  <c r="LP171" i="2"/>
  <c r="MV171" i="2"/>
  <c r="MB171" i="2"/>
  <c r="N171" i="2"/>
  <c r="HN171" i="2"/>
  <c r="KF171" i="2"/>
  <c r="MD171" i="2"/>
  <c r="JN171" i="2"/>
  <c r="KN171" i="2"/>
  <c r="CX171" i="2" s="1"/>
  <c r="MP171" i="2"/>
  <c r="JB171" i="2"/>
  <c r="GZ171" i="2"/>
  <c r="LF171" i="2"/>
  <c r="NB171" i="2"/>
  <c r="NL171" i="2"/>
  <c r="IV171" i="2"/>
  <c r="IJ171" i="2"/>
  <c r="KH171" i="2"/>
  <c r="LL171" i="2"/>
  <c r="DV171" i="2" s="1"/>
  <c r="LJ171" i="2"/>
  <c r="HR171" i="2"/>
  <c r="MJ171" i="2"/>
  <c r="R171" i="2"/>
  <c r="IF171" i="2"/>
  <c r="KX171" i="2"/>
  <c r="MT171" i="2"/>
  <c r="FH171" i="2"/>
  <c r="HH171" i="2"/>
  <c r="GT171" i="2"/>
  <c r="JH171" i="2"/>
  <c r="JJ171" i="2"/>
  <c r="BT171" i="2"/>
  <c r="EN171" i="2"/>
  <c r="MZ171" i="2"/>
  <c r="GV171" i="2"/>
  <c r="HL171" i="2"/>
  <c r="IL171" i="2"/>
  <c r="LD171" i="2"/>
  <c r="KT171" i="2"/>
  <c r="NN171" i="2"/>
  <c r="FX171" i="2"/>
  <c r="JW171" i="2"/>
  <c r="HU171" i="2"/>
  <c r="GW171" i="2"/>
  <c r="LY171" i="2"/>
  <c r="MK171" i="2"/>
  <c r="MQ171" i="2"/>
  <c r="EZ171" i="2" s="1"/>
  <c r="FX170" i="2"/>
  <c r="BB170" i="2"/>
  <c r="BC170" i="2" s="1"/>
  <c r="Q170" i="2"/>
  <c r="BS170" i="2"/>
  <c r="CE170" i="2"/>
  <c r="DJ170" i="2"/>
  <c r="CK170" i="2"/>
  <c r="N170" i="2"/>
  <c r="FW170" i="2"/>
  <c r="ES170" i="2"/>
  <c r="AL170" i="2"/>
  <c r="CY170" i="2"/>
  <c r="IS171" i="2"/>
  <c r="KI171" i="2"/>
  <c r="LG171" i="2"/>
  <c r="NI171" i="2"/>
  <c r="IG171" i="2"/>
  <c r="AR171" i="2" s="1"/>
  <c r="KU171" i="2"/>
  <c r="DD171" i="2" s="1"/>
  <c r="DO170" i="2"/>
  <c r="DC170" i="2"/>
  <c r="DU170" i="2"/>
  <c r="FE170" i="2"/>
  <c r="IA171" i="2"/>
  <c r="JQ171" i="2"/>
  <c r="NC171" i="2"/>
  <c r="B172" i="2"/>
  <c r="GD171" i="2"/>
  <c r="IS172" i="2" l="1"/>
  <c r="NI172" i="2"/>
  <c r="IA172" i="2"/>
  <c r="JW172" i="2"/>
  <c r="IY172" i="2"/>
  <c r="GC172" i="2"/>
  <c r="LY172" i="2"/>
  <c r="FY170" i="2"/>
  <c r="FY171" i="2" s="1"/>
  <c r="DQ170" i="2"/>
  <c r="DK170" i="2"/>
  <c r="CG170" i="2"/>
  <c r="BI170" i="2"/>
  <c r="S170" i="2"/>
  <c r="DR171" i="2"/>
  <c r="ED171" i="2"/>
  <c r="FZ171" i="2"/>
  <c r="Z171" i="2"/>
  <c r="BP171" i="2"/>
  <c r="AD171" i="2"/>
  <c r="BV171" i="2"/>
  <c r="BJ171" i="2"/>
  <c r="EB171" i="2"/>
  <c r="EV171" i="2"/>
  <c r="CR171" i="2"/>
  <c r="CT171" i="2"/>
  <c r="AJ171" i="2"/>
  <c r="AK171" i="2" s="1"/>
  <c r="FN171" i="2"/>
  <c r="FB171" i="2"/>
  <c r="CZ171" i="2"/>
  <c r="DX171" i="2"/>
  <c r="BN171" i="2"/>
  <c r="BO171" i="2" s="1"/>
  <c r="FT171" i="2"/>
  <c r="AF171" i="2"/>
  <c r="BH171" i="2"/>
  <c r="BI171" i="2" s="1"/>
  <c r="AP171" i="2"/>
  <c r="AQ171" i="2" s="1"/>
  <c r="BD171" i="2"/>
  <c r="H171" i="2"/>
  <c r="EA171" i="2"/>
  <c r="AX171" i="2"/>
  <c r="EJ171" i="2"/>
  <c r="DL171" i="2"/>
  <c r="CF171" i="2"/>
  <c r="CG171" i="2" s="1"/>
  <c r="BZ171" i="2"/>
  <c r="CS171" i="2"/>
  <c r="S171" i="2"/>
  <c r="GW172" i="2"/>
  <c r="DP171" i="2"/>
  <c r="DQ171" i="2" s="1"/>
  <c r="NC172" i="2"/>
  <c r="KU172" i="2"/>
  <c r="FA171" i="2"/>
  <c r="MK172" i="2"/>
  <c r="HU172" i="2"/>
  <c r="AC171" i="2"/>
  <c r="L171" i="2"/>
  <c r="M171" i="2" s="1"/>
  <c r="BA171" i="2"/>
  <c r="X171" i="2"/>
  <c r="Y171" i="2" s="1"/>
  <c r="CE171" i="2"/>
  <c r="FF171" i="2"/>
  <c r="ES171" i="2"/>
  <c r="ET171" i="2"/>
  <c r="EU171" i="2" s="1"/>
  <c r="FL171" i="2"/>
  <c r="AL171" i="2"/>
  <c r="CB171" i="2"/>
  <c r="CH171" i="2"/>
  <c r="EP171" i="2"/>
  <c r="HC172" i="2"/>
  <c r="KC172" i="2"/>
  <c r="IM172" i="2"/>
  <c r="NO172" i="2"/>
  <c r="LG172" i="2"/>
  <c r="JQ172" i="2"/>
  <c r="IG172" i="2"/>
  <c r="KI172" i="2"/>
  <c r="EC171" i="2"/>
  <c r="AO171" i="2"/>
  <c r="DC171" i="2"/>
  <c r="CQ171" i="2"/>
  <c r="BY171" i="2"/>
  <c r="DJ171" i="2"/>
  <c r="DK171" i="2" s="1"/>
  <c r="FK171" i="2"/>
  <c r="FQ171" i="2"/>
  <c r="T171" i="2"/>
  <c r="LA172" i="2"/>
  <c r="BU171" i="2"/>
  <c r="HO172" i="2"/>
  <c r="HI172" i="2"/>
  <c r="E171" i="2"/>
  <c r="AI171" i="2"/>
  <c r="CL171" i="2"/>
  <c r="BB171" i="2"/>
  <c r="BC171" i="2" s="1"/>
  <c r="DO171" i="2"/>
  <c r="EH171" i="2"/>
  <c r="EI171" i="2" s="1"/>
  <c r="EY171" i="2"/>
  <c r="DF171" i="2"/>
  <c r="JK172" i="2"/>
  <c r="DW171" i="2"/>
  <c r="JE172" i="2"/>
  <c r="LM172" i="2"/>
  <c r="DU172" i="2" s="1"/>
  <c r="DE171" i="2"/>
  <c r="FK172" i="2"/>
  <c r="FW172" i="2"/>
  <c r="ES172" i="2"/>
  <c r="FQ172" i="2"/>
  <c r="DC172" i="2"/>
  <c r="EG172" i="2"/>
  <c r="CK172" i="2"/>
  <c r="DO172" i="2"/>
  <c r="AU172" i="2"/>
  <c r="K172" i="2"/>
  <c r="BS172" i="2"/>
  <c r="AO172" i="2"/>
  <c r="AC172" i="2"/>
  <c r="Q172" i="2"/>
  <c r="CQ172" i="2"/>
  <c r="CE172" i="2"/>
  <c r="BG172" i="2"/>
  <c r="BA172" i="2"/>
  <c r="DI172" i="2"/>
  <c r="BY172" i="2"/>
  <c r="W172" i="2"/>
  <c r="E172" i="2"/>
  <c r="BM172" i="2"/>
  <c r="AI172" i="2"/>
  <c r="MQ172" i="2"/>
  <c r="EY172" i="2" s="1"/>
  <c r="IL172" i="2"/>
  <c r="GV172" i="2"/>
  <c r="LL172" i="2"/>
  <c r="NH172" i="2"/>
  <c r="IP172" i="2"/>
  <c r="KL172" i="2"/>
  <c r="MH172" i="2"/>
  <c r="HX172" i="2"/>
  <c r="IV172" i="2"/>
  <c r="JT172" i="2"/>
  <c r="MN172" i="2"/>
  <c r="KB172" i="2"/>
  <c r="JZ172" i="2"/>
  <c r="KX172" i="2"/>
  <c r="LV172" i="2"/>
  <c r="LX172" i="2"/>
  <c r="LJ172" i="2"/>
  <c r="IR172" i="2"/>
  <c r="KN172" i="2"/>
  <c r="EV172" i="2"/>
  <c r="IX172" i="2"/>
  <c r="MP172" i="2"/>
  <c r="IF172" i="2"/>
  <c r="MT172" i="2"/>
  <c r="NF172" i="2"/>
  <c r="MJ172" i="2"/>
  <c r="GZ172" i="2"/>
  <c r="KT172" i="2"/>
  <c r="LP172" i="2"/>
  <c r="HB172" i="2"/>
  <c r="L172" i="2" s="1"/>
  <c r="HH172" i="2"/>
  <c r="ID172" i="2"/>
  <c r="JP172" i="2"/>
  <c r="HF172" i="2"/>
  <c r="JD172" i="2"/>
  <c r="KZ172" i="2"/>
  <c r="MV172" i="2"/>
  <c r="JH172" i="2"/>
  <c r="LD172" i="2"/>
  <c r="MZ172" i="2"/>
  <c r="NN172" i="2"/>
  <c r="FZ172" i="2"/>
  <c r="LF172" i="2"/>
  <c r="HT172" i="2"/>
  <c r="KR172" i="2"/>
  <c r="GT172" i="2"/>
  <c r="HN172" i="2"/>
  <c r="HL172" i="2"/>
  <c r="IJ172" i="2"/>
  <c r="JJ172" i="2"/>
  <c r="KF172" i="2"/>
  <c r="MD172" i="2"/>
  <c r="AX172" i="2"/>
  <c r="NL172" i="2"/>
  <c r="JN172" i="2"/>
  <c r="HZ172" i="2"/>
  <c r="LR172" i="2"/>
  <c r="JV172" i="2"/>
  <c r="KH172" i="2"/>
  <c r="HR172" i="2"/>
  <c r="FT172" i="2"/>
  <c r="CN172" i="2"/>
  <c r="EH172" i="2"/>
  <c r="DR172" i="2"/>
  <c r="MB172" i="2"/>
  <c r="JB172" i="2"/>
  <c r="DD172" i="2"/>
  <c r="FB172" i="2"/>
  <c r="H172" i="2"/>
  <c r="NB172" i="2"/>
  <c r="FX172" i="2"/>
  <c r="FY172" i="2" s="1"/>
  <c r="CY171" i="2"/>
  <c r="F171" i="2"/>
  <c r="AV171" i="2"/>
  <c r="AW171" i="2" s="1"/>
  <c r="EG171" i="2"/>
  <c r="FR171" i="2"/>
  <c r="FS171" i="2" s="1"/>
  <c r="ME172" i="2"/>
  <c r="EM172" i="2" s="1"/>
  <c r="CA171" i="2"/>
  <c r="FM171" i="2"/>
  <c r="KO172" i="2"/>
  <c r="LS172" i="2"/>
  <c r="MW172" i="2"/>
  <c r="CM171" i="2"/>
  <c r="EO171" i="2"/>
  <c r="B173" i="2"/>
  <c r="GD172" i="2"/>
  <c r="IY173" i="2" l="1"/>
  <c r="GC173" i="2"/>
  <c r="G171" i="2"/>
  <c r="FG171" i="2"/>
  <c r="AE171" i="2"/>
  <c r="BV172" i="2"/>
  <c r="CT172" i="2"/>
  <c r="DV172" i="2"/>
  <c r="DW172" i="2" s="1"/>
  <c r="BZ172" i="2"/>
  <c r="T172" i="2"/>
  <c r="Z172" i="2"/>
  <c r="EP172" i="2"/>
  <c r="AF172" i="2"/>
  <c r="AJ172" i="2"/>
  <c r="AK172" i="2" s="1"/>
  <c r="CZ172" i="2"/>
  <c r="FH172" i="2"/>
  <c r="FL172" i="2"/>
  <c r="FM172" i="2" s="1"/>
  <c r="BP172" i="2"/>
  <c r="CH172" i="2"/>
  <c r="ED172" i="2"/>
  <c r="DL172" i="2"/>
  <c r="AP172" i="2"/>
  <c r="AQ172" i="2" s="1"/>
  <c r="BJ172" i="2"/>
  <c r="BD172" i="2"/>
  <c r="N172" i="2"/>
  <c r="LS173" i="2"/>
  <c r="KO173" i="2"/>
  <c r="CW173" i="2" s="1"/>
  <c r="AV172" i="2"/>
  <c r="AW172" i="2" s="1"/>
  <c r="BB172" i="2"/>
  <c r="BC172" i="2" s="1"/>
  <c r="BH172" i="2"/>
  <c r="BI172" i="2" s="1"/>
  <c r="DJ172" i="2"/>
  <c r="DK172" i="2" s="1"/>
  <c r="ET172" i="2"/>
  <c r="EA172" i="2"/>
  <c r="FR172" i="2"/>
  <c r="FS172" i="2" s="1"/>
  <c r="AR172" i="2"/>
  <c r="AL172" i="2"/>
  <c r="CB172" i="2"/>
  <c r="DF172" i="2"/>
  <c r="EJ172" i="2"/>
  <c r="FN172" i="2"/>
  <c r="LM173" i="2"/>
  <c r="JK173" i="2"/>
  <c r="BS173" i="2" s="1"/>
  <c r="HO173" i="2"/>
  <c r="LA173" i="2"/>
  <c r="JQ173" i="2"/>
  <c r="NO173" i="2"/>
  <c r="FW173" i="2" s="1"/>
  <c r="KU173" i="2"/>
  <c r="MW173" i="2"/>
  <c r="CA172" i="2"/>
  <c r="F172" i="2"/>
  <c r="G172" i="2" s="1"/>
  <c r="R172" i="2"/>
  <c r="S172" i="2" s="1"/>
  <c r="BT172" i="2"/>
  <c r="BU172" i="2" s="1"/>
  <c r="CX172" i="2"/>
  <c r="CY172" i="2" s="1"/>
  <c r="EN172" i="2"/>
  <c r="EO172" i="2" s="1"/>
  <c r="EZ172" i="2"/>
  <c r="FF172" i="2"/>
  <c r="FG172" i="2" s="1"/>
  <c r="DX172" i="2"/>
  <c r="IS173" i="2"/>
  <c r="JE173" i="2"/>
  <c r="EU172" i="2"/>
  <c r="LG173" i="2"/>
  <c r="IM173" i="2"/>
  <c r="HU173" i="2"/>
  <c r="NC173" i="2"/>
  <c r="X172" i="2"/>
  <c r="Y172" i="2" s="1"/>
  <c r="BN172" i="2"/>
  <c r="BO172" i="2" s="1"/>
  <c r="CF172" i="2"/>
  <c r="CG172" i="2" s="1"/>
  <c r="AD172" i="2"/>
  <c r="AE172" i="2" s="1"/>
  <c r="CR172" i="2"/>
  <c r="DP172" i="2"/>
  <c r="DQ172" i="2" s="1"/>
  <c r="CL172" i="2"/>
  <c r="CM172" i="2" s="1"/>
  <c r="FE172" i="2"/>
  <c r="EI172" i="2"/>
  <c r="NI173" i="2"/>
  <c r="M172" i="2"/>
  <c r="KI173" i="2"/>
  <c r="CQ173" i="2" s="1"/>
  <c r="LY173" i="2"/>
  <c r="KC173" i="2"/>
  <c r="MK173" i="2"/>
  <c r="ES173" i="2" s="1"/>
  <c r="FQ173" i="2"/>
  <c r="FK173" i="2"/>
  <c r="EG173" i="2"/>
  <c r="FE173" i="2"/>
  <c r="EA173" i="2"/>
  <c r="DO173" i="2"/>
  <c r="BY173" i="2"/>
  <c r="DU173" i="2"/>
  <c r="DI173" i="2"/>
  <c r="DC173" i="2"/>
  <c r="CK173" i="2"/>
  <c r="BG173" i="2"/>
  <c r="BM173" i="2"/>
  <c r="BA173" i="2"/>
  <c r="W173" i="2"/>
  <c r="AU173" i="2"/>
  <c r="AC173" i="2"/>
  <c r="JW173" i="2"/>
  <c r="JN173" i="2"/>
  <c r="MJ173" i="2"/>
  <c r="GT173" i="2"/>
  <c r="JV173" i="2"/>
  <c r="HH173" i="2"/>
  <c r="JB173" i="2"/>
  <c r="KZ173" i="2"/>
  <c r="HT173" i="2"/>
  <c r="HR173" i="2"/>
  <c r="JP173" i="2"/>
  <c r="MH173" i="2"/>
  <c r="L173" i="2"/>
  <c r="GZ173" i="2"/>
  <c r="HX173" i="2"/>
  <c r="IV173" i="2"/>
  <c r="JT173" i="2"/>
  <c r="LR173" i="2"/>
  <c r="LP173" i="2"/>
  <c r="MP173" i="2"/>
  <c r="JD173" i="2"/>
  <c r="JZ173" i="2"/>
  <c r="KX173" i="2"/>
  <c r="MV173" i="2"/>
  <c r="LJ173" i="2"/>
  <c r="LL173" i="2"/>
  <c r="CB173" i="2"/>
  <c r="NH173" i="2"/>
  <c r="BD173" i="2"/>
  <c r="KL173" i="2"/>
  <c r="KT173" i="2"/>
  <c r="MN173" i="2"/>
  <c r="ID173" i="2"/>
  <c r="KB173" i="2"/>
  <c r="LX173" i="2"/>
  <c r="NF173" i="2"/>
  <c r="KR173" i="2"/>
  <c r="GV173" i="2"/>
  <c r="JJ173" i="2"/>
  <c r="MZ173" i="2"/>
  <c r="HZ173" i="2"/>
  <c r="JH173" i="2"/>
  <c r="KH173" i="2"/>
  <c r="LF173" i="2"/>
  <c r="NB173" i="2"/>
  <c r="HF173" i="2"/>
  <c r="IP173" i="2"/>
  <c r="MT173" i="2"/>
  <c r="KN173" i="2"/>
  <c r="IF173" i="2"/>
  <c r="DL173" i="2"/>
  <c r="EH173" i="2"/>
  <c r="LV173" i="2"/>
  <c r="HB173" i="2"/>
  <c r="HL173" i="2"/>
  <c r="HN173" i="2"/>
  <c r="IJ173" i="2"/>
  <c r="IL173" i="2"/>
  <c r="KF173" i="2"/>
  <c r="DR173" i="2"/>
  <c r="LD173" i="2"/>
  <c r="MB173" i="2"/>
  <c r="NL173" i="2"/>
  <c r="IR173" i="2"/>
  <c r="MD173" i="2"/>
  <c r="NN173" i="2"/>
  <c r="IX173" i="2"/>
  <c r="ME173" i="2"/>
  <c r="MQ173" i="2"/>
  <c r="CW172" i="2"/>
  <c r="EB172" i="2"/>
  <c r="EC172" i="2" s="1"/>
  <c r="DE172" i="2"/>
  <c r="HI173" i="2"/>
  <c r="IG173" i="2"/>
  <c r="IA173" i="2"/>
  <c r="HC173" i="2"/>
  <c r="FA172" i="2"/>
  <c r="GW173" i="2"/>
  <c r="CS172" i="2"/>
  <c r="B174" i="2"/>
  <c r="GC174" i="2" s="1"/>
  <c r="GD173" i="2"/>
  <c r="DD173" i="2" l="1"/>
  <c r="BT173" i="2"/>
  <c r="GW174" i="2"/>
  <c r="IA174" i="2"/>
  <c r="MQ174" i="2"/>
  <c r="FL173" i="2"/>
  <c r="FM173" i="2" s="1"/>
  <c r="CT173" i="2"/>
  <c r="EZ173" i="2"/>
  <c r="FA173" i="2" s="1"/>
  <c r="EB173" i="2"/>
  <c r="EC173" i="2" s="1"/>
  <c r="CZ173" i="2"/>
  <c r="R173" i="2"/>
  <c r="S173" i="2" s="1"/>
  <c r="AP173" i="2"/>
  <c r="AQ173" i="2" s="1"/>
  <c r="EP173" i="2"/>
  <c r="BH173" i="2"/>
  <c r="AX173" i="2"/>
  <c r="EV173" i="2"/>
  <c r="BN173" i="2"/>
  <c r="AF173" i="2"/>
  <c r="HC174" i="2"/>
  <c r="HI174" i="2"/>
  <c r="FZ173" i="2"/>
  <c r="CH173" i="2"/>
  <c r="CL173" i="2"/>
  <c r="CM173" i="2" s="1"/>
  <c r="AL173" i="2"/>
  <c r="X173" i="2"/>
  <c r="Y173" i="2" s="1"/>
  <c r="FR173" i="2"/>
  <c r="FS173" i="2" s="1"/>
  <c r="FH173" i="2"/>
  <c r="H173" i="2"/>
  <c r="DX173" i="2"/>
  <c r="BU173" i="2"/>
  <c r="ME174" i="2"/>
  <c r="JW174" i="2"/>
  <c r="F173" i="2"/>
  <c r="G173" i="2" s="1"/>
  <c r="CX173" i="2"/>
  <c r="CY173" i="2" s="1"/>
  <c r="BZ173" i="2"/>
  <c r="AV173" i="2"/>
  <c r="AW173" i="2" s="1"/>
  <c r="AJ173" i="2"/>
  <c r="AK173" i="2" s="1"/>
  <c r="CE173" i="2"/>
  <c r="ET173" i="2"/>
  <c r="N173" i="2"/>
  <c r="AR173" i="2"/>
  <c r="DF173" i="2"/>
  <c r="ED173" i="2"/>
  <c r="EJ173" i="2"/>
  <c r="FT173" i="2"/>
  <c r="KC174" i="2"/>
  <c r="NI174" i="2"/>
  <c r="NC174" i="2"/>
  <c r="LG174" i="2"/>
  <c r="JE174" i="2"/>
  <c r="MW174" i="2"/>
  <c r="LA174" i="2"/>
  <c r="KO174" i="2"/>
  <c r="BO173" i="2"/>
  <c r="FX173" i="2"/>
  <c r="FY173" i="2" s="1"/>
  <c r="K173" i="2"/>
  <c r="Q173" i="2"/>
  <c r="BB173" i="2"/>
  <c r="BC173" i="2" s="1"/>
  <c r="DP173" i="2"/>
  <c r="DQ173" i="2" s="1"/>
  <c r="DJ173" i="2"/>
  <c r="DK173" i="2" s="1"/>
  <c r="EN173" i="2"/>
  <c r="FF173" i="2"/>
  <c r="FG173" i="2" s="1"/>
  <c r="T173" i="2"/>
  <c r="EY173" i="2"/>
  <c r="BJ173" i="2"/>
  <c r="CN173" i="2"/>
  <c r="FB173" i="2"/>
  <c r="LY174" i="2"/>
  <c r="HU174" i="2"/>
  <c r="IS174" i="2"/>
  <c r="KU174" i="2"/>
  <c r="HO174" i="2"/>
  <c r="LS174" i="2"/>
  <c r="E173" i="2"/>
  <c r="AD173" i="2"/>
  <c r="CF173" i="2"/>
  <c r="CG173" i="2" s="1"/>
  <c r="Z173" i="2"/>
  <c r="BP173" i="2"/>
  <c r="BV173" i="2"/>
  <c r="FN173" i="2"/>
  <c r="KI174" i="2"/>
  <c r="EI173" i="2"/>
  <c r="NO174" i="2"/>
  <c r="JK174" i="2"/>
  <c r="BI173" i="2"/>
  <c r="FK174" i="2"/>
  <c r="FE174" i="2"/>
  <c r="FW174" i="2"/>
  <c r="FQ174" i="2"/>
  <c r="EA174" i="2"/>
  <c r="EY174" i="2"/>
  <c r="EM174" i="2"/>
  <c r="EG174" i="2"/>
  <c r="DC174" i="2"/>
  <c r="CK174" i="2"/>
  <c r="DO174" i="2"/>
  <c r="CW174" i="2"/>
  <c r="CE174" i="2"/>
  <c r="K174" i="2"/>
  <c r="CQ174" i="2"/>
  <c r="BS174" i="2"/>
  <c r="AC174" i="2"/>
  <c r="Q174" i="2"/>
  <c r="DI174" i="2"/>
  <c r="AI174" i="2"/>
  <c r="BM174" i="2"/>
  <c r="E174" i="2"/>
  <c r="W174" i="2"/>
  <c r="BA174" i="2"/>
  <c r="JH174" i="2"/>
  <c r="HX174" i="2"/>
  <c r="GT174" i="2"/>
  <c r="LJ174" i="2"/>
  <c r="HT174" i="2"/>
  <c r="NH174" i="2"/>
  <c r="FT174" i="2"/>
  <c r="IP174" i="2"/>
  <c r="KL174" i="2"/>
  <c r="KN174" i="2"/>
  <c r="HB174" i="2"/>
  <c r="MN174" i="2"/>
  <c r="ID174" i="2"/>
  <c r="JP174" i="2"/>
  <c r="NF174" i="2"/>
  <c r="CX174" i="2"/>
  <c r="MH174" i="2"/>
  <c r="KR174" i="2"/>
  <c r="LR174" i="2"/>
  <c r="GV174" i="2"/>
  <c r="HF174" i="2"/>
  <c r="IF174" i="2"/>
  <c r="JD174" i="2"/>
  <c r="KX174" i="2"/>
  <c r="HR174" i="2"/>
  <c r="JN174" i="2"/>
  <c r="MJ174" i="2"/>
  <c r="HZ174" i="2"/>
  <c r="IX174" i="2"/>
  <c r="IV174" i="2"/>
  <c r="JV174" i="2"/>
  <c r="JT174" i="2"/>
  <c r="KT174" i="2"/>
  <c r="LP174" i="2"/>
  <c r="HH174" i="2"/>
  <c r="JB174" i="2"/>
  <c r="KZ174" i="2"/>
  <c r="HL174" i="2"/>
  <c r="IJ174" i="2"/>
  <c r="MB174" i="2"/>
  <c r="LL174" i="2"/>
  <c r="IR174" i="2"/>
  <c r="MP174" i="2"/>
  <c r="R174" i="2"/>
  <c r="JZ174" i="2"/>
  <c r="LX174" i="2"/>
  <c r="MT174" i="2"/>
  <c r="KB174" i="2"/>
  <c r="EP174" i="2"/>
  <c r="MD174" i="2"/>
  <c r="NB174" i="2"/>
  <c r="GZ174" i="2"/>
  <c r="FX174" i="2"/>
  <c r="IL174" i="2"/>
  <c r="ED174" i="2"/>
  <c r="LV174" i="2"/>
  <c r="MV174" i="2"/>
  <c r="JJ174" i="2"/>
  <c r="KF174" i="2"/>
  <c r="LD174" i="2"/>
  <c r="MZ174" i="2"/>
  <c r="NL174" i="2"/>
  <c r="NN174" i="2"/>
  <c r="HN174" i="2"/>
  <c r="KH174" i="2"/>
  <c r="LF174" i="2"/>
  <c r="IG174" i="2"/>
  <c r="DE173" i="2"/>
  <c r="EO173" i="2"/>
  <c r="AO173" i="2"/>
  <c r="AI173" i="2"/>
  <c r="EM173" i="2"/>
  <c r="CR173" i="2"/>
  <c r="CS173" i="2" s="1"/>
  <c r="DV173" i="2"/>
  <c r="DW173" i="2" s="1"/>
  <c r="MK174" i="2"/>
  <c r="M173" i="2"/>
  <c r="AE173" i="2"/>
  <c r="IM174" i="2"/>
  <c r="EU173" i="2"/>
  <c r="CA173" i="2"/>
  <c r="JQ174" i="2"/>
  <c r="LM174" i="2"/>
  <c r="IY174" i="2"/>
  <c r="B175" i="2"/>
  <c r="GD174" i="2"/>
  <c r="IA175" i="2" l="1"/>
  <c r="GC175" i="2"/>
  <c r="BN174" i="2"/>
  <c r="BO174" i="2" s="1"/>
  <c r="EJ174" i="2"/>
  <c r="DF174" i="2"/>
  <c r="N174" i="2"/>
  <c r="FF174" i="2"/>
  <c r="FG174" i="2" s="1"/>
  <c r="CT174" i="2"/>
  <c r="FL174" i="2"/>
  <c r="AR174" i="2"/>
  <c r="BD174" i="2"/>
  <c r="DL174" i="2"/>
  <c r="CH174" i="2"/>
  <c r="AX174" i="2"/>
  <c r="EV174" i="2"/>
  <c r="H174" i="2"/>
  <c r="CN174" i="2"/>
  <c r="BJ174" i="2"/>
  <c r="BZ174" i="2"/>
  <c r="CA174" i="2" s="1"/>
  <c r="X174" i="2"/>
  <c r="Y174" i="2" s="1"/>
  <c r="DR174" i="2"/>
  <c r="EZ174" i="2"/>
  <c r="FA174" i="2" s="1"/>
  <c r="AJ174" i="2"/>
  <c r="AD174" i="2"/>
  <c r="FZ174" i="2"/>
  <c r="BT174" i="2"/>
  <c r="BU174" i="2" s="1"/>
  <c r="DX174" i="2"/>
  <c r="CY174" i="2"/>
  <c r="MK175" i="2"/>
  <c r="IG175" i="2"/>
  <c r="CF174" i="2"/>
  <c r="CG174" i="2" s="1"/>
  <c r="F174" i="2"/>
  <c r="G174" i="2" s="1"/>
  <c r="BB174" i="2"/>
  <c r="BC174" i="2" s="1"/>
  <c r="EB174" i="2"/>
  <c r="EC174" i="2" s="1"/>
  <c r="BH174" i="2"/>
  <c r="BI174" i="2" s="1"/>
  <c r="ET174" i="2"/>
  <c r="EU174" i="2" s="1"/>
  <c r="AP174" i="2"/>
  <c r="AQ174" i="2" s="1"/>
  <c r="DD174" i="2"/>
  <c r="DP174" i="2"/>
  <c r="EH174" i="2"/>
  <c r="EN174" i="2"/>
  <c r="EO174" i="2" s="1"/>
  <c r="FR174" i="2"/>
  <c r="BV174" i="2"/>
  <c r="BP174" i="2"/>
  <c r="CB174" i="2"/>
  <c r="FB174" i="2"/>
  <c r="FN174" i="2"/>
  <c r="LS175" i="2"/>
  <c r="IS175" i="2"/>
  <c r="FY174" i="2"/>
  <c r="JE175" i="2"/>
  <c r="ME175" i="2"/>
  <c r="ES175" i="2"/>
  <c r="EM175" i="2"/>
  <c r="EA175" i="2"/>
  <c r="BM175" i="2"/>
  <c r="BA175" i="2"/>
  <c r="AI175" i="2"/>
  <c r="AO175" i="2"/>
  <c r="NI175" i="2"/>
  <c r="LF175" i="2"/>
  <c r="GZ175" i="2"/>
  <c r="LL175" i="2"/>
  <c r="HR175" i="2"/>
  <c r="HT175" i="2"/>
  <c r="JN175" i="2"/>
  <c r="KN175" i="2"/>
  <c r="MJ175" i="2"/>
  <c r="LP175" i="2"/>
  <c r="LR175" i="2"/>
  <c r="MP175" i="2"/>
  <c r="JB175" i="2"/>
  <c r="MT175" i="2"/>
  <c r="NF175" i="2"/>
  <c r="KR175" i="2"/>
  <c r="EB175" i="2"/>
  <c r="JZ175" i="2"/>
  <c r="LV175" i="2"/>
  <c r="LX175" i="2"/>
  <c r="JP175" i="2"/>
  <c r="NH175" i="2"/>
  <c r="IP175" i="2"/>
  <c r="IR175" i="2"/>
  <c r="KL175" i="2"/>
  <c r="GV175" i="2"/>
  <c r="KT175" i="2"/>
  <c r="MN175" i="2"/>
  <c r="IJ175" i="2"/>
  <c r="ID175" i="2"/>
  <c r="JD175" i="2"/>
  <c r="KB175" i="2"/>
  <c r="HN175" i="2"/>
  <c r="IL175" i="2"/>
  <c r="KF175" i="2"/>
  <c r="KH175" i="2"/>
  <c r="LD175" i="2"/>
  <c r="MD175" i="2"/>
  <c r="HL175" i="2"/>
  <c r="NN175" i="2"/>
  <c r="LJ175" i="2"/>
  <c r="HZ175" i="2"/>
  <c r="HX175" i="2"/>
  <c r="IX175" i="2"/>
  <c r="GT175" i="2"/>
  <c r="CR175" i="2"/>
  <c r="MB175" i="2"/>
  <c r="IF175" i="2"/>
  <c r="MH175" i="2"/>
  <c r="HB175" i="2"/>
  <c r="BD175" i="2"/>
  <c r="IV175" i="2"/>
  <c r="JT175" i="2"/>
  <c r="L175" i="2"/>
  <c r="HF175" i="2"/>
  <c r="KZ175" i="2"/>
  <c r="KX175" i="2"/>
  <c r="MV175" i="2"/>
  <c r="NB175" i="2"/>
  <c r="NL175" i="2"/>
  <c r="JV175" i="2"/>
  <c r="HH175" i="2"/>
  <c r="JH175" i="2"/>
  <c r="JJ175" i="2"/>
  <c r="MZ175" i="2"/>
  <c r="FX175" i="2"/>
  <c r="IY175" i="2"/>
  <c r="LM175" i="2"/>
  <c r="IM175" i="2"/>
  <c r="L174" i="2"/>
  <c r="M174" i="2" s="1"/>
  <c r="BG174" i="2"/>
  <c r="AU174" i="2"/>
  <c r="CR174" i="2"/>
  <c r="CS174" i="2" s="1"/>
  <c r="CS175" i="2" s="1"/>
  <c r="CL174" i="2"/>
  <c r="CM174" i="2" s="1"/>
  <c r="ES174" i="2"/>
  <c r="T174" i="2"/>
  <c r="Z174" i="2"/>
  <c r="AF174" i="2"/>
  <c r="FH174" i="2"/>
  <c r="JK175" i="2"/>
  <c r="EI174" i="2"/>
  <c r="FM174" i="2"/>
  <c r="HU175" i="2"/>
  <c r="HI175" i="2"/>
  <c r="KO175" i="2"/>
  <c r="LG175" i="2"/>
  <c r="KC175" i="2"/>
  <c r="JQ175" i="2"/>
  <c r="BY175" i="2" s="1"/>
  <c r="AE174" i="2"/>
  <c r="AV174" i="2"/>
  <c r="AW174" i="2" s="1"/>
  <c r="BY174" i="2"/>
  <c r="DU174" i="2"/>
  <c r="DV174" i="2"/>
  <c r="DW174" i="2" s="1"/>
  <c r="AL174" i="2"/>
  <c r="CZ174" i="2"/>
  <c r="NO175" i="2"/>
  <c r="KI175" i="2"/>
  <c r="HO175" i="2"/>
  <c r="DQ174" i="2"/>
  <c r="HC175" i="2"/>
  <c r="LA175" i="2"/>
  <c r="NC175" i="2"/>
  <c r="AK174" i="2"/>
  <c r="DE174" i="2"/>
  <c r="AO174" i="2"/>
  <c r="DJ174" i="2"/>
  <c r="DK174" i="2" s="1"/>
  <c r="GW175" i="2"/>
  <c r="S174" i="2"/>
  <c r="MQ175" i="2"/>
  <c r="KU175" i="2"/>
  <c r="LY175" i="2"/>
  <c r="MW175" i="2"/>
  <c r="JW175" i="2"/>
  <c r="FS174" i="2"/>
  <c r="B176" i="2"/>
  <c r="GC176" i="2" s="1"/>
  <c r="GD175" i="2"/>
  <c r="DL175" i="2" l="1"/>
  <c r="EV175" i="2"/>
  <c r="NC176" i="2"/>
  <c r="KO176" i="2"/>
  <c r="FB175" i="2"/>
  <c r="HI176" i="2"/>
  <c r="JK176" i="2"/>
  <c r="AV175" i="2"/>
  <c r="AW175" i="2" s="1"/>
  <c r="FN175" i="2"/>
  <c r="CL175" i="2"/>
  <c r="BN175" i="2"/>
  <c r="BO175" i="2" s="1"/>
  <c r="Z175" i="2"/>
  <c r="FT175" i="2"/>
  <c r="CZ175" i="2"/>
  <c r="LA176" i="2"/>
  <c r="DI176" i="2" s="1"/>
  <c r="KI176" i="2"/>
  <c r="LY176" i="2"/>
  <c r="EP175" i="2"/>
  <c r="BV175" i="2"/>
  <c r="EJ175" i="2"/>
  <c r="HO176" i="2"/>
  <c r="FH175" i="2"/>
  <c r="FZ175" i="2"/>
  <c r="DR175" i="2"/>
  <c r="AR175" i="2"/>
  <c r="DV175" i="2"/>
  <c r="DW175" i="2" s="1"/>
  <c r="AL175" i="2"/>
  <c r="BZ175" i="2"/>
  <c r="CA175" i="2" s="1"/>
  <c r="T175" i="2"/>
  <c r="DF175" i="2"/>
  <c r="CF175" i="2"/>
  <c r="AF175" i="2"/>
  <c r="BJ175" i="2"/>
  <c r="H175" i="2"/>
  <c r="CG175" i="2"/>
  <c r="JW176" i="2"/>
  <c r="CE176" i="2" s="1"/>
  <c r="KU176" i="2"/>
  <c r="GW176" i="2"/>
  <c r="M175" i="2"/>
  <c r="HC176" i="2"/>
  <c r="NO176" i="2"/>
  <c r="KC176" i="2"/>
  <c r="HU176" i="2"/>
  <c r="LM176" i="2"/>
  <c r="F175" i="2"/>
  <c r="G175" i="2" s="1"/>
  <c r="R175" i="2"/>
  <c r="S175" i="2" s="1"/>
  <c r="AD175" i="2"/>
  <c r="AE175" i="2" s="1"/>
  <c r="BT175" i="2"/>
  <c r="BU175" i="2" s="1"/>
  <c r="W175" i="2"/>
  <c r="BB175" i="2"/>
  <c r="BC175" i="2" s="1"/>
  <c r="DC175" i="2"/>
  <c r="CQ175" i="2"/>
  <c r="DJ175" i="2"/>
  <c r="DK175" i="2" s="1"/>
  <c r="EN175" i="2"/>
  <c r="EO175" i="2" s="1"/>
  <c r="ET175" i="2"/>
  <c r="EU175" i="2" s="1"/>
  <c r="FK175" i="2"/>
  <c r="FL175" i="2"/>
  <c r="FM175" i="2" s="1"/>
  <c r="FR175" i="2"/>
  <c r="FS175" i="2" s="1"/>
  <c r="CN175" i="2"/>
  <c r="CH175" i="2"/>
  <c r="DX175" i="2"/>
  <c r="ED175" i="2"/>
  <c r="JE176" i="2"/>
  <c r="FK176" i="2"/>
  <c r="FW176" i="2"/>
  <c r="DU176" i="2"/>
  <c r="DC176" i="2"/>
  <c r="CK176" i="2"/>
  <c r="CW176" i="2"/>
  <c r="CQ176" i="2"/>
  <c r="K176" i="2"/>
  <c r="BS176" i="2"/>
  <c r="AC176" i="2"/>
  <c r="Q176" i="2"/>
  <c r="EG176" i="2"/>
  <c r="BM176" i="2"/>
  <c r="W176" i="2"/>
  <c r="E176" i="2"/>
  <c r="MK176" i="2"/>
  <c r="ES176" i="2" s="1"/>
  <c r="ID176" i="2"/>
  <c r="GV176" i="2"/>
  <c r="HT176" i="2"/>
  <c r="JP176" i="2"/>
  <c r="KL176" i="2"/>
  <c r="JV176" i="2"/>
  <c r="LR176" i="2"/>
  <c r="JD176" i="2"/>
  <c r="JZ176" i="2"/>
  <c r="KZ176" i="2"/>
  <c r="IP176" i="2"/>
  <c r="MH176" i="2"/>
  <c r="HX176" i="2"/>
  <c r="IV176" i="2"/>
  <c r="IX176" i="2"/>
  <c r="JT176" i="2"/>
  <c r="KR176" i="2"/>
  <c r="JB176" i="2"/>
  <c r="KB176" i="2"/>
  <c r="KX176" i="2"/>
  <c r="LV176" i="2"/>
  <c r="LX176" i="2"/>
  <c r="LJ176" i="2"/>
  <c r="IR176" i="2"/>
  <c r="KN176" i="2"/>
  <c r="EV176" i="2"/>
  <c r="MJ176" i="2"/>
  <c r="MP176" i="2"/>
  <c r="MN176" i="2"/>
  <c r="GT176" i="2"/>
  <c r="IF176" i="2"/>
  <c r="JN176" i="2"/>
  <c r="MV176" i="2"/>
  <c r="LF176" i="2"/>
  <c r="MB176" i="2"/>
  <c r="NB176" i="2"/>
  <c r="NL176" i="2"/>
  <c r="NH176" i="2"/>
  <c r="LP176" i="2"/>
  <c r="HH176" i="2"/>
  <c r="MT176" i="2"/>
  <c r="Z176" i="2"/>
  <c r="JH176" i="2"/>
  <c r="JJ176" i="2"/>
  <c r="LD176" i="2"/>
  <c r="LL176" i="2"/>
  <c r="KT176" i="2"/>
  <c r="HN176" i="2"/>
  <c r="IL176" i="2"/>
  <c r="NF176" i="2"/>
  <c r="HZ176" i="2"/>
  <c r="H176" i="2"/>
  <c r="HL176" i="2"/>
  <c r="IJ176" i="2"/>
  <c r="BV176" i="2"/>
  <c r="KF176" i="2"/>
  <c r="MD176" i="2"/>
  <c r="EP176" i="2"/>
  <c r="MZ176" i="2"/>
  <c r="HB176" i="2"/>
  <c r="HF176" i="2"/>
  <c r="HR176" i="2"/>
  <c r="GZ176" i="2"/>
  <c r="KH176" i="2"/>
  <c r="NN176" i="2"/>
  <c r="MW176" i="2"/>
  <c r="FE176" i="2" s="1"/>
  <c r="MQ176" i="2"/>
  <c r="JQ176" i="2"/>
  <c r="LG176" i="2"/>
  <c r="IY176" i="2"/>
  <c r="NI176" i="2"/>
  <c r="FQ176" i="2" s="1"/>
  <c r="BS175" i="2"/>
  <c r="DP175" i="2"/>
  <c r="DQ175" i="2" s="1"/>
  <c r="BH175" i="2"/>
  <c r="BI175" i="2" s="1"/>
  <c r="CK175" i="2"/>
  <c r="BG175" i="2"/>
  <c r="DD175" i="2"/>
  <c r="DE175" i="2" s="1"/>
  <c r="DO175" i="2"/>
  <c r="EH175" i="2"/>
  <c r="EI175" i="2" s="1"/>
  <c r="FW175" i="2"/>
  <c r="FQ175" i="2"/>
  <c r="AX175" i="2"/>
  <c r="BP175" i="2"/>
  <c r="CT175" i="2"/>
  <c r="FY175" i="2"/>
  <c r="CM175" i="2"/>
  <c r="Q175" i="2"/>
  <c r="DU175" i="2"/>
  <c r="AP175" i="2"/>
  <c r="AQ175" i="2" s="1"/>
  <c r="CX175" i="2"/>
  <c r="CY175" i="2" s="1"/>
  <c r="X175" i="2"/>
  <c r="Y175" i="2" s="1"/>
  <c r="DI175" i="2"/>
  <c r="FF175" i="2"/>
  <c r="FG175" i="2" s="1"/>
  <c r="EZ175" i="2"/>
  <c r="FA175" i="2" s="1"/>
  <c r="N175" i="2"/>
  <c r="CB175" i="2"/>
  <c r="IS176" i="2"/>
  <c r="BA176" i="2" s="1"/>
  <c r="IA176" i="2"/>
  <c r="AI176" i="2" s="1"/>
  <c r="IM176" i="2"/>
  <c r="AU176" i="2" s="1"/>
  <c r="E175" i="2"/>
  <c r="K175" i="2"/>
  <c r="AC175" i="2"/>
  <c r="AU175" i="2"/>
  <c r="AJ175" i="2"/>
  <c r="AK175" i="2" s="1"/>
  <c r="CE175" i="2"/>
  <c r="CW175" i="2"/>
  <c r="EG175" i="2"/>
  <c r="FE175" i="2"/>
  <c r="EY175" i="2"/>
  <c r="ME176" i="2"/>
  <c r="LS176" i="2"/>
  <c r="EC175" i="2"/>
  <c r="IG176" i="2"/>
  <c r="B177" i="2"/>
  <c r="GD176" i="2"/>
  <c r="NC177" i="2" l="1"/>
  <c r="GC177" i="2"/>
  <c r="FX176" i="2"/>
  <c r="FN176" i="2"/>
  <c r="L176" i="2"/>
  <c r="M176" i="2" s="1"/>
  <c r="AF176" i="2"/>
  <c r="FH176" i="2"/>
  <c r="DV176" i="2"/>
  <c r="DW176" i="2" s="1"/>
  <c r="CB176" i="2"/>
  <c r="AJ176" i="2"/>
  <c r="AK176" i="2" s="1"/>
  <c r="BD176" i="2"/>
  <c r="FT176" i="2"/>
  <c r="CL176" i="2"/>
  <c r="DF176" i="2"/>
  <c r="LS177" i="2"/>
  <c r="CR176" i="2"/>
  <c r="CS176" i="2" s="1"/>
  <c r="DR176" i="2"/>
  <c r="BN176" i="2"/>
  <c r="BO176" i="2" s="1"/>
  <c r="T176" i="2"/>
  <c r="CX176" i="2"/>
  <c r="CY176" i="2" s="1"/>
  <c r="EJ176" i="2"/>
  <c r="BJ176" i="2"/>
  <c r="ME177" i="2"/>
  <c r="ED176" i="2"/>
  <c r="FZ176" i="2"/>
  <c r="AV176" i="2"/>
  <c r="AW176" i="2" s="1"/>
  <c r="CF176" i="2"/>
  <c r="DL176" i="2"/>
  <c r="AP176" i="2"/>
  <c r="AQ176" i="2" s="1"/>
  <c r="EZ176" i="2"/>
  <c r="FA176" i="2" s="1"/>
  <c r="IG177" i="2"/>
  <c r="KO177" i="2"/>
  <c r="IY177" i="2"/>
  <c r="BB176" i="2"/>
  <c r="BC176" i="2" s="1"/>
  <c r="BH176" i="2"/>
  <c r="BI176" i="2" s="1"/>
  <c r="DP176" i="2"/>
  <c r="DQ176" i="2" s="1"/>
  <c r="FL176" i="2"/>
  <c r="EN176" i="2"/>
  <c r="AX176" i="2"/>
  <c r="N176" i="2"/>
  <c r="AR176" i="2"/>
  <c r="AL176" i="2"/>
  <c r="CH176" i="2"/>
  <c r="DX176" i="2"/>
  <c r="FB176" i="2"/>
  <c r="KC177" i="2"/>
  <c r="CK177" i="2" s="1"/>
  <c r="FK177" i="2"/>
  <c r="EM177" i="2"/>
  <c r="EA177" i="2"/>
  <c r="CW177" i="2"/>
  <c r="BG177" i="2"/>
  <c r="AO177" i="2"/>
  <c r="LY177" i="2"/>
  <c r="EG177" i="2" s="1"/>
  <c r="HF177" i="2"/>
  <c r="HB177" i="2"/>
  <c r="IR177" i="2"/>
  <c r="KN177" i="2"/>
  <c r="IF177" i="2"/>
  <c r="LV177" i="2"/>
  <c r="LL177" i="2"/>
  <c r="JN177" i="2"/>
  <c r="MJ177" i="2"/>
  <c r="MH177" i="2"/>
  <c r="JV177" i="2"/>
  <c r="LP177" i="2"/>
  <c r="MP177" i="2"/>
  <c r="HN177" i="2"/>
  <c r="HH177" i="2"/>
  <c r="ID177" i="2"/>
  <c r="JB177" i="2"/>
  <c r="HT177" i="2"/>
  <c r="JP177" i="2"/>
  <c r="GZ177" i="2"/>
  <c r="HX177" i="2"/>
  <c r="HZ177" i="2"/>
  <c r="IV177" i="2"/>
  <c r="IX177" i="2"/>
  <c r="JT177" i="2"/>
  <c r="KR177" i="2"/>
  <c r="LR177" i="2"/>
  <c r="JD177" i="2"/>
  <c r="JZ177" i="2"/>
  <c r="KX177" i="2"/>
  <c r="KZ177" i="2"/>
  <c r="NF177" i="2"/>
  <c r="KL177" i="2"/>
  <c r="GT177" i="2"/>
  <c r="MN177" i="2"/>
  <c r="MD177" i="2"/>
  <c r="NN177" i="2"/>
  <c r="GV177" i="2"/>
  <c r="IJ177" i="2"/>
  <c r="LD177" i="2"/>
  <c r="LJ177" i="2"/>
  <c r="NH177" i="2"/>
  <c r="IP177" i="2"/>
  <c r="KB177" i="2"/>
  <c r="LX177" i="2"/>
  <c r="JJ177" i="2"/>
  <c r="MZ177" i="2"/>
  <c r="CN177" i="2"/>
  <c r="HR177" i="2"/>
  <c r="KT177" i="2"/>
  <c r="MT177" i="2"/>
  <c r="JH177" i="2"/>
  <c r="KH177" i="2"/>
  <c r="LF177" i="2"/>
  <c r="NB177" i="2"/>
  <c r="IL177" i="2"/>
  <c r="MV177" i="2"/>
  <c r="HL177" i="2"/>
  <c r="KF177" i="2"/>
  <c r="MB177" i="2"/>
  <c r="FN177" i="2"/>
  <c r="NL177" i="2"/>
  <c r="KI177" i="2"/>
  <c r="IA177" i="2"/>
  <c r="CM176" i="2"/>
  <c r="FY176" i="2"/>
  <c r="FM176" i="2"/>
  <c r="DD176" i="2"/>
  <c r="DE176" i="2" s="1"/>
  <c r="F176" i="2"/>
  <c r="G176" i="2" s="1"/>
  <c r="X176" i="2"/>
  <c r="Y176" i="2" s="1"/>
  <c r="BG176" i="2"/>
  <c r="R176" i="2"/>
  <c r="S176" i="2" s="1"/>
  <c r="BT176" i="2"/>
  <c r="BU176" i="2" s="1"/>
  <c r="DJ176" i="2"/>
  <c r="DK176" i="2" s="1"/>
  <c r="BZ176" i="2"/>
  <c r="CA176" i="2" s="1"/>
  <c r="EB176" i="2"/>
  <c r="EC176" i="2" s="1"/>
  <c r="EH176" i="2"/>
  <c r="EI176" i="2" s="1"/>
  <c r="FF176" i="2"/>
  <c r="FG176" i="2" s="1"/>
  <c r="BP176" i="2"/>
  <c r="CT176" i="2"/>
  <c r="HI177" i="2"/>
  <c r="Q177" i="2" s="1"/>
  <c r="GW177" i="2"/>
  <c r="IM177" i="2"/>
  <c r="HO177" i="2"/>
  <c r="W177" i="2" s="1"/>
  <c r="LG177" i="2"/>
  <c r="MQ177" i="2"/>
  <c r="MK177" i="2"/>
  <c r="AD176" i="2"/>
  <c r="AE176" i="2" s="1"/>
  <c r="DO176" i="2"/>
  <c r="EY176" i="2"/>
  <c r="CZ176" i="2"/>
  <c r="CN176" i="2"/>
  <c r="EO176" i="2"/>
  <c r="LM177" i="2"/>
  <c r="NO177" i="2"/>
  <c r="KU177" i="2"/>
  <c r="DC177" i="2" s="1"/>
  <c r="JK177" i="2"/>
  <c r="IS177" i="2"/>
  <c r="NI177" i="2"/>
  <c r="JQ177" i="2"/>
  <c r="MW177" i="2"/>
  <c r="BY176" i="2"/>
  <c r="AO176" i="2"/>
  <c r="ET176" i="2"/>
  <c r="EU176" i="2" s="1"/>
  <c r="EM176" i="2"/>
  <c r="EA176" i="2"/>
  <c r="FR176" i="2"/>
  <c r="FS176" i="2" s="1"/>
  <c r="LA177" i="2"/>
  <c r="DI177" i="2" s="1"/>
  <c r="JE177" i="2"/>
  <c r="HU177" i="2"/>
  <c r="HC177" i="2"/>
  <c r="JW177" i="2"/>
  <c r="CG176" i="2"/>
  <c r="B178" i="2"/>
  <c r="GD177" i="2"/>
  <c r="HC178" i="2" l="1"/>
  <c r="ME178" i="2"/>
  <c r="GC178" i="2"/>
  <c r="AP177" i="2"/>
  <c r="AQ177" i="2" s="1"/>
  <c r="CZ177" i="2"/>
  <c r="NI178" i="2"/>
  <c r="Z177" i="2"/>
  <c r="BV177" i="2"/>
  <c r="FT177" i="2"/>
  <c r="FF177" i="2"/>
  <c r="FG177" i="2" s="1"/>
  <c r="DD177" i="2"/>
  <c r="DE177" i="2" s="1"/>
  <c r="AJ177" i="2"/>
  <c r="AK177" i="2" s="1"/>
  <c r="NO178" i="2"/>
  <c r="FZ177" i="2"/>
  <c r="CT177" i="2"/>
  <c r="FB177" i="2"/>
  <c r="CB177" i="2"/>
  <c r="AD177" i="2"/>
  <c r="AE177" i="2" s="1"/>
  <c r="EH177" i="2"/>
  <c r="EI177" i="2" s="1"/>
  <c r="EB177" i="2"/>
  <c r="ET177" i="2"/>
  <c r="EU177" i="2" s="1"/>
  <c r="HU178" i="2"/>
  <c r="MK178" i="2"/>
  <c r="ES178" i="2" s="1"/>
  <c r="DP177" i="2"/>
  <c r="DQ177" i="2" s="1"/>
  <c r="EP177" i="2"/>
  <c r="L177" i="2"/>
  <c r="M177" i="2" s="1"/>
  <c r="DJ177" i="2"/>
  <c r="DK177" i="2" s="1"/>
  <c r="CH177" i="2"/>
  <c r="BP177" i="2"/>
  <c r="H177" i="2"/>
  <c r="AX177" i="2"/>
  <c r="BD177" i="2"/>
  <c r="T177" i="2"/>
  <c r="DX177" i="2"/>
  <c r="BJ177" i="2"/>
  <c r="LM178" i="2"/>
  <c r="JE178" i="2"/>
  <c r="MW178" i="2"/>
  <c r="FE178" i="2" s="1"/>
  <c r="LG178" i="2"/>
  <c r="IM178" i="2"/>
  <c r="IA178" i="2"/>
  <c r="AC177" i="2"/>
  <c r="F177" i="2"/>
  <c r="G177" i="2" s="1"/>
  <c r="BT177" i="2"/>
  <c r="BU177" i="2" s="1"/>
  <c r="BM177" i="2"/>
  <c r="BB177" i="2"/>
  <c r="BC177" i="2" s="1"/>
  <c r="CR177" i="2"/>
  <c r="CS177" i="2" s="1"/>
  <c r="DV177" i="2"/>
  <c r="DW177" i="2" s="1"/>
  <c r="ES177" i="2"/>
  <c r="AL177" i="2"/>
  <c r="FR177" i="2"/>
  <c r="FS177" i="2" s="1"/>
  <c r="AF177" i="2"/>
  <c r="DF177" i="2"/>
  <c r="DL177" i="2"/>
  <c r="EV177" i="2"/>
  <c r="FH177" i="2"/>
  <c r="IY178" i="2"/>
  <c r="IG178" i="2"/>
  <c r="AO178" i="2" s="1"/>
  <c r="EM178" i="2"/>
  <c r="DU178" i="2"/>
  <c r="FQ178" i="2"/>
  <c r="FW178" i="2"/>
  <c r="DO178" i="2"/>
  <c r="AU178" i="2"/>
  <c r="K178" i="2"/>
  <c r="AC178" i="2"/>
  <c r="BG178" i="2"/>
  <c r="BM178" i="2"/>
  <c r="AI178" i="2"/>
  <c r="IJ178" i="2"/>
  <c r="GT178" i="2"/>
  <c r="LL178" i="2"/>
  <c r="IR178" i="2"/>
  <c r="MH178" i="2"/>
  <c r="KT178" i="2"/>
  <c r="GZ178" i="2"/>
  <c r="GV178" i="2"/>
  <c r="JZ178" i="2"/>
  <c r="MV178" i="2"/>
  <c r="JP178" i="2"/>
  <c r="NH178" i="2"/>
  <c r="IP178" i="2"/>
  <c r="KL178" i="2"/>
  <c r="KN178" i="2"/>
  <c r="HB178" i="2"/>
  <c r="HX178" i="2"/>
  <c r="MN178" i="2"/>
  <c r="ID178" i="2"/>
  <c r="JD178" i="2"/>
  <c r="KX178" i="2"/>
  <c r="DX178" i="2"/>
  <c r="LJ178" i="2"/>
  <c r="HT178" i="2"/>
  <c r="NF178" i="2"/>
  <c r="KR178" i="2"/>
  <c r="LR178" i="2"/>
  <c r="EZ178" i="2"/>
  <c r="MP178" i="2"/>
  <c r="HF178" i="2"/>
  <c r="KB178" i="2"/>
  <c r="HR178" i="2"/>
  <c r="HZ178" i="2"/>
  <c r="IX178" i="2"/>
  <c r="LX178" i="2"/>
  <c r="MT178" i="2"/>
  <c r="HH178" i="2"/>
  <c r="JT178" i="2"/>
  <c r="HN178" i="2"/>
  <c r="IL178" i="2"/>
  <c r="JH178" i="2"/>
  <c r="KH178" i="2"/>
  <c r="LF178" i="2"/>
  <c r="AF178" i="2"/>
  <c r="KZ178" i="2"/>
  <c r="MB178" i="2"/>
  <c r="NB178" i="2"/>
  <c r="NN178" i="2"/>
  <c r="IV178" i="2"/>
  <c r="JB178" i="2"/>
  <c r="IF178" i="2"/>
  <c r="JJ178" i="2"/>
  <c r="LD178" i="2"/>
  <c r="MD178" i="2"/>
  <c r="MZ178" i="2"/>
  <c r="JV178" i="2"/>
  <c r="LP178" i="2"/>
  <c r="LV178" i="2"/>
  <c r="HL178" i="2"/>
  <c r="AX178" i="2"/>
  <c r="KF178" i="2"/>
  <c r="EN178" i="2"/>
  <c r="NL178" i="2"/>
  <c r="JN178" i="2"/>
  <c r="MJ178" i="2"/>
  <c r="JK178" i="2"/>
  <c r="MQ178" i="2"/>
  <c r="HI178" i="2"/>
  <c r="JW178" i="2"/>
  <c r="LA178" i="2"/>
  <c r="DI178" i="2" s="1"/>
  <c r="JQ178" i="2"/>
  <c r="IS178" i="2"/>
  <c r="KU178" i="2"/>
  <c r="DC178" i="2" s="1"/>
  <c r="HO178" i="2"/>
  <c r="LS178" i="2"/>
  <c r="KI178" i="2"/>
  <c r="BH177" i="2"/>
  <c r="BI177" i="2" s="1"/>
  <c r="CL177" i="2"/>
  <c r="CM177" i="2" s="1"/>
  <c r="BZ177" i="2"/>
  <c r="CA177" i="2" s="1"/>
  <c r="AI177" i="2"/>
  <c r="CX177" i="2"/>
  <c r="CY177" i="2" s="1"/>
  <c r="CE177" i="2"/>
  <c r="DU177" i="2"/>
  <c r="EZ177" i="2"/>
  <c r="FA177" i="2" s="1"/>
  <c r="FL177" i="2"/>
  <c r="FM177" i="2" s="1"/>
  <c r="FW177" i="2"/>
  <c r="AR177" i="2"/>
  <c r="DR177" i="2"/>
  <c r="KO178" i="2"/>
  <c r="GW178" i="2"/>
  <c r="EC177" i="2"/>
  <c r="LY178" i="2"/>
  <c r="E177" i="2"/>
  <c r="AV177" i="2"/>
  <c r="AW177" i="2" s="1"/>
  <c r="X177" i="2"/>
  <c r="Y177" i="2" s="1"/>
  <c r="BN177" i="2"/>
  <c r="BO177" i="2" s="1"/>
  <c r="CQ177" i="2"/>
  <c r="BY177" i="2"/>
  <c r="FE177" i="2"/>
  <c r="FQ177" i="2"/>
  <c r="N177" i="2"/>
  <c r="ED177" i="2"/>
  <c r="EJ177" i="2"/>
  <c r="FX177" i="2"/>
  <c r="FY177" i="2" s="1"/>
  <c r="R177" i="2"/>
  <c r="S177" i="2" s="1"/>
  <c r="K177" i="2"/>
  <c r="BS177" i="2"/>
  <c r="AU177" i="2"/>
  <c r="BA177" i="2"/>
  <c r="CF177" i="2"/>
  <c r="CG177" i="2" s="1"/>
  <c r="DO177" i="2"/>
  <c r="EN177" i="2"/>
  <c r="EO177" i="2" s="1"/>
  <c r="EY177" i="2"/>
  <c r="KC178" i="2"/>
  <c r="NC178" i="2"/>
  <c r="B179" i="2"/>
  <c r="GC179" i="2" s="1"/>
  <c r="GD178" i="2"/>
  <c r="NI179" i="2" l="1"/>
  <c r="ED178" i="2"/>
  <c r="BJ178" i="2"/>
  <c r="DP178" i="2"/>
  <c r="DQ178" i="2" s="1"/>
  <c r="FZ178" i="2"/>
  <c r="ET178" i="2"/>
  <c r="EU178" i="2" s="1"/>
  <c r="GW179" i="2"/>
  <c r="T178" i="2"/>
  <c r="EO178" i="2"/>
  <c r="X178" i="2"/>
  <c r="Y178" i="2" s="1"/>
  <c r="BT178" i="2"/>
  <c r="BU178" i="2" s="1"/>
  <c r="AR178" i="2"/>
  <c r="DJ178" i="2"/>
  <c r="DK178" i="2" s="1"/>
  <c r="FR178" i="2"/>
  <c r="FS178" i="2" s="1"/>
  <c r="FH178" i="2"/>
  <c r="FN178" i="2"/>
  <c r="CN178" i="2"/>
  <c r="DF178" i="2"/>
  <c r="AJ178" i="2"/>
  <c r="BP178" i="2"/>
  <c r="BZ178" i="2"/>
  <c r="CA178" i="2" s="1"/>
  <c r="KC179" i="2"/>
  <c r="FX178" i="2"/>
  <c r="FY178" i="2" s="1"/>
  <c r="CR178" i="2"/>
  <c r="CS178" i="2" s="1"/>
  <c r="EH178" i="2"/>
  <c r="EI178" i="2" s="1"/>
  <c r="CZ178" i="2"/>
  <c r="CF178" i="2"/>
  <c r="CG178" i="2" s="1"/>
  <c r="L178" i="2"/>
  <c r="M178" i="2" s="1"/>
  <c r="BD178" i="2"/>
  <c r="H178" i="2"/>
  <c r="KI179" i="2"/>
  <c r="NC179" i="2"/>
  <c r="FK179" i="2" s="1"/>
  <c r="NO179" i="2"/>
  <c r="IS179" i="2"/>
  <c r="HI179" i="2"/>
  <c r="Q179" i="2" s="1"/>
  <c r="AV178" i="2"/>
  <c r="AW178" i="2" s="1"/>
  <c r="F178" i="2"/>
  <c r="G178" i="2" s="1"/>
  <c r="BN178" i="2"/>
  <c r="BO178" i="2" s="1"/>
  <c r="EB178" i="2"/>
  <c r="EC178" i="2" s="1"/>
  <c r="AP178" i="2"/>
  <c r="AQ178" i="2" s="1"/>
  <c r="CK178" i="2"/>
  <c r="CL178" i="2"/>
  <c r="DV178" i="2"/>
  <c r="DW178" i="2" s="1"/>
  <c r="FL178" i="2"/>
  <c r="FM178" i="2" s="1"/>
  <c r="FK178" i="2"/>
  <c r="BV178" i="2"/>
  <c r="CT178" i="2"/>
  <c r="DR178" i="2"/>
  <c r="EP178" i="2"/>
  <c r="FT178" i="2"/>
  <c r="IG179" i="2"/>
  <c r="LM179" i="2"/>
  <c r="FQ179" i="2"/>
  <c r="FW179" i="2"/>
  <c r="CQ179" i="2"/>
  <c r="BA179" i="2"/>
  <c r="DU179" i="2"/>
  <c r="CK179" i="2"/>
  <c r="AO179" i="2"/>
  <c r="E179" i="2"/>
  <c r="LJ179" i="2"/>
  <c r="MH179" i="2"/>
  <c r="MJ179" i="2"/>
  <c r="HB179" i="2"/>
  <c r="HZ179" i="2"/>
  <c r="IX179" i="2"/>
  <c r="JT179" i="2"/>
  <c r="JV179" i="2"/>
  <c r="LR179" i="2"/>
  <c r="HF179" i="2"/>
  <c r="AP179" i="2"/>
  <c r="IF179" i="2"/>
  <c r="KB179" i="2"/>
  <c r="KZ179" i="2"/>
  <c r="LL179" i="2"/>
  <c r="HR179" i="2"/>
  <c r="JN179" i="2"/>
  <c r="IR179" i="2"/>
  <c r="KN179" i="2"/>
  <c r="GV179" i="2"/>
  <c r="KT179" i="2"/>
  <c r="LP179" i="2"/>
  <c r="MP179" i="2"/>
  <c r="JB179" i="2"/>
  <c r="MT179" i="2"/>
  <c r="DV179" i="2"/>
  <c r="NF179" i="2"/>
  <c r="NH179" i="2"/>
  <c r="FT179" i="2"/>
  <c r="KR179" i="2"/>
  <c r="EB179" i="2"/>
  <c r="JZ179" i="2"/>
  <c r="LV179" i="2"/>
  <c r="CN179" i="2"/>
  <c r="GZ179" i="2"/>
  <c r="GT179" i="2"/>
  <c r="HL179" i="2"/>
  <c r="IJ179" i="2"/>
  <c r="JH179" i="2"/>
  <c r="JJ179" i="2"/>
  <c r="MZ179" i="2"/>
  <c r="HT179" i="2"/>
  <c r="KL179" i="2"/>
  <c r="ID179" i="2"/>
  <c r="MV179" i="2"/>
  <c r="HN179" i="2"/>
  <c r="IL179" i="2"/>
  <c r="KF179" i="2"/>
  <c r="KH179" i="2"/>
  <c r="LD179" i="2"/>
  <c r="MD179" i="2"/>
  <c r="MB179" i="2"/>
  <c r="HX179" i="2"/>
  <c r="NN179" i="2"/>
  <c r="MN179" i="2"/>
  <c r="JP179" i="2"/>
  <c r="IP179" i="2"/>
  <c r="IV179" i="2"/>
  <c r="JD179" i="2"/>
  <c r="KX179" i="2"/>
  <c r="LF179" i="2"/>
  <c r="FN179" i="2"/>
  <c r="LX179" i="2"/>
  <c r="NB179" i="2"/>
  <c r="NL179" i="2"/>
  <c r="HH179" i="2"/>
  <c r="LY179" i="2"/>
  <c r="CM178" i="2"/>
  <c r="AK178" i="2"/>
  <c r="KO179" i="2"/>
  <c r="LS179" i="2"/>
  <c r="JQ179" i="2"/>
  <c r="MQ179" i="2"/>
  <c r="E178" i="2"/>
  <c r="CQ178" i="2"/>
  <c r="DD178" i="2"/>
  <c r="DE178" i="2" s="1"/>
  <c r="BH178" i="2"/>
  <c r="BI178" i="2" s="1"/>
  <c r="EG178" i="2"/>
  <c r="CX178" i="2"/>
  <c r="CY178" i="2" s="1"/>
  <c r="EA178" i="2"/>
  <c r="N178" i="2"/>
  <c r="Z178" i="2"/>
  <c r="CH178" i="2"/>
  <c r="DL178" i="2"/>
  <c r="CB178" i="2"/>
  <c r="FB178" i="2"/>
  <c r="IY179" i="2"/>
  <c r="BG179" i="2" s="1"/>
  <c r="IA179" i="2"/>
  <c r="AI179" i="2" s="1"/>
  <c r="MW179" i="2"/>
  <c r="HU179" i="2"/>
  <c r="HO179" i="2"/>
  <c r="LA179" i="2"/>
  <c r="JK179" i="2"/>
  <c r="BS179" i="2" s="1"/>
  <c r="BA178" i="2"/>
  <c r="BB178" i="2"/>
  <c r="BC178" i="2" s="1"/>
  <c r="Q178" i="2"/>
  <c r="BS178" i="2"/>
  <c r="R178" i="2"/>
  <c r="S178" i="2" s="1"/>
  <c r="CW178" i="2"/>
  <c r="AL178" i="2"/>
  <c r="EJ178" i="2"/>
  <c r="EV178" i="2"/>
  <c r="IM179" i="2"/>
  <c r="AU179" i="2" s="1"/>
  <c r="JE179" i="2"/>
  <c r="HC179" i="2"/>
  <c r="K179" i="2" s="1"/>
  <c r="FA178" i="2"/>
  <c r="KU179" i="2"/>
  <c r="JW179" i="2"/>
  <c r="W178" i="2"/>
  <c r="BY178" i="2"/>
  <c r="AD178" i="2"/>
  <c r="AE178" i="2" s="1"/>
  <c r="CE178" i="2"/>
  <c r="EY178" i="2"/>
  <c r="FF178" i="2"/>
  <c r="FG178" i="2" s="1"/>
  <c r="MK179" i="2"/>
  <c r="LG179" i="2"/>
  <c r="ME179" i="2"/>
  <c r="B180" i="2"/>
  <c r="GC180" i="2" s="1"/>
  <c r="GD179" i="2"/>
  <c r="H179" i="2" l="1"/>
  <c r="CT179" i="2"/>
  <c r="MW180" i="2"/>
  <c r="MQ180" i="2"/>
  <c r="LY180" i="2"/>
  <c r="EP179" i="2"/>
  <c r="BV179" i="2"/>
  <c r="AF179" i="2"/>
  <c r="T179" i="2"/>
  <c r="DF179" i="2"/>
  <c r="BD179" i="2"/>
  <c r="LG180" i="2"/>
  <c r="HO180" i="2"/>
  <c r="FH179" i="2"/>
  <c r="DR179" i="2"/>
  <c r="EJ179" i="2"/>
  <c r="BJ179" i="2"/>
  <c r="AX179" i="2"/>
  <c r="FB179" i="2"/>
  <c r="F179" i="2"/>
  <c r="G179" i="2" s="1"/>
  <c r="X179" i="2"/>
  <c r="Y179" i="2" s="1"/>
  <c r="FZ179" i="2"/>
  <c r="DJ179" i="2"/>
  <c r="DK179" i="2" s="1"/>
  <c r="BN179" i="2"/>
  <c r="BO179" i="2" s="1"/>
  <c r="EV179" i="2"/>
  <c r="CB179" i="2"/>
  <c r="DX179" i="2"/>
  <c r="CZ179" i="2"/>
  <c r="AL179" i="2"/>
  <c r="EC179" i="2"/>
  <c r="DW179" i="2"/>
  <c r="FE180" i="2"/>
  <c r="EY180" i="2"/>
  <c r="EG180" i="2"/>
  <c r="DO180" i="2"/>
  <c r="W180" i="2"/>
  <c r="HN180" i="2"/>
  <c r="N180" i="2"/>
  <c r="GV180" i="2"/>
  <c r="JN180" i="2"/>
  <c r="NF180" i="2"/>
  <c r="GZ180" i="2"/>
  <c r="HZ180" i="2"/>
  <c r="JV180" i="2"/>
  <c r="KT180" i="2"/>
  <c r="KR180" i="2"/>
  <c r="HH180" i="2"/>
  <c r="HF180" i="2"/>
  <c r="JB180" i="2"/>
  <c r="KZ180" i="2"/>
  <c r="LL180" i="2"/>
  <c r="HT180" i="2"/>
  <c r="JP180" i="2"/>
  <c r="NH180" i="2"/>
  <c r="IP180" i="2"/>
  <c r="LR180" i="2"/>
  <c r="MN180" i="2"/>
  <c r="HB180" i="2"/>
  <c r="GT180" i="2"/>
  <c r="JD180" i="2"/>
  <c r="LX180" i="2"/>
  <c r="MH180" i="2"/>
  <c r="HX180" i="2"/>
  <c r="IV180" i="2"/>
  <c r="IX180" i="2"/>
  <c r="JT180" i="2"/>
  <c r="KB180" i="2"/>
  <c r="KX180" i="2"/>
  <c r="LJ180" i="2"/>
  <c r="KN180" i="2"/>
  <c r="KL180" i="2"/>
  <c r="MP180" i="2"/>
  <c r="IF180" i="2"/>
  <c r="MT180" i="2"/>
  <c r="IL180" i="2"/>
  <c r="KH180" i="2"/>
  <c r="NL180" i="2"/>
  <c r="IJ180" i="2"/>
  <c r="IR180" i="2"/>
  <c r="LP180" i="2"/>
  <c r="JJ180" i="2"/>
  <c r="LF180" i="2"/>
  <c r="LD180" i="2"/>
  <c r="MB180" i="2"/>
  <c r="NB180" i="2"/>
  <c r="MJ180" i="2"/>
  <c r="ID180" i="2"/>
  <c r="LV180" i="2"/>
  <c r="HL180" i="2"/>
  <c r="KF180" i="2"/>
  <c r="MD180" i="2"/>
  <c r="MV180" i="2"/>
  <c r="JH180" i="2"/>
  <c r="MZ180" i="2"/>
  <c r="JZ180" i="2"/>
  <c r="HR180" i="2"/>
  <c r="NN180" i="2"/>
  <c r="JQ180" i="2"/>
  <c r="BY180" i="2" s="1"/>
  <c r="ME180" i="2"/>
  <c r="MK180" i="2"/>
  <c r="ES180" i="2" s="1"/>
  <c r="KU180" i="2"/>
  <c r="JE180" i="2"/>
  <c r="JK180" i="2"/>
  <c r="BS180" i="2" s="1"/>
  <c r="IY180" i="2"/>
  <c r="BG180" i="2" s="1"/>
  <c r="LS180" i="2"/>
  <c r="FX179" i="2"/>
  <c r="FY179" i="2" s="1"/>
  <c r="BH179" i="2"/>
  <c r="BI179" i="2" s="1"/>
  <c r="AD179" i="2"/>
  <c r="AE179" i="2" s="1"/>
  <c r="BT179" i="2"/>
  <c r="BU179" i="2" s="1"/>
  <c r="W179" i="2"/>
  <c r="BM179" i="2"/>
  <c r="AJ179" i="2"/>
  <c r="AK179" i="2" s="1"/>
  <c r="BZ179" i="2"/>
  <c r="CA179" i="2" s="1"/>
  <c r="DD179" i="2"/>
  <c r="DE179" i="2" s="1"/>
  <c r="CR179" i="2"/>
  <c r="CS179" i="2" s="1"/>
  <c r="EN179" i="2"/>
  <c r="EO179" i="2" s="1"/>
  <c r="ET179" i="2"/>
  <c r="EU179" i="2" s="1"/>
  <c r="FE179" i="2"/>
  <c r="AR179" i="2"/>
  <c r="EY179" i="2"/>
  <c r="BP179" i="2"/>
  <c r="IS180" i="2"/>
  <c r="BA180" i="2" s="1"/>
  <c r="KI180" i="2"/>
  <c r="JW180" i="2"/>
  <c r="IM180" i="2"/>
  <c r="LA180" i="2"/>
  <c r="HU180" i="2"/>
  <c r="KO180" i="2"/>
  <c r="AC179" i="2"/>
  <c r="EM179" i="2"/>
  <c r="CL179" i="2"/>
  <c r="CM179" i="2" s="1"/>
  <c r="BB179" i="2"/>
  <c r="BC179" i="2" s="1"/>
  <c r="CX179" i="2"/>
  <c r="CY179" i="2" s="1"/>
  <c r="EA179" i="2"/>
  <c r="DI179" i="2"/>
  <c r="CW179" i="2"/>
  <c r="ES179" i="2"/>
  <c r="Z179" i="2"/>
  <c r="FL179" i="2"/>
  <c r="FM179" i="2" s="1"/>
  <c r="FR179" i="2"/>
  <c r="FS179" i="2" s="1"/>
  <c r="DL179" i="2"/>
  <c r="KC180" i="2"/>
  <c r="NI180" i="2"/>
  <c r="FQ180" i="2" s="1"/>
  <c r="AV179" i="2"/>
  <c r="AW179" i="2" s="1"/>
  <c r="DP179" i="2"/>
  <c r="DQ179" i="2" s="1"/>
  <c r="FF179" i="2"/>
  <c r="FG179" i="2" s="1"/>
  <c r="CE179" i="2"/>
  <c r="BY179" i="2"/>
  <c r="EH179" i="2"/>
  <c r="EI179" i="2" s="1"/>
  <c r="CH179" i="2"/>
  <c r="LM180" i="2"/>
  <c r="AQ179" i="2"/>
  <c r="NO180" i="2"/>
  <c r="GW180" i="2"/>
  <c r="HC180" i="2"/>
  <c r="IA180" i="2"/>
  <c r="R179" i="2"/>
  <c r="S179" i="2" s="1"/>
  <c r="L179" i="2"/>
  <c r="M179" i="2" s="1"/>
  <c r="DC179" i="2"/>
  <c r="CF179" i="2"/>
  <c r="CG179" i="2" s="1"/>
  <c r="DO179" i="2"/>
  <c r="EG179" i="2"/>
  <c r="EZ179" i="2"/>
  <c r="FA179" i="2" s="1"/>
  <c r="N179" i="2"/>
  <c r="ED179" i="2"/>
  <c r="IG180" i="2"/>
  <c r="HI180" i="2"/>
  <c r="NC180" i="2"/>
  <c r="B181" i="2"/>
  <c r="GC181" i="2" s="1"/>
  <c r="GD180" i="2"/>
  <c r="Z180" i="2" l="1"/>
  <c r="EZ180" i="2"/>
  <c r="FA180" i="2" s="1"/>
  <c r="DX180" i="2"/>
  <c r="IG181" i="2"/>
  <c r="HC181" i="2"/>
  <c r="GW181" i="2"/>
  <c r="H180" i="2"/>
  <c r="CH180" i="2"/>
  <c r="CR180" i="2"/>
  <c r="CS180" i="2" s="1"/>
  <c r="EJ180" i="2"/>
  <c r="DD180" i="2"/>
  <c r="BN180" i="2"/>
  <c r="BO180" i="2" s="1"/>
  <c r="ED180" i="2"/>
  <c r="CB180" i="2"/>
  <c r="BV180" i="2"/>
  <c r="FZ180" i="2"/>
  <c r="T180" i="2"/>
  <c r="CZ180" i="2"/>
  <c r="DL180" i="2"/>
  <c r="BH180" i="2"/>
  <c r="BI180" i="2" s="1"/>
  <c r="FT180" i="2"/>
  <c r="FF180" i="2"/>
  <c r="FG180" i="2" s="1"/>
  <c r="AF180" i="2"/>
  <c r="AR180" i="2"/>
  <c r="NO181" i="2"/>
  <c r="NC181" i="2"/>
  <c r="DE180" i="2"/>
  <c r="EV180" i="2"/>
  <c r="FN180" i="2"/>
  <c r="AX180" i="2"/>
  <c r="EP180" i="2"/>
  <c r="DR180" i="2"/>
  <c r="BD180" i="2"/>
  <c r="CN180" i="2"/>
  <c r="AJ180" i="2"/>
  <c r="AK180" i="2" s="1"/>
  <c r="FW181" i="2"/>
  <c r="FK181" i="2"/>
  <c r="AO181" i="2"/>
  <c r="E181" i="2"/>
  <c r="K181" i="2"/>
  <c r="HF181" i="2"/>
  <c r="LJ181" i="2"/>
  <c r="NH181" i="2"/>
  <c r="NF181" i="2"/>
  <c r="IP181" i="2"/>
  <c r="KL181" i="2"/>
  <c r="KT181" i="2"/>
  <c r="KR181" i="2"/>
  <c r="MN181" i="2"/>
  <c r="KB181" i="2"/>
  <c r="LX181" i="2"/>
  <c r="IR181" i="2"/>
  <c r="KN181" i="2"/>
  <c r="IF181" i="2"/>
  <c r="LV181" i="2"/>
  <c r="HR181" i="2"/>
  <c r="JN181" i="2"/>
  <c r="MJ181" i="2"/>
  <c r="MH181" i="2"/>
  <c r="GT181" i="2"/>
  <c r="JV181" i="2"/>
  <c r="LP181" i="2"/>
  <c r="MP181" i="2"/>
  <c r="HH181" i="2"/>
  <c r="JB181" i="2"/>
  <c r="KZ181" i="2"/>
  <c r="HT181" i="2"/>
  <c r="HX181" i="2"/>
  <c r="IV181" i="2"/>
  <c r="MT181" i="2"/>
  <c r="IX181" i="2"/>
  <c r="HL181" i="2"/>
  <c r="IJ181" i="2"/>
  <c r="KF181" i="2"/>
  <c r="LD181" i="2"/>
  <c r="MB181" i="2"/>
  <c r="MD181" i="2"/>
  <c r="NL181" i="2"/>
  <c r="LL181" i="2"/>
  <c r="KX181" i="2"/>
  <c r="HB181" i="2"/>
  <c r="NN181" i="2"/>
  <c r="JP181" i="2"/>
  <c r="HZ181" i="2"/>
  <c r="JD181" i="2"/>
  <c r="JZ181" i="2"/>
  <c r="HN181" i="2"/>
  <c r="JH181" i="2"/>
  <c r="KH181" i="2"/>
  <c r="LF181" i="2"/>
  <c r="GZ181" i="2"/>
  <c r="JT181" i="2"/>
  <c r="LR181" i="2"/>
  <c r="MV181" i="2"/>
  <c r="GV181" i="2"/>
  <c r="JJ181" i="2"/>
  <c r="MZ181" i="2"/>
  <c r="NB181" i="2"/>
  <c r="ID181" i="2"/>
  <c r="FZ181" i="2"/>
  <c r="IL181" i="2"/>
  <c r="HI181" i="2"/>
  <c r="IA181" i="2"/>
  <c r="AI181" i="2" s="1"/>
  <c r="LM181" i="2"/>
  <c r="LY181" i="2"/>
  <c r="KO181" i="2"/>
  <c r="HO181" i="2"/>
  <c r="JE181" i="2"/>
  <c r="BM181" i="2" s="1"/>
  <c r="ME181" i="2"/>
  <c r="FX180" i="2"/>
  <c r="FY180" i="2" s="1"/>
  <c r="BM180" i="2"/>
  <c r="AV180" i="2"/>
  <c r="AW180" i="2" s="1"/>
  <c r="X180" i="2"/>
  <c r="Y180" i="2" s="1"/>
  <c r="Q180" i="2"/>
  <c r="R180" i="2"/>
  <c r="S180" i="2" s="1"/>
  <c r="BT180" i="2"/>
  <c r="BU180" i="2" s="1"/>
  <c r="DJ180" i="2"/>
  <c r="DK180" i="2" s="1"/>
  <c r="CX180" i="2"/>
  <c r="CY180" i="2" s="1"/>
  <c r="CL180" i="2"/>
  <c r="CM180" i="2" s="1"/>
  <c r="FL180" i="2"/>
  <c r="FM180" i="2" s="1"/>
  <c r="FK180" i="2"/>
  <c r="BP180" i="2"/>
  <c r="CT180" i="2"/>
  <c r="FB180" i="2"/>
  <c r="MW181" i="2"/>
  <c r="KC181" i="2"/>
  <c r="HU181" i="2"/>
  <c r="KI181" i="2"/>
  <c r="CQ181" i="2" s="1"/>
  <c r="LS181" i="2"/>
  <c r="KU181" i="2"/>
  <c r="F180" i="2"/>
  <c r="G180" i="2" s="1"/>
  <c r="AC180" i="2"/>
  <c r="CF180" i="2"/>
  <c r="CG180" i="2" s="1"/>
  <c r="AD180" i="2"/>
  <c r="AE180" i="2" s="1"/>
  <c r="DP180" i="2"/>
  <c r="DQ180" i="2" s="1"/>
  <c r="DC180" i="2"/>
  <c r="EH180" i="2"/>
  <c r="EI180" i="2" s="1"/>
  <c r="DV180" i="2"/>
  <c r="DW180" i="2" s="1"/>
  <c r="FW180" i="2"/>
  <c r="BJ180" i="2"/>
  <c r="DF180" i="2"/>
  <c r="FH180" i="2"/>
  <c r="LG181" i="2"/>
  <c r="LA181" i="2"/>
  <c r="DI181" i="2" s="1"/>
  <c r="JW181" i="2"/>
  <c r="IS181" i="2"/>
  <c r="IY181" i="2"/>
  <c r="JQ181" i="2"/>
  <c r="BY181" i="2" s="1"/>
  <c r="E180" i="2"/>
  <c r="L180" i="2"/>
  <c r="M180" i="2" s="1"/>
  <c r="DI180" i="2"/>
  <c r="CE180" i="2"/>
  <c r="AO180" i="2"/>
  <c r="AP180" i="2"/>
  <c r="AQ180" i="2" s="1"/>
  <c r="BZ180" i="2"/>
  <c r="CA180" i="2" s="1"/>
  <c r="EB180" i="2"/>
  <c r="EC180" i="2" s="1"/>
  <c r="ET180" i="2"/>
  <c r="EU180" i="2" s="1"/>
  <c r="DU180" i="2"/>
  <c r="EA180" i="2"/>
  <c r="FR180" i="2"/>
  <c r="FS180" i="2" s="1"/>
  <c r="AL180" i="2"/>
  <c r="NI181" i="2"/>
  <c r="IM181" i="2"/>
  <c r="AU181" i="2" s="1"/>
  <c r="MQ181" i="2"/>
  <c r="JK181" i="2"/>
  <c r="BS181" i="2" s="1"/>
  <c r="MK181" i="2"/>
  <c r="AI180" i="2"/>
  <c r="BB180" i="2"/>
  <c r="BC180" i="2" s="1"/>
  <c r="CQ180" i="2"/>
  <c r="K180" i="2"/>
  <c r="AU180" i="2"/>
  <c r="CW180" i="2"/>
  <c r="CK180" i="2"/>
  <c r="EM180" i="2"/>
  <c r="EN180" i="2"/>
  <c r="EO180" i="2" s="1"/>
  <c r="B182" i="2"/>
  <c r="GC182" i="2" s="1"/>
  <c r="GD181" i="2"/>
  <c r="N181" i="2" l="1"/>
  <c r="IS182" i="2"/>
  <c r="FX181" i="2"/>
  <c r="FY181" i="2" s="1"/>
  <c r="FN181" i="2"/>
  <c r="BD181" i="2"/>
  <c r="EJ181" i="2"/>
  <c r="ED181" i="2"/>
  <c r="EV181" i="2"/>
  <c r="NI182" i="2"/>
  <c r="AX181" i="2"/>
  <c r="FT181" i="2"/>
  <c r="CN181" i="2"/>
  <c r="H181" i="2"/>
  <c r="DL181" i="2"/>
  <c r="CH181" i="2"/>
  <c r="EP181" i="2"/>
  <c r="X181" i="2"/>
  <c r="DF181" i="2"/>
  <c r="DR181" i="2"/>
  <c r="BT181" i="2"/>
  <c r="BU181" i="2" s="1"/>
  <c r="DV181" i="2"/>
  <c r="BJ181" i="2"/>
  <c r="BN181" i="2"/>
  <c r="AR181" i="2"/>
  <c r="MK182" i="2"/>
  <c r="MQ182" i="2"/>
  <c r="CR181" i="2"/>
  <c r="CS181" i="2" s="1"/>
  <c r="FF181" i="2"/>
  <c r="FG181" i="2" s="1"/>
  <c r="CZ181" i="2"/>
  <c r="T181" i="2"/>
  <c r="AJ181" i="2"/>
  <c r="AK181" i="2" s="1"/>
  <c r="AF181" i="2"/>
  <c r="EZ181" i="2"/>
  <c r="FA181" i="2" s="1"/>
  <c r="BZ181" i="2"/>
  <c r="CA181" i="2" s="1"/>
  <c r="FQ182" i="2"/>
  <c r="ES182" i="2"/>
  <c r="EY182" i="2"/>
  <c r="BA182" i="2"/>
  <c r="KF182" i="2"/>
  <c r="GT182" i="2"/>
  <c r="HR182" i="2"/>
  <c r="JN182" i="2"/>
  <c r="IR182" i="2"/>
  <c r="MJ182" i="2"/>
  <c r="HZ182" i="2"/>
  <c r="IX182" i="2"/>
  <c r="JV182" i="2"/>
  <c r="LP182" i="2"/>
  <c r="MP182" i="2"/>
  <c r="JB182" i="2"/>
  <c r="KZ182" i="2"/>
  <c r="LX182" i="2"/>
  <c r="LV182" i="2"/>
  <c r="LL182" i="2"/>
  <c r="LJ182" i="2"/>
  <c r="JP182" i="2"/>
  <c r="JZ182" i="2"/>
  <c r="MV182" i="2"/>
  <c r="HT182" i="2"/>
  <c r="NH182" i="2"/>
  <c r="IP182" i="2"/>
  <c r="KL182" i="2"/>
  <c r="KN182" i="2"/>
  <c r="HB182" i="2"/>
  <c r="LR182" i="2"/>
  <c r="MN182" i="2"/>
  <c r="JD182" i="2"/>
  <c r="ID182" i="2"/>
  <c r="IF182" i="2"/>
  <c r="KB182" i="2"/>
  <c r="KX182" i="2"/>
  <c r="IV182" i="2"/>
  <c r="KT182" i="2"/>
  <c r="HF182" i="2"/>
  <c r="JJ182" i="2"/>
  <c r="JH182" i="2"/>
  <c r="LD182" i="2"/>
  <c r="LF182" i="2"/>
  <c r="MZ182" i="2"/>
  <c r="GZ182" i="2"/>
  <c r="NF182" i="2"/>
  <c r="HN182" i="2"/>
  <c r="HL182" i="2"/>
  <c r="IL182" i="2"/>
  <c r="IJ182" i="2"/>
  <c r="KH182" i="2"/>
  <c r="MD182" i="2"/>
  <c r="NL182" i="2"/>
  <c r="NN182" i="2"/>
  <c r="MH182" i="2"/>
  <c r="FB182" i="2"/>
  <c r="HH182" i="2"/>
  <c r="HX182" i="2"/>
  <c r="AX182" i="2"/>
  <c r="KR182" i="2"/>
  <c r="MT182" i="2"/>
  <c r="MB182" i="2"/>
  <c r="JT182" i="2"/>
  <c r="GV182" i="2"/>
  <c r="NB182" i="2"/>
  <c r="FX182" i="2"/>
  <c r="FY182" i="2" s="1"/>
  <c r="IY182" i="2"/>
  <c r="BG182" i="2" s="1"/>
  <c r="LG182" i="2"/>
  <c r="KU182" i="2"/>
  <c r="HU182" i="2"/>
  <c r="AC182" i="2" s="1"/>
  <c r="HC182" i="2"/>
  <c r="LY182" i="2"/>
  <c r="HI182" i="2"/>
  <c r="F181" i="2"/>
  <c r="G181" i="2" s="1"/>
  <c r="CX181" i="2"/>
  <c r="CY181" i="2" s="1"/>
  <c r="AP181" i="2"/>
  <c r="AQ181" i="2" s="1"/>
  <c r="L181" i="2"/>
  <c r="M181" i="2" s="1"/>
  <c r="BA181" i="2"/>
  <c r="BB181" i="2"/>
  <c r="BC181" i="2" s="1"/>
  <c r="DP181" i="2"/>
  <c r="DQ181" i="2" s="1"/>
  <c r="DJ181" i="2"/>
  <c r="DK181" i="2" s="1"/>
  <c r="EN181" i="2"/>
  <c r="EO181" i="2" s="1"/>
  <c r="EB181" i="2"/>
  <c r="EC181" i="2" s="1"/>
  <c r="EH181" i="2"/>
  <c r="EI181" i="2" s="1"/>
  <c r="Z181" i="2"/>
  <c r="AL181" i="2"/>
  <c r="BP181" i="2"/>
  <c r="BV181" i="2"/>
  <c r="DX181" i="2"/>
  <c r="LS182" i="2"/>
  <c r="KC182" i="2"/>
  <c r="CK182" i="2" s="1"/>
  <c r="IG182" i="2"/>
  <c r="AO182" i="2" s="1"/>
  <c r="HO182" i="2"/>
  <c r="W182" i="2" s="1"/>
  <c r="LM182" i="2"/>
  <c r="AC181" i="2"/>
  <c r="AD181" i="2"/>
  <c r="AE181" i="2" s="1"/>
  <c r="W181" i="2"/>
  <c r="BG181" i="2"/>
  <c r="DC181" i="2"/>
  <c r="DD181" i="2"/>
  <c r="DE181" i="2" s="1"/>
  <c r="CF181" i="2"/>
  <c r="CG181" i="2" s="1"/>
  <c r="DO181" i="2"/>
  <c r="ES181" i="2"/>
  <c r="EG181" i="2"/>
  <c r="EY181" i="2"/>
  <c r="CT181" i="2"/>
  <c r="FB181" i="2"/>
  <c r="NC182" i="2"/>
  <c r="FK182" i="2" s="1"/>
  <c r="BO181" i="2"/>
  <c r="JW182" i="2"/>
  <c r="CE182" i="2" s="1"/>
  <c r="NO182" i="2"/>
  <c r="MW182" i="2"/>
  <c r="DW181" i="2"/>
  <c r="Y181" i="2"/>
  <c r="ME182" i="2"/>
  <c r="EM182" i="2" s="1"/>
  <c r="KO182" i="2"/>
  <c r="Q181" i="2"/>
  <c r="EM181" i="2"/>
  <c r="ET181" i="2"/>
  <c r="EU181" i="2" s="1"/>
  <c r="FL181" i="2"/>
  <c r="FM181" i="2" s="1"/>
  <c r="FR181" i="2"/>
  <c r="FS181" i="2" s="1"/>
  <c r="CB181" i="2"/>
  <c r="FH181" i="2"/>
  <c r="JK182" i="2"/>
  <c r="IM182" i="2"/>
  <c r="AU182" i="2" s="1"/>
  <c r="JQ182" i="2"/>
  <c r="LA182" i="2"/>
  <c r="DI182" i="2" s="1"/>
  <c r="KI182" i="2"/>
  <c r="GW182" i="2"/>
  <c r="JE182" i="2"/>
  <c r="BM182" i="2" s="1"/>
  <c r="IA182" i="2"/>
  <c r="R181" i="2"/>
  <c r="S181" i="2" s="1"/>
  <c r="BH181" i="2"/>
  <c r="BI181" i="2" s="1"/>
  <c r="CL181" i="2"/>
  <c r="CM181" i="2" s="1"/>
  <c r="AV181" i="2"/>
  <c r="AW181" i="2" s="1"/>
  <c r="CK181" i="2"/>
  <c r="CE181" i="2"/>
  <c r="DU181" i="2"/>
  <c r="CW181" i="2"/>
  <c r="EA181" i="2"/>
  <c r="FE181" i="2"/>
  <c r="FQ181" i="2"/>
  <c r="B183" i="2"/>
  <c r="GC183" i="2" s="1"/>
  <c r="GD182" i="2"/>
  <c r="BB182" i="2" l="1"/>
  <c r="BC182" i="2" s="1"/>
  <c r="ET182" i="2"/>
  <c r="EU182" i="2" s="1"/>
  <c r="CX182" i="2"/>
  <c r="CY182" i="2" s="1"/>
  <c r="AP182" i="2"/>
  <c r="AQ182" i="2" s="1"/>
  <c r="EP182" i="2"/>
  <c r="FH182" i="2"/>
  <c r="DV182" i="2"/>
  <c r="CN182" i="2"/>
  <c r="AL182" i="2"/>
  <c r="AF182" i="2"/>
  <c r="ED182" i="2"/>
  <c r="DR182" i="2"/>
  <c r="H182" i="2"/>
  <c r="CT182" i="2"/>
  <c r="N182" i="2"/>
  <c r="FR182" i="2"/>
  <c r="FS182" i="2" s="1"/>
  <c r="DJ182" i="2"/>
  <c r="DK182" i="2" s="1"/>
  <c r="CF182" i="2"/>
  <c r="CG182" i="2" s="1"/>
  <c r="KI183" i="2"/>
  <c r="CQ183" i="2" s="1"/>
  <c r="BT182" i="2"/>
  <c r="BU182" i="2" s="1"/>
  <c r="Z182" i="2"/>
  <c r="FN182" i="2"/>
  <c r="T182" i="2"/>
  <c r="BH182" i="2"/>
  <c r="BI182" i="2" s="1"/>
  <c r="BP182" i="2"/>
  <c r="CB182" i="2"/>
  <c r="EJ182" i="2"/>
  <c r="DF182" i="2"/>
  <c r="GZ183" i="2"/>
  <c r="F183" i="2"/>
  <c r="JP183" i="2"/>
  <c r="IP183" i="2"/>
  <c r="KL183" i="2"/>
  <c r="GV183" i="2"/>
  <c r="HX183" i="2"/>
  <c r="IV183" i="2"/>
  <c r="IF183" i="2"/>
  <c r="ID183" i="2"/>
  <c r="JD183" i="2"/>
  <c r="KX183" i="2"/>
  <c r="HT183" i="2"/>
  <c r="MH183" i="2"/>
  <c r="MJ183" i="2"/>
  <c r="HB183" i="2"/>
  <c r="HZ183" i="2"/>
  <c r="IX183" i="2"/>
  <c r="JT183" i="2"/>
  <c r="JV183" i="2"/>
  <c r="LR183" i="2"/>
  <c r="HF183" i="2"/>
  <c r="AR183" i="2"/>
  <c r="KB183" i="2"/>
  <c r="KZ183" i="2"/>
  <c r="LL183" i="2"/>
  <c r="HR183" i="2"/>
  <c r="JN183" i="2"/>
  <c r="KN183" i="2"/>
  <c r="EV183" i="2"/>
  <c r="LP183" i="2"/>
  <c r="MP183" i="2"/>
  <c r="HL183" i="2"/>
  <c r="JB183" i="2"/>
  <c r="NF183" i="2"/>
  <c r="JZ183" i="2"/>
  <c r="LV183" i="2"/>
  <c r="NB183" i="2"/>
  <c r="MZ183" i="2"/>
  <c r="HH183" i="2"/>
  <c r="NL183" i="2"/>
  <c r="KR183" i="2"/>
  <c r="MT183" i="2"/>
  <c r="JH183" i="2"/>
  <c r="JJ183" i="2"/>
  <c r="LF183" i="2"/>
  <c r="EN183" i="2"/>
  <c r="NH183" i="2"/>
  <c r="KT183" i="2"/>
  <c r="MV183" i="2"/>
  <c r="GT183" i="2"/>
  <c r="BV183" i="2"/>
  <c r="LJ183" i="2"/>
  <c r="IR183" i="2"/>
  <c r="AL183" i="2"/>
  <c r="MN183" i="2"/>
  <c r="LX183" i="2"/>
  <c r="HN183" i="2"/>
  <c r="IL183" i="2"/>
  <c r="KF183" i="2"/>
  <c r="KH183" i="2"/>
  <c r="LD183" i="2"/>
  <c r="MD183" i="2"/>
  <c r="MB183" i="2"/>
  <c r="NN183" i="2"/>
  <c r="AD183" i="2"/>
  <c r="IJ183" i="2"/>
  <c r="GW183" i="2"/>
  <c r="JQ183" i="2"/>
  <c r="BY183" i="2" s="1"/>
  <c r="JK183" i="2"/>
  <c r="BS183" i="2" s="1"/>
  <c r="DW182" i="2"/>
  <c r="MQ183" i="2"/>
  <c r="LM183" i="2"/>
  <c r="DU183" i="2" s="1"/>
  <c r="LS183" i="2"/>
  <c r="HI183" i="2"/>
  <c r="KU183" i="2"/>
  <c r="X182" i="2"/>
  <c r="Y182" i="2" s="1"/>
  <c r="AV182" i="2"/>
  <c r="AW182" i="2" s="1"/>
  <c r="BY182" i="2"/>
  <c r="AD182" i="2"/>
  <c r="AE182" i="2" s="1"/>
  <c r="CR182" i="2"/>
  <c r="CS182" i="2" s="1"/>
  <c r="BZ182" i="2"/>
  <c r="CA182" i="2" s="1"/>
  <c r="CL182" i="2"/>
  <c r="CM182" i="2" s="1"/>
  <c r="EH182" i="2"/>
  <c r="EI182" i="2" s="1"/>
  <c r="EN182" i="2"/>
  <c r="EO182" i="2" s="1"/>
  <c r="EZ182" i="2"/>
  <c r="FA182" i="2" s="1"/>
  <c r="FF182" i="2"/>
  <c r="FG182" i="2" s="1"/>
  <c r="BD182" i="2"/>
  <c r="AR182" i="2"/>
  <c r="CH182" i="2"/>
  <c r="CZ182" i="2"/>
  <c r="DX182" i="2"/>
  <c r="FT182" i="2"/>
  <c r="FZ182" i="2"/>
  <c r="KO183" i="2"/>
  <c r="CW183" i="2" s="1"/>
  <c r="MW183" i="2"/>
  <c r="HO183" i="2"/>
  <c r="LY183" i="2"/>
  <c r="LG183" i="2"/>
  <c r="DO183" i="2" s="1"/>
  <c r="L182" i="2"/>
  <c r="M182" i="2" s="1"/>
  <c r="BN182" i="2"/>
  <c r="BO182" i="2" s="1"/>
  <c r="CQ182" i="2"/>
  <c r="DD182" i="2"/>
  <c r="DE182" i="2" s="1"/>
  <c r="CW182" i="2"/>
  <c r="DC182" i="2"/>
  <c r="FL182" i="2"/>
  <c r="FM182" i="2" s="1"/>
  <c r="FE182" i="2"/>
  <c r="BJ182" i="2"/>
  <c r="DL182" i="2"/>
  <c r="EV182" i="2"/>
  <c r="MK183" i="2"/>
  <c r="ES183" i="2" s="1"/>
  <c r="ME183" i="2"/>
  <c r="NO183" i="2"/>
  <c r="NC183" i="2"/>
  <c r="IG183" i="2"/>
  <c r="IS183" i="2"/>
  <c r="HC183" i="2"/>
  <c r="IY183" i="2"/>
  <c r="F182" i="2"/>
  <c r="G182" i="2" s="1"/>
  <c r="AJ182" i="2"/>
  <c r="AK182" i="2" s="1"/>
  <c r="K182" i="2"/>
  <c r="EB182" i="2"/>
  <c r="EC182" i="2" s="1"/>
  <c r="EG182" i="2"/>
  <c r="FW182" i="2"/>
  <c r="BV182" i="2"/>
  <c r="IA183" i="2"/>
  <c r="JE183" i="2"/>
  <c r="LA183" i="2"/>
  <c r="IM183" i="2"/>
  <c r="JW183" i="2"/>
  <c r="KC183" i="2"/>
  <c r="NI183" i="2"/>
  <c r="HU183" i="2"/>
  <c r="E182" i="2"/>
  <c r="AI182" i="2"/>
  <c r="Q182" i="2"/>
  <c r="BS182" i="2"/>
  <c r="R182" i="2"/>
  <c r="S182" i="2" s="1"/>
  <c r="DO182" i="2"/>
  <c r="DP182" i="2"/>
  <c r="DQ182" i="2" s="1"/>
  <c r="DU182" i="2"/>
  <c r="EA182" i="2"/>
  <c r="B184" i="2"/>
  <c r="GC184" i="2" s="1"/>
  <c r="GD183" i="2"/>
  <c r="G183" i="2" l="1"/>
  <c r="DF183" i="2"/>
  <c r="CZ183" i="2"/>
  <c r="CN183" i="2"/>
  <c r="HC184" i="2"/>
  <c r="NO184" i="2"/>
  <c r="FL183" i="2"/>
  <c r="FM183" i="2" s="1"/>
  <c r="L183" i="2"/>
  <c r="M183" i="2" s="1"/>
  <c r="BD183" i="2"/>
  <c r="FT183" i="2"/>
  <c r="NC184" i="2"/>
  <c r="LY184" i="2"/>
  <c r="KC184" i="2"/>
  <c r="JW184" i="2"/>
  <c r="JE184" i="2"/>
  <c r="EO183" i="2"/>
  <c r="DP183" i="2"/>
  <c r="DQ183" i="2" s="1"/>
  <c r="BN183" i="2"/>
  <c r="BO183" i="2" s="1"/>
  <c r="BZ183" i="2"/>
  <c r="X183" i="2"/>
  <c r="Y183" i="2" s="1"/>
  <c r="CR183" i="2"/>
  <c r="CS183" i="2" s="1"/>
  <c r="EJ183" i="2"/>
  <c r="FB183" i="2"/>
  <c r="BJ183" i="2"/>
  <c r="AX183" i="2"/>
  <c r="LA184" i="2"/>
  <c r="IS184" i="2"/>
  <c r="MW184" i="2"/>
  <c r="DL183" i="2"/>
  <c r="FF183" i="2"/>
  <c r="CF183" i="2"/>
  <c r="EB183" i="2"/>
  <c r="EC183" i="2" s="1"/>
  <c r="FZ183" i="2"/>
  <c r="T183" i="2"/>
  <c r="DX183" i="2"/>
  <c r="AE183" i="2"/>
  <c r="HU184" i="2"/>
  <c r="IA184" i="2"/>
  <c r="IG184" i="2"/>
  <c r="ME184" i="2"/>
  <c r="HO184" i="2"/>
  <c r="KU184" i="2"/>
  <c r="MQ184" i="2"/>
  <c r="GW184" i="2"/>
  <c r="AO183" i="2"/>
  <c r="R183" i="2"/>
  <c r="S183" i="2" s="1"/>
  <c r="BH183" i="2"/>
  <c r="BI183" i="2" s="1"/>
  <c r="CK183" i="2"/>
  <c r="AI183" i="2"/>
  <c r="CL183" i="2"/>
  <c r="CM183" i="2" s="1"/>
  <c r="BB183" i="2"/>
  <c r="BC183" i="2" s="1"/>
  <c r="DC183" i="2"/>
  <c r="CE183" i="2"/>
  <c r="EM183" i="2"/>
  <c r="EH183" i="2"/>
  <c r="EI183" i="2" s="1"/>
  <c r="FW183" i="2"/>
  <c r="Z183" i="2"/>
  <c r="H183" i="2"/>
  <c r="CH183" i="2"/>
  <c r="DR183" i="2"/>
  <c r="ED183" i="2"/>
  <c r="FH183" i="2"/>
  <c r="CG183" i="2"/>
  <c r="FK184" i="2"/>
  <c r="FW184" i="2"/>
  <c r="FE184" i="2"/>
  <c r="EM184" i="2"/>
  <c r="DC184" i="2"/>
  <c r="CK184" i="2"/>
  <c r="K184" i="2"/>
  <c r="EG184" i="2"/>
  <c r="DI184" i="2"/>
  <c r="AO184" i="2"/>
  <c r="AC184" i="2"/>
  <c r="CE184" i="2"/>
  <c r="BM184" i="2"/>
  <c r="W184" i="2"/>
  <c r="EY184" i="2"/>
  <c r="BA184" i="2"/>
  <c r="E184" i="2"/>
  <c r="AI184" i="2"/>
  <c r="LG184" i="2"/>
  <c r="HZ184" i="2"/>
  <c r="HF184" i="2"/>
  <c r="GV184" i="2"/>
  <c r="LJ184" i="2"/>
  <c r="LL184" i="2"/>
  <c r="HR184" i="2"/>
  <c r="JN184" i="2"/>
  <c r="NH184" i="2"/>
  <c r="IR184" i="2"/>
  <c r="KN184" i="2"/>
  <c r="MJ184" i="2"/>
  <c r="JV184" i="2"/>
  <c r="LP184" i="2"/>
  <c r="MP184" i="2"/>
  <c r="GT184" i="2"/>
  <c r="IF184" i="2"/>
  <c r="JB184" i="2"/>
  <c r="MT184" i="2"/>
  <c r="NF184" i="2"/>
  <c r="GZ184" i="2"/>
  <c r="KT184" i="2"/>
  <c r="MN184" i="2"/>
  <c r="HH184" i="2"/>
  <c r="JZ184" i="2"/>
  <c r="KZ184" i="2"/>
  <c r="LX184" i="2"/>
  <c r="HT184" i="2"/>
  <c r="JP184" i="2"/>
  <c r="IP184" i="2"/>
  <c r="IX184" i="2"/>
  <c r="DD184" i="2"/>
  <c r="KR184" i="2"/>
  <c r="LR184" i="2"/>
  <c r="JD184" i="2"/>
  <c r="AR184" i="2"/>
  <c r="KX184" i="2"/>
  <c r="ID184" i="2"/>
  <c r="JJ184" i="2"/>
  <c r="H184" i="2"/>
  <c r="HL184" i="2"/>
  <c r="HN184" i="2"/>
  <c r="IJ184" i="2"/>
  <c r="IL184" i="2"/>
  <c r="KF184" i="2"/>
  <c r="KH184" i="2"/>
  <c r="MD184" i="2"/>
  <c r="BB184" i="2"/>
  <c r="JT184" i="2"/>
  <c r="DL184" i="2"/>
  <c r="MV184" i="2"/>
  <c r="MB184" i="2"/>
  <c r="HB184" i="2"/>
  <c r="KL184" i="2"/>
  <c r="IV184" i="2"/>
  <c r="MZ184" i="2"/>
  <c r="MH184" i="2"/>
  <c r="LV184" i="2"/>
  <c r="L184" i="2"/>
  <c r="M184" i="2" s="1"/>
  <c r="X184" i="2"/>
  <c r="LF184" i="2"/>
  <c r="LD184" i="2"/>
  <c r="NB184" i="2"/>
  <c r="NN184" i="2"/>
  <c r="HX184" i="2"/>
  <c r="KB184" i="2"/>
  <c r="JH184" i="2"/>
  <c r="NL184" i="2"/>
  <c r="FZ184" i="2"/>
  <c r="NI184" i="2"/>
  <c r="FQ184" i="2" s="1"/>
  <c r="IM184" i="2"/>
  <c r="KI184" i="2"/>
  <c r="CQ184" i="2" s="1"/>
  <c r="IY184" i="2"/>
  <c r="BG184" i="2" s="1"/>
  <c r="MK184" i="2"/>
  <c r="FG183" i="2"/>
  <c r="HI184" i="2"/>
  <c r="AC183" i="2"/>
  <c r="AP183" i="2"/>
  <c r="AQ183" i="2" s="1"/>
  <c r="CX183" i="2"/>
  <c r="CY183" i="2" s="1"/>
  <c r="AV183" i="2"/>
  <c r="AW183" i="2" s="1"/>
  <c r="BG183" i="2"/>
  <c r="DV183" i="2"/>
  <c r="DW183" i="2" s="1"/>
  <c r="DJ183" i="2"/>
  <c r="DK183" i="2" s="1"/>
  <c r="EZ183" i="2"/>
  <c r="FA183" i="2" s="1"/>
  <c r="N183" i="2"/>
  <c r="BP183" i="2"/>
  <c r="CT183" i="2"/>
  <c r="EP183" i="2"/>
  <c r="FN183" i="2"/>
  <c r="CA183" i="2"/>
  <c r="LS184" i="2"/>
  <c r="EA184" i="2" s="1"/>
  <c r="JK184" i="2"/>
  <c r="E183" i="2"/>
  <c r="Q183" i="2"/>
  <c r="AU183" i="2"/>
  <c r="BA183" i="2"/>
  <c r="EA183" i="2"/>
  <c r="DD183" i="2"/>
  <c r="DE183" i="2" s="1"/>
  <c r="EG183" i="2"/>
  <c r="FE183" i="2"/>
  <c r="EY183" i="2"/>
  <c r="AF183" i="2"/>
  <c r="CB183" i="2"/>
  <c r="KO184" i="2"/>
  <c r="LM184" i="2"/>
  <c r="JQ184" i="2"/>
  <c r="FX183" i="2"/>
  <c r="FY183" i="2" s="1"/>
  <c r="K183" i="2"/>
  <c r="BT183" i="2"/>
  <c r="BU183" i="2" s="1"/>
  <c r="W183" i="2"/>
  <c r="BM183" i="2"/>
  <c r="AJ183" i="2"/>
  <c r="AK183" i="2" s="1"/>
  <c r="DI183" i="2"/>
  <c r="ET183" i="2"/>
  <c r="EU183" i="2" s="1"/>
  <c r="FK183" i="2"/>
  <c r="FQ183" i="2"/>
  <c r="FR183" i="2"/>
  <c r="FS183" i="2" s="1"/>
  <c r="B185" i="2"/>
  <c r="GD184" i="2"/>
  <c r="JE185" i="2" l="1"/>
  <c r="GC185" i="2"/>
  <c r="DE184" i="2"/>
  <c r="AL184" i="2"/>
  <c r="FB184" i="2"/>
  <c r="EJ184" i="2"/>
  <c r="EN184" i="2"/>
  <c r="EO184" i="2" s="1"/>
  <c r="CH184" i="2"/>
  <c r="AX184" i="2"/>
  <c r="DP184" i="2"/>
  <c r="DQ184" i="2" s="1"/>
  <c r="CX184" i="2"/>
  <c r="CY184" i="2" s="1"/>
  <c r="DX184" i="2"/>
  <c r="FX184" i="2"/>
  <c r="FY184" i="2" s="1"/>
  <c r="CT184" i="2"/>
  <c r="FT184" i="2"/>
  <c r="FH184" i="2"/>
  <c r="BP184" i="2"/>
  <c r="EB184" i="2"/>
  <c r="EC184" i="2" s="1"/>
  <c r="BZ184" i="2"/>
  <c r="CA184" i="2" s="1"/>
  <c r="ET184" i="2"/>
  <c r="EU184" i="2" s="1"/>
  <c r="FN184" i="2"/>
  <c r="BH184" i="2"/>
  <c r="BI184" i="2" s="1"/>
  <c r="BV184" i="2"/>
  <c r="CN184" i="2"/>
  <c r="AF184" i="2"/>
  <c r="T184" i="2"/>
  <c r="NC185" i="2"/>
  <c r="MK185" i="2"/>
  <c r="ES185" i="2" s="1"/>
  <c r="IM185" i="2"/>
  <c r="AJ184" i="2"/>
  <c r="AK184" i="2" s="1"/>
  <c r="CF184" i="2"/>
  <c r="R184" i="2"/>
  <c r="S184" i="2" s="1"/>
  <c r="BT184" i="2"/>
  <c r="BU184" i="2" s="1"/>
  <c r="DJ184" i="2"/>
  <c r="EH184" i="2"/>
  <c r="EI184" i="2" s="1"/>
  <c r="FL184" i="2"/>
  <c r="FM184" i="2" s="1"/>
  <c r="ES184" i="2"/>
  <c r="Z184" i="2"/>
  <c r="CZ184" i="2"/>
  <c r="DF184" i="2"/>
  <c r="EV184" i="2"/>
  <c r="KU185" i="2"/>
  <c r="IA185" i="2"/>
  <c r="FK185" i="2"/>
  <c r="DC185" i="2"/>
  <c r="BM185" i="2"/>
  <c r="AI185" i="2"/>
  <c r="AU185" i="2"/>
  <c r="HB185" i="2"/>
  <c r="HT185" i="2"/>
  <c r="JP185" i="2"/>
  <c r="NF185" i="2"/>
  <c r="IP185" i="2"/>
  <c r="GZ185" i="2"/>
  <c r="HX185" i="2"/>
  <c r="IV185" i="2"/>
  <c r="JT185" i="2"/>
  <c r="LR185" i="2"/>
  <c r="IL185" i="2"/>
  <c r="JD185" i="2"/>
  <c r="JZ185" i="2"/>
  <c r="KX185" i="2"/>
  <c r="MV185" i="2"/>
  <c r="LJ185" i="2"/>
  <c r="NH185" i="2"/>
  <c r="KL185" i="2"/>
  <c r="GT185" i="2"/>
  <c r="KT185" i="2"/>
  <c r="MN185" i="2"/>
  <c r="KB185" i="2"/>
  <c r="LX185" i="2"/>
  <c r="LL185" i="2"/>
  <c r="AF185" i="2"/>
  <c r="HR185" i="2"/>
  <c r="IR185" i="2"/>
  <c r="KN185" i="2"/>
  <c r="CZ185" i="2"/>
  <c r="MH185" i="2"/>
  <c r="BH185" i="2"/>
  <c r="KR185" i="2"/>
  <c r="LP185" i="2"/>
  <c r="MP185" i="2"/>
  <c r="HF185" i="2"/>
  <c r="IF185" i="2"/>
  <c r="ID185" i="2"/>
  <c r="BB185" i="2"/>
  <c r="HZ185" i="2"/>
  <c r="JV185" i="2"/>
  <c r="HH185" i="2"/>
  <c r="JH185" i="2"/>
  <c r="KH185" i="2"/>
  <c r="LF185" i="2"/>
  <c r="LD185" i="2"/>
  <c r="CT185" i="2"/>
  <c r="NB185" i="2"/>
  <c r="JN185" i="2"/>
  <c r="MJ185" i="2"/>
  <c r="IX185" i="2"/>
  <c r="JB185" i="2"/>
  <c r="KZ185" i="2"/>
  <c r="LV185" i="2"/>
  <c r="GV185" i="2"/>
  <c r="HL185" i="2"/>
  <c r="IJ185" i="2"/>
  <c r="KF185" i="2"/>
  <c r="MB185" i="2"/>
  <c r="MD185" i="2"/>
  <c r="NL185" i="2"/>
  <c r="MZ185" i="2"/>
  <c r="HN185" i="2"/>
  <c r="NN185" i="2"/>
  <c r="MT185" i="2"/>
  <c r="AX185" i="2"/>
  <c r="JJ185" i="2"/>
  <c r="JQ185" i="2"/>
  <c r="BY185" i="2" s="1"/>
  <c r="IS185" i="2"/>
  <c r="LA185" i="2"/>
  <c r="DK184" i="2"/>
  <c r="NI185" i="2"/>
  <c r="LG185" i="2"/>
  <c r="DO185" i="2" s="1"/>
  <c r="F184" i="2"/>
  <c r="G184" i="2" s="1"/>
  <c r="BN184" i="2"/>
  <c r="BO184" i="2" s="1"/>
  <c r="AD184" i="2"/>
  <c r="AE184" i="2" s="1"/>
  <c r="DO184" i="2"/>
  <c r="DV184" i="2"/>
  <c r="DW184" i="2" s="1"/>
  <c r="FR184" i="2"/>
  <c r="FS184" i="2" s="1"/>
  <c r="N184" i="2"/>
  <c r="CB184" i="2"/>
  <c r="BJ184" i="2"/>
  <c r="DR184" i="2"/>
  <c r="EP184" i="2"/>
  <c r="HO185" i="2"/>
  <c r="Y184" i="2"/>
  <c r="LM185" i="2"/>
  <c r="JW185" i="2"/>
  <c r="CE185" i="2" s="1"/>
  <c r="JK185" i="2"/>
  <c r="MW185" i="2"/>
  <c r="HI185" i="2"/>
  <c r="Q185" i="2" s="1"/>
  <c r="IY185" i="2"/>
  <c r="BG185" i="2" s="1"/>
  <c r="BY184" i="2"/>
  <c r="AV184" i="2"/>
  <c r="AW184" i="2" s="1"/>
  <c r="AP184" i="2"/>
  <c r="AQ184" i="2" s="1"/>
  <c r="CR184" i="2"/>
  <c r="CS184" i="2" s="1"/>
  <c r="CL184" i="2"/>
  <c r="CM184" i="2" s="1"/>
  <c r="DU184" i="2"/>
  <c r="EZ184" i="2"/>
  <c r="FA184" i="2" s="1"/>
  <c r="BD184" i="2"/>
  <c r="ED184" i="2"/>
  <c r="HC185" i="2"/>
  <c r="GW185" i="2"/>
  <c r="E185" i="2" s="1"/>
  <c r="ME185" i="2"/>
  <c r="EM185" i="2" s="1"/>
  <c r="HU185" i="2"/>
  <c r="KO185" i="2"/>
  <c r="LS185" i="2"/>
  <c r="EA185" i="2" s="1"/>
  <c r="LY185" i="2"/>
  <c r="KI185" i="2"/>
  <c r="CQ185" i="2" s="1"/>
  <c r="Q184" i="2"/>
  <c r="BS184" i="2"/>
  <c r="AU184" i="2"/>
  <c r="CW184" i="2"/>
  <c r="FF184" i="2"/>
  <c r="FG184" i="2" s="1"/>
  <c r="NO185" i="2"/>
  <c r="CG184" i="2"/>
  <c r="BC184" i="2"/>
  <c r="MQ185" i="2"/>
  <c r="IG185" i="2"/>
  <c r="KC185" i="2"/>
  <c r="CK185" i="2" s="1"/>
  <c r="B186" i="2"/>
  <c r="GD185" i="2"/>
  <c r="MQ186" i="2" l="1"/>
  <c r="JE186" i="2"/>
  <c r="GC186" i="2"/>
  <c r="Z185" i="2"/>
  <c r="AP185" i="2"/>
  <c r="AQ185" i="2" s="1"/>
  <c r="FH185" i="2"/>
  <c r="FB185" i="2"/>
  <c r="CB185" i="2"/>
  <c r="R185" i="2"/>
  <c r="S185" i="2" s="1"/>
  <c r="AL185" i="2"/>
  <c r="H185" i="2"/>
  <c r="FZ185" i="2"/>
  <c r="BP185" i="2"/>
  <c r="DV185" i="2"/>
  <c r="DW185" i="2" s="1"/>
  <c r="FL185" i="2"/>
  <c r="FM185" i="2" s="1"/>
  <c r="DL185" i="2"/>
  <c r="DF185" i="2"/>
  <c r="FT185" i="2"/>
  <c r="CL185" i="2"/>
  <c r="CM185" i="2" s="1"/>
  <c r="BT185" i="2"/>
  <c r="BU185" i="2" s="1"/>
  <c r="EH185" i="2"/>
  <c r="EI185" i="2" s="1"/>
  <c r="DP185" i="2"/>
  <c r="DQ185" i="2" s="1"/>
  <c r="EP185" i="2"/>
  <c r="CH185" i="2"/>
  <c r="EV185" i="2"/>
  <c r="EB185" i="2"/>
  <c r="EC185" i="2" s="1"/>
  <c r="L185" i="2"/>
  <c r="M185" i="2" s="1"/>
  <c r="BC185" i="2"/>
  <c r="KO186" i="2"/>
  <c r="JK186" i="2"/>
  <c r="IG186" i="2"/>
  <c r="NO186" i="2"/>
  <c r="LY186" i="2"/>
  <c r="HC186" i="2"/>
  <c r="LM186" i="2"/>
  <c r="NI186" i="2"/>
  <c r="F185" i="2"/>
  <c r="BZ185" i="2"/>
  <c r="CA185" i="2" s="1"/>
  <c r="CX185" i="2"/>
  <c r="CY185" i="2" s="1"/>
  <c r="DU185" i="2"/>
  <c r="CW185" i="2"/>
  <c r="EZ185" i="2"/>
  <c r="FA185" i="2" s="1"/>
  <c r="ET185" i="2"/>
  <c r="EU185" i="2" s="1"/>
  <c r="BD185" i="2"/>
  <c r="N185" i="2"/>
  <c r="AR185" i="2"/>
  <c r="BJ185" i="2"/>
  <c r="DR185" i="2"/>
  <c r="DX185" i="2"/>
  <c r="KU186" i="2"/>
  <c r="NC186" i="2"/>
  <c r="HU186" i="2"/>
  <c r="MW186" i="2"/>
  <c r="IS186" i="2"/>
  <c r="K185" i="2"/>
  <c r="AD185" i="2"/>
  <c r="AE185" i="2" s="1"/>
  <c r="AV185" i="2"/>
  <c r="AW185" i="2" s="1"/>
  <c r="X185" i="2"/>
  <c r="BN185" i="2"/>
  <c r="BO185" i="2" s="1"/>
  <c r="DJ185" i="2"/>
  <c r="DK185" i="2" s="1"/>
  <c r="FE185" i="2"/>
  <c r="FF185" i="2"/>
  <c r="FG185" i="2" s="1"/>
  <c r="T185" i="2"/>
  <c r="EY185" i="2"/>
  <c r="BV185" i="2"/>
  <c r="CN185" i="2"/>
  <c r="ED185" i="2"/>
  <c r="EJ185" i="2"/>
  <c r="FN185" i="2"/>
  <c r="IM186" i="2"/>
  <c r="FK186" i="2"/>
  <c r="FE186" i="2"/>
  <c r="FW186" i="2"/>
  <c r="EY186" i="2"/>
  <c r="DU186" i="2"/>
  <c r="FQ186" i="2"/>
  <c r="DC186" i="2"/>
  <c r="EG186" i="2"/>
  <c r="CW186" i="2"/>
  <c r="AU186" i="2"/>
  <c r="K186" i="2"/>
  <c r="BS186" i="2"/>
  <c r="AO186" i="2"/>
  <c r="AC186" i="2"/>
  <c r="BM186" i="2"/>
  <c r="BA186" i="2"/>
  <c r="HL186" i="2"/>
  <c r="IF186" i="2"/>
  <c r="GT186" i="2"/>
  <c r="IV186" i="2"/>
  <c r="KR186" i="2"/>
  <c r="HF186" i="2"/>
  <c r="LV186" i="2"/>
  <c r="HR186" i="2"/>
  <c r="JN186" i="2"/>
  <c r="IR186" i="2"/>
  <c r="MJ186" i="2"/>
  <c r="MH186" i="2"/>
  <c r="HZ186" i="2"/>
  <c r="IX186" i="2"/>
  <c r="JV186" i="2"/>
  <c r="KT186" i="2"/>
  <c r="LP186" i="2"/>
  <c r="JB186" i="2"/>
  <c r="KZ186" i="2"/>
  <c r="LX186" i="2"/>
  <c r="EH186" i="2"/>
  <c r="LL186" i="2"/>
  <c r="JP186" i="2"/>
  <c r="BD186" i="2"/>
  <c r="KN186" i="2"/>
  <c r="HX186" i="2"/>
  <c r="DD186" i="2"/>
  <c r="GV186" i="2"/>
  <c r="JZ186" i="2"/>
  <c r="KB186" i="2"/>
  <c r="KX186" i="2"/>
  <c r="NH186" i="2"/>
  <c r="IP186" i="2"/>
  <c r="JT186" i="2"/>
  <c r="LR186" i="2"/>
  <c r="MP186" i="2"/>
  <c r="JD186" i="2"/>
  <c r="JH186" i="2"/>
  <c r="MD186" i="2"/>
  <c r="NN186" i="2"/>
  <c r="KF186" i="2"/>
  <c r="NF186" i="2"/>
  <c r="HB186" i="2"/>
  <c r="MV186" i="2"/>
  <c r="MT186" i="2"/>
  <c r="IJ186" i="2"/>
  <c r="JJ186" i="2"/>
  <c r="LD186" i="2"/>
  <c r="LF186" i="2"/>
  <c r="MZ186" i="2"/>
  <c r="HH186" i="2"/>
  <c r="NL186" i="2"/>
  <c r="FX186" i="2" s="1"/>
  <c r="LJ186" i="2"/>
  <c r="MN186" i="2"/>
  <c r="ID186" i="2"/>
  <c r="HT186" i="2"/>
  <c r="HN186" i="2"/>
  <c r="IL186" i="2"/>
  <c r="KH186" i="2"/>
  <c r="NB186" i="2"/>
  <c r="KL186" i="2"/>
  <c r="GZ186" i="2"/>
  <c r="MB186" i="2"/>
  <c r="AR186" i="2"/>
  <c r="KI186" i="2"/>
  <c r="ME186" i="2"/>
  <c r="IY186" i="2"/>
  <c r="Y185" i="2"/>
  <c r="G185" i="2"/>
  <c r="JQ186" i="2"/>
  <c r="AC185" i="2"/>
  <c r="AO185" i="2"/>
  <c r="BA185" i="2"/>
  <c r="AJ185" i="2"/>
  <c r="AK185" i="2" s="1"/>
  <c r="DD185" i="2"/>
  <c r="DE185" i="2" s="1"/>
  <c r="CF185" i="2"/>
  <c r="CG185" i="2" s="1"/>
  <c r="EN185" i="2"/>
  <c r="EO185" i="2" s="1"/>
  <c r="FR185" i="2"/>
  <c r="FS185" i="2" s="1"/>
  <c r="MK186" i="2"/>
  <c r="LS186" i="2"/>
  <c r="KC186" i="2"/>
  <c r="GW186" i="2"/>
  <c r="HI186" i="2"/>
  <c r="JW186" i="2"/>
  <c r="HO186" i="2"/>
  <c r="LG186" i="2"/>
  <c r="LA186" i="2"/>
  <c r="FX185" i="2"/>
  <c r="FY185" i="2" s="1"/>
  <c r="BS185" i="2"/>
  <c r="W185" i="2"/>
  <c r="DI185" i="2"/>
  <c r="CR185" i="2"/>
  <c r="CS185" i="2" s="1"/>
  <c r="EG185" i="2"/>
  <c r="FQ185" i="2"/>
  <c r="FW185" i="2"/>
  <c r="IA186" i="2"/>
  <c r="BI185" i="2"/>
  <c r="B187" i="2"/>
  <c r="GC187" i="2" s="1"/>
  <c r="GD186" i="2"/>
  <c r="LA187" i="2" l="1"/>
  <c r="HI187" i="2"/>
  <c r="MK187" i="2"/>
  <c r="KC187" i="2"/>
  <c r="FF186" i="2"/>
  <c r="N186" i="2"/>
  <c r="AD186" i="2"/>
  <c r="AE186" i="2" s="1"/>
  <c r="FZ186" i="2"/>
  <c r="FT186" i="2"/>
  <c r="DR186" i="2"/>
  <c r="DX186" i="2"/>
  <c r="BJ186" i="2"/>
  <c r="FN186" i="2"/>
  <c r="R186" i="2"/>
  <c r="S186" i="2" s="1"/>
  <c r="CF186" i="2"/>
  <c r="CG186" i="2" s="1"/>
  <c r="AV186" i="2"/>
  <c r="BP186" i="2"/>
  <c r="F186" i="2"/>
  <c r="EZ186" i="2"/>
  <c r="FA186" i="2" s="1"/>
  <c r="ET186" i="2"/>
  <c r="EU186" i="2" s="1"/>
  <c r="AL186" i="2"/>
  <c r="BT186" i="2"/>
  <c r="EN186" i="2"/>
  <c r="EO186" i="2" s="1"/>
  <c r="X186" i="2"/>
  <c r="Y186" i="2" s="1"/>
  <c r="BZ186" i="2"/>
  <c r="ED186" i="2"/>
  <c r="CZ186" i="2"/>
  <c r="AW186" i="2"/>
  <c r="CL186" i="2"/>
  <c r="CT186" i="2"/>
  <c r="DL186" i="2"/>
  <c r="AF186" i="2"/>
  <c r="FG186" i="2"/>
  <c r="ES187" i="2"/>
  <c r="DI187" i="2"/>
  <c r="CK187" i="2"/>
  <c r="Q187" i="2"/>
  <c r="IV187" i="2"/>
  <c r="HH187" i="2"/>
  <c r="NF187" i="2"/>
  <c r="KR187" i="2"/>
  <c r="LR187" i="2"/>
  <c r="MN187" i="2"/>
  <c r="HX187" i="2"/>
  <c r="JZ187" i="2"/>
  <c r="KX187" i="2"/>
  <c r="LV187" i="2"/>
  <c r="LX187" i="2"/>
  <c r="LJ187" i="2"/>
  <c r="HT187" i="2"/>
  <c r="JP187" i="2"/>
  <c r="IP187" i="2"/>
  <c r="KL187" i="2"/>
  <c r="MJ187" i="2"/>
  <c r="ET187" i="2"/>
  <c r="KT187" i="2"/>
  <c r="ID187" i="2"/>
  <c r="IF187" i="2"/>
  <c r="JD187" i="2"/>
  <c r="IR187" i="2"/>
  <c r="MH187" i="2"/>
  <c r="HB187" i="2"/>
  <c r="HZ187" i="2"/>
  <c r="IX187" i="2"/>
  <c r="JT187" i="2"/>
  <c r="JV187" i="2"/>
  <c r="HF187" i="2"/>
  <c r="KB187" i="2"/>
  <c r="KZ187" i="2"/>
  <c r="MT187" i="2"/>
  <c r="AL187" i="2"/>
  <c r="MZ187" i="2"/>
  <c r="HN187" i="2"/>
  <c r="KF187" i="2"/>
  <c r="LP187" i="2"/>
  <c r="HL187" i="2"/>
  <c r="IJ187" i="2"/>
  <c r="NB187" i="2"/>
  <c r="NL187" i="2"/>
  <c r="HR187" i="2"/>
  <c r="R187" i="2"/>
  <c r="KH187" i="2"/>
  <c r="LF187" i="2"/>
  <c r="JN187" i="2"/>
  <c r="KN187" i="2"/>
  <c r="GV187" i="2"/>
  <c r="MP187" i="2"/>
  <c r="JB187" i="2"/>
  <c r="MV187" i="2"/>
  <c r="GT187" i="2"/>
  <c r="JH187" i="2"/>
  <c r="JJ187" i="2"/>
  <c r="MB187" i="2"/>
  <c r="LL187" i="2"/>
  <c r="NH187" i="2"/>
  <c r="GZ187" i="2"/>
  <c r="IL187" i="2"/>
  <c r="LD187" i="2"/>
  <c r="MD187" i="2"/>
  <c r="NN187" i="2"/>
  <c r="LG187" i="2"/>
  <c r="DE186" i="2"/>
  <c r="HO187" i="2"/>
  <c r="W187" i="2" s="1"/>
  <c r="BU186" i="2"/>
  <c r="LS187" i="2"/>
  <c r="JQ187" i="2"/>
  <c r="BY187" i="2" s="1"/>
  <c r="IY187" i="2"/>
  <c r="W186" i="2"/>
  <c r="EB186" i="2"/>
  <c r="EC186" i="2" s="1"/>
  <c r="AJ186" i="2"/>
  <c r="AK186" i="2" s="1"/>
  <c r="BG186" i="2"/>
  <c r="BY186" i="2"/>
  <c r="AP186" i="2"/>
  <c r="AQ186" i="2" s="1"/>
  <c r="DI186" i="2"/>
  <c r="DO186" i="2"/>
  <c r="CX186" i="2"/>
  <c r="CY186" i="2" s="1"/>
  <c r="DV186" i="2"/>
  <c r="DW186" i="2" s="1"/>
  <c r="FL186" i="2"/>
  <c r="FM186" i="2" s="1"/>
  <c r="H186" i="2"/>
  <c r="DF186" i="2"/>
  <c r="BV186" i="2"/>
  <c r="CB186" i="2"/>
  <c r="EJ186" i="2"/>
  <c r="EV186" i="2"/>
  <c r="IM187" i="2"/>
  <c r="IS187" i="2"/>
  <c r="BA187" i="2" s="1"/>
  <c r="MW187" i="2"/>
  <c r="FE187" i="2" s="1"/>
  <c r="JK187" i="2"/>
  <c r="GW187" i="2"/>
  <c r="E187" i="2" s="1"/>
  <c r="IA187" i="2"/>
  <c r="AI187" i="2" s="1"/>
  <c r="FY186" i="2"/>
  <c r="JW187" i="2"/>
  <c r="MQ187" i="2"/>
  <c r="ME187" i="2"/>
  <c r="L186" i="2"/>
  <c r="M186" i="2" s="1"/>
  <c r="BN186" i="2"/>
  <c r="BO186" i="2" s="1"/>
  <c r="CR186" i="2"/>
  <c r="CS186" i="2" s="1"/>
  <c r="DP186" i="2"/>
  <c r="DQ186" i="2" s="1"/>
  <c r="EM186" i="2"/>
  <c r="EA186" i="2"/>
  <c r="FR186" i="2"/>
  <c r="FS186" i="2" s="1"/>
  <c r="T186" i="2"/>
  <c r="Z186" i="2"/>
  <c r="CH186" i="2"/>
  <c r="AX186" i="2"/>
  <c r="CN186" i="2"/>
  <c r="EP186" i="2"/>
  <c r="FB186" i="2"/>
  <c r="HU187" i="2"/>
  <c r="NI187" i="2"/>
  <c r="FQ187" i="2" s="1"/>
  <c r="LY187" i="2"/>
  <c r="KO187" i="2"/>
  <c r="CM186" i="2"/>
  <c r="G186" i="2"/>
  <c r="KI187" i="2"/>
  <c r="E186" i="2"/>
  <c r="AI186" i="2"/>
  <c r="BH186" i="2"/>
  <c r="BI186" i="2" s="1"/>
  <c r="FH186" i="2"/>
  <c r="NC187" i="2"/>
  <c r="LM187" i="2"/>
  <c r="NO187" i="2"/>
  <c r="JE187" i="2"/>
  <c r="CQ186" i="2"/>
  <c r="BB186" i="2"/>
  <c r="BC186" i="2" s="1"/>
  <c r="Q186" i="2"/>
  <c r="CE186" i="2"/>
  <c r="DJ186" i="2"/>
  <c r="DK186" i="2" s="1"/>
  <c r="CK186" i="2"/>
  <c r="ES186" i="2"/>
  <c r="CA186" i="2"/>
  <c r="KU187" i="2"/>
  <c r="DC187" i="2" s="1"/>
  <c r="HC187" i="2"/>
  <c r="IG187" i="2"/>
  <c r="EI186" i="2"/>
  <c r="B188" i="2"/>
  <c r="GD187" i="2"/>
  <c r="HC188" i="2" l="1"/>
  <c r="KC188" i="2"/>
  <c r="GC188" i="2"/>
  <c r="JE188" i="2"/>
  <c r="LM188" i="2"/>
  <c r="CH187" i="2"/>
  <c r="EP187" i="2"/>
  <c r="IG188" i="2"/>
  <c r="NO188" i="2"/>
  <c r="KI188" i="2"/>
  <c r="Z187" i="2"/>
  <c r="DP187" i="2"/>
  <c r="DQ187" i="2" s="1"/>
  <c r="FB187" i="2"/>
  <c r="CX187" i="2"/>
  <c r="CY187" i="2" s="1"/>
  <c r="EH187" i="2"/>
  <c r="EI187" i="2" s="1"/>
  <c r="BP187" i="2"/>
  <c r="ED187" i="2"/>
  <c r="AF187" i="2"/>
  <c r="CN187" i="2"/>
  <c r="CR187" i="2"/>
  <c r="CS187" i="2" s="1"/>
  <c r="H187" i="2"/>
  <c r="HU188" i="2"/>
  <c r="FX187" i="2"/>
  <c r="FY187" i="2" s="1"/>
  <c r="AV187" i="2"/>
  <c r="AW187" i="2" s="1"/>
  <c r="BV187" i="2"/>
  <c r="DF187" i="2"/>
  <c r="FF187" i="2"/>
  <c r="FG187" i="2" s="1"/>
  <c r="AP187" i="2"/>
  <c r="AQ187" i="2" s="1"/>
  <c r="BB187" i="2"/>
  <c r="DL187" i="2"/>
  <c r="NC188" i="2"/>
  <c r="FK188" i="2" s="1"/>
  <c r="KO188" i="2"/>
  <c r="N187" i="2"/>
  <c r="DX187" i="2"/>
  <c r="FL187" i="2"/>
  <c r="FM187" i="2" s="1"/>
  <c r="FT187" i="2"/>
  <c r="BH187" i="2"/>
  <c r="BI187" i="2" s="1"/>
  <c r="CB187" i="2"/>
  <c r="LY188" i="2"/>
  <c r="MQ188" i="2"/>
  <c r="IM188" i="2"/>
  <c r="AU188" i="2" s="1"/>
  <c r="LS188" i="2"/>
  <c r="K187" i="2"/>
  <c r="AO187" i="2"/>
  <c r="AU187" i="2"/>
  <c r="L187" i="2"/>
  <c r="M187" i="2" s="1"/>
  <c r="X187" i="2"/>
  <c r="Y187" i="2" s="1"/>
  <c r="BN187" i="2"/>
  <c r="BO187" i="2" s="1"/>
  <c r="CQ187" i="2"/>
  <c r="DJ187" i="2"/>
  <c r="DK187" i="2" s="1"/>
  <c r="EB187" i="2"/>
  <c r="EC187" i="2" s="1"/>
  <c r="EZ187" i="2"/>
  <c r="FA187" i="2" s="1"/>
  <c r="FK187" i="2"/>
  <c r="T187" i="2"/>
  <c r="BD187" i="2"/>
  <c r="CZ187" i="2"/>
  <c r="CT187" i="2"/>
  <c r="DR187" i="2"/>
  <c r="FN187" i="2"/>
  <c r="FW188" i="2"/>
  <c r="EA188" i="2"/>
  <c r="DU188" i="2"/>
  <c r="EG188" i="2"/>
  <c r="CK188" i="2"/>
  <c r="EY188" i="2"/>
  <c r="CW188" i="2"/>
  <c r="K188" i="2"/>
  <c r="AO188" i="2"/>
  <c r="AC188" i="2"/>
  <c r="CQ188" i="2"/>
  <c r="BM188" i="2"/>
  <c r="JV188" i="2"/>
  <c r="IL188" i="2"/>
  <c r="GV188" i="2"/>
  <c r="HR188" i="2"/>
  <c r="JN188" i="2"/>
  <c r="MH188" i="2"/>
  <c r="MJ188" i="2"/>
  <c r="HX188" i="2"/>
  <c r="IV188" i="2"/>
  <c r="JT188" i="2"/>
  <c r="LP188" i="2"/>
  <c r="HB188" i="2"/>
  <c r="ID188" i="2"/>
  <c r="KB188" i="2"/>
  <c r="KX188" i="2"/>
  <c r="LV188" i="2"/>
  <c r="LJ188" i="2"/>
  <c r="IR188" i="2"/>
  <c r="KN188" i="2"/>
  <c r="KL188" i="2"/>
  <c r="HZ188" i="2"/>
  <c r="KR188" i="2"/>
  <c r="MP188" i="2"/>
  <c r="HF188" i="2"/>
  <c r="IF188" i="2"/>
  <c r="JZ188" i="2"/>
  <c r="KZ188" i="2"/>
  <c r="LX188" i="2"/>
  <c r="MT188" i="2"/>
  <c r="LL188" i="2"/>
  <c r="NF188" i="2"/>
  <c r="NH188" i="2"/>
  <c r="IP188" i="2"/>
  <c r="GZ188" i="2"/>
  <c r="KT188" i="2"/>
  <c r="ED188" i="2"/>
  <c r="MN188" i="2"/>
  <c r="HH188" i="2"/>
  <c r="LR188" i="2"/>
  <c r="GT188" i="2"/>
  <c r="HN188" i="2"/>
  <c r="JH188" i="2"/>
  <c r="KH188" i="2"/>
  <c r="AX188" i="2"/>
  <c r="JB188" i="2"/>
  <c r="LF188" i="2"/>
  <c r="JP188" i="2"/>
  <c r="JD188" i="2"/>
  <c r="HL188" i="2"/>
  <c r="IJ188" i="2"/>
  <c r="KF188" i="2"/>
  <c r="MD188" i="2"/>
  <c r="CL188" i="2"/>
  <c r="EJ188" i="2"/>
  <c r="FH188" i="2"/>
  <c r="MV188" i="2"/>
  <c r="HT188" i="2"/>
  <c r="IX188" i="2"/>
  <c r="JJ188" i="2"/>
  <c r="CT188" i="2"/>
  <c r="LD188" i="2"/>
  <c r="MB188" i="2"/>
  <c r="MZ188" i="2"/>
  <c r="NN188" i="2"/>
  <c r="NB188" i="2"/>
  <c r="NL188" i="2"/>
  <c r="KU188" i="2"/>
  <c r="S187" i="2"/>
  <c r="EU187" i="2"/>
  <c r="HI188" i="2"/>
  <c r="NI188" i="2"/>
  <c r="ME188" i="2"/>
  <c r="EM188" i="2" s="1"/>
  <c r="JW188" i="2"/>
  <c r="JK188" i="2"/>
  <c r="LG188" i="2"/>
  <c r="BS187" i="2"/>
  <c r="BT187" i="2"/>
  <c r="BU187" i="2" s="1"/>
  <c r="BM187" i="2"/>
  <c r="AJ187" i="2"/>
  <c r="AK187" i="2" s="1"/>
  <c r="BZ187" i="2"/>
  <c r="CA187" i="2" s="1"/>
  <c r="DV187" i="2"/>
  <c r="DW187" i="2" s="1"/>
  <c r="DD187" i="2"/>
  <c r="DE187" i="2" s="1"/>
  <c r="CF187" i="2"/>
  <c r="CG187" i="2" s="1"/>
  <c r="DO187" i="2"/>
  <c r="EG187" i="2"/>
  <c r="FW187" i="2"/>
  <c r="EY187" i="2"/>
  <c r="AR187" i="2"/>
  <c r="BJ187" i="2"/>
  <c r="EJ187" i="2"/>
  <c r="EV187" i="2"/>
  <c r="FZ187" i="2"/>
  <c r="BC187" i="2"/>
  <c r="GW188" i="2"/>
  <c r="MW188" i="2"/>
  <c r="IY188" i="2"/>
  <c r="HO188" i="2"/>
  <c r="W188" i="2" s="1"/>
  <c r="F187" i="2"/>
  <c r="G187" i="2" s="1"/>
  <c r="AD187" i="2"/>
  <c r="AE187" i="2" s="1"/>
  <c r="CL187" i="2"/>
  <c r="CM187" i="2" s="1"/>
  <c r="EA187" i="2"/>
  <c r="EN187" i="2"/>
  <c r="EO187" i="2" s="1"/>
  <c r="FR187" i="2"/>
  <c r="FS187" i="2" s="1"/>
  <c r="AX187" i="2"/>
  <c r="FH187" i="2"/>
  <c r="LA188" i="2"/>
  <c r="DI188" i="2" s="1"/>
  <c r="IA188" i="2"/>
  <c r="MK188" i="2"/>
  <c r="ES188" i="2" s="1"/>
  <c r="IS188" i="2"/>
  <c r="JQ188" i="2"/>
  <c r="BY188" i="2" s="1"/>
  <c r="AC187" i="2"/>
  <c r="EM187" i="2"/>
  <c r="BG187" i="2"/>
  <c r="DU187" i="2"/>
  <c r="CE187" i="2"/>
  <c r="CW187" i="2"/>
  <c r="B189" i="2"/>
  <c r="GC189" i="2" s="1"/>
  <c r="GD188" i="2"/>
  <c r="NC189" i="2" l="1"/>
  <c r="CX188" i="2"/>
  <c r="CY188" i="2" s="1"/>
  <c r="Z188" i="2"/>
  <c r="FZ188" i="2"/>
  <c r="DF188" i="2"/>
  <c r="AL188" i="2"/>
  <c r="EV188" i="2"/>
  <c r="DP188" i="2"/>
  <c r="DQ188" i="2" s="1"/>
  <c r="BV188" i="2"/>
  <c r="DL188" i="2"/>
  <c r="CB188" i="2"/>
  <c r="AR188" i="2"/>
  <c r="DV188" i="2"/>
  <c r="DW188" i="2" s="1"/>
  <c r="H188" i="2"/>
  <c r="FN188" i="2"/>
  <c r="EP188" i="2"/>
  <c r="BN188" i="2"/>
  <c r="BO188" i="2" s="1"/>
  <c r="AD188" i="2"/>
  <c r="AE188" i="2" s="1"/>
  <c r="T188" i="2"/>
  <c r="CF188" i="2"/>
  <c r="BD188" i="2"/>
  <c r="L188" i="2"/>
  <c r="M188" i="2" s="1"/>
  <c r="FX188" i="2"/>
  <c r="FY188" i="2" s="1"/>
  <c r="FT188" i="2"/>
  <c r="BJ188" i="2"/>
  <c r="EZ188" i="2"/>
  <c r="IA189" i="2"/>
  <c r="NO189" i="2"/>
  <c r="IY189" i="2"/>
  <c r="HU189" i="2"/>
  <c r="JK189" i="2"/>
  <c r="NI189" i="2"/>
  <c r="KU189" i="2"/>
  <c r="AI188" i="2"/>
  <c r="AJ188" i="2"/>
  <c r="AK188" i="2" s="1"/>
  <c r="BB188" i="2"/>
  <c r="BC188" i="2" s="1"/>
  <c r="DD188" i="2"/>
  <c r="DE188" i="2" s="1"/>
  <c r="AP188" i="2"/>
  <c r="BZ188" i="2"/>
  <c r="CA188" i="2" s="1"/>
  <c r="EB188" i="2"/>
  <c r="EC188" i="2" s="1"/>
  <c r="ET188" i="2"/>
  <c r="EU188" i="2" s="1"/>
  <c r="BP188" i="2"/>
  <c r="N188" i="2"/>
  <c r="AF188" i="2"/>
  <c r="FB188" i="2"/>
  <c r="IM189" i="2"/>
  <c r="HC189" i="2"/>
  <c r="IG189" i="2"/>
  <c r="MW189" i="2"/>
  <c r="CM188" i="2"/>
  <c r="JW189" i="2"/>
  <c r="HI189" i="2"/>
  <c r="AV188" i="2"/>
  <c r="AW188" i="2" s="1"/>
  <c r="BG188" i="2"/>
  <c r="FL188" i="2"/>
  <c r="FM188" i="2" s="1"/>
  <c r="BH188" i="2"/>
  <c r="BI188" i="2" s="1"/>
  <c r="DJ188" i="2"/>
  <c r="DK188" i="2" s="1"/>
  <c r="EH188" i="2"/>
  <c r="FQ188" i="2"/>
  <c r="EN188" i="2"/>
  <c r="EO188" i="2" s="1"/>
  <c r="CN188" i="2"/>
  <c r="CZ188" i="2"/>
  <c r="DX188" i="2"/>
  <c r="JE189" i="2"/>
  <c r="LS189" i="2"/>
  <c r="LY189" i="2"/>
  <c r="KC189" i="2"/>
  <c r="JQ189" i="2"/>
  <c r="IS189" i="2"/>
  <c r="KO189" i="2"/>
  <c r="GW189" i="2"/>
  <c r="CG188" i="2"/>
  <c r="LG189" i="2"/>
  <c r="ME189" i="2"/>
  <c r="F188" i="2"/>
  <c r="G188" i="2" s="1"/>
  <c r="X188" i="2"/>
  <c r="Y188" i="2" s="1"/>
  <c r="Q188" i="2"/>
  <c r="BS188" i="2"/>
  <c r="R188" i="2"/>
  <c r="S188" i="2" s="1"/>
  <c r="BT188" i="2"/>
  <c r="BU188" i="2" s="1"/>
  <c r="DO188" i="2"/>
  <c r="FE188" i="2"/>
  <c r="FF188" i="2"/>
  <c r="FG188" i="2" s="1"/>
  <c r="CH188" i="2"/>
  <c r="DR188" i="2"/>
  <c r="FW189" i="2"/>
  <c r="FQ189" i="2"/>
  <c r="FK189" i="2"/>
  <c r="EG189" i="2"/>
  <c r="FE189" i="2"/>
  <c r="EA189" i="2"/>
  <c r="DO189" i="2"/>
  <c r="CW189" i="2"/>
  <c r="BY189" i="2"/>
  <c r="CE189" i="2"/>
  <c r="EM189" i="2"/>
  <c r="DC189" i="2"/>
  <c r="CK189" i="2"/>
  <c r="BG189" i="2"/>
  <c r="BM189" i="2"/>
  <c r="BA189" i="2"/>
  <c r="AI189" i="2"/>
  <c r="AU189" i="2"/>
  <c r="BS189" i="2"/>
  <c r="AO189" i="2"/>
  <c r="Q189" i="2"/>
  <c r="AC189" i="2"/>
  <c r="E189" i="2"/>
  <c r="K189" i="2"/>
  <c r="LL189" i="2"/>
  <c r="JN189" i="2"/>
  <c r="MJ189" i="2"/>
  <c r="GT189" i="2"/>
  <c r="JV189" i="2"/>
  <c r="IX189" i="2"/>
  <c r="HH189" i="2"/>
  <c r="JB189" i="2"/>
  <c r="HT189" i="2"/>
  <c r="JP189" i="2"/>
  <c r="NF189" i="2"/>
  <c r="IP189" i="2"/>
  <c r="GZ189" i="2"/>
  <c r="HX189" i="2"/>
  <c r="IV189" i="2"/>
  <c r="JT189" i="2"/>
  <c r="KR189" i="2"/>
  <c r="LR189" i="2"/>
  <c r="ID189" i="2"/>
  <c r="JD189" i="2"/>
  <c r="JZ189" i="2"/>
  <c r="KX189" i="2"/>
  <c r="MV189" i="2"/>
  <c r="LJ189" i="2"/>
  <c r="NH189" i="2"/>
  <c r="KL189" i="2"/>
  <c r="KT189" i="2"/>
  <c r="EB189" i="2"/>
  <c r="MN189" i="2"/>
  <c r="KB189" i="2"/>
  <c r="LX189" i="2"/>
  <c r="HR189" i="2"/>
  <c r="IR189" i="2"/>
  <c r="MH189" i="2"/>
  <c r="CH189" i="2"/>
  <c r="EH189" i="2"/>
  <c r="LV189" i="2"/>
  <c r="HB189" i="2"/>
  <c r="GV189" i="2"/>
  <c r="HN189" i="2"/>
  <c r="IL189" i="2"/>
  <c r="JJ189" i="2"/>
  <c r="MZ189" i="2"/>
  <c r="KZ189" i="2"/>
  <c r="BT189" i="2"/>
  <c r="CB189" i="2"/>
  <c r="MT189" i="2"/>
  <c r="JH189" i="2"/>
  <c r="KH189" i="2"/>
  <c r="LF189" i="2"/>
  <c r="LD189" i="2"/>
  <c r="MD189" i="2"/>
  <c r="KN189" i="2"/>
  <c r="IF189" i="2"/>
  <c r="BH189" i="2"/>
  <c r="LP189" i="2"/>
  <c r="MP189" i="2"/>
  <c r="HF189" i="2"/>
  <c r="BN189" i="2"/>
  <c r="HL189" i="2"/>
  <c r="IJ189" i="2"/>
  <c r="KF189" i="2"/>
  <c r="MB189" i="2"/>
  <c r="NL189" i="2"/>
  <c r="NB189" i="2"/>
  <c r="HZ189" i="2"/>
  <c r="NN189" i="2"/>
  <c r="FX189" i="2"/>
  <c r="FA188" i="2"/>
  <c r="LA189" i="2"/>
  <c r="MK189" i="2"/>
  <c r="ES189" i="2" s="1"/>
  <c r="KI189" i="2"/>
  <c r="CQ189" i="2" s="1"/>
  <c r="HO189" i="2"/>
  <c r="E188" i="2"/>
  <c r="BA188" i="2"/>
  <c r="CE188" i="2"/>
  <c r="CR188" i="2"/>
  <c r="CS188" i="2" s="1"/>
  <c r="DC188" i="2"/>
  <c r="FR188" i="2"/>
  <c r="FS188" i="2" s="1"/>
  <c r="AQ188" i="2"/>
  <c r="MQ189" i="2"/>
  <c r="LM189" i="2"/>
  <c r="EI188" i="2"/>
  <c r="B190" i="2"/>
  <c r="GD189" i="2"/>
  <c r="NC190" i="2" l="1"/>
  <c r="GC190" i="2"/>
  <c r="LM190" i="2"/>
  <c r="AF189" i="2"/>
  <c r="R189" i="2"/>
  <c r="FY189" i="2"/>
  <c r="DR189" i="2"/>
  <c r="AX189" i="2"/>
  <c r="EP189" i="2"/>
  <c r="AL189" i="2"/>
  <c r="FZ189" i="2"/>
  <c r="X189" i="2"/>
  <c r="Y189" i="2" s="1"/>
  <c r="DL189" i="2"/>
  <c r="FL189" i="2"/>
  <c r="ET189" i="2"/>
  <c r="EU189" i="2" s="1"/>
  <c r="FH189" i="2"/>
  <c r="H189" i="2"/>
  <c r="L189" i="2"/>
  <c r="FR189" i="2"/>
  <c r="FS189" i="2" s="1"/>
  <c r="CL189" i="2"/>
  <c r="CM189" i="2" s="1"/>
  <c r="DX189" i="2"/>
  <c r="AR189" i="2"/>
  <c r="CR189" i="2"/>
  <c r="CS189" i="2" s="1"/>
  <c r="EZ189" i="2"/>
  <c r="FA189" i="2" s="1"/>
  <c r="CZ189" i="2"/>
  <c r="DF189" i="2"/>
  <c r="BD189" i="2"/>
  <c r="EC189" i="2"/>
  <c r="BU189" i="2"/>
  <c r="LA190" i="2"/>
  <c r="F189" i="2"/>
  <c r="G189" i="2" s="1"/>
  <c r="CX189" i="2"/>
  <c r="CY189" i="2" s="1"/>
  <c r="BZ189" i="2"/>
  <c r="CA189" i="2" s="1"/>
  <c r="AV189" i="2"/>
  <c r="AW189" i="2" s="1"/>
  <c r="AJ189" i="2"/>
  <c r="AK189" i="2" s="1"/>
  <c r="DU189" i="2"/>
  <c r="FF189" i="2"/>
  <c r="FG189" i="2" s="1"/>
  <c r="N189" i="2"/>
  <c r="BJ189" i="2"/>
  <c r="ED189" i="2"/>
  <c r="EJ189" i="2"/>
  <c r="FT189" i="2"/>
  <c r="ME190" i="2"/>
  <c r="KO190" i="2"/>
  <c r="CW190" i="2" s="1"/>
  <c r="LY190" i="2"/>
  <c r="NI190" i="2"/>
  <c r="NO190" i="2"/>
  <c r="FW190" i="2" s="1"/>
  <c r="MQ190" i="2"/>
  <c r="S189" i="2"/>
  <c r="HO190" i="2"/>
  <c r="AP189" i="2"/>
  <c r="BB189" i="2"/>
  <c r="BC189" i="2" s="1"/>
  <c r="DP189" i="2"/>
  <c r="DJ189" i="2"/>
  <c r="DK189" i="2" s="1"/>
  <c r="EN189" i="2"/>
  <c r="EO189" i="2" s="1"/>
  <c r="T189" i="2"/>
  <c r="EY189" i="2"/>
  <c r="BP189" i="2"/>
  <c r="BV189" i="2"/>
  <c r="CN189" i="2"/>
  <c r="EV189" i="2"/>
  <c r="FN189" i="2"/>
  <c r="LG190" i="2"/>
  <c r="IS190" i="2"/>
  <c r="LS190" i="2"/>
  <c r="EA190" i="2" s="1"/>
  <c r="MW190" i="2"/>
  <c r="HC190" i="2"/>
  <c r="JK190" i="2"/>
  <c r="BS190" i="2" s="1"/>
  <c r="IA190" i="2"/>
  <c r="AI190" i="2" s="1"/>
  <c r="FK190" i="2"/>
  <c r="FE190" i="2"/>
  <c r="FQ190" i="2"/>
  <c r="EY190" i="2"/>
  <c r="EM190" i="2"/>
  <c r="DU190" i="2"/>
  <c r="EG190" i="2"/>
  <c r="DO190" i="2"/>
  <c r="K190" i="2"/>
  <c r="DI190" i="2"/>
  <c r="BA190" i="2"/>
  <c r="W190" i="2"/>
  <c r="HX190" i="2"/>
  <c r="GT190" i="2"/>
  <c r="NH190" i="2"/>
  <c r="IP190" i="2"/>
  <c r="KL190" i="2"/>
  <c r="HB190" i="2"/>
  <c r="IV190" i="2"/>
  <c r="KT190" i="2"/>
  <c r="MN190" i="2"/>
  <c r="HH190" i="2"/>
  <c r="ID190" i="2"/>
  <c r="LV190" i="2"/>
  <c r="HT190" i="2"/>
  <c r="NF190" i="2"/>
  <c r="IR190" i="2"/>
  <c r="KN190" i="2"/>
  <c r="MH190" i="2"/>
  <c r="KR190" i="2"/>
  <c r="FB190" i="2"/>
  <c r="MP190" i="2"/>
  <c r="KB190" i="2"/>
  <c r="GV190" i="2"/>
  <c r="HF190" i="2"/>
  <c r="LJ190" i="2"/>
  <c r="HR190" i="2"/>
  <c r="JN190" i="2"/>
  <c r="JP190" i="2"/>
  <c r="BD190" i="2"/>
  <c r="MJ190" i="2"/>
  <c r="HZ190" i="2"/>
  <c r="IX190" i="2"/>
  <c r="JV190" i="2"/>
  <c r="LP190" i="2"/>
  <c r="JB190" i="2"/>
  <c r="JD190" i="2"/>
  <c r="KZ190" i="2"/>
  <c r="BZ190" i="2"/>
  <c r="LR190" i="2"/>
  <c r="MV190" i="2"/>
  <c r="MB190" i="2"/>
  <c r="MD190" i="2"/>
  <c r="JH190" i="2"/>
  <c r="NL190" i="2"/>
  <c r="NN190" i="2"/>
  <c r="ED190" i="2"/>
  <c r="KF190" i="2"/>
  <c r="JT190" i="2"/>
  <c r="LF190" i="2"/>
  <c r="EP190" i="2"/>
  <c r="NB190" i="2"/>
  <c r="KX190" i="2"/>
  <c r="MT190" i="2"/>
  <c r="IL190" i="2"/>
  <c r="LL190" i="2"/>
  <c r="IF190" i="2"/>
  <c r="JZ190" i="2"/>
  <c r="HL190" i="2"/>
  <c r="IJ190" i="2"/>
  <c r="JJ190" i="2"/>
  <c r="LD190" i="2"/>
  <c r="DR190" i="2"/>
  <c r="MZ190" i="2"/>
  <c r="R190" i="2"/>
  <c r="LX190" i="2"/>
  <c r="HN190" i="2"/>
  <c r="KH190" i="2"/>
  <c r="GZ190" i="2"/>
  <c r="FX190" i="2"/>
  <c r="FY190" i="2" s="1"/>
  <c r="DQ189" i="2"/>
  <c r="KI190" i="2"/>
  <c r="AD189" i="2"/>
  <c r="AE189" i="2" s="1"/>
  <c r="W189" i="2"/>
  <c r="DD189" i="2"/>
  <c r="DE189" i="2" s="1"/>
  <c r="CF189" i="2"/>
  <c r="CG189" i="2" s="1"/>
  <c r="Z189" i="2"/>
  <c r="CT189" i="2"/>
  <c r="FB189" i="2"/>
  <c r="JQ190" i="2"/>
  <c r="JE190" i="2"/>
  <c r="BI189" i="2"/>
  <c r="HI190" i="2"/>
  <c r="IM190" i="2"/>
  <c r="HU190" i="2"/>
  <c r="BO189" i="2"/>
  <c r="M189" i="2"/>
  <c r="AQ189" i="2"/>
  <c r="EI189" i="2"/>
  <c r="MK190" i="2"/>
  <c r="ES190" i="2" s="1"/>
  <c r="DI189" i="2"/>
  <c r="DV189" i="2"/>
  <c r="DW189" i="2" s="1"/>
  <c r="GW190" i="2"/>
  <c r="E190" i="2" s="1"/>
  <c r="KC190" i="2"/>
  <c r="FM189" i="2"/>
  <c r="JW190" i="2"/>
  <c r="IG190" i="2"/>
  <c r="AO190" i="2" s="1"/>
  <c r="KU190" i="2"/>
  <c r="IY190" i="2"/>
  <c r="B191" i="2"/>
  <c r="GC191" i="2" s="1"/>
  <c r="GD190" i="2"/>
  <c r="IY191" i="2" l="1"/>
  <c r="KU191" i="2"/>
  <c r="KC191" i="2"/>
  <c r="HU191" i="2"/>
  <c r="IM191" i="2"/>
  <c r="FL190" i="2"/>
  <c r="FM190" i="2" s="1"/>
  <c r="BV190" i="2"/>
  <c r="CX190" i="2"/>
  <c r="CY190" i="2" s="1"/>
  <c r="X190" i="2"/>
  <c r="Y190" i="2" s="1"/>
  <c r="DX190" i="2"/>
  <c r="CN190" i="2"/>
  <c r="EJ190" i="2"/>
  <c r="H190" i="2"/>
  <c r="DF190" i="2"/>
  <c r="BJ190" i="2"/>
  <c r="EV190" i="2"/>
  <c r="AR190" i="2"/>
  <c r="FF190" i="2"/>
  <c r="FG190" i="2" s="1"/>
  <c r="BN190" i="2"/>
  <c r="FT190" i="2"/>
  <c r="AJ190" i="2"/>
  <c r="AK190" i="2" s="1"/>
  <c r="AX190" i="2"/>
  <c r="FZ190" i="2"/>
  <c r="CR190" i="2"/>
  <c r="CS190" i="2" s="1"/>
  <c r="AD190" i="2"/>
  <c r="AE190" i="2" s="1"/>
  <c r="DL190" i="2"/>
  <c r="CH190" i="2"/>
  <c r="N190" i="2"/>
  <c r="CA190" i="2"/>
  <c r="DC191" i="2"/>
  <c r="BG191" i="2"/>
  <c r="CK191" i="2"/>
  <c r="AU191" i="2"/>
  <c r="AC191" i="2"/>
  <c r="GZ191" i="2"/>
  <c r="HH191" i="2"/>
  <c r="LL191" i="2"/>
  <c r="HR191" i="2"/>
  <c r="JN191" i="2"/>
  <c r="NH191" i="2"/>
  <c r="IR191" i="2"/>
  <c r="KN191" i="2"/>
  <c r="KT191" i="2"/>
  <c r="LP191" i="2"/>
  <c r="MP191" i="2"/>
  <c r="MN191" i="2"/>
  <c r="JB191" i="2"/>
  <c r="MT191" i="2"/>
  <c r="NF191" i="2"/>
  <c r="HX191" i="2"/>
  <c r="IV191" i="2"/>
  <c r="KR191" i="2"/>
  <c r="IJ191" i="2"/>
  <c r="JZ191" i="2"/>
  <c r="KX191" i="2"/>
  <c r="LV191" i="2"/>
  <c r="LX191" i="2"/>
  <c r="LJ191" i="2"/>
  <c r="HT191" i="2"/>
  <c r="JP191" i="2"/>
  <c r="IP191" i="2"/>
  <c r="KL191" i="2"/>
  <c r="MJ191" i="2"/>
  <c r="GV191" i="2"/>
  <c r="LR191" i="2"/>
  <c r="ID191" i="2"/>
  <c r="JD191" i="2"/>
  <c r="CN191" i="2"/>
  <c r="MH191" i="2"/>
  <c r="HB191" i="2"/>
  <c r="JV191" i="2"/>
  <c r="MV191" i="2"/>
  <c r="HN191" i="2"/>
  <c r="IL191" i="2"/>
  <c r="KF191" i="2"/>
  <c r="KH191" i="2"/>
  <c r="LD191" i="2"/>
  <c r="MD191" i="2"/>
  <c r="IF191" i="2"/>
  <c r="NN191" i="2"/>
  <c r="LF191" i="2"/>
  <c r="KB191" i="2"/>
  <c r="GT191" i="2"/>
  <c r="MZ191" i="2"/>
  <c r="JT191" i="2"/>
  <c r="HF191" i="2"/>
  <c r="KZ191" i="2"/>
  <c r="JH191" i="2"/>
  <c r="HZ191" i="2"/>
  <c r="IX191" i="2"/>
  <c r="AV191" i="2"/>
  <c r="NB191" i="2"/>
  <c r="NL191" i="2"/>
  <c r="JJ191" i="2"/>
  <c r="MB191" i="2"/>
  <c r="HL191" i="2"/>
  <c r="JW191" i="2"/>
  <c r="CE191" i="2" s="1"/>
  <c r="BO190" i="2"/>
  <c r="HI191" i="2"/>
  <c r="Q191" i="2" s="1"/>
  <c r="KI191" i="2"/>
  <c r="CQ191" i="2" s="1"/>
  <c r="CF190" i="2"/>
  <c r="CG190" i="2" s="1"/>
  <c r="F190" i="2"/>
  <c r="G190" i="2" s="1"/>
  <c r="ET190" i="2"/>
  <c r="EU190" i="2" s="1"/>
  <c r="CQ190" i="2"/>
  <c r="AP190" i="2"/>
  <c r="AQ190" i="2" s="1"/>
  <c r="DD190" i="2"/>
  <c r="DE190" i="2" s="1"/>
  <c r="DP190" i="2"/>
  <c r="DQ190" i="2" s="1"/>
  <c r="EH190" i="2"/>
  <c r="EI190" i="2" s="1"/>
  <c r="Z190" i="2"/>
  <c r="CT190" i="2"/>
  <c r="BP190" i="2"/>
  <c r="CB190" i="2"/>
  <c r="FH190" i="2"/>
  <c r="FN190" i="2"/>
  <c r="HC191" i="2"/>
  <c r="K191" i="2" s="1"/>
  <c r="IS191" i="2"/>
  <c r="BA191" i="2" s="1"/>
  <c r="S190" i="2"/>
  <c r="LA191" i="2"/>
  <c r="DI191" i="2" s="1"/>
  <c r="L190" i="2"/>
  <c r="M190" i="2" s="1"/>
  <c r="BB190" i="2"/>
  <c r="BC190" i="2" s="1"/>
  <c r="EB190" i="2"/>
  <c r="EC190" i="2" s="1"/>
  <c r="BH190" i="2"/>
  <c r="BI190" i="2" s="1"/>
  <c r="AU190" i="2"/>
  <c r="CL190" i="2"/>
  <c r="CM190" i="2" s="1"/>
  <c r="EN190" i="2"/>
  <c r="EO190" i="2" s="1"/>
  <c r="FR190" i="2"/>
  <c r="FS190" i="2" s="1"/>
  <c r="T190" i="2"/>
  <c r="AL190" i="2"/>
  <c r="AF190" i="2"/>
  <c r="MW191" i="2"/>
  <c r="FE191" i="2" s="1"/>
  <c r="LG191" i="2"/>
  <c r="DO191" i="2" s="1"/>
  <c r="MQ191" i="2"/>
  <c r="EY191" i="2" s="1"/>
  <c r="LY191" i="2"/>
  <c r="EG191" i="2" s="1"/>
  <c r="JE191" i="2"/>
  <c r="BM191" i="2" s="1"/>
  <c r="AV190" i="2"/>
  <c r="AW190" i="2" s="1"/>
  <c r="BG190" i="2"/>
  <c r="Q190" i="2"/>
  <c r="BT190" i="2"/>
  <c r="BU190" i="2" s="1"/>
  <c r="CK190" i="2"/>
  <c r="DC190" i="2"/>
  <c r="EZ190" i="2"/>
  <c r="FA190" i="2" s="1"/>
  <c r="CZ190" i="2"/>
  <c r="IA191" i="2"/>
  <c r="AI191" i="2" s="1"/>
  <c r="NO191" i="2"/>
  <c r="FW191" i="2" s="1"/>
  <c r="KO191" i="2"/>
  <c r="CW191" i="2" s="1"/>
  <c r="LM191" i="2"/>
  <c r="DU191" i="2" s="1"/>
  <c r="IG191" i="2"/>
  <c r="AO191" i="2" s="1"/>
  <c r="GW191" i="2"/>
  <c r="E191" i="2" s="1"/>
  <c r="MK191" i="2"/>
  <c r="ES191" i="2" s="1"/>
  <c r="JQ191" i="2"/>
  <c r="BY191" i="2" s="1"/>
  <c r="BM190" i="2"/>
  <c r="AC190" i="2"/>
  <c r="BY190" i="2"/>
  <c r="CE190" i="2"/>
  <c r="DJ190" i="2"/>
  <c r="DK190" i="2" s="1"/>
  <c r="DV190" i="2"/>
  <c r="DW190" i="2" s="1"/>
  <c r="JK191" i="2"/>
  <c r="BS191" i="2" s="1"/>
  <c r="LS191" i="2"/>
  <c r="EA191" i="2" s="1"/>
  <c r="HO191" i="2"/>
  <c r="W191" i="2" s="1"/>
  <c r="NI191" i="2"/>
  <c r="FQ191" i="2" s="1"/>
  <c r="ME191" i="2"/>
  <c r="EM191" i="2" s="1"/>
  <c r="NC191" i="2"/>
  <c r="FK191" i="2" s="1"/>
  <c r="B192" i="2"/>
  <c r="GC192" i="2" s="1"/>
  <c r="GD191" i="2"/>
  <c r="AW191" i="2" l="1"/>
  <c r="DF191" i="2"/>
  <c r="FX191" i="2"/>
  <c r="FY191" i="2" s="1"/>
  <c r="FB191" i="2"/>
  <c r="CZ191" i="2"/>
  <c r="DR191" i="2"/>
  <c r="EN191" i="2"/>
  <c r="EO191" i="2" s="1"/>
  <c r="EJ191" i="2"/>
  <c r="CH191" i="2"/>
  <c r="EB191" i="2"/>
  <c r="EC191" i="2" s="1"/>
  <c r="FT191" i="2"/>
  <c r="DX191" i="2"/>
  <c r="R191" i="2"/>
  <c r="S191" i="2" s="1"/>
  <c r="Z191" i="2"/>
  <c r="CR191" i="2"/>
  <c r="CS191" i="2" s="1"/>
  <c r="BD191" i="2"/>
  <c r="BH191" i="2"/>
  <c r="BI191" i="2" s="1"/>
  <c r="BN191" i="2"/>
  <c r="F191" i="2"/>
  <c r="G191" i="2" s="1"/>
  <c r="FH191" i="2"/>
  <c r="BT191" i="2"/>
  <c r="BU191" i="2" s="1"/>
  <c r="BZ191" i="2"/>
  <c r="DJ191" i="2"/>
  <c r="DK191" i="2" s="1"/>
  <c r="AL191" i="2"/>
  <c r="AP191" i="2"/>
  <c r="AQ191" i="2" s="1"/>
  <c r="ET191" i="2"/>
  <c r="EU191" i="2" s="1"/>
  <c r="FL191" i="2"/>
  <c r="FM191" i="2" s="1"/>
  <c r="L191" i="2"/>
  <c r="M191" i="2" s="1"/>
  <c r="AF191" i="2"/>
  <c r="DP191" i="2"/>
  <c r="DQ191" i="2" s="1"/>
  <c r="CL191" i="2"/>
  <c r="CM191" i="2" s="1"/>
  <c r="DV191" i="2"/>
  <c r="DW191" i="2" s="1"/>
  <c r="DD191" i="2"/>
  <c r="DE191" i="2" s="1"/>
  <c r="CF191" i="2"/>
  <c r="CG191" i="2" s="1"/>
  <c r="AR191" i="2"/>
  <c r="EH191" i="2"/>
  <c r="EI191" i="2" s="1"/>
  <c r="H191" i="2"/>
  <c r="AX191" i="2"/>
  <c r="BP191" i="2"/>
  <c r="CT191" i="2"/>
  <c r="ED191" i="2"/>
  <c r="FN191" i="2"/>
  <c r="CX191" i="2"/>
  <c r="CY191" i="2" s="1"/>
  <c r="X191" i="2"/>
  <c r="Y191" i="2" s="1"/>
  <c r="FF191" i="2"/>
  <c r="FG191" i="2" s="1"/>
  <c r="EZ191" i="2"/>
  <c r="FA191" i="2" s="1"/>
  <c r="N191" i="2"/>
  <c r="T191" i="2"/>
  <c r="BJ191" i="2"/>
  <c r="CB191" i="2"/>
  <c r="EP191" i="2"/>
  <c r="FZ191" i="2"/>
  <c r="BO191" i="2"/>
  <c r="AD191" i="2"/>
  <c r="AE191" i="2" s="1"/>
  <c r="AJ191" i="2"/>
  <c r="AK191" i="2" s="1"/>
  <c r="BV191" i="2"/>
  <c r="DL191" i="2"/>
  <c r="EV191" i="2"/>
  <c r="NC192" i="2"/>
  <c r="MK192" i="2"/>
  <c r="LY192" i="2"/>
  <c r="EG192" i="2" s="1"/>
  <c r="LS192" i="2"/>
  <c r="EA192" i="2" s="1"/>
  <c r="LG192" i="2"/>
  <c r="DO192" i="2" s="1"/>
  <c r="KC192" i="2"/>
  <c r="CK192" i="2" s="1"/>
  <c r="JW192" i="2"/>
  <c r="CE192" i="2" s="1"/>
  <c r="LM192" i="2"/>
  <c r="DU192" i="2" s="1"/>
  <c r="KI192" i="2"/>
  <c r="CQ192" i="2" s="1"/>
  <c r="IG192" i="2"/>
  <c r="HO192" i="2"/>
  <c r="W192" i="2" s="1"/>
  <c r="HI192" i="2"/>
  <c r="Q192" i="2" s="1"/>
  <c r="HC192" i="2"/>
  <c r="K192" i="2" s="1"/>
  <c r="ID192" i="2"/>
  <c r="NO192" i="2"/>
  <c r="FW192" i="2" s="1"/>
  <c r="LA192" i="2"/>
  <c r="DI192" i="2" s="1"/>
  <c r="KU192" i="2"/>
  <c r="KO192" i="2"/>
  <c r="CW192" i="2" s="1"/>
  <c r="JQ192" i="2"/>
  <c r="JK192" i="2"/>
  <c r="BS192" i="2" s="1"/>
  <c r="JE192" i="2"/>
  <c r="BM192" i="2" s="1"/>
  <c r="IY192" i="2"/>
  <c r="BG192" i="2" s="1"/>
  <c r="IS192" i="2"/>
  <c r="IM192" i="2"/>
  <c r="AU192" i="2" s="1"/>
  <c r="HU192" i="2"/>
  <c r="AC192" i="2" s="1"/>
  <c r="GW192" i="2"/>
  <c r="E192" i="2" s="1"/>
  <c r="NI192" i="2"/>
  <c r="FQ192" i="2" s="1"/>
  <c r="MQ192" i="2"/>
  <c r="EY192" i="2" s="1"/>
  <c r="ME192" i="2"/>
  <c r="EM192" i="2" s="1"/>
  <c r="MW192" i="2"/>
  <c r="FE192" i="2" s="1"/>
  <c r="GV192" i="2"/>
  <c r="IA192" i="2"/>
  <c r="AI192" i="2" s="1"/>
  <c r="HT192" i="2"/>
  <c r="JP192" i="2"/>
  <c r="LR192" i="2"/>
  <c r="HF192" i="2"/>
  <c r="JD192" i="2"/>
  <c r="LL192" i="2"/>
  <c r="HR192" i="2"/>
  <c r="JN192" i="2"/>
  <c r="KL192" i="2"/>
  <c r="MH192" i="2"/>
  <c r="HX192" i="2"/>
  <c r="IV192" i="2"/>
  <c r="JT192" i="2"/>
  <c r="JV192" i="2"/>
  <c r="LP192" i="2"/>
  <c r="KB192" i="2"/>
  <c r="JZ192" i="2"/>
  <c r="KX192" i="2"/>
  <c r="LV192" i="2"/>
  <c r="LX192" i="2"/>
  <c r="LJ192" i="2"/>
  <c r="NH192" i="2"/>
  <c r="IR192" i="2"/>
  <c r="KN192" i="2"/>
  <c r="MJ192" i="2"/>
  <c r="CH192" i="2"/>
  <c r="MP192" i="2"/>
  <c r="GT192" i="2"/>
  <c r="T192" i="2"/>
  <c r="IF192" i="2"/>
  <c r="JB192" i="2"/>
  <c r="KZ192" i="2"/>
  <c r="DX192" i="2"/>
  <c r="GZ192" i="2"/>
  <c r="KT192" i="2"/>
  <c r="EB192" i="2"/>
  <c r="MN192" i="2"/>
  <c r="LF192" i="2"/>
  <c r="NB192" i="2"/>
  <c r="MZ192" i="2"/>
  <c r="HB192" i="2"/>
  <c r="DR192" i="2"/>
  <c r="LD192" i="2"/>
  <c r="BZ192" i="2"/>
  <c r="KR192" i="2"/>
  <c r="BP192" i="2"/>
  <c r="L192" i="2"/>
  <c r="HZ192" i="2"/>
  <c r="HN192" i="2"/>
  <c r="IL192" i="2"/>
  <c r="JH192" i="2"/>
  <c r="NN192" i="2"/>
  <c r="FZ192" i="2"/>
  <c r="KH192" i="2"/>
  <c r="AF192" i="2"/>
  <c r="HH192" i="2"/>
  <c r="FH192" i="2"/>
  <c r="MV192" i="2"/>
  <c r="F192" i="2"/>
  <c r="HL192" i="2"/>
  <c r="IJ192" i="2"/>
  <c r="JJ192" i="2"/>
  <c r="KF192" i="2"/>
  <c r="MD192" i="2"/>
  <c r="MB192" i="2"/>
  <c r="NL192" i="2"/>
  <c r="NF192" i="2"/>
  <c r="IP192" i="2"/>
  <c r="IX192" i="2"/>
  <c r="MT192" i="2"/>
  <c r="CT192" i="2"/>
  <c r="BB191" i="2"/>
  <c r="BC191" i="2" s="1"/>
  <c r="FR191" i="2"/>
  <c r="FS191" i="2" s="1"/>
  <c r="CA191" i="2"/>
  <c r="B193" i="2"/>
  <c r="GC193" i="2" s="1"/>
  <c r="GD192" i="2"/>
  <c r="G192" i="2" l="1"/>
  <c r="EC192" i="2"/>
  <c r="CA192" i="2"/>
  <c r="M192" i="2"/>
  <c r="FN192" i="2"/>
  <c r="DF192" i="2"/>
  <c r="FX192" i="2"/>
  <c r="BV192" i="2"/>
  <c r="BD192" i="2"/>
  <c r="EJ192" i="2"/>
  <c r="BH192" i="2"/>
  <c r="AX192" i="2"/>
  <c r="DL192" i="2"/>
  <c r="AR192" i="2"/>
  <c r="FR192" i="2"/>
  <c r="CN192" i="2"/>
  <c r="X192" i="2"/>
  <c r="EP192" i="2"/>
  <c r="FB192" i="2"/>
  <c r="ET192" i="2"/>
  <c r="AL192" i="2"/>
  <c r="CZ192" i="2"/>
  <c r="LM193" i="2"/>
  <c r="DU193" i="2" s="1"/>
  <c r="HO193" i="2"/>
  <c r="HI193" i="2"/>
  <c r="Q193" i="2" s="1"/>
  <c r="HC193" i="2"/>
  <c r="K193" i="2" s="1"/>
  <c r="NO193" i="2"/>
  <c r="LA193" i="2"/>
  <c r="JK193" i="2"/>
  <c r="BS193" i="2" s="1"/>
  <c r="IY193" i="2"/>
  <c r="IM193" i="2"/>
  <c r="HU193" i="2"/>
  <c r="GW193" i="2"/>
  <c r="E193" i="2" s="1"/>
  <c r="NI193" i="2"/>
  <c r="FQ193" i="2" s="1"/>
  <c r="MQ193" i="2"/>
  <c r="ME193" i="2"/>
  <c r="IA193" i="2"/>
  <c r="AI193" i="2" s="1"/>
  <c r="HB193" i="2"/>
  <c r="LS193" i="2"/>
  <c r="LY193" i="2"/>
  <c r="KC193" i="2"/>
  <c r="JW193" i="2"/>
  <c r="CE193" i="2" s="1"/>
  <c r="HR193" i="2"/>
  <c r="IR193" i="2"/>
  <c r="KN193" i="2"/>
  <c r="HZ193" i="2"/>
  <c r="IX193" i="2"/>
  <c r="LP193" i="2"/>
  <c r="HN193" i="2"/>
  <c r="KR193" i="2"/>
  <c r="IF193" i="2"/>
  <c r="KZ193" i="2"/>
  <c r="LV193" i="2"/>
  <c r="JN193" i="2"/>
  <c r="NF193" i="2"/>
  <c r="MJ193" i="2"/>
  <c r="JV193" i="2"/>
  <c r="HH193" i="2"/>
  <c r="JB193" i="2"/>
  <c r="HT193" i="2"/>
  <c r="JP193" i="2"/>
  <c r="L193" i="2"/>
  <c r="M193" i="2" s="1"/>
  <c r="GZ193" i="2"/>
  <c r="HX193" i="2"/>
  <c r="IV193" i="2"/>
  <c r="JT193" i="2"/>
  <c r="LR193" i="2"/>
  <c r="JD193" i="2"/>
  <c r="JZ193" i="2"/>
  <c r="KX193" i="2"/>
  <c r="MH193" i="2"/>
  <c r="ID193" i="2"/>
  <c r="MT193" i="2"/>
  <c r="HF193" i="2"/>
  <c r="NB193" i="2"/>
  <c r="NN193" i="2"/>
  <c r="GV193" i="2"/>
  <c r="HL193" i="2"/>
  <c r="IJ193" i="2"/>
  <c r="LL193" i="2"/>
  <c r="KL193" i="2"/>
  <c r="MN193" i="2"/>
  <c r="MP193" i="2"/>
  <c r="MV193" i="2"/>
  <c r="Z193" i="2"/>
  <c r="JJ193" i="2"/>
  <c r="LD193" i="2"/>
  <c r="MZ193" i="2"/>
  <c r="IL193" i="2"/>
  <c r="GT193" i="2"/>
  <c r="KT193" i="2"/>
  <c r="MB193" i="2"/>
  <c r="LJ193" i="2"/>
  <c r="NH193" i="2"/>
  <c r="IP193" i="2"/>
  <c r="T193" i="2"/>
  <c r="KB193" i="2"/>
  <c r="LX193" i="2"/>
  <c r="JH193" i="2"/>
  <c r="KH193" i="2"/>
  <c r="LF193" i="2"/>
  <c r="MD193" i="2"/>
  <c r="KF193" i="2"/>
  <c r="NL193" i="2"/>
  <c r="AV192" i="2"/>
  <c r="CF192" i="2"/>
  <c r="AD192" i="2"/>
  <c r="BT192" i="2"/>
  <c r="CR192" i="2"/>
  <c r="DP192" i="2"/>
  <c r="EH192" i="2"/>
  <c r="DV192" i="2"/>
  <c r="H192" i="2"/>
  <c r="EZ192" i="2"/>
  <c r="N192" i="2"/>
  <c r="CB192" i="2"/>
  <c r="BJ192" i="2"/>
  <c r="ED192" i="2"/>
  <c r="EV192" i="2"/>
  <c r="FT192" i="2"/>
  <c r="IS193" i="2"/>
  <c r="JQ193" i="2"/>
  <c r="AJ192" i="2"/>
  <c r="BY192" i="2"/>
  <c r="BN192" i="2"/>
  <c r="AP192" i="2"/>
  <c r="CL192" i="2"/>
  <c r="Z192" i="2"/>
  <c r="MW193" i="2"/>
  <c r="KO193" i="2"/>
  <c r="CW193" i="2" s="1"/>
  <c r="IG193" i="2"/>
  <c r="AO193" i="2" s="1"/>
  <c r="MK193" i="2"/>
  <c r="ES193" i="2" s="1"/>
  <c r="DD192" i="2"/>
  <c r="CX192" i="2"/>
  <c r="FL192" i="2"/>
  <c r="EN192" i="2"/>
  <c r="FF192" i="2"/>
  <c r="JE193" i="2"/>
  <c r="BM193" i="2" s="1"/>
  <c r="KU193" i="2"/>
  <c r="KI193" i="2"/>
  <c r="CQ193" i="2" s="1"/>
  <c r="LG193" i="2"/>
  <c r="NC193" i="2"/>
  <c r="FK193" i="2" s="1"/>
  <c r="BA192" i="2"/>
  <c r="BB192" i="2"/>
  <c r="AO192" i="2"/>
  <c r="R192" i="2"/>
  <c r="DJ192" i="2"/>
  <c r="DC192" i="2"/>
  <c r="ES192" i="2"/>
  <c r="FK192" i="2"/>
  <c r="B194" i="2"/>
  <c r="GC194" i="2" s="1"/>
  <c r="GD193" i="2"/>
  <c r="FY192" i="2" l="1"/>
  <c r="FS192" i="2"/>
  <c r="FM192" i="2"/>
  <c r="FG192" i="2"/>
  <c r="FA192" i="2"/>
  <c r="EU192" i="2"/>
  <c r="EO192" i="2"/>
  <c r="EI192" i="2"/>
  <c r="DW192" i="2"/>
  <c r="DQ192" i="2"/>
  <c r="DK192" i="2"/>
  <c r="DE192" i="2"/>
  <c r="CY192" i="2"/>
  <c r="CS192" i="2"/>
  <c r="CM192" i="2"/>
  <c r="CG192" i="2"/>
  <c r="BU192" i="2"/>
  <c r="BO192" i="2"/>
  <c r="BI192" i="2"/>
  <c r="BC192" i="2"/>
  <c r="AW192" i="2"/>
  <c r="AQ192" i="2"/>
  <c r="AK192" i="2"/>
  <c r="AE192" i="2"/>
  <c r="Y192" i="2"/>
  <c r="S192" i="2"/>
  <c r="H193" i="2"/>
  <c r="BH193" i="2"/>
  <c r="BI193" i="2" s="1"/>
  <c r="FX193" i="2"/>
  <c r="FY193" i="2" s="1"/>
  <c r="EN193" i="2"/>
  <c r="AD193" i="2"/>
  <c r="CH193" i="2"/>
  <c r="FL193" i="2"/>
  <c r="EB193" i="2"/>
  <c r="EJ193" i="2"/>
  <c r="AX193" i="2"/>
  <c r="AJ193" i="2"/>
  <c r="BD193" i="2"/>
  <c r="CB193" i="2"/>
  <c r="DR193" i="2"/>
  <c r="DX193" i="2"/>
  <c r="DJ193" i="2"/>
  <c r="EV193" i="2"/>
  <c r="BP193" i="2"/>
  <c r="DD193" i="2"/>
  <c r="FZ193" i="2"/>
  <c r="CT193" i="2"/>
  <c r="BV193" i="2"/>
  <c r="AP193" i="2"/>
  <c r="FT193" i="2"/>
  <c r="FH193" i="2"/>
  <c r="CL193" i="2"/>
  <c r="CM193" i="2" s="1"/>
  <c r="FB193" i="2"/>
  <c r="CZ193" i="2"/>
  <c r="IG194" i="2"/>
  <c r="AO194" i="2" s="1"/>
  <c r="IJ194" i="2"/>
  <c r="KO194" i="2"/>
  <c r="GT194" i="2"/>
  <c r="LM194" i="2"/>
  <c r="DU194" i="2" s="1"/>
  <c r="HH194" i="2"/>
  <c r="NC194" i="2"/>
  <c r="FK194" i="2" s="1"/>
  <c r="HC194" i="2"/>
  <c r="K194" i="2" s="1"/>
  <c r="LL194" i="2"/>
  <c r="LJ194" i="2"/>
  <c r="HT194" i="2"/>
  <c r="NF194" i="2"/>
  <c r="LR194" i="2"/>
  <c r="MP194" i="2"/>
  <c r="JT194" i="2"/>
  <c r="GV194" i="2"/>
  <c r="JZ194" i="2"/>
  <c r="LV194" i="2"/>
  <c r="MV194" i="2"/>
  <c r="NH194" i="2"/>
  <c r="IP194" i="2"/>
  <c r="KL194" i="2"/>
  <c r="HB194" i="2"/>
  <c r="IV194" i="2"/>
  <c r="MN194" i="2"/>
  <c r="ID194" i="2"/>
  <c r="DX194" i="2"/>
  <c r="JP194" i="2"/>
  <c r="IR194" i="2"/>
  <c r="MH194" i="2"/>
  <c r="KR194" i="2"/>
  <c r="KT194" i="2"/>
  <c r="GZ194" i="2"/>
  <c r="HF194" i="2"/>
  <c r="JD194" i="2"/>
  <c r="JN194" i="2"/>
  <c r="MJ194" i="2"/>
  <c r="JB194" i="2"/>
  <c r="HN194" i="2"/>
  <c r="IL194" i="2"/>
  <c r="KH194" i="2"/>
  <c r="NL194" i="2"/>
  <c r="MZ194" i="2"/>
  <c r="HR194" i="2"/>
  <c r="HZ194" i="2"/>
  <c r="HX194" i="2"/>
  <c r="IX194" i="2"/>
  <c r="KB194" i="2"/>
  <c r="HL194" i="2"/>
  <c r="JH194" i="2"/>
  <c r="MB194" i="2"/>
  <c r="MD194" i="2"/>
  <c r="JV194" i="2"/>
  <c r="JJ194" i="2"/>
  <c r="LD194" i="2"/>
  <c r="KN194" i="2"/>
  <c r="KZ194" i="2"/>
  <c r="KX194" i="2"/>
  <c r="LX194" i="2"/>
  <c r="MT194" i="2"/>
  <c r="IF194" i="2"/>
  <c r="LF194" i="2"/>
  <c r="LP194" i="2"/>
  <c r="KF194" i="2"/>
  <c r="NB194" i="2"/>
  <c r="NN194" i="2"/>
  <c r="DK193" i="2"/>
  <c r="KU194" i="2"/>
  <c r="FM193" i="2"/>
  <c r="AK193" i="2"/>
  <c r="AE193" i="2"/>
  <c r="LY194" i="2"/>
  <c r="ME194" i="2"/>
  <c r="EM194" i="2" s="1"/>
  <c r="HU194" i="2"/>
  <c r="AC194" i="2" s="1"/>
  <c r="LA194" i="2"/>
  <c r="DI194" i="2" s="1"/>
  <c r="HO194" i="2"/>
  <c r="W194" i="2" s="1"/>
  <c r="CR193" i="2"/>
  <c r="CS193" i="2" s="1"/>
  <c r="BN193" i="2"/>
  <c r="BO193" i="2" s="1"/>
  <c r="R193" i="2"/>
  <c r="S193" i="2" s="1"/>
  <c r="BT193" i="2"/>
  <c r="BU193" i="2" s="1"/>
  <c r="W193" i="2"/>
  <c r="DP193" i="2"/>
  <c r="DQ193" i="2" s="1"/>
  <c r="DC193" i="2"/>
  <c r="DI193" i="2"/>
  <c r="FR193" i="2"/>
  <c r="FS193" i="2" s="1"/>
  <c r="EG193" i="2"/>
  <c r="AL193" i="2"/>
  <c r="AF193" i="2"/>
  <c r="DF193" i="2"/>
  <c r="DL193" i="2"/>
  <c r="EP193" i="2"/>
  <c r="FN193" i="2"/>
  <c r="JE194" i="2"/>
  <c r="BM194" i="2" s="1"/>
  <c r="AQ193" i="2"/>
  <c r="JQ194" i="2"/>
  <c r="LS194" i="2"/>
  <c r="EA194" i="2" s="1"/>
  <c r="MQ194" i="2"/>
  <c r="EY194" i="2" s="1"/>
  <c r="IM194" i="2"/>
  <c r="NO194" i="2"/>
  <c r="X193" i="2"/>
  <c r="Y193" i="2" s="1"/>
  <c r="BY193" i="2"/>
  <c r="BZ193" i="2"/>
  <c r="CF193" i="2"/>
  <c r="CG193" i="2" s="1"/>
  <c r="EH193" i="2"/>
  <c r="EI193" i="2" s="1"/>
  <c r="DV193" i="2"/>
  <c r="DW193" i="2" s="1"/>
  <c r="EZ193" i="2"/>
  <c r="FA193" i="2" s="1"/>
  <c r="ET193" i="2"/>
  <c r="EU193" i="2" s="1"/>
  <c r="FF193" i="2"/>
  <c r="FG193" i="2" s="1"/>
  <c r="FW193" i="2"/>
  <c r="AR193" i="2"/>
  <c r="BJ193" i="2"/>
  <c r="LG194" i="2"/>
  <c r="DE193" i="2"/>
  <c r="MW194" i="2"/>
  <c r="IS194" i="2"/>
  <c r="BA194" i="2" s="1"/>
  <c r="JW194" i="2"/>
  <c r="CE194" i="2" s="1"/>
  <c r="NI194" i="2"/>
  <c r="IY194" i="2"/>
  <c r="BG194" i="2" s="1"/>
  <c r="F193" i="2"/>
  <c r="BB193" i="2"/>
  <c r="BC193" i="2" s="1"/>
  <c r="DO193" i="2"/>
  <c r="AV193" i="2"/>
  <c r="AW193" i="2" s="1"/>
  <c r="EM193" i="2"/>
  <c r="EA193" i="2"/>
  <c r="FE193" i="2"/>
  <c r="N193" i="2"/>
  <c r="CN193" i="2"/>
  <c r="ED193" i="2"/>
  <c r="KI194" i="2"/>
  <c r="EO193" i="2"/>
  <c r="MK194" i="2"/>
  <c r="KC194" i="2"/>
  <c r="IA194" i="2"/>
  <c r="GW194" i="2"/>
  <c r="JK194" i="2"/>
  <c r="HI194" i="2"/>
  <c r="Q194" i="2" s="1"/>
  <c r="BG193" i="2"/>
  <c r="AC193" i="2"/>
  <c r="CK193" i="2"/>
  <c r="AU193" i="2"/>
  <c r="BA193" i="2"/>
  <c r="CX193" i="2"/>
  <c r="CY193" i="2" s="1"/>
  <c r="EY193" i="2"/>
  <c r="B195" i="2"/>
  <c r="GC195" i="2" s="1"/>
  <c r="GD194" i="2"/>
  <c r="G193" i="2" l="1"/>
  <c r="EC193" i="2"/>
  <c r="CA193" i="2"/>
  <c r="FX194" i="2"/>
  <c r="CT194" i="2"/>
  <c r="BB194" i="2"/>
  <c r="FN194" i="2"/>
  <c r="FB194" i="2"/>
  <c r="CZ194" i="2"/>
  <c r="DJ194" i="2"/>
  <c r="ED194" i="2"/>
  <c r="AL194" i="2"/>
  <c r="H194" i="2"/>
  <c r="FZ194" i="2"/>
  <c r="AX194" i="2"/>
  <c r="EJ194" i="2"/>
  <c r="DF194" i="2"/>
  <c r="DP194" i="2"/>
  <c r="CL194" i="2"/>
  <c r="CH194" i="2"/>
  <c r="N194" i="2"/>
  <c r="EP194" i="2"/>
  <c r="Z194" i="2"/>
  <c r="BT194" i="2"/>
  <c r="BU194" i="2" s="1"/>
  <c r="AR194" i="2"/>
  <c r="CB194" i="2"/>
  <c r="T194" i="2"/>
  <c r="FF194" i="2"/>
  <c r="FT194" i="2"/>
  <c r="BH194" i="2"/>
  <c r="ET194" i="2"/>
  <c r="AF194" i="2"/>
  <c r="BP194" i="2"/>
  <c r="JE195" i="2"/>
  <c r="BM195" i="2" s="1"/>
  <c r="LS195" i="2"/>
  <c r="EA195" i="2" s="1"/>
  <c r="JW195" i="2"/>
  <c r="HC195" i="2"/>
  <c r="HO195" i="2"/>
  <c r="HI195" i="2"/>
  <c r="Q195" i="2" s="1"/>
  <c r="HT195" i="2"/>
  <c r="NH195" i="2"/>
  <c r="CZ195" i="2"/>
  <c r="MH195" i="2"/>
  <c r="HB195" i="2"/>
  <c r="HZ195" i="2"/>
  <c r="IX195" i="2"/>
  <c r="JT195" i="2"/>
  <c r="JV195" i="2"/>
  <c r="HF195" i="2"/>
  <c r="KB195" i="2"/>
  <c r="KZ195" i="2"/>
  <c r="LL195" i="2"/>
  <c r="HR195" i="2"/>
  <c r="JN195" i="2"/>
  <c r="KN195" i="2"/>
  <c r="GV195" i="2"/>
  <c r="KT195" i="2"/>
  <c r="LP195" i="2"/>
  <c r="LR195" i="2"/>
  <c r="MP195" i="2"/>
  <c r="MN195" i="2"/>
  <c r="HH195" i="2"/>
  <c r="T195" i="2"/>
  <c r="JB195" i="2"/>
  <c r="MT195" i="2"/>
  <c r="LJ195" i="2"/>
  <c r="NF195" i="2"/>
  <c r="MJ195" i="2"/>
  <c r="CF195" i="2"/>
  <c r="KR195" i="2"/>
  <c r="ED195" i="2"/>
  <c r="IF195" i="2"/>
  <c r="JZ195" i="2"/>
  <c r="KX195" i="2"/>
  <c r="LV195" i="2"/>
  <c r="GT195" i="2"/>
  <c r="JH195" i="2"/>
  <c r="JJ195" i="2"/>
  <c r="LF195" i="2"/>
  <c r="HX195" i="2"/>
  <c r="MB195" i="2"/>
  <c r="IR195" i="2"/>
  <c r="LX195" i="2"/>
  <c r="FF195" i="2"/>
  <c r="HN195" i="2"/>
  <c r="IL195" i="2"/>
  <c r="KF195" i="2"/>
  <c r="KH195" i="2"/>
  <c r="LD195" i="2"/>
  <c r="MD195" i="2"/>
  <c r="MZ195" i="2"/>
  <c r="N195" i="2"/>
  <c r="IV195" i="2"/>
  <c r="NN195" i="2"/>
  <c r="IP195" i="2"/>
  <c r="JD195" i="2"/>
  <c r="MV195" i="2"/>
  <c r="KL195" i="2"/>
  <c r="ID195" i="2"/>
  <c r="GZ195" i="2"/>
  <c r="HL195" i="2"/>
  <c r="IJ195" i="2"/>
  <c r="CT195" i="2"/>
  <c r="JP195" i="2"/>
  <c r="NB195" i="2"/>
  <c r="NL195" i="2"/>
  <c r="KC195" i="2"/>
  <c r="MK195" i="2"/>
  <c r="MW195" i="2"/>
  <c r="FE195" i="2" s="1"/>
  <c r="JQ195" i="2"/>
  <c r="LY195" i="2"/>
  <c r="F194" i="2"/>
  <c r="G194" i="2" s="1"/>
  <c r="L194" i="2"/>
  <c r="AD194" i="2"/>
  <c r="AV194" i="2"/>
  <c r="DV194" i="2"/>
  <c r="BN194" i="2"/>
  <c r="CR194" i="2"/>
  <c r="ES194" i="2"/>
  <c r="CX194" i="2"/>
  <c r="EH194" i="2"/>
  <c r="EZ194" i="2"/>
  <c r="BD194" i="2"/>
  <c r="DL194" i="2"/>
  <c r="CN194" i="2"/>
  <c r="DR194" i="2"/>
  <c r="EV194" i="2"/>
  <c r="JK195" i="2"/>
  <c r="NO195" i="2"/>
  <c r="LA195" i="2"/>
  <c r="NC195" i="2"/>
  <c r="FK195" i="2" s="1"/>
  <c r="KO195" i="2"/>
  <c r="CW195" i="2" s="1"/>
  <c r="R194" i="2"/>
  <c r="AP194" i="2"/>
  <c r="X194" i="2"/>
  <c r="BS194" i="2"/>
  <c r="EB194" i="2"/>
  <c r="EC194" i="2" s="1"/>
  <c r="CW194" i="2"/>
  <c r="FW194" i="2"/>
  <c r="FR194" i="2"/>
  <c r="FS194" i="2" s="1"/>
  <c r="FE194" i="2"/>
  <c r="BV194" i="2"/>
  <c r="FH194" i="2"/>
  <c r="GW195" i="2"/>
  <c r="E195" i="2" s="1"/>
  <c r="KI195" i="2"/>
  <c r="IY195" i="2"/>
  <c r="BG195" i="2" s="1"/>
  <c r="CS194" i="2"/>
  <c r="FG194" i="2"/>
  <c r="IM195" i="2"/>
  <c r="AU195" i="2" s="1"/>
  <c r="DQ194" i="2"/>
  <c r="HU195" i="2"/>
  <c r="KU195" i="2"/>
  <c r="DC195" i="2" s="1"/>
  <c r="AU194" i="2"/>
  <c r="AJ194" i="2"/>
  <c r="AK194" i="2" s="1"/>
  <c r="CQ194" i="2"/>
  <c r="BY194" i="2"/>
  <c r="BZ194" i="2"/>
  <c r="CA194" i="2" s="1"/>
  <c r="EG194" i="2"/>
  <c r="FL194" i="2"/>
  <c r="BJ194" i="2"/>
  <c r="IA195" i="2"/>
  <c r="AI195" i="2" s="1"/>
  <c r="NI195" i="2"/>
  <c r="IS195" i="2"/>
  <c r="BA195" i="2" s="1"/>
  <c r="LG195" i="2"/>
  <c r="DO195" i="2" s="1"/>
  <c r="MQ195" i="2"/>
  <c r="ME195" i="2"/>
  <c r="EM195" i="2" s="1"/>
  <c r="DK194" i="2"/>
  <c r="LM195" i="2"/>
  <c r="IG195" i="2"/>
  <c r="E194" i="2"/>
  <c r="AI194" i="2"/>
  <c r="DC194" i="2"/>
  <c r="EN194" i="2"/>
  <c r="DD194" i="2"/>
  <c r="CF194" i="2"/>
  <c r="DO194" i="2"/>
  <c r="CK194" i="2"/>
  <c r="FQ194" i="2"/>
  <c r="B196" i="2"/>
  <c r="GC196" i="2" s="1"/>
  <c r="GD195" i="2"/>
  <c r="FY194" i="2" l="1"/>
  <c r="FM194" i="2"/>
  <c r="FA194" i="2"/>
  <c r="EU194" i="2"/>
  <c r="EO194" i="2"/>
  <c r="EI194" i="2"/>
  <c r="DW194" i="2"/>
  <c r="DE194" i="2"/>
  <c r="CY194" i="2"/>
  <c r="CM194" i="2"/>
  <c r="CG194" i="2"/>
  <c r="CG195" i="2" s="1"/>
  <c r="BO194" i="2"/>
  <c r="BI194" i="2"/>
  <c r="BC194" i="2"/>
  <c r="AW194" i="2"/>
  <c r="AQ194" i="2"/>
  <c r="AE194" i="2"/>
  <c r="Y194" i="2"/>
  <c r="S194" i="2"/>
  <c r="M194" i="2"/>
  <c r="BT195" i="2"/>
  <c r="BU195" i="2" s="1"/>
  <c r="FZ195" i="2"/>
  <c r="EV195" i="2"/>
  <c r="EJ195" i="2"/>
  <c r="EZ195" i="2"/>
  <c r="FA195" i="2" s="1"/>
  <c r="BD195" i="2"/>
  <c r="F195" i="2"/>
  <c r="DV195" i="2"/>
  <c r="DW195" i="2" s="1"/>
  <c r="FN195" i="2"/>
  <c r="CN195" i="2"/>
  <c r="EP195" i="2"/>
  <c r="AV195" i="2"/>
  <c r="AW195" i="2" s="1"/>
  <c r="FT195" i="2"/>
  <c r="BP195" i="2"/>
  <c r="BZ195" i="2"/>
  <c r="DJ195" i="2"/>
  <c r="DK195" i="2" s="1"/>
  <c r="DR195" i="2"/>
  <c r="X195" i="2"/>
  <c r="Y195" i="2" s="1"/>
  <c r="BJ195" i="2"/>
  <c r="AF195" i="2"/>
  <c r="DF195" i="2"/>
  <c r="AR195" i="2"/>
  <c r="AJ195" i="2"/>
  <c r="AK195" i="2" s="1"/>
  <c r="LM196" i="2"/>
  <c r="DU196" i="2" s="1"/>
  <c r="NI196" i="2"/>
  <c r="HU196" i="2"/>
  <c r="KI196" i="2"/>
  <c r="NO196" i="2"/>
  <c r="JQ196" i="2"/>
  <c r="MK196" i="2"/>
  <c r="HO196" i="2"/>
  <c r="W196" i="2" s="1"/>
  <c r="AC195" i="2"/>
  <c r="BH195" i="2"/>
  <c r="BI195" i="2" s="1"/>
  <c r="CR195" i="2"/>
  <c r="CS195" i="2" s="1"/>
  <c r="AP195" i="2"/>
  <c r="AQ195" i="2" s="1"/>
  <c r="CL195" i="2"/>
  <c r="CM195" i="2" s="1"/>
  <c r="CQ195" i="2"/>
  <c r="ES195" i="2"/>
  <c r="ET195" i="2"/>
  <c r="EU195" i="2" s="1"/>
  <c r="FL195" i="2"/>
  <c r="FM195" i="2" s="1"/>
  <c r="AX195" i="2"/>
  <c r="BV195" i="2"/>
  <c r="DX195" i="2"/>
  <c r="FH195" i="2"/>
  <c r="MQ196" i="2"/>
  <c r="FG195" i="2"/>
  <c r="JK196" i="2"/>
  <c r="BS196" i="2" s="1"/>
  <c r="KC196" i="2"/>
  <c r="HC196" i="2"/>
  <c r="BB195" i="2"/>
  <c r="BC195" i="2" s="1"/>
  <c r="BN195" i="2"/>
  <c r="BO195" i="2" s="1"/>
  <c r="K195" i="2"/>
  <c r="Z195" i="2"/>
  <c r="CX195" i="2"/>
  <c r="CY195" i="2" s="1"/>
  <c r="DD195" i="2"/>
  <c r="DE195" i="2" s="1"/>
  <c r="FR195" i="2"/>
  <c r="FS195" i="2" s="1"/>
  <c r="EY195" i="2"/>
  <c r="FQ195" i="2"/>
  <c r="AL195" i="2"/>
  <c r="CB195" i="2"/>
  <c r="CH195" i="2"/>
  <c r="DL195" i="2"/>
  <c r="FB195" i="2"/>
  <c r="IA196" i="2"/>
  <c r="GW196" i="2"/>
  <c r="KO196" i="2"/>
  <c r="CW196" i="2" s="1"/>
  <c r="LA196" i="2"/>
  <c r="FX195" i="2"/>
  <c r="FY195" i="2" s="1"/>
  <c r="JW196" i="2"/>
  <c r="JE196" i="2"/>
  <c r="BS195" i="2"/>
  <c r="R195" i="2"/>
  <c r="S195" i="2" s="1"/>
  <c r="L195" i="2"/>
  <c r="M195" i="2" s="1"/>
  <c r="DP195" i="2"/>
  <c r="DQ195" i="2" s="1"/>
  <c r="EH195" i="2"/>
  <c r="EI195" i="2" s="1"/>
  <c r="DI195" i="2"/>
  <c r="EB195" i="2"/>
  <c r="FW195" i="2"/>
  <c r="H195" i="2"/>
  <c r="FW196" i="2"/>
  <c r="EY196" i="2"/>
  <c r="FQ196" i="2"/>
  <c r="ES196" i="2"/>
  <c r="CK196" i="2"/>
  <c r="BY196" i="2"/>
  <c r="DI196" i="2"/>
  <c r="CQ196" i="2"/>
  <c r="AC196" i="2"/>
  <c r="CE196" i="2"/>
  <c r="BM196" i="2"/>
  <c r="K196" i="2"/>
  <c r="E196" i="2"/>
  <c r="AI196" i="2"/>
  <c r="KU196" i="2"/>
  <c r="HN196" i="2"/>
  <c r="LG196" i="2"/>
  <c r="GV196" i="2"/>
  <c r="HR196" i="2"/>
  <c r="NF196" i="2"/>
  <c r="KL196" i="2"/>
  <c r="GZ196" i="2"/>
  <c r="IX196" i="2"/>
  <c r="KT196" i="2"/>
  <c r="HH196" i="2"/>
  <c r="BN196" i="2"/>
  <c r="HT196" i="2"/>
  <c r="JP196" i="2"/>
  <c r="JN196" i="2"/>
  <c r="MJ196" i="2"/>
  <c r="JV196" i="2"/>
  <c r="LR196" i="2"/>
  <c r="LP196" i="2"/>
  <c r="GT196" i="2"/>
  <c r="ID196" i="2"/>
  <c r="JD196" i="2"/>
  <c r="JB196" i="2"/>
  <c r="MH196" i="2"/>
  <c r="HX196" i="2"/>
  <c r="HZ196" i="2"/>
  <c r="IV196" i="2"/>
  <c r="JT196" i="2"/>
  <c r="KR196" i="2"/>
  <c r="HF196" i="2"/>
  <c r="KB196" i="2"/>
  <c r="KX196" i="2"/>
  <c r="KZ196" i="2"/>
  <c r="NH196" i="2"/>
  <c r="HB196" i="2"/>
  <c r="DL196" i="2"/>
  <c r="MV196" i="2"/>
  <c r="HL196" i="2"/>
  <c r="IJ196" i="2"/>
  <c r="MB196" i="2"/>
  <c r="LJ196" i="2"/>
  <c r="KN196" i="2"/>
  <c r="MP196" i="2"/>
  <c r="IF196" i="2"/>
  <c r="LV196" i="2"/>
  <c r="H196" i="2"/>
  <c r="KH196" i="2"/>
  <c r="LF196" i="2"/>
  <c r="NB196" i="2"/>
  <c r="NN196" i="2"/>
  <c r="IP196" i="2"/>
  <c r="AL196" i="2"/>
  <c r="LX196" i="2"/>
  <c r="IL196" i="2"/>
  <c r="KF196" i="2"/>
  <c r="LD196" i="2"/>
  <c r="MD196" i="2"/>
  <c r="LL196" i="2"/>
  <c r="IR196" i="2"/>
  <c r="CH196" i="2"/>
  <c r="MT196" i="2"/>
  <c r="JZ196" i="2"/>
  <c r="JH196" i="2"/>
  <c r="JJ196" i="2"/>
  <c r="NL196" i="2"/>
  <c r="FZ196" i="2"/>
  <c r="ET196" i="2"/>
  <c r="MN196" i="2"/>
  <c r="MZ196" i="2"/>
  <c r="IG196" i="2"/>
  <c r="ME196" i="2"/>
  <c r="IS196" i="2"/>
  <c r="IM196" i="2"/>
  <c r="IY196" i="2"/>
  <c r="BG196" i="2" s="1"/>
  <c r="NC196" i="2"/>
  <c r="LY196" i="2"/>
  <c r="EG196" i="2" s="1"/>
  <c r="MW196" i="2"/>
  <c r="HI196" i="2"/>
  <c r="Q196" i="2" s="1"/>
  <c r="LS196" i="2"/>
  <c r="AO195" i="2"/>
  <c r="AD195" i="2"/>
  <c r="AE195" i="2" s="1"/>
  <c r="CK195" i="2"/>
  <c r="W195" i="2"/>
  <c r="BY195" i="2"/>
  <c r="DU195" i="2"/>
  <c r="CE195" i="2"/>
  <c r="EN195" i="2"/>
  <c r="EO195" i="2" s="1"/>
  <c r="EG195" i="2"/>
  <c r="B197" i="2"/>
  <c r="GC197" i="2" s="1"/>
  <c r="GD196" i="2"/>
  <c r="G195" i="2" l="1"/>
  <c r="EC195" i="2"/>
  <c r="CA195" i="2"/>
  <c r="Z196" i="2"/>
  <c r="CN196" i="2"/>
  <c r="DD196" i="2"/>
  <c r="FL196" i="2"/>
  <c r="BV196" i="2"/>
  <c r="CX196" i="2"/>
  <c r="CB196" i="2"/>
  <c r="DP196" i="2"/>
  <c r="AV196" i="2"/>
  <c r="BO196" i="2"/>
  <c r="FX196" i="2"/>
  <c r="R196" i="2"/>
  <c r="CR196" i="2"/>
  <c r="BH196" i="2"/>
  <c r="FB196" i="2"/>
  <c r="BB196" i="2"/>
  <c r="FT196" i="2"/>
  <c r="DX196" i="2"/>
  <c r="ED196" i="2"/>
  <c r="AF196" i="2"/>
  <c r="EP196" i="2"/>
  <c r="AR196" i="2"/>
  <c r="EH196" i="2"/>
  <c r="FH196" i="2"/>
  <c r="L196" i="2"/>
  <c r="CY196" i="2"/>
  <c r="MW197" i="2"/>
  <c r="NC197" i="2"/>
  <c r="ME197" i="2"/>
  <c r="LG197" i="2"/>
  <c r="AD196" i="2"/>
  <c r="AP196" i="2"/>
  <c r="X196" i="2"/>
  <c r="DJ196" i="2"/>
  <c r="BZ196" i="2"/>
  <c r="CA196" i="2" s="1"/>
  <c r="EB196" i="2"/>
  <c r="EC196" i="2" s="1"/>
  <c r="FF196" i="2"/>
  <c r="T196" i="2"/>
  <c r="FR196" i="2"/>
  <c r="FE196" i="2"/>
  <c r="AX196" i="2"/>
  <c r="BD196" i="2"/>
  <c r="CZ196" i="2"/>
  <c r="CT196" i="2"/>
  <c r="EJ196" i="2"/>
  <c r="FN196" i="2"/>
  <c r="JK197" i="2"/>
  <c r="MQ197" i="2"/>
  <c r="EY197" i="2" s="1"/>
  <c r="MK197" i="2"/>
  <c r="ES197" i="2" s="1"/>
  <c r="KI197" i="2"/>
  <c r="LM197" i="2"/>
  <c r="FK197" i="2"/>
  <c r="FE197" i="2"/>
  <c r="EM197" i="2"/>
  <c r="DU197" i="2"/>
  <c r="DO197" i="2"/>
  <c r="BS197" i="2"/>
  <c r="NO197" i="2"/>
  <c r="IY197" i="2"/>
  <c r="LY197" i="2"/>
  <c r="EG197" i="2" s="1"/>
  <c r="HI197" i="2"/>
  <c r="Q197" i="2" s="1"/>
  <c r="IX197" i="2"/>
  <c r="LJ197" i="2"/>
  <c r="HR197" i="2"/>
  <c r="NH197" i="2"/>
  <c r="KL197" i="2"/>
  <c r="MH197" i="2"/>
  <c r="KT197" i="2"/>
  <c r="LP197" i="2"/>
  <c r="MN197" i="2"/>
  <c r="MP197" i="2"/>
  <c r="KB197" i="2"/>
  <c r="LX197" i="2"/>
  <c r="LL197" i="2"/>
  <c r="IR197" i="2"/>
  <c r="KN197" i="2"/>
  <c r="BJ197" i="2"/>
  <c r="IF197" i="2"/>
  <c r="EH197" i="2"/>
  <c r="LV197" i="2"/>
  <c r="JN197" i="2"/>
  <c r="NF197" i="2"/>
  <c r="IP197" i="2"/>
  <c r="MJ197" i="2"/>
  <c r="GT197" i="2"/>
  <c r="JV197" i="2"/>
  <c r="KR197" i="2"/>
  <c r="FB197" i="2"/>
  <c r="HZ197" i="2"/>
  <c r="HH197" i="2"/>
  <c r="JB197" i="2"/>
  <c r="JP197" i="2"/>
  <c r="JD197" i="2"/>
  <c r="JZ197" i="2"/>
  <c r="KZ197" i="2"/>
  <c r="MV197" i="2"/>
  <c r="HL197" i="2"/>
  <c r="IJ197" i="2"/>
  <c r="KF197" i="2"/>
  <c r="MB197" i="2"/>
  <c r="NB197" i="2"/>
  <c r="T197" i="2"/>
  <c r="NL197" i="2"/>
  <c r="HT197" i="2"/>
  <c r="HX197" i="2"/>
  <c r="IV197" i="2"/>
  <c r="FH197" i="2"/>
  <c r="HF197" i="2"/>
  <c r="HN197" i="2"/>
  <c r="IL197" i="2"/>
  <c r="ID197" i="2"/>
  <c r="NN197" i="2"/>
  <c r="JT197" i="2"/>
  <c r="LR197" i="2"/>
  <c r="HB197" i="2"/>
  <c r="LD197" i="2"/>
  <c r="JH197" i="2"/>
  <c r="KH197" i="2"/>
  <c r="LF197" i="2"/>
  <c r="KX197" i="2"/>
  <c r="MT197" i="2"/>
  <c r="GV197" i="2"/>
  <c r="JJ197" i="2"/>
  <c r="MD197" i="2"/>
  <c r="EN197" i="2" s="1"/>
  <c r="MZ197" i="2"/>
  <c r="GZ197" i="2"/>
  <c r="EB197" i="2"/>
  <c r="FX197" i="2"/>
  <c r="IG197" i="2"/>
  <c r="AO197" i="2" s="1"/>
  <c r="F196" i="2"/>
  <c r="G196" i="2" s="1"/>
  <c r="BT196" i="2"/>
  <c r="AJ196" i="2"/>
  <c r="AO196" i="2"/>
  <c r="CL196" i="2"/>
  <c r="EN196" i="2"/>
  <c r="CF196" i="2"/>
  <c r="DO196" i="2"/>
  <c r="BP196" i="2"/>
  <c r="BJ196" i="2"/>
  <c r="DF196" i="2"/>
  <c r="EV196" i="2"/>
  <c r="JE197" i="2"/>
  <c r="LA197" i="2"/>
  <c r="BC196" i="2"/>
  <c r="EU196" i="2"/>
  <c r="BI196" i="2"/>
  <c r="JQ197" i="2"/>
  <c r="HU197" i="2"/>
  <c r="AC197" i="2" s="1"/>
  <c r="LS197" i="2"/>
  <c r="IM197" i="2"/>
  <c r="KU197" i="2"/>
  <c r="DC197" i="2" s="1"/>
  <c r="DC196" i="2"/>
  <c r="FK196" i="2"/>
  <c r="DV196" i="2"/>
  <c r="N196" i="2"/>
  <c r="DR196" i="2"/>
  <c r="JW197" i="2"/>
  <c r="CE197" i="2" s="1"/>
  <c r="KO197" i="2"/>
  <c r="IA197" i="2"/>
  <c r="HC197" i="2"/>
  <c r="NI197" i="2"/>
  <c r="FQ197" i="2" s="1"/>
  <c r="AQ196" i="2"/>
  <c r="IS197" i="2"/>
  <c r="AU196" i="2"/>
  <c r="BA196" i="2"/>
  <c r="EA196" i="2"/>
  <c r="EM196" i="2"/>
  <c r="EZ196" i="2"/>
  <c r="GW197" i="2"/>
  <c r="KC197" i="2"/>
  <c r="HO197" i="2"/>
  <c r="B198" i="2"/>
  <c r="GC198" i="2" s="1"/>
  <c r="GD197" i="2"/>
  <c r="HO198" i="2" l="1"/>
  <c r="FY196" i="2"/>
  <c r="FS196" i="2"/>
  <c r="FM196" i="2"/>
  <c r="FG196" i="2"/>
  <c r="FA196" i="2"/>
  <c r="EO196" i="2"/>
  <c r="EO197" i="2" s="1"/>
  <c r="EI196" i="2"/>
  <c r="DW196" i="2"/>
  <c r="DQ196" i="2"/>
  <c r="DK196" i="2"/>
  <c r="DE196" i="2"/>
  <c r="CS196" i="2"/>
  <c r="CM196" i="2"/>
  <c r="CG196" i="2"/>
  <c r="BU196" i="2"/>
  <c r="AW196" i="2"/>
  <c r="AK196" i="2"/>
  <c r="AE196" i="2"/>
  <c r="Y196" i="2"/>
  <c r="S196" i="2"/>
  <c r="M196" i="2"/>
  <c r="H197" i="2"/>
  <c r="FY197" i="2"/>
  <c r="CR197" i="2"/>
  <c r="CS197" i="2" s="1"/>
  <c r="FZ197" i="2"/>
  <c r="BV197" i="2"/>
  <c r="DX197" i="2"/>
  <c r="FL197" i="2"/>
  <c r="FM197" i="2" s="1"/>
  <c r="DF197" i="2"/>
  <c r="GW198" i="2"/>
  <c r="KO198" i="2"/>
  <c r="IM198" i="2"/>
  <c r="JQ198" i="2"/>
  <c r="AV197" i="2"/>
  <c r="AW197" i="2" s="1"/>
  <c r="DP197" i="2"/>
  <c r="DQ197" i="2" s="1"/>
  <c r="AF197" i="2"/>
  <c r="DJ197" i="2"/>
  <c r="CH197" i="2"/>
  <c r="CZ197" i="2"/>
  <c r="DD197" i="2"/>
  <c r="DE197" i="2" s="1"/>
  <c r="Z197" i="2"/>
  <c r="FR197" i="2"/>
  <c r="FS197" i="2" s="1"/>
  <c r="L197" i="2"/>
  <c r="M197" i="2" s="1"/>
  <c r="FN197" i="2"/>
  <c r="R197" i="2"/>
  <c r="S197" i="2" s="1"/>
  <c r="BN197" i="2"/>
  <c r="BD197" i="2"/>
  <c r="CL197" i="2"/>
  <c r="CM197" i="2" s="1"/>
  <c r="AR197" i="2"/>
  <c r="IY198" i="2"/>
  <c r="W197" i="2"/>
  <c r="CT197" i="2"/>
  <c r="ME198" i="2"/>
  <c r="LA198" i="2"/>
  <c r="KC198" i="2"/>
  <c r="HC198" i="2"/>
  <c r="LS198" i="2"/>
  <c r="EP197" i="2"/>
  <c r="F197" i="2"/>
  <c r="G197" i="2" s="1"/>
  <c r="AL197" i="2"/>
  <c r="CF197" i="2"/>
  <c r="JK198" i="2"/>
  <c r="CB197" i="2"/>
  <c r="EI197" i="2"/>
  <c r="EV197" i="2"/>
  <c r="KI198" i="2"/>
  <c r="X197" i="2"/>
  <c r="Y197" i="2" s="1"/>
  <c r="BT197" i="2"/>
  <c r="BU197" i="2" s="1"/>
  <c r="FF197" i="2"/>
  <c r="FG197" i="2" s="1"/>
  <c r="EM198" i="2"/>
  <c r="DU198" i="2"/>
  <c r="CK198" i="2"/>
  <c r="CW198" i="2"/>
  <c r="BY198" i="2"/>
  <c r="DI198" i="2"/>
  <c r="CQ198" i="2"/>
  <c r="EA198" i="2"/>
  <c r="BS198" i="2"/>
  <c r="BG198" i="2"/>
  <c r="AU198" i="2"/>
  <c r="E198" i="2"/>
  <c r="W198" i="2"/>
  <c r="K198" i="2"/>
  <c r="KU198" i="2"/>
  <c r="MQ198" i="2"/>
  <c r="JD198" i="2"/>
  <c r="LM198" i="2"/>
  <c r="T198" i="2"/>
  <c r="GT198" i="2"/>
  <c r="HR198" i="2"/>
  <c r="JN198" i="2"/>
  <c r="MJ198" i="2"/>
  <c r="MH198" i="2"/>
  <c r="HZ198" i="2"/>
  <c r="IX198" i="2"/>
  <c r="JV198" i="2"/>
  <c r="JT198" i="2"/>
  <c r="LP198" i="2"/>
  <c r="LR198" i="2"/>
  <c r="IF198" i="2"/>
  <c r="JB198" i="2"/>
  <c r="KZ198" i="2"/>
  <c r="KX198" i="2"/>
  <c r="LX198" i="2"/>
  <c r="LV198" i="2"/>
  <c r="LL198" i="2"/>
  <c r="CB198" i="2"/>
  <c r="BB198" i="2"/>
  <c r="IV198" i="2"/>
  <c r="KT198" i="2"/>
  <c r="HH198" i="2"/>
  <c r="BP198" i="2"/>
  <c r="JZ198" i="2"/>
  <c r="MV198" i="2"/>
  <c r="JP198" i="2"/>
  <c r="NH198" i="2"/>
  <c r="IP198" i="2"/>
  <c r="IR198" i="2"/>
  <c r="KL198" i="2"/>
  <c r="HB198" i="2"/>
  <c r="MN198" i="2"/>
  <c r="MP198" i="2"/>
  <c r="ID198" i="2"/>
  <c r="CN198" i="2"/>
  <c r="FB198" i="2"/>
  <c r="MT198" i="2"/>
  <c r="JJ198" i="2"/>
  <c r="LD198" i="2"/>
  <c r="MZ198" i="2"/>
  <c r="KF198" i="2"/>
  <c r="IJ198" i="2"/>
  <c r="LJ198" i="2"/>
  <c r="NF198" i="2"/>
  <c r="KN198" i="2"/>
  <c r="ED198" i="2"/>
  <c r="HF198" i="2"/>
  <c r="HN198" i="2"/>
  <c r="IL198" i="2"/>
  <c r="JH198" i="2"/>
  <c r="KH198" i="2"/>
  <c r="MD198" i="2"/>
  <c r="NB198" i="2"/>
  <c r="HT198" i="2"/>
  <c r="AV198" i="2"/>
  <c r="AW198" i="2" s="1"/>
  <c r="GV198" i="2"/>
  <c r="KB198" i="2"/>
  <c r="FF198" i="2"/>
  <c r="HX198" i="2"/>
  <c r="BV198" i="2"/>
  <c r="LF198" i="2"/>
  <c r="MB198" i="2"/>
  <c r="GZ198" i="2"/>
  <c r="KR198" i="2"/>
  <c r="HL198" i="2"/>
  <c r="NL198" i="2"/>
  <c r="FX198" i="2" s="1"/>
  <c r="FY198" i="2" s="1"/>
  <c r="NN198" i="2"/>
  <c r="IS198" i="2"/>
  <c r="IA198" i="2"/>
  <c r="HU198" i="2"/>
  <c r="JE198" i="2"/>
  <c r="NO198" i="2"/>
  <c r="BM197" i="2"/>
  <c r="BY197" i="2"/>
  <c r="AD197" i="2"/>
  <c r="AE197" i="2" s="1"/>
  <c r="BZ197" i="2"/>
  <c r="AI197" i="2"/>
  <c r="DI197" i="2"/>
  <c r="FW197" i="2"/>
  <c r="AX197" i="2"/>
  <c r="ED197" i="2"/>
  <c r="DR197" i="2"/>
  <c r="EJ197" i="2"/>
  <c r="FT197" i="2"/>
  <c r="MK198" i="2"/>
  <c r="NC198" i="2"/>
  <c r="FK198" i="2" s="1"/>
  <c r="DK197" i="2"/>
  <c r="DL197" i="2"/>
  <c r="IG198" i="2"/>
  <c r="HI198" i="2"/>
  <c r="Q198" i="2" s="1"/>
  <c r="BB197" i="2"/>
  <c r="BC197" i="2" s="1"/>
  <c r="E197" i="2"/>
  <c r="AJ197" i="2"/>
  <c r="AK197" i="2" s="1"/>
  <c r="BH197" i="2"/>
  <c r="BI197" i="2" s="1"/>
  <c r="AP197" i="2"/>
  <c r="AQ197" i="2" s="1"/>
  <c r="CX197" i="2"/>
  <c r="CY197" i="2" s="1"/>
  <c r="DV197" i="2"/>
  <c r="DW197" i="2" s="1"/>
  <c r="EZ197" i="2"/>
  <c r="FA197" i="2" s="1"/>
  <c r="ET197" i="2"/>
  <c r="N197" i="2"/>
  <c r="BP197" i="2"/>
  <c r="CN197" i="2"/>
  <c r="MW198" i="2"/>
  <c r="EC197" i="2"/>
  <c r="CK197" i="2"/>
  <c r="NI198" i="2"/>
  <c r="JW198" i="2"/>
  <c r="CE198" i="2" s="1"/>
  <c r="CG197" i="2"/>
  <c r="LY198" i="2"/>
  <c r="CW197" i="2"/>
  <c r="BG197" i="2"/>
  <c r="K197" i="2"/>
  <c r="AU197" i="2"/>
  <c r="BA197" i="2"/>
  <c r="CQ197" i="2"/>
  <c r="EA197" i="2"/>
  <c r="LG198" i="2"/>
  <c r="B199" i="2"/>
  <c r="GD198" i="2"/>
  <c r="ME199" i="2" l="1"/>
  <c r="GC199" i="2"/>
  <c r="EU197" i="2"/>
  <c r="CA197" i="2"/>
  <c r="BO197" i="2"/>
  <c r="F198" i="2"/>
  <c r="G198" i="2" s="1"/>
  <c r="Z198" i="2"/>
  <c r="BJ198" i="2"/>
  <c r="AJ198" i="2"/>
  <c r="DL198" i="2"/>
  <c r="JK199" i="2"/>
  <c r="IG199" i="2"/>
  <c r="CH198" i="2"/>
  <c r="IM199" i="2"/>
  <c r="LS199" i="2"/>
  <c r="GW199" i="2"/>
  <c r="HC199" i="2"/>
  <c r="CZ198" i="2"/>
  <c r="BD198" i="2"/>
  <c r="DF198" i="2"/>
  <c r="CL198" i="2"/>
  <c r="BH198" i="2"/>
  <c r="LG199" i="2"/>
  <c r="LY199" i="2"/>
  <c r="HO199" i="2"/>
  <c r="KC199" i="2"/>
  <c r="DP198" i="2"/>
  <c r="FR198" i="2"/>
  <c r="FS198" i="2" s="1"/>
  <c r="FN198" i="2"/>
  <c r="AX198" i="2"/>
  <c r="DV198" i="2"/>
  <c r="L198" i="2"/>
  <c r="EH198" i="2"/>
  <c r="AR198" i="2"/>
  <c r="H198" i="2"/>
  <c r="MQ199" i="2"/>
  <c r="EB198" i="2"/>
  <c r="EG198" i="2"/>
  <c r="HU199" i="2"/>
  <c r="EP198" i="2"/>
  <c r="KU199" i="2"/>
  <c r="FH198" i="2"/>
  <c r="BC198" i="2"/>
  <c r="NI199" i="2"/>
  <c r="JQ199" i="2"/>
  <c r="MK199" i="2"/>
  <c r="IA199" i="2"/>
  <c r="FZ198" i="2"/>
  <c r="X198" i="2"/>
  <c r="Y198" i="2" s="1"/>
  <c r="AD198" i="2"/>
  <c r="CT198" i="2"/>
  <c r="AP198" i="2"/>
  <c r="EV198" i="2"/>
  <c r="FG198" i="2"/>
  <c r="FL198" i="2"/>
  <c r="FM198" i="2" s="1"/>
  <c r="EJ198" i="2"/>
  <c r="BZ198" i="2"/>
  <c r="CA198" i="2" s="1"/>
  <c r="NO199" i="2"/>
  <c r="IS199" i="2"/>
  <c r="LM199" i="2"/>
  <c r="N198" i="2"/>
  <c r="AC198" i="2"/>
  <c r="DD198" i="2"/>
  <c r="CF198" i="2"/>
  <c r="DO198" i="2"/>
  <c r="CX198" i="2"/>
  <c r="EY198" i="2"/>
  <c r="EZ198" i="2"/>
  <c r="DX198" i="2"/>
  <c r="AF198" i="2"/>
  <c r="R198" i="2"/>
  <c r="AI198" i="2"/>
  <c r="ES198" i="2"/>
  <c r="BN198" i="2"/>
  <c r="BO198" i="2" s="1"/>
  <c r="DJ198" i="2"/>
  <c r="ET198" i="2"/>
  <c r="EU198" i="2" s="1"/>
  <c r="FQ198" i="2"/>
  <c r="AL198" i="2"/>
  <c r="DR198" i="2"/>
  <c r="FT198" i="2"/>
  <c r="FQ199" i="2"/>
  <c r="EY199" i="2"/>
  <c r="EG199" i="2"/>
  <c r="ES199" i="2"/>
  <c r="EA199" i="2"/>
  <c r="EM199" i="2"/>
  <c r="DC199" i="2"/>
  <c r="DU199" i="2"/>
  <c r="BY199" i="2"/>
  <c r="BA199" i="2"/>
  <c r="AI199" i="2"/>
  <c r="W199" i="2"/>
  <c r="CK199" i="2"/>
  <c r="AU199" i="2"/>
  <c r="K199" i="2"/>
  <c r="BS199" i="2"/>
  <c r="AO199" i="2"/>
  <c r="AC199" i="2"/>
  <c r="DO199" i="2"/>
  <c r="E199" i="2"/>
  <c r="HI199" i="2"/>
  <c r="GZ199" i="2"/>
  <c r="JP199" i="2"/>
  <c r="IP199" i="2"/>
  <c r="KL199" i="2"/>
  <c r="GV199" i="2"/>
  <c r="ID199" i="2"/>
  <c r="JD199" i="2"/>
  <c r="NH199" i="2"/>
  <c r="IR199" i="2"/>
  <c r="MH199" i="2"/>
  <c r="HB199" i="2"/>
  <c r="HZ199" i="2"/>
  <c r="AL199" i="2"/>
  <c r="IX199" i="2"/>
  <c r="JT199" i="2"/>
  <c r="JV199" i="2"/>
  <c r="KT199" i="2"/>
  <c r="MN199" i="2"/>
  <c r="HL199" i="2"/>
  <c r="HF199" i="2"/>
  <c r="KB199" i="2"/>
  <c r="KZ199" i="2"/>
  <c r="LL199" i="2"/>
  <c r="HR199" i="2"/>
  <c r="JN199" i="2"/>
  <c r="KN199" i="2"/>
  <c r="HX199" i="2"/>
  <c r="IV199" i="2"/>
  <c r="LP199" i="2"/>
  <c r="MP199" i="2"/>
  <c r="HH199" i="2"/>
  <c r="JB199" i="2"/>
  <c r="KX199" i="2"/>
  <c r="LJ199" i="2"/>
  <c r="LX199" i="2"/>
  <c r="EJ199" i="2"/>
  <c r="LF199" i="2"/>
  <c r="MB199" i="2"/>
  <c r="NB199" i="2"/>
  <c r="NL199" i="2"/>
  <c r="NF199" i="2"/>
  <c r="LR199" i="2"/>
  <c r="IF199" i="2"/>
  <c r="AR199" i="2" s="1"/>
  <c r="JZ199" i="2"/>
  <c r="LV199" i="2"/>
  <c r="MV199" i="2"/>
  <c r="JH199" i="2"/>
  <c r="JJ199" i="2"/>
  <c r="CB199" i="2"/>
  <c r="BP199" i="2"/>
  <c r="KR199" i="2"/>
  <c r="EB199" i="2"/>
  <c r="HN199" i="2"/>
  <c r="IL199" i="2"/>
  <c r="AX199" i="2" s="1"/>
  <c r="KF199" i="2"/>
  <c r="KH199" i="2"/>
  <c r="LD199" i="2"/>
  <c r="MD199" i="2"/>
  <c r="MZ199" i="2"/>
  <c r="IJ199" i="2"/>
  <c r="FZ199" i="2"/>
  <c r="NN199" i="2"/>
  <c r="HT199" i="2"/>
  <c r="MJ199" i="2"/>
  <c r="MT199" i="2"/>
  <c r="GT199" i="2"/>
  <c r="F199" i="2" s="1"/>
  <c r="JW199" i="2"/>
  <c r="CE199" i="2" s="1"/>
  <c r="KO199" i="2"/>
  <c r="IY199" i="2"/>
  <c r="BG199" i="2" s="1"/>
  <c r="MW199" i="2"/>
  <c r="NC199" i="2"/>
  <c r="JE199" i="2"/>
  <c r="BT198" i="2"/>
  <c r="BA198" i="2"/>
  <c r="BM198" i="2"/>
  <c r="AO198" i="2"/>
  <c r="DC198" i="2"/>
  <c r="CR198" i="2"/>
  <c r="CS198" i="2" s="1"/>
  <c r="EN198" i="2"/>
  <c r="FW198" i="2"/>
  <c r="FE198" i="2"/>
  <c r="KI199" i="2"/>
  <c r="LA199" i="2"/>
  <c r="B200" i="2"/>
  <c r="GD199" i="2"/>
  <c r="LS200" i="2" l="1"/>
  <c r="GC200" i="2"/>
  <c r="LA200" i="2"/>
  <c r="KI200" i="2"/>
  <c r="MW200" i="2"/>
  <c r="FA198" i="2"/>
  <c r="EO198" i="2"/>
  <c r="EI198" i="2"/>
  <c r="EC198" i="2"/>
  <c r="DW198" i="2"/>
  <c r="DQ198" i="2"/>
  <c r="DK198" i="2"/>
  <c r="DE198" i="2"/>
  <c r="CY198" i="2"/>
  <c r="CM198" i="2"/>
  <c r="CG198" i="2"/>
  <c r="BU198" i="2"/>
  <c r="BI198" i="2"/>
  <c r="AQ198" i="2"/>
  <c r="AK198" i="2"/>
  <c r="AE198" i="2"/>
  <c r="S198" i="2"/>
  <c r="M198" i="2"/>
  <c r="DP199" i="2"/>
  <c r="FN199" i="2"/>
  <c r="DV199" i="2"/>
  <c r="DW199" i="2" s="1"/>
  <c r="DF199" i="2"/>
  <c r="FT199" i="2"/>
  <c r="CH199" i="2"/>
  <c r="BV199" i="2"/>
  <c r="DJ199" i="2"/>
  <c r="DK199" i="2" s="1"/>
  <c r="DD199" i="2"/>
  <c r="CZ199" i="2"/>
  <c r="CN199" i="2"/>
  <c r="HI200" i="2"/>
  <c r="FR199" i="2"/>
  <c r="CR199" i="2"/>
  <c r="CS199" i="2" s="1"/>
  <c r="EP199" i="2"/>
  <c r="EV199" i="2"/>
  <c r="LY200" i="2"/>
  <c r="NO200" i="2"/>
  <c r="Z199" i="2"/>
  <c r="FL199" i="2"/>
  <c r="FM199" i="2" s="1"/>
  <c r="BH199" i="2"/>
  <c r="BI199" i="2" s="1"/>
  <c r="BD199" i="2"/>
  <c r="H199" i="2"/>
  <c r="CT199" i="2"/>
  <c r="FH199" i="2"/>
  <c r="BN199" i="2"/>
  <c r="BO199" i="2" s="1"/>
  <c r="AD199" i="2"/>
  <c r="R199" i="2"/>
  <c r="S199" i="2" s="1"/>
  <c r="EZ199" i="2"/>
  <c r="L199" i="2"/>
  <c r="M199" i="2" s="1"/>
  <c r="EH199" i="2"/>
  <c r="EI199" i="2" s="1"/>
  <c r="N199" i="2"/>
  <c r="DR199" i="2"/>
  <c r="BZ199" i="2"/>
  <c r="AV199" i="2"/>
  <c r="CL199" i="2"/>
  <c r="CM199" i="2" s="1"/>
  <c r="DQ199" i="2"/>
  <c r="G199" i="2"/>
  <c r="FE200" i="2"/>
  <c r="FW200" i="2"/>
  <c r="EG200" i="2"/>
  <c r="EA200" i="2"/>
  <c r="DO200" i="2"/>
  <c r="DI200" i="2"/>
  <c r="CQ200" i="2"/>
  <c r="Q200" i="2"/>
  <c r="LG200" i="2"/>
  <c r="HZ200" i="2"/>
  <c r="MK200" i="2"/>
  <c r="GV200" i="2"/>
  <c r="LJ200" i="2"/>
  <c r="NH200" i="2"/>
  <c r="IR200" i="2"/>
  <c r="IP200" i="2"/>
  <c r="KN200" i="2"/>
  <c r="KL200" i="2"/>
  <c r="MJ200" i="2"/>
  <c r="IX200" i="2"/>
  <c r="KR200" i="2"/>
  <c r="MP200" i="2"/>
  <c r="MN200" i="2"/>
  <c r="GT200" i="2"/>
  <c r="IF200" i="2"/>
  <c r="MT200" i="2"/>
  <c r="JN200" i="2"/>
  <c r="NF200" i="2"/>
  <c r="GZ200" i="2"/>
  <c r="JV200" i="2"/>
  <c r="KT200" i="2"/>
  <c r="HH200" i="2"/>
  <c r="JB200" i="2"/>
  <c r="LL200" i="2"/>
  <c r="HT200" i="2"/>
  <c r="HR200" i="2"/>
  <c r="JP200" i="2"/>
  <c r="LR200" i="2"/>
  <c r="LP200" i="2"/>
  <c r="JD200" i="2"/>
  <c r="JZ200" i="2"/>
  <c r="EJ200" i="2"/>
  <c r="HX200" i="2"/>
  <c r="IV200" i="2"/>
  <c r="KB200" i="2"/>
  <c r="LV200" i="2"/>
  <c r="HL200" i="2"/>
  <c r="IJ200" i="2"/>
  <c r="KF200" i="2"/>
  <c r="LD200" i="2"/>
  <c r="MD200" i="2"/>
  <c r="NN200" i="2"/>
  <c r="JH200" i="2"/>
  <c r="MB200" i="2"/>
  <c r="KX200" i="2"/>
  <c r="KH200" i="2"/>
  <c r="DR200" i="2"/>
  <c r="MZ200" i="2"/>
  <c r="NL200" i="2"/>
  <c r="MH200" i="2"/>
  <c r="LX200" i="2"/>
  <c r="BB200" i="2"/>
  <c r="JT200" i="2"/>
  <c r="KZ200" i="2"/>
  <c r="HF200" i="2"/>
  <c r="HN200" i="2"/>
  <c r="IL200" i="2"/>
  <c r="LF200" i="2"/>
  <c r="NB200" i="2"/>
  <c r="JJ200" i="2"/>
  <c r="MV200" i="2"/>
  <c r="ID200" i="2"/>
  <c r="HB200" i="2"/>
  <c r="FX200" i="2"/>
  <c r="JE200" i="2"/>
  <c r="IY200" i="2"/>
  <c r="FX199" i="2"/>
  <c r="X199" i="2"/>
  <c r="Y199" i="2" s="1"/>
  <c r="CF199" i="2"/>
  <c r="CG199" i="2" s="1"/>
  <c r="DI199" i="2"/>
  <c r="EN199" i="2"/>
  <c r="EO199" i="2" s="1"/>
  <c r="ET199" i="2"/>
  <c r="FF199" i="2"/>
  <c r="AF199" i="2"/>
  <c r="BJ199" i="2"/>
  <c r="DX199" i="2"/>
  <c r="KU200" i="2"/>
  <c r="MQ200" i="2"/>
  <c r="EY200" i="2" s="1"/>
  <c r="HC200" i="2"/>
  <c r="IA200" i="2"/>
  <c r="ME200" i="2"/>
  <c r="AP199" i="2"/>
  <c r="AQ199" i="2" s="1"/>
  <c r="CX199" i="2"/>
  <c r="CY199" i="2" s="1"/>
  <c r="ED199" i="2"/>
  <c r="NC200" i="2"/>
  <c r="KO200" i="2"/>
  <c r="AJ199" i="2"/>
  <c r="AK199" i="2" s="1"/>
  <c r="Q199" i="2"/>
  <c r="BM199" i="2"/>
  <c r="CW199" i="2"/>
  <c r="BT199" i="2"/>
  <c r="BU199" i="2" s="1"/>
  <c r="FK199" i="2"/>
  <c r="DL199" i="2"/>
  <c r="FB199" i="2"/>
  <c r="GW200" i="2"/>
  <c r="FS199" i="2"/>
  <c r="LM200" i="2"/>
  <c r="DU200" i="2" s="1"/>
  <c r="IG200" i="2"/>
  <c r="AO200" i="2" s="1"/>
  <c r="HU200" i="2"/>
  <c r="JK200" i="2"/>
  <c r="BS200" i="2" s="1"/>
  <c r="JQ200" i="2"/>
  <c r="T199" i="2"/>
  <c r="JW200" i="2"/>
  <c r="BB199" i="2"/>
  <c r="FE199" i="2"/>
  <c r="CQ199" i="2"/>
  <c r="FW199" i="2"/>
  <c r="IM200" i="2"/>
  <c r="FA199" i="2"/>
  <c r="NI200" i="2"/>
  <c r="DE199" i="2"/>
  <c r="IS200" i="2"/>
  <c r="BA200" i="2" s="1"/>
  <c r="EC199" i="2"/>
  <c r="KC200" i="2"/>
  <c r="AE199" i="2"/>
  <c r="HO200" i="2"/>
  <c r="W200" i="2" s="1"/>
  <c r="B201" i="2"/>
  <c r="GC201" i="2" s="1"/>
  <c r="GD200" i="2"/>
  <c r="KC201" i="2" l="1"/>
  <c r="NI201" i="2"/>
  <c r="FY199" i="2"/>
  <c r="FG199" i="2"/>
  <c r="EU199" i="2"/>
  <c r="CA199" i="2"/>
  <c r="BC199" i="2"/>
  <c r="AW199" i="2"/>
  <c r="HI201" i="2"/>
  <c r="CT200" i="2"/>
  <c r="AX200" i="2"/>
  <c r="ME201" i="2"/>
  <c r="KU201" i="2"/>
  <c r="FL200" i="2"/>
  <c r="FM200" i="2" s="1"/>
  <c r="AJ200" i="2"/>
  <c r="EZ200" i="2"/>
  <c r="FA200" i="2" s="1"/>
  <c r="BV200" i="2"/>
  <c r="EB200" i="2"/>
  <c r="EC200" i="2" s="1"/>
  <c r="DV200" i="2"/>
  <c r="DW200" i="2" s="1"/>
  <c r="AV200" i="2"/>
  <c r="AW200" i="2" s="1"/>
  <c r="AL200" i="2"/>
  <c r="AP200" i="2"/>
  <c r="CZ200" i="2"/>
  <c r="H200" i="2"/>
  <c r="CN200" i="2"/>
  <c r="DF200" i="2"/>
  <c r="BP200" i="2"/>
  <c r="DL200" i="2"/>
  <c r="DX200" i="2"/>
  <c r="Z200" i="2"/>
  <c r="HU201" i="2"/>
  <c r="EP200" i="2"/>
  <c r="L200" i="2"/>
  <c r="FT200" i="2"/>
  <c r="BZ200" i="2"/>
  <c r="T200" i="2"/>
  <c r="ET200" i="2"/>
  <c r="EU200" i="2" s="1"/>
  <c r="BN200" i="2"/>
  <c r="BO200" i="2" s="1"/>
  <c r="N200" i="2"/>
  <c r="FB200" i="2"/>
  <c r="FF200" i="2"/>
  <c r="FG200" i="2" s="1"/>
  <c r="BH200" i="2"/>
  <c r="BI200" i="2" s="1"/>
  <c r="AF200" i="2"/>
  <c r="F200" i="2"/>
  <c r="CF200" i="2"/>
  <c r="MK201" i="2"/>
  <c r="R200" i="2"/>
  <c r="CK200" i="2"/>
  <c r="FQ201" i="2"/>
  <c r="ES201" i="2"/>
  <c r="EM201" i="2"/>
  <c r="DC201" i="2"/>
  <c r="AC201" i="2"/>
  <c r="CK201" i="2"/>
  <c r="Q201" i="2"/>
  <c r="LY201" i="2"/>
  <c r="HB201" i="2"/>
  <c r="HT201" i="2"/>
  <c r="JP201" i="2"/>
  <c r="MH201" i="2"/>
  <c r="GZ201" i="2"/>
  <c r="HX201" i="2"/>
  <c r="IV201" i="2"/>
  <c r="JT201" i="2"/>
  <c r="LR201" i="2"/>
  <c r="MP201" i="2"/>
  <c r="ID201" i="2"/>
  <c r="JD201" i="2"/>
  <c r="JZ201" i="2"/>
  <c r="KX201" i="2"/>
  <c r="MV201" i="2"/>
  <c r="LJ201" i="2"/>
  <c r="LL201" i="2"/>
  <c r="NH201" i="2"/>
  <c r="KL201" i="2"/>
  <c r="GT201" i="2"/>
  <c r="HZ201" i="2"/>
  <c r="IX201" i="2"/>
  <c r="KT201" i="2"/>
  <c r="MN201" i="2"/>
  <c r="KB201" i="2"/>
  <c r="KZ201" i="2"/>
  <c r="LX201" i="2"/>
  <c r="NF201" i="2"/>
  <c r="IR201" i="2"/>
  <c r="IP201" i="2"/>
  <c r="KN201" i="2"/>
  <c r="EV201" i="2"/>
  <c r="IF201" i="2"/>
  <c r="HR201" i="2"/>
  <c r="JH201" i="2"/>
  <c r="KH201" i="2"/>
  <c r="LF201" i="2"/>
  <c r="JV201" i="2"/>
  <c r="HH201" i="2"/>
  <c r="MT201" i="2"/>
  <c r="GV201" i="2"/>
  <c r="HL201" i="2"/>
  <c r="IJ201" i="2"/>
  <c r="KF201" i="2"/>
  <c r="MB201" i="2"/>
  <c r="NB201" i="2"/>
  <c r="HF201" i="2"/>
  <c r="HN201" i="2"/>
  <c r="LP201" i="2"/>
  <c r="NL201" i="2"/>
  <c r="MD201" i="2"/>
  <c r="AD201" i="2"/>
  <c r="JN201" i="2"/>
  <c r="MJ201" i="2"/>
  <c r="IL201" i="2"/>
  <c r="JB201" i="2"/>
  <c r="LD201" i="2"/>
  <c r="NN201" i="2"/>
  <c r="KR201" i="2"/>
  <c r="LV201" i="2"/>
  <c r="JJ201" i="2"/>
  <c r="MZ201" i="2"/>
  <c r="CN201" i="2"/>
  <c r="AK200" i="2"/>
  <c r="LA201" i="2"/>
  <c r="IA201" i="2"/>
  <c r="AI201" i="2" s="1"/>
  <c r="IY201" i="2"/>
  <c r="BT200" i="2"/>
  <c r="BU200" i="2" s="1"/>
  <c r="BG200" i="2"/>
  <c r="AC200" i="2"/>
  <c r="CR200" i="2"/>
  <c r="CS200" i="2" s="1"/>
  <c r="CX200" i="2"/>
  <c r="CY200" i="2" s="1"/>
  <c r="BD200" i="2"/>
  <c r="BJ200" i="2"/>
  <c r="CH200" i="2"/>
  <c r="ED200" i="2"/>
  <c r="FH200" i="2"/>
  <c r="LS201" i="2"/>
  <c r="EA201" i="2" s="1"/>
  <c r="CA200" i="2"/>
  <c r="FY200" i="2"/>
  <c r="EN200" i="2"/>
  <c r="EO200" i="2" s="1"/>
  <c r="AR200" i="2"/>
  <c r="FZ200" i="2"/>
  <c r="GW201" i="2"/>
  <c r="E201" i="2" s="1"/>
  <c r="IS201" i="2"/>
  <c r="BA201" i="2" s="1"/>
  <c r="IM201" i="2"/>
  <c r="AU201" i="2" s="1"/>
  <c r="BC200" i="2"/>
  <c r="JQ201" i="2"/>
  <c r="LM201" i="2"/>
  <c r="DU201" i="2" s="1"/>
  <c r="KO201" i="2"/>
  <c r="HC201" i="2"/>
  <c r="K201" i="2" s="1"/>
  <c r="JE201" i="2"/>
  <c r="AD200" i="2"/>
  <c r="E200" i="2"/>
  <c r="AU200" i="2"/>
  <c r="X200" i="2"/>
  <c r="Y200" i="2" s="1"/>
  <c r="BM200" i="2"/>
  <c r="CL200" i="2"/>
  <c r="ES200" i="2"/>
  <c r="CW200" i="2"/>
  <c r="DP200" i="2"/>
  <c r="DQ200" i="2" s="1"/>
  <c r="EH200" i="2"/>
  <c r="EM200" i="2"/>
  <c r="FR200" i="2"/>
  <c r="FS200" i="2" s="1"/>
  <c r="CB200" i="2"/>
  <c r="FN200" i="2"/>
  <c r="DD200" i="2"/>
  <c r="FQ200" i="2"/>
  <c r="EV200" i="2"/>
  <c r="KI201" i="2"/>
  <c r="CQ201" i="2" s="1"/>
  <c r="IG201" i="2"/>
  <c r="HO201" i="2"/>
  <c r="JW201" i="2"/>
  <c r="CE201" i="2" s="1"/>
  <c r="JK201" i="2"/>
  <c r="NC201" i="2"/>
  <c r="FK201" i="2" s="1"/>
  <c r="NO201" i="2"/>
  <c r="FW201" i="2" s="1"/>
  <c r="AQ200" i="2"/>
  <c r="MQ201" i="2"/>
  <c r="EY201" i="2" s="1"/>
  <c r="LG201" i="2"/>
  <c r="AI200" i="2"/>
  <c r="K200" i="2"/>
  <c r="DC200" i="2"/>
  <c r="CE200" i="2"/>
  <c r="BY200" i="2"/>
  <c r="DJ200" i="2"/>
  <c r="DK200" i="2" s="1"/>
  <c r="FK200" i="2"/>
  <c r="MW201" i="2"/>
  <c r="B202" i="2"/>
  <c r="GC202" i="2" s="1"/>
  <c r="GD201" i="2"/>
  <c r="G200" i="2" l="1"/>
  <c r="EI200" i="2"/>
  <c r="DE200" i="2"/>
  <c r="CM200" i="2"/>
  <c r="CG200" i="2"/>
  <c r="AE200" i="2"/>
  <c r="S200" i="2"/>
  <c r="M200" i="2"/>
  <c r="ME202" i="2"/>
  <c r="EH201" i="2"/>
  <c r="EN201" i="2"/>
  <c r="EO201" i="2" s="1"/>
  <c r="ED201" i="2"/>
  <c r="DD201" i="2"/>
  <c r="DE201" i="2" s="1"/>
  <c r="CR201" i="2"/>
  <c r="CS201" i="2" s="1"/>
  <c r="HO202" i="2"/>
  <c r="MK202" i="2"/>
  <c r="LA202" i="2"/>
  <c r="BV201" i="2"/>
  <c r="FN201" i="2"/>
  <c r="FH201" i="2"/>
  <c r="H201" i="2"/>
  <c r="BB201" i="2"/>
  <c r="BC201" i="2" s="1"/>
  <c r="FT201" i="2"/>
  <c r="F201" i="2"/>
  <c r="G201" i="2" s="1"/>
  <c r="DV201" i="2"/>
  <c r="DW201" i="2" s="1"/>
  <c r="NO202" i="2"/>
  <c r="IG202" i="2"/>
  <c r="IY202" i="2"/>
  <c r="DR201" i="2"/>
  <c r="CH201" i="2"/>
  <c r="FB201" i="2"/>
  <c r="BZ201" i="2"/>
  <c r="CA201" i="2" s="1"/>
  <c r="L201" i="2"/>
  <c r="M201" i="2" s="1"/>
  <c r="CT201" i="2"/>
  <c r="JK202" i="2"/>
  <c r="IM202" i="2"/>
  <c r="MW202" i="2"/>
  <c r="JW202" i="2"/>
  <c r="KU202" i="2"/>
  <c r="CZ201" i="2"/>
  <c r="DX201" i="2"/>
  <c r="BH201" i="2"/>
  <c r="BI201" i="2" s="1"/>
  <c r="T201" i="2"/>
  <c r="N201" i="2"/>
  <c r="EP201" i="2"/>
  <c r="NI202" i="2"/>
  <c r="JE202" i="2"/>
  <c r="KO202" i="2"/>
  <c r="AV201" i="2"/>
  <c r="ET201" i="2"/>
  <c r="Z201" i="2"/>
  <c r="AP201" i="2"/>
  <c r="AQ201" i="2" s="1"/>
  <c r="FX201" i="2"/>
  <c r="DL201" i="2"/>
  <c r="AL201" i="2"/>
  <c r="DF201" i="2"/>
  <c r="BP201" i="2"/>
  <c r="EZ201" i="2"/>
  <c r="AF201" i="2"/>
  <c r="DP201" i="2"/>
  <c r="DQ201" i="2" s="1"/>
  <c r="EJ201" i="2"/>
  <c r="BM201" i="2"/>
  <c r="BS201" i="2"/>
  <c r="R201" i="2"/>
  <c r="S201" i="2" s="1"/>
  <c r="BT201" i="2"/>
  <c r="BU201" i="2" s="1"/>
  <c r="W201" i="2"/>
  <c r="CF201" i="2"/>
  <c r="CG201" i="2" s="1"/>
  <c r="FE201" i="2"/>
  <c r="BD201" i="2"/>
  <c r="AR201" i="2"/>
  <c r="BJ201" i="2"/>
  <c r="CB201" i="2"/>
  <c r="X201" i="2"/>
  <c r="Y201" i="2" s="1"/>
  <c r="BN201" i="2"/>
  <c r="BO201" i="2" s="1"/>
  <c r="LG202" i="2"/>
  <c r="NC202" i="2"/>
  <c r="KI202" i="2"/>
  <c r="EI201" i="2"/>
  <c r="HC202" i="2"/>
  <c r="JQ202" i="2"/>
  <c r="IS202" i="2"/>
  <c r="HU202" i="2"/>
  <c r="LS202" i="2"/>
  <c r="LY202" i="2"/>
  <c r="BG201" i="2"/>
  <c r="AJ201" i="2"/>
  <c r="AK201" i="2" s="1"/>
  <c r="AO201" i="2"/>
  <c r="BY201" i="2"/>
  <c r="DJ201" i="2"/>
  <c r="DK201" i="2" s="1"/>
  <c r="CL201" i="2"/>
  <c r="CM201" i="2" s="1"/>
  <c r="EB201" i="2"/>
  <c r="EC201" i="2" s="1"/>
  <c r="FL201" i="2"/>
  <c r="FM201" i="2" s="1"/>
  <c r="AX201" i="2"/>
  <c r="FZ201" i="2"/>
  <c r="FE202" i="2"/>
  <c r="FQ202" i="2"/>
  <c r="FK202" i="2"/>
  <c r="EM202" i="2"/>
  <c r="FW202" i="2"/>
  <c r="EG202" i="2"/>
  <c r="ES202" i="2"/>
  <c r="DO202" i="2"/>
  <c r="CW202" i="2"/>
  <c r="BY202" i="2"/>
  <c r="DI202" i="2"/>
  <c r="CQ202" i="2"/>
  <c r="BS202" i="2"/>
  <c r="AO202" i="2"/>
  <c r="AC202" i="2"/>
  <c r="BM202" i="2"/>
  <c r="BG202" i="2"/>
  <c r="DC202" i="2"/>
  <c r="CE202" i="2"/>
  <c r="EA202" i="2"/>
  <c r="W202" i="2"/>
  <c r="K202" i="2"/>
  <c r="AU202" i="2"/>
  <c r="LM202" i="2"/>
  <c r="IF202" i="2"/>
  <c r="HL202" i="2"/>
  <c r="GT202" i="2"/>
  <c r="HX202" i="2"/>
  <c r="JT202" i="2"/>
  <c r="KR202" i="2"/>
  <c r="HF202" i="2"/>
  <c r="JD202" i="2"/>
  <c r="KX202" i="2"/>
  <c r="LJ202" i="2"/>
  <c r="HR202" i="2"/>
  <c r="HT202" i="2"/>
  <c r="JN202" i="2"/>
  <c r="NF202" i="2"/>
  <c r="MJ202" i="2"/>
  <c r="HZ202" i="2"/>
  <c r="IX202" i="2"/>
  <c r="JV202" i="2"/>
  <c r="LP202" i="2"/>
  <c r="LR202" i="2"/>
  <c r="GZ202" i="2"/>
  <c r="JB202" i="2"/>
  <c r="KZ202" i="2"/>
  <c r="LX202" i="2"/>
  <c r="LV202" i="2"/>
  <c r="LL202" i="2"/>
  <c r="ET202" i="2"/>
  <c r="EU202" i="2" s="1"/>
  <c r="IV202" i="2"/>
  <c r="MP202" i="2"/>
  <c r="GV202" i="2"/>
  <c r="JZ202" i="2"/>
  <c r="KL202" i="2"/>
  <c r="BJ202" i="2"/>
  <c r="KT202" i="2"/>
  <c r="MN202" i="2"/>
  <c r="ID202" i="2"/>
  <c r="MT202" i="2"/>
  <c r="IJ202" i="2"/>
  <c r="KF202" i="2"/>
  <c r="NB202" i="2"/>
  <c r="NH202" i="2"/>
  <c r="IP202" i="2"/>
  <c r="MH202" i="2"/>
  <c r="DL202" i="2"/>
  <c r="JJ202" i="2"/>
  <c r="JH202" i="2"/>
  <c r="LD202" i="2"/>
  <c r="MZ202" i="2"/>
  <c r="HH202" i="2"/>
  <c r="KB202" i="2"/>
  <c r="MV202" i="2"/>
  <c r="JP202" i="2"/>
  <c r="IR202" i="2"/>
  <c r="KN202" i="2"/>
  <c r="HB202" i="2"/>
  <c r="L202" i="2"/>
  <c r="M202" i="2" s="1"/>
  <c r="HN202" i="2"/>
  <c r="IL202" i="2"/>
  <c r="KH202" i="2"/>
  <c r="MD202" i="2"/>
  <c r="FL202" i="2"/>
  <c r="NN202" i="2"/>
  <c r="LF202" i="2"/>
  <c r="MB202" i="2"/>
  <c r="NL202" i="2"/>
  <c r="MQ202" i="2"/>
  <c r="AE201" i="2"/>
  <c r="FA201" i="2"/>
  <c r="HI202" i="2"/>
  <c r="GW202" i="2"/>
  <c r="KC202" i="2"/>
  <c r="IA202" i="2"/>
  <c r="AI202" i="2" s="1"/>
  <c r="DO201" i="2"/>
  <c r="CW201" i="2"/>
  <c r="CX201" i="2"/>
  <c r="CY201" i="2" s="1"/>
  <c r="DI201" i="2"/>
  <c r="FR201" i="2"/>
  <c r="FS201" i="2" s="1"/>
  <c r="EG201" i="2"/>
  <c r="FF201" i="2"/>
  <c r="FG201" i="2" s="1"/>
  <c r="B203" i="2"/>
  <c r="GD202" i="2"/>
  <c r="ME203" i="2" l="1"/>
  <c r="GC203" i="2"/>
  <c r="FY201" i="2"/>
  <c r="EU201" i="2"/>
  <c r="AW201" i="2"/>
  <c r="CH202" i="2"/>
  <c r="AR202" i="2"/>
  <c r="ED202" i="2"/>
  <c r="EJ202" i="2"/>
  <c r="BV202" i="2"/>
  <c r="AX202" i="2"/>
  <c r="BN202" i="2"/>
  <c r="BO202" i="2" s="1"/>
  <c r="AF202" i="2"/>
  <c r="KC203" i="2"/>
  <c r="CN202" i="2"/>
  <c r="EP202" i="2"/>
  <c r="X202" i="2"/>
  <c r="Y202" i="2" s="1"/>
  <c r="AJ202" i="2"/>
  <c r="H202" i="2"/>
  <c r="FT202" i="2"/>
  <c r="CF202" i="2"/>
  <c r="CG202" i="2" s="1"/>
  <c r="JE203" i="2"/>
  <c r="DR202" i="2"/>
  <c r="FB202" i="2"/>
  <c r="DV202" i="2"/>
  <c r="DW202" i="2" s="1"/>
  <c r="FX202" i="2"/>
  <c r="FY202" i="2" s="1"/>
  <c r="CT202" i="2"/>
  <c r="CB202" i="2"/>
  <c r="DF202" i="2"/>
  <c r="CZ202" i="2"/>
  <c r="LM203" i="2"/>
  <c r="AD202" i="2"/>
  <c r="AE202" i="2" s="1"/>
  <c r="IG203" i="2"/>
  <c r="JK203" i="2"/>
  <c r="IS203" i="2"/>
  <c r="LG203" i="2"/>
  <c r="DO203" i="2" s="1"/>
  <c r="HI203" i="2"/>
  <c r="MQ203" i="2"/>
  <c r="AV202" i="2"/>
  <c r="FH202" i="2"/>
  <c r="BD202" i="2"/>
  <c r="R202" i="2"/>
  <c r="S202" i="2" s="1"/>
  <c r="BB202" i="2"/>
  <c r="BC202" i="2" s="1"/>
  <c r="IM203" i="2"/>
  <c r="AU203" i="2" s="1"/>
  <c r="HO203" i="2"/>
  <c r="AK202" i="2"/>
  <c r="CL202" i="2"/>
  <c r="CM202" i="2" s="1"/>
  <c r="CX202" i="2"/>
  <c r="CY202" i="2" s="1"/>
  <c r="N202" i="2"/>
  <c r="DX202" i="2"/>
  <c r="FZ202" i="2"/>
  <c r="GW203" i="2"/>
  <c r="F202" i="2"/>
  <c r="G202" i="2" s="1"/>
  <c r="AP202" i="2"/>
  <c r="AQ202" i="2" s="1"/>
  <c r="CR202" i="2"/>
  <c r="CS202" i="2" s="1"/>
  <c r="DP202" i="2"/>
  <c r="DQ202" i="2" s="1"/>
  <c r="EH202" i="2"/>
  <c r="EI202" i="2" s="1"/>
  <c r="FF202" i="2"/>
  <c r="FG202" i="2" s="1"/>
  <c r="EY202" i="2"/>
  <c r="EZ202" i="2"/>
  <c r="FA202" i="2" s="1"/>
  <c r="Z202" i="2"/>
  <c r="BP202" i="2"/>
  <c r="FN202" i="2"/>
  <c r="MW203" i="2"/>
  <c r="FE203" i="2" s="1"/>
  <c r="JQ203" i="2"/>
  <c r="KI203" i="2"/>
  <c r="BT202" i="2"/>
  <c r="BU202" i="2" s="1"/>
  <c r="BH202" i="2"/>
  <c r="BI202" i="2" s="1"/>
  <c r="EN202" i="2"/>
  <c r="EO202" i="2" s="1"/>
  <c r="EB202" i="2"/>
  <c r="EC202" i="2" s="1"/>
  <c r="BZ202" i="2"/>
  <c r="CA202" i="2" s="1"/>
  <c r="FR202" i="2"/>
  <c r="FS202" i="2" s="1"/>
  <c r="AL202" i="2"/>
  <c r="EV202" i="2"/>
  <c r="NI203" i="2"/>
  <c r="LS203" i="2"/>
  <c r="HC203" i="2"/>
  <c r="NO203" i="2"/>
  <c r="KO203" i="2"/>
  <c r="IY203" i="2"/>
  <c r="DD202" i="2"/>
  <c r="DE202" i="2" s="1"/>
  <c r="T202" i="2"/>
  <c r="FQ203" i="2"/>
  <c r="FW203" i="2"/>
  <c r="EY203" i="2"/>
  <c r="EA203" i="2"/>
  <c r="EM203" i="2"/>
  <c r="CQ203" i="2"/>
  <c r="DU203" i="2"/>
  <c r="CW203" i="2"/>
  <c r="BY203" i="2"/>
  <c r="BA203" i="2"/>
  <c r="W203" i="2"/>
  <c r="CK203" i="2"/>
  <c r="K203" i="2"/>
  <c r="BS203" i="2"/>
  <c r="AO203" i="2"/>
  <c r="Q203" i="2"/>
  <c r="BM203" i="2"/>
  <c r="JW203" i="2"/>
  <c r="NF203" i="2"/>
  <c r="KR203" i="2"/>
  <c r="JZ203" i="2"/>
  <c r="KX203" i="2"/>
  <c r="LV203" i="2"/>
  <c r="LX203" i="2"/>
  <c r="JP203" i="2"/>
  <c r="NH203" i="2"/>
  <c r="IP203" i="2"/>
  <c r="KL203" i="2"/>
  <c r="ID203" i="2"/>
  <c r="JD203" i="2"/>
  <c r="HT203" i="2"/>
  <c r="IR203" i="2"/>
  <c r="CZ203" i="2"/>
  <c r="MH203" i="2"/>
  <c r="HB203" i="2"/>
  <c r="HZ203" i="2"/>
  <c r="IX203" i="2"/>
  <c r="JT203" i="2"/>
  <c r="JV203" i="2"/>
  <c r="FB203" i="2"/>
  <c r="MN203" i="2"/>
  <c r="HF203" i="2"/>
  <c r="AP203" i="2"/>
  <c r="KB203" i="2"/>
  <c r="KZ203" i="2"/>
  <c r="LL203" i="2"/>
  <c r="HR203" i="2"/>
  <c r="HX203" i="2"/>
  <c r="MV203" i="2"/>
  <c r="MB203" i="2"/>
  <c r="KF203" i="2"/>
  <c r="LD203" i="2"/>
  <c r="GV203" i="2"/>
  <c r="GZ203" i="2"/>
  <c r="AX203" i="2"/>
  <c r="LF203" i="2"/>
  <c r="NB203" i="2"/>
  <c r="NL203" i="2"/>
  <c r="FX203" i="2" s="1"/>
  <c r="MJ203" i="2"/>
  <c r="IF203" i="2"/>
  <c r="HN203" i="2"/>
  <c r="IJ203" i="2"/>
  <c r="DF203" i="2"/>
  <c r="LP203" i="2"/>
  <c r="LR203" i="2"/>
  <c r="MT203" i="2"/>
  <c r="IV203" i="2"/>
  <c r="KT203" i="2"/>
  <c r="GT203" i="2"/>
  <c r="JH203" i="2"/>
  <c r="JJ203" i="2"/>
  <c r="BT203" i="2" s="1"/>
  <c r="MZ203" i="2"/>
  <c r="LJ203" i="2"/>
  <c r="JN203" i="2"/>
  <c r="KN203" i="2"/>
  <c r="MP203" i="2"/>
  <c r="JB203" i="2"/>
  <c r="HH203" i="2"/>
  <c r="R203" i="2" s="1"/>
  <c r="HL203" i="2"/>
  <c r="IL203" i="2"/>
  <c r="KH203" i="2"/>
  <c r="MD203" i="2"/>
  <c r="NN203" i="2"/>
  <c r="IA203" i="2"/>
  <c r="FM202" i="2"/>
  <c r="E202" i="2"/>
  <c r="BA202" i="2"/>
  <c r="Q202" i="2"/>
  <c r="DJ202" i="2"/>
  <c r="DK202" i="2" s="1"/>
  <c r="CK202" i="2"/>
  <c r="DU202" i="2"/>
  <c r="AW202" i="2"/>
  <c r="KU203" i="2"/>
  <c r="LA203" i="2"/>
  <c r="DI203" i="2" s="1"/>
  <c r="LY203" i="2"/>
  <c r="HU203" i="2"/>
  <c r="NC203" i="2"/>
  <c r="NC204" i="2" s="1"/>
  <c r="MK203" i="2"/>
  <c r="B204" i="2"/>
  <c r="GD203" i="2"/>
  <c r="MK204" i="2" l="1"/>
  <c r="IA204" i="2"/>
  <c r="IY204" i="2"/>
  <c r="ME204" i="2"/>
  <c r="GC204" i="2"/>
  <c r="LY204" i="2"/>
  <c r="MQ204" i="2"/>
  <c r="JW204" i="2"/>
  <c r="DV203" i="2"/>
  <c r="BD203" i="2"/>
  <c r="FT203" i="2"/>
  <c r="BN203" i="2"/>
  <c r="BO203" i="2" s="1"/>
  <c r="CB203" i="2"/>
  <c r="CT203" i="2"/>
  <c r="FZ203" i="2"/>
  <c r="Z203" i="2"/>
  <c r="DP203" i="2"/>
  <c r="DL203" i="2"/>
  <c r="ET203" i="2"/>
  <c r="EU203" i="2" s="1"/>
  <c r="ED203" i="2"/>
  <c r="AF203" i="2"/>
  <c r="DD203" i="2"/>
  <c r="DE203" i="2" s="1"/>
  <c r="DR203" i="2"/>
  <c r="GW204" i="2"/>
  <c r="CH203" i="2"/>
  <c r="L203" i="2"/>
  <c r="M203" i="2" s="1"/>
  <c r="BV203" i="2"/>
  <c r="CX203" i="2"/>
  <c r="CY203" i="2" s="1"/>
  <c r="CN203" i="2"/>
  <c r="H203" i="2"/>
  <c r="F203" i="2"/>
  <c r="G203" i="2" s="1"/>
  <c r="FK203" i="2"/>
  <c r="FY203" i="2"/>
  <c r="EH203" i="2"/>
  <c r="FF203" i="2"/>
  <c r="FG203" i="2" s="1"/>
  <c r="AL203" i="2"/>
  <c r="EP203" i="2"/>
  <c r="BH203" i="2"/>
  <c r="BI203" i="2" s="1"/>
  <c r="FL203" i="2"/>
  <c r="EZ203" i="2"/>
  <c r="FA203" i="2" s="1"/>
  <c r="DX203" i="2"/>
  <c r="CR203" i="2"/>
  <c r="CS203" i="2" s="1"/>
  <c r="FN203" i="2"/>
  <c r="BZ203" i="2"/>
  <c r="CA203" i="2" s="1"/>
  <c r="FR203" i="2"/>
  <c r="FS203" i="2" s="1"/>
  <c r="T203" i="2"/>
  <c r="AJ203" i="2"/>
  <c r="AK203" i="2" s="1"/>
  <c r="DJ203" i="2"/>
  <c r="DK203" i="2" s="1"/>
  <c r="CF203" i="2"/>
  <c r="CG203" i="2" s="1"/>
  <c r="AD203" i="2"/>
  <c r="AE203" i="2" s="1"/>
  <c r="AI203" i="2"/>
  <c r="EB203" i="2"/>
  <c r="EC203" i="2" s="1"/>
  <c r="AR203" i="2"/>
  <c r="BJ203" i="2"/>
  <c r="BP203" i="2"/>
  <c r="EJ203" i="2"/>
  <c r="EV203" i="2"/>
  <c r="JK204" i="2"/>
  <c r="S203" i="2"/>
  <c r="HC204" i="2"/>
  <c r="DQ203" i="2"/>
  <c r="JE204" i="2"/>
  <c r="IS204" i="2"/>
  <c r="EI203" i="2"/>
  <c r="LA204" i="2"/>
  <c r="E203" i="2"/>
  <c r="BG203" i="2"/>
  <c r="AV203" i="2"/>
  <c r="AW203" i="2" s="1"/>
  <c r="CL203" i="2"/>
  <c r="CM203" i="2" s="1"/>
  <c r="CE203" i="2"/>
  <c r="EN203" i="2"/>
  <c r="EO203" i="2" s="1"/>
  <c r="EG203" i="2"/>
  <c r="N203" i="2"/>
  <c r="FH203" i="2"/>
  <c r="IG204" i="2"/>
  <c r="LM204" i="2"/>
  <c r="KO204" i="2"/>
  <c r="LS204" i="2"/>
  <c r="KC204" i="2"/>
  <c r="KI204" i="2"/>
  <c r="MW204" i="2"/>
  <c r="HO204" i="2"/>
  <c r="BB203" i="2"/>
  <c r="BC203" i="2" s="1"/>
  <c r="BU203" i="2"/>
  <c r="EY204" i="2"/>
  <c r="EM204" i="2"/>
  <c r="DU204" i="2"/>
  <c r="EG204" i="2"/>
  <c r="ES204" i="2"/>
  <c r="CK204" i="2"/>
  <c r="FK204" i="2"/>
  <c r="EA204" i="2"/>
  <c r="DI204" i="2"/>
  <c r="BS204" i="2"/>
  <c r="AO204" i="2"/>
  <c r="CE204" i="2"/>
  <c r="BM204" i="2"/>
  <c r="BG204" i="2"/>
  <c r="BA204" i="2"/>
  <c r="W204" i="2"/>
  <c r="E204" i="2"/>
  <c r="AI204" i="2"/>
  <c r="IL204" i="2"/>
  <c r="L204" i="2"/>
  <c r="M204" i="2" s="1"/>
  <c r="GV204" i="2"/>
  <c r="LL204" i="2"/>
  <c r="NH204" i="2"/>
  <c r="BD204" i="2"/>
  <c r="IP204" i="2"/>
  <c r="MH204" i="2"/>
  <c r="HX204" i="2"/>
  <c r="IV204" i="2"/>
  <c r="JT204" i="2"/>
  <c r="MN204" i="2"/>
  <c r="KB204" i="2"/>
  <c r="KX204" i="2"/>
  <c r="LV204" i="2"/>
  <c r="LJ204" i="2"/>
  <c r="HR204" i="2"/>
  <c r="JN204" i="2"/>
  <c r="IR204" i="2"/>
  <c r="KN204" i="2"/>
  <c r="IX204" i="2"/>
  <c r="MP204" i="2"/>
  <c r="IF204" i="2"/>
  <c r="MT204" i="2"/>
  <c r="NF204" i="2"/>
  <c r="KL204" i="2"/>
  <c r="MJ204" i="2"/>
  <c r="GZ204" i="2"/>
  <c r="KT204" i="2"/>
  <c r="LP204" i="2"/>
  <c r="HB204" i="2"/>
  <c r="HH204" i="2"/>
  <c r="ID204" i="2"/>
  <c r="JZ204" i="2"/>
  <c r="HZ204" i="2"/>
  <c r="EZ204" i="2"/>
  <c r="CN204" i="2"/>
  <c r="MV204" i="2"/>
  <c r="JH204" i="2"/>
  <c r="LD204" i="2"/>
  <c r="NN204" i="2"/>
  <c r="LF204" i="2"/>
  <c r="LR204" i="2"/>
  <c r="HF204" i="2"/>
  <c r="KZ204" i="2"/>
  <c r="FH204" i="2"/>
  <c r="HL204" i="2"/>
  <c r="IJ204" i="2"/>
  <c r="KF204" i="2"/>
  <c r="KH204" i="2"/>
  <c r="MD204" i="2"/>
  <c r="MZ204" i="2"/>
  <c r="NL204" i="2"/>
  <c r="HT204" i="2"/>
  <c r="JB204" i="2"/>
  <c r="GT204" i="2"/>
  <c r="H204" i="2"/>
  <c r="JP204" i="2"/>
  <c r="KR204" i="2"/>
  <c r="JD204" i="2"/>
  <c r="BN204" i="2" s="1"/>
  <c r="CT204" i="2"/>
  <c r="MB204" i="2"/>
  <c r="JV204" i="2"/>
  <c r="LX204" i="2"/>
  <c r="HN204" i="2"/>
  <c r="JJ204" i="2"/>
  <c r="NB204" i="2"/>
  <c r="HU204" i="2"/>
  <c r="KU204" i="2"/>
  <c r="FM203" i="2"/>
  <c r="X203" i="2"/>
  <c r="Y203" i="2" s="1"/>
  <c r="AC203" i="2"/>
  <c r="DC203" i="2"/>
  <c r="ES203" i="2"/>
  <c r="IM204" i="2"/>
  <c r="AU204" i="2" s="1"/>
  <c r="HI204" i="2"/>
  <c r="NO204" i="2"/>
  <c r="FW204" i="2" s="1"/>
  <c r="NI204" i="2"/>
  <c r="AQ203" i="2"/>
  <c r="JQ204" i="2"/>
  <c r="DW203" i="2"/>
  <c r="LG204" i="2"/>
  <c r="DO204" i="2" s="1"/>
  <c r="B205" i="2"/>
  <c r="GD204" i="2"/>
  <c r="MK205" i="2" l="1"/>
  <c r="GC205" i="2"/>
  <c r="EN204" i="2"/>
  <c r="FZ204" i="2"/>
  <c r="FN204" i="2"/>
  <c r="EH204" i="2"/>
  <c r="EI204" i="2" s="1"/>
  <c r="FT204" i="2"/>
  <c r="ED204" i="2"/>
  <c r="CH204" i="2"/>
  <c r="BH204" i="2"/>
  <c r="BI204" i="2" s="1"/>
  <c r="MW205" i="2"/>
  <c r="KO205" i="2"/>
  <c r="CW205" i="2" s="1"/>
  <c r="JQ205" i="2"/>
  <c r="HI205" i="2"/>
  <c r="HU205" i="2"/>
  <c r="AC205" i="2" s="1"/>
  <c r="BV204" i="2"/>
  <c r="Z204" i="2"/>
  <c r="DF204" i="2"/>
  <c r="AP204" i="2"/>
  <c r="AQ204" i="2" s="1"/>
  <c r="CZ204" i="2"/>
  <c r="DV204" i="2"/>
  <c r="CF204" i="2"/>
  <c r="CG204" i="2" s="1"/>
  <c r="EJ204" i="2"/>
  <c r="FX204" i="2"/>
  <c r="FY204" i="2" s="1"/>
  <c r="R204" i="2"/>
  <c r="S204" i="2" s="1"/>
  <c r="ET204" i="2"/>
  <c r="EU204" i="2" s="1"/>
  <c r="DJ204" i="2"/>
  <c r="DK204" i="2" s="1"/>
  <c r="AJ204" i="2"/>
  <c r="F204" i="2"/>
  <c r="G204" i="2" s="1"/>
  <c r="CR204" i="2"/>
  <c r="CS204" i="2" s="1"/>
  <c r="FF204" i="2"/>
  <c r="FG204" i="2" s="1"/>
  <c r="FR204" i="2"/>
  <c r="FS204" i="2" s="1"/>
  <c r="EP204" i="2"/>
  <c r="AV204" i="2"/>
  <c r="AW204" i="2" s="1"/>
  <c r="DP204" i="2"/>
  <c r="DQ204" i="2" s="1"/>
  <c r="AF204" i="2"/>
  <c r="BB204" i="2"/>
  <c r="BC204" i="2" s="1"/>
  <c r="N204" i="2"/>
  <c r="EB204" i="2"/>
  <c r="AL204" i="2"/>
  <c r="FB204" i="2"/>
  <c r="GW205" i="2"/>
  <c r="EC204" i="2"/>
  <c r="BO204" i="2"/>
  <c r="IA205" i="2"/>
  <c r="KI205" i="2"/>
  <c r="LM205" i="2"/>
  <c r="LA205" i="2"/>
  <c r="IS205" i="2"/>
  <c r="HC205" i="2"/>
  <c r="K205" i="2" s="1"/>
  <c r="Q204" i="2"/>
  <c r="DD204" i="2"/>
  <c r="DE204" i="2" s="1"/>
  <c r="BP204" i="2"/>
  <c r="IM205" i="2"/>
  <c r="AU205" i="2" s="1"/>
  <c r="T204" i="2"/>
  <c r="NI205" i="2"/>
  <c r="AD204" i="2"/>
  <c r="AE204" i="2" s="1"/>
  <c r="K204" i="2"/>
  <c r="BT204" i="2"/>
  <c r="BU204" i="2" s="1"/>
  <c r="CL204" i="2"/>
  <c r="CM204" i="2" s="1"/>
  <c r="CW204" i="2"/>
  <c r="CX204" i="2"/>
  <c r="CY204" i="2" s="1"/>
  <c r="FL204" i="2"/>
  <c r="FM204" i="2" s="1"/>
  <c r="FE204" i="2"/>
  <c r="BJ204" i="2"/>
  <c r="DR204" i="2"/>
  <c r="EV204" i="2"/>
  <c r="MQ205" i="2"/>
  <c r="KC205" i="2"/>
  <c r="CK205" i="2" s="1"/>
  <c r="IG205" i="2"/>
  <c r="JE205" i="2"/>
  <c r="BZ204" i="2"/>
  <c r="CA204" i="2" s="1"/>
  <c r="AR204" i="2"/>
  <c r="CB204" i="2"/>
  <c r="DX204" i="2"/>
  <c r="AK204" i="2"/>
  <c r="FA204" i="2"/>
  <c r="FQ205" i="2"/>
  <c r="FE205" i="2"/>
  <c r="ES205" i="2"/>
  <c r="EY205" i="2"/>
  <c r="DI205" i="2"/>
  <c r="CQ205" i="2"/>
  <c r="BA205" i="2"/>
  <c r="AI205" i="2"/>
  <c r="BY205" i="2"/>
  <c r="AO205" i="2"/>
  <c r="E205" i="2"/>
  <c r="Q205" i="2"/>
  <c r="LY205" i="2"/>
  <c r="AF205" i="2"/>
  <c r="JN205" i="2"/>
  <c r="MJ205" i="2"/>
  <c r="GT205" i="2"/>
  <c r="JV205" i="2"/>
  <c r="ID205" i="2"/>
  <c r="HH205" i="2"/>
  <c r="JB205" i="2"/>
  <c r="BP205" i="2"/>
  <c r="HT205" i="2"/>
  <c r="HR205" i="2"/>
  <c r="JP205" i="2"/>
  <c r="MH205" i="2"/>
  <c r="GZ205" i="2"/>
  <c r="L205" i="2" s="1"/>
  <c r="M205" i="2" s="1"/>
  <c r="HX205" i="2"/>
  <c r="IV205" i="2"/>
  <c r="JT205" i="2"/>
  <c r="LR205" i="2"/>
  <c r="LP205" i="2"/>
  <c r="MP205" i="2"/>
  <c r="JD205" i="2"/>
  <c r="JZ205" i="2"/>
  <c r="KX205" i="2"/>
  <c r="KZ205" i="2"/>
  <c r="MV205" i="2"/>
  <c r="LJ205" i="2"/>
  <c r="LL205" i="2"/>
  <c r="NH205" i="2"/>
  <c r="KL205" i="2"/>
  <c r="KT205" i="2"/>
  <c r="DF205" i="2"/>
  <c r="MN205" i="2"/>
  <c r="KB205" i="2"/>
  <c r="LX205" i="2"/>
  <c r="IP205" i="2"/>
  <c r="KN205" i="2"/>
  <c r="IF205" i="2"/>
  <c r="AP205" i="2"/>
  <c r="GV205" i="2"/>
  <c r="JJ205" i="2"/>
  <c r="MZ205" i="2"/>
  <c r="NF205" i="2"/>
  <c r="IR205" i="2"/>
  <c r="CH205" i="2"/>
  <c r="KR205" i="2"/>
  <c r="JH205" i="2"/>
  <c r="KH205" i="2"/>
  <c r="LF205" i="2"/>
  <c r="NB205" i="2"/>
  <c r="FB205" i="2"/>
  <c r="MT205" i="2"/>
  <c r="LV205" i="2"/>
  <c r="HB205" i="2"/>
  <c r="HL205" i="2"/>
  <c r="HN205" i="2"/>
  <c r="IJ205" i="2"/>
  <c r="IL205" i="2"/>
  <c r="KF205" i="2"/>
  <c r="MB205" i="2"/>
  <c r="HF205" i="2"/>
  <c r="HZ205" i="2"/>
  <c r="IX205" i="2"/>
  <c r="NL205" i="2"/>
  <c r="BT205" i="2"/>
  <c r="LD205" i="2"/>
  <c r="MD205" i="2"/>
  <c r="NN205" i="2"/>
  <c r="X204" i="2"/>
  <c r="Y204" i="2" s="1"/>
  <c r="AC204" i="2"/>
  <c r="AX204" i="2"/>
  <c r="DL204" i="2"/>
  <c r="LG205" i="2"/>
  <c r="DW204" i="2"/>
  <c r="NO205" i="2"/>
  <c r="FW205" i="2" s="1"/>
  <c r="KU205" i="2"/>
  <c r="DC204" i="2"/>
  <c r="CQ204" i="2"/>
  <c r="BY204" i="2"/>
  <c r="FQ204" i="2"/>
  <c r="EO204" i="2"/>
  <c r="IY205" i="2"/>
  <c r="BG205" i="2" s="1"/>
  <c r="HO205" i="2"/>
  <c r="LS205" i="2"/>
  <c r="EA205" i="2" s="1"/>
  <c r="JK205" i="2"/>
  <c r="BS205" i="2" s="1"/>
  <c r="NC205" i="2"/>
  <c r="FK205" i="2" s="1"/>
  <c r="JW205" i="2"/>
  <c r="ME205" i="2"/>
  <c r="B206" i="2"/>
  <c r="GC206" i="2" s="1"/>
  <c r="GD205" i="2"/>
  <c r="EJ205" i="2" l="1"/>
  <c r="FR205" i="2"/>
  <c r="FS205" i="2" s="1"/>
  <c r="CF205" i="2"/>
  <c r="CG205" i="2" s="1"/>
  <c r="Z205" i="2"/>
  <c r="FZ205" i="2"/>
  <c r="ET205" i="2"/>
  <c r="EU205" i="2" s="1"/>
  <c r="BD205" i="2"/>
  <c r="FH205" i="2"/>
  <c r="DV205" i="2"/>
  <c r="DJ205" i="2"/>
  <c r="DK205" i="2" s="1"/>
  <c r="BJ205" i="2"/>
  <c r="EP205" i="2"/>
  <c r="FL205" i="2"/>
  <c r="FM205" i="2" s="1"/>
  <c r="AV205" i="2"/>
  <c r="N205" i="2"/>
  <c r="ED205" i="2"/>
  <c r="CB205" i="2"/>
  <c r="T205" i="2"/>
  <c r="HU206" i="2"/>
  <c r="CX205" i="2"/>
  <c r="CY205" i="2" s="1"/>
  <c r="CZ205" i="2"/>
  <c r="DP205" i="2"/>
  <c r="DQ205" i="2" s="1"/>
  <c r="AL205" i="2"/>
  <c r="CR205" i="2"/>
  <c r="CS205" i="2" s="1"/>
  <c r="CN205" i="2"/>
  <c r="FT205" i="2"/>
  <c r="F205" i="2"/>
  <c r="G205" i="2" s="1"/>
  <c r="AD205" i="2"/>
  <c r="AE205" i="2" s="1"/>
  <c r="CL205" i="2"/>
  <c r="CM205" i="2" s="1"/>
  <c r="AJ205" i="2"/>
  <c r="BV205" i="2"/>
  <c r="EV205" i="2"/>
  <c r="FN205" i="2"/>
  <c r="JE206" i="2"/>
  <c r="LM206" i="2"/>
  <c r="BU205" i="2"/>
  <c r="ME206" i="2"/>
  <c r="LG206" i="2"/>
  <c r="X205" i="2"/>
  <c r="Y205" i="2" s="1"/>
  <c r="BM205" i="2"/>
  <c r="R205" i="2"/>
  <c r="S205" i="2" s="1"/>
  <c r="W205" i="2"/>
  <c r="DD205" i="2"/>
  <c r="DE205" i="2" s="1"/>
  <c r="EM205" i="2"/>
  <c r="EN205" i="2"/>
  <c r="EO205" i="2" s="1"/>
  <c r="EB205" i="2"/>
  <c r="EC205" i="2" s="1"/>
  <c r="FF205" i="2"/>
  <c r="AR205" i="2"/>
  <c r="CT205" i="2"/>
  <c r="DR205" i="2"/>
  <c r="DX205" i="2"/>
  <c r="HI206" i="2"/>
  <c r="MQ206" i="2"/>
  <c r="EY206" i="2" s="1"/>
  <c r="AQ205" i="2"/>
  <c r="GW206" i="2"/>
  <c r="HC206" i="2"/>
  <c r="KI206" i="2"/>
  <c r="EM206" i="2"/>
  <c r="DU206" i="2"/>
  <c r="DO206" i="2"/>
  <c r="CQ206" i="2"/>
  <c r="AC206" i="2"/>
  <c r="Q206" i="2"/>
  <c r="BM206" i="2"/>
  <c r="E206" i="2"/>
  <c r="K206" i="2"/>
  <c r="HX206" i="2"/>
  <c r="KB206" i="2"/>
  <c r="GT206" i="2"/>
  <c r="LJ206" i="2"/>
  <c r="NH206" i="2"/>
  <c r="IP206" i="2"/>
  <c r="KL206" i="2"/>
  <c r="HB206" i="2"/>
  <c r="JT206" i="2"/>
  <c r="MN206" i="2"/>
  <c r="ID206" i="2"/>
  <c r="KR206" i="2"/>
  <c r="LR206" i="2"/>
  <c r="GV206" i="2"/>
  <c r="HF206" i="2"/>
  <c r="IF206" i="2"/>
  <c r="KX206" i="2"/>
  <c r="LV206" i="2"/>
  <c r="HR206" i="2"/>
  <c r="HT206" i="2"/>
  <c r="JN206" i="2"/>
  <c r="NF206" i="2"/>
  <c r="KN206" i="2"/>
  <c r="MJ206" i="2"/>
  <c r="MH206" i="2"/>
  <c r="HZ206" i="2"/>
  <c r="IX206" i="2"/>
  <c r="IV206" i="2"/>
  <c r="JV206" i="2"/>
  <c r="KT206" i="2"/>
  <c r="LP206" i="2"/>
  <c r="HH206" i="2"/>
  <c r="JB206" i="2"/>
  <c r="KZ206" i="2"/>
  <c r="JD206" i="2"/>
  <c r="HL206" i="2"/>
  <c r="IJ206" i="2"/>
  <c r="KF206" i="2"/>
  <c r="MB206" i="2"/>
  <c r="IL206" i="2"/>
  <c r="BP206" i="2"/>
  <c r="LX206" i="2"/>
  <c r="MT206" i="2"/>
  <c r="JH206" i="2"/>
  <c r="GZ206" i="2"/>
  <c r="JZ206" i="2"/>
  <c r="IR206" i="2"/>
  <c r="MP206" i="2"/>
  <c r="MV206" i="2"/>
  <c r="JJ206" i="2"/>
  <c r="LD206" i="2"/>
  <c r="MD206" i="2"/>
  <c r="MZ206" i="2"/>
  <c r="NB206" i="2"/>
  <c r="NL206" i="2"/>
  <c r="NN206" i="2"/>
  <c r="LL206" i="2"/>
  <c r="JP206" i="2"/>
  <c r="HN206" i="2"/>
  <c r="KH206" i="2"/>
  <c r="LF206" i="2"/>
  <c r="JK206" i="2"/>
  <c r="IY206" i="2"/>
  <c r="DW205" i="2"/>
  <c r="BN205" i="2"/>
  <c r="BO205" i="2" s="1"/>
  <c r="EH205" i="2"/>
  <c r="EI205" i="2" s="1"/>
  <c r="KO206" i="2"/>
  <c r="CW206" i="2" s="1"/>
  <c r="IM206" i="2"/>
  <c r="MW206" i="2"/>
  <c r="JW206" i="2"/>
  <c r="CE206" i="2" s="1"/>
  <c r="LS206" i="2"/>
  <c r="EA206" i="2" s="1"/>
  <c r="KU206" i="2"/>
  <c r="LY206" i="2"/>
  <c r="EG206" i="2" s="1"/>
  <c r="BZ205" i="2"/>
  <c r="CA205" i="2" s="1"/>
  <c r="DO205" i="2"/>
  <c r="DC205" i="2"/>
  <c r="EG205" i="2"/>
  <c r="H205" i="2"/>
  <c r="AX205" i="2"/>
  <c r="DL205" i="2"/>
  <c r="AK205" i="2"/>
  <c r="IG206" i="2"/>
  <c r="NI206" i="2"/>
  <c r="FG205" i="2"/>
  <c r="JQ206" i="2"/>
  <c r="IS206" i="2"/>
  <c r="IA206" i="2"/>
  <c r="AW205" i="2"/>
  <c r="MK206" i="2"/>
  <c r="NC206" i="2"/>
  <c r="FK206" i="2" s="1"/>
  <c r="HO206" i="2"/>
  <c r="NO206" i="2"/>
  <c r="FW206" i="2" s="1"/>
  <c r="FX205" i="2"/>
  <c r="FY205" i="2" s="1"/>
  <c r="BB205" i="2"/>
  <c r="BC205" i="2" s="1"/>
  <c r="BH205" i="2"/>
  <c r="BI205" i="2" s="1"/>
  <c r="CE205" i="2"/>
  <c r="DU205" i="2"/>
  <c r="EZ205" i="2"/>
  <c r="FA205" i="2" s="1"/>
  <c r="KC206" i="2"/>
  <c r="LA206" i="2"/>
  <c r="B207" i="2"/>
  <c r="GC207" i="2" s="1"/>
  <c r="GD206" i="2"/>
  <c r="L206" i="2" l="1"/>
  <c r="M206" i="2" s="1"/>
  <c r="X206" i="2"/>
  <c r="Y206" i="2" s="1"/>
  <c r="BV206" i="2"/>
  <c r="F206" i="2"/>
  <c r="G206" i="2" s="1"/>
  <c r="CN206" i="2"/>
  <c r="EB206" i="2"/>
  <c r="BH206" i="2"/>
  <c r="BI206" i="2" s="1"/>
  <c r="HO207" i="2"/>
  <c r="FH206" i="2"/>
  <c r="EN206" i="2"/>
  <c r="AD206" i="2"/>
  <c r="AE206" i="2" s="1"/>
  <c r="FB206" i="2"/>
  <c r="CZ206" i="2"/>
  <c r="DF206" i="2"/>
  <c r="AJ206" i="2"/>
  <c r="LA207" i="2"/>
  <c r="CT206" i="2"/>
  <c r="BZ206" i="2"/>
  <c r="CA206" i="2" s="1"/>
  <c r="DP206" i="2"/>
  <c r="DQ206" i="2" s="1"/>
  <c r="AP206" i="2"/>
  <c r="AQ206" i="2" s="1"/>
  <c r="BD206" i="2"/>
  <c r="DV206" i="2"/>
  <c r="R206" i="2"/>
  <c r="S206" i="2" s="1"/>
  <c r="FT206" i="2"/>
  <c r="KC207" i="2"/>
  <c r="MK207" i="2"/>
  <c r="FZ206" i="2"/>
  <c r="AX206" i="2"/>
  <c r="EJ206" i="2"/>
  <c r="FL206" i="2"/>
  <c r="FM206" i="2" s="1"/>
  <c r="ET206" i="2"/>
  <c r="EU206" i="2" s="1"/>
  <c r="DL206" i="2"/>
  <c r="CH206" i="2"/>
  <c r="EO206" i="2"/>
  <c r="IA207" i="2"/>
  <c r="NI207" i="2"/>
  <c r="MW207" i="2"/>
  <c r="IY207" i="2"/>
  <c r="W206" i="2"/>
  <c r="AI206" i="2"/>
  <c r="CL206" i="2"/>
  <c r="CM206" i="2" s="1"/>
  <c r="BB206" i="2"/>
  <c r="BC206" i="2" s="1"/>
  <c r="BN206" i="2"/>
  <c r="DD206" i="2"/>
  <c r="DE206" i="2" s="1"/>
  <c r="CF206" i="2"/>
  <c r="CG206" i="2" s="1"/>
  <c r="CX206" i="2"/>
  <c r="CY206" i="2" s="1"/>
  <c r="FQ206" i="2"/>
  <c r="H206" i="2"/>
  <c r="FE206" i="2"/>
  <c r="BJ206" i="2"/>
  <c r="DX206" i="2"/>
  <c r="DR206" i="2"/>
  <c r="EP206" i="2"/>
  <c r="FN206" i="2"/>
  <c r="GW207" i="2"/>
  <c r="HI207" i="2"/>
  <c r="FQ207" i="2"/>
  <c r="ES207" i="2"/>
  <c r="FE207" i="2"/>
  <c r="DI207" i="2"/>
  <c r="AI207" i="2"/>
  <c r="W207" i="2"/>
  <c r="CK207" i="2"/>
  <c r="BG207" i="2"/>
  <c r="Q207" i="2"/>
  <c r="E207" i="2"/>
  <c r="ME207" i="2"/>
  <c r="EM207" i="2" s="1"/>
  <c r="GZ207" i="2"/>
  <c r="LL207" i="2"/>
  <c r="LJ207" i="2"/>
  <c r="HR207" i="2"/>
  <c r="HT207" i="2"/>
  <c r="JN207" i="2"/>
  <c r="KN207" i="2"/>
  <c r="MJ207" i="2"/>
  <c r="LP207" i="2"/>
  <c r="LR207" i="2"/>
  <c r="MP207" i="2"/>
  <c r="IJ207" i="2"/>
  <c r="JB207" i="2"/>
  <c r="MT207" i="2"/>
  <c r="NF207" i="2"/>
  <c r="KR207" i="2"/>
  <c r="EB207" i="2"/>
  <c r="JZ207" i="2"/>
  <c r="LV207" i="2"/>
  <c r="LX207" i="2"/>
  <c r="JP207" i="2"/>
  <c r="NH207" i="2"/>
  <c r="IP207" i="2"/>
  <c r="IR207" i="2"/>
  <c r="KL207" i="2"/>
  <c r="GV207" i="2"/>
  <c r="KT207" i="2"/>
  <c r="MN207" i="2"/>
  <c r="ID207" i="2"/>
  <c r="JD207" i="2"/>
  <c r="CN207" i="2"/>
  <c r="JT207" i="2"/>
  <c r="HF207" i="2"/>
  <c r="KZ207" i="2"/>
  <c r="HH207" i="2"/>
  <c r="HN207" i="2"/>
  <c r="IL207" i="2"/>
  <c r="KF207" i="2"/>
  <c r="KH207" i="2"/>
  <c r="LD207" i="2"/>
  <c r="MD207" i="2"/>
  <c r="NN207" i="2"/>
  <c r="JJ207" i="2"/>
  <c r="MH207" i="2"/>
  <c r="HB207" i="2"/>
  <c r="JV207" i="2"/>
  <c r="GT207" i="2"/>
  <c r="DR207" i="2"/>
  <c r="MB207" i="2"/>
  <c r="LF207" i="2"/>
  <c r="HZ207" i="2"/>
  <c r="IX207" i="2"/>
  <c r="IV207" i="2"/>
  <c r="KX207" i="2"/>
  <c r="JH207" i="2"/>
  <c r="MZ207" i="2"/>
  <c r="HX207" i="2"/>
  <c r="KB207" i="2"/>
  <c r="MV207" i="2"/>
  <c r="NB207" i="2"/>
  <c r="HL207" i="2"/>
  <c r="NL207" i="2"/>
  <c r="FF207" i="2"/>
  <c r="IF207" i="2"/>
  <c r="NC207" i="2"/>
  <c r="IS207" i="2"/>
  <c r="BA207" i="2" s="1"/>
  <c r="IG207" i="2"/>
  <c r="KU207" i="2"/>
  <c r="DC207" i="2" s="1"/>
  <c r="IM207" i="2"/>
  <c r="JK207" i="2"/>
  <c r="BS207" i="2" s="1"/>
  <c r="BT206" i="2"/>
  <c r="BG206" i="2"/>
  <c r="BS206" i="2"/>
  <c r="DI206" i="2"/>
  <c r="CR206" i="2"/>
  <c r="CS206" i="2" s="1"/>
  <c r="EH206" i="2"/>
  <c r="EI206" i="2" s="1"/>
  <c r="FF206" i="2"/>
  <c r="FG206" i="2" s="1"/>
  <c r="T206" i="2"/>
  <c r="Z206" i="2"/>
  <c r="AF206" i="2"/>
  <c r="CB206" i="2"/>
  <c r="ED206" i="2"/>
  <c r="JE207" i="2"/>
  <c r="JQ207" i="2"/>
  <c r="LS207" i="2"/>
  <c r="FX206" i="2"/>
  <c r="FY206" i="2" s="1"/>
  <c r="AV206" i="2"/>
  <c r="AW206" i="2" s="1"/>
  <c r="AO206" i="2"/>
  <c r="DC206" i="2"/>
  <c r="N206" i="2"/>
  <c r="AL206" i="2"/>
  <c r="AR206" i="2"/>
  <c r="EV206" i="2"/>
  <c r="KI207" i="2"/>
  <c r="CQ207" i="2" s="1"/>
  <c r="MQ207" i="2"/>
  <c r="BU206" i="2"/>
  <c r="BO206" i="2"/>
  <c r="NO207" i="2"/>
  <c r="AK206" i="2"/>
  <c r="LY207" i="2"/>
  <c r="EG207" i="2" s="1"/>
  <c r="JW207" i="2"/>
  <c r="CE207" i="2" s="1"/>
  <c r="KO207" i="2"/>
  <c r="CW207" i="2" s="1"/>
  <c r="DW206" i="2"/>
  <c r="AU206" i="2"/>
  <c r="BA206" i="2"/>
  <c r="ES206" i="2"/>
  <c r="BY206" i="2"/>
  <c r="DJ206" i="2"/>
  <c r="DK206" i="2" s="1"/>
  <c r="CK206" i="2"/>
  <c r="FR206" i="2"/>
  <c r="FS206" i="2" s="1"/>
  <c r="EZ206" i="2"/>
  <c r="FA206" i="2" s="1"/>
  <c r="HC207" i="2"/>
  <c r="K207" i="2" s="1"/>
  <c r="EC206" i="2"/>
  <c r="LG207" i="2"/>
  <c r="LM207" i="2"/>
  <c r="HU207" i="2"/>
  <c r="AC207" i="2" s="1"/>
  <c r="B208" i="2"/>
  <c r="GC208" i="2" s="1"/>
  <c r="GD207" i="2"/>
  <c r="EZ207" i="2" l="1"/>
  <c r="FT207" i="2"/>
  <c r="EP207" i="2"/>
  <c r="ET207" i="2"/>
  <c r="EU207" i="2" s="1"/>
  <c r="FA207" i="2"/>
  <c r="CT207" i="2"/>
  <c r="FN207" i="2"/>
  <c r="AX207" i="2"/>
  <c r="BD207" i="2"/>
  <c r="X207" i="2"/>
  <c r="Y207" i="2" s="1"/>
  <c r="AR207" i="2"/>
  <c r="CZ207" i="2"/>
  <c r="L207" i="2"/>
  <c r="M207" i="2" s="1"/>
  <c r="DX207" i="2"/>
  <c r="BT207" i="2"/>
  <c r="BU207" i="2" s="1"/>
  <c r="DL207" i="2"/>
  <c r="BP207" i="2"/>
  <c r="EH207" i="2"/>
  <c r="EI207" i="2" s="1"/>
  <c r="FZ207" i="2"/>
  <c r="DD207" i="2"/>
  <c r="DE207" i="2" s="1"/>
  <c r="BZ207" i="2"/>
  <c r="CA207" i="2" s="1"/>
  <c r="BJ207" i="2"/>
  <c r="CF207" i="2"/>
  <c r="CG207" i="2" s="1"/>
  <c r="AL207" i="2"/>
  <c r="AF207" i="2"/>
  <c r="R207" i="2"/>
  <c r="S207" i="2" s="1"/>
  <c r="H207" i="2"/>
  <c r="LM208" i="2"/>
  <c r="LS208" i="2"/>
  <c r="EA208" i="2" s="1"/>
  <c r="JE208" i="2"/>
  <c r="IM208" i="2"/>
  <c r="NC208" i="2"/>
  <c r="BB207" i="2"/>
  <c r="BH207" i="2"/>
  <c r="BI207" i="2" s="1"/>
  <c r="AD207" i="2"/>
  <c r="CR207" i="2"/>
  <c r="CS207" i="2" s="1"/>
  <c r="FR207" i="2"/>
  <c r="FS207" i="2" s="1"/>
  <c r="EN207" i="2"/>
  <c r="EO207" i="2" s="1"/>
  <c r="N207" i="2"/>
  <c r="Z207" i="2"/>
  <c r="T207" i="2"/>
  <c r="CB207" i="2"/>
  <c r="DF207" i="2"/>
  <c r="EJ207" i="2"/>
  <c r="EV207" i="2"/>
  <c r="HI208" i="2"/>
  <c r="Q208" i="2" s="1"/>
  <c r="DU208" i="2"/>
  <c r="FK208" i="2"/>
  <c r="BM208" i="2"/>
  <c r="AU208" i="2"/>
  <c r="MK208" i="2"/>
  <c r="ID208" i="2"/>
  <c r="GV208" i="2"/>
  <c r="KU208" i="2"/>
  <c r="DC208" i="2" s="1"/>
  <c r="HT208" i="2"/>
  <c r="JP208" i="2"/>
  <c r="LR208" i="2"/>
  <c r="JD208" i="2"/>
  <c r="KZ208" i="2"/>
  <c r="LX208" i="2"/>
  <c r="JN208" i="2"/>
  <c r="IP208" i="2"/>
  <c r="MH208" i="2"/>
  <c r="HX208" i="2"/>
  <c r="IV208" i="2"/>
  <c r="IX208" i="2"/>
  <c r="JT208" i="2"/>
  <c r="KR208" i="2"/>
  <c r="MN208" i="2"/>
  <c r="KB208" i="2"/>
  <c r="KX208" i="2"/>
  <c r="LV208" i="2"/>
  <c r="LJ208" i="2"/>
  <c r="NH208" i="2"/>
  <c r="IR208" i="2"/>
  <c r="KN208" i="2"/>
  <c r="KL208" i="2"/>
  <c r="ET208" i="2"/>
  <c r="EU208" i="2" s="1"/>
  <c r="JV208" i="2"/>
  <c r="MP208" i="2"/>
  <c r="KH208" i="2"/>
  <c r="GT208" i="2"/>
  <c r="IF208" i="2"/>
  <c r="JZ208" i="2"/>
  <c r="LL208" i="2"/>
  <c r="HR208" i="2"/>
  <c r="NF208" i="2"/>
  <c r="MV208" i="2"/>
  <c r="HZ208" i="2"/>
  <c r="LF208" i="2"/>
  <c r="MB208" i="2"/>
  <c r="NB208" i="2"/>
  <c r="NL208" i="2"/>
  <c r="HN208" i="2"/>
  <c r="MJ208" i="2"/>
  <c r="GZ208" i="2"/>
  <c r="KT208" i="2"/>
  <c r="MT208" i="2"/>
  <c r="JH208" i="2"/>
  <c r="LD208" i="2"/>
  <c r="JB208" i="2"/>
  <c r="LP208" i="2"/>
  <c r="HL208" i="2"/>
  <c r="IJ208" i="2"/>
  <c r="KF208" i="2"/>
  <c r="MD208" i="2"/>
  <c r="MZ208" i="2"/>
  <c r="HB208" i="2"/>
  <c r="NN208" i="2"/>
  <c r="HH208" i="2"/>
  <c r="IL208" i="2"/>
  <c r="JJ208" i="2"/>
  <c r="DR208" i="2"/>
  <c r="HF208" i="2"/>
  <c r="LG208" i="2"/>
  <c r="KO208" i="2"/>
  <c r="CW208" i="2" s="1"/>
  <c r="FG207" i="2"/>
  <c r="MQ208" i="2"/>
  <c r="EY208" i="2" s="1"/>
  <c r="AJ207" i="2"/>
  <c r="AK207" i="2" s="1"/>
  <c r="DO207" i="2"/>
  <c r="BN207" i="2"/>
  <c r="BO207" i="2" s="1"/>
  <c r="AP207" i="2"/>
  <c r="AQ207" i="2" s="1"/>
  <c r="DJ207" i="2"/>
  <c r="DK207" i="2" s="1"/>
  <c r="AV207" i="2"/>
  <c r="AW207" i="2" s="1"/>
  <c r="CX207" i="2"/>
  <c r="CY207" i="2" s="1"/>
  <c r="CL207" i="2"/>
  <c r="CM207" i="2" s="1"/>
  <c r="FL207" i="2"/>
  <c r="FM207" i="2" s="1"/>
  <c r="BV207" i="2"/>
  <c r="FB207" i="2"/>
  <c r="FH207" i="2"/>
  <c r="LA208" i="2"/>
  <c r="DI208" i="2" s="1"/>
  <c r="GW208" i="2"/>
  <c r="NI208" i="2"/>
  <c r="FQ208" i="2" s="1"/>
  <c r="HU208" i="2"/>
  <c r="AC208" i="2" s="1"/>
  <c r="JW208" i="2"/>
  <c r="KC208" i="2"/>
  <c r="KI208" i="2"/>
  <c r="JQ208" i="2"/>
  <c r="IG208" i="2"/>
  <c r="AO208" i="2" s="1"/>
  <c r="FX207" i="2"/>
  <c r="FY207" i="2" s="1"/>
  <c r="F207" i="2"/>
  <c r="G207" i="2" s="1"/>
  <c r="AU207" i="2"/>
  <c r="DP207" i="2"/>
  <c r="DQ207" i="2" s="1"/>
  <c r="DV207" i="2"/>
  <c r="DW207" i="2" s="1"/>
  <c r="EY207" i="2"/>
  <c r="CH207" i="2"/>
  <c r="ED207" i="2"/>
  <c r="BC207" i="2"/>
  <c r="IY208" i="2"/>
  <c r="BG208" i="2" s="1"/>
  <c r="IA208" i="2"/>
  <c r="EC207" i="2"/>
  <c r="HC208" i="2"/>
  <c r="LY208" i="2"/>
  <c r="EG208" i="2" s="1"/>
  <c r="NO208" i="2"/>
  <c r="AE207" i="2"/>
  <c r="JK208" i="2"/>
  <c r="BS208" i="2" s="1"/>
  <c r="IS208" i="2"/>
  <c r="BA208" i="2" s="1"/>
  <c r="ME208" i="2"/>
  <c r="BM207" i="2"/>
  <c r="AO207" i="2"/>
  <c r="BY207" i="2"/>
  <c r="DU207" i="2"/>
  <c r="EA207" i="2"/>
  <c r="FW207" i="2"/>
  <c r="FK207" i="2"/>
  <c r="MW208" i="2"/>
  <c r="FE208" i="2" s="1"/>
  <c r="HO208" i="2"/>
  <c r="B209" i="2"/>
  <c r="GC209" i="2" s="1"/>
  <c r="GD208" i="2"/>
  <c r="BN208" i="2" l="1"/>
  <c r="FN208" i="2"/>
  <c r="ED208" i="2"/>
  <c r="CB208" i="2"/>
  <c r="FF208" i="2"/>
  <c r="DJ208" i="2"/>
  <c r="DK208" i="2" s="1"/>
  <c r="CF208" i="2"/>
  <c r="BB208" i="2"/>
  <c r="BC208" i="2" s="1"/>
  <c r="EH208" i="2"/>
  <c r="EI208" i="2" s="1"/>
  <c r="AJ208" i="2"/>
  <c r="AK208" i="2" s="1"/>
  <c r="FT208" i="2"/>
  <c r="H208" i="2"/>
  <c r="AV208" i="2"/>
  <c r="FB208" i="2"/>
  <c r="N208" i="2"/>
  <c r="HO209" i="2"/>
  <c r="CT208" i="2"/>
  <c r="BT208" i="2"/>
  <c r="BU208" i="2" s="1"/>
  <c r="FZ208" i="2"/>
  <c r="Z208" i="2"/>
  <c r="AR208" i="2"/>
  <c r="CZ208" i="2"/>
  <c r="DX208" i="2"/>
  <c r="CN208" i="2"/>
  <c r="AD208" i="2"/>
  <c r="AE208" i="2" s="1"/>
  <c r="EN208" i="2"/>
  <c r="EO208" i="2" s="1"/>
  <c r="T208" i="2"/>
  <c r="DD208" i="2"/>
  <c r="DE208" i="2" s="1"/>
  <c r="BJ208" i="2"/>
  <c r="BO208" i="2"/>
  <c r="W209" i="2"/>
  <c r="MQ209" i="2"/>
  <c r="HF209" i="2"/>
  <c r="HB209" i="2"/>
  <c r="IR209" i="2"/>
  <c r="IP209" i="2"/>
  <c r="KN209" i="2"/>
  <c r="IF209" i="2"/>
  <c r="LV209" i="2"/>
  <c r="MT209" i="2"/>
  <c r="HR209" i="2"/>
  <c r="JN209" i="2"/>
  <c r="MJ209" i="2"/>
  <c r="MH209" i="2"/>
  <c r="JV209" i="2"/>
  <c r="MP209" i="2"/>
  <c r="HH209" i="2"/>
  <c r="ID209" i="2"/>
  <c r="JB209" i="2"/>
  <c r="LL209" i="2"/>
  <c r="HT209" i="2"/>
  <c r="JP209" i="2"/>
  <c r="GZ209" i="2"/>
  <c r="HX209" i="2"/>
  <c r="HZ209" i="2"/>
  <c r="IV209" i="2"/>
  <c r="IX209" i="2"/>
  <c r="JT209" i="2"/>
  <c r="LR209" i="2"/>
  <c r="LP209" i="2"/>
  <c r="EZ209" i="2"/>
  <c r="JD209" i="2"/>
  <c r="JZ209" i="2"/>
  <c r="KX209" i="2"/>
  <c r="KZ209" i="2"/>
  <c r="KT209" i="2"/>
  <c r="MD209" i="2"/>
  <c r="IL209" i="2"/>
  <c r="NN209" i="2"/>
  <c r="GV209" i="2"/>
  <c r="IJ209" i="2"/>
  <c r="LD209" i="2"/>
  <c r="NF209" i="2"/>
  <c r="JJ209" i="2"/>
  <c r="MZ209" i="2"/>
  <c r="LJ209" i="2"/>
  <c r="NH209" i="2"/>
  <c r="HN209" i="2"/>
  <c r="MV209" i="2"/>
  <c r="KF209" i="2"/>
  <c r="MB209" i="2"/>
  <c r="KL209" i="2"/>
  <c r="GT209" i="2"/>
  <c r="KR209" i="2"/>
  <c r="MN209" i="2"/>
  <c r="JH209" i="2"/>
  <c r="KH209" i="2"/>
  <c r="LF209" i="2"/>
  <c r="NB209" i="2"/>
  <c r="KB209" i="2"/>
  <c r="LX209" i="2"/>
  <c r="HL209" i="2"/>
  <c r="NL209" i="2"/>
  <c r="IA209" i="2"/>
  <c r="AI209" i="2" s="1"/>
  <c r="AW208" i="2"/>
  <c r="GW209" i="2"/>
  <c r="AP208" i="2"/>
  <c r="AQ208" i="2" s="1"/>
  <c r="R208" i="2"/>
  <c r="S208" i="2" s="1"/>
  <c r="CR208" i="2"/>
  <c r="CS208" i="2" s="1"/>
  <c r="DV208" i="2"/>
  <c r="DW208" i="2" s="1"/>
  <c r="CX208" i="2"/>
  <c r="CY208" i="2" s="1"/>
  <c r="FL208" i="2"/>
  <c r="FM208" i="2" s="1"/>
  <c r="EZ208" i="2"/>
  <c r="FA208" i="2" s="1"/>
  <c r="BP208" i="2"/>
  <c r="AL208" i="2"/>
  <c r="BV208" i="2"/>
  <c r="DF208" i="2"/>
  <c r="EJ208" i="2"/>
  <c r="FH208" i="2"/>
  <c r="NC209" i="2"/>
  <c r="FK209" i="2" s="1"/>
  <c r="LM209" i="2"/>
  <c r="CG208" i="2"/>
  <c r="ME209" i="2"/>
  <c r="HC209" i="2"/>
  <c r="IY209" i="2"/>
  <c r="JQ209" i="2"/>
  <c r="BY209" i="2" s="1"/>
  <c r="JW209" i="2"/>
  <c r="LA209" i="2"/>
  <c r="LG209" i="2"/>
  <c r="MK209" i="2"/>
  <c r="ES209" i="2" s="1"/>
  <c r="F208" i="2"/>
  <c r="G208" i="2" s="1"/>
  <c r="W208" i="2"/>
  <c r="X208" i="2"/>
  <c r="Y208" i="2" s="1"/>
  <c r="CL208" i="2"/>
  <c r="CM208" i="2" s="1"/>
  <c r="ES208" i="2"/>
  <c r="DP208" i="2"/>
  <c r="DQ208" i="2" s="1"/>
  <c r="FR208" i="2"/>
  <c r="FS208" i="2" s="1"/>
  <c r="BD208" i="2"/>
  <c r="DL208" i="2"/>
  <c r="EP208" i="2"/>
  <c r="IM209" i="2"/>
  <c r="AU209" i="2" s="1"/>
  <c r="IS209" i="2"/>
  <c r="NO209" i="2"/>
  <c r="FX209" i="2" s="1"/>
  <c r="KI209" i="2"/>
  <c r="HU209" i="2"/>
  <c r="AC209" i="2" s="1"/>
  <c r="FG208" i="2"/>
  <c r="FX208" i="2"/>
  <c r="FY208" i="2" s="1"/>
  <c r="KU209" i="2"/>
  <c r="L208" i="2"/>
  <c r="M208" i="2" s="1"/>
  <c r="E208" i="2"/>
  <c r="CE208" i="2"/>
  <c r="BH208" i="2"/>
  <c r="BI208" i="2" s="1"/>
  <c r="CQ208" i="2"/>
  <c r="BY208" i="2"/>
  <c r="BZ208" i="2"/>
  <c r="CA208" i="2" s="1"/>
  <c r="EB208" i="2"/>
  <c r="EC208" i="2" s="1"/>
  <c r="EM208" i="2"/>
  <c r="AX208" i="2"/>
  <c r="FW208" i="2"/>
  <c r="AF208" i="2"/>
  <c r="CH208" i="2"/>
  <c r="EV208" i="2"/>
  <c r="HI209" i="2"/>
  <c r="JE209" i="2"/>
  <c r="BM209" i="2" s="1"/>
  <c r="MW209" i="2"/>
  <c r="JK209" i="2"/>
  <c r="LY209" i="2"/>
  <c r="IG209" i="2"/>
  <c r="KC209" i="2"/>
  <c r="NI209" i="2"/>
  <c r="KO209" i="2"/>
  <c r="AI208" i="2"/>
  <c r="K208" i="2"/>
  <c r="DO208" i="2"/>
  <c r="CK208" i="2"/>
  <c r="LS209" i="2"/>
  <c r="B210" i="2"/>
  <c r="GC210" i="2" s="1"/>
  <c r="GD209" i="2"/>
  <c r="LS210" i="2" l="1"/>
  <c r="IG210" i="2"/>
  <c r="KO210" i="2"/>
  <c r="KC210" i="2"/>
  <c r="MW210" i="2"/>
  <c r="Z209" i="2"/>
  <c r="JK210" i="2"/>
  <c r="HI210" i="2"/>
  <c r="AV209" i="2"/>
  <c r="AW209" i="2" s="1"/>
  <c r="FN209" i="2"/>
  <c r="BN209" i="2"/>
  <c r="L209" i="2"/>
  <c r="M209" i="2" s="1"/>
  <c r="DX209" i="2"/>
  <c r="DL209" i="2"/>
  <c r="CF209" i="2"/>
  <c r="FZ209" i="2"/>
  <c r="EN209" i="2"/>
  <c r="EO209" i="2" s="1"/>
  <c r="H209" i="2"/>
  <c r="BD209" i="2"/>
  <c r="DF209" i="2"/>
  <c r="CZ209" i="2"/>
  <c r="AR209" i="2"/>
  <c r="BJ209" i="2"/>
  <c r="DR209" i="2"/>
  <c r="AF209" i="2"/>
  <c r="CR209" i="2"/>
  <c r="CS209" i="2" s="1"/>
  <c r="FR209" i="2"/>
  <c r="FH209" i="2"/>
  <c r="R209" i="2"/>
  <c r="S209" i="2" s="1"/>
  <c r="AJ209" i="2"/>
  <c r="AK209" i="2" s="1"/>
  <c r="FS209" i="2"/>
  <c r="BT209" i="2"/>
  <c r="BU209" i="2" s="1"/>
  <c r="CN209" i="2"/>
  <c r="EH209" i="2"/>
  <c r="EI209" i="2" s="1"/>
  <c r="EB209" i="2"/>
  <c r="EC209" i="2" s="1"/>
  <c r="EV209" i="2"/>
  <c r="CB209" i="2"/>
  <c r="FY209" i="2"/>
  <c r="FE210" i="2"/>
  <c r="CK210" i="2"/>
  <c r="CW210" i="2"/>
  <c r="BS210" i="2"/>
  <c r="AO210" i="2"/>
  <c r="Q210" i="2"/>
  <c r="EA210" i="2"/>
  <c r="IJ210" i="2"/>
  <c r="JT210" i="2"/>
  <c r="NC210" i="2"/>
  <c r="GT210" i="2"/>
  <c r="LL210" i="2"/>
  <c r="IR210" i="2"/>
  <c r="KN210" i="2"/>
  <c r="MH210" i="2"/>
  <c r="KT210" i="2"/>
  <c r="GZ210" i="2"/>
  <c r="GV210" i="2"/>
  <c r="JZ210" i="2"/>
  <c r="KB210" i="2"/>
  <c r="MV210" i="2"/>
  <c r="NH210" i="2"/>
  <c r="IP210" i="2"/>
  <c r="KL210" i="2"/>
  <c r="HB210" i="2"/>
  <c r="N210" i="2"/>
  <c r="HX210" i="2"/>
  <c r="CH210" i="2"/>
  <c r="MN210" i="2"/>
  <c r="AR210" i="2"/>
  <c r="ID210" i="2"/>
  <c r="KX210" i="2"/>
  <c r="LV210" i="2"/>
  <c r="LJ210" i="2"/>
  <c r="HT210" i="2"/>
  <c r="NF210" i="2"/>
  <c r="KR210" i="2"/>
  <c r="LR210" i="2"/>
  <c r="HF210" i="2"/>
  <c r="JP210" i="2"/>
  <c r="IV210" i="2"/>
  <c r="JV210" i="2"/>
  <c r="LP210" i="2"/>
  <c r="MP210" i="2"/>
  <c r="LX210" i="2"/>
  <c r="HL210" i="2"/>
  <c r="HN210" i="2"/>
  <c r="IL210" i="2"/>
  <c r="KH210" i="2"/>
  <c r="KF210" i="2"/>
  <c r="LF210" i="2"/>
  <c r="NN210" i="2"/>
  <c r="MZ210" i="2"/>
  <c r="JN210" i="2"/>
  <c r="MJ210" i="2"/>
  <c r="JB210" i="2"/>
  <c r="JD210" i="2"/>
  <c r="FF210" i="2"/>
  <c r="MT210" i="2"/>
  <c r="HH210" i="2"/>
  <c r="IF210" i="2"/>
  <c r="BT210" i="2"/>
  <c r="MB210" i="2"/>
  <c r="NB210" i="2"/>
  <c r="NL210" i="2"/>
  <c r="KZ210" i="2"/>
  <c r="JJ210" i="2"/>
  <c r="LD210" i="2"/>
  <c r="MD210" i="2"/>
  <c r="HR210" i="2"/>
  <c r="HZ210" i="2"/>
  <c r="IX210" i="2"/>
  <c r="JH210" i="2"/>
  <c r="CR210" i="2"/>
  <c r="NI210" i="2"/>
  <c r="FQ210" i="2" s="1"/>
  <c r="LY210" i="2"/>
  <c r="EG210" i="2" s="1"/>
  <c r="KU210" i="2"/>
  <c r="KI210" i="2"/>
  <c r="CQ210" i="2" s="1"/>
  <c r="IS210" i="2"/>
  <c r="LG210" i="2"/>
  <c r="DO210" i="2" s="1"/>
  <c r="IY210" i="2"/>
  <c r="BG210" i="2" s="1"/>
  <c r="CG209" i="2"/>
  <c r="MQ210" i="2"/>
  <c r="X209" i="2"/>
  <c r="Y209" i="2" s="1"/>
  <c r="BB209" i="2"/>
  <c r="BC209" i="2" s="1"/>
  <c r="AO209" i="2"/>
  <c r="AD209" i="2"/>
  <c r="AE209" i="2" s="1"/>
  <c r="BZ209" i="2"/>
  <c r="CA209" i="2" s="1"/>
  <c r="DJ209" i="2"/>
  <c r="DK209" i="2" s="1"/>
  <c r="CL209" i="2"/>
  <c r="CM209" i="2" s="1"/>
  <c r="DD209" i="2"/>
  <c r="DE209" i="2" s="1"/>
  <c r="ET209" i="2"/>
  <c r="EU209" i="2" s="1"/>
  <c r="DV209" i="2"/>
  <c r="DW209" i="2" s="1"/>
  <c r="FE209" i="2"/>
  <c r="T209" i="2"/>
  <c r="N209" i="2"/>
  <c r="AX209" i="2"/>
  <c r="BV209" i="2"/>
  <c r="ED209" i="2"/>
  <c r="EJ209" i="2"/>
  <c r="LA210" i="2"/>
  <c r="HC210" i="2"/>
  <c r="K210" i="2" s="1"/>
  <c r="LM210" i="2"/>
  <c r="IA210" i="2"/>
  <c r="BG209" i="2"/>
  <c r="F209" i="2"/>
  <c r="G209" i="2" s="1"/>
  <c r="CK209" i="2"/>
  <c r="BH209" i="2"/>
  <c r="BI209" i="2" s="1"/>
  <c r="DO209" i="2"/>
  <c r="AP209" i="2"/>
  <c r="AQ209" i="2" s="1"/>
  <c r="CW209" i="2"/>
  <c r="CX209" i="2"/>
  <c r="CY209" i="2" s="1"/>
  <c r="DC209" i="2"/>
  <c r="DI209" i="2"/>
  <c r="EY209" i="2"/>
  <c r="EA209" i="2"/>
  <c r="AL209" i="2"/>
  <c r="FL209" i="2"/>
  <c r="FM209" i="2" s="1"/>
  <c r="BP209" i="2"/>
  <c r="CH209" i="2"/>
  <c r="EP209" i="2"/>
  <c r="FB209" i="2"/>
  <c r="FT209" i="2"/>
  <c r="JW210" i="2"/>
  <c r="FA209" i="2"/>
  <c r="GW210" i="2"/>
  <c r="Q209" i="2"/>
  <c r="K209" i="2"/>
  <c r="BA209" i="2"/>
  <c r="DP209" i="2"/>
  <c r="DQ209" i="2" s="1"/>
  <c r="CE209" i="2"/>
  <c r="DU209" i="2"/>
  <c r="EG209" i="2"/>
  <c r="FF209" i="2"/>
  <c r="FG209" i="2" s="1"/>
  <c r="FQ209" i="2"/>
  <c r="CT209" i="2"/>
  <c r="HO210" i="2"/>
  <c r="JE210" i="2"/>
  <c r="HU210" i="2"/>
  <c r="NO210" i="2"/>
  <c r="IM210" i="2"/>
  <c r="MK210" i="2"/>
  <c r="JQ210" i="2"/>
  <c r="ME210" i="2"/>
  <c r="EM210" i="2" s="1"/>
  <c r="E209" i="2"/>
  <c r="BS209" i="2"/>
  <c r="CQ209" i="2"/>
  <c r="EM209" i="2"/>
  <c r="FW209" i="2"/>
  <c r="BO209" i="2"/>
  <c r="B211" i="2"/>
  <c r="GD210" i="2"/>
  <c r="JK211" i="2" l="1"/>
  <c r="GC211" i="2"/>
  <c r="FG210" i="2"/>
  <c r="DR210" i="2"/>
  <c r="ED210" i="2"/>
  <c r="DL210" i="2"/>
  <c r="T210" i="2"/>
  <c r="BJ210" i="2"/>
  <c r="FT210" i="2"/>
  <c r="CS210" i="2"/>
  <c r="FZ210" i="2"/>
  <c r="AX210" i="2"/>
  <c r="EV210" i="2"/>
  <c r="EJ210" i="2"/>
  <c r="CZ210" i="2"/>
  <c r="DX210" i="2"/>
  <c r="CL210" i="2"/>
  <c r="BP210" i="2"/>
  <c r="F210" i="2"/>
  <c r="G210" i="2" s="1"/>
  <c r="CB210" i="2"/>
  <c r="EP210" i="2"/>
  <c r="Z210" i="2"/>
  <c r="AF210" i="2"/>
  <c r="FN210" i="2"/>
  <c r="FB210" i="2"/>
  <c r="DF210" i="2"/>
  <c r="AL210" i="2"/>
  <c r="BB210" i="2"/>
  <c r="BC210" i="2" s="1"/>
  <c r="CM210" i="2"/>
  <c r="JQ211" i="2"/>
  <c r="HU211" i="2"/>
  <c r="MK211" i="2"/>
  <c r="HO211" i="2"/>
  <c r="GW211" i="2"/>
  <c r="JW211" i="2"/>
  <c r="MW211" i="2"/>
  <c r="LA211" i="2"/>
  <c r="HI211" i="2"/>
  <c r="MQ211" i="2"/>
  <c r="NC211" i="2"/>
  <c r="R210" i="2"/>
  <c r="S210" i="2" s="1"/>
  <c r="L210" i="2"/>
  <c r="M210" i="2" s="1"/>
  <c r="AD210" i="2"/>
  <c r="AE210" i="2" s="1"/>
  <c r="AV210" i="2"/>
  <c r="AW210" i="2" s="1"/>
  <c r="DV210" i="2"/>
  <c r="DW210" i="2" s="1"/>
  <c r="AC210" i="2"/>
  <c r="EB210" i="2"/>
  <c r="EC210" i="2" s="1"/>
  <c r="FL210" i="2"/>
  <c r="FM210" i="2" s="1"/>
  <c r="EY210" i="2"/>
  <c r="EZ210" i="2"/>
  <c r="FA210" i="2" s="1"/>
  <c r="BD210" i="2"/>
  <c r="CT210" i="2"/>
  <c r="CN210" i="2"/>
  <c r="FH210" i="2"/>
  <c r="IG211" i="2"/>
  <c r="IM211" i="2"/>
  <c r="JE211" i="2"/>
  <c r="KO211" i="2"/>
  <c r="IA211" i="2"/>
  <c r="IS211" i="2"/>
  <c r="LY211" i="2"/>
  <c r="EN210" i="2"/>
  <c r="EO210" i="2" s="1"/>
  <c r="W210" i="2"/>
  <c r="AP210" i="2"/>
  <c r="AQ210" i="2" s="1"/>
  <c r="BA210" i="2"/>
  <c r="X210" i="2"/>
  <c r="Y210" i="2" s="1"/>
  <c r="BM210" i="2"/>
  <c r="BY210" i="2"/>
  <c r="DJ210" i="2"/>
  <c r="DK210" i="2" s="1"/>
  <c r="CX210" i="2"/>
  <c r="CY210" i="2" s="1"/>
  <c r="EH210" i="2"/>
  <c r="EI210" i="2" s="1"/>
  <c r="FR210" i="2"/>
  <c r="FS210" i="2" s="1"/>
  <c r="BV210" i="2"/>
  <c r="ES211" i="2"/>
  <c r="FK211" i="2"/>
  <c r="EY211" i="2"/>
  <c r="EG211" i="2"/>
  <c r="DI211" i="2"/>
  <c r="CE211" i="2"/>
  <c r="CW211" i="2"/>
  <c r="BY211" i="2"/>
  <c r="BA211" i="2"/>
  <c r="AI211" i="2"/>
  <c r="W211" i="2"/>
  <c r="AU211" i="2"/>
  <c r="FE211" i="2"/>
  <c r="BS211" i="2"/>
  <c r="AO211" i="2"/>
  <c r="AC211" i="2"/>
  <c r="Q211" i="2"/>
  <c r="BM211" i="2"/>
  <c r="E211" i="2"/>
  <c r="LS211" i="2"/>
  <c r="EA211" i="2" s="1"/>
  <c r="LR211" i="2"/>
  <c r="LJ211" i="2"/>
  <c r="IR211" i="2"/>
  <c r="MH211" i="2"/>
  <c r="MJ211" i="2"/>
  <c r="HB211" i="2"/>
  <c r="HZ211" i="2"/>
  <c r="IX211" i="2"/>
  <c r="JT211" i="2"/>
  <c r="JV211" i="2"/>
  <c r="HF211" i="2"/>
  <c r="IF211" i="2"/>
  <c r="KB211" i="2"/>
  <c r="KZ211" i="2"/>
  <c r="LL211" i="2"/>
  <c r="HR211" i="2"/>
  <c r="HT211" i="2"/>
  <c r="JN211" i="2"/>
  <c r="KN211" i="2"/>
  <c r="ET211" i="2"/>
  <c r="GV211" i="2"/>
  <c r="LP211" i="2"/>
  <c r="MP211" i="2"/>
  <c r="KX211" i="2"/>
  <c r="JB211" i="2"/>
  <c r="MT211" i="2"/>
  <c r="NF211" i="2"/>
  <c r="NH211" i="2"/>
  <c r="KR211" i="2"/>
  <c r="KT211" i="2"/>
  <c r="ED211" i="2"/>
  <c r="IV211" i="2"/>
  <c r="BN211" i="2"/>
  <c r="JZ211" i="2"/>
  <c r="LV211" i="2"/>
  <c r="JP211" i="2"/>
  <c r="IP211" i="2"/>
  <c r="CF211" i="2"/>
  <c r="MN211" i="2"/>
  <c r="JD211" i="2"/>
  <c r="GZ211" i="2"/>
  <c r="GT211" i="2"/>
  <c r="HL211" i="2"/>
  <c r="IJ211" i="2"/>
  <c r="JH211" i="2"/>
  <c r="JJ211" i="2"/>
  <c r="HH211" i="2"/>
  <c r="MZ211" i="2"/>
  <c r="DL211" i="2"/>
  <c r="HN211" i="2"/>
  <c r="IL211" i="2"/>
  <c r="KF211" i="2"/>
  <c r="KH211" i="2"/>
  <c r="LD211" i="2"/>
  <c r="MD211" i="2"/>
  <c r="MB211" i="2"/>
  <c r="BV211" i="2"/>
  <c r="NN211" i="2"/>
  <c r="ID211" i="2"/>
  <c r="LX211" i="2"/>
  <c r="NB211" i="2"/>
  <c r="MV211" i="2"/>
  <c r="AX211" i="2"/>
  <c r="LF211" i="2"/>
  <c r="FL211" i="2"/>
  <c r="KL211" i="2"/>
  <c r="HX211" i="2"/>
  <c r="NL211" i="2"/>
  <c r="ME211" i="2"/>
  <c r="NO211" i="2"/>
  <c r="BU210" i="2"/>
  <c r="LM211" i="2"/>
  <c r="KC211" i="2"/>
  <c r="IY211" i="2"/>
  <c r="BG211" i="2" s="1"/>
  <c r="KI211" i="2"/>
  <c r="NI211" i="2"/>
  <c r="FQ211" i="2" s="1"/>
  <c r="CE210" i="2"/>
  <c r="AJ210" i="2"/>
  <c r="AK210" i="2" s="1"/>
  <c r="BH210" i="2"/>
  <c r="BI210" i="2" s="1"/>
  <c r="DD210" i="2"/>
  <c r="DE210" i="2" s="1"/>
  <c r="CF210" i="2"/>
  <c r="CG210" i="2" s="1"/>
  <c r="DP210" i="2"/>
  <c r="DQ210" i="2" s="1"/>
  <c r="ES210" i="2"/>
  <c r="FK210" i="2"/>
  <c r="H210" i="2"/>
  <c r="HC211" i="2"/>
  <c r="K211" i="2" s="1"/>
  <c r="LG211" i="2"/>
  <c r="KU211" i="2"/>
  <c r="FX210" i="2"/>
  <c r="FY210" i="2" s="1"/>
  <c r="AU210" i="2"/>
  <c r="E210" i="2"/>
  <c r="AI210" i="2"/>
  <c r="DC210" i="2"/>
  <c r="BN210" i="2"/>
  <c r="BO210" i="2" s="1"/>
  <c r="BO211" i="2" s="1"/>
  <c r="DI210" i="2"/>
  <c r="BZ210" i="2"/>
  <c r="CA210" i="2" s="1"/>
  <c r="FW210" i="2"/>
  <c r="DU210" i="2"/>
  <c r="ET210" i="2"/>
  <c r="EU210" i="2" s="1"/>
  <c r="B212" i="2"/>
  <c r="GC212" i="2" s="1"/>
  <c r="GD211" i="2"/>
  <c r="CG211" i="2" l="1"/>
  <c r="CR211" i="2"/>
  <c r="CS211" i="2" s="1"/>
  <c r="AD211" i="2"/>
  <c r="AP211" i="2"/>
  <c r="AQ211" i="2" s="1"/>
  <c r="Z211" i="2"/>
  <c r="FF211" i="2"/>
  <c r="FG211" i="2" s="1"/>
  <c r="FZ211" i="2"/>
  <c r="T211" i="2"/>
  <c r="DD211" i="2"/>
  <c r="DE211" i="2" s="1"/>
  <c r="EJ211" i="2"/>
  <c r="AL211" i="2"/>
  <c r="N211" i="2"/>
  <c r="DX211" i="2"/>
  <c r="BJ211" i="2"/>
  <c r="BB211" i="2"/>
  <c r="FR211" i="2"/>
  <c r="FS211" i="2" s="1"/>
  <c r="EP211" i="2"/>
  <c r="EZ211" i="2"/>
  <c r="FA211" i="2" s="1"/>
  <c r="DR211" i="2"/>
  <c r="CN211" i="2"/>
  <c r="BZ211" i="2"/>
  <c r="CX211" i="2"/>
  <c r="CY211" i="2" s="1"/>
  <c r="F211" i="2"/>
  <c r="G211" i="2" s="1"/>
  <c r="LM212" i="2"/>
  <c r="NO212" i="2"/>
  <c r="AJ211" i="2"/>
  <c r="AK211" i="2" s="1"/>
  <c r="DJ211" i="2"/>
  <c r="L211" i="2"/>
  <c r="M211" i="2" s="1"/>
  <c r="DP211" i="2"/>
  <c r="DQ211" i="2" s="1"/>
  <c r="EH211" i="2"/>
  <c r="EI211" i="2" s="1"/>
  <c r="EB211" i="2"/>
  <c r="FW211" i="2"/>
  <c r="CB211" i="2"/>
  <c r="CH211" i="2"/>
  <c r="FB211" i="2"/>
  <c r="FT211" i="2"/>
  <c r="IS212" i="2"/>
  <c r="KO212" i="2"/>
  <c r="IM212" i="2"/>
  <c r="LA212" i="2"/>
  <c r="HO212" i="2"/>
  <c r="JQ212" i="2"/>
  <c r="FW212" i="2"/>
  <c r="DU212" i="2"/>
  <c r="CW212" i="2"/>
  <c r="BY212" i="2"/>
  <c r="DI212" i="2"/>
  <c r="BA212" i="2"/>
  <c r="W212" i="2"/>
  <c r="AU212" i="2"/>
  <c r="HN212" i="2"/>
  <c r="GV212" i="2"/>
  <c r="NF212" i="2"/>
  <c r="GZ212" i="2"/>
  <c r="HZ212" i="2"/>
  <c r="KT212" i="2"/>
  <c r="KR212" i="2"/>
  <c r="HH212" i="2"/>
  <c r="HF212" i="2"/>
  <c r="KZ212" i="2"/>
  <c r="LL212" i="2"/>
  <c r="HT212" i="2"/>
  <c r="HR212" i="2"/>
  <c r="JP212" i="2"/>
  <c r="NH212" i="2"/>
  <c r="IP212" i="2"/>
  <c r="KL212" i="2"/>
  <c r="LR212" i="2"/>
  <c r="MN212" i="2"/>
  <c r="HB212" i="2"/>
  <c r="GT212" i="2"/>
  <c r="JD212" i="2"/>
  <c r="DJ212" i="2"/>
  <c r="JN212" i="2"/>
  <c r="MH212" i="2"/>
  <c r="HX212" i="2"/>
  <c r="IV212" i="2"/>
  <c r="IX212" i="2"/>
  <c r="JT212" i="2"/>
  <c r="JV212" i="2"/>
  <c r="JZ212" i="2"/>
  <c r="JB212" i="2"/>
  <c r="KB212" i="2"/>
  <c r="KX212" i="2"/>
  <c r="MJ212" i="2"/>
  <c r="ID212" i="2"/>
  <c r="MT212" i="2"/>
  <c r="HL212" i="2"/>
  <c r="MZ212" i="2"/>
  <c r="LF212" i="2"/>
  <c r="LD212" i="2"/>
  <c r="NB212" i="2"/>
  <c r="MV212" i="2"/>
  <c r="IJ212" i="2"/>
  <c r="KF212" i="2"/>
  <c r="MD212" i="2"/>
  <c r="LJ212" i="2"/>
  <c r="KN212" i="2"/>
  <c r="LP212" i="2"/>
  <c r="MP212" i="2"/>
  <c r="IF212" i="2"/>
  <c r="LX212" i="2"/>
  <c r="IL212" i="2"/>
  <c r="JH212" i="2"/>
  <c r="KH212" i="2"/>
  <c r="MB212" i="2"/>
  <c r="IR212" i="2"/>
  <c r="LV212" i="2"/>
  <c r="JJ212" i="2"/>
  <c r="NL212" i="2"/>
  <c r="NN212" i="2"/>
  <c r="KI212" i="2"/>
  <c r="CQ212" i="2" s="1"/>
  <c r="KU212" i="2"/>
  <c r="HC212" i="2"/>
  <c r="IY212" i="2"/>
  <c r="FM211" i="2"/>
  <c r="ME212" i="2"/>
  <c r="LS212" i="2"/>
  <c r="X211" i="2"/>
  <c r="Y211" i="2" s="1"/>
  <c r="R211" i="2"/>
  <c r="S211" i="2" s="1"/>
  <c r="BT211" i="2"/>
  <c r="BU211" i="2" s="1"/>
  <c r="DU211" i="2"/>
  <c r="EN211" i="2"/>
  <c r="EO211" i="2" s="1"/>
  <c r="AF211" i="2"/>
  <c r="H211" i="2"/>
  <c r="BD211" i="2"/>
  <c r="CZ211" i="2"/>
  <c r="CT211" i="2"/>
  <c r="EV211" i="2"/>
  <c r="FH211" i="2"/>
  <c r="FN211" i="2"/>
  <c r="NC212" i="2"/>
  <c r="FK212" i="2" s="1"/>
  <c r="MW212" i="2"/>
  <c r="FE212" i="2" s="1"/>
  <c r="EU211" i="2"/>
  <c r="CA211" i="2"/>
  <c r="LG212" i="2"/>
  <c r="AE211" i="2"/>
  <c r="KC212" i="2"/>
  <c r="FX211" i="2"/>
  <c r="FY211" i="2" s="1"/>
  <c r="BH211" i="2"/>
  <c r="BI211" i="2" s="1"/>
  <c r="CK211" i="2"/>
  <c r="CL211" i="2"/>
  <c r="CM211" i="2" s="1"/>
  <c r="CQ211" i="2"/>
  <c r="EM211" i="2"/>
  <c r="AR211" i="2"/>
  <c r="BP211" i="2"/>
  <c r="DF211" i="2"/>
  <c r="IG212" i="2"/>
  <c r="MQ212" i="2"/>
  <c r="JW212" i="2"/>
  <c r="CE212" i="2" s="1"/>
  <c r="MK212" i="2"/>
  <c r="JK212" i="2"/>
  <c r="DK211" i="2"/>
  <c r="NI212" i="2"/>
  <c r="FQ212" i="2" s="1"/>
  <c r="BC211" i="2"/>
  <c r="EC211" i="2"/>
  <c r="DO211" i="2"/>
  <c r="AV211" i="2"/>
  <c r="AW211" i="2" s="1"/>
  <c r="DC211" i="2"/>
  <c r="DV211" i="2"/>
  <c r="DW211" i="2" s="1"/>
  <c r="LY212" i="2"/>
  <c r="IA212" i="2"/>
  <c r="JE212" i="2"/>
  <c r="BM212" i="2" s="1"/>
  <c r="HI212" i="2"/>
  <c r="GW212" i="2"/>
  <c r="HU212" i="2"/>
  <c r="B213" i="2"/>
  <c r="GC213" i="2" s="1"/>
  <c r="GD212" i="2"/>
  <c r="FX212" i="2" l="1"/>
  <c r="FY212" i="2" s="1"/>
  <c r="Z212" i="2"/>
  <c r="FZ212" i="2"/>
  <c r="FN212" i="2"/>
  <c r="H212" i="2"/>
  <c r="AL212" i="2"/>
  <c r="FT212" i="2"/>
  <c r="HU213" i="2"/>
  <c r="IA213" i="2"/>
  <c r="DP212" i="2"/>
  <c r="DQ212" i="2" s="1"/>
  <c r="EJ212" i="2"/>
  <c r="FF212" i="2"/>
  <c r="FG212" i="2" s="1"/>
  <c r="CB212" i="2"/>
  <c r="L212" i="2"/>
  <c r="M212" i="2" s="1"/>
  <c r="GW213" i="2"/>
  <c r="LY213" i="2"/>
  <c r="MQ213" i="2"/>
  <c r="CH212" i="2"/>
  <c r="EP212" i="2"/>
  <c r="CT212" i="2"/>
  <c r="ET212" i="2"/>
  <c r="AR212" i="2"/>
  <c r="CX212" i="2"/>
  <c r="CY212" i="2" s="1"/>
  <c r="AX212" i="2"/>
  <c r="DD212" i="2"/>
  <c r="DE212" i="2" s="1"/>
  <c r="EZ212" i="2"/>
  <c r="FA212" i="2" s="1"/>
  <c r="AF212" i="2"/>
  <c r="HI213" i="2"/>
  <c r="JK213" i="2"/>
  <c r="IG213" i="2"/>
  <c r="T212" i="2"/>
  <c r="BV212" i="2"/>
  <c r="BD212" i="2"/>
  <c r="CL212" i="2"/>
  <c r="BH212" i="2"/>
  <c r="BI212" i="2" s="1"/>
  <c r="BN212" i="2"/>
  <c r="BO212" i="2" s="1"/>
  <c r="ED212" i="2"/>
  <c r="DX212" i="2"/>
  <c r="DK212" i="2"/>
  <c r="KC213" i="2"/>
  <c r="EU212" i="2"/>
  <c r="LS213" i="2"/>
  <c r="AD212" i="2"/>
  <c r="AE212" i="2" s="1"/>
  <c r="E212" i="2"/>
  <c r="AP212" i="2"/>
  <c r="X212" i="2"/>
  <c r="Y212" i="2" s="1"/>
  <c r="AC212" i="2"/>
  <c r="BS212" i="2"/>
  <c r="CR212" i="2"/>
  <c r="CS212" i="2" s="1"/>
  <c r="DV212" i="2"/>
  <c r="DW212" i="2" s="1"/>
  <c r="BZ212" i="2"/>
  <c r="CA212" i="2" s="1"/>
  <c r="EB212" i="2"/>
  <c r="EC212" i="2" s="1"/>
  <c r="EH212" i="2"/>
  <c r="FL212" i="2"/>
  <c r="FR212" i="2"/>
  <c r="FS212" i="2" s="1"/>
  <c r="BP212" i="2"/>
  <c r="CN212" i="2"/>
  <c r="CZ212" i="2"/>
  <c r="FB212" i="2"/>
  <c r="JQ213" i="2"/>
  <c r="KO213" i="2"/>
  <c r="CM212" i="2"/>
  <c r="ME213" i="2"/>
  <c r="EM213" i="2" s="1"/>
  <c r="HC213" i="2"/>
  <c r="K213" i="2" s="1"/>
  <c r="F212" i="2"/>
  <c r="G212" i="2" s="1"/>
  <c r="K212" i="2"/>
  <c r="BT212" i="2"/>
  <c r="BU212" i="2" s="1"/>
  <c r="AJ212" i="2"/>
  <c r="AK212" i="2" s="1"/>
  <c r="AO212" i="2"/>
  <c r="EN212" i="2"/>
  <c r="EO212" i="2" s="1"/>
  <c r="EA212" i="2"/>
  <c r="CK212" i="2"/>
  <c r="BJ212" i="2"/>
  <c r="DL212" i="2"/>
  <c r="DF212" i="2"/>
  <c r="EV212" i="2"/>
  <c r="FH212" i="2"/>
  <c r="HO213" i="2"/>
  <c r="IS213" i="2"/>
  <c r="BA213" i="2" s="1"/>
  <c r="AQ212" i="2"/>
  <c r="EG213" i="2"/>
  <c r="EA213" i="2"/>
  <c r="EY213" i="2"/>
  <c r="AI213" i="2"/>
  <c r="W213" i="2"/>
  <c r="BY213" i="2"/>
  <c r="BS213" i="2"/>
  <c r="AO213" i="2"/>
  <c r="CK213" i="2"/>
  <c r="CW213" i="2"/>
  <c r="AC213" i="2"/>
  <c r="E213" i="2"/>
  <c r="Q213" i="2"/>
  <c r="HF213" i="2"/>
  <c r="LJ213" i="2"/>
  <c r="NH213" i="2"/>
  <c r="NF213" i="2"/>
  <c r="IP213" i="2"/>
  <c r="KL213" i="2"/>
  <c r="KT213" i="2"/>
  <c r="KR213" i="2"/>
  <c r="MN213" i="2"/>
  <c r="KB213" i="2"/>
  <c r="LX213" i="2"/>
  <c r="IR213" i="2"/>
  <c r="KN213" i="2"/>
  <c r="HZ213" i="2"/>
  <c r="IF213" i="2"/>
  <c r="LV213" i="2"/>
  <c r="HR213" i="2"/>
  <c r="JN213" i="2"/>
  <c r="MJ213" i="2"/>
  <c r="MH213" i="2"/>
  <c r="GT213" i="2"/>
  <c r="JV213" i="2"/>
  <c r="LP213" i="2"/>
  <c r="MP213" i="2"/>
  <c r="T213" i="2"/>
  <c r="HH213" i="2"/>
  <c r="JB213" i="2"/>
  <c r="GZ213" i="2"/>
  <c r="JT213" i="2"/>
  <c r="LR213" i="2"/>
  <c r="MT213" i="2"/>
  <c r="HL213" i="2"/>
  <c r="IJ213" i="2"/>
  <c r="KF213" i="2"/>
  <c r="MB213" i="2"/>
  <c r="MD213" i="2"/>
  <c r="ID213" i="2"/>
  <c r="NL213" i="2"/>
  <c r="JP213" i="2"/>
  <c r="BD213" i="2"/>
  <c r="JD213" i="2"/>
  <c r="JZ213" i="2"/>
  <c r="KZ213" i="2"/>
  <c r="HB213" i="2"/>
  <c r="BV213" i="2"/>
  <c r="LD213" i="2"/>
  <c r="NN213" i="2"/>
  <c r="DF213" i="2"/>
  <c r="HN213" i="2"/>
  <c r="JH213" i="2"/>
  <c r="KH213" i="2"/>
  <c r="LF213" i="2"/>
  <c r="LL213" i="2"/>
  <c r="HT213" i="2"/>
  <c r="HX213" i="2"/>
  <c r="IV213" i="2"/>
  <c r="MV213" i="2"/>
  <c r="GV213" i="2"/>
  <c r="X213" i="2"/>
  <c r="JJ213" i="2"/>
  <c r="MZ213" i="2"/>
  <c r="NB213" i="2"/>
  <c r="KX213" i="2"/>
  <c r="IX213" i="2"/>
  <c r="IL213" i="2"/>
  <c r="JE213" i="2"/>
  <c r="MK213" i="2"/>
  <c r="LG213" i="2"/>
  <c r="MW213" i="2"/>
  <c r="EI212" i="2"/>
  <c r="FM212" i="2"/>
  <c r="KU213" i="2"/>
  <c r="AI212" i="2"/>
  <c r="R212" i="2"/>
  <c r="S212" i="2" s="1"/>
  <c r="AV212" i="2"/>
  <c r="AW212" i="2" s="1"/>
  <c r="BB212" i="2"/>
  <c r="BC212" i="2" s="1"/>
  <c r="DC212" i="2"/>
  <c r="ES212" i="2"/>
  <c r="EG212" i="2"/>
  <c r="EM212" i="2"/>
  <c r="N212" i="2"/>
  <c r="DR212" i="2"/>
  <c r="LA213" i="2"/>
  <c r="NO213" i="2"/>
  <c r="NI213" i="2"/>
  <c r="JW213" i="2"/>
  <c r="NC213" i="2"/>
  <c r="IY213" i="2"/>
  <c r="KI213" i="2"/>
  <c r="BG212" i="2"/>
  <c r="Q212" i="2"/>
  <c r="CF212" i="2"/>
  <c r="CG212" i="2" s="1"/>
  <c r="DO212" i="2"/>
  <c r="EY212" i="2"/>
  <c r="IM213" i="2"/>
  <c r="LM213" i="2"/>
  <c r="B214" i="2"/>
  <c r="GD213" i="2"/>
  <c r="LM214" i="2" l="1"/>
  <c r="IM214" i="2"/>
  <c r="JW214" i="2"/>
  <c r="JE214" i="2"/>
  <c r="LY214" i="2"/>
  <c r="GC214" i="2"/>
  <c r="NI214" i="2"/>
  <c r="MW214" i="2"/>
  <c r="IY214" i="2"/>
  <c r="NO214" i="2"/>
  <c r="NC214" i="2"/>
  <c r="EP213" i="2"/>
  <c r="EH213" i="2"/>
  <c r="BH213" i="2"/>
  <c r="FZ213" i="2"/>
  <c r="CT213" i="2"/>
  <c r="FR213" i="2"/>
  <c r="FL213" i="2"/>
  <c r="FM213" i="2" s="1"/>
  <c r="DL213" i="2"/>
  <c r="FB213" i="2"/>
  <c r="AL213" i="2"/>
  <c r="BI213" i="2"/>
  <c r="KU214" i="2"/>
  <c r="LG214" i="2"/>
  <c r="DV213" i="2"/>
  <c r="CN213" i="2"/>
  <c r="ED213" i="2"/>
  <c r="EV213" i="2"/>
  <c r="AF213" i="2"/>
  <c r="AR213" i="2"/>
  <c r="BN213" i="2"/>
  <c r="BO213" i="2" s="1"/>
  <c r="FF213" i="2"/>
  <c r="FG213" i="2" s="1"/>
  <c r="AV213" i="2"/>
  <c r="AW213" i="2" s="1"/>
  <c r="DP213" i="2"/>
  <c r="L213" i="2"/>
  <c r="M213" i="2" s="1"/>
  <c r="H213" i="2"/>
  <c r="BZ213" i="2"/>
  <c r="CA213" i="2" s="1"/>
  <c r="AP213" i="2"/>
  <c r="CH213" i="2"/>
  <c r="CZ213" i="2"/>
  <c r="DW213" i="2"/>
  <c r="Y213" i="2"/>
  <c r="IA214" i="2"/>
  <c r="LA214" i="2"/>
  <c r="MK214" i="2"/>
  <c r="BB213" i="2"/>
  <c r="BC213" i="2" s="1"/>
  <c r="BM213" i="2"/>
  <c r="R213" i="2"/>
  <c r="S213" i="2" s="1"/>
  <c r="BT213" i="2"/>
  <c r="BU213" i="2" s="1"/>
  <c r="CF213" i="2"/>
  <c r="CL213" i="2"/>
  <c r="CM213" i="2" s="1"/>
  <c r="DD213" i="2"/>
  <c r="DE213" i="2" s="1"/>
  <c r="EB213" i="2"/>
  <c r="FK213" i="2"/>
  <c r="FQ213" i="2"/>
  <c r="CB213" i="2"/>
  <c r="FH213" i="2"/>
  <c r="FN213" i="2"/>
  <c r="GW214" i="2"/>
  <c r="HO214" i="2"/>
  <c r="EC213" i="2"/>
  <c r="JQ214" i="2"/>
  <c r="BY214" i="2" s="1"/>
  <c r="FS213" i="2"/>
  <c r="FX213" i="2"/>
  <c r="FY213" i="2" s="1"/>
  <c r="FE214" i="2"/>
  <c r="FQ214" i="2"/>
  <c r="DU214" i="2"/>
  <c r="ES214" i="2"/>
  <c r="FW214" i="2"/>
  <c r="FK214" i="2"/>
  <c r="EG214" i="2"/>
  <c r="DO214" i="2"/>
  <c r="DI214" i="2"/>
  <c r="DC214" i="2"/>
  <c r="BM214" i="2"/>
  <c r="BG214" i="2"/>
  <c r="AI214" i="2"/>
  <c r="CE214" i="2"/>
  <c r="AU214" i="2"/>
  <c r="E214" i="2"/>
  <c r="W214" i="2"/>
  <c r="GT214" i="2"/>
  <c r="HR214" i="2"/>
  <c r="JN214" i="2"/>
  <c r="NF214" i="2"/>
  <c r="IR214" i="2"/>
  <c r="KN214" i="2"/>
  <c r="MJ214" i="2"/>
  <c r="MH214" i="2"/>
  <c r="HZ214" i="2"/>
  <c r="IX214" i="2"/>
  <c r="JV214" i="2"/>
  <c r="LP214" i="2"/>
  <c r="MP214" i="2"/>
  <c r="JB214" i="2"/>
  <c r="KB214" i="2"/>
  <c r="KZ214" i="2"/>
  <c r="LX214" i="2"/>
  <c r="LV214" i="2"/>
  <c r="LL214" i="2"/>
  <c r="LJ214" i="2"/>
  <c r="HT214" i="2"/>
  <c r="JT214" i="2"/>
  <c r="JZ214" i="2"/>
  <c r="MV214" i="2"/>
  <c r="NH214" i="2"/>
  <c r="IP214" i="2"/>
  <c r="KL214" i="2"/>
  <c r="HB214" i="2"/>
  <c r="BH214" i="2"/>
  <c r="BI214" i="2" s="1"/>
  <c r="LR214" i="2"/>
  <c r="MN214" i="2"/>
  <c r="ID214" i="2"/>
  <c r="IF214" i="2"/>
  <c r="DJ214" i="2"/>
  <c r="KX214" i="2"/>
  <c r="KR214" i="2"/>
  <c r="HH214" i="2"/>
  <c r="KF214" i="2"/>
  <c r="JJ214" i="2"/>
  <c r="LD214" i="2"/>
  <c r="LF214" i="2"/>
  <c r="MZ214" i="2"/>
  <c r="NB214" i="2"/>
  <c r="GZ214" i="2"/>
  <c r="JD214" i="2"/>
  <c r="JP214" i="2"/>
  <c r="IV214" i="2"/>
  <c r="KT214" i="2"/>
  <c r="GV214" i="2"/>
  <c r="HX214" i="2"/>
  <c r="HN214" i="2"/>
  <c r="HL214" i="2"/>
  <c r="IL214" i="2"/>
  <c r="IJ214" i="2"/>
  <c r="KH214" i="2"/>
  <c r="MD214" i="2"/>
  <c r="NN214" i="2"/>
  <c r="DX214" i="2"/>
  <c r="HF214" i="2"/>
  <c r="MT214" i="2"/>
  <c r="JH214" i="2"/>
  <c r="MB214" i="2"/>
  <c r="NL214" i="2"/>
  <c r="KI214" i="2"/>
  <c r="CQ214" i="2" s="1"/>
  <c r="HU214" i="2"/>
  <c r="EI213" i="2"/>
  <c r="AJ213" i="2"/>
  <c r="AK213" i="2" s="1"/>
  <c r="AD213" i="2"/>
  <c r="AE213" i="2" s="1"/>
  <c r="DO213" i="2"/>
  <c r="DC213" i="2"/>
  <c r="DI213" i="2"/>
  <c r="ET213" i="2"/>
  <c r="EU213" i="2" s="1"/>
  <c r="EN213" i="2"/>
  <c r="EO213" i="2" s="1"/>
  <c r="Z213" i="2"/>
  <c r="FW213" i="2"/>
  <c r="AX213" i="2"/>
  <c r="BJ213" i="2"/>
  <c r="DR213" i="2"/>
  <c r="DX213" i="2"/>
  <c r="FT213" i="2"/>
  <c r="HI214" i="2"/>
  <c r="Q214" i="2" s="1"/>
  <c r="KC214" i="2"/>
  <c r="DQ213" i="2"/>
  <c r="CG213" i="2"/>
  <c r="F213" i="2"/>
  <c r="G213" i="2" s="1"/>
  <c r="BG213" i="2"/>
  <c r="DJ213" i="2"/>
  <c r="DK213" i="2" s="1"/>
  <c r="CR213" i="2"/>
  <c r="CS213" i="2" s="1"/>
  <c r="CX213" i="2"/>
  <c r="CY213" i="2" s="1"/>
  <c r="CE213" i="2"/>
  <c r="DU213" i="2"/>
  <c r="EZ213" i="2"/>
  <c r="FA213" i="2" s="1"/>
  <c r="ES213" i="2"/>
  <c r="N213" i="2"/>
  <c r="BP213" i="2"/>
  <c r="EJ213" i="2"/>
  <c r="AQ213" i="2"/>
  <c r="HC214" i="2"/>
  <c r="K214" i="2" s="1"/>
  <c r="MQ214" i="2"/>
  <c r="AU213" i="2"/>
  <c r="CQ213" i="2"/>
  <c r="FE213" i="2"/>
  <c r="JK214" i="2"/>
  <c r="BS214" i="2" s="1"/>
  <c r="IS214" i="2"/>
  <c r="BA214" i="2" s="1"/>
  <c r="ME214" i="2"/>
  <c r="IG214" i="2"/>
  <c r="KO214" i="2"/>
  <c r="LS214" i="2"/>
  <c r="B215" i="2"/>
  <c r="GC215" i="2" s="1"/>
  <c r="GD214" i="2"/>
  <c r="F214" i="2" l="1"/>
  <c r="G214" i="2" s="1"/>
  <c r="ET214" i="2"/>
  <c r="FN214" i="2"/>
  <c r="AJ214" i="2"/>
  <c r="AK214" i="2" s="1"/>
  <c r="FF214" i="2"/>
  <c r="FG214" i="2" s="1"/>
  <c r="EU214" i="2"/>
  <c r="FZ214" i="2"/>
  <c r="AV214" i="2"/>
  <c r="AW214" i="2" s="1"/>
  <c r="DP214" i="2"/>
  <c r="CH214" i="2"/>
  <c r="BT214" i="2"/>
  <c r="BU214" i="2" s="1"/>
  <c r="EZ214" i="2"/>
  <c r="FA214" i="2" s="1"/>
  <c r="DD214" i="2"/>
  <c r="FT214" i="2"/>
  <c r="R214" i="2"/>
  <c r="S214" i="2" s="1"/>
  <c r="EN214" i="2"/>
  <c r="EO214" i="2" s="1"/>
  <c r="CN214" i="2"/>
  <c r="EB214" i="2"/>
  <c r="BP214" i="2"/>
  <c r="CB214" i="2"/>
  <c r="CR214" i="2"/>
  <c r="N214" i="2"/>
  <c r="EH214" i="2"/>
  <c r="AD214" i="2"/>
  <c r="AE214" i="2" s="1"/>
  <c r="AR214" i="2"/>
  <c r="CZ214" i="2"/>
  <c r="X214" i="2"/>
  <c r="Y214" i="2" s="1"/>
  <c r="BD214" i="2"/>
  <c r="GZ215" i="2"/>
  <c r="LJ215" i="2"/>
  <c r="JP215" i="2"/>
  <c r="IP215" i="2"/>
  <c r="KL215" i="2"/>
  <c r="GV215" i="2"/>
  <c r="HX215" i="2"/>
  <c r="HL215" i="2"/>
  <c r="ID215" i="2"/>
  <c r="JD215" i="2"/>
  <c r="KX215" i="2"/>
  <c r="HT215" i="2"/>
  <c r="MH215" i="2"/>
  <c r="MJ215" i="2"/>
  <c r="HB215" i="2"/>
  <c r="HZ215" i="2"/>
  <c r="IX215" i="2"/>
  <c r="JT215" i="2"/>
  <c r="JV215" i="2"/>
  <c r="LR215" i="2"/>
  <c r="HF215" i="2"/>
  <c r="KB215" i="2"/>
  <c r="KZ215" i="2"/>
  <c r="LL215" i="2"/>
  <c r="HR215" i="2"/>
  <c r="JN215" i="2"/>
  <c r="KN215" i="2"/>
  <c r="IV215" i="2"/>
  <c r="LP215" i="2"/>
  <c r="MP215" i="2"/>
  <c r="IF215" i="2"/>
  <c r="JB215" i="2"/>
  <c r="NH215" i="2"/>
  <c r="KT215" i="2"/>
  <c r="NB215" i="2"/>
  <c r="MZ215" i="2"/>
  <c r="NL215" i="2"/>
  <c r="MT215" i="2"/>
  <c r="JH215" i="2"/>
  <c r="JJ215" i="2"/>
  <c r="HH215" i="2"/>
  <c r="IJ215" i="2"/>
  <c r="MN215" i="2"/>
  <c r="NF215" i="2"/>
  <c r="JZ215" i="2"/>
  <c r="LV215" i="2"/>
  <c r="LX215" i="2"/>
  <c r="HN215" i="2"/>
  <c r="IL215" i="2"/>
  <c r="KF215" i="2"/>
  <c r="KH215" i="2"/>
  <c r="LD215" i="2"/>
  <c r="LF215" i="2"/>
  <c r="MD215" i="2"/>
  <c r="MB215" i="2"/>
  <c r="NN215" i="2"/>
  <c r="IR215" i="2"/>
  <c r="KR215" i="2"/>
  <c r="MV215" i="2"/>
  <c r="GT215" i="2"/>
  <c r="KO215" i="2"/>
  <c r="MQ215" i="2"/>
  <c r="DK214" i="2"/>
  <c r="IG215" i="2"/>
  <c r="AO215" i="2" s="1"/>
  <c r="NI215" i="2"/>
  <c r="JE215" i="2"/>
  <c r="BM215" i="2" s="1"/>
  <c r="DQ214" i="2"/>
  <c r="EI214" i="2"/>
  <c r="FX214" i="2"/>
  <c r="FY214" i="2" s="1"/>
  <c r="L214" i="2"/>
  <c r="M214" i="2" s="1"/>
  <c r="BB214" i="2"/>
  <c r="BC214" i="2" s="1"/>
  <c r="BN214" i="2"/>
  <c r="BO214" i="2" s="1"/>
  <c r="CW214" i="2"/>
  <c r="BZ214" i="2"/>
  <c r="CA214" i="2" s="1"/>
  <c r="FL214" i="2"/>
  <c r="FM214" i="2" s="1"/>
  <c r="FR214" i="2"/>
  <c r="FS214" i="2" s="1"/>
  <c r="CT214" i="2"/>
  <c r="BJ214" i="2"/>
  <c r="DF214" i="2"/>
  <c r="DL214" i="2"/>
  <c r="EP214" i="2"/>
  <c r="EV214" i="2"/>
  <c r="IM215" i="2"/>
  <c r="EC214" i="2"/>
  <c r="MK215" i="2"/>
  <c r="ES215" i="2" s="1"/>
  <c r="LS215" i="2"/>
  <c r="ME215" i="2"/>
  <c r="EM215" i="2" s="1"/>
  <c r="JW215" i="2"/>
  <c r="MW215" i="2"/>
  <c r="KC215" i="2"/>
  <c r="CK215" i="2" s="1"/>
  <c r="HU215" i="2"/>
  <c r="AP214" i="2"/>
  <c r="AQ214" i="2" s="1"/>
  <c r="CL214" i="2"/>
  <c r="CM214" i="2" s="1"/>
  <c r="AC214" i="2"/>
  <c r="CK214" i="2"/>
  <c r="H214" i="2"/>
  <c r="Z214" i="2"/>
  <c r="BV214" i="2"/>
  <c r="AX214" i="2"/>
  <c r="ED214" i="2"/>
  <c r="EJ214" i="2"/>
  <c r="FH214" i="2"/>
  <c r="KU215" i="2"/>
  <c r="DC215" i="2" s="1"/>
  <c r="IY215" i="2"/>
  <c r="HO215" i="2"/>
  <c r="DE214" i="2"/>
  <c r="CS214" i="2"/>
  <c r="IS215" i="2"/>
  <c r="BA215" i="2" s="1"/>
  <c r="LM215" i="2"/>
  <c r="DU215" i="2" s="1"/>
  <c r="HC215" i="2"/>
  <c r="NO215" i="2"/>
  <c r="HI215" i="2"/>
  <c r="Q215" i="2" s="1"/>
  <c r="AO214" i="2"/>
  <c r="CF214" i="2"/>
  <c r="CG214" i="2" s="1"/>
  <c r="CX214" i="2"/>
  <c r="CY214" i="2" s="1"/>
  <c r="EM214" i="2"/>
  <c r="T214" i="2"/>
  <c r="AL214" i="2"/>
  <c r="AF214" i="2"/>
  <c r="DR214" i="2"/>
  <c r="FB214" i="2"/>
  <c r="GW215" i="2"/>
  <c r="E215" i="2" s="1"/>
  <c r="LA215" i="2"/>
  <c r="JK215" i="2"/>
  <c r="LG215" i="2"/>
  <c r="DO215" i="2" s="1"/>
  <c r="KI215" i="2"/>
  <c r="DV214" i="2"/>
  <c r="DW214" i="2" s="1"/>
  <c r="EA214" i="2"/>
  <c r="EY214" i="2"/>
  <c r="NC215" i="2"/>
  <c r="FK215" i="2" s="1"/>
  <c r="JQ215" i="2"/>
  <c r="IA215" i="2"/>
  <c r="LY215" i="2"/>
  <c r="B216" i="2"/>
  <c r="GC216" i="2" s="1"/>
  <c r="GD215" i="2"/>
  <c r="JQ216" i="2" l="1"/>
  <c r="LA216" i="2"/>
  <c r="FL215" i="2"/>
  <c r="FZ215" i="2"/>
  <c r="BT215" i="2"/>
  <c r="R215" i="2"/>
  <c r="S215" i="2" s="1"/>
  <c r="CH215" i="2"/>
  <c r="FT215" i="2"/>
  <c r="H215" i="2"/>
  <c r="LY216" i="2"/>
  <c r="EG216" i="2" s="1"/>
  <c r="IA216" i="2"/>
  <c r="DR215" i="2"/>
  <c r="AL215" i="2"/>
  <c r="FH215" i="2"/>
  <c r="AF215" i="2"/>
  <c r="DF215" i="2"/>
  <c r="EZ215" i="2"/>
  <c r="FA215" i="2" s="1"/>
  <c r="EJ215" i="2"/>
  <c r="CR215" i="2"/>
  <c r="CS215" i="2" s="1"/>
  <c r="DL215" i="2"/>
  <c r="BZ215" i="2"/>
  <c r="CA215" i="2" s="1"/>
  <c r="N215" i="2"/>
  <c r="AR215" i="2"/>
  <c r="CX215" i="2"/>
  <c r="CY215" i="2" s="1"/>
  <c r="AV215" i="2"/>
  <c r="AW215" i="2" s="1"/>
  <c r="ED215" i="2"/>
  <c r="EN215" i="2"/>
  <c r="EO215" i="2" s="1"/>
  <c r="X215" i="2"/>
  <c r="Y215" i="2" s="1"/>
  <c r="BN215" i="2"/>
  <c r="BO215" i="2" s="1"/>
  <c r="EV215" i="2"/>
  <c r="BD215" i="2"/>
  <c r="CN215" i="2"/>
  <c r="BJ215" i="2"/>
  <c r="DV215" i="2"/>
  <c r="DW215" i="2" s="1"/>
  <c r="JK216" i="2"/>
  <c r="BS216" i="2" s="1"/>
  <c r="NO216" i="2"/>
  <c r="HO216" i="2"/>
  <c r="MW216" i="2"/>
  <c r="FE216" i="2" s="1"/>
  <c r="LS216" i="2"/>
  <c r="MQ216" i="2"/>
  <c r="CF215" i="2"/>
  <c r="CG215" i="2" s="1"/>
  <c r="AD215" i="2"/>
  <c r="L215" i="2"/>
  <c r="DP215" i="2"/>
  <c r="DQ215" i="2" s="1"/>
  <c r="DD215" i="2"/>
  <c r="EA215" i="2"/>
  <c r="ET215" i="2"/>
  <c r="EU215" i="2" s="1"/>
  <c r="FF215" i="2"/>
  <c r="FG215" i="2" s="1"/>
  <c r="T215" i="2"/>
  <c r="AX215" i="2"/>
  <c r="BP215" i="2"/>
  <c r="CT215" i="2"/>
  <c r="EP215" i="2"/>
  <c r="FN215" i="2"/>
  <c r="M215" i="2"/>
  <c r="HC216" i="2"/>
  <c r="IY216" i="2"/>
  <c r="BG216" i="2" s="1"/>
  <c r="AE215" i="2"/>
  <c r="IM216" i="2"/>
  <c r="NI216" i="2"/>
  <c r="KO216" i="2"/>
  <c r="BB215" i="2"/>
  <c r="BC215" i="2" s="1"/>
  <c r="BH215" i="2"/>
  <c r="BI215" i="2" s="1"/>
  <c r="CW215" i="2"/>
  <c r="AP215" i="2"/>
  <c r="AQ215" i="2" s="1"/>
  <c r="DJ215" i="2"/>
  <c r="W215" i="2"/>
  <c r="BY215" i="2"/>
  <c r="FR215" i="2"/>
  <c r="FS215" i="2" s="1"/>
  <c r="DI215" i="2"/>
  <c r="EY215" i="2"/>
  <c r="CB215" i="2"/>
  <c r="DX215" i="2"/>
  <c r="FB215" i="2"/>
  <c r="BU215" i="2"/>
  <c r="LM216" i="2"/>
  <c r="FM215" i="2"/>
  <c r="KU216" i="2"/>
  <c r="DC216" i="2" s="1"/>
  <c r="HU216" i="2"/>
  <c r="JW216" i="2"/>
  <c r="IG216" i="2"/>
  <c r="FX215" i="2"/>
  <c r="FY215" i="2" s="1"/>
  <c r="AJ215" i="2"/>
  <c r="AK215" i="2" s="1"/>
  <c r="AC215" i="2"/>
  <c r="K215" i="2"/>
  <c r="AU215" i="2"/>
  <c r="EH215" i="2"/>
  <c r="EI215" i="2" s="1"/>
  <c r="AI215" i="2"/>
  <c r="FE215" i="2"/>
  <c r="CE215" i="2"/>
  <c r="EB215" i="2"/>
  <c r="EC215" i="2" s="1"/>
  <c r="FW215" i="2"/>
  <c r="Z215" i="2"/>
  <c r="FQ215" i="2"/>
  <c r="BV215" i="2"/>
  <c r="CZ215" i="2"/>
  <c r="FW216" i="2"/>
  <c r="EY216" i="2"/>
  <c r="FQ216" i="2"/>
  <c r="DU216" i="2"/>
  <c r="EA216" i="2"/>
  <c r="CW216" i="2"/>
  <c r="BY216" i="2"/>
  <c r="DI216" i="2"/>
  <c r="AO216" i="2"/>
  <c r="AC216" i="2"/>
  <c r="CE216" i="2"/>
  <c r="AU216" i="2"/>
  <c r="W216" i="2"/>
  <c r="K216" i="2"/>
  <c r="AI216" i="2"/>
  <c r="LG216" i="2"/>
  <c r="DO216" i="2" s="1"/>
  <c r="HZ216" i="2"/>
  <c r="JJ216" i="2"/>
  <c r="HF216" i="2"/>
  <c r="GV216" i="2"/>
  <c r="LJ216" i="2"/>
  <c r="LL216" i="2"/>
  <c r="HR216" i="2"/>
  <c r="IR216" i="2"/>
  <c r="KN216" i="2"/>
  <c r="LP216" i="2"/>
  <c r="MP216" i="2"/>
  <c r="GT216" i="2"/>
  <c r="IF216" i="2"/>
  <c r="MT216" i="2"/>
  <c r="NF216" i="2"/>
  <c r="NH216" i="2"/>
  <c r="MJ216" i="2"/>
  <c r="GZ216" i="2"/>
  <c r="IX216" i="2"/>
  <c r="KT216" i="2"/>
  <c r="HH216" i="2"/>
  <c r="KZ216" i="2"/>
  <c r="DV216" i="2"/>
  <c r="HT216" i="2"/>
  <c r="JP216" i="2"/>
  <c r="JN216" i="2"/>
  <c r="FT216" i="2"/>
  <c r="IP216" i="2"/>
  <c r="KL216" i="2"/>
  <c r="JV216" i="2"/>
  <c r="KR216" i="2"/>
  <c r="LR216" i="2"/>
  <c r="MN216" i="2"/>
  <c r="JD216" i="2"/>
  <c r="JB216" i="2"/>
  <c r="MH216" i="2"/>
  <c r="JZ216" i="2"/>
  <c r="HL216" i="2"/>
  <c r="HN216" i="2"/>
  <c r="IJ216" i="2"/>
  <c r="IL216" i="2"/>
  <c r="KF216" i="2"/>
  <c r="MD216" i="2"/>
  <c r="NN216" i="2"/>
  <c r="NL216" i="2"/>
  <c r="JH216" i="2"/>
  <c r="HX216" i="2"/>
  <c r="IV216" i="2"/>
  <c r="KB216" i="2"/>
  <c r="MV216" i="2"/>
  <c r="MB216" i="2"/>
  <c r="HB216" i="2"/>
  <c r="MZ216" i="2"/>
  <c r="AR216" i="2"/>
  <c r="KX216" i="2"/>
  <c r="LV216" i="2"/>
  <c r="LX216" i="2"/>
  <c r="ID216" i="2"/>
  <c r="Z216" i="2"/>
  <c r="AX216" i="2"/>
  <c r="KH216" i="2"/>
  <c r="LF216" i="2"/>
  <c r="LD216" i="2"/>
  <c r="NB216" i="2"/>
  <c r="JT216" i="2"/>
  <c r="FX216" i="2"/>
  <c r="NC216" i="2"/>
  <c r="FK216" i="2" s="1"/>
  <c r="KI216" i="2"/>
  <c r="GW216" i="2"/>
  <c r="HI216" i="2"/>
  <c r="IS216" i="2"/>
  <c r="DE215" i="2"/>
  <c r="KC216" i="2"/>
  <c r="ME216" i="2"/>
  <c r="MK216" i="2"/>
  <c r="JE216" i="2"/>
  <c r="DK215" i="2"/>
  <c r="F215" i="2"/>
  <c r="G215" i="2" s="1"/>
  <c r="BG215" i="2"/>
  <c r="BS215" i="2"/>
  <c r="CL215" i="2"/>
  <c r="CM215" i="2" s="1"/>
  <c r="CQ215" i="2"/>
  <c r="EG215" i="2"/>
  <c r="B217" i="2"/>
  <c r="GD216" i="2"/>
  <c r="JQ217" i="2" l="1"/>
  <c r="GC217" i="2"/>
  <c r="BV216" i="2"/>
  <c r="EJ216" i="2"/>
  <c r="FH216" i="2"/>
  <c r="FB216" i="2"/>
  <c r="BJ216" i="2"/>
  <c r="DL216" i="2"/>
  <c r="BD216" i="2"/>
  <c r="L216" i="2"/>
  <c r="M216" i="2" s="1"/>
  <c r="FN216" i="2"/>
  <c r="EN216" i="2"/>
  <c r="EO216" i="2" s="1"/>
  <c r="AL216" i="2"/>
  <c r="H216" i="2"/>
  <c r="CN216" i="2"/>
  <c r="ED216" i="2"/>
  <c r="CB216" i="2"/>
  <c r="CR216" i="2"/>
  <c r="ME217" i="2"/>
  <c r="HI217" i="2"/>
  <c r="CX216" i="2"/>
  <c r="CY216" i="2" s="1"/>
  <c r="BP216" i="2"/>
  <c r="AF216" i="2"/>
  <c r="R216" i="2"/>
  <c r="S216" i="2" s="1"/>
  <c r="CF216" i="2"/>
  <c r="CG216" i="2" s="1"/>
  <c r="FY216" i="2"/>
  <c r="KC217" i="2"/>
  <c r="GW217" i="2"/>
  <c r="FZ216" i="2"/>
  <c r="DR216" i="2"/>
  <c r="DF216" i="2"/>
  <c r="DW216" i="2"/>
  <c r="ET216" i="2"/>
  <c r="JE217" i="2"/>
  <c r="KI217" i="2"/>
  <c r="AD216" i="2"/>
  <c r="X216" i="2"/>
  <c r="BM216" i="2"/>
  <c r="CL216" i="2"/>
  <c r="CM216" i="2" s="1"/>
  <c r="DP216" i="2"/>
  <c r="FL216" i="2"/>
  <c r="FR216" i="2"/>
  <c r="FS216" i="2" s="1"/>
  <c r="EZ216" i="2"/>
  <c r="CZ216" i="2"/>
  <c r="EV216" i="2"/>
  <c r="IG217" i="2"/>
  <c r="JW217" i="2"/>
  <c r="LM217" i="2"/>
  <c r="DU217" i="2" s="1"/>
  <c r="IY217" i="2"/>
  <c r="CS216" i="2"/>
  <c r="EM217" i="2"/>
  <c r="CQ217" i="2"/>
  <c r="CE217" i="2"/>
  <c r="BY217" i="2"/>
  <c r="AO217" i="2"/>
  <c r="BM217" i="2"/>
  <c r="E217" i="2"/>
  <c r="BG217" i="2"/>
  <c r="CK217" i="2"/>
  <c r="Q217" i="2"/>
  <c r="HB217" i="2"/>
  <c r="HT217" i="2"/>
  <c r="HR217" i="2"/>
  <c r="JP217" i="2"/>
  <c r="NF217" i="2"/>
  <c r="GZ217" i="2"/>
  <c r="HX217" i="2"/>
  <c r="IX217" i="2"/>
  <c r="IV217" i="2"/>
  <c r="JT217" i="2"/>
  <c r="LR217" i="2"/>
  <c r="JD217" i="2"/>
  <c r="JZ217" i="2"/>
  <c r="KX217" i="2"/>
  <c r="MV217" i="2"/>
  <c r="LJ217" i="2"/>
  <c r="CB217" i="2"/>
  <c r="NH217" i="2"/>
  <c r="IP217" i="2"/>
  <c r="KL217" i="2"/>
  <c r="GT217" i="2"/>
  <c r="KT217" i="2"/>
  <c r="MN217" i="2"/>
  <c r="KB217" i="2"/>
  <c r="LX217" i="2"/>
  <c r="MT217" i="2"/>
  <c r="IR217" i="2"/>
  <c r="KN217" i="2"/>
  <c r="MH217" i="2"/>
  <c r="MP217" i="2"/>
  <c r="IL217" i="2"/>
  <c r="IF217" i="2"/>
  <c r="ID217" i="2"/>
  <c r="LL217" i="2"/>
  <c r="HF217" i="2"/>
  <c r="JH217" i="2"/>
  <c r="KH217" i="2"/>
  <c r="LF217" i="2"/>
  <c r="LD217" i="2"/>
  <c r="HN217" i="2"/>
  <c r="CT217" i="2"/>
  <c r="NB217" i="2"/>
  <c r="DX217" i="2"/>
  <c r="HZ217" i="2"/>
  <c r="KR217" i="2"/>
  <c r="LP217" i="2"/>
  <c r="LV217" i="2"/>
  <c r="GV217" i="2"/>
  <c r="HL217" i="2"/>
  <c r="IJ217" i="2"/>
  <c r="KF217" i="2"/>
  <c r="MB217" i="2"/>
  <c r="MD217" i="2"/>
  <c r="EP217" i="2"/>
  <c r="NL217" i="2"/>
  <c r="JN217" i="2"/>
  <c r="MJ217" i="2"/>
  <c r="JB217" i="2"/>
  <c r="JV217" i="2"/>
  <c r="HH217" i="2"/>
  <c r="KZ217" i="2"/>
  <c r="NN217" i="2"/>
  <c r="JJ217" i="2"/>
  <c r="MZ217" i="2"/>
  <c r="MK217" i="2"/>
  <c r="ES217" i="2" s="1"/>
  <c r="IS217" i="2"/>
  <c r="NC217" i="2"/>
  <c r="LG217" i="2"/>
  <c r="DO217" i="2" s="1"/>
  <c r="E216" i="2"/>
  <c r="AJ216" i="2"/>
  <c r="AK216" i="2" s="1"/>
  <c r="BH216" i="2"/>
  <c r="BI216" i="2" s="1"/>
  <c r="T216" i="2"/>
  <c r="DJ216" i="2"/>
  <c r="DK216" i="2" s="1"/>
  <c r="BZ216" i="2"/>
  <c r="EB216" i="2"/>
  <c r="EC216" i="2" s="1"/>
  <c r="FF216" i="2"/>
  <c r="FG216" i="2" s="1"/>
  <c r="CH216" i="2"/>
  <c r="DX216" i="2"/>
  <c r="EP216" i="2"/>
  <c r="DQ216" i="2"/>
  <c r="HU217" i="2"/>
  <c r="AC217" i="2" s="1"/>
  <c r="KO217" i="2"/>
  <c r="IM217" i="2"/>
  <c r="HC217" i="2"/>
  <c r="LS217" i="2"/>
  <c r="NO217" i="2"/>
  <c r="LY217" i="2"/>
  <c r="EG217" i="2" s="1"/>
  <c r="F216" i="2"/>
  <c r="G216" i="2" s="1"/>
  <c r="AP216" i="2"/>
  <c r="AQ216" i="2" s="1"/>
  <c r="AV216" i="2"/>
  <c r="AW216" i="2" s="1"/>
  <c r="BB216" i="2"/>
  <c r="BC216" i="2" s="1"/>
  <c r="Q216" i="2"/>
  <c r="BN216" i="2"/>
  <c r="BO216" i="2" s="1"/>
  <c r="CQ216" i="2"/>
  <c r="CK216" i="2"/>
  <c r="N216" i="2"/>
  <c r="CT216" i="2"/>
  <c r="KU217" i="2"/>
  <c r="LA217" i="2"/>
  <c r="NI217" i="2"/>
  <c r="Y216" i="2"/>
  <c r="MQ217" i="2"/>
  <c r="MW217" i="2"/>
  <c r="FE217" i="2" s="1"/>
  <c r="BT216" i="2"/>
  <c r="BU216" i="2" s="1"/>
  <c r="BA216" i="2"/>
  <c r="DD216" i="2"/>
  <c r="DE216" i="2" s="1"/>
  <c r="ES216" i="2"/>
  <c r="EH216" i="2"/>
  <c r="EI216" i="2" s="1"/>
  <c r="EM216" i="2"/>
  <c r="CA216" i="2"/>
  <c r="FM216" i="2"/>
  <c r="AE216" i="2"/>
  <c r="IA217" i="2"/>
  <c r="EU216" i="2"/>
  <c r="FA216" i="2"/>
  <c r="HO217" i="2"/>
  <c r="JK217" i="2"/>
  <c r="B218" i="2"/>
  <c r="GD217" i="2"/>
  <c r="ME218" i="2" l="1"/>
  <c r="GC218" i="2"/>
  <c r="BH217" i="2"/>
  <c r="BI217" i="2" s="1"/>
  <c r="CN217" i="2"/>
  <c r="BN217" i="2"/>
  <c r="BO217" i="2" s="1"/>
  <c r="HO218" i="2"/>
  <c r="LA218" i="2"/>
  <c r="FX217" i="2"/>
  <c r="FY217" i="2" s="1"/>
  <c r="Z217" i="2"/>
  <c r="FL217" i="2"/>
  <c r="FM217" i="2" s="1"/>
  <c r="DD217" i="2"/>
  <c r="DE217" i="2" s="1"/>
  <c r="AP217" i="2"/>
  <c r="AQ217" i="2" s="1"/>
  <c r="FR217" i="2"/>
  <c r="FS217" i="2" s="1"/>
  <c r="EJ217" i="2"/>
  <c r="DP217" i="2"/>
  <c r="DQ217" i="2" s="1"/>
  <c r="T217" i="2"/>
  <c r="CH217" i="2"/>
  <c r="EV217" i="2"/>
  <c r="H217" i="2"/>
  <c r="L217" i="2"/>
  <c r="M217" i="2" s="1"/>
  <c r="BV217" i="2"/>
  <c r="EZ217" i="2"/>
  <c r="BD217" i="2"/>
  <c r="DJ217" i="2"/>
  <c r="DK217" i="2" s="1"/>
  <c r="CZ217" i="2"/>
  <c r="AV217" i="2"/>
  <c r="AW217" i="2" s="1"/>
  <c r="FH217" i="2"/>
  <c r="AL217" i="2"/>
  <c r="ED217" i="2"/>
  <c r="AF217" i="2"/>
  <c r="JK218" i="2"/>
  <c r="BS218" i="2" s="1"/>
  <c r="IA218" i="2"/>
  <c r="MQ218" i="2"/>
  <c r="NI218" i="2"/>
  <c r="FQ218" i="2" s="1"/>
  <c r="NO218" i="2"/>
  <c r="KO218" i="2"/>
  <c r="NC218" i="2"/>
  <c r="X217" i="2"/>
  <c r="Y217" i="2" s="1"/>
  <c r="F217" i="2"/>
  <c r="G217" i="2" s="1"/>
  <c r="BS217" i="2"/>
  <c r="R217" i="2"/>
  <c r="S217" i="2" s="1"/>
  <c r="BT217" i="2"/>
  <c r="BU217" i="2" s="1"/>
  <c r="W217" i="2"/>
  <c r="CF217" i="2"/>
  <c r="CG217" i="2" s="1"/>
  <c r="EH217" i="2"/>
  <c r="EI217" i="2" s="1"/>
  <c r="DV217" i="2"/>
  <c r="DW217" i="2" s="1"/>
  <c r="N217" i="2"/>
  <c r="AR217" i="2"/>
  <c r="FB217" i="2"/>
  <c r="DF217" i="2"/>
  <c r="DL217" i="2"/>
  <c r="FN217" i="2"/>
  <c r="HI218" i="2"/>
  <c r="JE218" i="2"/>
  <c r="LS218" i="2"/>
  <c r="IS218" i="2"/>
  <c r="AD217" i="2"/>
  <c r="AE217" i="2" s="1"/>
  <c r="BZ217" i="2"/>
  <c r="CA217" i="2" s="1"/>
  <c r="AI217" i="2"/>
  <c r="CL217" i="2"/>
  <c r="CM217" i="2" s="1"/>
  <c r="ET217" i="2"/>
  <c r="EU217" i="2" s="1"/>
  <c r="EA217" i="2"/>
  <c r="EB217" i="2"/>
  <c r="EC217" i="2" s="1"/>
  <c r="FF217" i="2"/>
  <c r="FG217" i="2" s="1"/>
  <c r="AX217" i="2"/>
  <c r="BJ217" i="2"/>
  <c r="DR217" i="2"/>
  <c r="FZ217" i="2"/>
  <c r="LM218" i="2"/>
  <c r="GW218" i="2"/>
  <c r="JQ218" i="2"/>
  <c r="FA217" i="2"/>
  <c r="KU218" i="2"/>
  <c r="HC218" i="2"/>
  <c r="HU218" i="2"/>
  <c r="AC218" i="2" s="1"/>
  <c r="MK218" i="2"/>
  <c r="CR217" i="2"/>
  <c r="AJ217" i="2"/>
  <c r="AK217" i="2" s="1"/>
  <c r="CW217" i="2"/>
  <c r="CX217" i="2"/>
  <c r="CY217" i="2" s="1"/>
  <c r="DC217" i="2"/>
  <c r="DI217" i="2"/>
  <c r="EY217" i="2"/>
  <c r="EN217" i="2"/>
  <c r="EO217" i="2" s="1"/>
  <c r="FK217" i="2"/>
  <c r="FQ217" i="2"/>
  <c r="BP217" i="2"/>
  <c r="FT217" i="2"/>
  <c r="CS217" i="2"/>
  <c r="JW218" i="2"/>
  <c r="KI218" i="2"/>
  <c r="EY218" i="2"/>
  <c r="FK218" i="2"/>
  <c r="EM218" i="2"/>
  <c r="DU218" i="2"/>
  <c r="FW218" i="2"/>
  <c r="ES218" i="2"/>
  <c r="CW218" i="2"/>
  <c r="BY218" i="2"/>
  <c r="DI218" i="2"/>
  <c r="CQ218" i="2"/>
  <c r="Q218" i="2"/>
  <c r="BM218" i="2"/>
  <c r="DC218" i="2"/>
  <c r="BA218" i="2"/>
  <c r="EA218" i="2"/>
  <c r="CE218" i="2"/>
  <c r="AI218" i="2"/>
  <c r="E218" i="2"/>
  <c r="W218" i="2"/>
  <c r="K218" i="2"/>
  <c r="HL218" i="2"/>
  <c r="IF218" i="2"/>
  <c r="GT218" i="2"/>
  <c r="KN218" i="2"/>
  <c r="KR218" i="2"/>
  <c r="HF218" i="2"/>
  <c r="KB218" i="2"/>
  <c r="HR218" i="2"/>
  <c r="JN218" i="2"/>
  <c r="JP218" i="2"/>
  <c r="IR218" i="2"/>
  <c r="MJ218" i="2"/>
  <c r="MH218" i="2"/>
  <c r="HZ218" i="2"/>
  <c r="IX218" i="2"/>
  <c r="JV218" i="2"/>
  <c r="JT218" i="2"/>
  <c r="KT218" i="2"/>
  <c r="LP218" i="2"/>
  <c r="MP218" i="2"/>
  <c r="JB218" i="2"/>
  <c r="JD218" i="2"/>
  <c r="KZ218" i="2"/>
  <c r="LX218" i="2"/>
  <c r="LL218" i="2"/>
  <c r="CB218" i="2"/>
  <c r="HX218" i="2"/>
  <c r="DD218" i="2"/>
  <c r="DE218" i="2" s="1"/>
  <c r="GV218" i="2"/>
  <c r="JZ218" i="2"/>
  <c r="KX218" i="2"/>
  <c r="LJ218" i="2"/>
  <c r="MD218" i="2"/>
  <c r="KL218" i="2"/>
  <c r="AL218" i="2"/>
  <c r="LR218" i="2"/>
  <c r="MN218" i="2"/>
  <c r="ID218" i="2"/>
  <c r="LV218" i="2"/>
  <c r="MV218" i="2"/>
  <c r="JJ218" i="2"/>
  <c r="KF218" i="2"/>
  <c r="LD218" i="2"/>
  <c r="LF218" i="2"/>
  <c r="MZ218" i="2"/>
  <c r="HT218" i="2"/>
  <c r="N218" i="2"/>
  <c r="NH218" i="2"/>
  <c r="NF218" i="2"/>
  <c r="IP218" i="2"/>
  <c r="GZ218" i="2"/>
  <c r="MT218" i="2"/>
  <c r="HN218" i="2"/>
  <c r="IL218" i="2"/>
  <c r="JH218" i="2"/>
  <c r="KH218" i="2"/>
  <c r="FN218" i="2"/>
  <c r="NB218" i="2"/>
  <c r="HH218" i="2"/>
  <c r="NN218" i="2"/>
  <c r="HB218" i="2"/>
  <c r="CH218" i="2"/>
  <c r="IJ218" i="2"/>
  <c r="MB218" i="2"/>
  <c r="NL218" i="2"/>
  <c r="IV218" i="2"/>
  <c r="MW218" i="2"/>
  <c r="LY218" i="2"/>
  <c r="IM218" i="2"/>
  <c r="LG218" i="2"/>
  <c r="DO218" i="2" s="1"/>
  <c r="BB217" i="2"/>
  <c r="BC217" i="2" s="1"/>
  <c r="K217" i="2"/>
  <c r="AU217" i="2"/>
  <c r="BA217" i="2"/>
  <c r="FW217" i="2"/>
  <c r="KC218" i="2"/>
  <c r="IY218" i="2"/>
  <c r="IG218" i="2"/>
  <c r="B219" i="2"/>
  <c r="GD218" i="2"/>
  <c r="LA219" i="2" l="1"/>
  <c r="GC219" i="2"/>
  <c r="EN218" i="2"/>
  <c r="DL218" i="2"/>
  <c r="FX218" i="2"/>
  <c r="FY218" i="2" s="1"/>
  <c r="BT218" i="2"/>
  <c r="BU218" i="2" s="1"/>
  <c r="BD218" i="2"/>
  <c r="EZ218" i="2"/>
  <c r="FA218" i="2" s="1"/>
  <c r="EJ218" i="2"/>
  <c r="T218" i="2"/>
  <c r="CN218" i="2"/>
  <c r="BP218" i="2"/>
  <c r="F218" i="2"/>
  <c r="G218" i="2" s="1"/>
  <c r="EV218" i="2"/>
  <c r="DV218" i="2"/>
  <c r="DW218" i="2" s="1"/>
  <c r="CT218" i="2"/>
  <c r="FH218" i="2"/>
  <c r="BJ218" i="2"/>
  <c r="FZ218" i="2"/>
  <c r="AV218" i="2"/>
  <c r="FT218" i="2"/>
  <c r="EB218" i="2"/>
  <c r="EC218" i="2" s="1"/>
  <c r="CZ218" i="2"/>
  <c r="AR218" i="2"/>
  <c r="Z218" i="2"/>
  <c r="AF218" i="2"/>
  <c r="DR218" i="2"/>
  <c r="KC219" i="2"/>
  <c r="IM219" i="2"/>
  <c r="MW219" i="2"/>
  <c r="R218" i="2"/>
  <c r="S218" i="2" s="1"/>
  <c r="X218" i="2"/>
  <c r="Y218" i="2" s="1"/>
  <c r="BH218" i="2"/>
  <c r="BI218" i="2" s="1"/>
  <c r="DJ218" i="2"/>
  <c r="DK218" i="2" s="1"/>
  <c r="CX218" i="2"/>
  <c r="CY218" i="2" s="1"/>
  <c r="EH218" i="2"/>
  <c r="EI218" i="2" s="1"/>
  <c r="FL218" i="2"/>
  <c r="FR218" i="2"/>
  <c r="FS218" i="2" s="1"/>
  <c r="FE218" i="2"/>
  <c r="DF218" i="2"/>
  <c r="BV218" i="2"/>
  <c r="EP218" i="2"/>
  <c r="KI219" i="2"/>
  <c r="HU219" i="2"/>
  <c r="LM219" i="2"/>
  <c r="LS219" i="2"/>
  <c r="JE219" i="2"/>
  <c r="NI219" i="2"/>
  <c r="JK219" i="2"/>
  <c r="ME219" i="2"/>
  <c r="LY219" i="2"/>
  <c r="AD218" i="2"/>
  <c r="AE218" i="2" s="1"/>
  <c r="CL218" i="2"/>
  <c r="CM218" i="2" s="1"/>
  <c r="AJ218" i="2"/>
  <c r="AK218" i="2" s="1"/>
  <c r="BN218" i="2"/>
  <c r="BO218" i="2" s="1"/>
  <c r="CF218" i="2"/>
  <c r="CG218" i="2" s="1"/>
  <c r="DP218" i="2"/>
  <c r="H218" i="2"/>
  <c r="AX218" i="2"/>
  <c r="ED218" i="2"/>
  <c r="FB218" i="2"/>
  <c r="JW219" i="2"/>
  <c r="HC219" i="2"/>
  <c r="HO219" i="2"/>
  <c r="HI219" i="2"/>
  <c r="NC219" i="2"/>
  <c r="MQ219" i="2"/>
  <c r="FQ219" i="2"/>
  <c r="FK219" i="2"/>
  <c r="EY219" i="2"/>
  <c r="EG219" i="2"/>
  <c r="EA219" i="2"/>
  <c r="EM219" i="2"/>
  <c r="DI219" i="2"/>
  <c r="CQ219" i="2"/>
  <c r="CE219" i="2"/>
  <c r="FE219" i="2"/>
  <c r="DU219" i="2"/>
  <c r="W219" i="2"/>
  <c r="CK219" i="2"/>
  <c r="AU219" i="2"/>
  <c r="K219" i="2"/>
  <c r="BS219" i="2"/>
  <c r="AC219" i="2"/>
  <c r="Q219" i="2"/>
  <c r="BM219" i="2"/>
  <c r="HH219" i="2"/>
  <c r="NF219" i="2"/>
  <c r="KR219" i="2"/>
  <c r="MN219" i="2"/>
  <c r="JZ219" i="2"/>
  <c r="LV219" i="2"/>
  <c r="LX219" i="2"/>
  <c r="MV219" i="2"/>
  <c r="LJ219" i="2"/>
  <c r="JP219" i="2"/>
  <c r="IP219" i="2"/>
  <c r="KL219" i="2"/>
  <c r="MJ219" i="2"/>
  <c r="LR219" i="2"/>
  <c r="ID219" i="2"/>
  <c r="IF219" i="2"/>
  <c r="JD219" i="2"/>
  <c r="KX219" i="2"/>
  <c r="MH219" i="2"/>
  <c r="HB219" i="2"/>
  <c r="HZ219" i="2"/>
  <c r="IX219" i="2"/>
  <c r="JT219" i="2"/>
  <c r="JV219" i="2"/>
  <c r="KT219" i="2"/>
  <c r="HX219" i="2"/>
  <c r="HF219" i="2"/>
  <c r="KB219" i="2"/>
  <c r="KZ219" i="2"/>
  <c r="HT219" i="2"/>
  <c r="JN219" i="2"/>
  <c r="NH219" i="2"/>
  <c r="IR219" i="2"/>
  <c r="KN219" i="2"/>
  <c r="GV219" i="2"/>
  <c r="MP219" i="2"/>
  <c r="JB219" i="2"/>
  <c r="MT219" i="2"/>
  <c r="MZ219" i="2"/>
  <c r="IL219" i="2"/>
  <c r="KF219" i="2"/>
  <c r="LD219" i="2"/>
  <c r="LL219" i="2"/>
  <c r="HR219" i="2"/>
  <c r="R219" i="2"/>
  <c r="HL219" i="2"/>
  <c r="IJ219" i="2"/>
  <c r="NB219" i="2"/>
  <c r="NL219" i="2"/>
  <c r="GZ219" i="2"/>
  <c r="HN219" i="2"/>
  <c r="AX219" i="2"/>
  <c r="IV219" i="2"/>
  <c r="EH219" i="2"/>
  <c r="GT219" i="2"/>
  <c r="JH219" i="2"/>
  <c r="JJ219" i="2"/>
  <c r="MB219" i="2"/>
  <c r="L219" i="2"/>
  <c r="DX219" i="2"/>
  <c r="LP219" i="2"/>
  <c r="KH219" i="2"/>
  <c r="LF219" i="2"/>
  <c r="MD219" i="2"/>
  <c r="NN219" i="2"/>
  <c r="LG219" i="2"/>
  <c r="L218" i="2"/>
  <c r="M218" i="2" s="1"/>
  <c r="AP218" i="2"/>
  <c r="AQ218" i="2" s="1"/>
  <c r="BB218" i="2"/>
  <c r="BC218" i="2" s="1"/>
  <c r="CR218" i="2"/>
  <c r="CS218" i="2" s="1"/>
  <c r="BZ218" i="2"/>
  <c r="CA218" i="2" s="1"/>
  <c r="EG218" i="2"/>
  <c r="FF218" i="2"/>
  <c r="FG218" i="2" s="1"/>
  <c r="ET218" i="2"/>
  <c r="EU218" i="2" s="1"/>
  <c r="DX218" i="2"/>
  <c r="KU219" i="2"/>
  <c r="JQ219" i="2"/>
  <c r="IS219" i="2"/>
  <c r="BA219" i="2" s="1"/>
  <c r="KO219" i="2"/>
  <c r="FM218" i="2"/>
  <c r="IG219" i="2"/>
  <c r="AO219" i="2" s="1"/>
  <c r="AW218" i="2"/>
  <c r="IY219" i="2"/>
  <c r="DQ218" i="2"/>
  <c r="AU218" i="2"/>
  <c r="BG218" i="2"/>
  <c r="AO218" i="2"/>
  <c r="CK218" i="2"/>
  <c r="EO218" i="2"/>
  <c r="MK219" i="2"/>
  <c r="GW219" i="2"/>
  <c r="NO219" i="2"/>
  <c r="IA219" i="2"/>
  <c r="AI219" i="2" s="1"/>
  <c r="B220" i="2"/>
  <c r="GC220" i="2" s="1"/>
  <c r="GD219" i="2"/>
  <c r="M219" i="2" l="1"/>
  <c r="Z219" i="2"/>
  <c r="FH219" i="2"/>
  <c r="DP219" i="2"/>
  <c r="DQ219" i="2" s="1"/>
  <c r="FB219" i="2"/>
  <c r="BJ219" i="2"/>
  <c r="EV219" i="2"/>
  <c r="FT219" i="2"/>
  <c r="AF219" i="2"/>
  <c r="DD219" i="2"/>
  <c r="DE219" i="2" s="1"/>
  <c r="BT219" i="2"/>
  <c r="BU219" i="2" s="1"/>
  <c r="AR219" i="2"/>
  <c r="BN219" i="2"/>
  <c r="CH219" i="2"/>
  <c r="IY220" i="2"/>
  <c r="EP219" i="2"/>
  <c r="AL219" i="2"/>
  <c r="CX219" i="2"/>
  <c r="CY219" i="2" s="1"/>
  <c r="CN219" i="2"/>
  <c r="H219" i="2"/>
  <c r="FZ219" i="2"/>
  <c r="CR219" i="2"/>
  <c r="FL219" i="2"/>
  <c r="FM219" i="2" s="1"/>
  <c r="BB219" i="2"/>
  <c r="BC219" i="2" s="1"/>
  <c r="DJ219" i="2"/>
  <c r="DK219" i="2" s="1"/>
  <c r="EB219" i="2"/>
  <c r="EC219" i="2" s="1"/>
  <c r="CB219" i="2"/>
  <c r="EI219" i="2"/>
  <c r="GW220" i="2"/>
  <c r="KO220" i="2"/>
  <c r="NO220" i="2"/>
  <c r="MK220" i="2"/>
  <c r="JQ220" i="2"/>
  <c r="E219" i="2"/>
  <c r="X219" i="2"/>
  <c r="CF219" i="2"/>
  <c r="CG219" i="2" s="1"/>
  <c r="AD219" i="2"/>
  <c r="AE219" i="2" s="1"/>
  <c r="CW219" i="2"/>
  <c r="EZ219" i="2"/>
  <c r="FA219" i="2" s="1"/>
  <c r="FW219" i="2"/>
  <c r="ES219" i="2"/>
  <c r="T219" i="2"/>
  <c r="BD219" i="2"/>
  <c r="CZ219" i="2"/>
  <c r="CT219" i="2"/>
  <c r="DR219" i="2"/>
  <c r="FN219" i="2"/>
  <c r="MQ220" i="2"/>
  <c r="HO220" i="2"/>
  <c r="JK220" i="2"/>
  <c r="LS220" i="2"/>
  <c r="KI220" i="2"/>
  <c r="KU220" i="2"/>
  <c r="LG220" i="2"/>
  <c r="F219" i="2"/>
  <c r="G219" i="2" s="1"/>
  <c r="BZ219" i="2"/>
  <c r="CA219" i="2" s="1"/>
  <c r="BH219" i="2"/>
  <c r="BI219" i="2" s="1"/>
  <c r="AP219" i="2"/>
  <c r="AQ219" i="2" s="1"/>
  <c r="DO219" i="2"/>
  <c r="AV219" i="2"/>
  <c r="AW219" i="2" s="1"/>
  <c r="CL219" i="2"/>
  <c r="CM219" i="2" s="1"/>
  <c r="EN219" i="2"/>
  <c r="EO219" i="2" s="1"/>
  <c r="ET219" i="2"/>
  <c r="EU219" i="2" s="1"/>
  <c r="N219" i="2"/>
  <c r="BP219" i="2"/>
  <c r="DF219" i="2"/>
  <c r="EJ219" i="2"/>
  <c r="NC220" i="2"/>
  <c r="HC220" i="2"/>
  <c r="BO219" i="2"/>
  <c r="S219" i="2"/>
  <c r="NI220" i="2"/>
  <c r="LM220" i="2"/>
  <c r="MW220" i="2"/>
  <c r="CS219" i="2"/>
  <c r="FX219" i="2"/>
  <c r="FY219" i="2" s="1"/>
  <c r="AJ219" i="2"/>
  <c r="AK219" i="2" s="1"/>
  <c r="DC219" i="2"/>
  <c r="FR219" i="2"/>
  <c r="FS219" i="2" s="1"/>
  <c r="FF219" i="2"/>
  <c r="FG219" i="2" s="1"/>
  <c r="BV219" i="2"/>
  <c r="DL219" i="2"/>
  <c r="ED219" i="2"/>
  <c r="HI220" i="2"/>
  <c r="JW220" i="2"/>
  <c r="LY220" i="2"/>
  <c r="IM220" i="2"/>
  <c r="FE220" i="2"/>
  <c r="FW220" i="2"/>
  <c r="EY220" i="2"/>
  <c r="FQ220" i="2"/>
  <c r="DU220" i="2"/>
  <c r="EG220" i="2"/>
  <c r="EA220" i="2"/>
  <c r="DO220" i="2"/>
  <c r="CW220" i="2"/>
  <c r="BY220" i="2"/>
  <c r="CQ220" i="2"/>
  <c r="ES220" i="2"/>
  <c r="BS220" i="2"/>
  <c r="Q220" i="2"/>
  <c r="FK220" i="2"/>
  <c r="DC220" i="2"/>
  <c r="CE220" i="2"/>
  <c r="BG220" i="2"/>
  <c r="W220" i="2"/>
  <c r="K220" i="2"/>
  <c r="E220" i="2"/>
  <c r="AU220" i="2"/>
  <c r="JB220" i="2"/>
  <c r="IL220" i="2"/>
  <c r="GV220" i="2"/>
  <c r="HR220" i="2"/>
  <c r="MH220" i="2"/>
  <c r="MJ220" i="2"/>
  <c r="HX220" i="2"/>
  <c r="IV220" i="2"/>
  <c r="JT220" i="2"/>
  <c r="LP220" i="2"/>
  <c r="HB220" i="2"/>
  <c r="ID220" i="2"/>
  <c r="KB220" i="2"/>
  <c r="KX220" i="2"/>
  <c r="LV220" i="2"/>
  <c r="LJ220" i="2"/>
  <c r="IR220" i="2"/>
  <c r="KN220" i="2"/>
  <c r="EV220" i="2"/>
  <c r="HZ220" i="2"/>
  <c r="KR220" i="2"/>
  <c r="MP220" i="2"/>
  <c r="HF220" i="2"/>
  <c r="IF220" i="2"/>
  <c r="KZ220" i="2"/>
  <c r="MT220" i="2"/>
  <c r="LL220" i="2"/>
  <c r="JN220" i="2"/>
  <c r="NF220" i="2"/>
  <c r="NH220" i="2"/>
  <c r="IP220" i="2"/>
  <c r="GZ220" i="2"/>
  <c r="AJ220" i="2"/>
  <c r="KT220" i="2"/>
  <c r="MN220" i="2"/>
  <c r="HH220" i="2"/>
  <c r="HT220" i="2"/>
  <c r="KL220" i="2"/>
  <c r="MV220" i="2"/>
  <c r="JH220" i="2"/>
  <c r="JJ220" i="2"/>
  <c r="H220" i="2"/>
  <c r="LF220" i="2"/>
  <c r="FR220" i="2"/>
  <c r="JZ220" i="2"/>
  <c r="EH220" i="2"/>
  <c r="HL220" i="2"/>
  <c r="IJ220" i="2"/>
  <c r="KF220" i="2"/>
  <c r="MD220" i="2"/>
  <c r="NN220" i="2"/>
  <c r="NL220" i="2"/>
  <c r="MB220" i="2"/>
  <c r="MZ220" i="2"/>
  <c r="IX220" i="2"/>
  <c r="DD220" i="2"/>
  <c r="DE220" i="2" s="1"/>
  <c r="LR220" i="2"/>
  <c r="GT220" i="2"/>
  <c r="LX220" i="2"/>
  <c r="HN220" i="2"/>
  <c r="JV220" i="2"/>
  <c r="KH220" i="2"/>
  <c r="LD220" i="2"/>
  <c r="AX220" i="2"/>
  <c r="JP220" i="2"/>
  <c r="JD220" i="2"/>
  <c r="FH220" i="2"/>
  <c r="NB220" i="2"/>
  <c r="FX220" i="2"/>
  <c r="IA220" i="2"/>
  <c r="Y219" i="2"/>
  <c r="IG220" i="2"/>
  <c r="AO220" i="2" s="1"/>
  <c r="IS220" i="2"/>
  <c r="BG219" i="2"/>
  <c r="BY219" i="2"/>
  <c r="DV219" i="2"/>
  <c r="DW219" i="2" s="1"/>
  <c r="ME220" i="2"/>
  <c r="EM220" i="2" s="1"/>
  <c r="JE220" i="2"/>
  <c r="HU220" i="2"/>
  <c r="KC220" i="2"/>
  <c r="LA220" i="2"/>
  <c r="DI220" i="2" s="1"/>
  <c r="B221" i="2"/>
  <c r="GD220" i="2"/>
  <c r="HU221" i="2" l="1"/>
  <c r="IY221" i="2"/>
  <c r="GC221" i="2"/>
  <c r="FB220" i="2"/>
  <c r="FN220" i="2"/>
  <c r="CT220" i="2"/>
  <c r="EN220" i="2"/>
  <c r="EO220" i="2" s="1"/>
  <c r="BJ220" i="2"/>
  <c r="AD220" i="2"/>
  <c r="AE220" i="2" s="1"/>
  <c r="DX220" i="2"/>
  <c r="L220" i="2"/>
  <c r="M220" i="2" s="1"/>
  <c r="DR220" i="2"/>
  <c r="BT220" i="2"/>
  <c r="BU220" i="2" s="1"/>
  <c r="DL220" i="2"/>
  <c r="EB220" i="2"/>
  <c r="EC220" i="2" s="1"/>
  <c r="T220" i="2"/>
  <c r="AR220" i="2"/>
  <c r="CZ220" i="2"/>
  <c r="CN220" i="2"/>
  <c r="FZ220" i="2"/>
  <c r="BP220" i="2"/>
  <c r="BZ220" i="2"/>
  <c r="CA220" i="2" s="1"/>
  <c r="X220" i="2"/>
  <c r="Y220" i="2" s="1"/>
  <c r="CH220" i="2"/>
  <c r="BD220" i="2"/>
  <c r="AK220" i="2"/>
  <c r="JE221" i="2"/>
  <c r="KC221" i="2"/>
  <c r="IS221" i="2"/>
  <c r="BA221" i="2" s="1"/>
  <c r="IA221" i="2"/>
  <c r="AI220" i="2"/>
  <c r="R220" i="2"/>
  <c r="S220" i="2" s="1"/>
  <c r="AV220" i="2"/>
  <c r="AW220" i="2" s="1"/>
  <c r="BB220" i="2"/>
  <c r="BC220" i="2" s="1"/>
  <c r="CL220" i="2"/>
  <c r="CM220" i="2" s="1"/>
  <c r="CR220" i="2"/>
  <c r="CS220" i="2" s="1"/>
  <c r="DV220" i="2"/>
  <c r="DW220" i="2" s="1"/>
  <c r="CX220" i="2"/>
  <c r="CY220" i="2" s="1"/>
  <c r="FF220" i="2"/>
  <c r="FG220" i="2" s="1"/>
  <c r="ET220" i="2"/>
  <c r="EU220" i="2" s="1"/>
  <c r="N220" i="2"/>
  <c r="Z220" i="2"/>
  <c r="BV220" i="2"/>
  <c r="ED220" i="2"/>
  <c r="EP220" i="2"/>
  <c r="FT220" i="2"/>
  <c r="HI221" i="2"/>
  <c r="NI221" i="2"/>
  <c r="FQ221" i="2" s="1"/>
  <c r="NC221" i="2"/>
  <c r="LS221" i="2"/>
  <c r="MK221" i="2"/>
  <c r="BA220" i="2"/>
  <c r="BH220" i="2"/>
  <c r="DP220" i="2"/>
  <c r="DQ220" i="2" s="1"/>
  <c r="EZ220" i="2"/>
  <c r="FA220" i="2" s="1"/>
  <c r="AF220" i="2"/>
  <c r="AL220" i="2"/>
  <c r="CB220" i="2"/>
  <c r="DF220" i="2"/>
  <c r="EJ220" i="2"/>
  <c r="FS220" i="2"/>
  <c r="FY220" i="2"/>
  <c r="MW221" i="2"/>
  <c r="FE221" i="2" s="1"/>
  <c r="JK221" i="2"/>
  <c r="NO221" i="2"/>
  <c r="EI220" i="2"/>
  <c r="FW221" i="2"/>
  <c r="ES221" i="2"/>
  <c r="FK221" i="2"/>
  <c r="EA221" i="2"/>
  <c r="AI221" i="2"/>
  <c r="BS221" i="2"/>
  <c r="BG221" i="2"/>
  <c r="CK221" i="2"/>
  <c r="BM221" i="2"/>
  <c r="AC221" i="2"/>
  <c r="Q221" i="2"/>
  <c r="LL221" i="2"/>
  <c r="JN221" i="2"/>
  <c r="MJ221" i="2"/>
  <c r="GT221" i="2"/>
  <c r="JV221" i="2"/>
  <c r="HF221" i="2"/>
  <c r="HH221" i="2"/>
  <c r="JB221" i="2"/>
  <c r="HT221" i="2"/>
  <c r="JP221" i="2"/>
  <c r="NF221" i="2"/>
  <c r="IP221" i="2"/>
  <c r="GZ221" i="2"/>
  <c r="HX221" i="2"/>
  <c r="IX221" i="2"/>
  <c r="IV221" i="2"/>
  <c r="JT221" i="2"/>
  <c r="KR221" i="2"/>
  <c r="LR221" i="2"/>
  <c r="JD221" i="2"/>
  <c r="BP221" i="2"/>
  <c r="JZ221" i="2"/>
  <c r="KX221" i="2"/>
  <c r="MV221" i="2"/>
  <c r="LJ221" i="2"/>
  <c r="NH221" i="2"/>
  <c r="KL221" i="2"/>
  <c r="KT221" i="2"/>
  <c r="MN221" i="2"/>
  <c r="KB221" i="2"/>
  <c r="CN221" i="2"/>
  <c r="LX221" i="2"/>
  <c r="EJ221" i="2"/>
  <c r="LV221" i="2"/>
  <c r="HB221" i="2"/>
  <c r="GV221" i="2"/>
  <c r="HN221" i="2"/>
  <c r="IL221" i="2"/>
  <c r="JJ221" i="2"/>
  <c r="MZ221" i="2"/>
  <c r="HR221" i="2"/>
  <c r="KN221" i="2"/>
  <c r="MH221" i="2"/>
  <c r="IF221" i="2"/>
  <c r="MT221" i="2"/>
  <c r="JH221" i="2"/>
  <c r="KH221" i="2"/>
  <c r="LF221" i="2"/>
  <c r="MD221" i="2"/>
  <c r="FL221" i="2"/>
  <c r="HZ221" i="2"/>
  <c r="IR221" i="2"/>
  <c r="BB221" i="2" s="1"/>
  <c r="ID221" i="2"/>
  <c r="HL221" i="2"/>
  <c r="IJ221" i="2"/>
  <c r="KF221" i="2"/>
  <c r="LD221" i="2"/>
  <c r="MB221" i="2"/>
  <c r="NL221" i="2"/>
  <c r="EV221" i="2"/>
  <c r="LP221" i="2"/>
  <c r="MP221" i="2"/>
  <c r="KZ221" i="2"/>
  <c r="NB221" i="2"/>
  <c r="NN221" i="2"/>
  <c r="FX221" i="2" s="1"/>
  <c r="F220" i="2"/>
  <c r="G220" i="2" s="1"/>
  <c r="AP220" i="2"/>
  <c r="AQ220" i="2" s="1"/>
  <c r="BM220" i="2"/>
  <c r="BN220" i="2"/>
  <c r="BO220" i="2" s="1"/>
  <c r="DJ220" i="2"/>
  <c r="DK220" i="2" s="1"/>
  <c r="FL220" i="2"/>
  <c r="FM220" i="2" s="1"/>
  <c r="LY221" i="2"/>
  <c r="LG221" i="2"/>
  <c r="DO221" i="2" s="1"/>
  <c r="HO221" i="2"/>
  <c r="JQ221" i="2"/>
  <c r="KO221" i="2"/>
  <c r="IG221" i="2"/>
  <c r="AO221" i="2" s="1"/>
  <c r="LA221" i="2"/>
  <c r="ME221" i="2"/>
  <c r="AC220" i="2"/>
  <c r="CF220" i="2"/>
  <c r="CG220" i="2" s="1"/>
  <c r="CK220" i="2"/>
  <c r="IM221" i="2"/>
  <c r="JW221" i="2"/>
  <c r="CE221" i="2" s="1"/>
  <c r="BI220" i="2"/>
  <c r="LM221" i="2"/>
  <c r="HC221" i="2"/>
  <c r="KU221" i="2"/>
  <c r="DC221" i="2" s="1"/>
  <c r="KI221" i="2"/>
  <c r="CQ221" i="2" s="1"/>
  <c r="MQ221" i="2"/>
  <c r="GW221" i="2"/>
  <c r="E221" i="2" s="1"/>
  <c r="B222" i="2"/>
  <c r="GC222" i="2" s="1"/>
  <c r="GD221" i="2"/>
  <c r="Z221" i="2" l="1"/>
  <c r="ED221" i="2"/>
  <c r="AD221" i="2"/>
  <c r="F221" i="2"/>
  <c r="G221" i="2" s="1"/>
  <c r="ME222" i="2"/>
  <c r="FM221" i="2"/>
  <c r="AP221" i="2"/>
  <c r="AQ221" i="2" s="1"/>
  <c r="DJ221" i="2"/>
  <c r="DR221" i="2"/>
  <c r="AV221" i="2"/>
  <c r="AW221" i="2" s="1"/>
  <c r="T221" i="2"/>
  <c r="BJ221" i="2"/>
  <c r="FT221" i="2"/>
  <c r="FH221" i="2"/>
  <c r="DX221" i="2"/>
  <c r="MQ222" i="2"/>
  <c r="LM222" i="2"/>
  <c r="BT221" i="2"/>
  <c r="CF221" i="2"/>
  <c r="CG221" i="2" s="1"/>
  <c r="EN221" i="2"/>
  <c r="EO221" i="2" s="1"/>
  <c r="CR221" i="2"/>
  <c r="CS221" i="2" s="1"/>
  <c r="AL221" i="2"/>
  <c r="FB221" i="2"/>
  <c r="N221" i="2"/>
  <c r="CB221" i="2"/>
  <c r="DD221" i="2"/>
  <c r="DE221" i="2" s="1"/>
  <c r="BD221" i="2"/>
  <c r="CX221" i="2"/>
  <c r="CY221" i="2" s="1"/>
  <c r="FZ221" i="2"/>
  <c r="EY222" i="2"/>
  <c r="EM222" i="2"/>
  <c r="DU222" i="2"/>
  <c r="HX222" i="2"/>
  <c r="GT222" i="2"/>
  <c r="JP222" i="2"/>
  <c r="NH222" i="2"/>
  <c r="IP222" i="2"/>
  <c r="KL222" i="2"/>
  <c r="HB222" i="2"/>
  <c r="BJ222" i="2"/>
  <c r="IV222" i="2"/>
  <c r="KT222" i="2"/>
  <c r="MN222" i="2"/>
  <c r="JH222" i="2"/>
  <c r="HH222" i="2"/>
  <c r="ID222" i="2"/>
  <c r="AP222" i="2"/>
  <c r="AQ222" i="2" s="1"/>
  <c r="JD222" i="2"/>
  <c r="DX222" i="2"/>
  <c r="IR222" i="2"/>
  <c r="MH222" i="2"/>
  <c r="JT222" i="2"/>
  <c r="KR222" i="2"/>
  <c r="DD222" i="2"/>
  <c r="DE222" i="2" s="1"/>
  <c r="FB222" i="2"/>
  <c r="MP222" i="2"/>
  <c r="GV222" i="2"/>
  <c r="HF222" i="2"/>
  <c r="LJ222" i="2"/>
  <c r="HR222" i="2"/>
  <c r="JN222" i="2"/>
  <c r="NF222" i="2"/>
  <c r="MJ222" i="2"/>
  <c r="HZ222" i="2"/>
  <c r="IX222" i="2"/>
  <c r="JV222" i="2"/>
  <c r="LP222" i="2"/>
  <c r="JB222" i="2"/>
  <c r="KZ222" i="2"/>
  <c r="LL222" i="2"/>
  <c r="JZ222" i="2"/>
  <c r="KX222" i="2"/>
  <c r="MV222" i="2"/>
  <c r="MB222" i="2"/>
  <c r="KB222" i="2"/>
  <c r="NL222" i="2"/>
  <c r="IL222" i="2"/>
  <c r="FN222" i="2"/>
  <c r="HT222" i="2"/>
  <c r="LR222" i="2"/>
  <c r="LV222" i="2"/>
  <c r="KF222" i="2"/>
  <c r="LF222" i="2"/>
  <c r="MD222" i="2"/>
  <c r="NB222" i="2"/>
  <c r="IF222" i="2"/>
  <c r="LX222" i="2"/>
  <c r="MT222" i="2"/>
  <c r="HN222" i="2"/>
  <c r="KN222" i="2"/>
  <c r="BP222" i="2"/>
  <c r="HL222" i="2"/>
  <c r="IJ222" i="2"/>
  <c r="JJ222" i="2"/>
  <c r="LD222" i="2"/>
  <c r="MZ222" i="2"/>
  <c r="KH222" i="2"/>
  <c r="NN222" i="2"/>
  <c r="GZ222" i="2"/>
  <c r="HO222" i="2"/>
  <c r="W222" i="2" s="1"/>
  <c r="HC222" i="2"/>
  <c r="K222" i="2" s="1"/>
  <c r="IM222" i="2"/>
  <c r="AU222" i="2" s="1"/>
  <c r="KO222" i="2"/>
  <c r="CW222" i="2" s="1"/>
  <c r="X221" i="2"/>
  <c r="Y221" i="2" s="1"/>
  <c r="BN221" i="2"/>
  <c r="BO221" i="2" s="1"/>
  <c r="K221" i="2"/>
  <c r="AU221" i="2"/>
  <c r="L221" i="2"/>
  <c r="M221" i="2" s="1"/>
  <c r="DP221" i="2"/>
  <c r="DQ221" i="2" s="1"/>
  <c r="DU221" i="2"/>
  <c r="EY221" i="2"/>
  <c r="EZ221" i="2"/>
  <c r="FA221" i="2" s="1"/>
  <c r="FR221" i="2"/>
  <c r="FS221" i="2" s="1"/>
  <c r="FF221" i="2"/>
  <c r="FG221" i="2" s="1"/>
  <c r="AF221" i="2"/>
  <c r="CH221" i="2"/>
  <c r="BV221" i="2"/>
  <c r="CZ221" i="2"/>
  <c r="EP221" i="2"/>
  <c r="MW222" i="2"/>
  <c r="FE222" i="2" s="1"/>
  <c r="HI222" i="2"/>
  <c r="Q222" i="2" s="1"/>
  <c r="AE221" i="2"/>
  <c r="JQ222" i="2"/>
  <c r="BY222" i="2" s="1"/>
  <c r="DK221" i="2"/>
  <c r="CW221" i="2"/>
  <c r="R221" i="2"/>
  <c r="S221" i="2" s="1"/>
  <c r="W221" i="2"/>
  <c r="CL221" i="2"/>
  <c r="CM221" i="2" s="1"/>
  <c r="EH221" i="2"/>
  <c r="EI221" i="2" s="1"/>
  <c r="DV221" i="2"/>
  <c r="DW221" i="2" s="1"/>
  <c r="H221" i="2"/>
  <c r="AR221" i="2"/>
  <c r="DF221" i="2"/>
  <c r="CT221" i="2"/>
  <c r="FN221" i="2"/>
  <c r="NO222" i="2"/>
  <c r="FX222" i="2" s="1"/>
  <c r="FY221" i="2"/>
  <c r="HU222" i="2"/>
  <c r="AC222" i="2" s="1"/>
  <c r="NC222" i="2"/>
  <c r="FK222" i="2" s="1"/>
  <c r="KC222" i="2"/>
  <c r="CK222" i="2" s="1"/>
  <c r="BY221" i="2"/>
  <c r="BZ221" i="2"/>
  <c r="CA221" i="2" s="1"/>
  <c r="EM221" i="2"/>
  <c r="EB221" i="2"/>
  <c r="EC221" i="2" s="1"/>
  <c r="AX221" i="2"/>
  <c r="DL221" i="2"/>
  <c r="JK222" i="2"/>
  <c r="BS222" i="2" s="1"/>
  <c r="MK222" i="2"/>
  <c r="ES222" i="2" s="1"/>
  <c r="NI222" i="2"/>
  <c r="FQ222" i="2" s="1"/>
  <c r="BC221" i="2"/>
  <c r="IA222" i="2"/>
  <c r="AI222" i="2" s="1"/>
  <c r="JE222" i="2"/>
  <c r="BM222" i="2" s="1"/>
  <c r="IY222" i="2"/>
  <c r="BG222" i="2" s="1"/>
  <c r="KI222" i="2"/>
  <c r="CQ222" i="2" s="1"/>
  <c r="LA222" i="2"/>
  <c r="DI222" i="2" s="1"/>
  <c r="GW222" i="2"/>
  <c r="E222" i="2" s="1"/>
  <c r="KU222" i="2"/>
  <c r="DC222" i="2" s="1"/>
  <c r="JW222" i="2"/>
  <c r="CE222" i="2" s="1"/>
  <c r="IG222" i="2"/>
  <c r="AO222" i="2" s="1"/>
  <c r="LG222" i="2"/>
  <c r="DO222" i="2" s="1"/>
  <c r="LY222" i="2"/>
  <c r="EG222" i="2" s="1"/>
  <c r="AJ221" i="2"/>
  <c r="AK221" i="2" s="1"/>
  <c r="BH221" i="2"/>
  <c r="BI221" i="2" s="1"/>
  <c r="DI221" i="2"/>
  <c r="ET221" i="2"/>
  <c r="EU221" i="2" s="1"/>
  <c r="EG221" i="2"/>
  <c r="LS222" i="2"/>
  <c r="EA222" i="2" s="1"/>
  <c r="BU221" i="2"/>
  <c r="IS222" i="2"/>
  <c r="BA222" i="2" s="1"/>
  <c r="B223" i="2"/>
  <c r="GC223" i="2" s="1"/>
  <c r="GD222" i="2"/>
  <c r="EN222" i="2" l="1"/>
  <c r="ET222" i="2"/>
  <c r="EU222" i="2" s="1"/>
  <c r="EJ222" i="2"/>
  <c r="BT222" i="2"/>
  <c r="ED222" i="2"/>
  <c r="CZ222" i="2"/>
  <c r="DL222" i="2"/>
  <c r="AJ222" i="2"/>
  <c r="AK222" i="2" s="1"/>
  <c r="Z222" i="2"/>
  <c r="CB222" i="2"/>
  <c r="CT222" i="2"/>
  <c r="FF222" i="2"/>
  <c r="FG222" i="2" s="1"/>
  <c r="BB222" i="2"/>
  <c r="CL222" i="2"/>
  <c r="CM222" i="2" s="1"/>
  <c r="CF222" i="2"/>
  <c r="L222" i="2"/>
  <c r="M222" i="2" s="1"/>
  <c r="FZ222" i="2"/>
  <c r="T222" i="2"/>
  <c r="DR222" i="2"/>
  <c r="AD222" i="2"/>
  <c r="AE222" i="2" s="1"/>
  <c r="AX222" i="2"/>
  <c r="FT222" i="2"/>
  <c r="H222" i="2"/>
  <c r="BC222" i="2"/>
  <c r="F222" i="2"/>
  <c r="G222" i="2" s="1"/>
  <c r="DV222" i="2"/>
  <c r="DW222" i="2" s="1"/>
  <c r="EB222" i="2"/>
  <c r="EC222" i="2" s="1"/>
  <c r="BZ222" i="2"/>
  <c r="CA222" i="2" s="1"/>
  <c r="N222" i="2"/>
  <c r="FW222" i="2"/>
  <c r="BV222" i="2"/>
  <c r="AL222" i="2"/>
  <c r="AF222" i="2"/>
  <c r="CH222" i="2"/>
  <c r="FH222" i="2"/>
  <c r="EP222" i="2"/>
  <c r="ME223" i="2"/>
  <c r="LS223" i="2"/>
  <c r="LM223" i="2"/>
  <c r="DU223" i="2" s="1"/>
  <c r="LG223" i="2"/>
  <c r="DO223" i="2" s="1"/>
  <c r="LA223" i="2"/>
  <c r="DI223" i="2" s="1"/>
  <c r="KO223" i="2"/>
  <c r="KI223" i="2"/>
  <c r="CQ223" i="2" s="1"/>
  <c r="JW223" i="2"/>
  <c r="JK223" i="2"/>
  <c r="BS223" i="2" s="1"/>
  <c r="JE223" i="2"/>
  <c r="BM223" i="2" s="1"/>
  <c r="IM223" i="2"/>
  <c r="AU223" i="2" s="1"/>
  <c r="HU223" i="2"/>
  <c r="HI223" i="2"/>
  <c r="GW223" i="2"/>
  <c r="NI223" i="2"/>
  <c r="FQ223" i="2" s="1"/>
  <c r="NC223" i="2"/>
  <c r="FK223" i="2" s="1"/>
  <c r="MK223" i="2"/>
  <c r="ES223" i="2" s="1"/>
  <c r="JQ223" i="2"/>
  <c r="BY223" i="2" s="1"/>
  <c r="IS223" i="2"/>
  <c r="BA223" i="2" s="1"/>
  <c r="IA223" i="2"/>
  <c r="AI223" i="2" s="1"/>
  <c r="HC223" i="2"/>
  <c r="MW223" i="2"/>
  <c r="FE223" i="2" s="1"/>
  <c r="KU223" i="2"/>
  <c r="KC223" i="2"/>
  <c r="CK223" i="2" s="1"/>
  <c r="HO223" i="2"/>
  <c r="IG223" i="2"/>
  <c r="AO223" i="2" s="1"/>
  <c r="HH223" i="2"/>
  <c r="GZ223" i="2"/>
  <c r="NO223" i="2"/>
  <c r="FW223" i="2" s="1"/>
  <c r="MQ223" i="2"/>
  <c r="EY223" i="2" s="1"/>
  <c r="LY223" i="2"/>
  <c r="IY223" i="2"/>
  <c r="BG223" i="2" s="1"/>
  <c r="LL223" i="2"/>
  <c r="HR223" i="2"/>
  <c r="JN223" i="2"/>
  <c r="NH223" i="2"/>
  <c r="IR223" i="2"/>
  <c r="KN223" i="2"/>
  <c r="IV223" i="2"/>
  <c r="KT223" i="2"/>
  <c r="LP223" i="2"/>
  <c r="MP223" i="2"/>
  <c r="MN223" i="2"/>
  <c r="JB223" i="2"/>
  <c r="MT223" i="2"/>
  <c r="NF223" i="2"/>
  <c r="FT223" i="2"/>
  <c r="HX223" i="2"/>
  <c r="KR223" i="2"/>
  <c r="JZ223" i="2"/>
  <c r="KX223" i="2"/>
  <c r="LV223" i="2"/>
  <c r="LX223" i="2"/>
  <c r="HT223" i="2"/>
  <c r="JP223" i="2"/>
  <c r="IP223" i="2"/>
  <c r="KL223" i="2"/>
  <c r="MJ223" i="2"/>
  <c r="GV223" i="2"/>
  <c r="LR223" i="2"/>
  <c r="ID223" i="2"/>
  <c r="JD223" i="2"/>
  <c r="CN223" i="2"/>
  <c r="HZ223" i="2"/>
  <c r="IX223" i="2"/>
  <c r="FB223" i="2"/>
  <c r="MV223" i="2"/>
  <c r="HN223" i="2"/>
  <c r="IL223" i="2"/>
  <c r="KF223" i="2"/>
  <c r="KH223" i="2"/>
  <c r="CT223" i="2"/>
  <c r="LD223" i="2"/>
  <c r="LF223" i="2"/>
  <c r="MD223" i="2"/>
  <c r="NN223" i="2"/>
  <c r="BD223" i="2"/>
  <c r="JT223" i="2"/>
  <c r="HF223" i="2"/>
  <c r="KZ223" i="2"/>
  <c r="GT223" i="2"/>
  <c r="DR223" i="2"/>
  <c r="MZ223" i="2"/>
  <c r="HL223" i="2"/>
  <c r="IJ223" i="2"/>
  <c r="KB223" i="2"/>
  <c r="JH223" i="2"/>
  <c r="MH223" i="2"/>
  <c r="HB223" i="2"/>
  <c r="JV223" i="2"/>
  <c r="FH223" i="2"/>
  <c r="NB223" i="2"/>
  <c r="IF223" i="2"/>
  <c r="NL223" i="2"/>
  <c r="LJ223" i="2"/>
  <c r="JJ223" i="2"/>
  <c r="MB223" i="2"/>
  <c r="FZ223" i="2"/>
  <c r="FY222" i="2"/>
  <c r="EO222" i="2"/>
  <c r="R222" i="2"/>
  <c r="S222" i="2" s="1"/>
  <c r="AV222" i="2"/>
  <c r="AW222" i="2" s="1"/>
  <c r="X222" i="2"/>
  <c r="Y222" i="2" s="1"/>
  <c r="BH222" i="2"/>
  <c r="BI222" i="2" s="1"/>
  <c r="DJ222" i="2"/>
  <c r="DK222" i="2" s="1"/>
  <c r="FL222" i="2"/>
  <c r="FM222" i="2" s="1"/>
  <c r="FR222" i="2"/>
  <c r="FS222" i="2" s="1"/>
  <c r="EZ222" i="2"/>
  <c r="FA222" i="2" s="1"/>
  <c r="BD222" i="2"/>
  <c r="AR222" i="2"/>
  <c r="DF222" i="2"/>
  <c r="CN222" i="2"/>
  <c r="EV222" i="2"/>
  <c r="BN222" i="2"/>
  <c r="BO222" i="2" s="1"/>
  <c r="CX222" i="2"/>
  <c r="CY222" i="2" s="1"/>
  <c r="EH222" i="2"/>
  <c r="EI222" i="2" s="1"/>
  <c r="CG222" i="2"/>
  <c r="BU222" i="2"/>
  <c r="CR222" i="2"/>
  <c r="CS222" i="2" s="1"/>
  <c r="DP222" i="2"/>
  <c r="DQ222" i="2" s="1"/>
  <c r="B224" i="2"/>
  <c r="GC224" i="2" s="1"/>
  <c r="GD223" i="2"/>
  <c r="EJ223" i="2" l="1"/>
  <c r="EN223" i="2"/>
  <c r="DX223" i="2"/>
  <c r="T223" i="2"/>
  <c r="AL223" i="2"/>
  <c r="FX223" i="2"/>
  <c r="BT223" i="2"/>
  <c r="AX223" i="2"/>
  <c r="ED223" i="2"/>
  <c r="DD223" i="2"/>
  <c r="EV223" i="2"/>
  <c r="BZ223" i="2"/>
  <c r="DL223" i="2"/>
  <c r="CH223" i="2"/>
  <c r="L223" i="2"/>
  <c r="FN223" i="2"/>
  <c r="AR223" i="2"/>
  <c r="CX223" i="2"/>
  <c r="BP223" i="2"/>
  <c r="AF223" i="2"/>
  <c r="H223" i="2"/>
  <c r="X223" i="2"/>
  <c r="BH223" i="2"/>
  <c r="HO224" i="2"/>
  <c r="AJ223" i="2"/>
  <c r="BB223" i="2"/>
  <c r="R223" i="2"/>
  <c r="W223" i="2"/>
  <c r="AV223" i="2"/>
  <c r="CR223" i="2"/>
  <c r="DV223" i="2"/>
  <c r="ET223" i="2"/>
  <c r="FF223" i="2"/>
  <c r="BJ223" i="2"/>
  <c r="CB223" i="2"/>
  <c r="DF223" i="2"/>
  <c r="EP223" i="2"/>
  <c r="W224" i="2"/>
  <c r="MK224" i="2"/>
  <c r="ES224" i="2" s="1"/>
  <c r="JQ224" i="2"/>
  <c r="BY224" i="2" s="1"/>
  <c r="IA224" i="2"/>
  <c r="AI224" i="2" s="1"/>
  <c r="KH224" i="2"/>
  <c r="MW224" i="2"/>
  <c r="ID224" i="2"/>
  <c r="NO224" i="2"/>
  <c r="FW224" i="2" s="1"/>
  <c r="MQ224" i="2"/>
  <c r="IY224" i="2"/>
  <c r="BG224" i="2" s="1"/>
  <c r="IM224" i="2"/>
  <c r="AU224" i="2" s="1"/>
  <c r="LG224" i="2"/>
  <c r="DO224" i="2" s="1"/>
  <c r="KI224" i="2"/>
  <c r="CQ224" i="2" s="1"/>
  <c r="JK224" i="2"/>
  <c r="BS224" i="2" s="1"/>
  <c r="GV224" i="2"/>
  <c r="LM224" i="2"/>
  <c r="DU224" i="2" s="1"/>
  <c r="LA224" i="2"/>
  <c r="DI224" i="2" s="1"/>
  <c r="HT224" i="2"/>
  <c r="JP224" i="2"/>
  <c r="LR224" i="2"/>
  <c r="MN224" i="2"/>
  <c r="JD224" i="2"/>
  <c r="JB224" i="2"/>
  <c r="LL224" i="2"/>
  <c r="HR224" i="2"/>
  <c r="MH224" i="2"/>
  <c r="HX224" i="2"/>
  <c r="IV224" i="2"/>
  <c r="IX224" i="2"/>
  <c r="JT224" i="2"/>
  <c r="LP224" i="2"/>
  <c r="HF224" i="2"/>
  <c r="KB224" i="2"/>
  <c r="KX224" i="2"/>
  <c r="LV224" i="2"/>
  <c r="LJ224" i="2"/>
  <c r="JN224" i="2"/>
  <c r="IR224" i="2"/>
  <c r="KN224" i="2"/>
  <c r="MP224" i="2"/>
  <c r="EZ224" i="2"/>
  <c r="GT224" i="2"/>
  <c r="IF224" i="2"/>
  <c r="KZ224" i="2"/>
  <c r="NH224" i="2"/>
  <c r="IP224" i="2"/>
  <c r="HH224" i="2"/>
  <c r="JJ224" i="2"/>
  <c r="LF224" i="2"/>
  <c r="NB224" i="2"/>
  <c r="MZ224" i="2"/>
  <c r="HB224" i="2"/>
  <c r="MT224" i="2"/>
  <c r="LD224" i="2"/>
  <c r="DV224" i="2"/>
  <c r="NF224" i="2"/>
  <c r="KL224" i="2"/>
  <c r="BJ224" i="2"/>
  <c r="JV224" i="2"/>
  <c r="HN224" i="2"/>
  <c r="IL224" i="2"/>
  <c r="JH224" i="2"/>
  <c r="CB224" i="2"/>
  <c r="LX224" i="2"/>
  <c r="HZ224" i="2"/>
  <c r="MJ224" i="2"/>
  <c r="GZ224" i="2"/>
  <c r="KT224" i="2"/>
  <c r="KR224" i="2"/>
  <c r="JZ224" i="2"/>
  <c r="MV224" i="2"/>
  <c r="HL224" i="2"/>
  <c r="IJ224" i="2"/>
  <c r="BT224" i="2"/>
  <c r="BU224" i="2" s="1"/>
  <c r="KF224" i="2"/>
  <c r="MD224" i="2"/>
  <c r="MB224" i="2"/>
  <c r="NN224" i="2"/>
  <c r="NL224" i="2"/>
  <c r="FX224" i="2" s="1"/>
  <c r="FY224" i="2" s="1"/>
  <c r="DP224" i="2"/>
  <c r="KC224" i="2"/>
  <c r="HC224" i="2"/>
  <c r="K224" i="2" s="1"/>
  <c r="GW224" i="2"/>
  <c r="JE224" i="2"/>
  <c r="BM224" i="2" s="1"/>
  <c r="KO224" i="2"/>
  <c r="LS224" i="2"/>
  <c r="F223" i="2"/>
  <c r="CF223" i="2"/>
  <c r="AD223" i="2"/>
  <c r="DJ223" i="2"/>
  <c r="EH223" i="2"/>
  <c r="DP223" i="2"/>
  <c r="CL223" i="2"/>
  <c r="FR223" i="2"/>
  <c r="EA223" i="2"/>
  <c r="EB223" i="2"/>
  <c r="N223" i="2"/>
  <c r="FL223" i="2"/>
  <c r="BV223" i="2"/>
  <c r="CZ223" i="2"/>
  <c r="LY224" i="2"/>
  <c r="EG224" i="2" s="1"/>
  <c r="KU224" i="2"/>
  <c r="NC224" i="2"/>
  <c r="HI224" i="2"/>
  <c r="ME224" i="2"/>
  <c r="EM224" i="2" s="1"/>
  <c r="Q223" i="2"/>
  <c r="CW223" i="2"/>
  <c r="AP223" i="2"/>
  <c r="EZ223" i="2"/>
  <c r="EG223" i="2"/>
  <c r="Z223" i="2"/>
  <c r="IG224" i="2"/>
  <c r="IS224" i="2"/>
  <c r="BA224" i="2" s="1"/>
  <c r="NI224" i="2"/>
  <c r="FQ224" i="2" s="1"/>
  <c r="HU224" i="2"/>
  <c r="JW224" i="2"/>
  <c r="CE224" i="2" s="1"/>
  <c r="E223" i="2"/>
  <c r="AC223" i="2"/>
  <c r="BN223" i="2"/>
  <c r="K223" i="2"/>
  <c r="DC223" i="2"/>
  <c r="CE223" i="2"/>
  <c r="EM223" i="2"/>
  <c r="B225" i="2"/>
  <c r="GC225" i="2" s="1"/>
  <c r="GD224" i="2"/>
  <c r="G223" i="2" l="1"/>
  <c r="FY223" i="2"/>
  <c r="FS223" i="2"/>
  <c r="FM223" i="2"/>
  <c r="FG223" i="2"/>
  <c r="FA223" i="2"/>
  <c r="EU223" i="2"/>
  <c r="EO223" i="2"/>
  <c r="EI223" i="2"/>
  <c r="EC223" i="2"/>
  <c r="DW223" i="2"/>
  <c r="DQ223" i="2"/>
  <c r="DK223" i="2"/>
  <c r="DE223" i="2"/>
  <c r="CY223" i="2"/>
  <c r="CS223" i="2"/>
  <c r="CM223" i="2"/>
  <c r="CG223" i="2"/>
  <c r="CA223" i="2"/>
  <c r="BU223" i="2"/>
  <c r="BO223" i="2"/>
  <c r="BI223" i="2"/>
  <c r="BC223" i="2"/>
  <c r="AW223" i="2"/>
  <c r="AQ223" i="2"/>
  <c r="AK223" i="2"/>
  <c r="AE223" i="2"/>
  <c r="Y223" i="2"/>
  <c r="S223" i="2"/>
  <c r="M223" i="2"/>
  <c r="CT224" i="2"/>
  <c r="F224" i="2"/>
  <c r="G224" i="2" s="1"/>
  <c r="ED224" i="2"/>
  <c r="DF224" i="2"/>
  <c r="FN224" i="2"/>
  <c r="FZ224" i="2"/>
  <c r="N224" i="2"/>
  <c r="AV224" i="2"/>
  <c r="AW224" i="2" s="1"/>
  <c r="AD224" i="2"/>
  <c r="AE224" i="2" s="1"/>
  <c r="T224" i="2"/>
  <c r="CH224" i="2"/>
  <c r="FR224" i="2"/>
  <c r="FH224" i="2"/>
  <c r="AL224" i="2"/>
  <c r="Z224" i="2"/>
  <c r="DL224" i="2"/>
  <c r="ET224" i="2"/>
  <c r="AR224" i="2"/>
  <c r="CX224" i="2"/>
  <c r="CY224" i="2" s="1"/>
  <c r="EJ224" i="2"/>
  <c r="BP224" i="2"/>
  <c r="EP224" i="2"/>
  <c r="BD224" i="2"/>
  <c r="CN224" i="2"/>
  <c r="IG225" i="2"/>
  <c r="HI225" i="2"/>
  <c r="KO225" i="2"/>
  <c r="KC225" i="2"/>
  <c r="MW225" i="2"/>
  <c r="AO224" i="2"/>
  <c r="BN224" i="2"/>
  <c r="BO224" i="2" s="1"/>
  <c r="BZ224" i="2"/>
  <c r="CA224" i="2" s="1"/>
  <c r="X224" i="2"/>
  <c r="Y224" i="2" s="1"/>
  <c r="DJ224" i="2"/>
  <c r="DK224" i="2" s="1"/>
  <c r="EB224" i="2"/>
  <c r="EC224" i="2" s="1"/>
  <c r="EH224" i="2"/>
  <c r="FL224" i="2"/>
  <c r="CZ224" i="2"/>
  <c r="AX224" i="2"/>
  <c r="DR224" i="2"/>
  <c r="EV224" i="2"/>
  <c r="FT224" i="2"/>
  <c r="DW224" i="2"/>
  <c r="HU225" i="2"/>
  <c r="NC225" i="2"/>
  <c r="FK225" i="2" s="1"/>
  <c r="DQ224" i="2"/>
  <c r="JE225" i="2"/>
  <c r="MQ225" i="2"/>
  <c r="EY225" i="2" s="1"/>
  <c r="R224" i="2"/>
  <c r="S224" i="2" s="1"/>
  <c r="BH224" i="2"/>
  <c r="BI224" i="2" s="1"/>
  <c r="AP224" i="2"/>
  <c r="AQ224" i="2" s="1"/>
  <c r="AJ224" i="2"/>
  <c r="AK224" i="2" s="1"/>
  <c r="CK224" i="2"/>
  <c r="DD224" i="2"/>
  <c r="DE224" i="2" s="1"/>
  <c r="CF224" i="2"/>
  <c r="CG224" i="2" s="1"/>
  <c r="EN224" i="2"/>
  <c r="EO224" i="2" s="1"/>
  <c r="H224" i="2"/>
  <c r="AF224" i="2"/>
  <c r="DX224" i="2"/>
  <c r="FB224" i="2"/>
  <c r="FE225" i="2"/>
  <c r="CK225" i="2"/>
  <c r="CW225" i="2"/>
  <c r="AO225" i="2"/>
  <c r="AC225" i="2"/>
  <c r="Q225" i="2"/>
  <c r="BM225" i="2"/>
  <c r="NO225" i="2"/>
  <c r="FW225" i="2" s="1"/>
  <c r="IY225" i="2"/>
  <c r="HO225" i="2"/>
  <c r="LY225" i="2"/>
  <c r="EG225" i="2" s="1"/>
  <c r="LM225" i="2"/>
  <c r="DU225" i="2" s="1"/>
  <c r="LA225" i="2"/>
  <c r="DI225" i="2" s="1"/>
  <c r="KI225" i="2"/>
  <c r="JK225" i="2"/>
  <c r="IM225" i="2"/>
  <c r="KR225" i="2"/>
  <c r="HB225" i="2"/>
  <c r="MK225" i="2"/>
  <c r="ES225" i="2" s="1"/>
  <c r="JW225" i="2"/>
  <c r="CE225" i="2" s="1"/>
  <c r="JQ225" i="2"/>
  <c r="BY225" i="2" s="1"/>
  <c r="IR225" i="2"/>
  <c r="IP225" i="2"/>
  <c r="KN225" i="2"/>
  <c r="HZ225" i="2"/>
  <c r="IF225" i="2"/>
  <c r="KZ225" i="2"/>
  <c r="LV225" i="2"/>
  <c r="JN225" i="2"/>
  <c r="NF225" i="2"/>
  <c r="MJ225" i="2"/>
  <c r="JV225" i="2"/>
  <c r="LP225" i="2"/>
  <c r="HH225" i="2"/>
  <c r="JB225" i="2"/>
  <c r="LL225" i="2"/>
  <c r="HT225" i="2"/>
  <c r="HR225" i="2"/>
  <c r="JP225" i="2"/>
  <c r="GZ225" i="2"/>
  <c r="HX225" i="2"/>
  <c r="IX225" i="2"/>
  <c r="IV225" i="2"/>
  <c r="JT225" i="2"/>
  <c r="LR225" i="2"/>
  <c r="ED225" i="2"/>
  <c r="HN225" i="2"/>
  <c r="JD225" i="2"/>
  <c r="JZ225" i="2"/>
  <c r="KX225" i="2"/>
  <c r="LJ225" i="2"/>
  <c r="NH225" i="2"/>
  <c r="KB225" i="2"/>
  <c r="LX225" i="2"/>
  <c r="NB225" i="2"/>
  <c r="NN225" i="2"/>
  <c r="HL225" i="2"/>
  <c r="KF225" i="2"/>
  <c r="MH225" i="2"/>
  <c r="GT225" i="2"/>
  <c r="KT225" i="2"/>
  <c r="ID225" i="2"/>
  <c r="MV225" i="2"/>
  <c r="HF225" i="2"/>
  <c r="JJ225" i="2"/>
  <c r="LD225" i="2"/>
  <c r="MZ225" i="2"/>
  <c r="KL225" i="2"/>
  <c r="MN225" i="2"/>
  <c r="T225" i="2"/>
  <c r="MT225" i="2"/>
  <c r="GV225" i="2"/>
  <c r="MB225" i="2"/>
  <c r="MP225" i="2"/>
  <c r="JH225" i="2"/>
  <c r="KH225" i="2"/>
  <c r="LF225" i="2"/>
  <c r="MD225" i="2"/>
  <c r="IJ225" i="2"/>
  <c r="IL225" i="2"/>
  <c r="NL225" i="2"/>
  <c r="FX225" i="2" s="1"/>
  <c r="FY225" i="2" s="1"/>
  <c r="NI225" i="2"/>
  <c r="KU225" i="2"/>
  <c r="DC225" i="2" s="1"/>
  <c r="EI224" i="2"/>
  <c r="GW225" i="2"/>
  <c r="E225" i="2" s="1"/>
  <c r="LG225" i="2"/>
  <c r="DO225" i="2" s="1"/>
  <c r="IA225" i="2"/>
  <c r="AC224" i="2"/>
  <c r="Q224" i="2"/>
  <c r="L224" i="2"/>
  <c r="M224" i="2" s="1"/>
  <c r="BB224" i="2"/>
  <c r="BC224" i="2" s="1"/>
  <c r="DC224" i="2"/>
  <c r="CR224" i="2"/>
  <c r="CS224" i="2" s="1"/>
  <c r="FF224" i="2"/>
  <c r="FG224" i="2" s="1"/>
  <c r="FK224" i="2"/>
  <c r="EY224" i="2"/>
  <c r="BV224" i="2"/>
  <c r="IS225" i="2"/>
  <c r="BA225" i="2" s="1"/>
  <c r="FA224" i="2"/>
  <c r="ME225" i="2"/>
  <c r="FM224" i="2"/>
  <c r="FS224" i="2"/>
  <c r="LS225" i="2"/>
  <c r="HC225" i="2"/>
  <c r="E224" i="2"/>
  <c r="CL224" i="2"/>
  <c r="CM224" i="2" s="1"/>
  <c r="CW224" i="2"/>
  <c r="EA224" i="2"/>
  <c r="FE224" i="2"/>
  <c r="EU224" i="2"/>
  <c r="B226" i="2"/>
  <c r="GC226" i="2" s="1"/>
  <c r="GD225" i="2"/>
  <c r="HC226" i="2" l="1"/>
  <c r="H225" i="2"/>
  <c r="AR225" i="2"/>
  <c r="CL225" i="2"/>
  <c r="AF225" i="2"/>
  <c r="FZ225" i="2"/>
  <c r="CZ225" i="2"/>
  <c r="DX225" i="2"/>
  <c r="DL225" i="2"/>
  <c r="CH225" i="2"/>
  <c r="Z225" i="2"/>
  <c r="EN225" i="2"/>
  <c r="EO225" i="2" s="1"/>
  <c r="BZ225" i="2"/>
  <c r="EJ225" i="2"/>
  <c r="BP225" i="2"/>
  <c r="EV225" i="2"/>
  <c r="CR225" i="2"/>
  <c r="DP225" i="2"/>
  <c r="DD225" i="2"/>
  <c r="N225" i="2"/>
  <c r="FF225" i="2"/>
  <c r="EZ225" i="2"/>
  <c r="AJ225" i="2"/>
  <c r="BB225" i="2"/>
  <c r="BT225" i="2"/>
  <c r="AV225" i="2"/>
  <c r="FN225" i="2"/>
  <c r="FT225" i="2"/>
  <c r="BJ225" i="2"/>
  <c r="KI226" i="2"/>
  <c r="HO226" i="2"/>
  <c r="L225" i="2"/>
  <c r="M225" i="2" s="1"/>
  <c r="CF225" i="2"/>
  <c r="AD225" i="2"/>
  <c r="DJ225" i="2"/>
  <c r="BD225" i="2"/>
  <c r="FL225" i="2"/>
  <c r="AL225" i="2"/>
  <c r="CT225" i="2"/>
  <c r="DF225" i="2"/>
  <c r="EP225" i="2"/>
  <c r="FB225" i="2"/>
  <c r="DE225" i="2"/>
  <c r="HU226" i="2"/>
  <c r="IG226" i="2"/>
  <c r="CQ226" i="2"/>
  <c r="W226" i="2"/>
  <c r="AO226" i="2"/>
  <c r="AC226" i="2"/>
  <c r="K226" i="2"/>
  <c r="IJ226" i="2"/>
  <c r="LM226" i="2"/>
  <c r="LA226" i="2"/>
  <c r="DI226" i="2" s="1"/>
  <c r="HH226" i="2"/>
  <c r="GT226" i="2"/>
  <c r="LL226" i="2"/>
  <c r="LJ226" i="2"/>
  <c r="HT226" i="2"/>
  <c r="JP226" i="2"/>
  <c r="NF226" i="2"/>
  <c r="LR226" i="2"/>
  <c r="GV226" i="2"/>
  <c r="JD226" i="2"/>
  <c r="JZ226" i="2"/>
  <c r="MV226" i="2"/>
  <c r="NH226" i="2"/>
  <c r="IP226" i="2"/>
  <c r="KL226" i="2"/>
  <c r="KN226" i="2"/>
  <c r="HB226" i="2"/>
  <c r="MN226" i="2"/>
  <c r="MP226" i="2"/>
  <c r="ID226" i="2"/>
  <c r="KB226" i="2"/>
  <c r="DX226" i="2"/>
  <c r="IR226" i="2"/>
  <c r="MH226" i="2"/>
  <c r="IV226" i="2"/>
  <c r="KR226" i="2"/>
  <c r="KT226" i="2"/>
  <c r="GZ226" i="2"/>
  <c r="HF226" i="2"/>
  <c r="KZ226" i="2"/>
  <c r="IF226" i="2"/>
  <c r="HN226" i="2"/>
  <c r="IL226" i="2"/>
  <c r="KH226" i="2"/>
  <c r="NN226" i="2"/>
  <c r="JH226" i="2"/>
  <c r="MZ226" i="2"/>
  <c r="JV226" i="2"/>
  <c r="LP226" i="2"/>
  <c r="LV226" i="2"/>
  <c r="KF226" i="2"/>
  <c r="MB226" i="2"/>
  <c r="MD226" i="2"/>
  <c r="NL226" i="2"/>
  <c r="IX226" i="2"/>
  <c r="KX226" i="2"/>
  <c r="HL226" i="2"/>
  <c r="JJ226" i="2"/>
  <c r="JN226" i="2"/>
  <c r="MJ226" i="2"/>
  <c r="HX226" i="2"/>
  <c r="JB226" i="2"/>
  <c r="LX226" i="2"/>
  <c r="MT226" i="2"/>
  <c r="Z226" i="2"/>
  <c r="CT226" i="2"/>
  <c r="LF226" i="2"/>
  <c r="HR226" i="2"/>
  <c r="FR226" i="2"/>
  <c r="HZ226" i="2"/>
  <c r="LD226" i="2"/>
  <c r="NB226" i="2"/>
  <c r="JT226" i="2"/>
  <c r="LS226" i="2"/>
  <c r="EA226" i="2" s="1"/>
  <c r="ME226" i="2"/>
  <c r="EM226" i="2" s="1"/>
  <c r="AW225" i="2"/>
  <c r="IA226" i="2"/>
  <c r="JQ226" i="2"/>
  <c r="IY226" i="2"/>
  <c r="W225" i="2"/>
  <c r="CQ225" i="2"/>
  <c r="BH225" i="2"/>
  <c r="EB225" i="2"/>
  <c r="AP225" i="2"/>
  <c r="CX225" i="2"/>
  <c r="EH225" i="2"/>
  <c r="EM225" i="2"/>
  <c r="DV225" i="2"/>
  <c r="FR225" i="2"/>
  <c r="FS225" i="2" s="1"/>
  <c r="CB225" i="2"/>
  <c r="DR225" i="2"/>
  <c r="FH225" i="2"/>
  <c r="DQ225" i="2"/>
  <c r="MW226" i="2"/>
  <c r="LG226" i="2"/>
  <c r="KU226" i="2"/>
  <c r="JW226" i="2"/>
  <c r="CE226" i="2" s="1"/>
  <c r="IM226" i="2"/>
  <c r="NO226" i="2"/>
  <c r="F225" i="2"/>
  <c r="BN225" i="2"/>
  <c r="K225" i="2"/>
  <c r="AU225" i="2"/>
  <c r="ET225" i="2"/>
  <c r="EA225" i="2"/>
  <c r="AX225" i="2"/>
  <c r="BV225" i="2"/>
  <c r="CN225" i="2"/>
  <c r="MQ226" i="2"/>
  <c r="CA225" i="2"/>
  <c r="KC226" i="2"/>
  <c r="CK226" i="2" s="1"/>
  <c r="HI226" i="2"/>
  <c r="Q226" i="2" s="1"/>
  <c r="DK225" i="2"/>
  <c r="FG225" i="2"/>
  <c r="IS226" i="2"/>
  <c r="GW226" i="2"/>
  <c r="NI226" i="2"/>
  <c r="FQ226" i="2" s="1"/>
  <c r="MK226" i="2"/>
  <c r="ES226" i="2" s="1"/>
  <c r="JK226" i="2"/>
  <c r="LY226" i="2"/>
  <c r="X225" i="2"/>
  <c r="AI225" i="2"/>
  <c r="BG225" i="2"/>
  <c r="BS225" i="2"/>
  <c r="R225" i="2"/>
  <c r="FQ225" i="2"/>
  <c r="JE226" i="2"/>
  <c r="BM226" i="2" s="1"/>
  <c r="NC226" i="2"/>
  <c r="KO226" i="2"/>
  <c r="CW226" i="2" s="1"/>
  <c r="B227" i="2"/>
  <c r="GD226" i="2"/>
  <c r="NC227" i="2" l="1"/>
  <c r="HC227" i="2"/>
  <c r="GC227" i="2"/>
  <c r="G225" i="2"/>
  <c r="FM225" i="2"/>
  <c r="FA225" i="2"/>
  <c r="EU225" i="2"/>
  <c r="EI225" i="2"/>
  <c r="EC225" i="2"/>
  <c r="DW225" i="2"/>
  <c r="CY225" i="2"/>
  <c r="CS225" i="2"/>
  <c r="CM225" i="2"/>
  <c r="CG225" i="2"/>
  <c r="BU225" i="2"/>
  <c r="BO225" i="2"/>
  <c r="BI225" i="2"/>
  <c r="BC225" i="2"/>
  <c r="AQ225" i="2"/>
  <c r="AK225" i="2"/>
  <c r="AE225" i="2"/>
  <c r="Y225" i="2"/>
  <c r="S225" i="2"/>
  <c r="AF226" i="2"/>
  <c r="N226" i="2"/>
  <c r="CL226" i="2"/>
  <c r="CM226" i="2" s="1"/>
  <c r="ED226" i="2"/>
  <c r="DR226" i="2"/>
  <c r="EH226" i="2"/>
  <c r="R226" i="2"/>
  <c r="S226" i="2" s="1"/>
  <c r="CF226" i="2"/>
  <c r="AR226" i="2"/>
  <c r="EI226" i="2"/>
  <c r="DF226" i="2"/>
  <c r="FZ226" i="2"/>
  <c r="AX226" i="2"/>
  <c r="BD226" i="2"/>
  <c r="FH226" i="2"/>
  <c r="BV226" i="2"/>
  <c r="FN226" i="2"/>
  <c r="FB226" i="2"/>
  <c r="DJ226" i="2"/>
  <c r="DK226" i="2" s="1"/>
  <c r="BJ226" i="2"/>
  <c r="EV226" i="2"/>
  <c r="CB226" i="2"/>
  <c r="EP226" i="2"/>
  <c r="CZ226" i="2"/>
  <c r="AL226" i="2"/>
  <c r="BP226" i="2"/>
  <c r="H226" i="2"/>
  <c r="CG226" i="2"/>
  <c r="LY227" i="2"/>
  <c r="GW227" i="2"/>
  <c r="KU227" i="2"/>
  <c r="MW227" i="2"/>
  <c r="IA227" i="2"/>
  <c r="LM227" i="2"/>
  <c r="BH226" i="2"/>
  <c r="BI226" i="2" s="1"/>
  <c r="AD226" i="2"/>
  <c r="AE226" i="2" s="1"/>
  <c r="AI226" i="2"/>
  <c r="DP226" i="2"/>
  <c r="X226" i="2"/>
  <c r="Y226" i="2" s="1"/>
  <c r="DV226" i="2"/>
  <c r="DD226" i="2"/>
  <c r="DE226" i="2" s="1"/>
  <c r="CR226" i="2"/>
  <c r="CS226" i="2" s="1"/>
  <c r="EN226" i="2"/>
  <c r="EO226" i="2" s="1"/>
  <c r="EZ226" i="2"/>
  <c r="FA226" i="2" s="1"/>
  <c r="T226" i="2"/>
  <c r="CH226" i="2"/>
  <c r="DL226" i="2"/>
  <c r="EJ226" i="2"/>
  <c r="FT226" i="2"/>
  <c r="IG227" i="2"/>
  <c r="FK227" i="2"/>
  <c r="FE227" i="2"/>
  <c r="DU227" i="2"/>
  <c r="DC227" i="2"/>
  <c r="EG227" i="2"/>
  <c r="K227" i="2"/>
  <c r="AO227" i="2"/>
  <c r="E227" i="2"/>
  <c r="AI227" i="2"/>
  <c r="HO227" i="2"/>
  <c r="W227" i="2" s="1"/>
  <c r="JW227" i="2"/>
  <c r="LS227" i="2"/>
  <c r="JE227" i="2"/>
  <c r="BM227" i="2" s="1"/>
  <c r="NH227" i="2"/>
  <c r="IR227" i="2"/>
  <c r="MH227" i="2"/>
  <c r="HB227" i="2"/>
  <c r="HZ227" i="2"/>
  <c r="IX227" i="2"/>
  <c r="JT227" i="2"/>
  <c r="JV227" i="2"/>
  <c r="HF227" i="2"/>
  <c r="KB227" i="2"/>
  <c r="KZ227" i="2"/>
  <c r="LL227" i="2"/>
  <c r="HR227" i="2"/>
  <c r="JN227" i="2"/>
  <c r="KN227" i="2"/>
  <c r="GV227" i="2"/>
  <c r="IV227" i="2"/>
  <c r="LP227" i="2"/>
  <c r="MP227" i="2"/>
  <c r="MN227" i="2"/>
  <c r="JB227" i="2"/>
  <c r="MT227" i="2"/>
  <c r="MV227" i="2"/>
  <c r="LJ227" i="2"/>
  <c r="HT227" i="2"/>
  <c r="NF227" i="2"/>
  <c r="MJ227" i="2"/>
  <c r="KR227" i="2"/>
  <c r="KT227" i="2"/>
  <c r="ED227" i="2"/>
  <c r="LR227" i="2"/>
  <c r="HH227" i="2"/>
  <c r="IF227" i="2"/>
  <c r="JZ227" i="2"/>
  <c r="LV227" i="2"/>
  <c r="KL227" i="2"/>
  <c r="ID227" i="2"/>
  <c r="KX227" i="2"/>
  <c r="GT227" i="2"/>
  <c r="JH227" i="2"/>
  <c r="JJ227" i="2"/>
  <c r="LF227" i="2"/>
  <c r="JP227" i="2"/>
  <c r="IP227" i="2"/>
  <c r="JD227" i="2"/>
  <c r="LX227" i="2"/>
  <c r="FH227" i="2"/>
  <c r="HN227" i="2"/>
  <c r="IL227" i="2"/>
  <c r="KF227" i="2"/>
  <c r="KH227" i="2"/>
  <c r="LD227" i="2"/>
  <c r="MD227" i="2"/>
  <c r="MZ227" i="2"/>
  <c r="NN227" i="2"/>
  <c r="MB227" i="2"/>
  <c r="NB227" i="2"/>
  <c r="GZ227" i="2"/>
  <c r="BV227" i="2"/>
  <c r="HL227" i="2"/>
  <c r="IJ227" i="2"/>
  <c r="FN227" i="2"/>
  <c r="HX227" i="2"/>
  <c r="NL227" i="2"/>
  <c r="JK227" i="2"/>
  <c r="BS227" i="2" s="1"/>
  <c r="IS227" i="2"/>
  <c r="NO227" i="2"/>
  <c r="LG227" i="2"/>
  <c r="DO227" i="2" s="1"/>
  <c r="IY227" i="2"/>
  <c r="FX226" i="2"/>
  <c r="BN226" i="2"/>
  <c r="BO226" i="2" s="1"/>
  <c r="AP226" i="2"/>
  <c r="AQ226" i="2" s="1"/>
  <c r="DU226" i="2"/>
  <c r="AV226" i="2"/>
  <c r="AW226" i="2" s="1"/>
  <c r="AJ226" i="2"/>
  <c r="AK226" i="2" s="1"/>
  <c r="BZ226" i="2"/>
  <c r="CA226" i="2" s="1"/>
  <c r="EB226" i="2"/>
  <c r="EC226" i="2" s="1"/>
  <c r="FE226" i="2"/>
  <c r="FL226" i="2"/>
  <c r="FM226" i="2" s="1"/>
  <c r="ET226" i="2"/>
  <c r="EU226" i="2" s="1"/>
  <c r="KI227" i="2"/>
  <c r="KO227" i="2"/>
  <c r="MK227" i="2"/>
  <c r="ES227" i="2" s="1"/>
  <c r="FS226" i="2"/>
  <c r="HI227" i="2"/>
  <c r="Q227" i="2" s="1"/>
  <c r="MQ227" i="2"/>
  <c r="IM227" i="2"/>
  <c r="AU227" i="2" s="1"/>
  <c r="JQ227" i="2"/>
  <c r="ME227" i="2"/>
  <c r="E226" i="2"/>
  <c r="AU226" i="2"/>
  <c r="L226" i="2"/>
  <c r="M226" i="2" s="1"/>
  <c r="BA226" i="2"/>
  <c r="FF226" i="2"/>
  <c r="FG226" i="2" s="1"/>
  <c r="BB226" i="2"/>
  <c r="BC226" i="2" s="1"/>
  <c r="CX226" i="2"/>
  <c r="CY226" i="2" s="1"/>
  <c r="BY226" i="2"/>
  <c r="EG226" i="2"/>
  <c r="EY226" i="2"/>
  <c r="CN226" i="2"/>
  <c r="HU227" i="2"/>
  <c r="DW226" i="2"/>
  <c r="NI227" i="2"/>
  <c r="KC227" i="2"/>
  <c r="DQ226" i="2"/>
  <c r="LA227" i="2"/>
  <c r="DI227" i="2" s="1"/>
  <c r="F226" i="2"/>
  <c r="G226" i="2" s="1"/>
  <c r="BS226" i="2"/>
  <c r="BT226" i="2"/>
  <c r="BU226" i="2" s="1"/>
  <c r="FW226" i="2"/>
  <c r="BG226" i="2"/>
  <c r="DC226" i="2"/>
  <c r="DO226" i="2"/>
  <c r="FK226" i="2"/>
  <c r="B228" i="2"/>
  <c r="GC228" i="2" s="1"/>
  <c r="GD227" i="2"/>
  <c r="FY226" i="2" l="1"/>
  <c r="L227" i="2"/>
  <c r="M227" i="2" s="1"/>
  <c r="BH227" i="2"/>
  <c r="FZ227" i="2"/>
  <c r="R227" i="2"/>
  <c r="DD227" i="2"/>
  <c r="CH227" i="2"/>
  <c r="CZ227" i="2"/>
  <c r="NI228" i="2"/>
  <c r="EP227" i="2"/>
  <c r="AD227" i="2"/>
  <c r="EH227" i="2"/>
  <c r="AP227" i="2"/>
  <c r="DV227" i="2"/>
  <c r="AX227" i="2"/>
  <c r="BP227" i="2"/>
  <c r="DL227" i="2"/>
  <c r="ET227" i="2"/>
  <c r="BD227" i="2"/>
  <c r="H227" i="2"/>
  <c r="AJ227" i="2"/>
  <c r="CL227" i="2"/>
  <c r="DR227" i="2"/>
  <c r="CT227" i="2"/>
  <c r="Z227" i="2"/>
  <c r="CB227" i="2"/>
  <c r="FB227" i="2"/>
  <c r="FT227" i="2"/>
  <c r="FQ228" i="2"/>
  <c r="MW228" i="2"/>
  <c r="JZ228" i="2"/>
  <c r="LG228" i="2"/>
  <c r="HN228" i="2"/>
  <c r="GV228" i="2"/>
  <c r="NF228" i="2"/>
  <c r="GZ228" i="2"/>
  <c r="KT228" i="2"/>
  <c r="HH228" i="2"/>
  <c r="LX228" i="2"/>
  <c r="HT228" i="2"/>
  <c r="JP228" i="2"/>
  <c r="FR228" i="2"/>
  <c r="MJ228" i="2"/>
  <c r="LR228" i="2"/>
  <c r="LP228" i="2"/>
  <c r="GT228" i="2"/>
  <c r="ID228" i="2"/>
  <c r="JD228" i="2"/>
  <c r="HR228" i="2"/>
  <c r="KL228" i="2"/>
  <c r="MH228" i="2"/>
  <c r="HX228" i="2"/>
  <c r="HZ228" i="2"/>
  <c r="IV228" i="2"/>
  <c r="JT228" i="2"/>
  <c r="KR228" i="2"/>
  <c r="HF228" i="2"/>
  <c r="KB228" i="2"/>
  <c r="KX228" i="2"/>
  <c r="KZ228" i="2"/>
  <c r="IR228" i="2"/>
  <c r="IP228" i="2"/>
  <c r="MN228" i="2"/>
  <c r="JJ228" i="2"/>
  <c r="MB228" i="2"/>
  <c r="MZ228" i="2"/>
  <c r="HL228" i="2"/>
  <c r="KF228" i="2"/>
  <c r="NH228" i="2"/>
  <c r="LV228" i="2"/>
  <c r="MV228" i="2"/>
  <c r="IL228" i="2"/>
  <c r="LF228" i="2"/>
  <c r="NB228" i="2"/>
  <c r="LJ228" i="2"/>
  <c r="MP228" i="2"/>
  <c r="HB228" i="2"/>
  <c r="IF228" i="2"/>
  <c r="JB228" i="2"/>
  <c r="IJ228" i="2"/>
  <c r="KH228" i="2"/>
  <c r="LD228" i="2"/>
  <c r="JN228" i="2"/>
  <c r="JV228" i="2"/>
  <c r="MT228" i="2"/>
  <c r="JH228" i="2"/>
  <c r="LL228" i="2"/>
  <c r="KN228" i="2"/>
  <c r="IX228" i="2"/>
  <c r="MD228" i="2"/>
  <c r="NN228" i="2"/>
  <c r="NL228" i="2"/>
  <c r="KC228" i="2"/>
  <c r="CK228" i="2" s="1"/>
  <c r="HU228" i="2"/>
  <c r="ME228" i="2"/>
  <c r="MQ228" i="2"/>
  <c r="EY228" i="2" s="1"/>
  <c r="KO228" i="2"/>
  <c r="CW228" i="2" s="1"/>
  <c r="IY228" i="2"/>
  <c r="BG228" i="2" s="1"/>
  <c r="LS228" i="2"/>
  <c r="EA228" i="2" s="1"/>
  <c r="AV227" i="2"/>
  <c r="BG227" i="2"/>
  <c r="BN227" i="2"/>
  <c r="DJ227" i="2"/>
  <c r="BZ227" i="2"/>
  <c r="EB227" i="2"/>
  <c r="EM227" i="2"/>
  <c r="EN227" i="2"/>
  <c r="N227" i="2"/>
  <c r="AF227" i="2"/>
  <c r="T227" i="2"/>
  <c r="BJ227" i="2"/>
  <c r="DF227" i="2"/>
  <c r="EJ227" i="2"/>
  <c r="GW228" i="2"/>
  <c r="JQ228" i="2"/>
  <c r="BY228" i="2" s="1"/>
  <c r="HI228" i="2"/>
  <c r="Q228" i="2" s="1"/>
  <c r="NC228" i="2"/>
  <c r="IS228" i="2"/>
  <c r="JW228" i="2"/>
  <c r="CE228" i="2" s="1"/>
  <c r="BY227" i="2"/>
  <c r="X227" i="2"/>
  <c r="AC227" i="2"/>
  <c r="BT227" i="2"/>
  <c r="CK227" i="2"/>
  <c r="EY227" i="2"/>
  <c r="FQ227" i="2"/>
  <c r="AR227" i="2"/>
  <c r="FF227" i="2"/>
  <c r="CN227" i="2"/>
  <c r="DX227" i="2"/>
  <c r="EV227" i="2"/>
  <c r="DE227" i="2"/>
  <c r="KU228" i="2"/>
  <c r="LY228" i="2"/>
  <c r="EG228" i="2" s="1"/>
  <c r="KI228" i="2"/>
  <c r="NO228" i="2"/>
  <c r="FW228" i="2" s="1"/>
  <c r="JK228" i="2"/>
  <c r="BS228" i="2" s="1"/>
  <c r="F227" i="2"/>
  <c r="BA227" i="2"/>
  <c r="CE227" i="2"/>
  <c r="CF227" i="2"/>
  <c r="CR227" i="2"/>
  <c r="FL227" i="2"/>
  <c r="CX227" i="2"/>
  <c r="FR227" i="2"/>
  <c r="EZ227" i="2"/>
  <c r="AL227" i="2"/>
  <c r="IG228" i="2"/>
  <c r="LM228" i="2"/>
  <c r="DU228" i="2" s="1"/>
  <c r="LA228" i="2"/>
  <c r="IM228" i="2"/>
  <c r="MK228" i="2"/>
  <c r="AE227" i="2"/>
  <c r="FX227" i="2"/>
  <c r="FY227" i="2" s="1"/>
  <c r="JE228" i="2"/>
  <c r="HO228" i="2"/>
  <c r="BB227" i="2"/>
  <c r="CQ227" i="2"/>
  <c r="CW227" i="2"/>
  <c r="DP227" i="2"/>
  <c r="EA227" i="2"/>
  <c r="FW227" i="2"/>
  <c r="IA228" i="2"/>
  <c r="HC228" i="2"/>
  <c r="K228" i="2" s="1"/>
  <c r="B229" i="2"/>
  <c r="GC229" i="2" s="1"/>
  <c r="GD228" i="2"/>
  <c r="G227" i="2" l="1"/>
  <c r="FS227" i="2"/>
  <c r="FM227" i="2"/>
  <c r="FG227" i="2"/>
  <c r="FA227" i="2"/>
  <c r="EU227" i="2"/>
  <c r="EO227" i="2"/>
  <c r="EI227" i="2"/>
  <c r="EC227" i="2"/>
  <c r="DW227" i="2"/>
  <c r="DQ227" i="2"/>
  <c r="DK227" i="2"/>
  <c r="CY227" i="2"/>
  <c r="CS227" i="2"/>
  <c r="CM227" i="2"/>
  <c r="CG227" i="2"/>
  <c r="CA227" i="2"/>
  <c r="BU227" i="2"/>
  <c r="BO227" i="2"/>
  <c r="BI227" i="2"/>
  <c r="BC227" i="2"/>
  <c r="AW227" i="2"/>
  <c r="AQ227" i="2"/>
  <c r="AK227" i="2"/>
  <c r="Y227" i="2"/>
  <c r="S227" i="2"/>
  <c r="BD228" i="2"/>
  <c r="ED228" i="2"/>
  <c r="CN228" i="2"/>
  <c r="F228" i="2"/>
  <c r="G228" i="2" s="1"/>
  <c r="DL228" i="2"/>
  <c r="BV228" i="2"/>
  <c r="DP228" i="2"/>
  <c r="DQ228" i="2" s="1"/>
  <c r="AP228" i="2"/>
  <c r="AQ228" i="2" s="1"/>
  <c r="BP228" i="2"/>
  <c r="CB228" i="2"/>
  <c r="FZ228" i="2"/>
  <c r="X228" i="2"/>
  <c r="Y228" i="2" s="1"/>
  <c r="EV228" i="2"/>
  <c r="CR228" i="2"/>
  <c r="CS228" i="2" s="1"/>
  <c r="CF228" i="2"/>
  <c r="CG228" i="2" s="1"/>
  <c r="DV228" i="2"/>
  <c r="DW228" i="2" s="1"/>
  <c r="DF228" i="2"/>
  <c r="BJ228" i="2"/>
  <c r="AF228" i="2"/>
  <c r="T228" i="2"/>
  <c r="FS228" i="2"/>
  <c r="FN228" i="2"/>
  <c r="EN228" i="2"/>
  <c r="AL228" i="2"/>
  <c r="EZ228" i="2"/>
  <c r="FA228" i="2" s="1"/>
  <c r="CX228" i="2"/>
  <c r="CY228" i="2" s="1"/>
  <c r="EJ228" i="2"/>
  <c r="FH228" i="2"/>
  <c r="AX228" i="2"/>
  <c r="N228" i="2"/>
  <c r="IA229" i="2"/>
  <c r="JE229" i="2"/>
  <c r="IM229" i="2"/>
  <c r="IS229" i="2"/>
  <c r="GW229" i="2"/>
  <c r="HU229" i="2"/>
  <c r="FX228" i="2"/>
  <c r="MW229" i="2"/>
  <c r="E228" i="2"/>
  <c r="BN228" i="2"/>
  <c r="BO228" i="2" s="1"/>
  <c r="BT228" i="2"/>
  <c r="BU228" i="2" s="1"/>
  <c r="AI228" i="2"/>
  <c r="AJ228" i="2"/>
  <c r="AK228" i="2" s="1"/>
  <c r="FE228" i="2"/>
  <c r="EH228" i="2"/>
  <c r="EI228" i="2" s="1"/>
  <c r="FL228" i="2"/>
  <c r="FM228" i="2" s="1"/>
  <c r="ET228" i="2"/>
  <c r="EU228" i="2" s="1"/>
  <c r="AR228" i="2"/>
  <c r="Z228" i="2"/>
  <c r="DR228" i="2"/>
  <c r="DX228" i="2"/>
  <c r="EP228" i="2"/>
  <c r="FT228" i="2"/>
  <c r="LM229" i="2"/>
  <c r="KI229" i="2"/>
  <c r="KU229" i="2"/>
  <c r="NC229" i="2"/>
  <c r="KO229" i="2"/>
  <c r="KC229" i="2"/>
  <c r="R228" i="2"/>
  <c r="S228" i="2" s="1"/>
  <c r="CL228" i="2"/>
  <c r="CM228" i="2" s="1"/>
  <c r="BZ228" i="2"/>
  <c r="CA228" i="2" s="1"/>
  <c r="AV228" i="2"/>
  <c r="AW228" i="2" s="1"/>
  <c r="BB228" i="2"/>
  <c r="BC228" i="2" s="1"/>
  <c r="CQ228" i="2"/>
  <c r="DJ228" i="2"/>
  <c r="DK228" i="2" s="1"/>
  <c r="H228" i="2"/>
  <c r="EB228" i="2"/>
  <c r="EC228" i="2" s="1"/>
  <c r="CH228" i="2"/>
  <c r="FB228" i="2"/>
  <c r="FK229" i="2"/>
  <c r="FE229" i="2"/>
  <c r="DU229" i="2"/>
  <c r="DC229" i="2"/>
  <c r="CK229" i="2"/>
  <c r="CW229" i="2"/>
  <c r="AU229" i="2"/>
  <c r="CQ229" i="2"/>
  <c r="AC229" i="2"/>
  <c r="BM229" i="2"/>
  <c r="AI229" i="2"/>
  <c r="E229" i="2"/>
  <c r="BA229" i="2"/>
  <c r="NO229" i="2"/>
  <c r="IY229" i="2"/>
  <c r="LY229" i="2"/>
  <c r="LJ229" i="2"/>
  <c r="HR229" i="2"/>
  <c r="NH229" i="2"/>
  <c r="KL229" i="2"/>
  <c r="MH229" i="2"/>
  <c r="KT229" i="2"/>
  <c r="LP229" i="2"/>
  <c r="MN229" i="2"/>
  <c r="MP229" i="2"/>
  <c r="HZ229" i="2"/>
  <c r="KB229" i="2"/>
  <c r="KZ229" i="2"/>
  <c r="LX229" i="2"/>
  <c r="LL229" i="2"/>
  <c r="IR229" i="2"/>
  <c r="KN229" i="2"/>
  <c r="LD229" i="2"/>
  <c r="IF229" i="2"/>
  <c r="EJ229" i="2"/>
  <c r="LV229" i="2"/>
  <c r="DX229" i="2"/>
  <c r="JN229" i="2"/>
  <c r="NF229" i="2"/>
  <c r="IP229" i="2"/>
  <c r="CZ229" i="2"/>
  <c r="MJ229" i="2"/>
  <c r="GT229" i="2"/>
  <c r="JV229" i="2"/>
  <c r="KR229" i="2"/>
  <c r="HH229" i="2"/>
  <c r="JB229" i="2"/>
  <c r="IX229" i="2"/>
  <c r="KX229" i="2"/>
  <c r="MV229" i="2"/>
  <c r="HL229" i="2"/>
  <c r="IJ229" i="2"/>
  <c r="KF229" i="2"/>
  <c r="MB229" i="2"/>
  <c r="NB229" i="2"/>
  <c r="NL229" i="2"/>
  <c r="LF229" i="2"/>
  <c r="GZ229" i="2"/>
  <c r="JT229" i="2"/>
  <c r="LR229" i="2"/>
  <c r="HN229" i="2"/>
  <c r="IL229" i="2"/>
  <c r="NN229" i="2"/>
  <c r="HT229" i="2"/>
  <c r="JH229" i="2"/>
  <c r="KH229" i="2"/>
  <c r="JP229" i="2"/>
  <c r="JD229" i="2"/>
  <c r="BP229" i="2"/>
  <c r="JZ229" i="2"/>
  <c r="MT229" i="2"/>
  <c r="HF229" i="2"/>
  <c r="GV229" i="2"/>
  <c r="AX229" i="2"/>
  <c r="JJ229" i="2"/>
  <c r="CR229" i="2"/>
  <c r="MD229" i="2"/>
  <c r="MZ229" i="2"/>
  <c r="FL229" i="2"/>
  <c r="FZ229" i="2"/>
  <c r="HX229" i="2"/>
  <c r="IV229" i="2"/>
  <c r="HB229" i="2"/>
  <c r="ID229" i="2"/>
  <c r="HC229" i="2"/>
  <c r="EO228" i="2"/>
  <c r="JK229" i="2"/>
  <c r="HI229" i="2"/>
  <c r="Q229" i="2" s="1"/>
  <c r="MQ229" i="2"/>
  <c r="LG229" i="2"/>
  <c r="AC228" i="2"/>
  <c r="BH228" i="2"/>
  <c r="BI228" i="2" s="1"/>
  <c r="L228" i="2"/>
  <c r="M228" i="2" s="1"/>
  <c r="BA228" i="2"/>
  <c r="DC228" i="2"/>
  <c r="DD228" i="2"/>
  <c r="DE228" i="2" s="1"/>
  <c r="DO228" i="2"/>
  <c r="FK228" i="2"/>
  <c r="CZ228" i="2"/>
  <c r="CT228" i="2"/>
  <c r="NI229" i="2"/>
  <c r="HO229" i="2"/>
  <c r="W229" i="2" s="1"/>
  <c r="MK229" i="2"/>
  <c r="LA229" i="2"/>
  <c r="DI229" i="2" s="1"/>
  <c r="IG229" i="2"/>
  <c r="JW229" i="2"/>
  <c r="JQ229" i="2"/>
  <c r="LS229" i="2"/>
  <c r="ME229" i="2"/>
  <c r="AD228" i="2"/>
  <c r="AE228" i="2" s="1"/>
  <c r="AO228" i="2"/>
  <c r="AU228" i="2"/>
  <c r="W228" i="2"/>
  <c r="BM228" i="2"/>
  <c r="EM228" i="2"/>
  <c r="DI228" i="2"/>
  <c r="FF228" i="2"/>
  <c r="FG228" i="2" s="1"/>
  <c r="ES228" i="2"/>
  <c r="B230" i="2"/>
  <c r="GC230" i="2" s="1"/>
  <c r="GD229" i="2"/>
  <c r="FY228" i="2" l="1"/>
  <c r="H229" i="2"/>
  <c r="FH229" i="2"/>
  <c r="AL229" i="2"/>
  <c r="DF229" i="2"/>
  <c r="CN229" i="2"/>
  <c r="BB229" i="2"/>
  <c r="BV229" i="2"/>
  <c r="FT229" i="2"/>
  <c r="EV229" i="2"/>
  <c r="BZ229" i="2"/>
  <c r="Z229" i="2"/>
  <c r="AD229" i="2"/>
  <c r="EZ229" i="2"/>
  <c r="DL229" i="2"/>
  <c r="CF229" i="2"/>
  <c r="CS229" i="2"/>
  <c r="T229" i="2"/>
  <c r="ED229" i="2"/>
  <c r="BJ229" i="2"/>
  <c r="AE229" i="2"/>
  <c r="DR229" i="2"/>
  <c r="N229" i="2"/>
  <c r="EP229" i="2"/>
  <c r="AR229" i="2"/>
  <c r="FM229" i="2"/>
  <c r="ME230" i="2"/>
  <c r="IG230" i="2"/>
  <c r="LG230" i="2"/>
  <c r="DO230" i="2" s="1"/>
  <c r="HC230" i="2"/>
  <c r="LY230" i="2"/>
  <c r="F229" i="2"/>
  <c r="AJ229" i="2"/>
  <c r="BH229" i="2"/>
  <c r="AP229" i="2"/>
  <c r="DD229" i="2"/>
  <c r="DE229" i="2" s="1"/>
  <c r="DJ229" i="2"/>
  <c r="CX229" i="2"/>
  <c r="EG229" i="2"/>
  <c r="DV229" i="2"/>
  <c r="FR229" i="2"/>
  <c r="BD229" i="2"/>
  <c r="FF229" i="2"/>
  <c r="AF229" i="2"/>
  <c r="CH229" i="2"/>
  <c r="CT229" i="2"/>
  <c r="FB229" i="2"/>
  <c r="KO230" i="2"/>
  <c r="LS230" i="2"/>
  <c r="LA230" i="2"/>
  <c r="NI230" i="2"/>
  <c r="MQ230" i="2"/>
  <c r="JK230" i="2"/>
  <c r="FX229" i="2"/>
  <c r="FY229" i="2" s="1"/>
  <c r="IY230" i="2"/>
  <c r="L229" i="2"/>
  <c r="M229" i="2" s="1"/>
  <c r="BN229" i="2"/>
  <c r="K229" i="2"/>
  <c r="EB229" i="2"/>
  <c r="DO229" i="2"/>
  <c r="DP229" i="2"/>
  <c r="EH229" i="2"/>
  <c r="EM229" i="2"/>
  <c r="EA229" i="2"/>
  <c r="CB229" i="2"/>
  <c r="FN229" i="2"/>
  <c r="NC230" i="2"/>
  <c r="FK230" i="2" s="1"/>
  <c r="LM230" i="2"/>
  <c r="HU230" i="2"/>
  <c r="IM230" i="2"/>
  <c r="MK230" i="2"/>
  <c r="ES230" i="2" s="1"/>
  <c r="NO230" i="2"/>
  <c r="AV229" i="2"/>
  <c r="BG229" i="2"/>
  <c r="BS229" i="2"/>
  <c r="R229" i="2"/>
  <c r="BT229" i="2"/>
  <c r="CL229" i="2"/>
  <c r="ES229" i="2"/>
  <c r="ET229" i="2"/>
  <c r="EN229" i="2"/>
  <c r="FW229" i="2"/>
  <c r="KU230" i="2"/>
  <c r="DW229" i="2"/>
  <c r="GW230" i="2"/>
  <c r="JE230" i="2"/>
  <c r="EY230" i="2"/>
  <c r="FQ230" i="2"/>
  <c r="EG230" i="2"/>
  <c r="FW230" i="2"/>
  <c r="CW230" i="2"/>
  <c r="EM230" i="2"/>
  <c r="DI230" i="2"/>
  <c r="EA230" i="2"/>
  <c r="DC230" i="2"/>
  <c r="BM230" i="2"/>
  <c r="BG230" i="2"/>
  <c r="DU230" i="2"/>
  <c r="AU230" i="2"/>
  <c r="AC230" i="2"/>
  <c r="K230" i="2"/>
  <c r="AO230" i="2"/>
  <c r="E230" i="2"/>
  <c r="BS230" i="2"/>
  <c r="GT230" i="2"/>
  <c r="HR230" i="2"/>
  <c r="JN230" i="2"/>
  <c r="JP230" i="2"/>
  <c r="MJ230" i="2"/>
  <c r="HZ230" i="2"/>
  <c r="IX230" i="2"/>
  <c r="IV230" i="2"/>
  <c r="JV230" i="2"/>
  <c r="LP230" i="2"/>
  <c r="LR230" i="2"/>
  <c r="EB230" i="2"/>
  <c r="IF230" i="2"/>
  <c r="JB230" i="2"/>
  <c r="KZ230" i="2"/>
  <c r="KX230" i="2"/>
  <c r="LX230" i="2"/>
  <c r="LL230" i="2"/>
  <c r="NF230" i="2"/>
  <c r="KN230" i="2"/>
  <c r="MH230" i="2"/>
  <c r="KT230" i="2"/>
  <c r="HH230" i="2"/>
  <c r="AP230" i="2"/>
  <c r="JZ230" i="2"/>
  <c r="KB230" i="2"/>
  <c r="MV230" i="2"/>
  <c r="HT230" i="2"/>
  <c r="NH230" i="2"/>
  <c r="IP230" i="2"/>
  <c r="IR230" i="2"/>
  <c r="KL230" i="2"/>
  <c r="HB230" i="2"/>
  <c r="BJ230" i="2"/>
  <c r="JT230" i="2"/>
  <c r="MN230" i="2"/>
  <c r="MP230" i="2"/>
  <c r="ID230" i="2"/>
  <c r="DJ230" i="2"/>
  <c r="KF230" i="2"/>
  <c r="GV230" i="2"/>
  <c r="MT230" i="2"/>
  <c r="HX230" i="2"/>
  <c r="JJ230" i="2"/>
  <c r="LD230" i="2"/>
  <c r="MZ230" i="2"/>
  <c r="IJ230" i="2"/>
  <c r="JH230" i="2"/>
  <c r="KR230" i="2"/>
  <c r="JD230" i="2"/>
  <c r="HN230" i="2"/>
  <c r="IL230" i="2"/>
  <c r="KH230" i="2"/>
  <c r="NN230" i="2"/>
  <c r="HF230" i="2"/>
  <c r="AV230" i="2"/>
  <c r="CR230" i="2"/>
  <c r="LJ230" i="2"/>
  <c r="F230" i="2"/>
  <c r="LV230" i="2"/>
  <c r="LF230" i="2"/>
  <c r="MB230" i="2"/>
  <c r="MD230" i="2"/>
  <c r="NB230" i="2"/>
  <c r="GZ230" i="2"/>
  <c r="NL230" i="2"/>
  <c r="HL230" i="2"/>
  <c r="JQ230" i="2"/>
  <c r="BY230" i="2" s="1"/>
  <c r="JW230" i="2"/>
  <c r="HO230" i="2"/>
  <c r="HI230" i="2"/>
  <c r="X229" i="2"/>
  <c r="AO229" i="2"/>
  <c r="BY229" i="2"/>
  <c r="CE229" i="2"/>
  <c r="EY229" i="2"/>
  <c r="FQ229" i="2"/>
  <c r="KC230" i="2"/>
  <c r="KI230" i="2"/>
  <c r="MW230" i="2"/>
  <c r="IS230" i="2"/>
  <c r="IA230" i="2"/>
  <c r="B231" i="2"/>
  <c r="GC231" i="2" s="1"/>
  <c r="GD230" i="2"/>
  <c r="IA231" i="2" l="1"/>
  <c r="KC231" i="2"/>
  <c r="IS231" i="2"/>
  <c r="MW231" i="2"/>
  <c r="JW231" i="2"/>
  <c r="HO231" i="2"/>
  <c r="G229" i="2"/>
  <c r="FS229" i="2"/>
  <c r="FG229" i="2"/>
  <c r="FA229" i="2"/>
  <c r="EU229" i="2"/>
  <c r="EO229" i="2"/>
  <c r="EI229" i="2"/>
  <c r="EC229" i="2"/>
  <c r="DQ229" i="2"/>
  <c r="DK229" i="2"/>
  <c r="CY229" i="2"/>
  <c r="CS230" i="2"/>
  <c r="CM229" i="2"/>
  <c r="CG229" i="2"/>
  <c r="CA229" i="2"/>
  <c r="BU229" i="2"/>
  <c r="BO229" i="2"/>
  <c r="BI229" i="2"/>
  <c r="BC229" i="2"/>
  <c r="AW229" i="2"/>
  <c r="AQ229" i="2"/>
  <c r="AK229" i="2"/>
  <c r="Y229" i="2"/>
  <c r="S229" i="2"/>
  <c r="DD230" i="2"/>
  <c r="DE230" i="2" s="1"/>
  <c r="R230" i="2"/>
  <c r="N230" i="2"/>
  <c r="EJ230" i="2"/>
  <c r="X230" i="2"/>
  <c r="Y230" i="2" s="1"/>
  <c r="BT230" i="2"/>
  <c r="CZ230" i="2"/>
  <c r="FN230" i="2"/>
  <c r="AL230" i="2"/>
  <c r="BD230" i="2"/>
  <c r="BP230" i="2"/>
  <c r="FH230" i="2"/>
  <c r="DX230" i="2"/>
  <c r="CN230" i="2"/>
  <c r="CB230" i="2"/>
  <c r="FZ230" i="2"/>
  <c r="FB230" i="2"/>
  <c r="DR230" i="2"/>
  <c r="FT230" i="2"/>
  <c r="EP230" i="2"/>
  <c r="CH230" i="2"/>
  <c r="ET230" i="2"/>
  <c r="AF230" i="2"/>
  <c r="EC230" i="2"/>
  <c r="DK230" i="2"/>
  <c r="BU230" i="2"/>
  <c r="AW230" i="2"/>
  <c r="FE231" i="2"/>
  <c r="CK231" i="2"/>
  <c r="CE231" i="2"/>
  <c r="W231" i="2"/>
  <c r="BA231" i="2"/>
  <c r="AI231" i="2"/>
  <c r="JQ231" i="2"/>
  <c r="BY231" i="2" s="1"/>
  <c r="GZ231" i="2"/>
  <c r="LJ231" i="2"/>
  <c r="JP231" i="2"/>
  <c r="IP231" i="2"/>
  <c r="KL231" i="2"/>
  <c r="GV231" i="2"/>
  <c r="ID231" i="2"/>
  <c r="JD231" i="2"/>
  <c r="NH231" i="2"/>
  <c r="IR231" i="2"/>
  <c r="MH231" i="2"/>
  <c r="HB231" i="2"/>
  <c r="HZ231" i="2"/>
  <c r="IX231" i="2"/>
  <c r="JT231" i="2"/>
  <c r="JV231" i="2"/>
  <c r="KT231" i="2"/>
  <c r="MN231" i="2"/>
  <c r="IF231" i="2"/>
  <c r="HF231" i="2"/>
  <c r="KB231" i="2"/>
  <c r="KZ231" i="2"/>
  <c r="LL231" i="2"/>
  <c r="HR231" i="2"/>
  <c r="JN231" i="2"/>
  <c r="KN231" i="2"/>
  <c r="HX231" i="2"/>
  <c r="IV231" i="2"/>
  <c r="LP231" i="2"/>
  <c r="MP231" i="2"/>
  <c r="JB231" i="2"/>
  <c r="KX231" i="2"/>
  <c r="HT231" i="2"/>
  <c r="MJ231" i="2"/>
  <c r="KR231" i="2"/>
  <c r="HL231" i="2"/>
  <c r="LX231" i="2"/>
  <c r="MB231" i="2"/>
  <c r="NB231" i="2"/>
  <c r="IJ231" i="2"/>
  <c r="NL231" i="2"/>
  <c r="BZ231" i="2"/>
  <c r="HH231" i="2"/>
  <c r="MV231" i="2"/>
  <c r="JH231" i="2"/>
  <c r="JJ231" i="2"/>
  <c r="LF231" i="2"/>
  <c r="JZ231" i="2"/>
  <c r="LV231" i="2"/>
  <c r="MT231" i="2"/>
  <c r="LR231" i="2"/>
  <c r="HN231" i="2"/>
  <c r="IL231" i="2"/>
  <c r="KF231" i="2"/>
  <c r="KH231" i="2"/>
  <c r="LD231" i="2"/>
  <c r="MD231" i="2"/>
  <c r="MZ231" i="2"/>
  <c r="NN231" i="2"/>
  <c r="NF231" i="2"/>
  <c r="FH231" i="2"/>
  <c r="GT231" i="2"/>
  <c r="KI231" i="2"/>
  <c r="HI231" i="2"/>
  <c r="Q231" i="2" s="1"/>
  <c r="FX230" i="2"/>
  <c r="DP230" i="2"/>
  <c r="DQ230" i="2" s="1"/>
  <c r="BN230" i="2"/>
  <c r="BO230" i="2" s="1"/>
  <c r="L230" i="2"/>
  <c r="M230" i="2" s="1"/>
  <c r="BA230" i="2"/>
  <c r="AJ230" i="2"/>
  <c r="AK230" i="2" s="1"/>
  <c r="BZ230" i="2"/>
  <c r="CA230" i="2" s="1"/>
  <c r="FF230" i="2"/>
  <c r="FG230" i="2" s="1"/>
  <c r="CF230" i="2"/>
  <c r="CG230" i="2" s="1"/>
  <c r="H230" i="2"/>
  <c r="FR230" i="2"/>
  <c r="FS230" i="2" s="1"/>
  <c r="BV230" i="2"/>
  <c r="CT230" i="2"/>
  <c r="DF230" i="2"/>
  <c r="DL230" i="2"/>
  <c r="EV230" i="2"/>
  <c r="JE231" i="2"/>
  <c r="KU231" i="2"/>
  <c r="DC231" i="2" s="1"/>
  <c r="NO231" i="2"/>
  <c r="IM231" i="2"/>
  <c r="AU231" i="2" s="1"/>
  <c r="IY231" i="2"/>
  <c r="AQ230" i="2"/>
  <c r="LY231" i="2"/>
  <c r="EG231" i="2" s="1"/>
  <c r="IG231" i="2"/>
  <c r="AD230" i="2"/>
  <c r="AE230" i="2" s="1"/>
  <c r="W230" i="2"/>
  <c r="CL230" i="2"/>
  <c r="CM230" i="2" s="1"/>
  <c r="BB230" i="2"/>
  <c r="BC230" i="2" s="1"/>
  <c r="CE230" i="2"/>
  <c r="EN230" i="2"/>
  <c r="EO230" i="2" s="1"/>
  <c r="EH230" i="2"/>
  <c r="EI230" i="2" s="1"/>
  <c r="T230" i="2"/>
  <c r="Z230" i="2"/>
  <c r="AX230" i="2"/>
  <c r="ED230" i="2"/>
  <c r="GW231" i="2"/>
  <c r="S230" i="2"/>
  <c r="HU231" i="2"/>
  <c r="NI231" i="2"/>
  <c r="HC231" i="2"/>
  <c r="K231" i="2" s="1"/>
  <c r="ME231" i="2"/>
  <c r="EM231" i="2" s="1"/>
  <c r="BH230" i="2"/>
  <c r="BI230" i="2" s="1"/>
  <c r="CK230" i="2"/>
  <c r="AI230" i="2"/>
  <c r="DV230" i="2"/>
  <c r="DW230" i="2" s="1"/>
  <c r="CQ230" i="2"/>
  <c r="EZ230" i="2"/>
  <c r="FA230" i="2" s="1"/>
  <c r="FL230" i="2"/>
  <c r="AR230" i="2"/>
  <c r="EU230" i="2"/>
  <c r="LM231" i="2"/>
  <c r="JK231" i="2"/>
  <c r="LA231" i="2"/>
  <c r="G230" i="2"/>
  <c r="LG231" i="2"/>
  <c r="Q230" i="2"/>
  <c r="CX230" i="2"/>
  <c r="CY230" i="2" s="1"/>
  <c r="FE230" i="2"/>
  <c r="MK231" i="2"/>
  <c r="NC231" i="2"/>
  <c r="MQ231" i="2"/>
  <c r="LS231" i="2"/>
  <c r="KO231" i="2"/>
  <c r="B232" i="2"/>
  <c r="GD231" i="2"/>
  <c r="KO232" i="2" l="1"/>
  <c r="MK232" i="2"/>
  <c r="HO232" i="2"/>
  <c r="GC232" i="2"/>
  <c r="FY230" i="2"/>
  <c r="FM230" i="2"/>
  <c r="BN231" i="2"/>
  <c r="BO231" i="2" s="1"/>
  <c r="Z231" i="2"/>
  <c r="DF231" i="2"/>
  <c r="FT231" i="2"/>
  <c r="EV231" i="2"/>
  <c r="BT231" i="2"/>
  <c r="BU231" i="2" s="1"/>
  <c r="AF231" i="2"/>
  <c r="R231" i="2"/>
  <c r="EH231" i="2"/>
  <c r="EI231" i="2" s="1"/>
  <c r="AP231" i="2"/>
  <c r="FB231" i="2"/>
  <c r="BJ231" i="2"/>
  <c r="BD231" i="2"/>
  <c r="CH231" i="2"/>
  <c r="LA232" i="2"/>
  <c r="DR231" i="2"/>
  <c r="FZ231" i="2"/>
  <c r="DL231" i="2"/>
  <c r="N231" i="2"/>
  <c r="H231" i="2"/>
  <c r="NC232" i="2"/>
  <c r="LG232" i="2"/>
  <c r="JK232" i="2"/>
  <c r="FL231" i="2"/>
  <c r="EP231" i="2"/>
  <c r="CR231" i="2"/>
  <c r="EB231" i="2"/>
  <c r="EC231" i="2" s="1"/>
  <c r="DV231" i="2"/>
  <c r="DW231" i="2" s="1"/>
  <c r="AJ231" i="2"/>
  <c r="CZ231" i="2"/>
  <c r="CN231" i="2"/>
  <c r="AV231" i="2"/>
  <c r="AW231" i="2" s="1"/>
  <c r="LS232" i="2"/>
  <c r="JW232" i="2"/>
  <c r="GW232" i="2"/>
  <c r="NO232" i="2"/>
  <c r="KI232" i="2"/>
  <c r="L231" i="2"/>
  <c r="M231" i="2" s="1"/>
  <c r="DD231" i="2"/>
  <c r="BH231" i="2"/>
  <c r="DI231" i="2"/>
  <c r="AD231" i="2"/>
  <c r="CQ231" i="2"/>
  <c r="DJ231" i="2"/>
  <c r="DK231" i="2" s="1"/>
  <c r="CX231" i="2"/>
  <c r="EN231" i="2"/>
  <c r="EO231" i="2" s="1"/>
  <c r="AR231" i="2"/>
  <c r="T231" i="2"/>
  <c r="AX231" i="2"/>
  <c r="BP231" i="2"/>
  <c r="CT231" i="2"/>
  <c r="DX231" i="2"/>
  <c r="ED231" i="2"/>
  <c r="FN231" i="2"/>
  <c r="FW232" i="2"/>
  <c r="ES232" i="2"/>
  <c r="FK232" i="2"/>
  <c r="EA232" i="2"/>
  <c r="DO232" i="2"/>
  <c r="CW232" i="2"/>
  <c r="DI232" i="2"/>
  <c r="CQ232" i="2"/>
  <c r="CE232" i="2"/>
  <c r="W232" i="2"/>
  <c r="BS232" i="2"/>
  <c r="E232" i="2"/>
  <c r="HZ232" i="2"/>
  <c r="MW232" i="2"/>
  <c r="GV232" i="2"/>
  <c r="LJ232" i="2"/>
  <c r="IR232" i="2"/>
  <c r="IP232" i="2"/>
  <c r="KN232" i="2"/>
  <c r="MJ232" i="2"/>
  <c r="KR232" i="2"/>
  <c r="MP232" i="2"/>
  <c r="GT232" i="2"/>
  <c r="IF232" i="2"/>
  <c r="JZ232" i="2"/>
  <c r="LX232" i="2"/>
  <c r="MT232" i="2"/>
  <c r="NF232" i="2"/>
  <c r="NH232" i="2"/>
  <c r="GZ232" i="2"/>
  <c r="KT232" i="2"/>
  <c r="MN232" i="2"/>
  <c r="HH232" i="2"/>
  <c r="LL232" i="2"/>
  <c r="HT232" i="2"/>
  <c r="HR232" i="2"/>
  <c r="JP232" i="2"/>
  <c r="IX232" i="2"/>
  <c r="LR232" i="2"/>
  <c r="LP232" i="2"/>
  <c r="JD232" i="2"/>
  <c r="JT232" i="2"/>
  <c r="JB232" i="2"/>
  <c r="LV232" i="2"/>
  <c r="HL232" i="2"/>
  <c r="IJ232" i="2"/>
  <c r="AV232" i="2"/>
  <c r="KF232" i="2"/>
  <c r="LD232" i="2"/>
  <c r="MD232" i="2"/>
  <c r="NN232" i="2"/>
  <c r="NL232" i="2"/>
  <c r="JH232" i="2"/>
  <c r="MH232" i="2"/>
  <c r="ID232" i="2"/>
  <c r="CR232" i="2"/>
  <c r="CS232" i="2" s="1"/>
  <c r="EP232" i="2"/>
  <c r="MZ232" i="2"/>
  <c r="AR232" i="2"/>
  <c r="KH232" i="2"/>
  <c r="FL232" i="2"/>
  <c r="KL232" i="2"/>
  <c r="HX232" i="2"/>
  <c r="IV232" i="2"/>
  <c r="KB232" i="2"/>
  <c r="HN232" i="2"/>
  <c r="IL232" i="2"/>
  <c r="LF232" i="2"/>
  <c r="NB232" i="2"/>
  <c r="JJ232" i="2"/>
  <c r="JN232" i="2"/>
  <c r="JV232" i="2"/>
  <c r="KX232" i="2"/>
  <c r="KZ232" i="2"/>
  <c r="MV232" i="2"/>
  <c r="HF232" i="2"/>
  <c r="MB232" i="2"/>
  <c r="HB232" i="2"/>
  <c r="FZ232" i="2"/>
  <c r="CA231" i="2"/>
  <c r="MQ232" i="2"/>
  <c r="EY232" i="2" s="1"/>
  <c r="IS232" i="2"/>
  <c r="LM232" i="2"/>
  <c r="KC232" i="2"/>
  <c r="NI232" i="2"/>
  <c r="IA232" i="2"/>
  <c r="AI232" i="2" s="1"/>
  <c r="KU232" i="2"/>
  <c r="DC232" i="2" s="1"/>
  <c r="FX231" i="2"/>
  <c r="FY231" i="2" s="1"/>
  <c r="BB231" i="2"/>
  <c r="BC231" i="2" s="1"/>
  <c r="FQ231" i="2"/>
  <c r="EY231" i="2"/>
  <c r="DO231" i="2"/>
  <c r="DP231" i="2"/>
  <c r="DQ231" i="2" s="1"/>
  <c r="ET231" i="2"/>
  <c r="ES231" i="2"/>
  <c r="EZ231" i="2"/>
  <c r="FF231" i="2"/>
  <c r="FG231" i="2" s="1"/>
  <c r="CB231" i="2"/>
  <c r="EJ231" i="2"/>
  <c r="FM231" i="2"/>
  <c r="AK231" i="2"/>
  <c r="ME232" i="2"/>
  <c r="HU232" i="2"/>
  <c r="IG232" i="2"/>
  <c r="IY232" i="2"/>
  <c r="BG232" i="2" s="1"/>
  <c r="JE232" i="2"/>
  <c r="E231" i="2"/>
  <c r="X231" i="2"/>
  <c r="BG231" i="2"/>
  <c r="AC231" i="2"/>
  <c r="BS231" i="2"/>
  <c r="FR231" i="2"/>
  <c r="FS231" i="2" s="1"/>
  <c r="FK231" i="2"/>
  <c r="AL231" i="2"/>
  <c r="BV231" i="2"/>
  <c r="DE231" i="2"/>
  <c r="HC232" i="2"/>
  <c r="S231" i="2"/>
  <c r="AE231" i="2"/>
  <c r="LY232" i="2"/>
  <c r="EG232" i="2" s="1"/>
  <c r="IM232" i="2"/>
  <c r="HI232" i="2"/>
  <c r="Q232" i="2" s="1"/>
  <c r="JQ232" i="2"/>
  <c r="F231" i="2"/>
  <c r="BM231" i="2"/>
  <c r="AO231" i="2"/>
  <c r="CF231" i="2"/>
  <c r="CW231" i="2"/>
  <c r="CL231" i="2"/>
  <c r="DU231" i="2"/>
  <c r="EA231" i="2"/>
  <c r="FW231" i="2"/>
  <c r="B233" i="2"/>
  <c r="GC233" i="2" s="1"/>
  <c r="GD232" i="2"/>
  <c r="G231" i="2" l="1"/>
  <c r="FA231" i="2"/>
  <c r="EU231" i="2"/>
  <c r="CY231" i="2"/>
  <c r="CS231" i="2"/>
  <c r="CM231" i="2"/>
  <c r="CG231" i="2"/>
  <c r="BI231" i="2"/>
  <c r="AQ231" i="2"/>
  <c r="Y231" i="2"/>
  <c r="H232" i="2"/>
  <c r="ET232" i="2"/>
  <c r="CX232" i="2"/>
  <c r="CY232" i="2" s="1"/>
  <c r="BJ232" i="2"/>
  <c r="BZ232" i="2"/>
  <c r="DX232" i="2"/>
  <c r="DP232" i="2"/>
  <c r="DQ232" i="2" s="1"/>
  <c r="N232" i="2"/>
  <c r="BD232" i="2"/>
  <c r="FT232" i="2"/>
  <c r="AF232" i="2"/>
  <c r="FB232" i="2"/>
  <c r="DJ232" i="2"/>
  <c r="Z232" i="2"/>
  <c r="EH232" i="2"/>
  <c r="EI232" i="2" s="1"/>
  <c r="FF232" i="2"/>
  <c r="FG232" i="2" s="1"/>
  <c r="ED232" i="2"/>
  <c r="R232" i="2"/>
  <c r="S232" i="2" s="1"/>
  <c r="CH232" i="2"/>
  <c r="AL232" i="2"/>
  <c r="BV232" i="2"/>
  <c r="CN232" i="2"/>
  <c r="DF232" i="2"/>
  <c r="BN232" i="2"/>
  <c r="BO232" i="2" s="1"/>
  <c r="LY233" i="2"/>
  <c r="HB233" i="2"/>
  <c r="HT233" i="2"/>
  <c r="JP233" i="2"/>
  <c r="MH233" i="2"/>
  <c r="GZ233" i="2"/>
  <c r="HX233" i="2"/>
  <c r="IX233" i="2"/>
  <c r="IV233" i="2"/>
  <c r="JT233" i="2"/>
  <c r="KR233" i="2"/>
  <c r="LR233" i="2"/>
  <c r="MP233" i="2"/>
  <c r="ID233" i="2"/>
  <c r="JD233" i="2"/>
  <c r="JZ233" i="2"/>
  <c r="KX233" i="2"/>
  <c r="MV233" i="2"/>
  <c r="LJ233" i="2"/>
  <c r="HR233" i="2"/>
  <c r="NH233" i="2"/>
  <c r="IP233" i="2"/>
  <c r="KL233" i="2"/>
  <c r="GT233" i="2"/>
  <c r="HZ233" i="2"/>
  <c r="KT233" i="2"/>
  <c r="MN233" i="2"/>
  <c r="IL233" i="2"/>
  <c r="KB233" i="2"/>
  <c r="KZ233" i="2"/>
  <c r="LX233" i="2"/>
  <c r="LL233" i="2"/>
  <c r="NF233" i="2"/>
  <c r="IR233" i="2"/>
  <c r="KN233" i="2"/>
  <c r="IF233" i="2"/>
  <c r="DL233" i="2"/>
  <c r="JN233" i="2"/>
  <c r="MJ233" i="2"/>
  <c r="JB233" i="2"/>
  <c r="LP233" i="2"/>
  <c r="JH233" i="2"/>
  <c r="KH233" i="2"/>
  <c r="LF233" i="2"/>
  <c r="MD233" i="2"/>
  <c r="GV233" i="2"/>
  <c r="HL233" i="2"/>
  <c r="IJ233" i="2"/>
  <c r="KF233" i="2"/>
  <c r="MB233" i="2"/>
  <c r="NB233" i="2"/>
  <c r="NL233" i="2"/>
  <c r="JV233" i="2"/>
  <c r="HH233" i="2"/>
  <c r="LV233" i="2"/>
  <c r="MT233" i="2"/>
  <c r="LD233" i="2"/>
  <c r="HF233" i="2"/>
  <c r="NN233" i="2"/>
  <c r="EJ233" i="2"/>
  <c r="JJ233" i="2"/>
  <c r="MZ233" i="2"/>
  <c r="HN233" i="2"/>
  <c r="IM233" i="2"/>
  <c r="HC233" i="2"/>
  <c r="IG233" i="2"/>
  <c r="AO233" i="2" s="1"/>
  <c r="NI233" i="2"/>
  <c r="FQ233" i="2" s="1"/>
  <c r="IS233" i="2"/>
  <c r="CL232" i="2"/>
  <c r="CM232" i="2" s="1"/>
  <c r="F232" i="2"/>
  <c r="G232" i="2" s="1"/>
  <c r="AU232" i="2"/>
  <c r="L232" i="2"/>
  <c r="M232" i="2" s="1"/>
  <c r="BA232" i="2"/>
  <c r="BB232" i="2"/>
  <c r="BC232" i="2" s="1"/>
  <c r="DD232" i="2"/>
  <c r="DE232" i="2" s="1"/>
  <c r="CF232" i="2"/>
  <c r="CG232" i="2" s="1"/>
  <c r="EN232" i="2"/>
  <c r="EO232" i="2" s="1"/>
  <c r="EB232" i="2"/>
  <c r="EC232" i="2" s="1"/>
  <c r="AX232" i="2"/>
  <c r="FQ232" i="2"/>
  <c r="CZ232" i="2"/>
  <c r="CT232" i="2"/>
  <c r="FH232" i="2"/>
  <c r="LG233" i="2"/>
  <c r="DO233" i="2" s="1"/>
  <c r="GW233" i="2"/>
  <c r="HU233" i="2"/>
  <c r="LA233" i="2"/>
  <c r="DI233" i="2" s="1"/>
  <c r="AW232" i="2"/>
  <c r="KC233" i="2"/>
  <c r="MQ233" i="2"/>
  <c r="MW233" i="2"/>
  <c r="BH232" i="2"/>
  <c r="BI232" i="2" s="1"/>
  <c r="BT232" i="2"/>
  <c r="BU232" i="2" s="1"/>
  <c r="T232" i="2"/>
  <c r="DV232" i="2"/>
  <c r="DW232" i="2" s="1"/>
  <c r="EZ232" i="2"/>
  <c r="FA232" i="2" s="1"/>
  <c r="FR232" i="2"/>
  <c r="FS232" i="2" s="1"/>
  <c r="CB232" i="2"/>
  <c r="BP232" i="2"/>
  <c r="DL232" i="2"/>
  <c r="EV232" i="2"/>
  <c r="FN232" i="2"/>
  <c r="KO233" i="2"/>
  <c r="CW233" i="2" s="1"/>
  <c r="KI233" i="2"/>
  <c r="JW233" i="2"/>
  <c r="EU232" i="2"/>
  <c r="JQ233" i="2"/>
  <c r="BY233" i="2" s="1"/>
  <c r="MK233" i="2"/>
  <c r="JE233" i="2"/>
  <c r="BM233" i="2" s="1"/>
  <c r="ME233" i="2"/>
  <c r="EM233" i="2" s="1"/>
  <c r="FM232" i="2"/>
  <c r="KU233" i="2"/>
  <c r="LM233" i="2"/>
  <c r="CA232" i="2"/>
  <c r="K232" i="2"/>
  <c r="AD232" i="2"/>
  <c r="AE232" i="2" s="1"/>
  <c r="X232" i="2"/>
  <c r="Y232" i="2" s="1"/>
  <c r="BM232" i="2"/>
  <c r="DU232" i="2"/>
  <c r="FE232" i="2"/>
  <c r="EJ232" i="2"/>
  <c r="DR232" i="2"/>
  <c r="NO233" i="2"/>
  <c r="LS233" i="2"/>
  <c r="HI233" i="2"/>
  <c r="Q233" i="2" s="1"/>
  <c r="IY233" i="2"/>
  <c r="NC233" i="2"/>
  <c r="FK233" i="2" s="1"/>
  <c r="IA233" i="2"/>
  <c r="AI233" i="2" s="1"/>
  <c r="FX232" i="2"/>
  <c r="AC232" i="2"/>
  <c r="AO232" i="2"/>
  <c r="AP232" i="2"/>
  <c r="AQ232" i="2" s="1"/>
  <c r="AJ232" i="2"/>
  <c r="AK232" i="2" s="1"/>
  <c r="CK232" i="2"/>
  <c r="BY232" i="2"/>
  <c r="EM232" i="2"/>
  <c r="DK232" i="2"/>
  <c r="JK233" i="2"/>
  <c r="HO233" i="2"/>
  <c r="B234" i="2"/>
  <c r="GC234" i="2" s="1"/>
  <c r="GD233" i="2"/>
  <c r="FY232" i="2" l="1"/>
  <c r="FL233" i="2"/>
  <c r="AF233" i="2"/>
  <c r="BH233" i="2"/>
  <c r="HO234" i="2"/>
  <c r="FX233" i="2"/>
  <c r="FY233" i="2" s="1"/>
  <c r="AX233" i="2"/>
  <c r="AR233" i="2"/>
  <c r="EN233" i="2"/>
  <c r="ED233" i="2"/>
  <c r="BP233" i="2"/>
  <c r="AL233" i="2"/>
  <c r="EZ233" i="2"/>
  <c r="FA233" i="2" s="1"/>
  <c r="BB233" i="2"/>
  <c r="BC233" i="2" s="1"/>
  <c r="L233" i="2"/>
  <c r="M233" i="2" s="1"/>
  <c r="BI233" i="2"/>
  <c r="CL233" i="2"/>
  <c r="CM233" i="2" s="1"/>
  <c r="X233" i="2"/>
  <c r="Y233" i="2" s="1"/>
  <c r="DV233" i="2"/>
  <c r="DW233" i="2" s="1"/>
  <c r="DP233" i="2"/>
  <c r="DQ233" i="2" s="1"/>
  <c r="FH233" i="2"/>
  <c r="EV233" i="2"/>
  <c r="BZ233" i="2"/>
  <c r="CZ233" i="2"/>
  <c r="EO233" i="2"/>
  <c r="BT233" i="2"/>
  <c r="CT233" i="2"/>
  <c r="CH233" i="2"/>
  <c r="H233" i="2"/>
  <c r="R233" i="2"/>
  <c r="DF233" i="2"/>
  <c r="FR233" i="2"/>
  <c r="FS233" i="2" s="1"/>
  <c r="IY234" i="2"/>
  <c r="BG234" i="2" s="1"/>
  <c r="LS234" i="2"/>
  <c r="KU234" i="2"/>
  <c r="MK234" i="2"/>
  <c r="MQ234" i="2"/>
  <c r="EY234" i="2" s="1"/>
  <c r="HU234" i="2"/>
  <c r="HC234" i="2"/>
  <c r="AV233" i="2"/>
  <c r="F233" i="2"/>
  <c r="AJ233" i="2"/>
  <c r="AK233" i="2" s="1"/>
  <c r="AP233" i="2"/>
  <c r="AQ233" i="2" s="1"/>
  <c r="CX233" i="2"/>
  <c r="EH233" i="2"/>
  <c r="EI233" i="2" s="1"/>
  <c r="EA233" i="2"/>
  <c r="BD233" i="2"/>
  <c r="N233" i="2"/>
  <c r="BJ233" i="2"/>
  <c r="CB233" i="2"/>
  <c r="DR233" i="2"/>
  <c r="EP233" i="2"/>
  <c r="FN233" i="2"/>
  <c r="ES234" i="2"/>
  <c r="EA234" i="2"/>
  <c r="DC234" i="2"/>
  <c r="W234" i="2"/>
  <c r="AC234" i="2"/>
  <c r="K234" i="2"/>
  <c r="IF234" i="2"/>
  <c r="HL234" i="2"/>
  <c r="GT234" i="2"/>
  <c r="HX234" i="2"/>
  <c r="KR234" i="2"/>
  <c r="HH234" i="2"/>
  <c r="HF234" i="2"/>
  <c r="KX234" i="2"/>
  <c r="LJ234" i="2"/>
  <c r="HR234" i="2"/>
  <c r="HT234" i="2"/>
  <c r="JN234" i="2"/>
  <c r="JP234" i="2"/>
  <c r="NF234" i="2"/>
  <c r="KN234" i="2"/>
  <c r="MJ234" i="2"/>
  <c r="HZ234" i="2"/>
  <c r="IX234" i="2"/>
  <c r="JV234" i="2"/>
  <c r="LP234" i="2"/>
  <c r="LR234" i="2"/>
  <c r="JB234" i="2"/>
  <c r="KB234" i="2"/>
  <c r="KZ234" i="2"/>
  <c r="LX234" i="2"/>
  <c r="LL234" i="2"/>
  <c r="AF234" i="2"/>
  <c r="GZ234" i="2"/>
  <c r="JT234" i="2"/>
  <c r="GV234" i="2"/>
  <c r="JD234" i="2"/>
  <c r="JZ234" i="2"/>
  <c r="HB234" i="2"/>
  <c r="L234" i="2"/>
  <c r="LV234" i="2"/>
  <c r="IV234" i="2"/>
  <c r="NB234" i="2"/>
  <c r="KT234" i="2"/>
  <c r="MT234" i="2"/>
  <c r="JJ234" i="2"/>
  <c r="LD234" i="2"/>
  <c r="MZ234" i="2"/>
  <c r="IP234" i="2"/>
  <c r="IR234" i="2"/>
  <c r="MP234" i="2"/>
  <c r="DJ234" i="2"/>
  <c r="MV234" i="2"/>
  <c r="JH234" i="2"/>
  <c r="MB234" i="2"/>
  <c r="KL234" i="2"/>
  <c r="MH234" i="2"/>
  <c r="BJ234" i="2"/>
  <c r="MN234" i="2"/>
  <c r="ID234" i="2"/>
  <c r="IJ234" i="2"/>
  <c r="HN234" i="2"/>
  <c r="IL234" i="2"/>
  <c r="KH234" i="2"/>
  <c r="KF234" i="2"/>
  <c r="MD234" i="2"/>
  <c r="FL234" i="2"/>
  <c r="NN234" i="2"/>
  <c r="NH234" i="2"/>
  <c r="LF234" i="2"/>
  <c r="DP234" i="2"/>
  <c r="DQ234" i="2" s="1"/>
  <c r="NL234" i="2"/>
  <c r="BU233" i="2"/>
  <c r="NO234" i="2"/>
  <c r="FM233" i="2"/>
  <c r="JW234" i="2"/>
  <c r="CE234" i="2" s="1"/>
  <c r="KC234" i="2"/>
  <c r="CK234" i="2" s="1"/>
  <c r="GW234" i="2"/>
  <c r="E234" i="2" s="1"/>
  <c r="IM234" i="2"/>
  <c r="AU234" i="2" s="1"/>
  <c r="LY234" i="2"/>
  <c r="CF233" i="2"/>
  <c r="CG233" i="2" s="1"/>
  <c r="DD233" i="2"/>
  <c r="DE233" i="2" s="1"/>
  <c r="K233" i="2"/>
  <c r="AU233" i="2"/>
  <c r="CR233" i="2"/>
  <c r="CS233" i="2" s="1"/>
  <c r="EG233" i="2"/>
  <c r="ES233" i="2"/>
  <c r="ET233" i="2"/>
  <c r="EU233" i="2" s="1"/>
  <c r="T233" i="2"/>
  <c r="FF233" i="2"/>
  <c r="FG233" i="2" s="1"/>
  <c r="Z233" i="2"/>
  <c r="BV233" i="2"/>
  <c r="CN233" i="2"/>
  <c r="FB233" i="2"/>
  <c r="DX233" i="2"/>
  <c r="FZ233" i="2"/>
  <c r="IA234" i="2"/>
  <c r="AI234" i="2" s="1"/>
  <c r="S233" i="2"/>
  <c r="CA233" i="2"/>
  <c r="ME234" i="2"/>
  <c r="EM234" i="2" s="1"/>
  <c r="JQ234" i="2"/>
  <c r="KI234" i="2"/>
  <c r="AW233" i="2"/>
  <c r="LG234" i="2"/>
  <c r="DO234" i="2" s="1"/>
  <c r="IS234" i="2"/>
  <c r="IG234" i="2"/>
  <c r="AO234" i="2" s="1"/>
  <c r="EB233" i="2"/>
  <c r="EC233" i="2" s="1"/>
  <c r="E233" i="2"/>
  <c r="BA233" i="2"/>
  <c r="BN233" i="2"/>
  <c r="BO233" i="2" s="1"/>
  <c r="EY233" i="2"/>
  <c r="FT233" i="2"/>
  <c r="JK234" i="2"/>
  <c r="NC234" i="2"/>
  <c r="HI234" i="2"/>
  <c r="LM234" i="2"/>
  <c r="DU234" i="2" s="1"/>
  <c r="JE234" i="2"/>
  <c r="KO234" i="2"/>
  <c r="MW234" i="2"/>
  <c r="FE234" i="2" s="1"/>
  <c r="LA234" i="2"/>
  <c r="NI234" i="2"/>
  <c r="W233" i="2"/>
  <c r="CQ233" i="2"/>
  <c r="BG233" i="2"/>
  <c r="AC233" i="2"/>
  <c r="BS233" i="2"/>
  <c r="AD233" i="2"/>
  <c r="AE233" i="2" s="1"/>
  <c r="CE233" i="2"/>
  <c r="DJ233" i="2"/>
  <c r="DK233" i="2" s="1"/>
  <c r="CK233" i="2"/>
  <c r="DC233" i="2"/>
  <c r="DU233" i="2"/>
  <c r="FE233" i="2"/>
  <c r="FW233" i="2"/>
  <c r="CY233" i="2"/>
  <c r="B235" i="2"/>
  <c r="GC235" i="2" s="1"/>
  <c r="GD234" i="2"/>
  <c r="NI235" i="2" l="1"/>
  <c r="G233" i="2"/>
  <c r="FX234" i="2"/>
  <c r="FY234" i="2" s="1"/>
  <c r="FZ234" i="2"/>
  <c r="CT234" i="2"/>
  <c r="FH234" i="2"/>
  <c r="H234" i="2"/>
  <c r="FR234" i="2"/>
  <c r="FS234" i="2" s="1"/>
  <c r="CN234" i="2"/>
  <c r="AP234" i="2"/>
  <c r="AQ234" i="2" s="1"/>
  <c r="AX234" i="2"/>
  <c r="ED234" i="2"/>
  <c r="EV234" i="2"/>
  <c r="EH234" i="2"/>
  <c r="DX234" i="2"/>
  <c r="DK234" i="2"/>
  <c r="X234" i="2"/>
  <c r="Y234" i="2" s="1"/>
  <c r="CH234" i="2"/>
  <c r="BZ234" i="2"/>
  <c r="FB234" i="2"/>
  <c r="CZ234" i="2"/>
  <c r="AJ234" i="2"/>
  <c r="AK234" i="2" s="1"/>
  <c r="BV234" i="2"/>
  <c r="EP234" i="2"/>
  <c r="M234" i="2"/>
  <c r="BN234" i="2"/>
  <c r="BO234" i="2" s="1"/>
  <c r="DF234" i="2"/>
  <c r="BD234" i="2"/>
  <c r="R234" i="2"/>
  <c r="S234" i="2" s="1"/>
  <c r="FQ235" i="2"/>
  <c r="JW235" i="2"/>
  <c r="HT235" i="2"/>
  <c r="NF235" i="2"/>
  <c r="KR235" i="2"/>
  <c r="LR235" i="2"/>
  <c r="JZ235" i="2"/>
  <c r="LV235" i="2"/>
  <c r="LX235" i="2"/>
  <c r="JP235" i="2"/>
  <c r="NH235" i="2"/>
  <c r="IP235" i="2"/>
  <c r="KL235" i="2"/>
  <c r="GZ235" i="2"/>
  <c r="HX235" i="2"/>
  <c r="KT235" i="2"/>
  <c r="ID235" i="2"/>
  <c r="JD235" i="2"/>
  <c r="KX235" i="2"/>
  <c r="MH235" i="2"/>
  <c r="HB235" i="2"/>
  <c r="HZ235" i="2"/>
  <c r="IX235" i="2"/>
  <c r="JT235" i="2"/>
  <c r="JV235" i="2"/>
  <c r="MN235" i="2"/>
  <c r="HF235" i="2"/>
  <c r="KB235" i="2"/>
  <c r="KZ235" i="2"/>
  <c r="LJ235" i="2"/>
  <c r="MJ235" i="2"/>
  <c r="BJ235" i="2"/>
  <c r="LP235" i="2"/>
  <c r="IF235" i="2"/>
  <c r="EH235" i="2"/>
  <c r="HH235" i="2"/>
  <c r="MB235" i="2"/>
  <c r="FN235" i="2"/>
  <c r="IL235" i="2"/>
  <c r="JN235" i="2"/>
  <c r="IR235" i="2"/>
  <c r="KN235" i="2"/>
  <c r="MP235" i="2"/>
  <c r="JB235" i="2"/>
  <c r="MV235" i="2"/>
  <c r="N235" i="2"/>
  <c r="AX235" i="2"/>
  <c r="LF235" i="2"/>
  <c r="NB235" i="2"/>
  <c r="NL235" i="2"/>
  <c r="GV235" i="2"/>
  <c r="IV235" i="2"/>
  <c r="HN235" i="2"/>
  <c r="IJ235" i="2"/>
  <c r="LD235" i="2"/>
  <c r="LL235" i="2"/>
  <c r="HR235" i="2"/>
  <c r="T235" i="2"/>
  <c r="MT235" i="2"/>
  <c r="GT235" i="2"/>
  <c r="JH235" i="2"/>
  <c r="JJ235" i="2"/>
  <c r="MZ235" i="2"/>
  <c r="FZ235" i="2"/>
  <c r="HL235" i="2"/>
  <c r="KF235" i="2"/>
  <c r="KH235" i="2"/>
  <c r="MD235" i="2"/>
  <c r="NN235" i="2"/>
  <c r="LA235" i="2"/>
  <c r="JK235" i="2"/>
  <c r="KO235" i="2"/>
  <c r="CW235" i="2" s="1"/>
  <c r="HI235" i="2"/>
  <c r="CA234" i="2"/>
  <c r="LY235" i="2"/>
  <c r="CL234" i="2"/>
  <c r="CM234" i="2" s="1"/>
  <c r="BB234" i="2"/>
  <c r="BC234" i="2" s="1"/>
  <c r="CX234" i="2"/>
  <c r="DV234" i="2"/>
  <c r="DW234" i="2" s="1"/>
  <c r="DD234" i="2"/>
  <c r="DE234" i="2" s="1"/>
  <c r="CF234" i="2"/>
  <c r="CG234" i="2" s="1"/>
  <c r="EB234" i="2"/>
  <c r="EC234" i="2" s="1"/>
  <c r="EZ234" i="2"/>
  <c r="FA234" i="2" s="1"/>
  <c r="T234" i="2"/>
  <c r="Z234" i="2"/>
  <c r="AR234" i="2"/>
  <c r="BP234" i="2"/>
  <c r="DR234" i="2"/>
  <c r="EJ234" i="2"/>
  <c r="FN234" i="2"/>
  <c r="HU235" i="2"/>
  <c r="AC235" i="2" s="1"/>
  <c r="KU235" i="2"/>
  <c r="NC235" i="2"/>
  <c r="IG235" i="2"/>
  <c r="AO235" i="2" s="1"/>
  <c r="KI235" i="2"/>
  <c r="IM235" i="2"/>
  <c r="FM234" i="2"/>
  <c r="F234" i="2"/>
  <c r="G234" i="2" s="1"/>
  <c r="BS234" i="2"/>
  <c r="BT234" i="2"/>
  <c r="BU234" i="2" s="1"/>
  <c r="DI234" i="2"/>
  <c r="CR234" i="2"/>
  <c r="CS234" i="2" s="1"/>
  <c r="EN234" i="2"/>
  <c r="EO234" i="2" s="1"/>
  <c r="EG234" i="2"/>
  <c r="ET234" i="2"/>
  <c r="EU234" i="2" s="1"/>
  <c r="AL234" i="2"/>
  <c r="DL234" i="2"/>
  <c r="EI234" i="2"/>
  <c r="MQ235" i="2"/>
  <c r="EY235" i="2" s="1"/>
  <c r="LS235" i="2"/>
  <c r="JE235" i="2"/>
  <c r="IS235" i="2"/>
  <c r="BA235" i="2" s="1"/>
  <c r="JQ235" i="2"/>
  <c r="IA235" i="2"/>
  <c r="GW235" i="2"/>
  <c r="E235" i="2" s="1"/>
  <c r="NO235" i="2"/>
  <c r="Q234" i="2"/>
  <c r="BH234" i="2"/>
  <c r="BI234" i="2" s="1"/>
  <c r="AD234" i="2"/>
  <c r="AE234" i="2" s="1"/>
  <c r="AV234" i="2"/>
  <c r="AW234" i="2" s="1"/>
  <c r="BM234" i="2"/>
  <c r="FF234" i="2"/>
  <c r="FG234" i="2" s="1"/>
  <c r="CW234" i="2"/>
  <c r="N234" i="2"/>
  <c r="FW234" i="2"/>
  <c r="FK234" i="2"/>
  <c r="FQ234" i="2"/>
  <c r="CB234" i="2"/>
  <c r="FT234" i="2"/>
  <c r="IY235" i="2"/>
  <c r="CY234" i="2"/>
  <c r="MW235" i="2"/>
  <c r="FE235" i="2" s="1"/>
  <c r="LM235" i="2"/>
  <c r="DU235" i="2" s="1"/>
  <c r="LG235" i="2"/>
  <c r="DO235" i="2" s="1"/>
  <c r="ME235" i="2"/>
  <c r="HO235" i="2"/>
  <c r="KC235" i="2"/>
  <c r="BA234" i="2"/>
  <c r="CQ234" i="2"/>
  <c r="BY234" i="2"/>
  <c r="HC235" i="2"/>
  <c r="MK235" i="2"/>
  <c r="B236" i="2"/>
  <c r="GD235" i="2"/>
  <c r="NI236" i="2" l="1"/>
  <c r="GC236" i="2"/>
  <c r="BN235" i="2"/>
  <c r="FR235" i="2"/>
  <c r="FS235" i="2" s="1"/>
  <c r="MK236" i="2"/>
  <c r="HO236" i="2"/>
  <c r="Z235" i="2"/>
  <c r="FB235" i="2"/>
  <c r="CZ235" i="2"/>
  <c r="CN235" i="2"/>
  <c r="BZ235" i="2"/>
  <c r="DV235" i="2"/>
  <c r="F235" i="2"/>
  <c r="G235" i="2" s="1"/>
  <c r="EN235" i="2"/>
  <c r="EO235" i="2" s="1"/>
  <c r="CT235" i="2"/>
  <c r="DR235" i="2"/>
  <c r="AR235" i="2"/>
  <c r="BB235" i="2"/>
  <c r="BC235" i="2" s="1"/>
  <c r="ED235" i="2"/>
  <c r="BV235" i="2"/>
  <c r="FH235" i="2"/>
  <c r="AJ235" i="2"/>
  <c r="AK235" i="2" s="1"/>
  <c r="DF235" i="2"/>
  <c r="DL235" i="2"/>
  <c r="ET235" i="2"/>
  <c r="EU235" i="2" s="1"/>
  <c r="CF235" i="2"/>
  <c r="CG235" i="2" s="1"/>
  <c r="AD235" i="2"/>
  <c r="AE235" i="2" s="1"/>
  <c r="DW235" i="2"/>
  <c r="JE236" i="2"/>
  <c r="NC236" i="2"/>
  <c r="CA235" i="2"/>
  <c r="JK236" i="2"/>
  <c r="L235" i="2"/>
  <c r="M235" i="2" s="1"/>
  <c r="X235" i="2"/>
  <c r="Y235" i="2" s="1"/>
  <c r="BM235" i="2"/>
  <c r="BS235" i="2"/>
  <c r="R235" i="2"/>
  <c r="S235" i="2" s="1"/>
  <c r="BT235" i="2"/>
  <c r="BU235" i="2" s="1"/>
  <c r="CX235" i="2"/>
  <c r="CY235" i="2" s="1"/>
  <c r="FL235" i="2"/>
  <c r="FM235" i="2" s="1"/>
  <c r="AF235" i="2"/>
  <c r="ES235" i="2"/>
  <c r="EZ235" i="2"/>
  <c r="H235" i="2"/>
  <c r="AL235" i="2"/>
  <c r="CB235" i="2"/>
  <c r="CH235" i="2"/>
  <c r="DX235" i="2"/>
  <c r="EP235" i="2"/>
  <c r="FT235" i="2"/>
  <c r="HC236" i="2"/>
  <c r="ME236" i="2"/>
  <c r="IA236" i="2"/>
  <c r="LS236" i="2"/>
  <c r="KI236" i="2"/>
  <c r="LA236" i="2"/>
  <c r="JW236" i="2"/>
  <c r="W235" i="2"/>
  <c r="CE235" i="2"/>
  <c r="CR235" i="2"/>
  <c r="DP235" i="2"/>
  <c r="DQ235" i="2" s="1"/>
  <c r="CL235" i="2"/>
  <c r="CM235" i="2" s="1"/>
  <c r="BD235" i="2"/>
  <c r="KC236" i="2"/>
  <c r="LG236" i="2"/>
  <c r="NO236" i="2"/>
  <c r="JQ236" i="2"/>
  <c r="MQ236" i="2"/>
  <c r="IG236" i="2"/>
  <c r="KU236" i="2"/>
  <c r="HI236" i="2"/>
  <c r="FX235" i="2"/>
  <c r="FY235" i="2" s="1"/>
  <c r="AI235" i="2"/>
  <c r="AV235" i="2"/>
  <c r="AW235" i="2" s="1"/>
  <c r="BY235" i="2"/>
  <c r="CQ235" i="2"/>
  <c r="BH235" i="2"/>
  <c r="BI235" i="2" s="1"/>
  <c r="DD235" i="2"/>
  <c r="DE235" i="2" s="1"/>
  <c r="AP235" i="2"/>
  <c r="AQ235" i="2" s="1"/>
  <c r="EB235" i="2"/>
  <c r="EC235" i="2" s="1"/>
  <c r="DC235" i="2"/>
  <c r="EM235" i="2"/>
  <c r="EA235" i="2"/>
  <c r="FW235" i="2"/>
  <c r="FF235" i="2"/>
  <c r="FG235" i="2" s="1"/>
  <c r="BP235" i="2"/>
  <c r="EJ235" i="2"/>
  <c r="EV235" i="2"/>
  <c r="EY236" i="2"/>
  <c r="FW236" i="2"/>
  <c r="FQ236" i="2"/>
  <c r="ES236" i="2"/>
  <c r="FK236" i="2"/>
  <c r="EA236" i="2"/>
  <c r="DO236" i="2"/>
  <c r="BY236" i="2"/>
  <c r="DI236" i="2"/>
  <c r="CQ236" i="2"/>
  <c r="CE236" i="2"/>
  <c r="EM236" i="2"/>
  <c r="DC236" i="2"/>
  <c r="CK236" i="2"/>
  <c r="BM236" i="2"/>
  <c r="AI236" i="2"/>
  <c r="W236" i="2"/>
  <c r="BS236" i="2"/>
  <c r="AO236" i="2"/>
  <c r="Q236" i="2"/>
  <c r="K236" i="2"/>
  <c r="IL236" i="2"/>
  <c r="MW236" i="2"/>
  <c r="GV236" i="2"/>
  <c r="LL236" i="2"/>
  <c r="NH236" i="2"/>
  <c r="IP236" i="2"/>
  <c r="KL236" i="2"/>
  <c r="MH236" i="2"/>
  <c r="HX236" i="2"/>
  <c r="IV236" i="2"/>
  <c r="IX236" i="2"/>
  <c r="JT236" i="2"/>
  <c r="MN236" i="2"/>
  <c r="KB236" i="2"/>
  <c r="JZ236" i="2"/>
  <c r="KX236" i="2"/>
  <c r="LV236" i="2"/>
  <c r="LX236" i="2"/>
  <c r="LJ236" i="2"/>
  <c r="IR236" i="2"/>
  <c r="KN236" i="2"/>
  <c r="HB236" i="2"/>
  <c r="MP236" i="2"/>
  <c r="IF236" i="2"/>
  <c r="MT236" i="2"/>
  <c r="NF236" i="2"/>
  <c r="MJ236" i="2"/>
  <c r="GZ236" i="2"/>
  <c r="KT236" i="2"/>
  <c r="LP236" i="2"/>
  <c r="JV236" i="2"/>
  <c r="HH236" i="2"/>
  <c r="ID236" i="2"/>
  <c r="BP236" i="2"/>
  <c r="JP236" i="2"/>
  <c r="JN236" i="2"/>
  <c r="JD236" i="2"/>
  <c r="JH236" i="2"/>
  <c r="LD236" i="2"/>
  <c r="LF236" i="2"/>
  <c r="HT236" i="2"/>
  <c r="HZ236" i="2"/>
  <c r="EZ236" i="2"/>
  <c r="GT236" i="2"/>
  <c r="MV236" i="2"/>
  <c r="HN236" i="2"/>
  <c r="HL236" i="2"/>
  <c r="IJ236" i="2"/>
  <c r="BV236" i="2"/>
  <c r="JJ236" i="2"/>
  <c r="KF236" i="2"/>
  <c r="MD236" i="2"/>
  <c r="JB236" i="2"/>
  <c r="NN236" i="2"/>
  <c r="NL236" i="2"/>
  <c r="DD236" i="2"/>
  <c r="KR236" i="2"/>
  <c r="NB236" i="2"/>
  <c r="FT236" i="2"/>
  <c r="HF236" i="2"/>
  <c r="CL236" i="2"/>
  <c r="KZ236" i="2"/>
  <c r="CT236" i="2"/>
  <c r="DR236" i="2"/>
  <c r="EP236" i="2"/>
  <c r="MB236" i="2"/>
  <c r="MZ236" i="2"/>
  <c r="HR236" i="2"/>
  <c r="LR236" i="2"/>
  <c r="KH236" i="2"/>
  <c r="CS235" i="2"/>
  <c r="LM236" i="2"/>
  <c r="DU236" i="2" s="1"/>
  <c r="IY236" i="2"/>
  <c r="GW236" i="2"/>
  <c r="IS236" i="2"/>
  <c r="BA236" i="2" s="1"/>
  <c r="EI235" i="2"/>
  <c r="IM236" i="2"/>
  <c r="BO235" i="2"/>
  <c r="HU236" i="2"/>
  <c r="FA235" i="2"/>
  <c r="LY236" i="2"/>
  <c r="KO236" i="2"/>
  <c r="DI235" i="2"/>
  <c r="BG235" i="2"/>
  <c r="Q235" i="2"/>
  <c r="K235" i="2"/>
  <c r="AU235" i="2"/>
  <c r="DJ235" i="2"/>
  <c r="DK235" i="2" s="1"/>
  <c r="CK235" i="2"/>
  <c r="EG235" i="2"/>
  <c r="FK235" i="2"/>
  <c r="B237" i="2"/>
  <c r="GD236" i="2"/>
  <c r="HO237" i="2" l="1"/>
  <c r="GC237" i="2"/>
  <c r="N236" i="2"/>
  <c r="FX236" i="2"/>
  <c r="FY236" i="2" s="1"/>
  <c r="FN236" i="2"/>
  <c r="CH236" i="2"/>
  <c r="DL236" i="2"/>
  <c r="AP236" i="2"/>
  <c r="AQ236" i="2" s="1"/>
  <c r="BD236" i="2"/>
  <c r="F236" i="2"/>
  <c r="G236" i="2" s="1"/>
  <c r="BJ236" i="2"/>
  <c r="CB236" i="2"/>
  <c r="Z236" i="2"/>
  <c r="AX236" i="2"/>
  <c r="FZ236" i="2"/>
  <c r="AF236" i="2"/>
  <c r="R236" i="2"/>
  <c r="S236" i="2" s="1"/>
  <c r="EV236" i="2"/>
  <c r="AJ236" i="2"/>
  <c r="CZ236" i="2"/>
  <c r="EJ236" i="2"/>
  <c r="FF236" i="2"/>
  <c r="ED236" i="2"/>
  <c r="DV236" i="2"/>
  <c r="DW236" i="2" s="1"/>
  <c r="CM236" i="2"/>
  <c r="FG236" i="2"/>
  <c r="DE236" i="2"/>
  <c r="HU237" i="2"/>
  <c r="KO237" i="2"/>
  <c r="GW237" i="2"/>
  <c r="E237" i="2" s="1"/>
  <c r="AC236" i="2"/>
  <c r="CX236" i="2"/>
  <c r="CY236" i="2" s="1"/>
  <c r="BZ236" i="2"/>
  <c r="AV236" i="2"/>
  <c r="AW236" i="2" s="1"/>
  <c r="BB236" i="2"/>
  <c r="BC236" i="2" s="1"/>
  <c r="DP236" i="2"/>
  <c r="CW236" i="2"/>
  <c r="T236" i="2"/>
  <c r="H236" i="2"/>
  <c r="FL236" i="2"/>
  <c r="ET236" i="2"/>
  <c r="EU236" i="2" s="1"/>
  <c r="AR236" i="2"/>
  <c r="AL236" i="2"/>
  <c r="DF236" i="2"/>
  <c r="DX236" i="2"/>
  <c r="MQ237" i="2"/>
  <c r="EY237" i="2" s="1"/>
  <c r="KC237" i="2"/>
  <c r="LA237" i="2"/>
  <c r="IA237" i="2"/>
  <c r="HC237" i="2"/>
  <c r="LY237" i="2"/>
  <c r="IM237" i="2"/>
  <c r="IY237" i="2"/>
  <c r="BG237" i="2" s="1"/>
  <c r="E236" i="2"/>
  <c r="AD236" i="2"/>
  <c r="AE236" i="2" s="1"/>
  <c r="L236" i="2"/>
  <c r="M236" i="2" s="1"/>
  <c r="BG236" i="2"/>
  <c r="DJ236" i="2"/>
  <c r="DK236" i="2" s="1"/>
  <c r="EN236" i="2"/>
  <c r="EO236" i="2" s="1"/>
  <c r="EB236" i="2"/>
  <c r="EC236" i="2" s="1"/>
  <c r="EH236" i="2"/>
  <c r="EI236" i="2" s="1"/>
  <c r="FB236" i="2"/>
  <c r="AK236" i="2"/>
  <c r="KU237" i="2"/>
  <c r="JQ237" i="2"/>
  <c r="BY237" i="2" s="1"/>
  <c r="MK237" i="2"/>
  <c r="JK237" i="2"/>
  <c r="ES237" i="2"/>
  <c r="EG237" i="2"/>
  <c r="DC237" i="2"/>
  <c r="CK237" i="2"/>
  <c r="CW237" i="2"/>
  <c r="AU237" i="2"/>
  <c r="K237" i="2"/>
  <c r="BS237" i="2"/>
  <c r="AC237" i="2"/>
  <c r="DI237" i="2"/>
  <c r="AI237" i="2"/>
  <c r="W237" i="2"/>
  <c r="HB237" i="2"/>
  <c r="JN237" i="2"/>
  <c r="MJ237" i="2"/>
  <c r="GT237" i="2"/>
  <c r="JV237" i="2"/>
  <c r="HH237" i="2"/>
  <c r="JB237" i="2"/>
  <c r="HT237" i="2"/>
  <c r="HR237" i="2"/>
  <c r="JP237" i="2"/>
  <c r="MH237" i="2"/>
  <c r="GZ237" i="2"/>
  <c r="HX237" i="2"/>
  <c r="IX237" i="2"/>
  <c r="IV237" i="2"/>
  <c r="JT237" i="2"/>
  <c r="LR237" i="2"/>
  <c r="LP237" i="2"/>
  <c r="MP237" i="2"/>
  <c r="JD237" i="2"/>
  <c r="JZ237" i="2"/>
  <c r="KX237" i="2"/>
  <c r="MV237" i="2"/>
  <c r="LJ237" i="2"/>
  <c r="LL237" i="2"/>
  <c r="CB237" i="2"/>
  <c r="NH237" i="2"/>
  <c r="KL237" i="2"/>
  <c r="KT237" i="2"/>
  <c r="MN237" i="2"/>
  <c r="ID237" i="2"/>
  <c r="BP237" i="2"/>
  <c r="KB237" i="2"/>
  <c r="KZ237" i="2"/>
  <c r="LX237" i="2"/>
  <c r="EV237" i="2"/>
  <c r="GV237" i="2"/>
  <c r="JJ237" i="2"/>
  <c r="LD237" i="2"/>
  <c r="MZ237" i="2"/>
  <c r="HZ237" i="2"/>
  <c r="IP237" i="2"/>
  <c r="AL237" i="2"/>
  <c r="JH237" i="2"/>
  <c r="KH237" i="2"/>
  <c r="LF237" i="2"/>
  <c r="NB237" i="2"/>
  <c r="NF237" i="2"/>
  <c r="KN237" i="2"/>
  <c r="KR237" i="2"/>
  <c r="IF237" i="2"/>
  <c r="DJ237" i="2"/>
  <c r="LV237" i="2"/>
  <c r="HL237" i="2"/>
  <c r="HN237" i="2"/>
  <c r="IJ237" i="2"/>
  <c r="IL237" i="2"/>
  <c r="KF237" i="2"/>
  <c r="MB237" i="2"/>
  <c r="NL237" i="2"/>
  <c r="IR237" i="2"/>
  <c r="CN237" i="2"/>
  <c r="MT237" i="2"/>
  <c r="MD237" i="2"/>
  <c r="NN237" i="2"/>
  <c r="HF237" i="2"/>
  <c r="LM237" i="2"/>
  <c r="DU237" i="2" s="1"/>
  <c r="MW237" i="2"/>
  <c r="FE237" i="2" s="1"/>
  <c r="BN236" i="2"/>
  <c r="BO236" i="2" s="1"/>
  <c r="BH236" i="2"/>
  <c r="BI236" i="2" s="1"/>
  <c r="AU236" i="2"/>
  <c r="X236" i="2"/>
  <c r="Y236" i="2" s="1"/>
  <c r="CF236" i="2"/>
  <c r="CG236" i="2" s="1"/>
  <c r="EG236" i="2"/>
  <c r="FR236" i="2"/>
  <c r="FS236" i="2" s="1"/>
  <c r="CN236" i="2"/>
  <c r="FH236" i="2"/>
  <c r="IG237" i="2"/>
  <c r="NO237" i="2"/>
  <c r="FX237" i="2" s="1"/>
  <c r="KI237" i="2"/>
  <c r="ME237" i="2"/>
  <c r="EM237" i="2" s="1"/>
  <c r="CA236" i="2"/>
  <c r="JE237" i="2"/>
  <c r="FA236" i="2"/>
  <c r="IS237" i="2"/>
  <c r="BT236" i="2"/>
  <c r="BU236" i="2" s="1"/>
  <c r="CR236" i="2"/>
  <c r="CS236" i="2" s="1"/>
  <c r="FE236" i="2"/>
  <c r="HI237" i="2"/>
  <c r="Q237" i="2" s="1"/>
  <c r="FM236" i="2"/>
  <c r="LG237" i="2"/>
  <c r="DQ236" i="2"/>
  <c r="JW237" i="2"/>
  <c r="LS237" i="2"/>
  <c r="NC237" i="2"/>
  <c r="NI237" i="2"/>
  <c r="B238" i="2"/>
  <c r="GC238" i="2" s="1"/>
  <c r="GD237" i="2"/>
  <c r="KI238" i="2" l="1"/>
  <c r="AF237" i="2"/>
  <c r="EH237" i="2"/>
  <c r="BV237" i="2"/>
  <c r="AP237" i="2"/>
  <c r="CH237" i="2"/>
  <c r="AX237" i="2"/>
  <c r="CZ237" i="2"/>
  <c r="F237" i="2"/>
  <c r="G237" i="2" s="1"/>
  <c r="DX237" i="2"/>
  <c r="FN237" i="2"/>
  <c r="Z237" i="2"/>
  <c r="BB237" i="2"/>
  <c r="BC237" i="2" s="1"/>
  <c r="FR237" i="2"/>
  <c r="FS237" i="2" s="1"/>
  <c r="FH237" i="2"/>
  <c r="EZ237" i="2"/>
  <c r="FA237" i="2" s="1"/>
  <c r="T237" i="2"/>
  <c r="DR237" i="2"/>
  <c r="EP237" i="2"/>
  <c r="BH237" i="2"/>
  <c r="BI237" i="2" s="1"/>
  <c r="FZ237" i="2"/>
  <c r="CT237" i="2"/>
  <c r="DD237" i="2"/>
  <c r="N237" i="2"/>
  <c r="EB237" i="2"/>
  <c r="EC237" i="2" s="1"/>
  <c r="DK237" i="2"/>
  <c r="LG238" i="2"/>
  <c r="JE238" i="2"/>
  <c r="LS238" i="2"/>
  <c r="IG238" i="2"/>
  <c r="CF237" i="2"/>
  <c r="BN237" i="2"/>
  <c r="BO237" i="2" s="1"/>
  <c r="CR237" i="2"/>
  <c r="CS237" i="2" s="1"/>
  <c r="BZ237" i="2"/>
  <c r="CA237" i="2" s="1"/>
  <c r="CL237" i="2"/>
  <c r="CM237" i="2" s="1"/>
  <c r="EA237" i="2"/>
  <c r="H237" i="2"/>
  <c r="FW237" i="2"/>
  <c r="AR237" i="2"/>
  <c r="DF237" i="2"/>
  <c r="ED237" i="2"/>
  <c r="EJ237" i="2"/>
  <c r="FT237" i="2"/>
  <c r="MK238" i="2"/>
  <c r="LY238" i="2"/>
  <c r="IA238" i="2"/>
  <c r="ES238" i="2"/>
  <c r="EG238" i="2"/>
  <c r="DO238" i="2"/>
  <c r="CQ238" i="2"/>
  <c r="EA238" i="2"/>
  <c r="BM238" i="2"/>
  <c r="AI238" i="2"/>
  <c r="DU238" i="2"/>
  <c r="AO238" i="2"/>
  <c r="LM238" i="2"/>
  <c r="JH238" i="2"/>
  <c r="HX238" i="2"/>
  <c r="GT238" i="2"/>
  <c r="LJ238" i="2"/>
  <c r="HT238" i="2"/>
  <c r="NH238" i="2"/>
  <c r="IP238" i="2"/>
  <c r="KL238" i="2"/>
  <c r="KN238" i="2"/>
  <c r="HB238" i="2"/>
  <c r="MN238" i="2"/>
  <c r="ID238" i="2"/>
  <c r="JP238" i="2"/>
  <c r="IV238" i="2"/>
  <c r="KR238" i="2"/>
  <c r="LR238" i="2"/>
  <c r="GV238" i="2"/>
  <c r="HF238" i="2"/>
  <c r="IF238" i="2"/>
  <c r="JD238" i="2"/>
  <c r="KX238" i="2"/>
  <c r="HR238" i="2"/>
  <c r="JN238" i="2"/>
  <c r="MJ238" i="2"/>
  <c r="HZ238" i="2"/>
  <c r="IX238" i="2"/>
  <c r="JV238" i="2"/>
  <c r="JT238" i="2"/>
  <c r="KT238" i="2"/>
  <c r="LP238" i="2"/>
  <c r="GZ238" i="2"/>
  <c r="HH238" i="2"/>
  <c r="AR238" i="2"/>
  <c r="JB238" i="2"/>
  <c r="KZ238" i="2"/>
  <c r="LV238" i="2"/>
  <c r="KB238" i="2"/>
  <c r="HL238" i="2"/>
  <c r="IJ238" i="2"/>
  <c r="MB238" i="2"/>
  <c r="NL238" i="2"/>
  <c r="IL238" i="2"/>
  <c r="NB238" i="2"/>
  <c r="LL238" i="2"/>
  <c r="MH238" i="2"/>
  <c r="JZ238" i="2"/>
  <c r="LX238" i="2"/>
  <c r="EH238" i="2"/>
  <c r="MT238" i="2"/>
  <c r="CR238" i="2"/>
  <c r="MP238" i="2"/>
  <c r="BP238" i="2"/>
  <c r="MV238" i="2"/>
  <c r="JJ238" i="2"/>
  <c r="KF238" i="2"/>
  <c r="LD238" i="2"/>
  <c r="MZ238" i="2"/>
  <c r="NF238" i="2"/>
  <c r="IR238" i="2"/>
  <c r="HN238" i="2"/>
  <c r="KH238" i="2"/>
  <c r="LF238" i="2"/>
  <c r="MD238" i="2"/>
  <c r="NN238" i="2"/>
  <c r="NI238" i="2"/>
  <c r="NC238" i="2"/>
  <c r="JW238" i="2"/>
  <c r="HI238" i="2"/>
  <c r="IS238" i="2"/>
  <c r="BA238" i="2" s="1"/>
  <c r="ME238" i="2"/>
  <c r="FY237" i="2"/>
  <c r="EI237" i="2"/>
  <c r="L237" i="2"/>
  <c r="M237" i="2" s="1"/>
  <c r="AV237" i="2"/>
  <c r="AW237" i="2" s="1"/>
  <c r="BM237" i="2"/>
  <c r="R237" i="2"/>
  <c r="S237" i="2" s="1"/>
  <c r="BT237" i="2"/>
  <c r="BU237" i="2" s="1"/>
  <c r="FL237" i="2"/>
  <c r="FM237" i="2" s="1"/>
  <c r="ET237" i="2"/>
  <c r="EU237" i="2" s="1"/>
  <c r="EN237" i="2"/>
  <c r="EO237" i="2" s="1"/>
  <c r="DL237" i="2"/>
  <c r="BJ237" i="2"/>
  <c r="FB237" i="2"/>
  <c r="LA238" i="2"/>
  <c r="KO238" i="2"/>
  <c r="AQ237" i="2"/>
  <c r="CG237" i="2"/>
  <c r="BA237" i="2"/>
  <c r="X237" i="2"/>
  <c r="Y237" i="2" s="1"/>
  <c r="AJ237" i="2"/>
  <c r="AK237" i="2" s="1"/>
  <c r="AO237" i="2"/>
  <c r="AD237" i="2"/>
  <c r="AE237" i="2" s="1"/>
  <c r="CE237" i="2"/>
  <c r="CX237" i="2"/>
  <c r="CY237" i="2" s="1"/>
  <c r="FQ237" i="2"/>
  <c r="FF237" i="2"/>
  <c r="FG237" i="2" s="1"/>
  <c r="BD237" i="2"/>
  <c r="JQ238" i="2"/>
  <c r="IY238" i="2"/>
  <c r="KC238" i="2"/>
  <c r="NO238" i="2"/>
  <c r="MW238" i="2"/>
  <c r="CQ237" i="2"/>
  <c r="DO237" i="2"/>
  <c r="DP237" i="2"/>
  <c r="DQ237" i="2" s="1"/>
  <c r="DV237" i="2"/>
  <c r="DW237" i="2" s="1"/>
  <c r="FK237" i="2"/>
  <c r="JK238" i="2"/>
  <c r="KU238" i="2"/>
  <c r="IM238" i="2"/>
  <c r="AU238" i="2" s="1"/>
  <c r="HC238" i="2"/>
  <c r="MQ238" i="2"/>
  <c r="GW238" i="2"/>
  <c r="HU238" i="2"/>
  <c r="DE237" i="2"/>
  <c r="HO238" i="2"/>
  <c r="B239" i="2"/>
  <c r="GD238" i="2"/>
  <c r="HO239" i="2" l="1"/>
  <c r="MQ239" i="2"/>
  <c r="JQ239" i="2"/>
  <c r="KI239" i="2"/>
  <c r="GC239" i="2"/>
  <c r="GW239" i="2"/>
  <c r="KU239" i="2"/>
  <c r="NO239" i="2"/>
  <c r="JK239" i="2"/>
  <c r="EV238" i="2"/>
  <c r="ED238" i="2"/>
  <c r="EP238" i="2"/>
  <c r="BT238" i="2"/>
  <c r="BU238" i="2" s="1"/>
  <c r="FB238" i="2"/>
  <c r="AL238" i="2"/>
  <c r="AF238" i="2"/>
  <c r="BD238" i="2"/>
  <c r="FF238" i="2"/>
  <c r="DV238" i="2"/>
  <c r="DW238" i="2" s="1"/>
  <c r="N238" i="2"/>
  <c r="AV238" i="2"/>
  <c r="AW238" i="2" s="1"/>
  <c r="H238" i="2"/>
  <c r="DL238" i="2"/>
  <c r="CH238" i="2"/>
  <c r="FR238" i="2"/>
  <c r="FS238" i="2" s="1"/>
  <c r="IY239" i="2"/>
  <c r="BZ238" i="2"/>
  <c r="FZ238" i="2"/>
  <c r="Z238" i="2"/>
  <c r="FL238" i="2"/>
  <c r="FM238" i="2" s="1"/>
  <c r="DR238" i="2"/>
  <c r="T238" i="2"/>
  <c r="DF238" i="2"/>
  <c r="CZ238" i="2"/>
  <c r="CN238" i="2"/>
  <c r="BH238" i="2"/>
  <c r="BI238" i="2" s="1"/>
  <c r="CS238" i="2"/>
  <c r="HC239" i="2"/>
  <c r="LA239" i="2"/>
  <c r="ME239" i="2"/>
  <c r="EM239" i="2" s="1"/>
  <c r="NC239" i="2"/>
  <c r="F238" i="2"/>
  <c r="G238" i="2" s="1"/>
  <c r="R238" i="2"/>
  <c r="BN238" i="2"/>
  <c r="BO238" i="2" s="1"/>
  <c r="L238" i="2"/>
  <c r="M238" i="2" s="1"/>
  <c r="BB238" i="2"/>
  <c r="BC238" i="2" s="1"/>
  <c r="DC238" i="2"/>
  <c r="BY238" i="2"/>
  <c r="DJ238" i="2"/>
  <c r="EB238" i="2"/>
  <c r="EC238" i="2" s="1"/>
  <c r="EZ238" i="2"/>
  <c r="BV238" i="2"/>
  <c r="AX238" i="2"/>
  <c r="DX238" i="2"/>
  <c r="FN238" i="2"/>
  <c r="LS239" i="2"/>
  <c r="FK239" i="2"/>
  <c r="FW239" i="2"/>
  <c r="EA239" i="2"/>
  <c r="DC239" i="2"/>
  <c r="EY239" i="2"/>
  <c r="CQ239" i="2"/>
  <c r="K239" i="2"/>
  <c r="DI239" i="2"/>
  <c r="BS239" i="2"/>
  <c r="BG239" i="2"/>
  <c r="BY239" i="2"/>
  <c r="W239" i="2"/>
  <c r="E239" i="2"/>
  <c r="LL239" i="2"/>
  <c r="HR239" i="2"/>
  <c r="HT239" i="2"/>
  <c r="JN239" i="2"/>
  <c r="KN239" i="2"/>
  <c r="MJ239" i="2"/>
  <c r="IV239" i="2"/>
  <c r="LP239" i="2"/>
  <c r="LR239" i="2"/>
  <c r="MP239" i="2"/>
  <c r="JB239" i="2"/>
  <c r="MT239" i="2"/>
  <c r="LJ239" i="2"/>
  <c r="CB239" i="2"/>
  <c r="NF239" i="2"/>
  <c r="KR239" i="2"/>
  <c r="ED239" i="2"/>
  <c r="JZ239" i="2"/>
  <c r="LV239" i="2"/>
  <c r="LX239" i="2"/>
  <c r="JP239" i="2"/>
  <c r="NH239" i="2"/>
  <c r="IP239" i="2"/>
  <c r="IR239" i="2"/>
  <c r="KL239" i="2"/>
  <c r="GV239" i="2"/>
  <c r="KT239" i="2"/>
  <c r="MN239" i="2"/>
  <c r="IJ239" i="2"/>
  <c r="ID239" i="2"/>
  <c r="JD239" i="2"/>
  <c r="KB239" i="2"/>
  <c r="KX239" i="2"/>
  <c r="LF239" i="2"/>
  <c r="HN239" i="2"/>
  <c r="IL239" i="2"/>
  <c r="KF239" i="2"/>
  <c r="KH239" i="2"/>
  <c r="LD239" i="2"/>
  <c r="MD239" i="2"/>
  <c r="HL239" i="2"/>
  <c r="BJ239" i="2"/>
  <c r="NN239" i="2"/>
  <c r="HZ239" i="2"/>
  <c r="IX239" i="2"/>
  <c r="EZ239" i="2"/>
  <c r="HH239" i="2"/>
  <c r="GT239" i="2"/>
  <c r="MB239" i="2"/>
  <c r="IF239" i="2"/>
  <c r="JV239" i="2"/>
  <c r="JH239" i="2"/>
  <c r="MZ239" i="2"/>
  <c r="BB239" i="2"/>
  <c r="JT239" i="2"/>
  <c r="HF239" i="2"/>
  <c r="KZ239" i="2"/>
  <c r="MV239" i="2"/>
  <c r="GZ239" i="2"/>
  <c r="BV239" i="2"/>
  <c r="NB239" i="2"/>
  <c r="NL239" i="2"/>
  <c r="MH239" i="2"/>
  <c r="HB239" i="2"/>
  <c r="HX239" i="2"/>
  <c r="EJ239" i="2"/>
  <c r="JJ239" i="2"/>
  <c r="FZ239" i="2"/>
  <c r="HU239" i="2"/>
  <c r="AC239" i="2" s="1"/>
  <c r="IM239" i="2"/>
  <c r="MW239" i="2"/>
  <c r="KC239" i="2"/>
  <c r="IS239" i="2"/>
  <c r="NI239" i="2"/>
  <c r="FQ239" i="2" s="1"/>
  <c r="LM239" i="2"/>
  <c r="BS238" i="2"/>
  <c r="DP238" i="2"/>
  <c r="DQ238" i="2" s="1"/>
  <c r="AD238" i="2"/>
  <c r="AE238" i="2" s="1"/>
  <c r="W238" i="2"/>
  <c r="CL238" i="2"/>
  <c r="CM238" i="2" s="1"/>
  <c r="BG238" i="2"/>
  <c r="DD238" i="2"/>
  <c r="DE238" i="2" s="1"/>
  <c r="CF238" i="2"/>
  <c r="CG238" i="2" s="1"/>
  <c r="FE238" i="2"/>
  <c r="ET238" i="2"/>
  <c r="EU238" i="2" s="1"/>
  <c r="CT238" i="2"/>
  <c r="BJ238" i="2"/>
  <c r="CB238" i="2"/>
  <c r="FH238" i="2"/>
  <c r="FT238" i="2"/>
  <c r="IG239" i="2"/>
  <c r="JE239" i="2"/>
  <c r="BM239" i="2" s="1"/>
  <c r="S238" i="2"/>
  <c r="EI238" i="2"/>
  <c r="HI239" i="2"/>
  <c r="FX238" i="2"/>
  <c r="FY238" i="2" s="1"/>
  <c r="E238" i="2"/>
  <c r="Q238" i="2"/>
  <c r="CK238" i="2"/>
  <c r="X238" i="2"/>
  <c r="Y238" i="2" s="1"/>
  <c r="DI238" i="2"/>
  <c r="FW238" i="2"/>
  <c r="FQ238" i="2"/>
  <c r="EY238" i="2"/>
  <c r="EJ238" i="2"/>
  <c r="IA239" i="2"/>
  <c r="MK239" i="2"/>
  <c r="CA238" i="2"/>
  <c r="LG239" i="2"/>
  <c r="FG238" i="2"/>
  <c r="KO239" i="2"/>
  <c r="CW239" i="2" s="1"/>
  <c r="JW239" i="2"/>
  <c r="CE239" i="2" s="1"/>
  <c r="K238" i="2"/>
  <c r="AC238" i="2"/>
  <c r="AP238" i="2"/>
  <c r="AQ238" i="2" s="1"/>
  <c r="CX238" i="2"/>
  <c r="CY238" i="2" s="1"/>
  <c r="AJ238" i="2"/>
  <c r="AK238" i="2" s="1"/>
  <c r="CE238" i="2"/>
  <c r="EM238" i="2"/>
  <c r="CW238" i="2"/>
  <c r="EN238" i="2"/>
  <c r="EO238" i="2" s="1"/>
  <c r="FK238" i="2"/>
  <c r="FA238" i="2"/>
  <c r="LY239" i="2"/>
  <c r="EG239" i="2" s="1"/>
  <c r="DK238" i="2"/>
  <c r="B240" i="2"/>
  <c r="GC240" i="2" s="1"/>
  <c r="GD239" i="2"/>
  <c r="AX239" i="2" l="1"/>
  <c r="FT239" i="2"/>
  <c r="DX239" i="2"/>
  <c r="DR239" i="2"/>
  <c r="AR239" i="2"/>
  <c r="CX239" i="2"/>
  <c r="CY239" i="2" s="1"/>
  <c r="FH239" i="2"/>
  <c r="DJ239" i="2"/>
  <c r="DK239" i="2" s="1"/>
  <c r="CH239" i="2"/>
  <c r="AD239" i="2"/>
  <c r="AE239" i="2" s="1"/>
  <c r="T239" i="2"/>
  <c r="DF239" i="2"/>
  <c r="AJ239" i="2"/>
  <c r="AK239" i="2" s="1"/>
  <c r="CR239" i="2"/>
  <c r="EN239" i="2"/>
  <c r="EO239" i="2" s="1"/>
  <c r="CL239" i="2"/>
  <c r="CM239" i="2" s="1"/>
  <c r="BN239" i="2"/>
  <c r="BO239" i="2" s="1"/>
  <c r="EV239" i="2"/>
  <c r="H239" i="2"/>
  <c r="FN239" i="2"/>
  <c r="N239" i="2"/>
  <c r="Z239" i="2"/>
  <c r="ID240" i="2"/>
  <c r="GV240" i="2"/>
  <c r="HB240" i="2"/>
  <c r="HT240" i="2"/>
  <c r="JP240" i="2"/>
  <c r="JN240" i="2"/>
  <c r="KL240" i="2"/>
  <c r="MJ240" i="2"/>
  <c r="JV240" i="2"/>
  <c r="LR240" i="2"/>
  <c r="JD240" i="2"/>
  <c r="JZ240" i="2"/>
  <c r="KZ240" i="2"/>
  <c r="IP240" i="2"/>
  <c r="MH240" i="2"/>
  <c r="HX240" i="2"/>
  <c r="IV240" i="2"/>
  <c r="JT240" i="2"/>
  <c r="KR240" i="2"/>
  <c r="MN240" i="2"/>
  <c r="JB240" i="2"/>
  <c r="KB240" i="2"/>
  <c r="KX240" i="2"/>
  <c r="LV240" i="2"/>
  <c r="LJ240" i="2"/>
  <c r="NH240" i="2"/>
  <c r="IR240" i="2"/>
  <c r="KN240" i="2"/>
  <c r="IX240" i="2"/>
  <c r="MP240" i="2"/>
  <c r="GT240" i="2"/>
  <c r="IF240" i="2"/>
  <c r="MV240" i="2"/>
  <c r="LF240" i="2"/>
  <c r="MB240" i="2"/>
  <c r="NB240" i="2"/>
  <c r="HF240" i="2"/>
  <c r="HN240" i="2"/>
  <c r="LL240" i="2"/>
  <c r="HR240" i="2"/>
  <c r="HH240" i="2"/>
  <c r="LX240" i="2"/>
  <c r="MT240" i="2"/>
  <c r="JH240" i="2"/>
  <c r="JJ240" i="2"/>
  <c r="LD240" i="2"/>
  <c r="GZ240" i="2"/>
  <c r="LP240" i="2"/>
  <c r="NF240" i="2"/>
  <c r="HZ240" i="2"/>
  <c r="HL240" i="2"/>
  <c r="IJ240" i="2"/>
  <c r="KF240" i="2"/>
  <c r="MD240" i="2"/>
  <c r="MZ240" i="2"/>
  <c r="KH240" i="2"/>
  <c r="NN240" i="2"/>
  <c r="NL240" i="2"/>
  <c r="KT240" i="2"/>
  <c r="IL240" i="2"/>
  <c r="FA239" i="2"/>
  <c r="JK240" i="2"/>
  <c r="MK240" i="2"/>
  <c r="HI240" i="2"/>
  <c r="Q240" i="2" s="1"/>
  <c r="IY240" i="2"/>
  <c r="BG240" i="2" s="1"/>
  <c r="IG240" i="2"/>
  <c r="LM240" i="2"/>
  <c r="KC240" i="2"/>
  <c r="FX239" i="2"/>
  <c r="FY239" i="2" s="1"/>
  <c r="DD239" i="2"/>
  <c r="DE239" i="2" s="1"/>
  <c r="F239" i="2"/>
  <c r="G239" i="2" s="1"/>
  <c r="AV239" i="2"/>
  <c r="AW239" i="2" s="1"/>
  <c r="R239" i="2"/>
  <c r="S239" i="2" s="1"/>
  <c r="BT239" i="2"/>
  <c r="BU239" i="2" s="1"/>
  <c r="DP239" i="2"/>
  <c r="DQ239" i="2" s="1"/>
  <c r="FL239" i="2"/>
  <c r="FM239" i="2" s="1"/>
  <c r="ES239" i="2"/>
  <c r="AF239" i="2"/>
  <c r="FF239" i="2"/>
  <c r="FG239" i="2" s="1"/>
  <c r="AL239" i="2"/>
  <c r="CZ239" i="2"/>
  <c r="DL239" i="2"/>
  <c r="FB239" i="2"/>
  <c r="LS240" i="2"/>
  <c r="EA240" i="2" s="1"/>
  <c r="NC240" i="2"/>
  <c r="FK240" i="2" s="1"/>
  <c r="KI240" i="2"/>
  <c r="KO240" i="2"/>
  <c r="CW240" i="2" s="1"/>
  <c r="IA240" i="2"/>
  <c r="NO240" i="2"/>
  <c r="FW240" i="2" s="1"/>
  <c r="NI240" i="2"/>
  <c r="FQ240" i="2" s="1"/>
  <c r="MW240" i="2"/>
  <c r="L239" i="2"/>
  <c r="M239" i="2" s="1"/>
  <c r="AO239" i="2"/>
  <c r="CF239" i="2"/>
  <c r="BZ239" i="2"/>
  <c r="CA239" i="2" s="1"/>
  <c r="EB239" i="2"/>
  <c r="EC239" i="2" s="1"/>
  <c r="EH239" i="2"/>
  <c r="EI239" i="2" s="1"/>
  <c r="DV239" i="2"/>
  <c r="DW239" i="2" s="1"/>
  <c r="FR239" i="2"/>
  <c r="BD239" i="2"/>
  <c r="CN239" i="2"/>
  <c r="MQ240" i="2"/>
  <c r="EY240" i="2" s="1"/>
  <c r="FS239" i="2"/>
  <c r="ME240" i="2"/>
  <c r="EM240" i="2" s="1"/>
  <c r="CS239" i="2"/>
  <c r="CG239" i="2"/>
  <c r="LG240" i="2"/>
  <c r="BC239" i="2"/>
  <c r="KU240" i="2"/>
  <c r="DC240" i="2" s="1"/>
  <c r="IS240" i="2"/>
  <c r="BA240" i="2" s="1"/>
  <c r="IM240" i="2"/>
  <c r="BH239" i="2"/>
  <c r="BI239" i="2" s="1"/>
  <c r="AP239" i="2"/>
  <c r="AQ239" i="2" s="1"/>
  <c r="DO239" i="2"/>
  <c r="CK239" i="2"/>
  <c r="DU239" i="2"/>
  <c r="FE239" i="2"/>
  <c r="BP239" i="2"/>
  <c r="CT239" i="2"/>
  <c r="EP239" i="2"/>
  <c r="HO240" i="2"/>
  <c r="W240" i="2" s="1"/>
  <c r="LA240" i="2"/>
  <c r="DI240" i="2" s="1"/>
  <c r="LY240" i="2"/>
  <c r="JW240" i="2"/>
  <c r="CE240" i="2" s="1"/>
  <c r="JQ240" i="2"/>
  <c r="JE240" i="2"/>
  <c r="BM240" i="2" s="1"/>
  <c r="HU240" i="2"/>
  <c r="AC240" i="2" s="1"/>
  <c r="AI239" i="2"/>
  <c r="BA239" i="2"/>
  <c r="X239" i="2"/>
  <c r="Y239" i="2" s="1"/>
  <c r="Q239" i="2"/>
  <c r="AU239" i="2"/>
  <c r="ET239" i="2"/>
  <c r="EU239" i="2" s="1"/>
  <c r="GW240" i="2"/>
  <c r="HC240" i="2"/>
  <c r="B241" i="2"/>
  <c r="GC241" i="2" s="1"/>
  <c r="GD240" i="2"/>
  <c r="DL240" i="2" l="1"/>
  <c r="H240" i="2"/>
  <c r="N240" i="2"/>
  <c r="AV240" i="2"/>
  <c r="AW240" i="2" s="1"/>
  <c r="CT240" i="2"/>
  <c r="FH240" i="2"/>
  <c r="T240" i="2"/>
  <c r="CH240" i="2"/>
  <c r="BD240" i="2"/>
  <c r="BT240" i="2"/>
  <c r="ED240" i="2"/>
  <c r="Z240" i="2"/>
  <c r="BN240" i="2"/>
  <c r="DX240" i="2"/>
  <c r="CN240" i="2"/>
  <c r="DD240" i="2"/>
  <c r="DE240" i="2" s="1"/>
  <c r="FT240" i="2"/>
  <c r="DP240" i="2"/>
  <c r="DQ240" i="2" s="1"/>
  <c r="EN240" i="2"/>
  <c r="EO240" i="2" s="1"/>
  <c r="BJ240" i="2"/>
  <c r="AF240" i="2"/>
  <c r="BZ240" i="2"/>
  <c r="AL240" i="2"/>
  <c r="ET240" i="2"/>
  <c r="EU240" i="2" s="1"/>
  <c r="CZ240" i="2"/>
  <c r="EJ240" i="2"/>
  <c r="FZ240" i="2"/>
  <c r="FL240" i="2"/>
  <c r="FM240" i="2" s="1"/>
  <c r="AR240" i="2"/>
  <c r="FB240" i="2"/>
  <c r="GW241" i="2"/>
  <c r="LY241" i="2"/>
  <c r="IM241" i="2"/>
  <c r="LG241" i="2"/>
  <c r="MW241" i="2"/>
  <c r="IA241" i="2"/>
  <c r="KI241" i="2"/>
  <c r="LM241" i="2"/>
  <c r="MK241" i="2"/>
  <c r="FX240" i="2"/>
  <c r="FY240" i="2" s="1"/>
  <c r="R240" i="2"/>
  <c r="S240" i="2" s="1"/>
  <c r="F240" i="2"/>
  <c r="G240" i="2" s="1"/>
  <c r="AU240" i="2"/>
  <c r="L240" i="2"/>
  <c r="M240" i="2" s="1"/>
  <c r="BB240" i="2"/>
  <c r="CR240" i="2"/>
  <c r="DV240" i="2"/>
  <c r="DW240" i="2" s="1"/>
  <c r="EZ240" i="2"/>
  <c r="FA240" i="2" s="1"/>
  <c r="FF240" i="2"/>
  <c r="FG240" i="2" s="1"/>
  <c r="BP240" i="2"/>
  <c r="BV240" i="2"/>
  <c r="BO240" i="2"/>
  <c r="FE241" i="2"/>
  <c r="DU241" i="2"/>
  <c r="ES241" i="2"/>
  <c r="EG241" i="2"/>
  <c r="DO241" i="2"/>
  <c r="AU241" i="2"/>
  <c r="CQ241" i="2"/>
  <c r="AI241" i="2"/>
  <c r="E241" i="2"/>
  <c r="HF241" i="2"/>
  <c r="IR241" i="2"/>
  <c r="KN241" i="2"/>
  <c r="KR241" i="2"/>
  <c r="IF241" i="2"/>
  <c r="LV241" i="2"/>
  <c r="MT241" i="2"/>
  <c r="JN241" i="2"/>
  <c r="IP241" i="2"/>
  <c r="MJ241" i="2"/>
  <c r="MH241" i="2"/>
  <c r="JV241" i="2"/>
  <c r="MP241" i="2"/>
  <c r="HN241" i="2"/>
  <c r="HH241" i="2"/>
  <c r="ID241" i="2"/>
  <c r="JB241" i="2"/>
  <c r="HT241" i="2"/>
  <c r="JP241" i="2"/>
  <c r="GZ241" i="2"/>
  <c r="HX241" i="2"/>
  <c r="HZ241" i="2"/>
  <c r="IX241" i="2"/>
  <c r="IV241" i="2"/>
  <c r="JT241" i="2"/>
  <c r="LR241" i="2"/>
  <c r="JD241" i="2"/>
  <c r="JZ241" i="2"/>
  <c r="KX241" i="2"/>
  <c r="KZ241" i="2"/>
  <c r="KL241" i="2"/>
  <c r="GT241" i="2"/>
  <c r="LP241" i="2"/>
  <c r="MN241" i="2"/>
  <c r="HB241" i="2"/>
  <c r="MD241" i="2"/>
  <c r="NN241" i="2"/>
  <c r="HL241" i="2"/>
  <c r="KF241" i="2"/>
  <c r="LD241" i="2"/>
  <c r="LJ241" i="2"/>
  <c r="NH241" i="2"/>
  <c r="KB241" i="2"/>
  <c r="LX241" i="2"/>
  <c r="JJ241" i="2"/>
  <c r="CR241" i="2"/>
  <c r="MZ241" i="2"/>
  <c r="HR241" i="2"/>
  <c r="MB241" i="2"/>
  <c r="NF241" i="2"/>
  <c r="KT241" i="2"/>
  <c r="JH241" i="2"/>
  <c r="KH241" i="2"/>
  <c r="LF241" i="2"/>
  <c r="NB241" i="2"/>
  <c r="IL241" i="2"/>
  <c r="LL241" i="2"/>
  <c r="MV241" i="2"/>
  <c r="GV241" i="2"/>
  <c r="IJ241" i="2"/>
  <c r="NL241" i="2"/>
  <c r="HC241" i="2"/>
  <c r="CA240" i="2"/>
  <c r="LA241" i="2"/>
  <c r="IS241" i="2"/>
  <c r="MQ241" i="2"/>
  <c r="EY241" i="2" s="1"/>
  <c r="NI241" i="2"/>
  <c r="NC241" i="2"/>
  <c r="FK241" i="2" s="1"/>
  <c r="IG241" i="2"/>
  <c r="AO241" i="2" s="1"/>
  <c r="JK241" i="2"/>
  <c r="BS241" i="2" s="1"/>
  <c r="AD240" i="2"/>
  <c r="AE240" i="2" s="1"/>
  <c r="CL240" i="2"/>
  <c r="CM240" i="2" s="1"/>
  <c r="CX240" i="2"/>
  <c r="CY240" i="2" s="1"/>
  <c r="DU240" i="2"/>
  <c r="FE240" i="2"/>
  <c r="AX240" i="2"/>
  <c r="FR240" i="2"/>
  <c r="FS240" i="2" s="1"/>
  <c r="CB240" i="2"/>
  <c r="DF240" i="2"/>
  <c r="EP240" i="2"/>
  <c r="FN240" i="2"/>
  <c r="HU241" i="2"/>
  <c r="JQ241" i="2"/>
  <c r="BY241" i="2" s="1"/>
  <c r="HO241" i="2"/>
  <c r="W241" i="2" s="1"/>
  <c r="KU241" i="2"/>
  <c r="CS240" i="2"/>
  <c r="NO241" i="2"/>
  <c r="FW241" i="2" s="1"/>
  <c r="KO241" i="2"/>
  <c r="CW241" i="2" s="1"/>
  <c r="LS241" i="2"/>
  <c r="IY241" i="2"/>
  <c r="E240" i="2"/>
  <c r="AO240" i="2"/>
  <c r="AI240" i="2"/>
  <c r="X240" i="2"/>
  <c r="Y240" i="2" s="1"/>
  <c r="CQ240" i="2"/>
  <c r="BY240" i="2"/>
  <c r="DJ240" i="2"/>
  <c r="DK240" i="2" s="1"/>
  <c r="EB240" i="2"/>
  <c r="EC240" i="2" s="1"/>
  <c r="EH240" i="2"/>
  <c r="EI240" i="2" s="1"/>
  <c r="ES240" i="2"/>
  <c r="DR240" i="2"/>
  <c r="EV240" i="2"/>
  <c r="JE241" i="2"/>
  <c r="BM241" i="2" s="1"/>
  <c r="JW241" i="2"/>
  <c r="BC240" i="2"/>
  <c r="ME241" i="2"/>
  <c r="BU240" i="2"/>
  <c r="KC241" i="2"/>
  <c r="HI241" i="2"/>
  <c r="BH240" i="2"/>
  <c r="BI240" i="2" s="1"/>
  <c r="K240" i="2"/>
  <c r="BS240" i="2"/>
  <c r="AP240" i="2"/>
  <c r="AQ240" i="2" s="1"/>
  <c r="AJ240" i="2"/>
  <c r="AK240" i="2" s="1"/>
  <c r="CK240" i="2"/>
  <c r="CF240" i="2"/>
  <c r="CG240" i="2" s="1"/>
  <c r="DO240" i="2"/>
  <c r="EG240" i="2"/>
  <c r="B242" i="2"/>
  <c r="GC242" i="2" s="1"/>
  <c r="GD241" i="2"/>
  <c r="FZ241" i="2" l="1"/>
  <c r="FN241" i="2"/>
  <c r="BV241" i="2"/>
  <c r="BB241" i="2"/>
  <c r="BC241" i="2" s="1"/>
  <c r="T241" i="2"/>
  <c r="DD241" i="2"/>
  <c r="DE241" i="2" s="1"/>
  <c r="BJ241" i="2"/>
  <c r="AX241" i="2"/>
  <c r="CN241" i="2"/>
  <c r="FT241" i="2"/>
  <c r="FH241" i="2"/>
  <c r="EJ241" i="2"/>
  <c r="ED241" i="2"/>
  <c r="AL241" i="2"/>
  <c r="AF241" i="2"/>
  <c r="CX241" i="2"/>
  <c r="CY241" i="2" s="1"/>
  <c r="DP241" i="2"/>
  <c r="DQ241" i="2" s="1"/>
  <c r="H241" i="2"/>
  <c r="EN241" i="2"/>
  <c r="EO241" i="2" s="1"/>
  <c r="Z241" i="2"/>
  <c r="CB241" i="2"/>
  <c r="DX241" i="2"/>
  <c r="DL241" i="2"/>
  <c r="ET241" i="2"/>
  <c r="EU241" i="2" s="1"/>
  <c r="EZ241" i="2"/>
  <c r="N241" i="2"/>
  <c r="AR241" i="2"/>
  <c r="CF241" i="2"/>
  <c r="CG241" i="2" s="1"/>
  <c r="BN241" i="2"/>
  <c r="HI242" i="2"/>
  <c r="IY242" i="2"/>
  <c r="CS241" i="2"/>
  <c r="HU242" i="2"/>
  <c r="NI242" i="2"/>
  <c r="IS242" i="2"/>
  <c r="HC242" i="2"/>
  <c r="K242" i="2" s="1"/>
  <c r="L241" i="2"/>
  <c r="M241" i="2" s="1"/>
  <c r="X241" i="2"/>
  <c r="Y241" i="2" s="1"/>
  <c r="BA241" i="2"/>
  <c r="BG241" i="2"/>
  <c r="AC241" i="2"/>
  <c r="R241" i="2"/>
  <c r="S241" i="2" s="1"/>
  <c r="BT241" i="2"/>
  <c r="BU241" i="2" s="1"/>
  <c r="BZ241" i="2"/>
  <c r="CA241" i="2" s="1"/>
  <c r="CL241" i="2"/>
  <c r="CM241" i="2" s="1"/>
  <c r="FQ241" i="2"/>
  <c r="FL241" i="2"/>
  <c r="FM241" i="2" s="1"/>
  <c r="FF241" i="2"/>
  <c r="FG241" i="2" s="1"/>
  <c r="BP241" i="2"/>
  <c r="CH241" i="2"/>
  <c r="CZ241" i="2"/>
  <c r="EP241" i="2"/>
  <c r="FB241" i="2"/>
  <c r="LM242" i="2"/>
  <c r="FQ242" i="2"/>
  <c r="BG242" i="2"/>
  <c r="BA242" i="2"/>
  <c r="DU242" i="2"/>
  <c r="AC242" i="2"/>
  <c r="Q242" i="2"/>
  <c r="IJ242" i="2"/>
  <c r="GT242" i="2"/>
  <c r="LL242" i="2"/>
  <c r="IR242" i="2"/>
  <c r="MH242" i="2"/>
  <c r="KT242" i="2"/>
  <c r="MP242" i="2"/>
  <c r="GV242" i="2"/>
  <c r="JZ242" i="2"/>
  <c r="MV242" i="2"/>
  <c r="JP242" i="2"/>
  <c r="NH242" i="2"/>
  <c r="IP242" i="2"/>
  <c r="BB242" i="2"/>
  <c r="KL242" i="2"/>
  <c r="HB242" i="2"/>
  <c r="HX242" i="2"/>
  <c r="MN242" i="2"/>
  <c r="ID242" i="2"/>
  <c r="JD242" i="2"/>
  <c r="CL242" i="2"/>
  <c r="KX242" i="2"/>
  <c r="LJ242" i="2"/>
  <c r="HT242" i="2"/>
  <c r="NF242" i="2"/>
  <c r="KN242" i="2"/>
  <c r="KR242" i="2"/>
  <c r="LR242" i="2"/>
  <c r="T242" i="2"/>
  <c r="HF242" i="2"/>
  <c r="KB242" i="2"/>
  <c r="HR242" i="2"/>
  <c r="HZ242" i="2"/>
  <c r="IX242" i="2"/>
  <c r="LX242" i="2"/>
  <c r="LV242" i="2"/>
  <c r="HN242" i="2"/>
  <c r="IL242" i="2"/>
  <c r="JH242" i="2"/>
  <c r="KH242" i="2"/>
  <c r="LF242" i="2"/>
  <c r="NN242" i="2"/>
  <c r="MZ242" i="2"/>
  <c r="IV242" i="2"/>
  <c r="KZ242" i="2"/>
  <c r="MB242" i="2"/>
  <c r="NB242" i="2"/>
  <c r="NL242" i="2"/>
  <c r="JN242" i="2"/>
  <c r="MJ242" i="2"/>
  <c r="JB242" i="2"/>
  <c r="JT242" i="2"/>
  <c r="JJ242" i="2"/>
  <c r="MD242" i="2"/>
  <c r="GZ242" i="2"/>
  <c r="JV242" i="2"/>
  <c r="LP242" i="2"/>
  <c r="MT242" i="2"/>
  <c r="HH242" i="2"/>
  <c r="HL242" i="2"/>
  <c r="KF242" i="2"/>
  <c r="IF242" i="2"/>
  <c r="LD242" i="2"/>
  <c r="KC242" i="2"/>
  <c r="JW242" i="2"/>
  <c r="CE242" i="2" s="1"/>
  <c r="LS242" i="2"/>
  <c r="KU242" i="2"/>
  <c r="JK242" i="2"/>
  <c r="BS242" i="2" s="1"/>
  <c r="LA242" i="2"/>
  <c r="FX241" i="2"/>
  <c r="FY241" i="2" s="1"/>
  <c r="AJ241" i="2"/>
  <c r="AK241" i="2" s="1"/>
  <c r="AD241" i="2"/>
  <c r="AE241" i="2" s="1"/>
  <c r="CE241" i="2"/>
  <c r="DJ241" i="2"/>
  <c r="DK241" i="2" s="1"/>
  <c r="CK241" i="2"/>
  <c r="DC241" i="2"/>
  <c r="DV241" i="2"/>
  <c r="DW241" i="2" s="1"/>
  <c r="BD241" i="2"/>
  <c r="CT241" i="2"/>
  <c r="DF241" i="2"/>
  <c r="EV241" i="2"/>
  <c r="BO241" i="2"/>
  <c r="KI242" i="2"/>
  <c r="CQ242" i="2" s="1"/>
  <c r="LG242" i="2"/>
  <c r="DO242" i="2" s="1"/>
  <c r="GW242" i="2"/>
  <c r="E242" i="2" s="1"/>
  <c r="ME242" i="2"/>
  <c r="JE242" i="2"/>
  <c r="BM242" i="2" s="1"/>
  <c r="KO242" i="2"/>
  <c r="HO242" i="2"/>
  <c r="W242" i="2" s="1"/>
  <c r="IG242" i="2"/>
  <c r="AO242" i="2" s="1"/>
  <c r="MQ242" i="2"/>
  <c r="AV241" i="2"/>
  <c r="AW241" i="2" s="1"/>
  <c r="F241" i="2"/>
  <c r="G241" i="2" s="1"/>
  <c r="BH241" i="2"/>
  <c r="BI241" i="2" s="1"/>
  <c r="EB241" i="2"/>
  <c r="EC241" i="2" s="1"/>
  <c r="AP241" i="2"/>
  <c r="AQ241" i="2" s="1"/>
  <c r="DI241" i="2"/>
  <c r="EH241" i="2"/>
  <c r="EI241" i="2" s="1"/>
  <c r="EM241" i="2"/>
  <c r="EA241" i="2"/>
  <c r="FR241" i="2"/>
  <c r="FS241" i="2" s="1"/>
  <c r="DR241" i="2"/>
  <c r="IA242" i="2"/>
  <c r="IM242" i="2"/>
  <c r="AU242" i="2" s="1"/>
  <c r="FA241" i="2"/>
  <c r="NO242" i="2"/>
  <c r="FX242" i="2" s="1"/>
  <c r="JQ242" i="2"/>
  <c r="BY242" i="2" s="1"/>
  <c r="NC242" i="2"/>
  <c r="Q241" i="2"/>
  <c r="K241" i="2"/>
  <c r="MK242" i="2"/>
  <c r="MW242" i="2"/>
  <c r="LY242" i="2"/>
  <c r="B243" i="2"/>
  <c r="GC243" i="2" s="1"/>
  <c r="GD242" i="2"/>
  <c r="Z242" i="2" l="1"/>
  <c r="DV242" i="2"/>
  <c r="DW242" i="2" s="1"/>
  <c r="FT242" i="2"/>
  <c r="DF242" i="2"/>
  <c r="AJ242" i="2"/>
  <c r="MW243" i="2"/>
  <c r="FY242" i="2"/>
  <c r="CT242" i="2"/>
  <c r="ED242" i="2"/>
  <c r="FL242" i="2"/>
  <c r="EJ242" i="2"/>
  <c r="FB242" i="2"/>
  <c r="CX242" i="2"/>
  <c r="CH242" i="2"/>
  <c r="L242" i="2"/>
  <c r="M242" i="2" s="1"/>
  <c r="LY243" i="2"/>
  <c r="MK243" i="2"/>
  <c r="FZ242" i="2"/>
  <c r="AX242" i="2"/>
  <c r="AR242" i="2"/>
  <c r="AD242" i="2"/>
  <c r="AE242" i="2" s="1"/>
  <c r="BV242" i="2"/>
  <c r="DP242" i="2"/>
  <c r="DQ242" i="2" s="1"/>
  <c r="BH242" i="2"/>
  <c r="BI242" i="2" s="1"/>
  <c r="CB242" i="2"/>
  <c r="EN242" i="2"/>
  <c r="EO242" i="2" s="1"/>
  <c r="EV242" i="2"/>
  <c r="FF242" i="2"/>
  <c r="FG242" i="2" s="1"/>
  <c r="DL242" i="2"/>
  <c r="BN242" i="2"/>
  <c r="BO242" i="2" s="1"/>
  <c r="H242" i="2"/>
  <c r="CM242" i="2"/>
  <c r="NC243" i="2"/>
  <c r="BC242" i="2"/>
  <c r="IA243" i="2"/>
  <c r="KO243" i="2"/>
  <c r="AK242" i="2"/>
  <c r="KU243" i="2"/>
  <c r="KC243" i="2"/>
  <c r="AP242" i="2"/>
  <c r="AQ242" i="2" s="1"/>
  <c r="AV242" i="2"/>
  <c r="AW242" i="2" s="1"/>
  <c r="X242" i="2"/>
  <c r="Y242" i="2" s="1"/>
  <c r="DC242" i="2"/>
  <c r="DJ242" i="2"/>
  <c r="DK242" i="2" s="1"/>
  <c r="EG242" i="2"/>
  <c r="N242" i="2"/>
  <c r="ET242" i="2"/>
  <c r="EU242" i="2" s="1"/>
  <c r="AL242" i="2"/>
  <c r="BJ242" i="2"/>
  <c r="CN242" i="2"/>
  <c r="DX242" i="2"/>
  <c r="HC243" i="2"/>
  <c r="HU243" i="2"/>
  <c r="AC243" i="2" s="1"/>
  <c r="HI243" i="2"/>
  <c r="FK243" i="2"/>
  <c r="FE243" i="2"/>
  <c r="ES243" i="2"/>
  <c r="DC243" i="2"/>
  <c r="EG243" i="2"/>
  <c r="CK243" i="2"/>
  <c r="CW243" i="2"/>
  <c r="K243" i="2"/>
  <c r="Q243" i="2"/>
  <c r="AI243" i="2"/>
  <c r="KX243" i="2"/>
  <c r="LJ243" i="2"/>
  <c r="MH243" i="2"/>
  <c r="MJ243" i="2"/>
  <c r="HB243" i="2"/>
  <c r="HZ243" i="2"/>
  <c r="IX243" i="2"/>
  <c r="JT243" i="2"/>
  <c r="JV243" i="2"/>
  <c r="HF243" i="2"/>
  <c r="IF243" i="2"/>
  <c r="KB243" i="2"/>
  <c r="KZ243" i="2"/>
  <c r="LL243" i="2"/>
  <c r="HR243" i="2"/>
  <c r="JN243" i="2"/>
  <c r="KN243" i="2"/>
  <c r="GV243" i="2"/>
  <c r="IV243" i="2"/>
  <c r="LP243" i="2"/>
  <c r="MP243" i="2"/>
  <c r="JB243" i="2"/>
  <c r="MT243" i="2"/>
  <c r="NF243" i="2"/>
  <c r="NH243" i="2"/>
  <c r="KR243" i="2"/>
  <c r="JZ243" i="2"/>
  <c r="LV243" i="2"/>
  <c r="EV243" i="2"/>
  <c r="CN243" i="2"/>
  <c r="MV243" i="2"/>
  <c r="GT243" i="2"/>
  <c r="HL243" i="2"/>
  <c r="IJ243" i="2"/>
  <c r="JH243" i="2"/>
  <c r="JJ243" i="2"/>
  <c r="MZ243" i="2"/>
  <c r="KL243" i="2"/>
  <c r="MN243" i="2"/>
  <c r="ID243" i="2"/>
  <c r="HN243" i="2"/>
  <c r="IL243" i="2"/>
  <c r="KF243" i="2"/>
  <c r="KH243" i="2"/>
  <c r="LD243" i="2"/>
  <c r="MD243" i="2"/>
  <c r="MB243" i="2"/>
  <c r="HH243" i="2"/>
  <c r="HX243" i="2"/>
  <c r="NN243" i="2"/>
  <c r="IR243" i="2"/>
  <c r="FF243" i="2"/>
  <c r="GZ243" i="2"/>
  <c r="NB243" i="2"/>
  <c r="HT243" i="2"/>
  <c r="JP243" i="2"/>
  <c r="IP243" i="2"/>
  <c r="KT243" i="2"/>
  <c r="JD243" i="2"/>
  <c r="LF243" i="2"/>
  <c r="FN243" i="2"/>
  <c r="L243" i="2"/>
  <c r="LR243" i="2"/>
  <c r="LX243" i="2"/>
  <c r="EJ243" i="2"/>
  <c r="NL243" i="2"/>
  <c r="JQ243" i="2"/>
  <c r="FM242" i="2"/>
  <c r="MQ243" i="2"/>
  <c r="EY243" i="2" s="1"/>
  <c r="JE243" i="2"/>
  <c r="GW243" i="2"/>
  <c r="LA243" i="2"/>
  <c r="LS243" i="2"/>
  <c r="EA243" i="2" s="1"/>
  <c r="F242" i="2"/>
  <c r="G242" i="2" s="1"/>
  <c r="R242" i="2"/>
  <c r="S242" i="2" s="1"/>
  <c r="BZ242" i="2"/>
  <c r="CA242" i="2" s="1"/>
  <c r="CF242" i="2"/>
  <c r="CG242" i="2" s="1"/>
  <c r="EH242" i="2"/>
  <c r="EI242" i="2" s="1"/>
  <c r="FK242" i="2"/>
  <c r="EY242" i="2"/>
  <c r="BD242" i="2"/>
  <c r="AF242" i="2"/>
  <c r="BP242" i="2"/>
  <c r="CZ242" i="2"/>
  <c r="EP242" i="2"/>
  <c r="FH242" i="2"/>
  <c r="IS243" i="2"/>
  <c r="NO243" i="2"/>
  <c r="FW243" i="2" s="1"/>
  <c r="IG243" i="2"/>
  <c r="ME243" i="2"/>
  <c r="LG243" i="2"/>
  <c r="DO243" i="2" s="1"/>
  <c r="JW243" i="2"/>
  <c r="BT242" i="2"/>
  <c r="BU242" i="2" s="1"/>
  <c r="EA242" i="2"/>
  <c r="DD242" i="2"/>
  <c r="DE242" i="2" s="1"/>
  <c r="CR242" i="2"/>
  <c r="CS242" i="2" s="1"/>
  <c r="EZ242" i="2"/>
  <c r="FA242" i="2" s="1"/>
  <c r="ES242" i="2"/>
  <c r="FR242" i="2"/>
  <c r="FS242" i="2" s="1"/>
  <c r="DR242" i="2"/>
  <c r="FN242" i="2"/>
  <c r="LM243" i="2"/>
  <c r="NI243" i="2"/>
  <c r="IY243" i="2"/>
  <c r="CY242" i="2"/>
  <c r="IM243" i="2"/>
  <c r="HO243" i="2"/>
  <c r="KI243" i="2"/>
  <c r="JK243" i="2"/>
  <c r="EM242" i="2"/>
  <c r="CK242" i="2"/>
  <c r="AI242" i="2"/>
  <c r="FW242" i="2"/>
  <c r="DI242" i="2"/>
  <c r="CW242" i="2"/>
  <c r="EB242" i="2"/>
  <c r="EC242" i="2" s="1"/>
  <c r="FE242" i="2"/>
  <c r="B244" i="2"/>
  <c r="GC244" i="2" s="1"/>
  <c r="GD243" i="2"/>
  <c r="KI244" i="2" l="1"/>
  <c r="HO244" i="2"/>
  <c r="LY244" i="2"/>
  <c r="MW244" i="2"/>
  <c r="IG244" i="2"/>
  <c r="Z243" i="2"/>
  <c r="AD243" i="2"/>
  <c r="AE243" i="2" s="1"/>
  <c r="R243" i="2"/>
  <c r="S243" i="2" s="1"/>
  <c r="DF243" i="2"/>
  <c r="BJ243" i="2"/>
  <c r="FR243" i="2"/>
  <c r="FS243" i="2" s="1"/>
  <c r="DJ243" i="2"/>
  <c r="DK243" i="2" s="1"/>
  <c r="CR243" i="2"/>
  <c r="DX243" i="2"/>
  <c r="BV243" i="2"/>
  <c r="CF243" i="2"/>
  <c r="CG243" i="2" s="1"/>
  <c r="FB243" i="2"/>
  <c r="FX243" i="2"/>
  <c r="FY243" i="2" s="1"/>
  <c r="DP243" i="2"/>
  <c r="DQ243" i="2" s="1"/>
  <c r="FZ243" i="2"/>
  <c r="BP243" i="2"/>
  <c r="CX243" i="2"/>
  <c r="CY243" i="2" s="1"/>
  <c r="F243" i="2"/>
  <c r="G243" i="2" s="1"/>
  <c r="LM244" i="2"/>
  <c r="ME244" i="2"/>
  <c r="AX243" i="2"/>
  <c r="EP243" i="2"/>
  <c r="EB243" i="2"/>
  <c r="EC243" i="2" s="1"/>
  <c r="CB243" i="2"/>
  <c r="AR243" i="2"/>
  <c r="BD243" i="2"/>
  <c r="AL243" i="2"/>
  <c r="EG244" i="2"/>
  <c r="FE244" i="2"/>
  <c r="DU244" i="2"/>
  <c r="CQ244" i="2"/>
  <c r="EM244" i="2"/>
  <c r="W244" i="2"/>
  <c r="AO244" i="2"/>
  <c r="LG244" i="2"/>
  <c r="DO244" i="2" s="1"/>
  <c r="HN244" i="2"/>
  <c r="IX244" i="2"/>
  <c r="GV244" i="2"/>
  <c r="JN244" i="2"/>
  <c r="NF244" i="2"/>
  <c r="GZ244" i="2"/>
  <c r="HZ244" i="2"/>
  <c r="JV244" i="2"/>
  <c r="KT244" i="2"/>
  <c r="KR244" i="2"/>
  <c r="HH244" i="2"/>
  <c r="HF244" i="2"/>
  <c r="JB244" i="2"/>
  <c r="KZ244" i="2"/>
  <c r="LL244" i="2"/>
  <c r="HT244" i="2"/>
  <c r="JP244" i="2"/>
  <c r="NH244" i="2"/>
  <c r="IP244" i="2"/>
  <c r="LR244" i="2"/>
  <c r="MN244" i="2"/>
  <c r="GT244" i="2"/>
  <c r="JD244" i="2"/>
  <c r="LX244" i="2"/>
  <c r="MH244" i="2"/>
  <c r="HB244" i="2"/>
  <c r="HX244" i="2"/>
  <c r="IV244" i="2"/>
  <c r="JT244" i="2"/>
  <c r="KB244" i="2"/>
  <c r="KX244" i="2"/>
  <c r="LJ244" i="2"/>
  <c r="HR244" i="2"/>
  <c r="KN244" i="2"/>
  <c r="MP244" i="2"/>
  <c r="IF244" i="2"/>
  <c r="MT244" i="2"/>
  <c r="MV244" i="2"/>
  <c r="IL244" i="2"/>
  <c r="KH244" i="2"/>
  <c r="HL244" i="2"/>
  <c r="KF244" i="2"/>
  <c r="IR244" i="2"/>
  <c r="KL244" i="2"/>
  <c r="MJ244" i="2"/>
  <c r="ID244" i="2"/>
  <c r="JJ244" i="2"/>
  <c r="LF244" i="2"/>
  <c r="LD244" i="2"/>
  <c r="NB244" i="2"/>
  <c r="JZ244" i="2"/>
  <c r="LV244" i="2"/>
  <c r="IJ244" i="2"/>
  <c r="MB244" i="2"/>
  <c r="JH244" i="2"/>
  <c r="LP244" i="2"/>
  <c r="MD244" i="2"/>
  <c r="MZ244" i="2"/>
  <c r="NN244" i="2"/>
  <c r="NL244" i="2"/>
  <c r="IM244" i="2"/>
  <c r="IY244" i="2"/>
  <c r="JW244" i="2"/>
  <c r="IS244" i="2"/>
  <c r="BA244" i="2" s="1"/>
  <c r="LA244" i="2"/>
  <c r="AJ243" i="2"/>
  <c r="AK243" i="2" s="1"/>
  <c r="W243" i="2"/>
  <c r="BB243" i="2"/>
  <c r="BC243" i="2" s="1"/>
  <c r="CQ243" i="2"/>
  <c r="BH243" i="2"/>
  <c r="BI243" i="2" s="1"/>
  <c r="DD243" i="2"/>
  <c r="DE243" i="2" s="1"/>
  <c r="AP243" i="2"/>
  <c r="AQ243" i="2" s="1"/>
  <c r="EM243" i="2"/>
  <c r="H243" i="2"/>
  <c r="CZ243" i="2"/>
  <c r="CH243" i="2"/>
  <c r="DL243" i="2"/>
  <c r="FH243" i="2"/>
  <c r="FT243" i="2"/>
  <c r="HC244" i="2"/>
  <c r="FG243" i="2"/>
  <c r="CS243" i="2"/>
  <c r="JK244" i="2"/>
  <c r="NI244" i="2"/>
  <c r="NO244" i="2"/>
  <c r="FW244" i="2" s="1"/>
  <c r="GW244" i="2"/>
  <c r="JQ244" i="2"/>
  <c r="BY244" i="2" s="1"/>
  <c r="AV243" i="2"/>
  <c r="AW243" i="2" s="1"/>
  <c r="X243" i="2"/>
  <c r="Y243" i="2" s="1"/>
  <c r="BG243" i="2"/>
  <c r="BN243" i="2"/>
  <c r="BO243" i="2" s="1"/>
  <c r="AU243" i="2"/>
  <c r="ET243" i="2"/>
  <c r="EU243" i="2" s="1"/>
  <c r="FL243" i="2"/>
  <c r="FM243" i="2" s="1"/>
  <c r="FQ243" i="2"/>
  <c r="EN243" i="2"/>
  <c r="EO243" i="2" s="1"/>
  <c r="N243" i="2"/>
  <c r="AF243" i="2"/>
  <c r="T243" i="2"/>
  <c r="CT243" i="2"/>
  <c r="DR243" i="2"/>
  <c r="ED243" i="2"/>
  <c r="KC244" i="2"/>
  <c r="KO244" i="2"/>
  <c r="NC244" i="2"/>
  <c r="JE244" i="2"/>
  <c r="BY243" i="2"/>
  <c r="BA243" i="2"/>
  <c r="BM243" i="2"/>
  <c r="BS243" i="2"/>
  <c r="BT243" i="2"/>
  <c r="BU243" i="2" s="1"/>
  <c r="CL243" i="2"/>
  <c r="CM243" i="2" s="1"/>
  <c r="EH243" i="2"/>
  <c r="EI243" i="2" s="1"/>
  <c r="HI244" i="2"/>
  <c r="KU244" i="2"/>
  <c r="DC244" i="2" s="1"/>
  <c r="MK244" i="2"/>
  <c r="ES244" i="2" s="1"/>
  <c r="LS244" i="2"/>
  <c r="MQ244" i="2"/>
  <c r="E243" i="2"/>
  <c r="DI243" i="2"/>
  <c r="CE243" i="2"/>
  <c r="AO243" i="2"/>
  <c r="BZ243" i="2"/>
  <c r="CA243" i="2" s="1"/>
  <c r="DU243" i="2"/>
  <c r="DV243" i="2"/>
  <c r="DW243" i="2" s="1"/>
  <c r="EZ243" i="2"/>
  <c r="FA243" i="2" s="1"/>
  <c r="HU244" i="2"/>
  <c r="IA244" i="2"/>
  <c r="M243" i="2"/>
  <c r="B245" i="2"/>
  <c r="GD244" i="2"/>
  <c r="ME245" i="2" l="1"/>
  <c r="GC245" i="2"/>
  <c r="DX244" i="2"/>
  <c r="EH244" i="2"/>
  <c r="EI244" i="2" s="1"/>
  <c r="AJ244" i="2"/>
  <c r="AK244" i="2" s="1"/>
  <c r="FH244" i="2"/>
  <c r="X244" i="2"/>
  <c r="Y244" i="2" s="1"/>
  <c r="FZ244" i="2"/>
  <c r="EP244" i="2"/>
  <c r="T244" i="2"/>
  <c r="DR244" i="2"/>
  <c r="CZ244" i="2"/>
  <c r="DL244" i="2"/>
  <c r="AF244" i="2"/>
  <c r="AX244" i="2"/>
  <c r="CB244" i="2"/>
  <c r="FL244" i="2"/>
  <c r="FM244" i="2" s="1"/>
  <c r="CH244" i="2"/>
  <c r="BD244" i="2"/>
  <c r="CN244" i="2"/>
  <c r="EZ244" i="2"/>
  <c r="FA244" i="2" s="1"/>
  <c r="EV244" i="2"/>
  <c r="F244" i="2"/>
  <c r="G244" i="2" s="1"/>
  <c r="BT244" i="2"/>
  <c r="BU244" i="2" s="1"/>
  <c r="CR244" i="2"/>
  <c r="AR244" i="2"/>
  <c r="DF244" i="2"/>
  <c r="FT244" i="2"/>
  <c r="BN244" i="2"/>
  <c r="BO244" i="2" s="1"/>
  <c r="ED244" i="2"/>
  <c r="BH244" i="2"/>
  <c r="BI244" i="2" s="1"/>
  <c r="N244" i="2"/>
  <c r="HU245" i="2"/>
  <c r="MQ245" i="2"/>
  <c r="KI245" i="2"/>
  <c r="IA245" i="2"/>
  <c r="LS245" i="2"/>
  <c r="HI245" i="2"/>
  <c r="JE245" i="2"/>
  <c r="NC245" i="2"/>
  <c r="GW245" i="2"/>
  <c r="NI245" i="2"/>
  <c r="MW245" i="2"/>
  <c r="JW245" i="2"/>
  <c r="AC244" i="2"/>
  <c r="AD244" i="2"/>
  <c r="AE244" i="2" s="1"/>
  <c r="CX244" i="2"/>
  <c r="CY244" i="2" s="1"/>
  <c r="CL244" i="2"/>
  <c r="CM244" i="2" s="1"/>
  <c r="BZ244" i="2"/>
  <c r="CA244" i="2" s="1"/>
  <c r="AV244" i="2"/>
  <c r="AW244" i="2" s="1"/>
  <c r="BB244" i="2"/>
  <c r="BC244" i="2" s="1"/>
  <c r="DP244" i="2"/>
  <c r="DQ244" i="2" s="1"/>
  <c r="DJ244" i="2"/>
  <c r="DK244" i="2" s="1"/>
  <c r="EN244" i="2"/>
  <c r="FK244" i="2"/>
  <c r="FR244" i="2"/>
  <c r="FS244" i="2" s="1"/>
  <c r="BP244" i="2"/>
  <c r="CT244" i="2"/>
  <c r="EJ244" i="2"/>
  <c r="FB244" i="2"/>
  <c r="IG245" i="2"/>
  <c r="LY245" i="2"/>
  <c r="KO245" i="2"/>
  <c r="LM245" i="2"/>
  <c r="IY245" i="2"/>
  <c r="E244" i="2"/>
  <c r="H244" i="2"/>
  <c r="AP244" i="2"/>
  <c r="AQ244" i="2" s="1"/>
  <c r="L244" i="2"/>
  <c r="BG244" i="2"/>
  <c r="DD244" i="2"/>
  <c r="DE244" i="2" s="1"/>
  <c r="CF244" i="2"/>
  <c r="CG244" i="2" s="1"/>
  <c r="FF244" i="2"/>
  <c r="FG244" i="2" s="1"/>
  <c r="Z244" i="2"/>
  <c r="BJ244" i="2"/>
  <c r="FN244" i="2"/>
  <c r="HO245" i="2"/>
  <c r="MK245" i="2"/>
  <c r="KC245" i="2"/>
  <c r="EO244" i="2"/>
  <c r="NO245" i="2"/>
  <c r="JK245" i="2"/>
  <c r="HC245" i="2"/>
  <c r="LA245" i="2"/>
  <c r="IM245" i="2"/>
  <c r="LG245" i="2"/>
  <c r="R244" i="2"/>
  <c r="S244" i="2" s="1"/>
  <c r="Q244" i="2"/>
  <c r="AU244" i="2"/>
  <c r="BM244" i="2"/>
  <c r="DI244" i="2"/>
  <c r="DV244" i="2"/>
  <c r="DW244" i="2" s="1"/>
  <c r="ET244" i="2"/>
  <c r="EU244" i="2" s="1"/>
  <c r="AL244" i="2"/>
  <c r="BV244" i="2"/>
  <c r="FW245" i="2"/>
  <c r="FK245" i="2"/>
  <c r="FE245" i="2"/>
  <c r="FQ245" i="2"/>
  <c r="EA245" i="2"/>
  <c r="EY245" i="2"/>
  <c r="EM245" i="2"/>
  <c r="DU245" i="2"/>
  <c r="ES245" i="2"/>
  <c r="EG245" i="2"/>
  <c r="CK245" i="2"/>
  <c r="DO245" i="2"/>
  <c r="CW245" i="2"/>
  <c r="CE245" i="2"/>
  <c r="AU245" i="2"/>
  <c r="K245" i="2"/>
  <c r="CQ245" i="2"/>
  <c r="BS245" i="2"/>
  <c r="AO245" i="2"/>
  <c r="AC245" i="2"/>
  <c r="Q245" i="2"/>
  <c r="DI245" i="2"/>
  <c r="BM245" i="2"/>
  <c r="BG245" i="2"/>
  <c r="AI245" i="2"/>
  <c r="E245" i="2"/>
  <c r="W245" i="2"/>
  <c r="HF245" i="2"/>
  <c r="LJ245" i="2"/>
  <c r="NH245" i="2"/>
  <c r="NF245" i="2"/>
  <c r="IP245" i="2"/>
  <c r="KL245" i="2"/>
  <c r="KT245" i="2"/>
  <c r="KR245" i="2"/>
  <c r="MN245" i="2"/>
  <c r="HB245" i="2"/>
  <c r="KB245" i="2"/>
  <c r="KZ245" i="2"/>
  <c r="LX245" i="2"/>
  <c r="IR245" i="2"/>
  <c r="KN245" i="2"/>
  <c r="IF245" i="2"/>
  <c r="LV245" i="2"/>
  <c r="HR245" i="2"/>
  <c r="JN245" i="2"/>
  <c r="MJ245" i="2"/>
  <c r="MH245" i="2"/>
  <c r="GT245" i="2"/>
  <c r="JV245" i="2"/>
  <c r="LP245" i="2"/>
  <c r="MP245" i="2"/>
  <c r="FB245" i="2"/>
  <c r="HH245" i="2"/>
  <c r="JB245" i="2"/>
  <c r="HT245" i="2"/>
  <c r="CX245" i="2"/>
  <c r="HX245" i="2"/>
  <c r="IV245" i="2"/>
  <c r="MT245" i="2"/>
  <c r="HL245" i="2"/>
  <c r="IJ245" i="2"/>
  <c r="KF245" i="2"/>
  <c r="MB245" i="2"/>
  <c r="MD245" i="2"/>
  <c r="NL245" i="2"/>
  <c r="LF245" i="2"/>
  <c r="FR245" i="2"/>
  <c r="IX245" i="2"/>
  <c r="KX245" i="2"/>
  <c r="NN245" i="2"/>
  <c r="LL245" i="2"/>
  <c r="HN245" i="2"/>
  <c r="JH245" i="2"/>
  <c r="KH245" i="2"/>
  <c r="L245" i="2"/>
  <c r="GZ245" i="2"/>
  <c r="JT245" i="2"/>
  <c r="LR245" i="2"/>
  <c r="T245" i="2"/>
  <c r="HZ245" i="2"/>
  <c r="MV245" i="2"/>
  <c r="GV245" i="2"/>
  <c r="Z245" i="2"/>
  <c r="JJ245" i="2"/>
  <c r="CT245" i="2"/>
  <c r="LD245" i="2"/>
  <c r="EN245" i="2"/>
  <c r="MZ245" i="2"/>
  <c r="NB245" i="2"/>
  <c r="ID245" i="2"/>
  <c r="FZ245" i="2"/>
  <c r="JP245" i="2"/>
  <c r="JD245" i="2"/>
  <c r="JZ245" i="2"/>
  <c r="FH245" i="2"/>
  <c r="IL245" i="2"/>
  <c r="M244" i="2"/>
  <c r="KU245" i="2"/>
  <c r="JQ245" i="2"/>
  <c r="BY245" i="2" s="1"/>
  <c r="CS244" i="2"/>
  <c r="IS245" i="2"/>
  <c r="BA245" i="2" s="1"/>
  <c r="FX244" i="2"/>
  <c r="FY244" i="2" s="1"/>
  <c r="K244" i="2"/>
  <c r="BS244" i="2"/>
  <c r="AI244" i="2"/>
  <c r="CK244" i="2"/>
  <c r="CE244" i="2"/>
  <c r="CW244" i="2"/>
  <c r="EA244" i="2"/>
  <c r="EB244" i="2"/>
  <c r="EC244" i="2" s="1"/>
  <c r="FQ244" i="2"/>
  <c r="EY244" i="2"/>
  <c r="B246" i="2"/>
  <c r="GD245" i="2"/>
  <c r="ME246" i="2" l="1"/>
  <c r="GC246" i="2"/>
  <c r="CN245" i="2"/>
  <c r="EJ245" i="2"/>
  <c r="DJ245" i="2"/>
  <c r="DK245" i="2" s="1"/>
  <c r="DR245" i="2"/>
  <c r="AX245" i="2"/>
  <c r="BV245" i="2"/>
  <c r="FL245" i="2"/>
  <c r="FM245" i="2" s="1"/>
  <c r="DV245" i="2"/>
  <c r="DW245" i="2" s="1"/>
  <c r="AJ245" i="2"/>
  <c r="AK245" i="2" s="1"/>
  <c r="BZ245" i="2"/>
  <c r="AP245" i="2"/>
  <c r="AQ245" i="2" s="1"/>
  <c r="ED245" i="2"/>
  <c r="ET245" i="2"/>
  <c r="EU245" i="2" s="1"/>
  <c r="AF245" i="2"/>
  <c r="BP245" i="2"/>
  <c r="FX245" i="2"/>
  <c r="FY245" i="2" s="1"/>
  <c r="BD245" i="2"/>
  <c r="F245" i="2"/>
  <c r="G245" i="2" s="1"/>
  <c r="CH245" i="2"/>
  <c r="DD245" i="2"/>
  <c r="DE245" i="2" s="1"/>
  <c r="BH245" i="2"/>
  <c r="CA245" i="2"/>
  <c r="BB245" i="2"/>
  <c r="BC245" i="2" s="1"/>
  <c r="BN245" i="2"/>
  <c r="BO245" i="2" s="1"/>
  <c r="EB245" i="2"/>
  <c r="EC245" i="2" s="1"/>
  <c r="DP245" i="2"/>
  <c r="EH245" i="2"/>
  <c r="EI245" i="2" s="1"/>
  <c r="H245" i="2"/>
  <c r="EZ245" i="2"/>
  <c r="FA245" i="2" s="1"/>
  <c r="AR245" i="2"/>
  <c r="DF245" i="2"/>
  <c r="CB245" i="2"/>
  <c r="DL245" i="2"/>
  <c r="EP245" i="2"/>
  <c r="EV245" i="2"/>
  <c r="HC246" i="2"/>
  <c r="KC246" i="2"/>
  <c r="KO246" i="2"/>
  <c r="MW246" i="2"/>
  <c r="JE246" i="2"/>
  <c r="IA246" i="2"/>
  <c r="KU246" i="2"/>
  <c r="AV245" i="2"/>
  <c r="AW245" i="2" s="1"/>
  <c r="R245" i="2"/>
  <c r="S245" i="2" s="1"/>
  <c r="BT245" i="2"/>
  <c r="BU245" i="2" s="1"/>
  <c r="CR245" i="2"/>
  <c r="CS245" i="2" s="1"/>
  <c r="CL245" i="2"/>
  <c r="CM245" i="2" s="1"/>
  <c r="BJ245" i="2"/>
  <c r="FN245" i="2"/>
  <c r="FT245" i="2"/>
  <c r="LG246" i="2"/>
  <c r="JK246" i="2"/>
  <c r="MK246" i="2"/>
  <c r="LM246" i="2"/>
  <c r="LY246" i="2"/>
  <c r="IG246" i="2"/>
  <c r="NI246" i="2"/>
  <c r="HI246" i="2"/>
  <c r="KI246" i="2"/>
  <c r="M245" i="2"/>
  <c r="X245" i="2"/>
  <c r="Y245" i="2" s="1"/>
  <c r="CF245" i="2"/>
  <c r="CG245" i="2" s="1"/>
  <c r="AD245" i="2"/>
  <c r="AE245" i="2" s="1"/>
  <c r="DC245" i="2"/>
  <c r="AL245" i="2"/>
  <c r="N245" i="2"/>
  <c r="CZ245" i="2"/>
  <c r="DX245" i="2"/>
  <c r="IM246" i="2"/>
  <c r="NO246" i="2"/>
  <c r="CY245" i="2"/>
  <c r="JW246" i="2"/>
  <c r="GW246" i="2"/>
  <c r="LS246" i="2"/>
  <c r="MQ246" i="2"/>
  <c r="EY246" i="2" s="1"/>
  <c r="FQ246" i="2"/>
  <c r="ES246" i="2"/>
  <c r="FE246" i="2"/>
  <c r="EG246" i="2"/>
  <c r="FW246" i="2"/>
  <c r="DO246" i="2"/>
  <c r="CW246" i="2"/>
  <c r="EM246" i="2"/>
  <c r="CQ246" i="2"/>
  <c r="CE246" i="2"/>
  <c r="EA246" i="2"/>
  <c r="DC246" i="2"/>
  <c r="BM246" i="2"/>
  <c r="DU246" i="2"/>
  <c r="AI246" i="2"/>
  <c r="CK246" i="2"/>
  <c r="AU246" i="2"/>
  <c r="K246" i="2"/>
  <c r="Q246" i="2"/>
  <c r="BS246" i="2"/>
  <c r="AO246" i="2"/>
  <c r="E246" i="2"/>
  <c r="KF246" i="2"/>
  <c r="GT246" i="2"/>
  <c r="HR246" i="2"/>
  <c r="JN246" i="2"/>
  <c r="IR246" i="2"/>
  <c r="MJ246" i="2"/>
  <c r="HZ246" i="2"/>
  <c r="IX246" i="2"/>
  <c r="JV246" i="2"/>
  <c r="LP246" i="2"/>
  <c r="MP246" i="2"/>
  <c r="JB246" i="2"/>
  <c r="KZ246" i="2"/>
  <c r="LX246" i="2"/>
  <c r="LL246" i="2"/>
  <c r="LJ246" i="2"/>
  <c r="HT246" i="2"/>
  <c r="JP246" i="2"/>
  <c r="NF246" i="2"/>
  <c r="MH246" i="2"/>
  <c r="IV246" i="2"/>
  <c r="JD246" i="2"/>
  <c r="JZ246" i="2"/>
  <c r="LV246" i="2"/>
  <c r="MV246" i="2"/>
  <c r="NH246" i="2"/>
  <c r="IP246" i="2"/>
  <c r="BD246" i="2"/>
  <c r="KL246" i="2"/>
  <c r="KN246" i="2"/>
  <c r="HB246" i="2"/>
  <c r="N246" i="2"/>
  <c r="LR246" i="2"/>
  <c r="MN246" i="2"/>
  <c r="ID246" i="2"/>
  <c r="IF246" i="2"/>
  <c r="CN246" i="2"/>
  <c r="KB246" i="2"/>
  <c r="KX246" i="2"/>
  <c r="DX246" i="2"/>
  <c r="JT246" i="2"/>
  <c r="HF246" i="2"/>
  <c r="GZ246" i="2"/>
  <c r="JJ246" i="2"/>
  <c r="JH246" i="2"/>
  <c r="LD246" i="2"/>
  <c r="LF246" i="2"/>
  <c r="MZ246" i="2"/>
  <c r="HH246" i="2"/>
  <c r="HN246" i="2"/>
  <c r="HL246" i="2"/>
  <c r="IL246" i="2"/>
  <c r="IJ246" i="2"/>
  <c r="KH246" i="2"/>
  <c r="DR246" i="2"/>
  <c r="MD246" i="2"/>
  <c r="FN246" i="2"/>
  <c r="NB246" i="2"/>
  <c r="NN246" i="2"/>
  <c r="GV246" i="2"/>
  <c r="AR246" i="2"/>
  <c r="AV246" i="2"/>
  <c r="CT246" i="2"/>
  <c r="KR246" i="2"/>
  <c r="KT246" i="2"/>
  <c r="MT246" i="2"/>
  <c r="MB246" i="2"/>
  <c r="NL246" i="2"/>
  <c r="CZ246" i="2"/>
  <c r="EV246" i="2"/>
  <c r="EZ246" i="2"/>
  <c r="HX246" i="2"/>
  <c r="FZ246" i="2"/>
  <c r="IS246" i="2"/>
  <c r="JQ246" i="2"/>
  <c r="FF245" i="2"/>
  <c r="FG245" i="2" s="1"/>
  <c r="LA246" i="2"/>
  <c r="DI246" i="2" s="1"/>
  <c r="EO245" i="2"/>
  <c r="HO246" i="2"/>
  <c r="IY246" i="2"/>
  <c r="DQ245" i="2"/>
  <c r="FS245" i="2"/>
  <c r="BI245" i="2"/>
  <c r="NC246" i="2"/>
  <c r="HU246" i="2"/>
  <c r="AC246" i="2" s="1"/>
  <c r="B247" i="2"/>
  <c r="GC247" i="2" s="1"/>
  <c r="GD246" i="2"/>
  <c r="EJ246" i="2" l="1"/>
  <c r="AL246" i="2"/>
  <c r="FT246" i="2"/>
  <c r="CH246" i="2"/>
  <c r="DD246" i="2"/>
  <c r="EB246" i="2"/>
  <c r="EC246" i="2" s="1"/>
  <c r="T246" i="2"/>
  <c r="H246" i="2"/>
  <c r="DJ246" i="2"/>
  <c r="BH246" i="2"/>
  <c r="CB246" i="2"/>
  <c r="X246" i="2"/>
  <c r="Y246" i="2" s="1"/>
  <c r="BV246" i="2"/>
  <c r="FH246" i="2"/>
  <c r="EN246" i="2"/>
  <c r="AF246" i="2"/>
  <c r="BN246" i="2"/>
  <c r="AW246" i="2"/>
  <c r="IS247" i="2"/>
  <c r="BA247" i="2" s="1"/>
  <c r="NC247" i="2"/>
  <c r="IY247" i="2"/>
  <c r="FX246" i="2"/>
  <c r="FY246" i="2" s="1"/>
  <c r="F246" i="2"/>
  <c r="G246" i="2" s="1"/>
  <c r="DP246" i="2"/>
  <c r="DQ246" i="2" s="1"/>
  <c r="L246" i="2"/>
  <c r="M246" i="2" s="1"/>
  <c r="BA246" i="2"/>
  <c r="AJ246" i="2"/>
  <c r="AK246" i="2" s="1"/>
  <c r="BZ246" i="2"/>
  <c r="CA246" i="2" s="1"/>
  <c r="FF246" i="2"/>
  <c r="FG246" i="2" s="1"/>
  <c r="CR246" i="2"/>
  <c r="FK246" i="2"/>
  <c r="FR246" i="2"/>
  <c r="FS246" i="2" s="1"/>
  <c r="BJ246" i="2"/>
  <c r="DF246" i="2"/>
  <c r="DL246" i="2"/>
  <c r="EP246" i="2"/>
  <c r="JW247" i="2"/>
  <c r="IM247" i="2"/>
  <c r="AU247" i="2" s="1"/>
  <c r="KI247" i="2"/>
  <c r="LY247" i="2"/>
  <c r="LG247" i="2"/>
  <c r="JE247" i="2"/>
  <c r="BM247" i="2" s="1"/>
  <c r="BI246" i="2"/>
  <c r="HO247" i="2"/>
  <c r="W247" i="2" s="1"/>
  <c r="R246" i="2"/>
  <c r="S246" i="2" s="1"/>
  <c r="AD246" i="2"/>
  <c r="AE246" i="2" s="1"/>
  <c r="BT246" i="2"/>
  <c r="W246" i="2"/>
  <c r="CL246" i="2"/>
  <c r="CM246" i="2" s="1"/>
  <c r="BB246" i="2"/>
  <c r="BC246" i="2" s="1"/>
  <c r="EH246" i="2"/>
  <c r="EI246" i="2" s="1"/>
  <c r="Z246" i="2"/>
  <c r="AX246" i="2"/>
  <c r="ED246" i="2"/>
  <c r="FB246" i="2"/>
  <c r="MQ247" i="2"/>
  <c r="HI247" i="2"/>
  <c r="LM247" i="2"/>
  <c r="KU247" i="2"/>
  <c r="DC247" i="2" s="1"/>
  <c r="MW247" i="2"/>
  <c r="KC247" i="2"/>
  <c r="FA246" i="2"/>
  <c r="FK247" i="2"/>
  <c r="FE247" i="2"/>
  <c r="DU247" i="2"/>
  <c r="CK247" i="2"/>
  <c r="DO247" i="2"/>
  <c r="CQ247" i="2"/>
  <c r="EG247" i="2"/>
  <c r="Q247" i="2"/>
  <c r="CE247" i="2"/>
  <c r="BG247" i="2"/>
  <c r="EY247" i="2"/>
  <c r="LJ247" i="2"/>
  <c r="JP247" i="2"/>
  <c r="IP247" i="2"/>
  <c r="KL247" i="2"/>
  <c r="GV247" i="2"/>
  <c r="HX247" i="2"/>
  <c r="IF247" i="2"/>
  <c r="ID247" i="2"/>
  <c r="JD247" i="2"/>
  <c r="KX247" i="2"/>
  <c r="HT247" i="2"/>
  <c r="BB247" i="2"/>
  <c r="MH247" i="2"/>
  <c r="MJ247" i="2"/>
  <c r="HB247" i="2"/>
  <c r="HZ247" i="2"/>
  <c r="IX247" i="2"/>
  <c r="JT247" i="2"/>
  <c r="JV247" i="2"/>
  <c r="LR247" i="2"/>
  <c r="HF247" i="2"/>
  <c r="KB247" i="2"/>
  <c r="KZ247" i="2"/>
  <c r="LL247" i="2"/>
  <c r="HR247" i="2"/>
  <c r="JN247" i="2"/>
  <c r="KN247" i="2"/>
  <c r="EV247" i="2"/>
  <c r="IV247" i="2"/>
  <c r="BJ247" i="2"/>
  <c r="LP247" i="2"/>
  <c r="MP247" i="2"/>
  <c r="HL247" i="2"/>
  <c r="JB247" i="2"/>
  <c r="NF247" i="2"/>
  <c r="IR247" i="2"/>
  <c r="MN247" i="2"/>
  <c r="JZ247" i="2"/>
  <c r="LV247" i="2"/>
  <c r="NB247" i="2"/>
  <c r="MZ247" i="2"/>
  <c r="CH247" i="2"/>
  <c r="NL247" i="2"/>
  <c r="LF247" i="2"/>
  <c r="NH247" i="2"/>
  <c r="KR247" i="2"/>
  <c r="KT247" i="2"/>
  <c r="DJ247" i="2"/>
  <c r="MT247" i="2"/>
  <c r="JH247" i="2"/>
  <c r="JJ247" i="2"/>
  <c r="CR247" i="2"/>
  <c r="MV247" i="2"/>
  <c r="FF247" i="2"/>
  <c r="GT247" i="2"/>
  <c r="CB247" i="2"/>
  <c r="BN247" i="2"/>
  <c r="LX247" i="2"/>
  <c r="HN247" i="2"/>
  <c r="IL247" i="2"/>
  <c r="KF247" i="2"/>
  <c r="KH247" i="2"/>
  <c r="LD247" i="2"/>
  <c r="MD247" i="2"/>
  <c r="MB247" i="2"/>
  <c r="HH247" i="2"/>
  <c r="NN247" i="2"/>
  <c r="EJ247" i="2"/>
  <c r="FL247" i="2"/>
  <c r="GZ247" i="2"/>
  <c r="IJ247" i="2"/>
  <c r="EO246" i="2"/>
  <c r="JQ247" i="2"/>
  <c r="BG246" i="2"/>
  <c r="DV246" i="2"/>
  <c r="DW246" i="2" s="1"/>
  <c r="BY246" i="2"/>
  <c r="FL246" i="2"/>
  <c r="FM246" i="2" s="1"/>
  <c r="ET246" i="2"/>
  <c r="EU246" i="2" s="1"/>
  <c r="BP246" i="2"/>
  <c r="LS247" i="2"/>
  <c r="EA247" i="2" s="1"/>
  <c r="DK246" i="2"/>
  <c r="DE246" i="2"/>
  <c r="NI247" i="2"/>
  <c r="MK247" i="2"/>
  <c r="BU246" i="2"/>
  <c r="CS246" i="2"/>
  <c r="HC247" i="2"/>
  <c r="BO246" i="2"/>
  <c r="ME247" i="2"/>
  <c r="HU247" i="2"/>
  <c r="LA247" i="2"/>
  <c r="DI247" i="2" s="1"/>
  <c r="AP246" i="2"/>
  <c r="AQ246" i="2" s="1"/>
  <c r="CX246" i="2"/>
  <c r="CY246" i="2" s="1"/>
  <c r="CF246" i="2"/>
  <c r="CG246" i="2" s="1"/>
  <c r="GW247" i="2"/>
  <c r="E247" i="2" s="1"/>
  <c r="NO247" i="2"/>
  <c r="FW247" i="2" s="1"/>
  <c r="IG247" i="2"/>
  <c r="JK247" i="2"/>
  <c r="IA247" i="2"/>
  <c r="KO247" i="2"/>
  <c r="CW247" i="2" s="1"/>
  <c r="B248" i="2"/>
  <c r="GC248" i="2" s="1"/>
  <c r="GD247" i="2"/>
  <c r="CN247" i="2" l="1"/>
  <c r="DP247" i="2"/>
  <c r="DQ247" i="2" s="1"/>
  <c r="AP247" i="2"/>
  <c r="AQ247" i="2" s="1"/>
  <c r="N247" i="2"/>
  <c r="CX247" i="2"/>
  <c r="FT247" i="2"/>
  <c r="H247" i="2"/>
  <c r="AX247" i="2"/>
  <c r="BT247" i="2"/>
  <c r="AF247" i="2"/>
  <c r="EB247" i="2"/>
  <c r="EC247" i="2" s="1"/>
  <c r="AJ247" i="2"/>
  <c r="AK247" i="2" s="1"/>
  <c r="T247" i="2"/>
  <c r="DF247" i="2"/>
  <c r="FB247" i="2"/>
  <c r="EP247" i="2"/>
  <c r="CY247" i="2"/>
  <c r="Z247" i="2"/>
  <c r="FZ247" i="2"/>
  <c r="DX247" i="2"/>
  <c r="BC247" i="2"/>
  <c r="FG247" i="2"/>
  <c r="JK248" i="2"/>
  <c r="HU248" i="2"/>
  <c r="HC248" i="2"/>
  <c r="NI248" i="2"/>
  <c r="FX247" i="2"/>
  <c r="FY247" i="2" s="1"/>
  <c r="DD247" i="2"/>
  <c r="DE247" i="2" s="1"/>
  <c r="AC247" i="2"/>
  <c r="BS247" i="2"/>
  <c r="K247" i="2"/>
  <c r="FQ247" i="2"/>
  <c r="EH247" i="2"/>
  <c r="EI247" i="2" s="1"/>
  <c r="DV247" i="2"/>
  <c r="FR247" i="2"/>
  <c r="FS247" i="2" s="1"/>
  <c r="AL247" i="2"/>
  <c r="BV247" i="2"/>
  <c r="CZ247" i="2"/>
  <c r="DL247" i="2"/>
  <c r="FH247" i="2"/>
  <c r="LM248" i="2"/>
  <c r="MQ248" i="2"/>
  <c r="HO248" i="2"/>
  <c r="JE248" i="2"/>
  <c r="IY248" i="2"/>
  <c r="IG248" i="2"/>
  <c r="ME248" i="2"/>
  <c r="CS247" i="2"/>
  <c r="F247" i="2"/>
  <c r="G247" i="2" s="1"/>
  <c r="X247" i="2"/>
  <c r="Y247" i="2" s="1"/>
  <c r="AO247" i="2"/>
  <c r="CF247" i="2"/>
  <c r="CG247" i="2" s="1"/>
  <c r="R247" i="2"/>
  <c r="S247" i="2" s="1"/>
  <c r="CL247" i="2"/>
  <c r="CM247" i="2" s="1"/>
  <c r="BD247" i="2"/>
  <c r="DR247" i="2"/>
  <c r="ED247" i="2"/>
  <c r="KC248" i="2"/>
  <c r="HI248" i="2"/>
  <c r="LG248" i="2"/>
  <c r="DO248" i="2" s="1"/>
  <c r="IM248" i="2"/>
  <c r="NC248" i="2"/>
  <c r="EY248" i="2"/>
  <c r="FQ248" i="2"/>
  <c r="FK248" i="2"/>
  <c r="EM248" i="2"/>
  <c r="DU248" i="2"/>
  <c r="CK248" i="2"/>
  <c r="BM248" i="2"/>
  <c r="BG248" i="2"/>
  <c r="W248" i="2"/>
  <c r="AU248" i="2"/>
  <c r="Q248" i="2"/>
  <c r="BS248" i="2"/>
  <c r="AO248" i="2"/>
  <c r="AC248" i="2"/>
  <c r="K248" i="2"/>
  <c r="HZ248" i="2"/>
  <c r="GV248" i="2"/>
  <c r="HF248" i="2"/>
  <c r="LJ248" i="2"/>
  <c r="LL248" i="2"/>
  <c r="HR248" i="2"/>
  <c r="JN248" i="2"/>
  <c r="IR248" i="2"/>
  <c r="KN248" i="2"/>
  <c r="KL248" i="2"/>
  <c r="JV248" i="2"/>
  <c r="LP248" i="2"/>
  <c r="MP248" i="2"/>
  <c r="GT248" i="2"/>
  <c r="IF248" i="2"/>
  <c r="JB248" i="2"/>
  <c r="MT248" i="2"/>
  <c r="NF248" i="2"/>
  <c r="GZ248" i="2"/>
  <c r="KT248" i="2"/>
  <c r="HB248" i="2"/>
  <c r="HH248" i="2"/>
  <c r="JZ248" i="2"/>
  <c r="KZ248" i="2"/>
  <c r="LX248" i="2"/>
  <c r="DX248" i="2"/>
  <c r="HT248" i="2"/>
  <c r="JP248" i="2"/>
  <c r="NH248" i="2"/>
  <c r="IP248" i="2"/>
  <c r="MJ248" i="2"/>
  <c r="KR248" i="2"/>
  <c r="LR248" i="2"/>
  <c r="JD248" i="2"/>
  <c r="AR248" i="2"/>
  <c r="KX248" i="2"/>
  <c r="ID248" i="2"/>
  <c r="HL248" i="2"/>
  <c r="HN248" i="2"/>
  <c r="IJ248" i="2"/>
  <c r="IL248" i="2"/>
  <c r="KF248" i="2"/>
  <c r="KH248" i="2"/>
  <c r="MD248" i="2"/>
  <c r="NN248" i="2"/>
  <c r="NL248" i="2"/>
  <c r="JT248" i="2"/>
  <c r="MV248" i="2"/>
  <c r="MB248" i="2"/>
  <c r="HX248" i="2"/>
  <c r="KB248" i="2"/>
  <c r="JJ248" i="2"/>
  <c r="MZ248" i="2"/>
  <c r="MH248" i="2"/>
  <c r="IX248" i="2"/>
  <c r="MN248" i="2"/>
  <c r="LV248" i="2"/>
  <c r="X248" i="2"/>
  <c r="AX248" i="2"/>
  <c r="LF248" i="2"/>
  <c r="LD248" i="2"/>
  <c r="NB248" i="2"/>
  <c r="IV248" i="2"/>
  <c r="JH248" i="2"/>
  <c r="FX248" i="2"/>
  <c r="NO248" i="2"/>
  <c r="FW248" i="2" s="1"/>
  <c r="BU247" i="2"/>
  <c r="DK247" i="2"/>
  <c r="FM247" i="2"/>
  <c r="JQ248" i="2"/>
  <c r="L247" i="2"/>
  <c r="M247" i="2" s="1"/>
  <c r="AV247" i="2"/>
  <c r="AW247" i="2" s="1"/>
  <c r="BH247" i="2"/>
  <c r="BI247" i="2" s="1"/>
  <c r="AD247" i="2"/>
  <c r="AE247" i="2" s="1"/>
  <c r="EM247" i="2"/>
  <c r="EN247" i="2"/>
  <c r="EO247" i="2" s="1"/>
  <c r="AR247" i="2"/>
  <c r="BP247" i="2"/>
  <c r="CT247" i="2"/>
  <c r="FN247" i="2"/>
  <c r="MW248" i="2"/>
  <c r="FE248" i="2" s="1"/>
  <c r="LY248" i="2"/>
  <c r="JW248" i="2"/>
  <c r="CE248" i="2" s="1"/>
  <c r="IS248" i="2"/>
  <c r="KO248" i="2"/>
  <c r="DW247" i="2"/>
  <c r="IA248" i="2"/>
  <c r="AI248" i="2" s="1"/>
  <c r="GW248" i="2"/>
  <c r="E248" i="2" s="1"/>
  <c r="LA248" i="2"/>
  <c r="BO247" i="2"/>
  <c r="MK248" i="2"/>
  <c r="ES248" i="2" s="1"/>
  <c r="LS248" i="2"/>
  <c r="AI247" i="2"/>
  <c r="BY247" i="2"/>
  <c r="BZ247" i="2"/>
  <c r="CA247" i="2" s="1"/>
  <c r="ET247" i="2"/>
  <c r="EU247" i="2" s="1"/>
  <c r="ES247" i="2"/>
  <c r="EZ247" i="2"/>
  <c r="FA247" i="2" s="1"/>
  <c r="KU248" i="2"/>
  <c r="KI248" i="2"/>
  <c r="CQ248" i="2" s="1"/>
  <c r="B249" i="2"/>
  <c r="GC249" i="2" s="1"/>
  <c r="GD248" i="2"/>
  <c r="EN248" i="2" l="1"/>
  <c r="EO248" i="2" s="1"/>
  <c r="FB248" i="2"/>
  <c r="BV248" i="2"/>
  <c r="BP248" i="2"/>
  <c r="EB248" i="2"/>
  <c r="ET248" i="2"/>
  <c r="EU248" i="2" s="1"/>
  <c r="AJ248" i="2"/>
  <c r="AK248" i="2" s="1"/>
  <c r="DP248" i="2"/>
  <c r="DQ248" i="2" s="1"/>
  <c r="BB248" i="2"/>
  <c r="H248" i="2"/>
  <c r="CZ248" i="2"/>
  <c r="DJ248" i="2"/>
  <c r="DK248" i="2" s="1"/>
  <c r="BZ248" i="2"/>
  <c r="CA248" i="2" s="1"/>
  <c r="L248" i="2"/>
  <c r="M248" i="2" s="1"/>
  <c r="CT248" i="2"/>
  <c r="EJ248" i="2"/>
  <c r="BH248" i="2"/>
  <c r="BI248" i="2" s="1"/>
  <c r="AF248" i="2"/>
  <c r="R248" i="2"/>
  <c r="S248" i="2" s="1"/>
  <c r="FL248" i="2"/>
  <c r="CN248" i="2"/>
  <c r="DD248" i="2"/>
  <c r="DE248" i="2" s="1"/>
  <c r="FT248" i="2"/>
  <c r="FH248" i="2"/>
  <c r="CF248" i="2"/>
  <c r="CG248" i="2" s="1"/>
  <c r="Y248" i="2"/>
  <c r="LA249" i="2"/>
  <c r="KO249" i="2"/>
  <c r="LY249" i="2"/>
  <c r="F248" i="2"/>
  <c r="G248" i="2" s="1"/>
  <c r="BT248" i="2"/>
  <c r="BU248" i="2" s="1"/>
  <c r="CX248" i="2"/>
  <c r="CY248" i="2" s="1"/>
  <c r="CR248" i="2"/>
  <c r="DV248" i="2"/>
  <c r="EZ248" i="2"/>
  <c r="FA248" i="2" s="1"/>
  <c r="EG248" i="2"/>
  <c r="CB248" i="2"/>
  <c r="Z248" i="2"/>
  <c r="DL248" i="2"/>
  <c r="DF248" i="2"/>
  <c r="EV248" i="2"/>
  <c r="FN248" i="2"/>
  <c r="IM249" i="2"/>
  <c r="KC249" i="2"/>
  <c r="ME249" i="2"/>
  <c r="EM249" i="2" s="1"/>
  <c r="LM249" i="2"/>
  <c r="DU249" i="2" s="1"/>
  <c r="NI249" i="2"/>
  <c r="FQ249" i="2"/>
  <c r="CK249" i="2"/>
  <c r="EG249" i="2"/>
  <c r="CW249" i="2"/>
  <c r="DI249" i="2"/>
  <c r="AU249" i="2"/>
  <c r="LL249" i="2"/>
  <c r="HT249" i="2"/>
  <c r="JP249" i="2"/>
  <c r="NF249" i="2"/>
  <c r="GZ249" i="2"/>
  <c r="HX249" i="2"/>
  <c r="IX249" i="2"/>
  <c r="IV249" i="2"/>
  <c r="JT249" i="2"/>
  <c r="KR249" i="2"/>
  <c r="LR249" i="2"/>
  <c r="LP249" i="2"/>
  <c r="HF249" i="2"/>
  <c r="IL249" i="2"/>
  <c r="JD249" i="2"/>
  <c r="JZ249" i="2"/>
  <c r="KX249" i="2"/>
  <c r="MV249" i="2"/>
  <c r="LJ249" i="2"/>
  <c r="NH249" i="2"/>
  <c r="KL249" i="2"/>
  <c r="GT249" i="2"/>
  <c r="KT249" i="2"/>
  <c r="ED249" i="2"/>
  <c r="MN249" i="2"/>
  <c r="KB249" i="2"/>
  <c r="LX249" i="2"/>
  <c r="MT249" i="2"/>
  <c r="HR249" i="2"/>
  <c r="IR249" i="2"/>
  <c r="IP249" i="2"/>
  <c r="KN249" i="2"/>
  <c r="CZ249" i="2"/>
  <c r="MH249" i="2"/>
  <c r="BH249" i="2"/>
  <c r="BI249" i="2" s="1"/>
  <c r="MP249" i="2"/>
  <c r="IF249" i="2"/>
  <c r="ID249" i="2"/>
  <c r="JV249" i="2"/>
  <c r="HH249" i="2"/>
  <c r="JH249" i="2"/>
  <c r="KH249" i="2"/>
  <c r="LF249" i="2"/>
  <c r="LD249" i="2"/>
  <c r="MZ249" i="2"/>
  <c r="NB249" i="2"/>
  <c r="JN249" i="2"/>
  <c r="MJ249" i="2"/>
  <c r="JB249" i="2"/>
  <c r="EJ249" i="2"/>
  <c r="LV249" i="2"/>
  <c r="HB249" i="2"/>
  <c r="GV249" i="2"/>
  <c r="HL249" i="2"/>
  <c r="IJ249" i="2"/>
  <c r="KF249" i="2"/>
  <c r="MB249" i="2"/>
  <c r="MD249" i="2"/>
  <c r="NL249" i="2"/>
  <c r="BB249" i="2"/>
  <c r="HZ249" i="2"/>
  <c r="FF249" i="2"/>
  <c r="HN249" i="2"/>
  <c r="NN249" i="2"/>
  <c r="KZ249" i="2"/>
  <c r="AV249" i="2"/>
  <c r="JJ249" i="2"/>
  <c r="FX249" i="2"/>
  <c r="KU249" i="2"/>
  <c r="LS249" i="2"/>
  <c r="GW249" i="2"/>
  <c r="E249" i="2" s="1"/>
  <c r="IS249" i="2"/>
  <c r="JQ249" i="2"/>
  <c r="BY249" i="2" s="1"/>
  <c r="AD248" i="2"/>
  <c r="AE248" i="2" s="1"/>
  <c r="BN248" i="2"/>
  <c r="BO248" i="2" s="1"/>
  <c r="T248" i="2"/>
  <c r="CW248" i="2"/>
  <c r="EA248" i="2"/>
  <c r="FF248" i="2"/>
  <c r="FG248" i="2" s="1"/>
  <c r="N248" i="2"/>
  <c r="FR248" i="2"/>
  <c r="FS248" i="2" s="1"/>
  <c r="AL248" i="2"/>
  <c r="BJ248" i="2"/>
  <c r="DR248" i="2"/>
  <c r="EP248" i="2"/>
  <c r="LG249" i="2"/>
  <c r="IG249" i="2"/>
  <c r="AO249" i="2" s="1"/>
  <c r="JE249" i="2"/>
  <c r="BM249" i="2" s="1"/>
  <c r="HC249" i="2"/>
  <c r="EC248" i="2"/>
  <c r="MK249" i="2"/>
  <c r="IA249" i="2"/>
  <c r="FY248" i="2"/>
  <c r="MW249" i="2"/>
  <c r="FM248" i="2"/>
  <c r="NO249" i="2"/>
  <c r="AP248" i="2"/>
  <c r="AQ248" i="2" s="1"/>
  <c r="AV248" i="2"/>
  <c r="AW248" i="2" s="1"/>
  <c r="BY248" i="2"/>
  <c r="EH248" i="2"/>
  <c r="EI248" i="2" s="1"/>
  <c r="BD248" i="2"/>
  <c r="CH248" i="2"/>
  <c r="ED248" i="2"/>
  <c r="FZ248" i="2"/>
  <c r="HO249" i="2"/>
  <c r="HU249" i="2"/>
  <c r="KI249" i="2"/>
  <c r="CQ249" i="2" s="1"/>
  <c r="DW248" i="2"/>
  <c r="JW249" i="2"/>
  <c r="CL248" i="2"/>
  <c r="CM248" i="2" s="1"/>
  <c r="BA248" i="2"/>
  <c r="DC248" i="2"/>
  <c r="DI248" i="2"/>
  <c r="NC249" i="2"/>
  <c r="HI249" i="2"/>
  <c r="CS248" i="2"/>
  <c r="IY249" i="2"/>
  <c r="MQ249" i="2"/>
  <c r="JK249" i="2"/>
  <c r="BC248" i="2"/>
  <c r="B250" i="2"/>
  <c r="GC250" i="2" s="1"/>
  <c r="GD249" i="2"/>
  <c r="MQ250" i="2" l="1"/>
  <c r="NC250" i="2"/>
  <c r="JK250" i="2"/>
  <c r="HI250" i="2"/>
  <c r="EP249" i="2"/>
  <c r="R249" i="2"/>
  <c r="S249" i="2" s="1"/>
  <c r="L249" i="2"/>
  <c r="M249" i="2" s="1"/>
  <c r="FL249" i="2"/>
  <c r="FM249" i="2" s="1"/>
  <c r="DL249" i="2"/>
  <c r="AL249" i="2"/>
  <c r="AF249" i="2"/>
  <c r="AR249" i="2"/>
  <c r="BP249" i="2"/>
  <c r="CT249" i="2"/>
  <c r="DV249" i="2"/>
  <c r="DW249" i="2" s="1"/>
  <c r="FB249" i="2"/>
  <c r="BZ249" i="2"/>
  <c r="CA249" i="2" s="1"/>
  <c r="DP249" i="2"/>
  <c r="DQ249" i="2" s="1"/>
  <c r="DF249" i="2"/>
  <c r="F249" i="2"/>
  <c r="G249" i="2" s="1"/>
  <c r="FR249" i="2"/>
  <c r="FS249" i="2" s="1"/>
  <c r="CL249" i="2"/>
  <c r="CM249" i="2" s="1"/>
  <c r="X249" i="2"/>
  <c r="Y249" i="2" s="1"/>
  <c r="BT249" i="2"/>
  <c r="BU249" i="2" s="1"/>
  <c r="CH249" i="2"/>
  <c r="EV249" i="2"/>
  <c r="AW249" i="2"/>
  <c r="BC249" i="2"/>
  <c r="JW250" i="2"/>
  <c r="HU250" i="2"/>
  <c r="NO250" i="2"/>
  <c r="IA250" i="2"/>
  <c r="LG250" i="2"/>
  <c r="LS250" i="2"/>
  <c r="EB249" i="2"/>
  <c r="EC249" i="2" s="1"/>
  <c r="AJ249" i="2"/>
  <c r="AK249" i="2" s="1"/>
  <c r="AP249" i="2"/>
  <c r="AQ249" i="2" s="1"/>
  <c r="DO249" i="2"/>
  <c r="CX249" i="2"/>
  <c r="EH249" i="2"/>
  <c r="EI249" i="2" s="1"/>
  <c r="EA249" i="2"/>
  <c r="H249" i="2"/>
  <c r="BD249" i="2"/>
  <c r="N249" i="2"/>
  <c r="BJ249" i="2"/>
  <c r="CB249" i="2"/>
  <c r="DR249" i="2"/>
  <c r="FZ249" i="2"/>
  <c r="FH249" i="2"/>
  <c r="NI250" i="2"/>
  <c r="IM250" i="2"/>
  <c r="KO250" i="2"/>
  <c r="HO250" i="2"/>
  <c r="MK250" i="2"/>
  <c r="HC250" i="2"/>
  <c r="JQ250" i="2"/>
  <c r="KU250" i="2"/>
  <c r="CF249" i="2"/>
  <c r="CG249" i="2" s="1"/>
  <c r="DD249" i="2"/>
  <c r="DE249" i="2" s="1"/>
  <c r="K249" i="2"/>
  <c r="CR249" i="2"/>
  <c r="CS249" i="2" s="1"/>
  <c r="ES249" i="2"/>
  <c r="ET249" i="2"/>
  <c r="EU249" i="2" s="1"/>
  <c r="EN249" i="2"/>
  <c r="EO249" i="2" s="1"/>
  <c r="T249" i="2"/>
  <c r="Z249" i="2"/>
  <c r="AX249" i="2"/>
  <c r="BV249" i="2"/>
  <c r="CN249" i="2"/>
  <c r="DX249" i="2"/>
  <c r="FN249" i="2"/>
  <c r="LM250" i="2"/>
  <c r="LA250" i="2"/>
  <c r="MW250" i="2"/>
  <c r="JE250" i="2"/>
  <c r="IS250" i="2"/>
  <c r="AI249" i="2"/>
  <c r="Q249" i="2"/>
  <c r="BN249" i="2"/>
  <c r="BO249" i="2" s="1"/>
  <c r="EY249" i="2"/>
  <c r="EZ249" i="2"/>
  <c r="FA249" i="2" s="1"/>
  <c r="FK249" i="2"/>
  <c r="FT249" i="2"/>
  <c r="ME250" i="2"/>
  <c r="EY250" i="2"/>
  <c r="FQ250" i="2"/>
  <c r="ES250" i="2"/>
  <c r="FK250" i="2"/>
  <c r="FE250" i="2"/>
  <c r="FW250" i="2"/>
  <c r="DO250" i="2"/>
  <c r="CW250" i="2"/>
  <c r="BY250" i="2"/>
  <c r="DI250" i="2"/>
  <c r="CE250" i="2"/>
  <c r="EA250" i="2"/>
  <c r="DC250" i="2"/>
  <c r="DU250" i="2"/>
  <c r="BM250" i="2"/>
  <c r="BA250" i="2"/>
  <c r="AI250" i="2"/>
  <c r="W250" i="2"/>
  <c r="EM250" i="2"/>
  <c r="AU250" i="2"/>
  <c r="BS250" i="2"/>
  <c r="AC250" i="2"/>
  <c r="K250" i="2"/>
  <c r="Q250" i="2"/>
  <c r="IF250" i="2"/>
  <c r="HL250" i="2"/>
  <c r="GT250" i="2"/>
  <c r="GZ250" i="2"/>
  <c r="KR250" i="2"/>
  <c r="MP250" i="2"/>
  <c r="IV250" i="2"/>
  <c r="HF250" i="2"/>
  <c r="LV250" i="2"/>
  <c r="HR250" i="2"/>
  <c r="JN250" i="2"/>
  <c r="IR250" i="2"/>
  <c r="MJ250" i="2"/>
  <c r="MH250" i="2"/>
  <c r="HZ250" i="2"/>
  <c r="IX250" i="2"/>
  <c r="JV250" i="2"/>
  <c r="KT250" i="2"/>
  <c r="LP250" i="2"/>
  <c r="JB250" i="2"/>
  <c r="KZ250" i="2"/>
  <c r="LX250" i="2"/>
  <c r="LL250" i="2"/>
  <c r="BD250" i="2"/>
  <c r="KN250" i="2"/>
  <c r="HX250" i="2"/>
  <c r="DF250" i="2"/>
  <c r="GV250" i="2"/>
  <c r="JZ250" i="2"/>
  <c r="KB250" i="2"/>
  <c r="KX250" i="2"/>
  <c r="HT250" i="2"/>
  <c r="JP250" i="2"/>
  <c r="NH250" i="2"/>
  <c r="IP250" i="2"/>
  <c r="DJ250" i="2"/>
  <c r="JH250" i="2"/>
  <c r="EP250" i="2"/>
  <c r="MD250" i="2"/>
  <c r="KF250" i="2"/>
  <c r="MB250" i="2"/>
  <c r="LJ250" i="2"/>
  <c r="HB250" i="2"/>
  <c r="N250" i="2"/>
  <c r="JT250" i="2"/>
  <c r="JD250" i="2"/>
  <c r="MV250" i="2"/>
  <c r="IJ250" i="2"/>
  <c r="JJ250" i="2"/>
  <c r="LD250" i="2"/>
  <c r="LF250" i="2"/>
  <c r="MZ250" i="2"/>
  <c r="KL250" i="2"/>
  <c r="AL250" i="2"/>
  <c r="ID250" i="2"/>
  <c r="MT250" i="2"/>
  <c r="LR250" i="2"/>
  <c r="HN250" i="2"/>
  <c r="IL250" i="2"/>
  <c r="KH250" i="2"/>
  <c r="NB250" i="2"/>
  <c r="DP250" i="2"/>
  <c r="NN250" i="2"/>
  <c r="NF250" i="2"/>
  <c r="MN250" i="2"/>
  <c r="NL250" i="2"/>
  <c r="FX250" i="2" s="1"/>
  <c r="HH250" i="2"/>
  <c r="IY250" i="2"/>
  <c r="KI250" i="2"/>
  <c r="FY249" i="2"/>
  <c r="FG249" i="2"/>
  <c r="IG250" i="2"/>
  <c r="AO250" i="2" s="1"/>
  <c r="GW250" i="2"/>
  <c r="E250" i="2" s="1"/>
  <c r="W249" i="2"/>
  <c r="BA249" i="2"/>
  <c r="BG249" i="2"/>
  <c r="AC249" i="2"/>
  <c r="BS249" i="2"/>
  <c r="AD249" i="2"/>
  <c r="AE249" i="2" s="1"/>
  <c r="CE249" i="2"/>
  <c r="DJ249" i="2"/>
  <c r="DK249" i="2" s="1"/>
  <c r="DC249" i="2"/>
  <c r="FE249" i="2"/>
  <c r="FW249" i="2"/>
  <c r="KC250" i="2"/>
  <c r="CY249" i="2"/>
  <c r="LY250" i="2"/>
  <c r="EG250" i="2" s="1"/>
  <c r="B251" i="2"/>
  <c r="GD250" i="2"/>
  <c r="NC251" i="2" l="1"/>
  <c r="GC251" i="2"/>
  <c r="DK250" i="2"/>
  <c r="FH250" i="2"/>
  <c r="CH250" i="2"/>
  <c r="FY250" i="2"/>
  <c r="EZ250" i="2"/>
  <c r="FA250" i="2" s="1"/>
  <c r="AP250" i="2"/>
  <c r="CL250" i="2"/>
  <c r="CM250" i="2" s="1"/>
  <c r="BJ250" i="2"/>
  <c r="Z250" i="2"/>
  <c r="EH250" i="2"/>
  <c r="AD250" i="2"/>
  <c r="BV250" i="2"/>
  <c r="CT250" i="2"/>
  <c r="T250" i="2"/>
  <c r="FR250" i="2"/>
  <c r="FS250" i="2" s="1"/>
  <c r="DX250" i="2"/>
  <c r="FZ250" i="2"/>
  <c r="BN250" i="2"/>
  <c r="BO250" i="2" s="1"/>
  <c r="F250" i="2"/>
  <c r="G250" i="2" s="1"/>
  <c r="CB250" i="2"/>
  <c r="EV250" i="2"/>
  <c r="FL250" i="2"/>
  <c r="AX250" i="2"/>
  <c r="ED250" i="2"/>
  <c r="CZ250" i="2"/>
  <c r="AQ250" i="2"/>
  <c r="AE250" i="2"/>
  <c r="IY251" i="2"/>
  <c r="L250" i="2"/>
  <c r="M250" i="2" s="1"/>
  <c r="AJ250" i="2"/>
  <c r="AK250" i="2" s="1"/>
  <c r="BZ250" i="2"/>
  <c r="CA250" i="2" s="1"/>
  <c r="DV250" i="2"/>
  <c r="DW250" i="2" s="1"/>
  <c r="DD250" i="2"/>
  <c r="DE250" i="2" s="1"/>
  <c r="CF250" i="2"/>
  <c r="CG250" i="2" s="1"/>
  <c r="ET250" i="2"/>
  <c r="EU250" i="2" s="1"/>
  <c r="AF250" i="2"/>
  <c r="BP250" i="2"/>
  <c r="CN250" i="2"/>
  <c r="FT250" i="2"/>
  <c r="FN250" i="2"/>
  <c r="JE251" i="2"/>
  <c r="LM251" i="2"/>
  <c r="JQ251" i="2"/>
  <c r="HO251" i="2"/>
  <c r="KO251" i="2"/>
  <c r="DQ250" i="2"/>
  <c r="JW251" i="2"/>
  <c r="KC251" i="2"/>
  <c r="GW251" i="2"/>
  <c r="R250" i="2"/>
  <c r="S250" i="2" s="1"/>
  <c r="BT250" i="2"/>
  <c r="BU250" i="2" s="1"/>
  <c r="BB250" i="2"/>
  <c r="BC250" i="2" s="1"/>
  <c r="CX250" i="2"/>
  <c r="CR250" i="2"/>
  <c r="CS250" i="2" s="1"/>
  <c r="EN250" i="2"/>
  <c r="EO250" i="2" s="1"/>
  <c r="H250" i="2"/>
  <c r="AR250" i="2"/>
  <c r="DR250" i="2"/>
  <c r="EJ250" i="2"/>
  <c r="HC251" i="2"/>
  <c r="IM251" i="2"/>
  <c r="IA251" i="2"/>
  <c r="FK251" i="2"/>
  <c r="DU251" i="2"/>
  <c r="CK251" i="2"/>
  <c r="CW251" i="2"/>
  <c r="AU251" i="2"/>
  <c r="K251" i="2"/>
  <c r="CE251" i="2"/>
  <c r="BM251" i="2"/>
  <c r="BG251" i="2"/>
  <c r="BY251" i="2"/>
  <c r="W251" i="2"/>
  <c r="E251" i="2"/>
  <c r="AI251" i="2"/>
  <c r="HH251" i="2"/>
  <c r="NF251" i="2"/>
  <c r="IR251" i="2"/>
  <c r="KR251" i="2"/>
  <c r="MN251" i="2"/>
  <c r="HX251" i="2"/>
  <c r="JZ251" i="2"/>
  <c r="LV251" i="2"/>
  <c r="LX251" i="2"/>
  <c r="MV251" i="2"/>
  <c r="LJ251" i="2"/>
  <c r="HT251" i="2"/>
  <c r="JP251" i="2"/>
  <c r="IP251" i="2"/>
  <c r="KL251" i="2"/>
  <c r="MJ251" i="2"/>
  <c r="ID251" i="2"/>
  <c r="IF251" i="2"/>
  <c r="JD251" i="2"/>
  <c r="MH251" i="2"/>
  <c r="HB251" i="2"/>
  <c r="HZ251" i="2"/>
  <c r="IX251" i="2"/>
  <c r="JT251" i="2"/>
  <c r="JV251" i="2"/>
  <c r="LR251" i="2"/>
  <c r="FB251" i="2"/>
  <c r="HF251" i="2"/>
  <c r="KB251" i="2"/>
  <c r="KZ251" i="2"/>
  <c r="KX251" i="2"/>
  <c r="IV251" i="2"/>
  <c r="MT251" i="2"/>
  <c r="AJ251" i="2"/>
  <c r="DR251" i="2"/>
  <c r="MZ251" i="2"/>
  <c r="GZ251" i="2"/>
  <c r="NH251" i="2"/>
  <c r="KT251" i="2"/>
  <c r="LP251" i="2"/>
  <c r="EJ251" i="2"/>
  <c r="HL251" i="2"/>
  <c r="IJ251" i="2"/>
  <c r="NB251" i="2"/>
  <c r="NL251" i="2"/>
  <c r="LL251" i="2"/>
  <c r="HN251" i="2"/>
  <c r="Z251" i="2"/>
  <c r="AV251" i="2"/>
  <c r="JN251" i="2"/>
  <c r="KN251" i="2"/>
  <c r="GV251" i="2"/>
  <c r="MP251" i="2"/>
  <c r="JB251" i="2"/>
  <c r="GT251" i="2"/>
  <c r="JH251" i="2"/>
  <c r="JJ251" i="2"/>
  <c r="MB251" i="2"/>
  <c r="FZ251" i="2"/>
  <c r="HR251" i="2"/>
  <c r="IL251" i="2"/>
  <c r="KF251" i="2"/>
  <c r="KH251" i="2"/>
  <c r="LD251" i="2"/>
  <c r="LF251" i="2"/>
  <c r="MD251" i="2"/>
  <c r="NN251" i="2"/>
  <c r="IG251" i="2"/>
  <c r="KI251" i="2"/>
  <c r="BH250" i="2"/>
  <c r="BI250" i="2" s="1"/>
  <c r="CK250" i="2"/>
  <c r="BG250" i="2"/>
  <c r="FF250" i="2"/>
  <c r="FG250" i="2" s="1"/>
  <c r="DL250" i="2"/>
  <c r="FB250" i="2"/>
  <c r="MW251" i="2"/>
  <c r="JK251" i="2"/>
  <c r="MK251" i="2"/>
  <c r="HI251" i="2"/>
  <c r="NI251" i="2"/>
  <c r="LS251" i="2"/>
  <c r="NO251" i="2"/>
  <c r="CY250" i="2"/>
  <c r="LY251" i="2"/>
  <c r="AV250" i="2"/>
  <c r="AW250" i="2" s="1"/>
  <c r="X250" i="2"/>
  <c r="Y250" i="2" s="1"/>
  <c r="CQ250" i="2"/>
  <c r="EB250" i="2"/>
  <c r="EC250" i="2" s="1"/>
  <c r="ME251" i="2"/>
  <c r="IS251" i="2"/>
  <c r="EI250" i="2"/>
  <c r="LA251" i="2"/>
  <c r="KU251" i="2"/>
  <c r="FM250" i="2"/>
  <c r="LG251" i="2"/>
  <c r="HU251" i="2"/>
  <c r="MQ251" i="2"/>
  <c r="B252" i="2"/>
  <c r="GC252" i="2" s="1"/>
  <c r="GD251" i="2"/>
  <c r="LA252" i="2" l="1"/>
  <c r="LG252" i="2"/>
  <c r="CF251" i="2"/>
  <c r="CR251" i="2"/>
  <c r="CS251" i="2" s="1"/>
  <c r="CB251" i="2"/>
  <c r="L251" i="2"/>
  <c r="M251" i="2" s="1"/>
  <c r="T251" i="2"/>
  <c r="EN251" i="2"/>
  <c r="FF251" i="2"/>
  <c r="DX251" i="2"/>
  <c r="AR251" i="2"/>
  <c r="BD251" i="2"/>
  <c r="FR251" i="2"/>
  <c r="FS251" i="2" s="1"/>
  <c r="H251" i="2"/>
  <c r="BT251" i="2"/>
  <c r="BU251" i="2" s="1"/>
  <c r="DF251" i="2"/>
  <c r="FN251" i="2"/>
  <c r="CL251" i="2"/>
  <c r="CM251" i="2" s="1"/>
  <c r="BP251" i="2"/>
  <c r="EB251" i="2"/>
  <c r="EC251" i="2" s="1"/>
  <c r="NI252" i="2"/>
  <c r="FQ252" i="2" s="1"/>
  <c r="MW252" i="2"/>
  <c r="EV251" i="2"/>
  <c r="CZ251" i="2"/>
  <c r="DJ251" i="2"/>
  <c r="DK251" i="2" s="1"/>
  <c r="BJ251" i="2"/>
  <c r="AD251" i="2"/>
  <c r="AW251" i="2"/>
  <c r="LY252" i="2"/>
  <c r="HI252" i="2"/>
  <c r="Q252" i="2" s="1"/>
  <c r="IG252" i="2"/>
  <c r="MQ252" i="2"/>
  <c r="EY252" i="2" s="1"/>
  <c r="IS252" i="2"/>
  <c r="AK251" i="2"/>
  <c r="NO252" i="2"/>
  <c r="FW252" i="2" s="1"/>
  <c r="MK252" i="2"/>
  <c r="FX251" i="2"/>
  <c r="FY251" i="2" s="1"/>
  <c r="DI251" i="2"/>
  <c r="F251" i="2"/>
  <c r="G251" i="2" s="1"/>
  <c r="X251" i="2"/>
  <c r="Y251" i="2" s="1"/>
  <c r="Q251" i="2"/>
  <c r="BN251" i="2"/>
  <c r="BO251" i="2" s="1"/>
  <c r="BZ251" i="2"/>
  <c r="EG251" i="2"/>
  <c r="DP251" i="2"/>
  <c r="DQ251" i="2" s="1"/>
  <c r="DV251" i="2"/>
  <c r="N251" i="2"/>
  <c r="AX251" i="2"/>
  <c r="BV251" i="2"/>
  <c r="CN251" i="2"/>
  <c r="DL251" i="2"/>
  <c r="ED251" i="2"/>
  <c r="FT251" i="2"/>
  <c r="IA252" i="2"/>
  <c r="AI252" i="2" s="1"/>
  <c r="KO252" i="2"/>
  <c r="JE252" i="2"/>
  <c r="BM252" i="2" s="1"/>
  <c r="AE251" i="2"/>
  <c r="ES252" i="2"/>
  <c r="DO252" i="2"/>
  <c r="EG252" i="2"/>
  <c r="FE252" i="2"/>
  <c r="CW252" i="2"/>
  <c r="DI252" i="2"/>
  <c r="BA252" i="2"/>
  <c r="AO252" i="2"/>
  <c r="JV252" i="2"/>
  <c r="IL252" i="2"/>
  <c r="GV252" i="2"/>
  <c r="JN252" i="2"/>
  <c r="MH252" i="2"/>
  <c r="MJ252" i="2"/>
  <c r="HX252" i="2"/>
  <c r="IV252" i="2"/>
  <c r="JT252" i="2"/>
  <c r="LP252" i="2"/>
  <c r="ID252" i="2"/>
  <c r="KB252" i="2"/>
  <c r="KX252" i="2"/>
  <c r="LV252" i="2"/>
  <c r="LJ252" i="2"/>
  <c r="HR252" i="2"/>
  <c r="IR252" i="2"/>
  <c r="KN252" i="2"/>
  <c r="KL252" i="2"/>
  <c r="HZ252" i="2"/>
  <c r="IX252" i="2"/>
  <c r="KR252" i="2"/>
  <c r="MP252" i="2"/>
  <c r="EZ252" i="2" s="1"/>
  <c r="HF252" i="2"/>
  <c r="IF252" i="2"/>
  <c r="AR252" i="2" s="1"/>
  <c r="JZ252" i="2"/>
  <c r="KZ252" i="2"/>
  <c r="LX252" i="2"/>
  <c r="MT252" i="2"/>
  <c r="LL252" i="2"/>
  <c r="NF252" i="2"/>
  <c r="NH252" i="2"/>
  <c r="IP252" i="2"/>
  <c r="GZ252" i="2"/>
  <c r="AJ252" i="2"/>
  <c r="BH252" i="2"/>
  <c r="KT252" i="2"/>
  <c r="MN252" i="2"/>
  <c r="HH252" i="2"/>
  <c r="DJ252" i="2"/>
  <c r="DK252" i="2" s="1"/>
  <c r="LR252" i="2"/>
  <c r="GT252" i="2"/>
  <c r="HN252" i="2"/>
  <c r="JH252" i="2"/>
  <c r="KH252" i="2"/>
  <c r="MB252" i="2"/>
  <c r="MZ252" i="2"/>
  <c r="LF252" i="2"/>
  <c r="JP252" i="2"/>
  <c r="HB252" i="2"/>
  <c r="JD252" i="2"/>
  <c r="MV252" i="2"/>
  <c r="HL252" i="2"/>
  <c r="IJ252" i="2"/>
  <c r="KF252" i="2"/>
  <c r="MD252" i="2"/>
  <c r="NN252" i="2"/>
  <c r="NL252" i="2"/>
  <c r="FT252" i="2"/>
  <c r="FH252" i="2"/>
  <c r="NB252" i="2"/>
  <c r="HT252" i="2"/>
  <c r="JB252" i="2"/>
  <c r="JJ252" i="2"/>
  <c r="CT252" i="2"/>
  <c r="DP252" i="2"/>
  <c r="LD252" i="2"/>
  <c r="FN252" i="2"/>
  <c r="EJ252" i="2"/>
  <c r="HU252" i="2"/>
  <c r="AC252" i="2" s="1"/>
  <c r="KU252" i="2"/>
  <c r="DC252" i="2" s="1"/>
  <c r="ME252" i="2"/>
  <c r="LS252" i="2"/>
  <c r="JK252" i="2"/>
  <c r="BA251" i="2"/>
  <c r="AC251" i="2"/>
  <c r="BS251" i="2"/>
  <c r="R251" i="2"/>
  <c r="S251" i="2" s="1"/>
  <c r="EA251" i="2"/>
  <c r="AF251" i="2"/>
  <c r="EZ251" i="2"/>
  <c r="AL251" i="2"/>
  <c r="CH251" i="2"/>
  <c r="EP251" i="2"/>
  <c r="FH251" i="2"/>
  <c r="IM252" i="2"/>
  <c r="AU252" i="2" s="1"/>
  <c r="HO252" i="2"/>
  <c r="W252" i="2" s="1"/>
  <c r="IY252" i="2"/>
  <c r="BG252" i="2" s="1"/>
  <c r="KI252" i="2"/>
  <c r="BB251" i="2"/>
  <c r="BC251" i="2" s="1"/>
  <c r="CQ251" i="2"/>
  <c r="AO251" i="2"/>
  <c r="FL251" i="2"/>
  <c r="FM251" i="2" s="1"/>
  <c r="DO251" i="2"/>
  <c r="CX251" i="2"/>
  <c r="CY251" i="2" s="1"/>
  <c r="DC251" i="2"/>
  <c r="EM251" i="2"/>
  <c r="FE251" i="2"/>
  <c r="CT251" i="2"/>
  <c r="DW251" i="2"/>
  <c r="CG251" i="2"/>
  <c r="GW252" i="2"/>
  <c r="E252" i="2" s="1"/>
  <c r="JW252" i="2"/>
  <c r="JQ252" i="2"/>
  <c r="CA251" i="2"/>
  <c r="NC252" i="2"/>
  <c r="FK252" i="2" s="1"/>
  <c r="FG251" i="2"/>
  <c r="EO251" i="2"/>
  <c r="ET251" i="2"/>
  <c r="EU251" i="2" s="1"/>
  <c r="BH251" i="2"/>
  <c r="BI251" i="2" s="1"/>
  <c r="DD251" i="2"/>
  <c r="DE251" i="2" s="1"/>
  <c r="AP251" i="2"/>
  <c r="AQ251" i="2" s="1"/>
  <c r="EY251" i="2"/>
  <c r="EH251" i="2"/>
  <c r="EI251" i="2" s="1"/>
  <c r="FQ251" i="2"/>
  <c r="ES251" i="2"/>
  <c r="FW251" i="2"/>
  <c r="HC252" i="2"/>
  <c r="KC252" i="2"/>
  <c r="LM252" i="2"/>
  <c r="FA251" i="2"/>
  <c r="B253" i="2"/>
  <c r="GC253" i="2" s="1"/>
  <c r="GD252" i="2"/>
  <c r="BI252" i="2" l="1"/>
  <c r="BP252" i="2"/>
  <c r="BD252" i="2"/>
  <c r="CZ252" i="2"/>
  <c r="CL252" i="2"/>
  <c r="CM252" i="2" s="1"/>
  <c r="Z252" i="2"/>
  <c r="H252" i="2"/>
  <c r="DL252" i="2"/>
  <c r="FZ252" i="2"/>
  <c r="EN252" i="2"/>
  <c r="EB252" i="2"/>
  <c r="EC252" i="2" s="1"/>
  <c r="CB252" i="2"/>
  <c r="AL252" i="2"/>
  <c r="AV252" i="2"/>
  <c r="DD252" i="2"/>
  <c r="DE252" i="2" s="1"/>
  <c r="AD252" i="2"/>
  <c r="AE252" i="2" s="1"/>
  <c r="EH252" i="2"/>
  <c r="ET252" i="2"/>
  <c r="EU252" i="2" s="1"/>
  <c r="CX252" i="2"/>
  <c r="CY252" i="2" s="1"/>
  <c r="KI253" i="2"/>
  <c r="CQ253" i="2" s="1"/>
  <c r="BV252" i="2"/>
  <c r="BJ252" i="2"/>
  <c r="DV252" i="2"/>
  <c r="DW252" i="2" s="1"/>
  <c r="T252" i="2"/>
  <c r="CH252" i="2"/>
  <c r="DQ252" i="2"/>
  <c r="MK253" i="2"/>
  <c r="ES253" i="2" s="1"/>
  <c r="LL253" i="2"/>
  <c r="JN253" i="2"/>
  <c r="MJ253" i="2"/>
  <c r="GT253" i="2"/>
  <c r="JV253" i="2"/>
  <c r="HH253" i="2"/>
  <c r="JB253" i="2"/>
  <c r="HT253" i="2"/>
  <c r="JP253" i="2"/>
  <c r="NF253" i="2"/>
  <c r="IP253" i="2"/>
  <c r="GZ253" i="2"/>
  <c r="HX253" i="2"/>
  <c r="IX253" i="2"/>
  <c r="IV253" i="2"/>
  <c r="JT253" i="2"/>
  <c r="KR253" i="2"/>
  <c r="LR253" i="2"/>
  <c r="HF253" i="2"/>
  <c r="ID253" i="2"/>
  <c r="JD253" i="2"/>
  <c r="JZ253" i="2"/>
  <c r="KX253" i="2"/>
  <c r="MV253" i="2"/>
  <c r="LJ253" i="2"/>
  <c r="NH253" i="2"/>
  <c r="KL253" i="2"/>
  <c r="KT253" i="2"/>
  <c r="MN253" i="2"/>
  <c r="KZ253" i="2"/>
  <c r="KB253" i="2"/>
  <c r="LX253" i="2"/>
  <c r="IR253" i="2"/>
  <c r="LP253" i="2"/>
  <c r="MP253" i="2"/>
  <c r="LV253" i="2"/>
  <c r="GV253" i="2"/>
  <c r="HN253" i="2"/>
  <c r="IL253" i="2"/>
  <c r="JJ253" i="2"/>
  <c r="MZ253" i="2"/>
  <c r="MT253" i="2"/>
  <c r="JH253" i="2"/>
  <c r="KH253" i="2"/>
  <c r="LF253" i="2"/>
  <c r="MD253" i="2"/>
  <c r="IF253" i="2"/>
  <c r="LD253" i="2"/>
  <c r="HR253" i="2"/>
  <c r="MH253" i="2"/>
  <c r="HB253" i="2"/>
  <c r="HL253" i="2"/>
  <c r="IJ253" i="2"/>
  <c r="KF253" i="2"/>
  <c r="MB253" i="2"/>
  <c r="NL253" i="2"/>
  <c r="KN253" i="2"/>
  <c r="NB253" i="2"/>
  <c r="NN253" i="2"/>
  <c r="HZ253" i="2"/>
  <c r="MW253" i="2"/>
  <c r="FE253" i="2" s="1"/>
  <c r="ME253" i="2"/>
  <c r="EM253" i="2" s="1"/>
  <c r="HC253" i="2"/>
  <c r="K253" i="2" s="1"/>
  <c r="JW253" i="2"/>
  <c r="CE253" i="2" s="1"/>
  <c r="IY253" i="2"/>
  <c r="BG253" i="2" s="1"/>
  <c r="JK253" i="2"/>
  <c r="BS253" i="2" s="1"/>
  <c r="KU253" i="2"/>
  <c r="DC253" i="2" s="1"/>
  <c r="R252" i="2"/>
  <c r="S252" i="2" s="1"/>
  <c r="BN252" i="2"/>
  <c r="BO252" i="2" s="1"/>
  <c r="X252" i="2"/>
  <c r="Y252" i="2" s="1"/>
  <c r="CN252" i="2"/>
  <c r="CF252" i="2"/>
  <c r="CG252" i="2" s="1"/>
  <c r="FF252" i="2"/>
  <c r="FG252" i="2" s="1"/>
  <c r="AX252" i="2"/>
  <c r="DR252" i="2"/>
  <c r="EV252" i="2"/>
  <c r="LG253" i="2"/>
  <c r="DO253" i="2" s="1"/>
  <c r="KO253" i="2"/>
  <c r="CW253" i="2" s="1"/>
  <c r="IA253" i="2"/>
  <c r="AI253" i="2" s="1"/>
  <c r="AK252" i="2"/>
  <c r="IG253" i="2"/>
  <c r="AO253" i="2" s="1"/>
  <c r="AW252" i="2"/>
  <c r="KC253" i="2"/>
  <c r="CK253" i="2" s="1"/>
  <c r="EI252" i="2"/>
  <c r="FX252" i="2"/>
  <c r="FY252" i="2" s="1"/>
  <c r="FA252" i="2"/>
  <c r="LM253" i="2"/>
  <c r="DU253" i="2" s="1"/>
  <c r="NC253" i="2"/>
  <c r="FK253" i="2" s="1"/>
  <c r="GW253" i="2"/>
  <c r="E253" i="2" s="1"/>
  <c r="HO253" i="2"/>
  <c r="W253" i="2" s="1"/>
  <c r="LS253" i="2"/>
  <c r="EA253" i="2" s="1"/>
  <c r="HU253" i="2"/>
  <c r="AC253" i="2" s="1"/>
  <c r="F252" i="2"/>
  <c r="G252" i="2" s="1"/>
  <c r="BS252" i="2"/>
  <c r="BT252" i="2"/>
  <c r="BU252" i="2" s="1"/>
  <c r="CK252" i="2"/>
  <c r="CE252" i="2"/>
  <c r="CR252" i="2"/>
  <c r="CS252" i="2" s="1"/>
  <c r="EA252" i="2"/>
  <c r="FR252" i="2"/>
  <c r="FS252" i="2" s="1"/>
  <c r="ED252" i="2"/>
  <c r="EP252" i="2"/>
  <c r="IS253" i="2"/>
  <c r="BA253" i="2" s="1"/>
  <c r="HI253" i="2"/>
  <c r="Q253" i="2" s="1"/>
  <c r="LA253" i="2"/>
  <c r="DI253" i="2" s="1"/>
  <c r="EO252" i="2"/>
  <c r="K252" i="2"/>
  <c r="BZ252" i="2"/>
  <c r="CA252" i="2" s="1"/>
  <c r="BB252" i="2"/>
  <c r="BC252" i="2" s="1"/>
  <c r="CQ252" i="2"/>
  <c r="DU252" i="2"/>
  <c r="N252" i="2"/>
  <c r="AF252" i="2"/>
  <c r="DF252" i="2"/>
  <c r="DX252" i="2"/>
  <c r="FB252" i="2"/>
  <c r="LY253" i="2"/>
  <c r="EG253" i="2" s="1"/>
  <c r="JQ253" i="2"/>
  <c r="BY253" i="2" s="1"/>
  <c r="IM253" i="2"/>
  <c r="AU253" i="2" s="1"/>
  <c r="AP252" i="2"/>
  <c r="AQ252" i="2" s="1"/>
  <c r="L252" i="2"/>
  <c r="M252" i="2" s="1"/>
  <c r="EM252" i="2"/>
  <c r="BY252" i="2"/>
  <c r="FL252" i="2"/>
  <c r="FM252" i="2" s="1"/>
  <c r="NI253" i="2"/>
  <c r="FQ253" i="2" s="1"/>
  <c r="JE253" i="2"/>
  <c r="BM253" i="2" s="1"/>
  <c r="NO253" i="2"/>
  <c r="FW253" i="2" s="1"/>
  <c r="MQ253" i="2"/>
  <c r="EY253" i="2" s="1"/>
  <c r="B254" i="2"/>
  <c r="GC254" i="2" s="1"/>
  <c r="GD253" i="2"/>
  <c r="ET253" i="2" l="1"/>
  <c r="EU253" i="2" s="1"/>
  <c r="DL253" i="2"/>
  <c r="FL253" i="2"/>
  <c r="FM253" i="2" s="1"/>
  <c r="AF253" i="2"/>
  <c r="CB253" i="2"/>
  <c r="BN253" i="2"/>
  <c r="BO253" i="2" s="1"/>
  <c r="AR253" i="2"/>
  <c r="EP253" i="2"/>
  <c r="DR253" i="2"/>
  <c r="AX253" i="2"/>
  <c r="CF253" i="2"/>
  <c r="CG253" i="2" s="1"/>
  <c r="CZ253" i="2"/>
  <c r="FH253" i="2"/>
  <c r="H253" i="2"/>
  <c r="DX253" i="2"/>
  <c r="BJ253" i="2"/>
  <c r="T253" i="2"/>
  <c r="BV253" i="2"/>
  <c r="CR253" i="2"/>
  <c r="CS253" i="2" s="1"/>
  <c r="EJ253" i="2"/>
  <c r="FT253" i="2"/>
  <c r="CL253" i="2"/>
  <c r="CM253" i="2" s="1"/>
  <c r="DF253" i="2"/>
  <c r="BB253" i="2"/>
  <c r="BC253" i="2" s="1"/>
  <c r="AL253" i="2"/>
  <c r="EZ253" i="2"/>
  <c r="FA253" i="2" s="1"/>
  <c r="FZ253" i="2"/>
  <c r="Z253" i="2"/>
  <c r="ED253" i="2"/>
  <c r="N253" i="2"/>
  <c r="FX253" i="2"/>
  <c r="FY253" i="2" s="1"/>
  <c r="L253" i="2"/>
  <c r="M253" i="2" s="1"/>
  <c r="AV253" i="2"/>
  <c r="R253" i="2"/>
  <c r="S253" i="2" s="1"/>
  <c r="BT253" i="2"/>
  <c r="BU253" i="2" s="1"/>
  <c r="CX253" i="2"/>
  <c r="CY253" i="2" s="1"/>
  <c r="DP253" i="2"/>
  <c r="DQ253" i="2" s="1"/>
  <c r="EN253" i="2"/>
  <c r="EO253" i="2" s="1"/>
  <c r="FF253" i="2"/>
  <c r="FG253" i="2" s="1"/>
  <c r="BD253" i="2"/>
  <c r="BP253" i="2"/>
  <c r="CN253" i="2"/>
  <c r="FN253" i="2"/>
  <c r="X253" i="2"/>
  <c r="Y253" i="2" s="1"/>
  <c r="AJ253" i="2"/>
  <c r="AK253" i="2" s="1"/>
  <c r="AD253" i="2"/>
  <c r="AE253" i="2" s="1"/>
  <c r="DJ253" i="2"/>
  <c r="DK253" i="2" s="1"/>
  <c r="EH253" i="2"/>
  <c r="EI253" i="2" s="1"/>
  <c r="CH253" i="2"/>
  <c r="CT253" i="2"/>
  <c r="EV253" i="2"/>
  <c r="FB253" i="2"/>
  <c r="F253" i="2"/>
  <c r="G253" i="2" s="1"/>
  <c r="EB253" i="2"/>
  <c r="EC253" i="2" s="1"/>
  <c r="BH253" i="2"/>
  <c r="BI253" i="2" s="1"/>
  <c r="AP253" i="2"/>
  <c r="AQ253" i="2" s="1"/>
  <c r="DD253" i="2"/>
  <c r="DE253" i="2" s="1"/>
  <c r="BZ253" i="2"/>
  <c r="CA253" i="2" s="1"/>
  <c r="DV253" i="2"/>
  <c r="DW253" i="2" s="1"/>
  <c r="FR253" i="2"/>
  <c r="FS253" i="2" s="1"/>
  <c r="NI254" i="2"/>
  <c r="NC254" i="2"/>
  <c r="FK254" i="2" s="1"/>
  <c r="LG254" i="2"/>
  <c r="DO254" i="2" s="1"/>
  <c r="LA254" i="2"/>
  <c r="JW254" i="2"/>
  <c r="CE254" i="2" s="1"/>
  <c r="IS254" i="2"/>
  <c r="BA254" i="2" s="1"/>
  <c r="HC254" i="2"/>
  <c r="K254" i="2" s="1"/>
  <c r="MW254" i="2"/>
  <c r="MQ254" i="2"/>
  <c r="MK254" i="2"/>
  <c r="ES254" i="2" s="1"/>
  <c r="KU254" i="2"/>
  <c r="DC254" i="2" s="1"/>
  <c r="KI254" i="2"/>
  <c r="KC254" i="2"/>
  <c r="CK254" i="2" s="1"/>
  <c r="JQ254" i="2"/>
  <c r="BY254" i="2" s="1"/>
  <c r="JK254" i="2"/>
  <c r="IM254" i="2"/>
  <c r="HX254" i="2"/>
  <c r="LS254" i="2"/>
  <c r="EA254" i="2" s="1"/>
  <c r="JE254" i="2"/>
  <c r="BM254" i="2" s="1"/>
  <c r="IG254" i="2"/>
  <c r="AO254" i="2" s="1"/>
  <c r="NO254" i="2"/>
  <c r="HO254" i="2"/>
  <c r="W254" i="2" s="1"/>
  <c r="LY254" i="2"/>
  <c r="EG254" i="2" s="1"/>
  <c r="LM254" i="2"/>
  <c r="IY254" i="2"/>
  <c r="BG254" i="2" s="1"/>
  <c r="IA254" i="2"/>
  <c r="AI254" i="2" s="1"/>
  <c r="ME254" i="2"/>
  <c r="EM254" i="2" s="1"/>
  <c r="HU254" i="2"/>
  <c r="AC254" i="2" s="1"/>
  <c r="KO254" i="2"/>
  <c r="CW254" i="2" s="1"/>
  <c r="HI254" i="2"/>
  <c r="Q254" i="2" s="1"/>
  <c r="GW254" i="2"/>
  <c r="GT254" i="2"/>
  <c r="NH254" i="2"/>
  <c r="IP254" i="2"/>
  <c r="KL254" i="2"/>
  <c r="MH254" i="2"/>
  <c r="HB254" i="2"/>
  <c r="KT254" i="2"/>
  <c r="MN254" i="2"/>
  <c r="KB254" i="2"/>
  <c r="HH254" i="2"/>
  <c r="ID254" i="2"/>
  <c r="LV254" i="2"/>
  <c r="HT254" i="2"/>
  <c r="IR254" i="2"/>
  <c r="KN254" i="2"/>
  <c r="KR254" i="2"/>
  <c r="MP254" i="2"/>
  <c r="GV254" i="2"/>
  <c r="HF254" i="2"/>
  <c r="LJ254" i="2"/>
  <c r="HR254" i="2"/>
  <c r="JN254" i="2"/>
  <c r="JP254" i="2"/>
  <c r="MJ254" i="2"/>
  <c r="HZ254" i="2"/>
  <c r="IX254" i="2"/>
  <c r="IV254" i="2"/>
  <c r="JV254" i="2"/>
  <c r="LP254" i="2"/>
  <c r="JB254" i="2"/>
  <c r="JD254" i="2"/>
  <c r="KZ254" i="2"/>
  <c r="NF254" i="2"/>
  <c r="IF254" i="2"/>
  <c r="MV254" i="2"/>
  <c r="MB254" i="2"/>
  <c r="NL254" i="2"/>
  <c r="HN254" i="2"/>
  <c r="IL254" i="2"/>
  <c r="KF254" i="2"/>
  <c r="KX254" i="2"/>
  <c r="Z254" i="2"/>
  <c r="AV254" i="2"/>
  <c r="LF254" i="2"/>
  <c r="EP254" i="2"/>
  <c r="GZ254" i="2"/>
  <c r="FZ254" i="2"/>
  <c r="KH254" i="2"/>
  <c r="LL254" i="2"/>
  <c r="JT254" i="2"/>
  <c r="LR254" i="2"/>
  <c r="JZ254" i="2"/>
  <c r="FH254" i="2"/>
  <c r="HL254" i="2"/>
  <c r="IJ254" i="2"/>
  <c r="JJ254" i="2"/>
  <c r="LD254" i="2"/>
  <c r="MD254" i="2"/>
  <c r="MZ254" i="2"/>
  <c r="NB254" i="2"/>
  <c r="LX254" i="2"/>
  <c r="MT254" i="2"/>
  <c r="JH254" i="2"/>
  <c r="NN254" i="2"/>
  <c r="FX254" i="2"/>
  <c r="AW253" i="2"/>
  <c r="B255" i="2"/>
  <c r="GC255" i="2" s="1"/>
  <c r="GD254" i="2"/>
  <c r="FY254" i="2" l="1"/>
  <c r="AW254" i="2"/>
  <c r="F254" i="2"/>
  <c r="FT254" i="2"/>
  <c r="CL254" i="2"/>
  <c r="BH254" i="2"/>
  <c r="FB254" i="2"/>
  <c r="DX254" i="2"/>
  <c r="ET254" i="2"/>
  <c r="FL254" i="2"/>
  <c r="BT254" i="2"/>
  <c r="CZ254" i="2"/>
  <c r="AR254" i="2"/>
  <c r="AJ254" i="2"/>
  <c r="EH254" i="2"/>
  <c r="CB254" i="2"/>
  <c r="N254" i="2"/>
  <c r="ED254" i="2"/>
  <c r="DR254" i="2"/>
  <c r="CT254" i="2"/>
  <c r="T254" i="2"/>
  <c r="BP254" i="2"/>
  <c r="DD254" i="2"/>
  <c r="AD254" i="2"/>
  <c r="DJ254" i="2"/>
  <c r="CF254" i="2"/>
  <c r="BB254" i="2"/>
  <c r="LM255" i="2"/>
  <c r="MQ255" i="2"/>
  <c r="NI255" i="2"/>
  <c r="R254" i="2"/>
  <c r="BN254" i="2"/>
  <c r="CX254" i="2"/>
  <c r="X254" i="2"/>
  <c r="DP254" i="2"/>
  <c r="CR254" i="2"/>
  <c r="FF254" i="2"/>
  <c r="EB254" i="2"/>
  <c r="BV254" i="2"/>
  <c r="FQ254" i="2"/>
  <c r="EY254" i="2"/>
  <c r="AL254" i="2"/>
  <c r="AF254" i="2"/>
  <c r="CH254" i="2"/>
  <c r="CN254" i="2"/>
  <c r="EJ254" i="2"/>
  <c r="GW255" i="2"/>
  <c r="IM255" i="2"/>
  <c r="KI255" i="2"/>
  <c r="MW255" i="2"/>
  <c r="LA255" i="2"/>
  <c r="E254" i="2"/>
  <c r="DU254" i="2"/>
  <c r="AP254" i="2"/>
  <c r="L254" i="2"/>
  <c r="DV254" i="2"/>
  <c r="CQ254" i="2"/>
  <c r="EZ254" i="2"/>
  <c r="H254" i="2"/>
  <c r="BD254" i="2"/>
  <c r="DF254" i="2"/>
  <c r="EV254" i="2"/>
  <c r="FE255" i="2"/>
  <c r="EY255" i="2"/>
  <c r="FQ255" i="2"/>
  <c r="DU255" i="2"/>
  <c r="DI255" i="2"/>
  <c r="CQ255" i="2"/>
  <c r="AU255" i="2"/>
  <c r="E255" i="2"/>
  <c r="KU255" i="2"/>
  <c r="DC255" i="2" s="1"/>
  <c r="KC255" i="2"/>
  <c r="JQ255" i="2"/>
  <c r="LS255" i="2"/>
  <c r="EA255" i="2" s="1"/>
  <c r="JE255" i="2"/>
  <c r="BM255" i="2" s="1"/>
  <c r="IG255" i="2"/>
  <c r="ME255" i="2"/>
  <c r="LY255" i="2"/>
  <c r="EG255" i="2" s="1"/>
  <c r="KO255" i="2"/>
  <c r="CW255" i="2" s="1"/>
  <c r="HU255" i="2"/>
  <c r="AC255" i="2" s="1"/>
  <c r="HO255" i="2"/>
  <c r="HI255" i="2"/>
  <c r="HH255" i="2"/>
  <c r="LG255" i="2"/>
  <c r="DO255" i="2" s="1"/>
  <c r="JW255" i="2"/>
  <c r="CE255" i="2" s="1"/>
  <c r="HC255" i="2"/>
  <c r="IS255" i="2"/>
  <c r="GZ255" i="2"/>
  <c r="LL255" i="2"/>
  <c r="LJ255" i="2"/>
  <c r="HR255" i="2"/>
  <c r="JN255" i="2"/>
  <c r="NH255" i="2"/>
  <c r="IR255" i="2"/>
  <c r="KN255" i="2"/>
  <c r="IV255" i="2"/>
  <c r="KT255" i="2"/>
  <c r="LP255" i="2"/>
  <c r="MP255" i="2"/>
  <c r="MN255" i="2"/>
  <c r="JB255" i="2"/>
  <c r="MT255" i="2"/>
  <c r="DV255" i="2"/>
  <c r="CB255" i="2"/>
  <c r="NF255" i="2"/>
  <c r="FR255" i="2"/>
  <c r="HX255" i="2"/>
  <c r="KR255" i="2"/>
  <c r="IJ255" i="2"/>
  <c r="BN255" i="2"/>
  <c r="JZ255" i="2"/>
  <c r="KX255" i="2"/>
  <c r="LV255" i="2"/>
  <c r="LX255" i="2"/>
  <c r="HT255" i="2"/>
  <c r="JP255" i="2"/>
  <c r="IP255" i="2"/>
  <c r="KL255" i="2"/>
  <c r="MJ255" i="2"/>
  <c r="GV255" i="2"/>
  <c r="LR255" i="2"/>
  <c r="ID255" i="2"/>
  <c r="JD255" i="2"/>
  <c r="MH255" i="2"/>
  <c r="HB255" i="2"/>
  <c r="JV255" i="2"/>
  <c r="MV255" i="2"/>
  <c r="HN255" i="2"/>
  <c r="IL255" i="2"/>
  <c r="KF255" i="2"/>
  <c r="KH255" i="2"/>
  <c r="LD255" i="2"/>
  <c r="MD255" i="2"/>
  <c r="IF255" i="2"/>
  <c r="NN255" i="2"/>
  <c r="MB255" i="2"/>
  <c r="KB255" i="2"/>
  <c r="GT255" i="2"/>
  <c r="LF255" i="2"/>
  <c r="MZ255" i="2"/>
  <c r="HF255" i="2"/>
  <c r="JH255" i="2"/>
  <c r="HZ255" i="2"/>
  <c r="IX255" i="2"/>
  <c r="FB255" i="2"/>
  <c r="AP255" i="2"/>
  <c r="EJ255" i="2"/>
  <c r="AX255" i="2"/>
  <c r="CT255" i="2"/>
  <c r="NB255" i="2"/>
  <c r="NL255" i="2"/>
  <c r="BB255" i="2"/>
  <c r="BC255" i="2" s="1"/>
  <c r="JT255" i="2"/>
  <c r="KZ255" i="2"/>
  <c r="FF255" i="2"/>
  <c r="JJ255" i="2"/>
  <c r="HL255" i="2"/>
  <c r="IA255" i="2"/>
  <c r="AI255" i="2" s="1"/>
  <c r="JK255" i="2"/>
  <c r="BS254" i="2"/>
  <c r="AU254" i="2"/>
  <c r="BZ254" i="2"/>
  <c r="EN254" i="2"/>
  <c r="FE254" i="2"/>
  <c r="FR254" i="2"/>
  <c r="BJ254" i="2"/>
  <c r="AX254" i="2"/>
  <c r="DL254" i="2"/>
  <c r="FN254" i="2"/>
  <c r="IY255" i="2"/>
  <c r="NO255" i="2"/>
  <c r="MK255" i="2"/>
  <c r="ES255" i="2" s="1"/>
  <c r="NC255" i="2"/>
  <c r="DI254" i="2"/>
  <c r="FW254" i="2"/>
  <c r="B256" i="2"/>
  <c r="GC256" i="2" s="1"/>
  <c r="GD255" i="2"/>
  <c r="G254" i="2" l="1"/>
  <c r="FS254" i="2"/>
  <c r="FM254" i="2"/>
  <c r="FG254" i="2"/>
  <c r="FA254" i="2"/>
  <c r="EU254" i="2"/>
  <c r="EO254" i="2"/>
  <c r="EI254" i="2"/>
  <c r="EC254" i="2"/>
  <c r="DW254" i="2"/>
  <c r="DQ254" i="2"/>
  <c r="DK254" i="2"/>
  <c r="DE254" i="2"/>
  <c r="CY254" i="2"/>
  <c r="CS254" i="2"/>
  <c r="CM254" i="2"/>
  <c r="CG254" i="2"/>
  <c r="CA254" i="2"/>
  <c r="BU254" i="2"/>
  <c r="BO254" i="2"/>
  <c r="BI254" i="2"/>
  <c r="BC254" i="2"/>
  <c r="AQ254" i="2"/>
  <c r="AK254" i="2"/>
  <c r="AE254" i="2"/>
  <c r="Y254" i="2"/>
  <c r="S254" i="2"/>
  <c r="M254" i="2"/>
  <c r="EP255" i="2"/>
  <c r="T255" i="2"/>
  <c r="CX255" i="2"/>
  <c r="CY255" i="2" s="1"/>
  <c r="DF255" i="2"/>
  <c r="CN255" i="2"/>
  <c r="CF255" i="2"/>
  <c r="CG255" i="2" s="1"/>
  <c r="AF255" i="2"/>
  <c r="AJ255" i="2"/>
  <c r="AK255" i="2" s="1"/>
  <c r="H255" i="2"/>
  <c r="NO256" i="2"/>
  <c r="DR255" i="2"/>
  <c r="N255" i="2"/>
  <c r="NC256" i="2"/>
  <c r="FZ255" i="2"/>
  <c r="BT255" i="2"/>
  <c r="BU255" i="2" s="1"/>
  <c r="EV255" i="2"/>
  <c r="ED255" i="2"/>
  <c r="FL255" i="2"/>
  <c r="FM255" i="2" s="1"/>
  <c r="BJ255" i="2"/>
  <c r="DJ255" i="2"/>
  <c r="DK255" i="2" s="1"/>
  <c r="Z255" i="2"/>
  <c r="JK256" i="2"/>
  <c r="HO256" i="2"/>
  <c r="ME256" i="2"/>
  <c r="JQ256" i="2"/>
  <c r="F255" i="2"/>
  <c r="G255" i="2" s="1"/>
  <c r="W255" i="2"/>
  <c r="X255" i="2"/>
  <c r="Y255" i="2" s="1"/>
  <c r="BS255" i="2"/>
  <c r="CR255" i="2"/>
  <c r="CS255" i="2" s="1"/>
  <c r="EB255" i="2"/>
  <c r="EC255" i="2" s="1"/>
  <c r="AR255" i="2"/>
  <c r="DP255" i="2"/>
  <c r="ET255" i="2"/>
  <c r="EU255" i="2" s="1"/>
  <c r="EZ255" i="2"/>
  <c r="FA255" i="2" s="1"/>
  <c r="AL255" i="2"/>
  <c r="BV255" i="2"/>
  <c r="CZ255" i="2"/>
  <c r="DL255" i="2"/>
  <c r="AQ255" i="2"/>
  <c r="NI256" i="2"/>
  <c r="IY256" i="2"/>
  <c r="IS256" i="2"/>
  <c r="HU256" i="2"/>
  <c r="IG256" i="2"/>
  <c r="KC256" i="2"/>
  <c r="L255" i="2"/>
  <c r="M255" i="2" s="1"/>
  <c r="AO255" i="2"/>
  <c r="CL255" i="2"/>
  <c r="CM255" i="2" s="1"/>
  <c r="BZ255" i="2"/>
  <c r="CA255" i="2" s="1"/>
  <c r="EN255" i="2"/>
  <c r="EO255" i="2" s="1"/>
  <c r="FW255" i="2"/>
  <c r="BD255" i="2"/>
  <c r="CH255" i="2"/>
  <c r="DX255" i="2"/>
  <c r="FH255" i="2"/>
  <c r="FT255" i="2"/>
  <c r="KI256" i="2"/>
  <c r="FG255" i="2"/>
  <c r="FS255" i="2"/>
  <c r="FX255" i="2"/>
  <c r="HC256" i="2"/>
  <c r="JE256" i="2"/>
  <c r="R255" i="2"/>
  <c r="S255" i="2" s="1"/>
  <c r="AV255" i="2"/>
  <c r="K255" i="2"/>
  <c r="BH255" i="2"/>
  <c r="BI255" i="2" s="1"/>
  <c r="BY255" i="2"/>
  <c r="CK255" i="2"/>
  <c r="EH255" i="2"/>
  <c r="EI255" i="2" s="1"/>
  <c r="EM255" i="2"/>
  <c r="BP255" i="2"/>
  <c r="FN255" i="2"/>
  <c r="DW255" i="2"/>
  <c r="IM256" i="2"/>
  <c r="BO255" i="2"/>
  <c r="LM256" i="2"/>
  <c r="DU256" i="2" s="1"/>
  <c r="FQ256" i="2"/>
  <c r="FW256" i="2"/>
  <c r="FK256" i="2"/>
  <c r="EM256" i="2"/>
  <c r="CQ256" i="2"/>
  <c r="BA256" i="2"/>
  <c r="W256" i="2"/>
  <c r="AU256" i="2"/>
  <c r="BY256" i="2"/>
  <c r="BS256" i="2"/>
  <c r="AO256" i="2"/>
  <c r="BM256" i="2"/>
  <c r="CK256" i="2"/>
  <c r="AC256" i="2"/>
  <c r="BG256" i="2"/>
  <c r="K256" i="2"/>
  <c r="MW256" i="2"/>
  <c r="MQ256" i="2"/>
  <c r="EY256" i="2" s="1"/>
  <c r="MK256" i="2"/>
  <c r="KO256" i="2"/>
  <c r="ID256" i="2"/>
  <c r="LG256" i="2"/>
  <c r="DO256" i="2" s="1"/>
  <c r="IA256" i="2"/>
  <c r="KU256" i="2"/>
  <c r="GV256" i="2"/>
  <c r="HT256" i="2"/>
  <c r="JP256" i="2"/>
  <c r="NH256" i="2"/>
  <c r="MJ256" i="2"/>
  <c r="LR256" i="2"/>
  <c r="JD256" i="2"/>
  <c r="LL256" i="2"/>
  <c r="HR256" i="2"/>
  <c r="JN256" i="2"/>
  <c r="KL256" i="2"/>
  <c r="MH256" i="2"/>
  <c r="HX256" i="2"/>
  <c r="IV256" i="2"/>
  <c r="JT256" i="2"/>
  <c r="JV256" i="2"/>
  <c r="LP256" i="2"/>
  <c r="MN256" i="2"/>
  <c r="KB256" i="2"/>
  <c r="JZ256" i="2"/>
  <c r="KX256" i="2"/>
  <c r="LV256" i="2"/>
  <c r="LJ256" i="2"/>
  <c r="IR256" i="2"/>
  <c r="KN256" i="2"/>
  <c r="EV256" i="2"/>
  <c r="MP256" i="2"/>
  <c r="EZ256" i="2"/>
  <c r="HF256" i="2"/>
  <c r="GT256" i="2"/>
  <c r="IF256" i="2"/>
  <c r="JB256" i="2"/>
  <c r="KZ256" i="2"/>
  <c r="GZ256" i="2"/>
  <c r="KT256" i="2"/>
  <c r="LF256" i="2"/>
  <c r="NB256" i="2"/>
  <c r="MZ256" i="2"/>
  <c r="CB256" i="2"/>
  <c r="IP256" i="2"/>
  <c r="BP256" i="2"/>
  <c r="HZ256" i="2"/>
  <c r="HN256" i="2"/>
  <c r="IL256" i="2"/>
  <c r="JH256" i="2"/>
  <c r="FZ256" i="2"/>
  <c r="NF256" i="2"/>
  <c r="IX256" i="2"/>
  <c r="LX256" i="2"/>
  <c r="MT256" i="2"/>
  <c r="LD256" i="2"/>
  <c r="DV256" i="2"/>
  <c r="AF256" i="2"/>
  <c r="HH256" i="2"/>
  <c r="MV256" i="2"/>
  <c r="KH256" i="2"/>
  <c r="HL256" i="2"/>
  <c r="IJ256" i="2"/>
  <c r="BT256" i="2"/>
  <c r="BU256" i="2" s="1"/>
  <c r="JJ256" i="2"/>
  <c r="KF256" i="2"/>
  <c r="MD256" i="2"/>
  <c r="MB256" i="2"/>
  <c r="FN256" i="2"/>
  <c r="NN256" i="2"/>
  <c r="NL256" i="2"/>
  <c r="BH256" i="2"/>
  <c r="KR256" i="2"/>
  <c r="HB256" i="2"/>
  <c r="X256" i="2"/>
  <c r="JW256" i="2"/>
  <c r="CE256" i="2" s="1"/>
  <c r="HI256" i="2"/>
  <c r="Q256" i="2" s="1"/>
  <c r="LY256" i="2"/>
  <c r="EG256" i="2" s="1"/>
  <c r="LS256" i="2"/>
  <c r="EA256" i="2" s="1"/>
  <c r="AD255" i="2"/>
  <c r="AE255" i="2" s="1"/>
  <c r="BA255" i="2"/>
  <c r="BG255" i="2"/>
  <c r="Q255" i="2"/>
  <c r="DD255" i="2"/>
  <c r="DE255" i="2" s="1"/>
  <c r="FK255" i="2"/>
  <c r="LA256" i="2"/>
  <c r="DI256" i="2" s="1"/>
  <c r="GW256" i="2"/>
  <c r="E256" i="2" s="1"/>
  <c r="DQ255" i="2"/>
  <c r="B257" i="2"/>
  <c r="GC257" i="2" s="1"/>
  <c r="GD256" i="2"/>
  <c r="FY255" i="2" l="1"/>
  <c r="AW255" i="2"/>
  <c r="DR256" i="2"/>
  <c r="FX256" i="2"/>
  <c r="FY256" i="2" s="1"/>
  <c r="CT256" i="2"/>
  <c r="EP256" i="2"/>
  <c r="AL256" i="2"/>
  <c r="FF256" i="2"/>
  <c r="FG256" i="2" s="1"/>
  <c r="N256" i="2"/>
  <c r="AX256" i="2"/>
  <c r="R256" i="2"/>
  <c r="CZ256" i="2"/>
  <c r="FR256" i="2"/>
  <c r="H256" i="2"/>
  <c r="DL256" i="2"/>
  <c r="CF256" i="2"/>
  <c r="BD256" i="2"/>
  <c r="EJ256" i="2"/>
  <c r="DD256" i="2"/>
  <c r="DE256" i="2" s="1"/>
  <c r="ED256" i="2"/>
  <c r="AR256" i="2"/>
  <c r="CN256" i="2"/>
  <c r="W257" i="2"/>
  <c r="LY257" i="2"/>
  <c r="HO257" i="2"/>
  <c r="HI257" i="2"/>
  <c r="NO257" i="2"/>
  <c r="FW257" i="2" s="1"/>
  <c r="JW257" i="2"/>
  <c r="CE257" i="2" s="1"/>
  <c r="IY257" i="2"/>
  <c r="HR257" i="2"/>
  <c r="IR257" i="2"/>
  <c r="KN257" i="2"/>
  <c r="HZ257" i="2"/>
  <c r="HN257" i="2"/>
  <c r="IF257" i="2"/>
  <c r="KZ257" i="2"/>
  <c r="LV257" i="2"/>
  <c r="JN257" i="2"/>
  <c r="NF257" i="2"/>
  <c r="IP257" i="2"/>
  <c r="MJ257" i="2"/>
  <c r="JV257" i="2"/>
  <c r="HH257" i="2"/>
  <c r="JB257" i="2"/>
  <c r="HT257" i="2"/>
  <c r="JP257" i="2"/>
  <c r="GZ257" i="2"/>
  <c r="HX257" i="2"/>
  <c r="IX257" i="2"/>
  <c r="IV257" i="2"/>
  <c r="JT257" i="2"/>
  <c r="LR257" i="2"/>
  <c r="LP257" i="2"/>
  <c r="JD257" i="2"/>
  <c r="JZ257" i="2"/>
  <c r="KX257" i="2"/>
  <c r="NB257" i="2"/>
  <c r="NN257" i="2"/>
  <c r="HL257" i="2"/>
  <c r="IJ257" i="2"/>
  <c r="KF257" i="2"/>
  <c r="LL257" i="2"/>
  <c r="KL257" i="2"/>
  <c r="MN257" i="2"/>
  <c r="MV257" i="2"/>
  <c r="MT257" i="2"/>
  <c r="Z257" i="2"/>
  <c r="JJ257" i="2"/>
  <c r="LD257" i="2"/>
  <c r="MZ257" i="2"/>
  <c r="IL257" i="2"/>
  <c r="KR257" i="2"/>
  <c r="MB257" i="2"/>
  <c r="LJ257" i="2"/>
  <c r="NH257" i="2"/>
  <c r="MH257" i="2"/>
  <c r="ID257" i="2"/>
  <c r="KB257" i="2"/>
  <c r="LX257" i="2"/>
  <c r="HF257" i="2"/>
  <c r="JH257" i="2"/>
  <c r="KH257" i="2"/>
  <c r="LF257" i="2"/>
  <c r="MD257" i="2"/>
  <c r="HB257" i="2"/>
  <c r="BZ257" i="2"/>
  <c r="GT257" i="2"/>
  <c r="KT257" i="2"/>
  <c r="MP257" i="2"/>
  <c r="GV257" i="2"/>
  <c r="NL257" i="2"/>
  <c r="MW257" i="2"/>
  <c r="FE257" i="2" s="1"/>
  <c r="CR256" i="2"/>
  <c r="AD256" i="2"/>
  <c r="BZ256" i="2"/>
  <c r="AV256" i="2"/>
  <c r="AW256" i="2" s="1"/>
  <c r="CX256" i="2"/>
  <c r="ET256" i="2"/>
  <c r="EB256" i="2"/>
  <c r="FL256" i="2"/>
  <c r="T256" i="2"/>
  <c r="BJ256" i="2"/>
  <c r="CH256" i="2"/>
  <c r="FT256" i="2"/>
  <c r="FS256" i="2"/>
  <c r="KI257" i="2"/>
  <c r="CQ257" i="2" s="1"/>
  <c r="KC257" i="2"/>
  <c r="CK257" i="2" s="1"/>
  <c r="JK257" i="2"/>
  <c r="BS257" i="2" s="1"/>
  <c r="LA257" i="2"/>
  <c r="KU257" i="2"/>
  <c r="KO257" i="2"/>
  <c r="F256" i="2"/>
  <c r="AJ256" i="2"/>
  <c r="AP256" i="2"/>
  <c r="CW256" i="2"/>
  <c r="EH256" i="2"/>
  <c r="DP256" i="2"/>
  <c r="EN256" i="2"/>
  <c r="Z256" i="2"/>
  <c r="BV256" i="2"/>
  <c r="DX256" i="2"/>
  <c r="FB256" i="2"/>
  <c r="IM257" i="2"/>
  <c r="BI256" i="2"/>
  <c r="JE257" i="2"/>
  <c r="NC257" i="2"/>
  <c r="IG257" i="2"/>
  <c r="AO257" i="2" s="1"/>
  <c r="JQ257" i="2"/>
  <c r="IA257" i="2"/>
  <c r="AI257" i="2" s="1"/>
  <c r="MK257" i="2"/>
  <c r="BB256" i="2"/>
  <c r="L256" i="2"/>
  <c r="CL256" i="2"/>
  <c r="DF256" i="2"/>
  <c r="FH256" i="2"/>
  <c r="LM257" i="2"/>
  <c r="DW256" i="2"/>
  <c r="HC257" i="2"/>
  <c r="HU257" i="2"/>
  <c r="NI257" i="2"/>
  <c r="FA256" i="2"/>
  <c r="ME257" i="2"/>
  <c r="GW257" i="2"/>
  <c r="LS257" i="2"/>
  <c r="EA257" i="2" s="1"/>
  <c r="LG257" i="2"/>
  <c r="MQ257" i="2"/>
  <c r="BN256" i="2"/>
  <c r="AI256" i="2"/>
  <c r="DJ256" i="2"/>
  <c r="DC256" i="2"/>
  <c r="FE256" i="2"/>
  <c r="ES256" i="2"/>
  <c r="IS257" i="2"/>
  <c r="Y256" i="2"/>
  <c r="B258" i="2"/>
  <c r="GC258" i="2" s="1"/>
  <c r="GD257" i="2"/>
  <c r="GW258" i="2" l="1"/>
  <c r="HU258" i="2"/>
  <c r="LM258" i="2"/>
  <c r="G256" i="2"/>
  <c r="FM256" i="2"/>
  <c r="EU256" i="2"/>
  <c r="EO256" i="2"/>
  <c r="EI256" i="2"/>
  <c r="EC256" i="2"/>
  <c r="DQ256" i="2"/>
  <c r="DK256" i="2"/>
  <c r="CY256" i="2"/>
  <c r="CS256" i="2"/>
  <c r="CM256" i="2"/>
  <c r="CG256" i="2"/>
  <c r="CA256" i="2"/>
  <c r="BO256" i="2"/>
  <c r="BC256" i="2"/>
  <c r="AQ256" i="2"/>
  <c r="AK256" i="2"/>
  <c r="AE256" i="2"/>
  <c r="S256" i="2"/>
  <c r="M256" i="2"/>
  <c r="CR257" i="2"/>
  <c r="CS257" i="2" s="1"/>
  <c r="R257" i="2"/>
  <c r="BH257" i="2"/>
  <c r="FN257" i="2"/>
  <c r="CN257" i="2"/>
  <c r="CH257" i="2"/>
  <c r="EV257" i="2"/>
  <c r="BV257" i="2"/>
  <c r="FZ257" i="2"/>
  <c r="ME258" i="2"/>
  <c r="DD257" i="2"/>
  <c r="DE257" i="2" s="1"/>
  <c r="AP257" i="2"/>
  <c r="AQ257" i="2" s="1"/>
  <c r="AD257" i="2"/>
  <c r="EJ257" i="2"/>
  <c r="CZ257" i="2"/>
  <c r="MQ258" i="2"/>
  <c r="BP257" i="2"/>
  <c r="EN257" i="2"/>
  <c r="EO257" i="2" s="1"/>
  <c r="N257" i="2"/>
  <c r="IS258" i="2"/>
  <c r="CA257" i="2"/>
  <c r="FX257" i="2"/>
  <c r="AX257" i="2"/>
  <c r="H257" i="2"/>
  <c r="DP257" i="2"/>
  <c r="DQ257" i="2" s="1"/>
  <c r="ED257" i="2"/>
  <c r="FT257" i="2"/>
  <c r="FF257" i="2"/>
  <c r="FG257" i="2" s="1"/>
  <c r="DV257" i="2"/>
  <c r="DJ257" i="2"/>
  <c r="FB257" i="2"/>
  <c r="AL257" i="2"/>
  <c r="BD257" i="2"/>
  <c r="DK257" i="2"/>
  <c r="LG258" i="2"/>
  <c r="HC258" i="2"/>
  <c r="IM258" i="2"/>
  <c r="KO258" i="2"/>
  <c r="HI258" i="2"/>
  <c r="AU257" i="2"/>
  <c r="BT257" i="2"/>
  <c r="CL257" i="2"/>
  <c r="CM257" i="2" s="1"/>
  <c r="AJ257" i="2"/>
  <c r="AC257" i="2"/>
  <c r="EB257" i="2"/>
  <c r="EC257" i="2" s="1"/>
  <c r="CW257" i="2"/>
  <c r="EH257" i="2"/>
  <c r="EI257" i="2" s="1"/>
  <c r="DU257" i="2"/>
  <c r="FL257" i="2"/>
  <c r="ET257" i="2"/>
  <c r="AF257" i="2"/>
  <c r="CT257" i="2"/>
  <c r="DF257" i="2"/>
  <c r="DL257" i="2"/>
  <c r="EP257" i="2"/>
  <c r="EY258" i="2"/>
  <c r="EM258" i="2"/>
  <c r="DU258" i="2"/>
  <c r="CW258" i="2"/>
  <c r="BA258" i="2"/>
  <c r="AU258" i="2"/>
  <c r="DO258" i="2"/>
  <c r="AC258" i="2"/>
  <c r="Q258" i="2"/>
  <c r="K258" i="2"/>
  <c r="E258" i="2"/>
  <c r="IJ258" i="2"/>
  <c r="HH258" i="2"/>
  <c r="GT258" i="2"/>
  <c r="LL258" i="2"/>
  <c r="LJ258" i="2"/>
  <c r="HT258" i="2"/>
  <c r="NF258" i="2"/>
  <c r="KN258" i="2"/>
  <c r="IV258" i="2"/>
  <c r="LR258" i="2"/>
  <c r="GV258" i="2"/>
  <c r="JZ258" i="2"/>
  <c r="LV258" i="2"/>
  <c r="MV258" i="2"/>
  <c r="NH258" i="2"/>
  <c r="IP258" i="2"/>
  <c r="KL258" i="2"/>
  <c r="HB258" i="2"/>
  <c r="GZ258" i="2"/>
  <c r="MN258" i="2"/>
  <c r="ID258" i="2"/>
  <c r="DV258" i="2"/>
  <c r="JP258" i="2"/>
  <c r="IR258" i="2"/>
  <c r="CZ258" i="2"/>
  <c r="MH258" i="2"/>
  <c r="KR258" i="2"/>
  <c r="KT258" i="2"/>
  <c r="MP258" i="2"/>
  <c r="HF258" i="2"/>
  <c r="JD258" i="2"/>
  <c r="JN258" i="2"/>
  <c r="MJ258" i="2"/>
  <c r="JT258" i="2"/>
  <c r="JB258" i="2"/>
  <c r="KX258" i="2"/>
  <c r="HN258" i="2"/>
  <c r="IL258" i="2"/>
  <c r="KH258" i="2"/>
  <c r="NN258" i="2"/>
  <c r="MZ258" i="2"/>
  <c r="HR258" i="2"/>
  <c r="HZ258" i="2"/>
  <c r="IX258" i="2"/>
  <c r="HL258" i="2"/>
  <c r="JH258" i="2"/>
  <c r="MB258" i="2"/>
  <c r="MD258" i="2"/>
  <c r="T258" i="2"/>
  <c r="NL258" i="2"/>
  <c r="BB258" i="2"/>
  <c r="HX258" i="2"/>
  <c r="LP258" i="2"/>
  <c r="JJ258" i="2"/>
  <c r="KF258" i="2"/>
  <c r="KB258" i="2"/>
  <c r="KZ258" i="2"/>
  <c r="LX258" i="2"/>
  <c r="MT258" i="2"/>
  <c r="IF258" i="2"/>
  <c r="AX258" i="2"/>
  <c r="LF258" i="2"/>
  <c r="EN258" i="2"/>
  <c r="JV258" i="2"/>
  <c r="LD258" i="2"/>
  <c r="NB258" i="2"/>
  <c r="LS258" i="2"/>
  <c r="NI258" i="2"/>
  <c r="MK258" i="2"/>
  <c r="ES258" i="2" s="1"/>
  <c r="JQ258" i="2"/>
  <c r="NC258" i="2"/>
  <c r="KU258" i="2"/>
  <c r="JK258" i="2"/>
  <c r="BS258" i="2" s="1"/>
  <c r="KC258" i="2"/>
  <c r="CK258" i="2" s="1"/>
  <c r="FM257" i="2"/>
  <c r="MW258" i="2"/>
  <c r="IY258" i="2"/>
  <c r="HO258" i="2"/>
  <c r="L257" i="2"/>
  <c r="M257" i="2" s="1"/>
  <c r="F257" i="2"/>
  <c r="G257" i="2" s="1"/>
  <c r="DC257" i="2"/>
  <c r="BB257" i="2"/>
  <c r="BC257" i="2" s="1"/>
  <c r="BY257" i="2"/>
  <c r="CX257" i="2"/>
  <c r="CY257" i="2" s="1"/>
  <c r="ES257" i="2"/>
  <c r="EM257" i="2"/>
  <c r="FQ257" i="2"/>
  <c r="EY257" i="2"/>
  <c r="AR257" i="2"/>
  <c r="BJ257" i="2"/>
  <c r="CB257" i="2"/>
  <c r="DR257" i="2"/>
  <c r="DX257" i="2"/>
  <c r="FH257" i="2"/>
  <c r="DW257" i="2"/>
  <c r="IA258" i="2"/>
  <c r="JE258" i="2"/>
  <c r="AK257" i="2"/>
  <c r="S257" i="2"/>
  <c r="KI258" i="2"/>
  <c r="JW258" i="2"/>
  <c r="LY258" i="2"/>
  <c r="E257" i="2"/>
  <c r="AV257" i="2"/>
  <c r="BG257" i="2"/>
  <c r="K257" i="2"/>
  <c r="CF257" i="2"/>
  <c r="CG257" i="2" s="1"/>
  <c r="EG257" i="2"/>
  <c r="T257" i="2"/>
  <c r="FR257" i="2"/>
  <c r="FS257" i="2" s="1"/>
  <c r="AE257" i="2"/>
  <c r="IG258" i="2"/>
  <c r="BI257" i="2"/>
  <c r="LA258" i="2"/>
  <c r="EU257" i="2"/>
  <c r="NO258" i="2"/>
  <c r="BA257" i="2"/>
  <c r="X257" i="2"/>
  <c r="BM257" i="2"/>
  <c r="Q257" i="2"/>
  <c r="BN257" i="2"/>
  <c r="BO257" i="2" s="1"/>
  <c r="DI257" i="2"/>
  <c r="DO257" i="2"/>
  <c r="FK257" i="2"/>
  <c r="EZ257" i="2"/>
  <c r="B259" i="2"/>
  <c r="GD258" i="2"/>
  <c r="LM259" i="2" l="1"/>
  <c r="GC259" i="2"/>
  <c r="F258" i="2"/>
  <c r="G258" i="2" s="1"/>
  <c r="FY257" i="2"/>
  <c r="FA257" i="2"/>
  <c r="BU257" i="2"/>
  <c r="BC258" i="2"/>
  <c r="AW257" i="2"/>
  <c r="Y257" i="2"/>
  <c r="DR258" i="2"/>
  <c r="L258" i="2"/>
  <c r="AD258" i="2"/>
  <c r="FF258" i="2"/>
  <c r="X258" i="2"/>
  <c r="Y258" i="2" s="1"/>
  <c r="FL258" i="2"/>
  <c r="CN258" i="2"/>
  <c r="CH258" i="2"/>
  <c r="BV258" i="2"/>
  <c r="FT258" i="2"/>
  <c r="AP258" i="2"/>
  <c r="AQ258" i="2" s="1"/>
  <c r="BH258" i="2"/>
  <c r="BI258" i="2" s="1"/>
  <c r="CB258" i="2"/>
  <c r="FZ258" i="2"/>
  <c r="CR258" i="2"/>
  <c r="AL258" i="2"/>
  <c r="EV258" i="2"/>
  <c r="BN258" i="2"/>
  <c r="EO258" i="2"/>
  <c r="EJ258" i="2"/>
  <c r="DF258" i="2"/>
  <c r="EZ258" i="2"/>
  <c r="FA258" i="2" s="1"/>
  <c r="DL258" i="2"/>
  <c r="ED258" i="2"/>
  <c r="LA259" i="2"/>
  <c r="NO259" i="2"/>
  <c r="MQ259" i="2"/>
  <c r="KI259" i="2"/>
  <c r="GW259" i="2"/>
  <c r="E259" i="2" s="1"/>
  <c r="MW259" i="2"/>
  <c r="KU259" i="2"/>
  <c r="NI259" i="2"/>
  <c r="FX258" i="2"/>
  <c r="FY258" i="2" s="1"/>
  <c r="BZ258" i="2"/>
  <c r="AJ258" i="2"/>
  <c r="AK258" i="2" s="1"/>
  <c r="DJ258" i="2"/>
  <c r="R258" i="2"/>
  <c r="BT258" i="2"/>
  <c r="BU258" i="2" s="1"/>
  <c r="AV258" i="2"/>
  <c r="AW258" i="2" s="1"/>
  <c r="CX258" i="2"/>
  <c r="DC258" i="2"/>
  <c r="CQ258" i="2"/>
  <c r="FR258" i="2"/>
  <c r="H258" i="2"/>
  <c r="Z258" i="2"/>
  <c r="AF258" i="2"/>
  <c r="BP258" i="2"/>
  <c r="DX258" i="2"/>
  <c r="FH258" i="2"/>
  <c r="IM259" i="2"/>
  <c r="IG259" i="2"/>
  <c r="IA259" i="2"/>
  <c r="AI259" i="2" s="1"/>
  <c r="NC259" i="2"/>
  <c r="LS259" i="2"/>
  <c r="FE258" i="2"/>
  <c r="AO258" i="2"/>
  <c r="CF258" i="2"/>
  <c r="DP258" i="2"/>
  <c r="EH258" i="2"/>
  <c r="DD258" i="2"/>
  <c r="EB258" i="2"/>
  <c r="N258" i="2"/>
  <c r="BJ258" i="2"/>
  <c r="AR258" i="2"/>
  <c r="CT258" i="2"/>
  <c r="EP258" i="2"/>
  <c r="FN258" i="2"/>
  <c r="DE258" i="2"/>
  <c r="LG259" i="2"/>
  <c r="FE259" i="2"/>
  <c r="EY259" i="2"/>
  <c r="FW259" i="2"/>
  <c r="FQ259" i="2"/>
  <c r="DU259" i="2"/>
  <c r="DO259" i="2"/>
  <c r="EA259" i="2"/>
  <c r="FK259" i="2"/>
  <c r="DI259" i="2"/>
  <c r="CQ259" i="2"/>
  <c r="AO259" i="2"/>
  <c r="DC259" i="2"/>
  <c r="AU259" i="2"/>
  <c r="HI259" i="2"/>
  <c r="ME259" i="2"/>
  <c r="IS259" i="2"/>
  <c r="BA259" i="2" s="1"/>
  <c r="GZ259" i="2"/>
  <c r="HT259" i="2"/>
  <c r="NH259" i="2"/>
  <c r="MH259" i="2"/>
  <c r="HB259" i="2"/>
  <c r="HZ259" i="2"/>
  <c r="IX259" i="2"/>
  <c r="JT259" i="2"/>
  <c r="JV259" i="2"/>
  <c r="HF259" i="2"/>
  <c r="KB259" i="2"/>
  <c r="KZ259" i="2"/>
  <c r="KX259" i="2"/>
  <c r="LL259" i="2"/>
  <c r="HR259" i="2"/>
  <c r="JN259" i="2"/>
  <c r="IR259" i="2"/>
  <c r="KN259" i="2"/>
  <c r="GV259" i="2"/>
  <c r="IV259" i="2"/>
  <c r="LP259" i="2"/>
  <c r="MP259" i="2"/>
  <c r="MN259" i="2"/>
  <c r="JB259" i="2"/>
  <c r="DJ259" i="2"/>
  <c r="MT259" i="2"/>
  <c r="MV259" i="2"/>
  <c r="LJ259" i="2"/>
  <c r="AD259" i="2"/>
  <c r="NF259" i="2"/>
  <c r="MJ259" i="2"/>
  <c r="KR259" i="2"/>
  <c r="IF259" i="2"/>
  <c r="BP259" i="2"/>
  <c r="JZ259" i="2"/>
  <c r="LV259" i="2"/>
  <c r="KT259" i="2"/>
  <c r="LR259" i="2"/>
  <c r="GT259" i="2"/>
  <c r="JH259" i="2"/>
  <c r="JJ259" i="2"/>
  <c r="LF259" i="2"/>
  <c r="HX259" i="2"/>
  <c r="FZ259" i="2"/>
  <c r="LX259" i="2"/>
  <c r="FF259" i="2"/>
  <c r="HN259" i="2"/>
  <c r="IL259" i="2"/>
  <c r="KF259" i="2"/>
  <c r="KH259" i="2"/>
  <c r="LD259" i="2"/>
  <c r="MD259" i="2"/>
  <c r="MZ259" i="2"/>
  <c r="NN259" i="2"/>
  <c r="JP259" i="2"/>
  <c r="IP259" i="2"/>
  <c r="JD259" i="2"/>
  <c r="NB259" i="2"/>
  <c r="KL259" i="2"/>
  <c r="ID259" i="2"/>
  <c r="HL259" i="2"/>
  <c r="IJ259" i="2"/>
  <c r="FL259" i="2"/>
  <c r="HH259" i="2"/>
  <c r="MB259" i="2"/>
  <c r="NL259" i="2"/>
  <c r="FX259" i="2"/>
  <c r="LY259" i="2"/>
  <c r="EG259" i="2" s="1"/>
  <c r="DW258" i="2"/>
  <c r="HO259" i="2"/>
  <c r="KC259" i="2"/>
  <c r="CK259" i="2" s="1"/>
  <c r="JQ259" i="2"/>
  <c r="W258" i="2"/>
  <c r="BY258" i="2"/>
  <c r="FW258" i="2"/>
  <c r="DI258" i="2"/>
  <c r="EA258" i="2"/>
  <c r="EG258" i="2"/>
  <c r="BD258" i="2"/>
  <c r="FB258" i="2"/>
  <c r="DK258" i="2"/>
  <c r="CY258" i="2"/>
  <c r="JW259" i="2"/>
  <c r="JE259" i="2"/>
  <c r="HU259" i="2"/>
  <c r="IY259" i="2"/>
  <c r="JK259" i="2"/>
  <c r="MK259" i="2"/>
  <c r="ES259" i="2" s="1"/>
  <c r="BM258" i="2"/>
  <c r="BG258" i="2"/>
  <c r="AI258" i="2"/>
  <c r="CL258" i="2"/>
  <c r="CE258" i="2"/>
  <c r="ET258" i="2"/>
  <c r="FK258" i="2"/>
  <c r="FQ258" i="2"/>
  <c r="KO259" i="2"/>
  <c r="HC259" i="2"/>
  <c r="B260" i="2"/>
  <c r="GC260" i="2" s="1"/>
  <c r="GD259" i="2"/>
  <c r="HC260" i="2" l="1"/>
  <c r="FS258" i="2"/>
  <c r="FM258" i="2"/>
  <c r="FG258" i="2"/>
  <c r="EU258" i="2"/>
  <c r="EI258" i="2"/>
  <c r="EC258" i="2"/>
  <c r="DQ258" i="2"/>
  <c r="CS258" i="2"/>
  <c r="CM258" i="2"/>
  <c r="CG258" i="2"/>
  <c r="CA258" i="2"/>
  <c r="BO258" i="2"/>
  <c r="AE258" i="2"/>
  <c r="S258" i="2"/>
  <c r="M258" i="2"/>
  <c r="H259" i="2"/>
  <c r="AP259" i="2"/>
  <c r="DR259" i="2"/>
  <c r="KO260" i="2"/>
  <c r="IY260" i="2"/>
  <c r="EH259" i="2"/>
  <c r="EI259" i="2" s="1"/>
  <c r="EP259" i="2"/>
  <c r="AV259" i="2"/>
  <c r="FR259" i="2"/>
  <c r="AL259" i="2"/>
  <c r="CH259" i="2"/>
  <c r="HU260" i="2"/>
  <c r="JQ260" i="2"/>
  <c r="CT259" i="2"/>
  <c r="CL259" i="2"/>
  <c r="CM259" i="2" s="1"/>
  <c r="Z259" i="2"/>
  <c r="EB259" i="2"/>
  <c r="EC259" i="2" s="1"/>
  <c r="T259" i="2"/>
  <c r="DF259" i="2"/>
  <c r="EV259" i="2"/>
  <c r="N259" i="2"/>
  <c r="CZ259" i="2"/>
  <c r="DX259" i="2"/>
  <c r="CB259" i="2"/>
  <c r="BJ259" i="2"/>
  <c r="FB259" i="2"/>
  <c r="BD259" i="2"/>
  <c r="BV259" i="2"/>
  <c r="FS259" i="2"/>
  <c r="JK260" i="2"/>
  <c r="JW260" i="2"/>
  <c r="HO260" i="2"/>
  <c r="L259" i="2"/>
  <c r="M259" i="2" s="1"/>
  <c r="BT259" i="2"/>
  <c r="AJ259" i="2"/>
  <c r="AK259" i="2" s="1"/>
  <c r="CE259" i="2"/>
  <c r="AC259" i="2"/>
  <c r="BS259" i="2"/>
  <c r="CF259" i="2"/>
  <c r="CG259" i="2" s="1"/>
  <c r="DV259" i="2"/>
  <c r="BZ259" i="2"/>
  <c r="DP259" i="2"/>
  <c r="DQ259" i="2" s="1"/>
  <c r="AR259" i="2"/>
  <c r="AF259" i="2"/>
  <c r="AX259" i="2"/>
  <c r="CN259" i="2"/>
  <c r="EJ259" i="2"/>
  <c r="FH259" i="2"/>
  <c r="LG260" i="2"/>
  <c r="NC260" i="2"/>
  <c r="FY259" i="2"/>
  <c r="GW260" i="2"/>
  <c r="FG259" i="2"/>
  <c r="ME260" i="2"/>
  <c r="R259" i="2"/>
  <c r="S259" i="2" s="1"/>
  <c r="BB259" i="2"/>
  <c r="EN259" i="2"/>
  <c r="CR259" i="2"/>
  <c r="CS259" i="2" s="1"/>
  <c r="ET259" i="2"/>
  <c r="EU259" i="2" s="1"/>
  <c r="EZ259" i="2"/>
  <c r="DL259" i="2"/>
  <c r="FN259" i="2"/>
  <c r="FM259" i="2"/>
  <c r="AW259" i="2"/>
  <c r="NI260" i="2"/>
  <c r="AQ259" i="2"/>
  <c r="NO260" i="2"/>
  <c r="HI260" i="2"/>
  <c r="W259" i="2"/>
  <c r="BG259" i="2"/>
  <c r="K259" i="2"/>
  <c r="BH259" i="2"/>
  <c r="CW259" i="2"/>
  <c r="CX259" i="2"/>
  <c r="CY259" i="2" s="1"/>
  <c r="EM259" i="2"/>
  <c r="ED259" i="2"/>
  <c r="FT259" i="2"/>
  <c r="IA260" i="2"/>
  <c r="IG260" i="2"/>
  <c r="KI260" i="2"/>
  <c r="CQ260" i="2" s="1"/>
  <c r="LA260" i="2"/>
  <c r="FQ260" i="2"/>
  <c r="FW260" i="2"/>
  <c r="FK260" i="2"/>
  <c r="EM260" i="2"/>
  <c r="DI260" i="2"/>
  <c r="CE260" i="2"/>
  <c r="DO260" i="2"/>
  <c r="AI260" i="2"/>
  <c r="W260" i="2"/>
  <c r="BY260" i="2"/>
  <c r="BS260" i="2"/>
  <c r="AO260" i="2"/>
  <c r="BG260" i="2"/>
  <c r="AC260" i="2"/>
  <c r="CW260" i="2"/>
  <c r="Q260" i="2"/>
  <c r="E260" i="2"/>
  <c r="K260" i="2"/>
  <c r="HN260" i="2"/>
  <c r="KU260" i="2"/>
  <c r="MW260" i="2"/>
  <c r="MK260" i="2"/>
  <c r="GV260" i="2"/>
  <c r="HR260" i="2"/>
  <c r="NF260" i="2"/>
  <c r="KL260" i="2"/>
  <c r="GZ260" i="2"/>
  <c r="HB260" i="2"/>
  <c r="KT260" i="2"/>
  <c r="HH260" i="2"/>
  <c r="HT260" i="2"/>
  <c r="JP260" i="2"/>
  <c r="JN260" i="2"/>
  <c r="MJ260" i="2"/>
  <c r="JV260" i="2"/>
  <c r="LR260" i="2"/>
  <c r="LP260" i="2"/>
  <c r="GT260" i="2"/>
  <c r="ID260" i="2"/>
  <c r="JD260" i="2"/>
  <c r="JB260" i="2"/>
  <c r="MH260" i="2"/>
  <c r="HX260" i="2"/>
  <c r="HZ260" i="2"/>
  <c r="IV260" i="2"/>
  <c r="JT260" i="2"/>
  <c r="KR260" i="2"/>
  <c r="HF260" i="2"/>
  <c r="KB260" i="2"/>
  <c r="KX260" i="2"/>
  <c r="KZ260" i="2"/>
  <c r="LL260" i="2"/>
  <c r="N260" i="2"/>
  <c r="KF260" i="2"/>
  <c r="MD260" i="2"/>
  <c r="LJ260" i="2"/>
  <c r="IP260" i="2"/>
  <c r="KN260" i="2"/>
  <c r="MP260" i="2"/>
  <c r="MN260" i="2"/>
  <c r="IF260" i="2"/>
  <c r="LV260" i="2"/>
  <c r="LX260" i="2"/>
  <c r="JZ260" i="2"/>
  <c r="KH260" i="2"/>
  <c r="LF260" i="2"/>
  <c r="MB260" i="2"/>
  <c r="NB260" i="2"/>
  <c r="MZ260" i="2"/>
  <c r="IX260" i="2"/>
  <c r="EV260" i="2"/>
  <c r="IJ260" i="2"/>
  <c r="NH260" i="2"/>
  <c r="IR260" i="2"/>
  <c r="CF260" i="2"/>
  <c r="R260" i="2"/>
  <c r="MT260" i="2"/>
  <c r="MV260" i="2"/>
  <c r="JH260" i="2"/>
  <c r="JJ260" i="2"/>
  <c r="IL260" i="2"/>
  <c r="HL260" i="2"/>
  <c r="LD260" i="2"/>
  <c r="FL260" i="2"/>
  <c r="NN260" i="2"/>
  <c r="NL260" i="2"/>
  <c r="FX260" i="2" s="1"/>
  <c r="JE260" i="2"/>
  <c r="BM260" i="2" s="1"/>
  <c r="DK259" i="2"/>
  <c r="KC260" i="2"/>
  <c r="CK260" i="2" s="1"/>
  <c r="LY260" i="2"/>
  <c r="IS260" i="2"/>
  <c r="F259" i="2"/>
  <c r="G259" i="2" s="1"/>
  <c r="X259" i="2"/>
  <c r="BM259" i="2"/>
  <c r="Q259" i="2"/>
  <c r="BN259" i="2"/>
  <c r="BO259" i="2" s="1"/>
  <c r="DD259" i="2"/>
  <c r="DE259" i="2" s="1"/>
  <c r="BY259" i="2"/>
  <c r="LS260" i="2"/>
  <c r="IM260" i="2"/>
  <c r="CA259" i="2"/>
  <c r="MQ260" i="2"/>
  <c r="EY260" i="2" s="1"/>
  <c r="AE259" i="2"/>
  <c r="LM260" i="2"/>
  <c r="B261" i="2"/>
  <c r="GD260" i="2"/>
  <c r="KO261" i="2" l="1"/>
  <c r="GC261" i="2"/>
  <c r="FA259" i="2"/>
  <c r="EO259" i="2"/>
  <c r="DW259" i="2"/>
  <c r="BU259" i="2"/>
  <c r="BI259" i="2"/>
  <c r="BC259" i="2"/>
  <c r="Y259" i="2"/>
  <c r="F260" i="2"/>
  <c r="EP260" i="2"/>
  <c r="DL260" i="2"/>
  <c r="Z260" i="2"/>
  <c r="DF260" i="2"/>
  <c r="AJ260" i="2"/>
  <c r="LM261" i="2"/>
  <c r="IM261" i="2"/>
  <c r="DR260" i="2"/>
  <c r="CL260" i="2"/>
  <c r="BZ260" i="2"/>
  <c r="LS261" i="2"/>
  <c r="IS261" i="2"/>
  <c r="DX260" i="2"/>
  <c r="CT260" i="2"/>
  <c r="AV260" i="2"/>
  <c r="AW260" i="2" s="1"/>
  <c r="CX260" i="2"/>
  <c r="CY260" i="2" s="1"/>
  <c r="EB260" i="2"/>
  <c r="LY261" i="2"/>
  <c r="FZ260" i="2"/>
  <c r="BV260" i="2"/>
  <c r="EZ260" i="2"/>
  <c r="FA260" i="2" s="1"/>
  <c r="BD260" i="2"/>
  <c r="FT260" i="2"/>
  <c r="FH260" i="2"/>
  <c r="AD260" i="2"/>
  <c r="AR260" i="2"/>
  <c r="EH260" i="2"/>
  <c r="BP260" i="2"/>
  <c r="BJ260" i="2"/>
  <c r="CG260" i="2"/>
  <c r="S260" i="2"/>
  <c r="MK261" i="2"/>
  <c r="X260" i="2"/>
  <c r="BH260" i="2"/>
  <c r="BI260" i="2" s="1"/>
  <c r="DJ260" i="2"/>
  <c r="AP260" i="2"/>
  <c r="AQ260" i="2" s="1"/>
  <c r="CR260" i="2"/>
  <c r="BA260" i="2"/>
  <c r="H260" i="2"/>
  <c r="DP260" i="2"/>
  <c r="ET260" i="2"/>
  <c r="EN260" i="2"/>
  <c r="EO260" i="2" s="1"/>
  <c r="EG260" i="2"/>
  <c r="CN260" i="2"/>
  <c r="AL260" i="2"/>
  <c r="CB260" i="2"/>
  <c r="CH260" i="2"/>
  <c r="ED260" i="2"/>
  <c r="FB260" i="2"/>
  <c r="IA261" i="2"/>
  <c r="FY260" i="2"/>
  <c r="HU261" i="2"/>
  <c r="JE261" i="2"/>
  <c r="MW261" i="2"/>
  <c r="BB260" i="2"/>
  <c r="BN260" i="2"/>
  <c r="L260" i="2"/>
  <c r="AU260" i="2"/>
  <c r="DU260" i="2"/>
  <c r="FR260" i="2"/>
  <c r="T260" i="2"/>
  <c r="AX260" i="2"/>
  <c r="CZ260" i="2"/>
  <c r="EJ260" i="2"/>
  <c r="FN260" i="2"/>
  <c r="LA261" i="2"/>
  <c r="NI261" i="2"/>
  <c r="FQ261" i="2" s="1"/>
  <c r="ME261" i="2"/>
  <c r="IY261" i="2"/>
  <c r="NC261" i="2"/>
  <c r="JW261" i="2"/>
  <c r="CE261" i="2" s="1"/>
  <c r="KU261" i="2"/>
  <c r="BT260" i="2"/>
  <c r="BU260" i="2" s="1"/>
  <c r="DC260" i="2"/>
  <c r="DD260" i="2"/>
  <c r="DE260" i="2" s="1"/>
  <c r="DV260" i="2"/>
  <c r="DW260" i="2" s="1"/>
  <c r="FE260" i="2"/>
  <c r="FF260" i="2"/>
  <c r="ES260" i="2"/>
  <c r="AF260" i="2"/>
  <c r="KI261" i="2"/>
  <c r="LG261" i="2"/>
  <c r="JK261" i="2"/>
  <c r="FE261" i="2"/>
  <c r="EM261" i="2"/>
  <c r="DU261" i="2"/>
  <c r="ES261" i="2"/>
  <c r="DO261" i="2"/>
  <c r="FK261" i="2"/>
  <c r="EG261" i="2"/>
  <c r="CW261" i="2"/>
  <c r="DI261" i="2"/>
  <c r="CQ261" i="2"/>
  <c r="EA261" i="2"/>
  <c r="DC261" i="2"/>
  <c r="BS261" i="2"/>
  <c r="AC261" i="2"/>
  <c r="BM261" i="2"/>
  <c r="BG261" i="2"/>
  <c r="BA261" i="2"/>
  <c r="AI261" i="2"/>
  <c r="AU261" i="2"/>
  <c r="LD261" i="2"/>
  <c r="JQ261" i="2"/>
  <c r="HI261" i="2"/>
  <c r="MQ261" i="2"/>
  <c r="EY261" i="2" s="1"/>
  <c r="LJ261" i="2"/>
  <c r="HR261" i="2"/>
  <c r="NH261" i="2"/>
  <c r="KL261" i="2"/>
  <c r="MH261" i="2"/>
  <c r="KT261" i="2"/>
  <c r="LP261" i="2"/>
  <c r="MN261" i="2"/>
  <c r="MP261" i="2"/>
  <c r="FB261" i="2"/>
  <c r="KB261" i="2"/>
  <c r="LX261" i="2"/>
  <c r="LL261" i="2"/>
  <c r="IR261" i="2"/>
  <c r="KN261" i="2"/>
  <c r="EV261" i="2"/>
  <c r="DF261" i="2"/>
  <c r="IF261" i="2"/>
  <c r="KZ261" i="2"/>
  <c r="EJ261" i="2"/>
  <c r="LV261" i="2"/>
  <c r="JN261" i="2"/>
  <c r="NF261" i="2"/>
  <c r="IP261" i="2"/>
  <c r="MJ261" i="2"/>
  <c r="GT261" i="2"/>
  <c r="JV261" i="2"/>
  <c r="KR261" i="2"/>
  <c r="HZ261" i="2"/>
  <c r="F261" i="2"/>
  <c r="HH261" i="2"/>
  <c r="JB261" i="2"/>
  <c r="JP261" i="2"/>
  <c r="JD261" i="2"/>
  <c r="JZ261" i="2"/>
  <c r="MV261" i="2"/>
  <c r="HL261" i="2"/>
  <c r="IJ261" i="2"/>
  <c r="KF261" i="2"/>
  <c r="MB261" i="2"/>
  <c r="NB261" i="2"/>
  <c r="NL261" i="2"/>
  <c r="LF261" i="2"/>
  <c r="HT261" i="2"/>
  <c r="HX261" i="2"/>
  <c r="IV261" i="2"/>
  <c r="HN261" i="2"/>
  <c r="IL261" i="2"/>
  <c r="DR261" i="2"/>
  <c r="ID261" i="2"/>
  <c r="NN261" i="2"/>
  <c r="GZ261" i="2"/>
  <c r="JT261" i="2"/>
  <c r="JH261" i="2"/>
  <c r="KH261" i="2"/>
  <c r="IX261" i="2"/>
  <c r="KX261" i="2"/>
  <c r="MT261" i="2"/>
  <c r="GV261" i="2"/>
  <c r="AX261" i="2"/>
  <c r="JJ261" i="2"/>
  <c r="CR261" i="2"/>
  <c r="MD261" i="2"/>
  <c r="MZ261" i="2"/>
  <c r="AD261" i="2"/>
  <c r="CB261" i="2"/>
  <c r="LR261" i="2"/>
  <c r="HF261" i="2"/>
  <c r="HB261" i="2"/>
  <c r="CA260" i="2"/>
  <c r="Y260" i="2"/>
  <c r="KC261" i="2"/>
  <c r="EA260" i="2"/>
  <c r="IG261" i="2"/>
  <c r="NO261" i="2"/>
  <c r="FM260" i="2"/>
  <c r="BC260" i="2"/>
  <c r="GW261" i="2"/>
  <c r="E261" i="2" s="1"/>
  <c r="HO261" i="2"/>
  <c r="HC261" i="2"/>
  <c r="EI260" i="2"/>
  <c r="B262" i="2"/>
  <c r="GD261" i="2"/>
  <c r="KO262" i="2" l="1"/>
  <c r="GC262" i="2"/>
  <c r="G260" i="2"/>
  <c r="FS260" i="2"/>
  <c r="FG260" i="2"/>
  <c r="EU260" i="2"/>
  <c r="EC260" i="2"/>
  <c r="DQ260" i="2"/>
  <c r="DK260" i="2"/>
  <c r="CS260" i="2"/>
  <c r="CM260" i="2"/>
  <c r="BO260" i="2"/>
  <c r="AK260" i="2"/>
  <c r="AE260" i="2"/>
  <c r="M260" i="2"/>
  <c r="FF261" i="2"/>
  <c r="FG261" i="2" s="1"/>
  <c r="FZ261" i="2"/>
  <c r="Z261" i="2"/>
  <c r="EN261" i="2"/>
  <c r="DV261" i="2"/>
  <c r="DL261" i="2"/>
  <c r="CF261" i="2"/>
  <c r="CG261" i="2" s="1"/>
  <c r="FX261" i="2"/>
  <c r="FY261" i="2" s="1"/>
  <c r="L261" i="2"/>
  <c r="M261" i="2" s="1"/>
  <c r="T261" i="2"/>
  <c r="FT261" i="2"/>
  <c r="BV261" i="2"/>
  <c r="ED261" i="2"/>
  <c r="BN261" i="2"/>
  <c r="BO261" i="2" s="1"/>
  <c r="BJ261" i="2"/>
  <c r="BD261" i="2"/>
  <c r="CL261" i="2"/>
  <c r="CM261" i="2" s="1"/>
  <c r="CZ261" i="2"/>
  <c r="AP261" i="2"/>
  <c r="AQ261" i="2" s="1"/>
  <c r="FN261" i="2"/>
  <c r="AJ261" i="2"/>
  <c r="AK261" i="2" s="1"/>
  <c r="CS261" i="2"/>
  <c r="KC262" i="2"/>
  <c r="HC262" i="2"/>
  <c r="HI262" i="2"/>
  <c r="BT261" i="2"/>
  <c r="AV261" i="2"/>
  <c r="AW261" i="2" s="1"/>
  <c r="BB261" i="2"/>
  <c r="K261" i="2"/>
  <c r="BH261" i="2"/>
  <c r="EB261" i="2"/>
  <c r="CK261" i="2"/>
  <c r="ET261" i="2"/>
  <c r="EU261" i="2" s="1"/>
  <c r="AL261" i="2"/>
  <c r="N261" i="2"/>
  <c r="BP261" i="2"/>
  <c r="CN261" i="2"/>
  <c r="EP261" i="2"/>
  <c r="JK262" i="2"/>
  <c r="ME262" i="2"/>
  <c r="JE262" i="2"/>
  <c r="HU262" i="2"/>
  <c r="IA262" i="2"/>
  <c r="G261" i="2"/>
  <c r="HO262" i="2"/>
  <c r="IG262" i="2"/>
  <c r="JQ262" i="2"/>
  <c r="W261" i="2"/>
  <c r="Q261" i="2"/>
  <c r="BY261" i="2"/>
  <c r="DJ261" i="2"/>
  <c r="DK261" i="2" s="1"/>
  <c r="CX261" i="2"/>
  <c r="EH261" i="2"/>
  <c r="EI261" i="2" s="1"/>
  <c r="H261" i="2"/>
  <c r="EZ261" i="2"/>
  <c r="AF261" i="2"/>
  <c r="CH261" i="2"/>
  <c r="FH261" i="2"/>
  <c r="LY262" i="2"/>
  <c r="JW262" i="2"/>
  <c r="NI262" i="2"/>
  <c r="IS262" i="2"/>
  <c r="GW262" i="2"/>
  <c r="R261" i="2"/>
  <c r="X261" i="2"/>
  <c r="DD261" i="2"/>
  <c r="DE261" i="2" s="1"/>
  <c r="FR261" i="2"/>
  <c r="FS261" i="2" s="1"/>
  <c r="AR261" i="2"/>
  <c r="CT261" i="2"/>
  <c r="DX261" i="2"/>
  <c r="AE261" i="2"/>
  <c r="LG262" i="2"/>
  <c r="KI262" i="2"/>
  <c r="CQ262" i="2" s="1"/>
  <c r="NC262" i="2"/>
  <c r="LS262" i="2"/>
  <c r="MK262" i="2"/>
  <c r="IM262" i="2"/>
  <c r="FQ262" i="2"/>
  <c r="ES262" i="2"/>
  <c r="FK262" i="2"/>
  <c r="EG262" i="2"/>
  <c r="EA262" i="2"/>
  <c r="EM262" i="2"/>
  <c r="CE262" i="2"/>
  <c r="CK262" i="2"/>
  <c r="BY262" i="2"/>
  <c r="BA262" i="2"/>
  <c r="AI262" i="2"/>
  <c r="W262" i="2"/>
  <c r="AU262" i="2"/>
  <c r="DO262" i="2"/>
  <c r="CW262" i="2"/>
  <c r="BS262" i="2"/>
  <c r="AO262" i="2"/>
  <c r="AC262" i="2"/>
  <c r="BM262" i="2"/>
  <c r="Q262" i="2"/>
  <c r="K262" i="2"/>
  <c r="E262" i="2"/>
  <c r="JD262" i="2"/>
  <c r="GZ262" i="2"/>
  <c r="GT262" i="2"/>
  <c r="HR262" i="2"/>
  <c r="HT262" i="2"/>
  <c r="JN262" i="2"/>
  <c r="MJ262" i="2"/>
  <c r="HZ262" i="2"/>
  <c r="IX262" i="2"/>
  <c r="JV262" i="2"/>
  <c r="JT262" i="2"/>
  <c r="LP262" i="2"/>
  <c r="LR262" i="2"/>
  <c r="IF262" i="2"/>
  <c r="JB262" i="2"/>
  <c r="KZ262" i="2"/>
  <c r="KX262" i="2"/>
  <c r="LX262" i="2"/>
  <c r="LL262" i="2"/>
  <c r="NF262" i="2"/>
  <c r="KT262" i="2"/>
  <c r="EB262" i="2"/>
  <c r="HH262" i="2"/>
  <c r="JZ262" i="2"/>
  <c r="LV262" i="2"/>
  <c r="MV262" i="2"/>
  <c r="JP262" i="2"/>
  <c r="NH262" i="2"/>
  <c r="IP262" i="2"/>
  <c r="IR262" i="2"/>
  <c r="KL262" i="2"/>
  <c r="MH262" i="2"/>
  <c r="HB262" i="2"/>
  <c r="L262" i="2"/>
  <c r="IV262" i="2"/>
  <c r="CH262" i="2"/>
  <c r="MN262" i="2"/>
  <c r="MP262" i="2"/>
  <c r="ID262" i="2"/>
  <c r="FT262" i="2"/>
  <c r="MT262" i="2"/>
  <c r="JJ262" i="2"/>
  <c r="LD262" i="2"/>
  <c r="MZ262" i="2"/>
  <c r="IJ262" i="2"/>
  <c r="EP262" i="2"/>
  <c r="MD262" i="2"/>
  <c r="NB262" i="2"/>
  <c r="HF262" i="2"/>
  <c r="HN262" i="2"/>
  <c r="IL262" i="2"/>
  <c r="JH262" i="2"/>
  <c r="KH262" i="2"/>
  <c r="NN262" i="2"/>
  <c r="LJ262" i="2"/>
  <c r="BB262" i="2"/>
  <c r="KR262" i="2"/>
  <c r="AX262" i="2"/>
  <c r="AF262" i="2"/>
  <c r="KN262" i="2"/>
  <c r="GV262" i="2"/>
  <c r="HX262" i="2"/>
  <c r="BT262" i="2"/>
  <c r="LF262" i="2"/>
  <c r="MB262" i="2"/>
  <c r="NL262" i="2"/>
  <c r="KB262" i="2"/>
  <c r="Z262" i="2"/>
  <c r="HL262" i="2"/>
  <c r="KF262" i="2"/>
  <c r="NO262" i="2"/>
  <c r="MQ262" i="2"/>
  <c r="AO261" i="2"/>
  <c r="BZ261" i="2"/>
  <c r="CA261" i="2" s="1"/>
  <c r="DP261" i="2"/>
  <c r="DQ261" i="2" s="1"/>
  <c r="FL261" i="2"/>
  <c r="FW261" i="2"/>
  <c r="DW261" i="2"/>
  <c r="KU262" i="2"/>
  <c r="IY262" i="2"/>
  <c r="BG262" i="2" s="1"/>
  <c r="LA262" i="2"/>
  <c r="MW262" i="2"/>
  <c r="EC261" i="2"/>
  <c r="LM262" i="2"/>
  <c r="CY261" i="2"/>
  <c r="B263" i="2"/>
  <c r="GD262" i="2"/>
  <c r="LA263" i="2" l="1"/>
  <c r="LM263" i="2"/>
  <c r="KO263" i="2"/>
  <c r="GC263" i="2"/>
  <c r="H262" i="2"/>
  <c r="FM261" i="2"/>
  <c r="FA261" i="2"/>
  <c r="EO261" i="2"/>
  <c r="BU261" i="2"/>
  <c r="BI261" i="2"/>
  <c r="BC261" i="2"/>
  <c r="Y261" i="2"/>
  <c r="S261" i="2"/>
  <c r="FX262" i="2"/>
  <c r="FY262" i="2" s="1"/>
  <c r="FN262" i="2"/>
  <c r="AL262" i="2"/>
  <c r="BP262" i="2"/>
  <c r="AR262" i="2"/>
  <c r="ET262" i="2"/>
  <c r="EZ262" i="2"/>
  <c r="FA262" i="2" s="1"/>
  <c r="DL262" i="2"/>
  <c r="BH262" i="2"/>
  <c r="CB262" i="2"/>
  <c r="CL262" i="2"/>
  <c r="CM262" i="2" s="1"/>
  <c r="DF262" i="2"/>
  <c r="DP262" i="2"/>
  <c r="DQ262" i="2" s="1"/>
  <c r="CZ262" i="2"/>
  <c r="FH262" i="2"/>
  <c r="MW263" i="2"/>
  <c r="CT262" i="2"/>
  <c r="DX262" i="2"/>
  <c r="EH262" i="2"/>
  <c r="EI262" i="2" s="1"/>
  <c r="T262" i="2"/>
  <c r="BU262" i="2"/>
  <c r="BC262" i="2"/>
  <c r="EC262" i="2"/>
  <c r="KU263" i="2"/>
  <c r="MQ263" i="2"/>
  <c r="AJ262" i="2"/>
  <c r="BZ262" i="2"/>
  <c r="CA262" i="2" s="1"/>
  <c r="BN262" i="2"/>
  <c r="AD262" i="2"/>
  <c r="DJ262" i="2"/>
  <c r="DK262" i="2" s="1"/>
  <c r="AV262" i="2"/>
  <c r="AW262" i="2" s="1"/>
  <c r="FR262" i="2"/>
  <c r="DU262" i="2"/>
  <c r="EN262" i="2"/>
  <c r="EO262" i="2" s="1"/>
  <c r="EY262" i="2"/>
  <c r="ED262" i="2"/>
  <c r="FB262" i="2"/>
  <c r="IM263" i="2"/>
  <c r="NC263" i="2"/>
  <c r="IG263" i="2"/>
  <c r="NO263" i="2"/>
  <c r="X262" i="2"/>
  <c r="Y262" i="2" s="1"/>
  <c r="AP262" i="2"/>
  <c r="AQ262" i="2" s="1"/>
  <c r="N262" i="2"/>
  <c r="FE262" i="2"/>
  <c r="FW262" i="2"/>
  <c r="FF262" i="2"/>
  <c r="FL262" i="2"/>
  <c r="FM262" i="2" s="1"/>
  <c r="BD262" i="2"/>
  <c r="CN262" i="2"/>
  <c r="DR262" i="2"/>
  <c r="EJ262" i="2"/>
  <c r="MK263" i="2"/>
  <c r="KI263" i="2"/>
  <c r="IS263" i="2"/>
  <c r="M262" i="2"/>
  <c r="IA263" i="2"/>
  <c r="HI263" i="2"/>
  <c r="HC263" i="2"/>
  <c r="FS262" i="2"/>
  <c r="CF262" i="2"/>
  <c r="CG262" i="2" s="1"/>
  <c r="CX262" i="2"/>
  <c r="CY262" i="2" s="1"/>
  <c r="DD262" i="2"/>
  <c r="DE262" i="2" s="1"/>
  <c r="DV262" i="2"/>
  <c r="DW262" i="2" s="1"/>
  <c r="BV262" i="2"/>
  <c r="BJ262" i="2"/>
  <c r="EV262" i="2"/>
  <c r="FZ262" i="2"/>
  <c r="LG263" i="2"/>
  <c r="NI263" i="2"/>
  <c r="LY263" i="2"/>
  <c r="JQ263" i="2"/>
  <c r="HO263" i="2"/>
  <c r="HU263" i="2"/>
  <c r="KC263" i="2"/>
  <c r="BO262" i="2"/>
  <c r="FE263" i="2"/>
  <c r="EY263" i="2"/>
  <c r="FW263" i="2"/>
  <c r="FQ263" i="2"/>
  <c r="DU263" i="2"/>
  <c r="FK263" i="2"/>
  <c r="DO263" i="2"/>
  <c r="EG263" i="2"/>
  <c r="ES263" i="2"/>
  <c r="CK263" i="2"/>
  <c r="CW263" i="2"/>
  <c r="BY263" i="2"/>
  <c r="DI263" i="2"/>
  <c r="CQ263" i="2"/>
  <c r="AO263" i="2"/>
  <c r="AC263" i="2"/>
  <c r="Q263" i="2"/>
  <c r="K263" i="2"/>
  <c r="BA263" i="2"/>
  <c r="DC263" i="2"/>
  <c r="AU263" i="2"/>
  <c r="W263" i="2"/>
  <c r="AI263" i="2"/>
  <c r="ME263" i="2"/>
  <c r="EM263" i="2" s="1"/>
  <c r="JP263" i="2"/>
  <c r="IP263" i="2"/>
  <c r="KL263" i="2"/>
  <c r="GV263" i="2"/>
  <c r="HH263" i="2"/>
  <c r="ID263" i="2"/>
  <c r="JD263" i="2"/>
  <c r="LJ263" i="2"/>
  <c r="NH263" i="2"/>
  <c r="IR263" i="2"/>
  <c r="MH263" i="2"/>
  <c r="HB263" i="2"/>
  <c r="HZ263" i="2"/>
  <c r="IX263" i="2"/>
  <c r="JT263" i="2"/>
  <c r="JV263" i="2"/>
  <c r="KT263" i="2"/>
  <c r="MN263" i="2"/>
  <c r="GZ263" i="2"/>
  <c r="HL263" i="2"/>
  <c r="HF263" i="2"/>
  <c r="KB263" i="2"/>
  <c r="KZ263" i="2"/>
  <c r="LL263" i="2"/>
  <c r="DX263" i="2"/>
  <c r="HR263" i="2"/>
  <c r="JN263" i="2"/>
  <c r="FT263" i="2"/>
  <c r="KN263" i="2"/>
  <c r="HX263" i="2"/>
  <c r="IV263" i="2"/>
  <c r="DF263" i="2"/>
  <c r="LP263" i="2"/>
  <c r="MP263" i="2"/>
  <c r="T263" i="2"/>
  <c r="JB263" i="2"/>
  <c r="KX263" i="2"/>
  <c r="N263" i="2"/>
  <c r="IF263" i="2"/>
  <c r="LX263" i="2"/>
  <c r="MB263" i="2"/>
  <c r="NB263" i="2"/>
  <c r="NL263" i="2"/>
  <c r="GT263" i="2"/>
  <c r="HT263" i="2"/>
  <c r="NF263" i="2"/>
  <c r="MJ263" i="2"/>
  <c r="JZ263" i="2"/>
  <c r="LV263" i="2"/>
  <c r="MV263" i="2"/>
  <c r="JH263" i="2"/>
  <c r="JJ263" i="2"/>
  <c r="FX263" i="2"/>
  <c r="LR263" i="2"/>
  <c r="KR263" i="2"/>
  <c r="EH263" i="2"/>
  <c r="HN263" i="2"/>
  <c r="IL263" i="2"/>
  <c r="KF263" i="2"/>
  <c r="KH263" i="2"/>
  <c r="CT263" i="2"/>
  <c r="LD263" i="2"/>
  <c r="LF263" i="2"/>
  <c r="MD263" i="2"/>
  <c r="MZ263" i="2"/>
  <c r="IJ263" i="2"/>
  <c r="NN263" i="2"/>
  <c r="BZ263" i="2"/>
  <c r="MT263" i="2"/>
  <c r="FN263" i="2"/>
  <c r="IY263" i="2"/>
  <c r="BG263" i="2" s="1"/>
  <c r="F262" i="2"/>
  <c r="R262" i="2"/>
  <c r="S262" i="2" s="1"/>
  <c r="CR262" i="2"/>
  <c r="DC262" i="2"/>
  <c r="DI262" i="2"/>
  <c r="BI262" i="2"/>
  <c r="LS263" i="2"/>
  <c r="EA263" i="2" s="1"/>
  <c r="AE262" i="2"/>
  <c r="GW263" i="2"/>
  <c r="JW263" i="2"/>
  <c r="JE263" i="2"/>
  <c r="JK263" i="2"/>
  <c r="BS263" i="2" s="1"/>
  <c r="AK262" i="2"/>
  <c r="FG262" i="2"/>
  <c r="B264" i="2"/>
  <c r="GC264" i="2" s="1"/>
  <c r="GD263" i="2"/>
  <c r="G262" i="2" l="1"/>
  <c r="EU262" i="2"/>
  <c r="CS262" i="2"/>
  <c r="AJ263" i="2"/>
  <c r="AK263" i="2" s="1"/>
  <c r="JE264" i="2"/>
  <c r="Z263" i="2"/>
  <c r="DR263" i="2"/>
  <c r="EP263" i="2"/>
  <c r="AF263" i="2"/>
  <c r="CX263" i="2"/>
  <c r="CN263" i="2"/>
  <c r="BV263" i="2"/>
  <c r="ED263" i="2"/>
  <c r="CF263" i="2"/>
  <c r="CG263" i="2" s="1"/>
  <c r="BJ263" i="2"/>
  <c r="AR263" i="2"/>
  <c r="BD263" i="2"/>
  <c r="ET263" i="2"/>
  <c r="H263" i="2"/>
  <c r="BP263" i="2"/>
  <c r="GW264" i="2"/>
  <c r="FZ263" i="2"/>
  <c r="FH263" i="2"/>
  <c r="DJ263" i="2"/>
  <c r="DK263" i="2" s="1"/>
  <c r="FB263" i="2"/>
  <c r="AX263" i="2"/>
  <c r="CA263" i="2"/>
  <c r="AD263" i="2"/>
  <c r="BT263" i="2"/>
  <c r="BB263" i="2"/>
  <c r="BH263" i="2"/>
  <c r="BI263" i="2" s="1"/>
  <c r="DD263" i="2"/>
  <c r="DE263" i="2" s="1"/>
  <c r="CR263" i="2"/>
  <c r="CS263" i="2" s="1"/>
  <c r="EB263" i="2"/>
  <c r="EC263" i="2" s="1"/>
  <c r="FF263" i="2"/>
  <c r="FG263" i="2" s="1"/>
  <c r="DP263" i="2"/>
  <c r="EZ263" i="2"/>
  <c r="CB263" i="2"/>
  <c r="EV263" i="2"/>
  <c r="KC264" i="2"/>
  <c r="JQ264" i="2"/>
  <c r="IA264" i="2"/>
  <c r="AI264" i="2" s="1"/>
  <c r="MK264" i="2"/>
  <c r="NO264" i="2"/>
  <c r="MQ264" i="2"/>
  <c r="EY264" i="2" s="1"/>
  <c r="EU263" i="2"/>
  <c r="ES264" i="2"/>
  <c r="FW264" i="2"/>
  <c r="CK264" i="2"/>
  <c r="BY264" i="2"/>
  <c r="BM264" i="2"/>
  <c r="E264" i="2"/>
  <c r="HZ264" i="2"/>
  <c r="MW264" i="2"/>
  <c r="FE264" i="2" s="1"/>
  <c r="GV264" i="2"/>
  <c r="LJ264" i="2"/>
  <c r="IR264" i="2"/>
  <c r="IP264" i="2"/>
  <c r="KN264" i="2"/>
  <c r="MJ264" i="2"/>
  <c r="IX264" i="2"/>
  <c r="KR264" i="2"/>
  <c r="MP264" i="2"/>
  <c r="GT264" i="2"/>
  <c r="IF264" i="2"/>
  <c r="MT264" i="2"/>
  <c r="JN264" i="2"/>
  <c r="NF264" i="2"/>
  <c r="KL264" i="2"/>
  <c r="GZ264" i="2"/>
  <c r="JV264" i="2"/>
  <c r="KT264" i="2"/>
  <c r="HH264" i="2"/>
  <c r="JB264" i="2"/>
  <c r="LL264" i="2"/>
  <c r="HT264" i="2"/>
  <c r="HR264" i="2"/>
  <c r="JP264" i="2"/>
  <c r="NH264" i="2"/>
  <c r="DF264" i="2"/>
  <c r="LR264" i="2"/>
  <c r="LP264" i="2"/>
  <c r="MN264" i="2"/>
  <c r="JJ264" i="2"/>
  <c r="JD264" i="2"/>
  <c r="JZ264" i="2"/>
  <c r="HX264" i="2"/>
  <c r="IV264" i="2"/>
  <c r="KB264" i="2"/>
  <c r="KZ264" i="2"/>
  <c r="LV264" i="2"/>
  <c r="HF264" i="2"/>
  <c r="H264" i="2"/>
  <c r="HL264" i="2"/>
  <c r="IJ264" i="2"/>
  <c r="KF264" i="2"/>
  <c r="LD264" i="2"/>
  <c r="MD264" i="2"/>
  <c r="HB264" i="2"/>
  <c r="NN264" i="2"/>
  <c r="NL264" i="2"/>
  <c r="JH264" i="2"/>
  <c r="KX264" i="2"/>
  <c r="LX264" i="2"/>
  <c r="KH264" i="2"/>
  <c r="MZ264" i="2"/>
  <c r="AJ264" i="2"/>
  <c r="FB264" i="2"/>
  <c r="MV264" i="2"/>
  <c r="ID264" i="2"/>
  <c r="FN264" i="2"/>
  <c r="BD264" i="2"/>
  <c r="JT264" i="2"/>
  <c r="HN264" i="2"/>
  <c r="IL264" i="2"/>
  <c r="LF264" i="2"/>
  <c r="NB264" i="2"/>
  <c r="MH264" i="2"/>
  <c r="MB264" i="2"/>
  <c r="FZ264" i="2"/>
  <c r="LS264" i="2"/>
  <c r="JW264" i="2"/>
  <c r="CE264" i="2" s="1"/>
  <c r="E263" i="2"/>
  <c r="F263" i="2"/>
  <c r="G263" i="2" s="1"/>
  <c r="CL263" i="2"/>
  <c r="CM263" i="2" s="1"/>
  <c r="BN263" i="2"/>
  <c r="BO263" i="2" s="1"/>
  <c r="EN263" i="2"/>
  <c r="FR263" i="2"/>
  <c r="FS263" i="2" s="1"/>
  <c r="AL263" i="2"/>
  <c r="CZ263" i="2"/>
  <c r="DL263" i="2"/>
  <c r="EJ263" i="2"/>
  <c r="LA264" i="2"/>
  <c r="DI264" i="2" s="1"/>
  <c r="LY264" i="2"/>
  <c r="EI263" i="2"/>
  <c r="HC264" i="2"/>
  <c r="FY263" i="2"/>
  <c r="KU264" i="2"/>
  <c r="DQ263" i="2"/>
  <c r="L263" i="2"/>
  <c r="X263" i="2"/>
  <c r="BM263" i="2"/>
  <c r="CH263" i="2"/>
  <c r="CY263" i="2"/>
  <c r="HU264" i="2"/>
  <c r="AC264" i="2" s="1"/>
  <c r="NI264" i="2"/>
  <c r="HI264" i="2"/>
  <c r="IS264" i="2"/>
  <c r="BA264" i="2" s="1"/>
  <c r="NC264" i="2"/>
  <c r="FK264" i="2" s="1"/>
  <c r="KO264" i="2"/>
  <c r="JK264" i="2"/>
  <c r="AE263" i="2"/>
  <c r="IY264" i="2"/>
  <c r="ME264" i="2"/>
  <c r="EM264" i="2" s="1"/>
  <c r="AP263" i="2"/>
  <c r="AQ263" i="2" s="1"/>
  <c r="R263" i="2"/>
  <c r="AV263" i="2"/>
  <c r="AW263" i="2" s="1"/>
  <c r="CE263" i="2"/>
  <c r="DV263" i="2"/>
  <c r="DW263" i="2" s="1"/>
  <c r="FL263" i="2"/>
  <c r="HO264" i="2"/>
  <c r="W264" i="2" s="1"/>
  <c r="LG264" i="2"/>
  <c r="LM264" i="2"/>
  <c r="KI264" i="2"/>
  <c r="IG264" i="2"/>
  <c r="IM264" i="2"/>
  <c r="BC263" i="2"/>
  <c r="B265" i="2"/>
  <c r="GD264" i="2"/>
  <c r="IG265" i="2" l="1"/>
  <c r="LM265" i="2"/>
  <c r="IM265" i="2"/>
  <c r="LG265" i="2"/>
  <c r="JE265" i="2"/>
  <c r="GC265" i="2"/>
  <c r="FM263" i="2"/>
  <c r="FA263" i="2"/>
  <c r="EO263" i="2"/>
  <c r="BU263" i="2"/>
  <c r="Y263" i="2"/>
  <c r="S263" i="2"/>
  <c r="M263" i="2"/>
  <c r="BP264" i="2"/>
  <c r="DJ264" i="2"/>
  <c r="DK264" i="2" s="1"/>
  <c r="CT264" i="2"/>
  <c r="AR264" i="2"/>
  <c r="X264" i="2"/>
  <c r="Y264" i="2" s="1"/>
  <c r="CL264" i="2"/>
  <c r="CM264" i="2" s="1"/>
  <c r="FR264" i="2"/>
  <c r="FS264" i="2" s="1"/>
  <c r="BJ264" i="2"/>
  <c r="EV264" i="2"/>
  <c r="DV264" i="2"/>
  <c r="DW264" i="2" s="1"/>
  <c r="EN264" i="2"/>
  <c r="EO264" i="2" s="1"/>
  <c r="N264" i="2"/>
  <c r="CZ264" i="2"/>
  <c r="BV264" i="2"/>
  <c r="FH264" i="2"/>
  <c r="ED264" i="2"/>
  <c r="CB264" i="2"/>
  <c r="T264" i="2"/>
  <c r="CH264" i="2"/>
  <c r="DP264" i="2"/>
  <c r="AV264" i="2"/>
  <c r="AW264" i="2" s="1"/>
  <c r="EJ264" i="2"/>
  <c r="AD264" i="2"/>
  <c r="AE264" i="2" s="1"/>
  <c r="IY265" i="2"/>
  <c r="KO265" i="2"/>
  <c r="HI265" i="2"/>
  <c r="LY265" i="2"/>
  <c r="LS265" i="2"/>
  <c r="F264" i="2"/>
  <c r="G264" i="2" s="1"/>
  <c r="BB264" i="2"/>
  <c r="BC264" i="2" s="1"/>
  <c r="AO264" i="2"/>
  <c r="AP264" i="2"/>
  <c r="AQ264" i="2" s="1"/>
  <c r="CW264" i="2"/>
  <c r="CX264" i="2"/>
  <c r="CY264" i="2" s="1"/>
  <c r="DO264" i="2"/>
  <c r="DD264" i="2"/>
  <c r="DE264" i="2" s="1"/>
  <c r="EZ264" i="2"/>
  <c r="FF264" i="2"/>
  <c r="FG264" i="2" s="1"/>
  <c r="AF264" i="2"/>
  <c r="Z264" i="2"/>
  <c r="DX264" i="2"/>
  <c r="CN264" i="2"/>
  <c r="DR264" i="2"/>
  <c r="EP264" i="2"/>
  <c r="FT264" i="2"/>
  <c r="MK265" i="2"/>
  <c r="KC265" i="2"/>
  <c r="GW265" i="2"/>
  <c r="FX264" i="2"/>
  <c r="FY264" i="2" s="1"/>
  <c r="BG264" i="2"/>
  <c r="CR264" i="2"/>
  <c r="CS264" i="2" s="1"/>
  <c r="BH264" i="2"/>
  <c r="BI264" i="2" s="1"/>
  <c r="L264" i="2"/>
  <c r="M264" i="2" s="1"/>
  <c r="AU264" i="2"/>
  <c r="CF264" i="2"/>
  <c r="CG264" i="2" s="1"/>
  <c r="EH264" i="2"/>
  <c r="EI264" i="2" s="1"/>
  <c r="AX264" i="2"/>
  <c r="ET264" i="2"/>
  <c r="EU264" i="2" s="1"/>
  <c r="FL264" i="2"/>
  <c r="FM264" i="2" s="1"/>
  <c r="AL264" i="2"/>
  <c r="DL264" i="2"/>
  <c r="MQ265" i="2"/>
  <c r="IA265" i="2"/>
  <c r="JK265" i="2"/>
  <c r="NC265" i="2"/>
  <c r="NI265" i="2"/>
  <c r="DQ264" i="2"/>
  <c r="HC265" i="2"/>
  <c r="LA265" i="2"/>
  <c r="Q264" i="2"/>
  <c r="BN264" i="2"/>
  <c r="BO264" i="2" s="1"/>
  <c r="R264" i="2"/>
  <c r="S264" i="2" s="1"/>
  <c r="BT264" i="2"/>
  <c r="BU264" i="2" s="1"/>
  <c r="EA264" i="2"/>
  <c r="EB264" i="2"/>
  <c r="EC264" i="2" s="1"/>
  <c r="FQ264" i="2"/>
  <c r="AK264" i="2"/>
  <c r="EY265" i="2"/>
  <c r="FQ265" i="2"/>
  <c r="FK265" i="2"/>
  <c r="DU265" i="2"/>
  <c r="ES265" i="2"/>
  <c r="DO265" i="2"/>
  <c r="EG265" i="2"/>
  <c r="CK265" i="2"/>
  <c r="CW265" i="2"/>
  <c r="DI265" i="2"/>
  <c r="BS265" i="2"/>
  <c r="AO265" i="2"/>
  <c r="Q265" i="2"/>
  <c r="K265" i="2"/>
  <c r="BM265" i="2"/>
  <c r="BG265" i="2"/>
  <c r="AI265" i="2"/>
  <c r="EA265" i="2"/>
  <c r="E265" i="2"/>
  <c r="AU265" i="2"/>
  <c r="JW265" i="2"/>
  <c r="HB265" i="2"/>
  <c r="HT265" i="2"/>
  <c r="JP265" i="2"/>
  <c r="IP265" i="2"/>
  <c r="MH265" i="2"/>
  <c r="GZ265" i="2"/>
  <c r="HX265" i="2"/>
  <c r="IX265" i="2"/>
  <c r="IV265" i="2"/>
  <c r="JT265" i="2"/>
  <c r="LR265" i="2"/>
  <c r="MP265" i="2"/>
  <c r="ID265" i="2"/>
  <c r="JD265" i="2"/>
  <c r="JZ265" i="2"/>
  <c r="KX265" i="2"/>
  <c r="MV265" i="2"/>
  <c r="LJ265" i="2"/>
  <c r="NH265" i="2"/>
  <c r="KL265" i="2"/>
  <c r="GT265" i="2"/>
  <c r="HZ265" i="2"/>
  <c r="KT265" i="2"/>
  <c r="KR265" i="2"/>
  <c r="MN265" i="2"/>
  <c r="EZ265" i="2"/>
  <c r="KB265" i="2"/>
  <c r="KZ265" i="2"/>
  <c r="LX265" i="2"/>
  <c r="NF265" i="2"/>
  <c r="IR265" i="2"/>
  <c r="KN265" i="2"/>
  <c r="AL265" i="2"/>
  <c r="BJ265" i="2"/>
  <c r="LP265" i="2"/>
  <c r="IF265" i="2"/>
  <c r="DJ265" i="2"/>
  <c r="CX265" i="2"/>
  <c r="MT265" i="2"/>
  <c r="JH265" i="2"/>
  <c r="KH265" i="2"/>
  <c r="LF265" i="2"/>
  <c r="HR265" i="2"/>
  <c r="JV265" i="2"/>
  <c r="IL265" i="2"/>
  <c r="HH265" i="2"/>
  <c r="GV265" i="2"/>
  <c r="HL265" i="2"/>
  <c r="IJ265" i="2"/>
  <c r="KF265" i="2"/>
  <c r="DR265" i="2"/>
  <c r="MB265" i="2"/>
  <c r="NB265" i="2"/>
  <c r="HN265" i="2"/>
  <c r="NL265" i="2"/>
  <c r="AP265" i="2"/>
  <c r="EJ265" i="2"/>
  <c r="LL265" i="2"/>
  <c r="JN265" i="2"/>
  <c r="MJ265" i="2"/>
  <c r="JB265" i="2"/>
  <c r="LD265" i="2"/>
  <c r="CN265" i="2"/>
  <c r="NN265" i="2"/>
  <c r="LV265" i="2"/>
  <c r="JJ265" i="2"/>
  <c r="CT265" i="2"/>
  <c r="MD265" i="2"/>
  <c r="MZ265" i="2"/>
  <c r="HF265" i="2"/>
  <c r="KI265" i="2"/>
  <c r="CQ265" i="2" s="1"/>
  <c r="HO265" i="2"/>
  <c r="W265" i="2" s="1"/>
  <c r="ME265" i="2"/>
  <c r="EM265" i="2" s="1"/>
  <c r="FA264" i="2"/>
  <c r="IS265" i="2"/>
  <c r="HU265" i="2"/>
  <c r="KU265" i="2"/>
  <c r="MW265" i="2"/>
  <c r="K264" i="2"/>
  <c r="BS264" i="2"/>
  <c r="BZ264" i="2"/>
  <c r="CA264" i="2" s="1"/>
  <c r="DC264" i="2"/>
  <c r="CQ264" i="2"/>
  <c r="DU264" i="2"/>
  <c r="EG264" i="2"/>
  <c r="NO265" i="2"/>
  <c r="JQ265" i="2"/>
  <c r="B266" i="2"/>
  <c r="GD265" i="2"/>
  <c r="LG266" i="2" l="1"/>
  <c r="GC266" i="2"/>
  <c r="ED265" i="2"/>
  <c r="AX265" i="2"/>
  <c r="BN265" i="2"/>
  <c r="BO265" i="2" s="1"/>
  <c r="N265" i="2"/>
  <c r="FZ265" i="2"/>
  <c r="Z265" i="2"/>
  <c r="FH265" i="2"/>
  <c r="H265" i="2"/>
  <c r="BD265" i="2"/>
  <c r="DD265" i="2"/>
  <c r="DE265" i="2" s="1"/>
  <c r="ET265" i="2"/>
  <c r="T265" i="2"/>
  <c r="FR265" i="2"/>
  <c r="MW266" i="2"/>
  <c r="DX265" i="2"/>
  <c r="CF265" i="2"/>
  <c r="CG265" i="2" s="1"/>
  <c r="BZ265" i="2"/>
  <c r="CA265" i="2" s="1"/>
  <c r="BV265" i="2"/>
  <c r="AD265" i="2"/>
  <c r="EP265" i="2"/>
  <c r="FN265" i="2"/>
  <c r="CY265" i="2"/>
  <c r="EU265" i="2"/>
  <c r="AQ265" i="2"/>
  <c r="IS266" i="2"/>
  <c r="JQ266" i="2"/>
  <c r="FA265" i="2"/>
  <c r="FX265" i="2"/>
  <c r="FY265" i="2" s="1"/>
  <c r="R265" i="2"/>
  <c r="S265" i="2" s="1"/>
  <c r="BT265" i="2"/>
  <c r="BU265" i="2" s="1"/>
  <c r="AV265" i="2"/>
  <c r="AW265" i="2" s="1"/>
  <c r="AJ265" i="2"/>
  <c r="CL265" i="2"/>
  <c r="CM265" i="2" s="1"/>
  <c r="DV265" i="2"/>
  <c r="DW265" i="2" s="1"/>
  <c r="CR265" i="2"/>
  <c r="CS265" i="2" s="1"/>
  <c r="EH265" i="2"/>
  <c r="EI265" i="2" s="1"/>
  <c r="FL265" i="2"/>
  <c r="FM265" i="2" s="1"/>
  <c r="FE265" i="2"/>
  <c r="BP265" i="2"/>
  <c r="CH265" i="2"/>
  <c r="CZ265" i="2"/>
  <c r="FB265" i="2"/>
  <c r="FT265" i="2"/>
  <c r="FS265" i="2"/>
  <c r="KC266" i="2"/>
  <c r="LS266" i="2"/>
  <c r="HI266" i="2"/>
  <c r="EA266" i="2"/>
  <c r="FE266" i="2"/>
  <c r="CK266" i="2"/>
  <c r="BY266" i="2"/>
  <c r="BA266" i="2"/>
  <c r="DO266" i="2"/>
  <c r="Q266" i="2"/>
  <c r="IF266" i="2"/>
  <c r="HL266" i="2"/>
  <c r="IV266" i="2"/>
  <c r="GT266" i="2"/>
  <c r="JP266" i="2"/>
  <c r="HX266" i="2"/>
  <c r="JT266" i="2"/>
  <c r="KR266" i="2"/>
  <c r="MP266" i="2"/>
  <c r="HF266" i="2"/>
  <c r="JD266" i="2"/>
  <c r="KX266" i="2"/>
  <c r="LJ266" i="2"/>
  <c r="HR266" i="2"/>
  <c r="HT266" i="2"/>
  <c r="JN266" i="2"/>
  <c r="NF266" i="2"/>
  <c r="MJ266" i="2"/>
  <c r="HZ266" i="2"/>
  <c r="IX266" i="2"/>
  <c r="JV266" i="2"/>
  <c r="LP266" i="2"/>
  <c r="LR266" i="2"/>
  <c r="HH266" i="2"/>
  <c r="JB266" i="2"/>
  <c r="KZ266" i="2"/>
  <c r="LX266" i="2"/>
  <c r="LV266" i="2"/>
  <c r="LL266" i="2"/>
  <c r="BZ266" i="2"/>
  <c r="EV266" i="2"/>
  <c r="GZ266" i="2"/>
  <c r="ED266" i="2"/>
  <c r="GV266" i="2"/>
  <c r="JZ266" i="2"/>
  <c r="IR266" i="2"/>
  <c r="KL266" i="2"/>
  <c r="MN266" i="2"/>
  <c r="ID266" i="2"/>
  <c r="KB266" i="2"/>
  <c r="IJ266" i="2"/>
  <c r="Z266" i="2"/>
  <c r="KF266" i="2"/>
  <c r="NB266" i="2"/>
  <c r="NH266" i="2"/>
  <c r="IP266" i="2"/>
  <c r="JJ266" i="2"/>
  <c r="JH266" i="2"/>
  <c r="LD266" i="2"/>
  <c r="MZ266" i="2"/>
  <c r="MH266" i="2"/>
  <c r="CN266" i="2"/>
  <c r="HB266" i="2"/>
  <c r="KT266" i="2"/>
  <c r="MT266" i="2"/>
  <c r="HN266" i="2"/>
  <c r="IL266" i="2"/>
  <c r="KH266" i="2"/>
  <c r="MD266" i="2"/>
  <c r="NN266" i="2"/>
  <c r="KN266" i="2"/>
  <c r="MV266" i="2"/>
  <c r="LF266" i="2"/>
  <c r="MB266" i="2"/>
  <c r="NL266" i="2"/>
  <c r="NO266" i="2"/>
  <c r="KU266" i="2"/>
  <c r="DC266" i="2" s="1"/>
  <c r="ME266" i="2"/>
  <c r="EM266" i="2" s="1"/>
  <c r="F265" i="2"/>
  <c r="G265" i="2" s="1"/>
  <c r="BA265" i="2"/>
  <c r="BB265" i="2"/>
  <c r="BC265" i="2" s="1"/>
  <c r="BH265" i="2"/>
  <c r="BI265" i="2" s="1"/>
  <c r="EN265" i="2"/>
  <c r="EO265" i="2" s="1"/>
  <c r="EB265" i="2"/>
  <c r="EC265" i="2" s="1"/>
  <c r="FF265" i="2"/>
  <c r="FG265" i="2" s="1"/>
  <c r="FW265" i="2"/>
  <c r="AF265" i="2"/>
  <c r="DF265" i="2"/>
  <c r="DL265" i="2"/>
  <c r="IG266" i="2"/>
  <c r="AO266" i="2" s="1"/>
  <c r="DK265" i="2"/>
  <c r="NI266" i="2"/>
  <c r="IA266" i="2"/>
  <c r="MK266" i="2"/>
  <c r="ES266" i="2" s="1"/>
  <c r="LY266" i="2"/>
  <c r="KO266" i="2"/>
  <c r="JE266" i="2"/>
  <c r="BM266" i="2" s="1"/>
  <c r="HU266" i="2"/>
  <c r="HO266" i="2"/>
  <c r="W266" i="2" s="1"/>
  <c r="L265" i="2"/>
  <c r="M265" i="2" s="1"/>
  <c r="DC265" i="2"/>
  <c r="BY265" i="2"/>
  <c r="DP265" i="2"/>
  <c r="DQ265" i="2" s="1"/>
  <c r="AR265" i="2"/>
  <c r="CB265" i="2"/>
  <c r="EV265" i="2"/>
  <c r="IM266" i="2"/>
  <c r="AK265" i="2"/>
  <c r="LA266" i="2"/>
  <c r="DI266" i="2" s="1"/>
  <c r="NC266" i="2"/>
  <c r="MQ266" i="2"/>
  <c r="AE265" i="2"/>
  <c r="IY266" i="2"/>
  <c r="KI266" i="2"/>
  <c r="CQ266" i="2" s="1"/>
  <c r="JW266" i="2"/>
  <c r="CE266" i="2" s="1"/>
  <c r="CE265" i="2"/>
  <c r="X265" i="2"/>
  <c r="Y265" i="2" s="1"/>
  <c r="AC265" i="2"/>
  <c r="HC266" i="2"/>
  <c r="JK266" i="2"/>
  <c r="GW266" i="2"/>
  <c r="E266" i="2" s="1"/>
  <c r="LM266" i="2"/>
  <c r="B267" i="2"/>
  <c r="GC267" i="2" s="1"/>
  <c r="GD266" i="2"/>
  <c r="JK267" i="2" l="1"/>
  <c r="LM267" i="2"/>
  <c r="T266" i="2"/>
  <c r="DP266" i="2"/>
  <c r="DQ266" i="2" s="1"/>
  <c r="FN266" i="2"/>
  <c r="L266" i="2"/>
  <c r="M266" i="2" s="1"/>
  <c r="DL266" i="2"/>
  <c r="CT266" i="2"/>
  <c r="FF266" i="2"/>
  <c r="FG266" i="2" s="1"/>
  <c r="BJ266" i="2"/>
  <c r="AD266" i="2"/>
  <c r="DF266" i="2"/>
  <c r="CZ266" i="2"/>
  <c r="DV266" i="2"/>
  <c r="DW266" i="2" s="1"/>
  <c r="EP266" i="2"/>
  <c r="AX266" i="2"/>
  <c r="AJ266" i="2"/>
  <c r="BN266" i="2"/>
  <c r="BO266" i="2" s="1"/>
  <c r="H266" i="2"/>
  <c r="BD266" i="2"/>
  <c r="FT266" i="2"/>
  <c r="BV266" i="2"/>
  <c r="AP266" i="2"/>
  <c r="CF266" i="2"/>
  <c r="FZ266" i="2"/>
  <c r="CA266" i="2"/>
  <c r="EH266" i="2"/>
  <c r="EI266" i="2" s="1"/>
  <c r="FB266" i="2"/>
  <c r="NC267" i="2"/>
  <c r="HU267" i="2"/>
  <c r="LY267" i="2"/>
  <c r="NI267" i="2"/>
  <c r="NO267" i="2"/>
  <c r="X266" i="2"/>
  <c r="Y266" i="2" s="1"/>
  <c r="BB266" i="2"/>
  <c r="BC266" i="2" s="1"/>
  <c r="BS266" i="2"/>
  <c r="R266" i="2"/>
  <c r="S266" i="2" s="1"/>
  <c r="BT266" i="2"/>
  <c r="BU266" i="2" s="1"/>
  <c r="AV266" i="2"/>
  <c r="AW266" i="2" s="1"/>
  <c r="EZ266" i="2"/>
  <c r="EB266" i="2"/>
  <c r="EC266" i="2" s="1"/>
  <c r="CH266" i="2"/>
  <c r="AF266" i="2"/>
  <c r="CB266" i="2"/>
  <c r="DX266" i="2"/>
  <c r="FH266" i="2"/>
  <c r="LS267" i="2"/>
  <c r="FA266" i="2"/>
  <c r="FW267" i="2"/>
  <c r="FQ267" i="2"/>
  <c r="DU267" i="2"/>
  <c r="EG267" i="2"/>
  <c r="FK267" i="2"/>
  <c r="EA267" i="2"/>
  <c r="BS267" i="2"/>
  <c r="AC267" i="2"/>
  <c r="KT267" i="2"/>
  <c r="ME267" i="2"/>
  <c r="NF267" i="2"/>
  <c r="IR267" i="2"/>
  <c r="KR267" i="2"/>
  <c r="JZ267" i="2"/>
  <c r="LV267" i="2"/>
  <c r="LX267" i="2"/>
  <c r="JP267" i="2"/>
  <c r="NH267" i="2"/>
  <c r="IP267" i="2"/>
  <c r="KL267" i="2"/>
  <c r="LR267" i="2"/>
  <c r="ID267" i="2"/>
  <c r="JD267" i="2"/>
  <c r="HT267" i="2"/>
  <c r="MH267" i="2"/>
  <c r="HB267" i="2"/>
  <c r="HZ267" i="2"/>
  <c r="IX267" i="2"/>
  <c r="JT267" i="2"/>
  <c r="JV267" i="2"/>
  <c r="MN267" i="2"/>
  <c r="GZ267" i="2"/>
  <c r="HF267" i="2"/>
  <c r="KB267" i="2"/>
  <c r="KZ267" i="2"/>
  <c r="KX267" i="2"/>
  <c r="LL267" i="2"/>
  <c r="HR267" i="2"/>
  <c r="MB267" i="2"/>
  <c r="HL267" i="2"/>
  <c r="KF267" i="2"/>
  <c r="LJ267" i="2"/>
  <c r="MJ267" i="2"/>
  <c r="GV267" i="2"/>
  <c r="IV267" i="2"/>
  <c r="IF267" i="2"/>
  <c r="HH267" i="2"/>
  <c r="LF267" i="2"/>
  <c r="NB267" i="2"/>
  <c r="NL267" i="2"/>
  <c r="JN267" i="2"/>
  <c r="KN267" i="2"/>
  <c r="MP267" i="2"/>
  <c r="JB267" i="2"/>
  <c r="HN267" i="2"/>
  <c r="LP267" i="2"/>
  <c r="MT267" i="2"/>
  <c r="GT267" i="2"/>
  <c r="JH267" i="2"/>
  <c r="JJ267" i="2"/>
  <c r="MZ267" i="2"/>
  <c r="FX267" i="2"/>
  <c r="FR267" i="2"/>
  <c r="HX267" i="2"/>
  <c r="MV267" i="2"/>
  <c r="IL267" i="2"/>
  <c r="IJ267" i="2"/>
  <c r="KH267" i="2"/>
  <c r="LD267" i="2"/>
  <c r="MD267" i="2"/>
  <c r="NN267" i="2"/>
  <c r="HC267" i="2"/>
  <c r="IY267" i="2"/>
  <c r="LA267" i="2"/>
  <c r="MW267" i="2"/>
  <c r="FE267" i="2" s="1"/>
  <c r="MK267" i="2"/>
  <c r="ES267" i="2" s="1"/>
  <c r="K266" i="2"/>
  <c r="CX266" i="2"/>
  <c r="CY266" i="2" s="1"/>
  <c r="CL266" i="2"/>
  <c r="CM266" i="2" s="1"/>
  <c r="EN266" i="2"/>
  <c r="EO266" i="2" s="1"/>
  <c r="EG266" i="2"/>
  <c r="FL266" i="2"/>
  <c r="FM266" i="2" s="1"/>
  <c r="AL266" i="2"/>
  <c r="AR266" i="2"/>
  <c r="BP266" i="2"/>
  <c r="DR266" i="2"/>
  <c r="EJ266" i="2"/>
  <c r="KC267" i="2"/>
  <c r="CG266" i="2"/>
  <c r="JW267" i="2"/>
  <c r="AE266" i="2"/>
  <c r="AK266" i="2"/>
  <c r="JE267" i="2"/>
  <c r="IG267" i="2"/>
  <c r="FX266" i="2"/>
  <c r="FY266" i="2" s="1"/>
  <c r="DJ266" i="2"/>
  <c r="DK266" i="2" s="1"/>
  <c r="BH266" i="2"/>
  <c r="BI266" i="2" s="1"/>
  <c r="CR266" i="2"/>
  <c r="CS266" i="2" s="1"/>
  <c r="N266" i="2"/>
  <c r="FR266" i="2"/>
  <c r="FS266" i="2" s="1"/>
  <c r="ET266" i="2"/>
  <c r="EU266" i="2" s="1"/>
  <c r="FK266" i="2"/>
  <c r="FQ266" i="2"/>
  <c r="JQ267" i="2"/>
  <c r="BY267" i="2" s="1"/>
  <c r="LG267" i="2"/>
  <c r="DO267" i="2" s="1"/>
  <c r="GW267" i="2"/>
  <c r="KI267" i="2"/>
  <c r="MQ267" i="2"/>
  <c r="IM267" i="2"/>
  <c r="HO267" i="2"/>
  <c r="KO267" i="2"/>
  <c r="IA267" i="2"/>
  <c r="KU267" i="2"/>
  <c r="F266" i="2"/>
  <c r="G266" i="2" s="1"/>
  <c r="BG266" i="2"/>
  <c r="AC266" i="2"/>
  <c r="AU266" i="2"/>
  <c r="AI266" i="2"/>
  <c r="CW266" i="2"/>
  <c r="DU266" i="2"/>
  <c r="DD266" i="2"/>
  <c r="DE266" i="2" s="1"/>
  <c r="FW266" i="2"/>
  <c r="EY266" i="2"/>
  <c r="HI267" i="2"/>
  <c r="IS267" i="2"/>
  <c r="AQ266" i="2"/>
  <c r="B268" i="2"/>
  <c r="GD267" i="2"/>
  <c r="LM268" i="2" l="1"/>
  <c r="GC268" i="2"/>
  <c r="IS268" i="2"/>
  <c r="FY267" i="2"/>
  <c r="AV267" i="2"/>
  <c r="CL267" i="2"/>
  <c r="CM267" i="2" s="1"/>
  <c r="BJ267" i="2"/>
  <c r="AF267" i="2"/>
  <c r="HO268" i="2"/>
  <c r="GW268" i="2"/>
  <c r="JW268" i="2"/>
  <c r="EN267" i="2"/>
  <c r="N267" i="2"/>
  <c r="DF267" i="2"/>
  <c r="X267" i="2"/>
  <c r="Y267" i="2" s="1"/>
  <c r="DR267" i="2"/>
  <c r="CZ267" i="2"/>
  <c r="DX267" i="2"/>
  <c r="KU268" i="2"/>
  <c r="IM268" i="2"/>
  <c r="JE268" i="2"/>
  <c r="FF267" i="2"/>
  <c r="CH267" i="2"/>
  <c r="EV267" i="2"/>
  <c r="BV267" i="2"/>
  <c r="AR267" i="2"/>
  <c r="FB267" i="2"/>
  <c r="BD267" i="2"/>
  <c r="EJ267" i="2"/>
  <c r="BP267" i="2"/>
  <c r="H267" i="2"/>
  <c r="FZ267" i="2"/>
  <c r="AL267" i="2"/>
  <c r="FN267" i="2"/>
  <c r="R267" i="2"/>
  <c r="S267" i="2" s="1"/>
  <c r="DL267" i="2"/>
  <c r="EB267" i="2"/>
  <c r="EC267" i="2" s="1"/>
  <c r="CB267" i="2"/>
  <c r="CT267" i="2"/>
  <c r="DU268" i="2"/>
  <c r="CE268" i="2"/>
  <c r="DC268" i="2"/>
  <c r="BA268" i="2"/>
  <c r="W268" i="2"/>
  <c r="AU268" i="2"/>
  <c r="BM268" i="2"/>
  <c r="E268" i="2"/>
  <c r="LG268" i="2"/>
  <c r="DO268" i="2" s="1"/>
  <c r="IL268" i="2"/>
  <c r="MK268" i="2"/>
  <c r="GV268" i="2"/>
  <c r="LL268" i="2"/>
  <c r="NH268" i="2"/>
  <c r="IP268" i="2"/>
  <c r="MH268" i="2"/>
  <c r="HX268" i="2"/>
  <c r="IV268" i="2"/>
  <c r="JT268" i="2"/>
  <c r="MN268" i="2"/>
  <c r="KB268" i="2"/>
  <c r="KX268" i="2"/>
  <c r="LV268" i="2"/>
  <c r="LJ268" i="2"/>
  <c r="DV268" i="2"/>
  <c r="JN268" i="2"/>
  <c r="IR268" i="2"/>
  <c r="KN268" i="2"/>
  <c r="HB268" i="2"/>
  <c r="MP268" i="2"/>
  <c r="IF268" i="2"/>
  <c r="MT268" i="2"/>
  <c r="NF268" i="2"/>
  <c r="KL268" i="2"/>
  <c r="MJ268" i="2"/>
  <c r="GZ268" i="2"/>
  <c r="IX268" i="2"/>
  <c r="KT268" i="2"/>
  <c r="LP268" i="2"/>
  <c r="JB268" i="2"/>
  <c r="HH268" i="2"/>
  <c r="ID268" i="2"/>
  <c r="JZ268" i="2"/>
  <c r="FT268" i="2"/>
  <c r="KR268" i="2"/>
  <c r="JH268" i="2"/>
  <c r="LD268" i="2"/>
  <c r="LF268" i="2"/>
  <c r="HR268" i="2"/>
  <c r="LR268" i="2"/>
  <c r="LX268" i="2"/>
  <c r="MV268" i="2"/>
  <c r="HL268" i="2"/>
  <c r="IJ268" i="2"/>
  <c r="KF268" i="2"/>
  <c r="KH268" i="2"/>
  <c r="MD268" i="2"/>
  <c r="JV268" i="2"/>
  <c r="NN268" i="2"/>
  <c r="NL268" i="2"/>
  <c r="HF268" i="2"/>
  <c r="HN268" i="2"/>
  <c r="MB268" i="2"/>
  <c r="NB268" i="2"/>
  <c r="MZ268" i="2"/>
  <c r="JP268" i="2"/>
  <c r="HZ268" i="2"/>
  <c r="JD268" i="2"/>
  <c r="DP268" i="2"/>
  <c r="HT268" i="2"/>
  <c r="GT268" i="2"/>
  <c r="KZ268" i="2"/>
  <c r="JJ268" i="2"/>
  <c r="HI268" i="2"/>
  <c r="IA268" i="2"/>
  <c r="MQ268" i="2"/>
  <c r="LA268" i="2"/>
  <c r="E267" i="2"/>
  <c r="L267" i="2"/>
  <c r="M267" i="2" s="1"/>
  <c r="BT267" i="2"/>
  <c r="BU267" i="2" s="1"/>
  <c r="AJ267" i="2"/>
  <c r="AK267" i="2" s="1"/>
  <c r="CE267" i="2"/>
  <c r="Q267" i="2"/>
  <c r="BN267" i="2"/>
  <c r="BO267" i="2" s="1"/>
  <c r="DD267" i="2"/>
  <c r="DE267" i="2" s="1"/>
  <c r="DJ267" i="2"/>
  <c r="DK267" i="2" s="1"/>
  <c r="BZ267" i="2"/>
  <c r="CA267" i="2" s="1"/>
  <c r="EH267" i="2"/>
  <c r="FL267" i="2"/>
  <c r="FM267" i="2" s="1"/>
  <c r="T267" i="2"/>
  <c r="EZ267" i="2"/>
  <c r="FA267" i="2" s="1"/>
  <c r="AX267" i="2"/>
  <c r="CN267" i="2"/>
  <c r="ED267" i="2"/>
  <c r="FH267" i="2"/>
  <c r="JK268" i="2"/>
  <c r="AW267" i="2"/>
  <c r="NI268" i="2"/>
  <c r="FG267" i="2"/>
  <c r="FS267" i="2"/>
  <c r="KO268" i="2"/>
  <c r="KI268" i="2"/>
  <c r="CQ268" i="2" s="1"/>
  <c r="JQ268" i="2"/>
  <c r="IG268" i="2"/>
  <c r="KC268" i="2"/>
  <c r="CK268" i="2" s="1"/>
  <c r="IY268" i="2"/>
  <c r="BG268" i="2" s="1"/>
  <c r="AI267" i="2"/>
  <c r="BB267" i="2"/>
  <c r="BC267" i="2" s="1"/>
  <c r="DC267" i="2"/>
  <c r="DI267" i="2"/>
  <c r="CF267" i="2"/>
  <c r="CG267" i="2" s="1"/>
  <c r="DV267" i="2"/>
  <c r="DW267" i="2" s="1"/>
  <c r="DW268" i="2" s="1"/>
  <c r="CK267" i="2"/>
  <c r="DP267" i="2"/>
  <c r="DQ267" i="2" s="1"/>
  <c r="ET267" i="2"/>
  <c r="EU267" i="2" s="1"/>
  <c r="EP267" i="2"/>
  <c r="FT267" i="2"/>
  <c r="LS268" i="2"/>
  <c r="LY268" i="2"/>
  <c r="EG268" i="2" s="1"/>
  <c r="EI267" i="2"/>
  <c r="EO267" i="2"/>
  <c r="HC268" i="2"/>
  <c r="K268" i="2" s="1"/>
  <c r="AU267" i="2"/>
  <c r="W267" i="2"/>
  <c r="BA267" i="2"/>
  <c r="BG267" i="2"/>
  <c r="AO267" i="2"/>
  <c r="CR267" i="2"/>
  <c r="CS267" i="2" s="1"/>
  <c r="CX267" i="2"/>
  <c r="CY267" i="2" s="1"/>
  <c r="Z267" i="2"/>
  <c r="EY267" i="2"/>
  <c r="HU268" i="2"/>
  <c r="MW268" i="2"/>
  <c r="FE268" i="2" s="1"/>
  <c r="ME268" i="2"/>
  <c r="AD267" i="2"/>
  <c r="AE267" i="2" s="1"/>
  <c r="F267" i="2"/>
  <c r="G267" i="2" s="1"/>
  <c r="AP267" i="2"/>
  <c r="AQ267" i="2" s="1"/>
  <c r="BM267" i="2"/>
  <c r="K267" i="2"/>
  <c r="BH267" i="2"/>
  <c r="BI267" i="2" s="1"/>
  <c r="CQ267" i="2"/>
  <c r="CW267" i="2"/>
  <c r="EM267" i="2"/>
  <c r="NO268" i="2"/>
  <c r="NC268" i="2"/>
  <c r="B269" i="2"/>
  <c r="GC269" i="2" s="1"/>
  <c r="GD268" i="2"/>
  <c r="NC269" i="2" l="1"/>
  <c r="H268" i="2"/>
  <c r="AV268" i="2"/>
  <c r="AW268" i="2" s="1"/>
  <c r="DD268" i="2"/>
  <c r="DE268" i="2" s="1"/>
  <c r="NO269" i="2"/>
  <c r="CT268" i="2"/>
  <c r="FZ268" i="2"/>
  <c r="EJ268" i="2"/>
  <c r="AF268" i="2"/>
  <c r="CX268" i="2"/>
  <c r="CY268" i="2" s="1"/>
  <c r="FN268" i="2"/>
  <c r="CN268" i="2"/>
  <c r="BP268" i="2"/>
  <c r="Z268" i="2"/>
  <c r="CH268" i="2"/>
  <c r="AR268" i="2"/>
  <c r="AL268" i="2"/>
  <c r="EN268" i="2"/>
  <c r="EO268" i="2" s="1"/>
  <c r="FB268" i="2"/>
  <c r="N268" i="2"/>
  <c r="BV268" i="2"/>
  <c r="FH268" i="2"/>
  <c r="BJ268" i="2"/>
  <c r="DL268" i="2"/>
  <c r="BD268" i="2"/>
  <c r="ED268" i="2"/>
  <c r="BZ268" i="2"/>
  <c r="T268" i="2"/>
  <c r="ET268" i="2"/>
  <c r="EU268" i="2" s="1"/>
  <c r="FW269" i="2"/>
  <c r="FK269" i="2"/>
  <c r="E269" i="2"/>
  <c r="HB269" i="2"/>
  <c r="JN269" i="2"/>
  <c r="MJ269" i="2"/>
  <c r="GT269" i="2"/>
  <c r="JV269" i="2"/>
  <c r="ID269" i="2"/>
  <c r="F269" i="2"/>
  <c r="HH269" i="2"/>
  <c r="JB269" i="2"/>
  <c r="HT269" i="2"/>
  <c r="HR269" i="2"/>
  <c r="JP269" i="2"/>
  <c r="MH269" i="2"/>
  <c r="GZ269" i="2"/>
  <c r="HX269" i="2"/>
  <c r="IX269" i="2"/>
  <c r="IV269" i="2"/>
  <c r="JT269" i="2"/>
  <c r="LR269" i="2"/>
  <c r="LP269" i="2"/>
  <c r="MP269" i="2"/>
  <c r="JD269" i="2"/>
  <c r="BN269" i="2" s="1"/>
  <c r="JZ269" i="2"/>
  <c r="KX269" i="2"/>
  <c r="MV269" i="2"/>
  <c r="LJ269" i="2"/>
  <c r="LL269" i="2"/>
  <c r="NH269" i="2"/>
  <c r="KL269" i="2"/>
  <c r="KT269" i="2"/>
  <c r="MN269" i="2"/>
  <c r="KB269" i="2"/>
  <c r="LX269" i="2"/>
  <c r="KN269" i="2"/>
  <c r="IF269" i="2"/>
  <c r="GV269" i="2"/>
  <c r="X269" i="2"/>
  <c r="JJ269" i="2"/>
  <c r="MZ269" i="2"/>
  <c r="HF269" i="2"/>
  <c r="IR269" i="2"/>
  <c r="JH269" i="2"/>
  <c r="KH269" i="2"/>
  <c r="LF269" i="2"/>
  <c r="LD269" i="2"/>
  <c r="NB269" i="2"/>
  <c r="NF269" i="2"/>
  <c r="KR269" i="2"/>
  <c r="MT269" i="2"/>
  <c r="MD269" i="2"/>
  <c r="IP269" i="2"/>
  <c r="EH269" i="2"/>
  <c r="LV269" i="2"/>
  <c r="HL269" i="2"/>
  <c r="HN269" i="2"/>
  <c r="IJ269" i="2"/>
  <c r="IL269" i="2"/>
  <c r="KF269" i="2"/>
  <c r="MB269" i="2"/>
  <c r="HZ269" i="2"/>
  <c r="NL269" i="2"/>
  <c r="KZ269" i="2"/>
  <c r="NN269" i="2"/>
  <c r="IS269" i="2"/>
  <c r="JW269" i="2"/>
  <c r="KO269" i="2"/>
  <c r="NI269" i="2"/>
  <c r="MQ269" i="2"/>
  <c r="F268" i="2"/>
  <c r="G268" i="2" s="1"/>
  <c r="AJ268" i="2"/>
  <c r="AK268" i="2" s="1"/>
  <c r="BH268" i="2"/>
  <c r="BI268" i="2" s="1"/>
  <c r="DJ268" i="2"/>
  <c r="DK268" i="2" s="1"/>
  <c r="AP268" i="2"/>
  <c r="AQ268" i="2" s="1"/>
  <c r="CR268" i="2"/>
  <c r="CS268" i="2" s="1"/>
  <c r="CL268" i="2"/>
  <c r="CM268" i="2" s="1"/>
  <c r="EY268" i="2"/>
  <c r="EZ268" i="2"/>
  <c r="FA268" i="2" s="1"/>
  <c r="FW268" i="2"/>
  <c r="FL268" i="2"/>
  <c r="FM268" i="2" s="1"/>
  <c r="CB268" i="2"/>
  <c r="DF268" i="2"/>
  <c r="DX268" i="2"/>
  <c r="EP268" i="2"/>
  <c r="ME269" i="2"/>
  <c r="HU269" i="2"/>
  <c r="LY269" i="2"/>
  <c r="EG269" i="2" s="1"/>
  <c r="IG269" i="2"/>
  <c r="HO269" i="2"/>
  <c r="LA269" i="2"/>
  <c r="DI269" i="2" s="1"/>
  <c r="IA269" i="2"/>
  <c r="AI269" i="2" s="1"/>
  <c r="MK269" i="2"/>
  <c r="BB268" i="2"/>
  <c r="BC268" i="2" s="1"/>
  <c r="AC268" i="2"/>
  <c r="BN268" i="2"/>
  <c r="BO268" i="2" s="1"/>
  <c r="BO269" i="2" s="1"/>
  <c r="L268" i="2"/>
  <c r="M268" i="2" s="1"/>
  <c r="CF268" i="2"/>
  <c r="CG268" i="2" s="1"/>
  <c r="EH268" i="2"/>
  <c r="EI268" i="2" s="1"/>
  <c r="FR268" i="2"/>
  <c r="FS268" i="2" s="1"/>
  <c r="FQ268" i="2"/>
  <c r="AX268" i="2"/>
  <c r="CZ268" i="2"/>
  <c r="MW269" i="2"/>
  <c r="GW269" i="2"/>
  <c r="LS269" i="2"/>
  <c r="EA269" i="2" s="1"/>
  <c r="DQ268" i="2"/>
  <c r="IY269" i="2"/>
  <c r="JQ269" i="2"/>
  <c r="JE269" i="2"/>
  <c r="JK269" i="2"/>
  <c r="HI269" i="2"/>
  <c r="Q269" i="2" s="1"/>
  <c r="Q268" i="2"/>
  <c r="BS268" i="2"/>
  <c r="R268" i="2"/>
  <c r="S268" i="2" s="1"/>
  <c r="BT268" i="2"/>
  <c r="BU268" i="2" s="1"/>
  <c r="AI268" i="2"/>
  <c r="DI268" i="2"/>
  <c r="EM268" i="2"/>
  <c r="EA268" i="2"/>
  <c r="FF268" i="2"/>
  <c r="FG268" i="2" s="1"/>
  <c r="DR268" i="2"/>
  <c r="EV268" i="2"/>
  <c r="IM269" i="2"/>
  <c r="HC269" i="2"/>
  <c r="KC269" i="2"/>
  <c r="KI269" i="2"/>
  <c r="LM269" i="2"/>
  <c r="CA268" i="2"/>
  <c r="FX268" i="2"/>
  <c r="FY268" i="2" s="1"/>
  <c r="LG269" i="2"/>
  <c r="X268" i="2"/>
  <c r="Y268" i="2" s="1"/>
  <c r="CW268" i="2"/>
  <c r="AO268" i="2"/>
  <c r="BY268" i="2"/>
  <c r="AD268" i="2"/>
  <c r="AE268" i="2" s="1"/>
  <c r="EB268" i="2"/>
  <c r="EC268" i="2" s="1"/>
  <c r="FK268" i="2"/>
  <c r="ES268" i="2"/>
  <c r="KU269" i="2"/>
  <c r="DC269" i="2" s="1"/>
  <c r="B270" i="2"/>
  <c r="GC270" i="2" s="1"/>
  <c r="GD269" i="2"/>
  <c r="JW270" i="2" l="1"/>
  <c r="HC270" i="2"/>
  <c r="LM270" i="2"/>
  <c r="IM270" i="2"/>
  <c r="LG270" i="2"/>
  <c r="KI270" i="2"/>
  <c r="JK270" i="2"/>
  <c r="AF269" i="2"/>
  <c r="NI270" i="2"/>
  <c r="IS270" i="2"/>
  <c r="AJ269" i="2"/>
  <c r="AK269" i="2" s="1"/>
  <c r="EV269" i="2"/>
  <c r="FN269" i="2"/>
  <c r="FB269" i="2"/>
  <c r="BP269" i="2"/>
  <c r="DV269" i="2"/>
  <c r="DW269" i="2" s="1"/>
  <c r="BD269" i="2"/>
  <c r="CZ269" i="2"/>
  <c r="EN269" i="2"/>
  <c r="FX269" i="2"/>
  <c r="FY269" i="2" s="1"/>
  <c r="AR269" i="2"/>
  <c r="CL269" i="2"/>
  <c r="CM269" i="2" s="1"/>
  <c r="N269" i="2"/>
  <c r="ED269" i="2"/>
  <c r="CB269" i="2"/>
  <c r="IY270" i="2"/>
  <c r="MW270" i="2"/>
  <c r="MK270" i="2"/>
  <c r="HO270" i="2"/>
  <c r="HU270" i="2"/>
  <c r="G269" i="2"/>
  <c r="BV269" i="2"/>
  <c r="AL269" i="2"/>
  <c r="BH269" i="2"/>
  <c r="BI269" i="2" s="1"/>
  <c r="CF269" i="2"/>
  <c r="CG269" i="2" s="1"/>
  <c r="AX269" i="2"/>
  <c r="DL269" i="2"/>
  <c r="T269" i="2"/>
  <c r="Y269" i="2"/>
  <c r="KC270" i="2"/>
  <c r="JE270" i="2"/>
  <c r="LS270" i="2"/>
  <c r="IA270" i="2"/>
  <c r="IG270" i="2"/>
  <c r="ME270" i="2"/>
  <c r="KO270" i="2"/>
  <c r="CE269" i="2"/>
  <c r="BT269" i="2"/>
  <c r="BU269" i="2" s="1"/>
  <c r="BM269" i="2"/>
  <c r="AO269" i="2"/>
  <c r="EB269" i="2"/>
  <c r="EC269" i="2" s="1"/>
  <c r="CW269" i="2"/>
  <c r="CK269" i="2"/>
  <c r="DO269" i="2"/>
  <c r="DU269" i="2"/>
  <c r="FL269" i="2"/>
  <c r="FM269" i="2" s="1"/>
  <c r="ET269" i="2"/>
  <c r="EU269" i="2" s="1"/>
  <c r="EZ269" i="2"/>
  <c r="FA269" i="2" s="1"/>
  <c r="BJ269" i="2"/>
  <c r="CN269" i="2"/>
  <c r="FZ269" i="2"/>
  <c r="FQ270" i="2"/>
  <c r="ES270" i="2"/>
  <c r="EA270" i="2"/>
  <c r="EM270" i="2"/>
  <c r="FE270" i="2"/>
  <c r="CQ270" i="2"/>
  <c r="CE270" i="2"/>
  <c r="DU270" i="2"/>
  <c r="CK270" i="2"/>
  <c r="DO270" i="2"/>
  <c r="BA270" i="2"/>
  <c r="AI270" i="2"/>
  <c r="W270" i="2"/>
  <c r="AU270" i="2"/>
  <c r="CW270" i="2"/>
  <c r="BS270" i="2"/>
  <c r="AO270" i="2"/>
  <c r="BG270" i="2"/>
  <c r="AC270" i="2"/>
  <c r="BM270" i="2"/>
  <c r="K270" i="2"/>
  <c r="KB270" i="2"/>
  <c r="HX270" i="2"/>
  <c r="NC270" i="2"/>
  <c r="LA270" i="2"/>
  <c r="DI270" i="2" s="1"/>
  <c r="GT270" i="2"/>
  <c r="LJ270" i="2"/>
  <c r="NH270" i="2"/>
  <c r="NF270" i="2"/>
  <c r="IP270" i="2"/>
  <c r="KL270" i="2"/>
  <c r="MH270" i="2"/>
  <c r="HB270" i="2"/>
  <c r="JT270" i="2"/>
  <c r="MN270" i="2"/>
  <c r="ID270" i="2"/>
  <c r="KR270" i="2"/>
  <c r="LR270" i="2"/>
  <c r="GV270" i="2"/>
  <c r="HF270" i="2"/>
  <c r="IF270" i="2"/>
  <c r="KX270" i="2"/>
  <c r="LV270" i="2"/>
  <c r="HR270" i="2"/>
  <c r="HT270" i="2"/>
  <c r="AF270" i="2"/>
  <c r="JN270" i="2"/>
  <c r="KN270" i="2"/>
  <c r="MJ270" i="2"/>
  <c r="ET270" i="2"/>
  <c r="HZ270" i="2"/>
  <c r="IX270" i="2"/>
  <c r="JV270" i="2"/>
  <c r="KT270" i="2"/>
  <c r="LP270" i="2"/>
  <c r="ED270" i="2"/>
  <c r="HH270" i="2"/>
  <c r="AR270" i="2"/>
  <c r="JB270" i="2"/>
  <c r="KZ270" i="2"/>
  <c r="JP270" i="2"/>
  <c r="IR270" i="2"/>
  <c r="MP270" i="2"/>
  <c r="JH270" i="2"/>
  <c r="HL270" i="2"/>
  <c r="IJ270" i="2"/>
  <c r="KF270" i="2"/>
  <c r="MB270" i="2"/>
  <c r="MD270" i="2"/>
  <c r="NB270" i="2"/>
  <c r="NL270" i="2"/>
  <c r="IV270" i="2"/>
  <c r="JD270" i="2"/>
  <c r="LX270" i="2"/>
  <c r="MT270" i="2"/>
  <c r="EN270" i="2"/>
  <c r="LL270" i="2"/>
  <c r="KH270" i="2"/>
  <c r="LF270" i="2"/>
  <c r="GZ270" i="2"/>
  <c r="MV270" i="2"/>
  <c r="JJ270" i="2"/>
  <c r="LD270" i="2"/>
  <c r="MZ270" i="2"/>
  <c r="JZ270" i="2"/>
  <c r="HN270" i="2"/>
  <c r="IL270" i="2"/>
  <c r="NN270" i="2"/>
  <c r="KU270" i="2"/>
  <c r="DC270" i="2" s="1"/>
  <c r="EI269" i="2"/>
  <c r="HI270" i="2"/>
  <c r="JQ270" i="2"/>
  <c r="BY270" i="2" s="1"/>
  <c r="GW270" i="2"/>
  <c r="LY270" i="2"/>
  <c r="EG270" i="2" s="1"/>
  <c r="MQ270" i="2"/>
  <c r="EY270" i="2" s="1"/>
  <c r="AP269" i="2"/>
  <c r="AQ269" i="2" s="1"/>
  <c r="AD269" i="2"/>
  <c r="AE269" i="2" s="1"/>
  <c r="AV269" i="2"/>
  <c r="AW269" i="2" s="1"/>
  <c r="K269" i="2"/>
  <c r="CQ269" i="2"/>
  <c r="BY269" i="2"/>
  <c r="DJ269" i="2"/>
  <c r="DK269" i="2" s="1"/>
  <c r="CX269" i="2"/>
  <c r="CY269" i="2" s="1"/>
  <c r="EM269" i="2"/>
  <c r="FQ269" i="2"/>
  <c r="EY269" i="2"/>
  <c r="FE269" i="2"/>
  <c r="CH269" i="2"/>
  <c r="EP269" i="2"/>
  <c r="NO270" i="2"/>
  <c r="EO269" i="2"/>
  <c r="L269" i="2"/>
  <c r="M269" i="2" s="1"/>
  <c r="AU269" i="2"/>
  <c r="BA269" i="2"/>
  <c r="BB269" i="2"/>
  <c r="BC269" i="2" s="1"/>
  <c r="DD269" i="2"/>
  <c r="DE269" i="2" s="1"/>
  <c r="ES269" i="2"/>
  <c r="FF269" i="2"/>
  <c r="FG269" i="2" s="1"/>
  <c r="H269" i="2"/>
  <c r="FR269" i="2"/>
  <c r="FS269" i="2" s="1"/>
  <c r="DF269" i="2"/>
  <c r="CT269" i="2"/>
  <c r="DR269" i="2"/>
  <c r="DX269" i="2"/>
  <c r="FH269" i="2"/>
  <c r="R269" i="2"/>
  <c r="S269" i="2" s="1"/>
  <c r="W269" i="2"/>
  <c r="BG269" i="2"/>
  <c r="AC269" i="2"/>
  <c r="BS269" i="2"/>
  <c r="CR269" i="2"/>
  <c r="CS269" i="2" s="1"/>
  <c r="BZ269" i="2"/>
  <c r="CA269" i="2" s="1"/>
  <c r="DP269" i="2"/>
  <c r="DQ269" i="2" s="1"/>
  <c r="Z269" i="2"/>
  <c r="EJ269" i="2"/>
  <c r="FT269" i="2"/>
  <c r="B271" i="2"/>
  <c r="GD270" i="2"/>
  <c r="HC271" i="2" l="1"/>
  <c r="GC271" i="2"/>
  <c r="CN270" i="2"/>
  <c r="FN270" i="2"/>
  <c r="FR270" i="2"/>
  <c r="FS270" i="2" s="1"/>
  <c r="L270" i="2"/>
  <c r="M270" i="2" s="1"/>
  <c r="JW271" i="2"/>
  <c r="AV270" i="2"/>
  <c r="CB270" i="2"/>
  <c r="BV270" i="2"/>
  <c r="EZ270" i="2"/>
  <c r="FA270" i="2" s="1"/>
  <c r="CZ270" i="2"/>
  <c r="BH270" i="2"/>
  <c r="FZ270" i="2"/>
  <c r="Z270" i="2"/>
  <c r="DX270" i="2"/>
  <c r="AL270" i="2"/>
  <c r="BP270" i="2"/>
  <c r="DR270" i="2"/>
  <c r="DD270" i="2"/>
  <c r="FH270" i="2"/>
  <c r="DJ270" i="2"/>
  <c r="DK270" i="2" s="1"/>
  <c r="BD270" i="2"/>
  <c r="NO271" i="2"/>
  <c r="CT270" i="2"/>
  <c r="EJ270" i="2"/>
  <c r="T270" i="2"/>
  <c r="H270" i="2"/>
  <c r="CH270" i="2"/>
  <c r="FW271" i="2"/>
  <c r="K271" i="2"/>
  <c r="CE271" i="2"/>
  <c r="KU271" i="2"/>
  <c r="DC271" i="2" s="1"/>
  <c r="LL271" i="2"/>
  <c r="HR271" i="2"/>
  <c r="HT271" i="2"/>
  <c r="JN271" i="2"/>
  <c r="KN271" i="2"/>
  <c r="MJ271" i="2"/>
  <c r="IV271" i="2"/>
  <c r="LP271" i="2"/>
  <c r="LR271" i="2"/>
  <c r="MP271" i="2"/>
  <c r="IJ271" i="2"/>
  <c r="JB271" i="2"/>
  <c r="MT271" i="2"/>
  <c r="NF271" i="2"/>
  <c r="KR271" i="2"/>
  <c r="JZ271" i="2"/>
  <c r="LV271" i="2"/>
  <c r="LX271" i="2"/>
  <c r="LJ271" i="2"/>
  <c r="JP271" i="2"/>
  <c r="NH271" i="2"/>
  <c r="IP271" i="2"/>
  <c r="IR271" i="2"/>
  <c r="KL271" i="2"/>
  <c r="GV271" i="2"/>
  <c r="KT271" i="2"/>
  <c r="MN271" i="2"/>
  <c r="LF271" i="2"/>
  <c r="ID271" i="2"/>
  <c r="JD271" i="2"/>
  <c r="HX271" i="2"/>
  <c r="JT271" i="2"/>
  <c r="HF271" i="2"/>
  <c r="KZ271" i="2"/>
  <c r="HN271" i="2"/>
  <c r="IL271" i="2"/>
  <c r="KF271" i="2"/>
  <c r="KH271" i="2"/>
  <c r="LD271" i="2"/>
  <c r="MD271" i="2"/>
  <c r="NN271" i="2"/>
  <c r="JJ271" i="2"/>
  <c r="MZ271" i="2"/>
  <c r="MH271" i="2"/>
  <c r="HB271" i="2"/>
  <c r="JV271" i="2"/>
  <c r="KX271" i="2"/>
  <c r="GT271" i="2"/>
  <c r="MB271" i="2"/>
  <c r="GZ271" i="2"/>
  <c r="JH271" i="2"/>
  <c r="KB271" i="2"/>
  <c r="MV271" i="2"/>
  <c r="HH271" i="2"/>
  <c r="NB271" i="2"/>
  <c r="HL271" i="2"/>
  <c r="NL271" i="2"/>
  <c r="HZ271" i="2"/>
  <c r="IX271" i="2"/>
  <c r="IF271" i="2"/>
  <c r="HO271" i="2"/>
  <c r="W271" i="2" s="1"/>
  <c r="LM271" i="2"/>
  <c r="EO270" i="2"/>
  <c r="GW271" i="2"/>
  <c r="NC271" i="2"/>
  <c r="F270" i="2"/>
  <c r="G270" i="2" s="1"/>
  <c r="BB270" i="2"/>
  <c r="BC270" i="2" s="1"/>
  <c r="BN270" i="2"/>
  <c r="BO270" i="2" s="1"/>
  <c r="EH270" i="2"/>
  <c r="EI270" i="2" s="1"/>
  <c r="AP270" i="2"/>
  <c r="AQ270" i="2" s="1"/>
  <c r="CX270" i="2"/>
  <c r="CY270" i="2" s="1"/>
  <c r="CL270" i="2"/>
  <c r="CM270" i="2" s="1"/>
  <c r="N270" i="2"/>
  <c r="FF270" i="2"/>
  <c r="FG270" i="2" s="1"/>
  <c r="FL270" i="2"/>
  <c r="FM270" i="2" s="1"/>
  <c r="DF270" i="2"/>
  <c r="EP270" i="2"/>
  <c r="EV270" i="2"/>
  <c r="NI271" i="2"/>
  <c r="IA271" i="2"/>
  <c r="KC271" i="2"/>
  <c r="DE270" i="2"/>
  <c r="IM271" i="2"/>
  <c r="AU271" i="2" s="1"/>
  <c r="IY271" i="2"/>
  <c r="BG271" i="2" s="1"/>
  <c r="JQ271" i="2"/>
  <c r="AJ270" i="2"/>
  <c r="AK270" i="2" s="1"/>
  <c r="X270" i="2"/>
  <c r="Y270" i="2" s="1"/>
  <c r="BZ270" i="2"/>
  <c r="CA270" i="2" s="1"/>
  <c r="CR270" i="2"/>
  <c r="CS270" i="2" s="1"/>
  <c r="DP270" i="2"/>
  <c r="DQ270" i="2" s="1"/>
  <c r="DV270" i="2"/>
  <c r="DW270" i="2" s="1"/>
  <c r="EB270" i="2"/>
  <c r="EC270" i="2" s="1"/>
  <c r="FW270" i="2"/>
  <c r="FK270" i="2"/>
  <c r="BJ270" i="2"/>
  <c r="AX270" i="2"/>
  <c r="DL270" i="2"/>
  <c r="FB270" i="2"/>
  <c r="MK271" i="2"/>
  <c r="ES271" i="2" s="1"/>
  <c r="MW271" i="2"/>
  <c r="KO271" i="2"/>
  <c r="LS271" i="2"/>
  <c r="JK271" i="2"/>
  <c r="BS271" i="2" s="1"/>
  <c r="AW270" i="2"/>
  <c r="MQ271" i="2"/>
  <c r="EY271" i="2" s="1"/>
  <c r="HI271" i="2"/>
  <c r="Q271" i="2" s="1"/>
  <c r="FX270" i="2"/>
  <c r="FY270" i="2" s="1"/>
  <c r="CF270" i="2"/>
  <c r="CG270" i="2" s="1"/>
  <c r="R270" i="2"/>
  <c r="S270" i="2" s="1"/>
  <c r="BT270" i="2"/>
  <c r="BU270" i="2" s="1"/>
  <c r="FT270" i="2"/>
  <c r="EU270" i="2"/>
  <c r="ME271" i="2"/>
  <c r="JE271" i="2"/>
  <c r="IS271" i="2"/>
  <c r="BA271" i="2" s="1"/>
  <c r="KI271" i="2"/>
  <c r="BI270" i="2"/>
  <c r="LY271" i="2"/>
  <c r="LA271" i="2"/>
  <c r="E270" i="2"/>
  <c r="Q270" i="2"/>
  <c r="AD270" i="2"/>
  <c r="AE270" i="2" s="1"/>
  <c r="IG271" i="2"/>
  <c r="HU271" i="2"/>
  <c r="LG271" i="2"/>
  <c r="B272" i="2"/>
  <c r="GD271" i="2"/>
  <c r="HC272" i="2" l="1"/>
  <c r="GC272" i="2"/>
  <c r="FZ271" i="2"/>
  <c r="AR271" i="2"/>
  <c r="FH271" i="2"/>
  <c r="BP271" i="2"/>
  <c r="EV271" i="2"/>
  <c r="DF271" i="2"/>
  <c r="EN271" i="2"/>
  <c r="EO271" i="2" s="1"/>
  <c r="FB271" i="2"/>
  <c r="DR271" i="2"/>
  <c r="FR271" i="2"/>
  <c r="FS271" i="2" s="1"/>
  <c r="BV271" i="2"/>
  <c r="BD271" i="2"/>
  <c r="AJ271" i="2"/>
  <c r="AK271" i="2" s="1"/>
  <c r="BJ271" i="2"/>
  <c r="EH271" i="2"/>
  <c r="EI271" i="2" s="1"/>
  <c r="H271" i="2"/>
  <c r="CZ271" i="2"/>
  <c r="DX271" i="2"/>
  <c r="CH271" i="2"/>
  <c r="DJ271" i="2"/>
  <c r="DK271" i="2" s="1"/>
  <c r="ED271" i="2"/>
  <c r="BZ271" i="2"/>
  <c r="CA271" i="2" s="1"/>
  <c r="N271" i="2"/>
  <c r="X271" i="2"/>
  <c r="Y271" i="2" s="1"/>
  <c r="CT271" i="2"/>
  <c r="FN271" i="2"/>
  <c r="AX271" i="2"/>
  <c r="CN271" i="2"/>
  <c r="AF271" i="2"/>
  <c r="T271" i="2"/>
  <c r="LA272" i="2"/>
  <c r="DI272" i="2" s="1"/>
  <c r="LG272" i="2"/>
  <c r="KI272" i="2"/>
  <c r="LS272" i="2"/>
  <c r="EA272" i="2" s="1"/>
  <c r="JW272" i="2"/>
  <c r="IA272" i="2"/>
  <c r="GW272" i="2"/>
  <c r="FX271" i="2"/>
  <c r="AD271" i="2"/>
  <c r="AE271" i="2" s="1"/>
  <c r="AP271" i="2"/>
  <c r="AQ271" i="2" s="1"/>
  <c r="R271" i="2"/>
  <c r="S271" i="2" s="1"/>
  <c r="BB271" i="2"/>
  <c r="BC271" i="2" s="1"/>
  <c r="BH271" i="2"/>
  <c r="BI271" i="2" s="1"/>
  <c r="DD271" i="2"/>
  <c r="DE271" i="2" s="1"/>
  <c r="CF271" i="2"/>
  <c r="CG271" i="2" s="1"/>
  <c r="DV271" i="2"/>
  <c r="DW271" i="2" s="1"/>
  <c r="CX271" i="2"/>
  <c r="CY271" i="2" s="1"/>
  <c r="FF271" i="2"/>
  <c r="FG271" i="2" s="1"/>
  <c r="FL271" i="2"/>
  <c r="FM271" i="2" s="1"/>
  <c r="Z271" i="2"/>
  <c r="CB271" i="2"/>
  <c r="EJ271" i="2"/>
  <c r="EP271" i="2"/>
  <c r="HU272" i="2"/>
  <c r="LY272" i="2"/>
  <c r="IS272" i="2"/>
  <c r="KO272" i="2"/>
  <c r="JQ272" i="2"/>
  <c r="NI272" i="2"/>
  <c r="BT271" i="2"/>
  <c r="BU271" i="2" s="1"/>
  <c r="CL271" i="2"/>
  <c r="CM271" i="2" s="1"/>
  <c r="BN271" i="2"/>
  <c r="BO271" i="2" s="1"/>
  <c r="DI271" i="2"/>
  <c r="CR271" i="2"/>
  <c r="CS271" i="2" s="1"/>
  <c r="EA271" i="2"/>
  <c r="EB271" i="2"/>
  <c r="EC271" i="2" s="1"/>
  <c r="DO271" i="2"/>
  <c r="DP271" i="2"/>
  <c r="DQ271" i="2" s="1"/>
  <c r="FQ271" i="2"/>
  <c r="ET271" i="2"/>
  <c r="EU271" i="2" s="1"/>
  <c r="EZ271" i="2"/>
  <c r="FA271" i="2" s="1"/>
  <c r="AL271" i="2"/>
  <c r="DL271" i="2"/>
  <c r="FQ272" i="2"/>
  <c r="EG272" i="2"/>
  <c r="CQ272" i="2"/>
  <c r="CE272" i="2"/>
  <c r="DO272" i="2"/>
  <c r="BA272" i="2"/>
  <c r="AI272" i="2"/>
  <c r="CW272" i="2"/>
  <c r="BY272" i="2"/>
  <c r="AC272" i="2"/>
  <c r="K272" i="2"/>
  <c r="E272" i="2"/>
  <c r="ID272" i="2"/>
  <c r="GV272" i="2"/>
  <c r="HB272" i="2"/>
  <c r="HT272" i="2"/>
  <c r="JP272" i="2"/>
  <c r="NH272" i="2"/>
  <c r="IX272" i="2"/>
  <c r="LR272" i="2"/>
  <c r="JD272" i="2"/>
  <c r="KZ272" i="2"/>
  <c r="IP272" i="2"/>
  <c r="MH272" i="2"/>
  <c r="MJ272" i="2"/>
  <c r="HX272" i="2"/>
  <c r="IV272" i="2"/>
  <c r="JT272" i="2"/>
  <c r="KR272" i="2"/>
  <c r="MN272" i="2"/>
  <c r="KH272" i="2"/>
  <c r="KB272" i="2"/>
  <c r="KX272" i="2"/>
  <c r="LV272" i="2"/>
  <c r="LX272" i="2"/>
  <c r="LJ272" i="2"/>
  <c r="JN272" i="2"/>
  <c r="IR272" i="2"/>
  <c r="KN272" i="2"/>
  <c r="KL272" i="2"/>
  <c r="JV272" i="2"/>
  <c r="MP272" i="2"/>
  <c r="GT272" i="2"/>
  <c r="IF272" i="2"/>
  <c r="JZ272" i="2"/>
  <c r="NF272" i="2"/>
  <c r="LP272" i="2"/>
  <c r="JB272" i="2"/>
  <c r="MV272" i="2"/>
  <c r="HZ272" i="2"/>
  <c r="LF272" i="2"/>
  <c r="MB272" i="2"/>
  <c r="NB272" i="2"/>
  <c r="GZ272" i="2"/>
  <c r="KT272" i="2"/>
  <c r="MT272" i="2"/>
  <c r="JH272" i="2"/>
  <c r="LD272" i="2"/>
  <c r="HF272" i="2"/>
  <c r="HH272" i="2"/>
  <c r="HN272" i="2"/>
  <c r="DR272" i="2"/>
  <c r="LL272" i="2"/>
  <c r="HR272" i="2"/>
  <c r="CB272" i="2"/>
  <c r="BP272" i="2"/>
  <c r="HL272" i="2"/>
  <c r="IJ272" i="2"/>
  <c r="BV272" i="2"/>
  <c r="KF272" i="2"/>
  <c r="MD272" i="2"/>
  <c r="MZ272" i="2"/>
  <c r="N272" i="2"/>
  <c r="NN272" i="2"/>
  <c r="NL272" i="2"/>
  <c r="IL272" i="2"/>
  <c r="JJ272" i="2"/>
  <c r="CR272" i="2"/>
  <c r="IG272" i="2"/>
  <c r="NO272" i="2"/>
  <c r="FW272" i="2" s="1"/>
  <c r="JE272" i="2"/>
  <c r="HI272" i="2"/>
  <c r="MW272" i="2"/>
  <c r="FE272" i="2" s="1"/>
  <c r="IY272" i="2"/>
  <c r="LM272" i="2"/>
  <c r="E271" i="2"/>
  <c r="F271" i="2"/>
  <c r="G271" i="2" s="1"/>
  <c r="BM271" i="2"/>
  <c r="AC271" i="2"/>
  <c r="CW271" i="2"/>
  <c r="DU271" i="2"/>
  <c r="FE271" i="2"/>
  <c r="FT271" i="2"/>
  <c r="FY271" i="2"/>
  <c r="ME272" i="2"/>
  <c r="MQ272" i="2"/>
  <c r="JK272" i="2"/>
  <c r="BS272" i="2" s="1"/>
  <c r="MK272" i="2"/>
  <c r="IM272" i="2"/>
  <c r="KC272" i="2"/>
  <c r="CK272" i="2" s="1"/>
  <c r="NC272" i="2"/>
  <c r="HO272" i="2"/>
  <c r="KU272" i="2"/>
  <c r="AI271" i="2"/>
  <c r="L271" i="2"/>
  <c r="M271" i="2" s="1"/>
  <c r="AV271" i="2"/>
  <c r="AW271" i="2" s="1"/>
  <c r="AO271" i="2"/>
  <c r="CQ271" i="2"/>
  <c r="BY271" i="2"/>
  <c r="CK271" i="2"/>
  <c r="EG271" i="2"/>
  <c r="FK271" i="2"/>
  <c r="EM271" i="2"/>
  <c r="B273" i="2"/>
  <c r="GC273" i="2" s="1"/>
  <c r="GD272" i="2"/>
  <c r="HO273" i="2" l="1"/>
  <c r="NC273" i="2"/>
  <c r="MK273" i="2"/>
  <c r="FT272" i="2"/>
  <c r="FZ272" i="2"/>
  <c r="DL272" i="2"/>
  <c r="AJ272" i="2"/>
  <c r="AK272" i="2" s="1"/>
  <c r="AX272" i="2"/>
  <c r="EV272" i="2"/>
  <c r="HI273" i="2"/>
  <c r="FX272" i="2"/>
  <c r="FY272" i="2" s="1"/>
  <c r="EP272" i="2"/>
  <c r="Z272" i="2"/>
  <c r="BB272" i="2"/>
  <c r="BC272" i="2" s="1"/>
  <c r="EZ272" i="2"/>
  <c r="FA272" i="2" s="1"/>
  <c r="JE273" i="2"/>
  <c r="FN272" i="2"/>
  <c r="AP272" i="2"/>
  <c r="DV272" i="2"/>
  <c r="DW272" i="2" s="1"/>
  <c r="CN272" i="2"/>
  <c r="FF272" i="2"/>
  <c r="ME273" i="2"/>
  <c r="IY273" i="2"/>
  <c r="F272" i="2"/>
  <c r="G272" i="2" s="1"/>
  <c r="AF272" i="2"/>
  <c r="ED272" i="2"/>
  <c r="BJ272" i="2"/>
  <c r="T272" i="2"/>
  <c r="CH272" i="2"/>
  <c r="CX272" i="2"/>
  <c r="CY272" i="2" s="1"/>
  <c r="EJ272" i="2"/>
  <c r="DD272" i="2"/>
  <c r="FG272" i="2"/>
  <c r="AQ272" i="2"/>
  <c r="CS272" i="2"/>
  <c r="FK273" i="2"/>
  <c r="EM273" i="2"/>
  <c r="ES273" i="2"/>
  <c r="Q273" i="2"/>
  <c r="BM273" i="2"/>
  <c r="BG273" i="2"/>
  <c r="W273" i="2"/>
  <c r="HF273" i="2"/>
  <c r="LL273" i="2"/>
  <c r="IR273" i="2"/>
  <c r="KN273" i="2"/>
  <c r="LP273" i="2"/>
  <c r="HB273" i="2"/>
  <c r="IF273" i="2"/>
  <c r="LV273" i="2"/>
  <c r="MT273" i="2"/>
  <c r="HR273" i="2"/>
  <c r="JN273" i="2"/>
  <c r="MJ273" i="2"/>
  <c r="MH273" i="2"/>
  <c r="JV273" i="2"/>
  <c r="KR273" i="2"/>
  <c r="MP273" i="2"/>
  <c r="HH273" i="2"/>
  <c r="R273" i="2"/>
  <c r="ID273" i="2"/>
  <c r="JB273" i="2"/>
  <c r="HT273" i="2"/>
  <c r="JP273" i="2"/>
  <c r="IP273" i="2"/>
  <c r="GZ273" i="2"/>
  <c r="HX273" i="2"/>
  <c r="HZ273" i="2"/>
  <c r="IX273" i="2"/>
  <c r="IV273" i="2"/>
  <c r="JT273" i="2"/>
  <c r="LR273" i="2"/>
  <c r="JD273" i="2"/>
  <c r="JZ273" i="2"/>
  <c r="KX273" i="2"/>
  <c r="KZ273" i="2"/>
  <c r="KT273" i="2"/>
  <c r="MD273" i="2"/>
  <c r="IL273" i="2"/>
  <c r="NN273" i="2"/>
  <c r="HL273" i="2"/>
  <c r="IJ273" i="2"/>
  <c r="KF273" i="2"/>
  <c r="LD273" i="2"/>
  <c r="Z273" i="2"/>
  <c r="AV273" i="2"/>
  <c r="JJ273" i="2"/>
  <c r="MZ273" i="2"/>
  <c r="KB273" i="2"/>
  <c r="LX273" i="2"/>
  <c r="MV273" i="2"/>
  <c r="BP273" i="2"/>
  <c r="MB273" i="2"/>
  <c r="KL273" i="2"/>
  <c r="GT273" i="2"/>
  <c r="MN273" i="2"/>
  <c r="HN273" i="2"/>
  <c r="JH273" i="2"/>
  <c r="KH273" i="2"/>
  <c r="LF273" i="2"/>
  <c r="EP273" i="2"/>
  <c r="NB273" i="2"/>
  <c r="FL273" i="2" s="1"/>
  <c r="LJ273" i="2"/>
  <c r="NH273" i="2"/>
  <c r="NF273" i="2"/>
  <c r="GV273" i="2"/>
  <c r="NL273" i="2"/>
  <c r="KU273" i="2"/>
  <c r="DC273" i="2" s="1"/>
  <c r="IM273" i="2"/>
  <c r="AU273" i="2" s="1"/>
  <c r="MQ273" i="2"/>
  <c r="LM273" i="2"/>
  <c r="IG273" i="2"/>
  <c r="AO273" i="2" s="1"/>
  <c r="BG272" i="2"/>
  <c r="X272" i="2"/>
  <c r="Y272" i="2" s="1"/>
  <c r="Q272" i="2"/>
  <c r="BH272" i="2"/>
  <c r="BI272" i="2" s="1"/>
  <c r="L272" i="2"/>
  <c r="M272" i="2" s="1"/>
  <c r="AU272" i="2"/>
  <c r="W272" i="2"/>
  <c r="CF272" i="2"/>
  <c r="CG272" i="2" s="1"/>
  <c r="EH272" i="2"/>
  <c r="EI272" i="2" s="1"/>
  <c r="DP272" i="2"/>
  <c r="DQ272" i="2" s="1"/>
  <c r="EY272" i="2"/>
  <c r="EN272" i="2"/>
  <c r="EO272" i="2" s="1"/>
  <c r="FK272" i="2"/>
  <c r="FL272" i="2"/>
  <c r="FM272" i="2" s="1"/>
  <c r="FM273" i="2" s="1"/>
  <c r="AR272" i="2"/>
  <c r="CT272" i="2"/>
  <c r="FB272" i="2"/>
  <c r="NI273" i="2"/>
  <c r="IS273" i="2"/>
  <c r="KI273" i="2"/>
  <c r="CQ273" i="2" s="1"/>
  <c r="HC273" i="2"/>
  <c r="BM272" i="2"/>
  <c r="BN272" i="2"/>
  <c r="BO272" i="2" s="1"/>
  <c r="R272" i="2"/>
  <c r="S272" i="2" s="1"/>
  <c r="BT272" i="2"/>
  <c r="BU272" i="2" s="1"/>
  <c r="DJ272" i="2"/>
  <c r="DK272" i="2" s="1"/>
  <c r="CL272" i="2"/>
  <c r="CM272" i="2" s="1"/>
  <c r="DU272" i="2"/>
  <c r="FR272" i="2"/>
  <c r="FS272" i="2" s="1"/>
  <c r="H272" i="2"/>
  <c r="AL272" i="2"/>
  <c r="DF272" i="2"/>
  <c r="DX272" i="2"/>
  <c r="FH272" i="2"/>
  <c r="DE272" i="2"/>
  <c r="LY273" i="2"/>
  <c r="LS273" i="2"/>
  <c r="AD272" i="2"/>
  <c r="AE272" i="2" s="1"/>
  <c r="BZ272" i="2"/>
  <c r="CA272" i="2" s="1"/>
  <c r="AV272" i="2"/>
  <c r="AW272" i="2" s="1"/>
  <c r="DC272" i="2"/>
  <c r="EM272" i="2"/>
  <c r="CZ272" i="2"/>
  <c r="BD272" i="2"/>
  <c r="JQ273" i="2"/>
  <c r="HU273" i="2"/>
  <c r="IA273" i="2"/>
  <c r="LG273" i="2"/>
  <c r="KC273" i="2"/>
  <c r="JK273" i="2"/>
  <c r="MW273" i="2"/>
  <c r="NO273" i="2"/>
  <c r="FX273" i="2" s="1"/>
  <c r="AO272" i="2"/>
  <c r="ET272" i="2"/>
  <c r="EU272" i="2" s="1"/>
  <c r="EB272" i="2"/>
  <c r="EC272" i="2" s="1"/>
  <c r="ES272" i="2"/>
  <c r="KO273" i="2"/>
  <c r="GW273" i="2"/>
  <c r="JW273" i="2"/>
  <c r="LA273" i="2"/>
  <c r="B274" i="2"/>
  <c r="GD273" i="2"/>
  <c r="S273" i="2" l="1"/>
  <c r="NC274" i="2"/>
  <c r="GC274" i="2"/>
  <c r="DR273" i="2"/>
  <c r="FR273" i="2"/>
  <c r="FS273" i="2" s="1"/>
  <c r="CN273" i="2"/>
  <c r="CF273" i="2"/>
  <c r="CG273" i="2" s="1"/>
  <c r="BN273" i="2"/>
  <c r="BO273" i="2" s="1"/>
  <c r="FN273" i="2"/>
  <c r="FZ273" i="2"/>
  <c r="AX273" i="2"/>
  <c r="N273" i="2"/>
  <c r="EH273" i="2"/>
  <c r="BH273" i="2"/>
  <c r="BI273" i="2" s="1"/>
  <c r="AW273" i="2"/>
  <c r="BT273" i="2"/>
  <c r="BU273" i="2" s="1"/>
  <c r="DX273" i="2"/>
  <c r="DL273" i="2"/>
  <c r="AJ273" i="2"/>
  <c r="AK273" i="2" s="1"/>
  <c r="BZ273" i="2"/>
  <c r="L273" i="2"/>
  <c r="M273" i="2" s="1"/>
  <c r="FY273" i="2"/>
  <c r="CT273" i="2"/>
  <c r="H273" i="2"/>
  <c r="BD273" i="2"/>
  <c r="FF273" i="2"/>
  <c r="FG273" i="2" s="1"/>
  <c r="DF273" i="2"/>
  <c r="CX273" i="2"/>
  <c r="CY273" i="2" s="1"/>
  <c r="AP273" i="2"/>
  <c r="EB273" i="2"/>
  <c r="EC273" i="2" s="1"/>
  <c r="ET273" i="2"/>
  <c r="EU273" i="2" s="1"/>
  <c r="AF273" i="2"/>
  <c r="KO274" i="2"/>
  <c r="IA274" i="2"/>
  <c r="LA274" i="2"/>
  <c r="JK274" i="2"/>
  <c r="JW274" i="2"/>
  <c r="NO274" i="2"/>
  <c r="KC274" i="2"/>
  <c r="JQ274" i="2"/>
  <c r="JE274" i="2"/>
  <c r="LS274" i="2"/>
  <c r="HI274" i="2"/>
  <c r="HC274" i="2"/>
  <c r="NI274" i="2"/>
  <c r="MQ274" i="2"/>
  <c r="F273" i="2"/>
  <c r="G273" i="2" s="1"/>
  <c r="EN273" i="2"/>
  <c r="EO273" i="2" s="1"/>
  <c r="BB273" i="2"/>
  <c r="EA273" i="2"/>
  <c r="BY273" i="2"/>
  <c r="DJ273" i="2"/>
  <c r="DK273" i="2" s="1"/>
  <c r="T273" i="2"/>
  <c r="FQ273" i="2"/>
  <c r="EY273" i="2"/>
  <c r="FW273" i="2"/>
  <c r="AR273" i="2"/>
  <c r="BJ273" i="2"/>
  <c r="CB273" i="2"/>
  <c r="FT273" i="2"/>
  <c r="FH273" i="2"/>
  <c r="KU274" i="2"/>
  <c r="HU274" i="2"/>
  <c r="HO274" i="2"/>
  <c r="LM274" i="2"/>
  <c r="GW274" i="2"/>
  <c r="MW274" i="2"/>
  <c r="LG274" i="2"/>
  <c r="MK274" i="2"/>
  <c r="LY274" i="2"/>
  <c r="ME274" i="2"/>
  <c r="KI274" i="2"/>
  <c r="IM274" i="2"/>
  <c r="E273" i="2"/>
  <c r="AD273" i="2"/>
  <c r="AE273" i="2" s="1"/>
  <c r="AI273" i="2"/>
  <c r="DV273" i="2"/>
  <c r="DW273" i="2" s="1"/>
  <c r="K273" i="2"/>
  <c r="DD273" i="2"/>
  <c r="DE273" i="2" s="1"/>
  <c r="EG273" i="2"/>
  <c r="BV273" i="2"/>
  <c r="ED273" i="2"/>
  <c r="FQ274" i="2"/>
  <c r="ES274" i="2"/>
  <c r="FK274" i="2"/>
  <c r="EY274" i="2"/>
  <c r="EG274" i="2"/>
  <c r="EA274" i="2"/>
  <c r="EM274" i="2"/>
  <c r="FW274" i="2"/>
  <c r="DI274" i="2"/>
  <c r="CQ274" i="2"/>
  <c r="CE274" i="2"/>
  <c r="DC274" i="2"/>
  <c r="DU274" i="2"/>
  <c r="CK274" i="2"/>
  <c r="CW274" i="2"/>
  <c r="BY274" i="2"/>
  <c r="AI274" i="2"/>
  <c r="W274" i="2"/>
  <c r="AU274" i="2"/>
  <c r="FE274" i="2"/>
  <c r="BS274" i="2"/>
  <c r="AC274" i="2"/>
  <c r="Q274" i="2"/>
  <c r="K274" i="2"/>
  <c r="BM274" i="2"/>
  <c r="DO274" i="2"/>
  <c r="E274" i="2"/>
  <c r="IJ274" i="2"/>
  <c r="JT274" i="2"/>
  <c r="GT274" i="2"/>
  <c r="LL274" i="2"/>
  <c r="IR274" i="2"/>
  <c r="MH274" i="2"/>
  <c r="KT274" i="2"/>
  <c r="GV274" i="2"/>
  <c r="JZ274" i="2"/>
  <c r="KB274" i="2"/>
  <c r="MV274" i="2"/>
  <c r="NH274" i="2"/>
  <c r="IP274" i="2"/>
  <c r="KL274" i="2"/>
  <c r="KN274" i="2"/>
  <c r="HB274" i="2"/>
  <c r="HX274" i="2"/>
  <c r="IV274" i="2"/>
  <c r="MN274" i="2"/>
  <c r="MP274" i="2"/>
  <c r="ID274" i="2"/>
  <c r="CN274" i="2"/>
  <c r="KX274" i="2"/>
  <c r="LV274" i="2"/>
  <c r="LJ274" i="2"/>
  <c r="HT274" i="2"/>
  <c r="NF274" i="2"/>
  <c r="CZ274" i="2"/>
  <c r="KR274" i="2"/>
  <c r="LR274" i="2"/>
  <c r="FB274" i="2"/>
  <c r="HF274" i="2"/>
  <c r="JV274" i="2"/>
  <c r="LP274" i="2"/>
  <c r="LX274" i="2"/>
  <c r="HL274" i="2"/>
  <c r="HN274" i="2"/>
  <c r="IL274" i="2"/>
  <c r="KH274" i="2"/>
  <c r="KF274" i="2"/>
  <c r="LF274" i="2"/>
  <c r="NN274" i="2"/>
  <c r="MZ274" i="2"/>
  <c r="JN274" i="2"/>
  <c r="JP274" i="2"/>
  <c r="MJ274" i="2"/>
  <c r="JB274" i="2"/>
  <c r="FF274" i="2"/>
  <c r="IF274" i="2"/>
  <c r="MB274" i="2"/>
  <c r="NB274" i="2"/>
  <c r="NL274" i="2"/>
  <c r="MT274" i="2"/>
  <c r="HH274" i="2"/>
  <c r="JJ274" i="2"/>
  <c r="MD274" i="2"/>
  <c r="HR274" i="2"/>
  <c r="HZ274" i="2"/>
  <c r="IX274" i="2"/>
  <c r="ED274" i="2"/>
  <c r="JD274" i="2"/>
  <c r="BN274" i="2" s="1"/>
  <c r="BO274" i="2" s="1"/>
  <c r="Z274" i="2"/>
  <c r="AX274" i="2"/>
  <c r="JH274" i="2"/>
  <c r="CR274" i="2"/>
  <c r="EP274" i="2"/>
  <c r="GZ274" i="2"/>
  <c r="KZ274" i="2"/>
  <c r="LD274" i="2"/>
  <c r="FX274" i="2"/>
  <c r="FY274" i="2" s="1"/>
  <c r="CA273" i="2"/>
  <c r="IG274" i="2"/>
  <c r="AO274" i="2" s="1"/>
  <c r="X273" i="2"/>
  <c r="Y273" i="2" s="1"/>
  <c r="DI273" i="2"/>
  <c r="CR273" i="2"/>
  <c r="CS273" i="2" s="1"/>
  <c r="CK273" i="2"/>
  <c r="DP273" i="2"/>
  <c r="DQ273" i="2" s="1"/>
  <c r="AL273" i="2"/>
  <c r="EZ273" i="2"/>
  <c r="FA273" i="2" s="1"/>
  <c r="CH273" i="2"/>
  <c r="CZ273" i="2"/>
  <c r="EV273" i="2"/>
  <c r="EJ273" i="2"/>
  <c r="BC273" i="2"/>
  <c r="AQ273" i="2"/>
  <c r="EI273" i="2"/>
  <c r="IS274" i="2"/>
  <c r="CE273" i="2"/>
  <c r="BA273" i="2"/>
  <c r="CL273" i="2"/>
  <c r="CM273" i="2" s="1"/>
  <c r="AC273" i="2"/>
  <c r="BS273" i="2"/>
  <c r="CW273" i="2"/>
  <c r="DO273" i="2"/>
  <c r="DU273" i="2"/>
  <c r="FE273" i="2"/>
  <c r="FB273" i="2"/>
  <c r="IY274" i="2"/>
  <c r="BG274" i="2" s="1"/>
  <c r="B275" i="2"/>
  <c r="GC275" i="2" s="1"/>
  <c r="GD274" i="2"/>
  <c r="CS274" i="2" l="1"/>
  <c r="DF274" i="2"/>
  <c r="FZ274" i="2"/>
  <c r="AD274" i="2"/>
  <c r="AE274" i="2" s="1"/>
  <c r="N274" i="2"/>
  <c r="DR274" i="2"/>
  <c r="DV274" i="2"/>
  <c r="BV274" i="2"/>
  <c r="EJ274" i="2"/>
  <c r="FT274" i="2"/>
  <c r="H274" i="2"/>
  <c r="FL274" i="2"/>
  <c r="FM274" i="2" s="1"/>
  <c r="EV274" i="2"/>
  <c r="AP274" i="2"/>
  <c r="CH274" i="2"/>
  <c r="AL274" i="2"/>
  <c r="BP274" i="2"/>
  <c r="R274" i="2"/>
  <c r="S274" i="2" s="1"/>
  <c r="DL274" i="2"/>
  <c r="BB274" i="2"/>
  <c r="BC274" i="2" s="1"/>
  <c r="BJ274" i="2"/>
  <c r="CB274" i="2"/>
  <c r="LJ275" i="2"/>
  <c r="MH275" i="2"/>
  <c r="MJ275" i="2"/>
  <c r="HB275" i="2"/>
  <c r="HZ275" i="2"/>
  <c r="IX275" i="2"/>
  <c r="JT275" i="2"/>
  <c r="JV275" i="2"/>
  <c r="KT275" i="2"/>
  <c r="HF275" i="2"/>
  <c r="IF275" i="2"/>
  <c r="KB275" i="2"/>
  <c r="KZ275" i="2"/>
  <c r="LL275" i="2"/>
  <c r="HR275" i="2"/>
  <c r="HT275" i="2"/>
  <c r="JN275" i="2"/>
  <c r="KN275" i="2"/>
  <c r="GV275" i="2"/>
  <c r="IV275" i="2"/>
  <c r="LP275" i="2"/>
  <c r="MP275" i="2"/>
  <c r="JB275" i="2"/>
  <c r="MT275" i="2"/>
  <c r="NF275" i="2"/>
  <c r="NH275" i="2"/>
  <c r="IR275" i="2"/>
  <c r="KR275" i="2"/>
  <c r="JZ275" i="2"/>
  <c r="LV275" i="2"/>
  <c r="JP275" i="2"/>
  <c r="IP275" i="2"/>
  <c r="JD275" i="2"/>
  <c r="GZ275" i="2"/>
  <c r="GT275" i="2"/>
  <c r="HL275" i="2"/>
  <c r="IJ275" i="2"/>
  <c r="JH275" i="2"/>
  <c r="JJ275" i="2"/>
  <c r="BV275" i="2"/>
  <c r="MZ275" i="2"/>
  <c r="LR275" i="2"/>
  <c r="HN275" i="2"/>
  <c r="IL275" i="2"/>
  <c r="KF275" i="2"/>
  <c r="KH275" i="2"/>
  <c r="LD275" i="2"/>
  <c r="MD275" i="2"/>
  <c r="MB275" i="2"/>
  <c r="NN275" i="2"/>
  <c r="KL275" i="2"/>
  <c r="ID275" i="2"/>
  <c r="LX275" i="2"/>
  <c r="NB275" i="2"/>
  <c r="MN275" i="2"/>
  <c r="CL275" i="2"/>
  <c r="MV275" i="2"/>
  <c r="DR275" i="2"/>
  <c r="LF275" i="2"/>
  <c r="HH275" i="2"/>
  <c r="KX275" i="2"/>
  <c r="NL275" i="2"/>
  <c r="HX275" i="2"/>
  <c r="FG274" i="2"/>
  <c r="IS275" i="2"/>
  <c r="AJ274" i="2"/>
  <c r="AK274" i="2" s="1"/>
  <c r="DJ274" i="2"/>
  <c r="L274" i="2"/>
  <c r="M274" i="2" s="1"/>
  <c r="AV274" i="2"/>
  <c r="AW274" i="2" s="1"/>
  <c r="CL274" i="2"/>
  <c r="CM274" i="2" s="1"/>
  <c r="CM275" i="2" s="1"/>
  <c r="EN274" i="2"/>
  <c r="EO274" i="2" s="1"/>
  <c r="ET274" i="2"/>
  <c r="EU274" i="2" s="1"/>
  <c r="BD274" i="2"/>
  <c r="T274" i="2"/>
  <c r="DX274" i="2"/>
  <c r="ME275" i="2"/>
  <c r="MW275" i="2"/>
  <c r="HU275" i="2"/>
  <c r="KC275" i="2"/>
  <c r="CK275" i="2" s="1"/>
  <c r="JK275" i="2"/>
  <c r="KO275" i="2"/>
  <c r="IY275" i="2"/>
  <c r="AQ274" i="2"/>
  <c r="F274" i="2"/>
  <c r="G274" i="2" s="1"/>
  <c r="X274" i="2"/>
  <c r="Y274" i="2" s="1"/>
  <c r="CF274" i="2"/>
  <c r="CG274" i="2" s="1"/>
  <c r="BT274" i="2"/>
  <c r="BU274" i="2" s="1"/>
  <c r="BA274" i="2"/>
  <c r="CX274" i="2"/>
  <c r="CY274" i="2" s="1"/>
  <c r="DD274" i="2"/>
  <c r="DE274" i="2" s="1"/>
  <c r="FR274" i="2"/>
  <c r="FS274" i="2" s="1"/>
  <c r="AF274" i="2"/>
  <c r="CT274" i="2"/>
  <c r="FH274" i="2"/>
  <c r="LY275" i="2"/>
  <c r="EG275" i="2" s="1"/>
  <c r="GW275" i="2"/>
  <c r="E275" i="2" s="1"/>
  <c r="KU275" i="2"/>
  <c r="NI275" i="2"/>
  <c r="LS275" i="2"/>
  <c r="EA275" i="2" s="1"/>
  <c r="NO275" i="2"/>
  <c r="FX275" i="2" s="1"/>
  <c r="FY275" i="2" s="1"/>
  <c r="LA275" i="2"/>
  <c r="DW274" i="2"/>
  <c r="IG275" i="2"/>
  <c r="AO275" i="2" s="1"/>
  <c r="BZ274" i="2"/>
  <c r="CA274" i="2" s="1"/>
  <c r="BH274" i="2"/>
  <c r="BI274" i="2" s="1"/>
  <c r="DP274" i="2"/>
  <c r="DQ274" i="2" s="1"/>
  <c r="EH274" i="2"/>
  <c r="EI274" i="2" s="1"/>
  <c r="EB274" i="2"/>
  <c r="EC274" i="2" s="1"/>
  <c r="AR274" i="2"/>
  <c r="FN274" i="2"/>
  <c r="IM275" i="2"/>
  <c r="MK275" i="2"/>
  <c r="LM275" i="2"/>
  <c r="HC275" i="2"/>
  <c r="JE275" i="2"/>
  <c r="BM275" i="2" s="1"/>
  <c r="JW275" i="2"/>
  <c r="NC275" i="2"/>
  <c r="EZ274" i="2"/>
  <c r="FA274" i="2" s="1"/>
  <c r="KI275" i="2"/>
  <c r="LG275" i="2"/>
  <c r="HO275" i="2"/>
  <c r="MQ275" i="2"/>
  <c r="HI275" i="2"/>
  <c r="JQ275" i="2"/>
  <c r="DK274" i="2"/>
  <c r="IA275" i="2"/>
  <c r="B276" i="2"/>
  <c r="GC276" i="2" s="1"/>
  <c r="GD275" i="2"/>
  <c r="HO276" i="2" l="1"/>
  <c r="N275" i="2"/>
  <c r="CT275" i="2"/>
  <c r="FN275" i="2"/>
  <c r="Z275" i="2"/>
  <c r="EV275" i="2"/>
  <c r="EB275" i="2"/>
  <c r="DX275" i="2"/>
  <c r="FH275" i="2"/>
  <c r="FZ275" i="2"/>
  <c r="EZ275" i="2"/>
  <c r="FA275" i="2" s="1"/>
  <c r="H275" i="2"/>
  <c r="BH275" i="2"/>
  <c r="BI275" i="2" s="1"/>
  <c r="BZ275" i="2"/>
  <c r="CA275" i="2" s="1"/>
  <c r="DF275" i="2"/>
  <c r="FT275" i="2"/>
  <c r="CZ275" i="2"/>
  <c r="AL275" i="2"/>
  <c r="AV275" i="2"/>
  <c r="AW275" i="2" s="1"/>
  <c r="DJ275" i="2"/>
  <c r="CH275" i="2"/>
  <c r="EN275" i="2"/>
  <c r="EO275" i="2" s="1"/>
  <c r="BP275" i="2"/>
  <c r="AF275" i="2"/>
  <c r="R275" i="2"/>
  <c r="S275" i="2" s="1"/>
  <c r="EH275" i="2"/>
  <c r="EI275" i="2" s="1"/>
  <c r="AR275" i="2"/>
  <c r="BD275" i="2"/>
  <c r="LG276" i="2"/>
  <c r="DO276" i="2" s="1"/>
  <c r="HI276" i="2"/>
  <c r="KI276" i="2"/>
  <c r="JW276" i="2"/>
  <c r="CE276" i="2" s="1"/>
  <c r="NI276" i="2"/>
  <c r="KO276" i="2"/>
  <c r="HU276" i="2"/>
  <c r="AD275" i="2"/>
  <c r="AE275" i="2" s="1"/>
  <c r="F275" i="2"/>
  <c r="G275" i="2" s="1"/>
  <c r="AP275" i="2"/>
  <c r="X275" i="2"/>
  <c r="Y275" i="2" s="1"/>
  <c r="Q275" i="2"/>
  <c r="BN275" i="2"/>
  <c r="BO275" i="2" s="1"/>
  <c r="DD275" i="2"/>
  <c r="DE275" i="2" s="1"/>
  <c r="CF275" i="2"/>
  <c r="DV275" i="2"/>
  <c r="DW275" i="2" s="1"/>
  <c r="FL275" i="2"/>
  <c r="FM275" i="2" s="1"/>
  <c r="T275" i="2"/>
  <c r="FR275" i="2"/>
  <c r="FS275" i="2" s="1"/>
  <c r="BJ275" i="2"/>
  <c r="DL275" i="2"/>
  <c r="ED275" i="2"/>
  <c r="FQ276" i="2"/>
  <c r="CQ276" i="2"/>
  <c r="W276" i="2"/>
  <c r="Q276" i="2"/>
  <c r="CW276" i="2"/>
  <c r="AC276" i="2"/>
  <c r="HN276" i="2"/>
  <c r="N276" i="2"/>
  <c r="GV276" i="2"/>
  <c r="NF276" i="2"/>
  <c r="GZ276" i="2"/>
  <c r="HZ276" i="2"/>
  <c r="KT276" i="2"/>
  <c r="KR276" i="2"/>
  <c r="HH276" i="2"/>
  <c r="HF276" i="2"/>
  <c r="KZ276" i="2"/>
  <c r="FH276" i="2"/>
  <c r="LL276" i="2"/>
  <c r="HT276" i="2"/>
  <c r="HR276" i="2"/>
  <c r="JP276" i="2"/>
  <c r="NH276" i="2"/>
  <c r="IP276" i="2"/>
  <c r="KL276" i="2"/>
  <c r="LR276" i="2"/>
  <c r="MN276" i="2"/>
  <c r="JZ276" i="2"/>
  <c r="GT276" i="2"/>
  <c r="JD276" i="2"/>
  <c r="JN276" i="2"/>
  <c r="MH276" i="2"/>
  <c r="HB276" i="2"/>
  <c r="HX276" i="2"/>
  <c r="IV276" i="2"/>
  <c r="JT276" i="2"/>
  <c r="JV276" i="2"/>
  <c r="JB276" i="2"/>
  <c r="KB276" i="2"/>
  <c r="KX276" i="2"/>
  <c r="LP276" i="2"/>
  <c r="LX276" i="2"/>
  <c r="MT276" i="2"/>
  <c r="MB276" i="2"/>
  <c r="HL276" i="2"/>
  <c r="IJ276" i="2"/>
  <c r="MD276" i="2"/>
  <c r="MV276" i="2"/>
  <c r="LF276" i="2"/>
  <c r="LD276" i="2"/>
  <c r="NB276" i="2"/>
  <c r="IR276" i="2"/>
  <c r="CF276" i="2"/>
  <c r="MZ276" i="2"/>
  <c r="LJ276" i="2"/>
  <c r="KN276" i="2"/>
  <c r="MJ276" i="2"/>
  <c r="MP276" i="2"/>
  <c r="IF276" i="2"/>
  <c r="ID276" i="2"/>
  <c r="IL276" i="2"/>
  <c r="IX276" i="2"/>
  <c r="JH276" i="2"/>
  <c r="KH276" i="2"/>
  <c r="LV276" i="2"/>
  <c r="JJ276" i="2"/>
  <c r="KF276" i="2"/>
  <c r="NN276" i="2"/>
  <c r="X276" i="2"/>
  <c r="NL276" i="2"/>
  <c r="IA276" i="2"/>
  <c r="AI276" i="2" s="1"/>
  <c r="MQ276" i="2"/>
  <c r="JE276" i="2"/>
  <c r="BM276" i="2" s="1"/>
  <c r="LM276" i="2"/>
  <c r="LA276" i="2"/>
  <c r="KU276" i="2"/>
  <c r="IY276" i="2"/>
  <c r="BG276" i="2" s="1"/>
  <c r="JK276" i="2"/>
  <c r="BS276" i="2" s="1"/>
  <c r="MW276" i="2"/>
  <c r="FE276" i="2" s="1"/>
  <c r="L275" i="2"/>
  <c r="M275" i="2" s="1"/>
  <c r="BT275" i="2"/>
  <c r="BU275" i="2" s="1"/>
  <c r="AJ275" i="2"/>
  <c r="AK275" i="2" s="1"/>
  <c r="CE275" i="2"/>
  <c r="AC275" i="2"/>
  <c r="BS275" i="2"/>
  <c r="DI275" i="2"/>
  <c r="CR275" i="2"/>
  <c r="CS275" i="2" s="1"/>
  <c r="CX275" i="2"/>
  <c r="CY275" i="2" s="1"/>
  <c r="FF275" i="2"/>
  <c r="FG275" i="2" s="1"/>
  <c r="DP275" i="2"/>
  <c r="DQ275" i="2" s="1"/>
  <c r="FQ275" i="2"/>
  <c r="AX275" i="2"/>
  <c r="CN275" i="2"/>
  <c r="FB275" i="2"/>
  <c r="EP275" i="2"/>
  <c r="HC276" i="2"/>
  <c r="MK276" i="2"/>
  <c r="EC275" i="2"/>
  <c r="NO276" i="2"/>
  <c r="GW276" i="2"/>
  <c r="E276" i="2" s="1"/>
  <c r="KC276" i="2"/>
  <c r="CK276" i="2" s="1"/>
  <c r="ME276" i="2"/>
  <c r="EM276" i="2" s="1"/>
  <c r="AI275" i="2"/>
  <c r="BB275" i="2"/>
  <c r="BC275" i="2" s="1"/>
  <c r="DC275" i="2"/>
  <c r="CW275" i="2"/>
  <c r="ES275" i="2"/>
  <c r="DO275" i="2"/>
  <c r="DU275" i="2"/>
  <c r="FW275" i="2"/>
  <c r="ET275" i="2"/>
  <c r="EU275" i="2" s="1"/>
  <c r="CB275" i="2"/>
  <c r="EJ275" i="2"/>
  <c r="DK275" i="2"/>
  <c r="JQ276" i="2"/>
  <c r="BY276" i="2" s="1"/>
  <c r="NC276" i="2"/>
  <c r="IM276" i="2"/>
  <c r="IG276" i="2"/>
  <c r="LS276" i="2"/>
  <c r="EA276" i="2" s="1"/>
  <c r="LY276" i="2"/>
  <c r="AQ275" i="2"/>
  <c r="CG275" i="2"/>
  <c r="IS276" i="2"/>
  <c r="AU275" i="2"/>
  <c r="W275" i="2"/>
  <c r="BA275" i="2"/>
  <c r="BG275" i="2"/>
  <c r="K275" i="2"/>
  <c r="CQ275" i="2"/>
  <c r="BY275" i="2"/>
  <c r="FK275" i="2"/>
  <c r="EM275" i="2"/>
  <c r="EY275" i="2"/>
  <c r="FE275" i="2"/>
  <c r="B277" i="2"/>
  <c r="GC277" i="2" s="1"/>
  <c r="GD276" i="2"/>
  <c r="FR276" i="2" l="1"/>
  <c r="DX276" i="2"/>
  <c r="BV276" i="2"/>
  <c r="DP276" i="2"/>
  <c r="DQ276" i="2" s="1"/>
  <c r="CZ276" i="2"/>
  <c r="EJ276" i="2"/>
  <c r="FB276" i="2"/>
  <c r="BH276" i="2"/>
  <c r="BI276" i="2" s="1"/>
  <c r="CB276" i="2"/>
  <c r="IG277" i="2"/>
  <c r="FZ276" i="2"/>
  <c r="EP276" i="2"/>
  <c r="FN276" i="2"/>
  <c r="F276" i="2"/>
  <c r="G276" i="2" s="1"/>
  <c r="CT276" i="2"/>
  <c r="ET276" i="2"/>
  <c r="EU276" i="2" s="1"/>
  <c r="AP276" i="2"/>
  <c r="BD276" i="2"/>
  <c r="DJ276" i="2"/>
  <c r="DK276" i="2" s="1"/>
  <c r="DF276" i="2"/>
  <c r="BP276" i="2"/>
  <c r="ED276" i="2"/>
  <c r="AD276" i="2"/>
  <c r="IM277" i="2"/>
  <c r="T276" i="2"/>
  <c r="CN276" i="2"/>
  <c r="AX276" i="2"/>
  <c r="AL276" i="2"/>
  <c r="FS276" i="2"/>
  <c r="Y276" i="2"/>
  <c r="MK277" i="2"/>
  <c r="KU277" i="2"/>
  <c r="MQ277" i="2"/>
  <c r="R276" i="2"/>
  <c r="S276" i="2" s="1"/>
  <c r="BT276" i="2"/>
  <c r="BU276" i="2" s="1"/>
  <c r="DD276" i="2"/>
  <c r="DE276" i="2" s="1"/>
  <c r="EH276" i="2"/>
  <c r="EI276" i="2" s="1"/>
  <c r="DV276" i="2"/>
  <c r="DW276" i="2" s="1"/>
  <c r="FF276" i="2"/>
  <c r="FG276" i="2" s="1"/>
  <c r="ES276" i="2"/>
  <c r="AF276" i="2"/>
  <c r="Z276" i="2"/>
  <c r="BJ276" i="2"/>
  <c r="DL276" i="2"/>
  <c r="EV276" i="2"/>
  <c r="KO277" i="2"/>
  <c r="JW277" i="2"/>
  <c r="LG277" i="2"/>
  <c r="AQ276" i="2"/>
  <c r="EY277" i="2"/>
  <c r="ES277" i="2"/>
  <c r="DO277" i="2"/>
  <c r="CW277" i="2"/>
  <c r="DC277" i="2"/>
  <c r="AO277" i="2"/>
  <c r="CE277" i="2"/>
  <c r="AU277" i="2"/>
  <c r="HF277" i="2"/>
  <c r="LJ277" i="2"/>
  <c r="NH277" i="2"/>
  <c r="NF277" i="2"/>
  <c r="IP277" i="2"/>
  <c r="KL277" i="2"/>
  <c r="KT277" i="2"/>
  <c r="KR277" i="2"/>
  <c r="MN277" i="2"/>
  <c r="KB277" i="2"/>
  <c r="LX277" i="2"/>
  <c r="IR277" i="2"/>
  <c r="KN277" i="2"/>
  <c r="CX277" i="2"/>
  <c r="HB277" i="2"/>
  <c r="HZ277" i="2"/>
  <c r="IF277" i="2"/>
  <c r="KZ277" i="2"/>
  <c r="LV277" i="2"/>
  <c r="HR277" i="2"/>
  <c r="JN277" i="2"/>
  <c r="MJ277" i="2"/>
  <c r="MH277" i="2"/>
  <c r="GT277" i="2"/>
  <c r="JV277" i="2"/>
  <c r="LP277" i="2"/>
  <c r="MP277" i="2"/>
  <c r="HH277" i="2"/>
  <c r="JB277" i="2"/>
  <c r="LL277" i="2"/>
  <c r="GZ277" i="2"/>
  <c r="JT277" i="2"/>
  <c r="LR277" i="2"/>
  <c r="MT277" i="2"/>
  <c r="HL277" i="2"/>
  <c r="IJ277" i="2"/>
  <c r="KF277" i="2"/>
  <c r="MB277" i="2"/>
  <c r="MD277" i="2"/>
  <c r="ID277" i="2"/>
  <c r="NL277" i="2"/>
  <c r="IL277" i="2"/>
  <c r="LF277" i="2"/>
  <c r="JP277" i="2"/>
  <c r="DF277" i="2"/>
  <c r="JD277" i="2"/>
  <c r="JZ277" i="2"/>
  <c r="NN277" i="2"/>
  <c r="IX277" i="2"/>
  <c r="KX277" i="2"/>
  <c r="HN277" i="2"/>
  <c r="JH277" i="2"/>
  <c r="KH277" i="2"/>
  <c r="LD277" i="2"/>
  <c r="HT277" i="2"/>
  <c r="HX277" i="2"/>
  <c r="IV277" i="2"/>
  <c r="FB277" i="2"/>
  <c r="MV277" i="2"/>
  <c r="GV277" i="2"/>
  <c r="AX277" i="2"/>
  <c r="JJ277" i="2"/>
  <c r="MZ277" i="2"/>
  <c r="NB277" i="2"/>
  <c r="BD277" i="2"/>
  <c r="IS277" i="2"/>
  <c r="LY277" i="2"/>
  <c r="EG277" i="2" s="1"/>
  <c r="NC277" i="2"/>
  <c r="GW277" i="2"/>
  <c r="HC277" i="2"/>
  <c r="MW277" i="2"/>
  <c r="FE277" i="2" s="1"/>
  <c r="LA277" i="2"/>
  <c r="IA277" i="2"/>
  <c r="BB276" i="2"/>
  <c r="BC276" i="2" s="1"/>
  <c r="AJ276" i="2"/>
  <c r="AK276" i="2" s="1"/>
  <c r="AO276" i="2"/>
  <c r="BZ276" i="2"/>
  <c r="CA276" i="2" s="1"/>
  <c r="AV276" i="2"/>
  <c r="AW276" i="2" s="1"/>
  <c r="CX276" i="2"/>
  <c r="CY276" i="2" s="1"/>
  <c r="CY277" i="2" s="1"/>
  <c r="H276" i="2"/>
  <c r="DI276" i="2"/>
  <c r="EB276" i="2"/>
  <c r="EC276" i="2" s="1"/>
  <c r="FK276" i="2"/>
  <c r="FL276" i="2"/>
  <c r="FM276" i="2" s="1"/>
  <c r="AR276" i="2"/>
  <c r="DR276" i="2"/>
  <c r="FT276" i="2"/>
  <c r="NI277" i="2"/>
  <c r="FQ277" i="2" s="1"/>
  <c r="KI277" i="2"/>
  <c r="AE276" i="2"/>
  <c r="CG276" i="2"/>
  <c r="LS277" i="2"/>
  <c r="EA277" i="2" s="1"/>
  <c r="JQ277" i="2"/>
  <c r="ME277" i="2"/>
  <c r="EM277" i="2" s="1"/>
  <c r="NO277" i="2"/>
  <c r="FX277" i="2" s="1"/>
  <c r="HO277" i="2"/>
  <c r="JK277" i="2"/>
  <c r="LM277" i="2"/>
  <c r="DU277" i="2" s="1"/>
  <c r="K276" i="2"/>
  <c r="CR276" i="2"/>
  <c r="CS276" i="2" s="1"/>
  <c r="BA276" i="2"/>
  <c r="CL276" i="2"/>
  <c r="CM276" i="2" s="1"/>
  <c r="EN276" i="2"/>
  <c r="EO276" i="2" s="1"/>
  <c r="EG276" i="2"/>
  <c r="FW276" i="2"/>
  <c r="CH276" i="2"/>
  <c r="HI277" i="2"/>
  <c r="KC277" i="2"/>
  <c r="CK277" i="2" s="1"/>
  <c r="IY277" i="2"/>
  <c r="BG277" i="2" s="1"/>
  <c r="JE277" i="2"/>
  <c r="BM277" i="2" s="1"/>
  <c r="FX276" i="2"/>
  <c r="FY276" i="2" s="1"/>
  <c r="BN276" i="2"/>
  <c r="BO276" i="2" s="1"/>
  <c r="L276" i="2"/>
  <c r="M276" i="2" s="1"/>
  <c r="AU276" i="2"/>
  <c r="DC276" i="2"/>
  <c r="DU276" i="2"/>
  <c r="EY276" i="2"/>
  <c r="EZ276" i="2"/>
  <c r="FA276" i="2" s="1"/>
  <c r="HU277" i="2"/>
  <c r="B278" i="2"/>
  <c r="GD277" i="2"/>
  <c r="IG278" i="2" l="1"/>
  <c r="GC278" i="2"/>
  <c r="HU278" i="2"/>
  <c r="AP277" i="2"/>
  <c r="FH277" i="2"/>
  <c r="BT277" i="2"/>
  <c r="BU277" i="2" s="1"/>
  <c r="N277" i="2"/>
  <c r="EH277" i="2"/>
  <c r="EI277" i="2" s="1"/>
  <c r="CF277" i="2"/>
  <c r="FT277" i="2"/>
  <c r="EN277" i="2"/>
  <c r="EO277" i="2" s="1"/>
  <c r="Z277" i="2"/>
  <c r="DR277" i="2"/>
  <c r="H277" i="2"/>
  <c r="BJ277" i="2"/>
  <c r="AR277" i="2"/>
  <c r="FZ277" i="2"/>
  <c r="CR277" i="2"/>
  <c r="FL277" i="2"/>
  <c r="FM277" i="2" s="1"/>
  <c r="BN277" i="2"/>
  <c r="BO277" i="2" s="1"/>
  <c r="DX277" i="2"/>
  <c r="DL277" i="2"/>
  <c r="AJ277" i="2"/>
  <c r="AK277" i="2" s="1"/>
  <c r="T277" i="2"/>
  <c r="BZ277" i="2"/>
  <c r="CA277" i="2" s="1"/>
  <c r="CN277" i="2"/>
  <c r="ED277" i="2"/>
  <c r="EV277" i="2"/>
  <c r="AD277" i="2"/>
  <c r="CS277" i="2"/>
  <c r="JK278" i="2"/>
  <c r="JQ278" i="2"/>
  <c r="HC278" i="2"/>
  <c r="IS278" i="2"/>
  <c r="L277" i="2"/>
  <c r="M277" i="2" s="1"/>
  <c r="F277" i="2"/>
  <c r="G277" i="2" s="1"/>
  <c r="BA277" i="2"/>
  <c r="K277" i="2"/>
  <c r="BH277" i="2"/>
  <c r="BI277" i="2" s="1"/>
  <c r="EB277" i="2"/>
  <c r="EC277" i="2" s="1"/>
  <c r="ET277" i="2"/>
  <c r="EU277" i="2" s="1"/>
  <c r="AL277" i="2"/>
  <c r="BP277" i="2"/>
  <c r="BV277" i="2"/>
  <c r="CZ277" i="2"/>
  <c r="EP277" i="2"/>
  <c r="EJ277" i="2"/>
  <c r="JW278" i="2"/>
  <c r="MQ278" i="2"/>
  <c r="MK278" i="2"/>
  <c r="FY277" i="2"/>
  <c r="HI278" i="2"/>
  <c r="HO278" i="2"/>
  <c r="LS278" i="2"/>
  <c r="KI278" i="2"/>
  <c r="IA278" i="2"/>
  <c r="GW278" i="2"/>
  <c r="W277" i="2"/>
  <c r="X277" i="2"/>
  <c r="Y277" i="2" s="1"/>
  <c r="Q277" i="2"/>
  <c r="CQ277" i="2"/>
  <c r="BY277" i="2"/>
  <c r="DJ277" i="2"/>
  <c r="DK277" i="2" s="1"/>
  <c r="EZ277" i="2"/>
  <c r="FA277" i="2" s="1"/>
  <c r="AF277" i="2"/>
  <c r="CH277" i="2"/>
  <c r="CT277" i="2"/>
  <c r="KO278" i="2"/>
  <c r="KU278" i="2"/>
  <c r="JE278" i="2"/>
  <c r="KC278" i="2"/>
  <c r="NO278" i="2"/>
  <c r="FW278" i="2" s="1"/>
  <c r="CG277" i="2"/>
  <c r="NI278" i="2"/>
  <c r="LA278" i="2"/>
  <c r="NC278" i="2"/>
  <c r="CL277" i="2"/>
  <c r="CM277" i="2" s="1"/>
  <c r="AI277" i="2"/>
  <c r="DV277" i="2"/>
  <c r="DW277" i="2" s="1"/>
  <c r="AC277" i="2"/>
  <c r="BS277" i="2"/>
  <c r="DD277" i="2"/>
  <c r="DE277" i="2" s="1"/>
  <c r="FF277" i="2"/>
  <c r="FG277" i="2" s="1"/>
  <c r="FR277" i="2"/>
  <c r="FS277" i="2" s="1"/>
  <c r="CB277" i="2"/>
  <c r="FN277" i="2"/>
  <c r="AQ277" i="2"/>
  <c r="FQ278" i="2"/>
  <c r="ES278" i="2"/>
  <c r="FK278" i="2"/>
  <c r="EY278" i="2"/>
  <c r="EA278" i="2"/>
  <c r="DI278" i="2"/>
  <c r="CQ278" i="2"/>
  <c r="CE278" i="2"/>
  <c r="DC278" i="2"/>
  <c r="CK278" i="2"/>
  <c r="BY278" i="2"/>
  <c r="BA278" i="2"/>
  <c r="AI278" i="2"/>
  <c r="W278" i="2"/>
  <c r="CW278" i="2"/>
  <c r="BS278" i="2"/>
  <c r="AO278" i="2"/>
  <c r="AC278" i="2"/>
  <c r="BM278" i="2"/>
  <c r="E278" i="2"/>
  <c r="Q278" i="2"/>
  <c r="K278" i="2"/>
  <c r="GT278" i="2"/>
  <c r="HR278" i="2"/>
  <c r="JN278" i="2"/>
  <c r="IR278" i="2"/>
  <c r="KN278" i="2"/>
  <c r="MJ278" i="2"/>
  <c r="HZ278" i="2"/>
  <c r="IX278" i="2"/>
  <c r="JV278" i="2"/>
  <c r="LP278" i="2"/>
  <c r="MP278" i="2"/>
  <c r="JB278" i="2"/>
  <c r="KB278" i="2"/>
  <c r="KZ278" i="2"/>
  <c r="LX278" i="2"/>
  <c r="LL278" i="2"/>
  <c r="LJ278" i="2"/>
  <c r="JT278" i="2"/>
  <c r="JZ278" i="2"/>
  <c r="LV278" i="2"/>
  <c r="MV278" i="2"/>
  <c r="NH278" i="2"/>
  <c r="NF278" i="2"/>
  <c r="IP278" i="2"/>
  <c r="KL278" i="2"/>
  <c r="MH278" i="2"/>
  <c r="HB278" i="2"/>
  <c r="CH278" i="2"/>
  <c r="LR278" i="2"/>
  <c r="MN278" i="2"/>
  <c r="ID278" i="2"/>
  <c r="IF278" i="2"/>
  <c r="CN278" i="2"/>
  <c r="DL278" i="2"/>
  <c r="KX278" i="2"/>
  <c r="BB278" i="2"/>
  <c r="KR278" i="2"/>
  <c r="JJ278" i="2"/>
  <c r="LD278" i="2"/>
  <c r="LF278" i="2"/>
  <c r="MZ278" i="2"/>
  <c r="CZ278" i="2"/>
  <c r="FB278" i="2"/>
  <c r="GV278" i="2"/>
  <c r="GZ278" i="2"/>
  <c r="HX278" i="2"/>
  <c r="HN278" i="2"/>
  <c r="HL278" i="2"/>
  <c r="IL278" i="2"/>
  <c r="IJ278" i="2"/>
  <c r="KH278" i="2"/>
  <c r="MD278" i="2"/>
  <c r="NN278" i="2"/>
  <c r="CT278" i="2"/>
  <c r="HT278" i="2"/>
  <c r="JP278" i="2"/>
  <c r="BZ278" i="2" s="1"/>
  <c r="IV278" i="2"/>
  <c r="HF278" i="2"/>
  <c r="HH278" i="2"/>
  <c r="MT278" i="2"/>
  <c r="JH278" i="2"/>
  <c r="MB278" i="2"/>
  <c r="NB278" i="2"/>
  <c r="NL278" i="2"/>
  <c r="KT278" i="2"/>
  <c r="KF278" i="2"/>
  <c r="Z278" i="2"/>
  <c r="JD278" i="2"/>
  <c r="FZ278" i="2"/>
  <c r="IY278" i="2"/>
  <c r="LM278" i="2"/>
  <c r="ME278" i="2"/>
  <c r="AE277" i="2"/>
  <c r="MW278" i="2"/>
  <c r="LY278" i="2"/>
  <c r="R277" i="2"/>
  <c r="S277" i="2" s="1"/>
  <c r="AV277" i="2"/>
  <c r="AW277" i="2" s="1"/>
  <c r="BB277" i="2"/>
  <c r="BC277" i="2" s="1"/>
  <c r="E277" i="2"/>
  <c r="DI277" i="2"/>
  <c r="FK277" i="2"/>
  <c r="DP277" i="2"/>
  <c r="DQ277" i="2" s="1"/>
  <c r="FW277" i="2"/>
  <c r="LG278" i="2"/>
  <c r="IM278" i="2"/>
  <c r="B279" i="2"/>
  <c r="GC279" i="2" s="1"/>
  <c r="GD278" i="2"/>
  <c r="IM279" i="2" l="1"/>
  <c r="H278" i="2"/>
  <c r="BC278" i="2"/>
  <c r="N278" i="2"/>
  <c r="BV278" i="2"/>
  <c r="ET278" i="2"/>
  <c r="AJ278" i="2"/>
  <c r="AK278" i="2" s="1"/>
  <c r="IY279" i="2"/>
  <c r="AV278" i="2"/>
  <c r="AW278" i="2" s="1"/>
  <c r="DF278" i="2"/>
  <c r="BJ278" i="2"/>
  <c r="BN278" i="2"/>
  <c r="BO278" i="2" s="1"/>
  <c r="EB278" i="2"/>
  <c r="LG279" i="2"/>
  <c r="ME279" i="2"/>
  <c r="FX278" i="2"/>
  <c r="DR278" i="2"/>
  <c r="FH278" i="2"/>
  <c r="EP278" i="2"/>
  <c r="AD278" i="2"/>
  <c r="AE278" i="2" s="1"/>
  <c r="DX278" i="2"/>
  <c r="R278" i="2"/>
  <c r="S278" i="2" s="1"/>
  <c r="FR278" i="2"/>
  <c r="FS278" i="2" s="1"/>
  <c r="EH278" i="2"/>
  <c r="EI278" i="2" s="1"/>
  <c r="FN278" i="2"/>
  <c r="AP278" i="2"/>
  <c r="AQ278" i="2" s="1"/>
  <c r="CB278" i="2"/>
  <c r="EM279" i="2"/>
  <c r="DO279" i="2"/>
  <c r="BG279" i="2"/>
  <c r="AU279" i="2"/>
  <c r="JP279" i="2"/>
  <c r="IP279" i="2"/>
  <c r="KL279" i="2"/>
  <c r="GV279" i="2"/>
  <c r="HX279" i="2"/>
  <c r="HL279" i="2"/>
  <c r="ID279" i="2"/>
  <c r="JD279" i="2"/>
  <c r="KX279" i="2"/>
  <c r="HT279" i="2"/>
  <c r="MH279" i="2"/>
  <c r="MJ279" i="2"/>
  <c r="HB279" i="2"/>
  <c r="HZ279" i="2"/>
  <c r="IX279" i="2"/>
  <c r="JT279" i="2"/>
  <c r="JV279" i="2"/>
  <c r="LR279" i="2"/>
  <c r="HF279" i="2"/>
  <c r="KB279" i="2"/>
  <c r="KZ279" i="2"/>
  <c r="LL279" i="2"/>
  <c r="LJ279" i="2"/>
  <c r="HR279" i="2"/>
  <c r="JN279" i="2"/>
  <c r="KN279" i="2"/>
  <c r="IV279" i="2"/>
  <c r="LP279" i="2"/>
  <c r="MP279" i="2"/>
  <c r="IF279" i="2"/>
  <c r="JB279" i="2"/>
  <c r="BN279" i="2"/>
  <c r="LF279" i="2"/>
  <c r="NB279" i="2"/>
  <c r="MZ279" i="2"/>
  <c r="GZ279" i="2"/>
  <c r="NL279" i="2"/>
  <c r="GT279" i="2"/>
  <c r="IR279" i="2"/>
  <c r="MN279" i="2"/>
  <c r="MT279" i="2"/>
  <c r="JH279" i="2"/>
  <c r="JJ279" i="2"/>
  <c r="IJ279" i="2"/>
  <c r="KR279" i="2"/>
  <c r="NF279" i="2"/>
  <c r="NH279" i="2"/>
  <c r="KT279" i="2"/>
  <c r="JZ279" i="2"/>
  <c r="LV279" i="2"/>
  <c r="LX279" i="2"/>
  <c r="HN279" i="2"/>
  <c r="IL279" i="2"/>
  <c r="KF279" i="2"/>
  <c r="KH279" i="2"/>
  <c r="LD279" i="2"/>
  <c r="MD279" i="2"/>
  <c r="MB279" i="2"/>
  <c r="NN279" i="2"/>
  <c r="MV279" i="2"/>
  <c r="FN279" i="2"/>
  <c r="HH279" i="2"/>
  <c r="LY279" i="2"/>
  <c r="EG279" i="2" s="1"/>
  <c r="LM279" i="2"/>
  <c r="BG278" i="2"/>
  <c r="L278" i="2"/>
  <c r="M278" i="2" s="1"/>
  <c r="AU278" i="2"/>
  <c r="EZ278" i="2"/>
  <c r="FA278" i="2" s="1"/>
  <c r="CX278" i="2"/>
  <c r="CY278" i="2" s="1"/>
  <c r="EM278" i="2"/>
  <c r="EN278" i="2"/>
  <c r="EO278" i="2" s="1"/>
  <c r="AL278" i="2"/>
  <c r="T278" i="2"/>
  <c r="AX278" i="2"/>
  <c r="ED278" i="2"/>
  <c r="FT278" i="2"/>
  <c r="LA279" i="2"/>
  <c r="CA278" i="2"/>
  <c r="JW279" i="2"/>
  <c r="JQ279" i="2"/>
  <c r="IG279" i="2"/>
  <c r="MW279" i="2"/>
  <c r="X278" i="2"/>
  <c r="Y278" i="2" s="1"/>
  <c r="CF278" i="2"/>
  <c r="CG278" i="2" s="1"/>
  <c r="BT278" i="2"/>
  <c r="BU278" i="2" s="1"/>
  <c r="DP278" i="2"/>
  <c r="DQ278" i="2" s="1"/>
  <c r="CL278" i="2"/>
  <c r="CM278" i="2" s="1"/>
  <c r="FF278" i="2"/>
  <c r="FG278" i="2" s="1"/>
  <c r="FL278" i="2"/>
  <c r="FM278" i="2" s="1"/>
  <c r="BD278" i="2"/>
  <c r="AF278" i="2"/>
  <c r="BP278" i="2"/>
  <c r="EJ278" i="2"/>
  <c r="NI279" i="2"/>
  <c r="KU279" i="2"/>
  <c r="KI279" i="2"/>
  <c r="HI279" i="2"/>
  <c r="MK279" i="2"/>
  <c r="JK279" i="2"/>
  <c r="F278" i="2"/>
  <c r="G278" i="2" s="1"/>
  <c r="BH278" i="2"/>
  <c r="BI278" i="2" s="1"/>
  <c r="DJ278" i="2"/>
  <c r="DK278" i="2" s="1"/>
  <c r="CR278" i="2"/>
  <c r="CS278" i="2" s="1"/>
  <c r="DU278" i="2"/>
  <c r="DD278" i="2"/>
  <c r="DE278" i="2" s="1"/>
  <c r="DV278" i="2"/>
  <c r="DW278" i="2" s="1"/>
  <c r="EG278" i="2"/>
  <c r="AR278" i="2"/>
  <c r="EV278" i="2"/>
  <c r="KC279" i="2"/>
  <c r="KO279" i="2"/>
  <c r="GW279" i="2"/>
  <c r="LS279" i="2"/>
  <c r="EC278" i="2"/>
  <c r="MQ279" i="2"/>
  <c r="IS279" i="2"/>
  <c r="DO278" i="2"/>
  <c r="FE278" i="2"/>
  <c r="HU279" i="2"/>
  <c r="NC279" i="2"/>
  <c r="FK279" i="2" s="1"/>
  <c r="NO279" i="2"/>
  <c r="JE279" i="2"/>
  <c r="IA279" i="2"/>
  <c r="HO279" i="2"/>
  <c r="FY278" i="2"/>
  <c r="EU278" i="2"/>
  <c r="HC279" i="2"/>
  <c r="B280" i="2"/>
  <c r="GD279" i="2"/>
  <c r="HU280" i="2" l="1"/>
  <c r="ME280" i="2"/>
  <c r="GC280" i="2"/>
  <c r="JK280" i="2"/>
  <c r="KU280" i="2"/>
  <c r="LS280" i="2"/>
  <c r="DR279" i="2"/>
  <c r="CR279" i="2"/>
  <c r="AV279" i="2"/>
  <c r="AW279" i="2" s="1"/>
  <c r="EH279" i="2"/>
  <c r="FT279" i="2"/>
  <c r="AX279" i="2"/>
  <c r="JE280" i="2"/>
  <c r="IS280" i="2"/>
  <c r="GW280" i="2"/>
  <c r="DJ279" i="2"/>
  <c r="DK279" i="2" s="1"/>
  <c r="EN279" i="2"/>
  <c r="Z279" i="2"/>
  <c r="BZ279" i="2"/>
  <c r="CA279" i="2" s="1"/>
  <c r="EV279" i="2"/>
  <c r="AR279" i="2"/>
  <c r="N279" i="2"/>
  <c r="CZ279" i="2"/>
  <c r="CH279" i="2"/>
  <c r="ED279" i="2"/>
  <c r="BV279" i="2"/>
  <c r="AD279" i="2"/>
  <c r="BD279" i="2"/>
  <c r="CN279" i="2"/>
  <c r="DX279" i="2"/>
  <c r="AJ279" i="2"/>
  <c r="AK279" i="2" s="1"/>
  <c r="KI280" i="2"/>
  <c r="IM280" i="2"/>
  <c r="FZ279" i="2"/>
  <c r="FH279" i="2"/>
  <c r="T279" i="2"/>
  <c r="DF279" i="2"/>
  <c r="FB279" i="2"/>
  <c r="BJ279" i="2"/>
  <c r="H279" i="2"/>
  <c r="HC280" i="2"/>
  <c r="HO280" i="2"/>
  <c r="W280" i="2" s="1"/>
  <c r="NO280" i="2"/>
  <c r="FW280" i="2" s="1"/>
  <c r="MQ280" i="2"/>
  <c r="KO280" i="2"/>
  <c r="MK280" i="2"/>
  <c r="NI280" i="2"/>
  <c r="IG280" i="2"/>
  <c r="LM280" i="2"/>
  <c r="DU280" i="2" s="1"/>
  <c r="AP279" i="2"/>
  <c r="R279" i="2"/>
  <c r="S279" i="2" s="1"/>
  <c r="BA279" i="2"/>
  <c r="BB279" i="2"/>
  <c r="BC279" i="2" s="1"/>
  <c r="E279" i="2"/>
  <c r="AO279" i="2"/>
  <c r="CQ279" i="2"/>
  <c r="CF279" i="2"/>
  <c r="DV279" i="2"/>
  <c r="DW279" i="2" s="1"/>
  <c r="CX279" i="2"/>
  <c r="FL279" i="2"/>
  <c r="ET279" i="2"/>
  <c r="EU279" i="2" s="1"/>
  <c r="BP279" i="2"/>
  <c r="CT279" i="2"/>
  <c r="EP279" i="2"/>
  <c r="FQ280" i="2"/>
  <c r="ES280" i="2"/>
  <c r="EA280" i="2"/>
  <c r="EY280" i="2"/>
  <c r="EM280" i="2"/>
  <c r="CQ280" i="2"/>
  <c r="DC280" i="2"/>
  <c r="BA280" i="2"/>
  <c r="CW280" i="2"/>
  <c r="AU280" i="2"/>
  <c r="BS280" i="2"/>
  <c r="AO280" i="2"/>
  <c r="BM280" i="2"/>
  <c r="AC280" i="2"/>
  <c r="E280" i="2"/>
  <c r="K280" i="2"/>
  <c r="JJ280" i="2"/>
  <c r="HZ280" i="2"/>
  <c r="GV280" i="2"/>
  <c r="HF280" i="2"/>
  <c r="LJ280" i="2"/>
  <c r="LL280" i="2"/>
  <c r="HR280" i="2"/>
  <c r="IR280" i="2"/>
  <c r="KN280" i="2"/>
  <c r="LP280" i="2"/>
  <c r="MP280" i="2"/>
  <c r="MN280" i="2"/>
  <c r="GT280" i="2"/>
  <c r="IF280" i="2"/>
  <c r="MT280" i="2"/>
  <c r="NF280" i="2"/>
  <c r="GZ280" i="2"/>
  <c r="IX280" i="2"/>
  <c r="KT280" i="2"/>
  <c r="HH280" i="2"/>
  <c r="KZ280" i="2"/>
  <c r="HT280" i="2"/>
  <c r="JP280" i="2"/>
  <c r="JN280" i="2"/>
  <c r="IP280" i="2"/>
  <c r="JV280" i="2"/>
  <c r="KR280" i="2"/>
  <c r="LR280" i="2"/>
  <c r="HB280" i="2"/>
  <c r="JD280" i="2"/>
  <c r="JB280" i="2"/>
  <c r="MH280" i="2"/>
  <c r="MJ280" i="2"/>
  <c r="LX280" i="2"/>
  <c r="F280" i="2"/>
  <c r="HL280" i="2"/>
  <c r="HN280" i="2"/>
  <c r="IJ280" i="2"/>
  <c r="IL280" i="2"/>
  <c r="KF280" i="2"/>
  <c r="MD280" i="2"/>
  <c r="NN280" i="2"/>
  <c r="NL280" i="2"/>
  <c r="KL280" i="2"/>
  <c r="HX280" i="2"/>
  <c r="IV280" i="2"/>
  <c r="KB280" i="2"/>
  <c r="JZ280" i="2"/>
  <c r="MV280" i="2"/>
  <c r="CR280" i="2"/>
  <c r="MB280" i="2"/>
  <c r="JT280" i="2"/>
  <c r="MZ280" i="2"/>
  <c r="NH280" i="2"/>
  <c r="AP280" i="2"/>
  <c r="KX280" i="2"/>
  <c r="LV280" i="2"/>
  <c r="ID280" i="2"/>
  <c r="Z280" i="2"/>
  <c r="AX280" i="2"/>
  <c r="KH280" i="2"/>
  <c r="LF280" i="2"/>
  <c r="LD280" i="2"/>
  <c r="NB280" i="2"/>
  <c r="BB280" i="2"/>
  <c r="JH280" i="2"/>
  <c r="FX280" i="2"/>
  <c r="IA280" i="2"/>
  <c r="AI280" i="2" s="1"/>
  <c r="NC280" i="2"/>
  <c r="CS279" i="2"/>
  <c r="KC280" i="2"/>
  <c r="CK280" i="2" s="1"/>
  <c r="IY280" i="2"/>
  <c r="BG280" i="2" s="1"/>
  <c r="HI280" i="2"/>
  <c r="Q280" i="2" s="1"/>
  <c r="MW280" i="2"/>
  <c r="LG280" i="2"/>
  <c r="JQ280" i="2"/>
  <c r="LY280" i="2"/>
  <c r="F279" i="2"/>
  <c r="G279" i="2" s="1"/>
  <c r="BT279" i="2"/>
  <c r="BU279" i="2" s="1"/>
  <c r="W279" i="2"/>
  <c r="CL279" i="2"/>
  <c r="CM279" i="2" s="1"/>
  <c r="K279" i="2"/>
  <c r="BH279" i="2"/>
  <c r="BI279" i="2" s="1"/>
  <c r="DD279" i="2"/>
  <c r="DE279" i="2" s="1"/>
  <c r="EA279" i="2"/>
  <c r="FF279" i="2"/>
  <c r="FG279" i="2" s="1"/>
  <c r="DP279" i="2"/>
  <c r="DQ279" i="2" s="1"/>
  <c r="FQ279" i="2"/>
  <c r="EY279" i="2"/>
  <c r="EZ279" i="2"/>
  <c r="FA279" i="2" s="1"/>
  <c r="AF279" i="2"/>
  <c r="CB279" i="2"/>
  <c r="CG279" i="2"/>
  <c r="FM279" i="2"/>
  <c r="AE279" i="2"/>
  <c r="JW280" i="2"/>
  <c r="CE280" i="2" s="1"/>
  <c r="LA280" i="2"/>
  <c r="FX279" i="2"/>
  <c r="FY279" i="2" s="1"/>
  <c r="DC279" i="2"/>
  <c r="X279" i="2"/>
  <c r="Y279" i="2" s="1"/>
  <c r="BM279" i="2"/>
  <c r="Q279" i="2"/>
  <c r="DI279" i="2"/>
  <c r="CW279" i="2"/>
  <c r="ES279" i="2"/>
  <c r="DU279" i="2"/>
  <c r="FW279" i="2"/>
  <c r="FR279" i="2"/>
  <c r="FS279" i="2" s="1"/>
  <c r="FE279" i="2"/>
  <c r="AL279" i="2"/>
  <c r="DL279" i="2"/>
  <c r="EJ279" i="2"/>
  <c r="EI279" i="2"/>
  <c r="BO279" i="2"/>
  <c r="EO279" i="2"/>
  <c r="AQ279" i="2"/>
  <c r="CY279" i="2"/>
  <c r="AI279" i="2"/>
  <c r="L279" i="2"/>
  <c r="M279" i="2" s="1"/>
  <c r="CE279" i="2"/>
  <c r="AC279" i="2"/>
  <c r="BS279" i="2"/>
  <c r="BY279" i="2"/>
  <c r="CK279" i="2"/>
  <c r="EB279" i="2"/>
  <c r="EC279" i="2" s="1"/>
  <c r="B281" i="2"/>
  <c r="GD280" i="2"/>
  <c r="JE281" i="2" l="1"/>
  <c r="GC281" i="2"/>
  <c r="G280" i="2"/>
  <c r="CZ280" i="2"/>
  <c r="BV280" i="2"/>
  <c r="EP280" i="2"/>
  <c r="BP280" i="2"/>
  <c r="DR280" i="2"/>
  <c r="DL280" i="2"/>
  <c r="ED280" i="2"/>
  <c r="ET280" i="2"/>
  <c r="EU280" i="2" s="1"/>
  <c r="N280" i="2"/>
  <c r="CN280" i="2"/>
  <c r="FN280" i="2"/>
  <c r="FT280" i="2"/>
  <c r="DX280" i="2"/>
  <c r="CB280" i="2"/>
  <c r="T280" i="2"/>
  <c r="AJ280" i="2"/>
  <c r="AK280" i="2" s="1"/>
  <c r="EJ280" i="2"/>
  <c r="DD280" i="2"/>
  <c r="DE280" i="2" s="1"/>
  <c r="FF280" i="2"/>
  <c r="FG280" i="2" s="1"/>
  <c r="EZ280" i="2"/>
  <c r="FA280" i="2" s="1"/>
  <c r="BH280" i="2"/>
  <c r="BI280" i="2" s="1"/>
  <c r="AD280" i="2"/>
  <c r="CH280" i="2"/>
  <c r="LS281" i="2"/>
  <c r="MW281" i="2"/>
  <c r="X280" i="2"/>
  <c r="Y280" i="2" s="1"/>
  <c r="BN280" i="2"/>
  <c r="BO280" i="2" s="1"/>
  <c r="L280" i="2"/>
  <c r="M280" i="2" s="1"/>
  <c r="CF280" i="2"/>
  <c r="CG280" i="2" s="1"/>
  <c r="EH280" i="2"/>
  <c r="EI280" i="2" s="1"/>
  <c r="DP280" i="2"/>
  <c r="DQ280" i="2" s="1"/>
  <c r="EB280" i="2"/>
  <c r="EC280" i="2" s="1"/>
  <c r="AF280" i="2"/>
  <c r="AL280" i="2"/>
  <c r="BJ280" i="2"/>
  <c r="CT280" i="2"/>
  <c r="FB280" i="2"/>
  <c r="FZ280" i="2"/>
  <c r="KO281" i="2"/>
  <c r="HC281" i="2"/>
  <c r="FE281" i="2"/>
  <c r="EA281" i="2"/>
  <c r="CW281" i="2"/>
  <c r="K281" i="2"/>
  <c r="BM281" i="2"/>
  <c r="HT281" i="2"/>
  <c r="HR281" i="2"/>
  <c r="JP281" i="2"/>
  <c r="NF281" i="2"/>
  <c r="GZ281" i="2"/>
  <c r="HX281" i="2"/>
  <c r="IX281" i="2"/>
  <c r="IV281" i="2"/>
  <c r="JT281" i="2"/>
  <c r="LR281" i="2"/>
  <c r="JD281" i="2"/>
  <c r="JZ281" i="2"/>
  <c r="KX281" i="2"/>
  <c r="MV281" i="2"/>
  <c r="LJ281" i="2"/>
  <c r="LL281" i="2"/>
  <c r="NH281" i="2"/>
  <c r="KL281" i="2"/>
  <c r="GT281" i="2"/>
  <c r="KT281" i="2"/>
  <c r="KR281" i="2"/>
  <c r="EB281" i="2"/>
  <c r="LP281" i="2"/>
  <c r="MN281" i="2"/>
  <c r="HF281" i="2"/>
  <c r="KB281" i="2"/>
  <c r="LX281" i="2"/>
  <c r="MT281" i="2"/>
  <c r="IR281" i="2"/>
  <c r="KN281" i="2"/>
  <c r="MH281" i="2"/>
  <c r="MP281" i="2"/>
  <c r="IL281" i="2"/>
  <c r="IF281" i="2"/>
  <c r="ID281" i="2"/>
  <c r="KZ281" i="2"/>
  <c r="JH281" i="2"/>
  <c r="KH281" i="2"/>
  <c r="LF281" i="2"/>
  <c r="LD281" i="2"/>
  <c r="HN281" i="2"/>
  <c r="LV281" i="2"/>
  <c r="GV281" i="2"/>
  <c r="HL281" i="2"/>
  <c r="IJ281" i="2"/>
  <c r="KF281" i="2"/>
  <c r="MB281" i="2"/>
  <c r="MD281" i="2"/>
  <c r="NL281" i="2"/>
  <c r="HZ281" i="2"/>
  <c r="JB281" i="2"/>
  <c r="NB281" i="2"/>
  <c r="JV281" i="2"/>
  <c r="HH281" i="2"/>
  <c r="FF281" i="2"/>
  <c r="HB281" i="2"/>
  <c r="NN281" i="2"/>
  <c r="JN281" i="2"/>
  <c r="IP281" i="2"/>
  <c r="MJ281" i="2"/>
  <c r="JJ281" i="2"/>
  <c r="MZ281" i="2"/>
  <c r="JK281" i="2"/>
  <c r="BS281" i="2" s="1"/>
  <c r="LA281" i="2"/>
  <c r="DI281" i="2" s="1"/>
  <c r="KI281" i="2"/>
  <c r="HU281" i="2"/>
  <c r="AD281" i="2" s="1"/>
  <c r="LY281" i="2"/>
  <c r="HI281" i="2"/>
  <c r="CS280" i="2"/>
  <c r="R280" i="2"/>
  <c r="S280" i="2" s="1"/>
  <c r="BT280" i="2"/>
  <c r="BU280" i="2" s="1"/>
  <c r="DJ280" i="2"/>
  <c r="DK280" i="2" s="1"/>
  <c r="CL280" i="2"/>
  <c r="CM280" i="2" s="1"/>
  <c r="FR280" i="2"/>
  <c r="FS280" i="2" s="1"/>
  <c r="EN280" i="2"/>
  <c r="EO280" i="2" s="1"/>
  <c r="EG280" i="2"/>
  <c r="FL280" i="2"/>
  <c r="FM280" i="2" s="1"/>
  <c r="AR280" i="2"/>
  <c r="BD280" i="2"/>
  <c r="DF280" i="2"/>
  <c r="FH280" i="2"/>
  <c r="IM281" i="2"/>
  <c r="AU281" i="2" s="1"/>
  <c r="IG281" i="2"/>
  <c r="AO281" i="2" s="1"/>
  <c r="MQ281" i="2"/>
  <c r="AQ280" i="2"/>
  <c r="IS281" i="2"/>
  <c r="BA281" i="2" s="1"/>
  <c r="JW281" i="2"/>
  <c r="JQ281" i="2"/>
  <c r="BY281" i="2" s="1"/>
  <c r="IY281" i="2"/>
  <c r="NC281" i="2"/>
  <c r="FK281" i="2" s="1"/>
  <c r="BY280" i="2"/>
  <c r="BZ280" i="2"/>
  <c r="CA280" i="2" s="1"/>
  <c r="AV280" i="2"/>
  <c r="AW280" i="2" s="1"/>
  <c r="H280" i="2"/>
  <c r="EV280" i="2"/>
  <c r="KU281" i="2"/>
  <c r="DC281" i="2" s="1"/>
  <c r="NI281" i="2"/>
  <c r="FQ281" i="2" s="1"/>
  <c r="NO281" i="2"/>
  <c r="FY280" i="2"/>
  <c r="AE280" i="2"/>
  <c r="LG281" i="2"/>
  <c r="KC281" i="2"/>
  <c r="IA281" i="2"/>
  <c r="AI281" i="2" s="1"/>
  <c r="CX280" i="2"/>
  <c r="CY280" i="2" s="1"/>
  <c r="DO280" i="2"/>
  <c r="DI280" i="2"/>
  <c r="DV280" i="2"/>
  <c r="DW280" i="2" s="1"/>
  <c r="FE280" i="2"/>
  <c r="FK280" i="2"/>
  <c r="GW281" i="2"/>
  <c r="E281" i="2" s="1"/>
  <c r="BC280" i="2"/>
  <c r="LM281" i="2"/>
  <c r="MK281" i="2"/>
  <c r="HO281" i="2"/>
  <c r="W281" i="2" s="1"/>
  <c r="ME281" i="2"/>
  <c r="B282" i="2"/>
  <c r="GC282" i="2" s="1"/>
  <c r="GD281" i="2"/>
  <c r="BN281" i="2" l="1"/>
  <c r="FZ281" i="2"/>
  <c r="FB281" i="2"/>
  <c r="FG281" i="2"/>
  <c r="EP281" i="2"/>
  <c r="DR281" i="2"/>
  <c r="DL281" i="2"/>
  <c r="BJ281" i="2"/>
  <c r="AF281" i="2"/>
  <c r="CN281" i="2"/>
  <c r="FN281" i="2"/>
  <c r="BV281" i="2"/>
  <c r="AV281" i="2"/>
  <c r="AW281" i="2" s="1"/>
  <c r="BD281" i="2"/>
  <c r="CR281" i="2"/>
  <c r="CS281" i="2" s="1"/>
  <c r="AL281" i="2"/>
  <c r="CB281" i="2"/>
  <c r="FR281" i="2"/>
  <c r="X281" i="2"/>
  <c r="Y281" i="2" s="1"/>
  <c r="EH281" i="2"/>
  <c r="EI281" i="2" s="1"/>
  <c r="DD281" i="2"/>
  <c r="DE281" i="2" s="1"/>
  <c r="AR281" i="2"/>
  <c r="N281" i="2"/>
  <c r="DX281" i="2"/>
  <c r="R281" i="2"/>
  <c r="S281" i="2" s="1"/>
  <c r="CF281" i="2"/>
  <c r="EV281" i="2"/>
  <c r="H281" i="2"/>
  <c r="CZ281" i="2"/>
  <c r="EC281" i="2"/>
  <c r="MK282" i="2"/>
  <c r="ES282" i="2" s="1"/>
  <c r="LG282" i="2"/>
  <c r="KI282" i="2"/>
  <c r="BT281" i="2"/>
  <c r="BU281" i="2" s="1"/>
  <c r="AJ281" i="2"/>
  <c r="AK281" i="2" s="1"/>
  <c r="CL281" i="2"/>
  <c r="CM281" i="2" s="1"/>
  <c r="AC281" i="2"/>
  <c r="CX281" i="2"/>
  <c r="CY281" i="2" s="1"/>
  <c r="T281" i="2"/>
  <c r="DP281" i="2"/>
  <c r="DQ281" i="2" s="1"/>
  <c r="ET281" i="2"/>
  <c r="EZ281" i="2"/>
  <c r="FA281" i="2" s="1"/>
  <c r="Z281" i="2"/>
  <c r="AX281" i="2"/>
  <c r="ED281" i="2"/>
  <c r="EJ281" i="2"/>
  <c r="LS282" i="2"/>
  <c r="EA282" i="2" s="1"/>
  <c r="CQ282" i="2"/>
  <c r="DO282" i="2"/>
  <c r="HL282" i="2"/>
  <c r="IF282" i="2"/>
  <c r="GT282" i="2"/>
  <c r="KN282" i="2"/>
  <c r="GZ282" i="2"/>
  <c r="KR282" i="2"/>
  <c r="MP282" i="2"/>
  <c r="HF282" i="2"/>
  <c r="KB282" i="2"/>
  <c r="HR282" i="2"/>
  <c r="JN282" i="2"/>
  <c r="IR282" i="2"/>
  <c r="MJ282" i="2"/>
  <c r="MH282" i="2"/>
  <c r="HZ282" i="2"/>
  <c r="IX282" i="2"/>
  <c r="JV282" i="2"/>
  <c r="JT282" i="2"/>
  <c r="KT282" i="2"/>
  <c r="LP282" i="2"/>
  <c r="JB282" i="2"/>
  <c r="JD282" i="2"/>
  <c r="KZ282" i="2"/>
  <c r="LX282" i="2"/>
  <c r="LL282" i="2"/>
  <c r="JP282" i="2"/>
  <c r="HX282" i="2"/>
  <c r="DF282" i="2"/>
  <c r="GV282" i="2"/>
  <c r="JZ282" i="2"/>
  <c r="KX282" i="2"/>
  <c r="NF282" i="2"/>
  <c r="MT282" i="2"/>
  <c r="X282" i="2"/>
  <c r="MD282" i="2"/>
  <c r="HH282" i="2"/>
  <c r="HT282" i="2"/>
  <c r="KL282" i="2"/>
  <c r="MN282" i="2"/>
  <c r="ID282" i="2"/>
  <c r="MV282" i="2"/>
  <c r="DR282" i="2"/>
  <c r="JJ282" i="2"/>
  <c r="KF282" i="2"/>
  <c r="LD282" i="2"/>
  <c r="LF282" i="2"/>
  <c r="MZ282" i="2"/>
  <c r="HB282" i="2"/>
  <c r="LV282" i="2"/>
  <c r="IJ282" i="2"/>
  <c r="LJ282" i="2"/>
  <c r="NH282" i="2"/>
  <c r="IP282" i="2"/>
  <c r="DJ282" i="2"/>
  <c r="HN282" i="2"/>
  <c r="IL282" i="2"/>
  <c r="JH282" i="2"/>
  <c r="KH282" i="2"/>
  <c r="NB282" i="2"/>
  <c r="IV282" i="2"/>
  <c r="NN282" i="2"/>
  <c r="CF282" i="2"/>
  <c r="LR282" i="2"/>
  <c r="MB282" i="2"/>
  <c r="NL282" i="2"/>
  <c r="LM282" i="2"/>
  <c r="DU282" i="2" s="1"/>
  <c r="CG281" i="2"/>
  <c r="NO282" i="2"/>
  <c r="NC282" i="2"/>
  <c r="JW282" i="2"/>
  <c r="MQ282" i="2"/>
  <c r="EY282" i="2" s="1"/>
  <c r="HI282" i="2"/>
  <c r="LA282" i="2"/>
  <c r="DI282" i="2" s="1"/>
  <c r="BO281" i="2"/>
  <c r="F281" i="2"/>
  <c r="G281" i="2" s="1"/>
  <c r="BB281" i="2"/>
  <c r="BC281" i="2" s="1"/>
  <c r="DV281" i="2"/>
  <c r="DW281" i="2" s="1"/>
  <c r="DJ281" i="2"/>
  <c r="DK281" i="2" s="1"/>
  <c r="DK282" i="2" s="1"/>
  <c r="DO281" i="2"/>
  <c r="DU281" i="2"/>
  <c r="FL281" i="2"/>
  <c r="FM281" i="2" s="1"/>
  <c r="EY281" i="2"/>
  <c r="BP281" i="2"/>
  <c r="CH281" i="2"/>
  <c r="FT281" i="2"/>
  <c r="JE282" i="2"/>
  <c r="ME282" i="2"/>
  <c r="EM282" i="2" s="1"/>
  <c r="AE281" i="2"/>
  <c r="IY282" i="2"/>
  <c r="BG282" i="2" s="1"/>
  <c r="FS281" i="2"/>
  <c r="IG282" i="2"/>
  <c r="AO282" i="2" s="1"/>
  <c r="LY282" i="2"/>
  <c r="FX281" i="2"/>
  <c r="FY281" i="2" s="1"/>
  <c r="CE281" i="2"/>
  <c r="EN281" i="2"/>
  <c r="EO281" i="2" s="1"/>
  <c r="BG281" i="2"/>
  <c r="BH281" i="2"/>
  <c r="BI281" i="2" s="1"/>
  <c r="CQ281" i="2"/>
  <c r="BZ281" i="2"/>
  <c r="CA281" i="2" s="1"/>
  <c r="EM281" i="2"/>
  <c r="FW281" i="2"/>
  <c r="CT281" i="2"/>
  <c r="DF281" i="2"/>
  <c r="FH281" i="2"/>
  <c r="HC282" i="2"/>
  <c r="EU281" i="2"/>
  <c r="IA282" i="2"/>
  <c r="AI282" i="2" s="1"/>
  <c r="NI282" i="2"/>
  <c r="HO282" i="2"/>
  <c r="GW282" i="2"/>
  <c r="E282" i="2" s="1"/>
  <c r="KC282" i="2"/>
  <c r="KU282" i="2"/>
  <c r="JQ282" i="2"/>
  <c r="IS282" i="2"/>
  <c r="IM282" i="2"/>
  <c r="HU282" i="2"/>
  <c r="JK282" i="2"/>
  <c r="BS282" i="2" s="1"/>
  <c r="L281" i="2"/>
  <c r="M281" i="2" s="1"/>
  <c r="AP281" i="2"/>
  <c r="AQ281" i="2" s="1"/>
  <c r="Q281" i="2"/>
  <c r="CK281" i="2"/>
  <c r="EG281" i="2"/>
  <c r="ES281" i="2"/>
  <c r="KO282" i="2"/>
  <c r="CW282" i="2" s="1"/>
  <c r="MW282" i="2"/>
  <c r="FE282" i="2" s="1"/>
  <c r="B283" i="2"/>
  <c r="GC283" i="2" s="1"/>
  <c r="GD282" i="2"/>
  <c r="EJ282" i="2" l="1"/>
  <c r="FR282" i="2"/>
  <c r="FS282" i="2" s="1"/>
  <c r="N282" i="2"/>
  <c r="FN282" i="2"/>
  <c r="T282" i="2"/>
  <c r="BH282" i="2"/>
  <c r="BI282" i="2" s="1"/>
  <c r="BT282" i="2"/>
  <c r="BU282" i="2" s="1"/>
  <c r="EN282" i="2"/>
  <c r="EO282" i="2" s="1"/>
  <c r="CZ282" i="2"/>
  <c r="EB282" i="2"/>
  <c r="EC282" i="2" s="1"/>
  <c r="FH282" i="2"/>
  <c r="AR282" i="2"/>
  <c r="AJ282" i="2"/>
  <c r="FZ282" i="2"/>
  <c r="CT282" i="2"/>
  <c r="CN282" i="2"/>
  <c r="BN282" i="2"/>
  <c r="F282" i="2"/>
  <c r="G282" i="2" s="1"/>
  <c r="BZ282" i="2"/>
  <c r="CA282" i="2" s="1"/>
  <c r="AF282" i="2"/>
  <c r="AX282" i="2"/>
  <c r="BD282" i="2"/>
  <c r="EZ282" i="2"/>
  <c r="FA282" i="2" s="1"/>
  <c r="EV282" i="2"/>
  <c r="DX282" i="2"/>
  <c r="IM283" i="2"/>
  <c r="NI283" i="2"/>
  <c r="HC283" i="2"/>
  <c r="NO283" i="2"/>
  <c r="BB282" i="2"/>
  <c r="L282" i="2"/>
  <c r="M282" i="2" s="1"/>
  <c r="AU282" i="2"/>
  <c r="EH282" i="2"/>
  <c r="EI282" i="2" s="1"/>
  <c r="DD282" i="2"/>
  <c r="DE282" i="2" s="1"/>
  <c r="DV282" i="2"/>
  <c r="DW282" i="2" s="1"/>
  <c r="FW282" i="2"/>
  <c r="H282" i="2"/>
  <c r="Z282" i="2"/>
  <c r="CH282" i="2"/>
  <c r="BV282" i="2"/>
  <c r="ED282" i="2"/>
  <c r="DL282" i="2"/>
  <c r="FB282" i="2"/>
  <c r="FT282" i="2"/>
  <c r="IS283" i="2"/>
  <c r="KC283" i="2"/>
  <c r="IA283" i="2"/>
  <c r="IY283" i="2"/>
  <c r="JE283" i="2"/>
  <c r="BO282" i="2"/>
  <c r="MQ283" i="2"/>
  <c r="EY283" i="2" s="1"/>
  <c r="CG282" i="2"/>
  <c r="R282" i="2"/>
  <c r="S282" i="2" s="1"/>
  <c r="AV282" i="2"/>
  <c r="AW282" i="2" s="1"/>
  <c r="CK282" i="2"/>
  <c r="BJ282" i="2"/>
  <c r="AL282" i="2"/>
  <c r="CB282" i="2"/>
  <c r="EP282" i="2"/>
  <c r="KI283" i="2"/>
  <c r="CQ283" i="2" s="1"/>
  <c r="FW283" i="2"/>
  <c r="FQ283" i="2"/>
  <c r="CK283" i="2"/>
  <c r="K283" i="2"/>
  <c r="BM283" i="2"/>
  <c r="BG283" i="2"/>
  <c r="BA283" i="2"/>
  <c r="AU283" i="2"/>
  <c r="AI283" i="2"/>
  <c r="ME283" i="2"/>
  <c r="EM283" i="2" s="1"/>
  <c r="HH283" i="2"/>
  <c r="NF283" i="2"/>
  <c r="KR283" i="2"/>
  <c r="KT283" i="2"/>
  <c r="MN283" i="2"/>
  <c r="JZ283" i="2"/>
  <c r="LV283" i="2"/>
  <c r="LX283" i="2"/>
  <c r="MV283" i="2"/>
  <c r="LJ283" i="2"/>
  <c r="JP283" i="2"/>
  <c r="IP283" i="2"/>
  <c r="IR283" i="2"/>
  <c r="KL283" i="2"/>
  <c r="MJ283" i="2"/>
  <c r="ID283" i="2"/>
  <c r="IF283" i="2"/>
  <c r="JD283" i="2"/>
  <c r="BD283" i="2"/>
  <c r="MH283" i="2"/>
  <c r="HB283" i="2"/>
  <c r="HZ283" i="2"/>
  <c r="IX283" i="2"/>
  <c r="JT283" i="2"/>
  <c r="JV283" i="2"/>
  <c r="HX283" i="2"/>
  <c r="HF283" i="2"/>
  <c r="KB283" i="2"/>
  <c r="KZ283" i="2"/>
  <c r="JN283" i="2"/>
  <c r="KN283" i="2"/>
  <c r="GV283" i="2"/>
  <c r="MP283" i="2"/>
  <c r="JB283" i="2"/>
  <c r="MT283" i="2"/>
  <c r="MZ283" i="2"/>
  <c r="IL283" i="2"/>
  <c r="KF283" i="2"/>
  <c r="LL283" i="2"/>
  <c r="HR283" i="2"/>
  <c r="HT283" i="2"/>
  <c r="HL283" i="2"/>
  <c r="IJ283" i="2"/>
  <c r="NB283" i="2"/>
  <c r="GZ283" i="2"/>
  <c r="NL283" i="2"/>
  <c r="LP283" i="2"/>
  <c r="HN283" i="2"/>
  <c r="AX283" i="2"/>
  <c r="NH283" i="2"/>
  <c r="IV283" i="2"/>
  <c r="KX283" i="2"/>
  <c r="AL283" i="2"/>
  <c r="GT283" i="2"/>
  <c r="JH283" i="2"/>
  <c r="JJ283" i="2"/>
  <c r="MB283" i="2"/>
  <c r="LR283" i="2"/>
  <c r="KH283" i="2"/>
  <c r="LD283" i="2"/>
  <c r="LF283" i="2"/>
  <c r="MD283" i="2"/>
  <c r="NN283" i="2"/>
  <c r="FX283" i="2"/>
  <c r="JQ283" i="2"/>
  <c r="BY283" i="2" s="1"/>
  <c r="BC282" i="2"/>
  <c r="LY283" i="2"/>
  <c r="EG283" i="2" s="1"/>
  <c r="LA283" i="2"/>
  <c r="DI283" i="2" s="1"/>
  <c r="JW283" i="2"/>
  <c r="CE283" i="2" s="1"/>
  <c r="LM283" i="2"/>
  <c r="DU283" i="2" s="1"/>
  <c r="K282" i="2"/>
  <c r="CR282" i="2"/>
  <c r="CS282" i="2" s="1"/>
  <c r="AD282" i="2"/>
  <c r="AE282" i="2" s="1"/>
  <c r="BA282" i="2"/>
  <c r="CX282" i="2"/>
  <c r="CY282" i="2" s="1"/>
  <c r="CL282" i="2"/>
  <c r="CM282" i="2" s="1"/>
  <c r="CE282" i="2"/>
  <c r="EG282" i="2"/>
  <c r="FF282" i="2"/>
  <c r="FG282" i="2" s="1"/>
  <c r="FL282" i="2"/>
  <c r="FM282" i="2" s="1"/>
  <c r="BP282" i="2"/>
  <c r="LG283" i="2"/>
  <c r="DO283" i="2" s="1"/>
  <c r="Y282" i="2"/>
  <c r="MW283" i="2"/>
  <c r="FE283" i="2" s="1"/>
  <c r="JK283" i="2"/>
  <c r="BS283" i="2" s="1"/>
  <c r="GW283" i="2"/>
  <c r="E283" i="2" s="1"/>
  <c r="KO283" i="2"/>
  <c r="CW283" i="2" s="1"/>
  <c r="HU283" i="2"/>
  <c r="AC283" i="2" s="1"/>
  <c r="KU283" i="2"/>
  <c r="DC283" i="2" s="1"/>
  <c r="HO283" i="2"/>
  <c r="W283" i="2" s="1"/>
  <c r="IG283" i="2"/>
  <c r="AO283" i="2" s="1"/>
  <c r="HI283" i="2"/>
  <c r="Q283" i="2" s="1"/>
  <c r="NC283" i="2"/>
  <c r="FK283" i="2" s="1"/>
  <c r="FX282" i="2"/>
  <c r="FY282" i="2" s="1"/>
  <c r="BM282" i="2"/>
  <c r="Q282" i="2"/>
  <c r="AC282" i="2"/>
  <c r="AP282" i="2"/>
  <c r="AQ282" i="2" s="1"/>
  <c r="W282" i="2"/>
  <c r="BY282" i="2"/>
  <c r="DP282" i="2"/>
  <c r="DQ282" i="2" s="1"/>
  <c r="DC282" i="2"/>
  <c r="ET282" i="2"/>
  <c r="EU282" i="2" s="1"/>
  <c r="FK282" i="2"/>
  <c r="FQ282" i="2"/>
  <c r="LS283" i="2"/>
  <c r="EA283" i="2" s="1"/>
  <c r="AK282" i="2"/>
  <c r="MK283" i="2"/>
  <c r="ES283" i="2" s="1"/>
  <c r="B284" i="2"/>
  <c r="GC284" i="2" s="1"/>
  <c r="GD283" i="2"/>
  <c r="FY283" i="2" l="1"/>
  <c r="DF283" i="2"/>
  <c r="T283" i="2"/>
  <c r="CR283" i="2"/>
  <c r="CS283" i="2" s="1"/>
  <c r="FH283" i="2"/>
  <c r="EZ283" i="2"/>
  <c r="CZ283" i="2"/>
  <c r="CF283" i="2"/>
  <c r="CG283" i="2" s="1"/>
  <c r="AF283" i="2"/>
  <c r="FZ283" i="2"/>
  <c r="BV283" i="2"/>
  <c r="AR283" i="2"/>
  <c r="DL283" i="2"/>
  <c r="ED283" i="2"/>
  <c r="EV283" i="2"/>
  <c r="L283" i="2"/>
  <c r="M283" i="2" s="1"/>
  <c r="FL283" i="2"/>
  <c r="FM283" i="2" s="1"/>
  <c r="CN283" i="2"/>
  <c r="FR283" i="2"/>
  <c r="FS283" i="2" s="1"/>
  <c r="EJ283" i="2"/>
  <c r="F283" i="2"/>
  <c r="G283" i="2" s="1"/>
  <c r="EN283" i="2"/>
  <c r="EO283" i="2" s="1"/>
  <c r="DV283" i="2"/>
  <c r="DW283" i="2" s="1"/>
  <c r="X283" i="2"/>
  <c r="Y283" i="2" s="1"/>
  <c r="DP283" i="2"/>
  <c r="DQ283" i="2" s="1"/>
  <c r="BH283" i="2"/>
  <c r="BP283" i="2"/>
  <c r="BZ283" i="2"/>
  <c r="CA283" i="2" s="1"/>
  <c r="LY284" i="2"/>
  <c r="EG284" i="2" s="1"/>
  <c r="LS284" i="2"/>
  <c r="EA284" i="2" s="1"/>
  <c r="LG284" i="2"/>
  <c r="KU284" i="2"/>
  <c r="DC284" i="2" s="1"/>
  <c r="KO284" i="2"/>
  <c r="CW284" i="2" s="1"/>
  <c r="KI284" i="2"/>
  <c r="JW284" i="2"/>
  <c r="CE284" i="2" s="1"/>
  <c r="JK284" i="2"/>
  <c r="BS284" i="2" s="1"/>
  <c r="JE284" i="2"/>
  <c r="IM284" i="2"/>
  <c r="AU284" i="2" s="1"/>
  <c r="IG284" i="2"/>
  <c r="HO284" i="2"/>
  <c r="W284" i="2" s="1"/>
  <c r="JB284" i="2"/>
  <c r="NO284" i="2"/>
  <c r="FW284" i="2" s="1"/>
  <c r="MW284" i="2"/>
  <c r="MK284" i="2"/>
  <c r="ES284" i="2" s="1"/>
  <c r="ME284" i="2"/>
  <c r="EM284" i="2" s="1"/>
  <c r="IY284" i="2"/>
  <c r="BG284" i="2" s="1"/>
  <c r="IS284" i="2"/>
  <c r="IA284" i="2"/>
  <c r="AI284" i="2" s="1"/>
  <c r="HU284" i="2"/>
  <c r="AC284" i="2" s="1"/>
  <c r="IL284" i="2"/>
  <c r="NC284" i="2"/>
  <c r="MQ284" i="2"/>
  <c r="EY284" i="2" s="1"/>
  <c r="LM284" i="2"/>
  <c r="DU284" i="2" s="1"/>
  <c r="LA284" i="2"/>
  <c r="DI284" i="2" s="1"/>
  <c r="JQ284" i="2"/>
  <c r="BY284" i="2" s="1"/>
  <c r="HI284" i="2"/>
  <c r="Q284" i="2" s="1"/>
  <c r="HC284" i="2"/>
  <c r="K284" i="2" s="1"/>
  <c r="GW284" i="2"/>
  <c r="E284" i="2" s="1"/>
  <c r="GV284" i="2"/>
  <c r="NI284" i="2"/>
  <c r="FQ284" i="2" s="1"/>
  <c r="KC284" i="2"/>
  <c r="CK284" i="2" s="1"/>
  <c r="MH284" i="2"/>
  <c r="MJ284" i="2"/>
  <c r="HX284" i="2"/>
  <c r="IV284" i="2"/>
  <c r="JT284" i="2"/>
  <c r="LP284" i="2"/>
  <c r="AR284" i="2"/>
  <c r="ID284" i="2"/>
  <c r="KB284" i="2"/>
  <c r="KX284" i="2"/>
  <c r="LV284" i="2"/>
  <c r="LJ284" i="2"/>
  <c r="IR284" i="2"/>
  <c r="KN284" i="2"/>
  <c r="EV284" i="2"/>
  <c r="HZ284" i="2"/>
  <c r="KR284" i="2"/>
  <c r="MP284" i="2"/>
  <c r="HF284" i="2"/>
  <c r="IF284" i="2"/>
  <c r="KZ284" i="2"/>
  <c r="MT284" i="2"/>
  <c r="LL284" i="2"/>
  <c r="HR284" i="2"/>
  <c r="JN284" i="2"/>
  <c r="NF284" i="2"/>
  <c r="NH284" i="2"/>
  <c r="IP284" i="2"/>
  <c r="GZ284" i="2"/>
  <c r="AJ284" i="2"/>
  <c r="KT284" i="2"/>
  <c r="ED284" i="2"/>
  <c r="MN284" i="2"/>
  <c r="HH284" i="2"/>
  <c r="DL284" i="2"/>
  <c r="HT284" i="2"/>
  <c r="LX284" i="2"/>
  <c r="JH284" i="2"/>
  <c r="JJ284" i="2"/>
  <c r="FT284" i="2"/>
  <c r="KL284" i="2"/>
  <c r="EH284" i="2"/>
  <c r="JV284" i="2"/>
  <c r="HL284" i="2"/>
  <c r="IJ284" i="2"/>
  <c r="KF284" i="2"/>
  <c r="MD284" i="2"/>
  <c r="MB284" i="2"/>
  <c r="MZ284" i="2"/>
  <c r="NN284" i="2"/>
  <c r="NL284" i="2"/>
  <c r="JP284" i="2"/>
  <c r="NB284" i="2"/>
  <c r="DX284" i="2"/>
  <c r="HB284" i="2"/>
  <c r="DF284" i="2"/>
  <c r="LR284" i="2"/>
  <c r="GT284" i="2"/>
  <c r="JZ284" i="2"/>
  <c r="MV284" i="2"/>
  <c r="HN284" i="2"/>
  <c r="CR284" i="2"/>
  <c r="KH284" i="2"/>
  <c r="LD284" i="2"/>
  <c r="FN284" i="2"/>
  <c r="IX284" i="2"/>
  <c r="N284" i="2"/>
  <c r="JD284" i="2"/>
  <c r="LF284" i="2"/>
  <c r="AD283" i="2"/>
  <c r="AE283" i="2" s="1"/>
  <c r="R283" i="2"/>
  <c r="S283" i="2" s="1"/>
  <c r="AJ283" i="2"/>
  <c r="AK283" i="2" s="1"/>
  <c r="BN283" i="2"/>
  <c r="BO283" i="2" s="1"/>
  <c r="DJ283" i="2"/>
  <c r="DK283" i="2" s="1"/>
  <c r="CX283" i="2"/>
  <c r="CY283" i="2" s="1"/>
  <c r="ET283" i="2"/>
  <c r="CB283" i="2"/>
  <c r="CH283" i="2"/>
  <c r="DX283" i="2"/>
  <c r="EP283" i="2"/>
  <c r="FT283" i="2"/>
  <c r="BI283" i="2"/>
  <c r="EU283" i="2"/>
  <c r="AV283" i="2"/>
  <c r="AW283" i="2" s="1"/>
  <c r="BB283" i="2"/>
  <c r="BC283" i="2" s="1"/>
  <c r="DD283" i="2"/>
  <c r="DE283" i="2" s="1"/>
  <c r="EB283" i="2"/>
  <c r="EC283" i="2" s="1"/>
  <c r="H283" i="2"/>
  <c r="CT283" i="2"/>
  <c r="DR283" i="2"/>
  <c r="FB283" i="2"/>
  <c r="FN283" i="2"/>
  <c r="FA283" i="2"/>
  <c r="AP283" i="2"/>
  <c r="AQ283" i="2" s="1"/>
  <c r="CL283" i="2"/>
  <c r="CM283" i="2" s="1"/>
  <c r="EH283" i="2"/>
  <c r="EI283" i="2" s="1"/>
  <c r="Z283" i="2"/>
  <c r="N283" i="2"/>
  <c r="BJ283" i="2"/>
  <c r="BT283" i="2"/>
  <c r="BU283" i="2" s="1"/>
  <c r="FF283" i="2"/>
  <c r="FG283" i="2" s="1"/>
  <c r="B285" i="2"/>
  <c r="GC285" i="2" s="1"/>
  <c r="GD284" i="2"/>
  <c r="EI284" i="2" l="1"/>
  <c r="CS284" i="2"/>
  <c r="AK284" i="2"/>
  <c r="CL284" i="2"/>
  <c r="BD284" i="2"/>
  <c r="DR284" i="2"/>
  <c r="H284" i="2"/>
  <c r="BV284" i="2"/>
  <c r="FZ284" i="2"/>
  <c r="BH284" i="2"/>
  <c r="Z284" i="2"/>
  <c r="CF284" i="2"/>
  <c r="FH284" i="2"/>
  <c r="AX284" i="2"/>
  <c r="EN284" i="2"/>
  <c r="AD284" i="2"/>
  <c r="FB284" i="2"/>
  <c r="CZ284" i="2"/>
  <c r="FX284" i="2"/>
  <c r="BP284" i="2"/>
  <c r="CB284" i="2"/>
  <c r="R284" i="2"/>
  <c r="NC285" i="2"/>
  <c r="IS285" i="2"/>
  <c r="MW285" i="2"/>
  <c r="IG285" i="2"/>
  <c r="LG285" i="2"/>
  <c r="BN284" i="2"/>
  <c r="F284" i="2"/>
  <c r="AP284" i="2"/>
  <c r="BT284" i="2"/>
  <c r="AV284" i="2"/>
  <c r="DP284" i="2"/>
  <c r="FR284" i="2"/>
  <c r="FF284" i="2"/>
  <c r="BJ284" i="2"/>
  <c r="CH284" i="2"/>
  <c r="EJ284" i="2"/>
  <c r="KI285" i="2"/>
  <c r="X284" i="2"/>
  <c r="AO284" i="2"/>
  <c r="L284" i="2"/>
  <c r="BZ284" i="2"/>
  <c r="BA284" i="2"/>
  <c r="CQ284" i="2"/>
  <c r="ET284" i="2"/>
  <c r="DV284" i="2"/>
  <c r="EZ284" i="2"/>
  <c r="EB284" i="2"/>
  <c r="FK284" i="2"/>
  <c r="T284" i="2"/>
  <c r="CT284" i="2"/>
  <c r="EP284" i="2"/>
  <c r="JE285" i="2"/>
  <c r="KO285" i="2"/>
  <c r="BB284" i="2"/>
  <c r="BM284" i="2"/>
  <c r="DO284" i="2"/>
  <c r="DD284" i="2"/>
  <c r="FE284" i="2"/>
  <c r="CN284" i="2"/>
  <c r="FL284" i="2"/>
  <c r="AF284" i="2"/>
  <c r="AL284" i="2"/>
  <c r="FK285" i="2"/>
  <c r="FE285" i="2"/>
  <c r="DO285" i="2"/>
  <c r="CW285" i="2"/>
  <c r="CQ285" i="2"/>
  <c r="BM285" i="2"/>
  <c r="BG285" i="2"/>
  <c r="BA285" i="2"/>
  <c r="AO285" i="2"/>
  <c r="NO285" i="2"/>
  <c r="ME285" i="2"/>
  <c r="EM285" i="2" s="1"/>
  <c r="IY285" i="2"/>
  <c r="IA285" i="2"/>
  <c r="AI285" i="2" s="1"/>
  <c r="HU285" i="2"/>
  <c r="AC285" i="2" s="1"/>
  <c r="LM285" i="2"/>
  <c r="DU285" i="2" s="1"/>
  <c r="LA285" i="2"/>
  <c r="DI285" i="2" s="1"/>
  <c r="JQ285" i="2"/>
  <c r="BY285" i="2" s="1"/>
  <c r="HI285" i="2"/>
  <c r="Q285" i="2" s="1"/>
  <c r="HC285" i="2"/>
  <c r="K285" i="2" s="1"/>
  <c r="GW285" i="2"/>
  <c r="NI285" i="2"/>
  <c r="KC285" i="2"/>
  <c r="CK285" i="2" s="1"/>
  <c r="KZ285" i="2"/>
  <c r="LY285" i="2"/>
  <c r="EG285" i="2" s="1"/>
  <c r="JK285" i="2"/>
  <c r="IM285" i="2"/>
  <c r="AU285" i="2" s="1"/>
  <c r="JW285" i="2"/>
  <c r="CE285" i="2" s="1"/>
  <c r="LS285" i="2"/>
  <c r="HO285" i="2"/>
  <c r="LL285" i="2"/>
  <c r="JN285" i="2"/>
  <c r="MJ285" i="2"/>
  <c r="GT285" i="2"/>
  <c r="JV285" i="2"/>
  <c r="HH285" i="2"/>
  <c r="JB285" i="2"/>
  <c r="HT285" i="2"/>
  <c r="JP285" i="2"/>
  <c r="CB285" i="2"/>
  <c r="NF285" i="2"/>
  <c r="IP285" i="2"/>
  <c r="GZ285" i="2"/>
  <c r="HX285" i="2"/>
  <c r="IX285" i="2"/>
  <c r="IV285" i="2"/>
  <c r="JT285" i="2"/>
  <c r="KR285" i="2"/>
  <c r="LR285" i="2"/>
  <c r="JD285" i="2"/>
  <c r="JZ285" i="2"/>
  <c r="KX285" i="2"/>
  <c r="MV285" i="2"/>
  <c r="LJ285" i="2"/>
  <c r="NH285" i="2"/>
  <c r="KL285" i="2"/>
  <c r="KT285" i="2"/>
  <c r="MN285" i="2"/>
  <c r="HF285" i="2"/>
  <c r="KB285" i="2"/>
  <c r="CL285" i="2"/>
  <c r="CM285" i="2" s="1"/>
  <c r="LX285" i="2"/>
  <c r="BJ285" i="2"/>
  <c r="EH285" i="2"/>
  <c r="EI285" i="2" s="1"/>
  <c r="LV285" i="2"/>
  <c r="GV285" i="2"/>
  <c r="HN285" i="2"/>
  <c r="IL285" i="2"/>
  <c r="JJ285" i="2"/>
  <c r="LD285" i="2"/>
  <c r="MZ285" i="2"/>
  <c r="KN285" i="2"/>
  <c r="LP285" i="2"/>
  <c r="MP285" i="2"/>
  <c r="ID285" i="2"/>
  <c r="IF285" i="2"/>
  <c r="DJ285" i="2"/>
  <c r="MT285" i="2"/>
  <c r="JH285" i="2"/>
  <c r="KH285" i="2"/>
  <c r="LF285" i="2"/>
  <c r="MD285" i="2"/>
  <c r="FN285" i="2"/>
  <c r="HZ285" i="2"/>
  <c r="EV285" i="2"/>
  <c r="IR285" i="2"/>
  <c r="CF285" i="2"/>
  <c r="CG285" i="2" s="1"/>
  <c r="T285" i="2"/>
  <c r="HL285" i="2"/>
  <c r="IJ285" i="2"/>
  <c r="KF285" i="2"/>
  <c r="MB285" i="2"/>
  <c r="NL285" i="2"/>
  <c r="FX285" i="2" s="1"/>
  <c r="FY285" i="2" s="1"/>
  <c r="HR285" i="2"/>
  <c r="MH285" i="2"/>
  <c r="HB285" i="2"/>
  <c r="AR285" i="2"/>
  <c r="NB285" i="2"/>
  <c r="NN285" i="2"/>
  <c r="MQ285" i="2"/>
  <c r="EY285" i="2" s="1"/>
  <c r="MK285" i="2"/>
  <c r="KU285" i="2"/>
  <c r="DC285" i="2" s="1"/>
  <c r="DJ284" i="2"/>
  <c r="CX284" i="2"/>
  <c r="B286" i="2"/>
  <c r="GC286" i="2" s="1"/>
  <c r="GD285" i="2"/>
  <c r="G284" i="2" l="1"/>
  <c r="FY284" i="2"/>
  <c r="FS284" i="2"/>
  <c r="FM284" i="2"/>
  <c r="FG284" i="2"/>
  <c r="FA284" i="2"/>
  <c r="EU284" i="2"/>
  <c r="EO284" i="2"/>
  <c r="EC284" i="2"/>
  <c r="DW284" i="2"/>
  <c r="DQ284" i="2"/>
  <c r="DK284" i="2"/>
  <c r="DE284" i="2"/>
  <c r="CY284" i="2"/>
  <c r="CM284" i="2"/>
  <c r="CG284" i="2"/>
  <c r="CA284" i="2"/>
  <c r="BU284" i="2"/>
  <c r="BO284" i="2"/>
  <c r="BI284" i="2"/>
  <c r="BC284" i="2"/>
  <c r="AW284" i="2"/>
  <c r="AQ284" i="2"/>
  <c r="AE284" i="2"/>
  <c r="Y284" i="2"/>
  <c r="S284" i="2"/>
  <c r="M284" i="2"/>
  <c r="F285" i="2"/>
  <c r="G285" i="2" s="1"/>
  <c r="EN285" i="2"/>
  <c r="EO285" i="2" s="1"/>
  <c r="DX285" i="2"/>
  <c r="BT285" i="2"/>
  <c r="BU285" i="2" s="1"/>
  <c r="EB285" i="2"/>
  <c r="EC285" i="2" s="1"/>
  <c r="AD285" i="2"/>
  <c r="AE285" i="2" s="1"/>
  <c r="Z285" i="2"/>
  <c r="BP285" i="2"/>
  <c r="FR285" i="2"/>
  <c r="FS285" i="2" s="1"/>
  <c r="FH285" i="2"/>
  <c r="EZ285" i="2"/>
  <c r="FA285" i="2" s="1"/>
  <c r="AL285" i="2"/>
  <c r="N285" i="2"/>
  <c r="DF285" i="2"/>
  <c r="CZ285" i="2"/>
  <c r="DR285" i="2"/>
  <c r="AV285" i="2"/>
  <c r="AW285" i="2" s="1"/>
  <c r="BD285" i="2"/>
  <c r="FZ285" i="2"/>
  <c r="CT285" i="2"/>
  <c r="MK286" i="2"/>
  <c r="DK285" i="2"/>
  <c r="HO286" i="2"/>
  <c r="JK286" i="2"/>
  <c r="NI286" i="2"/>
  <c r="JQ286" i="2"/>
  <c r="IA286" i="2"/>
  <c r="L285" i="2"/>
  <c r="M285" i="2" s="1"/>
  <c r="BS285" i="2"/>
  <c r="BH285" i="2"/>
  <c r="BI285" i="2" s="1"/>
  <c r="CX285" i="2"/>
  <c r="CY285" i="2" s="1"/>
  <c r="AJ285" i="2"/>
  <c r="BZ285" i="2"/>
  <c r="DV285" i="2"/>
  <c r="CR285" i="2"/>
  <c r="ES285" i="2"/>
  <c r="ET285" i="2"/>
  <c r="EU285" i="2" s="1"/>
  <c r="AX285" i="2"/>
  <c r="DL285" i="2"/>
  <c r="ED285" i="2"/>
  <c r="FT285" i="2"/>
  <c r="JE286" i="2"/>
  <c r="IG286" i="2"/>
  <c r="LS286" i="2"/>
  <c r="LY286" i="2"/>
  <c r="GW286" i="2"/>
  <c r="IY286" i="2"/>
  <c r="BN285" i="2"/>
  <c r="BO285" i="2" s="1"/>
  <c r="AP285" i="2"/>
  <c r="AQ285" i="2" s="1"/>
  <c r="W285" i="2"/>
  <c r="E285" i="2"/>
  <c r="BB285" i="2"/>
  <c r="BC285" i="2" s="1"/>
  <c r="DP285" i="2"/>
  <c r="DQ285" i="2" s="1"/>
  <c r="EA285" i="2"/>
  <c r="FL285" i="2"/>
  <c r="FM285" i="2" s="1"/>
  <c r="CN285" i="2"/>
  <c r="EP285" i="2"/>
  <c r="EJ285" i="2"/>
  <c r="MW286" i="2"/>
  <c r="JW286" i="2"/>
  <c r="LM286" i="2"/>
  <c r="ME286" i="2"/>
  <c r="R285" i="2"/>
  <c r="S285" i="2" s="1"/>
  <c r="H285" i="2"/>
  <c r="FQ285" i="2"/>
  <c r="AF285" i="2"/>
  <c r="CH285" i="2"/>
  <c r="BV285" i="2"/>
  <c r="FB285" i="2"/>
  <c r="IS286" i="2"/>
  <c r="FE286" i="2"/>
  <c r="ES286" i="2"/>
  <c r="EA286" i="2"/>
  <c r="EM286" i="2"/>
  <c r="DU286" i="2"/>
  <c r="FQ286" i="2"/>
  <c r="EG286" i="2"/>
  <c r="BS286" i="2"/>
  <c r="AO286" i="2"/>
  <c r="CE286" i="2"/>
  <c r="BM286" i="2"/>
  <c r="BG286" i="2"/>
  <c r="BY286" i="2"/>
  <c r="W286" i="2"/>
  <c r="BA286" i="2"/>
  <c r="AI286" i="2"/>
  <c r="E286" i="2"/>
  <c r="LA286" i="2"/>
  <c r="HC286" i="2"/>
  <c r="K286" i="2" s="1"/>
  <c r="HX286" i="2"/>
  <c r="KU286" i="2"/>
  <c r="DC286" i="2" s="1"/>
  <c r="GT286" i="2"/>
  <c r="JP286" i="2"/>
  <c r="NH286" i="2"/>
  <c r="NF286" i="2"/>
  <c r="IP286" i="2"/>
  <c r="KL286" i="2"/>
  <c r="HB286" i="2"/>
  <c r="IV286" i="2"/>
  <c r="CF286" i="2"/>
  <c r="CG286" i="2" s="1"/>
  <c r="KT286" i="2"/>
  <c r="MN286" i="2"/>
  <c r="HH286" i="2"/>
  <c r="ID286" i="2"/>
  <c r="JD286" i="2"/>
  <c r="IR286" i="2"/>
  <c r="H286" i="2"/>
  <c r="JT286" i="2"/>
  <c r="KR286" i="2"/>
  <c r="MP286" i="2"/>
  <c r="GV286" i="2"/>
  <c r="HF286" i="2"/>
  <c r="LJ286" i="2"/>
  <c r="HR286" i="2"/>
  <c r="JN286" i="2"/>
  <c r="FT286" i="2"/>
  <c r="MJ286" i="2"/>
  <c r="MH286" i="2"/>
  <c r="HZ286" i="2"/>
  <c r="IX286" i="2"/>
  <c r="JV286" i="2"/>
  <c r="LP286" i="2"/>
  <c r="JB286" i="2"/>
  <c r="KZ286" i="2"/>
  <c r="LL286" i="2"/>
  <c r="AD286" i="2"/>
  <c r="AE286" i="2" s="1"/>
  <c r="BB286" i="2"/>
  <c r="JH286" i="2"/>
  <c r="JZ286" i="2"/>
  <c r="MV286" i="2"/>
  <c r="MB286" i="2"/>
  <c r="NL286" i="2"/>
  <c r="MD286" i="2"/>
  <c r="DF286" i="2"/>
  <c r="IF286" i="2"/>
  <c r="KF286" i="2"/>
  <c r="LF286" i="2"/>
  <c r="EP286" i="2"/>
  <c r="FX286" i="2"/>
  <c r="FY286" i="2" s="1"/>
  <c r="LR286" i="2"/>
  <c r="LX286" i="2"/>
  <c r="LV286" i="2"/>
  <c r="MT286" i="2"/>
  <c r="KH286" i="2"/>
  <c r="HT286" i="2"/>
  <c r="CB286" i="2"/>
  <c r="BP286" i="2"/>
  <c r="KX286" i="2"/>
  <c r="HL286" i="2"/>
  <c r="IJ286" i="2"/>
  <c r="JJ286" i="2"/>
  <c r="LD286" i="2"/>
  <c r="MZ286" i="2"/>
  <c r="NB286" i="2"/>
  <c r="GZ286" i="2"/>
  <c r="KN286" i="2"/>
  <c r="EJ286" i="2"/>
  <c r="HN286" i="2"/>
  <c r="IL286" i="2"/>
  <c r="KB286" i="2"/>
  <c r="NN286" i="2"/>
  <c r="EB286" i="2"/>
  <c r="MQ286" i="2"/>
  <c r="IM286" i="2"/>
  <c r="KC286" i="2"/>
  <c r="CK286" i="2" s="1"/>
  <c r="HI286" i="2"/>
  <c r="Q286" i="2" s="1"/>
  <c r="HU286" i="2"/>
  <c r="NO286" i="2"/>
  <c r="FW286" i="2" s="1"/>
  <c r="X285" i="2"/>
  <c r="Y285" i="2" s="1"/>
  <c r="DD285" i="2"/>
  <c r="DE285" i="2" s="1"/>
  <c r="FF285" i="2"/>
  <c r="FG285" i="2" s="1"/>
  <c r="FW285" i="2"/>
  <c r="KO286" i="2"/>
  <c r="CW286" i="2" s="1"/>
  <c r="DW285" i="2"/>
  <c r="CA285" i="2"/>
  <c r="KI286" i="2"/>
  <c r="CQ286" i="2" s="1"/>
  <c r="LG286" i="2"/>
  <c r="DO286" i="2" s="1"/>
  <c r="NC286" i="2"/>
  <c r="FK286" i="2" s="1"/>
  <c r="B287" i="2"/>
  <c r="GC287" i="2" s="1"/>
  <c r="GD286" i="2"/>
  <c r="CS285" i="2" l="1"/>
  <c r="AK285" i="2"/>
  <c r="DL286" i="2"/>
  <c r="L286" i="2"/>
  <c r="M286" i="2" s="1"/>
  <c r="DR286" i="2"/>
  <c r="AX286" i="2"/>
  <c r="FN286" i="2"/>
  <c r="BV286" i="2"/>
  <c r="BH286" i="2"/>
  <c r="ET286" i="2"/>
  <c r="EU286" i="2" s="1"/>
  <c r="Z286" i="2"/>
  <c r="FH286" i="2"/>
  <c r="DX286" i="2"/>
  <c r="AP286" i="2"/>
  <c r="AL286" i="2"/>
  <c r="FZ286" i="2"/>
  <c r="T286" i="2"/>
  <c r="CR286" i="2"/>
  <c r="FB286" i="2"/>
  <c r="CZ286" i="2"/>
  <c r="CN286" i="2"/>
  <c r="AQ286" i="2"/>
  <c r="HU287" i="2"/>
  <c r="MQ287" i="2"/>
  <c r="EY287" i="2" s="1"/>
  <c r="AC286" i="2"/>
  <c r="BN286" i="2"/>
  <c r="R286" i="2"/>
  <c r="S286" i="2" s="1"/>
  <c r="BT286" i="2"/>
  <c r="BZ286" i="2"/>
  <c r="EY286" i="2"/>
  <c r="EH286" i="2"/>
  <c r="FL286" i="2"/>
  <c r="EN286" i="2"/>
  <c r="EZ286" i="2"/>
  <c r="FF286" i="2"/>
  <c r="BD286" i="2"/>
  <c r="AF286" i="2"/>
  <c r="ED286" i="2"/>
  <c r="GW287" i="2"/>
  <c r="JQ287" i="2"/>
  <c r="KO287" i="2"/>
  <c r="CW287" i="2" s="1"/>
  <c r="DD286" i="2"/>
  <c r="F286" i="2"/>
  <c r="AJ286" i="2"/>
  <c r="AK286" i="2" s="1"/>
  <c r="DJ286" i="2"/>
  <c r="CL286" i="2"/>
  <c r="DP286" i="2"/>
  <c r="N286" i="2"/>
  <c r="BJ286" i="2"/>
  <c r="AR286" i="2"/>
  <c r="CH286" i="2"/>
  <c r="EV286" i="2"/>
  <c r="MW287" i="2"/>
  <c r="LY287" i="2"/>
  <c r="NI287" i="2"/>
  <c r="FQ287" i="2" s="1"/>
  <c r="MK287" i="2"/>
  <c r="ES287" i="2" s="1"/>
  <c r="EG287" i="2"/>
  <c r="FE287" i="2"/>
  <c r="BY287" i="2"/>
  <c r="E287" i="2"/>
  <c r="AC287" i="2"/>
  <c r="IS287" i="2"/>
  <c r="BA287" i="2" s="1"/>
  <c r="HI287" i="2"/>
  <c r="LS287" i="2"/>
  <c r="EA287" i="2" s="1"/>
  <c r="KU287" i="2"/>
  <c r="JW287" i="2"/>
  <c r="HH287" i="2"/>
  <c r="ME287" i="2"/>
  <c r="HC287" i="2"/>
  <c r="GZ287" i="2"/>
  <c r="LL287" i="2"/>
  <c r="HR287" i="2"/>
  <c r="JN287" i="2"/>
  <c r="NH287" i="2"/>
  <c r="IR287" i="2"/>
  <c r="KN287" i="2"/>
  <c r="IV287" i="2"/>
  <c r="KT287" i="2"/>
  <c r="LP287" i="2"/>
  <c r="MP287" i="2"/>
  <c r="MN287" i="2"/>
  <c r="JB287" i="2"/>
  <c r="MT287" i="2"/>
  <c r="LJ287" i="2"/>
  <c r="NF287" i="2"/>
  <c r="HX287" i="2"/>
  <c r="KR287" i="2"/>
  <c r="ED287" i="2"/>
  <c r="JZ287" i="2"/>
  <c r="KX287" i="2"/>
  <c r="LV287" i="2"/>
  <c r="LX287" i="2"/>
  <c r="HT287" i="2"/>
  <c r="JP287" i="2"/>
  <c r="IP287" i="2"/>
  <c r="KL287" i="2"/>
  <c r="MJ287" i="2"/>
  <c r="GV287" i="2"/>
  <c r="LR287" i="2"/>
  <c r="ID287" i="2"/>
  <c r="JD287" i="2"/>
  <c r="CZ287" i="2"/>
  <c r="HZ287" i="2"/>
  <c r="IX287" i="2"/>
  <c r="EZ287" i="2"/>
  <c r="MV287" i="2"/>
  <c r="FH287" i="2"/>
  <c r="HN287" i="2"/>
  <c r="IL287" i="2"/>
  <c r="KF287" i="2"/>
  <c r="KH287" i="2"/>
  <c r="LD287" i="2"/>
  <c r="MD287" i="2"/>
  <c r="NN287" i="2"/>
  <c r="MB287" i="2"/>
  <c r="BB287" i="2"/>
  <c r="JT287" i="2"/>
  <c r="HF287" i="2"/>
  <c r="KZ287" i="2"/>
  <c r="GT287" i="2"/>
  <c r="MZ287" i="2"/>
  <c r="HL287" i="2"/>
  <c r="JH287" i="2"/>
  <c r="MH287" i="2"/>
  <c r="HB287" i="2"/>
  <c r="JV287" i="2"/>
  <c r="IJ287" i="2"/>
  <c r="LF287" i="2"/>
  <c r="NB287" i="2"/>
  <c r="IF287" i="2"/>
  <c r="NL287" i="2"/>
  <c r="KB287" i="2"/>
  <c r="JJ287" i="2"/>
  <c r="FX287" i="2"/>
  <c r="KC287" i="2"/>
  <c r="X286" i="2"/>
  <c r="CX286" i="2"/>
  <c r="DV286" i="2"/>
  <c r="CT286" i="2"/>
  <c r="BC286" i="2"/>
  <c r="DQ286" i="2"/>
  <c r="JK287" i="2"/>
  <c r="NC287" i="2"/>
  <c r="KI287" i="2"/>
  <c r="LG287" i="2"/>
  <c r="NO287" i="2"/>
  <c r="IM287" i="2"/>
  <c r="LA287" i="2"/>
  <c r="AV286" i="2"/>
  <c r="DI286" i="2"/>
  <c r="AU286" i="2"/>
  <c r="FR286" i="2"/>
  <c r="LM287" i="2"/>
  <c r="DU287" i="2" s="1"/>
  <c r="EC286" i="2"/>
  <c r="IY287" i="2"/>
  <c r="IG287" i="2"/>
  <c r="JE287" i="2"/>
  <c r="BM287" i="2" s="1"/>
  <c r="CS286" i="2"/>
  <c r="IA287" i="2"/>
  <c r="HO287" i="2"/>
  <c r="B288" i="2"/>
  <c r="GC288" i="2" s="1"/>
  <c r="GD287" i="2"/>
  <c r="JK288" i="2" l="1"/>
  <c r="LG288" i="2"/>
  <c r="HO288" i="2"/>
  <c r="IG288" i="2"/>
  <c r="LA288" i="2"/>
  <c r="IA288" i="2"/>
  <c r="IY288" i="2"/>
  <c r="G286" i="2"/>
  <c r="FY287" i="2"/>
  <c r="FS286" i="2"/>
  <c r="FM286" i="2"/>
  <c r="FG286" i="2"/>
  <c r="FA286" i="2"/>
  <c r="EO286" i="2"/>
  <c r="EI286" i="2"/>
  <c r="DW286" i="2"/>
  <c r="DK286" i="2"/>
  <c r="DE286" i="2"/>
  <c r="CY286" i="2"/>
  <c r="CM286" i="2"/>
  <c r="CA286" i="2"/>
  <c r="BU286" i="2"/>
  <c r="BO286" i="2"/>
  <c r="BI286" i="2"/>
  <c r="AW286" i="2"/>
  <c r="Y286" i="2"/>
  <c r="FT287" i="2"/>
  <c r="EV287" i="2"/>
  <c r="R287" i="2"/>
  <c r="S287" i="2" s="1"/>
  <c r="DV287" i="2"/>
  <c r="DW287" i="2" s="1"/>
  <c r="AL287" i="2"/>
  <c r="Z287" i="2"/>
  <c r="EP287" i="2"/>
  <c r="FL287" i="2"/>
  <c r="FM287" i="2" s="1"/>
  <c r="CB287" i="2"/>
  <c r="DF287" i="2"/>
  <c r="FZ287" i="2"/>
  <c r="DP287" i="2"/>
  <c r="CR287" i="2"/>
  <c r="AR287" i="2"/>
  <c r="EJ287" i="2"/>
  <c r="AF287" i="2"/>
  <c r="DL287" i="2"/>
  <c r="CF287" i="2"/>
  <c r="BV287" i="2"/>
  <c r="AV287" i="2"/>
  <c r="CL287" i="2"/>
  <c r="N287" i="2"/>
  <c r="BP287" i="2"/>
  <c r="F287" i="2"/>
  <c r="G287" i="2" s="1"/>
  <c r="BJ287" i="2"/>
  <c r="IM288" i="2"/>
  <c r="KI288" i="2"/>
  <c r="HC288" i="2"/>
  <c r="KU288" i="2"/>
  <c r="HI288" i="2"/>
  <c r="BH287" i="2"/>
  <c r="L287" i="2"/>
  <c r="M287" i="2" s="1"/>
  <c r="BN287" i="2"/>
  <c r="BO287" i="2" s="1"/>
  <c r="BZ287" i="2"/>
  <c r="CA287" i="2" s="1"/>
  <c r="X287" i="2"/>
  <c r="Y287" i="2" s="1"/>
  <c r="CQ287" i="2"/>
  <c r="EB287" i="2"/>
  <c r="EH287" i="2"/>
  <c r="FR287" i="2"/>
  <c r="FS287" i="2" s="1"/>
  <c r="BD287" i="2"/>
  <c r="CN287" i="2"/>
  <c r="CH287" i="2"/>
  <c r="DX287" i="2"/>
  <c r="NI288" i="2"/>
  <c r="CM287" i="2"/>
  <c r="FQ288" i="2"/>
  <c r="DO288" i="2"/>
  <c r="DC288" i="2"/>
  <c r="DI288" i="2"/>
  <c r="AU288" i="2"/>
  <c r="BS288" i="2"/>
  <c r="AO288" i="2"/>
  <c r="Q288" i="2"/>
  <c r="BG288" i="2"/>
  <c r="AI288" i="2"/>
  <c r="CQ288" i="2"/>
  <c r="W288" i="2"/>
  <c r="K288" i="2"/>
  <c r="MW288" i="2"/>
  <c r="KH288" i="2"/>
  <c r="MQ288" i="2"/>
  <c r="EY288" i="2" s="1"/>
  <c r="ID288" i="2"/>
  <c r="GV288" i="2"/>
  <c r="HT288" i="2"/>
  <c r="JP288" i="2"/>
  <c r="LR288" i="2"/>
  <c r="JD288" i="2"/>
  <c r="JB288" i="2"/>
  <c r="LL288" i="2"/>
  <c r="HR288" i="2"/>
  <c r="NH288" i="2"/>
  <c r="MH288" i="2"/>
  <c r="MJ288" i="2"/>
  <c r="HX288" i="2"/>
  <c r="IV288" i="2"/>
  <c r="IX288" i="2"/>
  <c r="JT288" i="2"/>
  <c r="LP288" i="2"/>
  <c r="KB288" i="2"/>
  <c r="KX288" i="2"/>
  <c r="LV288" i="2"/>
  <c r="LJ288" i="2"/>
  <c r="IR288" i="2"/>
  <c r="KN288" i="2"/>
  <c r="MP288" i="2"/>
  <c r="FB288" i="2"/>
  <c r="MN288" i="2"/>
  <c r="GT288" i="2"/>
  <c r="IF288" i="2"/>
  <c r="KZ288" i="2"/>
  <c r="KR288" i="2"/>
  <c r="HH288" i="2"/>
  <c r="HB288" i="2"/>
  <c r="JJ288" i="2"/>
  <c r="LF288" i="2"/>
  <c r="NB288" i="2"/>
  <c r="MZ288" i="2"/>
  <c r="JN288" i="2"/>
  <c r="NF288" i="2"/>
  <c r="BJ288" i="2"/>
  <c r="HF288" i="2"/>
  <c r="HN288" i="2"/>
  <c r="IL288" i="2"/>
  <c r="JH288" i="2"/>
  <c r="IP288" i="2"/>
  <c r="KL288" i="2"/>
  <c r="GZ288" i="2"/>
  <c r="JV288" i="2"/>
  <c r="KT288" i="2"/>
  <c r="LX288" i="2"/>
  <c r="MV288" i="2"/>
  <c r="HL288" i="2"/>
  <c r="IJ288" i="2"/>
  <c r="BV288" i="2"/>
  <c r="KF288" i="2"/>
  <c r="MD288" i="2"/>
  <c r="MB288" i="2"/>
  <c r="NN288" i="2"/>
  <c r="NL288" i="2"/>
  <c r="JZ288" i="2"/>
  <c r="MT288" i="2"/>
  <c r="HZ288" i="2"/>
  <c r="Z288" i="2"/>
  <c r="CR288" i="2"/>
  <c r="LD288" i="2"/>
  <c r="JE288" i="2"/>
  <c r="BM288" i="2" s="1"/>
  <c r="LM288" i="2"/>
  <c r="NO288" i="2"/>
  <c r="FX288" i="2" s="1"/>
  <c r="FY288" i="2" s="1"/>
  <c r="NC288" i="2"/>
  <c r="KC288" i="2"/>
  <c r="CK288" i="2" s="1"/>
  <c r="ME288" i="2"/>
  <c r="LS288" i="2"/>
  <c r="IS288" i="2"/>
  <c r="BA288" i="2" s="1"/>
  <c r="AD287" i="2"/>
  <c r="Q287" i="2"/>
  <c r="AP287" i="2"/>
  <c r="AQ287" i="2" s="1"/>
  <c r="CK287" i="2"/>
  <c r="CX287" i="2"/>
  <c r="CY287" i="2" s="1"/>
  <c r="AI287" i="2"/>
  <c r="DD287" i="2"/>
  <c r="DE287" i="2" s="1"/>
  <c r="DJ287" i="2"/>
  <c r="DK287" i="2" s="1"/>
  <c r="EN287" i="2"/>
  <c r="EO287" i="2" s="1"/>
  <c r="H287" i="2"/>
  <c r="AX287" i="2"/>
  <c r="CT287" i="2"/>
  <c r="FB287" i="2"/>
  <c r="FN287" i="2"/>
  <c r="FA287" i="2"/>
  <c r="JQ288" i="2"/>
  <c r="AW287" i="2"/>
  <c r="DQ287" i="2"/>
  <c r="AO287" i="2"/>
  <c r="AJ287" i="2"/>
  <c r="AU287" i="2"/>
  <c r="W287" i="2"/>
  <c r="DC287" i="2"/>
  <c r="DI287" i="2"/>
  <c r="FF287" i="2"/>
  <c r="FG287" i="2" s="1"/>
  <c r="FK287" i="2"/>
  <c r="ET287" i="2"/>
  <c r="EU287" i="2" s="1"/>
  <c r="T287" i="2"/>
  <c r="DR287" i="2"/>
  <c r="LY288" i="2"/>
  <c r="EG288" i="2" s="1"/>
  <c r="KO288" i="2"/>
  <c r="BI287" i="2"/>
  <c r="BC287" i="2"/>
  <c r="JW288" i="2"/>
  <c r="BS287" i="2"/>
  <c r="BT287" i="2"/>
  <c r="BU287" i="2" s="1"/>
  <c r="K287" i="2"/>
  <c r="BG287" i="2"/>
  <c r="CE287" i="2"/>
  <c r="EM287" i="2"/>
  <c r="DO287" i="2"/>
  <c r="FW287" i="2"/>
  <c r="MK288" i="2"/>
  <c r="GW288" i="2"/>
  <c r="EI287" i="2"/>
  <c r="HU288" i="2"/>
  <c r="B289" i="2"/>
  <c r="GD288" i="2"/>
  <c r="GW289" i="2" l="1"/>
  <c r="IA289" i="2"/>
  <c r="GC289" i="2"/>
  <c r="EC287" i="2"/>
  <c r="CS287" i="2"/>
  <c r="CG287" i="2"/>
  <c r="AK287" i="2"/>
  <c r="AE287" i="2"/>
  <c r="DP288" i="2"/>
  <c r="FH288" i="2"/>
  <c r="AX288" i="2"/>
  <c r="DV288" i="2"/>
  <c r="AF288" i="2"/>
  <c r="CF288" i="2"/>
  <c r="CG288" i="2" s="1"/>
  <c r="AR288" i="2"/>
  <c r="CZ288" i="2"/>
  <c r="DF288" i="2"/>
  <c r="BP288" i="2"/>
  <c r="EP288" i="2"/>
  <c r="EV288" i="2"/>
  <c r="BD288" i="2"/>
  <c r="EJ288" i="2"/>
  <c r="FT288" i="2"/>
  <c r="H288" i="2"/>
  <c r="EB288" i="2"/>
  <c r="EC288" i="2" s="1"/>
  <c r="FZ288" i="2"/>
  <c r="AL288" i="2"/>
  <c r="DJ288" i="2"/>
  <c r="L288" i="2"/>
  <c r="M288" i="2" s="1"/>
  <c r="KO289" i="2"/>
  <c r="CW289" i="2" s="1"/>
  <c r="JW289" i="2"/>
  <c r="BZ288" i="2"/>
  <c r="FN288" i="2"/>
  <c r="T288" i="2"/>
  <c r="CN288" i="2"/>
  <c r="HU289" i="2"/>
  <c r="AC289" i="2" s="1"/>
  <c r="MK289" i="2"/>
  <c r="IY289" i="2"/>
  <c r="DQ288" i="2"/>
  <c r="HO289" i="2"/>
  <c r="W289" i="2" s="1"/>
  <c r="LS289" i="2"/>
  <c r="NC289" i="2"/>
  <c r="MW289" i="2"/>
  <c r="E288" i="2"/>
  <c r="BH288" i="2"/>
  <c r="R288" i="2"/>
  <c r="BT288" i="2"/>
  <c r="CW288" i="2"/>
  <c r="ET288" i="2"/>
  <c r="EA288" i="2"/>
  <c r="FR288" i="2"/>
  <c r="N288" i="2"/>
  <c r="CB288" i="2"/>
  <c r="DR288" i="2"/>
  <c r="ED288" i="2"/>
  <c r="DL288" i="2"/>
  <c r="NI289" i="2"/>
  <c r="HC289" i="2"/>
  <c r="LA289" i="2"/>
  <c r="ME289" i="2"/>
  <c r="NO289" i="2"/>
  <c r="AV288" i="2"/>
  <c r="X288" i="2"/>
  <c r="DD288" i="2"/>
  <c r="AC288" i="2"/>
  <c r="BN288" i="2"/>
  <c r="AD288" i="2"/>
  <c r="AE288" i="2" s="1"/>
  <c r="CE288" i="2"/>
  <c r="CX288" i="2"/>
  <c r="EN288" i="2"/>
  <c r="EZ288" i="2"/>
  <c r="FF288" i="2"/>
  <c r="CH288" i="2"/>
  <c r="DX288" i="2"/>
  <c r="KC289" i="2"/>
  <c r="LM289" i="2"/>
  <c r="MQ289" i="2"/>
  <c r="BB288" i="2"/>
  <c r="F288" i="2"/>
  <c r="AJ288" i="2"/>
  <c r="AK288" i="2" s="1"/>
  <c r="AP288" i="2"/>
  <c r="CL288" i="2"/>
  <c r="EH288" i="2"/>
  <c r="DU288" i="2"/>
  <c r="FL288" i="2"/>
  <c r="FE288" i="2"/>
  <c r="FK288" i="2"/>
  <c r="CT288" i="2"/>
  <c r="CS288" i="2"/>
  <c r="FW289" i="2"/>
  <c r="EY289" i="2"/>
  <c r="FQ289" i="2"/>
  <c r="ES289" i="2"/>
  <c r="FK289" i="2"/>
  <c r="FE289" i="2"/>
  <c r="EA289" i="2"/>
  <c r="DI289" i="2"/>
  <c r="CE289" i="2"/>
  <c r="BG289" i="2"/>
  <c r="AI289" i="2"/>
  <c r="K289" i="2"/>
  <c r="E289" i="2"/>
  <c r="EM289" i="2"/>
  <c r="CK289" i="2"/>
  <c r="DU289" i="2"/>
  <c r="JK289" i="2"/>
  <c r="IM289" i="2"/>
  <c r="AU289" i="2" s="1"/>
  <c r="HI289" i="2"/>
  <c r="IR289" i="2"/>
  <c r="KN289" i="2"/>
  <c r="HZ289" i="2"/>
  <c r="IF289" i="2"/>
  <c r="KZ289" i="2"/>
  <c r="LV289" i="2"/>
  <c r="JN289" i="2"/>
  <c r="NF289" i="2"/>
  <c r="MJ289" i="2"/>
  <c r="JV289" i="2"/>
  <c r="HH289" i="2"/>
  <c r="JB289" i="2"/>
  <c r="HT289" i="2"/>
  <c r="HR289" i="2"/>
  <c r="JP289" i="2"/>
  <c r="IP289" i="2"/>
  <c r="N289" i="2"/>
  <c r="GZ289" i="2"/>
  <c r="HX289" i="2"/>
  <c r="IX289" i="2"/>
  <c r="IV289" i="2"/>
  <c r="JT289" i="2"/>
  <c r="LR289" i="2"/>
  <c r="EB289" i="2"/>
  <c r="HN289" i="2"/>
  <c r="JD289" i="2"/>
  <c r="JZ289" i="2"/>
  <c r="KX289" i="2"/>
  <c r="LJ289" i="2"/>
  <c r="NH289" i="2"/>
  <c r="LP289" i="2"/>
  <c r="MP289" i="2"/>
  <c r="KB289" i="2"/>
  <c r="LX289" i="2"/>
  <c r="KR289" i="2"/>
  <c r="EP289" i="2"/>
  <c r="NB289" i="2"/>
  <c r="NN289" i="2"/>
  <c r="HL289" i="2"/>
  <c r="KF289" i="2"/>
  <c r="GT289" i="2"/>
  <c r="KT289" i="2"/>
  <c r="R289" i="2"/>
  <c r="MV289" i="2"/>
  <c r="JJ289" i="2"/>
  <c r="LD289" i="2"/>
  <c r="MZ289" i="2"/>
  <c r="FN289" i="2"/>
  <c r="FZ289" i="2"/>
  <c r="MH289" i="2"/>
  <c r="H289" i="2"/>
  <c r="ID289" i="2"/>
  <c r="MT289" i="2"/>
  <c r="MB289" i="2"/>
  <c r="JH289" i="2"/>
  <c r="KH289" i="2"/>
  <c r="LF289" i="2"/>
  <c r="MD289" i="2"/>
  <c r="LL289" i="2"/>
  <c r="KL289" i="2"/>
  <c r="MN289" i="2"/>
  <c r="HF289" i="2"/>
  <c r="GV289" i="2"/>
  <c r="IJ289" i="2"/>
  <c r="NL289" i="2"/>
  <c r="IL289" i="2"/>
  <c r="HB289" i="2"/>
  <c r="LG289" i="2"/>
  <c r="LY289" i="2"/>
  <c r="DE288" i="2"/>
  <c r="IG289" i="2"/>
  <c r="JQ289" i="2"/>
  <c r="IS289" i="2"/>
  <c r="JE289" i="2"/>
  <c r="BM289" i="2" s="1"/>
  <c r="BY288" i="2"/>
  <c r="ES288" i="2"/>
  <c r="EM288" i="2"/>
  <c r="FW288" i="2"/>
  <c r="S288" i="2"/>
  <c r="KU289" i="2"/>
  <c r="KI289" i="2"/>
  <c r="B290" i="2"/>
  <c r="GD289" i="2"/>
  <c r="IG290" i="2" l="1"/>
  <c r="IA290" i="2"/>
  <c r="GC290" i="2"/>
  <c r="G288" i="2"/>
  <c r="FS288" i="2"/>
  <c r="FM288" i="2"/>
  <c r="FG288" i="2"/>
  <c r="FA288" i="2"/>
  <c r="EU288" i="2"/>
  <c r="EO288" i="2"/>
  <c r="EI288" i="2"/>
  <c r="DW288" i="2"/>
  <c r="DK288" i="2"/>
  <c r="CY288" i="2"/>
  <c r="CM288" i="2"/>
  <c r="CA288" i="2"/>
  <c r="BU288" i="2"/>
  <c r="BO288" i="2"/>
  <c r="BI288" i="2"/>
  <c r="BC288" i="2"/>
  <c r="AW288" i="2"/>
  <c r="AQ288" i="2"/>
  <c r="Y288" i="2"/>
  <c r="CN289" i="2"/>
  <c r="DV289" i="2"/>
  <c r="DW289" i="2" s="1"/>
  <c r="DJ289" i="2"/>
  <c r="DK289" i="2" s="1"/>
  <c r="BJ289" i="2"/>
  <c r="DR289" i="2"/>
  <c r="CX289" i="2"/>
  <c r="CY289" i="2" s="1"/>
  <c r="CB289" i="2"/>
  <c r="BB289" i="2"/>
  <c r="BC289" i="2" s="1"/>
  <c r="CT289" i="2"/>
  <c r="KI290" i="2"/>
  <c r="IS290" i="2"/>
  <c r="LY290" i="2"/>
  <c r="DF289" i="2"/>
  <c r="AV289" i="2"/>
  <c r="AW289" i="2" s="1"/>
  <c r="BT289" i="2"/>
  <c r="BU289" i="2" s="1"/>
  <c r="BP289" i="2"/>
  <c r="EH289" i="2"/>
  <c r="EI289" i="2" s="1"/>
  <c r="FB289" i="2"/>
  <c r="AJ289" i="2"/>
  <c r="FX289" i="2"/>
  <c r="Z289" i="2"/>
  <c r="AR289" i="2"/>
  <c r="FR289" i="2"/>
  <c r="FS289" i="2" s="1"/>
  <c r="FH289" i="2"/>
  <c r="AF289" i="2"/>
  <c r="CH289" i="2"/>
  <c r="EV289" i="2"/>
  <c r="JK290" i="2"/>
  <c r="L289" i="2"/>
  <c r="M289" i="2" s="1"/>
  <c r="F289" i="2"/>
  <c r="G289" i="2" s="1"/>
  <c r="AD289" i="2"/>
  <c r="CL289" i="2"/>
  <c r="CQ289" i="2"/>
  <c r="CF289" i="2"/>
  <c r="T289" i="2"/>
  <c r="EZ289" i="2"/>
  <c r="FA289" i="2" s="1"/>
  <c r="AL289" i="2"/>
  <c r="ET289" i="2"/>
  <c r="EU289" i="2" s="1"/>
  <c r="AX289" i="2"/>
  <c r="BV289" i="2"/>
  <c r="ED289" i="2"/>
  <c r="DX289" i="2"/>
  <c r="FT289" i="2"/>
  <c r="CM289" i="2"/>
  <c r="MQ290" i="2"/>
  <c r="NO290" i="2"/>
  <c r="MW290" i="2"/>
  <c r="HO290" i="2"/>
  <c r="HU290" i="2"/>
  <c r="EC289" i="2"/>
  <c r="KU290" i="2"/>
  <c r="JQ290" i="2"/>
  <c r="LG290" i="2"/>
  <c r="BN289" i="2"/>
  <c r="BO289" i="2" s="1"/>
  <c r="AP289" i="2"/>
  <c r="AQ289" i="2" s="1"/>
  <c r="X289" i="2"/>
  <c r="Y289" i="2" s="1"/>
  <c r="DC289" i="2"/>
  <c r="DD289" i="2"/>
  <c r="DE289" i="2" s="1"/>
  <c r="CR289" i="2"/>
  <c r="EN289" i="2"/>
  <c r="EO289" i="2" s="1"/>
  <c r="BD289" i="2"/>
  <c r="CZ289" i="2"/>
  <c r="EJ289" i="2"/>
  <c r="LM290" i="2"/>
  <c r="ME290" i="2"/>
  <c r="JW290" i="2"/>
  <c r="HC290" i="2"/>
  <c r="NC290" i="2"/>
  <c r="S289" i="2"/>
  <c r="HI290" i="2"/>
  <c r="Q289" i="2"/>
  <c r="BH289" i="2"/>
  <c r="BI289" i="2" s="1"/>
  <c r="AO289" i="2"/>
  <c r="FF289" i="2"/>
  <c r="FG289" i="2" s="1"/>
  <c r="BZ289" i="2"/>
  <c r="DO289" i="2"/>
  <c r="FL289" i="2"/>
  <c r="FM289" i="2" s="1"/>
  <c r="DL289" i="2"/>
  <c r="GW290" i="2"/>
  <c r="KC290" i="2"/>
  <c r="KO290" i="2"/>
  <c r="NI290" i="2"/>
  <c r="LS290" i="2"/>
  <c r="IY290" i="2"/>
  <c r="FK290" i="2"/>
  <c r="FE290" i="2"/>
  <c r="EA290" i="2"/>
  <c r="FQ290" i="2"/>
  <c r="EM290" i="2"/>
  <c r="DU290" i="2"/>
  <c r="EY290" i="2"/>
  <c r="DC290" i="2"/>
  <c r="EG290" i="2"/>
  <c r="CK290" i="2"/>
  <c r="DO290" i="2"/>
  <c r="CW290" i="2"/>
  <c r="FW290" i="2"/>
  <c r="BS290" i="2"/>
  <c r="AO290" i="2"/>
  <c r="AC290" i="2"/>
  <c r="Q290" i="2"/>
  <c r="CQ290" i="2"/>
  <c r="CE290" i="2"/>
  <c r="BG290" i="2"/>
  <c r="BA290" i="2"/>
  <c r="W290" i="2"/>
  <c r="AI290" i="2"/>
  <c r="K290" i="2"/>
  <c r="BY290" i="2"/>
  <c r="E290" i="2"/>
  <c r="IJ290" i="2"/>
  <c r="LA290" i="2"/>
  <c r="GT290" i="2"/>
  <c r="HH290" i="2"/>
  <c r="LL290" i="2"/>
  <c r="LJ290" i="2"/>
  <c r="HT290" i="2"/>
  <c r="JP290" i="2"/>
  <c r="NF290" i="2"/>
  <c r="F290" i="2"/>
  <c r="LR290" i="2"/>
  <c r="GV290" i="2"/>
  <c r="JD290" i="2"/>
  <c r="JZ290" i="2"/>
  <c r="MV290" i="2"/>
  <c r="NH290" i="2"/>
  <c r="IP290" i="2"/>
  <c r="KL290" i="2"/>
  <c r="HB290" i="2"/>
  <c r="L290" i="2"/>
  <c r="GZ290" i="2"/>
  <c r="MN290" i="2"/>
  <c r="ID290" i="2"/>
  <c r="CN290" i="2"/>
  <c r="KB290" i="2"/>
  <c r="DX290" i="2"/>
  <c r="IR290" i="2"/>
  <c r="KN290" i="2"/>
  <c r="MH290" i="2"/>
  <c r="IV290" i="2"/>
  <c r="KR290" i="2"/>
  <c r="KT290" i="2"/>
  <c r="HF290" i="2"/>
  <c r="BB290" i="2"/>
  <c r="HX290" i="2"/>
  <c r="KZ290" i="2"/>
  <c r="IF290" i="2"/>
  <c r="HN290" i="2"/>
  <c r="IL290" i="2"/>
  <c r="KH290" i="2"/>
  <c r="NN290" i="2"/>
  <c r="JH290" i="2"/>
  <c r="MZ290" i="2"/>
  <c r="NB290" i="2"/>
  <c r="FT290" i="2"/>
  <c r="JV290" i="2"/>
  <c r="DD290" i="2"/>
  <c r="LP290" i="2"/>
  <c r="MP290" i="2"/>
  <c r="KX290" i="2"/>
  <c r="KF290" i="2"/>
  <c r="MB290" i="2"/>
  <c r="MD290" i="2"/>
  <c r="NL290" i="2"/>
  <c r="HR290" i="2"/>
  <c r="HZ290" i="2"/>
  <c r="LV290" i="2"/>
  <c r="FH290" i="2"/>
  <c r="JJ290" i="2"/>
  <c r="LD290" i="2"/>
  <c r="JN290" i="2"/>
  <c r="MJ290" i="2"/>
  <c r="JB290" i="2"/>
  <c r="LX290" i="2"/>
  <c r="EH290" i="2"/>
  <c r="MT290" i="2"/>
  <c r="Z290" i="2"/>
  <c r="CT290" i="2"/>
  <c r="LF290" i="2"/>
  <c r="EN290" i="2"/>
  <c r="T290" i="2"/>
  <c r="JT290" i="2"/>
  <c r="FZ290" i="2"/>
  <c r="IX290" i="2"/>
  <c r="HL290" i="2"/>
  <c r="JE290" i="2"/>
  <c r="IM290" i="2"/>
  <c r="DP289" i="2"/>
  <c r="DQ289" i="2" s="1"/>
  <c r="BS289" i="2"/>
  <c r="BA289" i="2"/>
  <c r="BY289" i="2"/>
  <c r="EG289" i="2"/>
  <c r="CS289" i="2"/>
  <c r="CA289" i="2"/>
  <c r="MK290" i="2"/>
  <c r="B291" i="2"/>
  <c r="GD290" i="2"/>
  <c r="IA291" i="2" l="1"/>
  <c r="GC291" i="2"/>
  <c r="FY289" i="2"/>
  <c r="CG289" i="2"/>
  <c r="AK289" i="2"/>
  <c r="AE289" i="2"/>
  <c r="AF290" i="2"/>
  <c r="ED290" i="2"/>
  <c r="AV290" i="2"/>
  <c r="DR290" i="2"/>
  <c r="DL290" i="2"/>
  <c r="AJ290" i="2"/>
  <c r="AK290" i="2" s="1"/>
  <c r="ET290" i="2"/>
  <c r="EU290" i="2" s="1"/>
  <c r="BP290" i="2"/>
  <c r="MK291" i="2"/>
  <c r="CZ290" i="2"/>
  <c r="FL290" i="2"/>
  <c r="CF290" i="2"/>
  <c r="AR290" i="2"/>
  <c r="EI290" i="2"/>
  <c r="BV290" i="2"/>
  <c r="EZ290" i="2"/>
  <c r="BJ290" i="2"/>
  <c r="BZ290" i="2"/>
  <c r="FM290" i="2"/>
  <c r="EO290" i="2"/>
  <c r="DE290" i="2"/>
  <c r="LA291" i="2"/>
  <c r="EB290" i="2"/>
  <c r="BN290" i="2"/>
  <c r="R290" i="2"/>
  <c r="S290" i="2" s="1"/>
  <c r="BT290" i="2"/>
  <c r="BU290" i="2" s="1"/>
  <c r="DJ290" i="2"/>
  <c r="CL290" i="2"/>
  <c r="DP290" i="2"/>
  <c r="DQ290" i="2" s="1"/>
  <c r="DV290" i="2"/>
  <c r="N290" i="2"/>
  <c r="H290" i="2"/>
  <c r="AL290" i="2"/>
  <c r="DF290" i="2"/>
  <c r="CH290" i="2"/>
  <c r="EP290" i="2"/>
  <c r="EJ290" i="2"/>
  <c r="FN290" i="2"/>
  <c r="IG291" i="2"/>
  <c r="AO291" i="2" s="1"/>
  <c r="NI291" i="2"/>
  <c r="GW291" i="2"/>
  <c r="NC291" i="2"/>
  <c r="LG291" i="2"/>
  <c r="KI291" i="2"/>
  <c r="MW291" i="2"/>
  <c r="MQ291" i="2"/>
  <c r="EY291" i="2" s="1"/>
  <c r="JE291" i="2"/>
  <c r="X290" i="2"/>
  <c r="BM290" i="2"/>
  <c r="AD290" i="2"/>
  <c r="AE290" i="2" s="1"/>
  <c r="CX290" i="2"/>
  <c r="FR290" i="2"/>
  <c r="FS290" i="2" s="1"/>
  <c r="FF290" i="2"/>
  <c r="BD290" i="2"/>
  <c r="AX290" i="2"/>
  <c r="CB290" i="2"/>
  <c r="FB290" i="2"/>
  <c r="M290" i="2"/>
  <c r="KO291" i="2"/>
  <c r="HC291" i="2"/>
  <c r="LM291" i="2"/>
  <c r="DU291" i="2" s="1"/>
  <c r="JQ291" i="2"/>
  <c r="JK291" i="2"/>
  <c r="BS291" i="2" s="1"/>
  <c r="FQ291" i="2"/>
  <c r="ES291" i="2"/>
  <c r="FK291" i="2"/>
  <c r="DO291" i="2"/>
  <c r="FE291" i="2"/>
  <c r="CW291" i="2"/>
  <c r="BY291" i="2"/>
  <c r="DI291" i="2"/>
  <c r="CQ291" i="2"/>
  <c r="BM291" i="2"/>
  <c r="AI291" i="2"/>
  <c r="K291" i="2"/>
  <c r="E291" i="2"/>
  <c r="LS291" i="2"/>
  <c r="ME291" i="2"/>
  <c r="EM291" i="2" s="1"/>
  <c r="HI291" i="2"/>
  <c r="GZ291" i="2"/>
  <c r="NH291" i="2"/>
  <c r="MH291" i="2"/>
  <c r="HB291" i="2"/>
  <c r="HZ291" i="2"/>
  <c r="IX291" i="2"/>
  <c r="JT291" i="2"/>
  <c r="JV291" i="2"/>
  <c r="KT291" i="2"/>
  <c r="LR291" i="2"/>
  <c r="HH291" i="2"/>
  <c r="HF291" i="2"/>
  <c r="KB291" i="2"/>
  <c r="KZ291" i="2"/>
  <c r="LL291" i="2"/>
  <c r="HR291" i="2"/>
  <c r="JN291" i="2"/>
  <c r="KN291" i="2"/>
  <c r="GV291" i="2"/>
  <c r="IV291" i="2"/>
  <c r="LP291" i="2"/>
  <c r="MP291" i="2"/>
  <c r="MN291" i="2"/>
  <c r="N291" i="2"/>
  <c r="T291" i="2"/>
  <c r="JB291" i="2"/>
  <c r="KX291" i="2"/>
  <c r="MT291" i="2"/>
  <c r="MV291" i="2"/>
  <c r="LJ291" i="2"/>
  <c r="HT291" i="2"/>
  <c r="NF291" i="2"/>
  <c r="IR291" i="2"/>
  <c r="MJ291" i="2"/>
  <c r="EV291" i="2"/>
  <c r="KR291" i="2"/>
  <c r="ED291" i="2"/>
  <c r="IF291" i="2"/>
  <c r="JZ291" i="2"/>
  <c r="LV291" i="2"/>
  <c r="KL291" i="2"/>
  <c r="ID291" i="2"/>
  <c r="GT291" i="2"/>
  <c r="JH291" i="2"/>
  <c r="JJ291" i="2"/>
  <c r="LF291" i="2"/>
  <c r="JP291" i="2"/>
  <c r="IP291" i="2"/>
  <c r="JD291" i="2"/>
  <c r="LX291" i="2"/>
  <c r="FH291" i="2"/>
  <c r="HN291" i="2"/>
  <c r="IL291" i="2"/>
  <c r="KF291" i="2"/>
  <c r="KH291" i="2"/>
  <c r="LD291" i="2"/>
  <c r="MD291" i="2"/>
  <c r="MZ291" i="2"/>
  <c r="NN291" i="2"/>
  <c r="HL291" i="2"/>
  <c r="IJ291" i="2"/>
  <c r="DR291" i="2"/>
  <c r="HX291" i="2"/>
  <c r="MB291" i="2"/>
  <c r="NB291" i="2"/>
  <c r="NL291" i="2"/>
  <c r="FX291" i="2" s="1"/>
  <c r="FX290" i="2"/>
  <c r="FY290" i="2" s="1"/>
  <c r="AP290" i="2"/>
  <c r="CR290" i="2"/>
  <c r="CS290" i="2" s="1"/>
  <c r="EV290" i="2"/>
  <c r="IY291" i="2"/>
  <c r="BG291" i="2" s="1"/>
  <c r="KC291" i="2"/>
  <c r="JW291" i="2"/>
  <c r="KU291" i="2"/>
  <c r="DC291" i="2" s="1"/>
  <c r="HU291" i="2"/>
  <c r="NO291" i="2"/>
  <c r="FW291" i="2" s="1"/>
  <c r="LY291" i="2"/>
  <c r="EG291" i="2" s="1"/>
  <c r="CY290" i="2"/>
  <c r="IM291" i="2"/>
  <c r="DI290" i="2"/>
  <c r="BH290" i="2"/>
  <c r="AU290" i="2"/>
  <c r="ES290" i="2"/>
  <c r="G290" i="2"/>
  <c r="IS291" i="2"/>
  <c r="HO291" i="2"/>
  <c r="CG290" i="2"/>
  <c r="BC290" i="2"/>
  <c r="B292" i="2"/>
  <c r="GD291" i="2"/>
  <c r="IA292" i="2" l="1"/>
  <c r="GC292" i="2"/>
  <c r="FG290" i="2"/>
  <c r="FA290" i="2"/>
  <c r="EC290" i="2"/>
  <c r="DW290" i="2"/>
  <c r="DK290" i="2"/>
  <c r="CM290" i="2"/>
  <c r="CA290" i="2"/>
  <c r="BO290" i="2"/>
  <c r="BI290" i="2"/>
  <c r="AW290" i="2"/>
  <c r="AQ290" i="2"/>
  <c r="Y290" i="2"/>
  <c r="FZ291" i="2"/>
  <c r="CZ291" i="2"/>
  <c r="FT291" i="2"/>
  <c r="DL291" i="2"/>
  <c r="FN291" i="2"/>
  <c r="CL291" i="2"/>
  <c r="CM291" i="2" s="1"/>
  <c r="EP291" i="2"/>
  <c r="AD291" i="2"/>
  <c r="EH291" i="2"/>
  <c r="CH291" i="2"/>
  <c r="BD291" i="2"/>
  <c r="F291" i="2"/>
  <c r="BT291" i="2"/>
  <c r="BU291" i="2" s="1"/>
  <c r="AX291" i="2"/>
  <c r="BJ291" i="2"/>
  <c r="BP291" i="2"/>
  <c r="DF291" i="2"/>
  <c r="FB291" i="2"/>
  <c r="AJ291" i="2"/>
  <c r="FY291" i="2"/>
  <c r="CT291" i="2"/>
  <c r="Z291" i="2"/>
  <c r="BZ291" i="2"/>
  <c r="CA291" i="2" s="1"/>
  <c r="AR291" i="2"/>
  <c r="DX291" i="2"/>
  <c r="HO292" i="2"/>
  <c r="IM292" i="2"/>
  <c r="HU292" i="2"/>
  <c r="KC292" i="2"/>
  <c r="AC291" i="2"/>
  <c r="BN291" i="2"/>
  <c r="BO291" i="2" s="1"/>
  <c r="BH291" i="2"/>
  <c r="BI291" i="2" s="1"/>
  <c r="AP291" i="2"/>
  <c r="AQ291" i="2" s="1"/>
  <c r="W291" i="2"/>
  <c r="DD291" i="2"/>
  <c r="DJ291" i="2"/>
  <c r="DK291" i="2" s="1"/>
  <c r="EN291" i="2"/>
  <c r="AF291" i="2"/>
  <c r="H291" i="2"/>
  <c r="EJ291" i="2"/>
  <c r="HC292" i="2"/>
  <c r="NC292" i="2"/>
  <c r="LA292" i="2"/>
  <c r="KU292" i="2"/>
  <c r="IY292" i="2"/>
  <c r="HI292" i="2"/>
  <c r="L291" i="2"/>
  <c r="M291" i="2" s="1"/>
  <c r="R291" i="2"/>
  <c r="S291" i="2" s="1"/>
  <c r="AU291" i="2"/>
  <c r="AV291" i="2"/>
  <c r="AW291" i="2" s="1"/>
  <c r="X291" i="2"/>
  <c r="Y291" i="2" s="1"/>
  <c r="CF291" i="2"/>
  <c r="CG291" i="2" s="1"/>
  <c r="DV291" i="2"/>
  <c r="DW291" i="2" s="1"/>
  <c r="EZ291" i="2"/>
  <c r="FA291" i="2" s="1"/>
  <c r="FF291" i="2"/>
  <c r="FG291" i="2" s="1"/>
  <c r="ET291" i="2"/>
  <c r="BV291" i="2"/>
  <c r="CN291" i="2"/>
  <c r="KO292" i="2"/>
  <c r="JE292" i="2"/>
  <c r="KI292" i="2"/>
  <c r="GW292" i="2"/>
  <c r="IS292" i="2"/>
  <c r="LY292" i="2"/>
  <c r="JW292" i="2"/>
  <c r="ME292" i="2"/>
  <c r="CX291" i="2"/>
  <c r="CY291" i="2" s="1"/>
  <c r="Q291" i="2"/>
  <c r="BA291" i="2"/>
  <c r="CK291" i="2"/>
  <c r="CE291" i="2"/>
  <c r="DP291" i="2"/>
  <c r="DQ291" i="2" s="1"/>
  <c r="CR291" i="2"/>
  <c r="CS291" i="2" s="1"/>
  <c r="FL291" i="2"/>
  <c r="FM291" i="2" s="1"/>
  <c r="AL291" i="2"/>
  <c r="CB291" i="2"/>
  <c r="JQ292" i="2"/>
  <c r="LG292" i="2"/>
  <c r="NI292" i="2"/>
  <c r="EU291" i="2"/>
  <c r="FK292" i="2"/>
  <c r="FQ292" i="2"/>
  <c r="EM292" i="2"/>
  <c r="EG292" i="2"/>
  <c r="DO292" i="2"/>
  <c r="DC292" i="2"/>
  <c r="CK292" i="2"/>
  <c r="CW292" i="2"/>
  <c r="CE292" i="2"/>
  <c r="AU292" i="2"/>
  <c r="CQ292" i="2"/>
  <c r="BY292" i="2"/>
  <c r="AC292" i="2"/>
  <c r="Q292" i="2"/>
  <c r="DI292" i="2"/>
  <c r="BM292" i="2"/>
  <c r="BG292" i="2"/>
  <c r="AI292" i="2"/>
  <c r="E292" i="2"/>
  <c r="BA292" i="2"/>
  <c r="W292" i="2"/>
  <c r="K292" i="2"/>
  <c r="MK292" i="2"/>
  <c r="JZ292" i="2"/>
  <c r="HN292" i="2"/>
  <c r="MW292" i="2"/>
  <c r="GV292" i="2"/>
  <c r="NF292" i="2"/>
  <c r="GZ292" i="2"/>
  <c r="HB292" i="2"/>
  <c r="KT292" i="2"/>
  <c r="HH292" i="2"/>
  <c r="LX292" i="2"/>
  <c r="HT292" i="2"/>
  <c r="JP292" i="2"/>
  <c r="MJ292" i="2"/>
  <c r="DF292" i="2"/>
  <c r="LR292" i="2"/>
  <c r="LP292" i="2"/>
  <c r="GT292" i="2"/>
  <c r="ID292" i="2"/>
  <c r="JD292" i="2"/>
  <c r="EH292" i="2"/>
  <c r="EI292" i="2" s="1"/>
  <c r="HR292" i="2"/>
  <c r="KL292" i="2"/>
  <c r="MH292" i="2"/>
  <c r="HX292" i="2"/>
  <c r="HZ292" i="2"/>
  <c r="IV292" i="2"/>
  <c r="JT292" i="2"/>
  <c r="KR292" i="2"/>
  <c r="IX292" i="2"/>
  <c r="HF292" i="2"/>
  <c r="KB292" i="2"/>
  <c r="KX292" i="2"/>
  <c r="KZ292" i="2"/>
  <c r="IR292" i="2"/>
  <c r="T292" i="2"/>
  <c r="JB292" i="2"/>
  <c r="JJ292" i="2"/>
  <c r="HL292" i="2"/>
  <c r="IJ292" i="2"/>
  <c r="LL292" i="2"/>
  <c r="EV292" i="2"/>
  <c r="LV292" i="2"/>
  <c r="N292" i="2"/>
  <c r="IL292" i="2"/>
  <c r="LF292" i="2"/>
  <c r="NB292" i="2"/>
  <c r="JN292" i="2"/>
  <c r="NH292" i="2"/>
  <c r="KN292" i="2"/>
  <c r="JV292" i="2"/>
  <c r="IF292" i="2"/>
  <c r="KH292" i="2"/>
  <c r="IP292" i="2"/>
  <c r="AL292" i="2"/>
  <c r="MN292" i="2"/>
  <c r="MT292" i="2"/>
  <c r="JH292" i="2"/>
  <c r="MB292" i="2"/>
  <c r="MZ292" i="2"/>
  <c r="X292" i="2"/>
  <c r="LJ292" i="2"/>
  <c r="MP292" i="2"/>
  <c r="MV292" i="2"/>
  <c r="KF292" i="2"/>
  <c r="LD292" i="2"/>
  <c r="MD292" i="2"/>
  <c r="FN292" i="2"/>
  <c r="NN292" i="2"/>
  <c r="NL292" i="2"/>
  <c r="NO292" i="2"/>
  <c r="LS292" i="2"/>
  <c r="EA292" i="2" s="1"/>
  <c r="BB291" i="2"/>
  <c r="EA291" i="2"/>
  <c r="EB291" i="2"/>
  <c r="EC291" i="2" s="1"/>
  <c r="FR291" i="2"/>
  <c r="FS291" i="2" s="1"/>
  <c r="JK292" i="2"/>
  <c r="LM292" i="2"/>
  <c r="MQ292" i="2"/>
  <c r="EY292" i="2" s="1"/>
  <c r="IG292" i="2"/>
  <c r="B293" i="2"/>
  <c r="GD292" i="2"/>
  <c r="IA293" i="2" l="1"/>
  <c r="GC293" i="2"/>
  <c r="G291" i="2"/>
  <c r="EO291" i="2"/>
  <c r="EI291" i="2"/>
  <c r="DE291" i="2"/>
  <c r="BC291" i="2"/>
  <c r="AK291" i="2"/>
  <c r="AE291" i="2"/>
  <c r="H292" i="2"/>
  <c r="DL292" i="2"/>
  <c r="DP292" i="2"/>
  <c r="DQ292" i="2" s="1"/>
  <c r="BJ292" i="2"/>
  <c r="BZ292" i="2"/>
  <c r="CA292" i="2" s="1"/>
  <c r="FZ292" i="2"/>
  <c r="FH292" i="2"/>
  <c r="AX292" i="2"/>
  <c r="AF292" i="2"/>
  <c r="EN292" i="2"/>
  <c r="EO292" i="2" s="1"/>
  <c r="BV292" i="2"/>
  <c r="CR292" i="2"/>
  <c r="CS292" i="2" s="1"/>
  <c r="CF292" i="2"/>
  <c r="CG292" i="2" s="1"/>
  <c r="FB292" i="2"/>
  <c r="CZ292" i="2"/>
  <c r="CL292" i="2"/>
  <c r="FR292" i="2"/>
  <c r="FS292" i="2" s="1"/>
  <c r="EB292" i="2"/>
  <c r="DV292" i="2"/>
  <c r="DW292" i="2" s="1"/>
  <c r="AP292" i="2"/>
  <c r="AQ292" i="2" s="1"/>
  <c r="BD292" i="2"/>
  <c r="BP292" i="2"/>
  <c r="Y292" i="2"/>
  <c r="LM293" i="2"/>
  <c r="NO293" i="2"/>
  <c r="FX292" i="2"/>
  <c r="MK293" i="2"/>
  <c r="BN292" i="2"/>
  <c r="R292" i="2"/>
  <c r="BT292" i="2"/>
  <c r="BU292" i="2" s="1"/>
  <c r="ES292" i="2"/>
  <c r="EZ292" i="2"/>
  <c r="FF292" i="2"/>
  <c r="FG292" i="2" s="1"/>
  <c r="AR292" i="2"/>
  <c r="Z292" i="2"/>
  <c r="DR292" i="2"/>
  <c r="DX292" i="2"/>
  <c r="EP292" i="2"/>
  <c r="FT292" i="2"/>
  <c r="NI293" i="2"/>
  <c r="JQ293" i="2"/>
  <c r="ME293" i="2"/>
  <c r="IS293" i="2"/>
  <c r="KI293" i="2"/>
  <c r="HI293" i="2"/>
  <c r="NC293" i="2"/>
  <c r="IM293" i="2"/>
  <c r="IG293" i="2"/>
  <c r="JK293" i="2"/>
  <c r="MW293" i="2"/>
  <c r="BB292" i="2"/>
  <c r="BC292" i="2" s="1"/>
  <c r="F292" i="2"/>
  <c r="G292" i="2" s="1"/>
  <c r="AJ292" i="2"/>
  <c r="AK292" i="2" s="1"/>
  <c r="BS292" i="2"/>
  <c r="AD292" i="2"/>
  <c r="DJ292" i="2"/>
  <c r="CX292" i="2"/>
  <c r="CY292" i="2" s="1"/>
  <c r="FL292" i="2"/>
  <c r="FM292" i="2" s="1"/>
  <c r="ET292" i="2"/>
  <c r="EU292" i="2" s="1"/>
  <c r="FE292" i="2"/>
  <c r="CN292" i="2"/>
  <c r="CB292" i="2"/>
  <c r="CH292" i="2"/>
  <c r="ED292" i="2"/>
  <c r="LG293" i="2"/>
  <c r="JW293" i="2"/>
  <c r="JE293" i="2"/>
  <c r="HC293" i="2"/>
  <c r="K293" i="2" s="1"/>
  <c r="HO293" i="2"/>
  <c r="FW293" i="2"/>
  <c r="FQ293" i="2"/>
  <c r="ES293" i="2"/>
  <c r="FK293" i="2"/>
  <c r="FE293" i="2"/>
  <c r="DO293" i="2"/>
  <c r="BY293" i="2"/>
  <c r="EM293" i="2"/>
  <c r="CQ293" i="2"/>
  <c r="CE293" i="2"/>
  <c r="BM293" i="2"/>
  <c r="AI293" i="2"/>
  <c r="DU293" i="2"/>
  <c r="BA293" i="2"/>
  <c r="W293" i="2"/>
  <c r="AU293" i="2"/>
  <c r="AO293" i="2"/>
  <c r="Q293" i="2"/>
  <c r="BS293" i="2"/>
  <c r="LJ293" i="2"/>
  <c r="HR293" i="2"/>
  <c r="NH293" i="2"/>
  <c r="KL293" i="2"/>
  <c r="MH293" i="2"/>
  <c r="KT293" i="2"/>
  <c r="LP293" i="2"/>
  <c r="MN293" i="2"/>
  <c r="MP293" i="2"/>
  <c r="HZ293" i="2"/>
  <c r="KB293" i="2"/>
  <c r="LX293" i="2"/>
  <c r="LL293" i="2"/>
  <c r="IR293" i="2"/>
  <c r="BD293" i="2"/>
  <c r="KN293" i="2"/>
  <c r="IF293" i="2"/>
  <c r="LV293" i="2"/>
  <c r="DX293" i="2"/>
  <c r="JN293" i="2"/>
  <c r="NF293" i="2"/>
  <c r="IP293" i="2"/>
  <c r="MJ293" i="2"/>
  <c r="GT293" i="2"/>
  <c r="JV293" i="2"/>
  <c r="KR293" i="2"/>
  <c r="HH293" i="2"/>
  <c r="JB293" i="2"/>
  <c r="KZ293" i="2"/>
  <c r="IX293" i="2"/>
  <c r="KX293" i="2"/>
  <c r="MV293" i="2"/>
  <c r="HF293" i="2"/>
  <c r="HL293" i="2"/>
  <c r="IJ293" i="2"/>
  <c r="KF293" i="2"/>
  <c r="MB293" i="2"/>
  <c r="NB293" i="2"/>
  <c r="HB293" i="2"/>
  <c r="NL293" i="2"/>
  <c r="GZ293" i="2"/>
  <c r="JT293" i="2"/>
  <c r="LR293" i="2"/>
  <c r="FH293" i="2"/>
  <c r="HN293" i="2"/>
  <c r="IL293" i="2"/>
  <c r="NN293" i="2"/>
  <c r="HX293" i="2"/>
  <c r="IV293" i="2"/>
  <c r="JH293" i="2"/>
  <c r="KH293" i="2"/>
  <c r="JP293" i="2"/>
  <c r="JD293" i="2"/>
  <c r="JZ293" i="2"/>
  <c r="MT293" i="2"/>
  <c r="GV293" i="2"/>
  <c r="Z293" i="2"/>
  <c r="JJ293" i="2"/>
  <c r="CT293" i="2"/>
  <c r="MD293" i="2"/>
  <c r="MZ293" i="2"/>
  <c r="FZ293" i="2"/>
  <c r="HT293" i="2"/>
  <c r="BP293" i="2"/>
  <c r="LF293" i="2"/>
  <c r="T293" i="2"/>
  <c r="ID293" i="2"/>
  <c r="LD293" i="2"/>
  <c r="LS293" i="2"/>
  <c r="EA293" i="2" s="1"/>
  <c r="AV292" i="2"/>
  <c r="L292" i="2"/>
  <c r="M292" i="2" s="1"/>
  <c r="AO292" i="2"/>
  <c r="DD292" i="2"/>
  <c r="DE292" i="2" s="1"/>
  <c r="FW292" i="2"/>
  <c r="CT292" i="2"/>
  <c r="EJ292" i="2"/>
  <c r="LY293" i="2"/>
  <c r="KO293" i="2"/>
  <c r="IY293" i="2"/>
  <c r="LA293" i="2"/>
  <c r="DI293" i="2" s="1"/>
  <c r="CM292" i="2"/>
  <c r="KC293" i="2"/>
  <c r="BO292" i="2"/>
  <c r="MQ293" i="2"/>
  <c r="S292" i="2"/>
  <c r="BH292" i="2"/>
  <c r="DU292" i="2"/>
  <c r="GW293" i="2"/>
  <c r="KU293" i="2"/>
  <c r="HU293" i="2"/>
  <c r="AC293" i="2" s="1"/>
  <c r="AE292" i="2"/>
  <c r="B294" i="2"/>
  <c r="GC294" i="2" s="1"/>
  <c r="GD293" i="2"/>
  <c r="FY292" i="2" l="1"/>
  <c r="FA292" i="2"/>
  <c r="EC292" i="2"/>
  <c r="DK292" i="2"/>
  <c r="BI292" i="2"/>
  <c r="AW292" i="2"/>
  <c r="AL293" i="2"/>
  <c r="FX293" i="2"/>
  <c r="FL293" i="2"/>
  <c r="FM293" i="2" s="1"/>
  <c r="FR293" i="2"/>
  <c r="FS293" i="2" s="1"/>
  <c r="AV293" i="2"/>
  <c r="AW293" i="2" s="1"/>
  <c r="BT293" i="2"/>
  <c r="BU293" i="2" s="1"/>
  <c r="DF293" i="2"/>
  <c r="EV293" i="2"/>
  <c r="CB293" i="2"/>
  <c r="AF293" i="2"/>
  <c r="EH293" i="2"/>
  <c r="CH293" i="2"/>
  <c r="F293" i="2"/>
  <c r="DJ293" i="2"/>
  <c r="DK293" i="2" s="1"/>
  <c r="BH293" i="2"/>
  <c r="BI293" i="2" s="1"/>
  <c r="AR293" i="2"/>
  <c r="ED293" i="2"/>
  <c r="FB293" i="2"/>
  <c r="DP293" i="2"/>
  <c r="DQ293" i="2" s="1"/>
  <c r="L293" i="2"/>
  <c r="M293" i="2" s="1"/>
  <c r="EP293" i="2"/>
  <c r="CL293" i="2"/>
  <c r="CM293" i="2" s="1"/>
  <c r="CZ293" i="2"/>
  <c r="KC294" i="2"/>
  <c r="KO294" i="2"/>
  <c r="AJ293" i="2"/>
  <c r="CK293" i="2"/>
  <c r="CX293" i="2"/>
  <c r="CY293" i="2" s="1"/>
  <c r="X293" i="2"/>
  <c r="DV293" i="2"/>
  <c r="DW293" i="2" s="1"/>
  <c r="DD293" i="2"/>
  <c r="DE293" i="2" s="1"/>
  <c r="CF293" i="2"/>
  <c r="CG293" i="2" s="1"/>
  <c r="AX293" i="2"/>
  <c r="BJ293" i="2"/>
  <c r="CN293" i="2"/>
  <c r="DR293" i="2"/>
  <c r="EJ293" i="2"/>
  <c r="FN293" i="2"/>
  <c r="JE294" i="2"/>
  <c r="BM294" i="2" s="1"/>
  <c r="JK294" i="2"/>
  <c r="HI294" i="2"/>
  <c r="JQ294" i="2"/>
  <c r="NO294" i="2"/>
  <c r="FW294" i="2" s="1"/>
  <c r="KU294" i="2"/>
  <c r="MQ294" i="2"/>
  <c r="LS294" i="2"/>
  <c r="BN293" i="2"/>
  <c r="AP293" i="2"/>
  <c r="AQ293" i="2" s="1"/>
  <c r="BZ293" i="2"/>
  <c r="CA293" i="2" s="1"/>
  <c r="FF293" i="2"/>
  <c r="FG293" i="2" s="1"/>
  <c r="CR293" i="2"/>
  <c r="CS293" i="2" s="1"/>
  <c r="EN293" i="2"/>
  <c r="EO293" i="2" s="1"/>
  <c r="H293" i="2"/>
  <c r="ET293" i="2"/>
  <c r="EU293" i="2" s="1"/>
  <c r="N293" i="2"/>
  <c r="BV293" i="2"/>
  <c r="FT293" i="2"/>
  <c r="IG294" i="2"/>
  <c r="KI294" i="2"/>
  <c r="NI294" i="2"/>
  <c r="LM294" i="2"/>
  <c r="DU294" i="2" s="1"/>
  <c r="GW294" i="2"/>
  <c r="LY294" i="2"/>
  <c r="R293" i="2"/>
  <c r="S293" i="2" s="1"/>
  <c r="AD293" i="2"/>
  <c r="E293" i="2"/>
  <c r="BB293" i="2"/>
  <c r="BC293" i="2" s="1"/>
  <c r="CW293" i="2"/>
  <c r="EB293" i="2"/>
  <c r="EC293" i="2" s="1"/>
  <c r="EZ293" i="2"/>
  <c r="FA293" i="2" s="1"/>
  <c r="EY293" i="2"/>
  <c r="DL293" i="2"/>
  <c r="HO294" i="2"/>
  <c r="JW294" i="2"/>
  <c r="CE294" i="2" s="1"/>
  <c r="MW294" i="2"/>
  <c r="FE294" i="2" s="1"/>
  <c r="IM294" i="2"/>
  <c r="IS294" i="2"/>
  <c r="MK294" i="2"/>
  <c r="ES294" i="2" s="1"/>
  <c r="EA294" i="2"/>
  <c r="DC294" i="2"/>
  <c r="CK294" i="2"/>
  <c r="CW294" i="2"/>
  <c r="EY294" i="2"/>
  <c r="CQ294" i="2"/>
  <c r="AU294" i="2"/>
  <c r="BS294" i="2"/>
  <c r="AO294" i="2"/>
  <c r="Q294" i="2"/>
  <c r="FQ294" i="2"/>
  <c r="EG294" i="2"/>
  <c r="W294" i="2"/>
  <c r="BY294" i="2"/>
  <c r="BA294" i="2"/>
  <c r="E294" i="2"/>
  <c r="LA294" i="2"/>
  <c r="DI294" i="2" s="1"/>
  <c r="GZ294" i="2"/>
  <c r="GT294" i="2"/>
  <c r="HR294" i="2"/>
  <c r="JN294" i="2"/>
  <c r="JP294" i="2"/>
  <c r="NF294" i="2"/>
  <c r="MJ294" i="2"/>
  <c r="HZ294" i="2"/>
  <c r="IX294" i="2"/>
  <c r="IV294" i="2"/>
  <c r="JV294" i="2"/>
  <c r="LP294" i="2"/>
  <c r="LR294" i="2"/>
  <c r="IF294" i="2"/>
  <c r="JB294" i="2"/>
  <c r="KZ294" i="2"/>
  <c r="KX294" i="2"/>
  <c r="LX294" i="2"/>
  <c r="LV294" i="2"/>
  <c r="LL294" i="2"/>
  <c r="CB294" i="2"/>
  <c r="KN294" i="2"/>
  <c r="KT294" i="2"/>
  <c r="HH294" i="2"/>
  <c r="JZ294" i="2"/>
  <c r="KB294" i="2"/>
  <c r="MV294" i="2"/>
  <c r="HT294" i="2"/>
  <c r="NH294" i="2"/>
  <c r="IP294" i="2"/>
  <c r="IR294" i="2"/>
  <c r="KL294" i="2"/>
  <c r="HB294" i="2"/>
  <c r="BH294" i="2"/>
  <c r="JT294" i="2"/>
  <c r="ED294" i="2"/>
  <c r="MN294" i="2"/>
  <c r="MP294" i="2"/>
  <c r="KF294" i="2"/>
  <c r="ID294" i="2"/>
  <c r="CL294" i="2"/>
  <c r="LJ294" i="2"/>
  <c r="GV294" i="2"/>
  <c r="MT294" i="2"/>
  <c r="HX294" i="2"/>
  <c r="JD294" i="2"/>
  <c r="JJ294" i="2"/>
  <c r="LD294" i="2"/>
  <c r="MD294" i="2"/>
  <c r="MZ294" i="2"/>
  <c r="NB294" i="2"/>
  <c r="IJ294" i="2"/>
  <c r="JH294" i="2"/>
  <c r="FT294" i="2"/>
  <c r="KR294" i="2"/>
  <c r="HN294" i="2"/>
  <c r="IL294" i="2"/>
  <c r="KH294" i="2"/>
  <c r="NN294" i="2"/>
  <c r="DX294" i="2"/>
  <c r="AX294" i="2"/>
  <c r="CZ294" i="2"/>
  <c r="H294" i="2"/>
  <c r="FB294" i="2"/>
  <c r="LF294" i="2"/>
  <c r="MB294" i="2"/>
  <c r="NL294" i="2"/>
  <c r="MH294" i="2"/>
  <c r="HF294" i="2"/>
  <c r="X294" i="2"/>
  <c r="HL294" i="2"/>
  <c r="HU294" i="2"/>
  <c r="BO293" i="2"/>
  <c r="IY294" i="2"/>
  <c r="BG293" i="2"/>
  <c r="DC293" i="2"/>
  <c r="EG293" i="2"/>
  <c r="HC294" i="2"/>
  <c r="LG294" i="2"/>
  <c r="AK293" i="2"/>
  <c r="NC294" i="2"/>
  <c r="ME294" i="2"/>
  <c r="FY293" i="2"/>
  <c r="IA294" i="2"/>
  <c r="B295" i="2"/>
  <c r="GC295" i="2" s="1"/>
  <c r="GD294" i="2"/>
  <c r="LG295" i="2" l="1"/>
  <c r="ME295" i="2"/>
  <c r="G293" i="2"/>
  <c r="EI293" i="2"/>
  <c r="AE293" i="2"/>
  <c r="Y293" i="2"/>
  <c r="EV294" i="2"/>
  <c r="DF294" i="2"/>
  <c r="AL294" i="2"/>
  <c r="AP294" i="2"/>
  <c r="EP294" i="2"/>
  <c r="FH294" i="2"/>
  <c r="FZ294" i="2"/>
  <c r="BT294" i="2"/>
  <c r="DR294" i="2"/>
  <c r="N294" i="2"/>
  <c r="R294" i="2"/>
  <c r="S294" i="2" s="1"/>
  <c r="AQ294" i="2"/>
  <c r="CT294" i="2"/>
  <c r="FL294" i="2"/>
  <c r="FM294" i="2" s="1"/>
  <c r="DL294" i="2"/>
  <c r="CH294" i="2"/>
  <c r="AF294" i="2"/>
  <c r="EH294" i="2"/>
  <c r="EI294" i="2" s="1"/>
  <c r="BI294" i="2"/>
  <c r="BN294" i="2"/>
  <c r="BD294" i="2"/>
  <c r="NC295" i="2"/>
  <c r="HC295" i="2"/>
  <c r="BU294" i="2"/>
  <c r="HU295" i="2"/>
  <c r="LA295" i="2"/>
  <c r="AV294" i="2"/>
  <c r="BB294" i="2"/>
  <c r="BC294" i="2" s="1"/>
  <c r="F294" i="2"/>
  <c r="G294" i="2" s="1"/>
  <c r="AJ294" i="2"/>
  <c r="AK294" i="2" s="1"/>
  <c r="AD294" i="2"/>
  <c r="AE294" i="2" s="1"/>
  <c r="DJ294" i="2"/>
  <c r="DK294" i="2" s="1"/>
  <c r="CX294" i="2"/>
  <c r="CY294" i="2" s="1"/>
  <c r="DP294" i="2"/>
  <c r="DV294" i="2"/>
  <c r="FR294" i="2"/>
  <c r="FS294" i="2" s="1"/>
  <c r="FF294" i="2"/>
  <c r="AR294" i="2"/>
  <c r="BP294" i="2"/>
  <c r="CN294" i="2"/>
  <c r="EJ294" i="2"/>
  <c r="FN294" i="2"/>
  <c r="IS295" i="2"/>
  <c r="HO295" i="2"/>
  <c r="GW295" i="2"/>
  <c r="LM295" i="2"/>
  <c r="JQ295" i="2"/>
  <c r="BY295" i="2" s="1"/>
  <c r="KC295" i="2"/>
  <c r="CK295" i="2" s="1"/>
  <c r="FK295" i="2"/>
  <c r="DO295" i="2"/>
  <c r="EM295" i="2"/>
  <c r="DU295" i="2"/>
  <c r="DI295" i="2"/>
  <c r="K295" i="2"/>
  <c r="E295" i="2"/>
  <c r="BA295" i="2"/>
  <c r="W295" i="2"/>
  <c r="AC295" i="2"/>
  <c r="LS295" i="2"/>
  <c r="EA295" i="2" s="1"/>
  <c r="NI295" i="2"/>
  <c r="FQ295" i="2" s="1"/>
  <c r="JW295" i="2"/>
  <c r="CE295" i="2" s="1"/>
  <c r="JP295" i="2"/>
  <c r="IP295" i="2"/>
  <c r="KL295" i="2"/>
  <c r="GV295" i="2"/>
  <c r="ID295" i="2"/>
  <c r="JD295" i="2"/>
  <c r="NH295" i="2"/>
  <c r="IR295" i="2"/>
  <c r="MH295" i="2"/>
  <c r="HB295" i="2"/>
  <c r="HZ295" i="2"/>
  <c r="IX295" i="2"/>
  <c r="JT295" i="2"/>
  <c r="JV295" i="2"/>
  <c r="KT295" i="2"/>
  <c r="MN295" i="2"/>
  <c r="HH295" i="2"/>
  <c r="IF295" i="2"/>
  <c r="HF295" i="2"/>
  <c r="KB295" i="2"/>
  <c r="KZ295" i="2"/>
  <c r="LL295" i="2"/>
  <c r="LJ295" i="2"/>
  <c r="HR295" i="2"/>
  <c r="JN295" i="2"/>
  <c r="KN295" i="2"/>
  <c r="HX295" i="2"/>
  <c r="IV295" i="2"/>
  <c r="LP295" i="2"/>
  <c r="MP295" i="2"/>
  <c r="GZ295" i="2"/>
  <c r="JB295" i="2"/>
  <c r="KX295" i="2"/>
  <c r="KR295" i="2"/>
  <c r="LR295" i="2"/>
  <c r="LX295" i="2"/>
  <c r="MB295" i="2"/>
  <c r="NB295" i="2"/>
  <c r="IJ295" i="2"/>
  <c r="NL295" i="2"/>
  <c r="GT295" i="2"/>
  <c r="LF295" i="2"/>
  <c r="BZ295" i="2"/>
  <c r="L295" i="2"/>
  <c r="MV295" i="2"/>
  <c r="JH295" i="2"/>
  <c r="JJ295" i="2"/>
  <c r="NF295" i="2"/>
  <c r="MT295" i="2"/>
  <c r="AF295" i="2"/>
  <c r="HT295" i="2"/>
  <c r="MJ295" i="2"/>
  <c r="HN295" i="2"/>
  <c r="IL295" i="2"/>
  <c r="KF295" i="2"/>
  <c r="KH295" i="2"/>
  <c r="LD295" i="2"/>
  <c r="MD295" i="2"/>
  <c r="MZ295" i="2"/>
  <c r="NN295" i="2"/>
  <c r="HL295" i="2"/>
  <c r="JZ295" i="2"/>
  <c r="LV295" i="2"/>
  <c r="FN295" i="2"/>
  <c r="IA295" i="2"/>
  <c r="FG294" i="2"/>
  <c r="IY295" i="2"/>
  <c r="FX294" i="2"/>
  <c r="DD294" i="2"/>
  <c r="DE294" i="2" s="1"/>
  <c r="BG294" i="2"/>
  <c r="L294" i="2"/>
  <c r="M294" i="2" s="1"/>
  <c r="CF294" i="2"/>
  <c r="CG294" i="2" s="1"/>
  <c r="DO294" i="2"/>
  <c r="EB294" i="2"/>
  <c r="ET294" i="2"/>
  <c r="EU294" i="2" s="1"/>
  <c r="EZ294" i="2"/>
  <c r="FA294" i="2" s="1"/>
  <c r="FK294" i="2"/>
  <c r="BV294" i="2"/>
  <c r="BJ294" i="2"/>
  <c r="IM295" i="2"/>
  <c r="KU295" i="2"/>
  <c r="HI295" i="2"/>
  <c r="Q295" i="2" s="1"/>
  <c r="BO294" i="2"/>
  <c r="K294" i="2"/>
  <c r="CR294" i="2"/>
  <c r="CS294" i="2" s="1"/>
  <c r="BZ294" i="2"/>
  <c r="CA294" i="2" s="1"/>
  <c r="CA295" i="2" s="1"/>
  <c r="EM294" i="2"/>
  <c r="EN294" i="2"/>
  <c r="EO294" i="2" s="1"/>
  <c r="Z294" i="2"/>
  <c r="T294" i="2"/>
  <c r="DQ294" i="2"/>
  <c r="MW295" i="2"/>
  <c r="FE295" i="2" s="1"/>
  <c r="LY295" i="2"/>
  <c r="KI295" i="2"/>
  <c r="CM294" i="2"/>
  <c r="JK295" i="2"/>
  <c r="AI294" i="2"/>
  <c r="AC294" i="2"/>
  <c r="MK295" i="2"/>
  <c r="AW294" i="2"/>
  <c r="Y294" i="2"/>
  <c r="IG295" i="2"/>
  <c r="MQ295" i="2"/>
  <c r="NO295" i="2"/>
  <c r="FX295" i="2" s="1"/>
  <c r="JE295" i="2"/>
  <c r="KO295" i="2"/>
  <c r="DW294" i="2"/>
  <c r="B296" i="2"/>
  <c r="GC296" i="2" s="1"/>
  <c r="GD295" i="2"/>
  <c r="JK296" i="2" l="1"/>
  <c r="KO296" i="2"/>
  <c r="IG296" i="2"/>
  <c r="H295" i="2"/>
  <c r="FY294" i="2"/>
  <c r="EC294" i="2"/>
  <c r="FT295" i="2"/>
  <c r="DL295" i="2"/>
  <c r="IM296" i="2"/>
  <c r="FY295" i="2"/>
  <c r="EP295" i="2"/>
  <c r="X295" i="2"/>
  <c r="AL295" i="2"/>
  <c r="CZ295" i="2"/>
  <c r="CN295" i="2"/>
  <c r="EV295" i="2"/>
  <c r="CH295" i="2"/>
  <c r="JE296" i="2"/>
  <c r="BN295" i="2"/>
  <c r="DR295" i="2"/>
  <c r="EH295" i="2"/>
  <c r="EI295" i="2" s="1"/>
  <c r="AR295" i="2"/>
  <c r="AX295" i="2"/>
  <c r="FB295" i="2"/>
  <c r="BJ295" i="2"/>
  <c r="BD295" i="2"/>
  <c r="LY296" i="2"/>
  <c r="KU296" i="2"/>
  <c r="IA296" i="2"/>
  <c r="BV295" i="2"/>
  <c r="FZ295" i="2"/>
  <c r="FH295" i="2"/>
  <c r="CR295" i="2"/>
  <c r="CS295" i="2" s="1"/>
  <c r="ED295" i="2"/>
  <c r="R295" i="2"/>
  <c r="S295" i="2" s="1"/>
  <c r="DF295" i="2"/>
  <c r="DV295" i="2"/>
  <c r="DC296" i="2"/>
  <c r="EG296" i="2"/>
  <c r="CW296" i="2"/>
  <c r="AU296" i="2"/>
  <c r="BS296" i="2"/>
  <c r="AO296" i="2"/>
  <c r="BM296" i="2"/>
  <c r="AI296" i="2"/>
  <c r="HZ296" i="2"/>
  <c r="MW296" i="2"/>
  <c r="GV296" i="2"/>
  <c r="LJ296" i="2"/>
  <c r="IR296" i="2"/>
  <c r="IP296" i="2"/>
  <c r="KN296" i="2"/>
  <c r="KL296" i="2"/>
  <c r="KR296" i="2"/>
  <c r="MP296" i="2"/>
  <c r="GT296" i="2"/>
  <c r="IF296" i="2"/>
  <c r="JZ296" i="2"/>
  <c r="LX296" i="2"/>
  <c r="MT296" i="2"/>
  <c r="NF296" i="2"/>
  <c r="GZ296" i="2"/>
  <c r="KT296" i="2"/>
  <c r="HH296" i="2"/>
  <c r="LL296" i="2"/>
  <c r="HT296" i="2"/>
  <c r="HR296" i="2"/>
  <c r="JP296" i="2"/>
  <c r="FT296" i="2"/>
  <c r="IX296" i="2"/>
  <c r="DF296" i="2"/>
  <c r="LR296" i="2"/>
  <c r="LP296" i="2"/>
  <c r="JD296" i="2"/>
  <c r="JN296" i="2"/>
  <c r="JT296" i="2"/>
  <c r="JV296" i="2"/>
  <c r="FB296" i="2"/>
  <c r="LV296" i="2"/>
  <c r="HL296" i="2"/>
  <c r="X296" i="2"/>
  <c r="IJ296" i="2"/>
  <c r="KF296" i="2"/>
  <c r="LD296" i="2"/>
  <c r="MD296" i="2"/>
  <c r="NN296" i="2"/>
  <c r="NL296" i="2"/>
  <c r="MH296" i="2"/>
  <c r="JB296" i="2"/>
  <c r="KZ296" i="2"/>
  <c r="HF296" i="2"/>
  <c r="ID296" i="2"/>
  <c r="MZ296" i="2"/>
  <c r="HB296" i="2"/>
  <c r="JJ296" i="2"/>
  <c r="AP296" i="2"/>
  <c r="KX296" i="2"/>
  <c r="KH296" i="2"/>
  <c r="MJ296" i="2"/>
  <c r="HX296" i="2"/>
  <c r="IV296" i="2"/>
  <c r="MN296" i="2"/>
  <c r="KB296" i="2"/>
  <c r="HN296" i="2"/>
  <c r="IL296" i="2"/>
  <c r="LF296" i="2"/>
  <c r="NB296" i="2"/>
  <c r="NH296" i="2"/>
  <c r="CZ296" i="2"/>
  <c r="MV296" i="2"/>
  <c r="JH296" i="2"/>
  <c r="MB296" i="2"/>
  <c r="AJ296" i="2"/>
  <c r="NO296" i="2"/>
  <c r="FW296" i="2" s="1"/>
  <c r="KI296" i="2"/>
  <c r="CQ296" i="2" s="1"/>
  <c r="BO295" i="2"/>
  <c r="IY296" i="2"/>
  <c r="BG296" i="2" s="1"/>
  <c r="LS296" i="2"/>
  <c r="AD295" i="2"/>
  <c r="AP295" i="2"/>
  <c r="AQ295" i="2" s="1"/>
  <c r="CX295" i="2"/>
  <c r="CY295" i="2" s="1"/>
  <c r="AI295" i="2"/>
  <c r="CL295" i="2"/>
  <c r="CM295" i="2" s="1"/>
  <c r="DD295" i="2"/>
  <c r="DE295" i="2" s="1"/>
  <c r="DJ295" i="2"/>
  <c r="EN295" i="2"/>
  <c r="EO295" i="2" s="1"/>
  <c r="EG295" i="2"/>
  <c r="FL295" i="2"/>
  <c r="FM295" i="2" s="1"/>
  <c r="ET295" i="2"/>
  <c r="EU295" i="2" s="1"/>
  <c r="T295" i="2"/>
  <c r="BP295" i="2"/>
  <c r="CT295" i="2"/>
  <c r="DX295" i="2"/>
  <c r="LM296" i="2"/>
  <c r="IS296" i="2"/>
  <c r="HC296" i="2"/>
  <c r="DW295" i="2"/>
  <c r="MQ296" i="2"/>
  <c r="EY296" i="2" s="1"/>
  <c r="MK296" i="2"/>
  <c r="ES296" i="2" s="1"/>
  <c r="M295" i="2"/>
  <c r="HI296" i="2"/>
  <c r="Q296" i="2" s="1"/>
  <c r="JW296" i="2"/>
  <c r="F295" i="2"/>
  <c r="AO295" i="2"/>
  <c r="AJ295" i="2"/>
  <c r="AK295" i="2" s="1"/>
  <c r="AU295" i="2"/>
  <c r="BB295" i="2"/>
  <c r="BC295" i="2" s="1"/>
  <c r="DC295" i="2"/>
  <c r="CF295" i="2"/>
  <c r="CG295" i="2" s="1"/>
  <c r="EZ295" i="2"/>
  <c r="FA295" i="2" s="1"/>
  <c r="FF295" i="2"/>
  <c r="FG295" i="2" s="1"/>
  <c r="FW295" i="2"/>
  <c r="EY295" i="2"/>
  <c r="CB295" i="2"/>
  <c r="EJ295" i="2"/>
  <c r="KC296" i="2"/>
  <c r="CK296" i="2" s="1"/>
  <c r="GW296" i="2"/>
  <c r="E296" i="2" s="1"/>
  <c r="LA296" i="2"/>
  <c r="NC296" i="2"/>
  <c r="NI296" i="2"/>
  <c r="FQ296" i="2" s="1"/>
  <c r="BS295" i="2"/>
  <c r="BT295" i="2"/>
  <c r="AV295" i="2"/>
  <c r="AW295" i="2" s="1"/>
  <c r="BG295" i="2"/>
  <c r="DP295" i="2"/>
  <c r="DQ295" i="2" s="1"/>
  <c r="N295" i="2"/>
  <c r="Z295" i="2"/>
  <c r="FR295" i="2"/>
  <c r="FS295" i="2" s="1"/>
  <c r="LG296" i="2"/>
  <c r="DO296" i="2" s="1"/>
  <c r="JQ296" i="2"/>
  <c r="BY296" i="2" s="1"/>
  <c r="HU296" i="2"/>
  <c r="ME296" i="2"/>
  <c r="EM296" i="2" s="1"/>
  <c r="Y295" i="2"/>
  <c r="BH295" i="2"/>
  <c r="BI295" i="2" s="1"/>
  <c r="BM295" i="2"/>
  <c r="CQ295" i="2"/>
  <c r="CW295" i="2"/>
  <c r="EB295" i="2"/>
  <c r="EC295" i="2" s="1"/>
  <c r="ES295" i="2"/>
  <c r="HO296" i="2"/>
  <c r="DK295" i="2"/>
  <c r="BU295" i="2"/>
  <c r="AE295" i="2"/>
  <c r="B297" i="2"/>
  <c r="GD296" i="2"/>
  <c r="JK297" i="2" l="1"/>
  <c r="GC297" i="2"/>
  <c r="G295" i="2"/>
  <c r="ED296" i="2"/>
  <c r="CT296" i="2"/>
  <c r="BV296" i="2"/>
  <c r="EH296" i="2"/>
  <c r="EI296" i="2" s="1"/>
  <c r="FH296" i="2"/>
  <c r="CB296" i="2"/>
  <c r="DX296" i="2"/>
  <c r="N296" i="2"/>
  <c r="AX296" i="2"/>
  <c r="F296" i="2"/>
  <c r="G296" i="2" s="1"/>
  <c r="CN296" i="2"/>
  <c r="BN296" i="2"/>
  <c r="BO296" i="2" s="1"/>
  <c r="BJ296" i="2"/>
  <c r="AD296" i="2"/>
  <c r="AE296" i="2" s="1"/>
  <c r="DJ296" i="2"/>
  <c r="DR296" i="2"/>
  <c r="ET296" i="2"/>
  <c r="EU296" i="2" s="1"/>
  <c r="FZ296" i="2"/>
  <c r="EN296" i="2"/>
  <c r="EO296" i="2" s="1"/>
  <c r="FN296" i="2"/>
  <c r="BD296" i="2"/>
  <c r="R296" i="2"/>
  <c r="S296" i="2" s="1"/>
  <c r="CF296" i="2"/>
  <c r="CG296" i="2" s="1"/>
  <c r="Y296" i="2"/>
  <c r="HU297" i="2"/>
  <c r="IA297" i="2"/>
  <c r="NC297" i="2"/>
  <c r="IM297" i="2"/>
  <c r="IS297" i="2"/>
  <c r="AQ296" i="2"/>
  <c r="MW297" i="2"/>
  <c r="AV296" i="2"/>
  <c r="AW296" i="2" s="1"/>
  <c r="L296" i="2"/>
  <c r="M296" i="2" s="1"/>
  <c r="CR296" i="2"/>
  <c r="CS296" i="2" s="1"/>
  <c r="BZ296" i="2"/>
  <c r="CA296" i="2" s="1"/>
  <c r="DP296" i="2"/>
  <c r="DQ296" i="2" s="1"/>
  <c r="FL296" i="2"/>
  <c r="FM296" i="2" s="1"/>
  <c r="T296" i="2"/>
  <c r="BP296" i="2"/>
  <c r="DL296" i="2"/>
  <c r="EV296" i="2"/>
  <c r="AK296" i="2"/>
  <c r="HO297" i="2"/>
  <c r="LY297" i="2"/>
  <c r="JQ297" i="2"/>
  <c r="KU297" i="2"/>
  <c r="LA297" i="2"/>
  <c r="JW297" i="2"/>
  <c r="MK297" i="2"/>
  <c r="JE297" i="2"/>
  <c r="LM297" i="2"/>
  <c r="NO297" i="2"/>
  <c r="BH296" i="2"/>
  <c r="BI296" i="2" s="1"/>
  <c r="BT296" i="2"/>
  <c r="DU296" i="2"/>
  <c r="DV296" i="2"/>
  <c r="FR296" i="2"/>
  <c r="FS296" i="2" s="1"/>
  <c r="AF296" i="2"/>
  <c r="Z296" i="2"/>
  <c r="CH296" i="2"/>
  <c r="EP296" i="2"/>
  <c r="BU296" i="2"/>
  <c r="KO297" i="2"/>
  <c r="LG297" i="2"/>
  <c r="IG297" i="2"/>
  <c r="GW297" i="2"/>
  <c r="MQ297" i="2"/>
  <c r="LS297" i="2"/>
  <c r="KI297" i="2"/>
  <c r="FX296" i="2"/>
  <c r="FY296" i="2" s="1"/>
  <c r="W296" i="2"/>
  <c r="DD296" i="2"/>
  <c r="DE296" i="2" s="1"/>
  <c r="AC296" i="2"/>
  <c r="CE296" i="2"/>
  <c r="CX296" i="2"/>
  <c r="CY296" i="2" s="1"/>
  <c r="EB296" i="2"/>
  <c r="EC296" i="2" s="1"/>
  <c r="H296" i="2"/>
  <c r="EA296" i="2"/>
  <c r="EZ296" i="2"/>
  <c r="FA296" i="2" s="1"/>
  <c r="FF296" i="2"/>
  <c r="FG296" i="2" s="1"/>
  <c r="AR296" i="2"/>
  <c r="AL296" i="2"/>
  <c r="EJ296" i="2"/>
  <c r="FW297" i="2"/>
  <c r="EY297" i="2"/>
  <c r="ES297" i="2"/>
  <c r="FK297" i="2"/>
  <c r="FE297" i="2"/>
  <c r="DO297" i="2"/>
  <c r="EG297" i="2"/>
  <c r="EA297" i="2"/>
  <c r="CW297" i="2"/>
  <c r="BY297" i="2"/>
  <c r="DI297" i="2"/>
  <c r="CQ297" i="2"/>
  <c r="CE297" i="2"/>
  <c r="DC297" i="2"/>
  <c r="DU297" i="2"/>
  <c r="BM297" i="2"/>
  <c r="AI297" i="2"/>
  <c r="E297" i="2"/>
  <c r="BA297" i="2"/>
  <c r="W297" i="2"/>
  <c r="AU297" i="2"/>
  <c r="BS297" i="2"/>
  <c r="AO297" i="2"/>
  <c r="AC297" i="2"/>
  <c r="LP297" i="2"/>
  <c r="HB297" i="2"/>
  <c r="LL297" i="2"/>
  <c r="HT297" i="2"/>
  <c r="JP297" i="2"/>
  <c r="MH297" i="2"/>
  <c r="GZ297" i="2"/>
  <c r="HX297" i="2"/>
  <c r="IX297" i="2"/>
  <c r="IV297" i="2"/>
  <c r="JT297" i="2"/>
  <c r="LR297" i="2"/>
  <c r="MP297" i="2"/>
  <c r="ID297" i="2"/>
  <c r="JD297" i="2"/>
  <c r="JZ297" i="2"/>
  <c r="KX297" i="2"/>
  <c r="MV297" i="2"/>
  <c r="LJ297" i="2"/>
  <c r="AD297" i="2"/>
  <c r="HR297" i="2"/>
  <c r="NH297" i="2"/>
  <c r="KL297" i="2"/>
  <c r="GT297" i="2"/>
  <c r="HZ297" i="2"/>
  <c r="KT297" i="2"/>
  <c r="MN297" i="2"/>
  <c r="IL297" i="2"/>
  <c r="KB297" i="2"/>
  <c r="KZ297" i="2"/>
  <c r="LX297" i="2"/>
  <c r="NF297" i="2"/>
  <c r="IR297" i="2"/>
  <c r="KN297" i="2"/>
  <c r="AL297" i="2"/>
  <c r="KR297" i="2"/>
  <c r="IF297" i="2"/>
  <c r="DJ297" i="2"/>
  <c r="JN297" i="2"/>
  <c r="MJ297" i="2"/>
  <c r="AP297" i="2"/>
  <c r="JB297" i="2"/>
  <c r="FH297" i="2"/>
  <c r="JH297" i="2"/>
  <c r="KH297" i="2"/>
  <c r="LF297" i="2"/>
  <c r="HF297" i="2"/>
  <c r="GV297" i="2"/>
  <c r="HL297" i="2"/>
  <c r="IJ297" i="2"/>
  <c r="KF297" i="2"/>
  <c r="MB297" i="2"/>
  <c r="NB297" i="2"/>
  <c r="NL297" i="2"/>
  <c r="HH297" i="2"/>
  <c r="MZ297" i="2"/>
  <c r="DV297" i="2"/>
  <c r="ED297" i="2"/>
  <c r="MT297" i="2"/>
  <c r="LD297" i="2"/>
  <c r="NN297" i="2"/>
  <c r="IP297" i="2"/>
  <c r="JV297" i="2"/>
  <c r="EJ297" i="2"/>
  <c r="LV297" i="2"/>
  <c r="JJ297" i="2"/>
  <c r="MD297" i="2"/>
  <c r="HN297" i="2"/>
  <c r="FZ297" i="2"/>
  <c r="DK296" i="2"/>
  <c r="ME297" i="2"/>
  <c r="NI297" i="2"/>
  <c r="KC297" i="2"/>
  <c r="CK297" i="2" s="1"/>
  <c r="HI297" i="2"/>
  <c r="DW296" i="2"/>
  <c r="HC297" i="2"/>
  <c r="IY297" i="2"/>
  <c r="K296" i="2"/>
  <c r="BA296" i="2"/>
  <c r="BB296" i="2"/>
  <c r="BC296" i="2" s="1"/>
  <c r="DI296" i="2"/>
  <c r="CL296" i="2"/>
  <c r="CM296" i="2" s="1"/>
  <c r="FE296" i="2"/>
  <c r="FK296" i="2"/>
  <c r="B298" i="2"/>
  <c r="GC298" i="2" s="1"/>
  <c r="GD297" i="2"/>
  <c r="CB297" i="2" l="1"/>
  <c r="DR297" i="2"/>
  <c r="BP297" i="2"/>
  <c r="AX297" i="2"/>
  <c r="CR297" i="2"/>
  <c r="FB297" i="2"/>
  <c r="BV297" i="2"/>
  <c r="CH297" i="2"/>
  <c r="BB297" i="2"/>
  <c r="BC297" i="2" s="1"/>
  <c r="FL297" i="2"/>
  <c r="BJ297" i="2"/>
  <c r="DD297" i="2"/>
  <c r="DE297" i="2" s="1"/>
  <c r="FT297" i="2"/>
  <c r="HI298" i="2"/>
  <c r="ME298" i="2"/>
  <c r="EN297" i="2"/>
  <c r="EO297" i="2" s="1"/>
  <c r="Z297" i="2"/>
  <c r="CN297" i="2"/>
  <c r="CZ297" i="2"/>
  <c r="R297" i="2"/>
  <c r="S297" i="2" s="1"/>
  <c r="ET297" i="2"/>
  <c r="EU297" i="2" s="1"/>
  <c r="F297" i="2"/>
  <c r="G297" i="2" s="1"/>
  <c r="L297" i="2"/>
  <c r="M297" i="2" s="1"/>
  <c r="EM298" i="2"/>
  <c r="Q298" i="2"/>
  <c r="IF298" i="2"/>
  <c r="HL298" i="2"/>
  <c r="GT298" i="2"/>
  <c r="JP298" i="2"/>
  <c r="HX298" i="2"/>
  <c r="KR298" i="2"/>
  <c r="HF298" i="2"/>
  <c r="KX298" i="2"/>
  <c r="LJ298" i="2"/>
  <c r="HR298" i="2"/>
  <c r="HT298" i="2"/>
  <c r="JN298" i="2"/>
  <c r="NF298" i="2"/>
  <c r="KN298" i="2"/>
  <c r="MJ298" i="2"/>
  <c r="HZ298" i="2"/>
  <c r="IX298" i="2"/>
  <c r="JV298" i="2"/>
  <c r="LP298" i="2"/>
  <c r="LR298" i="2"/>
  <c r="MP298" i="2"/>
  <c r="JB298" i="2"/>
  <c r="KB298" i="2"/>
  <c r="KZ298" i="2"/>
  <c r="LX298" i="2"/>
  <c r="LL298" i="2"/>
  <c r="GZ298" i="2"/>
  <c r="JT298" i="2"/>
  <c r="HH298" i="2"/>
  <c r="GV298" i="2"/>
  <c r="JD298" i="2"/>
  <c r="JZ298" i="2"/>
  <c r="MH298" i="2"/>
  <c r="HB298" i="2"/>
  <c r="NB298" i="2"/>
  <c r="MB298" i="2"/>
  <c r="IR298" i="2"/>
  <c r="JJ298" i="2"/>
  <c r="LD298" i="2"/>
  <c r="MZ298" i="2"/>
  <c r="NH298" i="2"/>
  <c r="MV298" i="2"/>
  <c r="MT298" i="2"/>
  <c r="IV298" i="2"/>
  <c r="JH298" i="2"/>
  <c r="LF298" i="2"/>
  <c r="KL298" i="2"/>
  <c r="MN298" i="2"/>
  <c r="ID298" i="2"/>
  <c r="LV298" i="2"/>
  <c r="IJ298" i="2"/>
  <c r="HN298" i="2"/>
  <c r="IL298" i="2"/>
  <c r="KH298" i="2"/>
  <c r="KF298" i="2"/>
  <c r="MD298" i="2"/>
  <c r="NN298" i="2"/>
  <c r="IP298" i="2"/>
  <c r="KT298" i="2"/>
  <c r="NL298" i="2"/>
  <c r="DW297" i="2"/>
  <c r="NI298" i="2"/>
  <c r="FQ298" i="2" s="1"/>
  <c r="FX297" i="2"/>
  <c r="FY297" i="2" s="1"/>
  <c r="AJ297" i="2"/>
  <c r="AK297" i="2" s="1"/>
  <c r="BH297" i="2"/>
  <c r="BI297" i="2" s="1"/>
  <c r="BT297" i="2"/>
  <c r="BU297" i="2" s="1"/>
  <c r="X297" i="2"/>
  <c r="EM297" i="2"/>
  <c r="FF297" i="2"/>
  <c r="FG297" i="2" s="1"/>
  <c r="EB297" i="2"/>
  <c r="EC297" i="2" s="1"/>
  <c r="EZ297" i="2"/>
  <c r="FA297" i="2" s="1"/>
  <c r="H297" i="2"/>
  <c r="BD297" i="2"/>
  <c r="AF297" i="2"/>
  <c r="CT297" i="2"/>
  <c r="DF297" i="2"/>
  <c r="DL297" i="2"/>
  <c r="EP297" i="2"/>
  <c r="EV297" i="2"/>
  <c r="FM297" i="2"/>
  <c r="IG298" i="2"/>
  <c r="MK298" i="2"/>
  <c r="JQ298" i="2"/>
  <c r="AQ297" i="2"/>
  <c r="NC298" i="2"/>
  <c r="BN297" i="2"/>
  <c r="BO297" i="2" s="1"/>
  <c r="DP297" i="2"/>
  <c r="DQ297" i="2" s="1"/>
  <c r="BZ297" i="2"/>
  <c r="CA297" i="2" s="1"/>
  <c r="CL297" i="2"/>
  <c r="CM297" i="2" s="1"/>
  <c r="N297" i="2"/>
  <c r="AR297" i="2"/>
  <c r="FN297" i="2"/>
  <c r="MQ298" i="2"/>
  <c r="EY298" i="2" s="1"/>
  <c r="LG298" i="2"/>
  <c r="DO298" i="2" s="1"/>
  <c r="NO298" i="2"/>
  <c r="JW298" i="2"/>
  <c r="CE298" i="2" s="1"/>
  <c r="LY298" i="2"/>
  <c r="EG298" i="2" s="1"/>
  <c r="IS298" i="2"/>
  <c r="IA298" i="2"/>
  <c r="AE297" i="2"/>
  <c r="JK298" i="2"/>
  <c r="BS298" i="2" s="1"/>
  <c r="AV297" i="2"/>
  <c r="AW297" i="2" s="1"/>
  <c r="CX297" i="2"/>
  <c r="CY297" i="2" s="1"/>
  <c r="CF297" i="2"/>
  <c r="CG297" i="2" s="1"/>
  <c r="T297" i="2"/>
  <c r="DX297" i="2"/>
  <c r="KI298" i="2"/>
  <c r="KO298" i="2"/>
  <c r="CW298" i="2" s="1"/>
  <c r="LM298" i="2"/>
  <c r="DU298" i="2" s="1"/>
  <c r="LA298" i="2"/>
  <c r="DI298" i="2" s="1"/>
  <c r="HO298" i="2"/>
  <c r="MW298" i="2"/>
  <c r="IM298" i="2"/>
  <c r="HU298" i="2"/>
  <c r="IY298" i="2"/>
  <c r="BG298" i="2" s="1"/>
  <c r="KC298" i="2"/>
  <c r="HC298" i="2"/>
  <c r="DK297" i="2"/>
  <c r="Q297" i="2"/>
  <c r="K297" i="2"/>
  <c r="BG297" i="2"/>
  <c r="EH297" i="2"/>
  <c r="EI297" i="2" s="1"/>
  <c r="FQ297" i="2"/>
  <c r="FR297" i="2"/>
  <c r="FS297" i="2" s="1"/>
  <c r="LS298" i="2"/>
  <c r="EA298" i="2" s="1"/>
  <c r="GW298" i="2"/>
  <c r="E298" i="2" s="1"/>
  <c r="JE298" i="2"/>
  <c r="KU298" i="2"/>
  <c r="DC298" i="2" s="1"/>
  <c r="CS297" i="2"/>
  <c r="Y297" i="2"/>
  <c r="B299" i="2"/>
  <c r="GC299" i="2" s="1"/>
  <c r="GD298" i="2"/>
  <c r="BH298" i="2" l="1"/>
  <c r="BI298" i="2" s="1"/>
  <c r="BV298" i="2"/>
  <c r="AL298" i="2"/>
  <c r="CL298" i="2"/>
  <c r="CM298" i="2" s="1"/>
  <c r="FZ298" i="2"/>
  <c r="CT298" i="2"/>
  <c r="CH298" i="2"/>
  <c r="H298" i="2"/>
  <c r="DJ298" i="2"/>
  <c r="FL298" i="2"/>
  <c r="FM298" i="2" s="1"/>
  <c r="DP298" i="2"/>
  <c r="AP298" i="2"/>
  <c r="AQ298" i="2" s="1"/>
  <c r="AX298" i="2"/>
  <c r="N298" i="2"/>
  <c r="ED298" i="2"/>
  <c r="EV298" i="2"/>
  <c r="EJ298" i="2"/>
  <c r="FB298" i="2"/>
  <c r="CZ298" i="2"/>
  <c r="DX298" i="2"/>
  <c r="X298" i="2"/>
  <c r="Y298" i="2" s="1"/>
  <c r="BN298" i="2"/>
  <c r="BO298" i="2" s="1"/>
  <c r="CB298" i="2"/>
  <c r="DF298" i="2"/>
  <c r="BB298" i="2"/>
  <c r="BC298" i="2" s="1"/>
  <c r="EP298" i="2"/>
  <c r="FF298" i="2"/>
  <c r="FG298" i="2" s="1"/>
  <c r="AD298" i="2"/>
  <c r="FT298" i="2"/>
  <c r="T298" i="2"/>
  <c r="DQ298" i="2"/>
  <c r="JE299" i="2"/>
  <c r="HC299" i="2"/>
  <c r="HU299" i="2"/>
  <c r="HO299" i="2"/>
  <c r="KI299" i="2"/>
  <c r="IA299" i="2"/>
  <c r="AI299" i="2" s="1"/>
  <c r="NO299" i="2"/>
  <c r="NC299" i="2"/>
  <c r="IG299" i="2"/>
  <c r="AV298" i="2"/>
  <c r="AW298" i="2" s="1"/>
  <c r="F298" i="2"/>
  <c r="G298" i="2" s="1"/>
  <c r="AJ298" i="2"/>
  <c r="AK298" i="2" s="1"/>
  <c r="R298" i="2"/>
  <c r="S298" i="2" s="1"/>
  <c r="BT298" i="2"/>
  <c r="BU298" i="2" s="1"/>
  <c r="CX298" i="2"/>
  <c r="CY298" i="2" s="1"/>
  <c r="DV298" i="2"/>
  <c r="DW298" i="2" s="1"/>
  <c r="FR298" i="2"/>
  <c r="FS298" i="2" s="1"/>
  <c r="Z298" i="2"/>
  <c r="AF298" i="2"/>
  <c r="CN298" i="2"/>
  <c r="FH298" i="2"/>
  <c r="KC299" i="2"/>
  <c r="IM299" i="2"/>
  <c r="AU299" i="2" s="1"/>
  <c r="LA299" i="2"/>
  <c r="IS299" i="2"/>
  <c r="LG299" i="2"/>
  <c r="DO299" i="2" s="1"/>
  <c r="ET298" i="2"/>
  <c r="EU298" i="2" s="1"/>
  <c r="BM298" i="2"/>
  <c r="L298" i="2"/>
  <c r="AO298" i="2"/>
  <c r="CF298" i="2"/>
  <c r="CG298" i="2" s="1"/>
  <c r="CR298" i="2"/>
  <c r="CS298" i="2" s="1"/>
  <c r="EH298" i="2"/>
  <c r="BJ298" i="2"/>
  <c r="AR298" i="2"/>
  <c r="BP298" i="2"/>
  <c r="DR298" i="2"/>
  <c r="FN298" i="2"/>
  <c r="FW299" i="2"/>
  <c r="FK299" i="2"/>
  <c r="DI299" i="2"/>
  <c r="CQ299" i="2"/>
  <c r="CK299" i="2"/>
  <c r="BM299" i="2"/>
  <c r="K299" i="2"/>
  <c r="BA299" i="2"/>
  <c r="W299" i="2"/>
  <c r="AO299" i="2"/>
  <c r="AC299" i="2"/>
  <c r="HT299" i="2"/>
  <c r="NF299" i="2"/>
  <c r="KR299" i="2"/>
  <c r="JZ299" i="2"/>
  <c r="LV299" i="2"/>
  <c r="LX299" i="2"/>
  <c r="JP299" i="2"/>
  <c r="NH299" i="2"/>
  <c r="IP299" i="2"/>
  <c r="IR299" i="2"/>
  <c r="KL299" i="2"/>
  <c r="HX299" i="2"/>
  <c r="ID299" i="2"/>
  <c r="JD299" i="2"/>
  <c r="CZ299" i="2"/>
  <c r="MH299" i="2"/>
  <c r="HB299" i="2"/>
  <c r="HZ299" i="2"/>
  <c r="IX299" i="2"/>
  <c r="JT299" i="2"/>
  <c r="JV299" i="2"/>
  <c r="LR299" i="2"/>
  <c r="MN299" i="2"/>
  <c r="HF299" i="2"/>
  <c r="KB299" i="2"/>
  <c r="KZ299" i="2"/>
  <c r="LP299" i="2"/>
  <c r="GZ299" i="2"/>
  <c r="MB299" i="2"/>
  <c r="HN299" i="2"/>
  <c r="HL299" i="2"/>
  <c r="IL299" i="2"/>
  <c r="KF299" i="2"/>
  <c r="JN299" i="2"/>
  <c r="KN299" i="2"/>
  <c r="MP299" i="2"/>
  <c r="JB299" i="2"/>
  <c r="MV299" i="2"/>
  <c r="AJ299" i="2"/>
  <c r="LF299" i="2"/>
  <c r="NB299" i="2"/>
  <c r="NL299" i="2"/>
  <c r="N299" i="2"/>
  <c r="LD299" i="2"/>
  <c r="LL299" i="2"/>
  <c r="LJ299" i="2"/>
  <c r="HR299" i="2"/>
  <c r="MJ299" i="2"/>
  <c r="IF299" i="2"/>
  <c r="MT299" i="2"/>
  <c r="HH299" i="2"/>
  <c r="GT299" i="2"/>
  <c r="JH299" i="2"/>
  <c r="JJ299" i="2"/>
  <c r="EN299" i="2"/>
  <c r="MZ299" i="2"/>
  <c r="KT299" i="2"/>
  <c r="FZ299" i="2"/>
  <c r="GV299" i="2"/>
  <c r="IV299" i="2"/>
  <c r="KX299" i="2"/>
  <c r="IJ299" i="2"/>
  <c r="KH299" i="2"/>
  <c r="MD299" i="2"/>
  <c r="NN299" i="2"/>
  <c r="GW299" i="2"/>
  <c r="EI298" i="2"/>
  <c r="DK298" i="2"/>
  <c r="IY299" i="2"/>
  <c r="BG299" i="2" s="1"/>
  <c r="MW299" i="2"/>
  <c r="LM299" i="2"/>
  <c r="JK299" i="2"/>
  <c r="LY299" i="2"/>
  <c r="EG299" i="2" s="1"/>
  <c r="MQ299" i="2"/>
  <c r="JQ299" i="2"/>
  <c r="BY299" i="2" s="1"/>
  <c r="FX298" i="2"/>
  <c r="FY298" i="2" s="1"/>
  <c r="K298" i="2"/>
  <c r="W298" i="2"/>
  <c r="BA298" i="2"/>
  <c r="DD298" i="2"/>
  <c r="DE298" i="2" s="1"/>
  <c r="BZ298" i="2"/>
  <c r="CA298" i="2" s="1"/>
  <c r="EN298" i="2"/>
  <c r="EO298" i="2" s="1"/>
  <c r="EZ298" i="2"/>
  <c r="FA298" i="2" s="1"/>
  <c r="BD298" i="2"/>
  <c r="DL298" i="2"/>
  <c r="KU299" i="2"/>
  <c r="DC299" i="2" s="1"/>
  <c r="LS299" i="2"/>
  <c r="HI299" i="2"/>
  <c r="KO299" i="2"/>
  <c r="AE298" i="2"/>
  <c r="JW299" i="2"/>
  <c r="CE299" i="2" s="1"/>
  <c r="ME299" i="2"/>
  <c r="MK299" i="2"/>
  <c r="ES299" i="2" s="1"/>
  <c r="NI299" i="2"/>
  <c r="AI298" i="2"/>
  <c r="BY298" i="2"/>
  <c r="CQ298" i="2"/>
  <c r="AC298" i="2"/>
  <c r="EB298" i="2"/>
  <c r="EC298" i="2" s="1"/>
  <c r="AU298" i="2"/>
  <c r="CK298" i="2"/>
  <c r="FW298" i="2"/>
  <c r="ES298" i="2"/>
  <c r="FE298" i="2"/>
  <c r="FK298" i="2"/>
  <c r="M298" i="2"/>
  <c r="B300" i="2"/>
  <c r="GC300" i="2" s="1"/>
  <c r="GD299" i="2"/>
  <c r="BT299" i="2" l="1"/>
  <c r="BJ299" i="2"/>
  <c r="Z299" i="2"/>
  <c r="FN299" i="2"/>
  <c r="BZ299" i="2"/>
  <c r="DX299" i="2"/>
  <c r="EV299" i="2"/>
  <c r="FX299" i="2"/>
  <c r="FY299" i="2" s="1"/>
  <c r="FH299" i="2"/>
  <c r="DR299" i="2"/>
  <c r="DF299" i="2"/>
  <c r="AR299" i="2"/>
  <c r="BD299" i="2"/>
  <c r="EJ299" i="2"/>
  <c r="BN299" i="2"/>
  <c r="BO299" i="2" s="1"/>
  <c r="FT299" i="2"/>
  <c r="AF299" i="2"/>
  <c r="R299" i="2"/>
  <c r="FB299" i="2"/>
  <c r="AX299" i="2"/>
  <c r="CT299" i="2"/>
  <c r="DL299" i="2"/>
  <c r="CL299" i="2"/>
  <c r="CM299" i="2" s="1"/>
  <c r="CH299" i="2"/>
  <c r="EB299" i="2"/>
  <c r="EC299" i="2" s="1"/>
  <c r="H299" i="2"/>
  <c r="BU299" i="2"/>
  <c r="HI300" i="2"/>
  <c r="AK299" i="2"/>
  <c r="EO299" i="2"/>
  <c r="MQ300" i="2"/>
  <c r="MW300" i="2"/>
  <c r="GW300" i="2"/>
  <c r="F299" i="2"/>
  <c r="G299" i="2" s="1"/>
  <c r="CX299" i="2"/>
  <c r="CY299" i="2" s="1"/>
  <c r="BH299" i="2"/>
  <c r="BI299" i="2" s="1"/>
  <c r="AP299" i="2"/>
  <c r="DD299" i="2"/>
  <c r="DE299" i="2" s="1"/>
  <c r="DJ299" i="2"/>
  <c r="EZ299" i="2"/>
  <c r="FA299" i="2" s="1"/>
  <c r="EH299" i="2"/>
  <c r="T299" i="2"/>
  <c r="ET299" i="2"/>
  <c r="EU299" i="2" s="1"/>
  <c r="BP299" i="2"/>
  <c r="LG300" i="2"/>
  <c r="KC300" i="2"/>
  <c r="NC300" i="2"/>
  <c r="HO300" i="2"/>
  <c r="ME300" i="2"/>
  <c r="S299" i="2"/>
  <c r="LY300" i="2"/>
  <c r="IY300" i="2"/>
  <c r="L299" i="2"/>
  <c r="AV299" i="2"/>
  <c r="AW299" i="2" s="1"/>
  <c r="X299" i="2"/>
  <c r="Y299" i="2" s="1"/>
  <c r="EM299" i="2"/>
  <c r="CF299" i="2"/>
  <c r="CG299" i="2" s="1"/>
  <c r="DV299" i="2"/>
  <c r="DW299" i="2" s="1"/>
  <c r="FE299" i="2"/>
  <c r="FF299" i="2"/>
  <c r="FG299" i="2" s="1"/>
  <c r="EY299" i="2"/>
  <c r="BV299" i="2"/>
  <c r="CN299" i="2"/>
  <c r="ED299" i="2"/>
  <c r="IS300" i="2"/>
  <c r="NO300" i="2"/>
  <c r="HU300" i="2"/>
  <c r="KO300" i="2"/>
  <c r="LS300" i="2"/>
  <c r="JK300" i="2"/>
  <c r="DK299" i="2"/>
  <c r="AD299" i="2"/>
  <c r="AE299" i="2" s="1"/>
  <c r="Q299" i="2"/>
  <c r="DP299" i="2"/>
  <c r="DQ299" i="2" s="1"/>
  <c r="CR299" i="2"/>
  <c r="CS299" i="2" s="1"/>
  <c r="EA299" i="2"/>
  <c r="FL299" i="2"/>
  <c r="FM299" i="2" s="1"/>
  <c r="FR299" i="2"/>
  <c r="FS299" i="2" s="1"/>
  <c r="AL299" i="2"/>
  <c r="CB299" i="2"/>
  <c r="EP299" i="2"/>
  <c r="LA300" i="2"/>
  <c r="IA300" i="2"/>
  <c r="HC300" i="2"/>
  <c r="FK300" i="2"/>
  <c r="FW300" i="2"/>
  <c r="FE300" i="2"/>
  <c r="EA300" i="2"/>
  <c r="EY300" i="2"/>
  <c r="EM300" i="2"/>
  <c r="EG300" i="2"/>
  <c r="DO300" i="2"/>
  <c r="CK300" i="2"/>
  <c r="CW300" i="2"/>
  <c r="BS300" i="2"/>
  <c r="AC300" i="2"/>
  <c r="Q300" i="2"/>
  <c r="DI300" i="2"/>
  <c r="BG300" i="2"/>
  <c r="AI300" i="2"/>
  <c r="E300" i="2"/>
  <c r="W300" i="2"/>
  <c r="BA300" i="2"/>
  <c r="K300" i="2"/>
  <c r="IL300" i="2"/>
  <c r="GV300" i="2"/>
  <c r="MK300" i="2"/>
  <c r="ES300" i="2" s="1"/>
  <c r="LL300" i="2"/>
  <c r="NH300" i="2"/>
  <c r="IP300" i="2"/>
  <c r="KL300" i="2"/>
  <c r="MH300" i="2"/>
  <c r="HX300" i="2"/>
  <c r="IV300" i="2"/>
  <c r="IX300" i="2"/>
  <c r="JT300" i="2"/>
  <c r="MN300" i="2"/>
  <c r="KB300" i="2"/>
  <c r="JZ300" i="2"/>
  <c r="KX300" i="2"/>
  <c r="LV300" i="2"/>
  <c r="LX300" i="2"/>
  <c r="LJ300" i="2"/>
  <c r="HR300" i="2"/>
  <c r="IR300" i="2"/>
  <c r="KN300" i="2"/>
  <c r="HB300" i="2"/>
  <c r="MP300" i="2"/>
  <c r="JV300" i="2"/>
  <c r="IF300" i="2"/>
  <c r="MT300" i="2"/>
  <c r="NF300" i="2"/>
  <c r="MJ300" i="2"/>
  <c r="GZ300" i="2"/>
  <c r="KT300" i="2"/>
  <c r="LP300" i="2"/>
  <c r="HH300" i="2"/>
  <c r="ID300" i="2"/>
  <c r="JP300" i="2"/>
  <c r="HF300" i="2"/>
  <c r="JD300" i="2"/>
  <c r="KZ300" i="2"/>
  <c r="JH300" i="2"/>
  <c r="LD300" i="2"/>
  <c r="MZ300" i="2"/>
  <c r="JB300" i="2"/>
  <c r="NB300" i="2"/>
  <c r="HT300" i="2"/>
  <c r="JN300" i="2"/>
  <c r="KR300" i="2"/>
  <c r="GT300" i="2"/>
  <c r="FF300" i="2"/>
  <c r="MV300" i="2"/>
  <c r="HN300" i="2"/>
  <c r="HL300" i="2"/>
  <c r="IJ300" i="2"/>
  <c r="BV300" i="2"/>
  <c r="JJ300" i="2"/>
  <c r="KF300" i="2"/>
  <c r="MD300" i="2"/>
  <c r="NN300" i="2"/>
  <c r="NL300" i="2"/>
  <c r="LR300" i="2"/>
  <c r="FB300" i="2"/>
  <c r="FT300" i="2"/>
  <c r="CL300" i="2"/>
  <c r="CM300" i="2" s="1"/>
  <c r="EH300" i="2"/>
  <c r="DP300" i="2"/>
  <c r="EN300" i="2"/>
  <c r="L300" i="2"/>
  <c r="HZ300" i="2"/>
  <c r="DD300" i="2"/>
  <c r="KH300" i="2"/>
  <c r="LF300" i="2"/>
  <c r="MB300" i="2"/>
  <c r="FX300" i="2"/>
  <c r="M299" i="2"/>
  <c r="NI300" i="2"/>
  <c r="JW300" i="2"/>
  <c r="CE300" i="2" s="1"/>
  <c r="CA299" i="2"/>
  <c r="KU300" i="2"/>
  <c r="DC300" i="2" s="1"/>
  <c r="JQ300" i="2"/>
  <c r="LM300" i="2"/>
  <c r="DU300" i="2" s="1"/>
  <c r="EI299" i="2"/>
  <c r="BS299" i="2"/>
  <c r="E299" i="2"/>
  <c r="BB299" i="2"/>
  <c r="BC299" i="2" s="1"/>
  <c r="DU299" i="2"/>
  <c r="CW299" i="2"/>
  <c r="FQ299" i="2"/>
  <c r="AQ299" i="2"/>
  <c r="IM300" i="2"/>
  <c r="AU300" i="2" s="1"/>
  <c r="IG300" i="2"/>
  <c r="KI300" i="2"/>
  <c r="JE300" i="2"/>
  <c r="BM300" i="2" s="1"/>
  <c r="B301" i="2"/>
  <c r="GC301" i="2" s="1"/>
  <c r="GD300" i="2"/>
  <c r="F300" i="2" l="1"/>
  <c r="G300" i="2" s="1"/>
  <c r="BJ300" i="2"/>
  <c r="AX300" i="2"/>
  <c r="AD300" i="2"/>
  <c r="AE300" i="2" s="1"/>
  <c r="R300" i="2"/>
  <c r="S300" i="2" s="1"/>
  <c r="DL300" i="2"/>
  <c r="AP300" i="2"/>
  <c r="BD300" i="2"/>
  <c r="BP300" i="2"/>
  <c r="EB300" i="2"/>
  <c r="EC300" i="2" s="1"/>
  <c r="DX300" i="2"/>
  <c r="ET300" i="2"/>
  <c r="EU300" i="2" s="1"/>
  <c r="X300" i="2"/>
  <c r="FN300" i="2"/>
  <c r="AL300" i="2"/>
  <c r="CZ300" i="2"/>
  <c r="CT300" i="2"/>
  <c r="FZ300" i="2"/>
  <c r="CB300" i="2"/>
  <c r="CF300" i="2"/>
  <c r="CG300" i="2" s="1"/>
  <c r="DQ300" i="2"/>
  <c r="KI301" i="2"/>
  <c r="JQ301" i="2"/>
  <c r="NI301" i="2"/>
  <c r="AV300" i="2"/>
  <c r="AW300" i="2" s="1"/>
  <c r="BH300" i="2"/>
  <c r="CQ300" i="2"/>
  <c r="CR300" i="2"/>
  <c r="CS300" i="2" s="1"/>
  <c r="BZ300" i="2"/>
  <c r="CA300" i="2" s="1"/>
  <c r="H300" i="2"/>
  <c r="FQ300" i="2"/>
  <c r="T300" i="2"/>
  <c r="CN300" i="2"/>
  <c r="CH300" i="2"/>
  <c r="DR300" i="2"/>
  <c r="EJ300" i="2"/>
  <c r="FH300" i="2"/>
  <c r="IA301" i="2"/>
  <c r="LS301" i="2"/>
  <c r="HU301" i="2"/>
  <c r="FG300" i="2"/>
  <c r="IY301" i="2"/>
  <c r="ME301" i="2"/>
  <c r="NC301" i="2"/>
  <c r="FK301" i="2" s="1"/>
  <c r="GW301" i="2"/>
  <c r="IG301" i="2"/>
  <c r="KU301" i="2"/>
  <c r="DC301" i="2" s="1"/>
  <c r="M300" i="2"/>
  <c r="BN300" i="2"/>
  <c r="BO300" i="2" s="1"/>
  <c r="BT300" i="2"/>
  <c r="BU300" i="2" s="1"/>
  <c r="FL300" i="2"/>
  <c r="FM300" i="2" s="1"/>
  <c r="DV300" i="2"/>
  <c r="DW300" i="2" s="1"/>
  <c r="FR300" i="2"/>
  <c r="FS300" i="2" s="1"/>
  <c r="N300" i="2"/>
  <c r="AF300" i="2"/>
  <c r="Z300" i="2"/>
  <c r="EV300" i="2"/>
  <c r="EP300" i="2"/>
  <c r="LA301" i="2"/>
  <c r="KO301" i="2"/>
  <c r="NO301" i="2"/>
  <c r="LY301" i="2"/>
  <c r="MW301" i="2"/>
  <c r="HI301" i="2"/>
  <c r="IM301" i="2"/>
  <c r="EI300" i="2"/>
  <c r="BB300" i="2"/>
  <c r="BC300" i="2" s="1"/>
  <c r="AJ300" i="2"/>
  <c r="AK300" i="2" s="1"/>
  <c r="DJ300" i="2"/>
  <c r="DK300" i="2" s="1"/>
  <c r="CX300" i="2"/>
  <c r="CY300" i="2" s="1"/>
  <c r="EZ300" i="2"/>
  <c r="FA300" i="2" s="1"/>
  <c r="AR300" i="2"/>
  <c r="DF300" i="2"/>
  <c r="ED300" i="2"/>
  <c r="JK301" i="2"/>
  <c r="FY300" i="2"/>
  <c r="IS301" i="2"/>
  <c r="KC301" i="2"/>
  <c r="CK301" i="2" s="1"/>
  <c r="MQ301" i="2"/>
  <c r="FW301" i="2"/>
  <c r="EY301" i="2"/>
  <c r="FQ301" i="2"/>
  <c r="FE301" i="2"/>
  <c r="EG301" i="2"/>
  <c r="EA301" i="2"/>
  <c r="CW301" i="2"/>
  <c r="BY301" i="2"/>
  <c r="EM301" i="2"/>
  <c r="DI301" i="2"/>
  <c r="CQ301" i="2"/>
  <c r="BG301" i="2"/>
  <c r="AI301" i="2"/>
  <c r="E301" i="2"/>
  <c r="BA301" i="2"/>
  <c r="AU301" i="2"/>
  <c r="AC301" i="2"/>
  <c r="BS301" i="2"/>
  <c r="Q301" i="2"/>
  <c r="AO301" i="2"/>
  <c r="HB301" i="2"/>
  <c r="JN301" i="2"/>
  <c r="MJ301" i="2"/>
  <c r="GT301" i="2"/>
  <c r="JV301" i="2"/>
  <c r="HH301" i="2"/>
  <c r="JB301" i="2"/>
  <c r="KZ301" i="2"/>
  <c r="HT301" i="2"/>
  <c r="HR301" i="2"/>
  <c r="JP301" i="2"/>
  <c r="MH301" i="2"/>
  <c r="GZ301" i="2"/>
  <c r="HX301" i="2"/>
  <c r="IX301" i="2"/>
  <c r="IV301" i="2"/>
  <c r="JT301" i="2"/>
  <c r="LR301" i="2"/>
  <c r="LP301" i="2"/>
  <c r="MP301" i="2"/>
  <c r="JD301" i="2"/>
  <c r="JZ301" i="2"/>
  <c r="KX301" i="2"/>
  <c r="MV301" i="2"/>
  <c r="LJ301" i="2"/>
  <c r="LL301" i="2"/>
  <c r="CB301" i="2"/>
  <c r="NH301" i="2"/>
  <c r="KL301" i="2"/>
  <c r="KT301" i="2"/>
  <c r="MN301" i="2"/>
  <c r="ID301" i="2"/>
  <c r="KB301" i="2"/>
  <c r="LX301" i="2"/>
  <c r="NF301" i="2"/>
  <c r="KR301" i="2"/>
  <c r="GV301" i="2"/>
  <c r="JJ301" i="2"/>
  <c r="CT301" i="2"/>
  <c r="MZ301" i="2"/>
  <c r="HZ301" i="2"/>
  <c r="FZ301" i="2"/>
  <c r="MD301" i="2"/>
  <c r="AL301" i="2"/>
  <c r="BJ301" i="2"/>
  <c r="JH301" i="2"/>
  <c r="KH301" i="2"/>
  <c r="LF301" i="2"/>
  <c r="EP301" i="2"/>
  <c r="NB301" i="2"/>
  <c r="HF301" i="2"/>
  <c r="IR301" i="2"/>
  <c r="MT301" i="2"/>
  <c r="KN301" i="2"/>
  <c r="IF301" i="2"/>
  <c r="EH301" i="2"/>
  <c r="LV301" i="2"/>
  <c r="AR301" i="2"/>
  <c r="HL301" i="2"/>
  <c r="HN301" i="2"/>
  <c r="IJ301" i="2"/>
  <c r="IL301" i="2"/>
  <c r="KF301" i="2"/>
  <c r="DR301" i="2"/>
  <c r="LD301" i="2"/>
  <c r="MB301" i="2"/>
  <c r="NL301" i="2"/>
  <c r="IP301" i="2"/>
  <c r="CH301" i="2"/>
  <c r="NN301" i="2"/>
  <c r="FX301" i="2"/>
  <c r="JE301" i="2"/>
  <c r="AQ300" i="2"/>
  <c r="LM301" i="2"/>
  <c r="DU301" i="2" s="1"/>
  <c r="JW301" i="2"/>
  <c r="MK301" i="2"/>
  <c r="AO300" i="2"/>
  <c r="BY300" i="2"/>
  <c r="HC301" i="2"/>
  <c r="DE300" i="2"/>
  <c r="Y300" i="2"/>
  <c r="BI300" i="2"/>
  <c r="HO301" i="2"/>
  <c r="LG301" i="2"/>
  <c r="EO300" i="2"/>
  <c r="B302" i="2"/>
  <c r="GC302" i="2" s="1"/>
  <c r="GD301" i="2"/>
  <c r="BV301" i="2" l="1"/>
  <c r="AF301" i="2"/>
  <c r="EZ301" i="2"/>
  <c r="FA301" i="2" s="1"/>
  <c r="DX301" i="2"/>
  <c r="CL301" i="2"/>
  <c r="CM301" i="2" s="1"/>
  <c r="CZ301" i="2"/>
  <c r="DJ301" i="2"/>
  <c r="DK301" i="2" s="1"/>
  <c r="AV301" i="2"/>
  <c r="AW301" i="2" s="1"/>
  <c r="FR301" i="2"/>
  <c r="FS301" i="2" s="1"/>
  <c r="FH301" i="2"/>
  <c r="H301" i="2"/>
  <c r="L301" i="2"/>
  <c r="M301" i="2" s="1"/>
  <c r="LG302" i="2"/>
  <c r="FN301" i="2"/>
  <c r="Z301" i="2"/>
  <c r="EV301" i="2"/>
  <c r="BN301" i="2"/>
  <c r="BO301" i="2" s="1"/>
  <c r="DD301" i="2"/>
  <c r="DE301" i="2" s="1"/>
  <c r="BD301" i="2"/>
  <c r="EB301" i="2"/>
  <c r="EC301" i="2" s="1"/>
  <c r="T301" i="2"/>
  <c r="MK302" i="2"/>
  <c r="AD301" i="2"/>
  <c r="BT301" i="2"/>
  <c r="BU301" i="2" s="1"/>
  <c r="BZ301" i="2"/>
  <c r="DV301" i="2"/>
  <c r="DW301" i="2" s="1"/>
  <c r="CR301" i="2"/>
  <c r="CS301" i="2" s="1"/>
  <c r="ES301" i="2"/>
  <c r="ET301" i="2"/>
  <c r="EU301" i="2" s="1"/>
  <c r="N301" i="2"/>
  <c r="DL301" i="2"/>
  <c r="DF301" i="2"/>
  <c r="ED301" i="2"/>
  <c r="EJ301" i="2"/>
  <c r="FT301" i="2"/>
  <c r="JK302" i="2"/>
  <c r="IM302" i="2"/>
  <c r="LY302" i="2"/>
  <c r="LA302" i="2"/>
  <c r="DI302" i="2" s="1"/>
  <c r="KU302" i="2"/>
  <c r="GW302" i="2"/>
  <c r="IY302" i="2"/>
  <c r="IA302" i="2"/>
  <c r="AI302" i="2" s="1"/>
  <c r="KI302" i="2"/>
  <c r="HO302" i="2"/>
  <c r="HC302" i="2"/>
  <c r="JW302" i="2"/>
  <c r="CE302" i="2" s="1"/>
  <c r="JE302" i="2"/>
  <c r="AJ301" i="2"/>
  <c r="AK301" i="2" s="1"/>
  <c r="F301" i="2"/>
  <c r="G301" i="2" s="1"/>
  <c r="BH301" i="2"/>
  <c r="BI301" i="2" s="1"/>
  <c r="CX301" i="2"/>
  <c r="CY301" i="2" s="1"/>
  <c r="BB301" i="2"/>
  <c r="BC301" i="2" s="1"/>
  <c r="DP301" i="2"/>
  <c r="CE301" i="2"/>
  <c r="EN301" i="2"/>
  <c r="EO301" i="2" s="1"/>
  <c r="DO301" i="2"/>
  <c r="FL301" i="2"/>
  <c r="FM301" i="2" s="1"/>
  <c r="AX301" i="2"/>
  <c r="CN301" i="2"/>
  <c r="FB301" i="2"/>
  <c r="HI302" i="2"/>
  <c r="Q302" i="2" s="1"/>
  <c r="NO302" i="2"/>
  <c r="IG302" i="2"/>
  <c r="FW302" i="2"/>
  <c r="ES302" i="2"/>
  <c r="DC302" i="2"/>
  <c r="DO302" i="2"/>
  <c r="CQ302" i="2"/>
  <c r="AU302" i="2"/>
  <c r="BS302" i="2"/>
  <c r="AO302" i="2"/>
  <c r="EG302" i="2"/>
  <c r="BM302" i="2"/>
  <c r="BG302" i="2"/>
  <c r="W302" i="2"/>
  <c r="K302" i="2"/>
  <c r="E302" i="2"/>
  <c r="JH302" i="2"/>
  <c r="HX302" i="2"/>
  <c r="GT302" i="2"/>
  <c r="LJ302" i="2"/>
  <c r="HT302" i="2"/>
  <c r="NH302" i="2"/>
  <c r="IP302" i="2"/>
  <c r="KL302" i="2"/>
  <c r="KN302" i="2"/>
  <c r="HB302" i="2"/>
  <c r="L302" i="2"/>
  <c r="MN302" i="2"/>
  <c r="GZ302" i="2"/>
  <c r="ID302" i="2"/>
  <c r="JP302" i="2"/>
  <c r="NF302" i="2"/>
  <c r="MH302" i="2"/>
  <c r="IV302" i="2"/>
  <c r="KR302" i="2"/>
  <c r="LR302" i="2"/>
  <c r="GV302" i="2"/>
  <c r="HF302" i="2"/>
  <c r="IF302" i="2"/>
  <c r="JD302" i="2"/>
  <c r="KX302" i="2"/>
  <c r="HR302" i="2"/>
  <c r="JN302" i="2"/>
  <c r="MJ302" i="2"/>
  <c r="HZ302" i="2"/>
  <c r="IX302" i="2"/>
  <c r="JV302" i="2"/>
  <c r="JT302" i="2"/>
  <c r="KT302" i="2"/>
  <c r="LP302" i="2"/>
  <c r="HH302" i="2"/>
  <c r="JB302" i="2"/>
  <c r="KZ302" i="2"/>
  <c r="HL302" i="2"/>
  <c r="IJ302" i="2"/>
  <c r="BV302" i="2"/>
  <c r="MB302" i="2"/>
  <c r="NL302" i="2"/>
  <c r="KB302" i="2"/>
  <c r="HN302" i="2"/>
  <c r="LL302" i="2"/>
  <c r="IR302" i="2"/>
  <c r="MP302" i="2"/>
  <c r="JZ302" i="2"/>
  <c r="LX302" i="2"/>
  <c r="MT302" i="2"/>
  <c r="Z302" i="2"/>
  <c r="MD302" i="2"/>
  <c r="NB302" i="2"/>
  <c r="FZ302" i="2"/>
  <c r="BP302" i="2"/>
  <c r="KH302" i="2"/>
  <c r="LF302" i="2"/>
  <c r="LV302" i="2"/>
  <c r="MV302" i="2"/>
  <c r="JJ302" i="2"/>
  <c r="KF302" i="2"/>
  <c r="LD302" i="2"/>
  <c r="MZ302" i="2"/>
  <c r="IL302" i="2"/>
  <c r="NN302" i="2"/>
  <c r="LM302" i="2"/>
  <c r="AP301" i="2"/>
  <c r="AQ301" i="2" s="1"/>
  <c r="W301" i="2"/>
  <c r="K301" i="2"/>
  <c r="BP301" i="2"/>
  <c r="MQ302" i="2"/>
  <c r="IS302" i="2"/>
  <c r="BA302" i="2" s="1"/>
  <c r="CA301" i="2"/>
  <c r="MW302" i="2"/>
  <c r="KO302" i="2"/>
  <c r="NC302" i="2"/>
  <c r="HU302" i="2"/>
  <c r="NI302" i="2"/>
  <c r="AE301" i="2"/>
  <c r="R301" i="2"/>
  <c r="S301" i="2" s="1"/>
  <c r="X301" i="2"/>
  <c r="Y301" i="2" s="1"/>
  <c r="BM301" i="2"/>
  <c r="CF301" i="2"/>
  <c r="CG301" i="2" s="1"/>
  <c r="FF301" i="2"/>
  <c r="FG301" i="2" s="1"/>
  <c r="KC302" i="2"/>
  <c r="FY301" i="2"/>
  <c r="EI301" i="2"/>
  <c r="ME302" i="2"/>
  <c r="LS302" i="2"/>
  <c r="JQ302" i="2"/>
  <c r="DQ301" i="2"/>
  <c r="B303" i="2"/>
  <c r="GC303" i="2" s="1"/>
  <c r="GD302" i="2"/>
  <c r="MQ303" i="2" l="1"/>
  <c r="LS303" i="2"/>
  <c r="KO303" i="2"/>
  <c r="CR302" i="2"/>
  <c r="CS302" i="2" s="1"/>
  <c r="EJ302" i="2"/>
  <c r="BJ302" i="2"/>
  <c r="FN302" i="2"/>
  <c r="FX302" i="2"/>
  <c r="FY302" i="2" s="1"/>
  <c r="AV302" i="2"/>
  <c r="AP302" i="2"/>
  <c r="AQ302" i="2" s="1"/>
  <c r="ET302" i="2"/>
  <c r="EU302" i="2" s="1"/>
  <c r="FH302" i="2"/>
  <c r="CX302" i="2"/>
  <c r="CY302" i="2" s="1"/>
  <c r="DX302" i="2"/>
  <c r="AJ302" i="2"/>
  <c r="AK302" i="2" s="1"/>
  <c r="AD302" i="2"/>
  <c r="T302" i="2"/>
  <c r="BD302" i="2"/>
  <c r="DL302" i="2"/>
  <c r="DF302" i="2"/>
  <c r="JQ303" i="2"/>
  <c r="NI303" i="2"/>
  <c r="MW303" i="2"/>
  <c r="LM303" i="2"/>
  <c r="ED302" i="2"/>
  <c r="CB302" i="2"/>
  <c r="EP302" i="2"/>
  <c r="DR302" i="2"/>
  <c r="EZ302" i="2"/>
  <c r="H302" i="2"/>
  <c r="CL302" i="2"/>
  <c r="CM302" i="2" s="1"/>
  <c r="CF302" i="2"/>
  <c r="CG302" i="2" s="1"/>
  <c r="FT302" i="2"/>
  <c r="EY303" i="2"/>
  <c r="FQ303" i="2"/>
  <c r="FE303" i="2"/>
  <c r="EA303" i="2"/>
  <c r="CW303" i="2"/>
  <c r="BY303" i="2"/>
  <c r="DU303" i="2"/>
  <c r="LF303" i="2"/>
  <c r="LL303" i="2"/>
  <c r="HR303" i="2"/>
  <c r="HT303" i="2"/>
  <c r="JN303" i="2"/>
  <c r="KN303" i="2"/>
  <c r="MJ303" i="2"/>
  <c r="IV303" i="2"/>
  <c r="LP303" i="2"/>
  <c r="LR303" i="2"/>
  <c r="MP303" i="2"/>
  <c r="JB303" i="2"/>
  <c r="MT303" i="2"/>
  <c r="NF303" i="2"/>
  <c r="KR303" i="2"/>
  <c r="EB303" i="2"/>
  <c r="JZ303" i="2"/>
  <c r="LV303" i="2"/>
  <c r="LX303" i="2"/>
  <c r="JP303" i="2"/>
  <c r="NH303" i="2"/>
  <c r="IP303" i="2"/>
  <c r="IR303" i="2"/>
  <c r="KL303" i="2"/>
  <c r="GV303" i="2"/>
  <c r="KT303" i="2"/>
  <c r="MN303" i="2"/>
  <c r="IJ303" i="2"/>
  <c r="ID303" i="2"/>
  <c r="JD303" i="2"/>
  <c r="KB303" i="2"/>
  <c r="GZ303" i="2"/>
  <c r="HN303" i="2"/>
  <c r="IL303" i="2"/>
  <c r="KF303" i="2"/>
  <c r="KH303" i="2"/>
  <c r="LD303" i="2"/>
  <c r="MD303" i="2"/>
  <c r="HL303" i="2"/>
  <c r="NN303" i="2"/>
  <c r="MZ303" i="2"/>
  <c r="CZ303" i="2"/>
  <c r="HZ303" i="2"/>
  <c r="HX303" i="2"/>
  <c r="IX303" i="2"/>
  <c r="FB303" i="2"/>
  <c r="GT303" i="2"/>
  <c r="MB303" i="2"/>
  <c r="IF303" i="2"/>
  <c r="MH303" i="2"/>
  <c r="HB303" i="2"/>
  <c r="JV303" i="2"/>
  <c r="HH303" i="2"/>
  <c r="JH303" i="2"/>
  <c r="LJ303" i="2"/>
  <c r="FT303" i="2"/>
  <c r="JT303" i="2"/>
  <c r="HF303" i="2"/>
  <c r="KZ303" i="2"/>
  <c r="KX303" i="2"/>
  <c r="MV303" i="2"/>
  <c r="NB303" i="2"/>
  <c r="NL303" i="2"/>
  <c r="JJ303" i="2"/>
  <c r="ME303" i="2"/>
  <c r="EM303" i="2" s="1"/>
  <c r="HU303" i="2"/>
  <c r="BY302" i="2"/>
  <c r="BH302" i="2"/>
  <c r="BI302" i="2" s="1"/>
  <c r="CW302" i="2"/>
  <c r="FQ302" i="2"/>
  <c r="EB302" i="2"/>
  <c r="EC302" i="2" s="1"/>
  <c r="EH302" i="2"/>
  <c r="EI302" i="2" s="1"/>
  <c r="FL302" i="2"/>
  <c r="FM302" i="2" s="1"/>
  <c r="EN302" i="2"/>
  <c r="EO302" i="2" s="1"/>
  <c r="CT302" i="2"/>
  <c r="FF302" i="2"/>
  <c r="FG302" i="2" s="1"/>
  <c r="AL302" i="2"/>
  <c r="AF302" i="2"/>
  <c r="CH302" i="2"/>
  <c r="CN302" i="2"/>
  <c r="FB302" i="2"/>
  <c r="NO303" i="2"/>
  <c r="HO303" i="2"/>
  <c r="IY303" i="2"/>
  <c r="LY303" i="2"/>
  <c r="EG303" i="2" s="1"/>
  <c r="LG303" i="2"/>
  <c r="DO303" i="2" s="1"/>
  <c r="AE302" i="2"/>
  <c r="M302" i="2"/>
  <c r="KC303" i="2"/>
  <c r="NC303" i="2"/>
  <c r="IS303" i="2"/>
  <c r="BA303" i="2" s="1"/>
  <c r="DD302" i="2"/>
  <c r="DE302" i="2" s="1"/>
  <c r="BB302" i="2"/>
  <c r="BC302" i="2" s="1"/>
  <c r="AC302" i="2"/>
  <c r="BN302" i="2"/>
  <c r="BO302" i="2" s="1"/>
  <c r="R302" i="2"/>
  <c r="S302" i="2" s="1"/>
  <c r="BT302" i="2"/>
  <c r="BU302" i="2" s="1"/>
  <c r="DJ302" i="2"/>
  <c r="DK302" i="2" s="1"/>
  <c r="BZ302" i="2"/>
  <c r="CA302" i="2" s="1"/>
  <c r="EY302" i="2"/>
  <c r="DP302" i="2"/>
  <c r="DQ302" i="2" s="1"/>
  <c r="N302" i="2"/>
  <c r="FK302" i="2"/>
  <c r="AR302" i="2"/>
  <c r="CZ302" i="2"/>
  <c r="EV302" i="2"/>
  <c r="HI303" i="2"/>
  <c r="JE303" i="2"/>
  <c r="GW303" i="2"/>
  <c r="IM303" i="2"/>
  <c r="X302" i="2"/>
  <c r="Y302" i="2" s="1"/>
  <c r="F302" i="2"/>
  <c r="G302" i="2" s="1"/>
  <c r="CK302" i="2"/>
  <c r="DU302" i="2"/>
  <c r="DV302" i="2"/>
  <c r="DW302" i="2" s="1"/>
  <c r="FE302" i="2"/>
  <c r="AX302" i="2"/>
  <c r="JW303" i="2"/>
  <c r="KI303" i="2"/>
  <c r="KU303" i="2"/>
  <c r="JK303" i="2"/>
  <c r="MK303" i="2"/>
  <c r="AW302" i="2"/>
  <c r="EM302" i="2"/>
  <c r="EA302" i="2"/>
  <c r="FR302" i="2"/>
  <c r="FS302" i="2" s="1"/>
  <c r="IG303" i="2"/>
  <c r="HC303" i="2"/>
  <c r="IA303" i="2"/>
  <c r="LA303" i="2"/>
  <c r="FA302" i="2"/>
  <c r="B304" i="2"/>
  <c r="GD303" i="2"/>
  <c r="IA304" i="2" l="1"/>
  <c r="KO304" i="2"/>
  <c r="GC304" i="2"/>
  <c r="HC304" i="2"/>
  <c r="DV303" i="2"/>
  <c r="KU304" i="2"/>
  <c r="MQ304" i="2"/>
  <c r="FZ303" i="2"/>
  <c r="EN303" i="2"/>
  <c r="EJ303" i="2"/>
  <c r="CL303" i="2"/>
  <c r="CM303" i="2" s="1"/>
  <c r="BP303" i="2"/>
  <c r="EV303" i="2"/>
  <c r="N303" i="2"/>
  <c r="Z303" i="2"/>
  <c r="LA304" i="2"/>
  <c r="KI304" i="2"/>
  <c r="BH303" i="2"/>
  <c r="BB303" i="2"/>
  <c r="BC303" i="2" s="1"/>
  <c r="DR303" i="2"/>
  <c r="AR303" i="2"/>
  <c r="IM304" i="2"/>
  <c r="BV303" i="2"/>
  <c r="CT303" i="2"/>
  <c r="AL303" i="2"/>
  <c r="CB303" i="2"/>
  <c r="R303" i="2"/>
  <c r="S303" i="2" s="1"/>
  <c r="DF303" i="2"/>
  <c r="GW304" i="2"/>
  <c r="AV303" i="2"/>
  <c r="AW303" i="2" s="1"/>
  <c r="FH303" i="2"/>
  <c r="FL303" i="2"/>
  <c r="FM303" i="2" s="1"/>
  <c r="DL303" i="2"/>
  <c r="CF303" i="2"/>
  <c r="CG303" i="2" s="1"/>
  <c r="AF303" i="2"/>
  <c r="H303" i="2"/>
  <c r="EY304" i="2"/>
  <c r="DC304" i="2"/>
  <c r="CW304" i="2"/>
  <c r="DI304" i="2"/>
  <c r="AU304" i="2"/>
  <c r="CQ304" i="2"/>
  <c r="AI304" i="2"/>
  <c r="E304" i="2"/>
  <c r="K304" i="2"/>
  <c r="ID304" i="2"/>
  <c r="HB304" i="2"/>
  <c r="GV304" i="2"/>
  <c r="HT304" i="2"/>
  <c r="JP304" i="2"/>
  <c r="NH304" i="2"/>
  <c r="KL304" i="2"/>
  <c r="JV304" i="2"/>
  <c r="LR304" i="2"/>
  <c r="JD304" i="2"/>
  <c r="JZ304" i="2"/>
  <c r="KZ304" i="2"/>
  <c r="JN304" i="2"/>
  <c r="IP304" i="2"/>
  <c r="MH304" i="2"/>
  <c r="HX304" i="2"/>
  <c r="IV304" i="2"/>
  <c r="JT304" i="2"/>
  <c r="KR304" i="2"/>
  <c r="AP304" i="2"/>
  <c r="JB304" i="2"/>
  <c r="KB304" i="2"/>
  <c r="KX304" i="2"/>
  <c r="DL304" i="2"/>
  <c r="LV304" i="2"/>
  <c r="LJ304" i="2"/>
  <c r="IR304" i="2"/>
  <c r="KN304" i="2"/>
  <c r="MJ304" i="2"/>
  <c r="IX304" i="2"/>
  <c r="CF304" i="2"/>
  <c r="MP304" i="2"/>
  <c r="GT304" i="2"/>
  <c r="IF304" i="2"/>
  <c r="LX304" i="2"/>
  <c r="MV304" i="2"/>
  <c r="LF304" i="2"/>
  <c r="MB304" i="2"/>
  <c r="NB304" i="2"/>
  <c r="HN304" i="2"/>
  <c r="DR304" i="2"/>
  <c r="LP304" i="2"/>
  <c r="MN304" i="2"/>
  <c r="HH304" i="2"/>
  <c r="MT304" i="2"/>
  <c r="JH304" i="2"/>
  <c r="JJ304" i="2"/>
  <c r="LD304" i="2"/>
  <c r="KH304" i="2"/>
  <c r="HR304" i="2"/>
  <c r="GZ304" i="2"/>
  <c r="KT304" i="2"/>
  <c r="NF304" i="2"/>
  <c r="HZ304" i="2"/>
  <c r="H304" i="2"/>
  <c r="HL304" i="2"/>
  <c r="IJ304" i="2"/>
  <c r="KF304" i="2"/>
  <c r="MD304" i="2"/>
  <c r="MZ304" i="2"/>
  <c r="HF304" i="2"/>
  <c r="NN304" i="2"/>
  <c r="NL304" i="2"/>
  <c r="LL304" i="2"/>
  <c r="IL304" i="2"/>
  <c r="CR304" i="2"/>
  <c r="N304" i="2"/>
  <c r="IG304" i="2"/>
  <c r="AO304" i="2" s="1"/>
  <c r="LM304" i="2"/>
  <c r="DU304" i="2" s="1"/>
  <c r="MK304" i="2"/>
  <c r="JW304" i="2"/>
  <c r="JE304" i="2"/>
  <c r="KC304" i="2"/>
  <c r="IY304" i="2"/>
  <c r="HU304" i="2"/>
  <c r="AC304" i="2" s="1"/>
  <c r="F303" i="2"/>
  <c r="G303" i="2" s="1"/>
  <c r="L303" i="2"/>
  <c r="M303" i="2" s="1"/>
  <c r="BN303" i="2"/>
  <c r="BO303" i="2" s="1"/>
  <c r="BZ303" i="2"/>
  <c r="CA303" i="2" s="1"/>
  <c r="X303" i="2"/>
  <c r="Y303" i="2" s="1"/>
  <c r="BM303" i="2"/>
  <c r="CE303" i="2"/>
  <c r="DP303" i="2"/>
  <c r="DQ303" i="2" s="1"/>
  <c r="CR303" i="2"/>
  <c r="CS303" i="2" s="1"/>
  <c r="FR303" i="2"/>
  <c r="FS303" i="2" s="1"/>
  <c r="BD303" i="2"/>
  <c r="CN303" i="2"/>
  <c r="CH303" i="2"/>
  <c r="DX303" i="2"/>
  <c r="ED303" i="2"/>
  <c r="LS304" i="2"/>
  <c r="EA304" i="2" s="1"/>
  <c r="JK304" i="2"/>
  <c r="HI304" i="2"/>
  <c r="IS304" i="2"/>
  <c r="HO304" i="2"/>
  <c r="W304" i="2" s="1"/>
  <c r="EC303" i="2"/>
  <c r="AD303" i="2"/>
  <c r="AE303" i="2" s="1"/>
  <c r="Q303" i="2"/>
  <c r="AP303" i="2"/>
  <c r="AQ303" i="2" s="1"/>
  <c r="CK303" i="2"/>
  <c r="CX303" i="2"/>
  <c r="CY303" i="2" s="1"/>
  <c r="AI303" i="2"/>
  <c r="CQ303" i="2"/>
  <c r="EH303" i="2"/>
  <c r="EI303" i="2" s="1"/>
  <c r="AX303" i="2"/>
  <c r="EP303" i="2"/>
  <c r="FN303" i="2"/>
  <c r="JQ304" i="2"/>
  <c r="DW303" i="2"/>
  <c r="NC304" i="2"/>
  <c r="LG304" i="2"/>
  <c r="NO304" i="2"/>
  <c r="BI303" i="2"/>
  <c r="ME304" i="2"/>
  <c r="AC303" i="2"/>
  <c r="AO303" i="2"/>
  <c r="AJ303" i="2"/>
  <c r="AK303" i="2" s="1"/>
  <c r="AU303" i="2"/>
  <c r="W303" i="2"/>
  <c r="E303" i="2"/>
  <c r="DC303" i="2"/>
  <c r="DD303" i="2"/>
  <c r="DE303" i="2" s="1"/>
  <c r="DJ303" i="2"/>
  <c r="DK303" i="2" s="1"/>
  <c r="FK303" i="2"/>
  <c r="ES303" i="2"/>
  <c r="ET303" i="2"/>
  <c r="EU303" i="2" s="1"/>
  <c r="T303" i="2"/>
  <c r="BJ303" i="2"/>
  <c r="EO303" i="2"/>
  <c r="NI304" i="2"/>
  <c r="LY304" i="2"/>
  <c r="FX303" i="2"/>
  <c r="FY303" i="2" s="1"/>
  <c r="BS303" i="2"/>
  <c r="BT303" i="2"/>
  <c r="BU303" i="2" s="1"/>
  <c r="K303" i="2"/>
  <c r="BG303" i="2"/>
  <c r="DI303" i="2"/>
  <c r="EZ303" i="2"/>
  <c r="FA303" i="2" s="1"/>
  <c r="FF303" i="2"/>
  <c r="FG303" i="2" s="1"/>
  <c r="FW303" i="2"/>
  <c r="MW304" i="2"/>
  <c r="B305" i="2"/>
  <c r="GC305" i="2" s="1"/>
  <c r="GD304" i="2"/>
  <c r="NO305" i="2" l="1"/>
  <c r="GW305" i="2"/>
  <c r="MQ305" i="2"/>
  <c r="BD304" i="2"/>
  <c r="FB304" i="2"/>
  <c r="BT304" i="2"/>
  <c r="Z304" i="2"/>
  <c r="FN304" i="2"/>
  <c r="CB304" i="2"/>
  <c r="AJ304" i="2"/>
  <c r="CZ304" i="2"/>
  <c r="DX304" i="2"/>
  <c r="CN304" i="2"/>
  <c r="DF304" i="2"/>
  <c r="FT304" i="2"/>
  <c r="FZ304" i="2"/>
  <c r="R304" i="2"/>
  <c r="BU304" i="2"/>
  <c r="EN304" i="2"/>
  <c r="BJ304" i="2"/>
  <c r="AF304" i="2"/>
  <c r="FH304" i="2"/>
  <c r="EV304" i="2"/>
  <c r="EH304" i="2"/>
  <c r="EI304" i="2" s="1"/>
  <c r="LY305" i="2"/>
  <c r="LG305" i="2"/>
  <c r="ED304" i="2"/>
  <c r="AX304" i="2"/>
  <c r="BP304" i="2"/>
  <c r="NI305" i="2"/>
  <c r="CG304" i="2"/>
  <c r="ME305" i="2"/>
  <c r="NC305" i="2"/>
  <c r="IY305" i="2"/>
  <c r="JW305" i="2"/>
  <c r="X304" i="2"/>
  <c r="Y304" i="2" s="1"/>
  <c r="DD304" i="2"/>
  <c r="DE304" i="2" s="1"/>
  <c r="BN304" i="2"/>
  <c r="BO304" i="2" s="1"/>
  <c r="AD304" i="2"/>
  <c r="AE304" i="2" s="1"/>
  <c r="CE304" i="2"/>
  <c r="DJ304" i="2"/>
  <c r="DK304" i="2" s="1"/>
  <c r="CX304" i="2"/>
  <c r="CY304" i="2" s="1"/>
  <c r="EB304" i="2"/>
  <c r="EC304" i="2" s="1"/>
  <c r="DP304" i="2"/>
  <c r="DQ304" i="2" s="1"/>
  <c r="FL304" i="2"/>
  <c r="FM304" i="2" s="1"/>
  <c r="EZ304" i="2"/>
  <c r="FA304" i="2" s="1"/>
  <c r="FF304" i="2"/>
  <c r="FG304" i="2" s="1"/>
  <c r="AR304" i="2"/>
  <c r="AL304" i="2"/>
  <c r="BV304" i="2"/>
  <c r="CH304" i="2"/>
  <c r="EJ304" i="2"/>
  <c r="FW305" i="2"/>
  <c r="EY305" i="2"/>
  <c r="FQ305" i="2"/>
  <c r="FK305" i="2"/>
  <c r="DO305" i="2"/>
  <c r="EG305" i="2"/>
  <c r="CE305" i="2"/>
  <c r="BG305" i="2"/>
  <c r="E305" i="2"/>
  <c r="EM305" i="2"/>
  <c r="HF305" i="2"/>
  <c r="IR305" i="2"/>
  <c r="KN305" i="2"/>
  <c r="IF305" i="2"/>
  <c r="LV305" i="2"/>
  <c r="MT305" i="2"/>
  <c r="LL305" i="2"/>
  <c r="JN305" i="2"/>
  <c r="MJ305" i="2"/>
  <c r="MH305" i="2"/>
  <c r="JV305" i="2"/>
  <c r="LP305" i="2"/>
  <c r="MP305" i="2"/>
  <c r="HB305" i="2"/>
  <c r="HN305" i="2"/>
  <c r="HH305" i="2"/>
  <c r="ID305" i="2"/>
  <c r="JB305" i="2"/>
  <c r="HT305" i="2"/>
  <c r="JP305" i="2"/>
  <c r="GZ305" i="2"/>
  <c r="HX305" i="2"/>
  <c r="HZ305" i="2"/>
  <c r="IX305" i="2"/>
  <c r="IV305" i="2"/>
  <c r="JT305" i="2"/>
  <c r="KR305" i="2"/>
  <c r="LR305" i="2"/>
  <c r="JD305" i="2"/>
  <c r="JZ305" i="2"/>
  <c r="KX305" i="2"/>
  <c r="KZ305" i="2"/>
  <c r="HR305" i="2"/>
  <c r="NF305" i="2"/>
  <c r="KL305" i="2"/>
  <c r="GT305" i="2"/>
  <c r="MN305" i="2"/>
  <c r="MD305" i="2"/>
  <c r="NN305" i="2"/>
  <c r="GV305" i="2"/>
  <c r="KF305" i="2"/>
  <c r="LD305" i="2"/>
  <c r="LJ305" i="2"/>
  <c r="NH305" i="2"/>
  <c r="KB305" i="2"/>
  <c r="LX305" i="2"/>
  <c r="JJ305" i="2"/>
  <c r="MZ305" i="2"/>
  <c r="HL305" i="2"/>
  <c r="MB305" i="2"/>
  <c r="IP305" i="2"/>
  <c r="KT305" i="2"/>
  <c r="F305" i="2"/>
  <c r="JH305" i="2"/>
  <c r="KH305" i="2"/>
  <c r="LF305" i="2"/>
  <c r="DP305" i="2"/>
  <c r="NB305" i="2"/>
  <c r="IL305" i="2"/>
  <c r="MV305" i="2"/>
  <c r="IJ305" i="2"/>
  <c r="EP305" i="2"/>
  <c r="FL305" i="2"/>
  <c r="NL305" i="2"/>
  <c r="FX305" i="2"/>
  <c r="MW305" i="2"/>
  <c r="FE305" i="2" s="1"/>
  <c r="EO304" i="2"/>
  <c r="AK304" i="2"/>
  <c r="IM305" i="2"/>
  <c r="AU305" i="2" s="1"/>
  <c r="JQ305" i="2"/>
  <c r="JK305" i="2"/>
  <c r="BS305" i="2" s="1"/>
  <c r="KU305" i="2"/>
  <c r="MK305" i="2"/>
  <c r="FX304" i="2"/>
  <c r="FY304" i="2" s="1"/>
  <c r="BB304" i="2"/>
  <c r="BC304" i="2" s="1"/>
  <c r="F304" i="2"/>
  <c r="G304" i="2" s="1"/>
  <c r="BS304" i="2"/>
  <c r="EG304" i="2"/>
  <c r="CL304" i="2"/>
  <c r="CM304" i="2" s="1"/>
  <c r="DV304" i="2"/>
  <c r="DW304" i="2" s="1"/>
  <c r="FE304" i="2"/>
  <c r="FK304" i="2"/>
  <c r="CT304" i="2"/>
  <c r="KO305" i="2"/>
  <c r="CW305" i="2" s="1"/>
  <c r="IA305" i="2"/>
  <c r="AQ304" i="2"/>
  <c r="IS305" i="2"/>
  <c r="LA305" i="2"/>
  <c r="CS304" i="2"/>
  <c r="KC305" i="2"/>
  <c r="LM305" i="2"/>
  <c r="AV304" i="2"/>
  <c r="AW304" i="2" s="1"/>
  <c r="BA304" i="2"/>
  <c r="BG304" i="2"/>
  <c r="L304" i="2"/>
  <c r="M304" i="2" s="1"/>
  <c r="BY304" i="2"/>
  <c r="BZ304" i="2"/>
  <c r="CA304" i="2" s="1"/>
  <c r="ES304" i="2"/>
  <c r="EM304" i="2"/>
  <c r="FR304" i="2"/>
  <c r="FS304" i="2" s="1"/>
  <c r="FW304" i="2"/>
  <c r="T304" i="2"/>
  <c r="EP304" i="2"/>
  <c r="KI305" i="2"/>
  <c r="HO305" i="2"/>
  <c r="W305" i="2" s="1"/>
  <c r="HI305" i="2"/>
  <c r="LS305" i="2"/>
  <c r="HU305" i="2"/>
  <c r="AC305" i="2" s="1"/>
  <c r="JE305" i="2"/>
  <c r="IG305" i="2"/>
  <c r="BM304" i="2"/>
  <c r="Q304" i="2"/>
  <c r="BH304" i="2"/>
  <c r="BI304" i="2" s="1"/>
  <c r="CK304" i="2"/>
  <c r="DO304" i="2"/>
  <c r="FQ304" i="2"/>
  <c r="ET304" i="2"/>
  <c r="EU304" i="2" s="1"/>
  <c r="HC305" i="2"/>
  <c r="S304" i="2"/>
  <c r="B306" i="2"/>
  <c r="GC306" i="2" s="1"/>
  <c r="GD305" i="2"/>
  <c r="FY305" i="2" l="1"/>
  <c r="FB305" i="2"/>
  <c r="FZ305" i="2"/>
  <c r="HC306" i="2"/>
  <c r="IG306" i="2"/>
  <c r="Z305" i="2"/>
  <c r="BD305" i="2"/>
  <c r="R305" i="2"/>
  <c r="S305" i="2" s="1"/>
  <c r="EH305" i="2"/>
  <c r="EI305" i="2" s="1"/>
  <c r="ED305" i="2"/>
  <c r="EV305" i="2"/>
  <c r="BP305" i="2"/>
  <c r="JE306" i="2"/>
  <c r="CT305" i="2"/>
  <c r="FR305" i="2"/>
  <c r="FS305" i="2" s="1"/>
  <c r="FH305" i="2"/>
  <c r="DX305" i="2"/>
  <c r="DL305" i="2"/>
  <c r="CH305" i="2"/>
  <c r="CL305" i="2"/>
  <c r="CM305" i="2" s="1"/>
  <c r="CZ305" i="2"/>
  <c r="BZ305" i="2"/>
  <c r="CA305" i="2" s="1"/>
  <c r="DF305" i="2"/>
  <c r="AR305" i="2"/>
  <c r="BH305" i="2"/>
  <c r="BI305" i="2" s="1"/>
  <c r="AX305" i="2"/>
  <c r="BT305" i="2"/>
  <c r="BU305" i="2" s="1"/>
  <c r="N305" i="2"/>
  <c r="AF305" i="2"/>
  <c r="AJ305" i="2"/>
  <c r="AK305" i="2" s="1"/>
  <c r="G305" i="2"/>
  <c r="DQ305" i="2"/>
  <c r="FM305" i="2"/>
  <c r="AO306" i="2"/>
  <c r="BM306" i="2"/>
  <c r="K306" i="2"/>
  <c r="IJ306" i="2"/>
  <c r="GT306" i="2"/>
  <c r="LL306" i="2"/>
  <c r="IR306" i="2"/>
  <c r="MH306" i="2"/>
  <c r="KT306" i="2"/>
  <c r="GV306" i="2"/>
  <c r="JZ306" i="2"/>
  <c r="MV306" i="2"/>
  <c r="JP306" i="2"/>
  <c r="NH306" i="2"/>
  <c r="IP306" i="2"/>
  <c r="KL306" i="2"/>
  <c r="HB306" i="2"/>
  <c r="HX306" i="2"/>
  <c r="MN306" i="2"/>
  <c r="ID306" i="2"/>
  <c r="JD306" i="2"/>
  <c r="KX306" i="2"/>
  <c r="LJ306" i="2"/>
  <c r="HT306" i="2"/>
  <c r="NF306" i="2"/>
  <c r="KR306" i="2"/>
  <c r="LR306" i="2"/>
  <c r="MP306" i="2"/>
  <c r="HF306" i="2"/>
  <c r="KB306" i="2"/>
  <c r="HR306" i="2"/>
  <c r="GZ306" i="2"/>
  <c r="HZ306" i="2"/>
  <c r="IX306" i="2"/>
  <c r="LX306" i="2"/>
  <c r="MT306" i="2"/>
  <c r="HH306" i="2"/>
  <c r="HN306" i="2"/>
  <c r="IL306" i="2"/>
  <c r="JH306" i="2"/>
  <c r="KH306" i="2"/>
  <c r="LF306" i="2"/>
  <c r="NN306" i="2"/>
  <c r="KN306" i="2"/>
  <c r="KZ306" i="2"/>
  <c r="MB306" i="2"/>
  <c r="NB306" i="2"/>
  <c r="NL306" i="2"/>
  <c r="JB306" i="2"/>
  <c r="IF306" i="2"/>
  <c r="JJ306" i="2"/>
  <c r="LD306" i="2"/>
  <c r="MD306" i="2"/>
  <c r="MZ306" i="2"/>
  <c r="IV306" i="2"/>
  <c r="JV306" i="2"/>
  <c r="LP306" i="2"/>
  <c r="AP306" i="2"/>
  <c r="LV306" i="2"/>
  <c r="HL306" i="2"/>
  <c r="JT306" i="2"/>
  <c r="KF306" i="2"/>
  <c r="JN306" i="2"/>
  <c r="MJ306" i="2"/>
  <c r="LS306" i="2"/>
  <c r="KI306" i="2"/>
  <c r="CQ306" i="2" s="1"/>
  <c r="LA306" i="2"/>
  <c r="MQ306" i="2"/>
  <c r="EY306" i="2" s="1"/>
  <c r="L305" i="2"/>
  <c r="M305" i="2" s="1"/>
  <c r="T305" i="2"/>
  <c r="AP305" i="2"/>
  <c r="AQ305" i="2" s="1"/>
  <c r="BB305" i="2"/>
  <c r="BC305" i="2" s="1"/>
  <c r="CX305" i="2"/>
  <c r="CY305" i="2" s="1"/>
  <c r="DV305" i="2"/>
  <c r="DW305" i="2" s="1"/>
  <c r="DI305" i="2"/>
  <c r="EB305" i="2"/>
  <c r="EC305" i="2" s="1"/>
  <c r="EZ305" i="2"/>
  <c r="FA305" i="2" s="1"/>
  <c r="H305" i="2"/>
  <c r="BJ305" i="2"/>
  <c r="CB305" i="2"/>
  <c r="DR305" i="2"/>
  <c r="FN305" i="2"/>
  <c r="GW306" i="2"/>
  <c r="ME306" i="2"/>
  <c r="EM306" i="2" s="1"/>
  <c r="HI306" i="2"/>
  <c r="LM306" i="2"/>
  <c r="IS306" i="2"/>
  <c r="IA306" i="2"/>
  <c r="MK306" i="2"/>
  <c r="ES306" i="2" s="1"/>
  <c r="JQ306" i="2"/>
  <c r="BY306" i="2" s="1"/>
  <c r="BN305" i="2"/>
  <c r="BO305" i="2" s="1"/>
  <c r="AV305" i="2"/>
  <c r="AW305" i="2" s="1"/>
  <c r="K305" i="2"/>
  <c r="FF305" i="2"/>
  <c r="FG305" i="2" s="1"/>
  <c r="BY305" i="2"/>
  <c r="DJ305" i="2"/>
  <c r="DK305" i="2" s="1"/>
  <c r="AL305" i="2"/>
  <c r="ET305" i="2"/>
  <c r="EU305" i="2" s="1"/>
  <c r="BV305" i="2"/>
  <c r="CN305" i="2"/>
  <c r="EJ305" i="2"/>
  <c r="FT305" i="2"/>
  <c r="NO306" i="2"/>
  <c r="FX306" i="2" s="1"/>
  <c r="FY306" i="2" s="1"/>
  <c r="HO306" i="2"/>
  <c r="KC306" i="2"/>
  <c r="CK306" i="2" s="1"/>
  <c r="KO306" i="2"/>
  <c r="KU306" i="2"/>
  <c r="IM306" i="2"/>
  <c r="MW306" i="2"/>
  <c r="FE306" i="2" s="1"/>
  <c r="Q305" i="2"/>
  <c r="AD305" i="2"/>
  <c r="AE305" i="2" s="1"/>
  <c r="BA305" i="2"/>
  <c r="X305" i="2"/>
  <c r="Y305" i="2" s="1"/>
  <c r="BM305" i="2"/>
  <c r="CQ305" i="2"/>
  <c r="CF305" i="2"/>
  <c r="CG305" i="2" s="1"/>
  <c r="EA305" i="2"/>
  <c r="ES305" i="2"/>
  <c r="JW306" i="2"/>
  <c r="NI306" i="2"/>
  <c r="HU306" i="2"/>
  <c r="AC306" i="2" s="1"/>
  <c r="JK306" i="2"/>
  <c r="AO305" i="2"/>
  <c r="DU305" i="2"/>
  <c r="CK305" i="2"/>
  <c r="AI305" i="2"/>
  <c r="DC305" i="2"/>
  <c r="DD305" i="2"/>
  <c r="DE305" i="2" s="1"/>
  <c r="CR305" i="2"/>
  <c r="CS305" i="2" s="1"/>
  <c r="EN305" i="2"/>
  <c r="EO305" i="2" s="1"/>
  <c r="LY306" i="2"/>
  <c r="IY306" i="2"/>
  <c r="NC306" i="2"/>
  <c r="LG306" i="2"/>
  <c r="B307" i="2"/>
  <c r="GD306" i="2"/>
  <c r="NC307" i="2" l="1"/>
  <c r="IY307" i="2"/>
  <c r="IG307" i="2"/>
  <c r="GC307" i="2"/>
  <c r="N306" i="2"/>
  <c r="BV306" i="2"/>
  <c r="FB306" i="2"/>
  <c r="BH306" i="2"/>
  <c r="BI306" i="2" s="1"/>
  <c r="FR306" i="2"/>
  <c r="FS306" i="2" s="1"/>
  <c r="BZ306" i="2"/>
  <c r="CA306" i="2" s="1"/>
  <c r="FZ306" i="2"/>
  <c r="CR306" i="2"/>
  <c r="CS306" i="2" s="1"/>
  <c r="FF306" i="2"/>
  <c r="FG306" i="2" s="1"/>
  <c r="AD306" i="2"/>
  <c r="AE306" i="2" s="1"/>
  <c r="DL306" i="2"/>
  <c r="BP306" i="2"/>
  <c r="H306" i="2"/>
  <c r="NI307" i="2"/>
  <c r="ED306" i="2"/>
  <c r="EP306" i="2"/>
  <c r="AX306" i="2"/>
  <c r="CN306" i="2"/>
  <c r="DD306" i="2"/>
  <c r="DE306" i="2" s="1"/>
  <c r="AL306" i="2"/>
  <c r="BD306" i="2"/>
  <c r="DP306" i="2"/>
  <c r="Z306" i="2"/>
  <c r="EV306" i="2"/>
  <c r="FL306" i="2"/>
  <c r="FM306" i="2" s="1"/>
  <c r="EJ306" i="2"/>
  <c r="CX306" i="2"/>
  <c r="CY306" i="2" s="1"/>
  <c r="DX306" i="2"/>
  <c r="CF306" i="2"/>
  <c r="CG306" i="2" s="1"/>
  <c r="T306" i="2"/>
  <c r="LY307" i="2"/>
  <c r="AQ306" i="2"/>
  <c r="JW307" i="2"/>
  <c r="CE307" i="2" s="1"/>
  <c r="KU307" i="2"/>
  <c r="HO307" i="2"/>
  <c r="IA307" i="2"/>
  <c r="LA307" i="2"/>
  <c r="W306" i="2"/>
  <c r="BB306" i="2"/>
  <c r="BN306" i="2"/>
  <c r="BO306" i="2" s="1"/>
  <c r="R306" i="2"/>
  <c r="S306" i="2" s="1"/>
  <c r="BT306" i="2"/>
  <c r="BU306" i="2" s="1"/>
  <c r="DJ306" i="2"/>
  <c r="DK306" i="2" s="1"/>
  <c r="CL306" i="2"/>
  <c r="CM306" i="2" s="1"/>
  <c r="EH306" i="2"/>
  <c r="EI306" i="2" s="1"/>
  <c r="EN306" i="2"/>
  <c r="EO306" i="2" s="1"/>
  <c r="EZ306" i="2"/>
  <c r="FA306" i="2" s="1"/>
  <c r="FK306" i="2"/>
  <c r="AF306" i="2"/>
  <c r="CZ306" i="2"/>
  <c r="FH306" i="2"/>
  <c r="FQ307" i="2"/>
  <c r="FK307" i="2"/>
  <c r="EG307" i="2"/>
  <c r="DI307" i="2"/>
  <c r="BG307" i="2"/>
  <c r="AI307" i="2"/>
  <c r="W307" i="2"/>
  <c r="AU307" i="2"/>
  <c r="AO307" i="2"/>
  <c r="LJ307" i="2"/>
  <c r="MH307" i="2"/>
  <c r="MJ307" i="2"/>
  <c r="HB307" i="2"/>
  <c r="HZ307" i="2"/>
  <c r="IX307" i="2"/>
  <c r="JT307" i="2"/>
  <c r="JV307" i="2"/>
  <c r="HF307" i="2"/>
  <c r="IF307" i="2"/>
  <c r="KB307" i="2"/>
  <c r="KZ307" i="2"/>
  <c r="LL307" i="2"/>
  <c r="HR307" i="2"/>
  <c r="JN307" i="2"/>
  <c r="IR307" i="2"/>
  <c r="KN307" i="2"/>
  <c r="GV307" i="2"/>
  <c r="IV307" i="2"/>
  <c r="CF307" i="2"/>
  <c r="KT307" i="2"/>
  <c r="LP307" i="2"/>
  <c r="MP307" i="2"/>
  <c r="JB307" i="2"/>
  <c r="MT307" i="2"/>
  <c r="DV307" i="2"/>
  <c r="BZ307" i="2"/>
  <c r="CA307" i="2" s="1"/>
  <c r="NF307" i="2"/>
  <c r="NH307" i="2"/>
  <c r="FT307" i="2"/>
  <c r="KR307" i="2"/>
  <c r="JZ307" i="2"/>
  <c r="LV307" i="2"/>
  <c r="DJ307" i="2"/>
  <c r="MV307" i="2"/>
  <c r="GT307" i="2"/>
  <c r="HL307" i="2"/>
  <c r="IJ307" i="2"/>
  <c r="JH307" i="2"/>
  <c r="JJ307" i="2"/>
  <c r="KL307" i="2"/>
  <c r="ID307" i="2"/>
  <c r="GZ307" i="2"/>
  <c r="KX307" i="2"/>
  <c r="HN307" i="2"/>
  <c r="IL307" i="2"/>
  <c r="KF307" i="2"/>
  <c r="KH307" i="2"/>
  <c r="LD307" i="2"/>
  <c r="MD307" i="2"/>
  <c r="MB307" i="2"/>
  <c r="HX307" i="2"/>
  <c r="NN307" i="2"/>
  <c r="LX307" i="2"/>
  <c r="MZ307" i="2"/>
  <c r="JP307" i="2"/>
  <c r="IP307" i="2"/>
  <c r="LR307" i="2"/>
  <c r="JD307" i="2"/>
  <c r="X307" i="2"/>
  <c r="AV307" i="2"/>
  <c r="LF307" i="2"/>
  <c r="HT307" i="2"/>
  <c r="MN307" i="2"/>
  <c r="NB307" i="2"/>
  <c r="NL307" i="2"/>
  <c r="HH307" i="2"/>
  <c r="LG307" i="2"/>
  <c r="DO307" i="2" s="1"/>
  <c r="JK307" i="2"/>
  <c r="KO307" i="2"/>
  <c r="JE307" i="2"/>
  <c r="IS307" i="2"/>
  <c r="BA307" i="2" s="1"/>
  <c r="HC307" i="2"/>
  <c r="KI307" i="2"/>
  <c r="X306" i="2"/>
  <c r="Y306" i="2" s="1"/>
  <c r="BG306" i="2"/>
  <c r="F306" i="2"/>
  <c r="G306" i="2" s="1"/>
  <c r="AJ306" i="2"/>
  <c r="AK306" i="2" s="1"/>
  <c r="BS306" i="2"/>
  <c r="EB306" i="2"/>
  <c r="EC306" i="2" s="1"/>
  <c r="DO306" i="2"/>
  <c r="DC306" i="2"/>
  <c r="DF306" i="2"/>
  <c r="FQ306" i="2"/>
  <c r="CH306" i="2"/>
  <c r="AR306" i="2"/>
  <c r="CT306" i="2"/>
  <c r="DR306" i="2"/>
  <c r="FN306" i="2"/>
  <c r="DQ306" i="2"/>
  <c r="BC306" i="2"/>
  <c r="HU307" i="2"/>
  <c r="MW307" i="2"/>
  <c r="FE307" i="2" s="1"/>
  <c r="NO307" i="2"/>
  <c r="FW307" i="2" s="1"/>
  <c r="JQ307" i="2"/>
  <c r="LM307" i="2"/>
  <c r="ME307" i="2"/>
  <c r="LS307" i="2"/>
  <c r="AI306" i="2"/>
  <c r="BA306" i="2"/>
  <c r="L306" i="2"/>
  <c r="M306" i="2" s="1"/>
  <c r="FW306" i="2"/>
  <c r="EG306" i="2"/>
  <c r="DV306" i="2"/>
  <c r="DW306" i="2" s="1"/>
  <c r="BJ306" i="2"/>
  <c r="CB306" i="2"/>
  <c r="FT306" i="2"/>
  <c r="IM307" i="2"/>
  <c r="KC307" i="2"/>
  <c r="MK307" i="2"/>
  <c r="ES307" i="2" s="1"/>
  <c r="HI307" i="2"/>
  <c r="GW307" i="2"/>
  <c r="MQ307" i="2"/>
  <c r="E306" i="2"/>
  <c r="AV306" i="2"/>
  <c r="AW306" i="2" s="1"/>
  <c r="DI306" i="2"/>
  <c r="CE306" i="2"/>
  <c r="Q306" i="2"/>
  <c r="AU306" i="2"/>
  <c r="CW306" i="2"/>
  <c r="ET306" i="2"/>
  <c r="EU306" i="2" s="1"/>
  <c r="DU306" i="2"/>
  <c r="EA306" i="2"/>
  <c r="B308" i="2"/>
  <c r="GD307" i="2"/>
  <c r="NC308" i="2" l="1"/>
  <c r="GC308" i="2"/>
  <c r="GW308" i="2"/>
  <c r="IG308" i="2"/>
  <c r="IM308" i="2"/>
  <c r="NI308" i="2"/>
  <c r="Z307" i="2"/>
  <c r="FZ307" i="2"/>
  <c r="EZ307" i="2"/>
  <c r="FA307" i="2" s="1"/>
  <c r="H307" i="2"/>
  <c r="MQ308" i="2"/>
  <c r="KC308" i="2"/>
  <c r="LS308" i="2"/>
  <c r="JQ308" i="2"/>
  <c r="FN307" i="2"/>
  <c r="EH307" i="2"/>
  <c r="EI307" i="2" s="1"/>
  <c r="L307" i="2"/>
  <c r="M307" i="2" s="1"/>
  <c r="AF307" i="2"/>
  <c r="T307" i="2"/>
  <c r="DD307" i="2"/>
  <c r="DE307" i="2" s="1"/>
  <c r="AR307" i="2"/>
  <c r="CX307" i="2"/>
  <c r="AL307" i="2"/>
  <c r="AX307" i="2"/>
  <c r="CT307" i="2"/>
  <c r="EN307" i="2"/>
  <c r="EO307" i="2" s="1"/>
  <c r="CL307" i="2"/>
  <c r="CM307" i="2" s="1"/>
  <c r="BN307" i="2"/>
  <c r="BO307" i="2" s="1"/>
  <c r="DX307" i="2"/>
  <c r="CH307" i="2"/>
  <c r="BD307" i="2"/>
  <c r="F307" i="2"/>
  <c r="G307" i="2" s="1"/>
  <c r="DF307" i="2"/>
  <c r="CG307" i="2"/>
  <c r="AW307" i="2"/>
  <c r="HI308" i="2"/>
  <c r="DW307" i="2"/>
  <c r="ME308" i="2"/>
  <c r="Y307" i="2"/>
  <c r="JE308" i="2"/>
  <c r="FX307" i="2"/>
  <c r="FY307" i="2" s="1"/>
  <c r="DR307" i="2"/>
  <c r="FF307" i="2"/>
  <c r="FG307" i="2" s="1"/>
  <c r="ET307" i="2"/>
  <c r="EU307" i="2" s="1"/>
  <c r="ED307" i="2"/>
  <c r="BT307" i="2"/>
  <c r="BU307" i="2" s="1"/>
  <c r="BJ307" i="2"/>
  <c r="EJ307" i="2"/>
  <c r="LA308" i="2"/>
  <c r="KU308" i="2"/>
  <c r="DK307" i="2"/>
  <c r="EM307" i="2"/>
  <c r="BV307" i="2"/>
  <c r="FK308" i="2"/>
  <c r="FQ308" i="2"/>
  <c r="EA308" i="2"/>
  <c r="EY308" i="2"/>
  <c r="EM308" i="2"/>
  <c r="DC308" i="2"/>
  <c r="CK308" i="2"/>
  <c r="AU308" i="2"/>
  <c r="BY308" i="2"/>
  <c r="AO308" i="2"/>
  <c r="Q308" i="2"/>
  <c r="DI308" i="2"/>
  <c r="BM308" i="2"/>
  <c r="E308" i="2"/>
  <c r="IX308" i="2"/>
  <c r="HN308" i="2"/>
  <c r="GV308" i="2"/>
  <c r="JN308" i="2"/>
  <c r="NF308" i="2"/>
  <c r="GZ308" i="2"/>
  <c r="HZ308" i="2"/>
  <c r="JV308" i="2"/>
  <c r="KT308" i="2"/>
  <c r="KR308" i="2"/>
  <c r="HH308" i="2"/>
  <c r="HF308" i="2"/>
  <c r="JB308" i="2"/>
  <c r="KZ308" i="2"/>
  <c r="LL308" i="2"/>
  <c r="HT308" i="2"/>
  <c r="JP308" i="2"/>
  <c r="NH308" i="2"/>
  <c r="IP308" i="2"/>
  <c r="DF308" i="2"/>
  <c r="LR308" i="2"/>
  <c r="MN308" i="2"/>
  <c r="GT308" i="2"/>
  <c r="JD308" i="2"/>
  <c r="LX308" i="2"/>
  <c r="MH308" i="2"/>
  <c r="HB308" i="2"/>
  <c r="HX308" i="2"/>
  <c r="IV308" i="2"/>
  <c r="JT308" i="2"/>
  <c r="KB308" i="2"/>
  <c r="KX308" i="2"/>
  <c r="LJ308" i="2"/>
  <c r="KN308" i="2"/>
  <c r="MP308" i="2"/>
  <c r="IF308" i="2"/>
  <c r="MT308" i="2"/>
  <c r="IL308" i="2"/>
  <c r="KH308" i="2"/>
  <c r="JZ308" i="2"/>
  <c r="IJ308" i="2"/>
  <c r="MZ308" i="2"/>
  <c r="HR308" i="2"/>
  <c r="IR308" i="2"/>
  <c r="LP308" i="2"/>
  <c r="JJ308" i="2"/>
  <c r="LF308" i="2"/>
  <c r="LD308" i="2"/>
  <c r="MB308" i="2"/>
  <c r="NB308" i="2"/>
  <c r="ID308" i="2"/>
  <c r="LV308" i="2"/>
  <c r="KL308" i="2"/>
  <c r="MV308" i="2"/>
  <c r="JH308" i="2"/>
  <c r="MJ308" i="2"/>
  <c r="AV308" i="2"/>
  <c r="AW308" i="2" s="1"/>
  <c r="HL308" i="2"/>
  <c r="KF308" i="2"/>
  <c r="MD308" i="2"/>
  <c r="EP308" i="2" s="1"/>
  <c r="NN308" i="2"/>
  <c r="NL308" i="2"/>
  <c r="MK308" i="2"/>
  <c r="LM308" i="2"/>
  <c r="DU308" i="2" s="1"/>
  <c r="MW308" i="2"/>
  <c r="FE308" i="2" s="1"/>
  <c r="KI308" i="2"/>
  <c r="KO308" i="2"/>
  <c r="CW308" i="2" s="1"/>
  <c r="AD307" i="2"/>
  <c r="AE307" i="2" s="1"/>
  <c r="AJ307" i="2"/>
  <c r="AK307" i="2" s="1"/>
  <c r="CK307" i="2"/>
  <c r="DP307" i="2"/>
  <c r="DQ307" i="2" s="1"/>
  <c r="CR307" i="2"/>
  <c r="CS307" i="2" s="1"/>
  <c r="EA307" i="2"/>
  <c r="EB307" i="2"/>
  <c r="EC307" i="2" s="1"/>
  <c r="N307" i="2"/>
  <c r="FL307" i="2"/>
  <c r="FM307" i="2" s="1"/>
  <c r="EY307" i="2"/>
  <c r="CB307" i="2"/>
  <c r="CN307" i="2"/>
  <c r="DL307" i="2"/>
  <c r="FB307" i="2"/>
  <c r="IY308" i="2"/>
  <c r="IA308" i="2"/>
  <c r="AJ308" i="2" s="1"/>
  <c r="JW308" i="2"/>
  <c r="CE308" i="2" s="1"/>
  <c r="Q307" i="2"/>
  <c r="BM307" i="2"/>
  <c r="HU308" i="2"/>
  <c r="HC308" i="2"/>
  <c r="K308" i="2" s="1"/>
  <c r="JK308" i="2"/>
  <c r="BS308" i="2" s="1"/>
  <c r="BH307" i="2"/>
  <c r="BI307" i="2" s="1"/>
  <c r="BS307" i="2"/>
  <c r="E307" i="2"/>
  <c r="BB307" i="2"/>
  <c r="BC307" i="2" s="1"/>
  <c r="CQ307" i="2"/>
  <c r="DU307" i="2"/>
  <c r="CW307" i="2"/>
  <c r="FR307" i="2"/>
  <c r="FS307" i="2" s="1"/>
  <c r="CZ307" i="2"/>
  <c r="FH307" i="2"/>
  <c r="EV307" i="2"/>
  <c r="CY307" i="2"/>
  <c r="R307" i="2"/>
  <c r="S307" i="2" s="1"/>
  <c r="BP307" i="2"/>
  <c r="EP307" i="2"/>
  <c r="NO308" i="2"/>
  <c r="FW308" i="2" s="1"/>
  <c r="IS308" i="2"/>
  <c r="LG308" i="2"/>
  <c r="DP308" i="2" s="1"/>
  <c r="AC307" i="2"/>
  <c r="AP307" i="2"/>
  <c r="AQ307" i="2" s="1"/>
  <c r="K307" i="2"/>
  <c r="DC307" i="2"/>
  <c r="BY307" i="2"/>
  <c r="HO308" i="2"/>
  <c r="LY308" i="2"/>
  <c r="EG308" i="2" s="1"/>
  <c r="B309" i="2"/>
  <c r="GW309" i="2" s="1"/>
  <c r="GD308" i="2"/>
  <c r="IS309" i="2" l="1"/>
  <c r="NI309" i="2"/>
  <c r="GC309" i="2"/>
  <c r="HO309" i="2"/>
  <c r="R308" i="2"/>
  <c r="S308" i="2" s="1"/>
  <c r="DL308" i="2"/>
  <c r="FN308" i="2"/>
  <c r="CB308" i="2"/>
  <c r="HU309" i="2"/>
  <c r="DR308" i="2"/>
  <c r="EJ308" i="2"/>
  <c r="AL308" i="2"/>
  <c r="AF308" i="2"/>
  <c r="DO308" i="2"/>
  <c r="AX308" i="2"/>
  <c r="JQ309" i="2"/>
  <c r="EV308" i="2"/>
  <c r="Z308" i="2"/>
  <c r="BV308" i="2"/>
  <c r="CZ308" i="2"/>
  <c r="EZ308" i="2"/>
  <c r="CH308" i="2"/>
  <c r="H308" i="2"/>
  <c r="FL308" i="2"/>
  <c r="FM308" i="2" s="1"/>
  <c r="MQ309" i="2"/>
  <c r="JE309" i="2"/>
  <c r="IY309" i="2"/>
  <c r="BG309" i="2" s="1"/>
  <c r="KI309" i="2"/>
  <c r="MK309" i="2"/>
  <c r="FX308" i="2"/>
  <c r="FY308" i="2" s="1"/>
  <c r="DX308" i="2"/>
  <c r="CR308" i="2"/>
  <c r="CS308" i="2" s="1"/>
  <c r="CL308" i="2"/>
  <c r="BP308" i="2"/>
  <c r="EB308" i="2"/>
  <c r="EC308" i="2" s="1"/>
  <c r="BH308" i="2"/>
  <c r="BI308" i="2" s="1"/>
  <c r="N308" i="2"/>
  <c r="BN308" i="2"/>
  <c r="BO308" i="2" s="1"/>
  <c r="LA309" i="2"/>
  <c r="IM309" i="2"/>
  <c r="KU309" i="2"/>
  <c r="ME309" i="2"/>
  <c r="EM309" i="2" s="1"/>
  <c r="AK308" i="2"/>
  <c r="CF308" i="2"/>
  <c r="CG308" i="2" s="1"/>
  <c r="AR308" i="2"/>
  <c r="FT308" i="2"/>
  <c r="FF308" i="2"/>
  <c r="FG308" i="2" s="1"/>
  <c r="BZ308" i="2"/>
  <c r="CA308" i="2" s="1"/>
  <c r="FZ308" i="2"/>
  <c r="W308" i="2"/>
  <c r="X308" i="2"/>
  <c r="Y308" i="2" s="1"/>
  <c r="BB308" i="2"/>
  <c r="BC308" i="2" s="1"/>
  <c r="BT308" i="2"/>
  <c r="BU308" i="2" s="1"/>
  <c r="ET308" i="2"/>
  <c r="EU308" i="2" s="1"/>
  <c r="FA308" i="2"/>
  <c r="DQ308" i="2"/>
  <c r="BG308" i="2"/>
  <c r="F308" i="2"/>
  <c r="AD308" i="2"/>
  <c r="AE308" i="2" s="1"/>
  <c r="DJ308" i="2"/>
  <c r="DK308" i="2" s="1"/>
  <c r="CX308" i="2"/>
  <c r="CY308" i="2" s="1"/>
  <c r="T308" i="2"/>
  <c r="CN308" i="2"/>
  <c r="CT308" i="2"/>
  <c r="ED308" i="2"/>
  <c r="FB308" i="2"/>
  <c r="AC308" i="2"/>
  <c r="EN308" i="2"/>
  <c r="EO308" i="2" s="1"/>
  <c r="BD308" i="2"/>
  <c r="NO309" i="2"/>
  <c r="JK309" i="2"/>
  <c r="JW309" i="2"/>
  <c r="CE309" i="2" s="1"/>
  <c r="MW309" i="2"/>
  <c r="BA308" i="2"/>
  <c r="L308" i="2"/>
  <c r="M308" i="2" s="1"/>
  <c r="AP308" i="2"/>
  <c r="AQ308" i="2" s="1"/>
  <c r="DD308" i="2"/>
  <c r="DE308" i="2" s="1"/>
  <c r="EH308" i="2"/>
  <c r="EI308" i="2" s="1"/>
  <c r="DV308" i="2"/>
  <c r="DW308" i="2" s="1"/>
  <c r="FR308" i="2"/>
  <c r="FS308" i="2" s="1"/>
  <c r="BJ308" i="2"/>
  <c r="FH308" i="2"/>
  <c r="IG309" i="2"/>
  <c r="FW309" i="2"/>
  <c r="EY309" i="2"/>
  <c r="FQ309" i="2"/>
  <c r="ES309" i="2"/>
  <c r="FE309" i="2"/>
  <c r="EA309" i="2"/>
  <c r="BY309" i="2"/>
  <c r="DI309" i="2"/>
  <c r="CQ309" i="2"/>
  <c r="DC309" i="2"/>
  <c r="BM309" i="2"/>
  <c r="E309" i="2"/>
  <c r="BA309" i="2"/>
  <c r="W309" i="2"/>
  <c r="AU309" i="2"/>
  <c r="AC309" i="2"/>
  <c r="BS309" i="2"/>
  <c r="AO309" i="2"/>
  <c r="HF309" i="2"/>
  <c r="LJ309" i="2"/>
  <c r="NH309" i="2"/>
  <c r="NF309" i="2"/>
  <c r="IP309" i="2"/>
  <c r="KL309" i="2"/>
  <c r="KT309" i="2"/>
  <c r="KR309" i="2"/>
  <c r="MN309" i="2"/>
  <c r="KB309" i="2"/>
  <c r="LX309" i="2"/>
  <c r="IR309" i="2"/>
  <c r="KN309" i="2"/>
  <c r="IF309" i="2"/>
  <c r="LV309" i="2"/>
  <c r="DX309" i="2"/>
  <c r="HR309" i="2"/>
  <c r="JN309" i="2"/>
  <c r="MJ309" i="2"/>
  <c r="MH309" i="2"/>
  <c r="GT309" i="2"/>
  <c r="JV309" i="2"/>
  <c r="LP309" i="2"/>
  <c r="MP309" i="2"/>
  <c r="HB309" i="2"/>
  <c r="HH309" i="2"/>
  <c r="JB309" i="2"/>
  <c r="KZ309" i="2"/>
  <c r="HT309" i="2"/>
  <c r="BD309" i="2"/>
  <c r="HX309" i="2"/>
  <c r="IV309" i="2"/>
  <c r="MT309" i="2"/>
  <c r="HL309" i="2"/>
  <c r="IJ309" i="2"/>
  <c r="KF309" i="2"/>
  <c r="LD309" i="2"/>
  <c r="MB309" i="2"/>
  <c r="MD309" i="2"/>
  <c r="NL309" i="2"/>
  <c r="IL309" i="2"/>
  <c r="LL309" i="2"/>
  <c r="IX309" i="2"/>
  <c r="HZ309" i="2"/>
  <c r="KX309" i="2"/>
  <c r="BT309" i="2"/>
  <c r="NN309" i="2"/>
  <c r="JP309" i="2"/>
  <c r="JZ309" i="2"/>
  <c r="HN309" i="2"/>
  <c r="JH309" i="2"/>
  <c r="KH309" i="2"/>
  <c r="GZ309" i="2"/>
  <c r="JT309" i="2"/>
  <c r="LR309" i="2"/>
  <c r="CL309" i="2"/>
  <c r="MV309" i="2"/>
  <c r="GV309" i="2"/>
  <c r="AV309" i="2"/>
  <c r="AW309" i="2" s="1"/>
  <c r="JJ309" i="2"/>
  <c r="CT309" i="2"/>
  <c r="MZ309" i="2"/>
  <c r="NB309" i="2"/>
  <c r="ID309" i="2"/>
  <c r="FZ309" i="2"/>
  <c r="JD309" i="2"/>
  <c r="FH309" i="2"/>
  <c r="LF309" i="2"/>
  <c r="G308" i="2"/>
  <c r="NC309" i="2"/>
  <c r="LS309" i="2"/>
  <c r="LY309" i="2"/>
  <c r="LG309" i="2"/>
  <c r="HI309" i="2"/>
  <c r="Q309" i="2" s="1"/>
  <c r="HC309" i="2"/>
  <c r="KC309" i="2"/>
  <c r="IA309" i="2"/>
  <c r="KO309" i="2"/>
  <c r="CW309" i="2" s="1"/>
  <c r="LM309" i="2"/>
  <c r="DU309" i="2" s="1"/>
  <c r="AI308" i="2"/>
  <c r="CQ308" i="2"/>
  <c r="ES308" i="2"/>
  <c r="CM308" i="2"/>
  <c r="B310" i="2"/>
  <c r="GD309" i="2"/>
  <c r="IY310" i="2" l="1"/>
  <c r="GC310" i="2"/>
  <c r="DD309" i="2"/>
  <c r="DE309" i="2" s="1"/>
  <c r="HO310" i="2"/>
  <c r="BN309" i="2"/>
  <c r="BO309" i="2" s="1"/>
  <c r="IA310" i="2"/>
  <c r="LG310" i="2"/>
  <c r="EP309" i="2"/>
  <c r="Z309" i="2"/>
  <c r="N309" i="2"/>
  <c r="FR309" i="2"/>
  <c r="H309" i="2"/>
  <c r="CB309" i="2"/>
  <c r="T309" i="2"/>
  <c r="AJ309" i="2"/>
  <c r="AK309" i="2" s="1"/>
  <c r="AD309" i="2"/>
  <c r="AE309" i="2" s="1"/>
  <c r="FB309" i="2"/>
  <c r="X309" i="2"/>
  <c r="Y309" i="2" s="1"/>
  <c r="DV309" i="2"/>
  <c r="DW309" i="2" s="1"/>
  <c r="MK310" i="2"/>
  <c r="NC310" i="2"/>
  <c r="DF309" i="2"/>
  <c r="FL309" i="2"/>
  <c r="FM309" i="2" s="1"/>
  <c r="EJ309" i="2"/>
  <c r="ED309" i="2"/>
  <c r="EV309" i="2"/>
  <c r="AX309" i="2"/>
  <c r="CZ309" i="2"/>
  <c r="FX309" i="2"/>
  <c r="FY309" i="2" s="1"/>
  <c r="BH309" i="2"/>
  <c r="DR309" i="2"/>
  <c r="DL309" i="2"/>
  <c r="CF309" i="2"/>
  <c r="CG309" i="2" s="1"/>
  <c r="CX309" i="2"/>
  <c r="CY309" i="2" s="1"/>
  <c r="CN309" i="2"/>
  <c r="AR309" i="2"/>
  <c r="F309" i="2"/>
  <c r="G309" i="2" s="1"/>
  <c r="FT309" i="2"/>
  <c r="FS309" i="2"/>
  <c r="BU309" i="2"/>
  <c r="BJ309" i="2"/>
  <c r="FN309" i="2"/>
  <c r="KC310" i="2"/>
  <c r="LY310" i="2"/>
  <c r="L309" i="2"/>
  <c r="M309" i="2" s="1"/>
  <c r="AP309" i="2"/>
  <c r="AQ309" i="2" s="1"/>
  <c r="DP309" i="2"/>
  <c r="DQ309" i="2" s="1"/>
  <c r="AI309" i="2"/>
  <c r="BZ309" i="2"/>
  <c r="CA309" i="2" s="1"/>
  <c r="FF309" i="2"/>
  <c r="FG309" i="2" s="1"/>
  <c r="CR309" i="2"/>
  <c r="CS309" i="2" s="1"/>
  <c r="EN309" i="2"/>
  <c r="EO309" i="2" s="1"/>
  <c r="EH309" i="2"/>
  <c r="EI309" i="2" s="1"/>
  <c r="ET309" i="2"/>
  <c r="EU309" i="2" s="1"/>
  <c r="BP309" i="2"/>
  <c r="BV309" i="2"/>
  <c r="MQ310" i="2"/>
  <c r="IG310" i="2"/>
  <c r="NO310" i="2"/>
  <c r="LA310" i="2"/>
  <c r="DI310" i="2" s="1"/>
  <c r="KI310" i="2"/>
  <c r="ME310" i="2"/>
  <c r="DO309" i="2"/>
  <c r="AL309" i="2"/>
  <c r="CM309" i="2"/>
  <c r="LM310" i="2"/>
  <c r="HC310" i="2"/>
  <c r="LS310" i="2"/>
  <c r="R309" i="2"/>
  <c r="S309" i="2" s="1"/>
  <c r="BB309" i="2"/>
  <c r="EB309" i="2"/>
  <c r="EC309" i="2" s="1"/>
  <c r="EZ309" i="2"/>
  <c r="FA309" i="2" s="1"/>
  <c r="AF309" i="2"/>
  <c r="CH309" i="2"/>
  <c r="JQ310" i="2"/>
  <c r="IM310" i="2"/>
  <c r="AU310" i="2" s="1"/>
  <c r="JW310" i="2"/>
  <c r="KU310" i="2"/>
  <c r="JE310" i="2"/>
  <c r="GW310" i="2"/>
  <c r="FK309" i="2"/>
  <c r="FK310" i="2"/>
  <c r="ES310" i="2"/>
  <c r="EA310" i="2"/>
  <c r="EM310" i="2"/>
  <c r="DU310" i="2"/>
  <c r="FW310" i="2"/>
  <c r="DC310" i="2"/>
  <c r="DO310" i="2"/>
  <c r="CQ310" i="2"/>
  <c r="EG310" i="2"/>
  <c r="AO310" i="2"/>
  <c r="BM310" i="2"/>
  <c r="BG310" i="2"/>
  <c r="EY310" i="2"/>
  <c r="W310" i="2"/>
  <c r="BY310" i="2"/>
  <c r="AI310" i="2"/>
  <c r="K310" i="2"/>
  <c r="E310" i="2"/>
  <c r="KF310" i="2"/>
  <c r="GT310" i="2"/>
  <c r="HR310" i="2"/>
  <c r="HT310" i="2"/>
  <c r="JN310" i="2"/>
  <c r="IR310" i="2"/>
  <c r="MJ310" i="2"/>
  <c r="HZ310" i="2"/>
  <c r="IX310" i="2"/>
  <c r="JV310" i="2"/>
  <c r="LP310" i="2"/>
  <c r="MP310" i="2"/>
  <c r="JD310" i="2"/>
  <c r="JB310" i="2"/>
  <c r="KZ310" i="2"/>
  <c r="LX310" i="2"/>
  <c r="LL310" i="2"/>
  <c r="LJ310" i="2"/>
  <c r="CB310" i="2"/>
  <c r="JP310" i="2"/>
  <c r="IV310" i="2"/>
  <c r="EB310" i="2"/>
  <c r="BN310" i="2"/>
  <c r="JZ310" i="2"/>
  <c r="MV310" i="2"/>
  <c r="NH310" i="2"/>
  <c r="IP310" i="2"/>
  <c r="KL310" i="2"/>
  <c r="KN310" i="2"/>
  <c r="HB310" i="2"/>
  <c r="BJ310" i="2"/>
  <c r="LR310" i="2"/>
  <c r="MN310" i="2"/>
  <c r="ID310" i="2"/>
  <c r="IF310" i="2"/>
  <c r="KB310" i="2"/>
  <c r="CN310" i="2" s="1"/>
  <c r="DJ310" i="2"/>
  <c r="KX310" i="2"/>
  <c r="DX310" i="2"/>
  <c r="MH310" i="2"/>
  <c r="KT310" i="2"/>
  <c r="HF310" i="2"/>
  <c r="JJ310" i="2"/>
  <c r="JH310" i="2"/>
  <c r="LD310" i="2"/>
  <c r="LF310" i="2"/>
  <c r="MZ310" i="2"/>
  <c r="EV310" i="2"/>
  <c r="JT310" i="2"/>
  <c r="AR310" i="2"/>
  <c r="LV310" i="2"/>
  <c r="HN310" i="2"/>
  <c r="HL310" i="2"/>
  <c r="IL310" i="2"/>
  <c r="IJ310" i="2"/>
  <c r="KH310" i="2"/>
  <c r="DR310" i="2"/>
  <c r="NN310" i="2"/>
  <c r="FB310" i="2"/>
  <c r="HH310" i="2"/>
  <c r="HX310" i="2"/>
  <c r="AX310" i="2"/>
  <c r="NF310" i="2"/>
  <c r="KR310" i="2"/>
  <c r="MT310" i="2"/>
  <c r="GZ310" i="2"/>
  <c r="MB310" i="2"/>
  <c r="MD310" i="2"/>
  <c r="NL310" i="2"/>
  <c r="GV310" i="2"/>
  <c r="Z310" i="2"/>
  <c r="CT310" i="2"/>
  <c r="NB310" i="2"/>
  <c r="FN310" i="2" s="1"/>
  <c r="FZ310" i="2"/>
  <c r="KO310" i="2"/>
  <c r="HI310" i="2"/>
  <c r="Q310" i="2" s="1"/>
  <c r="CK309" i="2"/>
  <c r="K309" i="2"/>
  <c r="DJ309" i="2"/>
  <c r="DK309" i="2" s="1"/>
  <c r="EG309" i="2"/>
  <c r="BC309" i="2"/>
  <c r="IS310" i="2"/>
  <c r="BA310" i="2" s="1"/>
  <c r="MW310" i="2"/>
  <c r="JK310" i="2"/>
  <c r="BI309" i="2"/>
  <c r="HU310" i="2"/>
  <c r="NI310" i="2"/>
  <c r="B311" i="2"/>
  <c r="GD310" i="2"/>
  <c r="MK311" i="2" l="1"/>
  <c r="GC311" i="2"/>
  <c r="CH310" i="2"/>
  <c r="EH310" i="2"/>
  <c r="EI310" i="2" s="1"/>
  <c r="AL310" i="2"/>
  <c r="N310" i="2"/>
  <c r="BD310" i="2"/>
  <c r="BT310" i="2"/>
  <c r="BU310" i="2" s="1"/>
  <c r="EP310" i="2"/>
  <c r="FF310" i="2"/>
  <c r="FG310" i="2" s="1"/>
  <c r="ET310" i="2"/>
  <c r="AD310" i="2"/>
  <c r="AE310" i="2" s="1"/>
  <c r="CX310" i="2"/>
  <c r="CL310" i="2"/>
  <c r="CM310" i="2" s="1"/>
  <c r="FT310" i="2"/>
  <c r="BB310" i="2"/>
  <c r="BC310" i="2" s="1"/>
  <c r="CF310" i="2"/>
  <c r="CG310" i="2" s="1"/>
  <c r="BP310" i="2"/>
  <c r="FX310" i="2"/>
  <c r="FY310" i="2" s="1"/>
  <c r="T310" i="2"/>
  <c r="H310" i="2"/>
  <c r="FR310" i="2"/>
  <c r="FS310" i="2" s="1"/>
  <c r="EJ310" i="2"/>
  <c r="FH310" i="2"/>
  <c r="FL310" i="2"/>
  <c r="FM310" i="2" s="1"/>
  <c r="ED310" i="2"/>
  <c r="DF310" i="2"/>
  <c r="X310" i="2"/>
  <c r="Y310" i="2" s="1"/>
  <c r="L310" i="2"/>
  <c r="M310" i="2" s="1"/>
  <c r="DV310" i="2"/>
  <c r="EU310" i="2"/>
  <c r="AF310" i="2"/>
  <c r="CY310" i="2"/>
  <c r="LG311" i="2"/>
  <c r="IG311" i="2"/>
  <c r="KC311" i="2"/>
  <c r="IY311" i="2"/>
  <c r="NI311" i="2"/>
  <c r="KO311" i="2"/>
  <c r="AV310" i="2"/>
  <c r="AW310" i="2" s="1"/>
  <c r="BH310" i="2"/>
  <c r="BI310" i="2" s="1"/>
  <c r="AP310" i="2"/>
  <c r="AQ310" i="2" s="1"/>
  <c r="CR310" i="2"/>
  <c r="CS310" i="2" s="1"/>
  <c r="BZ310" i="2"/>
  <c r="CA310" i="2" s="1"/>
  <c r="FQ310" i="2"/>
  <c r="EZ310" i="2"/>
  <c r="FA310" i="2" s="1"/>
  <c r="CZ310" i="2"/>
  <c r="GW311" i="2"/>
  <c r="IM311" i="2"/>
  <c r="HO311" i="2"/>
  <c r="BO310" i="2"/>
  <c r="ME311" i="2"/>
  <c r="NO311" i="2"/>
  <c r="MQ311" i="2"/>
  <c r="NC311" i="2"/>
  <c r="JK311" i="2"/>
  <c r="HI311" i="2"/>
  <c r="DP310" i="2"/>
  <c r="DQ310" i="2" s="1"/>
  <c r="DK310" i="2"/>
  <c r="JW311" i="2"/>
  <c r="LA311" i="2"/>
  <c r="MW311" i="2"/>
  <c r="FE311" i="2" s="1"/>
  <c r="HU311" i="2"/>
  <c r="IS311" i="2"/>
  <c r="DD310" i="2"/>
  <c r="DE310" i="2" s="1"/>
  <c r="CE310" i="2"/>
  <c r="AC310" i="2"/>
  <c r="CW310" i="2"/>
  <c r="CK310" i="2"/>
  <c r="EN310" i="2"/>
  <c r="EO310" i="2" s="1"/>
  <c r="FE310" i="2"/>
  <c r="BV310" i="2"/>
  <c r="DL310" i="2"/>
  <c r="JE311" i="2"/>
  <c r="JQ311" i="2"/>
  <c r="EC310" i="2"/>
  <c r="HC311" i="2"/>
  <c r="EY311" i="2"/>
  <c r="FQ311" i="2"/>
  <c r="ES311" i="2"/>
  <c r="FW311" i="2"/>
  <c r="FK311" i="2"/>
  <c r="DO311" i="2"/>
  <c r="EM311" i="2"/>
  <c r="CW311" i="2"/>
  <c r="BY311" i="2"/>
  <c r="DI311" i="2"/>
  <c r="CE311" i="2"/>
  <c r="K311" i="2"/>
  <c r="E311" i="2"/>
  <c r="BA311" i="2"/>
  <c r="W311" i="2"/>
  <c r="CK311" i="2"/>
  <c r="AU311" i="2"/>
  <c r="BS311" i="2"/>
  <c r="AO311" i="2"/>
  <c r="AC311" i="2"/>
  <c r="LS311" i="2"/>
  <c r="LJ311" i="2"/>
  <c r="JP311" i="2"/>
  <c r="IP311" i="2"/>
  <c r="KL311" i="2"/>
  <c r="GV311" i="2"/>
  <c r="HX311" i="2"/>
  <c r="IF311" i="2"/>
  <c r="ID311" i="2"/>
  <c r="JD311" i="2"/>
  <c r="KX311" i="2"/>
  <c r="HT311" i="2"/>
  <c r="MH311" i="2"/>
  <c r="MJ311" i="2"/>
  <c r="HB311" i="2"/>
  <c r="HZ311" i="2"/>
  <c r="IX311" i="2"/>
  <c r="JT311" i="2"/>
  <c r="JV311" i="2"/>
  <c r="LR311" i="2"/>
  <c r="HF311" i="2"/>
  <c r="KB311" i="2"/>
  <c r="KZ311" i="2"/>
  <c r="LL311" i="2"/>
  <c r="HR311" i="2"/>
  <c r="JN311" i="2"/>
  <c r="KN311" i="2"/>
  <c r="IV311" i="2"/>
  <c r="BJ311" i="2"/>
  <c r="LP311" i="2"/>
  <c r="MP311" i="2"/>
  <c r="HL311" i="2"/>
  <c r="JB311" i="2"/>
  <c r="NF311" i="2"/>
  <c r="JZ311" i="2"/>
  <c r="LV311" i="2"/>
  <c r="NB311" i="2"/>
  <c r="MZ311" i="2"/>
  <c r="HH311" i="2"/>
  <c r="NL311" i="2"/>
  <c r="KR311" i="2"/>
  <c r="ED311" i="2"/>
  <c r="MT311" i="2"/>
  <c r="JH311" i="2"/>
  <c r="JJ311" i="2"/>
  <c r="LF311" i="2"/>
  <c r="GZ311" i="2"/>
  <c r="FZ311" i="2"/>
  <c r="DJ311" i="2"/>
  <c r="BV311" i="2"/>
  <c r="BZ311" i="2"/>
  <c r="IR311" i="2"/>
  <c r="MN311" i="2"/>
  <c r="BP311" i="2"/>
  <c r="LX311" i="2"/>
  <c r="HN311" i="2"/>
  <c r="IL311" i="2"/>
  <c r="KF311" i="2"/>
  <c r="KH311" i="2"/>
  <c r="LD311" i="2"/>
  <c r="MD311" i="2"/>
  <c r="MB311" i="2"/>
  <c r="NN311" i="2"/>
  <c r="AD311" i="2"/>
  <c r="NH311" i="2"/>
  <c r="KT311" i="2"/>
  <c r="MV311" i="2"/>
  <c r="GT311" i="2"/>
  <c r="FL311" i="2"/>
  <c r="FM311" i="2" s="1"/>
  <c r="CH311" i="2"/>
  <c r="IJ311" i="2"/>
  <c r="F310" i="2"/>
  <c r="G310" i="2" s="1"/>
  <c r="AJ310" i="2"/>
  <c r="AK310" i="2" s="1"/>
  <c r="BS310" i="2"/>
  <c r="R310" i="2"/>
  <c r="S310" i="2" s="1"/>
  <c r="IA311" i="2"/>
  <c r="KU311" i="2"/>
  <c r="LM311" i="2"/>
  <c r="DU311" i="2" s="1"/>
  <c r="KI311" i="2"/>
  <c r="DW310" i="2"/>
  <c r="LY311" i="2"/>
  <c r="B312" i="2"/>
  <c r="GC312" i="2" s="1"/>
  <c r="GD311" i="2"/>
  <c r="LY312" i="2" l="1"/>
  <c r="JE312" i="2"/>
  <c r="KU312" i="2"/>
  <c r="HI312" i="2"/>
  <c r="H311" i="2"/>
  <c r="CT311" i="2"/>
  <c r="EH311" i="2"/>
  <c r="EI311" i="2" s="1"/>
  <c r="FH311" i="2"/>
  <c r="ET311" i="2"/>
  <c r="BD311" i="2"/>
  <c r="EZ311" i="2"/>
  <c r="FA311" i="2" s="1"/>
  <c r="EP311" i="2"/>
  <c r="FB311" i="2"/>
  <c r="AP311" i="2"/>
  <c r="AQ311" i="2" s="1"/>
  <c r="CF311" i="2"/>
  <c r="CG311" i="2" s="1"/>
  <c r="FX311" i="2"/>
  <c r="FY311" i="2" s="1"/>
  <c r="AL311" i="2"/>
  <c r="X311" i="2"/>
  <c r="Y311" i="2" s="1"/>
  <c r="DX311" i="2"/>
  <c r="F311" i="2"/>
  <c r="G311" i="2" s="1"/>
  <c r="BB311" i="2"/>
  <c r="FF311" i="2"/>
  <c r="FG311" i="2" s="1"/>
  <c r="DR311" i="2"/>
  <c r="L311" i="2"/>
  <c r="M311" i="2" s="1"/>
  <c r="CX311" i="2"/>
  <c r="CY311" i="2" s="1"/>
  <c r="CL311" i="2"/>
  <c r="CM311" i="2" s="1"/>
  <c r="FT311" i="2"/>
  <c r="CB311" i="2"/>
  <c r="NO312" i="2"/>
  <c r="IM312" i="2"/>
  <c r="IY312" i="2"/>
  <c r="KI312" i="2"/>
  <c r="T311" i="2"/>
  <c r="DD311" i="2"/>
  <c r="DE311" i="2" s="1"/>
  <c r="AX311" i="2"/>
  <c r="AJ311" i="2"/>
  <c r="AF311" i="2"/>
  <c r="DF311" i="2"/>
  <c r="AE311" i="2"/>
  <c r="IA312" i="2"/>
  <c r="AI312" i="2" s="1"/>
  <c r="LS312" i="2"/>
  <c r="BH311" i="2"/>
  <c r="BI311" i="2" s="1"/>
  <c r="R311" i="2"/>
  <c r="S311" i="2" s="1"/>
  <c r="BT311" i="2"/>
  <c r="BU311" i="2" s="1"/>
  <c r="AV311" i="2"/>
  <c r="AW311" i="2" s="1"/>
  <c r="BG311" i="2"/>
  <c r="DP311" i="2"/>
  <c r="DQ311" i="2" s="1"/>
  <c r="CR311" i="2"/>
  <c r="CS311" i="2" s="1"/>
  <c r="N311" i="2"/>
  <c r="Z311" i="2"/>
  <c r="FR311" i="2"/>
  <c r="CZ311" i="2"/>
  <c r="DL311" i="2"/>
  <c r="EV311" i="2"/>
  <c r="HC312" i="2"/>
  <c r="K312" i="2" s="1"/>
  <c r="JW312" i="2"/>
  <c r="JK312" i="2"/>
  <c r="BS312" i="2" s="1"/>
  <c r="ME312" i="2"/>
  <c r="GW312" i="2"/>
  <c r="KC312" i="2"/>
  <c r="DV311" i="2"/>
  <c r="DW311" i="2" s="1"/>
  <c r="EJ311" i="2"/>
  <c r="BC311" i="2"/>
  <c r="BN311" i="2"/>
  <c r="BO311" i="2" s="1"/>
  <c r="BM311" i="2"/>
  <c r="CQ311" i="2"/>
  <c r="EA311" i="2"/>
  <c r="EB311" i="2"/>
  <c r="AR311" i="2"/>
  <c r="CN311" i="2"/>
  <c r="FN311" i="2"/>
  <c r="EC311" i="2"/>
  <c r="IS312" i="2"/>
  <c r="DK311" i="2"/>
  <c r="FS311" i="2"/>
  <c r="CA311" i="2"/>
  <c r="KO312" i="2"/>
  <c r="IG312" i="2"/>
  <c r="EU311" i="2"/>
  <c r="AK311" i="2"/>
  <c r="DC311" i="2"/>
  <c r="FW312" i="2"/>
  <c r="FE312" i="2"/>
  <c r="DC312" i="2"/>
  <c r="CK312" i="2"/>
  <c r="EG312" i="2"/>
  <c r="CW312" i="2"/>
  <c r="DI312" i="2"/>
  <c r="CE312" i="2"/>
  <c r="AU312" i="2"/>
  <c r="AO312" i="2"/>
  <c r="Q312" i="2"/>
  <c r="BM312" i="2"/>
  <c r="BG312" i="2"/>
  <c r="E312" i="2"/>
  <c r="CQ312" i="2"/>
  <c r="MW312" i="2"/>
  <c r="HZ312" i="2"/>
  <c r="HF312" i="2"/>
  <c r="GV312" i="2"/>
  <c r="LJ312" i="2"/>
  <c r="LL312" i="2"/>
  <c r="HR312" i="2"/>
  <c r="JN312" i="2"/>
  <c r="NH312" i="2"/>
  <c r="IR312" i="2"/>
  <c r="KN312" i="2"/>
  <c r="MJ312" i="2"/>
  <c r="JV312" i="2"/>
  <c r="LP312" i="2"/>
  <c r="MP312" i="2"/>
  <c r="GT312" i="2"/>
  <c r="IF312" i="2"/>
  <c r="JB312" i="2"/>
  <c r="MT312" i="2"/>
  <c r="NF312" i="2"/>
  <c r="KL312" i="2"/>
  <c r="GZ312" i="2"/>
  <c r="KT312" i="2"/>
  <c r="MN312" i="2"/>
  <c r="HH312" i="2"/>
  <c r="BP312" i="2"/>
  <c r="JZ312" i="2"/>
  <c r="KZ312" i="2"/>
  <c r="LX312" i="2"/>
  <c r="FH312" i="2"/>
  <c r="HT312" i="2"/>
  <c r="JP312" i="2"/>
  <c r="FT312" i="2"/>
  <c r="IP312" i="2"/>
  <c r="DF312" i="2"/>
  <c r="KR312" i="2"/>
  <c r="LR312" i="2"/>
  <c r="JD312" i="2"/>
  <c r="CN312" i="2"/>
  <c r="EH312" i="2"/>
  <c r="EI312" i="2" s="1"/>
  <c r="CZ312" i="2"/>
  <c r="KX312" i="2"/>
  <c r="ID312" i="2"/>
  <c r="HL312" i="2"/>
  <c r="HN312" i="2"/>
  <c r="IJ312" i="2"/>
  <c r="IL312" i="2"/>
  <c r="KF312" i="2"/>
  <c r="KH312" i="2"/>
  <c r="MD312" i="2"/>
  <c r="NN312" i="2"/>
  <c r="NL312" i="2"/>
  <c r="MZ312" i="2"/>
  <c r="BB312" i="2"/>
  <c r="JT312" i="2"/>
  <c r="HB312" i="2"/>
  <c r="MV312" i="2"/>
  <c r="CR312" i="2"/>
  <c r="MB312" i="2"/>
  <c r="IV312" i="2"/>
  <c r="IX312" i="2"/>
  <c r="MH312" i="2"/>
  <c r="DL312" i="2"/>
  <c r="LV312" i="2"/>
  <c r="JJ312" i="2"/>
  <c r="AX312" i="2"/>
  <c r="LF312" i="2"/>
  <c r="LD312" i="2"/>
  <c r="NB312" i="2"/>
  <c r="AL312" i="2"/>
  <c r="HX312" i="2"/>
  <c r="KB312" i="2"/>
  <c r="JH312" i="2"/>
  <c r="FX312" i="2"/>
  <c r="FY312" i="2" s="1"/>
  <c r="LM312" i="2"/>
  <c r="DU312" i="2" s="1"/>
  <c r="Q311" i="2"/>
  <c r="AI311" i="2"/>
  <c r="EN311" i="2"/>
  <c r="EO311" i="2" s="1"/>
  <c r="EG311" i="2"/>
  <c r="JQ312" i="2"/>
  <c r="BY312" i="2" s="1"/>
  <c r="HU312" i="2"/>
  <c r="LA312" i="2"/>
  <c r="NC312" i="2"/>
  <c r="FK312" i="2" s="1"/>
  <c r="MQ312" i="2"/>
  <c r="HO312" i="2"/>
  <c r="W312" i="2" s="1"/>
  <c r="NI312" i="2"/>
  <c r="LG312" i="2"/>
  <c r="MK312" i="2"/>
  <c r="B313" i="2"/>
  <c r="GD312" i="2"/>
  <c r="IM313" i="2" l="1"/>
  <c r="GC313" i="2"/>
  <c r="F312" i="2"/>
  <c r="G312" i="2" s="1"/>
  <c r="EV312" i="2"/>
  <c r="AR312" i="2"/>
  <c r="EJ312" i="2"/>
  <c r="BD312" i="2"/>
  <c r="Z312" i="2"/>
  <c r="FN312" i="2"/>
  <c r="CL312" i="2"/>
  <c r="CM312" i="2" s="1"/>
  <c r="ET312" i="2"/>
  <c r="EU312" i="2" s="1"/>
  <c r="EP312" i="2"/>
  <c r="BJ312" i="2"/>
  <c r="CB312" i="2"/>
  <c r="N312" i="2"/>
  <c r="DD312" i="2"/>
  <c r="DJ312" i="2"/>
  <c r="EN312" i="2"/>
  <c r="EO312" i="2" s="1"/>
  <c r="FF312" i="2"/>
  <c r="ED312" i="2"/>
  <c r="DR312" i="2"/>
  <c r="FZ312" i="2"/>
  <c r="BT312" i="2"/>
  <c r="BU312" i="2" s="1"/>
  <c r="BN312" i="2"/>
  <c r="BO312" i="2" s="1"/>
  <c r="DX312" i="2"/>
  <c r="EZ312" i="2"/>
  <c r="FA312" i="2" s="1"/>
  <c r="AF312" i="2"/>
  <c r="T312" i="2"/>
  <c r="CH312" i="2"/>
  <c r="CX312" i="2"/>
  <c r="H312" i="2"/>
  <c r="AV312" i="2"/>
  <c r="AW312" i="2" s="1"/>
  <c r="EB312" i="2"/>
  <c r="EC312" i="2" s="1"/>
  <c r="FL312" i="2"/>
  <c r="FM312" i="2" s="1"/>
  <c r="AD312" i="2"/>
  <c r="AE312" i="2" s="1"/>
  <c r="DE312" i="2"/>
  <c r="KU313" i="2"/>
  <c r="MK313" i="2"/>
  <c r="ES313" i="2" s="1"/>
  <c r="IG313" i="2"/>
  <c r="HI313" i="2"/>
  <c r="KC313" i="2"/>
  <c r="JK313" i="2"/>
  <c r="BS313" i="2" s="1"/>
  <c r="HC313" i="2"/>
  <c r="K313" i="2" s="1"/>
  <c r="IA313" i="2"/>
  <c r="FQ313" i="2"/>
  <c r="DC313" i="2"/>
  <c r="AI313" i="2"/>
  <c r="AU313" i="2"/>
  <c r="Q313" i="2"/>
  <c r="HT313" i="2"/>
  <c r="JP313" i="2"/>
  <c r="NF313" i="2"/>
  <c r="IP313" i="2"/>
  <c r="GZ313" i="2"/>
  <c r="HX313" i="2"/>
  <c r="IX313" i="2"/>
  <c r="IV313" i="2"/>
  <c r="JT313" i="2"/>
  <c r="LR313" i="2"/>
  <c r="IL313" i="2"/>
  <c r="JD313" i="2"/>
  <c r="JZ313" i="2"/>
  <c r="KX313" i="2"/>
  <c r="MV313" i="2"/>
  <c r="LJ313" i="2"/>
  <c r="NH313" i="2"/>
  <c r="KL313" i="2"/>
  <c r="GT313" i="2"/>
  <c r="KT313" i="2"/>
  <c r="MN313" i="2"/>
  <c r="KB313" i="2"/>
  <c r="LX313" i="2"/>
  <c r="MT313" i="2"/>
  <c r="LL313" i="2"/>
  <c r="AD313" i="2"/>
  <c r="HR313" i="2"/>
  <c r="IR313" i="2"/>
  <c r="KN313" i="2"/>
  <c r="MH313" i="2"/>
  <c r="BJ313" i="2"/>
  <c r="KR313" i="2"/>
  <c r="LP313" i="2"/>
  <c r="MP313" i="2"/>
  <c r="HF313" i="2"/>
  <c r="IF313" i="2"/>
  <c r="ID313" i="2"/>
  <c r="BD313" i="2"/>
  <c r="HZ313" i="2"/>
  <c r="AL313" i="2" s="1"/>
  <c r="JV313" i="2"/>
  <c r="HH313" i="2"/>
  <c r="JH313" i="2"/>
  <c r="KH313" i="2"/>
  <c r="LF313" i="2"/>
  <c r="LD313" i="2"/>
  <c r="EP313" i="2"/>
  <c r="MZ313" i="2"/>
  <c r="JN313" i="2"/>
  <c r="MJ313" i="2"/>
  <c r="EV313" i="2" s="1"/>
  <c r="JB313" i="2"/>
  <c r="KZ313" i="2"/>
  <c r="EJ313" i="2"/>
  <c r="LV313" i="2"/>
  <c r="GV313" i="2"/>
  <c r="HL313" i="2"/>
  <c r="IJ313" i="2"/>
  <c r="KF313" i="2"/>
  <c r="MB313" i="2"/>
  <c r="MD313" i="2"/>
  <c r="NL313" i="2"/>
  <c r="HB313" i="2"/>
  <c r="NB313" i="2"/>
  <c r="HN313" i="2"/>
  <c r="NN313" i="2"/>
  <c r="JJ313" i="2"/>
  <c r="HU313" i="2"/>
  <c r="AC312" i="2"/>
  <c r="BV312" i="2"/>
  <c r="IS313" i="2"/>
  <c r="MQ313" i="2"/>
  <c r="X312" i="2"/>
  <c r="Y312" i="2" s="1"/>
  <c r="AJ312" i="2"/>
  <c r="AK312" i="2" s="1"/>
  <c r="AP312" i="2"/>
  <c r="AQ312" i="2" s="1"/>
  <c r="DP312" i="2"/>
  <c r="DQ312" i="2" s="1"/>
  <c r="EY312" i="2"/>
  <c r="CT312" i="2"/>
  <c r="LG313" i="2"/>
  <c r="NC313" i="2"/>
  <c r="CS312" i="2"/>
  <c r="BA312" i="2"/>
  <c r="L312" i="2"/>
  <c r="M312" i="2" s="1"/>
  <c r="BZ312" i="2"/>
  <c r="CA312" i="2" s="1"/>
  <c r="ES312" i="2"/>
  <c r="DV312" i="2"/>
  <c r="DW312" i="2" s="1"/>
  <c r="FR312" i="2"/>
  <c r="FS312" i="2" s="1"/>
  <c r="KO313" i="2"/>
  <c r="CW313" i="2" s="1"/>
  <c r="DK312" i="2"/>
  <c r="BC312" i="2"/>
  <c r="JE313" i="2"/>
  <c r="JW313" i="2"/>
  <c r="CE313" i="2" s="1"/>
  <c r="HO313" i="2"/>
  <c r="CF312" i="2"/>
  <c r="CG312" i="2" s="1"/>
  <c r="FB312" i="2"/>
  <c r="NO313" i="2"/>
  <c r="ME313" i="2"/>
  <c r="EM313" i="2" s="1"/>
  <c r="LS313" i="2"/>
  <c r="IY313" i="2"/>
  <c r="JQ313" i="2"/>
  <c r="NI313" i="2"/>
  <c r="LA313" i="2"/>
  <c r="DI313" i="2" s="1"/>
  <c r="LM313" i="2"/>
  <c r="MW313" i="2"/>
  <c r="BH312" i="2"/>
  <c r="BI312" i="2" s="1"/>
  <c r="R312" i="2"/>
  <c r="S312" i="2" s="1"/>
  <c r="DO312" i="2"/>
  <c r="FQ312" i="2"/>
  <c r="EM312" i="2"/>
  <c r="EA312" i="2"/>
  <c r="LY313" i="2"/>
  <c r="FG312" i="2"/>
  <c r="KI313" i="2"/>
  <c r="CQ313" i="2" s="1"/>
  <c r="GW313" i="2"/>
  <c r="E313" i="2" s="1"/>
  <c r="CY312" i="2"/>
  <c r="B314" i="2"/>
  <c r="GD313" i="2"/>
  <c r="IM314" i="2" l="1"/>
  <c r="GC314" i="2"/>
  <c r="AX313" i="2"/>
  <c r="ED313" i="2"/>
  <c r="JE314" i="2"/>
  <c r="BN313" i="2"/>
  <c r="BO313" i="2" s="1"/>
  <c r="T313" i="2"/>
  <c r="AJ313" i="2"/>
  <c r="AP313" i="2"/>
  <c r="AV313" i="2"/>
  <c r="AW313" i="2" s="1"/>
  <c r="CR313" i="2"/>
  <c r="CZ313" i="2"/>
  <c r="HO314" i="2"/>
  <c r="NC314" i="2"/>
  <c r="MQ314" i="2"/>
  <c r="HU314" i="2"/>
  <c r="BV313" i="2"/>
  <c r="L313" i="2"/>
  <c r="M313" i="2" s="1"/>
  <c r="R313" i="2"/>
  <c r="BB313" i="2"/>
  <c r="CH313" i="2"/>
  <c r="IG314" i="2"/>
  <c r="MW314" i="2"/>
  <c r="JQ314" i="2"/>
  <c r="NO314" i="2"/>
  <c r="FW314" i="2" s="1"/>
  <c r="LG314" i="2"/>
  <c r="IS314" i="2"/>
  <c r="FZ313" i="2"/>
  <c r="DX313" i="2"/>
  <c r="FH313" i="2"/>
  <c r="Z313" i="2"/>
  <c r="DP313" i="2"/>
  <c r="DQ313" i="2" s="1"/>
  <c r="EZ313" i="2"/>
  <c r="FA313" i="2" s="1"/>
  <c r="DJ313" i="2"/>
  <c r="DK313" i="2" s="1"/>
  <c r="DD313" i="2"/>
  <c r="F313" i="2"/>
  <c r="G313" i="2" s="1"/>
  <c r="AO313" i="2"/>
  <c r="DO313" i="2"/>
  <c r="KC314" i="2"/>
  <c r="FR313" i="2"/>
  <c r="FS313" i="2" s="1"/>
  <c r="LY314" i="2"/>
  <c r="LM314" i="2"/>
  <c r="IY314" i="2"/>
  <c r="CT313" i="2"/>
  <c r="BZ313" i="2"/>
  <c r="CA313" i="2" s="1"/>
  <c r="FN313" i="2"/>
  <c r="CF313" i="2"/>
  <c r="ET313" i="2"/>
  <c r="CN313" i="2"/>
  <c r="DV313" i="2"/>
  <c r="DW313" i="2" s="1"/>
  <c r="FX313" i="2"/>
  <c r="FY313" i="2" s="1"/>
  <c r="BH313" i="2"/>
  <c r="BI313" i="2" s="1"/>
  <c r="BT313" i="2"/>
  <c r="BU313" i="2" s="1"/>
  <c r="BA313" i="2"/>
  <c r="BG313" i="2"/>
  <c r="DU313" i="2"/>
  <c r="FF313" i="2"/>
  <c r="FG313" i="2" s="1"/>
  <c r="EH313" i="2"/>
  <c r="EI313" i="2" s="1"/>
  <c r="H313" i="2"/>
  <c r="FW313" i="2"/>
  <c r="AF313" i="2"/>
  <c r="DF313" i="2"/>
  <c r="DL313" i="2"/>
  <c r="FB313" i="2"/>
  <c r="IA314" i="2"/>
  <c r="AI314" i="2" s="1"/>
  <c r="HI314" i="2"/>
  <c r="MK314" i="2"/>
  <c r="ES314" i="2" s="1"/>
  <c r="EU313" i="2"/>
  <c r="CX313" i="2"/>
  <c r="BP313" i="2"/>
  <c r="FT313" i="2"/>
  <c r="BC313" i="2"/>
  <c r="FK314" i="2"/>
  <c r="FE314" i="2"/>
  <c r="DU314" i="2"/>
  <c r="EG314" i="2"/>
  <c r="CK314" i="2"/>
  <c r="EY314" i="2"/>
  <c r="DO314" i="2"/>
  <c r="AU314" i="2"/>
  <c r="AO314" i="2"/>
  <c r="AC314" i="2"/>
  <c r="Q314" i="2"/>
  <c r="ET314" i="2"/>
  <c r="BM314" i="2"/>
  <c r="BG314" i="2"/>
  <c r="BA314" i="2"/>
  <c r="BY314" i="2"/>
  <c r="W314" i="2"/>
  <c r="IF314" i="2"/>
  <c r="HL314" i="2"/>
  <c r="GT314" i="2"/>
  <c r="JP314" i="2"/>
  <c r="GZ314" i="2"/>
  <c r="KR314" i="2"/>
  <c r="MP314" i="2"/>
  <c r="HF314" i="2"/>
  <c r="LV314" i="2"/>
  <c r="HR314" i="2"/>
  <c r="JN314" i="2"/>
  <c r="IR314" i="2"/>
  <c r="MJ314" i="2"/>
  <c r="MH314" i="2"/>
  <c r="HZ314" i="2"/>
  <c r="IX314" i="2"/>
  <c r="JV314" i="2"/>
  <c r="KT314" i="2"/>
  <c r="LP314" i="2"/>
  <c r="JB314" i="2"/>
  <c r="KZ314" i="2"/>
  <c r="LX314" i="2"/>
  <c r="LL314" i="2"/>
  <c r="KN314" i="2"/>
  <c r="HX314" i="2"/>
  <c r="GV314" i="2"/>
  <c r="JZ314" i="2"/>
  <c r="KB314" i="2"/>
  <c r="KX314" i="2"/>
  <c r="NH314" i="2"/>
  <c r="IP314" i="2"/>
  <c r="LR314" i="2"/>
  <c r="IV314" i="2"/>
  <c r="JH314" i="2"/>
  <c r="MD314" i="2"/>
  <c r="KF314" i="2"/>
  <c r="MB314" i="2"/>
  <c r="NF314" i="2"/>
  <c r="HB314" i="2"/>
  <c r="MV314" i="2"/>
  <c r="MT314" i="2"/>
  <c r="IJ314" i="2"/>
  <c r="JJ314" i="2"/>
  <c r="LD314" i="2"/>
  <c r="LF314" i="2"/>
  <c r="MZ314" i="2"/>
  <c r="HH314" i="2"/>
  <c r="MN314" i="2"/>
  <c r="ID314" i="2"/>
  <c r="HT314" i="2"/>
  <c r="JT314" i="2"/>
  <c r="JD314" i="2"/>
  <c r="CL314" i="2"/>
  <c r="FH314" i="2"/>
  <c r="R314" i="2"/>
  <c r="HN314" i="2"/>
  <c r="IL314" i="2"/>
  <c r="KH314" i="2"/>
  <c r="NB314" i="2"/>
  <c r="NN314" i="2"/>
  <c r="LJ314" i="2"/>
  <c r="KL314" i="2"/>
  <c r="AJ314" i="2"/>
  <c r="BJ314" i="2"/>
  <c r="NL314" i="2"/>
  <c r="AP314" i="2"/>
  <c r="GW314" i="2"/>
  <c r="E314" i="2" s="1"/>
  <c r="LA314" i="2"/>
  <c r="DI314" i="2" s="1"/>
  <c r="LS314" i="2"/>
  <c r="EA314" i="2" s="1"/>
  <c r="CK313" i="2"/>
  <c r="X313" i="2"/>
  <c r="Y313" i="2" s="1"/>
  <c r="BM313" i="2"/>
  <c r="CL313" i="2"/>
  <c r="CM313" i="2" s="1"/>
  <c r="BY313" i="2"/>
  <c r="EB313" i="2"/>
  <c r="EC313" i="2" s="1"/>
  <c r="N313" i="2"/>
  <c r="AR313" i="2"/>
  <c r="CB313" i="2"/>
  <c r="DR313" i="2"/>
  <c r="HC314" i="2"/>
  <c r="K314" i="2" s="1"/>
  <c r="KU314" i="2"/>
  <c r="DC314" i="2" s="1"/>
  <c r="CY313" i="2"/>
  <c r="AK313" i="2"/>
  <c r="EN313" i="2"/>
  <c r="EO313" i="2" s="1"/>
  <c r="FK313" i="2"/>
  <c r="DE313" i="2"/>
  <c r="S313" i="2"/>
  <c r="AE313" i="2"/>
  <c r="AQ313" i="2"/>
  <c r="KI314" i="2"/>
  <c r="CQ314" i="2" s="1"/>
  <c r="NI314" i="2"/>
  <c r="FQ314" i="2" s="1"/>
  <c r="ME314" i="2"/>
  <c r="EM314" i="2" s="1"/>
  <c r="CG313" i="2"/>
  <c r="JW314" i="2"/>
  <c r="CE314" i="2" s="1"/>
  <c r="KO314" i="2"/>
  <c r="CW314" i="2" s="1"/>
  <c r="CS313" i="2"/>
  <c r="AC313" i="2"/>
  <c r="W313" i="2"/>
  <c r="EA313" i="2"/>
  <c r="EG313" i="2"/>
  <c r="FE313" i="2"/>
  <c r="FL313" i="2"/>
  <c r="FM313" i="2" s="1"/>
  <c r="EY313" i="2"/>
  <c r="JK314" i="2"/>
  <c r="BS314" i="2" s="1"/>
  <c r="B315" i="2"/>
  <c r="GC315" i="2" s="1"/>
  <c r="GD314" i="2"/>
  <c r="CM314" i="2" l="1"/>
  <c r="FL314" i="2"/>
  <c r="CH314" i="2"/>
  <c r="AV314" i="2"/>
  <c r="AW314" i="2" s="1"/>
  <c r="DV314" i="2"/>
  <c r="DW314" i="2" s="1"/>
  <c r="EJ314" i="2"/>
  <c r="FX314" i="2"/>
  <c r="FY314" i="2" s="1"/>
  <c r="BH314" i="2"/>
  <c r="BI314" i="2" s="1"/>
  <c r="FN314" i="2"/>
  <c r="L314" i="2"/>
  <c r="EN314" i="2"/>
  <c r="EO314" i="2" s="1"/>
  <c r="Z314" i="2"/>
  <c r="CN314" i="2"/>
  <c r="DF314" i="2"/>
  <c r="BB314" i="2"/>
  <c r="BC314" i="2" s="1"/>
  <c r="AL314" i="2"/>
  <c r="AD314" i="2"/>
  <c r="AE314" i="2" s="1"/>
  <c r="BV314" i="2"/>
  <c r="CT314" i="2"/>
  <c r="DL314" i="2"/>
  <c r="FT314" i="2"/>
  <c r="FB314" i="2"/>
  <c r="EV314" i="2"/>
  <c r="DX314" i="2"/>
  <c r="FR314" i="2"/>
  <c r="FS314" i="2" s="1"/>
  <c r="T314" i="2"/>
  <c r="FZ314" i="2"/>
  <c r="DP314" i="2"/>
  <c r="DQ314" i="2" s="1"/>
  <c r="BP314" i="2"/>
  <c r="H314" i="2"/>
  <c r="CB314" i="2"/>
  <c r="ED314" i="2"/>
  <c r="CZ314" i="2"/>
  <c r="AX314" i="2"/>
  <c r="DD314" i="2"/>
  <c r="DJ314" i="2"/>
  <c r="DK314" i="2" s="1"/>
  <c r="EB314" i="2"/>
  <c r="EC314" i="2" s="1"/>
  <c r="X314" i="2"/>
  <c r="Y314" i="2" s="1"/>
  <c r="BN314" i="2"/>
  <c r="BO314" i="2" s="1"/>
  <c r="BT314" i="2"/>
  <c r="BU314" i="2" s="1"/>
  <c r="CX314" i="2"/>
  <c r="EH314" i="2"/>
  <c r="EZ314" i="2"/>
  <c r="FA314" i="2" s="1"/>
  <c r="FF314" i="2"/>
  <c r="FG314" i="2" s="1"/>
  <c r="BD314" i="2"/>
  <c r="AF314" i="2"/>
  <c r="EU314" i="2"/>
  <c r="AQ314" i="2"/>
  <c r="EP314" i="2"/>
  <c r="FM314" i="2"/>
  <c r="S314" i="2"/>
  <c r="AK314" i="2"/>
  <c r="F314" i="2"/>
  <c r="G314" i="2" s="1"/>
  <c r="CR314" i="2"/>
  <c r="CS314" i="2" s="1"/>
  <c r="N314" i="2"/>
  <c r="AR314" i="2"/>
  <c r="DR314" i="2"/>
  <c r="ES315" i="2"/>
  <c r="NI315" i="2"/>
  <c r="MW315" i="2"/>
  <c r="FE315" i="2" s="1"/>
  <c r="MQ315" i="2"/>
  <c r="EY315" i="2" s="1"/>
  <c r="LM315" i="2"/>
  <c r="DU315" i="2" s="1"/>
  <c r="JW315" i="2"/>
  <c r="JQ315" i="2"/>
  <c r="GW315" i="2"/>
  <c r="NC315" i="2"/>
  <c r="FK315" i="2" s="1"/>
  <c r="ME315" i="2"/>
  <c r="LA315" i="2"/>
  <c r="DI315" i="2" s="1"/>
  <c r="KU315" i="2"/>
  <c r="DC315" i="2" s="1"/>
  <c r="KC315" i="2"/>
  <c r="JK315" i="2"/>
  <c r="BS315" i="2" s="1"/>
  <c r="IM315" i="2"/>
  <c r="AU315" i="2" s="1"/>
  <c r="HI315" i="2"/>
  <c r="MK315" i="2"/>
  <c r="LY315" i="2"/>
  <c r="LS315" i="2"/>
  <c r="HO315" i="2"/>
  <c r="HC315" i="2"/>
  <c r="HH315" i="2"/>
  <c r="KI315" i="2"/>
  <c r="CQ315" i="2" s="1"/>
  <c r="JE315" i="2"/>
  <c r="IY315" i="2"/>
  <c r="BG315" i="2" s="1"/>
  <c r="IS315" i="2"/>
  <c r="IA315" i="2"/>
  <c r="AI315" i="2" s="1"/>
  <c r="LG315" i="2"/>
  <c r="DO315" i="2" s="1"/>
  <c r="KO315" i="2"/>
  <c r="CW315" i="2" s="1"/>
  <c r="NO315" i="2"/>
  <c r="FW315" i="2" s="1"/>
  <c r="IG315" i="2"/>
  <c r="HU315" i="2"/>
  <c r="AC315" i="2" s="1"/>
  <c r="NF315" i="2"/>
  <c r="KR315" i="2"/>
  <c r="LR315" i="2"/>
  <c r="MN315" i="2"/>
  <c r="HX315" i="2"/>
  <c r="JZ315" i="2"/>
  <c r="DJ315" i="2"/>
  <c r="KX315" i="2"/>
  <c r="LV315" i="2"/>
  <c r="LX315" i="2"/>
  <c r="MV315" i="2"/>
  <c r="LJ315" i="2"/>
  <c r="HT315" i="2"/>
  <c r="JP315" i="2"/>
  <c r="IP315" i="2"/>
  <c r="KL315" i="2"/>
  <c r="MJ315" i="2"/>
  <c r="KT315" i="2"/>
  <c r="ID315" i="2"/>
  <c r="IF315" i="2"/>
  <c r="JD315" i="2"/>
  <c r="CL315" i="2"/>
  <c r="IR315" i="2"/>
  <c r="CX315" i="2"/>
  <c r="MH315" i="2"/>
  <c r="HB315" i="2"/>
  <c r="HZ315" i="2"/>
  <c r="IX315" i="2"/>
  <c r="JT315" i="2"/>
  <c r="JV315" i="2"/>
  <c r="HF315" i="2"/>
  <c r="AR315" i="2"/>
  <c r="KB315" i="2"/>
  <c r="KZ315" i="2"/>
  <c r="IV315" i="2"/>
  <c r="MT315" i="2"/>
  <c r="AL315" i="2"/>
  <c r="MZ315" i="2"/>
  <c r="HN315" i="2"/>
  <c r="KF315" i="2"/>
  <c r="KH315" i="2"/>
  <c r="DD315" i="2"/>
  <c r="LP315" i="2"/>
  <c r="CT315" i="2"/>
  <c r="HL315" i="2"/>
  <c r="IJ315" i="2"/>
  <c r="NB315" i="2"/>
  <c r="NL315" i="2"/>
  <c r="HR315" i="2"/>
  <c r="NH315" i="2"/>
  <c r="LD315" i="2"/>
  <c r="JN315" i="2"/>
  <c r="KN315" i="2"/>
  <c r="GV315" i="2"/>
  <c r="MP315" i="2"/>
  <c r="FB315" i="2" s="1"/>
  <c r="JB315" i="2"/>
  <c r="GT315" i="2"/>
  <c r="JH315" i="2"/>
  <c r="JJ315" i="2"/>
  <c r="MB315" i="2"/>
  <c r="GZ315" i="2"/>
  <c r="FZ315" i="2"/>
  <c r="LL315" i="2"/>
  <c r="IL315" i="2"/>
  <c r="LF315" i="2"/>
  <c r="MD315" i="2"/>
  <c r="NN315" i="2"/>
  <c r="DE314" i="2"/>
  <c r="CY314" i="2"/>
  <c r="CF314" i="2"/>
  <c r="CG314" i="2" s="1"/>
  <c r="BZ314" i="2"/>
  <c r="CA314" i="2" s="1"/>
  <c r="M314" i="2"/>
  <c r="EI314" i="2"/>
  <c r="B316" i="2"/>
  <c r="GC316" i="2" s="1"/>
  <c r="GD315" i="2"/>
  <c r="DK315" i="2" l="1"/>
  <c r="DE315" i="2"/>
  <c r="CY315" i="2"/>
  <c r="CM315" i="2"/>
  <c r="L315" i="2"/>
  <c r="BH315" i="2"/>
  <c r="EV315" i="2"/>
  <c r="FN315" i="2"/>
  <c r="EP315" i="2"/>
  <c r="FR315" i="2"/>
  <c r="BV315" i="2"/>
  <c r="FH315" i="2"/>
  <c r="EZ315" i="2"/>
  <c r="N315" i="2"/>
  <c r="CZ315" i="2"/>
  <c r="EN315" i="2"/>
  <c r="X315" i="2"/>
  <c r="CH315" i="2"/>
  <c r="ET315" i="2"/>
  <c r="BN315" i="2"/>
  <c r="ED315" i="2"/>
  <c r="CB315" i="2"/>
  <c r="IG316" i="2"/>
  <c r="JE316" i="2"/>
  <c r="HO316" i="2"/>
  <c r="HI316" i="2"/>
  <c r="GW316" i="2"/>
  <c r="FT315" i="2"/>
  <c r="F315" i="2"/>
  <c r="DX315" i="2"/>
  <c r="T315" i="2"/>
  <c r="AX315" i="2"/>
  <c r="DR315" i="2"/>
  <c r="EJ315" i="2"/>
  <c r="BB315" i="2"/>
  <c r="AF315" i="2"/>
  <c r="LS316" i="2"/>
  <c r="JQ316" i="2"/>
  <c r="R315" i="2"/>
  <c r="AV315" i="2"/>
  <c r="CR315" i="2"/>
  <c r="EH315" i="2"/>
  <c r="H315" i="2"/>
  <c r="FX315" i="2"/>
  <c r="HU316" i="2"/>
  <c r="IS316" i="2"/>
  <c r="LY316" i="2"/>
  <c r="ME316" i="2"/>
  <c r="JW316" i="2"/>
  <c r="NI316" i="2"/>
  <c r="Q315" i="2"/>
  <c r="AP315" i="2"/>
  <c r="BT315" i="2"/>
  <c r="W315" i="2"/>
  <c r="BA315" i="2"/>
  <c r="E315" i="2"/>
  <c r="DV315" i="2"/>
  <c r="EB315" i="2"/>
  <c r="FF315" i="2"/>
  <c r="BJ315" i="2"/>
  <c r="BP315" i="2"/>
  <c r="DF315" i="2"/>
  <c r="BM315" i="2"/>
  <c r="DP315" i="2"/>
  <c r="BD315" i="2"/>
  <c r="FQ316" i="2"/>
  <c r="EM316" i="2"/>
  <c r="EG316" i="2"/>
  <c r="BY316" i="2"/>
  <c r="EA316" i="2"/>
  <c r="AO316" i="2"/>
  <c r="AC316" i="2"/>
  <c r="Q316" i="2"/>
  <c r="BM316" i="2"/>
  <c r="BA316" i="2"/>
  <c r="W316" i="2"/>
  <c r="E316" i="2"/>
  <c r="CE316" i="2"/>
  <c r="NC316" i="2"/>
  <c r="FK316" i="2" s="1"/>
  <c r="LA316" i="2"/>
  <c r="DI316" i="2" s="1"/>
  <c r="KU316" i="2"/>
  <c r="DC316" i="2" s="1"/>
  <c r="JK316" i="2"/>
  <c r="BS316" i="2" s="1"/>
  <c r="IM316" i="2"/>
  <c r="AU316" i="2" s="1"/>
  <c r="IL316" i="2"/>
  <c r="MK316" i="2"/>
  <c r="ES316" i="2" s="1"/>
  <c r="JV316" i="2"/>
  <c r="NO316" i="2"/>
  <c r="FW316" i="2" s="1"/>
  <c r="LG316" i="2"/>
  <c r="KO316" i="2"/>
  <c r="CW316" i="2" s="1"/>
  <c r="KI316" i="2"/>
  <c r="CQ316" i="2" s="1"/>
  <c r="IY316" i="2"/>
  <c r="BG316" i="2" s="1"/>
  <c r="IA316" i="2"/>
  <c r="LM316" i="2"/>
  <c r="DU316" i="2" s="1"/>
  <c r="GV316" i="2"/>
  <c r="MW316" i="2"/>
  <c r="MQ316" i="2"/>
  <c r="EY316" i="2" s="1"/>
  <c r="HR316" i="2"/>
  <c r="JN316" i="2"/>
  <c r="MH316" i="2"/>
  <c r="MJ316" i="2"/>
  <c r="HX316" i="2"/>
  <c r="IV316" i="2"/>
  <c r="JT316" i="2"/>
  <c r="LP316" i="2"/>
  <c r="ID316" i="2"/>
  <c r="KB316" i="2"/>
  <c r="KX316" i="2"/>
  <c r="LV316" i="2"/>
  <c r="LJ316" i="2"/>
  <c r="IR316" i="2"/>
  <c r="KN316" i="2"/>
  <c r="KL316" i="2"/>
  <c r="ET316" i="2"/>
  <c r="EU316" i="2" s="1"/>
  <c r="HZ316" i="2"/>
  <c r="IX316" i="2"/>
  <c r="CH316" i="2"/>
  <c r="KR316" i="2"/>
  <c r="MP316" i="2"/>
  <c r="FB316" i="2"/>
  <c r="HF316" i="2"/>
  <c r="IF316" i="2"/>
  <c r="JZ316" i="2"/>
  <c r="KZ316" i="2"/>
  <c r="LX316" i="2"/>
  <c r="MT316" i="2"/>
  <c r="LL316" i="2"/>
  <c r="NF316" i="2"/>
  <c r="NH316" i="2"/>
  <c r="IP316" i="2"/>
  <c r="GZ316" i="2"/>
  <c r="BH316" i="2"/>
  <c r="BI316" i="2" s="1"/>
  <c r="KT316" i="2"/>
  <c r="MN316" i="2"/>
  <c r="HH316" i="2"/>
  <c r="DJ316" i="2"/>
  <c r="DK316" i="2" s="1"/>
  <c r="DF316" i="2"/>
  <c r="LR316" i="2"/>
  <c r="GT316" i="2"/>
  <c r="HN316" i="2"/>
  <c r="JH316" i="2"/>
  <c r="KH316" i="2"/>
  <c r="NB316" i="2"/>
  <c r="JP316" i="2"/>
  <c r="JD316" i="2"/>
  <c r="JB316" i="2"/>
  <c r="HL316" i="2"/>
  <c r="IJ316" i="2"/>
  <c r="KF316" i="2"/>
  <c r="MD316" i="2"/>
  <c r="NN316" i="2"/>
  <c r="NL316" i="2"/>
  <c r="HB316" i="2"/>
  <c r="EJ316" i="2"/>
  <c r="HT316" i="2"/>
  <c r="JJ316" i="2"/>
  <c r="CT316" i="2"/>
  <c r="LD316" i="2"/>
  <c r="MB316" i="2"/>
  <c r="MZ316" i="2"/>
  <c r="FT316" i="2"/>
  <c r="MV316" i="2"/>
  <c r="LF316" i="2"/>
  <c r="FX316" i="2"/>
  <c r="FY316" i="2" s="1"/>
  <c r="HC316" i="2"/>
  <c r="KC316" i="2"/>
  <c r="AD315" i="2"/>
  <c r="AJ315" i="2"/>
  <c r="AO315" i="2"/>
  <c r="BZ315" i="2"/>
  <c r="K315" i="2"/>
  <c r="CK315" i="2"/>
  <c r="EM315" i="2"/>
  <c r="BY315" i="2"/>
  <c r="EG315" i="2"/>
  <c r="Z315" i="2"/>
  <c r="FL315" i="2"/>
  <c r="CN315" i="2"/>
  <c r="DL315" i="2"/>
  <c r="CE315" i="2"/>
  <c r="CF315" i="2"/>
  <c r="EA315" i="2"/>
  <c r="FQ315" i="2"/>
  <c r="B317" i="2"/>
  <c r="GC317" i="2" s="1"/>
  <c r="GD316" i="2"/>
  <c r="H316" i="2" l="1"/>
  <c r="G315" i="2"/>
  <c r="FY315" i="2"/>
  <c r="FS315" i="2"/>
  <c r="FM315" i="2"/>
  <c r="FG315" i="2"/>
  <c r="FA315" i="2"/>
  <c r="EU315" i="2"/>
  <c r="EO315" i="2"/>
  <c r="EI315" i="2"/>
  <c r="EC315" i="2"/>
  <c r="DW315" i="2"/>
  <c r="DQ315" i="2"/>
  <c r="CS315" i="2"/>
  <c r="CG315" i="2"/>
  <c r="CA315" i="2"/>
  <c r="BU315" i="2"/>
  <c r="BO315" i="2"/>
  <c r="BI315" i="2"/>
  <c r="BC315" i="2"/>
  <c r="AW315" i="2"/>
  <c r="AQ315" i="2"/>
  <c r="AK315" i="2"/>
  <c r="AE315" i="2"/>
  <c r="Y315" i="2"/>
  <c r="S315" i="2"/>
  <c r="M315" i="2"/>
  <c r="LS317" i="2"/>
  <c r="FL316" i="2"/>
  <c r="FM316" i="2" s="1"/>
  <c r="AV316" i="2"/>
  <c r="AL316" i="2"/>
  <c r="Z316" i="2"/>
  <c r="GW317" i="2"/>
  <c r="HO317" i="2"/>
  <c r="CN316" i="2"/>
  <c r="EP316" i="2"/>
  <c r="ED316" i="2"/>
  <c r="CB316" i="2"/>
  <c r="IG317" i="2"/>
  <c r="BP316" i="2"/>
  <c r="AF316" i="2"/>
  <c r="R316" i="2"/>
  <c r="AR316" i="2"/>
  <c r="CX316" i="2"/>
  <c r="DX316" i="2"/>
  <c r="DP316" i="2"/>
  <c r="FF316" i="2"/>
  <c r="FG316" i="2" s="1"/>
  <c r="BV316" i="2"/>
  <c r="FZ316" i="2"/>
  <c r="N316" i="2"/>
  <c r="BD316" i="2"/>
  <c r="KC317" i="2"/>
  <c r="CK317" i="2" s="1"/>
  <c r="IA317" i="2"/>
  <c r="LG317" i="2"/>
  <c r="AP316" i="2"/>
  <c r="AQ316" i="2" s="1"/>
  <c r="DV316" i="2"/>
  <c r="DW316" i="2" s="1"/>
  <c r="F316" i="2"/>
  <c r="G316" i="2" s="1"/>
  <c r="BB316" i="2"/>
  <c r="BC316" i="2" s="1"/>
  <c r="BN316" i="2"/>
  <c r="BO316" i="2" s="1"/>
  <c r="DD316" i="2"/>
  <c r="CF316" i="2"/>
  <c r="CG316" i="2" s="1"/>
  <c r="EN316" i="2"/>
  <c r="EO316" i="2" s="1"/>
  <c r="EB316" i="2"/>
  <c r="EH316" i="2"/>
  <c r="EI316" i="2" s="1"/>
  <c r="FR316" i="2"/>
  <c r="FS316" i="2" s="1"/>
  <c r="EZ316" i="2"/>
  <c r="FA316" i="2" s="1"/>
  <c r="CZ316" i="2"/>
  <c r="DL316" i="2"/>
  <c r="EV316" i="2"/>
  <c r="FN316" i="2"/>
  <c r="EC316" i="2"/>
  <c r="NI317" i="2"/>
  <c r="IS317" i="2"/>
  <c r="FQ317" i="2"/>
  <c r="EA317" i="2"/>
  <c r="DO317" i="2"/>
  <c r="BA317" i="2"/>
  <c r="W317" i="2"/>
  <c r="E317" i="2"/>
  <c r="AO317" i="2"/>
  <c r="AI317" i="2"/>
  <c r="NO317" i="2"/>
  <c r="FW317" i="2" s="1"/>
  <c r="KI317" i="2"/>
  <c r="CQ317" i="2" s="1"/>
  <c r="IY317" i="2"/>
  <c r="MQ317" i="2"/>
  <c r="EY317" i="2" s="1"/>
  <c r="LM317" i="2"/>
  <c r="JK317" i="2"/>
  <c r="BS317" i="2" s="1"/>
  <c r="LA317" i="2"/>
  <c r="DI317" i="2" s="1"/>
  <c r="JW317" i="2"/>
  <c r="IM317" i="2"/>
  <c r="NC317" i="2"/>
  <c r="FK317" i="2" s="1"/>
  <c r="LL317" i="2"/>
  <c r="JN317" i="2"/>
  <c r="MJ317" i="2"/>
  <c r="GT317" i="2"/>
  <c r="JV317" i="2"/>
  <c r="HH317" i="2"/>
  <c r="JB317" i="2"/>
  <c r="HT317" i="2"/>
  <c r="JP317" i="2"/>
  <c r="NF317" i="2"/>
  <c r="IP317" i="2"/>
  <c r="GZ317" i="2"/>
  <c r="HX317" i="2"/>
  <c r="IX317" i="2"/>
  <c r="IV317" i="2"/>
  <c r="JT317" i="2"/>
  <c r="KR317" i="2"/>
  <c r="LR317" i="2"/>
  <c r="ID317" i="2"/>
  <c r="JD317" i="2"/>
  <c r="JZ317" i="2"/>
  <c r="KX317" i="2"/>
  <c r="MV317" i="2"/>
  <c r="LJ317" i="2"/>
  <c r="NH317" i="2"/>
  <c r="KL317" i="2"/>
  <c r="KT317" i="2"/>
  <c r="MN317" i="2"/>
  <c r="KB317" i="2"/>
  <c r="LX317" i="2"/>
  <c r="HR317" i="2"/>
  <c r="IR317" i="2"/>
  <c r="MH317" i="2"/>
  <c r="BP317" i="2"/>
  <c r="LV317" i="2"/>
  <c r="HB317" i="2"/>
  <c r="GV317" i="2"/>
  <c r="HN317" i="2"/>
  <c r="IL317" i="2"/>
  <c r="JJ317" i="2"/>
  <c r="MZ317" i="2"/>
  <c r="BT317" i="2"/>
  <c r="EV317" i="2"/>
  <c r="MT317" i="2"/>
  <c r="JH317" i="2"/>
  <c r="KH317" i="2"/>
  <c r="LF317" i="2"/>
  <c r="LD317" i="2"/>
  <c r="MD317" i="2"/>
  <c r="FN317" i="2"/>
  <c r="HF317" i="2"/>
  <c r="IF317" i="2"/>
  <c r="T317" i="2"/>
  <c r="LP317" i="2"/>
  <c r="MP317" i="2"/>
  <c r="HL317" i="2"/>
  <c r="IJ317" i="2"/>
  <c r="KF317" i="2"/>
  <c r="MB317" i="2"/>
  <c r="NL317" i="2"/>
  <c r="KN317" i="2"/>
  <c r="NB317" i="2"/>
  <c r="KZ317" i="2"/>
  <c r="HZ317" i="2"/>
  <c r="NN317" i="2"/>
  <c r="FX317" i="2"/>
  <c r="FY317" i="2" s="1"/>
  <c r="JE317" i="2"/>
  <c r="HC317" i="2"/>
  <c r="K317" i="2" s="1"/>
  <c r="MW317" i="2"/>
  <c r="BT316" i="2"/>
  <c r="BU316" i="2" s="1"/>
  <c r="AD316" i="2"/>
  <c r="AE316" i="2" s="1"/>
  <c r="L316" i="2"/>
  <c r="M316" i="2" s="1"/>
  <c r="AJ316" i="2"/>
  <c r="AK316" i="2" s="1"/>
  <c r="CR316" i="2"/>
  <c r="CS316" i="2" s="1"/>
  <c r="BZ316" i="2"/>
  <c r="CA316" i="2" s="1"/>
  <c r="FE316" i="2"/>
  <c r="AX316" i="2"/>
  <c r="BJ316" i="2"/>
  <c r="DR316" i="2"/>
  <c r="FH316" i="2"/>
  <c r="DQ316" i="2"/>
  <c r="HU317" i="2"/>
  <c r="AC317" i="2" s="1"/>
  <c r="K316" i="2"/>
  <c r="X316" i="2"/>
  <c r="Y316" i="2" s="1"/>
  <c r="CK316" i="2"/>
  <c r="T316" i="2"/>
  <c r="ME317" i="2"/>
  <c r="EM317" i="2" s="1"/>
  <c r="AW316" i="2"/>
  <c r="HI317" i="2"/>
  <c r="KO317" i="2"/>
  <c r="MK317" i="2"/>
  <c r="ES317" i="2" s="1"/>
  <c r="KU317" i="2"/>
  <c r="DC317" i="2" s="1"/>
  <c r="CL316" i="2"/>
  <c r="AI316" i="2"/>
  <c r="DO316" i="2"/>
  <c r="JQ317" i="2"/>
  <c r="LY317" i="2"/>
  <c r="S316" i="2"/>
  <c r="B318" i="2"/>
  <c r="GD317" i="2"/>
  <c r="LS318" i="2" l="1"/>
  <c r="GC318" i="2"/>
  <c r="DE316" i="2"/>
  <c r="CY316" i="2"/>
  <c r="CM316" i="2"/>
  <c r="ED317" i="2"/>
  <c r="EP317" i="2"/>
  <c r="DL317" i="2"/>
  <c r="CZ317" i="2"/>
  <c r="DR317" i="2"/>
  <c r="AX317" i="2"/>
  <c r="CF317" i="2"/>
  <c r="CG317" i="2" s="1"/>
  <c r="FH317" i="2"/>
  <c r="H317" i="2"/>
  <c r="DX317" i="2"/>
  <c r="AF317" i="2"/>
  <c r="BJ317" i="2"/>
  <c r="AR317" i="2"/>
  <c r="CT317" i="2"/>
  <c r="FT317" i="2"/>
  <c r="CN317" i="2"/>
  <c r="DF317" i="2"/>
  <c r="BD317" i="2"/>
  <c r="AJ317" i="2"/>
  <c r="AK317" i="2" s="1"/>
  <c r="CB317" i="2"/>
  <c r="FZ317" i="2"/>
  <c r="Z317" i="2"/>
  <c r="EH317" i="2"/>
  <c r="FB317" i="2"/>
  <c r="N317" i="2"/>
  <c r="JQ318" i="2"/>
  <c r="LY318" i="2"/>
  <c r="KO318" i="2"/>
  <c r="IG318" i="2"/>
  <c r="BU317" i="2"/>
  <c r="JW318" i="2"/>
  <c r="L317" i="2"/>
  <c r="BB317" i="2"/>
  <c r="BN317" i="2"/>
  <c r="R317" i="2"/>
  <c r="S317" i="2" s="1"/>
  <c r="BH317" i="2"/>
  <c r="BY317" i="2"/>
  <c r="CL317" i="2"/>
  <c r="CM317" i="2" s="1"/>
  <c r="FR317" i="2"/>
  <c r="FS317" i="2" s="1"/>
  <c r="EN317" i="2"/>
  <c r="ET317" i="2"/>
  <c r="FF317" i="2"/>
  <c r="FL317" i="2"/>
  <c r="BV317" i="2"/>
  <c r="EJ317" i="2"/>
  <c r="NI318" i="2"/>
  <c r="KC318" i="2"/>
  <c r="GW318" i="2"/>
  <c r="JE318" i="2"/>
  <c r="IY318" i="2"/>
  <c r="F317" i="2"/>
  <c r="BZ317" i="2"/>
  <c r="AD317" i="2"/>
  <c r="CR317" i="2"/>
  <c r="CS317" i="2" s="1"/>
  <c r="CX317" i="2"/>
  <c r="CY317" i="2" s="1"/>
  <c r="DD317" i="2"/>
  <c r="DE317" i="2" s="1"/>
  <c r="AL317" i="2"/>
  <c r="CH317" i="2"/>
  <c r="FQ318" i="2"/>
  <c r="EG318" i="2"/>
  <c r="CK318" i="2"/>
  <c r="EA318" i="2"/>
  <c r="CW318" i="2"/>
  <c r="BY318" i="2"/>
  <c r="BG318" i="2"/>
  <c r="AO318" i="2"/>
  <c r="CE318" i="2"/>
  <c r="BM318" i="2"/>
  <c r="E318" i="2"/>
  <c r="MK318" i="2"/>
  <c r="ES318" i="2" s="1"/>
  <c r="MQ318" i="2"/>
  <c r="HX318" i="2"/>
  <c r="LA318" i="2"/>
  <c r="GT318" i="2"/>
  <c r="NH318" i="2"/>
  <c r="IP318" i="2"/>
  <c r="KL318" i="2"/>
  <c r="HB318" i="2"/>
  <c r="KT318" i="2"/>
  <c r="MN318" i="2"/>
  <c r="HH318" i="2"/>
  <c r="ID318" i="2"/>
  <c r="LV318" i="2"/>
  <c r="HT318" i="2"/>
  <c r="NF318" i="2"/>
  <c r="IR318" i="2"/>
  <c r="CZ318" i="2"/>
  <c r="KN318" i="2"/>
  <c r="KR318" i="2"/>
  <c r="FB318" i="2"/>
  <c r="MP318" i="2"/>
  <c r="GV318" i="2"/>
  <c r="HF318" i="2"/>
  <c r="LJ318" i="2"/>
  <c r="HR318" i="2"/>
  <c r="JN318" i="2"/>
  <c r="JP318" i="2"/>
  <c r="FT318" i="2"/>
  <c r="MJ318" i="2"/>
  <c r="MH318" i="2"/>
  <c r="HZ318" i="2"/>
  <c r="IX318" i="2"/>
  <c r="IV318" i="2"/>
  <c r="JV318" i="2"/>
  <c r="LP318" i="2"/>
  <c r="JB318" i="2"/>
  <c r="JD318" i="2"/>
  <c r="KZ318" i="2"/>
  <c r="CB318" i="2"/>
  <c r="LR318" i="2"/>
  <c r="BN318" i="2"/>
  <c r="MV318" i="2"/>
  <c r="MB318" i="2"/>
  <c r="MD318" i="2"/>
  <c r="NL318" i="2"/>
  <c r="KH318" i="2"/>
  <c r="KF318" i="2"/>
  <c r="KB318" i="2"/>
  <c r="LF318" i="2"/>
  <c r="JT318" i="2"/>
  <c r="LL318" i="2"/>
  <c r="IF318" i="2"/>
  <c r="JZ318" i="2"/>
  <c r="ED318" i="2"/>
  <c r="HL318" i="2"/>
  <c r="IJ318" i="2"/>
  <c r="JJ318" i="2"/>
  <c r="LD318" i="2"/>
  <c r="MZ318" i="2"/>
  <c r="NB318" i="2"/>
  <c r="JH318" i="2"/>
  <c r="KX318" i="2"/>
  <c r="LX318" i="2"/>
  <c r="EJ318" i="2"/>
  <c r="MT318" i="2"/>
  <c r="HN318" i="2"/>
  <c r="IL318" i="2"/>
  <c r="GZ318" i="2"/>
  <c r="NN318" i="2"/>
  <c r="KU318" i="2"/>
  <c r="DC318" i="2" s="1"/>
  <c r="HI318" i="2"/>
  <c r="ME318" i="2"/>
  <c r="EM318" i="2" s="1"/>
  <c r="MW318" i="2"/>
  <c r="NC318" i="2"/>
  <c r="JK318" i="2"/>
  <c r="BS318" i="2" s="1"/>
  <c r="KI318" i="2"/>
  <c r="CQ318" i="2" s="1"/>
  <c r="Q317" i="2"/>
  <c r="X317" i="2"/>
  <c r="AP317" i="2"/>
  <c r="DJ317" i="2"/>
  <c r="AV317" i="2"/>
  <c r="DP317" i="2"/>
  <c r="EZ317" i="2"/>
  <c r="FA317" i="2" s="1"/>
  <c r="DV317" i="2"/>
  <c r="EB317" i="2"/>
  <c r="EI317" i="2"/>
  <c r="EO317" i="2"/>
  <c r="BC317" i="2"/>
  <c r="LG318" i="2"/>
  <c r="HO318" i="2"/>
  <c r="W318" i="2" s="1"/>
  <c r="HU318" i="2"/>
  <c r="HC318" i="2"/>
  <c r="K318" i="2" s="1"/>
  <c r="IM318" i="2"/>
  <c r="LM318" i="2"/>
  <c r="NO318" i="2"/>
  <c r="FW318" i="2" s="1"/>
  <c r="BM317" i="2"/>
  <c r="BG317" i="2"/>
  <c r="CW317" i="2"/>
  <c r="AU317" i="2"/>
  <c r="DU317" i="2"/>
  <c r="CE317" i="2"/>
  <c r="FE317" i="2"/>
  <c r="EG317" i="2"/>
  <c r="IS318" i="2"/>
  <c r="BA318" i="2" s="1"/>
  <c r="IA318" i="2"/>
  <c r="AI318" i="2" s="1"/>
  <c r="B319" i="2"/>
  <c r="GC319" i="2" s="1"/>
  <c r="GD318" i="2"/>
  <c r="G317" i="2" l="1"/>
  <c r="FM317" i="2"/>
  <c r="FG317" i="2"/>
  <c r="EU317" i="2"/>
  <c r="EC317" i="2"/>
  <c r="DW317" i="2"/>
  <c r="DQ317" i="2"/>
  <c r="DK317" i="2"/>
  <c r="CA317" i="2"/>
  <c r="BO317" i="2"/>
  <c r="BI317" i="2"/>
  <c r="AW317" i="2"/>
  <c r="AQ317" i="2"/>
  <c r="AE317" i="2"/>
  <c r="Y317" i="2"/>
  <c r="M317" i="2"/>
  <c r="F318" i="2"/>
  <c r="G318" i="2" s="1"/>
  <c r="DP318" i="2"/>
  <c r="DQ318" i="2" s="1"/>
  <c r="FZ318" i="2"/>
  <c r="AX318" i="2"/>
  <c r="BV318" i="2"/>
  <c r="CN318" i="2"/>
  <c r="BJ318" i="2"/>
  <c r="ET318" i="2"/>
  <c r="EU318" i="2" s="1"/>
  <c r="T318" i="2"/>
  <c r="EN318" i="2"/>
  <c r="X318" i="2"/>
  <c r="Y318" i="2" s="1"/>
  <c r="DV318" i="2"/>
  <c r="DW318" i="2" s="1"/>
  <c r="AR318" i="2"/>
  <c r="DF318" i="2"/>
  <c r="AL318" i="2"/>
  <c r="FF318" i="2"/>
  <c r="FG318" i="2" s="1"/>
  <c r="FN318" i="2"/>
  <c r="N318" i="2"/>
  <c r="CR318" i="2"/>
  <c r="BB318" i="2"/>
  <c r="BC318" i="2" s="1"/>
  <c r="AF318" i="2"/>
  <c r="DJ318" i="2"/>
  <c r="CH318" i="2"/>
  <c r="LM319" i="2"/>
  <c r="LG319" i="2"/>
  <c r="NC319" i="2"/>
  <c r="FX318" i="2"/>
  <c r="MQ319" i="2"/>
  <c r="BH318" i="2"/>
  <c r="BI318" i="2" s="1"/>
  <c r="R318" i="2"/>
  <c r="S318" i="2" s="1"/>
  <c r="AV318" i="2"/>
  <c r="AW318" i="2" s="1"/>
  <c r="L318" i="2"/>
  <c r="M318" i="2" s="1"/>
  <c r="AJ318" i="2"/>
  <c r="AK318" i="2" s="1"/>
  <c r="BZ318" i="2"/>
  <c r="CA318" i="2" s="1"/>
  <c r="EB318" i="2"/>
  <c r="EC318" i="2" s="1"/>
  <c r="EH318" i="2"/>
  <c r="EI318" i="2" s="1"/>
  <c r="DU318" i="2"/>
  <c r="FL318" i="2"/>
  <c r="FM318" i="2" s="1"/>
  <c r="FR318" i="2"/>
  <c r="FS318" i="2" s="1"/>
  <c r="Z318" i="2"/>
  <c r="CT318" i="2"/>
  <c r="DL318" i="2"/>
  <c r="DX318" i="2"/>
  <c r="EP318" i="2"/>
  <c r="EV318" i="2"/>
  <c r="LY319" i="2"/>
  <c r="IM319" i="2"/>
  <c r="MW319" i="2"/>
  <c r="MK319" i="2"/>
  <c r="FK318" i="2"/>
  <c r="H318" i="2"/>
  <c r="BP318" i="2"/>
  <c r="DR318" i="2"/>
  <c r="FH318" i="2"/>
  <c r="GW319" i="2"/>
  <c r="E319" i="2" s="1"/>
  <c r="KC319" i="2"/>
  <c r="JQ319" i="2"/>
  <c r="ES319" i="2"/>
  <c r="FK319" i="2"/>
  <c r="EG319" i="2"/>
  <c r="FE319" i="2"/>
  <c r="EY319" i="2"/>
  <c r="DU319" i="2"/>
  <c r="DO319" i="2"/>
  <c r="CK319" i="2"/>
  <c r="AU319" i="2"/>
  <c r="BY319" i="2"/>
  <c r="ME319" i="2"/>
  <c r="EM319" i="2" s="1"/>
  <c r="LS319" i="2"/>
  <c r="JW319" i="2"/>
  <c r="IS319" i="2"/>
  <c r="GZ319" i="2"/>
  <c r="HH319" i="2"/>
  <c r="LL319" i="2"/>
  <c r="HR319" i="2"/>
  <c r="JN319" i="2"/>
  <c r="NH319" i="2"/>
  <c r="IR319" i="2"/>
  <c r="KN319" i="2"/>
  <c r="IV319" i="2"/>
  <c r="KT319" i="2"/>
  <c r="LP319" i="2"/>
  <c r="MP319" i="2"/>
  <c r="MN319" i="2"/>
  <c r="JB319" i="2"/>
  <c r="MT319" i="2"/>
  <c r="BZ319" i="2"/>
  <c r="NF319" i="2"/>
  <c r="HX319" i="2"/>
  <c r="KR319" i="2"/>
  <c r="IJ319" i="2"/>
  <c r="JZ319" i="2"/>
  <c r="KX319" i="2"/>
  <c r="LV319" i="2"/>
  <c r="LX319" i="2"/>
  <c r="LJ319" i="2"/>
  <c r="HT319" i="2"/>
  <c r="JP319" i="2"/>
  <c r="IP319" i="2"/>
  <c r="KL319" i="2"/>
  <c r="MJ319" i="2"/>
  <c r="GV319" i="2"/>
  <c r="LR319" i="2"/>
  <c r="ID319" i="2"/>
  <c r="JD319" i="2"/>
  <c r="MH319" i="2"/>
  <c r="HB319" i="2"/>
  <c r="JV319" i="2"/>
  <c r="EJ319" i="2"/>
  <c r="MV319" i="2"/>
  <c r="HN319" i="2"/>
  <c r="IL319" i="2"/>
  <c r="KF319" i="2"/>
  <c r="KH319" i="2"/>
  <c r="LD319" i="2"/>
  <c r="MD319" i="2"/>
  <c r="IF319" i="2"/>
  <c r="NN319" i="2"/>
  <c r="LF319" i="2"/>
  <c r="KB319" i="2"/>
  <c r="FF319" i="2"/>
  <c r="GT319" i="2"/>
  <c r="DP319" i="2"/>
  <c r="MZ319" i="2"/>
  <c r="BD319" i="2"/>
  <c r="JT319" i="2"/>
  <c r="HF319" i="2"/>
  <c r="KZ319" i="2"/>
  <c r="JH319" i="2"/>
  <c r="MB319" i="2"/>
  <c r="EV319" i="2"/>
  <c r="HZ319" i="2"/>
  <c r="IX319" i="2"/>
  <c r="FB319" i="2"/>
  <c r="AX319" i="2"/>
  <c r="CT319" i="2"/>
  <c r="NB319" i="2"/>
  <c r="NL319" i="2"/>
  <c r="JJ319" i="2"/>
  <c r="EN319" i="2"/>
  <c r="HL319" i="2"/>
  <c r="HC319" i="2"/>
  <c r="EO318" i="2"/>
  <c r="DK318" i="2"/>
  <c r="KI319" i="2"/>
  <c r="HI319" i="2"/>
  <c r="LA319" i="2"/>
  <c r="AD318" i="2"/>
  <c r="AE318" i="2" s="1"/>
  <c r="AP318" i="2"/>
  <c r="AQ318" i="2" s="1"/>
  <c r="CL318" i="2"/>
  <c r="Q318" i="2"/>
  <c r="DD318" i="2"/>
  <c r="CF318" i="2"/>
  <c r="CG318" i="2" s="1"/>
  <c r="CX318" i="2"/>
  <c r="EZ318" i="2"/>
  <c r="FA318" i="2" s="1"/>
  <c r="BD318" i="2"/>
  <c r="IY319" i="2"/>
  <c r="BG319" i="2" s="1"/>
  <c r="IG319" i="2"/>
  <c r="AO319" i="2" s="1"/>
  <c r="IA319" i="2"/>
  <c r="NO319" i="2"/>
  <c r="FW319" i="2" s="1"/>
  <c r="HU319" i="2"/>
  <c r="AC319" i="2" s="1"/>
  <c r="HO319" i="2"/>
  <c r="JK319" i="2"/>
  <c r="CS318" i="2"/>
  <c r="KU319" i="2"/>
  <c r="DC319" i="2" s="1"/>
  <c r="BT318" i="2"/>
  <c r="AU318" i="2"/>
  <c r="AC318" i="2"/>
  <c r="DI318" i="2"/>
  <c r="DO318" i="2"/>
  <c r="EY318" i="2"/>
  <c r="FE318" i="2"/>
  <c r="BO318" i="2"/>
  <c r="JE319" i="2"/>
  <c r="NI319" i="2"/>
  <c r="FQ319" i="2" s="1"/>
  <c r="KO319" i="2"/>
  <c r="CW319" i="2" s="1"/>
  <c r="B320" i="2"/>
  <c r="GC320" i="2" s="1"/>
  <c r="GD319" i="2"/>
  <c r="FY318" i="2" l="1"/>
  <c r="DE318" i="2"/>
  <c r="CY318" i="2"/>
  <c r="CM318" i="2"/>
  <c r="BU318" i="2"/>
  <c r="DV319" i="2"/>
  <c r="DW319" i="2" s="1"/>
  <c r="CF319" i="2"/>
  <c r="FX319" i="2"/>
  <c r="AP319" i="2"/>
  <c r="BJ319" i="2"/>
  <c r="FR319" i="2"/>
  <c r="T319" i="2"/>
  <c r="CZ319" i="2"/>
  <c r="FL319" i="2"/>
  <c r="EB319" i="2"/>
  <c r="DF319" i="2"/>
  <c r="CL319" i="2"/>
  <c r="CM319" i="2" s="1"/>
  <c r="DL319" i="2"/>
  <c r="F319" i="2"/>
  <c r="BV319" i="2"/>
  <c r="L319" i="2"/>
  <c r="BN319" i="2"/>
  <c r="AF319" i="2"/>
  <c r="AL319" i="2"/>
  <c r="X319" i="2"/>
  <c r="CA319" i="2"/>
  <c r="JE320" i="2"/>
  <c r="IA320" i="2"/>
  <c r="LA320" i="2"/>
  <c r="EO319" i="2"/>
  <c r="LS320" i="2"/>
  <c r="BB319" i="2"/>
  <c r="BC319" i="2" s="1"/>
  <c r="AV319" i="2"/>
  <c r="DD319" i="2"/>
  <c r="DE319" i="2" s="1"/>
  <c r="AR319" i="2"/>
  <c r="EZ319" i="2"/>
  <c r="CN319" i="2"/>
  <c r="CH319" i="2"/>
  <c r="DX319" i="2"/>
  <c r="FH319" i="2"/>
  <c r="FN319" i="2"/>
  <c r="NC320" i="2"/>
  <c r="LM320" i="2"/>
  <c r="DU320" i="2" s="1"/>
  <c r="DQ319" i="2"/>
  <c r="FK320" i="2"/>
  <c r="EA320" i="2"/>
  <c r="DI320" i="2"/>
  <c r="BM320" i="2"/>
  <c r="AI320" i="2"/>
  <c r="ID320" i="2"/>
  <c r="MW320" i="2"/>
  <c r="FE320" i="2" s="1"/>
  <c r="GV320" i="2"/>
  <c r="HT320" i="2"/>
  <c r="JP320" i="2"/>
  <c r="JN320" i="2"/>
  <c r="LR320" i="2"/>
  <c r="HF320" i="2"/>
  <c r="JD320" i="2"/>
  <c r="LL320" i="2"/>
  <c r="HR320" i="2"/>
  <c r="KL320" i="2"/>
  <c r="MH320" i="2"/>
  <c r="HX320" i="2"/>
  <c r="IV320" i="2"/>
  <c r="JT320" i="2"/>
  <c r="JV320" i="2"/>
  <c r="LP320" i="2"/>
  <c r="KB320" i="2"/>
  <c r="JZ320" i="2"/>
  <c r="KX320" i="2"/>
  <c r="LV320" i="2"/>
  <c r="LJ320" i="2"/>
  <c r="NH320" i="2"/>
  <c r="IR320" i="2"/>
  <c r="KN320" i="2"/>
  <c r="MJ320" i="2"/>
  <c r="MP320" i="2"/>
  <c r="GT320" i="2"/>
  <c r="IF320" i="2"/>
  <c r="JB320" i="2"/>
  <c r="KZ320" i="2"/>
  <c r="GZ320" i="2"/>
  <c r="IX320" i="2"/>
  <c r="KT320" i="2"/>
  <c r="ED320" i="2"/>
  <c r="LF320" i="2"/>
  <c r="NB320" i="2"/>
  <c r="MZ320" i="2"/>
  <c r="KR320" i="2"/>
  <c r="MN320" i="2"/>
  <c r="BN320" i="2"/>
  <c r="HB320" i="2"/>
  <c r="HZ320" i="2"/>
  <c r="KH320" i="2"/>
  <c r="HN320" i="2"/>
  <c r="IL320" i="2"/>
  <c r="JH320" i="2"/>
  <c r="IP320" i="2"/>
  <c r="MT320" i="2"/>
  <c r="HH320" i="2"/>
  <c r="LX320" i="2"/>
  <c r="FH320" i="2"/>
  <c r="MV320" i="2"/>
  <c r="HL320" i="2"/>
  <c r="IJ320" i="2"/>
  <c r="JJ320" i="2"/>
  <c r="KF320" i="2"/>
  <c r="MD320" i="2"/>
  <c r="MB320" i="2"/>
  <c r="NN320" i="2"/>
  <c r="NL320" i="2"/>
  <c r="NF320" i="2"/>
  <c r="LD320" i="2"/>
  <c r="BO319" i="2"/>
  <c r="KU320" i="2"/>
  <c r="DC320" i="2" s="1"/>
  <c r="HO320" i="2"/>
  <c r="W320" i="2" s="1"/>
  <c r="IG320" i="2"/>
  <c r="HI320" i="2"/>
  <c r="Q320" i="2" s="1"/>
  <c r="IS320" i="2"/>
  <c r="ME320" i="2"/>
  <c r="CR319" i="2"/>
  <c r="Q319" i="2"/>
  <c r="R319" i="2"/>
  <c r="BH319" i="2"/>
  <c r="BI319" i="2" s="1"/>
  <c r="BA319" i="2"/>
  <c r="CX319" i="2"/>
  <c r="CY319" i="2" s="1"/>
  <c r="DI319" i="2"/>
  <c r="ET319" i="2"/>
  <c r="N319" i="2"/>
  <c r="Z319" i="2"/>
  <c r="H319" i="2"/>
  <c r="BP319" i="2"/>
  <c r="DR319" i="2"/>
  <c r="ED319" i="2"/>
  <c r="FT319" i="2"/>
  <c r="LY320" i="2"/>
  <c r="KO320" i="2"/>
  <c r="HU320" i="2"/>
  <c r="IY320" i="2"/>
  <c r="KI320" i="2"/>
  <c r="HC320" i="2"/>
  <c r="K320" i="2" s="1"/>
  <c r="JW320" i="2"/>
  <c r="AJ319" i="2"/>
  <c r="AD319" i="2"/>
  <c r="BT319" i="2"/>
  <c r="BU319" i="2" s="1"/>
  <c r="K319" i="2"/>
  <c r="EH319" i="2"/>
  <c r="CE319" i="2"/>
  <c r="EA319" i="2"/>
  <c r="CB319" i="2"/>
  <c r="EP319" i="2"/>
  <c r="FZ319" i="2"/>
  <c r="KC320" i="2"/>
  <c r="CK320" i="2" s="1"/>
  <c r="MQ320" i="2"/>
  <c r="EY320" i="2" s="1"/>
  <c r="LG320" i="2"/>
  <c r="FG319" i="2"/>
  <c r="NI320" i="2"/>
  <c r="FQ320" i="2" s="1"/>
  <c r="JK320" i="2"/>
  <c r="BS320" i="2" s="1"/>
  <c r="NO320" i="2"/>
  <c r="AI319" i="2"/>
  <c r="BM319" i="2"/>
  <c r="BS319" i="2"/>
  <c r="W319" i="2"/>
  <c r="DJ319" i="2"/>
  <c r="CQ319" i="2"/>
  <c r="JQ320" i="2"/>
  <c r="GW320" i="2"/>
  <c r="MK320" i="2"/>
  <c r="IM320" i="2"/>
  <c r="AU320" i="2" s="1"/>
  <c r="FY319" i="2"/>
  <c r="B321" i="2"/>
  <c r="GC321" i="2" s="1"/>
  <c r="GD320" i="2"/>
  <c r="G319" i="2" l="1"/>
  <c r="FS319" i="2"/>
  <c r="FM319" i="2"/>
  <c r="FA319" i="2"/>
  <c r="EU319" i="2"/>
  <c r="EI319" i="2"/>
  <c r="EC319" i="2"/>
  <c r="DK319" i="2"/>
  <c r="CS319" i="2"/>
  <c r="CG319" i="2"/>
  <c r="AW319" i="2"/>
  <c r="AQ319" i="2"/>
  <c r="AK319" i="2"/>
  <c r="AE319" i="2"/>
  <c r="Y319" i="2"/>
  <c r="S319" i="2"/>
  <c r="M319" i="2"/>
  <c r="AX320" i="2"/>
  <c r="CR320" i="2"/>
  <c r="Z320" i="2"/>
  <c r="FN320" i="2"/>
  <c r="H320" i="2"/>
  <c r="BJ320" i="2"/>
  <c r="CB320" i="2"/>
  <c r="EP320" i="2"/>
  <c r="FB320" i="2"/>
  <c r="EV320" i="2"/>
  <c r="N320" i="2"/>
  <c r="CX320" i="2"/>
  <c r="EJ320" i="2"/>
  <c r="AL320" i="2"/>
  <c r="BT320" i="2"/>
  <c r="AD320" i="2"/>
  <c r="AE320" i="2" s="1"/>
  <c r="DR320" i="2"/>
  <c r="BD320" i="2"/>
  <c r="CN320" i="2"/>
  <c r="DD320" i="2"/>
  <c r="FZ320" i="2"/>
  <c r="DV320" i="2"/>
  <c r="DW320" i="2" s="1"/>
  <c r="T320" i="2"/>
  <c r="CH320" i="2"/>
  <c r="DL320" i="2"/>
  <c r="AR320" i="2"/>
  <c r="FT320" i="2"/>
  <c r="DE320" i="2"/>
  <c r="MK321" i="2"/>
  <c r="JQ321" i="2"/>
  <c r="NO321" i="2"/>
  <c r="LG321" i="2"/>
  <c r="KI321" i="2"/>
  <c r="KO321" i="2"/>
  <c r="ME321" i="2"/>
  <c r="IG321" i="2"/>
  <c r="FX320" i="2"/>
  <c r="AP320" i="2"/>
  <c r="AQ320" i="2" s="1"/>
  <c r="X320" i="2"/>
  <c r="Y320" i="2" s="1"/>
  <c r="CL320" i="2"/>
  <c r="AJ320" i="2"/>
  <c r="BY320" i="2"/>
  <c r="DJ320" i="2"/>
  <c r="DK320" i="2" s="1"/>
  <c r="EH320" i="2"/>
  <c r="EI320" i="2" s="1"/>
  <c r="EM320" i="2"/>
  <c r="FL320" i="2"/>
  <c r="FM320" i="2" s="1"/>
  <c r="EZ320" i="2"/>
  <c r="FA320" i="2" s="1"/>
  <c r="AF320" i="2"/>
  <c r="BV320" i="2"/>
  <c r="CT320" i="2"/>
  <c r="DX320" i="2"/>
  <c r="LS321" i="2"/>
  <c r="MQ321" i="2"/>
  <c r="IY321" i="2"/>
  <c r="IS321" i="2"/>
  <c r="HO321" i="2"/>
  <c r="BH320" i="2"/>
  <c r="BI320" i="2" s="1"/>
  <c r="EN320" i="2"/>
  <c r="EO320" i="2" s="1"/>
  <c r="AO320" i="2"/>
  <c r="CQ320" i="2"/>
  <c r="CF320" i="2"/>
  <c r="CG320" i="2" s="1"/>
  <c r="BZ320" i="2"/>
  <c r="EB320" i="2"/>
  <c r="EC320" i="2" s="1"/>
  <c r="ES320" i="2"/>
  <c r="FF320" i="2"/>
  <c r="FR320" i="2"/>
  <c r="FS320" i="2" s="1"/>
  <c r="DF320" i="2"/>
  <c r="JE321" i="2"/>
  <c r="FW321" i="2"/>
  <c r="ES321" i="2"/>
  <c r="EY321" i="2"/>
  <c r="EA321" i="2"/>
  <c r="EM321" i="2"/>
  <c r="CQ321" i="2"/>
  <c r="CW321" i="2"/>
  <c r="BY321" i="2"/>
  <c r="BA321" i="2"/>
  <c r="W321" i="2"/>
  <c r="BG321" i="2"/>
  <c r="AO321" i="2"/>
  <c r="DO321" i="2"/>
  <c r="BM321" i="2"/>
  <c r="JK321" i="2"/>
  <c r="IM321" i="2"/>
  <c r="HR321" i="2"/>
  <c r="IR321" i="2"/>
  <c r="KN321" i="2"/>
  <c r="HZ321" i="2"/>
  <c r="LP321" i="2"/>
  <c r="HN321" i="2"/>
  <c r="IF321" i="2"/>
  <c r="KZ321" i="2"/>
  <c r="LV321" i="2"/>
  <c r="LL321" i="2"/>
  <c r="JN321" i="2"/>
  <c r="NF321" i="2"/>
  <c r="MJ321" i="2"/>
  <c r="JV321" i="2"/>
  <c r="HH321" i="2"/>
  <c r="JB321" i="2"/>
  <c r="HT321" i="2"/>
  <c r="JP321" i="2"/>
  <c r="GZ321" i="2"/>
  <c r="HX321" i="2"/>
  <c r="IX321" i="2"/>
  <c r="IV321" i="2"/>
  <c r="JT321" i="2"/>
  <c r="LR321" i="2"/>
  <c r="ED321" i="2"/>
  <c r="AP321" i="2"/>
  <c r="JD321" i="2"/>
  <c r="JZ321" i="2"/>
  <c r="KX321" i="2"/>
  <c r="BZ321" i="2"/>
  <c r="MH321" i="2"/>
  <c r="KR321" i="2"/>
  <c r="ID321" i="2"/>
  <c r="HF321" i="2"/>
  <c r="NB321" i="2"/>
  <c r="HB321" i="2"/>
  <c r="NN321" i="2"/>
  <c r="IJ321" i="2"/>
  <c r="MB321" i="2"/>
  <c r="KL321" i="2"/>
  <c r="MN321" i="2"/>
  <c r="MP321" i="2"/>
  <c r="MV321" i="2"/>
  <c r="MT321" i="2"/>
  <c r="AV321" i="2"/>
  <c r="JJ321" i="2"/>
  <c r="LD321" i="2"/>
  <c r="MZ321" i="2"/>
  <c r="IL321" i="2"/>
  <c r="BP321" i="2"/>
  <c r="IP321" i="2"/>
  <c r="GT321" i="2"/>
  <c r="KT321" i="2"/>
  <c r="GV321" i="2"/>
  <c r="KF321" i="2"/>
  <c r="LJ321" i="2"/>
  <c r="NH321" i="2"/>
  <c r="KB321" i="2"/>
  <c r="LX321" i="2"/>
  <c r="JH321" i="2"/>
  <c r="KH321" i="2"/>
  <c r="LF321" i="2"/>
  <c r="MD321" i="2"/>
  <c r="HL321" i="2"/>
  <c r="NL321" i="2"/>
  <c r="FX321" i="2" s="1"/>
  <c r="NI321" i="2"/>
  <c r="AK320" i="2"/>
  <c r="JW321" i="2"/>
  <c r="CE321" i="2" s="1"/>
  <c r="HU321" i="2"/>
  <c r="AC321" i="2" s="1"/>
  <c r="LY321" i="2"/>
  <c r="KU321" i="2"/>
  <c r="MW321" i="2"/>
  <c r="FE321" i="2" s="1"/>
  <c r="R320" i="2"/>
  <c r="S320" i="2" s="1"/>
  <c r="CE320" i="2"/>
  <c r="AV320" i="2"/>
  <c r="AW320" i="2" s="1"/>
  <c r="F320" i="2"/>
  <c r="G320" i="2" s="1"/>
  <c r="BB320" i="2"/>
  <c r="BC320" i="2" s="1"/>
  <c r="BG320" i="2"/>
  <c r="EG320" i="2"/>
  <c r="DP320" i="2"/>
  <c r="CZ320" i="2"/>
  <c r="FW320" i="2"/>
  <c r="BP320" i="2"/>
  <c r="LM321" i="2"/>
  <c r="DU321" i="2" s="1"/>
  <c r="LA321" i="2"/>
  <c r="DI321" i="2" s="1"/>
  <c r="CA320" i="2"/>
  <c r="FY320" i="2"/>
  <c r="GW321" i="2"/>
  <c r="FG320" i="2"/>
  <c r="KC321" i="2"/>
  <c r="HC321" i="2"/>
  <c r="K321" i="2" s="1"/>
  <c r="CS320" i="2"/>
  <c r="HI321" i="2"/>
  <c r="BO320" i="2"/>
  <c r="E320" i="2"/>
  <c r="BA320" i="2"/>
  <c r="L320" i="2"/>
  <c r="M320" i="2" s="1"/>
  <c r="AC320" i="2"/>
  <c r="CW320" i="2"/>
  <c r="DO320" i="2"/>
  <c r="ET320" i="2"/>
  <c r="EU320" i="2" s="1"/>
  <c r="NC321" i="2"/>
  <c r="FK321" i="2" s="1"/>
  <c r="IA321" i="2"/>
  <c r="AI321" i="2" s="1"/>
  <c r="B322" i="2"/>
  <c r="GC322" i="2" s="1"/>
  <c r="GD321" i="2"/>
  <c r="DQ320" i="2" l="1"/>
  <c r="CY320" i="2"/>
  <c r="CM320" i="2"/>
  <c r="BU320" i="2"/>
  <c r="AW321" i="2"/>
  <c r="FY321" i="2"/>
  <c r="CX321" i="2"/>
  <c r="CY321" i="2" s="1"/>
  <c r="X321" i="2"/>
  <c r="Y321" i="2" s="1"/>
  <c r="BD321" i="2"/>
  <c r="R321" i="2"/>
  <c r="S321" i="2" s="1"/>
  <c r="F321" i="2"/>
  <c r="N321" i="2"/>
  <c r="FF321" i="2"/>
  <c r="FG321" i="2" s="1"/>
  <c r="DX321" i="2"/>
  <c r="DL321" i="2"/>
  <c r="FB321" i="2"/>
  <c r="FN321" i="2"/>
  <c r="DF321" i="2"/>
  <c r="FZ321" i="2"/>
  <c r="EP321" i="2"/>
  <c r="FR321" i="2"/>
  <c r="CL321" i="2"/>
  <c r="AJ321" i="2"/>
  <c r="CT321" i="2"/>
  <c r="DR321" i="2"/>
  <c r="EJ321" i="2"/>
  <c r="CF321" i="2"/>
  <c r="ET321" i="2"/>
  <c r="BT321" i="2"/>
  <c r="BU321" i="2" s="1"/>
  <c r="BH321" i="2"/>
  <c r="AF321" i="2"/>
  <c r="NC322" i="2"/>
  <c r="IJ322" i="2"/>
  <c r="GT322" i="2"/>
  <c r="HH322" i="2"/>
  <c r="LL322" i="2"/>
  <c r="LJ322" i="2"/>
  <c r="HT322" i="2"/>
  <c r="NF322" i="2"/>
  <c r="IV322" i="2"/>
  <c r="LR322" i="2"/>
  <c r="MP322" i="2"/>
  <c r="GV322" i="2"/>
  <c r="JZ322" i="2"/>
  <c r="LV322" i="2"/>
  <c r="MV322" i="2"/>
  <c r="NH322" i="2"/>
  <c r="IP322" i="2"/>
  <c r="KL322" i="2"/>
  <c r="KN322" i="2"/>
  <c r="HB322" i="2"/>
  <c r="GZ322" i="2"/>
  <c r="MN322" i="2"/>
  <c r="ID322" i="2"/>
  <c r="DX322" i="2"/>
  <c r="JP322" i="2"/>
  <c r="IR322" i="2"/>
  <c r="MH322" i="2"/>
  <c r="KR322" i="2"/>
  <c r="KT322" i="2"/>
  <c r="AP322" i="2"/>
  <c r="JT322" i="2"/>
  <c r="HF322" i="2"/>
  <c r="JD322" i="2"/>
  <c r="JN322" i="2"/>
  <c r="MJ322" i="2"/>
  <c r="JB322" i="2"/>
  <c r="HN322" i="2"/>
  <c r="IL322" i="2"/>
  <c r="KH322" i="2"/>
  <c r="NN322" i="2"/>
  <c r="HR322" i="2"/>
  <c r="HZ322" i="2"/>
  <c r="HX322" i="2"/>
  <c r="IX322" i="2"/>
  <c r="HL322" i="2"/>
  <c r="JH322" i="2"/>
  <c r="MB322" i="2"/>
  <c r="MD322" i="2"/>
  <c r="NL322" i="2"/>
  <c r="JV322" i="2"/>
  <c r="KB322" i="2"/>
  <c r="MT322" i="2"/>
  <c r="JJ322" i="2"/>
  <c r="KF322" i="2"/>
  <c r="LD322" i="2"/>
  <c r="NB322" i="2"/>
  <c r="FR322" i="2"/>
  <c r="KZ322" i="2"/>
  <c r="KX322" i="2"/>
  <c r="LX322" i="2"/>
  <c r="IF322" i="2"/>
  <c r="AV322" i="2"/>
  <c r="LF322" i="2"/>
  <c r="LP322" i="2"/>
  <c r="MZ322" i="2"/>
  <c r="GW322" i="2"/>
  <c r="HI322" i="2"/>
  <c r="Q322" i="2" s="1"/>
  <c r="KC322" i="2"/>
  <c r="CK322" i="2" s="1"/>
  <c r="CA321" i="2"/>
  <c r="LY322" i="2"/>
  <c r="NI322" i="2"/>
  <c r="FQ322" i="2" s="1"/>
  <c r="IM322" i="2"/>
  <c r="AU322" i="2" s="1"/>
  <c r="DJ321" i="2"/>
  <c r="CR321" i="2"/>
  <c r="AU321" i="2"/>
  <c r="DP321" i="2"/>
  <c r="DQ321" i="2" s="1"/>
  <c r="EH321" i="2"/>
  <c r="DV321" i="2"/>
  <c r="T321" i="2"/>
  <c r="AR321" i="2"/>
  <c r="BJ321" i="2"/>
  <c r="CB321" i="2"/>
  <c r="FH321" i="2"/>
  <c r="CM321" i="2"/>
  <c r="IG322" i="2"/>
  <c r="KI322" i="2"/>
  <c r="CQ322" i="2" s="1"/>
  <c r="AQ321" i="2"/>
  <c r="LA322" i="2"/>
  <c r="DI322" i="2" s="1"/>
  <c r="HU322" i="2"/>
  <c r="JK322" i="2"/>
  <c r="BS322" i="2" s="1"/>
  <c r="L321" i="2"/>
  <c r="BB321" i="2"/>
  <c r="BC321" i="2" s="1"/>
  <c r="BN321" i="2"/>
  <c r="EZ321" i="2"/>
  <c r="EB321" i="2"/>
  <c r="H321" i="2"/>
  <c r="AX321" i="2"/>
  <c r="BV321" i="2"/>
  <c r="CN321" i="2"/>
  <c r="FT321" i="2"/>
  <c r="IY322" i="2"/>
  <c r="ME322" i="2"/>
  <c r="EM322" i="2" s="1"/>
  <c r="LG322" i="2"/>
  <c r="DO322" i="2" s="1"/>
  <c r="MK322" i="2"/>
  <c r="LM322" i="2"/>
  <c r="DU322" i="2" s="1"/>
  <c r="MW322" i="2"/>
  <c r="JW322" i="2"/>
  <c r="Q321" i="2"/>
  <c r="BS321" i="2"/>
  <c r="AD321" i="2"/>
  <c r="CK321" i="2"/>
  <c r="EN321" i="2"/>
  <c r="EO321" i="2" s="1"/>
  <c r="EG321" i="2"/>
  <c r="AL321" i="2"/>
  <c r="FL321" i="2"/>
  <c r="Z321" i="2"/>
  <c r="CH321" i="2"/>
  <c r="CZ321" i="2"/>
  <c r="EV321" i="2"/>
  <c r="HO322" i="2"/>
  <c r="MQ322" i="2"/>
  <c r="NO322" i="2"/>
  <c r="IA322" i="2"/>
  <c r="AI322" i="2" s="1"/>
  <c r="HC322" i="2"/>
  <c r="KU322" i="2"/>
  <c r="DC322" i="2" s="1"/>
  <c r="E321" i="2"/>
  <c r="DC321" i="2"/>
  <c r="DD321" i="2"/>
  <c r="DE321" i="2" s="1"/>
  <c r="FQ321" i="2"/>
  <c r="JE322" i="2"/>
  <c r="IS322" i="2"/>
  <c r="BA322" i="2" s="1"/>
  <c r="LS322" i="2"/>
  <c r="EA322" i="2" s="1"/>
  <c r="KO322" i="2"/>
  <c r="JQ322" i="2"/>
  <c r="B323" i="2"/>
  <c r="GC323" i="2" s="1"/>
  <c r="GD322" i="2"/>
  <c r="G321" i="2" l="1"/>
  <c r="FS321" i="2"/>
  <c r="FM321" i="2"/>
  <c r="FA321" i="2"/>
  <c r="EU321" i="2"/>
  <c r="EI321" i="2"/>
  <c r="EC321" i="2"/>
  <c r="DW321" i="2"/>
  <c r="DK321" i="2"/>
  <c r="CS321" i="2"/>
  <c r="CG321" i="2"/>
  <c r="BO321" i="2"/>
  <c r="BI321" i="2"/>
  <c r="AW322" i="2"/>
  <c r="AK321" i="2"/>
  <c r="AE321" i="2"/>
  <c r="M321" i="2"/>
  <c r="AL322" i="2"/>
  <c r="EV322" i="2"/>
  <c r="BZ322" i="2"/>
  <c r="CA322" i="2" s="1"/>
  <c r="FZ322" i="2"/>
  <c r="T322" i="2"/>
  <c r="EN322" i="2"/>
  <c r="EO322" i="2" s="1"/>
  <c r="Z322" i="2"/>
  <c r="BV322" i="2"/>
  <c r="FL322" i="2"/>
  <c r="FM322" i="2" s="1"/>
  <c r="FB322" i="2"/>
  <c r="CZ322" i="2"/>
  <c r="DL322" i="2"/>
  <c r="ED322" i="2"/>
  <c r="AF322" i="2"/>
  <c r="BP322" i="2"/>
  <c r="FH322" i="2"/>
  <c r="BD322" i="2"/>
  <c r="DP322" i="2"/>
  <c r="CN322" i="2"/>
  <c r="CH322" i="2"/>
  <c r="L322" i="2"/>
  <c r="M322" i="2" s="1"/>
  <c r="F322" i="2"/>
  <c r="CR322" i="2"/>
  <c r="CS322" i="2" s="1"/>
  <c r="EH322" i="2"/>
  <c r="EI322" i="2" s="1"/>
  <c r="DD322" i="2"/>
  <c r="DE322" i="2" s="1"/>
  <c r="BH322" i="2"/>
  <c r="BI322" i="2" s="1"/>
  <c r="LS323" i="2"/>
  <c r="GZ323" i="2"/>
  <c r="ME323" i="2"/>
  <c r="KU323" i="2"/>
  <c r="HT323" i="2"/>
  <c r="NH323" i="2"/>
  <c r="MH323" i="2"/>
  <c r="HB323" i="2"/>
  <c r="HZ323" i="2"/>
  <c r="IX323" i="2"/>
  <c r="JT323" i="2"/>
  <c r="JV323" i="2"/>
  <c r="HF323" i="2"/>
  <c r="KB323" i="2"/>
  <c r="KZ323" i="2"/>
  <c r="LL323" i="2"/>
  <c r="HR323" i="2"/>
  <c r="JN323" i="2"/>
  <c r="KN323" i="2"/>
  <c r="GV323" i="2"/>
  <c r="IV323" i="2"/>
  <c r="KT323" i="2"/>
  <c r="LP323" i="2"/>
  <c r="LR323" i="2"/>
  <c r="MP323" i="2"/>
  <c r="MN323" i="2"/>
  <c r="HH323" i="2"/>
  <c r="JB323" i="2"/>
  <c r="MT323" i="2"/>
  <c r="MV323" i="2"/>
  <c r="LJ323" i="2"/>
  <c r="NF323" i="2"/>
  <c r="MJ323" i="2"/>
  <c r="KR323" i="2"/>
  <c r="ED323" i="2"/>
  <c r="IF323" i="2"/>
  <c r="JZ323" i="2"/>
  <c r="KX323" i="2"/>
  <c r="LV323" i="2"/>
  <c r="GT323" i="2"/>
  <c r="JH323" i="2"/>
  <c r="JJ323" i="2"/>
  <c r="LF323" i="2"/>
  <c r="HX323" i="2"/>
  <c r="NN323" i="2"/>
  <c r="NB323" i="2"/>
  <c r="LX323" i="2"/>
  <c r="HN323" i="2"/>
  <c r="IL323" i="2"/>
  <c r="KF323" i="2"/>
  <c r="KH323" i="2"/>
  <c r="LD323" i="2"/>
  <c r="MD323" i="2"/>
  <c r="MZ323" i="2"/>
  <c r="JD323" i="2"/>
  <c r="IR323" i="2"/>
  <c r="KL323" i="2"/>
  <c r="ID323" i="2"/>
  <c r="HL323" i="2"/>
  <c r="IJ323" i="2"/>
  <c r="JP323" i="2"/>
  <c r="IP323" i="2"/>
  <c r="MB323" i="2"/>
  <c r="NL323" i="2"/>
  <c r="HO323" i="2"/>
  <c r="JE323" i="2"/>
  <c r="BM323" i="2" s="1"/>
  <c r="HC323" i="2"/>
  <c r="K323" i="2" s="1"/>
  <c r="JW323" i="2"/>
  <c r="IG323" i="2"/>
  <c r="LY323" i="2"/>
  <c r="K322" i="2"/>
  <c r="W322" i="2"/>
  <c r="X322" i="2"/>
  <c r="Y322" i="2" s="1"/>
  <c r="CE322" i="2"/>
  <c r="AJ322" i="2"/>
  <c r="AK322" i="2" s="1"/>
  <c r="CF322" i="2"/>
  <c r="CG322" i="2" s="1"/>
  <c r="DV322" i="2"/>
  <c r="DW322" i="2" s="1"/>
  <c r="FF322" i="2"/>
  <c r="H322" i="2"/>
  <c r="BJ322" i="2"/>
  <c r="AR322" i="2"/>
  <c r="CT322" i="2"/>
  <c r="EP322" i="2"/>
  <c r="EJ322" i="2"/>
  <c r="FN322" i="2"/>
  <c r="IS323" i="2"/>
  <c r="JQ323" i="2"/>
  <c r="KO323" i="2"/>
  <c r="NO323" i="2"/>
  <c r="FW323" i="2" s="1"/>
  <c r="MW323" i="2"/>
  <c r="FE323" i="2" s="1"/>
  <c r="MK323" i="2"/>
  <c r="IY323" i="2"/>
  <c r="BG323" i="2" s="1"/>
  <c r="JK323" i="2"/>
  <c r="BS323" i="2" s="1"/>
  <c r="GW323" i="2"/>
  <c r="NC323" i="2"/>
  <c r="AO322" i="2"/>
  <c r="CL322" i="2"/>
  <c r="ES322" i="2"/>
  <c r="CX322" i="2"/>
  <c r="ET322" i="2"/>
  <c r="EU322" i="2" s="1"/>
  <c r="EZ322" i="2"/>
  <c r="FA322" i="2" s="1"/>
  <c r="DF322" i="2"/>
  <c r="CB322" i="2"/>
  <c r="DR322" i="2"/>
  <c r="FT322" i="2"/>
  <c r="FS322" i="2"/>
  <c r="MQ323" i="2"/>
  <c r="EY323" i="2" s="1"/>
  <c r="LM323" i="2"/>
  <c r="LG323" i="2"/>
  <c r="HU323" i="2"/>
  <c r="AQ322" i="2"/>
  <c r="IM323" i="2"/>
  <c r="KC323" i="2"/>
  <c r="FX322" i="2"/>
  <c r="AD322" i="2"/>
  <c r="AE322" i="2" s="1"/>
  <c r="R322" i="2"/>
  <c r="S322" i="2" s="1"/>
  <c r="BT322" i="2"/>
  <c r="BB322" i="2"/>
  <c r="BC322" i="2" s="1"/>
  <c r="BG322" i="2"/>
  <c r="FK322" i="2"/>
  <c r="CW322" i="2"/>
  <c r="FW322" i="2"/>
  <c r="EB322" i="2"/>
  <c r="EC322" i="2" s="1"/>
  <c r="N322" i="2"/>
  <c r="EY322" i="2"/>
  <c r="FE322" i="2"/>
  <c r="AX322" i="2"/>
  <c r="IA323" i="2"/>
  <c r="LA323" i="2"/>
  <c r="KI323" i="2"/>
  <c r="NI323" i="2"/>
  <c r="HI323" i="2"/>
  <c r="E322" i="2"/>
  <c r="BM322" i="2"/>
  <c r="AC322" i="2"/>
  <c r="BN322" i="2"/>
  <c r="BO322" i="2" s="1"/>
  <c r="BY322" i="2"/>
  <c r="DJ322" i="2"/>
  <c r="DK322" i="2" s="1"/>
  <c r="EG322" i="2"/>
  <c r="B324" i="2"/>
  <c r="GC324" i="2" s="1"/>
  <c r="GD323" i="2"/>
  <c r="F323" i="2" l="1"/>
  <c r="G322" i="2"/>
  <c r="FY322" i="2"/>
  <c r="FG322" i="2"/>
  <c r="DQ322" i="2"/>
  <c r="CY322" i="2"/>
  <c r="CM322" i="2"/>
  <c r="BU322" i="2"/>
  <c r="DF323" i="2"/>
  <c r="HI324" i="2"/>
  <c r="KC324" i="2"/>
  <c r="ET323" i="2"/>
  <c r="DP323" i="2"/>
  <c r="DQ323" i="2" s="1"/>
  <c r="Z323" i="2"/>
  <c r="N323" i="2"/>
  <c r="FB323" i="2"/>
  <c r="BD323" i="2"/>
  <c r="H323" i="2"/>
  <c r="AL323" i="2"/>
  <c r="NI324" i="2"/>
  <c r="IA324" i="2"/>
  <c r="IM324" i="2"/>
  <c r="LG324" i="2"/>
  <c r="CT323" i="2"/>
  <c r="CN323" i="2"/>
  <c r="FZ323" i="2"/>
  <c r="T323" i="2"/>
  <c r="BJ323" i="2"/>
  <c r="BV323" i="2"/>
  <c r="FT323" i="2"/>
  <c r="EJ323" i="2"/>
  <c r="BP323" i="2"/>
  <c r="CB323" i="2"/>
  <c r="AP323" i="2"/>
  <c r="AQ323" i="2" s="1"/>
  <c r="FN323" i="2"/>
  <c r="FF323" i="2"/>
  <c r="FG323" i="2" s="1"/>
  <c r="EP323" i="2"/>
  <c r="AV323" i="2"/>
  <c r="CH323" i="2"/>
  <c r="AF323" i="2"/>
  <c r="DJ323" i="2"/>
  <c r="CX323" i="2"/>
  <c r="DV323" i="2"/>
  <c r="DW323" i="2" s="1"/>
  <c r="KI324" i="2"/>
  <c r="LM324" i="2"/>
  <c r="MK324" i="2"/>
  <c r="KO324" i="2"/>
  <c r="JW324" i="2"/>
  <c r="HO324" i="2"/>
  <c r="X323" i="2"/>
  <c r="AJ323" i="2"/>
  <c r="AK323" i="2" s="1"/>
  <c r="AD323" i="2"/>
  <c r="BT323" i="2"/>
  <c r="CF323" i="2"/>
  <c r="CL323" i="2"/>
  <c r="CM323" i="2" s="1"/>
  <c r="CQ323" i="2"/>
  <c r="DU323" i="2"/>
  <c r="EZ323" i="2"/>
  <c r="FA323" i="2" s="1"/>
  <c r="FR323" i="2"/>
  <c r="AR323" i="2"/>
  <c r="ES323" i="2"/>
  <c r="AX323" i="2"/>
  <c r="DX323" i="2"/>
  <c r="FH323" i="2"/>
  <c r="FQ324" i="2"/>
  <c r="DU324" i="2"/>
  <c r="ES324" i="2"/>
  <c r="DO324" i="2"/>
  <c r="CK324" i="2"/>
  <c r="CW324" i="2"/>
  <c r="CQ324" i="2"/>
  <c r="Q324" i="2"/>
  <c r="AI324" i="2"/>
  <c r="CE324" i="2"/>
  <c r="AU324" i="2"/>
  <c r="W324" i="2"/>
  <c r="MQ324" i="2"/>
  <c r="HN324" i="2"/>
  <c r="MW324" i="2"/>
  <c r="GV324" i="2"/>
  <c r="HR324" i="2"/>
  <c r="NF324" i="2"/>
  <c r="KL324" i="2"/>
  <c r="GZ324" i="2"/>
  <c r="HB324" i="2"/>
  <c r="KT324" i="2"/>
  <c r="HH324" i="2"/>
  <c r="FF324" i="2"/>
  <c r="HT324" i="2"/>
  <c r="JP324" i="2"/>
  <c r="JN324" i="2"/>
  <c r="MJ324" i="2"/>
  <c r="JV324" i="2"/>
  <c r="LR324" i="2"/>
  <c r="LP324" i="2"/>
  <c r="GT324" i="2"/>
  <c r="ID324" i="2"/>
  <c r="JD324" i="2"/>
  <c r="JB324" i="2"/>
  <c r="MH324" i="2"/>
  <c r="HX324" i="2"/>
  <c r="HZ324" i="2"/>
  <c r="IV324" i="2"/>
  <c r="JT324" i="2"/>
  <c r="KR324" i="2"/>
  <c r="HF324" i="2"/>
  <c r="AR324" i="2"/>
  <c r="KB324" i="2"/>
  <c r="KX324" i="2"/>
  <c r="KZ324" i="2"/>
  <c r="NH324" i="2"/>
  <c r="MV324" i="2"/>
  <c r="JZ324" i="2"/>
  <c r="IX324" i="2"/>
  <c r="HL324" i="2"/>
  <c r="IJ324" i="2"/>
  <c r="MB324" i="2"/>
  <c r="LJ324" i="2"/>
  <c r="KN324" i="2"/>
  <c r="MP324" i="2"/>
  <c r="IF324" i="2"/>
  <c r="LV324" i="2"/>
  <c r="KH324" i="2"/>
  <c r="LF324" i="2"/>
  <c r="EP324" i="2"/>
  <c r="NB324" i="2"/>
  <c r="MN324" i="2"/>
  <c r="KF324" i="2"/>
  <c r="MD324" i="2"/>
  <c r="MZ324" i="2"/>
  <c r="LL324" i="2"/>
  <c r="IR324" i="2"/>
  <c r="CH324" i="2"/>
  <c r="R324" i="2"/>
  <c r="MT324" i="2"/>
  <c r="N324" i="2"/>
  <c r="JH324" i="2"/>
  <c r="JJ324" i="2"/>
  <c r="IP324" i="2"/>
  <c r="EV324" i="2"/>
  <c r="AL324" i="2"/>
  <c r="LX324" i="2"/>
  <c r="IL324" i="2"/>
  <c r="LD324" i="2"/>
  <c r="NN324" i="2"/>
  <c r="NL324" i="2"/>
  <c r="LA324" i="2"/>
  <c r="HU324" i="2"/>
  <c r="AC324" i="2" s="1"/>
  <c r="JQ324" i="2"/>
  <c r="BY324" i="2" s="1"/>
  <c r="IG324" i="2"/>
  <c r="FX323" i="2"/>
  <c r="FY323" i="2" s="1"/>
  <c r="KU324" i="2"/>
  <c r="DC324" i="2" s="1"/>
  <c r="CW323" i="2"/>
  <c r="L323" i="2"/>
  <c r="AO323" i="2"/>
  <c r="BY323" i="2"/>
  <c r="BZ323" i="2"/>
  <c r="CA323" i="2" s="1"/>
  <c r="W323" i="2"/>
  <c r="DC323" i="2"/>
  <c r="DD323" i="2"/>
  <c r="DE323" i="2" s="1"/>
  <c r="EH323" i="2"/>
  <c r="EI323" i="2" s="1"/>
  <c r="FL323" i="2"/>
  <c r="FM323" i="2" s="1"/>
  <c r="DL323" i="2"/>
  <c r="EV323" i="2"/>
  <c r="BU323" i="2"/>
  <c r="CG323" i="2"/>
  <c r="FS323" i="2"/>
  <c r="CY323" i="2"/>
  <c r="NC324" i="2"/>
  <c r="JK324" i="2"/>
  <c r="NO324" i="2"/>
  <c r="FW324" i="2" s="1"/>
  <c r="IS324" i="2"/>
  <c r="HC324" i="2"/>
  <c r="ME324" i="2"/>
  <c r="EM324" i="2" s="1"/>
  <c r="LS324" i="2"/>
  <c r="AI323" i="2"/>
  <c r="AU323" i="2"/>
  <c r="CR323" i="2"/>
  <c r="CS323" i="2" s="1"/>
  <c r="CK323" i="2"/>
  <c r="DO323" i="2"/>
  <c r="DI323" i="2"/>
  <c r="EM323" i="2"/>
  <c r="EA323" i="2"/>
  <c r="EB323" i="2"/>
  <c r="EC323" i="2" s="1"/>
  <c r="FK323" i="2"/>
  <c r="FQ323" i="2"/>
  <c r="CZ323" i="2"/>
  <c r="DR323" i="2"/>
  <c r="GW324" i="2"/>
  <c r="IY324" i="2"/>
  <c r="LY324" i="2"/>
  <c r="Y323" i="2"/>
  <c r="JE324" i="2"/>
  <c r="BB323" i="2"/>
  <c r="BC323" i="2" s="1"/>
  <c r="AC323" i="2"/>
  <c r="Q323" i="2"/>
  <c r="BN323" i="2"/>
  <c r="BO323" i="2" s="1"/>
  <c r="R323" i="2"/>
  <c r="S323" i="2" s="1"/>
  <c r="BH323" i="2"/>
  <c r="BI323" i="2" s="1"/>
  <c r="E323" i="2"/>
  <c r="BA323" i="2"/>
  <c r="CE323" i="2"/>
  <c r="EN323" i="2"/>
  <c r="EO323" i="2" s="1"/>
  <c r="EG323" i="2"/>
  <c r="B325" i="2"/>
  <c r="GD324" i="2"/>
  <c r="IA325" i="2" l="1"/>
  <c r="GC325" i="2"/>
  <c r="G323" i="2"/>
  <c r="EU323" i="2"/>
  <c r="DK323" i="2"/>
  <c r="AW323" i="2"/>
  <c r="AE323" i="2"/>
  <c r="M323" i="2"/>
  <c r="CR324" i="2"/>
  <c r="EH324" i="2"/>
  <c r="DF324" i="2"/>
  <c r="AF324" i="2"/>
  <c r="S324" i="2"/>
  <c r="Z324" i="2"/>
  <c r="CN324" i="2"/>
  <c r="BP324" i="2"/>
  <c r="BJ324" i="2"/>
  <c r="FG324" i="2"/>
  <c r="FZ324" i="2"/>
  <c r="BV324" i="2"/>
  <c r="AV324" i="2"/>
  <c r="AW324" i="2" s="1"/>
  <c r="CZ324" i="2"/>
  <c r="CB324" i="2"/>
  <c r="FL324" i="2"/>
  <c r="FM324" i="2" s="1"/>
  <c r="H324" i="2"/>
  <c r="DP324" i="2"/>
  <c r="DL324" i="2"/>
  <c r="FB324" i="2"/>
  <c r="BD324" i="2"/>
  <c r="FR324" i="2"/>
  <c r="FS324" i="2" s="1"/>
  <c r="DX324" i="2"/>
  <c r="ED324" i="2"/>
  <c r="CS324" i="2"/>
  <c r="JK325" i="2"/>
  <c r="JE325" i="2"/>
  <c r="IY325" i="2"/>
  <c r="NI325" i="2"/>
  <c r="HC325" i="2"/>
  <c r="NC325" i="2"/>
  <c r="KC325" i="2"/>
  <c r="MW325" i="2"/>
  <c r="BT324" i="2"/>
  <c r="BH324" i="2"/>
  <c r="BI324" i="2" s="1"/>
  <c r="F324" i="2"/>
  <c r="BB324" i="2"/>
  <c r="BC324" i="2" s="1"/>
  <c r="BN324" i="2"/>
  <c r="BO324" i="2" s="1"/>
  <c r="DD324" i="2"/>
  <c r="DE324" i="2" s="1"/>
  <c r="DJ324" i="2"/>
  <c r="DK324" i="2" s="1"/>
  <c r="CX324" i="2"/>
  <c r="CY324" i="2" s="1"/>
  <c r="T324" i="2"/>
  <c r="AX324" i="2"/>
  <c r="CT324" i="2"/>
  <c r="EJ324" i="2"/>
  <c r="FN324" i="2"/>
  <c r="HO325" i="2"/>
  <c r="GW325" i="2"/>
  <c r="IS325" i="2"/>
  <c r="IG325" i="2"/>
  <c r="LA325" i="2"/>
  <c r="AD324" i="2"/>
  <c r="AE324" i="2" s="1"/>
  <c r="CL324" i="2"/>
  <c r="CM324" i="2" s="1"/>
  <c r="L324" i="2"/>
  <c r="M324" i="2" s="1"/>
  <c r="BM324" i="2"/>
  <c r="AJ324" i="2"/>
  <c r="AK324" i="2" s="1"/>
  <c r="BS324" i="2"/>
  <c r="DI324" i="2"/>
  <c r="CF324" i="2"/>
  <c r="EN324" i="2"/>
  <c r="EO324" i="2" s="1"/>
  <c r="EB324" i="2"/>
  <c r="EC324" i="2" s="1"/>
  <c r="ET324" i="2"/>
  <c r="EU324" i="2" s="1"/>
  <c r="FH324" i="2"/>
  <c r="IM325" i="2"/>
  <c r="AU325" i="2" s="1"/>
  <c r="JW325" i="2"/>
  <c r="LM325" i="2"/>
  <c r="LY325" i="2"/>
  <c r="EG325" i="2" s="1"/>
  <c r="LG325" i="2"/>
  <c r="LS325" i="2"/>
  <c r="NO325" i="2"/>
  <c r="HI325" i="2"/>
  <c r="Q325" i="2" s="1"/>
  <c r="EI324" i="2"/>
  <c r="JQ325" i="2"/>
  <c r="FX324" i="2"/>
  <c r="FY324" i="2" s="1"/>
  <c r="MQ325" i="2"/>
  <c r="EY325" i="2" s="1"/>
  <c r="AP324" i="2"/>
  <c r="X324" i="2"/>
  <c r="Y324" i="2" s="1"/>
  <c r="DV324" i="2"/>
  <c r="DW324" i="2" s="1"/>
  <c r="AO324" i="2"/>
  <c r="EA324" i="2"/>
  <c r="BZ324" i="2"/>
  <c r="CA324" i="2" s="1"/>
  <c r="EG324" i="2"/>
  <c r="EY324" i="2"/>
  <c r="EZ324" i="2"/>
  <c r="FA324" i="2" s="1"/>
  <c r="DR324" i="2"/>
  <c r="FT324" i="2"/>
  <c r="KO325" i="2"/>
  <c r="AQ324" i="2"/>
  <c r="FW325" i="2"/>
  <c r="FQ325" i="2"/>
  <c r="FK325" i="2"/>
  <c r="EA325" i="2"/>
  <c r="DI325" i="2"/>
  <c r="CE325" i="2"/>
  <c r="FE325" i="2"/>
  <c r="DU325" i="2"/>
  <c r="CK325" i="2"/>
  <c r="BY325" i="2"/>
  <c r="BA325" i="2"/>
  <c r="W325" i="2"/>
  <c r="K325" i="2"/>
  <c r="E325" i="2"/>
  <c r="DO325" i="2"/>
  <c r="CW325" i="2"/>
  <c r="BS325" i="2"/>
  <c r="BG325" i="2"/>
  <c r="AO325" i="2"/>
  <c r="BM325" i="2"/>
  <c r="AI325" i="2"/>
  <c r="LJ325" i="2"/>
  <c r="HR325" i="2"/>
  <c r="NH325" i="2"/>
  <c r="KL325" i="2"/>
  <c r="MH325" i="2"/>
  <c r="KT325" i="2"/>
  <c r="LP325" i="2"/>
  <c r="MN325" i="2"/>
  <c r="MP325" i="2"/>
  <c r="KB325" i="2"/>
  <c r="LX325" i="2"/>
  <c r="LL325" i="2"/>
  <c r="IR325" i="2"/>
  <c r="KN325" i="2"/>
  <c r="IF325" i="2"/>
  <c r="EH325" i="2"/>
  <c r="LV325" i="2"/>
  <c r="DX325" i="2"/>
  <c r="JN325" i="2"/>
  <c r="NF325" i="2"/>
  <c r="IP325" i="2"/>
  <c r="MJ325" i="2"/>
  <c r="GT325" i="2"/>
  <c r="JV325" i="2"/>
  <c r="KR325" i="2"/>
  <c r="HZ325" i="2"/>
  <c r="HH325" i="2"/>
  <c r="JB325" i="2"/>
  <c r="JP325" i="2"/>
  <c r="JD325" i="2"/>
  <c r="JZ325" i="2"/>
  <c r="MV325" i="2"/>
  <c r="HL325" i="2"/>
  <c r="IJ325" i="2"/>
  <c r="KF325" i="2"/>
  <c r="MB325" i="2"/>
  <c r="NB325" i="2"/>
  <c r="HT325" i="2"/>
  <c r="HX325" i="2"/>
  <c r="IV325" i="2"/>
  <c r="EZ325" i="2"/>
  <c r="KZ325" i="2"/>
  <c r="HF325" i="2"/>
  <c r="HN325" i="2"/>
  <c r="IL325" i="2"/>
  <c r="HB325" i="2"/>
  <c r="ID325" i="2"/>
  <c r="LR325" i="2"/>
  <c r="JH325" i="2"/>
  <c r="KH325" i="2"/>
  <c r="FT325" i="2"/>
  <c r="IX325" i="2"/>
  <c r="KX325" i="2"/>
  <c r="MT325" i="2"/>
  <c r="LD325" i="2"/>
  <c r="GV325" i="2"/>
  <c r="Z325" i="2"/>
  <c r="AV325" i="2"/>
  <c r="AW325" i="2" s="1"/>
  <c r="JJ325" i="2"/>
  <c r="MD325" i="2"/>
  <c r="MZ325" i="2"/>
  <c r="FN325" i="2"/>
  <c r="GZ325" i="2"/>
  <c r="JT325" i="2"/>
  <c r="LF325" i="2"/>
  <c r="NL325" i="2"/>
  <c r="NN325" i="2"/>
  <c r="ME325" i="2"/>
  <c r="CG324" i="2"/>
  <c r="KU325" i="2"/>
  <c r="HU325" i="2"/>
  <c r="K324" i="2"/>
  <c r="E324" i="2"/>
  <c r="BA324" i="2"/>
  <c r="BG324" i="2"/>
  <c r="FK324" i="2"/>
  <c r="FE324" i="2"/>
  <c r="MK325" i="2"/>
  <c r="KI325" i="2"/>
  <c r="B326" i="2"/>
  <c r="GD325" i="2"/>
  <c r="IA326" i="2" l="1"/>
  <c r="GC326" i="2"/>
  <c r="G324" i="2"/>
  <c r="DQ324" i="2"/>
  <c r="BU324" i="2"/>
  <c r="L325" i="2"/>
  <c r="M325" i="2" s="1"/>
  <c r="T325" i="2"/>
  <c r="BP325" i="2"/>
  <c r="BB325" i="2"/>
  <c r="BC325" i="2" s="1"/>
  <c r="CN325" i="2"/>
  <c r="AF325" i="2"/>
  <c r="EP325" i="2"/>
  <c r="BJ325" i="2"/>
  <c r="AJ325" i="2"/>
  <c r="AK325" i="2" s="1"/>
  <c r="AP325" i="2"/>
  <c r="AQ325" i="2" s="1"/>
  <c r="KI326" i="2"/>
  <c r="HU326" i="2"/>
  <c r="ME326" i="2"/>
  <c r="FX325" i="2"/>
  <c r="FY325" i="2" s="1"/>
  <c r="CT325" i="2"/>
  <c r="ED325" i="2"/>
  <c r="DP325" i="2"/>
  <c r="DQ325" i="2" s="1"/>
  <c r="DF325" i="2"/>
  <c r="EV325" i="2"/>
  <c r="BZ325" i="2"/>
  <c r="CA325" i="2" s="1"/>
  <c r="MK326" i="2"/>
  <c r="KU326" i="2"/>
  <c r="BV325" i="2"/>
  <c r="FH325" i="2"/>
  <c r="H325" i="2"/>
  <c r="DL325" i="2"/>
  <c r="CH325" i="2"/>
  <c r="CZ325" i="2"/>
  <c r="FA325" i="2"/>
  <c r="F325" i="2"/>
  <c r="G325" i="2" s="1"/>
  <c r="CF325" i="2"/>
  <c r="CG325" i="2" s="1"/>
  <c r="FR325" i="2"/>
  <c r="FS325" i="2" s="1"/>
  <c r="CX325" i="2"/>
  <c r="CY325" i="2" s="1"/>
  <c r="CL325" i="2"/>
  <c r="CM325" i="2" s="1"/>
  <c r="DD325" i="2"/>
  <c r="DE325" i="2" s="1"/>
  <c r="ET325" i="2"/>
  <c r="EU325" i="2" s="1"/>
  <c r="BD325" i="2"/>
  <c r="AL325" i="2"/>
  <c r="AR325" i="2"/>
  <c r="CB325" i="2"/>
  <c r="DR325" i="2"/>
  <c r="EJ325" i="2"/>
  <c r="LY326" i="2"/>
  <c r="LA326" i="2"/>
  <c r="HO326" i="2"/>
  <c r="KC326" i="2"/>
  <c r="IY326" i="2"/>
  <c r="X325" i="2"/>
  <c r="Y325" i="2" s="1"/>
  <c r="R325" i="2"/>
  <c r="S325" i="2" s="1"/>
  <c r="BH325" i="2"/>
  <c r="BI325" i="2" s="1"/>
  <c r="DC325" i="2"/>
  <c r="EN325" i="2"/>
  <c r="EO325" i="2" s="1"/>
  <c r="FF325" i="2"/>
  <c r="FG325" i="2" s="1"/>
  <c r="ES325" i="2"/>
  <c r="N325" i="2"/>
  <c r="AX325" i="2"/>
  <c r="FZ325" i="2"/>
  <c r="JQ326" i="2"/>
  <c r="NO326" i="2"/>
  <c r="LM326" i="2"/>
  <c r="IG326" i="2"/>
  <c r="IS326" i="2"/>
  <c r="NC326" i="2"/>
  <c r="JE326" i="2"/>
  <c r="BN325" i="2"/>
  <c r="BO325" i="2" s="1"/>
  <c r="AD325" i="2"/>
  <c r="AE325" i="2" s="1"/>
  <c r="BT325" i="2"/>
  <c r="BU325" i="2" s="1"/>
  <c r="CR325" i="2"/>
  <c r="CS325" i="2" s="1"/>
  <c r="EM325" i="2"/>
  <c r="EB325" i="2"/>
  <c r="EC325" i="2" s="1"/>
  <c r="FL325" i="2"/>
  <c r="FM325" i="2" s="1"/>
  <c r="FB325" i="2"/>
  <c r="EI325" i="2"/>
  <c r="LS326" i="2"/>
  <c r="JW326" i="2"/>
  <c r="GW326" i="2"/>
  <c r="HC326" i="2"/>
  <c r="JK326" i="2"/>
  <c r="EM326" i="2"/>
  <c r="DU326" i="2"/>
  <c r="FK326" i="2"/>
  <c r="FW326" i="2"/>
  <c r="EG326" i="2"/>
  <c r="ES326" i="2"/>
  <c r="CK326" i="2"/>
  <c r="EA326" i="2"/>
  <c r="BY326" i="2"/>
  <c r="DI326" i="2"/>
  <c r="CQ326" i="2"/>
  <c r="BS326" i="2"/>
  <c r="BG326" i="2"/>
  <c r="AO326" i="2"/>
  <c r="AC326" i="2"/>
  <c r="CE326" i="2"/>
  <c r="BM326" i="2"/>
  <c r="AI326" i="2"/>
  <c r="BA326" i="2"/>
  <c r="DC326" i="2"/>
  <c r="W326" i="2"/>
  <c r="K326" i="2"/>
  <c r="E326" i="2"/>
  <c r="JD326" i="2"/>
  <c r="GT326" i="2"/>
  <c r="GZ326" i="2"/>
  <c r="HR326" i="2"/>
  <c r="JN326" i="2"/>
  <c r="NF326" i="2"/>
  <c r="MJ326" i="2"/>
  <c r="MH326" i="2"/>
  <c r="HZ326" i="2"/>
  <c r="IX326" i="2"/>
  <c r="JV326" i="2"/>
  <c r="JT326" i="2"/>
  <c r="LP326" i="2"/>
  <c r="LR326" i="2"/>
  <c r="IF326" i="2"/>
  <c r="JB326" i="2"/>
  <c r="KZ326" i="2"/>
  <c r="KX326" i="2"/>
  <c r="LX326" i="2"/>
  <c r="LL326" i="2"/>
  <c r="KT326" i="2"/>
  <c r="HH326" i="2"/>
  <c r="AP326" i="2"/>
  <c r="JZ326" i="2"/>
  <c r="MV326" i="2"/>
  <c r="JP326" i="2"/>
  <c r="NH326" i="2"/>
  <c r="IP326" i="2"/>
  <c r="IR326" i="2"/>
  <c r="KL326" i="2"/>
  <c r="HB326" i="2"/>
  <c r="N326" i="2"/>
  <c r="BJ326" i="2"/>
  <c r="IV326" i="2"/>
  <c r="CH326" i="2"/>
  <c r="MN326" i="2"/>
  <c r="MP326" i="2"/>
  <c r="ID326" i="2"/>
  <c r="DJ326" i="2"/>
  <c r="HT326" i="2"/>
  <c r="EZ326" i="2"/>
  <c r="FA326" i="2" s="1"/>
  <c r="KB326" i="2"/>
  <c r="MT326" i="2"/>
  <c r="JJ326" i="2"/>
  <c r="LD326" i="2"/>
  <c r="MZ326" i="2"/>
  <c r="LJ326" i="2"/>
  <c r="HF326" i="2"/>
  <c r="HN326" i="2"/>
  <c r="IL326" i="2"/>
  <c r="JH326" i="2"/>
  <c r="KH326" i="2"/>
  <c r="MD326" i="2"/>
  <c r="NB326" i="2"/>
  <c r="NN326" i="2"/>
  <c r="KN326" i="2"/>
  <c r="LV326" i="2"/>
  <c r="IJ326" i="2"/>
  <c r="EB326" i="2"/>
  <c r="GV326" i="2"/>
  <c r="HX326" i="2"/>
  <c r="BV326" i="2"/>
  <c r="LF326" i="2"/>
  <c r="MB326" i="2"/>
  <c r="KF326" i="2"/>
  <c r="NL326" i="2"/>
  <c r="AF326" i="2"/>
  <c r="KR326" i="2"/>
  <c r="HL326" i="2"/>
  <c r="CT326" i="2"/>
  <c r="AC325" i="2"/>
  <c r="DJ325" i="2"/>
  <c r="DK325" i="2" s="1"/>
  <c r="CQ325" i="2"/>
  <c r="DV325" i="2"/>
  <c r="DW325" i="2" s="1"/>
  <c r="KO326" i="2"/>
  <c r="CW326" i="2" s="1"/>
  <c r="MQ326" i="2"/>
  <c r="HI326" i="2"/>
  <c r="LG326" i="2"/>
  <c r="DO326" i="2" s="1"/>
  <c r="IM326" i="2"/>
  <c r="MW326" i="2"/>
  <c r="NI326" i="2"/>
  <c r="FQ326" i="2" s="1"/>
  <c r="B327" i="2"/>
  <c r="GD326" i="2"/>
  <c r="DK326" i="2" l="1"/>
  <c r="IA327" i="2"/>
  <c r="GC327" i="2"/>
  <c r="FX326" i="2"/>
  <c r="FY326" i="2" s="1"/>
  <c r="AL326" i="2"/>
  <c r="X326" i="2"/>
  <c r="Y326" i="2" s="1"/>
  <c r="EP326" i="2"/>
  <c r="DX326" i="2"/>
  <c r="BP326" i="2"/>
  <c r="EV326" i="2"/>
  <c r="EH326" i="2"/>
  <c r="MQ327" i="2"/>
  <c r="DR326" i="2"/>
  <c r="BD326" i="2"/>
  <c r="DF326" i="2"/>
  <c r="R326" i="2"/>
  <c r="S326" i="2" s="1"/>
  <c r="CB326" i="2"/>
  <c r="AX326" i="2"/>
  <c r="FZ326" i="2"/>
  <c r="FT326" i="2"/>
  <c r="H326" i="2"/>
  <c r="CL326" i="2"/>
  <c r="CM326" i="2" s="1"/>
  <c r="MW327" i="2"/>
  <c r="FE327" i="2" s="1"/>
  <c r="HI327" i="2"/>
  <c r="FN326" i="2"/>
  <c r="CZ326" i="2"/>
  <c r="FH326" i="2"/>
  <c r="EC326" i="2"/>
  <c r="AD326" i="2"/>
  <c r="AE326" i="2" s="1"/>
  <c r="BT326" i="2"/>
  <c r="BU326" i="2" s="1"/>
  <c r="F326" i="2"/>
  <c r="G326" i="2" s="1"/>
  <c r="BB326" i="2"/>
  <c r="BN326" i="2"/>
  <c r="BO326" i="2" s="1"/>
  <c r="DD326" i="2"/>
  <c r="DE326" i="2" s="1"/>
  <c r="CR326" i="2"/>
  <c r="CS326" i="2" s="1"/>
  <c r="EN326" i="2"/>
  <c r="EO326" i="2" s="1"/>
  <c r="FF326" i="2"/>
  <c r="FG326" i="2" s="1"/>
  <c r="FL326" i="2"/>
  <c r="FM326" i="2" s="1"/>
  <c r="FR326" i="2"/>
  <c r="Z326" i="2"/>
  <c r="T326" i="2"/>
  <c r="DL326" i="2"/>
  <c r="KU327" i="2"/>
  <c r="JW327" i="2"/>
  <c r="IG327" i="2"/>
  <c r="KI327" i="2"/>
  <c r="LA327" i="2"/>
  <c r="BH326" i="2"/>
  <c r="BI326" i="2" s="1"/>
  <c r="AV326" i="2"/>
  <c r="AW326" i="2" s="1"/>
  <c r="L326" i="2"/>
  <c r="AJ326" i="2"/>
  <c r="AK326" i="2" s="1"/>
  <c r="BZ326" i="2"/>
  <c r="CA326" i="2" s="1"/>
  <c r="DP326" i="2"/>
  <c r="DQ326" i="2" s="1"/>
  <c r="ED326" i="2"/>
  <c r="FB326" i="2"/>
  <c r="JK327" i="2"/>
  <c r="JE327" i="2"/>
  <c r="BM327" i="2" s="1"/>
  <c r="LM327" i="2"/>
  <c r="LY327" i="2"/>
  <c r="ME327" i="2"/>
  <c r="EG327" i="2"/>
  <c r="EY327" i="2"/>
  <c r="EM327" i="2"/>
  <c r="DU327" i="2"/>
  <c r="DI327" i="2"/>
  <c r="CQ327" i="2"/>
  <c r="CE327" i="2"/>
  <c r="DC327" i="2"/>
  <c r="BS327" i="2"/>
  <c r="AO327" i="2"/>
  <c r="Q327" i="2"/>
  <c r="AI327" i="2"/>
  <c r="LS327" i="2"/>
  <c r="JP327" i="2"/>
  <c r="IP327" i="2"/>
  <c r="KL327" i="2"/>
  <c r="GV327" i="2"/>
  <c r="ID327" i="2"/>
  <c r="JD327" i="2"/>
  <c r="NH327" i="2"/>
  <c r="IR327" i="2"/>
  <c r="CZ327" i="2"/>
  <c r="MH327" i="2"/>
  <c r="HB327" i="2"/>
  <c r="HZ327" i="2"/>
  <c r="AL327" i="2"/>
  <c r="IX327" i="2"/>
  <c r="JT327" i="2"/>
  <c r="JV327" i="2"/>
  <c r="KT327" i="2"/>
  <c r="MN327" i="2"/>
  <c r="HL327" i="2"/>
  <c r="HF327" i="2"/>
  <c r="KB327" i="2"/>
  <c r="KZ327" i="2"/>
  <c r="DL327" i="2"/>
  <c r="LL327" i="2"/>
  <c r="HR327" i="2"/>
  <c r="JN327" i="2"/>
  <c r="KN327" i="2"/>
  <c r="HX327" i="2"/>
  <c r="IV327" i="2"/>
  <c r="LP327" i="2"/>
  <c r="MP327" i="2"/>
  <c r="HH327" i="2"/>
  <c r="JB327" i="2"/>
  <c r="KX327" i="2"/>
  <c r="LX327" i="2"/>
  <c r="EJ327" i="2"/>
  <c r="LF327" i="2"/>
  <c r="MB327" i="2"/>
  <c r="NB327" i="2"/>
  <c r="LJ327" i="2"/>
  <c r="NF327" i="2"/>
  <c r="LR327" i="2"/>
  <c r="JZ327" i="2"/>
  <c r="LV327" i="2"/>
  <c r="MV327" i="2"/>
  <c r="JH327" i="2"/>
  <c r="JJ327" i="2"/>
  <c r="NN327" i="2"/>
  <c r="HT327" i="2"/>
  <c r="MJ327" i="2"/>
  <c r="KR327" i="2"/>
  <c r="EB327" i="2"/>
  <c r="GZ327" i="2"/>
  <c r="HN327" i="2"/>
  <c r="IL327" i="2"/>
  <c r="KF327" i="2"/>
  <c r="KH327" i="2"/>
  <c r="LD327" i="2"/>
  <c r="MD327" i="2"/>
  <c r="MZ327" i="2"/>
  <c r="IJ327" i="2"/>
  <c r="NL327" i="2"/>
  <c r="IF327" i="2"/>
  <c r="MT327" i="2"/>
  <c r="CF327" i="2"/>
  <c r="GT327" i="2"/>
  <c r="IM327" i="2"/>
  <c r="AU327" i="2" s="1"/>
  <c r="KO327" i="2"/>
  <c r="ET326" i="2"/>
  <c r="EU326" i="2" s="1"/>
  <c r="AR326" i="2"/>
  <c r="CN326" i="2"/>
  <c r="EJ326" i="2"/>
  <c r="HC327" i="2"/>
  <c r="K327" i="2" s="1"/>
  <c r="EI326" i="2"/>
  <c r="NC327" i="2"/>
  <c r="FK327" i="2" s="1"/>
  <c r="NO327" i="2"/>
  <c r="IY327" i="2"/>
  <c r="BG327" i="2" s="1"/>
  <c r="HO327" i="2"/>
  <c r="FS326" i="2"/>
  <c r="HU327" i="2"/>
  <c r="NI327" i="2"/>
  <c r="LG327" i="2"/>
  <c r="DO327" i="2" s="1"/>
  <c r="AU326" i="2"/>
  <c r="Q326" i="2"/>
  <c r="CF326" i="2"/>
  <c r="CG326" i="2" s="1"/>
  <c r="DV326" i="2"/>
  <c r="DW326" i="2" s="1"/>
  <c r="CX326" i="2"/>
  <c r="CY326" i="2" s="1"/>
  <c r="EY326" i="2"/>
  <c r="FE326" i="2"/>
  <c r="GW327" i="2"/>
  <c r="AQ326" i="2"/>
  <c r="IS327" i="2"/>
  <c r="JQ327" i="2"/>
  <c r="BY327" i="2" s="1"/>
  <c r="MK327" i="2"/>
  <c r="ES327" i="2" s="1"/>
  <c r="KC327" i="2"/>
  <c r="CK327" i="2" s="1"/>
  <c r="BC326" i="2"/>
  <c r="M326" i="2"/>
  <c r="B328" i="2"/>
  <c r="GD327" i="2"/>
  <c r="HI328" i="2" l="1"/>
  <c r="GC328" i="2"/>
  <c r="H327" i="2"/>
  <c r="DX327" i="2"/>
  <c r="FL327" i="2"/>
  <c r="ET327" i="2"/>
  <c r="EU327" i="2" s="1"/>
  <c r="CT327" i="2"/>
  <c r="BN327" i="2"/>
  <c r="FZ327" i="2"/>
  <c r="DP327" i="2"/>
  <c r="DQ327" i="2" s="1"/>
  <c r="BV327" i="2"/>
  <c r="AF327" i="2"/>
  <c r="CL327" i="2"/>
  <c r="F327" i="2"/>
  <c r="G327" i="2" s="1"/>
  <c r="Z327" i="2"/>
  <c r="BJ327" i="2"/>
  <c r="BB327" i="2"/>
  <c r="AX327" i="2"/>
  <c r="FH327" i="2"/>
  <c r="L327" i="2"/>
  <c r="M327" i="2" s="1"/>
  <c r="BZ327" i="2"/>
  <c r="EN327" i="2"/>
  <c r="EO327" i="2" s="1"/>
  <c r="T327" i="2"/>
  <c r="DF327" i="2"/>
  <c r="FR327" i="2"/>
  <c r="FS327" i="2" s="1"/>
  <c r="AP327" i="2"/>
  <c r="EZ327" i="2"/>
  <c r="FA327" i="2" s="1"/>
  <c r="BO327" i="2"/>
  <c r="FM327" i="2"/>
  <c r="IS328" i="2"/>
  <c r="NI328" i="2"/>
  <c r="HU328" i="2"/>
  <c r="NO328" i="2"/>
  <c r="KO328" i="2"/>
  <c r="LS328" i="2"/>
  <c r="AC327" i="2"/>
  <c r="CR327" i="2"/>
  <c r="CS327" i="2" s="1"/>
  <c r="CW327" i="2"/>
  <c r="AV327" i="2"/>
  <c r="AW327" i="2" s="1"/>
  <c r="DD327" i="2"/>
  <c r="DE327" i="2" s="1"/>
  <c r="DV327" i="2"/>
  <c r="DW327" i="2" s="1"/>
  <c r="N327" i="2"/>
  <c r="AR327" i="2"/>
  <c r="BD327" i="2"/>
  <c r="CN327" i="2"/>
  <c r="CH327" i="2"/>
  <c r="EV327" i="2"/>
  <c r="ED327" i="2"/>
  <c r="FN327" i="2"/>
  <c r="MW328" i="2"/>
  <c r="JE328" i="2"/>
  <c r="IG328" i="2"/>
  <c r="EC327" i="2"/>
  <c r="AQ327" i="2"/>
  <c r="IM328" i="2"/>
  <c r="R327" i="2"/>
  <c r="S327" i="2" s="1"/>
  <c r="BH327" i="2"/>
  <c r="BI327" i="2" s="1"/>
  <c r="E327" i="2"/>
  <c r="BA327" i="2"/>
  <c r="CX327" i="2"/>
  <c r="CY327" i="2" s="1"/>
  <c r="EA327" i="2"/>
  <c r="FF327" i="2"/>
  <c r="FG327" i="2" s="1"/>
  <c r="BP327" i="2"/>
  <c r="DR327" i="2"/>
  <c r="EP327" i="2"/>
  <c r="FT327" i="2"/>
  <c r="ME328" i="2"/>
  <c r="JK328" i="2"/>
  <c r="KI328" i="2"/>
  <c r="KC328" i="2"/>
  <c r="MK328" i="2"/>
  <c r="CG327" i="2"/>
  <c r="HO328" i="2"/>
  <c r="FX327" i="2"/>
  <c r="FY327" i="2" s="1"/>
  <c r="AJ327" i="2"/>
  <c r="AK327" i="2" s="1"/>
  <c r="AD327" i="2"/>
  <c r="AE327" i="2" s="1"/>
  <c r="BT327" i="2"/>
  <c r="BU327" i="2" s="1"/>
  <c r="EH327" i="2"/>
  <c r="EI327" i="2" s="1"/>
  <c r="CB327" i="2"/>
  <c r="FB327" i="2"/>
  <c r="LY328" i="2"/>
  <c r="JW328" i="2"/>
  <c r="CM327" i="2"/>
  <c r="FE328" i="2"/>
  <c r="FW328" i="2"/>
  <c r="FQ328" i="2"/>
  <c r="EM328" i="2"/>
  <c r="ES328" i="2"/>
  <c r="EG328" i="2"/>
  <c r="EA328" i="2"/>
  <c r="CK328" i="2"/>
  <c r="CW328" i="2"/>
  <c r="CQ328" i="2"/>
  <c r="BS328" i="2"/>
  <c r="AO328" i="2"/>
  <c r="AC328" i="2"/>
  <c r="Q328" i="2"/>
  <c r="BM328" i="2"/>
  <c r="BA328" i="2"/>
  <c r="CE328" i="2"/>
  <c r="W328" i="2"/>
  <c r="AU328" i="2"/>
  <c r="NC328" i="2"/>
  <c r="HZ328" i="2"/>
  <c r="GV328" i="2"/>
  <c r="LJ328" i="2"/>
  <c r="NH328" i="2"/>
  <c r="IR328" i="2"/>
  <c r="IP328" i="2"/>
  <c r="KN328" i="2"/>
  <c r="IX328" i="2"/>
  <c r="KR328" i="2"/>
  <c r="MP328" i="2"/>
  <c r="MN328" i="2"/>
  <c r="GT328" i="2"/>
  <c r="IF328" i="2"/>
  <c r="MT328" i="2"/>
  <c r="JN328" i="2"/>
  <c r="NF328" i="2"/>
  <c r="MJ328" i="2"/>
  <c r="GZ328" i="2"/>
  <c r="JV328" i="2"/>
  <c r="KT328" i="2"/>
  <c r="JJ328" i="2"/>
  <c r="HH328" i="2"/>
  <c r="JB328" i="2"/>
  <c r="LL328" i="2"/>
  <c r="HT328" i="2"/>
  <c r="HR328" i="2"/>
  <c r="JP328" i="2"/>
  <c r="FR328" i="2"/>
  <c r="KL328" i="2"/>
  <c r="LR328" i="2"/>
  <c r="LP328" i="2"/>
  <c r="JD328" i="2"/>
  <c r="JZ328" i="2"/>
  <c r="HX328" i="2"/>
  <c r="IV328" i="2"/>
  <c r="KB328" i="2"/>
  <c r="LV328" i="2"/>
  <c r="HL328" i="2"/>
  <c r="IJ328" i="2"/>
  <c r="KF328" i="2"/>
  <c r="LD328" i="2"/>
  <c r="MD328" i="2"/>
  <c r="NN328" i="2"/>
  <c r="NL328" i="2"/>
  <c r="MB328" i="2"/>
  <c r="CZ328" i="2"/>
  <c r="AR328" i="2"/>
  <c r="KX328" i="2"/>
  <c r="CT328" i="2"/>
  <c r="KH328" i="2"/>
  <c r="MZ328" i="2"/>
  <c r="FZ328" i="2"/>
  <c r="MH328" i="2"/>
  <c r="MV328" i="2"/>
  <c r="BB328" i="2"/>
  <c r="JT328" i="2"/>
  <c r="KZ328" i="2"/>
  <c r="HF328" i="2"/>
  <c r="HN328" i="2"/>
  <c r="IL328" i="2"/>
  <c r="LF328" i="2"/>
  <c r="NB328" i="2"/>
  <c r="HB328" i="2"/>
  <c r="LX328" i="2"/>
  <c r="N328" i="2"/>
  <c r="ID328" i="2"/>
  <c r="JH328" i="2"/>
  <c r="FX328" i="2"/>
  <c r="GW328" i="2"/>
  <c r="BC327" i="2"/>
  <c r="JQ328" i="2"/>
  <c r="LG328" i="2"/>
  <c r="CA327" i="2"/>
  <c r="IY328" i="2"/>
  <c r="BG328" i="2" s="1"/>
  <c r="HC328" i="2"/>
  <c r="X327" i="2"/>
  <c r="Y327" i="2" s="1"/>
  <c r="W327" i="2"/>
  <c r="DJ327" i="2"/>
  <c r="DK327" i="2" s="1"/>
  <c r="FW327" i="2"/>
  <c r="FQ327" i="2"/>
  <c r="MQ328" i="2"/>
  <c r="LM328" i="2"/>
  <c r="LA328" i="2"/>
  <c r="KU328" i="2"/>
  <c r="IA328" i="2"/>
  <c r="B329" i="2"/>
  <c r="GC329" i="2" s="1"/>
  <c r="GD328" i="2"/>
  <c r="KU329" i="2" l="1"/>
  <c r="BT328" i="2"/>
  <c r="EN328" i="2"/>
  <c r="CN328" i="2"/>
  <c r="DF328" i="2"/>
  <c r="ED328" i="2"/>
  <c r="BZ328" i="2"/>
  <c r="CA328" i="2" s="1"/>
  <c r="R328" i="2"/>
  <c r="S328" i="2" s="1"/>
  <c r="DX328" i="2"/>
  <c r="FY328" i="2"/>
  <c r="FL328" i="2"/>
  <c r="AX328" i="2"/>
  <c r="F328" i="2"/>
  <c r="G328" i="2" s="1"/>
  <c r="BN328" i="2"/>
  <c r="AF328" i="2"/>
  <c r="CH328" i="2"/>
  <c r="DL328" i="2"/>
  <c r="LA329" i="2"/>
  <c r="HC329" i="2"/>
  <c r="DR328" i="2"/>
  <c r="EH328" i="2"/>
  <c r="AL328" i="2"/>
  <c r="FB328" i="2"/>
  <c r="Z328" i="2"/>
  <c r="FH328" i="2"/>
  <c r="BJ328" i="2"/>
  <c r="ET328" i="2"/>
  <c r="EU328" i="2" s="1"/>
  <c r="BU328" i="2"/>
  <c r="DI329" i="2"/>
  <c r="DC329" i="2"/>
  <c r="K329" i="2"/>
  <c r="LY329" i="2"/>
  <c r="HB329" i="2"/>
  <c r="HT329" i="2"/>
  <c r="JP329" i="2"/>
  <c r="MH329" i="2"/>
  <c r="N329" i="2"/>
  <c r="GZ329" i="2"/>
  <c r="HX329" i="2"/>
  <c r="IX329" i="2"/>
  <c r="IV329" i="2"/>
  <c r="JT329" i="2"/>
  <c r="LR329" i="2"/>
  <c r="MP329" i="2"/>
  <c r="ID329" i="2"/>
  <c r="JD329" i="2"/>
  <c r="JZ329" i="2"/>
  <c r="KX329" i="2"/>
  <c r="MV329" i="2"/>
  <c r="LJ329" i="2"/>
  <c r="LL329" i="2"/>
  <c r="NH329" i="2"/>
  <c r="KL329" i="2"/>
  <c r="GT329" i="2"/>
  <c r="HZ329" i="2"/>
  <c r="KT329" i="2"/>
  <c r="MN329" i="2"/>
  <c r="KB329" i="2"/>
  <c r="KZ329" i="2"/>
  <c r="LX329" i="2"/>
  <c r="NF329" i="2"/>
  <c r="IR329" i="2"/>
  <c r="IP329" i="2"/>
  <c r="KN329" i="2"/>
  <c r="IF329" i="2"/>
  <c r="KR329" i="2"/>
  <c r="IL329" i="2"/>
  <c r="MT329" i="2"/>
  <c r="JH329" i="2"/>
  <c r="KH329" i="2"/>
  <c r="LF329" i="2"/>
  <c r="LP329" i="2"/>
  <c r="NL329" i="2"/>
  <c r="NN329" i="2"/>
  <c r="JV329" i="2"/>
  <c r="HH329" i="2"/>
  <c r="GV329" i="2"/>
  <c r="HL329" i="2"/>
  <c r="IJ329" i="2"/>
  <c r="KF329" i="2"/>
  <c r="MB329" i="2"/>
  <c r="NB329" i="2"/>
  <c r="HF329" i="2"/>
  <c r="HN329" i="2"/>
  <c r="EH329" i="2"/>
  <c r="LV329" i="2"/>
  <c r="HR329" i="2"/>
  <c r="JN329" i="2"/>
  <c r="MJ329" i="2"/>
  <c r="JB329" i="2"/>
  <c r="LD329" i="2"/>
  <c r="JJ329" i="2"/>
  <c r="MD329" i="2"/>
  <c r="MZ329" i="2"/>
  <c r="IA329" i="2"/>
  <c r="MQ329" i="2"/>
  <c r="EY329" i="2" s="1"/>
  <c r="GW329" i="2"/>
  <c r="NC329" i="2"/>
  <c r="AD328" i="2"/>
  <c r="AE328" i="2" s="1"/>
  <c r="AV328" i="2"/>
  <c r="AW328" i="2" s="1"/>
  <c r="L328" i="2"/>
  <c r="M328" i="2" s="1"/>
  <c r="AJ328" i="2"/>
  <c r="AK328" i="2" s="1"/>
  <c r="DD328" i="2"/>
  <c r="DE328" i="2" s="1"/>
  <c r="CR328" i="2"/>
  <c r="CS328" i="2" s="1"/>
  <c r="T328" i="2"/>
  <c r="CB328" i="2"/>
  <c r="BD328" i="2"/>
  <c r="BV328" i="2"/>
  <c r="EV328" i="2"/>
  <c r="FN328" i="2"/>
  <c r="MK329" i="2"/>
  <c r="KI329" i="2"/>
  <c r="MW329" i="2"/>
  <c r="FE329" i="2" s="1"/>
  <c r="KO329" i="2"/>
  <c r="IS329" i="2"/>
  <c r="LG329" i="2"/>
  <c r="DO329" i="2" s="1"/>
  <c r="E328" i="2"/>
  <c r="AP328" i="2"/>
  <c r="AQ328" i="2" s="1"/>
  <c r="X328" i="2"/>
  <c r="Y328" i="2" s="1"/>
  <c r="CL328" i="2"/>
  <c r="CM328" i="2" s="1"/>
  <c r="DV328" i="2"/>
  <c r="DW328" i="2" s="1"/>
  <c r="DI328" i="2"/>
  <c r="CX328" i="2"/>
  <c r="CY328" i="2" s="1"/>
  <c r="H328" i="2"/>
  <c r="FF328" i="2"/>
  <c r="FG328" i="2" s="1"/>
  <c r="EJ328" i="2"/>
  <c r="BP328" i="2"/>
  <c r="EP328" i="2"/>
  <c r="FT328" i="2"/>
  <c r="JW329" i="2"/>
  <c r="CE329" i="2" s="1"/>
  <c r="EI328" i="2"/>
  <c r="KC329" i="2"/>
  <c r="CK329" i="2" s="1"/>
  <c r="JK329" i="2"/>
  <c r="NO329" i="2"/>
  <c r="FM328" i="2"/>
  <c r="EO328" i="2"/>
  <c r="BO328" i="2"/>
  <c r="JQ329" i="2"/>
  <c r="DC328" i="2"/>
  <c r="AI328" i="2"/>
  <c r="BY328" i="2"/>
  <c r="DJ328" i="2"/>
  <c r="DK328" i="2" s="1"/>
  <c r="DO328" i="2"/>
  <c r="DP328" i="2"/>
  <c r="DQ328" i="2" s="1"/>
  <c r="FK328" i="2"/>
  <c r="EY328" i="2"/>
  <c r="EZ328" i="2"/>
  <c r="FA328" i="2" s="1"/>
  <c r="HO329" i="2"/>
  <c r="ME329" i="2"/>
  <c r="IM329" i="2"/>
  <c r="HU329" i="2"/>
  <c r="LM329" i="2"/>
  <c r="IY329" i="2"/>
  <c r="BC328" i="2"/>
  <c r="K328" i="2"/>
  <c r="BH328" i="2"/>
  <c r="BI328" i="2" s="1"/>
  <c r="CF328" i="2"/>
  <c r="CG328" i="2" s="1"/>
  <c r="EB328" i="2"/>
  <c r="EC328" i="2" s="1"/>
  <c r="DU328" i="2"/>
  <c r="FS328" i="2"/>
  <c r="IG329" i="2"/>
  <c r="AO329" i="2" s="1"/>
  <c r="JE329" i="2"/>
  <c r="LS329" i="2"/>
  <c r="NI329" i="2"/>
  <c r="HI329" i="2"/>
  <c r="Q329" i="2" s="1"/>
  <c r="B330" i="2"/>
  <c r="GC330" i="2" s="1"/>
  <c r="GD329" i="2"/>
  <c r="LS330" i="2" l="1"/>
  <c r="DL329" i="2"/>
  <c r="DR329" i="2"/>
  <c r="CZ329" i="2"/>
  <c r="FH329" i="2"/>
  <c r="DV329" i="2"/>
  <c r="DW329" i="2" s="1"/>
  <c r="BJ329" i="2"/>
  <c r="BN329" i="2"/>
  <c r="FX329" i="2"/>
  <c r="FY329" i="2" s="1"/>
  <c r="CT329" i="2"/>
  <c r="BT329" i="2"/>
  <c r="BU329" i="2" s="1"/>
  <c r="FN329" i="2"/>
  <c r="AR329" i="2"/>
  <c r="AL329" i="2"/>
  <c r="BB329" i="2"/>
  <c r="AX329" i="2"/>
  <c r="CL329" i="2"/>
  <c r="CM329" i="2" s="1"/>
  <c r="EV329" i="2"/>
  <c r="H329" i="2"/>
  <c r="DD329" i="2"/>
  <c r="DE329" i="2" s="1"/>
  <c r="FT329" i="2"/>
  <c r="JE330" i="2"/>
  <c r="EP329" i="2"/>
  <c r="EB329" i="2"/>
  <c r="EC329" i="2" s="1"/>
  <c r="X329" i="2"/>
  <c r="Y329" i="2" s="1"/>
  <c r="AD329" i="2"/>
  <c r="AE329" i="2" s="1"/>
  <c r="CH329" i="2"/>
  <c r="FB329" i="2"/>
  <c r="T329" i="2"/>
  <c r="CB329" i="2"/>
  <c r="EA330" i="2"/>
  <c r="BM330" i="2"/>
  <c r="LA330" i="2"/>
  <c r="IV330" i="2"/>
  <c r="IF330" i="2"/>
  <c r="HL330" i="2"/>
  <c r="GT330" i="2"/>
  <c r="HX330" i="2"/>
  <c r="JT330" i="2"/>
  <c r="KR330" i="2"/>
  <c r="HF330" i="2"/>
  <c r="JD330" i="2"/>
  <c r="KX330" i="2"/>
  <c r="LJ330" i="2"/>
  <c r="HR330" i="2"/>
  <c r="HT330" i="2"/>
  <c r="JN330" i="2"/>
  <c r="JP330" i="2"/>
  <c r="NF330" i="2"/>
  <c r="MJ330" i="2"/>
  <c r="HZ330" i="2"/>
  <c r="IX330" i="2"/>
  <c r="JV330" i="2"/>
  <c r="LP330" i="2"/>
  <c r="LR330" i="2"/>
  <c r="JB330" i="2"/>
  <c r="KZ330" i="2"/>
  <c r="LX330" i="2"/>
  <c r="LV330" i="2"/>
  <c r="LL330" i="2"/>
  <c r="GZ330" i="2"/>
  <c r="EB330" i="2"/>
  <c r="MP330" i="2"/>
  <c r="GV330" i="2"/>
  <c r="BP330" i="2"/>
  <c r="JZ330" i="2"/>
  <c r="KL330" i="2"/>
  <c r="KN330" i="2"/>
  <c r="AL330" i="2"/>
  <c r="KT330" i="2"/>
  <c r="MN330" i="2"/>
  <c r="HH330" i="2"/>
  <c r="ID330" i="2"/>
  <c r="MT330" i="2"/>
  <c r="IJ330" i="2"/>
  <c r="KF330" i="2"/>
  <c r="NB330" i="2"/>
  <c r="MB330" i="2"/>
  <c r="NH330" i="2"/>
  <c r="IP330" i="2"/>
  <c r="MH330" i="2"/>
  <c r="KB330" i="2"/>
  <c r="DL330" i="2"/>
  <c r="JJ330" i="2"/>
  <c r="JH330" i="2"/>
  <c r="LD330" i="2"/>
  <c r="MZ330" i="2"/>
  <c r="LF330" i="2"/>
  <c r="IR330" i="2"/>
  <c r="HB330" i="2"/>
  <c r="HN330" i="2"/>
  <c r="IL330" i="2"/>
  <c r="KH330" i="2"/>
  <c r="MD330" i="2"/>
  <c r="FN330" i="2"/>
  <c r="NN330" i="2"/>
  <c r="MV330" i="2"/>
  <c r="NL330" i="2"/>
  <c r="NI330" i="2"/>
  <c r="BC329" i="2"/>
  <c r="HC330" i="2"/>
  <c r="K330" i="2" s="1"/>
  <c r="IM330" i="2"/>
  <c r="JK330" i="2"/>
  <c r="IS330" i="2"/>
  <c r="KI330" i="2"/>
  <c r="NC330" i="2"/>
  <c r="FK330" i="2" s="1"/>
  <c r="IA330" i="2"/>
  <c r="AI330" i="2" s="1"/>
  <c r="LY330" i="2"/>
  <c r="BZ329" i="2"/>
  <c r="CA329" i="2" s="1"/>
  <c r="CF329" i="2"/>
  <c r="CG329" i="2" s="1"/>
  <c r="AP329" i="2"/>
  <c r="AQ329" i="2" s="1"/>
  <c r="AV329" i="2"/>
  <c r="AW329" i="2" s="1"/>
  <c r="EZ329" i="2"/>
  <c r="FA329" i="2" s="1"/>
  <c r="EN329" i="2"/>
  <c r="EO329" i="2" s="1"/>
  <c r="ET329" i="2"/>
  <c r="EU329" i="2" s="1"/>
  <c r="FF329" i="2"/>
  <c r="FG329" i="2" s="1"/>
  <c r="FL329" i="2"/>
  <c r="FM329" i="2" s="1"/>
  <c r="Z329" i="2"/>
  <c r="BV329" i="2"/>
  <c r="CN329" i="2"/>
  <c r="ED329" i="2"/>
  <c r="DX329" i="2"/>
  <c r="FZ329" i="2"/>
  <c r="IY330" i="2"/>
  <c r="BG330" i="2" s="1"/>
  <c r="HU330" i="2"/>
  <c r="ME330" i="2"/>
  <c r="JQ330" i="2"/>
  <c r="BY330" i="2" s="1"/>
  <c r="NO330" i="2"/>
  <c r="FW330" i="2" s="1"/>
  <c r="KC330" i="2"/>
  <c r="KO330" i="2"/>
  <c r="MK330" i="2"/>
  <c r="GW330" i="2"/>
  <c r="AI329" i="2"/>
  <c r="AJ329" i="2"/>
  <c r="AK329" i="2" s="1"/>
  <c r="DJ329" i="2"/>
  <c r="DK329" i="2" s="1"/>
  <c r="BG329" i="2"/>
  <c r="CR329" i="2"/>
  <c r="CS329" i="2" s="1"/>
  <c r="AU329" i="2"/>
  <c r="E329" i="2"/>
  <c r="BA329" i="2"/>
  <c r="CX329" i="2"/>
  <c r="CY329" i="2" s="1"/>
  <c r="EM329" i="2"/>
  <c r="FR329" i="2"/>
  <c r="FS329" i="2" s="1"/>
  <c r="FK329" i="2"/>
  <c r="FQ329" i="2"/>
  <c r="BP329" i="2"/>
  <c r="EJ329" i="2"/>
  <c r="HO330" i="2"/>
  <c r="W330" i="2" s="1"/>
  <c r="BO329" i="2"/>
  <c r="EI329" i="2"/>
  <c r="LG330" i="2"/>
  <c r="DO330" i="2" s="1"/>
  <c r="MW330" i="2"/>
  <c r="BM329" i="2"/>
  <c r="F329" i="2"/>
  <c r="G329" i="2" s="1"/>
  <c r="AC329" i="2"/>
  <c r="R329" i="2"/>
  <c r="S329" i="2" s="1"/>
  <c r="BH329" i="2"/>
  <c r="BI329" i="2" s="1"/>
  <c r="BY329" i="2"/>
  <c r="DP329" i="2"/>
  <c r="DQ329" i="2" s="1"/>
  <c r="CQ329" i="2"/>
  <c r="BD329" i="2"/>
  <c r="FW329" i="2"/>
  <c r="AF329" i="2"/>
  <c r="DF329" i="2"/>
  <c r="HI330" i="2"/>
  <c r="IG330" i="2"/>
  <c r="LM330" i="2"/>
  <c r="JW330" i="2"/>
  <c r="CE330" i="2" s="1"/>
  <c r="KU330" i="2"/>
  <c r="MQ330" i="2"/>
  <c r="L329" i="2"/>
  <c r="M329" i="2" s="1"/>
  <c r="BS329" i="2"/>
  <c r="W329" i="2"/>
  <c r="CW329" i="2"/>
  <c r="DU329" i="2"/>
  <c r="EA329" i="2"/>
  <c r="EG329" i="2"/>
  <c r="ES329" i="2"/>
  <c r="B331" i="2"/>
  <c r="GD330" i="2"/>
  <c r="JE331" i="2" l="1"/>
  <c r="GC331" i="2"/>
  <c r="AF330" i="2"/>
  <c r="BB330" i="2"/>
  <c r="BC330" i="2" s="1"/>
  <c r="R330" i="2"/>
  <c r="S330" i="2" s="1"/>
  <c r="CN330" i="2"/>
  <c r="BT330" i="2"/>
  <c r="CR330" i="2"/>
  <c r="CS330" i="2" s="1"/>
  <c r="F330" i="2"/>
  <c r="G330" i="2" s="1"/>
  <c r="FT330" i="2"/>
  <c r="DP330" i="2"/>
  <c r="DQ330" i="2" s="1"/>
  <c r="CH330" i="2"/>
  <c r="AX330" i="2"/>
  <c r="FH330" i="2"/>
  <c r="ET330" i="2"/>
  <c r="FB330" i="2"/>
  <c r="DX330" i="2"/>
  <c r="FZ330" i="2"/>
  <c r="AR330" i="2"/>
  <c r="L330" i="2"/>
  <c r="M330" i="2" s="1"/>
  <c r="EN330" i="2"/>
  <c r="EO330" i="2" s="1"/>
  <c r="Z330" i="2"/>
  <c r="BJ330" i="2"/>
  <c r="EC330" i="2"/>
  <c r="BZ330" i="2"/>
  <c r="CA330" i="2" s="1"/>
  <c r="EJ330" i="2"/>
  <c r="DF330" i="2"/>
  <c r="CX330" i="2"/>
  <c r="CY330" i="2" s="1"/>
  <c r="HI331" i="2"/>
  <c r="Q331" i="2" s="1"/>
  <c r="GW331" i="2"/>
  <c r="KC331" i="2"/>
  <c r="HU331" i="2"/>
  <c r="AC331" i="2" s="1"/>
  <c r="KI331" i="2"/>
  <c r="AD330" i="2"/>
  <c r="AE330" i="2" s="1"/>
  <c r="BH330" i="2"/>
  <c r="BI330" i="2" s="1"/>
  <c r="AV330" i="2"/>
  <c r="AW330" i="2" s="1"/>
  <c r="X330" i="2"/>
  <c r="Y330" i="2" s="1"/>
  <c r="Q330" i="2"/>
  <c r="CQ330" i="2"/>
  <c r="DJ330" i="2"/>
  <c r="DK330" i="2" s="1"/>
  <c r="CK330" i="2"/>
  <c r="FF330" i="2"/>
  <c r="FG330" i="2" s="1"/>
  <c r="FL330" i="2"/>
  <c r="FM330" i="2" s="1"/>
  <c r="FR330" i="2"/>
  <c r="FS330" i="2" s="1"/>
  <c r="BD330" i="2"/>
  <c r="BV330" i="2"/>
  <c r="CT330" i="2"/>
  <c r="CZ330" i="2"/>
  <c r="DR330" i="2"/>
  <c r="EV330" i="2"/>
  <c r="LS331" i="2"/>
  <c r="KU331" i="2"/>
  <c r="DC331" i="2" s="1"/>
  <c r="MK331" i="2"/>
  <c r="NO331" i="2"/>
  <c r="IY331" i="2"/>
  <c r="LY331" i="2"/>
  <c r="IS331" i="2"/>
  <c r="BA331" i="2" s="1"/>
  <c r="IM331" i="2"/>
  <c r="NI331" i="2"/>
  <c r="BA330" i="2"/>
  <c r="DC330" i="2"/>
  <c r="AC330" i="2"/>
  <c r="BN330" i="2"/>
  <c r="BO330" i="2" s="1"/>
  <c r="DD330" i="2"/>
  <c r="DE330" i="2" s="1"/>
  <c r="CF330" i="2"/>
  <c r="CG330" i="2" s="1"/>
  <c r="DV330" i="2"/>
  <c r="DW330" i="2" s="1"/>
  <c r="N330" i="2"/>
  <c r="FQ330" i="2"/>
  <c r="H330" i="2"/>
  <c r="T330" i="2"/>
  <c r="ED330" i="2"/>
  <c r="JW331" i="2"/>
  <c r="LM331" i="2"/>
  <c r="DU331" i="2" s="1"/>
  <c r="MW331" i="2"/>
  <c r="KO331" i="2"/>
  <c r="JQ331" i="2"/>
  <c r="BY331" i="2" s="1"/>
  <c r="EU330" i="2"/>
  <c r="IA331" i="2"/>
  <c r="JK331" i="2"/>
  <c r="HC331" i="2"/>
  <c r="LA331" i="2"/>
  <c r="AU330" i="2"/>
  <c r="AP330" i="2"/>
  <c r="AQ330" i="2" s="1"/>
  <c r="AJ330" i="2"/>
  <c r="AK330" i="2" s="1"/>
  <c r="BS330" i="2"/>
  <c r="DI330" i="2"/>
  <c r="DU330" i="2"/>
  <c r="EZ330" i="2"/>
  <c r="FA330" i="2" s="1"/>
  <c r="CB330" i="2"/>
  <c r="EP330" i="2"/>
  <c r="FQ331" i="2"/>
  <c r="ES331" i="2"/>
  <c r="FW331" i="2"/>
  <c r="EG331" i="2"/>
  <c r="FE331" i="2"/>
  <c r="EA331" i="2"/>
  <c r="DI331" i="2"/>
  <c r="CQ331" i="2"/>
  <c r="CE331" i="2"/>
  <c r="CK331" i="2"/>
  <c r="K331" i="2"/>
  <c r="E331" i="2"/>
  <c r="AU331" i="2"/>
  <c r="BS331" i="2"/>
  <c r="BG331" i="2"/>
  <c r="AI331" i="2"/>
  <c r="CW331" i="2"/>
  <c r="BM331" i="2"/>
  <c r="NF331" i="2"/>
  <c r="KR331" i="2"/>
  <c r="GZ331" i="2"/>
  <c r="JZ331" i="2"/>
  <c r="KX331" i="2"/>
  <c r="LV331" i="2"/>
  <c r="LX331" i="2"/>
  <c r="JP331" i="2"/>
  <c r="NH331" i="2"/>
  <c r="FT331" i="2"/>
  <c r="IP331" i="2"/>
  <c r="KL331" i="2"/>
  <c r="ID331" i="2"/>
  <c r="JD331" i="2"/>
  <c r="EH331" i="2"/>
  <c r="HT331" i="2"/>
  <c r="IR331" i="2"/>
  <c r="CX331" i="2"/>
  <c r="MH331" i="2"/>
  <c r="HB331" i="2"/>
  <c r="HZ331" i="2"/>
  <c r="IX331" i="2"/>
  <c r="JT331" i="2"/>
  <c r="JV331" i="2"/>
  <c r="MN331" i="2"/>
  <c r="HF331" i="2"/>
  <c r="KB331" i="2"/>
  <c r="KZ331" i="2"/>
  <c r="DJ331" i="2"/>
  <c r="LL331" i="2"/>
  <c r="HR331" i="2"/>
  <c r="CH331" i="2"/>
  <c r="R331" i="2"/>
  <c r="MB331" i="2"/>
  <c r="HN331" i="2"/>
  <c r="HL331" i="2"/>
  <c r="IL331" i="2"/>
  <c r="KF331" i="2"/>
  <c r="KH331" i="2"/>
  <c r="MD331" i="2"/>
  <c r="GV331" i="2"/>
  <c r="IV331" i="2"/>
  <c r="KT331" i="2"/>
  <c r="LF331" i="2"/>
  <c r="NB331" i="2"/>
  <c r="LJ331" i="2"/>
  <c r="IF331" i="2"/>
  <c r="JB331" i="2"/>
  <c r="MV331" i="2"/>
  <c r="LD331" i="2"/>
  <c r="DF331" i="2"/>
  <c r="LP331" i="2"/>
  <c r="HX331" i="2"/>
  <c r="MT331" i="2"/>
  <c r="GT331" i="2"/>
  <c r="JH331" i="2"/>
  <c r="JJ331" i="2"/>
  <c r="MZ331" i="2"/>
  <c r="NN331" i="2"/>
  <c r="FZ331" i="2"/>
  <c r="JN331" i="2"/>
  <c r="KN331" i="2"/>
  <c r="MJ331" i="2"/>
  <c r="LR331" i="2"/>
  <c r="MP331" i="2"/>
  <c r="HH331" i="2"/>
  <c r="AL331" i="2"/>
  <c r="IJ331" i="2"/>
  <c r="NL331" i="2"/>
  <c r="MQ331" i="2"/>
  <c r="EY331" i="2" s="1"/>
  <c r="IG331" i="2"/>
  <c r="BU330" i="2"/>
  <c r="LG331" i="2"/>
  <c r="DO331" i="2" s="1"/>
  <c r="HO331" i="2"/>
  <c r="W331" i="2" s="1"/>
  <c r="ME331" i="2"/>
  <c r="NC331" i="2"/>
  <c r="FX330" i="2"/>
  <c r="FY330" i="2" s="1"/>
  <c r="E330" i="2"/>
  <c r="ES330" i="2"/>
  <c r="AO330" i="2"/>
  <c r="CL330" i="2"/>
  <c r="CM330" i="2" s="1"/>
  <c r="CW330" i="2"/>
  <c r="EG330" i="2"/>
  <c r="EH330" i="2"/>
  <c r="EI330" i="2" s="1"/>
  <c r="EM330" i="2"/>
  <c r="EY330" i="2"/>
  <c r="FE330" i="2"/>
  <c r="B332" i="2"/>
  <c r="GD331" i="2"/>
  <c r="JE332" i="2" l="1"/>
  <c r="GC332" i="2"/>
  <c r="ME332" i="2"/>
  <c r="IG332" i="2"/>
  <c r="FF331" i="2"/>
  <c r="FG331" i="2" s="1"/>
  <c r="AX331" i="2"/>
  <c r="DV331" i="2"/>
  <c r="DW331" i="2" s="1"/>
  <c r="DR331" i="2"/>
  <c r="H331" i="2"/>
  <c r="EP331" i="2"/>
  <c r="CY331" i="2"/>
  <c r="BH331" i="2"/>
  <c r="BI331" i="2" s="1"/>
  <c r="BP331" i="2"/>
  <c r="CT331" i="2"/>
  <c r="Z331" i="2"/>
  <c r="BV331" i="2"/>
  <c r="FB331" i="2"/>
  <c r="CL331" i="2"/>
  <c r="EV331" i="2"/>
  <c r="BZ331" i="2"/>
  <c r="CA331" i="2" s="1"/>
  <c r="NC332" i="2"/>
  <c r="FX331" i="2"/>
  <c r="FY331" i="2" s="1"/>
  <c r="FN331" i="2"/>
  <c r="N331" i="2"/>
  <c r="AR331" i="2"/>
  <c r="BB331" i="2"/>
  <c r="EB331" i="2"/>
  <c r="EC331" i="2" s="1"/>
  <c r="AF331" i="2"/>
  <c r="EI331" i="2"/>
  <c r="DK331" i="2"/>
  <c r="X331" i="2"/>
  <c r="Y331" i="2" s="1"/>
  <c r="AJ331" i="2"/>
  <c r="AK331" i="2" s="1"/>
  <c r="AD331" i="2"/>
  <c r="BT331" i="2"/>
  <c r="BU331" i="2" s="1"/>
  <c r="CF331" i="2"/>
  <c r="CG331" i="2" s="1"/>
  <c r="EN331" i="2"/>
  <c r="EO331" i="2" s="1"/>
  <c r="T331" i="2"/>
  <c r="FL331" i="2"/>
  <c r="FM331" i="2" s="1"/>
  <c r="CB331" i="2"/>
  <c r="CN331" i="2"/>
  <c r="DL331" i="2"/>
  <c r="EJ331" i="2"/>
  <c r="FH331" i="2"/>
  <c r="IA332" i="2"/>
  <c r="NI332" i="2"/>
  <c r="IY332" i="2"/>
  <c r="LS332" i="2"/>
  <c r="KC332" i="2"/>
  <c r="F331" i="2"/>
  <c r="G331" i="2" s="1"/>
  <c r="L331" i="2"/>
  <c r="M331" i="2" s="1"/>
  <c r="AO331" i="2"/>
  <c r="AP331" i="2"/>
  <c r="AQ331" i="2" s="1"/>
  <c r="DD331" i="2"/>
  <c r="DE331" i="2" s="1"/>
  <c r="EZ331" i="2"/>
  <c r="FA331" i="2" s="1"/>
  <c r="FR331" i="2"/>
  <c r="FS331" i="2" s="1"/>
  <c r="BD331" i="2"/>
  <c r="CZ331" i="2"/>
  <c r="DX331" i="2"/>
  <c r="ED331" i="2"/>
  <c r="LA332" i="2"/>
  <c r="MW332" i="2"/>
  <c r="IM332" i="2"/>
  <c r="NO332" i="2"/>
  <c r="AE331" i="2"/>
  <c r="GW332" i="2"/>
  <c r="HI332" i="2"/>
  <c r="CM331" i="2"/>
  <c r="HO332" i="2"/>
  <c r="CR331" i="2"/>
  <c r="CS331" i="2" s="1"/>
  <c r="AV331" i="2"/>
  <c r="AW331" i="2" s="1"/>
  <c r="EM331" i="2"/>
  <c r="FK331" i="2"/>
  <c r="BJ331" i="2"/>
  <c r="HC332" i="2"/>
  <c r="JQ332" i="2"/>
  <c r="LM332" i="2"/>
  <c r="IS332" i="2"/>
  <c r="MK332" i="2"/>
  <c r="ES332" i="2" s="1"/>
  <c r="S331" i="2"/>
  <c r="KI332" i="2"/>
  <c r="FE332" i="2"/>
  <c r="FW332" i="2"/>
  <c r="FQ332" i="2"/>
  <c r="EM332" i="2"/>
  <c r="DU332" i="2"/>
  <c r="FK332" i="2"/>
  <c r="CK332" i="2"/>
  <c r="BY332" i="2"/>
  <c r="EA332" i="2"/>
  <c r="DI332" i="2"/>
  <c r="CQ332" i="2"/>
  <c r="BG332" i="2"/>
  <c r="AO332" i="2"/>
  <c r="Q332" i="2"/>
  <c r="BM332" i="2"/>
  <c r="AI332" i="2"/>
  <c r="BA332" i="2"/>
  <c r="AU332" i="2"/>
  <c r="W332" i="2"/>
  <c r="E332" i="2"/>
  <c r="K332" i="2"/>
  <c r="IL332" i="2"/>
  <c r="GV332" i="2"/>
  <c r="LL332" i="2"/>
  <c r="NH332" i="2"/>
  <c r="IP332" i="2"/>
  <c r="MH332" i="2"/>
  <c r="HX332" i="2"/>
  <c r="IV332" i="2"/>
  <c r="JT332" i="2"/>
  <c r="MN332" i="2"/>
  <c r="KB332" i="2"/>
  <c r="KX332" i="2"/>
  <c r="LV332" i="2"/>
  <c r="LJ332" i="2"/>
  <c r="JN332" i="2"/>
  <c r="IR332" i="2"/>
  <c r="KN332" i="2"/>
  <c r="HB332" i="2"/>
  <c r="MP332" i="2"/>
  <c r="JB332" i="2"/>
  <c r="IF332" i="2"/>
  <c r="MT332" i="2"/>
  <c r="DX332" i="2"/>
  <c r="HR332" i="2"/>
  <c r="NF332" i="2"/>
  <c r="KL332" i="2"/>
  <c r="MJ332" i="2"/>
  <c r="GZ332" i="2"/>
  <c r="BJ332" i="2"/>
  <c r="IX332" i="2"/>
  <c r="KT332" i="2"/>
  <c r="LP332" i="2"/>
  <c r="HH332" i="2"/>
  <c r="ID332" i="2"/>
  <c r="JZ332" i="2"/>
  <c r="HZ332" i="2"/>
  <c r="CN332" i="2"/>
  <c r="JH332" i="2"/>
  <c r="LD332" i="2"/>
  <c r="JV332" i="2"/>
  <c r="H332" i="2"/>
  <c r="NB332" i="2"/>
  <c r="LR332" i="2"/>
  <c r="HF332" i="2"/>
  <c r="KZ332" i="2"/>
  <c r="MV332" i="2"/>
  <c r="HL332" i="2"/>
  <c r="IJ332" i="2"/>
  <c r="KF332" i="2"/>
  <c r="KH332" i="2"/>
  <c r="MD332" i="2"/>
  <c r="MZ332" i="2"/>
  <c r="NN332" i="2"/>
  <c r="NL332" i="2"/>
  <c r="HT332" i="2"/>
  <c r="GT332" i="2"/>
  <c r="MB332" i="2"/>
  <c r="JP332" i="2"/>
  <c r="KR332" i="2"/>
  <c r="JD332" i="2"/>
  <c r="CT332" i="2"/>
  <c r="EP332" i="2"/>
  <c r="FZ332" i="2"/>
  <c r="LX332" i="2"/>
  <c r="HN332" i="2"/>
  <c r="JJ332" i="2"/>
  <c r="LF332" i="2"/>
  <c r="AV332" i="2"/>
  <c r="L332" i="2"/>
  <c r="BC331" i="2"/>
  <c r="LG332" i="2"/>
  <c r="MQ332" i="2"/>
  <c r="BN331" i="2"/>
  <c r="BO331" i="2" s="1"/>
  <c r="DP331" i="2"/>
  <c r="DQ331" i="2" s="1"/>
  <c r="ET331" i="2"/>
  <c r="EU331" i="2" s="1"/>
  <c r="JK332" i="2"/>
  <c r="KO332" i="2"/>
  <c r="JW332" i="2"/>
  <c r="CE332" i="2" s="1"/>
  <c r="LY332" i="2"/>
  <c r="EG332" i="2" s="1"/>
  <c r="KU332" i="2"/>
  <c r="HU332" i="2"/>
  <c r="AC332" i="2" s="1"/>
  <c r="B333" i="2"/>
  <c r="GD332" i="2"/>
  <c r="JE333" i="2" l="1"/>
  <c r="GC333" i="2"/>
  <c r="FX332" i="2"/>
  <c r="FY332" i="2" s="1"/>
  <c r="FR332" i="2"/>
  <c r="FS332" i="2" s="1"/>
  <c r="DP332" i="2"/>
  <c r="DQ332" i="2" s="1"/>
  <c r="ED332" i="2"/>
  <c r="CB332" i="2"/>
  <c r="AR332" i="2"/>
  <c r="AL332" i="2"/>
  <c r="EJ332" i="2"/>
  <c r="CH332" i="2"/>
  <c r="DJ332" i="2"/>
  <c r="BB332" i="2"/>
  <c r="BT332" i="2"/>
  <c r="FF332" i="2"/>
  <c r="DF332" i="2"/>
  <c r="FL332" i="2"/>
  <c r="X332" i="2"/>
  <c r="Y332" i="2" s="1"/>
  <c r="AD332" i="2"/>
  <c r="AE332" i="2" s="1"/>
  <c r="R332" i="2"/>
  <c r="S332" i="2" s="1"/>
  <c r="EZ332" i="2"/>
  <c r="FA332" i="2" s="1"/>
  <c r="BP332" i="2"/>
  <c r="ET332" i="2"/>
  <c r="EU332" i="2" s="1"/>
  <c r="CX332" i="2"/>
  <c r="CY332" i="2" s="1"/>
  <c r="FM332" i="2"/>
  <c r="BU332" i="2"/>
  <c r="KU333" i="2"/>
  <c r="KO333" i="2"/>
  <c r="AP332" i="2"/>
  <c r="AQ332" i="2" s="1"/>
  <c r="CL332" i="2"/>
  <c r="CM332" i="2" s="1"/>
  <c r="BN332" i="2"/>
  <c r="BO332" i="2" s="1"/>
  <c r="DD332" i="2"/>
  <c r="DE332" i="2" s="1"/>
  <c r="CF332" i="2"/>
  <c r="CG332" i="2" s="1"/>
  <c r="EN332" i="2"/>
  <c r="EO332" i="2" s="1"/>
  <c r="EB332" i="2"/>
  <c r="EC332" i="2" s="1"/>
  <c r="EH332" i="2"/>
  <c r="AX332" i="2"/>
  <c r="BD332" i="2"/>
  <c r="CZ332" i="2"/>
  <c r="DL332" i="2"/>
  <c r="EV332" i="2"/>
  <c r="FB332" i="2"/>
  <c r="MK333" i="2"/>
  <c r="HC333" i="2"/>
  <c r="GW333" i="2"/>
  <c r="IM333" i="2"/>
  <c r="AU333" i="2" s="1"/>
  <c r="LA333" i="2"/>
  <c r="IG333" i="2"/>
  <c r="IY333" i="2"/>
  <c r="ES333" i="2"/>
  <c r="DI333" i="2"/>
  <c r="DC333" i="2"/>
  <c r="K333" i="2"/>
  <c r="E333" i="2"/>
  <c r="CW333" i="2"/>
  <c r="BG333" i="2"/>
  <c r="AO333" i="2"/>
  <c r="BM333" i="2"/>
  <c r="HB333" i="2"/>
  <c r="JN333" i="2"/>
  <c r="MJ333" i="2"/>
  <c r="GT333" i="2"/>
  <c r="JV333" i="2"/>
  <c r="ID333" i="2"/>
  <c r="HH333" i="2"/>
  <c r="JB333" i="2"/>
  <c r="HT333" i="2"/>
  <c r="HR333" i="2"/>
  <c r="JP333" i="2"/>
  <c r="MH333" i="2"/>
  <c r="L333" i="2"/>
  <c r="GZ333" i="2"/>
  <c r="HX333" i="2"/>
  <c r="IX333" i="2"/>
  <c r="IV333" i="2"/>
  <c r="JT333" i="2"/>
  <c r="LR333" i="2"/>
  <c r="LP333" i="2"/>
  <c r="MP333" i="2"/>
  <c r="JD333" i="2"/>
  <c r="JZ333" i="2"/>
  <c r="KX333" i="2"/>
  <c r="KZ333" i="2"/>
  <c r="MV333" i="2"/>
  <c r="LJ333" i="2"/>
  <c r="LL333" i="2"/>
  <c r="NH333" i="2"/>
  <c r="KL333" i="2"/>
  <c r="KT333" i="2"/>
  <c r="MN333" i="2"/>
  <c r="KB333" i="2"/>
  <c r="LX333" i="2"/>
  <c r="IP333" i="2"/>
  <c r="KN333" i="2"/>
  <c r="IF333" i="2"/>
  <c r="AP333" i="2"/>
  <c r="GV333" i="2"/>
  <c r="JJ333" i="2"/>
  <c r="MZ333" i="2"/>
  <c r="MD333" i="2"/>
  <c r="NF333" i="2"/>
  <c r="IR333" i="2"/>
  <c r="KR333" i="2"/>
  <c r="JH333" i="2"/>
  <c r="KH333" i="2"/>
  <c r="LF333" i="2"/>
  <c r="NB333" i="2"/>
  <c r="NL333" i="2"/>
  <c r="NN333" i="2"/>
  <c r="EV333" i="2"/>
  <c r="LV333" i="2"/>
  <c r="HL333" i="2"/>
  <c r="HN333" i="2"/>
  <c r="IJ333" i="2"/>
  <c r="IL333" i="2"/>
  <c r="KF333" i="2"/>
  <c r="MB333" i="2"/>
  <c r="HF333" i="2"/>
  <c r="HZ333" i="2"/>
  <c r="BH333" i="2"/>
  <c r="MT333" i="2"/>
  <c r="LD333" i="2"/>
  <c r="JK333" i="2"/>
  <c r="MQ333" i="2"/>
  <c r="BH332" i="2"/>
  <c r="BI332" i="2" s="1"/>
  <c r="F332" i="2"/>
  <c r="G332" i="2" s="1"/>
  <c r="AJ332" i="2"/>
  <c r="AK332" i="2" s="1"/>
  <c r="BS332" i="2"/>
  <c r="CR332" i="2"/>
  <c r="CS332" i="2" s="1"/>
  <c r="BZ332" i="2"/>
  <c r="CA332" i="2" s="1"/>
  <c r="N332" i="2"/>
  <c r="T332" i="2"/>
  <c r="DR332" i="2"/>
  <c r="FH332" i="2"/>
  <c r="KI333" i="2"/>
  <c r="IS333" i="2"/>
  <c r="NI333" i="2"/>
  <c r="DK332" i="2"/>
  <c r="LG333" i="2"/>
  <c r="DO333" i="2" s="1"/>
  <c r="DV332" i="2"/>
  <c r="DW332" i="2" s="1"/>
  <c r="DC332" i="2"/>
  <c r="CW332" i="2"/>
  <c r="EY332" i="2"/>
  <c r="AF332" i="2"/>
  <c r="Z332" i="2"/>
  <c r="BV332" i="2"/>
  <c r="FN332" i="2"/>
  <c r="FT332" i="2"/>
  <c r="LM333" i="2"/>
  <c r="ME333" i="2"/>
  <c r="MW333" i="2"/>
  <c r="M332" i="2"/>
  <c r="KC333" i="2"/>
  <c r="NC333" i="2"/>
  <c r="AW332" i="2"/>
  <c r="LY333" i="2"/>
  <c r="HU333" i="2"/>
  <c r="JW333" i="2"/>
  <c r="BC332" i="2"/>
  <c r="DO332" i="2"/>
  <c r="JQ333" i="2"/>
  <c r="HO333" i="2"/>
  <c r="HI333" i="2"/>
  <c r="NO333" i="2"/>
  <c r="LS333" i="2"/>
  <c r="EA333" i="2" s="1"/>
  <c r="IA333" i="2"/>
  <c r="FG332" i="2"/>
  <c r="EI332" i="2"/>
  <c r="B334" i="2"/>
  <c r="GC334" i="2" s="1"/>
  <c r="GD333" i="2"/>
  <c r="DL333" i="2" l="1"/>
  <c r="HI334" i="2"/>
  <c r="LY334" i="2"/>
  <c r="EG334" i="2" s="1"/>
  <c r="LM334" i="2"/>
  <c r="DR333" i="2"/>
  <c r="Z333" i="2"/>
  <c r="EB333" i="2"/>
  <c r="EC333" i="2" s="1"/>
  <c r="CZ333" i="2"/>
  <c r="DX333" i="2"/>
  <c r="HO334" i="2"/>
  <c r="FN333" i="2"/>
  <c r="AL333" i="2"/>
  <c r="EN333" i="2"/>
  <c r="EO333" i="2" s="1"/>
  <c r="CT333" i="2"/>
  <c r="FB333" i="2"/>
  <c r="CL333" i="2"/>
  <c r="CM333" i="2" s="1"/>
  <c r="BZ333" i="2"/>
  <c r="CA333" i="2" s="1"/>
  <c r="R333" i="2"/>
  <c r="CH333" i="2"/>
  <c r="BV333" i="2"/>
  <c r="BD333" i="2"/>
  <c r="FR333" i="2"/>
  <c r="FS333" i="2" s="1"/>
  <c r="FF333" i="2"/>
  <c r="FG333" i="2" s="1"/>
  <c r="F333" i="2"/>
  <c r="G333" i="2" s="1"/>
  <c r="IA334" i="2"/>
  <c r="NO334" i="2"/>
  <c r="HU334" i="2"/>
  <c r="AC334" i="2" s="1"/>
  <c r="KC334" i="2"/>
  <c r="EH333" i="2"/>
  <c r="FZ333" i="2"/>
  <c r="AX333" i="2"/>
  <c r="DF333" i="2"/>
  <c r="BP333" i="2"/>
  <c r="AF333" i="2"/>
  <c r="BI333" i="2"/>
  <c r="M333" i="2"/>
  <c r="Q333" i="2"/>
  <c r="X333" i="2"/>
  <c r="Y333" i="2" s="1"/>
  <c r="CF333" i="2"/>
  <c r="AD333" i="2"/>
  <c r="BT333" i="2"/>
  <c r="BU333" i="2" s="1"/>
  <c r="W333" i="2"/>
  <c r="CR333" i="2"/>
  <c r="CS333" i="2" s="1"/>
  <c r="DP333" i="2"/>
  <c r="DQ333" i="2" s="1"/>
  <c r="DD333" i="2"/>
  <c r="DE333" i="2" s="1"/>
  <c r="DV333" i="2"/>
  <c r="DW333" i="2" s="1"/>
  <c r="EG333" i="2"/>
  <c r="H333" i="2"/>
  <c r="T333" i="2"/>
  <c r="FW333" i="2"/>
  <c r="AR333" i="2"/>
  <c r="EJ333" i="2"/>
  <c r="FT333" i="2"/>
  <c r="IG334" i="2"/>
  <c r="CG333" i="2"/>
  <c r="MW334" i="2"/>
  <c r="FE334" i="2" s="1"/>
  <c r="IS334" i="2"/>
  <c r="MQ334" i="2"/>
  <c r="AJ333" i="2"/>
  <c r="AK333" i="2" s="1"/>
  <c r="DJ333" i="2"/>
  <c r="DK333" i="2" s="1"/>
  <c r="AV333" i="2"/>
  <c r="AW333" i="2" s="1"/>
  <c r="DU333" i="2"/>
  <c r="EZ333" i="2"/>
  <c r="FA333" i="2" s="1"/>
  <c r="ET333" i="2"/>
  <c r="EU333" i="2" s="1"/>
  <c r="N333" i="2"/>
  <c r="CB333" i="2"/>
  <c r="ED333" i="2"/>
  <c r="EP333" i="2"/>
  <c r="FH333" i="2"/>
  <c r="LA334" i="2"/>
  <c r="HC334" i="2"/>
  <c r="K334" i="2" s="1"/>
  <c r="EY334" i="2"/>
  <c r="FW334" i="2"/>
  <c r="DU334" i="2"/>
  <c r="CK334" i="2"/>
  <c r="DI334" i="2"/>
  <c r="AO334" i="2"/>
  <c r="Q334" i="2"/>
  <c r="AI334" i="2"/>
  <c r="BA334" i="2"/>
  <c r="W334" i="2"/>
  <c r="KB334" i="2"/>
  <c r="HX334" i="2"/>
  <c r="GT334" i="2"/>
  <c r="LJ334" i="2"/>
  <c r="NH334" i="2"/>
  <c r="IP334" i="2"/>
  <c r="KL334" i="2"/>
  <c r="HB334" i="2"/>
  <c r="JT334" i="2"/>
  <c r="MN334" i="2"/>
  <c r="ID334" i="2"/>
  <c r="KR334" i="2"/>
  <c r="LR334" i="2"/>
  <c r="GZ334" i="2"/>
  <c r="GV334" i="2"/>
  <c r="HF334" i="2"/>
  <c r="IF334" i="2"/>
  <c r="KX334" i="2"/>
  <c r="LV334" i="2"/>
  <c r="HR334" i="2"/>
  <c r="HT334" i="2"/>
  <c r="JN334" i="2"/>
  <c r="NF334" i="2"/>
  <c r="KN334" i="2"/>
  <c r="MJ334" i="2"/>
  <c r="MH334" i="2"/>
  <c r="HZ334" i="2"/>
  <c r="IX334" i="2"/>
  <c r="JV334" i="2"/>
  <c r="KT334" i="2"/>
  <c r="LP334" i="2"/>
  <c r="HH334" i="2"/>
  <c r="AR334" i="2"/>
  <c r="JB334" i="2"/>
  <c r="KZ334" i="2"/>
  <c r="HL334" i="2"/>
  <c r="IJ334" i="2"/>
  <c r="KF334" i="2"/>
  <c r="MB334" i="2"/>
  <c r="NL334" i="2"/>
  <c r="JH334" i="2"/>
  <c r="KH334" i="2"/>
  <c r="LF334" i="2"/>
  <c r="JP334" i="2"/>
  <c r="LX334" i="2"/>
  <c r="MT334" i="2"/>
  <c r="EP334" i="2"/>
  <c r="LL334" i="2"/>
  <c r="JZ334" i="2"/>
  <c r="IR334" i="2"/>
  <c r="IV334" i="2"/>
  <c r="MP334" i="2"/>
  <c r="JD334" i="2"/>
  <c r="MV334" i="2"/>
  <c r="JJ334" i="2"/>
  <c r="LD334" i="2"/>
  <c r="MD334" i="2"/>
  <c r="MZ334" i="2"/>
  <c r="NB334" i="2"/>
  <c r="HN334" i="2"/>
  <c r="IL334" i="2"/>
  <c r="NN334" i="2"/>
  <c r="LS334" i="2"/>
  <c r="EA334" i="2" s="1"/>
  <c r="JQ334" i="2"/>
  <c r="JW334" i="2"/>
  <c r="NC334" i="2"/>
  <c r="ME334" i="2"/>
  <c r="EM334" i="2" s="1"/>
  <c r="AE333" i="2"/>
  <c r="KI334" i="2"/>
  <c r="JK334" i="2"/>
  <c r="BB333" i="2"/>
  <c r="BC333" i="2" s="1"/>
  <c r="AC333" i="2"/>
  <c r="BN333" i="2"/>
  <c r="BO333" i="2" s="1"/>
  <c r="BA333" i="2"/>
  <c r="CK333" i="2"/>
  <c r="CE333" i="2"/>
  <c r="FE333" i="2"/>
  <c r="EY333" i="2"/>
  <c r="FL333" i="2"/>
  <c r="FM333" i="2" s="1"/>
  <c r="BJ333" i="2"/>
  <c r="CN333" i="2"/>
  <c r="IM334" i="2"/>
  <c r="MK334" i="2"/>
  <c r="ES334" i="2" s="1"/>
  <c r="KO334" i="2"/>
  <c r="CW334" i="2" s="1"/>
  <c r="EI333" i="2"/>
  <c r="S333" i="2"/>
  <c r="AQ333" i="2"/>
  <c r="LG334" i="2"/>
  <c r="DO334" i="2" s="1"/>
  <c r="NI334" i="2"/>
  <c r="FQ334" i="2" s="1"/>
  <c r="FX333" i="2"/>
  <c r="FY333" i="2" s="1"/>
  <c r="AI333" i="2"/>
  <c r="BS333" i="2"/>
  <c r="BY333" i="2"/>
  <c r="CX333" i="2"/>
  <c r="CY333" i="2" s="1"/>
  <c r="CQ333" i="2"/>
  <c r="EM333" i="2"/>
  <c r="FK333" i="2"/>
  <c r="FQ333" i="2"/>
  <c r="IY334" i="2"/>
  <c r="GW334" i="2"/>
  <c r="KU334" i="2"/>
  <c r="JE334" i="2"/>
  <c r="BM334" i="2" s="1"/>
  <c r="B335" i="2"/>
  <c r="GD334" i="2"/>
  <c r="HI335" i="2" l="1"/>
  <c r="GC335" i="2"/>
  <c r="FX334" i="2"/>
  <c r="FY334" i="2" s="1"/>
  <c r="DR334" i="2"/>
  <c r="DV334" i="2"/>
  <c r="DW334" i="2" s="1"/>
  <c r="N334" i="2"/>
  <c r="FT334" i="2"/>
  <c r="CL334" i="2"/>
  <c r="CM334" i="2" s="1"/>
  <c r="AX334" i="2"/>
  <c r="FZ334" i="2"/>
  <c r="BV334" i="2"/>
  <c r="BD334" i="2"/>
  <c r="H334" i="2"/>
  <c r="ED334" i="2"/>
  <c r="BH334" i="2"/>
  <c r="FF334" i="2"/>
  <c r="FG334" i="2" s="1"/>
  <c r="T334" i="2"/>
  <c r="Z334" i="2"/>
  <c r="BP334" i="2"/>
  <c r="ET334" i="2"/>
  <c r="FB334" i="2"/>
  <c r="CX334" i="2"/>
  <c r="CY334" i="2" s="1"/>
  <c r="DD334" i="2"/>
  <c r="DE334" i="2" s="1"/>
  <c r="AL334" i="2"/>
  <c r="FN334" i="2"/>
  <c r="CT334" i="2"/>
  <c r="EJ334" i="2"/>
  <c r="CB334" i="2"/>
  <c r="AF334" i="2"/>
  <c r="DJ334" i="2"/>
  <c r="DK334" i="2" s="1"/>
  <c r="CH334" i="2"/>
  <c r="IY335" i="2"/>
  <c r="KU335" i="2"/>
  <c r="NO335" i="2"/>
  <c r="IM335" i="2"/>
  <c r="JK335" i="2"/>
  <c r="NC335" i="2"/>
  <c r="DC334" i="2"/>
  <c r="AP334" i="2"/>
  <c r="AQ334" i="2" s="1"/>
  <c r="AU334" i="2"/>
  <c r="F334" i="2"/>
  <c r="G334" i="2" s="1"/>
  <c r="BB334" i="2"/>
  <c r="BC334" i="2" s="1"/>
  <c r="BN334" i="2"/>
  <c r="BO334" i="2" s="1"/>
  <c r="CR334" i="2"/>
  <c r="CS334" i="2" s="1"/>
  <c r="EN334" i="2"/>
  <c r="EO334" i="2" s="1"/>
  <c r="DP334" i="2"/>
  <c r="FL334" i="2"/>
  <c r="FM334" i="2" s="1"/>
  <c r="EZ334" i="2"/>
  <c r="FA334" i="2" s="1"/>
  <c r="DF334" i="2"/>
  <c r="CN334" i="2"/>
  <c r="EV334" i="2"/>
  <c r="IA335" i="2"/>
  <c r="HC335" i="2"/>
  <c r="HO335" i="2"/>
  <c r="IG335" i="2"/>
  <c r="KC335" i="2"/>
  <c r="KI335" i="2"/>
  <c r="JW335" i="2"/>
  <c r="AD334" i="2"/>
  <c r="BT334" i="2"/>
  <c r="BU334" i="2" s="1"/>
  <c r="AV334" i="2"/>
  <c r="AW334" i="2" s="1"/>
  <c r="L334" i="2"/>
  <c r="M334" i="2" s="1"/>
  <c r="AJ334" i="2"/>
  <c r="AK334" i="2" s="1"/>
  <c r="BS334" i="2"/>
  <c r="BZ334" i="2"/>
  <c r="EB334" i="2"/>
  <c r="EC334" i="2" s="1"/>
  <c r="EH334" i="2"/>
  <c r="EI334" i="2" s="1"/>
  <c r="FR334" i="2"/>
  <c r="FS334" i="2" s="1"/>
  <c r="BJ334" i="2"/>
  <c r="DL334" i="2"/>
  <c r="CZ334" i="2"/>
  <c r="FH334" i="2"/>
  <c r="CA334" i="2"/>
  <c r="LA335" i="2"/>
  <c r="MQ335" i="2"/>
  <c r="MW335" i="2"/>
  <c r="FK335" i="2"/>
  <c r="FW335" i="2"/>
  <c r="FE335" i="2"/>
  <c r="EY335" i="2"/>
  <c r="DI335" i="2"/>
  <c r="CQ335" i="2"/>
  <c r="CE335" i="2"/>
  <c r="DC335" i="2"/>
  <c r="CK335" i="2"/>
  <c r="W335" i="2"/>
  <c r="K335" i="2"/>
  <c r="AU335" i="2"/>
  <c r="BS335" i="2"/>
  <c r="BG335" i="2"/>
  <c r="AO335" i="2"/>
  <c r="Q335" i="2"/>
  <c r="AI335" i="2"/>
  <c r="LL335" i="2"/>
  <c r="LJ335" i="2"/>
  <c r="HR335" i="2"/>
  <c r="HT335" i="2"/>
  <c r="JN335" i="2"/>
  <c r="KN335" i="2"/>
  <c r="MJ335" i="2"/>
  <c r="IV335" i="2"/>
  <c r="LP335" i="2"/>
  <c r="LR335" i="2"/>
  <c r="MP335" i="2"/>
  <c r="IJ335" i="2"/>
  <c r="JB335" i="2"/>
  <c r="MT335" i="2"/>
  <c r="NF335" i="2"/>
  <c r="KR335" i="2"/>
  <c r="JZ335" i="2"/>
  <c r="LV335" i="2"/>
  <c r="LX335" i="2"/>
  <c r="JP335" i="2"/>
  <c r="NH335" i="2"/>
  <c r="IP335" i="2"/>
  <c r="IR335" i="2"/>
  <c r="KL335" i="2"/>
  <c r="GV335" i="2"/>
  <c r="KT335" i="2"/>
  <c r="MN335" i="2"/>
  <c r="ID335" i="2"/>
  <c r="JD335" i="2"/>
  <c r="JT335" i="2"/>
  <c r="HF335" i="2"/>
  <c r="KZ335" i="2"/>
  <c r="HH335" i="2"/>
  <c r="HN335" i="2"/>
  <c r="IL335" i="2"/>
  <c r="KF335" i="2"/>
  <c r="KH335" i="2"/>
  <c r="LD335" i="2"/>
  <c r="MD335" i="2"/>
  <c r="LF335" i="2"/>
  <c r="NL335" i="2"/>
  <c r="MZ335" i="2"/>
  <c r="MH335" i="2"/>
  <c r="HB335" i="2"/>
  <c r="JV335" i="2"/>
  <c r="CF335" i="2"/>
  <c r="GZ335" i="2"/>
  <c r="AX335" i="2"/>
  <c r="GT335" i="2"/>
  <c r="MB335" i="2"/>
  <c r="IX335" i="2"/>
  <c r="JH335" i="2"/>
  <c r="HX335" i="2"/>
  <c r="KB335" i="2"/>
  <c r="MV335" i="2"/>
  <c r="NB335" i="2"/>
  <c r="HL335" i="2"/>
  <c r="HZ335" i="2"/>
  <c r="EZ335" i="2"/>
  <c r="KX335" i="2"/>
  <c r="JJ335" i="2"/>
  <c r="CR335" i="2"/>
  <c r="FX335" i="2"/>
  <c r="FY335" i="2" s="1"/>
  <c r="NN335" i="2"/>
  <c r="IF335" i="2"/>
  <c r="GW335" i="2"/>
  <c r="E335" i="2" s="1"/>
  <c r="NI335" i="2"/>
  <c r="HU335" i="2"/>
  <c r="KO335" i="2"/>
  <c r="CW335" i="2" s="1"/>
  <c r="AE334" i="2"/>
  <c r="JQ335" i="2"/>
  <c r="BY335" i="2" s="1"/>
  <c r="E334" i="2"/>
  <c r="R334" i="2"/>
  <c r="S334" i="2" s="1"/>
  <c r="X334" i="2"/>
  <c r="Y334" i="2" s="1"/>
  <c r="CE334" i="2"/>
  <c r="CQ334" i="2"/>
  <c r="BY334" i="2"/>
  <c r="FK334" i="2"/>
  <c r="DX334" i="2"/>
  <c r="LM335" i="2"/>
  <c r="IS335" i="2"/>
  <c r="BA335" i="2" s="1"/>
  <c r="DQ334" i="2"/>
  <c r="BI334" i="2"/>
  <c r="JE335" i="2"/>
  <c r="LG335" i="2"/>
  <c r="MK335" i="2"/>
  <c r="ES335" i="2" s="1"/>
  <c r="ME335" i="2"/>
  <c r="EM335" i="2" s="1"/>
  <c r="LS335" i="2"/>
  <c r="BG334" i="2"/>
  <c r="CF334" i="2"/>
  <c r="CG334" i="2" s="1"/>
  <c r="CG335" i="2" s="1"/>
  <c r="LY335" i="2"/>
  <c r="EU334" i="2"/>
  <c r="B336" i="2"/>
  <c r="GC336" i="2" s="1"/>
  <c r="GD335" i="2"/>
  <c r="FL335" i="2" l="1"/>
  <c r="FM335" i="2" s="1"/>
  <c r="FH335" i="2"/>
  <c r="AL335" i="2"/>
  <c r="AF335" i="2"/>
  <c r="T335" i="2"/>
  <c r="N335" i="2"/>
  <c r="H335" i="2"/>
  <c r="FR335" i="2"/>
  <c r="AP335" i="2"/>
  <c r="AQ335" i="2" s="1"/>
  <c r="BB335" i="2"/>
  <c r="BC335" i="2" s="1"/>
  <c r="EV335" i="2"/>
  <c r="BJ335" i="2"/>
  <c r="X335" i="2"/>
  <c r="DP335" i="2"/>
  <c r="DQ335" i="2" s="1"/>
  <c r="DX335" i="2"/>
  <c r="BV335" i="2"/>
  <c r="DL335" i="2"/>
  <c r="BN335" i="2"/>
  <c r="BO335" i="2" s="1"/>
  <c r="EJ335" i="2"/>
  <c r="DF335" i="2"/>
  <c r="Y335" i="2"/>
  <c r="EP335" i="2"/>
  <c r="CZ335" i="2"/>
  <c r="CN335" i="2"/>
  <c r="EB335" i="2"/>
  <c r="EC335" i="2" s="1"/>
  <c r="BZ335" i="2"/>
  <c r="CS335" i="2"/>
  <c r="FA335" i="2"/>
  <c r="LS336" i="2"/>
  <c r="LG336" i="2"/>
  <c r="LM336" i="2"/>
  <c r="HU336" i="2"/>
  <c r="AC335" i="2"/>
  <c r="AV335" i="2"/>
  <c r="AW335" i="2" s="1"/>
  <c r="DD335" i="2"/>
  <c r="DE335" i="2" s="1"/>
  <c r="DV335" i="2"/>
  <c r="DW335" i="2" s="1"/>
  <c r="BD335" i="2"/>
  <c r="CH335" i="2"/>
  <c r="FB335" i="2"/>
  <c r="FN335" i="2"/>
  <c r="MW336" i="2"/>
  <c r="HC336" i="2"/>
  <c r="NO336" i="2"/>
  <c r="IY336" i="2"/>
  <c r="LY336" i="2"/>
  <c r="ME336" i="2"/>
  <c r="JE336" i="2"/>
  <c r="JQ336" i="2"/>
  <c r="NI336" i="2"/>
  <c r="L335" i="2"/>
  <c r="M335" i="2" s="1"/>
  <c r="AJ335" i="2"/>
  <c r="AK335" i="2" s="1"/>
  <c r="R335" i="2"/>
  <c r="S335" i="2" s="1"/>
  <c r="BH335" i="2"/>
  <c r="BI335" i="2" s="1"/>
  <c r="CX335" i="2"/>
  <c r="CY335" i="2" s="1"/>
  <c r="DO335" i="2"/>
  <c r="ET335" i="2"/>
  <c r="EA335" i="2"/>
  <c r="AR335" i="2"/>
  <c r="BP335" i="2"/>
  <c r="CT335" i="2"/>
  <c r="DR335" i="2"/>
  <c r="ED335" i="2"/>
  <c r="FT335" i="2"/>
  <c r="MQ336" i="2"/>
  <c r="KC336" i="2"/>
  <c r="IG336" i="2"/>
  <c r="NC336" i="2"/>
  <c r="FE336" i="2"/>
  <c r="FW336" i="2"/>
  <c r="EY336" i="2"/>
  <c r="FQ336" i="2"/>
  <c r="FK336" i="2"/>
  <c r="EM336" i="2"/>
  <c r="DU336" i="2"/>
  <c r="DO336" i="2"/>
  <c r="EG336" i="2"/>
  <c r="EA336" i="2"/>
  <c r="CK336" i="2"/>
  <c r="BY336" i="2"/>
  <c r="BG336" i="2"/>
  <c r="AO336" i="2"/>
  <c r="AC336" i="2"/>
  <c r="BM336" i="2"/>
  <c r="K336" i="2"/>
  <c r="ID336" i="2"/>
  <c r="HB336" i="2"/>
  <c r="GV336" i="2"/>
  <c r="HT336" i="2"/>
  <c r="JP336" i="2"/>
  <c r="IX336" i="2"/>
  <c r="LR336" i="2"/>
  <c r="KH336" i="2"/>
  <c r="JD336" i="2"/>
  <c r="KZ336" i="2"/>
  <c r="IP336" i="2"/>
  <c r="MH336" i="2"/>
  <c r="HX336" i="2"/>
  <c r="IV336" i="2"/>
  <c r="JT336" i="2"/>
  <c r="KR336" i="2"/>
  <c r="KB336" i="2"/>
  <c r="KX336" i="2"/>
  <c r="LV336" i="2"/>
  <c r="LJ336" i="2"/>
  <c r="IR336" i="2"/>
  <c r="KN336" i="2"/>
  <c r="KL336" i="2"/>
  <c r="JV336" i="2"/>
  <c r="MP336" i="2"/>
  <c r="MN336" i="2"/>
  <c r="GT336" i="2"/>
  <c r="IF336" i="2"/>
  <c r="JZ336" i="2"/>
  <c r="LL336" i="2"/>
  <c r="HR336" i="2"/>
  <c r="NF336" i="2"/>
  <c r="BJ336" i="2"/>
  <c r="MV336" i="2"/>
  <c r="HZ336" i="2"/>
  <c r="LF336" i="2"/>
  <c r="MB336" i="2"/>
  <c r="NB336" i="2"/>
  <c r="HN336" i="2"/>
  <c r="GZ336" i="2"/>
  <c r="KT336" i="2"/>
  <c r="JB336" i="2"/>
  <c r="MT336" i="2"/>
  <c r="JH336" i="2"/>
  <c r="LD336" i="2"/>
  <c r="JN336" i="2"/>
  <c r="LX336" i="2"/>
  <c r="BZ336" i="2"/>
  <c r="NH336" i="2"/>
  <c r="MJ336" i="2"/>
  <c r="LP336" i="2"/>
  <c r="BP336" i="2"/>
  <c r="HL336" i="2"/>
  <c r="IJ336" i="2"/>
  <c r="KF336" i="2"/>
  <c r="MD336" i="2"/>
  <c r="EP336" i="2"/>
  <c r="MZ336" i="2"/>
  <c r="NN336" i="2"/>
  <c r="NL336" i="2"/>
  <c r="AD336" i="2"/>
  <c r="HH336" i="2"/>
  <c r="IL336" i="2"/>
  <c r="JJ336" i="2"/>
  <c r="HF336" i="2"/>
  <c r="FZ336" i="2"/>
  <c r="GW336" i="2"/>
  <c r="F335" i="2"/>
  <c r="G335" i="2" s="1"/>
  <c r="BM335" i="2"/>
  <c r="AD335" i="2"/>
  <c r="AE335" i="2" s="1"/>
  <c r="BT335" i="2"/>
  <c r="BU335" i="2" s="1"/>
  <c r="EH335" i="2"/>
  <c r="EI335" i="2" s="1"/>
  <c r="EN335" i="2"/>
  <c r="EO335" i="2" s="1"/>
  <c r="Z335" i="2"/>
  <c r="CB335" i="2"/>
  <c r="FZ335" i="2"/>
  <c r="LA336" i="2"/>
  <c r="DI336" i="2" s="1"/>
  <c r="JW336" i="2"/>
  <c r="HO336" i="2"/>
  <c r="IA336" i="2"/>
  <c r="AI336" i="2" s="1"/>
  <c r="JK336" i="2"/>
  <c r="MK336" i="2"/>
  <c r="IS336" i="2"/>
  <c r="EU335" i="2"/>
  <c r="FS335" i="2"/>
  <c r="KO336" i="2"/>
  <c r="DJ335" i="2"/>
  <c r="DK335" i="2" s="1"/>
  <c r="CL335" i="2"/>
  <c r="CM335" i="2" s="1"/>
  <c r="DU335" i="2"/>
  <c r="EG335" i="2"/>
  <c r="FF335" i="2"/>
  <c r="FG335" i="2" s="1"/>
  <c r="FQ335" i="2"/>
  <c r="CA335" i="2"/>
  <c r="KI336" i="2"/>
  <c r="IM336" i="2"/>
  <c r="KU336" i="2"/>
  <c r="HI336" i="2"/>
  <c r="B337" i="2"/>
  <c r="GC337" i="2" s="1"/>
  <c r="GD336" i="2"/>
  <c r="IM337" i="2" l="1"/>
  <c r="FL336" i="2"/>
  <c r="DR336" i="2"/>
  <c r="EB336" i="2"/>
  <c r="FH336" i="2"/>
  <c r="AE336" i="2"/>
  <c r="L336" i="2"/>
  <c r="M336" i="2" s="1"/>
  <c r="BV336" i="2"/>
  <c r="DX336" i="2"/>
  <c r="CT336" i="2"/>
  <c r="AX336" i="2"/>
  <c r="T336" i="2"/>
  <c r="CX336" i="2"/>
  <c r="CY336" i="2" s="1"/>
  <c r="EJ336" i="2"/>
  <c r="DF336" i="2"/>
  <c r="FX336" i="2"/>
  <c r="FY336" i="2" s="1"/>
  <c r="X336" i="2"/>
  <c r="Y336" i="2" s="1"/>
  <c r="DJ336" i="2"/>
  <c r="DK336" i="2" s="1"/>
  <c r="CF336" i="2"/>
  <c r="CG336" i="2" s="1"/>
  <c r="AL336" i="2"/>
  <c r="H336" i="2"/>
  <c r="EV336" i="2"/>
  <c r="AP336" i="2"/>
  <c r="AQ336" i="2" s="1"/>
  <c r="BD336" i="2"/>
  <c r="CL336" i="2"/>
  <c r="CM336" i="2" s="1"/>
  <c r="FB336" i="2"/>
  <c r="FR336" i="2"/>
  <c r="AU337" i="2"/>
  <c r="HF337" i="2"/>
  <c r="IR337" i="2"/>
  <c r="IP337" i="2"/>
  <c r="KN337" i="2"/>
  <c r="IF337" i="2"/>
  <c r="LV337" i="2"/>
  <c r="MT337" i="2"/>
  <c r="HR337" i="2"/>
  <c r="JN337" i="2"/>
  <c r="MJ337" i="2"/>
  <c r="MH337" i="2"/>
  <c r="JV337" i="2"/>
  <c r="MP337" i="2"/>
  <c r="HH337" i="2"/>
  <c r="ID337" i="2"/>
  <c r="JB337" i="2"/>
  <c r="LL337" i="2"/>
  <c r="HT337" i="2"/>
  <c r="JP337" i="2"/>
  <c r="GZ337" i="2"/>
  <c r="HX337" i="2"/>
  <c r="HZ337" i="2"/>
  <c r="IX337" i="2"/>
  <c r="IV337" i="2"/>
  <c r="JT337" i="2"/>
  <c r="LR337" i="2"/>
  <c r="LP337" i="2"/>
  <c r="HB337" i="2"/>
  <c r="JD337" i="2"/>
  <c r="JZ337" i="2"/>
  <c r="KX337" i="2"/>
  <c r="KZ337" i="2"/>
  <c r="KT337" i="2"/>
  <c r="H337" i="2"/>
  <c r="MD337" i="2"/>
  <c r="IL337" i="2"/>
  <c r="LD337" i="2"/>
  <c r="NF337" i="2"/>
  <c r="HN337" i="2"/>
  <c r="JJ337" i="2"/>
  <c r="MZ337" i="2"/>
  <c r="LJ337" i="2"/>
  <c r="NH337" i="2"/>
  <c r="MV337" i="2"/>
  <c r="KF337" i="2"/>
  <c r="KL337" i="2"/>
  <c r="GT337" i="2"/>
  <c r="MN337" i="2"/>
  <c r="JH337" i="2"/>
  <c r="KH337" i="2"/>
  <c r="LF337" i="2"/>
  <c r="NB337" i="2"/>
  <c r="NL337" i="2"/>
  <c r="NN337" i="2"/>
  <c r="KR337" i="2"/>
  <c r="KB337" i="2"/>
  <c r="LX337" i="2"/>
  <c r="GV337" i="2"/>
  <c r="HL337" i="2"/>
  <c r="IJ337" i="2"/>
  <c r="MB337" i="2"/>
  <c r="HI337" i="2"/>
  <c r="CA336" i="2"/>
  <c r="KO337" i="2"/>
  <c r="CW337" i="2" s="1"/>
  <c r="GW337" i="2"/>
  <c r="AU336" i="2"/>
  <c r="BH336" i="2"/>
  <c r="BI336" i="2" s="1"/>
  <c r="BT336" i="2"/>
  <c r="BU336" i="2" s="1"/>
  <c r="DV336" i="2"/>
  <c r="Q336" i="2"/>
  <c r="DD336" i="2"/>
  <c r="DE336" i="2" s="1"/>
  <c r="CR336" i="2"/>
  <c r="CS336" i="2" s="1"/>
  <c r="DP336" i="2"/>
  <c r="DQ336" i="2" s="1"/>
  <c r="ET336" i="2"/>
  <c r="EU336" i="2" s="1"/>
  <c r="N336" i="2"/>
  <c r="AF336" i="2"/>
  <c r="CZ336" i="2"/>
  <c r="CB336" i="2"/>
  <c r="CN336" i="2"/>
  <c r="DL336" i="2"/>
  <c r="FN336" i="2"/>
  <c r="KC337" i="2"/>
  <c r="CK337" i="2" s="1"/>
  <c r="NI337" i="2"/>
  <c r="LY337" i="2"/>
  <c r="HC337" i="2"/>
  <c r="KI337" i="2"/>
  <c r="CQ337" i="2" s="1"/>
  <c r="KU337" i="2"/>
  <c r="FS336" i="2"/>
  <c r="IS337" i="2"/>
  <c r="JK337" i="2"/>
  <c r="BS337" i="2" s="1"/>
  <c r="JW337" i="2"/>
  <c r="EN336" i="2"/>
  <c r="CE336" i="2"/>
  <c r="AV336" i="2"/>
  <c r="AW336" i="2" s="1"/>
  <c r="F336" i="2"/>
  <c r="G336" i="2" s="1"/>
  <c r="BB336" i="2"/>
  <c r="BC336" i="2" s="1"/>
  <c r="BN336" i="2"/>
  <c r="BO336" i="2" s="1"/>
  <c r="CW336" i="2"/>
  <c r="EZ336" i="2"/>
  <c r="FA336" i="2" s="1"/>
  <c r="AR336" i="2"/>
  <c r="Z336" i="2"/>
  <c r="CH336" i="2"/>
  <c r="ED336" i="2"/>
  <c r="FT336" i="2"/>
  <c r="NC337" i="2"/>
  <c r="MQ337" i="2"/>
  <c r="JQ337" i="2"/>
  <c r="DW336" i="2"/>
  <c r="MW337" i="2"/>
  <c r="LG337" i="2"/>
  <c r="FM336" i="2"/>
  <c r="EO336" i="2"/>
  <c r="MK337" i="2"/>
  <c r="IA337" i="2"/>
  <c r="LA337" i="2"/>
  <c r="DI337" i="2" s="1"/>
  <c r="E336" i="2"/>
  <c r="BA336" i="2"/>
  <c r="AJ336" i="2"/>
  <c r="AK336" i="2" s="1"/>
  <c r="BS336" i="2"/>
  <c r="EH336" i="2"/>
  <c r="EI336" i="2" s="1"/>
  <c r="JE337" i="2"/>
  <c r="IY337" i="2"/>
  <c r="BG337" i="2" s="1"/>
  <c r="HU337" i="2"/>
  <c r="LS337" i="2"/>
  <c r="EC336" i="2"/>
  <c r="HO337" i="2"/>
  <c r="R336" i="2"/>
  <c r="S336" i="2" s="1"/>
  <c r="W336" i="2"/>
  <c r="DC336" i="2"/>
  <c r="CQ336" i="2"/>
  <c r="ES336" i="2"/>
  <c r="FF336" i="2"/>
  <c r="FG336" i="2" s="1"/>
  <c r="IG337" i="2"/>
  <c r="ME337" i="2"/>
  <c r="NO337" i="2"/>
  <c r="LM337" i="2"/>
  <c r="B338" i="2"/>
  <c r="GC338" i="2" s="1"/>
  <c r="GD337" i="2"/>
  <c r="LM338" i="2" l="1"/>
  <c r="HO338" i="2"/>
  <c r="LS338" i="2"/>
  <c r="HU338" i="2"/>
  <c r="IG338" i="2"/>
  <c r="AV337" i="2"/>
  <c r="DL337" i="2"/>
  <c r="CH337" i="2"/>
  <c r="N337" i="2"/>
  <c r="DX337" i="2"/>
  <c r="DR337" i="2"/>
  <c r="BN337" i="2"/>
  <c r="BO337" i="2" s="1"/>
  <c r="FZ337" i="2"/>
  <c r="AF337" i="2"/>
  <c r="EN337" i="2"/>
  <c r="EO337" i="2" s="1"/>
  <c r="BD337" i="2"/>
  <c r="DD337" i="2"/>
  <c r="CX337" i="2"/>
  <c r="CY337" i="2" s="1"/>
  <c r="AR337" i="2"/>
  <c r="BJ337" i="2"/>
  <c r="FN337" i="2"/>
  <c r="X337" i="2"/>
  <c r="Y337" i="2" s="1"/>
  <c r="FR337" i="2"/>
  <c r="FH337" i="2"/>
  <c r="T337" i="2"/>
  <c r="AJ337" i="2"/>
  <c r="AK337" i="2" s="1"/>
  <c r="FX337" i="2"/>
  <c r="FY337" i="2" s="1"/>
  <c r="CT337" i="2"/>
  <c r="BT337" i="2"/>
  <c r="BU337" i="2" s="1"/>
  <c r="FB337" i="2"/>
  <c r="CL337" i="2"/>
  <c r="CM337" i="2" s="1"/>
  <c r="EJ337" i="2"/>
  <c r="ED337" i="2"/>
  <c r="EV337" i="2"/>
  <c r="CB337" i="2"/>
  <c r="AW337" i="2"/>
  <c r="DE337" i="2"/>
  <c r="ME338" i="2"/>
  <c r="JE338" i="2"/>
  <c r="IA338" i="2"/>
  <c r="JQ338" i="2"/>
  <c r="JW338" i="2"/>
  <c r="LY338" i="2"/>
  <c r="GW338" i="2"/>
  <c r="L337" i="2"/>
  <c r="M337" i="2" s="1"/>
  <c r="F337" i="2"/>
  <c r="G337" i="2" s="1"/>
  <c r="DJ337" i="2"/>
  <c r="R337" i="2"/>
  <c r="S337" i="2" s="1"/>
  <c r="BH337" i="2"/>
  <c r="BI337" i="2" s="1"/>
  <c r="W337" i="2"/>
  <c r="DU337" i="2"/>
  <c r="EH337" i="2"/>
  <c r="EI337" i="2" s="1"/>
  <c r="DV337" i="2"/>
  <c r="DW337" i="2" s="1"/>
  <c r="EB337" i="2"/>
  <c r="EC337" i="2" s="1"/>
  <c r="Z337" i="2"/>
  <c r="FW337" i="2"/>
  <c r="AX337" i="2"/>
  <c r="BV337" i="2"/>
  <c r="CN337" i="2"/>
  <c r="FT337" i="2"/>
  <c r="MK338" i="2"/>
  <c r="LG338" i="2"/>
  <c r="MQ338" i="2"/>
  <c r="JK338" i="2"/>
  <c r="KU338" i="2"/>
  <c r="NI338" i="2"/>
  <c r="HI338" i="2"/>
  <c r="BZ337" i="2"/>
  <c r="CA337" i="2" s="1"/>
  <c r="BM337" i="2"/>
  <c r="AO337" i="2"/>
  <c r="CF337" i="2"/>
  <c r="CG337" i="2" s="1"/>
  <c r="AD337" i="2"/>
  <c r="AE337" i="2" s="1"/>
  <c r="CE337" i="2"/>
  <c r="EZ337" i="2"/>
  <c r="FA337" i="2" s="1"/>
  <c r="EA337" i="2"/>
  <c r="EG337" i="2"/>
  <c r="AL337" i="2"/>
  <c r="ES337" i="2"/>
  <c r="BP337" i="2"/>
  <c r="CZ337" i="2"/>
  <c r="EP337" i="2"/>
  <c r="MW338" i="2"/>
  <c r="NC338" i="2"/>
  <c r="IS338" i="2"/>
  <c r="KC338" i="2"/>
  <c r="AI337" i="2"/>
  <c r="Q337" i="2"/>
  <c r="AC337" i="2"/>
  <c r="CR337" i="2"/>
  <c r="CS337" i="2" s="1"/>
  <c r="AP337" i="2"/>
  <c r="AQ337" i="2" s="1"/>
  <c r="E337" i="2"/>
  <c r="BA337" i="2"/>
  <c r="EM337" i="2"/>
  <c r="ET337" i="2"/>
  <c r="EU337" i="2" s="1"/>
  <c r="FF337" i="2"/>
  <c r="FG337" i="2" s="1"/>
  <c r="FL337" i="2"/>
  <c r="FM337" i="2" s="1"/>
  <c r="DF337" i="2"/>
  <c r="FE338" i="2"/>
  <c r="EY338" i="2"/>
  <c r="FQ338" i="2"/>
  <c r="EM338" i="2"/>
  <c r="DU338" i="2"/>
  <c r="DO338" i="2"/>
  <c r="EG338" i="2"/>
  <c r="FK338" i="2"/>
  <c r="CK338" i="2"/>
  <c r="ES338" i="2"/>
  <c r="BY338" i="2"/>
  <c r="EA338" i="2"/>
  <c r="BS338" i="2"/>
  <c r="AO338" i="2"/>
  <c r="AC338" i="2"/>
  <c r="Q338" i="2"/>
  <c r="DC338" i="2"/>
  <c r="CE338" i="2"/>
  <c r="BM338" i="2"/>
  <c r="AI338" i="2"/>
  <c r="BA338" i="2"/>
  <c r="W338" i="2"/>
  <c r="E338" i="2"/>
  <c r="JT338" i="2"/>
  <c r="IJ338" i="2"/>
  <c r="GT338" i="2"/>
  <c r="LL338" i="2"/>
  <c r="IR338" i="2"/>
  <c r="MH338" i="2"/>
  <c r="KT338" i="2"/>
  <c r="GV338" i="2"/>
  <c r="JZ338" i="2"/>
  <c r="KB338" i="2"/>
  <c r="MV338" i="2"/>
  <c r="NH338" i="2"/>
  <c r="IP338" i="2"/>
  <c r="KL338" i="2"/>
  <c r="HB338" i="2"/>
  <c r="HX338" i="2"/>
  <c r="IV338" i="2"/>
  <c r="DF338" i="2"/>
  <c r="MN338" i="2"/>
  <c r="ID338" i="2"/>
  <c r="CN338" i="2"/>
  <c r="KX338" i="2"/>
  <c r="LV338" i="2"/>
  <c r="DX338" i="2"/>
  <c r="LJ338" i="2"/>
  <c r="HT338" i="2"/>
  <c r="NF338" i="2"/>
  <c r="KN338" i="2"/>
  <c r="KR338" i="2"/>
  <c r="LR338" i="2"/>
  <c r="HF338" i="2"/>
  <c r="JV338" i="2"/>
  <c r="LP338" i="2"/>
  <c r="EB338" i="2"/>
  <c r="LX338" i="2"/>
  <c r="EH338" i="2"/>
  <c r="HL338" i="2"/>
  <c r="HN338" i="2"/>
  <c r="IL338" i="2"/>
  <c r="KH338" i="2"/>
  <c r="KF338" i="2"/>
  <c r="LF338" i="2"/>
  <c r="NN338" i="2"/>
  <c r="LD338" i="2"/>
  <c r="JN338" i="2"/>
  <c r="MJ338" i="2"/>
  <c r="GZ338" i="2"/>
  <c r="MP338" i="2"/>
  <c r="JB338" i="2"/>
  <c r="MT338" i="2"/>
  <c r="HH338" i="2"/>
  <c r="IF338" i="2"/>
  <c r="MB338" i="2"/>
  <c r="NB338" i="2"/>
  <c r="NL338" i="2"/>
  <c r="KZ338" i="2"/>
  <c r="MD338" i="2"/>
  <c r="HR338" i="2"/>
  <c r="JP338" i="2"/>
  <c r="EV338" i="2"/>
  <c r="HZ338" i="2"/>
  <c r="IX338" i="2"/>
  <c r="Z338" i="2"/>
  <c r="JH338" i="2"/>
  <c r="EN338" i="2"/>
  <c r="JD338" i="2"/>
  <c r="JJ338" i="2"/>
  <c r="DR338" i="2"/>
  <c r="MZ338" i="2"/>
  <c r="NO338" i="2"/>
  <c r="FW338" i="2" s="1"/>
  <c r="DK337" i="2"/>
  <c r="IY338" i="2"/>
  <c r="LA338" i="2"/>
  <c r="IM338" i="2"/>
  <c r="FS337" i="2"/>
  <c r="KI338" i="2"/>
  <c r="HC338" i="2"/>
  <c r="KO338" i="2"/>
  <c r="DO337" i="2"/>
  <c r="BB337" i="2"/>
  <c r="BC337" i="2" s="1"/>
  <c r="FE337" i="2"/>
  <c r="K337" i="2"/>
  <c r="BY337" i="2"/>
  <c r="DP337" i="2"/>
  <c r="DQ337" i="2" s="1"/>
  <c r="DC337" i="2"/>
  <c r="EY337" i="2"/>
  <c r="FK337" i="2"/>
  <c r="FQ337" i="2"/>
  <c r="B339" i="2"/>
  <c r="GC339" i="2" s="1"/>
  <c r="GD338" i="2"/>
  <c r="H338" i="2" l="1"/>
  <c r="BD338" i="2"/>
  <c r="AD338" i="2"/>
  <c r="AE338" i="2" s="1"/>
  <c r="FF338" i="2"/>
  <c r="FG338" i="2" s="1"/>
  <c r="FT338" i="2"/>
  <c r="FZ338" i="2"/>
  <c r="EZ338" i="2"/>
  <c r="FA338" i="2" s="1"/>
  <c r="CZ338" i="2"/>
  <c r="BJ338" i="2"/>
  <c r="HC339" i="2"/>
  <c r="IM339" i="2"/>
  <c r="AX338" i="2"/>
  <c r="BP338" i="2"/>
  <c r="AP338" i="2"/>
  <c r="AQ338" i="2" s="1"/>
  <c r="CH338" i="2"/>
  <c r="AL338" i="2"/>
  <c r="CR338" i="2"/>
  <c r="CS338" i="2" s="1"/>
  <c r="BT338" i="2"/>
  <c r="FN338" i="2"/>
  <c r="DJ338" i="2"/>
  <c r="DK338" i="2" s="1"/>
  <c r="T338" i="2"/>
  <c r="N338" i="2"/>
  <c r="CB338" i="2"/>
  <c r="EI338" i="2"/>
  <c r="EC338" i="2"/>
  <c r="KI339" i="2"/>
  <c r="CQ339" i="2" s="1"/>
  <c r="LA339" i="2"/>
  <c r="FX338" i="2"/>
  <c r="FY338" i="2" s="1"/>
  <c r="BH338" i="2"/>
  <c r="AV338" i="2"/>
  <c r="AW338" i="2" s="1"/>
  <c r="X338" i="2"/>
  <c r="Y338" i="2" s="1"/>
  <c r="AJ338" i="2"/>
  <c r="AK338" i="2" s="1"/>
  <c r="DD338" i="2"/>
  <c r="DE338" i="2" s="1"/>
  <c r="CF338" i="2"/>
  <c r="CG338" i="2" s="1"/>
  <c r="DV338" i="2"/>
  <c r="DW338" i="2" s="1"/>
  <c r="CX338" i="2"/>
  <c r="CY338" i="2" s="1"/>
  <c r="DP338" i="2"/>
  <c r="DQ338" i="2" s="1"/>
  <c r="FL338" i="2"/>
  <c r="FM338" i="2" s="1"/>
  <c r="BV338" i="2"/>
  <c r="AF338" i="2"/>
  <c r="CT338" i="2"/>
  <c r="EP338" i="2"/>
  <c r="FH338" i="2"/>
  <c r="EO338" i="2"/>
  <c r="LG339" i="2"/>
  <c r="DO339" i="2" s="1"/>
  <c r="BU338" i="2"/>
  <c r="IA339" i="2"/>
  <c r="DI339" i="2"/>
  <c r="K339" i="2"/>
  <c r="AU339" i="2"/>
  <c r="AI339" i="2"/>
  <c r="LR339" i="2"/>
  <c r="KU339" i="2"/>
  <c r="DC339" i="2" s="1"/>
  <c r="LJ339" i="2"/>
  <c r="IR339" i="2"/>
  <c r="MH339" i="2"/>
  <c r="MJ339" i="2"/>
  <c r="HB339" i="2"/>
  <c r="HZ339" i="2"/>
  <c r="IX339" i="2"/>
  <c r="JT339" i="2"/>
  <c r="JV339" i="2"/>
  <c r="HF339" i="2"/>
  <c r="IF339" i="2"/>
  <c r="KB339" i="2"/>
  <c r="KZ339" i="2"/>
  <c r="LL339" i="2"/>
  <c r="HR339" i="2"/>
  <c r="HT339" i="2"/>
  <c r="JN339" i="2"/>
  <c r="KX339" i="2"/>
  <c r="KN339" i="2"/>
  <c r="GV339" i="2"/>
  <c r="IV339" i="2"/>
  <c r="DF339" i="2"/>
  <c r="LP339" i="2"/>
  <c r="MP339" i="2"/>
  <c r="JB339" i="2"/>
  <c r="MT339" i="2"/>
  <c r="NF339" i="2"/>
  <c r="NH339" i="2"/>
  <c r="BH339" i="2"/>
  <c r="KR339" i="2"/>
  <c r="KT339" i="2"/>
  <c r="BP339" i="2"/>
  <c r="JZ339" i="2"/>
  <c r="LV339" i="2"/>
  <c r="JP339" i="2"/>
  <c r="IP339" i="2"/>
  <c r="MN339" i="2"/>
  <c r="JD339" i="2"/>
  <c r="GT339" i="2"/>
  <c r="HL339" i="2"/>
  <c r="IJ339" i="2"/>
  <c r="JH339" i="2"/>
  <c r="JJ339" i="2"/>
  <c r="HH339" i="2"/>
  <c r="NN339" i="2"/>
  <c r="NB339" i="2"/>
  <c r="DJ339" i="2"/>
  <c r="HN339" i="2"/>
  <c r="IL339" i="2"/>
  <c r="KF339" i="2"/>
  <c r="KH339" i="2"/>
  <c r="LD339" i="2"/>
  <c r="MD339" i="2"/>
  <c r="MB339" i="2"/>
  <c r="NL339" i="2"/>
  <c r="KL339" i="2"/>
  <c r="ID339" i="2"/>
  <c r="MV339" i="2"/>
  <c r="GZ339" i="2"/>
  <c r="AX339" i="2"/>
  <c r="DR339" i="2"/>
  <c r="LF339" i="2"/>
  <c r="LX339" i="2"/>
  <c r="FH339" i="2"/>
  <c r="MZ339" i="2"/>
  <c r="HX339" i="2"/>
  <c r="KO339" i="2"/>
  <c r="IY339" i="2"/>
  <c r="K338" i="2"/>
  <c r="CL338" i="2"/>
  <c r="CM338" i="2" s="1"/>
  <c r="DI338" i="2"/>
  <c r="FR338" i="2"/>
  <c r="FS338" i="2" s="1"/>
  <c r="AR338" i="2"/>
  <c r="DL338" i="2"/>
  <c r="EJ338" i="2"/>
  <c r="LM339" i="2"/>
  <c r="IS339" i="2"/>
  <c r="BI338" i="2"/>
  <c r="HI339" i="2"/>
  <c r="MK339" i="2"/>
  <c r="JW339" i="2"/>
  <c r="JE339" i="2"/>
  <c r="AU338" i="2"/>
  <c r="F338" i="2"/>
  <c r="G338" i="2" s="1"/>
  <c r="BB338" i="2"/>
  <c r="BC338" i="2" s="1"/>
  <c r="BG338" i="2"/>
  <c r="CW338" i="2"/>
  <c r="BZ338" i="2"/>
  <c r="CA338" i="2" s="1"/>
  <c r="ED338" i="2"/>
  <c r="FB338" i="2"/>
  <c r="NC339" i="2"/>
  <c r="FK339" i="2" s="1"/>
  <c r="HU339" i="2"/>
  <c r="JK339" i="2"/>
  <c r="BS339" i="2" s="1"/>
  <c r="LS339" i="2"/>
  <c r="GW339" i="2"/>
  <c r="JQ339" i="2"/>
  <c r="IG339" i="2"/>
  <c r="AO339" i="2" s="1"/>
  <c r="NO339" i="2"/>
  <c r="FW339" i="2" s="1"/>
  <c r="R338" i="2"/>
  <c r="S338" i="2" s="1"/>
  <c r="L338" i="2"/>
  <c r="M338" i="2" s="1"/>
  <c r="BN338" i="2"/>
  <c r="BO338" i="2" s="1"/>
  <c r="CQ338" i="2"/>
  <c r="ET338" i="2"/>
  <c r="EU338" i="2" s="1"/>
  <c r="KC339" i="2"/>
  <c r="CK339" i="2" s="1"/>
  <c r="MW339" i="2"/>
  <c r="FE339" i="2" s="1"/>
  <c r="NI339" i="2"/>
  <c r="MQ339" i="2"/>
  <c r="HO339" i="2"/>
  <c r="LY339" i="2"/>
  <c r="ME339" i="2"/>
  <c r="B340" i="2"/>
  <c r="GD339" i="2"/>
  <c r="IM340" i="2" l="1"/>
  <c r="GC340" i="2"/>
  <c r="EN339" i="2"/>
  <c r="AL339" i="2"/>
  <c r="BZ339" i="2"/>
  <c r="CA339" i="2" s="1"/>
  <c r="BV339" i="2"/>
  <c r="CL339" i="2"/>
  <c r="FZ339" i="2"/>
  <c r="ED339" i="2"/>
  <c r="EV339" i="2"/>
  <c r="AF339" i="2"/>
  <c r="R339" i="2"/>
  <c r="S339" i="2" s="1"/>
  <c r="EJ339" i="2"/>
  <c r="AR339" i="2"/>
  <c r="BD339" i="2"/>
  <c r="FN339" i="2"/>
  <c r="Z339" i="2"/>
  <c r="CH339" i="2"/>
  <c r="DX339" i="2"/>
  <c r="LY340" i="2"/>
  <c r="CT339" i="2"/>
  <c r="FR339" i="2"/>
  <c r="FS339" i="2" s="1"/>
  <c r="N339" i="2"/>
  <c r="EZ339" i="2"/>
  <c r="FA339" i="2" s="1"/>
  <c r="CX339" i="2"/>
  <c r="CY339" i="2" s="1"/>
  <c r="H339" i="2"/>
  <c r="LS340" i="2"/>
  <c r="MQ340" i="2"/>
  <c r="JQ340" i="2"/>
  <c r="DK339" i="2"/>
  <c r="HI340" i="2"/>
  <c r="LM340" i="2"/>
  <c r="IY340" i="2"/>
  <c r="BB339" i="2"/>
  <c r="BC339" i="2" s="1"/>
  <c r="L339" i="2"/>
  <c r="M339" i="2" s="1"/>
  <c r="AJ339" i="2"/>
  <c r="AK339" i="2" s="1"/>
  <c r="AD339" i="2"/>
  <c r="AE339" i="2" s="1"/>
  <c r="BT339" i="2"/>
  <c r="CF339" i="2"/>
  <c r="CG339" i="2" s="1"/>
  <c r="DD339" i="2"/>
  <c r="DE339" i="2" s="1"/>
  <c r="EH339" i="2"/>
  <c r="EI339" i="2" s="1"/>
  <c r="DV339" i="2"/>
  <c r="FF339" i="2"/>
  <c r="FL339" i="2"/>
  <c r="FM339" i="2" s="1"/>
  <c r="CB339" i="2"/>
  <c r="CN339" i="2"/>
  <c r="EP339" i="2"/>
  <c r="HC340" i="2"/>
  <c r="LG340" i="2"/>
  <c r="LA340" i="2"/>
  <c r="FG339" i="2"/>
  <c r="HO340" i="2"/>
  <c r="ME340" i="2"/>
  <c r="NI340" i="2"/>
  <c r="NO340" i="2"/>
  <c r="GW340" i="2"/>
  <c r="HU340" i="2"/>
  <c r="DW339" i="2"/>
  <c r="JE340" i="2"/>
  <c r="KU340" i="2"/>
  <c r="F339" i="2"/>
  <c r="G339" i="2" s="1"/>
  <c r="BY339" i="2"/>
  <c r="AP339" i="2"/>
  <c r="AQ339" i="2" s="1"/>
  <c r="W339" i="2"/>
  <c r="EM339" i="2"/>
  <c r="EA339" i="2"/>
  <c r="EB339" i="2"/>
  <c r="EC339" i="2" s="1"/>
  <c r="FQ339" i="2"/>
  <c r="CZ339" i="2"/>
  <c r="DL339" i="2"/>
  <c r="FB339" i="2"/>
  <c r="KI340" i="2"/>
  <c r="NC340" i="2"/>
  <c r="JW340" i="2"/>
  <c r="BI339" i="2"/>
  <c r="CM339" i="2"/>
  <c r="KO340" i="2"/>
  <c r="AC339" i="2"/>
  <c r="CW339" i="2"/>
  <c r="BG339" i="2"/>
  <c r="CR339" i="2"/>
  <c r="CS339" i="2" s="1"/>
  <c r="AV339" i="2"/>
  <c r="AW339" i="2" s="1"/>
  <c r="CE339" i="2"/>
  <c r="DP339" i="2"/>
  <c r="DQ339" i="2" s="1"/>
  <c r="ET339" i="2"/>
  <c r="EU339" i="2" s="1"/>
  <c r="EG339" i="2"/>
  <c r="T339" i="2"/>
  <c r="BJ339" i="2"/>
  <c r="FT339" i="2"/>
  <c r="IA340" i="2"/>
  <c r="EO339" i="2"/>
  <c r="FW340" i="2"/>
  <c r="EY340" i="2"/>
  <c r="FQ340" i="2"/>
  <c r="EM340" i="2"/>
  <c r="DU340" i="2"/>
  <c r="DO340" i="2"/>
  <c r="FK340" i="2"/>
  <c r="EG340" i="2"/>
  <c r="CW340" i="2"/>
  <c r="BY340" i="2"/>
  <c r="EA340" i="2"/>
  <c r="DI340" i="2"/>
  <c r="CQ340" i="2"/>
  <c r="DC340" i="2"/>
  <c r="BG340" i="2"/>
  <c r="AC340" i="2"/>
  <c r="Q340" i="2"/>
  <c r="BM340" i="2"/>
  <c r="AI340" i="2"/>
  <c r="CE340" i="2"/>
  <c r="AU340" i="2"/>
  <c r="W340" i="2"/>
  <c r="E340" i="2"/>
  <c r="K340" i="2"/>
  <c r="MW340" i="2"/>
  <c r="FE340" i="2" s="1"/>
  <c r="HN340" i="2"/>
  <c r="GV340" i="2"/>
  <c r="NF340" i="2"/>
  <c r="GZ340" i="2"/>
  <c r="HZ340" i="2"/>
  <c r="KT340" i="2"/>
  <c r="KR340" i="2"/>
  <c r="JZ340" i="2"/>
  <c r="HH340" i="2"/>
  <c r="HF340" i="2"/>
  <c r="KZ340" i="2"/>
  <c r="LL340" i="2"/>
  <c r="HT340" i="2"/>
  <c r="HR340" i="2"/>
  <c r="JP340" i="2"/>
  <c r="NH340" i="2"/>
  <c r="IP340" i="2"/>
  <c r="KL340" i="2"/>
  <c r="AL340" i="2"/>
  <c r="DF340" i="2"/>
  <c r="LR340" i="2"/>
  <c r="MN340" i="2"/>
  <c r="GT340" i="2"/>
  <c r="JD340" i="2"/>
  <c r="JN340" i="2"/>
  <c r="MH340" i="2"/>
  <c r="HB340" i="2"/>
  <c r="HX340" i="2"/>
  <c r="IV340" i="2"/>
  <c r="JT340" i="2"/>
  <c r="JV340" i="2"/>
  <c r="JB340" i="2"/>
  <c r="KB340" i="2"/>
  <c r="KX340" i="2"/>
  <c r="MJ340" i="2"/>
  <c r="ID340" i="2"/>
  <c r="MT340" i="2"/>
  <c r="DR340" i="2"/>
  <c r="MZ340" i="2"/>
  <c r="HL340" i="2"/>
  <c r="IJ340" i="2"/>
  <c r="MD340" i="2"/>
  <c r="IX340" i="2"/>
  <c r="H340" i="2"/>
  <c r="LF340" i="2"/>
  <c r="LD340" i="2"/>
  <c r="NB340" i="2"/>
  <c r="FN340" i="2"/>
  <c r="KF340" i="2"/>
  <c r="LJ340" i="2"/>
  <c r="KN340" i="2"/>
  <c r="LP340" i="2"/>
  <c r="MP340" i="2"/>
  <c r="IF340" i="2"/>
  <c r="LX340" i="2"/>
  <c r="IL340" i="2"/>
  <c r="JH340" i="2"/>
  <c r="KH340" i="2"/>
  <c r="MB340" i="2"/>
  <c r="IR340" i="2"/>
  <c r="CF340" i="2"/>
  <c r="R340" i="2"/>
  <c r="LV340" i="2"/>
  <c r="MV340" i="2"/>
  <c r="JJ340" i="2"/>
  <c r="NN340" i="2"/>
  <c r="X340" i="2"/>
  <c r="NL340" i="2"/>
  <c r="KC340" i="2"/>
  <c r="CK340" i="2" s="1"/>
  <c r="IG340" i="2"/>
  <c r="JK340" i="2"/>
  <c r="MK340" i="2"/>
  <c r="IS340" i="2"/>
  <c r="BA340" i="2" s="1"/>
  <c r="FX339" i="2"/>
  <c r="FY339" i="2" s="1"/>
  <c r="X339" i="2"/>
  <c r="Y339" i="2" s="1"/>
  <c r="BM339" i="2"/>
  <c r="Q339" i="2"/>
  <c r="BN339" i="2"/>
  <c r="BO339" i="2" s="1"/>
  <c r="E339" i="2"/>
  <c r="BA339" i="2"/>
  <c r="DU339" i="2"/>
  <c r="EY339" i="2"/>
  <c r="ES339" i="2"/>
  <c r="BU339" i="2"/>
  <c r="B341" i="2"/>
  <c r="GC341" i="2" s="1"/>
  <c r="GD340" i="2"/>
  <c r="Y340" i="2" l="1"/>
  <c r="FX340" i="2"/>
  <c r="FY340" i="2" s="1"/>
  <c r="EN340" i="2"/>
  <c r="BN340" i="2"/>
  <c r="BO340" i="2" s="1"/>
  <c r="DL340" i="2"/>
  <c r="BV340" i="2"/>
  <c r="EH340" i="2"/>
  <c r="EZ340" i="2"/>
  <c r="FA340" i="2" s="1"/>
  <c r="BJ340" i="2"/>
  <c r="BZ340" i="2"/>
  <c r="CA340" i="2" s="1"/>
  <c r="CZ340" i="2"/>
  <c r="AV340" i="2"/>
  <c r="AW340" i="2" s="1"/>
  <c r="FT340" i="2"/>
  <c r="EB340" i="2"/>
  <c r="AD340" i="2"/>
  <c r="AE340" i="2" s="1"/>
  <c r="S340" i="2"/>
  <c r="CR340" i="2"/>
  <c r="CS340" i="2" s="1"/>
  <c r="EV340" i="2"/>
  <c r="AR340" i="2"/>
  <c r="BD340" i="2"/>
  <c r="CL340" i="2"/>
  <c r="FF340" i="2"/>
  <c r="DX340" i="2"/>
  <c r="FZ340" i="2"/>
  <c r="N340" i="2"/>
  <c r="HF341" i="2"/>
  <c r="LJ341" i="2"/>
  <c r="NH341" i="2"/>
  <c r="NF341" i="2"/>
  <c r="IP341" i="2"/>
  <c r="KL341" i="2"/>
  <c r="KT341" i="2"/>
  <c r="KR341" i="2"/>
  <c r="MN341" i="2"/>
  <c r="KB341" i="2"/>
  <c r="LX341" i="2"/>
  <c r="IR341" i="2"/>
  <c r="KN341" i="2"/>
  <c r="HZ341" i="2"/>
  <c r="IF341" i="2"/>
  <c r="LV341" i="2"/>
  <c r="HR341" i="2"/>
  <c r="JN341" i="2"/>
  <c r="MJ341" i="2"/>
  <c r="MH341" i="2"/>
  <c r="GT341" i="2"/>
  <c r="JV341" i="2"/>
  <c r="LP341" i="2"/>
  <c r="MP341" i="2"/>
  <c r="HH341" i="2"/>
  <c r="JB341" i="2"/>
  <c r="GZ341" i="2"/>
  <c r="JT341" i="2"/>
  <c r="LR341" i="2"/>
  <c r="MT341" i="2"/>
  <c r="HL341" i="2"/>
  <c r="IJ341" i="2"/>
  <c r="KF341" i="2"/>
  <c r="MB341" i="2"/>
  <c r="MD341" i="2"/>
  <c r="ID341" i="2"/>
  <c r="IL341" i="2"/>
  <c r="JP341" i="2"/>
  <c r="JD341" i="2"/>
  <c r="JZ341" i="2"/>
  <c r="LD341" i="2"/>
  <c r="HB341" i="2"/>
  <c r="HN341" i="2"/>
  <c r="JH341" i="2"/>
  <c r="KH341" i="2"/>
  <c r="LL341" i="2"/>
  <c r="HT341" i="2"/>
  <c r="HX341" i="2"/>
  <c r="IV341" i="2"/>
  <c r="KZ341" i="2"/>
  <c r="MV341" i="2"/>
  <c r="GV341" i="2"/>
  <c r="Z341" i="2"/>
  <c r="JJ341" i="2"/>
  <c r="EP341" i="2"/>
  <c r="MZ341" i="2"/>
  <c r="NB341" i="2"/>
  <c r="CB341" i="2"/>
  <c r="IX341" i="2"/>
  <c r="KX341" i="2"/>
  <c r="LF341" i="2"/>
  <c r="NL341" i="2"/>
  <c r="NN341" i="2"/>
  <c r="MK341" i="2"/>
  <c r="ES341" i="2" s="1"/>
  <c r="DJ340" i="2"/>
  <c r="DK340" i="2" s="1"/>
  <c r="DP340" i="2"/>
  <c r="DQ340" i="2" s="1"/>
  <c r="FL340" i="2"/>
  <c r="FM340" i="2" s="1"/>
  <c r="FR340" i="2"/>
  <c r="FS340" i="2" s="1"/>
  <c r="BP340" i="2"/>
  <c r="AX340" i="2"/>
  <c r="CB340" i="2"/>
  <c r="CH340" i="2"/>
  <c r="ED340" i="2"/>
  <c r="EP340" i="2"/>
  <c r="IA341" i="2"/>
  <c r="JW341" i="2"/>
  <c r="CE341" i="2" s="1"/>
  <c r="KI341" i="2"/>
  <c r="CQ341" i="2" s="1"/>
  <c r="JE341" i="2"/>
  <c r="NO341" i="2"/>
  <c r="FG340" i="2"/>
  <c r="HC341" i="2"/>
  <c r="LM341" i="2"/>
  <c r="LS341" i="2"/>
  <c r="EA341" i="2" s="1"/>
  <c r="IM341" i="2"/>
  <c r="JK341" i="2"/>
  <c r="AP340" i="2"/>
  <c r="AQ340" i="2" s="1"/>
  <c r="F340" i="2"/>
  <c r="G340" i="2" s="1"/>
  <c r="BB340" i="2"/>
  <c r="BC340" i="2" s="1"/>
  <c r="DD340" i="2"/>
  <c r="DE340" i="2" s="1"/>
  <c r="CX340" i="2"/>
  <c r="CY340" i="2" s="1"/>
  <c r="T340" i="2"/>
  <c r="Z340" i="2"/>
  <c r="CN340" i="2"/>
  <c r="CT340" i="2"/>
  <c r="EJ340" i="2"/>
  <c r="FB340" i="2"/>
  <c r="EI340" i="2"/>
  <c r="KO341" i="2"/>
  <c r="CW341" i="2" s="1"/>
  <c r="NI341" i="2"/>
  <c r="FQ341" i="2" s="1"/>
  <c r="LA341" i="2"/>
  <c r="HI341" i="2"/>
  <c r="JQ341" i="2"/>
  <c r="LY341" i="2"/>
  <c r="EG341" i="2" s="1"/>
  <c r="IG341" i="2"/>
  <c r="AO341" i="2" s="1"/>
  <c r="BT340" i="2"/>
  <c r="BU340" i="2" s="1"/>
  <c r="BH340" i="2"/>
  <c r="BI340" i="2" s="1"/>
  <c r="L340" i="2"/>
  <c r="M340" i="2" s="1"/>
  <c r="AJ340" i="2"/>
  <c r="AK340" i="2" s="1"/>
  <c r="BS340" i="2"/>
  <c r="ET340" i="2"/>
  <c r="EU340" i="2" s="1"/>
  <c r="AF340" i="2"/>
  <c r="FH340" i="2"/>
  <c r="EC340" i="2"/>
  <c r="CM340" i="2"/>
  <c r="NC341" i="2"/>
  <c r="KU341" i="2"/>
  <c r="HU341" i="2"/>
  <c r="AC341" i="2" s="1"/>
  <c r="ME341" i="2"/>
  <c r="MQ341" i="2"/>
  <c r="IS341" i="2"/>
  <c r="KC341" i="2"/>
  <c r="MW341" i="2"/>
  <c r="FE341" i="2" s="1"/>
  <c r="DV340" i="2"/>
  <c r="DW340" i="2" s="1"/>
  <c r="AO340" i="2"/>
  <c r="ES340" i="2"/>
  <c r="EO340" i="2"/>
  <c r="CG340" i="2"/>
  <c r="GW341" i="2"/>
  <c r="HO341" i="2"/>
  <c r="LG341" i="2"/>
  <c r="IY341" i="2"/>
  <c r="B342" i="2"/>
  <c r="GC342" i="2" s="1"/>
  <c r="GD341" i="2"/>
  <c r="LG342" i="2" l="1"/>
  <c r="GW342" i="2"/>
  <c r="BB341" i="2"/>
  <c r="BC341" i="2" s="1"/>
  <c r="BP341" i="2"/>
  <c r="T341" i="2"/>
  <c r="DJ341" i="2"/>
  <c r="DK341" i="2" s="1"/>
  <c r="FB341" i="2"/>
  <c r="AJ341" i="2"/>
  <c r="IY342" i="2"/>
  <c r="FR341" i="2"/>
  <c r="FS341" i="2" s="1"/>
  <c r="AX341" i="2"/>
  <c r="FF341" i="2"/>
  <c r="BV341" i="2"/>
  <c r="FL341" i="2"/>
  <c r="FM341" i="2" s="1"/>
  <c r="DX341" i="2"/>
  <c r="CN341" i="2"/>
  <c r="ED341" i="2"/>
  <c r="ET341" i="2"/>
  <c r="EU341" i="2" s="1"/>
  <c r="AD341" i="2"/>
  <c r="AE341" i="2" s="1"/>
  <c r="AP341" i="2"/>
  <c r="AQ341" i="2" s="1"/>
  <c r="DR341" i="2"/>
  <c r="CF341" i="2"/>
  <c r="CG341" i="2" s="1"/>
  <c r="CZ341" i="2"/>
  <c r="FZ341" i="2"/>
  <c r="CR341" i="2"/>
  <c r="CS341" i="2" s="1"/>
  <c r="DD341" i="2"/>
  <c r="DE341" i="2" s="1"/>
  <c r="L341" i="2"/>
  <c r="M341" i="2" s="1"/>
  <c r="F341" i="2"/>
  <c r="G341" i="2" s="1"/>
  <c r="EJ341" i="2"/>
  <c r="BJ341" i="2"/>
  <c r="KC342" i="2"/>
  <c r="ME342" i="2"/>
  <c r="NC342" i="2"/>
  <c r="FK342" i="2" s="1"/>
  <c r="JQ342" i="2"/>
  <c r="BY342" i="2" s="1"/>
  <c r="JK342" i="2"/>
  <c r="NO342" i="2"/>
  <c r="IA342" i="2"/>
  <c r="AI342" i="2" s="1"/>
  <c r="FX341" i="2"/>
  <c r="FY341" i="2" s="1"/>
  <c r="AI341" i="2"/>
  <c r="BZ341" i="2"/>
  <c r="CA341" i="2" s="1"/>
  <c r="BS341" i="2"/>
  <c r="R341" i="2"/>
  <c r="S341" i="2" s="1"/>
  <c r="BH341" i="2"/>
  <c r="BI341" i="2" s="1"/>
  <c r="EZ341" i="2"/>
  <c r="FA341" i="2" s="1"/>
  <c r="AV341" i="2"/>
  <c r="AW341" i="2" s="1"/>
  <c r="CK341" i="2"/>
  <c r="EM341" i="2"/>
  <c r="EB341" i="2"/>
  <c r="EC341" i="2" s="1"/>
  <c r="H341" i="2"/>
  <c r="AF341" i="2"/>
  <c r="CH341" i="2"/>
  <c r="CT341" i="2"/>
  <c r="DL341" i="2"/>
  <c r="EV341" i="2"/>
  <c r="IS342" i="2"/>
  <c r="HU342" i="2"/>
  <c r="HI342" i="2"/>
  <c r="LM342" i="2"/>
  <c r="DU342" i="2" s="1"/>
  <c r="JE342" i="2"/>
  <c r="BM342" i="2" s="1"/>
  <c r="Q341" i="2"/>
  <c r="BT341" i="2"/>
  <c r="BU341" i="2" s="1"/>
  <c r="E341" i="2"/>
  <c r="BA341" i="2"/>
  <c r="CX341" i="2"/>
  <c r="CY341" i="2" s="1"/>
  <c r="CL341" i="2"/>
  <c r="CM341" i="2" s="1"/>
  <c r="DV341" i="2"/>
  <c r="DW341" i="2" s="1"/>
  <c r="BD341" i="2"/>
  <c r="AL341" i="2"/>
  <c r="FW341" i="2"/>
  <c r="AR341" i="2"/>
  <c r="DF341" i="2"/>
  <c r="FH341" i="2"/>
  <c r="FN341" i="2"/>
  <c r="KU342" i="2"/>
  <c r="DC342" i="2" s="1"/>
  <c r="LA342" i="2"/>
  <c r="IM342" i="2"/>
  <c r="HC342" i="2"/>
  <c r="KI342" i="2"/>
  <c r="X341" i="2"/>
  <c r="Y341" i="2" s="1"/>
  <c r="BG341" i="2"/>
  <c r="K341" i="2"/>
  <c r="BY341" i="2"/>
  <c r="DP341" i="2"/>
  <c r="DQ341" i="2" s="1"/>
  <c r="DC341" i="2"/>
  <c r="N341" i="2"/>
  <c r="FT341" i="2"/>
  <c r="EM342" i="2"/>
  <c r="DO342" i="2"/>
  <c r="FW342" i="2"/>
  <c r="CK342" i="2"/>
  <c r="DI342" i="2"/>
  <c r="CQ342" i="2"/>
  <c r="BS342" i="2"/>
  <c r="BG342" i="2"/>
  <c r="AC342" i="2"/>
  <c r="Q342" i="2"/>
  <c r="BA342" i="2"/>
  <c r="AU342" i="2"/>
  <c r="K342" i="2"/>
  <c r="E342" i="2"/>
  <c r="GT342" i="2"/>
  <c r="HR342" i="2"/>
  <c r="JN342" i="2"/>
  <c r="NF342" i="2"/>
  <c r="IR342" i="2"/>
  <c r="KN342" i="2"/>
  <c r="MJ342" i="2"/>
  <c r="MH342" i="2"/>
  <c r="HZ342" i="2"/>
  <c r="IX342" i="2"/>
  <c r="JV342" i="2"/>
  <c r="LP342" i="2"/>
  <c r="MP342" i="2"/>
  <c r="JB342" i="2"/>
  <c r="KB342" i="2"/>
  <c r="KZ342" i="2"/>
  <c r="LX342" i="2"/>
  <c r="LL342" i="2"/>
  <c r="LJ342" i="2"/>
  <c r="HT342" i="2"/>
  <c r="FR342" i="2"/>
  <c r="JT342" i="2"/>
  <c r="JZ342" i="2"/>
  <c r="MV342" i="2"/>
  <c r="NH342" i="2"/>
  <c r="IP342" i="2"/>
  <c r="KL342" i="2"/>
  <c r="HB342" i="2"/>
  <c r="CH342" i="2"/>
  <c r="LR342" i="2"/>
  <c r="MN342" i="2"/>
  <c r="ID342" i="2"/>
  <c r="IF342" i="2"/>
  <c r="KX342" i="2"/>
  <c r="KR342" i="2"/>
  <c r="HH342" i="2"/>
  <c r="JJ342" i="2"/>
  <c r="LD342" i="2"/>
  <c r="LF342" i="2"/>
  <c r="MZ342" i="2"/>
  <c r="NB342" i="2"/>
  <c r="CZ342" i="2"/>
  <c r="KT342" i="2"/>
  <c r="GV342" i="2"/>
  <c r="LV342" i="2"/>
  <c r="HX342" i="2"/>
  <c r="HN342" i="2"/>
  <c r="HL342" i="2"/>
  <c r="IL342" i="2"/>
  <c r="IJ342" i="2"/>
  <c r="KH342" i="2"/>
  <c r="DR342" i="2"/>
  <c r="NN342" i="2"/>
  <c r="JP342" i="2"/>
  <c r="GZ342" i="2"/>
  <c r="AX342" i="2"/>
  <c r="EP342" i="2"/>
  <c r="DX342" i="2"/>
  <c r="HF342" i="2"/>
  <c r="MT342" i="2"/>
  <c r="KF342" i="2"/>
  <c r="JH342" i="2"/>
  <c r="MB342" i="2"/>
  <c r="MD342" i="2"/>
  <c r="JD342" i="2"/>
  <c r="FZ342" i="2"/>
  <c r="NL342" i="2"/>
  <c r="IV342" i="2"/>
  <c r="CR342" i="2"/>
  <c r="DF342" i="2"/>
  <c r="HO342" i="2"/>
  <c r="MW342" i="2"/>
  <c r="MQ342" i="2"/>
  <c r="AK341" i="2"/>
  <c r="IG342" i="2"/>
  <c r="LY342" i="2"/>
  <c r="NI342" i="2"/>
  <c r="FQ342" i="2" s="1"/>
  <c r="KO342" i="2"/>
  <c r="CW342" i="2" s="1"/>
  <c r="LS342" i="2"/>
  <c r="EA342" i="2" s="1"/>
  <c r="FG341" i="2"/>
  <c r="JW342" i="2"/>
  <c r="CE342" i="2" s="1"/>
  <c r="MK342" i="2"/>
  <c r="ES342" i="2" s="1"/>
  <c r="BM341" i="2"/>
  <c r="BN341" i="2"/>
  <c r="BO341" i="2" s="1"/>
  <c r="DO341" i="2"/>
  <c r="AU341" i="2"/>
  <c r="EH341" i="2"/>
  <c r="EI341" i="2" s="1"/>
  <c r="W341" i="2"/>
  <c r="DU341" i="2"/>
  <c r="DI341" i="2"/>
  <c r="EN341" i="2"/>
  <c r="EO341" i="2" s="1"/>
  <c r="EY341" i="2"/>
  <c r="FK341" i="2"/>
  <c r="B343" i="2"/>
  <c r="GD342" i="2"/>
  <c r="GW343" i="2" l="1"/>
  <c r="GC343" i="2"/>
  <c r="BB342" i="2"/>
  <c r="BC342" i="2" s="1"/>
  <c r="BV342" i="2"/>
  <c r="BJ342" i="2"/>
  <c r="R342" i="2"/>
  <c r="S342" i="2" s="1"/>
  <c r="AR342" i="2"/>
  <c r="FX342" i="2"/>
  <c r="F342" i="2"/>
  <c r="G342" i="2" s="1"/>
  <c r="EZ342" i="2"/>
  <c r="FA342" i="2" s="1"/>
  <c r="CL342" i="2"/>
  <c r="CM342" i="2" s="1"/>
  <c r="EB342" i="2"/>
  <c r="AL342" i="2"/>
  <c r="BN342" i="2"/>
  <c r="BO342" i="2" s="1"/>
  <c r="CB342" i="2"/>
  <c r="EH342" i="2"/>
  <c r="EI342" i="2" s="1"/>
  <c r="AF342" i="2"/>
  <c r="DL342" i="2"/>
  <c r="EV342" i="2"/>
  <c r="Z342" i="2"/>
  <c r="FL342" i="2"/>
  <c r="FM342" i="2" s="1"/>
  <c r="FH342" i="2"/>
  <c r="N342" i="2"/>
  <c r="MQ343" i="2"/>
  <c r="LY343" i="2"/>
  <c r="MW343" i="2"/>
  <c r="AD342" i="2"/>
  <c r="AV342" i="2"/>
  <c r="AW342" i="2" s="1"/>
  <c r="L342" i="2"/>
  <c r="M342" i="2" s="1"/>
  <c r="AJ342" i="2"/>
  <c r="AK342" i="2" s="1"/>
  <c r="BZ342" i="2"/>
  <c r="CA342" i="2" s="1"/>
  <c r="DP342" i="2"/>
  <c r="DQ342" i="2" s="1"/>
  <c r="H342" i="2"/>
  <c r="T342" i="2"/>
  <c r="ED342" i="2"/>
  <c r="FB342" i="2"/>
  <c r="FT342" i="2"/>
  <c r="KI343" i="2"/>
  <c r="LA343" i="2"/>
  <c r="LM343" i="2"/>
  <c r="IY343" i="2"/>
  <c r="NO343" i="2"/>
  <c r="IG343" i="2"/>
  <c r="X342" i="2"/>
  <c r="Y342" i="2" s="1"/>
  <c r="AO342" i="2"/>
  <c r="DJ342" i="2"/>
  <c r="DK342" i="2" s="1"/>
  <c r="ET342" i="2"/>
  <c r="EU342" i="2" s="1"/>
  <c r="BD342" i="2"/>
  <c r="BP342" i="2"/>
  <c r="CN342" i="2"/>
  <c r="EJ342" i="2"/>
  <c r="FN342" i="2"/>
  <c r="HC343" i="2"/>
  <c r="FS342" i="2"/>
  <c r="AE342" i="2"/>
  <c r="HU343" i="2"/>
  <c r="JK343" i="2"/>
  <c r="BS343" i="2" s="1"/>
  <c r="NC343" i="2"/>
  <c r="FK343" i="2"/>
  <c r="FW343" i="2"/>
  <c r="EG343" i="2"/>
  <c r="FE343" i="2"/>
  <c r="EY343" i="2"/>
  <c r="DU343" i="2"/>
  <c r="DI343" i="2"/>
  <c r="CQ343" i="2"/>
  <c r="K343" i="2"/>
  <c r="E343" i="2"/>
  <c r="BG343" i="2"/>
  <c r="AO343" i="2"/>
  <c r="AC343" i="2"/>
  <c r="LS343" i="2"/>
  <c r="EA343" i="2" s="1"/>
  <c r="NI343" i="2"/>
  <c r="JP343" i="2"/>
  <c r="IP343" i="2"/>
  <c r="KL343" i="2"/>
  <c r="GV343" i="2"/>
  <c r="HX343" i="2"/>
  <c r="HL343" i="2"/>
  <c r="ID343" i="2"/>
  <c r="JD343" i="2"/>
  <c r="KX343" i="2"/>
  <c r="LJ343" i="2"/>
  <c r="HT343" i="2"/>
  <c r="MH343" i="2"/>
  <c r="MJ343" i="2"/>
  <c r="HB343" i="2"/>
  <c r="HZ343" i="2"/>
  <c r="IX343" i="2"/>
  <c r="JT343" i="2"/>
  <c r="JV343" i="2"/>
  <c r="LR343" i="2"/>
  <c r="HF343" i="2"/>
  <c r="KB343" i="2"/>
  <c r="KZ343" i="2"/>
  <c r="LL343" i="2"/>
  <c r="HR343" i="2"/>
  <c r="JN343" i="2"/>
  <c r="KN343" i="2"/>
  <c r="IV343" i="2"/>
  <c r="LP343" i="2"/>
  <c r="MP343" i="2"/>
  <c r="IF343" i="2"/>
  <c r="JB343" i="2"/>
  <c r="NH343" i="2"/>
  <c r="KT343" i="2"/>
  <c r="DL343" i="2"/>
  <c r="NB343" i="2"/>
  <c r="MZ343" i="2"/>
  <c r="AD343" i="2"/>
  <c r="MT343" i="2"/>
  <c r="JH343" i="2"/>
  <c r="JJ343" i="2"/>
  <c r="HH343" i="2"/>
  <c r="IJ343" i="2"/>
  <c r="NN343" i="2"/>
  <c r="IR343" i="2"/>
  <c r="KR343" i="2"/>
  <c r="ED343" i="2"/>
  <c r="MV343" i="2"/>
  <c r="GT343" i="2"/>
  <c r="FN343" i="2"/>
  <c r="NF343" i="2"/>
  <c r="JZ343" i="2"/>
  <c r="LV343" i="2"/>
  <c r="LX343" i="2"/>
  <c r="HN343" i="2"/>
  <c r="IL343" i="2"/>
  <c r="KF343" i="2"/>
  <c r="KH343" i="2"/>
  <c r="LD343" i="2"/>
  <c r="LF343" i="2"/>
  <c r="MD343" i="2"/>
  <c r="MB343" i="2"/>
  <c r="GZ343" i="2"/>
  <c r="NL343" i="2"/>
  <c r="MN343" i="2"/>
  <c r="FX343" i="2"/>
  <c r="KO343" i="2"/>
  <c r="HO343" i="2"/>
  <c r="AP342" i="2"/>
  <c r="AQ342" i="2" s="1"/>
  <c r="W342" i="2"/>
  <c r="DD342" i="2"/>
  <c r="DE342" i="2" s="1"/>
  <c r="CF342" i="2"/>
  <c r="CG342" i="2" s="1"/>
  <c r="DV342" i="2"/>
  <c r="DW342" i="2" s="1"/>
  <c r="CX342" i="2"/>
  <c r="CY342" i="2" s="1"/>
  <c r="EG342" i="2"/>
  <c r="EY342" i="2"/>
  <c r="FE342" i="2"/>
  <c r="CT342" i="2"/>
  <c r="IM343" i="2"/>
  <c r="EC342" i="2"/>
  <c r="HI343" i="2"/>
  <c r="Q343" i="2" s="1"/>
  <c r="IS343" i="2"/>
  <c r="FY342" i="2"/>
  <c r="ME343" i="2"/>
  <c r="MK343" i="2"/>
  <c r="JW343" i="2"/>
  <c r="CE343" i="2" s="1"/>
  <c r="BH342" i="2"/>
  <c r="BI342" i="2" s="1"/>
  <c r="BT342" i="2"/>
  <c r="BU342" i="2" s="1"/>
  <c r="EN342" i="2"/>
  <c r="EO342" i="2" s="1"/>
  <c r="FF342" i="2"/>
  <c r="FG342" i="2" s="1"/>
  <c r="LG343" i="2"/>
  <c r="DO343" i="2" s="1"/>
  <c r="KU343" i="2"/>
  <c r="JE343" i="2"/>
  <c r="CS342" i="2"/>
  <c r="IA343" i="2"/>
  <c r="JQ343" i="2"/>
  <c r="KC343" i="2"/>
  <c r="B344" i="2"/>
  <c r="GC344" i="2" s="1"/>
  <c r="GD343" i="2"/>
  <c r="IA344" i="2" l="1"/>
  <c r="FY343" i="2"/>
  <c r="N343" i="2"/>
  <c r="FZ343" i="2"/>
  <c r="KC344" i="2"/>
  <c r="DR343" i="2"/>
  <c r="BV343" i="2"/>
  <c r="BN343" i="2"/>
  <c r="BO343" i="2" s="1"/>
  <c r="EZ343" i="2"/>
  <c r="CN343" i="2"/>
  <c r="BJ343" i="2"/>
  <c r="KU344" i="2"/>
  <c r="AL343" i="2"/>
  <c r="CH343" i="2"/>
  <c r="T343" i="2"/>
  <c r="DD343" i="2"/>
  <c r="FR343" i="2"/>
  <c r="FS343" i="2" s="1"/>
  <c r="H343" i="2"/>
  <c r="FH343" i="2"/>
  <c r="AR343" i="2"/>
  <c r="CZ343" i="2"/>
  <c r="EJ343" i="2"/>
  <c r="EN343" i="2"/>
  <c r="EO343" i="2" s="1"/>
  <c r="X343" i="2"/>
  <c r="Y343" i="2" s="1"/>
  <c r="CR343" i="2"/>
  <c r="CS343" i="2" s="1"/>
  <c r="BZ343" i="2"/>
  <c r="CA343" i="2" s="1"/>
  <c r="EV343" i="2"/>
  <c r="BD343" i="2"/>
  <c r="DV343" i="2"/>
  <c r="DW343" i="2" s="1"/>
  <c r="AX343" i="2"/>
  <c r="IS344" i="2"/>
  <c r="R343" i="2"/>
  <c r="S343" i="2" s="1"/>
  <c r="BH343" i="2"/>
  <c r="BI343" i="2" s="1"/>
  <c r="BA343" i="2"/>
  <c r="CX343" i="2"/>
  <c r="CY343" i="2" s="1"/>
  <c r="ET343" i="2"/>
  <c r="EU343" i="2" s="1"/>
  <c r="EB343" i="2"/>
  <c r="EC343" i="2" s="1"/>
  <c r="FF343" i="2"/>
  <c r="FG343" i="2" s="1"/>
  <c r="FL343" i="2"/>
  <c r="FM343" i="2" s="1"/>
  <c r="AF343" i="2"/>
  <c r="BP343" i="2"/>
  <c r="CT343" i="2"/>
  <c r="DX343" i="2"/>
  <c r="EP343" i="2"/>
  <c r="FT343" i="2"/>
  <c r="JK344" i="2"/>
  <c r="HC344" i="2"/>
  <c r="NO344" i="2"/>
  <c r="FW344" i="2" s="1"/>
  <c r="FA343" i="2"/>
  <c r="JQ344" i="2"/>
  <c r="JE344" i="2"/>
  <c r="BM344" i="2" s="1"/>
  <c r="LG344" i="2"/>
  <c r="ME344" i="2"/>
  <c r="HI344" i="2"/>
  <c r="NI344" i="2"/>
  <c r="FQ344" i="2" s="1"/>
  <c r="F343" i="2"/>
  <c r="G343" i="2" s="1"/>
  <c r="L343" i="2"/>
  <c r="M343" i="2" s="1"/>
  <c r="AJ343" i="2"/>
  <c r="AK343" i="2" s="1"/>
  <c r="BT343" i="2"/>
  <c r="BU343" i="2" s="1"/>
  <c r="CF343" i="2"/>
  <c r="CG343" i="2" s="1"/>
  <c r="EH343" i="2"/>
  <c r="EI343" i="2" s="1"/>
  <c r="DP343" i="2"/>
  <c r="DQ343" i="2" s="1"/>
  <c r="FQ343" i="2"/>
  <c r="Z343" i="2"/>
  <c r="CB343" i="2"/>
  <c r="DF343" i="2"/>
  <c r="FB343" i="2"/>
  <c r="HU344" i="2"/>
  <c r="LA344" i="2"/>
  <c r="DI344" i="2" s="1"/>
  <c r="JW344" i="2"/>
  <c r="HO344" i="2"/>
  <c r="W344" i="2" s="1"/>
  <c r="AI343" i="2"/>
  <c r="BM343" i="2"/>
  <c r="AP343" i="2"/>
  <c r="AQ343" i="2" s="1"/>
  <c r="W343" i="2"/>
  <c r="DJ343" i="2"/>
  <c r="DK343" i="2" s="1"/>
  <c r="CL343" i="2"/>
  <c r="CM343" i="2" s="1"/>
  <c r="AE343" i="2"/>
  <c r="IG344" i="2"/>
  <c r="AO344" i="2" s="1"/>
  <c r="IY344" i="2"/>
  <c r="KI344" i="2"/>
  <c r="MW344" i="2"/>
  <c r="FE344" i="2" s="1"/>
  <c r="MQ344" i="2"/>
  <c r="EY344" i="2" s="1"/>
  <c r="EM344" i="2"/>
  <c r="DO344" i="2"/>
  <c r="CK344" i="2"/>
  <c r="BY344" i="2"/>
  <c r="CQ344" i="2"/>
  <c r="BS344" i="2"/>
  <c r="BG344" i="2"/>
  <c r="AC344" i="2"/>
  <c r="Q344" i="2"/>
  <c r="AI344" i="2"/>
  <c r="DC344" i="2"/>
  <c r="BA344" i="2"/>
  <c r="CE344" i="2"/>
  <c r="K344" i="2"/>
  <c r="JJ344" i="2"/>
  <c r="HZ344" i="2"/>
  <c r="HF344" i="2"/>
  <c r="GV344" i="2"/>
  <c r="LJ344" i="2"/>
  <c r="LL344" i="2"/>
  <c r="HR344" i="2"/>
  <c r="IR344" i="2"/>
  <c r="KN344" i="2"/>
  <c r="KL344" i="2"/>
  <c r="LP344" i="2"/>
  <c r="MP344" i="2"/>
  <c r="HB344" i="2"/>
  <c r="GT344" i="2"/>
  <c r="IF344" i="2"/>
  <c r="MT344" i="2"/>
  <c r="NF344" i="2"/>
  <c r="NH344" i="2"/>
  <c r="MJ344" i="2"/>
  <c r="GZ344" i="2"/>
  <c r="IX344" i="2"/>
  <c r="KT344" i="2"/>
  <c r="HH344" i="2"/>
  <c r="KZ344" i="2"/>
  <c r="DV344" i="2"/>
  <c r="HT344" i="2"/>
  <c r="JP344" i="2"/>
  <c r="JN344" i="2"/>
  <c r="FT344" i="2"/>
  <c r="IP344" i="2"/>
  <c r="JV344" i="2"/>
  <c r="KR344" i="2"/>
  <c r="LR344" i="2"/>
  <c r="MN344" i="2"/>
  <c r="JD344" i="2"/>
  <c r="JB344" i="2"/>
  <c r="MH344" i="2"/>
  <c r="H344" i="2"/>
  <c r="HL344" i="2"/>
  <c r="HN344" i="2"/>
  <c r="IJ344" i="2"/>
  <c r="IL344" i="2"/>
  <c r="KF344" i="2"/>
  <c r="MD344" i="2"/>
  <c r="NN344" i="2"/>
  <c r="NL344" i="2"/>
  <c r="MZ344" i="2"/>
  <c r="HX344" i="2"/>
  <c r="IV344" i="2"/>
  <c r="KB344" i="2"/>
  <c r="MV344" i="2"/>
  <c r="CT344" i="2"/>
  <c r="MB344" i="2"/>
  <c r="FZ344" i="2"/>
  <c r="JH344" i="2"/>
  <c r="EP344" i="2"/>
  <c r="CZ344" i="2"/>
  <c r="JZ344" i="2"/>
  <c r="KX344" i="2"/>
  <c r="LV344" i="2"/>
  <c r="LX344" i="2"/>
  <c r="ID344" i="2"/>
  <c r="AX344" i="2"/>
  <c r="KH344" i="2"/>
  <c r="LF344" i="2"/>
  <c r="LD344" i="2"/>
  <c r="NB344" i="2"/>
  <c r="JT344" i="2"/>
  <c r="MK344" i="2"/>
  <c r="ES344" i="2" s="1"/>
  <c r="IM344" i="2"/>
  <c r="AU344" i="2" s="1"/>
  <c r="DE343" i="2"/>
  <c r="KO344" i="2"/>
  <c r="CW344" i="2" s="1"/>
  <c r="LS344" i="2"/>
  <c r="EA344" i="2" s="1"/>
  <c r="BB343" i="2"/>
  <c r="BC343" i="2" s="1"/>
  <c r="BY343" i="2"/>
  <c r="AU343" i="2"/>
  <c r="CW343" i="2"/>
  <c r="AV343" i="2"/>
  <c r="AW343" i="2" s="1"/>
  <c r="CK343" i="2"/>
  <c r="DC343" i="2"/>
  <c r="EM343" i="2"/>
  <c r="ES343" i="2"/>
  <c r="NC344" i="2"/>
  <c r="FK344" i="2" s="1"/>
  <c r="LM344" i="2"/>
  <c r="DU344" i="2" s="1"/>
  <c r="LY344" i="2"/>
  <c r="EG344" i="2" s="1"/>
  <c r="GW344" i="2"/>
  <c r="E344" i="2" s="1"/>
  <c r="B345" i="2"/>
  <c r="GC345" i="2" s="1"/>
  <c r="GD344" i="2"/>
  <c r="AL344" i="2" l="1"/>
  <c r="CH344" i="2"/>
  <c r="N344" i="2"/>
  <c r="DD344" i="2"/>
  <c r="DE344" i="2" s="1"/>
  <c r="DJ344" i="2"/>
  <c r="X344" i="2"/>
  <c r="FN344" i="2"/>
  <c r="FF344" i="2"/>
  <c r="FG344" i="2" s="1"/>
  <c r="FB344" i="2"/>
  <c r="BJ344" i="2"/>
  <c r="ET344" i="2"/>
  <c r="EU344" i="2" s="1"/>
  <c r="DW344" i="2"/>
  <c r="FX344" i="2"/>
  <c r="FY344" i="2" s="1"/>
  <c r="EJ344" i="2"/>
  <c r="ED344" i="2"/>
  <c r="CB344" i="2"/>
  <c r="AP344" i="2"/>
  <c r="BB344" i="2"/>
  <c r="BC344" i="2" s="1"/>
  <c r="DP344" i="2"/>
  <c r="DQ344" i="2" s="1"/>
  <c r="BT344" i="2"/>
  <c r="BU344" i="2" s="1"/>
  <c r="CL344" i="2"/>
  <c r="BP344" i="2"/>
  <c r="AF344" i="2"/>
  <c r="T344" i="2"/>
  <c r="DO345" i="2"/>
  <c r="NO345" i="2"/>
  <c r="FW345" i="2" s="1"/>
  <c r="NC345" i="2"/>
  <c r="LY345" i="2"/>
  <c r="LA345" i="2"/>
  <c r="DI345" i="2" s="1"/>
  <c r="KI345" i="2"/>
  <c r="CQ345" i="2" s="1"/>
  <c r="KC345" i="2"/>
  <c r="IY345" i="2"/>
  <c r="BG345" i="2" s="1"/>
  <c r="HI345" i="2"/>
  <c r="LS345" i="2"/>
  <c r="EA345" i="2" s="1"/>
  <c r="LM345" i="2"/>
  <c r="LG345" i="2"/>
  <c r="KU345" i="2"/>
  <c r="DC345" i="2" s="1"/>
  <c r="KO345" i="2"/>
  <c r="CW345" i="2" s="1"/>
  <c r="JW345" i="2"/>
  <c r="JK345" i="2"/>
  <c r="IS345" i="2"/>
  <c r="BA345" i="2" s="1"/>
  <c r="IM345" i="2"/>
  <c r="AU345" i="2" s="1"/>
  <c r="IA345" i="2"/>
  <c r="AI345" i="2" s="1"/>
  <c r="HO345" i="2"/>
  <c r="HC345" i="2"/>
  <c r="K345" i="2" s="1"/>
  <c r="NI345" i="2"/>
  <c r="ME345" i="2"/>
  <c r="EM345" i="2" s="1"/>
  <c r="JE345" i="2"/>
  <c r="BM345" i="2" s="1"/>
  <c r="IG345" i="2"/>
  <c r="AO345" i="2" s="1"/>
  <c r="HU345" i="2"/>
  <c r="MW345" i="2"/>
  <c r="MQ345" i="2"/>
  <c r="EY345" i="2" s="1"/>
  <c r="MK345" i="2"/>
  <c r="ES345" i="2" s="1"/>
  <c r="JQ345" i="2"/>
  <c r="GW345" i="2"/>
  <c r="E345" i="2" s="1"/>
  <c r="HT345" i="2"/>
  <c r="AF345" i="2"/>
  <c r="HR345" i="2"/>
  <c r="JP345" i="2"/>
  <c r="NF345" i="2"/>
  <c r="GZ345" i="2"/>
  <c r="HX345" i="2"/>
  <c r="IX345" i="2"/>
  <c r="IV345" i="2"/>
  <c r="JT345" i="2"/>
  <c r="LR345" i="2"/>
  <c r="JD345" i="2"/>
  <c r="JZ345" i="2"/>
  <c r="KX345" i="2"/>
  <c r="MV345" i="2"/>
  <c r="LJ345" i="2"/>
  <c r="NH345" i="2"/>
  <c r="IP345" i="2"/>
  <c r="KL345" i="2"/>
  <c r="GT345" i="2"/>
  <c r="KT345" i="2"/>
  <c r="MN345" i="2"/>
  <c r="H345" i="2"/>
  <c r="KB345" i="2"/>
  <c r="LX345" i="2"/>
  <c r="MT345" i="2"/>
  <c r="IR345" i="2"/>
  <c r="KN345" i="2"/>
  <c r="MH345" i="2"/>
  <c r="BH345" i="2"/>
  <c r="MP345" i="2"/>
  <c r="IL345" i="2"/>
  <c r="IF345" i="2"/>
  <c r="ID345" i="2"/>
  <c r="HB345" i="2"/>
  <c r="JH345" i="2"/>
  <c r="KH345" i="2"/>
  <c r="LF345" i="2"/>
  <c r="LD345" i="2"/>
  <c r="HN345" i="2"/>
  <c r="NL345" i="2"/>
  <c r="NN345" i="2"/>
  <c r="DX345" i="2"/>
  <c r="LL345" i="2"/>
  <c r="BD345" i="2"/>
  <c r="HZ345" i="2"/>
  <c r="EZ345" i="2"/>
  <c r="HF345" i="2"/>
  <c r="EJ345" i="2"/>
  <c r="LV345" i="2"/>
  <c r="CN345" i="2"/>
  <c r="GV345" i="2"/>
  <c r="HL345" i="2"/>
  <c r="IJ345" i="2"/>
  <c r="KF345" i="2"/>
  <c r="MB345" i="2"/>
  <c r="MD345" i="2"/>
  <c r="JN345" i="2"/>
  <c r="MJ345" i="2"/>
  <c r="JB345" i="2"/>
  <c r="Z345" i="2"/>
  <c r="AV345" i="2"/>
  <c r="DP345" i="2"/>
  <c r="JV345" i="2"/>
  <c r="KR345" i="2"/>
  <c r="LP345" i="2"/>
  <c r="HH345" i="2"/>
  <c r="KZ345" i="2"/>
  <c r="FH345" i="2"/>
  <c r="JJ345" i="2"/>
  <c r="MZ345" i="2"/>
  <c r="NB345" i="2"/>
  <c r="FX345" i="2"/>
  <c r="R344" i="2"/>
  <c r="S344" i="2" s="1"/>
  <c r="BH344" i="2"/>
  <c r="BI344" i="2" s="1"/>
  <c r="EN344" i="2"/>
  <c r="EO344" i="2" s="1"/>
  <c r="CF344" i="2"/>
  <c r="CG344" i="2" s="1"/>
  <c r="BZ344" i="2"/>
  <c r="CA344" i="2" s="1"/>
  <c r="EB344" i="2"/>
  <c r="EC344" i="2" s="1"/>
  <c r="EH344" i="2"/>
  <c r="EI344" i="2" s="1"/>
  <c r="FL344" i="2"/>
  <c r="FM344" i="2" s="1"/>
  <c r="EZ344" i="2"/>
  <c r="FA344" i="2" s="1"/>
  <c r="AR344" i="2"/>
  <c r="BD344" i="2"/>
  <c r="BV344" i="2"/>
  <c r="DF344" i="2"/>
  <c r="FH344" i="2"/>
  <c r="CM344" i="2"/>
  <c r="AD344" i="2"/>
  <c r="AE344" i="2" s="1"/>
  <c r="AV344" i="2"/>
  <c r="AW344" i="2" s="1"/>
  <c r="F344" i="2"/>
  <c r="G344" i="2" s="1"/>
  <c r="BN344" i="2"/>
  <c r="BO344" i="2" s="1"/>
  <c r="CR344" i="2"/>
  <c r="CS344" i="2" s="1"/>
  <c r="FR344" i="2"/>
  <c r="FS344" i="2" s="1"/>
  <c r="DL344" i="2"/>
  <c r="CN344" i="2"/>
  <c r="DR344" i="2"/>
  <c r="EV344" i="2"/>
  <c r="Y344" i="2"/>
  <c r="AQ344" i="2"/>
  <c r="L344" i="2"/>
  <c r="M344" i="2" s="1"/>
  <c r="AJ344" i="2"/>
  <c r="AK344" i="2" s="1"/>
  <c r="CX344" i="2"/>
  <c r="CY344" i="2" s="1"/>
  <c r="Z344" i="2"/>
  <c r="DX344" i="2"/>
  <c r="DK344" i="2"/>
  <c r="B346" i="2"/>
  <c r="GC346" i="2" s="1"/>
  <c r="GD345" i="2"/>
  <c r="FY345" i="2" l="1"/>
  <c r="FA345" i="2"/>
  <c r="DQ345" i="2"/>
  <c r="BI345" i="2"/>
  <c r="AW345" i="2"/>
  <c r="DF345" i="2"/>
  <c r="FL345" i="2"/>
  <c r="BZ345" i="2"/>
  <c r="CT345" i="2"/>
  <c r="BP345" i="2"/>
  <c r="ED345" i="2"/>
  <c r="T345" i="2"/>
  <c r="CH345" i="2"/>
  <c r="EV345" i="2"/>
  <c r="L345" i="2"/>
  <c r="EP345" i="2"/>
  <c r="DL345" i="2"/>
  <c r="CX345" i="2"/>
  <c r="AL345" i="2"/>
  <c r="BT345" i="2"/>
  <c r="AP345" i="2"/>
  <c r="FT345" i="2"/>
  <c r="HO346" i="2"/>
  <c r="W346" i="2" s="1"/>
  <c r="JK346" i="2"/>
  <c r="IY346" i="2"/>
  <c r="LY346" i="2"/>
  <c r="AJ345" i="2"/>
  <c r="X345" i="2"/>
  <c r="BB345" i="2"/>
  <c r="BN345" i="2"/>
  <c r="R345" i="2"/>
  <c r="EH345" i="2"/>
  <c r="ET345" i="2"/>
  <c r="AR345" i="2"/>
  <c r="BJ345" i="2"/>
  <c r="CB345" i="2"/>
  <c r="DR345" i="2"/>
  <c r="FN345" i="2"/>
  <c r="MW346" i="2"/>
  <c r="FE346" i="2" s="1"/>
  <c r="IA346" i="2"/>
  <c r="AI346" i="2" s="1"/>
  <c r="JW346" i="2"/>
  <c r="LM346" i="2"/>
  <c r="KC346" i="2"/>
  <c r="CK346" i="2" s="1"/>
  <c r="NC346" i="2"/>
  <c r="FK346" i="2" s="1"/>
  <c r="DJ345" i="2"/>
  <c r="BS345" i="2"/>
  <c r="AD345" i="2"/>
  <c r="CK345" i="2"/>
  <c r="CL345" i="2"/>
  <c r="FE345" i="2"/>
  <c r="DD345" i="2"/>
  <c r="EN345" i="2"/>
  <c r="EB345" i="2"/>
  <c r="FF345" i="2"/>
  <c r="N345" i="2"/>
  <c r="AX345" i="2"/>
  <c r="BV345" i="2"/>
  <c r="FB345" i="2"/>
  <c r="FZ345" i="2"/>
  <c r="EG346" i="2"/>
  <c r="DU346" i="2"/>
  <c r="CE346" i="2"/>
  <c r="BS346" i="2"/>
  <c r="BG346" i="2"/>
  <c r="LG346" i="2"/>
  <c r="DO346" i="2" s="1"/>
  <c r="KU346" i="2"/>
  <c r="DC346" i="2" s="1"/>
  <c r="KO346" i="2"/>
  <c r="IS346" i="2"/>
  <c r="BA346" i="2" s="1"/>
  <c r="HC346" i="2"/>
  <c r="K346" i="2" s="1"/>
  <c r="HL346" i="2"/>
  <c r="ME346" i="2"/>
  <c r="EM346" i="2" s="1"/>
  <c r="JE346" i="2"/>
  <c r="BM346" i="2" s="1"/>
  <c r="IG346" i="2"/>
  <c r="AO346" i="2" s="1"/>
  <c r="MQ346" i="2"/>
  <c r="MK346" i="2"/>
  <c r="ES346" i="2" s="1"/>
  <c r="GW346" i="2"/>
  <c r="IF346" i="2"/>
  <c r="KI346" i="2"/>
  <c r="LA346" i="2"/>
  <c r="DI346" i="2" s="1"/>
  <c r="GT346" i="2"/>
  <c r="KN346" i="2"/>
  <c r="GZ346" i="2"/>
  <c r="KR346" i="2"/>
  <c r="HF346" i="2"/>
  <c r="KB346" i="2"/>
  <c r="HR346" i="2"/>
  <c r="JN346" i="2"/>
  <c r="IR346" i="2"/>
  <c r="MJ346" i="2"/>
  <c r="MH346" i="2"/>
  <c r="HZ346" i="2"/>
  <c r="IX346" i="2"/>
  <c r="JV346" i="2"/>
  <c r="JT346" i="2"/>
  <c r="KT346" i="2"/>
  <c r="LP346" i="2"/>
  <c r="JB346" i="2"/>
  <c r="JD346" i="2"/>
  <c r="KZ346" i="2"/>
  <c r="LX346" i="2"/>
  <c r="LL346" i="2"/>
  <c r="H346" i="2"/>
  <c r="HX346" i="2"/>
  <c r="DF346" i="2"/>
  <c r="MP346" i="2"/>
  <c r="GV346" i="2"/>
  <c r="BP346" i="2"/>
  <c r="JZ346" i="2"/>
  <c r="KX346" i="2"/>
  <c r="LJ346" i="2"/>
  <c r="MD346" i="2"/>
  <c r="KL346" i="2"/>
  <c r="AL346" i="2"/>
  <c r="LR346" i="2"/>
  <c r="MN346" i="2"/>
  <c r="ID346" i="2"/>
  <c r="LV346" i="2"/>
  <c r="MV346" i="2"/>
  <c r="JJ346" i="2"/>
  <c r="KF346" i="2"/>
  <c r="LD346" i="2"/>
  <c r="LF346" i="2"/>
  <c r="MZ346" i="2"/>
  <c r="AR346" i="2"/>
  <c r="IV346" i="2"/>
  <c r="HB346" i="2"/>
  <c r="N346" i="2"/>
  <c r="CH346" i="2"/>
  <c r="IJ346" i="2"/>
  <c r="MB346" i="2"/>
  <c r="JP346" i="2"/>
  <c r="NH346" i="2"/>
  <c r="NF346" i="2"/>
  <c r="IP346" i="2"/>
  <c r="DJ346" i="2"/>
  <c r="FH346" i="2"/>
  <c r="MT346" i="2"/>
  <c r="HN346" i="2"/>
  <c r="IL346" i="2"/>
  <c r="JH346" i="2"/>
  <c r="KH346" i="2"/>
  <c r="FN346" i="2"/>
  <c r="NB346" i="2"/>
  <c r="HH346" i="2"/>
  <c r="NN346" i="2"/>
  <c r="HT346" i="2"/>
  <c r="NL346" i="2"/>
  <c r="JQ346" i="2"/>
  <c r="BY346" i="2" s="1"/>
  <c r="HU346" i="2"/>
  <c r="NI346" i="2"/>
  <c r="FQ346" i="2" s="1"/>
  <c r="IM346" i="2"/>
  <c r="AU346" i="2" s="1"/>
  <c r="LS346" i="2"/>
  <c r="EB346" i="2" s="1"/>
  <c r="NO346" i="2"/>
  <c r="CF345" i="2"/>
  <c r="BY345" i="2"/>
  <c r="DU345" i="2"/>
  <c r="CE345" i="2"/>
  <c r="FR345" i="2"/>
  <c r="EG345" i="2"/>
  <c r="FK345" i="2"/>
  <c r="CZ345" i="2"/>
  <c r="HI346" i="2"/>
  <c r="Q346" i="2" s="1"/>
  <c r="Q345" i="2"/>
  <c r="F345" i="2"/>
  <c r="AC345" i="2"/>
  <c r="CR345" i="2"/>
  <c r="W345" i="2"/>
  <c r="DV345" i="2"/>
  <c r="FQ345" i="2"/>
  <c r="B347" i="2"/>
  <c r="GC347" i="2" s="1"/>
  <c r="GD346" i="2"/>
  <c r="NO347" i="2" l="1"/>
  <c r="HU347" i="2"/>
  <c r="G345" i="2"/>
  <c r="FS345" i="2"/>
  <c r="FM345" i="2"/>
  <c r="FG345" i="2"/>
  <c r="EU345" i="2"/>
  <c r="EO345" i="2"/>
  <c r="EI345" i="2"/>
  <c r="EC345" i="2"/>
  <c r="DW345" i="2"/>
  <c r="DK345" i="2"/>
  <c r="DE345" i="2"/>
  <c r="CY345" i="2"/>
  <c r="CS345" i="2"/>
  <c r="CM345" i="2"/>
  <c r="CG345" i="2"/>
  <c r="CA345" i="2"/>
  <c r="BU345" i="2"/>
  <c r="BO345" i="2"/>
  <c r="BC345" i="2"/>
  <c r="AQ345" i="2"/>
  <c r="AK345" i="2"/>
  <c r="AE345" i="2"/>
  <c r="Y345" i="2"/>
  <c r="S345" i="2"/>
  <c r="M345" i="2"/>
  <c r="CR346" i="2"/>
  <c r="CS346" i="2" s="1"/>
  <c r="BJ346" i="2"/>
  <c r="EH346" i="2"/>
  <c r="EP346" i="2"/>
  <c r="CN346" i="2"/>
  <c r="ED346" i="2"/>
  <c r="L346" i="2"/>
  <c r="M346" i="2" s="1"/>
  <c r="BV346" i="2"/>
  <c r="AV346" i="2"/>
  <c r="EJ346" i="2"/>
  <c r="CX346" i="2"/>
  <c r="CY346" i="2" s="1"/>
  <c r="T346" i="2"/>
  <c r="Z346" i="2"/>
  <c r="FR346" i="2"/>
  <c r="BD346" i="2"/>
  <c r="AF346" i="2"/>
  <c r="KI347" i="2"/>
  <c r="MQ347" i="2"/>
  <c r="CZ346" i="2"/>
  <c r="FX346" i="2"/>
  <c r="FL346" i="2"/>
  <c r="FM346" i="2" s="1"/>
  <c r="AX346" i="2"/>
  <c r="CB346" i="2"/>
  <c r="EZ346" i="2"/>
  <c r="EV346" i="2"/>
  <c r="DX346" i="2"/>
  <c r="DR346" i="2"/>
  <c r="F346" i="2"/>
  <c r="G346" i="2" s="1"/>
  <c r="IM347" i="2"/>
  <c r="GW347" i="2"/>
  <c r="AD346" i="2"/>
  <c r="AE346" i="2" s="1"/>
  <c r="BT346" i="2"/>
  <c r="BU346" i="2" s="1"/>
  <c r="X346" i="2"/>
  <c r="Y346" i="2" s="1"/>
  <c r="CF346" i="2"/>
  <c r="CG346" i="2" s="1"/>
  <c r="DV346" i="2"/>
  <c r="FF346" i="2"/>
  <c r="FG346" i="2" s="1"/>
  <c r="CT346" i="2"/>
  <c r="DL346" i="2"/>
  <c r="FB346" i="2"/>
  <c r="FZ346" i="2"/>
  <c r="LY347" i="2"/>
  <c r="AJ346" i="2"/>
  <c r="BH346" i="2"/>
  <c r="FW347" i="2"/>
  <c r="EY347" i="2"/>
  <c r="EG347" i="2"/>
  <c r="AU347" i="2"/>
  <c r="E347" i="2"/>
  <c r="CQ347" i="2"/>
  <c r="AO347" i="2"/>
  <c r="AC347" i="2"/>
  <c r="ME347" i="2"/>
  <c r="LS347" i="2"/>
  <c r="EA347" i="2" s="1"/>
  <c r="LM347" i="2"/>
  <c r="DU347" i="2" s="1"/>
  <c r="JE347" i="2"/>
  <c r="BM347" i="2" s="1"/>
  <c r="IG347" i="2"/>
  <c r="MK347" i="2"/>
  <c r="ES347" i="2" s="1"/>
  <c r="JQ347" i="2"/>
  <c r="KO347" i="2"/>
  <c r="CW347" i="2" s="1"/>
  <c r="IS347" i="2"/>
  <c r="HI347" i="2"/>
  <c r="Q347" i="2" s="1"/>
  <c r="HH347" i="2"/>
  <c r="LG347" i="2"/>
  <c r="DO347" i="2" s="1"/>
  <c r="KU347" i="2"/>
  <c r="DC347" i="2" s="1"/>
  <c r="HC347" i="2"/>
  <c r="NF347" i="2"/>
  <c r="KR347" i="2"/>
  <c r="MN347" i="2"/>
  <c r="JZ347" i="2"/>
  <c r="LV347" i="2"/>
  <c r="LX347" i="2"/>
  <c r="MV347" i="2"/>
  <c r="LJ347" i="2"/>
  <c r="JP347" i="2"/>
  <c r="IP347" i="2"/>
  <c r="KL347" i="2"/>
  <c r="MJ347" i="2"/>
  <c r="LR347" i="2"/>
  <c r="ID347" i="2"/>
  <c r="IF347" i="2"/>
  <c r="JD347" i="2"/>
  <c r="KX347" i="2"/>
  <c r="EH347" i="2"/>
  <c r="CZ347" i="2"/>
  <c r="MH347" i="2"/>
  <c r="EV347" i="2"/>
  <c r="HB347" i="2"/>
  <c r="HZ347" i="2"/>
  <c r="IX347" i="2"/>
  <c r="JT347" i="2"/>
  <c r="JV347" i="2"/>
  <c r="KT347" i="2"/>
  <c r="HX347" i="2"/>
  <c r="HF347" i="2"/>
  <c r="AP347" i="2"/>
  <c r="KB347" i="2"/>
  <c r="KZ347" i="2"/>
  <c r="JN347" i="2"/>
  <c r="NH347" i="2"/>
  <c r="KN347" i="2"/>
  <c r="GV347" i="2"/>
  <c r="MP347" i="2"/>
  <c r="JB347" i="2"/>
  <c r="MT347" i="2"/>
  <c r="FH347" i="2"/>
  <c r="MZ347" i="2"/>
  <c r="HN347" i="2"/>
  <c r="IL347" i="2"/>
  <c r="KF347" i="2"/>
  <c r="KH347" i="2"/>
  <c r="LL347" i="2"/>
  <c r="HR347" i="2"/>
  <c r="IR347" i="2"/>
  <c r="R347" i="2"/>
  <c r="HL347" i="2"/>
  <c r="IJ347" i="2"/>
  <c r="NB347" i="2"/>
  <c r="LD347" i="2"/>
  <c r="LF347" i="2"/>
  <c r="HT347" i="2"/>
  <c r="IV347" i="2"/>
  <c r="GT347" i="2"/>
  <c r="F347" i="2" s="1"/>
  <c r="JH347" i="2"/>
  <c r="JJ347" i="2"/>
  <c r="MB347" i="2"/>
  <c r="NN347" i="2"/>
  <c r="LP347" i="2"/>
  <c r="MD347" i="2"/>
  <c r="NL347" i="2"/>
  <c r="FX347" i="2" s="1"/>
  <c r="FY347" i="2" s="1"/>
  <c r="GZ347" i="2"/>
  <c r="FS346" i="2"/>
  <c r="NI347" i="2"/>
  <c r="LA347" i="2"/>
  <c r="E346" i="2"/>
  <c r="BN346" i="2"/>
  <c r="BO346" i="2" s="1"/>
  <c r="R346" i="2"/>
  <c r="S346" i="2" s="1"/>
  <c r="AP346" i="2"/>
  <c r="AQ346" i="2" s="1"/>
  <c r="BZ346" i="2"/>
  <c r="CA346" i="2" s="1"/>
  <c r="CL346" i="2"/>
  <c r="CM346" i="2" s="1"/>
  <c r="DP346" i="2"/>
  <c r="EA346" i="2"/>
  <c r="FW346" i="2"/>
  <c r="ET346" i="2"/>
  <c r="EU346" i="2" s="1"/>
  <c r="EC346" i="2"/>
  <c r="DK346" i="2"/>
  <c r="JW347" i="2"/>
  <c r="IY347" i="2"/>
  <c r="AC346" i="2"/>
  <c r="BB346" i="2"/>
  <c r="BC346" i="2" s="1"/>
  <c r="CQ346" i="2"/>
  <c r="CW346" i="2"/>
  <c r="EN346" i="2"/>
  <c r="EO346" i="2" s="1"/>
  <c r="EY346" i="2"/>
  <c r="FT346" i="2"/>
  <c r="NC347" i="2"/>
  <c r="IA347" i="2"/>
  <c r="EI346" i="2"/>
  <c r="JK347" i="2"/>
  <c r="DW346" i="2"/>
  <c r="DD346" i="2"/>
  <c r="DE346" i="2" s="1"/>
  <c r="KC347" i="2"/>
  <c r="MW347" i="2"/>
  <c r="FE347" i="2" s="1"/>
  <c r="AK346" i="2"/>
  <c r="HO347" i="2"/>
  <c r="B348" i="2"/>
  <c r="GD347" i="2"/>
  <c r="HO348" i="2" l="1"/>
  <c r="IA348" i="2"/>
  <c r="NO348" i="2"/>
  <c r="GC348" i="2"/>
  <c r="KC348" i="2"/>
  <c r="FY346" i="2"/>
  <c r="FA346" i="2"/>
  <c r="DQ346" i="2"/>
  <c r="BI346" i="2"/>
  <c r="AW346" i="2"/>
  <c r="L347" i="2"/>
  <c r="HU348" i="2"/>
  <c r="DX347" i="2"/>
  <c r="DP347" i="2"/>
  <c r="DQ347" i="2" s="1"/>
  <c r="BP347" i="2"/>
  <c r="CH347" i="2"/>
  <c r="H347" i="2"/>
  <c r="Z347" i="2"/>
  <c r="CN347" i="2"/>
  <c r="JK348" i="2"/>
  <c r="NC348" i="2"/>
  <c r="JW348" i="2"/>
  <c r="CE348" i="2" s="1"/>
  <c r="CR347" i="2"/>
  <c r="EP347" i="2"/>
  <c r="AL347" i="2"/>
  <c r="BV347" i="2"/>
  <c r="BD347" i="2"/>
  <c r="DL347" i="2"/>
  <c r="ED347" i="2"/>
  <c r="CB347" i="2"/>
  <c r="G347" i="2"/>
  <c r="KI348" i="2"/>
  <c r="FZ347" i="2"/>
  <c r="DD347" i="2"/>
  <c r="AV347" i="2"/>
  <c r="AW347" i="2" s="1"/>
  <c r="FN347" i="2"/>
  <c r="FR347" i="2"/>
  <c r="EZ347" i="2"/>
  <c r="FA347" i="2" s="1"/>
  <c r="BH347" i="2"/>
  <c r="AF347" i="2"/>
  <c r="IY348" i="2"/>
  <c r="BG348" i="2" s="1"/>
  <c r="IS348" i="2"/>
  <c r="IG348" i="2"/>
  <c r="AO348" i="2" s="1"/>
  <c r="ME348" i="2"/>
  <c r="BA347" i="2"/>
  <c r="AI347" i="2"/>
  <c r="BG347" i="2"/>
  <c r="AD347" i="2"/>
  <c r="BT347" i="2"/>
  <c r="DJ347" i="2"/>
  <c r="FL347" i="2"/>
  <c r="EM347" i="2"/>
  <c r="AR347" i="2"/>
  <c r="BJ347" i="2"/>
  <c r="AX347" i="2"/>
  <c r="CT347" i="2"/>
  <c r="DR347" i="2"/>
  <c r="FB347" i="2"/>
  <c r="FT347" i="2"/>
  <c r="S347" i="2"/>
  <c r="FW348" i="2"/>
  <c r="FK348" i="2"/>
  <c r="EM348" i="2"/>
  <c r="CQ348" i="2"/>
  <c r="AI348" i="2"/>
  <c r="BA348" i="2"/>
  <c r="W348" i="2"/>
  <c r="CK348" i="2"/>
  <c r="AC348" i="2"/>
  <c r="BS348" i="2"/>
  <c r="MK348" i="2"/>
  <c r="IL348" i="2"/>
  <c r="MW348" i="2"/>
  <c r="FE348" i="2" s="1"/>
  <c r="LG348" i="2"/>
  <c r="KU348" i="2"/>
  <c r="JB348" i="2"/>
  <c r="GV348" i="2"/>
  <c r="LM348" i="2"/>
  <c r="DU348" i="2" s="1"/>
  <c r="MH348" i="2"/>
  <c r="MJ348" i="2"/>
  <c r="HX348" i="2"/>
  <c r="IV348" i="2"/>
  <c r="JT348" i="2"/>
  <c r="LP348" i="2"/>
  <c r="ID348" i="2"/>
  <c r="KB348" i="2"/>
  <c r="KX348" i="2"/>
  <c r="LV348" i="2"/>
  <c r="LJ348" i="2"/>
  <c r="IR348" i="2"/>
  <c r="KN348" i="2"/>
  <c r="EV348" i="2"/>
  <c r="HZ348" i="2"/>
  <c r="KR348" i="2"/>
  <c r="MP348" i="2"/>
  <c r="T348" i="2"/>
  <c r="HF348" i="2"/>
  <c r="IF348" i="2"/>
  <c r="KZ348" i="2"/>
  <c r="MT348" i="2"/>
  <c r="LL348" i="2"/>
  <c r="JN348" i="2"/>
  <c r="NF348" i="2"/>
  <c r="NH348" i="2"/>
  <c r="IP348" i="2"/>
  <c r="GZ348" i="2"/>
  <c r="AL348" i="2"/>
  <c r="KT348" i="2"/>
  <c r="MN348" i="2"/>
  <c r="HH348" i="2"/>
  <c r="BP348" i="2"/>
  <c r="DL348" i="2"/>
  <c r="HT348" i="2"/>
  <c r="HB348" i="2"/>
  <c r="IX348" i="2"/>
  <c r="MV348" i="2"/>
  <c r="JV348" i="2"/>
  <c r="JH348" i="2"/>
  <c r="JJ348" i="2"/>
  <c r="NB348" i="2"/>
  <c r="MZ348" i="2"/>
  <c r="FR348" i="2"/>
  <c r="CN348" i="2"/>
  <c r="HL348" i="2"/>
  <c r="IJ348" i="2"/>
  <c r="KF348" i="2"/>
  <c r="MD348" i="2"/>
  <c r="NN348" i="2"/>
  <c r="NL348" i="2"/>
  <c r="FX348" i="2" s="1"/>
  <c r="FY348" i="2" s="1"/>
  <c r="JD348" i="2"/>
  <c r="JZ348" i="2"/>
  <c r="MB348" i="2"/>
  <c r="HR348" i="2"/>
  <c r="KL348" i="2"/>
  <c r="DF348" i="2"/>
  <c r="LR348" i="2"/>
  <c r="GT348" i="2"/>
  <c r="LX348" i="2"/>
  <c r="HN348" i="2"/>
  <c r="CR348" i="2"/>
  <c r="KH348" i="2"/>
  <c r="LD348" i="2"/>
  <c r="FL348" i="2"/>
  <c r="JP348" i="2"/>
  <c r="FH348" i="2"/>
  <c r="LF348" i="2"/>
  <c r="EI347" i="2"/>
  <c r="MQ348" i="2"/>
  <c r="EY348" i="2" s="1"/>
  <c r="AQ347" i="2"/>
  <c r="LA348" i="2"/>
  <c r="CS347" i="2"/>
  <c r="HC348" i="2"/>
  <c r="K348" i="2" s="1"/>
  <c r="KO348" i="2"/>
  <c r="JE348" i="2"/>
  <c r="CF347" i="2"/>
  <c r="X347" i="2"/>
  <c r="BB347" i="2"/>
  <c r="BN347" i="2"/>
  <c r="CE347" i="2"/>
  <c r="EB347" i="2"/>
  <c r="CL347" i="2"/>
  <c r="ET347" i="2"/>
  <c r="EN347" i="2"/>
  <c r="N347" i="2"/>
  <c r="FF347" i="2"/>
  <c r="DF347" i="2"/>
  <c r="EJ347" i="2"/>
  <c r="LY348" i="2"/>
  <c r="NI348" i="2"/>
  <c r="FQ348" i="2" s="1"/>
  <c r="JQ348" i="2"/>
  <c r="W347" i="2"/>
  <c r="AJ347" i="2"/>
  <c r="BS347" i="2"/>
  <c r="K347" i="2"/>
  <c r="BZ347" i="2"/>
  <c r="CX347" i="2"/>
  <c r="FQ347" i="2"/>
  <c r="T347" i="2"/>
  <c r="FK347" i="2"/>
  <c r="BI347" i="2"/>
  <c r="GW348" i="2"/>
  <c r="HI348" i="2"/>
  <c r="LS348" i="2"/>
  <c r="EA348" i="2" s="1"/>
  <c r="DI347" i="2"/>
  <c r="BY347" i="2"/>
  <c r="CK347" i="2"/>
  <c r="DV347" i="2"/>
  <c r="IM348" i="2"/>
  <c r="B349" i="2"/>
  <c r="GC349" i="2" s="1"/>
  <c r="GD348" i="2"/>
  <c r="FS347" i="2" l="1"/>
  <c r="FM347" i="2"/>
  <c r="FG347" i="2"/>
  <c r="EU347" i="2"/>
  <c r="EO347" i="2"/>
  <c r="EC347" i="2"/>
  <c r="DW347" i="2"/>
  <c r="DK347" i="2"/>
  <c r="DE347" i="2"/>
  <c r="CY347" i="2"/>
  <c r="CM347" i="2"/>
  <c r="CG347" i="2"/>
  <c r="CA347" i="2"/>
  <c r="BU347" i="2"/>
  <c r="BO347" i="2"/>
  <c r="BC347" i="2"/>
  <c r="AK347" i="2"/>
  <c r="AE347" i="2"/>
  <c r="Y347" i="2"/>
  <c r="M347" i="2"/>
  <c r="EN348" i="2"/>
  <c r="EO348" i="2" s="1"/>
  <c r="CX348" i="2"/>
  <c r="CY348" i="2" s="1"/>
  <c r="AR348" i="2"/>
  <c r="BD348" i="2"/>
  <c r="AX348" i="2"/>
  <c r="BT348" i="2"/>
  <c r="F348" i="2"/>
  <c r="EZ348" i="2"/>
  <c r="DX348" i="2"/>
  <c r="EB348" i="2"/>
  <c r="EC348" i="2" s="1"/>
  <c r="CB348" i="2"/>
  <c r="Z348" i="2"/>
  <c r="FZ348" i="2"/>
  <c r="DR348" i="2"/>
  <c r="EJ348" i="2"/>
  <c r="BJ348" i="2"/>
  <c r="AF348" i="2"/>
  <c r="N348" i="2"/>
  <c r="CH348" i="2"/>
  <c r="JW349" i="2"/>
  <c r="LM349" i="2"/>
  <c r="DU349" i="2" s="1"/>
  <c r="NO349" i="2"/>
  <c r="IY349" i="2"/>
  <c r="LL349" i="2"/>
  <c r="JN349" i="2"/>
  <c r="MJ349" i="2"/>
  <c r="GT349" i="2"/>
  <c r="JV349" i="2"/>
  <c r="HF349" i="2"/>
  <c r="HH349" i="2"/>
  <c r="JB349" i="2"/>
  <c r="HT349" i="2"/>
  <c r="JP349" i="2"/>
  <c r="NF349" i="2"/>
  <c r="IP349" i="2"/>
  <c r="GZ349" i="2"/>
  <c r="HX349" i="2"/>
  <c r="IX349" i="2"/>
  <c r="IV349" i="2"/>
  <c r="JT349" i="2"/>
  <c r="KR349" i="2"/>
  <c r="LR349" i="2"/>
  <c r="JD349" i="2"/>
  <c r="BN349" i="2"/>
  <c r="JZ349" i="2"/>
  <c r="KX349" i="2"/>
  <c r="MV349" i="2"/>
  <c r="LJ349" i="2"/>
  <c r="NH349" i="2"/>
  <c r="KL349" i="2"/>
  <c r="KT349" i="2"/>
  <c r="MN349" i="2"/>
  <c r="KB349" i="2"/>
  <c r="LX349" i="2"/>
  <c r="BJ349" i="2"/>
  <c r="ID349" i="2"/>
  <c r="LV349" i="2"/>
  <c r="GV349" i="2"/>
  <c r="HN349" i="2"/>
  <c r="IL349" i="2"/>
  <c r="JJ349" i="2"/>
  <c r="DR349" i="2"/>
  <c r="MZ349" i="2"/>
  <c r="HR349" i="2"/>
  <c r="KN349" i="2"/>
  <c r="MH349" i="2"/>
  <c r="IF349" i="2"/>
  <c r="MT349" i="2"/>
  <c r="HB349" i="2"/>
  <c r="JH349" i="2"/>
  <c r="KH349" i="2"/>
  <c r="LF349" i="2"/>
  <c r="MD349" i="2"/>
  <c r="FL349" i="2"/>
  <c r="HZ349" i="2"/>
  <c r="NL349" i="2"/>
  <c r="NN349" i="2"/>
  <c r="LP349" i="2"/>
  <c r="MP349" i="2"/>
  <c r="NB349" i="2"/>
  <c r="IR349" i="2"/>
  <c r="CH349" i="2"/>
  <c r="KZ349" i="2"/>
  <c r="HL349" i="2"/>
  <c r="IJ349" i="2"/>
  <c r="KF349" i="2"/>
  <c r="LD349" i="2"/>
  <c r="MB349" i="2"/>
  <c r="EP349" i="2"/>
  <c r="FX349" i="2"/>
  <c r="HU349" i="2"/>
  <c r="JE349" i="2"/>
  <c r="LA349" i="2"/>
  <c r="DI349" i="2" s="1"/>
  <c r="KU349" i="2"/>
  <c r="DC349" i="2" s="1"/>
  <c r="MK349" i="2"/>
  <c r="AJ348" i="2"/>
  <c r="AK348" i="2" s="1"/>
  <c r="R348" i="2"/>
  <c r="AD348" i="2"/>
  <c r="AE348" i="2" s="1"/>
  <c r="BH348" i="2"/>
  <c r="L348" i="2"/>
  <c r="M348" i="2" s="1"/>
  <c r="X348" i="2"/>
  <c r="Y348" i="2" s="1"/>
  <c r="BZ348" i="2"/>
  <c r="CA348" i="2" s="1"/>
  <c r="DC348" i="2"/>
  <c r="DD348" i="2"/>
  <c r="DE348" i="2" s="1"/>
  <c r="CF348" i="2"/>
  <c r="CG348" i="2" s="1"/>
  <c r="H348" i="2"/>
  <c r="BV348" i="2"/>
  <c r="CT348" i="2"/>
  <c r="ED348" i="2"/>
  <c r="EP348" i="2"/>
  <c r="FT348" i="2"/>
  <c r="IS349" i="2"/>
  <c r="LS349" i="2"/>
  <c r="NC349" i="2"/>
  <c r="KC349" i="2"/>
  <c r="KO349" i="2"/>
  <c r="LG349" i="2"/>
  <c r="DP348" i="2"/>
  <c r="DV348" i="2"/>
  <c r="DW348" i="2" s="1"/>
  <c r="DI348" i="2"/>
  <c r="DO348" i="2"/>
  <c r="FB348" i="2"/>
  <c r="HO349" i="2"/>
  <c r="FS348" i="2"/>
  <c r="JQ349" i="2"/>
  <c r="KI349" i="2"/>
  <c r="LY349" i="2"/>
  <c r="HC349" i="2"/>
  <c r="MQ349" i="2"/>
  <c r="MW349" i="2"/>
  <c r="BN348" i="2"/>
  <c r="BO348" i="2" s="1"/>
  <c r="AP348" i="2"/>
  <c r="CW348" i="2"/>
  <c r="AV348" i="2"/>
  <c r="BB348" i="2"/>
  <c r="BC348" i="2" s="1"/>
  <c r="CL348" i="2"/>
  <c r="CM348" i="2" s="1"/>
  <c r="DJ348" i="2"/>
  <c r="DK348" i="2" s="1"/>
  <c r="EH348" i="2"/>
  <c r="ES348" i="2"/>
  <c r="CZ348" i="2"/>
  <c r="FN348" i="2"/>
  <c r="BU348" i="2"/>
  <c r="ME349" i="2"/>
  <c r="HI349" i="2"/>
  <c r="IM349" i="2"/>
  <c r="GW349" i="2"/>
  <c r="NI349" i="2"/>
  <c r="IA349" i="2"/>
  <c r="CS348" i="2"/>
  <c r="Q348" i="2"/>
  <c r="E348" i="2"/>
  <c r="AU348" i="2"/>
  <c r="BM348" i="2"/>
  <c r="BY348" i="2"/>
  <c r="FF348" i="2"/>
  <c r="FG348" i="2" s="1"/>
  <c r="EG348" i="2"/>
  <c r="ET348" i="2"/>
  <c r="EU348" i="2" s="1"/>
  <c r="JK349" i="2"/>
  <c r="FM348" i="2"/>
  <c r="IG349" i="2"/>
  <c r="B350" i="2"/>
  <c r="GC350" i="2" s="1"/>
  <c r="GD349" i="2"/>
  <c r="JK350" i="2" l="1"/>
  <c r="HI350" i="2"/>
  <c r="NI350" i="2"/>
  <c r="G348" i="2"/>
  <c r="FY349" i="2"/>
  <c r="FA348" i="2"/>
  <c r="EI348" i="2"/>
  <c r="DQ348" i="2"/>
  <c r="BI348" i="2"/>
  <c r="AW348" i="2"/>
  <c r="AQ348" i="2"/>
  <c r="S348" i="2"/>
  <c r="H349" i="2"/>
  <c r="BV349" i="2"/>
  <c r="AX349" i="2"/>
  <c r="R349" i="2"/>
  <c r="IG350" i="2"/>
  <c r="IA350" i="2"/>
  <c r="IM350" i="2"/>
  <c r="BO349" i="2"/>
  <c r="LY350" i="2"/>
  <c r="DJ349" i="2"/>
  <c r="CL349" i="2"/>
  <c r="ED349" i="2"/>
  <c r="AF349" i="2"/>
  <c r="DK349" i="2"/>
  <c r="NC350" i="2"/>
  <c r="EV349" i="2"/>
  <c r="AR349" i="2"/>
  <c r="CT349" i="2"/>
  <c r="AJ349" i="2"/>
  <c r="FB349" i="2"/>
  <c r="L349" i="2"/>
  <c r="FR349" i="2"/>
  <c r="FF349" i="2"/>
  <c r="DX349" i="2"/>
  <c r="ME350" i="2"/>
  <c r="HC350" i="2"/>
  <c r="LG350" i="2"/>
  <c r="LS350" i="2"/>
  <c r="FZ349" i="2"/>
  <c r="X349" i="2"/>
  <c r="EH349" i="2"/>
  <c r="EI349" i="2" s="1"/>
  <c r="CX349" i="2"/>
  <c r="BZ349" i="2"/>
  <c r="DF349" i="2"/>
  <c r="BD349" i="2"/>
  <c r="S349" i="2"/>
  <c r="MW350" i="2"/>
  <c r="KI350" i="2"/>
  <c r="HO350" i="2"/>
  <c r="KO350" i="2"/>
  <c r="IS350" i="2"/>
  <c r="JE350" i="2"/>
  <c r="HU350" i="2"/>
  <c r="JW350" i="2"/>
  <c r="F349" i="2"/>
  <c r="G349" i="2" s="1"/>
  <c r="AV349" i="2"/>
  <c r="AW349" i="2" s="1"/>
  <c r="CE349" i="2"/>
  <c r="AO349" i="2"/>
  <c r="CF349" i="2"/>
  <c r="CG349" i="2" s="1"/>
  <c r="K349" i="2"/>
  <c r="AU349" i="2"/>
  <c r="EG349" i="2"/>
  <c r="ET349" i="2"/>
  <c r="EB349" i="2"/>
  <c r="EA349" i="2"/>
  <c r="T349" i="2"/>
  <c r="N349" i="2"/>
  <c r="DL349" i="2"/>
  <c r="CB349" i="2"/>
  <c r="EJ349" i="2"/>
  <c r="FH349" i="2"/>
  <c r="FQ350" i="2"/>
  <c r="FK350" i="2"/>
  <c r="DO350" i="2"/>
  <c r="EG350" i="2"/>
  <c r="FE350" i="2"/>
  <c r="EA350" i="2"/>
  <c r="EM350" i="2"/>
  <c r="CQ350" i="2"/>
  <c r="CE350" i="2"/>
  <c r="BM350" i="2"/>
  <c r="AI350" i="2"/>
  <c r="CW350" i="2"/>
  <c r="BA350" i="2"/>
  <c r="W350" i="2"/>
  <c r="AU350" i="2"/>
  <c r="Q350" i="2"/>
  <c r="BS350" i="2"/>
  <c r="AO350" i="2"/>
  <c r="K350" i="2"/>
  <c r="AC350" i="2"/>
  <c r="HX350" i="2"/>
  <c r="GT350" i="2"/>
  <c r="JP350" i="2"/>
  <c r="NH350" i="2"/>
  <c r="IP350" i="2"/>
  <c r="KL350" i="2"/>
  <c r="HB350" i="2"/>
  <c r="IV350" i="2"/>
  <c r="KT350" i="2"/>
  <c r="MN350" i="2"/>
  <c r="HH350" i="2"/>
  <c r="ID350" i="2"/>
  <c r="JD350" i="2"/>
  <c r="IR350" i="2"/>
  <c r="BD350" i="2"/>
  <c r="JT350" i="2"/>
  <c r="KR350" i="2"/>
  <c r="MP350" i="2"/>
  <c r="GV350" i="2"/>
  <c r="HF350" i="2"/>
  <c r="LJ350" i="2"/>
  <c r="HR350" i="2"/>
  <c r="JN350" i="2"/>
  <c r="NF350" i="2"/>
  <c r="MJ350" i="2"/>
  <c r="MH350" i="2"/>
  <c r="HZ350" i="2"/>
  <c r="IX350" i="2"/>
  <c r="JV350" i="2"/>
  <c r="LP350" i="2"/>
  <c r="JH350" i="2"/>
  <c r="JB350" i="2"/>
  <c r="KZ350" i="2"/>
  <c r="LL350" i="2"/>
  <c r="KN350" i="2"/>
  <c r="JZ350" i="2"/>
  <c r="KX350" i="2"/>
  <c r="MV350" i="2"/>
  <c r="MB350" i="2"/>
  <c r="GZ350" i="2"/>
  <c r="NL350" i="2"/>
  <c r="KH350" i="2"/>
  <c r="LR350" i="2"/>
  <c r="LV350" i="2"/>
  <c r="CT350" i="2"/>
  <c r="KF350" i="2"/>
  <c r="LF350" i="2"/>
  <c r="MD350" i="2"/>
  <c r="IF350" i="2"/>
  <c r="LX350" i="2"/>
  <c r="MT350" i="2"/>
  <c r="BP350" i="2"/>
  <c r="HL350" i="2"/>
  <c r="IJ350" i="2"/>
  <c r="JJ350" i="2"/>
  <c r="LD350" i="2"/>
  <c r="DR350" i="2"/>
  <c r="MZ350" i="2"/>
  <c r="NB350" i="2"/>
  <c r="KB350" i="2"/>
  <c r="HT350" i="2"/>
  <c r="HN350" i="2"/>
  <c r="IL350" i="2"/>
  <c r="T350" i="2"/>
  <c r="NN350" i="2"/>
  <c r="GW350" i="2"/>
  <c r="MQ350" i="2"/>
  <c r="EY350" i="2" s="1"/>
  <c r="JQ350" i="2"/>
  <c r="KC350" i="2"/>
  <c r="MK350" i="2"/>
  <c r="ES350" i="2" s="1"/>
  <c r="IY350" i="2"/>
  <c r="W349" i="2"/>
  <c r="BY349" i="2"/>
  <c r="Q349" i="2"/>
  <c r="BG349" i="2"/>
  <c r="BH349" i="2"/>
  <c r="BI349" i="2" s="1"/>
  <c r="CR349" i="2"/>
  <c r="EY349" i="2"/>
  <c r="FQ349" i="2"/>
  <c r="EM349" i="2"/>
  <c r="EN349" i="2"/>
  <c r="EO349" i="2" s="1"/>
  <c r="Z349" i="2"/>
  <c r="BP349" i="2"/>
  <c r="CN349" i="2"/>
  <c r="FN349" i="2"/>
  <c r="KU350" i="2"/>
  <c r="DC350" i="2" s="1"/>
  <c r="NO350" i="2"/>
  <c r="FX350" i="2" s="1"/>
  <c r="FY350" i="2" s="1"/>
  <c r="AI349" i="2"/>
  <c r="DD349" i="2"/>
  <c r="BB349" i="2"/>
  <c r="AC349" i="2"/>
  <c r="AL349" i="2"/>
  <c r="AD349" i="2"/>
  <c r="BT349" i="2"/>
  <c r="CK349" i="2"/>
  <c r="ES349" i="2"/>
  <c r="EZ349" i="2"/>
  <c r="FA349" i="2" s="1"/>
  <c r="FK349" i="2"/>
  <c r="CZ349" i="2"/>
  <c r="FT349" i="2"/>
  <c r="FM349" i="2"/>
  <c r="FS349" i="2"/>
  <c r="LA350" i="2"/>
  <c r="LM350" i="2"/>
  <c r="BA349" i="2"/>
  <c r="BM349" i="2"/>
  <c r="BS349" i="2"/>
  <c r="E349" i="2"/>
  <c r="AP349" i="2"/>
  <c r="AQ349" i="2" s="1"/>
  <c r="CQ349" i="2"/>
  <c r="DO349" i="2"/>
  <c r="CW349" i="2"/>
  <c r="DP349" i="2"/>
  <c r="DQ349" i="2" s="1"/>
  <c r="DV349" i="2"/>
  <c r="FE349" i="2"/>
  <c r="FW349" i="2"/>
  <c r="B351" i="2"/>
  <c r="GC351" i="2" s="1"/>
  <c r="GD350" i="2"/>
  <c r="FG349" i="2" l="1"/>
  <c r="EU349" i="2"/>
  <c r="EC349" i="2"/>
  <c r="DW349" i="2"/>
  <c r="DE349" i="2"/>
  <c r="CY349" i="2"/>
  <c r="CS349" i="2"/>
  <c r="CM349" i="2"/>
  <c r="CA349" i="2"/>
  <c r="BU349" i="2"/>
  <c r="BC349" i="2"/>
  <c r="AK349" i="2"/>
  <c r="AE349" i="2"/>
  <c r="Y349" i="2"/>
  <c r="M349" i="2"/>
  <c r="IG351" i="2"/>
  <c r="EJ350" i="2"/>
  <c r="L350" i="2"/>
  <c r="M350" i="2" s="1"/>
  <c r="FN350" i="2"/>
  <c r="FF350" i="2"/>
  <c r="FG350" i="2" s="1"/>
  <c r="FR350" i="2"/>
  <c r="FS350" i="2" s="1"/>
  <c r="LM351" i="2"/>
  <c r="LY351" i="2"/>
  <c r="FZ350" i="2"/>
  <c r="DD350" i="2"/>
  <c r="DE350" i="2" s="1"/>
  <c r="CX350" i="2"/>
  <c r="CY350" i="2" s="1"/>
  <c r="DL350" i="2"/>
  <c r="AL350" i="2"/>
  <c r="EP350" i="2"/>
  <c r="AV350" i="2"/>
  <c r="AW350" i="2" s="1"/>
  <c r="AD350" i="2"/>
  <c r="AE350" i="2" s="1"/>
  <c r="CL350" i="2"/>
  <c r="CM350" i="2" s="1"/>
  <c r="CH350" i="2"/>
  <c r="LA351" i="2"/>
  <c r="CB350" i="2"/>
  <c r="Z350" i="2"/>
  <c r="ED350" i="2"/>
  <c r="BV350" i="2"/>
  <c r="EZ350" i="2"/>
  <c r="H350" i="2"/>
  <c r="DV350" i="2"/>
  <c r="DW350" i="2" s="1"/>
  <c r="AP350" i="2"/>
  <c r="BJ350" i="2"/>
  <c r="ET350" i="2"/>
  <c r="EU350" i="2" s="1"/>
  <c r="HC351" i="2"/>
  <c r="JQ351" i="2"/>
  <c r="R350" i="2"/>
  <c r="BH350" i="2"/>
  <c r="F350" i="2"/>
  <c r="BB350" i="2"/>
  <c r="BC350" i="2" s="1"/>
  <c r="DI350" i="2"/>
  <c r="CF350" i="2"/>
  <c r="CG350" i="2" s="1"/>
  <c r="N350" i="2"/>
  <c r="AF350" i="2"/>
  <c r="CN350" i="2"/>
  <c r="FB350" i="2"/>
  <c r="FT350" i="2"/>
  <c r="NI351" i="2"/>
  <c r="JE351" i="2"/>
  <c r="HO351" i="2"/>
  <c r="IM351" i="2"/>
  <c r="NC351" i="2"/>
  <c r="ME351" i="2"/>
  <c r="IY351" i="2"/>
  <c r="MQ351" i="2"/>
  <c r="BG350" i="2"/>
  <c r="BN350" i="2"/>
  <c r="BT350" i="2"/>
  <c r="BU350" i="2" s="1"/>
  <c r="DP350" i="2"/>
  <c r="CR350" i="2"/>
  <c r="CS350" i="2" s="1"/>
  <c r="EB350" i="2"/>
  <c r="EC350" i="2" s="1"/>
  <c r="AR350" i="2"/>
  <c r="DF350" i="2"/>
  <c r="CZ350" i="2"/>
  <c r="FH350" i="2"/>
  <c r="EV350" i="2"/>
  <c r="JK351" i="2"/>
  <c r="KI351" i="2"/>
  <c r="HI351" i="2"/>
  <c r="NO351" i="2"/>
  <c r="LG351" i="2"/>
  <c r="MK351" i="2"/>
  <c r="BZ350" i="2"/>
  <c r="CA350" i="2" s="1"/>
  <c r="X350" i="2"/>
  <c r="Y350" i="2" s="1"/>
  <c r="DU350" i="2"/>
  <c r="DJ350" i="2"/>
  <c r="DK350" i="2" s="1"/>
  <c r="EN350" i="2"/>
  <c r="EO350" i="2" s="1"/>
  <c r="EH350" i="2"/>
  <c r="FL350" i="2"/>
  <c r="DX350" i="2"/>
  <c r="AX350" i="2"/>
  <c r="JW351" i="2"/>
  <c r="MW351" i="2"/>
  <c r="FE351" i="2" s="1"/>
  <c r="FK351" i="2"/>
  <c r="FW351" i="2"/>
  <c r="EY351" i="2"/>
  <c r="EM351" i="2"/>
  <c r="DU351" i="2"/>
  <c r="FQ351" i="2"/>
  <c r="ES351" i="2"/>
  <c r="DO351" i="2"/>
  <c r="EG351" i="2"/>
  <c r="DI351" i="2"/>
  <c r="CE351" i="2"/>
  <c r="AU351" i="2"/>
  <c r="K351" i="2"/>
  <c r="BY351" i="2"/>
  <c r="BS351" i="2"/>
  <c r="BG351" i="2"/>
  <c r="AO351" i="2"/>
  <c r="Q351" i="2"/>
  <c r="BM351" i="2"/>
  <c r="CQ351" i="2"/>
  <c r="W351" i="2"/>
  <c r="KU351" i="2"/>
  <c r="DC351" i="2" s="1"/>
  <c r="IS351" i="2"/>
  <c r="BA351" i="2" s="1"/>
  <c r="GZ351" i="2"/>
  <c r="HH351" i="2"/>
  <c r="LS351" i="2"/>
  <c r="LL351" i="2"/>
  <c r="HR351" i="2"/>
  <c r="JN351" i="2"/>
  <c r="NH351" i="2"/>
  <c r="IR351" i="2"/>
  <c r="KN351" i="2"/>
  <c r="IV351" i="2"/>
  <c r="KT351" i="2"/>
  <c r="LP351" i="2"/>
  <c r="MP351" i="2"/>
  <c r="MN351" i="2"/>
  <c r="JB351" i="2"/>
  <c r="MT351" i="2"/>
  <c r="NF351" i="2"/>
  <c r="FR351" i="2"/>
  <c r="HX351" i="2"/>
  <c r="KR351" i="2"/>
  <c r="JZ351" i="2"/>
  <c r="KX351" i="2"/>
  <c r="LV351" i="2"/>
  <c r="LX351" i="2"/>
  <c r="HT351" i="2"/>
  <c r="JP351" i="2"/>
  <c r="IP351" i="2"/>
  <c r="KL351" i="2"/>
  <c r="MJ351" i="2"/>
  <c r="GV351" i="2"/>
  <c r="LR351" i="2"/>
  <c r="ID351" i="2"/>
  <c r="JD351" i="2"/>
  <c r="LJ351" i="2"/>
  <c r="HZ351" i="2"/>
  <c r="IX351" i="2"/>
  <c r="EZ351" i="2"/>
  <c r="MV351" i="2"/>
  <c r="HN351" i="2"/>
  <c r="IL351" i="2"/>
  <c r="KF351" i="2"/>
  <c r="KH351" i="2"/>
  <c r="CR351" i="2"/>
  <c r="LD351" i="2"/>
  <c r="LF351" i="2"/>
  <c r="MD351" i="2"/>
  <c r="NL351" i="2"/>
  <c r="JH351" i="2"/>
  <c r="BD351" i="2"/>
  <c r="JT351" i="2"/>
  <c r="IJ351" i="2"/>
  <c r="HF351" i="2"/>
  <c r="KZ351" i="2"/>
  <c r="GT351" i="2"/>
  <c r="DP351" i="2"/>
  <c r="MZ351" i="2"/>
  <c r="HL351" i="2"/>
  <c r="EV351" i="2"/>
  <c r="KB351" i="2"/>
  <c r="MH351" i="2"/>
  <c r="HB351" i="2"/>
  <c r="JV351" i="2"/>
  <c r="FF351" i="2"/>
  <c r="FG351" i="2" s="1"/>
  <c r="NB351" i="2"/>
  <c r="IF351" i="2"/>
  <c r="JJ351" i="2"/>
  <c r="EP351" i="2"/>
  <c r="MB351" i="2"/>
  <c r="FX351" i="2"/>
  <c r="NN351" i="2"/>
  <c r="KC351" i="2"/>
  <c r="GW351" i="2"/>
  <c r="E351" i="2" s="1"/>
  <c r="E350" i="2"/>
  <c r="AJ350" i="2"/>
  <c r="AK350" i="2" s="1"/>
  <c r="CK350" i="2"/>
  <c r="BY350" i="2"/>
  <c r="FW350" i="2"/>
  <c r="IA351" i="2"/>
  <c r="HU351" i="2"/>
  <c r="AC351" i="2" s="1"/>
  <c r="KO351" i="2"/>
  <c r="CW351" i="2" s="1"/>
  <c r="B352" i="2"/>
  <c r="GC352" i="2" s="1"/>
  <c r="GD351" i="2"/>
  <c r="IA352" i="2" l="1"/>
  <c r="G350" i="2"/>
  <c r="FY351" i="2"/>
  <c r="FM350" i="2"/>
  <c r="FA350" i="2"/>
  <c r="EI350" i="2"/>
  <c r="DQ350" i="2"/>
  <c r="BO350" i="2"/>
  <c r="BI350" i="2"/>
  <c r="AQ350" i="2"/>
  <c r="S350" i="2"/>
  <c r="EJ351" i="2"/>
  <c r="DX351" i="2"/>
  <c r="R351" i="2"/>
  <c r="S351" i="2" s="1"/>
  <c r="DF351" i="2"/>
  <c r="AR351" i="2"/>
  <c r="CZ351" i="2"/>
  <c r="BZ351" i="2"/>
  <c r="DL351" i="2"/>
  <c r="CH351" i="2"/>
  <c r="BV351" i="2"/>
  <c r="AF351" i="2"/>
  <c r="H351" i="2"/>
  <c r="BH351" i="2"/>
  <c r="BI351" i="2" s="1"/>
  <c r="AX351" i="2"/>
  <c r="CN351" i="2"/>
  <c r="L351" i="2"/>
  <c r="BN351" i="2"/>
  <c r="BO351" i="2" s="1"/>
  <c r="AJ351" i="2"/>
  <c r="Z351" i="2"/>
  <c r="FN351" i="2"/>
  <c r="ED351" i="2"/>
  <c r="DQ351" i="2"/>
  <c r="X351" i="2"/>
  <c r="DD351" i="2"/>
  <c r="AD351" i="2"/>
  <c r="BT351" i="2"/>
  <c r="DJ351" i="2"/>
  <c r="ET351" i="2"/>
  <c r="EN351" i="2"/>
  <c r="T351" i="2"/>
  <c r="BJ351" i="2"/>
  <c r="BP351" i="2"/>
  <c r="CT351" i="2"/>
  <c r="DR351" i="2"/>
  <c r="FH351" i="2"/>
  <c r="FT351" i="2"/>
  <c r="KI352" i="2"/>
  <c r="CQ352" i="2" s="1"/>
  <c r="IY352" i="2"/>
  <c r="JE352" i="2"/>
  <c r="HC352" i="2"/>
  <c r="K352" i="2" s="1"/>
  <c r="BM352" i="2"/>
  <c r="AI352" i="2"/>
  <c r="BG352" i="2"/>
  <c r="KU352" i="2"/>
  <c r="DC352" i="2" s="1"/>
  <c r="KH352" i="2"/>
  <c r="MW352" i="2"/>
  <c r="ID352" i="2"/>
  <c r="GV352" i="2"/>
  <c r="HT352" i="2"/>
  <c r="JP352" i="2"/>
  <c r="JN352" i="2"/>
  <c r="LR352" i="2"/>
  <c r="MN352" i="2"/>
  <c r="JD352" i="2"/>
  <c r="JB352" i="2"/>
  <c r="LX352" i="2"/>
  <c r="LL352" i="2"/>
  <c r="HR352" i="2"/>
  <c r="MH352" i="2"/>
  <c r="HX352" i="2"/>
  <c r="IV352" i="2"/>
  <c r="IX352" i="2"/>
  <c r="JT352" i="2"/>
  <c r="LP352" i="2"/>
  <c r="HF352" i="2"/>
  <c r="KB352" i="2"/>
  <c r="KX352" i="2"/>
  <c r="LV352" i="2"/>
  <c r="LJ352" i="2"/>
  <c r="IR352" i="2"/>
  <c r="KN352" i="2"/>
  <c r="MP352" i="2"/>
  <c r="EZ352" i="2"/>
  <c r="GT352" i="2"/>
  <c r="IF352" i="2"/>
  <c r="KZ352" i="2"/>
  <c r="IP352" i="2"/>
  <c r="HH352" i="2"/>
  <c r="JZ352" i="2"/>
  <c r="JJ352" i="2"/>
  <c r="LF352" i="2"/>
  <c r="NB352" i="2"/>
  <c r="MZ352" i="2"/>
  <c r="NF352" i="2"/>
  <c r="NH352" i="2"/>
  <c r="BH352" i="2"/>
  <c r="HN352" i="2"/>
  <c r="IL352" i="2"/>
  <c r="JH352" i="2"/>
  <c r="CB352" i="2"/>
  <c r="KL352" i="2"/>
  <c r="HZ352" i="2"/>
  <c r="GZ352" i="2"/>
  <c r="KT352" i="2"/>
  <c r="KR352" i="2"/>
  <c r="MV352" i="2"/>
  <c r="HB352" i="2"/>
  <c r="HL352" i="2"/>
  <c r="IJ352" i="2"/>
  <c r="KF352" i="2"/>
  <c r="MD352" i="2"/>
  <c r="MB352" i="2"/>
  <c r="NN352" i="2"/>
  <c r="NL352" i="2"/>
  <c r="MJ352" i="2"/>
  <c r="JV352" i="2"/>
  <c r="AJ352" i="2"/>
  <c r="BP352" i="2"/>
  <c r="MT352" i="2"/>
  <c r="CT352" i="2"/>
  <c r="LD352" i="2"/>
  <c r="CS351" i="2"/>
  <c r="F351" i="2"/>
  <c r="G351" i="2" s="1"/>
  <c r="CF351" i="2"/>
  <c r="AI351" i="2"/>
  <c r="AP351" i="2"/>
  <c r="AQ351" i="2" s="1"/>
  <c r="CL351" i="2"/>
  <c r="EB351" i="2"/>
  <c r="FL351" i="2"/>
  <c r="FM351" i="2" s="1"/>
  <c r="N351" i="2"/>
  <c r="CB351" i="2"/>
  <c r="FB351" i="2"/>
  <c r="FZ351" i="2"/>
  <c r="MK352" i="2"/>
  <c r="LA352" i="2"/>
  <c r="ME352" i="2"/>
  <c r="FA351" i="2"/>
  <c r="KO352" i="2"/>
  <c r="GW352" i="2"/>
  <c r="E352" i="2" s="1"/>
  <c r="FS351" i="2"/>
  <c r="LS352" i="2"/>
  <c r="AV351" i="2"/>
  <c r="AW351" i="2" s="1"/>
  <c r="BB351" i="2"/>
  <c r="CX351" i="2"/>
  <c r="EH351" i="2"/>
  <c r="EI351" i="2" s="1"/>
  <c r="DV351" i="2"/>
  <c r="AL351" i="2"/>
  <c r="LG352" i="2"/>
  <c r="LY352" i="2"/>
  <c r="NC352" i="2"/>
  <c r="LM352" i="2"/>
  <c r="DU352" i="2" s="1"/>
  <c r="HU352" i="2"/>
  <c r="KC352" i="2"/>
  <c r="IS352" i="2"/>
  <c r="CK351" i="2"/>
  <c r="EA351" i="2"/>
  <c r="JW352" i="2"/>
  <c r="NO352" i="2"/>
  <c r="HI352" i="2"/>
  <c r="JK352" i="2"/>
  <c r="MQ352" i="2"/>
  <c r="EY352" i="2" s="1"/>
  <c r="IM352" i="2"/>
  <c r="HO352" i="2"/>
  <c r="NI352" i="2"/>
  <c r="JQ352" i="2"/>
  <c r="IG352" i="2"/>
  <c r="B353" i="2"/>
  <c r="GD352" i="2"/>
  <c r="IA353" i="2" l="1"/>
  <c r="GC353" i="2"/>
  <c r="EU351" i="2"/>
  <c r="EO351" i="2"/>
  <c r="EC351" i="2"/>
  <c r="DW351" i="2"/>
  <c r="DK351" i="2"/>
  <c r="DE351" i="2"/>
  <c r="CY351" i="2"/>
  <c r="CM351" i="2"/>
  <c r="CG351" i="2"/>
  <c r="CA351" i="2"/>
  <c r="BU351" i="2"/>
  <c r="BC351" i="2"/>
  <c r="AK351" i="2"/>
  <c r="AE351" i="2"/>
  <c r="Y351" i="2"/>
  <c r="M351" i="2"/>
  <c r="DR352" i="2"/>
  <c r="FH352" i="2"/>
  <c r="AF352" i="2"/>
  <c r="T352" i="2"/>
  <c r="DF352" i="2"/>
  <c r="CL352" i="2"/>
  <c r="CM352" i="2" s="1"/>
  <c r="NC353" i="2"/>
  <c r="H352" i="2"/>
  <c r="ED352" i="2"/>
  <c r="DL352" i="2"/>
  <c r="CH352" i="2"/>
  <c r="AR352" i="2"/>
  <c r="CZ352" i="2"/>
  <c r="FT352" i="2"/>
  <c r="X352" i="2"/>
  <c r="Y352" i="2" s="1"/>
  <c r="NI353" i="2"/>
  <c r="JK353" i="2"/>
  <c r="IS353" i="2"/>
  <c r="FZ352" i="2"/>
  <c r="AX352" i="2"/>
  <c r="FN352" i="2"/>
  <c r="BT352" i="2"/>
  <c r="BU352" i="2" s="1"/>
  <c r="DV352" i="2"/>
  <c r="DW352" i="2" s="1"/>
  <c r="EP352" i="2"/>
  <c r="L352" i="2"/>
  <c r="ET352" i="2"/>
  <c r="EU352" i="2" s="1"/>
  <c r="BB352" i="2"/>
  <c r="BC352" i="2" s="1"/>
  <c r="EJ352" i="2"/>
  <c r="HO353" i="2"/>
  <c r="KC353" i="2"/>
  <c r="KO353" i="2"/>
  <c r="IG353" i="2"/>
  <c r="IM353" i="2"/>
  <c r="NO353" i="2"/>
  <c r="HU353" i="2"/>
  <c r="LY353" i="2"/>
  <c r="LS353" i="2"/>
  <c r="FA352" i="2"/>
  <c r="LA353" i="2"/>
  <c r="BN352" i="2"/>
  <c r="AC352" i="2"/>
  <c r="AP352" i="2"/>
  <c r="AV352" i="2"/>
  <c r="AW352" i="2" s="1"/>
  <c r="FF352" i="2"/>
  <c r="CX352" i="2"/>
  <c r="CY352" i="2" s="1"/>
  <c r="CF352" i="2"/>
  <c r="CG352" i="2" s="1"/>
  <c r="EN352" i="2"/>
  <c r="EO352" i="2" s="1"/>
  <c r="EH352" i="2"/>
  <c r="FK352" i="2"/>
  <c r="FW352" i="2"/>
  <c r="Z352" i="2"/>
  <c r="BJ352" i="2"/>
  <c r="DX352" i="2"/>
  <c r="FB352" i="2"/>
  <c r="BI352" i="2"/>
  <c r="HI353" i="2"/>
  <c r="JQ353" i="2"/>
  <c r="MQ353" i="2"/>
  <c r="LG353" i="2"/>
  <c r="ME353" i="2"/>
  <c r="MK353" i="2"/>
  <c r="MW353" i="2"/>
  <c r="R352" i="2"/>
  <c r="AO352" i="2"/>
  <c r="AU352" i="2"/>
  <c r="F352" i="2"/>
  <c r="BA352" i="2"/>
  <c r="BZ352" i="2"/>
  <c r="DD352" i="2"/>
  <c r="DE352" i="2" s="1"/>
  <c r="CR352" i="2"/>
  <c r="EB352" i="2"/>
  <c r="EC352" i="2" s="1"/>
  <c r="ES352" i="2"/>
  <c r="N352" i="2"/>
  <c r="FR352" i="2"/>
  <c r="AL352" i="2"/>
  <c r="BV352" i="2"/>
  <c r="IY353" i="2"/>
  <c r="GW353" i="2"/>
  <c r="Q352" i="2"/>
  <c r="BS352" i="2"/>
  <c r="CK352" i="2"/>
  <c r="CW352" i="2"/>
  <c r="DI352" i="2"/>
  <c r="DJ352" i="2"/>
  <c r="DK352" i="2" s="1"/>
  <c r="EG352" i="2"/>
  <c r="FE352" i="2"/>
  <c r="FL352" i="2"/>
  <c r="BD352" i="2"/>
  <c r="CN352" i="2"/>
  <c r="EV352" i="2"/>
  <c r="HC353" i="2"/>
  <c r="KI353" i="2"/>
  <c r="FW353" i="2"/>
  <c r="FK353" i="2"/>
  <c r="FE353" i="2"/>
  <c r="ES353" i="2"/>
  <c r="EA353" i="2"/>
  <c r="FQ353" i="2"/>
  <c r="EM353" i="2"/>
  <c r="EY353" i="2"/>
  <c r="EG353" i="2"/>
  <c r="CW353" i="2"/>
  <c r="CK353" i="2"/>
  <c r="DO353" i="2"/>
  <c r="AU353" i="2"/>
  <c r="K353" i="2"/>
  <c r="E353" i="2"/>
  <c r="BS353" i="2"/>
  <c r="BG353" i="2"/>
  <c r="AO353" i="2"/>
  <c r="AC353" i="2"/>
  <c r="Q353" i="2"/>
  <c r="CQ353" i="2"/>
  <c r="BA353" i="2"/>
  <c r="W353" i="2"/>
  <c r="DI353" i="2"/>
  <c r="AI353" i="2"/>
  <c r="BY353" i="2"/>
  <c r="KR353" i="2"/>
  <c r="IR353" i="2"/>
  <c r="IP353" i="2"/>
  <c r="KN353" i="2"/>
  <c r="HZ353" i="2"/>
  <c r="IF353" i="2"/>
  <c r="KZ353" i="2"/>
  <c r="LV353" i="2"/>
  <c r="JN353" i="2"/>
  <c r="NF353" i="2"/>
  <c r="MJ353" i="2"/>
  <c r="JV353" i="2"/>
  <c r="LP353" i="2"/>
  <c r="HH353" i="2"/>
  <c r="JB353" i="2"/>
  <c r="HT353" i="2"/>
  <c r="HR353" i="2"/>
  <c r="JP353" i="2"/>
  <c r="GZ353" i="2"/>
  <c r="HX353" i="2"/>
  <c r="IX353" i="2"/>
  <c r="IV353" i="2"/>
  <c r="JT353" i="2"/>
  <c r="LR353" i="2"/>
  <c r="HN353" i="2"/>
  <c r="JD353" i="2"/>
  <c r="JZ353" i="2"/>
  <c r="KX353" i="2"/>
  <c r="LJ353" i="2"/>
  <c r="NH353" i="2"/>
  <c r="KB353" i="2"/>
  <c r="LX353" i="2"/>
  <c r="NB353" i="2"/>
  <c r="MB353" i="2"/>
  <c r="LL353" i="2"/>
  <c r="MH353" i="2"/>
  <c r="GT353" i="2"/>
  <c r="KT353" i="2"/>
  <c r="ID353" i="2"/>
  <c r="MV353" i="2"/>
  <c r="HF353" i="2"/>
  <c r="JJ353" i="2"/>
  <c r="LD353" i="2"/>
  <c r="MZ353" i="2"/>
  <c r="HB353" i="2"/>
  <c r="KL353" i="2"/>
  <c r="MN353" i="2"/>
  <c r="F353" i="2"/>
  <c r="T353" i="2"/>
  <c r="KF353" i="2"/>
  <c r="MP353" i="2"/>
  <c r="JH353" i="2"/>
  <c r="KH353" i="2"/>
  <c r="LF353" i="2"/>
  <c r="MD353" i="2"/>
  <c r="NL353" i="2"/>
  <c r="NN353" i="2"/>
  <c r="MT353" i="2"/>
  <c r="GV353" i="2"/>
  <c r="HL353" i="2"/>
  <c r="IJ353" i="2"/>
  <c r="IL353" i="2"/>
  <c r="JW353" i="2"/>
  <c r="LM353" i="2"/>
  <c r="M352" i="2"/>
  <c r="FX352" i="2"/>
  <c r="KU353" i="2"/>
  <c r="DP352" i="2"/>
  <c r="AD352" i="2"/>
  <c r="AE352" i="2" s="1"/>
  <c r="W352" i="2"/>
  <c r="EM352" i="2"/>
  <c r="CE352" i="2"/>
  <c r="BY352" i="2"/>
  <c r="EA352" i="2"/>
  <c r="DO352" i="2"/>
  <c r="FQ352" i="2"/>
  <c r="JE353" i="2"/>
  <c r="BM353" i="2" s="1"/>
  <c r="CA352" i="2"/>
  <c r="AK352" i="2"/>
  <c r="B354" i="2"/>
  <c r="GC354" i="2" s="1"/>
  <c r="GD353" i="2"/>
  <c r="G352" i="2" l="1"/>
  <c r="FY352" i="2"/>
  <c r="FS352" i="2"/>
  <c r="FM352" i="2"/>
  <c r="FG352" i="2"/>
  <c r="EI352" i="2"/>
  <c r="DQ352" i="2"/>
  <c r="CS352" i="2"/>
  <c r="BO352" i="2"/>
  <c r="AQ352" i="2"/>
  <c r="S352" i="2"/>
  <c r="X353" i="2"/>
  <c r="Y353" i="2" s="1"/>
  <c r="CZ353" i="2"/>
  <c r="AP353" i="2"/>
  <c r="AL353" i="2"/>
  <c r="BD353" i="2"/>
  <c r="CR353" i="2"/>
  <c r="CS353" i="2" s="1"/>
  <c r="EB353" i="2"/>
  <c r="FT353" i="2"/>
  <c r="CB353" i="2"/>
  <c r="EJ353" i="2"/>
  <c r="EZ353" i="2"/>
  <c r="EP353" i="2"/>
  <c r="AX353" i="2"/>
  <c r="DR353" i="2"/>
  <c r="DD353" i="2"/>
  <c r="CN353" i="2"/>
  <c r="BN353" i="2"/>
  <c r="BO353" i="2" s="1"/>
  <c r="FH353" i="2"/>
  <c r="CF353" i="2"/>
  <c r="CG353" i="2" s="1"/>
  <c r="ET353" i="2"/>
  <c r="FX353" i="2"/>
  <c r="FY353" i="2" s="1"/>
  <c r="FN353" i="2"/>
  <c r="BV353" i="2"/>
  <c r="L353" i="2"/>
  <c r="AD353" i="2"/>
  <c r="DX353" i="2"/>
  <c r="DL353" i="2"/>
  <c r="BJ353" i="2"/>
  <c r="G353" i="2"/>
  <c r="MQ354" i="2"/>
  <c r="IJ354" i="2"/>
  <c r="HH354" i="2"/>
  <c r="GT354" i="2"/>
  <c r="ME354" i="2"/>
  <c r="LL354" i="2"/>
  <c r="LJ354" i="2"/>
  <c r="HT354" i="2"/>
  <c r="JP354" i="2"/>
  <c r="NF354" i="2"/>
  <c r="LR354" i="2"/>
  <c r="GV354" i="2"/>
  <c r="JD354" i="2"/>
  <c r="JZ354" i="2"/>
  <c r="MV354" i="2"/>
  <c r="NH354" i="2"/>
  <c r="IP354" i="2"/>
  <c r="KL354" i="2"/>
  <c r="HB354" i="2"/>
  <c r="N354" i="2"/>
  <c r="GZ354" i="2"/>
  <c r="MN354" i="2"/>
  <c r="MP354" i="2"/>
  <c r="ID354" i="2"/>
  <c r="CN354" i="2"/>
  <c r="KB354" i="2"/>
  <c r="IR354" i="2"/>
  <c r="MH354" i="2"/>
  <c r="IV354" i="2"/>
  <c r="KR354" i="2"/>
  <c r="KT354" i="2"/>
  <c r="EZ354" i="2"/>
  <c r="HF354" i="2"/>
  <c r="KZ354" i="2"/>
  <c r="IF354" i="2"/>
  <c r="HN354" i="2"/>
  <c r="IL354" i="2"/>
  <c r="KH354" i="2"/>
  <c r="NN354" i="2"/>
  <c r="JH354" i="2"/>
  <c r="LD354" i="2"/>
  <c r="KN354" i="2"/>
  <c r="JV354" i="2"/>
  <c r="LP354" i="2"/>
  <c r="LV354" i="2"/>
  <c r="KF354" i="2"/>
  <c r="DP354" i="2"/>
  <c r="MB354" i="2"/>
  <c r="MD354" i="2"/>
  <c r="JT354" i="2"/>
  <c r="FZ354" i="2"/>
  <c r="NL354" i="2"/>
  <c r="IX354" i="2"/>
  <c r="MT354" i="2"/>
  <c r="HL354" i="2"/>
  <c r="NB354" i="2"/>
  <c r="JN354" i="2"/>
  <c r="MJ354" i="2"/>
  <c r="HX354" i="2"/>
  <c r="JB354" i="2"/>
  <c r="LX354" i="2"/>
  <c r="AV354" i="2"/>
  <c r="LF354" i="2"/>
  <c r="EP354" i="2"/>
  <c r="HR354" i="2"/>
  <c r="HZ354" i="2"/>
  <c r="KX354" i="2"/>
  <c r="JJ354" i="2"/>
  <c r="MZ354" i="2"/>
  <c r="LM354" i="2"/>
  <c r="KU354" i="2"/>
  <c r="DC354" i="2" s="1"/>
  <c r="JW354" i="2"/>
  <c r="AJ353" i="2"/>
  <c r="DJ353" i="2"/>
  <c r="DK353" i="2" s="1"/>
  <c r="CL353" i="2"/>
  <c r="EH353" i="2"/>
  <c r="EI353" i="2" s="1"/>
  <c r="H353" i="2"/>
  <c r="Z353" i="2"/>
  <c r="N353" i="2"/>
  <c r="BP353" i="2"/>
  <c r="CH353" i="2"/>
  <c r="ED353" i="2"/>
  <c r="FZ353" i="2"/>
  <c r="GW354" i="2"/>
  <c r="E354" i="2" s="1"/>
  <c r="LG354" i="2"/>
  <c r="DO354" i="2" s="1"/>
  <c r="JQ354" i="2"/>
  <c r="BY354" i="2" s="1"/>
  <c r="LS354" i="2"/>
  <c r="EA354" i="2" s="1"/>
  <c r="NO354" i="2"/>
  <c r="NI354" i="2"/>
  <c r="BB353" i="2"/>
  <c r="R353" i="2"/>
  <c r="S353" i="2" s="1"/>
  <c r="BH353" i="2"/>
  <c r="BI353" i="2" s="1"/>
  <c r="CX353" i="2"/>
  <c r="DP353" i="2"/>
  <c r="DQ353" i="2" s="1"/>
  <c r="EN353" i="2"/>
  <c r="EO353" i="2" s="1"/>
  <c r="FF353" i="2"/>
  <c r="FG353" i="2" s="1"/>
  <c r="AF353" i="2"/>
  <c r="CT353" i="2"/>
  <c r="DF353" i="2"/>
  <c r="EV353" i="2"/>
  <c r="FB353" i="2"/>
  <c r="AQ353" i="2"/>
  <c r="MK354" i="2"/>
  <c r="LY354" i="2"/>
  <c r="IM354" i="2"/>
  <c r="KC354" i="2"/>
  <c r="CK354" i="2" s="1"/>
  <c r="BT353" i="2"/>
  <c r="FL353" i="2"/>
  <c r="FM353" i="2" s="1"/>
  <c r="DC353" i="2"/>
  <c r="DU353" i="2"/>
  <c r="AR353" i="2"/>
  <c r="KI354" i="2"/>
  <c r="JK354" i="2"/>
  <c r="HI354" i="2"/>
  <c r="Q354" i="2" s="1"/>
  <c r="LA354" i="2"/>
  <c r="IG354" i="2"/>
  <c r="AO354" i="2" s="1"/>
  <c r="HO354" i="2"/>
  <c r="IA354" i="2"/>
  <c r="JE354" i="2"/>
  <c r="AV353" i="2"/>
  <c r="AW353" i="2" s="1"/>
  <c r="AW354" i="2" s="1"/>
  <c r="CE353" i="2"/>
  <c r="BZ353" i="2"/>
  <c r="DV353" i="2"/>
  <c r="FR353" i="2"/>
  <c r="FS353" i="2" s="1"/>
  <c r="HC354" i="2"/>
  <c r="IY354" i="2"/>
  <c r="MW354" i="2"/>
  <c r="IS354" i="2"/>
  <c r="BA354" i="2" s="1"/>
  <c r="FA353" i="2"/>
  <c r="HU354" i="2"/>
  <c r="AC354" i="2" s="1"/>
  <c r="KO354" i="2"/>
  <c r="NC354" i="2"/>
  <c r="B355" i="2"/>
  <c r="GC355" i="2" s="1"/>
  <c r="GD354" i="2"/>
  <c r="KO355" i="2" l="1"/>
  <c r="MW355" i="2"/>
  <c r="EU353" i="2"/>
  <c r="EC353" i="2"/>
  <c r="DW353" i="2"/>
  <c r="DE353" i="2"/>
  <c r="CY353" i="2"/>
  <c r="CM353" i="2"/>
  <c r="CA353" i="2"/>
  <c r="BU353" i="2"/>
  <c r="BC353" i="2"/>
  <c r="AK353" i="2"/>
  <c r="AE353" i="2"/>
  <c r="M353" i="2"/>
  <c r="ED354" i="2"/>
  <c r="DF354" i="2"/>
  <c r="AR354" i="2"/>
  <c r="FX354" i="2"/>
  <c r="FY354" i="2" s="1"/>
  <c r="EH354" i="2"/>
  <c r="FR354" i="2"/>
  <c r="FS354" i="2" s="1"/>
  <c r="BV354" i="2"/>
  <c r="T354" i="2"/>
  <c r="DJ354" i="2"/>
  <c r="DK354" i="2" s="1"/>
  <c r="BJ354" i="2"/>
  <c r="BZ354" i="2"/>
  <c r="CA354" i="2" s="1"/>
  <c r="FH354" i="2"/>
  <c r="Z354" i="2"/>
  <c r="DX354" i="2"/>
  <c r="CF354" i="2"/>
  <c r="DQ354" i="2"/>
  <c r="CT354" i="2"/>
  <c r="BB354" i="2"/>
  <c r="BC354" i="2" s="1"/>
  <c r="FL354" i="2"/>
  <c r="CZ354" i="2"/>
  <c r="AJ354" i="2"/>
  <c r="EV354" i="2"/>
  <c r="AF354" i="2"/>
  <c r="BN354" i="2"/>
  <c r="H354" i="2"/>
  <c r="FA354" i="2"/>
  <c r="JE355" i="2"/>
  <c r="LA355" i="2"/>
  <c r="DI355" i="2" s="1"/>
  <c r="JK355" i="2"/>
  <c r="IM355" i="2"/>
  <c r="MK355" i="2"/>
  <c r="FW354" i="2"/>
  <c r="R354" i="2"/>
  <c r="S354" i="2" s="1"/>
  <c r="AU354" i="2"/>
  <c r="F354" i="2"/>
  <c r="BM354" i="2"/>
  <c r="DD354" i="2"/>
  <c r="DV354" i="2"/>
  <c r="DW354" i="2" s="1"/>
  <c r="FE354" i="2"/>
  <c r="ES354" i="2"/>
  <c r="ET354" i="2"/>
  <c r="EU354" i="2" s="1"/>
  <c r="AL354" i="2"/>
  <c r="CH354" i="2"/>
  <c r="DL354" i="2"/>
  <c r="DR354" i="2"/>
  <c r="EJ354" i="2"/>
  <c r="FN354" i="2"/>
  <c r="FE355" i="2"/>
  <c r="ES355" i="2"/>
  <c r="CW355" i="2"/>
  <c r="AU355" i="2"/>
  <c r="BS355" i="2"/>
  <c r="BM355" i="2"/>
  <c r="JQ355" i="2"/>
  <c r="LS355" i="2"/>
  <c r="GZ355" i="2"/>
  <c r="NH355" i="2"/>
  <c r="IR355" i="2"/>
  <c r="MH355" i="2"/>
  <c r="HB355" i="2"/>
  <c r="HZ355" i="2"/>
  <c r="IX355" i="2"/>
  <c r="JT355" i="2"/>
  <c r="JV355" i="2"/>
  <c r="HF355" i="2"/>
  <c r="KB355" i="2"/>
  <c r="KZ355" i="2"/>
  <c r="LL355" i="2"/>
  <c r="HR355" i="2"/>
  <c r="JN355" i="2"/>
  <c r="KN355" i="2"/>
  <c r="GV355" i="2"/>
  <c r="IV355" i="2"/>
  <c r="LP355" i="2"/>
  <c r="MP355" i="2"/>
  <c r="MN355" i="2"/>
  <c r="JB355" i="2"/>
  <c r="MT355" i="2"/>
  <c r="MV355" i="2"/>
  <c r="LJ355" i="2"/>
  <c r="HT355" i="2"/>
  <c r="CB355" i="2"/>
  <c r="NF355" i="2"/>
  <c r="MJ355" i="2"/>
  <c r="KR355" i="2"/>
  <c r="KT355" i="2"/>
  <c r="ED355" i="2"/>
  <c r="LR355" i="2"/>
  <c r="HH355" i="2"/>
  <c r="IF355" i="2"/>
  <c r="JZ355" i="2"/>
  <c r="LV355" i="2"/>
  <c r="KL355" i="2"/>
  <c r="ID355" i="2"/>
  <c r="GT355" i="2"/>
  <c r="JH355" i="2"/>
  <c r="JJ355" i="2"/>
  <c r="LF355" i="2"/>
  <c r="NN355" i="2"/>
  <c r="NB355" i="2"/>
  <c r="JP355" i="2"/>
  <c r="IP355" i="2"/>
  <c r="JD355" i="2"/>
  <c r="KX355" i="2"/>
  <c r="LX355" i="2"/>
  <c r="FF355" i="2"/>
  <c r="HN355" i="2"/>
  <c r="IL355" i="2"/>
  <c r="KF355" i="2"/>
  <c r="KH355" i="2"/>
  <c r="LD355" i="2"/>
  <c r="MD355" i="2"/>
  <c r="MZ355" i="2"/>
  <c r="NL355" i="2"/>
  <c r="HL355" i="2"/>
  <c r="IJ355" i="2"/>
  <c r="HX355" i="2"/>
  <c r="MB355" i="2"/>
  <c r="NC355" i="2"/>
  <c r="IS355" i="2"/>
  <c r="BA355" i="2" s="1"/>
  <c r="HC355" i="2"/>
  <c r="IA355" i="2"/>
  <c r="KI355" i="2"/>
  <c r="LY355" i="2"/>
  <c r="GW355" i="2"/>
  <c r="JW355" i="2"/>
  <c r="CE355" i="2" s="1"/>
  <c r="ME355" i="2"/>
  <c r="MQ355" i="2"/>
  <c r="K354" i="2"/>
  <c r="BH354" i="2"/>
  <c r="BI354" i="2" s="1"/>
  <c r="L354" i="2"/>
  <c r="M354" i="2" s="1"/>
  <c r="X354" i="2"/>
  <c r="Y354" i="2" s="1"/>
  <c r="EM354" i="2"/>
  <c r="DI354" i="2"/>
  <c r="EB354" i="2"/>
  <c r="EC354" i="2" s="1"/>
  <c r="EY354" i="2"/>
  <c r="BD354" i="2"/>
  <c r="AX354" i="2"/>
  <c r="CB354" i="2"/>
  <c r="FB354" i="2"/>
  <c r="FT354" i="2"/>
  <c r="HO355" i="2"/>
  <c r="W355" i="2" s="1"/>
  <c r="HI355" i="2"/>
  <c r="NI355" i="2"/>
  <c r="FQ355" i="2" s="1"/>
  <c r="LG355" i="2"/>
  <c r="KU355" i="2"/>
  <c r="AD354" i="2"/>
  <c r="AE354" i="2" s="1"/>
  <c r="BS354" i="2"/>
  <c r="BT354" i="2"/>
  <c r="BU354" i="2" s="1"/>
  <c r="W354" i="2"/>
  <c r="AI354" i="2"/>
  <c r="CL354" i="2"/>
  <c r="CM354" i="2" s="1"/>
  <c r="CE354" i="2"/>
  <c r="CR354" i="2"/>
  <c r="CS354" i="2" s="1"/>
  <c r="EN354" i="2"/>
  <c r="EO354" i="2" s="1"/>
  <c r="EG354" i="2"/>
  <c r="FQ354" i="2"/>
  <c r="BP354" i="2"/>
  <c r="HU355" i="2"/>
  <c r="IY355" i="2"/>
  <c r="AK354" i="2"/>
  <c r="IG355" i="2"/>
  <c r="KC355" i="2"/>
  <c r="EI354" i="2"/>
  <c r="NO355" i="2"/>
  <c r="LM355" i="2"/>
  <c r="DU355" i="2" s="1"/>
  <c r="CW354" i="2"/>
  <c r="BG354" i="2"/>
  <c r="AP354" i="2"/>
  <c r="AQ354" i="2" s="1"/>
  <c r="CX354" i="2"/>
  <c r="CY354" i="2" s="1"/>
  <c r="CQ354" i="2"/>
  <c r="DU354" i="2"/>
  <c r="FF354" i="2"/>
  <c r="FK354" i="2"/>
  <c r="CG354" i="2"/>
  <c r="DE354" i="2"/>
  <c r="B356" i="2"/>
  <c r="GD355" i="2"/>
  <c r="MW356" i="2" l="1"/>
  <c r="GC356" i="2"/>
  <c r="G354" i="2"/>
  <c r="FM354" i="2"/>
  <c r="FG354" i="2"/>
  <c r="BO354" i="2"/>
  <c r="FG355" i="2"/>
  <c r="DR355" i="2"/>
  <c r="FB355" i="2"/>
  <c r="FT355" i="2"/>
  <c r="H355" i="2"/>
  <c r="CN355" i="2"/>
  <c r="EN355" i="2"/>
  <c r="EO355" i="2" s="1"/>
  <c r="BT355" i="2"/>
  <c r="BU355" i="2" s="1"/>
  <c r="R355" i="2"/>
  <c r="S355" i="2" s="1"/>
  <c r="DF355" i="2"/>
  <c r="CH355" i="2"/>
  <c r="CZ355" i="2"/>
  <c r="AV355" i="2"/>
  <c r="AW355" i="2" s="1"/>
  <c r="AD355" i="2"/>
  <c r="AE355" i="2" s="1"/>
  <c r="EJ355" i="2"/>
  <c r="AR355" i="2"/>
  <c r="DX355" i="2"/>
  <c r="FL355" i="2"/>
  <c r="FM355" i="2" s="1"/>
  <c r="BJ355" i="2"/>
  <c r="FZ355" i="2"/>
  <c r="CR355" i="2"/>
  <c r="CS355" i="2" s="1"/>
  <c r="X355" i="2"/>
  <c r="Y355" i="2" s="1"/>
  <c r="N355" i="2"/>
  <c r="BP355" i="2"/>
  <c r="DL355" i="2"/>
  <c r="EV355" i="2"/>
  <c r="BD355" i="2"/>
  <c r="AL355" i="2"/>
  <c r="NO356" i="2"/>
  <c r="HU356" i="2"/>
  <c r="AC356" i="2" s="1"/>
  <c r="GW356" i="2"/>
  <c r="IG356" i="2"/>
  <c r="KU356" i="2"/>
  <c r="KO356" i="2"/>
  <c r="CW356" i="2" s="1"/>
  <c r="MQ356" i="2"/>
  <c r="LY356" i="2"/>
  <c r="HC356" i="2"/>
  <c r="L355" i="2"/>
  <c r="M355" i="2" s="1"/>
  <c r="BB355" i="2"/>
  <c r="BC355" i="2" s="1"/>
  <c r="AC355" i="2"/>
  <c r="BN355" i="2"/>
  <c r="E355" i="2"/>
  <c r="AP355" i="2"/>
  <c r="AQ355" i="2" s="1"/>
  <c r="EB355" i="2"/>
  <c r="EC355" i="2" s="1"/>
  <c r="CL355" i="2"/>
  <c r="CM355" i="2" s="1"/>
  <c r="EG355" i="2"/>
  <c r="DP355" i="2"/>
  <c r="DQ355" i="2" s="1"/>
  <c r="EY355" i="2"/>
  <c r="T355" i="2"/>
  <c r="AF355" i="2"/>
  <c r="Z355" i="2"/>
  <c r="BV355" i="2"/>
  <c r="AX355" i="2"/>
  <c r="CT355" i="2"/>
  <c r="FH355" i="2"/>
  <c r="JK356" i="2"/>
  <c r="IA356" i="2"/>
  <c r="LG356" i="2"/>
  <c r="ME356" i="2"/>
  <c r="EM356" i="2" s="1"/>
  <c r="KI356" i="2"/>
  <c r="IS356" i="2"/>
  <c r="LS356" i="2"/>
  <c r="AJ355" i="2"/>
  <c r="AK355" i="2" s="1"/>
  <c r="K355" i="2"/>
  <c r="DD355" i="2"/>
  <c r="DE355" i="2" s="1"/>
  <c r="BZ355" i="2"/>
  <c r="CA355" i="2" s="1"/>
  <c r="CX355" i="2"/>
  <c r="CY355" i="2" s="1"/>
  <c r="EH355" i="2"/>
  <c r="EI355" i="2" s="1"/>
  <c r="DV355" i="2"/>
  <c r="DW355" i="2" s="1"/>
  <c r="FR355" i="2"/>
  <c r="FS355" i="2" s="1"/>
  <c r="EP355" i="2"/>
  <c r="LA356" i="2"/>
  <c r="LM356" i="2"/>
  <c r="KC356" i="2"/>
  <c r="IY356" i="2"/>
  <c r="NI356" i="2"/>
  <c r="HI356" i="2"/>
  <c r="JW356" i="2"/>
  <c r="NC356" i="2"/>
  <c r="JQ356" i="2"/>
  <c r="F355" i="2"/>
  <c r="G355" i="2" s="1"/>
  <c r="CF355" i="2"/>
  <c r="CG355" i="2" s="1"/>
  <c r="AO355" i="2"/>
  <c r="BY355" i="2"/>
  <c r="BH355" i="2"/>
  <c r="BI355" i="2" s="1"/>
  <c r="CK355" i="2"/>
  <c r="DC355" i="2"/>
  <c r="EM355" i="2"/>
  <c r="EA355" i="2"/>
  <c r="FW355" i="2"/>
  <c r="EZ355" i="2"/>
  <c r="FA355" i="2" s="1"/>
  <c r="FK355" i="2"/>
  <c r="FN355" i="2"/>
  <c r="MK356" i="2"/>
  <c r="ES356" i="2" s="1"/>
  <c r="JE356" i="2"/>
  <c r="EY356" i="2"/>
  <c r="FW356" i="2"/>
  <c r="FQ356" i="2"/>
  <c r="FK356" i="2"/>
  <c r="FE356" i="2"/>
  <c r="DO356" i="2"/>
  <c r="EG356" i="2"/>
  <c r="EA356" i="2"/>
  <c r="BY356" i="2"/>
  <c r="DI356" i="2"/>
  <c r="CQ356" i="2"/>
  <c r="CE356" i="2"/>
  <c r="DC356" i="2"/>
  <c r="BM356" i="2"/>
  <c r="AI356" i="2"/>
  <c r="DU356" i="2"/>
  <c r="BA356" i="2"/>
  <c r="CK356" i="2"/>
  <c r="BG356" i="2"/>
  <c r="E356" i="2"/>
  <c r="AO356" i="2"/>
  <c r="Q356" i="2"/>
  <c r="K356" i="2"/>
  <c r="BS356" i="2"/>
  <c r="JZ356" i="2"/>
  <c r="HN356" i="2"/>
  <c r="GV356" i="2"/>
  <c r="NF356" i="2"/>
  <c r="GZ356" i="2"/>
  <c r="HB356" i="2"/>
  <c r="KT356" i="2"/>
  <c r="HH356" i="2"/>
  <c r="LX356" i="2"/>
  <c r="HT356" i="2"/>
  <c r="JP356" i="2"/>
  <c r="MJ356" i="2"/>
  <c r="LR356" i="2"/>
  <c r="LP356" i="2"/>
  <c r="IX356" i="2"/>
  <c r="GT356" i="2"/>
  <c r="ID356" i="2"/>
  <c r="JD356" i="2"/>
  <c r="DV356" i="2"/>
  <c r="HR356" i="2"/>
  <c r="KL356" i="2"/>
  <c r="MH356" i="2"/>
  <c r="HX356" i="2"/>
  <c r="HZ356" i="2"/>
  <c r="IV356" i="2"/>
  <c r="JT356" i="2"/>
  <c r="KR356" i="2"/>
  <c r="HF356" i="2"/>
  <c r="KB356" i="2"/>
  <c r="KX356" i="2"/>
  <c r="KZ356" i="2"/>
  <c r="JN356" i="2"/>
  <c r="IR356" i="2"/>
  <c r="IP356" i="2"/>
  <c r="AL356" i="2"/>
  <c r="JV356" i="2"/>
  <c r="MN356" i="2"/>
  <c r="T356" i="2"/>
  <c r="JJ356" i="2"/>
  <c r="MB356" i="2"/>
  <c r="MZ356" i="2"/>
  <c r="HL356" i="2"/>
  <c r="IJ356" i="2"/>
  <c r="MD356" i="2"/>
  <c r="NH356" i="2"/>
  <c r="EV356" i="2"/>
  <c r="JB356" i="2"/>
  <c r="LV356" i="2"/>
  <c r="MV356" i="2"/>
  <c r="IL356" i="2"/>
  <c r="H356" i="2"/>
  <c r="LF356" i="2"/>
  <c r="NB356" i="2"/>
  <c r="LL356" i="2"/>
  <c r="MP356" i="2"/>
  <c r="IF356" i="2"/>
  <c r="KF356" i="2"/>
  <c r="KH356" i="2"/>
  <c r="MT356" i="2"/>
  <c r="JH356" i="2"/>
  <c r="LJ356" i="2"/>
  <c r="KN356" i="2"/>
  <c r="N356" i="2"/>
  <c r="LD356" i="2"/>
  <c r="NN356" i="2"/>
  <c r="NL356" i="2"/>
  <c r="HO356" i="2"/>
  <c r="FX355" i="2"/>
  <c r="FY355" i="2" s="1"/>
  <c r="AI355" i="2"/>
  <c r="Q355" i="2"/>
  <c r="BG355" i="2"/>
  <c r="CQ355" i="2"/>
  <c r="DJ355" i="2"/>
  <c r="DK355" i="2" s="1"/>
  <c r="DO355" i="2"/>
  <c r="ET355" i="2"/>
  <c r="EU355" i="2" s="1"/>
  <c r="IM356" i="2"/>
  <c r="BO355" i="2"/>
  <c r="B357" i="2"/>
  <c r="GD356" i="2"/>
  <c r="MW357" i="2" l="1"/>
  <c r="GC357" i="2"/>
  <c r="BV356" i="2"/>
  <c r="BP356" i="2"/>
  <c r="FX356" i="2"/>
  <c r="FY356" i="2" s="1"/>
  <c r="EJ356" i="2"/>
  <c r="EN356" i="2"/>
  <c r="EO356" i="2" s="1"/>
  <c r="DP356" i="2"/>
  <c r="FB356" i="2"/>
  <c r="CZ356" i="2"/>
  <c r="DD356" i="2"/>
  <c r="BJ356" i="2"/>
  <c r="CB356" i="2"/>
  <c r="IM357" i="2"/>
  <c r="FN356" i="2"/>
  <c r="FZ356" i="2"/>
  <c r="CT356" i="2"/>
  <c r="BD356" i="2"/>
  <c r="CL356" i="2"/>
  <c r="CM356" i="2" s="1"/>
  <c r="FF356" i="2"/>
  <c r="FG356" i="2" s="1"/>
  <c r="AX356" i="2"/>
  <c r="AD356" i="2"/>
  <c r="AE356" i="2" s="1"/>
  <c r="HO357" i="2"/>
  <c r="X356" i="2"/>
  <c r="Y356" i="2" s="1"/>
  <c r="DL356" i="2"/>
  <c r="CH356" i="2"/>
  <c r="AP356" i="2"/>
  <c r="AQ356" i="2" s="1"/>
  <c r="FR356" i="2"/>
  <c r="FS356" i="2" s="1"/>
  <c r="ED356" i="2"/>
  <c r="DW356" i="2"/>
  <c r="DE356" i="2"/>
  <c r="R356" i="2"/>
  <c r="S356" i="2" s="1"/>
  <c r="BH356" i="2"/>
  <c r="BI356" i="2" s="1"/>
  <c r="F356" i="2"/>
  <c r="BB356" i="2"/>
  <c r="BC356" i="2" s="1"/>
  <c r="CX356" i="2"/>
  <c r="CY356" i="2" s="1"/>
  <c r="DJ356" i="2"/>
  <c r="DK356" i="2" s="1"/>
  <c r="EB356" i="2"/>
  <c r="EC356" i="2" s="1"/>
  <c r="EZ356" i="2"/>
  <c r="FA356" i="2" s="1"/>
  <c r="FL356" i="2"/>
  <c r="FM356" i="2" s="1"/>
  <c r="ET356" i="2"/>
  <c r="EU356" i="2" s="1"/>
  <c r="AF356" i="2"/>
  <c r="Z356" i="2"/>
  <c r="DF356" i="2"/>
  <c r="FH356" i="2"/>
  <c r="MK357" i="2"/>
  <c r="NC357" i="2"/>
  <c r="NI357" i="2"/>
  <c r="LA357" i="2"/>
  <c r="IS357" i="2"/>
  <c r="LG357" i="2"/>
  <c r="IA357" i="2"/>
  <c r="JK357" i="2"/>
  <c r="LY357" i="2"/>
  <c r="IG357" i="2"/>
  <c r="HU357" i="2"/>
  <c r="AJ356" i="2"/>
  <c r="AK356" i="2" s="1"/>
  <c r="BT356" i="2"/>
  <c r="BU356" i="2" s="1"/>
  <c r="L356" i="2"/>
  <c r="M356" i="2" s="1"/>
  <c r="AR356" i="2"/>
  <c r="DR356" i="2"/>
  <c r="DX356" i="2"/>
  <c r="EP356" i="2"/>
  <c r="FT356" i="2"/>
  <c r="JW357" i="2"/>
  <c r="IY357" i="2"/>
  <c r="KI357" i="2"/>
  <c r="DQ356" i="2"/>
  <c r="MQ357" i="2"/>
  <c r="NO357" i="2"/>
  <c r="BN356" i="2"/>
  <c r="BO356" i="2" s="1"/>
  <c r="W356" i="2"/>
  <c r="BZ356" i="2"/>
  <c r="CA356" i="2" s="1"/>
  <c r="CF356" i="2"/>
  <c r="CG356" i="2" s="1"/>
  <c r="CN356" i="2"/>
  <c r="KC357" i="2"/>
  <c r="ME357" i="2"/>
  <c r="EM357" i="2" s="1"/>
  <c r="KO357" i="2"/>
  <c r="CW357" i="2" s="1"/>
  <c r="FW357" i="2"/>
  <c r="FK357" i="2"/>
  <c r="FE357" i="2"/>
  <c r="ES357" i="2"/>
  <c r="CK357" i="2"/>
  <c r="DO357" i="2"/>
  <c r="EY357" i="2"/>
  <c r="CQ357" i="2"/>
  <c r="AU357" i="2"/>
  <c r="FQ357" i="2"/>
  <c r="DI357" i="2"/>
  <c r="BS357" i="2"/>
  <c r="BG357" i="2"/>
  <c r="AO357" i="2"/>
  <c r="AC357" i="2"/>
  <c r="CE357" i="2"/>
  <c r="W357" i="2"/>
  <c r="EG357" i="2"/>
  <c r="BA357" i="2"/>
  <c r="AI357" i="2"/>
  <c r="LJ357" i="2"/>
  <c r="HR357" i="2"/>
  <c r="NH357" i="2"/>
  <c r="KL357" i="2"/>
  <c r="MH357" i="2"/>
  <c r="KT357" i="2"/>
  <c r="LP357" i="2"/>
  <c r="MN357" i="2"/>
  <c r="MP357" i="2"/>
  <c r="HZ357" i="2"/>
  <c r="LD357" i="2"/>
  <c r="KB357" i="2"/>
  <c r="KZ357" i="2"/>
  <c r="LX357" i="2"/>
  <c r="LL357" i="2"/>
  <c r="IR357" i="2"/>
  <c r="KN357" i="2"/>
  <c r="IF357" i="2"/>
  <c r="EH357" i="2"/>
  <c r="LV357" i="2"/>
  <c r="JN357" i="2"/>
  <c r="NF357" i="2"/>
  <c r="IP357" i="2"/>
  <c r="CX357" i="2"/>
  <c r="MJ357" i="2"/>
  <c r="GT357" i="2"/>
  <c r="JV357" i="2"/>
  <c r="KR357" i="2"/>
  <c r="HH357" i="2"/>
  <c r="JB357" i="2"/>
  <c r="CL357" i="2"/>
  <c r="FR357" i="2"/>
  <c r="IX357" i="2"/>
  <c r="KX357" i="2"/>
  <c r="MV357" i="2"/>
  <c r="HL357" i="2"/>
  <c r="IJ357" i="2"/>
  <c r="KF357" i="2"/>
  <c r="MB357" i="2"/>
  <c r="NB357" i="2"/>
  <c r="LF357" i="2"/>
  <c r="GZ357" i="2"/>
  <c r="JT357" i="2"/>
  <c r="LR357" i="2"/>
  <c r="HN357" i="2"/>
  <c r="IL357" i="2"/>
  <c r="DR357" i="2"/>
  <c r="HT357" i="2"/>
  <c r="HX357" i="2"/>
  <c r="JH357" i="2"/>
  <c r="KH357" i="2"/>
  <c r="AD357" i="2"/>
  <c r="JP357" i="2"/>
  <c r="JD357" i="2"/>
  <c r="JZ357" i="2"/>
  <c r="MT357" i="2"/>
  <c r="HF357" i="2"/>
  <c r="GV357" i="2"/>
  <c r="Z357" i="2"/>
  <c r="AV357" i="2"/>
  <c r="JJ357" i="2"/>
  <c r="CT357" i="2"/>
  <c r="MD357" i="2"/>
  <c r="MZ357" i="2"/>
  <c r="HB357" i="2"/>
  <c r="IV357" i="2"/>
  <c r="FB357" i="2"/>
  <c r="ID357" i="2"/>
  <c r="NL357" i="2"/>
  <c r="NN357" i="2"/>
  <c r="AU356" i="2"/>
  <c r="AV356" i="2"/>
  <c r="AW356" i="2" s="1"/>
  <c r="CR356" i="2"/>
  <c r="CS356" i="2" s="1"/>
  <c r="EH356" i="2"/>
  <c r="EI356" i="2" s="1"/>
  <c r="JE357" i="2"/>
  <c r="JQ357" i="2"/>
  <c r="HI357" i="2"/>
  <c r="Q357" i="2" s="1"/>
  <c r="LM357" i="2"/>
  <c r="LS357" i="2"/>
  <c r="HC357" i="2"/>
  <c r="K357" i="2" s="1"/>
  <c r="KU357" i="2"/>
  <c r="GW357" i="2"/>
  <c r="B358" i="2"/>
  <c r="GD357" i="2"/>
  <c r="GW358" i="2" l="1"/>
  <c r="JE358" i="2"/>
  <c r="KU358" i="2"/>
  <c r="MW358" i="2"/>
  <c r="GC358" i="2"/>
  <c r="G356" i="2"/>
  <c r="FH357" i="2"/>
  <c r="FN357" i="2"/>
  <c r="DJ357" i="2"/>
  <c r="DK357" i="2" s="1"/>
  <c r="BB357" i="2"/>
  <c r="BC357" i="2" s="1"/>
  <c r="AL357" i="2"/>
  <c r="BN357" i="2"/>
  <c r="BO357" i="2" s="1"/>
  <c r="BH357" i="2"/>
  <c r="BI357" i="2" s="1"/>
  <c r="FX357" i="2"/>
  <c r="T357" i="2"/>
  <c r="EP357" i="2"/>
  <c r="ED357" i="2"/>
  <c r="DX357" i="2"/>
  <c r="AR357" i="2"/>
  <c r="JQ358" i="2"/>
  <c r="L357" i="2"/>
  <c r="M357" i="2" s="1"/>
  <c r="DF357" i="2"/>
  <c r="EV357" i="2"/>
  <c r="BT357" i="2"/>
  <c r="BU357" i="2" s="1"/>
  <c r="H357" i="2"/>
  <c r="CB357" i="2"/>
  <c r="CH357" i="2"/>
  <c r="CY357" i="2"/>
  <c r="EI357" i="2"/>
  <c r="AW357" i="2"/>
  <c r="BY357" i="2"/>
  <c r="X357" i="2"/>
  <c r="Y357" i="2" s="1"/>
  <c r="BM357" i="2"/>
  <c r="AJ357" i="2"/>
  <c r="AK357" i="2" s="1"/>
  <c r="E357" i="2"/>
  <c r="AP357" i="2"/>
  <c r="AQ357" i="2" s="1"/>
  <c r="EB357" i="2"/>
  <c r="EC357" i="2" s="1"/>
  <c r="ET357" i="2"/>
  <c r="EU357" i="2" s="1"/>
  <c r="EN357" i="2"/>
  <c r="EO357" i="2" s="1"/>
  <c r="BD357" i="2"/>
  <c r="N357" i="2"/>
  <c r="AX357" i="2"/>
  <c r="BJ357" i="2"/>
  <c r="CN357" i="2"/>
  <c r="DL357" i="2"/>
  <c r="EJ357" i="2"/>
  <c r="FT357" i="2"/>
  <c r="IY358" i="2"/>
  <c r="JK358" i="2"/>
  <c r="BS358" i="2" s="1"/>
  <c r="LA358" i="2"/>
  <c r="CM357" i="2"/>
  <c r="FS357" i="2"/>
  <c r="CF357" i="2"/>
  <c r="CG357" i="2" s="1"/>
  <c r="BZ357" i="2"/>
  <c r="CA357" i="2" s="1"/>
  <c r="FL357" i="2"/>
  <c r="FM357" i="2" s="1"/>
  <c r="EZ357" i="2"/>
  <c r="FA357" i="2" s="1"/>
  <c r="FF357" i="2"/>
  <c r="FG357" i="2" s="1"/>
  <c r="BP357" i="2"/>
  <c r="BV357" i="2"/>
  <c r="CZ357" i="2"/>
  <c r="FZ357" i="2"/>
  <c r="ME358" i="2"/>
  <c r="IM358" i="2"/>
  <c r="AE357" i="2"/>
  <c r="JW358" i="2"/>
  <c r="CE358" i="2" s="1"/>
  <c r="HU358" i="2"/>
  <c r="IA358" i="2"/>
  <c r="NI358" i="2"/>
  <c r="FQ358" i="2" s="1"/>
  <c r="HC358" i="2"/>
  <c r="LM358" i="2"/>
  <c r="F357" i="2"/>
  <c r="G357" i="2" s="1"/>
  <c r="DD357" i="2"/>
  <c r="DE357" i="2" s="1"/>
  <c r="R357" i="2"/>
  <c r="S357" i="2" s="1"/>
  <c r="CR357" i="2"/>
  <c r="CS357" i="2" s="1"/>
  <c r="DP357" i="2"/>
  <c r="DQ357" i="2" s="1"/>
  <c r="DV357" i="2"/>
  <c r="DW357" i="2" s="1"/>
  <c r="AF357" i="2"/>
  <c r="HO358" i="2"/>
  <c r="KC358" i="2"/>
  <c r="NO358" i="2"/>
  <c r="IG358" i="2"/>
  <c r="LG358" i="2"/>
  <c r="NC358" i="2"/>
  <c r="FK358" i="2"/>
  <c r="DO358" i="2"/>
  <c r="FW358" i="2"/>
  <c r="FE358" i="2"/>
  <c r="EM358" i="2"/>
  <c r="BY358" i="2"/>
  <c r="DU358" i="2"/>
  <c r="DI358" i="2"/>
  <c r="DC358" i="2"/>
  <c r="BM358" i="2"/>
  <c r="AI358" i="2"/>
  <c r="W358" i="2"/>
  <c r="CK358" i="2"/>
  <c r="AU358" i="2"/>
  <c r="AO358" i="2"/>
  <c r="K358" i="2"/>
  <c r="BG358" i="2"/>
  <c r="AC358" i="2"/>
  <c r="E358" i="2"/>
  <c r="GT358" i="2"/>
  <c r="GZ358" i="2"/>
  <c r="HR358" i="2"/>
  <c r="JN358" i="2"/>
  <c r="JP358" i="2"/>
  <c r="MJ358" i="2"/>
  <c r="HZ358" i="2"/>
  <c r="IX358" i="2"/>
  <c r="IV358" i="2"/>
  <c r="JV358" i="2"/>
  <c r="LP358" i="2"/>
  <c r="LR358" i="2"/>
  <c r="EB358" i="2"/>
  <c r="IF358" i="2"/>
  <c r="JB358" i="2"/>
  <c r="KZ358" i="2"/>
  <c r="KX358" i="2"/>
  <c r="LX358" i="2"/>
  <c r="LL358" i="2"/>
  <c r="KN358" i="2"/>
  <c r="EV358" i="2"/>
  <c r="MH358" i="2"/>
  <c r="KT358" i="2"/>
  <c r="DF358" i="2"/>
  <c r="KF358" i="2"/>
  <c r="HH358" i="2"/>
  <c r="BP358" i="2"/>
  <c r="JZ358" i="2"/>
  <c r="KB358" i="2"/>
  <c r="LV358" i="2"/>
  <c r="MV358" i="2"/>
  <c r="NH358" i="2"/>
  <c r="NF358" i="2"/>
  <c r="IP358" i="2"/>
  <c r="IR358" i="2"/>
  <c r="BB358" i="2"/>
  <c r="KL358" i="2"/>
  <c r="HB358" i="2"/>
  <c r="N358" i="2"/>
  <c r="JT358" i="2"/>
  <c r="MN358" i="2"/>
  <c r="MP358" i="2"/>
  <c r="ID358" i="2"/>
  <c r="CN358" i="2"/>
  <c r="DL358" i="2"/>
  <c r="GV358" i="2"/>
  <c r="MT358" i="2"/>
  <c r="HX358" i="2"/>
  <c r="JJ358" i="2"/>
  <c r="LD358" i="2"/>
  <c r="MZ358" i="2"/>
  <c r="JH358" i="2"/>
  <c r="HT358" i="2"/>
  <c r="KR358" i="2"/>
  <c r="HN358" i="2"/>
  <c r="IL358" i="2"/>
  <c r="KH358" i="2"/>
  <c r="NN358" i="2"/>
  <c r="HF358" i="2"/>
  <c r="Z358" i="2"/>
  <c r="HL358" i="2"/>
  <c r="IJ358" i="2"/>
  <c r="LJ358" i="2"/>
  <c r="H358" i="2"/>
  <c r="EZ358" i="2"/>
  <c r="LF358" i="2"/>
  <c r="MB358" i="2"/>
  <c r="MD358" i="2"/>
  <c r="NB358" i="2"/>
  <c r="NL358" i="2"/>
  <c r="DV358" i="2"/>
  <c r="JD358" i="2"/>
  <c r="DR358" i="2"/>
  <c r="LS358" i="2"/>
  <c r="HI358" i="2"/>
  <c r="DC357" i="2"/>
  <c r="DU357" i="2"/>
  <c r="EA357" i="2"/>
  <c r="KO358" i="2"/>
  <c r="CW358" i="2" s="1"/>
  <c r="MQ358" i="2"/>
  <c r="KI358" i="2"/>
  <c r="LY358" i="2"/>
  <c r="IS358" i="2"/>
  <c r="MK358" i="2"/>
  <c r="ES358" i="2" s="1"/>
  <c r="FY357" i="2"/>
  <c r="B359" i="2"/>
  <c r="GD358" i="2"/>
  <c r="MW359" i="2" l="1"/>
  <c r="GC359" i="2"/>
  <c r="T358" i="2"/>
  <c r="FZ358" i="2"/>
  <c r="AR358" i="2"/>
  <c r="AJ358" i="2"/>
  <c r="AK358" i="2" s="1"/>
  <c r="FH358" i="2"/>
  <c r="EP358" i="2"/>
  <c r="CZ358" i="2"/>
  <c r="AV358" i="2"/>
  <c r="AW358" i="2" s="1"/>
  <c r="CH358" i="2"/>
  <c r="BZ358" i="2"/>
  <c r="CA358" i="2" s="1"/>
  <c r="EH358" i="2"/>
  <c r="CT358" i="2"/>
  <c r="FR358" i="2"/>
  <c r="BV358" i="2"/>
  <c r="FN358" i="2"/>
  <c r="BH358" i="2"/>
  <c r="AD358" i="2"/>
  <c r="DW358" i="2"/>
  <c r="FA358" i="2"/>
  <c r="EC358" i="2"/>
  <c r="LS359" i="2"/>
  <c r="KI359" i="2"/>
  <c r="FX358" i="2"/>
  <c r="MQ359" i="2"/>
  <c r="BN358" i="2"/>
  <c r="BO358" i="2" s="1"/>
  <c r="BT358" i="2"/>
  <c r="BU358" i="2" s="1"/>
  <c r="L358" i="2"/>
  <c r="M358" i="2" s="1"/>
  <c r="DP358" i="2"/>
  <c r="DQ358" i="2" s="1"/>
  <c r="CF358" i="2"/>
  <c r="CG358" i="2" s="1"/>
  <c r="FF358" i="2"/>
  <c r="FG358" i="2" s="1"/>
  <c r="ET358" i="2"/>
  <c r="EU358" i="2" s="1"/>
  <c r="AL358" i="2"/>
  <c r="AF358" i="2"/>
  <c r="AX358" i="2"/>
  <c r="CB358" i="2"/>
  <c r="ED358" i="2"/>
  <c r="FB358" i="2"/>
  <c r="FT358" i="2"/>
  <c r="GW359" i="2"/>
  <c r="E359" i="2" s="1"/>
  <c r="HO359" i="2"/>
  <c r="LM359" i="2"/>
  <c r="ME359" i="2"/>
  <c r="IS359" i="2"/>
  <c r="KO359" i="2"/>
  <c r="HI359" i="2"/>
  <c r="Q358" i="2"/>
  <c r="AP358" i="2"/>
  <c r="X358" i="2"/>
  <c r="Y358" i="2" s="1"/>
  <c r="CL358" i="2"/>
  <c r="CM358" i="2" s="1"/>
  <c r="CQ358" i="2"/>
  <c r="CR358" i="2"/>
  <c r="CS358" i="2" s="1"/>
  <c r="EA358" i="2"/>
  <c r="FL358" i="2"/>
  <c r="FM358" i="2" s="1"/>
  <c r="EY358" i="2"/>
  <c r="BD358" i="2"/>
  <c r="EJ358" i="2"/>
  <c r="NC359" i="2"/>
  <c r="HC359" i="2"/>
  <c r="K359" i="2" s="1"/>
  <c r="NI359" i="2"/>
  <c r="FQ359" i="2" s="1"/>
  <c r="JW359" i="2"/>
  <c r="IY359" i="2"/>
  <c r="FK359" i="2"/>
  <c r="FE359" i="2"/>
  <c r="EA359" i="2"/>
  <c r="EY359" i="2"/>
  <c r="EM359" i="2"/>
  <c r="DU359" i="2"/>
  <c r="CW359" i="2"/>
  <c r="CE359" i="2"/>
  <c r="BG359" i="2"/>
  <c r="Q359" i="2"/>
  <c r="CQ359" i="2"/>
  <c r="BA359" i="2"/>
  <c r="W359" i="2"/>
  <c r="KU359" i="2"/>
  <c r="MK359" i="2"/>
  <c r="LJ359" i="2"/>
  <c r="JP359" i="2"/>
  <c r="IP359" i="2"/>
  <c r="KL359" i="2"/>
  <c r="GV359" i="2"/>
  <c r="GZ359" i="2"/>
  <c r="ID359" i="2"/>
  <c r="JD359" i="2"/>
  <c r="NH359" i="2"/>
  <c r="BD359" i="2"/>
  <c r="IR359" i="2"/>
  <c r="MH359" i="2"/>
  <c r="HB359" i="2"/>
  <c r="HZ359" i="2"/>
  <c r="IX359" i="2"/>
  <c r="JT359" i="2"/>
  <c r="JV359" i="2"/>
  <c r="KT359" i="2"/>
  <c r="MN359" i="2"/>
  <c r="IF359" i="2"/>
  <c r="HF359" i="2"/>
  <c r="KB359" i="2"/>
  <c r="KZ359" i="2"/>
  <c r="LL359" i="2"/>
  <c r="DV359" i="2"/>
  <c r="HR359" i="2"/>
  <c r="JN359" i="2"/>
  <c r="KN359" i="2"/>
  <c r="HX359" i="2"/>
  <c r="IV359" i="2"/>
  <c r="LP359" i="2"/>
  <c r="MP359" i="2"/>
  <c r="T359" i="2"/>
  <c r="JB359" i="2"/>
  <c r="KX359" i="2"/>
  <c r="HT359" i="2"/>
  <c r="MJ359" i="2"/>
  <c r="KR359" i="2"/>
  <c r="LX359" i="2"/>
  <c r="MB359" i="2"/>
  <c r="NB359" i="2"/>
  <c r="IJ359" i="2"/>
  <c r="GT359" i="2"/>
  <c r="MV359" i="2"/>
  <c r="JH359" i="2"/>
  <c r="JJ359" i="2"/>
  <c r="LF359" i="2"/>
  <c r="EP359" i="2"/>
  <c r="NN359" i="2"/>
  <c r="JZ359" i="2"/>
  <c r="LV359" i="2"/>
  <c r="LR359" i="2"/>
  <c r="HH359" i="2"/>
  <c r="HL359" i="2"/>
  <c r="HN359" i="2"/>
  <c r="IL359" i="2"/>
  <c r="KF359" i="2"/>
  <c r="KH359" i="2"/>
  <c r="LD359" i="2"/>
  <c r="MD359" i="2"/>
  <c r="MZ359" i="2"/>
  <c r="NL359" i="2"/>
  <c r="NF359" i="2"/>
  <c r="L359" i="2"/>
  <c r="MT359" i="2"/>
  <c r="CX358" i="2"/>
  <c r="CY358" i="2" s="1"/>
  <c r="DD358" i="2"/>
  <c r="DE358" i="2" s="1"/>
  <c r="DJ358" i="2"/>
  <c r="DK358" i="2" s="1"/>
  <c r="EN358" i="2"/>
  <c r="EO358" i="2" s="1"/>
  <c r="BJ358" i="2"/>
  <c r="DX358" i="2"/>
  <c r="LG359" i="2"/>
  <c r="DO359" i="2" s="1"/>
  <c r="NO359" i="2"/>
  <c r="AQ358" i="2"/>
  <c r="IA359" i="2"/>
  <c r="AI359" i="2" s="1"/>
  <c r="AE358" i="2"/>
  <c r="FS358" i="2"/>
  <c r="LA359" i="2"/>
  <c r="DI359" i="2" s="1"/>
  <c r="EI358" i="2"/>
  <c r="LY359" i="2"/>
  <c r="FY358" i="2"/>
  <c r="R358" i="2"/>
  <c r="S358" i="2" s="1"/>
  <c r="F358" i="2"/>
  <c r="G358" i="2" s="1"/>
  <c r="BA358" i="2"/>
  <c r="EG358" i="2"/>
  <c r="JE359" i="2"/>
  <c r="IG359" i="2"/>
  <c r="AO359" i="2" s="1"/>
  <c r="KC359" i="2"/>
  <c r="HU359" i="2"/>
  <c r="IM359" i="2"/>
  <c r="JQ359" i="2"/>
  <c r="BY359" i="2" s="1"/>
  <c r="JK359" i="2"/>
  <c r="BI358" i="2"/>
  <c r="BC358" i="2"/>
  <c r="B360" i="2"/>
  <c r="GC360" i="2" s="1"/>
  <c r="GD359" i="2"/>
  <c r="IM360" i="2" l="1"/>
  <c r="HU360" i="2"/>
  <c r="BH359" i="2"/>
  <c r="DR359" i="2"/>
  <c r="FN359" i="2"/>
  <c r="FR359" i="2"/>
  <c r="FS359" i="2" s="1"/>
  <c r="Z359" i="2"/>
  <c r="EJ359" i="2"/>
  <c r="AR359" i="2"/>
  <c r="FB359" i="2"/>
  <c r="CH359" i="2"/>
  <c r="AF359" i="2"/>
  <c r="BN359" i="2"/>
  <c r="DL359" i="2"/>
  <c r="FZ359" i="2"/>
  <c r="BZ359" i="2"/>
  <c r="CA359" i="2" s="1"/>
  <c r="ED359" i="2"/>
  <c r="AJ359" i="2"/>
  <c r="AK359" i="2" s="1"/>
  <c r="CZ359" i="2"/>
  <c r="CN359" i="2"/>
  <c r="H359" i="2"/>
  <c r="BV359" i="2"/>
  <c r="FH359" i="2"/>
  <c r="CR359" i="2"/>
  <c r="DF359" i="2"/>
  <c r="EV359" i="2"/>
  <c r="AX359" i="2"/>
  <c r="CS359" i="2"/>
  <c r="NO360" i="2"/>
  <c r="FX359" i="2"/>
  <c r="FY359" i="2" s="1"/>
  <c r="MK360" i="2"/>
  <c r="X359" i="2"/>
  <c r="Y359" i="2" s="1"/>
  <c r="DD359" i="2"/>
  <c r="DE359" i="2" s="1"/>
  <c r="AD359" i="2"/>
  <c r="BT359" i="2"/>
  <c r="BU359" i="2" s="1"/>
  <c r="DJ359" i="2"/>
  <c r="DK359" i="2" s="1"/>
  <c r="ET359" i="2"/>
  <c r="EU359" i="2" s="1"/>
  <c r="EN359" i="2"/>
  <c r="EO359" i="2" s="1"/>
  <c r="N359" i="2"/>
  <c r="FF359" i="2"/>
  <c r="FG359" i="2" s="1"/>
  <c r="BJ359" i="2"/>
  <c r="BP359" i="2"/>
  <c r="CT359" i="2"/>
  <c r="DX359" i="2"/>
  <c r="FT359" i="2"/>
  <c r="BO359" i="2"/>
  <c r="ME360" i="2"/>
  <c r="EM360" i="2" s="1"/>
  <c r="GW360" i="2"/>
  <c r="M359" i="2"/>
  <c r="DW359" i="2"/>
  <c r="FW360" i="2"/>
  <c r="ES360" i="2"/>
  <c r="AU360" i="2"/>
  <c r="AC360" i="2"/>
  <c r="E360" i="2"/>
  <c r="HZ360" i="2"/>
  <c r="GV360" i="2"/>
  <c r="LJ360" i="2"/>
  <c r="IR360" i="2"/>
  <c r="IP360" i="2"/>
  <c r="KN360" i="2"/>
  <c r="KR360" i="2"/>
  <c r="MP360" i="2"/>
  <c r="GT360" i="2"/>
  <c r="IF360" i="2"/>
  <c r="JZ360" i="2"/>
  <c r="LX360" i="2"/>
  <c r="MT360" i="2"/>
  <c r="NF360" i="2"/>
  <c r="NH360" i="2"/>
  <c r="KL360" i="2"/>
  <c r="MJ360" i="2"/>
  <c r="GZ360" i="2"/>
  <c r="KT360" i="2"/>
  <c r="MN360" i="2"/>
  <c r="HH360" i="2"/>
  <c r="LL360" i="2"/>
  <c r="HT360" i="2"/>
  <c r="HR360" i="2"/>
  <c r="JP360" i="2"/>
  <c r="IX360" i="2"/>
  <c r="LR360" i="2"/>
  <c r="LP360" i="2"/>
  <c r="JD360" i="2"/>
  <c r="JT360" i="2"/>
  <c r="LV360" i="2"/>
  <c r="HL360" i="2"/>
  <c r="IJ360" i="2"/>
  <c r="KF360" i="2"/>
  <c r="LD360" i="2"/>
  <c r="MD360" i="2"/>
  <c r="JJ360" i="2"/>
  <c r="NN360" i="2"/>
  <c r="NL360" i="2"/>
  <c r="JH360" i="2"/>
  <c r="MB360" i="2"/>
  <c r="JN360" i="2"/>
  <c r="MH360" i="2"/>
  <c r="JV360" i="2"/>
  <c r="ID360" i="2"/>
  <c r="EN360" i="2"/>
  <c r="MZ360" i="2"/>
  <c r="FZ360" i="2"/>
  <c r="KZ360" i="2"/>
  <c r="MV360" i="2"/>
  <c r="KH360" i="2"/>
  <c r="HX360" i="2"/>
  <c r="IV360" i="2"/>
  <c r="JB360" i="2"/>
  <c r="KB360" i="2"/>
  <c r="HN360" i="2"/>
  <c r="IL360" i="2"/>
  <c r="LF360" i="2"/>
  <c r="NB360" i="2"/>
  <c r="KX360" i="2"/>
  <c r="HF360" i="2"/>
  <c r="HB360" i="2"/>
  <c r="JK360" i="2"/>
  <c r="BS360" i="2" s="1"/>
  <c r="KC360" i="2"/>
  <c r="LY360" i="2"/>
  <c r="AE359" i="2"/>
  <c r="LG360" i="2"/>
  <c r="KU360" i="2"/>
  <c r="F359" i="2"/>
  <c r="G359" i="2" s="1"/>
  <c r="CF359" i="2"/>
  <c r="CG359" i="2" s="1"/>
  <c r="AP359" i="2"/>
  <c r="AQ359" i="2" s="1"/>
  <c r="EG359" i="2"/>
  <c r="CL359" i="2"/>
  <c r="CM359" i="2" s="1"/>
  <c r="EB359" i="2"/>
  <c r="EC359" i="2" s="1"/>
  <c r="DP359" i="2"/>
  <c r="DQ359" i="2" s="1"/>
  <c r="FL359" i="2"/>
  <c r="FM359" i="2" s="1"/>
  <c r="EZ359" i="2"/>
  <c r="FA359" i="2" s="1"/>
  <c r="CB359" i="2"/>
  <c r="JW360" i="2"/>
  <c r="CE360" i="2" s="1"/>
  <c r="NC360" i="2"/>
  <c r="HI360" i="2"/>
  <c r="KI360" i="2"/>
  <c r="CQ360" i="2" s="1"/>
  <c r="JQ360" i="2"/>
  <c r="IG360" i="2"/>
  <c r="IA360" i="2"/>
  <c r="BB359" i="2"/>
  <c r="BC359" i="2" s="1"/>
  <c r="AC359" i="2"/>
  <c r="AU359" i="2"/>
  <c r="CX359" i="2"/>
  <c r="CY359" i="2" s="1"/>
  <c r="EH359" i="2"/>
  <c r="EI359" i="2" s="1"/>
  <c r="AL359" i="2"/>
  <c r="NI360" i="2"/>
  <c r="KO360" i="2"/>
  <c r="LM360" i="2"/>
  <c r="LS360" i="2"/>
  <c r="BI359" i="2"/>
  <c r="JE360" i="2"/>
  <c r="LA360" i="2"/>
  <c r="AV359" i="2"/>
  <c r="AW359" i="2" s="1"/>
  <c r="BM359" i="2"/>
  <c r="BS359" i="2"/>
  <c r="R359" i="2"/>
  <c r="S359" i="2" s="1"/>
  <c r="CK359" i="2"/>
  <c r="DC359" i="2"/>
  <c r="ES359" i="2"/>
  <c r="FW359" i="2"/>
  <c r="IY360" i="2"/>
  <c r="HC360" i="2"/>
  <c r="IS360" i="2"/>
  <c r="HO360" i="2"/>
  <c r="MQ360" i="2"/>
  <c r="MW360" i="2"/>
  <c r="B361" i="2"/>
  <c r="GC361" i="2" s="1"/>
  <c r="GD360" i="2"/>
  <c r="MQ361" i="2" l="1"/>
  <c r="F360" i="2"/>
  <c r="G360" i="2" s="1"/>
  <c r="NI361" i="2"/>
  <c r="FB360" i="2"/>
  <c r="FN360" i="2"/>
  <c r="L360" i="2"/>
  <c r="EJ360" i="2"/>
  <c r="FF360" i="2"/>
  <c r="FG360" i="2" s="1"/>
  <c r="EB360" i="2"/>
  <c r="EC360" i="2" s="1"/>
  <c r="CB360" i="2"/>
  <c r="MW361" i="2"/>
  <c r="IS361" i="2"/>
  <c r="LA361" i="2"/>
  <c r="LS361" i="2"/>
  <c r="EA361" i="2" s="1"/>
  <c r="AL360" i="2"/>
  <c r="CX360" i="2"/>
  <c r="DL360" i="2"/>
  <c r="Z360" i="2"/>
  <c r="CL360" i="2"/>
  <c r="CM360" i="2" s="1"/>
  <c r="DD360" i="2"/>
  <c r="DE360" i="2" s="1"/>
  <c r="BN360" i="2"/>
  <c r="AF360" i="2"/>
  <c r="HC361" i="2"/>
  <c r="JE361" i="2"/>
  <c r="AR360" i="2"/>
  <c r="DR360" i="2"/>
  <c r="BV360" i="2"/>
  <c r="BJ360" i="2"/>
  <c r="T360" i="2"/>
  <c r="CF360" i="2"/>
  <c r="CG360" i="2" s="1"/>
  <c r="IY361" i="2"/>
  <c r="IA361" i="2"/>
  <c r="CT360" i="2"/>
  <c r="AX360" i="2"/>
  <c r="BB360" i="2"/>
  <c r="FT360" i="2"/>
  <c r="ET360" i="2"/>
  <c r="EU360" i="2" s="1"/>
  <c r="DX360" i="2"/>
  <c r="EO360" i="2"/>
  <c r="CY360" i="2"/>
  <c r="FE361" i="2"/>
  <c r="FQ361" i="2"/>
  <c r="EY361" i="2"/>
  <c r="K361" i="2"/>
  <c r="BG361" i="2"/>
  <c r="BM361" i="2"/>
  <c r="BA361" i="2"/>
  <c r="DI361" i="2"/>
  <c r="AI361" i="2"/>
  <c r="HB361" i="2"/>
  <c r="HT361" i="2"/>
  <c r="JP361" i="2"/>
  <c r="MH361" i="2"/>
  <c r="GZ361" i="2"/>
  <c r="HX361" i="2"/>
  <c r="IX361" i="2"/>
  <c r="IV361" i="2"/>
  <c r="JT361" i="2"/>
  <c r="KR361" i="2"/>
  <c r="LR361" i="2"/>
  <c r="MP361" i="2"/>
  <c r="ID361" i="2"/>
  <c r="JD361" i="2"/>
  <c r="JZ361" i="2"/>
  <c r="KX361" i="2"/>
  <c r="MV361" i="2"/>
  <c r="LJ361" i="2"/>
  <c r="HR361" i="2"/>
  <c r="NH361" i="2"/>
  <c r="IP361" i="2"/>
  <c r="KL361" i="2"/>
  <c r="GT361" i="2"/>
  <c r="HZ361" i="2"/>
  <c r="KT361" i="2"/>
  <c r="MN361" i="2"/>
  <c r="FB361" i="2"/>
  <c r="IL361" i="2"/>
  <c r="KB361" i="2"/>
  <c r="KZ361" i="2"/>
  <c r="LX361" i="2"/>
  <c r="LL361" i="2"/>
  <c r="NF361" i="2"/>
  <c r="IR361" i="2"/>
  <c r="KN361" i="2"/>
  <c r="AL361" i="2"/>
  <c r="IF361" i="2"/>
  <c r="BP361" i="2"/>
  <c r="DJ361" i="2"/>
  <c r="JN361" i="2"/>
  <c r="MJ361" i="2"/>
  <c r="JB361" i="2"/>
  <c r="JH361" i="2"/>
  <c r="KH361" i="2"/>
  <c r="LF361" i="2"/>
  <c r="NL361" i="2"/>
  <c r="NN361" i="2"/>
  <c r="GV361" i="2"/>
  <c r="HL361" i="2"/>
  <c r="IJ361" i="2"/>
  <c r="KF361" i="2"/>
  <c r="MB361" i="2"/>
  <c r="NB361" i="2"/>
  <c r="JV361" i="2"/>
  <c r="HH361" i="2"/>
  <c r="LP361" i="2"/>
  <c r="JJ361" i="2"/>
  <c r="MD361" i="2"/>
  <c r="DX361" i="2"/>
  <c r="MT361" i="2"/>
  <c r="LD361" i="2"/>
  <c r="HF361" i="2"/>
  <c r="LV361" i="2"/>
  <c r="MZ361" i="2"/>
  <c r="HN361" i="2"/>
  <c r="HO361" i="2"/>
  <c r="IM361" i="2"/>
  <c r="LM361" i="2"/>
  <c r="IG361" i="2"/>
  <c r="FX360" i="2"/>
  <c r="FY360" i="2" s="1"/>
  <c r="AJ360" i="2"/>
  <c r="AK360" i="2" s="1"/>
  <c r="R360" i="2"/>
  <c r="S360" i="2" s="1"/>
  <c r="BH360" i="2"/>
  <c r="BI360" i="2" s="1"/>
  <c r="W360" i="2"/>
  <c r="DP360" i="2"/>
  <c r="DQ360" i="2" s="1"/>
  <c r="BM360" i="2"/>
  <c r="DV360" i="2"/>
  <c r="DW360" i="2" s="1"/>
  <c r="DI360" i="2"/>
  <c r="CR360" i="2"/>
  <c r="CS360" i="2" s="1"/>
  <c r="H360" i="2"/>
  <c r="EH360" i="2"/>
  <c r="EI360" i="2" s="1"/>
  <c r="N360" i="2"/>
  <c r="FR360" i="2"/>
  <c r="FS360" i="2" s="1"/>
  <c r="CZ360" i="2"/>
  <c r="BD360" i="2"/>
  <c r="CN360" i="2"/>
  <c r="DF360" i="2"/>
  <c r="ED360" i="2"/>
  <c r="FH360" i="2"/>
  <c r="GW361" i="2"/>
  <c r="E361" i="2" s="1"/>
  <c r="HU361" i="2"/>
  <c r="AC361" i="2" s="1"/>
  <c r="KO361" i="2"/>
  <c r="JQ361" i="2"/>
  <c r="HI361" i="2"/>
  <c r="LY361" i="2"/>
  <c r="K360" i="2"/>
  <c r="BG360" i="2"/>
  <c r="AD360" i="2"/>
  <c r="AE360" i="2" s="1"/>
  <c r="BT360" i="2"/>
  <c r="BU360" i="2" s="1"/>
  <c r="AV360" i="2"/>
  <c r="AW360" i="2" s="1"/>
  <c r="X360" i="2"/>
  <c r="Y360" i="2" s="1"/>
  <c r="BZ360" i="2"/>
  <c r="CA360" i="2" s="1"/>
  <c r="DJ360" i="2"/>
  <c r="DK360" i="2" s="1"/>
  <c r="DK361" i="2" s="1"/>
  <c r="EZ360" i="2"/>
  <c r="FA360" i="2" s="1"/>
  <c r="FL360" i="2"/>
  <c r="FM360" i="2" s="1"/>
  <c r="BP360" i="2"/>
  <c r="EV360" i="2"/>
  <c r="ME361" i="2"/>
  <c r="NO361" i="2"/>
  <c r="BC360" i="2"/>
  <c r="NC361" i="2"/>
  <c r="KU361" i="2"/>
  <c r="KC361" i="2"/>
  <c r="AP360" i="2"/>
  <c r="AQ360" i="2" s="1"/>
  <c r="BA360" i="2"/>
  <c r="AI360" i="2"/>
  <c r="CW360" i="2"/>
  <c r="BY360" i="2"/>
  <c r="EA360" i="2"/>
  <c r="EG360" i="2"/>
  <c r="FE360" i="2"/>
  <c r="FQ360" i="2"/>
  <c r="CH360" i="2"/>
  <c r="EP360" i="2"/>
  <c r="BO360" i="2"/>
  <c r="KI361" i="2"/>
  <c r="JW361" i="2"/>
  <c r="LG361" i="2"/>
  <c r="JK361" i="2"/>
  <c r="Q360" i="2"/>
  <c r="AO360" i="2"/>
  <c r="CK360" i="2"/>
  <c r="DU360" i="2"/>
  <c r="DC360" i="2"/>
  <c r="DO360" i="2"/>
  <c r="FK360" i="2"/>
  <c r="EY360" i="2"/>
  <c r="M360" i="2"/>
  <c r="MK361" i="2"/>
  <c r="B362" i="2"/>
  <c r="GD361" i="2"/>
  <c r="JE362" i="2" l="1"/>
  <c r="GC362" i="2"/>
  <c r="L361" i="2"/>
  <c r="M361" i="2" s="1"/>
  <c r="AV361" i="2"/>
  <c r="AW361" i="2" s="1"/>
  <c r="NI362" i="2"/>
  <c r="KO362" i="2"/>
  <c r="CB361" i="2"/>
  <c r="CX361" i="2"/>
  <c r="CY361" i="2" s="1"/>
  <c r="KU362" i="2"/>
  <c r="FZ361" i="2"/>
  <c r="BV361" i="2"/>
  <c r="DR361" i="2"/>
  <c r="EP361" i="2"/>
  <c r="FH361" i="2"/>
  <c r="CF361" i="2"/>
  <c r="CG361" i="2" s="1"/>
  <c r="H361" i="2"/>
  <c r="R361" i="2"/>
  <c r="S361" i="2" s="1"/>
  <c r="DD361" i="2"/>
  <c r="DE361" i="2" s="1"/>
  <c r="CL361" i="2"/>
  <c r="EV361" i="2"/>
  <c r="MK362" i="2"/>
  <c r="LG362" i="2"/>
  <c r="NC362" i="2"/>
  <c r="EH361" i="2"/>
  <c r="EI361" i="2" s="1"/>
  <c r="FN361" i="2"/>
  <c r="Z361" i="2"/>
  <c r="BJ361" i="2"/>
  <c r="AF361" i="2"/>
  <c r="FT361" i="2"/>
  <c r="JW362" i="2"/>
  <c r="CE362" i="2" s="1"/>
  <c r="ME362" i="2"/>
  <c r="CT361" i="2"/>
  <c r="AR361" i="2"/>
  <c r="ED361" i="2"/>
  <c r="BB361" i="2"/>
  <c r="BC361" i="2" s="1"/>
  <c r="FQ362" i="2"/>
  <c r="ES362" i="2"/>
  <c r="FK362" i="2"/>
  <c r="DO362" i="2"/>
  <c r="EM362" i="2"/>
  <c r="DC362" i="2"/>
  <c r="BM362" i="2"/>
  <c r="CW362" i="2"/>
  <c r="HL362" i="2"/>
  <c r="IF362" i="2"/>
  <c r="GT362" i="2"/>
  <c r="HX362" i="2"/>
  <c r="KR362" i="2"/>
  <c r="HH362" i="2"/>
  <c r="HF362" i="2"/>
  <c r="KX362" i="2"/>
  <c r="LJ362" i="2"/>
  <c r="HR362" i="2"/>
  <c r="HT362" i="2"/>
  <c r="JN362" i="2"/>
  <c r="NF362" i="2"/>
  <c r="KN362" i="2"/>
  <c r="MJ362" i="2"/>
  <c r="HZ362" i="2"/>
  <c r="IX362" i="2"/>
  <c r="JV362" i="2"/>
  <c r="LP362" i="2"/>
  <c r="LR362" i="2"/>
  <c r="JB362" i="2"/>
  <c r="KB362" i="2"/>
  <c r="KZ362" i="2"/>
  <c r="LX362" i="2"/>
  <c r="LL362" i="2"/>
  <c r="GZ362" i="2"/>
  <c r="JT362" i="2"/>
  <c r="GV362" i="2"/>
  <c r="JD362" i="2"/>
  <c r="JZ362" i="2"/>
  <c r="HB362" i="2"/>
  <c r="CH362" i="2"/>
  <c r="MP362" i="2"/>
  <c r="LV362" i="2"/>
  <c r="NB362" i="2"/>
  <c r="LF362" i="2"/>
  <c r="KT362" i="2"/>
  <c r="MT362" i="2"/>
  <c r="JJ362" i="2"/>
  <c r="LD362" i="2"/>
  <c r="MZ362" i="2"/>
  <c r="NH362" i="2"/>
  <c r="IP362" i="2"/>
  <c r="MV362" i="2"/>
  <c r="JH362" i="2"/>
  <c r="MB362" i="2"/>
  <c r="JP362" i="2"/>
  <c r="KL362" i="2"/>
  <c r="MH362" i="2"/>
  <c r="MN362" i="2"/>
  <c r="ID362" i="2"/>
  <c r="IJ362" i="2"/>
  <c r="IV362" i="2"/>
  <c r="HN362" i="2"/>
  <c r="IL362" i="2"/>
  <c r="KH362" i="2"/>
  <c r="KF362" i="2"/>
  <c r="MD362" i="2"/>
  <c r="FL362" i="2"/>
  <c r="NN362" i="2"/>
  <c r="IR362" i="2"/>
  <c r="DR362" i="2"/>
  <c r="NL362" i="2"/>
  <c r="KI362" i="2"/>
  <c r="HC362" i="2"/>
  <c r="K362" i="2" s="1"/>
  <c r="LY362" i="2"/>
  <c r="IY362" i="2"/>
  <c r="IM362" i="2"/>
  <c r="F361" i="2"/>
  <c r="G361" i="2" s="1"/>
  <c r="ET361" i="2"/>
  <c r="EU361" i="2" s="1"/>
  <c r="BN361" i="2"/>
  <c r="BO361" i="2" s="1"/>
  <c r="EB361" i="2"/>
  <c r="EC361" i="2" s="1"/>
  <c r="AD361" i="2"/>
  <c r="AE361" i="2" s="1"/>
  <c r="BT361" i="2"/>
  <c r="BU361" i="2" s="1"/>
  <c r="EG361" i="2"/>
  <c r="DC361" i="2"/>
  <c r="EM361" i="2"/>
  <c r="EN361" i="2"/>
  <c r="EO361" i="2" s="1"/>
  <c r="FR361" i="2"/>
  <c r="FS361" i="2" s="1"/>
  <c r="BD361" i="2"/>
  <c r="N361" i="2"/>
  <c r="AX361" i="2"/>
  <c r="CN361" i="2"/>
  <c r="DL361" i="2"/>
  <c r="EJ361" i="2"/>
  <c r="JK362" i="2"/>
  <c r="KC362" i="2"/>
  <c r="CK362" i="2" s="1"/>
  <c r="IA362" i="2"/>
  <c r="NO362" i="2"/>
  <c r="HI362" i="2"/>
  <c r="Q362" i="2" s="1"/>
  <c r="LA362" i="2"/>
  <c r="DI362" i="2" s="1"/>
  <c r="HO362" i="2"/>
  <c r="W361" i="2"/>
  <c r="X361" i="2"/>
  <c r="Y361" i="2" s="1"/>
  <c r="CE361" i="2"/>
  <c r="AJ361" i="2"/>
  <c r="AK361" i="2" s="1"/>
  <c r="BS361" i="2"/>
  <c r="AP361" i="2"/>
  <c r="AQ361" i="2" s="1"/>
  <c r="CR361" i="2"/>
  <c r="CS361" i="2" s="1"/>
  <c r="BZ361" i="2"/>
  <c r="CA361" i="2" s="1"/>
  <c r="FL361" i="2"/>
  <c r="FM361" i="2" s="1"/>
  <c r="FM362" i="2" s="1"/>
  <c r="ES361" i="2"/>
  <c r="FF361" i="2"/>
  <c r="FG361" i="2" s="1"/>
  <c r="CH361" i="2"/>
  <c r="CZ361" i="2"/>
  <c r="JQ362" i="2"/>
  <c r="IS362" i="2"/>
  <c r="HU362" i="2"/>
  <c r="IG362" i="2"/>
  <c r="FX361" i="2"/>
  <c r="FY361" i="2" s="1"/>
  <c r="BY361" i="2"/>
  <c r="CQ361" i="2"/>
  <c r="AO361" i="2"/>
  <c r="AU361" i="2"/>
  <c r="CK361" i="2"/>
  <c r="DP361" i="2"/>
  <c r="DQ361" i="2" s="1"/>
  <c r="DV361" i="2"/>
  <c r="DW361" i="2" s="1"/>
  <c r="T361" i="2"/>
  <c r="EZ361" i="2"/>
  <c r="FA361" i="2" s="1"/>
  <c r="FK361" i="2"/>
  <c r="DF361" i="2"/>
  <c r="LS362" i="2"/>
  <c r="EA362" i="2" s="1"/>
  <c r="CM361" i="2"/>
  <c r="MW362" i="2"/>
  <c r="GW362" i="2"/>
  <c r="LM362" i="2"/>
  <c r="Q361" i="2"/>
  <c r="BH361" i="2"/>
  <c r="BI361" i="2" s="1"/>
  <c r="DO361" i="2"/>
  <c r="CW361" i="2"/>
  <c r="DU361" i="2"/>
  <c r="FW361" i="2"/>
  <c r="MQ362" i="2"/>
  <c r="B363" i="2"/>
  <c r="JW363" i="2" s="1"/>
  <c r="GD362" i="2"/>
  <c r="NC363" i="2" l="1"/>
  <c r="GC363" i="2"/>
  <c r="LM363" i="2"/>
  <c r="MQ363" i="2"/>
  <c r="GW363" i="2"/>
  <c r="EV362" i="2"/>
  <c r="BV362" i="2"/>
  <c r="CN362" i="2"/>
  <c r="Z362" i="2"/>
  <c r="BZ362" i="2"/>
  <c r="DD362" i="2"/>
  <c r="BD362" i="2"/>
  <c r="R362" i="2"/>
  <c r="S362" i="2" s="1"/>
  <c r="BJ362" i="2"/>
  <c r="DL362" i="2"/>
  <c r="EN362" i="2"/>
  <c r="EO362" i="2" s="1"/>
  <c r="FF362" i="2"/>
  <c r="FG362" i="2" s="1"/>
  <c r="N362" i="2"/>
  <c r="BP362" i="2"/>
  <c r="AF362" i="2"/>
  <c r="FT362" i="2"/>
  <c r="CA362" i="2"/>
  <c r="FX362" i="2"/>
  <c r="FY362" i="2" s="1"/>
  <c r="AL362" i="2"/>
  <c r="CT362" i="2"/>
  <c r="F362" i="2"/>
  <c r="G362" i="2" s="1"/>
  <c r="DV362" i="2"/>
  <c r="DW362" i="2" s="1"/>
  <c r="AR362" i="2"/>
  <c r="AV362" i="2"/>
  <c r="AW362" i="2" s="1"/>
  <c r="EB362" i="2"/>
  <c r="EH362" i="2"/>
  <c r="EI362" i="2" s="1"/>
  <c r="FB362" i="2"/>
  <c r="CZ362" i="2"/>
  <c r="FK363" i="2"/>
  <c r="EY363" i="2"/>
  <c r="DU363" i="2"/>
  <c r="CE363" i="2"/>
  <c r="E363" i="2"/>
  <c r="HT363" i="2"/>
  <c r="NF363" i="2"/>
  <c r="KR363" i="2"/>
  <c r="LR363" i="2"/>
  <c r="KT363" i="2"/>
  <c r="JZ363" i="2"/>
  <c r="LV363" i="2"/>
  <c r="LX363" i="2"/>
  <c r="JP363" i="2"/>
  <c r="NH363" i="2"/>
  <c r="IP363" i="2"/>
  <c r="KL363" i="2"/>
  <c r="GZ363" i="2"/>
  <c r="HX363" i="2"/>
  <c r="ID363" i="2"/>
  <c r="JD363" i="2"/>
  <c r="KX363" i="2"/>
  <c r="MH363" i="2"/>
  <c r="HB363" i="2"/>
  <c r="HZ363" i="2"/>
  <c r="IX363" i="2"/>
  <c r="JT363" i="2"/>
  <c r="JV363" i="2"/>
  <c r="MN363" i="2"/>
  <c r="HF363" i="2"/>
  <c r="KB363" i="2"/>
  <c r="KZ363" i="2"/>
  <c r="LJ363" i="2"/>
  <c r="MJ363" i="2"/>
  <c r="LP363" i="2"/>
  <c r="IF363" i="2"/>
  <c r="HH363" i="2"/>
  <c r="MB363" i="2"/>
  <c r="HN363" i="2"/>
  <c r="IJ363" i="2"/>
  <c r="KF363" i="2"/>
  <c r="KH363" i="2"/>
  <c r="MD363" i="2"/>
  <c r="JN363" i="2"/>
  <c r="KN363" i="2"/>
  <c r="MP363" i="2"/>
  <c r="JB363" i="2"/>
  <c r="MV363" i="2"/>
  <c r="AL363" i="2"/>
  <c r="LF363" i="2"/>
  <c r="NB363" i="2"/>
  <c r="GV363" i="2"/>
  <c r="IV363" i="2"/>
  <c r="LD363" i="2"/>
  <c r="LL363" i="2"/>
  <c r="HR363" i="2"/>
  <c r="IR363" i="2"/>
  <c r="R363" i="2"/>
  <c r="S363" i="2" s="1"/>
  <c r="MT363" i="2"/>
  <c r="GT363" i="2"/>
  <c r="JH363" i="2"/>
  <c r="JJ363" i="2"/>
  <c r="MZ363" i="2"/>
  <c r="NN363" i="2"/>
  <c r="HL363" i="2"/>
  <c r="IL363" i="2"/>
  <c r="NL363" i="2"/>
  <c r="KO363" i="2"/>
  <c r="IG363" i="2"/>
  <c r="ME363" i="2"/>
  <c r="NO363" i="2"/>
  <c r="IY363" i="2"/>
  <c r="AO362" i="2"/>
  <c r="BH362" i="2"/>
  <c r="BI362" i="2" s="1"/>
  <c r="L362" i="2"/>
  <c r="M362" i="2" s="1"/>
  <c r="X362" i="2"/>
  <c r="Y362" i="2" s="1"/>
  <c r="CF362" i="2"/>
  <c r="CG362" i="2" s="1"/>
  <c r="FW362" i="2"/>
  <c r="FR362" i="2"/>
  <c r="FS362" i="2" s="1"/>
  <c r="T362" i="2"/>
  <c r="DF362" i="2"/>
  <c r="CB362" i="2"/>
  <c r="ED362" i="2"/>
  <c r="EP362" i="2"/>
  <c r="FZ362" i="2"/>
  <c r="HU363" i="2"/>
  <c r="AC363" i="2" s="1"/>
  <c r="NI363" i="2"/>
  <c r="FQ363" i="2" s="1"/>
  <c r="HO363" i="2"/>
  <c r="IA363" i="2"/>
  <c r="JK363" i="2"/>
  <c r="BS363" i="2" s="1"/>
  <c r="EC362" i="2"/>
  <c r="KI363" i="2"/>
  <c r="AD362" i="2"/>
  <c r="AE362" i="2" s="1"/>
  <c r="AJ362" i="2"/>
  <c r="AK362" i="2" s="1"/>
  <c r="BS362" i="2"/>
  <c r="BT362" i="2"/>
  <c r="BU362" i="2" s="1"/>
  <c r="W362" i="2"/>
  <c r="AI362" i="2"/>
  <c r="CL362" i="2"/>
  <c r="CM362" i="2" s="1"/>
  <c r="DP362" i="2"/>
  <c r="DQ362" i="2" s="1"/>
  <c r="CR362" i="2"/>
  <c r="CS362" i="2" s="1"/>
  <c r="H362" i="2"/>
  <c r="AX362" i="2"/>
  <c r="DX362" i="2"/>
  <c r="FH362" i="2"/>
  <c r="FN362" i="2"/>
  <c r="IS363" i="2"/>
  <c r="KU363" i="2"/>
  <c r="DC363" i="2" s="1"/>
  <c r="LA363" i="2"/>
  <c r="KC363" i="2"/>
  <c r="JE363" i="2"/>
  <c r="LY363" i="2"/>
  <c r="EG363" i="2" s="1"/>
  <c r="E362" i="2"/>
  <c r="BN362" i="2"/>
  <c r="BO362" i="2" s="1"/>
  <c r="BG362" i="2"/>
  <c r="AP362" i="2"/>
  <c r="AQ362" i="2" s="1"/>
  <c r="BB362" i="2"/>
  <c r="BC362" i="2" s="1"/>
  <c r="CX362" i="2"/>
  <c r="CY362" i="2" s="1"/>
  <c r="CQ362" i="2"/>
  <c r="DU362" i="2"/>
  <c r="DJ362" i="2"/>
  <c r="DK362" i="2" s="1"/>
  <c r="EZ362" i="2"/>
  <c r="FA362" i="2" s="1"/>
  <c r="EG362" i="2"/>
  <c r="ET362" i="2"/>
  <c r="EU362" i="2" s="1"/>
  <c r="EJ362" i="2"/>
  <c r="MW363" i="2"/>
  <c r="LG363" i="2"/>
  <c r="LS363" i="2"/>
  <c r="JQ363" i="2"/>
  <c r="DE362" i="2"/>
  <c r="HI363" i="2"/>
  <c r="MK363" i="2"/>
  <c r="IM363" i="2"/>
  <c r="HC363" i="2"/>
  <c r="K363" i="2" s="1"/>
  <c r="AC362" i="2"/>
  <c r="AU362" i="2"/>
  <c r="BA362" i="2"/>
  <c r="BY362" i="2"/>
  <c r="FE362" i="2"/>
  <c r="EY362" i="2"/>
  <c r="B364" i="2"/>
  <c r="GD363" i="2"/>
  <c r="GW364" i="2" l="1"/>
  <c r="GC364" i="2"/>
  <c r="F363" i="2"/>
  <c r="CZ363" i="2"/>
  <c r="AR363" i="2"/>
  <c r="EP363" i="2"/>
  <c r="BJ363" i="2"/>
  <c r="L363" i="2"/>
  <c r="DJ363" i="2"/>
  <c r="DK363" i="2" s="1"/>
  <c r="CT363" i="2"/>
  <c r="BD363" i="2"/>
  <c r="CN363" i="2"/>
  <c r="CB363" i="2"/>
  <c r="FL363" i="2"/>
  <c r="FM363" i="2" s="1"/>
  <c r="FZ363" i="2"/>
  <c r="BT363" i="2"/>
  <c r="BU363" i="2" s="1"/>
  <c r="FH363" i="2"/>
  <c r="AX363" i="2"/>
  <c r="DR363" i="2"/>
  <c r="DD363" i="2"/>
  <c r="ET363" i="2"/>
  <c r="EU363" i="2" s="1"/>
  <c r="FT363" i="2"/>
  <c r="CH363" i="2"/>
  <c r="ED363" i="2"/>
  <c r="FX363" i="2"/>
  <c r="FY363" i="2" s="1"/>
  <c r="Z363" i="2"/>
  <c r="FB363" i="2"/>
  <c r="EJ363" i="2"/>
  <c r="DX363" i="2"/>
  <c r="BP363" i="2"/>
  <c r="AD363" i="2"/>
  <c r="AE363" i="2" s="1"/>
  <c r="IM364" i="2"/>
  <c r="MK364" i="2"/>
  <c r="JQ364" i="2"/>
  <c r="JE364" i="2"/>
  <c r="IS364" i="2"/>
  <c r="IA364" i="2"/>
  <c r="NO364" i="2"/>
  <c r="KO364" i="2"/>
  <c r="BA363" i="2"/>
  <c r="X363" i="2"/>
  <c r="Y363" i="2" s="1"/>
  <c r="BB363" i="2"/>
  <c r="BC363" i="2" s="1"/>
  <c r="BN363" i="2"/>
  <c r="BO363" i="2" s="1"/>
  <c r="AP363" i="2"/>
  <c r="AQ363" i="2" s="1"/>
  <c r="EB363" i="2"/>
  <c r="EC363" i="2" s="1"/>
  <c r="CL363" i="2"/>
  <c r="CM363" i="2" s="1"/>
  <c r="DP363" i="2"/>
  <c r="DQ363" i="2" s="1"/>
  <c r="EN363" i="2"/>
  <c r="N363" i="2"/>
  <c r="FF363" i="2"/>
  <c r="BV363" i="2"/>
  <c r="DF363" i="2"/>
  <c r="EV363" i="2"/>
  <c r="LS364" i="2"/>
  <c r="M363" i="2"/>
  <c r="KC364" i="2"/>
  <c r="KI364" i="2"/>
  <c r="HO364" i="2"/>
  <c r="NC364" i="2"/>
  <c r="IY364" i="2"/>
  <c r="ME364" i="2"/>
  <c r="W363" i="2"/>
  <c r="BM363" i="2"/>
  <c r="AJ363" i="2"/>
  <c r="AK363" i="2" s="1"/>
  <c r="AU363" i="2"/>
  <c r="BZ363" i="2"/>
  <c r="CA363" i="2" s="1"/>
  <c r="CX363" i="2"/>
  <c r="CY363" i="2" s="1"/>
  <c r="EH363" i="2"/>
  <c r="AF363" i="2"/>
  <c r="T363" i="2"/>
  <c r="DL363" i="2"/>
  <c r="JW364" i="2"/>
  <c r="HC364" i="2"/>
  <c r="HI364" i="2"/>
  <c r="LG364" i="2"/>
  <c r="LY364" i="2"/>
  <c r="LA364" i="2"/>
  <c r="MQ364" i="2"/>
  <c r="NI364" i="2"/>
  <c r="LM364" i="2"/>
  <c r="IG364" i="2"/>
  <c r="CF363" i="2"/>
  <c r="CG363" i="2" s="1"/>
  <c r="AV363" i="2"/>
  <c r="AW363" i="2" s="1"/>
  <c r="DI363" i="2"/>
  <c r="AO363" i="2"/>
  <c r="BY363" i="2"/>
  <c r="BH363" i="2"/>
  <c r="BI363" i="2" s="1"/>
  <c r="CR363" i="2"/>
  <c r="CS363" i="2" s="1"/>
  <c r="CK363" i="2"/>
  <c r="ES363" i="2"/>
  <c r="EM363" i="2"/>
  <c r="DV363" i="2"/>
  <c r="DW363" i="2" s="1"/>
  <c r="FR363" i="2"/>
  <c r="FS363" i="2" s="1"/>
  <c r="EZ363" i="2"/>
  <c r="FA363" i="2" s="1"/>
  <c r="H363" i="2"/>
  <c r="FN363" i="2"/>
  <c r="EY364" i="2"/>
  <c r="FW364" i="2"/>
  <c r="FQ364" i="2"/>
  <c r="ES364" i="2"/>
  <c r="FK364" i="2"/>
  <c r="DO364" i="2"/>
  <c r="EG364" i="2"/>
  <c r="EA364" i="2"/>
  <c r="BY364" i="2"/>
  <c r="EM364" i="2"/>
  <c r="DI364" i="2"/>
  <c r="CQ364" i="2"/>
  <c r="CE364" i="2"/>
  <c r="BM364" i="2"/>
  <c r="AI364" i="2"/>
  <c r="BA364" i="2"/>
  <c r="W364" i="2"/>
  <c r="CW364" i="2"/>
  <c r="AU364" i="2"/>
  <c r="BG364" i="2"/>
  <c r="DU364" i="2"/>
  <c r="E364" i="2"/>
  <c r="CK364" i="2"/>
  <c r="Q364" i="2"/>
  <c r="AO364" i="2"/>
  <c r="K364" i="2"/>
  <c r="IL364" i="2"/>
  <c r="GV364" i="2"/>
  <c r="LL364" i="2"/>
  <c r="HR364" i="2"/>
  <c r="NH364" i="2"/>
  <c r="IP364" i="2"/>
  <c r="KL364" i="2"/>
  <c r="MH364" i="2"/>
  <c r="HX364" i="2"/>
  <c r="IV364" i="2"/>
  <c r="IX364" i="2"/>
  <c r="JT364" i="2"/>
  <c r="MN364" i="2"/>
  <c r="JV364" i="2"/>
  <c r="KB364" i="2"/>
  <c r="JZ364" i="2"/>
  <c r="KX364" i="2"/>
  <c r="LV364" i="2"/>
  <c r="LX364" i="2"/>
  <c r="LJ364" i="2"/>
  <c r="IR364" i="2"/>
  <c r="KN364" i="2"/>
  <c r="HB364" i="2"/>
  <c r="CH364" i="2"/>
  <c r="MP364" i="2"/>
  <c r="IF364" i="2"/>
  <c r="MT364" i="2"/>
  <c r="NF364" i="2"/>
  <c r="MJ364" i="2"/>
  <c r="GZ364" i="2"/>
  <c r="BJ364" i="2"/>
  <c r="KT364" i="2"/>
  <c r="LP364" i="2"/>
  <c r="HH364" i="2"/>
  <c r="ID364" i="2"/>
  <c r="JP364" i="2"/>
  <c r="JD364" i="2"/>
  <c r="JH364" i="2"/>
  <c r="LD364" i="2"/>
  <c r="N364" i="2"/>
  <c r="MB364" i="2"/>
  <c r="NB364" i="2"/>
  <c r="HT364" i="2"/>
  <c r="HZ364" i="2"/>
  <c r="FB364" i="2"/>
  <c r="GT364" i="2"/>
  <c r="HN364" i="2"/>
  <c r="HL364" i="2"/>
  <c r="IJ364" i="2"/>
  <c r="JJ364" i="2"/>
  <c r="KF364" i="2"/>
  <c r="MD364" i="2"/>
  <c r="AX364" i="2"/>
  <c r="NN364" i="2"/>
  <c r="NL364" i="2"/>
  <c r="LF364" i="2"/>
  <c r="JN364" i="2"/>
  <c r="FR364" i="2"/>
  <c r="HF364" i="2"/>
  <c r="CN364" i="2"/>
  <c r="KZ364" i="2"/>
  <c r="EH364" i="2"/>
  <c r="MV364" i="2"/>
  <c r="DR364" i="2"/>
  <c r="EP364" i="2"/>
  <c r="MZ364" i="2"/>
  <c r="FZ364" i="2"/>
  <c r="KR364" i="2"/>
  <c r="LR364" i="2"/>
  <c r="KH364" i="2"/>
  <c r="JB364" i="2"/>
  <c r="DE363" i="2"/>
  <c r="MW364" i="2"/>
  <c r="G363" i="2"/>
  <c r="KU364" i="2"/>
  <c r="DC364" i="2" s="1"/>
  <c r="JK364" i="2"/>
  <c r="HU364" i="2"/>
  <c r="EI363" i="2"/>
  <c r="EO363" i="2"/>
  <c r="AI363" i="2"/>
  <c r="Q363" i="2"/>
  <c r="BG363" i="2"/>
  <c r="CQ363" i="2"/>
  <c r="CW363" i="2"/>
  <c r="DO363" i="2"/>
  <c r="EA363" i="2"/>
  <c r="FW363" i="2"/>
  <c r="FE363" i="2"/>
  <c r="FG363" i="2"/>
  <c r="B365" i="2"/>
  <c r="GD364" i="2"/>
  <c r="GW365" i="2" l="1"/>
  <c r="GC365" i="2"/>
  <c r="F364" i="2"/>
  <c r="DF364" i="2"/>
  <c r="FN364" i="2"/>
  <c r="CX364" i="2"/>
  <c r="DX364" i="2"/>
  <c r="AP364" i="2"/>
  <c r="AQ364" i="2" s="1"/>
  <c r="CR364" i="2"/>
  <c r="BT364" i="2"/>
  <c r="FH364" i="2"/>
  <c r="AF364" i="2"/>
  <c r="AL364" i="2"/>
  <c r="CZ364" i="2"/>
  <c r="BN364" i="2"/>
  <c r="BO364" i="2" s="1"/>
  <c r="ED364" i="2"/>
  <c r="DJ364" i="2"/>
  <c r="DK364" i="2" s="1"/>
  <c r="AR364" i="2"/>
  <c r="FX364" i="2"/>
  <c r="FY364" i="2" s="1"/>
  <c r="BD364" i="2"/>
  <c r="CB364" i="2"/>
  <c r="T364" i="2"/>
  <c r="EV364" i="2"/>
  <c r="Z364" i="2"/>
  <c r="CS364" i="2"/>
  <c r="CY364" i="2"/>
  <c r="FS364" i="2"/>
  <c r="EI364" i="2"/>
  <c r="HU365" i="2"/>
  <c r="MW365" i="2"/>
  <c r="AJ364" i="2"/>
  <c r="AK364" i="2" s="1"/>
  <c r="R364" i="2"/>
  <c r="S364" i="2" s="1"/>
  <c r="AD364" i="2"/>
  <c r="AE364" i="2" s="1"/>
  <c r="BH364" i="2"/>
  <c r="BI364" i="2" s="1"/>
  <c r="L364" i="2"/>
  <c r="M364" i="2" s="1"/>
  <c r="X364" i="2"/>
  <c r="Y364" i="2" s="1"/>
  <c r="BZ364" i="2"/>
  <c r="CA364" i="2" s="1"/>
  <c r="DD364" i="2"/>
  <c r="DE364" i="2" s="1"/>
  <c r="CF364" i="2"/>
  <c r="CG364" i="2" s="1"/>
  <c r="H364" i="2"/>
  <c r="EZ364" i="2"/>
  <c r="FA364" i="2" s="1"/>
  <c r="FL364" i="2"/>
  <c r="FM364" i="2" s="1"/>
  <c r="ET364" i="2"/>
  <c r="EU364" i="2" s="1"/>
  <c r="BV364" i="2"/>
  <c r="CT364" i="2"/>
  <c r="DL364" i="2"/>
  <c r="FT364" i="2"/>
  <c r="LG365" i="2"/>
  <c r="NC365" i="2"/>
  <c r="IS365" i="2"/>
  <c r="MK365" i="2"/>
  <c r="JK365" i="2"/>
  <c r="BS364" i="2"/>
  <c r="DP364" i="2"/>
  <c r="DQ364" i="2" s="1"/>
  <c r="DV364" i="2"/>
  <c r="DW364" i="2" s="1"/>
  <c r="EN364" i="2"/>
  <c r="EO364" i="2" s="1"/>
  <c r="BP364" i="2"/>
  <c r="FE364" i="2"/>
  <c r="IG365" i="2"/>
  <c r="MQ365" i="2"/>
  <c r="HI365" i="2"/>
  <c r="HO365" i="2"/>
  <c r="LS365" i="2"/>
  <c r="KO365" i="2"/>
  <c r="JE365" i="2"/>
  <c r="IM365" i="2"/>
  <c r="BU364" i="2"/>
  <c r="KU365" i="2"/>
  <c r="AC364" i="2"/>
  <c r="AV364" i="2"/>
  <c r="BB364" i="2"/>
  <c r="BC364" i="2" s="1"/>
  <c r="CL364" i="2"/>
  <c r="CM364" i="2" s="1"/>
  <c r="EB364" i="2"/>
  <c r="EC364" i="2" s="1"/>
  <c r="EJ364" i="2"/>
  <c r="LM365" i="2"/>
  <c r="LA365" i="2"/>
  <c r="HC365" i="2"/>
  <c r="ME365" i="2"/>
  <c r="KI365" i="2"/>
  <c r="NO365" i="2"/>
  <c r="FW365" i="2"/>
  <c r="FK365" i="2"/>
  <c r="FE365" i="2"/>
  <c r="ES365" i="2"/>
  <c r="EA365" i="2"/>
  <c r="EM365" i="2"/>
  <c r="DU365" i="2"/>
  <c r="DC365" i="2"/>
  <c r="EY365" i="2"/>
  <c r="CW365" i="2"/>
  <c r="DO365" i="2"/>
  <c r="CQ365" i="2"/>
  <c r="AU365" i="2"/>
  <c r="K365" i="2"/>
  <c r="E365" i="2"/>
  <c r="DI365" i="2"/>
  <c r="BS365" i="2"/>
  <c r="AO365" i="2"/>
  <c r="AC365" i="2"/>
  <c r="Q365" i="2"/>
  <c r="BM365" i="2"/>
  <c r="W365" i="2"/>
  <c r="BA365" i="2"/>
  <c r="HB365" i="2"/>
  <c r="JN365" i="2"/>
  <c r="MJ365" i="2"/>
  <c r="GT365" i="2"/>
  <c r="JV365" i="2"/>
  <c r="HH365" i="2"/>
  <c r="JB365" i="2"/>
  <c r="HT365" i="2"/>
  <c r="HR365" i="2"/>
  <c r="JP365" i="2"/>
  <c r="MH365" i="2"/>
  <c r="GZ365" i="2"/>
  <c r="HX365" i="2"/>
  <c r="IX365" i="2"/>
  <c r="IV365" i="2"/>
  <c r="JT365" i="2"/>
  <c r="LR365" i="2"/>
  <c r="LP365" i="2"/>
  <c r="MP365" i="2"/>
  <c r="JD365" i="2"/>
  <c r="JZ365" i="2"/>
  <c r="KX365" i="2"/>
  <c r="MV365" i="2"/>
  <c r="LJ365" i="2"/>
  <c r="LL365" i="2"/>
  <c r="NH365" i="2"/>
  <c r="KL365" i="2"/>
  <c r="KT365" i="2"/>
  <c r="MN365" i="2"/>
  <c r="ID365" i="2"/>
  <c r="BP365" i="2"/>
  <c r="KB365" i="2"/>
  <c r="KZ365" i="2"/>
  <c r="LX365" i="2"/>
  <c r="GV365" i="2"/>
  <c r="JJ365" i="2"/>
  <c r="LD365" i="2"/>
  <c r="MZ365" i="2"/>
  <c r="HZ365" i="2"/>
  <c r="MD365" i="2"/>
  <c r="IP365" i="2"/>
  <c r="CN365" i="2"/>
  <c r="JH365" i="2"/>
  <c r="KH365" i="2"/>
  <c r="LF365" i="2"/>
  <c r="EN365" i="2"/>
  <c r="NB365" i="2"/>
  <c r="NL365" i="2"/>
  <c r="NN365" i="2"/>
  <c r="CF365" i="2"/>
  <c r="MT365" i="2"/>
  <c r="BV365" i="2"/>
  <c r="NF365" i="2"/>
  <c r="KN365" i="2"/>
  <c r="KR365" i="2"/>
  <c r="IF365" i="2"/>
  <c r="DJ365" i="2"/>
  <c r="EH365" i="2"/>
  <c r="LV365" i="2"/>
  <c r="AR365" i="2"/>
  <c r="HL365" i="2"/>
  <c r="HN365" i="2"/>
  <c r="IJ365" i="2"/>
  <c r="IL365" i="2"/>
  <c r="KF365" i="2"/>
  <c r="DP365" i="2"/>
  <c r="MB365" i="2"/>
  <c r="IR365" i="2"/>
  <c r="FN365" i="2"/>
  <c r="HF365" i="2"/>
  <c r="FX365" i="2"/>
  <c r="FY365" i="2" s="1"/>
  <c r="G364" i="2"/>
  <c r="FF364" i="2"/>
  <c r="FG364" i="2" s="1"/>
  <c r="AW364" i="2"/>
  <c r="NI365" i="2"/>
  <c r="LY365" i="2"/>
  <c r="JW365" i="2"/>
  <c r="IY365" i="2"/>
  <c r="BG365" i="2" s="1"/>
  <c r="KC365" i="2"/>
  <c r="IA365" i="2"/>
  <c r="JQ365" i="2"/>
  <c r="B366" i="2"/>
  <c r="GC366" i="2" s="1"/>
  <c r="GD365" i="2"/>
  <c r="L365" i="2" l="1"/>
  <c r="FT365" i="2"/>
  <c r="FF365" i="2"/>
  <c r="FG365" i="2" s="1"/>
  <c r="FB365" i="2"/>
  <c r="R365" i="2"/>
  <c r="S365" i="2" s="1"/>
  <c r="JW366" i="2"/>
  <c r="IA366" i="2"/>
  <c r="LY366" i="2"/>
  <c r="EG366" i="2" s="1"/>
  <c r="AJ365" i="2"/>
  <c r="AK365" i="2" s="1"/>
  <c r="EV365" i="2"/>
  <c r="DF365" i="2"/>
  <c r="AF365" i="2"/>
  <c r="AX365" i="2"/>
  <c r="CZ365" i="2"/>
  <c r="BZ365" i="2"/>
  <c r="F365" i="2"/>
  <c r="G365" i="2" s="1"/>
  <c r="DV365" i="2"/>
  <c r="DW365" i="2" s="1"/>
  <c r="Z365" i="2"/>
  <c r="JQ366" i="2"/>
  <c r="BH365" i="2"/>
  <c r="BI365" i="2" s="1"/>
  <c r="FZ365" i="2"/>
  <c r="CR365" i="2"/>
  <c r="BD365" i="2"/>
  <c r="EB365" i="2"/>
  <c r="EC365" i="2" s="1"/>
  <c r="DQ365" i="2"/>
  <c r="CG365" i="2"/>
  <c r="KC366" i="2"/>
  <c r="NI366" i="2"/>
  <c r="DD365" i="2"/>
  <c r="DE365" i="2" s="1"/>
  <c r="BB365" i="2"/>
  <c r="BC365" i="2" s="1"/>
  <c r="AD365" i="2"/>
  <c r="AE365" i="2" s="1"/>
  <c r="BT365" i="2"/>
  <c r="BU365" i="2" s="1"/>
  <c r="CK365" i="2"/>
  <c r="CL365" i="2"/>
  <c r="CM365" i="2" s="1"/>
  <c r="AL365" i="2"/>
  <c r="FL365" i="2"/>
  <c r="EZ365" i="2"/>
  <c r="FA365" i="2" s="1"/>
  <c r="CH365" i="2"/>
  <c r="CT365" i="2"/>
  <c r="DR365" i="2"/>
  <c r="DX365" i="2"/>
  <c r="DK365" i="2"/>
  <c r="ME366" i="2"/>
  <c r="LS366" i="2"/>
  <c r="EA366" i="2" s="1"/>
  <c r="MQ366" i="2"/>
  <c r="EY366" i="2" s="1"/>
  <c r="IS366" i="2"/>
  <c r="FQ366" i="2"/>
  <c r="EM366" i="2"/>
  <c r="BY366" i="2"/>
  <c r="CE366" i="2"/>
  <c r="AI366" i="2"/>
  <c r="BA366" i="2"/>
  <c r="CK366" i="2"/>
  <c r="JH366" i="2"/>
  <c r="HX366" i="2"/>
  <c r="GT366" i="2"/>
  <c r="LJ366" i="2"/>
  <c r="HT366" i="2"/>
  <c r="NH366" i="2"/>
  <c r="IP366" i="2"/>
  <c r="KL366" i="2"/>
  <c r="KN366" i="2"/>
  <c r="HB366" i="2"/>
  <c r="MN366" i="2"/>
  <c r="ID366" i="2"/>
  <c r="JP366" i="2"/>
  <c r="IV366" i="2"/>
  <c r="KR366" i="2"/>
  <c r="LR366" i="2"/>
  <c r="GV366" i="2"/>
  <c r="HF366" i="2"/>
  <c r="IF366" i="2"/>
  <c r="JD366" i="2"/>
  <c r="KX366" i="2"/>
  <c r="HR366" i="2"/>
  <c r="JN366" i="2"/>
  <c r="MJ366" i="2"/>
  <c r="HZ366" i="2"/>
  <c r="IX366" i="2"/>
  <c r="JV366" i="2"/>
  <c r="JT366" i="2"/>
  <c r="KT366" i="2"/>
  <c r="LP366" i="2"/>
  <c r="GZ366" i="2"/>
  <c r="HH366" i="2"/>
  <c r="JB366" i="2"/>
  <c r="KZ366" i="2"/>
  <c r="NF366" i="2"/>
  <c r="LV366" i="2"/>
  <c r="HL366" i="2"/>
  <c r="IJ366" i="2"/>
  <c r="MB366" i="2"/>
  <c r="FZ366" i="2"/>
  <c r="NL366" i="2"/>
  <c r="KH366" i="2"/>
  <c r="LF366" i="2"/>
  <c r="NB366" i="2"/>
  <c r="LL366" i="2"/>
  <c r="JZ366" i="2"/>
  <c r="LX366" i="2"/>
  <c r="MT366" i="2"/>
  <c r="IR366" i="2"/>
  <c r="IL366" i="2"/>
  <c r="MH366" i="2"/>
  <c r="MV366" i="2"/>
  <c r="KB366" i="2"/>
  <c r="JJ366" i="2"/>
  <c r="KF366" i="2"/>
  <c r="LD366" i="2"/>
  <c r="MZ366" i="2"/>
  <c r="CB366" i="2"/>
  <c r="MP366" i="2"/>
  <c r="HN366" i="2"/>
  <c r="MD366" i="2"/>
  <c r="NN366" i="2"/>
  <c r="IY366" i="2"/>
  <c r="AI365" i="2"/>
  <c r="X365" i="2"/>
  <c r="Y365" i="2" s="1"/>
  <c r="BN365" i="2"/>
  <c r="BO365" i="2" s="1"/>
  <c r="AP365" i="2"/>
  <c r="AQ365" i="2" s="1"/>
  <c r="ET365" i="2"/>
  <c r="EU365" i="2" s="1"/>
  <c r="CX365" i="2"/>
  <c r="CY365" i="2" s="1"/>
  <c r="FR365" i="2"/>
  <c r="FS365" i="2" s="1"/>
  <c r="CB365" i="2"/>
  <c r="ED365" i="2"/>
  <c r="EJ365" i="2"/>
  <c r="NO366" i="2"/>
  <c r="HC366" i="2"/>
  <c r="IM366" i="2"/>
  <c r="AU366" i="2" s="1"/>
  <c r="HO366" i="2"/>
  <c r="W366" i="2" s="1"/>
  <c r="IG366" i="2"/>
  <c r="JK366" i="2"/>
  <c r="M365" i="2"/>
  <c r="FM365" i="2"/>
  <c r="MW366" i="2"/>
  <c r="EI365" i="2"/>
  <c r="AV365" i="2"/>
  <c r="AW365" i="2" s="1"/>
  <c r="CE365" i="2"/>
  <c r="FQ365" i="2"/>
  <c r="H365" i="2"/>
  <c r="T365" i="2"/>
  <c r="N365" i="2"/>
  <c r="BJ365" i="2"/>
  <c r="DL365" i="2"/>
  <c r="EP365" i="2"/>
  <c r="FH365" i="2"/>
  <c r="LA366" i="2"/>
  <c r="JE366" i="2"/>
  <c r="CA365" i="2"/>
  <c r="EO365" i="2"/>
  <c r="NC366" i="2"/>
  <c r="HU366" i="2"/>
  <c r="CS365" i="2"/>
  <c r="BY365" i="2"/>
  <c r="EG365" i="2"/>
  <c r="KI366" i="2"/>
  <c r="LM366" i="2"/>
  <c r="KU366" i="2"/>
  <c r="DC366" i="2" s="1"/>
  <c r="KO366" i="2"/>
  <c r="HI366" i="2"/>
  <c r="MK366" i="2"/>
  <c r="LG366" i="2"/>
  <c r="GW366" i="2"/>
  <c r="B367" i="2"/>
  <c r="GC367" i="2" s="1"/>
  <c r="GD366" i="2"/>
  <c r="GW367" i="2" l="1"/>
  <c r="KO367" i="2"/>
  <c r="NC367" i="2"/>
  <c r="IA367" i="2"/>
  <c r="HI367" i="2"/>
  <c r="KI367" i="2"/>
  <c r="FT366" i="2"/>
  <c r="BN366" i="2"/>
  <c r="AX366" i="2"/>
  <c r="H366" i="2"/>
  <c r="DL366" i="2"/>
  <c r="CF366" i="2"/>
  <c r="Z366" i="2"/>
  <c r="R366" i="2"/>
  <c r="S366" i="2" s="1"/>
  <c r="DF366" i="2"/>
  <c r="CZ366" i="2"/>
  <c r="CN366" i="2"/>
  <c r="BJ366" i="2"/>
  <c r="EP366" i="2"/>
  <c r="BD366" i="2"/>
  <c r="DP366" i="2"/>
  <c r="DQ366" i="2" s="1"/>
  <c r="AR366" i="2"/>
  <c r="FB366" i="2"/>
  <c r="AL366" i="2"/>
  <c r="AF366" i="2"/>
  <c r="FN366" i="2"/>
  <c r="CT366" i="2"/>
  <c r="EJ366" i="2"/>
  <c r="BT366" i="2"/>
  <c r="BU366" i="2" s="1"/>
  <c r="ET366" i="2"/>
  <c r="EU366" i="2" s="1"/>
  <c r="FH366" i="2"/>
  <c r="EB366" i="2"/>
  <c r="DX366" i="2"/>
  <c r="L366" i="2"/>
  <c r="M366" i="2" s="1"/>
  <c r="FK367" i="2"/>
  <c r="CW367" i="2"/>
  <c r="E367" i="2"/>
  <c r="Q367" i="2"/>
  <c r="CQ367" i="2"/>
  <c r="AI367" i="2"/>
  <c r="LL367" i="2"/>
  <c r="HR367" i="2"/>
  <c r="HT367" i="2"/>
  <c r="JN367" i="2"/>
  <c r="KN367" i="2"/>
  <c r="MJ367" i="2"/>
  <c r="IV367" i="2"/>
  <c r="LP367" i="2"/>
  <c r="LR367" i="2"/>
  <c r="MP367" i="2"/>
  <c r="JB367" i="2"/>
  <c r="MT367" i="2"/>
  <c r="LJ367" i="2"/>
  <c r="BZ367" i="2"/>
  <c r="NF367" i="2"/>
  <c r="KR367" i="2"/>
  <c r="JZ367" i="2"/>
  <c r="LV367" i="2"/>
  <c r="LX367" i="2"/>
  <c r="JP367" i="2"/>
  <c r="NH367" i="2"/>
  <c r="IP367" i="2"/>
  <c r="IR367" i="2"/>
  <c r="KL367" i="2"/>
  <c r="GV367" i="2"/>
  <c r="KT367" i="2"/>
  <c r="MN367" i="2"/>
  <c r="IJ367" i="2"/>
  <c r="ID367" i="2"/>
  <c r="JD367" i="2"/>
  <c r="KB367" i="2"/>
  <c r="KX367" i="2"/>
  <c r="HN367" i="2"/>
  <c r="IL367" i="2"/>
  <c r="KF367" i="2"/>
  <c r="KH367" i="2"/>
  <c r="LD367" i="2"/>
  <c r="MD367" i="2"/>
  <c r="HL367" i="2"/>
  <c r="NL367" i="2"/>
  <c r="JH367" i="2"/>
  <c r="JJ367" i="2"/>
  <c r="MZ367" i="2"/>
  <c r="CZ367" i="2"/>
  <c r="LF367" i="2"/>
  <c r="HZ367" i="2"/>
  <c r="IX367" i="2"/>
  <c r="AR367" i="2"/>
  <c r="HH367" i="2"/>
  <c r="GT367" i="2"/>
  <c r="CT367" i="2"/>
  <c r="DP367" i="2"/>
  <c r="MB367" i="2"/>
  <c r="IF367" i="2"/>
  <c r="HX367" i="2"/>
  <c r="JT367" i="2"/>
  <c r="HF367" i="2"/>
  <c r="KZ367" i="2"/>
  <c r="MV367" i="2"/>
  <c r="GZ367" i="2"/>
  <c r="NB367" i="2"/>
  <c r="MH367" i="2"/>
  <c r="HB367" i="2"/>
  <c r="JV367" i="2"/>
  <c r="NN367" i="2"/>
  <c r="MK367" i="2"/>
  <c r="ES367" i="2" s="1"/>
  <c r="LM367" i="2"/>
  <c r="DU367" i="2" s="1"/>
  <c r="HU367" i="2"/>
  <c r="JK367" i="2"/>
  <c r="HC367" i="2"/>
  <c r="K366" i="2"/>
  <c r="Q366" i="2"/>
  <c r="AP366" i="2"/>
  <c r="AQ366" i="2" s="1"/>
  <c r="BZ366" i="2"/>
  <c r="CA366" i="2" s="1"/>
  <c r="X366" i="2"/>
  <c r="Y366" i="2" s="1"/>
  <c r="CL366" i="2"/>
  <c r="CM366" i="2" s="1"/>
  <c r="CQ366" i="2"/>
  <c r="DU366" i="2"/>
  <c r="DJ366" i="2"/>
  <c r="DK366" i="2" s="1"/>
  <c r="EN366" i="2"/>
  <c r="EO366" i="2" s="1"/>
  <c r="EH366" i="2"/>
  <c r="EI366" i="2" s="1"/>
  <c r="FL366" i="2"/>
  <c r="FM366" i="2" s="1"/>
  <c r="T366" i="2"/>
  <c r="BP366" i="2"/>
  <c r="DR366" i="2"/>
  <c r="NI367" i="2"/>
  <c r="JE367" i="2"/>
  <c r="BM367" i="2" s="1"/>
  <c r="MW367" i="2"/>
  <c r="FE367" i="2" s="1"/>
  <c r="IG367" i="2"/>
  <c r="NO367" i="2"/>
  <c r="IY367" i="2"/>
  <c r="BG367" i="2" s="1"/>
  <c r="BG366" i="2"/>
  <c r="AD366" i="2"/>
  <c r="AE366" i="2" s="1"/>
  <c r="AJ366" i="2"/>
  <c r="AK366" i="2" s="1"/>
  <c r="AV366" i="2"/>
  <c r="AW366" i="2" s="1"/>
  <c r="CX366" i="2"/>
  <c r="CY366" i="2" s="1"/>
  <c r="DD366" i="2"/>
  <c r="DE366" i="2" s="1"/>
  <c r="DV366" i="2"/>
  <c r="DW366" i="2" s="1"/>
  <c r="EZ366" i="2"/>
  <c r="FA366" i="2" s="1"/>
  <c r="FF366" i="2"/>
  <c r="FG366" i="2" s="1"/>
  <c r="FW366" i="2"/>
  <c r="FR366" i="2"/>
  <c r="FS366" i="2" s="1"/>
  <c r="CH366" i="2"/>
  <c r="ED366" i="2"/>
  <c r="MQ367" i="2"/>
  <c r="ME367" i="2"/>
  <c r="KC367" i="2"/>
  <c r="CK367" i="2" s="1"/>
  <c r="EC366" i="2"/>
  <c r="LA367" i="2"/>
  <c r="JW367" i="2"/>
  <c r="HO367" i="2"/>
  <c r="FX366" i="2"/>
  <c r="FY366" i="2" s="1"/>
  <c r="E366" i="2"/>
  <c r="AO366" i="2"/>
  <c r="BH366" i="2"/>
  <c r="BI366" i="2" s="1"/>
  <c r="F366" i="2"/>
  <c r="G366" i="2" s="1"/>
  <c r="BB366" i="2"/>
  <c r="BC366" i="2" s="1"/>
  <c r="DI366" i="2"/>
  <c r="FE366" i="2"/>
  <c r="N366" i="2"/>
  <c r="FK366" i="2"/>
  <c r="BV366" i="2"/>
  <c r="EV366" i="2"/>
  <c r="LY367" i="2"/>
  <c r="EG367" i="2" s="1"/>
  <c r="LS367" i="2"/>
  <c r="EA367" i="2" s="1"/>
  <c r="LG367" i="2"/>
  <c r="DO367" i="2" s="1"/>
  <c r="KU367" i="2"/>
  <c r="DC367" i="2" s="1"/>
  <c r="BO366" i="2"/>
  <c r="IM367" i="2"/>
  <c r="AC366" i="2"/>
  <c r="BS366" i="2"/>
  <c r="CW366" i="2"/>
  <c r="BM366" i="2"/>
  <c r="CR366" i="2"/>
  <c r="CS366" i="2" s="1"/>
  <c r="DO366" i="2"/>
  <c r="ES366" i="2"/>
  <c r="JQ367" i="2"/>
  <c r="IS367" i="2"/>
  <c r="CG366" i="2"/>
  <c r="B368" i="2"/>
  <c r="GD367" i="2"/>
  <c r="KI368" i="2" l="1"/>
  <c r="GC368" i="2"/>
  <c r="IS368" i="2"/>
  <c r="EP367" i="2"/>
  <c r="AL367" i="2"/>
  <c r="FT367" i="2"/>
  <c r="AX367" i="2"/>
  <c r="BJ367" i="2"/>
  <c r="BB367" i="2"/>
  <c r="BC367" i="2" s="1"/>
  <c r="FB367" i="2"/>
  <c r="FH367" i="2"/>
  <c r="DL367" i="2"/>
  <c r="CF367" i="2"/>
  <c r="AF367" i="2"/>
  <c r="T367" i="2"/>
  <c r="DF367" i="2"/>
  <c r="FX367" i="2"/>
  <c r="DX367" i="2"/>
  <c r="FL367" i="2"/>
  <c r="CN367" i="2"/>
  <c r="BN367" i="2"/>
  <c r="EV367" i="2"/>
  <c r="F367" i="2"/>
  <c r="G367" i="2" s="1"/>
  <c r="BV367" i="2"/>
  <c r="EJ367" i="2"/>
  <c r="EB367" i="2"/>
  <c r="EC367" i="2" s="1"/>
  <c r="L367" i="2"/>
  <c r="M367" i="2" s="1"/>
  <c r="Z367" i="2"/>
  <c r="HO368" i="2"/>
  <c r="NC368" i="2"/>
  <c r="FK368" i="2" s="1"/>
  <c r="ME368" i="2"/>
  <c r="NO368" i="2"/>
  <c r="DQ367" i="2"/>
  <c r="JK368" i="2"/>
  <c r="BS368" i="2" s="1"/>
  <c r="AV367" i="2"/>
  <c r="AW367" i="2" s="1"/>
  <c r="BA367" i="2"/>
  <c r="AJ367" i="2"/>
  <c r="AK367" i="2" s="1"/>
  <c r="BS367" i="2"/>
  <c r="R367" i="2"/>
  <c r="BH367" i="2"/>
  <c r="BI367" i="2" s="1"/>
  <c r="CR367" i="2"/>
  <c r="CS367" i="2" s="1"/>
  <c r="CX367" i="2"/>
  <c r="CY367" i="2" s="1"/>
  <c r="EH367" i="2"/>
  <c r="EI367" i="2" s="1"/>
  <c r="DV367" i="2"/>
  <c r="DW367" i="2" s="1"/>
  <c r="FR367" i="2"/>
  <c r="FS367" i="2" s="1"/>
  <c r="EZ367" i="2"/>
  <c r="FA367" i="2" s="1"/>
  <c r="H367" i="2"/>
  <c r="BD367" i="2"/>
  <c r="CH367" i="2"/>
  <c r="FN367" i="2"/>
  <c r="S367" i="2"/>
  <c r="JQ368" i="2"/>
  <c r="IM368" i="2"/>
  <c r="FM367" i="2"/>
  <c r="KO368" i="2"/>
  <c r="MQ368" i="2"/>
  <c r="IG368" i="2"/>
  <c r="AO368" i="2" s="1"/>
  <c r="IA368" i="2"/>
  <c r="NI368" i="2"/>
  <c r="LM368" i="2"/>
  <c r="X367" i="2"/>
  <c r="Y367" i="2" s="1"/>
  <c r="DD367" i="2"/>
  <c r="DE367" i="2" s="1"/>
  <c r="AO367" i="2"/>
  <c r="BY367" i="2"/>
  <c r="AD367" i="2"/>
  <c r="AE367" i="2" s="1"/>
  <c r="BT367" i="2"/>
  <c r="BU367" i="2" s="1"/>
  <c r="DJ367" i="2"/>
  <c r="DK367" i="2" s="1"/>
  <c r="EM367" i="2"/>
  <c r="FW367" i="2"/>
  <c r="BP367" i="2"/>
  <c r="DR367" i="2"/>
  <c r="ED367" i="2"/>
  <c r="HI368" i="2"/>
  <c r="KU368" i="2"/>
  <c r="LS368" i="2"/>
  <c r="JW368" i="2"/>
  <c r="CE368" i="2" s="1"/>
  <c r="CA367" i="2"/>
  <c r="MK368" i="2"/>
  <c r="AP367" i="2"/>
  <c r="AQ367" i="2" s="1"/>
  <c r="CE367" i="2"/>
  <c r="FQ367" i="2"/>
  <c r="ET367" i="2"/>
  <c r="EU367" i="2" s="1"/>
  <c r="EN367" i="2"/>
  <c r="EO367" i="2" s="1"/>
  <c r="N367" i="2"/>
  <c r="FF367" i="2"/>
  <c r="FG367" i="2" s="1"/>
  <c r="CB367" i="2"/>
  <c r="FZ367" i="2"/>
  <c r="EY368" i="2"/>
  <c r="FW368" i="2"/>
  <c r="FQ368" i="2"/>
  <c r="ES368" i="2"/>
  <c r="EA368" i="2"/>
  <c r="BY368" i="2"/>
  <c r="CQ368" i="2"/>
  <c r="DC368" i="2"/>
  <c r="CW368" i="2"/>
  <c r="AI368" i="2"/>
  <c r="BA368" i="2"/>
  <c r="W368" i="2"/>
  <c r="DU368" i="2"/>
  <c r="AU368" i="2"/>
  <c r="EM368" i="2"/>
  <c r="Q368" i="2"/>
  <c r="MW368" i="2"/>
  <c r="FE368" i="2" s="1"/>
  <c r="ID368" i="2"/>
  <c r="GV368" i="2"/>
  <c r="HB368" i="2"/>
  <c r="HT368" i="2"/>
  <c r="JP368" i="2"/>
  <c r="KL368" i="2"/>
  <c r="MJ368" i="2"/>
  <c r="JV368" i="2"/>
  <c r="LR368" i="2"/>
  <c r="JD368" i="2"/>
  <c r="JZ368" i="2"/>
  <c r="KZ368" i="2"/>
  <c r="LX368" i="2"/>
  <c r="IP368" i="2"/>
  <c r="MH368" i="2"/>
  <c r="HX368" i="2"/>
  <c r="IV368" i="2"/>
  <c r="JT368" i="2"/>
  <c r="KR368" i="2"/>
  <c r="JB368" i="2"/>
  <c r="KB368" i="2"/>
  <c r="KX368" i="2"/>
  <c r="LV368" i="2"/>
  <c r="LJ368" i="2"/>
  <c r="JN368" i="2"/>
  <c r="IR368" i="2"/>
  <c r="KN368" i="2"/>
  <c r="EV368" i="2"/>
  <c r="IX368" i="2"/>
  <c r="MP368" i="2"/>
  <c r="MN368" i="2"/>
  <c r="GT368" i="2"/>
  <c r="IF368" i="2"/>
  <c r="CB368" i="2"/>
  <c r="NH368" i="2"/>
  <c r="MV368" i="2"/>
  <c r="LF368" i="2"/>
  <c r="MB368" i="2"/>
  <c r="NB368" i="2"/>
  <c r="HF368" i="2"/>
  <c r="KH368" i="2"/>
  <c r="DP368" i="2"/>
  <c r="LL368" i="2"/>
  <c r="HR368" i="2"/>
  <c r="HH368" i="2"/>
  <c r="MT368" i="2"/>
  <c r="JH368" i="2"/>
  <c r="JJ368" i="2"/>
  <c r="LD368" i="2"/>
  <c r="NF368" i="2"/>
  <c r="HZ368" i="2"/>
  <c r="H368" i="2"/>
  <c r="HL368" i="2"/>
  <c r="IJ368" i="2"/>
  <c r="KF368" i="2"/>
  <c r="MD368" i="2"/>
  <c r="MZ368" i="2"/>
  <c r="NN368" i="2"/>
  <c r="NL368" i="2"/>
  <c r="GZ368" i="2"/>
  <c r="KT368" i="2"/>
  <c r="LP368" i="2"/>
  <c r="HN368" i="2"/>
  <c r="IL368" i="2"/>
  <c r="FZ368" i="2"/>
  <c r="CG367" i="2"/>
  <c r="BO367" i="2"/>
  <c r="LG368" i="2"/>
  <c r="LY368" i="2"/>
  <c r="FY367" i="2"/>
  <c r="LA368" i="2"/>
  <c r="KC368" i="2"/>
  <c r="IY368" i="2"/>
  <c r="JE368" i="2"/>
  <c r="GW368" i="2"/>
  <c r="HC368" i="2"/>
  <c r="K368" i="2" s="1"/>
  <c r="HU368" i="2"/>
  <c r="W367" i="2"/>
  <c r="AC367" i="2"/>
  <c r="K367" i="2"/>
  <c r="AU367" i="2"/>
  <c r="DI367" i="2"/>
  <c r="CL367" i="2"/>
  <c r="CM367" i="2" s="1"/>
  <c r="EY367" i="2"/>
  <c r="B369" i="2"/>
  <c r="GC369" i="2" s="1"/>
  <c r="GD368" i="2"/>
  <c r="JE369" i="2" l="1"/>
  <c r="FN368" i="2"/>
  <c r="CH368" i="2"/>
  <c r="CT368" i="2"/>
  <c r="FF368" i="2"/>
  <c r="FG368" i="2" s="1"/>
  <c r="AJ368" i="2"/>
  <c r="CZ368" i="2"/>
  <c r="CL368" i="2"/>
  <c r="CM368" i="2" s="1"/>
  <c r="DF368" i="2"/>
  <c r="FT368" i="2"/>
  <c r="ED368" i="2"/>
  <c r="BV368" i="2"/>
  <c r="L368" i="2"/>
  <c r="M368" i="2" s="1"/>
  <c r="AX368" i="2"/>
  <c r="DJ368" i="2"/>
  <c r="EJ368" i="2"/>
  <c r="DV368" i="2"/>
  <c r="DW368" i="2" s="1"/>
  <c r="GW369" i="2"/>
  <c r="LA369" i="2"/>
  <c r="EP368" i="2"/>
  <c r="BJ368" i="2"/>
  <c r="Z368" i="2"/>
  <c r="AF368" i="2"/>
  <c r="BN368" i="2"/>
  <c r="T368" i="2"/>
  <c r="AR368" i="2"/>
  <c r="BB368" i="2"/>
  <c r="BC368" i="2" s="1"/>
  <c r="EZ368" i="2"/>
  <c r="FA368" i="2" s="1"/>
  <c r="E369" i="2"/>
  <c r="BM369" i="2"/>
  <c r="DI369" i="2"/>
  <c r="HF369" i="2"/>
  <c r="IR369" i="2"/>
  <c r="KN369" i="2"/>
  <c r="KR369" i="2"/>
  <c r="IF369" i="2"/>
  <c r="LV369" i="2"/>
  <c r="MT369" i="2"/>
  <c r="JN369" i="2"/>
  <c r="IP369" i="2"/>
  <c r="MJ369" i="2"/>
  <c r="MH369" i="2"/>
  <c r="JV369" i="2"/>
  <c r="MP369" i="2"/>
  <c r="HN369" i="2"/>
  <c r="HH369" i="2"/>
  <c r="ID369" i="2"/>
  <c r="JB369" i="2"/>
  <c r="HT369" i="2"/>
  <c r="JP369" i="2"/>
  <c r="GZ369" i="2"/>
  <c r="HX369" i="2"/>
  <c r="HZ369" i="2"/>
  <c r="IX369" i="2"/>
  <c r="IV369" i="2"/>
  <c r="JT369" i="2"/>
  <c r="LR369" i="2"/>
  <c r="JD369" i="2"/>
  <c r="JZ369" i="2"/>
  <c r="KX369" i="2"/>
  <c r="KZ369" i="2"/>
  <c r="LL369" i="2"/>
  <c r="KL369" i="2"/>
  <c r="GT369" i="2"/>
  <c r="MN369" i="2"/>
  <c r="MD369" i="2"/>
  <c r="IJ369" i="2"/>
  <c r="KF369" i="2"/>
  <c r="LD369" i="2"/>
  <c r="LJ369" i="2"/>
  <c r="HR369" i="2"/>
  <c r="NH369" i="2"/>
  <c r="LP369" i="2"/>
  <c r="HB369" i="2"/>
  <c r="KB369" i="2"/>
  <c r="LX369" i="2"/>
  <c r="JJ369" i="2"/>
  <c r="MZ369" i="2"/>
  <c r="MV369" i="2"/>
  <c r="NF369" i="2"/>
  <c r="KT369" i="2"/>
  <c r="JH369" i="2"/>
  <c r="KH369" i="2"/>
  <c r="LF369" i="2"/>
  <c r="NB369" i="2"/>
  <c r="IL369" i="2"/>
  <c r="NL369" i="2"/>
  <c r="NN369" i="2"/>
  <c r="GV369" i="2"/>
  <c r="HL369" i="2"/>
  <c r="MB369" i="2"/>
  <c r="HU369" i="2"/>
  <c r="IY369" i="2"/>
  <c r="LY369" i="2"/>
  <c r="EG369" i="2" s="1"/>
  <c r="FX368" i="2"/>
  <c r="FY368" i="2" s="1"/>
  <c r="E368" i="2"/>
  <c r="AC368" i="2"/>
  <c r="AD368" i="2"/>
  <c r="AE368" i="2" s="1"/>
  <c r="BT368" i="2"/>
  <c r="BU368" i="2" s="1"/>
  <c r="X368" i="2"/>
  <c r="Y368" i="2" s="1"/>
  <c r="BZ368" i="2"/>
  <c r="CA368" i="2" s="1"/>
  <c r="CX368" i="2"/>
  <c r="CY368" i="2" s="1"/>
  <c r="CF368" i="2"/>
  <c r="CG368" i="2" s="1"/>
  <c r="EN368" i="2"/>
  <c r="EO368" i="2" s="1"/>
  <c r="EH368" i="2"/>
  <c r="EI368" i="2" s="1"/>
  <c r="FR368" i="2"/>
  <c r="FS368" i="2" s="1"/>
  <c r="BP368" i="2"/>
  <c r="AL368" i="2"/>
  <c r="DL368" i="2"/>
  <c r="FB368" i="2"/>
  <c r="LS369" i="2"/>
  <c r="EA369" i="2" s="1"/>
  <c r="LM369" i="2"/>
  <c r="MQ369" i="2"/>
  <c r="EY369" i="2" s="1"/>
  <c r="IM369" i="2"/>
  <c r="AU369" i="2" s="1"/>
  <c r="JK369" i="2"/>
  <c r="BS369" i="2" s="1"/>
  <c r="ME369" i="2"/>
  <c r="HC369" i="2"/>
  <c r="K369" i="2" s="1"/>
  <c r="KC369" i="2"/>
  <c r="CK369" i="2" s="1"/>
  <c r="LG369" i="2"/>
  <c r="R368" i="2"/>
  <c r="S368" i="2" s="1"/>
  <c r="AP368" i="2"/>
  <c r="AQ368" i="2" s="1"/>
  <c r="AV368" i="2"/>
  <c r="AW368" i="2" s="1"/>
  <c r="DD368" i="2"/>
  <c r="DE368" i="2" s="1"/>
  <c r="CR368" i="2"/>
  <c r="CS368" i="2" s="1"/>
  <c r="EB368" i="2"/>
  <c r="EC368" i="2" s="1"/>
  <c r="N368" i="2"/>
  <c r="BD368" i="2"/>
  <c r="CN368" i="2"/>
  <c r="DX368" i="2"/>
  <c r="FH368" i="2"/>
  <c r="IS369" i="2"/>
  <c r="KU369" i="2"/>
  <c r="NI369" i="2"/>
  <c r="KO369" i="2"/>
  <c r="JQ369" i="2"/>
  <c r="DQ368" i="2"/>
  <c r="NC369" i="2"/>
  <c r="KI369" i="2"/>
  <c r="BO368" i="2"/>
  <c r="BG368" i="2"/>
  <c r="F368" i="2"/>
  <c r="G368" i="2" s="1"/>
  <c r="DI368" i="2"/>
  <c r="EG368" i="2"/>
  <c r="FL368" i="2"/>
  <c r="FM368" i="2" s="1"/>
  <c r="ET368" i="2"/>
  <c r="EU368" i="2" s="1"/>
  <c r="DR368" i="2"/>
  <c r="IA369" i="2"/>
  <c r="HO369" i="2"/>
  <c r="MW369" i="2"/>
  <c r="BH368" i="2"/>
  <c r="BI368" i="2" s="1"/>
  <c r="CK368" i="2"/>
  <c r="BM368" i="2"/>
  <c r="DO368" i="2"/>
  <c r="MK369" i="2"/>
  <c r="JW369" i="2"/>
  <c r="CE369" i="2" s="1"/>
  <c r="HI369" i="2"/>
  <c r="IG369" i="2"/>
  <c r="DK368" i="2"/>
  <c r="NO369" i="2"/>
  <c r="AK368" i="2"/>
  <c r="B370" i="2"/>
  <c r="GD369" i="2"/>
  <c r="GW370" i="2" l="1"/>
  <c r="GC370" i="2"/>
  <c r="FN369" i="2"/>
  <c r="EZ369" i="2"/>
  <c r="FA369" i="2" s="1"/>
  <c r="N369" i="2"/>
  <c r="DX369" i="2"/>
  <c r="DL369" i="2"/>
  <c r="ET369" i="2"/>
  <c r="BN369" i="2"/>
  <c r="BO369" i="2" s="1"/>
  <c r="AX369" i="2"/>
  <c r="BD369" i="2"/>
  <c r="R369" i="2"/>
  <c r="S369" i="2" s="1"/>
  <c r="DF369" i="2"/>
  <c r="AR369" i="2"/>
  <c r="CH369" i="2"/>
  <c r="DP369" i="2"/>
  <c r="CL369" i="2"/>
  <c r="CM369" i="2" s="1"/>
  <c r="EP369" i="2"/>
  <c r="X369" i="2"/>
  <c r="Y369" i="2" s="1"/>
  <c r="FT369" i="2"/>
  <c r="FH369" i="2"/>
  <c r="BJ369" i="2"/>
  <c r="H369" i="2"/>
  <c r="FZ369" i="2"/>
  <c r="CT369" i="2"/>
  <c r="CX369" i="2"/>
  <c r="CY369" i="2" s="1"/>
  <c r="BT369" i="2"/>
  <c r="BU369" i="2" s="1"/>
  <c r="CB369" i="2"/>
  <c r="AF369" i="2"/>
  <c r="EH369" i="2"/>
  <c r="EI369" i="2" s="1"/>
  <c r="ED369" i="2"/>
  <c r="AL369" i="2"/>
  <c r="IG370" i="2"/>
  <c r="HO370" i="2"/>
  <c r="KU370" i="2"/>
  <c r="NO370" i="2"/>
  <c r="HI370" i="2"/>
  <c r="MW370" i="2"/>
  <c r="JQ370" i="2"/>
  <c r="IS370" i="2"/>
  <c r="LG370" i="2"/>
  <c r="ME370" i="2"/>
  <c r="LM370" i="2"/>
  <c r="IY370" i="2"/>
  <c r="AV369" i="2"/>
  <c r="AW369" i="2" s="1"/>
  <c r="BA369" i="2"/>
  <c r="AJ369" i="2"/>
  <c r="AK369" i="2" s="1"/>
  <c r="CR369" i="2"/>
  <c r="CS369" i="2" s="1"/>
  <c r="T369" i="2"/>
  <c r="DU369" i="2"/>
  <c r="FR369" i="2"/>
  <c r="FS369" i="2" s="1"/>
  <c r="FE369" i="2"/>
  <c r="FW369" i="2"/>
  <c r="BV369" i="2"/>
  <c r="CN369" i="2"/>
  <c r="EV369" i="2"/>
  <c r="EJ369" i="2"/>
  <c r="JW370" i="2"/>
  <c r="IA370" i="2"/>
  <c r="KI370" i="2"/>
  <c r="KO370" i="2"/>
  <c r="KC370" i="2"/>
  <c r="JK370" i="2"/>
  <c r="LS370" i="2"/>
  <c r="HU370" i="2"/>
  <c r="L369" i="2"/>
  <c r="M369" i="2" s="1"/>
  <c r="F369" i="2"/>
  <c r="G369" i="2" s="1"/>
  <c r="CQ369" i="2"/>
  <c r="AO369" i="2"/>
  <c r="CF369" i="2"/>
  <c r="CG369" i="2" s="1"/>
  <c r="BH369" i="2"/>
  <c r="BI369" i="2" s="1"/>
  <c r="DJ369" i="2"/>
  <c r="CW369" i="2"/>
  <c r="FL369" i="2"/>
  <c r="FM369" i="2" s="1"/>
  <c r="EM369" i="2"/>
  <c r="EN369" i="2"/>
  <c r="EO369" i="2" s="1"/>
  <c r="Z369" i="2"/>
  <c r="BP369" i="2"/>
  <c r="CZ369" i="2"/>
  <c r="FB369" i="2"/>
  <c r="DO370" i="2"/>
  <c r="FE370" i="2"/>
  <c r="EA370" i="2"/>
  <c r="BY370" i="2"/>
  <c r="DU370" i="2"/>
  <c r="CQ370" i="2"/>
  <c r="CE370" i="2"/>
  <c r="FW370" i="2"/>
  <c r="EM370" i="2"/>
  <c r="DC370" i="2"/>
  <c r="CK370" i="2"/>
  <c r="AI370" i="2"/>
  <c r="BA370" i="2"/>
  <c r="W370" i="2"/>
  <c r="BS370" i="2"/>
  <c r="AO370" i="2"/>
  <c r="CW370" i="2"/>
  <c r="BG370" i="2"/>
  <c r="Q370" i="2"/>
  <c r="E370" i="2"/>
  <c r="AC370" i="2"/>
  <c r="IJ370" i="2"/>
  <c r="GT370" i="2"/>
  <c r="LL370" i="2"/>
  <c r="IR370" i="2"/>
  <c r="KN370" i="2"/>
  <c r="MH370" i="2"/>
  <c r="H370" i="2"/>
  <c r="KT370" i="2"/>
  <c r="MP370" i="2"/>
  <c r="GV370" i="2"/>
  <c r="JZ370" i="2"/>
  <c r="LX370" i="2"/>
  <c r="MV370" i="2"/>
  <c r="JP370" i="2"/>
  <c r="NH370" i="2"/>
  <c r="IP370" i="2"/>
  <c r="BD370" i="2"/>
  <c r="KL370" i="2"/>
  <c r="HB370" i="2"/>
  <c r="HX370" i="2"/>
  <c r="MN370" i="2"/>
  <c r="ID370" i="2"/>
  <c r="JD370" i="2"/>
  <c r="CL370" i="2"/>
  <c r="CM370" i="2" s="1"/>
  <c r="KX370" i="2"/>
  <c r="LJ370" i="2"/>
  <c r="HT370" i="2"/>
  <c r="NF370" i="2"/>
  <c r="CZ370" i="2"/>
  <c r="KR370" i="2"/>
  <c r="LR370" i="2"/>
  <c r="HF370" i="2"/>
  <c r="KB370" i="2"/>
  <c r="HR370" i="2"/>
  <c r="HZ370" i="2"/>
  <c r="IX370" i="2"/>
  <c r="LV370" i="2"/>
  <c r="HN370" i="2"/>
  <c r="IL370" i="2"/>
  <c r="JH370" i="2"/>
  <c r="KH370" i="2"/>
  <c r="LF370" i="2"/>
  <c r="DR370" i="2"/>
  <c r="NN370" i="2"/>
  <c r="LD370" i="2"/>
  <c r="ED370" i="2"/>
  <c r="KZ370" i="2"/>
  <c r="JT370" i="2"/>
  <c r="MB370" i="2"/>
  <c r="NB370" i="2"/>
  <c r="FZ370" i="2"/>
  <c r="NL370" i="2"/>
  <c r="JN370" i="2"/>
  <c r="MJ370" i="2"/>
  <c r="IV370" i="2"/>
  <c r="JB370" i="2"/>
  <c r="IF370" i="2"/>
  <c r="MD370" i="2"/>
  <c r="GZ370" i="2"/>
  <c r="JV370" i="2"/>
  <c r="LP370" i="2"/>
  <c r="MT370" i="2"/>
  <c r="HH370" i="2"/>
  <c r="HL370" i="2"/>
  <c r="Z370" i="2"/>
  <c r="CT370" i="2"/>
  <c r="KF370" i="2"/>
  <c r="EP370" i="2"/>
  <c r="AD370" i="2"/>
  <c r="ET370" i="2"/>
  <c r="JJ370" i="2"/>
  <c r="MZ370" i="2"/>
  <c r="MK370" i="2"/>
  <c r="LA370" i="2"/>
  <c r="NC370" i="2"/>
  <c r="NI370" i="2"/>
  <c r="HC370" i="2"/>
  <c r="K370" i="2" s="1"/>
  <c r="IM370" i="2"/>
  <c r="AU370" i="2" s="1"/>
  <c r="FX369" i="2"/>
  <c r="FY369" i="2" s="1"/>
  <c r="BY369" i="2"/>
  <c r="W369" i="2"/>
  <c r="BB369" i="2"/>
  <c r="BC369" i="2" s="1"/>
  <c r="Q369" i="2"/>
  <c r="BG369" i="2"/>
  <c r="DD369" i="2"/>
  <c r="DE369" i="2" s="1"/>
  <c r="AD369" i="2"/>
  <c r="AE369" i="2" s="1"/>
  <c r="DO369" i="2"/>
  <c r="FQ369" i="2"/>
  <c r="ES369" i="2"/>
  <c r="FF369" i="2"/>
  <c r="FG369" i="2" s="1"/>
  <c r="DR369" i="2"/>
  <c r="JE370" i="2"/>
  <c r="BM370" i="2" s="1"/>
  <c r="DK369" i="2"/>
  <c r="EU369" i="2"/>
  <c r="DQ369" i="2"/>
  <c r="MQ370" i="2"/>
  <c r="LY370" i="2"/>
  <c r="AI369" i="2"/>
  <c r="AC369" i="2"/>
  <c r="AP369" i="2"/>
  <c r="AQ369" i="2" s="1"/>
  <c r="EB369" i="2"/>
  <c r="EC369" i="2" s="1"/>
  <c r="BZ369" i="2"/>
  <c r="CA369" i="2" s="1"/>
  <c r="DC369" i="2"/>
  <c r="DV369" i="2"/>
  <c r="DW369" i="2" s="1"/>
  <c r="FK369" i="2"/>
  <c r="B371" i="2"/>
  <c r="GC371" i="2" s="1"/>
  <c r="GD370" i="2"/>
  <c r="LY371" i="2" l="1"/>
  <c r="AE370" i="2"/>
  <c r="DF370" i="2"/>
  <c r="FX370" i="2"/>
  <c r="FY370" i="2" s="1"/>
  <c r="FH370" i="2"/>
  <c r="DV370" i="2"/>
  <c r="DW370" i="2" s="1"/>
  <c r="FB370" i="2"/>
  <c r="BJ370" i="2"/>
  <c r="FT370" i="2"/>
  <c r="MQ371" i="2"/>
  <c r="EY371" i="2" s="1"/>
  <c r="BT370" i="2"/>
  <c r="BU370" i="2" s="1"/>
  <c r="AR370" i="2"/>
  <c r="FL370" i="2"/>
  <c r="FM370" i="2" s="1"/>
  <c r="EH370" i="2"/>
  <c r="EI370" i="2" s="1"/>
  <c r="DL370" i="2"/>
  <c r="AL370" i="2"/>
  <c r="BP370" i="2"/>
  <c r="CB370" i="2"/>
  <c r="AX370" i="2"/>
  <c r="R370" i="2"/>
  <c r="S370" i="2" s="1"/>
  <c r="CF370" i="2"/>
  <c r="CG370" i="2" s="1"/>
  <c r="L370" i="2"/>
  <c r="M370" i="2" s="1"/>
  <c r="NI371" i="2"/>
  <c r="MK371" i="2"/>
  <c r="BN370" i="2"/>
  <c r="BO370" i="2" s="1"/>
  <c r="AP370" i="2"/>
  <c r="AQ370" i="2" s="1"/>
  <c r="BZ370" i="2"/>
  <c r="CA370" i="2" s="1"/>
  <c r="AV370" i="2"/>
  <c r="AW370" i="2" s="1"/>
  <c r="BB370" i="2"/>
  <c r="BC370" i="2" s="1"/>
  <c r="CX370" i="2"/>
  <c r="CY370" i="2" s="1"/>
  <c r="DP370" i="2"/>
  <c r="DQ370" i="2" s="1"/>
  <c r="CR370" i="2"/>
  <c r="CS370" i="2" s="1"/>
  <c r="EN370" i="2"/>
  <c r="EO370" i="2" s="1"/>
  <c r="EG370" i="2"/>
  <c r="N370" i="2"/>
  <c r="FQ370" i="2"/>
  <c r="EY370" i="2"/>
  <c r="T370" i="2"/>
  <c r="CN370" i="2"/>
  <c r="DX370" i="2"/>
  <c r="EV370" i="2"/>
  <c r="JK371" i="2"/>
  <c r="LM371" i="2"/>
  <c r="JQ371" i="2"/>
  <c r="BY371" i="2" s="1"/>
  <c r="KU371" i="2"/>
  <c r="NC371" i="2"/>
  <c r="F370" i="2"/>
  <c r="G370" i="2" s="1"/>
  <c r="DJ370" i="2"/>
  <c r="DK370" i="2" s="1"/>
  <c r="EZ370" i="2"/>
  <c r="FA370" i="2" s="1"/>
  <c r="FF370" i="2"/>
  <c r="FG370" i="2" s="1"/>
  <c r="FK370" i="2"/>
  <c r="FR370" i="2"/>
  <c r="FS370" i="2" s="1"/>
  <c r="BV370" i="2"/>
  <c r="AF370" i="2"/>
  <c r="KC371" i="2"/>
  <c r="IA371" i="2"/>
  <c r="ME371" i="2"/>
  <c r="MW371" i="2"/>
  <c r="FE371" i="2" s="1"/>
  <c r="IM371" i="2"/>
  <c r="AJ370" i="2"/>
  <c r="AK370" i="2" s="1"/>
  <c r="BH370" i="2"/>
  <c r="BI370" i="2" s="1"/>
  <c r="X370" i="2"/>
  <c r="Y370" i="2" s="1"/>
  <c r="DD370" i="2"/>
  <c r="DE370" i="2" s="1"/>
  <c r="ES370" i="2"/>
  <c r="CH370" i="2"/>
  <c r="EJ370" i="2"/>
  <c r="FN370" i="2"/>
  <c r="HU371" i="2"/>
  <c r="KO371" i="2"/>
  <c r="LG371" i="2"/>
  <c r="HI371" i="2"/>
  <c r="HO371" i="2"/>
  <c r="EU370" i="2"/>
  <c r="FK371" i="2"/>
  <c r="FQ371" i="2"/>
  <c r="EM371" i="2"/>
  <c r="DU371" i="2"/>
  <c r="ES371" i="2"/>
  <c r="EG371" i="2"/>
  <c r="DO371" i="2"/>
  <c r="DC371" i="2"/>
  <c r="CW371" i="2"/>
  <c r="CK371" i="2"/>
  <c r="AU371" i="2"/>
  <c r="BS371" i="2"/>
  <c r="AC371" i="2"/>
  <c r="Q371" i="2"/>
  <c r="AI371" i="2"/>
  <c r="W371" i="2"/>
  <c r="KX371" i="2"/>
  <c r="LJ371" i="2"/>
  <c r="MH371" i="2"/>
  <c r="MJ371" i="2"/>
  <c r="HB371" i="2"/>
  <c r="HZ371" i="2"/>
  <c r="IX371" i="2"/>
  <c r="JT371" i="2"/>
  <c r="JV371" i="2"/>
  <c r="HF371" i="2"/>
  <c r="IF371" i="2"/>
  <c r="KB371" i="2"/>
  <c r="KZ371" i="2"/>
  <c r="LL371" i="2"/>
  <c r="HR371" i="2"/>
  <c r="JN371" i="2"/>
  <c r="KN371" i="2"/>
  <c r="GV371" i="2"/>
  <c r="IV371" i="2"/>
  <c r="DF371" i="2"/>
  <c r="LP371" i="2"/>
  <c r="MP371" i="2"/>
  <c r="JB371" i="2"/>
  <c r="MT371" i="2"/>
  <c r="DX371" i="2"/>
  <c r="CB371" i="2"/>
  <c r="NF371" i="2"/>
  <c r="NH371" i="2"/>
  <c r="KR371" i="2"/>
  <c r="ED371" i="2"/>
  <c r="JZ371" i="2"/>
  <c r="LX371" i="2"/>
  <c r="HT371" i="2"/>
  <c r="MV371" i="2"/>
  <c r="GT371" i="2"/>
  <c r="HL371" i="2"/>
  <c r="IJ371" i="2"/>
  <c r="JH371" i="2"/>
  <c r="JJ371" i="2"/>
  <c r="NN371" i="2"/>
  <c r="NB371" i="2"/>
  <c r="KL371" i="2"/>
  <c r="MN371" i="2"/>
  <c r="ID371" i="2"/>
  <c r="HN371" i="2"/>
  <c r="IL371" i="2"/>
  <c r="KF371" i="2"/>
  <c r="KH371" i="2"/>
  <c r="LD371" i="2"/>
  <c r="MD371" i="2"/>
  <c r="MB371" i="2"/>
  <c r="HH371" i="2"/>
  <c r="HX371" i="2"/>
  <c r="LR371" i="2"/>
  <c r="NL371" i="2"/>
  <c r="KT371" i="2"/>
  <c r="GZ371" i="2"/>
  <c r="JP371" i="2"/>
  <c r="IP371" i="2"/>
  <c r="IR371" i="2"/>
  <c r="JD371" i="2"/>
  <c r="X371" i="2"/>
  <c r="LF371" i="2"/>
  <c r="FL371" i="2"/>
  <c r="LV371" i="2"/>
  <c r="MZ371" i="2"/>
  <c r="JE371" i="2"/>
  <c r="BM371" i="2" s="1"/>
  <c r="HC371" i="2"/>
  <c r="K371" i="2" s="1"/>
  <c r="LA371" i="2"/>
  <c r="DI370" i="2"/>
  <c r="EB370" i="2"/>
  <c r="EC370" i="2" s="1"/>
  <c r="LS371" i="2"/>
  <c r="EA371" i="2" s="1"/>
  <c r="KI371" i="2"/>
  <c r="JW371" i="2"/>
  <c r="IY371" i="2"/>
  <c r="IS371" i="2"/>
  <c r="BA371" i="2" s="1"/>
  <c r="NO371" i="2"/>
  <c r="IG371" i="2"/>
  <c r="GW371" i="2"/>
  <c r="F371" i="2" s="1"/>
  <c r="B372" i="2"/>
  <c r="GD371" i="2"/>
  <c r="LY372" i="2" l="1"/>
  <c r="GC372" i="2"/>
  <c r="BJ371" i="2"/>
  <c r="EV371" i="2"/>
  <c r="BD371" i="2"/>
  <c r="CN371" i="2"/>
  <c r="BT371" i="2"/>
  <c r="BU371" i="2" s="1"/>
  <c r="FZ371" i="2"/>
  <c r="AD371" i="2"/>
  <c r="AE371" i="2" s="1"/>
  <c r="R371" i="2"/>
  <c r="CH371" i="2"/>
  <c r="FB371" i="2"/>
  <c r="FT371" i="2"/>
  <c r="AL371" i="2"/>
  <c r="DR371" i="2"/>
  <c r="EH371" i="2"/>
  <c r="EI371" i="2" s="1"/>
  <c r="FH371" i="2"/>
  <c r="DJ371" i="2"/>
  <c r="DK371" i="2" s="1"/>
  <c r="IG372" i="2"/>
  <c r="JW372" i="2"/>
  <c r="N371" i="2"/>
  <c r="AV371" i="2"/>
  <c r="AW371" i="2" s="1"/>
  <c r="CR371" i="2"/>
  <c r="CS371" i="2" s="1"/>
  <c r="EN371" i="2"/>
  <c r="EO371" i="2" s="1"/>
  <c r="BP371" i="2"/>
  <c r="AR371" i="2"/>
  <c r="CZ371" i="2"/>
  <c r="H371" i="2"/>
  <c r="G371" i="2"/>
  <c r="L371" i="2"/>
  <c r="BB371" i="2"/>
  <c r="BC371" i="2" s="1"/>
  <c r="BN371" i="2"/>
  <c r="E371" i="2"/>
  <c r="AP371" i="2"/>
  <c r="AQ371" i="2" s="1"/>
  <c r="CE371" i="2"/>
  <c r="EB371" i="2"/>
  <c r="EC371" i="2" s="1"/>
  <c r="CL371" i="2"/>
  <c r="CM371" i="2" s="1"/>
  <c r="DP371" i="2"/>
  <c r="DQ371" i="2" s="1"/>
  <c r="T371" i="2"/>
  <c r="AF371" i="2"/>
  <c r="Z371" i="2"/>
  <c r="BV371" i="2"/>
  <c r="AX371" i="2"/>
  <c r="CT371" i="2"/>
  <c r="EJ371" i="2"/>
  <c r="LG372" i="2"/>
  <c r="Y371" i="2"/>
  <c r="IM372" i="2"/>
  <c r="MW372" i="2"/>
  <c r="KU372" i="2"/>
  <c r="JK372" i="2"/>
  <c r="NO372" i="2"/>
  <c r="KI372" i="2"/>
  <c r="LA372" i="2"/>
  <c r="FX371" i="2"/>
  <c r="FY371" i="2" s="1"/>
  <c r="AJ371" i="2"/>
  <c r="AK371" i="2" s="1"/>
  <c r="DD371" i="2"/>
  <c r="DE371" i="2" s="1"/>
  <c r="BZ371" i="2"/>
  <c r="CA371" i="2" s="1"/>
  <c r="CX371" i="2"/>
  <c r="CY371" i="2" s="1"/>
  <c r="DV371" i="2"/>
  <c r="DW371" i="2" s="1"/>
  <c r="FR371" i="2"/>
  <c r="FS371" i="2" s="1"/>
  <c r="FF371" i="2"/>
  <c r="FG371" i="2" s="1"/>
  <c r="EP371" i="2"/>
  <c r="KO372" i="2"/>
  <c r="ME372" i="2"/>
  <c r="NC372" i="2"/>
  <c r="JQ372" i="2"/>
  <c r="IS372" i="2"/>
  <c r="HC372" i="2"/>
  <c r="CF371" i="2"/>
  <c r="CG371" i="2" s="1"/>
  <c r="DI371" i="2"/>
  <c r="AO371" i="2"/>
  <c r="BH371" i="2"/>
  <c r="BI371" i="2" s="1"/>
  <c r="FW371" i="2"/>
  <c r="EZ371" i="2"/>
  <c r="FA371" i="2" s="1"/>
  <c r="DL371" i="2"/>
  <c r="FN371" i="2"/>
  <c r="HO372" i="2"/>
  <c r="HU372" i="2"/>
  <c r="IA372" i="2"/>
  <c r="LM372" i="2"/>
  <c r="MK372" i="2"/>
  <c r="FM371" i="2"/>
  <c r="FW372" i="2"/>
  <c r="ES372" i="2"/>
  <c r="FK372" i="2"/>
  <c r="FE372" i="2"/>
  <c r="DO372" i="2"/>
  <c r="EG372" i="2"/>
  <c r="BY372" i="2"/>
  <c r="EM372" i="2"/>
  <c r="DI372" i="2"/>
  <c r="CQ372" i="2"/>
  <c r="CE372" i="2"/>
  <c r="DC372" i="2"/>
  <c r="AI372" i="2"/>
  <c r="DU372" i="2"/>
  <c r="BA372" i="2"/>
  <c r="W372" i="2"/>
  <c r="CW372" i="2"/>
  <c r="AU372" i="2"/>
  <c r="AC372" i="2"/>
  <c r="BS372" i="2"/>
  <c r="AO372" i="2"/>
  <c r="K372" i="2"/>
  <c r="IX372" i="2"/>
  <c r="HN372" i="2"/>
  <c r="GV372" i="2"/>
  <c r="JN372" i="2"/>
  <c r="NF372" i="2"/>
  <c r="IL372" i="2"/>
  <c r="GZ372" i="2"/>
  <c r="HZ372" i="2"/>
  <c r="JV372" i="2"/>
  <c r="KT372" i="2"/>
  <c r="KR372" i="2"/>
  <c r="HH372" i="2"/>
  <c r="HF372" i="2"/>
  <c r="JB372" i="2"/>
  <c r="KZ372" i="2"/>
  <c r="LL372" i="2"/>
  <c r="HT372" i="2"/>
  <c r="JP372" i="2"/>
  <c r="NH372" i="2"/>
  <c r="IP372" i="2"/>
  <c r="LR372" i="2"/>
  <c r="MN372" i="2"/>
  <c r="GT372" i="2"/>
  <c r="JD372" i="2"/>
  <c r="DL372" i="2"/>
  <c r="MH372" i="2"/>
  <c r="HB372" i="2"/>
  <c r="L372" i="2" s="1"/>
  <c r="HX372" i="2"/>
  <c r="IV372" i="2"/>
  <c r="JT372" i="2"/>
  <c r="KB372" i="2"/>
  <c r="KX372" i="2"/>
  <c r="LJ372" i="2"/>
  <c r="KN372" i="2"/>
  <c r="MP372" i="2"/>
  <c r="IF372" i="2"/>
  <c r="LV372" i="2"/>
  <c r="MT372" i="2"/>
  <c r="MV372" i="2"/>
  <c r="CR372" i="2"/>
  <c r="KH372" i="2"/>
  <c r="MZ372" i="2"/>
  <c r="IJ372" i="2"/>
  <c r="MD372" i="2"/>
  <c r="IR372" i="2"/>
  <c r="MJ372" i="2"/>
  <c r="CH372" i="2"/>
  <c r="ID372" i="2"/>
  <c r="JJ372" i="2"/>
  <c r="LF372" i="2"/>
  <c r="LD372" i="2"/>
  <c r="NB372" i="2"/>
  <c r="KL372" i="2"/>
  <c r="LP372" i="2"/>
  <c r="LX372" i="2"/>
  <c r="HL372" i="2"/>
  <c r="KF372" i="2"/>
  <c r="HR372" i="2"/>
  <c r="EV372" i="2"/>
  <c r="AV372" i="2"/>
  <c r="JH372" i="2"/>
  <c r="BV372" i="2"/>
  <c r="MB372" i="2"/>
  <c r="NN372" i="2"/>
  <c r="NL372" i="2"/>
  <c r="JZ372" i="2"/>
  <c r="FX372" i="2"/>
  <c r="LS372" i="2"/>
  <c r="GW372" i="2"/>
  <c r="IY372" i="2"/>
  <c r="JE372" i="2"/>
  <c r="BM372" i="2" s="1"/>
  <c r="BG371" i="2"/>
  <c r="CQ371" i="2"/>
  <c r="ET371" i="2"/>
  <c r="EU371" i="2" s="1"/>
  <c r="HI372" i="2"/>
  <c r="M371" i="2"/>
  <c r="BO371" i="2"/>
  <c r="KC372" i="2"/>
  <c r="MQ372" i="2"/>
  <c r="S371" i="2"/>
  <c r="NI372" i="2"/>
  <c r="B373" i="2"/>
  <c r="GC373" i="2" s="1"/>
  <c r="GD372" i="2"/>
  <c r="DF372" i="2" l="1"/>
  <c r="Z372" i="2"/>
  <c r="AL372" i="2"/>
  <c r="EP372" i="2"/>
  <c r="DX372" i="2"/>
  <c r="FN372" i="2"/>
  <c r="AR372" i="2"/>
  <c r="BZ372" i="2"/>
  <c r="CA372" i="2" s="1"/>
  <c r="F372" i="2"/>
  <c r="G372" i="2" s="1"/>
  <c r="FZ372" i="2"/>
  <c r="EJ372" i="2"/>
  <c r="CL372" i="2"/>
  <c r="CM372" i="2" s="1"/>
  <c r="FB372" i="2"/>
  <c r="AF372" i="2"/>
  <c r="CX372" i="2"/>
  <c r="CY372" i="2" s="1"/>
  <c r="FT372" i="2"/>
  <c r="BN372" i="2"/>
  <c r="BO372" i="2" s="1"/>
  <c r="EB372" i="2"/>
  <c r="EC372" i="2" s="1"/>
  <c r="BJ372" i="2"/>
  <c r="R372" i="2"/>
  <c r="S372" i="2" s="1"/>
  <c r="DR372" i="2"/>
  <c r="BD372" i="2"/>
  <c r="FF372" i="2"/>
  <c r="FG372" i="2" s="1"/>
  <c r="N372" i="2"/>
  <c r="HF373" i="2"/>
  <c r="LJ373" i="2"/>
  <c r="NH373" i="2"/>
  <c r="NF373" i="2"/>
  <c r="IP373" i="2"/>
  <c r="KL373" i="2"/>
  <c r="KT373" i="2"/>
  <c r="KR373" i="2"/>
  <c r="MN373" i="2"/>
  <c r="HB373" i="2"/>
  <c r="KB373" i="2"/>
  <c r="KZ373" i="2"/>
  <c r="IR373" i="2"/>
  <c r="KN373" i="2"/>
  <c r="IF373" i="2"/>
  <c r="LX373" i="2"/>
  <c r="HR373" i="2"/>
  <c r="JN373" i="2"/>
  <c r="MJ373" i="2"/>
  <c r="MH373" i="2"/>
  <c r="GT373" i="2"/>
  <c r="JV373" i="2"/>
  <c r="LP373" i="2"/>
  <c r="MP373" i="2"/>
  <c r="HH373" i="2"/>
  <c r="JB373" i="2"/>
  <c r="HT373" i="2"/>
  <c r="HX373" i="2"/>
  <c r="IV373" i="2"/>
  <c r="DF373" i="2"/>
  <c r="HZ373" i="2"/>
  <c r="MT373" i="2"/>
  <c r="HL373" i="2"/>
  <c r="IJ373" i="2"/>
  <c r="KF373" i="2"/>
  <c r="MB373" i="2"/>
  <c r="MD373" i="2"/>
  <c r="HN373" i="2"/>
  <c r="IX373" i="2"/>
  <c r="KX373" i="2"/>
  <c r="JD373" i="2"/>
  <c r="LV373" i="2"/>
  <c r="IL373" i="2"/>
  <c r="JH373" i="2"/>
  <c r="KH373" i="2"/>
  <c r="DR373" i="2"/>
  <c r="GZ373" i="2"/>
  <c r="JT373" i="2"/>
  <c r="LR373" i="2"/>
  <c r="MV373" i="2"/>
  <c r="GV373" i="2"/>
  <c r="JJ373" i="2"/>
  <c r="CT373" i="2"/>
  <c r="LD373" i="2"/>
  <c r="MZ373" i="2"/>
  <c r="NB373" i="2"/>
  <c r="ID373" i="2"/>
  <c r="LL373" i="2"/>
  <c r="JP373" i="2"/>
  <c r="JZ373" i="2"/>
  <c r="LF373" i="2"/>
  <c r="NL373" i="2"/>
  <c r="NN373" i="2"/>
  <c r="IY373" i="2"/>
  <c r="NI373" i="2"/>
  <c r="GW373" i="2"/>
  <c r="M372" i="2"/>
  <c r="LS373" i="2"/>
  <c r="EA373" i="2" s="1"/>
  <c r="AJ372" i="2"/>
  <c r="AK372" i="2" s="1"/>
  <c r="AP372" i="2"/>
  <c r="AQ372" i="2" s="1"/>
  <c r="H372" i="2"/>
  <c r="DD372" i="2"/>
  <c r="DE372" i="2" s="1"/>
  <c r="CF372" i="2"/>
  <c r="EN372" i="2"/>
  <c r="EO372" i="2" s="1"/>
  <c r="EH372" i="2"/>
  <c r="EI372" i="2" s="1"/>
  <c r="FR372" i="2"/>
  <c r="FS372" i="2" s="1"/>
  <c r="BP372" i="2"/>
  <c r="AX372" i="2"/>
  <c r="CB372" i="2"/>
  <c r="CT372" i="2"/>
  <c r="ED372" i="2"/>
  <c r="LM373" i="2"/>
  <c r="HU373" i="2"/>
  <c r="JQ373" i="2"/>
  <c r="BY373" i="2" s="1"/>
  <c r="KO373" i="2"/>
  <c r="CW373" i="2" s="1"/>
  <c r="KI373" i="2"/>
  <c r="KU373" i="2"/>
  <c r="AW372" i="2"/>
  <c r="MQ373" i="2"/>
  <c r="HI373" i="2"/>
  <c r="JE373" i="2"/>
  <c r="E372" i="2"/>
  <c r="DP372" i="2"/>
  <c r="X372" i="2"/>
  <c r="Y372" i="2" s="1"/>
  <c r="DV372" i="2"/>
  <c r="DW372" i="2" s="1"/>
  <c r="EZ372" i="2"/>
  <c r="FA372" i="2" s="1"/>
  <c r="T372" i="2"/>
  <c r="CN372" i="2"/>
  <c r="CZ372" i="2"/>
  <c r="IG373" i="2"/>
  <c r="AO373" i="2" s="1"/>
  <c r="HO373" i="2"/>
  <c r="NC373" i="2"/>
  <c r="FK373" i="2" s="1"/>
  <c r="NO373" i="2"/>
  <c r="LG373" i="2"/>
  <c r="CS372" i="2"/>
  <c r="AD372" i="2"/>
  <c r="AE372" i="2" s="1"/>
  <c r="BH372" i="2"/>
  <c r="BI372" i="2" s="1"/>
  <c r="DJ372" i="2"/>
  <c r="DK372" i="2" s="1"/>
  <c r="FL372" i="2"/>
  <c r="FM372" i="2" s="1"/>
  <c r="ET372" i="2"/>
  <c r="EU372" i="2" s="1"/>
  <c r="FH372" i="2"/>
  <c r="IA373" i="2"/>
  <c r="AI373" i="2" s="1"/>
  <c r="HC373" i="2"/>
  <c r="K373" i="2" s="1"/>
  <c r="ME373" i="2"/>
  <c r="FY372" i="2"/>
  <c r="MW373" i="2"/>
  <c r="DQ372" i="2"/>
  <c r="KC373" i="2"/>
  <c r="CK373" i="2" s="1"/>
  <c r="Q372" i="2"/>
  <c r="CK372" i="2"/>
  <c r="BG372" i="2"/>
  <c r="BT372" i="2"/>
  <c r="BU372" i="2" s="1"/>
  <c r="BB372" i="2"/>
  <c r="BC372" i="2" s="1"/>
  <c r="EA372" i="2"/>
  <c r="FQ372" i="2"/>
  <c r="EY372" i="2"/>
  <c r="MK373" i="2"/>
  <c r="ES373" i="2" s="1"/>
  <c r="CG372" i="2"/>
  <c r="IS373" i="2"/>
  <c r="LA373" i="2"/>
  <c r="JK373" i="2"/>
  <c r="IM373" i="2"/>
  <c r="JW373" i="2"/>
  <c r="LY373" i="2"/>
  <c r="B374" i="2"/>
  <c r="GC374" i="2" s="1"/>
  <c r="GD373" i="2"/>
  <c r="JW374" i="2" l="1"/>
  <c r="DL373" i="2"/>
  <c r="BJ373" i="2"/>
  <c r="N373" i="2"/>
  <c r="CN373" i="2"/>
  <c r="EJ373" i="2"/>
  <c r="FB373" i="2"/>
  <c r="AL373" i="2"/>
  <c r="T373" i="2"/>
  <c r="BN373" i="2"/>
  <c r="FN373" i="2"/>
  <c r="H373" i="2"/>
  <c r="AP373" i="2"/>
  <c r="AQ373" i="2" s="1"/>
  <c r="FH373" i="2"/>
  <c r="FZ373" i="2"/>
  <c r="EN373" i="2"/>
  <c r="AX373" i="2"/>
  <c r="CX373" i="2"/>
  <c r="FT373" i="2"/>
  <c r="DV373" i="2"/>
  <c r="EB373" i="2"/>
  <c r="EC373" i="2" s="1"/>
  <c r="ET373" i="2"/>
  <c r="EU373" i="2" s="1"/>
  <c r="AD373" i="2"/>
  <c r="IM374" i="2"/>
  <c r="Z373" i="2"/>
  <c r="BD373" i="2"/>
  <c r="BT373" i="2"/>
  <c r="BZ373" i="2"/>
  <c r="CA373" i="2" s="1"/>
  <c r="CH373" i="2"/>
  <c r="BO373" i="2"/>
  <c r="IS374" i="2"/>
  <c r="EO373" i="2"/>
  <c r="LG374" i="2"/>
  <c r="HO374" i="2"/>
  <c r="HI374" i="2"/>
  <c r="KU374" i="2"/>
  <c r="HU374" i="2"/>
  <c r="IY374" i="2"/>
  <c r="L373" i="2"/>
  <c r="M373" i="2" s="1"/>
  <c r="X373" i="2"/>
  <c r="Y373" i="2" s="1"/>
  <c r="CE373" i="2"/>
  <c r="CF373" i="2"/>
  <c r="CG373" i="2" s="1"/>
  <c r="AU373" i="2"/>
  <c r="CR373" i="2"/>
  <c r="CS373" i="2" s="1"/>
  <c r="CL373" i="2"/>
  <c r="EH373" i="2"/>
  <c r="EI373" i="2" s="1"/>
  <c r="FL373" i="2"/>
  <c r="FM373" i="2" s="1"/>
  <c r="EZ373" i="2"/>
  <c r="FA373" i="2" s="1"/>
  <c r="FF373" i="2"/>
  <c r="FG373" i="2" s="1"/>
  <c r="BP373" i="2"/>
  <c r="BV373" i="2"/>
  <c r="CZ373" i="2"/>
  <c r="DX373" i="2"/>
  <c r="CY373" i="2"/>
  <c r="DO374" i="2"/>
  <c r="CE374" i="2"/>
  <c r="DC374" i="2"/>
  <c r="BA374" i="2"/>
  <c r="W374" i="2"/>
  <c r="AU374" i="2"/>
  <c r="Q374" i="2"/>
  <c r="AC374" i="2"/>
  <c r="BG374" i="2"/>
  <c r="KF374" i="2"/>
  <c r="GT374" i="2"/>
  <c r="HR374" i="2"/>
  <c r="JN374" i="2"/>
  <c r="IR374" i="2"/>
  <c r="MJ374" i="2"/>
  <c r="HZ374" i="2"/>
  <c r="IX374" i="2"/>
  <c r="JV374" i="2"/>
  <c r="LP374" i="2"/>
  <c r="MP374" i="2"/>
  <c r="JB374" i="2"/>
  <c r="KZ374" i="2"/>
  <c r="LL374" i="2"/>
  <c r="LJ374" i="2"/>
  <c r="JP374" i="2"/>
  <c r="NF374" i="2"/>
  <c r="MH374" i="2"/>
  <c r="IV374" i="2"/>
  <c r="JZ374" i="2"/>
  <c r="LX374" i="2"/>
  <c r="MV374" i="2"/>
  <c r="NH374" i="2"/>
  <c r="IP374" i="2"/>
  <c r="KL374" i="2"/>
  <c r="KN374" i="2"/>
  <c r="HB374" i="2"/>
  <c r="BJ374" i="2"/>
  <c r="LR374" i="2"/>
  <c r="MN374" i="2"/>
  <c r="ID374" i="2"/>
  <c r="IF374" i="2"/>
  <c r="KB374" i="2"/>
  <c r="KX374" i="2"/>
  <c r="HF374" i="2"/>
  <c r="GZ374" i="2"/>
  <c r="JJ374" i="2"/>
  <c r="JH374" i="2"/>
  <c r="LD374" i="2"/>
  <c r="LF374" i="2"/>
  <c r="MZ374" i="2"/>
  <c r="HH374" i="2"/>
  <c r="HN374" i="2"/>
  <c r="HL374" i="2"/>
  <c r="IL374" i="2"/>
  <c r="IJ374" i="2"/>
  <c r="KH374" i="2"/>
  <c r="DR374" i="2"/>
  <c r="NB374" i="2"/>
  <c r="NN374" i="2"/>
  <c r="LV374" i="2"/>
  <c r="T374" i="2"/>
  <c r="AX374" i="2"/>
  <c r="JT374" i="2"/>
  <c r="KR374" i="2"/>
  <c r="KT374" i="2"/>
  <c r="MT374" i="2"/>
  <c r="DF374" i="2"/>
  <c r="MB374" i="2"/>
  <c r="MD374" i="2"/>
  <c r="FZ374" i="2"/>
  <c r="NL374" i="2"/>
  <c r="HT374" i="2"/>
  <c r="JD374" i="2"/>
  <c r="GV374" i="2"/>
  <c r="HX374" i="2"/>
  <c r="CT374" i="2"/>
  <c r="MW374" i="2"/>
  <c r="JK374" i="2"/>
  <c r="LY374" i="2"/>
  <c r="EG374" i="2" s="1"/>
  <c r="LA374" i="2"/>
  <c r="MK374" i="2"/>
  <c r="ME374" i="2"/>
  <c r="NO374" i="2"/>
  <c r="FW374" i="2" s="1"/>
  <c r="MQ374" i="2"/>
  <c r="EY374" i="2" s="1"/>
  <c r="KI374" i="2"/>
  <c r="LM374" i="2"/>
  <c r="DU374" i="2" s="1"/>
  <c r="FX373" i="2"/>
  <c r="FY373" i="2" s="1"/>
  <c r="EY373" i="2"/>
  <c r="DD373" i="2"/>
  <c r="DE373" i="2" s="1"/>
  <c r="AV373" i="2"/>
  <c r="AW373" i="2" s="1"/>
  <c r="Q373" i="2"/>
  <c r="BG373" i="2"/>
  <c r="DI373" i="2"/>
  <c r="R373" i="2"/>
  <c r="S373" i="2" s="1"/>
  <c r="BH373" i="2"/>
  <c r="BI373" i="2" s="1"/>
  <c r="DJ373" i="2"/>
  <c r="DK373" i="2" s="1"/>
  <c r="DP373" i="2"/>
  <c r="DQ373" i="2" s="1"/>
  <c r="FR373" i="2"/>
  <c r="FS373" i="2" s="1"/>
  <c r="FE373" i="2"/>
  <c r="AF373" i="2"/>
  <c r="ED373" i="2"/>
  <c r="BU373" i="2"/>
  <c r="CM373" i="2"/>
  <c r="HC374" i="2"/>
  <c r="AE373" i="2"/>
  <c r="DW373" i="2"/>
  <c r="IG374" i="2"/>
  <c r="KO374" i="2"/>
  <c r="GW374" i="2"/>
  <c r="F373" i="2"/>
  <c r="G373" i="2" s="1"/>
  <c r="BB373" i="2"/>
  <c r="BC373" i="2" s="1"/>
  <c r="AC373" i="2"/>
  <c r="EG373" i="2"/>
  <c r="DO373" i="2"/>
  <c r="DC373" i="2"/>
  <c r="DU373" i="2"/>
  <c r="FW373" i="2"/>
  <c r="AR373" i="2"/>
  <c r="CB373" i="2"/>
  <c r="EP373" i="2"/>
  <c r="EV373" i="2"/>
  <c r="KC374" i="2"/>
  <c r="IA374" i="2"/>
  <c r="NC374" i="2"/>
  <c r="JE374" i="2"/>
  <c r="JQ374" i="2"/>
  <c r="LS374" i="2"/>
  <c r="NI374" i="2"/>
  <c r="BA373" i="2"/>
  <c r="W373" i="2"/>
  <c r="BM373" i="2"/>
  <c r="AJ373" i="2"/>
  <c r="AK373" i="2" s="1"/>
  <c r="BS373" i="2"/>
  <c r="E373" i="2"/>
  <c r="CQ373" i="2"/>
  <c r="FQ373" i="2"/>
  <c r="EM373" i="2"/>
  <c r="B375" i="2"/>
  <c r="GD374" i="2"/>
  <c r="IM375" i="2" l="1"/>
  <c r="GC375" i="2"/>
  <c r="Z374" i="2"/>
  <c r="BB374" i="2"/>
  <c r="BC374" i="2" s="1"/>
  <c r="CF374" i="2"/>
  <c r="CG374" i="2" s="1"/>
  <c r="NI375" i="2"/>
  <c r="JE375" i="2"/>
  <c r="KC375" i="2"/>
  <c r="HC375" i="2"/>
  <c r="ED374" i="2"/>
  <c r="EP374" i="2"/>
  <c r="FH374" i="2"/>
  <c r="DL374" i="2"/>
  <c r="CB374" i="2"/>
  <c r="LS375" i="2"/>
  <c r="NC375" i="2"/>
  <c r="IG375" i="2"/>
  <c r="FB374" i="2"/>
  <c r="BT374" i="2"/>
  <c r="BU374" i="2" s="1"/>
  <c r="AL374" i="2"/>
  <c r="AD374" i="2"/>
  <c r="AE374" i="2" s="1"/>
  <c r="CZ374" i="2"/>
  <c r="AR374" i="2"/>
  <c r="FN374" i="2"/>
  <c r="H374" i="2"/>
  <c r="DV374" i="2"/>
  <c r="CN374" i="2"/>
  <c r="L374" i="2"/>
  <c r="M374" i="2" s="1"/>
  <c r="BN374" i="2"/>
  <c r="BO374" i="2" s="1"/>
  <c r="FT374" i="2"/>
  <c r="ET374" i="2"/>
  <c r="EU374" i="2" s="1"/>
  <c r="EJ374" i="2"/>
  <c r="FK375" i="2"/>
  <c r="EA375" i="2"/>
  <c r="FQ375" i="2"/>
  <c r="CK375" i="2"/>
  <c r="AU375" i="2"/>
  <c r="K375" i="2"/>
  <c r="AO375" i="2"/>
  <c r="BM375" i="2"/>
  <c r="KU375" i="2"/>
  <c r="DC375" i="2" s="1"/>
  <c r="JP375" i="2"/>
  <c r="IP375" i="2"/>
  <c r="KL375" i="2"/>
  <c r="GV375" i="2"/>
  <c r="HX375" i="2"/>
  <c r="ID375" i="2"/>
  <c r="JD375" i="2"/>
  <c r="KX375" i="2"/>
  <c r="LV375" i="2"/>
  <c r="LJ375" i="2"/>
  <c r="HT375" i="2"/>
  <c r="MH375" i="2"/>
  <c r="MJ375" i="2"/>
  <c r="HB375" i="2"/>
  <c r="HZ375" i="2"/>
  <c r="IX375" i="2"/>
  <c r="JT375" i="2"/>
  <c r="JV375" i="2"/>
  <c r="LR375" i="2"/>
  <c r="HF375" i="2"/>
  <c r="KB375" i="2"/>
  <c r="KZ375" i="2"/>
  <c r="LX375" i="2"/>
  <c r="LL375" i="2"/>
  <c r="HR375" i="2"/>
  <c r="JN375" i="2"/>
  <c r="IF375" i="2"/>
  <c r="KN375" i="2"/>
  <c r="IV375" i="2"/>
  <c r="LP375" i="2"/>
  <c r="MP375" i="2"/>
  <c r="HL375" i="2"/>
  <c r="JB375" i="2"/>
  <c r="NF375" i="2"/>
  <c r="IR375" i="2"/>
  <c r="MN375" i="2"/>
  <c r="JZ375" i="2"/>
  <c r="NB375" i="2"/>
  <c r="MZ375" i="2"/>
  <c r="GT375" i="2"/>
  <c r="LF375" i="2"/>
  <c r="NH375" i="2"/>
  <c r="KR375" i="2"/>
  <c r="KT375" i="2"/>
  <c r="EB375" i="2"/>
  <c r="MT375" i="2"/>
  <c r="JH375" i="2"/>
  <c r="JJ375" i="2"/>
  <c r="NN375" i="2"/>
  <c r="MV375" i="2"/>
  <c r="FL375" i="2"/>
  <c r="BP375" i="2"/>
  <c r="HN375" i="2"/>
  <c r="IL375" i="2"/>
  <c r="KF375" i="2"/>
  <c r="KH375" i="2"/>
  <c r="LD375" i="2"/>
  <c r="MD375" i="2"/>
  <c r="MB375" i="2"/>
  <c r="HH375" i="2"/>
  <c r="NL375" i="2"/>
  <c r="GZ375" i="2"/>
  <c r="IJ375" i="2"/>
  <c r="JQ375" i="2"/>
  <c r="BY375" i="2" s="1"/>
  <c r="GW375" i="2"/>
  <c r="E375" i="2" s="1"/>
  <c r="DW374" i="2"/>
  <c r="KI375" i="2"/>
  <c r="CQ375" i="2" s="1"/>
  <c r="JK375" i="2"/>
  <c r="BS375" i="2" s="1"/>
  <c r="K374" i="2"/>
  <c r="AP374" i="2"/>
  <c r="AQ374" i="2" s="1"/>
  <c r="BZ374" i="2"/>
  <c r="CA374" i="2" s="1"/>
  <c r="X374" i="2"/>
  <c r="Y374" i="2" s="1"/>
  <c r="CL374" i="2"/>
  <c r="CM374" i="2" s="1"/>
  <c r="DP374" i="2"/>
  <c r="DQ374" i="2" s="1"/>
  <c r="CR374" i="2"/>
  <c r="CS374" i="2" s="1"/>
  <c r="N374" i="2"/>
  <c r="EH374" i="2"/>
  <c r="EI374" i="2" s="1"/>
  <c r="FL374" i="2"/>
  <c r="FM374" i="2" s="1"/>
  <c r="BD374" i="2"/>
  <c r="AF374" i="2"/>
  <c r="BP374" i="2"/>
  <c r="IY375" i="2"/>
  <c r="BG375" i="2" s="1"/>
  <c r="IS375" i="2"/>
  <c r="BA375" i="2" s="1"/>
  <c r="IA375" i="2"/>
  <c r="AI375" i="2" s="1"/>
  <c r="KO375" i="2"/>
  <c r="CW375" i="2" s="1"/>
  <c r="MQ375" i="2"/>
  <c r="EY375" i="2" s="1"/>
  <c r="MK375" i="2"/>
  <c r="ES375" i="2" s="1"/>
  <c r="MW375" i="2"/>
  <c r="FE375" i="2" s="1"/>
  <c r="E374" i="2"/>
  <c r="AJ374" i="2"/>
  <c r="AK374" i="2" s="1"/>
  <c r="CK374" i="2"/>
  <c r="AV374" i="2"/>
  <c r="AW374" i="2" s="1"/>
  <c r="AI374" i="2"/>
  <c r="CX374" i="2"/>
  <c r="CY374" i="2" s="1"/>
  <c r="CQ374" i="2"/>
  <c r="DJ374" i="2"/>
  <c r="DK374" i="2" s="1"/>
  <c r="EA374" i="2"/>
  <c r="EB374" i="2"/>
  <c r="EC374" i="2" s="1"/>
  <c r="FF374" i="2"/>
  <c r="FG374" i="2" s="1"/>
  <c r="FQ374" i="2"/>
  <c r="FR374" i="2"/>
  <c r="FS374" i="2" s="1"/>
  <c r="CH374" i="2"/>
  <c r="DX374" i="2"/>
  <c r="EV374" i="2"/>
  <c r="HI375" i="2"/>
  <c r="Q375" i="2" s="1"/>
  <c r="NO375" i="2"/>
  <c r="LA375" i="2"/>
  <c r="DI375" i="2" s="1"/>
  <c r="FX374" i="2"/>
  <c r="FY374" i="2" s="1"/>
  <c r="AO374" i="2"/>
  <c r="R374" i="2"/>
  <c r="S374" i="2" s="1"/>
  <c r="BH374" i="2"/>
  <c r="BI374" i="2" s="1"/>
  <c r="F374" i="2"/>
  <c r="G374" i="2" s="1"/>
  <c r="DD374" i="2"/>
  <c r="DE374" i="2" s="1"/>
  <c r="BY374" i="2"/>
  <c r="EN374" i="2"/>
  <c r="EO374" i="2" s="1"/>
  <c r="FK374" i="2"/>
  <c r="BV374" i="2"/>
  <c r="HO375" i="2"/>
  <c r="W375" i="2" s="1"/>
  <c r="JW375" i="2"/>
  <c r="CE375" i="2" s="1"/>
  <c r="LM375" i="2"/>
  <c r="DU375" i="2" s="1"/>
  <c r="ME375" i="2"/>
  <c r="EM375" i="2" s="1"/>
  <c r="LY375" i="2"/>
  <c r="EG375" i="2" s="1"/>
  <c r="BS374" i="2"/>
  <c r="CW374" i="2"/>
  <c r="BM374" i="2"/>
  <c r="FE374" i="2"/>
  <c r="DI374" i="2"/>
  <c r="EM374" i="2"/>
  <c r="EZ374" i="2"/>
  <c r="FA374" i="2" s="1"/>
  <c r="ES374" i="2"/>
  <c r="HU375" i="2"/>
  <c r="AC375" i="2" s="1"/>
  <c r="LG375" i="2"/>
  <c r="DO375" i="2" s="1"/>
  <c r="B376" i="2"/>
  <c r="GD375" i="2"/>
  <c r="GC376" i="2" l="1"/>
  <c r="P26" i="3"/>
  <c r="P31" i="3"/>
  <c r="P22" i="3"/>
  <c r="P36" i="3"/>
  <c r="P39" i="3"/>
  <c r="P29" i="3"/>
  <c r="P37" i="3"/>
  <c r="P16" i="3"/>
  <c r="P21" i="3"/>
  <c r="P20" i="3"/>
  <c r="P17" i="3"/>
  <c r="P33" i="3"/>
  <c r="P35" i="3"/>
  <c r="P34" i="3"/>
  <c r="P40" i="3"/>
  <c r="P30" i="3"/>
  <c r="P28" i="3"/>
  <c r="P23" i="3"/>
  <c r="P24" i="3"/>
  <c r="P25" i="3"/>
  <c r="P18" i="3"/>
  <c r="P15" i="3"/>
  <c r="P32" i="3"/>
  <c r="P11" i="3"/>
  <c r="P13" i="3"/>
  <c r="P19" i="3"/>
  <c r="P27" i="3"/>
  <c r="P12" i="3"/>
  <c r="P14" i="3"/>
  <c r="P38" i="3"/>
  <c r="AH11" i="3"/>
  <c r="AA11" i="3"/>
  <c r="AH12" i="3"/>
  <c r="U11" i="3"/>
  <c r="AH15" i="3"/>
  <c r="U12" i="3"/>
  <c r="AA12" i="3"/>
  <c r="AH13" i="3"/>
  <c r="AA14" i="3"/>
  <c r="U14" i="3"/>
  <c r="AH14" i="3"/>
  <c r="AA13" i="3"/>
  <c r="U13" i="3"/>
  <c r="AH16" i="3"/>
  <c r="U16" i="3"/>
  <c r="U15" i="3"/>
  <c r="AA15" i="3"/>
  <c r="AA16" i="3"/>
  <c r="U17" i="3"/>
  <c r="AH17" i="3"/>
  <c r="AH18" i="3"/>
  <c r="AA17" i="3"/>
  <c r="AH19" i="3"/>
  <c r="U18" i="3"/>
  <c r="AA18" i="3"/>
  <c r="U19" i="3"/>
  <c r="AA19" i="3"/>
  <c r="AH20" i="3"/>
  <c r="U20" i="3"/>
  <c r="AA20" i="3"/>
  <c r="AH21" i="3"/>
  <c r="AA21" i="3"/>
  <c r="U21" i="3"/>
  <c r="AH22" i="3"/>
  <c r="AA22" i="3"/>
  <c r="U22" i="3"/>
  <c r="AH23" i="3"/>
  <c r="AA23" i="3"/>
  <c r="AH24" i="3"/>
  <c r="U23" i="3"/>
  <c r="AA25" i="3"/>
  <c r="U24" i="3"/>
  <c r="AH25" i="3"/>
  <c r="AA24" i="3"/>
  <c r="AH26" i="3"/>
  <c r="U25" i="3"/>
  <c r="AH28" i="3"/>
  <c r="AA26" i="3"/>
  <c r="U26" i="3"/>
  <c r="AH27" i="3"/>
  <c r="U27" i="3"/>
  <c r="AA27" i="3"/>
  <c r="U30" i="3"/>
  <c r="AH29" i="3"/>
  <c r="AA28" i="3"/>
  <c r="U28" i="3"/>
  <c r="AA30" i="3"/>
  <c r="AA29" i="3"/>
  <c r="U29" i="3"/>
  <c r="AH30" i="3"/>
  <c r="AH31" i="3"/>
  <c r="AH34" i="3"/>
  <c r="AH32" i="3"/>
  <c r="U31" i="3"/>
  <c r="U32" i="3"/>
  <c r="AA31" i="3"/>
  <c r="AH33" i="3"/>
  <c r="AA32" i="3"/>
  <c r="AA34" i="3"/>
  <c r="U33" i="3"/>
  <c r="AA33" i="3"/>
  <c r="AH35" i="3"/>
  <c r="U34" i="3"/>
  <c r="AH36" i="3"/>
  <c r="U35" i="3"/>
  <c r="AH37" i="3"/>
  <c r="AA35" i="3"/>
  <c r="AA36" i="3"/>
  <c r="U36" i="3"/>
  <c r="AA38" i="3"/>
  <c r="AA37" i="3"/>
  <c r="U38" i="3"/>
  <c r="AH38" i="3"/>
  <c r="U37" i="3"/>
  <c r="AH39" i="3"/>
  <c r="AH40" i="3"/>
  <c r="AA39" i="3"/>
  <c r="U39" i="3"/>
  <c r="AA40" i="3"/>
  <c r="U40" i="3"/>
  <c r="DI10" i="3"/>
  <c r="CG25" i="4" s="1"/>
  <c r="BG5" i="3"/>
  <c r="BF20" i="4" s="1"/>
  <c r="CM5" i="3"/>
  <c r="BV20" i="4" s="1"/>
  <c r="BE5" i="3"/>
  <c r="BE20" i="4" s="1"/>
  <c r="CK5" i="3"/>
  <c r="BU20" i="4" s="1"/>
  <c r="DE5" i="3"/>
  <c r="CE20" i="4" s="1"/>
  <c r="BM5" i="3"/>
  <c r="BI20" i="4" s="1"/>
  <c r="CW5" i="3"/>
  <c r="CA20" i="4" s="1"/>
  <c r="BQ5" i="3"/>
  <c r="BK20" i="4" s="1"/>
  <c r="CE5" i="3"/>
  <c r="BR20" i="4" s="1"/>
  <c r="DC5" i="3"/>
  <c r="CD20" i="4" s="1"/>
  <c r="BO5" i="3"/>
  <c r="BJ20" i="4" s="1"/>
  <c r="CO5" i="3"/>
  <c r="BW20" i="4" s="1"/>
  <c r="CC5" i="3"/>
  <c r="BQ20" i="4" s="1"/>
  <c r="CU5" i="3"/>
  <c r="BZ20" i="4" s="1"/>
  <c r="DI5" i="3"/>
  <c r="CG20" i="4" s="1"/>
  <c r="CG5" i="3"/>
  <c r="BS20" i="4" s="1"/>
  <c r="CS5" i="3"/>
  <c r="BY20" i="4" s="1"/>
  <c r="BY5" i="3"/>
  <c r="BO20" i="4" s="1"/>
  <c r="BW5" i="3"/>
  <c r="BN20" i="4" s="1"/>
  <c r="BU5" i="3"/>
  <c r="BM20" i="4" s="1"/>
  <c r="BI5" i="3"/>
  <c r="BG20" i="4" s="1"/>
  <c r="DA5" i="3"/>
  <c r="CC20" i="4" s="1"/>
  <c r="DI9" i="3"/>
  <c r="CG24" i="4" s="1"/>
  <c r="BE8" i="3"/>
  <c r="BE23" i="4" s="1"/>
  <c r="CE9" i="3"/>
  <c r="BR24" i="4" s="1"/>
  <c r="BE10" i="3"/>
  <c r="BE25" i="4" s="1"/>
  <c r="DA8" i="3"/>
  <c r="CC23" i="4" s="1"/>
  <c r="BC7" i="3"/>
  <c r="CY6" i="3"/>
  <c r="CB21" i="4" s="1"/>
  <c r="CE8" i="3"/>
  <c r="BR23" i="4" s="1"/>
  <c r="BQ7" i="3"/>
  <c r="BK22" i="4" s="1"/>
  <c r="DG6" i="3"/>
  <c r="CF21" i="4" s="1"/>
  <c r="BU4" i="3"/>
  <c r="BM19" i="4" s="1"/>
  <c r="DG8" i="3"/>
  <c r="CF23" i="4" s="1"/>
  <c r="CG7" i="3"/>
  <c r="BS22" i="4" s="1"/>
  <c r="CE7" i="3"/>
  <c r="BR22" i="4" s="1"/>
  <c r="DE6" i="3"/>
  <c r="CE21" i="4" s="1"/>
  <c r="BC4" i="3"/>
  <c r="CS10" i="3"/>
  <c r="BY25" i="4" s="1"/>
  <c r="BK5" i="3"/>
  <c r="BH20" i="4" s="1"/>
  <c r="BM10" i="3"/>
  <c r="BI25" i="4" s="1"/>
  <c r="BM9" i="3"/>
  <c r="BI24" i="4" s="1"/>
  <c r="BI8" i="3"/>
  <c r="BG23" i="4" s="1"/>
  <c r="BO4" i="3"/>
  <c r="BJ19" i="4" s="1"/>
  <c r="CA9" i="3"/>
  <c r="BP24" i="4" s="1"/>
  <c r="DG7" i="3"/>
  <c r="CF22" i="4" s="1"/>
  <c r="CK6" i="3"/>
  <c r="BU21" i="4" s="1"/>
  <c r="BC5" i="3"/>
  <c r="DC4" i="3"/>
  <c r="CD19" i="4" s="1"/>
  <c r="DC8" i="3"/>
  <c r="CD23" i="4" s="1"/>
  <c r="BK6" i="3"/>
  <c r="BH21" i="4" s="1"/>
  <c r="CA4" i="3"/>
  <c r="BP19" i="4" s="1"/>
  <c r="CI10" i="3"/>
  <c r="BT25" i="4" s="1"/>
  <c r="BI7" i="3"/>
  <c r="BG22" i="4" s="1"/>
  <c r="DA6" i="3"/>
  <c r="CC21" i="4" s="1"/>
  <c r="CA5" i="3"/>
  <c r="BP20" i="4" s="1"/>
  <c r="BC10" i="3"/>
  <c r="CW9" i="3"/>
  <c r="CA24" i="4" s="1"/>
  <c r="DA7" i="3"/>
  <c r="CC22" i="4" s="1"/>
  <c r="CC10" i="3"/>
  <c r="BQ25" i="4" s="1"/>
  <c r="CQ9" i="3"/>
  <c r="BX24" i="4" s="1"/>
  <c r="BS7" i="3"/>
  <c r="BL22" i="4" s="1"/>
  <c r="DC7" i="3"/>
  <c r="CD22" i="4" s="1"/>
  <c r="DC9" i="3"/>
  <c r="CD24" i="4" s="1"/>
  <c r="BC6" i="3"/>
  <c r="BE6" i="3"/>
  <c r="BE21" i="4" s="1"/>
  <c r="DI4" i="3"/>
  <c r="CG19" i="4" s="1"/>
  <c r="BO7" i="3"/>
  <c r="BJ22" i="4" s="1"/>
  <c r="BK4" i="3"/>
  <c r="BH19" i="4" s="1"/>
  <c r="BY10" i="3"/>
  <c r="BO25" i="4" s="1"/>
  <c r="BW10" i="3"/>
  <c r="BN25" i="4" s="1"/>
  <c r="BE9" i="3"/>
  <c r="BE24" i="4" s="1"/>
  <c r="DE9" i="3"/>
  <c r="CE24" i="4" s="1"/>
  <c r="CQ7" i="3"/>
  <c r="BX22" i="4" s="1"/>
  <c r="BI6" i="3"/>
  <c r="BG21" i="4" s="1"/>
  <c r="CY5" i="3"/>
  <c r="CB20" i="4" s="1"/>
  <c r="CG9" i="3"/>
  <c r="BS24" i="4" s="1"/>
  <c r="CS7" i="3"/>
  <c r="BY22" i="4" s="1"/>
  <c r="DG10" i="3"/>
  <c r="CF25" i="4" s="1"/>
  <c r="CS9" i="3"/>
  <c r="BY24" i="4" s="1"/>
  <c r="BG7" i="3"/>
  <c r="BF22" i="4" s="1"/>
  <c r="BY6" i="3"/>
  <c r="BO21" i="4" s="1"/>
  <c r="CM8" i="3"/>
  <c r="BV23" i="4" s="1"/>
  <c r="BU7" i="3"/>
  <c r="BM22" i="4" s="1"/>
  <c r="CQ4" i="3"/>
  <c r="BX19" i="4" s="1"/>
  <c r="CS8" i="3"/>
  <c r="BY23" i="4" s="1"/>
  <c r="CM7" i="3"/>
  <c r="BV22" i="4" s="1"/>
  <c r="CY8" i="3"/>
  <c r="CB23" i="4" s="1"/>
  <c r="DI6" i="3"/>
  <c r="CG21" i="4" s="1"/>
  <c r="BI4" i="3"/>
  <c r="BG19" i="4" s="1"/>
  <c r="CM9" i="3"/>
  <c r="BV24" i="4" s="1"/>
  <c r="BO10" i="3"/>
  <c r="BJ25" i="4" s="1"/>
  <c r="CC9" i="3"/>
  <c r="BQ24" i="4" s="1"/>
  <c r="DI8" i="3"/>
  <c r="CG23" i="4" s="1"/>
  <c r="BW7" i="3"/>
  <c r="BN22" i="4" s="1"/>
  <c r="BY9" i="3"/>
  <c r="BO24" i="4" s="1"/>
  <c r="BY7" i="3"/>
  <c r="BO22" i="4" s="1"/>
  <c r="CC4" i="3"/>
  <c r="BQ19" i="4" s="1"/>
  <c r="CA10" i="3"/>
  <c r="BP25" i="4" s="1"/>
  <c r="BM7" i="3"/>
  <c r="BI22" i="4" s="1"/>
  <c r="CO10" i="3"/>
  <c r="BW25" i="4" s="1"/>
  <c r="CY9" i="3"/>
  <c r="CB24" i="4" s="1"/>
  <c r="CY4" i="3"/>
  <c r="CB19" i="4" s="1"/>
  <c r="CU10" i="3"/>
  <c r="BZ25" i="4" s="1"/>
  <c r="DC10" i="3"/>
  <c r="CD25" i="4" s="1"/>
  <c r="BC9" i="3"/>
  <c r="CC8" i="3"/>
  <c r="BQ23" i="4" s="1"/>
  <c r="BS9" i="3"/>
  <c r="BL24" i="4" s="1"/>
  <c r="CK7" i="3"/>
  <c r="BU22" i="4" s="1"/>
  <c r="BK7" i="3"/>
  <c r="BH22" i="4" s="1"/>
  <c r="CI8" i="3"/>
  <c r="BT23" i="4" s="1"/>
  <c r="BO6" i="3"/>
  <c r="BJ21" i="4" s="1"/>
  <c r="CG4" i="3"/>
  <c r="BS19" i="4" s="1"/>
  <c r="CE10" i="3"/>
  <c r="BR25" i="4" s="1"/>
  <c r="CK10" i="3"/>
  <c r="BU25" i="4" s="1"/>
  <c r="BG10" i="3"/>
  <c r="BF25" i="4" s="1"/>
  <c r="BG8" i="3"/>
  <c r="BF23" i="4" s="1"/>
  <c r="CE6" i="3"/>
  <c r="BR21" i="4" s="1"/>
  <c r="BS6" i="3"/>
  <c r="BL21" i="4" s="1"/>
  <c r="BS4" i="3"/>
  <c r="BL19" i="4" s="1"/>
  <c r="CY10" i="3"/>
  <c r="CB25" i="4" s="1"/>
  <c r="CU9" i="3"/>
  <c r="BZ24" i="4" s="1"/>
  <c r="CA7" i="3"/>
  <c r="BP22" i="4" s="1"/>
  <c r="BW4" i="3"/>
  <c r="BN19" i="4" s="1"/>
  <c r="BQ8" i="3"/>
  <c r="BK23" i="4" s="1"/>
  <c r="BE7" i="3"/>
  <c r="BE22" i="4" s="1"/>
  <c r="BI9" i="3"/>
  <c r="BG24" i="4" s="1"/>
  <c r="CE4" i="3"/>
  <c r="BR19" i="4" s="1"/>
  <c r="BG4" i="3"/>
  <c r="BF19" i="4" s="1"/>
  <c r="BU10" i="3"/>
  <c r="BM25" i="4" s="1"/>
  <c r="CK9" i="3"/>
  <c r="BU24" i="4" s="1"/>
  <c r="CO8" i="3"/>
  <c r="BW23" i="4" s="1"/>
  <c r="CM6" i="3"/>
  <c r="BV21" i="4" s="1"/>
  <c r="CM4" i="3"/>
  <c r="BV19" i="4" s="1"/>
  <c r="BK10" i="3"/>
  <c r="BH25" i="4" s="1"/>
  <c r="DA9" i="3"/>
  <c r="CC24" i="4" s="1"/>
  <c r="CQ10" i="3"/>
  <c r="BX25" i="4" s="1"/>
  <c r="BW9" i="3"/>
  <c r="BN24" i="4" s="1"/>
  <c r="CQ8" i="3"/>
  <c r="BX23" i="4" s="1"/>
  <c r="CQ6" i="3"/>
  <c r="BX21" i="4" s="1"/>
  <c r="CU6" i="3"/>
  <c r="BZ21" i="4" s="1"/>
  <c r="CG10" i="3"/>
  <c r="BS25" i="4" s="1"/>
  <c r="DG9" i="3"/>
  <c r="CF24" i="4" s="1"/>
  <c r="BG9" i="3"/>
  <c r="BF24" i="4" s="1"/>
  <c r="DI7" i="3"/>
  <c r="CG22" i="4" s="1"/>
  <c r="BG6" i="3"/>
  <c r="BF21" i="4" s="1"/>
  <c r="DG4" i="3"/>
  <c r="CF19" i="4" s="1"/>
  <c r="CA8" i="3"/>
  <c r="BP23" i="4" s="1"/>
  <c r="DE10" i="3"/>
  <c r="CE25" i="4" s="1"/>
  <c r="DE8" i="3"/>
  <c r="CE23" i="4" s="1"/>
  <c r="BM6" i="3"/>
  <c r="BI21" i="4" s="1"/>
  <c r="BY4" i="3"/>
  <c r="BO19" i="4" s="1"/>
  <c r="DE4" i="3"/>
  <c r="CE19" i="4" s="1"/>
  <c r="BS8" i="3"/>
  <c r="BL23" i="4" s="1"/>
  <c r="BY8" i="3"/>
  <c r="BO23" i="4" s="1"/>
  <c r="BI10" i="3"/>
  <c r="BG25" i="4" s="1"/>
  <c r="BW8" i="3"/>
  <c r="BN23" i="4" s="1"/>
  <c r="BW6" i="3"/>
  <c r="BN21" i="4" s="1"/>
  <c r="CI5" i="3"/>
  <c r="BT20" i="4" s="1"/>
  <c r="CU4" i="3"/>
  <c r="BZ19" i="4" s="1"/>
  <c r="DG5" i="3"/>
  <c r="CF20" i="4" s="1"/>
  <c r="BO8" i="3"/>
  <c r="BJ23" i="4" s="1"/>
  <c r="CI4" i="3"/>
  <c r="BT19" i="4" s="1"/>
  <c r="BQ10" i="3"/>
  <c r="BK25" i="4" s="1"/>
  <c r="BQ9" i="3"/>
  <c r="BK24" i="4" s="1"/>
  <c r="CC7" i="3"/>
  <c r="BQ22" i="4" s="1"/>
  <c r="CS6" i="3"/>
  <c r="BY21" i="4" s="1"/>
  <c r="BQ4" i="3"/>
  <c r="BK19" i="4" s="1"/>
  <c r="CM10" i="3"/>
  <c r="BV25" i="4" s="1"/>
  <c r="CK8" i="3"/>
  <c r="BU23" i="4" s="1"/>
  <c r="BK9" i="3"/>
  <c r="BH24" i="4" s="1"/>
  <c r="CY7" i="3"/>
  <c r="CB22" i="4" s="1"/>
  <c r="BU9" i="3"/>
  <c r="BM24" i="4" s="1"/>
  <c r="CU7" i="3"/>
  <c r="BZ22" i="4" s="1"/>
  <c r="CO6" i="3"/>
  <c r="BW21" i="4" s="1"/>
  <c r="CK4" i="3"/>
  <c r="BU19" i="4" s="1"/>
  <c r="BM8" i="3"/>
  <c r="BI23" i="4" s="1"/>
  <c r="DE7" i="3"/>
  <c r="CE22" i="4" s="1"/>
  <c r="CQ5" i="3"/>
  <c r="BX20" i="4" s="1"/>
  <c r="BS10" i="3"/>
  <c r="BL25" i="4" s="1"/>
  <c r="CW10" i="3"/>
  <c r="CA25" i="4" s="1"/>
  <c r="CI9" i="3"/>
  <c r="BT24" i="4" s="1"/>
  <c r="BC8" i="3"/>
  <c r="BM4" i="3"/>
  <c r="BI19" i="4" s="1"/>
  <c r="CW8" i="3"/>
  <c r="CA23" i="4" s="1"/>
  <c r="BQ6" i="3"/>
  <c r="BK21" i="4" s="1"/>
  <c r="BU6" i="3"/>
  <c r="BM21" i="4" s="1"/>
  <c r="BS5" i="3"/>
  <c r="BL20" i="4" s="1"/>
  <c r="DA10" i="3"/>
  <c r="CC25" i="4" s="1"/>
  <c r="BO9" i="3"/>
  <c r="BJ24" i="4" s="1"/>
  <c r="BK8" i="3"/>
  <c r="BH23" i="4" s="1"/>
  <c r="CC6" i="3"/>
  <c r="BQ21" i="4" s="1"/>
  <c r="CO4" i="3"/>
  <c r="BW19" i="4" s="1"/>
  <c r="CI7" i="3"/>
  <c r="BT22" i="4" s="1"/>
  <c r="CS4" i="3"/>
  <c r="BY19" i="4" s="1"/>
  <c r="CW4" i="3"/>
  <c r="CA19" i="4" s="1"/>
  <c r="CU8" i="3"/>
  <c r="BZ23" i="4" s="1"/>
  <c r="CW7" i="3"/>
  <c r="CA22" i="4" s="1"/>
  <c r="CG6" i="3"/>
  <c r="BS21" i="4" s="1"/>
  <c r="DA4" i="3"/>
  <c r="CC19" i="4" s="1"/>
  <c r="BU8" i="3"/>
  <c r="BM23" i="4" s="1"/>
  <c r="DC6" i="3"/>
  <c r="CD21" i="4" s="1"/>
  <c r="CI6" i="3"/>
  <c r="BT21" i="4" s="1"/>
  <c r="CG8" i="3"/>
  <c r="BS23" i="4" s="1"/>
  <c r="BE4" i="3"/>
  <c r="BE19" i="4" s="1"/>
  <c r="CO9" i="3"/>
  <c r="BW24" i="4" s="1"/>
  <c r="CO7" i="3"/>
  <c r="BW22" i="4" s="1"/>
  <c r="CW6" i="3"/>
  <c r="CA21" i="4" s="1"/>
  <c r="CA6" i="3"/>
  <c r="BP21" i="4" s="1"/>
  <c r="BC11" i="3"/>
  <c r="CE11" i="3"/>
  <c r="BR26" i="4" s="1"/>
  <c r="CI11" i="3"/>
  <c r="BT26" i="4" s="1"/>
  <c r="CU11" i="3"/>
  <c r="BZ26" i="4" s="1"/>
  <c r="BU11" i="3"/>
  <c r="BM26" i="4" s="1"/>
  <c r="CW11" i="3"/>
  <c r="CA26" i="4" s="1"/>
  <c r="DG11" i="3"/>
  <c r="CF26" i="4" s="1"/>
  <c r="CY11" i="3"/>
  <c r="CB26" i="4" s="1"/>
  <c r="BW11" i="3"/>
  <c r="BN26" i="4" s="1"/>
  <c r="DC11" i="3"/>
  <c r="CD26" i="4" s="1"/>
  <c r="CK11" i="3"/>
  <c r="BU26" i="4" s="1"/>
  <c r="CO11" i="3"/>
  <c r="BW26" i="4" s="1"/>
  <c r="BM11" i="3"/>
  <c r="BI26" i="4" s="1"/>
  <c r="CA11" i="3"/>
  <c r="BP26" i="4" s="1"/>
  <c r="BK11" i="3"/>
  <c r="BH26" i="4" s="1"/>
  <c r="CC11" i="3"/>
  <c r="BQ26" i="4" s="1"/>
  <c r="BQ11" i="3"/>
  <c r="BK26" i="4" s="1"/>
  <c r="CQ11" i="3"/>
  <c r="BX26" i="4" s="1"/>
  <c r="BO11" i="3"/>
  <c r="BJ26" i="4" s="1"/>
  <c r="DE11" i="3"/>
  <c r="CE26" i="4" s="1"/>
  <c r="DA11" i="3"/>
  <c r="CC26" i="4" s="1"/>
  <c r="BE11" i="3"/>
  <c r="BE26" i="4" s="1"/>
  <c r="BG11" i="3"/>
  <c r="BF26" i="4" s="1"/>
  <c r="BI11" i="3"/>
  <c r="BG26" i="4" s="1"/>
  <c r="CG11" i="3"/>
  <c r="BS26" i="4" s="1"/>
  <c r="DI11" i="3"/>
  <c r="CG26" i="4" s="1"/>
  <c r="BS11" i="3"/>
  <c r="BL26" i="4" s="1"/>
  <c r="CS11" i="3"/>
  <c r="BY26" i="4" s="1"/>
  <c r="CM11" i="3"/>
  <c r="BV26" i="4" s="1"/>
  <c r="BY11" i="3"/>
  <c r="BO26" i="4" s="1"/>
  <c r="CK12" i="3"/>
  <c r="BU27" i="4" s="1"/>
  <c r="DG12" i="3"/>
  <c r="CF27" i="4" s="1"/>
  <c r="BI12" i="3"/>
  <c r="BG27" i="4" s="1"/>
  <c r="CW14" i="3"/>
  <c r="CA29" i="4" s="1"/>
  <c r="BY14" i="3"/>
  <c r="BO29" i="4" s="1"/>
  <c r="BU12" i="3"/>
  <c r="BM27" i="4" s="1"/>
  <c r="CO12" i="3"/>
  <c r="BW27" i="4" s="1"/>
  <c r="BS12" i="3"/>
  <c r="BL27" i="4" s="1"/>
  <c r="BC12" i="3"/>
  <c r="BE12" i="3"/>
  <c r="BE27" i="4" s="1"/>
  <c r="CG12" i="3"/>
  <c r="BS27" i="4" s="1"/>
  <c r="CQ12" i="3"/>
  <c r="BX27" i="4" s="1"/>
  <c r="DI14" i="3"/>
  <c r="CG29" i="4" s="1"/>
  <c r="DA12" i="3"/>
  <c r="CC27" i="4" s="1"/>
  <c r="CI12" i="3"/>
  <c r="BT27" i="4" s="1"/>
  <c r="DC12" i="3"/>
  <c r="CD27" i="4" s="1"/>
  <c r="CE13" i="3"/>
  <c r="BR28" i="4" s="1"/>
  <c r="CW12" i="3"/>
  <c r="CA27" i="4" s="1"/>
  <c r="BY12" i="3"/>
  <c r="BO27" i="4" s="1"/>
  <c r="DE12" i="3"/>
  <c r="CE27" i="4" s="1"/>
  <c r="BW12" i="3"/>
  <c r="BN27" i="4" s="1"/>
  <c r="CA12" i="3"/>
  <c r="BP27" i="4" s="1"/>
  <c r="BO12" i="3"/>
  <c r="BJ27" i="4" s="1"/>
  <c r="CY12" i="3"/>
  <c r="CB27" i="4" s="1"/>
  <c r="BK12" i="3"/>
  <c r="BH27" i="4" s="1"/>
  <c r="BQ12" i="3"/>
  <c r="BK27" i="4" s="1"/>
  <c r="BG12" i="3"/>
  <c r="BF27" i="4" s="1"/>
  <c r="BM12" i="3"/>
  <c r="BI27" i="4" s="1"/>
  <c r="BE15" i="3"/>
  <c r="BE30" i="4" s="1"/>
  <c r="BU14" i="3"/>
  <c r="BM29" i="4" s="1"/>
  <c r="CE12" i="3"/>
  <c r="BR27" i="4" s="1"/>
  <c r="DI12" i="3"/>
  <c r="CG27" i="4" s="1"/>
  <c r="CU12" i="3"/>
  <c r="BZ27" i="4" s="1"/>
  <c r="CC12" i="3"/>
  <c r="BQ27" i="4" s="1"/>
  <c r="CS12" i="3"/>
  <c r="BY27" i="4" s="1"/>
  <c r="CM12" i="3"/>
  <c r="BV27" i="4" s="1"/>
  <c r="BC15" i="3"/>
  <c r="CQ13" i="3"/>
  <c r="BX28" i="4" s="1"/>
  <c r="DC14" i="3"/>
  <c r="CD29" i="4" s="1"/>
  <c r="BS13" i="3"/>
  <c r="BL28" i="4" s="1"/>
  <c r="BY15" i="3"/>
  <c r="BO30" i="4" s="1"/>
  <c r="CA13" i="3"/>
  <c r="BP28" i="4" s="1"/>
  <c r="CU15" i="3"/>
  <c r="BZ30" i="4" s="1"/>
  <c r="CY13" i="3"/>
  <c r="CB28" i="4" s="1"/>
  <c r="CA15" i="3"/>
  <c r="BP30" i="4" s="1"/>
  <c r="BG15" i="3"/>
  <c r="BF30" i="4" s="1"/>
  <c r="BM14" i="3"/>
  <c r="BI29" i="4" s="1"/>
  <c r="CC14" i="3"/>
  <c r="BQ29" i="4" s="1"/>
  <c r="BW15" i="3"/>
  <c r="BN30" i="4" s="1"/>
  <c r="BU15" i="3"/>
  <c r="BM30" i="4" s="1"/>
  <c r="DI15" i="3"/>
  <c r="CG30" i="4" s="1"/>
  <c r="CS15" i="3"/>
  <c r="BY30" i="4" s="1"/>
  <c r="BK15" i="3"/>
  <c r="BH30" i="4" s="1"/>
  <c r="CI15" i="3"/>
  <c r="BT30" i="4" s="1"/>
  <c r="BE13" i="3"/>
  <c r="BE28" i="4" s="1"/>
  <c r="CS13" i="3"/>
  <c r="BY28" i="4" s="1"/>
  <c r="BG13" i="3"/>
  <c r="BF28" i="4" s="1"/>
  <c r="BY13" i="3"/>
  <c r="BO28" i="4" s="1"/>
  <c r="BO15" i="3"/>
  <c r="BJ30" i="4" s="1"/>
  <c r="CM14" i="3"/>
  <c r="BV29" i="4" s="1"/>
  <c r="CI14" i="3"/>
  <c r="BT29" i="4" s="1"/>
  <c r="BI14" i="3"/>
  <c r="BG29" i="4" s="1"/>
  <c r="CY15" i="3"/>
  <c r="CB30" i="4" s="1"/>
  <c r="CG14" i="3"/>
  <c r="BS29" i="4" s="1"/>
  <c r="BQ13" i="3"/>
  <c r="BK28" i="4" s="1"/>
  <c r="BI13" i="3"/>
  <c r="BG28" i="4" s="1"/>
  <c r="DA15" i="3"/>
  <c r="CC30" i="4" s="1"/>
  <c r="CM13" i="3"/>
  <c r="BV28" i="4" s="1"/>
  <c r="DG14" i="3"/>
  <c r="CF29" i="4" s="1"/>
  <c r="CW15" i="3"/>
  <c r="CA30" i="4" s="1"/>
  <c r="CO14" i="3"/>
  <c r="BW29" i="4" s="1"/>
  <c r="DA13" i="3"/>
  <c r="CC28" i="4" s="1"/>
  <c r="BW13" i="3"/>
  <c r="BN28" i="4" s="1"/>
  <c r="BI15" i="3"/>
  <c r="BG30" i="4" s="1"/>
  <c r="DC13" i="3"/>
  <c r="CD28" i="4" s="1"/>
  <c r="DI13" i="3"/>
  <c r="CG28" i="4" s="1"/>
  <c r="BS14" i="3"/>
  <c r="BL29" i="4" s="1"/>
  <c r="DE15" i="3"/>
  <c r="CE30" i="4" s="1"/>
  <c r="DE13" i="3"/>
  <c r="CE28" i="4" s="1"/>
  <c r="CK15" i="3"/>
  <c r="BU30" i="4" s="1"/>
  <c r="DG13" i="3"/>
  <c r="CF28" i="4" s="1"/>
  <c r="CA14" i="3"/>
  <c r="BP29" i="4" s="1"/>
  <c r="BW14" i="3"/>
  <c r="BN29" i="4" s="1"/>
  <c r="DC15" i="3"/>
  <c r="CD30" i="4" s="1"/>
  <c r="CG13" i="3"/>
  <c r="BS28" i="4" s="1"/>
  <c r="BO13" i="3"/>
  <c r="BJ28" i="4" s="1"/>
  <c r="CC15" i="3"/>
  <c r="BQ30" i="4" s="1"/>
  <c r="BC13" i="3"/>
  <c r="CQ15" i="3"/>
  <c r="BX30" i="4" s="1"/>
  <c r="DE14" i="3"/>
  <c r="CE29" i="4" s="1"/>
  <c r="BE14" i="3"/>
  <c r="BE29" i="4" s="1"/>
  <c r="BM15" i="3"/>
  <c r="BI30" i="4" s="1"/>
  <c r="CK14" i="3"/>
  <c r="BU29" i="4" s="1"/>
  <c r="DG15" i="3"/>
  <c r="CF30" i="4" s="1"/>
  <c r="CW13" i="3"/>
  <c r="CA28" i="4" s="1"/>
  <c r="CK13" i="3"/>
  <c r="BU28" i="4" s="1"/>
  <c r="CM15" i="3"/>
  <c r="BV30" i="4" s="1"/>
  <c r="CY14" i="3"/>
  <c r="CB29" i="4" s="1"/>
  <c r="DA14" i="3"/>
  <c r="CC29" i="4" s="1"/>
  <c r="BS15" i="3"/>
  <c r="BL30" i="4" s="1"/>
  <c r="CE15" i="3"/>
  <c r="BR30" i="4" s="1"/>
  <c r="CO13" i="3"/>
  <c r="BW28" i="4" s="1"/>
  <c r="BO14" i="3"/>
  <c r="BJ29" i="4" s="1"/>
  <c r="BM13" i="3"/>
  <c r="BI28" i="4" s="1"/>
  <c r="CC13" i="3"/>
  <c r="BQ28" i="4" s="1"/>
  <c r="CU14" i="3"/>
  <c r="BZ29" i="4" s="1"/>
  <c r="CU13" i="3"/>
  <c r="BZ28" i="4" s="1"/>
  <c r="CG15" i="3"/>
  <c r="BS30" i="4" s="1"/>
  <c r="BC14" i="3"/>
  <c r="BQ15" i="3"/>
  <c r="BK30" i="4" s="1"/>
  <c r="BK14" i="3"/>
  <c r="BH29" i="4" s="1"/>
  <c r="BG14" i="3"/>
  <c r="BF29" i="4" s="1"/>
  <c r="CE14" i="3"/>
  <c r="BR29" i="4" s="1"/>
  <c r="CI13" i="3"/>
  <c r="BT28" i="4" s="1"/>
  <c r="BU13" i="3"/>
  <c r="BM28" i="4" s="1"/>
  <c r="CQ14" i="3"/>
  <c r="BX29" i="4" s="1"/>
  <c r="CO15" i="3"/>
  <c r="BW30" i="4" s="1"/>
  <c r="BQ14" i="3"/>
  <c r="BK29" i="4" s="1"/>
  <c r="CS14" i="3"/>
  <c r="BY29" i="4" s="1"/>
  <c r="BK13" i="3"/>
  <c r="BH28" i="4" s="1"/>
  <c r="FX375" i="2"/>
  <c r="FY375" i="2" s="1"/>
  <c r="FM375" i="2"/>
  <c r="N375" i="2"/>
  <c r="EC375" i="2"/>
  <c r="CF375" i="2"/>
  <c r="CG375" i="2" s="1"/>
  <c r="BV375" i="2"/>
  <c r="BJ375" i="2"/>
  <c r="EJ375" i="2"/>
  <c r="AP375" i="2"/>
  <c r="AQ375" i="2" s="1"/>
  <c r="CZ375" i="2"/>
  <c r="H375" i="2"/>
  <c r="EP375" i="2"/>
  <c r="BD375" i="2"/>
  <c r="FT375" i="2"/>
  <c r="DP375" i="2"/>
  <c r="DQ375" i="2" s="1"/>
  <c r="CB375" i="2"/>
  <c r="AF375" i="2"/>
  <c r="CT375" i="2"/>
  <c r="DJ375" i="2"/>
  <c r="DK375" i="2" s="1"/>
  <c r="AJ375" i="2"/>
  <c r="AK375" i="2" s="1"/>
  <c r="EV375" i="2"/>
  <c r="FB375" i="2"/>
  <c r="CL375" i="2"/>
  <c r="CM375" i="2" s="1"/>
  <c r="AV375" i="2"/>
  <c r="AW375" i="2" s="1"/>
  <c r="FZ375" i="2"/>
  <c r="FF375" i="2"/>
  <c r="FG375" i="2" s="1"/>
  <c r="Z375" i="2"/>
  <c r="T375" i="2"/>
  <c r="DF375" i="2"/>
  <c r="DX375" i="2"/>
  <c r="F375" i="2"/>
  <c r="G375" i="2" s="1"/>
  <c r="L375" i="2"/>
  <c r="M375" i="2" s="1"/>
  <c r="BB375" i="2"/>
  <c r="BC375" i="2" s="1"/>
  <c r="BN375" i="2"/>
  <c r="BO375" i="2" s="1"/>
  <c r="BZ375" i="2"/>
  <c r="CA375" i="2" s="1"/>
  <c r="CX375" i="2"/>
  <c r="CY375" i="2" s="1"/>
  <c r="EH375" i="2"/>
  <c r="EI375" i="2" s="1"/>
  <c r="DV375" i="2"/>
  <c r="DW375" i="2" s="1"/>
  <c r="FR375" i="2"/>
  <c r="FS375" i="2" s="1"/>
  <c r="AL375" i="2"/>
  <c r="CN375" i="2"/>
  <c r="DL375" i="2"/>
  <c r="FH375" i="2"/>
  <c r="R375" i="2"/>
  <c r="S375" i="2" s="1"/>
  <c r="BH375" i="2"/>
  <c r="BI375" i="2" s="1"/>
  <c r="CR375" i="2"/>
  <c r="CS375" i="2" s="1"/>
  <c r="FW375" i="2"/>
  <c r="AR375" i="2"/>
  <c r="AX375" i="2"/>
  <c r="CH375" i="2"/>
  <c r="DR375" i="2"/>
  <c r="ED375" i="2"/>
  <c r="FN375" i="2"/>
  <c r="DD375" i="2"/>
  <c r="DE375" i="2" s="1"/>
  <c r="AD375" i="2"/>
  <c r="AE375" i="2" s="1"/>
  <c r="BT375" i="2"/>
  <c r="BU375" i="2" s="1"/>
  <c r="ET375" i="2"/>
  <c r="EU375" i="2" s="1"/>
  <c r="EN375" i="2"/>
  <c r="EO375" i="2" s="1"/>
  <c r="FZ376" i="2"/>
  <c r="FT376" i="2"/>
  <c r="FN376" i="2"/>
  <c r="FH376" i="2"/>
  <c r="FB376" i="2"/>
  <c r="EP376" i="2"/>
  <c r="EV376" i="2"/>
  <c r="EJ376" i="2"/>
  <c r="ED376" i="2"/>
  <c r="DL376" i="2"/>
  <c r="DR376" i="2"/>
  <c r="DF376" i="2"/>
  <c r="CT376" i="2"/>
  <c r="CH376" i="2"/>
  <c r="DX376" i="2"/>
  <c r="CN376" i="2"/>
  <c r="BV376" i="2"/>
  <c r="BJ376" i="2"/>
  <c r="CZ376" i="2"/>
  <c r="BP376" i="2"/>
  <c r="BD376" i="2"/>
  <c r="AL376" i="2"/>
  <c r="Z376" i="2"/>
  <c r="AR376" i="2"/>
  <c r="AF376" i="2"/>
  <c r="T376" i="2"/>
  <c r="AX376" i="2"/>
  <c r="FX376" i="2"/>
  <c r="FR376" i="2"/>
  <c r="FS376" i="2" s="1"/>
  <c r="EY376" i="2"/>
  <c r="ET376" i="2"/>
  <c r="N376" i="2"/>
  <c r="FW376" i="2"/>
  <c r="FQ376" i="2"/>
  <c r="FL376" i="2"/>
  <c r="ES376" i="2"/>
  <c r="CB376" i="2"/>
  <c r="FK376" i="2"/>
  <c r="FF376" i="2"/>
  <c r="EZ376" i="2"/>
  <c r="EH376" i="2"/>
  <c r="DO376" i="2"/>
  <c r="EG376" i="2"/>
  <c r="EB376" i="2"/>
  <c r="H376" i="2"/>
  <c r="AH41" i="3" s="1"/>
  <c r="FE376" i="2"/>
  <c r="EN376" i="2"/>
  <c r="EA376" i="2"/>
  <c r="DJ376" i="2"/>
  <c r="CR376" i="2"/>
  <c r="CF376" i="2"/>
  <c r="CG376" i="2" s="1"/>
  <c r="BY376" i="2"/>
  <c r="DI376" i="2"/>
  <c r="DD376" i="2"/>
  <c r="CQ376" i="2"/>
  <c r="CE376" i="2"/>
  <c r="DV376" i="2"/>
  <c r="DC376" i="2"/>
  <c r="CX376" i="2"/>
  <c r="CL376" i="2"/>
  <c r="DU376" i="2"/>
  <c r="CW376" i="2"/>
  <c r="BZ376" i="2"/>
  <c r="BM376" i="2"/>
  <c r="BB376" i="2"/>
  <c r="AI376" i="2"/>
  <c r="X376" i="2"/>
  <c r="DP376" i="2"/>
  <c r="CK376" i="2"/>
  <c r="BA376" i="2"/>
  <c r="AV376" i="2"/>
  <c r="W376" i="2"/>
  <c r="L376" i="2"/>
  <c r="F376" i="2"/>
  <c r="U41" i="3" s="1"/>
  <c r="EM376" i="2"/>
  <c r="BT376" i="2"/>
  <c r="BH376" i="2"/>
  <c r="AU376" i="2"/>
  <c r="AP376" i="2"/>
  <c r="AD376" i="2"/>
  <c r="BS376" i="2"/>
  <c r="AO376" i="2"/>
  <c r="AC376" i="2"/>
  <c r="BG376" i="2"/>
  <c r="R376" i="2"/>
  <c r="E376" i="2"/>
  <c r="P41" i="3" s="1"/>
  <c r="K376" i="2"/>
  <c r="AJ376" i="2"/>
  <c r="BN376" i="2"/>
  <c r="Q376" i="2"/>
  <c r="MQ376" i="2"/>
  <c r="JQ376" i="2"/>
  <c r="JK376" i="2"/>
  <c r="IM376" i="2"/>
  <c r="IA376" i="2"/>
  <c r="HO376" i="2"/>
  <c r="NI376" i="2"/>
  <c r="LS376" i="2"/>
  <c r="LM376" i="2"/>
  <c r="LG376" i="2"/>
  <c r="KU376" i="2"/>
  <c r="IS376" i="2"/>
  <c r="HU376" i="2"/>
  <c r="GW376" i="2"/>
  <c r="NO376" i="2"/>
  <c r="MK376" i="2"/>
  <c r="ME376" i="2"/>
  <c r="LA376" i="2"/>
  <c r="KO376" i="2"/>
  <c r="KI376" i="2"/>
  <c r="IY376" i="2"/>
  <c r="HI376" i="2"/>
  <c r="HC376" i="2"/>
  <c r="HZ376" i="2"/>
  <c r="MW376" i="2"/>
  <c r="LY376" i="2"/>
  <c r="GV376" i="2"/>
  <c r="KC376" i="2"/>
  <c r="JW376" i="2"/>
  <c r="JE376" i="2"/>
  <c r="HF376" i="2"/>
  <c r="NC376" i="2"/>
  <c r="IG376" i="2"/>
  <c r="LJ376" i="2"/>
  <c r="LL376" i="2"/>
  <c r="HR376" i="2"/>
  <c r="JN376" i="2"/>
  <c r="IR376" i="2"/>
  <c r="KN376" i="2"/>
  <c r="JV376" i="2"/>
  <c r="LP376" i="2"/>
  <c r="MP376" i="2"/>
  <c r="GT376" i="2"/>
  <c r="IF376" i="2"/>
  <c r="JB376" i="2"/>
  <c r="LV376" i="2"/>
  <c r="MT376" i="2"/>
  <c r="NF376" i="2"/>
  <c r="JJ376" i="2"/>
  <c r="GZ376" i="2"/>
  <c r="KT376" i="2"/>
  <c r="HB376" i="2"/>
  <c r="HH376" i="2"/>
  <c r="JZ376" i="2"/>
  <c r="KZ376" i="2"/>
  <c r="LX376" i="2"/>
  <c r="HT376" i="2"/>
  <c r="JP376" i="2"/>
  <c r="NH376" i="2"/>
  <c r="IP376" i="2"/>
  <c r="KL376" i="2"/>
  <c r="MJ376" i="2"/>
  <c r="KR376" i="2"/>
  <c r="LR376" i="2"/>
  <c r="JD376" i="2"/>
  <c r="IX376" i="2"/>
  <c r="KX376" i="2"/>
  <c r="ID376" i="2"/>
  <c r="HL376" i="2"/>
  <c r="HN376" i="2"/>
  <c r="IJ376" i="2"/>
  <c r="IL376" i="2"/>
  <c r="KF376" i="2"/>
  <c r="KH376" i="2"/>
  <c r="MD376" i="2"/>
  <c r="NN376" i="2"/>
  <c r="NL376" i="2"/>
  <c r="JH376" i="2"/>
  <c r="MZ376" i="2"/>
  <c r="JT376" i="2"/>
  <c r="MV376" i="2"/>
  <c r="MB376" i="2"/>
  <c r="HX376" i="2"/>
  <c r="KB376" i="2"/>
  <c r="MH376" i="2"/>
  <c r="LF376" i="2"/>
  <c r="LD376" i="2"/>
  <c r="NB376" i="2"/>
  <c r="IV376" i="2"/>
  <c r="MN376" i="2"/>
  <c r="X375" i="2"/>
  <c r="Y375" i="2" s="1"/>
  <c r="EZ375" i="2"/>
  <c r="FA375" i="2" s="1"/>
  <c r="GD376" i="2"/>
  <c r="K44" i="3" l="1"/>
  <c r="U44" i="3"/>
  <c r="BD14" i="4"/>
  <c r="BD28" i="4"/>
  <c r="BD23" i="4"/>
  <c r="BD9" i="4"/>
  <c r="BD26" i="4"/>
  <c r="BD12" i="4"/>
  <c r="BD10" i="4"/>
  <c r="BD24" i="4"/>
  <c r="BD19" i="4"/>
  <c r="BD5" i="4"/>
  <c r="BD7" i="4"/>
  <c r="BD21" i="4"/>
  <c r="BD25" i="4"/>
  <c r="BD11" i="4"/>
  <c r="BD15" i="4"/>
  <c r="BD29" i="4"/>
  <c r="BD16" i="4"/>
  <c r="BD30" i="4"/>
  <c r="BD27" i="4"/>
  <c r="BD13" i="4"/>
  <c r="BD20" i="4"/>
  <c r="BD6" i="4"/>
  <c r="BD8" i="4"/>
  <c r="BD22" i="4"/>
  <c r="BD4" i="3"/>
  <c r="BD5" i="3"/>
  <c r="BD6" i="3"/>
  <c r="BD7" i="3"/>
  <c r="BD8" i="3"/>
  <c r="BD9" i="3"/>
  <c r="BD10" i="3"/>
  <c r="BD11" i="3"/>
  <c r="BD12" i="3"/>
  <c r="BD13" i="3"/>
  <c r="BD14" i="3"/>
  <c r="BD15" i="3"/>
  <c r="FY376" i="2"/>
  <c r="DJ4" i="3"/>
  <c r="DJ5" i="3"/>
  <c r="DJ6" i="3"/>
  <c r="DJ7" i="3"/>
  <c r="DJ8" i="3"/>
  <c r="DJ9" i="3"/>
  <c r="DJ10" i="3"/>
  <c r="DJ11" i="3"/>
  <c r="DJ12" i="3"/>
  <c r="DJ13" i="3"/>
  <c r="DJ14" i="3"/>
  <c r="DJ15" i="3"/>
  <c r="DH4" i="3"/>
  <c r="DH5" i="3"/>
  <c r="DH6" i="3"/>
  <c r="DH7" i="3"/>
  <c r="DH8" i="3"/>
  <c r="DH9" i="3"/>
  <c r="DH10" i="3"/>
  <c r="DH11" i="3"/>
  <c r="DH12" i="3"/>
  <c r="DH13" i="3"/>
  <c r="DH14" i="3"/>
  <c r="DH15" i="3"/>
  <c r="FM376" i="2"/>
  <c r="DF4" i="3"/>
  <c r="DF5" i="3"/>
  <c r="DF6" i="3"/>
  <c r="DF7" i="3"/>
  <c r="DF8" i="3"/>
  <c r="DF9" i="3"/>
  <c r="DF10" i="3"/>
  <c r="DF11" i="3"/>
  <c r="DF12" i="3"/>
  <c r="DF13" i="3"/>
  <c r="DF14" i="3"/>
  <c r="DF15" i="3"/>
  <c r="FG376" i="2"/>
  <c r="DD4" i="3"/>
  <c r="DD5" i="3"/>
  <c r="DD6" i="3"/>
  <c r="DD7" i="3"/>
  <c r="DD8" i="3"/>
  <c r="DD9" i="3"/>
  <c r="DD10" i="3"/>
  <c r="DD11" i="3"/>
  <c r="DD12" i="3"/>
  <c r="DD13" i="3"/>
  <c r="DD14" i="3"/>
  <c r="DD15" i="3"/>
  <c r="FA376" i="2"/>
  <c r="DB4" i="3"/>
  <c r="DB5" i="3"/>
  <c r="DB6" i="3"/>
  <c r="DB7" i="3"/>
  <c r="DB8" i="3"/>
  <c r="DB9" i="3"/>
  <c r="DB10" i="3"/>
  <c r="DB11" i="3"/>
  <c r="DB12" i="3"/>
  <c r="DB13" i="3"/>
  <c r="DB14" i="3"/>
  <c r="DB15" i="3"/>
  <c r="EU376" i="2"/>
  <c r="CZ4" i="3"/>
  <c r="CZ5" i="3"/>
  <c r="CZ6" i="3"/>
  <c r="CZ7" i="3"/>
  <c r="CZ8" i="3"/>
  <c r="CZ9" i="3"/>
  <c r="CZ10" i="3"/>
  <c r="CZ11" i="3"/>
  <c r="CZ12" i="3"/>
  <c r="CZ13" i="3"/>
  <c r="CZ14" i="3"/>
  <c r="CZ15" i="3"/>
  <c r="EO376" i="2"/>
  <c r="CX4" i="3"/>
  <c r="CX5" i="3"/>
  <c r="CX6" i="3"/>
  <c r="CX7" i="3"/>
  <c r="CX8" i="3"/>
  <c r="CX9" i="3"/>
  <c r="CX10" i="3"/>
  <c r="CX11" i="3"/>
  <c r="CX12" i="3"/>
  <c r="CX13" i="3"/>
  <c r="CX14" i="3"/>
  <c r="CX15" i="3"/>
  <c r="EI376" i="2"/>
  <c r="CV4" i="3"/>
  <c r="CV5" i="3"/>
  <c r="CV6" i="3"/>
  <c r="CV7" i="3"/>
  <c r="CV8" i="3"/>
  <c r="CV9" i="3"/>
  <c r="CV10" i="3"/>
  <c r="CV11" i="3"/>
  <c r="CV12" i="3"/>
  <c r="CV13" i="3"/>
  <c r="CV14" i="3"/>
  <c r="CV15" i="3"/>
  <c r="EC376" i="2"/>
  <c r="CT4" i="3"/>
  <c r="CT5" i="3"/>
  <c r="CT6" i="3"/>
  <c r="CT7" i="3"/>
  <c r="CT8" i="3"/>
  <c r="CT9" i="3"/>
  <c r="CT10" i="3"/>
  <c r="CT11" i="3"/>
  <c r="CT12" i="3"/>
  <c r="CT13" i="3"/>
  <c r="CT14" i="3"/>
  <c r="CT15" i="3"/>
  <c r="DW376" i="2"/>
  <c r="CR4" i="3"/>
  <c r="CR5" i="3"/>
  <c r="CR6" i="3"/>
  <c r="CR7" i="3"/>
  <c r="CR8" i="3"/>
  <c r="CR9" i="3"/>
  <c r="CR10" i="3"/>
  <c r="CR11" i="3"/>
  <c r="CR12" i="3"/>
  <c r="CR13" i="3"/>
  <c r="CR14" i="3"/>
  <c r="CR15" i="3"/>
  <c r="DQ376" i="2"/>
  <c r="CP4" i="3"/>
  <c r="CP5" i="3"/>
  <c r="CP6" i="3"/>
  <c r="CP7" i="3"/>
  <c r="CP8" i="3"/>
  <c r="CP9" i="3"/>
  <c r="CP10" i="3"/>
  <c r="CP11" i="3"/>
  <c r="CP12" i="3"/>
  <c r="CP13" i="3"/>
  <c r="CP14" i="3"/>
  <c r="CP15" i="3"/>
  <c r="DK376" i="2"/>
  <c r="CN4" i="3"/>
  <c r="CN5" i="3"/>
  <c r="CN6" i="3"/>
  <c r="CN7" i="3"/>
  <c r="CN8" i="3"/>
  <c r="CN9" i="3"/>
  <c r="CN10" i="3"/>
  <c r="CN11" i="3"/>
  <c r="CN12" i="3"/>
  <c r="CN13" i="3"/>
  <c r="CN14" i="3"/>
  <c r="CN15" i="3"/>
  <c r="DE376" i="2"/>
  <c r="CL4" i="3"/>
  <c r="CL5" i="3"/>
  <c r="CL6" i="3"/>
  <c r="CL7" i="3"/>
  <c r="CL8" i="3"/>
  <c r="CL9" i="3"/>
  <c r="CL10" i="3"/>
  <c r="CL11" i="3"/>
  <c r="CL12" i="3"/>
  <c r="CL13" i="3"/>
  <c r="CL14" i="3"/>
  <c r="CL15" i="3"/>
  <c r="CY376" i="2"/>
  <c r="CJ4" i="3"/>
  <c r="CJ5" i="3"/>
  <c r="CJ6" i="3"/>
  <c r="CJ7" i="3"/>
  <c r="CJ8" i="3"/>
  <c r="CJ9" i="3"/>
  <c r="CJ10" i="3"/>
  <c r="CJ11" i="3"/>
  <c r="CJ12" i="3"/>
  <c r="CJ13" i="3"/>
  <c r="CJ14" i="3"/>
  <c r="CJ15" i="3"/>
  <c r="CS376" i="2"/>
  <c r="CH4" i="3"/>
  <c r="CH5" i="3"/>
  <c r="CH6" i="3"/>
  <c r="CH7" i="3"/>
  <c r="CH8" i="3"/>
  <c r="CH9" i="3"/>
  <c r="CH10" i="3"/>
  <c r="CH11" i="3"/>
  <c r="CH12" i="3"/>
  <c r="CH13" i="3"/>
  <c r="CH14" i="3"/>
  <c r="CH15" i="3"/>
  <c r="CM376" i="2"/>
  <c r="CF4" i="3"/>
  <c r="CF5" i="3"/>
  <c r="CF6" i="3"/>
  <c r="CF7" i="3"/>
  <c r="CF8" i="3"/>
  <c r="CF9" i="3"/>
  <c r="CF10" i="3"/>
  <c r="CF11" i="3"/>
  <c r="CF12" i="3"/>
  <c r="CF13" i="3"/>
  <c r="CF14" i="3"/>
  <c r="CF15" i="3"/>
  <c r="CD4" i="3"/>
  <c r="CD5" i="3"/>
  <c r="CD6" i="3"/>
  <c r="CD7" i="3"/>
  <c r="CD8" i="3"/>
  <c r="CD9" i="3"/>
  <c r="CD10" i="3"/>
  <c r="CD11" i="3"/>
  <c r="CD12" i="3"/>
  <c r="CD13" i="3"/>
  <c r="CD14" i="3"/>
  <c r="CD15" i="3"/>
  <c r="CA376" i="2"/>
  <c r="CB4" i="3"/>
  <c r="CB5" i="3"/>
  <c r="CB6" i="3"/>
  <c r="CB7" i="3"/>
  <c r="CB8" i="3"/>
  <c r="CB9" i="3"/>
  <c r="CB10" i="3"/>
  <c r="CB11" i="3"/>
  <c r="CB12" i="3"/>
  <c r="CB13" i="3"/>
  <c r="CB14" i="3"/>
  <c r="CB15" i="3"/>
  <c r="BU376" i="2"/>
  <c r="BZ4" i="3"/>
  <c r="BZ5" i="3"/>
  <c r="BZ6" i="3"/>
  <c r="BZ7" i="3"/>
  <c r="BZ8" i="3"/>
  <c r="BZ9" i="3"/>
  <c r="BZ10" i="3"/>
  <c r="BZ11" i="3"/>
  <c r="BZ12" i="3"/>
  <c r="BZ13" i="3"/>
  <c r="BZ14" i="3"/>
  <c r="BZ15" i="3"/>
  <c r="BO376" i="2"/>
  <c r="BX4" i="3"/>
  <c r="BX5" i="3"/>
  <c r="BX6" i="3"/>
  <c r="BX7" i="3"/>
  <c r="BX8" i="3"/>
  <c r="BX9" i="3"/>
  <c r="BX10" i="3"/>
  <c r="BX11" i="3"/>
  <c r="BX12" i="3"/>
  <c r="BX13" i="3"/>
  <c r="BX14" i="3"/>
  <c r="BX15" i="3"/>
  <c r="BI376" i="2"/>
  <c r="BV4" i="3"/>
  <c r="BV5" i="3"/>
  <c r="BV6" i="3"/>
  <c r="BV7" i="3"/>
  <c r="BV8" i="3"/>
  <c r="BV9" i="3"/>
  <c r="BV10" i="3"/>
  <c r="BV11" i="3"/>
  <c r="BV12" i="3"/>
  <c r="BV13" i="3"/>
  <c r="BV14" i="3"/>
  <c r="BV15" i="3"/>
  <c r="BC376" i="2"/>
  <c r="BT4" i="3"/>
  <c r="BT5" i="3"/>
  <c r="BT6" i="3"/>
  <c r="BT7" i="3"/>
  <c r="BT8" i="3"/>
  <c r="BT9" i="3"/>
  <c r="BT10" i="3"/>
  <c r="BT11" i="3"/>
  <c r="BT12" i="3"/>
  <c r="BT13" i="3"/>
  <c r="BT14" i="3"/>
  <c r="BT15" i="3"/>
  <c r="AW376" i="2"/>
  <c r="BR4" i="3"/>
  <c r="BR5" i="3"/>
  <c r="BR6" i="3"/>
  <c r="BR7" i="3"/>
  <c r="BR8" i="3"/>
  <c r="BR9" i="3"/>
  <c r="BR10" i="3"/>
  <c r="BR11" i="3"/>
  <c r="BR12" i="3"/>
  <c r="BR13" i="3"/>
  <c r="BR14" i="3"/>
  <c r="BR15" i="3"/>
  <c r="AQ376" i="2"/>
  <c r="BP4" i="3"/>
  <c r="BP5" i="3"/>
  <c r="BP6" i="3"/>
  <c r="BP7" i="3"/>
  <c r="BP8" i="3"/>
  <c r="BP9" i="3"/>
  <c r="BP10" i="3"/>
  <c r="BP11" i="3"/>
  <c r="BP12" i="3"/>
  <c r="BP13" i="3"/>
  <c r="BP14" i="3"/>
  <c r="BP15" i="3"/>
  <c r="AK376" i="2"/>
  <c r="BN4" i="3"/>
  <c r="BN5" i="3"/>
  <c r="BN6" i="3"/>
  <c r="BN7" i="3"/>
  <c r="BN8" i="3"/>
  <c r="BN9" i="3"/>
  <c r="BN10" i="3"/>
  <c r="BN11" i="3"/>
  <c r="BN12" i="3"/>
  <c r="BN13" i="3"/>
  <c r="BN14" i="3"/>
  <c r="BN15" i="3"/>
  <c r="AE376" i="2"/>
  <c r="BL4" i="3"/>
  <c r="BL5" i="3"/>
  <c r="BL6" i="3"/>
  <c r="BL7" i="3"/>
  <c r="BL8" i="3"/>
  <c r="BL9" i="3"/>
  <c r="BL10" i="3"/>
  <c r="BL11" i="3"/>
  <c r="BL12" i="3"/>
  <c r="BL13" i="3"/>
  <c r="BL14" i="3"/>
  <c r="BL15" i="3"/>
  <c r="Y376" i="2"/>
  <c r="BJ4" i="3"/>
  <c r="BJ5" i="3"/>
  <c r="BJ6" i="3"/>
  <c r="BJ7" i="3"/>
  <c r="BJ8" i="3"/>
  <c r="BJ9" i="3"/>
  <c r="BJ10" i="3"/>
  <c r="BJ11" i="3"/>
  <c r="BJ12" i="3"/>
  <c r="BJ13" i="3"/>
  <c r="BJ14" i="3"/>
  <c r="BJ15" i="3"/>
  <c r="S376" i="2"/>
  <c r="BH4" i="3"/>
  <c r="BH5" i="3"/>
  <c r="BH6" i="3"/>
  <c r="BH7" i="3"/>
  <c r="BH8" i="3"/>
  <c r="BH9" i="3"/>
  <c r="BH10" i="3"/>
  <c r="BH11" i="3"/>
  <c r="BH12" i="3"/>
  <c r="BH13" i="3"/>
  <c r="BH14" i="3"/>
  <c r="BH15" i="3"/>
  <c r="M376" i="2"/>
  <c r="BF4" i="3"/>
  <c r="BF5" i="3"/>
  <c r="BF6" i="3"/>
  <c r="BF7" i="3"/>
  <c r="BF8" i="3"/>
  <c r="BF9" i="3"/>
  <c r="BF10" i="3"/>
  <c r="BF11" i="3"/>
  <c r="BF12" i="3"/>
  <c r="BF13" i="3"/>
  <c r="BF14" i="3"/>
  <c r="BF15" i="3"/>
  <c r="G376" i="2"/>
  <c r="AA41" i="3" s="1"/>
  <c r="BN7" i="2"/>
  <c r="AV7" i="2"/>
  <c r="BT7" i="2"/>
  <c r="EZ7" i="2"/>
  <c r="L7" i="2"/>
  <c r="EB7" i="2"/>
  <c r="CL7" i="2"/>
  <c r="X7" i="2"/>
  <c r="R7" i="2"/>
  <c r="DJ7" i="2"/>
  <c r="FF7" i="2"/>
  <c r="CR7" i="2"/>
  <c r="DP7" i="2"/>
  <c r="EH7" i="2"/>
  <c r="BZ7" i="2"/>
  <c r="AJ7" i="2"/>
  <c r="DD7" i="2"/>
  <c r="FX7" i="2"/>
  <c r="DV7" i="2"/>
  <c r="CX7" i="2"/>
  <c r="EN7" i="2"/>
  <c r="BH7" i="2"/>
  <c r="FR7" i="2"/>
  <c r="CF7" i="2"/>
  <c r="AD7" i="2"/>
  <c r="F7" i="2"/>
  <c r="ET7" i="2"/>
  <c r="FL7" i="2"/>
  <c r="BB7" i="2"/>
  <c r="AP7" i="2"/>
  <c r="BF11" i="4" l="1"/>
  <c r="BG11" i="4" s="1"/>
  <c r="BF7" i="4"/>
  <c r="BG7" i="4" s="1"/>
  <c r="BF9" i="4"/>
  <c r="BG9" i="4" s="1"/>
  <c r="BF5" i="4"/>
  <c r="BG5" i="4" s="1"/>
  <c r="BF13" i="4"/>
  <c r="BG13" i="4" s="1"/>
  <c r="BF15" i="4"/>
  <c r="BG15" i="4" s="1"/>
  <c r="BF14" i="4"/>
  <c r="BG14" i="4" s="1"/>
  <c r="BF10" i="4"/>
  <c r="BG10" i="4" s="1"/>
  <c r="BF6" i="4"/>
  <c r="BG6" i="4" s="1"/>
  <c r="BF16" i="4"/>
  <c r="BG16" i="4" s="1"/>
  <c r="BF12" i="4"/>
  <c r="BG12" i="4" s="1"/>
  <c r="BF8" i="4"/>
  <c r="BG8" i="4" s="1"/>
  <c r="BJ5" i="4" l="1"/>
  <c r="BI5" i="4"/>
</calcChain>
</file>

<file path=xl/sharedStrings.xml><?xml version="1.0" encoding="utf-8"?>
<sst xmlns="http://schemas.openxmlformats.org/spreadsheetml/2006/main" count="533" uniqueCount="105">
  <si>
    <t>Personnel Names</t>
  </si>
  <si>
    <t>Target Commission</t>
  </si>
  <si>
    <t>Target</t>
  </si>
  <si>
    <t>%</t>
  </si>
  <si>
    <t>Start Date</t>
  </si>
  <si>
    <t>First Details of the Period</t>
  </si>
  <si>
    <t>Second Details of the Period (if Required)</t>
  </si>
  <si>
    <t>Third Details of the Period (if Required)</t>
  </si>
  <si>
    <t>SSS10243 - MYPT Staff Commission</t>
  </si>
  <si>
    <t xml:space="preserve">This spreadsheet was created by </t>
  </si>
  <si>
    <t>© Sumcor Ltd - Trading as Spreadsheet Solutions</t>
  </si>
  <si>
    <t>Date</t>
  </si>
  <si>
    <t>Sales</t>
  </si>
  <si>
    <t>Owing</t>
  </si>
  <si>
    <t>% Used</t>
  </si>
  <si>
    <t>End Date:</t>
  </si>
  <si>
    <t>Type</t>
  </si>
  <si>
    <t>Today</t>
  </si>
  <si>
    <t>Bank</t>
  </si>
  <si>
    <t>Weekend</t>
  </si>
  <si>
    <t>UK Bank Holidays</t>
  </si>
  <si>
    <t>Day</t>
  </si>
  <si>
    <t>Days</t>
  </si>
  <si>
    <t>Diff 1</t>
  </si>
  <si>
    <t>Diff 2</t>
  </si>
  <si>
    <t>Diff 3</t>
  </si>
  <si>
    <t>New Years Day</t>
  </si>
  <si>
    <t>Mon</t>
  </si>
  <si>
    <t>Good Friday</t>
  </si>
  <si>
    <t>Tue</t>
  </si>
  <si>
    <t>Easter Monday</t>
  </si>
  <si>
    <t>Wed</t>
  </si>
  <si>
    <t>Early May Bank Holiday</t>
  </si>
  <si>
    <t>Thu</t>
  </si>
  <si>
    <t>Spring Bank Holiday</t>
  </si>
  <si>
    <t>Fri</t>
  </si>
  <si>
    <t>Summer Bank Holiday</t>
  </si>
  <si>
    <t>Sat</t>
  </si>
  <si>
    <t>Christmas Day</t>
  </si>
  <si>
    <t>Sun</t>
  </si>
  <si>
    <t>Boxing Day</t>
  </si>
  <si>
    <t>Run. Total</t>
  </si>
  <si>
    <t>Earn. Total</t>
  </si>
  <si>
    <t>D%</t>
  </si>
  <si>
    <t>TA</t>
  </si>
  <si>
    <t>R%</t>
  </si>
  <si>
    <t>RMT</t>
  </si>
  <si>
    <t>Sales Entries</t>
  </si>
  <si>
    <t>Earned</t>
  </si>
  <si>
    <t>1st of a month</t>
  </si>
  <si>
    <t>Duplicates</t>
  </si>
  <si>
    <t>Date Wrong</t>
  </si>
  <si>
    <t>x</t>
  </si>
  <si>
    <t>Commission %</t>
  </si>
  <si>
    <t>Running Total Earned</t>
  </si>
  <si>
    <t>Running Total</t>
  </si>
  <si>
    <t>Period Totals:</t>
  </si>
  <si>
    <t>Total Commission Earned</t>
  </si>
  <si>
    <t>Total Sales</t>
  </si>
  <si>
    <t>Month:</t>
  </si>
  <si>
    <t>January</t>
  </si>
  <si>
    <t>February</t>
  </si>
  <si>
    <t>March</t>
  </si>
  <si>
    <t>April</t>
  </si>
  <si>
    <t>May</t>
  </si>
  <si>
    <t>June</t>
  </si>
  <si>
    <t>July</t>
  </si>
  <si>
    <t>August</t>
  </si>
  <si>
    <t>September</t>
  </si>
  <si>
    <t>October</t>
  </si>
  <si>
    <t>November</t>
  </si>
  <si>
    <t>December</t>
  </si>
  <si>
    <t>Name:</t>
  </si>
  <si>
    <t>Individual Payment Report</t>
  </si>
  <si>
    <t>Jan</t>
  </si>
  <si>
    <t>Feb</t>
  </si>
  <si>
    <t>Mar</t>
  </si>
  <si>
    <t>Apr</t>
  </si>
  <si>
    <t>Jun</t>
  </si>
  <si>
    <t>Jul</t>
  </si>
  <si>
    <t>Aug</t>
  </si>
  <si>
    <t>Sep</t>
  </si>
  <si>
    <t>Oct</t>
  </si>
  <si>
    <t>Nov</t>
  </si>
  <si>
    <t>Dec</t>
  </si>
  <si>
    <t>Money  Earned</t>
  </si>
  <si>
    <t>Notes</t>
  </si>
  <si>
    <t>Annual Report for Sales</t>
  </si>
  <si>
    <t>Dates</t>
  </si>
  <si>
    <t>Text Date</t>
  </si>
  <si>
    <t>Month Text</t>
  </si>
  <si>
    <t>Paid Out</t>
  </si>
  <si>
    <t>Business</t>
  </si>
  <si>
    <t>SSS10100 - Consultant Commission Calculator</t>
  </si>
  <si>
    <t>Start Date for Year:</t>
  </si>
  <si>
    <t>It would be best to start on the 1st of a month</t>
  </si>
  <si>
    <t>Watch a Demo Video for the Product</t>
  </si>
  <si>
    <t>Watch on YouTube</t>
  </si>
  <si>
    <t>Your Business Name</t>
  </si>
  <si>
    <t>The purpose of this spreadsheet is to allow you to enter up to 30 consultants, and then allocate a commission percentage for each person. You are also able to input a threshold in order to achieve a higher commission. For example, someone could earn 70% commission, but then on everything over £1000 earned in a calendar month, they could earn 75%.
This spreadsheet is geared for businesses who pay their consultants/staff a commission only rate, with a percentage going to the business.
The red sections in this spreadsheet are for you to complete, and the green sections will automatically calculate based on your entered data. Please use the demo videos should you need any assistance with this product.</t>
  </si>
  <si>
    <t>Enter the names of up to 30 staff or consultants below. The start date will be shown based on the start of this spreadsheet. You can then assign a % commission for each person. If the person has a monthly threshold (where the commission goes up for any sales over an agreed amount), then you can add the threshold amount, and the new %. Only use the first section, UNLESS you wih to change the commission rate midway during the period of the spreadsheet. If this is the case, leave the first section with the current details, and complete the second section (with the start date). That will then use the new rate from that date on, while using the old rate for previous entries. Use the third section if you need to change it for a third time.</t>
  </si>
  <si>
    <t>Personnel Details</t>
  </si>
  <si>
    <t>Names</t>
  </si>
  <si>
    <t>Thanks for trying this Consultant Commission Calculator, we hope that it really helps you.
Please take a look at the details below.</t>
  </si>
  <si>
    <t>Months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</si>
</sst>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8" formatCode="&quot;£&quot;#,##0.00;[Red]\-&quot;£&quot;#,##0.00"/>
    <numFmt numFmtId="164" formatCode="dd/mm/yyyy;@"/>
    <numFmt numFmtId="165" formatCode="ddd\,\ dd\ mmm\ yyyy"/>
    <numFmt numFmtId="166" formatCode="dddd\,\ dd\ mmmm\ yyyy"/>
    <numFmt numFmtId="167" formatCode="ddd\,\ dd\ mmmm\ yyyy"/>
    <numFmt numFmtId="168" formatCode="[$-F800]dddd\,\ mmmm\ dd\,\ yyyy"/>
  </numFmts>
  <fonts count="18" x14ac:knownFonts="1">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8"/>
      <color theme="1"/>
      <name val="Calibri"/>
      <family val="2"/>
      <scheme val="minor"/>
    </font>
    <font>
      <b/>
      <sz val="9"/>
      <color theme="1"/>
      <name val="Calibri"/>
      <family val="2"/>
      <scheme val="minor"/>
    </font>
    <font>
      <b/>
      <u/>
      <sz val="11"/>
      <color theme="1"/>
      <name val="Calibri"/>
      <family val="2"/>
      <scheme val="minor"/>
    </font>
    <font>
      <b/>
      <sz val="11"/>
      <color rgb="FFC00000"/>
      <name val="Calibri"/>
      <family val="2"/>
      <scheme val="minor"/>
    </font>
    <font>
      <sz val="16"/>
      <color theme="1"/>
      <name val="Calibri"/>
      <family val="2"/>
      <scheme val="minor"/>
    </font>
    <font>
      <b/>
      <sz val="16"/>
      <color theme="1"/>
      <name val="Calibri"/>
      <family val="2"/>
      <scheme val="minor"/>
    </font>
    <font>
      <b/>
      <sz val="16"/>
      <color theme="0"/>
      <name val="Calibri"/>
      <family val="2"/>
      <scheme val="minor"/>
    </font>
    <font>
      <b/>
      <sz val="14"/>
      <color theme="0"/>
      <name val="Calibri"/>
      <family val="2"/>
      <scheme val="minor"/>
    </font>
    <font>
      <b/>
      <sz val="18"/>
      <color theme="0"/>
      <name val="Calibri"/>
      <family val="2"/>
      <scheme val="minor"/>
    </font>
    <font>
      <b/>
      <u/>
      <sz val="11"/>
      <name val="Calibri"/>
      <family val="2"/>
      <scheme val="minor"/>
    </font>
    <font>
      <b/>
      <sz val="12"/>
      <color theme="1"/>
      <name val="Calibri"/>
      <family val="2"/>
      <scheme val="minor"/>
    </font>
    <font>
      <sz val="14"/>
      <color theme="1"/>
      <name val="Calibri"/>
      <family val="2"/>
      <scheme val="minor"/>
    </font>
    <font>
      <b/>
      <sz val="18"/>
      <color theme="1"/>
      <name val="Calibri"/>
      <family val="2"/>
      <scheme val="minor"/>
    </font>
    <font>
      <b/>
      <sz val="14"/>
      <color theme="1"/>
      <name val="Calibri"/>
      <family val="2"/>
      <scheme val="minor"/>
    </font>
  </fonts>
  <fills count="9">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rgb="FFB32117"/>
        <bgColor indexed="64"/>
      </patternFill>
    </fill>
    <fill>
      <patternFill patternType="solid">
        <fgColor rgb="FF207245"/>
        <bgColor indexed="64"/>
      </patternFill>
    </fill>
    <fill>
      <patternFill patternType="solid">
        <fgColor rgb="FF002060"/>
        <bgColor indexed="64"/>
      </patternFill>
    </fill>
    <fill>
      <patternFill patternType="solid">
        <fgColor rgb="FFFF0000"/>
        <bgColor indexed="64"/>
      </patternFill>
    </fill>
    <fill>
      <patternFill patternType="solid">
        <fgColor theme="0" tint="-0.499984740745262"/>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1">
    <xf numFmtId="0" fontId="0" fillId="0" borderId="0"/>
  </cellStyleXfs>
  <cellXfs count="320">
    <xf numFmtId="0" fontId="0" fillId="0" borderId="0" xfId="0"/>
    <xf numFmtId="0" fontId="0" fillId="0" borderId="0" xfId="0" applyAlignment="1" applyProtection="1">
      <alignment shrinkToFit="1"/>
      <protection hidden="1"/>
    </xf>
    <xf numFmtId="0" fontId="0" fillId="0" borderId="0" xfId="0" applyAlignment="1" applyProtection="1">
      <alignment horizontal="center" shrinkToFit="1"/>
      <protection hidden="1"/>
    </xf>
    <xf numFmtId="0" fontId="0" fillId="0" borderId="5" xfId="0" applyBorder="1" applyAlignment="1" applyProtection="1">
      <alignment shrinkToFit="1"/>
      <protection hidden="1"/>
    </xf>
    <xf numFmtId="0" fontId="0" fillId="0" borderId="6" xfId="0" applyBorder="1" applyAlignment="1" applyProtection="1">
      <alignment shrinkToFit="1"/>
      <protection hidden="1"/>
    </xf>
    <xf numFmtId="0" fontId="0" fillId="0" borderId="7" xfId="0" applyBorder="1" applyAlignment="1" applyProtection="1">
      <alignment shrinkToFit="1"/>
      <protection hidden="1"/>
    </xf>
    <xf numFmtId="0" fontId="0" fillId="0" borderId="5"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0" fillId="0" borderId="7" xfId="0" applyBorder="1" applyAlignment="1" applyProtection="1">
      <alignment horizontal="center" shrinkToFit="1"/>
      <protection hidden="1"/>
    </xf>
    <xf numFmtId="164" fontId="0" fillId="0" borderId="5" xfId="0" applyNumberFormat="1" applyBorder="1" applyAlignment="1" applyProtection="1">
      <alignment horizontal="center" shrinkToFit="1"/>
      <protection hidden="1"/>
    </xf>
    <xf numFmtId="164" fontId="0" fillId="0" borderId="6" xfId="0" applyNumberFormat="1" applyBorder="1" applyAlignment="1" applyProtection="1">
      <alignment horizontal="center" shrinkToFit="1"/>
      <protection hidden="1"/>
    </xf>
    <xf numFmtId="164" fontId="0" fillId="0" borderId="7" xfId="0" applyNumberFormat="1" applyBorder="1" applyAlignment="1" applyProtection="1">
      <alignment horizontal="center" shrinkToFit="1"/>
      <protection hidden="1"/>
    </xf>
    <xf numFmtId="8" fontId="0" fillId="0" borderId="5" xfId="0" applyNumberFormat="1" applyBorder="1" applyAlignment="1" applyProtection="1">
      <alignment shrinkToFit="1"/>
      <protection hidden="1"/>
    </xf>
    <xf numFmtId="8" fontId="0" fillId="0" borderId="6" xfId="0" applyNumberFormat="1" applyBorder="1" applyAlignment="1" applyProtection="1">
      <alignment shrinkToFit="1"/>
      <protection hidden="1"/>
    </xf>
    <xf numFmtId="8" fontId="0" fillId="0" borderId="7" xfId="0" applyNumberFormat="1" applyBorder="1" applyAlignment="1" applyProtection="1">
      <alignment shrinkToFit="1"/>
      <protection hidden="1"/>
    </xf>
    <xf numFmtId="10" fontId="0" fillId="0" borderId="5" xfId="0" applyNumberFormat="1" applyBorder="1" applyAlignment="1" applyProtection="1">
      <alignment horizontal="center" shrinkToFit="1"/>
      <protection hidden="1"/>
    </xf>
    <xf numFmtId="10" fontId="0" fillId="0" borderId="6" xfId="0" applyNumberFormat="1" applyBorder="1" applyAlignment="1" applyProtection="1">
      <alignment horizontal="center" shrinkToFit="1"/>
      <protection hidden="1"/>
    </xf>
    <xf numFmtId="10" fontId="0" fillId="0" borderId="7" xfId="0" applyNumberFormat="1" applyBorder="1" applyAlignment="1" applyProtection="1">
      <alignment horizontal="center" shrinkToFit="1"/>
      <protection hidden="1"/>
    </xf>
    <xf numFmtId="164" fontId="0" fillId="0" borderId="5" xfId="0" applyNumberFormat="1" applyBorder="1" applyAlignment="1" applyProtection="1">
      <alignment horizontal="center" shrinkToFit="1"/>
      <protection locked="0"/>
    </xf>
    <xf numFmtId="10" fontId="0" fillId="0" borderId="5" xfId="0" applyNumberFormat="1" applyBorder="1" applyAlignment="1" applyProtection="1">
      <alignment horizontal="center" shrinkToFit="1"/>
      <protection locked="0"/>
    </xf>
    <xf numFmtId="8" fontId="0" fillId="0" borderId="5" xfId="0" applyNumberFormat="1" applyBorder="1" applyAlignment="1" applyProtection="1">
      <alignment shrinkToFit="1"/>
      <protection locked="0"/>
    </xf>
    <xf numFmtId="164" fontId="0" fillId="0" borderId="6" xfId="0" applyNumberFormat="1" applyBorder="1" applyAlignment="1" applyProtection="1">
      <alignment horizontal="center" shrinkToFit="1"/>
      <protection locked="0"/>
    </xf>
    <xf numFmtId="10" fontId="0" fillId="0" borderId="6" xfId="0" applyNumberFormat="1" applyBorder="1" applyAlignment="1" applyProtection="1">
      <alignment horizontal="center" shrinkToFit="1"/>
      <protection locked="0"/>
    </xf>
    <xf numFmtId="8" fontId="0" fillId="0" borderId="6" xfId="0" applyNumberFormat="1" applyBorder="1" applyAlignment="1" applyProtection="1">
      <alignment shrinkToFit="1"/>
      <protection locked="0"/>
    </xf>
    <xf numFmtId="164" fontId="0" fillId="0" borderId="7" xfId="0" applyNumberFormat="1" applyBorder="1" applyAlignment="1" applyProtection="1">
      <alignment horizontal="center" shrinkToFit="1"/>
      <protection locked="0"/>
    </xf>
    <xf numFmtId="10" fontId="0" fillId="0" borderId="7" xfId="0" applyNumberFormat="1" applyBorder="1" applyAlignment="1" applyProtection="1">
      <alignment horizontal="center" shrinkToFit="1"/>
      <protection locked="0"/>
    </xf>
    <xf numFmtId="8" fontId="0" fillId="0" borderId="7" xfId="0" applyNumberFormat="1" applyBorder="1" applyAlignment="1" applyProtection="1">
      <alignment shrinkToFit="1"/>
      <protection locked="0"/>
    </xf>
    <xf numFmtId="0" fontId="0" fillId="0" borderId="5" xfId="0" applyBorder="1" applyAlignment="1" applyProtection="1">
      <alignment horizontal="left" shrinkToFit="1"/>
      <protection locked="0"/>
    </xf>
    <xf numFmtId="0" fontId="0" fillId="0" borderId="6" xfId="0" applyBorder="1" applyAlignment="1" applyProtection="1">
      <alignment horizontal="left" shrinkToFit="1"/>
      <protection locked="0"/>
    </xf>
    <xf numFmtId="0" fontId="0" fillId="0" borderId="7" xfId="0" applyBorder="1" applyAlignment="1" applyProtection="1">
      <alignment horizontal="left" shrinkToFit="1"/>
      <protection locked="0"/>
    </xf>
    <xf numFmtId="0" fontId="0" fillId="0" borderId="1" xfId="0" applyBorder="1" applyAlignment="1" applyProtection="1">
      <alignment horizontal="center" shrinkToFit="1"/>
      <protection hidden="1"/>
    </xf>
    <xf numFmtId="0" fontId="0" fillId="0" borderId="0" xfId="0" applyBorder="1" applyAlignment="1" applyProtection="1">
      <alignment horizontal="center" shrinkToFit="1"/>
      <protection hidden="1"/>
    </xf>
    <xf numFmtId="0" fontId="0" fillId="3" borderId="0" xfId="0" applyFill="1" applyAlignment="1" applyProtection="1">
      <alignment shrinkToFit="1"/>
      <protection hidden="1"/>
    </xf>
    <xf numFmtId="0" fontId="2" fillId="3" borderId="0" xfId="0" applyFont="1" applyFill="1" applyAlignment="1" applyProtection="1">
      <alignment shrinkToFit="1"/>
      <protection hidden="1"/>
    </xf>
    <xf numFmtId="0" fontId="6" fillId="0" borderId="0" xfId="0" applyFont="1" applyAlignment="1" applyProtection="1">
      <alignment horizontal="center" shrinkToFit="1"/>
      <protection hidden="1"/>
    </xf>
    <xf numFmtId="165" fontId="0" fillId="0" borderId="1" xfId="0" applyNumberFormat="1" applyBorder="1" applyAlignment="1" applyProtection="1">
      <alignment horizontal="center" shrinkToFit="1"/>
      <protection hidden="1"/>
    </xf>
    <xf numFmtId="0" fontId="2" fillId="0" borderId="5" xfId="0" applyFont="1" applyBorder="1" applyAlignment="1" applyProtection="1">
      <alignment horizontal="center" shrinkToFit="1"/>
      <protection hidden="1"/>
    </xf>
    <xf numFmtId="0" fontId="2" fillId="0" borderId="6" xfId="0" applyFont="1" applyBorder="1" applyAlignment="1" applyProtection="1">
      <alignment horizontal="center" shrinkToFit="1"/>
      <protection hidden="1"/>
    </xf>
    <xf numFmtId="0" fontId="2" fillId="0" borderId="7" xfId="0" applyFont="1" applyBorder="1" applyAlignment="1" applyProtection="1">
      <alignment horizontal="center" shrinkToFit="1"/>
      <protection hidden="1"/>
    </xf>
    <xf numFmtId="0" fontId="2" fillId="0" borderId="0" xfId="0" applyFont="1" applyBorder="1" applyAlignment="1" applyProtection="1">
      <alignment horizontal="center" shrinkToFit="1"/>
      <protection hidden="1"/>
    </xf>
    <xf numFmtId="0" fontId="6" fillId="0" borderId="0" xfId="0" applyFont="1" applyFill="1" applyBorder="1" applyAlignment="1" applyProtection="1">
      <alignment horizontal="center" shrinkToFit="1"/>
      <protection hidden="1"/>
    </xf>
    <xf numFmtId="166" fontId="2" fillId="0" borderId="5" xfId="0" applyNumberFormat="1" applyFont="1" applyBorder="1" applyAlignment="1" applyProtection="1">
      <alignment horizontal="center" shrinkToFit="1"/>
      <protection hidden="1"/>
    </xf>
    <xf numFmtId="166" fontId="2" fillId="0" borderId="0" xfId="0" applyNumberFormat="1" applyFont="1" applyBorder="1" applyAlignment="1" applyProtection="1">
      <alignment horizontal="center" shrinkToFit="1"/>
      <protection hidden="1"/>
    </xf>
    <xf numFmtId="14" fontId="0" fillId="0" borderId="5" xfId="0" applyNumberFormat="1" applyBorder="1" applyAlignment="1" applyProtection="1">
      <alignment horizontal="center" shrinkToFit="1"/>
      <protection hidden="1"/>
    </xf>
    <xf numFmtId="14" fontId="0" fillId="0" borderId="12" xfId="0" applyNumberFormat="1" applyBorder="1" applyAlignment="1" applyProtection="1">
      <alignment horizontal="center" shrinkToFit="1"/>
      <protection hidden="1"/>
    </xf>
    <xf numFmtId="166" fontId="2" fillId="0" borderId="6" xfId="0" applyNumberFormat="1" applyFont="1" applyBorder="1" applyAlignment="1" applyProtection="1">
      <alignment horizontal="center" shrinkToFit="1"/>
      <protection hidden="1"/>
    </xf>
    <xf numFmtId="14" fontId="0" fillId="0" borderId="6" xfId="0" applyNumberFormat="1" applyBorder="1" applyAlignment="1" applyProtection="1">
      <alignment horizontal="center" shrinkToFit="1"/>
      <protection hidden="1"/>
    </xf>
    <xf numFmtId="14" fontId="0" fillId="0" borderId="13" xfId="0" applyNumberFormat="1" applyBorder="1" applyAlignment="1" applyProtection="1">
      <alignment horizontal="center" shrinkToFit="1"/>
      <protection hidden="1"/>
    </xf>
    <xf numFmtId="166" fontId="2" fillId="0" borderId="7" xfId="0" applyNumberFormat="1" applyFont="1" applyBorder="1" applyAlignment="1" applyProtection="1">
      <alignment horizontal="center" shrinkToFit="1"/>
      <protection hidden="1"/>
    </xf>
    <xf numFmtId="14" fontId="0" fillId="0" borderId="15" xfId="0" applyNumberFormat="1" applyBorder="1" applyAlignment="1" applyProtection="1">
      <alignment horizontal="center" shrinkToFit="1"/>
      <protection hidden="1"/>
    </xf>
    <xf numFmtId="0" fontId="0" fillId="0" borderId="0" xfId="0" applyAlignment="1" applyProtection="1">
      <alignment vertical="top" shrinkToFit="1"/>
      <protection hidden="1"/>
    </xf>
    <xf numFmtId="0" fontId="2" fillId="0" borderId="1" xfId="0" applyFont="1" applyFill="1" applyBorder="1" applyAlignment="1" applyProtection="1">
      <alignment horizontal="center" shrinkToFit="1"/>
      <protection hidden="1"/>
    </xf>
    <xf numFmtId="0" fontId="0" fillId="0" borderId="12" xfId="0" applyBorder="1" applyAlignment="1" applyProtection="1">
      <alignment shrinkToFit="1"/>
      <protection hidden="1"/>
    </xf>
    <xf numFmtId="0" fontId="0" fillId="0" borderId="13" xfId="0" applyBorder="1" applyAlignment="1" applyProtection="1">
      <alignment shrinkToFit="1"/>
      <protection hidden="1"/>
    </xf>
    <xf numFmtId="0" fontId="0" fillId="0" borderId="15" xfId="0" applyBorder="1" applyAlignment="1" applyProtection="1">
      <alignment shrinkToFit="1"/>
      <protection hidden="1"/>
    </xf>
    <xf numFmtId="8" fontId="0" fillId="0" borderId="5" xfId="0" applyNumberFormat="1" applyBorder="1" applyAlignment="1" applyProtection="1">
      <alignment horizontal="right" shrinkToFit="1"/>
      <protection hidden="1"/>
    </xf>
    <xf numFmtId="8" fontId="0" fillId="0" borderId="6" xfId="0" applyNumberFormat="1" applyBorder="1" applyAlignment="1" applyProtection="1">
      <alignment horizontal="right" shrinkToFit="1"/>
      <protection hidden="1"/>
    </xf>
    <xf numFmtId="8" fontId="0" fillId="0" borderId="7" xfId="0" applyNumberFormat="1" applyBorder="1" applyAlignment="1" applyProtection="1">
      <alignment horizontal="right" shrinkToFit="1"/>
      <protection hidden="1"/>
    </xf>
    <xf numFmtId="8" fontId="0" fillId="0" borderId="11" xfId="0" applyNumberFormat="1" applyBorder="1" applyAlignment="1" applyProtection="1">
      <alignment shrinkToFit="1"/>
      <protection hidden="1"/>
    </xf>
    <xf numFmtId="8" fontId="0" fillId="0" borderId="0" xfId="0" applyNumberFormat="1" applyBorder="1" applyAlignment="1" applyProtection="1">
      <alignment shrinkToFit="1"/>
      <protection hidden="1"/>
    </xf>
    <xf numFmtId="8" fontId="0" fillId="0" borderId="9" xfId="0" applyNumberFormat="1" applyBorder="1" applyAlignment="1" applyProtection="1">
      <alignment shrinkToFit="1"/>
      <protection hidden="1"/>
    </xf>
    <xf numFmtId="8" fontId="0" fillId="0" borderId="5" xfId="0" applyNumberFormat="1" applyFill="1" applyBorder="1" applyAlignment="1" applyProtection="1">
      <alignment shrinkToFit="1"/>
      <protection hidden="1"/>
    </xf>
    <xf numFmtId="8" fontId="0" fillId="0" borderId="6" xfId="0" applyNumberFormat="1" applyFill="1" applyBorder="1" applyAlignment="1" applyProtection="1">
      <alignment shrinkToFit="1"/>
      <protection hidden="1"/>
    </xf>
    <xf numFmtId="8" fontId="0" fillId="0" borderId="7" xfId="0" applyNumberFormat="1" applyFill="1" applyBorder="1" applyAlignment="1" applyProtection="1">
      <alignment shrinkToFit="1"/>
      <protection hidden="1"/>
    </xf>
    <xf numFmtId="8" fontId="0" fillId="0" borderId="5" xfId="0" applyNumberFormat="1" applyFill="1" applyBorder="1" applyAlignment="1" applyProtection="1">
      <alignment horizontal="right" shrinkToFit="1"/>
      <protection hidden="1"/>
    </xf>
    <xf numFmtId="8" fontId="0" fillId="0" borderId="6" xfId="0" applyNumberFormat="1" applyFill="1" applyBorder="1" applyAlignment="1" applyProtection="1">
      <alignment horizontal="right" shrinkToFit="1"/>
      <protection hidden="1"/>
    </xf>
    <xf numFmtId="8" fontId="0" fillId="0" borderId="7" xfId="0" applyNumberFormat="1" applyFill="1" applyBorder="1" applyAlignment="1" applyProtection="1">
      <alignment horizontal="right" shrinkToFit="1"/>
      <protection hidden="1"/>
    </xf>
    <xf numFmtId="10" fontId="0" fillId="0" borderId="5" xfId="0" applyNumberFormat="1" applyFill="1" applyBorder="1" applyAlignment="1" applyProtection="1">
      <alignment horizontal="center" shrinkToFit="1"/>
      <protection hidden="1"/>
    </xf>
    <xf numFmtId="10" fontId="0" fillId="0" borderId="6" xfId="0" applyNumberFormat="1" applyFill="1" applyBorder="1" applyAlignment="1" applyProtection="1">
      <alignment horizontal="center" shrinkToFit="1"/>
      <protection hidden="1"/>
    </xf>
    <xf numFmtId="10" fontId="0" fillId="0" borderId="7" xfId="0" applyNumberFormat="1" applyFill="1" applyBorder="1" applyAlignment="1" applyProtection="1">
      <alignment horizontal="center" shrinkToFit="1"/>
      <protection hidden="1"/>
    </xf>
    <xf numFmtId="10" fontId="0" fillId="0" borderId="10" xfId="0" applyNumberFormat="1" applyBorder="1" applyAlignment="1" applyProtection="1">
      <alignment shrinkToFit="1"/>
      <protection hidden="1"/>
    </xf>
    <xf numFmtId="10" fontId="0" fillId="0" borderId="8" xfId="0" applyNumberFormat="1" applyBorder="1" applyAlignment="1" applyProtection="1">
      <alignment shrinkToFit="1"/>
      <protection hidden="1"/>
    </xf>
    <xf numFmtId="10" fontId="0" fillId="0" borderId="14" xfId="0" applyNumberFormat="1" applyBorder="1" applyAlignment="1" applyProtection="1">
      <alignment shrinkToFit="1"/>
      <protection hidden="1"/>
    </xf>
    <xf numFmtId="10" fontId="0" fillId="0" borderId="11" xfId="0" applyNumberFormat="1" applyBorder="1" applyAlignment="1" applyProtection="1">
      <alignment shrinkToFit="1"/>
      <protection hidden="1"/>
    </xf>
    <xf numFmtId="10" fontId="0" fillId="0" borderId="0" xfId="0" applyNumberFormat="1" applyBorder="1" applyAlignment="1" applyProtection="1">
      <alignment shrinkToFit="1"/>
      <protection hidden="1"/>
    </xf>
    <xf numFmtId="10" fontId="0" fillId="0" borderId="9" xfId="0" applyNumberFormat="1" applyBorder="1" applyAlignment="1" applyProtection="1">
      <alignment shrinkToFit="1"/>
      <protection hidden="1"/>
    </xf>
    <xf numFmtId="10" fontId="0" fillId="0" borderId="10" xfId="0" applyNumberFormat="1" applyFill="1" applyBorder="1" applyAlignment="1" applyProtection="1">
      <alignment shrinkToFit="1"/>
      <protection hidden="1"/>
    </xf>
    <xf numFmtId="10" fontId="0" fillId="0" borderId="11" xfId="0" applyNumberFormat="1" applyFill="1" applyBorder="1" applyAlignment="1" applyProtection="1">
      <alignment shrinkToFit="1"/>
      <protection hidden="1"/>
    </xf>
    <xf numFmtId="10" fontId="0" fillId="0" borderId="8" xfId="0" applyNumberFormat="1" applyFill="1" applyBorder="1" applyAlignment="1" applyProtection="1">
      <alignment shrinkToFit="1"/>
      <protection hidden="1"/>
    </xf>
    <xf numFmtId="10" fontId="0" fillId="0" borderId="0" xfId="0" applyNumberFormat="1" applyFill="1" applyBorder="1" applyAlignment="1" applyProtection="1">
      <alignment shrinkToFit="1"/>
      <protection hidden="1"/>
    </xf>
    <xf numFmtId="10" fontId="0" fillId="0" borderId="14" xfId="0" applyNumberFormat="1" applyFill="1" applyBorder="1" applyAlignment="1" applyProtection="1">
      <alignment shrinkToFit="1"/>
      <protection hidden="1"/>
    </xf>
    <xf numFmtId="10" fontId="0" fillId="0" borderId="9" xfId="0" applyNumberFormat="1" applyFill="1" applyBorder="1" applyAlignment="1" applyProtection="1">
      <alignment shrinkToFit="1"/>
      <protection hidden="1"/>
    </xf>
    <xf numFmtId="165" fontId="0" fillId="3" borderId="0" xfId="0" applyNumberFormat="1" applyFill="1" applyAlignment="1" applyProtection="1">
      <alignment horizontal="center" shrinkToFit="1"/>
      <protection hidden="1"/>
    </xf>
    <xf numFmtId="8" fontId="0" fillId="0" borderId="5" xfId="0" applyNumberFormat="1" applyBorder="1" applyAlignment="1" applyProtection="1">
      <alignment horizontal="right" shrinkToFit="1"/>
      <protection locked="0"/>
    </xf>
    <xf numFmtId="8" fontId="0" fillId="0" borderId="6" xfId="0" applyNumberFormat="1" applyBorder="1" applyAlignment="1" applyProtection="1">
      <alignment horizontal="right" shrinkToFit="1"/>
      <protection locked="0"/>
    </xf>
    <xf numFmtId="0" fontId="4" fillId="3" borderId="0" xfId="0" applyFont="1" applyFill="1" applyAlignment="1" applyProtection="1">
      <alignment horizontal="center" shrinkToFit="1"/>
      <protection hidden="1"/>
    </xf>
    <xf numFmtId="0" fontId="7" fillId="3" borderId="0" xfId="0" applyFont="1" applyFill="1" applyAlignment="1" applyProtection="1">
      <alignment horizontal="center" shrinkToFit="1"/>
      <protection hidden="1"/>
    </xf>
    <xf numFmtId="0" fontId="0" fillId="0" borderId="12" xfId="0" applyBorder="1" applyAlignment="1" applyProtection="1">
      <alignment horizontal="center" shrinkToFit="1"/>
      <protection hidden="1"/>
    </xf>
    <xf numFmtId="0" fontId="0" fillId="0" borderId="13" xfId="0" applyBorder="1" applyAlignment="1" applyProtection="1">
      <alignment horizontal="center" shrinkToFit="1"/>
      <protection hidden="1"/>
    </xf>
    <xf numFmtId="0" fontId="0" fillId="0" borderId="15" xfId="0" applyBorder="1" applyAlignment="1" applyProtection="1">
      <alignment horizontal="center" shrinkToFit="1"/>
      <protection hidden="1"/>
    </xf>
    <xf numFmtId="0" fontId="0" fillId="0" borderId="2" xfId="0" applyBorder="1" applyAlignment="1" applyProtection="1">
      <alignment horizontal="center" shrinkToFit="1"/>
      <protection hidden="1"/>
    </xf>
    <xf numFmtId="0" fontId="0" fillId="0" borderId="3" xfId="0"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0" fillId="3" borderId="0" xfId="0" applyFill="1" applyBorder="1" applyAlignment="1" applyProtection="1">
      <alignment shrinkToFit="1"/>
      <protection hidden="1"/>
    </xf>
    <xf numFmtId="8" fontId="0" fillId="0" borderId="10" xfId="0" applyNumberFormat="1" applyBorder="1" applyAlignment="1" applyProtection="1">
      <alignment shrinkToFit="1"/>
      <protection hidden="1"/>
    </xf>
    <xf numFmtId="8" fontId="0" fillId="0" borderId="14" xfId="0" applyNumberFormat="1" applyBorder="1" applyAlignment="1" applyProtection="1">
      <alignment shrinkToFit="1"/>
      <protection hidden="1"/>
    </xf>
    <xf numFmtId="8" fontId="0" fillId="0" borderId="8" xfId="0" applyNumberFormat="1" applyBorder="1" applyAlignment="1" applyProtection="1">
      <alignment shrinkToFit="1"/>
      <protection hidden="1"/>
    </xf>
    <xf numFmtId="167" fontId="0" fillId="0" borderId="5" xfId="0" applyNumberFormat="1" applyBorder="1" applyAlignment="1" applyProtection="1">
      <alignment horizontal="center" shrinkToFit="1"/>
      <protection hidden="1"/>
    </xf>
    <xf numFmtId="167" fontId="0" fillId="0" borderId="6" xfId="0" applyNumberFormat="1" applyBorder="1" applyAlignment="1" applyProtection="1">
      <alignment horizontal="center" shrinkToFit="1"/>
      <protection hidden="1"/>
    </xf>
    <xf numFmtId="167" fontId="0" fillId="0" borderId="7" xfId="0" applyNumberFormat="1" applyBorder="1" applyAlignment="1" applyProtection="1">
      <alignment horizontal="center" shrinkToFit="1"/>
      <protection hidden="1"/>
    </xf>
    <xf numFmtId="8" fontId="0" fillId="0" borderId="0" xfId="0" applyNumberFormat="1" applyAlignment="1" applyProtection="1">
      <alignment shrinkToFit="1"/>
      <protection hidden="1"/>
    </xf>
    <xf numFmtId="8" fontId="0" fillId="0" borderId="12" xfId="0" applyNumberFormat="1" applyBorder="1" applyAlignment="1" applyProtection="1">
      <alignment shrinkToFit="1"/>
      <protection hidden="1"/>
    </xf>
    <xf numFmtId="8" fontId="0" fillId="0" borderId="13" xfId="0" applyNumberFormat="1" applyBorder="1" applyAlignment="1" applyProtection="1">
      <alignment shrinkToFit="1"/>
      <protection hidden="1"/>
    </xf>
    <xf numFmtId="8" fontId="0" fillId="0" borderId="15" xfId="0" applyNumberFormat="1" applyBorder="1" applyAlignment="1" applyProtection="1">
      <alignment shrinkToFit="1"/>
      <protection hidden="1"/>
    </xf>
    <xf numFmtId="0" fontId="6" fillId="0" borderId="0" xfId="0" applyFont="1" applyBorder="1" applyAlignment="1" applyProtection="1">
      <alignment horizontal="center" shrinkToFit="1"/>
      <protection hidden="1"/>
    </xf>
    <xf numFmtId="0" fontId="0" fillId="0" borderId="0" xfId="0" applyFont="1" applyBorder="1" applyAlignment="1" applyProtection="1">
      <alignment shrinkToFit="1"/>
      <protection hidden="1"/>
    </xf>
    <xf numFmtId="8" fontId="0" fillId="0" borderId="0" xfId="0" applyNumberFormat="1" applyFont="1" applyBorder="1" applyAlignment="1" applyProtection="1">
      <alignment shrinkToFit="1"/>
      <protection hidden="1"/>
    </xf>
    <xf numFmtId="0" fontId="0" fillId="0" borderId="0" xfId="0" applyFont="1" applyBorder="1" applyAlignment="1" applyProtection="1">
      <alignment horizontal="center" shrinkToFit="1"/>
      <protection hidden="1"/>
    </xf>
    <xf numFmtId="0" fontId="2" fillId="0" borderId="1" xfId="0" applyFont="1" applyBorder="1" applyAlignment="1" applyProtection="1">
      <alignment horizontal="center" shrinkToFit="1"/>
      <protection hidden="1"/>
    </xf>
    <xf numFmtId="8" fontId="0" fillId="0" borderId="1" xfId="0" applyNumberFormat="1" applyBorder="1" applyAlignment="1" applyProtection="1">
      <alignment horizontal="center" shrinkToFit="1"/>
      <protection hidden="1"/>
    </xf>
    <xf numFmtId="0" fontId="2" fillId="3" borderId="0" xfId="0" applyFont="1" applyFill="1" applyAlignment="1" applyProtection="1">
      <alignment horizontal="center" shrinkToFit="1"/>
      <protection hidden="1"/>
    </xf>
    <xf numFmtId="0" fontId="1" fillId="5" borderId="1" xfId="0" applyFont="1" applyFill="1" applyBorder="1" applyAlignment="1" applyProtection="1">
      <alignment horizontal="center" shrinkToFit="1"/>
      <protection hidden="1"/>
    </xf>
    <xf numFmtId="0" fontId="1" fillId="4" borderId="1" xfId="0" applyFont="1" applyFill="1" applyBorder="1" applyAlignment="1" applyProtection="1">
      <alignment horizontal="center" shrinkToFit="1"/>
      <protection hidden="1"/>
    </xf>
    <xf numFmtId="165" fontId="1" fillId="5" borderId="1" xfId="0" applyNumberFormat="1" applyFont="1" applyFill="1" applyBorder="1" applyAlignment="1" applyProtection="1">
      <alignment horizontal="center" shrinkToFit="1"/>
      <protection hidden="1"/>
    </xf>
    <xf numFmtId="0" fontId="12" fillId="3" borderId="0" xfId="0" applyFont="1" applyFill="1" applyBorder="1" applyAlignment="1" applyProtection="1">
      <alignment vertical="center" shrinkToFit="1"/>
      <protection hidden="1"/>
    </xf>
    <xf numFmtId="165" fontId="0" fillId="0" borderId="0" xfId="0" applyNumberFormat="1" applyBorder="1" applyAlignment="1" applyProtection="1">
      <alignment shrinkToFit="1"/>
      <protection locked="0"/>
    </xf>
    <xf numFmtId="0" fontId="13" fillId="0" borderId="0" xfId="0" applyFont="1" applyFill="1" applyBorder="1" applyAlignment="1" applyProtection="1">
      <alignment horizontal="center" shrinkToFit="1"/>
      <protection hidden="1"/>
    </xf>
    <xf numFmtId="165" fontId="0" fillId="0" borderId="1" xfId="0" applyNumberFormat="1" applyFill="1" applyBorder="1" applyAlignment="1" applyProtection="1">
      <alignment shrinkToFit="1"/>
      <protection hidden="1"/>
    </xf>
    <xf numFmtId="0" fontId="0" fillId="0" borderId="0" xfId="0" applyBorder="1" applyAlignment="1" applyProtection="1">
      <alignment horizontal="center" shrinkToFit="1"/>
      <protection hidden="1"/>
    </xf>
    <xf numFmtId="0" fontId="1" fillId="3" borderId="0" xfId="0" applyFont="1" applyFill="1" applyBorder="1" applyAlignment="1" applyProtection="1">
      <alignment vertical="center" shrinkToFit="1"/>
      <protection hidden="1"/>
    </xf>
    <xf numFmtId="8" fontId="0" fillId="8" borderId="6" xfId="0" applyNumberFormat="1" applyFill="1" applyBorder="1" applyAlignment="1" applyProtection="1">
      <alignment horizontal="right" shrinkToFit="1"/>
      <protection hidden="1"/>
    </xf>
    <xf numFmtId="8" fontId="0" fillId="8" borderId="7" xfId="0" applyNumberFormat="1" applyFill="1" applyBorder="1" applyAlignment="1" applyProtection="1">
      <alignment horizontal="right" shrinkToFit="1"/>
      <protection hidden="1"/>
    </xf>
    <xf numFmtId="8" fontId="0" fillId="8" borderId="5" xfId="0" applyNumberFormat="1" applyFill="1" applyBorder="1" applyAlignment="1" applyProtection="1">
      <alignment horizontal="right" shrinkToFit="1"/>
      <protection hidden="1"/>
    </xf>
    <xf numFmtId="8" fontId="0" fillId="0" borderId="5" xfId="0" applyNumberFormat="1" applyBorder="1" applyAlignment="1" applyProtection="1">
      <alignment horizontal="center" shrinkToFit="1"/>
      <protection hidden="1"/>
    </xf>
    <xf numFmtId="8" fontId="0" fillId="0" borderId="6" xfId="0" applyNumberFormat="1" applyBorder="1" applyAlignment="1" applyProtection="1">
      <alignment horizontal="center" shrinkToFit="1"/>
      <protection hidden="1"/>
    </xf>
    <xf numFmtId="8" fontId="0" fillId="0" borderId="7" xfId="0" applyNumberFormat="1" applyBorder="1" applyAlignment="1" applyProtection="1">
      <alignment horizontal="center" shrinkToFit="1"/>
      <protection hidden="1"/>
    </xf>
    <xf numFmtId="0" fontId="3" fillId="3" borderId="0" xfId="0" applyFont="1" applyFill="1" applyBorder="1" applyAlignment="1" applyProtection="1">
      <alignment shrinkToFit="1"/>
      <protection hidden="1"/>
    </xf>
    <xf numFmtId="0" fontId="0" fillId="3" borderId="0" xfId="0" applyFont="1" applyFill="1" applyBorder="1" applyAlignment="1" applyProtection="1">
      <alignment shrinkToFit="1"/>
      <protection hidden="1"/>
    </xf>
    <xf numFmtId="0" fontId="15" fillId="0" borderId="10" xfId="0" applyFont="1" applyBorder="1" applyAlignment="1" applyProtection="1">
      <alignment horizontal="center" vertical="center" wrapText="1"/>
      <protection hidden="1"/>
    </xf>
    <xf numFmtId="0" fontId="15" fillId="0" borderId="11" xfId="0" applyFont="1" applyBorder="1" applyAlignment="1" applyProtection="1">
      <alignment horizontal="center" vertical="center" wrapText="1"/>
      <protection hidden="1"/>
    </xf>
    <xf numFmtId="0" fontId="15" fillId="0" borderId="12" xfId="0" applyFont="1" applyBorder="1" applyAlignment="1" applyProtection="1">
      <alignment horizontal="center" vertical="center" wrapText="1"/>
      <protection hidden="1"/>
    </xf>
    <xf numFmtId="0" fontId="15" fillId="0" borderId="8" xfId="0" applyFont="1" applyBorder="1" applyAlignment="1" applyProtection="1">
      <alignment horizontal="center" vertical="center" wrapText="1"/>
      <protection hidden="1"/>
    </xf>
    <xf numFmtId="0" fontId="15" fillId="0" borderId="0" xfId="0" applyFont="1" applyBorder="1" applyAlignment="1" applyProtection="1">
      <alignment horizontal="center" vertical="center" wrapText="1"/>
      <protection hidden="1"/>
    </xf>
    <xf numFmtId="0" fontId="15" fillId="0" borderId="13" xfId="0" applyFont="1" applyBorder="1" applyAlignment="1" applyProtection="1">
      <alignment horizontal="center" vertical="center" wrapText="1"/>
      <protection hidden="1"/>
    </xf>
    <xf numFmtId="0" fontId="15" fillId="0" borderId="14" xfId="0" applyFont="1" applyBorder="1" applyAlignment="1" applyProtection="1">
      <alignment horizontal="center" vertical="center" wrapText="1"/>
      <protection hidden="1"/>
    </xf>
    <xf numFmtId="0" fontId="15" fillId="0" borderId="9" xfId="0" applyFont="1" applyBorder="1" applyAlignment="1" applyProtection="1">
      <alignment horizontal="center" vertical="center" wrapText="1"/>
      <protection hidden="1"/>
    </xf>
    <xf numFmtId="0" fontId="15" fillId="0" borderId="15" xfId="0" applyFont="1" applyBorder="1" applyAlignment="1" applyProtection="1">
      <alignment horizontal="center" vertical="center" wrapText="1"/>
      <protection hidden="1"/>
    </xf>
    <xf numFmtId="0" fontId="0" fillId="0" borderId="10" xfId="0" applyBorder="1" applyAlignment="1" applyProtection="1">
      <alignment horizontal="left" wrapText="1"/>
      <protection hidden="1"/>
    </xf>
    <xf numFmtId="0" fontId="0" fillId="0" borderId="11" xfId="0" applyBorder="1" applyAlignment="1" applyProtection="1">
      <alignment horizontal="left" wrapText="1"/>
      <protection hidden="1"/>
    </xf>
    <xf numFmtId="0" fontId="0" fillId="0" borderId="12" xfId="0" applyBorder="1" applyAlignment="1" applyProtection="1">
      <alignment horizontal="left" wrapText="1"/>
      <protection hidden="1"/>
    </xf>
    <xf numFmtId="0" fontId="0" fillId="0" borderId="8" xfId="0" applyBorder="1" applyAlignment="1" applyProtection="1">
      <alignment horizontal="left" wrapText="1"/>
      <protection hidden="1"/>
    </xf>
    <xf numFmtId="0" fontId="0" fillId="0" borderId="0" xfId="0" applyBorder="1" applyAlignment="1" applyProtection="1">
      <alignment horizontal="left" wrapText="1"/>
      <protection hidden="1"/>
    </xf>
    <xf numFmtId="0" fontId="0" fillId="0" borderId="13" xfId="0" applyBorder="1" applyAlignment="1" applyProtection="1">
      <alignment horizontal="left" wrapText="1"/>
      <protection hidden="1"/>
    </xf>
    <xf numFmtId="0" fontId="0" fillId="0" borderId="14" xfId="0" applyBorder="1" applyAlignment="1" applyProtection="1">
      <alignment horizontal="left" wrapText="1"/>
      <protection hidden="1"/>
    </xf>
    <xf numFmtId="0" fontId="0" fillId="0" borderId="9" xfId="0" applyBorder="1" applyAlignment="1" applyProtection="1">
      <alignment horizontal="left" wrapText="1"/>
      <protection hidden="1"/>
    </xf>
    <xf numFmtId="0" fontId="0" fillId="0" borderId="15" xfId="0" applyBorder="1" applyAlignment="1" applyProtection="1">
      <alignment horizontal="left" wrapText="1"/>
      <protection hidden="1"/>
    </xf>
    <xf numFmtId="0" fontId="1" fillId="4" borderId="2" xfId="0" applyFont="1" applyFill="1" applyBorder="1" applyAlignment="1" applyProtection="1">
      <alignment horizontal="center" shrinkToFit="1"/>
      <protection hidden="1"/>
    </xf>
    <xf numFmtId="0" fontId="1" fillId="4" borderId="3" xfId="0" applyFont="1" applyFill="1" applyBorder="1" applyAlignment="1" applyProtection="1">
      <alignment horizontal="center" shrinkToFit="1"/>
      <protection hidden="1"/>
    </xf>
    <xf numFmtId="0" fontId="1" fillId="4" borderId="4" xfId="0" applyFont="1" applyFill="1" applyBorder="1" applyAlignment="1" applyProtection="1">
      <alignment horizontal="center" shrinkToFit="1"/>
      <protection hidden="1"/>
    </xf>
    <xf numFmtId="168" fontId="0" fillId="0" borderId="2" xfId="0" applyNumberFormat="1" applyBorder="1" applyAlignment="1" applyProtection="1">
      <alignment horizontal="center" shrinkToFit="1"/>
      <protection locked="0"/>
    </xf>
    <xf numFmtId="168" fontId="0" fillId="0" borderId="3" xfId="0" applyNumberFormat="1" applyBorder="1" applyAlignment="1" applyProtection="1">
      <alignment horizontal="center" shrinkToFit="1"/>
      <protection locked="0"/>
    </xf>
    <xf numFmtId="168" fontId="0" fillId="0" borderId="4" xfId="0" applyNumberFormat="1" applyBorder="1" applyAlignment="1" applyProtection="1">
      <alignment horizontal="center" shrinkToFit="1"/>
      <protection locked="0"/>
    </xf>
    <xf numFmtId="0" fontId="1" fillId="5" borderId="2" xfId="0" applyFont="1" applyFill="1" applyBorder="1" applyAlignment="1" applyProtection="1">
      <alignment horizontal="center" shrinkToFit="1"/>
      <protection hidden="1"/>
    </xf>
    <xf numFmtId="0" fontId="1" fillId="5" borderId="3" xfId="0" applyFont="1" applyFill="1" applyBorder="1" applyAlignment="1" applyProtection="1">
      <alignment horizontal="center" shrinkToFit="1"/>
      <protection hidden="1"/>
    </xf>
    <xf numFmtId="0" fontId="1" fillId="5" borderId="4" xfId="0" applyFont="1" applyFill="1" applyBorder="1" applyAlignment="1" applyProtection="1">
      <alignment horizontal="center" shrinkToFit="1"/>
      <protection hidden="1"/>
    </xf>
    <xf numFmtId="168" fontId="0" fillId="0" borderId="2" xfId="0" applyNumberFormat="1" applyBorder="1" applyAlignment="1" applyProtection="1">
      <alignment horizontal="center" shrinkToFit="1"/>
      <protection hidden="1"/>
    </xf>
    <xf numFmtId="168" fontId="0" fillId="0" borderId="3" xfId="0" applyNumberFormat="1" applyBorder="1" applyAlignment="1" applyProtection="1">
      <alignment horizontal="center" shrinkToFit="1"/>
      <protection hidden="1"/>
    </xf>
    <xf numFmtId="168" fontId="0" fillId="0" borderId="4" xfId="0" applyNumberFormat="1" applyBorder="1" applyAlignment="1" applyProtection="1">
      <alignment horizontal="center" shrinkToFit="1"/>
      <protection hidden="1"/>
    </xf>
    <xf numFmtId="0" fontId="4" fillId="0" borderId="0" xfId="0" applyFont="1" applyAlignment="1" applyProtection="1">
      <alignment horizontal="center" shrinkToFit="1"/>
      <protection hidden="1"/>
    </xf>
    <xf numFmtId="0" fontId="11" fillId="2" borderId="10" xfId="0" applyFont="1" applyFill="1" applyBorder="1" applyAlignment="1" applyProtection="1">
      <alignment horizontal="center" vertical="center" shrinkToFit="1"/>
      <protection hidden="1"/>
    </xf>
    <xf numFmtId="0" fontId="11" fillId="2" borderId="11" xfId="0" applyFont="1" applyFill="1" applyBorder="1" applyAlignment="1" applyProtection="1">
      <alignment horizontal="center" vertical="center" shrinkToFit="1"/>
      <protection hidden="1"/>
    </xf>
    <xf numFmtId="0" fontId="11" fillId="2" borderId="12" xfId="0" applyFont="1" applyFill="1" applyBorder="1" applyAlignment="1" applyProtection="1">
      <alignment horizontal="center" vertical="center" shrinkToFit="1"/>
      <protection hidden="1"/>
    </xf>
    <xf numFmtId="0" fontId="11" fillId="2" borderId="14" xfId="0" applyFont="1" applyFill="1" applyBorder="1" applyAlignment="1" applyProtection="1">
      <alignment horizontal="center" vertical="center" shrinkToFit="1"/>
      <protection hidden="1"/>
    </xf>
    <xf numFmtId="0" fontId="11" fillId="2" borderId="9" xfId="0" applyFont="1" applyFill="1" applyBorder="1" applyAlignment="1" applyProtection="1">
      <alignment horizontal="center" vertical="center" shrinkToFit="1"/>
      <protection hidden="1"/>
    </xf>
    <xf numFmtId="0" fontId="11" fillId="2" borderId="15" xfId="0" applyFont="1" applyFill="1" applyBorder="1" applyAlignment="1" applyProtection="1">
      <alignment horizontal="center" vertical="center" shrinkToFit="1"/>
      <protection hidden="1"/>
    </xf>
    <xf numFmtId="0" fontId="0" fillId="0" borderId="10" xfId="0" applyBorder="1" applyAlignment="1" applyProtection="1">
      <alignment horizontal="center" shrinkToFit="1"/>
      <protection hidden="1"/>
    </xf>
    <xf numFmtId="0" fontId="0" fillId="0" borderId="11" xfId="0" applyBorder="1" applyAlignment="1" applyProtection="1">
      <alignment horizontal="center" shrinkToFit="1"/>
      <protection hidden="1"/>
    </xf>
    <xf numFmtId="0" fontId="0" fillId="0" borderId="12" xfId="0" applyBorder="1" applyAlignment="1" applyProtection="1">
      <alignment horizontal="center" shrinkToFit="1"/>
      <protection hidden="1"/>
    </xf>
    <xf numFmtId="0" fontId="0" fillId="0" borderId="8" xfId="0" applyBorder="1" applyAlignment="1" applyProtection="1">
      <alignment horizontal="center" shrinkToFit="1"/>
      <protection hidden="1"/>
    </xf>
    <xf numFmtId="0" fontId="0" fillId="0" borderId="0" xfId="0" applyBorder="1" applyAlignment="1" applyProtection="1">
      <alignment horizontal="center" shrinkToFit="1"/>
      <protection hidden="1"/>
    </xf>
    <xf numFmtId="0" fontId="0" fillId="0" borderId="13" xfId="0" applyBorder="1" applyAlignment="1" applyProtection="1">
      <alignment horizontal="center" shrinkToFit="1"/>
      <protection hidden="1"/>
    </xf>
    <xf numFmtId="0" fontId="0" fillId="0" borderId="14" xfId="0" applyBorder="1" applyAlignment="1" applyProtection="1">
      <alignment horizontal="center" shrinkToFit="1"/>
      <protection hidden="1"/>
    </xf>
    <xf numFmtId="0" fontId="0" fillId="0" borderId="9" xfId="0" applyBorder="1" applyAlignment="1" applyProtection="1">
      <alignment horizontal="center" shrinkToFit="1"/>
      <protection hidden="1"/>
    </xf>
    <xf numFmtId="0" fontId="0" fillId="0" borderId="15" xfId="0" applyBorder="1" applyAlignment="1" applyProtection="1">
      <alignment horizontal="center" shrinkToFit="1"/>
      <protection hidden="1"/>
    </xf>
    <xf numFmtId="0" fontId="11" fillId="7" borderId="10" xfId="0" applyFont="1" applyFill="1" applyBorder="1" applyAlignment="1" applyProtection="1">
      <alignment horizontal="center" vertical="center" wrapText="1"/>
      <protection hidden="1"/>
    </xf>
    <xf numFmtId="0" fontId="11" fillId="7" borderId="11" xfId="0" applyFont="1" applyFill="1" applyBorder="1" applyAlignment="1" applyProtection="1">
      <alignment horizontal="center" vertical="center" wrapText="1"/>
      <protection hidden="1"/>
    </xf>
    <xf numFmtId="0" fontId="11" fillId="7" borderId="12" xfId="0" applyFont="1" applyFill="1" applyBorder="1" applyAlignment="1" applyProtection="1">
      <alignment horizontal="center" vertical="center" wrapText="1"/>
      <protection hidden="1"/>
    </xf>
    <xf numFmtId="0" fontId="11" fillId="7" borderId="8" xfId="0" applyFont="1" applyFill="1" applyBorder="1" applyAlignment="1" applyProtection="1">
      <alignment horizontal="center" vertical="center" wrapText="1"/>
      <protection hidden="1"/>
    </xf>
    <xf numFmtId="0" fontId="11" fillId="7" borderId="0" xfId="0" applyFont="1" applyFill="1" applyBorder="1" applyAlignment="1" applyProtection="1">
      <alignment horizontal="center" vertical="center" wrapText="1"/>
      <protection hidden="1"/>
    </xf>
    <xf numFmtId="0" fontId="11" fillId="7" borderId="13" xfId="0" applyFont="1" applyFill="1" applyBorder="1" applyAlignment="1" applyProtection="1">
      <alignment horizontal="center" vertical="center" wrapText="1"/>
      <protection hidden="1"/>
    </xf>
    <xf numFmtId="0" fontId="11" fillId="7" borderId="14" xfId="0" applyFont="1" applyFill="1" applyBorder="1" applyAlignment="1" applyProtection="1">
      <alignment horizontal="center" vertical="center" wrapText="1"/>
      <protection hidden="1"/>
    </xf>
    <xf numFmtId="0" fontId="11" fillId="7" borderId="9" xfId="0" applyFont="1" applyFill="1" applyBorder="1" applyAlignment="1" applyProtection="1">
      <alignment horizontal="center" vertical="center" wrapText="1"/>
      <protection hidden="1"/>
    </xf>
    <xf numFmtId="0" fontId="11" fillId="7" borderId="15" xfId="0" applyFont="1" applyFill="1" applyBorder="1" applyAlignment="1" applyProtection="1">
      <alignment horizontal="center" vertical="center" wrapText="1"/>
      <protection hidden="1"/>
    </xf>
    <xf numFmtId="0" fontId="12" fillId="2" borderId="10" xfId="0" applyFont="1" applyFill="1" applyBorder="1" applyAlignment="1" applyProtection="1">
      <alignment horizontal="center" vertical="center" shrinkToFit="1"/>
      <protection hidden="1"/>
    </xf>
    <xf numFmtId="0" fontId="12" fillId="2" borderId="11" xfId="0" applyFont="1" applyFill="1" applyBorder="1" applyAlignment="1" applyProtection="1">
      <alignment horizontal="center" vertical="center" shrinkToFit="1"/>
      <protection hidden="1"/>
    </xf>
    <xf numFmtId="0" fontId="12" fillId="2" borderId="12" xfId="0" applyFont="1" applyFill="1" applyBorder="1" applyAlignment="1" applyProtection="1">
      <alignment horizontal="center" vertical="center" shrinkToFit="1"/>
      <protection hidden="1"/>
    </xf>
    <xf numFmtId="0" fontId="12" fillId="2" borderId="14" xfId="0" applyFont="1" applyFill="1" applyBorder="1" applyAlignment="1" applyProtection="1">
      <alignment horizontal="center" vertical="center" shrinkToFit="1"/>
      <protection hidden="1"/>
    </xf>
    <xf numFmtId="0" fontId="12" fillId="2" borderId="9" xfId="0" applyFont="1" applyFill="1" applyBorder="1" applyAlignment="1" applyProtection="1">
      <alignment horizontal="center" vertical="center" shrinkToFit="1"/>
      <protection hidden="1"/>
    </xf>
    <xf numFmtId="0" fontId="12" fillId="2" borderId="15" xfId="0" applyFont="1" applyFill="1" applyBorder="1" applyAlignment="1" applyProtection="1">
      <alignment horizontal="center" vertical="center" shrinkToFit="1"/>
      <protection hidden="1"/>
    </xf>
    <xf numFmtId="0" fontId="5" fillId="3" borderId="0" xfId="0" applyFont="1" applyFill="1" applyAlignment="1" applyProtection="1">
      <alignment horizontal="center" shrinkToFit="1"/>
      <protection hidden="1"/>
    </xf>
    <xf numFmtId="0" fontId="11" fillId="4" borderId="10" xfId="0" applyFont="1" applyFill="1" applyBorder="1" applyAlignment="1" applyProtection="1">
      <alignment horizontal="center" vertical="center" shrinkToFit="1"/>
      <protection hidden="1"/>
    </xf>
    <xf numFmtId="0" fontId="11" fillId="4" borderId="11" xfId="0" applyFont="1" applyFill="1" applyBorder="1" applyAlignment="1" applyProtection="1">
      <alignment horizontal="center" vertical="center" shrinkToFit="1"/>
      <protection hidden="1"/>
    </xf>
    <xf numFmtId="0" fontId="11" fillId="4" borderId="12" xfId="0" applyFont="1" applyFill="1" applyBorder="1" applyAlignment="1" applyProtection="1">
      <alignment horizontal="center" vertical="center" shrinkToFit="1"/>
      <protection hidden="1"/>
    </xf>
    <xf numFmtId="0" fontId="11" fillId="4" borderId="14" xfId="0" applyFont="1" applyFill="1" applyBorder="1" applyAlignment="1" applyProtection="1">
      <alignment horizontal="center" vertical="center" shrinkToFit="1"/>
      <protection hidden="1"/>
    </xf>
    <xf numFmtId="0" fontId="11" fillId="4" borderId="9" xfId="0" applyFont="1" applyFill="1" applyBorder="1" applyAlignment="1" applyProtection="1">
      <alignment horizontal="center" vertical="center" shrinkToFit="1"/>
      <protection hidden="1"/>
    </xf>
    <xf numFmtId="0" fontId="11" fillId="4" borderId="15" xfId="0" applyFont="1" applyFill="1" applyBorder="1" applyAlignment="1" applyProtection="1">
      <alignment horizontal="center" vertical="center" shrinkToFit="1"/>
      <protection hidden="1"/>
    </xf>
    <xf numFmtId="0" fontId="14" fillId="3" borderId="10" xfId="0" applyFont="1" applyFill="1" applyBorder="1" applyAlignment="1" applyProtection="1">
      <alignment horizontal="center" vertical="center" shrinkToFit="1"/>
      <protection locked="0"/>
    </xf>
    <xf numFmtId="0" fontId="14" fillId="3" borderId="11" xfId="0" applyFont="1" applyFill="1" applyBorder="1" applyAlignment="1" applyProtection="1">
      <alignment horizontal="center" vertical="center" shrinkToFit="1"/>
      <protection locked="0"/>
    </xf>
    <xf numFmtId="0" fontId="14" fillId="3" borderId="12" xfId="0" applyFont="1" applyFill="1" applyBorder="1" applyAlignment="1" applyProtection="1">
      <alignment horizontal="center" vertical="center" shrinkToFit="1"/>
      <protection locked="0"/>
    </xf>
    <xf numFmtId="0" fontId="14" fillId="3" borderId="14" xfId="0" applyFont="1" applyFill="1" applyBorder="1" applyAlignment="1" applyProtection="1">
      <alignment horizontal="center" vertical="center" shrinkToFit="1"/>
      <protection locked="0"/>
    </xf>
    <xf numFmtId="0" fontId="14" fillId="3" borderId="9" xfId="0" applyFont="1" applyFill="1" applyBorder="1" applyAlignment="1" applyProtection="1">
      <alignment horizontal="center" vertical="center" shrinkToFit="1"/>
      <protection locked="0"/>
    </xf>
    <xf numFmtId="0" fontId="14" fillId="3" borderId="15" xfId="0" applyFont="1" applyFill="1" applyBorder="1" applyAlignment="1" applyProtection="1">
      <alignment horizontal="center" vertical="center" shrinkToFit="1"/>
      <protection locked="0"/>
    </xf>
    <xf numFmtId="0" fontId="4" fillId="3" borderId="11" xfId="0" applyFont="1" applyFill="1" applyBorder="1" applyAlignment="1" applyProtection="1">
      <alignment horizontal="left" vertical="top" wrapText="1"/>
      <protection hidden="1"/>
    </xf>
    <xf numFmtId="0" fontId="4" fillId="3" borderId="0" xfId="0" applyFont="1" applyFill="1" applyBorder="1" applyAlignment="1" applyProtection="1">
      <alignment horizontal="left" vertical="top" wrapText="1"/>
      <protection hidden="1"/>
    </xf>
    <xf numFmtId="0" fontId="1" fillId="2" borderId="2" xfId="0" applyFont="1" applyFill="1" applyBorder="1" applyAlignment="1" applyProtection="1">
      <alignment horizontal="center" shrinkToFit="1"/>
      <protection hidden="1"/>
    </xf>
    <xf numFmtId="0" fontId="1" fillId="2" borderId="3" xfId="0" applyFont="1" applyFill="1" applyBorder="1" applyAlignment="1" applyProtection="1">
      <alignment horizontal="center" shrinkToFit="1"/>
      <protection hidden="1"/>
    </xf>
    <xf numFmtId="0" fontId="1" fillId="2" borderId="4" xfId="0" applyFont="1" applyFill="1" applyBorder="1" applyAlignment="1" applyProtection="1">
      <alignment horizontal="center" shrinkToFit="1"/>
      <protection hidden="1"/>
    </xf>
    <xf numFmtId="0" fontId="4" fillId="3" borderId="10" xfId="0" applyFont="1" applyFill="1" applyBorder="1" applyAlignment="1" applyProtection="1">
      <alignment horizontal="left" vertical="center" wrapText="1"/>
      <protection hidden="1"/>
    </xf>
    <xf numFmtId="0" fontId="4" fillId="3" borderId="11" xfId="0" applyFont="1" applyFill="1" applyBorder="1" applyAlignment="1" applyProtection="1">
      <alignment horizontal="left" vertical="center" wrapText="1"/>
      <protection hidden="1"/>
    </xf>
    <xf numFmtId="0" fontId="4" fillId="3" borderId="12" xfId="0" applyFont="1" applyFill="1" applyBorder="1" applyAlignment="1" applyProtection="1">
      <alignment horizontal="left" vertical="center" wrapText="1"/>
      <protection hidden="1"/>
    </xf>
    <xf numFmtId="0" fontId="4" fillId="3" borderId="8" xfId="0" applyFont="1" applyFill="1" applyBorder="1" applyAlignment="1" applyProtection="1">
      <alignment horizontal="left" vertical="center" wrapText="1"/>
      <protection hidden="1"/>
    </xf>
    <xf numFmtId="0" fontId="4" fillId="3" borderId="0" xfId="0" applyFont="1" applyFill="1" applyBorder="1" applyAlignment="1" applyProtection="1">
      <alignment horizontal="left" vertical="center" wrapText="1"/>
      <protection hidden="1"/>
    </xf>
    <xf numFmtId="0" fontId="4" fillId="3" borderId="13" xfId="0" applyFont="1" applyFill="1" applyBorder="1" applyAlignment="1" applyProtection="1">
      <alignment horizontal="left" vertical="center" wrapText="1"/>
      <protection hidden="1"/>
    </xf>
    <xf numFmtId="0" fontId="4" fillId="3" borderId="14" xfId="0" applyFont="1" applyFill="1" applyBorder="1" applyAlignment="1" applyProtection="1">
      <alignment horizontal="left" vertical="center" wrapText="1"/>
      <protection hidden="1"/>
    </xf>
    <xf numFmtId="0" fontId="4" fillId="3" borderId="9" xfId="0" applyFont="1" applyFill="1" applyBorder="1" applyAlignment="1" applyProtection="1">
      <alignment horizontal="left" vertical="center" wrapText="1"/>
      <protection hidden="1"/>
    </xf>
    <xf numFmtId="0" fontId="4" fillId="3" borderId="15" xfId="0" applyFont="1" applyFill="1" applyBorder="1" applyAlignment="1" applyProtection="1">
      <alignment horizontal="left" vertical="center" wrapText="1"/>
      <protection hidden="1"/>
    </xf>
    <xf numFmtId="0" fontId="12" fillId="4" borderId="10" xfId="0" applyFont="1" applyFill="1" applyBorder="1" applyAlignment="1" applyProtection="1">
      <alignment horizontal="center" vertical="center" shrinkToFit="1"/>
      <protection hidden="1"/>
    </xf>
    <xf numFmtId="0" fontId="12" fillId="4" borderId="11" xfId="0" applyFont="1" applyFill="1" applyBorder="1" applyAlignment="1" applyProtection="1">
      <alignment horizontal="center" vertical="center" shrinkToFit="1"/>
      <protection hidden="1"/>
    </xf>
    <xf numFmtId="0" fontId="12" fillId="4" borderId="12" xfId="0" applyFont="1" applyFill="1" applyBorder="1" applyAlignment="1" applyProtection="1">
      <alignment horizontal="center" vertical="center" shrinkToFit="1"/>
      <protection hidden="1"/>
    </xf>
    <xf numFmtId="0" fontId="12" fillId="4" borderId="14" xfId="0" applyFont="1" applyFill="1" applyBorder="1" applyAlignment="1" applyProtection="1">
      <alignment horizontal="center" vertical="center" shrinkToFit="1"/>
      <protection hidden="1"/>
    </xf>
    <xf numFmtId="0" fontId="12" fillId="4" borderId="9" xfId="0" applyFont="1" applyFill="1" applyBorder="1" applyAlignment="1" applyProtection="1">
      <alignment horizontal="center" vertical="center" shrinkToFit="1"/>
      <protection hidden="1"/>
    </xf>
    <xf numFmtId="0" fontId="12" fillId="4" borderId="15" xfId="0" applyFont="1" applyFill="1" applyBorder="1" applyAlignment="1" applyProtection="1">
      <alignment horizontal="center" vertical="center" shrinkToFit="1"/>
      <protection hidden="1"/>
    </xf>
    <xf numFmtId="0" fontId="17" fillId="3" borderId="11" xfId="0" applyFont="1" applyFill="1" applyBorder="1" applyAlignment="1" applyProtection="1">
      <alignment horizontal="center" vertical="center" shrinkToFit="1"/>
      <protection hidden="1"/>
    </xf>
    <xf numFmtId="0" fontId="17" fillId="3" borderId="0" xfId="0" applyFont="1" applyFill="1" applyAlignment="1" applyProtection="1">
      <alignment horizontal="center" vertical="center" shrinkToFit="1"/>
      <protection hidden="1"/>
    </xf>
    <xf numFmtId="0" fontId="1" fillId="4" borderId="1" xfId="0" applyFont="1" applyFill="1" applyBorder="1" applyAlignment="1" applyProtection="1">
      <alignment horizontal="center" shrinkToFit="1"/>
      <protection hidden="1"/>
    </xf>
    <xf numFmtId="0" fontId="1" fillId="6" borderId="2" xfId="0" applyFont="1" applyFill="1" applyBorder="1" applyAlignment="1" applyProtection="1">
      <alignment horizontal="center" shrinkToFit="1"/>
      <protection hidden="1"/>
    </xf>
    <xf numFmtId="0" fontId="1" fillId="6" borderId="3" xfId="0" applyFont="1" applyFill="1" applyBorder="1" applyAlignment="1" applyProtection="1">
      <alignment horizontal="center" shrinkToFit="1"/>
      <protection hidden="1"/>
    </xf>
    <xf numFmtId="0" fontId="1" fillId="6" borderId="4" xfId="0" applyFont="1" applyFill="1" applyBorder="1" applyAlignment="1" applyProtection="1">
      <alignment horizontal="center" shrinkToFit="1"/>
      <protection hidden="1"/>
    </xf>
    <xf numFmtId="0" fontId="1" fillId="6" borderId="1" xfId="0" applyFont="1" applyFill="1" applyBorder="1" applyAlignment="1" applyProtection="1">
      <alignment horizontal="center" shrinkToFit="1"/>
      <protection hidden="1"/>
    </xf>
    <xf numFmtId="0" fontId="2" fillId="0" borderId="2" xfId="0" applyFont="1" applyBorder="1" applyAlignment="1" applyProtection="1">
      <alignment horizontal="center" shrinkToFit="1"/>
      <protection hidden="1"/>
    </xf>
    <xf numFmtId="0" fontId="2" fillId="0" borderId="3" xfId="0" applyFont="1" applyBorder="1" applyAlignment="1" applyProtection="1">
      <alignment horizontal="center" shrinkToFit="1"/>
      <protection hidden="1"/>
    </xf>
    <xf numFmtId="0" fontId="2" fillId="0" borderId="4" xfId="0" applyFont="1" applyBorder="1" applyAlignment="1" applyProtection="1">
      <alignment horizontal="center" shrinkToFit="1"/>
      <protection hidden="1"/>
    </xf>
    <xf numFmtId="0" fontId="12" fillId="4" borderId="5" xfId="0" applyFont="1" applyFill="1" applyBorder="1" applyAlignment="1" applyProtection="1">
      <alignment horizontal="center" vertical="center" shrinkToFit="1"/>
      <protection hidden="1"/>
    </xf>
    <xf numFmtId="0" fontId="12" fillId="4" borderId="7" xfId="0" applyFont="1" applyFill="1" applyBorder="1" applyAlignment="1" applyProtection="1">
      <alignment horizontal="center" vertical="center" shrinkToFit="1"/>
      <protection hidden="1"/>
    </xf>
    <xf numFmtId="0" fontId="1" fillId="5" borderId="1" xfId="0" applyFont="1" applyFill="1" applyBorder="1" applyAlignment="1" applyProtection="1">
      <alignment horizontal="center" shrinkToFit="1"/>
      <protection hidden="1"/>
    </xf>
    <xf numFmtId="0" fontId="3" fillId="5" borderId="5" xfId="0" applyFont="1" applyFill="1" applyBorder="1" applyAlignment="1" applyProtection="1">
      <alignment horizontal="center" shrinkToFit="1"/>
      <protection hidden="1"/>
    </xf>
    <xf numFmtId="0" fontId="3" fillId="5" borderId="7" xfId="0" applyFont="1" applyFill="1" applyBorder="1" applyAlignment="1" applyProtection="1">
      <alignment horizontal="center" shrinkToFit="1"/>
      <protection hidden="1"/>
    </xf>
    <xf numFmtId="8" fontId="0" fillId="0" borderId="2" xfId="0" applyNumberFormat="1" applyBorder="1" applyAlignment="1" applyProtection="1">
      <alignment horizontal="right" shrinkToFit="1"/>
      <protection hidden="1"/>
    </xf>
    <xf numFmtId="8" fontId="0" fillId="0" borderId="4" xfId="0" applyNumberFormat="1" applyBorder="1" applyAlignment="1" applyProtection="1">
      <alignment horizontal="right" shrinkToFit="1"/>
      <protection hidden="1"/>
    </xf>
    <xf numFmtId="0" fontId="0" fillId="3" borderId="10" xfId="0" applyFill="1" applyBorder="1" applyAlignment="1" applyProtection="1">
      <alignment horizontal="left" vertical="top" wrapText="1"/>
      <protection locked="0"/>
    </xf>
    <xf numFmtId="0" fontId="0" fillId="3" borderId="11" xfId="0" applyFill="1" applyBorder="1" applyAlignment="1" applyProtection="1">
      <alignment horizontal="left" vertical="top" wrapText="1"/>
      <protection locked="0"/>
    </xf>
    <xf numFmtId="0" fontId="0" fillId="3" borderId="12" xfId="0" applyFill="1" applyBorder="1" applyAlignment="1" applyProtection="1">
      <alignment horizontal="left" vertical="top" wrapText="1"/>
      <protection locked="0"/>
    </xf>
    <xf numFmtId="0" fontId="0" fillId="3" borderId="8" xfId="0" applyFill="1" applyBorder="1" applyAlignment="1" applyProtection="1">
      <alignment horizontal="left" vertical="top" wrapText="1"/>
      <protection locked="0"/>
    </xf>
    <xf numFmtId="0" fontId="0" fillId="3" borderId="0" xfId="0" applyFill="1" applyBorder="1" applyAlignment="1" applyProtection="1">
      <alignment horizontal="left" vertical="top" wrapText="1"/>
      <protection locked="0"/>
    </xf>
    <xf numFmtId="0" fontId="0" fillId="3" borderId="13" xfId="0" applyFill="1" applyBorder="1" applyAlignment="1" applyProtection="1">
      <alignment horizontal="left" vertical="top" wrapText="1"/>
      <protection locked="0"/>
    </xf>
    <xf numFmtId="0" fontId="0" fillId="3" borderId="14" xfId="0" applyFill="1" applyBorder="1" applyAlignment="1" applyProtection="1">
      <alignment horizontal="left" vertical="top" wrapText="1"/>
      <protection locked="0"/>
    </xf>
    <xf numFmtId="0" fontId="0" fillId="3" borderId="9" xfId="0" applyFill="1" applyBorder="1" applyAlignment="1" applyProtection="1">
      <alignment horizontal="left" vertical="top" wrapText="1"/>
      <protection locked="0"/>
    </xf>
    <xf numFmtId="0" fontId="0" fillId="3" borderId="15" xfId="0" applyFill="1" applyBorder="1" applyAlignment="1" applyProtection="1">
      <alignment horizontal="left" vertical="top" wrapText="1"/>
      <protection locked="0"/>
    </xf>
    <xf numFmtId="0" fontId="4" fillId="3" borderId="9" xfId="0" applyFont="1" applyFill="1" applyBorder="1" applyAlignment="1" applyProtection="1">
      <alignment horizontal="center" shrinkToFit="1"/>
      <protection hidden="1"/>
    </xf>
    <xf numFmtId="8" fontId="8" fillId="0" borderId="10" xfId="0" applyNumberFormat="1" applyFont="1" applyBorder="1" applyAlignment="1" applyProtection="1">
      <alignment horizontal="center" vertical="center" shrinkToFit="1"/>
      <protection hidden="1"/>
    </xf>
    <xf numFmtId="0" fontId="8" fillId="0" borderId="11" xfId="0" applyFont="1" applyBorder="1" applyAlignment="1" applyProtection="1">
      <alignment horizontal="center" vertical="center" shrinkToFit="1"/>
      <protection hidden="1"/>
    </xf>
    <xf numFmtId="0" fontId="8" fillId="0" borderId="12" xfId="0" applyFont="1" applyBorder="1" applyAlignment="1" applyProtection="1">
      <alignment horizontal="center" vertical="center" shrinkToFit="1"/>
      <protection hidden="1"/>
    </xf>
    <xf numFmtId="0" fontId="8" fillId="0" borderId="14" xfId="0" applyFont="1" applyBorder="1" applyAlignment="1" applyProtection="1">
      <alignment horizontal="center" vertical="center" shrinkToFit="1"/>
      <protection hidden="1"/>
    </xf>
    <xf numFmtId="0" fontId="8" fillId="0" borderId="9" xfId="0" applyFont="1" applyBorder="1" applyAlignment="1" applyProtection="1">
      <alignment horizontal="center" vertical="center" shrinkToFit="1"/>
      <protection hidden="1"/>
    </xf>
    <xf numFmtId="0" fontId="8" fillId="0" borderId="15" xfId="0" applyFont="1" applyBorder="1" applyAlignment="1" applyProtection="1">
      <alignment horizontal="center" vertical="center" shrinkToFit="1"/>
      <protection hidden="1"/>
    </xf>
    <xf numFmtId="0" fontId="8" fillId="0" borderId="10" xfId="0" applyFont="1" applyBorder="1" applyAlignment="1" applyProtection="1">
      <alignment horizontal="center" vertical="center" shrinkToFit="1"/>
      <protection locked="0"/>
    </xf>
    <xf numFmtId="0" fontId="8" fillId="0" borderId="11" xfId="0" applyFont="1" applyBorder="1" applyAlignment="1" applyProtection="1">
      <alignment horizontal="center" vertical="center" shrinkToFit="1"/>
      <protection locked="0"/>
    </xf>
    <xf numFmtId="0" fontId="8" fillId="0" borderId="12" xfId="0" applyFont="1" applyBorder="1" applyAlignment="1" applyProtection="1">
      <alignment horizontal="center" vertical="center" shrinkToFit="1"/>
      <protection locked="0"/>
    </xf>
    <xf numFmtId="0" fontId="8" fillId="0" borderId="14" xfId="0" applyFont="1" applyBorder="1" applyAlignment="1" applyProtection="1">
      <alignment horizontal="center" vertical="center" shrinkToFit="1"/>
      <protection locked="0"/>
    </xf>
    <xf numFmtId="0" fontId="8" fillId="0" borderId="9" xfId="0" applyFont="1" applyBorder="1" applyAlignment="1" applyProtection="1">
      <alignment horizontal="center" vertical="center" shrinkToFit="1"/>
      <protection locked="0"/>
    </xf>
    <xf numFmtId="0" fontId="8" fillId="0" borderId="15" xfId="0" applyFont="1" applyBorder="1" applyAlignment="1" applyProtection="1">
      <alignment horizontal="center" vertical="center" shrinkToFit="1"/>
      <protection locked="0"/>
    </xf>
    <xf numFmtId="0" fontId="10" fillId="4" borderId="10" xfId="0" applyFont="1" applyFill="1" applyBorder="1" applyAlignment="1" applyProtection="1">
      <alignment horizontal="center" vertical="center" shrinkToFit="1"/>
      <protection hidden="1"/>
    </xf>
    <xf numFmtId="0" fontId="10" fillId="4" borderId="11" xfId="0" applyFont="1" applyFill="1" applyBorder="1" applyAlignment="1" applyProtection="1">
      <alignment horizontal="center" vertical="center" shrinkToFit="1"/>
      <protection hidden="1"/>
    </xf>
    <xf numFmtId="0" fontId="10" fillId="4" borderId="12" xfId="0" applyFont="1" applyFill="1" applyBorder="1" applyAlignment="1" applyProtection="1">
      <alignment horizontal="center" vertical="center" shrinkToFit="1"/>
      <protection hidden="1"/>
    </xf>
    <xf numFmtId="0" fontId="10" fillId="4" borderId="14" xfId="0" applyFont="1" applyFill="1" applyBorder="1" applyAlignment="1" applyProtection="1">
      <alignment horizontal="center" vertical="center" shrinkToFit="1"/>
      <protection hidden="1"/>
    </xf>
    <xf numFmtId="0" fontId="10" fillId="4" borderId="9" xfId="0" applyFont="1" applyFill="1" applyBorder="1" applyAlignment="1" applyProtection="1">
      <alignment horizontal="center" vertical="center" shrinkToFit="1"/>
      <protection hidden="1"/>
    </xf>
    <xf numFmtId="0" fontId="10" fillId="4" borderId="15" xfId="0" applyFont="1" applyFill="1" applyBorder="1" applyAlignment="1" applyProtection="1">
      <alignment horizontal="center" vertical="center" shrinkToFit="1"/>
      <protection hidden="1"/>
    </xf>
    <xf numFmtId="0" fontId="10" fillId="5" borderId="10" xfId="0" applyFont="1" applyFill="1" applyBorder="1" applyAlignment="1" applyProtection="1">
      <alignment horizontal="center" vertical="center" shrinkToFit="1"/>
      <protection hidden="1"/>
    </xf>
    <xf numFmtId="0" fontId="10" fillId="5" borderId="11" xfId="0" applyFont="1" applyFill="1" applyBorder="1" applyAlignment="1" applyProtection="1">
      <alignment horizontal="center" vertical="center" shrinkToFit="1"/>
      <protection hidden="1"/>
    </xf>
    <xf numFmtId="0" fontId="10" fillId="5" borderId="12" xfId="0" applyFont="1" applyFill="1" applyBorder="1" applyAlignment="1" applyProtection="1">
      <alignment horizontal="center" vertical="center" shrinkToFit="1"/>
      <protection hidden="1"/>
    </xf>
    <xf numFmtId="0" fontId="10" fillId="5" borderId="14" xfId="0" applyFont="1" applyFill="1" applyBorder="1" applyAlignment="1" applyProtection="1">
      <alignment horizontal="center" vertical="center" shrinkToFit="1"/>
      <protection hidden="1"/>
    </xf>
    <xf numFmtId="0" fontId="10" fillId="5" borderId="9" xfId="0" applyFont="1" applyFill="1" applyBorder="1" applyAlignment="1" applyProtection="1">
      <alignment horizontal="center" vertical="center" shrinkToFit="1"/>
      <protection hidden="1"/>
    </xf>
    <xf numFmtId="0" fontId="10" fillId="5" borderId="15" xfId="0" applyFont="1" applyFill="1" applyBorder="1" applyAlignment="1" applyProtection="1">
      <alignment horizontal="center" vertical="center" shrinkToFit="1"/>
      <protection hidden="1"/>
    </xf>
    <xf numFmtId="8" fontId="0" fillId="0" borderId="10" xfId="0" applyNumberFormat="1" applyBorder="1" applyAlignment="1" applyProtection="1">
      <alignment horizontal="center" shrinkToFit="1"/>
      <protection hidden="1"/>
    </xf>
    <xf numFmtId="8" fontId="0" fillId="0" borderId="11" xfId="0" applyNumberFormat="1" applyBorder="1" applyAlignment="1" applyProtection="1">
      <alignment horizontal="center" shrinkToFit="1"/>
      <protection hidden="1"/>
    </xf>
    <xf numFmtId="8" fontId="0" fillId="0" borderId="12" xfId="0" applyNumberFormat="1" applyBorder="1" applyAlignment="1" applyProtection="1">
      <alignment horizontal="center" shrinkToFit="1"/>
      <protection hidden="1"/>
    </xf>
    <xf numFmtId="0" fontId="1" fillId="5" borderId="10" xfId="0" applyFont="1" applyFill="1" applyBorder="1" applyAlignment="1" applyProtection="1">
      <alignment horizontal="center" shrinkToFit="1"/>
      <protection hidden="1"/>
    </xf>
    <xf numFmtId="0" fontId="1" fillId="5" borderId="11" xfId="0" applyFont="1" applyFill="1" applyBorder="1" applyAlignment="1" applyProtection="1">
      <alignment horizontal="center" shrinkToFit="1"/>
      <protection hidden="1"/>
    </xf>
    <xf numFmtId="0" fontId="1" fillId="5" borderId="12" xfId="0" applyFont="1" applyFill="1" applyBorder="1" applyAlignment="1" applyProtection="1">
      <alignment horizontal="center" shrinkToFit="1"/>
      <protection hidden="1"/>
    </xf>
    <xf numFmtId="8" fontId="0" fillId="0" borderId="8" xfId="0" applyNumberFormat="1" applyBorder="1" applyAlignment="1" applyProtection="1">
      <alignment horizontal="center" shrinkToFit="1"/>
      <protection hidden="1"/>
    </xf>
    <xf numFmtId="8" fontId="0" fillId="0" borderId="0" xfId="0" applyNumberFormat="1" applyBorder="1" applyAlignment="1" applyProtection="1">
      <alignment horizontal="center" shrinkToFit="1"/>
      <protection hidden="1"/>
    </xf>
    <xf numFmtId="8" fontId="0" fillId="0" borderId="13" xfId="0" applyNumberFormat="1" applyBorder="1" applyAlignment="1" applyProtection="1">
      <alignment horizontal="center" shrinkToFit="1"/>
      <protection hidden="1"/>
    </xf>
    <xf numFmtId="0" fontId="2" fillId="3" borderId="0" xfId="0" applyFont="1" applyFill="1" applyAlignment="1" applyProtection="1">
      <alignment horizontal="center" shrinkToFit="1"/>
      <protection hidden="1"/>
    </xf>
    <xf numFmtId="167" fontId="0" fillId="0" borderId="14" xfId="0" applyNumberFormat="1" applyBorder="1" applyAlignment="1" applyProtection="1">
      <alignment horizontal="center" shrinkToFit="1"/>
      <protection hidden="1"/>
    </xf>
    <xf numFmtId="167" fontId="0" fillId="0" borderId="9" xfId="0" applyNumberFormat="1" applyBorder="1" applyAlignment="1" applyProtection="1">
      <alignment horizontal="center" shrinkToFit="1"/>
      <protection hidden="1"/>
    </xf>
    <xf numFmtId="167" fontId="0" fillId="0" borderId="15" xfId="0" applyNumberFormat="1" applyBorder="1" applyAlignment="1" applyProtection="1">
      <alignment horizontal="center" shrinkToFit="1"/>
      <protection hidden="1"/>
    </xf>
    <xf numFmtId="8" fontId="0" fillId="0" borderId="14" xfId="0" applyNumberFormat="1" applyBorder="1" applyAlignment="1" applyProtection="1">
      <alignment horizontal="center" shrinkToFit="1"/>
      <protection hidden="1"/>
    </xf>
    <xf numFmtId="8" fontId="0" fillId="0" borderId="9" xfId="0" applyNumberFormat="1" applyBorder="1" applyAlignment="1" applyProtection="1">
      <alignment horizontal="center" shrinkToFit="1"/>
      <protection hidden="1"/>
    </xf>
    <xf numFmtId="8" fontId="0" fillId="0" borderId="15" xfId="0" applyNumberFormat="1" applyBorder="1" applyAlignment="1" applyProtection="1">
      <alignment horizontal="center" shrinkToFit="1"/>
      <protection hidden="1"/>
    </xf>
    <xf numFmtId="10" fontId="0" fillId="0" borderId="9" xfId="0" applyNumberFormat="1" applyBorder="1" applyAlignment="1" applyProtection="1">
      <alignment horizontal="center" shrinkToFit="1"/>
      <protection hidden="1"/>
    </xf>
    <xf numFmtId="10" fontId="0" fillId="0" borderId="15" xfId="0" applyNumberFormat="1" applyBorder="1" applyAlignment="1" applyProtection="1">
      <alignment horizontal="center" shrinkToFit="1"/>
      <protection hidden="1"/>
    </xf>
    <xf numFmtId="167" fontId="0" fillId="0" borderId="8" xfId="0" applyNumberFormat="1" applyBorder="1" applyAlignment="1" applyProtection="1">
      <alignment horizontal="center" shrinkToFit="1"/>
      <protection hidden="1"/>
    </xf>
    <xf numFmtId="167" fontId="0" fillId="0" borderId="0" xfId="0" applyNumberFormat="1" applyBorder="1" applyAlignment="1" applyProtection="1">
      <alignment horizontal="center" shrinkToFit="1"/>
      <protection hidden="1"/>
    </xf>
    <xf numFmtId="167" fontId="0" fillId="0" borderId="13" xfId="0" applyNumberFormat="1" applyBorder="1" applyAlignment="1" applyProtection="1">
      <alignment horizontal="center" shrinkToFit="1"/>
      <protection hidden="1"/>
    </xf>
    <xf numFmtId="10" fontId="0" fillId="0" borderId="0" xfId="0" applyNumberFormat="1" applyBorder="1" applyAlignment="1" applyProtection="1">
      <alignment horizontal="center" shrinkToFit="1"/>
      <protection hidden="1"/>
    </xf>
    <xf numFmtId="10" fontId="0" fillId="0" borderId="13" xfId="0" applyNumberFormat="1" applyBorder="1" applyAlignment="1" applyProtection="1">
      <alignment horizontal="center" shrinkToFit="1"/>
      <protection hidden="1"/>
    </xf>
    <xf numFmtId="0" fontId="16" fillId="3" borderId="0" xfId="0" applyFont="1" applyFill="1" applyAlignment="1" applyProtection="1">
      <alignment horizontal="center" vertical="center" shrinkToFit="1"/>
      <protection hidden="1"/>
    </xf>
    <xf numFmtId="10" fontId="0" fillId="0" borderId="11" xfId="0" applyNumberFormat="1" applyBorder="1" applyAlignment="1" applyProtection="1">
      <alignment horizontal="center" shrinkToFit="1"/>
      <protection hidden="1"/>
    </xf>
    <xf numFmtId="10" fontId="0" fillId="0" borderId="12" xfId="0" applyNumberFormat="1" applyBorder="1" applyAlignment="1" applyProtection="1">
      <alignment horizontal="center" shrinkToFit="1"/>
      <protection hidden="1"/>
    </xf>
    <xf numFmtId="167" fontId="0" fillId="0" borderId="10" xfId="0" applyNumberFormat="1" applyBorder="1" applyAlignment="1" applyProtection="1">
      <alignment horizontal="center" shrinkToFit="1"/>
      <protection hidden="1"/>
    </xf>
    <xf numFmtId="167" fontId="0" fillId="0" borderId="11" xfId="0" applyNumberFormat="1" applyBorder="1" applyAlignment="1" applyProtection="1">
      <alignment horizontal="center" shrinkToFit="1"/>
      <protection hidden="1"/>
    </xf>
    <xf numFmtId="167" fontId="0" fillId="0" borderId="12" xfId="0" applyNumberFormat="1" applyBorder="1" applyAlignment="1" applyProtection="1">
      <alignment horizontal="center" shrinkToFit="1"/>
      <protection hidden="1"/>
    </xf>
    <xf numFmtId="0" fontId="0" fillId="0" borderId="3" xfId="0" applyBorder="1" applyAlignment="1" applyProtection="1">
      <alignment horizontal="center" shrinkToFit="1"/>
      <protection locked="0"/>
    </xf>
    <xf numFmtId="0" fontId="0" fillId="0" borderId="4" xfId="0" applyBorder="1" applyAlignment="1" applyProtection="1">
      <alignment horizontal="center" shrinkToFit="1"/>
      <protection locked="0"/>
    </xf>
    <xf numFmtId="0" fontId="9" fillId="3" borderId="0" xfId="0" applyFont="1" applyFill="1" applyBorder="1" applyAlignment="1" applyProtection="1">
      <alignment horizontal="center" vertical="center" shrinkToFit="1"/>
      <protection hidden="1"/>
    </xf>
    <xf numFmtId="0" fontId="12" fillId="5" borderId="10" xfId="0" applyFont="1" applyFill="1" applyBorder="1" applyAlignment="1" applyProtection="1">
      <alignment horizontal="center" vertical="center" shrinkToFit="1"/>
      <protection hidden="1"/>
    </xf>
    <xf numFmtId="0" fontId="12" fillId="5" borderId="11" xfId="0" applyFont="1" applyFill="1" applyBorder="1" applyAlignment="1" applyProtection="1">
      <alignment horizontal="center" vertical="center" shrinkToFit="1"/>
      <protection hidden="1"/>
    </xf>
    <xf numFmtId="0" fontId="12" fillId="5" borderId="12" xfId="0" applyFont="1" applyFill="1" applyBorder="1" applyAlignment="1" applyProtection="1">
      <alignment horizontal="center" vertical="center" shrinkToFit="1"/>
      <protection hidden="1"/>
    </xf>
    <xf numFmtId="0" fontId="12" fillId="5" borderId="14" xfId="0" applyFont="1" applyFill="1" applyBorder="1" applyAlignment="1" applyProtection="1">
      <alignment horizontal="center" vertical="center" shrinkToFit="1"/>
      <protection hidden="1"/>
    </xf>
    <xf numFmtId="0" fontId="12" fillId="5" borderId="9" xfId="0" applyFont="1" applyFill="1" applyBorder="1" applyAlignment="1" applyProtection="1">
      <alignment horizontal="center" vertical="center" shrinkToFit="1"/>
      <protection hidden="1"/>
    </xf>
    <xf numFmtId="0" fontId="12" fillId="5" borderId="15" xfId="0" applyFont="1" applyFill="1" applyBorder="1" applyAlignment="1" applyProtection="1">
      <alignment horizontal="center" vertical="center" shrinkToFit="1"/>
      <protection hidden="1"/>
    </xf>
    <xf numFmtId="0" fontId="16" fillId="3" borderId="10" xfId="0" applyFont="1" applyFill="1" applyBorder="1" applyAlignment="1" applyProtection="1">
      <alignment horizontal="center" vertical="center" shrinkToFit="1"/>
      <protection hidden="1"/>
    </xf>
    <xf numFmtId="0" fontId="16" fillId="3" borderId="11" xfId="0" applyFont="1" applyFill="1" applyBorder="1" applyAlignment="1" applyProtection="1">
      <alignment horizontal="center" vertical="center" shrinkToFit="1"/>
      <protection hidden="1"/>
    </xf>
    <xf numFmtId="0" fontId="16" fillId="3" borderId="12" xfId="0" applyFont="1" applyFill="1" applyBorder="1" applyAlignment="1" applyProtection="1">
      <alignment horizontal="center" vertical="center" shrinkToFit="1"/>
      <protection hidden="1"/>
    </xf>
    <xf numFmtId="0" fontId="16" fillId="3" borderId="14" xfId="0" applyFont="1" applyFill="1" applyBorder="1" applyAlignment="1" applyProtection="1">
      <alignment horizontal="center" vertical="center" shrinkToFit="1"/>
      <protection hidden="1"/>
    </xf>
    <xf numFmtId="0" fontId="16" fillId="3" borderId="9" xfId="0" applyFont="1" applyFill="1" applyBorder="1" applyAlignment="1" applyProtection="1">
      <alignment horizontal="center" vertical="center" shrinkToFit="1"/>
      <protection hidden="1"/>
    </xf>
    <xf numFmtId="0" fontId="16" fillId="3" borderId="15" xfId="0" applyFont="1" applyFill="1" applyBorder="1" applyAlignment="1" applyProtection="1">
      <alignment horizontal="center" vertical="center" shrinkToFit="1"/>
      <protection hidden="1"/>
    </xf>
    <xf numFmtId="0" fontId="1" fillId="4" borderId="2" xfId="0" applyFont="1" applyFill="1" applyBorder="1" applyAlignment="1" applyProtection="1">
      <alignment horizontal="left" shrinkToFit="1"/>
      <protection hidden="1"/>
    </xf>
    <xf numFmtId="0" fontId="1" fillId="4" borderId="3" xfId="0" applyFont="1" applyFill="1" applyBorder="1" applyAlignment="1" applyProtection="1">
      <alignment horizontal="left" shrinkToFit="1"/>
      <protection hidden="1"/>
    </xf>
    <xf numFmtId="0" fontId="1" fillId="4" borderId="4" xfId="0" applyFont="1" applyFill="1" applyBorder="1" applyAlignment="1" applyProtection="1">
      <alignment horizontal="left" shrinkToFit="1"/>
      <protection hidden="1"/>
    </xf>
  </cellXfs>
  <cellStyles count="1">
    <cellStyle name="Normal" xfId="0" builtinId="0"/>
  </cellStyles>
  <dxfs count="6">
    <dxf>
      <font>
        <b/>
        <i val="0"/>
        <color theme="0"/>
      </font>
      <fill>
        <patternFill>
          <bgColor rgb="FF0095DB"/>
        </patternFill>
      </fill>
      <border>
        <left style="thin">
          <color auto="1"/>
        </left>
        <right style="thin">
          <color auto="1"/>
        </right>
        <top style="thin">
          <color auto="1"/>
        </top>
        <bottom style="thin">
          <color auto="1"/>
        </bottom>
        <vertical/>
        <horizontal/>
      </border>
    </dxf>
    <dxf>
      <font>
        <b/>
        <i val="0"/>
        <color theme="0"/>
      </font>
      <fill>
        <patternFill>
          <bgColor rgb="FFEF7D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s>
  <tableStyles count="0" defaultTableStyle="TableStyleMedium2" defaultPivotStyle="PivotStyleLight16"/>
  <colors>
    <mruColors>
      <color rgb="FFB32117"/>
      <color rgb="FF207245"/>
      <color rgb="FF646363"/>
      <color rgb="FF0095DB"/>
      <color rgb="FFEF7D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Monthly</a:t>
            </a:r>
            <a:r>
              <a:rPr lang="en-GB" baseline="0"/>
              <a:t> Sales Breakdown</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2"/>
          <c:order val="0"/>
          <c:tx>
            <c:strRef>
              <c:f>'Overall Sales Report'!$BF$4</c:f>
              <c:strCache>
                <c:ptCount val="1"/>
                <c:pt idx="0">
                  <c:v>Paid Out</c:v>
                </c:pt>
              </c:strCache>
            </c:strRef>
          </c:tx>
          <c:spPr>
            <a:solidFill>
              <a:srgbClr val="EF7D00"/>
            </a:solidFill>
            <a:ln>
              <a:noFill/>
            </a:ln>
            <a:effectLst/>
          </c:spPr>
          <c:invertIfNegative val="0"/>
          <c:cat>
            <c:multiLvlStrRef>
              <c:f>'Overall Sales Report'!$BC$5:$BC$16</c:f>
            </c:multiLvlStrRef>
          </c:cat>
          <c:val>
            <c:numRef>
              <c:f>'Overall Sales Report'!$BF$5:$BF$16</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1F53-4D2D-AC85-B280CC0DED75}"/>
            </c:ext>
          </c:extLst>
        </c:ser>
        <c:ser>
          <c:idx val="3"/>
          <c:order val="1"/>
          <c:tx>
            <c:strRef>
              <c:f>'Overall Sales Report'!$BG$4</c:f>
              <c:strCache>
                <c:ptCount val="1"/>
                <c:pt idx="0">
                  <c:v>Business</c:v>
                </c:pt>
              </c:strCache>
            </c:strRef>
          </c:tx>
          <c:spPr>
            <a:solidFill>
              <a:srgbClr val="0095DB"/>
            </a:solidFill>
            <a:ln>
              <a:noFill/>
            </a:ln>
            <a:effectLst/>
          </c:spPr>
          <c:invertIfNegative val="0"/>
          <c:cat>
            <c:multiLvlStrRef>
              <c:f>'Overall Sales Report'!$BC$5:$BC$16</c:f>
            </c:multiLvlStrRef>
          </c:cat>
          <c:val>
            <c:numRef>
              <c:f>'Overall Sales Report'!$BG$5:$BG$16</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1F53-4D2D-AC85-B280CC0DED75}"/>
            </c:ext>
          </c:extLst>
        </c:ser>
        <c:dLbls>
          <c:showLegendKey val="0"/>
          <c:showVal val="0"/>
          <c:showCatName val="0"/>
          <c:showSerName val="0"/>
          <c:showPercent val="0"/>
          <c:showBubbleSize val="0"/>
        </c:dLbls>
        <c:gapWidth val="150"/>
        <c:overlap val="100"/>
        <c:axId val="504453768"/>
        <c:axId val="504451472"/>
      </c:barChart>
      <c:catAx>
        <c:axId val="504453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4451472"/>
        <c:crosses val="autoZero"/>
        <c:auto val="1"/>
        <c:lblAlgn val="ctr"/>
        <c:lblOffset val="100"/>
        <c:noMultiLvlLbl val="0"/>
      </c:catAx>
      <c:valAx>
        <c:axId val="50445147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44537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Monthly</a:t>
            </a:r>
            <a:r>
              <a:rPr lang="en-GB" baseline="0"/>
              <a:t> Sales Breakdown - Per Person</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7703292770221907E-2"/>
          <c:y val="7.9827811368679641E-2"/>
          <c:w val="0.90563004056311147"/>
          <c:h val="0.46588460629839862"/>
        </c:manualLayout>
      </c:layout>
      <c:barChart>
        <c:barDir val="col"/>
        <c:grouping val="clustered"/>
        <c:varyColors val="0"/>
        <c:ser>
          <c:idx val="0"/>
          <c:order val="0"/>
          <c:tx>
            <c:strRef>
              <c:f>'Overall Sales Report'!$BD$18</c:f>
              <c:strCache>
                <c:ptCount val="1"/>
              </c:strCache>
            </c:strRef>
          </c:tx>
          <c:spPr>
            <a:solidFill>
              <a:schemeClr val="accent1"/>
            </a:solidFill>
            <a:ln>
              <a:noFill/>
            </a:ln>
            <a:effectLst/>
          </c:spPr>
          <c:invertIfNegative val="0"/>
          <c:cat>
            <c:multiLvlStrRef>
              <c:f>'Overall Sales Report'!$BC$19:$BC$30</c:f>
            </c:multiLvlStrRef>
          </c:cat>
          <c:val>
            <c:numRef>
              <c:f>'Overall Sales Report'!$BD$19:$BD$30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21C-4508-A8D8-CD99B88E44C6}"/>
            </c:ext>
          </c:extLst>
        </c:ser>
        <c:ser>
          <c:idx val="1"/>
          <c:order val="1"/>
          <c:tx>
            <c:strRef>
              <c:f>'Overall Sales Report'!$BE$18</c:f>
              <c:strCache>
                <c:ptCount val="1"/>
              </c:strCache>
            </c:strRef>
          </c:tx>
          <c:spPr>
            <a:solidFill>
              <a:schemeClr val="accent2"/>
            </a:solidFill>
            <a:ln>
              <a:noFill/>
            </a:ln>
            <a:effectLst/>
          </c:spPr>
          <c:invertIfNegative val="0"/>
          <c:cat>
            <c:multiLvlStrRef>
              <c:f>'Overall Sales Report'!$BC$19:$BC$30</c:f>
            </c:multiLvlStrRef>
          </c:cat>
          <c:val>
            <c:numRef>
              <c:f>'Overall Sales Report'!$BE$19:$BE$30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A21C-4508-A8D8-CD99B88E44C6}"/>
            </c:ext>
          </c:extLst>
        </c:ser>
        <c:ser>
          <c:idx val="2"/>
          <c:order val="2"/>
          <c:tx>
            <c:strRef>
              <c:f>'Overall Sales Report'!$BF$18</c:f>
              <c:strCache>
                <c:ptCount val="1"/>
              </c:strCache>
            </c:strRef>
          </c:tx>
          <c:spPr>
            <a:solidFill>
              <a:schemeClr val="accent3"/>
            </a:solidFill>
            <a:ln>
              <a:noFill/>
            </a:ln>
            <a:effectLst/>
          </c:spPr>
          <c:invertIfNegative val="0"/>
          <c:cat>
            <c:multiLvlStrRef>
              <c:f>'Overall Sales Report'!$BC$19:$BC$30</c:f>
            </c:multiLvlStrRef>
          </c:cat>
          <c:val>
            <c:numRef>
              <c:f>'Overall Sales Report'!$BF$19:$BF$30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A21C-4508-A8D8-CD99B88E44C6}"/>
            </c:ext>
          </c:extLst>
        </c:ser>
        <c:ser>
          <c:idx val="3"/>
          <c:order val="3"/>
          <c:tx>
            <c:strRef>
              <c:f>'Overall Sales Report'!$BG$18</c:f>
              <c:strCache>
                <c:ptCount val="1"/>
              </c:strCache>
            </c:strRef>
          </c:tx>
          <c:spPr>
            <a:solidFill>
              <a:schemeClr val="accent4"/>
            </a:solidFill>
            <a:ln>
              <a:noFill/>
            </a:ln>
            <a:effectLst/>
          </c:spPr>
          <c:invertIfNegative val="0"/>
          <c:cat>
            <c:multiLvlStrRef>
              <c:f>'Overall Sales Report'!$BC$19:$BC$30</c:f>
            </c:multiLvlStrRef>
          </c:cat>
          <c:val>
            <c:numRef>
              <c:f>'Overall Sales Report'!$BG$19:$BG$30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A21C-4508-A8D8-CD99B88E44C6}"/>
            </c:ext>
          </c:extLst>
        </c:ser>
        <c:ser>
          <c:idx val="4"/>
          <c:order val="4"/>
          <c:tx>
            <c:strRef>
              <c:f>'Overall Sales Report'!$BH$18</c:f>
              <c:strCache>
                <c:ptCount val="1"/>
              </c:strCache>
            </c:strRef>
          </c:tx>
          <c:spPr>
            <a:solidFill>
              <a:schemeClr val="accent5"/>
            </a:solidFill>
            <a:ln>
              <a:noFill/>
            </a:ln>
            <a:effectLst/>
          </c:spPr>
          <c:invertIfNegative val="0"/>
          <c:cat>
            <c:multiLvlStrRef>
              <c:f>'Overall Sales Report'!$BC$19:$BC$30</c:f>
            </c:multiLvlStrRef>
          </c:cat>
          <c:val>
            <c:numRef>
              <c:f>'Overall Sales Report'!$BH$19:$BH$30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A21C-4508-A8D8-CD99B88E44C6}"/>
            </c:ext>
          </c:extLst>
        </c:ser>
        <c:ser>
          <c:idx val="5"/>
          <c:order val="5"/>
          <c:tx>
            <c:strRef>
              <c:f>'Overall Sales Report'!$BI$18</c:f>
              <c:strCache>
                <c:ptCount val="1"/>
              </c:strCache>
            </c:strRef>
          </c:tx>
          <c:spPr>
            <a:solidFill>
              <a:schemeClr val="accent6"/>
            </a:solidFill>
            <a:ln>
              <a:noFill/>
            </a:ln>
            <a:effectLst/>
          </c:spPr>
          <c:invertIfNegative val="0"/>
          <c:cat>
            <c:multiLvlStrRef>
              <c:f>'Overall Sales Report'!$BC$19:$BC$30</c:f>
            </c:multiLvlStrRef>
          </c:cat>
          <c:val>
            <c:numRef>
              <c:f>'Overall Sales Report'!$BI$19:$BI$30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A21C-4508-A8D8-CD99B88E44C6}"/>
            </c:ext>
          </c:extLst>
        </c:ser>
        <c:ser>
          <c:idx val="6"/>
          <c:order val="6"/>
          <c:tx>
            <c:strRef>
              <c:f>'Overall Sales Report'!$BJ$18</c:f>
              <c:strCache>
                <c:ptCount val="1"/>
              </c:strCache>
            </c:strRef>
          </c:tx>
          <c:spPr>
            <a:solidFill>
              <a:schemeClr val="accent1">
                <a:lumMod val="60000"/>
              </a:schemeClr>
            </a:solidFill>
            <a:ln>
              <a:noFill/>
            </a:ln>
            <a:effectLst/>
          </c:spPr>
          <c:invertIfNegative val="0"/>
          <c:cat>
            <c:multiLvlStrRef>
              <c:f>'Overall Sales Report'!$BC$19:$BC$30</c:f>
            </c:multiLvlStrRef>
          </c:cat>
          <c:val>
            <c:numRef>
              <c:f>'Overall Sales Report'!$BJ$19:$BJ$30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6-A21C-4508-A8D8-CD99B88E44C6}"/>
            </c:ext>
          </c:extLst>
        </c:ser>
        <c:ser>
          <c:idx val="7"/>
          <c:order val="7"/>
          <c:tx>
            <c:strRef>
              <c:f>'Overall Sales Report'!$BK$18</c:f>
              <c:strCache>
                <c:ptCount val="1"/>
              </c:strCache>
            </c:strRef>
          </c:tx>
          <c:spPr>
            <a:solidFill>
              <a:schemeClr val="accent2">
                <a:lumMod val="60000"/>
              </a:schemeClr>
            </a:solidFill>
            <a:ln>
              <a:noFill/>
            </a:ln>
            <a:effectLst/>
          </c:spPr>
          <c:invertIfNegative val="0"/>
          <c:cat>
            <c:multiLvlStrRef>
              <c:f>'Overall Sales Report'!$BC$19:$BC$30</c:f>
            </c:multiLvlStrRef>
          </c:cat>
          <c:val>
            <c:numRef>
              <c:f>'Overall Sales Report'!$BK$19:$BK$30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A21C-4508-A8D8-CD99B88E44C6}"/>
            </c:ext>
          </c:extLst>
        </c:ser>
        <c:ser>
          <c:idx val="8"/>
          <c:order val="8"/>
          <c:tx>
            <c:strRef>
              <c:f>'Overall Sales Report'!$BL$18</c:f>
              <c:strCache>
                <c:ptCount val="1"/>
              </c:strCache>
            </c:strRef>
          </c:tx>
          <c:spPr>
            <a:solidFill>
              <a:schemeClr val="accent3">
                <a:lumMod val="60000"/>
              </a:schemeClr>
            </a:solidFill>
            <a:ln>
              <a:noFill/>
            </a:ln>
            <a:effectLst/>
          </c:spPr>
          <c:invertIfNegative val="0"/>
          <c:cat>
            <c:multiLvlStrRef>
              <c:f>'Overall Sales Report'!$BC$19:$BC$30</c:f>
            </c:multiLvlStrRef>
          </c:cat>
          <c:val>
            <c:numRef>
              <c:f>'Overall Sales Report'!$BL$19:$BL$30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A21C-4508-A8D8-CD99B88E44C6}"/>
            </c:ext>
          </c:extLst>
        </c:ser>
        <c:ser>
          <c:idx val="9"/>
          <c:order val="9"/>
          <c:tx>
            <c:strRef>
              <c:f>'Overall Sales Report'!$BM$18</c:f>
              <c:strCache>
                <c:ptCount val="1"/>
              </c:strCache>
            </c:strRef>
          </c:tx>
          <c:spPr>
            <a:solidFill>
              <a:schemeClr val="accent4">
                <a:lumMod val="60000"/>
              </a:schemeClr>
            </a:solidFill>
            <a:ln>
              <a:noFill/>
            </a:ln>
            <a:effectLst/>
          </c:spPr>
          <c:invertIfNegative val="0"/>
          <c:cat>
            <c:multiLvlStrRef>
              <c:f>'Overall Sales Report'!$BC$19:$BC$30</c:f>
            </c:multiLvlStrRef>
          </c:cat>
          <c:val>
            <c:numRef>
              <c:f>'Overall Sales Report'!$BM$19:$BM$30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9-A21C-4508-A8D8-CD99B88E44C6}"/>
            </c:ext>
          </c:extLst>
        </c:ser>
        <c:ser>
          <c:idx val="10"/>
          <c:order val="10"/>
          <c:tx>
            <c:strRef>
              <c:f>'Overall Sales Report'!$BN$18</c:f>
              <c:strCache>
                <c:ptCount val="1"/>
              </c:strCache>
            </c:strRef>
          </c:tx>
          <c:spPr>
            <a:solidFill>
              <a:schemeClr val="accent5">
                <a:lumMod val="60000"/>
              </a:schemeClr>
            </a:solidFill>
            <a:ln>
              <a:noFill/>
            </a:ln>
            <a:effectLst/>
          </c:spPr>
          <c:invertIfNegative val="0"/>
          <c:cat>
            <c:multiLvlStrRef>
              <c:f>'Overall Sales Report'!$BC$19:$BC$30</c:f>
            </c:multiLvlStrRef>
          </c:cat>
          <c:val>
            <c:numRef>
              <c:f>'Overall Sales Report'!$BN$19:$BN$30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A-A21C-4508-A8D8-CD99B88E44C6}"/>
            </c:ext>
          </c:extLst>
        </c:ser>
        <c:ser>
          <c:idx val="11"/>
          <c:order val="11"/>
          <c:tx>
            <c:strRef>
              <c:f>'Overall Sales Report'!$BO$18</c:f>
              <c:strCache>
                <c:ptCount val="1"/>
              </c:strCache>
            </c:strRef>
          </c:tx>
          <c:spPr>
            <a:solidFill>
              <a:schemeClr val="accent6">
                <a:lumMod val="60000"/>
              </a:schemeClr>
            </a:solidFill>
            <a:ln>
              <a:noFill/>
            </a:ln>
            <a:effectLst/>
          </c:spPr>
          <c:invertIfNegative val="0"/>
          <c:cat>
            <c:multiLvlStrRef>
              <c:f>'Overall Sales Report'!$BC$19:$BC$30</c:f>
            </c:multiLvlStrRef>
          </c:cat>
          <c:val>
            <c:numRef>
              <c:f>'Overall Sales Report'!$BO$19:$BO$30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B-A21C-4508-A8D8-CD99B88E44C6}"/>
            </c:ext>
          </c:extLst>
        </c:ser>
        <c:ser>
          <c:idx val="12"/>
          <c:order val="12"/>
          <c:tx>
            <c:strRef>
              <c:f>'Overall Sales Report'!$BP$18</c:f>
              <c:strCache>
                <c:ptCount val="1"/>
              </c:strCache>
            </c:strRef>
          </c:tx>
          <c:spPr>
            <a:solidFill>
              <a:schemeClr val="accent1">
                <a:lumMod val="80000"/>
                <a:lumOff val="20000"/>
              </a:schemeClr>
            </a:solidFill>
            <a:ln>
              <a:noFill/>
            </a:ln>
            <a:effectLst/>
          </c:spPr>
          <c:invertIfNegative val="0"/>
          <c:cat>
            <c:multiLvlStrRef>
              <c:f>'Overall Sales Report'!$BC$19:$BC$30</c:f>
            </c:multiLvlStrRef>
          </c:cat>
          <c:val>
            <c:numRef>
              <c:f>'Overall Sales Report'!$BP$19:$BP$30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C-A21C-4508-A8D8-CD99B88E44C6}"/>
            </c:ext>
          </c:extLst>
        </c:ser>
        <c:ser>
          <c:idx val="13"/>
          <c:order val="13"/>
          <c:tx>
            <c:strRef>
              <c:f>'Overall Sales Report'!$BQ$18</c:f>
              <c:strCache>
                <c:ptCount val="1"/>
              </c:strCache>
            </c:strRef>
          </c:tx>
          <c:spPr>
            <a:solidFill>
              <a:schemeClr val="accent2">
                <a:lumMod val="80000"/>
                <a:lumOff val="20000"/>
              </a:schemeClr>
            </a:solidFill>
            <a:ln>
              <a:noFill/>
            </a:ln>
            <a:effectLst/>
          </c:spPr>
          <c:invertIfNegative val="0"/>
          <c:cat>
            <c:multiLvlStrRef>
              <c:f>'Overall Sales Report'!$BC$19:$BC$30</c:f>
            </c:multiLvlStrRef>
          </c:cat>
          <c:val>
            <c:numRef>
              <c:f>'Overall Sales Report'!$BQ$19:$BQ$30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D-A21C-4508-A8D8-CD99B88E44C6}"/>
            </c:ext>
          </c:extLst>
        </c:ser>
        <c:ser>
          <c:idx val="14"/>
          <c:order val="14"/>
          <c:tx>
            <c:strRef>
              <c:f>'Overall Sales Report'!$BR$18</c:f>
              <c:strCache>
                <c:ptCount val="1"/>
              </c:strCache>
            </c:strRef>
          </c:tx>
          <c:spPr>
            <a:solidFill>
              <a:schemeClr val="accent3">
                <a:lumMod val="80000"/>
                <a:lumOff val="20000"/>
              </a:schemeClr>
            </a:solidFill>
            <a:ln>
              <a:noFill/>
            </a:ln>
            <a:effectLst/>
          </c:spPr>
          <c:invertIfNegative val="0"/>
          <c:cat>
            <c:multiLvlStrRef>
              <c:f>'Overall Sales Report'!$BC$19:$BC$30</c:f>
            </c:multiLvlStrRef>
          </c:cat>
          <c:val>
            <c:numRef>
              <c:f>'Overall Sales Report'!$BR$19:$BR$30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E-A21C-4508-A8D8-CD99B88E44C6}"/>
            </c:ext>
          </c:extLst>
        </c:ser>
        <c:ser>
          <c:idx val="15"/>
          <c:order val="15"/>
          <c:tx>
            <c:strRef>
              <c:f>'Overall Sales Report'!$BS$18</c:f>
              <c:strCache>
                <c:ptCount val="1"/>
              </c:strCache>
            </c:strRef>
          </c:tx>
          <c:spPr>
            <a:solidFill>
              <a:schemeClr val="accent4">
                <a:lumMod val="80000"/>
                <a:lumOff val="20000"/>
              </a:schemeClr>
            </a:solidFill>
            <a:ln>
              <a:noFill/>
            </a:ln>
            <a:effectLst/>
          </c:spPr>
          <c:invertIfNegative val="0"/>
          <c:cat>
            <c:multiLvlStrRef>
              <c:f>'Overall Sales Report'!$BC$19:$BC$30</c:f>
            </c:multiLvlStrRef>
          </c:cat>
          <c:val>
            <c:numRef>
              <c:f>'Overall Sales Report'!$BS$19:$BS$30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F-A21C-4508-A8D8-CD99B88E44C6}"/>
            </c:ext>
          </c:extLst>
        </c:ser>
        <c:ser>
          <c:idx val="16"/>
          <c:order val="16"/>
          <c:tx>
            <c:strRef>
              <c:f>'Overall Sales Report'!$BT$18</c:f>
              <c:strCache>
                <c:ptCount val="1"/>
              </c:strCache>
            </c:strRef>
          </c:tx>
          <c:spPr>
            <a:solidFill>
              <a:schemeClr val="accent5">
                <a:lumMod val="80000"/>
                <a:lumOff val="20000"/>
              </a:schemeClr>
            </a:solidFill>
            <a:ln>
              <a:noFill/>
            </a:ln>
            <a:effectLst/>
          </c:spPr>
          <c:invertIfNegative val="0"/>
          <c:cat>
            <c:multiLvlStrRef>
              <c:f>'Overall Sales Report'!$BC$19:$BC$30</c:f>
            </c:multiLvlStrRef>
          </c:cat>
          <c:val>
            <c:numRef>
              <c:f>'Overall Sales Report'!$BT$19:$BT$30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0-A21C-4508-A8D8-CD99B88E44C6}"/>
            </c:ext>
          </c:extLst>
        </c:ser>
        <c:ser>
          <c:idx val="17"/>
          <c:order val="17"/>
          <c:tx>
            <c:strRef>
              <c:f>'Overall Sales Report'!$BU$18</c:f>
              <c:strCache>
                <c:ptCount val="1"/>
              </c:strCache>
            </c:strRef>
          </c:tx>
          <c:spPr>
            <a:solidFill>
              <a:schemeClr val="accent6">
                <a:lumMod val="80000"/>
                <a:lumOff val="20000"/>
              </a:schemeClr>
            </a:solidFill>
            <a:ln>
              <a:noFill/>
            </a:ln>
            <a:effectLst/>
          </c:spPr>
          <c:invertIfNegative val="0"/>
          <c:cat>
            <c:multiLvlStrRef>
              <c:f>'Overall Sales Report'!$BC$19:$BC$30</c:f>
            </c:multiLvlStrRef>
          </c:cat>
          <c:val>
            <c:numRef>
              <c:f>'Overall Sales Report'!$BU$19:$BU$30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1-A21C-4508-A8D8-CD99B88E44C6}"/>
            </c:ext>
          </c:extLst>
        </c:ser>
        <c:ser>
          <c:idx val="18"/>
          <c:order val="18"/>
          <c:tx>
            <c:strRef>
              <c:f>'Overall Sales Report'!$BV$18</c:f>
              <c:strCache>
                <c:ptCount val="1"/>
              </c:strCache>
            </c:strRef>
          </c:tx>
          <c:spPr>
            <a:solidFill>
              <a:schemeClr val="accent1">
                <a:lumMod val="80000"/>
              </a:schemeClr>
            </a:solidFill>
            <a:ln>
              <a:noFill/>
            </a:ln>
            <a:effectLst/>
          </c:spPr>
          <c:invertIfNegative val="0"/>
          <c:cat>
            <c:multiLvlStrRef>
              <c:f>'Overall Sales Report'!$BC$19:$BC$30</c:f>
            </c:multiLvlStrRef>
          </c:cat>
          <c:val>
            <c:numRef>
              <c:f>'Overall Sales Report'!$BV$19:$BV$30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2-A21C-4508-A8D8-CD99B88E44C6}"/>
            </c:ext>
          </c:extLst>
        </c:ser>
        <c:ser>
          <c:idx val="19"/>
          <c:order val="19"/>
          <c:tx>
            <c:strRef>
              <c:f>'Overall Sales Report'!$BW$18</c:f>
              <c:strCache>
                <c:ptCount val="1"/>
              </c:strCache>
            </c:strRef>
          </c:tx>
          <c:spPr>
            <a:solidFill>
              <a:schemeClr val="accent2">
                <a:lumMod val="80000"/>
              </a:schemeClr>
            </a:solidFill>
            <a:ln>
              <a:noFill/>
            </a:ln>
            <a:effectLst/>
          </c:spPr>
          <c:invertIfNegative val="0"/>
          <c:cat>
            <c:multiLvlStrRef>
              <c:f>'Overall Sales Report'!$BC$19:$BC$30</c:f>
            </c:multiLvlStrRef>
          </c:cat>
          <c:val>
            <c:numRef>
              <c:f>'Overall Sales Report'!$BW$19:$BW$30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3-A21C-4508-A8D8-CD99B88E44C6}"/>
            </c:ext>
          </c:extLst>
        </c:ser>
        <c:ser>
          <c:idx val="20"/>
          <c:order val="20"/>
          <c:tx>
            <c:strRef>
              <c:f>'Overall Sales Report'!$BX$18</c:f>
              <c:strCache>
                <c:ptCount val="1"/>
              </c:strCache>
            </c:strRef>
          </c:tx>
          <c:spPr>
            <a:solidFill>
              <a:schemeClr val="accent3">
                <a:lumMod val="80000"/>
              </a:schemeClr>
            </a:solidFill>
            <a:ln>
              <a:noFill/>
            </a:ln>
            <a:effectLst/>
          </c:spPr>
          <c:invertIfNegative val="0"/>
          <c:cat>
            <c:multiLvlStrRef>
              <c:f>'Overall Sales Report'!$BC$19:$BC$30</c:f>
            </c:multiLvlStrRef>
          </c:cat>
          <c:val>
            <c:numRef>
              <c:f>'Overall Sales Report'!$BX$19:$BX$30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4-A21C-4508-A8D8-CD99B88E44C6}"/>
            </c:ext>
          </c:extLst>
        </c:ser>
        <c:ser>
          <c:idx val="21"/>
          <c:order val="21"/>
          <c:tx>
            <c:strRef>
              <c:f>'Overall Sales Report'!$BY$18</c:f>
              <c:strCache>
                <c:ptCount val="1"/>
              </c:strCache>
            </c:strRef>
          </c:tx>
          <c:spPr>
            <a:solidFill>
              <a:schemeClr val="accent4">
                <a:lumMod val="80000"/>
              </a:schemeClr>
            </a:solidFill>
            <a:ln>
              <a:noFill/>
            </a:ln>
            <a:effectLst/>
          </c:spPr>
          <c:invertIfNegative val="0"/>
          <c:cat>
            <c:multiLvlStrRef>
              <c:f>'Overall Sales Report'!$BC$19:$BC$30</c:f>
            </c:multiLvlStrRef>
          </c:cat>
          <c:val>
            <c:numRef>
              <c:f>'Overall Sales Report'!$BY$19:$BY$30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5-A21C-4508-A8D8-CD99B88E44C6}"/>
            </c:ext>
          </c:extLst>
        </c:ser>
        <c:ser>
          <c:idx val="22"/>
          <c:order val="22"/>
          <c:tx>
            <c:strRef>
              <c:f>'Overall Sales Report'!$BZ$18</c:f>
              <c:strCache>
                <c:ptCount val="1"/>
              </c:strCache>
            </c:strRef>
          </c:tx>
          <c:spPr>
            <a:solidFill>
              <a:schemeClr val="accent5">
                <a:lumMod val="80000"/>
              </a:schemeClr>
            </a:solidFill>
            <a:ln>
              <a:noFill/>
            </a:ln>
            <a:effectLst/>
          </c:spPr>
          <c:invertIfNegative val="0"/>
          <c:cat>
            <c:multiLvlStrRef>
              <c:f>'Overall Sales Report'!$BC$19:$BC$30</c:f>
            </c:multiLvlStrRef>
          </c:cat>
          <c:val>
            <c:numRef>
              <c:f>'Overall Sales Report'!$BZ$19:$BZ$30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6-A21C-4508-A8D8-CD99B88E44C6}"/>
            </c:ext>
          </c:extLst>
        </c:ser>
        <c:ser>
          <c:idx val="23"/>
          <c:order val="23"/>
          <c:tx>
            <c:strRef>
              <c:f>'Overall Sales Report'!$CA$18</c:f>
              <c:strCache>
                <c:ptCount val="1"/>
              </c:strCache>
            </c:strRef>
          </c:tx>
          <c:spPr>
            <a:solidFill>
              <a:schemeClr val="accent6">
                <a:lumMod val="80000"/>
              </a:schemeClr>
            </a:solidFill>
            <a:ln>
              <a:noFill/>
            </a:ln>
            <a:effectLst/>
          </c:spPr>
          <c:invertIfNegative val="0"/>
          <c:cat>
            <c:multiLvlStrRef>
              <c:f>'Overall Sales Report'!$BC$19:$BC$30</c:f>
            </c:multiLvlStrRef>
          </c:cat>
          <c:val>
            <c:numRef>
              <c:f>'Overall Sales Report'!$CA$19:$CA$30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7-A21C-4508-A8D8-CD99B88E44C6}"/>
            </c:ext>
          </c:extLst>
        </c:ser>
        <c:ser>
          <c:idx val="24"/>
          <c:order val="24"/>
          <c:tx>
            <c:strRef>
              <c:f>'Overall Sales Report'!$CB$18</c:f>
              <c:strCache>
                <c:ptCount val="1"/>
              </c:strCache>
            </c:strRef>
          </c:tx>
          <c:spPr>
            <a:solidFill>
              <a:schemeClr val="accent1">
                <a:lumMod val="60000"/>
                <a:lumOff val="40000"/>
              </a:schemeClr>
            </a:solidFill>
            <a:ln>
              <a:noFill/>
            </a:ln>
            <a:effectLst/>
          </c:spPr>
          <c:invertIfNegative val="0"/>
          <c:cat>
            <c:multiLvlStrRef>
              <c:f>'Overall Sales Report'!$BC$19:$BC$30</c:f>
            </c:multiLvlStrRef>
          </c:cat>
          <c:val>
            <c:numRef>
              <c:f>'Overall Sales Report'!$CB$19:$CB$30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8-A21C-4508-A8D8-CD99B88E44C6}"/>
            </c:ext>
          </c:extLst>
        </c:ser>
        <c:ser>
          <c:idx val="25"/>
          <c:order val="25"/>
          <c:tx>
            <c:strRef>
              <c:f>'Overall Sales Report'!$CC$18</c:f>
              <c:strCache>
                <c:ptCount val="1"/>
              </c:strCache>
            </c:strRef>
          </c:tx>
          <c:spPr>
            <a:solidFill>
              <a:schemeClr val="accent2">
                <a:lumMod val="60000"/>
                <a:lumOff val="40000"/>
              </a:schemeClr>
            </a:solidFill>
            <a:ln>
              <a:noFill/>
            </a:ln>
            <a:effectLst/>
          </c:spPr>
          <c:invertIfNegative val="0"/>
          <c:cat>
            <c:multiLvlStrRef>
              <c:f>'Overall Sales Report'!$BC$19:$BC$30</c:f>
            </c:multiLvlStrRef>
          </c:cat>
          <c:val>
            <c:numRef>
              <c:f>'Overall Sales Report'!$CC$19:$CC$30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9-A21C-4508-A8D8-CD99B88E44C6}"/>
            </c:ext>
          </c:extLst>
        </c:ser>
        <c:ser>
          <c:idx val="26"/>
          <c:order val="26"/>
          <c:tx>
            <c:strRef>
              <c:f>'Overall Sales Report'!$CD$18</c:f>
              <c:strCache>
                <c:ptCount val="1"/>
              </c:strCache>
            </c:strRef>
          </c:tx>
          <c:spPr>
            <a:solidFill>
              <a:schemeClr val="accent3">
                <a:lumMod val="60000"/>
                <a:lumOff val="40000"/>
              </a:schemeClr>
            </a:solidFill>
            <a:ln>
              <a:noFill/>
            </a:ln>
            <a:effectLst/>
          </c:spPr>
          <c:invertIfNegative val="0"/>
          <c:cat>
            <c:multiLvlStrRef>
              <c:f>'Overall Sales Report'!$BC$19:$BC$30</c:f>
            </c:multiLvlStrRef>
          </c:cat>
          <c:val>
            <c:numRef>
              <c:f>'Overall Sales Report'!$CD$19:$CD$30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A-A21C-4508-A8D8-CD99B88E44C6}"/>
            </c:ext>
          </c:extLst>
        </c:ser>
        <c:ser>
          <c:idx val="27"/>
          <c:order val="27"/>
          <c:tx>
            <c:strRef>
              <c:f>'Overall Sales Report'!$CE$18</c:f>
              <c:strCache>
                <c:ptCount val="1"/>
              </c:strCache>
            </c:strRef>
          </c:tx>
          <c:spPr>
            <a:solidFill>
              <a:schemeClr val="accent4">
                <a:lumMod val="60000"/>
                <a:lumOff val="40000"/>
              </a:schemeClr>
            </a:solidFill>
            <a:ln>
              <a:noFill/>
            </a:ln>
            <a:effectLst/>
          </c:spPr>
          <c:invertIfNegative val="0"/>
          <c:cat>
            <c:multiLvlStrRef>
              <c:f>'Overall Sales Report'!$BC$19:$BC$30</c:f>
            </c:multiLvlStrRef>
          </c:cat>
          <c:val>
            <c:numRef>
              <c:f>'Overall Sales Report'!$CE$19:$CE$30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B-A21C-4508-A8D8-CD99B88E44C6}"/>
            </c:ext>
          </c:extLst>
        </c:ser>
        <c:ser>
          <c:idx val="28"/>
          <c:order val="28"/>
          <c:tx>
            <c:strRef>
              <c:f>'Overall Sales Report'!$CF$18</c:f>
              <c:strCache>
                <c:ptCount val="1"/>
              </c:strCache>
            </c:strRef>
          </c:tx>
          <c:spPr>
            <a:solidFill>
              <a:schemeClr val="accent5">
                <a:lumMod val="60000"/>
                <a:lumOff val="40000"/>
              </a:schemeClr>
            </a:solidFill>
            <a:ln>
              <a:noFill/>
            </a:ln>
            <a:effectLst/>
          </c:spPr>
          <c:invertIfNegative val="0"/>
          <c:cat>
            <c:multiLvlStrRef>
              <c:f>'Overall Sales Report'!$BC$19:$BC$30</c:f>
            </c:multiLvlStrRef>
          </c:cat>
          <c:val>
            <c:numRef>
              <c:f>'Overall Sales Report'!$CF$19:$CF$30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C-A21C-4508-A8D8-CD99B88E44C6}"/>
            </c:ext>
          </c:extLst>
        </c:ser>
        <c:ser>
          <c:idx val="29"/>
          <c:order val="29"/>
          <c:tx>
            <c:strRef>
              <c:f>'Overall Sales Report'!$CG$18</c:f>
              <c:strCache>
                <c:ptCount val="1"/>
              </c:strCache>
            </c:strRef>
          </c:tx>
          <c:spPr>
            <a:solidFill>
              <a:schemeClr val="accent6">
                <a:lumMod val="60000"/>
                <a:lumOff val="40000"/>
              </a:schemeClr>
            </a:solidFill>
            <a:ln>
              <a:noFill/>
            </a:ln>
            <a:effectLst/>
          </c:spPr>
          <c:invertIfNegative val="0"/>
          <c:cat>
            <c:multiLvlStrRef>
              <c:f>'Overall Sales Report'!$BC$19:$BC$30</c:f>
            </c:multiLvlStrRef>
          </c:cat>
          <c:val>
            <c:numRef>
              <c:f>'Overall Sales Report'!$CG$19:$CG$30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D-A21C-4508-A8D8-CD99B88E44C6}"/>
            </c:ext>
          </c:extLst>
        </c:ser>
        <c:dLbls>
          <c:showLegendKey val="0"/>
          <c:showVal val="0"/>
          <c:showCatName val="0"/>
          <c:showSerName val="0"/>
          <c:showPercent val="0"/>
          <c:showBubbleSize val="0"/>
        </c:dLbls>
        <c:gapWidth val="219"/>
        <c:overlap val="-27"/>
        <c:axId val="528018064"/>
        <c:axId val="528018392"/>
      </c:barChart>
      <c:catAx>
        <c:axId val="528018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8018392"/>
        <c:crosses val="autoZero"/>
        <c:auto val="1"/>
        <c:lblAlgn val="ctr"/>
        <c:lblOffset val="100"/>
        <c:noMultiLvlLbl val="0"/>
      </c:catAx>
      <c:valAx>
        <c:axId val="52801839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8018064"/>
        <c:crosses val="autoZero"/>
        <c:crossBetween val="between"/>
      </c:valAx>
      <c:spPr>
        <a:noFill/>
        <a:ln>
          <a:noFill/>
        </a:ln>
        <a:effectLst/>
      </c:spPr>
    </c:plotArea>
    <c:legend>
      <c:legendPos val="b"/>
      <c:layout>
        <c:manualLayout>
          <c:xMode val="edge"/>
          <c:yMode val="edge"/>
          <c:x val="1.2121212121212121E-2"/>
          <c:y val="0.61501188495405146"/>
          <c:w val="0.97575757575757571"/>
          <c:h val="0.3720744761079037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Monthly</a:t>
            </a:r>
            <a:r>
              <a:rPr lang="en-GB" baseline="0"/>
              <a:t> Total Sales Breakdown</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292-4BE0-BB0E-6D32FB3D13C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292-4BE0-BB0E-6D32FB3D13C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292-4BE0-BB0E-6D32FB3D13C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8292-4BE0-BB0E-6D32FB3D13C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8292-4BE0-BB0E-6D32FB3D13C7}"/>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8292-4BE0-BB0E-6D32FB3D13C7}"/>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8292-4BE0-BB0E-6D32FB3D13C7}"/>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8292-4BE0-BB0E-6D32FB3D13C7}"/>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8292-4BE0-BB0E-6D32FB3D13C7}"/>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8292-4BE0-BB0E-6D32FB3D13C7}"/>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8292-4BE0-BB0E-6D32FB3D13C7}"/>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8292-4BE0-BB0E-6D32FB3D13C7}"/>
              </c:ext>
            </c:extLst>
          </c:dPt>
          <c:cat>
            <c:multiLvlStrRef>
              <c:f>'Overall Sales Report'!$BC$5:$BC$16</c:f>
            </c:multiLvlStrRef>
          </c:cat>
          <c:val>
            <c:numRef>
              <c:f>'Overall Sales Report'!$BD$5:$BD$16</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C50-4722-AA90-DD2BC637F467}"/>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Annual Breakdown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rgbClr val="0095DB"/>
              </a:solidFill>
              <a:ln w="19050">
                <a:solidFill>
                  <a:schemeClr val="lt1"/>
                </a:solidFill>
              </a:ln>
              <a:effectLst/>
            </c:spPr>
            <c:extLst>
              <c:ext xmlns:c16="http://schemas.microsoft.com/office/drawing/2014/chart" uri="{C3380CC4-5D6E-409C-BE32-E72D297353CC}">
                <c16:uniqueId val="{00000002-13E2-4AE0-9176-57B76751B2A3}"/>
              </c:ext>
            </c:extLst>
          </c:dPt>
          <c:dPt>
            <c:idx val="1"/>
            <c:bubble3D val="0"/>
            <c:spPr>
              <a:solidFill>
                <a:srgbClr val="EF7D00"/>
              </a:solidFill>
              <a:ln w="19050">
                <a:solidFill>
                  <a:schemeClr val="lt1"/>
                </a:solidFill>
              </a:ln>
              <a:effectLst/>
            </c:spPr>
            <c:extLst>
              <c:ext xmlns:c16="http://schemas.microsoft.com/office/drawing/2014/chart" uri="{C3380CC4-5D6E-409C-BE32-E72D297353CC}">
                <c16:uniqueId val="{00000001-13E2-4AE0-9176-57B76751B2A3}"/>
              </c:ext>
            </c:extLst>
          </c:dPt>
          <c:cat>
            <c:strRef>
              <c:f>'Overall Sales Report'!$BI$4:$BJ$4</c:f>
              <c:strCache>
                <c:ptCount val="2"/>
                <c:pt idx="0">
                  <c:v>Paid Out</c:v>
                </c:pt>
                <c:pt idx="1">
                  <c:v>Business</c:v>
                </c:pt>
              </c:strCache>
            </c:strRef>
          </c:cat>
          <c:val>
            <c:numRef>
              <c:f>'Overall Sales Report'!$BI$5:$BJ$5</c:f>
              <c:numCache>
                <c:formatCode>"£"#,##0.00_);[Red]\("£"#,##0.00\)</c:formatCode>
                <c:ptCount val="2"/>
                <c:pt idx="0">
                  <c:v>0</c:v>
                </c:pt>
                <c:pt idx="1">
                  <c:v>0</c:v>
                </c:pt>
              </c:numCache>
            </c:numRef>
          </c:val>
          <c:extLst>
            <c:ext xmlns:c16="http://schemas.microsoft.com/office/drawing/2014/chart" uri="{C3380CC4-5D6E-409C-BE32-E72D297353CC}">
              <c16:uniqueId val="{00000000-13E2-4AE0-9176-57B76751B2A3}"/>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Monthly</a:t>
            </a:r>
            <a:r>
              <a:rPr lang="en-GB" baseline="0"/>
              <a:t> Total Sales</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'Overall Sales Report'!$BD$4</c:f>
              <c:strCache>
                <c:ptCount val="1"/>
                <c:pt idx="0">
                  <c:v>Sales</c:v>
                </c:pt>
              </c:strCache>
            </c:strRef>
          </c:tx>
          <c:spPr>
            <a:solidFill>
              <a:srgbClr val="646363"/>
            </a:solidFill>
            <a:ln>
              <a:noFill/>
            </a:ln>
            <a:effectLst/>
          </c:spPr>
          <c:invertIfNegative val="0"/>
          <c:cat>
            <c:multiLvlStrRef>
              <c:f>'Overall Sales Report'!$BC$5:$BC$16</c:f>
            </c:multiLvlStrRef>
          </c:cat>
          <c:val>
            <c:numRef>
              <c:f>'Overall Sales Report'!$BD$5:$BD$16</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4D1-479C-9B53-E8C07D89FB12}"/>
            </c:ext>
          </c:extLst>
        </c:ser>
        <c:dLbls>
          <c:showLegendKey val="0"/>
          <c:showVal val="0"/>
          <c:showCatName val="0"/>
          <c:showSerName val="0"/>
          <c:showPercent val="0"/>
          <c:showBubbleSize val="0"/>
        </c:dLbls>
        <c:gapWidth val="219"/>
        <c:overlap val="-27"/>
        <c:axId val="629440488"/>
        <c:axId val="629438520"/>
      </c:barChart>
      <c:catAx>
        <c:axId val="629440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9438520"/>
        <c:crosses val="autoZero"/>
        <c:auto val="1"/>
        <c:lblAlgn val="ctr"/>
        <c:lblOffset val="100"/>
        <c:noMultiLvlLbl val="0"/>
      </c:catAx>
      <c:valAx>
        <c:axId val="629438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9440488"/>
        <c:crosses val="autoZero"/>
        <c:crossBetween val="between"/>
      </c:valAx>
      <c:spPr>
        <a:noFill/>
        <a:ln>
          <a:noFill/>
        </a:ln>
        <a:effectLst/>
      </c:spPr>
    </c:plotArea>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https://spreadsheetsolutions.biz/terms-conditions/?10100-CCC" TargetMode="External"/><Relationship Id="rId2" Type="http://schemas.openxmlformats.org/officeDocument/2006/relationships/image" Target="../media/image1.jpeg"/><Relationship Id="rId1" Type="http://schemas.openxmlformats.org/officeDocument/2006/relationships/hyperlink" Target="https://spreadsheetsolutions.biz/?10100-CCC" TargetMode="External"/><Relationship Id="rId6" Type="http://schemas.openxmlformats.org/officeDocument/2006/relationships/image" Target="../media/image3.jpeg"/><Relationship Id="rId5" Type="http://schemas.openxmlformats.org/officeDocument/2006/relationships/hyperlink" Target="https://spreadsheetsolutions.biz/project/consultant-commission-calculator/?10100" TargetMode="External"/><Relationship Id="rId4" Type="http://schemas.openxmlformats.org/officeDocument/2006/relationships/image" Target="../media/image2.jpeg"/></Relationships>
</file>

<file path=xl/drawings/_rels/drawing2.xml.rels><?xml version="1.0" encoding="UTF-8" standalone="yes"?>
<Relationships xmlns="http://schemas.openxmlformats.org/package/2006/relationships"><Relationship Id="rId3" Type="http://schemas.openxmlformats.org/officeDocument/2006/relationships/hyperlink" Target="https://spreadsheetsolutions.biz/terms-conditions/?10243" TargetMode="External"/><Relationship Id="rId2" Type="http://schemas.openxmlformats.org/officeDocument/2006/relationships/image" Target="../media/image1.jpeg"/><Relationship Id="rId1" Type="http://schemas.openxmlformats.org/officeDocument/2006/relationships/hyperlink" Target="https://spreadsheetsolutions.biz/?10243" TargetMode="External"/><Relationship Id="rId4" Type="http://schemas.openxmlformats.org/officeDocument/2006/relationships/image" Target="../media/image2.jpe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16</xdr:col>
      <xdr:colOff>38100</xdr:colOff>
      <xdr:row>20</xdr:row>
      <xdr:rowOff>12297</xdr:rowOff>
    </xdr:from>
    <xdr:to>
      <xdr:col>44</xdr:col>
      <xdr:colOff>161924</xdr:colOff>
      <xdr:row>28</xdr:row>
      <xdr:rowOff>123825</xdr:rowOff>
    </xdr:to>
    <xdr:pic>
      <xdr:nvPicPr>
        <xdr:cNvPr id="2" name="Picture 1">
          <a:hlinkClick xmlns:r="http://schemas.openxmlformats.org/officeDocument/2006/relationships" r:id="rId1"/>
          <a:extLst>
            <a:ext uri="{FF2B5EF4-FFF2-40B4-BE49-F238E27FC236}">
              <a16:creationId xmlns:a16="http://schemas.microsoft.com/office/drawing/2014/main" id="{A51C1500-6D2D-4E1F-B501-FED80CE6FA4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86100" y="3822297"/>
          <a:ext cx="5457824" cy="1635528"/>
        </a:xfrm>
        <a:prstGeom prst="rect">
          <a:avLst/>
        </a:prstGeom>
      </xdr:spPr>
    </xdr:pic>
    <xdr:clientData/>
  </xdr:twoCellAnchor>
  <xdr:twoCellAnchor editAs="oneCell">
    <xdr:from>
      <xdr:col>1</xdr:col>
      <xdr:colOff>19051</xdr:colOff>
      <xdr:row>27</xdr:row>
      <xdr:rowOff>123825</xdr:rowOff>
    </xdr:from>
    <xdr:to>
      <xdr:col>14</xdr:col>
      <xdr:colOff>164647</xdr:colOff>
      <xdr:row>29</xdr:row>
      <xdr:rowOff>133350</xdr:rowOff>
    </xdr:to>
    <xdr:pic>
      <xdr:nvPicPr>
        <xdr:cNvPr id="3" name="Picture 2">
          <a:hlinkClick xmlns:r="http://schemas.openxmlformats.org/officeDocument/2006/relationships" r:id="rId3"/>
          <a:extLst>
            <a:ext uri="{FF2B5EF4-FFF2-40B4-BE49-F238E27FC236}">
              <a16:creationId xmlns:a16="http://schemas.microsoft.com/office/drawing/2014/main" id="{FEB2E963-53B4-4554-BB93-1244A3D2C03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09551" y="5267325"/>
          <a:ext cx="2622096" cy="390525"/>
        </a:xfrm>
        <a:prstGeom prst="rect">
          <a:avLst/>
        </a:prstGeom>
      </xdr:spPr>
    </xdr:pic>
    <xdr:clientData/>
  </xdr:twoCellAnchor>
  <xdr:twoCellAnchor editAs="oneCell">
    <xdr:from>
      <xdr:col>28</xdr:col>
      <xdr:colOff>57150</xdr:colOff>
      <xdr:row>13</xdr:row>
      <xdr:rowOff>90308</xdr:rowOff>
    </xdr:from>
    <xdr:to>
      <xdr:col>39</xdr:col>
      <xdr:colOff>111518</xdr:colOff>
      <xdr:row>16</xdr:row>
      <xdr:rowOff>133349</xdr:rowOff>
    </xdr:to>
    <xdr:pic>
      <xdr:nvPicPr>
        <xdr:cNvPr id="5" name="Picture 4">
          <a:hlinkClick xmlns:r="http://schemas.openxmlformats.org/officeDocument/2006/relationships" r:id="rId5"/>
          <a:extLst>
            <a:ext uri="{FF2B5EF4-FFF2-40B4-BE49-F238E27FC236}">
              <a16:creationId xmlns:a16="http://schemas.microsoft.com/office/drawing/2014/main" id="{E0D2D05A-60FD-444E-A04F-A9A1B4A83CB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391150" y="2566808"/>
          <a:ext cx="2149868" cy="6145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47625</xdr:colOff>
      <xdr:row>59</xdr:row>
      <xdr:rowOff>85724</xdr:rowOff>
    </xdr:from>
    <xdr:to>
      <xdr:col>16</xdr:col>
      <xdr:colOff>558629</xdr:colOff>
      <xdr:row>63</xdr:row>
      <xdr:rowOff>133350</xdr:rowOff>
    </xdr:to>
    <xdr:pic>
      <xdr:nvPicPr>
        <xdr:cNvPr id="5" name="Picture 4">
          <a:hlinkClick xmlns:r="http://schemas.openxmlformats.org/officeDocument/2006/relationships" r:id="rId1"/>
          <a:extLst>
            <a:ext uri="{FF2B5EF4-FFF2-40B4-BE49-F238E27FC236}">
              <a16:creationId xmlns:a16="http://schemas.microsoft.com/office/drawing/2014/main" id="{C5C7BB45-2531-46F9-8702-81478D70CE7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58125" y="11325224"/>
          <a:ext cx="2701754" cy="809626"/>
        </a:xfrm>
        <a:prstGeom prst="rect">
          <a:avLst/>
        </a:prstGeom>
      </xdr:spPr>
    </xdr:pic>
    <xdr:clientData/>
  </xdr:twoCellAnchor>
  <xdr:twoCellAnchor editAs="oneCell">
    <xdr:from>
      <xdr:col>8</xdr:col>
      <xdr:colOff>104776</xdr:colOff>
      <xdr:row>61</xdr:row>
      <xdr:rowOff>133350</xdr:rowOff>
    </xdr:from>
    <xdr:to>
      <xdr:col>11</xdr:col>
      <xdr:colOff>536122</xdr:colOff>
      <xdr:row>63</xdr:row>
      <xdr:rowOff>142875</xdr:rowOff>
    </xdr:to>
    <xdr:pic>
      <xdr:nvPicPr>
        <xdr:cNvPr id="7" name="Picture 6">
          <a:hlinkClick xmlns:r="http://schemas.openxmlformats.org/officeDocument/2006/relationships" r:id="rId3"/>
          <a:extLst>
            <a:ext uri="{FF2B5EF4-FFF2-40B4-BE49-F238E27FC236}">
              <a16:creationId xmlns:a16="http://schemas.microsoft.com/office/drawing/2014/main" id="{F5629C1B-C20B-4DC3-A2E7-8B8EEA14F1B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914901" y="11753850"/>
          <a:ext cx="2622096" cy="390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2</xdr:col>
      <xdr:colOff>152400</xdr:colOff>
      <xdr:row>30</xdr:row>
      <xdr:rowOff>9525</xdr:rowOff>
    </xdr:from>
    <xdr:ext cx="788999" cy="781240"/>
    <xdr:sp macro="" textlink="">
      <xdr:nvSpPr>
        <xdr:cNvPr id="2" name="TextBox 1">
          <a:extLst>
            <a:ext uri="{FF2B5EF4-FFF2-40B4-BE49-F238E27FC236}">
              <a16:creationId xmlns:a16="http://schemas.microsoft.com/office/drawing/2014/main" id="{401FAF99-A4AB-4BD5-BB4A-31B7144770D8}"/>
            </a:ext>
          </a:extLst>
        </xdr:cNvPr>
        <xdr:cNvSpPr txBox="1"/>
      </xdr:nvSpPr>
      <xdr:spPr>
        <a:xfrm>
          <a:off x="1771650" y="5724525"/>
          <a:ext cx="788999"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1">
              <a:solidFill>
                <a:schemeClr val="bg1"/>
              </a:solidFill>
            </a:rPr>
            <a:t>RESERVED</a:t>
          </a:r>
        </a:p>
        <a:p>
          <a:r>
            <a:rPr lang="en-GB" sz="1100" b="1">
              <a:solidFill>
                <a:schemeClr val="bg1"/>
              </a:solidFill>
            </a:rPr>
            <a:t>FOR</a:t>
          </a:r>
        </a:p>
        <a:p>
          <a:r>
            <a:rPr lang="en-GB" sz="1100" b="1">
              <a:solidFill>
                <a:schemeClr val="bg1"/>
              </a:solidFill>
            </a:rPr>
            <a:t>FULL</a:t>
          </a:r>
        </a:p>
        <a:p>
          <a:r>
            <a:rPr lang="en-GB" sz="1100" b="1">
              <a:solidFill>
                <a:schemeClr val="bg1"/>
              </a:solidFill>
            </a:rPr>
            <a:t>VERSION</a:t>
          </a:r>
        </a:p>
      </xdr:txBody>
    </xdr:sp>
    <xdr:clientData/>
  </xdr:oneCellAnchor>
  <xdr:oneCellAnchor>
    <xdr:from>
      <xdr:col>8</xdr:col>
      <xdr:colOff>152400</xdr:colOff>
      <xdr:row>30</xdr:row>
      <xdr:rowOff>9525</xdr:rowOff>
    </xdr:from>
    <xdr:ext cx="788999" cy="781240"/>
    <xdr:sp macro="" textlink="">
      <xdr:nvSpPr>
        <xdr:cNvPr id="3" name="TextBox 2">
          <a:extLst>
            <a:ext uri="{FF2B5EF4-FFF2-40B4-BE49-F238E27FC236}">
              <a16:creationId xmlns:a16="http://schemas.microsoft.com/office/drawing/2014/main" id="{FCAB7DD7-C91D-4DC7-81D6-63DB18D55CC6}"/>
            </a:ext>
          </a:extLst>
        </xdr:cNvPr>
        <xdr:cNvSpPr txBox="1"/>
      </xdr:nvSpPr>
      <xdr:spPr>
        <a:xfrm>
          <a:off x="1771650" y="5724525"/>
          <a:ext cx="788999"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1">
              <a:solidFill>
                <a:schemeClr val="bg1"/>
              </a:solidFill>
            </a:rPr>
            <a:t>RESERVED</a:t>
          </a:r>
        </a:p>
        <a:p>
          <a:r>
            <a:rPr lang="en-GB" sz="1100" b="1">
              <a:solidFill>
                <a:schemeClr val="bg1"/>
              </a:solidFill>
            </a:rPr>
            <a:t>FOR</a:t>
          </a:r>
        </a:p>
        <a:p>
          <a:r>
            <a:rPr lang="en-GB" sz="1100" b="1">
              <a:solidFill>
                <a:schemeClr val="bg1"/>
              </a:solidFill>
            </a:rPr>
            <a:t>FULL</a:t>
          </a:r>
        </a:p>
        <a:p>
          <a:r>
            <a:rPr lang="en-GB" sz="1100" b="1">
              <a:solidFill>
                <a:schemeClr val="bg1"/>
              </a:solidFill>
            </a:rPr>
            <a:t>VERSION</a:t>
          </a:r>
        </a:p>
      </xdr:txBody>
    </xdr:sp>
    <xdr:clientData/>
  </xdr:oneCellAnchor>
  <xdr:oneCellAnchor>
    <xdr:from>
      <xdr:col>14</xdr:col>
      <xdr:colOff>152400</xdr:colOff>
      <xdr:row>30</xdr:row>
      <xdr:rowOff>9525</xdr:rowOff>
    </xdr:from>
    <xdr:ext cx="788999" cy="781240"/>
    <xdr:sp macro="" textlink="">
      <xdr:nvSpPr>
        <xdr:cNvPr id="4" name="TextBox 3">
          <a:extLst>
            <a:ext uri="{FF2B5EF4-FFF2-40B4-BE49-F238E27FC236}">
              <a16:creationId xmlns:a16="http://schemas.microsoft.com/office/drawing/2014/main" id="{BF50549E-E647-4D76-8D15-64D981111D9A}"/>
            </a:ext>
          </a:extLst>
        </xdr:cNvPr>
        <xdr:cNvSpPr txBox="1"/>
      </xdr:nvSpPr>
      <xdr:spPr>
        <a:xfrm>
          <a:off x="1771650" y="5724525"/>
          <a:ext cx="788999"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1">
              <a:solidFill>
                <a:schemeClr val="bg1"/>
              </a:solidFill>
            </a:rPr>
            <a:t>RESERVED</a:t>
          </a:r>
        </a:p>
        <a:p>
          <a:r>
            <a:rPr lang="en-GB" sz="1100" b="1">
              <a:solidFill>
                <a:schemeClr val="bg1"/>
              </a:solidFill>
            </a:rPr>
            <a:t>FOR</a:t>
          </a:r>
        </a:p>
        <a:p>
          <a:r>
            <a:rPr lang="en-GB" sz="1100" b="1">
              <a:solidFill>
                <a:schemeClr val="bg1"/>
              </a:solidFill>
            </a:rPr>
            <a:t>FULL</a:t>
          </a:r>
        </a:p>
        <a:p>
          <a:r>
            <a:rPr lang="en-GB" sz="1100" b="1">
              <a:solidFill>
                <a:schemeClr val="bg1"/>
              </a:solidFill>
            </a:rPr>
            <a:t>VERSION</a:t>
          </a:r>
        </a:p>
      </xdr:txBody>
    </xdr:sp>
    <xdr:clientData/>
  </xdr:oneCellAnchor>
  <xdr:oneCellAnchor>
    <xdr:from>
      <xdr:col>20</xdr:col>
      <xdr:colOff>152400</xdr:colOff>
      <xdr:row>30</xdr:row>
      <xdr:rowOff>9525</xdr:rowOff>
    </xdr:from>
    <xdr:ext cx="788999" cy="781240"/>
    <xdr:sp macro="" textlink="">
      <xdr:nvSpPr>
        <xdr:cNvPr id="5" name="TextBox 4">
          <a:extLst>
            <a:ext uri="{FF2B5EF4-FFF2-40B4-BE49-F238E27FC236}">
              <a16:creationId xmlns:a16="http://schemas.microsoft.com/office/drawing/2014/main" id="{B8BEEA69-4B8E-42DF-BBAA-64AD6D4125B5}"/>
            </a:ext>
          </a:extLst>
        </xdr:cNvPr>
        <xdr:cNvSpPr txBox="1"/>
      </xdr:nvSpPr>
      <xdr:spPr>
        <a:xfrm>
          <a:off x="1771650" y="5724525"/>
          <a:ext cx="788999"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1">
              <a:solidFill>
                <a:schemeClr val="bg1"/>
              </a:solidFill>
            </a:rPr>
            <a:t>RESERVED</a:t>
          </a:r>
        </a:p>
        <a:p>
          <a:r>
            <a:rPr lang="en-GB" sz="1100" b="1">
              <a:solidFill>
                <a:schemeClr val="bg1"/>
              </a:solidFill>
            </a:rPr>
            <a:t>FOR</a:t>
          </a:r>
        </a:p>
        <a:p>
          <a:r>
            <a:rPr lang="en-GB" sz="1100" b="1">
              <a:solidFill>
                <a:schemeClr val="bg1"/>
              </a:solidFill>
            </a:rPr>
            <a:t>FULL</a:t>
          </a:r>
        </a:p>
        <a:p>
          <a:r>
            <a:rPr lang="en-GB" sz="1100" b="1">
              <a:solidFill>
                <a:schemeClr val="bg1"/>
              </a:solidFill>
            </a:rPr>
            <a:t>VERSION</a:t>
          </a:r>
        </a:p>
      </xdr:txBody>
    </xdr:sp>
    <xdr:clientData/>
  </xdr:oneCellAnchor>
  <xdr:oneCellAnchor>
    <xdr:from>
      <xdr:col>26</xdr:col>
      <xdr:colOff>152400</xdr:colOff>
      <xdr:row>30</xdr:row>
      <xdr:rowOff>9525</xdr:rowOff>
    </xdr:from>
    <xdr:ext cx="788999" cy="781240"/>
    <xdr:sp macro="" textlink="">
      <xdr:nvSpPr>
        <xdr:cNvPr id="6" name="TextBox 5">
          <a:extLst>
            <a:ext uri="{FF2B5EF4-FFF2-40B4-BE49-F238E27FC236}">
              <a16:creationId xmlns:a16="http://schemas.microsoft.com/office/drawing/2014/main" id="{1716495D-8EFF-4A8E-AEA0-C2BFD3908915}"/>
            </a:ext>
          </a:extLst>
        </xdr:cNvPr>
        <xdr:cNvSpPr txBox="1"/>
      </xdr:nvSpPr>
      <xdr:spPr>
        <a:xfrm>
          <a:off x="1771650" y="5724525"/>
          <a:ext cx="788999"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1">
              <a:solidFill>
                <a:schemeClr val="bg1"/>
              </a:solidFill>
            </a:rPr>
            <a:t>RESERVED</a:t>
          </a:r>
        </a:p>
        <a:p>
          <a:r>
            <a:rPr lang="en-GB" sz="1100" b="1">
              <a:solidFill>
                <a:schemeClr val="bg1"/>
              </a:solidFill>
            </a:rPr>
            <a:t>FOR</a:t>
          </a:r>
        </a:p>
        <a:p>
          <a:r>
            <a:rPr lang="en-GB" sz="1100" b="1">
              <a:solidFill>
                <a:schemeClr val="bg1"/>
              </a:solidFill>
            </a:rPr>
            <a:t>FULL</a:t>
          </a:r>
        </a:p>
        <a:p>
          <a:r>
            <a:rPr lang="en-GB" sz="1100" b="1">
              <a:solidFill>
                <a:schemeClr val="bg1"/>
              </a:solidFill>
            </a:rPr>
            <a:t>VERSION</a:t>
          </a:r>
        </a:p>
      </xdr:txBody>
    </xdr:sp>
    <xdr:clientData/>
  </xdr:oneCellAnchor>
  <xdr:oneCellAnchor>
    <xdr:from>
      <xdr:col>32</xdr:col>
      <xdr:colOff>152400</xdr:colOff>
      <xdr:row>30</xdr:row>
      <xdr:rowOff>9525</xdr:rowOff>
    </xdr:from>
    <xdr:ext cx="788999" cy="781240"/>
    <xdr:sp macro="" textlink="">
      <xdr:nvSpPr>
        <xdr:cNvPr id="7" name="TextBox 6">
          <a:extLst>
            <a:ext uri="{FF2B5EF4-FFF2-40B4-BE49-F238E27FC236}">
              <a16:creationId xmlns:a16="http://schemas.microsoft.com/office/drawing/2014/main" id="{6ED504A1-E021-414B-95F6-9C34E0DA91C3}"/>
            </a:ext>
          </a:extLst>
        </xdr:cNvPr>
        <xdr:cNvSpPr txBox="1"/>
      </xdr:nvSpPr>
      <xdr:spPr>
        <a:xfrm>
          <a:off x="1771650" y="5724525"/>
          <a:ext cx="788999"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1">
              <a:solidFill>
                <a:schemeClr val="bg1"/>
              </a:solidFill>
            </a:rPr>
            <a:t>RESERVED</a:t>
          </a:r>
        </a:p>
        <a:p>
          <a:r>
            <a:rPr lang="en-GB" sz="1100" b="1">
              <a:solidFill>
                <a:schemeClr val="bg1"/>
              </a:solidFill>
            </a:rPr>
            <a:t>FOR</a:t>
          </a:r>
        </a:p>
        <a:p>
          <a:r>
            <a:rPr lang="en-GB" sz="1100" b="1">
              <a:solidFill>
                <a:schemeClr val="bg1"/>
              </a:solidFill>
            </a:rPr>
            <a:t>FULL</a:t>
          </a:r>
        </a:p>
        <a:p>
          <a:r>
            <a:rPr lang="en-GB" sz="1100" b="1">
              <a:solidFill>
                <a:schemeClr val="bg1"/>
              </a:solidFill>
            </a:rPr>
            <a:t>VERSION</a:t>
          </a:r>
        </a:p>
      </xdr:txBody>
    </xdr:sp>
    <xdr:clientData/>
  </xdr:oneCellAnchor>
  <xdr:oneCellAnchor>
    <xdr:from>
      <xdr:col>38</xdr:col>
      <xdr:colOff>152400</xdr:colOff>
      <xdr:row>30</xdr:row>
      <xdr:rowOff>9525</xdr:rowOff>
    </xdr:from>
    <xdr:ext cx="788999" cy="781240"/>
    <xdr:sp macro="" textlink="">
      <xdr:nvSpPr>
        <xdr:cNvPr id="8" name="TextBox 7">
          <a:extLst>
            <a:ext uri="{FF2B5EF4-FFF2-40B4-BE49-F238E27FC236}">
              <a16:creationId xmlns:a16="http://schemas.microsoft.com/office/drawing/2014/main" id="{3B2DDCB4-395D-4FF5-82EB-08A0CC0BAE3E}"/>
            </a:ext>
          </a:extLst>
        </xdr:cNvPr>
        <xdr:cNvSpPr txBox="1"/>
      </xdr:nvSpPr>
      <xdr:spPr>
        <a:xfrm>
          <a:off x="1771650" y="5724525"/>
          <a:ext cx="788999"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1">
              <a:solidFill>
                <a:schemeClr val="bg1"/>
              </a:solidFill>
            </a:rPr>
            <a:t>RESERVED</a:t>
          </a:r>
        </a:p>
        <a:p>
          <a:r>
            <a:rPr lang="en-GB" sz="1100" b="1">
              <a:solidFill>
                <a:schemeClr val="bg1"/>
              </a:solidFill>
            </a:rPr>
            <a:t>FOR</a:t>
          </a:r>
        </a:p>
        <a:p>
          <a:r>
            <a:rPr lang="en-GB" sz="1100" b="1">
              <a:solidFill>
                <a:schemeClr val="bg1"/>
              </a:solidFill>
            </a:rPr>
            <a:t>FULL</a:t>
          </a:r>
        </a:p>
        <a:p>
          <a:r>
            <a:rPr lang="en-GB" sz="1100" b="1">
              <a:solidFill>
                <a:schemeClr val="bg1"/>
              </a:solidFill>
            </a:rPr>
            <a:t>VERSION</a:t>
          </a:r>
        </a:p>
      </xdr:txBody>
    </xdr:sp>
    <xdr:clientData/>
  </xdr:oneCellAnchor>
  <xdr:oneCellAnchor>
    <xdr:from>
      <xdr:col>44</xdr:col>
      <xdr:colOff>152400</xdr:colOff>
      <xdr:row>30</xdr:row>
      <xdr:rowOff>9525</xdr:rowOff>
    </xdr:from>
    <xdr:ext cx="788999" cy="781240"/>
    <xdr:sp macro="" textlink="">
      <xdr:nvSpPr>
        <xdr:cNvPr id="9" name="TextBox 8">
          <a:extLst>
            <a:ext uri="{FF2B5EF4-FFF2-40B4-BE49-F238E27FC236}">
              <a16:creationId xmlns:a16="http://schemas.microsoft.com/office/drawing/2014/main" id="{2E203D4E-0079-450A-9D34-73B57534097A}"/>
            </a:ext>
          </a:extLst>
        </xdr:cNvPr>
        <xdr:cNvSpPr txBox="1"/>
      </xdr:nvSpPr>
      <xdr:spPr>
        <a:xfrm>
          <a:off x="1771650" y="5724525"/>
          <a:ext cx="788999"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1">
              <a:solidFill>
                <a:schemeClr val="bg1"/>
              </a:solidFill>
            </a:rPr>
            <a:t>RESERVED</a:t>
          </a:r>
        </a:p>
        <a:p>
          <a:r>
            <a:rPr lang="en-GB" sz="1100" b="1">
              <a:solidFill>
                <a:schemeClr val="bg1"/>
              </a:solidFill>
            </a:rPr>
            <a:t>FOR</a:t>
          </a:r>
        </a:p>
        <a:p>
          <a:r>
            <a:rPr lang="en-GB" sz="1100" b="1">
              <a:solidFill>
                <a:schemeClr val="bg1"/>
              </a:solidFill>
            </a:rPr>
            <a:t>FULL</a:t>
          </a:r>
        </a:p>
        <a:p>
          <a:r>
            <a:rPr lang="en-GB" sz="1100" b="1">
              <a:solidFill>
                <a:schemeClr val="bg1"/>
              </a:solidFill>
            </a:rPr>
            <a:t>VERSION</a:t>
          </a:r>
        </a:p>
      </xdr:txBody>
    </xdr:sp>
    <xdr:clientData/>
  </xdr:oneCellAnchor>
  <xdr:oneCellAnchor>
    <xdr:from>
      <xdr:col>50</xdr:col>
      <xdr:colOff>152400</xdr:colOff>
      <xdr:row>30</xdr:row>
      <xdr:rowOff>9525</xdr:rowOff>
    </xdr:from>
    <xdr:ext cx="788999" cy="781240"/>
    <xdr:sp macro="" textlink="">
      <xdr:nvSpPr>
        <xdr:cNvPr id="10" name="TextBox 9">
          <a:extLst>
            <a:ext uri="{FF2B5EF4-FFF2-40B4-BE49-F238E27FC236}">
              <a16:creationId xmlns:a16="http://schemas.microsoft.com/office/drawing/2014/main" id="{A7847D73-1F8B-4AE9-AB47-32CFEB78A1AF}"/>
            </a:ext>
          </a:extLst>
        </xdr:cNvPr>
        <xdr:cNvSpPr txBox="1"/>
      </xdr:nvSpPr>
      <xdr:spPr>
        <a:xfrm>
          <a:off x="1771650" y="5724525"/>
          <a:ext cx="788999"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1">
              <a:solidFill>
                <a:schemeClr val="bg1"/>
              </a:solidFill>
            </a:rPr>
            <a:t>RESERVED</a:t>
          </a:r>
        </a:p>
        <a:p>
          <a:r>
            <a:rPr lang="en-GB" sz="1100" b="1">
              <a:solidFill>
                <a:schemeClr val="bg1"/>
              </a:solidFill>
            </a:rPr>
            <a:t>FOR</a:t>
          </a:r>
        </a:p>
        <a:p>
          <a:r>
            <a:rPr lang="en-GB" sz="1100" b="1">
              <a:solidFill>
                <a:schemeClr val="bg1"/>
              </a:solidFill>
            </a:rPr>
            <a:t>FULL</a:t>
          </a:r>
        </a:p>
        <a:p>
          <a:r>
            <a:rPr lang="en-GB" sz="1100" b="1">
              <a:solidFill>
                <a:schemeClr val="bg1"/>
              </a:solidFill>
            </a:rPr>
            <a:t>VERSION</a:t>
          </a:r>
        </a:p>
      </xdr:txBody>
    </xdr:sp>
    <xdr:clientData/>
  </xdr:oneCellAnchor>
  <xdr:oneCellAnchor>
    <xdr:from>
      <xdr:col>56</xdr:col>
      <xdr:colOff>152400</xdr:colOff>
      <xdr:row>30</xdr:row>
      <xdr:rowOff>9525</xdr:rowOff>
    </xdr:from>
    <xdr:ext cx="788999" cy="781240"/>
    <xdr:sp macro="" textlink="">
      <xdr:nvSpPr>
        <xdr:cNvPr id="11" name="TextBox 10">
          <a:extLst>
            <a:ext uri="{FF2B5EF4-FFF2-40B4-BE49-F238E27FC236}">
              <a16:creationId xmlns:a16="http://schemas.microsoft.com/office/drawing/2014/main" id="{7D739B93-6F30-4B9D-99D7-52DCD83CFC63}"/>
            </a:ext>
          </a:extLst>
        </xdr:cNvPr>
        <xdr:cNvSpPr txBox="1"/>
      </xdr:nvSpPr>
      <xdr:spPr>
        <a:xfrm>
          <a:off x="1771650" y="5724525"/>
          <a:ext cx="788999"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1">
              <a:solidFill>
                <a:schemeClr val="bg1"/>
              </a:solidFill>
            </a:rPr>
            <a:t>RESERVED</a:t>
          </a:r>
        </a:p>
        <a:p>
          <a:r>
            <a:rPr lang="en-GB" sz="1100" b="1">
              <a:solidFill>
                <a:schemeClr val="bg1"/>
              </a:solidFill>
            </a:rPr>
            <a:t>FOR</a:t>
          </a:r>
        </a:p>
        <a:p>
          <a:r>
            <a:rPr lang="en-GB" sz="1100" b="1">
              <a:solidFill>
                <a:schemeClr val="bg1"/>
              </a:solidFill>
            </a:rPr>
            <a:t>FULL</a:t>
          </a:r>
        </a:p>
        <a:p>
          <a:r>
            <a:rPr lang="en-GB" sz="1100" b="1">
              <a:solidFill>
                <a:schemeClr val="bg1"/>
              </a:solidFill>
            </a:rPr>
            <a:t>VERSION</a:t>
          </a:r>
        </a:p>
      </xdr:txBody>
    </xdr:sp>
    <xdr:clientData/>
  </xdr:oneCellAnchor>
  <xdr:oneCellAnchor>
    <xdr:from>
      <xdr:col>62</xdr:col>
      <xdr:colOff>152400</xdr:colOff>
      <xdr:row>30</xdr:row>
      <xdr:rowOff>9525</xdr:rowOff>
    </xdr:from>
    <xdr:ext cx="788999" cy="781240"/>
    <xdr:sp macro="" textlink="">
      <xdr:nvSpPr>
        <xdr:cNvPr id="12" name="TextBox 11">
          <a:extLst>
            <a:ext uri="{FF2B5EF4-FFF2-40B4-BE49-F238E27FC236}">
              <a16:creationId xmlns:a16="http://schemas.microsoft.com/office/drawing/2014/main" id="{AA221EA4-FA82-4EA5-856A-07B935D8CA25}"/>
            </a:ext>
          </a:extLst>
        </xdr:cNvPr>
        <xdr:cNvSpPr txBox="1"/>
      </xdr:nvSpPr>
      <xdr:spPr>
        <a:xfrm>
          <a:off x="1771650" y="5724525"/>
          <a:ext cx="788999"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1">
              <a:solidFill>
                <a:schemeClr val="bg1"/>
              </a:solidFill>
            </a:rPr>
            <a:t>RESERVED</a:t>
          </a:r>
        </a:p>
        <a:p>
          <a:r>
            <a:rPr lang="en-GB" sz="1100" b="1">
              <a:solidFill>
                <a:schemeClr val="bg1"/>
              </a:solidFill>
            </a:rPr>
            <a:t>FOR</a:t>
          </a:r>
        </a:p>
        <a:p>
          <a:r>
            <a:rPr lang="en-GB" sz="1100" b="1">
              <a:solidFill>
                <a:schemeClr val="bg1"/>
              </a:solidFill>
            </a:rPr>
            <a:t>FULL</a:t>
          </a:r>
        </a:p>
        <a:p>
          <a:r>
            <a:rPr lang="en-GB" sz="1100" b="1">
              <a:solidFill>
                <a:schemeClr val="bg1"/>
              </a:solidFill>
            </a:rPr>
            <a:t>VERSION</a:t>
          </a:r>
        </a:p>
      </xdr:txBody>
    </xdr:sp>
    <xdr:clientData/>
  </xdr:oneCellAnchor>
  <xdr:oneCellAnchor>
    <xdr:from>
      <xdr:col>68</xdr:col>
      <xdr:colOff>152400</xdr:colOff>
      <xdr:row>30</xdr:row>
      <xdr:rowOff>9525</xdr:rowOff>
    </xdr:from>
    <xdr:ext cx="788999" cy="781240"/>
    <xdr:sp macro="" textlink="">
      <xdr:nvSpPr>
        <xdr:cNvPr id="13" name="TextBox 12">
          <a:extLst>
            <a:ext uri="{FF2B5EF4-FFF2-40B4-BE49-F238E27FC236}">
              <a16:creationId xmlns:a16="http://schemas.microsoft.com/office/drawing/2014/main" id="{B1B0F199-7681-48AE-BA78-E19633B28BAB}"/>
            </a:ext>
          </a:extLst>
        </xdr:cNvPr>
        <xdr:cNvSpPr txBox="1"/>
      </xdr:nvSpPr>
      <xdr:spPr>
        <a:xfrm>
          <a:off x="1771650" y="5724525"/>
          <a:ext cx="788999"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1">
              <a:solidFill>
                <a:schemeClr val="bg1"/>
              </a:solidFill>
            </a:rPr>
            <a:t>RESERVED</a:t>
          </a:r>
        </a:p>
        <a:p>
          <a:r>
            <a:rPr lang="en-GB" sz="1100" b="1">
              <a:solidFill>
                <a:schemeClr val="bg1"/>
              </a:solidFill>
            </a:rPr>
            <a:t>FOR</a:t>
          </a:r>
        </a:p>
        <a:p>
          <a:r>
            <a:rPr lang="en-GB" sz="1100" b="1">
              <a:solidFill>
                <a:schemeClr val="bg1"/>
              </a:solidFill>
            </a:rPr>
            <a:t>FULL</a:t>
          </a:r>
        </a:p>
        <a:p>
          <a:r>
            <a:rPr lang="en-GB" sz="1100" b="1">
              <a:solidFill>
                <a:schemeClr val="bg1"/>
              </a:solidFill>
            </a:rPr>
            <a:t>VERSION</a:t>
          </a:r>
        </a:p>
      </xdr:txBody>
    </xdr:sp>
    <xdr:clientData/>
  </xdr:oneCellAnchor>
  <xdr:oneCellAnchor>
    <xdr:from>
      <xdr:col>74</xdr:col>
      <xdr:colOff>152400</xdr:colOff>
      <xdr:row>30</xdr:row>
      <xdr:rowOff>9525</xdr:rowOff>
    </xdr:from>
    <xdr:ext cx="788999" cy="781240"/>
    <xdr:sp macro="" textlink="">
      <xdr:nvSpPr>
        <xdr:cNvPr id="14" name="TextBox 13">
          <a:extLst>
            <a:ext uri="{FF2B5EF4-FFF2-40B4-BE49-F238E27FC236}">
              <a16:creationId xmlns:a16="http://schemas.microsoft.com/office/drawing/2014/main" id="{57FDB07A-A414-4ADC-B6EB-B30508C9181C}"/>
            </a:ext>
          </a:extLst>
        </xdr:cNvPr>
        <xdr:cNvSpPr txBox="1"/>
      </xdr:nvSpPr>
      <xdr:spPr>
        <a:xfrm>
          <a:off x="1771650" y="5724525"/>
          <a:ext cx="788999"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1">
              <a:solidFill>
                <a:schemeClr val="bg1"/>
              </a:solidFill>
            </a:rPr>
            <a:t>RESERVED</a:t>
          </a:r>
        </a:p>
        <a:p>
          <a:r>
            <a:rPr lang="en-GB" sz="1100" b="1">
              <a:solidFill>
                <a:schemeClr val="bg1"/>
              </a:solidFill>
            </a:rPr>
            <a:t>FOR</a:t>
          </a:r>
        </a:p>
        <a:p>
          <a:r>
            <a:rPr lang="en-GB" sz="1100" b="1">
              <a:solidFill>
                <a:schemeClr val="bg1"/>
              </a:solidFill>
            </a:rPr>
            <a:t>FULL</a:t>
          </a:r>
        </a:p>
        <a:p>
          <a:r>
            <a:rPr lang="en-GB" sz="1100" b="1">
              <a:solidFill>
                <a:schemeClr val="bg1"/>
              </a:solidFill>
            </a:rPr>
            <a:t>VERSION</a:t>
          </a:r>
        </a:p>
      </xdr:txBody>
    </xdr:sp>
    <xdr:clientData/>
  </xdr:oneCellAnchor>
  <xdr:oneCellAnchor>
    <xdr:from>
      <xdr:col>80</xdr:col>
      <xdr:colOff>152400</xdr:colOff>
      <xdr:row>30</xdr:row>
      <xdr:rowOff>9525</xdr:rowOff>
    </xdr:from>
    <xdr:ext cx="788999" cy="781240"/>
    <xdr:sp macro="" textlink="">
      <xdr:nvSpPr>
        <xdr:cNvPr id="15" name="TextBox 14">
          <a:extLst>
            <a:ext uri="{FF2B5EF4-FFF2-40B4-BE49-F238E27FC236}">
              <a16:creationId xmlns:a16="http://schemas.microsoft.com/office/drawing/2014/main" id="{78151761-6C8A-45AE-A4BD-B6633C15C51C}"/>
            </a:ext>
          </a:extLst>
        </xdr:cNvPr>
        <xdr:cNvSpPr txBox="1"/>
      </xdr:nvSpPr>
      <xdr:spPr>
        <a:xfrm>
          <a:off x="1771650" y="5724525"/>
          <a:ext cx="788999"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1">
              <a:solidFill>
                <a:schemeClr val="bg1"/>
              </a:solidFill>
            </a:rPr>
            <a:t>RESERVED</a:t>
          </a:r>
        </a:p>
        <a:p>
          <a:r>
            <a:rPr lang="en-GB" sz="1100" b="1">
              <a:solidFill>
                <a:schemeClr val="bg1"/>
              </a:solidFill>
            </a:rPr>
            <a:t>FOR</a:t>
          </a:r>
        </a:p>
        <a:p>
          <a:r>
            <a:rPr lang="en-GB" sz="1100" b="1">
              <a:solidFill>
                <a:schemeClr val="bg1"/>
              </a:solidFill>
            </a:rPr>
            <a:t>FULL</a:t>
          </a:r>
        </a:p>
        <a:p>
          <a:r>
            <a:rPr lang="en-GB" sz="1100" b="1">
              <a:solidFill>
                <a:schemeClr val="bg1"/>
              </a:solidFill>
            </a:rPr>
            <a:t>VERSION</a:t>
          </a:r>
        </a:p>
      </xdr:txBody>
    </xdr:sp>
    <xdr:clientData/>
  </xdr:oneCellAnchor>
  <xdr:oneCellAnchor>
    <xdr:from>
      <xdr:col>86</xdr:col>
      <xdr:colOff>152400</xdr:colOff>
      <xdr:row>30</xdr:row>
      <xdr:rowOff>9525</xdr:rowOff>
    </xdr:from>
    <xdr:ext cx="788999" cy="781240"/>
    <xdr:sp macro="" textlink="">
      <xdr:nvSpPr>
        <xdr:cNvPr id="16" name="TextBox 15">
          <a:extLst>
            <a:ext uri="{FF2B5EF4-FFF2-40B4-BE49-F238E27FC236}">
              <a16:creationId xmlns:a16="http://schemas.microsoft.com/office/drawing/2014/main" id="{FDB51B9B-7639-407B-AC1D-61C15B7B8E45}"/>
            </a:ext>
          </a:extLst>
        </xdr:cNvPr>
        <xdr:cNvSpPr txBox="1"/>
      </xdr:nvSpPr>
      <xdr:spPr>
        <a:xfrm>
          <a:off x="1771650" y="5724525"/>
          <a:ext cx="788999"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1">
              <a:solidFill>
                <a:schemeClr val="bg1"/>
              </a:solidFill>
            </a:rPr>
            <a:t>RESERVED</a:t>
          </a:r>
        </a:p>
        <a:p>
          <a:r>
            <a:rPr lang="en-GB" sz="1100" b="1">
              <a:solidFill>
                <a:schemeClr val="bg1"/>
              </a:solidFill>
            </a:rPr>
            <a:t>FOR</a:t>
          </a:r>
        </a:p>
        <a:p>
          <a:r>
            <a:rPr lang="en-GB" sz="1100" b="1">
              <a:solidFill>
                <a:schemeClr val="bg1"/>
              </a:solidFill>
            </a:rPr>
            <a:t>FULL</a:t>
          </a:r>
        </a:p>
        <a:p>
          <a:r>
            <a:rPr lang="en-GB" sz="1100" b="1">
              <a:solidFill>
                <a:schemeClr val="bg1"/>
              </a:solidFill>
            </a:rPr>
            <a:t>VERSION</a:t>
          </a:r>
        </a:p>
      </xdr:txBody>
    </xdr:sp>
    <xdr:clientData/>
  </xdr:oneCellAnchor>
  <xdr:oneCellAnchor>
    <xdr:from>
      <xdr:col>92</xdr:col>
      <xdr:colOff>152400</xdr:colOff>
      <xdr:row>30</xdr:row>
      <xdr:rowOff>9525</xdr:rowOff>
    </xdr:from>
    <xdr:ext cx="788999" cy="781240"/>
    <xdr:sp macro="" textlink="">
      <xdr:nvSpPr>
        <xdr:cNvPr id="17" name="TextBox 16">
          <a:extLst>
            <a:ext uri="{FF2B5EF4-FFF2-40B4-BE49-F238E27FC236}">
              <a16:creationId xmlns:a16="http://schemas.microsoft.com/office/drawing/2014/main" id="{CF1C7E70-1C26-4657-A810-04CD8EB4FF0F}"/>
            </a:ext>
          </a:extLst>
        </xdr:cNvPr>
        <xdr:cNvSpPr txBox="1"/>
      </xdr:nvSpPr>
      <xdr:spPr>
        <a:xfrm>
          <a:off x="1771650" y="5724525"/>
          <a:ext cx="788999"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1">
              <a:solidFill>
                <a:schemeClr val="bg1"/>
              </a:solidFill>
            </a:rPr>
            <a:t>RESERVED</a:t>
          </a:r>
        </a:p>
        <a:p>
          <a:r>
            <a:rPr lang="en-GB" sz="1100" b="1">
              <a:solidFill>
                <a:schemeClr val="bg1"/>
              </a:solidFill>
            </a:rPr>
            <a:t>FOR</a:t>
          </a:r>
        </a:p>
        <a:p>
          <a:r>
            <a:rPr lang="en-GB" sz="1100" b="1">
              <a:solidFill>
                <a:schemeClr val="bg1"/>
              </a:solidFill>
            </a:rPr>
            <a:t>FULL</a:t>
          </a:r>
        </a:p>
        <a:p>
          <a:r>
            <a:rPr lang="en-GB" sz="1100" b="1">
              <a:solidFill>
                <a:schemeClr val="bg1"/>
              </a:solidFill>
            </a:rPr>
            <a:t>VERSION</a:t>
          </a:r>
        </a:p>
      </xdr:txBody>
    </xdr:sp>
    <xdr:clientData/>
  </xdr:oneCellAnchor>
  <xdr:oneCellAnchor>
    <xdr:from>
      <xdr:col>98</xdr:col>
      <xdr:colOff>152400</xdr:colOff>
      <xdr:row>30</xdr:row>
      <xdr:rowOff>9525</xdr:rowOff>
    </xdr:from>
    <xdr:ext cx="788999" cy="781240"/>
    <xdr:sp macro="" textlink="">
      <xdr:nvSpPr>
        <xdr:cNvPr id="18" name="TextBox 17">
          <a:extLst>
            <a:ext uri="{FF2B5EF4-FFF2-40B4-BE49-F238E27FC236}">
              <a16:creationId xmlns:a16="http://schemas.microsoft.com/office/drawing/2014/main" id="{BDFE77B4-007F-4F08-BC62-EA20FDDE7F91}"/>
            </a:ext>
          </a:extLst>
        </xdr:cNvPr>
        <xdr:cNvSpPr txBox="1"/>
      </xdr:nvSpPr>
      <xdr:spPr>
        <a:xfrm>
          <a:off x="1771650" y="5724525"/>
          <a:ext cx="788999"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1">
              <a:solidFill>
                <a:schemeClr val="bg1"/>
              </a:solidFill>
            </a:rPr>
            <a:t>RESERVED</a:t>
          </a:r>
        </a:p>
        <a:p>
          <a:r>
            <a:rPr lang="en-GB" sz="1100" b="1">
              <a:solidFill>
                <a:schemeClr val="bg1"/>
              </a:solidFill>
            </a:rPr>
            <a:t>FOR</a:t>
          </a:r>
        </a:p>
        <a:p>
          <a:r>
            <a:rPr lang="en-GB" sz="1100" b="1">
              <a:solidFill>
                <a:schemeClr val="bg1"/>
              </a:solidFill>
            </a:rPr>
            <a:t>FULL</a:t>
          </a:r>
        </a:p>
        <a:p>
          <a:r>
            <a:rPr lang="en-GB" sz="1100" b="1">
              <a:solidFill>
                <a:schemeClr val="bg1"/>
              </a:solidFill>
            </a:rPr>
            <a:t>VERSION</a:t>
          </a:r>
        </a:p>
      </xdr:txBody>
    </xdr:sp>
    <xdr:clientData/>
  </xdr:oneCellAnchor>
  <xdr:oneCellAnchor>
    <xdr:from>
      <xdr:col>104</xdr:col>
      <xdr:colOff>152400</xdr:colOff>
      <xdr:row>30</xdr:row>
      <xdr:rowOff>9525</xdr:rowOff>
    </xdr:from>
    <xdr:ext cx="788999" cy="781240"/>
    <xdr:sp macro="" textlink="">
      <xdr:nvSpPr>
        <xdr:cNvPr id="19" name="TextBox 18">
          <a:extLst>
            <a:ext uri="{FF2B5EF4-FFF2-40B4-BE49-F238E27FC236}">
              <a16:creationId xmlns:a16="http://schemas.microsoft.com/office/drawing/2014/main" id="{16CE9BDA-1F76-45D4-B545-DD31B49658AD}"/>
            </a:ext>
          </a:extLst>
        </xdr:cNvPr>
        <xdr:cNvSpPr txBox="1"/>
      </xdr:nvSpPr>
      <xdr:spPr>
        <a:xfrm>
          <a:off x="1771650" y="5724525"/>
          <a:ext cx="788999"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1">
              <a:solidFill>
                <a:schemeClr val="bg1"/>
              </a:solidFill>
            </a:rPr>
            <a:t>RESERVED</a:t>
          </a:r>
        </a:p>
        <a:p>
          <a:r>
            <a:rPr lang="en-GB" sz="1100" b="1">
              <a:solidFill>
                <a:schemeClr val="bg1"/>
              </a:solidFill>
            </a:rPr>
            <a:t>FOR</a:t>
          </a:r>
        </a:p>
        <a:p>
          <a:r>
            <a:rPr lang="en-GB" sz="1100" b="1">
              <a:solidFill>
                <a:schemeClr val="bg1"/>
              </a:solidFill>
            </a:rPr>
            <a:t>FULL</a:t>
          </a:r>
        </a:p>
        <a:p>
          <a:r>
            <a:rPr lang="en-GB" sz="1100" b="1">
              <a:solidFill>
                <a:schemeClr val="bg1"/>
              </a:solidFill>
            </a:rPr>
            <a:t>VERSION</a:t>
          </a:r>
        </a:p>
      </xdr:txBody>
    </xdr:sp>
    <xdr:clientData/>
  </xdr:oneCellAnchor>
  <xdr:oneCellAnchor>
    <xdr:from>
      <xdr:col>110</xdr:col>
      <xdr:colOff>152400</xdr:colOff>
      <xdr:row>30</xdr:row>
      <xdr:rowOff>9525</xdr:rowOff>
    </xdr:from>
    <xdr:ext cx="788999" cy="781240"/>
    <xdr:sp macro="" textlink="">
      <xdr:nvSpPr>
        <xdr:cNvPr id="20" name="TextBox 19">
          <a:extLst>
            <a:ext uri="{FF2B5EF4-FFF2-40B4-BE49-F238E27FC236}">
              <a16:creationId xmlns:a16="http://schemas.microsoft.com/office/drawing/2014/main" id="{11174F29-EBBE-49C6-AE33-CB5929FFD685}"/>
            </a:ext>
          </a:extLst>
        </xdr:cNvPr>
        <xdr:cNvSpPr txBox="1"/>
      </xdr:nvSpPr>
      <xdr:spPr>
        <a:xfrm>
          <a:off x="1771650" y="5724525"/>
          <a:ext cx="788999"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1">
              <a:solidFill>
                <a:schemeClr val="bg1"/>
              </a:solidFill>
            </a:rPr>
            <a:t>RESERVED</a:t>
          </a:r>
        </a:p>
        <a:p>
          <a:r>
            <a:rPr lang="en-GB" sz="1100" b="1">
              <a:solidFill>
                <a:schemeClr val="bg1"/>
              </a:solidFill>
            </a:rPr>
            <a:t>FOR</a:t>
          </a:r>
        </a:p>
        <a:p>
          <a:r>
            <a:rPr lang="en-GB" sz="1100" b="1">
              <a:solidFill>
                <a:schemeClr val="bg1"/>
              </a:solidFill>
            </a:rPr>
            <a:t>FULL</a:t>
          </a:r>
        </a:p>
        <a:p>
          <a:r>
            <a:rPr lang="en-GB" sz="1100" b="1">
              <a:solidFill>
                <a:schemeClr val="bg1"/>
              </a:solidFill>
            </a:rPr>
            <a:t>VERSION</a:t>
          </a:r>
        </a:p>
      </xdr:txBody>
    </xdr:sp>
    <xdr:clientData/>
  </xdr:oneCellAnchor>
  <xdr:oneCellAnchor>
    <xdr:from>
      <xdr:col>116</xdr:col>
      <xdr:colOff>152400</xdr:colOff>
      <xdr:row>30</xdr:row>
      <xdr:rowOff>9525</xdr:rowOff>
    </xdr:from>
    <xdr:ext cx="788999" cy="781240"/>
    <xdr:sp macro="" textlink="">
      <xdr:nvSpPr>
        <xdr:cNvPr id="21" name="TextBox 20">
          <a:extLst>
            <a:ext uri="{FF2B5EF4-FFF2-40B4-BE49-F238E27FC236}">
              <a16:creationId xmlns:a16="http://schemas.microsoft.com/office/drawing/2014/main" id="{F69185FF-7ED2-422F-B9E6-C9AC1A7D353F}"/>
            </a:ext>
          </a:extLst>
        </xdr:cNvPr>
        <xdr:cNvSpPr txBox="1"/>
      </xdr:nvSpPr>
      <xdr:spPr>
        <a:xfrm>
          <a:off x="1771650" y="5724525"/>
          <a:ext cx="788999"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1">
              <a:solidFill>
                <a:schemeClr val="bg1"/>
              </a:solidFill>
            </a:rPr>
            <a:t>RESERVED</a:t>
          </a:r>
        </a:p>
        <a:p>
          <a:r>
            <a:rPr lang="en-GB" sz="1100" b="1">
              <a:solidFill>
                <a:schemeClr val="bg1"/>
              </a:solidFill>
            </a:rPr>
            <a:t>FOR</a:t>
          </a:r>
        </a:p>
        <a:p>
          <a:r>
            <a:rPr lang="en-GB" sz="1100" b="1">
              <a:solidFill>
                <a:schemeClr val="bg1"/>
              </a:solidFill>
            </a:rPr>
            <a:t>FULL</a:t>
          </a:r>
        </a:p>
        <a:p>
          <a:r>
            <a:rPr lang="en-GB" sz="1100" b="1">
              <a:solidFill>
                <a:schemeClr val="bg1"/>
              </a:solidFill>
            </a:rPr>
            <a:t>VERSION</a:t>
          </a:r>
        </a:p>
      </xdr:txBody>
    </xdr:sp>
    <xdr:clientData/>
  </xdr:oneCellAnchor>
  <xdr:oneCellAnchor>
    <xdr:from>
      <xdr:col>122</xdr:col>
      <xdr:colOff>152400</xdr:colOff>
      <xdr:row>30</xdr:row>
      <xdr:rowOff>9525</xdr:rowOff>
    </xdr:from>
    <xdr:ext cx="788999" cy="781240"/>
    <xdr:sp macro="" textlink="">
      <xdr:nvSpPr>
        <xdr:cNvPr id="22" name="TextBox 21">
          <a:extLst>
            <a:ext uri="{FF2B5EF4-FFF2-40B4-BE49-F238E27FC236}">
              <a16:creationId xmlns:a16="http://schemas.microsoft.com/office/drawing/2014/main" id="{29D5EEA2-A21A-4570-A0DB-046E46DA1665}"/>
            </a:ext>
          </a:extLst>
        </xdr:cNvPr>
        <xdr:cNvSpPr txBox="1"/>
      </xdr:nvSpPr>
      <xdr:spPr>
        <a:xfrm>
          <a:off x="1771650" y="5724525"/>
          <a:ext cx="788999"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1">
              <a:solidFill>
                <a:schemeClr val="bg1"/>
              </a:solidFill>
            </a:rPr>
            <a:t>RESERVED</a:t>
          </a:r>
        </a:p>
        <a:p>
          <a:r>
            <a:rPr lang="en-GB" sz="1100" b="1">
              <a:solidFill>
                <a:schemeClr val="bg1"/>
              </a:solidFill>
            </a:rPr>
            <a:t>FOR</a:t>
          </a:r>
        </a:p>
        <a:p>
          <a:r>
            <a:rPr lang="en-GB" sz="1100" b="1">
              <a:solidFill>
                <a:schemeClr val="bg1"/>
              </a:solidFill>
            </a:rPr>
            <a:t>FULL</a:t>
          </a:r>
        </a:p>
        <a:p>
          <a:r>
            <a:rPr lang="en-GB" sz="1100" b="1">
              <a:solidFill>
                <a:schemeClr val="bg1"/>
              </a:solidFill>
            </a:rPr>
            <a:t>VERSION</a:t>
          </a:r>
        </a:p>
      </xdr:txBody>
    </xdr:sp>
    <xdr:clientData/>
  </xdr:oneCellAnchor>
  <xdr:oneCellAnchor>
    <xdr:from>
      <xdr:col>128</xdr:col>
      <xdr:colOff>152400</xdr:colOff>
      <xdr:row>30</xdr:row>
      <xdr:rowOff>9525</xdr:rowOff>
    </xdr:from>
    <xdr:ext cx="788999" cy="781240"/>
    <xdr:sp macro="" textlink="">
      <xdr:nvSpPr>
        <xdr:cNvPr id="23" name="TextBox 22">
          <a:extLst>
            <a:ext uri="{FF2B5EF4-FFF2-40B4-BE49-F238E27FC236}">
              <a16:creationId xmlns:a16="http://schemas.microsoft.com/office/drawing/2014/main" id="{FF4E745D-E609-4214-8435-A7A87FA169BA}"/>
            </a:ext>
          </a:extLst>
        </xdr:cNvPr>
        <xdr:cNvSpPr txBox="1"/>
      </xdr:nvSpPr>
      <xdr:spPr>
        <a:xfrm>
          <a:off x="1771650" y="5724525"/>
          <a:ext cx="788999"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1">
              <a:solidFill>
                <a:schemeClr val="bg1"/>
              </a:solidFill>
            </a:rPr>
            <a:t>RESERVED</a:t>
          </a:r>
        </a:p>
        <a:p>
          <a:r>
            <a:rPr lang="en-GB" sz="1100" b="1">
              <a:solidFill>
                <a:schemeClr val="bg1"/>
              </a:solidFill>
            </a:rPr>
            <a:t>FOR</a:t>
          </a:r>
        </a:p>
        <a:p>
          <a:r>
            <a:rPr lang="en-GB" sz="1100" b="1">
              <a:solidFill>
                <a:schemeClr val="bg1"/>
              </a:solidFill>
            </a:rPr>
            <a:t>FULL</a:t>
          </a:r>
        </a:p>
        <a:p>
          <a:r>
            <a:rPr lang="en-GB" sz="1100" b="1">
              <a:solidFill>
                <a:schemeClr val="bg1"/>
              </a:solidFill>
            </a:rPr>
            <a:t>VERSION</a:t>
          </a:r>
        </a:p>
      </xdr:txBody>
    </xdr:sp>
    <xdr:clientData/>
  </xdr:oneCellAnchor>
  <xdr:oneCellAnchor>
    <xdr:from>
      <xdr:col>134</xdr:col>
      <xdr:colOff>152400</xdr:colOff>
      <xdr:row>30</xdr:row>
      <xdr:rowOff>9525</xdr:rowOff>
    </xdr:from>
    <xdr:ext cx="788999" cy="781240"/>
    <xdr:sp macro="" textlink="">
      <xdr:nvSpPr>
        <xdr:cNvPr id="24" name="TextBox 23">
          <a:extLst>
            <a:ext uri="{FF2B5EF4-FFF2-40B4-BE49-F238E27FC236}">
              <a16:creationId xmlns:a16="http://schemas.microsoft.com/office/drawing/2014/main" id="{7F4F188E-B3DC-4AD3-AC59-AA16725A005A}"/>
            </a:ext>
          </a:extLst>
        </xdr:cNvPr>
        <xdr:cNvSpPr txBox="1"/>
      </xdr:nvSpPr>
      <xdr:spPr>
        <a:xfrm>
          <a:off x="1771650" y="5724525"/>
          <a:ext cx="788999"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1">
              <a:solidFill>
                <a:schemeClr val="bg1"/>
              </a:solidFill>
            </a:rPr>
            <a:t>RESERVED</a:t>
          </a:r>
        </a:p>
        <a:p>
          <a:r>
            <a:rPr lang="en-GB" sz="1100" b="1">
              <a:solidFill>
                <a:schemeClr val="bg1"/>
              </a:solidFill>
            </a:rPr>
            <a:t>FOR</a:t>
          </a:r>
        </a:p>
        <a:p>
          <a:r>
            <a:rPr lang="en-GB" sz="1100" b="1">
              <a:solidFill>
                <a:schemeClr val="bg1"/>
              </a:solidFill>
            </a:rPr>
            <a:t>FULL</a:t>
          </a:r>
        </a:p>
        <a:p>
          <a:r>
            <a:rPr lang="en-GB" sz="1100" b="1">
              <a:solidFill>
                <a:schemeClr val="bg1"/>
              </a:solidFill>
            </a:rPr>
            <a:t>VERSION</a:t>
          </a:r>
        </a:p>
      </xdr:txBody>
    </xdr:sp>
    <xdr:clientData/>
  </xdr:oneCellAnchor>
  <xdr:oneCellAnchor>
    <xdr:from>
      <xdr:col>140</xdr:col>
      <xdr:colOff>152400</xdr:colOff>
      <xdr:row>30</xdr:row>
      <xdr:rowOff>9525</xdr:rowOff>
    </xdr:from>
    <xdr:ext cx="788999" cy="781240"/>
    <xdr:sp macro="" textlink="">
      <xdr:nvSpPr>
        <xdr:cNvPr id="25" name="TextBox 24">
          <a:extLst>
            <a:ext uri="{FF2B5EF4-FFF2-40B4-BE49-F238E27FC236}">
              <a16:creationId xmlns:a16="http://schemas.microsoft.com/office/drawing/2014/main" id="{86F2B73C-EEC4-4391-92B9-97FB57ACB485}"/>
            </a:ext>
          </a:extLst>
        </xdr:cNvPr>
        <xdr:cNvSpPr txBox="1"/>
      </xdr:nvSpPr>
      <xdr:spPr>
        <a:xfrm>
          <a:off x="1771650" y="5724525"/>
          <a:ext cx="788999"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1">
              <a:solidFill>
                <a:schemeClr val="bg1"/>
              </a:solidFill>
            </a:rPr>
            <a:t>RESERVED</a:t>
          </a:r>
        </a:p>
        <a:p>
          <a:r>
            <a:rPr lang="en-GB" sz="1100" b="1">
              <a:solidFill>
                <a:schemeClr val="bg1"/>
              </a:solidFill>
            </a:rPr>
            <a:t>FOR</a:t>
          </a:r>
        </a:p>
        <a:p>
          <a:r>
            <a:rPr lang="en-GB" sz="1100" b="1">
              <a:solidFill>
                <a:schemeClr val="bg1"/>
              </a:solidFill>
            </a:rPr>
            <a:t>FULL</a:t>
          </a:r>
        </a:p>
        <a:p>
          <a:r>
            <a:rPr lang="en-GB" sz="1100" b="1">
              <a:solidFill>
                <a:schemeClr val="bg1"/>
              </a:solidFill>
            </a:rPr>
            <a:t>VERSION</a:t>
          </a:r>
        </a:p>
      </xdr:txBody>
    </xdr:sp>
    <xdr:clientData/>
  </xdr:oneCellAnchor>
  <xdr:oneCellAnchor>
    <xdr:from>
      <xdr:col>146</xdr:col>
      <xdr:colOff>152400</xdr:colOff>
      <xdr:row>30</xdr:row>
      <xdr:rowOff>9525</xdr:rowOff>
    </xdr:from>
    <xdr:ext cx="788999" cy="781240"/>
    <xdr:sp macro="" textlink="">
      <xdr:nvSpPr>
        <xdr:cNvPr id="26" name="TextBox 25">
          <a:extLst>
            <a:ext uri="{FF2B5EF4-FFF2-40B4-BE49-F238E27FC236}">
              <a16:creationId xmlns:a16="http://schemas.microsoft.com/office/drawing/2014/main" id="{E0279759-9F5C-4AC1-B75F-FB143913C403}"/>
            </a:ext>
          </a:extLst>
        </xdr:cNvPr>
        <xdr:cNvSpPr txBox="1"/>
      </xdr:nvSpPr>
      <xdr:spPr>
        <a:xfrm>
          <a:off x="1771650" y="5724525"/>
          <a:ext cx="788999"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1">
              <a:solidFill>
                <a:schemeClr val="bg1"/>
              </a:solidFill>
            </a:rPr>
            <a:t>RESERVED</a:t>
          </a:r>
        </a:p>
        <a:p>
          <a:r>
            <a:rPr lang="en-GB" sz="1100" b="1">
              <a:solidFill>
                <a:schemeClr val="bg1"/>
              </a:solidFill>
            </a:rPr>
            <a:t>FOR</a:t>
          </a:r>
        </a:p>
        <a:p>
          <a:r>
            <a:rPr lang="en-GB" sz="1100" b="1">
              <a:solidFill>
                <a:schemeClr val="bg1"/>
              </a:solidFill>
            </a:rPr>
            <a:t>FULL</a:t>
          </a:r>
        </a:p>
        <a:p>
          <a:r>
            <a:rPr lang="en-GB" sz="1100" b="1">
              <a:solidFill>
                <a:schemeClr val="bg1"/>
              </a:solidFill>
            </a:rPr>
            <a:t>VERSION</a:t>
          </a:r>
        </a:p>
      </xdr:txBody>
    </xdr:sp>
    <xdr:clientData/>
  </xdr:oneCellAnchor>
  <xdr:oneCellAnchor>
    <xdr:from>
      <xdr:col>152</xdr:col>
      <xdr:colOff>152400</xdr:colOff>
      <xdr:row>30</xdr:row>
      <xdr:rowOff>9525</xdr:rowOff>
    </xdr:from>
    <xdr:ext cx="788999" cy="781240"/>
    <xdr:sp macro="" textlink="">
      <xdr:nvSpPr>
        <xdr:cNvPr id="27" name="TextBox 26">
          <a:extLst>
            <a:ext uri="{FF2B5EF4-FFF2-40B4-BE49-F238E27FC236}">
              <a16:creationId xmlns:a16="http://schemas.microsoft.com/office/drawing/2014/main" id="{8924E60D-4CC8-4DB8-B939-29A17589FD43}"/>
            </a:ext>
          </a:extLst>
        </xdr:cNvPr>
        <xdr:cNvSpPr txBox="1"/>
      </xdr:nvSpPr>
      <xdr:spPr>
        <a:xfrm>
          <a:off x="1771650" y="5724525"/>
          <a:ext cx="788999"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1">
              <a:solidFill>
                <a:schemeClr val="bg1"/>
              </a:solidFill>
            </a:rPr>
            <a:t>RESERVED</a:t>
          </a:r>
        </a:p>
        <a:p>
          <a:r>
            <a:rPr lang="en-GB" sz="1100" b="1">
              <a:solidFill>
                <a:schemeClr val="bg1"/>
              </a:solidFill>
            </a:rPr>
            <a:t>FOR</a:t>
          </a:r>
        </a:p>
        <a:p>
          <a:r>
            <a:rPr lang="en-GB" sz="1100" b="1">
              <a:solidFill>
                <a:schemeClr val="bg1"/>
              </a:solidFill>
            </a:rPr>
            <a:t>FULL</a:t>
          </a:r>
        </a:p>
        <a:p>
          <a:r>
            <a:rPr lang="en-GB" sz="1100" b="1">
              <a:solidFill>
                <a:schemeClr val="bg1"/>
              </a:solidFill>
            </a:rPr>
            <a:t>VERSION</a:t>
          </a:r>
        </a:p>
      </xdr:txBody>
    </xdr:sp>
    <xdr:clientData/>
  </xdr:oneCellAnchor>
  <xdr:oneCellAnchor>
    <xdr:from>
      <xdr:col>158</xdr:col>
      <xdr:colOff>152400</xdr:colOff>
      <xdr:row>30</xdr:row>
      <xdr:rowOff>9525</xdr:rowOff>
    </xdr:from>
    <xdr:ext cx="788999" cy="781240"/>
    <xdr:sp macro="" textlink="">
      <xdr:nvSpPr>
        <xdr:cNvPr id="28" name="TextBox 27">
          <a:extLst>
            <a:ext uri="{FF2B5EF4-FFF2-40B4-BE49-F238E27FC236}">
              <a16:creationId xmlns:a16="http://schemas.microsoft.com/office/drawing/2014/main" id="{7E910A83-207C-4DFA-8FE6-F0469F8EEF9D}"/>
            </a:ext>
          </a:extLst>
        </xdr:cNvPr>
        <xdr:cNvSpPr txBox="1"/>
      </xdr:nvSpPr>
      <xdr:spPr>
        <a:xfrm>
          <a:off x="1771650" y="5724525"/>
          <a:ext cx="788999"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1">
              <a:solidFill>
                <a:schemeClr val="bg1"/>
              </a:solidFill>
            </a:rPr>
            <a:t>RESERVED</a:t>
          </a:r>
        </a:p>
        <a:p>
          <a:r>
            <a:rPr lang="en-GB" sz="1100" b="1">
              <a:solidFill>
                <a:schemeClr val="bg1"/>
              </a:solidFill>
            </a:rPr>
            <a:t>FOR</a:t>
          </a:r>
        </a:p>
        <a:p>
          <a:r>
            <a:rPr lang="en-GB" sz="1100" b="1">
              <a:solidFill>
                <a:schemeClr val="bg1"/>
              </a:solidFill>
            </a:rPr>
            <a:t>FULL</a:t>
          </a:r>
        </a:p>
        <a:p>
          <a:r>
            <a:rPr lang="en-GB" sz="1100" b="1">
              <a:solidFill>
                <a:schemeClr val="bg1"/>
              </a:solidFill>
            </a:rPr>
            <a:t>VERSION</a:t>
          </a:r>
        </a:p>
      </xdr:txBody>
    </xdr:sp>
    <xdr:clientData/>
  </xdr:oneCellAnchor>
  <xdr:oneCellAnchor>
    <xdr:from>
      <xdr:col>164</xdr:col>
      <xdr:colOff>152400</xdr:colOff>
      <xdr:row>30</xdr:row>
      <xdr:rowOff>9525</xdr:rowOff>
    </xdr:from>
    <xdr:ext cx="788999" cy="781240"/>
    <xdr:sp macro="" textlink="">
      <xdr:nvSpPr>
        <xdr:cNvPr id="29" name="TextBox 28">
          <a:extLst>
            <a:ext uri="{FF2B5EF4-FFF2-40B4-BE49-F238E27FC236}">
              <a16:creationId xmlns:a16="http://schemas.microsoft.com/office/drawing/2014/main" id="{B99A547C-36F4-4CBA-AF6E-7A462718F472}"/>
            </a:ext>
          </a:extLst>
        </xdr:cNvPr>
        <xdr:cNvSpPr txBox="1"/>
      </xdr:nvSpPr>
      <xdr:spPr>
        <a:xfrm>
          <a:off x="1771650" y="5724525"/>
          <a:ext cx="788999"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1">
              <a:solidFill>
                <a:schemeClr val="bg1"/>
              </a:solidFill>
            </a:rPr>
            <a:t>RESERVED</a:t>
          </a:r>
        </a:p>
        <a:p>
          <a:r>
            <a:rPr lang="en-GB" sz="1100" b="1">
              <a:solidFill>
                <a:schemeClr val="bg1"/>
              </a:solidFill>
            </a:rPr>
            <a:t>FOR</a:t>
          </a:r>
        </a:p>
        <a:p>
          <a:r>
            <a:rPr lang="en-GB" sz="1100" b="1">
              <a:solidFill>
                <a:schemeClr val="bg1"/>
              </a:solidFill>
            </a:rPr>
            <a:t>FULL</a:t>
          </a:r>
        </a:p>
        <a:p>
          <a:r>
            <a:rPr lang="en-GB" sz="1100" b="1">
              <a:solidFill>
                <a:schemeClr val="bg1"/>
              </a:solidFill>
            </a:rPr>
            <a:t>VERSION</a:t>
          </a:r>
        </a:p>
      </xdr:txBody>
    </xdr:sp>
    <xdr:clientData/>
  </xdr:oneCellAnchor>
  <xdr:oneCellAnchor>
    <xdr:from>
      <xdr:col>170</xdr:col>
      <xdr:colOff>152400</xdr:colOff>
      <xdr:row>30</xdr:row>
      <xdr:rowOff>9525</xdr:rowOff>
    </xdr:from>
    <xdr:ext cx="788999" cy="781240"/>
    <xdr:sp macro="" textlink="">
      <xdr:nvSpPr>
        <xdr:cNvPr id="30" name="TextBox 29">
          <a:extLst>
            <a:ext uri="{FF2B5EF4-FFF2-40B4-BE49-F238E27FC236}">
              <a16:creationId xmlns:a16="http://schemas.microsoft.com/office/drawing/2014/main" id="{89C04317-E752-496F-9E80-0E555B81BEFA}"/>
            </a:ext>
          </a:extLst>
        </xdr:cNvPr>
        <xdr:cNvSpPr txBox="1"/>
      </xdr:nvSpPr>
      <xdr:spPr>
        <a:xfrm>
          <a:off x="1771650" y="5724525"/>
          <a:ext cx="788999"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1">
              <a:solidFill>
                <a:schemeClr val="bg1"/>
              </a:solidFill>
            </a:rPr>
            <a:t>RESERVED</a:t>
          </a:r>
        </a:p>
        <a:p>
          <a:r>
            <a:rPr lang="en-GB" sz="1100" b="1">
              <a:solidFill>
                <a:schemeClr val="bg1"/>
              </a:solidFill>
            </a:rPr>
            <a:t>FOR</a:t>
          </a:r>
        </a:p>
        <a:p>
          <a:r>
            <a:rPr lang="en-GB" sz="1100" b="1">
              <a:solidFill>
                <a:schemeClr val="bg1"/>
              </a:solidFill>
            </a:rPr>
            <a:t>FULL</a:t>
          </a:r>
        </a:p>
        <a:p>
          <a:r>
            <a:rPr lang="en-GB" sz="1100" b="1">
              <a:solidFill>
                <a:schemeClr val="bg1"/>
              </a:solidFill>
            </a:rPr>
            <a:t>VERSION</a:t>
          </a:r>
        </a:p>
      </xdr:txBody>
    </xdr:sp>
    <xdr:clientData/>
  </xdr:oneCellAnchor>
  <xdr:oneCellAnchor>
    <xdr:from>
      <xdr:col>176</xdr:col>
      <xdr:colOff>152400</xdr:colOff>
      <xdr:row>30</xdr:row>
      <xdr:rowOff>9525</xdr:rowOff>
    </xdr:from>
    <xdr:ext cx="788999" cy="781240"/>
    <xdr:sp macro="" textlink="">
      <xdr:nvSpPr>
        <xdr:cNvPr id="31" name="TextBox 30">
          <a:extLst>
            <a:ext uri="{FF2B5EF4-FFF2-40B4-BE49-F238E27FC236}">
              <a16:creationId xmlns:a16="http://schemas.microsoft.com/office/drawing/2014/main" id="{28014E0A-5366-4615-845E-664C6948F480}"/>
            </a:ext>
          </a:extLst>
        </xdr:cNvPr>
        <xdr:cNvSpPr txBox="1"/>
      </xdr:nvSpPr>
      <xdr:spPr>
        <a:xfrm>
          <a:off x="1771650" y="5724525"/>
          <a:ext cx="788999"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1">
              <a:solidFill>
                <a:schemeClr val="bg1"/>
              </a:solidFill>
            </a:rPr>
            <a:t>RESERVED</a:t>
          </a:r>
        </a:p>
        <a:p>
          <a:r>
            <a:rPr lang="en-GB" sz="1100" b="1">
              <a:solidFill>
                <a:schemeClr val="bg1"/>
              </a:solidFill>
            </a:rPr>
            <a:t>FOR</a:t>
          </a:r>
        </a:p>
        <a:p>
          <a:r>
            <a:rPr lang="en-GB" sz="1100" b="1">
              <a:solidFill>
                <a:schemeClr val="bg1"/>
              </a:solidFill>
            </a:rPr>
            <a:t>FULL</a:t>
          </a:r>
        </a:p>
        <a:p>
          <a:r>
            <a:rPr lang="en-GB" sz="1100" b="1">
              <a:solidFill>
                <a:schemeClr val="bg1"/>
              </a:solidFill>
            </a:rPr>
            <a:t>VERSION</a:t>
          </a: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1</xdr:col>
      <xdr:colOff>0</xdr:colOff>
      <xdr:row>8</xdr:row>
      <xdr:rowOff>4762</xdr:rowOff>
    </xdr:from>
    <xdr:to>
      <xdr:col>22</xdr:col>
      <xdr:colOff>0</xdr:colOff>
      <xdr:row>22</xdr:row>
      <xdr:rowOff>0</xdr:rowOff>
    </xdr:to>
    <xdr:graphicFrame macro="">
      <xdr:nvGraphicFramePr>
        <xdr:cNvPr id="5" name="Chart 4">
          <a:extLst>
            <a:ext uri="{FF2B5EF4-FFF2-40B4-BE49-F238E27FC236}">
              <a16:creationId xmlns:a16="http://schemas.microsoft.com/office/drawing/2014/main" id="{9CB3815C-F028-482E-84F6-44D42AC4252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4762</xdr:rowOff>
    </xdr:from>
    <xdr:to>
      <xdr:col>45</xdr:col>
      <xdr:colOff>0</xdr:colOff>
      <xdr:row>65</xdr:row>
      <xdr:rowOff>0</xdr:rowOff>
    </xdr:to>
    <xdr:graphicFrame macro="">
      <xdr:nvGraphicFramePr>
        <xdr:cNvPr id="6" name="Chart 5">
          <a:extLst>
            <a:ext uri="{FF2B5EF4-FFF2-40B4-BE49-F238E27FC236}">
              <a16:creationId xmlns:a16="http://schemas.microsoft.com/office/drawing/2014/main" id="{F8B5BD0B-3E7C-4D5D-A36B-29C4569A1B4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0</xdr:colOff>
      <xdr:row>8</xdr:row>
      <xdr:rowOff>4762</xdr:rowOff>
    </xdr:from>
    <xdr:to>
      <xdr:col>45</xdr:col>
      <xdr:colOff>0</xdr:colOff>
      <xdr:row>22</xdr:row>
      <xdr:rowOff>0</xdr:rowOff>
    </xdr:to>
    <xdr:graphicFrame macro="">
      <xdr:nvGraphicFramePr>
        <xdr:cNvPr id="7" name="Chart 6">
          <a:extLst>
            <a:ext uri="{FF2B5EF4-FFF2-40B4-BE49-F238E27FC236}">
              <a16:creationId xmlns:a16="http://schemas.microsoft.com/office/drawing/2014/main" id="{5BEE3263-D936-401E-A783-3AF3F7630C7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23</xdr:row>
      <xdr:rowOff>4762</xdr:rowOff>
    </xdr:from>
    <xdr:to>
      <xdr:col>22</xdr:col>
      <xdr:colOff>0</xdr:colOff>
      <xdr:row>32</xdr:row>
      <xdr:rowOff>0</xdr:rowOff>
    </xdr:to>
    <xdr:graphicFrame macro="">
      <xdr:nvGraphicFramePr>
        <xdr:cNvPr id="8" name="Chart 7">
          <a:extLst>
            <a:ext uri="{FF2B5EF4-FFF2-40B4-BE49-F238E27FC236}">
              <a16:creationId xmlns:a16="http://schemas.microsoft.com/office/drawing/2014/main" id="{B9D054E9-7EA0-4A09-881B-8889B4E90DE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23</xdr:col>
      <xdr:colOff>0</xdr:colOff>
      <xdr:row>23</xdr:row>
      <xdr:rowOff>4762</xdr:rowOff>
    </xdr:from>
    <xdr:to>
      <xdr:col>45</xdr:col>
      <xdr:colOff>0</xdr:colOff>
      <xdr:row>32</xdr:row>
      <xdr:rowOff>0</xdr:rowOff>
    </xdr:to>
    <xdr:graphicFrame macro="">
      <xdr:nvGraphicFramePr>
        <xdr:cNvPr id="9" name="Chart 8">
          <a:extLst>
            <a:ext uri="{FF2B5EF4-FFF2-40B4-BE49-F238E27FC236}">
              <a16:creationId xmlns:a16="http://schemas.microsoft.com/office/drawing/2014/main" id="{D84414B0-6CC9-4DB4-A677-B04648AAC42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AFA6E2-06EF-49E8-8D91-309731B5C969}">
  <sheetPr>
    <tabColor theme="1"/>
  </sheetPr>
  <dimension ref="A1:AT33"/>
  <sheetViews>
    <sheetView tabSelected="1" zoomScaleNormal="100" workbookViewId="0"/>
  </sheetViews>
  <sheetFormatPr defaultColWidth="0" defaultRowHeight="15" zeroHeight="1" x14ac:dyDescent="0.25"/>
  <cols>
    <col min="1" max="46" width="2.85546875" style="1" customWidth="1"/>
    <col min="47" max="16384" width="2.85546875" style="1" hidden="1"/>
  </cols>
  <sheetData>
    <row r="1" spans="1:46" x14ac:dyDescent="0.25">
      <c r="A1" s="32"/>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row>
    <row r="2" spans="1:46" x14ac:dyDescent="0.25">
      <c r="A2" s="32"/>
      <c r="B2" s="128" t="s">
        <v>103</v>
      </c>
      <c r="C2" s="129"/>
      <c r="D2" s="129"/>
      <c r="E2" s="129"/>
      <c r="F2" s="129"/>
      <c r="G2" s="129"/>
      <c r="H2" s="129"/>
      <c r="I2" s="129"/>
      <c r="J2" s="129"/>
      <c r="K2" s="129"/>
      <c r="L2" s="129"/>
      <c r="M2" s="129"/>
      <c r="N2" s="129"/>
      <c r="O2" s="129"/>
      <c r="P2" s="129"/>
      <c r="Q2" s="129"/>
      <c r="R2" s="129"/>
      <c r="S2" s="129"/>
      <c r="T2" s="129"/>
      <c r="U2" s="129"/>
      <c r="V2" s="129"/>
      <c r="W2" s="129"/>
      <c r="X2" s="129"/>
      <c r="Y2" s="129"/>
      <c r="Z2" s="129"/>
      <c r="AA2" s="129"/>
      <c r="AB2" s="129"/>
      <c r="AC2" s="129"/>
      <c r="AD2" s="129"/>
      <c r="AE2" s="129"/>
      <c r="AF2" s="129"/>
      <c r="AG2" s="129"/>
      <c r="AH2" s="129"/>
      <c r="AI2" s="129"/>
      <c r="AJ2" s="129"/>
      <c r="AK2" s="129"/>
      <c r="AL2" s="129"/>
      <c r="AM2" s="129"/>
      <c r="AN2" s="129"/>
      <c r="AO2" s="129"/>
      <c r="AP2" s="129"/>
      <c r="AQ2" s="129"/>
      <c r="AR2" s="129"/>
      <c r="AS2" s="130"/>
      <c r="AT2" s="32"/>
    </row>
    <row r="3" spans="1:46" x14ac:dyDescent="0.25">
      <c r="A3" s="32"/>
      <c r="B3" s="131"/>
      <c r="C3" s="132"/>
      <c r="D3" s="132"/>
      <c r="E3" s="132"/>
      <c r="F3" s="132"/>
      <c r="G3" s="132"/>
      <c r="H3" s="132"/>
      <c r="I3" s="132"/>
      <c r="J3" s="132"/>
      <c r="K3" s="132"/>
      <c r="L3" s="132"/>
      <c r="M3" s="132"/>
      <c r="N3" s="132"/>
      <c r="O3" s="132"/>
      <c r="P3" s="132"/>
      <c r="Q3" s="132"/>
      <c r="R3" s="132"/>
      <c r="S3" s="132"/>
      <c r="T3" s="132"/>
      <c r="U3" s="132"/>
      <c r="V3" s="132"/>
      <c r="W3" s="132"/>
      <c r="X3" s="132"/>
      <c r="Y3" s="132"/>
      <c r="Z3" s="132"/>
      <c r="AA3" s="132"/>
      <c r="AB3" s="132"/>
      <c r="AC3" s="132"/>
      <c r="AD3" s="132"/>
      <c r="AE3" s="132"/>
      <c r="AF3" s="132"/>
      <c r="AG3" s="132"/>
      <c r="AH3" s="132"/>
      <c r="AI3" s="132"/>
      <c r="AJ3" s="132"/>
      <c r="AK3" s="132"/>
      <c r="AL3" s="132"/>
      <c r="AM3" s="132"/>
      <c r="AN3" s="132"/>
      <c r="AO3" s="132"/>
      <c r="AP3" s="132"/>
      <c r="AQ3" s="132"/>
      <c r="AR3" s="132"/>
      <c r="AS3" s="133"/>
      <c r="AT3" s="32"/>
    </row>
    <row r="4" spans="1:46" x14ac:dyDescent="0.25">
      <c r="A4" s="32"/>
      <c r="B4" s="134"/>
      <c r="C4" s="135"/>
      <c r="D4" s="135"/>
      <c r="E4" s="135"/>
      <c r="F4" s="135"/>
      <c r="G4" s="135"/>
      <c r="H4" s="135"/>
      <c r="I4" s="135"/>
      <c r="J4" s="135"/>
      <c r="K4" s="135"/>
      <c r="L4" s="135"/>
      <c r="M4" s="135"/>
      <c r="N4" s="135"/>
      <c r="O4" s="135"/>
      <c r="P4" s="135"/>
      <c r="Q4" s="135"/>
      <c r="R4" s="135"/>
      <c r="S4" s="135"/>
      <c r="T4" s="135"/>
      <c r="U4" s="135"/>
      <c r="V4" s="135"/>
      <c r="W4" s="135"/>
      <c r="X4" s="135"/>
      <c r="Y4" s="135"/>
      <c r="Z4" s="135"/>
      <c r="AA4" s="135"/>
      <c r="AB4" s="135"/>
      <c r="AC4" s="135"/>
      <c r="AD4" s="135"/>
      <c r="AE4" s="135"/>
      <c r="AF4" s="135"/>
      <c r="AG4" s="135"/>
      <c r="AH4" s="135"/>
      <c r="AI4" s="135"/>
      <c r="AJ4" s="135"/>
      <c r="AK4" s="135"/>
      <c r="AL4" s="135"/>
      <c r="AM4" s="135"/>
      <c r="AN4" s="135"/>
      <c r="AO4" s="135"/>
      <c r="AP4" s="135"/>
      <c r="AQ4" s="135"/>
      <c r="AR4" s="135"/>
      <c r="AS4" s="136"/>
      <c r="AT4" s="32"/>
    </row>
    <row r="5" spans="1:46" x14ac:dyDescent="0.25">
      <c r="A5" s="32"/>
      <c r="B5" s="32"/>
      <c r="C5" s="32"/>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row>
    <row r="6" spans="1:46" x14ac:dyDescent="0.25">
      <c r="A6" s="32"/>
      <c r="B6" s="137" t="s">
        <v>99</v>
      </c>
      <c r="C6" s="138"/>
      <c r="D6" s="138"/>
      <c r="E6" s="138"/>
      <c r="F6" s="138"/>
      <c r="G6" s="138"/>
      <c r="H6" s="138"/>
      <c r="I6" s="138"/>
      <c r="J6" s="138"/>
      <c r="K6" s="138"/>
      <c r="L6" s="138"/>
      <c r="M6" s="138"/>
      <c r="N6" s="138"/>
      <c r="O6" s="138"/>
      <c r="P6" s="138"/>
      <c r="Q6" s="138"/>
      <c r="R6" s="138"/>
      <c r="S6" s="138"/>
      <c r="T6" s="138"/>
      <c r="U6" s="138"/>
      <c r="V6" s="138"/>
      <c r="W6" s="138"/>
      <c r="X6" s="138"/>
      <c r="Y6" s="138"/>
      <c r="Z6" s="139"/>
      <c r="AA6" s="32"/>
      <c r="AB6" s="32"/>
      <c r="AC6" s="146" t="s">
        <v>94</v>
      </c>
      <c r="AD6" s="147"/>
      <c r="AE6" s="147"/>
      <c r="AF6" s="147"/>
      <c r="AG6" s="147"/>
      <c r="AH6" s="147"/>
      <c r="AI6" s="147"/>
      <c r="AJ6" s="148"/>
      <c r="AK6" s="149"/>
      <c r="AL6" s="150"/>
      <c r="AM6" s="150"/>
      <c r="AN6" s="150"/>
      <c r="AO6" s="150"/>
      <c r="AP6" s="150"/>
      <c r="AQ6" s="150"/>
      <c r="AR6" s="150"/>
      <c r="AS6" s="151"/>
      <c r="AT6" s="32"/>
    </row>
    <row r="7" spans="1:46" x14ac:dyDescent="0.25">
      <c r="A7" s="32"/>
      <c r="B7" s="140"/>
      <c r="C7" s="141"/>
      <c r="D7" s="141"/>
      <c r="E7" s="141"/>
      <c r="F7" s="141"/>
      <c r="G7" s="141"/>
      <c r="H7" s="141"/>
      <c r="I7" s="141"/>
      <c r="J7" s="141"/>
      <c r="K7" s="141"/>
      <c r="L7" s="141"/>
      <c r="M7" s="141"/>
      <c r="N7" s="141"/>
      <c r="O7" s="141"/>
      <c r="P7" s="141"/>
      <c r="Q7" s="141"/>
      <c r="R7" s="141"/>
      <c r="S7" s="141"/>
      <c r="T7" s="141"/>
      <c r="U7" s="141"/>
      <c r="V7" s="141"/>
      <c r="W7" s="141"/>
      <c r="X7" s="141"/>
      <c r="Y7" s="141"/>
      <c r="Z7" s="142"/>
      <c r="AA7" s="32"/>
      <c r="AB7" s="32"/>
      <c r="AC7" s="158" t="s">
        <v>95</v>
      </c>
      <c r="AD7" s="158"/>
      <c r="AE7" s="158"/>
      <c r="AF7" s="158"/>
      <c r="AG7" s="158"/>
      <c r="AH7" s="158"/>
      <c r="AI7" s="158"/>
      <c r="AJ7" s="158"/>
      <c r="AK7" s="158"/>
      <c r="AL7" s="158"/>
      <c r="AM7" s="158"/>
      <c r="AN7" s="158"/>
      <c r="AO7" s="158"/>
      <c r="AP7" s="158"/>
      <c r="AQ7" s="158"/>
      <c r="AR7" s="158"/>
      <c r="AS7" s="158"/>
      <c r="AT7" s="32"/>
    </row>
    <row r="8" spans="1:46" x14ac:dyDescent="0.25">
      <c r="A8" s="32"/>
      <c r="B8" s="140"/>
      <c r="C8" s="141"/>
      <c r="D8" s="141"/>
      <c r="E8" s="141"/>
      <c r="F8" s="141"/>
      <c r="G8" s="141"/>
      <c r="H8" s="141"/>
      <c r="I8" s="141"/>
      <c r="J8" s="141"/>
      <c r="K8" s="141"/>
      <c r="L8" s="141"/>
      <c r="M8" s="141"/>
      <c r="N8" s="141"/>
      <c r="O8" s="141"/>
      <c r="P8" s="141"/>
      <c r="Q8" s="141"/>
      <c r="R8" s="141"/>
      <c r="S8" s="141"/>
      <c r="T8" s="141"/>
      <c r="U8" s="141"/>
      <c r="V8" s="141"/>
      <c r="W8" s="141"/>
      <c r="X8" s="141"/>
      <c r="Y8" s="141"/>
      <c r="Z8" s="142"/>
      <c r="AA8" s="32"/>
      <c r="AB8" s="32"/>
      <c r="AC8" s="152" t="s">
        <v>94</v>
      </c>
      <c r="AD8" s="153"/>
      <c r="AE8" s="153"/>
      <c r="AF8" s="153"/>
      <c r="AG8" s="153"/>
      <c r="AH8" s="153"/>
      <c r="AI8" s="153"/>
      <c r="AJ8" s="154"/>
      <c r="AK8" s="155" t="str">
        <f>IF('Personnel Details'!$U$5="", "", 'Personnel Details'!$U$5)</f>
        <v/>
      </c>
      <c r="AL8" s="156"/>
      <c r="AM8" s="156"/>
      <c r="AN8" s="156"/>
      <c r="AO8" s="156"/>
      <c r="AP8" s="156"/>
      <c r="AQ8" s="156"/>
      <c r="AR8" s="156"/>
      <c r="AS8" s="157"/>
      <c r="AT8" s="32"/>
    </row>
    <row r="9" spans="1:46" x14ac:dyDescent="0.25">
      <c r="A9" s="32"/>
      <c r="B9" s="140"/>
      <c r="C9" s="141"/>
      <c r="D9" s="141"/>
      <c r="E9" s="141"/>
      <c r="F9" s="141"/>
      <c r="G9" s="141"/>
      <c r="H9" s="141"/>
      <c r="I9" s="141"/>
      <c r="J9" s="141"/>
      <c r="K9" s="141"/>
      <c r="L9" s="141"/>
      <c r="M9" s="141"/>
      <c r="N9" s="141"/>
      <c r="O9" s="141"/>
      <c r="P9" s="141"/>
      <c r="Q9" s="141"/>
      <c r="R9" s="141"/>
      <c r="S9" s="141"/>
      <c r="T9" s="141"/>
      <c r="U9" s="141"/>
      <c r="V9" s="141"/>
      <c r="W9" s="141"/>
      <c r="X9" s="141"/>
      <c r="Y9" s="141"/>
      <c r="Z9" s="142"/>
      <c r="AA9" s="32"/>
      <c r="AB9" s="32"/>
      <c r="AC9" s="32"/>
      <c r="AD9" s="32"/>
      <c r="AE9" s="32"/>
      <c r="AF9" s="32"/>
      <c r="AG9" s="32"/>
      <c r="AH9" s="32"/>
      <c r="AI9" s="32"/>
      <c r="AJ9" s="32"/>
      <c r="AK9" s="32"/>
      <c r="AL9" s="32"/>
      <c r="AM9" s="32"/>
      <c r="AN9" s="32"/>
      <c r="AO9" s="32"/>
      <c r="AP9" s="32"/>
      <c r="AQ9" s="32"/>
      <c r="AR9" s="32"/>
      <c r="AS9" s="32"/>
      <c r="AT9" s="32"/>
    </row>
    <row r="10" spans="1:46" x14ac:dyDescent="0.25">
      <c r="A10" s="32"/>
      <c r="B10" s="140"/>
      <c r="C10" s="141"/>
      <c r="D10" s="141"/>
      <c r="E10" s="141"/>
      <c r="F10" s="141"/>
      <c r="G10" s="141"/>
      <c r="H10" s="141"/>
      <c r="I10" s="141"/>
      <c r="J10" s="141"/>
      <c r="K10" s="141"/>
      <c r="L10" s="141"/>
      <c r="M10" s="141"/>
      <c r="N10" s="141"/>
      <c r="O10" s="141"/>
      <c r="P10" s="141"/>
      <c r="Q10" s="141"/>
      <c r="R10" s="141"/>
      <c r="S10" s="141"/>
      <c r="T10" s="141"/>
      <c r="U10" s="141"/>
      <c r="V10" s="141"/>
      <c r="W10" s="141"/>
      <c r="X10" s="141"/>
      <c r="Y10" s="141"/>
      <c r="Z10" s="142"/>
      <c r="AA10" s="32"/>
      <c r="AB10" s="32"/>
      <c r="AC10" s="32"/>
      <c r="AD10" s="32"/>
      <c r="AE10" s="32"/>
      <c r="AF10" s="32"/>
      <c r="AG10" s="32"/>
      <c r="AH10" s="32"/>
      <c r="AI10" s="32"/>
      <c r="AJ10" s="32"/>
      <c r="AK10" s="32"/>
      <c r="AL10" s="32"/>
      <c r="AM10" s="32"/>
      <c r="AN10" s="32"/>
      <c r="AO10" s="32"/>
      <c r="AP10" s="32"/>
      <c r="AQ10" s="32"/>
      <c r="AR10" s="32"/>
      <c r="AS10" s="32"/>
      <c r="AT10" s="32"/>
    </row>
    <row r="11" spans="1:46" x14ac:dyDescent="0.25">
      <c r="A11" s="32"/>
      <c r="B11" s="140"/>
      <c r="C11" s="141"/>
      <c r="D11" s="141"/>
      <c r="E11" s="141"/>
      <c r="F11" s="141"/>
      <c r="G11" s="141"/>
      <c r="H11" s="141"/>
      <c r="I11" s="141"/>
      <c r="J11" s="141"/>
      <c r="K11" s="141"/>
      <c r="L11" s="141"/>
      <c r="M11" s="141"/>
      <c r="N11" s="141"/>
      <c r="O11" s="141"/>
      <c r="P11" s="141"/>
      <c r="Q11" s="141"/>
      <c r="R11" s="141"/>
      <c r="S11" s="141"/>
      <c r="T11" s="141"/>
      <c r="U11" s="141"/>
      <c r="V11" s="141"/>
      <c r="W11" s="141"/>
      <c r="X11" s="141"/>
      <c r="Y11" s="141"/>
      <c r="Z11" s="142"/>
      <c r="AA11" s="32"/>
      <c r="AB11" s="32"/>
      <c r="AC11" s="32"/>
      <c r="AD11" s="32"/>
      <c r="AE11" s="32"/>
      <c r="AF11" s="32"/>
      <c r="AG11" s="32"/>
      <c r="AH11" s="32"/>
      <c r="AI11" s="32"/>
      <c r="AJ11" s="32"/>
      <c r="AK11" s="32"/>
      <c r="AL11" s="32"/>
      <c r="AM11" s="32"/>
      <c r="AN11" s="32"/>
      <c r="AO11" s="32"/>
      <c r="AP11" s="32"/>
      <c r="AQ11" s="32"/>
      <c r="AR11" s="32"/>
      <c r="AS11" s="32"/>
      <c r="AT11" s="32"/>
    </row>
    <row r="12" spans="1:46" x14ac:dyDescent="0.25">
      <c r="A12" s="32"/>
      <c r="B12" s="140"/>
      <c r="C12" s="141"/>
      <c r="D12" s="141"/>
      <c r="E12" s="141"/>
      <c r="F12" s="141"/>
      <c r="G12" s="141"/>
      <c r="H12" s="141"/>
      <c r="I12" s="141"/>
      <c r="J12" s="141"/>
      <c r="K12" s="141"/>
      <c r="L12" s="141"/>
      <c r="M12" s="141"/>
      <c r="N12" s="141"/>
      <c r="O12" s="141"/>
      <c r="P12" s="141"/>
      <c r="Q12" s="141"/>
      <c r="R12" s="141"/>
      <c r="S12" s="141"/>
      <c r="T12" s="141"/>
      <c r="U12" s="141"/>
      <c r="V12" s="141"/>
      <c r="W12" s="141"/>
      <c r="X12" s="141"/>
      <c r="Y12" s="141"/>
      <c r="Z12" s="142"/>
      <c r="AA12" s="32"/>
      <c r="AB12" s="32"/>
      <c r="AC12" s="159" t="s">
        <v>96</v>
      </c>
      <c r="AD12" s="160"/>
      <c r="AE12" s="160"/>
      <c r="AF12" s="160"/>
      <c r="AG12" s="160"/>
      <c r="AH12" s="160"/>
      <c r="AI12" s="160"/>
      <c r="AJ12" s="160"/>
      <c r="AK12" s="160"/>
      <c r="AL12" s="160"/>
      <c r="AM12" s="160"/>
      <c r="AN12" s="160"/>
      <c r="AO12" s="160"/>
      <c r="AP12" s="160"/>
      <c r="AQ12" s="160"/>
      <c r="AR12" s="160"/>
      <c r="AS12" s="161"/>
      <c r="AT12" s="32"/>
    </row>
    <row r="13" spans="1:46" x14ac:dyDescent="0.25">
      <c r="A13" s="32"/>
      <c r="B13" s="140"/>
      <c r="C13" s="141"/>
      <c r="D13" s="141"/>
      <c r="E13" s="141"/>
      <c r="F13" s="141"/>
      <c r="G13" s="141"/>
      <c r="H13" s="141"/>
      <c r="I13" s="141"/>
      <c r="J13" s="141"/>
      <c r="K13" s="141"/>
      <c r="L13" s="141"/>
      <c r="M13" s="141"/>
      <c r="N13" s="141"/>
      <c r="O13" s="141"/>
      <c r="P13" s="141"/>
      <c r="Q13" s="141"/>
      <c r="R13" s="141"/>
      <c r="S13" s="141"/>
      <c r="T13" s="141"/>
      <c r="U13" s="141"/>
      <c r="V13" s="141"/>
      <c r="W13" s="141"/>
      <c r="X13" s="141"/>
      <c r="Y13" s="141"/>
      <c r="Z13" s="142"/>
      <c r="AA13" s="32"/>
      <c r="AB13" s="32"/>
      <c r="AC13" s="162"/>
      <c r="AD13" s="163"/>
      <c r="AE13" s="163"/>
      <c r="AF13" s="163"/>
      <c r="AG13" s="163"/>
      <c r="AH13" s="163"/>
      <c r="AI13" s="163"/>
      <c r="AJ13" s="163"/>
      <c r="AK13" s="163"/>
      <c r="AL13" s="163"/>
      <c r="AM13" s="163"/>
      <c r="AN13" s="163"/>
      <c r="AO13" s="163"/>
      <c r="AP13" s="163"/>
      <c r="AQ13" s="163"/>
      <c r="AR13" s="163"/>
      <c r="AS13" s="164"/>
      <c r="AT13" s="32"/>
    </row>
    <row r="14" spans="1:46" x14ac:dyDescent="0.25">
      <c r="A14" s="32"/>
      <c r="B14" s="140"/>
      <c r="C14" s="141"/>
      <c r="D14" s="141"/>
      <c r="E14" s="141"/>
      <c r="F14" s="141"/>
      <c r="G14" s="141"/>
      <c r="H14" s="141"/>
      <c r="I14" s="141"/>
      <c r="J14" s="141"/>
      <c r="K14" s="141"/>
      <c r="L14" s="141"/>
      <c r="M14" s="141"/>
      <c r="N14" s="141"/>
      <c r="O14" s="141"/>
      <c r="P14" s="141"/>
      <c r="Q14" s="141"/>
      <c r="R14" s="141"/>
      <c r="S14" s="141"/>
      <c r="T14" s="141"/>
      <c r="U14" s="141"/>
      <c r="V14" s="141"/>
      <c r="W14" s="141"/>
      <c r="X14" s="141"/>
      <c r="Y14" s="141"/>
      <c r="Z14" s="142"/>
      <c r="AA14" s="32"/>
      <c r="AB14" s="32"/>
      <c r="AC14" s="165"/>
      <c r="AD14" s="166"/>
      <c r="AE14" s="166"/>
      <c r="AF14" s="166"/>
      <c r="AG14" s="166"/>
      <c r="AH14" s="166"/>
      <c r="AI14" s="166"/>
      <c r="AJ14" s="166"/>
      <c r="AK14" s="166"/>
      <c r="AL14" s="166"/>
      <c r="AM14" s="166"/>
      <c r="AN14" s="167"/>
      <c r="AO14" s="174" t="s">
        <v>97</v>
      </c>
      <c r="AP14" s="175"/>
      <c r="AQ14" s="175"/>
      <c r="AR14" s="175"/>
      <c r="AS14" s="176"/>
      <c r="AT14" s="32"/>
    </row>
    <row r="15" spans="1:46" x14ac:dyDescent="0.25">
      <c r="A15" s="32"/>
      <c r="B15" s="140"/>
      <c r="C15" s="141"/>
      <c r="D15" s="141"/>
      <c r="E15" s="141"/>
      <c r="F15" s="141"/>
      <c r="G15" s="141"/>
      <c r="H15" s="141"/>
      <c r="I15" s="141"/>
      <c r="J15" s="141"/>
      <c r="K15" s="141"/>
      <c r="L15" s="141"/>
      <c r="M15" s="141"/>
      <c r="N15" s="141"/>
      <c r="O15" s="141"/>
      <c r="P15" s="141"/>
      <c r="Q15" s="141"/>
      <c r="R15" s="141"/>
      <c r="S15" s="141"/>
      <c r="T15" s="141"/>
      <c r="U15" s="141"/>
      <c r="V15" s="141"/>
      <c r="W15" s="141"/>
      <c r="X15" s="141"/>
      <c r="Y15" s="141"/>
      <c r="Z15" s="142"/>
      <c r="AA15" s="32"/>
      <c r="AB15" s="32"/>
      <c r="AC15" s="168"/>
      <c r="AD15" s="169"/>
      <c r="AE15" s="169"/>
      <c r="AF15" s="169"/>
      <c r="AG15" s="169"/>
      <c r="AH15" s="169"/>
      <c r="AI15" s="169"/>
      <c r="AJ15" s="169"/>
      <c r="AK15" s="169"/>
      <c r="AL15" s="169"/>
      <c r="AM15" s="169"/>
      <c r="AN15" s="170"/>
      <c r="AO15" s="177"/>
      <c r="AP15" s="178"/>
      <c r="AQ15" s="178"/>
      <c r="AR15" s="178"/>
      <c r="AS15" s="179"/>
      <c r="AT15" s="32"/>
    </row>
    <row r="16" spans="1:46" x14ac:dyDescent="0.25">
      <c r="A16" s="32"/>
      <c r="B16" s="140"/>
      <c r="C16" s="141"/>
      <c r="D16" s="141"/>
      <c r="E16" s="141"/>
      <c r="F16" s="141"/>
      <c r="G16" s="141"/>
      <c r="H16" s="141"/>
      <c r="I16" s="141"/>
      <c r="J16" s="141"/>
      <c r="K16" s="141"/>
      <c r="L16" s="141"/>
      <c r="M16" s="141"/>
      <c r="N16" s="141"/>
      <c r="O16" s="141"/>
      <c r="P16" s="141"/>
      <c r="Q16" s="141"/>
      <c r="R16" s="141"/>
      <c r="S16" s="141"/>
      <c r="T16" s="141"/>
      <c r="U16" s="141"/>
      <c r="V16" s="141"/>
      <c r="W16" s="141"/>
      <c r="X16" s="141"/>
      <c r="Y16" s="141"/>
      <c r="Z16" s="142"/>
      <c r="AA16" s="93"/>
      <c r="AB16" s="93"/>
      <c r="AC16" s="168"/>
      <c r="AD16" s="169"/>
      <c r="AE16" s="169"/>
      <c r="AF16" s="169"/>
      <c r="AG16" s="169"/>
      <c r="AH16" s="169"/>
      <c r="AI16" s="169"/>
      <c r="AJ16" s="169"/>
      <c r="AK16" s="169"/>
      <c r="AL16" s="169"/>
      <c r="AM16" s="169"/>
      <c r="AN16" s="170"/>
      <c r="AO16" s="177"/>
      <c r="AP16" s="178"/>
      <c r="AQ16" s="178"/>
      <c r="AR16" s="178"/>
      <c r="AS16" s="179"/>
      <c r="AT16" s="32"/>
    </row>
    <row r="17" spans="1:46" ht="15" customHeight="1" x14ac:dyDescent="0.25">
      <c r="A17" s="32"/>
      <c r="B17" s="143"/>
      <c r="C17" s="144"/>
      <c r="D17" s="144"/>
      <c r="E17" s="144"/>
      <c r="F17" s="144"/>
      <c r="G17" s="144"/>
      <c r="H17" s="144"/>
      <c r="I17" s="144"/>
      <c r="J17" s="144"/>
      <c r="K17" s="144"/>
      <c r="L17" s="144"/>
      <c r="M17" s="144"/>
      <c r="N17" s="144"/>
      <c r="O17" s="144"/>
      <c r="P17" s="144"/>
      <c r="Q17" s="144"/>
      <c r="R17" s="144"/>
      <c r="S17" s="144"/>
      <c r="T17" s="144"/>
      <c r="U17" s="144"/>
      <c r="V17" s="144"/>
      <c r="W17" s="144"/>
      <c r="X17" s="144"/>
      <c r="Y17" s="144"/>
      <c r="Z17" s="145"/>
      <c r="AA17" s="32"/>
      <c r="AB17" s="32"/>
      <c r="AC17" s="171"/>
      <c r="AD17" s="172"/>
      <c r="AE17" s="172"/>
      <c r="AF17" s="172"/>
      <c r="AG17" s="172"/>
      <c r="AH17" s="172"/>
      <c r="AI17" s="172"/>
      <c r="AJ17" s="172"/>
      <c r="AK17" s="172"/>
      <c r="AL17" s="172"/>
      <c r="AM17" s="172"/>
      <c r="AN17" s="173"/>
      <c r="AO17" s="180"/>
      <c r="AP17" s="181"/>
      <c r="AQ17" s="181"/>
      <c r="AR17" s="181"/>
      <c r="AS17" s="182"/>
      <c r="AT17" s="32"/>
    </row>
    <row r="18" spans="1:46" ht="15" customHeight="1" x14ac:dyDescent="0.25">
      <c r="A18" s="32"/>
      <c r="B18" s="32"/>
      <c r="C18" s="32"/>
      <c r="D18" s="32"/>
      <c r="E18" s="32"/>
      <c r="F18" s="32"/>
      <c r="G18" s="32"/>
      <c r="H18" s="32"/>
      <c r="I18" s="32"/>
      <c r="J18" s="32"/>
      <c r="K18" s="32"/>
      <c r="L18" s="114"/>
      <c r="M18" s="114"/>
      <c r="N18" s="114"/>
      <c r="O18" s="114"/>
      <c r="P18" s="114"/>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c r="AP18" s="32"/>
      <c r="AQ18" s="32"/>
      <c r="AR18" s="32"/>
      <c r="AS18" s="32"/>
      <c r="AT18" s="32"/>
    </row>
    <row r="19" spans="1:46" x14ac:dyDescent="0.25">
      <c r="A19" s="32"/>
      <c r="B19" s="190" t="s">
        <v>98</v>
      </c>
      <c r="C19" s="191"/>
      <c r="D19" s="191"/>
      <c r="E19" s="191"/>
      <c r="F19" s="191"/>
      <c r="G19" s="191"/>
      <c r="H19" s="191"/>
      <c r="I19" s="191"/>
      <c r="J19" s="191"/>
      <c r="K19" s="191"/>
      <c r="L19" s="191"/>
      <c r="M19" s="191"/>
      <c r="N19" s="192"/>
      <c r="O19" s="93"/>
      <c r="P19" s="93"/>
      <c r="Q19" s="183" t="s">
        <v>9</v>
      </c>
      <c r="R19" s="184"/>
      <c r="S19" s="184"/>
      <c r="T19" s="184"/>
      <c r="U19" s="184"/>
      <c r="V19" s="184"/>
      <c r="W19" s="184"/>
      <c r="X19" s="184"/>
      <c r="Y19" s="184"/>
      <c r="Z19" s="184"/>
      <c r="AA19" s="184"/>
      <c r="AB19" s="184"/>
      <c r="AC19" s="184"/>
      <c r="AD19" s="184"/>
      <c r="AE19" s="184"/>
      <c r="AF19" s="184"/>
      <c r="AG19" s="184"/>
      <c r="AH19" s="184"/>
      <c r="AI19" s="184"/>
      <c r="AJ19" s="184"/>
      <c r="AK19" s="184"/>
      <c r="AL19" s="184"/>
      <c r="AM19" s="184"/>
      <c r="AN19" s="184"/>
      <c r="AO19" s="184"/>
      <c r="AP19" s="184"/>
      <c r="AQ19" s="184"/>
      <c r="AR19" s="184"/>
      <c r="AS19" s="185"/>
      <c r="AT19" s="32"/>
    </row>
    <row r="20" spans="1:46" x14ac:dyDescent="0.25">
      <c r="A20" s="32"/>
      <c r="B20" s="193"/>
      <c r="C20" s="194"/>
      <c r="D20" s="194"/>
      <c r="E20" s="194"/>
      <c r="F20" s="194"/>
      <c r="G20" s="194"/>
      <c r="H20" s="194"/>
      <c r="I20" s="194"/>
      <c r="J20" s="194"/>
      <c r="K20" s="194"/>
      <c r="L20" s="194"/>
      <c r="M20" s="194"/>
      <c r="N20" s="195"/>
      <c r="O20" s="93"/>
      <c r="P20" s="93"/>
      <c r="Q20" s="186"/>
      <c r="R20" s="187"/>
      <c r="S20" s="187"/>
      <c r="T20" s="187"/>
      <c r="U20" s="187"/>
      <c r="V20" s="187"/>
      <c r="W20" s="187"/>
      <c r="X20" s="187"/>
      <c r="Y20" s="187"/>
      <c r="Z20" s="187"/>
      <c r="AA20" s="187"/>
      <c r="AB20" s="187"/>
      <c r="AC20" s="187"/>
      <c r="AD20" s="187"/>
      <c r="AE20" s="187"/>
      <c r="AF20" s="187"/>
      <c r="AG20" s="187"/>
      <c r="AH20" s="187"/>
      <c r="AI20" s="187"/>
      <c r="AJ20" s="187"/>
      <c r="AK20" s="187"/>
      <c r="AL20" s="187"/>
      <c r="AM20" s="187"/>
      <c r="AN20" s="187"/>
      <c r="AO20" s="187"/>
      <c r="AP20" s="187"/>
      <c r="AQ20" s="187"/>
      <c r="AR20" s="187"/>
      <c r="AS20" s="188"/>
      <c r="AT20" s="32"/>
    </row>
    <row r="21" spans="1:46" x14ac:dyDescent="0.25">
      <c r="A21" s="32"/>
      <c r="B21" s="196"/>
      <c r="C21" s="197"/>
      <c r="D21" s="197"/>
      <c r="E21" s="197"/>
      <c r="F21" s="197"/>
      <c r="G21" s="197"/>
      <c r="H21" s="197"/>
      <c r="I21" s="197"/>
      <c r="J21" s="197"/>
      <c r="K21" s="197"/>
      <c r="L21" s="197"/>
      <c r="M21" s="197"/>
      <c r="N21" s="198"/>
      <c r="O21" s="93"/>
      <c r="P21" s="93"/>
      <c r="Q21" s="165"/>
      <c r="R21" s="166"/>
      <c r="S21" s="166"/>
      <c r="T21" s="166"/>
      <c r="U21" s="166"/>
      <c r="V21" s="166"/>
      <c r="W21" s="166"/>
      <c r="X21" s="166"/>
      <c r="Y21" s="166"/>
      <c r="Z21" s="166"/>
      <c r="AA21" s="166"/>
      <c r="AB21" s="166"/>
      <c r="AC21" s="166"/>
      <c r="AD21" s="166"/>
      <c r="AE21" s="166"/>
      <c r="AF21" s="166"/>
      <c r="AG21" s="166"/>
      <c r="AH21" s="166"/>
      <c r="AI21" s="166"/>
      <c r="AJ21" s="166"/>
      <c r="AK21" s="166"/>
      <c r="AL21" s="166"/>
      <c r="AM21" s="166"/>
      <c r="AN21" s="166"/>
      <c r="AO21" s="166"/>
      <c r="AP21" s="166"/>
      <c r="AQ21" s="166"/>
      <c r="AR21" s="166"/>
      <c r="AS21" s="167"/>
      <c r="AT21" s="32"/>
    </row>
    <row r="22" spans="1:46" x14ac:dyDescent="0.25">
      <c r="A22" s="32"/>
      <c r="B22" s="199"/>
      <c r="C22" s="200"/>
      <c r="D22" s="200"/>
      <c r="E22" s="200"/>
      <c r="F22" s="200"/>
      <c r="G22" s="200"/>
      <c r="H22" s="200"/>
      <c r="I22" s="200"/>
      <c r="J22" s="200"/>
      <c r="K22" s="200"/>
      <c r="L22" s="200"/>
      <c r="M22" s="200"/>
      <c r="N22" s="201"/>
      <c r="O22" s="93"/>
      <c r="P22" s="93"/>
      <c r="Q22" s="168"/>
      <c r="R22" s="169"/>
      <c r="S22" s="169"/>
      <c r="T22" s="169"/>
      <c r="U22" s="169"/>
      <c r="V22" s="169"/>
      <c r="W22" s="169"/>
      <c r="X22" s="169"/>
      <c r="Y22" s="169"/>
      <c r="Z22" s="169"/>
      <c r="AA22" s="169"/>
      <c r="AB22" s="169"/>
      <c r="AC22" s="169"/>
      <c r="AD22" s="169"/>
      <c r="AE22" s="169"/>
      <c r="AF22" s="169"/>
      <c r="AG22" s="169"/>
      <c r="AH22" s="169"/>
      <c r="AI22" s="169"/>
      <c r="AJ22" s="169"/>
      <c r="AK22" s="169"/>
      <c r="AL22" s="169"/>
      <c r="AM22" s="169"/>
      <c r="AN22" s="169"/>
      <c r="AO22" s="169"/>
      <c r="AP22" s="169"/>
      <c r="AQ22" s="169"/>
      <c r="AR22" s="169"/>
      <c r="AS22" s="170"/>
      <c r="AT22" s="32"/>
    </row>
    <row r="23" spans="1:46" ht="15" customHeight="1" x14ac:dyDescent="0.25">
      <c r="A23" s="32"/>
      <c r="B23" s="202"/>
      <c r="C23" s="202"/>
      <c r="D23" s="202"/>
      <c r="E23" s="202"/>
      <c r="F23" s="202"/>
      <c r="G23" s="202"/>
      <c r="H23" s="202"/>
      <c r="I23" s="202"/>
      <c r="J23" s="202"/>
      <c r="K23" s="202"/>
      <c r="L23" s="202"/>
      <c r="M23" s="202"/>
      <c r="N23" s="202"/>
      <c r="O23" s="93"/>
      <c r="P23" s="93"/>
      <c r="Q23" s="168"/>
      <c r="R23" s="169"/>
      <c r="S23" s="169"/>
      <c r="T23" s="169"/>
      <c r="U23" s="169"/>
      <c r="V23" s="169"/>
      <c r="W23" s="169"/>
      <c r="X23" s="169"/>
      <c r="Y23" s="169"/>
      <c r="Z23" s="169"/>
      <c r="AA23" s="169"/>
      <c r="AB23" s="169"/>
      <c r="AC23" s="169"/>
      <c r="AD23" s="169"/>
      <c r="AE23" s="169"/>
      <c r="AF23" s="169"/>
      <c r="AG23" s="169"/>
      <c r="AH23" s="169"/>
      <c r="AI23" s="169"/>
      <c r="AJ23" s="169"/>
      <c r="AK23" s="169"/>
      <c r="AL23" s="169"/>
      <c r="AM23" s="169"/>
      <c r="AN23" s="169"/>
      <c r="AO23" s="169"/>
      <c r="AP23" s="169"/>
      <c r="AQ23" s="169"/>
      <c r="AR23" s="169"/>
      <c r="AS23" s="170"/>
      <c r="AT23" s="32"/>
    </row>
    <row r="24" spans="1:46" x14ac:dyDescent="0.25">
      <c r="A24" s="32"/>
      <c r="B24" s="203"/>
      <c r="C24" s="203"/>
      <c r="D24" s="203"/>
      <c r="E24" s="203"/>
      <c r="F24" s="203"/>
      <c r="G24" s="203"/>
      <c r="H24" s="203"/>
      <c r="I24" s="203"/>
      <c r="J24" s="203"/>
      <c r="K24" s="203"/>
      <c r="L24" s="203"/>
      <c r="M24" s="203"/>
      <c r="N24" s="203"/>
      <c r="O24" s="93"/>
      <c r="P24" s="93"/>
      <c r="Q24" s="168"/>
      <c r="R24" s="169"/>
      <c r="S24" s="169"/>
      <c r="T24" s="169"/>
      <c r="U24" s="169"/>
      <c r="V24" s="169"/>
      <c r="W24" s="169"/>
      <c r="X24" s="169"/>
      <c r="Y24" s="169"/>
      <c r="Z24" s="169"/>
      <c r="AA24" s="169"/>
      <c r="AB24" s="169"/>
      <c r="AC24" s="169"/>
      <c r="AD24" s="169"/>
      <c r="AE24" s="169"/>
      <c r="AF24" s="169"/>
      <c r="AG24" s="169"/>
      <c r="AH24" s="169"/>
      <c r="AI24" s="169"/>
      <c r="AJ24" s="169"/>
      <c r="AK24" s="169"/>
      <c r="AL24" s="169"/>
      <c r="AM24" s="169"/>
      <c r="AN24" s="169"/>
      <c r="AO24" s="169"/>
      <c r="AP24" s="169"/>
      <c r="AQ24" s="169"/>
      <c r="AR24" s="169"/>
      <c r="AS24" s="170"/>
      <c r="AT24" s="32"/>
    </row>
    <row r="25" spans="1:46" x14ac:dyDescent="0.25">
      <c r="A25" s="32"/>
      <c r="B25" s="203"/>
      <c r="C25" s="203"/>
      <c r="D25" s="203"/>
      <c r="E25" s="203"/>
      <c r="F25" s="203"/>
      <c r="G25" s="203"/>
      <c r="H25" s="203"/>
      <c r="I25" s="203"/>
      <c r="J25" s="203"/>
      <c r="K25" s="203"/>
      <c r="L25" s="203"/>
      <c r="M25" s="203"/>
      <c r="N25" s="203"/>
      <c r="O25" s="93"/>
      <c r="P25" s="93"/>
      <c r="Q25" s="168"/>
      <c r="R25" s="169"/>
      <c r="S25" s="169"/>
      <c r="T25" s="169"/>
      <c r="U25" s="169"/>
      <c r="V25" s="169"/>
      <c r="W25" s="169"/>
      <c r="X25" s="169"/>
      <c r="Y25" s="169"/>
      <c r="Z25" s="169"/>
      <c r="AA25" s="169"/>
      <c r="AB25" s="169"/>
      <c r="AC25" s="169"/>
      <c r="AD25" s="169"/>
      <c r="AE25" s="169"/>
      <c r="AF25" s="169"/>
      <c r="AG25" s="169"/>
      <c r="AH25" s="169"/>
      <c r="AI25" s="169"/>
      <c r="AJ25" s="169"/>
      <c r="AK25" s="169"/>
      <c r="AL25" s="169"/>
      <c r="AM25" s="169"/>
      <c r="AN25" s="169"/>
      <c r="AO25" s="169"/>
      <c r="AP25" s="169"/>
      <c r="AQ25" s="169"/>
      <c r="AR25" s="169"/>
      <c r="AS25" s="170"/>
      <c r="AT25" s="32"/>
    </row>
    <row r="26" spans="1:46" x14ac:dyDescent="0.25">
      <c r="A26" s="32"/>
      <c r="B26" s="32"/>
      <c r="C26" s="32"/>
      <c r="D26" s="32"/>
      <c r="E26" s="32"/>
      <c r="F26" s="32"/>
      <c r="G26" s="32"/>
      <c r="H26" s="32"/>
      <c r="I26" s="32"/>
      <c r="J26" s="32"/>
      <c r="K26" s="32"/>
      <c r="L26" s="93"/>
      <c r="M26" s="93"/>
      <c r="N26" s="93"/>
      <c r="O26" s="93"/>
      <c r="P26" s="93"/>
      <c r="Q26" s="168"/>
      <c r="R26" s="169"/>
      <c r="S26" s="169"/>
      <c r="T26" s="169"/>
      <c r="U26" s="169"/>
      <c r="V26" s="169"/>
      <c r="W26" s="169"/>
      <c r="X26" s="169"/>
      <c r="Y26" s="169"/>
      <c r="Z26" s="169"/>
      <c r="AA26" s="169"/>
      <c r="AB26" s="169"/>
      <c r="AC26" s="169"/>
      <c r="AD26" s="169"/>
      <c r="AE26" s="169"/>
      <c r="AF26" s="169"/>
      <c r="AG26" s="169"/>
      <c r="AH26" s="169"/>
      <c r="AI26" s="169"/>
      <c r="AJ26" s="169"/>
      <c r="AK26" s="169"/>
      <c r="AL26" s="169"/>
      <c r="AM26" s="169"/>
      <c r="AN26" s="169"/>
      <c r="AO26" s="169"/>
      <c r="AP26" s="169"/>
      <c r="AQ26" s="169"/>
      <c r="AR26" s="169"/>
      <c r="AS26" s="170"/>
      <c r="AT26" s="32"/>
    </row>
    <row r="27" spans="1:46" x14ac:dyDescent="0.25">
      <c r="A27" s="32"/>
      <c r="B27" s="32"/>
      <c r="C27" s="32"/>
      <c r="D27" s="32"/>
      <c r="E27" s="32"/>
      <c r="F27" s="32"/>
      <c r="G27" s="32"/>
      <c r="H27" s="32"/>
      <c r="I27" s="32"/>
      <c r="J27" s="32"/>
      <c r="K27" s="32"/>
      <c r="L27" s="93"/>
      <c r="M27" s="93"/>
      <c r="N27" s="93"/>
      <c r="O27" s="93"/>
      <c r="P27" s="93"/>
      <c r="Q27" s="168"/>
      <c r="R27" s="169"/>
      <c r="S27" s="169"/>
      <c r="T27" s="169"/>
      <c r="U27" s="169"/>
      <c r="V27" s="169"/>
      <c r="W27" s="169"/>
      <c r="X27" s="169"/>
      <c r="Y27" s="169"/>
      <c r="Z27" s="169"/>
      <c r="AA27" s="169"/>
      <c r="AB27" s="169"/>
      <c r="AC27" s="169"/>
      <c r="AD27" s="169"/>
      <c r="AE27" s="169"/>
      <c r="AF27" s="169"/>
      <c r="AG27" s="169"/>
      <c r="AH27" s="169"/>
      <c r="AI27" s="169"/>
      <c r="AJ27" s="169"/>
      <c r="AK27" s="169"/>
      <c r="AL27" s="169"/>
      <c r="AM27" s="169"/>
      <c r="AN27" s="169"/>
      <c r="AO27" s="169"/>
      <c r="AP27" s="169"/>
      <c r="AQ27" s="169"/>
      <c r="AR27" s="169"/>
      <c r="AS27" s="170"/>
      <c r="AT27" s="32"/>
    </row>
    <row r="28" spans="1:46" x14ac:dyDescent="0.25">
      <c r="A28" s="32"/>
      <c r="B28" s="32"/>
      <c r="C28" s="32"/>
      <c r="D28" s="32"/>
      <c r="E28" s="32"/>
      <c r="F28" s="32"/>
      <c r="G28" s="32"/>
      <c r="H28" s="32"/>
      <c r="I28" s="32"/>
      <c r="J28" s="32"/>
      <c r="K28" s="32"/>
      <c r="L28" s="93"/>
      <c r="M28" s="93"/>
      <c r="N28" s="93"/>
      <c r="O28" s="93"/>
      <c r="P28" s="93"/>
      <c r="Q28" s="168"/>
      <c r="R28" s="169"/>
      <c r="S28" s="169"/>
      <c r="T28" s="169"/>
      <c r="U28" s="169"/>
      <c r="V28" s="169"/>
      <c r="W28" s="169"/>
      <c r="X28" s="169"/>
      <c r="Y28" s="169"/>
      <c r="Z28" s="169"/>
      <c r="AA28" s="169"/>
      <c r="AB28" s="169"/>
      <c r="AC28" s="169"/>
      <c r="AD28" s="169"/>
      <c r="AE28" s="169"/>
      <c r="AF28" s="169"/>
      <c r="AG28" s="169"/>
      <c r="AH28" s="169"/>
      <c r="AI28" s="169"/>
      <c r="AJ28" s="169"/>
      <c r="AK28" s="169"/>
      <c r="AL28" s="169"/>
      <c r="AM28" s="169"/>
      <c r="AN28" s="169"/>
      <c r="AO28" s="169"/>
      <c r="AP28" s="169"/>
      <c r="AQ28" s="169"/>
      <c r="AR28" s="169"/>
      <c r="AS28" s="170"/>
      <c r="AT28" s="32"/>
    </row>
    <row r="29" spans="1:46" x14ac:dyDescent="0.25">
      <c r="A29" s="32"/>
      <c r="B29" s="32"/>
      <c r="C29" s="32"/>
      <c r="D29" s="32"/>
      <c r="E29" s="32"/>
      <c r="F29" s="32"/>
      <c r="G29" s="32"/>
      <c r="H29" s="32"/>
      <c r="I29" s="32"/>
      <c r="J29" s="32"/>
      <c r="K29" s="32"/>
      <c r="L29" s="93"/>
      <c r="M29" s="93"/>
      <c r="N29" s="93"/>
      <c r="O29" s="93"/>
      <c r="P29" s="93"/>
      <c r="Q29" s="171"/>
      <c r="R29" s="172"/>
      <c r="S29" s="172"/>
      <c r="T29" s="172"/>
      <c r="U29" s="172"/>
      <c r="V29" s="172"/>
      <c r="W29" s="172"/>
      <c r="X29" s="172"/>
      <c r="Y29" s="172"/>
      <c r="Z29" s="172"/>
      <c r="AA29" s="172"/>
      <c r="AB29" s="172"/>
      <c r="AC29" s="172"/>
      <c r="AD29" s="172"/>
      <c r="AE29" s="172"/>
      <c r="AF29" s="172"/>
      <c r="AG29" s="172"/>
      <c r="AH29" s="172"/>
      <c r="AI29" s="172"/>
      <c r="AJ29" s="172"/>
      <c r="AK29" s="172"/>
      <c r="AL29" s="172"/>
      <c r="AM29" s="172"/>
      <c r="AN29" s="172"/>
      <c r="AO29" s="172"/>
      <c r="AP29" s="172"/>
      <c r="AQ29" s="172"/>
      <c r="AR29" s="172"/>
      <c r="AS29" s="173"/>
      <c r="AT29" s="32"/>
    </row>
    <row r="30" spans="1:46" ht="15" customHeight="1" x14ac:dyDescent="0.25">
      <c r="A30" s="32"/>
      <c r="B30" s="32"/>
      <c r="C30" s="32"/>
      <c r="D30" s="32"/>
      <c r="E30" s="32"/>
      <c r="F30" s="32"/>
      <c r="G30" s="32"/>
      <c r="H30" s="32"/>
      <c r="I30" s="32"/>
      <c r="J30" s="32"/>
      <c r="K30" s="32"/>
      <c r="L30" s="32"/>
      <c r="M30" s="114"/>
      <c r="N30" s="114"/>
      <c r="O30" s="114"/>
      <c r="P30" s="114"/>
      <c r="Q30" s="183" t="s">
        <v>93</v>
      </c>
      <c r="R30" s="184"/>
      <c r="S30" s="184"/>
      <c r="T30" s="184"/>
      <c r="U30" s="184"/>
      <c r="V30" s="184"/>
      <c r="W30" s="184"/>
      <c r="X30" s="184"/>
      <c r="Y30" s="184"/>
      <c r="Z30" s="184"/>
      <c r="AA30" s="184"/>
      <c r="AB30" s="184"/>
      <c r="AC30" s="184"/>
      <c r="AD30" s="184"/>
      <c r="AE30" s="184"/>
      <c r="AF30" s="184"/>
      <c r="AG30" s="184"/>
      <c r="AH30" s="184"/>
      <c r="AI30" s="184"/>
      <c r="AJ30" s="184"/>
      <c r="AK30" s="184"/>
      <c r="AL30" s="184"/>
      <c r="AM30" s="184"/>
      <c r="AN30" s="184"/>
      <c r="AO30" s="184"/>
      <c r="AP30" s="184"/>
      <c r="AQ30" s="184"/>
      <c r="AR30" s="184"/>
      <c r="AS30" s="185"/>
      <c r="AT30" s="32"/>
    </row>
    <row r="31" spans="1:46" ht="15" customHeight="1" x14ac:dyDescent="0.25">
      <c r="A31" s="32"/>
      <c r="B31" s="189" t="s">
        <v>10</v>
      </c>
      <c r="C31" s="189"/>
      <c r="D31" s="189"/>
      <c r="E31" s="189"/>
      <c r="F31" s="189"/>
      <c r="G31" s="189"/>
      <c r="H31" s="189"/>
      <c r="I31" s="189"/>
      <c r="J31" s="189"/>
      <c r="K31" s="189"/>
      <c r="L31" s="189"/>
      <c r="M31" s="189"/>
      <c r="N31" s="189"/>
      <c r="O31" s="189"/>
      <c r="P31" s="114"/>
      <c r="Q31" s="186"/>
      <c r="R31" s="187"/>
      <c r="S31" s="187"/>
      <c r="T31" s="187"/>
      <c r="U31" s="187"/>
      <c r="V31" s="187"/>
      <c r="W31" s="187"/>
      <c r="X31" s="187"/>
      <c r="Y31" s="187"/>
      <c r="Z31" s="187"/>
      <c r="AA31" s="187"/>
      <c r="AB31" s="187"/>
      <c r="AC31" s="187"/>
      <c r="AD31" s="187"/>
      <c r="AE31" s="187"/>
      <c r="AF31" s="187"/>
      <c r="AG31" s="187"/>
      <c r="AH31" s="187"/>
      <c r="AI31" s="187"/>
      <c r="AJ31" s="187"/>
      <c r="AK31" s="187"/>
      <c r="AL31" s="187"/>
      <c r="AM31" s="187"/>
      <c r="AN31" s="187"/>
      <c r="AO31" s="187"/>
      <c r="AP31" s="187"/>
      <c r="AQ31" s="187"/>
      <c r="AR31" s="187"/>
      <c r="AS31" s="188"/>
      <c r="AT31" s="32"/>
    </row>
    <row r="32" spans="1:46" x14ac:dyDescent="0.25">
      <c r="A32" s="32"/>
      <c r="B32" s="32"/>
      <c r="C32" s="32"/>
      <c r="D32" s="32"/>
      <c r="E32" s="32"/>
      <c r="F32" s="32"/>
      <c r="G32" s="32"/>
      <c r="H32" s="32"/>
      <c r="I32" s="32"/>
      <c r="J32" s="32"/>
      <c r="K32" s="32"/>
      <c r="L32" s="32"/>
      <c r="M32" s="32"/>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row>
    <row r="33" spans="1:46" x14ac:dyDescent="0.25">
      <c r="A33" s="32"/>
      <c r="B33" s="32"/>
      <c r="C33" s="32"/>
      <c r="D33" s="32"/>
      <c r="E33" s="32"/>
      <c r="F33" s="32"/>
      <c r="G33" s="32"/>
      <c r="H33" s="32"/>
      <c r="I33" s="32"/>
      <c r="J33" s="32"/>
      <c r="K33" s="32"/>
      <c r="L33" s="32"/>
      <c r="M33" s="32"/>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row>
  </sheetData>
  <sheetProtection algorithmName="SHA-512" hashValue="5NkbLCcwtqFhRjhCHmSHQd76BSDyq28iapZ2e1o8R7r0PtQOYxsGQ7N/kg3XpCNG26KPbH4qPC51nZK6cMpVoA==" saltValue="OEcUnl/qQkEft5R0Ah3peQ==" spinCount="100000" sheet="1" objects="1" scenarios="1"/>
  <mergeCells count="17">
    <mergeCell ref="Q21:AS29"/>
    <mergeCell ref="Q30:AS31"/>
    <mergeCell ref="Q19:AS20"/>
    <mergeCell ref="B31:O31"/>
    <mergeCell ref="B19:N20"/>
    <mergeCell ref="B21:N22"/>
    <mergeCell ref="B23:N25"/>
    <mergeCell ref="B2:AS4"/>
    <mergeCell ref="B6:Z17"/>
    <mergeCell ref="AC6:AJ6"/>
    <mergeCell ref="AK6:AS6"/>
    <mergeCell ref="AC8:AJ8"/>
    <mergeCell ref="AK8:AS8"/>
    <mergeCell ref="AC7:AS7"/>
    <mergeCell ref="AC12:AS13"/>
    <mergeCell ref="AC14:AN17"/>
    <mergeCell ref="AO14:AS17"/>
  </mergeCells>
  <pageMargins left="0.7" right="0.7" top="0.75" bottom="0.75" header="0.3" footer="0.3"/>
  <pageSetup paperSize="9" orientation="landscape"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1C9D1-D110-4B2F-A390-4C1F096560A0}">
  <sheetPr>
    <tabColor rgb="FFB32117"/>
  </sheetPr>
  <dimension ref="A1:W66"/>
  <sheetViews>
    <sheetView zoomScaleNormal="100" workbookViewId="0">
      <pane ySplit="10" topLeftCell="A11" activePane="bottomLeft" state="frozen"/>
      <selection pane="bottomLeft"/>
    </sheetView>
  </sheetViews>
  <sheetFormatPr defaultColWidth="0" defaultRowHeight="15" zeroHeight="1" x14ac:dyDescent="0.25"/>
  <cols>
    <col min="1" max="1" width="2.85546875" style="1" customWidth="1"/>
    <col min="2" max="2" width="21.42578125" style="1" customWidth="1"/>
    <col min="3" max="3" width="2.85546875" style="1" customWidth="1"/>
    <col min="4" max="4" width="14.28515625" style="1" customWidth="1"/>
    <col min="5" max="7" width="9.28515625" style="1" customWidth="1"/>
    <col min="8" max="8" width="2.85546875" style="1" customWidth="1"/>
    <col min="9" max="9" width="14.28515625" style="1" customWidth="1"/>
    <col min="10" max="12" width="9.28515625" style="1" customWidth="1"/>
    <col min="13" max="13" width="2.85546875" style="1" customWidth="1"/>
    <col min="14" max="14" width="14.28515625" style="1" customWidth="1"/>
    <col min="15" max="17" width="9.28515625" style="1" customWidth="1"/>
    <col min="18" max="18" width="2.85546875" style="1" customWidth="1"/>
    <col min="19" max="20" width="9.140625" style="1" hidden="1" customWidth="1"/>
    <col min="21" max="21" width="21.42578125" style="1" hidden="1" customWidth="1"/>
    <col min="22" max="16384" width="9.140625" style="1" hidden="1"/>
  </cols>
  <sheetData>
    <row r="1" spans="1:23" x14ac:dyDescent="0.25">
      <c r="A1" s="32"/>
      <c r="B1" s="32"/>
      <c r="C1" s="32"/>
      <c r="D1" s="32"/>
      <c r="E1" s="32"/>
      <c r="F1" s="32"/>
      <c r="G1" s="32"/>
      <c r="H1" s="32"/>
      <c r="I1" s="32"/>
      <c r="J1" s="32"/>
      <c r="K1" s="32"/>
      <c r="L1" s="32"/>
      <c r="M1" s="32"/>
      <c r="N1" s="32"/>
      <c r="O1" s="32"/>
      <c r="P1" s="32"/>
      <c r="Q1" s="32"/>
      <c r="R1" s="32"/>
    </row>
    <row r="2" spans="1:23" ht="15" customHeight="1" x14ac:dyDescent="0.25">
      <c r="A2" s="32"/>
      <c r="B2" s="216" t="s">
        <v>101</v>
      </c>
      <c r="C2" s="217"/>
      <c r="D2" s="218"/>
      <c r="E2" s="32"/>
      <c r="F2" s="207" t="s">
        <v>100</v>
      </c>
      <c r="G2" s="208"/>
      <c r="H2" s="208"/>
      <c r="I2" s="208"/>
      <c r="J2" s="208"/>
      <c r="K2" s="208"/>
      <c r="L2" s="208"/>
      <c r="M2" s="208"/>
      <c r="N2" s="208"/>
      <c r="O2" s="208"/>
      <c r="P2" s="208"/>
      <c r="Q2" s="209"/>
      <c r="R2" s="32"/>
    </row>
    <row r="3" spans="1:23" x14ac:dyDescent="0.25">
      <c r="A3" s="32"/>
      <c r="B3" s="219"/>
      <c r="C3" s="220"/>
      <c r="D3" s="221"/>
      <c r="E3" s="32"/>
      <c r="F3" s="210"/>
      <c r="G3" s="211"/>
      <c r="H3" s="211"/>
      <c r="I3" s="211"/>
      <c r="J3" s="211"/>
      <c r="K3" s="211"/>
      <c r="L3" s="211"/>
      <c r="M3" s="211"/>
      <c r="N3" s="211"/>
      <c r="O3" s="211"/>
      <c r="P3" s="211"/>
      <c r="Q3" s="212"/>
      <c r="R3" s="32"/>
    </row>
    <row r="4" spans="1:23" x14ac:dyDescent="0.25">
      <c r="A4" s="32"/>
      <c r="B4" s="222" t="str">
        <f>IF('Intro &amp; Setup'!$B$21="", "", 'Intro &amp; Setup'!$B$21)</f>
        <v/>
      </c>
      <c r="C4" s="222"/>
      <c r="D4" s="222"/>
      <c r="E4" s="32"/>
      <c r="F4" s="210"/>
      <c r="G4" s="211"/>
      <c r="H4" s="211"/>
      <c r="I4" s="211"/>
      <c r="J4" s="211"/>
      <c r="K4" s="211"/>
      <c r="L4" s="211"/>
      <c r="M4" s="211"/>
      <c r="N4" s="211"/>
      <c r="O4" s="211"/>
      <c r="P4" s="211"/>
      <c r="Q4" s="212"/>
      <c r="R4" s="32"/>
      <c r="T4" s="116" t="s">
        <v>4</v>
      </c>
      <c r="U4" s="117" t="str">
        <f>IF('Intro &amp; Setup'!$AK$6="", "", 'Intro &amp; Setup'!$AK$6)</f>
        <v/>
      </c>
      <c r="V4" s="115"/>
      <c r="W4" s="115"/>
    </row>
    <row r="5" spans="1:23" x14ac:dyDescent="0.25">
      <c r="A5" s="32"/>
      <c r="B5" s="223"/>
      <c r="C5" s="223"/>
      <c r="D5" s="223"/>
      <c r="E5" s="32"/>
      <c r="F5" s="213"/>
      <c r="G5" s="214"/>
      <c r="H5" s="214"/>
      <c r="I5" s="214"/>
      <c r="J5" s="214"/>
      <c r="K5" s="214"/>
      <c r="L5" s="214"/>
      <c r="M5" s="214"/>
      <c r="N5" s="214"/>
      <c r="O5" s="214"/>
      <c r="P5" s="214"/>
      <c r="Q5" s="215"/>
      <c r="R5" s="32"/>
      <c r="T5" s="34" t="s">
        <v>15</v>
      </c>
      <c r="U5" s="35" t="str">
        <f>IFERROR(DATE(YEAR(U4)+1, MONTH(U4), DAY(U4)-1), "")</f>
        <v/>
      </c>
    </row>
    <row r="6" spans="1:23" x14ac:dyDescent="0.25">
      <c r="A6" s="32"/>
      <c r="B6" s="32"/>
      <c r="C6" s="32"/>
      <c r="D6" s="32"/>
      <c r="E6" s="32"/>
      <c r="F6" s="32"/>
      <c r="G6" s="32"/>
      <c r="H6" s="32"/>
      <c r="I6" s="32"/>
      <c r="J6" s="32"/>
      <c r="K6" s="32"/>
      <c r="L6" s="32"/>
      <c r="M6" s="32"/>
      <c r="N6" s="32"/>
      <c r="O6" s="32"/>
      <c r="P6" s="32"/>
      <c r="Q6" s="32"/>
      <c r="R6" s="32"/>
    </row>
    <row r="7" spans="1:23" x14ac:dyDescent="0.25">
      <c r="A7" s="32"/>
      <c r="B7" s="32"/>
      <c r="C7" s="32"/>
      <c r="D7" s="225" t="s">
        <v>5</v>
      </c>
      <c r="E7" s="226"/>
      <c r="F7" s="226"/>
      <c r="G7" s="227"/>
      <c r="H7" s="32"/>
      <c r="I7" s="225" t="s">
        <v>6</v>
      </c>
      <c r="J7" s="226"/>
      <c r="K7" s="226"/>
      <c r="L7" s="227"/>
      <c r="M7" s="32"/>
      <c r="N7" s="225" t="s">
        <v>7</v>
      </c>
      <c r="O7" s="226"/>
      <c r="P7" s="226"/>
      <c r="Q7" s="227"/>
      <c r="R7" s="32"/>
    </row>
    <row r="8" spans="1:23" x14ac:dyDescent="0.25">
      <c r="A8" s="32"/>
      <c r="B8" s="32"/>
      <c r="C8" s="32"/>
      <c r="D8" s="32"/>
      <c r="E8" s="32"/>
      <c r="F8" s="32"/>
      <c r="G8" s="32"/>
      <c r="H8" s="32"/>
      <c r="I8" s="32"/>
      <c r="J8" s="32"/>
      <c r="K8" s="32"/>
      <c r="L8" s="32"/>
      <c r="M8" s="32"/>
      <c r="N8" s="32"/>
      <c r="O8" s="32"/>
      <c r="P8" s="32"/>
      <c r="Q8" s="32"/>
      <c r="R8" s="32"/>
    </row>
    <row r="9" spans="1:23" x14ac:dyDescent="0.25">
      <c r="A9" s="32"/>
      <c r="B9" s="86" t="str">
        <f>IF(COUNTIF($T$11:$T$40, "Alert")&gt;0, "DUPLICATES", "")</f>
        <v/>
      </c>
      <c r="C9" s="33"/>
      <c r="D9" s="33"/>
      <c r="E9" s="33"/>
      <c r="F9" s="224" t="s">
        <v>1</v>
      </c>
      <c r="G9" s="224"/>
      <c r="H9" s="33"/>
      <c r="I9" s="85" t="s">
        <v>49</v>
      </c>
      <c r="J9" s="33"/>
      <c r="K9" s="224" t="s">
        <v>1</v>
      </c>
      <c r="L9" s="224"/>
      <c r="M9" s="33"/>
      <c r="N9" s="85" t="s">
        <v>49</v>
      </c>
      <c r="O9" s="33"/>
      <c r="P9" s="224" t="s">
        <v>1</v>
      </c>
      <c r="Q9" s="224"/>
      <c r="R9" s="32"/>
    </row>
    <row r="10" spans="1:23" x14ac:dyDescent="0.25">
      <c r="A10" s="32"/>
      <c r="B10" s="112" t="s">
        <v>0</v>
      </c>
      <c r="C10" s="33"/>
      <c r="D10" s="111" t="s">
        <v>4</v>
      </c>
      <c r="E10" s="112" t="s">
        <v>3</v>
      </c>
      <c r="F10" s="112" t="s">
        <v>2</v>
      </c>
      <c r="G10" s="112" t="s">
        <v>3</v>
      </c>
      <c r="H10" s="33"/>
      <c r="I10" s="112" t="s">
        <v>4</v>
      </c>
      <c r="J10" s="112" t="s">
        <v>3</v>
      </c>
      <c r="K10" s="112" t="s">
        <v>2</v>
      </c>
      <c r="L10" s="112" t="s">
        <v>3</v>
      </c>
      <c r="M10" s="33"/>
      <c r="N10" s="112" t="s">
        <v>4</v>
      </c>
      <c r="O10" s="112" t="s">
        <v>3</v>
      </c>
      <c r="P10" s="112" t="s">
        <v>2</v>
      </c>
      <c r="Q10" s="112" t="s">
        <v>3</v>
      </c>
      <c r="R10" s="32"/>
      <c r="T10" s="34" t="s">
        <v>50</v>
      </c>
      <c r="V10" s="34" t="s">
        <v>51</v>
      </c>
      <c r="W10" s="34" t="s">
        <v>51</v>
      </c>
    </row>
    <row r="11" spans="1:23" x14ac:dyDescent="0.25">
      <c r="A11" s="32"/>
      <c r="B11" s="27"/>
      <c r="C11" s="32"/>
      <c r="D11" s="9" t="str">
        <f t="shared" ref="D11:D40" si="0">IF(B11="", "", $U$4)</f>
        <v/>
      </c>
      <c r="E11" s="19"/>
      <c r="F11" s="20"/>
      <c r="G11" s="19"/>
      <c r="H11" s="32"/>
      <c r="I11" s="18"/>
      <c r="J11" s="19"/>
      <c r="K11" s="20"/>
      <c r="L11" s="19"/>
      <c r="M11" s="32"/>
      <c r="N11" s="18"/>
      <c r="O11" s="19"/>
      <c r="P11" s="20"/>
      <c r="Q11" s="19"/>
      <c r="R11" s="32"/>
      <c r="T11" s="6" t="str">
        <f>IF(B11="", "", IF(COUNTIF($B$11:$B$40, B11)&gt;1, "Alert", ""))</f>
        <v/>
      </c>
      <c r="V11" s="6" t="str">
        <f>IF(I11="", "", IF(I11&lt;=D11, "Alert", ""))</f>
        <v/>
      </c>
      <c r="W11" s="87" t="str">
        <f>IF(N11="", "", IF(I11="", "Alert", IF(N11&lt;=I11, "Alert", "")))</f>
        <v/>
      </c>
    </row>
    <row r="12" spans="1:23" x14ac:dyDescent="0.25">
      <c r="A12" s="32"/>
      <c r="B12" s="28"/>
      <c r="C12" s="32"/>
      <c r="D12" s="10" t="str">
        <f t="shared" si="0"/>
        <v/>
      </c>
      <c r="E12" s="22"/>
      <c r="F12" s="23"/>
      <c r="G12" s="22"/>
      <c r="H12" s="32"/>
      <c r="I12" s="21"/>
      <c r="J12" s="22"/>
      <c r="K12" s="23"/>
      <c r="L12" s="22"/>
      <c r="M12" s="32"/>
      <c r="N12" s="21"/>
      <c r="O12" s="22"/>
      <c r="P12" s="23"/>
      <c r="Q12" s="22"/>
      <c r="R12" s="32"/>
      <c r="T12" s="7" t="str">
        <f t="shared" ref="T12:T40" si="1">IF(B12="", "", IF(COUNTIF($B$11:$B$40, B12)&gt;1, "Alert", ""))</f>
        <v/>
      </c>
      <c r="V12" s="7" t="str">
        <f t="shared" ref="V12:V40" si="2">IF(I12="", "", IF(I12&lt;=D12, "Alert", ""))</f>
        <v/>
      </c>
      <c r="W12" s="88" t="str">
        <f t="shared" ref="W12:W40" si="3">IF(N12="", "", IF(I12="", "Alert", IF(N12&lt;=I12, "Alert", "")))</f>
        <v/>
      </c>
    </row>
    <row r="13" spans="1:23" x14ac:dyDescent="0.25">
      <c r="A13" s="32"/>
      <c r="B13" s="28"/>
      <c r="C13" s="32"/>
      <c r="D13" s="10" t="str">
        <f t="shared" si="0"/>
        <v/>
      </c>
      <c r="E13" s="22"/>
      <c r="F13" s="23"/>
      <c r="G13" s="22"/>
      <c r="H13" s="32"/>
      <c r="I13" s="21"/>
      <c r="J13" s="22"/>
      <c r="K13" s="23"/>
      <c r="L13" s="22"/>
      <c r="M13" s="32"/>
      <c r="N13" s="21"/>
      <c r="O13" s="22"/>
      <c r="P13" s="23"/>
      <c r="Q13" s="22"/>
      <c r="R13" s="32"/>
      <c r="T13" s="7" t="str">
        <f t="shared" si="1"/>
        <v/>
      </c>
      <c r="V13" s="7" t="str">
        <f t="shared" si="2"/>
        <v/>
      </c>
      <c r="W13" s="88" t="str">
        <f t="shared" si="3"/>
        <v/>
      </c>
    </row>
    <row r="14" spans="1:23" x14ac:dyDescent="0.25">
      <c r="A14" s="32"/>
      <c r="B14" s="28"/>
      <c r="C14" s="32"/>
      <c r="D14" s="10" t="str">
        <f t="shared" si="0"/>
        <v/>
      </c>
      <c r="E14" s="22"/>
      <c r="F14" s="23"/>
      <c r="G14" s="22"/>
      <c r="H14" s="32"/>
      <c r="I14" s="21"/>
      <c r="J14" s="22"/>
      <c r="K14" s="23"/>
      <c r="L14" s="22"/>
      <c r="M14" s="32"/>
      <c r="N14" s="21"/>
      <c r="O14" s="22"/>
      <c r="P14" s="23"/>
      <c r="Q14" s="22"/>
      <c r="R14" s="32"/>
      <c r="T14" s="7" t="str">
        <f t="shared" si="1"/>
        <v/>
      </c>
      <c r="V14" s="7" t="str">
        <f t="shared" si="2"/>
        <v/>
      </c>
      <c r="W14" s="88" t="str">
        <f t="shared" si="3"/>
        <v/>
      </c>
    </row>
    <row r="15" spans="1:23" x14ac:dyDescent="0.25">
      <c r="A15" s="32"/>
      <c r="B15" s="28"/>
      <c r="C15" s="32"/>
      <c r="D15" s="10" t="str">
        <f t="shared" si="0"/>
        <v/>
      </c>
      <c r="E15" s="22"/>
      <c r="F15" s="23"/>
      <c r="G15" s="22"/>
      <c r="H15" s="32"/>
      <c r="I15" s="21"/>
      <c r="J15" s="22"/>
      <c r="K15" s="23"/>
      <c r="L15" s="22"/>
      <c r="M15" s="32"/>
      <c r="N15" s="21"/>
      <c r="O15" s="22"/>
      <c r="P15" s="23"/>
      <c r="Q15" s="22"/>
      <c r="R15" s="32"/>
      <c r="T15" s="7" t="str">
        <f t="shared" si="1"/>
        <v/>
      </c>
      <c r="V15" s="7" t="str">
        <f t="shared" si="2"/>
        <v/>
      </c>
      <c r="W15" s="88" t="str">
        <f t="shared" si="3"/>
        <v/>
      </c>
    </row>
    <row r="16" spans="1:23" x14ac:dyDescent="0.25">
      <c r="A16" s="32"/>
      <c r="B16" s="28"/>
      <c r="C16" s="32"/>
      <c r="D16" s="10" t="str">
        <f t="shared" si="0"/>
        <v/>
      </c>
      <c r="E16" s="22"/>
      <c r="F16" s="23"/>
      <c r="G16" s="22"/>
      <c r="H16" s="32"/>
      <c r="I16" s="21"/>
      <c r="J16" s="22"/>
      <c r="K16" s="23"/>
      <c r="L16" s="22"/>
      <c r="M16" s="32"/>
      <c r="N16" s="21"/>
      <c r="O16" s="22"/>
      <c r="P16" s="23"/>
      <c r="Q16" s="22"/>
      <c r="R16" s="32"/>
      <c r="T16" s="7" t="str">
        <f t="shared" si="1"/>
        <v/>
      </c>
      <c r="V16" s="7" t="str">
        <f t="shared" si="2"/>
        <v/>
      </c>
      <c r="W16" s="88" t="str">
        <f t="shared" si="3"/>
        <v/>
      </c>
    </row>
    <row r="17" spans="1:23" x14ac:dyDescent="0.25">
      <c r="A17" s="32"/>
      <c r="B17" s="28"/>
      <c r="C17" s="32"/>
      <c r="D17" s="10" t="str">
        <f t="shared" si="0"/>
        <v/>
      </c>
      <c r="E17" s="22"/>
      <c r="F17" s="23"/>
      <c r="G17" s="22"/>
      <c r="H17" s="32"/>
      <c r="I17" s="21"/>
      <c r="J17" s="22"/>
      <c r="K17" s="23"/>
      <c r="L17" s="22"/>
      <c r="M17" s="32"/>
      <c r="N17" s="21"/>
      <c r="O17" s="22"/>
      <c r="P17" s="23"/>
      <c r="Q17" s="22"/>
      <c r="R17" s="32"/>
      <c r="T17" s="7" t="str">
        <f t="shared" si="1"/>
        <v/>
      </c>
      <c r="V17" s="7" t="str">
        <f t="shared" si="2"/>
        <v/>
      </c>
      <c r="W17" s="88" t="str">
        <f t="shared" si="3"/>
        <v/>
      </c>
    </row>
    <row r="18" spans="1:23" x14ac:dyDescent="0.25">
      <c r="A18" s="32"/>
      <c r="B18" s="28"/>
      <c r="C18" s="32"/>
      <c r="D18" s="10" t="str">
        <f t="shared" si="0"/>
        <v/>
      </c>
      <c r="E18" s="22"/>
      <c r="F18" s="23"/>
      <c r="G18" s="22"/>
      <c r="H18" s="32"/>
      <c r="I18" s="21"/>
      <c r="J18" s="22"/>
      <c r="K18" s="23"/>
      <c r="L18" s="22"/>
      <c r="M18" s="32"/>
      <c r="N18" s="21"/>
      <c r="O18" s="22"/>
      <c r="P18" s="23"/>
      <c r="Q18" s="22"/>
      <c r="R18" s="32"/>
      <c r="T18" s="7" t="str">
        <f t="shared" si="1"/>
        <v/>
      </c>
      <c r="V18" s="7" t="str">
        <f t="shared" si="2"/>
        <v/>
      </c>
      <c r="W18" s="88" t="str">
        <f t="shared" si="3"/>
        <v/>
      </c>
    </row>
    <row r="19" spans="1:23" x14ac:dyDescent="0.25">
      <c r="A19" s="32"/>
      <c r="B19" s="28"/>
      <c r="C19" s="32"/>
      <c r="D19" s="10" t="str">
        <f t="shared" si="0"/>
        <v/>
      </c>
      <c r="E19" s="22"/>
      <c r="F19" s="23"/>
      <c r="G19" s="22"/>
      <c r="H19" s="32"/>
      <c r="I19" s="21"/>
      <c r="J19" s="22"/>
      <c r="K19" s="23"/>
      <c r="L19" s="22"/>
      <c r="M19" s="32"/>
      <c r="N19" s="21"/>
      <c r="O19" s="22"/>
      <c r="P19" s="23"/>
      <c r="Q19" s="22"/>
      <c r="R19" s="32"/>
      <c r="T19" s="7" t="str">
        <f t="shared" si="1"/>
        <v/>
      </c>
      <c r="V19" s="7" t="str">
        <f t="shared" si="2"/>
        <v/>
      </c>
      <c r="W19" s="88" t="str">
        <f t="shared" si="3"/>
        <v/>
      </c>
    </row>
    <row r="20" spans="1:23" x14ac:dyDescent="0.25">
      <c r="A20" s="32"/>
      <c r="B20" s="28"/>
      <c r="C20" s="32"/>
      <c r="D20" s="10" t="str">
        <f t="shared" si="0"/>
        <v/>
      </c>
      <c r="E20" s="22"/>
      <c r="F20" s="23"/>
      <c r="G20" s="22"/>
      <c r="H20" s="32"/>
      <c r="I20" s="21"/>
      <c r="J20" s="22"/>
      <c r="K20" s="23"/>
      <c r="L20" s="22"/>
      <c r="M20" s="32"/>
      <c r="N20" s="21"/>
      <c r="O20" s="22"/>
      <c r="P20" s="23"/>
      <c r="Q20" s="22"/>
      <c r="R20" s="32"/>
      <c r="T20" s="7" t="str">
        <f t="shared" si="1"/>
        <v/>
      </c>
      <c r="V20" s="7" t="str">
        <f t="shared" si="2"/>
        <v/>
      </c>
      <c r="W20" s="88" t="str">
        <f t="shared" si="3"/>
        <v/>
      </c>
    </row>
    <row r="21" spans="1:23" x14ac:dyDescent="0.25">
      <c r="A21" s="32"/>
      <c r="B21" s="28"/>
      <c r="C21" s="32"/>
      <c r="D21" s="10" t="str">
        <f t="shared" si="0"/>
        <v/>
      </c>
      <c r="E21" s="22"/>
      <c r="F21" s="23"/>
      <c r="G21" s="22"/>
      <c r="H21" s="32"/>
      <c r="I21" s="21"/>
      <c r="J21" s="22"/>
      <c r="K21" s="23"/>
      <c r="L21" s="22"/>
      <c r="M21" s="32"/>
      <c r="N21" s="21"/>
      <c r="O21" s="22"/>
      <c r="P21" s="23"/>
      <c r="Q21" s="22"/>
      <c r="R21" s="32"/>
      <c r="T21" s="7" t="str">
        <f t="shared" si="1"/>
        <v/>
      </c>
      <c r="V21" s="7" t="str">
        <f t="shared" si="2"/>
        <v/>
      </c>
      <c r="W21" s="88" t="str">
        <f t="shared" si="3"/>
        <v/>
      </c>
    </row>
    <row r="22" spans="1:23" x14ac:dyDescent="0.25">
      <c r="A22" s="32"/>
      <c r="B22" s="28"/>
      <c r="C22" s="32"/>
      <c r="D22" s="10" t="str">
        <f t="shared" si="0"/>
        <v/>
      </c>
      <c r="E22" s="22"/>
      <c r="F22" s="23"/>
      <c r="G22" s="22"/>
      <c r="H22" s="32"/>
      <c r="I22" s="21"/>
      <c r="J22" s="22"/>
      <c r="K22" s="23"/>
      <c r="L22" s="22"/>
      <c r="M22" s="32"/>
      <c r="N22" s="21"/>
      <c r="O22" s="22"/>
      <c r="P22" s="23"/>
      <c r="Q22" s="22"/>
      <c r="R22" s="32"/>
      <c r="T22" s="7" t="str">
        <f t="shared" si="1"/>
        <v/>
      </c>
      <c r="V22" s="7" t="str">
        <f t="shared" si="2"/>
        <v/>
      </c>
      <c r="W22" s="88" t="str">
        <f t="shared" si="3"/>
        <v/>
      </c>
    </row>
    <row r="23" spans="1:23" x14ac:dyDescent="0.25">
      <c r="A23" s="32"/>
      <c r="B23" s="28"/>
      <c r="C23" s="32"/>
      <c r="D23" s="10" t="str">
        <f t="shared" si="0"/>
        <v/>
      </c>
      <c r="E23" s="22"/>
      <c r="F23" s="23"/>
      <c r="G23" s="22"/>
      <c r="H23" s="32"/>
      <c r="I23" s="21"/>
      <c r="J23" s="22"/>
      <c r="K23" s="23"/>
      <c r="L23" s="22"/>
      <c r="M23" s="32"/>
      <c r="N23" s="21"/>
      <c r="O23" s="22"/>
      <c r="P23" s="23"/>
      <c r="Q23" s="22"/>
      <c r="R23" s="32"/>
      <c r="T23" s="7" t="str">
        <f t="shared" si="1"/>
        <v/>
      </c>
      <c r="V23" s="7" t="str">
        <f t="shared" si="2"/>
        <v/>
      </c>
      <c r="W23" s="88" t="str">
        <f t="shared" si="3"/>
        <v/>
      </c>
    </row>
    <row r="24" spans="1:23" x14ac:dyDescent="0.25">
      <c r="A24" s="32"/>
      <c r="B24" s="28"/>
      <c r="C24" s="32"/>
      <c r="D24" s="10" t="str">
        <f t="shared" si="0"/>
        <v/>
      </c>
      <c r="E24" s="22"/>
      <c r="F24" s="23"/>
      <c r="G24" s="22"/>
      <c r="H24" s="32"/>
      <c r="I24" s="21"/>
      <c r="J24" s="22"/>
      <c r="K24" s="23"/>
      <c r="L24" s="22"/>
      <c r="M24" s="32"/>
      <c r="N24" s="21"/>
      <c r="O24" s="22"/>
      <c r="P24" s="23"/>
      <c r="Q24" s="22"/>
      <c r="R24" s="32"/>
      <c r="T24" s="7" t="str">
        <f t="shared" si="1"/>
        <v/>
      </c>
      <c r="V24" s="7" t="str">
        <f t="shared" si="2"/>
        <v/>
      </c>
      <c r="W24" s="88" t="str">
        <f t="shared" si="3"/>
        <v/>
      </c>
    </row>
    <row r="25" spans="1:23" x14ac:dyDescent="0.25">
      <c r="A25" s="32"/>
      <c r="B25" s="28"/>
      <c r="C25" s="32"/>
      <c r="D25" s="10" t="str">
        <f t="shared" si="0"/>
        <v/>
      </c>
      <c r="E25" s="22"/>
      <c r="F25" s="23"/>
      <c r="G25" s="22"/>
      <c r="H25" s="32"/>
      <c r="I25" s="21"/>
      <c r="J25" s="22"/>
      <c r="K25" s="23"/>
      <c r="L25" s="22"/>
      <c r="M25" s="32"/>
      <c r="N25" s="21"/>
      <c r="O25" s="22"/>
      <c r="P25" s="23"/>
      <c r="Q25" s="22"/>
      <c r="R25" s="32"/>
      <c r="T25" s="7" t="str">
        <f t="shared" si="1"/>
        <v/>
      </c>
      <c r="V25" s="7" t="str">
        <f t="shared" si="2"/>
        <v/>
      </c>
      <c r="W25" s="88" t="str">
        <f t="shared" si="3"/>
        <v/>
      </c>
    </row>
    <row r="26" spans="1:23" x14ac:dyDescent="0.25">
      <c r="A26" s="32"/>
      <c r="B26" s="28"/>
      <c r="C26" s="32"/>
      <c r="D26" s="10" t="str">
        <f t="shared" si="0"/>
        <v/>
      </c>
      <c r="E26" s="22"/>
      <c r="F26" s="23"/>
      <c r="G26" s="22"/>
      <c r="H26" s="32"/>
      <c r="I26" s="21"/>
      <c r="J26" s="22"/>
      <c r="K26" s="23"/>
      <c r="L26" s="22"/>
      <c r="M26" s="32"/>
      <c r="N26" s="21"/>
      <c r="O26" s="22"/>
      <c r="P26" s="23"/>
      <c r="Q26" s="22"/>
      <c r="R26" s="32"/>
      <c r="T26" s="7" t="str">
        <f t="shared" si="1"/>
        <v/>
      </c>
      <c r="V26" s="7" t="str">
        <f t="shared" si="2"/>
        <v/>
      </c>
      <c r="W26" s="88" t="str">
        <f t="shared" si="3"/>
        <v/>
      </c>
    </row>
    <row r="27" spans="1:23" x14ac:dyDescent="0.25">
      <c r="A27" s="32"/>
      <c r="B27" s="28"/>
      <c r="C27" s="32"/>
      <c r="D27" s="10" t="str">
        <f t="shared" si="0"/>
        <v/>
      </c>
      <c r="E27" s="22"/>
      <c r="F27" s="23"/>
      <c r="G27" s="22"/>
      <c r="H27" s="32"/>
      <c r="I27" s="21"/>
      <c r="J27" s="22"/>
      <c r="K27" s="23"/>
      <c r="L27" s="22"/>
      <c r="M27" s="32"/>
      <c r="N27" s="21"/>
      <c r="O27" s="22"/>
      <c r="P27" s="23"/>
      <c r="Q27" s="22"/>
      <c r="R27" s="32"/>
      <c r="T27" s="7" t="str">
        <f t="shared" si="1"/>
        <v/>
      </c>
      <c r="V27" s="7" t="str">
        <f t="shared" si="2"/>
        <v/>
      </c>
      <c r="W27" s="88" t="str">
        <f t="shared" si="3"/>
        <v/>
      </c>
    </row>
    <row r="28" spans="1:23" x14ac:dyDescent="0.25">
      <c r="A28" s="32"/>
      <c r="B28" s="28"/>
      <c r="C28" s="32"/>
      <c r="D28" s="10" t="str">
        <f t="shared" si="0"/>
        <v/>
      </c>
      <c r="E28" s="22"/>
      <c r="F28" s="23"/>
      <c r="G28" s="22"/>
      <c r="H28" s="32"/>
      <c r="I28" s="21"/>
      <c r="J28" s="22"/>
      <c r="K28" s="23"/>
      <c r="L28" s="22"/>
      <c r="M28" s="32"/>
      <c r="N28" s="21"/>
      <c r="O28" s="22"/>
      <c r="P28" s="23"/>
      <c r="Q28" s="22"/>
      <c r="R28" s="32"/>
      <c r="T28" s="7" t="str">
        <f t="shared" si="1"/>
        <v/>
      </c>
      <c r="V28" s="7" t="str">
        <f t="shared" si="2"/>
        <v/>
      </c>
      <c r="W28" s="88" t="str">
        <f t="shared" si="3"/>
        <v/>
      </c>
    </row>
    <row r="29" spans="1:23" x14ac:dyDescent="0.25">
      <c r="A29" s="32"/>
      <c r="B29" s="28"/>
      <c r="C29" s="32"/>
      <c r="D29" s="10" t="str">
        <f t="shared" si="0"/>
        <v/>
      </c>
      <c r="E29" s="22"/>
      <c r="F29" s="23"/>
      <c r="G29" s="22"/>
      <c r="H29" s="32"/>
      <c r="I29" s="21"/>
      <c r="J29" s="22"/>
      <c r="K29" s="23"/>
      <c r="L29" s="22"/>
      <c r="M29" s="32"/>
      <c r="N29" s="21"/>
      <c r="O29" s="22"/>
      <c r="P29" s="23"/>
      <c r="Q29" s="22"/>
      <c r="R29" s="32"/>
      <c r="T29" s="7" t="str">
        <f t="shared" si="1"/>
        <v/>
      </c>
      <c r="V29" s="7" t="str">
        <f t="shared" si="2"/>
        <v/>
      </c>
      <c r="W29" s="88" t="str">
        <f t="shared" si="3"/>
        <v/>
      </c>
    </row>
    <row r="30" spans="1:23" x14ac:dyDescent="0.25">
      <c r="A30" s="32"/>
      <c r="B30" s="28"/>
      <c r="C30" s="32"/>
      <c r="D30" s="10" t="str">
        <f t="shared" si="0"/>
        <v/>
      </c>
      <c r="E30" s="22"/>
      <c r="F30" s="23"/>
      <c r="G30" s="22"/>
      <c r="H30" s="32"/>
      <c r="I30" s="21"/>
      <c r="J30" s="22"/>
      <c r="K30" s="23"/>
      <c r="L30" s="22"/>
      <c r="M30" s="32"/>
      <c r="N30" s="21"/>
      <c r="O30" s="22"/>
      <c r="P30" s="23"/>
      <c r="Q30" s="22"/>
      <c r="R30" s="32"/>
      <c r="T30" s="7" t="str">
        <f t="shared" si="1"/>
        <v/>
      </c>
      <c r="V30" s="7" t="str">
        <f t="shared" si="2"/>
        <v/>
      </c>
      <c r="W30" s="88" t="str">
        <f t="shared" si="3"/>
        <v/>
      </c>
    </row>
    <row r="31" spans="1:23" x14ac:dyDescent="0.25">
      <c r="A31" s="32"/>
      <c r="B31" s="28"/>
      <c r="C31" s="32"/>
      <c r="D31" s="10" t="str">
        <f t="shared" si="0"/>
        <v/>
      </c>
      <c r="E31" s="22"/>
      <c r="F31" s="23"/>
      <c r="G31" s="22"/>
      <c r="H31" s="32"/>
      <c r="I31" s="21"/>
      <c r="J31" s="22"/>
      <c r="K31" s="23"/>
      <c r="L31" s="22"/>
      <c r="M31" s="32"/>
      <c r="N31" s="21"/>
      <c r="O31" s="22"/>
      <c r="P31" s="23"/>
      <c r="Q31" s="22"/>
      <c r="R31" s="32"/>
      <c r="T31" s="7" t="str">
        <f t="shared" si="1"/>
        <v/>
      </c>
      <c r="V31" s="7" t="str">
        <f t="shared" si="2"/>
        <v/>
      </c>
      <c r="W31" s="88" t="str">
        <f t="shared" si="3"/>
        <v/>
      </c>
    </row>
    <row r="32" spans="1:23" x14ac:dyDescent="0.25">
      <c r="A32" s="32"/>
      <c r="B32" s="28"/>
      <c r="C32" s="32"/>
      <c r="D32" s="10" t="str">
        <f t="shared" si="0"/>
        <v/>
      </c>
      <c r="E32" s="22"/>
      <c r="F32" s="23"/>
      <c r="G32" s="22"/>
      <c r="H32" s="32"/>
      <c r="I32" s="21"/>
      <c r="J32" s="22"/>
      <c r="K32" s="23"/>
      <c r="L32" s="22"/>
      <c r="M32" s="32"/>
      <c r="N32" s="21"/>
      <c r="O32" s="22"/>
      <c r="P32" s="23"/>
      <c r="Q32" s="22"/>
      <c r="R32" s="32"/>
      <c r="T32" s="7" t="str">
        <f t="shared" si="1"/>
        <v/>
      </c>
      <c r="V32" s="7" t="str">
        <f t="shared" si="2"/>
        <v/>
      </c>
      <c r="W32" s="88" t="str">
        <f t="shared" si="3"/>
        <v/>
      </c>
    </row>
    <row r="33" spans="1:23" x14ac:dyDescent="0.25">
      <c r="A33" s="32"/>
      <c r="B33" s="28"/>
      <c r="C33" s="32"/>
      <c r="D33" s="10" t="str">
        <f t="shared" si="0"/>
        <v/>
      </c>
      <c r="E33" s="22"/>
      <c r="F33" s="23"/>
      <c r="G33" s="22"/>
      <c r="H33" s="32"/>
      <c r="I33" s="21"/>
      <c r="J33" s="22"/>
      <c r="K33" s="23"/>
      <c r="L33" s="22"/>
      <c r="M33" s="32"/>
      <c r="N33" s="21"/>
      <c r="O33" s="22"/>
      <c r="P33" s="23"/>
      <c r="Q33" s="22"/>
      <c r="R33" s="32"/>
      <c r="T33" s="7" t="str">
        <f t="shared" si="1"/>
        <v/>
      </c>
      <c r="V33" s="7" t="str">
        <f t="shared" si="2"/>
        <v/>
      </c>
      <c r="W33" s="88" t="str">
        <f t="shared" si="3"/>
        <v/>
      </c>
    </row>
    <row r="34" spans="1:23" x14ac:dyDescent="0.25">
      <c r="A34" s="32"/>
      <c r="B34" s="28"/>
      <c r="C34" s="32"/>
      <c r="D34" s="10" t="str">
        <f t="shared" si="0"/>
        <v/>
      </c>
      <c r="E34" s="22"/>
      <c r="F34" s="23"/>
      <c r="G34" s="22"/>
      <c r="H34" s="32"/>
      <c r="I34" s="21"/>
      <c r="J34" s="22"/>
      <c r="K34" s="23"/>
      <c r="L34" s="22"/>
      <c r="M34" s="32"/>
      <c r="N34" s="21"/>
      <c r="O34" s="22"/>
      <c r="P34" s="23"/>
      <c r="Q34" s="22"/>
      <c r="R34" s="32"/>
      <c r="T34" s="7" t="str">
        <f t="shared" si="1"/>
        <v/>
      </c>
      <c r="V34" s="7" t="str">
        <f t="shared" si="2"/>
        <v/>
      </c>
      <c r="W34" s="88" t="str">
        <f t="shared" si="3"/>
        <v/>
      </c>
    </row>
    <row r="35" spans="1:23" x14ac:dyDescent="0.25">
      <c r="A35" s="32"/>
      <c r="B35" s="28"/>
      <c r="C35" s="32"/>
      <c r="D35" s="10" t="str">
        <f t="shared" si="0"/>
        <v/>
      </c>
      <c r="E35" s="22"/>
      <c r="F35" s="23"/>
      <c r="G35" s="22"/>
      <c r="H35" s="32"/>
      <c r="I35" s="21"/>
      <c r="J35" s="22"/>
      <c r="K35" s="23"/>
      <c r="L35" s="22"/>
      <c r="M35" s="32"/>
      <c r="N35" s="21"/>
      <c r="O35" s="22"/>
      <c r="P35" s="23"/>
      <c r="Q35" s="22"/>
      <c r="R35" s="32"/>
      <c r="T35" s="7" t="str">
        <f t="shared" si="1"/>
        <v/>
      </c>
      <c r="V35" s="7" t="str">
        <f t="shared" si="2"/>
        <v/>
      </c>
      <c r="W35" s="88" t="str">
        <f t="shared" si="3"/>
        <v/>
      </c>
    </row>
    <row r="36" spans="1:23" x14ac:dyDescent="0.25">
      <c r="A36" s="32"/>
      <c r="B36" s="28"/>
      <c r="C36" s="32"/>
      <c r="D36" s="10" t="str">
        <f t="shared" si="0"/>
        <v/>
      </c>
      <c r="E36" s="22"/>
      <c r="F36" s="23"/>
      <c r="G36" s="22"/>
      <c r="H36" s="32"/>
      <c r="I36" s="21"/>
      <c r="J36" s="22"/>
      <c r="K36" s="23"/>
      <c r="L36" s="22"/>
      <c r="M36" s="32"/>
      <c r="N36" s="21"/>
      <c r="O36" s="22"/>
      <c r="P36" s="23"/>
      <c r="Q36" s="22"/>
      <c r="R36" s="32"/>
      <c r="T36" s="7" t="str">
        <f t="shared" si="1"/>
        <v/>
      </c>
      <c r="V36" s="7" t="str">
        <f t="shared" si="2"/>
        <v/>
      </c>
      <c r="W36" s="88" t="str">
        <f t="shared" si="3"/>
        <v/>
      </c>
    </row>
    <row r="37" spans="1:23" x14ac:dyDescent="0.25">
      <c r="A37" s="32"/>
      <c r="B37" s="28"/>
      <c r="C37" s="32"/>
      <c r="D37" s="10" t="str">
        <f t="shared" si="0"/>
        <v/>
      </c>
      <c r="E37" s="22"/>
      <c r="F37" s="23"/>
      <c r="G37" s="22"/>
      <c r="H37" s="32"/>
      <c r="I37" s="21"/>
      <c r="J37" s="22"/>
      <c r="K37" s="23"/>
      <c r="L37" s="22"/>
      <c r="M37" s="32"/>
      <c r="N37" s="21"/>
      <c r="O37" s="22"/>
      <c r="P37" s="23"/>
      <c r="Q37" s="22"/>
      <c r="R37" s="32"/>
      <c r="T37" s="7" t="str">
        <f t="shared" si="1"/>
        <v/>
      </c>
      <c r="V37" s="7" t="str">
        <f t="shared" si="2"/>
        <v/>
      </c>
      <c r="W37" s="88" t="str">
        <f t="shared" si="3"/>
        <v/>
      </c>
    </row>
    <row r="38" spans="1:23" x14ac:dyDescent="0.25">
      <c r="A38" s="32"/>
      <c r="B38" s="28"/>
      <c r="C38" s="32"/>
      <c r="D38" s="10" t="str">
        <f t="shared" si="0"/>
        <v/>
      </c>
      <c r="E38" s="22"/>
      <c r="F38" s="23"/>
      <c r="G38" s="22"/>
      <c r="H38" s="32"/>
      <c r="I38" s="21"/>
      <c r="J38" s="22"/>
      <c r="K38" s="23"/>
      <c r="L38" s="22"/>
      <c r="M38" s="32"/>
      <c r="N38" s="21"/>
      <c r="O38" s="22"/>
      <c r="P38" s="23"/>
      <c r="Q38" s="22"/>
      <c r="R38" s="32"/>
      <c r="T38" s="7" t="str">
        <f t="shared" si="1"/>
        <v/>
      </c>
      <c r="V38" s="7" t="str">
        <f t="shared" si="2"/>
        <v/>
      </c>
      <c r="W38" s="88" t="str">
        <f t="shared" si="3"/>
        <v/>
      </c>
    </row>
    <row r="39" spans="1:23" x14ac:dyDescent="0.25">
      <c r="A39" s="32"/>
      <c r="B39" s="28"/>
      <c r="C39" s="32"/>
      <c r="D39" s="10" t="str">
        <f t="shared" si="0"/>
        <v/>
      </c>
      <c r="E39" s="22"/>
      <c r="F39" s="23"/>
      <c r="G39" s="22"/>
      <c r="H39" s="32"/>
      <c r="I39" s="21"/>
      <c r="J39" s="22"/>
      <c r="K39" s="23"/>
      <c r="L39" s="22"/>
      <c r="M39" s="32"/>
      <c r="N39" s="21"/>
      <c r="O39" s="22"/>
      <c r="P39" s="23"/>
      <c r="Q39" s="22"/>
      <c r="R39" s="32"/>
      <c r="T39" s="7" t="str">
        <f t="shared" si="1"/>
        <v/>
      </c>
      <c r="V39" s="7" t="str">
        <f t="shared" si="2"/>
        <v/>
      </c>
      <c r="W39" s="88" t="str">
        <f t="shared" si="3"/>
        <v/>
      </c>
    </row>
    <row r="40" spans="1:23" x14ac:dyDescent="0.25">
      <c r="A40" s="32"/>
      <c r="B40" s="29"/>
      <c r="C40" s="32"/>
      <c r="D40" s="11" t="str">
        <f t="shared" si="0"/>
        <v/>
      </c>
      <c r="E40" s="25"/>
      <c r="F40" s="26"/>
      <c r="G40" s="25"/>
      <c r="H40" s="32"/>
      <c r="I40" s="24"/>
      <c r="J40" s="25"/>
      <c r="K40" s="26"/>
      <c r="L40" s="25"/>
      <c r="M40" s="32"/>
      <c r="N40" s="24"/>
      <c r="O40" s="25"/>
      <c r="P40" s="26"/>
      <c r="Q40" s="25"/>
      <c r="R40" s="32"/>
      <c r="T40" s="8" t="str">
        <f t="shared" si="1"/>
        <v/>
      </c>
      <c r="V40" s="8" t="str">
        <f t="shared" si="2"/>
        <v/>
      </c>
      <c r="W40" s="89" t="str">
        <f t="shared" si="3"/>
        <v/>
      </c>
    </row>
    <row r="41" spans="1:23" x14ac:dyDescent="0.25">
      <c r="A41" s="32"/>
      <c r="B41" s="32"/>
      <c r="C41" s="32"/>
      <c r="D41" s="32"/>
      <c r="E41" s="32"/>
      <c r="F41" s="32"/>
      <c r="G41" s="32"/>
      <c r="H41" s="32"/>
      <c r="I41" s="32"/>
      <c r="J41" s="32"/>
      <c r="K41" s="32"/>
      <c r="L41" s="32"/>
      <c r="M41" s="32"/>
      <c r="N41" s="32"/>
      <c r="O41" s="32"/>
      <c r="P41" s="32"/>
      <c r="Q41" s="32"/>
      <c r="R41" s="32"/>
    </row>
    <row r="42" spans="1:23" x14ac:dyDescent="0.25">
      <c r="A42" s="32"/>
      <c r="B42" s="32"/>
      <c r="C42" s="32"/>
      <c r="D42" s="32"/>
      <c r="E42" s="32"/>
      <c r="F42" s="32"/>
      <c r="G42" s="32"/>
      <c r="H42" s="32"/>
      <c r="I42" s="32"/>
      <c r="J42" s="32"/>
      <c r="K42" s="32"/>
      <c r="L42" s="32"/>
      <c r="M42" s="32"/>
      <c r="N42" s="32"/>
      <c r="O42" s="32"/>
      <c r="P42" s="32"/>
      <c r="Q42" s="32"/>
      <c r="R42" s="32"/>
    </row>
    <row r="43" spans="1:23" x14ac:dyDescent="0.25">
      <c r="A43" s="32"/>
      <c r="B43" s="32"/>
      <c r="C43" s="32"/>
      <c r="D43" s="32"/>
      <c r="E43" s="32"/>
      <c r="F43" s="32"/>
      <c r="G43" s="32"/>
      <c r="H43" s="32"/>
      <c r="I43" s="32"/>
      <c r="J43" s="32"/>
      <c r="K43" s="32"/>
      <c r="L43" s="32"/>
      <c r="M43" s="32"/>
      <c r="N43" s="32"/>
      <c r="O43" s="32"/>
      <c r="P43" s="32"/>
      <c r="Q43" s="32"/>
      <c r="R43" s="32"/>
    </row>
    <row r="44" spans="1:23" x14ac:dyDescent="0.25">
      <c r="A44" s="32"/>
      <c r="B44" s="32"/>
      <c r="C44" s="32"/>
      <c r="D44" s="32"/>
      <c r="E44" s="32"/>
      <c r="F44" s="32"/>
      <c r="G44" s="32"/>
      <c r="H44" s="32"/>
      <c r="I44" s="32"/>
      <c r="J44" s="32"/>
      <c r="K44" s="32"/>
      <c r="L44" s="32"/>
      <c r="M44" s="32"/>
      <c r="N44" s="32"/>
      <c r="O44" s="32"/>
      <c r="P44" s="32"/>
      <c r="Q44" s="32"/>
      <c r="R44" s="32"/>
    </row>
    <row r="45" spans="1:23" x14ac:dyDescent="0.25">
      <c r="A45" s="32"/>
      <c r="B45" s="32"/>
      <c r="C45" s="32"/>
      <c r="D45" s="32"/>
      <c r="E45" s="32"/>
      <c r="F45" s="32"/>
      <c r="G45" s="32"/>
      <c r="H45" s="32"/>
      <c r="I45" s="32"/>
      <c r="J45" s="32"/>
      <c r="K45" s="32"/>
      <c r="L45" s="32"/>
      <c r="M45" s="32"/>
      <c r="N45" s="32"/>
      <c r="O45" s="32"/>
      <c r="P45" s="32"/>
      <c r="Q45" s="32"/>
      <c r="R45" s="32"/>
    </row>
    <row r="46" spans="1:23" x14ac:dyDescent="0.25">
      <c r="A46" s="32"/>
      <c r="B46" s="32"/>
      <c r="C46" s="32"/>
      <c r="D46" s="32"/>
      <c r="E46" s="32"/>
      <c r="F46" s="32"/>
      <c r="G46" s="32"/>
      <c r="H46" s="32"/>
      <c r="I46" s="32"/>
      <c r="J46" s="32"/>
      <c r="K46" s="32"/>
      <c r="L46" s="32"/>
      <c r="M46" s="32"/>
      <c r="N46" s="32"/>
      <c r="O46" s="32"/>
      <c r="P46" s="32"/>
      <c r="Q46" s="32"/>
      <c r="R46" s="32"/>
    </row>
    <row r="47" spans="1:23" x14ac:dyDescent="0.25">
      <c r="A47" s="32"/>
      <c r="B47" s="32"/>
      <c r="C47" s="32"/>
      <c r="D47" s="32"/>
      <c r="E47" s="32"/>
      <c r="F47" s="32"/>
      <c r="G47" s="32"/>
      <c r="H47" s="32"/>
      <c r="I47" s="32"/>
      <c r="J47" s="32"/>
      <c r="K47" s="32"/>
      <c r="L47" s="32"/>
      <c r="M47" s="32"/>
      <c r="N47" s="32"/>
      <c r="O47" s="32"/>
      <c r="P47" s="32"/>
      <c r="Q47" s="32"/>
      <c r="R47" s="32"/>
    </row>
    <row r="48" spans="1:23" x14ac:dyDescent="0.25">
      <c r="A48" s="32"/>
      <c r="B48" s="32"/>
      <c r="C48" s="32"/>
      <c r="D48" s="32"/>
      <c r="E48" s="32"/>
      <c r="F48" s="32"/>
      <c r="G48" s="32"/>
      <c r="H48" s="32"/>
      <c r="I48" s="32"/>
      <c r="J48" s="32"/>
      <c r="K48" s="32"/>
      <c r="L48" s="32"/>
      <c r="M48" s="32"/>
      <c r="N48" s="32"/>
      <c r="O48" s="32"/>
      <c r="P48" s="32"/>
      <c r="Q48" s="32"/>
      <c r="R48" s="32"/>
    </row>
    <row r="49" spans="1:18" x14ac:dyDescent="0.25">
      <c r="A49" s="32"/>
      <c r="B49" s="32"/>
      <c r="C49" s="32"/>
      <c r="D49" s="32"/>
      <c r="E49" s="32"/>
      <c r="F49" s="32"/>
      <c r="G49" s="32"/>
      <c r="H49" s="32"/>
      <c r="I49" s="32"/>
      <c r="J49" s="32"/>
      <c r="K49" s="32"/>
      <c r="L49" s="32"/>
      <c r="M49" s="32"/>
      <c r="N49" s="32"/>
      <c r="O49" s="32"/>
      <c r="P49" s="32"/>
      <c r="Q49" s="32"/>
      <c r="R49" s="32"/>
    </row>
    <row r="50" spans="1:18" x14ac:dyDescent="0.25">
      <c r="A50" s="32"/>
      <c r="B50" s="32"/>
      <c r="C50" s="32"/>
      <c r="D50" s="32"/>
      <c r="E50" s="32"/>
      <c r="F50" s="32"/>
      <c r="G50" s="32"/>
      <c r="H50" s="32"/>
      <c r="I50" s="32"/>
      <c r="J50" s="32"/>
      <c r="K50" s="32"/>
      <c r="L50" s="32"/>
      <c r="M50" s="32"/>
      <c r="N50" s="32"/>
      <c r="O50" s="32"/>
      <c r="P50" s="32"/>
      <c r="Q50" s="32"/>
      <c r="R50" s="32"/>
    </row>
    <row r="51" spans="1:18" x14ac:dyDescent="0.25">
      <c r="A51" s="32"/>
      <c r="B51" s="32"/>
      <c r="C51" s="32"/>
      <c r="D51" s="32"/>
      <c r="E51" s="32"/>
      <c r="F51" s="32"/>
      <c r="G51" s="32"/>
      <c r="H51" s="32"/>
      <c r="I51" s="32"/>
      <c r="J51" s="32"/>
      <c r="K51" s="32"/>
      <c r="L51" s="32"/>
      <c r="M51" s="32"/>
      <c r="N51" s="32"/>
      <c r="O51" s="32"/>
      <c r="P51" s="32"/>
      <c r="Q51" s="32"/>
      <c r="R51" s="32"/>
    </row>
    <row r="52" spans="1:18" x14ac:dyDescent="0.25">
      <c r="A52" s="32"/>
      <c r="B52" s="32"/>
      <c r="C52" s="32"/>
      <c r="D52" s="32"/>
      <c r="E52" s="32"/>
      <c r="F52" s="32"/>
      <c r="G52" s="32"/>
      <c r="H52" s="32"/>
      <c r="I52" s="32"/>
      <c r="J52" s="32"/>
      <c r="K52" s="32"/>
      <c r="L52" s="32"/>
      <c r="M52" s="32"/>
      <c r="N52" s="32"/>
      <c r="O52" s="32"/>
      <c r="P52" s="32"/>
      <c r="Q52" s="32"/>
      <c r="R52" s="32"/>
    </row>
    <row r="53" spans="1:18" x14ac:dyDescent="0.25">
      <c r="A53" s="32"/>
      <c r="B53" s="32"/>
      <c r="C53" s="32"/>
      <c r="D53" s="32"/>
      <c r="E53" s="32"/>
      <c r="F53" s="32"/>
      <c r="G53" s="32"/>
      <c r="H53" s="32"/>
      <c r="I53" s="32"/>
      <c r="J53" s="32"/>
      <c r="K53" s="32"/>
      <c r="L53" s="32"/>
      <c r="M53" s="32"/>
      <c r="N53" s="32"/>
      <c r="O53" s="32"/>
      <c r="P53" s="32"/>
      <c r="Q53" s="32"/>
      <c r="R53" s="32"/>
    </row>
    <row r="54" spans="1:18" x14ac:dyDescent="0.25">
      <c r="A54" s="32"/>
      <c r="B54" s="32"/>
      <c r="C54" s="32"/>
      <c r="D54" s="32"/>
      <c r="E54" s="32"/>
      <c r="F54" s="32"/>
      <c r="G54" s="32"/>
      <c r="H54" s="32"/>
      <c r="I54" s="32"/>
      <c r="J54" s="32"/>
      <c r="K54" s="32"/>
      <c r="L54" s="32"/>
      <c r="M54" s="32"/>
      <c r="N54" s="32"/>
      <c r="O54" s="32"/>
      <c r="P54" s="32"/>
      <c r="Q54" s="32"/>
      <c r="R54" s="32"/>
    </row>
    <row r="55" spans="1:18" x14ac:dyDescent="0.25">
      <c r="A55" s="32"/>
      <c r="B55" s="32"/>
      <c r="C55" s="32"/>
      <c r="D55" s="32"/>
      <c r="E55" s="32"/>
      <c r="F55" s="32"/>
      <c r="G55" s="32"/>
      <c r="H55" s="32"/>
      <c r="I55" s="32"/>
      <c r="J55" s="32"/>
      <c r="K55" s="32"/>
      <c r="L55" s="32"/>
      <c r="M55" s="32"/>
      <c r="N55" s="32"/>
      <c r="O55" s="32"/>
      <c r="P55" s="32"/>
      <c r="Q55" s="32"/>
      <c r="R55" s="32"/>
    </row>
    <row r="56" spans="1:18" x14ac:dyDescent="0.25">
      <c r="A56" s="32"/>
      <c r="B56" s="32"/>
      <c r="C56" s="32"/>
      <c r="D56" s="32"/>
      <c r="E56" s="32"/>
      <c r="F56" s="32"/>
      <c r="G56" s="32"/>
      <c r="H56" s="32"/>
      <c r="I56" s="32"/>
      <c r="J56" s="32"/>
      <c r="K56" s="32"/>
      <c r="L56" s="32"/>
      <c r="M56" s="32"/>
      <c r="N56" s="32"/>
      <c r="O56" s="32"/>
      <c r="P56" s="32"/>
      <c r="Q56" s="32"/>
      <c r="R56" s="32"/>
    </row>
    <row r="57" spans="1:18" x14ac:dyDescent="0.25">
      <c r="A57" s="32"/>
      <c r="B57" s="32"/>
      <c r="C57" s="32"/>
      <c r="D57" s="32"/>
      <c r="E57" s="32"/>
      <c r="F57" s="32"/>
      <c r="G57" s="32"/>
      <c r="H57" s="32"/>
      <c r="I57" s="32"/>
      <c r="J57" s="32"/>
      <c r="K57" s="32"/>
      <c r="L57" s="32"/>
      <c r="M57" s="32"/>
      <c r="N57" s="32"/>
      <c r="O57" s="32"/>
      <c r="P57" s="32"/>
      <c r="Q57" s="32"/>
      <c r="R57" s="32"/>
    </row>
    <row r="58" spans="1:18" x14ac:dyDescent="0.25">
      <c r="A58" s="32"/>
      <c r="B58" s="32"/>
      <c r="C58" s="32"/>
      <c r="D58" s="32"/>
      <c r="E58" s="32"/>
      <c r="F58" s="32"/>
      <c r="G58" s="32"/>
      <c r="H58" s="32"/>
      <c r="I58" s="32"/>
      <c r="J58" s="32"/>
      <c r="K58" s="32"/>
      <c r="L58" s="32"/>
      <c r="M58" s="32"/>
      <c r="N58" s="32"/>
      <c r="O58" s="32"/>
      <c r="P58" s="32"/>
      <c r="Q58" s="32"/>
      <c r="R58" s="32"/>
    </row>
    <row r="59" spans="1:18" x14ac:dyDescent="0.25">
      <c r="A59" s="32"/>
      <c r="B59" s="32"/>
      <c r="C59" s="32"/>
      <c r="D59" s="32"/>
      <c r="E59" s="32"/>
      <c r="F59" s="32"/>
      <c r="G59" s="32"/>
      <c r="H59" s="32"/>
      <c r="I59" s="32"/>
      <c r="J59" s="32"/>
      <c r="K59" s="32"/>
      <c r="L59" s="32"/>
      <c r="M59" s="32"/>
      <c r="N59" s="204" t="s">
        <v>9</v>
      </c>
      <c r="O59" s="205"/>
      <c r="P59" s="205"/>
      <c r="Q59" s="206"/>
      <c r="R59" s="32"/>
    </row>
    <row r="60" spans="1:18" x14ac:dyDescent="0.25">
      <c r="A60" s="32"/>
      <c r="B60" s="32"/>
      <c r="C60" s="32"/>
      <c r="D60" s="32"/>
      <c r="E60" s="32"/>
      <c r="F60" s="32"/>
      <c r="G60" s="32"/>
      <c r="H60" s="32"/>
      <c r="I60" s="32"/>
      <c r="J60" s="32"/>
      <c r="K60" s="32"/>
      <c r="L60" s="32"/>
      <c r="M60" s="32"/>
      <c r="N60" s="165"/>
      <c r="O60" s="166"/>
      <c r="P60" s="166"/>
      <c r="Q60" s="167"/>
      <c r="R60" s="32"/>
    </row>
    <row r="61" spans="1:18" x14ac:dyDescent="0.25">
      <c r="A61" s="32"/>
      <c r="B61" s="32"/>
      <c r="C61" s="32"/>
      <c r="D61" s="32"/>
      <c r="E61" s="32"/>
      <c r="F61" s="32"/>
      <c r="G61" s="32"/>
      <c r="H61" s="32"/>
      <c r="I61" s="32"/>
      <c r="J61" s="32"/>
      <c r="K61" s="32"/>
      <c r="L61" s="32"/>
      <c r="M61" s="32"/>
      <c r="N61" s="168"/>
      <c r="O61" s="169"/>
      <c r="P61" s="169"/>
      <c r="Q61" s="170"/>
      <c r="R61" s="32"/>
    </row>
    <row r="62" spans="1:18" x14ac:dyDescent="0.25">
      <c r="A62" s="32"/>
      <c r="B62" s="32"/>
      <c r="C62" s="32"/>
      <c r="D62" s="32"/>
      <c r="E62" s="32"/>
      <c r="F62" s="32"/>
      <c r="G62" s="32"/>
      <c r="H62" s="32"/>
      <c r="I62" s="32"/>
      <c r="J62" s="32"/>
      <c r="K62" s="32"/>
      <c r="L62" s="32"/>
      <c r="M62" s="32"/>
      <c r="N62" s="168"/>
      <c r="O62" s="169"/>
      <c r="P62" s="169"/>
      <c r="Q62" s="170"/>
      <c r="R62" s="32"/>
    </row>
    <row r="63" spans="1:18" x14ac:dyDescent="0.25">
      <c r="A63" s="32"/>
      <c r="B63" s="32"/>
      <c r="C63" s="32"/>
      <c r="D63" s="32"/>
      <c r="E63" s="32"/>
      <c r="F63" s="32"/>
      <c r="G63" s="32"/>
      <c r="H63" s="32"/>
      <c r="I63" s="32"/>
      <c r="J63" s="32"/>
      <c r="K63" s="32"/>
      <c r="L63" s="32"/>
      <c r="M63" s="32"/>
      <c r="N63" s="168"/>
      <c r="O63" s="169"/>
      <c r="P63" s="169"/>
      <c r="Q63" s="170"/>
      <c r="R63" s="32"/>
    </row>
    <row r="64" spans="1:18" x14ac:dyDescent="0.25">
      <c r="A64" s="32"/>
      <c r="B64" s="32"/>
      <c r="C64" s="32"/>
      <c r="D64" s="32"/>
      <c r="E64" s="32"/>
      <c r="F64" s="32"/>
      <c r="G64" s="32"/>
      <c r="H64" s="32"/>
      <c r="I64" s="32"/>
      <c r="J64" s="32"/>
      <c r="K64" s="32"/>
      <c r="L64" s="32"/>
      <c r="M64" s="32"/>
      <c r="N64" s="171"/>
      <c r="O64" s="172"/>
      <c r="P64" s="172"/>
      <c r="Q64" s="173"/>
      <c r="R64" s="32"/>
    </row>
    <row r="65" spans="1:18" x14ac:dyDescent="0.25">
      <c r="A65" s="32"/>
      <c r="B65" s="32"/>
      <c r="C65" s="32"/>
      <c r="D65" s="32"/>
      <c r="E65" s="32"/>
      <c r="F65" s="32"/>
      <c r="G65" s="32"/>
      <c r="H65" s="32"/>
      <c r="I65" s="189" t="s">
        <v>10</v>
      </c>
      <c r="J65" s="189"/>
      <c r="K65" s="189"/>
      <c r="L65" s="189"/>
      <c r="M65" s="32"/>
      <c r="N65" s="204" t="s">
        <v>8</v>
      </c>
      <c r="O65" s="205"/>
      <c r="P65" s="205"/>
      <c r="Q65" s="206"/>
      <c r="R65" s="32"/>
    </row>
    <row r="66" spans="1:18" x14ac:dyDescent="0.25">
      <c r="A66" s="32"/>
      <c r="B66" s="32"/>
      <c r="C66" s="32"/>
      <c r="D66" s="32"/>
      <c r="E66" s="32"/>
      <c r="F66" s="32"/>
      <c r="G66" s="32"/>
      <c r="H66" s="32"/>
      <c r="I66" s="32"/>
      <c r="J66" s="32"/>
      <c r="K66" s="32"/>
      <c r="L66" s="32"/>
      <c r="M66" s="32"/>
      <c r="N66" s="32"/>
      <c r="O66" s="32"/>
      <c r="P66" s="32"/>
      <c r="Q66" s="32"/>
      <c r="R66" s="32"/>
    </row>
  </sheetData>
  <sheetProtection algorithmName="SHA-512" hashValue="NQQ3PxG0OSRuz0V1TZdmemJxLJE81u1xmLhilswMXSldTBBbL2GiCfMBliXDAsMY17aaxQ0rGC2c7/vXi1h1HQ==" saltValue="vRYfH3bqsFAmX0+XTvJAGg==" spinCount="100000" sheet="1" objects="1" scenarios="1"/>
  <mergeCells count="13">
    <mergeCell ref="N65:Q65"/>
    <mergeCell ref="N60:Q64"/>
    <mergeCell ref="N59:Q59"/>
    <mergeCell ref="F2:Q5"/>
    <mergeCell ref="B2:D3"/>
    <mergeCell ref="B4:D5"/>
    <mergeCell ref="I65:L65"/>
    <mergeCell ref="F9:G9"/>
    <mergeCell ref="K9:L9"/>
    <mergeCell ref="P9:Q9"/>
    <mergeCell ref="D7:G7"/>
    <mergeCell ref="I7:L7"/>
    <mergeCell ref="N7:Q7"/>
  </mergeCells>
  <conditionalFormatting sqref="B11:B40">
    <cfRule type="expression" dxfId="5" priority="4">
      <formula>$T11="Alert"</formula>
    </cfRule>
  </conditionalFormatting>
  <conditionalFormatting sqref="I11:I40">
    <cfRule type="expression" dxfId="4" priority="3">
      <formula>$V11="Alert"</formula>
    </cfRule>
  </conditionalFormatting>
  <conditionalFormatting sqref="N11:N40">
    <cfRule type="expression" dxfId="3" priority="2">
      <formula>$W11="Alert"</formula>
    </cfRule>
  </conditionalFormatting>
  <pageMargins left="0.7" right="0.7" top="0.75" bottom="0.75" header="0.3" footer="0.3"/>
  <pageSetup paperSize="9" orientation="landscape"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1CC88-52EF-4EB1-A521-6092ED23218C}">
  <sheetPr>
    <tabColor rgb="FFB32117"/>
  </sheetPr>
  <dimension ref="A1:NQ379"/>
  <sheetViews>
    <sheetView zoomScaleNormal="100" workbookViewId="0">
      <pane xSplit="3" ySplit="10" topLeftCell="D11" activePane="bottomRight" state="frozen"/>
      <selection pane="topRight" activeCell="D1" sqref="D1"/>
      <selection pane="bottomLeft" activeCell="A11" sqref="A11"/>
      <selection pane="bottomRight"/>
    </sheetView>
  </sheetViews>
  <sheetFormatPr defaultColWidth="0" defaultRowHeight="15" zeroHeight="1" x14ac:dyDescent="0.25"/>
  <cols>
    <col min="1" max="1" width="2.85546875" style="1" customWidth="1"/>
    <col min="2" max="2" width="21.42578125" style="1" customWidth="1"/>
    <col min="3" max="3" width="2.85546875" style="1" customWidth="1"/>
    <col min="4" max="7" width="10" style="1" customWidth="1"/>
    <col min="8" max="8" width="8.5703125" style="1" customWidth="1"/>
    <col min="9" max="9" width="2.85546875" style="1" customWidth="1"/>
    <col min="10" max="13" width="10" style="1" customWidth="1"/>
    <col min="14" max="14" width="8.5703125" style="1" customWidth="1"/>
    <col min="15" max="15" width="2.85546875" style="1" customWidth="1"/>
    <col min="16" max="19" width="10" style="1" customWidth="1"/>
    <col min="20" max="20" width="8.5703125" style="1" customWidth="1"/>
    <col min="21" max="21" width="2.85546875" style="1" customWidth="1"/>
    <col min="22" max="25" width="10" style="1" customWidth="1"/>
    <col min="26" max="26" width="8.5703125" style="1" customWidth="1"/>
    <col min="27" max="27" width="2.85546875" style="1" customWidth="1"/>
    <col min="28" max="31" width="10" style="1" customWidth="1"/>
    <col min="32" max="32" width="8.5703125" style="1" customWidth="1"/>
    <col min="33" max="33" width="2.85546875" style="1" customWidth="1"/>
    <col min="34" max="37" width="10" style="1" customWidth="1"/>
    <col min="38" max="38" width="8.5703125" style="1" customWidth="1"/>
    <col min="39" max="39" width="2.85546875" style="1" customWidth="1"/>
    <col min="40" max="43" width="10" style="1" customWidth="1"/>
    <col min="44" max="44" width="8.5703125" style="1" customWidth="1"/>
    <col min="45" max="45" width="2.85546875" style="1" customWidth="1"/>
    <col min="46" max="49" width="10" style="1" customWidth="1"/>
    <col min="50" max="50" width="8.5703125" style="1" customWidth="1"/>
    <col min="51" max="51" width="2.85546875" style="1" customWidth="1"/>
    <col min="52" max="55" width="10" style="1" customWidth="1"/>
    <col min="56" max="56" width="8.5703125" style="1" customWidth="1"/>
    <col min="57" max="57" width="2.85546875" style="1" customWidth="1"/>
    <col min="58" max="61" width="10" style="1" customWidth="1"/>
    <col min="62" max="62" width="8.5703125" style="1" customWidth="1"/>
    <col min="63" max="63" width="2.85546875" style="1" customWidth="1"/>
    <col min="64" max="67" width="10" style="1" customWidth="1"/>
    <col min="68" max="68" width="8.5703125" style="1" customWidth="1"/>
    <col min="69" max="69" width="2.85546875" style="1" customWidth="1"/>
    <col min="70" max="73" width="10" style="1" customWidth="1"/>
    <col min="74" max="74" width="8.5703125" style="1" customWidth="1"/>
    <col min="75" max="75" width="2.85546875" style="1" customWidth="1"/>
    <col min="76" max="79" width="10" style="1" customWidth="1"/>
    <col min="80" max="80" width="8.5703125" style="1" customWidth="1"/>
    <col min="81" max="81" width="2.85546875" style="1" customWidth="1"/>
    <col min="82" max="85" width="10" style="1" customWidth="1"/>
    <col min="86" max="86" width="8.5703125" style="1" customWidth="1"/>
    <col min="87" max="87" width="2.85546875" style="1" customWidth="1"/>
    <col min="88" max="91" width="10" style="1" customWidth="1"/>
    <col min="92" max="92" width="8.5703125" style="1" customWidth="1"/>
    <col min="93" max="93" width="2.85546875" style="1" customWidth="1"/>
    <col min="94" max="97" width="10" style="1" customWidth="1"/>
    <col min="98" max="98" width="8.5703125" style="1" customWidth="1"/>
    <col min="99" max="99" width="2.85546875" style="1" customWidth="1"/>
    <col min="100" max="103" width="10" style="1" customWidth="1"/>
    <col min="104" max="104" width="8.5703125" style="1" customWidth="1"/>
    <col min="105" max="105" width="2.85546875" style="1" customWidth="1"/>
    <col min="106" max="109" width="10" style="1" customWidth="1"/>
    <col min="110" max="110" width="8.5703125" style="1" customWidth="1"/>
    <col min="111" max="111" width="2.85546875" style="1" customWidth="1"/>
    <col min="112" max="115" width="10" style="1" customWidth="1"/>
    <col min="116" max="116" width="8.5703125" style="1" customWidth="1"/>
    <col min="117" max="117" width="2.85546875" style="1" customWidth="1"/>
    <col min="118" max="121" width="10" style="1" customWidth="1"/>
    <col min="122" max="122" width="8.5703125" style="1" customWidth="1"/>
    <col min="123" max="123" width="2.85546875" style="1" customWidth="1"/>
    <col min="124" max="127" width="10" style="1" customWidth="1"/>
    <col min="128" max="128" width="8.5703125" style="1" customWidth="1"/>
    <col min="129" max="129" width="2.85546875" style="1" customWidth="1"/>
    <col min="130" max="133" width="10" style="1" customWidth="1"/>
    <col min="134" max="134" width="8.5703125" style="1" customWidth="1"/>
    <col min="135" max="135" width="2.85546875" style="1" customWidth="1"/>
    <col min="136" max="139" width="10" style="1" customWidth="1"/>
    <col min="140" max="140" width="8.5703125" style="1" customWidth="1"/>
    <col min="141" max="141" width="2.85546875" style="1" customWidth="1"/>
    <col min="142" max="145" width="10" style="1" customWidth="1"/>
    <col min="146" max="146" width="8.5703125" style="1" customWidth="1"/>
    <col min="147" max="147" width="2.85546875" style="1" customWidth="1"/>
    <col min="148" max="151" width="10" style="1" customWidth="1"/>
    <col min="152" max="152" width="8.5703125" style="1" customWidth="1"/>
    <col min="153" max="153" width="2.85546875" style="1" customWidth="1"/>
    <col min="154" max="157" width="10" style="1" customWidth="1"/>
    <col min="158" max="158" width="8.5703125" style="1" customWidth="1"/>
    <col min="159" max="159" width="2.85546875" style="1" customWidth="1"/>
    <col min="160" max="163" width="10" style="1" customWidth="1"/>
    <col min="164" max="164" width="8.5703125" style="1" customWidth="1"/>
    <col min="165" max="165" width="2.85546875" style="1" customWidth="1"/>
    <col min="166" max="169" width="10" style="1" customWidth="1"/>
    <col min="170" max="170" width="8.5703125" style="1" customWidth="1"/>
    <col min="171" max="171" width="2.85546875" style="1" customWidth="1"/>
    <col min="172" max="175" width="10" style="1" customWidth="1"/>
    <col min="176" max="176" width="8.5703125" style="1" customWidth="1"/>
    <col min="177" max="177" width="2.85546875" style="1" customWidth="1"/>
    <col min="178" max="181" width="10" style="1" customWidth="1"/>
    <col min="182" max="182" width="8.5703125" style="1" customWidth="1"/>
    <col min="183" max="183" width="2.85546875" style="1" customWidth="1"/>
    <col min="184" max="187" width="9.140625" style="1" hidden="1" customWidth="1"/>
    <col min="188" max="188" width="2.85546875" style="1" hidden="1" customWidth="1"/>
    <col min="189" max="189" width="28.5703125" style="1" hidden="1" customWidth="1"/>
    <col min="190" max="190" width="2.85546875" style="1" hidden="1" customWidth="1"/>
    <col min="191" max="191" width="35.7109375" style="1" hidden="1" customWidth="1"/>
    <col min="192" max="192" width="2.85546875" style="1" hidden="1" customWidth="1"/>
    <col min="193" max="193" width="10.7109375" style="1" hidden="1" customWidth="1"/>
    <col min="194" max="194" width="11.42578125" style="1" hidden="1" customWidth="1"/>
    <col min="195" max="195" width="2.85546875" style="1" hidden="1" customWidth="1"/>
    <col min="196" max="199" width="9.140625" style="1" hidden="1" customWidth="1"/>
    <col min="200" max="201" width="2.85546875" style="1" hidden="1" customWidth="1"/>
    <col min="202" max="206" width="5.7109375" style="1" hidden="1" customWidth="1"/>
    <col min="207" max="207" width="2.85546875" style="1" hidden="1" customWidth="1"/>
    <col min="208" max="212" width="5.7109375" style="1" hidden="1" customWidth="1"/>
    <col min="213" max="213" width="2.85546875" style="1" hidden="1" customWidth="1"/>
    <col min="214" max="218" width="5.7109375" style="1" hidden="1" customWidth="1"/>
    <col min="219" max="219" width="2.85546875" style="1" hidden="1" customWidth="1"/>
    <col min="220" max="224" width="5.7109375" style="1" hidden="1" customWidth="1"/>
    <col min="225" max="225" width="2.85546875" style="1" hidden="1" customWidth="1"/>
    <col min="226" max="230" width="5.7109375" style="1" hidden="1" customWidth="1"/>
    <col min="231" max="231" width="2.85546875" style="1" hidden="1" customWidth="1"/>
    <col min="232" max="236" width="5.7109375" style="1" hidden="1" customWidth="1"/>
    <col min="237" max="237" width="2.85546875" style="1" hidden="1" customWidth="1"/>
    <col min="238" max="242" width="5.7109375" style="1" hidden="1" customWidth="1"/>
    <col min="243" max="243" width="2.85546875" style="1" hidden="1" customWidth="1"/>
    <col min="244" max="248" width="5.7109375" style="1" hidden="1" customWidth="1"/>
    <col min="249" max="249" width="2.85546875" style="1" hidden="1" customWidth="1"/>
    <col min="250" max="254" width="5.7109375" style="1" hidden="1" customWidth="1"/>
    <col min="255" max="255" width="2.85546875" style="1" hidden="1" customWidth="1"/>
    <col min="256" max="260" width="5.7109375" style="1" hidden="1" customWidth="1"/>
    <col min="261" max="261" width="2.85546875" style="1" hidden="1" customWidth="1"/>
    <col min="262" max="266" width="5.7109375" style="1" hidden="1" customWidth="1"/>
    <col min="267" max="267" width="2.85546875" style="1" hidden="1" customWidth="1"/>
    <col min="268" max="272" width="5.7109375" style="1" hidden="1" customWidth="1"/>
    <col min="273" max="273" width="2.85546875" style="1" hidden="1" customWidth="1"/>
    <col min="274" max="278" width="5.7109375" style="1" hidden="1" customWidth="1"/>
    <col min="279" max="279" width="2.85546875" style="1" hidden="1" customWidth="1"/>
    <col min="280" max="284" width="5.7109375" style="1" hidden="1" customWidth="1"/>
    <col min="285" max="285" width="2.85546875" style="1" hidden="1" customWidth="1"/>
    <col min="286" max="290" width="5.7109375" style="1" hidden="1" customWidth="1"/>
    <col min="291" max="291" width="2.85546875" style="1" hidden="1" customWidth="1"/>
    <col min="292" max="296" width="5.7109375" style="1" hidden="1" customWidth="1"/>
    <col min="297" max="297" width="2.85546875" style="1" hidden="1" customWidth="1"/>
    <col min="298" max="302" width="5.7109375" style="1" hidden="1" customWidth="1"/>
    <col min="303" max="303" width="2.85546875" style="1" hidden="1" customWidth="1"/>
    <col min="304" max="308" width="5.7109375" style="1" hidden="1" customWidth="1"/>
    <col min="309" max="309" width="2.85546875" style="1" hidden="1" customWidth="1"/>
    <col min="310" max="314" width="5.7109375" style="1" hidden="1" customWidth="1"/>
    <col min="315" max="315" width="2.85546875" style="1" hidden="1" customWidth="1"/>
    <col min="316" max="320" width="5.7109375" style="1" hidden="1" customWidth="1"/>
    <col min="321" max="321" width="2.85546875" style="1" hidden="1" customWidth="1"/>
    <col min="322" max="326" width="5.7109375" style="1" hidden="1" customWidth="1"/>
    <col min="327" max="327" width="2.85546875" style="1" hidden="1" customWidth="1"/>
    <col min="328" max="332" width="5.7109375" style="1" hidden="1" customWidth="1"/>
    <col min="333" max="333" width="2.85546875" style="1" hidden="1" customWidth="1"/>
    <col min="334" max="338" width="5.7109375" style="1" hidden="1" customWidth="1"/>
    <col min="339" max="339" width="2.85546875" style="1" hidden="1" customWidth="1"/>
    <col min="340" max="344" width="5.7109375" style="1" hidden="1" customWidth="1"/>
    <col min="345" max="345" width="2.85546875" style="1" hidden="1" customWidth="1"/>
    <col min="346" max="350" width="5.7109375" style="1" hidden="1" customWidth="1"/>
    <col min="351" max="351" width="2.85546875" style="1" hidden="1" customWidth="1"/>
    <col min="352" max="356" width="5.7109375" style="1" hidden="1" customWidth="1"/>
    <col min="357" max="357" width="2.85546875" style="1" hidden="1" customWidth="1"/>
    <col min="358" max="362" width="5.7109375" style="1" hidden="1" customWidth="1"/>
    <col min="363" max="363" width="2.85546875" style="1" hidden="1" customWidth="1"/>
    <col min="364" max="368" width="5.7109375" style="1" hidden="1" customWidth="1"/>
    <col min="369" max="369" width="2.85546875" style="1" hidden="1" customWidth="1"/>
    <col min="370" max="374" width="5.7109375" style="1" hidden="1" customWidth="1"/>
    <col min="375" max="375" width="2.85546875" style="1" hidden="1" customWidth="1"/>
    <col min="376" max="380" width="5.7109375" style="1" hidden="1" customWidth="1"/>
    <col min="381" max="381" width="2.85546875" style="1" hidden="1" customWidth="1"/>
    <col min="382" max="16384" width="9.140625" style="1" hidden="1"/>
  </cols>
  <sheetData>
    <row r="1" spans="1:380" x14ac:dyDescent="0.25">
      <c r="A1" s="32"/>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c r="BZ1" s="32"/>
      <c r="CA1" s="32"/>
      <c r="CB1" s="32"/>
      <c r="CC1" s="32"/>
      <c r="CD1" s="32"/>
      <c r="CE1" s="32"/>
      <c r="CF1" s="32"/>
      <c r="CG1" s="32"/>
      <c r="CH1" s="32"/>
      <c r="CI1" s="32"/>
      <c r="CJ1" s="32"/>
      <c r="CK1" s="32"/>
      <c r="CL1" s="32"/>
      <c r="CM1" s="32"/>
      <c r="CN1" s="32"/>
      <c r="CO1" s="32"/>
      <c r="CP1" s="32"/>
      <c r="CQ1" s="32"/>
      <c r="CR1" s="32"/>
      <c r="CS1" s="32"/>
      <c r="CT1" s="32"/>
      <c r="CU1" s="32"/>
      <c r="CV1" s="32"/>
      <c r="CW1" s="32"/>
      <c r="CX1" s="32"/>
      <c r="CY1" s="32"/>
      <c r="CZ1" s="32"/>
      <c r="DA1" s="32"/>
      <c r="DB1" s="32"/>
      <c r="DC1" s="32"/>
      <c r="DD1" s="32"/>
      <c r="DE1" s="32"/>
      <c r="DF1" s="32"/>
      <c r="DG1" s="32"/>
      <c r="DH1" s="32"/>
      <c r="DI1" s="32"/>
      <c r="DJ1" s="32"/>
      <c r="DK1" s="32"/>
      <c r="DL1" s="32"/>
      <c r="DM1" s="32"/>
      <c r="DN1" s="32"/>
      <c r="DO1" s="32"/>
      <c r="DP1" s="32"/>
      <c r="DQ1" s="32"/>
      <c r="DR1" s="32"/>
      <c r="DS1" s="32"/>
      <c r="DT1" s="32"/>
      <c r="DU1" s="32"/>
      <c r="DV1" s="32"/>
      <c r="DW1" s="32"/>
      <c r="DX1" s="32"/>
      <c r="DY1" s="32"/>
      <c r="DZ1" s="32"/>
      <c r="EA1" s="32"/>
      <c r="EB1" s="32"/>
      <c r="EC1" s="32"/>
      <c r="ED1" s="32"/>
      <c r="EE1" s="32"/>
      <c r="EF1" s="32"/>
      <c r="EG1" s="32"/>
      <c r="EH1" s="32"/>
      <c r="EI1" s="32"/>
      <c r="EJ1" s="32"/>
      <c r="EK1" s="32"/>
      <c r="EL1" s="32"/>
      <c r="EM1" s="32"/>
      <c r="EN1" s="32"/>
      <c r="EO1" s="32"/>
      <c r="EP1" s="32"/>
      <c r="EQ1" s="32"/>
      <c r="ER1" s="32"/>
      <c r="ES1" s="32"/>
      <c r="ET1" s="32"/>
      <c r="EU1" s="32"/>
      <c r="EV1" s="32"/>
      <c r="EW1" s="32"/>
      <c r="EX1" s="32"/>
      <c r="EY1" s="32"/>
      <c r="EZ1" s="32"/>
      <c r="FA1" s="32"/>
      <c r="FB1" s="32"/>
      <c r="FC1" s="32"/>
      <c r="FD1" s="32"/>
      <c r="FE1" s="32"/>
      <c r="FF1" s="32"/>
      <c r="FG1" s="32"/>
      <c r="FH1" s="32"/>
      <c r="FI1" s="32"/>
      <c r="FJ1" s="32"/>
      <c r="FK1" s="32"/>
      <c r="FL1" s="32"/>
      <c r="FM1" s="32"/>
      <c r="FN1" s="32"/>
      <c r="FO1" s="32"/>
      <c r="FP1" s="32"/>
      <c r="FQ1" s="32"/>
      <c r="FR1" s="32"/>
      <c r="FS1" s="32"/>
      <c r="FT1" s="32"/>
      <c r="FU1" s="32"/>
      <c r="FV1" s="32"/>
      <c r="FW1" s="32"/>
      <c r="FX1" s="32"/>
      <c r="FY1" s="32"/>
      <c r="FZ1" s="32"/>
      <c r="GA1" s="32"/>
    </row>
    <row r="2" spans="1:380" ht="15" customHeight="1" x14ac:dyDescent="0.25">
      <c r="A2" s="32"/>
      <c r="B2" s="232" t="s">
        <v>47</v>
      </c>
      <c r="C2" s="114"/>
      <c r="D2" s="119"/>
      <c r="E2" s="119"/>
      <c r="F2" s="119"/>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c r="CA2" s="32"/>
      <c r="CB2" s="32"/>
      <c r="CC2" s="32"/>
      <c r="CD2" s="32"/>
      <c r="CE2" s="32"/>
      <c r="CF2" s="32"/>
      <c r="CG2" s="32"/>
      <c r="CH2" s="32"/>
      <c r="CI2" s="32"/>
      <c r="CJ2" s="32"/>
      <c r="CK2" s="32"/>
      <c r="CL2" s="32"/>
      <c r="CM2" s="32"/>
      <c r="CN2" s="32"/>
      <c r="CO2" s="32"/>
      <c r="CP2" s="32"/>
      <c r="CQ2" s="32"/>
      <c r="CR2" s="32"/>
      <c r="CS2" s="32"/>
      <c r="CT2" s="32"/>
      <c r="CU2" s="32"/>
      <c r="CV2" s="32"/>
      <c r="CW2" s="32"/>
      <c r="CX2" s="32"/>
      <c r="CY2" s="32"/>
      <c r="CZ2" s="32"/>
      <c r="DA2" s="32"/>
      <c r="DB2" s="32"/>
      <c r="DC2" s="32"/>
      <c r="DD2" s="32"/>
      <c r="DE2" s="32"/>
      <c r="DF2" s="32"/>
      <c r="DG2" s="32"/>
      <c r="DH2" s="32"/>
      <c r="DI2" s="32"/>
      <c r="DJ2" s="32"/>
      <c r="DK2" s="32"/>
      <c r="DL2" s="32"/>
      <c r="DM2" s="32"/>
      <c r="DN2" s="32"/>
      <c r="DO2" s="32"/>
      <c r="DP2" s="32"/>
      <c r="DQ2" s="32"/>
      <c r="DR2" s="32"/>
      <c r="DS2" s="32"/>
      <c r="DT2" s="32"/>
      <c r="DU2" s="32"/>
      <c r="DV2" s="32"/>
      <c r="DW2" s="32"/>
      <c r="DX2" s="32"/>
      <c r="DY2" s="32"/>
      <c r="DZ2" s="32"/>
      <c r="EA2" s="32"/>
      <c r="EB2" s="32"/>
      <c r="EC2" s="32"/>
      <c r="ED2" s="32"/>
      <c r="EE2" s="32"/>
      <c r="EF2" s="32"/>
      <c r="EG2" s="32"/>
      <c r="EH2" s="32"/>
      <c r="EI2" s="32"/>
      <c r="EJ2" s="32"/>
      <c r="EK2" s="32"/>
      <c r="EL2" s="32"/>
      <c r="EM2" s="32"/>
      <c r="EN2" s="32"/>
      <c r="EO2" s="32"/>
      <c r="EP2" s="32"/>
      <c r="EQ2" s="32"/>
      <c r="ER2" s="32"/>
      <c r="ES2" s="32"/>
      <c r="ET2" s="32"/>
      <c r="EU2" s="32"/>
      <c r="EV2" s="32"/>
      <c r="EW2" s="32"/>
      <c r="EX2" s="32"/>
      <c r="EY2" s="32"/>
      <c r="EZ2" s="32"/>
      <c r="FA2" s="32"/>
      <c r="FB2" s="32"/>
      <c r="FC2" s="32"/>
      <c r="FD2" s="32"/>
      <c r="FE2" s="32"/>
      <c r="FF2" s="32"/>
      <c r="FG2" s="32"/>
      <c r="FH2" s="32"/>
      <c r="FI2" s="32"/>
      <c r="FJ2" s="32"/>
      <c r="FK2" s="32"/>
      <c r="FL2" s="32"/>
      <c r="FM2" s="32"/>
      <c r="FN2" s="32"/>
      <c r="FO2" s="32"/>
      <c r="FP2" s="32"/>
      <c r="FQ2" s="32"/>
      <c r="FR2" s="32"/>
      <c r="FS2" s="32"/>
      <c r="FT2" s="32"/>
      <c r="FU2" s="32"/>
      <c r="FV2" s="32"/>
      <c r="FW2" s="32"/>
      <c r="FX2" s="32"/>
      <c r="FY2" s="32"/>
      <c r="FZ2" s="32"/>
      <c r="GA2" s="32"/>
    </row>
    <row r="3" spans="1:380" ht="15" customHeight="1" x14ac:dyDescent="0.25">
      <c r="A3" s="32"/>
      <c r="B3" s="233"/>
      <c r="C3" s="114"/>
      <c r="D3" s="119"/>
      <c r="E3" s="119"/>
      <c r="F3" s="119"/>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c r="FL3" s="32"/>
      <c r="FM3" s="32"/>
      <c r="FN3" s="32"/>
      <c r="FO3" s="32"/>
      <c r="FP3" s="32"/>
      <c r="FQ3" s="32"/>
      <c r="FR3" s="32"/>
      <c r="FS3" s="32"/>
      <c r="FT3" s="32"/>
      <c r="FU3" s="32"/>
      <c r="FV3" s="32"/>
      <c r="FW3" s="32"/>
      <c r="FX3" s="32"/>
      <c r="FY3" s="32"/>
      <c r="FZ3" s="32"/>
      <c r="GA3" s="32"/>
      <c r="GG3" s="34" t="s">
        <v>20</v>
      </c>
      <c r="GH3" s="34"/>
      <c r="GI3" s="51" t="e">
        <f>YEAR('Personnel Details'!$U$4)</f>
        <v>#VALUE!</v>
      </c>
      <c r="GJ3" s="39"/>
      <c r="GK3" s="34" t="s">
        <v>21</v>
      </c>
      <c r="GL3" s="34" t="s">
        <v>11</v>
      </c>
      <c r="GN3" s="40" t="s">
        <v>22</v>
      </c>
      <c r="GO3" s="40" t="s">
        <v>23</v>
      </c>
      <c r="GP3" s="40" t="s">
        <v>24</v>
      </c>
      <c r="GQ3" s="40" t="s">
        <v>25</v>
      </c>
    </row>
    <row r="4" spans="1:380" x14ac:dyDescent="0.25">
      <c r="A4" s="32"/>
      <c r="B4" s="110" t="str">
        <f>IF('Intro &amp; Setup'!$B$21="", "", 'Intro &amp; Setup'!$B$21)</f>
        <v/>
      </c>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c r="FL4" s="32"/>
      <c r="FM4" s="32"/>
      <c r="FN4" s="32"/>
      <c r="FO4" s="32"/>
      <c r="FP4" s="32"/>
      <c r="FQ4" s="32"/>
      <c r="FR4" s="32"/>
      <c r="FS4" s="32"/>
      <c r="FT4" s="32"/>
      <c r="FU4" s="32"/>
      <c r="FV4" s="32"/>
      <c r="FW4" s="32"/>
      <c r="FX4" s="32"/>
      <c r="FY4" s="32"/>
      <c r="FZ4" s="32"/>
      <c r="GA4" s="32"/>
      <c r="GG4" s="3" t="s">
        <v>26</v>
      </c>
      <c r="GI4" s="41" t="e">
        <f>IF(GK4="Sat", GL4+2, IF(GK4="Sun", GL4+1, GL4))</f>
        <v>#VALUE!</v>
      </c>
      <c r="GJ4" s="42"/>
      <c r="GK4" s="43" t="e">
        <f>TEXT(GL4, "ddd")</f>
        <v>#VALUE!</v>
      </c>
      <c r="GL4" s="44" t="e">
        <f>DATE(GI3, MONTH(1), DAY(1))</f>
        <v>#VALUE!</v>
      </c>
      <c r="GN4" s="6" t="s">
        <v>27</v>
      </c>
      <c r="GO4" s="6">
        <v>0</v>
      </c>
      <c r="GP4" s="6">
        <v>0</v>
      </c>
      <c r="GQ4" s="6">
        <v>3</v>
      </c>
    </row>
    <row r="5" spans="1:380" x14ac:dyDescent="0.25">
      <c r="A5" s="32"/>
      <c r="B5" s="32"/>
      <c r="C5" s="32"/>
      <c r="D5" s="152" t="str">
        <f>IF(D9="", "", _xlfn.CONCAT("Yearly Totals for ", D9))</f>
        <v/>
      </c>
      <c r="E5" s="153"/>
      <c r="F5" s="153"/>
      <c r="G5" s="153"/>
      <c r="H5" s="154"/>
      <c r="I5" s="32"/>
      <c r="J5" s="152" t="str">
        <f>IF(J9="", "", _xlfn.CONCAT("Yearly Totals for ", J9))</f>
        <v/>
      </c>
      <c r="K5" s="153"/>
      <c r="L5" s="153"/>
      <c r="M5" s="153"/>
      <c r="N5" s="154"/>
      <c r="O5" s="32"/>
      <c r="P5" s="152" t="str">
        <f>IF(P9="", "", _xlfn.CONCAT("Yearly Totals for ", P9))</f>
        <v/>
      </c>
      <c r="Q5" s="153"/>
      <c r="R5" s="153"/>
      <c r="S5" s="153"/>
      <c r="T5" s="154"/>
      <c r="U5" s="32"/>
      <c r="V5" s="152" t="str">
        <f>IF(V9="", "", _xlfn.CONCAT("Yearly Totals for ", V9))</f>
        <v/>
      </c>
      <c r="W5" s="153"/>
      <c r="X5" s="153"/>
      <c r="Y5" s="153"/>
      <c r="Z5" s="154"/>
      <c r="AA5" s="32"/>
      <c r="AB5" s="152" t="str">
        <f>IF(AB9="", "", _xlfn.CONCAT("Yearly Totals for ", AB9))</f>
        <v/>
      </c>
      <c r="AC5" s="153"/>
      <c r="AD5" s="153"/>
      <c r="AE5" s="153"/>
      <c r="AF5" s="154"/>
      <c r="AG5" s="32"/>
      <c r="AH5" s="152" t="str">
        <f>IF(AH9="", "", _xlfn.CONCAT("Yearly Totals for ", AH9))</f>
        <v/>
      </c>
      <c r="AI5" s="153"/>
      <c r="AJ5" s="153"/>
      <c r="AK5" s="153"/>
      <c r="AL5" s="154"/>
      <c r="AM5" s="32"/>
      <c r="AN5" s="152" t="str">
        <f>IF(AN9="", "", _xlfn.CONCAT("Yearly Totals for ", AN9))</f>
        <v/>
      </c>
      <c r="AO5" s="153"/>
      <c r="AP5" s="153"/>
      <c r="AQ5" s="153"/>
      <c r="AR5" s="154"/>
      <c r="AS5" s="32"/>
      <c r="AT5" s="152" t="str">
        <f>IF(AT9="", "", _xlfn.CONCAT("Yearly Totals for ", AT9))</f>
        <v/>
      </c>
      <c r="AU5" s="153"/>
      <c r="AV5" s="153"/>
      <c r="AW5" s="153"/>
      <c r="AX5" s="154"/>
      <c r="AY5" s="32"/>
      <c r="AZ5" s="152" t="str">
        <f>IF(AZ9="", "", _xlfn.CONCAT("Yearly Totals for ", AZ9))</f>
        <v/>
      </c>
      <c r="BA5" s="153"/>
      <c r="BB5" s="153"/>
      <c r="BC5" s="153"/>
      <c r="BD5" s="154"/>
      <c r="BE5" s="32"/>
      <c r="BF5" s="152" t="str">
        <f>IF(BF9="", "", _xlfn.CONCAT("Yearly Totals for ", BF9))</f>
        <v/>
      </c>
      <c r="BG5" s="153"/>
      <c r="BH5" s="153"/>
      <c r="BI5" s="153"/>
      <c r="BJ5" s="154"/>
      <c r="BK5" s="32"/>
      <c r="BL5" s="152" t="str">
        <f>IF(BL9="", "", _xlfn.CONCAT("Yearly Totals for ", BL9))</f>
        <v/>
      </c>
      <c r="BM5" s="153"/>
      <c r="BN5" s="153"/>
      <c r="BO5" s="153"/>
      <c r="BP5" s="154"/>
      <c r="BQ5" s="32"/>
      <c r="BR5" s="152" t="str">
        <f>IF(BR9="", "", _xlfn.CONCAT("Yearly Totals for ", BR9))</f>
        <v/>
      </c>
      <c r="BS5" s="153"/>
      <c r="BT5" s="153"/>
      <c r="BU5" s="153"/>
      <c r="BV5" s="154"/>
      <c r="BW5" s="32"/>
      <c r="BX5" s="152" t="str">
        <f>IF(BX9="", "", _xlfn.CONCAT("Yearly Totals for ", BX9))</f>
        <v/>
      </c>
      <c r="BY5" s="153"/>
      <c r="BZ5" s="153"/>
      <c r="CA5" s="153"/>
      <c r="CB5" s="154"/>
      <c r="CC5" s="32"/>
      <c r="CD5" s="152" t="str">
        <f>IF(CD9="", "", _xlfn.CONCAT("Yearly Totals for ", CD9))</f>
        <v/>
      </c>
      <c r="CE5" s="153"/>
      <c r="CF5" s="153"/>
      <c r="CG5" s="153"/>
      <c r="CH5" s="154"/>
      <c r="CI5" s="32"/>
      <c r="CJ5" s="152" t="str">
        <f>IF(CJ9="", "", _xlfn.CONCAT("Yearly Totals for ", CJ9))</f>
        <v/>
      </c>
      <c r="CK5" s="153"/>
      <c r="CL5" s="153"/>
      <c r="CM5" s="153"/>
      <c r="CN5" s="154"/>
      <c r="CO5" s="32"/>
      <c r="CP5" s="152" t="str">
        <f>IF(CP9="", "", _xlfn.CONCAT("Yearly Totals for ", CP9))</f>
        <v/>
      </c>
      <c r="CQ5" s="153"/>
      <c r="CR5" s="153"/>
      <c r="CS5" s="153"/>
      <c r="CT5" s="154"/>
      <c r="CU5" s="32"/>
      <c r="CV5" s="152" t="str">
        <f>IF(CV9="", "", _xlfn.CONCAT("Yearly Totals for ", CV9))</f>
        <v/>
      </c>
      <c r="CW5" s="153"/>
      <c r="CX5" s="153"/>
      <c r="CY5" s="153"/>
      <c r="CZ5" s="154"/>
      <c r="DA5" s="32"/>
      <c r="DB5" s="152" t="str">
        <f>IF(DB9="", "", _xlfn.CONCAT("Yearly Totals for ", DB9))</f>
        <v/>
      </c>
      <c r="DC5" s="153"/>
      <c r="DD5" s="153"/>
      <c r="DE5" s="153"/>
      <c r="DF5" s="154"/>
      <c r="DG5" s="32"/>
      <c r="DH5" s="152" t="str">
        <f>IF(DH9="", "", _xlfn.CONCAT("Yearly Totals for ", DH9))</f>
        <v/>
      </c>
      <c r="DI5" s="153"/>
      <c r="DJ5" s="153"/>
      <c r="DK5" s="153"/>
      <c r="DL5" s="154"/>
      <c r="DM5" s="32"/>
      <c r="DN5" s="152" t="str">
        <f>IF(DN9="", "", _xlfn.CONCAT("Yearly Totals for ", DN9))</f>
        <v/>
      </c>
      <c r="DO5" s="153"/>
      <c r="DP5" s="153"/>
      <c r="DQ5" s="153"/>
      <c r="DR5" s="154"/>
      <c r="DS5" s="32"/>
      <c r="DT5" s="152" t="str">
        <f>IF(DT9="", "", _xlfn.CONCAT("Yearly Totals for ", DT9))</f>
        <v/>
      </c>
      <c r="DU5" s="153"/>
      <c r="DV5" s="153"/>
      <c r="DW5" s="153"/>
      <c r="DX5" s="154"/>
      <c r="DY5" s="32"/>
      <c r="DZ5" s="152" t="str">
        <f>IF(DZ9="", "", _xlfn.CONCAT("Yearly Totals for ", DZ9))</f>
        <v/>
      </c>
      <c r="EA5" s="153"/>
      <c r="EB5" s="153"/>
      <c r="EC5" s="153"/>
      <c r="ED5" s="154"/>
      <c r="EE5" s="32"/>
      <c r="EF5" s="152" t="str">
        <f>IF(EF9="", "", _xlfn.CONCAT("Yearly Totals for ", EF9))</f>
        <v/>
      </c>
      <c r="EG5" s="153"/>
      <c r="EH5" s="153"/>
      <c r="EI5" s="153"/>
      <c r="EJ5" s="154"/>
      <c r="EK5" s="32"/>
      <c r="EL5" s="152" t="str">
        <f>IF(EL9="", "", _xlfn.CONCAT("Yearly Totals for ", EL9))</f>
        <v/>
      </c>
      <c r="EM5" s="153"/>
      <c r="EN5" s="153"/>
      <c r="EO5" s="153"/>
      <c r="EP5" s="154"/>
      <c r="EQ5" s="32"/>
      <c r="ER5" s="152" t="str">
        <f>IF(ER9="", "", _xlfn.CONCAT("Yearly Totals for ", ER9))</f>
        <v/>
      </c>
      <c r="ES5" s="153"/>
      <c r="ET5" s="153"/>
      <c r="EU5" s="153"/>
      <c r="EV5" s="154"/>
      <c r="EW5" s="32"/>
      <c r="EX5" s="152" t="str">
        <f>IF(EX9="", "", _xlfn.CONCAT("Yearly Totals for ", EX9))</f>
        <v/>
      </c>
      <c r="EY5" s="153"/>
      <c r="EZ5" s="153"/>
      <c r="FA5" s="153"/>
      <c r="FB5" s="154"/>
      <c r="FC5" s="32"/>
      <c r="FD5" s="152" t="str">
        <f>IF(FD9="", "", _xlfn.CONCAT("Yearly Totals for ", FD9))</f>
        <v/>
      </c>
      <c r="FE5" s="153"/>
      <c r="FF5" s="153"/>
      <c r="FG5" s="153"/>
      <c r="FH5" s="154"/>
      <c r="FI5" s="32"/>
      <c r="FJ5" s="152" t="str">
        <f>IF(FJ9="", "", _xlfn.CONCAT("Yearly Totals for ", FJ9))</f>
        <v/>
      </c>
      <c r="FK5" s="153"/>
      <c r="FL5" s="153"/>
      <c r="FM5" s="153"/>
      <c r="FN5" s="154"/>
      <c r="FO5" s="32"/>
      <c r="FP5" s="152" t="str">
        <f>IF(FP9="", "", _xlfn.CONCAT("Yearly Totals for ", FP9))</f>
        <v/>
      </c>
      <c r="FQ5" s="153"/>
      <c r="FR5" s="153"/>
      <c r="FS5" s="153"/>
      <c r="FT5" s="154"/>
      <c r="FU5" s="32"/>
      <c r="FV5" s="152" t="str">
        <f>IF(FV9="", "", _xlfn.CONCAT("Yearly Totals for ", FV9))</f>
        <v/>
      </c>
      <c r="FW5" s="153"/>
      <c r="FX5" s="153"/>
      <c r="FY5" s="153"/>
      <c r="FZ5" s="154"/>
      <c r="GA5" s="32"/>
      <c r="GG5" s="4" t="s">
        <v>28</v>
      </c>
      <c r="GI5" s="45" t="e">
        <f>GL5-INDEX(GQ4:GQ10, MATCH(GK5, GN4:GN10, 0))</f>
        <v>#VALUE!</v>
      </c>
      <c r="GJ5" s="42"/>
      <c r="GK5" s="46" t="e">
        <f t="shared" ref="GK5:GK6" si="0">TEXT(GL5, "ddd")</f>
        <v>#VALUE!</v>
      </c>
      <c r="GL5" s="47" t="e">
        <f>DATE(YEAR(GL4),MONTH(DATE(YEAR(GL4),MONTH(1),DAY(1)))+((INT(((MOD((19*(MOD(YEAR(GL4),19))+(INT(YEAR(GL4)/100))-(INT(INT(YEAR(GL4)/100)/4))-(INT(((INT(YEAR(GL4)/100))-(INT(((INT(YEAR(GL4)/100))+8)/25))+1)/3))+15),30))+(MOD((32+2*(MOD(INT(YEAR(GL4)/100),4))+2*(INT((MOD(YEAR(GL4),100))/4))-(MOD((19*(MOD(YEAR(GL4),19))+(INT(YEAR(GL4)/100))-(INT(INT(YEAR(GL4)/100)/4))-(INT(((INT(YEAR(GL4)/100))-(INT(((INT(YEAR(GL4)/100))+8)/25))+1)/3))+15),30))-(MOD((MOD(YEAR(GL4),100)),4))),7))-7*(INT(((MOD(YEAR(GL4),19))+11*(MOD((19*(MOD(YEAR(GL4),19))+(INT(YEAR(GL4)/100))-(INT(INT(YEAR(GL4)/100)/4))-(INT(((INT(YEAR(GL4)/100))-(INT(((INT(YEAR(GL4)/100))+8)/25))+1)/3))+15),30))+22*(MOD((32+2*(MOD(INT(YEAR(GL4)/100),4))+2*(INT((MOD(YEAR(GL4),100))/4))-(MOD((19*(MOD(YEAR(GL4),19))+(INT(YEAR(GL4)/100))-(INT(INT(YEAR(GL4)/100)/4))-(INT(((INT(YEAR(GL4)/100))-(INT(((INT(YEAR(GL4)/100))+8)/25))+1)/3))+15),30))-(MOD((MOD(YEAR(GL4),100)),4))),7)))/451))+114)/31))-1),DAY(DATE(YEAR(GL4),MONTH(1),DAY(1)))+(((MOD(((MOD((19*(MOD(YEAR(GL4),19))+(INT(YEAR(GL4)/100))-(INT(INT(YEAR(GL4)/100)/4))-(INT(((INT(YEAR(GL4)/100))-(INT(((INT(YEAR(GL4)/100))+8)/25))+1)/3))+15),30))+(MOD((32+2*(MOD(INT(YEAR(GL4)/100),4))+2*(INT((MOD(YEAR(GL4),100))/4))-(MOD((19*(MOD(YEAR(GL4),19))+(INT(YEAR(GL4)/100))-(INT(INT(YEAR(GL4)/100)/4))-(INT(((INT(YEAR(GL4)/100))-(INT(((INT(YEAR(GL4)/100))+8)/25))+1)/3))+15),30))-(MOD((MOD(YEAR(GL4),100)),4))),7))-7*(INT(((MOD(YEAR(GL4),19))+11*(MOD((19*(MOD(YEAR(GL4),19))+(INT(YEAR(GL4)/100))-(INT(INT(YEAR(GL4)/100)/4))-(INT(((INT(YEAR(GL4)/100))-(INT(((INT(YEAR(GL4)/100))+8)/25))+1)/3))+15),30))+22*(MOD((32+2*(MOD(INT(YEAR(GL4)/100),4))+2*(INT((MOD(YEAR(GL4),100))/4))-(MOD((19*(MOD(YEAR(GL4),19))+(INT(YEAR(GL4)/100))-(INT(INT(YEAR(GL4)/100)/4))-(INT(((INT(YEAR(GL4)/100))-(INT(((INT(YEAR(GL4)/100))+8)/25))+1)/3))+15),30))-(MOD((MOD(YEAR(GL4),100)),4))),7)))/451))+114),31))+1)-1))</f>
        <v>#VALUE!</v>
      </c>
      <c r="GN5" s="7" t="s">
        <v>29</v>
      </c>
      <c r="GO5" s="7">
        <v>1</v>
      </c>
      <c r="GP5" s="7">
        <v>6</v>
      </c>
      <c r="GQ5" s="7">
        <v>4</v>
      </c>
    </row>
    <row r="6" spans="1:380" x14ac:dyDescent="0.25">
      <c r="A6" s="32"/>
      <c r="B6" s="32"/>
      <c r="C6" s="32"/>
      <c r="D6" s="234" t="s">
        <v>12</v>
      </c>
      <c r="E6" s="234"/>
      <c r="F6" s="234" t="s">
        <v>48</v>
      </c>
      <c r="G6" s="234"/>
      <c r="H6" s="235"/>
      <c r="I6" s="32"/>
      <c r="J6" s="234" t="s">
        <v>12</v>
      </c>
      <c r="K6" s="234"/>
      <c r="L6" s="234" t="s">
        <v>48</v>
      </c>
      <c r="M6" s="234"/>
      <c r="N6" s="235"/>
      <c r="O6" s="32"/>
      <c r="P6" s="234" t="s">
        <v>12</v>
      </c>
      <c r="Q6" s="234"/>
      <c r="R6" s="234" t="s">
        <v>48</v>
      </c>
      <c r="S6" s="234"/>
      <c r="T6" s="235"/>
      <c r="U6" s="32"/>
      <c r="V6" s="234" t="s">
        <v>12</v>
      </c>
      <c r="W6" s="234"/>
      <c r="X6" s="234" t="s">
        <v>48</v>
      </c>
      <c r="Y6" s="234"/>
      <c r="Z6" s="235"/>
      <c r="AA6" s="32"/>
      <c r="AB6" s="234" t="s">
        <v>12</v>
      </c>
      <c r="AC6" s="234"/>
      <c r="AD6" s="234" t="s">
        <v>48</v>
      </c>
      <c r="AE6" s="234"/>
      <c r="AF6" s="235"/>
      <c r="AG6" s="32"/>
      <c r="AH6" s="234" t="s">
        <v>12</v>
      </c>
      <c r="AI6" s="234"/>
      <c r="AJ6" s="234" t="s">
        <v>48</v>
      </c>
      <c r="AK6" s="234"/>
      <c r="AL6" s="235"/>
      <c r="AM6" s="32"/>
      <c r="AN6" s="234" t="s">
        <v>12</v>
      </c>
      <c r="AO6" s="234"/>
      <c r="AP6" s="234" t="s">
        <v>48</v>
      </c>
      <c r="AQ6" s="234"/>
      <c r="AR6" s="235"/>
      <c r="AS6" s="32"/>
      <c r="AT6" s="234" t="s">
        <v>12</v>
      </c>
      <c r="AU6" s="234"/>
      <c r="AV6" s="234" t="s">
        <v>48</v>
      </c>
      <c r="AW6" s="234"/>
      <c r="AX6" s="235"/>
      <c r="AY6" s="32"/>
      <c r="AZ6" s="234" t="s">
        <v>12</v>
      </c>
      <c r="BA6" s="234"/>
      <c r="BB6" s="234" t="s">
        <v>48</v>
      </c>
      <c r="BC6" s="234"/>
      <c r="BD6" s="235"/>
      <c r="BE6" s="32"/>
      <c r="BF6" s="234" t="s">
        <v>12</v>
      </c>
      <c r="BG6" s="234"/>
      <c r="BH6" s="234" t="s">
        <v>48</v>
      </c>
      <c r="BI6" s="234"/>
      <c r="BJ6" s="235"/>
      <c r="BK6" s="32"/>
      <c r="BL6" s="234" t="s">
        <v>12</v>
      </c>
      <c r="BM6" s="234"/>
      <c r="BN6" s="234" t="s">
        <v>48</v>
      </c>
      <c r="BO6" s="234"/>
      <c r="BP6" s="235"/>
      <c r="BQ6" s="32"/>
      <c r="BR6" s="234" t="s">
        <v>12</v>
      </c>
      <c r="BS6" s="234"/>
      <c r="BT6" s="234" t="s">
        <v>48</v>
      </c>
      <c r="BU6" s="234"/>
      <c r="BV6" s="235"/>
      <c r="BW6" s="32"/>
      <c r="BX6" s="234" t="s">
        <v>12</v>
      </c>
      <c r="BY6" s="234"/>
      <c r="BZ6" s="234" t="s">
        <v>48</v>
      </c>
      <c r="CA6" s="234"/>
      <c r="CB6" s="235"/>
      <c r="CC6" s="32"/>
      <c r="CD6" s="234" t="s">
        <v>12</v>
      </c>
      <c r="CE6" s="234"/>
      <c r="CF6" s="234" t="s">
        <v>48</v>
      </c>
      <c r="CG6" s="234"/>
      <c r="CH6" s="235"/>
      <c r="CI6" s="32"/>
      <c r="CJ6" s="234" t="s">
        <v>12</v>
      </c>
      <c r="CK6" s="234"/>
      <c r="CL6" s="234" t="s">
        <v>48</v>
      </c>
      <c r="CM6" s="234"/>
      <c r="CN6" s="235"/>
      <c r="CO6" s="32"/>
      <c r="CP6" s="234" t="s">
        <v>12</v>
      </c>
      <c r="CQ6" s="234"/>
      <c r="CR6" s="234" t="s">
        <v>48</v>
      </c>
      <c r="CS6" s="234"/>
      <c r="CT6" s="235"/>
      <c r="CU6" s="32"/>
      <c r="CV6" s="234" t="s">
        <v>12</v>
      </c>
      <c r="CW6" s="234"/>
      <c r="CX6" s="234" t="s">
        <v>48</v>
      </c>
      <c r="CY6" s="234"/>
      <c r="CZ6" s="235"/>
      <c r="DA6" s="32"/>
      <c r="DB6" s="234" t="s">
        <v>12</v>
      </c>
      <c r="DC6" s="234"/>
      <c r="DD6" s="234" t="s">
        <v>48</v>
      </c>
      <c r="DE6" s="234"/>
      <c r="DF6" s="235"/>
      <c r="DG6" s="32"/>
      <c r="DH6" s="234" t="s">
        <v>12</v>
      </c>
      <c r="DI6" s="234"/>
      <c r="DJ6" s="234" t="s">
        <v>48</v>
      </c>
      <c r="DK6" s="234"/>
      <c r="DL6" s="235"/>
      <c r="DM6" s="32"/>
      <c r="DN6" s="234" t="s">
        <v>12</v>
      </c>
      <c r="DO6" s="234"/>
      <c r="DP6" s="234" t="s">
        <v>48</v>
      </c>
      <c r="DQ6" s="234"/>
      <c r="DR6" s="235"/>
      <c r="DS6" s="32"/>
      <c r="DT6" s="234" t="s">
        <v>12</v>
      </c>
      <c r="DU6" s="234"/>
      <c r="DV6" s="234" t="s">
        <v>48</v>
      </c>
      <c r="DW6" s="234"/>
      <c r="DX6" s="235"/>
      <c r="DY6" s="32"/>
      <c r="DZ6" s="234" t="s">
        <v>12</v>
      </c>
      <c r="EA6" s="234"/>
      <c r="EB6" s="234" t="s">
        <v>48</v>
      </c>
      <c r="EC6" s="234"/>
      <c r="ED6" s="235"/>
      <c r="EE6" s="32"/>
      <c r="EF6" s="234" t="s">
        <v>12</v>
      </c>
      <c r="EG6" s="234"/>
      <c r="EH6" s="234" t="s">
        <v>48</v>
      </c>
      <c r="EI6" s="234"/>
      <c r="EJ6" s="235"/>
      <c r="EK6" s="32"/>
      <c r="EL6" s="234" t="s">
        <v>12</v>
      </c>
      <c r="EM6" s="234"/>
      <c r="EN6" s="234" t="s">
        <v>48</v>
      </c>
      <c r="EO6" s="234"/>
      <c r="EP6" s="235"/>
      <c r="EQ6" s="32"/>
      <c r="ER6" s="234" t="s">
        <v>12</v>
      </c>
      <c r="ES6" s="234"/>
      <c r="ET6" s="234" t="s">
        <v>48</v>
      </c>
      <c r="EU6" s="234"/>
      <c r="EV6" s="235"/>
      <c r="EW6" s="32"/>
      <c r="EX6" s="234" t="s">
        <v>12</v>
      </c>
      <c r="EY6" s="234"/>
      <c r="EZ6" s="234" t="s">
        <v>48</v>
      </c>
      <c r="FA6" s="234"/>
      <c r="FB6" s="235"/>
      <c r="FC6" s="32"/>
      <c r="FD6" s="234" t="s">
        <v>12</v>
      </c>
      <c r="FE6" s="234"/>
      <c r="FF6" s="234" t="s">
        <v>48</v>
      </c>
      <c r="FG6" s="234"/>
      <c r="FH6" s="235"/>
      <c r="FI6" s="32"/>
      <c r="FJ6" s="234" t="s">
        <v>12</v>
      </c>
      <c r="FK6" s="234"/>
      <c r="FL6" s="234" t="s">
        <v>48</v>
      </c>
      <c r="FM6" s="234"/>
      <c r="FN6" s="235"/>
      <c r="FO6" s="32"/>
      <c r="FP6" s="234" t="s">
        <v>12</v>
      </c>
      <c r="FQ6" s="234"/>
      <c r="FR6" s="234" t="s">
        <v>48</v>
      </c>
      <c r="FS6" s="234"/>
      <c r="FT6" s="235"/>
      <c r="FU6" s="32"/>
      <c r="FV6" s="234" t="s">
        <v>12</v>
      </c>
      <c r="FW6" s="234"/>
      <c r="FX6" s="234" t="s">
        <v>48</v>
      </c>
      <c r="FY6" s="234"/>
      <c r="FZ6" s="235"/>
      <c r="GA6" s="32"/>
      <c r="GD6" s="36" t="s">
        <v>17</v>
      </c>
      <c r="GG6" s="4" t="s">
        <v>30</v>
      </c>
      <c r="GI6" s="45" t="e">
        <f>GI5+3</f>
        <v>#VALUE!</v>
      </c>
      <c r="GJ6" s="42"/>
      <c r="GK6" s="46" t="e">
        <f t="shared" si="0"/>
        <v>#VALUE!</v>
      </c>
      <c r="GL6" s="47" t="e">
        <f>GL5</f>
        <v>#VALUE!</v>
      </c>
      <c r="GN6" s="7" t="s">
        <v>31</v>
      </c>
      <c r="GO6" s="7">
        <v>2</v>
      </c>
      <c r="GP6" s="7">
        <v>5</v>
      </c>
      <c r="GQ6" s="7">
        <v>5</v>
      </c>
    </row>
    <row r="7" spans="1:380" x14ac:dyDescent="0.25">
      <c r="A7" s="32"/>
      <c r="B7" s="32"/>
      <c r="C7" s="32"/>
      <c r="D7" s="237" t="str">
        <f>IF(D9="","",SUM($D$11:$D$376))</f>
        <v/>
      </c>
      <c r="E7" s="238"/>
      <c r="F7" s="237" t="str">
        <f>IF(D9="","",SUM($F$11:$F$376))</f>
        <v/>
      </c>
      <c r="G7" s="238"/>
      <c r="H7" s="236"/>
      <c r="I7" s="32"/>
      <c r="J7" s="237" t="str">
        <f>IF(J9="","",SUM($D$11:$D$376))</f>
        <v/>
      </c>
      <c r="K7" s="238"/>
      <c r="L7" s="237" t="str">
        <f>IF(J9="","",SUM($F$11:$F$376))</f>
        <v/>
      </c>
      <c r="M7" s="238"/>
      <c r="N7" s="236"/>
      <c r="O7" s="32"/>
      <c r="P7" s="237" t="str">
        <f>IF(P9="","",SUM($D$11:$D$376))</f>
        <v/>
      </c>
      <c r="Q7" s="238"/>
      <c r="R7" s="237" t="str">
        <f>IF(P9="","",SUM($F$11:$F$376))</f>
        <v/>
      </c>
      <c r="S7" s="238"/>
      <c r="T7" s="236"/>
      <c r="U7" s="32"/>
      <c r="V7" s="237" t="str">
        <f>IF(V9="","",SUM($D$11:$D$376))</f>
        <v/>
      </c>
      <c r="W7" s="238"/>
      <c r="X7" s="237" t="str">
        <f>IF(V9="","",SUM($F$11:$F$376))</f>
        <v/>
      </c>
      <c r="Y7" s="238"/>
      <c r="Z7" s="236"/>
      <c r="AA7" s="32"/>
      <c r="AB7" s="237" t="str">
        <f>IF(AB9="","",SUM($D$11:$D$376))</f>
        <v/>
      </c>
      <c r="AC7" s="238"/>
      <c r="AD7" s="237" t="str">
        <f>IF(AB9="","",SUM($F$11:$F$376))</f>
        <v/>
      </c>
      <c r="AE7" s="238"/>
      <c r="AF7" s="236"/>
      <c r="AG7" s="32"/>
      <c r="AH7" s="237" t="str">
        <f>IF(AH9="","",SUM($D$11:$D$376))</f>
        <v/>
      </c>
      <c r="AI7" s="238"/>
      <c r="AJ7" s="237" t="str">
        <f>IF(AH9="","",SUM($F$11:$F$376))</f>
        <v/>
      </c>
      <c r="AK7" s="238"/>
      <c r="AL7" s="236"/>
      <c r="AM7" s="32"/>
      <c r="AN7" s="237" t="str">
        <f>IF(AN9="","",SUM($D$11:$D$376))</f>
        <v/>
      </c>
      <c r="AO7" s="238"/>
      <c r="AP7" s="237" t="str">
        <f>IF(AN9="","",SUM($F$11:$F$376))</f>
        <v/>
      </c>
      <c r="AQ7" s="238"/>
      <c r="AR7" s="236"/>
      <c r="AS7" s="32"/>
      <c r="AT7" s="237" t="str">
        <f>IF(AT9="","",SUM($D$11:$D$376))</f>
        <v/>
      </c>
      <c r="AU7" s="238"/>
      <c r="AV7" s="237" t="str">
        <f>IF(AT9="","",SUM($F$11:$F$376))</f>
        <v/>
      </c>
      <c r="AW7" s="238"/>
      <c r="AX7" s="236"/>
      <c r="AY7" s="32"/>
      <c r="AZ7" s="237" t="str">
        <f>IF(AZ9="","",SUM($D$11:$D$376))</f>
        <v/>
      </c>
      <c r="BA7" s="238"/>
      <c r="BB7" s="237" t="str">
        <f>IF(AZ9="","",SUM($F$11:$F$376))</f>
        <v/>
      </c>
      <c r="BC7" s="238"/>
      <c r="BD7" s="236"/>
      <c r="BE7" s="32"/>
      <c r="BF7" s="237" t="str">
        <f>IF(BF9="","",SUM($D$11:$D$376))</f>
        <v/>
      </c>
      <c r="BG7" s="238"/>
      <c r="BH7" s="237" t="str">
        <f>IF(BF9="","",SUM($F$11:$F$376))</f>
        <v/>
      </c>
      <c r="BI7" s="238"/>
      <c r="BJ7" s="236"/>
      <c r="BK7" s="32"/>
      <c r="BL7" s="237" t="str">
        <f>IF(BL9="","",SUM($D$11:$D$376))</f>
        <v/>
      </c>
      <c r="BM7" s="238"/>
      <c r="BN7" s="237" t="str">
        <f>IF(BL9="","",SUM($F$11:$F$376))</f>
        <v/>
      </c>
      <c r="BO7" s="238"/>
      <c r="BP7" s="236"/>
      <c r="BQ7" s="32"/>
      <c r="BR7" s="237" t="str">
        <f>IF(BR9="","",SUM($D$11:$D$376))</f>
        <v/>
      </c>
      <c r="BS7" s="238"/>
      <c r="BT7" s="237" t="str">
        <f>IF(BR9="","",SUM($F$11:$F$376))</f>
        <v/>
      </c>
      <c r="BU7" s="238"/>
      <c r="BV7" s="236"/>
      <c r="BW7" s="32"/>
      <c r="BX7" s="237" t="str">
        <f>IF(BX9="","",SUM($D$11:$D$376))</f>
        <v/>
      </c>
      <c r="BY7" s="238"/>
      <c r="BZ7" s="237" t="str">
        <f>IF(BX9="","",SUM($F$11:$F$376))</f>
        <v/>
      </c>
      <c r="CA7" s="238"/>
      <c r="CB7" s="236"/>
      <c r="CC7" s="32"/>
      <c r="CD7" s="237" t="str">
        <f>IF(CD9="","",SUM($D$11:$D$376))</f>
        <v/>
      </c>
      <c r="CE7" s="238"/>
      <c r="CF7" s="237" t="str">
        <f>IF(CD9="","",SUM($F$11:$F$376))</f>
        <v/>
      </c>
      <c r="CG7" s="238"/>
      <c r="CH7" s="236"/>
      <c r="CI7" s="32"/>
      <c r="CJ7" s="237" t="str">
        <f>IF(CJ9="","",SUM($D$11:$D$376))</f>
        <v/>
      </c>
      <c r="CK7" s="238"/>
      <c r="CL7" s="237" t="str">
        <f>IF(CJ9="","",SUM($F$11:$F$376))</f>
        <v/>
      </c>
      <c r="CM7" s="238"/>
      <c r="CN7" s="236"/>
      <c r="CO7" s="32"/>
      <c r="CP7" s="237" t="str">
        <f>IF(CP9="","",SUM($D$11:$D$376))</f>
        <v/>
      </c>
      <c r="CQ7" s="238"/>
      <c r="CR7" s="237" t="str">
        <f>IF(CP9="","",SUM($F$11:$F$376))</f>
        <v/>
      </c>
      <c r="CS7" s="238"/>
      <c r="CT7" s="236"/>
      <c r="CU7" s="32"/>
      <c r="CV7" s="237" t="str">
        <f>IF(CV9="","",SUM($D$11:$D$376))</f>
        <v/>
      </c>
      <c r="CW7" s="238"/>
      <c r="CX7" s="237" t="str">
        <f>IF(CV9="","",SUM($F$11:$F$376))</f>
        <v/>
      </c>
      <c r="CY7" s="238"/>
      <c r="CZ7" s="236"/>
      <c r="DA7" s="32"/>
      <c r="DB7" s="237" t="str">
        <f>IF(DB9="","",SUM($D$11:$D$376))</f>
        <v/>
      </c>
      <c r="DC7" s="238"/>
      <c r="DD7" s="237" t="str">
        <f>IF(DB9="","",SUM($F$11:$F$376))</f>
        <v/>
      </c>
      <c r="DE7" s="238"/>
      <c r="DF7" s="236"/>
      <c r="DG7" s="32"/>
      <c r="DH7" s="237" t="str">
        <f>IF(DH9="","",SUM($D$11:$D$376))</f>
        <v/>
      </c>
      <c r="DI7" s="238"/>
      <c r="DJ7" s="237" t="str">
        <f>IF(DH9="","",SUM($F$11:$F$376))</f>
        <v/>
      </c>
      <c r="DK7" s="238"/>
      <c r="DL7" s="236"/>
      <c r="DM7" s="32"/>
      <c r="DN7" s="237" t="str">
        <f>IF(DN9="","",SUM($D$11:$D$376))</f>
        <v/>
      </c>
      <c r="DO7" s="238"/>
      <c r="DP7" s="237" t="str">
        <f>IF(DN9="","",SUM($F$11:$F$376))</f>
        <v/>
      </c>
      <c r="DQ7" s="238"/>
      <c r="DR7" s="236"/>
      <c r="DS7" s="32"/>
      <c r="DT7" s="237" t="str">
        <f>IF(DT9="","",SUM($D$11:$D$376))</f>
        <v/>
      </c>
      <c r="DU7" s="238"/>
      <c r="DV7" s="237" t="str">
        <f>IF(DT9="","",SUM($F$11:$F$376))</f>
        <v/>
      </c>
      <c r="DW7" s="238"/>
      <c r="DX7" s="236"/>
      <c r="DY7" s="32"/>
      <c r="DZ7" s="237" t="str">
        <f>IF(DZ9="","",SUM($D$11:$D$376))</f>
        <v/>
      </c>
      <c r="EA7" s="238"/>
      <c r="EB7" s="237" t="str">
        <f>IF(DZ9="","",SUM($F$11:$F$376))</f>
        <v/>
      </c>
      <c r="EC7" s="238"/>
      <c r="ED7" s="236"/>
      <c r="EE7" s="32"/>
      <c r="EF7" s="237" t="str">
        <f>IF(EF9="","",SUM($D$11:$D$376))</f>
        <v/>
      </c>
      <c r="EG7" s="238"/>
      <c r="EH7" s="237" t="str">
        <f>IF(EF9="","",SUM($F$11:$F$376))</f>
        <v/>
      </c>
      <c r="EI7" s="238"/>
      <c r="EJ7" s="236"/>
      <c r="EK7" s="32"/>
      <c r="EL7" s="237" t="str">
        <f>IF(EL9="","",SUM($D$11:$D$376))</f>
        <v/>
      </c>
      <c r="EM7" s="238"/>
      <c r="EN7" s="237" t="str">
        <f>IF(EL9="","",SUM($F$11:$F$376))</f>
        <v/>
      </c>
      <c r="EO7" s="238"/>
      <c r="EP7" s="236"/>
      <c r="EQ7" s="32"/>
      <c r="ER7" s="237" t="str">
        <f>IF(ER9="","",SUM($D$11:$D$376))</f>
        <v/>
      </c>
      <c r="ES7" s="238"/>
      <c r="ET7" s="237" t="str">
        <f>IF(ER9="","",SUM($F$11:$F$376))</f>
        <v/>
      </c>
      <c r="EU7" s="238"/>
      <c r="EV7" s="236"/>
      <c r="EW7" s="32"/>
      <c r="EX7" s="237" t="str">
        <f>IF(EX9="","",SUM($D$11:$D$376))</f>
        <v/>
      </c>
      <c r="EY7" s="238"/>
      <c r="EZ7" s="237" t="str">
        <f>IF(EX9="","",SUM($F$11:$F$376))</f>
        <v/>
      </c>
      <c r="FA7" s="238"/>
      <c r="FB7" s="236"/>
      <c r="FC7" s="32"/>
      <c r="FD7" s="237" t="str">
        <f>IF(FD9="","",SUM($D$11:$D$376))</f>
        <v/>
      </c>
      <c r="FE7" s="238"/>
      <c r="FF7" s="237" t="str">
        <f>IF(FD9="","",SUM($F$11:$F$376))</f>
        <v/>
      </c>
      <c r="FG7" s="238"/>
      <c r="FH7" s="236"/>
      <c r="FI7" s="32"/>
      <c r="FJ7" s="237" t="str">
        <f>IF(FJ9="","",SUM($D$11:$D$376))</f>
        <v/>
      </c>
      <c r="FK7" s="238"/>
      <c r="FL7" s="237" t="str">
        <f>IF(FJ9="","",SUM($F$11:$F$376))</f>
        <v/>
      </c>
      <c r="FM7" s="238"/>
      <c r="FN7" s="236"/>
      <c r="FO7" s="32"/>
      <c r="FP7" s="237" t="str">
        <f>IF(FP9="","",SUM($D$11:$D$376))</f>
        <v/>
      </c>
      <c r="FQ7" s="238"/>
      <c r="FR7" s="237" t="str">
        <f>IF(FP9="","",SUM($F$11:$F$376))</f>
        <v/>
      </c>
      <c r="FS7" s="238"/>
      <c r="FT7" s="236"/>
      <c r="FU7" s="32"/>
      <c r="FV7" s="237" t="str">
        <f>IF(FV9="","",SUM($D$11:$D$376))</f>
        <v/>
      </c>
      <c r="FW7" s="238"/>
      <c r="FX7" s="237" t="str">
        <f>IF(FV9="","",SUM($F$11:$F$376))</f>
        <v/>
      </c>
      <c r="FY7" s="238"/>
      <c r="FZ7" s="236"/>
      <c r="GA7" s="32"/>
      <c r="GD7" s="37" t="s">
        <v>18</v>
      </c>
      <c r="GG7" s="4" t="s">
        <v>32</v>
      </c>
      <c r="GI7" s="45" t="e">
        <f>GL7+INDEX(GP4:GP10, MATCH(GK7, GN4:GN10, 0))</f>
        <v>#VALUE!</v>
      </c>
      <c r="GJ7" s="42"/>
      <c r="GK7" s="46" t="e">
        <f>TEXT(GL7, "ddd")</f>
        <v>#VALUE!</v>
      </c>
      <c r="GL7" s="47" t="e">
        <f>DATE(GI3, 5, 1)</f>
        <v>#VALUE!</v>
      </c>
      <c r="GN7" s="7" t="s">
        <v>33</v>
      </c>
      <c r="GO7" s="7">
        <v>3</v>
      </c>
      <c r="GP7" s="7">
        <v>4</v>
      </c>
      <c r="GQ7" s="7">
        <v>6</v>
      </c>
    </row>
    <row r="8" spans="1:380" x14ac:dyDescent="0.25">
      <c r="A8" s="32"/>
      <c r="B8" s="32"/>
      <c r="C8" s="32"/>
      <c r="D8" s="32"/>
      <c r="E8" s="32"/>
      <c r="F8" s="32"/>
      <c r="G8" s="32"/>
      <c r="H8" s="32"/>
      <c r="I8" s="32"/>
      <c r="J8" s="32"/>
      <c r="K8" s="32"/>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32"/>
      <c r="AO8" s="32"/>
      <c r="AP8" s="32"/>
      <c r="AQ8" s="32"/>
      <c r="AR8" s="32"/>
      <c r="AS8" s="32"/>
      <c r="AT8" s="32"/>
      <c r="AU8" s="32"/>
      <c r="AV8" s="32"/>
      <c r="AW8" s="32"/>
      <c r="AX8" s="32"/>
      <c r="AY8" s="32"/>
      <c r="AZ8" s="32"/>
      <c r="BA8" s="32"/>
      <c r="BB8" s="32"/>
      <c r="BC8" s="32"/>
      <c r="BD8" s="32"/>
      <c r="BE8" s="32"/>
      <c r="BF8" s="32"/>
      <c r="BG8" s="32"/>
      <c r="BH8" s="32"/>
      <c r="BI8" s="32"/>
      <c r="BJ8" s="32"/>
      <c r="BK8" s="32"/>
      <c r="BL8" s="32"/>
      <c r="BM8" s="32"/>
      <c r="BN8" s="32"/>
      <c r="BO8" s="32"/>
      <c r="BP8" s="32"/>
      <c r="BQ8" s="32"/>
      <c r="BR8" s="32"/>
      <c r="BS8" s="32"/>
      <c r="BT8" s="32"/>
      <c r="BU8" s="32"/>
      <c r="BV8" s="32"/>
      <c r="BW8" s="32"/>
      <c r="BX8" s="32"/>
      <c r="BY8" s="32"/>
      <c r="BZ8" s="32"/>
      <c r="CA8" s="32"/>
      <c r="CB8" s="32"/>
      <c r="CC8" s="32"/>
      <c r="CD8" s="32"/>
      <c r="CE8" s="32"/>
      <c r="CF8" s="32"/>
      <c r="CG8" s="32"/>
      <c r="CH8" s="32"/>
      <c r="CI8" s="32"/>
      <c r="CJ8" s="32"/>
      <c r="CK8" s="32"/>
      <c r="CL8" s="32"/>
      <c r="CM8" s="32"/>
      <c r="CN8" s="32"/>
      <c r="CO8" s="32"/>
      <c r="CP8" s="32"/>
      <c r="CQ8" s="32"/>
      <c r="CR8" s="32"/>
      <c r="CS8" s="32"/>
      <c r="CT8" s="32"/>
      <c r="CU8" s="32"/>
      <c r="CV8" s="32"/>
      <c r="CW8" s="32"/>
      <c r="CX8" s="32"/>
      <c r="CY8" s="32"/>
      <c r="CZ8" s="32"/>
      <c r="DA8" s="32"/>
      <c r="DB8" s="32"/>
      <c r="DC8" s="32"/>
      <c r="DD8" s="32"/>
      <c r="DE8" s="32"/>
      <c r="DF8" s="32"/>
      <c r="DG8" s="32"/>
      <c r="DH8" s="32"/>
      <c r="DI8" s="32"/>
      <c r="DJ8" s="32"/>
      <c r="DK8" s="32"/>
      <c r="DL8" s="32"/>
      <c r="DM8" s="32"/>
      <c r="DN8" s="32"/>
      <c r="DO8" s="32"/>
      <c r="DP8" s="32"/>
      <c r="DQ8" s="32"/>
      <c r="DR8" s="32"/>
      <c r="DS8" s="32"/>
      <c r="DT8" s="32"/>
      <c r="DU8" s="32"/>
      <c r="DV8" s="32"/>
      <c r="DW8" s="32"/>
      <c r="DX8" s="32"/>
      <c r="DY8" s="32"/>
      <c r="DZ8" s="32"/>
      <c r="EA8" s="32"/>
      <c r="EB8" s="32"/>
      <c r="EC8" s="32"/>
      <c r="ED8" s="32"/>
      <c r="EE8" s="32"/>
      <c r="EF8" s="32"/>
      <c r="EG8" s="32"/>
      <c r="EH8" s="32"/>
      <c r="EI8" s="32"/>
      <c r="EJ8" s="32"/>
      <c r="EK8" s="32"/>
      <c r="EL8" s="32"/>
      <c r="EM8" s="32"/>
      <c r="EN8" s="32"/>
      <c r="EO8" s="32"/>
      <c r="EP8" s="32"/>
      <c r="EQ8" s="32"/>
      <c r="ER8" s="32"/>
      <c r="ES8" s="32"/>
      <c r="ET8" s="32"/>
      <c r="EU8" s="32"/>
      <c r="EV8" s="32"/>
      <c r="EW8" s="32"/>
      <c r="EX8" s="32"/>
      <c r="EY8" s="32"/>
      <c r="EZ8" s="32"/>
      <c r="FA8" s="32"/>
      <c r="FB8" s="32"/>
      <c r="FC8" s="32"/>
      <c r="FD8" s="32"/>
      <c r="FE8" s="32"/>
      <c r="FF8" s="32"/>
      <c r="FG8" s="32"/>
      <c r="FH8" s="32"/>
      <c r="FI8" s="32"/>
      <c r="FJ8" s="32"/>
      <c r="FK8" s="32"/>
      <c r="FL8" s="32"/>
      <c r="FM8" s="32"/>
      <c r="FN8" s="32"/>
      <c r="FO8" s="32"/>
      <c r="FP8" s="32"/>
      <c r="FQ8" s="32"/>
      <c r="FR8" s="32"/>
      <c r="FS8" s="32"/>
      <c r="FT8" s="32"/>
      <c r="FU8" s="32"/>
      <c r="FV8" s="32"/>
      <c r="FW8" s="32"/>
      <c r="FX8" s="32"/>
      <c r="FY8" s="32"/>
      <c r="FZ8" s="32"/>
      <c r="GA8" s="32"/>
      <c r="GD8" s="38" t="s">
        <v>19</v>
      </c>
      <c r="GG8" s="4" t="s">
        <v>34</v>
      </c>
      <c r="GI8" s="45" t="e">
        <f>GL8-INDEX(GO4:GO10, MATCH(GK8, GN4:GN10, 0))</f>
        <v>#VALUE!</v>
      </c>
      <c r="GJ8" s="42"/>
      <c r="GK8" s="46" t="e">
        <f>TEXT(GL8, "ddd")</f>
        <v>#VALUE!</v>
      </c>
      <c r="GL8" s="47" t="e">
        <f>DATE(GI3, 5, 31)</f>
        <v>#VALUE!</v>
      </c>
      <c r="GN8" s="7" t="s">
        <v>35</v>
      </c>
      <c r="GO8" s="7">
        <v>4</v>
      </c>
      <c r="GP8" s="7">
        <v>3</v>
      </c>
      <c r="GQ8" s="7">
        <v>0</v>
      </c>
    </row>
    <row r="9" spans="1:380" x14ac:dyDescent="0.25">
      <c r="A9" s="32"/>
      <c r="B9" s="32"/>
      <c r="C9" s="32"/>
      <c r="D9" s="228" t="str">
        <f>IF('Personnel Details'!$B$11="", "", 'Personnel Details'!$B$11)</f>
        <v/>
      </c>
      <c r="E9" s="228"/>
      <c r="F9" s="228"/>
      <c r="G9" s="228"/>
      <c r="H9" s="228"/>
      <c r="I9" s="32"/>
      <c r="J9" s="228" t="str">
        <f>IF('Personnel Details'!$B$12="", "", 'Personnel Details'!$B$12)</f>
        <v/>
      </c>
      <c r="K9" s="228"/>
      <c r="L9" s="228"/>
      <c r="M9" s="228"/>
      <c r="N9" s="228"/>
      <c r="O9" s="32"/>
      <c r="P9" s="228" t="str">
        <f>IF('Personnel Details'!$B$13="", "", 'Personnel Details'!$B$13)</f>
        <v/>
      </c>
      <c r="Q9" s="228"/>
      <c r="R9" s="228"/>
      <c r="S9" s="228"/>
      <c r="T9" s="228"/>
      <c r="U9" s="32"/>
      <c r="V9" s="228" t="str">
        <f>IF('Personnel Details'!$B$14="", "", 'Personnel Details'!$B$14)</f>
        <v/>
      </c>
      <c r="W9" s="228"/>
      <c r="X9" s="228"/>
      <c r="Y9" s="228"/>
      <c r="Z9" s="228"/>
      <c r="AA9" s="32"/>
      <c r="AB9" s="228" t="str">
        <f>IF('Personnel Details'!$B$15="", "", 'Personnel Details'!$B$15)</f>
        <v/>
      </c>
      <c r="AC9" s="228"/>
      <c r="AD9" s="228"/>
      <c r="AE9" s="228"/>
      <c r="AF9" s="228"/>
      <c r="AG9" s="32"/>
      <c r="AH9" s="228" t="str">
        <f>IF('Personnel Details'!$B$16="", "", 'Personnel Details'!$B$16)</f>
        <v/>
      </c>
      <c r="AI9" s="228"/>
      <c r="AJ9" s="228"/>
      <c r="AK9" s="228"/>
      <c r="AL9" s="228"/>
      <c r="AM9" s="32"/>
      <c r="AN9" s="228" t="str">
        <f>IF('Personnel Details'!$B$17="", "", 'Personnel Details'!$B$17)</f>
        <v/>
      </c>
      <c r="AO9" s="228"/>
      <c r="AP9" s="228"/>
      <c r="AQ9" s="228"/>
      <c r="AR9" s="228"/>
      <c r="AS9" s="32"/>
      <c r="AT9" s="228" t="str">
        <f>IF('Personnel Details'!$B$18="", "", 'Personnel Details'!$B$18)</f>
        <v/>
      </c>
      <c r="AU9" s="228"/>
      <c r="AV9" s="228"/>
      <c r="AW9" s="228"/>
      <c r="AX9" s="228"/>
      <c r="AY9" s="32"/>
      <c r="AZ9" s="228" t="str">
        <f>IF('Personnel Details'!$B$19="", "", 'Personnel Details'!$B$19)</f>
        <v/>
      </c>
      <c r="BA9" s="228"/>
      <c r="BB9" s="228"/>
      <c r="BC9" s="228"/>
      <c r="BD9" s="228"/>
      <c r="BE9" s="32"/>
      <c r="BF9" s="228" t="str">
        <f>IF('Personnel Details'!$B$20="", "", 'Personnel Details'!$B$20)</f>
        <v/>
      </c>
      <c r="BG9" s="228"/>
      <c r="BH9" s="228"/>
      <c r="BI9" s="228"/>
      <c r="BJ9" s="228"/>
      <c r="BK9" s="32"/>
      <c r="BL9" s="228" t="str">
        <f>IF('Personnel Details'!$B$21="", "", 'Personnel Details'!$B$21)</f>
        <v/>
      </c>
      <c r="BM9" s="228"/>
      <c r="BN9" s="228"/>
      <c r="BO9" s="228"/>
      <c r="BP9" s="228"/>
      <c r="BQ9" s="32"/>
      <c r="BR9" s="228" t="str">
        <f>IF('Personnel Details'!$B$22="", "", 'Personnel Details'!$B$22)</f>
        <v/>
      </c>
      <c r="BS9" s="228"/>
      <c r="BT9" s="228"/>
      <c r="BU9" s="228"/>
      <c r="BV9" s="228"/>
      <c r="BW9" s="32"/>
      <c r="BX9" s="228" t="str">
        <f>IF('Personnel Details'!$B$23="", "", 'Personnel Details'!$B$23)</f>
        <v/>
      </c>
      <c r="BY9" s="228"/>
      <c r="BZ9" s="228"/>
      <c r="CA9" s="228"/>
      <c r="CB9" s="228"/>
      <c r="CC9" s="32"/>
      <c r="CD9" s="228" t="str">
        <f>IF('Personnel Details'!$B$24="", "", 'Personnel Details'!$B$24)</f>
        <v/>
      </c>
      <c r="CE9" s="228"/>
      <c r="CF9" s="228"/>
      <c r="CG9" s="228"/>
      <c r="CH9" s="228"/>
      <c r="CI9" s="32"/>
      <c r="CJ9" s="228" t="str">
        <f>IF('Personnel Details'!$B$25="", "", 'Personnel Details'!$B$25)</f>
        <v/>
      </c>
      <c r="CK9" s="228"/>
      <c r="CL9" s="228"/>
      <c r="CM9" s="228"/>
      <c r="CN9" s="228"/>
      <c r="CO9" s="32"/>
      <c r="CP9" s="228" t="str">
        <f>IF('Personnel Details'!$B$26="", "", 'Personnel Details'!$B$26)</f>
        <v/>
      </c>
      <c r="CQ9" s="228"/>
      <c r="CR9" s="228"/>
      <c r="CS9" s="228"/>
      <c r="CT9" s="228"/>
      <c r="CU9" s="32"/>
      <c r="CV9" s="228" t="str">
        <f>IF('Personnel Details'!$B$27="", "", 'Personnel Details'!$B$27)</f>
        <v/>
      </c>
      <c r="CW9" s="228"/>
      <c r="CX9" s="228"/>
      <c r="CY9" s="228"/>
      <c r="CZ9" s="228"/>
      <c r="DA9" s="32"/>
      <c r="DB9" s="228" t="str">
        <f>IF('Personnel Details'!$B$28="", "", 'Personnel Details'!$B$28)</f>
        <v/>
      </c>
      <c r="DC9" s="228"/>
      <c r="DD9" s="228"/>
      <c r="DE9" s="228"/>
      <c r="DF9" s="228"/>
      <c r="DG9" s="32"/>
      <c r="DH9" s="228" t="str">
        <f>IF('Personnel Details'!$B$29="", "", 'Personnel Details'!$B$29)</f>
        <v/>
      </c>
      <c r="DI9" s="228"/>
      <c r="DJ9" s="228"/>
      <c r="DK9" s="228"/>
      <c r="DL9" s="228"/>
      <c r="DM9" s="32"/>
      <c r="DN9" s="228" t="str">
        <f>IF('Personnel Details'!$B$30="", "", 'Personnel Details'!$B$30)</f>
        <v/>
      </c>
      <c r="DO9" s="228"/>
      <c r="DP9" s="228"/>
      <c r="DQ9" s="228"/>
      <c r="DR9" s="228"/>
      <c r="DS9" s="32"/>
      <c r="DT9" s="228" t="str">
        <f>IF('Personnel Details'!$B$31="", "", 'Personnel Details'!$B$31)</f>
        <v/>
      </c>
      <c r="DU9" s="228"/>
      <c r="DV9" s="228"/>
      <c r="DW9" s="228"/>
      <c r="DX9" s="228"/>
      <c r="DY9" s="32"/>
      <c r="DZ9" s="228" t="str">
        <f>IF('Personnel Details'!$B$32="", "", 'Personnel Details'!$B$32)</f>
        <v/>
      </c>
      <c r="EA9" s="228"/>
      <c r="EB9" s="228"/>
      <c r="EC9" s="228"/>
      <c r="ED9" s="228"/>
      <c r="EE9" s="32"/>
      <c r="EF9" s="228" t="str">
        <f>IF('Personnel Details'!$B$33="", "", 'Personnel Details'!$B$33)</f>
        <v/>
      </c>
      <c r="EG9" s="228"/>
      <c r="EH9" s="228"/>
      <c r="EI9" s="228"/>
      <c r="EJ9" s="228"/>
      <c r="EK9" s="32"/>
      <c r="EL9" s="228" t="str">
        <f>IF('Personnel Details'!$B$34="", "", 'Personnel Details'!$B$34)</f>
        <v/>
      </c>
      <c r="EM9" s="228"/>
      <c r="EN9" s="228"/>
      <c r="EO9" s="228"/>
      <c r="EP9" s="228"/>
      <c r="EQ9" s="32"/>
      <c r="ER9" s="228" t="str">
        <f>IF('Personnel Details'!$B$35="", "", 'Personnel Details'!$B$35)</f>
        <v/>
      </c>
      <c r="ES9" s="228"/>
      <c r="ET9" s="228"/>
      <c r="EU9" s="228"/>
      <c r="EV9" s="228"/>
      <c r="EW9" s="32"/>
      <c r="EX9" s="228" t="str">
        <f>IF('Personnel Details'!$B$36="", "", 'Personnel Details'!$B$36)</f>
        <v/>
      </c>
      <c r="EY9" s="228"/>
      <c r="EZ9" s="228"/>
      <c r="FA9" s="228"/>
      <c r="FB9" s="228"/>
      <c r="FC9" s="32"/>
      <c r="FD9" s="228" t="str">
        <f>IF('Personnel Details'!$B$37="", "", 'Personnel Details'!$B$37)</f>
        <v/>
      </c>
      <c r="FE9" s="228"/>
      <c r="FF9" s="228"/>
      <c r="FG9" s="228"/>
      <c r="FH9" s="228"/>
      <c r="FI9" s="32"/>
      <c r="FJ9" s="228" t="str">
        <f>IF('Personnel Details'!$B$38="", "", 'Personnel Details'!$B$38)</f>
        <v/>
      </c>
      <c r="FK9" s="228"/>
      <c r="FL9" s="228"/>
      <c r="FM9" s="228"/>
      <c r="FN9" s="228"/>
      <c r="FO9" s="32"/>
      <c r="FP9" s="228" t="str">
        <f>IF('Personnel Details'!$B$39="", "", 'Personnel Details'!$B$39)</f>
        <v/>
      </c>
      <c r="FQ9" s="228"/>
      <c r="FR9" s="228"/>
      <c r="FS9" s="228"/>
      <c r="FT9" s="228"/>
      <c r="FU9" s="32"/>
      <c r="FV9" s="228" t="str">
        <f>IF('Personnel Details'!$B$40="", "", 'Personnel Details'!$B$40)</f>
        <v/>
      </c>
      <c r="FW9" s="228"/>
      <c r="FX9" s="228"/>
      <c r="FY9" s="228"/>
      <c r="FZ9" s="228"/>
      <c r="GA9" s="32"/>
      <c r="GG9" s="4" t="s">
        <v>36</v>
      </c>
      <c r="GI9" s="45" t="e">
        <f>GL9-INDEX(GO4:GO10, MATCH(GK9, GN4:GN10, 0))</f>
        <v>#VALUE!</v>
      </c>
      <c r="GJ9" s="42"/>
      <c r="GK9" s="46" t="e">
        <f>TEXT(GL9, "ddd")</f>
        <v>#VALUE!</v>
      </c>
      <c r="GL9" s="47" t="e">
        <f>DATE(GI3, 8, 31)</f>
        <v>#VALUE!</v>
      </c>
      <c r="GN9" s="7" t="s">
        <v>37</v>
      </c>
      <c r="GO9" s="7">
        <v>5</v>
      </c>
      <c r="GP9" s="7">
        <v>2</v>
      </c>
      <c r="GQ9" s="7">
        <v>1</v>
      </c>
      <c r="GR9" s="2"/>
      <c r="GT9" s="229" t="str">
        <f>IF('Personnel Details'!$B$11="", "", 'Personnel Details'!$B$11)</f>
        <v/>
      </c>
      <c r="GU9" s="230"/>
      <c r="GV9" s="230"/>
      <c r="GW9" s="230"/>
      <c r="GX9" s="231"/>
      <c r="GZ9" s="229" t="str">
        <f>IF('Personnel Details'!$B$12="", "", 'Personnel Details'!$B$12)</f>
        <v/>
      </c>
      <c r="HA9" s="230"/>
      <c r="HB9" s="230"/>
      <c r="HC9" s="230"/>
      <c r="HD9" s="231"/>
      <c r="HF9" s="229" t="str">
        <f>IF('Personnel Details'!$B$13="", "", 'Personnel Details'!$B$13)</f>
        <v/>
      </c>
      <c r="HG9" s="230"/>
      <c r="HH9" s="230"/>
      <c r="HI9" s="230"/>
      <c r="HJ9" s="231"/>
      <c r="HL9" s="229" t="str">
        <f>IF('Personnel Details'!$B$14="", "", 'Personnel Details'!$B$14)</f>
        <v/>
      </c>
      <c r="HM9" s="230"/>
      <c r="HN9" s="230"/>
      <c r="HO9" s="230"/>
      <c r="HP9" s="231"/>
      <c r="HR9" s="229" t="str">
        <f>IF('Personnel Details'!$B$15="", "", 'Personnel Details'!$B$15)</f>
        <v/>
      </c>
      <c r="HS9" s="230"/>
      <c r="HT9" s="230"/>
      <c r="HU9" s="230"/>
      <c r="HV9" s="231"/>
      <c r="HX9" s="229" t="str">
        <f>IF('Personnel Details'!$B$16="", "", 'Personnel Details'!$B$16)</f>
        <v/>
      </c>
      <c r="HY9" s="230"/>
      <c r="HZ9" s="230"/>
      <c r="IA9" s="230"/>
      <c r="IB9" s="231"/>
      <c r="ID9" s="229" t="str">
        <f>IF('Personnel Details'!$B$17="", "", 'Personnel Details'!$B$17)</f>
        <v/>
      </c>
      <c r="IE9" s="230"/>
      <c r="IF9" s="230"/>
      <c r="IG9" s="230"/>
      <c r="IH9" s="231"/>
      <c r="IJ9" s="229" t="str">
        <f>IF('Personnel Details'!$B$18="", "", 'Personnel Details'!$B$18)</f>
        <v/>
      </c>
      <c r="IK9" s="230"/>
      <c r="IL9" s="230"/>
      <c r="IM9" s="230"/>
      <c r="IN9" s="231"/>
      <c r="IP9" s="229" t="str">
        <f>IF('Personnel Details'!$B$19="", "", 'Personnel Details'!$B$19)</f>
        <v/>
      </c>
      <c r="IQ9" s="230"/>
      <c r="IR9" s="230"/>
      <c r="IS9" s="230"/>
      <c r="IT9" s="231"/>
      <c r="IV9" s="229" t="str">
        <f>IF('Personnel Details'!$B$20="", "", 'Personnel Details'!$B$20)</f>
        <v/>
      </c>
      <c r="IW9" s="230"/>
      <c r="IX9" s="230"/>
      <c r="IY9" s="230"/>
      <c r="IZ9" s="231"/>
      <c r="JB9" s="229" t="str">
        <f>IF('Personnel Details'!$B$21="", "", 'Personnel Details'!$B$21)</f>
        <v/>
      </c>
      <c r="JC9" s="230"/>
      <c r="JD9" s="230"/>
      <c r="JE9" s="230"/>
      <c r="JF9" s="231"/>
      <c r="JH9" s="229" t="str">
        <f>IF('Personnel Details'!$B$22="", "", 'Personnel Details'!$B$22)</f>
        <v/>
      </c>
      <c r="JI9" s="230"/>
      <c r="JJ9" s="230"/>
      <c r="JK9" s="230"/>
      <c r="JL9" s="231"/>
      <c r="JN9" s="229" t="str">
        <f>IF('Personnel Details'!$B$23="", "", 'Personnel Details'!$B$23)</f>
        <v/>
      </c>
      <c r="JO9" s="230"/>
      <c r="JP9" s="230"/>
      <c r="JQ9" s="230"/>
      <c r="JR9" s="231"/>
      <c r="JT9" s="229" t="str">
        <f>IF('Personnel Details'!$B$24="", "", 'Personnel Details'!$B$24)</f>
        <v/>
      </c>
      <c r="JU9" s="230"/>
      <c r="JV9" s="230"/>
      <c r="JW9" s="230"/>
      <c r="JX9" s="231"/>
      <c r="JZ9" s="229" t="str">
        <f>IF('Personnel Details'!$B$25="", "", 'Personnel Details'!$B$25)</f>
        <v/>
      </c>
      <c r="KA9" s="230"/>
      <c r="KB9" s="230"/>
      <c r="KC9" s="230"/>
      <c r="KD9" s="231"/>
      <c r="KF9" s="229" t="str">
        <f>IF('Personnel Details'!$B$26="", "", 'Personnel Details'!$B$26)</f>
        <v/>
      </c>
      <c r="KG9" s="230"/>
      <c r="KH9" s="230"/>
      <c r="KI9" s="230"/>
      <c r="KJ9" s="231"/>
      <c r="KL9" s="229" t="str">
        <f>IF('Personnel Details'!$B$27="", "", 'Personnel Details'!$B$27)</f>
        <v/>
      </c>
      <c r="KM9" s="230"/>
      <c r="KN9" s="230"/>
      <c r="KO9" s="230"/>
      <c r="KP9" s="231"/>
      <c r="KR9" s="229" t="str">
        <f>IF('Personnel Details'!$B$28="", "", 'Personnel Details'!$B$28)</f>
        <v/>
      </c>
      <c r="KS9" s="230"/>
      <c r="KT9" s="230"/>
      <c r="KU9" s="230"/>
      <c r="KV9" s="231"/>
      <c r="KX9" s="229" t="str">
        <f>IF('Personnel Details'!$B$29="", "", 'Personnel Details'!$B$29)</f>
        <v/>
      </c>
      <c r="KY9" s="230"/>
      <c r="KZ9" s="230"/>
      <c r="LA9" s="230"/>
      <c r="LB9" s="231"/>
      <c r="LD9" s="229" t="str">
        <f>IF('Personnel Details'!$B$30="", "", 'Personnel Details'!$B$30)</f>
        <v/>
      </c>
      <c r="LE9" s="230"/>
      <c r="LF9" s="230"/>
      <c r="LG9" s="230"/>
      <c r="LH9" s="231"/>
      <c r="LJ9" s="229" t="str">
        <f>IF('Personnel Details'!$B$31="", "", 'Personnel Details'!$B$31)</f>
        <v/>
      </c>
      <c r="LK9" s="230"/>
      <c r="LL9" s="230"/>
      <c r="LM9" s="230"/>
      <c r="LN9" s="231"/>
      <c r="LP9" s="229" t="str">
        <f>IF('Personnel Details'!$B$32="", "", 'Personnel Details'!$B$32)</f>
        <v/>
      </c>
      <c r="LQ9" s="230"/>
      <c r="LR9" s="230"/>
      <c r="LS9" s="230"/>
      <c r="LT9" s="231"/>
      <c r="LV9" s="229" t="str">
        <f>IF('Personnel Details'!$B$33="", "", 'Personnel Details'!$B$33)</f>
        <v/>
      </c>
      <c r="LW9" s="230"/>
      <c r="LX9" s="230"/>
      <c r="LY9" s="230"/>
      <c r="LZ9" s="231"/>
      <c r="MB9" s="229" t="str">
        <f>IF('Personnel Details'!$B$34="", "", 'Personnel Details'!$B$34)</f>
        <v/>
      </c>
      <c r="MC9" s="230"/>
      <c r="MD9" s="230"/>
      <c r="ME9" s="230"/>
      <c r="MF9" s="231"/>
      <c r="MH9" s="229" t="str">
        <f>IF('Personnel Details'!$B$35="", "", 'Personnel Details'!$B$35)</f>
        <v/>
      </c>
      <c r="MI9" s="230"/>
      <c r="MJ9" s="230"/>
      <c r="MK9" s="230"/>
      <c r="ML9" s="231"/>
      <c r="MN9" s="229" t="str">
        <f>IF('Personnel Details'!$B$36="", "", 'Personnel Details'!$B$36)</f>
        <v/>
      </c>
      <c r="MO9" s="230"/>
      <c r="MP9" s="230"/>
      <c r="MQ9" s="230"/>
      <c r="MR9" s="231"/>
      <c r="MT9" s="229" t="str">
        <f>IF('Personnel Details'!$B$37="", "", 'Personnel Details'!$B$37)</f>
        <v/>
      </c>
      <c r="MU9" s="230"/>
      <c r="MV9" s="230"/>
      <c r="MW9" s="230"/>
      <c r="MX9" s="231"/>
      <c r="MZ9" s="229" t="str">
        <f>IF('Personnel Details'!$B$38="", "", 'Personnel Details'!$B$38)</f>
        <v/>
      </c>
      <c r="NA9" s="230"/>
      <c r="NB9" s="230"/>
      <c r="NC9" s="230"/>
      <c r="ND9" s="231"/>
      <c r="NF9" s="229" t="str">
        <f>IF('Personnel Details'!$B$39="", "", 'Personnel Details'!$B$39)</f>
        <v/>
      </c>
      <c r="NG9" s="230"/>
      <c r="NH9" s="230"/>
      <c r="NI9" s="230"/>
      <c r="NJ9" s="231"/>
      <c r="NL9" s="229" t="str">
        <f>IF('Personnel Details'!$B$40="", "", 'Personnel Details'!$B$40)</f>
        <v/>
      </c>
      <c r="NM9" s="230"/>
      <c r="NN9" s="230"/>
      <c r="NO9" s="230"/>
      <c r="NP9" s="231"/>
    </row>
    <row r="10" spans="1:380" x14ac:dyDescent="0.25">
      <c r="A10" s="32"/>
      <c r="B10" s="111" t="s">
        <v>11</v>
      </c>
      <c r="C10" s="32"/>
      <c r="D10" s="112" t="s">
        <v>12</v>
      </c>
      <c r="E10" s="111" t="s">
        <v>41</v>
      </c>
      <c r="F10" s="111" t="s">
        <v>13</v>
      </c>
      <c r="G10" s="111" t="s">
        <v>42</v>
      </c>
      <c r="H10" s="111" t="s">
        <v>14</v>
      </c>
      <c r="I10" s="32"/>
      <c r="J10" s="112" t="s">
        <v>12</v>
      </c>
      <c r="K10" s="111" t="s">
        <v>41</v>
      </c>
      <c r="L10" s="111" t="s">
        <v>13</v>
      </c>
      <c r="M10" s="111" t="s">
        <v>42</v>
      </c>
      <c r="N10" s="111" t="s">
        <v>14</v>
      </c>
      <c r="O10" s="32"/>
      <c r="P10" s="112" t="s">
        <v>12</v>
      </c>
      <c r="Q10" s="111" t="s">
        <v>41</v>
      </c>
      <c r="R10" s="111" t="s">
        <v>13</v>
      </c>
      <c r="S10" s="111" t="s">
        <v>42</v>
      </c>
      <c r="T10" s="111" t="s">
        <v>14</v>
      </c>
      <c r="U10" s="32"/>
      <c r="V10" s="112" t="s">
        <v>12</v>
      </c>
      <c r="W10" s="111" t="s">
        <v>41</v>
      </c>
      <c r="X10" s="111" t="s">
        <v>13</v>
      </c>
      <c r="Y10" s="111" t="s">
        <v>42</v>
      </c>
      <c r="Z10" s="111" t="s">
        <v>14</v>
      </c>
      <c r="AA10" s="32"/>
      <c r="AB10" s="112" t="s">
        <v>12</v>
      </c>
      <c r="AC10" s="111" t="s">
        <v>41</v>
      </c>
      <c r="AD10" s="111" t="s">
        <v>13</v>
      </c>
      <c r="AE10" s="111" t="s">
        <v>42</v>
      </c>
      <c r="AF10" s="111" t="s">
        <v>14</v>
      </c>
      <c r="AG10" s="32"/>
      <c r="AH10" s="112" t="s">
        <v>12</v>
      </c>
      <c r="AI10" s="111" t="s">
        <v>41</v>
      </c>
      <c r="AJ10" s="111" t="s">
        <v>13</v>
      </c>
      <c r="AK10" s="111" t="s">
        <v>42</v>
      </c>
      <c r="AL10" s="111" t="s">
        <v>14</v>
      </c>
      <c r="AM10" s="32"/>
      <c r="AN10" s="112" t="s">
        <v>12</v>
      </c>
      <c r="AO10" s="111" t="s">
        <v>41</v>
      </c>
      <c r="AP10" s="111" t="s">
        <v>13</v>
      </c>
      <c r="AQ10" s="111" t="s">
        <v>42</v>
      </c>
      <c r="AR10" s="111" t="s">
        <v>14</v>
      </c>
      <c r="AS10" s="32"/>
      <c r="AT10" s="112" t="s">
        <v>12</v>
      </c>
      <c r="AU10" s="111" t="s">
        <v>41</v>
      </c>
      <c r="AV10" s="111" t="s">
        <v>13</v>
      </c>
      <c r="AW10" s="111" t="s">
        <v>42</v>
      </c>
      <c r="AX10" s="111" t="s">
        <v>14</v>
      </c>
      <c r="AY10" s="32"/>
      <c r="AZ10" s="112" t="s">
        <v>12</v>
      </c>
      <c r="BA10" s="111" t="s">
        <v>41</v>
      </c>
      <c r="BB10" s="111" t="s">
        <v>13</v>
      </c>
      <c r="BC10" s="111" t="s">
        <v>42</v>
      </c>
      <c r="BD10" s="111" t="s">
        <v>14</v>
      </c>
      <c r="BE10" s="32"/>
      <c r="BF10" s="112" t="s">
        <v>12</v>
      </c>
      <c r="BG10" s="111" t="s">
        <v>41</v>
      </c>
      <c r="BH10" s="111" t="s">
        <v>13</v>
      </c>
      <c r="BI10" s="111" t="s">
        <v>42</v>
      </c>
      <c r="BJ10" s="111" t="s">
        <v>14</v>
      </c>
      <c r="BK10" s="32"/>
      <c r="BL10" s="112" t="s">
        <v>12</v>
      </c>
      <c r="BM10" s="111" t="s">
        <v>41</v>
      </c>
      <c r="BN10" s="111" t="s">
        <v>13</v>
      </c>
      <c r="BO10" s="111" t="s">
        <v>42</v>
      </c>
      <c r="BP10" s="111" t="s">
        <v>14</v>
      </c>
      <c r="BQ10" s="32"/>
      <c r="BR10" s="112" t="s">
        <v>12</v>
      </c>
      <c r="BS10" s="111" t="s">
        <v>41</v>
      </c>
      <c r="BT10" s="111" t="s">
        <v>13</v>
      </c>
      <c r="BU10" s="111" t="s">
        <v>42</v>
      </c>
      <c r="BV10" s="111" t="s">
        <v>14</v>
      </c>
      <c r="BW10" s="32"/>
      <c r="BX10" s="112" t="s">
        <v>12</v>
      </c>
      <c r="BY10" s="111" t="s">
        <v>41</v>
      </c>
      <c r="BZ10" s="111" t="s">
        <v>13</v>
      </c>
      <c r="CA10" s="111" t="s">
        <v>42</v>
      </c>
      <c r="CB10" s="111" t="s">
        <v>14</v>
      </c>
      <c r="CC10" s="32"/>
      <c r="CD10" s="112" t="s">
        <v>12</v>
      </c>
      <c r="CE10" s="111" t="s">
        <v>41</v>
      </c>
      <c r="CF10" s="111" t="s">
        <v>13</v>
      </c>
      <c r="CG10" s="111" t="s">
        <v>42</v>
      </c>
      <c r="CH10" s="111" t="s">
        <v>14</v>
      </c>
      <c r="CI10" s="32"/>
      <c r="CJ10" s="112" t="s">
        <v>12</v>
      </c>
      <c r="CK10" s="111" t="s">
        <v>41</v>
      </c>
      <c r="CL10" s="111" t="s">
        <v>13</v>
      </c>
      <c r="CM10" s="111" t="s">
        <v>42</v>
      </c>
      <c r="CN10" s="111" t="s">
        <v>14</v>
      </c>
      <c r="CO10" s="32"/>
      <c r="CP10" s="112" t="s">
        <v>12</v>
      </c>
      <c r="CQ10" s="111" t="s">
        <v>41</v>
      </c>
      <c r="CR10" s="111" t="s">
        <v>13</v>
      </c>
      <c r="CS10" s="111" t="s">
        <v>42</v>
      </c>
      <c r="CT10" s="111" t="s">
        <v>14</v>
      </c>
      <c r="CU10" s="32"/>
      <c r="CV10" s="112" t="s">
        <v>12</v>
      </c>
      <c r="CW10" s="111" t="s">
        <v>41</v>
      </c>
      <c r="CX10" s="111" t="s">
        <v>13</v>
      </c>
      <c r="CY10" s="111" t="s">
        <v>42</v>
      </c>
      <c r="CZ10" s="111" t="s">
        <v>14</v>
      </c>
      <c r="DA10" s="32"/>
      <c r="DB10" s="112" t="s">
        <v>12</v>
      </c>
      <c r="DC10" s="111" t="s">
        <v>41</v>
      </c>
      <c r="DD10" s="111" t="s">
        <v>13</v>
      </c>
      <c r="DE10" s="111" t="s">
        <v>42</v>
      </c>
      <c r="DF10" s="111" t="s">
        <v>14</v>
      </c>
      <c r="DG10" s="32"/>
      <c r="DH10" s="112" t="s">
        <v>12</v>
      </c>
      <c r="DI10" s="111" t="s">
        <v>41</v>
      </c>
      <c r="DJ10" s="111" t="s">
        <v>13</v>
      </c>
      <c r="DK10" s="111" t="s">
        <v>42</v>
      </c>
      <c r="DL10" s="111" t="s">
        <v>14</v>
      </c>
      <c r="DM10" s="32"/>
      <c r="DN10" s="112" t="s">
        <v>12</v>
      </c>
      <c r="DO10" s="111" t="s">
        <v>41</v>
      </c>
      <c r="DP10" s="111" t="s">
        <v>13</v>
      </c>
      <c r="DQ10" s="111" t="s">
        <v>42</v>
      </c>
      <c r="DR10" s="111" t="s">
        <v>14</v>
      </c>
      <c r="DS10" s="32"/>
      <c r="DT10" s="112" t="s">
        <v>12</v>
      </c>
      <c r="DU10" s="111" t="s">
        <v>41</v>
      </c>
      <c r="DV10" s="111" t="s">
        <v>13</v>
      </c>
      <c r="DW10" s="111" t="s">
        <v>42</v>
      </c>
      <c r="DX10" s="111" t="s">
        <v>14</v>
      </c>
      <c r="DY10" s="32"/>
      <c r="DZ10" s="112" t="s">
        <v>12</v>
      </c>
      <c r="EA10" s="111" t="s">
        <v>41</v>
      </c>
      <c r="EB10" s="111" t="s">
        <v>13</v>
      </c>
      <c r="EC10" s="111" t="s">
        <v>42</v>
      </c>
      <c r="ED10" s="111" t="s">
        <v>14</v>
      </c>
      <c r="EE10" s="32"/>
      <c r="EF10" s="112" t="s">
        <v>12</v>
      </c>
      <c r="EG10" s="111" t="s">
        <v>41</v>
      </c>
      <c r="EH10" s="111" t="s">
        <v>13</v>
      </c>
      <c r="EI10" s="111" t="s">
        <v>42</v>
      </c>
      <c r="EJ10" s="111" t="s">
        <v>14</v>
      </c>
      <c r="EK10" s="32"/>
      <c r="EL10" s="112" t="s">
        <v>12</v>
      </c>
      <c r="EM10" s="111" t="s">
        <v>41</v>
      </c>
      <c r="EN10" s="111" t="s">
        <v>13</v>
      </c>
      <c r="EO10" s="111" t="s">
        <v>42</v>
      </c>
      <c r="EP10" s="111" t="s">
        <v>14</v>
      </c>
      <c r="EQ10" s="32"/>
      <c r="ER10" s="112" t="s">
        <v>12</v>
      </c>
      <c r="ES10" s="111" t="s">
        <v>41</v>
      </c>
      <c r="ET10" s="111" t="s">
        <v>13</v>
      </c>
      <c r="EU10" s="111" t="s">
        <v>42</v>
      </c>
      <c r="EV10" s="111" t="s">
        <v>14</v>
      </c>
      <c r="EW10" s="32"/>
      <c r="EX10" s="112" t="s">
        <v>12</v>
      </c>
      <c r="EY10" s="111" t="s">
        <v>41</v>
      </c>
      <c r="EZ10" s="111" t="s">
        <v>13</v>
      </c>
      <c r="FA10" s="111" t="s">
        <v>42</v>
      </c>
      <c r="FB10" s="111" t="s">
        <v>14</v>
      </c>
      <c r="FC10" s="32"/>
      <c r="FD10" s="112" t="s">
        <v>12</v>
      </c>
      <c r="FE10" s="111" t="s">
        <v>41</v>
      </c>
      <c r="FF10" s="111" t="s">
        <v>13</v>
      </c>
      <c r="FG10" s="111" t="s">
        <v>42</v>
      </c>
      <c r="FH10" s="111" t="s">
        <v>14</v>
      </c>
      <c r="FI10" s="32"/>
      <c r="FJ10" s="112" t="s">
        <v>12</v>
      </c>
      <c r="FK10" s="111" t="s">
        <v>41</v>
      </c>
      <c r="FL10" s="111" t="s">
        <v>13</v>
      </c>
      <c r="FM10" s="111" t="s">
        <v>42</v>
      </c>
      <c r="FN10" s="111" t="s">
        <v>14</v>
      </c>
      <c r="FO10" s="32"/>
      <c r="FP10" s="112" t="s">
        <v>12</v>
      </c>
      <c r="FQ10" s="111" t="s">
        <v>41</v>
      </c>
      <c r="FR10" s="111" t="s">
        <v>13</v>
      </c>
      <c r="FS10" s="111" t="s">
        <v>42</v>
      </c>
      <c r="FT10" s="111" t="s">
        <v>14</v>
      </c>
      <c r="FU10" s="32"/>
      <c r="FV10" s="112" t="s">
        <v>12</v>
      </c>
      <c r="FW10" s="111" t="s">
        <v>41</v>
      </c>
      <c r="FX10" s="111" t="s">
        <v>13</v>
      </c>
      <c r="FY10" s="111" t="s">
        <v>42</v>
      </c>
      <c r="FZ10" s="111" t="s">
        <v>14</v>
      </c>
      <c r="GA10" s="32"/>
      <c r="GC10" s="34" t="s">
        <v>90</v>
      </c>
      <c r="GD10" s="34" t="s">
        <v>16</v>
      </c>
      <c r="GG10" s="4" t="s">
        <v>38</v>
      </c>
      <c r="GI10" s="45" t="e">
        <f>IF(OR(GK10="Sat", GK10="Sun"), GL10+INDEX(GP4:GP10, MATCH(GK10, GN4:GN10, 0)), GL10)</f>
        <v>#VALUE!</v>
      </c>
      <c r="GJ10" s="42"/>
      <c r="GK10" s="7" t="e">
        <f t="shared" ref="GK10:GK11" si="1">TEXT(GL10, "ddd")</f>
        <v>#VALUE!</v>
      </c>
      <c r="GL10" s="47" t="e">
        <f>DATE(GI3, 12, 25)</f>
        <v>#VALUE!</v>
      </c>
      <c r="GN10" s="8" t="s">
        <v>39</v>
      </c>
      <c r="GO10" s="8">
        <v>6</v>
      </c>
      <c r="GP10" s="8">
        <v>1</v>
      </c>
      <c r="GQ10" s="8">
        <v>2</v>
      </c>
      <c r="GT10" s="36" t="s">
        <v>43</v>
      </c>
      <c r="GU10" s="36" t="s">
        <v>44</v>
      </c>
      <c r="GV10" s="36" t="s">
        <v>45</v>
      </c>
      <c r="GW10" s="36" t="s">
        <v>46</v>
      </c>
      <c r="GX10" s="36"/>
      <c r="GZ10" s="36" t="s">
        <v>43</v>
      </c>
      <c r="HA10" s="36" t="s">
        <v>44</v>
      </c>
      <c r="HB10" s="36" t="s">
        <v>45</v>
      </c>
      <c r="HC10" s="36" t="s">
        <v>46</v>
      </c>
      <c r="HD10" s="36"/>
      <c r="HF10" s="36" t="s">
        <v>43</v>
      </c>
      <c r="HG10" s="36" t="s">
        <v>44</v>
      </c>
      <c r="HH10" s="36" t="s">
        <v>45</v>
      </c>
      <c r="HI10" s="36" t="s">
        <v>46</v>
      </c>
      <c r="HJ10" s="36"/>
      <c r="HL10" s="36" t="s">
        <v>43</v>
      </c>
      <c r="HM10" s="36" t="s">
        <v>44</v>
      </c>
      <c r="HN10" s="36" t="s">
        <v>45</v>
      </c>
      <c r="HO10" s="36" t="s">
        <v>46</v>
      </c>
      <c r="HP10" s="36"/>
      <c r="HR10" s="36" t="s">
        <v>43</v>
      </c>
      <c r="HS10" s="36" t="s">
        <v>44</v>
      </c>
      <c r="HT10" s="36" t="s">
        <v>45</v>
      </c>
      <c r="HU10" s="36" t="s">
        <v>46</v>
      </c>
      <c r="HV10" s="36"/>
      <c r="HX10" s="36" t="s">
        <v>43</v>
      </c>
      <c r="HY10" s="36" t="s">
        <v>44</v>
      </c>
      <c r="HZ10" s="36" t="s">
        <v>45</v>
      </c>
      <c r="IA10" s="36" t="s">
        <v>46</v>
      </c>
      <c r="IB10" s="36"/>
      <c r="ID10" s="36" t="s">
        <v>43</v>
      </c>
      <c r="IE10" s="36" t="s">
        <v>44</v>
      </c>
      <c r="IF10" s="36" t="s">
        <v>45</v>
      </c>
      <c r="IG10" s="36" t="s">
        <v>46</v>
      </c>
      <c r="IH10" s="36"/>
      <c r="IJ10" s="36" t="s">
        <v>43</v>
      </c>
      <c r="IK10" s="36" t="s">
        <v>44</v>
      </c>
      <c r="IL10" s="36" t="s">
        <v>45</v>
      </c>
      <c r="IM10" s="36" t="s">
        <v>46</v>
      </c>
      <c r="IN10" s="36"/>
      <c r="IP10" s="36" t="s">
        <v>43</v>
      </c>
      <c r="IQ10" s="36" t="s">
        <v>44</v>
      </c>
      <c r="IR10" s="36" t="s">
        <v>45</v>
      </c>
      <c r="IS10" s="36" t="s">
        <v>46</v>
      </c>
      <c r="IT10" s="36"/>
      <c r="IV10" s="36" t="s">
        <v>43</v>
      </c>
      <c r="IW10" s="36" t="s">
        <v>44</v>
      </c>
      <c r="IX10" s="36" t="s">
        <v>45</v>
      </c>
      <c r="IY10" s="36" t="s">
        <v>46</v>
      </c>
      <c r="IZ10" s="36"/>
      <c r="JB10" s="36" t="s">
        <v>43</v>
      </c>
      <c r="JC10" s="36" t="s">
        <v>44</v>
      </c>
      <c r="JD10" s="36" t="s">
        <v>45</v>
      </c>
      <c r="JE10" s="36" t="s">
        <v>46</v>
      </c>
      <c r="JF10" s="36"/>
      <c r="JH10" s="36" t="s">
        <v>43</v>
      </c>
      <c r="JI10" s="36" t="s">
        <v>44</v>
      </c>
      <c r="JJ10" s="36" t="s">
        <v>45</v>
      </c>
      <c r="JK10" s="36" t="s">
        <v>46</v>
      </c>
      <c r="JL10" s="36"/>
      <c r="JN10" s="36" t="s">
        <v>43</v>
      </c>
      <c r="JO10" s="36" t="s">
        <v>44</v>
      </c>
      <c r="JP10" s="36" t="s">
        <v>45</v>
      </c>
      <c r="JQ10" s="36" t="s">
        <v>46</v>
      </c>
      <c r="JR10" s="36"/>
      <c r="JT10" s="36" t="s">
        <v>43</v>
      </c>
      <c r="JU10" s="36" t="s">
        <v>44</v>
      </c>
      <c r="JV10" s="36" t="s">
        <v>45</v>
      </c>
      <c r="JW10" s="36" t="s">
        <v>46</v>
      </c>
      <c r="JX10" s="36"/>
      <c r="JZ10" s="36" t="s">
        <v>43</v>
      </c>
      <c r="KA10" s="36" t="s">
        <v>44</v>
      </c>
      <c r="KB10" s="36" t="s">
        <v>45</v>
      </c>
      <c r="KC10" s="36" t="s">
        <v>46</v>
      </c>
      <c r="KD10" s="36"/>
      <c r="KF10" s="36" t="s">
        <v>43</v>
      </c>
      <c r="KG10" s="36" t="s">
        <v>44</v>
      </c>
      <c r="KH10" s="36" t="s">
        <v>45</v>
      </c>
      <c r="KI10" s="36" t="s">
        <v>46</v>
      </c>
      <c r="KJ10" s="36"/>
      <c r="KL10" s="36" t="s">
        <v>43</v>
      </c>
      <c r="KM10" s="36" t="s">
        <v>44</v>
      </c>
      <c r="KN10" s="36" t="s">
        <v>45</v>
      </c>
      <c r="KO10" s="36" t="s">
        <v>46</v>
      </c>
      <c r="KP10" s="36"/>
      <c r="KR10" s="36" t="s">
        <v>43</v>
      </c>
      <c r="KS10" s="36" t="s">
        <v>44</v>
      </c>
      <c r="KT10" s="36" t="s">
        <v>45</v>
      </c>
      <c r="KU10" s="36" t="s">
        <v>46</v>
      </c>
      <c r="KV10" s="36"/>
      <c r="KX10" s="36" t="s">
        <v>43</v>
      </c>
      <c r="KY10" s="36" t="s">
        <v>44</v>
      </c>
      <c r="KZ10" s="36" t="s">
        <v>45</v>
      </c>
      <c r="LA10" s="36" t="s">
        <v>46</v>
      </c>
      <c r="LB10" s="36"/>
      <c r="LD10" s="36" t="s">
        <v>43</v>
      </c>
      <c r="LE10" s="36" t="s">
        <v>44</v>
      </c>
      <c r="LF10" s="36" t="s">
        <v>45</v>
      </c>
      <c r="LG10" s="36" t="s">
        <v>46</v>
      </c>
      <c r="LH10" s="36"/>
      <c r="LJ10" s="36" t="s">
        <v>43</v>
      </c>
      <c r="LK10" s="36" t="s">
        <v>44</v>
      </c>
      <c r="LL10" s="36" t="s">
        <v>45</v>
      </c>
      <c r="LM10" s="36" t="s">
        <v>46</v>
      </c>
      <c r="LN10" s="36"/>
      <c r="LP10" s="36" t="s">
        <v>43</v>
      </c>
      <c r="LQ10" s="36" t="s">
        <v>44</v>
      </c>
      <c r="LR10" s="36" t="s">
        <v>45</v>
      </c>
      <c r="LS10" s="36" t="s">
        <v>46</v>
      </c>
      <c r="LT10" s="36"/>
      <c r="LV10" s="36" t="s">
        <v>43</v>
      </c>
      <c r="LW10" s="36" t="s">
        <v>44</v>
      </c>
      <c r="LX10" s="36" t="s">
        <v>45</v>
      </c>
      <c r="LY10" s="36" t="s">
        <v>46</v>
      </c>
      <c r="LZ10" s="36"/>
      <c r="MB10" s="36" t="s">
        <v>43</v>
      </c>
      <c r="MC10" s="36" t="s">
        <v>44</v>
      </c>
      <c r="MD10" s="36" t="s">
        <v>45</v>
      </c>
      <c r="ME10" s="36" t="s">
        <v>46</v>
      </c>
      <c r="MF10" s="36"/>
      <c r="MH10" s="36" t="s">
        <v>43</v>
      </c>
      <c r="MI10" s="36" t="s">
        <v>44</v>
      </c>
      <c r="MJ10" s="36" t="s">
        <v>45</v>
      </c>
      <c r="MK10" s="36" t="s">
        <v>46</v>
      </c>
      <c r="ML10" s="36"/>
      <c r="MN10" s="36" t="s">
        <v>43</v>
      </c>
      <c r="MO10" s="36" t="s">
        <v>44</v>
      </c>
      <c r="MP10" s="36" t="s">
        <v>45</v>
      </c>
      <c r="MQ10" s="36" t="s">
        <v>46</v>
      </c>
      <c r="MR10" s="36"/>
      <c r="MT10" s="36" t="s">
        <v>43</v>
      </c>
      <c r="MU10" s="36" t="s">
        <v>44</v>
      </c>
      <c r="MV10" s="36" t="s">
        <v>45</v>
      </c>
      <c r="MW10" s="36" t="s">
        <v>46</v>
      </c>
      <c r="MX10" s="36"/>
      <c r="MZ10" s="36" t="s">
        <v>43</v>
      </c>
      <c r="NA10" s="36" t="s">
        <v>44</v>
      </c>
      <c r="NB10" s="36" t="s">
        <v>45</v>
      </c>
      <c r="NC10" s="36" t="s">
        <v>46</v>
      </c>
      <c r="ND10" s="36"/>
      <c r="NF10" s="36" t="s">
        <v>43</v>
      </c>
      <c r="NG10" s="36" t="s">
        <v>44</v>
      </c>
      <c r="NH10" s="36" t="s">
        <v>45</v>
      </c>
      <c r="NI10" s="36" t="s">
        <v>46</v>
      </c>
      <c r="NJ10" s="36"/>
      <c r="NL10" s="36" t="s">
        <v>43</v>
      </c>
      <c r="NM10" s="36" t="s">
        <v>44</v>
      </c>
      <c r="NN10" s="36" t="s">
        <v>45</v>
      </c>
      <c r="NO10" s="36" t="s">
        <v>46</v>
      </c>
      <c r="NP10" s="36"/>
    </row>
    <row r="11" spans="1:380" x14ac:dyDescent="0.25">
      <c r="A11" s="32"/>
      <c r="B11" s="113" t="str">
        <f>IF('Personnel Details'!$U$4="", "", 'Personnel Details'!$U$4)</f>
        <v/>
      </c>
      <c r="C11" s="32"/>
      <c r="D11" s="83"/>
      <c r="E11" s="12" t="str">
        <f t="shared" ref="E11:E74" si="2">IF(OR($B11="", D11=""), "", GW11)</f>
        <v/>
      </c>
      <c r="F11" s="12" t="str">
        <f>IF(OR(D11="", $B11=""), "", IF(GW11&gt;GU11, (GU11*GT11)+((D11-GU11)*GV11), D11*GT11))</f>
        <v/>
      </c>
      <c r="G11" s="55" t="str">
        <f>IF(OR($B11="", F11=""), "", F11)</f>
        <v/>
      </c>
      <c r="H11" s="15" t="str">
        <f>IF(OR(D11="", $B11=""), "", IF(GW11&gt;GU11, "Both", GT11))</f>
        <v/>
      </c>
      <c r="I11" s="32"/>
      <c r="J11" s="83"/>
      <c r="K11" s="61" t="str">
        <f t="shared" ref="K11:K74" si="3">IF(OR($B11="", J11=""), "", HC11)</f>
        <v/>
      </c>
      <c r="L11" s="61" t="str">
        <f>IF(OR(J11="", $B11=""), "", IF(HC11&gt;HA11, (HA11*GZ11)+((J11-HA11)*HB11), J11*GZ11))</f>
        <v/>
      </c>
      <c r="M11" s="64" t="str">
        <f>IF(OR($B11="", L11=""), "", L11)</f>
        <v/>
      </c>
      <c r="N11" s="67" t="str">
        <f>IF(OR(J11="", $B11=""), "", IF(HC11&gt;HA11, "Both", GZ11))</f>
        <v/>
      </c>
      <c r="O11" s="32"/>
      <c r="P11" s="83"/>
      <c r="Q11" s="61" t="str">
        <f t="shared" ref="Q11:Q74" si="4">IF(OR($B11="", P11=""), "", HI11)</f>
        <v/>
      </c>
      <c r="R11" s="61" t="str">
        <f>IF(OR(P11="", $B11=""), "", IF(HI11&gt;HG11, (HG11*HF11)+((P11-HG11)*HH11), P11*HF11))</f>
        <v/>
      </c>
      <c r="S11" s="64" t="str">
        <f>IF(OR($B11="", R11=""), "", R11)</f>
        <v/>
      </c>
      <c r="T11" s="67" t="str">
        <f>IF(OR(P11="", $B11=""), "", IF(HI11&gt;HG11, "Both", HF11))</f>
        <v/>
      </c>
      <c r="U11" s="32"/>
      <c r="V11" s="83"/>
      <c r="W11" s="61" t="str">
        <f t="shared" ref="W11:W74" si="5">IF(OR($B11="", V11=""), "", HO11)</f>
        <v/>
      </c>
      <c r="X11" s="61" t="str">
        <f>IF(OR(V11="", $B11=""), "", IF(HO11&gt;HM11, (HM11*HL11)+((V11-HM11)*HN11), V11*HL11))</f>
        <v/>
      </c>
      <c r="Y11" s="64" t="str">
        <f>IF(OR($B11="", X11=""), "", X11)</f>
        <v/>
      </c>
      <c r="Z11" s="67" t="str">
        <f>IF(OR(V11="", $B11=""), "", IF(HO11&gt;HM11, "Both", HL11))</f>
        <v/>
      </c>
      <c r="AA11" s="32"/>
      <c r="AB11" s="83"/>
      <c r="AC11" s="61" t="str">
        <f t="shared" ref="AC11:AC74" si="6">IF(OR($B11="", AB11=""), "", HU11)</f>
        <v/>
      </c>
      <c r="AD11" s="61" t="str">
        <f>IF(OR(AB11="", $B11=""), "", IF(HU11&gt;HS11, (HS11*HR11)+((AB11-HS11)*HT11), AB11*HR11))</f>
        <v/>
      </c>
      <c r="AE11" s="64" t="str">
        <f>IF(OR($B11="", AD11=""), "", AD11)</f>
        <v/>
      </c>
      <c r="AF11" s="67" t="str">
        <f>IF(OR(AB11="", $B11=""), "", IF(HU11&gt;HS11, "Both", HR11))</f>
        <v/>
      </c>
      <c r="AG11" s="32"/>
      <c r="AH11" s="83"/>
      <c r="AI11" s="61" t="str">
        <f t="shared" ref="AI11:AI74" si="7">IF(OR($B11="", AH11=""), "", IA11)</f>
        <v/>
      </c>
      <c r="AJ11" s="61" t="str">
        <f>IF(OR(AH11="", $B11=""), "", IF(IA11&gt;HY11, (HY11*HX11)+((AH11-HY11)*HZ11), AH11*HX11))</f>
        <v/>
      </c>
      <c r="AK11" s="64" t="str">
        <f>IF(OR($B11="", AJ11=""), "", AJ11)</f>
        <v/>
      </c>
      <c r="AL11" s="67" t="str">
        <f>IF(OR(AH11="", $B11=""), "", IF(IA11&gt;HY11, "Both", HX11))</f>
        <v/>
      </c>
      <c r="AM11" s="32"/>
      <c r="AN11" s="83"/>
      <c r="AO11" s="61" t="str">
        <f t="shared" ref="AO11:AO74" si="8">IF(OR($B11="", AN11=""), "", IG11)</f>
        <v/>
      </c>
      <c r="AP11" s="61" t="str">
        <f>IF(OR(AN11="", $B11=""), "", IF(IG11&gt;IE11, (IE11*ID11)+((AN11-IE11)*IF11), AN11*ID11))</f>
        <v/>
      </c>
      <c r="AQ11" s="64" t="str">
        <f>IF(OR($B11="", AP11=""), "", AP11)</f>
        <v/>
      </c>
      <c r="AR11" s="67" t="str">
        <f>IF(OR(AN11="", $B11=""), "", IF(IG11&gt;IE11, "Both", ID11))</f>
        <v/>
      </c>
      <c r="AS11" s="32"/>
      <c r="AT11" s="83"/>
      <c r="AU11" s="61" t="str">
        <f t="shared" ref="AU11:AU74" si="9">IF(OR($B11="", AT11=""), "", IM11)</f>
        <v/>
      </c>
      <c r="AV11" s="61" t="str">
        <f>IF(OR(AT11="", $B11=""), "", IF(IM11&gt;IK11, (IK11*IJ11)+((AT11-IK11)*IL11), AT11*IJ11))</f>
        <v/>
      </c>
      <c r="AW11" s="64" t="str">
        <f>IF(OR($B11="", AV11=""), "", AV11)</f>
        <v/>
      </c>
      <c r="AX11" s="67" t="str">
        <f>IF(OR(AT11="", $B11=""), "", IF(IM11&gt;IK11, "Both", IJ11))</f>
        <v/>
      </c>
      <c r="AY11" s="32"/>
      <c r="AZ11" s="83"/>
      <c r="BA11" s="61" t="str">
        <f t="shared" ref="BA11:BA74" si="10">IF(OR($B11="", AZ11=""), "", IS11)</f>
        <v/>
      </c>
      <c r="BB11" s="61" t="str">
        <f>IF(OR(AZ11="", $B11=""), "", IF(IS11&gt;IQ11, (IQ11*IP11)+((AZ11-IQ11)*IR11), AZ11*IP11))</f>
        <v/>
      </c>
      <c r="BC11" s="64" t="str">
        <f>IF(OR($B11="", BB11=""), "", BB11)</f>
        <v/>
      </c>
      <c r="BD11" s="67" t="str">
        <f>IF(OR(AZ11="", $B11=""), "", IF(IS11&gt;IQ11, "Both", IP11))</f>
        <v/>
      </c>
      <c r="BE11" s="32"/>
      <c r="BF11" s="83"/>
      <c r="BG11" s="61" t="str">
        <f t="shared" ref="BG11:BG74" si="11">IF(OR($B11="", BF11=""), "", IY11)</f>
        <v/>
      </c>
      <c r="BH11" s="61" t="str">
        <f>IF(OR(BF11="", $B11=""), "", IF(IY11&gt;IW11, (IW11*IV11)+((BF11-IW11)*IX11), BF11*IV11))</f>
        <v/>
      </c>
      <c r="BI11" s="64" t="str">
        <f>IF(OR($B11="", BH11=""), "", BH11)</f>
        <v/>
      </c>
      <c r="BJ11" s="67" t="str">
        <f>IF(OR(BF11="", $B11=""), "", IF(IY11&gt;IW11, "Both", IV11))</f>
        <v/>
      </c>
      <c r="BK11" s="32"/>
      <c r="BL11" s="83"/>
      <c r="BM11" s="61" t="str">
        <f t="shared" ref="BM11:BM74" si="12">IF(OR($B11="", BL11=""), "", JE11)</f>
        <v/>
      </c>
      <c r="BN11" s="61" t="str">
        <f>IF(OR(BL11="", $B11=""), "", IF(JE11&gt;JC11, (JC11*JB11)+((BL11-JC11)*JD11), BL11*JB11))</f>
        <v/>
      </c>
      <c r="BO11" s="64" t="str">
        <f>IF(OR($B11="", BN11=""), "", BN11)</f>
        <v/>
      </c>
      <c r="BP11" s="67" t="str">
        <f>IF(OR(BL11="", $B11=""), "", IF(JE11&gt;JC11, "Both", JB11))</f>
        <v/>
      </c>
      <c r="BQ11" s="32"/>
      <c r="BR11" s="83"/>
      <c r="BS11" s="61" t="str">
        <f t="shared" ref="BS11:BS74" si="13">IF(OR($B11="", BR11=""), "", JK11)</f>
        <v/>
      </c>
      <c r="BT11" s="61" t="str">
        <f>IF(OR(BR11="", $B11=""), "", IF(JK11&gt;JI11, (JI11*JH11)+((BR11-JI11)*JJ11), BR11*JH11))</f>
        <v/>
      </c>
      <c r="BU11" s="64" t="str">
        <f>IF(OR($B11="", BT11=""), "", BT11)</f>
        <v/>
      </c>
      <c r="BV11" s="67" t="str">
        <f>IF(OR(BR11="", $B11=""), "", IF(JK11&gt;JI11, "Both", JH11))</f>
        <v/>
      </c>
      <c r="BW11" s="32"/>
      <c r="BX11" s="83"/>
      <c r="BY11" s="61" t="str">
        <f t="shared" ref="BY11:BY74" si="14">IF(OR($B11="", BX11=""), "", JQ11)</f>
        <v/>
      </c>
      <c r="BZ11" s="61" t="str">
        <f>IF(OR(BX11="", $B11=""), "", IF(JQ11&gt;JO11, (JO11*JN11)+((BX11-JO11)*JP11), BX11*JN11))</f>
        <v/>
      </c>
      <c r="CA11" s="64" t="str">
        <f>IF(OR($B11="", BZ11=""), "", BZ11)</f>
        <v/>
      </c>
      <c r="CB11" s="67" t="str">
        <f>IF(OR(BX11="", $B11=""), "", IF(JQ11&gt;JO11, "Both", JN11))</f>
        <v/>
      </c>
      <c r="CC11" s="32"/>
      <c r="CD11" s="83"/>
      <c r="CE11" s="61" t="str">
        <f t="shared" ref="CE11:CE74" si="15">IF(OR($B11="", CD11=""), "", JW11)</f>
        <v/>
      </c>
      <c r="CF11" s="61" t="str">
        <f>IF(OR(CD11="", $B11=""), "", IF(JW11&gt;JU11, (JU11*JT11)+((CD11-JU11)*JV11), CD11*JT11))</f>
        <v/>
      </c>
      <c r="CG11" s="64" t="str">
        <f>IF(OR($B11="", CF11=""), "", CF11)</f>
        <v/>
      </c>
      <c r="CH11" s="67" t="str">
        <f>IF(OR(CD11="", $B11=""), "", IF(JW11&gt;JU11, "Both", JT11))</f>
        <v/>
      </c>
      <c r="CI11" s="32"/>
      <c r="CJ11" s="83"/>
      <c r="CK11" s="61" t="str">
        <f t="shared" ref="CK11:CK74" si="16">IF(OR($B11="", CJ11=""), "", KC11)</f>
        <v/>
      </c>
      <c r="CL11" s="61" t="str">
        <f>IF(OR(CJ11="", $B11=""), "", IF(KC11&gt;KA11, (KA11*JZ11)+((CJ11-KA11)*KB11), CJ11*JZ11))</f>
        <v/>
      </c>
      <c r="CM11" s="64" t="str">
        <f>IF(OR($B11="", CL11=""), "", CL11)</f>
        <v/>
      </c>
      <c r="CN11" s="67" t="str">
        <f>IF(OR(CJ11="", $B11=""), "", IF(KC11&gt;KA11, "Both", JZ11))</f>
        <v/>
      </c>
      <c r="CO11" s="32"/>
      <c r="CP11" s="83"/>
      <c r="CQ11" s="61" t="str">
        <f t="shared" ref="CQ11:CQ74" si="17">IF(OR($B11="", CP11=""), "", KI11)</f>
        <v/>
      </c>
      <c r="CR11" s="61" t="str">
        <f>IF(OR(CP11="", $B11=""), "", IF(KI11&gt;KG11, (KG11*KF11)+((CP11-KG11)*KH11), CP11*KF11))</f>
        <v/>
      </c>
      <c r="CS11" s="64" t="str">
        <f>IF(OR($B11="", CR11=""), "", CR11)</f>
        <v/>
      </c>
      <c r="CT11" s="67" t="str">
        <f>IF(OR(CP11="", $B11=""), "", IF(KI11&gt;KG11, "Both", KF11))</f>
        <v/>
      </c>
      <c r="CU11" s="32"/>
      <c r="CV11" s="83"/>
      <c r="CW11" s="61" t="str">
        <f t="shared" ref="CW11:CW74" si="18">IF(OR($B11="", CV11=""), "", KO11)</f>
        <v/>
      </c>
      <c r="CX11" s="61" t="str">
        <f>IF(OR(CV11="", $B11=""), "", IF(KO11&gt;KM11, (KM11*KL11)+((CV11-KM11)*KN11), CV11*KL11))</f>
        <v/>
      </c>
      <c r="CY11" s="64" t="str">
        <f>IF(OR($B11="", CX11=""), "", CX11)</f>
        <v/>
      </c>
      <c r="CZ11" s="67" t="str">
        <f>IF(OR(CV11="", $B11=""), "", IF(KO11&gt;KM11, "Both", KL11))</f>
        <v/>
      </c>
      <c r="DA11" s="32"/>
      <c r="DB11" s="83"/>
      <c r="DC11" s="61" t="str">
        <f t="shared" ref="DC11:DC74" si="19">IF(OR($B11="", DB11=""), "", KU11)</f>
        <v/>
      </c>
      <c r="DD11" s="61" t="str">
        <f>IF(OR(DB11="", $B11=""), "", IF(KU11&gt;KS11, (KS11*KR11)+((DB11-KS11)*KT11), DB11*KR11))</f>
        <v/>
      </c>
      <c r="DE11" s="64" t="str">
        <f>IF(OR($B11="", DD11=""), "", DD11)</f>
        <v/>
      </c>
      <c r="DF11" s="67" t="str">
        <f>IF(OR(DB11="", $B11=""), "", IF(KU11&gt;KS11, "Both", KR11))</f>
        <v/>
      </c>
      <c r="DG11" s="32"/>
      <c r="DH11" s="83"/>
      <c r="DI11" s="61" t="str">
        <f t="shared" ref="DI11:DI74" si="20">IF(OR($B11="", DH11=""), "", LA11)</f>
        <v/>
      </c>
      <c r="DJ11" s="61" t="str">
        <f>IF(OR(DH11="", $B11=""), "", IF(LA11&gt;KY11, (KY11*KX11)+((DH11-KY11)*KZ11), DH11*KX11))</f>
        <v/>
      </c>
      <c r="DK11" s="64" t="str">
        <f>IF(OR($B11="", DJ11=""), "", DJ11)</f>
        <v/>
      </c>
      <c r="DL11" s="67" t="str">
        <f>IF(OR(DH11="", $B11=""), "", IF(LA11&gt;KY11, "Both", KX11))</f>
        <v/>
      </c>
      <c r="DM11" s="32"/>
      <c r="DN11" s="83"/>
      <c r="DO11" s="61" t="str">
        <f t="shared" ref="DO11:DO74" si="21">IF(OR($B11="", DN11=""), "", LG11)</f>
        <v/>
      </c>
      <c r="DP11" s="61" t="str">
        <f>IF(OR(DN11="", $B11=""), "", IF(LG11&gt;LE11, (LE11*LD11)+((DN11-LE11)*LF11), DN11*LD11))</f>
        <v/>
      </c>
      <c r="DQ11" s="64" t="str">
        <f>IF(OR($B11="", DP11=""), "", DP11)</f>
        <v/>
      </c>
      <c r="DR11" s="67" t="str">
        <f>IF(OR(DN11="", $B11=""), "", IF(LG11&gt;LE11, "Both", LD11))</f>
        <v/>
      </c>
      <c r="DS11" s="32"/>
      <c r="DT11" s="83"/>
      <c r="DU11" s="61" t="str">
        <f t="shared" ref="DU11:DU74" si="22">IF(OR($B11="", DT11=""), "", LM11)</f>
        <v/>
      </c>
      <c r="DV11" s="61" t="str">
        <f>IF(OR(DT11="", $B11=""), "", IF(LM11&gt;LK11, (LK11*LJ11)+((DT11-LK11)*LL11), DT11*LJ11))</f>
        <v/>
      </c>
      <c r="DW11" s="64" t="str">
        <f>IF(OR($B11="", DV11=""), "", DV11)</f>
        <v/>
      </c>
      <c r="DX11" s="67" t="str">
        <f>IF(OR(DT11="", $B11=""), "", IF(LM11&gt;LK11, "Both", LJ11))</f>
        <v/>
      </c>
      <c r="DY11" s="32"/>
      <c r="DZ11" s="83"/>
      <c r="EA11" s="61" t="str">
        <f t="shared" ref="EA11:EA74" si="23">IF(OR($B11="", DZ11=""), "", LS11)</f>
        <v/>
      </c>
      <c r="EB11" s="61" t="str">
        <f>IF(OR(DZ11="", $B11=""), "", IF(LS11&gt;LQ11, (LQ11*LP11)+((DZ11-LQ11)*LR11), DZ11*LP11))</f>
        <v/>
      </c>
      <c r="EC11" s="64" t="str">
        <f>IF(OR($B11="", EB11=""), "", EB11)</f>
        <v/>
      </c>
      <c r="ED11" s="67" t="str">
        <f>IF(OR(DZ11="", $B11=""), "", IF(LS11&gt;LQ11, "Both", LP11))</f>
        <v/>
      </c>
      <c r="EE11" s="32"/>
      <c r="EF11" s="83"/>
      <c r="EG11" s="61" t="str">
        <f t="shared" ref="EG11:EG74" si="24">IF(OR($B11="", EF11=""), "", LY11)</f>
        <v/>
      </c>
      <c r="EH11" s="61" t="str">
        <f>IF(OR(EF11="", $B11=""), "", IF(LY11&gt;LW11, (LW11*LV11)+((EF11-LW11)*LX11), EF11*LV11))</f>
        <v/>
      </c>
      <c r="EI11" s="64" t="str">
        <f>IF(OR($B11="", EH11=""), "", EH11)</f>
        <v/>
      </c>
      <c r="EJ11" s="67" t="str">
        <f>IF(OR(EF11="", $B11=""), "", IF(LY11&gt;LW11, "Both", LV11))</f>
        <v/>
      </c>
      <c r="EK11" s="32"/>
      <c r="EL11" s="83"/>
      <c r="EM11" s="61" t="str">
        <f t="shared" ref="EM11:EM74" si="25">IF(OR($B11="", EL11=""), "", ME11)</f>
        <v/>
      </c>
      <c r="EN11" s="61" t="str">
        <f>IF(OR(EL11="", $B11=""), "", IF(ME11&gt;MC11, (MC11*MB11)+((EL11-MC11)*MD11), EL11*MB11))</f>
        <v/>
      </c>
      <c r="EO11" s="64" t="str">
        <f>IF(OR($B11="", EN11=""), "", EN11)</f>
        <v/>
      </c>
      <c r="EP11" s="67" t="str">
        <f>IF(OR(EL11="", $B11=""), "", IF(ME11&gt;MC11, "Both", MB11))</f>
        <v/>
      </c>
      <c r="EQ11" s="32"/>
      <c r="ER11" s="83"/>
      <c r="ES11" s="61" t="str">
        <f t="shared" ref="ES11:ES74" si="26">IF(OR($B11="", ER11=""), "", MK11)</f>
        <v/>
      </c>
      <c r="ET11" s="61" t="str">
        <f>IF(OR(ER11="", $B11=""), "", IF(MK11&gt;MI11, (MI11*MH11)+((ER11-MI11)*MJ11), ER11*MH11))</f>
        <v/>
      </c>
      <c r="EU11" s="64" t="str">
        <f>IF(OR($B11="", ET11=""), "", ET11)</f>
        <v/>
      </c>
      <c r="EV11" s="67" t="str">
        <f>IF(OR(ER11="", $B11=""), "", IF(MK11&gt;MI11, "Both", MH11))</f>
        <v/>
      </c>
      <c r="EW11" s="32"/>
      <c r="EX11" s="83"/>
      <c r="EY11" s="61" t="str">
        <f t="shared" ref="EY11:EY74" si="27">IF(OR($B11="", EX11=""), "", MQ11)</f>
        <v/>
      </c>
      <c r="EZ11" s="61" t="str">
        <f>IF(OR(EX11="", $B11=""), "", IF(MQ11&gt;MO11, (MO11*MN11)+((EX11-MO11)*MP11), EX11*MN11))</f>
        <v/>
      </c>
      <c r="FA11" s="64" t="str">
        <f>IF(OR($B11="", EZ11=""), "", EZ11)</f>
        <v/>
      </c>
      <c r="FB11" s="67" t="str">
        <f>IF(OR(EX11="", $B11=""), "", IF(MQ11&gt;MO11, "Both", MN11))</f>
        <v/>
      </c>
      <c r="FC11" s="32"/>
      <c r="FD11" s="83"/>
      <c r="FE11" s="61" t="str">
        <f t="shared" ref="FE11:FE74" si="28">IF(OR($B11="", FD11=""), "", MW11)</f>
        <v/>
      </c>
      <c r="FF11" s="61" t="str">
        <f>IF(OR(FD11="", $B11=""), "", IF(MW11&gt;MU11, (MU11*MT11)+((FD11-MU11)*MV11), FD11*MT11))</f>
        <v/>
      </c>
      <c r="FG11" s="64" t="str">
        <f>IF(OR($B11="", FF11=""), "", FF11)</f>
        <v/>
      </c>
      <c r="FH11" s="67" t="str">
        <f>IF(OR(FD11="", $B11=""), "", IF(MW11&gt;MU11, "Both", MT11))</f>
        <v/>
      </c>
      <c r="FI11" s="32"/>
      <c r="FJ11" s="83"/>
      <c r="FK11" s="61" t="str">
        <f t="shared" ref="FK11:FK74" si="29">IF(OR($B11="", FJ11=""), "", NC11)</f>
        <v/>
      </c>
      <c r="FL11" s="61" t="str">
        <f>IF(OR(FJ11="", $B11=""), "", IF(NC11&gt;NA11, (NA11*MZ11)+((FJ11-NA11)*NB11), FJ11*MZ11))</f>
        <v/>
      </c>
      <c r="FM11" s="64" t="str">
        <f>IF(OR($B11="", FL11=""), "", FL11)</f>
        <v/>
      </c>
      <c r="FN11" s="67" t="str">
        <f>IF(OR(FJ11="", $B11=""), "", IF(NC11&gt;NA11, "Both", MZ11))</f>
        <v/>
      </c>
      <c r="FO11" s="32"/>
      <c r="FP11" s="83"/>
      <c r="FQ11" s="61" t="str">
        <f t="shared" ref="FQ11:FQ74" si="30">IF(OR($B11="", FP11=""), "", NI11)</f>
        <v/>
      </c>
      <c r="FR11" s="61" t="str">
        <f>IF(OR(FP11="", $B11=""), "", IF(NI11&gt;NG11, (NG11*NF11)+((FP11-NG11)*NH11), FP11*NF11))</f>
        <v/>
      </c>
      <c r="FS11" s="64" t="str">
        <f>IF(OR($B11="", FR11=""), "", FR11)</f>
        <v/>
      </c>
      <c r="FT11" s="67" t="str">
        <f>IF(OR(FP11="", $B11=""), "", IF(NI11&gt;NG11, "Both", NF11))</f>
        <v/>
      </c>
      <c r="FU11" s="32"/>
      <c r="FV11" s="83"/>
      <c r="FW11" s="61" t="str">
        <f t="shared" ref="FW11:FW74" si="31">IF(OR($B11="", FV11=""), "", NO11)</f>
        <v/>
      </c>
      <c r="FX11" s="61" t="str">
        <f>IF(OR(FV11="", $B11=""), "", IF(NO11&gt;NM11, (NM11*NL11)+((FV11-NM11)*NN11), FV11*NL11))</f>
        <v/>
      </c>
      <c r="FY11" s="64" t="str">
        <f>IF(OR($B11="", FX11=""), "", FX11)</f>
        <v/>
      </c>
      <c r="FZ11" s="67" t="str">
        <f>IF(OR(FV11="", $B11=""), "", IF(NO11&gt;NM11, "Both", NL11))</f>
        <v/>
      </c>
      <c r="GA11" s="32"/>
      <c r="GC11" s="6" t="str">
        <f>IFERROR(TEXT(B11, "mmm yyyy"), "")</f>
        <v/>
      </c>
      <c r="GD11" s="6" t="str">
        <f t="shared" ref="GD11:GD74" ca="1" si="32">IF($B11=TODAY(), $GD$6, IF(COUNTIF($GI$22:$GI$37, $B11)&gt;0, $GD$7, IF(OR(TEXT($B11, "ddd")="Sat", TEXT($B11, "ddd")="Sun"), $GD$8, "")))</f>
        <v/>
      </c>
      <c r="GG11" s="5" t="s">
        <v>40</v>
      </c>
      <c r="GI11" s="48" t="e">
        <f>IF(GK10="Sat", GI10+1, IF(GK11="Sat", GL11+INDEX(GP4:GP10, MATCH(GK11, GN4:GN10, 0)), GL11))</f>
        <v>#VALUE!</v>
      </c>
      <c r="GJ11" s="42"/>
      <c r="GK11" s="8" t="e">
        <f t="shared" si="1"/>
        <v>#VALUE!</v>
      </c>
      <c r="GL11" s="49" t="e">
        <f>DATE(GI3, 12, 26)</f>
        <v>#VALUE!</v>
      </c>
      <c r="GT11" s="70" t="str">
        <f>IF(GT$9="", "", IF(AND(NOT('Personnel Details'!$N$11=""), $B11&gt;='Personnel Details'!$N$11), 'Personnel Details'!$O$11, IF(AND(NOT('Personnel Details'!$I$11=""), $B11&gt;='Personnel Details'!$I$11), 'Personnel Details'!$J$11, 'Personnel Details'!$E$11)))</f>
        <v/>
      </c>
      <c r="GU11" s="58" t="str">
        <f>IF(GT$9="", "", IF(AND(NOT('Personnel Details'!$N$11=""), $B11&gt;='Personnel Details'!$N$11), IF('Personnel Details'!$P$11="","", 'Personnel Details'!$P$11), IF(AND(NOT('Personnel Details'!$I$11=""), $B11&gt;='Personnel Details'!$I$11), IF('Personnel Details'!$K$11="", "", 'Personnel Details'!$K$11), IF('Personnel Details'!$F$11="", "", 'Personnel Details'!$F$11))))</f>
        <v/>
      </c>
      <c r="GV11" s="73" t="str">
        <f>IF(GT$9="", "", IF(AND(NOT('Personnel Details'!$N$11=""), $B11&gt;='Personnel Details'!$N$11), 'Personnel Details'!$Q$11, IF(AND(NOT('Personnel Details'!$I$11=""), $B11&gt;='Personnel Details'!$I$11), 'Personnel Details'!$L$11, 'Personnel Details'!$G$11)))</f>
        <v/>
      </c>
      <c r="GW11" s="58">
        <f>D11</f>
        <v>0</v>
      </c>
      <c r="GX11" s="52"/>
      <c r="GZ11" s="76" t="str">
        <f>IF(GZ$9="", "", IF(AND(NOT('Personnel Details'!$N$12=""), $B11&gt;='Personnel Details'!$N$12), 'Personnel Details'!$O$12, IF(AND(NOT('Personnel Details'!$I$12=""), $B11&gt;='Personnel Details'!$I$12), 'Personnel Details'!$J$12, 'Personnel Details'!$E$12)))</f>
        <v/>
      </c>
      <c r="HA11" s="58" t="str">
        <f>IF(GZ$9="", "", IF(AND(NOT('Personnel Details'!$N$12=""), $B11&gt;='Personnel Details'!$N$12), IF('Personnel Details'!$P$12="","", 'Personnel Details'!$P$12), IF(AND(NOT('Personnel Details'!$I$12=""), $B11&gt;='Personnel Details'!$I$12), IF('Personnel Details'!$K$12="", "", 'Personnel Details'!$K$12), IF('Personnel Details'!$F$12="", "", 'Personnel Details'!$F$12))))</f>
        <v/>
      </c>
      <c r="HB11" s="77" t="str">
        <f>IF(GZ$9="", "", IF(AND(NOT('Personnel Details'!$N$12=""), $B11&gt;='Personnel Details'!$N$12), 'Personnel Details'!$Q$12, IF(AND(NOT('Personnel Details'!$I$12=""), $B11&gt;='Personnel Details'!$I$12), 'Personnel Details'!$L$12, 'Personnel Details'!$G$12)))</f>
        <v/>
      </c>
      <c r="HC11" s="58">
        <f>J11</f>
        <v>0</v>
      </c>
      <c r="HD11" s="52"/>
      <c r="HF11" s="76" t="str">
        <f>IF(HF$9="", "", IF(AND(NOT('Personnel Details'!$N$13=""), $B11&gt;='Personnel Details'!$N$13), 'Personnel Details'!$O$13, IF(AND(NOT('Personnel Details'!$I$13=""), $B11&gt;='Personnel Details'!$I$13), 'Personnel Details'!$J$13, 'Personnel Details'!$E$13)))</f>
        <v/>
      </c>
      <c r="HG11" s="58" t="str">
        <f>IF(HF$9="", "", IF(AND(NOT('Personnel Details'!$N$13=""), $B11&gt;='Personnel Details'!$N$13), IF('Personnel Details'!$P$13="","", 'Personnel Details'!$P$13), IF(AND(NOT('Personnel Details'!$I$13=""), $B11&gt;='Personnel Details'!$I$13), IF('Personnel Details'!$K$13="", "", 'Personnel Details'!$K$13), IF('Personnel Details'!$F$13="", "", 'Personnel Details'!$F$13))))</f>
        <v/>
      </c>
      <c r="HH11" s="77" t="str">
        <f>IF(HF$9="", "", IF(AND(NOT('Personnel Details'!$N$13=""), $B11&gt;='Personnel Details'!$N$13), 'Personnel Details'!$Q$13, IF(AND(NOT('Personnel Details'!$I$13=""), $B11&gt;='Personnel Details'!$I$13), 'Personnel Details'!$L$13, 'Personnel Details'!$G$13)))</f>
        <v/>
      </c>
      <c r="HI11" s="58">
        <f>P11</f>
        <v>0</v>
      </c>
      <c r="HJ11" s="52"/>
      <c r="HL11" s="76" t="str">
        <f>IF(HL$9="", "", IF(AND(NOT('Personnel Details'!$N$14=""), $B11&gt;='Personnel Details'!$N$14), 'Personnel Details'!$O$14, IF(AND(NOT('Personnel Details'!$I$14=""), $B11&gt;='Personnel Details'!$I$14), 'Personnel Details'!$J$14, 'Personnel Details'!$E$14)))</f>
        <v/>
      </c>
      <c r="HM11" s="58" t="str">
        <f>IF(HL$9="", "", IF(AND(NOT('Personnel Details'!$N$14=""), $B11&gt;='Personnel Details'!$N$14), IF('Personnel Details'!$P$14="","", 'Personnel Details'!$P$14), IF(AND(NOT('Personnel Details'!$I$14=""), $B11&gt;='Personnel Details'!$I$14), IF('Personnel Details'!$K$14="", "", 'Personnel Details'!$K$14), IF('Personnel Details'!$F$14="", "", 'Personnel Details'!$F$14))))</f>
        <v/>
      </c>
      <c r="HN11" s="77" t="str">
        <f>IF(HL$9="", "", IF(AND(NOT('Personnel Details'!$N$14=""), $B11&gt;='Personnel Details'!$N$14), 'Personnel Details'!$Q$14, IF(AND(NOT('Personnel Details'!$I$14=""), $B11&gt;='Personnel Details'!$I$14), 'Personnel Details'!$L$14, 'Personnel Details'!$G$14)))</f>
        <v/>
      </c>
      <c r="HO11" s="58">
        <f>V11</f>
        <v>0</v>
      </c>
      <c r="HP11" s="52"/>
      <c r="HR11" s="76" t="str">
        <f>IF(HR$9="", "", IF(AND(NOT('Personnel Details'!$N$15=""), $B11&gt;='Personnel Details'!$N$15), 'Personnel Details'!$O$15, IF(AND(NOT('Personnel Details'!$I$15=""), $B11&gt;='Personnel Details'!$I$15), 'Personnel Details'!$J$15, 'Personnel Details'!$E$15)))</f>
        <v/>
      </c>
      <c r="HS11" s="58" t="str">
        <f>IF(HR$9="", "", IF(AND(NOT('Personnel Details'!$N$15=""), $B11&gt;='Personnel Details'!$N$15), IF('Personnel Details'!$P$15="","", 'Personnel Details'!$P$15), IF(AND(NOT('Personnel Details'!$I$15=""), $B11&gt;='Personnel Details'!$I$15), IF('Personnel Details'!$K$15="", "", 'Personnel Details'!$K$15), IF('Personnel Details'!$F$15="", "", 'Personnel Details'!$F$15))))</f>
        <v/>
      </c>
      <c r="HT11" s="77" t="str">
        <f>IF(HR$9="", "", IF(AND(NOT('Personnel Details'!$N$15=""), $B11&gt;='Personnel Details'!$N$15), 'Personnel Details'!$Q$15, IF(AND(NOT('Personnel Details'!$I$15=""), $B11&gt;='Personnel Details'!$I$15), 'Personnel Details'!$L$15, 'Personnel Details'!$G$15)))</f>
        <v/>
      </c>
      <c r="HU11" s="58">
        <f>AB11</f>
        <v>0</v>
      </c>
      <c r="HV11" s="52"/>
      <c r="HX11" s="76" t="str">
        <f>IF(HX$9="", "", IF(AND(NOT('Personnel Details'!$N$16=""), $B11&gt;='Personnel Details'!$N$16), 'Personnel Details'!$O$16, IF(AND(NOT('Personnel Details'!$I$16=""), $B11&gt;='Personnel Details'!$I$16), 'Personnel Details'!$J$16, 'Personnel Details'!$E$16)))</f>
        <v/>
      </c>
      <c r="HY11" s="58" t="str">
        <f>IF(HX$9="", "", IF(AND(NOT('Personnel Details'!$N$16=""), $B11&gt;='Personnel Details'!$N$16), IF('Personnel Details'!$P$16="","", 'Personnel Details'!$P$16), IF(AND(NOT('Personnel Details'!$I$16=""), $B11&gt;='Personnel Details'!$I$16), IF('Personnel Details'!$K$16="", "", 'Personnel Details'!$K$16), IF('Personnel Details'!$F$16="", "", 'Personnel Details'!$F$16))))</f>
        <v/>
      </c>
      <c r="HZ11" s="77" t="str">
        <f>IF(HX$9="", "", IF(AND(NOT('Personnel Details'!$N$16=""), $B11&gt;='Personnel Details'!$N$16), 'Personnel Details'!$Q$16, IF(AND(NOT('Personnel Details'!$I$16=""), $B11&gt;='Personnel Details'!$I$16), 'Personnel Details'!$L$16, 'Personnel Details'!$G$16)))</f>
        <v/>
      </c>
      <c r="IA11" s="58">
        <f>AH11</f>
        <v>0</v>
      </c>
      <c r="IB11" s="52"/>
      <c r="ID11" s="76" t="str">
        <f>IF(ID$9="", "", IF(AND(NOT('Personnel Details'!$N$17=""), $B11&gt;='Personnel Details'!$N$17), 'Personnel Details'!$O$17, IF(AND(NOT('Personnel Details'!$I$17=""), $B11&gt;='Personnel Details'!$I$17), 'Personnel Details'!$J$17, 'Personnel Details'!$E$17)))</f>
        <v/>
      </c>
      <c r="IE11" s="58" t="str">
        <f>IF(ID$9="", "", IF(AND(NOT('Personnel Details'!$N$17=""), $B11&gt;='Personnel Details'!$N$17), IF('Personnel Details'!$P$17="","", 'Personnel Details'!$P$17), IF(AND(NOT('Personnel Details'!$I$17=""), $B11&gt;='Personnel Details'!$I$17), IF('Personnel Details'!$K$17="", "", 'Personnel Details'!$K$17), IF('Personnel Details'!$F$17="", "", 'Personnel Details'!$F$17))))</f>
        <v/>
      </c>
      <c r="IF11" s="77" t="str">
        <f>IF(ID$9="", "", IF(AND(NOT('Personnel Details'!$N$17=""), $B11&gt;='Personnel Details'!$N$17), 'Personnel Details'!$Q$17, IF(AND(NOT('Personnel Details'!$I$17=""), $B11&gt;='Personnel Details'!$I$17), 'Personnel Details'!$L$17, 'Personnel Details'!$G$17)))</f>
        <v/>
      </c>
      <c r="IG11" s="58">
        <f>AN11</f>
        <v>0</v>
      </c>
      <c r="IH11" s="52"/>
      <c r="IJ11" s="76" t="str">
        <f>IF(IJ$9="", "", IF(AND(NOT('Personnel Details'!$N$18=""), $B11&gt;='Personnel Details'!$N$18), 'Personnel Details'!$O$18, IF(AND(NOT('Personnel Details'!$I$18=""), $B11&gt;='Personnel Details'!$I$18), 'Personnel Details'!$J$18, 'Personnel Details'!$E$18)))</f>
        <v/>
      </c>
      <c r="IK11" s="58" t="str">
        <f>IF(IJ$9="", "", IF(AND(NOT('Personnel Details'!$N$18=""), $B11&gt;='Personnel Details'!$N$18), IF('Personnel Details'!$P$18="","", 'Personnel Details'!$P$18), IF(AND(NOT('Personnel Details'!$I$18=""), $B11&gt;='Personnel Details'!$I$18), IF('Personnel Details'!$K$18="", "", 'Personnel Details'!$K$18), IF('Personnel Details'!$F$18="", "", 'Personnel Details'!$F$18))))</f>
        <v/>
      </c>
      <c r="IL11" s="77" t="str">
        <f>IF(IJ$9="", "", IF(AND(NOT('Personnel Details'!$N$18=""), $B11&gt;='Personnel Details'!$N$18), 'Personnel Details'!$Q$18, IF(AND(NOT('Personnel Details'!$I$18=""), $B11&gt;='Personnel Details'!$I$18), 'Personnel Details'!$L$18, 'Personnel Details'!$G$18)))</f>
        <v/>
      </c>
      <c r="IM11" s="58">
        <f>AT11</f>
        <v>0</v>
      </c>
      <c r="IN11" s="52"/>
      <c r="IP11" s="76" t="str">
        <f>IF(IP$9="", "", IF(AND(NOT('Personnel Details'!$N$19=""), $B11&gt;='Personnel Details'!$N$19), 'Personnel Details'!$O$19, IF(AND(NOT('Personnel Details'!$I$19=""), $B11&gt;='Personnel Details'!$I$19), 'Personnel Details'!$J$19, 'Personnel Details'!$E$19)))</f>
        <v/>
      </c>
      <c r="IQ11" s="58" t="str">
        <f>IF(IP$9="", "", IF(AND(NOT('Personnel Details'!$N$19=""), $B11&gt;='Personnel Details'!$N$19), IF('Personnel Details'!$P$19="","", 'Personnel Details'!$P$19), IF(AND(NOT('Personnel Details'!$I$19=""), $B11&gt;='Personnel Details'!$I$19), IF('Personnel Details'!$K$19="", "", 'Personnel Details'!$K$19), IF('Personnel Details'!$F$19="", "", 'Personnel Details'!$F$19))))</f>
        <v/>
      </c>
      <c r="IR11" s="77" t="str">
        <f>IF(IP$9="", "", IF(AND(NOT('Personnel Details'!$N$19=""), $B11&gt;='Personnel Details'!$N$19), 'Personnel Details'!$Q$19, IF(AND(NOT('Personnel Details'!$I$19=""), $B11&gt;='Personnel Details'!$I$19), 'Personnel Details'!$L$19, 'Personnel Details'!$G$19)))</f>
        <v/>
      </c>
      <c r="IS11" s="58">
        <f>AZ11</f>
        <v>0</v>
      </c>
      <c r="IT11" s="52"/>
      <c r="IV11" s="76" t="str">
        <f>IF(IV$9="", "", IF(AND(NOT('Personnel Details'!$N$20=""), $B11&gt;='Personnel Details'!$N$20), 'Personnel Details'!$O$20, IF(AND(NOT('Personnel Details'!$I$20=""), $B11&gt;='Personnel Details'!$I$20), 'Personnel Details'!$J$20, 'Personnel Details'!$E$20)))</f>
        <v/>
      </c>
      <c r="IW11" s="58" t="str">
        <f>IF(IV$9="", "", IF(AND(NOT('Personnel Details'!$N$20=""), $B11&gt;='Personnel Details'!$N$20), IF('Personnel Details'!$P$20="","", 'Personnel Details'!$P$20), IF(AND(NOT('Personnel Details'!$I$20=""), $B11&gt;='Personnel Details'!$I$20), IF('Personnel Details'!$K$20="", "", 'Personnel Details'!$K$20), IF('Personnel Details'!$F$20="", "", 'Personnel Details'!$F$20))))</f>
        <v/>
      </c>
      <c r="IX11" s="77" t="str">
        <f>IF(IV$9="", "", IF(AND(NOT('Personnel Details'!$N$20=""), $B11&gt;='Personnel Details'!$N$20), 'Personnel Details'!$Q$20, IF(AND(NOT('Personnel Details'!$I$20=""), $B11&gt;='Personnel Details'!$I$20), 'Personnel Details'!$L$20, 'Personnel Details'!$G$20)))</f>
        <v/>
      </c>
      <c r="IY11" s="58">
        <f>BF11</f>
        <v>0</v>
      </c>
      <c r="IZ11" s="52"/>
      <c r="JB11" s="76" t="str">
        <f>IF(JB$9="", "", IF(AND(NOT('Personnel Details'!$N$21=""), $B11&gt;='Personnel Details'!$N$21), 'Personnel Details'!$O$21, IF(AND(NOT('Personnel Details'!$I$21=""), $B11&gt;='Personnel Details'!$I$21), 'Personnel Details'!$J$21, 'Personnel Details'!$E$21)))</f>
        <v/>
      </c>
      <c r="JC11" s="58" t="str">
        <f>IF(JB$9="", "", IF(AND(NOT('Personnel Details'!$N$21=""), $B11&gt;='Personnel Details'!$N$21), IF('Personnel Details'!$P$21="","", 'Personnel Details'!$P$21), IF(AND(NOT('Personnel Details'!$I$21=""), $B11&gt;='Personnel Details'!$I$21), IF('Personnel Details'!$K$21="", "", 'Personnel Details'!$K$21), IF('Personnel Details'!$F$21="", "", 'Personnel Details'!$F$21))))</f>
        <v/>
      </c>
      <c r="JD11" s="77" t="str">
        <f>IF(JB$9="", "", IF(AND(NOT('Personnel Details'!$N$21=""), $B11&gt;='Personnel Details'!$N$21), 'Personnel Details'!$Q$21, IF(AND(NOT('Personnel Details'!$I$21=""), $B11&gt;='Personnel Details'!$I$21), 'Personnel Details'!$L$21, 'Personnel Details'!$G$21)))</f>
        <v/>
      </c>
      <c r="JE11" s="58">
        <f>BL11</f>
        <v>0</v>
      </c>
      <c r="JF11" s="52"/>
      <c r="JH11" s="76" t="str">
        <f>IF(JH$9="", "", IF(AND(NOT('Personnel Details'!$N$22=""), $B11&gt;='Personnel Details'!$N$22), 'Personnel Details'!$O$22, IF(AND(NOT('Personnel Details'!$I$22=""), $B11&gt;='Personnel Details'!$I$22), 'Personnel Details'!$J$22, 'Personnel Details'!$E$22)))</f>
        <v/>
      </c>
      <c r="JI11" s="58" t="str">
        <f>IF(JH$9="", "", IF(AND(NOT('Personnel Details'!$N$22=""), $B11&gt;='Personnel Details'!$N$22), IF('Personnel Details'!$P$22="","", 'Personnel Details'!$P$22), IF(AND(NOT('Personnel Details'!$I$22=""), $B11&gt;='Personnel Details'!$I$22), IF('Personnel Details'!$K$22="", "", 'Personnel Details'!$K$22), IF('Personnel Details'!$F$22="", "", 'Personnel Details'!$F$22))))</f>
        <v/>
      </c>
      <c r="JJ11" s="77" t="str">
        <f>IF(JH$9="", "", IF(AND(NOT('Personnel Details'!$N$22=""), $B11&gt;='Personnel Details'!$N$22), 'Personnel Details'!$Q$22, IF(AND(NOT('Personnel Details'!$I$22=""), $B11&gt;='Personnel Details'!$I$22), 'Personnel Details'!$L$22, 'Personnel Details'!$G$22)))</f>
        <v/>
      </c>
      <c r="JK11" s="58">
        <f>BR11</f>
        <v>0</v>
      </c>
      <c r="JL11" s="52"/>
      <c r="JN11" s="76" t="str">
        <f>IF(JN$9="", "", IF(AND(NOT('Personnel Details'!$N$23=""), $B11&gt;='Personnel Details'!$N$23), 'Personnel Details'!$O$23, IF(AND(NOT('Personnel Details'!$I$23=""), $B11&gt;='Personnel Details'!$I$23), 'Personnel Details'!$J$23, 'Personnel Details'!$E$23)))</f>
        <v/>
      </c>
      <c r="JO11" s="58" t="str">
        <f>IF(JN$9="", "", IF(AND(NOT('Personnel Details'!$N$23=""), $B11&gt;='Personnel Details'!$N$23), IF('Personnel Details'!$P$23="","", 'Personnel Details'!$P$23), IF(AND(NOT('Personnel Details'!$I$23=""), $B11&gt;='Personnel Details'!$I$23), IF('Personnel Details'!$K$23="", "", 'Personnel Details'!$K$23), IF('Personnel Details'!$F$23="", "", 'Personnel Details'!$F$23))))</f>
        <v/>
      </c>
      <c r="JP11" s="77" t="str">
        <f>IF(JN$9="", "", IF(AND(NOT('Personnel Details'!$N$23=""), $B11&gt;='Personnel Details'!$N$23), 'Personnel Details'!$Q$23, IF(AND(NOT('Personnel Details'!$I$23=""), $B11&gt;='Personnel Details'!$I$23), 'Personnel Details'!$L$23, 'Personnel Details'!$G$23)))</f>
        <v/>
      </c>
      <c r="JQ11" s="58">
        <f>BX11</f>
        <v>0</v>
      </c>
      <c r="JR11" s="52"/>
      <c r="JT11" s="76" t="str">
        <f>IF(JT$9="", "", IF(AND(NOT('Personnel Details'!$N$24=""), $B11&gt;='Personnel Details'!$N$24), 'Personnel Details'!$O$24, IF(AND(NOT('Personnel Details'!$I$24=""), $B11&gt;='Personnel Details'!$I$24), 'Personnel Details'!$J$24, 'Personnel Details'!$E$24)))</f>
        <v/>
      </c>
      <c r="JU11" s="58" t="str">
        <f>IF(JT$9="", "", IF(AND(NOT('Personnel Details'!$N$24=""), $B11&gt;='Personnel Details'!$N$24), IF('Personnel Details'!$P$24="","", 'Personnel Details'!$P$24), IF(AND(NOT('Personnel Details'!$I$24=""), $B11&gt;='Personnel Details'!$I$24), IF('Personnel Details'!$K$24="", "", 'Personnel Details'!$K$24), IF('Personnel Details'!$F$24="", "", 'Personnel Details'!$F$24))))</f>
        <v/>
      </c>
      <c r="JV11" s="77" t="str">
        <f>IF(JT$9="", "", IF(AND(NOT('Personnel Details'!$N$24=""), $B11&gt;='Personnel Details'!$N$24), 'Personnel Details'!$Q$24, IF(AND(NOT('Personnel Details'!$I$24=""), $B11&gt;='Personnel Details'!$I$24), 'Personnel Details'!$L$24, 'Personnel Details'!$G$24)))</f>
        <v/>
      </c>
      <c r="JW11" s="58">
        <f>CD11</f>
        <v>0</v>
      </c>
      <c r="JX11" s="52"/>
      <c r="JZ11" s="76" t="str">
        <f>IF(JZ$9="", "", IF(AND(NOT('Personnel Details'!$N$25=""), $B11&gt;='Personnel Details'!$N$25), 'Personnel Details'!$O$25, IF(AND(NOT('Personnel Details'!$I$25=""), $B11&gt;='Personnel Details'!$I$25), 'Personnel Details'!$J$25, 'Personnel Details'!$E$25)))</f>
        <v/>
      </c>
      <c r="KA11" s="58" t="str">
        <f>IF(JZ$9="", "", IF(AND(NOT('Personnel Details'!$N$25=""), $B11&gt;='Personnel Details'!$N$25), IF('Personnel Details'!$P$25="","", 'Personnel Details'!$P$25), IF(AND(NOT('Personnel Details'!$I$25=""), $B11&gt;='Personnel Details'!$I$25), IF('Personnel Details'!$K$25="", "", 'Personnel Details'!$K$25), IF('Personnel Details'!$F$25="", "", 'Personnel Details'!$F$25))))</f>
        <v/>
      </c>
      <c r="KB11" s="77" t="str">
        <f>IF(JZ$9="", "", IF(AND(NOT('Personnel Details'!$N$25=""), $B11&gt;='Personnel Details'!$N$25), 'Personnel Details'!$Q$25, IF(AND(NOT('Personnel Details'!$I$25=""), $B11&gt;='Personnel Details'!$I$25), 'Personnel Details'!$L$25, 'Personnel Details'!$G$25)))</f>
        <v/>
      </c>
      <c r="KC11" s="58">
        <f>CJ11</f>
        <v>0</v>
      </c>
      <c r="KD11" s="52"/>
      <c r="KF11" s="76" t="str">
        <f>IF(KF$9="", "", IF(AND(NOT('Personnel Details'!$N$26=""), $B11&gt;='Personnel Details'!$N$26), 'Personnel Details'!$O$26, IF(AND(NOT('Personnel Details'!$I$26=""), $B11&gt;='Personnel Details'!$I$26), 'Personnel Details'!$J$26, 'Personnel Details'!$E$26)))</f>
        <v/>
      </c>
      <c r="KG11" s="58" t="str">
        <f>IF(KF$9="", "", IF(AND(NOT('Personnel Details'!$N$26=""), $B11&gt;='Personnel Details'!$N$26), IF('Personnel Details'!$P$26="","", 'Personnel Details'!$P$26), IF(AND(NOT('Personnel Details'!$I$26=""), $B11&gt;='Personnel Details'!$I$26), IF('Personnel Details'!$K$26="", "", 'Personnel Details'!$K$26), IF('Personnel Details'!$F$26="", "", 'Personnel Details'!$F$26))))</f>
        <v/>
      </c>
      <c r="KH11" s="77" t="str">
        <f>IF(KF$9="", "", IF(AND(NOT('Personnel Details'!$N$26=""), $B11&gt;='Personnel Details'!$N$26), 'Personnel Details'!$Q$26, IF(AND(NOT('Personnel Details'!$I$26=""), $B11&gt;='Personnel Details'!$I$26), 'Personnel Details'!$L$26, 'Personnel Details'!$G$26)))</f>
        <v/>
      </c>
      <c r="KI11" s="58">
        <f>CP11</f>
        <v>0</v>
      </c>
      <c r="KJ11" s="52"/>
      <c r="KL11" s="76" t="str">
        <f>IF(KL$9="", "", IF(AND(NOT('Personnel Details'!$N$27=""), $B11&gt;='Personnel Details'!$N$27), 'Personnel Details'!$O$27, IF(AND(NOT('Personnel Details'!$I$27=""), $B11&gt;='Personnel Details'!$I$27), 'Personnel Details'!$J$27, 'Personnel Details'!$E$27)))</f>
        <v/>
      </c>
      <c r="KM11" s="58" t="str">
        <f>IF(KL$9="", "", IF(AND(NOT('Personnel Details'!$N$27=""), $B11&gt;='Personnel Details'!$N$27), IF('Personnel Details'!$P$27="","", 'Personnel Details'!$P$27), IF(AND(NOT('Personnel Details'!$I$27=""), $B11&gt;='Personnel Details'!$I$27), IF('Personnel Details'!$K$27="", "", 'Personnel Details'!$K$27), IF('Personnel Details'!$F$27="", "", 'Personnel Details'!$F$27))))</f>
        <v/>
      </c>
      <c r="KN11" s="77" t="str">
        <f>IF(KL$9="", "", IF(AND(NOT('Personnel Details'!$N$27=""), $B11&gt;='Personnel Details'!$N$27), 'Personnel Details'!$Q$27, IF(AND(NOT('Personnel Details'!$I$27=""), $B11&gt;='Personnel Details'!$I$27), 'Personnel Details'!$L$27, 'Personnel Details'!$G$27)))</f>
        <v/>
      </c>
      <c r="KO11" s="58">
        <f>CV11</f>
        <v>0</v>
      </c>
      <c r="KP11" s="52"/>
      <c r="KR11" s="76" t="str">
        <f>IF(KR$9="", "", IF(AND(NOT('Personnel Details'!$N$28=""), $B11&gt;='Personnel Details'!$N$28), 'Personnel Details'!$O$28, IF(AND(NOT('Personnel Details'!$I$28=""), $B11&gt;='Personnel Details'!$I$28), 'Personnel Details'!$J$28, 'Personnel Details'!$E$28)))</f>
        <v/>
      </c>
      <c r="KS11" s="58" t="str">
        <f>IF(KR$9="", "", IF(AND(NOT('Personnel Details'!$N$28=""), $B11&gt;='Personnel Details'!$N$28), IF('Personnel Details'!$P$28="","", 'Personnel Details'!$P$28), IF(AND(NOT('Personnel Details'!$I$28=""), $B11&gt;='Personnel Details'!$I$28), IF('Personnel Details'!$K$28="", "", 'Personnel Details'!$K$28), IF('Personnel Details'!$F$28="", "", 'Personnel Details'!$F$28))))</f>
        <v/>
      </c>
      <c r="KT11" s="77" t="str">
        <f>IF(KR$9="", "", IF(AND(NOT('Personnel Details'!$N$28=""), $B11&gt;='Personnel Details'!$N$28), 'Personnel Details'!$Q$28, IF(AND(NOT('Personnel Details'!$I$28=""), $B11&gt;='Personnel Details'!$I$28), 'Personnel Details'!$L$28, 'Personnel Details'!$G$28)))</f>
        <v/>
      </c>
      <c r="KU11" s="58">
        <f>DB11</f>
        <v>0</v>
      </c>
      <c r="KV11" s="52"/>
      <c r="KX11" s="76" t="str">
        <f>IF(KX$9="", "", IF(AND(NOT('Personnel Details'!$N$29=""), $B11&gt;='Personnel Details'!$N$29), 'Personnel Details'!$O$29, IF(AND(NOT('Personnel Details'!$I$29=""), $B11&gt;='Personnel Details'!$I$29), 'Personnel Details'!$J$29, 'Personnel Details'!$E$29)))</f>
        <v/>
      </c>
      <c r="KY11" s="58" t="str">
        <f>IF(KX$9="", "", IF(AND(NOT('Personnel Details'!$N$29=""), $B11&gt;='Personnel Details'!$N$29), IF('Personnel Details'!$P$29="","", 'Personnel Details'!$P$29), IF(AND(NOT('Personnel Details'!$I$29=""), $B11&gt;='Personnel Details'!$I$29), IF('Personnel Details'!$K$29="", "", 'Personnel Details'!$K$29), IF('Personnel Details'!$F$29="", "", 'Personnel Details'!$F$29))))</f>
        <v/>
      </c>
      <c r="KZ11" s="77" t="str">
        <f>IF(KX$9="", "", IF(AND(NOT('Personnel Details'!$N$29=""), $B11&gt;='Personnel Details'!$N$29), 'Personnel Details'!$Q$29, IF(AND(NOT('Personnel Details'!$I$29=""), $B11&gt;='Personnel Details'!$I$29), 'Personnel Details'!$L$29, 'Personnel Details'!$G$29)))</f>
        <v/>
      </c>
      <c r="LA11" s="58">
        <f>DH11</f>
        <v>0</v>
      </c>
      <c r="LB11" s="52"/>
      <c r="LD11" s="76" t="str">
        <f>IF(LD$9="", "", IF(AND(NOT('Personnel Details'!$N$30=""), $B11&gt;='Personnel Details'!$N$30), 'Personnel Details'!$O$30, IF(AND(NOT('Personnel Details'!$I$30=""), $B11&gt;='Personnel Details'!$I$30), 'Personnel Details'!$J$30, 'Personnel Details'!$E$30)))</f>
        <v/>
      </c>
      <c r="LE11" s="58" t="str">
        <f>IF(LD$9="", "", IF(AND(NOT('Personnel Details'!$N$30=""), $B11&gt;='Personnel Details'!$N$30), IF('Personnel Details'!$P$30="","", 'Personnel Details'!$P$30), IF(AND(NOT('Personnel Details'!$I$30=""), $B11&gt;='Personnel Details'!$I$30), IF('Personnel Details'!$K$30="", "", 'Personnel Details'!$K$30), IF('Personnel Details'!$F$30="", "", 'Personnel Details'!$F$30))))</f>
        <v/>
      </c>
      <c r="LF11" s="77" t="str">
        <f>IF(LD$9="", "", IF(AND(NOT('Personnel Details'!$N$30=""), $B11&gt;='Personnel Details'!$N$30), 'Personnel Details'!$Q$30, IF(AND(NOT('Personnel Details'!$I$30=""), $B11&gt;='Personnel Details'!$I$30), 'Personnel Details'!$L$30, 'Personnel Details'!$G$30)))</f>
        <v/>
      </c>
      <c r="LG11" s="58">
        <f>DN11</f>
        <v>0</v>
      </c>
      <c r="LH11" s="52"/>
      <c r="LJ11" s="76" t="str">
        <f>IF(LJ$9="", "", IF(AND(NOT('Personnel Details'!$N$31=""), $B11&gt;='Personnel Details'!$N$31), 'Personnel Details'!$O$31, IF(AND(NOT('Personnel Details'!$I$31=""), $B11&gt;='Personnel Details'!$I$31), 'Personnel Details'!$J$31, 'Personnel Details'!$E$31)))</f>
        <v/>
      </c>
      <c r="LK11" s="58" t="str">
        <f>IF(LJ$9="", "", IF(AND(NOT('Personnel Details'!$N$31=""), $B11&gt;='Personnel Details'!$N$31), IF('Personnel Details'!$P$31="","", 'Personnel Details'!$P$31), IF(AND(NOT('Personnel Details'!$I$31=""), $B11&gt;='Personnel Details'!$I$31), IF('Personnel Details'!$K$31="", "", 'Personnel Details'!$K$31), IF('Personnel Details'!$F$31="", "", 'Personnel Details'!$F$31))))</f>
        <v/>
      </c>
      <c r="LL11" s="77" t="str">
        <f>IF(LJ$9="", "", IF(AND(NOT('Personnel Details'!$N$31=""), $B11&gt;='Personnel Details'!$N$31), 'Personnel Details'!$Q$31, IF(AND(NOT('Personnel Details'!$I$31=""), $B11&gt;='Personnel Details'!$I$31), 'Personnel Details'!$L$31, 'Personnel Details'!$G$31)))</f>
        <v/>
      </c>
      <c r="LM11" s="58">
        <f>DT11</f>
        <v>0</v>
      </c>
      <c r="LN11" s="52"/>
      <c r="LP11" s="76" t="str">
        <f>IF(LP$9="", "", IF(AND(NOT('Personnel Details'!$N$32=""), $B11&gt;='Personnel Details'!$N$32), 'Personnel Details'!$O$32, IF(AND(NOT('Personnel Details'!$I$32=""), $B11&gt;='Personnel Details'!$I$32), 'Personnel Details'!$J$32, 'Personnel Details'!$E$32)))</f>
        <v/>
      </c>
      <c r="LQ11" s="58" t="str">
        <f>IF(LP$9="", "", IF(AND(NOT('Personnel Details'!$N$32=""), $B11&gt;='Personnel Details'!$N$32), IF('Personnel Details'!$P$32="","", 'Personnel Details'!$P$32), IF(AND(NOT('Personnel Details'!$I$32=""), $B11&gt;='Personnel Details'!$I$32), IF('Personnel Details'!$K$32="", "", 'Personnel Details'!$K$32), IF('Personnel Details'!$F$32="", "", 'Personnel Details'!$F$32))))</f>
        <v/>
      </c>
      <c r="LR11" s="77" t="str">
        <f>IF(LP$9="", "", IF(AND(NOT('Personnel Details'!$N$32=""), $B11&gt;='Personnel Details'!$N$32), 'Personnel Details'!$Q$32, IF(AND(NOT('Personnel Details'!$I$32=""), $B11&gt;='Personnel Details'!$I$32), 'Personnel Details'!$L$32, 'Personnel Details'!$G$32)))</f>
        <v/>
      </c>
      <c r="LS11" s="58">
        <f>DZ11</f>
        <v>0</v>
      </c>
      <c r="LT11" s="52"/>
      <c r="LV11" s="76" t="str">
        <f>IF(LV$9="", "", IF(AND(NOT('Personnel Details'!$N$33=""), $B11&gt;='Personnel Details'!$N$33), 'Personnel Details'!$O$33, IF(AND(NOT('Personnel Details'!$I$33=""), $B11&gt;='Personnel Details'!$I$33), 'Personnel Details'!$J$33, 'Personnel Details'!$E$33)))</f>
        <v/>
      </c>
      <c r="LW11" s="58" t="str">
        <f>IF(LV$9="", "", IF(AND(NOT('Personnel Details'!$N$33=""), $B11&gt;='Personnel Details'!$N$33), IF('Personnel Details'!$P$33="","", 'Personnel Details'!$P$33), IF(AND(NOT('Personnel Details'!$I$33=""), $B11&gt;='Personnel Details'!$I$33), IF('Personnel Details'!$K$33="", "", 'Personnel Details'!$K$33), IF('Personnel Details'!$F$33="", "", 'Personnel Details'!$F$33))))</f>
        <v/>
      </c>
      <c r="LX11" s="77" t="str">
        <f>IF(LV$9="", "", IF(AND(NOT('Personnel Details'!$N$33=""), $B11&gt;='Personnel Details'!$N$33), 'Personnel Details'!$Q$33, IF(AND(NOT('Personnel Details'!$I$33=""), $B11&gt;='Personnel Details'!$I$33), 'Personnel Details'!$L$33, 'Personnel Details'!$G$33)))</f>
        <v/>
      </c>
      <c r="LY11" s="58">
        <f>EF11</f>
        <v>0</v>
      </c>
      <c r="LZ11" s="52"/>
      <c r="MB11" s="76" t="str">
        <f>IF(MB$9="", "", IF(AND(NOT('Personnel Details'!$N$34=""), $B11&gt;='Personnel Details'!$N$34), 'Personnel Details'!$O$34, IF(AND(NOT('Personnel Details'!$I$34=""), $B11&gt;='Personnel Details'!$I$34), 'Personnel Details'!$J$34, 'Personnel Details'!$E$34)))</f>
        <v/>
      </c>
      <c r="MC11" s="58" t="str">
        <f>IF(MB$9="", "", IF(AND(NOT('Personnel Details'!$N$34=""), $B11&gt;='Personnel Details'!$N$34), IF('Personnel Details'!$P$34="","", 'Personnel Details'!$P$34), IF(AND(NOT('Personnel Details'!$I$34=""), $B11&gt;='Personnel Details'!$I$34), IF('Personnel Details'!$K$34="", "", 'Personnel Details'!$K$34), IF('Personnel Details'!$F$34="", "", 'Personnel Details'!$F$34))))</f>
        <v/>
      </c>
      <c r="MD11" s="77" t="str">
        <f>IF(MB$9="", "", IF(AND(NOT('Personnel Details'!$N$34=""), $B11&gt;='Personnel Details'!$N$34), 'Personnel Details'!$Q$34, IF(AND(NOT('Personnel Details'!$I$34=""), $B11&gt;='Personnel Details'!$I$34), 'Personnel Details'!$L$34, 'Personnel Details'!$G$34)))</f>
        <v/>
      </c>
      <c r="ME11" s="58">
        <f>EL11</f>
        <v>0</v>
      </c>
      <c r="MF11" s="52"/>
      <c r="MH11" s="76" t="str">
        <f>IF(MH$9="", "", IF(AND(NOT('Personnel Details'!$N$35=""), $B11&gt;='Personnel Details'!$N$35), 'Personnel Details'!$O$35, IF(AND(NOT('Personnel Details'!$I$35=""), $B11&gt;='Personnel Details'!$I$35), 'Personnel Details'!$J$35, 'Personnel Details'!$E$35)))</f>
        <v/>
      </c>
      <c r="MI11" s="58" t="str">
        <f>IF(MH$9="", "", IF(AND(NOT('Personnel Details'!$N$35=""), $B11&gt;='Personnel Details'!$N$35), IF('Personnel Details'!$P$35="","", 'Personnel Details'!$P$35), IF(AND(NOT('Personnel Details'!$I$35=""), $B11&gt;='Personnel Details'!$I$35), IF('Personnel Details'!$K$35="", "", 'Personnel Details'!$K$35), IF('Personnel Details'!$F$35="", "", 'Personnel Details'!$F$35))))</f>
        <v/>
      </c>
      <c r="MJ11" s="77" t="str">
        <f>IF(MH$9="", "", IF(AND(NOT('Personnel Details'!$N$35=""), $B11&gt;='Personnel Details'!$N$35), 'Personnel Details'!$Q$35, IF(AND(NOT('Personnel Details'!$I$35=""), $B11&gt;='Personnel Details'!$I$35), 'Personnel Details'!$L$35, 'Personnel Details'!$G$35)))</f>
        <v/>
      </c>
      <c r="MK11" s="58">
        <f>ER11</f>
        <v>0</v>
      </c>
      <c r="ML11" s="52"/>
      <c r="MN11" s="76" t="str">
        <f>IF(MN$9="", "", IF(AND(NOT('Personnel Details'!$N$36=""), $B11&gt;='Personnel Details'!$N$36), 'Personnel Details'!$O$36, IF(AND(NOT('Personnel Details'!$I$36=""), $B11&gt;='Personnel Details'!$I$36), 'Personnel Details'!$J$36, 'Personnel Details'!$E$36)))</f>
        <v/>
      </c>
      <c r="MO11" s="58" t="str">
        <f>IF(MN$9="", "", IF(AND(NOT('Personnel Details'!$N$36=""), $B11&gt;='Personnel Details'!$N$36), IF('Personnel Details'!$P$36="","", 'Personnel Details'!$P$36), IF(AND(NOT('Personnel Details'!$I$36=""), $B11&gt;='Personnel Details'!$I$36), IF('Personnel Details'!$K$36="", "", 'Personnel Details'!$K$36), IF('Personnel Details'!$F$36="", "", 'Personnel Details'!$F$36))))</f>
        <v/>
      </c>
      <c r="MP11" s="77" t="str">
        <f>IF(MN$9="", "", IF(AND(NOT('Personnel Details'!$N$36=""), $B11&gt;='Personnel Details'!$N$36), 'Personnel Details'!$Q$36, IF(AND(NOT('Personnel Details'!$I$36=""), $B11&gt;='Personnel Details'!$I$36), 'Personnel Details'!$L$36, 'Personnel Details'!$G$36)))</f>
        <v/>
      </c>
      <c r="MQ11" s="58">
        <f>EX11</f>
        <v>0</v>
      </c>
      <c r="MR11" s="52"/>
      <c r="MT11" s="76" t="str">
        <f>IF(MT$9="", "", IF(AND(NOT('Personnel Details'!$N$37=""), $B11&gt;='Personnel Details'!$N$37), 'Personnel Details'!$O$37, IF(AND(NOT('Personnel Details'!$I$37=""), $B11&gt;='Personnel Details'!$I$37), 'Personnel Details'!$J$37, 'Personnel Details'!$E$37)))</f>
        <v/>
      </c>
      <c r="MU11" s="58" t="str">
        <f>IF(MT$9="", "", IF(AND(NOT('Personnel Details'!$N$37=""), $B11&gt;='Personnel Details'!$N$37), IF('Personnel Details'!$P$37="","", 'Personnel Details'!$P$37), IF(AND(NOT('Personnel Details'!$I$37=""), $B11&gt;='Personnel Details'!$I$37), IF('Personnel Details'!$K$37="", "", 'Personnel Details'!$K$37), IF('Personnel Details'!$F$37="", "", 'Personnel Details'!$F$37))))</f>
        <v/>
      </c>
      <c r="MV11" s="77" t="str">
        <f>IF(MT$9="", "", IF(AND(NOT('Personnel Details'!$N$37=""), $B11&gt;='Personnel Details'!$N$37), 'Personnel Details'!$Q$37, IF(AND(NOT('Personnel Details'!$I$37=""), $B11&gt;='Personnel Details'!$I$37), 'Personnel Details'!$L$37, 'Personnel Details'!$G$37)))</f>
        <v/>
      </c>
      <c r="MW11" s="58">
        <f>FD11</f>
        <v>0</v>
      </c>
      <c r="MX11" s="52"/>
      <c r="MZ11" s="76" t="str">
        <f>IF(MZ$9="", "", IF(AND(NOT('Personnel Details'!$N$38=""), $B11&gt;='Personnel Details'!$N$38), 'Personnel Details'!$O$38, IF(AND(NOT('Personnel Details'!$I$38=""), $B11&gt;='Personnel Details'!$I$38), 'Personnel Details'!$J$38, 'Personnel Details'!$E$38)))</f>
        <v/>
      </c>
      <c r="NA11" s="58" t="str">
        <f>IF(MZ$9="", "", IF(AND(NOT('Personnel Details'!$N$38=""), $B11&gt;='Personnel Details'!$N$38), IF('Personnel Details'!$P$38="","", 'Personnel Details'!$P$38), IF(AND(NOT('Personnel Details'!$I$38=""), $B11&gt;='Personnel Details'!$I$38), IF('Personnel Details'!$K$38="", "", 'Personnel Details'!$K$38), IF('Personnel Details'!$F$38="", "", 'Personnel Details'!$F$38))))</f>
        <v/>
      </c>
      <c r="NB11" s="77" t="str">
        <f>IF(MZ$9="", "", IF(AND(NOT('Personnel Details'!$N$38=""), $B11&gt;='Personnel Details'!$N$38), 'Personnel Details'!$Q$38, IF(AND(NOT('Personnel Details'!$I$38=""), $B11&gt;='Personnel Details'!$I$38), 'Personnel Details'!$L$38, 'Personnel Details'!$G$38)))</f>
        <v/>
      </c>
      <c r="NC11" s="58">
        <f>FJ11</f>
        <v>0</v>
      </c>
      <c r="ND11" s="52"/>
      <c r="NF11" s="76" t="str">
        <f>IF(NF$9="", "", IF(AND(NOT('Personnel Details'!$N$39=""), $B11&gt;='Personnel Details'!$N$39), 'Personnel Details'!$O$39, IF(AND(NOT('Personnel Details'!$I$39=""), $B11&gt;='Personnel Details'!$I$39), 'Personnel Details'!$J$39, 'Personnel Details'!$E$39)))</f>
        <v/>
      </c>
      <c r="NG11" s="58" t="str">
        <f>IF(NF$9="", "", IF(AND(NOT('Personnel Details'!$N$39=""), $B11&gt;='Personnel Details'!$N$39), IF('Personnel Details'!$P$39="","", 'Personnel Details'!$P$39), IF(AND(NOT('Personnel Details'!$I$39=""), $B11&gt;='Personnel Details'!$I$39), IF('Personnel Details'!$K$39="", "", 'Personnel Details'!$K$39), IF('Personnel Details'!$F$39="", "", 'Personnel Details'!$F$39))))</f>
        <v/>
      </c>
      <c r="NH11" s="77" t="str">
        <f>IF(NF$9="", "", IF(AND(NOT('Personnel Details'!$N$39=""), $B11&gt;='Personnel Details'!$N$39), 'Personnel Details'!$Q$39, IF(AND(NOT('Personnel Details'!$I$39=""), $B11&gt;='Personnel Details'!$I$39), 'Personnel Details'!$L$39, 'Personnel Details'!$G$39)))</f>
        <v/>
      </c>
      <c r="NI11" s="58">
        <f>FP11</f>
        <v>0</v>
      </c>
      <c r="NJ11" s="52"/>
      <c r="NL11" s="76" t="str">
        <f>IF(NL$9="", "", IF(AND(NOT('Personnel Details'!$N$40=""), $B11&gt;='Personnel Details'!$N$40), 'Personnel Details'!$O$40, IF(AND(NOT('Personnel Details'!$I$40=""), $B11&gt;='Personnel Details'!$I$40), 'Personnel Details'!$J$40, 'Personnel Details'!$E$40)))</f>
        <v/>
      </c>
      <c r="NM11" s="58" t="str">
        <f>IF(NL$9="", "", IF(AND(NOT('Personnel Details'!$N$40=""), $B11&gt;='Personnel Details'!$N$40), IF('Personnel Details'!$P$40="","", 'Personnel Details'!$P$40), IF(AND(NOT('Personnel Details'!$I$40=""), $B11&gt;='Personnel Details'!$I$40), IF('Personnel Details'!$K$40="", "", 'Personnel Details'!$K$40), IF('Personnel Details'!$F$40="", "", 'Personnel Details'!$F$40))))</f>
        <v/>
      </c>
      <c r="NN11" s="77" t="str">
        <f>IF(NL$9="", "", IF(AND(NOT('Personnel Details'!$N$40=""), $B11&gt;='Personnel Details'!$N$40), 'Personnel Details'!$Q$40, IF(AND(NOT('Personnel Details'!$I$40=""), $B11&gt;='Personnel Details'!$I$40), 'Personnel Details'!$L$40, 'Personnel Details'!$G$40)))</f>
        <v/>
      </c>
      <c r="NO11" s="58">
        <f>FV11</f>
        <v>0</v>
      </c>
      <c r="NP11" s="52"/>
    </row>
    <row r="12" spans="1:380" x14ac:dyDescent="0.25">
      <c r="A12" s="32"/>
      <c r="B12" s="113" t="str">
        <f>IFERROR(IF(B11+1&gt;'Personnel Details'!$U$5, "", B11+1), "")</f>
        <v/>
      </c>
      <c r="C12" s="32"/>
      <c r="D12" s="84"/>
      <c r="E12" s="13" t="str">
        <f t="shared" si="2"/>
        <v/>
      </c>
      <c r="F12" s="13" t="str">
        <f t="shared" ref="F12:F75" si="33">IF(OR(D12="", $B12=""), "", IF(AND(GW11&gt;GU12, GW12&gt;GU12), D12*GV12, IF(AND(GW11&lt;GU12, GW12&gt;GU12), ((GW12-GU12)*GV12)+(($D12-(GW12-GU12))*GT12), D12*GT12)))</f>
        <v/>
      </c>
      <c r="G12" s="56" t="str">
        <f>IF(OR($B12="", F12=""), "", IF(DAY($B12)=1, F12, G11+F12))</f>
        <v/>
      </c>
      <c r="H12" s="16" t="str">
        <f t="shared" ref="H12:H75" si="34">IF(OR(D12="", $B12=""), "", IF(AND(GW11&gt;GU12, GW12&gt;GU12), GV12, IF(AND(GW11&lt;GU12, GW12&gt;GU12), "Both", GT12)))</f>
        <v/>
      </c>
      <c r="I12" s="32"/>
      <c r="J12" s="84"/>
      <c r="K12" s="62" t="str">
        <f t="shared" si="3"/>
        <v/>
      </c>
      <c r="L12" s="62" t="str">
        <f t="shared" ref="L12:L75" si="35">IF(OR(J12="", $B12=""), "", IF(AND(HC11&gt;HA12, HC12&gt;HA12), J12*HB12, IF(AND(HC11&lt;HA12, HC12&gt;HA12), ((HC12-HA12)*HB12)+(($D12-(HC12-HA12))*GZ12), J12*GZ12)))</f>
        <v/>
      </c>
      <c r="M12" s="65" t="str">
        <f>IF(OR($B12="", L12=""), "", IF(DAY($B12)=1, L12, M11+L12))</f>
        <v/>
      </c>
      <c r="N12" s="68" t="str">
        <f t="shared" ref="N12:N75" si="36">IF(OR(J12="", $B12=""), "", IF(AND(HC11&gt;HA12, HC12&gt;HA12), HB12, IF(AND(HC11&lt;HA12, HC12&gt;HA12), "Both", GZ12)))</f>
        <v/>
      </c>
      <c r="O12" s="32"/>
      <c r="P12" s="84"/>
      <c r="Q12" s="62" t="str">
        <f t="shared" si="4"/>
        <v/>
      </c>
      <c r="R12" s="62" t="str">
        <f t="shared" ref="R12:R75" si="37">IF(OR(P12="", $B12=""), "", IF(AND(HI11&gt;HG12, HI12&gt;HG12), P12*HH12, IF(AND(HI11&lt;HG12, HI12&gt;HG12), ((HI12-HG12)*HH12)+(($D12-(HI12-HG12))*HF12), P12*HF12)))</f>
        <v/>
      </c>
      <c r="S12" s="65" t="str">
        <f>IF(OR($B12="", R12=""), "", IF(DAY($B12)=1, R12, S11+R12))</f>
        <v/>
      </c>
      <c r="T12" s="68" t="str">
        <f t="shared" ref="T12:T75" si="38">IF(OR(P12="", $B12=""), "", IF(AND(HI11&gt;HG12, HI12&gt;HG12), HH12, IF(AND(HI11&lt;HG12, HI12&gt;HG12), "Both", HF12)))</f>
        <v/>
      </c>
      <c r="U12" s="32"/>
      <c r="V12" s="84"/>
      <c r="W12" s="62" t="str">
        <f t="shared" si="5"/>
        <v/>
      </c>
      <c r="X12" s="62" t="str">
        <f t="shared" ref="X12:X75" si="39">IF(OR(V12="", $B12=""), "", IF(AND(HO11&gt;HM12, HO12&gt;HM12), V12*HN12, IF(AND(HO11&lt;HM12, HO12&gt;HM12), ((HO12-HM12)*HN12)+(($D12-(HO12-HM12))*HL12), V12*HL12)))</f>
        <v/>
      </c>
      <c r="Y12" s="65" t="str">
        <f>IF(OR($B12="", X12=""), "", IF(DAY($B12)=1, X12, Y11+X12))</f>
        <v/>
      </c>
      <c r="Z12" s="68" t="str">
        <f t="shared" ref="Z12:Z75" si="40">IF(OR(V12="", $B12=""), "", IF(AND(HO11&gt;HM12, HO12&gt;HM12), HN12, IF(AND(HO11&lt;HM12, HO12&gt;HM12), "Both", HL12)))</f>
        <v/>
      </c>
      <c r="AA12" s="32"/>
      <c r="AB12" s="84"/>
      <c r="AC12" s="62" t="str">
        <f t="shared" si="6"/>
        <v/>
      </c>
      <c r="AD12" s="62" t="str">
        <f t="shared" ref="AD12:AD75" si="41">IF(OR(AB12="", $B12=""), "", IF(AND(HU11&gt;HS12, HU12&gt;HS12), AB12*HT12, IF(AND(HU11&lt;HS12, HU12&gt;HS12), ((HU12-HS12)*HT12)+(($D12-(HU12-HS12))*HR12), AB12*HR12)))</f>
        <v/>
      </c>
      <c r="AE12" s="65" t="str">
        <f>IF(OR($B12="", AD12=""), "", IF(DAY($B12)=1, AD12, AE11+AD12))</f>
        <v/>
      </c>
      <c r="AF12" s="68" t="str">
        <f t="shared" ref="AF12:AF75" si="42">IF(OR(AB12="", $B12=""), "", IF(AND(HU11&gt;HS12, HU12&gt;HS12), HT12, IF(AND(HU11&lt;HS12, HU12&gt;HS12), "Both", HR12)))</f>
        <v/>
      </c>
      <c r="AG12" s="32"/>
      <c r="AH12" s="84"/>
      <c r="AI12" s="62" t="str">
        <f t="shared" si="7"/>
        <v/>
      </c>
      <c r="AJ12" s="62" t="str">
        <f t="shared" ref="AJ12:AJ75" si="43">IF(OR(AH12="", $B12=""), "", IF(AND(IA11&gt;HY12, IA12&gt;HY12), AH12*HZ12, IF(AND(IA11&lt;HY12, IA12&gt;HY12), ((IA12-HY12)*HZ12)+(($D12-(IA12-HY12))*HX12), AH12*HX12)))</f>
        <v/>
      </c>
      <c r="AK12" s="65" t="str">
        <f>IF(OR($B12="", AJ12=""), "", IF(DAY($B12)=1, AJ12, AK11+AJ12))</f>
        <v/>
      </c>
      <c r="AL12" s="68" t="str">
        <f t="shared" ref="AL12:AL75" si="44">IF(OR(AH12="", $B12=""), "", IF(AND(IA11&gt;HY12, IA12&gt;HY12), HZ12, IF(AND(IA11&lt;HY12, IA12&gt;HY12), "Both", HX12)))</f>
        <v/>
      </c>
      <c r="AM12" s="32"/>
      <c r="AN12" s="84"/>
      <c r="AO12" s="62" t="str">
        <f t="shared" si="8"/>
        <v/>
      </c>
      <c r="AP12" s="62" t="str">
        <f t="shared" ref="AP12:AP75" si="45">IF(OR(AN12="", $B12=""), "", IF(AND(IG11&gt;IE12, IG12&gt;IE12), AN12*IF12, IF(AND(IG11&lt;IE12, IG12&gt;IE12), ((IG12-IE12)*IF12)+(($D12-(IG12-IE12))*ID12), AN12*ID12)))</f>
        <v/>
      </c>
      <c r="AQ12" s="65" t="str">
        <f>IF(OR($B12="", AP12=""), "", IF(DAY($B12)=1, AP12, AQ11+AP12))</f>
        <v/>
      </c>
      <c r="AR12" s="68" t="str">
        <f t="shared" ref="AR12:AR75" si="46">IF(OR(AN12="", $B12=""), "", IF(AND(IG11&gt;IE12, IG12&gt;IE12), IF12, IF(AND(IG11&lt;IE12, IG12&gt;IE12), "Both", ID12)))</f>
        <v/>
      </c>
      <c r="AS12" s="32"/>
      <c r="AT12" s="84"/>
      <c r="AU12" s="62" t="str">
        <f t="shared" si="9"/>
        <v/>
      </c>
      <c r="AV12" s="62" t="str">
        <f t="shared" ref="AV12:AV75" si="47">IF(OR(AT12="", $B12=""), "", IF(AND(IM11&gt;IK12, IM12&gt;IK12), AT12*IL12, IF(AND(IM11&lt;IK12, IM12&gt;IK12), ((IM12-IK12)*IL12)+(($D12-(IM12-IK12))*IJ12), AT12*IJ12)))</f>
        <v/>
      </c>
      <c r="AW12" s="65" t="str">
        <f>IF(OR($B12="", AV12=""), "", IF(DAY($B12)=1, AV12, AW11+AV12))</f>
        <v/>
      </c>
      <c r="AX12" s="68" t="str">
        <f t="shared" ref="AX12:AX75" si="48">IF(OR(AT12="", $B12=""), "", IF(AND(IM11&gt;IK12, IM12&gt;IK12), IL12, IF(AND(IM11&lt;IK12, IM12&gt;IK12), "Both", IJ12)))</f>
        <v/>
      </c>
      <c r="AY12" s="32"/>
      <c r="AZ12" s="84"/>
      <c r="BA12" s="62" t="str">
        <f t="shared" si="10"/>
        <v/>
      </c>
      <c r="BB12" s="62" t="str">
        <f t="shared" ref="BB12:BB75" si="49">IF(OR(AZ12="", $B12=""), "", IF(AND(IS11&gt;IQ12, IS12&gt;IQ12), AZ12*IR12, IF(AND(IS11&lt;IQ12, IS12&gt;IQ12), ((IS12-IQ12)*IR12)+(($D12-(IS12-IQ12))*IP12), AZ12*IP12)))</f>
        <v/>
      </c>
      <c r="BC12" s="65" t="str">
        <f>IF(OR($B12="", BB12=""), "", IF(DAY($B12)=1, BB12, BC11+BB12))</f>
        <v/>
      </c>
      <c r="BD12" s="68" t="str">
        <f t="shared" ref="BD12:BD75" si="50">IF(OR(AZ12="", $B12=""), "", IF(AND(IS11&gt;IQ12, IS12&gt;IQ12), IR12, IF(AND(IS11&lt;IQ12, IS12&gt;IQ12), "Both", IP12)))</f>
        <v/>
      </c>
      <c r="BE12" s="32"/>
      <c r="BF12" s="84"/>
      <c r="BG12" s="62" t="str">
        <f t="shared" si="11"/>
        <v/>
      </c>
      <c r="BH12" s="62" t="str">
        <f t="shared" ref="BH12:BH75" si="51">IF(OR(BF12="", $B12=""), "", IF(AND(IY11&gt;IW12, IY12&gt;IW12), BF12*IX12, IF(AND(IY11&lt;IW12, IY12&gt;IW12), ((IY12-IW12)*IX12)+(($D12-(IY12-IW12))*IV12), BF12*IV12)))</f>
        <v/>
      </c>
      <c r="BI12" s="65" t="str">
        <f>IF(OR($B12="", BH12=""), "", IF(DAY($B12)=1, BH12, BI11+BH12))</f>
        <v/>
      </c>
      <c r="BJ12" s="68" t="str">
        <f t="shared" ref="BJ12:BJ75" si="52">IF(OR(BF12="", $B12=""), "", IF(AND(IY11&gt;IW12, IY12&gt;IW12), IX12, IF(AND(IY11&lt;IW12, IY12&gt;IW12), "Both", IV12)))</f>
        <v/>
      </c>
      <c r="BK12" s="32"/>
      <c r="BL12" s="84"/>
      <c r="BM12" s="62" t="str">
        <f t="shared" si="12"/>
        <v/>
      </c>
      <c r="BN12" s="62" t="str">
        <f t="shared" ref="BN12:BN75" si="53">IF(OR(BL12="", $B12=""), "", IF(AND(JE11&gt;JC12, JE12&gt;JC12), BL12*JD12, IF(AND(JE11&lt;JC12, JE12&gt;JC12), ((JE12-JC12)*JD12)+(($D12-(JE12-JC12))*JB12), BL12*JB12)))</f>
        <v/>
      </c>
      <c r="BO12" s="65" t="str">
        <f>IF(OR($B12="", BN12=""), "", IF(DAY($B12)=1, BN12, BO11+BN12))</f>
        <v/>
      </c>
      <c r="BP12" s="68" t="str">
        <f t="shared" ref="BP12:BP75" si="54">IF(OR(BL12="", $B12=""), "", IF(AND(JE11&gt;JC12, JE12&gt;JC12), JD12, IF(AND(JE11&lt;JC12, JE12&gt;JC12), "Both", JB12)))</f>
        <v/>
      </c>
      <c r="BQ12" s="32"/>
      <c r="BR12" s="84"/>
      <c r="BS12" s="62" t="str">
        <f t="shared" si="13"/>
        <v/>
      </c>
      <c r="BT12" s="62" t="str">
        <f t="shared" ref="BT12:BT75" si="55">IF(OR(BR12="", $B12=""), "", IF(AND(JK11&gt;JI12, JK12&gt;JI12), BR12*JJ12, IF(AND(JK11&lt;JI12, JK12&gt;JI12), ((JK12-JI12)*JJ12)+(($D12-(JK12-JI12))*JH12), BR12*JH12)))</f>
        <v/>
      </c>
      <c r="BU12" s="65" t="str">
        <f>IF(OR($B12="", BT12=""), "", IF(DAY($B12)=1, BT12, BU11+BT12))</f>
        <v/>
      </c>
      <c r="BV12" s="68" t="str">
        <f t="shared" ref="BV12:BV75" si="56">IF(OR(BR12="", $B12=""), "", IF(AND(JK11&gt;JI12, JK12&gt;JI12), JJ12, IF(AND(JK11&lt;JI12, JK12&gt;JI12), "Both", JH12)))</f>
        <v/>
      </c>
      <c r="BW12" s="32"/>
      <c r="BX12" s="84"/>
      <c r="BY12" s="62" t="str">
        <f t="shared" si="14"/>
        <v/>
      </c>
      <c r="BZ12" s="62" t="str">
        <f t="shared" ref="BZ12:BZ75" si="57">IF(OR(BX12="", $B12=""), "", IF(AND(JQ11&gt;JO12, JQ12&gt;JO12), BX12*JP12, IF(AND(JQ11&lt;JO12, JQ12&gt;JO12), ((JQ12-JO12)*JP12)+(($D12-(JQ12-JO12))*JN12), BX12*JN12)))</f>
        <v/>
      </c>
      <c r="CA12" s="65" t="str">
        <f>IF(OR($B12="", BZ12=""), "", IF(DAY($B12)=1, BZ12, CA11+BZ12))</f>
        <v/>
      </c>
      <c r="CB12" s="68" t="str">
        <f t="shared" ref="CB12:CB75" si="58">IF(OR(BX12="", $B12=""), "", IF(AND(JQ11&gt;JO12, JQ12&gt;JO12), JP12, IF(AND(JQ11&lt;JO12, JQ12&gt;JO12), "Both", JN12)))</f>
        <v/>
      </c>
      <c r="CC12" s="32"/>
      <c r="CD12" s="84"/>
      <c r="CE12" s="62" t="str">
        <f t="shared" si="15"/>
        <v/>
      </c>
      <c r="CF12" s="62" t="str">
        <f t="shared" ref="CF12:CF75" si="59">IF(OR(CD12="", $B12=""), "", IF(AND(JW11&gt;JU12, JW12&gt;JU12), CD12*JV12, IF(AND(JW11&lt;JU12, JW12&gt;JU12), ((JW12-JU12)*JV12)+(($D12-(JW12-JU12))*JT12), CD12*JT12)))</f>
        <v/>
      </c>
      <c r="CG12" s="65" t="str">
        <f>IF(OR($B12="", CF12=""), "", IF(DAY($B12)=1, CF12, CG11+CF12))</f>
        <v/>
      </c>
      <c r="CH12" s="68" t="str">
        <f t="shared" ref="CH12:CH75" si="60">IF(OR(CD12="", $B12=""), "", IF(AND(JW11&gt;JU12, JW12&gt;JU12), JV12, IF(AND(JW11&lt;JU12, JW12&gt;JU12), "Both", JT12)))</f>
        <v/>
      </c>
      <c r="CI12" s="32"/>
      <c r="CJ12" s="84"/>
      <c r="CK12" s="62" t="str">
        <f t="shared" si="16"/>
        <v/>
      </c>
      <c r="CL12" s="62" t="str">
        <f t="shared" ref="CL12:CL75" si="61">IF(OR(CJ12="", $B12=""), "", IF(AND(KC11&gt;KA12, KC12&gt;KA12), CJ12*KB12, IF(AND(KC11&lt;KA12, KC12&gt;KA12), ((KC12-KA12)*KB12)+(($D12-(KC12-KA12))*JZ12), CJ12*JZ12)))</f>
        <v/>
      </c>
      <c r="CM12" s="65" t="str">
        <f>IF(OR($B12="", CL12=""), "", IF(DAY($B12)=1, CL12, CM11+CL12))</f>
        <v/>
      </c>
      <c r="CN12" s="68" t="str">
        <f t="shared" ref="CN12:CN75" si="62">IF(OR(CJ12="", $B12=""), "", IF(AND(KC11&gt;KA12, KC12&gt;KA12), KB12, IF(AND(KC11&lt;KA12, KC12&gt;KA12), "Both", JZ12)))</f>
        <v/>
      </c>
      <c r="CO12" s="32"/>
      <c r="CP12" s="84"/>
      <c r="CQ12" s="62" t="str">
        <f t="shared" si="17"/>
        <v/>
      </c>
      <c r="CR12" s="62" t="str">
        <f t="shared" ref="CR12:CR75" si="63">IF(OR(CP12="", $B12=""), "", IF(AND(KI11&gt;KG12, KI12&gt;KG12), CP12*KH12, IF(AND(KI11&lt;KG12, KI12&gt;KG12), ((KI12-KG12)*KH12)+(($D12-(KI12-KG12))*KF12), CP12*KF12)))</f>
        <v/>
      </c>
      <c r="CS12" s="65" t="str">
        <f>IF(OR($B12="", CR12=""), "", IF(DAY($B12)=1, CR12, CS11+CR12))</f>
        <v/>
      </c>
      <c r="CT12" s="68" t="str">
        <f t="shared" ref="CT12:CT75" si="64">IF(OR(CP12="", $B12=""), "", IF(AND(KI11&gt;KG12, KI12&gt;KG12), KH12, IF(AND(KI11&lt;KG12, KI12&gt;KG12), "Both", KF12)))</f>
        <v/>
      </c>
      <c r="CU12" s="32"/>
      <c r="CV12" s="84"/>
      <c r="CW12" s="62" t="str">
        <f t="shared" si="18"/>
        <v/>
      </c>
      <c r="CX12" s="62" t="str">
        <f t="shared" ref="CX12:CX75" si="65">IF(OR(CV12="", $B12=""), "", IF(AND(KO11&gt;KM12, KO12&gt;KM12), CV12*KN12, IF(AND(KO11&lt;KM12, KO12&gt;KM12), ((KO12-KM12)*KN12)+(($D12-(KO12-KM12))*KL12), CV12*KL12)))</f>
        <v/>
      </c>
      <c r="CY12" s="65" t="str">
        <f>IF(OR($B12="", CX12=""), "", IF(DAY($B12)=1, CX12, CY11+CX12))</f>
        <v/>
      </c>
      <c r="CZ12" s="68" t="str">
        <f t="shared" ref="CZ12:CZ75" si="66">IF(OR(CV12="", $B12=""), "", IF(AND(KO11&gt;KM12, KO12&gt;KM12), KN12, IF(AND(KO11&lt;KM12, KO12&gt;KM12), "Both", KL12)))</f>
        <v/>
      </c>
      <c r="DA12" s="32"/>
      <c r="DB12" s="84"/>
      <c r="DC12" s="62" t="str">
        <f t="shared" si="19"/>
        <v/>
      </c>
      <c r="DD12" s="62" t="str">
        <f t="shared" ref="DD12:DD75" si="67">IF(OR(DB12="", $B12=""), "", IF(AND(KU11&gt;KS12, KU12&gt;KS12), DB12*KT12, IF(AND(KU11&lt;KS12, KU12&gt;KS12), ((KU12-KS12)*KT12)+(($D12-(KU12-KS12))*KR12), DB12*KR12)))</f>
        <v/>
      </c>
      <c r="DE12" s="65" t="str">
        <f>IF(OR($B12="", DD12=""), "", IF(DAY($B12)=1, DD12, DE11+DD12))</f>
        <v/>
      </c>
      <c r="DF12" s="68" t="str">
        <f t="shared" ref="DF12:DF75" si="68">IF(OR(DB12="", $B12=""), "", IF(AND(KU11&gt;KS12, KU12&gt;KS12), KT12, IF(AND(KU11&lt;KS12, KU12&gt;KS12), "Both", KR12)))</f>
        <v/>
      </c>
      <c r="DG12" s="32"/>
      <c r="DH12" s="84"/>
      <c r="DI12" s="62" t="str">
        <f t="shared" si="20"/>
        <v/>
      </c>
      <c r="DJ12" s="62" t="str">
        <f t="shared" ref="DJ12:DJ75" si="69">IF(OR(DH12="", $B12=""), "", IF(AND(LA11&gt;KY12, LA12&gt;KY12), DH12*KZ12, IF(AND(LA11&lt;KY12, LA12&gt;KY12), ((LA12-KY12)*KZ12)+(($D12-(LA12-KY12))*KX12), DH12*KX12)))</f>
        <v/>
      </c>
      <c r="DK12" s="65" t="str">
        <f>IF(OR($B12="", DJ12=""), "", IF(DAY($B12)=1, DJ12, DK11+DJ12))</f>
        <v/>
      </c>
      <c r="DL12" s="68" t="str">
        <f t="shared" ref="DL12:DL75" si="70">IF(OR(DH12="", $B12=""), "", IF(AND(LA11&gt;KY12, LA12&gt;KY12), KZ12, IF(AND(LA11&lt;KY12, LA12&gt;KY12), "Both", KX12)))</f>
        <v/>
      </c>
      <c r="DM12" s="32"/>
      <c r="DN12" s="84"/>
      <c r="DO12" s="62" t="str">
        <f t="shared" si="21"/>
        <v/>
      </c>
      <c r="DP12" s="62" t="str">
        <f t="shared" ref="DP12:DP75" si="71">IF(OR(DN12="", $B12=""), "", IF(AND(LG11&gt;LE12, LG12&gt;LE12), DN12*LF12, IF(AND(LG11&lt;LE12, LG12&gt;LE12), ((LG12-LE12)*LF12)+(($D12-(LG12-LE12))*LD12), DN12*LD12)))</f>
        <v/>
      </c>
      <c r="DQ12" s="65" t="str">
        <f>IF(OR($B12="", DP12=""), "", IF(DAY($B12)=1, DP12, DQ11+DP12))</f>
        <v/>
      </c>
      <c r="DR12" s="68" t="str">
        <f t="shared" ref="DR12:DR75" si="72">IF(OR(DN12="", $B12=""), "", IF(AND(LG11&gt;LE12, LG12&gt;LE12), LF12, IF(AND(LG11&lt;LE12, LG12&gt;LE12), "Both", LD12)))</f>
        <v/>
      </c>
      <c r="DS12" s="32"/>
      <c r="DT12" s="84"/>
      <c r="DU12" s="62" t="str">
        <f t="shared" si="22"/>
        <v/>
      </c>
      <c r="DV12" s="62" t="str">
        <f t="shared" ref="DV12:DV75" si="73">IF(OR(DT12="", $B12=""), "", IF(AND(LM11&gt;LK12, LM12&gt;LK12), DT12*LL12, IF(AND(LM11&lt;LK12, LM12&gt;LK12), ((LM12-LK12)*LL12)+(($D12-(LM12-LK12))*LJ12), DT12*LJ12)))</f>
        <v/>
      </c>
      <c r="DW12" s="65" t="str">
        <f>IF(OR($B12="", DV12=""), "", IF(DAY($B12)=1, DV12, DW11+DV12))</f>
        <v/>
      </c>
      <c r="DX12" s="68" t="str">
        <f t="shared" ref="DX12:DX75" si="74">IF(OR(DT12="", $B12=""), "", IF(AND(LM11&gt;LK12, LM12&gt;LK12), LL12, IF(AND(LM11&lt;LK12, LM12&gt;LK12), "Both", LJ12)))</f>
        <v/>
      </c>
      <c r="DY12" s="32"/>
      <c r="DZ12" s="84"/>
      <c r="EA12" s="62" t="str">
        <f t="shared" si="23"/>
        <v/>
      </c>
      <c r="EB12" s="62" t="str">
        <f t="shared" ref="EB12:EB75" si="75">IF(OR(DZ12="", $B12=""), "", IF(AND(LS11&gt;LQ12, LS12&gt;LQ12), DZ12*LR12, IF(AND(LS11&lt;LQ12, LS12&gt;LQ12), ((LS12-LQ12)*LR12)+(($D12-(LS12-LQ12))*LP12), DZ12*LP12)))</f>
        <v/>
      </c>
      <c r="EC12" s="65" t="str">
        <f>IF(OR($B12="", EB12=""), "", IF(DAY($B12)=1, EB12, EC11+EB12))</f>
        <v/>
      </c>
      <c r="ED12" s="68" t="str">
        <f t="shared" ref="ED12:ED75" si="76">IF(OR(DZ12="", $B12=""), "", IF(AND(LS11&gt;LQ12, LS12&gt;LQ12), LR12, IF(AND(LS11&lt;LQ12, LS12&gt;LQ12), "Both", LP12)))</f>
        <v/>
      </c>
      <c r="EE12" s="32"/>
      <c r="EF12" s="84"/>
      <c r="EG12" s="62" t="str">
        <f t="shared" si="24"/>
        <v/>
      </c>
      <c r="EH12" s="62" t="str">
        <f t="shared" ref="EH12:EH75" si="77">IF(OR(EF12="", $B12=""), "", IF(AND(LY11&gt;LW12, LY12&gt;LW12), EF12*LX12, IF(AND(LY11&lt;LW12, LY12&gt;LW12), ((LY12-LW12)*LX12)+(($D12-(LY12-LW12))*LV12), EF12*LV12)))</f>
        <v/>
      </c>
      <c r="EI12" s="65" t="str">
        <f>IF(OR($B12="", EH12=""), "", IF(DAY($B12)=1, EH12, EI11+EH12))</f>
        <v/>
      </c>
      <c r="EJ12" s="68" t="str">
        <f t="shared" ref="EJ12:EJ75" si="78">IF(OR(EF12="", $B12=""), "", IF(AND(LY11&gt;LW12, LY12&gt;LW12), LX12, IF(AND(LY11&lt;LW12, LY12&gt;LW12), "Both", LV12)))</f>
        <v/>
      </c>
      <c r="EK12" s="32"/>
      <c r="EL12" s="84"/>
      <c r="EM12" s="62" t="str">
        <f t="shared" si="25"/>
        <v/>
      </c>
      <c r="EN12" s="62" t="str">
        <f t="shared" ref="EN12:EN75" si="79">IF(OR(EL12="", $B12=""), "", IF(AND(ME11&gt;MC12, ME12&gt;MC12), EL12*MD12, IF(AND(ME11&lt;MC12, ME12&gt;MC12), ((ME12-MC12)*MD12)+(($D12-(ME12-MC12))*MB12), EL12*MB12)))</f>
        <v/>
      </c>
      <c r="EO12" s="65" t="str">
        <f>IF(OR($B12="", EN12=""), "", IF(DAY($B12)=1, EN12, EO11+EN12))</f>
        <v/>
      </c>
      <c r="EP12" s="68" t="str">
        <f t="shared" ref="EP12:EP75" si="80">IF(OR(EL12="", $B12=""), "", IF(AND(ME11&gt;MC12, ME12&gt;MC12), MD12, IF(AND(ME11&lt;MC12, ME12&gt;MC12), "Both", MB12)))</f>
        <v/>
      </c>
      <c r="EQ12" s="32"/>
      <c r="ER12" s="84"/>
      <c r="ES12" s="62" t="str">
        <f t="shared" si="26"/>
        <v/>
      </c>
      <c r="ET12" s="62" t="str">
        <f t="shared" ref="ET12:ET75" si="81">IF(OR(ER12="", $B12=""), "", IF(AND(MK11&gt;MI12, MK12&gt;MI12), ER12*MJ12, IF(AND(MK11&lt;MI12, MK12&gt;MI12), ((MK12-MI12)*MJ12)+(($D12-(MK12-MI12))*MH12), ER12*MH12)))</f>
        <v/>
      </c>
      <c r="EU12" s="65" t="str">
        <f>IF(OR($B12="", ET12=""), "", IF(DAY($B12)=1, ET12, EU11+ET12))</f>
        <v/>
      </c>
      <c r="EV12" s="68" t="str">
        <f t="shared" ref="EV12:EV75" si="82">IF(OR(ER12="", $B12=""), "", IF(AND(MK11&gt;MI12, MK12&gt;MI12), MJ12, IF(AND(MK11&lt;MI12, MK12&gt;MI12), "Both", MH12)))</f>
        <v/>
      </c>
      <c r="EW12" s="32"/>
      <c r="EX12" s="84"/>
      <c r="EY12" s="62" t="str">
        <f t="shared" si="27"/>
        <v/>
      </c>
      <c r="EZ12" s="62" t="str">
        <f t="shared" ref="EZ12:EZ75" si="83">IF(OR(EX12="", $B12=""), "", IF(AND(MQ11&gt;MO12, MQ12&gt;MO12), EX12*MP12, IF(AND(MQ11&lt;MO12, MQ12&gt;MO12), ((MQ12-MO12)*MP12)+(($D12-(MQ12-MO12))*MN12), EX12*MN12)))</f>
        <v/>
      </c>
      <c r="FA12" s="65" t="str">
        <f>IF(OR($B12="", EZ12=""), "", IF(DAY($B12)=1, EZ12, FA11+EZ12))</f>
        <v/>
      </c>
      <c r="FB12" s="68" t="str">
        <f t="shared" ref="FB12:FB75" si="84">IF(OR(EX12="", $B12=""), "", IF(AND(MQ11&gt;MO12, MQ12&gt;MO12), MP12, IF(AND(MQ11&lt;MO12, MQ12&gt;MO12), "Both", MN12)))</f>
        <v/>
      </c>
      <c r="FC12" s="32"/>
      <c r="FD12" s="84"/>
      <c r="FE12" s="62" t="str">
        <f t="shared" si="28"/>
        <v/>
      </c>
      <c r="FF12" s="62" t="str">
        <f t="shared" ref="FF12:FF75" si="85">IF(OR(FD12="", $B12=""), "", IF(AND(MW11&gt;MU12, MW12&gt;MU12), FD12*MV12, IF(AND(MW11&lt;MU12, MW12&gt;MU12), ((MW12-MU12)*MV12)+(($D12-(MW12-MU12))*MT12), FD12*MT12)))</f>
        <v/>
      </c>
      <c r="FG12" s="65" t="str">
        <f>IF(OR($B12="", FF12=""), "", IF(DAY($B12)=1, FF12, FG11+FF12))</f>
        <v/>
      </c>
      <c r="FH12" s="68" t="str">
        <f t="shared" ref="FH12:FH75" si="86">IF(OR(FD12="", $B12=""), "", IF(AND(MW11&gt;MU12, MW12&gt;MU12), MV12, IF(AND(MW11&lt;MU12, MW12&gt;MU12), "Both", MT12)))</f>
        <v/>
      </c>
      <c r="FI12" s="32"/>
      <c r="FJ12" s="84"/>
      <c r="FK12" s="62" t="str">
        <f t="shared" si="29"/>
        <v/>
      </c>
      <c r="FL12" s="62" t="str">
        <f t="shared" ref="FL12:FL75" si="87">IF(OR(FJ12="", $B12=""), "", IF(AND(NC11&gt;NA12, NC12&gt;NA12), FJ12*NB12, IF(AND(NC11&lt;NA12, NC12&gt;NA12), ((NC12-NA12)*NB12)+(($D12-(NC12-NA12))*MZ12), FJ12*MZ12)))</f>
        <v/>
      </c>
      <c r="FM12" s="65" t="str">
        <f>IF(OR($B12="", FL12=""), "", IF(DAY($B12)=1, FL12, FM11+FL12))</f>
        <v/>
      </c>
      <c r="FN12" s="68" t="str">
        <f t="shared" ref="FN12:FN75" si="88">IF(OR(FJ12="", $B12=""), "", IF(AND(NC11&gt;NA12, NC12&gt;NA12), NB12, IF(AND(NC11&lt;NA12, NC12&gt;NA12), "Both", MZ12)))</f>
        <v/>
      </c>
      <c r="FO12" s="32"/>
      <c r="FP12" s="84"/>
      <c r="FQ12" s="62" t="str">
        <f t="shared" si="30"/>
        <v/>
      </c>
      <c r="FR12" s="62" t="str">
        <f t="shared" ref="FR12:FR75" si="89">IF(OR(FP12="", $B12=""), "", IF(AND(NI11&gt;NG12, NI12&gt;NG12), FP12*NH12, IF(AND(NI11&lt;NG12, NI12&gt;NG12), ((NI12-NG12)*NH12)+(($D12-(NI12-NG12))*NF12), FP12*NF12)))</f>
        <v/>
      </c>
      <c r="FS12" s="65" t="str">
        <f>IF(OR($B12="", FR12=""), "", IF(DAY($B12)=1, FR12, FS11+FR12))</f>
        <v/>
      </c>
      <c r="FT12" s="68" t="str">
        <f t="shared" ref="FT12:FT75" si="90">IF(OR(FP12="", $B12=""), "", IF(AND(NI11&gt;NG12, NI12&gt;NG12), NH12, IF(AND(NI11&lt;NG12, NI12&gt;NG12), "Both", NF12)))</f>
        <v/>
      </c>
      <c r="FU12" s="32"/>
      <c r="FV12" s="84"/>
      <c r="FW12" s="62" t="str">
        <f t="shared" si="31"/>
        <v/>
      </c>
      <c r="FX12" s="62" t="str">
        <f t="shared" ref="FX12:FX75" si="91">IF(OR(FV12="", $B12=""), "", IF(AND(NO11&gt;NM12, NO12&gt;NM12), FV12*NN12, IF(AND(NO11&lt;NM12, NO12&gt;NM12), ((NO12-NM12)*NN12)+(($D12-(NO12-NM12))*NL12), FV12*NL12)))</f>
        <v/>
      </c>
      <c r="FY12" s="65" t="str">
        <f>IF(OR($B12="", FX12=""), "", IF(DAY($B12)=1, FX12, FY11+FX12))</f>
        <v/>
      </c>
      <c r="FZ12" s="68" t="str">
        <f t="shared" ref="FZ12:FZ75" si="92">IF(OR(FV12="", $B12=""), "", IF(AND(NO11&gt;NM12, NO12&gt;NM12), NN12, IF(AND(NO11&lt;NM12, NO12&gt;NM12), "Both", NL12)))</f>
        <v/>
      </c>
      <c r="GA12" s="32"/>
      <c r="GC12" s="7" t="str">
        <f t="shared" ref="GC12:GC75" si="93">IFERROR(TEXT(B12, "mmm yyyy"), "")</f>
        <v/>
      </c>
      <c r="GD12" s="7" t="str">
        <f t="shared" ca="1" si="32"/>
        <v/>
      </c>
      <c r="GG12" s="34" t="s">
        <v>20</v>
      </c>
      <c r="GH12" s="34"/>
      <c r="GI12" s="51" t="e">
        <f>GI3+1</f>
        <v>#VALUE!</v>
      </c>
      <c r="GJ12" s="39"/>
      <c r="GK12" s="34" t="s">
        <v>21</v>
      </c>
      <c r="GL12" s="34" t="s">
        <v>11</v>
      </c>
      <c r="GN12" s="40" t="s">
        <v>22</v>
      </c>
      <c r="GO12" s="40" t="s">
        <v>23</v>
      </c>
      <c r="GP12" s="40" t="s">
        <v>24</v>
      </c>
      <c r="GQ12" s="40" t="s">
        <v>25</v>
      </c>
      <c r="GT12" s="71" t="str">
        <f>IF(GT$9="", "", IF(AND(NOT('Personnel Details'!$N$11=""), $B12&gt;='Personnel Details'!$N$11), 'Personnel Details'!$O$11, IF(AND(NOT('Personnel Details'!$I$11=""), $B12&gt;='Personnel Details'!$I$11), 'Personnel Details'!$J$11, 'Personnel Details'!$E$11)))</f>
        <v/>
      </c>
      <c r="GU12" s="59" t="str">
        <f>IF(GT$9="", "", IF(AND(NOT('Personnel Details'!$N$11=""), $B12&gt;='Personnel Details'!$N$11), IF('Personnel Details'!$P$11="","", 'Personnel Details'!$P$11), IF(AND(NOT('Personnel Details'!$I$11=""), $B12&gt;='Personnel Details'!$I$11), IF('Personnel Details'!$K$11="", "", 'Personnel Details'!$K$11), IF('Personnel Details'!$F$11="", "", 'Personnel Details'!$F$11))))</f>
        <v/>
      </c>
      <c r="GV12" s="74" t="str">
        <f>IF(GT$9="", "", IF(AND(NOT('Personnel Details'!$N$11=""), $B12&gt;='Personnel Details'!$N$11), 'Personnel Details'!$Q$11, IF(AND(NOT('Personnel Details'!$I$11=""), $B12&gt;='Personnel Details'!$I$11), 'Personnel Details'!$L$11, 'Personnel Details'!$G$11)))</f>
        <v/>
      </c>
      <c r="GW12" s="59" t="str">
        <f t="shared" ref="GW12:GW75" si="94">IFERROR(IF(DAY($B12)=1, D12, GW11+D12), "")</f>
        <v/>
      </c>
      <c r="GX12" s="53"/>
      <c r="GZ12" s="78" t="str">
        <f>IF(GZ$9="", "", IF(AND(NOT('Personnel Details'!$N$12=""), $B12&gt;='Personnel Details'!$N$12), 'Personnel Details'!$O$12, IF(AND(NOT('Personnel Details'!$I$12=""), $B12&gt;='Personnel Details'!$I$12), 'Personnel Details'!$J$12, 'Personnel Details'!$E$12)))</f>
        <v/>
      </c>
      <c r="HA12" s="59" t="str">
        <f>IF(GZ$9="", "", IF(AND(NOT('Personnel Details'!$N$12=""), $B12&gt;='Personnel Details'!$N$12), IF('Personnel Details'!$P$12="","", 'Personnel Details'!$P$12), IF(AND(NOT('Personnel Details'!$I$12=""), $B12&gt;='Personnel Details'!$I$12), IF('Personnel Details'!$K$12="", "", 'Personnel Details'!$K$12), IF('Personnel Details'!$F$12="", "", 'Personnel Details'!$F$12))))</f>
        <v/>
      </c>
      <c r="HB12" s="79" t="str">
        <f>IF(GZ$9="", "", IF(AND(NOT('Personnel Details'!$N$12=""), $B12&gt;='Personnel Details'!$N$12), 'Personnel Details'!$Q$12, IF(AND(NOT('Personnel Details'!$I$12=""), $B12&gt;='Personnel Details'!$I$12), 'Personnel Details'!$L$12, 'Personnel Details'!$G$12)))</f>
        <v/>
      </c>
      <c r="HC12" s="59" t="str">
        <f t="shared" ref="HC12:HC75" si="95">IFERROR(IF(DAY($B12)=1, J12, HC11+J12), "")</f>
        <v/>
      </c>
      <c r="HD12" s="53"/>
      <c r="HF12" s="78" t="str">
        <f>IF(HF$9="", "", IF(AND(NOT('Personnel Details'!$N$13=""), $B12&gt;='Personnel Details'!$N$13), 'Personnel Details'!$O$13, IF(AND(NOT('Personnel Details'!$I$13=""), $B12&gt;='Personnel Details'!$I$13), 'Personnel Details'!$J$13, 'Personnel Details'!$E$13)))</f>
        <v/>
      </c>
      <c r="HG12" s="59" t="str">
        <f>IF(HF$9="", "", IF(AND(NOT('Personnel Details'!$N$13=""), $B12&gt;='Personnel Details'!$N$13), IF('Personnel Details'!$P$13="","", 'Personnel Details'!$P$13), IF(AND(NOT('Personnel Details'!$I$13=""), $B12&gt;='Personnel Details'!$I$13), IF('Personnel Details'!$K$13="", "", 'Personnel Details'!$K$13), IF('Personnel Details'!$F$13="", "", 'Personnel Details'!$F$13))))</f>
        <v/>
      </c>
      <c r="HH12" s="79" t="str">
        <f>IF(HF$9="", "", IF(AND(NOT('Personnel Details'!$N$13=""), $B12&gt;='Personnel Details'!$N$13), 'Personnel Details'!$Q$13, IF(AND(NOT('Personnel Details'!$I$13=""), $B12&gt;='Personnel Details'!$I$13), 'Personnel Details'!$L$13, 'Personnel Details'!$G$13)))</f>
        <v/>
      </c>
      <c r="HI12" s="59" t="str">
        <f t="shared" ref="HI12:HI75" si="96">IFERROR(IF(DAY($B12)=1, P12, HI11+P12), "")</f>
        <v/>
      </c>
      <c r="HJ12" s="53"/>
      <c r="HL12" s="78" t="str">
        <f>IF(HL$9="", "", IF(AND(NOT('Personnel Details'!$N$14=""), $B12&gt;='Personnel Details'!$N$14), 'Personnel Details'!$O$14, IF(AND(NOT('Personnel Details'!$I$14=""), $B12&gt;='Personnel Details'!$I$14), 'Personnel Details'!$J$14, 'Personnel Details'!$E$14)))</f>
        <v/>
      </c>
      <c r="HM12" s="59" t="str">
        <f>IF(HL$9="", "", IF(AND(NOT('Personnel Details'!$N$14=""), $B12&gt;='Personnel Details'!$N$14), IF('Personnel Details'!$P$14="","", 'Personnel Details'!$P$14), IF(AND(NOT('Personnel Details'!$I$14=""), $B12&gt;='Personnel Details'!$I$14), IF('Personnel Details'!$K$14="", "", 'Personnel Details'!$K$14), IF('Personnel Details'!$F$14="", "", 'Personnel Details'!$F$14))))</f>
        <v/>
      </c>
      <c r="HN12" s="79" t="str">
        <f>IF(HL$9="", "", IF(AND(NOT('Personnel Details'!$N$14=""), $B12&gt;='Personnel Details'!$N$14), 'Personnel Details'!$Q$14, IF(AND(NOT('Personnel Details'!$I$14=""), $B12&gt;='Personnel Details'!$I$14), 'Personnel Details'!$L$14, 'Personnel Details'!$G$14)))</f>
        <v/>
      </c>
      <c r="HO12" s="59" t="str">
        <f t="shared" ref="HO12:HO75" si="97">IFERROR(IF(DAY($B12)=1, V12, HO11+V12), "")</f>
        <v/>
      </c>
      <c r="HP12" s="53"/>
      <c r="HR12" s="78" t="str">
        <f>IF(HR$9="", "", IF(AND(NOT('Personnel Details'!$N$15=""), $B12&gt;='Personnel Details'!$N$15), 'Personnel Details'!$O$15, IF(AND(NOT('Personnel Details'!$I$15=""), $B12&gt;='Personnel Details'!$I$15), 'Personnel Details'!$J$15, 'Personnel Details'!$E$15)))</f>
        <v/>
      </c>
      <c r="HS12" s="59" t="str">
        <f>IF(HR$9="", "", IF(AND(NOT('Personnel Details'!$N$15=""), $B12&gt;='Personnel Details'!$N$15), IF('Personnel Details'!$P$15="","", 'Personnel Details'!$P$15), IF(AND(NOT('Personnel Details'!$I$15=""), $B12&gt;='Personnel Details'!$I$15), IF('Personnel Details'!$K$15="", "", 'Personnel Details'!$K$15), IF('Personnel Details'!$F$15="", "", 'Personnel Details'!$F$15))))</f>
        <v/>
      </c>
      <c r="HT12" s="79" t="str">
        <f>IF(HR$9="", "", IF(AND(NOT('Personnel Details'!$N$15=""), $B12&gt;='Personnel Details'!$N$15), 'Personnel Details'!$Q$15, IF(AND(NOT('Personnel Details'!$I$15=""), $B12&gt;='Personnel Details'!$I$15), 'Personnel Details'!$L$15, 'Personnel Details'!$G$15)))</f>
        <v/>
      </c>
      <c r="HU12" s="59" t="str">
        <f t="shared" ref="HU12:HU75" si="98">IFERROR(IF(DAY($B12)=1, AB12, HU11+AB12), "")</f>
        <v/>
      </c>
      <c r="HV12" s="53"/>
      <c r="HX12" s="78" t="str">
        <f>IF(HX$9="", "", IF(AND(NOT('Personnel Details'!$N$16=""), $B12&gt;='Personnel Details'!$N$16), 'Personnel Details'!$O$16, IF(AND(NOT('Personnel Details'!$I$16=""), $B12&gt;='Personnel Details'!$I$16), 'Personnel Details'!$J$16, 'Personnel Details'!$E$16)))</f>
        <v/>
      </c>
      <c r="HY12" s="59" t="str">
        <f>IF(HX$9="", "", IF(AND(NOT('Personnel Details'!$N$16=""), $B12&gt;='Personnel Details'!$N$16), IF('Personnel Details'!$P$16="","", 'Personnel Details'!$P$16), IF(AND(NOT('Personnel Details'!$I$16=""), $B12&gt;='Personnel Details'!$I$16), IF('Personnel Details'!$K$16="", "", 'Personnel Details'!$K$16), IF('Personnel Details'!$F$16="", "", 'Personnel Details'!$F$16))))</f>
        <v/>
      </c>
      <c r="HZ12" s="79" t="str">
        <f>IF(HX$9="", "", IF(AND(NOT('Personnel Details'!$N$16=""), $B12&gt;='Personnel Details'!$N$16), 'Personnel Details'!$Q$16, IF(AND(NOT('Personnel Details'!$I$16=""), $B12&gt;='Personnel Details'!$I$16), 'Personnel Details'!$L$16, 'Personnel Details'!$G$16)))</f>
        <v/>
      </c>
      <c r="IA12" s="59" t="str">
        <f t="shared" ref="IA12:IA75" si="99">IFERROR(IF(DAY($B12)=1, AH12, IA11+AH12), "")</f>
        <v/>
      </c>
      <c r="IB12" s="53"/>
      <c r="ID12" s="78" t="str">
        <f>IF(ID$9="", "", IF(AND(NOT('Personnel Details'!$N$17=""), $B12&gt;='Personnel Details'!$N$17), 'Personnel Details'!$O$17, IF(AND(NOT('Personnel Details'!$I$17=""), $B12&gt;='Personnel Details'!$I$17), 'Personnel Details'!$J$17, 'Personnel Details'!$E$17)))</f>
        <v/>
      </c>
      <c r="IE12" s="59" t="str">
        <f>IF(ID$9="", "", IF(AND(NOT('Personnel Details'!$N$17=""), $B12&gt;='Personnel Details'!$N$17), IF('Personnel Details'!$P$17="","", 'Personnel Details'!$P$17), IF(AND(NOT('Personnel Details'!$I$17=""), $B12&gt;='Personnel Details'!$I$17), IF('Personnel Details'!$K$17="", "", 'Personnel Details'!$K$17), IF('Personnel Details'!$F$17="", "", 'Personnel Details'!$F$17))))</f>
        <v/>
      </c>
      <c r="IF12" s="79" t="str">
        <f>IF(ID$9="", "", IF(AND(NOT('Personnel Details'!$N$17=""), $B12&gt;='Personnel Details'!$N$17), 'Personnel Details'!$Q$17, IF(AND(NOT('Personnel Details'!$I$17=""), $B12&gt;='Personnel Details'!$I$17), 'Personnel Details'!$L$17, 'Personnel Details'!$G$17)))</f>
        <v/>
      </c>
      <c r="IG12" s="59" t="str">
        <f t="shared" ref="IG12:IG75" si="100">IFERROR(IF(DAY($B12)=1, AN12, IG11+AN12), "")</f>
        <v/>
      </c>
      <c r="IH12" s="53"/>
      <c r="IJ12" s="78" t="str">
        <f>IF(IJ$9="", "", IF(AND(NOT('Personnel Details'!$N$18=""), $B12&gt;='Personnel Details'!$N$18), 'Personnel Details'!$O$18, IF(AND(NOT('Personnel Details'!$I$18=""), $B12&gt;='Personnel Details'!$I$18), 'Personnel Details'!$J$18, 'Personnel Details'!$E$18)))</f>
        <v/>
      </c>
      <c r="IK12" s="59" t="str">
        <f>IF(IJ$9="", "", IF(AND(NOT('Personnel Details'!$N$18=""), $B12&gt;='Personnel Details'!$N$18), IF('Personnel Details'!$P$18="","", 'Personnel Details'!$P$18), IF(AND(NOT('Personnel Details'!$I$18=""), $B12&gt;='Personnel Details'!$I$18), IF('Personnel Details'!$K$18="", "", 'Personnel Details'!$K$18), IF('Personnel Details'!$F$18="", "", 'Personnel Details'!$F$18))))</f>
        <v/>
      </c>
      <c r="IL12" s="79" t="str">
        <f>IF(IJ$9="", "", IF(AND(NOT('Personnel Details'!$N$18=""), $B12&gt;='Personnel Details'!$N$18), 'Personnel Details'!$Q$18, IF(AND(NOT('Personnel Details'!$I$18=""), $B12&gt;='Personnel Details'!$I$18), 'Personnel Details'!$L$18, 'Personnel Details'!$G$18)))</f>
        <v/>
      </c>
      <c r="IM12" s="59" t="str">
        <f t="shared" ref="IM12:IM75" si="101">IFERROR(IF(DAY($B12)=1, AT12, IM11+AT12), "")</f>
        <v/>
      </c>
      <c r="IN12" s="53"/>
      <c r="IP12" s="78" t="str">
        <f>IF(IP$9="", "", IF(AND(NOT('Personnel Details'!$N$19=""), $B12&gt;='Personnel Details'!$N$19), 'Personnel Details'!$O$19, IF(AND(NOT('Personnel Details'!$I$19=""), $B12&gt;='Personnel Details'!$I$19), 'Personnel Details'!$J$19, 'Personnel Details'!$E$19)))</f>
        <v/>
      </c>
      <c r="IQ12" s="59" t="str">
        <f>IF(IP$9="", "", IF(AND(NOT('Personnel Details'!$N$19=""), $B12&gt;='Personnel Details'!$N$19), IF('Personnel Details'!$P$19="","", 'Personnel Details'!$P$19), IF(AND(NOT('Personnel Details'!$I$19=""), $B12&gt;='Personnel Details'!$I$19), IF('Personnel Details'!$K$19="", "", 'Personnel Details'!$K$19), IF('Personnel Details'!$F$19="", "", 'Personnel Details'!$F$19))))</f>
        <v/>
      </c>
      <c r="IR12" s="79" t="str">
        <f>IF(IP$9="", "", IF(AND(NOT('Personnel Details'!$N$19=""), $B12&gt;='Personnel Details'!$N$19), 'Personnel Details'!$Q$19, IF(AND(NOT('Personnel Details'!$I$19=""), $B12&gt;='Personnel Details'!$I$19), 'Personnel Details'!$L$19, 'Personnel Details'!$G$19)))</f>
        <v/>
      </c>
      <c r="IS12" s="59" t="str">
        <f t="shared" ref="IS12:IS75" si="102">IFERROR(IF(DAY($B12)=1, AZ12, IS11+AZ12), "")</f>
        <v/>
      </c>
      <c r="IT12" s="53"/>
      <c r="IV12" s="78" t="str">
        <f>IF(IV$9="", "", IF(AND(NOT('Personnel Details'!$N$20=""), $B12&gt;='Personnel Details'!$N$20), 'Personnel Details'!$O$20, IF(AND(NOT('Personnel Details'!$I$20=""), $B12&gt;='Personnel Details'!$I$20), 'Personnel Details'!$J$20, 'Personnel Details'!$E$20)))</f>
        <v/>
      </c>
      <c r="IW12" s="59" t="str">
        <f>IF(IV$9="", "", IF(AND(NOT('Personnel Details'!$N$20=""), $B12&gt;='Personnel Details'!$N$20), IF('Personnel Details'!$P$20="","", 'Personnel Details'!$P$20), IF(AND(NOT('Personnel Details'!$I$20=""), $B12&gt;='Personnel Details'!$I$20), IF('Personnel Details'!$K$20="", "", 'Personnel Details'!$K$20), IF('Personnel Details'!$F$20="", "", 'Personnel Details'!$F$20))))</f>
        <v/>
      </c>
      <c r="IX12" s="79" t="str">
        <f>IF(IV$9="", "", IF(AND(NOT('Personnel Details'!$N$20=""), $B12&gt;='Personnel Details'!$N$20), 'Personnel Details'!$Q$20, IF(AND(NOT('Personnel Details'!$I$20=""), $B12&gt;='Personnel Details'!$I$20), 'Personnel Details'!$L$20, 'Personnel Details'!$G$20)))</f>
        <v/>
      </c>
      <c r="IY12" s="59" t="str">
        <f t="shared" ref="IY12:IY75" si="103">IFERROR(IF(DAY($B12)=1, BF12, IY11+BF12), "")</f>
        <v/>
      </c>
      <c r="IZ12" s="53"/>
      <c r="JB12" s="78" t="str">
        <f>IF(JB$9="", "", IF(AND(NOT('Personnel Details'!$N$21=""), $B12&gt;='Personnel Details'!$N$21), 'Personnel Details'!$O$21, IF(AND(NOT('Personnel Details'!$I$21=""), $B12&gt;='Personnel Details'!$I$21), 'Personnel Details'!$J$21, 'Personnel Details'!$E$21)))</f>
        <v/>
      </c>
      <c r="JC12" s="59" t="str">
        <f>IF(JB$9="", "", IF(AND(NOT('Personnel Details'!$N$21=""), $B12&gt;='Personnel Details'!$N$21), IF('Personnel Details'!$P$21="","", 'Personnel Details'!$P$21), IF(AND(NOT('Personnel Details'!$I$21=""), $B12&gt;='Personnel Details'!$I$21), IF('Personnel Details'!$K$21="", "", 'Personnel Details'!$K$21), IF('Personnel Details'!$F$21="", "", 'Personnel Details'!$F$21))))</f>
        <v/>
      </c>
      <c r="JD12" s="79" t="str">
        <f>IF(JB$9="", "", IF(AND(NOT('Personnel Details'!$N$21=""), $B12&gt;='Personnel Details'!$N$21), 'Personnel Details'!$Q$21, IF(AND(NOT('Personnel Details'!$I$21=""), $B12&gt;='Personnel Details'!$I$21), 'Personnel Details'!$L$21, 'Personnel Details'!$G$21)))</f>
        <v/>
      </c>
      <c r="JE12" s="59" t="str">
        <f t="shared" ref="JE12:JE75" si="104">IFERROR(IF(DAY($B12)=1, BL12, JE11+BL12), "")</f>
        <v/>
      </c>
      <c r="JF12" s="53"/>
      <c r="JH12" s="78" t="str">
        <f>IF(JH$9="", "", IF(AND(NOT('Personnel Details'!$N$22=""), $B12&gt;='Personnel Details'!$N$22), 'Personnel Details'!$O$22, IF(AND(NOT('Personnel Details'!$I$22=""), $B12&gt;='Personnel Details'!$I$22), 'Personnel Details'!$J$22, 'Personnel Details'!$E$22)))</f>
        <v/>
      </c>
      <c r="JI12" s="59" t="str">
        <f>IF(JH$9="", "", IF(AND(NOT('Personnel Details'!$N$22=""), $B12&gt;='Personnel Details'!$N$22), IF('Personnel Details'!$P$22="","", 'Personnel Details'!$P$22), IF(AND(NOT('Personnel Details'!$I$22=""), $B12&gt;='Personnel Details'!$I$22), IF('Personnel Details'!$K$22="", "", 'Personnel Details'!$K$22), IF('Personnel Details'!$F$22="", "", 'Personnel Details'!$F$22))))</f>
        <v/>
      </c>
      <c r="JJ12" s="79" t="str">
        <f>IF(JH$9="", "", IF(AND(NOT('Personnel Details'!$N$22=""), $B12&gt;='Personnel Details'!$N$22), 'Personnel Details'!$Q$22, IF(AND(NOT('Personnel Details'!$I$22=""), $B12&gt;='Personnel Details'!$I$22), 'Personnel Details'!$L$22, 'Personnel Details'!$G$22)))</f>
        <v/>
      </c>
      <c r="JK12" s="59" t="str">
        <f t="shared" ref="JK12:JK75" si="105">IFERROR(IF(DAY($B12)=1, BR12, JK11+BR12), "")</f>
        <v/>
      </c>
      <c r="JL12" s="53"/>
      <c r="JN12" s="78" t="str">
        <f>IF(JN$9="", "", IF(AND(NOT('Personnel Details'!$N$23=""), $B12&gt;='Personnel Details'!$N$23), 'Personnel Details'!$O$23, IF(AND(NOT('Personnel Details'!$I$23=""), $B12&gt;='Personnel Details'!$I$23), 'Personnel Details'!$J$23, 'Personnel Details'!$E$23)))</f>
        <v/>
      </c>
      <c r="JO12" s="59" t="str">
        <f>IF(JN$9="", "", IF(AND(NOT('Personnel Details'!$N$23=""), $B12&gt;='Personnel Details'!$N$23), IF('Personnel Details'!$P$23="","", 'Personnel Details'!$P$23), IF(AND(NOT('Personnel Details'!$I$23=""), $B12&gt;='Personnel Details'!$I$23), IF('Personnel Details'!$K$23="", "", 'Personnel Details'!$K$23), IF('Personnel Details'!$F$23="", "", 'Personnel Details'!$F$23))))</f>
        <v/>
      </c>
      <c r="JP12" s="79" t="str">
        <f>IF(JN$9="", "", IF(AND(NOT('Personnel Details'!$N$23=""), $B12&gt;='Personnel Details'!$N$23), 'Personnel Details'!$Q$23, IF(AND(NOT('Personnel Details'!$I$23=""), $B12&gt;='Personnel Details'!$I$23), 'Personnel Details'!$L$23, 'Personnel Details'!$G$23)))</f>
        <v/>
      </c>
      <c r="JQ12" s="59" t="str">
        <f t="shared" ref="JQ12:JQ75" si="106">IFERROR(IF(DAY($B12)=1, BX12, JQ11+BX12), "")</f>
        <v/>
      </c>
      <c r="JR12" s="53"/>
      <c r="JT12" s="78" t="str">
        <f>IF(JT$9="", "", IF(AND(NOT('Personnel Details'!$N$24=""), $B12&gt;='Personnel Details'!$N$24), 'Personnel Details'!$O$24, IF(AND(NOT('Personnel Details'!$I$24=""), $B12&gt;='Personnel Details'!$I$24), 'Personnel Details'!$J$24, 'Personnel Details'!$E$24)))</f>
        <v/>
      </c>
      <c r="JU12" s="59" t="str">
        <f>IF(JT$9="", "", IF(AND(NOT('Personnel Details'!$N$24=""), $B12&gt;='Personnel Details'!$N$24), IF('Personnel Details'!$P$24="","", 'Personnel Details'!$P$24), IF(AND(NOT('Personnel Details'!$I$24=""), $B12&gt;='Personnel Details'!$I$24), IF('Personnel Details'!$K$24="", "", 'Personnel Details'!$K$24), IF('Personnel Details'!$F$24="", "", 'Personnel Details'!$F$24))))</f>
        <v/>
      </c>
      <c r="JV12" s="79" t="str">
        <f>IF(JT$9="", "", IF(AND(NOT('Personnel Details'!$N$24=""), $B12&gt;='Personnel Details'!$N$24), 'Personnel Details'!$Q$24, IF(AND(NOT('Personnel Details'!$I$24=""), $B12&gt;='Personnel Details'!$I$24), 'Personnel Details'!$L$24, 'Personnel Details'!$G$24)))</f>
        <v/>
      </c>
      <c r="JW12" s="59" t="str">
        <f t="shared" ref="JW12:JW75" si="107">IFERROR(IF(DAY($B12)=1, CD12, JW11+CD12), "")</f>
        <v/>
      </c>
      <c r="JX12" s="53"/>
      <c r="JZ12" s="78" t="str">
        <f>IF(JZ$9="", "", IF(AND(NOT('Personnel Details'!$N$25=""), $B12&gt;='Personnel Details'!$N$25), 'Personnel Details'!$O$25, IF(AND(NOT('Personnel Details'!$I$25=""), $B12&gt;='Personnel Details'!$I$25), 'Personnel Details'!$J$25, 'Personnel Details'!$E$25)))</f>
        <v/>
      </c>
      <c r="KA12" s="59" t="str">
        <f>IF(JZ$9="", "", IF(AND(NOT('Personnel Details'!$N$25=""), $B12&gt;='Personnel Details'!$N$25), IF('Personnel Details'!$P$25="","", 'Personnel Details'!$P$25), IF(AND(NOT('Personnel Details'!$I$25=""), $B12&gt;='Personnel Details'!$I$25), IF('Personnel Details'!$K$25="", "", 'Personnel Details'!$K$25), IF('Personnel Details'!$F$25="", "", 'Personnel Details'!$F$25))))</f>
        <v/>
      </c>
      <c r="KB12" s="79" t="str">
        <f>IF(JZ$9="", "", IF(AND(NOT('Personnel Details'!$N$25=""), $B12&gt;='Personnel Details'!$N$25), 'Personnel Details'!$Q$25, IF(AND(NOT('Personnel Details'!$I$25=""), $B12&gt;='Personnel Details'!$I$25), 'Personnel Details'!$L$25, 'Personnel Details'!$G$25)))</f>
        <v/>
      </c>
      <c r="KC12" s="59" t="str">
        <f t="shared" ref="KC12:KC75" si="108">IFERROR(IF(DAY($B12)=1, CJ12, KC11+CJ12), "")</f>
        <v/>
      </c>
      <c r="KD12" s="53"/>
      <c r="KF12" s="78" t="str">
        <f>IF(KF$9="", "", IF(AND(NOT('Personnel Details'!$N$26=""), $B12&gt;='Personnel Details'!$N$26), 'Personnel Details'!$O$26, IF(AND(NOT('Personnel Details'!$I$26=""), $B12&gt;='Personnel Details'!$I$26), 'Personnel Details'!$J$26, 'Personnel Details'!$E$26)))</f>
        <v/>
      </c>
      <c r="KG12" s="59" t="str">
        <f>IF(KF$9="", "", IF(AND(NOT('Personnel Details'!$N$26=""), $B12&gt;='Personnel Details'!$N$26), IF('Personnel Details'!$P$26="","", 'Personnel Details'!$P$26), IF(AND(NOT('Personnel Details'!$I$26=""), $B12&gt;='Personnel Details'!$I$26), IF('Personnel Details'!$K$26="", "", 'Personnel Details'!$K$26), IF('Personnel Details'!$F$26="", "", 'Personnel Details'!$F$26))))</f>
        <v/>
      </c>
      <c r="KH12" s="79" t="str">
        <f>IF(KF$9="", "", IF(AND(NOT('Personnel Details'!$N$26=""), $B12&gt;='Personnel Details'!$N$26), 'Personnel Details'!$Q$26, IF(AND(NOT('Personnel Details'!$I$26=""), $B12&gt;='Personnel Details'!$I$26), 'Personnel Details'!$L$26, 'Personnel Details'!$G$26)))</f>
        <v/>
      </c>
      <c r="KI12" s="59" t="str">
        <f t="shared" ref="KI12:KI75" si="109">IFERROR(IF(DAY($B12)=1, CP12, KI11+CP12), "")</f>
        <v/>
      </c>
      <c r="KJ12" s="53"/>
      <c r="KL12" s="78" t="str">
        <f>IF(KL$9="", "", IF(AND(NOT('Personnel Details'!$N$27=""), $B12&gt;='Personnel Details'!$N$27), 'Personnel Details'!$O$27, IF(AND(NOT('Personnel Details'!$I$27=""), $B12&gt;='Personnel Details'!$I$27), 'Personnel Details'!$J$27, 'Personnel Details'!$E$27)))</f>
        <v/>
      </c>
      <c r="KM12" s="59" t="str">
        <f>IF(KL$9="", "", IF(AND(NOT('Personnel Details'!$N$27=""), $B12&gt;='Personnel Details'!$N$27), IF('Personnel Details'!$P$27="","", 'Personnel Details'!$P$27), IF(AND(NOT('Personnel Details'!$I$27=""), $B12&gt;='Personnel Details'!$I$27), IF('Personnel Details'!$K$27="", "", 'Personnel Details'!$K$27), IF('Personnel Details'!$F$27="", "", 'Personnel Details'!$F$27))))</f>
        <v/>
      </c>
      <c r="KN12" s="79" t="str">
        <f>IF(KL$9="", "", IF(AND(NOT('Personnel Details'!$N$27=""), $B12&gt;='Personnel Details'!$N$27), 'Personnel Details'!$Q$27, IF(AND(NOT('Personnel Details'!$I$27=""), $B12&gt;='Personnel Details'!$I$27), 'Personnel Details'!$L$27, 'Personnel Details'!$G$27)))</f>
        <v/>
      </c>
      <c r="KO12" s="59" t="str">
        <f t="shared" ref="KO12:KO75" si="110">IFERROR(IF(DAY($B12)=1, CV12, KO11+CV12), "")</f>
        <v/>
      </c>
      <c r="KP12" s="53"/>
      <c r="KR12" s="78" t="str">
        <f>IF(KR$9="", "", IF(AND(NOT('Personnel Details'!$N$28=""), $B12&gt;='Personnel Details'!$N$28), 'Personnel Details'!$O$28, IF(AND(NOT('Personnel Details'!$I$28=""), $B12&gt;='Personnel Details'!$I$28), 'Personnel Details'!$J$28, 'Personnel Details'!$E$28)))</f>
        <v/>
      </c>
      <c r="KS12" s="59" t="str">
        <f>IF(KR$9="", "", IF(AND(NOT('Personnel Details'!$N$28=""), $B12&gt;='Personnel Details'!$N$28), IF('Personnel Details'!$P$28="","", 'Personnel Details'!$P$28), IF(AND(NOT('Personnel Details'!$I$28=""), $B12&gt;='Personnel Details'!$I$28), IF('Personnel Details'!$K$28="", "", 'Personnel Details'!$K$28), IF('Personnel Details'!$F$28="", "", 'Personnel Details'!$F$28))))</f>
        <v/>
      </c>
      <c r="KT12" s="79" t="str">
        <f>IF(KR$9="", "", IF(AND(NOT('Personnel Details'!$N$28=""), $B12&gt;='Personnel Details'!$N$28), 'Personnel Details'!$Q$28, IF(AND(NOT('Personnel Details'!$I$28=""), $B12&gt;='Personnel Details'!$I$28), 'Personnel Details'!$L$28, 'Personnel Details'!$G$28)))</f>
        <v/>
      </c>
      <c r="KU12" s="59" t="str">
        <f t="shared" ref="KU12:KU75" si="111">IFERROR(IF(DAY($B12)=1, DB12, KU11+DB12), "")</f>
        <v/>
      </c>
      <c r="KV12" s="53"/>
      <c r="KX12" s="78" t="str">
        <f>IF(KX$9="", "", IF(AND(NOT('Personnel Details'!$N$29=""), $B12&gt;='Personnel Details'!$N$29), 'Personnel Details'!$O$29, IF(AND(NOT('Personnel Details'!$I$29=""), $B12&gt;='Personnel Details'!$I$29), 'Personnel Details'!$J$29, 'Personnel Details'!$E$29)))</f>
        <v/>
      </c>
      <c r="KY12" s="59" t="str">
        <f>IF(KX$9="", "", IF(AND(NOT('Personnel Details'!$N$29=""), $B12&gt;='Personnel Details'!$N$29), IF('Personnel Details'!$P$29="","", 'Personnel Details'!$P$29), IF(AND(NOT('Personnel Details'!$I$29=""), $B12&gt;='Personnel Details'!$I$29), IF('Personnel Details'!$K$29="", "", 'Personnel Details'!$K$29), IF('Personnel Details'!$F$29="", "", 'Personnel Details'!$F$29))))</f>
        <v/>
      </c>
      <c r="KZ12" s="79" t="str">
        <f>IF(KX$9="", "", IF(AND(NOT('Personnel Details'!$N$29=""), $B12&gt;='Personnel Details'!$N$29), 'Personnel Details'!$Q$29, IF(AND(NOT('Personnel Details'!$I$29=""), $B12&gt;='Personnel Details'!$I$29), 'Personnel Details'!$L$29, 'Personnel Details'!$G$29)))</f>
        <v/>
      </c>
      <c r="LA12" s="59" t="str">
        <f t="shared" ref="LA12:LA75" si="112">IFERROR(IF(DAY($B12)=1, DH12, LA11+DH12), "")</f>
        <v/>
      </c>
      <c r="LB12" s="53"/>
      <c r="LD12" s="78" t="str">
        <f>IF(LD$9="", "", IF(AND(NOT('Personnel Details'!$N$30=""), $B12&gt;='Personnel Details'!$N$30), 'Personnel Details'!$O$30, IF(AND(NOT('Personnel Details'!$I$30=""), $B12&gt;='Personnel Details'!$I$30), 'Personnel Details'!$J$30, 'Personnel Details'!$E$30)))</f>
        <v/>
      </c>
      <c r="LE12" s="59" t="str">
        <f>IF(LD$9="", "", IF(AND(NOT('Personnel Details'!$N$30=""), $B12&gt;='Personnel Details'!$N$30), IF('Personnel Details'!$P$30="","", 'Personnel Details'!$P$30), IF(AND(NOT('Personnel Details'!$I$30=""), $B12&gt;='Personnel Details'!$I$30), IF('Personnel Details'!$K$30="", "", 'Personnel Details'!$K$30), IF('Personnel Details'!$F$30="", "", 'Personnel Details'!$F$30))))</f>
        <v/>
      </c>
      <c r="LF12" s="79" t="str">
        <f>IF(LD$9="", "", IF(AND(NOT('Personnel Details'!$N$30=""), $B12&gt;='Personnel Details'!$N$30), 'Personnel Details'!$Q$30, IF(AND(NOT('Personnel Details'!$I$30=""), $B12&gt;='Personnel Details'!$I$30), 'Personnel Details'!$L$30, 'Personnel Details'!$G$30)))</f>
        <v/>
      </c>
      <c r="LG12" s="59" t="str">
        <f t="shared" ref="LG12:LG75" si="113">IFERROR(IF(DAY($B12)=1, DN12, LG11+DN12), "")</f>
        <v/>
      </c>
      <c r="LH12" s="53"/>
      <c r="LJ12" s="78" t="str">
        <f>IF(LJ$9="", "", IF(AND(NOT('Personnel Details'!$N$31=""), $B12&gt;='Personnel Details'!$N$31), 'Personnel Details'!$O$31, IF(AND(NOT('Personnel Details'!$I$31=""), $B12&gt;='Personnel Details'!$I$31), 'Personnel Details'!$J$31, 'Personnel Details'!$E$31)))</f>
        <v/>
      </c>
      <c r="LK12" s="59" t="str">
        <f>IF(LJ$9="", "", IF(AND(NOT('Personnel Details'!$N$31=""), $B12&gt;='Personnel Details'!$N$31), IF('Personnel Details'!$P$31="","", 'Personnel Details'!$P$31), IF(AND(NOT('Personnel Details'!$I$31=""), $B12&gt;='Personnel Details'!$I$31), IF('Personnel Details'!$K$31="", "", 'Personnel Details'!$K$31), IF('Personnel Details'!$F$31="", "", 'Personnel Details'!$F$31))))</f>
        <v/>
      </c>
      <c r="LL12" s="79" t="str">
        <f>IF(LJ$9="", "", IF(AND(NOT('Personnel Details'!$N$31=""), $B12&gt;='Personnel Details'!$N$31), 'Personnel Details'!$Q$31, IF(AND(NOT('Personnel Details'!$I$31=""), $B12&gt;='Personnel Details'!$I$31), 'Personnel Details'!$L$31, 'Personnel Details'!$G$31)))</f>
        <v/>
      </c>
      <c r="LM12" s="59" t="str">
        <f t="shared" ref="LM12:LM75" si="114">IFERROR(IF(DAY($B12)=1, DT12, LM11+DT12), "")</f>
        <v/>
      </c>
      <c r="LN12" s="53"/>
      <c r="LP12" s="78" t="str">
        <f>IF(LP$9="", "", IF(AND(NOT('Personnel Details'!$N$32=""), $B12&gt;='Personnel Details'!$N$32), 'Personnel Details'!$O$32, IF(AND(NOT('Personnel Details'!$I$32=""), $B12&gt;='Personnel Details'!$I$32), 'Personnel Details'!$J$32, 'Personnel Details'!$E$32)))</f>
        <v/>
      </c>
      <c r="LQ12" s="59" t="str">
        <f>IF(LP$9="", "", IF(AND(NOT('Personnel Details'!$N$32=""), $B12&gt;='Personnel Details'!$N$32), IF('Personnel Details'!$P$32="","", 'Personnel Details'!$P$32), IF(AND(NOT('Personnel Details'!$I$32=""), $B12&gt;='Personnel Details'!$I$32), IF('Personnel Details'!$K$32="", "", 'Personnel Details'!$K$32), IF('Personnel Details'!$F$32="", "", 'Personnel Details'!$F$32))))</f>
        <v/>
      </c>
      <c r="LR12" s="79" t="str">
        <f>IF(LP$9="", "", IF(AND(NOT('Personnel Details'!$N$32=""), $B12&gt;='Personnel Details'!$N$32), 'Personnel Details'!$Q$32, IF(AND(NOT('Personnel Details'!$I$32=""), $B12&gt;='Personnel Details'!$I$32), 'Personnel Details'!$L$32, 'Personnel Details'!$G$32)))</f>
        <v/>
      </c>
      <c r="LS12" s="59" t="str">
        <f t="shared" ref="LS12:LS75" si="115">IFERROR(IF(DAY($B12)=1, DZ12, LS11+DZ12), "")</f>
        <v/>
      </c>
      <c r="LT12" s="53"/>
      <c r="LV12" s="78" t="str">
        <f>IF(LV$9="", "", IF(AND(NOT('Personnel Details'!$N$33=""), $B12&gt;='Personnel Details'!$N$33), 'Personnel Details'!$O$33, IF(AND(NOT('Personnel Details'!$I$33=""), $B12&gt;='Personnel Details'!$I$33), 'Personnel Details'!$J$33, 'Personnel Details'!$E$33)))</f>
        <v/>
      </c>
      <c r="LW12" s="59" t="str">
        <f>IF(LV$9="", "", IF(AND(NOT('Personnel Details'!$N$33=""), $B12&gt;='Personnel Details'!$N$33), IF('Personnel Details'!$P$33="","", 'Personnel Details'!$P$33), IF(AND(NOT('Personnel Details'!$I$33=""), $B12&gt;='Personnel Details'!$I$33), IF('Personnel Details'!$K$33="", "", 'Personnel Details'!$K$33), IF('Personnel Details'!$F$33="", "", 'Personnel Details'!$F$33))))</f>
        <v/>
      </c>
      <c r="LX12" s="79" t="str">
        <f>IF(LV$9="", "", IF(AND(NOT('Personnel Details'!$N$33=""), $B12&gt;='Personnel Details'!$N$33), 'Personnel Details'!$Q$33, IF(AND(NOT('Personnel Details'!$I$33=""), $B12&gt;='Personnel Details'!$I$33), 'Personnel Details'!$L$33, 'Personnel Details'!$G$33)))</f>
        <v/>
      </c>
      <c r="LY12" s="59" t="str">
        <f t="shared" ref="LY12:LY75" si="116">IFERROR(IF(DAY($B12)=1, EF12, LY11+EF12), "")</f>
        <v/>
      </c>
      <c r="LZ12" s="53"/>
      <c r="MB12" s="78" t="str">
        <f>IF(MB$9="", "", IF(AND(NOT('Personnel Details'!$N$34=""), $B12&gt;='Personnel Details'!$N$34), 'Personnel Details'!$O$34, IF(AND(NOT('Personnel Details'!$I$34=""), $B12&gt;='Personnel Details'!$I$34), 'Personnel Details'!$J$34, 'Personnel Details'!$E$34)))</f>
        <v/>
      </c>
      <c r="MC12" s="59" t="str">
        <f>IF(MB$9="", "", IF(AND(NOT('Personnel Details'!$N$34=""), $B12&gt;='Personnel Details'!$N$34), IF('Personnel Details'!$P$34="","", 'Personnel Details'!$P$34), IF(AND(NOT('Personnel Details'!$I$34=""), $B12&gt;='Personnel Details'!$I$34), IF('Personnel Details'!$K$34="", "", 'Personnel Details'!$K$34), IF('Personnel Details'!$F$34="", "", 'Personnel Details'!$F$34))))</f>
        <v/>
      </c>
      <c r="MD12" s="79" t="str">
        <f>IF(MB$9="", "", IF(AND(NOT('Personnel Details'!$N$34=""), $B12&gt;='Personnel Details'!$N$34), 'Personnel Details'!$Q$34, IF(AND(NOT('Personnel Details'!$I$34=""), $B12&gt;='Personnel Details'!$I$34), 'Personnel Details'!$L$34, 'Personnel Details'!$G$34)))</f>
        <v/>
      </c>
      <c r="ME12" s="59" t="str">
        <f t="shared" ref="ME12:ME75" si="117">IFERROR(IF(DAY($B12)=1, EL12, ME11+EL12), "")</f>
        <v/>
      </c>
      <c r="MF12" s="53"/>
      <c r="MH12" s="78" t="str">
        <f>IF(MH$9="", "", IF(AND(NOT('Personnel Details'!$N$35=""), $B12&gt;='Personnel Details'!$N$35), 'Personnel Details'!$O$35, IF(AND(NOT('Personnel Details'!$I$35=""), $B12&gt;='Personnel Details'!$I$35), 'Personnel Details'!$J$35, 'Personnel Details'!$E$35)))</f>
        <v/>
      </c>
      <c r="MI12" s="59" t="str">
        <f>IF(MH$9="", "", IF(AND(NOT('Personnel Details'!$N$35=""), $B12&gt;='Personnel Details'!$N$35), IF('Personnel Details'!$P$35="","", 'Personnel Details'!$P$35), IF(AND(NOT('Personnel Details'!$I$35=""), $B12&gt;='Personnel Details'!$I$35), IF('Personnel Details'!$K$35="", "", 'Personnel Details'!$K$35), IF('Personnel Details'!$F$35="", "", 'Personnel Details'!$F$35))))</f>
        <v/>
      </c>
      <c r="MJ12" s="79" t="str">
        <f>IF(MH$9="", "", IF(AND(NOT('Personnel Details'!$N$35=""), $B12&gt;='Personnel Details'!$N$35), 'Personnel Details'!$Q$35, IF(AND(NOT('Personnel Details'!$I$35=""), $B12&gt;='Personnel Details'!$I$35), 'Personnel Details'!$L$35, 'Personnel Details'!$G$35)))</f>
        <v/>
      </c>
      <c r="MK12" s="59" t="str">
        <f t="shared" ref="MK12:MK75" si="118">IFERROR(IF(DAY($B12)=1, ER12, MK11+ER12), "")</f>
        <v/>
      </c>
      <c r="ML12" s="53"/>
      <c r="MN12" s="78" t="str">
        <f>IF(MN$9="", "", IF(AND(NOT('Personnel Details'!$N$36=""), $B12&gt;='Personnel Details'!$N$36), 'Personnel Details'!$O$36, IF(AND(NOT('Personnel Details'!$I$36=""), $B12&gt;='Personnel Details'!$I$36), 'Personnel Details'!$J$36, 'Personnel Details'!$E$36)))</f>
        <v/>
      </c>
      <c r="MO12" s="59" t="str">
        <f>IF(MN$9="", "", IF(AND(NOT('Personnel Details'!$N$36=""), $B12&gt;='Personnel Details'!$N$36), IF('Personnel Details'!$P$36="","", 'Personnel Details'!$P$36), IF(AND(NOT('Personnel Details'!$I$36=""), $B12&gt;='Personnel Details'!$I$36), IF('Personnel Details'!$K$36="", "", 'Personnel Details'!$K$36), IF('Personnel Details'!$F$36="", "", 'Personnel Details'!$F$36))))</f>
        <v/>
      </c>
      <c r="MP12" s="79" t="str">
        <f>IF(MN$9="", "", IF(AND(NOT('Personnel Details'!$N$36=""), $B12&gt;='Personnel Details'!$N$36), 'Personnel Details'!$Q$36, IF(AND(NOT('Personnel Details'!$I$36=""), $B12&gt;='Personnel Details'!$I$36), 'Personnel Details'!$L$36, 'Personnel Details'!$G$36)))</f>
        <v/>
      </c>
      <c r="MQ12" s="59" t="str">
        <f t="shared" ref="MQ12:MQ75" si="119">IFERROR(IF(DAY($B12)=1, EX12, MQ11+EX12), "")</f>
        <v/>
      </c>
      <c r="MR12" s="53"/>
      <c r="MT12" s="78" t="str">
        <f>IF(MT$9="", "", IF(AND(NOT('Personnel Details'!$N$37=""), $B12&gt;='Personnel Details'!$N$37), 'Personnel Details'!$O$37, IF(AND(NOT('Personnel Details'!$I$37=""), $B12&gt;='Personnel Details'!$I$37), 'Personnel Details'!$J$37, 'Personnel Details'!$E$37)))</f>
        <v/>
      </c>
      <c r="MU12" s="59" t="str">
        <f>IF(MT$9="", "", IF(AND(NOT('Personnel Details'!$N$37=""), $B12&gt;='Personnel Details'!$N$37), IF('Personnel Details'!$P$37="","", 'Personnel Details'!$P$37), IF(AND(NOT('Personnel Details'!$I$37=""), $B12&gt;='Personnel Details'!$I$37), IF('Personnel Details'!$K$37="", "", 'Personnel Details'!$K$37), IF('Personnel Details'!$F$37="", "", 'Personnel Details'!$F$37))))</f>
        <v/>
      </c>
      <c r="MV12" s="79" t="str">
        <f>IF(MT$9="", "", IF(AND(NOT('Personnel Details'!$N$37=""), $B12&gt;='Personnel Details'!$N$37), 'Personnel Details'!$Q$37, IF(AND(NOT('Personnel Details'!$I$37=""), $B12&gt;='Personnel Details'!$I$37), 'Personnel Details'!$L$37, 'Personnel Details'!$G$37)))</f>
        <v/>
      </c>
      <c r="MW12" s="59" t="str">
        <f t="shared" ref="MW12:MW75" si="120">IFERROR(IF(DAY($B12)=1, FD12, MW11+FD12), "")</f>
        <v/>
      </c>
      <c r="MX12" s="53"/>
      <c r="MZ12" s="78" t="str">
        <f>IF(MZ$9="", "", IF(AND(NOT('Personnel Details'!$N$38=""), $B12&gt;='Personnel Details'!$N$38), 'Personnel Details'!$O$38, IF(AND(NOT('Personnel Details'!$I$38=""), $B12&gt;='Personnel Details'!$I$38), 'Personnel Details'!$J$38, 'Personnel Details'!$E$38)))</f>
        <v/>
      </c>
      <c r="NA12" s="59" t="str">
        <f>IF(MZ$9="", "", IF(AND(NOT('Personnel Details'!$N$38=""), $B12&gt;='Personnel Details'!$N$38), IF('Personnel Details'!$P$38="","", 'Personnel Details'!$P$38), IF(AND(NOT('Personnel Details'!$I$38=""), $B12&gt;='Personnel Details'!$I$38), IF('Personnel Details'!$K$38="", "", 'Personnel Details'!$K$38), IF('Personnel Details'!$F$38="", "", 'Personnel Details'!$F$38))))</f>
        <v/>
      </c>
      <c r="NB12" s="79" t="str">
        <f>IF(MZ$9="", "", IF(AND(NOT('Personnel Details'!$N$38=""), $B12&gt;='Personnel Details'!$N$38), 'Personnel Details'!$Q$38, IF(AND(NOT('Personnel Details'!$I$38=""), $B12&gt;='Personnel Details'!$I$38), 'Personnel Details'!$L$38, 'Personnel Details'!$G$38)))</f>
        <v/>
      </c>
      <c r="NC12" s="59" t="str">
        <f t="shared" ref="NC12:NC75" si="121">IFERROR(IF(DAY($B12)=1, FJ12, NC11+FJ12), "")</f>
        <v/>
      </c>
      <c r="ND12" s="53"/>
      <c r="NF12" s="78" t="str">
        <f>IF(NF$9="", "", IF(AND(NOT('Personnel Details'!$N$39=""), $B12&gt;='Personnel Details'!$N$39), 'Personnel Details'!$O$39, IF(AND(NOT('Personnel Details'!$I$39=""), $B12&gt;='Personnel Details'!$I$39), 'Personnel Details'!$J$39, 'Personnel Details'!$E$39)))</f>
        <v/>
      </c>
      <c r="NG12" s="59" t="str">
        <f>IF(NF$9="", "", IF(AND(NOT('Personnel Details'!$N$39=""), $B12&gt;='Personnel Details'!$N$39), IF('Personnel Details'!$P$39="","", 'Personnel Details'!$P$39), IF(AND(NOT('Personnel Details'!$I$39=""), $B12&gt;='Personnel Details'!$I$39), IF('Personnel Details'!$K$39="", "", 'Personnel Details'!$K$39), IF('Personnel Details'!$F$39="", "", 'Personnel Details'!$F$39))))</f>
        <v/>
      </c>
      <c r="NH12" s="79" t="str">
        <f>IF(NF$9="", "", IF(AND(NOT('Personnel Details'!$N$39=""), $B12&gt;='Personnel Details'!$N$39), 'Personnel Details'!$Q$39, IF(AND(NOT('Personnel Details'!$I$39=""), $B12&gt;='Personnel Details'!$I$39), 'Personnel Details'!$L$39, 'Personnel Details'!$G$39)))</f>
        <v/>
      </c>
      <c r="NI12" s="59" t="str">
        <f t="shared" ref="NI12:NI75" si="122">IFERROR(IF(DAY($B12)=1, FP12, NI11+FP12), "")</f>
        <v/>
      </c>
      <c r="NJ12" s="53"/>
      <c r="NL12" s="78" t="str">
        <f>IF(NL$9="", "", IF(AND(NOT('Personnel Details'!$N$40=""), $B12&gt;='Personnel Details'!$N$40), 'Personnel Details'!$O$40, IF(AND(NOT('Personnel Details'!$I$40=""), $B12&gt;='Personnel Details'!$I$40), 'Personnel Details'!$J$40, 'Personnel Details'!$E$40)))</f>
        <v/>
      </c>
      <c r="NM12" s="59" t="str">
        <f>IF(NL$9="", "", IF(AND(NOT('Personnel Details'!$N$40=""), $B12&gt;='Personnel Details'!$N$40), IF('Personnel Details'!$P$40="","", 'Personnel Details'!$P$40), IF(AND(NOT('Personnel Details'!$I$40=""), $B12&gt;='Personnel Details'!$I$40), IF('Personnel Details'!$K$40="", "", 'Personnel Details'!$K$40), IF('Personnel Details'!$F$40="", "", 'Personnel Details'!$F$40))))</f>
        <v/>
      </c>
      <c r="NN12" s="79" t="str">
        <f>IF(NL$9="", "", IF(AND(NOT('Personnel Details'!$N$40=""), $B12&gt;='Personnel Details'!$N$40), 'Personnel Details'!$Q$40, IF(AND(NOT('Personnel Details'!$I$40=""), $B12&gt;='Personnel Details'!$I$40), 'Personnel Details'!$L$40, 'Personnel Details'!$G$40)))</f>
        <v/>
      </c>
      <c r="NO12" s="59" t="str">
        <f t="shared" ref="NO12:NO75" si="123">IFERROR(IF(DAY($B12)=1, FV12, NO11+FV12), "")</f>
        <v/>
      </c>
      <c r="NP12" s="53"/>
    </row>
    <row r="13" spans="1:380" x14ac:dyDescent="0.25">
      <c r="A13" s="32"/>
      <c r="B13" s="113" t="str">
        <f>IFERROR(IF(B12+1&gt;'Personnel Details'!$U$5, "", B12+1), "")</f>
        <v/>
      </c>
      <c r="C13" s="32"/>
      <c r="D13" s="84"/>
      <c r="E13" s="13" t="str">
        <f t="shared" si="2"/>
        <v/>
      </c>
      <c r="F13" s="13" t="str">
        <f t="shared" si="33"/>
        <v/>
      </c>
      <c r="G13" s="56" t="str">
        <f t="shared" ref="G13:G76" si="124">IF(OR($B13="", F13=""), "", IF(DAY($B13)=1, F13, G12+F13))</f>
        <v/>
      </c>
      <c r="H13" s="16" t="str">
        <f t="shared" si="34"/>
        <v/>
      </c>
      <c r="I13" s="32"/>
      <c r="J13" s="84"/>
      <c r="K13" s="62" t="str">
        <f t="shared" si="3"/>
        <v/>
      </c>
      <c r="L13" s="62" t="str">
        <f t="shared" si="35"/>
        <v/>
      </c>
      <c r="M13" s="65" t="str">
        <f t="shared" ref="M13:M76" si="125">IF(OR($B13="", L13=""), "", IF(DAY($B13)=1, L13, M12+L13))</f>
        <v/>
      </c>
      <c r="N13" s="68" t="str">
        <f t="shared" si="36"/>
        <v/>
      </c>
      <c r="O13" s="32"/>
      <c r="P13" s="84"/>
      <c r="Q13" s="62" t="str">
        <f t="shared" si="4"/>
        <v/>
      </c>
      <c r="R13" s="62" t="str">
        <f t="shared" si="37"/>
        <v/>
      </c>
      <c r="S13" s="65" t="str">
        <f t="shared" ref="S13:S76" si="126">IF(OR($B13="", R13=""), "", IF(DAY($B13)=1, R13, S12+R13))</f>
        <v/>
      </c>
      <c r="T13" s="68" t="str">
        <f t="shared" si="38"/>
        <v/>
      </c>
      <c r="U13" s="32"/>
      <c r="V13" s="84"/>
      <c r="W13" s="62" t="str">
        <f t="shared" si="5"/>
        <v/>
      </c>
      <c r="X13" s="62" t="str">
        <f t="shared" si="39"/>
        <v/>
      </c>
      <c r="Y13" s="65" t="str">
        <f t="shared" ref="Y13:Y76" si="127">IF(OR($B13="", X13=""), "", IF(DAY($B13)=1, X13, Y12+X13))</f>
        <v/>
      </c>
      <c r="Z13" s="68" t="str">
        <f t="shared" si="40"/>
        <v/>
      </c>
      <c r="AA13" s="32"/>
      <c r="AB13" s="84"/>
      <c r="AC13" s="62" t="str">
        <f t="shared" si="6"/>
        <v/>
      </c>
      <c r="AD13" s="62" t="str">
        <f t="shared" si="41"/>
        <v/>
      </c>
      <c r="AE13" s="65" t="str">
        <f t="shared" ref="AE13:AE76" si="128">IF(OR($B13="", AD13=""), "", IF(DAY($B13)=1, AD13, AE12+AD13))</f>
        <v/>
      </c>
      <c r="AF13" s="68" t="str">
        <f t="shared" si="42"/>
        <v/>
      </c>
      <c r="AG13" s="32"/>
      <c r="AH13" s="84"/>
      <c r="AI13" s="62" t="str">
        <f t="shared" si="7"/>
        <v/>
      </c>
      <c r="AJ13" s="62" t="str">
        <f t="shared" si="43"/>
        <v/>
      </c>
      <c r="AK13" s="65" t="str">
        <f t="shared" ref="AK13:AK76" si="129">IF(OR($B13="", AJ13=""), "", IF(DAY($B13)=1, AJ13, AK12+AJ13))</f>
        <v/>
      </c>
      <c r="AL13" s="68" t="str">
        <f t="shared" si="44"/>
        <v/>
      </c>
      <c r="AM13" s="32"/>
      <c r="AN13" s="84"/>
      <c r="AO13" s="62" t="str">
        <f t="shared" si="8"/>
        <v/>
      </c>
      <c r="AP13" s="62" t="str">
        <f t="shared" si="45"/>
        <v/>
      </c>
      <c r="AQ13" s="65" t="str">
        <f t="shared" ref="AQ13:AQ76" si="130">IF(OR($B13="", AP13=""), "", IF(DAY($B13)=1, AP13, AQ12+AP13))</f>
        <v/>
      </c>
      <c r="AR13" s="68" t="str">
        <f t="shared" si="46"/>
        <v/>
      </c>
      <c r="AS13" s="32"/>
      <c r="AT13" s="84"/>
      <c r="AU13" s="62" t="str">
        <f t="shared" si="9"/>
        <v/>
      </c>
      <c r="AV13" s="62" t="str">
        <f t="shared" si="47"/>
        <v/>
      </c>
      <c r="AW13" s="65" t="str">
        <f t="shared" ref="AW13:AW76" si="131">IF(OR($B13="", AV13=""), "", IF(DAY($B13)=1, AV13, AW12+AV13))</f>
        <v/>
      </c>
      <c r="AX13" s="68" t="str">
        <f t="shared" si="48"/>
        <v/>
      </c>
      <c r="AY13" s="32"/>
      <c r="AZ13" s="84"/>
      <c r="BA13" s="62" t="str">
        <f t="shared" si="10"/>
        <v/>
      </c>
      <c r="BB13" s="62" t="str">
        <f t="shared" si="49"/>
        <v/>
      </c>
      <c r="BC13" s="65" t="str">
        <f t="shared" ref="BC13:BC76" si="132">IF(OR($B13="", BB13=""), "", IF(DAY($B13)=1, BB13, BC12+BB13))</f>
        <v/>
      </c>
      <c r="BD13" s="68" t="str">
        <f t="shared" si="50"/>
        <v/>
      </c>
      <c r="BE13" s="32"/>
      <c r="BF13" s="84"/>
      <c r="BG13" s="62" t="str">
        <f t="shared" si="11"/>
        <v/>
      </c>
      <c r="BH13" s="62" t="str">
        <f t="shared" si="51"/>
        <v/>
      </c>
      <c r="BI13" s="65" t="str">
        <f t="shared" ref="BI13:BI76" si="133">IF(OR($B13="", BH13=""), "", IF(DAY($B13)=1, BH13, BI12+BH13))</f>
        <v/>
      </c>
      <c r="BJ13" s="68" t="str">
        <f t="shared" si="52"/>
        <v/>
      </c>
      <c r="BK13" s="32"/>
      <c r="BL13" s="84"/>
      <c r="BM13" s="62" t="str">
        <f t="shared" si="12"/>
        <v/>
      </c>
      <c r="BN13" s="62" t="str">
        <f t="shared" si="53"/>
        <v/>
      </c>
      <c r="BO13" s="65" t="str">
        <f t="shared" ref="BO13:BO76" si="134">IF(OR($B13="", BN13=""), "", IF(DAY($B13)=1, BN13, BO12+BN13))</f>
        <v/>
      </c>
      <c r="BP13" s="68" t="str">
        <f t="shared" si="54"/>
        <v/>
      </c>
      <c r="BQ13" s="32"/>
      <c r="BR13" s="84"/>
      <c r="BS13" s="62" t="str">
        <f t="shared" si="13"/>
        <v/>
      </c>
      <c r="BT13" s="62" t="str">
        <f t="shared" si="55"/>
        <v/>
      </c>
      <c r="BU13" s="65" t="str">
        <f t="shared" ref="BU13:BU76" si="135">IF(OR($B13="", BT13=""), "", IF(DAY($B13)=1, BT13, BU12+BT13))</f>
        <v/>
      </c>
      <c r="BV13" s="68" t="str">
        <f t="shared" si="56"/>
        <v/>
      </c>
      <c r="BW13" s="32"/>
      <c r="BX13" s="84"/>
      <c r="BY13" s="62" t="str">
        <f t="shared" si="14"/>
        <v/>
      </c>
      <c r="BZ13" s="62" t="str">
        <f t="shared" si="57"/>
        <v/>
      </c>
      <c r="CA13" s="65" t="str">
        <f t="shared" ref="CA13:CA76" si="136">IF(OR($B13="", BZ13=""), "", IF(DAY($B13)=1, BZ13, CA12+BZ13))</f>
        <v/>
      </c>
      <c r="CB13" s="68" t="str">
        <f t="shared" si="58"/>
        <v/>
      </c>
      <c r="CC13" s="32"/>
      <c r="CD13" s="84"/>
      <c r="CE13" s="62" t="str">
        <f t="shared" si="15"/>
        <v/>
      </c>
      <c r="CF13" s="62" t="str">
        <f t="shared" si="59"/>
        <v/>
      </c>
      <c r="CG13" s="65" t="str">
        <f t="shared" ref="CG13:CG76" si="137">IF(OR($B13="", CF13=""), "", IF(DAY($B13)=1, CF13, CG12+CF13))</f>
        <v/>
      </c>
      <c r="CH13" s="68" t="str">
        <f t="shared" si="60"/>
        <v/>
      </c>
      <c r="CI13" s="32"/>
      <c r="CJ13" s="84"/>
      <c r="CK13" s="62" t="str">
        <f t="shared" si="16"/>
        <v/>
      </c>
      <c r="CL13" s="62" t="str">
        <f t="shared" si="61"/>
        <v/>
      </c>
      <c r="CM13" s="65" t="str">
        <f t="shared" ref="CM13:CM76" si="138">IF(OR($B13="", CL13=""), "", IF(DAY($B13)=1, CL13, CM12+CL13))</f>
        <v/>
      </c>
      <c r="CN13" s="68" t="str">
        <f t="shared" si="62"/>
        <v/>
      </c>
      <c r="CO13" s="32"/>
      <c r="CP13" s="84"/>
      <c r="CQ13" s="62" t="str">
        <f t="shared" si="17"/>
        <v/>
      </c>
      <c r="CR13" s="62" t="str">
        <f t="shared" si="63"/>
        <v/>
      </c>
      <c r="CS13" s="65" t="str">
        <f t="shared" ref="CS13:CS76" si="139">IF(OR($B13="", CR13=""), "", IF(DAY($B13)=1, CR13, CS12+CR13))</f>
        <v/>
      </c>
      <c r="CT13" s="68" t="str">
        <f t="shared" si="64"/>
        <v/>
      </c>
      <c r="CU13" s="32"/>
      <c r="CV13" s="84"/>
      <c r="CW13" s="62" t="str">
        <f t="shared" si="18"/>
        <v/>
      </c>
      <c r="CX13" s="62" t="str">
        <f t="shared" si="65"/>
        <v/>
      </c>
      <c r="CY13" s="65" t="str">
        <f t="shared" ref="CY13:CY76" si="140">IF(OR($B13="", CX13=""), "", IF(DAY($B13)=1, CX13, CY12+CX13))</f>
        <v/>
      </c>
      <c r="CZ13" s="68" t="str">
        <f t="shared" si="66"/>
        <v/>
      </c>
      <c r="DA13" s="32"/>
      <c r="DB13" s="84"/>
      <c r="DC13" s="62" t="str">
        <f t="shared" si="19"/>
        <v/>
      </c>
      <c r="DD13" s="62" t="str">
        <f t="shared" si="67"/>
        <v/>
      </c>
      <c r="DE13" s="65" t="str">
        <f t="shared" ref="DE13:DE76" si="141">IF(OR($B13="", DD13=""), "", IF(DAY($B13)=1, DD13, DE12+DD13))</f>
        <v/>
      </c>
      <c r="DF13" s="68" t="str">
        <f t="shared" si="68"/>
        <v/>
      </c>
      <c r="DG13" s="32"/>
      <c r="DH13" s="84"/>
      <c r="DI13" s="62" t="str">
        <f t="shared" si="20"/>
        <v/>
      </c>
      <c r="DJ13" s="62" t="str">
        <f t="shared" si="69"/>
        <v/>
      </c>
      <c r="DK13" s="65" t="str">
        <f t="shared" ref="DK13:DK76" si="142">IF(OR($B13="", DJ13=""), "", IF(DAY($B13)=1, DJ13, DK12+DJ13))</f>
        <v/>
      </c>
      <c r="DL13" s="68" t="str">
        <f t="shared" si="70"/>
        <v/>
      </c>
      <c r="DM13" s="32"/>
      <c r="DN13" s="84"/>
      <c r="DO13" s="62" t="str">
        <f t="shared" si="21"/>
        <v/>
      </c>
      <c r="DP13" s="62" t="str">
        <f t="shared" si="71"/>
        <v/>
      </c>
      <c r="DQ13" s="65" t="str">
        <f t="shared" ref="DQ13:DQ76" si="143">IF(OR($B13="", DP13=""), "", IF(DAY($B13)=1, DP13, DQ12+DP13))</f>
        <v/>
      </c>
      <c r="DR13" s="68" t="str">
        <f t="shared" si="72"/>
        <v/>
      </c>
      <c r="DS13" s="32"/>
      <c r="DT13" s="84"/>
      <c r="DU13" s="62" t="str">
        <f t="shared" si="22"/>
        <v/>
      </c>
      <c r="DV13" s="62" t="str">
        <f t="shared" si="73"/>
        <v/>
      </c>
      <c r="DW13" s="65" t="str">
        <f t="shared" ref="DW13:DW76" si="144">IF(OR($B13="", DV13=""), "", IF(DAY($B13)=1, DV13, DW12+DV13))</f>
        <v/>
      </c>
      <c r="DX13" s="68" t="str">
        <f t="shared" si="74"/>
        <v/>
      </c>
      <c r="DY13" s="32"/>
      <c r="DZ13" s="84"/>
      <c r="EA13" s="62" t="str">
        <f t="shared" si="23"/>
        <v/>
      </c>
      <c r="EB13" s="62" t="str">
        <f t="shared" si="75"/>
        <v/>
      </c>
      <c r="EC13" s="65" t="str">
        <f t="shared" ref="EC13:EC76" si="145">IF(OR($B13="", EB13=""), "", IF(DAY($B13)=1, EB13, EC12+EB13))</f>
        <v/>
      </c>
      <c r="ED13" s="68" t="str">
        <f t="shared" si="76"/>
        <v/>
      </c>
      <c r="EE13" s="32"/>
      <c r="EF13" s="84"/>
      <c r="EG13" s="62" t="str">
        <f t="shared" si="24"/>
        <v/>
      </c>
      <c r="EH13" s="62" t="str">
        <f t="shared" si="77"/>
        <v/>
      </c>
      <c r="EI13" s="65" t="str">
        <f t="shared" ref="EI13:EI76" si="146">IF(OR($B13="", EH13=""), "", IF(DAY($B13)=1, EH13, EI12+EH13))</f>
        <v/>
      </c>
      <c r="EJ13" s="68" t="str">
        <f t="shared" si="78"/>
        <v/>
      </c>
      <c r="EK13" s="32"/>
      <c r="EL13" s="84"/>
      <c r="EM13" s="62" t="str">
        <f t="shared" si="25"/>
        <v/>
      </c>
      <c r="EN13" s="62" t="str">
        <f t="shared" si="79"/>
        <v/>
      </c>
      <c r="EO13" s="65" t="str">
        <f t="shared" ref="EO13:EO76" si="147">IF(OR($B13="", EN13=""), "", IF(DAY($B13)=1, EN13, EO12+EN13))</f>
        <v/>
      </c>
      <c r="EP13" s="68" t="str">
        <f t="shared" si="80"/>
        <v/>
      </c>
      <c r="EQ13" s="32"/>
      <c r="ER13" s="84"/>
      <c r="ES13" s="62" t="str">
        <f t="shared" si="26"/>
        <v/>
      </c>
      <c r="ET13" s="62" t="str">
        <f t="shared" si="81"/>
        <v/>
      </c>
      <c r="EU13" s="65" t="str">
        <f t="shared" ref="EU13:EU76" si="148">IF(OR($B13="", ET13=""), "", IF(DAY($B13)=1, ET13, EU12+ET13))</f>
        <v/>
      </c>
      <c r="EV13" s="68" t="str">
        <f t="shared" si="82"/>
        <v/>
      </c>
      <c r="EW13" s="32"/>
      <c r="EX13" s="84"/>
      <c r="EY13" s="62" t="str">
        <f t="shared" si="27"/>
        <v/>
      </c>
      <c r="EZ13" s="62" t="str">
        <f t="shared" si="83"/>
        <v/>
      </c>
      <c r="FA13" s="65" t="str">
        <f t="shared" ref="FA13:FA76" si="149">IF(OR($B13="", EZ13=""), "", IF(DAY($B13)=1, EZ13, FA12+EZ13))</f>
        <v/>
      </c>
      <c r="FB13" s="68" t="str">
        <f t="shared" si="84"/>
        <v/>
      </c>
      <c r="FC13" s="32"/>
      <c r="FD13" s="84"/>
      <c r="FE13" s="62" t="str">
        <f t="shared" si="28"/>
        <v/>
      </c>
      <c r="FF13" s="62" t="str">
        <f t="shared" si="85"/>
        <v/>
      </c>
      <c r="FG13" s="65" t="str">
        <f t="shared" ref="FG13:FG76" si="150">IF(OR($B13="", FF13=""), "", IF(DAY($B13)=1, FF13, FG12+FF13))</f>
        <v/>
      </c>
      <c r="FH13" s="68" t="str">
        <f t="shared" si="86"/>
        <v/>
      </c>
      <c r="FI13" s="32"/>
      <c r="FJ13" s="84"/>
      <c r="FK13" s="62" t="str">
        <f t="shared" si="29"/>
        <v/>
      </c>
      <c r="FL13" s="62" t="str">
        <f t="shared" si="87"/>
        <v/>
      </c>
      <c r="FM13" s="65" t="str">
        <f t="shared" ref="FM13:FM76" si="151">IF(OR($B13="", FL13=""), "", IF(DAY($B13)=1, FL13, FM12+FL13))</f>
        <v/>
      </c>
      <c r="FN13" s="68" t="str">
        <f t="shared" si="88"/>
        <v/>
      </c>
      <c r="FO13" s="32"/>
      <c r="FP13" s="84"/>
      <c r="FQ13" s="62" t="str">
        <f t="shared" si="30"/>
        <v/>
      </c>
      <c r="FR13" s="62" t="str">
        <f t="shared" si="89"/>
        <v/>
      </c>
      <c r="FS13" s="65" t="str">
        <f t="shared" ref="FS13:FS76" si="152">IF(OR($B13="", FR13=""), "", IF(DAY($B13)=1, FR13, FS12+FR13))</f>
        <v/>
      </c>
      <c r="FT13" s="68" t="str">
        <f t="shared" si="90"/>
        <v/>
      </c>
      <c r="FU13" s="32"/>
      <c r="FV13" s="84"/>
      <c r="FW13" s="62" t="str">
        <f t="shared" si="31"/>
        <v/>
      </c>
      <c r="FX13" s="62" t="str">
        <f t="shared" si="91"/>
        <v/>
      </c>
      <c r="FY13" s="65" t="str">
        <f t="shared" ref="FY13:FY76" si="153">IF(OR($B13="", FX13=""), "", IF(DAY($B13)=1, FX13, FY12+FX13))</f>
        <v/>
      </c>
      <c r="FZ13" s="68" t="str">
        <f t="shared" si="92"/>
        <v/>
      </c>
      <c r="GA13" s="32"/>
      <c r="GC13" s="7" t="str">
        <f t="shared" si="93"/>
        <v/>
      </c>
      <c r="GD13" s="7" t="str">
        <f t="shared" ca="1" si="32"/>
        <v/>
      </c>
      <c r="GG13" s="3" t="s">
        <v>26</v>
      </c>
      <c r="GI13" s="41" t="e">
        <f>IF(GK13="Sat", GL13+2, IF(GK13="Sun", GL13+1, GL13))</f>
        <v>#VALUE!</v>
      </c>
      <c r="GJ13" s="42"/>
      <c r="GK13" s="43" t="e">
        <f>TEXT(GL13, "ddd")</f>
        <v>#VALUE!</v>
      </c>
      <c r="GL13" s="44" t="e">
        <f>DATE(GI12, MONTH(1), DAY(1))</f>
        <v>#VALUE!</v>
      </c>
      <c r="GN13" s="6" t="s">
        <v>27</v>
      </c>
      <c r="GO13" s="6">
        <v>0</v>
      </c>
      <c r="GP13" s="6">
        <v>0</v>
      </c>
      <c r="GQ13" s="6">
        <v>3</v>
      </c>
      <c r="GT13" s="71" t="str">
        <f>IF(GT$9="", "", IF(AND(NOT('Personnel Details'!$N$11=""), $B13&gt;='Personnel Details'!$N$11), 'Personnel Details'!$O$11, IF(AND(NOT('Personnel Details'!$I$11=""), $B13&gt;='Personnel Details'!$I$11), 'Personnel Details'!$J$11, 'Personnel Details'!$E$11)))</f>
        <v/>
      </c>
      <c r="GU13" s="59" t="str">
        <f>IF(GT$9="", "", IF(AND(NOT('Personnel Details'!$N$11=""), $B13&gt;='Personnel Details'!$N$11), IF('Personnel Details'!$P$11="","", 'Personnel Details'!$P$11), IF(AND(NOT('Personnel Details'!$I$11=""), $B13&gt;='Personnel Details'!$I$11), IF('Personnel Details'!$K$11="", "", 'Personnel Details'!$K$11), IF('Personnel Details'!$F$11="", "", 'Personnel Details'!$F$11))))</f>
        <v/>
      </c>
      <c r="GV13" s="74" t="str">
        <f>IF(GT$9="", "", IF(AND(NOT('Personnel Details'!$N$11=""), $B13&gt;='Personnel Details'!$N$11), 'Personnel Details'!$Q$11, IF(AND(NOT('Personnel Details'!$I$11=""), $B13&gt;='Personnel Details'!$I$11), 'Personnel Details'!$L$11, 'Personnel Details'!$G$11)))</f>
        <v/>
      </c>
      <c r="GW13" s="59" t="str">
        <f t="shared" si="94"/>
        <v/>
      </c>
      <c r="GX13" s="53"/>
      <c r="GZ13" s="78" t="str">
        <f>IF(GZ$9="", "", IF(AND(NOT('Personnel Details'!$N$12=""), $B13&gt;='Personnel Details'!$N$12), 'Personnel Details'!$O$12, IF(AND(NOT('Personnel Details'!$I$12=""), $B13&gt;='Personnel Details'!$I$12), 'Personnel Details'!$J$12, 'Personnel Details'!$E$12)))</f>
        <v/>
      </c>
      <c r="HA13" s="59" t="str">
        <f>IF(GZ$9="", "", IF(AND(NOT('Personnel Details'!$N$12=""), $B13&gt;='Personnel Details'!$N$12), IF('Personnel Details'!$P$12="","", 'Personnel Details'!$P$12), IF(AND(NOT('Personnel Details'!$I$12=""), $B13&gt;='Personnel Details'!$I$12), IF('Personnel Details'!$K$12="", "", 'Personnel Details'!$K$12), IF('Personnel Details'!$F$12="", "", 'Personnel Details'!$F$12))))</f>
        <v/>
      </c>
      <c r="HB13" s="79" t="str">
        <f>IF(GZ$9="", "", IF(AND(NOT('Personnel Details'!$N$12=""), $B13&gt;='Personnel Details'!$N$12), 'Personnel Details'!$Q$12, IF(AND(NOT('Personnel Details'!$I$12=""), $B13&gt;='Personnel Details'!$I$12), 'Personnel Details'!$L$12, 'Personnel Details'!$G$12)))</f>
        <v/>
      </c>
      <c r="HC13" s="59" t="str">
        <f t="shared" si="95"/>
        <v/>
      </c>
      <c r="HD13" s="53"/>
      <c r="HF13" s="78" t="str">
        <f>IF(HF$9="", "", IF(AND(NOT('Personnel Details'!$N$13=""), $B13&gt;='Personnel Details'!$N$13), 'Personnel Details'!$O$13, IF(AND(NOT('Personnel Details'!$I$13=""), $B13&gt;='Personnel Details'!$I$13), 'Personnel Details'!$J$13, 'Personnel Details'!$E$13)))</f>
        <v/>
      </c>
      <c r="HG13" s="59" t="str">
        <f>IF(HF$9="", "", IF(AND(NOT('Personnel Details'!$N$13=""), $B13&gt;='Personnel Details'!$N$13), IF('Personnel Details'!$P$13="","", 'Personnel Details'!$P$13), IF(AND(NOT('Personnel Details'!$I$13=""), $B13&gt;='Personnel Details'!$I$13), IF('Personnel Details'!$K$13="", "", 'Personnel Details'!$K$13), IF('Personnel Details'!$F$13="", "", 'Personnel Details'!$F$13))))</f>
        <v/>
      </c>
      <c r="HH13" s="79" t="str">
        <f>IF(HF$9="", "", IF(AND(NOT('Personnel Details'!$N$13=""), $B13&gt;='Personnel Details'!$N$13), 'Personnel Details'!$Q$13, IF(AND(NOT('Personnel Details'!$I$13=""), $B13&gt;='Personnel Details'!$I$13), 'Personnel Details'!$L$13, 'Personnel Details'!$G$13)))</f>
        <v/>
      </c>
      <c r="HI13" s="59" t="str">
        <f t="shared" si="96"/>
        <v/>
      </c>
      <c r="HJ13" s="53"/>
      <c r="HL13" s="78" t="str">
        <f>IF(HL$9="", "", IF(AND(NOT('Personnel Details'!$N$14=""), $B13&gt;='Personnel Details'!$N$14), 'Personnel Details'!$O$14, IF(AND(NOT('Personnel Details'!$I$14=""), $B13&gt;='Personnel Details'!$I$14), 'Personnel Details'!$J$14, 'Personnel Details'!$E$14)))</f>
        <v/>
      </c>
      <c r="HM13" s="59" t="str">
        <f>IF(HL$9="", "", IF(AND(NOT('Personnel Details'!$N$14=""), $B13&gt;='Personnel Details'!$N$14), IF('Personnel Details'!$P$14="","", 'Personnel Details'!$P$14), IF(AND(NOT('Personnel Details'!$I$14=""), $B13&gt;='Personnel Details'!$I$14), IF('Personnel Details'!$K$14="", "", 'Personnel Details'!$K$14), IF('Personnel Details'!$F$14="", "", 'Personnel Details'!$F$14))))</f>
        <v/>
      </c>
      <c r="HN13" s="79" t="str">
        <f>IF(HL$9="", "", IF(AND(NOT('Personnel Details'!$N$14=""), $B13&gt;='Personnel Details'!$N$14), 'Personnel Details'!$Q$14, IF(AND(NOT('Personnel Details'!$I$14=""), $B13&gt;='Personnel Details'!$I$14), 'Personnel Details'!$L$14, 'Personnel Details'!$G$14)))</f>
        <v/>
      </c>
      <c r="HO13" s="59" t="str">
        <f t="shared" si="97"/>
        <v/>
      </c>
      <c r="HP13" s="53"/>
      <c r="HR13" s="78" t="str">
        <f>IF(HR$9="", "", IF(AND(NOT('Personnel Details'!$N$15=""), $B13&gt;='Personnel Details'!$N$15), 'Personnel Details'!$O$15, IF(AND(NOT('Personnel Details'!$I$15=""), $B13&gt;='Personnel Details'!$I$15), 'Personnel Details'!$J$15, 'Personnel Details'!$E$15)))</f>
        <v/>
      </c>
      <c r="HS13" s="59" t="str">
        <f>IF(HR$9="", "", IF(AND(NOT('Personnel Details'!$N$15=""), $B13&gt;='Personnel Details'!$N$15), IF('Personnel Details'!$P$15="","", 'Personnel Details'!$P$15), IF(AND(NOT('Personnel Details'!$I$15=""), $B13&gt;='Personnel Details'!$I$15), IF('Personnel Details'!$K$15="", "", 'Personnel Details'!$K$15), IF('Personnel Details'!$F$15="", "", 'Personnel Details'!$F$15))))</f>
        <v/>
      </c>
      <c r="HT13" s="79" t="str">
        <f>IF(HR$9="", "", IF(AND(NOT('Personnel Details'!$N$15=""), $B13&gt;='Personnel Details'!$N$15), 'Personnel Details'!$Q$15, IF(AND(NOT('Personnel Details'!$I$15=""), $B13&gt;='Personnel Details'!$I$15), 'Personnel Details'!$L$15, 'Personnel Details'!$G$15)))</f>
        <v/>
      </c>
      <c r="HU13" s="59" t="str">
        <f t="shared" si="98"/>
        <v/>
      </c>
      <c r="HV13" s="53"/>
      <c r="HX13" s="78" t="str">
        <f>IF(HX$9="", "", IF(AND(NOT('Personnel Details'!$N$16=""), $B13&gt;='Personnel Details'!$N$16), 'Personnel Details'!$O$16, IF(AND(NOT('Personnel Details'!$I$16=""), $B13&gt;='Personnel Details'!$I$16), 'Personnel Details'!$J$16, 'Personnel Details'!$E$16)))</f>
        <v/>
      </c>
      <c r="HY13" s="59" t="str">
        <f>IF(HX$9="", "", IF(AND(NOT('Personnel Details'!$N$16=""), $B13&gt;='Personnel Details'!$N$16), IF('Personnel Details'!$P$16="","", 'Personnel Details'!$P$16), IF(AND(NOT('Personnel Details'!$I$16=""), $B13&gt;='Personnel Details'!$I$16), IF('Personnel Details'!$K$16="", "", 'Personnel Details'!$K$16), IF('Personnel Details'!$F$16="", "", 'Personnel Details'!$F$16))))</f>
        <v/>
      </c>
      <c r="HZ13" s="79" t="str">
        <f>IF(HX$9="", "", IF(AND(NOT('Personnel Details'!$N$16=""), $B13&gt;='Personnel Details'!$N$16), 'Personnel Details'!$Q$16, IF(AND(NOT('Personnel Details'!$I$16=""), $B13&gt;='Personnel Details'!$I$16), 'Personnel Details'!$L$16, 'Personnel Details'!$G$16)))</f>
        <v/>
      </c>
      <c r="IA13" s="59" t="str">
        <f t="shared" si="99"/>
        <v/>
      </c>
      <c r="IB13" s="53"/>
      <c r="ID13" s="78" t="str">
        <f>IF(ID$9="", "", IF(AND(NOT('Personnel Details'!$N$17=""), $B13&gt;='Personnel Details'!$N$17), 'Personnel Details'!$O$17, IF(AND(NOT('Personnel Details'!$I$17=""), $B13&gt;='Personnel Details'!$I$17), 'Personnel Details'!$J$17, 'Personnel Details'!$E$17)))</f>
        <v/>
      </c>
      <c r="IE13" s="59" t="str">
        <f>IF(ID$9="", "", IF(AND(NOT('Personnel Details'!$N$17=""), $B13&gt;='Personnel Details'!$N$17), IF('Personnel Details'!$P$17="","", 'Personnel Details'!$P$17), IF(AND(NOT('Personnel Details'!$I$17=""), $B13&gt;='Personnel Details'!$I$17), IF('Personnel Details'!$K$17="", "", 'Personnel Details'!$K$17), IF('Personnel Details'!$F$17="", "", 'Personnel Details'!$F$17))))</f>
        <v/>
      </c>
      <c r="IF13" s="79" t="str">
        <f>IF(ID$9="", "", IF(AND(NOT('Personnel Details'!$N$17=""), $B13&gt;='Personnel Details'!$N$17), 'Personnel Details'!$Q$17, IF(AND(NOT('Personnel Details'!$I$17=""), $B13&gt;='Personnel Details'!$I$17), 'Personnel Details'!$L$17, 'Personnel Details'!$G$17)))</f>
        <v/>
      </c>
      <c r="IG13" s="59" t="str">
        <f t="shared" si="100"/>
        <v/>
      </c>
      <c r="IH13" s="53"/>
      <c r="IJ13" s="78" t="str">
        <f>IF(IJ$9="", "", IF(AND(NOT('Personnel Details'!$N$18=""), $B13&gt;='Personnel Details'!$N$18), 'Personnel Details'!$O$18, IF(AND(NOT('Personnel Details'!$I$18=""), $B13&gt;='Personnel Details'!$I$18), 'Personnel Details'!$J$18, 'Personnel Details'!$E$18)))</f>
        <v/>
      </c>
      <c r="IK13" s="59" t="str">
        <f>IF(IJ$9="", "", IF(AND(NOT('Personnel Details'!$N$18=""), $B13&gt;='Personnel Details'!$N$18), IF('Personnel Details'!$P$18="","", 'Personnel Details'!$P$18), IF(AND(NOT('Personnel Details'!$I$18=""), $B13&gt;='Personnel Details'!$I$18), IF('Personnel Details'!$K$18="", "", 'Personnel Details'!$K$18), IF('Personnel Details'!$F$18="", "", 'Personnel Details'!$F$18))))</f>
        <v/>
      </c>
      <c r="IL13" s="79" t="str">
        <f>IF(IJ$9="", "", IF(AND(NOT('Personnel Details'!$N$18=""), $B13&gt;='Personnel Details'!$N$18), 'Personnel Details'!$Q$18, IF(AND(NOT('Personnel Details'!$I$18=""), $B13&gt;='Personnel Details'!$I$18), 'Personnel Details'!$L$18, 'Personnel Details'!$G$18)))</f>
        <v/>
      </c>
      <c r="IM13" s="59" t="str">
        <f t="shared" si="101"/>
        <v/>
      </c>
      <c r="IN13" s="53"/>
      <c r="IP13" s="78" t="str">
        <f>IF(IP$9="", "", IF(AND(NOT('Personnel Details'!$N$19=""), $B13&gt;='Personnel Details'!$N$19), 'Personnel Details'!$O$19, IF(AND(NOT('Personnel Details'!$I$19=""), $B13&gt;='Personnel Details'!$I$19), 'Personnel Details'!$J$19, 'Personnel Details'!$E$19)))</f>
        <v/>
      </c>
      <c r="IQ13" s="59" t="str">
        <f>IF(IP$9="", "", IF(AND(NOT('Personnel Details'!$N$19=""), $B13&gt;='Personnel Details'!$N$19), IF('Personnel Details'!$P$19="","", 'Personnel Details'!$P$19), IF(AND(NOT('Personnel Details'!$I$19=""), $B13&gt;='Personnel Details'!$I$19), IF('Personnel Details'!$K$19="", "", 'Personnel Details'!$K$19), IF('Personnel Details'!$F$19="", "", 'Personnel Details'!$F$19))))</f>
        <v/>
      </c>
      <c r="IR13" s="79" t="str">
        <f>IF(IP$9="", "", IF(AND(NOT('Personnel Details'!$N$19=""), $B13&gt;='Personnel Details'!$N$19), 'Personnel Details'!$Q$19, IF(AND(NOT('Personnel Details'!$I$19=""), $B13&gt;='Personnel Details'!$I$19), 'Personnel Details'!$L$19, 'Personnel Details'!$G$19)))</f>
        <v/>
      </c>
      <c r="IS13" s="59" t="str">
        <f t="shared" si="102"/>
        <v/>
      </c>
      <c r="IT13" s="53"/>
      <c r="IV13" s="78" t="str">
        <f>IF(IV$9="", "", IF(AND(NOT('Personnel Details'!$N$20=""), $B13&gt;='Personnel Details'!$N$20), 'Personnel Details'!$O$20, IF(AND(NOT('Personnel Details'!$I$20=""), $B13&gt;='Personnel Details'!$I$20), 'Personnel Details'!$J$20, 'Personnel Details'!$E$20)))</f>
        <v/>
      </c>
      <c r="IW13" s="59" t="str">
        <f>IF(IV$9="", "", IF(AND(NOT('Personnel Details'!$N$20=""), $B13&gt;='Personnel Details'!$N$20), IF('Personnel Details'!$P$20="","", 'Personnel Details'!$P$20), IF(AND(NOT('Personnel Details'!$I$20=""), $B13&gt;='Personnel Details'!$I$20), IF('Personnel Details'!$K$20="", "", 'Personnel Details'!$K$20), IF('Personnel Details'!$F$20="", "", 'Personnel Details'!$F$20))))</f>
        <v/>
      </c>
      <c r="IX13" s="79" t="str">
        <f>IF(IV$9="", "", IF(AND(NOT('Personnel Details'!$N$20=""), $B13&gt;='Personnel Details'!$N$20), 'Personnel Details'!$Q$20, IF(AND(NOT('Personnel Details'!$I$20=""), $B13&gt;='Personnel Details'!$I$20), 'Personnel Details'!$L$20, 'Personnel Details'!$G$20)))</f>
        <v/>
      </c>
      <c r="IY13" s="59" t="str">
        <f t="shared" si="103"/>
        <v/>
      </c>
      <c r="IZ13" s="53"/>
      <c r="JB13" s="78" t="str">
        <f>IF(JB$9="", "", IF(AND(NOT('Personnel Details'!$N$21=""), $B13&gt;='Personnel Details'!$N$21), 'Personnel Details'!$O$21, IF(AND(NOT('Personnel Details'!$I$21=""), $B13&gt;='Personnel Details'!$I$21), 'Personnel Details'!$J$21, 'Personnel Details'!$E$21)))</f>
        <v/>
      </c>
      <c r="JC13" s="59" t="str">
        <f>IF(JB$9="", "", IF(AND(NOT('Personnel Details'!$N$21=""), $B13&gt;='Personnel Details'!$N$21), IF('Personnel Details'!$P$21="","", 'Personnel Details'!$P$21), IF(AND(NOT('Personnel Details'!$I$21=""), $B13&gt;='Personnel Details'!$I$21), IF('Personnel Details'!$K$21="", "", 'Personnel Details'!$K$21), IF('Personnel Details'!$F$21="", "", 'Personnel Details'!$F$21))))</f>
        <v/>
      </c>
      <c r="JD13" s="79" t="str">
        <f>IF(JB$9="", "", IF(AND(NOT('Personnel Details'!$N$21=""), $B13&gt;='Personnel Details'!$N$21), 'Personnel Details'!$Q$21, IF(AND(NOT('Personnel Details'!$I$21=""), $B13&gt;='Personnel Details'!$I$21), 'Personnel Details'!$L$21, 'Personnel Details'!$G$21)))</f>
        <v/>
      </c>
      <c r="JE13" s="59" t="str">
        <f t="shared" si="104"/>
        <v/>
      </c>
      <c r="JF13" s="53"/>
      <c r="JH13" s="78" t="str">
        <f>IF(JH$9="", "", IF(AND(NOT('Personnel Details'!$N$22=""), $B13&gt;='Personnel Details'!$N$22), 'Personnel Details'!$O$22, IF(AND(NOT('Personnel Details'!$I$22=""), $B13&gt;='Personnel Details'!$I$22), 'Personnel Details'!$J$22, 'Personnel Details'!$E$22)))</f>
        <v/>
      </c>
      <c r="JI13" s="59" t="str">
        <f>IF(JH$9="", "", IF(AND(NOT('Personnel Details'!$N$22=""), $B13&gt;='Personnel Details'!$N$22), IF('Personnel Details'!$P$22="","", 'Personnel Details'!$P$22), IF(AND(NOT('Personnel Details'!$I$22=""), $B13&gt;='Personnel Details'!$I$22), IF('Personnel Details'!$K$22="", "", 'Personnel Details'!$K$22), IF('Personnel Details'!$F$22="", "", 'Personnel Details'!$F$22))))</f>
        <v/>
      </c>
      <c r="JJ13" s="79" t="str">
        <f>IF(JH$9="", "", IF(AND(NOT('Personnel Details'!$N$22=""), $B13&gt;='Personnel Details'!$N$22), 'Personnel Details'!$Q$22, IF(AND(NOT('Personnel Details'!$I$22=""), $B13&gt;='Personnel Details'!$I$22), 'Personnel Details'!$L$22, 'Personnel Details'!$G$22)))</f>
        <v/>
      </c>
      <c r="JK13" s="59" t="str">
        <f t="shared" si="105"/>
        <v/>
      </c>
      <c r="JL13" s="53"/>
      <c r="JN13" s="78" t="str">
        <f>IF(JN$9="", "", IF(AND(NOT('Personnel Details'!$N$23=""), $B13&gt;='Personnel Details'!$N$23), 'Personnel Details'!$O$23, IF(AND(NOT('Personnel Details'!$I$23=""), $B13&gt;='Personnel Details'!$I$23), 'Personnel Details'!$J$23, 'Personnel Details'!$E$23)))</f>
        <v/>
      </c>
      <c r="JO13" s="59" t="str">
        <f>IF(JN$9="", "", IF(AND(NOT('Personnel Details'!$N$23=""), $B13&gt;='Personnel Details'!$N$23), IF('Personnel Details'!$P$23="","", 'Personnel Details'!$P$23), IF(AND(NOT('Personnel Details'!$I$23=""), $B13&gt;='Personnel Details'!$I$23), IF('Personnel Details'!$K$23="", "", 'Personnel Details'!$K$23), IF('Personnel Details'!$F$23="", "", 'Personnel Details'!$F$23))))</f>
        <v/>
      </c>
      <c r="JP13" s="79" t="str">
        <f>IF(JN$9="", "", IF(AND(NOT('Personnel Details'!$N$23=""), $B13&gt;='Personnel Details'!$N$23), 'Personnel Details'!$Q$23, IF(AND(NOT('Personnel Details'!$I$23=""), $B13&gt;='Personnel Details'!$I$23), 'Personnel Details'!$L$23, 'Personnel Details'!$G$23)))</f>
        <v/>
      </c>
      <c r="JQ13" s="59" t="str">
        <f t="shared" si="106"/>
        <v/>
      </c>
      <c r="JR13" s="53"/>
      <c r="JT13" s="78" t="str">
        <f>IF(JT$9="", "", IF(AND(NOT('Personnel Details'!$N$24=""), $B13&gt;='Personnel Details'!$N$24), 'Personnel Details'!$O$24, IF(AND(NOT('Personnel Details'!$I$24=""), $B13&gt;='Personnel Details'!$I$24), 'Personnel Details'!$J$24, 'Personnel Details'!$E$24)))</f>
        <v/>
      </c>
      <c r="JU13" s="59" t="str">
        <f>IF(JT$9="", "", IF(AND(NOT('Personnel Details'!$N$24=""), $B13&gt;='Personnel Details'!$N$24), IF('Personnel Details'!$P$24="","", 'Personnel Details'!$P$24), IF(AND(NOT('Personnel Details'!$I$24=""), $B13&gt;='Personnel Details'!$I$24), IF('Personnel Details'!$K$24="", "", 'Personnel Details'!$K$24), IF('Personnel Details'!$F$24="", "", 'Personnel Details'!$F$24))))</f>
        <v/>
      </c>
      <c r="JV13" s="79" t="str">
        <f>IF(JT$9="", "", IF(AND(NOT('Personnel Details'!$N$24=""), $B13&gt;='Personnel Details'!$N$24), 'Personnel Details'!$Q$24, IF(AND(NOT('Personnel Details'!$I$24=""), $B13&gt;='Personnel Details'!$I$24), 'Personnel Details'!$L$24, 'Personnel Details'!$G$24)))</f>
        <v/>
      </c>
      <c r="JW13" s="59" t="str">
        <f t="shared" si="107"/>
        <v/>
      </c>
      <c r="JX13" s="53"/>
      <c r="JZ13" s="78" t="str">
        <f>IF(JZ$9="", "", IF(AND(NOT('Personnel Details'!$N$25=""), $B13&gt;='Personnel Details'!$N$25), 'Personnel Details'!$O$25, IF(AND(NOT('Personnel Details'!$I$25=""), $B13&gt;='Personnel Details'!$I$25), 'Personnel Details'!$J$25, 'Personnel Details'!$E$25)))</f>
        <v/>
      </c>
      <c r="KA13" s="59" t="str">
        <f>IF(JZ$9="", "", IF(AND(NOT('Personnel Details'!$N$25=""), $B13&gt;='Personnel Details'!$N$25), IF('Personnel Details'!$P$25="","", 'Personnel Details'!$P$25), IF(AND(NOT('Personnel Details'!$I$25=""), $B13&gt;='Personnel Details'!$I$25), IF('Personnel Details'!$K$25="", "", 'Personnel Details'!$K$25), IF('Personnel Details'!$F$25="", "", 'Personnel Details'!$F$25))))</f>
        <v/>
      </c>
      <c r="KB13" s="79" t="str">
        <f>IF(JZ$9="", "", IF(AND(NOT('Personnel Details'!$N$25=""), $B13&gt;='Personnel Details'!$N$25), 'Personnel Details'!$Q$25, IF(AND(NOT('Personnel Details'!$I$25=""), $B13&gt;='Personnel Details'!$I$25), 'Personnel Details'!$L$25, 'Personnel Details'!$G$25)))</f>
        <v/>
      </c>
      <c r="KC13" s="59" t="str">
        <f t="shared" si="108"/>
        <v/>
      </c>
      <c r="KD13" s="53"/>
      <c r="KF13" s="78" t="str">
        <f>IF(KF$9="", "", IF(AND(NOT('Personnel Details'!$N$26=""), $B13&gt;='Personnel Details'!$N$26), 'Personnel Details'!$O$26, IF(AND(NOT('Personnel Details'!$I$26=""), $B13&gt;='Personnel Details'!$I$26), 'Personnel Details'!$J$26, 'Personnel Details'!$E$26)))</f>
        <v/>
      </c>
      <c r="KG13" s="59" t="str">
        <f>IF(KF$9="", "", IF(AND(NOT('Personnel Details'!$N$26=""), $B13&gt;='Personnel Details'!$N$26), IF('Personnel Details'!$P$26="","", 'Personnel Details'!$P$26), IF(AND(NOT('Personnel Details'!$I$26=""), $B13&gt;='Personnel Details'!$I$26), IF('Personnel Details'!$K$26="", "", 'Personnel Details'!$K$26), IF('Personnel Details'!$F$26="", "", 'Personnel Details'!$F$26))))</f>
        <v/>
      </c>
      <c r="KH13" s="79" t="str">
        <f>IF(KF$9="", "", IF(AND(NOT('Personnel Details'!$N$26=""), $B13&gt;='Personnel Details'!$N$26), 'Personnel Details'!$Q$26, IF(AND(NOT('Personnel Details'!$I$26=""), $B13&gt;='Personnel Details'!$I$26), 'Personnel Details'!$L$26, 'Personnel Details'!$G$26)))</f>
        <v/>
      </c>
      <c r="KI13" s="59" t="str">
        <f t="shared" si="109"/>
        <v/>
      </c>
      <c r="KJ13" s="53"/>
      <c r="KL13" s="78" t="str">
        <f>IF(KL$9="", "", IF(AND(NOT('Personnel Details'!$N$27=""), $B13&gt;='Personnel Details'!$N$27), 'Personnel Details'!$O$27, IF(AND(NOT('Personnel Details'!$I$27=""), $B13&gt;='Personnel Details'!$I$27), 'Personnel Details'!$J$27, 'Personnel Details'!$E$27)))</f>
        <v/>
      </c>
      <c r="KM13" s="59" t="str">
        <f>IF(KL$9="", "", IF(AND(NOT('Personnel Details'!$N$27=""), $B13&gt;='Personnel Details'!$N$27), IF('Personnel Details'!$P$27="","", 'Personnel Details'!$P$27), IF(AND(NOT('Personnel Details'!$I$27=""), $B13&gt;='Personnel Details'!$I$27), IF('Personnel Details'!$K$27="", "", 'Personnel Details'!$K$27), IF('Personnel Details'!$F$27="", "", 'Personnel Details'!$F$27))))</f>
        <v/>
      </c>
      <c r="KN13" s="79" t="str">
        <f>IF(KL$9="", "", IF(AND(NOT('Personnel Details'!$N$27=""), $B13&gt;='Personnel Details'!$N$27), 'Personnel Details'!$Q$27, IF(AND(NOT('Personnel Details'!$I$27=""), $B13&gt;='Personnel Details'!$I$27), 'Personnel Details'!$L$27, 'Personnel Details'!$G$27)))</f>
        <v/>
      </c>
      <c r="KO13" s="59" t="str">
        <f t="shared" si="110"/>
        <v/>
      </c>
      <c r="KP13" s="53"/>
      <c r="KR13" s="78" t="str">
        <f>IF(KR$9="", "", IF(AND(NOT('Personnel Details'!$N$28=""), $B13&gt;='Personnel Details'!$N$28), 'Personnel Details'!$O$28, IF(AND(NOT('Personnel Details'!$I$28=""), $B13&gt;='Personnel Details'!$I$28), 'Personnel Details'!$J$28, 'Personnel Details'!$E$28)))</f>
        <v/>
      </c>
      <c r="KS13" s="59" t="str">
        <f>IF(KR$9="", "", IF(AND(NOT('Personnel Details'!$N$28=""), $B13&gt;='Personnel Details'!$N$28), IF('Personnel Details'!$P$28="","", 'Personnel Details'!$P$28), IF(AND(NOT('Personnel Details'!$I$28=""), $B13&gt;='Personnel Details'!$I$28), IF('Personnel Details'!$K$28="", "", 'Personnel Details'!$K$28), IF('Personnel Details'!$F$28="", "", 'Personnel Details'!$F$28))))</f>
        <v/>
      </c>
      <c r="KT13" s="79" t="str">
        <f>IF(KR$9="", "", IF(AND(NOT('Personnel Details'!$N$28=""), $B13&gt;='Personnel Details'!$N$28), 'Personnel Details'!$Q$28, IF(AND(NOT('Personnel Details'!$I$28=""), $B13&gt;='Personnel Details'!$I$28), 'Personnel Details'!$L$28, 'Personnel Details'!$G$28)))</f>
        <v/>
      </c>
      <c r="KU13" s="59" t="str">
        <f t="shared" si="111"/>
        <v/>
      </c>
      <c r="KV13" s="53"/>
      <c r="KX13" s="78" t="str">
        <f>IF(KX$9="", "", IF(AND(NOT('Personnel Details'!$N$29=""), $B13&gt;='Personnel Details'!$N$29), 'Personnel Details'!$O$29, IF(AND(NOT('Personnel Details'!$I$29=""), $B13&gt;='Personnel Details'!$I$29), 'Personnel Details'!$J$29, 'Personnel Details'!$E$29)))</f>
        <v/>
      </c>
      <c r="KY13" s="59" t="str">
        <f>IF(KX$9="", "", IF(AND(NOT('Personnel Details'!$N$29=""), $B13&gt;='Personnel Details'!$N$29), IF('Personnel Details'!$P$29="","", 'Personnel Details'!$P$29), IF(AND(NOT('Personnel Details'!$I$29=""), $B13&gt;='Personnel Details'!$I$29), IF('Personnel Details'!$K$29="", "", 'Personnel Details'!$K$29), IF('Personnel Details'!$F$29="", "", 'Personnel Details'!$F$29))))</f>
        <v/>
      </c>
      <c r="KZ13" s="79" t="str">
        <f>IF(KX$9="", "", IF(AND(NOT('Personnel Details'!$N$29=""), $B13&gt;='Personnel Details'!$N$29), 'Personnel Details'!$Q$29, IF(AND(NOT('Personnel Details'!$I$29=""), $B13&gt;='Personnel Details'!$I$29), 'Personnel Details'!$L$29, 'Personnel Details'!$G$29)))</f>
        <v/>
      </c>
      <c r="LA13" s="59" t="str">
        <f t="shared" si="112"/>
        <v/>
      </c>
      <c r="LB13" s="53"/>
      <c r="LD13" s="78" t="str">
        <f>IF(LD$9="", "", IF(AND(NOT('Personnel Details'!$N$30=""), $B13&gt;='Personnel Details'!$N$30), 'Personnel Details'!$O$30, IF(AND(NOT('Personnel Details'!$I$30=""), $B13&gt;='Personnel Details'!$I$30), 'Personnel Details'!$J$30, 'Personnel Details'!$E$30)))</f>
        <v/>
      </c>
      <c r="LE13" s="59" t="str">
        <f>IF(LD$9="", "", IF(AND(NOT('Personnel Details'!$N$30=""), $B13&gt;='Personnel Details'!$N$30), IF('Personnel Details'!$P$30="","", 'Personnel Details'!$P$30), IF(AND(NOT('Personnel Details'!$I$30=""), $B13&gt;='Personnel Details'!$I$30), IF('Personnel Details'!$K$30="", "", 'Personnel Details'!$K$30), IF('Personnel Details'!$F$30="", "", 'Personnel Details'!$F$30))))</f>
        <v/>
      </c>
      <c r="LF13" s="79" t="str">
        <f>IF(LD$9="", "", IF(AND(NOT('Personnel Details'!$N$30=""), $B13&gt;='Personnel Details'!$N$30), 'Personnel Details'!$Q$30, IF(AND(NOT('Personnel Details'!$I$30=""), $B13&gt;='Personnel Details'!$I$30), 'Personnel Details'!$L$30, 'Personnel Details'!$G$30)))</f>
        <v/>
      </c>
      <c r="LG13" s="59" t="str">
        <f t="shared" si="113"/>
        <v/>
      </c>
      <c r="LH13" s="53"/>
      <c r="LJ13" s="78" t="str">
        <f>IF(LJ$9="", "", IF(AND(NOT('Personnel Details'!$N$31=""), $B13&gt;='Personnel Details'!$N$31), 'Personnel Details'!$O$31, IF(AND(NOT('Personnel Details'!$I$31=""), $B13&gt;='Personnel Details'!$I$31), 'Personnel Details'!$J$31, 'Personnel Details'!$E$31)))</f>
        <v/>
      </c>
      <c r="LK13" s="59" t="str">
        <f>IF(LJ$9="", "", IF(AND(NOT('Personnel Details'!$N$31=""), $B13&gt;='Personnel Details'!$N$31), IF('Personnel Details'!$P$31="","", 'Personnel Details'!$P$31), IF(AND(NOT('Personnel Details'!$I$31=""), $B13&gt;='Personnel Details'!$I$31), IF('Personnel Details'!$K$31="", "", 'Personnel Details'!$K$31), IF('Personnel Details'!$F$31="", "", 'Personnel Details'!$F$31))))</f>
        <v/>
      </c>
      <c r="LL13" s="79" t="str">
        <f>IF(LJ$9="", "", IF(AND(NOT('Personnel Details'!$N$31=""), $B13&gt;='Personnel Details'!$N$31), 'Personnel Details'!$Q$31, IF(AND(NOT('Personnel Details'!$I$31=""), $B13&gt;='Personnel Details'!$I$31), 'Personnel Details'!$L$31, 'Personnel Details'!$G$31)))</f>
        <v/>
      </c>
      <c r="LM13" s="59" t="str">
        <f t="shared" si="114"/>
        <v/>
      </c>
      <c r="LN13" s="53"/>
      <c r="LP13" s="78" t="str">
        <f>IF(LP$9="", "", IF(AND(NOT('Personnel Details'!$N$32=""), $B13&gt;='Personnel Details'!$N$32), 'Personnel Details'!$O$32, IF(AND(NOT('Personnel Details'!$I$32=""), $B13&gt;='Personnel Details'!$I$32), 'Personnel Details'!$J$32, 'Personnel Details'!$E$32)))</f>
        <v/>
      </c>
      <c r="LQ13" s="59" t="str">
        <f>IF(LP$9="", "", IF(AND(NOT('Personnel Details'!$N$32=""), $B13&gt;='Personnel Details'!$N$32), IF('Personnel Details'!$P$32="","", 'Personnel Details'!$P$32), IF(AND(NOT('Personnel Details'!$I$32=""), $B13&gt;='Personnel Details'!$I$32), IF('Personnel Details'!$K$32="", "", 'Personnel Details'!$K$32), IF('Personnel Details'!$F$32="", "", 'Personnel Details'!$F$32))))</f>
        <v/>
      </c>
      <c r="LR13" s="79" t="str">
        <f>IF(LP$9="", "", IF(AND(NOT('Personnel Details'!$N$32=""), $B13&gt;='Personnel Details'!$N$32), 'Personnel Details'!$Q$32, IF(AND(NOT('Personnel Details'!$I$32=""), $B13&gt;='Personnel Details'!$I$32), 'Personnel Details'!$L$32, 'Personnel Details'!$G$32)))</f>
        <v/>
      </c>
      <c r="LS13" s="59" t="str">
        <f t="shared" si="115"/>
        <v/>
      </c>
      <c r="LT13" s="53"/>
      <c r="LV13" s="78" t="str">
        <f>IF(LV$9="", "", IF(AND(NOT('Personnel Details'!$N$33=""), $B13&gt;='Personnel Details'!$N$33), 'Personnel Details'!$O$33, IF(AND(NOT('Personnel Details'!$I$33=""), $B13&gt;='Personnel Details'!$I$33), 'Personnel Details'!$J$33, 'Personnel Details'!$E$33)))</f>
        <v/>
      </c>
      <c r="LW13" s="59" t="str">
        <f>IF(LV$9="", "", IF(AND(NOT('Personnel Details'!$N$33=""), $B13&gt;='Personnel Details'!$N$33), IF('Personnel Details'!$P$33="","", 'Personnel Details'!$P$33), IF(AND(NOT('Personnel Details'!$I$33=""), $B13&gt;='Personnel Details'!$I$33), IF('Personnel Details'!$K$33="", "", 'Personnel Details'!$K$33), IF('Personnel Details'!$F$33="", "", 'Personnel Details'!$F$33))))</f>
        <v/>
      </c>
      <c r="LX13" s="79" t="str">
        <f>IF(LV$9="", "", IF(AND(NOT('Personnel Details'!$N$33=""), $B13&gt;='Personnel Details'!$N$33), 'Personnel Details'!$Q$33, IF(AND(NOT('Personnel Details'!$I$33=""), $B13&gt;='Personnel Details'!$I$33), 'Personnel Details'!$L$33, 'Personnel Details'!$G$33)))</f>
        <v/>
      </c>
      <c r="LY13" s="59" t="str">
        <f t="shared" si="116"/>
        <v/>
      </c>
      <c r="LZ13" s="53"/>
      <c r="MB13" s="78" t="str">
        <f>IF(MB$9="", "", IF(AND(NOT('Personnel Details'!$N$34=""), $B13&gt;='Personnel Details'!$N$34), 'Personnel Details'!$O$34, IF(AND(NOT('Personnel Details'!$I$34=""), $B13&gt;='Personnel Details'!$I$34), 'Personnel Details'!$J$34, 'Personnel Details'!$E$34)))</f>
        <v/>
      </c>
      <c r="MC13" s="59" t="str">
        <f>IF(MB$9="", "", IF(AND(NOT('Personnel Details'!$N$34=""), $B13&gt;='Personnel Details'!$N$34), IF('Personnel Details'!$P$34="","", 'Personnel Details'!$P$34), IF(AND(NOT('Personnel Details'!$I$34=""), $B13&gt;='Personnel Details'!$I$34), IF('Personnel Details'!$K$34="", "", 'Personnel Details'!$K$34), IF('Personnel Details'!$F$34="", "", 'Personnel Details'!$F$34))))</f>
        <v/>
      </c>
      <c r="MD13" s="79" t="str">
        <f>IF(MB$9="", "", IF(AND(NOT('Personnel Details'!$N$34=""), $B13&gt;='Personnel Details'!$N$34), 'Personnel Details'!$Q$34, IF(AND(NOT('Personnel Details'!$I$34=""), $B13&gt;='Personnel Details'!$I$34), 'Personnel Details'!$L$34, 'Personnel Details'!$G$34)))</f>
        <v/>
      </c>
      <c r="ME13" s="59" t="str">
        <f t="shared" si="117"/>
        <v/>
      </c>
      <c r="MF13" s="53"/>
      <c r="MH13" s="78" t="str">
        <f>IF(MH$9="", "", IF(AND(NOT('Personnel Details'!$N$35=""), $B13&gt;='Personnel Details'!$N$35), 'Personnel Details'!$O$35, IF(AND(NOT('Personnel Details'!$I$35=""), $B13&gt;='Personnel Details'!$I$35), 'Personnel Details'!$J$35, 'Personnel Details'!$E$35)))</f>
        <v/>
      </c>
      <c r="MI13" s="59" t="str">
        <f>IF(MH$9="", "", IF(AND(NOT('Personnel Details'!$N$35=""), $B13&gt;='Personnel Details'!$N$35), IF('Personnel Details'!$P$35="","", 'Personnel Details'!$P$35), IF(AND(NOT('Personnel Details'!$I$35=""), $B13&gt;='Personnel Details'!$I$35), IF('Personnel Details'!$K$35="", "", 'Personnel Details'!$K$35), IF('Personnel Details'!$F$35="", "", 'Personnel Details'!$F$35))))</f>
        <v/>
      </c>
      <c r="MJ13" s="79" t="str">
        <f>IF(MH$9="", "", IF(AND(NOT('Personnel Details'!$N$35=""), $B13&gt;='Personnel Details'!$N$35), 'Personnel Details'!$Q$35, IF(AND(NOT('Personnel Details'!$I$35=""), $B13&gt;='Personnel Details'!$I$35), 'Personnel Details'!$L$35, 'Personnel Details'!$G$35)))</f>
        <v/>
      </c>
      <c r="MK13" s="59" t="str">
        <f t="shared" si="118"/>
        <v/>
      </c>
      <c r="ML13" s="53"/>
      <c r="MN13" s="78" t="str">
        <f>IF(MN$9="", "", IF(AND(NOT('Personnel Details'!$N$36=""), $B13&gt;='Personnel Details'!$N$36), 'Personnel Details'!$O$36, IF(AND(NOT('Personnel Details'!$I$36=""), $B13&gt;='Personnel Details'!$I$36), 'Personnel Details'!$J$36, 'Personnel Details'!$E$36)))</f>
        <v/>
      </c>
      <c r="MO13" s="59" t="str">
        <f>IF(MN$9="", "", IF(AND(NOT('Personnel Details'!$N$36=""), $B13&gt;='Personnel Details'!$N$36), IF('Personnel Details'!$P$36="","", 'Personnel Details'!$P$36), IF(AND(NOT('Personnel Details'!$I$36=""), $B13&gt;='Personnel Details'!$I$36), IF('Personnel Details'!$K$36="", "", 'Personnel Details'!$K$36), IF('Personnel Details'!$F$36="", "", 'Personnel Details'!$F$36))))</f>
        <v/>
      </c>
      <c r="MP13" s="79" t="str">
        <f>IF(MN$9="", "", IF(AND(NOT('Personnel Details'!$N$36=""), $B13&gt;='Personnel Details'!$N$36), 'Personnel Details'!$Q$36, IF(AND(NOT('Personnel Details'!$I$36=""), $B13&gt;='Personnel Details'!$I$36), 'Personnel Details'!$L$36, 'Personnel Details'!$G$36)))</f>
        <v/>
      </c>
      <c r="MQ13" s="59" t="str">
        <f t="shared" si="119"/>
        <v/>
      </c>
      <c r="MR13" s="53"/>
      <c r="MT13" s="78" t="str">
        <f>IF(MT$9="", "", IF(AND(NOT('Personnel Details'!$N$37=""), $B13&gt;='Personnel Details'!$N$37), 'Personnel Details'!$O$37, IF(AND(NOT('Personnel Details'!$I$37=""), $B13&gt;='Personnel Details'!$I$37), 'Personnel Details'!$J$37, 'Personnel Details'!$E$37)))</f>
        <v/>
      </c>
      <c r="MU13" s="59" t="str">
        <f>IF(MT$9="", "", IF(AND(NOT('Personnel Details'!$N$37=""), $B13&gt;='Personnel Details'!$N$37), IF('Personnel Details'!$P$37="","", 'Personnel Details'!$P$37), IF(AND(NOT('Personnel Details'!$I$37=""), $B13&gt;='Personnel Details'!$I$37), IF('Personnel Details'!$K$37="", "", 'Personnel Details'!$K$37), IF('Personnel Details'!$F$37="", "", 'Personnel Details'!$F$37))))</f>
        <v/>
      </c>
      <c r="MV13" s="79" t="str">
        <f>IF(MT$9="", "", IF(AND(NOT('Personnel Details'!$N$37=""), $B13&gt;='Personnel Details'!$N$37), 'Personnel Details'!$Q$37, IF(AND(NOT('Personnel Details'!$I$37=""), $B13&gt;='Personnel Details'!$I$37), 'Personnel Details'!$L$37, 'Personnel Details'!$G$37)))</f>
        <v/>
      </c>
      <c r="MW13" s="59" t="str">
        <f t="shared" si="120"/>
        <v/>
      </c>
      <c r="MX13" s="53"/>
      <c r="MZ13" s="78" t="str">
        <f>IF(MZ$9="", "", IF(AND(NOT('Personnel Details'!$N$38=""), $B13&gt;='Personnel Details'!$N$38), 'Personnel Details'!$O$38, IF(AND(NOT('Personnel Details'!$I$38=""), $B13&gt;='Personnel Details'!$I$38), 'Personnel Details'!$J$38, 'Personnel Details'!$E$38)))</f>
        <v/>
      </c>
      <c r="NA13" s="59" t="str">
        <f>IF(MZ$9="", "", IF(AND(NOT('Personnel Details'!$N$38=""), $B13&gt;='Personnel Details'!$N$38), IF('Personnel Details'!$P$38="","", 'Personnel Details'!$P$38), IF(AND(NOT('Personnel Details'!$I$38=""), $B13&gt;='Personnel Details'!$I$38), IF('Personnel Details'!$K$38="", "", 'Personnel Details'!$K$38), IF('Personnel Details'!$F$38="", "", 'Personnel Details'!$F$38))))</f>
        <v/>
      </c>
      <c r="NB13" s="79" t="str">
        <f>IF(MZ$9="", "", IF(AND(NOT('Personnel Details'!$N$38=""), $B13&gt;='Personnel Details'!$N$38), 'Personnel Details'!$Q$38, IF(AND(NOT('Personnel Details'!$I$38=""), $B13&gt;='Personnel Details'!$I$38), 'Personnel Details'!$L$38, 'Personnel Details'!$G$38)))</f>
        <v/>
      </c>
      <c r="NC13" s="59" t="str">
        <f t="shared" si="121"/>
        <v/>
      </c>
      <c r="ND13" s="53"/>
      <c r="NF13" s="78" t="str">
        <f>IF(NF$9="", "", IF(AND(NOT('Personnel Details'!$N$39=""), $B13&gt;='Personnel Details'!$N$39), 'Personnel Details'!$O$39, IF(AND(NOT('Personnel Details'!$I$39=""), $B13&gt;='Personnel Details'!$I$39), 'Personnel Details'!$J$39, 'Personnel Details'!$E$39)))</f>
        <v/>
      </c>
      <c r="NG13" s="59" t="str">
        <f>IF(NF$9="", "", IF(AND(NOT('Personnel Details'!$N$39=""), $B13&gt;='Personnel Details'!$N$39), IF('Personnel Details'!$P$39="","", 'Personnel Details'!$P$39), IF(AND(NOT('Personnel Details'!$I$39=""), $B13&gt;='Personnel Details'!$I$39), IF('Personnel Details'!$K$39="", "", 'Personnel Details'!$K$39), IF('Personnel Details'!$F$39="", "", 'Personnel Details'!$F$39))))</f>
        <v/>
      </c>
      <c r="NH13" s="79" t="str">
        <f>IF(NF$9="", "", IF(AND(NOT('Personnel Details'!$N$39=""), $B13&gt;='Personnel Details'!$N$39), 'Personnel Details'!$Q$39, IF(AND(NOT('Personnel Details'!$I$39=""), $B13&gt;='Personnel Details'!$I$39), 'Personnel Details'!$L$39, 'Personnel Details'!$G$39)))</f>
        <v/>
      </c>
      <c r="NI13" s="59" t="str">
        <f t="shared" si="122"/>
        <v/>
      </c>
      <c r="NJ13" s="53"/>
      <c r="NL13" s="78" t="str">
        <f>IF(NL$9="", "", IF(AND(NOT('Personnel Details'!$N$40=""), $B13&gt;='Personnel Details'!$N$40), 'Personnel Details'!$O$40, IF(AND(NOT('Personnel Details'!$I$40=""), $B13&gt;='Personnel Details'!$I$40), 'Personnel Details'!$J$40, 'Personnel Details'!$E$40)))</f>
        <v/>
      </c>
      <c r="NM13" s="59" t="str">
        <f>IF(NL$9="", "", IF(AND(NOT('Personnel Details'!$N$40=""), $B13&gt;='Personnel Details'!$N$40), IF('Personnel Details'!$P$40="","", 'Personnel Details'!$P$40), IF(AND(NOT('Personnel Details'!$I$40=""), $B13&gt;='Personnel Details'!$I$40), IF('Personnel Details'!$K$40="", "", 'Personnel Details'!$K$40), IF('Personnel Details'!$F$40="", "", 'Personnel Details'!$F$40))))</f>
        <v/>
      </c>
      <c r="NN13" s="79" t="str">
        <f>IF(NL$9="", "", IF(AND(NOT('Personnel Details'!$N$40=""), $B13&gt;='Personnel Details'!$N$40), 'Personnel Details'!$Q$40, IF(AND(NOT('Personnel Details'!$I$40=""), $B13&gt;='Personnel Details'!$I$40), 'Personnel Details'!$L$40, 'Personnel Details'!$G$40)))</f>
        <v/>
      </c>
      <c r="NO13" s="59" t="str">
        <f t="shared" si="123"/>
        <v/>
      </c>
      <c r="NP13" s="53"/>
    </row>
    <row r="14" spans="1:380" x14ac:dyDescent="0.25">
      <c r="A14" s="32"/>
      <c r="B14" s="113" t="str">
        <f>IFERROR(IF(B13+1&gt;'Personnel Details'!$U$5, "", B13+1), "")</f>
        <v/>
      </c>
      <c r="C14" s="32"/>
      <c r="D14" s="84"/>
      <c r="E14" s="13" t="str">
        <f t="shared" si="2"/>
        <v/>
      </c>
      <c r="F14" s="13" t="str">
        <f>IF(OR(D14="", $B14=""), "", IF(AND(GW13&gt;GU14, GW14&gt;GU14), D14*GV14, IF(AND(GW13&lt;GU14, GW14&gt;GU14), ((GW14-GU14)*GV14)+(($D14-(GW14-GU14))*GT14), D14*GT14)))</f>
        <v/>
      </c>
      <c r="G14" s="56" t="str">
        <f t="shared" si="124"/>
        <v/>
      </c>
      <c r="H14" s="16" t="str">
        <f t="shared" si="34"/>
        <v/>
      </c>
      <c r="I14" s="32"/>
      <c r="J14" s="84"/>
      <c r="K14" s="62" t="str">
        <f t="shared" si="3"/>
        <v/>
      </c>
      <c r="L14" s="62" t="str">
        <f t="shared" si="35"/>
        <v/>
      </c>
      <c r="M14" s="65" t="str">
        <f t="shared" si="125"/>
        <v/>
      </c>
      <c r="N14" s="68" t="str">
        <f t="shared" si="36"/>
        <v/>
      </c>
      <c r="O14" s="32"/>
      <c r="P14" s="84"/>
      <c r="Q14" s="62" t="str">
        <f t="shared" si="4"/>
        <v/>
      </c>
      <c r="R14" s="62" t="str">
        <f t="shared" si="37"/>
        <v/>
      </c>
      <c r="S14" s="65" t="str">
        <f t="shared" si="126"/>
        <v/>
      </c>
      <c r="T14" s="68" t="str">
        <f t="shared" si="38"/>
        <v/>
      </c>
      <c r="U14" s="32"/>
      <c r="V14" s="84"/>
      <c r="W14" s="62" t="str">
        <f t="shared" si="5"/>
        <v/>
      </c>
      <c r="X14" s="62" t="str">
        <f t="shared" si="39"/>
        <v/>
      </c>
      <c r="Y14" s="65" t="str">
        <f t="shared" si="127"/>
        <v/>
      </c>
      <c r="Z14" s="68" t="str">
        <f t="shared" si="40"/>
        <v/>
      </c>
      <c r="AA14" s="32"/>
      <c r="AB14" s="84"/>
      <c r="AC14" s="62" t="str">
        <f t="shared" si="6"/>
        <v/>
      </c>
      <c r="AD14" s="62" t="str">
        <f t="shared" si="41"/>
        <v/>
      </c>
      <c r="AE14" s="65" t="str">
        <f t="shared" si="128"/>
        <v/>
      </c>
      <c r="AF14" s="68" t="str">
        <f t="shared" si="42"/>
        <v/>
      </c>
      <c r="AG14" s="32"/>
      <c r="AH14" s="84"/>
      <c r="AI14" s="62" t="str">
        <f t="shared" si="7"/>
        <v/>
      </c>
      <c r="AJ14" s="62" t="str">
        <f t="shared" si="43"/>
        <v/>
      </c>
      <c r="AK14" s="65" t="str">
        <f t="shared" si="129"/>
        <v/>
      </c>
      <c r="AL14" s="68" t="str">
        <f t="shared" si="44"/>
        <v/>
      </c>
      <c r="AM14" s="32"/>
      <c r="AN14" s="84"/>
      <c r="AO14" s="62" t="str">
        <f t="shared" si="8"/>
        <v/>
      </c>
      <c r="AP14" s="62" t="str">
        <f t="shared" si="45"/>
        <v/>
      </c>
      <c r="AQ14" s="65" t="str">
        <f t="shared" si="130"/>
        <v/>
      </c>
      <c r="AR14" s="68" t="str">
        <f t="shared" si="46"/>
        <v/>
      </c>
      <c r="AS14" s="32"/>
      <c r="AT14" s="84"/>
      <c r="AU14" s="62" t="str">
        <f t="shared" si="9"/>
        <v/>
      </c>
      <c r="AV14" s="62" t="str">
        <f t="shared" si="47"/>
        <v/>
      </c>
      <c r="AW14" s="65" t="str">
        <f t="shared" si="131"/>
        <v/>
      </c>
      <c r="AX14" s="68" t="str">
        <f t="shared" si="48"/>
        <v/>
      </c>
      <c r="AY14" s="32"/>
      <c r="AZ14" s="84"/>
      <c r="BA14" s="62" t="str">
        <f t="shared" si="10"/>
        <v/>
      </c>
      <c r="BB14" s="62" t="str">
        <f t="shared" si="49"/>
        <v/>
      </c>
      <c r="BC14" s="65" t="str">
        <f t="shared" si="132"/>
        <v/>
      </c>
      <c r="BD14" s="68" t="str">
        <f t="shared" si="50"/>
        <v/>
      </c>
      <c r="BE14" s="32"/>
      <c r="BF14" s="84"/>
      <c r="BG14" s="62" t="str">
        <f t="shared" si="11"/>
        <v/>
      </c>
      <c r="BH14" s="62" t="str">
        <f t="shared" si="51"/>
        <v/>
      </c>
      <c r="BI14" s="65" t="str">
        <f t="shared" si="133"/>
        <v/>
      </c>
      <c r="BJ14" s="68" t="str">
        <f t="shared" si="52"/>
        <v/>
      </c>
      <c r="BK14" s="32"/>
      <c r="BL14" s="84"/>
      <c r="BM14" s="62" t="str">
        <f t="shared" si="12"/>
        <v/>
      </c>
      <c r="BN14" s="62" t="str">
        <f t="shared" si="53"/>
        <v/>
      </c>
      <c r="BO14" s="65" t="str">
        <f t="shared" si="134"/>
        <v/>
      </c>
      <c r="BP14" s="68" t="str">
        <f t="shared" si="54"/>
        <v/>
      </c>
      <c r="BQ14" s="32"/>
      <c r="BR14" s="84"/>
      <c r="BS14" s="62" t="str">
        <f t="shared" si="13"/>
        <v/>
      </c>
      <c r="BT14" s="62" t="str">
        <f t="shared" si="55"/>
        <v/>
      </c>
      <c r="BU14" s="65" t="str">
        <f t="shared" si="135"/>
        <v/>
      </c>
      <c r="BV14" s="68" t="str">
        <f t="shared" si="56"/>
        <v/>
      </c>
      <c r="BW14" s="32"/>
      <c r="BX14" s="84"/>
      <c r="BY14" s="62" t="str">
        <f t="shared" si="14"/>
        <v/>
      </c>
      <c r="BZ14" s="62" t="str">
        <f t="shared" si="57"/>
        <v/>
      </c>
      <c r="CA14" s="65" t="str">
        <f t="shared" si="136"/>
        <v/>
      </c>
      <c r="CB14" s="68" t="str">
        <f t="shared" si="58"/>
        <v/>
      </c>
      <c r="CC14" s="32"/>
      <c r="CD14" s="84"/>
      <c r="CE14" s="62" t="str">
        <f t="shared" si="15"/>
        <v/>
      </c>
      <c r="CF14" s="62" t="str">
        <f t="shared" si="59"/>
        <v/>
      </c>
      <c r="CG14" s="65" t="str">
        <f t="shared" si="137"/>
        <v/>
      </c>
      <c r="CH14" s="68" t="str">
        <f t="shared" si="60"/>
        <v/>
      </c>
      <c r="CI14" s="32"/>
      <c r="CJ14" s="84"/>
      <c r="CK14" s="62" t="str">
        <f t="shared" si="16"/>
        <v/>
      </c>
      <c r="CL14" s="62" t="str">
        <f t="shared" si="61"/>
        <v/>
      </c>
      <c r="CM14" s="65" t="str">
        <f t="shared" si="138"/>
        <v/>
      </c>
      <c r="CN14" s="68" t="str">
        <f t="shared" si="62"/>
        <v/>
      </c>
      <c r="CO14" s="32"/>
      <c r="CP14" s="84"/>
      <c r="CQ14" s="62" t="str">
        <f t="shared" si="17"/>
        <v/>
      </c>
      <c r="CR14" s="62" t="str">
        <f t="shared" si="63"/>
        <v/>
      </c>
      <c r="CS14" s="65" t="str">
        <f t="shared" si="139"/>
        <v/>
      </c>
      <c r="CT14" s="68" t="str">
        <f t="shared" si="64"/>
        <v/>
      </c>
      <c r="CU14" s="32"/>
      <c r="CV14" s="84"/>
      <c r="CW14" s="62" t="str">
        <f t="shared" si="18"/>
        <v/>
      </c>
      <c r="CX14" s="62" t="str">
        <f t="shared" si="65"/>
        <v/>
      </c>
      <c r="CY14" s="65" t="str">
        <f t="shared" si="140"/>
        <v/>
      </c>
      <c r="CZ14" s="68" t="str">
        <f t="shared" si="66"/>
        <v/>
      </c>
      <c r="DA14" s="32"/>
      <c r="DB14" s="84"/>
      <c r="DC14" s="62" t="str">
        <f t="shared" si="19"/>
        <v/>
      </c>
      <c r="DD14" s="62" t="str">
        <f t="shared" si="67"/>
        <v/>
      </c>
      <c r="DE14" s="65" t="str">
        <f t="shared" si="141"/>
        <v/>
      </c>
      <c r="DF14" s="68" t="str">
        <f t="shared" si="68"/>
        <v/>
      </c>
      <c r="DG14" s="32"/>
      <c r="DH14" s="84"/>
      <c r="DI14" s="62" t="str">
        <f t="shared" si="20"/>
        <v/>
      </c>
      <c r="DJ14" s="62" t="str">
        <f t="shared" si="69"/>
        <v/>
      </c>
      <c r="DK14" s="65" t="str">
        <f t="shared" si="142"/>
        <v/>
      </c>
      <c r="DL14" s="68" t="str">
        <f t="shared" si="70"/>
        <v/>
      </c>
      <c r="DM14" s="32"/>
      <c r="DN14" s="84"/>
      <c r="DO14" s="62" t="str">
        <f t="shared" si="21"/>
        <v/>
      </c>
      <c r="DP14" s="62" t="str">
        <f t="shared" si="71"/>
        <v/>
      </c>
      <c r="DQ14" s="65" t="str">
        <f t="shared" si="143"/>
        <v/>
      </c>
      <c r="DR14" s="68" t="str">
        <f t="shared" si="72"/>
        <v/>
      </c>
      <c r="DS14" s="32"/>
      <c r="DT14" s="84"/>
      <c r="DU14" s="62" t="str">
        <f t="shared" si="22"/>
        <v/>
      </c>
      <c r="DV14" s="62" t="str">
        <f t="shared" si="73"/>
        <v/>
      </c>
      <c r="DW14" s="65" t="str">
        <f t="shared" si="144"/>
        <v/>
      </c>
      <c r="DX14" s="68" t="str">
        <f t="shared" si="74"/>
        <v/>
      </c>
      <c r="DY14" s="32"/>
      <c r="DZ14" s="84"/>
      <c r="EA14" s="62" t="str">
        <f t="shared" si="23"/>
        <v/>
      </c>
      <c r="EB14" s="62" t="str">
        <f t="shared" si="75"/>
        <v/>
      </c>
      <c r="EC14" s="65" t="str">
        <f t="shared" si="145"/>
        <v/>
      </c>
      <c r="ED14" s="68" t="str">
        <f t="shared" si="76"/>
        <v/>
      </c>
      <c r="EE14" s="32"/>
      <c r="EF14" s="84"/>
      <c r="EG14" s="62" t="str">
        <f t="shared" si="24"/>
        <v/>
      </c>
      <c r="EH14" s="62" t="str">
        <f t="shared" si="77"/>
        <v/>
      </c>
      <c r="EI14" s="65" t="str">
        <f t="shared" si="146"/>
        <v/>
      </c>
      <c r="EJ14" s="68" t="str">
        <f t="shared" si="78"/>
        <v/>
      </c>
      <c r="EK14" s="32"/>
      <c r="EL14" s="84"/>
      <c r="EM14" s="62" t="str">
        <f t="shared" si="25"/>
        <v/>
      </c>
      <c r="EN14" s="62" t="str">
        <f t="shared" si="79"/>
        <v/>
      </c>
      <c r="EO14" s="65" t="str">
        <f t="shared" si="147"/>
        <v/>
      </c>
      <c r="EP14" s="68" t="str">
        <f t="shared" si="80"/>
        <v/>
      </c>
      <c r="EQ14" s="32"/>
      <c r="ER14" s="84"/>
      <c r="ES14" s="62" t="str">
        <f t="shared" si="26"/>
        <v/>
      </c>
      <c r="ET14" s="62" t="str">
        <f t="shared" si="81"/>
        <v/>
      </c>
      <c r="EU14" s="65" t="str">
        <f t="shared" si="148"/>
        <v/>
      </c>
      <c r="EV14" s="68" t="str">
        <f t="shared" si="82"/>
        <v/>
      </c>
      <c r="EW14" s="32"/>
      <c r="EX14" s="84"/>
      <c r="EY14" s="62" t="str">
        <f t="shared" si="27"/>
        <v/>
      </c>
      <c r="EZ14" s="62" t="str">
        <f t="shared" si="83"/>
        <v/>
      </c>
      <c r="FA14" s="65" t="str">
        <f t="shared" si="149"/>
        <v/>
      </c>
      <c r="FB14" s="68" t="str">
        <f t="shared" si="84"/>
        <v/>
      </c>
      <c r="FC14" s="32"/>
      <c r="FD14" s="84"/>
      <c r="FE14" s="62" t="str">
        <f t="shared" si="28"/>
        <v/>
      </c>
      <c r="FF14" s="62" t="str">
        <f t="shared" si="85"/>
        <v/>
      </c>
      <c r="FG14" s="65" t="str">
        <f t="shared" si="150"/>
        <v/>
      </c>
      <c r="FH14" s="68" t="str">
        <f t="shared" si="86"/>
        <v/>
      </c>
      <c r="FI14" s="32"/>
      <c r="FJ14" s="84"/>
      <c r="FK14" s="62" t="str">
        <f t="shared" si="29"/>
        <v/>
      </c>
      <c r="FL14" s="62" t="str">
        <f t="shared" si="87"/>
        <v/>
      </c>
      <c r="FM14" s="65" t="str">
        <f t="shared" si="151"/>
        <v/>
      </c>
      <c r="FN14" s="68" t="str">
        <f t="shared" si="88"/>
        <v/>
      </c>
      <c r="FO14" s="32"/>
      <c r="FP14" s="84"/>
      <c r="FQ14" s="62" t="str">
        <f t="shared" si="30"/>
        <v/>
      </c>
      <c r="FR14" s="62" t="str">
        <f t="shared" si="89"/>
        <v/>
      </c>
      <c r="FS14" s="65" t="str">
        <f t="shared" si="152"/>
        <v/>
      </c>
      <c r="FT14" s="68" t="str">
        <f t="shared" si="90"/>
        <v/>
      </c>
      <c r="FU14" s="32"/>
      <c r="FV14" s="84"/>
      <c r="FW14" s="62" t="str">
        <f t="shared" si="31"/>
        <v/>
      </c>
      <c r="FX14" s="62" t="str">
        <f t="shared" si="91"/>
        <v/>
      </c>
      <c r="FY14" s="65" t="str">
        <f t="shared" si="153"/>
        <v/>
      </c>
      <c r="FZ14" s="68" t="str">
        <f t="shared" si="92"/>
        <v/>
      </c>
      <c r="GA14" s="32"/>
      <c r="GC14" s="7" t="str">
        <f t="shared" si="93"/>
        <v/>
      </c>
      <c r="GD14" s="7" t="str">
        <f t="shared" ca="1" si="32"/>
        <v/>
      </c>
      <c r="GG14" s="4" t="s">
        <v>28</v>
      </c>
      <c r="GI14" s="45" t="e">
        <f>GL14-INDEX(GQ13:GQ19, MATCH(GK14, GN13:GN19, 0))</f>
        <v>#VALUE!</v>
      </c>
      <c r="GJ14" s="42"/>
      <c r="GK14" s="46" t="e">
        <f t="shared" ref="GK14:GK15" si="154">TEXT(GL14, "ddd")</f>
        <v>#VALUE!</v>
      </c>
      <c r="GL14" s="47" t="e">
        <f>DATE(YEAR(GL13),MONTH(DATE(YEAR(GL13),MONTH(1),DAY(1)))+((INT(((MOD((19*(MOD(YEAR(GL13),19))+(INT(YEAR(GL13)/100))-(INT(INT(YEAR(GL13)/100)/4))-(INT(((INT(YEAR(GL13)/100))-(INT(((INT(YEAR(GL13)/100))+8)/25))+1)/3))+15),30))+(MOD((32+2*(MOD(INT(YEAR(GL13)/100),4))+2*(INT((MOD(YEAR(GL13),100))/4))-(MOD((19*(MOD(YEAR(GL13),19))+(INT(YEAR(GL13)/100))-(INT(INT(YEAR(GL13)/100)/4))-(INT(((INT(YEAR(GL13)/100))-(INT(((INT(YEAR(GL13)/100))+8)/25))+1)/3))+15),30))-(MOD((MOD(YEAR(GL13),100)),4))),7))-7*(INT(((MOD(YEAR(GL13),19))+11*(MOD((19*(MOD(YEAR(GL13),19))+(INT(YEAR(GL13)/100))-(INT(INT(YEAR(GL13)/100)/4))-(INT(((INT(YEAR(GL13)/100))-(INT(((INT(YEAR(GL13)/100))+8)/25))+1)/3))+15),30))+22*(MOD((32+2*(MOD(INT(YEAR(GL13)/100),4))+2*(INT((MOD(YEAR(GL13),100))/4))-(MOD((19*(MOD(YEAR(GL13),19))+(INT(YEAR(GL13)/100))-(INT(INT(YEAR(GL13)/100)/4))-(INT(((INT(YEAR(GL13)/100))-(INT(((INT(YEAR(GL13)/100))+8)/25))+1)/3))+15),30))-(MOD((MOD(YEAR(GL13),100)),4))),7)))/451))+114)/31))-1),DAY(DATE(YEAR(GL13),MONTH(1),DAY(1)))+(((MOD(((MOD((19*(MOD(YEAR(GL13),19))+(INT(YEAR(GL13)/100))-(INT(INT(YEAR(GL13)/100)/4))-(INT(((INT(YEAR(GL13)/100))-(INT(((INT(YEAR(GL13)/100))+8)/25))+1)/3))+15),30))+(MOD((32+2*(MOD(INT(YEAR(GL13)/100),4))+2*(INT((MOD(YEAR(GL13),100))/4))-(MOD((19*(MOD(YEAR(GL13),19))+(INT(YEAR(GL13)/100))-(INT(INT(YEAR(GL13)/100)/4))-(INT(((INT(YEAR(GL13)/100))-(INT(((INT(YEAR(GL13)/100))+8)/25))+1)/3))+15),30))-(MOD((MOD(YEAR(GL13),100)),4))),7))-7*(INT(((MOD(YEAR(GL13),19))+11*(MOD((19*(MOD(YEAR(GL13),19))+(INT(YEAR(GL13)/100))-(INT(INT(YEAR(GL13)/100)/4))-(INT(((INT(YEAR(GL13)/100))-(INT(((INT(YEAR(GL13)/100))+8)/25))+1)/3))+15),30))+22*(MOD((32+2*(MOD(INT(YEAR(GL13)/100),4))+2*(INT((MOD(YEAR(GL13),100))/4))-(MOD((19*(MOD(YEAR(GL13),19))+(INT(YEAR(GL13)/100))-(INT(INT(YEAR(GL13)/100)/4))-(INT(((INT(YEAR(GL13)/100))-(INT(((INT(YEAR(GL13)/100))+8)/25))+1)/3))+15),30))-(MOD((MOD(YEAR(GL13),100)),4))),7)))/451))+114),31))+1)-1))</f>
        <v>#VALUE!</v>
      </c>
      <c r="GN14" s="7" t="s">
        <v>29</v>
      </c>
      <c r="GO14" s="7">
        <v>1</v>
      </c>
      <c r="GP14" s="7">
        <v>6</v>
      </c>
      <c r="GQ14" s="7">
        <v>4</v>
      </c>
      <c r="GR14" s="50"/>
      <c r="GT14" s="71" t="str">
        <f>IF(GT$9="", "", IF(AND(NOT('Personnel Details'!$N$11=""), $B14&gt;='Personnel Details'!$N$11), 'Personnel Details'!$O$11, IF(AND(NOT('Personnel Details'!$I$11=""), $B14&gt;='Personnel Details'!$I$11), 'Personnel Details'!$J$11, 'Personnel Details'!$E$11)))</f>
        <v/>
      </c>
      <c r="GU14" s="59" t="str">
        <f>IF(GT$9="", "", IF(AND(NOT('Personnel Details'!$N$11=""), $B14&gt;='Personnel Details'!$N$11), IF('Personnel Details'!$P$11="","", 'Personnel Details'!$P$11), IF(AND(NOT('Personnel Details'!$I$11=""), $B14&gt;='Personnel Details'!$I$11), IF('Personnel Details'!$K$11="", "", 'Personnel Details'!$K$11), IF('Personnel Details'!$F$11="", "", 'Personnel Details'!$F$11))))</f>
        <v/>
      </c>
      <c r="GV14" s="74" t="str">
        <f>IF(GT$9="", "", IF(AND(NOT('Personnel Details'!$N$11=""), $B14&gt;='Personnel Details'!$N$11), 'Personnel Details'!$Q$11, IF(AND(NOT('Personnel Details'!$I$11=""), $B14&gt;='Personnel Details'!$I$11), 'Personnel Details'!$L$11, 'Personnel Details'!$G$11)))</f>
        <v/>
      </c>
      <c r="GW14" s="59" t="str">
        <f t="shared" si="94"/>
        <v/>
      </c>
      <c r="GX14" s="53"/>
      <c r="GZ14" s="78" t="str">
        <f>IF(GZ$9="", "", IF(AND(NOT('Personnel Details'!$N$12=""), $B14&gt;='Personnel Details'!$N$12), 'Personnel Details'!$O$12, IF(AND(NOT('Personnel Details'!$I$12=""), $B14&gt;='Personnel Details'!$I$12), 'Personnel Details'!$J$12, 'Personnel Details'!$E$12)))</f>
        <v/>
      </c>
      <c r="HA14" s="59" t="str">
        <f>IF(GZ$9="", "", IF(AND(NOT('Personnel Details'!$N$12=""), $B14&gt;='Personnel Details'!$N$12), IF('Personnel Details'!$P$12="","", 'Personnel Details'!$P$12), IF(AND(NOT('Personnel Details'!$I$12=""), $B14&gt;='Personnel Details'!$I$12), IF('Personnel Details'!$K$12="", "", 'Personnel Details'!$K$12), IF('Personnel Details'!$F$12="", "", 'Personnel Details'!$F$12))))</f>
        <v/>
      </c>
      <c r="HB14" s="79" t="str">
        <f>IF(GZ$9="", "", IF(AND(NOT('Personnel Details'!$N$12=""), $B14&gt;='Personnel Details'!$N$12), 'Personnel Details'!$Q$12, IF(AND(NOT('Personnel Details'!$I$12=""), $B14&gt;='Personnel Details'!$I$12), 'Personnel Details'!$L$12, 'Personnel Details'!$G$12)))</f>
        <v/>
      </c>
      <c r="HC14" s="59" t="str">
        <f t="shared" si="95"/>
        <v/>
      </c>
      <c r="HD14" s="53"/>
      <c r="HF14" s="78" t="str">
        <f>IF(HF$9="", "", IF(AND(NOT('Personnel Details'!$N$13=""), $B14&gt;='Personnel Details'!$N$13), 'Personnel Details'!$O$13, IF(AND(NOT('Personnel Details'!$I$13=""), $B14&gt;='Personnel Details'!$I$13), 'Personnel Details'!$J$13, 'Personnel Details'!$E$13)))</f>
        <v/>
      </c>
      <c r="HG14" s="59" t="str">
        <f>IF(HF$9="", "", IF(AND(NOT('Personnel Details'!$N$13=""), $B14&gt;='Personnel Details'!$N$13), IF('Personnel Details'!$P$13="","", 'Personnel Details'!$P$13), IF(AND(NOT('Personnel Details'!$I$13=""), $B14&gt;='Personnel Details'!$I$13), IF('Personnel Details'!$K$13="", "", 'Personnel Details'!$K$13), IF('Personnel Details'!$F$13="", "", 'Personnel Details'!$F$13))))</f>
        <v/>
      </c>
      <c r="HH14" s="79" t="str">
        <f>IF(HF$9="", "", IF(AND(NOT('Personnel Details'!$N$13=""), $B14&gt;='Personnel Details'!$N$13), 'Personnel Details'!$Q$13, IF(AND(NOT('Personnel Details'!$I$13=""), $B14&gt;='Personnel Details'!$I$13), 'Personnel Details'!$L$13, 'Personnel Details'!$G$13)))</f>
        <v/>
      </c>
      <c r="HI14" s="59" t="str">
        <f t="shared" si="96"/>
        <v/>
      </c>
      <c r="HJ14" s="53"/>
      <c r="HL14" s="78" t="str">
        <f>IF(HL$9="", "", IF(AND(NOT('Personnel Details'!$N$14=""), $B14&gt;='Personnel Details'!$N$14), 'Personnel Details'!$O$14, IF(AND(NOT('Personnel Details'!$I$14=""), $B14&gt;='Personnel Details'!$I$14), 'Personnel Details'!$J$14, 'Personnel Details'!$E$14)))</f>
        <v/>
      </c>
      <c r="HM14" s="59" t="str">
        <f>IF(HL$9="", "", IF(AND(NOT('Personnel Details'!$N$14=""), $B14&gt;='Personnel Details'!$N$14), IF('Personnel Details'!$P$14="","", 'Personnel Details'!$P$14), IF(AND(NOT('Personnel Details'!$I$14=""), $B14&gt;='Personnel Details'!$I$14), IF('Personnel Details'!$K$14="", "", 'Personnel Details'!$K$14), IF('Personnel Details'!$F$14="", "", 'Personnel Details'!$F$14))))</f>
        <v/>
      </c>
      <c r="HN14" s="79" t="str">
        <f>IF(HL$9="", "", IF(AND(NOT('Personnel Details'!$N$14=""), $B14&gt;='Personnel Details'!$N$14), 'Personnel Details'!$Q$14, IF(AND(NOT('Personnel Details'!$I$14=""), $B14&gt;='Personnel Details'!$I$14), 'Personnel Details'!$L$14, 'Personnel Details'!$G$14)))</f>
        <v/>
      </c>
      <c r="HO14" s="59" t="str">
        <f t="shared" si="97"/>
        <v/>
      </c>
      <c r="HP14" s="53"/>
      <c r="HR14" s="78" t="str">
        <f>IF(HR$9="", "", IF(AND(NOT('Personnel Details'!$N$15=""), $B14&gt;='Personnel Details'!$N$15), 'Personnel Details'!$O$15, IF(AND(NOT('Personnel Details'!$I$15=""), $B14&gt;='Personnel Details'!$I$15), 'Personnel Details'!$J$15, 'Personnel Details'!$E$15)))</f>
        <v/>
      </c>
      <c r="HS14" s="59" t="str">
        <f>IF(HR$9="", "", IF(AND(NOT('Personnel Details'!$N$15=""), $B14&gt;='Personnel Details'!$N$15), IF('Personnel Details'!$P$15="","", 'Personnel Details'!$P$15), IF(AND(NOT('Personnel Details'!$I$15=""), $B14&gt;='Personnel Details'!$I$15), IF('Personnel Details'!$K$15="", "", 'Personnel Details'!$K$15), IF('Personnel Details'!$F$15="", "", 'Personnel Details'!$F$15))))</f>
        <v/>
      </c>
      <c r="HT14" s="79" t="str">
        <f>IF(HR$9="", "", IF(AND(NOT('Personnel Details'!$N$15=""), $B14&gt;='Personnel Details'!$N$15), 'Personnel Details'!$Q$15, IF(AND(NOT('Personnel Details'!$I$15=""), $B14&gt;='Personnel Details'!$I$15), 'Personnel Details'!$L$15, 'Personnel Details'!$G$15)))</f>
        <v/>
      </c>
      <c r="HU14" s="59" t="str">
        <f t="shared" si="98"/>
        <v/>
      </c>
      <c r="HV14" s="53"/>
      <c r="HX14" s="78" t="str">
        <f>IF(HX$9="", "", IF(AND(NOT('Personnel Details'!$N$16=""), $B14&gt;='Personnel Details'!$N$16), 'Personnel Details'!$O$16, IF(AND(NOT('Personnel Details'!$I$16=""), $B14&gt;='Personnel Details'!$I$16), 'Personnel Details'!$J$16, 'Personnel Details'!$E$16)))</f>
        <v/>
      </c>
      <c r="HY14" s="59" t="str">
        <f>IF(HX$9="", "", IF(AND(NOT('Personnel Details'!$N$16=""), $B14&gt;='Personnel Details'!$N$16), IF('Personnel Details'!$P$16="","", 'Personnel Details'!$P$16), IF(AND(NOT('Personnel Details'!$I$16=""), $B14&gt;='Personnel Details'!$I$16), IF('Personnel Details'!$K$16="", "", 'Personnel Details'!$K$16), IF('Personnel Details'!$F$16="", "", 'Personnel Details'!$F$16))))</f>
        <v/>
      </c>
      <c r="HZ14" s="79" t="str">
        <f>IF(HX$9="", "", IF(AND(NOT('Personnel Details'!$N$16=""), $B14&gt;='Personnel Details'!$N$16), 'Personnel Details'!$Q$16, IF(AND(NOT('Personnel Details'!$I$16=""), $B14&gt;='Personnel Details'!$I$16), 'Personnel Details'!$L$16, 'Personnel Details'!$G$16)))</f>
        <v/>
      </c>
      <c r="IA14" s="59" t="str">
        <f t="shared" si="99"/>
        <v/>
      </c>
      <c r="IB14" s="53"/>
      <c r="ID14" s="78" t="str">
        <f>IF(ID$9="", "", IF(AND(NOT('Personnel Details'!$N$17=""), $B14&gt;='Personnel Details'!$N$17), 'Personnel Details'!$O$17, IF(AND(NOT('Personnel Details'!$I$17=""), $B14&gt;='Personnel Details'!$I$17), 'Personnel Details'!$J$17, 'Personnel Details'!$E$17)))</f>
        <v/>
      </c>
      <c r="IE14" s="59" t="str">
        <f>IF(ID$9="", "", IF(AND(NOT('Personnel Details'!$N$17=""), $B14&gt;='Personnel Details'!$N$17), IF('Personnel Details'!$P$17="","", 'Personnel Details'!$P$17), IF(AND(NOT('Personnel Details'!$I$17=""), $B14&gt;='Personnel Details'!$I$17), IF('Personnel Details'!$K$17="", "", 'Personnel Details'!$K$17), IF('Personnel Details'!$F$17="", "", 'Personnel Details'!$F$17))))</f>
        <v/>
      </c>
      <c r="IF14" s="79" t="str">
        <f>IF(ID$9="", "", IF(AND(NOT('Personnel Details'!$N$17=""), $B14&gt;='Personnel Details'!$N$17), 'Personnel Details'!$Q$17, IF(AND(NOT('Personnel Details'!$I$17=""), $B14&gt;='Personnel Details'!$I$17), 'Personnel Details'!$L$17, 'Personnel Details'!$G$17)))</f>
        <v/>
      </c>
      <c r="IG14" s="59" t="str">
        <f t="shared" si="100"/>
        <v/>
      </c>
      <c r="IH14" s="53"/>
      <c r="IJ14" s="78" t="str">
        <f>IF(IJ$9="", "", IF(AND(NOT('Personnel Details'!$N$18=""), $B14&gt;='Personnel Details'!$N$18), 'Personnel Details'!$O$18, IF(AND(NOT('Personnel Details'!$I$18=""), $B14&gt;='Personnel Details'!$I$18), 'Personnel Details'!$J$18, 'Personnel Details'!$E$18)))</f>
        <v/>
      </c>
      <c r="IK14" s="59" t="str">
        <f>IF(IJ$9="", "", IF(AND(NOT('Personnel Details'!$N$18=""), $B14&gt;='Personnel Details'!$N$18), IF('Personnel Details'!$P$18="","", 'Personnel Details'!$P$18), IF(AND(NOT('Personnel Details'!$I$18=""), $B14&gt;='Personnel Details'!$I$18), IF('Personnel Details'!$K$18="", "", 'Personnel Details'!$K$18), IF('Personnel Details'!$F$18="", "", 'Personnel Details'!$F$18))))</f>
        <v/>
      </c>
      <c r="IL14" s="79" t="str">
        <f>IF(IJ$9="", "", IF(AND(NOT('Personnel Details'!$N$18=""), $B14&gt;='Personnel Details'!$N$18), 'Personnel Details'!$Q$18, IF(AND(NOT('Personnel Details'!$I$18=""), $B14&gt;='Personnel Details'!$I$18), 'Personnel Details'!$L$18, 'Personnel Details'!$G$18)))</f>
        <v/>
      </c>
      <c r="IM14" s="59" t="str">
        <f t="shared" si="101"/>
        <v/>
      </c>
      <c r="IN14" s="53"/>
      <c r="IP14" s="78" t="str">
        <f>IF(IP$9="", "", IF(AND(NOT('Personnel Details'!$N$19=""), $B14&gt;='Personnel Details'!$N$19), 'Personnel Details'!$O$19, IF(AND(NOT('Personnel Details'!$I$19=""), $B14&gt;='Personnel Details'!$I$19), 'Personnel Details'!$J$19, 'Personnel Details'!$E$19)))</f>
        <v/>
      </c>
      <c r="IQ14" s="59" t="str">
        <f>IF(IP$9="", "", IF(AND(NOT('Personnel Details'!$N$19=""), $B14&gt;='Personnel Details'!$N$19), IF('Personnel Details'!$P$19="","", 'Personnel Details'!$P$19), IF(AND(NOT('Personnel Details'!$I$19=""), $B14&gt;='Personnel Details'!$I$19), IF('Personnel Details'!$K$19="", "", 'Personnel Details'!$K$19), IF('Personnel Details'!$F$19="", "", 'Personnel Details'!$F$19))))</f>
        <v/>
      </c>
      <c r="IR14" s="79" t="str">
        <f>IF(IP$9="", "", IF(AND(NOT('Personnel Details'!$N$19=""), $B14&gt;='Personnel Details'!$N$19), 'Personnel Details'!$Q$19, IF(AND(NOT('Personnel Details'!$I$19=""), $B14&gt;='Personnel Details'!$I$19), 'Personnel Details'!$L$19, 'Personnel Details'!$G$19)))</f>
        <v/>
      </c>
      <c r="IS14" s="59" t="str">
        <f t="shared" si="102"/>
        <v/>
      </c>
      <c r="IT14" s="53"/>
      <c r="IV14" s="78" t="str">
        <f>IF(IV$9="", "", IF(AND(NOT('Personnel Details'!$N$20=""), $B14&gt;='Personnel Details'!$N$20), 'Personnel Details'!$O$20, IF(AND(NOT('Personnel Details'!$I$20=""), $B14&gt;='Personnel Details'!$I$20), 'Personnel Details'!$J$20, 'Personnel Details'!$E$20)))</f>
        <v/>
      </c>
      <c r="IW14" s="59" t="str">
        <f>IF(IV$9="", "", IF(AND(NOT('Personnel Details'!$N$20=""), $B14&gt;='Personnel Details'!$N$20), IF('Personnel Details'!$P$20="","", 'Personnel Details'!$P$20), IF(AND(NOT('Personnel Details'!$I$20=""), $B14&gt;='Personnel Details'!$I$20), IF('Personnel Details'!$K$20="", "", 'Personnel Details'!$K$20), IF('Personnel Details'!$F$20="", "", 'Personnel Details'!$F$20))))</f>
        <v/>
      </c>
      <c r="IX14" s="79" t="str">
        <f>IF(IV$9="", "", IF(AND(NOT('Personnel Details'!$N$20=""), $B14&gt;='Personnel Details'!$N$20), 'Personnel Details'!$Q$20, IF(AND(NOT('Personnel Details'!$I$20=""), $B14&gt;='Personnel Details'!$I$20), 'Personnel Details'!$L$20, 'Personnel Details'!$G$20)))</f>
        <v/>
      </c>
      <c r="IY14" s="59" t="str">
        <f t="shared" si="103"/>
        <v/>
      </c>
      <c r="IZ14" s="53"/>
      <c r="JB14" s="78" t="str">
        <f>IF(JB$9="", "", IF(AND(NOT('Personnel Details'!$N$21=""), $B14&gt;='Personnel Details'!$N$21), 'Personnel Details'!$O$21, IF(AND(NOT('Personnel Details'!$I$21=""), $B14&gt;='Personnel Details'!$I$21), 'Personnel Details'!$J$21, 'Personnel Details'!$E$21)))</f>
        <v/>
      </c>
      <c r="JC14" s="59" t="str">
        <f>IF(JB$9="", "", IF(AND(NOT('Personnel Details'!$N$21=""), $B14&gt;='Personnel Details'!$N$21), IF('Personnel Details'!$P$21="","", 'Personnel Details'!$P$21), IF(AND(NOT('Personnel Details'!$I$21=""), $B14&gt;='Personnel Details'!$I$21), IF('Personnel Details'!$K$21="", "", 'Personnel Details'!$K$21), IF('Personnel Details'!$F$21="", "", 'Personnel Details'!$F$21))))</f>
        <v/>
      </c>
      <c r="JD14" s="79" t="str">
        <f>IF(JB$9="", "", IF(AND(NOT('Personnel Details'!$N$21=""), $B14&gt;='Personnel Details'!$N$21), 'Personnel Details'!$Q$21, IF(AND(NOT('Personnel Details'!$I$21=""), $B14&gt;='Personnel Details'!$I$21), 'Personnel Details'!$L$21, 'Personnel Details'!$G$21)))</f>
        <v/>
      </c>
      <c r="JE14" s="59" t="str">
        <f t="shared" si="104"/>
        <v/>
      </c>
      <c r="JF14" s="53"/>
      <c r="JH14" s="78" t="str">
        <f>IF(JH$9="", "", IF(AND(NOT('Personnel Details'!$N$22=""), $B14&gt;='Personnel Details'!$N$22), 'Personnel Details'!$O$22, IF(AND(NOT('Personnel Details'!$I$22=""), $B14&gt;='Personnel Details'!$I$22), 'Personnel Details'!$J$22, 'Personnel Details'!$E$22)))</f>
        <v/>
      </c>
      <c r="JI14" s="59" t="str">
        <f>IF(JH$9="", "", IF(AND(NOT('Personnel Details'!$N$22=""), $B14&gt;='Personnel Details'!$N$22), IF('Personnel Details'!$P$22="","", 'Personnel Details'!$P$22), IF(AND(NOT('Personnel Details'!$I$22=""), $B14&gt;='Personnel Details'!$I$22), IF('Personnel Details'!$K$22="", "", 'Personnel Details'!$K$22), IF('Personnel Details'!$F$22="", "", 'Personnel Details'!$F$22))))</f>
        <v/>
      </c>
      <c r="JJ14" s="79" t="str">
        <f>IF(JH$9="", "", IF(AND(NOT('Personnel Details'!$N$22=""), $B14&gt;='Personnel Details'!$N$22), 'Personnel Details'!$Q$22, IF(AND(NOT('Personnel Details'!$I$22=""), $B14&gt;='Personnel Details'!$I$22), 'Personnel Details'!$L$22, 'Personnel Details'!$G$22)))</f>
        <v/>
      </c>
      <c r="JK14" s="59" t="str">
        <f t="shared" si="105"/>
        <v/>
      </c>
      <c r="JL14" s="53"/>
      <c r="JN14" s="78" t="str">
        <f>IF(JN$9="", "", IF(AND(NOT('Personnel Details'!$N$23=""), $B14&gt;='Personnel Details'!$N$23), 'Personnel Details'!$O$23, IF(AND(NOT('Personnel Details'!$I$23=""), $B14&gt;='Personnel Details'!$I$23), 'Personnel Details'!$J$23, 'Personnel Details'!$E$23)))</f>
        <v/>
      </c>
      <c r="JO14" s="59" t="str">
        <f>IF(JN$9="", "", IF(AND(NOT('Personnel Details'!$N$23=""), $B14&gt;='Personnel Details'!$N$23), IF('Personnel Details'!$P$23="","", 'Personnel Details'!$P$23), IF(AND(NOT('Personnel Details'!$I$23=""), $B14&gt;='Personnel Details'!$I$23), IF('Personnel Details'!$K$23="", "", 'Personnel Details'!$K$23), IF('Personnel Details'!$F$23="", "", 'Personnel Details'!$F$23))))</f>
        <v/>
      </c>
      <c r="JP14" s="79" t="str">
        <f>IF(JN$9="", "", IF(AND(NOT('Personnel Details'!$N$23=""), $B14&gt;='Personnel Details'!$N$23), 'Personnel Details'!$Q$23, IF(AND(NOT('Personnel Details'!$I$23=""), $B14&gt;='Personnel Details'!$I$23), 'Personnel Details'!$L$23, 'Personnel Details'!$G$23)))</f>
        <v/>
      </c>
      <c r="JQ14" s="59" t="str">
        <f t="shared" si="106"/>
        <v/>
      </c>
      <c r="JR14" s="53"/>
      <c r="JT14" s="78" t="str">
        <f>IF(JT$9="", "", IF(AND(NOT('Personnel Details'!$N$24=""), $B14&gt;='Personnel Details'!$N$24), 'Personnel Details'!$O$24, IF(AND(NOT('Personnel Details'!$I$24=""), $B14&gt;='Personnel Details'!$I$24), 'Personnel Details'!$J$24, 'Personnel Details'!$E$24)))</f>
        <v/>
      </c>
      <c r="JU14" s="59" t="str">
        <f>IF(JT$9="", "", IF(AND(NOT('Personnel Details'!$N$24=""), $B14&gt;='Personnel Details'!$N$24), IF('Personnel Details'!$P$24="","", 'Personnel Details'!$P$24), IF(AND(NOT('Personnel Details'!$I$24=""), $B14&gt;='Personnel Details'!$I$24), IF('Personnel Details'!$K$24="", "", 'Personnel Details'!$K$24), IF('Personnel Details'!$F$24="", "", 'Personnel Details'!$F$24))))</f>
        <v/>
      </c>
      <c r="JV14" s="79" t="str">
        <f>IF(JT$9="", "", IF(AND(NOT('Personnel Details'!$N$24=""), $B14&gt;='Personnel Details'!$N$24), 'Personnel Details'!$Q$24, IF(AND(NOT('Personnel Details'!$I$24=""), $B14&gt;='Personnel Details'!$I$24), 'Personnel Details'!$L$24, 'Personnel Details'!$G$24)))</f>
        <v/>
      </c>
      <c r="JW14" s="59" t="str">
        <f t="shared" si="107"/>
        <v/>
      </c>
      <c r="JX14" s="53"/>
      <c r="JZ14" s="78" t="str">
        <f>IF(JZ$9="", "", IF(AND(NOT('Personnel Details'!$N$25=""), $B14&gt;='Personnel Details'!$N$25), 'Personnel Details'!$O$25, IF(AND(NOT('Personnel Details'!$I$25=""), $B14&gt;='Personnel Details'!$I$25), 'Personnel Details'!$J$25, 'Personnel Details'!$E$25)))</f>
        <v/>
      </c>
      <c r="KA14" s="59" t="str">
        <f>IF(JZ$9="", "", IF(AND(NOT('Personnel Details'!$N$25=""), $B14&gt;='Personnel Details'!$N$25), IF('Personnel Details'!$P$25="","", 'Personnel Details'!$P$25), IF(AND(NOT('Personnel Details'!$I$25=""), $B14&gt;='Personnel Details'!$I$25), IF('Personnel Details'!$K$25="", "", 'Personnel Details'!$K$25), IF('Personnel Details'!$F$25="", "", 'Personnel Details'!$F$25))))</f>
        <v/>
      </c>
      <c r="KB14" s="79" t="str">
        <f>IF(JZ$9="", "", IF(AND(NOT('Personnel Details'!$N$25=""), $B14&gt;='Personnel Details'!$N$25), 'Personnel Details'!$Q$25, IF(AND(NOT('Personnel Details'!$I$25=""), $B14&gt;='Personnel Details'!$I$25), 'Personnel Details'!$L$25, 'Personnel Details'!$G$25)))</f>
        <v/>
      </c>
      <c r="KC14" s="59" t="str">
        <f t="shared" si="108"/>
        <v/>
      </c>
      <c r="KD14" s="53"/>
      <c r="KF14" s="78" t="str">
        <f>IF(KF$9="", "", IF(AND(NOT('Personnel Details'!$N$26=""), $B14&gt;='Personnel Details'!$N$26), 'Personnel Details'!$O$26, IF(AND(NOT('Personnel Details'!$I$26=""), $B14&gt;='Personnel Details'!$I$26), 'Personnel Details'!$J$26, 'Personnel Details'!$E$26)))</f>
        <v/>
      </c>
      <c r="KG14" s="59" t="str">
        <f>IF(KF$9="", "", IF(AND(NOT('Personnel Details'!$N$26=""), $B14&gt;='Personnel Details'!$N$26), IF('Personnel Details'!$P$26="","", 'Personnel Details'!$P$26), IF(AND(NOT('Personnel Details'!$I$26=""), $B14&gt;='Personnel Details'!$I$26), IF('Personnel Details'!$K$26="", "", 'Personnel Details'!$K$26), IF('Personnel Details'!$F$26="", "", 'Personnel Details'!$F$26))))</f>
        <v/>
      </c>
      <c r="KH14" s="79" t="str">
        <f>IF(KF$9="", "", IF(AND(NOT('Personnel Details'!$N$26=""), $B14&gt;='Personnel Details'!$N$26), 'Personnel Details'!$Q$26, IF(AND(NOT('Personnel Details'!$I$26=""), $B14&gt;='Personnel Details'!$I$26), 'Personnel Details'!$L$26, 'Personnel Details'!$G$26)))</f>
        <v/>
      </c>
      <c r="KI14" s="59" t="str">
        <f t="shared" si="109"/>
        <v/>
      </c>
      <c r="KJ14" s="53"/>
      <c r="KL14" s="78" t="str">
        <f>IF(KL$9="", "", IF(AND(NOT('Personnel Details'!$N$27=""), $B14&gt;='Personnel Details'!$N$27), 'Personnel Details'!$O$27, IF(AND(NOT('Personnel Details'!$I$27=""), $B14&gt;='Personnel Details'!$I$27), 'Personnel Details'!$J$27, 'Personnel Details'!$E$27)))</f>
        <v/>
      </c>
      <c r="KM14" s="59" t="str">
        <f>IF(KL$9="", "", IF(AND(NOT('Personnel Details'!$N$27=""), $B14&gt;='Personnel Details'!$N$27), IF('Personnel Details'!$P$27="","", 'Personnel Details'!$P$27), IF(AND(NOT('Personnel Details'!$I$27=""), $B14&gt;='Personnel Details'!$I$27), IF('Personnel Details'!$K$27="", "", 'Personnel Details'!$K$27), IF('Personnel Details'!$F$27="", "", 'Personnel Details'!$F$27))))</f>
        <v/>
      </c>
      <c r="KN14" s="79" t="str">
        <f>IF(KL$9="", "", IF(AND(NOT('Personnel Details'!$N$27=""), $B14&gt;='Personnel Details'!$N$27), 'Personnel Details'!$Q$27, IF(AND(NOT('Personnel Details'!$I$27=""), $B14&gt;='Personnel Details'!$I$27), 'Personnel Details'!$L$27, 'Personnel Details'!$G$27)))</f>
        <v/>
      </c>
      <c r="KO14" s="59" t="str">
        <f t="shared" si="110"/>
        <v/>
      </c>
      <c r="KP14" s="53"/>
      <c r="KR14" s="78" t="str">
        <f>IF(KR$9="", "", IF(AND(NOT('Personnel Details'!$N$28=""), $B14&gt;='Personnel Details'!$N$28), 'Personnel Details'!$O$28, IF(AND(NOT('Personnel Details'!$I$28=""), $B14&gt;='Personnel Details'!$I$28), 'Personnel Details'!$J$28, 'Personnel Details'!$E$28)))</f>
        <v/>
      </c>
      <c r="KS14" s="59" t="str">
        <f>IF(KR$9="", "", IF(AND(NOT('Personnel Details'!$N$28=""), $B14&gt;='Personnel Details'!$N$28), IF('Personnel Details'!$P$28="","", 'Personnel Details'!$P$28), IF(AND(NOT('Personnel Details'!$I$28=""), $B14&gt;='Personnel Details'!$I$28), IF('Personnel Details'!$K$28="", "", 'Personnel Details'!$K$28), IF('Personnel Details'!$F$28="", "", 'Personnel Details'!$F$28))))</f>
        <v/>
      </c>
      <c r="KT14" s="79" t="str">
        <f>IF(KR$9="", "", IF(AND(NOT('Personnel Details'!$N$28=""), $B14&gt;='Personnel Details'!$N$28), 'Personnel Details'!$Q$28, IF(AND(NOT('Personnel Details'!$I$28=""), $B14&gt;='Personnel Details'!$I$28), 'Personnel Details'!$L$28, 'Personnel Details'!$G$28)))</f>
        <v/>
      </c>
      <c r="KU14" s="59" t="str">
        <f t="shared" si="111"/>
        <v/>
      </c>
      <c r="KV14" s="53"/>
      <c r="KX14" s="78" t="str">
        <f>IF(KX$9="", "", IF(AND(NOT('Personnel Details'!$N$29=""), $B14&gt;='Personnel Details'!$N$29), 'Personnel Details'!$O$29, IF(AND(NOT('Personnel Details'!$I$29=""), $B14&gt;='Personnel Details'!$I$29), 'Personnel Details'!$J$29, 'Personnel Details'!$E$29)))</f>
        <v/>
      </c>
      <c r="KY14" s="59" t="str">
        <f>IF(KX$9="", "", IF(AND(NOT('Personnel Details'!$N$29=""), $B14&gt;='Personnel Details'!$N$29), IF('Personnel Details'!$P$29="","", 'Personnel Details'!$P$29), IF(AND(NOT('Personnel Details'!$I$29=""), $B14&gt;='Personnel Details'!$I$29), IF('Personnel Details'!$K$29="", "", 'Personnel Details'!$K$29), IF('Personnel Details'!$F$29="", "", 'Personnel Details'!$F$29))))</f>
        <v/>
      </c>
      <c r="KZ14" s="79" t="str">
        <f>IF(KX$9="", "", IF(AND(NOT('Personnel Details'!$N$29=""), $B14&gt;='Personnel Details'!$N$29), 'Personnel Details'!$Q$29, IF(AND(NOT('Personnel Details'!$I$29=""), $B14&gt;='Personnel Details'!$I$29), 'Personnel Details'!$L$29, 'Personnel Details'!$G$29)))</f>
        <v/>
      </c>
      <c r="LA14" s="59" t="str">
        <f t="shared" si="112"/>
        <v/>
      </c>
      <c r="LB14" s="53"/>
      <c r="LD14" s="78" t="str">
        <f>IF(LD$9="", "", IF(AND(NOT('Personnel Details'!$N$30=""), $B14&gt;='Personnel Details'!$N$30), 'Personnel Details'!$O$30, IF(AND(NOT('Personnel Details'!$I$30=""), $B14&gt;='Personnel Details'!$I$30), 'Personnel Details'!$J$30, 'Personnel Details'!$E$30)))</f>
        <v/>
      </c>
      <c r="LE14" s="59" t="str">
        <f>IF(LD$9="", "", IF(AND(NOT('Personnel Details'!$N$30=""), $B14&gt;='Personnel Details'!$N$30), IF('Personnel Details'!$P$30="","", 'Personnel Details'!$P$30), IF(AND(NOT('Personnel Details'!$I$30=""), $B14&gt;='Personnel Details'!$I$30), IF('Personnel Details'!$K$30="", "", 'Personnel Details'!$K$30), IF('Personnel Details'!$F$30="", "", 'Personnel Details'!$F$30))))</f>
        <v/>
      </c>
      <c r="LF14" s="79" t="str">
        <f>IF(LD$9="", "", IF(AND(NOT('Personnel Details'!$N$30=""), $B14&gt;='Personnel Details'!$N$30), 'Personnel Details'!$Q$30, IF(AND(NOT('Personnel Details'!$I$30=""), $B14&gt;='Personnel Details'!$I$30), 'Personnel Details'!$L$30, 'Personnel Details'!$G$30)))</f>
        <v/>
      </c>
      <c r="LG14" s="59" t="str">
        <f t="shared" si="113"/>
        <v/>
      </c>
      <c r="LH14" s="53"/>
      <c r="LJ14" s="78" t="str">
        <f>IF(LJ$9="", "", IF(AND(NOT('Personnel Details'!$N$31=""), $B14&gt;='Personnel Details'!$N$31), 'Personnel Details'!$O$31, IF(AND(NOT('Personnel Details'!$I$31=""), $B14&gt;='Personnel Details'!$I$31), 'Personnel Details'!$J$31, 'Personnel Details'!$E$31)))</f>
        <v/>
      </c>
      <c r="LK14" s="59" t="str">
        <f>IF(LJ$9="", "", IF(AND(NOT('Personnel Details'!$N$31=""), $B14&gt;='Personnel Details'!$N$31), IF('Personnel Details'!$P$31="","", 'Personnel Details'!$P$31), IF(AND(NOT('Personnel Details'!$I$31=""), $B14&gt;='Personnel Details'!$I$31), IF('Personnel Details'!$K$31="", "", 'Personnel Details'!$K$31), IF('Personnel Details'!$F$31="", "", 'Personnel Details'!$F$31))))</f>
        <v/>
      </c>
      <c r="LL14" s="79" t="str">
        <f>IF(LJ$9="", "", IF(AND(NOT('Personnel Details'!$N$31=""), $B14&gt;='Personnel Details'!$N$31), 'Personnel Details'!$Q$31, IF(AND(NOT('Personnel Details'!$I$31=""), $B14&gt;='Personnel Details'!$I$31), 'Personnel Details'!$L$31, 'Personnel Details'!$G$31)))</f>
        <v/>
      </c>
      <c r="LM14" s="59" t="str">
        <f t="shared" si="114"/>
        <v/>
      </c>
      <c r="LN14" s="53"/>
      <c r="LP14" s="78" t="str">
        <f>IF(LP$9="", "", IF(AND(NOT('Personnel Details'!$N$32=""), $B14&gt;='Personnel Details'!$N$32), 'Personnel Details'!$O$32, IF(AND(NOT('Personnel Details'!$I$32=""), $B14&gt;='Personnel Details'!$I$32), 'Personnel Details'!$J$32, 'Personnel Details'!$E$32)))</f>
        <v/>
      </c>
      <c r="LQ14" s="59" t="str">
        <f>IF(LP$9="", "", IF(AND(NOT('Personnel Details'!$N$32=""), $B14&gt;='Personnel Details'!$N$32), IF('Personnel Details'!$P$32="","", 'Personnel Details'!$P$32), IF(AND(NOT('Personnel Details'!$I$32=""), $B14&gt;='Personnel Details'!$I$32), IF('Personnel Details'!$K$32="", "", 'Personnel Details'!$K$32), IF('Personnel Details'!$F$32="", "", 'Personnel Details'!$F$32))))</f>
        <v/>
      </c>
      <c r="LR14" s="79" t="str">
        <f>IF(LP$9="", "", IF(AND(NOT('Personnel Details'!$N$32=""), $B14&gt;='Personnel Details'!$N$32), 'Personnel Details'!$Q$32, IF(AND(NOT('Personnel Details'!$I$32=""), $B14&gt;='Personnel Details'!$I$32), 'Personnel Details'!$L$32, 'Personnel Details'!$G$32)))</f>
        <v/>
      </c>
      <c r="LS14" s="59" t="str">
        <f t="shared" si="115"/>
        <v/>
      </c>
      <c r="LT14" s="53"/>
      <c r="LV14" s="78" t="str">
        <f>IF(LV$9="", "", IF(AND(NOT('Personnel Details'!$N$33=""), $B14&gt;='Personnel Details'!$N$33), 'Personnel Details'!$O$33, IF(AND(NOT('Personnel Details'!$I$33=""), $B14&gt;='Personnel Details'!$I$33), 'Personnel Details'!$J$33, 'Personnel Details'!$E$33)))</f>
        <v/>
      </c>
      <c r="LW14" s="59" t="str">
        <f>IF(LV$9="", "", IF(AND(NOT('Personnel Details'!$N$33=""), $B14&gt;='Personnel Details'!$N$33), IF('Personnel Details'!$P$33="","", 'Personnel Details'!$P$33), IF(AND(NOT('Personnel Details'!$I$33=""), $B14&gt;='Personnel Details'!$I$33), IF('Personnel Details'!$K$33="", "", 'Personnel Details'!$K$33), IF('Personnel Details'!$F$33="", "", 'Personnel Details'!$F$33))))</f>
        <v/>
      </c>
      <c r="LX14" s="79" t="str">
        <f>IF(LV$9="", "", IF(AND(NOT('Personnel Details'!$N$33=""), $B14&gt;='Personnel Details'!$N$33), 'Personnel Details'!$Q$33, IF(AND(NOT('Personnel Details'!$I$33=""), $B14&gt;='Personnel Details'!$I$33), 'Personnel Details'!$L$33, 'Personnel Details'!$G$33)))</f>
        <v/>
      </c>
      <c r="LY14" s="59" t="str">
        <f t="shared" si="116"/>
        <v/>
      </c>
      <c r="LZ14" s="53"/>
      <c r="MB14" s="78" t="str">
        <f>IF(MB$9="", "", IF(AND(NOT('Personnel Details'!$N$34=""), $B14&gt;='Personnel Details'!$N$34), 'Personnel Details'!$O$34, IF(AND(NOT('Personnel Details'!$I$34=""), $B14&gt;='Personnel Details'!$I$34), 'Personnel Details'!$J$34, 'Personnel Details'!$E$34)))</f>
        <v/>
      </c>
      <c r="MC14" s="59" t="str">
        <f>IF(MB$9="", "", IF(AND(NOT('Personnel Details'!$N$34=""), $B14&gt;='Personnel Details'!$N$34), IF('Personnel Details'!$P$34="","", 'Personnel Details'!$P$34), IF(AND(NOT('Personnel Details'!$I$34=""), $B14&gt;='Personnel Details'!$I$34), IF('Personnel Details'!$K$34="", "", 'Personnel Details'!$K$34), IF('Personnel Details'!$F$34="", "", 'Personnel Details'!$F$34))))</f>
        <v/>
      </c>
      <c r="MD14" s="79" t="str">
        <f>IF(MB$9="", "", IF(AND(NOT('Personnel Details'!$N$34=""), $B14&gt;='Personnel Details'!$N$34), 'Personnel Details'!$Q$34, IF(AND(NOT('Personnel Details'!$I$34=""), $B14&gt;='Personnel Details'!$I$34), 'Personnel Details'!$L$34, 'Personnel Details'!$G$34)))</f>
        <v/>
      </c>
      <c r="ME14" s="59" t="str">
        <f t="shared" si="117"/>
        <v/>
      </c>
      <c r="MF14" s="53"/>
      <c r="MH14" s="78" t="str">
        <f>IF(MH$9="", "", IF(AND(NOT('Personnel Details'!$N$35=""), $B14&gt;='Personnel Details'!$N$35), 'Personnel Details'!$O$35, IF(AND(NOT('Personnel Details'!$I$35=""), $B14&gt;='Personnel Details'!$I$35), 'Personnel Details'!$J$35, 'Personnel Details'!$E$35)))</f>
        <v/>
      </c>
      <c r="MI14" s="59" t="str">
        <f>IF(MH$9="", "", IF(AND(NOT('Personnel Details'!$N$35=""), $B14&gt;='Personnel Details'!$N$35), IF('Personnel Details'!$P$35="","", 'Personnel Details'!$P$35), IF(AND(NOT('Personnel Details'!$I$35=""), $B14&gt;='Personnel Details'!$I$35), IF('Personnel Details'!$K$35="", "", 'Personnel Details'!$K$35), IF('Personnel Details'!$F$35="", "", 'Personnel Details'!$F$35))))</f>
        <v/>
      </c>
      <c r="MJ14" s="79" t="str">
        <f>IF(MH$9="", "", IF(AND(NOT('Personnel Details'!$N$35=""), $B14&gt;='Personnel Details'!$N$35), 'Personnel Details'!$Q$35, IF(AND(NOT('Personnel Details'!$I$35=""), $B14&gt;='Personnel Details'!$I$35), 'Personnel Details'!$L$35, 'Personnel Details'!$G$35)))</f>
        <v/>
      </c>
      <c r="MK14" s="59" t="str">
        <f t="shared" si="118"/>
        <v/>
      </c>
      <c r="ML14" s="53"/>
      <c r="MN14" s="78" t="str">
        <f>IF(MN$9="", "", IF(AND(NOT('Personnel Details'!$N$36=""), $B14&gt;='Personnel Details'!$N$36), 'Personnel Details'!$O$36, IF(AND(NOT('Personnel Details'!$I$36=""), $B14&gt;='Personnel Details'!$I$36), 'Personnel Details'!$J$36, 'Personnel Details'!$E$36)))</f>
        <v/>
      </c>
      <c r="MO14" s="59" t="str">
        <f>IF(MN$9="", "", IF(AND(NOT('Personnel Details'!$N$36=""), $B14&gt;='Personnel Details'!$N$36), IF('Personnel Details'!$P$36="","", 'Personnel Details'!$P$36), IF(AND(NOT('Personnel Details'!$I$36=""), $B14&gt;='Personnel Details'!$I$36), IF('Personnel Details'!$K$36="", "", 'Personnel Details'!$K$36), IF('Personnel Details'!$F$36="", "", 'Personnel Details'!$F$36))))</f>
        <v/>
      </c>
      <c r="MP14" s="79" t="str">
        <f>IF(MN$9="", "", IF(AND(NOT('Personnel Details'!$N$36=""), $B14&gt;='Personnel Details'!$N$36), 'Personnel Details'!$Q$36, IF(AND(NOT('Personnel Details'!$I$36=""), $B14&gt;='Personnel Details'!$I$36), 'Personnel Details'!$L$36, 'Personnel Details'!$G$36)))</f>
        <v/>
      </c>
      <c r="MQ14" s="59" t="str">
        <f t="shared" si="119"/>
        <v/>
      </c>
      <c r="MR14" s="53"/>
      <c r="MT14" s="78" t="str">
        <f>IF(MT$9="", "", IF(AND(NOT('Personnel Details'!$N$37=""), $B14&gt;='Personnel Details'!$N$37), 'Personnel Details'!$O$37, IF(AND(NOT('Personnel Details'!$I$37=""), $B14&gt;='Personnel Details'!$I$37), 'Personnel Details'!$J$37, 'Personnel Details'!$E$37)))</f>
        <v/>
      </c>
      <c r="MU14" s="59" t="str">
        <f>IF(MT$9="", "", IF(AND(NOT('Personnel Details'!$N$37=""), $B14&gt;='Personnel Details'!$N$37), IF('Personnel Details'!$P$37="","", 'Personnel Details'!$P$37), IF(AND(NOT('Personnel Details'!$I$37=""), $B14&gt;='Personnel Details'!$I$37), IF('Personnel Details'!$K$37="", "", 'Personnel Details'!$K$37), IF('Personnel Details'!$F$37="", "", 'Personnel Details'!$F$37))))</f>
        <v/>
      </c>
      <c r="MV14" s="79" t="str">
        <f>IF(MT$9="", "", IF(AND(NOT('Personnel Details'!$N$37=""), $B14&gt;='Personnel Details'!$N$37), 'Personnel Details'!$Q$37, IF(AND(NOT('Personnel Details'!$I$37=""), $B14&gt;='Personnel Details'!$I$37), 'Personnel Details'!$L$37, 'Personnel Details'!$G$37)))</f>
        <v/>
      </c>
      <c r="MW14" s="59" t="str">
        <f t="shared" si="120"/>
        <v/>
      </c>
      <c r="MX14" s="53"/>
      <c r="MZ14" s="78" t="str">
        <f>IF(MZ$9="", "", IF(AND(NOT('Personnel Details'!$N$38=""), $B14&gt;='Personnel Details'!$N$38), 'Personnel Details'!$O$38, IF(AND(NOT('Personnel Details'!$I$38=""), $B14&gt;='Personnel Details'!$I$38), 'Personnel Details'!$J$38, 'Personnel Details'!$E$38)))</f>
        <v/>
      </c>
      <c r="NA14" s="59" t="str">
        <f>IF(MZ$9="", "", IF(AND(NOT('Personnel Details'!$N$38=""), $B14&gt;='Personnel Details'!$N$38), IF('Personnel Details'!$P$38="","", 'Personnel Details'!$P$38), IF(AND(NOT('Personnel Details'!$I$38=""), $B14&gt;='Personnel Details'!$I$38), IF('Personnel Details'!$K$38="", "", 'Personnel Details'!$K$38), IF('Personnel Details'!$F$38="", "", 'Personnel Details'!$F$38))))</f>
        <v/>
      </c>
      <c r="NB14" s="79" t="str">
        <f>IF(MZ$9="", "", IF(AND(NOT('Personnel Details'!$N$38=""), $B14&gt;='Personnel Details'!$N$38), 'Personnel Details'!$Q$38, IF(AND(NOT('Personnel Details'!$I$38=""), $B14&gt;='Personnel Details'!$I$38), 'Personnel Details'!$L$38, 'Personnel Details'!$G$38)))</f>
        <v/>
      </c>
      <c r="NC14" s="59" t="str">
        <f t="shared" si="121"/>
        <v/>
      </c>
      <c r="ND14" s="53"/>
      <c r="NF14" s="78" t="str">
        <f>IF(NF$9="", "", IF(AND(NOT('Personnel Details'!$N$39=""), $B14&gt;='Personnel Details'!$N$39), 'Personnel Details'!$O$39, IF(AND(NOT('Personnel Details'!$I$39=""), $B14&gt;='Personnel Details'!$I$39), 'Personnel Details'!$J$39, 'Personnel Details'!$E$39)))</f>
        <v/>
      </c>
      <c r="NG14" s="59" t="str">
        <f>IF(NF$9="", "", IF(AND(NOT('Personnel Details'!$N$39=""), $B14&gt;='Personnel Details'!$N$39), IF('Personnel Details'!$P$39="","", 'Personnel Details'!$P$39), IF(AND(NOT('Personnel Details'!$I$39=""), $B14&gt;='Personnel Details'!$I$39), IF('Personnel Details'!$K$39="", "", 'Personnel Details'!$K$39), IF('Personnel Details'!$F$39="", "", 'Personnel Details'!$F$39))))</f>
        <v/>
      </c>
      <c r="NH14" s="79" t="str">
        <f>IF(NF$9="", "", IF(AND(NOT('Personnel Details'!$N$39=""), $B14&gt;='Personnel Details'!$N$39), 'Personnel Details'!$Q$39, IF(AND(NOT('Personnel Details'!$I$39=""), $B14&gt;='Personnel Details'!$I$39), 'Personnel Details'!$L$39, 'Personnel Details'!$G$39)))</f>
        <v/>
      </c>
      <c r="NI14" s="59" t="str">
        <f t="shared" si="122"/>
        <v/>
      </c>
      <c r="NJ14" s="53"/>
      <c r="NL14" s="78" t="str">
        <f>IF(NL$9="", "", IF(AND(NOT('Personnel Details'!$N$40=""), $B14&gt;='Personnel Details'!$N$40), 'Personnel Details'!$O$40, IF(AND(NOT('Personnel Details'!$I$40=""), $B14&gt;='Personnel Details'!$I$40), 'Personnel Details'!$J$40, 'Personnel Details'!$E$40)))</f>
        <v/>
      </c>
      <c r="NM14" s="59" t="str">
        <f>IF(NL$9="", "", IF(AND(NOT('Personnel Details'!$N$40=""), $B14&gt;='Personnel Details'!$N$40), IF('Personnel Details'!$P$40="","", 'Personnel Details'!$P$40), IF(AND(NOT('Personnel Details'!$I$40=""), $B14&gt;='Personnel Details'!$I$40), IF('Personnel Details'!$K$40="", "", 'Personnel Details'!$K$40), IF('Personnel Details'!$F$40="", "", 'Personnel Details'!$F$40))))</f>
        <v/>
      </c>
      <c r="NN14" s="79" t="str">
        <f>IF(NL$9="", "", IF(AND(NOT('Personnel Details'!$N$40=""), $B14&gt;='Personnel Details'!$N$40), 'Personnel Details'!$Q$40, IF(AND(NOT('Personnel Details'!$I$40=""), $B14&gt;='Personnel Details'!$I$40), 'Personnel Details'!$L$40, 'Personnel Details'!$G$40)))</f>
        <v/>
      </c>
      <c r="NO14" s="59" t="str">
        <f t="shared" si="123"/>
        <v/>
      </c>
      <c r="NP14" s="53"/>
    </row>
    <row r="15" spans="1:380" x14ac:dyDescent="0.25">
      <c r="A15" s="32"/>
      <c r="B15" s="113" t="str">
        <f>IFERROR(IF(B14+1&gt;'Personnel Details'!$U$5, "", B14+1), "")</f>
        <v/>
      </c>
      <c r="C15" s="32"/>
      <c r="D15" s="84"/>
      <c r="E15" s="13" t="str">
        <f t="shared" si="2"/>
        <v/>
      </c>
      <c r="F15" s="13" t="str">
        <f t="shared" si="33"/>
        <v/>
      </c>
      <c r="G15" s="56" t="str">
        <f t="shared" si="124"/>
        <v/>
      </c>
      <c r="H15" s="16" t="str">
        <f t="shared" si="34"/>
        <v/>
      </c>
      <c r="I15" s="32"/>
      <c r="J15" s="84"/>
      <c r="K15" s="62" t="str">
        <f t="shared" si="3"/>
        <v/>
      </c>
      <c r="L15" s="62" t="str">
        <f t="shared" si="35"/>
        <v/>
      </c>
      <c r="M15" s="65" t="str">
        <f t="shared" si="125"/>
        <v/>
      </c>
      <c r="N15" s="68" t="str">
        <f t="shared" si="36"/>
        <v/>
      </c>
      <c r="O15" s="32"/>
      <c r="P15" s="84"/>
      <c r="Q15" s="62" t="str">
        <f t="shared" si="4"/>
        <v/>
      </c>
      <c r="R15" s="62" t="str">
        <f t="shared" si="37"/>
        <v/>
      </c>
      <c r="S15" s="65" t="str">
        <f t="shared" si="126"/>
        <v/>
      </c>
      <c r="T15" s="68" t="str">
        <f t="shared" si="38"/>
        <v/>
      </c>
      <c r="U15" s="32"/>
      <c r="V15" s="84"/>
      <c r="W15" s="62" t="str">
        <f t="shared" si="5"/>
        <v/>
      </c>
      <c r="X15" s="62" t="str">
        <f t="shared" si="39"/>
        <v/>
      </c>
      <c r="Y15" s="65" t="str">
        <f t="shared" si="127"/>
        <v/>
      </c>
      <c r="Z15" s="68" t="str">
        <f t="shared" si="40"/>
        <v/>
      </c>
      <c r="AA15" s="32"/>
      <c r="AB15" s="84"/>
      <c r="AC15" s="62" t="str">
        <f t="shared" si="6"/>
        <v/>
      </c>
      <c r="AD15" s="62" t="str">
        <f t="shared" si="41"/>
        <v/>
      </c>
      <c r="AE15" s="65" t="str">
        <f t="shared" si="128"/>
        <v/>
      </c>
      <c r="AF15" s="68" t="str">
        <f t="shared" si="42"/>
        <v/>
      </c>
      <c r="AG15" s="32"/>
      <c r="AH15" s="84"/>
      <c r="AI15" s="62" t="str">
        <f t="shared" si="7"/>
        <v/>
      </c>
      <c r="AJ15" s="62" t="str">
        <f t="shared" si="43"/>
        <v/>
      </c>
      <c r="AK15" s="65" t="str">
        <f t="shared" si="129"/>
        <v/>
      </c>
      <c r="AL15" s="68" t="str">
        <f t="shared" si="44"/>
        <v/>
      </c>
      <c r="AM15" s="32"/>
      <c r="AN15" s="84"/>
      <c r="AO15" s="62" t="str">
        <f t="shared" si="8"/>
        <v/>
      </c>
      <c r="AP15" s="62" t="str">
        <f t="shared" si="45"/>
        <v/>
      </c>
      <c r="AQ15" s="65" t="str">
        <f t="shared" si="130"/>
        <v/>
      </c>
      <c r="AR15" s="68" t="str">
        <f t="shared" si="46"/>
        <v/>
      </c>
      <c r="AS15" s="32"/>
      <c r="AT15" s="84"/>
      <c r="AU15" s="62" t="str">
        <f t="shared" si="9"/>
        <v/>
      </c>
      <c r="AV15" s="62" t="str">
        <f t="shared" si="47"/>
        <v/>
      </c>
      <c r="AW15" s="65" t="str">
        <f t="shared" si="131"/>
        <v/>
      </c>
      <c r="AX15" s="68" t="str">
        <f t="shared" si="48"/>
        <v/>
      </c>
      <c r="AY15" s="32"/>
      <c r="AZ15" s="84"/>
      <c r="BA15" s="62" t="str">
        <f t="shared" si="10"/>
        <v/>
      </c>
      <c r="BB15" s="62" t="str">
        <f t="shared" si="49"/>
        <v/>
      </c>
      <c r="BC15" s="65" t="str">
        <f t="shared" si="132"/>
        <v/>
      </c>
      <c r="BD15" s="68" t="str">
        <f t="shared" si="50"/>
        <v/>
      </c>
      <c r="BE15" s="32"/>
      <c r="BF15" s="84"/>
      <c r="BG15" s="62" t="str">
        <f t="shared" si="11"/>
        <v/>
      </c>
      <c r="BH15" s="62" t="str">
        <f t="shared" si="51"/>
        <v/>
      </c>
      <c r="BI15" s="65" t="str">
        <f t="shared" si="133"/>
        <v/>
      </c>
      <c r="BJ15" s="68" t="str">
        <f t="shared" si="52"/>
        <v/>
      </c>
      <c r="BK15" s="32"/>
      <c r="BL15" s="84"/>
      <c r="BM15" s="62" t="str">
        <f t="shared" si="12"/>
        <v/>
      </c>
      <c r="BN15" s="62" t="str">
        <f t="shared" si="53"/>
        <v/>
      </c>
      <c r="BO15" s="65" t="str">
        <f t="shared" si="134"/>
        <v/>
      </c>
      <c r="BP15" s="68" t="str">
        <f t="shared" si="54"/>
        <v/>
      </c>
      <c r="BQ15" s="32"/>
      <c r="BR15" s="84"/>
      <c r="BS15" s="62" t="str">
        <f t="shared" si="13"/>
        <v/>
      </c>
      <c r="BT15" s="62" t="str">
        <f t="shared" si="55"/>
        <v/>
      </c>
      <c r="BU15" s="65" t="str">
        <f t="shared" si="135"/>
        <v/>
      </c>
      <c r="BV15" s="68" t="str">
        <f t="shared" si="56"/>
        <v/>
      </c>
      <c r="BW15" s="32"/>
      <c r="BX15" s="84"/>
      <c r="BY15" s="62" t="str">
        <f t="shared" si="14"/>
        <v/>
      </c>
      <c r="BZ15" s="62" t="str">
        <f t="shared" si="57"/>
        <v/>
      </c>
      <c r="CA15" s="65" t="str">
        <f t="shared" si="136"/>
        <v/>
      </c>
      <c r="CB15" s="68" t="str">
        <f t="shared" si="58"/>
        <v/>
      </c>
      <c r="CC15" s="32"/>
      <c r="CD15" s="84"/>
      <c r="CE15" s="62" t="str">
        <f t="shared" si="15"/>
        <v/>
      </c>
      <c r="CF15" s="62" t="str">
        <f t="shared" si="59"/>
        <v/>
      </c>
      <c r="CG15" s="65" t="str">
        <f t="shared" si="137"/>
        <v/>
      </c>
      <c r="CH15" s="68" t="str">
        <f t="shared" si="60"/>
        <v/>
      </c>
      <c r="CI15" s="32"/>
      <c r="CJ15" s="84"/>
      <c r="CK15" s="62" t="str">
        <f t="shared" si="16"/>
        <v/>
      </c>
      <c r="CL15" s="62" t="str">
        <f t="shared" si="61"/>
        <v/>
      </c>
      <c r="CM15" s="65" t="str">
        <f t="shared" si="138"/>
        <v/>
      </c>
      <c r="CN15" s="68" t="str">
        <f t="shared" si="62"/>
        <v/>
      </c>
      <c r="CO15" s="32"/>
      <c r="CP15" s="84"/>
      <c r="CQ15" s="62" t="str">
        <f t="shared" si="17"/>
        <v/>
      </c>
      <c r="CR15" s="62" t="str">
        <f t="shared" si="63"/>
        <v/>
      </c>
      <c r="CS15" s="65" t="str">
        <f t="shared" si="139"/>
        <v/>
      </c>
      <c r="CT15" s="68" t="str">
        <f t="shared" si="64"/>
        <v/>
      </c>
      <c r="CU15" s="32"/>
      <c r="CV15" s="84"/>
      <c r="CW15" s="62" t="str">
        <f t="shared" si="18"/>
        <v/>
      </c>
      <c r="CX15" s="62" t="str">
        <f t="shared" si="65"/>
        <v/>
      </c>
      <c r="CY15" s="65" t="str">
        <f t="shared" si="140"/>
        <v/>
      </c>
      <c r="CZ15" s="68" t="str">
        <f t="shared" si="66"/>
        <v/>
      </c>
      <c r="DA15" s="32"/>
      <c r="DB15" s="84"/>
      <c r="DC15" s="62" t="str">
        <f t="shared" si="19"/>
        <v/>
      </c>
      <c r="DD15" s="62" t="str">
        <f t="shared" si="67"/>
        <v/>
      </c>
      <c r="DE15" s="65" t="str">
        <f t="shared" si="141"/>
        <v/>
      </c>
      <c r="DF15" s="68" t="str">
        <f t="shared" si="68"/>
        <v/>
      </c>
      <c r="DG15" s="32"/>
      <c r="DH15" s="84"/>
      <c r="DI15" s="62" t="str">
        <f t="shared" si="20"/>
        <v/>
      </c>
      <c r="DJ15" s="62" t="str">
        <f t="shared" si="69"/>
        <v/>
      </c>
      <c r="DK15" s="65" t="str">
        <f t="shared" si="142"/>
        <v/>
      </c>
      <c r="DL15" s="68" t="str">
        <f t="shared" si="70"/>
        <v/>
      </c>
      <c r="DM15" s="32"/>
      <c r="DN15" s="84"/>
      <c r="DO15" s="62" t="str">
        <f t="shared" si="21"/>
        <v/>
      </c>
      <c r="DP15" s="62" t="str">
        <f t="shared" si="71"/>
        <v/>
      </c>
      <c r="DQ15" s="65" t="str">
        <f t="shared" si="143"/>
        <v/>
      </c>
      <c r="DR15" s="68" t="str">
        <f t="shared" si="72"/>
        <v/>
      </c>
      <c r="DS15" s="32"/>
      <c r="DT15" s="84"/>
      <c r="DU15" s="62" t="str">
        <f t="shared" si="22"/>
        <v/>
      </c>
      <c r="DV15" s="62" t="str">
        <f t="shared" si="73"/>
        <v/>
      </c>
      <c r="DW15" s="65" t="str">
        <f t="shared" si="144"/>
        <v/>
      </c>
      <c r="DX15" s="68" t="str">
        <f t="shared" si="74"/>
        <v/>
      </c>
      <c r="DY15" s="32"/>
      <c r="DZ15" s="84"/>
      <c r="EA15" s="62" t="str">
        <f t="shared" si="23"/>
        <v/>
      </c>
      <c r="EB15" s="62" t="str">
        <f t="shared" si="75"/>
        <v/>
      </c>
      <c r="EC15" s="65" t="str">
        <f t="shared" si="145"/>
        <v/>
      </c>
      <c r="ED15" s="68" t="str">
        <f t="shared" si="76"/>
        <v/>
      </c>
      <c r="EE15" s="32"/>
      <c r="EF15" s="84"/>
      <c r="EG15" s="62" t="str">
        <f t="shared" si="24"/>
        <v/>
      </c>
      <c r="EH15" s="62" t="str">
        <f t="shared" si="77"/>
        <v/>
      </c>
      <c r="EI15" s="65" t="str">
        <f t="shared" si="146"/>
        <v/>
      </c>
      <c r="EJ15" s="68" t="str">
        <f t="shared" si="78"/>
        <v/>
      </c>
      <c r="EK15" s="32"/>
      <c r="EL15" s="84"/>
      <c r="EM15" s="62" t="str">
        <f t="shared" si="25"/>
        <v/>
      </c>
      <c r="EN15" s="62" t="str">
        <f t="shared" si="79"/>
        <v/>
      </c>
      <c r="EO15" s="65" t="str">
        <f t="shared" si="147"/>
        <v/>
      </c>
      <c r="EP15" s="68" t="str">
        <f t="shared" si="80"/>
        <v/>
      </c>
      <c r="EQ15" s="32"/>
      <c r="ER15" s="84"/>
      <c r="ES15" s="62" t="str">
        <f t="shared" si="26"/>
        <v/>
      </c>
      <c r="ET15" s="62" t="str">
        <f t="shared" si="81"/>
        <v/>
      </c>
      <c r="EU15" s="65" t="str">
        <f t="shared" si="148"/>
        <v/>
      </c>
      <c r="EV15" s="68" t="str">
        <f t="shared" si="82"/>
        <v/>
      </c>
      <c r="EW15" s="32"/>
      <c r="EX15" s="84"/>
      <c r="EY15" s="62" t="str">
        <f t="shared" si="27"/>
        <v/>
      </c>
      <c r="EZ15" s="62" t="str">
        <f t="shared" si="83"/>
        <v/>
      </c>
      <c r="FA15" s="65" t="str">
        <f t="shared" si="149"/>
        <v/>
      </c>
      <c r="FB15" s="68" t="str">
        <f t="shared" si="84"/>
        <v/>
      </c>
      <c r="FC15" s="32"/>
      <c r="FD15" s="84"/>
      <c r="FE15" s="62" t="str">
        <f t="shared" si="28"/>
        <v/>
      </c>
      <c r="FF15" s="62" t="str">
        <f t="shared" si="85"/>
        <v/>
      </c>
      <c r="FG15" s="65" t="str">
        <f t="shared" si="150"/>
        <v/>
      </c>
      <c r="FH15" s="68" t="str">
        <f t="shared" si="86"/>
        <v/>
      </c>
      <c r="FI15" s="32"/>
      <c r="FJ15" s="84"/>
      <c r="FK15" s="62" t="str">
        <f t="shared" si="29"/>
        <v/>
      </c>
      <c r="FL15" s="62" t="str">
        <f t="shared" si="87"/>
        <v/>
      </c>
      <c r="FM15" s="65" t="str">
        <f t="shared" si="151"/>
        <v/>
      </c>
      <c r="FN15" s="68" t="str">
        <f t="shared" si="88"/>
        <v/>
      </c>
      <c r="FO15" s="32"/>
      <c r="FP15" s="84"/>
      <c r="FQ15" s="62" t="str">
        <f t="shared" si="30"/>
        <v/>
      </c>
      <c r="FR15" s="62" t="str">
        <f t="shared" si="89"/>
        <v/>
      </c>
      <c r="FS15" s="65" t="str">
        <f t="shared" si="152"/>
        <v/>
      </c>
      <c r="FT15" s="68" t="str">
        <f t="shared" si="90"/>
        <v/>
      </c>
      <c r="FU15" s="32"/>
      <c r="FV15" s="84"/>
      <c r="FW15" s="62" t="str">
        <f t="shared" si="31"/>
        <v/>
      </c>
      <c r="FX15" s="62" t="str">
        <f t="shared" si="91"/>
        <v/>
      </c>
      <c r="FY15" s="65" t="str">
        <f t="shared" si="153"/>
        <v/>
      </c>
      <c r="FZ15" s="68" t="str">
        <f t="shared" si="92"/>
        <v/>
      </c>
      <c r="GA15" s="32"/>
      <c r="GC15" s="7" t="str">
        <f t="shared" si="93"/>
        <v/>
      </c>
      <c r="GD15" s="7" t="str">
        <f t="shared" ca="1" si="32"/>
        <v/>
      </c>
      <c r="GG15" s="4" t="s">
        <v>30</v>
      </c>
      <c r="GI15" s="45" t="e">
        <f>GI14+3</f>
        <v>#VALUE!</v>
      </c>
      <c r="GJ15" s="42"/>
      <c r="GK15" s="46" t="e">
        <f t="shared" si="154"/>
        <v>#VALUE!</v>
      </c>
      <c r="GL15" s="47" t="e">
        <f>GL14</f>
        <v>#VALUE!</v>
      </c>
      <c r="GN15" s="7" t="s">
        <v>31</v>
      </c>
      <c r="GO15" s="7">
        <v>2</v>
      </c>
      <c r="GP15" s="7">
        <v>5</v>
      </c>
      <c r="GQ15" s="7">
        <v>5</v>
      </c>
      <c r="GR15" s="50"/>
      <c r="GT15" s="71" t="str">
        <f>IF(GT$9="", "", IF(AND(NOT('Personnel Details'!$N$11=""), $B15&gt;='Personnel Details'!$N$11), 'Personnel Details'!$O$11, IF(AND(NOT('Personnel Details'!$I$11=""), $B15&gt;='Personnel Details'!$I$11), 'Personnel Details'!$J$11, 'Personnel Details'!$E$11)))</f>
        <v/>
      </c>
      <c r="GU15" s="59" t="str">
        <f>IF(GT$9="", "", IF(AND(NOT('Personnel Details'!$N$11=""), $B15&gt;='Personnel Details'!$N$11), IF('Personnel Details'!$P$11="","", 'Personnel Details'!$P$11), IF(AND(NOT('Personnel Details'!$I$11=""), $B15&gt;='Personnel Details'!$I$11), IF('Personnel Details'!$K$11="", "", 'Personnel Details'!$K$11), IF('Personnel Details'!$F$11="", "", 'Personnel Details'!$F$11))))</f>
        <v/>
      </c>
      <c r="GV15" s="74" t="str">
        <f>IF(GT$9="", "", IF(AND(NOT('Personnel Details'!$N$11=""), $B15&gt;='Personnel Details'!$N$11), 'Personnel Details'!$Q$11, IF(AND(NOT('Personnel Details'!$I$11=""), $B15&gt;='Personnel Details'!$I$11), 'Personnel Details'!$L$11, 'Personnel Details'!$G$11)))</f>
        <v/>
      </c>
      <c r="GW15" s="59" t="str">
        <f t="shared" si="94"/>
        <v/>
      </c>
      <c r="GX15" s="53"/>
      <c r="GZ15" s="78" t="str">
        <f>IF(GZ$9="", "", IF(AND(NOT('Personnel Details'!$N$12=""), $B15&gt;='Personnel Details'!$N$12), 'Personnel Details'!$O$12, IF(AND(NOT('Personnel Details'!$I$12=""), $B15&gt;='Personnel Details'!$I$12), 'Personnel Details'!$J$12, 'Personnel Details'!$E$12)))</f>
        <v/>
      </c>
      <c r="HA15" s="59" t="str">
        <f>IF(GZ$9="", "", IF(AND(NOT('Personnel Details'!$N$12=""), $B15&gt;='Personnel Details'!$N$12), IF('Personnel Details'!$P$12="","", 'Personnel Details'!$P$12), IF(AND(NOT('Personnel Details'!$I$12=""), $B15&gt;='Personnel Details'!$I$12), IF('Personnel Details'!$K$12="", "", 'Personnel Details'!$K$12), IF('Personnel Details'!$F$12="", "", 'Personnel Details'!$F$12))))</f>
        <v/>
      </c>
      <c r="HB15" s="79" t="str">
        <f>IF(GZ$9="", "", IF(AND(NOT('Personnel Details'!$N$12=""), $B15&gt;='Personnel Details'!$N$12), 'Personnel Details'!$Q$12, IF(AND(NOT('Personnel Details'!$I$12=""), $B15&gt;='Personnel Details'!$I$12), 'Personnel Details'!$L$12, 'Personnel Details'!$G$12)))</f>
        <v/>
      </c>
      <c r="HC15" s="59" t="str">
        <f t="shared" si="95"/>
        <v/>
      </c>
      <c r="HD15" s="53"/>
      <c r="HF15" s="78" t="str">
        <f>IF(HF$9="", "", IF(AND(NOT('Personnel Details'!$N$13=""), $B15&gt;='Personnel Details'!$N$13), 'Personnel Details'!$O$13, IF(AND(NOT('Personnel Details'!$I$13=""), $B15&gt;='Personnel Details'!$I$13), 'Personnel Details'!$J$13, 'Personnel Details'!$E$13)))</f>
        <v/>
      </c>
      <c r="HG15" s="59" t="str">
        <f>IF(HF$9="", "", IF(AND(NOT('Personnel Details'!$N$13=""), $B15&gt;='Personnel Details'!$N$13), IF('Personnel Details'!$P$13="","", 'Personnel Details'!$P$13), IF(AND(NOT('Personnel Details'!$I$13=""), $B15&gt;='Personnel Details'!$I$13), IF('Personnel Details'!$K$13="", "", 'Personnel Details'!$K$13), IF('Personnel Details'!$F$13="", "", 'Personnel Details'!$F$13))))</f>
        <v/>
      </c>
      <c r="HH15" s="79" t="str">
        <f>IF(HF$9="", "", IF(AND(NOT('Personnel Details'!$N$13=""), $B15&gt;='Personnel Details'!$N$13), 'Personnel Details'!$Q$13, IF(AND(NOT('Personnel Details'!$I$13=""), $B15&gt;='Personnel Details'!$I$13), 'Personnel Details'!$L$13, 'Personnel Details'!$G$13)))</f>
        <v/>
      </c>
      <c r="HI15" s="59" t="str">
        <f t="shared" si="96"/>
        <v/>
      </c>
      <c r="HJ15" s="53"/>
      <c r="HL15" s="78" t="str">
        <f>IF(HL$9="", "", IF(AND(NOT('Personnel Details'!$N$14=""), $B15&gt;='Personnel Details'!$N$14), 'Personnel Details'!$O$14, IF(AND(NOT('Personnel Details'!$I$14=""), $B15&gt;='Personnel Details'!$I$14), 'Personnel Details'!$J$14, 'Personnel Details'!$E$14)))</f>
        <v/>
      </c>
      <c r="HM15" s="59" t="str">
        <f>IF(HL$9="", "", IF(AND(NOT('Personnel Details'!$N$14=""), $B15&gt;='Personnel Details'!$N$14), IF('Personnel Details'!$P$14="","", 'Personnel Details'!$P$14), IF(AND(NOT('Personnel Details'!$I$14=""), $B15&gt;='Personnel Details'!$I$14), IF('Personnel Details'!$K$14="", "", 'Personnel Details'!$K$14), IF('Personnel Details'!$F$14="", "", 'Personnel Details'!$F$14))))</f>
        <v/>
      </c>
      <c r="HN15" s="79" t="str">
        <f>IF(HL$9="", "", IF(AND(NOT('Personnel Details'!$N$14=""), $B15&gt;='Personnel Details'!$N$14), 'Personnel Details'!$Q$14, IF(AND(NOT('Personnel Details'!$I$14=""), $B15&gt;='Personnel Details'!$I$14), 'Personnel Details'!$L$14, 'Personnel Details'!$G$14)))</f>
        <v/>
      </c>
      <c r="HO15" s="59" t="str">
        <f t="shared" si="97"/>
        <v/>
      </c>
      <c r="HP15" s="53"/>
      <c r="HR15" s="78" t="str">
        <f>IF(HR$9="", "", IF(AND(NOT('Personnel Details'!$N$15=""), $B15&gt;='Personnel Details'!$N$15), 'Personnel Details'!$O$15, IF(AND(NOT('Personnel Details'!$I$15=""), $B15&gt;='Personnel Details'!$I$15), 'Personnel Details'!$J$15, 'Personnel Details'!$E$15)))</f>
        <v/>
      </c>
      <c r="HS15" s="59" t="str">
        <f>IF(HR$9="", "", IF(AND(NOT('Personnel Details'!$N$15=""), $B15&gt;='Personnel Details'!$N$15), IF('Personnel Details'!$P$15="","", 'Personnel Details'!$P$15), IF(AND(NOT('Personnel Details'!$I$15=""), $B15&gt;='Personnel Details'!$I$15), IF('Personnel Details'!$K$15="", "", 'Personnel Details'!$K$15), IF('Personnel Details'!$F$15="", "", 'Personnel Details'!$F$15))))</f>
        <v/>
      </c>
      <c r="HT15" s="79" t="str">
        <f>IF(HR$9="", "", IF(AND(NOT('Personnel Details'!$N$15=""), $B15&gt;='Personnel Details'!$N$15), 'Personnel Details'!$Q$15, IF(AND(NOT('Personnel Details'!$I$15=""), $B15&gt;='Personnel Details'!$I$15), 'Personnel Details'!$L$15, 'Personnel Details'!$G$15)))</f>
        <v/>
      </c>
      <c r="HU15" s="59" t="str">
        <f t="shared" si="98"/>
        <v/>
      </c>
      <c r="HV15" s="53"/>
      <c r="HX15" s="78" t="str">
        <f>IF(HX$9="", "", IF(AND(NOT('Personnel Details'!$N$16=""), $B15&gt;='Personnel Details'!$N$16), 'Personnel Details'!$O$16, IF(AND(NOT('Personnel Details'!$I$16=""), $B15&gt;='Personnel Details'!$I$16), 'Personnel Details'!$J$16, 'Personnel Details'!$E$16)))</f>
        <v/>
      </c>
      <c r="HY15" s="59" t="str">
        <f>IF(HX$9="", "", IF(AND(NOT('Personnel Details'!$N$16=""), $B15&gt;='Personnel Details'!$N$16), IF('Personnel Details'!$P$16="","", 'Personnel Details'!$P$16), IF(AND(NOT('Personnel Details'!$I$16=""), $B15&gt;='Personnel Details'!$I$16), IF('Personnel Details'!$K$16="", "", 'Personnel Details'!$K$16), IF('Personnel Details'!$F$16="", "", 'Personnel Details'!$F$16))))</f>
        <v/>
      </c>
      <c r="HZ15" s="79" t="str">
        <f>IF(HX$9="", "", IF(AND(NOT('Personnel Details'!$N$16=""), $B15&gt;='Personnel Details'!$N$16), 'Personnel Details'!$Q$16, IF(AND(NOT('Personnel Details'!$I$16=""), $B15&gt;='Personnel Details'!$I$16), 'Personnel Details'!$L$16, 'Personnel Details'!$G$16)))</f>
        <v/>
      </c>
      <c r="IA15" s="59" t="str">
        <f t="shared" si="99"/>
        <v/>
      </c>
      <c r="IB15" s="53"/>
      <c r="ID15" s="78" t="str">
        <f>IF(ID$9="", "", IF(AND(NOT('Personnel Details'!$N$17=""), $B15&gt;='Personnel Details'!$N$17), 'Personnel Details'!$O$17, IF(AND(NOT('Personnel Details'!$I$17=""), $B15&gt;='Personnel Details'!$I$17), 'Personnel Details'!$J$17, 'Personnel Details'!$E$17)))</f>
        <v/>
      </c>
      <c r="IE15" s="59" t="str">
        <f>IF(ID$9="", "", IF(AND(NOT('Personnel Details'!$N$17=""), $B15&gt;='Personnel Details'!$N$17), IF('Personnel Details'!$P$17="","", 'Personnel Details'!$P$17), IF(AND(NOT('Personnel Details'!$I$17=""), $B15&gt;='Personnel Details'!$I$17), IF('Personnel Details'!$K$17="", "", 'Personnel Details'!$K$17), IF('Personnel Details'!$F$17="", "", 'Personnel Details'!$F$17))))</f>
        <v/>
      </c>
      <c r="IF15" s="79" t="str">
        <f>IF(ID$9="", "", IF(AND(NOT('Personnel Details'!$N$17=""), $B15&gt;='Personnel Details'!$N$17), 'Personnel Details'!$Q$17, IF(AND(NOT('Personnel Details'!$I$17=""), $B15&gt;='Personnel Details'!$I$17), 'Personnel Details'!$L$17, 'Personnel Details'!$G$17)))</f>
        <v/>
      </c>
      <c r="IG15" s="59" t="str">
        <f t="shared" si="100"/>
        <v/>
      </c>
      <c r="IH15" s="53"/>
      <c r="IJ15" s="78" t="str">
        <f>IF(IJ$9="", "", IF(AND(NOT('Personnel Details'!$N$18=""), $B15&gt;='Personnel Details'!$N$18), 'Personnel Details'!$O$18, IF(AND(NOT('Personnel Details'!$I$18=""), $B15&gt;='Personnel Details'!$I$18), 'Personnel Details'!$J$18, 'Personnel Details'!$E$18)))</f>
        <v/>
      </c>
      <c r="IK15" s="59" t="str">
        <f>IF(IJ$9="", "", IF(AND(NOT('Personnel Details'!$N$18=""), $B15&gt;='Personnel Details'!$N$18), IF('Personnel Details'!$P$18="","", 'Personnel Details'!$P$18), IF(AND(NOT('Personnel Details'!$I$18=""), $B15&gt;='Personnel Details'!$I$18), IF('Personnel Details'!$K$18="", "", 'Personnel Details'!$K$18), IF('Personnel Details'!$F$18="", "", 'Personnel Details'!$F$18))))</f>
        <v/>
      </c>
      <c r="IL15" s="79" t="str">
        <f>IF(IJ$9="", "", IF(AND(NOT('Personnel Details'!$N$18=""), $B15&gt;='Personnel Details'!$N$18), 'Personnel Details'!$Q$18, IF(AND(NOT('Personnel Details'!$I$18=""), $B15&gt;='Personnel Details'!$I$18), 'Personnel Details'!$L$18, 'Personnel Details'!$G$18)))</f>
        <v/>
      </c>
      <c r="IM15" s="59" t="str">
        <f t="shared" si="101"/>
        <v/>
      </c>
      <c r="IN15" s="53"/>
      <c r="IP15" s="78" t="str">
        <f>IF(IP$9="", "", IF(AND(NOT('Personnel Details'!$N$19=""), $B15&gt;='Personnel Details'!$N$19), 'Personnel Details'!$O$19, IF(AND(NOT('Personnel Details'!$I$19=""), $B15&gt;='Personnel Details'!$I$19), 'Personnel Details'!$J$19, 'Personnel Details'!$E$19)))</f>
        <v/>
      </c>
      <c r="IQ15" s="59" t="str">
        <f>IF(IP$9="", "", IF(AND(NOT('Personnel Details'!$N$19=""), $B15&gt;='Personnel Details'!$N$19), IF('Personnel Details'!$P$19="","", 'Personnel Details'!$P$19), IF(AND(NOT('Personnel Details'!$I$19=""), $B15&gt;='Personnel Details'!$I$19), IF('Personnel Details'!$K$19="", "", 'Personnel Details'!$K$19), IF('Personnel Details'!$F$19="", "", 'Personnel Details'!$F$19))))</f>
        <v/>
      </c>
      <c r="IR15" s="79" t="str">
        <f>IF(IP$9="", "", IF(AND(NOT('Personnel Details'!$N$19=""), $B15&gt;='Personnel Details'!$N$19), 'Personnel Details'!$Q$19, IF(AND(NOT('Personnel Details'!$I$19=""), $B15&gt;='Personnel Details'!$I$19), 'Personnel Details'!$L$19, 'Personnel Details'!$G$19)))</f>
        <v/>
      </c>
      <c r="IS15" s="59" t="str">
        <f t="shared" si="102"/>
        <v/>
      </c>
      <c r="IT15" s="53"/>
      <c r="IV15" s="78" t="str">
        <f>IF(IV$9="", "", IF(AND(NOT('Personnel Details'!$N$20=""), $B15&gt;='Personnel Details'!$N$20), 'Personnel Details'!$O$20, IF(AND(NOT('Personnel Details'!$I$20=""), $B15&gt;='Personnel Details'!$I$20), 'Personnel Details'!$J$20, 'Personnel Details'!$E$20)))</f>
        <v/>
      </c>
      <c r="IW15" s="59" t="str">
        <f>IF(IV$9="", "", IF(AND(NOT('Personnel Details'!$N$20=""), $B15&gt;='Personnel Details'!$N$20), IF('Personnel Details'!$P$20="","", 'Personnel Details'!$P$20), IF(AND(NOT('Personnel Details'!$I$20=""), $B15&gt;='Personnel Details'!$I$20), IF('Personnel Details'!$K$20="", "", 'Personnel Details'!$K$20), IF('Personnel Details'!$F$20="", "", 'Personnel Details'!$F$20))))</f>
        <v/>
      </c>
      <c r="IX15" s="79" t="str">
        <f>IF(IV$9="", "", IF(AND(NOT('Personnel Details'!$N$20=""), $B15&gt;='Personnel Details'!$N$20), 'Personnel Details'!$Q$20, IF(AND(NOT('Personnel Details'!$I$20=""), $B15&gt;='Personnel Details'!$I$20), 'Personnel Details'!$L$20, 'Personnel Details'!$G$20)))</f>
        <v/>
      </c>
      <c r="IY15" s="59" t="str">
        <f t="shared" si="103"/>
        <v/>
      </c>
      <c r="IZ15" s="53"/>
      <c r="JB15" s="78" t="str">
        <f>IF(JB$9="", "", IF(AND(NOT('Personnel Details'!$N$21=""), $B15&gt;='Personnel Details'!$N$21), 'Personnel Details'!$O$21, IF(AND(NOT('Personnel Details'!$I$21=""), $B15&gt;='Personnel Details'!$I$21), 'Personnel Details'!$J$21, 'Personnel Details'!$E$21)))</f>
        <v/>
      </c>
      <c r="JC15" s="59" t="str">
        <f>IF(JB$9="", "", IF(AND(NOT('Personnel Details'!$N$21=""), $B15&gt;='Personnel Details'!$N$21), IF('Personnel Details'!$P$21="","", 'Personnel Details'!$P$21), IF(AND(NOT('Personnel Details'!$I$21=""), $B15&gt;='Personnel Details'!$I$21), IF('Personnel Details'!$K$21="", "", 'Personnel Details'!$K$21), IF('Personnel Details'!$F$21="", "", 'Personnel Details'!$F$21))))</f>
        <v/>
      </c>
      <c r="JD15" s="79" t="str">
        <f>IF(JB$9="", "", IF(AND(NOT('Personnel Details'!$N$21=""), $B15&gt;='Personnel Details'!$N$21), 'Personnel Details'!$Q$21, IF(AND(NOT('Personnel Details'!$I$21=""), $B15&gt;='Personnel Details'!$I$21), 'Personnel Details'!$L$21, 'Personnel Details'!$G$21)))</f>
        <v/>
      </c>
      <c r="JE15" s="59" t="str">
        <f t="shared" si="104"/>
        <v/>
      </c>
      <c r="JF15" s="53"/>
      <c r="JH15" s="78" t="str">
        <f>IF(JH$9="", "", IF(AND(NOT('Personnel Details'!$N$22=""), $B15&gt;='Personnel Details'!$N$22), 'Personnel Details'!$O$22, IF(AND(NOT('Personnel Details'!$I$22=""), $B15&gt;='Personnel Details'!$I$22), 'Personnel Details'!$J$22, 'Personnel Details'!$E$22)))</f>
        <v/>
      </c>
      <c r="JI15" s="59" t="str">
        <f>IF(JH$9="", "", IF(AND(NOT('Personnel Details'!$N$22=""), $B15&gt;='Personnel Details'!$N$22), IF('Personnel Details'!$P$22="","", 'Personnel Details'!$P$22), IF(AND(NOT('Personnel Details'!$I$22=""), $B15&gt;='Personnel Details'!$I$22), IF('Personnel Details'!$K$22="", "", 'Personnel Details'!$K$22), IF('Personnel Details'!$F$22="", "", 'Personnel Details'!$F$22))))</f>
        <v/>
      </c>
      <c r="JJ15" s="79" t="str">
        <f>IF(JH$9="", "", IF(AND(NOT('Personnel Details'!$N$22=""), $B15&gt;='Personnel Details'!$N$22), 'Personnel Details'!$Q$22, IF(AND(NOT('Personnel Details'!$I$22=""), $B15&gt;='Personnel Details'!$I$22), 'Personnel Details'!$L$22, 'Personnel Details'!$G$22)))</f>
        <v/>
      </c>
      <c r="JK15" s="59" t="str">
        <f t="shared" si="105"/>
        <v/>
      </c>
      <c r="JL15" s="53"/>
      <c r="JN15" s="78" t="str">
        <f>IF(JN$9="", "", IF(AND(NOT('Personnel Details'!$N$23=""), $B15&gt;='Personnel Details'!$N$23), 'Personnel Details'!$O$23, IF(AND(NOT('Personnel Details'!$I$23=""), $B15&gt;='Personnel Details'!$I$23), 'Personnel Details'!$J$23, 'Personnel Details'!$E$23)))</f>
        <v/>
      </c>
      <c r="JO15" s="59" t="str">
        <f>IF(JN$9="", "", IF(AND(NOT('Personnel Details'!$N$23=""), $B15&gt;='Personnel Details'!$N$23), IF('Personnel Details'!$P$23="","", 'Personnel Details'!$P$23), IF(AND(NOT('Personnel Details'!$I$23=""), $B15&gt;='Personnel Details'!$I$23), IF('Personnel Details'!$K$23="", "", 'Personnel Details'!$K$23), IF('Personnel Details'!$F$23="", "", 'Personnel Details'!$F$23))))</f>
        <v/>
      </c>
      <c r="JP15" s="79" t="str">
        <f>IF(JN$9="", "", IF(AND(NOT('Personnel Details'!$N$23=""), $B15&gt;='Personnel Details'!$N$23), 'Personnel Details'!$Q$23, IF(AND(NOT('Personnel Details'!$I$23=""), $B15&gt;='Personnel Details'!$I$23), 'Personnel Details'!$L$23, 'Personnel Details'!$G$23)))</f>
        <v/>
      </c>
      <c r="JQ15" s="59" t="str">
        <f t="shared" si="106"/>
        <v/>
      </c>
      <c r="JR15" s="53"/>
      <c r="JT15" s="78" t="str">
        <f>IF(JT$9="", "", IF(AND(NOT('Personnel Details'!$N$24=""), $B15&gt;='Personnel Details'!$N$24), 'Personnel Details'!$O$24, IF(AND(NOT('Personnel Details'!$I$24=""), $B15&gt;='Personnel Details'!$I$24), 'Personnel Details'!$J$24, 'Personnel Details'!$E$24)))</f>
        <v/>
      </c>
      <c r="JU15" s="59" t="str">
        <f>IF(JT$9="", "", IF(AND(NOT('Personnel Details'!$N$24=""), $B15&gt;='Personnel Details'!$N$24), IF('Personnel Details'!$P$24="","", 'Personnel Details'!$P$24), IF(AND(NOT('Personnel Details'!$I$24=""), $B15&gt;='Personnel Details'!$I$24), IF('Personnel Details'!$K$24="", "", 'Personnel Details'!$K$24), IF('Personnel Details'!$F$24="", "", 'Personnel Details'!$F$24))))</f>
        <v/>
      </c>
      <c r="JV15" s="79" t="str">
        <f>IF(JT$9="", "", IF(AND(NOT('Personnel Details'!$N$24=""), $B15&gt;='Personnel Details'!$N$24), 'Personnel Details'!$Q$24, IF(AND(NOT('Personnel Details'!$I$24=""), $B15&gt;='Personnel Details'!$I$24), 'Personnel Details'!$L$24, 'Personnel Details'!$G$24)))</f>
        <v/>
      </c>
      <c r="JW15" s="59" t="str">
        <f t="shared" si="107"/>
        <v/>
      </c>
      <c r="JX15" s="53"/>
      <c r="JZ15" s="78" t="str">
        <f>IF(JZ$9="", "", IF(AND(NOT('Personnel Details'!$N$25=""), $B15&gt;='Personnel Details'!$N$25), 'Personnel Details'!$O$25, IF(AND(NOT('Personnel Details'!$I$25=""), $B15&gt;='Personnel Details'!$I$25), 'Personnel Details'!$J$25, 'Personnel Details'!$E$25)))</f>
        <v/>
      </c>
      <c r="KA15" s="59" t="str">
        <f>IF(JZ$9="", "", IF(AND(NOT('Personnel Details'!$N$25=""), $B15&gt;='Personnel Details'!$N$25), IF('Personnel Details'!$P$25="","", 'Personnel Details'!$P$25), IF(AND(NOT('Personnel Details'!$I$25=""), $B15&gt;='Personnel Details'!$I$25), IF('Personnel Details'!$K$25="", "", 'Personnel Details'!$K$25), IF('Personnel Details'!$F$25="", "", 'Personnel Details'!$F$25))))</f>
        <v/>
      </c>
      <c r="KB15" s="79" t="str">
        <f>IF(JZ$9="", "", IF(AND(NOT('Personnel Details'!$N$25=""), $B15&gt;='Personnel Details'!$N$25), 'Personnel Details'!$Q$25, IF(AND(NOT('Personnel Details'!$I$25=""), $B15&gt;='Personnel Details'!$I$25), 'Personnel Details'!$L$25, 'Personnel Details'!$G$25)))</f>
        <v/>
      </c>
      <c r="KC15" s="59" t="str">
        <f t="shared" si="108"/>
        <v/>
      </c>
      <c r="KD15" s="53"/>
      <c r="KF15" s="78" t="str">
        <f>IF(KF$9="", "", IF(AND(NOT('Personnel Details'!$N$26=""), $B15&gt;='Personnel Details'!$N$26), 'Personnel Details'!$O$26, IF(AND(NOT('Personnel Details'!$I$26=""), $B15&gt;='Personnel Details'!$I$26), 'Personnel Details'!$J$26, 'Personnel Details'!$E$26)))</f>
        <v/>
      </c>
      <c r="KG15" s="59" t="str">
        <f>IF(KF$9="", "", IF(AND(NOT('Personnel Details'!$N$26=""), $B15&gt;='Personnel Details'!$N$26), IF('Personnel Details'!$P$26="","", 'Personnel Details'!$P$26), IF(AND(NOT('Personnel Details'!$I$26=""), $B15&gt;='Personnel Details'!$I$26), IF('Personnel Details'!$K$26="", "", 'Personnel Details'!$K$26), IF('Personnel Details'!$F$26="", "", 'Personnel Details'!$F$26))))</f>
        <v/>
      </c>
      <c r="KH15" s="79" t="str">
        <f>IF(KF$9="", "", IF(AND(NOT('Personnel Details'!$N$26=""), $B15&gt;='Personnel Details'!$N$26), 'Personnel Details'!$Q$26, IF(AND(NOT('Personnel Details'!$I$26=""), $B15&gt;='Personnel Details'!$I$26), 'Personnel Details'!$L$26, 'Personnel Details'!$G$26)))</f>
        <v/>
      </c>
      <c r="KI15" s="59" t="str">
        <f t="shared" si="109"/>
        <v/>
      </c>
      <c r="KJ15" s="53"/>
      <c r="KL15" s="78" t="str">
        <f>IF(KL$9="", "", IF(AND(NOT('Personnel Details'!$N$27=""), $B15&gt;='Personnel Details'!$N$27), 'Personnel Details'!$O$27, IF(AND(NOT('Personnel Details'!$I$27=""), $B15&gt;='Personnel Details'!$I$27), 'Personnel Details'!$J$27, 'Personnel Details'!$E$27)))</f>
        <v/>
      </c>
      <c r="KM15" s="59" t="str">
        <f>IF(KL$9="", "", IF(AND(NOT('Personnel Details'!$N$27=""), $B15&gt;='Personnel Details'!$N$27), IF('Personnel Details'!$P$27="","", 'Personnel Details'!$P$27), IF(AND(NOT('Personnel Details'!$I$27=""), $B15&gt;='Personnel Details'!$I$27), IF('Personnel Details'!$K$27="", "", 'Personnel Details'!$K$27), IF('Personnel Details'!$F$27="", "", 'Personnel Details'!$F$27))))</f>
        <v/>
      </c>
      <c r="KN15" s="79" t="str">
        <f>IF(KL$9="", "", IF(AND(NOT('Personnel Details'!$N$27=""), $B15&gt;='Personnel Details'!$N$27), 'Personnel Details'!$Q$27, IF(AND(NOT('Personnel Details'!$I$27=""), $B15&gt;='Personnel Details'!$I$27), 'Personnel Details'!$L$27, 'Personnel Details'!$G$27)))</f>
        <v/>
      </c>
      <c r="KO15" s="59" t="str">
        <f t="shared" si="110"/>
        <v/>
      </c>
      <c r="KP15" s="53"/>
      <c r="KR15" s="78" t="str">
        <f>IF(KR$9="", "", IF(AND(NOT('Personnel Details'!$N$28=""), $B15&gt;='Personnel Details'!$N$28), 'Personnel Details'!$O$28, IF(AND(NOT('Personnel Details'!$I$28=""), $B15&gt;='Personnel Details'!$I$28), 'Personnel Details'!$J$28, 'Personnel Details'!$E$28)))</f>
        <v/>
      </c>
      <c r="KS15" s="59" t="str">
        <f>IF(KR$9="", "", IF(AND(NOT('Personnel Details'!$N$28=""), $B15&gt;='Personnel Details'!$N$28), IF('Personnel Details'!$P$28="","", 'Personnel Details'!$P$28), IF(AND(NOT('Personnel Details'!$I$28=""), $B15&gt;='Personnel Details'!$I$28), IF('Personnel Details'!$K$28="", "", 'Personnel Details'!$K$28), IF('Personnel Details'!$F$28="", "", 'Personnel Details'!$F$28))))</f>
        <v/>
      </c>
      <c r="KT15" s="79" t="str">
        <f>IF(KR$9="", "", IF(AND(NOT('Personnel Details'!$N$28=""), $B15&gt;='Personnel Details'!$N$28), 'Personnel Details'!$Q$28, IF(AND(NOT('Personnel Details'!$I$28=""), $B15&gt;='Personnel Details'!$I$28), 'Personnel Details'!$L$28, 'Personnel Details'!$G$28)))</f>
        <v/>
      </c>
      <c r="KU15" s="59" t="str">
        <f t="shared" si="111"/>
        <v/>
      </c>
      <c r="KV15" s="53"/>
      <c r="KX15" s="78" t="str">
        <f>IF(KX$9="", "", IF(AND(NOT('Personnel Details'!$N$29=""), $B15&gt;='Personnel Details'!$N$29), 'Personnel Details'!$O$29, IF(AND(NOT('Personnel Details'!$I$29=""), $B15&gt;='Personnel Details'!$I$29), 'Personnel Details'!$J$29, 'Personnel Details'!$E$29)))</f>
        <v/>
      </c>
      <c r="KY15" s="59" t="str">
        <f>IF(KX$9="", "", IF(AND(NOT('Personnel Details'!$N$29=""), $B15&gt;='Personnel Details'!$N$29), IF('Personnel Details'!$P$29="","", 'Personnel Details'!$P$29), IF(AND(NOT('Personnel Details'!$I$29=""), $B15&gt;='Personnel Details'!$I$29), IF('Personnel Details'!$K$29="", "", 'Personnel Details'!$K$29), IF('Personnel Details'!$F$29="", "", 'Personnel Details'!$F$29))))</f>
        <v/>
      </c>
      <c r="KZ15" s="79" t="str">
        <f>IF(KX$9="", "", IF(AND(NOT('Personnel Details'!$N$29=""), $B15&gt;='Personnel Details'!$N$29), 'Personnel Details'!$Q$29, IF(AND(NOT('Personnel Details'!$I$29=""), $B15&gt;='Personnel Details'!$I$29), 'Personnel Details'!$L$29, 'Personnel Details'!$G$29)))</f>
        <v/>
      </c>
      <c r="LA15" s="59" t="str">
        <f t="shared" si="112"/>
        <v/>
      </c>
      <c r="LB15" s="53"/>
      <c r="LD15" s="78" t="str">
        <f>IF(LD$9="", "", IF(AND(NOT('Personnel Details'!$N$30=""), $B15&gt;='Personnel Details'!$N$30), 'Personnel Details'!$O$30, IF(AND(NOT('Personnel Details'!$I$30=""), $B15&gt;='Personnel Details'!$I$30), 'Personnel Details'!$J$30, 'Personnel Details'!$E$30)))</f>
        <v/>
      </c>
      <c r="LE15" s="59" t="str">
        <f>IF(LD$9="", "", IF(AND(NOT('Personnel Details'!$N$30=""), $B15&gt;='Personnel Details'!$N$30), IF('Personnel Details'!$P$30="","", 'Personnel Details'!$P$30), IF(AND(NOT('Personnel Details'!$I$30=""), $B15&gt;='Personnel Details'!$I$30), IF('Personnel Details'!$K$30="", "", 'Personnel Details'!$K$30), IF('Personnel Details'!$F$30="", "", 'Personnel Details'!$F$30))))</f>
        <v/>
      </c>
      <c r="LF15" s="79" t="str">
        <f>IF(LD$9="", "", IF(AND(NOT('Personnel Details'!$N$30=""), $B15&gt;='Personnel Details'!$N$30), 'Personnel Details'!$Q$30, IF(AND(NOT('Personnel Details'!$I$30=""), $B15&gt;='Personnel Details'!$I$30), 'Personnel Details'!$L$30, 'Personnel Details'!$G$30)))</f>
        <v/>
      </c>
      <c r="LG15" s="59" t="str">
        <f t="shared" si="113"/>
        <v/>
      </c>
      <c r="LH15" s="53"/>
      <c r="LJ15" s="78" t="str">
        <f>IF(LJ$9="", "", IF(AND(NOT('Personnel Details'!$N$31=""), $B15&gt;='Personnel Details'!$N$31), 'Personnel Details'!$O$31, IF(AND(NOT('Personnel Details'!$I$31=""), $B15&gt;='Personnel Details'!$I$31), 'Personnel Details'!$J$31, 'Personnel Details'!$E$31)))</f>
        <v/>
      </c>
      <c r="LK15" s="59" t="str">
        <f>IF(LJ$9="", "", IF(AND(NOT('Personnel Details'!$N$31=""), $B15&gt;='Personnel Details'!$N$31), IF('Personnel Details'!$P$31="","", 'Personnel Details'!$P$31), IF(AND(NOT('Personnel Details'!$I$31=""), $B15&gt;='Personnel Details'!$I$31), IF('Personnel Details'!$K$31="", "", 'Personnel Details'!$K$31), IF('Personnel Details'!$F$31="", "", 'Personnel Details'!$F$31))))</f>
        <v/>
      </c>
      <c r="LL15" s="79" t="str">
        <f>IF(LJ$9="", "", IF(AND(NOT('Personnel Details'!$N$31=""), $B15&gt;='Personnel Details'!$N$31), 'Personnel Details'!$Q$31, IF(AND(NOT('Personnel Details'!$I$31=""), $B15&gt;='Personnel Details'!$I$31), 'Personnel Details'!$L$31, 'Personnel Details'!$G$31)))</f>
        <v/>
      </c>
      <c r="LM15" s="59" t="str">
        <f t="shared" si="114"/>
        <v/>
      </c>
      <c r="LN15" s="53"/>
      <c r="LP15" s="78" t="str">
        <f>IF(LP$9="", "", IF(AND(NOT('Personnel Details'!$N$32=""), $B15&gt;='Personnel Details'!$N$32), 'Personnel Details'!$O$32, IF(AND(NOT('Personnel Details'!$I$32=""), $B15&gt;='Personnel Details'!$I$32), 'Personnel Details'!$J$32, 'Personnel Details'!$E$32)))</f>
        <v/>
      </c>
      <c r="LQ15" s="59" t="str">
        <f>IF(LP$9="", "", IF(AND(NOT('Personnel Details'!$N$32=""), $B15&gt;='Personnel Details'!$N$32), IF('Personnel Details'!$P$32="","", 'Personnel Details'!$P$32), IF(AND(NOT('Personnel Details'!$I$32=""), $B15&gt;='Personnel Details'!$I$32), IF('Personnel Details'!$K$32="", "", 'Personnel Details'!$K$32), IF('Personnel Details'!$F$32="", "", 'Personnel Details'!$F$32))))</f>
        <v/>
      </c>
      <c r="LR15" s="79" t="str">
        <f>IF(LP$9="", "", IF(AND(NOT('Personnel Details'!$N$32=""), $B15&gt;='Personnel Details'!$N$32), 'Personnel Details'!$Q$32, IF(AND(NOT('Personnel Details'!$I$32=""), $B15&gt;='Personnel Details'!$I$32), 'Personnel Details'!$L$32, 'Personnel Details'!$G$32)))</f>
        <v/>
      </c>
      <c r="LS15" s="59" t="str">
        <f t="shared" si="115"/>
        <v/>
      </c>
      <c r="LT15" s="53"/>
      <c r="LV15" s="78" t="str">
        <f>IF(LV$9="", "", IF(AND(NOT('Personnel Details'!$N$33=""), $B15&gt;='Personnel Details'!$N$33), 'Personnel Details'!$O$33, IF(AND(NOT('Personnel Details'!$I$33=""), $B15&gt;='Personnel Details'!$I$33), 'Personnel Details'!$J$33, 'Personnel Details'!$E$33)))</f>
        <v/>
      </c>
      <c r="LW15" s="59" t="str">
        <f>IF(LV$9="", "", IF(AND(NOT('Personnel Details'!$N$33=""), $B15&gt;='Personnel Details'!$N$33), IF('Personnel Details'!$P$33="","", 'Personnel Details'!$P$33), IF(AND(NOT('Personnel Details'!$I$33=""), $B15&gt;='Personnel Details'!$I$33), IF('Personnel Details'!$K$33="", "", 'Personnel Details'!$K$33), IF('Personnel Details'!$F$33="", "", 'Personnel Details'!$F$33))))</f>
        <v/>
      </c>
      <c r="LX15" s="79" t="str">
        <f>IF(LV$9="", "", IF(AND(NOT('Personnel Details'!$N$33=""), $B15&gt;='Personnel Details'!$N$33), 'Personnel Details'!$Q$33, IF(AND(NOT('Personnel Details'!$I$33=""), $B15&gt;='Personnel Details'!$I$33), 'Personnel Details'!$L$33, 'Personnel Details'!$G$33)))</f>
        <v/>
      </c>
      <c r="LY15" s="59" t="str">
        <f t="shared" si="116"/>
        <v/>
      </c>
      <c r="LZ15" s="53"/>
      <c r="MB15" s="78" t="str">
        <f>IF(MB$9="", "", IF(AND(NOT('Personnel Details'!$N$34=""), $B15&gt;='Personnel Details'!$N$34), 'Personnel Details'!$O$34, IF(AND(NOT('Personnel Details'!$I$34=""), $B15&gt;='Personnel Details'!$I$34), 'Personnel Details'!$J$34, 'Personnel Details'!$E$34)))</f>
        <v/>
      </c>
      <c r="MC15" s="59" t="str">
        <f>IF(MB$9="", "", IF(AND(NOT('Personnel Details'!$N$34=""), $B15&gt;='Personnel Details'!$N$34), IF('Personnel Details'!$P$34="","", 'Personnel Details'!$P$34), IF(AND(NOT('Personnel Details'!$I$34=""), $B15&gt;='Personnel Details'!$I$34), IF('Personnel Details'!$K$34="", "", 'Personnel Details'!$K$34), IF('Personnel Details'!$F$34="", "", 'Personnel Details'!$F$34))))</f>
        <v/>
      </c>
      <c r="MD15" s="79" t="str">
        <f>IF(MB$9="", "", IF(AND(NOT('Personnel Details'!$N$34=""), $B15&gt;='Personnel Details'!$N$34), 'Personnel Details'!$Q$34, IF(AND(NOT('Personnel Details'!$I$34=""), $B15&gt;='Personnel Details'!$I$34), 'Personnel Details'!$L$34, 'Personnel Details'!$G$34)))</f>
        <v/>
      </c>
      <c r="ME15" s="59" t="str">
        <f t="shared" si="117"/>
        <v/>
      </c>
      <c r="MF15" s="53"/>
      <c r="MH15" s="78" t="str">
        <f>IF(MH$9="", "", IF(AND(NOT('Personnel Details'!$N$35=""), $B15&gt;='Personnel Details'!$N$35), 'Personnel Details'!$O$35, IF(AND(NOT('Personnel Details'!$I$35=""), $B15&gt;='Personnel Details'!$I$35), 'Personnel Details'!$J$35, 'Personnel Details'!$E$35)))</f>
        <v/>
      </c>
      <c r="MI15" s="59" t="str">
        <f>IF(MH$9="", "", IF(AND(NOT('Personnel Details'!$N$35=""), $B15&gt;='Personnel Details'!$N$35), IF('Personnel Details'!$P$35="","", 'Personnel Details'!$P$35), IF(AND(NOT('Personnel Details'!$I$35=""), $B15&gt;='Personnel Details'!$I$35), IF('Personnel Details'!$K$35="", "", 'Personnel Details'!$K$35), IF('Personnel Details'!$F$35="", "", 'Personnel Details'!$F$35))))</f>
        <v/>
      </c>
      <c r="MJ15" s="79" t="str">
        <f>IF(MH$9="", "", IF(AND(NOT('Personnel Details'!$N$35=""), $B15&gt;='Personnel Details'!$N$35), 'Personnel Details'!$Q$35, IF(AND(NOT('Personnel Details'!$I$35=""), $B15&gt;='Personnel Details'!$I$35), 'Personnel Details'!$L$35, 'Personnel Details'!$G$35)))</f>
        <v/>
      </c>
      <c r="MK15" s="59" t="str">
        <f t="shared" si="118"/>
        <v/>
      </c>
      <c r="ML15" s="53"/>
      <c r="MN15" s="78" t="str">
        <f>IF(MN$9="", "", IF(AND(NOT('Personnel Details'!$N$36=""), $B15&gt;='Personnel Details'!$N$36), 'Personnel Details'!$O$36, IF(AND(NOT('Personnel Details'!$I$36=""), $B15&gt;='Personnel Details'!$I$36), 'Personnel Details'!$J$36, 'Personnel Details'!$E$36)))</f>
        <v/>
      </c>
      <c r="MO15" s="59" t="str">
        <f>IF(MN$9="", "", IF(AND(NOT('Personnel Details'!$N$36=""), $B15&gt;='Personnel Details'!$N$36), IF('Personnel Details'!$P$36="","", 'Personnel Details'!$P$36), IF(AND(NOT('Personnel Details'!$I$36=""), $B15&gt;='Personnel Details'!$I$36), IF('Personnel Details'!$K$36="", "", 'Personnel Details'!$K$36), IF('Personnel Details'!$F$36="", "", 'Personnel Details'!$F$36))))</f>
        <v/>
      </c>
      <c r="MP15" s="79" t="str">
        <f>IF(MN$9="", "", IF(AND(NOT('Personnel Details'!$N$36=""), $B15&gt;='Personnel Details'!$N$36), 'Personnel Details'!$Q$36, IF(AND(NOT('Personnel Details'!$I$36=""), $B15&gt;='Personnel Details'!$I$36), 'Personnel Details'!$L$36, 'Personnel Details'!$G$36)))</f>
        <v/>
      </c>
      <c r="MQ15" s="59" t="str">
        <f t="shared" si="119"/>
        <v/>
      </c>
      <c r="MR15" s="53"/>
      <c r="MT15" s="78" t="str">
        <f>IF(MT$9="", "", IF(AND(NOT('Personnel Details'!$N$37=""), $B15&gt;='Personnel Details'!$N$37), 'Personnel Details'!$O$37, IF(AND(NOT('Personnel Details'!$I$37=""), $B15&gt;='Personnel Details'!$I$37), 'Personnel Details'!$J$37, 'Personnel Details'!$E$37)))</f>
        <v/>
      </c>
      <c r="MU15" s="59" t="str">
        <f>IF(MT$9="", "", IF(AND(NOT('Personnel Details'!$N$37=""), $B15&gt;='Personnel Details'!$N$37), IF('Personnel Details'!$P$37="","", 'Personnel Details'!$P$37), IF(AND(NOT('Personnel Details'!$I$37=""), $B15&gt;='Personnel Details'!$I$37), IF('Personnel Details'!$K$37="", "", 'Personnel Details'!$K$37), IF('Personnel Details'!$F$37="", "", 'Personnel Details'!$F$37))))</f>
        <v/>
      </c>
      <c r="MV15" s="79" t="str">
        <f>IF(MT$9="", "", IF(AND(NOT('Personnel Details'!$N$37=""), $B15&gt;='Personnel Details'!$N$37), 'Personnel Details'!$Q$37, IF(AND(NOT('Personnel Details'!$I$37=""), $B15&gt;='Personnel Details'!$I$37), 'Personnel Details'!$L$37, 'Personnel Details'!$G$37)))</f>
        <v/>
      </c>
      <c r="MW15" s="59" t="str">
        <f t="shared" si="120"/>
        <v/>
      </c>
      <c r="MX15" s="53"/>
      <c r="MZ15" s="78" t="str">
        <f>IF(MZ$9="", "", IF(AND(NOT('Personnel Details'!$N$38=""), $B15&gt;='Personnel Details'!$N$38), 'Personnel Details'!$O$38, IF(AND(NOT('Personnel Details'!$I$38=""), $B15&gt;='Personnel Details'!$I$38), 'Personnel Details'!$J$38, 'Personnel Details'!$E$38)))</f>
        <v/>
      </c>
      <c r="NA15" s="59" t="str">
        <f>IF(MZ$9="", "", IF(AND(NOT('Personnel Details'!$N$38=""), $B15&gt;='Personnel Details'!$N$38), IF('Personnel Details'!$P$38="","", 'Personnel Details'!$P$38), IF(AND(NOT('Personnel Details'!$I$38=""), $B15&gt;='Personnel Details'!$I$38), IF('Personnel Details'!$K$38="", "", 'Personnel Details'!$K$38), IF('Personnel Details'!$F$38="", "", 'Personnel Details'!$F$38))))</f>
        <v/>
      </c>
      <c r="NB15" s="79" t="str">
        <f>IF(MZ$9="", "", IF(AND(NOT('Personnel Details'!$N$38=""), $B15&gt;='Personnel Details'!$N$38), 'Personnel Details'!$Q$38, IF(AND(NOT('Personnel Details'!$I$38=""), $B15&gt;='Personnel Details'!$I$38), 'Personnel Details'!$L$38, 'Personnel Details'!$G$38)))</f>
        <v/>
      </c>
      <c r="NC15" s="59" t="str">
        <f t="shared" si="121"/>
        <v/>
      </c>
      <c r="ND15" s="53"/>
      <c r="NF15" s="78" t="str">
        <f>IF(NF$9="", "", IF(AND(NOT('Personnel Details'!$N$39=""), $B15&gt;='Personnel Details'!$N$39), 'Personnel Details'!$O$39, IF(AND(NOT('Personnel Details'!$I$39=""), $B15&gt;='Personnel Details'!$I$39), 'Personnel Details'!$J$39, 'Personnel Details'!$E$39)))</f>
        <v/>
      </c>
      <c r="NG15" s="59" t="str">
        <f>IF(NF$9="", "", IF(AND(NOT('Personnel Details'!$N$39=""), $B15&gt;='Personnel Details'!$N$39), IF('Personnel Details'!$P$39="","", 'Personnel Details'!$P$39), IF(AND(NOT('Personnel Details'!$I$39=""), $B15&gt;='Personnel Details'!$I$39), IF('Personnel Details'!$K$39="", "", 'Personnel Details'!$K$39), IF('Personnel Details'!$F$39="", "", 'Personnel Details'!$F$39))))</f>
        <v/>
      </c>
      <c r="NH15" s="79" t="str">
        <f>IF(NF$9="", "", IF(AND(NOT('Personnel Details'!$N$39=""), $B15&gt;='Personnel Details'!$N$39), 'Personnel Details'!$Q$39, IF(AND(NOT('Personnel Details'!$I$39=""), $B15&gt;='Personnel Details'!$I$39), 'Personnel Details'!$L$39, 'Personnel Details'!$G$39)))</f>
        <v/>
      </c>
      <c r="NI15" s="59" t="str">
        <f t="shared" si="122"/>
        <v/>
      </c>
      <c r="NJ15" s="53"/>
      <c r="NL15" s="78" t="str">
        <f>IF(NL$9="", "", IF(AND(NOT('Personnel Details'!$N$40=""), $B15&gt;='Personnel Details'!$N$40), 'Personnel Details'!$O$40, IF(AND(NOT('Personnel Details'!$I$40=""), $B15&gt;='Personnel Details'!$I$40), 'Personnel Details'!$J$40, 'Personnel Details'!$E$40)))</f>
        <v/>
      </c>
      <c r="NM15" s="59" t="str">
        <f>IF(NL$9="", "", IF(AND(NOT('Personnel Details'!$N$40=""), $B15&gt;='Personnel Details'!$N$40), IF('Personnel Details'!$P$40="","", 'Personnel Details'!$P$40), IF(AND(NOT('Personnel Details'!$I$40=""), $B15&gt;='Personnel Details'!$I$40), IF('Personnel Details'!$K$40="", "", 'Personnel Details'!$K$40), IF('Personnel Details'!$F$40="", "", 'Personnel Details'!$F$40))))</f>
        <v/>
      </c>
      <c r="NN15" s="79" t="str">
        <f>IF(NL$9="", "", IF(AND(NOT('Personnel Details'!$N$40=""), $B15&gt;='Personnel Details'!$N$40), 'Personnel Details'!$Q$40, IF(AND(NOT('Personnel Details'!$I$40=""), $B15&gt;='Personnel Details'!$I$40), 'Personnel Details'!$L$40, 'Personnel Details'!$G$40)))</f>
        <v/>
      </c>
      <c r="NO15" s="59" t="str">
        <f t="shared" si="123"/>
        <v/>
      </c>
      <c r="NP15" s="53"/>
    </row>
    <row r="16" spans="1:380" x14ac:dyDescent="0.25">
      <c r="A16" s="32"/>
      <c r="B16" s="113" t="str">
        <f>IFERROR(IF(B15+1&gt;'Personnel Details'!$U$5, "", B15+1), "")</f>
        <v/>
      </c>
      <c r="C16" s="32"/>
      <c r="D16" s="84"/>
      <c r="E16" s="13" t="str">
        <f t="shared" si="2"/>
        <v/>
      </c>
      <c r="F16" s="13" t="str">
        <f t="shared" si="33"/>
        <v/>
      </c>
      <c r="G16" s="56" t="str">
        <f t="shared" si="124"/>
        <v/>
      </c>
      <c r="H16" s="16" t="str">
        <f t="shared" si="34"/>
        <v/>
      </c>
      <c r="I16" s="32"/>
      <c r="J16" s="84"/>
      <c r="K16" s="62" t="str">
        <f t="shared" si="3"/>
        <v/>
      </c>
      <c r="L16" s="62" t="str">
        <f t="shared" si="35"/>
        <v/>
      </c>
      <c r="M16" s="65" t="str">
        <f t="shared" si="125"/>
        <v/>
      </c>
      <c r="N16" s="68" t="str">
        <f t="shared" si="36"/>
        <v/>
      </c>
      <c r="O16" s="32"/>
      <c r="P16" s="84"/>
      <c r="Q16" s="62" t="str">
        <f t="shared" si="4"/>
        <v/>
      </c>
      <c r="R16" s="62" t="str">
        <f t="shared" si="37"/>
        <v/>
      </c>
      <c r="S16" s="65" t="str">
        <f t="shared" si="126"/>
        <v/>
      </c>
      <c r="T16" s="68" t="str">
        <f t="shared" si="38"/>
        <v/>
      </c>
      <c r="U16" s="32"/>
      <c r="V16" s="84"/>
      <c r="W16" s="62" t="str">
        <f t="shared" si="5"/>
        <v/>
      </c>
      <c r="X16" s="62" t="str">
        <f t="shared" si="39"/>
        <v/>
      </c>
      <c r="Y16" s="65" t="str">
        <f t="shared" si="127"/>
        <v/>
      </c>
      <c r="Z16" s="68" t="str">
        <f t="shared" si="40"/>
        <v/>
      </c>
      <c r="AA16" s="32"/>
      <c r="AB16" s="84"/>
      <c r="AC16" s="62" t="str">
        <f t="shared" si="6"/>
        <v/>
      </c>
      <c r="AD16" s="62" t="str">
        <f t="shared" si="41"/>
        <v/>
      </c>
      <c r="AE16" s="65" t="str">
        <f t="shared" si="128"/>
        <v/>
      </c>
      <c r="AF16" s="68" t="str">
        <f t="shared" si="42"/>
        <v/>
      </c>
      <c r="AG16" s="32"/>
      <c r="AH16" s="84"/>
      <c r="AI16" s="62" t="str">
        <f t="shared" si="7"/>
        <v/>
      </c>
      <c r="AJ16" s="62" t="str">
        <f t="shared" si="43"/>
        <v/>
      </c>
      <c r="AK16" s="65" t="str">
        <f t="shared" si="129"/>
        <v/>
      </c>
      <c r="AL16" s="68" t="str">
        <f t="shared" si="44"/>
        <v/>
      </c>
      <c r="AM16" s="32"/>
      <c r="AN16" s="84"/>
      <c r="AO16" s="62" t="str">
        <f t="shared" si="8"/>
        <v/>
      </c>
      <c r="AP16" s="62" t="str">
        <f t="shared" si="45"/>
        <v/>
      </c>
      <c r="AQ16" s="65" t="str">
        <f t="shared" si="130"/>
        <v/>
      </c>
      <c r="AR16" s="68" t="str">
        <f t="shared" si="46"/>
        <v/>
      </c>
      <c r="AS16" s="32"/>
      <c r="AT16" s="84"/>
      <c r="AU16" s="62" t="str">
        <f t="shared" si="9"/>
        <v/>
      </c>
      <c r="AV16" s="62" t="str">
        <f t="shared" si="47"/>
        <v/>
      </c>
      <c r="AW16" s="65" t="str">
        <f t="shared" si="131"/>
        <v/>
      </c>
      <c r="AX16" s="68" t="str">
        <f t="shared" si="48"/>
        <v/>
      </c>
      <c r="AY16" s="32"/>
      <c r="AZ16" s="84"/>
      <c r="BA16" s="62" t="str">
        <f t="shared" si="10"/>
        <v/>
      </c>
      <c r="BB16" s="62" t="str">
        <f t="shared" si="49"/>
        <v/>
      </c>
      <c r="BC16" s="65" t="str">
        <f t="shared" si="132"/>
        <v/>
      </c>
      <c r="BD16" s="68" t="str">
        <f t="shared" si="50"/>
        <v/>
      </c>
      <c r="BE16" s="32"/>
      <c r="BF16" s="84"/>
      <c r="BG16" s="62" t="str">
        <f t="shared" si="11"/>
        <v/>
      </c>
      <c r="BH16" s="62" t="str">
        <f t="shared" si="51"/>
        <v/>
      </c>
      <c r="BI16" s="65" t="str">
        <f t="shared" si="133"/>
        <v/>
      </c>
      <c r="BJ16" s="68" t="str">
        <f t="shared" si="52"/>
        <v/>
      </c>
      <c r="BK16" s="32"/>
      <c r="BL16" s="84"/>
      <c r="BM16" s="62" t="str">
        <f t="shared" si="12"/>
        <v/>
      </c>
      <c r="BN16" s="62" t="str">
        <f t="shared" si="53"/>
        <v/>
      </c>
      <c r="BO16" s="65" t="str">
        <f t="shared" si="134"/>
        <v/>
      </c>
      <c r="BP16" s="68" t="str">
        <f t="shared" si="54"/>
        <v/>
      </c>
      <c r="BQ16" s="32"/>
      <c r="BR16" s="84"/>
      <c r="BS16" s="62" t="str">
        <f t="shared" si="13"/>
        <v/>
      </c>
      <c r="BT16" s="62" t="str">
        <f t="shared" si="55"/>
        <v/>
      </c>
      <c r="BU16" s="65" t="str">
        <f t="shared" si="135"/>
        <v/>
      </c>
      <c r="BV16" s="68" t="str">
        <f t="shared" si="56"/>
        <v/>
      </c>
      <c r="BW16" s="32"/>
      <c r="BX16" s="84"/>
      <c r="BY16" s="62" t="str">
        <f t="shared" si="14"/>
        <v/>
      </c>
      <c r="BZ16" s="62" t="str">
        <f t="shared" si="57"/>
        <v/>
      </c>
      <c r="CA16" s="65" t="str">
        <f t="shared" si="136"/>
        <v/>
      </c>
      <c r="CB16" s="68" t="str">
        <f t="shared" si="58"/>
        <v/>
      </c>
      <c r="CC16" s="32"/>
      <c r="CD16" s="84"/>
      <c r="CE16" s="62" t="str">
        <f t="shared" si="15"/>
        <v/>
      </c>
      <c r="CF16" s="62" t="str">
        <f t="shared" si="59"/>
        <v/>
      </c>
      <c r="CG16" s="65" t="str">
        <f t="shared" si="137"/>
        <v/>
      </c>
      <c r="CH16" s="68" t="str">
        <f t="shared" si="60"/>
        <v/>
      </c>
      <c r="CI16" s="32"/>
      <c r="CJ16" s="84"/>
      <c r="CK16" s="62" t="str">
        <f t="shared" si="16"/>
        <v/>
      </c>
      <c r="CL16" s="62" t="str">
        <f t="shared" si="61"/>
        <v/>
      </c>
      <c r="CM16" s="65" t="str">
        <f t="shared" si="138"/>
        <v/>
      </c>
      <c r="CN16" s="68" t="str">
        <f t="shared" si="62"/>
        <v/>
      </c>
      <c r="CO16" s="32"/>
      <c r="CP16" s="84"/>
      <c r="CQ16" s="62" t="str">
        <f t="shared" si="17"/>
        <v/>
      </c>
      <c r="CR16" s="62" t="str">
        <f t="shared" si="63"/>
        <v/>
      </c>
      <c r="CS16" s="65" t="str">
        <f t="shared" si="139"/>
        <v/>
      </c>
      <c r="CT16" s="68" t="str">
        <f t="shared" si="64"/>
        <v/>
      </c>
      <c r="CU16" s="32"/>
      <c r="CV16" s="84"/>
      <c r="CW16" s="62" t="str">
        <f t="shared" si="18"/>
        <v/>
      </c>
      <c r="CX16" s="62" t="str">
        <f t="shared" si="65"/>
        <v/>
      </c>
      <c r="CY16" s="65" t="str">
        <f t="shared" si="140"/>
        <v/>
      </c>
      <c r="CZ16" s="68" t="str">
        <f t="shared" si="66"/>
        <v/>
      </c>
      <c r="DA16" s="32"/>
      <c r="DB16" s="84"/>
      <c r="DC16" s="62" t="str">
        <f t="shared" si="19"/>
        <v/>
      </c>
      <c r="DD16" s="62" t="str">
        <f t="shared" si="67"/>
        <v/>
      </c>
      <c r="DE16" s="65" t="str">
        <f t="shared" si="141"/>
        <v/>
      </c>
      <c r="DF16" s="68" t="str">
        <f t="shared" si="68"/>
        <v/>
      </c>
      <c r="DG16" s="32"/>
      <c r="DH16" s="84"/>
      <c r="DI16" s="62" t="str">
        <f t="shared" si="20"/>
        <v/>
      </c>
      <c r="DJ16" s="62" t="str">
        <f t="shared" si="69"/>
        <v/>
      </c>
      <c r="DK16" s="65" t="str">
        <f t="shared" si="142"/>
        <v/>
      </c>
      <c r="DL16" s="68" t="str">
        <f t="shared" si="70"/>
        <v/>
      </c>
      <c r="DM16" s="32"/>
      <c r="DN16" s="84"/>
      <c r="DO16" s="62" t="str">
        <f t="shared" si="21"/>
        <v/>
      </c>
      <c r="DP16" s="62" t="str">
        <f t="shared" si="71"/>
        <v/>
      </c>
      <c r="DQ16" s="65" t="str">
        <f t="shared" si="143"/>
        <v/>
      </c>
      <c r="DR16" s="68" t="str">
        <f t="shared" si="72"/>
        <v/>
      </c>
      <c r="DS16" s="32"/>
      <c r="DT16" s="84"/>
      <c r="DU16" s="62" t="str">
        <f t="shared" si="22"/>
        <v/>
      </c>
      <c r="DV16" s="62" t="str">
        <f t="shared" si="73"/>
        <v/>
      </c>
      <c r="DW16" s="65" t="str">
        <f t="shared" si="144"/>
        <v/>
      </c>
      <c r="DX16" s="68" t="str">
        <f t="shared" si="74"/>
        <v/>
      </c>
      <c r="DY16" s="32"/>
      <c r="DZ16" s="84"/>
      <c r="EA16" s="62" t="str">
        <f t="shared" si="23"/>
        <v/>
      </c>
      <c r="EB16" s="62" t="str">
        <f t="shared" si="75"/>
        <v/>
      </c>
      <c r="EC16" s="65" t="str">
        <f t="shared" si="145"/>
        <v/>
      </c>
      <c r="ED16" s="68" t="str">
        <f t="shared" si="76"/>
        <v/>
      </c>
      <c r="EE16" s="32"/>
      <c r="EF16" s="84"/>
      <c r="EG16" s="62" t="str">
        <f t="shared" si="24"/>
        <v/>
      </c>
      <c r="EH16" s="62" t="str">
        <f t="shared" si="77"/>
        <v/>
      </c>
      <c r="EI16" s="65" t="str">
        <f t="shared" si="146"/>
        <v/>
      </c>
      <c r="EJ16" s="68" t="str">
        <f t="shared" si="78"/>
        <v/>
      </c>
      <c r="EK16" s="32"/>
      <c r="EL16" s="84"/>
      <c r="EM16" s="62" t="str">
        <f t="shared" si="25"/>
        <v/>
      </c>
      <c r="EN16" s="62" t="str">
        <f t="shared" si="79"/>
        <v/>
      </c>
      <c r="EO16" s="65" t="str">
        <f t="shared" si="147"/>
        <v/>
      </c>
      <c r="EP16" s="68" t="str">
        <f t="shared" si="80"/>
        <v/>
      </c>
      <c r="EQ16" s="32"/>
      <c r="ER16" s="84"/>
      <c r="ES16" s="62" t="str">
        <f t="shared" si="26"/>
        <v/>
      </c>
      <c r="ET16" s="62" t="str">
        <f t="shared" si="81"/>
        <v/>
      </c>
      <c r="EU16" s="65" t="str">
        <f t="shared" si="148"/>
        <v/>
      </c>
      <c r="EV16" s="68" t="str">
        <f t="shared" si="82"/>
        <v/>
      </c>
      <c r="EW16" s="32"/>
      <c r="EX16" s="84"/>
      <c r="EY16" s="62" t="str">
        <f t="shared" si="27"/>
        <v/>
      </c>
      <c r="EZ16" s="62" t="str">
        <f t="shared" si="83"/>
        <v/>
      </c>
      <c r="FA16" s="65" t="str">
        <f t="shared" si="149"/>
        <v/>
      </c>
      <c r="FB16" s="68" t="str">
        <f t="shared" si="84"/>
        <v/>
      </c>
      <c r="FC16" s="32"/>
      <c r="FD16" s="84"/>
      <c r="FE16" s="62" t="str">
        <f t="shared" si="28"/>
        <v/>
      </c>
      <c r="FF16" s="62" t="str">
        <f t="shared" si="85"/>
        <v/>
      </c>
      <c r="FG16" s="65" t="str">
        <f t="shared" si="150"/>
        <v/>
      </c>
      <c r="FH16" s="68" t="str">
        <f t="shared" si="86"/>
        <v/>
      </c>
      <c r="FI16" s="32"/>
      <c r="FJ16" s="84"/>
      <c r="FK16" s="62" t="str">
        <f t="shared" si="29"/>
        <v/>
      </c>
      <c r="FL16" s="62" t="str">
        <f t="shared" si="87"/>
        <v/>
      </c>
      <c r="FM16" s="65" t="str">
        <f t="shared" si="151"/>
        <v/>
      </c>
      <c r="FN16" s="68" t="str">
        <f t="shared" si="88"/>
        <v/>
      </c>
      <c r="FO16" s="32"/>
      <c r="FP16" s="84"/>
      <c r="FQ16" s="62" t="str">
        <f t="shared" si="30"/>
        <v/>
      </c>
      <c r="FR16" s="62" t="str">
        <f t="shared" si="89"/>
        <v/>
      </c>
      <c r="FS16" s="65" t="str">
        <f t="shared" si="152"/>
        <v/>
      </c>
      <c r="FT16" s="68" t="str">
        <f t="shared" si="90"/>
        <v/>
      </c>
      <c r="FU16" s="32"/>
      <c r="FV16" s="84"/>
      <c r="FW16" s="62" t="str">
        <f t="shared" si="31"/>
        <v/>
      </c>
      <c r="FX16" s="62" t="str">
        <f t="shared" si="91"/>
        <v/>
      </c>
      <c r="FY16" s="65" t="str">
        <f t="shared" si="153"/>
        <v/>
      </c>
      <c r="FZ16" s="68" t="str">
        <f t="shared" si="92"/>
        <v/>
      </c>
      <c r="GA16" s="32"/>
      <c r="GC16" s="7" t="str">
        <f t="shared" si="93"/>
        <v/>
      </c>
      <c r="GD16" s="7" t="str">
        <f t="shared" ca="1" si="32"/>
        <v/>
      </c>
      <c r="GG16" s="4" t="s">
        <v>32</v>
      </c>
      <c r="GI16" s="45" t="e">
        <f>GL16+INDEX(GP13:GP19, MATCH(GK16, GN13:GN19, 0))</f>
        <v>#VALUE!</v>
      </c>
      <c r="GJ16" s="42"/>
      <c r="GK16" s="46" t="e">
        <f>TEXT(GL16, "ddd")</f>
        <v>#VALUE!</v>
      </c>
      <c r="GL16" s="47" t="e">
        <f>DATE(GI12, 5, 1)</f>
        <v>#VALUE!</v>
      </c>
      <c r="GN16" s="7" t="s">
        <v>33</v>
      </c>
      <c r="GO16" s="7">
        <v>3</v>
      </c>
      <c r="GP16" s="7">
        <v>4</v>
      </c>
      <c r="GQ16" s="7">
        <v>6</v>
      </c>
      <c r="GR16" s="50"/>
      <c r="GT16" s="71" t="str">
        <f>IF(GT$9="", "", IF(AND(NOT('Personnel Details'!$N$11=""), $B16&gt;='Personnel Details'!$N$11), 'Personnel Details'!$O$11, IF(AND(NOT('Personnel Details'!$I$11=""), $B16&gt;='Personnel Details'!$I$11), 'Personnel Details'!$J$11, 'Personnel Details'!$E$11)))</f>
        <v/>
      </c>
      <c r="GU16" s="59" t="str">
        <f>IF(GT$9="", "", IF(AND(NOT('Personnel Details'!$N$11=""), $B16&gt;='Personnel Details'!$N$11), IF('Personnel Details'!$P$11="","", 'Personnel Details'!$P$11), IF(AND(NOT('Personnel Details'!$I$11=""), $B16&gt;='Personnel Details'!$I$11), IF('Personnel Details'!$K$11="", "", 'Personnel Details'!$K$11), IF('Personnel Details'!$F$11="", "", 'Personnel Details'!$F$11))))</f>
        <v/>
      </c>
      <c r="GV16" s="74" t="str">
        <f>IF(GT$9="", "", IF(AND(NOT('Personnel Details'!$N$11=""), $B16&gt;='Personnel Details'!$N$11), 'Personnel Details'!$Q$11, IF(AND(NOT('Personnel Details'!$I$11=""), $B16&gt;='Personnel Details'!$I$11), 'Personnel Details'!$L$11, 'Personnel Details'!$G$11)))</f>
        <v/>
      </c>
      <c r="GW16" s="59" t="str">
        <f t="shared" si="94"/>
        <v/>
      </c>
      <c r="GX16" s="53"/>
      <c r="GZ16" s="78" t="str">
        <f>IF(GZ$9="", "", IF(AND(NOT('Personnel Details'!$N$12=""), $B16&gt;='Personnel Details'!$N$12), 'Personnel Details'!$O$12, IF(AND(NOT('Personnel Details'!$I$12=""), $B16&gt;='Personnel Details'!$I$12), 'Personnel Details'!$J$12, 'Personnel Details'!$E$12)))</f>
        <v/>
      </c>
      <c r="HA16" s="59" t="str">
        <f>IF(GZ$9="", "", IF(AND(NOT('Personnel Details'!$N$12=""), $B16&gt;='Personnel Details'!$N$12), IF('Personnel Details'!$P$12="","", 'Personnel Details'!$P$12), IF(AND(NOT('Personnel Details'!$I$12=""), $B16&gt;='Personnel Details'!$I$12), IF('Personnel Details'!$K$12="", "", 'Personnel Details'!$K$12), IF('Personnel Details'!$F$12="", "", 'Personnel Details'!$F$12))))</f>
        <v/>
      </c>
      <c r="HB16" s="79" t="str">
        <f>IF(GZ$9="", "", IF(AND(NOT('Personnel Details'!$N$12=""), $B16&gt;='Personnel Details'!$N$12), 'Personnel Details'!$Q$12, IF(AND(NOT('Personnel Details'!$I$12=""), $B16&gt;='Personnel Details'!$I$12), 'Personnel Details'!$L$12, 'Personnel Details'!$G$12)))</f>
        <v/>
      </c>
      <c r="HC16" s="59" t="str">
        <f t="shared" si="95"/>
        <v/>
      </c>
      <c r="HD16" s="53"/>
      <c r="HF16" s="78" t="str">
        <f>IF(HF$9="", "", IF(AND(NOT('Personnel Details'!$N$13=""), $B16&gt;='Personnel Details'!$N$13), 'Personnel Details'!$O$13, IF(AND(NOT('Personnel Details'!$I$13=""), $B16&gt;='Personnel Details'!$I$13), 'Personnel Details'!$J$13, 'Personnel Details'!$E$13)))</f>
        <v/>
      </c>
      <c r="HG16" s="59" t="str">
        <f>IF(HF$9="", "", IF(AND(NOT('Personnel Details'!$N$13=""), $B16&gt;='Personnel Details'!$N$13), IF('Personnel Details'!$P$13="","", 'Personnel Details'!$P$13), IF(AND(NOT('Personnel Details'!$I$13=""), $B16&gt;='Personnel Details'!$I$13), IF('Personnel Details'!$K$13="", "", 'Personnel Details'!$K$13), IF('Personnel Details'!$F$13="", "", 'Personnel Details'!$F$13))))</f>
        <v/>
      </c>
      <c r="HH16" s="79" t="str">
        <f>IF(HF$9="", "", IF(AND(NOT('Personnel Details'!$N$13=""), $B16&gt;='Personnel Details'!$N$13), 'Personnel Details'!$Q$13, IF(AND(NOT('Personnel Details'!$I$13=""), $B16&gt;='Personnel Details'!$I$13), 'Personnel Details'!$L$13, 'Personnel Details'!$G$13)))</f>
        <v/>
      </c>
      <c r="HI16" s="59" t="str">
        <f t="shared" si="96"/>
        <v/>
      </c>
      <c r="HJ16" s="53"/>
      <c r="HL16" s="78" t="str">
        <f>IF(HL$9="", "", IF(AND(NOT('Personnel Details'!$N$14=""), $B16&gt;='Personnel Details'!$N$14), 'Personnel Details'!$O$14, IF(AND(NOT('Personnel Details'!$I$14=""), $B16&gt;='Personnel Details'!$I$14), 'Personnel Details'!$J$14, 'Personnel Details'!$E$14)))</f>
        <v/>
      </c>
      <c r="HM16" s="59" t="str">
        <f>IF(HL$9="", "", IF(AND(NOT('Personnel Details'!$N$14=""), $B16&gt;='Personnel Details'!$N$14), IF('Personnel Details'!$P$14="","", 'Personnel Details'!$P$14), IF(AND(NOT('Personnel Details'!$I$14=""), $B16&gt;='Personnel Details'!$I$14), IF('Personnel Details'!$K$14="", "", 'Personnel Details'!$K$14), IF('Personnel Details'!$F$14="", "", 'Personnel Details'!$F$14))))</f>
        <v/>
      </c>
      <c r="HN16" s="79" t="str">
        <f>IF(HL$9="", "", IF(AND(NOT('Personnel Details'!$N$14=""), $B16&gt;='Personnel Details'!$N$14), 'Personnel Details'!$Q$14, IF(AND(NOT('Personnel Details'!$I$14=""), $B16&gt;='Personnel Details'!$I$14), 'Personnel Details'!$L$14, 'Personnel Details'!$G$14)))</f>
        <v/>
      </c>
      <c r="HO16" s="59" t="str">
        <f t="shared" si="97"/>
        <v/>
      </c>
      <c r="HP16" s="53"/>
      <c r="HR16" s="78" t="str">
        <f>IF(HR$9="", "", IF(AND(NOT('Personnel Details'!$N$15=""), $B16&gt;='Personnel Details'!$N$15), 'Personnel Details'!$O$15, IF(AND(NOT('Personnel Details'!$I$15=""), $B16&gt;='Personnel Details'!$I$15), 'Personnel Details'!$J$15, 'Personnel Details'!$E$15)))</f>
        <v/>
      </c>
      <c r="HS16" s="59" t="str">
        <f>IF(HR$9="", "", IF(AND(NOT('Personnel Details'!$N$15=""), $B16&gt;='Personnel Details'!$N$15), IF('Personnel Details'!$P$15="","", 'Personnel Details'!$P$15), IF(AND(NOT('Personnel Details'!$I$15=""), $B16&gt;='Personnel Details'!$I$15), IF('Personnel Details'!$K$15="", "", 'Personnel Details'!$K$15), IF('Personnel Details'!$F$15="", "", 'Personnel Details'!$F$15))))</f>
        <v/>
      </c>
      <c r="HT16" s="79" t="str">
        <f>IF(HR$9="", "", IF(AND(NOT('Personnel Details'!$N$15=""), $B16&gt;='Personnel Details'!$N$15), 'Personnel Details'!$Q$15, IF(AND(NOT('Personnel Details'!$I$15=""), $B16&gt;='Personnel Details'!$I$15), 'Personnel Details'!$L$15, 'Personnel Details'!$G$15)))</f>
        <v/>
      </c>
      <c r="HU16" s="59" t="str">
        <f t="shared" si="98"/>
        <v/>
      </c>
      <c r="HV16" s="53"/>
      <c r="HX16" s="78" t="str">
        <f>IF(HX$9="", "", IF(AND(NOT('Personnel Details'!$N$16=""), $B16&gt;='Personnel Details'!$N$16), 'Personnel Details'!$O$16, IF(AND(NOT('Personnel Details'!$I$16=""), $B16&gt;='Personnel Details'!$I$16), 'Personnel Details'!$J$16, 'Personnel Details'!$E$16)))</f>
        <v/>
      </c>
      <c r="HY16" s="59" t="str">
        <f>IF(HX$9="", "", IF(AND(NOT('Personnel Details'!$N$16=""), $B16&gt;='Personnel Details'!$N$16), IF('Personnel Details'!$P$16="","", 'Personnel Details'!$P$16), IF(AND(NOT('Personnel Details'!$I$16=""), $B16&gt;='Personnel Details'!$I$16), IF('Personnel Details'!$K$16="", "", 'Personnel Details'!$K$16), IF('Personnel Details'!$F$16="", "", 'Personnel Details'!$F$16))))</f>
        <v/>
      </c>
      <c r="HZ16" s="79" t="str">
        <f>IF(HX$9="", "", IF(AND(NOT('Personnel Details'!$N$16=""), $B16&gt;='Personnel Details'!$N$16), 'Personnel Details'!$Q$16, IF(AND(NOT('Personnel Details'!$I$16=""), $B16&gt;='Personnel Details'!$I$16), 'Personnel Details'!$L$16, 'Personnel Details'!$G$16)))</f>
        <v/>
      </c>
      <c r="IA16" s="59" t="str">
        <f t="shared" si="99"/>
        <v/>
      </c>
      <c r="IB16" s="53"/>
      <c r="ID16" s="78" t="str">
        <f>IF(ID$9="", "", IF(AND(NOT('Personnel Details'!$N$17=""), $B16&gt;='Personnel Details'!$N$17), 'Personnel Details'!$O$17, IF(AND(NOT('Personnel Details'!$I$17=""), $B16&gt;='Personnel Details'!$I$17), 'Personnel Details'!$J$17, 'Personnel Details'!$E$17)))</f>
        <v/>
      </c>
      <c r="IE16" s="59" t="str">
        <f>IF(ID$9="", "", IF(AND(NOT('Personnel Details'!$N$17=""), $B16&gt;='Personnel Details'!$N$17), IF('Personnel Details'!$P$17="","", 'Personnel Details'!$P$17), IF(AND(NOT('Personnel Details'!$I$17=""), $B16&gt;='Personnel Details'!$I$17), IF('Personnel Details'!$K$17="", "", 'Personnel Details'!$K$17), IF('Personnel Details'!$F$17="", "", 'Personnel Details'!$F$17))))</f>
        <v/>
      </c>
      <c r="IF16" s="79" t="str">
        <f>IF(ID$9="", "", IF(AND(NOT('Personnel Details'!$N$17=""), $B16&gt;='Personnel Details'!$N$17), 'Personnel Details'!$Q$17, IF(AND(NOT('Personnel Details'!$I$17=""), $B16&gt;='Personnel Details'!$I$17), 'Personnel Details'!$L$17, 'Personnel Details'!$G$17)))</f>
        <v/>
      </c>
      <c r="IG16" s="59" t="str">
        <f t="shared" si="100"/>
        <v/>
      </c>
      <c r="IH16" s="53"/>
      <c r="IJ16" s="78" t="str">
        <f>IF(IJ$9="", "", IF(AND(NOT('Personnel Details'!$N$18=""), $B16&gt;='Personnel Details'!$N$18), 'Personnel Details'!$O$18, IF(AND(NOT('Personnel Details'!$I$18=""), $B16&gt;='Personnel Details'!$I$18), 'Personnel Details'!$J$18, 'Personnel Details'!$E$18)))</f>
        <v/>
      </c>
      <c r="IK16" s="59" t="str">
        <f>IF(IJ$9="", "", IF(AND(NOT('Personnel Details'!$N$18=""), $B16&gt;='Personnel Details'!$N$18), IF('Personnel Details'!$P$18="","", 'Personnel Details'!$P$18), IF(AND(NOT('Personnel Details'!$I$18=""), $B16&gt;='Personnel Details'!$I$18), IF('Personnel Details'!$K$18="", "", 'Personnel Details'!$K$18), IF('Personnel Details'!$F$18="", "", 'Personnel Details'!$F$18))))</f>
        <v/>
      </c>
      <c r="IL16" s="79" t="str">
        <f>IF(IJ$9="", "", IF(AND(NOT('Personnel Details'!$N$18=""), $B16&gt;='Personnel Details'!$N$18), 'Personnel Details'!$Q$18, IF(AND(NOT('Personnel Details'!$I$18=""), $B16&gt;='Personnel Details'!$I$18), 'Personnel Details'!$L$18, 'Personnel Details'!$G$18)))</f>
        <v/>
      </c>
      <c r="IM16" s="59" t="str">
        <f t="shared" si="101"/>
        <v/>
      </c>
      <c r="IN16" s="53"/>
      <c r="IP16" s="78" t="str">
        <f>IF(IP$9="", "", IF(AND(NOT('Personnel Details'!$N$19=""), $B16&gt;='Personnel Details'!$N$19), 'Personnel Details'!$O$19, IF(AND(NOT('Personnel Details'!$I$19=""), $B16&gt;='Personnel Details'!$I$19), 'Personnel Details'!$J$19, 'Personnel Details'!$E$19)))</f>
        <v/>
      </c>
      <c r="IQ16" s="59" t="str">
        <f>IF(IP$9="", "", IF(AND(NOT('Personnel Details'!$N$19=""), $B16&gt;='Personnel Details'!$N$19), IF('Personnel Details'!$P$19="","", 'Personnel Details'!$P$19), IF(AND(NOT('Personnel Details'!$I$19=""), $B16&gt;='Personnel Details'!$I$19), IF('Personnel Details'!$K$19="", "", 'Personnel Details'!$K$19), IF('Personnel Details'!$F$19="", "", 'Personnel Details'!$F$19))))</f>
        <v/>
      </c>
      <c r="IR16" s="79" t="str">
        <f>IF(IP$9="", "", IF(AND(NOT('Personnel Details'!$N$19=""), $B16&gt;='Personnel Details'!$N$19), 'Personnel Details'!$Q$19, IF(AND(NOT('Personnel Details'!$I$19=""), $B16&gt;='Personnel Details'!$I$19), 'Personnel Details'!$L$19, 'Personnel Details'!$G$19)))</f>
        <v/>
      </c>
      <c r="IS16" s="59" t="str">
        <f t="shared" si="102"/>
        <v/>
      </c>
      <c r="IT16" s="53"/>
      <c r="IV16" s="78" t="str">
        <f>IF(IV$9="", "", IF(AND(NOT('Personnel Details'!$N$20=""), $B16&gt;='Personnel Details'!$N$20), 'Personnel Details'!$O$20, IF(AND(NOT('Personnel Details'!$I$20=""), $B16&gt;='Personnel Details'!$I$20), 'Personnel Details'!$J$20, 'Personnel Details'!$E$20)))</f>
        <v/>
      </c>
      <c r="IW16" s="59" t="str">
        <f>IF(IV$9="", "", IF(AND(NOT('Personnel Details'!$N$20=""), $B16&gt;='Personnel Details'!$N$20), IF('Personnel Details'!$P$20="","", 'Personnel Details'!$P$20), IF(AND(NOT('Personnel Details'!$I$20=""), $B16&gt;='Personnel Details'!$I$20), IF('Personnel Details'!$K$20="", "", 'Personnel Details'!$K$20), IF('Personnel Details'!$F$20="", "", 'Personnel Details'!$F$20))))</f>
        <v/>
      </c>
      <c r="IX16" s="79" t="str">
        <f>IF(IV$9="", "", IF(AND(NOT('Personnel Details'!$N$20=""), $B16&gt;='Personnel Details'!$N$20), 'Personnel Details'!$Q$20, IF(AND(NOT('Personnel Details'!$I$20=""), $B16&gt;='Personnel Details'!$I$20), 'Personnel Details'!$L$20, 'Personnel Details'!$G$20)))</f>
        <v/>
      </c>
      <c r="IY16" s="59" t="str">
        <f t="shared" si="103"/>
        <v/>
      </c>
      <c r="IZ16" s="53"/>
      <c r="JB16" s="78" t="str">
        <f>IF(JB$9="", "", IF(AND(NOT('Personnel Details'!$N$21=""), $B16&gt;='Personnel Details'!$N$21), 'Personnel Details'!$O$21, IF(AND(NOT('Personnel Details'!$I$21=""), $B16&gt;='Personnel Details'!$I$21), 'Personnel Details'!$J$21, 'Personnel Details'!$E$21)))</f>
        <v/>
      </c>
      <c r="JC16" s="59" t="str">
        <f>IF(JB$9="", "", IF(AND(NOT('Personnel Details'!$N$21=""), $B16&gt;='Personnel Details'!$N$21), IF('Personnel Details'!$P$21="","", 'Personnel Details'!$P$21), IF(AND(NOT('Personnel Details'!$I$21=""), $B16&gt;='Personnel Details'!$I$21), IF('Personnel Details'!$K$21="", "", 'Personnel Details'!$K$21), IF('Personnel Details'!$F$21="", "", 'Personnel Details'!$F$21))))</f>
        <v/>
      </c>
      <c r="JD16" s="79" t="str">
        <f>IF(JB$9="", "", IF(AND(NOT('Personnel Details'!$N$21=""), $B16&gt;='Personnel Details'!$N$21), 'Personnel Details'!$Q$21, IF(AND(NOT('Personnel Details'!$I$21=""), $B16&gt;='Personnel Details'!$I$21), 'Personnel Details'!$L$21, 'Personnel Details'!$G$21)))</f>
        <v/>
      </c>
      <c r="JE16" s="59" t="str">
        <f t="shared" si="104"/>
        <v/>
      </c>
      <c r="JF16" s="53"/>
      <c r="JH16" s="78" t="str">
        <f>IF(JH$9="", "", IF(AND(NOT('Personnel Details'!$N$22=""), $B16&gt;='Personnel Details'!$N$22), 'Personnel Details'!$O$22, IF(AND(NOT('Personnel Details'!$I$22=""), $B16&gt;='Personnel Details'!$I$22), 'Personnel Details'!$J$22, 'Personnel Details'!$E$22)))</f>
        <v/>
      </c>
      <c r="JI16" s="59" t="str">
        <f>IF(JH$9="", "", IF(AND(NOT('Personnel Details'!$N$22=""), $B16&gt;='Personnel Details'!$N$22), IF('Personnel Details'!$P$22="","", 'Personnel Details'!$P$22), IF(AND(NOT('Personnel Details'!$I$22=""), $B16&gt;='Personnel Details'!$I$22), IF('Personnel Details'!$K$22="", "", 'Personnel Details'!$K$22), IF('Personnel Details'!$F$22="", "", 'Personnel Details'!$F$22))))</f>
        <v/>
      </c>
      <c r="JJ16" s="79" t="str">
        <f>IF(JH$9="", "", IF(AND(NOT('Personnel Details'!$N$22=""), $B16&gt;='Personnel Details'!$N$22), 'Personnel Details'!$Q$22, IF(AND(NOT('Personnel Details'!$I$22=""), $B16&gt;='Personnel Details'!$I$22), 'Personnel Details'!$L$22, 'Personnel Details'!$G$22)))</f>
        <v/>
      </c>
      <c r="JK16" s="59" t="str">
        <f t="shared" si="105"/>
        <v/>
      </c>
      <c r="JL16" s="53"/>
      <c r="JN16" s="78" t="str">
        <f>IF(JN$9="", "", IF(AND(NOT('Personnel Details'!$N$23=""), $B16&gt;='Personnel Details'!$N$23), 'Personnel Details'!$O$23, IF(AND(NOT('Personnel Details'!$I$23=""), $B16&gt;='Personnel Details'!$I$23), 'Personnel Details'!$J$23, 'Personnel Details'!$E$23)))</f>
        <v/>
      </c>
      <c r="JO16" s="59" t="str">
        <f>IF(JN$9="", "", IF(AND(NOT('Personnel Details'!$N$23=""), $B16&gt;='Personnel Details'!$N$23), IF('Personnel Details'!$P$23="","", 'Personnel Details'!$P$23), IF(AND(NOT('Personnel Details'!$I$23=""), $B16&gt;='Personnel Details'!$I$23), IF('Personnel Details'!$K$23="", "", 'Personnel Details'!$K$23), IF('Personnel Details'!$F$23="", "", 'Personnel Details'!$F$23))))</f>
        <v/>
      </c>
      <c r="JP16" s="79" t="str">
        <f>IF(JN$9="", "", IF(AND(NOT('Personnel Details'!$N$23=""), $B16&gt;='Personnel Details'!$N$23), 'Personnel Details'!$Q$23, IF(AND(NOT('Personnel Details'!$I$23=""), $B16&gt;='Personnel Details'!$I$23), 'Personnel Details'!$L$23, 'Personnel Details'!$G$23)))</f>
        <v/>
      </c>
      <c r="JQ16" s="59" t="str">
        <f t="shared" si="106"/>
        <v/>
      </c>
      <c r="JR16" s="53"/>
      <c r="JT16" s="78" t="str">
        <f>IF(JT$9="", "", IF(AND(NOT('Personnel Details'!$N$24=""), $B16&gt;='Personnel Details'!$N$24), 'Personnel Details'!$O$24, IF(AND(NOT('Personnel Details'!$I$24=""), $B16&gt;='Personnel Details'!$I$24), 'Personnel Details'!$J$24, 'Personnel Details'!$E$24)))</f>
        <v/>
      </c>
      <c r="JU16" s="59" t="str">
        <f>IF(JT$9="", "", IF(AND(NOT('Personnel Details'!$N$24=""), $B16&gt;='Personnel Details'!$N$24), IF('Personnel Details'!$P$24="","", 'Personnel Details'!$P$24), IF(AND(NOT('Personnel Details'!$I$24=""), $B16&gt;='Personnel Details'!$I$24), IF('Personnel Details'!$K$24="", "", 'Personnel Details'!$K$24), IF('Personnel Details'!$F$24="", "", 'Personnel Details'!$F$24))))</f>
        <v/>
      </c>
      <c r="JV16" s="79" t="str">
        <f>IF(JT$9="", "", IF(AND(NOT('Personnel Details'!$N$24=""), $B16&gt;='Personnel Details'!$N$24), 'Personnel Details'!$Q$24, IF(AND(NOT('Personnel Details'!$I$24=""), $B16&gt;='Personnel Details'!$I$24), 'Personnel Details'!$L$24, 'Personnel Details'!$G$24)))</f>
        <v/>
      </c>
      <c r="JW16" s="59" t="str">
        <f t="shared" si="107"/>
        <v/>
      </c>
      <c r="JX16" s="53"/>
      <c r="JZ16" s="78" t="str">
        <f>IF(JZ$9="", "", IF(AND(NOT('Personnel Details'!$N$25=""), $B16&gt;='Personnel Details'!$N$25), 'Personnel Details'!$O$25, IF(AND(NOT('Personnel Details'!$I$25=""), $B16&gt;='Personnel Details'!$I$25), 'Personnel Details'!$J$25, 'Personnel Details'!$E$25)))</f>
        <v/>
      </c>
      <c r="KA16" s="59" t="str">
        <f>IF(JZ$9="", "", IF(AND(NOT('Personnel Details'!$N$25=""), $B16&gt;='Personnel Details'!$N$25), IF('Personnel Details'!$P$25="","", 'Personnel Details'!$P$25), IF(AND(NOT('Personnel Details'!$I$25=""), $B16&gt;='Personnel Details'!$I$25), IF('Personnel Details'!$K$25="", "", 'Personnel Details'!$K$25), IF('Personnel Details'!$F$25="", "", 'Personnel Details'!$F$25))))</f>
        <v/>
      </c>
      <c r="KB16" s="79" t="str">
        <f>IF(JZ$9="", "", IF(AND(NOT('Personnel Details'!$N$25=""), $B16&gt;='Personnel Details'!$N$25), 'Personnel Details'!$Q$25, IF(AND(NOT('Personnel Details'!$I$25=""), $B16&gt;='Personnel Details'!$I$25), 'Personnel Details'!$L$25, 'Personnel Details'!$G$25)))</f>
        <v/>
      </c>
      <c r="KC16" s="59" t="str">
        <f t="shared" si="108"/>
        <v/>
      </c>
      <c r="KD16" s="53"/>
      <c r="KF16" s="78" t="str">
        <f>IF(KF$9="", "", IF(AND(NOT('Personnel Details'!$N$26=""), $B16&gt;='Personnel Details'!$N$26), 'Personnel Details'!$O$26, IF(AND(NOT('Personnel Details'!$I$26=""), $B16&gt;='Personnel Details'!$I$26), 'Personnel Details'!$J$26, 'Personnel Details'!$E$26)))</f>
        <v/>
      </c>
      <c r="KG16" s="59" t="str">
        <f>IF(KF$9="", "", IF(AND(NOT('Personnel Details'!$N$26=""), $B16&gt;='Personnel Details'!$N$26), IF('Personnel Details'!$P$26="","", 'Personnel Details'!$P$26), IF(AND(NOT('Personnel Details'!$I$26=""), $B16&gt;='Personnel Details'!$I$26), IF('Personnel Details'!$K$26="", "", 'Personnel Details'!$K$26), IF('Personnel Details'!$F$26="", "", 'Personnel Details'!$F$26))))</f>
        <v/>
      </c>
      <c r="KH16" s="79" t="str">
        <f>IF(KF$9="", "", IF(AND(NOT('Personnel Details'!$N$26=""), $B16&gt;='Personnel Details'!$N$26), 'Personnel Details'!$Q$26, IF(AND(NOT('Personnel Details'!$I$26=""), $B16&gt;='Personnel Details'!$I$26), 'Personnel Details'!$L$26, 'Personnel Details'!$G$26)))</f>
        <v/>
      </c>
      <c r="KI16" s="59" t="str">
        <f t="shared" si="109"/>
        <v/>
      </c>
      <c r="KJ16" s="53"/>
      <c r="KL16" s="78" t="str">
        <f>IF(KL$9="", "", IF(AND(NOT('Personnel Details'!$N$27=""), $B16&gt;='Personnel Details'!$N$27), 'Personnel Details'!$O$27, IF(AND(NOT('Personnel Details'!$I$27=""), $B16&gt;='Personnel Details'!$I$27), 'Personnel Details'!$J$27, 'Personnel Details'!$E$27)))</f>
        <v/>
      </c>
      <c r="KM16" s="59" t="str">
        <f>IF(KL$9="", "", IF(AND(NOT('Personnel Details'!$N$27=""), $B16&gt;='Personnel Details'!$N$27), IF('Personnel Details'!$P$27="","", 'Personnel Details'!$P$27), IF(AND(NOT('Personnel Details'!$I$27=""), $B16&gt;='Personnel Details'!$I$27), IF('Personnel Details'!$K$27="", "", 'Personnel Details'!$K$27), IF('Personnel Details'!$F$27="", "", 'Personnel Details'!$F$27))))</f>
        <v/>
      </c>
      <c r="KN16" s="79" t="str">
        <f>IF(KL$9="", "", IF(AND(NOT('Personnel Details'!$N$27=""), $B16&gt;='Personnel Details'!$N$27), 'Personnel Details'!$Q$27, IF(AND(NOT('Personnel Details'!$I$27=""), $B16&gt;='Personnel Details'!$I$27), 'Personnel Details'!$L$27, 'Personnel Details'!$G$27)))</f>
        <v/>
      </c>
      <c r="KO16" s="59" t="str">
        <f t="shared" si="110"/>
        <v/>
      </c>
      <c r="KP16" s="53"/>
      <c r="KR16" s="78" t="str">
        <f>IF(KR$9="", "", IF(AND(NOT('Personnel Details'!$N$28=""), $B16&gt;='Personnel Details'!$N$28), 'Personnel Details'!$O$28, IF(AND(NOT('Personnel Details'!$I$28=""), $B16&gt;='Personnel Details'!$I$28), 'Personnel Details'!$J$28, 'Personnel Details'!$E$28)))</f>
        <v/>
      </c>
      <c r="KS16" s="59" t="str">
        <f>IF(KR$9="", "", IF(AND(NOT('Personnel Details'!$N$28=""), $B16&gt;='Personnel Details'!$N$28), IF('Personnel Details'!$P$28="","", 'Personnel Details'!$P$28), IF(AND(NOT('Personnel Details'!$I$28=""), $B16&gt;='Personnel Details'!$I$28), IF('Personnel Details'!$K$28="", "", 'Personnel Details'!$K$28), IF('Personnel Details'!$F$28="", "", 'Personnel Details'!$F$28))))</f>
        <v/>
      </c>
      <c r="KT16" s="79" t="str">
        <f>IF(KR$9="", "", IF(AND(NOT('Personnel Details'!$N$28=""), $B16&gt;='Personnel Details'!$N$28), 'Personnel Details'!$Q$28, IF(AND(NOT('Personnel Details'!$I$28=""), $B16&gt;='Personnel Details'!$I$28), 'Personnel Details'!$L$28, 'Personnel Details'!$G$28)))</f>
        <v/>
      </c>
      <c r="KU16" s="59" t="str">
        <f t="shared" si="111"/>
        <v/>
      </c>
      <c r="KV16" s="53"/>
      <c r="KX16" s="78" t="str">
        <f>IF(KX$9="", "", IF(AND(NOT('Personnel Details'!$N$29=""), $B16&gt;='Personnel Details'!$N$29), 'Personnel Details'!$O$29, IF(AND(NOT('Personnel Details'!$I$29=""), $B16&gt;='Personnel Details'!$I$29), 'Personnel Details'!$J$29, 'Personnel Details'!$E$29)))</f>
        <v/>
      </c>
      <c r="KY16" s="59" t="str">
        <f>IF(KX$9="", "", IF(AND(NOT('Personnel Details'!$N$29=""), $B16&gt;='Personnel Details'!$N$29), IF('Personnel Details'!$P$29="","", 'Personnel Details'!$P$29), IF(AND(NOT('Personnel Details'!$I$29=""), $B16&gt;='Personnel Details'!$I$29), IF('Personnel Details'!$K$29="", "", 'Personnel Details'!$K$29), IF('Personnel Details'!$F$29="", "", 'Personnel Details'!$F$29))))</f>
        <v/>
      </c>
      <c r="KZ16" s="79" t="str">
        <f>IF(KX$9="", "", IF(AND(NOT('Personnel Details'!$N$29=""), $B16&gt;='Personnel Details'!$N$29), 'Personnel Details'!$Q$29, IF(AND(NOT('Personnel Details'!$I$29=""), $B16&gt;='Personnel Details'!$I$29), 'Personnel Details'!$L$29, 'Personnel Details'!$G$29)))</f>
        <v/>
      </c>
      <c r="LA16" s="59" t="str">
        <f t="shared" si="112"/>
        <v/>
      </c>
      <c r="LB16" s="53"/>
      <c r="LD16" s="78" t="str">
        <f>IF(LD$9="", "", IF(AND(NOT('Personnel Details'!$N$30=""), $B16&gt;='Personnel Details'!$N$30), 'Personnel Details'!$O$30, IF(AND(NOT('Personnel Details'!$I$30=""), $B16&gt;='Personnel Details'!$I$30), 'Personnel Details'!$J$30, 'Personnel Details'!$E$30)))</f>
        <v/>
      </c>
      <c r="LE16" s="59" t="str">
        <f>IF(LD$9="", "", IF(AND(NOT('Personnel Details'!$N$30=""), $B16&gt;='Personnel Details'!$N$30), IF('Personnel Details'!$P$30="","", 'Personnel Details'!$P$30), IF(AND(NOT('Personnel Details'!$I$30=""), $B16&gt;='Personnel Details'!$I$30), IF('Personnel Details'!$K$30="", "", 'Personnel Details'!$K$30), IF('Personnel Details'!$F$30="", "", 'Personnel Details'!$F$30))))</f>
        <v/>
      </c>
      <c r="LF16" s="79" t="str">
        <f>IF(LD$9="", "", IF(AND(NOT('Personnel Details'!$N$30=""), $B16&gt;='Personnel Details'!$N$30), 'Personnel Details'!$Q$30, IF(AND(NOT('Personnel Details'!$I$30=""), $B16&gt;='Personnel Details'!$I$30), 'Personnel Details'!$L$30, 'Personnel Details'!$G$30)))</f>
        <v/>
      </c>
      <c r="LG16" s="59" t="str">
        <f t="shared" si="113"/>
        <v/>
      </c>
      <c r="LH16" s="53"/>
      <c r="LJ16" s="78" t="str">
        <f>IF(LJ$9="", "", IF(AND(NOT('Personnel Details'!$N$31=""), $B16&gt;='Personnel Details'!$N$31), 'Personnel Details'!$O$31, IF(AND(NOT('Personnel Details'!$I$31=""), $B16&gt;='Personnel Details'!$I$31), 'Personnel Details'!$J$31, 'Personnel Details'!$E$31)))</f>
        <v/>
      </c>
      <c r="LK16" s="59" t="str">
        <f>IF(LJ$9="", "", IF(AND(NOT('Personnel Details'!$N$31=""), $B16&gt;='Personnel Details'!$N$31), IF('Personnel Details'!$P$31="","", 'Personnel Details'!$P$31), IF(AND(NOT('Personnel Details'!$I$31=""), $B16&gt;='Personnel Details'!$I$31), IF('Personnel Details'!$K$31="", "", 'Personnel Details'!$K$31), IF('Personnel Details'!$F$31="", "", 'Personnel Details'!$F$31))))</f>
        <v/>
      </c>
      <c r="LL16" s="79" t="str">
        <f>IF(LJ$9="", "", IF(AND(NOT('Personnel Details'!$N$31=""), $B16&gt;='Personnel Details'!$N$31), 'Personnel Details'!$Q$31, IF(AND(NOT('Personnel Details'!$I$31=""), $B16&gt;='Personnel Details'!$I$31), 'Personnel Details'!$L$31, 'Personnel Details'!$G$31)))</f>
        <v/>
      </c>
      <c r="LM16" s="59" t="str">
        <f t="shared" si="114"/>
        <v/>
      </c>
      <c r="LN16" s="53"/>
      <c r="LP16" s="78" t="str">
        <f>IF(LP$9="", "", IF(AND(NOT('Personnel Details'!$N$32=""), $B16&gt;='Personnel Details'!$N$32), 'Personnel Details'!$O$32, IF(AND(NOT('Personnel Details'!$I$32=""), $B16&gt;='Personnel Details'!$I$32), 'Personnel Details'!$J$32, 'Personnel Details'!$E$32)))</f>
        <v/>
      </c>
      <c r="LQ16" s="59" t="str">
        <f>IF(LP$9="", "", IF(AND(NOT('Personnel Details'!$N$32=""), $B16&gt;='Personnel Details'!$N$32), IF('Personnel Details'!$P$32="","", 'Personnel Details'!$P$32), IF(AND(NOT('Personnel Details'!$I$32=""), $B16&gt;='Personnel Details'!$I$32), IF('Personnel Details'!$K$32="", "", 'Personnel Details'!$K$32), IF('Personnel Details'!$F$32="", "", 'Personnel Details'!$F$32))))</f>
        <v/>
      </c>
      <c r="LR16" s="79" t="str">
        <f>IF(LP$9="", "", IF(AND(NOT('Personnel Details'!$N$32=""), $B16&gt;='Personnel Details'!$N$32), 'Personnel Details'!$Q$32, IF(AND(NOT('Personnel Details'!$I$32=""), $B16&gt;='Personnel Details'!$I$32), 'Personnel Details'!$L$32, 'Personnel Details'!$G$32)))</f>
        <v/>
      </c>
      <c r="LS16" s="59" t="str">
        <f t="shared" si="115"/>
        <v/>
      </c>
      <c r="LT16" s="53"/>
      <c r="LV16" s="78" t="str">
        <f>IF(LV$9="", "", IF(AND(NOT('Personnel Details'!$N$33=""), $B16&gt;='Personnel Details'!$N$33), 'Personnel Details'!$O$33, IF(AND(NOT('Personnel Details'!$I$33=""), $B16&gt;='Personnel Details'!$I$33), 'Personnel Details'!$J$33, 'Personnel Details'!$E$33)))</f>
        <v/>
      </c>
      <c r="LW16" s="59" t="str">
        <f>IF(LV$9="", "", IF(AND(NOT('Personnel Details'!$N$33=""), $B16&gt;='Personnel Details'!$N$33), IF('Personnel Details'!$P$33="","", 'Personnel Details'!$P$33), IF(AND(NOT('Personnel Details'!$I$33=""), $B16&gt;='Personnel Details'!$I$33), IF('Personnel Details'!$K$33="", "", 'Personnel Details'!$K$33), IF('Personnel Details'!$F$33="", "", 'Personnel Details'!$F$33))))</f>
        <v/>
      </c>
      <c r="LX16" s="79" t="str">
        <f>IF(LV$9="", "", IF(AND(NOT('Personnel Details'!$N$33=""), $B16&gt;='Personnel Details'!$N$33), 'Personnel Details'!$Q$33, IF(AND(NOT('Personnel Details'!$I$33=""), $B16&gt;='Personnel Details'!$I$33), 'Personnel Details'!$L$33, 'Personnel Details'!$G$33)))</f>
        <v/>
      </c>
      <c r="LY16" s="59" t="str">
        <f t="shared" si="116"/>
        <v/>
      </c>
      <c r="LZ16" s="53"/>
      <c r="MB16" s="78" t="str">
        <f>IF(MB$9="", "", IF(AND(NOT('Personnel Details'!$N$34=""), $B16&gt;='Personnel Details'!$N$34), 'Personnel Details'!$O$34, IF(AND(NOT('Personnel Details'!$I$34=""), $B16&gt;='Personnel Details'!$I$34), 'Personnel Details'!$J$34, 'Personnel Details'!$E$34)))</f>
        <v/>
      </c>
      <c r="MC16" s="59" t="str">
        <f>IF(MB$9="", "", IF(AND(NOT('Personnel Details'!$N$34=""), $B16&gt;='Personnel Details'!$N$34), IF('Personnel Details'!$P$34="","", 'Personnel Details'!$P$34), IF(AND(NOT('Personnel Details'!$I$34=""), $B16&gt;='Personnel Details'!$I$34), IF('Personnel Details'!$K$34="", "", 'Personnel Details'!$K$34), IF('Personnel Details'!$F$34="", "", 'Personnel Details'!$F$34))))</f>
        <v/>
      </c>
      <c r="MD16" s="79" t="str">
        <f>IF(MB$9="", "", IF(AND(NOT('Personnel Details'!$N$34=""), $B16&gt;='Personnel Details'!$N$34), 'Personnel Details'!$Q$34, IF(AND(NOT('Personnel Details'!$I$34=""), $B16&gt;='Personnel Details'!$I$34), 'Personnel Details'!$L$34, 'Personnel Details'!$G$34)))</f>
        <v/>
      </c>
      <c r="ME16" s="59" t="str">
        <f t="shared" si="117"/>
        <v/>
      </c>
      <c r="MF16" s="53"/>
      <c r="MH16" s="78" t="str">
        <f>IF(MH$9="", "", IF(AND(NOT('Personnel Details'!$N$35=""), $B16&gt;='Personnel Details'!$N$35), 'Personnel Details'!$O$35, IF(AND(NOT('Personnel Details'!$I$35=""), $B16&gt;='Personnel Details'!$I$35), 'Personnel Details'!$J$35, 'Personnel Details'!$E$35)))</f>
        <v/>
      </c>
      <c r="MI16" s="59" t="str">
        <f>IF(MH$9="", "", IF(AND(NOT('Personnel Details'!$N$35=""), $B16&gt;='Personnel Details'!$N$35), IF('Personnel Details'!$P$35="","", 'Personnel Details'!$P$35), IF(AND(NOT('Personnel Details'!$I$35=""), $B16&gt;='Personnel Details'!$I$35), IF('Personnel Details'!$K$35="", "", 'Personnel Details'!$K$35), IF('Personnel Details'!$F$35="", "", 'Personnel Details'!$F$35))))</f>
        <v/>
      </c>
      <c r="MJ16" s="79" t="str">
        <f>IF(MH$9="", "", IF(AND(NOT('Personnel Details'!$N$35=""), $B16&gt;='Personnel Details'!$N$35), 'Personnel Details'!$Q$35, IF(AND(NOT('Personnel Details'!$I$35=""), $B16&gt;='Personnel Details'!$I$35), 'Personnel Details'!$L$35, 'Personnel Details'!$G$35)))</f>
        <v/>
      </c>
      <c r="MK16" s="59" t="str">
        <f t="shared" si="118"/>
        <v/>
      </c>
      <c r="ML16" s="53"/>
      <c r="MN16" s="78" t="str">
        <f>IF(MN$9="", "", IF(AND(NOT('Personnel Details'!$N$36=""), $B16&gt;='Personnel Details'!$N$36), 'Personnel Details'!$O$36, IF(AND(NOT('Personnel Details'!$I$36=""), $B16&gt;='Personnel Details'!$I$36), 'Personnel Details'!$J$36, 'Personnel Details'!$E$36)))</f>
        <v/>
      </c>
      <c r="MO16" s="59" t="str">
        <f>IF(MN$9="", "", IF(AND(NOT('Personnel Details'!$N$36=""), $B16&gt;='Personnel Details'!$N$36), IF('Personnel Details'!$P$36="","", 'Personnel Details'!$P$36), IF(AND(NOT('Personnel Details'!$I$36=""), $B16&gt;='Personnel Details'!$I$36), IF('Personnel Details'!$K$36="", "", 'Personnel Details'!$K$36), IF('Personnel Details'!$F$36="", "", 'Personnel Details'!$F$36))))</f>
        <v/>
      </c>
      <c r="MP16" s="79" t="str">
        <f>IF(MN$9="", "", IF(AND(NOT('Personnel Details'!$N$36=""), $B16&gt;='Personnel Details'!$N$36), 'Personnel Details'!$Q$36, IF(AND(NOT('Personnel Details'!$I$36=""), $B16&gt;='Personnel Details'!$I$36), 'Personnel Details'!$L$36, 'Personnel Details'!$G$36)))</f>
        <v/>
      </c>
      <c r="MQ16" s="59" t="str">
        <f t="shared" si="119"/>
        <v/>
      </c>
      <c r="MR16" s="53"/>
      <c r="MT16" s="78" t="str">
        <f>IF(MT$9="", "", IF(AND(NOT('Personnel Details'!$N$37=""), $B16&gt;='Personnel Details'!$N$37), 'Personnel Details'!$O$37, IF(AND(NOT('Personnel Details'!$I$37=""), $B16&gt;='Personnel Details'!$I$37), 'Personnel Details'!$J$37, 'Personnel Details'!$E$37)))</f>
        <v/>
      </c>
      <c r="MU16" s="59" t="str">
        <f>IF(MT$9="", "", IF(AND(NOT('Personnel Details'!$N$37=""), $B16&gt;='Personnel Details'!$N$37), IF('Personnel Details'!$P$37="","", 'Personnel Details'!$P$37), IF(AND(NOT('Personnel Details'!$I$37=""), $B16&gt;='Personnel Details'!$I$37), IF('Personnel Details'!$K$37="", "", 'Personnel Details'!$K$37), IF('Personnel Details'!$F$37="", "", 'Personnel Details'!$F$37))))</f>
        <v/>
      </c>
      <c r="MV16" s="79" t="str">
        <f>IF(MT$9="", "", IF(AND(NOT('Personnel Details'!$N$37=""), $B16&gt;='Personnel Details'!$N$37), 'Personnel Details'!$Q$37, IF(AND(NOT('Personnel Details'!$I$37=""), $B16&gt;='Personnel Details'!$I$37), 'Personnel Details'!$L$37, 'Personnel Details'!$G$37)))</f>
        <v/>
      </c>
      <c r="MW16" s="59" t="str">
        <f t="shared" si="120"/>
        <v/>
      </c>
      <c r="MX16" s="53"/>
      <c r="MZ16" s="78" t="str">
        <f>IF(MZ$9="", "", IF(AND(NOT('Personnel Details'!$N$38=""), $B16&gt;='Personnel Details'!$N$38), 'Personnel Details'!$O$38, IF(AND(NOT('Personnel Details'!$I$38=""), $B16&gt;='Personnel Details'!$I$38), 'Personnel Details'!$J$38, 'Personnel Details'!$E$38)))</f>
        <v/>
      </c>
      <c r="NA16" s="59" t="str">
        <f>IF(MZ$9="", "", IF(AND(NOT('Personnel Details'!$N$38=""), $B16&gt;='Personnel Details'!$N$38), IF('Personnel Details'!$P$38="","", 'Personnel Details'!$P$38), IF(AND(NOT('Personnel Details'!$I$38=""), $B16&gt;='Personnel Details'!$I$38), IF('Personnel Details'!$K$38="", "", 'Personnel Details'!$K$38), IF('Personnel Details'!$F$38="", "", 'Personnel Details'!$F$38))))</f>
        <v/>
      </c>
      <c r="NB16" s="79" t="str">
        <f>IF(MZ$9="", "", IF(AND(NOT('Personnel Details'!$N$38=""), $B16&gt;='Personnel Details'!$N$38), 'Personnel Details'!$Q$38, IF(AND(NOT('Personnel Details'!$I$38=""), $B16&gt;='Personnel Details'!$I$38), 'Personnel Details'!$L$38, 'Personnel Details'!$G$38)))</f>
        <v/>
      </c>
      <c r="NC16" s="59" t="str">
        <f t="shared" si="121"/>
        <v/>
      </c>
      <c r="ND16" s="53"/>
      <c r="NF16" s="78" t="str">
        <f>IF(NF$9="", "", IF(AND(NOT('Personnel Details'!$N$39=""), $B16&gt;='Personnel Details'!$N$39), 'Personnel Details'!$O$39, IF(AND(NOT('Personnel Details'!$I$39=""), $B16&gt;='Personnel Details'!$I$39), 'Personnel Details'!$J$39, 'Personnel Details'!$E$39)))</f>
        <v/>
      </c>
      <c r="NG16" s="59" t="str">
        <f>IF(NF$9="", "", IF(AND(NOT('Personnel Details'!$N$39=""), $B16&gt;='Personnel Details'!$N$39), IF('Personnel Details'!$P$39="","", 'Personnel Details'!$P$39), IF(AND(NOT('Personnel Details'!$I$39=""), $B16&gt;='Personnel Details'!$I$39), IF('Personnel Details'!$K$39="", "", 'Personnel Details'!$K$39), IF('Personnel Details'!$F$39="", "", 'Personnel Details'!$F$39))))</f>
        <v/>
      </c>
      <c r="NH16" s="79" t="str">
        <f>IF(NF$9="", "", IF(AND(NOT('Personnel Details'!$N$39=""), $B16&gt;='Personnel Details'!$N$39), 'Personnel Details'!$Q$39, IF(AND(NOT('Personnel Details'!$I$39=""), $B16&gt;='Personnel Details'!$I$39), 'Personnel Details'!$L$39, 'Personnel Details'!$G$39)))</f>
        <v/>
      </c>
      <c r="NI16" s="59" t="str">
        <f t="shared" si="122"/>
        <v/>
      </c>
      <c r="NJ16" s="53"/>
      <c r="NL16" s="78" t="str">
        <f>IF(NL$9="", "", IF(AND(NOT('Personnel Details'!$N$40=""), $B16&gt;='Personnel Details'!$N$40), 'Personnel Details'!$O$40, IF(AND(NOT('Personnel Details'!$I$40=""), $B16&gt;='Personnel Details'!$I$40), 'Personnel Details'!$J$40, 'Personnel Details'!$E$40)))</f>
        <v/>
      </c>
      <c r="NM16" s="59" t="str">
        <f>IF(NL$9="", "", IF(AND(NOT('Personnel Details'!$N$40=""), $B16&gt;='Personnel Details'!$N$40), IF('Personnel Details'!$P$40="","", 'Personnel Details'!$P$40), IF(AND(NOT('Personnel Details'!$I$40=""), $B16&gt;='Personnel Details'!$I$40), IF('Personnel Details'!$K$40="", "", 'Personnel Details'!$K$40), IF('Personnel Details'!$F$40="", "", 'Personnel Details'!$F$40))))</f>
        <v/>
      </c>
      <c r="NN16" s="79" t="str">
        <f>IF(NL$9="", "", IF(AND(NOT('Personnel Details'!$N$40=""), $B16&gt;='Personnel Details'!$N$40), 'Personnel Details'!$Q$40, IF(AND(NOT('Personnel Details'!$I$40=""), $B16&gt;='Personnel Details'!$I$40), 'Personnel Details'!$L$40, 'Personnel Details'!$G$40)))</f>
        <v/>
      </c>
      <c r="NO16" s="59" t="str">
        <f t="shared" si="123"/>
        <v/>
      </c>
      <c r="NP16" s="53"/>
    </row>
    <row r="17" spans="1:380" x14ac:dyDescent="0.25">
      <c r="A17" s="32"/>
      <c r="B17" s="113" t="str">
        <f>IFERROR(IF(B16+1&gt;'Personnel Details'!$U$5, "", B16+1), "")</f>
        <v/>
      </c>
      <c r="C17" s="32"/>
      <c r="D17" s="84"/>
      <c r="E17" s="13" t="str">
        <f t="shared" si="2"/>
        <v/>
      </c>
      <c r="F17" s="13" t="str">
        <f t="shared" si="33"/>
        <v/>
      </c>
      <c r="G17" s="56" t="str">
        <f t="shared" si="124"/>
        <v/>
      </c>
      <c r="H17" s="16" t="str">
        <f t="shared" si="34"/>
        <v/>
      </c>
      <c r="I17" s="32"/>
      <c r="J17" s="84"/>
      <c r="K17" s="62" t="str">
        <f t="shared" si="3"/>
        <v/>
      </c>
      <c r="L17" s="62" t="str">
        <f t="shared" si="35"/>
        <v/>
      </c>
      <c r="M17" s="65" t="str">
        <f t="shared" si="125"/>
        <v/>
      </c>
      <c r="N17" s="68" t="str">
        <f t="shared" si="36"/>
        <v/>
      </c>
      <c r="O17" s="32"/>
      <c r="P17" s="84"/>
      <c r="Q17" s="62" t="str">
        <f t="shared" si="4"/>
        <v/>
      </c>
      <c r="R17" s="62" t="str">
        <f t="shared" si="37"/>
        <v/>
      </c>
      <c r="S17" s="65" t="str">
        <f t="shared" si="126"/>
        <v/>
      </c>
      <c r="T17" s="68" t="str">
        <f t="shared" si="38"/>
        <v/>
      </c>
      <c r="U17" s="32"/>
      <c r="V17" s="84"/>
      <c r="W17" s="62" t="str">
        <f t="shared" si="5"/>
        <v/>
      </c>
      <c r="X17" s="62" t="str">
        <f t="shared" si="39"/>
        <v/>
      </c>
      <c r="Y17" s="65" t="str">
        <f t="shared" si="127"/>
        <v/>
      </c>
      <c r="Z17" s="68" t="str">
        <f t="shared" si="40"/>
        <v/>
      </c>
      <c r="AA17" s="32"/>
      <c r="AB17" s="84"/>
      <c r="AC17" s="62" t="str">
        <f t="shared" si="6"/>
        <v/>
      </c>
      <c r="AD17" s="62" t="str">
        <f t="shared" si="41"/>
        <v/>
      </c>
      <c r="AE17" s="65" t="str">
        <f t="shared" si="128"/>
        <v/>
      </c>
      <c r="AF17" s="68" t="str">
        <f t="shared" si="42"/>
        <v/>
      </c>
      <c r="AG17" s="32"/>
      <c r="AH17" s="84"/>
      <c r="AI17" s="62" t="str">
        <f t="shared" si="7"/>
        <v/>
      </c>
      <c r="AJ17" s="62" t="str">
        <f t="shared" si="43"/>
        <v/>
      </c>
      <c r="AK17" s="65" t="str">
        <f t="shared" si="129"/>
        <v/>
      </c>
      <c r="AL17" s="68" t="str">
        <f t="shared" si="44"/>
        <v/>
      </c>
      <c r="AM17" s="32"/>
      <c r="AN17" s="84"/>
      <c r="AO17" s="62" t="str">
        <f t="shared" si="8"/>
        <v/>
      </c>
      <c r="AP17" s="62" t="str">
        <f t="shared" si="45"/>
        <v/>
      </c>
      <c r="AQ17" s="65" t="str">
        <f t="shared" si="130"/>
        <v/>
      </c>
      <c r="AR17" s="68" t="str">
        <f t="shared" si="46"/>
        <v/>
      </c>
      <c r="AS17" s="32"/>
      <c r="AT17" s="84"/>
      <c r="AU17" s="62" t="str">
        <f t="shared" si="9"/>
        <v/>
      </c>
      <c r="AV17" s="62" t="str">
        <f t="shared" si="47"/>
        <v/>
      </c>
      <c r="AW17" s="65" t="str">
        <f t="shared" si="131"/>
        <v/>
      </c>
      <c r="AX17" s="68" t="str">
        <f t="shared" si="48"/>
        <v/>
      </c>
      <c r="AY17" s="32"/>
      <c r="AZ17" s="84"/>
      <c r="BA17" s="62" t="str">
        <f t="shared" si="10"/>
        <v/>
      </c>
      <c r="BB17" s="62" t="str">
        <f t="shared" si="49"/>
        <v/>
      </c>
      <c r="BC17" s="65" t="str">
        <f t="shared" si="132"/>
        <v/>
      </c>
      <c r="BD17" s="68" t="str">
        <f t="shared" si="50"/>
        <v/>
      </c>
      <c r="BE17" s="32"/>
      <c r="BF17" s="84"/>
      <c r="BG17" s="62" t="str">
        <f t="shared" si="11"/>
        <v/>
      </c>
      <c r="BH17" s="62" t="str">
        <f t="shared" si="51"/>
        <v/>
      </c>
      <c r="BI17" s="65" t="str">
        <f t="shared" si="133"/>
        <v/>
      </c>
      <c r="BJ17" s="68" t="str">
        <f t="shared" si="52"/>
        <v/>
      </c>
      <c r="BK17" s="32"/>
      <c r="BL17" s="84"/>
      <c r="BM17" s="62" t="str">
        <f t="shared" si="12"/>
        <v/>
      </c>
      <c r="BN17" s="62" t="str">
        <f t="shared" si="53"/>
        <v/>
      </c>
      <c r="BO17" s="65" t="str">
        <f t="shared" si="134"/>
        <v/>
      </c>
      <c r="BP17" s="68" t="str">
        <f t="shared" si="54"/>
        <v/>
      </c>
      <c r="BQ17" s="32"/>
      <c r="BR17" s="84"/>
      <c r="BS17" s="62" t="str">
        <f t="shared" si="13"/>
        <v/>
      </c>
      <c r="BT17" s="62" t="str">
        <f t="shared" si="55"/>
        <v/>
      </c>
      <c r="BU17" s="65" t="str">
        <f t="shared" si="135"/>
        <v/>
      </c>
      <c r="BV17" s="68" t="str">
        <f t="shared" si="56"/>
        <v/>
      </c>
      <c r="BW17" s="32"/>
      <c r="BX17" s="84"/>
      <c r="BY17" s="62" t="str">
        <f t="shared" si="14"/>
        <v/>
      </c>
      <c r="BZ17" s="62" t="str">
        <f t="shared" si="57"/>
        <v/>
      </c>
      <c r="CA17" s="65" t="str">
        <f t="shared" si="136"/>
        <v/>
      </c>
      <c r="CB17" s="68" t="str">
        <f t="shared" si="58"/>
        <v/>
      </c>
      <c r="CC17" s="32"/>
      <c r="CD17" s="84"/>
      <c r="CE17" s="62" t="str">
        <f t="shared" si="15"/>
        <v/>
      </c>
      <c r="CF17" s="62" t="str">
        <f t="shared" si="59"/>
        <v/>
      </c>
      <c r="CG17" s="65" t="str">
        <f t="shared" si="137"/>
        <v/>
      </c>
      <c r="CH17" s="68" t="str">
        <f t="shared" si="60"/>
        <v/>
      </c>
      <c r="CI17" s="32"/>
      <c r="CJ17" s="84"/>
      <c r="CK17" s="62" t="str">
        <f t="shared" si="16"/>
        <v/>
      </c>
      <c r="CL17" s="62" t="str">
        <f t="shared" si="61"/>
        <v/>
      </c>
      <c r="CM17" s="65" t="str">
        <f t="shared" si="138"/>
        <v/>
      </c>
      <c r="CN17" s="68" t="str">
        <f t="shared" si="62"/>
        <v/>
      </c>
      <c r="CO17" s="32"/>
      <c r="CP17" s="84"/>
      <c r="CQ17" s="62" t="str">
        <f t="shared" si="17"/>
        <v/>
      </c>
      <c r="CR17" s="62" t="str">
        <f t="shared" si="63"/>
        <v/>
      </c>
      <c r="CS17" s="65" t="str">
        <f t="shared" si="139"/>
        <v/>
      </c>
      <c r="CT17" s="68" t="str">
        <f t="shared" si="64"/>
        <v/>
      </c>
      <c r="CU17" s="32"/>
      <c r="CV17" s="84"/>
      <c r="CW17" s="62" t="str">
        <f t="shared" si="18"/>
        <v/>
      </c>
      <c r="CX17" s="62" t="str">
        <f t="shared" si="65"/>
        <v/>
      </c>
      <c r="CY17" s="65" t="str">
        <f t="shared" si="140"/>
        <v/>
      </c>
      <c r="CZ17" s="68" t="str">
        <f t="shared" si="66"/>
        <v/>
      </c>
      <c r="DA17" s="32"/>
      <c r="DB17" s="84"/>
      <c r="DC17" s="62" t="str">
        <f t="shared" si="19"/>
        <v/>
      </c>
      <c r="DD17" s="62" t="str">
        <f t="shared" si="67"/>
        <v/>
      </c>
      <c r="DE17" s="65" t="str">
        <f t="shared" si="141"/>
        <v/>
      </c>
      <c r="DF17" s="68" t="str">
        <f t="shared" si="68"/>
        <v/>
      </c>
      <c r="DG17" s="32"/>
      <c r="DH17" s="84"/>
      <c r="DI17" s="62" t="str">
        <f t="shared" si="20"/>
        <v/>
      </c>
      <c r="DJ17" s="62" t="str">
        <f t="shared" si="69"/>
        <v/>
      </c>
      <c r="DK17" s="65" t="str">
        <f t="shared" si="142"/>
        <v/>
      </c>
      <c r="DL17" s="68" t="str">
        <f t="shared" si="70"/>
        <v/>
      </c>
      <c r="DM17" s="32"/>
      <c r="DN17" s="84"/>
      <c r="DO17" s="62" t="str">
        <f t="shared" si="21"/>
        <v/>
      </c>
      <c r="DP17" s="62" t="str">
        <f t="shared" si="71"/>
        <v/>
      </c>
      <c r="DQ17" s="65" t="str">
        <f t="shared" si="143"/>
        <v/>
      </c>
      <c r="DR17" s="68" t="str">
        <f t="shared" si="72"/>
        <v/>
      </c>
      <c r="DS17" s="32"/>
      <c r="DT17" s="84"/>
      <c r="DU17" s="62" t="str">
        <f t="shared" si="22"/>
        <v/>
      </c>
      <c r="DV17" s="62" t="str">
        <f t="shared" si="73"/>
        <v/>
      </c>
      <c r="DW17" s="65" t="str">
        <f t="shared" si="144"/>
        <v/>
      </c>
      <c r="DX17" s="68" t="str">
        <f t="shared" si="74"/>
        <v/>
      </c>
      <c r="DY17" s="32"/>
      <c r="DZ17" s="84"/>
      <c r="EA17" s="62" t="str">
        <f t="shared" si="23"/>
        <v/>
      </c>
      <c r="EB17" s="62" t="str">
        <f t="shared" si="75"/>
        <v/>
      </c>
      <c r="EC17" s="65" t="str">
        <f t="shared" si="145"/>
        <v/>
      </c>
      <c r="ED17" s="68" t="str">
        <f t="shared" si="76"/>
        <v/>
      </c>
      <c r="EE17" s="32"/>
      <c r="EF17" s="84"/>
      <c r="EG17" s="62" t="str">
        <f t="shared" si="24"/>
        <v/>
      </c>
      <c r="EH17" s="62" t="str">
        <f t="shared" si="77"/>
        <v/>
      </c>
      <c r="EI17" s="65" t="str">
        <f t="shared" si="146"/>
        <v/>
      </c>
      <c r="EJ17" s="68" t="str">
        <f t="shared" si="78"/>
        <v/>
      </c>
      <c r="EK17" s="32"/>
      <c r="EL17" s="84"/>
      <c r="EM17" s="62" t="str">
        <f t="shared" si="25"/>
        <v/>
      </c>
      <c r="EN17" s="62" t="str">
        <f t="shared" si="79"/>
        <v/>
      </c>
      <c r="EO17" s="65" t="str">
        <f t="shared" si="147"/>
        <v/>
      </c>
      <c r="EP17" s="68" t="str">
        <f t="shared" si="80"/>
        <v/>
      </c>
      <c r="EQ17" s="32"/>
      <c r="ER17" s="84"/>
      <c r="ES17" s="62" t="str">
        <f t="shared" si="26"/>
        <v/>
      </c>
      <c r="ET17" s="62" t="str">
        <f t="shared" si="81"/>
        <v/>
      </c>
      <c r="EU17" s="65" t="str">
        <f t="shared" si="148"/>
        <v/>
      </c>
      <c r="EV17" s="68" t="str">
        <f t="shared" si="82"/>
        <v/>
      </c>
      <c r="EW17" s="32"/>
      <c r="EX17" s="84"/>
      <c r="EY17" s="62" t="str">
        <f t="shared" si="27"/>
        <v/>
      </c>
      <c r="EZ17" s="62" t="str">
        <f t="shared" si="83"/>
        <v/>
      </c>
      <c r="FA17" s="65" t="str">
        <f t="shared" si="149"/>
        <v/>
      </c>
      <c r="FB17" s="68" t="str">
        <f t="shared" si="84"/>
        <v/>
      </c>
      <c r="FC17" s="32"/>
      <c r="FD17" s="84"/>
      <c r="FE17" s="62" t="str">
        <f t="shared" si="28"/>
        <v/>
      </c>
      <c r="FF17" s="62" t="str">
        <f t="shared" si="85"/>
        <v/>
      </c>
      <c r="FG17" s="65" t="str">
        <f t="shared" si="150"/>
        <v/>
      </c>
      <c r="FH17" s="68" t="str">
        <f t="shared" si="86"/>
        <v/>
      </c>
      <c r="FI17" s="32"/>
      <c r="FJ17" s="84"/>
      <c r="FK17" s="62" t="str">
        <f t="shared" si="29"/>
        <v/>
      </c>
      <c r="FL17" s="62" t="str">
        <f t="shared" si="87"/>
        <v/>
      </c>
      <c r="FM17" s="65" t="str">
        <f t="shared" si="151"/>
        <v/>
      </c>
      <c r="FN17" s="68" t="str">
        <f t="shared" si="88"/>
        <v/>
      </c>
      <c r="FO17" s="32"/>
      <c r="FP17" s="84"/>
      <c r="FQ17" s="62" t="str">
        <f t="shared" si="30"/>
        <v/>
      </c>
      <c r="FR17" s="62" t="str">
        <f t="shared" si="89"/>
        <v/>
      </c>
      <c r="FS17" s="65" t="str">
        <f t="shared" si="152"/>
        <v/>
      </c>
      <c r="FT17" s="68" t="str">
        <f t="shared" si="90"/>
        <v/>
      </c>
      <c r="FU17" s="32"/>
      <c r="FV17" s="84"/>
      <c r="FW17" s="62" t="str">
        <f t="shared" si="31"/>
        <v/>
      </c>
      <c r="FX17" s="62" t="str">
        <f t="shared" si="91"/>
        <v/>
      </c>
      <c r="FY17" s="65" t="str">
        <f t="shared" si="153"/>
        <v/>
      </c>
      <c r="FZ17" s="68" t="str">
        <f t="shared" si="92"/>
        <v/>
      </c>
      <c r="GA17" s="32"/>
      <c r="GC17" s="7" t="str">
        <f t="shared" si="93"/>
        <v/>
      </c>
      <c r="GD17" s="7" t="str">
        <f t="shared" ca="1" si="32"/>
        <v/>
      </c>
      <c r="GG17" s="4" t="s">
        <v>34</v>
      </c>
      <c r="GI17" s="45" t="e">
        <f>GL17-INDEX(GO13:GO19, MATCH(GK17, GN13:GN19, 0))</f>
        <v>#VALUE!</v>
      </c>
      <c r="GJ17" s="42"/>
      <c r="GK17" s="46" t="e">
        <f>TEXT(GL17, "ddd")</f>
        <v>#VALUE!</v>
      </c>
      <c r="GL17" s="47" t="e">
        <f>DATE(GI12, 5, 31)</f>
        <v>#VALUE!</v>
      </c>
      <c r="GN17" s="7" t="s">
        <v>35</v>
      </c>
      <c r="GO17" s="7">
        <v>4</v>
      </c>
      <c r="GP17" s="7">
        <v>3</v>
      </c>
      <c r="GQ17" s="7">
        <v>0</v>
      </c>
      <c r="GR17" s="50"/>
      <c r="GT17" s="71" t="str">
        <f>IF(GT$9="", "", IF(AND(NOT('Personnel Details'!$N$11=""), $B17&gt;='Personnel Details'!$N$11), 'Personnel Details'!$O$11, IF(AND(NOT('Personnel Details'!$I$11=""), $B17&gt;='Personnel Details'!$I$11), 'Personnel Details'!$J$11, 'Personnel Details'!$E$11)))</f>
        <v/>
      </c>
      <c r="GU17" s="59" t="str">
        <f>IF(GT$9="", "", IF(AND(NOT('Personnel Details'!$N$11=""), $B17&gt;='Personnel Details'!$N$11), IF('Personnel Details'!$P$11="","", 'Personnel Details'!$P$11), IF(AND(NOT('Personnel Details'!$I$11=""), $B17&gt;='Personnel Details'!$I$11), IF('Personnel Details'!$K$11="", "", 'Personnel Details'!$K$11), IF('Personnel Details'!$F$11="", "", 'Personnel Details'!$F$11))))</f>
        <v/>
      </c>
      <c r="GV17" s="74" t="str">
        <f>IF(GT$9="", "", IF(AND(NOT('Personnel Details'!$N$11=""), $B17&gt;='Personnel Details'!$N$11), 'Personnel Details'!$Q$11, IF(AND(NOT('Personnel Details'!$I$11=""), $B17&gt;='Personnel Details'!$I$11), 'Personnel Details'!$L$11, 'Personnel Details'!$G$11)))</f>
        <v/>
      </c>
      <c r="GW17" s="59" t="str">
        <f t="shared" si="94"/>
        <v/>
      </c>
      <c r="GX17" s="53"/>
      <c r="GZ17" s="78" t="str">
        <f>IF(GZ$9="", "", IF(AND(NOT('Personnel Details'!$N$12=""), $B17&gt;='Personnel Details'!$N$12), 'Personnel Details'!$O$12, IF(AND(NOT('Personnel Details'!$I$12=""), $B17&gt;='Personnel Details'!$I$12), 'Personnel Details'!$J$12, 'Personnel Details'!$E$12)))</f>
        <v/>
      </c>
      <c r="HA17" s="59" t="str">
        <f>IF(GZ$9="", "", IF(AND(NOT('Personnel Details'!$N$12=""), $B17&gt;='Personnel Details'!$N$12), IF('Personnel Details'!$P$12="","", 'Personnel Details'!$P$12), IF(AND(NOT('Personnel Details'!$I$12=""), $B17&gt;='Personnel Details'!$I$12), IF('Personnel Details'!$K$12="", "", 'Personnel Details'!$K$12), IF('Personnel Details'!$F$12="", "", 'Personnel Details'!$F$12))))</f>
        <v/>
      </c>
      <c r="HB17" s="79" t="str">
        <f>IF(GZ$9="", "", IF(AND(NOT('Personnel Details'!$N$12=""), $B17&gt;='Personnel Details'!$N$12), 'Personnel Details'!$Q$12, IF(AND(NOT('Personnel Details'!$I$12=""), $B17&gt;='Personnel Details'!$I$12), 'Personnel Details'!$L$12, 'Personnel Details'!$G$12)))</f>
        <v/>
      </c>
      <c r="HC17" s="59" t="str">
        <f t="shared" si="95"/>
        <v/>
      </c>
      <c r="HD17" s="53"/>
      <c r="HF17" s="78" t="str">
        <f>IF(HF$9="", "", IF(AND(NOT('Personnel Details'!$N$13=""), $B17&gt;='Personnel Details'!$N$13), 'Personnel Details'!$O$13, IF(AND(NOT('Personnel Details'!$I$13=""), $B17&gt;='Personnel Details'!$I$13), 'Personnel Details'!$J$13, 'Personnel Details'!$E$13)))</f>
        <v/>
      </c>
      <c r="HG17" s="59" t="str">
        <f>IF(HF$9="", "", IF(AND(NOT('Personnel Details'!$N$13=""), $B17&gt;='Personnel Details'!$N$13), IF('Personnel Details'!$P$13="","", 'Personnel Details'!$P$13), IF(AND(NOT('Personnel Details'!$I$13=""), $B17&gt;='Personnel Details'!$I$13), IF('Personnel Details'!$K$13="", "", 'Personnel Details'!$K$13), IF('Personnel Details'!$F$13="", "", 'Personnel Details'!$F$13))))</f>
        <v/>
      </c>
      <c r="HH17" s="79" t="str">
        <f>IF(HF$9="", "", IF(AND(NOT('Personnel Details'!$N$13=""), $B17&gt;='Personnel Details'!$N$13), 'Personnel Details'!$Q$13, IF(AND(NOT('Personnel Details'!$I$13=""), $B17&gt;='Personnel Details'!$I$13), 'Personnel Details'!$L$13, 'Personnel Details'!$G$13)))</f>
        <v/>
      </c>
      <c r="HI17" s="59" t="str">
        <f t="shared" si="96"/>
        <v/>
      </c>
      <c r="HJ17" s="53"/>
      <c r="HL17" s="78" t="str">
        <f>IF(HL$9="", "", IF(AND(NOT('Personnel Details'!$N$14=""), $B17&gt;='Personnel Details'!$N$14), 'Personnel Details'!$O$14, IF(AND(NOT('Personnel Details'!$I$14=""), $B17&gt;='Personnel Details'!$I$14), 'Personnel Details'!$J$14, 'Personnel Details'!$E$14)))</f>
        <v/>
      </c>
      <c r="HM17" s="59" t="str">
        <f>IF(HL$9="", "", IF(AND(NOT('Personnel Details'!$N$14=""), $B17&gt;='Personnel Details'!$N$14), IF('Personnel Details'!$P$14="","", 'Personnel Details'!$P$14), IF(AND(NOT('Personnel Details'!$I$14=""), $B17&gt;='Personnel Details'!$I$14), IF('Personnel Details'!$K$14="", "", 'Personnel Details'!$K$14), IF('Personnel Details'!$F$14="", "", 'Personnel Details'!$F$14))))</f>
        <v/>
      </c>
      <c r="HN17" s="79" t="str">
        <f>IF(HL$9="", "", IF(AND(NOT('Personnel Details'!$N$14=""), $B17&gt;='Personnel Details'!$N$14), 'Personnel Details'!$Q$14, IF(AND(NOT('Personnel Details'!$I$14=""), $B17&gt;='Personnel Details'!$I$14), 'Personnel Details'!$L$14, 'Personnel Details'!$G$14)))</f>
        <v/>
      </c>
      <c r="HO17" s="59" t="str">
        <f t="shared" si="97"/>
        <v/>
      </c>
      <c r="HP17" s="53"/>
      <c r="HR17" s="78" t="str">
        <f>IF(HR$9="", "", IF(AND(NOT('Personnel Details'!$N$15=""), $B17&gt;='Personnel Details'!$N$15), 'Personnel Details'!$O$15, IF(AND(NOT('Personnel Details'!$I$15=""), $B17&gt;='Personnel Details'!$I$15), 'Personnel Details'!$J$15, 'Personnel Details'!$E$15)))</f>
        <v/>
      </c>
      <c r="HS17" s="59" t="str">
        <f>IF(HR$9="", "", IF(AND(NOT('Personnel Details'!$N$15=""), $B17&gt;='Personnel Details'!$N$15), IF('Personnel Details'!$P$15="","", 'Personnel Details'!$P$15), IF(AND(NOT('Personnel Details'!$I$15=""), $B17&gt;='Personnel Details'!$I$15), IF('Personnel Details'!$K$15="", "", 'Personnel Details'!$K$15), IF('Personnel Details'!$F$15="", "", 'Personnel Details'!$F$15))))</f>
        <v/>
      </c>
      <c r="HT17" s="79" t="str">
        <f>IF(HR$9="", "", IF(AND(NOT('Personnel Details'!$N$15=""), $B17&gt;='Personnel Details'!$N$15), 'Personnel Details'!$Q$15, IF(AND(NOT('Personnel Details'!$I$15=""), $B17&gt;='Personnel Details'!$I$15), 'Personnel Details'!$L$15, 'Personnel Details'!$G$15)))</f>
        <v/>
      </c>
      <c r="HU17" s="59" t="str">
        <f t="shared" si="98"/>
        <v/>
      </c>
      <c r="HV17" s="53"/>
      <c r="HX17" s="78" t="str">
        <f>IF(HX$9="", "", IF(AND(NOT('Personnel Details'!$N$16=""), $B17&gt;='Personnel Details'!$N$16), 'Personnel Details'!$O$16, IF(AND(NOT('Personnel Details'!$I$16=""), $B17&gt;='Personnel Details'!$I$16), 'Personnel Details'!$J$16, 'Personnel Details'!$E$16)))</f>
        <v/>
      </c>
      <c r="HY17" s="59" t="str">
        <f>IF(HX$9="", "", IF(AND(NOT('Personnel Details'!$N$16=""), $B17&gt;='Personnel Details'!$N$16), IF('Personnel Details'!$P$16="","", 'Personnel Details'!$P$16), IF(AND(NOT('Personnel Details'!$I$16=""), $B17&gt;='Personnel Details'!$I$16), IF('Personnel Details'!$K$16="", "", 'Personnel Details'!$K$16), IF('Personnel Details'!$F$16="", "", 'Personnel Details'!$F$16))))</f>
        <v/>
      </c>
      <c r="HZ17" s="79" t="str">
        <f>IF(HX$9="", "", IF(AND(NOT('Personnel Details'!$N$16=""), $B17&gt;='Personnel Details'!$N$16), 'Personnel Details'!$Q$16, IF(AND(NOT('Personnel Details'!$I$16=""), $B17&gt;='Personnel Details'!$I$16), 'Personnel Details'!$L$16, 'Personnel Details'!$G$16)))</f>
        <v/>
      </c>
      <c r="IA17" s="59" t="str">
        <f t="shared" si="99"/>
        <v/>
      </c>
      <c r="IB17" s="53"/>
      <c r="ID17" s="78" t="str">
        <f>IF(ID$9="", "", IF(AND(NOT('Personnel Details'!$N$17=""), $B17&gt;='Personnel Details'!$N$17), 'Personnel Details'!$O$17, IF(AND(NOT('Personnel Details'!$I$17=""), $B17&gt;='Personnel Details'!$I$17), 'Personnel Details'!$J$17, 'Personnel Details'!$E$17)))</f>
        <v/>
      </c>
      <c r="IE17" s="59" t="str">
        <f>IF(ID$9="", "", IF(AND(NOT('Personnel Details'!$N$17=""), $B17&gt;='Personnel Details'!$N$17), IF('Personnel Details'!$P$17="","", 'Personnel Details'!$P$17), IF(AND(NOT('Personnel Details'!$I$17=""), $B17&gt;='Personnel Details'!$I$17), IF('Personnel Details'!$K$17="", "", 'Personnel Details'!$K$17), IF('Personnel Details'!$F$17="", "", 'Personnel Details'!$F$17))))</f>
        <v/>
      </c>
      <c r="IF17" s="79" t="str">
        <f>IF(ID$9="", "", IF(AND(NOT('Personnel Details'!$N$17=""), $B17&gt;='Personnel Details'!$N$17), 'Personnel Details'!$Q$17, IF(AND(NOT('Personnel Details'!$I$17=""), $B17&gt;='Personnel Details'!$I$17), 'Personnel Details'!$L$17, 'Personnel Details'!$G$17)))</f>
        <v/>
      </c>
      <c r="IG17" s="59" t="str">
        <f t="shared" si="100"/>
        <v/>
      </c>
      <c r="IH17" s="53"/>
      <c r="IJ17" s="78" t="str">
        <f>IF(IJ$9="", "", IF(AND(NOT('Personnel Details'!$N$18=""), $B17&gt;='Personnel Details'!$N$18), 'Personnel Details'!$O$18, IF(AND(NOT('Personnel Details'!$I$18=""), $B17&gt;='Personnel Details'!$I$18), 'Personnel Details'!$J$18, 'Personnel Details'!$E$18)))</f>
        <v/>
      </c>
      <c r="IK17" s="59" t="str">
        <f>IF(IJ$9="", "", IF(AND(NOT('Personnel Details'!$N$18=""), $B17&gt;='Personnel Details'!$N$18), IF('Personnel Details'!$P$18="","", 'Personnel Details'!$P$18), IF(AND(NOT('Personnel Details'!$I$18=""), $B17&gt;='Personnel Details'!$I$18), IF('Personnel Details'!$K$18="", "", 'Personnel Details'!$K$18), IF('Personnel Details'!$F$18="", "", 'Personnel Details'!$F$18))))</f>
        <v/>
      </c>
      <c r="IL17" s="79" t="str">
        <f>IF(IJ$9="", "", IF(AND(NOT('Personnel Details'!$N$18=""), $B17&gt;='Personnel Details'!$N$18), 'Personnel Details'!$Q$18, IF(AND(NOT('Personnel Details'!$I$18=""), $B17&gt;='Personnel Details'!$I$18), 'Personnel Details'!$L$18, 'Personnel Details'!$G$18)))</f>
        <v/>
      </c>
      <c r="IM17" s="59" t="str">
        <f t="shared" si="101"/>
        <v/>
      </c>
      <c r="IN17" s="53"/>
      <c r="IP17" s="78" t="str">
        <f>IF(IP$9="", "", IF(AND(NOT('Personnel Details'!$N$19=""), $B17&gt;='Personnel Details'!$N$19), 'Personnel Details'!$O$19, IF(AND(NOT('Personnel Details'!$I$19=""), $B17&gt;='Personnel Details'!$I$19), 'Personnel Details'!$J$19, 'Personnel Details'!$E$19)))</f>
        <v/>
      </c>
      <c r="IQ17" s="59" t="str">
        <f>IF(IP$9="", "", IF(AND(NOT('Personnel Details'!$N$19=""), $B17&gt;='Personnel Details'!$N$19), IF('Personnel Details'!$P$19="","", 'Personnel Details'!$P$19), IF(AND(NOT('Personnel Details'!$I$19=""), $B17&gt;='Personnel Details'!$I$19), IF('Personnel Details'!$K$19="", "", 'Personnel Details'!$K$19), IF('Personnel Details'!$F$19="", "", 'Personnel Details'!$F$19))))</f>
        <v/>
      </c>
      <c r="IR17" s="79" t="str">
        <f>IF(IP$9="", "", IF(AND(NOT('Personnel Details'!$N$19=""), $B17&gt;='Personnel Details'!$N$19), 'Personnel Details'!$Q$19, IF(AND(NOT('Personnel Details'!$I$19=""), $B17&gt;='Personnel Details'!$I$19), 'Personnel Details'!$L$19, 'Personnel Details'!$G$19)))</f>
        <v/>
      </c>
      <c r="IS17" s="59" t="str">
        <f t="shared" si="102"/>
        <v/>
      </c>
      <c r="IT17" s="53"/>
      <c r="IV17" s="78" t="str">
        <f>IF(IV$9="", "", IF(AND(NOT('Personnel Details'!$N$20=""), $B17&gt;='Personnel Details'!$N$20), 'Personnel Details'!$O$20, IF(AND(NOT('Personnel Details'!$I$20=""), $B17&gt;='Personnel Details'!$I$20), 'Personnel Details'!$J$20, 'Personnel Details'!$E$20)))</f>
        <v/>
      </c>
      <c r="IW17" s="59" t="str">
        <f>IF(IV$9="", "", IF(AND(NOT('Personnel Details'!$N$20=""), $B17&gt;='Personnel Details'!$N$20), IF('Personnel Details'!$P$20="","", 'Personnel Details'!$P$20), IF(AND(NOT('Personnel Details'!$I$20=""), $B17&gt;='Personnel Details'!$I$20), IF('Personnel Details'!$K$20="", "", 'Personnel Details'!$K$20), IF('Personnel Details'!$F$20="", "", 'Personnel Details'!$F$20))))</f>
        <v/>
      </c>
      <c r="IX17" s="79" t="str">
        <f>IF(IV$9="", "", IF(AND(NOT('Personnel Details'!$N$20=""), $B17&gt;='Personnel Details'!$N$20), 'Personnel Details'!$Q$20, IF(AND(NOT('Personnel Details'!$I$20=""), $B17&gt;='Personnel Details'!$I$20), 'Personnel Details'!$L$20, 'Personnel Details'!$G$20)))</f>
        <v/>
      </c>
      <c r="IY17" s="59" t="str">
        <f t="shared" si="103"/>
        <v/>
      </c>
      <c r="IZ17" s="53"/>
      <c r="JB17" s="78" t="str">
        <f>IF(JB$9="", "", IF(AND(NOT('Personnel Details'!$N$21=""), $B17&gt;='Personnel Details'!$N$21), 'Personnel Details'!$O$21, IF(AND(NOT('Personnel Details'!$I$21=""), $B17&gt;='Personnel Details'!$I$21), 'Personnel Details'!$J$21, 'Personnel Details'!$E$21)))</f>
        <v/>
      </c>
      <c r="JC17" s="59" t="str">
        <f>IF(JB$9="", "", IF(AND(NOT('Personnel Details'!$N$21=""), $B17&gt;='Personnel Details'!$N$21), IF('Personnel Details'!$P$21="","", 'Personnel Details'!$P$21), IF(AND(NOT('Personnel Details'!$I$21=""), $B17&gt;='Personnel Details'!$I$21), IF('Personnel Details'!$K$21="", "", 'Personnel Details'!$K$21), IF('Personnel Details'!$F$21="", "", 'Personnel Details'!$F$21))))</f>
        <v/>
      </c>
      <c r="JD17" s="79" t="str">
        <f>IF(JB$9="", "", IF(AND(NOT('Personnel Details'!$N$21=""), $B17&gt;='Personnel Details'!$N$21), 'Personnel Details'!$Q$21, IF(AND(NOT('Personnel Details'!$I$21=""), $B17&gt;='Personnel Details'!$I$21), 'Personnel Details'!$L$21, 'Personnel Details'!$G$21)))</f>
        <v/>
      </c>
      <c r="JE17" s="59" t="str">
        <f t="shared" si="104"/>
        <v/>
      </c>
      <c r="JF17" s="53"/>
      <c r="JH17" s="78" t="str">
        <f>IF(JH$9="", "", IF(AND(NOT('Personnel Details'!$N$22=""), $B17&gt;='Personnel Details'!$N$22), 'Personnel Details'!$O$22, IF(AND(NOT('Personnel Details'!$I$22=""), $B17&gt;='Personnel Details'!$I$22), 'Personnel Details'!$J$22, 'Personnel Details'!$E$22)))</f>
        <v/>
      </c>
      <c r="JI17" s="59" t="str">
        <f>IF(JH$9="", "", IF(AND(NOT('Personnel Details'!$N$22=""), $B17&gt;='Personnel Details'!$N$22), IF('Personnel Details'!$P$22="","", 'Personnel Details'!$P$22), IF(AND(NOT('Personnel Details'!$I$22=""), $B17&gt;='Personnel Details'!$I$22), IF('Personnel Details'!$K$22="", "", 'Personnel Details'!$K$22), IF('Personnel Details'!$F$22="", "", 'Personnel Details'!$F$22))))</f>
        <v/>
      </c>
      <c r="JJ17" s="79" t="str">
        <f>IF(JH$9="", "", IF(AND(NOT('Personnel Details'!$N$22=""), $B17&gt;='Personnel Details'!$N$22), 'Personnel Details'!$Q$22, IF(AND(NOT('Personnel Details'!$I$22=""), $B17&gt;='Personnel Details'!$I$22), 'Personnel Details'!$L$22, 'Personnel Details'!$G$22)))</f>
        <v/>
      </c>
      <c r="JK17" s="59" t="str">
        <f t="shared" si="105"/>
        <v/>
      </c>
      <c r="JL17" s="53"/>
      <c r="JN17" s="78" t="str">
        <f>IF(JN$9="", "", IF(AND(NOT('Personnel Details'!$N$23=""), $B17&gt;='Personnel Details'!$N$23), 'Personnel Details'!$O$23, IF(AND(NOT('Personnel Details'!$I$23=""), $B17&gt;='Personnel Details'!$I$23), 'Personnel Details'!$J$23, 'Personnel Details'!$E$23)))</f>
        <v/>
      </c>
      <c r="JO17" s="59" t="str">
        <f>IF(JN$9="", "", IF(AND(NOT('Personnel Details'!$N$23=""), $B17&gt;='Personnel Details'!$N$23), IF('Personnel Details'!$P$23="","", 'Personnel Details'!$P$23), IF(AND(NOT('Personnel Details'!$I$23=""), $B17&gt;='Personnel Details'!$I$23), IF('Personnel Details'!$K$23="", "", 'Personnel Details'!$K$23), IF('Personnel Details'!$F$23="", "", 'Personnel Details'!$F$23))))</f>
        <v/>
      </c>
      <c r="JP17" s="79" t="str">
        <f>IF(JN$9="", "", IF(AND(NOT('Personnel Details'!$N$23=""), $B17&gt;='Personnel Details'!$N$23), 'Personnel Details'!$Q$23, IF(AND(NOT('Personnel Details'!$I$23=""), $B17&gt;='Personnel Details'!$I$23), 'Personnel Details'!$L$23, 'Personnel Details'!$G$23)))</f>
        <v/>
      </c>
      <c r="JQ17" s="59" t="str">
        <f t="shared" si="106"/>
        <v/>
      </c>
      <c r="JR17" s="53"/>
      <c r="JT17" s="78" t="str">
        <f>IF(JT$9="", "", IF(AND(NOT('Personnel Details'!$N$24=""), $B17&gt;='Personnel Details'!$N$24), 'Personnel Details'!$O$24, IF(AND(NOT('Personnel Details'!$I$24=""), $B17&gt;='Personnel Details'!$I$24), 'Personnel Details'!$J$24, 'Personnel Details'!$E$24)))</f>
        <v/>
      </c>
      <c r="JU17" s="59" t="str">
        <f>IF(JT$9="", "", IF(AND(NOT('Personnel Details'!$N$24=""), $B17&gt;='Personnel Details'!$N$24), IF('Personnel Details'!$P$24="","", 'Personnel Details'!$P$24), IF(AND(NOT('Personnel Details'!$I$24=""), $B17&gt;='Personnel Details'!$I$24), IF('Personnel Details'!$K$24="", "", 'Personnel Details'!$K$24), IF('Personnel Details'!$F$24="", "", 'Personnel Details'!$F$24))))</f>
        <v/>
      </c>
      <c r="JV17" s="79" t="str">
        <f>IF(JT$9="", "", IF(AND(NOT('Personnel Details'!$N$24=""), $B17&gt;='Personnel Details'!$N$24), 'Personnel Details'!$Q$24, IF(AND(NOT('Personnel Details'!$I$24=""), $B17&gt;='Personnel Details'!$I$24), 'Personnel Details'!$L$24, 'Personnel Details'!$G$24)))</f>
        <v/>
      </c>
      <c r="JW17" s="59" t="str">
        <f t="shared" si="107"/>
        <v/>
      </c>
      <c r="JX17" s="53"/>
      <c r="JZ17" s="78" t="str">
        <f>IF(JZ$9="", "", IF(AND(NOT('Personnel Details'!$N$25=""), $B17&gt;='Personnel Details'!$N$25), 'Personnel Details'!$O$25, IF(AND(NOT('Personnel Details'!$I$25=""), $B17&gt;='Personnel Details'!$I$25), 'Personnel Details'!$J$25, 'Personnel Details'!$E$25)))</f>
        <v/>
      </c>
      <c r="KA17" s="59" t="str">
        <f>IF(JZ$9="", "", IF(AND(NOT('Personnel Details'!$N$25=""), $B17&gt;='Personnel Details'!$N$25), IF('Personnel Details'!$P$25="","", 'Personnel Details'!$P$25), IF(AND(NOT('Personnel Details'!$I$25=""), $B17&gt;='Personnel Details'!$I$25), IF('Personnel Details'!$K$25="", "", 'Personnel Details'!$K$25), IF('Personnel Details'!$F$25="", "", 'Personnel Details'!$F$25))))</f>
        <v/>
      </c>
      <c r="KB17" s="79" t="str">
        <f>IF(JZ$9="", "", IF(AND(NOT('Personnel Details'!$N$25=""), $B17&gt;='Personnel Details'!$N$25), 'Personnel Details'!$Q$25, IF(AND(NOT('Personnel Details'!$I$25=""), $B17&gt;='Personnel Details'!$I$25), 'Personnel Details'!$L$25, 'Personnel Details'!$G$25)))</f>
        <v/>
      </c>
      <c r="KC17" s="59" t="str">
        <f t="shared" si="108"/>
        <v/>
      </c>
      <c r="KD17" s="53"/>
      <c r="KF17" s="78" t="str">
        <f>IF(KF$9="", "", IF(AND(NOT('Personnel Details'!$N$26=""), $B17&gt;='Personnel Details'!$N$26), 'Personnel Details'!$O$26, IF(AND(NOT('Personnel Details'!$I$26=""), $B17&gt;='Personnel Details'!$I$26), 'Personnel Details'!$J$26, 'Personnel Details'!$E$26)))</f>
        <v/>
      </c>
      <c r="KG17" s="59" t="str">
        <f>IF(KF$9="", "", IF(AND(NOT('Personnel Details'!$N$26=""), $B17&gt;='Personnel Details'!$N$26), IF('Personnel Details'!$P$26="","", 'Personnel Details'!$P$26), IF(AND(NOT('Personnel Details'!$I$26=""), $B17&gt;='Personnel Details'!$I$26), IF('Personnel Details'!$K$26="", "", 'Personnel Details'!$K$26), IF('Personnel Details'!$F$26="", "", 'Personnel Details'!$F$26))))</f>
        <v/>
      </c>
      <c r="KH17" s="79" t="str">
        <f>IF(KF$9="", "", IF(AND(NOT('Personnel Details'!$N$26=""), $B17&gt;='Personnel Details'!$N$26), 'Personnel Details'!$Q$26, IF(AND(NOT('Personnel Details'!$I$26=""), $B17&gt;='Personnel Details'!$I$26), 'Personnel Details'!$L$26, 'Personnel Details'!$G$26)))</f>
        <v/>
      </c>
      <c r="KI17" s="59" t="str">
        <f t="shared" si="109"/>
        <v/>
      </c>
      <c r="KJ17" s="53"/>
      <c r="KL17" s="78" t="str">
        <f>IF(KL$9="", "", IF(AND(NOT('Personnel Details'!$N$27=""), $B17&gt;='Personnel Details'!$N$27), 'Personnel Details'!$O$27, IF(AND(NOT('Personnel Details'!$I$27=""), $B17&gt;='Personnel Details'!$I$27), 'Personnel Details'!$J$27, 'Personnel Details'!$E$27)))</f>
        <v/>
      </c>
      <c r="KM17" s="59" t="str">
        <f>IF(KL$9="", "", IF(AND(NOT('Personnel Details'!$N$27=""), $B17&gt;='Personnel Details'!$N$27), IF('Personnel Details'!$P$27="","", 'Personnel Details'!$P$27), IF(AND(NOT('Personnel Details'!$I$27=""), $B17&gt;='Personnel Details'!$I$27), IF('Personnel Details'!$K$27="", "", 'Personnel Details'!$K$27), IF('Personnel Details'!$F$27="", "", 'Personnel Details'!$F$27))))</f>
        <v/>
      </c>
      <c r="KN17" s="79" t="str">
        <f>IF(KL$9="", "", IF(AND(NOT('Personnel Details'!$N$27=""), $B17&gt;='Personnel Details'!$N$27), 'Personnel Details'!$Q$27, IF(AND(NOT('Personnel Details'!$I$27=""), $B17&gt;='Personnel Details'!$I$27), 'Personnel Details'!$L$27, 'Personnel Details'!$G$27)))</f>
        <v/>
      </c>
      <c r="KO17" s="59" t="str">
        <f t="shared" si="110"/>
        <v/>
      </c>
      <c r="KP17" s="53"/>
      <c r="KR17" s="78" t="str">
        <f>IF(KR$9="", "", IF(AND(NOT('Personnel Details'!$N$28=""), $B17&gt;='Personnel Details'!$N$28), 'Personnel Details'!$O$28, IF(AND(NOT('Personnel Details'!$I$28=""), $B17&gt;='Personnel Details'!$I$28), 'Personnel Details'!$J$28, 'Personnel Details'!$E$28)))</f>
        <v/>
      </c>
      <c r="KS17" s="59" t="str">
        <f>IF(KR$9="", "", IF(AND(NOT('Personnel Details'!$N$28=""), $B17&gt;='Personnel Details'!$N$28), IF('Personnel Details'!$P$28="","", 'Personnel Details'!$P$28), IF(AND(NOT('Personnel Details'!$I$28=""), $B17&gt;='Personnel Details'!$I$28), IF('Personnel Details'!$K$28="", "", 'Personnel Details'!$K$28), IF('Personnel Details'!$F$28="", "", 'Personnel Details'!$F$28))))</f>
        <v/>
      </c>
      <c r="KT17" s="79" t="str">
        <f>IF(KR$9="", "", IF(AND(NOT('Personnel Details'!$N$28=""), $B17&gt;='Personnel Details'!$N$28), 'Personnel Details'!$Q$28, IF(AND(NOT('Personnel Details'!$I$28=""), $B17&gt;='Personnel Details'!$I$28), 'Personnel Details'!$L$28, 'Personnel Details'!$G$28)))</f>
        <v/>
      </c>
      <c r="KU17" s="59" t="str">
        <f t="shared" si="111"/>
        <v/>
      </c>
      <c r="KV17" s="53"/>
      <c r="KX17" s="78" t="str">
        <f>IF(KX$9="", "", IF(AND(NOT('Personnel Details'!$N$29=""), $B17&gt;='Personnel Details'!$N$29), 'Personnel Details'!$O$29, IF(AND(NOT('Personnel Details'!$I$29=""), $B17&gt;='Personnel Details'!$I$29), 'Personnel Details'!$J$29, 'Personnel Details'!$E$29)))</f>
        <v/>
      </c>
      <c r="KY17" s="59" t="str">
        <f>IF(KX$9="", "", IF(AND(NOT('Personnel Details'!$N$29=""), $B17&gt;='Personnel Details'!$N$29), IF('Personnel Details'!$P$29="","", 'Personnel Details'!$P$29), IF(AND(NOT('Personnel Details'!$I$29=""), $B17&gt;='Personnel Details'!$I$29), IF('Personnel Details'!$K$29="", "", 'Personnel Details'!$K$29), IF('Personnel Details'!$F$29="", "", 'Personnel Details'!$F$29))))</f>
        <v/>
      </c>
      <c r="KZ17" s="79" t="str">
        <f>IF(KX$9="", "", IF(AND(NOT('Personnel Details'!$N$29=""), $B17&gt;='Personnel Details'!$N$29), 'Personnel Details'!$Q$29, IF(AND(NOT('Personnel Details'!$I$29=""), $B17&gt;='Personnel Details'!$I$29), 'Personnel Details'!$L$29, 'Personnel Details'!$G$29)))</f>
        <v/>
      </c>
      <c r="LA17" s="59" t="str">
        <f t="shared" si="112"/>
        <v/>
      </c>
      <c r="LB17" s="53"/>
      <c r="LD17" s="78" t="str">
        <f>IF(LD$9="", "", IF(AND(NOT('Personnel Details'!$N$30=""), $B17&gt;='Personnel Details'!$N$30), 'Personnel Details'!$O$30, IF(AND(NOT('Personnel Details'!$I$30=""), $B17&gt;='Personnel Details'!$I$30), 'Personnel Details'!$J$30, 'Personnel Details'!$E$30)))</f>
        <v/>
      </c>
      <c r="LE17" s="59" t="str">
        <f>IF(LD$9="", "", IF(AND(NOT('Personnel Details'!$N$30=""), $B17&gt;='Personnel Details'!$N$30), IF('Personnel Details'!$P$30="","", 'Personnel Details'!$P$30), IF(AND(NOT('Personnel Details'!$I$30=""), $B17&gt;='Personnel Details'!$I$30), IF('Personnel Details'!$K$30="", "", 'Personnel Details'!$K$30), IF('Personnel Details'!$F$30="", "", 'Personnel Details'!$F$30))))</f>
        <v/>
      </c>
      <c r="LF17" s="79" t="str">
        <f>IF(LD$9="", "", IF(AND(NOT('Personnel Details'!$N$30=""), $B17&gt;='Personnel Details'!$N$30), 'Personnel Details'!$Q$30, IF(AND(NOT('Personnel Details'!$I$30=""), $B17&gt;='Personnel Details'!$I$30), 'Personnel Details'!$L$30, 'Personnel Details'!$G$30)))</f>
        <v/>
      </c>
      <c r="LG17" s="59" t="str">
        <f t="shared" si="113"/>
        <v/>
      </c>
      <c r="LH17" s="53"/>
      <c r="LJ17" s="78" t="str">
        <f>IF(LJ$9="", "", IF(AND(NOT('Personnel Details'!$N$31=""), $B17&gt;='Personnel Details'!$N$31), 'Personnel Details'!$O$31, IF(AND(NOT('Personnel Details'!$I$31=""), $B17&gt;='Personnel Details'!$I$31), 'Personnel Details'!$J$31, 'Personnel Details'!$E$31)))</f>
        <v/>
      </c>
      <c r="LK17" s="59" t="str">
        <f>IF(LJ$9="", "", IF(AND(NOT('Personnel Details'!$N$31=""), $B17&gt;='Personnel Details'!$N$31), IF('Personnel Details'!$P$31="","", 'Personnel Details'!$P$31), IF(AND(NOT('Personnel Details'!$I$31=""), $B17&gt;='Personnel Details'!$I$31), IF('Personnel Details'!$K$31="", "", 'Personnel Details'!$K$31), IF('Personnel Details'!$F$31="", "", 'Personnel Details'!$F$31))))</f>
        <v/>
      </c>
      <c r="LL17" s="79" t="str">
        <f>IF(LJ$9="", "", IF(AND(NOT('Personnel Details'!$N$31=""), $B17&gt;='Personnel Details'!$N$31), 'Personnel Details'!$Q$31, IF(AND(NOT('Personnel Details'!$I$31=""), $B17&gt;='Personnel Details'!$I$31), 'Personnel Details'!$L$31, 'Personnel Details'!$G$31)))</f>
        <v/>
      </c>
      <c r="LM17" s="59" t="str">
        <f t="shared" si="114"/>
        <v/>
      </c>
      <c r="LN17" s="53"/>
      <c r="LP17" s="78" t="str">
        <f>IF(LP$9="", "", IF(AND(NOT('Personnel Details'!$N$32=""), $B17&gt;='Personnel Details'!$N$32), 'Personnel Details'!$O$32, IF(AND(NOT('Personnel Details'!$I$32=""), $B17&gt;='Personnel Details'!$I$32), 'Personnel Details'!$J$32, 'Personnel Details'!$E$32)))</f>
        <v/>
      </c>
      <c r="LQ17" s="59" t="str">
        <f>IF(LP$9="", "", IF(AND(NOT('Personnel Details'!$N$32=""), $B17&gt;='Personnel Details'!$N$32), IF('Personnel Details'!$P$32="","", 'Personnel Details'!$P$32), IF(AND(NOT('Personnel Details'!$I$32=""), $B17&gt;='Personnel Details'!$I$32), IF('Personnel Details'!$K$32="", "", 'Personnel Details'!$K$32), IF('Personnel Details'!$F$32="", "", 'Personnel Details'!$F$32))))</f>
        <v/>
      </c>
      <c r="LR17" s="79" t="str">
        <f>IF(LP$9="", "", IF(AND(NOT('Personnel Details'!$N$32=""), $B17&gt;='Personnel Details'!$N$32), 'Personnel Details'!$Q$32, IF(AND(NOT('Personnel Details'!$I$32=""), $B17&gt;='Personnel Details'!$I$32), 'Personnel Details'!$L$32, 'Personnel Details'!$G$32)))</f>
        <v/>
      </c>
      <c r="LS17" s="59" t="str">
        <f t="shared" si="115"/>
        <v/>
      </c>
      <c r="LT17" s="53"/>
      <c r="LV17" s="78" t="str">
        <f>IF(LV$9="", "", IF(AND(NOT('Personnel Details'!$N$33=""), $B17&gt;='Personnel Details'!$N$33), 'Personnel Details'!$O$33, IF(AND(NOT('Personnel Details'!$I$33=""), $B17&gt;='Personnel Details'!$I$33), 'Personnel Details'!$J$33, 'Personnel Details'!$E$33)))</f>
        <v/>
      </c>
      <c r="LW17" s="59" t="str">
        <f>IF(LV$9="", "", IF(AND(NOT('Personnel Details'!$N$33=""), $B17&gt;='Personnel Details'!$N$33), IF('Personnel Details'!$P$33="","", 'Personnel Details'!$P$33), IF(AND(NOT('Personnel Details'!$I$33=""), $B17&gt;='Personnel Details'!$I$33), IF('Personnel Details'!$K$33="", "", 'Personnel Details'!$K$33), IF('Personnel Details'!$F$33="", "", 'Personnel Details'!$F$33))))</f>
        <v/>
      </c>
      <c r="LX17" s="79" t="str">
        <f>IF(LV$9="", "", IF(AND(NOT('Personnel Details'!$N$33=""), $B17&gt;='Personnel Details'!$N$33), 'Personnel Details'!$Q$33, IF(AND(NOT('Personnel Details'!$I$33=""), $B17&gt;='Personnel Details'!$I$33), 'Personnel Details'!$L$33, 'Personnel Details'!$G$33)))</f>
        <v/>
      </c>
      <c r="LY17" s="59" t="str">
        <f t="shared" si="116"/>
        <v/>
      </c>
      <c r="LZ17" s="53"/>
      <c r="MB17" s="78" t="str">
        <f>IF(MB$9="", "", IF(AND(NOT('Personnel Details'!$N$34=""), $B17&gt;='Personnel Details'!$N$34), 'Personnel Details'!$O$34, IF(AND(NOT('Personnel Details'!$I$34=""), $B17&gt;='Personnel Details'!$I$34), 'Personnel Details'!$J$34, 'Personnel Details'!$E$34)))</f>
        <v/>
      </c>
      <c r="MC17" s="59" t="str">
        <f>IF(MB$9="", "", IF(AND(NOT('Personnel Details'!$N$34=""), $B17&gt;='Personnel Details'!$N$34), IF('Personnel Details'!$P$34="","", 'Personnel Details'!$P$34), IF(AND(NOT('Personnel Details'!$I$34=""), $B17&gt;='Personnel Details'!$I$34), IF('Personnel Details'!$K$34="", "", 'Personnel Details'!$K$34), IF('Personnel Details'!$F$34="", "", 'Personnel Details'!$F$34))))</f>
        <v/>
      </c>
      <c r="MD17" s="79" t="str">
        <f>IF(MB$9="", "", IF(AND(NOT('Personnel Details'!$N$34=""), $B17&gt;='Personnel Details'!$N$34), 'Personnel Details'!$Q$34, IF(AND(NOT('Personnel Details'!$I$34=""), $B17&gt;='Personnel Details'!$I$34), 'Personnel Details'!$L$34, 'Personnel Details'!$G$34)))</f>
        <v/>
      </c>
      <c r="ME17" s="59" t="str">
        <f t="shared" si="117"/>
        <v/>
      </c>
      <c r="MF17" s="53"/>
      <c r="MH17" s="78" t="str">
        <f>IF(MH$9="", "", IF(AND(NOT('Personnel Details'!$N$35=""), $B17&gt;='Personnel Details'!$N$35), 'Personnel Details'!$O$35, IF(AND(NOT('Personnel Details'!$I$35=""), $B17&gt;='Personnel Details'!$I$35), 'Personnel Details'!$J$35, 'Personnel Details'!$E$35)))</f>
        <v/>
      </c>
      <c r="MI17" s="59" t="str">
        <f>IF(MH$9="", "", IF(AND(NOT('Personnel Details'!$N$35=""), $B17&gt;='Personnel Details'!$N$35), IF('Personnel Details'!$P$35="","", 'Personnel Details'!$P$35), IF(AND(NOT('Personnel Details'!$I$35=""), $B17&gt;='Personnel Details'!$I$35), IF('Personnel Details'!$K$35="", "", 'Personnel Details'!$K$35), IF('Personnel Details'!$F$35="", "", 'Personnel Details'!$F$35))))</f>
        <v/>
      </c>
      <c r="MJ17" s="79" t="str">
        <f>IF(MH$9="", "", IF(AND(NOT('Personnel Details'!$N$35=""), $B17&gt;='Personnel Details'!$N$35), 'Personnel Details'!$Q$35, IF(AND(NOT('Personnel Details'!$I$35=""), $B17&gt;='Personnel Details'!$I$35), 'Personnel Details'!$L$35, 'Personnel Details'!$G$35)))</f>
        <v/>
      </c>
      <c r="MK17" s="59" t="str">
        <f t="shared" si="118"/>
        <v/>
      </c>
      <c r="ML17" s="53"/>
      <c r="MN17" s="78" t="str">
        <f>IF(MN$9="", "", IF(AND(NOT('Personnel Details'!$N$36=""), $B17&gt;='Personnel Details'!$N$36), 'Personnel Details'!$O$36, IF(AND(NOT('Personnel Details'!$I$36=""), $B17&gt;='Personnel Details'!$I$36), 'Personnel Details'!$J$36, 'Personnel Details'!$E$36)))</f>
        <v/>
      </c>
      <c r="MO17" s="59" t="str">
        <f>IF(MN$9="", "", IF(AND(NOT('Personnel Details'!$N$36=""), $B17&gt;='Personnel Details'!$N$36), IF('Personnel Details'!$P$36="","", 'Personnel Details'!$P$36), IF(AND(NOT('Personnel Details'!$I$36=""), $B17&gt;='Personnel Details'!$I$36), IF('Personnel Details'!$K$36="", "", 'Personnel Details'!$K$36), IF('Personnel Details'!$F$36="", "", 'Personnel Details'!$F$36))))</f>
        <v/>
      </c>
      <c r="MP17" s="79" t="str">
        <f>IF(MN$9="", "", IF(AND(NOT('Personnel Details'!$N$36=""), $B17&gt;='Personnel Details'!$N$36), 'Personnel Details'!$Q$36, IF(AND(NOT('Personnel Details'!$I$36=""), $B17&gt;='Personnel Details'!$I$36), 'Personnel Details'!$L$36, 'Personnel Details'!$G$36)))</f>
        <v/>
      </c>
      <c r="MQ17" s="59" t="str">
        <f t="shared" si="119"/>
        <v/>
      </c>
      <c r="MR17" s="53"/>
      <c r="MT17" s="78" t="str">
        <f>IF(MT$9="", "", IF(AND(NOT('Personnel Details'!$N$37=""), $B17&gt;='Personnel Details'!$N$37), 'Personnel Details'!$O$37, IF(AND(NOT('Personnel Details'!$I$37=""), $B17&gt;='Personnel Details'!$I$37), 'Personnel Details'!$J$37, 'Personnel Details'!$E$37)))</f>
        <v/>
      </c>
      <c r="MU17" s="59" t="str">
        <f>IF(MT$9="", "", IF(AND(NOT('Personnel Details'!$N$37=""), $B17&gt;='Personnel Details'!$N$37), IF('Personnel Details'!$P$37="","", 'Personnel Details'!$P$37), IF(AND(NOT('Personnel Details'!$I$37=""), $B17&gt;='Personnel Details'!$I$37), IF('Personnel Details'!$K$37="", "", 'Personnel Details'!$K$37), IF('Personnel Details'!$F$37="", "", 'Personnel Details'!$F$37))))</f>
        <v/>
      </c>
      <c r="MV17" s="79" t="str">
        <f>IF(MT$9="", "", IF(AND(NOT('Personnel Details'!$N$37=""), $B17&gt;='Personnel Details'!$N$37), 'Personnel Details'!$Q$37, IF(AND(NOT('Personnel Details'!$I$37=""), $B17&gt;='Personnel Details'!$I$37), 'Personnel Details'!$L$37, 'Personnel Details'!$G$37)))</f>
        <v/>
      </c>
      <c r="MW17" s="59" t="str">
        <f t="shared" si="120"/>
        <v/>
      </c>
      <c r="MX17" s="53"/>
      <c r="MZ17" s="78" t="str">
        <f>IF(MZ$9="", "", IF(AND(NOT('Personnel Details'!$N$38=""), $B17&gt;='Personnel Details'!$N$38), 'Personnel Details'!$O$38, IF(AND(NOT('Personnel Details'!$I$38=""), $B17&gt;='Personnel Details'!$I$38), 'Personnel Details'!$J$38, 'Personnel Details'!$E$38)))</f>
        <v/>
      </c>
      <c r="NA17" s="59" t="str">
        <f>IF(MZ$9="", "", IF(AND(NOT('Personnel Details'!$N$38=""), $B17&gt;='Personnel Details'!$N$38), IF('Personnel Details'!$P$38="","", 'Personnel Details'!$P$38), IF(AND(NOT('Personnel Details'!$I$38=""), $B17&gt;='Personnel Details'!$I$38), IF('Personnel Details'!$K$38="", "", 'Personnel Details'!$K$38), IF('Personnel Details'!$F$38="", "", 'Personnel Details'!$F$38))))</f>
        <v/>
      </c>
      <c r="NB17" s="79" t="str">
        <f>IF(MZ$9="", "", IF(AND(NOT('Personnel Details'!$N$38=""), $B17&gt;='Personnel Details'!$N$38), 'Personnel Details'!$Q$38, IF(AND(NOT('Personnel Details'!$I$38=""), $B17&gt;='Personnel Details'!$I$38), 'Personnel Details'!$L$38, 'Personnel Details'!$G$38)))</f>
        <v/>
      </c>
      <c r="NC17" s="59" t="str">
        <f t="shared" si="121"/>
        <v/>
      </c>
      <c r="ND17" s="53"/>
      <c r="NF17" s="78" t="str">
        <f>IF(NF$9="", "", IF(AND(NOT('Personnel Details'!$N$39=""), $B17&gt;='Personnel Details'!$N$39), 'Personnel Details'!$O$39, IF(AND(NOT('Personnel Details'!$I$39=""), $B17&gt;='Personnel Details'!$I$39), 'Personnel Details'!$J$39, 'Personnel Details'!$E$39)))</f>
        <v/>
      </c>
      <c r="NG17" s="59" t="str">
        <f>IF(NF$9="", "", IF(AND(NOT('Personnel Details'!$N$39=""), $B17&gt;='Personnel Details'!$N$39), IF('Personnel Details'!$P$39="","", 'Personnel Details'!$P$39), IF(AND(NOT('Personnel Details'!$I$39=""), $B17&gt;='Personnel Details'!$I$39), IF('Personnel Details'!$K$39="", "", 'Personnel Details'!$K$39), IF('Personnel Details'!$F$39="", "", 'Personnel Details'!$F$39))))</f>
        <v/>
      </c>
      <c r="NH17" s="79" t="str">
        <f>IF(NF$9="", "", IF(AND(NOT('Personnel Details'!$N$39=""), $B17&gt;='Personnel Details'!$N$39), 'Personnel Details'!$Q$39, IF(AND(NOT('Personnel Details'!$I$39=""), $B17&gt;='Personnel Details'!$I$39), 'Personnel Details'!$L$39, 'Personnel Details'!$G$39)))</f>
        <v/>
      </c>
      <c r="NI17" s="59" t="str">
        <f t="shared" si="122"/>
        <v/>
      </c>
      <c r="NJ17" s="53"/>
      <c r="NL17" s="78" t="str">
        <f>IF(NL$9="", "", IF(AND(NOT('Personnel Details'!$N$40=""), $B17&gt;='Personnel Details'!$N$40), 'Personnel Details'!$O$40, IF(AND(NOT('Personnel Details'!$I$40=""), $B17&gt;='Personnel Details'!$I$40), 'Personnel Details'!$J$40, 'Personnel Details'!$E$40)))</f>
        <v/>
      </c>
      <c r="NM17" s="59" t="str">
        <f>IF(NL$9="", "", IF(AND(NOT('Personnel Details'!$N$40=""), $B17&gt;='Personnel Details'!$N$40), IF('Personnel Details'!$P$40="","", 'Personnel Details'!$P$40), IF(AND(NOT('Personnel Details'!$I$40=""), $B17&gt;='Personnel Details'!$I$40), IF('Personnel Details'!$K$40="", "", 'Personnel Details'!$K$40), IF('Personnel Details'!$F$40="", "", 'Personnel Details'!$F$40))))</f>
        <v/>
      </c>
      <c r="NN17" s="79" t="str">
        <f>IF(NL$9="", "", IF(AND(NOT('Personnel Details'!$N$40=""), $B17&gt;='Personnel Details'!$N$40), 'Personnel Details'!$Q$40, IF(AND(NOT('Personnel Details'!$I$40=""), $B17&gt;='Personnel Details'!$I$40), 'Personnel Details'!$L$40, 'Personnel Details'!$G$40)))</f>
        <v/>
      </c>
      <c r="NO17" s="59" t="str">
        <f t="shared" si="123"/>
        <v/>
      </c>
      <c r="NP17" s="53"/>
    </row>
    <row r="18" spans="1:380" x14ac:dyDescent="0.25">
      <c r="A18" s="32"/>
      <c r="B18" s="113" t="str">
        <f>IFERROR(IF(B17+1&gt;'Personnel Details'!$U$5, "", B17+1), "")</f>
        <v/>
      </c>
      <c r="C18" s="32"/>
      <c r="D18" s="84"/>
      <c r="E18" s="13" t="str">
        <f t="shared" si="2"/>
        <v/>
      </c>
      <c r="F18" s="13" t="str">
        <f t="shared" si="33"/>
        <v/>
      </c>
      <c r="G18" s="56" t="str">
        <f t="shared" si="124"/>
        <v/>
      </c>
      <c r="H18" s="16" t="str">
        <f t="shared" si="34"/>
        <v/>
      </c>
      <c r="I18" s="32"/>
      <c r="J18" s="84"/>
      <c r="K18" s="62" t="str">
        <f t="shared" si="3"/>
        <v/>
      </c>
      <c r="L18" s="62" t="str">
        <f t="shared" si="35"/>
        <v/>
      </c>
      <c r="M18" s="65" t="str">
        <f t="shared" si="125"/>
        <v/>
      </c>
      <c r="N18" s="68" t="str">
        <f t="shared" si="36"/>
        <v/>
      </c>
      <c r="O18" s="32"/>
      <c r="P18" s="84"/>
      <c r="Q18" s="62" t="str">
        <f t="shared" si="4"/>
        <v/>
      </c>
      <c r="R18" s="62" t="str">
        <f t="shared" si="37"/>
        <v/>
      </c>
      <c r="S18" s="65" t="str">
        <f t="shared" si="126"/>
        <v/>
      </c>
      <c r="T18" s="68" t="str">
        <f t="shared" si="38"/>
        <v/>
      </c>
      <c r="U18" s="32"/>
      <c r="V18" s="84"/>
      <c r="W18" s="62" t="str">
        <f t="shared" si="5"/>
        <v/>
      </c>
      <c r="X18" s="62" t="str">
        <f t="shared" si="39"/>
        <v/>
      </c>
      <c r="Y18" s="65" t="str">
        <f t="shared" si="127"/>
        <v/>
      </c>
      <c r="Z18" s="68" t="str">
        <f t="shared" si="40"/>
        <v/>
      </c>
      <c r="AA18" s="32"/>
      <c r="AB18" s="84"/>
      <c r="AC18" s="62" t="str">
        <f t="shared" si="6"/>
        <v/>
      </c>
      <c r="AD18" s="62" t="str">
        <f t="shared" si="41"/>
        <v/>
      </c>
      <c r="AE18" s="65" t="str">
        <f t="shared" si="128"/>
        <v/>
      </c>
      <c r="AF18" s="68" t="str">
        <f t="shared" si="42"/>
        <v/>
      </c>
      <c r="AG18" s="32"/>
      <c r="AH18" s="84"/>
      <c r="AI18" s="62" t="str">
        <f t="shared" si="7"/>
        <v/>
      </c>
      <c r="AJ18" s="62" t="str">
        <f t="shared" si="43"/>
        <v/>
      </c>
      <c r="AK18" s="65" t="str">
        <f t="shared" si="129"/>
        <v/>
      </c>
      <c r="AL18" s="68" t="str">
        <f t="shared" si="44"/>
        <v/>
      </c>
      <c r="AM18" s="32"/>
      <c r="AN18" s="84"/>
      <c r="AO18" s="62" t="str">
        <f t="shared" si="8"/>
        <v/>
      </c>
      <c r="AP18" s="62" t="str">
        <f t="shared" si="45"/>
        <v/>
      </c>
      <c r="AQ18" s="65" t="str">
        <f t="shared" si="130"/>
        <v/>
      </c>
      <c r="AR18" s="68" t="str">
        <f t="shared" si="46"/>
        <v/>
      </c>
      <c r="AS18" s="32"/>
      <c r="AT18" s="84"/>
      <c r="AU18" s="62" t="str">
        <f t="shared" si="9"/>
        <v/>
      </c>
      <c r="AV18" s="62" t="str">
        <f t="shared" si="47"/>
        <v/>
      </c>
      <c r="AW18" s="65" t="str">
        <f t="shared" si="131"/>
        <v/>
      </c>
      <c r="AX18" s="68" t="str">
        <f t="shared" si="48"/>
        <v/>
      </c>
      <c r="AY18" s="32"/>
      <c r="AZ18" s="84"/>
      <c r="BA18" s="62" t="str">
        <f t="shared" si="10"/>
        <v/>
      </c>
      <c r="BB18" s="62" t="str">
        <f t="shared" si="49"/>
        <v/>
      </c>
      <c r="BC18" s="65" t="str">
        <f t="shared" si="132"/>
        <v/>
      </c>
      <c r="BD18" s="68" t="str">
        <f t="shared" si="50"/>
        <v/>
      </c>
      <c r="BE18" s="32"/>
      <c r="BF18" s="84"/>
      <c r="BG18" s="62" t="str">
        <f t="shared" si="11"/>
        <v/>
      </c>
      <c r="BH18" s="62" t="str">
        <f t="shared" si="51"/>
        <v/>
      </c>
      <c r="BI18" s="65" t="str">
        <f t="shared" si="133"/>
        <v/>
      </c>
      <c r="BJ18" s="68" t="str">
        <f t="shared" si="52"/>
        <v/>
      </c>
      <c r="BK18" s="32"/>
      <c r="BL18" s="84"/>
      <c r="BM18" s="62" t="str">
        <f t="shared" si="12"/>
        <v/>
      </c>
      <c r="BN18" s="62" t="str">
        <f t="shared" si="53"/>
        <v/>
      </c>
      <c r="BO18" s="65" t="str">
        <f t="shared" si="134"/>
        <v/>
      </c>
      <c r="BP18" s="68" t="str">
        <f t="shared" si="54"/>
        <v/>
      </c>
      <c r="BQ18" s="32"/>
      <c r="BR18" s="84"/>
      <c r="BS18" s="62" t="str">
        <f t="shared" si="13"/>
        <v/>
      </c>
      <c r="BT18" s="62" t="str">
        <f t="shared" si="55"/>
        <v/>
      </c>
      <c r="BU18" s="65" t="str">
        <f t="shared" si="135"/>
        <v/>
      </c>
      <c r="BV18" s="68" t="str">
        <f t="shared" si="56"/>
        <v/>
      </c>
      <c r="BW18" s="32"/>
      <c r="BX18" s="84"/>
      <c r="BY18" s="62" t="str">
        <f t="shared" si="14"/>
        <v/>
      </c>
      <c r="BZ18" s="62" t="str">
        <f t="shared" si="57"/>
        <v/>
      </c>
      <c r="CA18" s="65" t="str">
        <f t="shared" si="136"/>
        <v/>
      </c>
      <c r="CB18" s="68" t="str">
        <f t="shared" si="58"/>
        <v/>
      </c>
      <c r="CC18" s="32"/>
      <c r="CD18" s="84"/>
      <c r="CE18" s="62" t="str">
        <f t="shared" si="15"/>
        <v/>
      </c>
      <c r="CF18" s="62" t="str">
        <f t="shared" si="59"/>
        <v/>
      </c>
      <c r="CG18" s="65" t="str">
        <f t="shared" si="137"/>
        <v/>
      </c>
      <c r="CH18" s="68" t="str">
        <f t="shared" si="60"/>
        <v/>
      </c>
      <c r="CI18" s="32"/>
      <c r="CJ18" s="84"/>
      <c r="CK18" s="62" t="str">
        <f t="shared" si="16"/>
        <v/>
      </c>
      <c r="CL18" s="62" t="str">
        <f t="shared" si="61"/>
        <v/>
      </c>
      <c r="CM18" s="65" t="str">
        <f t="shared" si="138"/>
        <v/>
      </c>
      <c r="CN18" s="68" t="str">
        <f t="shared" si="62"/>
        <v/>
      </c>
      <c r="CO18" s="32"/>
      <c r="CP18" s="84"/>
      <c r="CQ18" s="62" t="str">
        <f t="shared" si="17"/>
        <v/>
      </c>
      <c r="CR18" s="62" t="str">
        <f t="shared" si="63"/>
        <v/>
      </c>
      <c r="CS18" s="65" t="str">
        <f t="shared" si="139"/>
        <v/>
      </c>
      <c r="CT18" s="68" t="str">
        <f t="shared" si="64"/>
        <v/>
      </c>
      <c r="CU18" s="32"/>
      <c r="CV18" s="84"/>
      <c r="CW18" s="62" t="str">
        <f t="shared" si="18"/>
        <v/>
      </c>
      <c r="CX18" s="62" t="str">
        <f t="shared" si="65"/>
        <v/>
      </c>
      <c r="CY18" s="65" t="str">
        <f t="shared" si="140"/>
        <v/>
      </c>
      <c r="CZ18" s="68" t="str">
        <f t="shared" si="66"/>
        <v/>
      </c>
      <c r="DA18" s="32"/>
      <c r="DB18" s="84"/>
      <c r="DC18" s="62" t="str">
        <f t="shared" si="19"/>
        <v/>
      </c>
      <c r="DD18" s="62" t="str">
        <f t="shared" si="67"/>
        <v/>
      </c>
      <c r="DE18" s="65" t="str">
        <f t="shared" si="141"/>
        <v/>
      </c>
      <c r="DF18" s="68" t="str">
        <f t="shared" si="68"/>
        <v/>
      </c>
      <c r="DG18" s="32"/>
      <c r="DH18" s="84"/>
      <c r="DI18" s="62" t="str">
        <f t="shared" si="20"/>
        <v/>
      </c>
      <c r="DJ18" s="62" t="str">
        <f t="shared" si="69"/>
        <v/>
      </c>
      <c r="DK18" s="65" t="str">
        <f t="shared" si="142"/>
        <v/>
      </c>
      <c r="DL18" s="68" t="str">
        <f t="shared" si="70"/>
        <v/>
      </c>
      <c r="DM18" s="32"/>
      <c r="DN18" s="84"/>
      <c r="DO18" s="62" t="str">
        <f t="shared" si="21"/>
        <v/>
      </c>
      <c r="DP18" s="62" t="str">
        <f t="shared" si="71"/>
        <v/>
      </c>
      <c r="DQ18" s="65" t="str">
        <f t="shared" si="143"/>
        <v/>
      </c>
      <c r="DR18" s="68" t="str">
        <f t="shared" si="72"/>
        <v/>
      </c>
      <c r="DS18" s="32"/>
      <c r="DT18" s="84"/>
      <c r="DU18" s="62" t="str">
        <f t="shared" si="22"/>
        <v/>
      </c>
      <c r="DV18" s="62" t="str">
        <f t="shared" si="73"/>
        <v/>
      </c>
      <c r="DW18" s="65" t="str">
        <f t="shared" si="144"/>
        <v/>
      </c>
      <c r="DX18" s="68" t="str">
        <f t="shared" si="74"/>
        <v/>
      </c>
      <c r="DY18" s="32"/>
      <c r="DZ18" s="84"/>
      <c r="EA18" s="62" t="str">
        <f t="shared" si="23"/>
        <v/>
      </c>
      <c r="EB18" s="62" t="str">
        <f t="shared" si="75"/>
        <v/>
      </c>
      <c r="EC18" s="65" t="str">
        <f t="shared" si="145"/>
        <v/>
      </c>
      <c r="ED18" s="68" t="str">
        <f t="shared" si="76"/>
        <v/>
      </c>
      <c r="EE18" s="32"/>
      <c r="EF18" s="84"/>
      <c r="EG18" s="62" t="str">
        <f t="shared" si="24"/>
        <v/>
      </c>
      <c r="EH18" s="62" t="str">
        <f t="shared" si="77"/>
        <v/>
      </c>
      <c r="EI18" s="65" t="str">
        <f t="shared" si="146"/>
        <v/>
      </c>
      <c r="EJ18" s="68" t="str">
        <f t="shared" si="78"/>
        <v/>
      </c>
      <c r="EK18" s="32"/>
      <c r="EL18" s="84"/>
      <c r="EM18" s="62" t="str">
        <f t="shared" si="25"/>
        <v/>
      </c>
      <c r="EN18" s="62" t="str">
        <f t="shared" si="79"/>
        <v/>
      </c>
      <c r="EO18" s="65" t="str">
        <f t="shared" si="147"/>
        <v/>
      </c>
      <c r="EP18" s="68" t="str">
        <f t="shared" si="80"/>
        <v/>
      </c>
      <c r="EQ18" s="32"/>
      <c r="ER18" s="84"/>
      <c r="ES18" s="62" t="str">
        <f t="shared" si="26"/>
        <v/>
      </c>
      <c r="ET18" s="62" t="str">
        <f t="shared" si="81"/>
        <v/>
      </c>
      <c r="EU18" s="65" t="str">
        <f t="shared" si="148"/>
        <v/>
      </c>
      <c r="EV18" s="68" t="str">
        <f t="shared" si="82"/>
        <v/>
      </c>
      <c r="EW18" s="32"/>
      <c r="EX18" s="84"/>
      <c r="EY18" s="62" t="str">
        <f t="shared" si="27"/>
        <v/>
      </c>
      <c r="EZ18" s="62" t="str">
        <f t="shared" si="83"/>
        <v/>
      </c>
      <c r="FA18" s="65" t="str">
        <f t="shared" si="149"/>
        <v/>
      </c>
      <c r="FB18" s="68" t="str">
        <f t="shared" si="84"/>
        <v/>
      </c>
      <c r="FC18" s="32"/>
      <c r="FD18" s="84"/>
      <c r="FE18" s="62" t="str">
        <f t="shared" si="28"/>
        <v/>
      </c>
      <c r="FF18" s="62" t="str">
        <f t="shared" si="85"/>
        <v/>
      </c>
      <c r="FG18" s="65" t="str">
        <f t="shared" si="150"/>
        <v/>
      </c>
      <c r="FH18" s="68" t="str">
        <f t="shared" si="86"/>
        <v/>
      </c>
      <c r="FI18" s="32"/>
      <c r="FJ18" s="84"/>
      <c r="FK18" s="62" t="str">
        <f t="shared" si="29"/>
        <v/>
      </c>
      <c r="FL18" s="62" t="str">
        <f t="shared" si="87"/>
        <v/>
      </c>
      <c r="FM18" s="65" t="str">
        <f t="shared" si="151"/>
        <v/>
      </c>
      <c r="FN18" s="68" t="str">
        <f t="shared" si="88"/>
        <v/>
      </c>
      <c r="FO18" s="32"/>
      <c r="FP18" s="84"/>
      <c r="FQ18" s="62" t="str">
        <f t="shared" si="30"/>
        <v/>
      </c>
      <c r="FR18" s="62" t="str">
        <f t="shared" si="89"/>
        <v/>
      </c>
      <c r="FS18" s="65" t="str">
        <f t="shared" si="152"/>
        <v/>
      </c>
      <c r="FT18" s="68" t="str">
        <f t="shared" si="90"/>
        <v/>
      </c>
      <c r="FU18" s="32"/>
      <c r="FV18" s="84"/>
      <c r="FW18" s="62" t="str">
        <f t="shared" si="31"/>
        <v/>
      </c>
      <c r="FX18" s="62" t="str">
        <f t="shared" si="91"/>
        <v/>
      </c>
      <c r="FY18" s="65" t="str">
        <f t="shared" si="153"/>
        <v/>
      </c>
      <c r="FZ18" s="68" t="str">
        <f t="shared" si="92"/>
        <v/>
      </c>
      <c r="GA18" s="32"/>
      <c r="GC18" s="7" t="str">
        <f t="shared" si="93"/>
        <v/>
      </c>
      <c r="GD18" s="7" t="str">
        <f t="shared" ca="1" si="32"/>
        <v/>
      </c>
      <c r="GG18" s="4" t="s">
        <v>36</v>
      </c>
      <c r="GI18" s="45" t="e">
        <f>GL18-INDEX(GO13:GO19, MATCH(GK18, GN13:GN19, 0))</f>
        <v>#VALUE!</v>
      </c>
      <c r="GJ18" s="42"/>
      <c r="GK18" s="46" t="e">
        <f>TEXT(GL18, "ddd")</f>
        <v>#VALUE!</v>
      </c>
      <c r="GL18" s="47" t="e">
        <f>DATE(GI12, 8, 31)</f>
        <v>#VALUE!</v>
      </c>
      <c r="GN18" s="7" t="s">
        <v>37</v>
      </c>
      <c r="GO18" s="7">
        <v>5</v>
      </c>
      <c r="GP18" s="7">
        <v>2</v>
      </c>
      <c r="GQ18" s="7">
        <v>1</v>
      </c>
      <c r="GR18" s="50"/>
      <c r="GT18" s="71" t="str">
        <f>IF(GT$9="", "", IF(AND(NOT('Personnel Details'!$N$11=""), $B18&gt;='Personnel Details'!$N$11), 'Personnel Details'!$O$11, IF(AND(NOT('Personnel Details'!$I$11=""), $B18&gt;='Personnel Details'!$I$11), 'Personnel Details'!$J$11, 'Personnel Details'!$E$11)))</f>
        <v/>
      </c>
      <c r="GU18" s="59" t="str">
        <f>IF(GT$9="", "", IF(AND(NOT('Personnel Details'!$N$11=""), $B18&gt;='Personnel Details'!$N$11), IF('Personnel Details'!$P$11="","", 'Personnel Details'!$P$11), IF(AND(NOT('Personnel Details'!$I$11=""), $B18&gt;='Personnel Details'!$I$11), IF('Personnel Details'!$K$11="", "", 'Personnel Details'!$K$11), IF('Personnel Details'!$F$11="", "", 'Personnel Details'!$F$11))))</f>
        <v/>
      </c>
      <c r="GV18" s="74" t="str">
        <f>IF(GT$9="", "", IF(AND(NOT('Personnel Details'!$N$11=""), $B18&gt;='Personnel Details'!$N$11), 'Personnel Details'!$Q$11, IF(AND(NOT('Personnel Details'!$I$11=""), $B18&gt;='Personnel Details'!$I$11), 'Personnel Details'!$L$11, 'Personnel Details'!$G$11)))</f>
        <v/>
      </c>
      <c r="GW18" s="59" t="str">
        <f t="shared" si="94"/>
        <v/>
      </c>
      <c r="GX18" s="53"/>
      <c r="GZ18" s="78" t="str">
        <f>IF(GZ$9="", "", IF(AND(NOT('Personnel Details'!$N$12=""), $B18&gt;='Personnel Details'!$N$12), 'Personnel Details'!$O$12, IF(AND(NOT('Personnel Details'!$I$12=""), $B18&gt;='Personnel Details'!$I$12), 'Personnel Details'!$J$12, 'Personnel Details'!$E$12)))</f>
        <v/>
      </c>
      <c r="HA18" s="59" t="str">
        <f>IF(GZ$9="", "", IF(AND(NOT('Personnel Details'!$N$12=""), $B18&gt;='Personnel Details'!$N$12), IF('Personnel Details'!$P$12="","", 'Personnel Details'!$P$12), IF(AND(NOT('Personnel Details'!$I$12=""), $B18&gt;='Personnel Details'!$I$12), IF('Personnel Details'!$K$12="", "", 'Personnel Details'!$K$12), IF('Personnel Details'!$F$12="", "", 'Personnel Details'!$F$12))))</f>
        <v/>
      </c>
      <c r="HB18" s="79" t="str">
        <f>IF(GZ$9="", "", IF(AND(NOT('Personnel Details'!$N$12=""), $B18&gt;='Personnel Details'!$N$12), 'Personnel Details'!$Q$12, IF(AND(NOT('Personnel Details'!$I$12=""), $B18&gt;='Personnel Details'!$I$12), 'Personnel Details'!$L$12, 'Personnel Details'!$G$12)))</f>
        <v/>
      </c>
      <c r="HC18" s="59" t="str">
        <f t="shared" si="95"/>
        <v/>
      </c>
      <c r="HD18" s="53"/>
      <c r="HF18" s="78" t="str">
        <f>IF(HF$9="", "", IF(AND(NOT('Personnel Details'!$N$13=""), $B18&gt;='Personnel Details'!$N$13), 'Personnel Details'!$O$13, IF(AND(NOT('Personnel Details'!$I$13=""), $B18&gt;='Personnel Details'!$I$13), 'Personnel Details'!$J$13, 'Personnel Details'!$E$13)))</f>
        <v/>
      </c>
      <c r="HG18" s="59" t="str">
        <f>IF(HF$9="", "", IF(AND(NOT('Personnel Details'!$N$13=""), $B18&gt;='Personnel Details'!$N$13), IF('Personnel Details'!$P$13="","", 'Personnel Details'!$P$13), IF(AND(NOT('Personnel Details'!$I$13=""), $B18&gt;='Personnel Details'!$I$13), IF('Personnel Details'!$K$13="", "", 'Personnel Details'!$K$13), IF('Personnel Details'!$F$13="", "", 'Personnel Details'!$F$13))))</f>
        <v/>
      </c>
      <c r="HH18" s="79" t="str">
        <f>IF(HF$9="", "", IF(AND(NOT('Personnel Details'!$N$13=""), $B18&gt;='Personnel Details'!$N$13), 'Personnel Details'!$Q$13, IF(AND(NOT('Personnel Details'!$I$13=""), $B18&gt;='Personnel Details'!$I$13), 'Personnel Details'!$L$13, 'Personnel Details'!$G$13)))</f>
        <v/>
      </c>
      <c r="HI18" s="59" t="str">
        <f t="shared" si="96"/>
        <v/>
      </c>
      <c r="HJ18" s="53"/>
      <c r="HL18" s="78" t="str">
        <f>IF(HL$9="", "", IF(AND(NOT('Personnel Details'!$N$14=""), $B18&gt;='Personnel Details'!$N$14), 'Personnel Details'!$O$14, IF(AND(NOT('Personnel Details'!$I$14=""), $B18&gt;='Personnel Details'!$I$14), 'Personnel Details'!$J$14, 'Personnel Details'!$E$14)))</f>
        <v/>
      </c>
      <c r="HM18" s="59" t="str">
        <f>IF(HL$9="", "", IF(AND(NOT('Personnel Details'!$N$14=""), $B18&gt;='Personnel Details'!$N$14), IF('Personnel Details'!$P$14="","", 'Personnel Details'!$P$14), IF(AND(NOT('Personnel Details'!$I$14=""), $B18&gt;='Personnel Details'!$I$14), IF('Personnel Details'!$K$14="", "", 'Personnel Details'!$K$14), IF('Personnel Details'!$F$14="", "", 'Personnel Details'!$F$14))))</f>
        <v/>
      </c>
      <c r="HN18" s="79" t="str">
        <f>IF(HL$9="", "", IF(AND(NOT('Personnel Details'!$N$14=""), $B18&gt;='Personnel Details'!$N$14), 'Personnel Details'!$Q$14, IF(AND(NOT('Personnel Details'!$I$14=""), $B18&gt;='Personnel Details'!$I$14), 'Personnel Details'!$L$14, 'Personnel Details'!$G$14)))</f>
        <v/>
      </c>
      <c r="HO18" s="59" t="str">
        <f t="shared" si="97"/>
        <v/>
      </c>
      <c r="HP18" s="53"/>
      <c r="HR18" s="78" t="str">
        <f>IF(HR$9="", "", IF(AND(NOT('Personnel Details'!$N$15=""), $B18&gt;='Personnel Details'!$N$15), 'Personnel Details'!$O$15, IF(AND(NOT('Personnel Details'!$I$15=""), $B18&gt;='Personnel Details'!$I$15), 'Personnel Details'!$J$15, 'Personnel Details'!$E$15)))</f>
        <v/>
      </c>
      <c r="HS18" s="59" t="str">
        <f>IF(HR$9="", "", IF(AND(NOT('Personnel Details'!$N$15=""), $B18&gt;='Personnel Details'!$N$15), IF('Personnel Details'!$P$15="","", 'Personnel Details'!$P$15), IF(AND(NOT('Personnel Details'!$I$15=""), $B18&gt;='Personnel Details'!$I$15), IF('Personnel Details'!$K$15="", "", 'Personnel Details'!$K$15), IF('Personnel Details'!$F$15="", "", 'Personnel Details'!$F$15))))</f>
        <v/>
      </c>
      <c r="HT18" s="79" t="str">
        <f>IF(HR$9="", "", IF(AND(NOT('Personnel Details'!$N$15=""), $B18&gt;='Personnel Details'!$N$15), 'Personnel Details'!$Q$15, IF(AND(NOT('Personnel Details'!$I$15=""), $B18&gt;='Personnel Details'!$I$15), 'Personnel Details'!$L$15, 'Personnel Details'!$G$15)))</f>
        <v/>
      </c>
      <c r="HU18" s="59" t="str">
        <f t="shared" si="98"/>
        <v/>
      </c>
      <c r="HV18" s="53"/>
      <c r="HX18" s="78" t="str">
        <f>IF(HX$9="", "", IF(AND(NOT('Personnel Details'!$N$16=""), $B18&gt;='Personnel Details'!$N$16), 'Personnel Details'!$O$16, IF(AND(NOT('Personnel Details'!$I$16=""), $B18&gt;='Personnel Details'!$I$16), 'Personnel Details'!$J$16, 'Personnel Details'!$E$16)))</f>
        <v/>
      </c>
      <c r="HY18" s="59" t="str">
        <f>IF(HX$9="", "", IF(AND(NOT('Personnel Details'!$N$16=""), $B18&gt;='Personnel Details'!$N$16), IF('Personnel Details'!$P$16="","", 'Personnel Details'!$P$16), IF(AND(NOT('Personnel Details'!$I$16=""), $B18&gt;='Personnel Details'!$I$16), IF('Personnel Details'!$K$16="", "", 'Personnel Details'!$K$16), IF('Personnel Details'!$F$16="", "", 'Personnel Details'!$F$16))))</f>
        <v/>
      </c>
      <c r="HZ18" s="79" t="str">
        <f>IF(HX$9="", "", IF(AND(NOT('Personnel Details'!$N$16=""), $B18&gt;='Personnel Details'!$N$16), 'Personnel Details'!$Q$16, IF(AND(NOT('Personnel Details'!$I$16=""), $B18&gt;='Personnel Details'!$I$16), 'Personnel Details'!$L$16, 'Personnel Details'!$G$16)))</f>
        <v/>
      </c>
      <c r="IA18" s="59" t="str">
        <f t="shared" si="99"/>
        <v/>
      </c>
      <c r="IB18" s="53"/>
      <c r="ID18" s="78" t="str">
        <f>IF(ID$9="", "", IF(AND(NOT('Personnel Details'!$N$17=""), $B18&gt;='Personnel Details'!$N$17), 'Personnel Details'!$O$17, IF(AND(NOT('Personnel Details'!$I$17=""), $B18&gt;='Personnel Details'!$I$17), 'Personnel Details'!$J$17, 'Personnel Details'!$E$17)))</f>
        <v/>
      </c>
      <c r="IE18" s="59" t="str">
        <f>IF(ID$9="", "", IF(AND(NOT('Personnel Details'!$N$17=""), $B18&gt;='Personnel Details'!$N$17), IF('Personnel Details'!$P$17="","", 'Personnel Details'!$P$17), IF(AND(NOT('Personnel Details'!$I$17=""), $B18&gt;='Personnel Details'!$I$17), IF('Personnel Details'!$K$17="", "", 'Personnel Details'!$K$17), IF('Personnel Details'!$F$17="", "", 'Personnel Details'!$F$17))))</f>
        <v/>
      </c>
      <c r="IF18" s="79" t="str">
        <f>IF(ID$9="", "", IF(AND(NOT('Personnel Details'!$N$17=""), $B18&gt;='Personnel Details'!$N$17), 'Personnel Details'!$Q$17, IF(AND(NOT('Personnel Details'!$I$17=""), $B18&gt;='Personnel Details'!$I$17), 'Personnel Details'!$L$17, 'Personnel Details'!$G$17)))</f>
        <v/>
      </c>
      <c r="IG18" s="59" t="str">
        <f t="shared" si="100"/>
        <v/>
      </c>
      <c r="IH18" s="53"/>
      <c r="IJ18" s="78" t="str">
        <f>IF(IJ$9="", "", IF(AND(NOT('Personnel Details'!$N$18=""), $B18&gt;='Personnel Details'!$N$18), 'Personnel Details'!$O$18, IF(AND(NOT('Personnel Details'!$I$18=""), $B18&gt;='Personnel Details'!$I$18), 'Personnel Details'!$J$18, 'Personnel Details'!$E$18)))</f>
        <v/>
      </c>
      <c r="IK18" s="59" t="str">
        <f>IF(IJ$9="", "", IF(AND(NOT('Personnel Details'!$N$18=""), $B18&gt;='Personnel Details'!$N$18), IF('Personnel Details'!$P$18="","", 'Personnel Details'!$P$18), IF(AND(NOT('Personnel Details'!$I$18=""), $B18&gt;='Personnel Details'!$I$18), IF('Personnel Details'!$K$18="", "", 'Personnel Details'!$K$18), IF('Personnel Details'!$F$18="", "", 'Personnel Details'!$F$18))))</f>
        <v/>
      </c>
      <c r="IL18" s="79" t="str">
        <f>IF(IJ$9="", "", IF(AND(NOT('Personnel Details'!$N$18=""), $B18&gt;='Personnel Details'!$N$18), 'Personnel Details'!$Q$18, IF(AND(NOT('Personnel Details'!$I$18=""), $B18&gt;='Personnel Details'!$I$18), 'Personnel Details'!$L$18, 'Personnel Details'!$G$18)))</f>
        <v/>
      </c>
      <c r="IM18" s="59" t="str">
        <f t="shared" si="101"/>
        <v/>
      </c>
      <c r="IN18" s="53"/>
      <c r="IP18" s="78" t="str">
        <f>IF(IP$9="", "", IF(AND(NOT('Personnel Details'!$N$19=""), $B18&gt;='Personnel Details'!$N$19), 'Personnel Details'!$O$19, IF(AND(NOT('Personnel Details'!$I$19=""), $B18&gt;='Personnel Details'!$I$19), 'Personnel Details'!$J$19, 'Personnel Details'!$E$19)))</f>
        <v/>
      </c>
      <c r="IQ18" s="59" t="str">
        <f>IF(IP$9="", "", IF(AND(NOT('Personnel Details'!$N$19=""), $B18&gt;='Personnel Details'!$N$19), IF('Personnel Details'!$P$19="","", 'Personnel Details'!$P$19), IF(AND(NOT('Personnel Details'!$I$19=""), $B18&gt;='Personnel Details'!$I$19), IF('Personnel Details'!$K$19="", "", 'Personnel Details'!$K$19), IF('Personnel Details'!$F$19="", "", 'Personnel Details'!$F$19))))</f>
        <v/>
      </c>
      <c r="IR18" s="79" t="str">
        <f>IF(IP$9="", "", IF(AND(NOT('Personnel Details'!$N$19=""), $B18&gt;='Personnel Details'!$N$19), 'Personnel Details'!$Q$19, IF(AND(NOT('Personnel Details'!$I$19=""), $B18&gt;='Personnel Details'!$I$19), 'Personnel Details'!$L$19, 'Personnel Details'!$G$19)))</f>
        <v/>
      </c>
      <c r="IS18" s="59" t="str">
        <f t="shared" si="102"/>
        <v/>
      </c>
      <c r="IT18" s="53"/>
      <c r="IV18" s="78" t="str">
        <f>IF(IV$9="", "", IF(AND(NOT('Personnel Details'!$N$20=""), $B18&gt;='Personnel Details'!$N$20), 'Personnel Details'!$O$20, IF(AND(NOT('Personnel Details'!$I$20=""), $B18&gt;='Personnel Details'!$I$20), 'Personnel Details'!$J$20, 'Personnel Details'!$E$20)))</f>
        <v/>
      </c>
      <c r="IW18" s="59" t="str">
        <f>IF(IV$9="", "", IF(AND(NOT('Personnel Details'!$N$20=""), $B18&gt;='Personnel Details'!$N$20), IF('Personnel Details'!$P$20="","", 'Personnel Details'!$P$20), IF(AND(NOT('Personnel Details'!$I$20=""), $B18&gt;='Personnel Details'!$I$20), IF('Personnel Details'!$K$20="", "", 'Personnel Details'!$K$20), IF('Personnel Details'!$F$20="", "", 'Personnel Details'!$F$20))))</f>
        <v/>
      </c>
      <c r="IX18" s="79" t="str">
        <f>IF(IV$9="", "", IF(AND(NOT('Personnel Details'!$N$20=""), $B18&gt;='Personnel Details'!$N$20), 'Personnel Details'!$Q$20, IF(AND(NOT('Personnel Details'!$I$20=""), $B18&gt;='Personnel Details'!$I$20), 'Personnel Details'!$L$20, 'Personnel Details'!$G$20)))</f>
        <v/>
      </c>
      <c r="IY18" s="59" t="str">
        <f t="shared" si="103"/>
        <v/>
      </c>
      <c r="IZ18" s="53"/>
      <c r="JB18" s="78" t="str">
        <f>IF(JB$9="", "", IF(AND(NOT('Personnel Details'!$N$21=""), $B18&gt;='Personnel Details'!$N$21), 'Personnel Details'!$O$21, IF(AND(NOT('Personnel Details'!$I$21=""), $B18&gt;='Personnel Details'!$I$21), 'Personnel Details'!$J$21, 'Personnel Details'!$E$21)))</f>
        <v/>
      </c>
      <c r="JC18" s="59" t="str">
        <f>IF(JB$9="", "", IF(AND(NOT('Personnel Details'!$N$21=""), $B18&gt;='Personnel Details'!$N$21), IF('Personnel Details'!$P$21="","", 'Personnel Details'!$P$21), IF(AND(NOT('Personnel Details'!$I$21=""), $B18&gt;='Personnel Details'!$I$21), IF('Personnel Details'!$K$21="", "", 'Personnel Details'!$K$21), IF('Personnel Details'!$F$21="", "", 'Personnel Details'!$F$21))))</f>
        <v/>
      </c>
      <c r="JD18" s="79" t="str">
        <f>IF(JB$9="", "", IF(AND(NOT('Personnel Details'!$N$21=""), $B18&gt;='Personnel Details'!$N$21), 'Personnel Details'!$Q$21, IF(AND(NOT('Personnel Details'!$I$21=""), $B18&gt;='Personnel Details'!$I$21), 'Personnel Details'!$L$21, 'Personnel Details'!$G$21)))</f>
        <v/>
      </c>
      <c r="JE18" s="59" t="str">
        <f t="shared" si="104"/>
        <v/>
      </c>
      <c r="JF18" s="53"/>
      <c r="JH18" s="78" t="str">
        <f>IF(JH$9="", "", IF(AND(NOT('Personnel Details'!$N$22=""), $B18&gt;='Personnel Details'!$N$22), 'Personnel Details'!$O$22, IF(AND(NOT('Personnel Details'!$I$22=""), $B18&gt;='Personnel Details'!$I$22), 'Personnel Details'!$J$22, 'Personnel Details'!$E$22)))</f>
        <v/>
      </c>
      <c r="JI18" s="59" t="str">
        <f>IF(JH$9="", "", IF(AND(NOT('Personnel Details'!$N$22=""), $B18&gt;='Personnel Details'!$N$22), IF('Personnel Details'!$P$22="","", 'Personnel Details'!$P$22), IF(AND(NOT('Personnel Details'!$I$22=""), $B18&gt;='Personnel Details'!$I$22), IF('Personnel Details'!$K$22="", "", 'Personnel Details'!$K$22), IF('Personnel Details'!$F$22="", "", 'Personnel Details'!$F$22))))</f>
        <v/>
      </c>
      <c r="JJ18" s="79" t="str">
        <f>IF(JH$9="", "", IF(AND(NOT('Personnel Details'!$N$22=""), $B18&gt;='Personnel Details'!$N$22), 'Personnel Details'!$Q$22, IF(AND(NOT('Personnel Details'!$I$22=""), $B18&gt;='Personnel Details'!$I$22), 'Personnel Details'!$L$22, 'Personnel Details'!$G$22)))</f>
        <v/>
      </c>
      <c r="JK18" s="59" t="str">
        <f t="shared" si="105"/>
        <v/>
      </c>
      <c r="JL18" s="53"/>
      <c r="JN18" s="78" t="str">
        <f>IF(JN$9="", "", IF(AND(NOT('Personnel Details'!$N$23=""), $B18&gt;='Personnel Details'!$N$23), 'Personnel Details'!$O$23, IF(AND(NOT('Personnel Details'!$I$23=""), $B18&gt;='Personnel Details'!$I$23), 'Personnel Details'!$J$23, 'Personnel Details'!$E$23)))</f>
        <v/>
      </c>
      <c r="JO18" s="59" t="str">
        <f>IF(JN$9="", "", IF(AND(NOT('Personnel Details'!$N$23=""), $B18&gt;='Personnel Details'!$N$23), IF('Personnel Details'!$P$23="","", 'Personnel Details'!$P$23), IF(AND(NOT('Personnel Details'!$I$23=""), $B18&gt;='Personnel Details'!$I$23), IF('Personnel Details'!$K$23="", "", 'Personnel Details'!$K$23), IF('Personnel Details'!$F$23="", "", 'Personnel Details'!$F$23))))</f>
        <v/>
      </c>
      <c r="JP18" s="79" t="str">
        <f>IF(JN$9="", "", IF(AND(NOT('Personnel Details'!$N$23=""), $B18&gt;='Personnel Details'!$N$23), 'Personnel Details'!$Q$23, IF(AND(NOT('Personnel Details'!$I$23=""), $B18&gt;='Personnel Details'!$I$23), 'Personnel Details'!$L$23, 'Personnel Details'!$G$23)))</f>
        <v/>
      </c>
      <c r="JQ18" s="59" t="str">
        <f t="shared" si="106"/>
        <v/>
      </c>
      <c r="JR18" s="53"/>
      <c r="JT18" s="78" t="str">
        <f>IF(JT$9="", "", IF(AND(NOT('Personnel Details'!$N$24=""), $B18&gt;='Personnel Details'!$N$24), 'Personnel Details'!$O$24, IF(AND(NOT('Personnel Details'!$I$24=""), $B18&gt;='Personnel Details'!$I$24), 'Personnel Details'!$J$24, 'Personnel Details'!$E$24)))</f>
        <v/>
      </c>
      <c r="JU18" s="59" t="str">
        <f>IF(JT$9="", "", IF(AND(NOT('Personnel Details'!$N$24=""), $B18&gt;='Personnel Details'!$N$24), IF('Personnel Details'!$P$24="","", 'Personnel Details'!$P$24), IF(AND(NOT('Personnel Details'!$I$24=""), $B18&gt;='Personnel Details'!$I$24), IF('Personnel Details'!$K$24="", "", 'Personnel Details'!$K$24), IF('Personnel Details'!$F$24="", "", 'Personnel Details'!$F$24))))</f>
        <v/>
      </c>
      <c r="JV18" s="79" t="str">
        <f>IF(JT$9="", "", IF(AND(NOT('Personnel Details'!$N$24=""), $B18&gt;='Personnel Details'!$N$24), 'Personnel Details'!$Q$24, IF(AND(NOT('Personnel Details'!$I$24=""), $B18&gt;='Personnel Details'!$I$24), 'Personnel Details'!$L$24, 'Personnel Details'!$G$24)))</f>
        <v/>
      </c>
      <c r="JW18" s="59" t="str">
        <f t="shared" si="107"/>
        <v/>
      </c>
      <c r="JX18" s="53"/>
      <c r="JZ18" s="78" t="str">
        <f>IF(JZ$9="", "", IF(AND(NOT('Personnel Details'!$N$25=""), $B18&gt;='Personnel Details'!$N$25), 'Personnel Details'!$O$25, IF(AND(NOT('Personnel Details'!$I$25=""), $B18&gt;='Personnel Details'!$I$25), 'Personnel Details'!$J$25, 'Personnel Details'!$E$25)))</f>
        <v/>
      </c>
      <c r="KA18" s="59" t="str">
        <f>IF(JZ$9="", "", IF(AND(NOT('Personnel Details'!$N$25=""), $B18&gt;='Personnel Details'!$N$25), IF('Personnel Details'!$P$25="","", 'Personnel Details'!$P$25), IF(AND(NOT('Personnel Details'!$I$25=""), $B18&gt;='Personnel Details'!$I$25), IF('Personnel Details'!$K$25="", "", 'Personnel Details'!$K$25), IF('Personnel Details'!$F$25="", "", 'Personnel Details'!$F$25))))</f>
        <v/>
      </c>
      <c r="KB18" s="79" t="str">
        <f>IF(JZ$9="", "", IF(AND(NOT('Personnel Details'!$N$25=""), $B18&gt;='Personnel Details'!$N$25), 'Personnel Details'!$Q$25, IF(AND(NOT('Personnel Details'!$I$25=""), $B18&gt;='Personnel Details'!$I$25), 'Personnel Details'!$L$25, 'Personnel Details'!$G$25)))</f>
        <v/>
      </c>
      <c r="KC18" s="59" t="str">
        <f t="shared" si="108"/>
        <v/>
      </c>
      <c r="KD18" s="53"/>
      <c r="KF18" s="78" t="str">
        <f>IF(KF$9="", "", IF(AND(NOT('Personnel Details'!$N$26=""), $B18&gt;='Personnel Details'!$N$26), 'Personnel Details'!$O$26, IF(AND(NOT('Personnel Details'!$I$26=""), $B18&gt;='Personnel Details'!$I$26), 'Personnel Details'!$J$26, 'Personnel Details'!$E$26)))</f>
        <v/>
      </c>
      <c r="KG18" s="59" t="str">
        <f>IF(KF$9="", "", IF(AND(NOT('Personnel Details'!$N$26=""), $B18&gt;='Personnel Details'!$N$26), IF('Personnel Details'!$P$26="","", 'Personnel Details'!$P$26), IF(AND(NOT('Personnel Details'!$I$26=""), $B18&gt;='Personnel Details'!$I$26), IF('Personnel Details'!$K$26="", "", 'Personnel Details'!$K$26), IF('Personnel Details'!$F$26="", "", 'Personnel Details'!$F$26))))</f>
        <v/>
      </c>
      <c r="KH18" s="79" t="str">
        <f>IF(KF$9="", "", IF(AND(NOT('Personnel Details'!$N$26=""), $B18&gt;='Personnel Details'!$N$26), 'Personnel Details'!$Q$26, IF(AND(NOT('Personnel Details'!$I$26=""), $B18&gt;='Personnel Details'!$I$26), 'Personnel Details'!$L$26, 'Personnel Details'!$G$26)))</f>
        <v/>
      </c>
      <c r="KI18" s="59" t="str">
        <f t="shared" si="109"/>
        <v/>
      </c>
      <c r="KJ18" s="53"/>
      <c r="KL18" s="78" t="str">
        <f>IF(KL$9="", "", IF(AND(NOT('Personnel Details'!$N$27=""), $B18&gt;='Personnel Details'!$N$27), 'Personnel Details'!$O$27, IF(AND(NOT('Personnel Details'!$I$27=""), $B18&gt;='Personnel Details'!$I$27), 'Personnel Details'!$J$27, 'Personnel Details'!$E$27)))</f>
        <v/>
      </c>
      <c r="KM18" s="59" t="str">
        <f>IF(KL$9="", "", IF(AND(NOT('Personnel Details'!$N$27=""), $B18&gt;='Personnel Details'!$N$27), IF('Personnel Details'!$P$27="","", 'Personnel Details'!$P$27), IF(AND(NOT('Personnel Details'!$I$27=""), $B18&gt;='Personnel Details'!$I$27), IF('Personnel Details'!$K$27="", "", 'Personnel Details'!$K$27), IF('Personnel Details'!$F$27="", "", 'Personnel Details'!$F$27))))</f>
        <v/>
      </c>
      <c r="KN18" s="79" t="str">
        <f>IF(KL$9="", "", IF(AND(NOT('Personnel Details'!$N$27=""), $B18&gt;='Personnel Details'!$N$27), 'Personnel Details'!$Q$27, IF(AND(NOT('Personnel Details'!$I$27=""), $B18&gt;='Personnel Details'!$I$27), 'Personnel Details'!$L$27, 'Personnel Details'!$G$27)))</f>
        <v/>
      </c>
      <c r="KO18" s="59" t="str">
        <f t="shared" si="110"/>
        <v/>
      </c>
      <c r="KP18" s="53"/>
      <c r="KR18" s="78" t="str">
        <f>IF(KR$9="", "", IF(AND(NOT('Personnel Details'!$N$28=""), $B18&gt;='Personnel Details'!$N$28), 'Personnel Details'!$O$28, IF(AND(NOT('Personnel Details'!$I$28=""), $B18&gt;='Personnel Details'!$I$28), 'Personnel Details'!$J$28, 'Personnel Details'!$E$28)))</f>
        <v/>
      </c>
      <c r="KS18" s="59" t="str">
        <f>IF(KR$9="", "", IF(AND(NOT('Personnel Details'!$N$28=""), $B18&gt;='Personnel Details'!$N$28), IF('Personnel Details'!$P$28="","", 'Personnel Details'!$P$28), IF(AND(NOT('Personnel Details'!$I$28=""), $B18&gt;='Personnel Details'!$I$28), IF('Personnel Details'!$K$28="", "", 'Personnel Details'!$K$28), IF('Personnel Details'!$F$28="", "", 'Personnel Details'!$F$28))))</f>
        <v/>
      </c>
      <c r="KT18" s="79" t="str">
        <f>IF(KR$9="", "", IF(AND(NOT('Personnel Details'!$N$28=""), $B18&gt;='Personnel Details'!$N$28), 'Personnel Details'!$Q$28, IF(AND(NOT('Personnel Details'!$I$28=""), $B18&gt;='Personnel Details'!$I$28), 'Personnel Details'!$L$28, 'Personnel Details'!$G$28)))</f>
        <v/>
      </c>
      <c r="KU18" s="59" t="str">
        <f t="shared" si="111"/>
        <v/>
      </c>
      <c r="KV18" s="53"/>
      <c r="KX18" s="78" t="str">
        <f>IF(KX$9="", "", IF(AND(NOT('Personnel Details'!$N$29=""), $B18&gt;='Personnel Details'!$N$29), 'Personnel Details'!$O$29, IF(AND(NOT('Personnel Details'!$I$29=""), $B18&gt;='Personnel Details'!$I$29), 'Personnel Details'!$J$29, 'Personnel Details'!$E$29)))</f>
        <v/>
      </c>
      <c r="KY18" s="59" t="str">
        <f>IF(KX$9="", "", IF(AND(NOT('Personnel Details'!$N$29=""), $B18&gt;='Personnel Details'!$N$29), IF('Personnel Details'!$P$29="","", 'Personnel Details'!$P$29), IF(AND(NOT('Personnel Details'!$I$29=""), $B18&gt;='Personnel Details'!$I$29), IF('Personnel Details'!$K$29="", "", 'Personnel Details'!$K$29), IF('Personnel Details'!$F$29="", "", 'Personnel Details'!$F$29))))</f>
        <v/>
      </c>
      <c r="KZ18" s="79" t="str">
        <f>IF(KX$9="", "", IF(AND(NOT('Personnel Details'!$N$29=""), $B18&gt;='Personnel Details'!$N$29), 'Personnel Details'!$Q$29, IF(AND(NOT('Personnel Details'!$I$29=""), $B18&gt;='Personnel Details'!$I$29), 'Personnel Details'!$L$29, 'Personnel Details'!$G$29)))</f>
        <v/>
      </c>
      <c r="LA18" s="59" t="str">
        <f t="shared" si="112"/>
        <v/>
      </c>
      <c r="LB18" s="53"/>
      <c r="LD18" s="78" t="str">
        <f>IF(LD$9="", "", IF(AND(NOT('Personnel Details'!$N$30=""), $B18&gt;='Personnel Details'!$N$30), 'Personnel Details'!$O$30, IF(AND(NOT('Personnel Details'!$I$30=""), $B18&gt;='Personnel Details'!$I$30), 'Personnel Details'!$J$30, 'Personnel Details'!$E$30)))</f>
        <v/>
      </c>
      <c r="LE18" s="59" t="str">
        <f>IF(LD$9="", "", IF(AND(NOT('Personnel Details'!$N$30=""), $B18&gt;='Personnel Details'!$N$30), IF('Personnel Details'!$P$30="","", 'Personnel Details'!$P$30), IF(AND(NOT('Personnel Details'!$I$30=""), $B18&gt;='Personnel Details'!$I$30), IF('Personnel Details'!$K$30="", "", 'Personnel Details'!$K$30), IF('Personnel Details'!$F$30="", "", 'Personnel Details'!$F$30))))</f>
        <v/>
      </c>
      <c r="LF18" s="79" t="str">
        <f>IF(LD$9="", "", IF(AND(NOT('Personnel Details'!$N$30=""), $B18&gt;='Personnel Details'!$N$30), 'Personnel Details'!$Q$30, IF(AND(NOT('Personnel Details'!$I$30=""), $B18&gt;='Personnel Details'!$I$30), 'Personnel Details'!$L$30, 'Personnel Details'!$G$30)))</f>
        <v/>
      </c>
      <c r="LG18" s="59" t="str">
        <f t="shared" si="113"/>
        <v/>
      </c>
      <c r="LH18" s="53"/>
      <c r="LJ18" s="78" t="str">
        <f>IF(LJ$9="", "", IF(AND(NOT('Personnel Details'!$N$31=""), $B18&gt;='Personnel Details'!$N$31), 'Personnel Details'!$O$31, IF(AND(NOT('Personnel Details'!$I$31=""), $B18&gt;='Personnel Details'!$I$31), 'Personnel Details'!$J$31, 'Personnel Details'!$E$31)))</f>
        <v/>
      </c>
      <c r="LK18" s="59" t="str">
        <f>IF(LJ$9="", "", IF(AND(NOT('Personnel Details'!$N$31=""), $B18&gt;='Personnel Details'!$N$31), IF('Personnel Details'!$P$31="","", 'Personnel Details'!$P$31), IF(AND(NOT('Personnel Details'!$I$31=""), $B18&gt;='Personnel Details'!$I$31), IF('Personnel Details'!$K$31="", "", 'Personnel Details'!$K$31), IF('Personnel Details'!$F$31="", "", 'Personnel Details'!$F$31))))</f>
        <v/>
      </c>
      <c r="LL18" s="79" t="str">
        <f>IF(LJ$9="", "", IF(AND(NOT('Personnel Details'!$N$31=""), $B18&gt;='Personnel Details'!$N$31), 'Personnel Details'!$Q$31, IF(AND(NOT('Personnel Details'!$I$31=""), $B18&gt;='Personnel Details'!$I$31), 'Personnel Details'!$L$31, 'Personnel Details'!$G$31)))</f>
        <v/>
      </c>
      <c r="LM18" s="59" t="str">
        <f t="shared" si="114"/>
        <v/>
      </c>
      <c r="LN18" s="53"/>
      <c r="LP18" s="78" t="str">
        <f>IF(LP$9="", "", IF(AND(NOT('Personnel Details'!$N$32=""), $B18&gt;='Personnel Details'!$N$32), 'Personnel Details'!$O$32, IF(AND(NOT('Personnel Details'!$I$32=""), $B18&gt;='Personnel Details'!$I$32), 'Personnel Details'!$J$32, 'Personnel Details'!$E$32)))</f>
        <v/>
      </c>
      <c r="LQ18" s="59" t="str">
        <f>IF(LP$9="", "", IF(AND(NOT('Personnel Details'!$N$32=""), $B18&gt;='Personnel Details'!$N$32), IF('Personnel Details'!$P$32="","", 'Personnel Details'!$P$32), IF(AND(NOT('Personnel Details'!$I$32=""), $B18&gt;='Personnel Details'!$I$32), IF('Personnel Details'!$K$32="", "", 'Personnel Details'!$K$32), IF('Personnel Details'!$F$32="", "", 'Personnel Details'!$F$32))))</f>
        <v/>
      </c>
      <c r="LR18" s="79" t="str">
        <f>IF(LP$9="", "", IF(AND(NOT('Personnel Details'!$N$32=""), $B18&gt;='Personnel Details'!$N$32), 'Personnel Details'!$Q$32, IF(AND(NOT('Personnel Details'!$I$32=""), $B18&gt;='Personnel Details'!$I$32), 'Personnel Details'!$L$32, 'Personnel Details'!$G$32)))</f>
        <v/>
      </c>
      <c r="LS18" s="59" t="str">
        <f t="shared" si="115"/>
        <v/>
      </c>
      <c r="LT18" s="53"/>
      <c r="LV18" s="78" t="str">
        <f>IF(LV$9="", "", IF(AND(NOT('Personnel Details'!$N$33=""), $B18&gt;='Personnel Details'!$N$33), 'Personnel Details'!$O$33, IF(AND(NOT('Personnel Details'!$I$33=""), $B18&gt;='Personnel Details'!$I$33), 'Personnel Details'!$J$33, 'Personnel Details'!$E$33)))</f>
        <v/>
      </c>
      <c r="LW18" s="59" t="str">
        <f>IF(LV$9="", "", IF(AND(NOT('Personnel Details'!$N$33=""), $B18&gt;='Personnel Details'!$N$33), IF('Personnel Details'!$P$33="","", 'Personnel Details'!$P$33), IF(AND(NOT('Personnel Details'!$I$33=""), $B18&gt;='Personnel Details'!$I$33), IF('Personnel Details'!$K$33="", "", 'Personnel Details'!$K$33), IF('Personnel Details'!$F$33="", "", 'Personnel Details'!$F$33))))</f>
        <v/>
      </c>
      <c r="LX18" s="79" t="str">
        <f>IF(LV$9="", "", IF(AND(NOT('Personnel Details'!$N$33=""), $B18&gt;='Personnel Details'!$N$33), 'Personnel Details'!$Q$33, IF(AND(NOT('Personnel Details'!$I$33=""), $B18&gt;='Personnel Details'!$I$33), 'Personnel Details'!$L$33, 'Personnel Details'!$G$33)))</f>
        <v/>
      </c>
      <c r="LY18" s="59" t="str">
        <f t="shared" si="116"/>
        <v/>
      </c>
      <c r="LZ18" s="53"/>
      <c r="MB18" s="78" t="str">
        <f>IF(MB$9="", "", IF(AND(NOT('Personnel Details'!$N$34=""), $B18&gt;='Personnel Details'!$N$34), 'Personnel Details'!$O$34, IF(AND(NOT('Personnel Details'!$I$34=""), $B18&gt;='Personnel Details'!$I$34), 'Personnel Details'!$J$34, 'Personnel Details'!$E$34)))</f>
        <v/>
      </c>
      <c r="MC18" s="59" t="str">
        <f>IF(MB$9="", "", IF(AND(NOT('Personnel Details'!$N$34=""), $B18&gt;='Personnel Details'!$N$34), IF('Personnel Details'!$P$34="","", 'Personnel Details'!$P$34), IF(AND(NOT('Personnel Details'!$I$34=""), $B18&gt;='Personnel Details'!$I$34), IF('Personnel Details'!$K$34="", "", 'Personnel Details'!$K$34), IF('Personnel Details'!$F$34="", "", 'Personnel Details'!$F$34))))</f>
        <v/>
      </c>
      <c r="MD18" s="79" t="str">
        <f>IF(MB$9="", "", IF(AND(NOT('Personnel Details'!$N$34=""), $B18&gt;='Personnel Details'!$N$34), 'Personnel Details'!$Q$34, IF(AND(NOT('Personnel Details'!$I$34=""), $B18&gt;='Personnel Details'!$I$34), 'Personnel Details'!$L$34, 'Personnel Details'!$G$34)))</f>
        <v/>
      </c>
      <c r="ME18" s="59" t="str">
        <f t="shared" si="117"/>
        <v/>
      </c>
      <c r="MF18" s="53"/>
      <c r="MH18" s="78" t="str">
        <f>IF(MH$9="", "", IF(AND(NOT('Personnel Details'!$N$35=""), $B18&gt;='Personnel Details'!$N$35), 'Personnel Details'!$O$35, IF(AND(NOT('Personnel Details'!$I$35=""), $B18&gt;='Personnel Details'!$I$35), 'Personnel Details'!$J$35, 'Personnel Details'!$E$35)))</f>
        <v/>
      </c>
      <c r="MI18" s="59" t="str">
        <f>IF(MH$9="", "", IF(AND(NOT('Personnel Details'!$N$35=""), $B18&gt;='Personnel Details'!$N$35), IF('Personnel Details'!$P$35="","", 'Personnel Details'!$P$35), IF(AND(NOT('Personnel Details'!$I$35=""), $B18&gt;='Personnel Details'!$I$35), IF('Personnel Details'!$K$35="", "", 'Personnel Details'!$K$35), IF('Personnel Details'!$F$35="", "", 'Personnel Details'!$F$35))))</f>
        <v/>
      </c>
      <c r="MJ18" s="79" t="str">
        <f>IF(MH$9="", "", IF(AND(NOT('Personnel Details'!$N$35=""), $B18&gt;='Personnel Details'!$N$35), 'Personnel Details'!$Q$35, IF(AND(NOT('Personnel Details'!$I$35=""), $B18&gt;='Personnel Details'!$I$35), 'Personnel Details'!$L$35, 'Personnel Details'!$G$35)))</f>
        <v/>
      </c>
      <c r="MK18" s="59" t="str">
        <f t="shared" si="118"/>
        <v/>
      </c>
      <c r="ML18" s="53"/>
      <c r="MN18" s="78" t="str">
        <f>IF(MN$9="", "", IF(AND(NOT('Personnel Details'!$N$36=""), $B18&gt;='Personnel Details'!$N$36), 'Personnel Details'!$O$36, IF(AND(NOT('Personnel Details'!$I$36=""), $B18&gt;='Personnel Details'!$I$36), 'Personnel Details'!$J$36, 'Personnel Details'!$E$36)))</f>
        <v/>
      </c>
      <c r="MO18" s="59" t="str">
        <f>IF(MN$9="", "", IF(AND(NOT('Personnel Details'!$N$36=""), $B18&gt;='Personnel Details'!$N$36), IF('Personnel Details'!$P$36="","", 'Personnel Details'!$P$36), IF(AND(NOT('Personnel Details'!$I$36=""), $B18&gt;='Personnel Details'!$I$36), IF('Personnel Details'!$K$36="", "", 'Personnel Details'!$K$36), IF('Personnel Details'!$F$36="", "", 'Personnel Details'!$F$36))))</f>
        <v/>
      </c>
      <c r="MP18" s="79" t="str">
        <f>IF(MN$9="", "", IF(AND(NOT('Personnel Details'!$N$36=""), $B18&gt;='Personnel Details'!$N$36), 'Personnel Details'!$Q$36, IF(AND(NOT('Personnel Details'!$I$36=""), $B18&gt;='Personnel Details'!$I$36), 'Personnel Details'!$L$36, 'Personnel Details'!$G$36)))</f>
        <v/>
      </c>
      <c r="MQ18" s="59" t="str">
        <f t="shared" si="119"/>
        <v/>
      </c>
      <c r="MR18" s="53"/>
      <c r="MT18" s="78" t="str">
        <f>IF(MT$9="", "", IF(AND(NOT('Personnel Details'!$N$37=""), $B18&gt;='Personnel Details'!$N$37), 'Personnel Details'!$O$37, IF(AND(NOT('Personnel Details'!$I$37=""), $B18&gt;='Personnel Details'!$I$37), 'Personnel Details'!$J$37, 'Personnel Details'!$E$37)))</f>
        <v/>
      </c>
      <c r="MU18" s="59" t="str">
        <f>IF(MT$9="", "", IF(AND(NOT('Personnel Details'!$N$37=""), $B18&gt;='Personnel Details'!$N$37), IF('Personnel Details'!$P$37="","", 'Personnel Details'!$P$37), IF(AND(NOT('Personnel Details'!$I$37=""), $B18&gt;='Personnel Details'!$I$37), IF('Personnel Details'!$K$37="", "", 'Personnel Details'!$K$37), IF('Personnel Details'!$F$37="", "", 'Personnel Details'!$F$37))))</f>
        <v/>
      </c>
      <c r="MV18" s="79" t="str">
        <f>IF(MT$9="", "", IF(AND(NOT('Personnel Details'!$N$37=""), $B18&gt;='Personnel Details'!$N$37), 'Personnel Details'!$Q$37, IF(AND(NOT('Personnel Details'!$I$37=""), $B18&gt;='Personnel Details'!$I$37), 'Personnel Details'!$L$37, 'Personnel Details'!$G$37)))</f>
        <v/>
      </c>
      <c r="MW18" s="59" t="str">
        <f t="shared" si="120"/>
        <v/>
      </c>
      <c r="MX18" s="53"/>
      <c r="MZ18" s="78" t="str">
        <f>IF(MZ$9="", "", IF(AND(NOT('Personnel Details'!$N$38=""), $B18&gt;='Personnel Details'!$N$38), 'Personnel Details'!$O$38, IF(AND(NOT('Personnel Details'!$I$38=""), $B18&gt;='Personnel Details'!$I$38), 'Personnel Details'!$J$38, 'Personnel Details'!$E$38)))</f>
        <v/>
      </c>
      <c r="NA18" s="59" t="str">
        <f>IF(MZ$9="", "", IF(AND(NOT('Personnel Details'!$N$38=""), $B18&gt;='Personnel Details'!$N$38), IF('Personnel Details'!$P$38="","", 'Personnel Details'!$P$38), IF(AND(NOT('Personnel Details'!$I$38=""), $B18&gt;='Personnel Details'!$I$38), IF('Personnel Details'!$K$38="", "", 'Personnel Details'!$K$38), IF('Personnel Details'!$F$38="", "", 'Personnel Details'!$F$38))))</f>
        <v/>
      </c>
      <c r="NB18" s="79" t="str">
        <f>IF(MZ$9="", "", IF(AND(NOT('Personnel Details'!$N$38=""), $B18&gt;='Personnel Details'!$N$38), 'Personnel Details'!$Q$38, IF(AND(NOT('Personnel Details'!$I$38=""), $B18&gt;='Personnel Details'!$I$38), 'Personnel Details'!$L$38, 'Personnel Details'!$G$38)))</f>
        <v/>
      </c>
      <c r="NC18" s="59" t="str">
        <f t="shared" si="121"/>
        <v/>
      </c>
      <c r="ND18" s="53"/>
      <c r="NF18" s="78" t="str">
        <f>IF(NF$9="", "", IF(AND(NOT('Personnel Details'!$N$39=""), $B18&gt;='Personnel Details'!$N$39), 'Personnel Details'!$O$39, IF(AND(NOT('Personnel Details'!$I$39=""), $B18&gt;='Personnel Details'!$I$39), 'Personnel Details'!$J$39, 'Personnel Details'!$E$39)))</f>
        <v/>
      </c>
      <c r="NG18" s="59" t="str">
        <f>IF(NF$9="", "", IF(AND(NOT('Personnel Details'!$N$39=""), $B18&gt;='Personnel Details'!$N$39), IF('Personnel Details'!$P$39="","", 'Personnel Details'!$P$39), IF(AND(NOT('Personnel Details'!$I$39=""), $B18&gt;='Personnel Details'!$I$39), IF('Personnel Details'!$K$39="", "", 'Personnel Details'!$K$39), IF('Personnel Details'!$F$39="", "", 'Personnel Details'!$F$39))))</f>
        <v/>
      </c>
      <c r="NH18" s="79" t="str">
        <f>IF(NF$9="", "", IF(AND(NOT('Personnel Details'!$N$39=""), $B18&gt;='Personnel Details'!$N$39), 'Personnel Details'!$Q$39, IF(AND(NOT('Personnel Details'!$I$39=""), $B18&gt;='Personnel Details'!$I$39), 'Personnel Details'!$L$39, 'Personnel Details'!$G$39)))</f>
        <v/>
      </c>
      <c r="NI18" s="59" t="str">
        <f t="shared" si="122"/>
        <v/>
      </c>
      <c r="NJ18" s="53"/>
      <c r="NL18" s="78" t="str">
        <f>IF(NL$9="", "", IF(AND(NOT('Personnel Details'!$N$40=""), $B18&gt;='Personnel Details'!$N$40), 'Personnel Details'!$O$40, IF(AND(NOT('Personnel Details'!$I$40=""), $B18&gt;='Personnel Details'!$I$40), 'Personnel Details'!$J$40, 'Personnel Details'!$E$40)))</f>
        <v/>
      </c>
      <c r="NM18" s="59" t="str">
        <f>IF(NL$9="", "", IF(AND(NOT('Personnel Details'!$N$40=""), $B18&gt;='Personnel Details'!$N$40), IF('Personnel Details'!$P$40="","", 'Personnel Details'!$P$40), IF(AND(NOT('Personnel Details'!$I$40=""), $B18&gt;='Personnel Details'!$I$40), IF('Personnel Details'!$K$40="", "", 'Personnel Details'!$K$40), IF('Personnel Details'!$F$40="", "", 'Personnel Details'!$F$40))))</f>
        <v/>
      </c>
      <c r="NN18" s="79" t="str">
        <f>IF(NL$9="", "", IF(AND(NOT('Personnel Details'!$N$40=""), $B18&gt;='Personnel Details'!$N$40), 'Personnel Details'!$Q$40, IF(AND(NOT('Personnel Details'!$I$40=""), $B18&gt;='Personnel Details'!$I$40), 'Personnel Details'!$L$40, 'Personnel Details'!$G$40)))</f>
        <v/>
      </c>
      <c r="NO18" s="59" t="str">
        <f t="shared" si="123"/>
        <v/>
      </c>
      <c r="NP18" s="53"/>
    </row>
    <row r="19" spans="1:380" x14ac:dyDescent="0.25">
      <c r="A19" s="32"/>
      <c r="B19" s="113" t="str">
        <f>IFERROR(IF(B18+1&gt;'Personnel Details'!$U$5, "", B18+1), "")</f>
        <v/>
      </c>
      <c r="C19" s="32"/>
      <c r="D19" s="84"/>
      <c r="E19" s="13" t="str">
        <f t="shared" si="2"/>
        <v/>
      </c>
      <c r="F19" s="13" t="str">
        <f t="shared" si="33"/>
        <v/>
      </c>
      <c r="G19" s="56" t="str">
        <f t="shared" si="124"/>
        <v/>
      </c>
      <c r="H19" s="16" t="str">
        <f t="shared" si="34"/>
        <v/>
      </c>
      <c r="I19" s="32"/>
      <c r="J19" s="84"/>
      <c r="K19" s="62" t="str">
        <f t="shared" si="3"/>
        <v/>
      </c>
      <c r="L19" s="62" t="str">
        <f t="shared" si="35"/>
        <v/>
      </c>
      <c r="M19" s="65" t="str">
        <f t="shared" si="125"/>
        <v/>
      </c>
      <c r="N19" s="68" t="str">
        <f t="shared" si="36"/>
        <v/>
      </c>
      <c r="O19" s="32"/>
      <c r="P19" s="84"/>
      <c r="Q19" s="62" t="str">
        <f t="shared" si="4"/>
        <v/>
      </c>
      <c r="R19" s="62" t="str">
        <f t="shared" si="37"/>
        <v/>
      </c>
      <c r="S19" s="65" t="str">
        <f t="shared" si="126"/>
        <v/>
      </c>
      <c r="T19" s="68" t="str">
        <f t="shared" si="38"/>
        <v/>
      </c>
      <c r="U19" s="32"/>
      <c r="V19" s="84"/>
      <c r="W19" s="62" t="str">
        <f t="shared" si="5"/>
        <v/>
      </c>
      <c r="X19" s="62" t="str">
        <f t="shared" si="39"/>
        <v/>
      </c>
      <c r="Y19" s="65" t="str">
        <f t="shared" si="127"/>
        <v/>
      </c>
      <c r="Z19" s="68" t="str">
        <f t="shared" si="40"/>
        <v/>
      </c>
      <c r="AA19" s="32"/>
      <c r="AB19" s="84"/>
      <c r="AC19" s="62" t="str">
        <f t="shared" si="6"/>
        <v/>
      </c>
      <c r="AD19" s="62" t="str">
        <f t="shared" si="41"/>
        <v/>
      </c>
      <c r="AE19" s="65" t="str">
        <f t="shared" si="128"/>
        <v/>
      </c>
      <c r="AF19" s="68" t="str">
        <f t="shared" si="42"/>
        <v/>
      </c>
      <c r="AG19" s="32"/>
      <c r="AH19" s="84"/>
      <c r="AI19" s="62" t="str">
        <f t="shared" si="7"/>
        <v/>
      </c>
      <c r="AJ19" s="62" t="str">
        <f t="shared" si="43"/>
        <v/>
      </c>
      <c r="AK19" s="65" t="str">
        <f t="shared" si="129"/>
        <v/>
      </c>
      <c r="AL19" s="68" t="str">
        <f t="shared" si="44"/>
        <v/>
      </c>
      <c r="AM19" s="32"/>
      <c r="AN19" s="84"/>
      <c r="AO19" s="62" t="str">
        <f t="shared" si="8"/>
        <v/>
      </c>
      <c r="AP19" s="62" t="str">
        <f t="shared" si="45"/>
        <v/>
      </c>
      <c r="AQ19" s="65" t="str">
        <f t="shared" si="130"/>
        <v/>
      </c>
      <c r="AR19" s="68" t="str">
        <f t="shared" si="46"/>
        <v/>
      </c>
      <c r="AS19" s="32"/>
      <c r="AT19" s="84"/>
      <c r="AU19" s="62" t="str">
        <f t="shared" si="9"/>
        <v/>
      </c>
      <c r="AV19" s="62" t="str">
        <f t="shared" si="47"/>
        <v/>
      </c>
      <c r="AW19" s="65" t="str">
        <f t="shared" si="131"/>
        <v/>
      </c>
      <c r="AX19" s="68" t="str">
        <f t="shared" si="48"/>
        <v/>
      </c>
      <c r="AY19" s="32"/>
      <c r="AZ19" s="84"/>
      <c r="BA19" s="62" t="str">
        <f t="shared" si="10"/>
        <v/>
      </c>
      <c r="BB19" s="62" t="str">
        <f t="shared" si="49"/>
        <v/>
      </c>
      <c r="BC19" s="65" t="str">
        <f t="shared" si="132"/>
        <v/>
      </c>
      <c r="BD19" s="68" t="str">
        <f t="shared" si="50"/>
        <v/>
      </c>
      <c r="BE19" s="32"/>
      <c r="BF19" s="84"/>
      <c r="BG19" s="62" t="str">
        <f t="shared" si="11"/>
        <v/>
      </c>
      <c r="BH19" s="62" t="str">
        <f t="shared" si="51"/>
        <v/>
      </c>
      <c r="BI19" s="65" t="str">
        <f t="shared" si="133"/>
        <v/>
      </c>
      <c r="BJ19" s="68" t="str">
        <f t="shared" si="52"/>
        <v/>
      </c>
      <c r="BK19" s="32"/>
      <c r="BL19" s="84"/>
      <c r="BM19" s="62" t="str">
        <f t="shared" si="12"/>
        <v/>
      </c>
      <c r="BN19" s="62" t="str">
        <f t="shared" si="53"/>
        <v/>
      </c>
      <c r="BO19" s="65" t="str">
        <f t="shared" si="134"/>
        <v/>
      </c>
      <c r="BP19" s="68" t="str">
        <f t="shared" si="54"/>
        <v/>
      </c>
      <c r="BQ19" s="32"/>
      <c r="BR19" s="84"/>
      <c r="BS19" s="62" t="str">
        <f t="shared" si="13"/>
        <v/>
      </c>
      <c r="BT19" s="62" t="str">
        <f t="shared" si="55"/>
        <v/>
      </c>
      <c r="BU19" s="65" t="str">
        <f t="shared" si="135"/>
        <v/>
      </c>
      <c r="BV19" s="68" t="str">
        <f t="shared" si="56"/>
        <v/>
      </c>
      <c r="BW19" s="32"/>
      <c r="BX19" s="84"/>
      <c r="BY19" s="62" t="str">
        <f t="shared" si="14"/>
        <v/>
      </c>
      <c r="BZ19" s="62" t="str">
        <f t="shared" si="57"/>
        <v/>
      </c>
      <c r="CA19" s="65" t="str">
        <f t="shared" si="136"/>
        <v/>
      </c>
      <c r="CB19" s="68" t="str">
        <f t="shared" si="58"/>
        <v/>
      </c>
      <c r="CC19" s="32"/>
      <c r="CD19" s="84"/>
      <c r="CE19" s="62" t="str">
        <f t="shared" si="15"/>
        <v/>
      </c>
      <c r="CF19" s="62" t="str">
        <f t="shared" si="59"/>
        <v/>
      </c>
      <c r="CG19" s="65" t="str">
        <f t="shared" si="137"/>
        <v/>
      </c>
      <c r="CH19" s="68" t="str">
        <f t="shared" si="60"/>
        <v/>
      </c>
      <c r="CI19" s="32"/>
      <c r="CJ19" s="84"/>
      <c r="CK19" s="62" t="str">
        <f t="shared" si="16"/>
        <v/>
      </c>
      <c r="CL19" s="62" t="str">
        <f t="shared" si="61"/>
        <v/>
      </c>
      <c r="CM19" s="65" t="str">
        <f t="shared" si="138"/>
        <v/>
      </c>
      <c r="CN19" s="68" t="str">
        <f t="shared" si="62"/>
        <v/>
      </c>
      <c r="CO19" s="32"/>
      <c r="CP19" s="84"/>
      <c r="CQ19" s="62" t="str">
        <f t="shared" si="17"/>
        <v/>
      </c>
      <c r="CR19" s="62" t="str">
        <f t="shared" si="63"/>
        <v/>
      </c>
      <c r="CS19" s="65" t="str">
        <f t="shared" si="139"/>
        <v/>
      </c>
      <c r="CT19" s="68" t="str">
        <f t="shared" si="64"/>
        <v/>
      </c>
      <c r="CU19" s="32"/>
      <c r="CV19" s="84"/>
      <c r="CW19" s="62" t="str">
        <f t="shared" si="18"/>
        <v/>
      </c>
      <c r="CX19" s="62" t="str">
        <f t="shared" si="65"/>
        <v/>
      </c>
      <c r="CY19" s="65" t="str">
        <f t="shared" si="140"/>
        <v/>
      </c>
      <c r="CZ19" s="68" t="str">
        <f t="shared" si="66"/>
        <v/>
      </c>
      <c r="DA19" s="32"/>
      <c r="DB19" s="84"/>
      <c r="DC19" s="62" t="str">
        <f t="shared" si="19"/>
        <v/>
      </c>
      <c r="DD19" s="62" t="str">
        <f t="shared" si="67"/>
        <v/>
      </c>
      <c r="DE19" s="65" t="str">
        <f t="shared" si="141"/>
        <v/>
      </c>
      <c r="DF19" s="68" t="str">
        <f t="shared" si="68"/>
        <v/>
      </c>
      <c r="DG19" s="32"/>
      <c r="DH19" s="84"/>
      <c r="DI19" s="62" t="str">
        <f t="shared" si="20"/>
        <v/>
      </c>
      <c r="DJ19" s="62" t="str">
        <f t="shared" si="69"/>
        <v/>
      </c>
      <c r="DK19" s="65" t="str">
        <f t="shared" si="142"/>
        <v/>
      </c>
      <c r="DL19" s="68" t="str">
        <f t="shared" si="70"/>
        <v/>
      </c>
      <c r="DM19" s="32"/>
      <c r="DN19" s="84"/>
      <c r="DO19" s="62" t="str">
        <f t="shared" si="21"/>
        <v/>
      </c>
      <c r="DP19" s="62" t="str">
        <f t="shared" si="71"/>
        <v/>
      </c>
      <c r="DQ19" s="65" t="str">
        <f t="shared" si="143"/>
        <v/>
      </c>
      <c r="DR19" s="68" t="str">
        <f t="shared" si="72"/>
        <v/>
      </c>
      <c r="DS19" s="32"/>
      <c r="DT19" s="84"/>
      <c r="DU19" s="62" t="str">
        <f t="shared" si="22"/>
        <v/>
      </c>
      <c r="DV19" s="62" t="str">
        <f t="shared" si="73"/>
        <v/>
      </c>
      <c r="DW19" s="65" t="str">
        <f t="shared" si="144"/>
        <v/>
      </c>
      <c r="DX19" s="68" t="str">
        <f t="shared" si="74"/>
        <v/>
      </c>
      <c r="DY19" s="32"/>
      <c r="DZ19" s="84"/>
      <c r="EA19" s="62" t="str">
        <f t="shared" si="23"/>
        <v/>
      </c>
      <c r="EB19" s="62" t="str">
        <f t="shared" si="75"/>
        <v/>
      </c>
      <c r="EC19" s="65" t="str">
        <f t="shared" si="145"/>
        <v/>
      </c>
      <c r="ED19" s="68" t="str">
        <f t="shared" si="76"/>
        <v/>
      </c>
      <c r="EE19" s="32"/>
      <c r="EF19" s="84"/>
      <c r="EG19" s="62" t="str">
        <f t="shared" si="24"/>
        <v/>
      </c>
      <c r="EH19" s="62" t="str">
        <f t="shared" si="77"/>
        <v/>
      </c>
      <c r="EI19" s="65" t="str">
        <f t="shared" si="146"/>
        <v/>
      </c>
      <c r="EJ19" s="68" t="str">
        <f t="shared" si="78"/>
        <v/>
      </c>
      <c r="EK19" s="32"/>
      <c r="EL19" s="84"/>
      <c r="EM19" s="62" t="str">
        <f t="shared" si="25"/>
        <v/>
      </c>
      <c r="EN19" s="62" t="str">
        <f t="shared" si="79"/>
        <v/>
      </c>
      <c r="EO19" s="65" t="str">
        <f t="shared" si="147"/>
        <v/>
      </c>
      <c r="EP19" s="68" t="str">
        <f t="shared" si="80"/>
        <v/>
      </c>
      <c r="EQ19" s="32"/>
      <c r="ER19" s="84"/>
      <c r="ES19" s="62" t="str">
        <f t="shared" si="26"/>
        <v/>
      </c>
      <c r="ET19" s="62" t="str">
        <f t="shared" si="81"/>
        <v/>
      </c>
      <c r="EU19" s="65" t="str">
        <f t="shared" si="148"/>
        <v/>
      </c>
      <c r="EV19" s="68" t="str">
        <f t="shared" si="82"/>
        <v/>
      </c>
      <c r="EW19" s="32"/>
      <c r="EX19" s="84"/>
      <c r="EY19" s="62" t="str">
        <f t="shared" si="27"/>
        <v/>
      </c>
      <c r="EZ19" s="62" t="str">
        <f t="shared" si="83"/>
        <v/>
      </c>
      <c r="FA19" s="65" t="str">
        <f t="shared" si="149"/>
        <v/>
      </c>
      <c r="FB19" s="68" t="str">
        <f t="shared" si="84"/>
        <v/>
      </c>
      <c r="FC19" s="32"/>
      <c r="FD19" s="84"/>
      <c r="FE19" s="62" t="str">
        <f t="shared" si="28"/>
        <v/>
      </c>
      <c r="FF19" s="62" t="str">
        <f t="shared" si="85"/>
        <v/>
      </c>
      <c r="FG19" s="65" t="str">
        <f t="shared" si="150"/>
        <v/>
      </c>
      <c r="FH19" s="68" t="str">
        <f t="shared" si="86"/>
        <v/>
      </c>
      <c r="FI19" s="32"/>
      <c r="FJ19" s="84"/>
      <c r="FK19" s="62" t="str">
        <f t="shared" si="29"/>
        <v/>
      </c>
      <c r="FL19" s="62" t="str">
        <f t="shared" si="87"/>
        <v/>
      </c>
      <c r="FM19" s="65" t="str">
        <f t="shared" si="151"/>
        <v/>
      </c>
      <c r="FN19" s="68" t="str">
        <f t="shared" si="88"/>
        <v/>
      </c>
      <c r="FO19" s="32"/>
      <c r="FP19" s="84"/>
      <c r="FQ19" s="62" t="str">
        <f t="shared" si="30"/>
        <v/>
      </c>
      <c r="FR19" s="62" t="str">
        <f t="shared" si="89"/>
        <v/>
      </c>
      <c r="FS19" s="65" t="str">
        <f t="shared" si="152"/>
        <v/>
      </c>
      <c r="FT19" s="68" t="str">
        <f t="shared" si="90"/>
        <v/>
      </c>
      <c r="FU19" s="32"/>
      <c r="FV19" s="84"/>
      <c r="FW19" s="62" t="str">
        <f t="shared" si="31"/>
        <v/>
      </c>
      <c r="FX19" s="62" t="str">
        <f t="shared" si="91"/>
        <v/>
      </c>
      <c r="FY19" s="65" t="str">
        <f t="shared" si="153"/>
        <v/>
      </c>
      <c r="FZ19" s="68" t="str">
        <f t="shared" si="92"/>
        <v/>
      </c>
      <c r="GA19" s="32"/>
      <c r="GC19" s="7" t="str">
        <f t="shared" si="93"/>
        <v/>
      </c>
      <c r="GD19" s="7" t="str">
        <f t="shared" ca="1" si="32"/>
        <v/>
      </c>
      <c r="GG19" s="4" t="s">
        <v>38</v>
      </c>
      <c r="GI19" s="45" t="e">
        <f>IF(OR(GK19="Sat", GK19="Sun"), GL19+INDEX(GP13:GP19, MATCH(GK19, GN13:GN19, 0)), GL19)</f>
        <v>#VALUE!</v>
      </c>
      <c r="GJ19" s="42"/>
      <c r="GK19" s="7" t="e">
        <f t="shared" ref="GK19:GK20" si="155">TEXT(GL19, "ddd")</f>
        <v>#VALUE!</v>
      </c>
      <c r="GL19" s="47" t="e">
        <f>DATE(GI12, 12, 25)</f>
        <v>#VALUE!</v>
      </c>
      <c r="GN19" s="8" t="s">
        <v>39</v>
      </c>
      <c r="GO19" s="8">
        <v>6</v>
      </c>
      <c r="GP19" s="8">
        <v>1</v>
      </c>
      <c r="GQ19" s="8">
        <v>2</v>
      </c>
      <c r="GR19" s="50"/>
      <c r="GT19" s="71" t="str">
        <f>IF(GT$9="", "", IF(AND(NOT('Personnel Details'!$N$11=""), $B19&gt;='Personnel Details'!$N$11), 'Personnel Details'!$O$11, IF(AND(NOT('Personnel Details'!$I$11=""), $B19&gt;='Personnel Details'!$I$11), 'Personnel Details'!$J$11, 'Personnel Details'!$E$11)))</f>
        <v/>
      </c>
      <c r="GU19" s="59" t="str">
        <f>IF(GT$9="", "", IF(AND(NOT('Personnel Details'!$N$11=""), $B19&gt;='Personnel Details'!$N$11), IF('Personnel Details'!$P$11="","", 'Personnel Details'!$P$11), IF(AND(NOT('Personnel Details'!$I$11=""), $B19&gt;='Personnel Details'!$I$11), IF('Personnel Details'!$K$11="", "", 'Personnel Details'!$K$11), IF('Personnel Details'!$F$11="", "", 'Personnel Details'!$F$11))))</f>
        <v/>
      </c>
      <c r="GV19" s="74" t="str">
        <f>IF(GT$9="", "", IF(AND(NOT('Personnel Details'!$N$11=""), $B19&gt;='Personnel Details'!$N$11), 'Personnel Details'!$Q$11, IF(AND(NOT('Personnel Details'!$I$11=""), $B19&gt;='Personnel Details'!$I$11), 'Personnel Details'!$L$11, 'Personnel Details'!$G$11)))</f>
        <v/>
      </c>
      <c r="GW19" s="59" t="str">
        <f t="shared" si="94"/>
        <v/>
      </c>
      <c r="GX19" s="53"/>
      <c r="GZ19" s="78" t="str">
        <f>IF(GZ$9="", "", IF(AND(NOT('Personnel Details'!$N$12=""), $B19&gt;='Personnel Details'!$N$12), 'Personnel Details'!$O$12, IF(AND(NOT('Personnel Details'!$I$12=""), $B19&gt;='Personnel Details'!$I$12), 'Personnel Details'!$J$12, 'Personnel Details'!$E$12)))</f>
        <v/>
      </c>
      <c r="HA19" s="59" t="str">
        <f>IF(GZ$9="", "", IF(AND(NOT('Personnel Details'!$N$12=""), $B19&gt;='Personnel Details'!$N$12), IF('Personnel Details'!$P$12="","", 'Personnel Details'!$P$12), IF(AND(NOT('Personnel Details'!$I$12=""), $B19&gt;='Personnel Details'!$I$12), IF('Personnel Details'!$K$12="", "", 'Personnel Details'!$K$12), IF('Personnel Details'!$F$12="", "", 'Personnel Details'!$F$12))))</f>
        <v/>
      </c>
      <c r="HB19" s="79" t="str">
        <f>IF(GZ$9="", "", IF(AND(NOT('Personnel Details'!$N$12=""), $B19&gt;='Personnel Details'!$N$12), 'Personnel Details'!$Q$12, IF(AND(NOT('Personnel Details'!$I$12=""), $B19&gt;='Personnel Details'!$I$12), 'Personnel Details'!$L$12, 'Personnel Details'!$G$12)))</f>
        <v/>
      </c>
      <c r="HC19" s="59" t="str">
        <f t="shared" si="95"/>
        <v/>
      </c>
      <c r="HD19" s="53"/>
      <c r="HF19" s="78" t="str">
        <f>IF(HF$9="", "", IF(AND(NOT('Personnel Details'!$N$13=""), $B19&gt;='Personnel Details'!$N$13), 'Personnel Details'!$O$13, IF(AND(NOT('Personnel Details'!$I$13=""), $B19&gt;='Personnel Details'!$I$13), 'Personnel Details'!$J$13, 'Personnel Details'!$E$13)))</f>
        <v/>
      </c>
      <c r="HG19" s="59" t="str">
        <f>IF(HF$9="", "", IF(AND(NOT('Personnel Details'!$N$13=""), $B19&gt;='Personnel Details'!$N$13), IF('Personnel Details'!$P$13="","", 'Personnel Details'!$P$13), IF(AND(NOT('Personnel Details'!$I$13=""), $B19&gt;='Personnel Details'!$I$13), IF('Personnel Details'!$K$13="", "", 'Personnel Details'!$K$13), IF('Personnel Details'!$F$13="", "", 'Personnel Details'!$F$13))))</f>
        <v/>
      </c>
      <c r="HH19" s="79" t="str">
        <f>IF(HF$9="", "", IF(AND(NOT('Personnel Details'!$N$13=""), $B19&gt;='Personnel Details'!$N$13), 'Personnel Details'!$Q$13, IF(AND(NOT('Personnel Details'!$I$13=""), $B19&gt;='Personnel Details'!$I$13), 'Personnel Details'!$L$13, 'Personnel Details'!$G$13)))</f>
        <v/>
      </c>
      <c r="HI19" s="59" t="str">
        <f t="shared" si="96"/>
        <v/>
      </c>
      <c r="HJ19" s="53"/>
      <c r="HL19" s="78" t="str">
        <f>IF(HL$9="", "", IF(AND(NOT('Personnel Details'!$N$14=""), $B19&gt;='Personnel Details'!$N$14), 'Personnel Details'!$O$14, IF(AND(NOT('Personnel Details'!$I$14=""), $B19&gt;='Personnel Details'!$I$14), 'Personnel Details'!$J$14, 'Personnel Details'!$E$14)))</f>
        <v/>
      </c>
      <c r="HM19" s="59" t="str">
        <f>IF(HL$9="", "", IF(AND(NOT('Personnel Details'!$N$14=""), $B19&gt;='Personnel Details'!$N$14), IF('Personnel Details'!$P$14="","", 'Personnel Details'!$P$14), IF(AND(NOT('Personnel Details'!$I$14=""), $B19&gt;='Personnel Details'!$I$14), IF('Personnel Details'!$K$14="", "", 'Personnel Details'!$K$14), IF('Personnel Details'!$F$14="", "", 'Personnel Details'!$F$14))))</f>
        <v/>
      </c>
      <c r="HN19" s="79" t="str">
        <f>IF(HL$9="", "", IF(AND(NOT('Personnel Details'!$N$14=""), $B19&gt;='Personnel Details'!$N$14), 'Personnel Details'!$Q$14, IF(AND(NOT('Personnel Details'!$I$14=""), $B19&gt;='Personnel Details'!$I$14), 'Personnel Details'!$L$14, 'Personnel Details'!$G$14)))</f>
        <v/>
      </c>
      <c r="HO19" s="59" t="str">
        <f t="shared" si="97"/>
        <v/>
      </c>
      <c r="HP19" s="53"/>
      <c r="HR19" s="78" t="str">
        <f>IF(HR$9="", "", IF(AND(NOT('Personnel Details'!$N$15=""), $B19&gt;='Personnel Details'!$N$15), 'Personnel Details'!$O$15, IF(AND(NOT('Personnel Details'!$I$15=""), $B19&gt;='Personnel Details'!$I$15), 'Personnel Details'!$J$15, 'Personnel Details'!$E$15)))</f>
        <v/>
      </c>
      <c r="HS19" s="59" t="str">
        <f>IF(HR$9="", "", IF(AND(NOT('Personnel Details'!$N$15=""), $B19&gt;='Personnel Details'!$N$15), IF('Personnel Details'!$P$15="","", 'Personnel Details'!$P$15), IF(AND(NOT('Personnel Details'!$I$15=""), $B19&gt;='Personnel Details'!$I$15), IF('Personnel Details'!$K$15="", "", 'Personnel Details'!$K$15), IF('Personnel Details'!$F$15="", "", 'Personnel Details'!$F$15))))</f>
        <v/>
      </c>
      <c r="HT19" s="79" t="str">
        <f>IF(HR$9="", "", IF(AND(NOT('Personnel Details'!$N$15=""), $B19&gt;='Personnel Details'!$N$15), 'Personnel Details'!$Q$15, IF(AND(NOT('Personnel Details'!$I$15=""), $B19&gt;='Personnel Details'!$I$15), 'Personnel Details'!$L$15, 'Personnel Details'!$G$15)))</f>
        <v/>
      </c>
      <c r="HU19" s="59" t="str">
        <f t="shared" si="98"/>
        <v/>
      </c>
      <c r="HV19" s="53"/>
      <c r="HX19" s="78" t="str">
        <f>IF(HX$9="", "", IF(AND(NOT('Personnel Details'!$N$16=""), $B19&gt;='Personnel Details'!$N$16), 'Personnel Details'!$O$16, IF(AND(NOT('Personnel Details'!$I$16=""), $B19&gt;='Personnel Details'!$I$16), 'Personnel Details'!$J$16, 'Personnel Details'!$E$16)))</f>
        <v/>
      </c>
      <c r="HY19" s="59" t="str">
        <f>IF(HX$9="", "", IF(AND(NOT('Personnel Details'!$N$16=""), $B19&gt;='Personnel Details'!$N$16), IF('Personnel Details'!$P$16="","", 'Personnel Details'!$P$16), IF(AND(NOT('Personnel Details'!$I$16=""), $B19&gt;='Personnel Details'!$I$16), IF('Personnel Details'!$K$16="", "", 'Personnel Details'!$K$16), IF('Personnel Details'!$F$16="", "", 'Personnel Details'!$F$16))))</f>
        <v/>
      </c>
      <c r="HZ19" s="79" t="str">
        <f>IF(HX$9="", "", IF(AND(NOT('Personnel Details'!$N$16=""), $B19&gt;='Personnel Details'!$N$16), 'Personnel Details'!$Q$16, IF(AND(NOT('Personnel Details'!$I$16=""), $B19&gt;='Personnel Details'!$I$16), 'Personnel Details'!$L$16, 'Personnel Details'!$G$16)))</f>
        <v/>
      </c>
      <c r="IA19" s="59" t="str">
        <f t="shared" si="99"/>
        <v/>
      </c>
      <c r="IB19" s="53"/>
      <c r="ID19" s="78" t="str">
        <f>IF(ID$9="", "", IF(AND(NOT('Personnel Details'!$N$17=""), $B19&gt;='Personnel Details'!$N$17), 'Personnel Details'!$O$17, IF(AND(NOT('Personnel Details'!$I$17=""), $B19&gt;='Personnel Details'!$I$17), 'Personnel Details'!$J$17, 'Personnel Details'!$E$17)))</f>
        <v/>
      </c>
      <c r="IE19" s="59" t="str">
        <f>IF(ID$9="", "", IF(AND(NOT('Personnel Details'!$N$17=""), $B19&gt;='Personnel Details'!$N$17), IF('Personnel Details'!$P$17="","", 'Personnel Details'!$P$17), IF(AND(NOT('Personnel Details'!$I$17=""), $B19&gt;='Personnel Details'!$I$17), IF('Personnel Details'!$K$17="", "", 'Personnel Details'!$K$17), IF('Personnel Details'!$F$17="", "", 'Personnel Details'!$F$17))))</f>
        <v/>
      </c>
      <c r="IF19" s="79" t="str">
        <f>IF(ID$9="", "", IF(AND(NOT('Personnel Details'!$N$17=""), $B19&gt;='Personnel Details'!$N$17), 'Personnel Details'!$Q$17, IF(AND(NOT('Personnel Details'!$I$17=""), $B19&gt;='Personnel Details'!$I$17), 'Personnel Details'!$L$17, 'Personnel Details'!$G$17)))</f>
        <v/>
      </c>
      <c r="IG19" s="59" t="str">
        <f t="shared" si="100"/>
        <v/>
      </c>
      <c r="IH19" s="53"/>
      <c r="IJ19" s="78" t="str">
        <f>IF(IJ$9="", "", IF(AND(NOT('Personnel Details'!$N$18=""), $B19&gt;='Personnel Details'!$N$18), 'Personnel Details'!$O$18, IF(AND(NOT('Personnel Details'!$I$18=""), $B19&gt;='Personnel Details'!$I$18), 'Personnel Details'!$J$18, 'Personnel Details'!$E$18)))</f>
        <v/>
      </c>
      <c r="IK19" s="59" t="str">
        <f>IF(IJ$9="", "", IF(AND(NOT('Personnel Details'!$N$18=""), $B19&gt;='Personnel Details'!$N$18), IF('Personnel Details'!$P$18="","", 'Personnel Details'!$P$18), IF(AND(NOT('Personnel Details'!$I$18=""), $B19&gt;='Personnel Details'!$I$18), IF('Personnel Details'!$K$18="", "", 'Personnel Details'!$K$18), IF('Personnel Details'!$F$18="", "", 'Personnel Details'!$F$18))))</f>
        <v/>
      </c>
      <c r="IL19" s="79" t="str">
        <f>IF(IJ$9="", "", IF(AND(NOT('Personnel Details'!$N$18=""), $B19&gt;='Personnel Details'!$N$18), 'Personnel Details'!$Q$18, IF(AND(NOT('Personnel Details'!$I$18=""), $B19&gt;='Personnel Details'!$I$18), 'Personnel Details'!$L$18, 'Personnel Details'!$G$18)))</f>
        <v/>
      </c>
      <c r="IM19" s="59" t="str">
        <f t="shared" si="101"/>
        <v/>
      </c>
      <c r="IN19" s="53"/>
      <c r="IP19" s="78" t="str">
        <f>IF(IP$9="", "", IF(AND(NOT('Personnel Details'!$N$19=""), $B19&gt;='Personnel Details'!$N$19), 'Personnel Details'!$O$19, IF(AND(NOT('Personnel Details'!$I$19=""), $B19&gt;='Personnel Details'!$I$19), 'Personnel Details'!$J$19, 'Personnel Details'!$E$19)))</f>
        <v/>
      </c>
      <c r="IQ19" s="59" t="str">
        <f>IF(IP$9="", "", IF(AND(NOT('Personnel Details'!$N$19=""), $B19&gt;='Personnel Details'!$N$19), IF('Personnel Details'!$P$19="","", 'Personnel Details'!$P$19), IF(AND(NOT('Personnel Details'!$I$19=""), $B19&gt;='Personnel Details'!$I$19), IF('Personnel Details'!$K$19="", "", 'Personnel Details'!$K$19), IF('Personnel Details'!$F$19="", "", 'Personnel Details'!$F$19))))</f>
        <v/>
      </c>
      <c r="IR19" s="79" t="str">
        <f>IF(IP$9="", "", IF(AND(NOT('Personnel Details'!$N$19=""), $B19&gt;='Personnel Details'!$N$19), 'Personnel Details'!$Q$19, IF(AND(NOT('Personnel Details'!$I$19=""), $B19&gt;='Personnel Details'!$I$19), 'Personnel Details'!$L$19, 'Personnel Details'!$G$19)))</f>
        <v/>
      </c>
      <c r="IS19" s="59" t="str">
        <f t="shared" si="102"/>
        <v/>
      </c>
      <c r="IT19" s="53"/>
      <c r="IV19" s="78" t="str">
        <f>IF(IV$9="", "", IF(AND(NOT('Personnel Details'!$N$20=""), $B19&gt;='Personnel Details'!$N$20), 'Personnel Details'!$O$20, IF(AND(NOT('Personnel Details'!$I$20=""), $B19&gt;='Personnel Details'!$I$20), 'Personnel Details'!$J$20, 'Personnel Details'!$E$20)))</f>
        <v/>
      </c>
      <c r="IW19" s="59" t="str">
        <f>IF(IV$9="", "", IF(AND(NOT('Personnel Details'!$N$20=""), $B19&gt;='Personnel Details'!$N$20), IF('Personnel Details'!$P$20="","", 'Personnel Details'!$P$20), IF(AND(NOT('Personnel Details'!$I$20=""), $B19&gt;='Personnel Details'!$I$20), IF('Personnel Details'!$K$20="", "", 'Personnel Details'!$K$20), IF('Personnel Details'!$F$20="", "", 'Personnel Details'!$F$20))))</f>
        <v/>
      </c>
      <c r="IX19" s="79" t="str">
        <f>IF(IV$9="", "", IF(AND(NOT('Personnel Details'!$N$20=""), $B19&gt;='Personnel Details'!$N$20), 'Personnel Details'!$Q$20, IF(AND(NOT('Personnel Details'!$I$20=""), $B19&gt;='Personnel Details'!$I$20), 'Personnel Details'!$L$20, 'Personnel Details'!$G$20)))</f>
        <v/>
      </c>
      <c r="IY19" s="59" t="str">
        <f t="shared" si="103"/>
        <v/>
      </c>
      <c r="IZ19" s="53"/>
      <c r="JB19" s="78" t="str">
        <f>IF(JB$9="", "", IF(AND(NOT('Personnel Details'!$N$21=""), $B19&gt;='Personnel Details'!$N$21), 'Personnel Details'!$O$21, IF(AND(NOT('Personnel Details'!$I$21=""), $B19&gt;='Personnel Details'!$I$21), 'Personnel Details'!$J$21, 'Personnel Details'!$E$21)))</f>
        <v/>
      </c>
      <c r="JC19" s="59" t="str">
        <f>IF(JB$9="", "", IF(AND(NOT('Personnel Details'!$N$21=""), $B19&gt;='Personnel Details'!$N$21), IF('Personnel Details'!$P$21="","", 'Personnel Details'!$P$21), IF(AND(NOT('Personnel Details'!$I$21=""), $B19&gt;='Personnel Details'!$I$21), IF('Personnel Details'!$K$21="", "", 'Personnel Details'!$K$21), IF('Personnel Details'!$F$21="", "", 'Personnel Details'!$F$21))))</f>
        <v/>
      </c>
      <c r="JD19" s="79" t="str">
        <f>IF(JB$9="", "", IF(AND(NOT('Personnel Details'!$N$21=""), $B19&gt;='Personnel Details'!$N$21), 'Personnel Details'!$Q$21, IF(AND(NOT('Personnel Details'!$I$21=""), $B19&gt;='Personnel Details'!$I$21), 'Personnel Details'!$L$21, 'Personnel Details'!$G$21)))</f>
        <v/>
      </c>
      <c r="JE19" s="59" t="str">
        <f t="shared" si="104"/>
        <v/>
      </c>
      <c r="JF19" s="53"/>
      <c r="JH19" s="78" t="str">
        <f>IF(JH$9="", "", IF(AND(NOT('Personnel Details'!$N$22=""), $B19&gt;='Personnel Details'!$N$22), 'Personnel Details'!$O$22, IF(AND(NOT('Personnel Details'!$I$22=""), $B19&gt;='Personnel Details'!$I$22), 'Personnel Details'!$J$22, 'Personnel Details'!$E$22)))</f>
        <v/>
      </c>
      <c r="JI19" s="59" t="str">
        <f>IF(JH$9="", "", IF(AND(NOT('Personnel Details'!$N$22=""), $B19&gt;='Personnel Details'!$N$22), IF('Personnel Details'!$P$22="","", 'Personnel Details'!$P$22), IF(AND(NOT('Personnel Details'!$I$22=""), $B19&gt;='Personnel Details'!$I$22), IF('Personnel Details'!$K$22="", "", 'Personnel Details'!$K$22), IF('Personnel Details'!$F$22="", "", 'Personnel Details'!$F$22))))</f>
        <v/>
      </c>
      <c r="JJ19" s="79" t="str">
        <f>IF(JH$9="", "", IF(AND(NOT('Personnel Details'!$N$22=""), $B19&gt;='Personnel Details'!$N$22), 'Personnel Details'!$Q$22, IF(AND(NOT('Personnel Details'!$I$22=""), $B19&gt;='Personnel Details'!$I$22), 'Personnel Details'!$L$22, 'Personnel Details'!$G$22)))</f>
        <v/>
      </c>
      <c r="JK19" s="59" t="str">
        <f t="shared" si="105"/>
        <v/>
      </c>
      <c r="JL19" s="53"/>
      <c r="JN19" s="78" t="str">
        <f>IF(JN$9="", "", IF(AND(NOT('Personnel Details'!$N$23=""), $B19&gt;='Personnel Details'!$N$23), 'Personnel Details'!$O$23, IF(AND(NOT('Personnel Details'!$I$23=""), $B19&gt;='Personnel Details'!$I$23), 'Personnel Details'!$J$23, 'Personnel Details'!$E$23)))</f>
        <v/>
      </c>
      <c r="JO19" s="59" t="str">
        <f>IF(JN$9="", "", IF(AND(NOT('Personnel Details'!$N$23=""), $B19&gt;='Personnel Details'!$N$23), IF('Personnel Details'!$P$23="","", 'Personnel Details'!$P$23), IF(AND(NOT('Personnel Details'!$I$23=""), $B19&gt;='Personnel Details'!$I$23), IF('Personnel Details'!$K$23="", "", 'Personnel Details'!$K$23), IF('Personnel Details'!$F$23="", "", 'Personnel Details'!$F$23))))</f>
        <v/>
      </c>
      <c r="JP19" s="79" t="str">
        <f>IF(JN$9="", "", IF(AND(NOT('Personnel Details'!$N$23=""), $B19&gt;='Personnel Details'!$N$23), 'Personnel Details'!$Q$23, IF(AND(NOT('Personnel Details'!$I$23=""), $B19&gt;='Personnel Details'!$I$23), 'Personnel Details'!$L$23, 'Personnel Details'!$G$23)))</f>
        <v/>
      </c>
      <c r="JQ19" s="59" t="str">
        <f t="shared" si="106"/>
        <v/>
      </c>
      <c r="JR19" s="53"/>
      <c r="JT19" s="78" t="str">
        <f>IF(JT$9="", "", IF(AND(NOT('Personnel Details'!$N$24=""), $B19&gt;='Personnel Details'!$N$24), 'Personnel Details'!$O$24, IF(AND(NOT('Personnel Details'!$I$24=""), $B19&gt;='Personnel Details'!$I$24), 'Personnel Details'!$J$24, 'Personnel Details'!$E$24)))</f>
        <v/>
      </c>
      <c r="JU19" s="59" t="str">
        <f>IF(JT$9="", "", IF(AND(NOT('Personnel Details'!$N$24=""), $B19&gt;='Personnel Details'!$N$24), IF('Personnel Details'!$P$24="","", 'Personnel Details'!$P$24), IF(AND(NOT('Personnel Details'!$I$24=""), $B19&gt;='Personnel Details'!$I$24), IF('Personnel Details'!$K$24="", "", 'Personnel Details'!$K$24), IF('Personnel Details'!$F$24="", "", 'Personnel Details'!$F$24))))</f>
        <v/>
      </c>
      <c r="JV19" s="79" t="str">
        <f>IF(JT$9="", "", IF(AND(NOT('Personnel Details'!$N$24=""), $B19&gt;='Personnel Details'!$N$24), 'Personnel Details'!$Q$24, IF(AND(NOT('Personnel Details'!$I$24=""), $B19&gt;='Personnel Details'!$I$24), 'Personnel Details'!$L$24, 'Personnel Details'!$G$24)))</f>
        <v/>
      </c>
      <c r="JW19" s="59" t="str">
        <f t="shared" si="107"/>
        <v/>
      </c>
      <c r="JX19" s="53"/>
      <c r="JZ19" s="78" t="str">
        <f>IF(JZ$9="", "", IF(AND(NOT('Personnel Details'!$N$25=""), $B19&gt;='Personnel Details'!$N$25), 'Personnel Details'!$O$25, IF(AND(NOT('Personnel Details'!$I$25=""), $B19&gt;='Personnel Details'!$I$25), 'Personnel Details'!$J$25, 'Personnel Details'!$E$25)))</f>
        <v/>
      </c>
      <c r="KA19" s="59" t="str">
        <f>IF(JZ$9="", "", IF(AND(NOT('Personnel Details'!$N$25=""), $B19&gt;='Personnel Details'!$N$25), IF('Personnel Details'!$P$25="","", 'Personnel Details'!$P$25), IF(AND(NOT('Personnel Details'!$I$25=""), $B19&gt;='Personnel Details'!$I$25), IF('Personnel Details'!$K$25="", "", 'Personnel Details'!$K$25), IF('Personnel Details'!$F$25="", "", 'Personnel Details'!$F$25))))</f>
        <v/>
      </c>
      <c r="KB19" s="79" t="str">
        <f>IF(JZ$9="", "", IF(AND(NOT('Personnel Details'!$N$25=""), $B19&gt;='Personnel Details'!$N$25), 'Personnel Details'!$Q$25, IF(AND(NOT('Personnel Details'!$I$25=""), $B19&gt;='Personnel Details'!$I$25), 'Personnel Details'!$L$25, 'Personnel Details'!$G$25)))</f>
        <v/>
      </c>
      <c r="KC19" s="59" t="str">
        <f t="shared" si="108"/>
        <v/>
      </c>
      <c r="KD19" s="53"/>
      <c r="KF19" s="78" t="str">
        <f>IF(KF$9="", "", IF(AND(NOT('Personnel Details'!$N$26=""), $B19&gt;='Personnel Details'!$N$26), 'Personnel Details'!$O$26, IF(AND(NOT('Personnel Details'!$I$26=""), $B19&gt;='Personnel Details'!$I$26), 'Personnel Details'!$J$26, 'Personnel Details'!$E$26)))</f>
        <v/>
      </c>
      <c r="KG19" s="59" t="str">
        <f>IF(KF$9="", "", IF(AND(NOT('Personnel Details'!$N$26=""), $B19&gt;='Personnel Details'!$N$26), IF('Personnel Details'!$P$26="","", 'Personnel Details'!$P$26), IF(AND(NOT('Personnel Details'!$I$26=""), $B19&gt;='Personnel Details'!$I$26), IF('Personnel Details'!$K$26="", "", 'Personnel Details'!$K$26), IF('Personnel Details'!$F$26="", "", 'Personnel Details'!$F$26))))</f>
        <v/>
      </c>
      <c r="KH19" s="79" t="str">
        <f>IF(KF$9="", "", IF(AND(NOT('Personnel Details'!$N$26=""), $B19&gt;='Personnel Details'!$N$26), 'Personnel Details'!$Q$26, IF(AND(NOT('Personnel Details'!$I$26=""), $B19&gt;='Personnel Details'!$I$26), 'Personnel Details'!$L$26, 'Personnel Details'!$G$26)))</f>
        <v/>
      </c>
      <c r="KI19" s="59" t="str">
        <f t="shared" si="109"/>
        <v/>
      </c>
      <c r="KJ19" s="53"/>
      <c r="KL19" s="78" t="str">
        <f>IF(KL$9="", "", IF(AND(NOT('Personnel Details'!$N$27=""), $B19&gt;='Personnel Details'!$N$27), 'Personnel Details'!$O$27, IF(AND(NOT('Personnel Details'!$I$27=""), $B19&gt;='Personnel Details'!$I$27), 'Personnel Details'!$J$27, 'Personnel Details'!$E$27)))</f>
        <v/>
      </c>
      <c r="KM19" s="59" t="str">
        <f>IF(KL$9="", "", IF(AND(NOT('Personnel Details'!$N$27=""), $B19&gt;='Personnel Details'!$N$27), IF('Personnel Details'!$P$27="","", 'Personnel Details'!$P$27), IF(AND(NOT('Personnel Details'!$I$27=""), $B19&gt;='Personnel Details'!$I$27), IF('Personnel Details'!$K$27="", "", 'Personnel Details'!$K$27), IF('Personnel Details'!$F$27="", "", 'Personnel Details'!$F$27))))</f>
        <v/>
      </c>
      <c r="KN19" s="79" t="str">
        <f>IF(KL$9="", "", IF(AND(NOT('Personnel Details'!$N$27=""), $B19&gt;='Personnel Details'!$N$27), 'Personnel Details'!$Q$27, IF(AND(NOT('Personnel Details'!$I$27=""), $B19&gt;='Personnel Details'!$I$27), 'Personnel Details'!$L$27, 'Personnel Details'!$G$27)))</f>
        <v/>
      </c>
      <c r="KO19" s="59" t="str">
        <f t="shared" si="110"/>
        <v/>
      </c>
      <c r="KP19" s="53"/>
      <c r="KR19" s="78" t="str">
        <f>IF(KR$9="", "", IF(AND(NOT('Personnel Details'!$N$28=""), $B19&gt;='Personnel Details'!$N$28), 'Personnel Details'!$O$28, IF(AND(NOT('Personnel Details'!$I$28=""), $B19&gt;='Personnel Details'!$I$28), 'Personnel Details'!$J$28, 'Personnel Details'!$E$28)))</f>
        <v/>
      </c>
      <c r="KS19" s="59" t="str">
        <f>IF(KR$9="", "", IF(AND(NOT('Personnel Details'!$N$28=""), $B19&gt;='Personnel Details'!$N$28), IF('Personnel Details'!$P$28="","", 'Personnel Details'!$P$28), IF(AND(NOT('Personnel Details'!$I$28=""), $B19&gt;='Personnel Details'!$I$28), IF('Personnel Details'!$K$28="", "", 'Personnel Details'!$K$28), IF('Personnel Details'!$F$28="", "", 'Personnel Details'!$F$28))))</f>
        <v/>
      </c>
      <c r="KT19" s="79" t="str">
        <f>IF(KR$9="", "", IF(AND(NOT('Personnel Details'!$N$28=""), $B19&gt;='Personnel Details'!$N$28), 'Personnel Details'!$Q$28, IF(AND(NOT('Personnel Details'!$I$28=""), $B19&gt;='Personnel Details'!$I$28), 'Personnel Details'!$L$28, 'Personnel Details'!$G$28)))</f>
        <v/>
      </c>
      <c r="KU19" s="59" t="str">
        <f t="shared" si="111"/>
        <v/>
      </c>
      <c r="KV19" s="53"/>
      <c r="KX19" s="78" t="str">
        <f>IF(KX$9="", "", IF(AND(NOT('Personnel Details'!$N$29=""), $B19&gt;='Personnel Details'!$N$29), 'Personnel Details'!$O$29, IF(AND(NOT('Personnel Details'!$I$29=""), $B19&gt;='Personnel Details'!$I$29), 'Personnel Details'!$J$29, 'Personnel Details'!$E$29)))</f>
        <v/>
      </c>
      <c r="KY19" s="59" t="str">
        <f>IF(KX$9="", "", IF(AND(NOT('Personnel Details'!$N$29=""), $B19&gt;='Personnel Details'!$N$29), IF('Personnel Details'!$P$29="","", 'Personnel Details'!$P$29), IF(AND(NOT('Personnel Details'!$I$29=""), $B19&gt;='Personnel Details'!$I$29), IF('Personnel Details'!$K$29="", "", 'Personnel Details'!$K$29), IF('Personnel Details'!$F$29="", "", 'Personnel Details'!$F$29))))</f>
        <v/>
      </c>
      <c r="KZ19" s="79" t="str">
        <f>IF(KX$9="", "", IF(AND(NOT('Personnel Details'!$N$29=""), $B19&gt;='Personnel Details'!$N$29), 'Personnel Details'!$Q$29, IF(AND(NOT('Personnel Details'!$I$29=""), $B19&gt;='Personnel Details'!$I$29), 'Personnel Details'!$L$29, 'Personnel Details'!$G$29)))</f>
        <v/>
      </c>
      <c r="LA19" s="59" t="str">
        <f t="shared" si="112"/>
        <v/>
      </c>
      <c r="LB19" s="53"/>
      <c r="LD19" s="78" t="str">
        <f>IF(LD$9="", "", IF(AND(NOT('Personnel Details'!$N$30=""), $B19&gt;='Personnel Details'!$N$30), 'Personnel Details'!$O$30, IF(AND(NOT('Personnel Details'!$I$30=""), $B19&gt;='Personnel Details'!$I$30), 'Personnel Details'!$J$30, 'Personnel Details'!$E$30)))</f>
        <v/>
      </c>
      <c r="LE19" s="59" t="str">
        <f>IF(LD$9="", "", IF(AND(NOT('Personnel Details'!$N$30=""), $B19&gt;='Personnel Details'!$N$30), IF('Personnel Details'!$P$30="","", 'Personnel Details'!$P$30), IF(AND(NOT('Personnel Details'!$I$30=""), $B19&gt;='Personnel Details'!$I$30), IF('Personnel Details'!$K$30="", "", 'Personnel Details'!$K$30), IF('Personnel Details'!$F$30="", "", 'Personnel Details'!$F$30))))</f>
        <v/>
      </c>
      <c r="LF19" s="79" t="str">
        <f>IF(LD$9="", "", IF(AND(NOT('Personnel Details'!$N$30=""), $B19&gt;='Personnel Details'!$N$30), 'Personnel Details'!$Q$30, IF(AND(NOT('Personnel Details'!$I$30=""), $B19&gt;='Personnel Details'!$I$30), 'Personnel Details'!$L$30, 'Personnel Details'!$G$30)))</f>
        <v/>
      </c>
      <c r="LG19" s="59" t="str">
        <f t="shared" si="113"/>
        <v/>
      </c>
      <c r="LH19" s="53"/>
      <c r="LJ19" s="78" t="str">
        <f>IF(LJ$9="", "", IF(AND(NOT('Personnel Details'!$N$31=""), $B19&gt;='Personnel Details'!$N$31), 'Personnel Details'!$O$31, IF(AND(NOT('Personnel Details'!$I$31=""), $B19&gt;='Personnel Details'!$I$31), 'Personnel Details'!$J$31, 'Personnel Details'!$E$31)))</f>
        <v/>
      </c>
      <c r="LK19" s="59" t="str">
        <f>IF(LJ$9="", "", IF(AND(NOT('Personnel Details'!$N$31=""), $B19&gt;='Personnel Details'!$N$31), IF('Personnel Details'!$P$31="","", 'Personnel Details'!$P$31), IF(AND(NOT('Personnel Details'!$I$31=""), $B19&gt;='Personnel Details'!$I$31), IF('Personnel Details'!$K$31="", "", 'Personnel Details'!$K$31), IF('Personnel Details'!$F$31="", "", 'Personnel Details'!$F$31))))</f>
        <v/>
      </c>
      <c r="LL19" s="79" t="str">
        <f>IF(LJ$9="", "", IF(AND(NOT('Personnel Details'!$N$31=""), $B19&gt;='Personnel Details'!$N$31), 'Personnel Details'!$Q$31, IF(AND(NOT('Personnel Details'!$I$31=""), $B19&gt;='Personnel Details'!$I$31), 'Personnel Details'!$L$31, 'Personnel Details'!$G$31)))</f>
        <v/>
      </c>
      <c r="LM19" s="59" t="str">
        <f t="shared" si="114"/>
        <v/>
      </c>
      <c r="LN19" s="53"/>
      <c r="LP19" s="78" t="str">
        <f>IF(LP$9="", "", IF(AND(NOT('Personnel Details'!$N$32=""), $B19&gt;='Personnel Details'!$N$32), 'Personnel Details'!$O$32, IF(AND(NOT('Personnel Details'!$I$32=""), $B19&gt;='Personnel Details'!$I$32), 'Personnel Details'!$J$32, 'Personnel Details'!$E$32)))</f>
        <v/>
      </c>
      <c r="LQ19" s="59" t="str">
        <f>IF(LP$9="", "", IF(AND(NOT('Personnel Details'!$N$32=""), $B19&gt;='Personnel Details'!$N$32), IF('Personnel Details'!$P$32="","", 'Personnel Details'!$P$32), IF(AND(NOT('Personnel Details'!$I$32=""), $B19&gt;='Personnel Details'!$I$32), IF('Personnel Details'!$K$32="", "", 'Personnel Details'!$K$32), IF('Personnel Details'!$F$32="", "", 'Personnel Details'!$F$32))))</f>
        <v/>
      </c>
      <c r="LR19" s="79" t="str">
        <f>IF(LP$9="", "", IF(AND(NOT('Personnel Details'!$N$32=""), $B19&gt;='Personnel Details'!$N$32), 'Personnel Details'!$Q$32, IF(AND(NOT('Personnel Details'!$I$32=""), $B19&gt;='Personnel Details'!$I$32), 'Personnel Details'!$L$32, 'Personnel Details'!$G$32)))</f>
        <v/>
      </c>
      <c r="LS19" s="59" t="str">
        <f t="shared" si="115"/>
        <v/>
      </c>
      <c r="LT19" s="53"/>
      <c r="LV19" s="78" t="str">
        <f>IF(LV$9="", "", IF(AND(NOT('Personnel Details'!$N$33=""), $B19&gt;='Personnel Details'!$N$33), 'Personnel Details'!$O$33, IF(AND(NOT('Personnel Details'!$I$33=""), $B19&gt;='Personnel Details'!$I$33), 'Personnel Details'!$J$33, 'Personnel Details'!$E$33)))</f>
        <v/>
      </c>
      <c r="LW19" s="59" t="str">
        <f>IF(LV$9="", "", IF(AND(NOT('Personnel Details'!$N$33=""), $B19&gt;='Personnel Details'!$N$33), IF('Personnel Details'!$P$33="","", 'Personnel Details'!$P$33), IF(AND(NOT('Personnel Details'!$I$33=""), $B19&gt;='Personnel Details'!$I$33), IF('Personnel Details'!$K$33="", "", 'Personnel Details'!$K$33), IF('Personnel Details'!$F$33="", "", 'Personnel Details'!$F$33))))</f>
        <v/>
      </c>
      <c r="LX19" s="79" t="str">
        <f>IF(LV$9="", "", IF(AND(NOT('Personnel Details'!$N$33=""), $B19&gt;='Personnel Details'!$N$33), 'Personnel Details'!$Q$33, IF(AND(NOT('Personnel Details'!$I$33=""), $B19&gt;='Personnel Details'!$I$33), 'Personnel Details'!$L$33, 'Personnel Details'!$G$33)))</f>
        <v/>
      </c>
      <c r="LY19" s="59" t="str">
        <f t="shared" si="116"/>
        <v/>
      </c>
      <c r="LZ19" s="53"/>
      <c r="MB19" s="78" t="str">
        <f>IF(MB$9="", "", IF(AND(NOT('Personnel Details'!$N$34=""), $B19&gt;='Personnel Details'!$N$34), 'Personnel Details'!$O$34, IF(AND(NOT('Personnel Details'!$I$34=""), $B19&gt;='Personnel Details'!$I$34), 'Personnel Details'!$J$34, 'Personnel Details'!$E$34)))</f>
        <v/>
      </c>
      <c r="MC19" s="59" t="str">
        <f>IF(MB$9="", "", IF(AND(NOT('Personnel Details'!$N$34=""), $B19&gt;='Personnel Details'!$N$34), IF('Personnel Details'!$P$34="","", 'Personnel Details'!$P$34), IF(AND(NOT('Personnel Details'!$I$34=""), $B19&gt;='Personnel Details'!$I$34), IF('Personnel Details'!$K$34="", "", 'Personnel Details'!$K$34), IF('Personnel Details'!$F$34="", "", 'Personnel Details'!$F$34))))</f>
        <v/>
      </c>
      <c r="MD19" s="79" t="str">
        <f>IF(MB$9="", "", IF(AND(NOT('Personnel Details'!$N$34=""), $B19&gt;='Personnel Details'!$N$34), 'Personnel Details'!$Q$34, IF(AND(NOT('Personnel Details'!$I$34=""), $B19&gt;='Personnel Details'!$I$34), 'Personnel Details'!$L$34, 'Personnel Details'!$G$34)))</f>
        <v/>
      </c>
      <c r="ME19" s="59" t="str">
        <f t="shared" si="117"/>
        <v/>
      </c>
      <c r="MF19" s="53"/>
      <c r="MH19" s="78" t="str">
        <f>IF(MH$9="", "", IF(AND(NOT('Personnel Details'!$N$35=""), $B19&gt;='Personnel Details'!$N$35), 'Personnel Details'!$O$35, IF(AND(NOT('Personnel Details'!$I$35=""), $B19&gt;='Personnel Details'!$I$35), 'Personnel Details'!$J$35, 'Personnel Details'!$E$35)))</f>
        <v/>
      </c>
      <c r="MI19" s="59" t="str">
        <f>IF(MH$9="", "", IF(AND(NOT('Personnel Details'!$N$35=""), $B19&gt;='Personnel Details'!$N$35), IF('Personnel Details'!$P$35="","", 'Personnel Details'!$P$35), IF(AND(NOT('Personnel Details'!$I$35=""), $B19&gt;='Personnel Details'!$I$35), IF('Personnel Details'!$K$35="", "", 'Personnel Details'!$K$35), IF('Personnel Details'!$F$35="", "", 'Personnel Details'!$F$35))))</f>
        <v/>
      </c>
      <c r="MJ19" s="79" t="str">
        <f>IF(MH$9="", "", IF(AND(NOT('Personnel Details'!$N$35=""), $B19&gt;='Personnel Details'!$N$35), 'Personnel Details'!$Q$35, IF(AND(NOT('Personnel Details'!$I$35=""), $B19&gt;='Personnel Details'!$I$35), 'Personnel Details'!$L$35, 'Personnel Details'!$G$35)))</f>
        <v/>
      </c>
      <c r="MK19" s="59" t="str">
        <f t="shared" si="118"/>
        <v/>
      </c>
      <c r="ML19" s="53"/>
      <c r="MN19" s="78" t="str">
        <f>IF(MN$9="", "", IF(AND(NOT('Personnel Details'!$N$36=""), $B19&gt;='Personnel Details'!$N$36), 'Personnel Details'!$O$36, IF(AND(NOT('Personnel Details'!$I$36=""), $B19&gt;='Personnel Details'!$I$36), 'Personnel Details'!$J$36, 'Personnel Details'!$E$36)))</f>
        <v/>
      </c>
      <c r="MO19" s="59" t="str">
        <f>IF(MN$9="", "", IF(AND(NOT('Personnel Details'!$N$36=""), $B19&gt;='Personnel Details'!$N$36), IF('Personnel Details'!$P$36="","", 'Personnel Details'!$P$36), IF(AND(NOT('Personnel Details'!$I$36=""), $B19&gt;='Personnel Details'!$I$36), IF('Personnel Details'!$K$36="", "", 'Personnel Details'!$K$36), IF('Personnel Details'!$F$36="", "", 'Personnel Details'!$F$36))))</f>
        <v/>
      </c>
      <c r="MP19" s="79" t="str">
        <f>IF(MN$9="", "", IF(AND(NOT('Personnel Details'!$N$36=""), $B19&gt;='Personnel Details'!$N$36), 'Personnel Details'!$Q$36, IF(AND(NOT('Personnel Details'!$I$36=""), $B19&gt;='Personnel Details'!$I$36), 'Personnel Details'!$L$36, 'Personnel Details'!$G$36)))</f>
        <v/>
      </c>
      <c r="MQ19" s="59" t="str">
        <f t="shared" si="119"/>
        <v/>
      </c>
      <c r="MR19" s="53"/>
      <c r="MT19" s="78" t="str">
        <f>IF(MT$9="", "", IF(AND(NOT('Personnel Details'!$N$37=""), $B19&gt;='Personnel Details'!$N$37), 'Personnel Details'!$O$37, IF(AND(NOT('Personnel Details'!$I$37=""), $B19&gt;='Personnel Details'!$I$37), 'Personnel Details'!$J$37, 'Personnel Details'!$E$37)))</f>
        <v/>
      </c>
      <c r="MU19" s="59" t="str">
        <f>IF(MT$9="", "", IF(AND(NOT('Personnel Details'!$N$37=""), $B19&gt;='Personnel Details'!$N$37), IF('Personnel Details'!$P$37="","", 'Personnel Details'!$P$37), IF(AND(NOT('Personnel Details'!$I$37=""), $B19&gt;='Personnel Details'!$I$37), IF('Personnel Details'!$K$37="", "", 'Personnel Details'!$K$37), IF('Personnel Details'!$F$37="", "", 'Personnel Details'!$F$37))))</f>
        <v/>
      </c>
      <c r="MV19" s="79" t="str">
        <f>IF(MT$9="", "", IF(AND(NOT('Personnel Details'!$N$37=""), $B19&gt;='Personnel Details'!$N$37), 'Personnel Details'!$Q$37, IF(AND(NOT('Personnel Details'!$I$37=""), $B19&gt;='Personnel Details'!$I$37), 'Personnel Details'!$L$37, 'Personnel Details'!$G$37)))</f>
        <v/>
      </c>
      <c r="MW19" s="59" t="str">
        <f t="shared" si="120"/>
        <v/>
      </c>
      <c r="MX19" s="53"/>
      <c r="MZ19" s="78" t="str">
        <f>IF(MZ$9="", "", IF(AND(NOT('Personnel Details'!$N$38=""), $B19&gt;='Personnel Details'!$N$38), 'Personnel Details'!$O$38, IF(AND(NOT('Personnel Details'!$I$38=""), $B19&gt;='Personnel Details'!$I$38), 'Personnel Details'!$J$38, 'Personnel Details'!$E$38)))</f>
        <v/>
      </c>
      <c r="NA19" s="59" t="str">
        <f>IF(MZ$9="", "", IF(AND(NOT('Personnel Details'!$N$38=""), $B19&gt;='Personnel Details'!$N$38), IF('Personnel Details'!$P$38="","", 'Personnel Details'!$P$38), IF(AND(NOT('Personnel Details'!$I$38=""), $B19&gt;='Personnel Details'!$I$38), IF('Personnel Details'!$K$38="", "", 'Personnel Details'!$K$38), IF('Personnel Details'!$F$38="", "", 'Personnel Details'!$F$38))))</f>
        <v/>
      </c>
      <c r="NB19" s="79" t="str">
        <f>IF(MZ$9="", "", IF(AND(NOT('Personnel Details'!$N$38=""), $B19&gt;='Personnel Details'!$N$38), 'Personnel Details'!$Q$38, IF(AND(NOT('Personnel Details'!$I$38=""), $B19&gt;='Personnel Details'!$I$38), 'Personnel Details'!$L$38, 'Personnel Details'!$G$38)))</f>
        <v/>
      </c>
      <c r="NC19" s="59" t="str">
        <f t="shared" si="121"/>
        <v/>
      </c>
      <c r="ND19" s="53"/>
      <c r="NF19" s="78" t="str">
        <f>IF(NF$9="", "", IF(AND(NOT('Personnel Details'!$N$39=""), $B19&gt;='Personnel Details'!$N$39), 'Personnel Details'!$O$39, IF(AND(NOT('Personnel Details'!$I$39=""), $B19&gt;='Personnel Details'!$I$39), 'Personnel Details'!$J$39, 'Personnel Details'!$E$39)))</f>
        <v/>
      </c>
      <c r="NG19" s="59" t="str">
        <f>IF(NF$9="", "", IF(AND(NOT('Personnel Details'!$N$39=""), $B19&gt;='Personnel Details'!$N$39), IF('Personnel Details'!$P$39="","", 'Personnel Details'!$P$39), IF(AND(NOT('Personnel Details'!$I$39=""), $B19&gt;='Personnel Details'!$I$39), IF('Personnel Details'!$K$39="", "", 'Personnel Details'!$K$39), IF('Personnel Details'!$F$39="", "", 'Personnel Details'!$F$39))))</f>
        <v/>
      </c>
      <c r="NH19" s="79" t="str">
        <f>IF(NF$9="", "", IF(AND(NOT('Personnel Details'!$N$39=""), $B19&gt;='Personnel Details'!$N$39), 'Personnel Details'!$Q$39, IF(AND(NOT('Personnel Details'!$I$39=""), $B19&gt;='Personnel Details'!$I$39), 'Personnel Details'!$L$39, 'Personnel Details'!$G$39)))</f>
        <v/>
      </c>
      <c r="NI19" s="59" t="str">
        <f t="shared" si="122"/>
        <v/>
      </c>
      <c r="NJ19" s="53"/>
      <c r="NL19" s="78" t="str">
        <f>IF(NL$9="", "", IF(AND(NOT('Personnel Details'!$N$40=""), $B19&gt;='Personnel Details'!$N$40), 'Personnel Details'!$O$40, IF(AND(NOT('Personnel Details'!$I$40=""), $B19&gt;='Personnel Details'!$I$40), 'Personnel Details'!$J$40, 'Personnel Details'!$E$40)))</f>
        <v/>
      </c>
      <c r="NM19" s="59" t="str">
        <f>IF(NL$9="", "", IF(AND(NOT('Personnel Details'!$N$40=""), $B19&gt;='Personnel Details'!$N$40), IF('Personnel Details'!$P$40="","", 'Personnel Details'!$P$40), IF(AND(NOT('Personnel Details'!$I$40=""), $B19&gt;='Personnel Details'!$I$40), IF('Personnel Details'!$K$40="", "", 'Personnel Details'!$K$40), IF('Personnel Details'!$F$40="", "", 'Personnel Details'!$F$40))))</f>
        <v/>
      </c>
      <c r="NN19" s="79" t="str">
        <f>IF(NL$9="", "", IF(AND(NOT('Personnel Details'!$N$40=""), $B19&gt;='Personnel Details'!$N$40), 'Personnel Details'!$Q$40, IF(AND(NOT('Personnel Details'!$I$40=""), $B19&gt;='Personnel Details'!$I$40), 'Personnel Details'!$L$40, 'Personnel Details'!$G$40)))</f>
        <v/>
      </c>
      <c r="NO19" s="59" t="str">
        <f t="shared" si="123"/>
        <v/>
      </c>
      <c r="NP19" s="53"/>
    </row>
    <row r="20" spans="1:380" x14ac:dyDescent="0.25">
      <c r="A20" s="32"/>
      <c r="B20" s="113" t="str">
        <f>IFERROR(IF(B19+1&gt;'Personnel Details'!$U$5, "", B19+1), "")</f>
        <v/>
      </c>
      <c r="C20" s="32"/>
      <c r="D20" s="84"/>
      <c r="E20" s="13" t="str">
        <f t="shared" si="2"/>
        <v/>
      </c>
      <c r="F20" s="13" t="str">
        <f t="shared" si="33"/>
        <v/>
      </c>
      <c r="G20" s="56" t="str">
        <f t="shared" si="124"/>
        <v/>
      </c>
      <c r="H20" s="16" t="str">
        <f t="shared" si="34"/>
        <v/>
      </c>
      <c r="I20" s="32"/>
      <c r="J20" s="84"/>
      <c r="K20" s="62" t="str">
        <f t="shared" si="3"/>
        <v/>
      </c>
      <c r="L20" s="62" t="str">
        <f t="shared" si="35"/>
        <v/>
      </c>
      <c r="M20" s="65" t="str">
        <f t="shared" si="125"/>
        <v/>
      </c>
      <c r="N20" s="68" t="str">
        <f t="shared" si="36"/>
        <v/>
      </c>
      <c r="O20" s="32"/>
      <c r="P20" s="84"/>
      <c r="Q20" s="62" t="str">
        <f t="shared" si="4"/>
        <v/>
      </c>
      <c r="R20" s="62" t="str">
        <f t="shared" si="37"/>
        <v/>
      </c>
      <c r="S20" s="65" t="str">
        <f t="shared" si="126"/>
        <v/>
      </c>
      <c r="T20" s="68" t="str">
        <f t="shared" si="38"/>
        <v/>
      </c>
      <c r="U20" s="32"/>
      <c r="V20" s="84"/>
      <c r="W20" s="62" t="str">
        <f t="shared" si="5"/>
        <v/>
      </c>
      <c r="X20" s="62" t="str">
        <f t="shared" si="39"/>
        <v/>
      </c>
      <c r="Y20" s="65" t="str">
        <f t="shared" si="127"/>
        <v/>
      </c>
      <c r="Z20" s="68" t="str">
        <f t="shared" si="40"/>
        <v/>
      </c>
      <c r="AA20" s="32"/>
      <c r="AB20" s="84"/>
      <c r="AC20" s="62" t="str">
        <f t="shared" si="6"/>
        <v/>
      </c>
      <c r="AD20" s="62" t="str">
        <f t="shared" si="41"/>
        <v/>
      </c>
      <c r="AE20" s="65" t="str">
        <f t="shared" si="128"/>
        <v/>
      </c>
      <c r="AF20" s="68" t="str">
        <f t="shared" si="42"/>
        <v/>
      </c>
      <c r="AG20" s="32"/>
      <c r="AH20" s="84"/>
      <c r="AI20" s="62" t="str">
        <f t="shared" si="7"/>
        <v/>
      </c>
      <c r="AJ20" s="62" t="str">
        <f t="shared" si="43"/>
        <v/>
      </c>
      <c r="AK20" s="65" t="str">
        <f t="shared" si="129"/>
        <v/>
      </c>
      <c r="AL20" s="68" t="str">
        <f t="shared" si="44"/>
        <v/>
      </c>
      <c r="AM20" s="32"/>
      <c r="AN20" s="84"/>
      <c r="AO20" s="62" t="str">
        <f t="shared" si="8"/>
        <v/>
      </c>
      <c r="AP20" s="62" t="str">
        <f t="shared" si="45"/>
        <v/>
      </c>
      <c r="AQ20" s="65" t="str">
        <f t="shared" si="130"/>
        <v/>
      </c>
      <c r="AR20" s="68" t="str">
        <f t="shared" si="46"/>
        <v/>
      </c>
      <c r="AS20" s="32"/>
      <c r="AT20" s="84"/>
      <c r="AU20" s="62" t="str">
        <f t="shared" si="9"/>
        <v/>
      </c>
      <c r="AV20" s="62" t="str">
        <f t="shared" si="47"/>
        <v/>
      </c>
      <c r="AW20" s="65" t="str">
        <f t="shared" si="131"/>
        <v/>
      </c>
      <c r="AX20" s="68" t="str">
        <f t="shared" si="48"/>
        <v/>
      </c>
      <c r="AY20" s="32"/>
      <c r="AZ20" s="84"/>
      <c r="BA20" s="62" t="str">
        <f t="shared" si="10"/>
        <v/>
      </c>
      <c r="BB20" s="62" t="str">
        <f t="shared" si="49"/>
        <v/>
      </c>
      <c r="BC20" s="65" t="str">
        <f t="shared" si="132"/>
        <v/>
      </c>
      <c r="BD20" s="68" t="str">
        <f t="shared" si="50"/>
        <v/>
      </c>
      <c r="BE20" s="32"/>
      <c r="BF20" s="84"/>
      <c r="BG20" s="62" t="str">
        <f t="shared" si="11"/>
        <v/>
      </c>
      <c r="BH20" s="62" t="str">
        <f t="shared" si="51"/>
        <v/>
      </c>
      <c r="BI20" s="65" t="str">
        <f t="shared" si="133"/>
        <v/>
      </c>
      <c r="BJ20" s="68" t="str">
        <f t="shared" si="52"/>
        <v/>
      </c>
      <c r="BK20" s="32"/>
      <c r="BL20" s="84"/>
      <c r="BM20" s="62" t="str">
        <f t="shared" si="12"/>
        <v/>
      </c>
      <c r="BN20" s="62" t="str">
        <f t="shared" si="53"/>
        <v/>
      </c>
      <c r="BO20" s="65" t="str">
        <f t="shared" si="134"/>
        <v/>
      </c>
      <c r="BP20" s="68" t="str">
        <f t="shared" si="54"/>
        <v/>
      </c>
      <c r="BQ20" s="32"/>
      <c r="BR20" s="84"/>
      <c r="BS20" s="62" t="str">
        <f t="shared" si="13"/>
        <v/>
      </c>
      <c r="BT20" s="62" t="str">
        <f t="shared" si="55"/>
        <v/>
      </c>
      <c r="BU20" s="65" t="str">
        <f t="shared" si="135"/>
        <v/>
      </c>
      <c r="BV20" s="68" t="str">
        <f t="shared" si="56"/>
        <v/>
      </c>
      <c r="BW20" s="32"/>
      <c r="BX20" s="84"/>
      <c r="BY20" s="62" t="str">
        <f t="shared" si="14"/>
        <v/>
      </c>
      <c r="BZ20" s="62" t="str">
        <f t="shared" si="57"/>
        <v/>
      </c>
      <c r="CA20" s="65" t="str">
        <f t="shared" si="136"/>
        <v/>
      </c>
      <c r="CB20" s="68" t="str">
        <f t="shared" si="58"/>
        <v/>
      </c>
      <c r="CC20" s="32"/>
      <c r="CD20" s="84"/>
      <c r="CE20" s="62" t="str">
        <f t="shared" si="15"/>
        <v/>
      </c>
      <c r="CF20" s="62" t="str">
        <f t="shared" si="59"/>
        <v/>
      </c>
      <c r="CG20" s="65" t="str">
        <f t="shared" si="137"/>
        <v/>
      </c>
      <c r="CH20" s="68" t="str">
        <f t="shared" si="60"/>
        <v/>
      </c>
      <c r="CI20" s="32"/>
      <c r="CJ20" s="84"/>
      <c r="CK20" s="62" t="str">
        <f t="shared" si="16"/>
        <v/>
      </c>
      <c r="CL20" s="62" t="str">
        <f t="shared" si="61"/>
        <v/>
      </c>
      <c r="CM20" s="65" t="str">
        <f t="shared" si="138"/>
        <v/>
      </c>
      <c r="CN20" s="68" t="str">
        <f t="shared" si="62"/>
        <v/>
      </c>
      <c r="CO20" s="32"/>
      <c r="CP20" s="84"/>
      <c r="CQ20" s="62" t="str">
        <f t="shared" si="17"/>
        <v/>
      </c>
      <c r="CR20" s="62" t="str">
        <f t="shared" si="63"/>
        <v/>
      </c>
      <c r="CS20" s="65" t="str">
        <f t="shared" si="139"/>
        <v/>
      </c>
      <c r="CT20" s="68" t="str">
        <f t="shared" si="64"/>
        <v/>
      </c>
      <c r="CU20" s="32"/>
      <c r="CV20" s="84"/>
      <c r="CW20" s="62" t="str">
        <f t="shared" si="18"/>
        <v/>
      </c>
      <c r="CX20" s="62" t="str">
        <f t="shared" si="65"/>
        <v/>
      </c>
      <c r="CY20" s="65" t="str">
        <f t="shared" si="140"/>
        <v/>
      </c>
      <c r="CZ20" s="68" t="str">
        <f t="shared" si="66"/>
        <v/>
      </c>
      <c r="DA20" s="32"/>
      <c r="DB20" s="84"/>
      <c r="DC20" s="62" t="str">
        <f t="shared" si="19"/>
        <v/>
      </c>
      <c r="DD20" s="62" t="str">
        <f t="shared" si="67"/>
        <v/>
      </c>
      <c r="DE20" s="65" t="str">
        <f t="shared" si="141"/>
        <v/>
      </c>
      <c r="DF20" s="68" t="str">
        <f t="shared" si="68"/>
        <v/>
      </c>
      <c r="DG20" s="32"/>
      <c r="DH20" s="84"/>
      <c r="DI20" s="62" t="str">
        <f t="shared" si="20"/>
        <v/>
      </c>
      <c r="DJ20" s="62" t="str">
        <f t="shared" si="69"/>
        <v/>
      </c>
      <c r="DK20" s="65" t="str">
        <f t="shared" si="142"/>
        <v/>
      </c>
      <c r="DL20" s="68" t="str">
        <f t="shared" si="70"/>
        <v/>
      </c>
      <c r="DM20" s="32"/>
      <c r="DN20" s="84"/>
      <c r="DO20" s="62" t="str">
        <f t="shared" si="21"/>
        <v/>
      </c>
      <c r="DP20" s="62" t="str">
        <f t="shared" si="71"/>
        <v/>
      </c>
      <c r="DQ20" s="65" t="str">
        <f t="shared" si="143"/>
        <v/>
      </c>
      <c r="DR20" s="68" t="str">
        <f t="shared" si="72"/>
        <v/>
      </c>
      <c r="DS20" s="32"/>
      <c r="DT20" s="84"/>
      <c r="DU20" s="62" t="str">
        <f t="shared" si="22"/>
        <v/>
      </c>
      <c r="DV20" s="62" t="str">
        <f t="shared" si="73"/>
        <v/>
      </c>
      <c r="DW20" s="65" t="str">
        <f t="shared" si="144"/>
        <v/>
      </c>
      <c r="DX20" s="68" t="str">
        <f t="shared" si="74"/>
        <v/>
      </c>
      <c r="DY20" s="32"/>
      <c r="DZ20" s="84"/>
      <c r="EA20" s="62" t="str">
        <f t="shared" si="23"/>
        <v/>
      </c>
      <c r="EB20" s="62" t="str">
        <f t="shared" si="75"/>
        <v/>
      </c>
      <c r="EC20" s="65" t="str">
        <f t="shared" si="145"/>
        <v/>
      </c>
      <c r="ED20" s="68" t="str">
        <f t="shared" si="76"/>
        <v/>
      </c>
      <c r="EE20" s="32"/>
      <c r="EF20" s="84"/>
      <c r="EG20" s="62" t="str">
        <f t="shared" si="24"/>
        <v/>
      </c>
      <c r="EH20" s="62" t="str">
        <f t="shared" si="77"/>
        <v/>
      </c>
      <c r="EI20" s="65" t="str">
        <f t="shared" si="146"/>
        <v/>
      </c>
      <c r="EJ20" s="68" t="str">
        <f t="shared" si="78"/>
        <v/>
      </c>
      <c r="EK20" s="32"/>
      <c r="EL20" s="84"/>
      <c r="EM20" s="62" t="str">
        <f t="shared" si="25"/>
        <v/>
      </c>
      <c r="EN20" s="62" t="str">
        <f t="shared" si="79"/>
        <v/>
      </c>
      <c r="EO20" s="65" t="str">
        <f t="shared" si="147"/>
        <v/>
      </c>
      <c r="EP20" s="68" t="str">
        <f t="shared" si="80"/>
        <v/>
      </c>
      <c r="EQ20" s="32"/>
      <c r="ER20" s="84"/>
      <c r="ES20" s="62" t="str">
        <f t="shared" si="26"/>
        <v/>
      </c>
      <c r="ET20" s="62" t="str">
        <f t="shared" si="81"/>
        <v/>
      </c>
      <c r="EU20" s="65" t="str">
        <f t="shared" si="148"/>
        <v/>
      </c>
      <c r="EV20" s="68" t="str">
        <f t="shared" si="82"/>
        <v/>
      </c>
      <c r="EW20" s="32"/>
      <c r="EX20" s="84"/>
      <c r="EY20" s="62" t="str">
        <f t="shared" si="27"/>
        <v/>
      </c>
      <c r="EZ20" s="62" t="str">
        <f t="shared" si="83"/>
        <v/>
      </c>
      <c r="FA20" s="65" t="str">
        <f t="shared" si="149"/>
        <v/>
      </c>
      <c r="FB20" s="68" t="str">
        <f t="shared" si="84"/>
        <v/>
      </c>
      <c r="FC20" s="32"/>
      <c r="FD20" s="84"/>
      <c r="FE20" s="62" t="str">
        <f t="shared" si="28"/>
        <v/>
      </c>
      <c r="FF20" s="62" t="str">
        <f t="shared" si="85"/>
        <v/>
      </c>
      <c r="FG20" s="65" t="str">
        <f t="shared" si="150"/>
        <v/>
      </c>
      <c r="FH20" s="68" t="str">
        <f t="shared" si="86"/>
        <v/>
      </c>
      <c r="FI20" s="32"/>
      <c r="FJ20" s="84"/>
      <c r="FK20" s="62" t="str">
        <f t="shared" si="29"/>
        <v/>
      </c>
      <c r="FL20" s="62" t="str">
        <f t="shared" si="87"/>
        <v/>
      </c>
      <c r="FM20" s="65" t="str">
        <f t="shared" si="151"/>
        <v/>
      </c>
      <c r="FN20" s="68" t="str">
        <f t="shared" si="88"/>
        <v/>
      </c>
      <c r="FO20" s="32"/>
      <c r="FP20" s="84"/>
      <c r="FQ20" s="62" t="str">
        <f t="shared" si="30"/>
        <v/>
      </c>
      <c r="FR20" s="62" t="str">
        <f t="shared" si="89"/>
        <v/>
      </c>
      <c r="FS20" s="65" t="str">
        <f t="shared" si="152"/>
        <v/>
      </c>
      <c r="FT20" s="68" t="str">
        <f t="shared" si="90"/>
        <v/>
      </c>
      <c r="FU20" s="32"/>
      <c r="FV20" s="84"/>
      <c r="FW20" s="62" t="str">
        <f t="shared" si="31"/>
        <v/>
      </c>
      <c r="FX20" s="62" t="str">
        <f t="shared" si="91"/>
        <v/>
      </c>
      <c r="FY20" s="65" t="str">
        <f t="shared" si="153"/>
        <v/>
      </c>
      <c r="FZ20" s="68" t="str">
        <f t="shared" si="92"/>
        <v/>
      </c>
      <c r="GA20" s="32"/>
      <c r="GC20" s="7" t="str">
        <f t="shared" si="93"/>
        <v/>
      </c>
      <c r="GD20" s="7" t="str">
        <f t="shared" ca="1" si="32"/>
        <v/>
      </c>
      <c r="GG20" s="5" t="s">
        <v>40</v>
      </c>
      <c r="GI20" s="48" t="e">
        <f>IF(GK19="Sat", GI19+1, IF(GK20="Sat", GL20+INDEX(GP13:GP19, MATCH(GK20, GN13:GN19, 0)), GL20))</f>
        <v>#VALUE!</v>
      </c>
      <c r="GJ20" s="42"/>
      <c r="GK20" s="8" t="e">
        <f t="shared" si="155"/>
        <v>#VALUE!</v>
      </c>
      <c r="GL20" s="49" t="e">
        <f>DATE(GI12, 12, 26)</f>
        <v>#VALUE!</v>
      </c>
      <c r="GR20" s="50"/>
      <c r="GT20" s="71" t="str">
        <f>IF(GT$9="", "", IF(AND(NOT('Personnel Details'!$N$11=""), $B20&gt;='Personnel Details'!$N$11), 'Personnel Details'!$O$11, IF(AND(NOT('Personnel Details'!$I$11=""), $B20&gt;='Personnel Details'!$I$11), 'Personnel Details'!$J$11, 'Personnel Details'!$E$11)))</f>
        <v/>
      </c>
      <c r="GU20" s="59" t="str">
        <f>IF(GT$9="", "", IF(AND(NOT('Personnel Details'!$N$11=""), $B20&gt;='Personnel Details'!$N$11), IF('Personnel Details'!$P$11="","", 'Personnel Details'!$P$11), IF(AND(NOT('Personnel Details'!$I$11=""), $B20&gt;='Personnel Details'!$I$11), IF('Personnel Details'!$K$11="", "", 'Personnel Details'!$K$11), IF('Personnel Details'!$F$11="", "", 'Personnel Details'!$F$11))))</f>
        <v/>
      </c>
      <c r="GV20" s="74" t="str">
        <f>IF(GT$9="", "", IF(AND(NOT('Personnel Details'!$N$11=""), $B20&gt;='Personnel Details'!$N$11), 'Personnel Details'!$Q$11, IF(AND(NOT('Personnel Details'!$I$11=""), $B20&gt;='Personnel Details'!$I$11), 'Personnel Details'!$L$11, 'Personnel Details'!$G$11)))</f>
        <v/>
      </c>
      <c r="GW20" s="59" t="str">
        <f t="shared" si="94"/>
        <v/>
      </c>
      <c r="GX20" s="53"/>
      <c r="GZ20" s="78" t="str">
        <f>IF(GZ$9="", "", IF(AND(NOT('Personnel Details'!$N$12=""), $B20&gt;='Personnel Details'!$N$12), 'Personnel Details'!$O$12, IF(AND(NOT('Personnel Details'!$I$12=""), $B20&gt;='Personnel Details'!$I$12), 'Personnel Details'!$J$12, 'Personnel Details'!$E$12)))</f>
        <v/>
      </c>
      <c r="HA20" s="59" t="str">
        <f>IF(GZ$9="", "", IF(AND(NOT('Personnel Details'!$N$12=""), $B20&gt;='Personnel Details'!$N$12), IF('Personnel Details'!$P$12="","", 'Personnel Details'!$P$12), IF(AND(NOT('Personnel Details'!$I$12=""), $B20&gt;='Personnel Details'!$I$12), IF('Personnel Details'!$K$12="", "", 'Personnel Details'!$K$12), IF('Personnel Details'!$F$12="", "", 'Personnel Details'!$F$12))))</f>
        <v/>
      </c>
      <c r="HB20" s="79" t="str">
        <f>IF(GZ$9="", "", IF(AND(NOT('Personnel Details'!$N$12=""), $B20&gt;='Personnel Details'!$N$12), 'Personnel Details'!$Q$12, IF(AND(NOT('Personnel Details'!$I$12=""), $B20&gt;='Personnel Details'!$I$12), 'Personnel Details'!$L$12, 'Personnel Details'!$G$12)))</f>
        <v/>
      </c>
      <c r="HC20" s="59" t="str">
        <f t="shared" si="95"/>
        <v/>
      </c>
      <c r="HD20" s="53"/>
      <c r="HF20" s="78" t="str">
        <f>IF(HF$9="", "", IF(AND(NOT('Personnel Details'!$N$13=""), $B20&gt;='Personnel Details'!$N$13), 'Personnel Details'!$O$13, IF(AND(NOT('Personnel Details'!$I$13=""), $B20&gt;='Personnel Details'!$I$13), 'Personnel Details'!$J$13, 'Personnel Details'!$E$13)))</f>
        <v/>
      </c>
      <c r="HG20" s="59" t="str">
        <f>IF(HF$9="", "", IF(AND(NOT('Personnel Details'!$N$13=""), $B20&gt;='Personnel Details'!$N$13), IF('Personnel Details'!$P$13="","", 'Personnel Details'!$P$13), IF(AND(NOT('Personnel Details'!$I$13=""), $B20&gt;='Personnel Details'!$I$13), IF('Personnel Details'!$K$13="", "", 'Personnel Details'!$K$13), IF('Personnel Details'!$F$13="", "", 'Personnel Details'!$F$13))))</f>
        <v/>
      </c>
      <c r="HH20" s="79" t="str">
        <f>IF(HF$9="", "", IF(AND(NOT('Personnel Details'!$N$13=""), $B20&gt;='Personnel Details'!$N$13), 'Personnel Details'!$Q$13, IF(AND(NOT('Personnel Details'!$I$13=""), $B20&gt;='Personnel Details'!$I$13), 'Personnel Details'!$L$13, 'Personnel Details'!$G$13)))</f>
        <v/>
      </c>
      <c r="HI20" s="59" t="str">
        <f t="shared" si="96"/>
        <v/>
      </c>
      <c r="HJ20" s="53"/>
      <c r="HL20" s="78" t="str">
        <f>IF(HL$9="", "", IF(AND(NOT('Personnel Details'!$N$14=""), $B20&gt;='Personnel Details'!$N$14), 'Personnel Details'!$O$14, IF(AND(NOT('Personnel Details'!$I$14=""), $B20&gt;='Personnel Details'!$I$14), 'Personnel Details'!$J$14, 'Personnel Details'!$E$14)))</f>
        <v/>
      </c>
      <c r="HM20" s="59" t="str">
        <f>IF(HL$9="", "", IF(AND(NOT('Personnel Details'!$N$14=""), $B20&gt;='Personnel Details'!$N$14), IF('Personnel Details'!$P$14="","", 'Personnel Details'!$P$14), IF(AND(NOT('Personnel Details'!$I$14=""), $B20&gt;='Personnel Details'!$I$14), IF('Personnel Details'!$K$14="", "", 'Personnel Details'!$K$14), IF('Personnel Details'!$F$14="", "", 'Personnel Details'!$F$14))))</f>
        <v/>
      </c>
      <c r="HN20" s="79" t="str">
        <f>IF(HL$9="", "", IF(AND(NOT('Personnel Details'!$N$14=""), $B20&gt;='Personnel Details'!$N$14), 'Personnel Details'!$Q$14, IF(AND(NOT('Personnel Details'!$I$14=""), $B20&gt;='Personnel Details'!$I$14), 'Personnel Details'!$L$14, 'Personnel Details'!$G$14)))</f>
        <v/>
      </c>
      <c r="HO20" s="59" t="str">
        <f t="shared" si="97"/>
        <v/>
      </c>
      <c r="HP20" s="53"/>
      <c r="HR20" s="78" t="str">
        <f>IF(HR$9="", "", IF(AND(NOT('Personnel Details'!$N$15=""), $B20&gt;='Personnel Details'!$N$15), 'Personnel Details'!$O$15, IF(AND(NOT('Personnel Details'!$I$15=""), $B20&gt;='Personnel Details'!$I$15), 'Personnel Details'!$J$15, 'Personnel Details'!$E$15)))</f>
        <v/>
      </c>
      <c r="HS20" s="59" t="str">
        <f>IF(HR$9="", "", IF(AND(NOT('Personnel Details'!$N$15=""), $B20&gt;='Personnel Details'!$N$15), IF('Personnel Details'!$P$15="","", 'Personnel Details'!$P$15), IF(AND(NOT('Personnel Details'!$I$15=""), $B20&gt;='Personnel Details'!$I$15), IF('Personnel Details'!$K$15="", "", 'Personnel Details'!$K$15), IF('Personnel Details'!$F$15="", "", 'Personnel Details'!$F$15))))</f>
        <v/>
      </c>
      <c r="HT20" s="79" t="str">
        <f>IF(HR$9="", "", IF(AND(NOT('Personnel Details'!$N$15=""), $B20&gt;='Personnel Details'!$N$15), 'Personnel Details'!$Q$15, IF(AND(NOT('Personnel Details'!$I$15=""), $B20&gt;='Personnel Details'!$I$15), 'Personnel Details'!$L$15, 'Personnel Details'!$G$15)))</f>
        <v/>
      </c>
      <c r="HU20" s="59" t="str">
        <f t="shared" si="98"/>
        <v/>
      </c>
      <c r="HV20" s="53"/>
      <c r="HX20" s="78" t="str">
        <f>IF(HX$9="", "", IF(AND(NOT('Personnel Details'!$N$16=""), $B20&gt;='Personnel Details'!$N$16), 'Personnel Details'!$O$16, IF(AND(NOT('Personnel Details'!$I$16=""), $B20&gt;='Personnel Details'!$I$16), 'Personnel Details'!$J$16, 'Personnel Details'!$E$16)))</f>
        <v/>
      </c>
      <c r="HY20" s="59" t="str">
        <f>IF(HX$9="", "", IF(AND(NOT('Personnel Details'!$N$16=""), $B20&gt;='Personnel Details'!$N$16), IF('Personnel Details'!$P$16="","", 'Personnel Details'!$P$16), IF(AND(NOT('Personnel Details'!$I$16=""), $B20&gt;='Personnel Details'!$I$16), IF('Personnel Details'!$K$16="", "", 'Personnel Details'!$K$16), IF('Personnel Details'!$F$16="", "", 'Personnel Details'!$F$16))))</f>
        <v/>
      </c>
      <c r="HZ20" s="79" t="str">
        <f>IF(HX$9="", "", IF(AND(NOT('Personnel Details'!$N$16=""), $B20&gt;='Personnel Details'!$N$16), 'Personnel Details'!$Q$16, IF(AND(NOT('Personnel Details'!$I$16=""), $B20&gt;='Personnel Details'!$I$16), 'Personnel Details'!$L$16, 'Personnel Details'!$G$16)))</f>
        <v/>
      </c>
      <c r="IA20" s="59" t="str">
        <f t="shared" si="99"/>
        <v/>
      </c>
      <c r="IB20" s="53"/>
      <c r="ID20" s="78" t="str">
        <f>IF(ID$9="", "", IF(AND(NOT('Personnel Details'!$N$17=""), $B20&gt;='Personnel Details'!$N$17), 'Personnel Details'!$O$17, IF(AND(NOT('Personnel Details'!$I$17=""), $B20&gt;='Personnel Details'!$I$17), 'Personnel Details'!$J$17, 'Personnel Details'!$E$17)))</f>
        <v/>
      </c>
      <c r="IE20" s="59" t="str">
        <f>IF(ID$9="", "", IF(AND(NOT('Personnel Details'!$N$17=""), $B20&gt;='Personnel Details'!$N$17), IF('Personnel Details'!$P$17="","", 'Personnel Details'!$P$17), IF(AND(NOT('Personnel Details'!$I$17=""), $B20&gt;='Personnel Details'!$I$17), IF('Personnel Details'!$K$17="", "", 'Personnel Details'!$K$17), IF('Personnel Details'!$F$17="", "", 'Personnel Details'!$F$17))))</f>
        <v/>
      </c>
      <c r="IF20" s="79" t="str">
        <f>IF(ID$9="", "", IF(AND(NOT('Personnel Details'!$N$17=""), $B20&gt;='Personnel Details'!$N$17), 'Personnel Details'!$Q$17, IF(AND(NOT('Personnel Details'!$I$17=""), $B20&gt;='Personnel Details'!$I$17), 'Personnel Details'!$L$17, 'Personnel Details'!$G$17)))</f>
        <v/>
      </c>
      <c r="IG20" s="59" t="str">
        <f t="shared" si="100"/>
        <v/>
      </c>
      <c r="IH20" s="53"/>
      <c r="IJ20" s="78" t="str">
        <f>IF(IJ$9="", "", IF(AND(NOT('Personnel Details'!$N$18=""), $B20&gt;='Personnel Details'!$N$18), 'Personnel Details'!$O$18, IF(AND(NOT('Personnel Details'!$I$18=""), $B20&gt;='Personnel Details'!$I$18), 'Personnel Details'!$J$18, 'Personnel Details'!$E$18)))</f>
        <v/>
      </c>
      <c r="IK20" s="59" t="str">
        <f>IF(IJ$9="", "", IF(AND(NOT('Personnel Details'!$N$18=""), $B20&gt;='Personnel Details'!$N$18), IF('Personnel Details'!$P$18="","", 'Personnel Details'!$P$18), IF(AND(NOT('Personnel Details'!$I$18=""), $B20&gt;='Personnel Details'!$I$18), IF('Personnel Details'!$K$18="", "", 'Personnel Details'!$K$18), IF('Personnel Details'!$F$18="", "", 'Personnel Details'!$F$18))))</f>
        <v/>
      </c>
      <c r="IL20" s="79" t="str">
        <f>IF(IJ$9="", "", IF(AND(NOT('Personnel Details'!$N$18=""), $B20&gt;='Personnel Details'!$N$18), 'Personnel Details'!$Q$18, IF(AND(NOT('Personnel Details'!$I$18=""), $B20&gt;='Personnel Details'!$I$18), 'Personnel Details'!$L$18, 'Personnel Details'!$G$18)))</f>
        <v/>
      </c>
      <c r="IM20" s="59" t="str">
        <f t="shared" si="101"/>
        <v/>
      </c>
      <c r="IN20" s="53"/>
      <c r="IP20" s="78" t="str">
        <f>IF(IP$9="", "", IF(AND(NOT('Personnel Details'!$N$19=""), $B20&gt;='Personnel Details'!$N$19), 'Personnel Details'!$O$19, IF(AND(NOT('Personnel Details'!$I$19=""), $B20&gt;='Personnel Details'!$I$19), 'Personnel Details'!$J$19, 'Personnel Details'!$E$19)))</f>
        <v/>
      </c>
      <c r="IQ20" s="59" t="str">
        <f>IF(IP$9="", "", IF(AND(NOT('Personnel Details'!$N$19=""), $B20&gt;='Personnel Details'!$N$19), IF('Personnel Details'!$P$19="","", 'Personnel Details'!$P$19), IF(AND(NOT('Personnel Details'!$I$19=""), $B20&gt;='Personnel Details'!$I$19), IF('Personnel Details'!$K$19="", "", 'Personnel Details'!$K$19), IF('Personnel Details'!$F$19="", "", 'Personnel Details'!$F$19))))</f>
        <v/>
      </c>
      <c r="IR20" s="79" t="str">
        <f>IF(IP$9="", "", IF(AND(NOT('Personnel Details'!$N$19=""), $B20&gt;='Personnel Details'!$N$19), 'Personnel Details'!$Q$19, IF(AND(NOT('Personnel Details'!$I$19=""), $B20&gt;='Personnel Details'!$I$19), 'Personnel Details'!$L$19, 'Personnel Details'!$G$19)))</f>
        <v/>
      </c>
      <c r="IS20" s="59" t="str">
        <f t="shared" si="102"/>
        <v/>
      </c>
      <c r="IT20" s="53"/>
      <c r="IV20" s="78" t="str">
        <f>IF(IV$9="", "", IF(AND(NOT('Personnel Details'!$N$20=""), $B20&gt;='Personnel Details'!$N$20), 'Personnel Details'!$O$20, IF(AND(NOT('Personnel Details'!$I$20=""), $B20&gt;='Personnel Details'!$I$20), 'Personnel Details'!$J$20, 'Personnel Details'!$E$20)))</f>
        <v/>
      </c>
      <c r="IW20" s="59" t="str">
        <f>IF(IV$9="", "", IF(AND(NOT('Personnel Details'!$N$20=""), $B20&gt;='Personnel Details'!$N$20), IF('Personnel Details'!$P$20="","", 'Personnel Details'!$P$20), IF(AND(NOT('Personnel Details'!$I$20=""), $B20&gt;='Personnel Details'!$I$20), IF('Personnel Details'!$K$20="", "", 'Personnel Details'!$K$20), IF('Personnel Details'!$F$20="", "", 'Personnel Details'!$F$20))))</f>
        <v/>
      </c>
      <c r="IX20" s="79" t="str">
        <f>IF(IV$9="", "", IF(AND(NOT('Personnel Details'!$N$20=""), $B20&gt;='Personnel Details'!$N$20), 'Personnel Details'!$Q$20, IF(AND(NOT('Personnel Details'!$I$20=""), $B20&gt;='Personnel Details'!$I$20), 'Personnel Details'!$L$20, 'Personnel Details'!$G$20)))</f>
        <v/>
      </c>
      <c r="IY20" s="59" t="str">
        <f t="shared" si="103"/>
        <v/>
      </c>
      <c r="IZ20" s="53"/>
      <c r="JB20" s="78" t="str">
        <f>IF(JB$9="", "", IF(AND(NOT('Personnel Details'!$N$21=""), $B20&gt;='Personnel Details'!$N$21), 'Personnel Details'!$O$21, IF(AND(NOT('Personnel Details'!$I$21=""), $B20&gt;='Personnel Details'!$I$21), 'Personnel Details'!$J$21, 'Personnel Details'!$E$21)))</f>
        <v/>
      </c>
      <c r="JC20" s="59" t="str">
        <f>IF(JB$9="", "", IF(AND(NOT('Personnel Details'!$N$21=""), $B20&gt;='Personnel Details'!$N$21), IF('Personnel Details'!$P$21="","", 'Personnel Details'!$P$21), IF(AND(NOT('Personnel Details'!$I$21=""), $B20&gt;='Personnel Details'!$I$21), IF('Personnel Details'!$K$21="", "", 'Personnel Details'!$K$21), IF('Personnel Details'!$F$21="", "", 'Personnel Details'!$F$21))))</f>
        <v/>
      </c>
      <c r="JD20" s="79" t="str">
        <f>IF(JB$9="", "", IF(AND(NOT('Personnel Details'!$N$21=""), $B20&gt;='Personnel Details'!$N$21), 'Personnel Details'!$Q$21, IF(AND(NOT('Personnel Details'!$I$21=""), $B20&gt;='Personnel Details'!$I$21), 'Personnel Details'!$L$21, 'Personnel Details'!$G$21)))</f>
        <v/>
      </c>
      <c r="JE20" s="59" t="str">
        <f t="shared" si="104"/>
        <v/>
      </c>
      <c r="JF20" s="53"/>
      <c r="JH20" s="78" t="str">
        <f>IF(JH$9="", "", IF(AND(NOT('Personnel Details'!$N$22=""), $B20&gt;='Personnel Details'!$N$22), 'Personnel Details'!$O$22, IF(AND(NOT('Personnel Details'!$I$22=""), $B20&gt;='Personnel Details'!$I$22), 'Personnel Details'!$J$22, 'Personnel Details'!$E$22)))</f>
        <v/>
      </c>
      <c r="JI20" s="59" t="str">
        <f>IF(JH$9="", "", IF(AND(NOT('Personnel Details'!$N$22=""), $B20&gt;='Personnel Details'!$N$22), IF('Personnel Details'!$P$22="","", 'Personnel Details'!$P$22), IF(AND(NOT('Personnel Details'!$I$22=""), $B20&gt;='Personnel Details'!$I$22), IF('Personnel Details'!$K$22="", "", 'Personnel Details'!$K$22), IF('Personnel Details'!$F$22="", "", 'Personnel Details'!$F$22))))</f>
        <v/>
      </c>
      <c r="JJ20" s="79" t="str">
        <f>IF(JH$9="", "", IF(AND(NOT('Personnel Details'!$N$22=""), $B20&gt;='Personnel Details'!$N$22), 'Personnel Details'!$Q$22, IF(AND(NOT('Personnel Details'!$I$22=""), $B20&gt;='Personnel Details'!$I$22), 'Personnel Details'!$L$22, 'Personnel Details'!$G$22)))</f>
        <v/>
      </c>
      <c r="JK20" s="59" t="str">
        <f t="shared" si="105"/>
        <v/>
      </c>
      <c r="JL20" s="53"/>
      <c r="JN20" s="78" t="str">
        <f>IF(JN$9="", "", IF(AND(NOT('Personnel Details'!$N$23=""), $B20&gt;='Personnel Details'!$N$23), 'Personnel Details'!$O$23, IF(AND(NOT('Personnel Details'!$I$23=""), $B20&gt;='Personnel Details'!$I$23), 'Personnel Details'!$J$23, 'Personnel Details'!$E$23)))</f>
        <v/>
      </c>
      <c r="JO20" s="59" t="str">
        <f>IF(JN$9="", "", IF(AND(NOT('Personnel Details'!$N$23=""), $B20&gt;='Personnel Details'!$N$23), IF('Personnel Details'!$P$23="","", 'Personnel Details'!$P$23), IF(AND(NOT('Personnel Details'!$I$23=""), $B20&gt;='Personnel Details'!$I$23), IF('Personnel Details'!$K$23="", "", 'Personnel Details'!$K$23), IF('Personnel Details'!$F$23="", "", 'Personnel Details'!$F$23))))</f>
        <v/>
      </c>
      <c r="JP20" s="79" t="str">
        <f>IF(JN$9="", "", IF(AND(NOT('Personnel Details'!$N$23=""), $B20&gt;='Personnel Details'!$N$23), 'Personnel Details'!$Q$23, IF(AND(NOT('Personnel Details'!$I$23=""), $B20&gt;='Personnel Details'!$I$23), 'Personnel Details'!$L$23, 'Personnel Details'!$G$23)))</f>
        <v/>
      </c>
      <c r="JQ20" s="59" t="str">
        <f t="shared" si="106"/>
        <v/>
      </c>
      <c r="JR20" s="53"/>
      <c r="JT20" s="78" t="str">
        <f>IF(JT$9="", "", IF(AND(NOT('Personnel Details'!$N$24=""), $B20&gt;='Personnel Details'!$N$24), 'Personnel Details'!$O$24, IF(AND(NOT('Personnel Details'!$I$24=""), $B20&gt;='Personnel Details'!$I$24), 'Personnel Details'!$J$24, 'Personnel Details'!$E$24)))</f>
        <v/>
      </c>
      <c r="JU20" s="59" t="str">
        <f>IF(JT$9="", "", IF(AND(NOT('Personnel Details'!$N$24=""), $B20&gt;='Personnel Details'!$N$24), IF('Personnel Details'!$P$24="","", 'Personnel Details'!$P$24), IF(AND(NOT('Personnel Details'!$I$24=""), $B20&gt;='Personnel Details'!$I$24), IF('Personnel Details'!$K$24="", "", 'Personnel Details'!$K$24), IF('Personnel Details'!$F$24="", "", 'Personnel Details'!$F$24))))</f>
        <v/>
      </c>
      <c r="JV20" s="79" t="str">
        <f>IF(JT$9="", "", IF(AND(NOT('Personnel Details'!$N$24=""), $B20&gt;='Personnel Details'!$N$24), 'Personnel Details'!$Q$24, IF(AND(NOT('Personnel Details'!$I$24=""), $B20&gt;='Personnel Details'!$I$24), 'Personnel Details'!$L$24, 'Personnel Details'!$G$24)))</f>
        <v/>
      </c>
      <c r="JW20" s="59" t="str">
        <f t="shared" si="107"/>
        <v/>
      </c>
      <c r="JX20" s="53"/>
      <c r="JZ20" s="78" t="str">
        <f>IF(JZ$9="", "", IF(AND(NOT('Personnel Details'!$N$25=""), $B20&gt;='Personnel Details'!$N$25), 'Personnel Details'!$O$25, IF(AND(NOT('Personnel Details'!$I$25=""), $B20&gt;='Personnel Details'!$I$25), 'Personnel Details'!$J$25, 'Personnel Details'!$E$25)))</f>
        <v/>
      </c>
      <c r="KA20" s="59" t="str">
        <f>IF(JZ$9="", "", IF(AND(NOT('Personnel Details'!$N$25=""), $B20&gt;='Personnel Details'!$N$25), IF('Personnel Details'!$P$25="","", 'Personnel Details'!$P$25), IF(AND(NOT('Personnel Details'!$I$25=""), $B20&gt;='Personnel Details'!$I$25), IF('Personnel Details'!$K$25="", "", 'Personnel Details'!$K$25), IF('Personnel Details'!$F$25="", "", 'Personnel Details'!$F$25))))</f>
        <v/>
      </c>
      <c r="KB20" s="79" t="str">
        <f>IF(JZ$9="", "", IF(AND(NOT('Personnel Details'!$N$25=""), $B20&gt;='Personnel Details'!$N$25), 'Personnel Details'!$Q$25, IF(AND(NOT('Personnel Details'!$I$25=""), $B20&gt;='Personnel Details'!$I$25), 'Personnel Details'!$L$25, 'Personnel Details'!$G$25)))</f>
        <v/>
      </c>
      <c r="KC20" s="59" t="str">
        <f t="shared" si="108"/>
        <v/>
      </c>
      <c r="KD20" s="53"/>
      <c r="KF20" s="78" t="str">
        <f>IF(KF$9="", "", IF(AND(NOT('Personnel Details'!$N$26=""), $B20&gt;='Personnel Details'!$N$26), 'Personnel Details'!$O$26, IF(AND(NOT('Personnel Details'!$I$26=""), $B20&gt;='Personnel Details'!$I$26), 'Personnel Details'!$J$26, 'Personnel Details'!$E$26)))</f>
        <v/>
      </c>
      <c r="KG20" s="59" t="str">
        <f>IF(KF$9="", "", IF(AND(NOT('Personnel Details'!$N$26=""), $B20&gt;='Personnel Details'!$N$26), IF('Personnel Details'!$P$26="","", 'Personnel Details'!$P$26), IF(AND(NOT('Personnel Details'!$I$26=""), $B20&gt;='Personnel Details'!$I$26), IF('Personnel Details'!$K$26="", "", 'Personnel Details'!$K$26), IF('Personnel Details'!$F$26="", "", 'Personnel Details'!$F$26))))</f>
        <v/>
      </c>
      <c r="KH20" s="79" t="str">
        <f>IF(KF$9="", "", IF(AND(NOT('Personnel Details'!$N$26=""), $B20&gt;='Personnel Details'!$N$26), 'Personnel Details'!$Q$26, IF(AND(NOT('Personnel Details'!$I$26=""), $B20&gt;='Personnel Details'!$I$26), 'Personnel Details'!$L$26, 'Personnel Details'!$G$26)))</f>
        <v/>
      </c>
      <c r="KI20" s="59" t="str">
        <f t="shared" si="109"/>
        <v/>
      </c>
      <c r="KJ20" s="53"/>
      <c r="KL20" s="78" t="str">
        <f>IF(KL$9="", "", IF(AND(NOT('Personnel Details'!$N$27=""), $B20&gt;='Personnel Details'!$N$27), 'Personnel Details'!$O$27, IF(AND(NOT('Personnel Details'!$I$27=""), $B20&gt;='Personnel Details'!$I$27), 'Personnel Details'!$J$27, 'Personnel Details'!$E$27)))</f>
        <v/>
      </c>
      <c r="KM20" s="59" t="str">
        <f>IF(KL$9="", "", IF(AND(NOT('Personnel Details'!$N$27=""), $B20&gt;='Personnel Details'!$N$27), IF('Personnel Details'!$P$27="","", 'Personnel Details'!$P$27), IF(AND(NOT('Personnel Details'!$I$27=""), $B20&gt;='Personnel Details'!$I$27), IF('Personnel Details'!$K$27="", "", 'Personnel Details'!$K$27), IF('Personnel Details'!$F$27="", "", 'Personnel Details'!$F$27))))</f>
        <v/>
      </c>
      <c r="KN20" s="79" t="str">
        <f>IF(KL$9="", "", IF(AND(NOT('Personnel Details'!$N$27=""), $B20&gt;='Personnel Details'!$N$27), 'Personnel Details'!$Q$27, IF(AND(NOT('Personnel Details'!$I$27=""), $B20&gt;='Personnel Details'!$I$27), 'Personnel Details'!$L$27, 'Personnel Details'!$G$27)))</f>
        <v/>
      </c>
      <c r="KO20" s="59" t="str">
        <f t="shared" si="110"/>
        <v/>
      </c>
      <c r="KP20" s="53"/>
      <c r="KR20" s="78" t="str">
        <f>IF(KR$9="", "", IF(AND(NOT('Personnel Details'!$N$28=""), $B20&gt;='Personnel Details'!$N$28), 'Personnel Details'!$O$28, IF(AND(NOT('Personnel Details'!$I$28=""), $B20&gt;='Personnel Details'!$I$28), 'Personnel Details'!$J$28, 'Personnel Details'!$E$28)))</f>
        <v/>
      </c>
      <c r="KS20" s="59" t="str">
        <f>IF(KR$9="", "", IF(AND(NOT('Personnel Details'!$N$28=""), $B20&gt;='Personnel Details'!$N$28), IF('Personnel Details'!$P$28="","", 'Personnel Details'!$P$28), IF(AND(NOT('Personnel Details'!$I$28=""), $B20&gt;='Personnel Details'!$I$28), IF('Personnel Details'!$K$28="", "", 'Personnel Details'!$K$28), IF('Personnel Details'!$F$28="", "", 'Personnel Details'!$F$28))))</f>
        <v/>
      </c>
      <c r="KT20" s="79" t="str">
        <f>IF(KR$9="", "", IF(AND(NOT('Personnel Details'!$N$28=""), $B20&gt;='Personnel Details'!$N$28), 'Personnel Details'!$Q$28, IF(AND(NOT('Personnel Details'!$I$28=""), $B20&gt;='Personnel Details'!$I$28), 'Personnel Details'!$L$28, 'Personnel Details'!$G$28)))</f>
        <v/>
      </c>
      <c r="KU20" s="59" t="str">
        <f t="shared" si="111"/>
        <v/>
      </c>
      <c r="KV20" s="53"/>
      <c r="KX20" s="78" t="str">
        <f>IF(KX$9="", "", IF(AND(NOT('Personnel Details'!$N$29=""), $B20&gt;='Personnel Details'!$N$29), 'Personnel Details'!$O$29, IF(AND(NOT('Personnel Details'!$I$29=""), $B20&gt;='Personnel Details'!$I$29), 'Personnel Details'!$J$29, 'Personnel Details'!$E$29)))</f>
        <v/>
      </c>
      <c r="KY20" s="59" t="str">
        <f>IF(KX$9="", "", IF(AND(NOT('Personnel Details'!$N$29=""), $B20&gt;='Personnel Details'!$N$29), IF('Personnel Details'!$P$29="","", 'Personnel Details'!$P$29), IF(AND(NOT('Personnel Details'!$I$29=""), $B20&gt;='Personnel Details'!$I$29), IF('Personnel Details'!$K$29="", "", 'Personnel Details'!$K$29), IF('Personnel Details'!$F$29="", "", 'Personnel Details'!$F$29))))</f>
        <v/>
      </c>
      <c r="KZ20" s="79" t="str">
        <f>IF(KX$9="", "", IF(AND(NOT('Personnel Details'!$N$29=""), $B20&gt;='Personnel Details'!$N$29), 'Personnel Details'!$Q$29, IF(AND(NOT('Personnel Details'!$I$29=""), $B20&gt;='Personnel Details'!$I$29), 'Personnel Details'!$L$29, 'Personnel Details'!$G$29)))</f>
        <v/>
      </c>
      <c r="LA20" s="59" t="str">
        <f t="shared" si="112"/>
        <v/>
      </c>
      <c r="LB20" s="53"/>
      <c r="LD20" s="78" t="str">
        <f>IF(LD$9="", "", IF(AND(NOT('Personnel Details'!$N$30=""), $B20&gt;='Personnel Details'!$N$30), 'Personnel Details'!$O$30, IF(AND(NOT('Personnel Details'!$I$30=""), $B20&gt;='Personnel Details'!$I$30), 'Personnel Details'!$J$30, 'Personnel Details'!$E$30)))</f>
        <v/>
      </c>
      <c r="LE20" s="59" t="str">
        <f>IF(LD$9="", "", IF(AND(NOT('Personnel Details'!$N$30=""), $B20&gt;='Personnel Details'!$N$30), IF('Personnel Details'!$P$30="","", 'Personnel Details'!$P$30), IF(AND(NOT('Personnel Details'!$I$30=""), $B20&gt;='Personnel Details'!$I$30), IF('Personnel Details'!$K$30="", "", 'Personnel Details'!$K$30), IF('Personnel Details'!$F$30="", "", 'Personnel Details'!$F$30))))</f>
        <v/>
      </c>
      <c r="LF20" s="79" t="str">
        <f>IF(LD$9="", "", IF(AND(NOT('Personnel Details'!$N$30=""), $B20&gt;='Personnel Details'!$N$30), 'Personnel Details'!$Q$30, IF(AND(NOT('Personnel Details'!$I$30=""), $B20&gt;='Personnel Details'!$I$30), 'Personnel Details'!$L$30, 'Personnel Details'!$G$30)))</f>
        <v/>
      </c>
      <c r="LG20" s="59" t="str">
        <f t="shared" si="113"/>
        <v/>
      </c>
      <c r="LH20" s="53"/>
      <c r="LJ20" s="78" t="str">
        <f>IF(LJ$9="", "", IF(AND(NOT('Personnel Details'!$N$31=""), $B20&gt;='Personnel Details'!$N$31), 'Personnel Details'!$O$31, IF(AND(NOT('Personnel Details'!$I$31=""), $B20&gt;='Personnel Details'!$I$31), 'Personnel Details'!$J$31, 'Personnel Details'!$E$31)))</f>
        <v/>
      </c>
      <c r="LK20" s="59" t="str">
        <f>IF(LJ$9="", "", IF(AND(NOT('Personnel Details'!$N$31=""), $B20&gt;='Personnel Details'!$N$31), IF('Personnel Details'!$P$31="","", 'Personnel Details'!$P$31), IF(AND(NOT('Personnel Details'!$I$31=""), $B20&gt;='Personnel Details'!$I$31), IF('Personnel Details'!$K$31="", "", 'Personnel Details'!$K$31), IF('Personnel Details'!$F$31="", "", 'Personnel Details'!$F$31))))</f>
        <v/>
      </c>
      <c r="LL20" s="79" t="str">
        <f>IF(LJ$9="", "", IF(AND(NOT('Personnel Details'!$N$31=""), $B20&gt;='Personnel Details'!$N$31), 'Personnel Details'!$Q$31, IF(AND(NOT('Personnel Details'!$I$31=""), $B20&gt;='Personnel Details'!$I$31), 'Personnel Details'!$L$31, 'Personnel Details'!$G$31)))</f>
        <v/>
      </c>
      <c r="LM20" s="59" t="str">
        <f t="shared" si="114"/>
        <v/>
      </c>
      <c r="LN20" s="53"/>
      <c r="LP20" s="78" t="str">
        <f>IF(LP$9="", "", IF(AND(NOT('Personnel Details'!$N$32=""), $B20&gt;='Personnel Details'!$N$32), 'Personnel Details'!$O$32, IF(AND(NOT('Personnel Details'!$I$32=""), $B20&gt;='Personnel Details'!$I$32), 'Personnel Details'!$J$32, 'Personnel Details'!$E$32)))</f>
        <v/>
      </c>
      <c r="LQ20" s="59" t="str">
        <f>IF(LP$9="", "", IF(AND(NOT('Personnel Details'!$N$32=""), $B20&gt;='Personnel Details'!$N$32), IF('Personnel Details'!$P$32="","", 'Personnel Details'!$P$32), IF(AND(NOT('Personnel Details'!$I$32=""), $B20&gt;='Personnel Details'!$I$32), IF('Personnel Details'!$K$32="", "", 'Personnel Details'!$K$32), IF('Personnel Details'!$F$32="", "", 'Personnel Details'!$F$32))))</f>
        <v/>
      </c>
      <c r="LR20" s="79" t="str">
        <f>IF(LP$9="", "", IF(AND(NOT('Personnel Details'!$N$32=""), $B20&gt;='Personnel Details'!$N$32), 'Personnel Details'!$Q$32, IF(AND(NOT('Personnel Details'!$I$32=""), $B20&gt;='Personnel Details'!$I$32), 'Personnel Details'!$L$32, 'Personnel Details'!$G$32)))</f>
        <v/>
      </c>
      <c r="LS20" s="59" t="str">
        <f t="shared" si="115"/>
        <v/>
      </c>
      <c r="LT20" s="53"/>
      <c r="LV20" s="78" t="str">
        <f>IF(LV$9="", "", IF(AND(NOT('Personnel Details'!$N$33=""), $B20&gt;='Personnel Details'!$N$33), 'Personnel Details'!$O$33, IF(AND(NOT('Personnel Details'!$I$33=""), $B20&gt;='Personnel Details'!$I$33), 'Personnel Details'!$J$33, 'Personnel Details'!$E$33)))</f>
        <v/>
      </c>
      <c r="LW20" s="59" t="str">
        <f>IF(LV$9="", "", IF(AND(NOT('Personnel Details'!$N$33=""), $B20&gt;='Personnel Details'!$N$33), IF('Personnel Details'!$P$33="","", 'Personnel Details'!$P$33), IF(AND(NOT('Personnel Details'!$I$33=""), $B20&gt;='Personnel Details'!$I$33), IF('Personnel Details'!$K$33="", "", 'Personnel Details'!$K$33), IF('Personnel Details'!$F$33="", "", 'Personnel Details'!$F$33))))</f>
        <v/>
      </c>
      <c r="LX20" s="79" t="str">
        <f>IF(LV$9="", "", IF(AND(NOT('Personnel Details'!$N$33=""), $B20&gt;='Personnel Details'!$N$33), 'Personnel Details'!$Q$33, IF(AND(NOT('Personnel Details'!$I$33=""), $B20&gt;='Personnel Details'!$I$33), 'Personnel Details'!$L$33, 'Personnel Details'!$G$33)))</f>
        <v/>
      </c>
      <c r="LY20" s="59" t="str">
        <f t="shared" si="116"/>
        <v/>
      </c>
      <c r="LZ20" s="53"/>
      <c r="MB20" s="78" t="str">
        <f>IF(MB$9="", "", IF(AND(NOT('Personnel Details'!$N$34=""), $B20&gt;='Personnel Details'!$N$34), 'Personnel Details'!$O$34, IF(AND(NOT('Personnel Details'!$I$34=""), $B20&gt;='Personnel Details'!$I$34), 'Personnel Details'!$J$34, 'Personnel Details'!$E$34)))</f>
        <v/>
      </c>
      <c r="MC20" s="59" t="str">
        <f>IF(MB$9="", "", IF(AND(NOT('Personnel Details'!$N$34=""), $B20&gt;='Personnel Details'!$N$34), IF('Personnel Details'!$P$34="","", 'Personnel Details'!$P$34), IF(AND(NOT('Personnel Details'!$I$34=""), $B20&gt;='Personnel Details'!$I$34), IF('Personnel Details'!$K$34="", "", 'Personnel Details'!$K$34), IF('Personnel Details'!$F$34="", "", 'Personnel Details'!$F$34))))</f>
        <v/>
      </c>
      <c r="MD20" s="79" t="str">
        <f>IF(MB$9="", "", IF(AND(NOT('Personnel Details'!$N$34=""), $B20&gt;='Personnel Details'!$N$34), 'Personnel Details'!$Q$34, IF(AND(NOT('Personnel Details'!$I$34=""), $B20&gt;='Personnel Details'!$I$34), 'Personnel Details'!$L$34, 'Personnel Details'!$G$34)))</f>
        <v/>
      </c>
      <c r="ME20" s="59" t="str">
        <f t="shared" si="117"/>
        <v/>
      </c>
      <c r="MF20" s="53"/>
      <c r="MH20" s="78" t="str">
        <f>IF(MH$9="", "", IF(AND(NOT('Personnel Details'!$N$35=""), $B20&gt;='Personnel Details'!$N$35), 'Personnel Details'!$O$35, IF(AND(NOT('Personnel Details'!$I$35=""), $B20&gt;='Personnel Details'!$I$35), 'Personnel Details'!$J$35, 'Personnel Details'!$E$35)))</f>
        <v/>
      </c>
      <c r="MI20" s="59" t="str">
        <f>IF(MH$9="", "", IF(AND(NOT('Personnel Details'!$N$35=""), $B20&gt;='Personnel Details'!$N$35), IF('Personnel Details'!$P$35="","", 'Personnel Details'!$P$35), IF(AND(NOT('Personnel Details'!$I$35=""), $B20&gt;='Personnel Details'!$I$35), IF('Personnel Details'!$K$35="", "", 'Personnel Details'!$K$35), IF('Personnel Details'!$F$35="", "", 'Personnel Details'!$F$35))))</f>
        <v/>
      </c>
      <c r="MJ20" s="79" t="str">
        <f>IF(MH$9="", "", IF(AND(NOT('Personnel Details'!$N$35=""), $B20&gt;='Personnel Details'!$N$35), 'Personnel Details'!$Q$35, IF(AND(NOT('Personnel Details'!$I$35=""), $B20&gt;='Personnel Details'!$I$35), 'Personnel Details'!$L$35, 'Personnel Details'!$G$35)))</f>
        <v/>
      </c>
      <c r="MK20" s="59" t="str">
        <f t="shared" si="118"/>
        <v/>
      </c>
      <c r="ML20" s="53"/>
      <c r="MN20" s="78" t="str">
        <f>IF(MN$9="", "", IF(AND(NOT('Personnel Details'!$N$36=""), $B20&gt;='Personnel Details'!$N$36), 'Personnel Details'!$O$36, IF(AND(NOT('Personnel Details'!$I$36=""), $B20&gt;='Personnel Details'!$I$36), 'Personnel Details'!$J$36, 'Personnel Details'!$E$36)))</f>
        <v/>
      </c>
      <c r="MO20" s="59" t="str">
        <f>IF(MN$9="", "", IF(AND(NOT('Personnel Details'!$N$36=""), $B20&gt;='Personnel Details'!$N$36), IF('Personnel Details'!$P$36="","", 'Personnel Details'!$P$36), IF(AND(NOT('Personnel Details'!$I$36=""), $B20&gt;='Personnel Details'!$I$36), IF('Personnel Details'!$K$36="", "", 'Personnel Details'!$K$36), IF('Personnel Details'!$F$36="", "", 'Personnel Details'!$F$36))))</f>
        <v/>
      </c>
      <c r="MP20" s="79" t="str">
        <f>IF(MN$9="", "", IF(AND(NOT('Personnel Details'!$N$36=""), $B20&gt;='Personnel Details'!$N$36), 'Personnel Details'!$Q$36, IF(AND(NOT('Personnel Details'!$I$36=""), $B20&gt;='Personnel Details'!$I$36), 'Personnel Details'!$L$36, 'Personnel Details'!$G$36)))</f>
        <v/>
      </c>
      <c r="MQ20" s="59" t="str">
        <f t="shared" si="119"/>
        <v/>
      </c>
      <c r="MR20" s="53"/>
      <c r="MT20" s="78" t="str">
        <f>IF(MT$9="", "", IF(AND(NOT('Personnel Details'!$N$37=""), $B20&gt;='Personnel Details'!$N$37), 'Personnel Details'!$O$37, IF(AND(NOT('Personnel Details'!$I$37=""), $B20&gt;='Personnel Details'!$I$37), 'Personnel Details'!$J$37, 'Personnel Details'!$E$37)))</f>
        <v/>
      </c>
      <c r="MU20" s="59" t="str">
        <f>IF(MT$9="", "", IF(AND(NOT('Personnel Details'!$N$37=""), $B20&gt;='Personnel Details'!$N$37), IF('Personnel Details'!$P$37="","", 'Personnel Details'!$P$37), IF(AND(NOT('Personnel Details'!$I$37=""), $B20&gt;='Personnel Details'!$I$37), IF('Personnel Details'!$K$37="", "", 'Personnel Details'!$K$37), IF('Personnel Details'!$F$37="", "", 'Personnel Details'!$F$37))))</f>
        <v/>
      </c>
      <c r="MV20" s="79" t="str">
        <f>IF(MT$9="", "", IF(AND(NOT('Personnel Details'!$N$37=""), $B20&gt;='Personnel Details'!$N$37), 'Personnel Details'!$Q$37, IF(AND(NOT('Personnel Details'!$I$37=""), $B20&gt;='Personnel Details'!$I$37), 'Personnel Details'!$L$37, 'Personnel Details'!$G$37)))</f>
        <v/>
      </c>
      <c r="MW20" s="59" t="str">
        <f t="shared" si="120"/>
        <v/>
      </c>
      <c r="MX20" s="53"/>
      <c r="MZ20" s="78" t="str">
        <f>IF(MZ$9="", "", IF(AND(NOT('Personnel Details'!$N$38=""), $B20&gt;='Personnel Details'!$N$38), 'Personnel Details'!$O$38, IF(AND(NOT('Personnel Details'!$I$38=""), $B20&gt;='Personnel Details'!$I$38), 'Personnel Details'!$J$38, 'Personnel Details'!$E$38)))</f>
        <v/>
      </c>
      <c r="NA20" s="59" t="str">
        <f>IF(MZ$9="", "", IF(AND(NOT('Personnel Details'!$N$38=""), $B20&gt;='Personnel Details'!$N$38), IF('Personnel Details'!$P$38="","", 'Personnel Details'!$P$38), IF(AND(NOT('Personnel Details'!$I$38=""), $B20&gt;='Personnel Details'!$I$38), IF('Personnel Details'!$K$38="", "", 'Personnel Details'!$K$38), IF('Personnel Details'!$F$38="", "", 'Personnel Details'!$F$38))))</f>
        <v/>
      </c>
      <c r="NB20" s="79" t="str">
        <f>IF(MZ$9="", "", IF(AND(NOT('Personnel Details'!$N$38=""), $B20&gt;='Personnel Details'!$N$38), 'Personnel Details'!$Q$38, IF(AND(NOT('Personnel Details'!$I$38=""), $B20&gt;='Personnel Details'!$I$38), 'Personnel Details'!$L$38, 'Personnel Details'!$G$38)))</f>
        <v/>
      </c>
      <c r="NC20" s="59" t="str">
        <f t="shared" si="121"/>
        <v/>
      </c>
      <c r="ND20" s="53"/>
      <c r="NF20" s="78" t="str">
        <f>IF(NF$9="", "", IF(AND(NOT('Personnel Details'!$N$39=""), $B20&gt;='Personnel Details'!$N$39), 'Personnel Details'!$O$39, IF(AND(NOT('Personnel Details'!$I$39=""), $B20&gt;='Personnel Details'!$I$39), 'Personnel Details'!$J$39, 'Personnel Details'!$E$39)))</f>
        <v/>
      </c>
      <c r="NG20" s="59" t="str">
        <f>IF(NF$9="", "", IF(AND(NOT('Personnel Details'!$N$39=""), $B20&gt;='Personnel Details'!$N$39), IF('Personnel Details'!$P$39="","", 'Personnel Details'!$P$39), IF(AND(NOT('Personnel Details'!$I$39=""), $B20&gt;='Personnel Details'!$I$39), IF('Personnel Details'!$K$39="", "", 'Personnel Details'!$K$39), IF('Personnel Details'!$F$39="", "", 'Personnel Details'!$F$39))))</f>
        <v/>
      </c>
      <c r="NH20" s="79" t="str">
        <f>IF(NF$9="", "", IF(AND(NOT('Personnel Details'!$N$39=""), $B20&gt;='Personnel Details'!$N$39), 'Personnel Details'!$Q$39, IF(AND(NOT('Personnel Details'!$I$39=""), $B20&gt;='Personnel Details'!$I$39), 'Personnel Details'!$L$39, 'Personnel Details'!$G$39)))</f>
        <v/>
      </c>
      <c r="NI20" s="59" t="str">
        <f t="shared" si="122"/>
        <v/>
      </c>
      <c r="NJ20" s="53"/>
      <c r="NL20" s="78" t="str">
        <f>IF(NL$9="", "", IF(AND(NOT('Personnel Details'!$N$40=""), $B20&gt;='Personnel Details'!$N$40), 'Personnel Details'!$O$40, IF(AND(NOT('Personnel Details'!$I$40=""), $B20&gt;='Personnel Details'!$I$40), 'Personnel Details'!$J$40, 'Personnel Details'!$E$40)))</f>
        <v/>
      </c>
      <c r="NM20" s="59" t="str">
        <f>IF(NL$9="", "", IF(AND(NOT('Personnel Details'!$N$40=""), $B20&gt;='Personnel Details'!$N$40), IF('Personnel Details'!$P$40="","", 'Personnel Details'!$P$40), IF(AND(NOT('Personnel Details'!$I$40=""), $B20&gt;='Personnel Details'!$I$40), IF('Personnel Details'!$K$40="", "", 'Personnel Details'!$K$40), IF('Personnel Details'!$F$40="", "", 'Personnel Details'!$F$40))))</f>
        <v/>
      </c>
      <c r="NN20" s="79" t="str">
        <f>IF(NL$9="", "", IF(AND(NOT('Personnel Details'!$N$40=""), $B20&gt;='Personnel Details'!$N$40), 'Personnel Details'!$Q$40, IF(AND(NOT('Personnel Details'!$I$40=""), $B20&gt;='Personnel Details'!$I$40), 'Personnel Details'!$L$40, 'Personnel Details'!$G$40)))</f>
        <v/>
      </c>
      <c r="NO20" s="59" t="str">
        <f t="shared" si="123"/>
        <v/>
      </c>
      <c r="NP20" s="53"/>
    </row>
    <row r="21" spans="1:380" x14ac:dyDescent="0.25">
      <c r="A21" s="32"/>
      <c r="B21" s="113" t="str">
        <f>IFERROR(IF(B20+1&gt;'Personnel Details'!$U$5, "", B20+1), "")</f>
        <v/>
      </c>
      <c r="C21" s="32"/>
      <c r="D21" s="84"/>
      <c r="E21" s="13" t="str">
        <f t="shared" si="2"/>
        <v/>
      </c>
      <c r="F21" s="13" t="str">
        <f t="shared" si="33"/>
        <v/>
      </c>
      <c r="G21" s="56" t="str">
        <f t="shared" si="124"/>
        <v/>
      </c>
      <c r="H21" s="16" t="str">
        <f t="shared" si="34"/>
        <v/>
      </c>
      <c r="I21" s="32"/>
      <c r="J21" s="84"/>
      <c r="K21" s="62" t="str">
        <f t="shared" si="3"/>
        <v/>
      </c>
      <c r="L21" s="62" t="str">
        <f t="shared" si="35"/>
        <v/>
      </c>
      <c r="M21" s="65" t="str">
        <f t="shared" si="125"/>
        <v/>
      </c>
      <c r="N21" s="68" t="str">
        <f t="shared" si="36"/>
        <v/>
      </c>
      <c r="O21" s="32"/>
      <c r="P21" s="84"/>
      <c r="Q21" s="62" t="str">
        <f t="shared" si="4"/>
        <v/>
      </c>
      <c r="R21" s="62" t="str">
        <f t="shared" si="37"/>
        <v/>
      </c>
      <c r="S21" s="65" t="str">
        <f t="shared" si="126"/>
        <v/>
      </c>
      <c r="T21" s="68" t="str">
        <f t="shared" si="38"/>
        <v/>
      </c>
      <c r="U21" s="32"/>
      <c r="V21" s="84"/>
      <c r="W21" s="62" t="str">
        <f t="shared" si="5"/>
        <v/>
      </c>
      <c r="X21" s="62" t="str">
        <f t="shared" si="39"/>
        <v/>
      </c>
      <c r="Y21" s="65" t="str">
        <f t="shared" si="127"/>
        <v/>
      </c>
      <c r="Z21" s="68" t="str">
        <f t="shared" si="40"/>
        <v/>
      </c>
      <c r="AA21" s="32"/>
      <c r="AB21" s="84"/>
      <c r="AC21" s="62" t="str">
        <f t="shared" si="6"/>
        <v/>
      </c>
      <c r="AD21" s="62" t="str">
        <f t="shared" si="41"/>
        <v/>
      </c>
      <c r="AE21" s="65" t="str">
        <f t="shared" si="128"/>
        <v/>
      </c>
      <c r="AF21" s="68" t="str">
        <f t="shared" si="42"/>
        <v/>
      </c>
      <c r="AG21" s="32"/>
      <c r="AH21" s="84"/>
      <c r="AI21" s="62" t="str">
        <f t="shared" si="7"/>
        <v/>
      </c>
      <c r="AJ21" s="62" t="str">
        <f t="shared" si="43"/>
        <v/>
      </c>
      <c r="AK21" s="65" t="str">
        <f t="shared" si="129"/>
        <v/>
      </c>
      <c r="AL21" s="68" t="str">
        <f t="shared" si="44"/>
        <v/>
      </c>
      <c r="AM21" s="32"/>
      <c r="AN21" s="84"/>
      <c r="AO21" s="62" t="str">
        <f t="shared" si="8"/>
        <v/>
      </c>
      <c r="AP21" s="62" t="str">
        <f t="shared" si="45"/>
        <v/>
      </c>
      <c r="AQ21" s="65" t="str">
        <f t="shared" si="130"/>
        <v/>
      </c>
      <c r="AR21" s="68" t="str">
        <f t="shared" si="46"/>
        <v/>
      </c>
      <c r="AS21" s="32"/>
      <c r="AT21" s="84"/>
      <c r="AU21" s="62" t="str">
        <f t="shared" si="9"/>
        <v/>
      </c>
      <c r="AV21" s="62" t="str">
        <f t="shared" si="47"/>
        <v/>
      </c>
      <c r="AW21" s="65" t="str">
        <f t="shared" si="131"/>
        <v/>
      </c>
      <c r="AX21" s="68" t="str">
        <f t="shared" si="48"/>
        <v/>
      </c>
      <c r="AY21" s="32"/>
      <c r="AZ21" s="84"/>
      <c r="BA21" s="62" t="str">
        <f t="shared" si="10"/>
        <v/>
      </c>
      <c r="BB21" s="62" t="str">
        <f t="shared" si="49"/>
        <v/>
      </c>
      <c r="BC21" s="65" t="str">
        <f t="shared" si="132"/>
        <v/>
      </c>
      <c r="BD21" s="68" t="str">
        <f t="shared" si="50"/>
        <v/>
      </c>
      <c r="BE21" s="32"/>
      <c r="BF21" s="84"/>
      <c r="BG21" s="62" t="str">
        <f t="shared" si="11"/>
        <v/>
      </c>
      <c r="BH21" s="62" t="str">
        <f t="shared" si="51"/>
        <v/>
      </c>
      <c r="BI21" s="65" t="str">
        <f t="shared" si="133"/>
        <v/>
      </c>
      <c r="BJ21" s="68" t="str">
        <f t="shared" si="52"/>
        <v/>
      </c>
      <c r="BK21" s="32"/>
      <c r="BL21" s="84"/>
      <c r="BM21" s="62" t="str">
        <f t="shared" si="12"/>
        <v/>
      </c>
      <c r="BN21" s="62" t="str">
        <f t="shared" si="53"/>
        <v/>
      </c>
      <c r="BO21" s="65" t="str">
        <f t="shared" si="134"/>
        <v/>
      </c>
      <c r="BP21" s="68" t="str">
        <f t="shared" si="54"/>
        <v/>
      </c>
      <c r="BQ21" s="32"/>
      <c r="BR21" s="84"/>
      <c r="BS21" s="62" t="str">
        <f t="shared" si="13"/>
        <v/>
      </c>
      <c r="BT21" s="62" t="str">
        <f t="shared" si="55"/>
        <v/>
      </c>
      <c r="BU21" s="65" t="str">
        <f t="shared" si="135"/>
        <v/>
      </c>
      <c r="BV21" s="68" t="str">
        <f t="shared" si="56"/>
        <v/>
      </c>
      <c r="BW21" s="32"/>
      <c r="BX21" s="84"/>
      <c r="BY21" s="62" t="str">
        <f t="shared" si="14"/>
        <v/>
      </c>
      <c r="BZ21" s="62" t="str">
        <f t="shared" si="57"/>
        <v/>
      </c>
      <c r="CA21" s="65" t="str">
        <f t="shared" si="136"/>
        <v/>
      </c>
      <c r="CB21" s="68" t="str">
        <f t="shared" si="58"/>
        <v/>
      </c>
      <c r="CC21" s="32"/>
      <c r="CD21" s="84"/>
      <c r="CE21" s="62" t="str">
        <f t="shared" si="15"/>
        <v/>
      </c>
      <c r="CF21" s="62" t="str">
        <f t="shared" si="59"/>
        <v/>
      </c>
      <c r="CG21" s="65" t="str">
        <f t="shared" si="137"/>
        <v/>
      </c>
      <c r="CH21" s="68" t="str">
        <f t="shared" si="60"/>
        <v/>
      </c>
      <c r="CI21" s="32"/>
      <c r="CJ21" s="84"/>
      <c r="CK21" s="62" t="str">
        <f t="shared" si="16"/>
        <v/>
      </c>
      <c r="CL21" s="62" t="str">
        <f t="shared" si="61"/>
        <v/>
      </c>
      <c r="CM21" s="65" t="str">
        <f t="shared" si="138"/>
        <v/>
      </c>
      <c r="CN21" s="68" t="str">
        <f t="shared" si="62"/>
        <v/>
      </c>
      <c r="CO21" s="32"/>
      <c r="CP21" s="84"/>
      <c r="CQ21" s="62" t="str">
        <f t="shared" si="17"/>
        <v/>
      </c>
      <c r="CR21" s="62" t="str">
        <f t="shared" si="63"/>
        <v/>
      </c>
      <c r="CS21" s="65" t="str">
        <f t="shared" si="139"/>
        <v/>
      </c>
      <c r="CT21" s="68" t="str">
        <f t="shared" si="64"/>
        <v/>
      </c>
      <c r="CU21" s="32"/>
      <c r="CV21" s="84"/>
      <c r="CW21" s="62" t="str">
        <f t="shared" si="18"/>
        <v/>
      </c>
      <c r="CX21" s="62" t="str">
        <f t="shared" si="65"/>
        <v/>
      </c>
      <c r="CY21" s="65" t="str">
        <f t="shared" si="140"/>
        <v/>
      </c>
      <c r="CZ21" s="68" t="str">
        <f t="shared" si="66"/>
        <v/>
      </c>
      <c r="DA21" s="32"/>
      <c r="DB21" s="84"/>
      <c r="DC21" s="62" t="str">
        <f t="shared" si="19"/>
        <v/>
      </c>
      <c r="DD21" s="62" t="str">
        <f t="shared" si="67"/>
        <v/>
      </c>
      <c r="DE21" s="65" t="str">
        <f t="shared" si="141"/>
        <v/>
      </c>
      <c r="DF21" s="68" t="str">
        <f t="shared" si="68"/>
        <v/>
      </c>
      <c r="DG21" s="32"/>
      <c r="DH21" s="84"/>
      <c r="DI21" s="62" t="str">
        <f t="shared" si="20"/>
        <v/>
      </c>
      <c r="DJ21" s="62" t="str">
        <f t="shared" si="69"/>
        <v/>
      </c>
      <c r="DK21" s="65" t="str">
        <f t="shared" si="142"/>
        <v/>
      </c>
      <c r="DL21" s="68" t="str">
        <f t="shared" si="70"/>
        <v/>
      </c>
      <c r="DM21" s="32"/>
      <c r="DN21" s="84"/>
      <c r="DO21" s="62" t="str">
        <f t="shared" si="21"/>
        <v/>
      </c>
      <c r="DP21" s="62" t="str">
        <f t="shared" si="71"/>
        <v/>
      </c>
      <c r="DQ21" s="65" t="str">
        <f t="shared" si="143"/>
        <v/>
      </c>
      <c r="DR21" s="68" t="str">
        <f t="shared" si="72"/>
        <v/>
      </c>
      <c r="DS21" s="32"/>
      <c r="DT21" s="84"/>
      <c r="DU21" s="62" t="str">
        <f t="shared" si="22"/>
        <v/>
      </c>
      <c r="DV21" s="62" t="str">
        <f t="shared" si="73"/>
        <v/>
      </c>
      <c r="DW21" s="65" t="str">
        <f t="shared" si="144"/>
        <v/>
      </c>
      <c r="DX21" s="68" t="str">
        <f t="shared" si="74"/>
        <v/>
      </c>
      <c r="DY21" s="32"/>
      <c r="DZ21" s="84"/>
      <c r="EA21" s="62" t="str">
        <f t="shared" si="23"/>
        <v/>
      </c>
      <c r="EB21" s="62" t="str">
        <f t="shared" si="75"/>
        <v/>
      </c>
      <c r="EC21" s="65" t="str">
        <f t="shared" si="145"/>
        <v/>
      </c>
      <c r="ED21" s="68" t="str">
        <f t="shared" si="76"/>
        <v/>
      </c>
      <c r="EE21" s="32"/>
      <c r="EF21" s="84"/>
      <c r="EG21" s="62" t="str">
        <f t="shared" si="24"/>
        <v/>
      </c>
      <c r="EH21" s="62" t="str">
        <f t="shared" si="77"/>
        <v/>
      </c>
      <c r="EI21" s="65" t="str">
        <f t="shared" si="146"/>
        <v/>
      </c>
      <c r="EJ21" s="68" t="str">
        <f t="shared" si="78"/>
        <v/>
      </c>
      <c r="EK21" s="32"/>
      <c r="EL21" s="84"/>
      <c r="EM21" s="62" t="str">
        <f t="shared" si="25"/>
        <v/>
      </c>
      <c r="EN21" s="62" t="str">
        <f t="shared" si="79"/>
        <v/>
      </c>
      <c r="EO21" s="65" t="str">
        <f t="shared" si="147"/>
        <v/>
      </c>
      <c r="EP21" s="68" t="str">
        <f t="shared" si="80"/>
        <v/>
      </c>
      <c r="EQ21" s="32"/>
      <c r="ER21" s="84"/>
      <c r="ES21" s="62" t="str">
        <f t="shared" si="26"/>
        <v/>
      </c>
      <c r="ET21" s="62" t="str">
        <f t="shared" si="81"/>
        <v/>
      </c>
      <c r="EU21" s="65" t="str">
        <f t="shared" si="148"/>
        <v/>
      </c>
      <c r="EV21" s="68" t="str">
        <f t="shared" si="82"/>
        <v/>
      </c>
      <c r="EW21" s="32"/>
      <c r="EX21" s="84"/>
      <c r="EY21" s="62" t="str">
        <f t="shared" si="27"/>
        <v/>
      </c>
      <c r="EZ21" s="62" t="str">
        <f t="shared" si="83"/>
        <v/>
      </c>
      <c r="FA21" s="65" t="str">
        <f t="shared" si="149"/>
        <v/>
      </c>
      <c r="FB21" s="68" t="str">
        <f t="shared" si="84"/>
        <v/>
      </c>
      <c r="FC21" s="32"/>
      <c r="FD21" s="84"/>
      <c r="FE21" s="62" t="str">
        <f t="shared" si="28"/>
        <v/>
      </c>
      <c r="FF21" s="62" t="str">
        <f t="shared" si="85"/>
        <v/>
      </c>
      <c r="FG21" s="65" t="str">
        <f t="shared" si="150"/>
        <v/>
      </c>
      <c r="FH21" s="68" t="str">
        <f t="shared" si="86"/>
        <v/>
      </c>
      <c r="FI21" s="32"/>
      <c r="FJ21" s="84"/>
      <c r="FK21" s="62" t="str">
        <f t="shared" si="29"/>
        <v/>
      </c>
      <c r="FL21" s="62" t="str">
        <f t="shared" si="87"/>
        <v/>
      </c>
      <c r="FM21" s="65" t="str">
        <f t="shared" si="151"/>
        <v/>
      </c>
      <c r="FN21" s="68" t="str">
        <f t="shared" si="88"/>
        <v/>
      </c>
      <c r="FO21" s="32"/>
      <c r="FP21" s="84"/>
      <c r="FQ21" s="62" t="str">
        <f t="shared" si="30"/>
        <v/>
      </c>
      <c r="FR21" s="62" t="str">
        <f t="shared" si="89"/>
        <v/>
      </c>
      <c r="FS21" s="65" t="str">
        <f t="shared" si="152"/>
        <v/>
      </c>
      <c r="FT21" s="68" t="str">
        <f t="shared" si="90"/>
        <v/>
      </c>
      <c r="FU21" s="32"/>
      <c r="FV21" s="84"/>
      <c r="FW21" s="62" t="str">
        <f t="shared" si="31"/>
        <v/>
      </c>
      <c r="FX21" s="62" t="str">
        <f t="shared" si="91"/>
        <v/>
      </c>
      <c r="FY21" s="65" t="str">
        <f t="shared" si="153"/>
        <v/>
      </c>
      <c r="FZ21" s="68" t="str">
        <f t="shared" si="92"/>
        <v/>
      </c>
      <c r="GA21" s="32"/>
      <c r="GC21" s="7" t="str">
        <f t="shared" si="93"/>
        <v/>
      </c>
      <c r="GD21" s="7" t="str">
        <f t="shared" ca="1" si="32"/>
        <v/>
      </c>
      <c r="GR21" s="50"/>
      <c r="GT21" s="71" t="str">
        <f>IF(GT$9="", "", IF(AND(NOT('Personnel Details'!$N$11=""), $B21&gt;='Personnel Details'!$N$11), 'Personnel Details'!$O$11, IF(AND(NOT('Personnel Details'!$I$11=""), $B21&gt;='Personnel Details'!$I$11), 'Personnel Details'!$J$11, 'Personnel Details'!$E$11)))</f>
        <v/>
      </c>
      <c r="GU21" s="59" t="str">
        <f>IF(GT$9="", "", IF(AND(NOT('Personnel Details'!$N$11=""), $B21&gt;='Personnel Details'!$N$11), IF('Personnel Details'!$P$11="","", 'Personnel Details'!$P$11), IF(AND(NOT('Personnel Details'!$I$11=""), $B21&gt;='Personnel Details'!$I$11), IF('Personnel Details'!$K$11="", "", 'Personnel Details'!$K$11), IF('Personnel Details'!$F$11="", "", 'Personnel Details'!$F$11))))</f>
        <v/>
      </c>
      <c r="GV21" s="74" t="str">
        <f>IF(GT$9="", "", IF(AND(NOT('Personnel Details'!$N$11=""), $B21&gt;='Personnel Details'!$N$11), 'Personnel Details'!$Q$11, IF(AND(NOT('Personnel Details'!$I$11=""), $B21&gt;='Personnel Details'!$I$11), 'Personnel Details'!$L$11, 'Personnel Details'!$G$11)))</f>
        <v/>
      </c>
      <c r="GW21" s="59" t="str">
        <f t="shared" si="94"/>
        <v/>
      </c>
      <c r="GX21" s="53"/>
      <c r="GZ21" s="78" t="str">
        <f>IF(GZ$9="", "", IF(AND(NOT('Personnel Details'!$N$12=""), $B21&gt;='Personnel Details'!$N$12), 'Personnel Details'!$O$12, IF(AND(NOT('Personnel Details'!$I$12=""), $B21&gt;='Personnel Details'!$I$12), 'Personnel Details'!$J$12, 'Personnel Details'!$E$12)))</f>
        <v/>
      </c>
      <c r="HA21" s="59" t="str">
        <f>IF(GZ$9="", "", IF(AND(NOT('Personnel Details'!$N$12=""), $B21&gt;='Personnel Details'!$N$12), IF('Personnel Details'!$P$12="","", 'Personnel Details'!$P$12), IF(AND(NOT('Personnel Details'!$I$12=""), $B21&gt;='Personnel Details'!$I$12), IF('Personnel Details'!$K$12="", "", 'Personnel Details'!$K$12), IF('Personnel Details'!$F$12="", "", 'Personnel Details'!$F$12))))</f>
        <v/>
      </c>
      <c r="HB21" s="79" t="str">
        <f>IF(GZ$9="", "", IF(AND(NOT('Personnel Details'!$N$12=""), $B21&gt;='Personnel Details'!$N$12), 'Personnel Details'!$Q$12, IF(AND(NOT('Personnel Details'!$I$12=""), $B21&gt;='Personnel Details'!$I$12), 'Personnel Details'!$L$12, 'Personnel Details'!$G$12)))</f>
        <v/>
      </c>
      <c r="HC21" s="59" t="str">
        <f t="shared" si="95"/>
        <v/>
      </c>
      <c r="HD21" s="53"/>
      <c r="HF21" s="78" t="str">
        <f>IF(HF$9="", "", IF(AND(NOT('Personnel Details'!$N$13=""), $B21&gt;='Personnel Details'!$N$13), 'Personnel Details'!$O$13, IF(AND(NOT('Personnel Details'!$I$13=""), $B21&gt;='Personnel Details'!$I$13), 'Personnel Details'!$J$13, 'Personnel Details'!$E$13)))</f>
        <v/>
      </c>
      <c r="HG21" s="59" t="str">
        <f>IF(HF$9="", "", IF(AND(NOT('Personnel Details'!$N$13=""), $B21&gt;='Personnel Details'!$N$13), IF('Personnel Details'!$P$13="","", 'Personnel Details'!$P$13), IF(AND(NOT('Personnel Details'!$I$13=""), $B21&gt;='Personnel Details'!$I$13), IF('Personnel Details'!$K$13="", "", 'Personnel Details'!$K$13), IF('Personnel Details'!$F$13="", "", 'Personnel Details'!$F$13))))</f>
        <v/>
      </c>
      <c r="HH21" s="79" t="str">
        <f>IF(HF$9="", "", IF(AND(NOT('Personnel Details'!$N$13=""), $B21&gt;='Personnel Details'!$N$13), 'Personnel Details'!$Q$13, IF(AND(NOT('Personnel Details'!$I$13=""), $B21&gt;='Personnel Details'!$I$13), 'Personnel Details'!$L$13, 'Personnel Details'!$G$13)))</f>
        <v/>
      </c>
      <c r="HI21" s="59" t="str">
        <f t="shared" si="96"/>
        <v/>
      </c>
      <c r="HJ21" s="53"/>
      <c r="HL21" s="78" t="str">
        <f>IF(HL$9="", "", IF(AND(NOT('Personnel Details'!$N$14=""), $B21&gt;='Personnel Details'!$N$14), 'Personnel Details'!$O$14, IF(AND(NOT('Personnel Details'!$I$14=""), $B21&gt;='Personnel Details'!$I$14), 'Personnel Details'!$J$14, 'Personnel Details'!$E$14)))</f>
        <v/>
      </c>
      <c r="HM21" s="59" t="str">
        <f>IF(HL$9="", "", IF(AND(NOT('Personnel Details'!$N$14=""), $B21&gt;='Personnel Details'!$N$14), IF('Personnel Details'!$P$14="","", 'Personnel Details'!$P$14), IF(AND(NOT('Personnel Details'!$I$14=""), $B21&gt;='Personnel Details'!$I$14), IF('Personnel Details'!$K$14="", "", 'Personnel Details'!$K$14), IF('Personnel Details'!$F$14="", "", 'Personnel Details'!$F$14))))</f>
        <v/>
      </c>
      <c r="HN21" s="79" t="str">
        <f>IF(HL$9="", "", IF(AND(NOT('Personnel Details'!$N$14=""), $B21&gt;='Personnel Details'!$N$14), 'Personnel Details'!$Q$14, IF(AND(NOT('Personnel Details'!$I$14=""), $B21&gt;='Personnel Details'!$I$14), 'Personnel Details'!$L$14, 'Personnel Details'!$G$14)))</f>
        <v/>
      </c>
      <c r="HO21" s="59" t="str">
        <f t="shared" si="97"/>
        <v/>
      </c>
      <c r="HP21" s="53"/>
      <c r="HR21" s="78" t="str">
        <f>IF(HR$9="", "", IF(AND(NOT('Personnel Details'!$N$15=""), $B21&gt;='Personnel Details'!$N$15), 'Personnel Details'!$O$15, IF(AND(NOT('Personnel Details'!$I$15=""), $B21&gt;='Personnel Details'!$I$15), 'Personnel Details'!$J$15, 'Personnel Details'!$E$15)))</f>
        <v/>
      </c>
      <c r="HS21" s="59" t="str">
        <f>IF(HR$9="", "", IF(AND(NOT('Personnel Details'!$N$15=""), $B21&gt;='Personnel Details'!$N$15), IF('Personnel Details'!$P$15="","", 'Personnel Details'!$P$15), IF(AND(NOT('Personnel Details'!$I$15=""), $B21&gt;='Personnel Details'!$I$15), IF('Personnel Details'!$K$15="", "", 'Personnel Details'!$K$15), IF('Personnel Details'!$F$15="", "", 'Personnel Details'!$F$15))))</f>
        <v/>
      </c>
      <c r="HT21" s="79" t="str">
        <f>IF(HR$9="", "", IF(AND(NOT('Personnel Details'!$N$15=""), $B21&gt;='Personnel Details'!$N$15), 'Personnel Details'!$Q$15, IF(AND(NOT('Personnel Details'!$I$15=""), $B21&gt;='Personnel Details'!$I$15), 'Personnel Details'!$L$15, 'Personnel Details'!$G$15)))</f>
        <v/>
      </c>
      <c r="HU21" s="59" t="str">
        <f t="shared" si="98"/>
        <v/>
      </c>
      <c r="HV21" s="53"/>
      <c r="HX21" s="78" t="str">
        <f>IF(HX$9="", "", IF(AND(NOT('Personnel Details'!$N$16=""), $B21&gt;='Personnel Details'!$N$16), 'Personnel Details'!$O$16, IF(AND(NOT('Personnel Details'!$I$16=""), $B21&gt;='Personnel Details'!$I$16), 'Personnel Details'!$J$16, 'Personnel Details'!$E$16)))</f>
        <v/>
      </c>
      <c r="HY21" s="59" t="str">
        <f>IF(HX$9="", "", IF(AND(NOT('Personnel Details'!$N$16=""), $B21&gt;='Personnel Details'!$N$16), IF('Personnel Details'!$P$16="","", 'Personnel Details'!$P$16), IF(AND(NOT('Personnel Details'!$I$16=""), $B21&gt;='Personnel Details'!$I$16), IF('Personnel Details'!$K$16="", "", 'Personnel Details'!$K$16), IF('Personnel Details'!$F$16="", "", 'Personnel Details'!$F$16))))</f>
        <v/>
      </c>
      <c r="HZ21" s="79" t="str">
        <f>IF(HX$9="", "", IF(AND(NOT('Personnel Details'!$N$16=""), $B21&gt;='Personnel Details'!$N$16), 'Personnel Details'!$Q$16, IF(AND(NOT('Personnel Details'!$I$16=""), $B21&gt;='Personnel Details'!$I$16), 'Personnel Details'!$L$16, 'Personnel Details'!$G$16)))</f>
        <v/>
      </c>
      <c r="IA21" s="59" t="str">
        <f t="shared" si="99"/>
        <v/>
      </c>
      <c r="IB21" s="53"/>
      <c r="ID21" s="78" t="str">
        <f>IF(ID$9="", "", IF(AND(NOT('Personnel Details'!$N$17=""), $B21&gt;='Personnel Details'!$N$17), 'Personnel Details'!$O$17, IF(AND(NOT('Personnel Details'!$I$17=""), $B21&gt;='Personnel Details'!$I$17), 'Personnel Details'!$J$17, 'Personnel Details'!$E$17)))</f>
        <v/>
      </c>
      <c r="IE21" s="59" t="str">
        <f>IF(ID$9="", "", IF(AND(NOT('Personnel Details'!$N$17=""), $B21&gt;='Personnel Details'!$N$17), IF('Personnel Details'!$P$17="","", 'Personnel Details'!$P$17), IF(AND(NOT('Personnel Details'!$I$17=""), $B21&gt;='Personnel Details'!$I$17), IF('Personnel Details'!$K$17="", "", 'Personnel Details'!$K$17), IF('Personnel Details'!$F$17="", "", 'Personnel Details'!$F$17))))</f>
        <v/>
      </c>
      <c r="IF21" s="79" t="str">
        <f>IF(ID$9="", "", IF(AND(NOT('Personnel Details'!$N$17=""), $B21&gt;='Personnel Details'!$N$17), 'Personnel Details'!$Q$17, IF(AND(NOT('Personnel Details'!$I$17=""), $B21&gt;='Personnel Details'!$I$17), 'Personnel Details'!$L$17, 'Personnel Details'!$G$17)))</f>
        <v/>
      </c>
      <c r="IG21" s="59" t="str">
        <f t="shared" si="100"/>
        <v/>
      </c>
      <c r="IH21" s="53"/>
      <c r="IJ21" s="78" t="str">
        <f>IF(IJ$9="", "", IF(AND(NOT('Personnel Details'!$N$18=""), $B21&gt;='Personnel Details'!$N$18), 'Personnel Details'!$O$18, IF(AND(NOT('Personnel Details'!$I$18=""), $B21&gt;='Personnel Details'!$I$18), 'Personnel Details'!$J$18, 'Personnel Details'!$E$18)))</f>
        <v/>
      </c>
      <c r="IK21" s="59" t="str">
        <f>IF(IJ$9="", "", IF(AND(NOT('Personnel Details'!$N$18=""), $B21&gt;='Personnel Details'!$N$18), IF('Personnel Details'!$P$18="","", 'Personnel Details'!$P$18), IF(AND(NOT('Personnel Details'!$I$18=""), $B21&gt;='Personnel Details'!$I$18), IF('Personnel Details'!$K$18="", "", 'Personnel Details'!$K$18), IF('Personnel Details'!$F$18="", "", 'Personnel Details'!$F$18))))</f>
        <v/>
      </c>
      <c r="IL21" s="79" t="str">
        <f>IF(IJ$9="", "", IF(AND(NOT('Personnel Details'!$N$18=""), $B21&gt;='Personnel Details'!$N$18), 'Personnel Details'!$Q$18, IF(AND(NOT('Personnel Details'!$I$18=""), $B21&gt;='Personnel Details'!$I$18), 'Personnel Details'!$L$18, 'Personnel Details'!$G$18)))</f>
        <v/>
      </c>
      <c r="IM21" s="59" t="str">
        <f t="shared" si="101"/>
        <v/>
      </c>
      <c r="IN21" s="53"/>
      <c r="IP21" s="78" t="str">
        <f>IF(IP$9="", "", IF(AND(NOT('Personnel Details'!$N$19=""), $B21&gt;='Personnel Details'!$N$19), 'Personnel Details'!$O$19, IF(AND(NOT('Personnel Details'!$I$19=""), $B21&gt;='Personnel Details'!$I$19), 'Personnel Details'!$J$19, 'Personnel Details'!$E$19)))</f>
        <v/>
      </c>
      <c r="IQ21" s="59" t="str">
        <f>IF(IP$9="", "", IF(AND(NOT('Personnel Details'!$N$19=""), $B21&gt;='Personnel Details'!$N$19), IF('Personnel Details'!$P$19="","", 'Personnel Details'!$P$19), IF(AND(NOT('Personnel Details'!$I$19=""), $B21&gt;='Personnel Details'!$I$19), IF('Personnel Details'!$K$19="", "", 'Personnel Details'!$K$19), IF('Personnel Details'!$F$19="", "", 'Personnel Details'!$F$19))))</f>
        <v/>
      </c>
      <c r="IR21" s="79" t="str">
        <f>IF(IP$9="", "", IF(AND(NOT('Personnel Details'!$N$19=""), $B21&gt;='Personnel Details'!$N$19), 'Personnel Details'!$Q$19, IF(AND(NOT('Personnel Details'!$I$19=""), $B21&gt;='Personnel Details'!$I$19), 'Personnel Details'!$L$19, 'Personnel Details'!$G$19)))</f>
        <v/>
      </c>
      <c r="IS21" s="59" t="str">
        <f t="shared" si="102"/>
        <v/>
      </c>
      <c r="IT21" s="53"/>
      <c r="IV21" s="78" t="str">
        <f>IF(IV$9="", "", IF(AND(NOT('Personnel Details'!$N$20=""), $B21&gt;='Personnel Details'!$N$20), 'Personnel Details'!$O$20, IF(AND(NOT('Personnel Details'!$I$20=""), $B21&gt;='Personnel Details'!$I$20), 'Personnel Details'!$J$20, 'Personnel Details'!$E$20)))</f>
        <v/>
      </c>
      <c r="IW21" s="59" t="str">
        <f>IF(IV$9="", "", IF(AND(NOT('Personnel Details'!$N$20=""), $B21&gt;='Personnel Details'!$N$20), IF('Personnel Details'!$P$20="","", 'Personnel Details'!$P$20), IF(AND(NOT('Personnel Details'!$I$20=""), $B21&gt;='Personnel Details'!$I$20), IF('Personnel Details'!$K$20="", "", 'Personnel Details'!$K$20), IF('Personnel Details'!$F$20="", "", 'Personnel Details'!$F$20))))</f>
        <v/>
      </c>
      <c r="IX21" s="79" t="str">
        <f>IF(IV$9="", "", IF(AND(NOT('Personnel Details'!$N$20=""), $B21&gt;='Personnel Details'!$N$20), 'Personnel Details'!$Q$20, IF(AND(NOT('Personnel Details'!$I$20=""), $B21&gt;='Personnel Details'!$I$20), 'Personnel Details'!$L$20, 'Personnel Details'!$G$20)))</f>
        <v/>
      </c>
      <c r="IY21" s="59" t="str">
        <f t="shared" si="103"/>
        <v/>
      </c>
      <c r="IZ21" s="53"/>
      <c r="JB21" s="78" t="str">
        <f>IF(JB$9="", "", IF(AND(NOT('Personnel Details'!$N$21=""), $B21&gt;='Personnel Details'!$N$21), 'Personnel Details'!$O$21, IF(AND(NOT('Personnel Details'!$I$21=""), $B21&gt;='Personnel Details'!$I$21), 'Personnel Details'!$J$21, 'Personnel Details'!$E$21)))</f>
        <v/>
      </c>
      <c r="JC21" s="59" t="str">
        <f>IF(JB$9="", "", IF(AND(NOT('Personnel Details'!$N$21=""), $B21&gt;='Personnel Details'!$N$21), IF('Personnel Details'!$P$21="","", 'Personnel Details'!$P$21), IF(AND(NOT('Personnel Details'!$I$21=""), $B21&gt;='Personnel Details'!$I$21), IF('Personnel Details'!$K$21="", "", 'Personnel Details'!$K$21), IF('Personnel Details'!$F$21="", "", 'Personnel Details'!$F$21))))</f>
        <v/>
      </c>
      <c r="JD21" s="79" t="str">
        <f>IF(JB$9="", "", IF(AND(NOT('Personnel Details'!$N$21=""), $B21&gt;='Personnel Details'!$N$21), 'Personnel Details'!$Q$21, IF(AND(NOT('Personnel Details'!$I$21=""), $B21&gt;='Personnel Details'!$I$21), 'Personnel Details'!$L$21, 'Personnel Details'!$G$21)))</f>
        <v/>
      </c>
      <c r="JE21" s="59" t="str">
        <f t="shared" si="104"/>
        <v/>
      </c>
      <c r="JF21" s="53"/>
      <c r="JH21" s="78" t="str">
        <f>IF(JH$9="", "", IF(AND(NOT('Personnel Details'!$N$22=""), $B21&gt;='Personnel Details'!$N$22), 'Personnel Details'!$O$22, IF(AND(NOT('Personnel Details'!$I$22=""), $B21&gt;='Personnel Details'!$I$22), 'Personnel Details'!$J$22, 'Personnel Details'!$E$22)))</f>
        <v/>
      </c>
      <c r="JI21" s="59" t="str">
        <f>IF(JH$9="", "", IF(AND(NOT('Personnel Details'!$N$22=""), $B21&gt;='Personnel Details'!$N$22), IF('Personnel Details'!$P$22="","", 'Personnel Details'!$P$22), IF(AND(NOT('Personnel Details'!$I$22=""), $B21&gt;='Personnel Details'!$I$22), IF('Personnel Details'!$K$22="", "", 'Personnel Details'!$K$22), IF('Personnel Details'!$F$22="", "", 'Personnel Details'!$F$22))))</f>
        <v/>
      </c>
      <c r="JJ21" s="79" t="str">
        <f>IF(JH$9="", "", IF(AND(NOT('Personnel Details'!$N$22=""), $B21&gt;='Personnel Details'!$N$22), 'Personnel Details'!$Q$22, IF(AND(NOT('Personnel Details'!$I$22=""), $B21&gt;='Personnel Details'!$I$22), 'Personnel Details'!$L$22, 'Personnel Details'!$G$22)))</f>
        <v/>
      </c>
      <c r="JK21" s="59" t="str">
        <f t="shared" si="105"/>
        <v/>
      </c>
      <c r="JL21" s="53"/>
      <c r="JN21" s="78" t="str">
        <f>IF(JN$9="", "", IF(AND(NOT('Personnel Details'!$N$23=""), $B21&gt;='Personnel Details'!$N$23), 'Personnel Details'!$O$23, IF(AND(NOT('Personnel Details'!$I$23=""), $B21&gt;='Personnel Details'!$I$23), 'Personnel Details'!$J$23, 'Personnel Details'!$E$23)))</f>
        <v/>
      </c>
      <c r="JO21" s="59" t="str">
        <f>IF(JN$9="", "", IF(AND(NOT('Personnel Details'!$N$23=""), $B21&gt;='Personnel Details'!$N$23), IF('Personnel Details'!$P$23="","", 'Personnel Details'!$P$23), IF(AND(NOT('Personnel Details'!$I$23=""), $B21&gt;='Personnel Details'!$I$23), IF('Personnel Details'!$K$23="", "", 'Personnel Details'!$K$23), IF('Personnel Details'!$F$23="", "", 'Personnel Details'!$F$23))))</f>
        <v/>
      </c>
      <c r="JP21" s="79" t="str">
        <f>IF(JN$9="", "", IF(AND(NOT('Personnel Details'!$N$23=""), $B21&gt;='Personnel Details'!$N$23), 'Personnel Details'!$Q$23, IF(AND(NOT('Personnel Details'!$I$23=""), $B21&gt;='Personnel Details'!$I$23), 'Personnel Details'!$L$23, 'Personnel Details'!$G$23)))</f>
        <v/>
      </c>
      <c r="JQ21" s="59" t="str">
        <f t="shared" si="106"/>
        <v/>
      </c>
      <c r="JR21" s="53"/>
      <c r="JT21" s="78" t="str">
        <f>IF(JT$9="", "", IF(AND(NOT('Personnel Details'!$N$24=""), $B21&gt;='Personnel Details'!$N$24), 'Personnel Details'!$O$24, IF(AND(NOT('Personnel Details'!$I$24=""), $B21&gt;='Personnel Details'!$I$24), 'Personnel Details'!$J$24, 'Personnel Details'!$E$24)))</f>
        <v/>
      </c>
      <c r="JU21" s="59" t="str">
        <f>IF(JT$9="", "", IF(AND(NOT('Personnel Details'!$N$24=""), $B21&gt;='Personnel Details'!$N$24), IF('Personnel Details'!$P$24="","", 'Personnel Details'!$P$24), IF(AND(NOT('Personnel Details'!$I$24=""), $B21&gt;='Personnel Details'!$I$24), IF('Personnel Details'!$K$24="", "", 'Personnel Details'!$K$24), IF('Personnel Details'!$F$24="", "", 'Personnel Details'!$F$24))))</f>
        <v/>
      </c>
      <c r="JV21" s="79" t="str">
        <f>IF(JT$9="", "", IF(AND(NOT('Personnel Details'!$N$24=""), $B21&gt;='Personnel Details'!$N$24), 'Personnel Details'!$Q$24, IF(AND(NOT('Personnel Details'!$I$24=""), $B21&gt;='Personnel Details'!$I$24), 'Personnel Details'!$L$24, 'Personnel Details'!$G$24)))</f>
        <v/>
      </c>
      <c r="JW21" s="59" t="str">
        <f t="shared" si="107"/>
        <v/>
      </c>
      <c r="JX21" s="53"/>
      <c r="JZ21" s="78" t="str">
        <f>IF(JZ$9="", "", IF(AND(NOT('Personnel Details'!$N$25=""), $B21&gt;='Personnel Details'!$N$25), 'Personnel Details'!$O$25, IF(AND(NOT('Personnel Details'!$I$25=""), $B21&gt;='Personnel Details'!$I$25), 'Personnel Details'!$J$25, 'Personnel Details'!$E$25)))</f>
        <v/>
      </c>
      <c r="KA21" s="59" t="str">
        <f>IF(JZ$9="", "", IF(AND(NOT('Personnel Details'!$N$25=""), $B21&gt;='Personnel Details'!$N$25), IF('Personnel Details'!$P$25="","", 'Personnel Details'!$P$25), IF(AND(NOT('Personnel Details'!$I$25=""), $B21&gt;='Personnel Details'!$I$25), IF('Personnel Details'!$K$25="", "", 'Personnel Details'!$K$25), IF('Personnel Details'!$F$25="", "", 'Personnel Details'!$F$25))))</f>
        <v/>
      </c>
      <c r="KB21" s="79" t="str">
        <f>IF(JZ$9="", "", IF(AND(NOT('Personnel Details'!$N$25=""), $B21&gt;='Personnel Details'!$N$25), 'Personnel Details'!$Q$25, IF(AND(NOT('Personnel Details'!$I$25=""), $B21&gt;='Personnel Details'!$I$25), 'Personnel Details'!$L$25, 'Personnel Details'!$G$25)))</f>
        <v/>
      </c>
      <c r="KC21" s="59" t="str">
        <f t="shared" si="108"/>
        <v/>
      </c>
      <c r="KD21" s="53"/>
      <c r="KF21" s="78" t="str">
        <f>IF(KF$9="", "", IF(AND(NOT('Personnel Details'!$N$26=""), $B21&gt;='Personnel Details'!$N$26), 'Personnel Details'!$O$26, IF(AND(NOT('Personnel Details'!$I$26=""), $B21&gt;='Personnel Details'!$I$26), 'Personnel Details'!$J$26, 'Personnel Details'!$E$26)))</f>
        <v/>
      </c>
      <c r="KG21" s="59" t="str">
        <f>IF(KF$9="", "", IF(AND(NOT('Personnel Details'!$N$26=""), $B21&gt;='Personnel Details'!$N$26), IF('Personnel Details'!$P$26="","", 'Personnel Details'!$P$26), IF(AND(NOT('Personnel Details'!$I$26=""), $B21&gt;='Personnel Details'!$I$26), IF('Personnel Details'!$K$26="", "", 'Personnel Details'!$K$26), IF('Personnel Details'!$F$26="", "", 'Personnel Details'!$F$26))))</f>
        <v/>
      </c>
      <c r="KH21" s="79" t="str">
        <f>IF(KF$9="", "", IF(AND(NOT('Personnel Details'!$N$26=""), $B21&gt;='Personnel Details'!$N$26), 'Personnel Details'!$Q$26, IF(AND(NOT('Personnel Details'!$I$26=""), $B21&gt;='Personnel Details'!$I$26), 'Personnel Details'!$L$26, 'Personnel Details'!$G$26)))</f>
        <v/>
      </c>
      <c r="KI21" s="59" t="str">
        <f t="shared" si="109"/>
        <v/>
      </c>
      <c r="KJ21" s="53"/>
      <c r="KL21" s="78" t="str">
        <f>IF(KL$9="", "", IF(AND(NOT('Personnel Details'!$N$27=""), $B21&gt;='Personnel Details'!$N$27), 'Personnel Details'!$O$27, IF(AND(NOT('Personnel Details'!$I$27=""), $B21&gt;='Personnel Details'!$I$27), 'Personnel Details'!$J$27, 'Personnel Details'!$E$27)))</f>
        <v/>
      </c>
      <c r="KM21" s="59" t="str">
        <f>IF(KL$9="", "", IF(AND(NOT('Personnel Details'!$N$27=""), $B21&gt;='Personnel Details'!$N$27), IF('Personnel Details'!$P$27="","", 'Personnel Details'!$P$27), IF(AND(NOT('Personnel Details'!$I$27=""), $B21&gt;='Personnel Details'!$I$27), IF('Personnel Details'!$K$27="", "", 'Personnel Details'!$K$27), IF('Personnel Details'!$F$27="", "", 'Personnel Details'!$F$27))))</f>
        <v/>
      </c>
      <c r="KN21" s="79" t="str">
        <f>IF(KL$9="", "", IF(AND(NOT('Personnel Details'!$N$27=""), $B21&gt;='Personnel Details'!$N$27), 'Personnel Details'!$Q$27, IF(AND(NOT('Personnel Details'!$I$27=""), $B21&gt;='Personnel Details'!$I$27), 'Personnel Details'!$L$27, 'Personnel Details'!$G$27)))</f>
        <v/>
      </c>
      <c r="KO21" s="59" t="str">
        <f t="shared" si="110"/>
        <v/>
      </c>
      <c r="KP21" s="53"/>
      <c r="KR21" s="78" t="str">
        <f>IF(KR$9="", "", IF(AND(NOT('Personnel Details'!$N$28=""), $B21&gt;='Personnel Details'!$N$28), 'Personnel Details'!$O$28, IF(AND(NOT('Personnel Details'!$I$28=""), $B21&gt;='Personnel Details'!$I$28), 'Personnel Details'!$J$28, 'Personnel Details'!$E$28)))</f>
        <v/>
      </c>
      <c r="KS21" s="59" t="str">
        <f>IF(KR$9="", "", IF(AND(NOT('Personnel Details'!$N$28=""), $B21&gt;='Personnel Details'!$N$28), IF('Personnel Details'!$P$28="","", 'Personnel Details'!$P$28), IF(AND(NOT('Personnel Details'!$I$28=""), $B21&gt;='Personnel Details'!$I$28), IF('Personnel Details'!$K$28="", "", 'Personnel Details'!$K$28), IF('Personnel Details'!$F$28="", "", 'Personnel Details'!$F$28))))</f>
        <v/>
      </c>
      <c r="KT21" s="79" t="str">
        <f>IF(KR$9="", "", IF(AND(NOT('Personnel Details'!$N$28=""), $B21&gt;='Personnel Details'!$N$28), 'Personnel Details'!$Q$28, IF(AND(NOT('Personnel Details'!$I$28=""), $B21&gt;='Personnel Details'!$I$28), 'Personnel Details'!$L$28, 'Personnel Details'!$G$28)))</f>
        <v/>
      </c>
      <c r="KU21" s="59" t="str">
        <f t="shared" si="111"/>
        <v/>
      </c>
      <c r="KV21" s="53"/>
      <c r="KX21" s="78" t="str">
        <f>IF(KX$9="", "", IF(AND(NOT('Personnel Details'!$N$29=""), $B21&gt;='Personnel Details'!$N$29), 'Personnel Details'!$O$29, IF(AND(NOT('Personnel Details'!$I$29=""), $B21&gt;='Personnel Details'!$I$29), 'Personnel Details'!$J$29, 'Personnel Details'!$E$29)))</f>
        <v/>
      </c>
      <c r="KY21" s="59" t="str">
        <f>IF(KX$9="", "", IF(AND(NOT('Personnel Details'!$N$29=""), $B21&gt;='Personnel Details'!$N$29), IF('Personnel Details'!$P$29="","", 'Personnel Details'!$P$29), IF(AND(NOT('Personnel Details'!$I$29=""), $B21&gt;='Personnel Details'!$I$29), IF('Personnel Details'!$K$29="", "", 'Personnel Details'!$K$29), IF('Personnel Details'!$F$29="", "", 'Personnel Details'!$F$29))))</f>
        <v/>
      </c>
      <c r="KZ21" s="79" t="str">
        <f>IF(KX$9="", "", IF(AND(NOT('Personnel Details'!$N$29=""), $B21&gt;='Personnel Details'!$N$29), 'Personnel Details'!$Q$29, IF(AND(NOT('Personnel Details'!$I$29=""), $B21&gt;='Personnel Details'!$I$29), 'Personnel Details'!$L$29, 'Personnel Details'!$G$29)))</f>
        <v/>
      </c>
      <c r="LA21" s="59" t="str">
        <f t="shared" si="112"/>
        <v/>
      </c>
      <c r="LB21" s="53"/>
      <c r="LD21" s="78" t="str">
        <f>IF(LD$9="", "", IF(AND(NOT('Personnel Details'!$N$30=""), $B21&gt;='Personnel Details'!$N$30), 'Personnel Details'!$O$30, IF(AND(NOT('Personnel Details'!$I$30=""), $B21&gt;='Personnel Details'!$I$30), 'Personnel Details'!$J$30, 'Personnel Details'!$E$30)))</f>
        <v/>
      </c>
      <c r="LE21" s="59" t="str">
        <f>IF(LD$9="", "", IF(AND(NOT('Personnel Details'!$N$30=""), $B21&gt;='Personnel Details'!$N$30), IF('Personnel Details'!$P$30="","", 'Personnel Details'!$P$30), IF(AND(NOT('Personnel Details'!$I$30=""), $B21&gt;='Personnel Details'!$I$30), IF('Personnel Details'!$K$30="", "", 'Personnel Details'!$K$30), IF('Personnel Details'!$F$30="", "", 'Personnel Details'!$F$30))))</f>
        <v/>
      </c>
      <c r="LF21" s="79" t="str">
        <f>IF(LD$9="", "", IF(AND(NOT('Personnel Details'!$N$30=""), $B21&gt;='Personnel Details'!$N$30), 'Personnel Details'!$Q$30, IF(AND(NOT('Personnel Details'!$I$30=""), $B21&gt;='Personnel Details'!$I$30), 'Personnel Details'!$L$30, 'Personnel Details'!$G$30)))</f>
        <v/>
      </c>
      <c r="LG21" s="59" t="str">
        <f t="shared" si="113"/>
        <v/>
      </c>
      <c r="LH21" s="53"/>
      <c r="LJ21" s="78" t="str">
        <f>IF(LJ$9="", "", IF(AND(NOT('Personnel Details'!$N$31=""), $B21&gt;='Personnel Details'!$N$31), 'Personnel Details'!$O$31, IF(AND(NOT('Personnel Details'!$I$31=""), $B21&gt;='Personnel Details'!$I$31), 'Personnel Details'!$J$31, 'Personnel Details'!$E$31)))</f>
        <v/>
      </c>
      <c r="LK21" s="59" t="str">
        <f>IF(LJ$9="", "", IF(AND(NOT('Personnel Details'!$N$31=""), $B21&gt;='Personnel Details'!$N$31), IF('Personnel Details'!$P$31="","", 'Personnel Details'!$P$31), IF(AND(NOT('Personnel Details'!$I$31=""), $B21&gt;='Personnel Details'!$I$31), IF('Personnel Details'!$K$31="", "", 'Personnel Details'!$K$31), IF('Personnel Details'!$F$31="", "", 'Personnel Details'!$F$31))))</f>
        <v/>
      </c>
      <c r="LL21" s="79" t="str">
        <f>IF(LJ$9="", "", IF(AND(NOT('Personnel Details'!$N$31=""), $B21&gt;='Personnel Details'!$N$31), 'Personnel Details'!$Q$31, IF(AND(NOT('Personnel Details'!$I$31=""), $B21&gt;='Personnel Details'!$I$31), 'Personnel Details'!$L$31, 'Personnel Details'!$G$31)))</f>
        <v/>
      </c>
      <c r="LM21" s="59" t="str">
        <f t="shared" si="114"/>
        <v/>
      </c>
      <c r="LN21" s="53"/>
      <c r="LP21" s="78" t="str">
        <f>IF(LP$9="", "", IF(AND(NOT('Personnel Details'!$N$32=""), $B21&gt;='Personnel Details'!$N$32), 'Personnel Details'!$O$32, IF(AND(NOT('Personnel Details'!$I$32=""), $B21&gt;='Personnel Details'!$I$32), 'Personnel Details'!$J$32, 'Personnel Details'!$E$32)))</f>
        <v/>
      </c>
      <c r="LQ21" s="59" t="str">
        <f>IF(LP$9="", "", IF(AND(NOT('Personnel Details'!$N$32=""), $B21&gt;='Personnel Details'!$N$32), IF('Personnel Details'!$P$32="","", 'Personnel Details'!$P$32), IF(AND(NOT('Personnel Details'!$I$32=""), $B21&gt;='Personnel Details'!$I$32), IF('Personnel Details'!$K$32="", "", 'Personnel Details'!$K$32), IF('Personnel Details'!$F$32="", "", 'Personnel Details'!$F$32))))</f>
        <v/>
      </c>
      <c r="LR21" s="79" t="str">
        <f>IF(LP$9="", "", IF(AND(NOT('Personnel Details'!$N$32=""), $B21&gt;='Personnel Details'!$N$32), 'Personnel Details'!$Q$32, IF(AND(NOT('Personnel Details'!$I$32=""), $B21&gt;='Personnel Details'!$I$32), 'Personnel Details'!$L$32, 'Personnel Details'!$G$32)))</f>
        <v/>
      </c>
      <c r="LS21" s="59" t="str">
        <f t="shared" si="115"/>
        <v/>
      </c>
      <c r="LT21" s="53"/>
      <c r="LV21" s="78" t="str">
        <f>IF(LV$9="", "", IF(AND(NOT('Personnel Details'!$N$33=""), $B21&gt;='Personnel Details'!$N$33), 'Personnel Details'!$O$33, IF(AND(NOT('Personnel Details'!$I$33=""), $B21&gt;='Personnel Details'!$I$33), 'Personnel Details'!$J$33, 'Personnel Details'!$E$33)))</f>
        <v/>
      </c>
      <c r="LW21" s="59" t="str">
        <f>IF(LV$9="", "", IF(AND(NOT('Personnel Details'!$N$33=""), $B21&gt;='Personnel Details'!$N$33), IF('Personnel Details'!$P$33="","", 'Personnel Details'!$P$33), IF(AND(NOT('Personnel Details'!$I$33=""), $B21&gt;='Personnel Details'!$I$33), IF('Personnel Details'!$K$33="", "", 'Personnel Details'!$K$33), IF('Personnel Details'!$F$33="", "", 'Personnel Details'!$F$33))))</f>
        <v/>
      </c>
      <c r="LX21" s="79" t="str">
        <f>IF(LV$9="", "", IF(AND(NOT('Personnel Details'!$N$33=""), $B21&gt;='Personnel Details'!$N$33), 'Personnel Details'!$Q$33, IF(AND(NOT('Personnel Details'!$I$33=""), $B21&gt;='Personnel Details'!$I$33), 'Personnel Details'!$L$33, 'Personnel Details'!$G$33)))</f>
        <v/>
      </c>
      <c r="LY21" s="59" t="str">
        <f t="shared" si="116"/>
        <v/>
      </c>
      <c r="LZ21" s="53"/>
      <c r="MB21" s="78" t="str">
        <f>IF(MB$9="", "", IF(AND(NOT('Personnel Details'!$N$34=""), $B21&gt;='Personnel Details'!$N$34), 'Personnel Details'!$O$34, IF(AND(NOT('Personnel Details'!$I$34=""), $B21&gt;='Personnel Details'!$I$34), 'Personnel Details'!$J$34, 'Personnel Details'!$E$34)))</f>
        <v/>
      </c>
      <c r="MC21" s="59" t="str">
        <f>IF(MB$9="", "", IF(AND(NOT('Personnel Details'!$N$34=""), $B21&gt;='Personnel Details'!$N$34), IF('Personnel Details'!$P$34="","", 'Personnel Details'!$P$34), IF(AND(NOT('Personnel Details'!$I$34=""), $B21&gt;='Personnel Details'!$I$34), IF('Personnel Details'!$K$34="", "", 'Personnel Details'!$K$34), IF('Personnel Details'!$F$34="", "", 'Personnel Details'!$F$34))))</f>
        <v/>
      </c>
      <c r="MD21" s="79" t="str">
        <f>IF(MB$9="", "", IF(AND(NOT('Personnel Details'!$N$34=""), $B21&gt;='Personnel Details'!$N$34), 'Personnel Details'!$Q$34, IF(AND(NOT('Personnel Details'!$I$34=""), $B21&gt;='Personnel Details'!$I$34), 'Personnel Details'!$L$34, 'Personnel Details'!$G$34)))</f>
        <v/>
      </c>
      <c r="ME21" s="59" t="str">
        <f t="shared" si="117"/>
        <v/>
      </c>
      <c r="MF21" s="53"/>
      <c r="MH21" s="78" t="str">
        <f>IF(MH$9="", "", IF(AND(NOT('Personnel Details'!$N$35=""), $B21&gt;='Personnel Details'!$N$35), 'Personnel Details'!$O$35, IF(AND(NOT('Personnel Details'!$I$35=""), $B21&gt;='Personnel Details'!$I$35), 'Personnel Details'!$J$35, 'Personnel Details'!$E$35)))</f>
        <v/>
      </c>
      <c r="MI21" s="59" t="str">
        <f>IF(MH$9="", "", IF(AND(NOT('Personnel Details'!$N$35=""), $B21&gt;='Personnel Details'!$N$35), IF('Personnel Details'!$P$35="","", 'Personnel Details'!$P$35), IF(AND(NOT('Personnel Details'!$I$35=""), $B21&gt;='Personnel Details'!$I$35), IF('Personnel Details'!$K$35="", "", 'Personnel Details'!$K$35), IF('Personnel Details'!$F$35="", "", 'Personnel Details'!$F$35))))</f>
        <v/>
      </c>
      <c r="MJ21" s="79" t="str">
        <f>IF(MH$9="", "", IF(AND(NOT('Personnel Details'!$N$35=""), $B21&gt;='Personnel Details'!$N$35), 'Personnel Details'!$Q$35, IF(AND(NOT('Personnel Details'!$I$35=""), $B21&gt;='Personnel Details'!$I$35), 'Personnel Details'!$L$35, 'Personnel Details'!$G$35)))</f>
        <v/>
      </c>
      <c r="MK21" s="59" t="str">
        <f t="shared" si="118"/>
        <v/>
      </c>
      <c r="ML21" s="53"/>
      <c r="MN21" s="78" t="str">
        <f>IF(MN$9="", "", IF(AND(NOT('Personnel Details'!$N$36=""), $B21&gt;='Personnel Details'!$N$36), 'Personnel Details'!$O$36, IF(AND(NOT('Personnel Details'!$I$36=""), $B21&gt;='Personnel Details'!$I$36), 'Personnel Details'!$J$36, 'Personnel Details'!$E$36)))</f>
        <v/>
      </c>
      <c r="MO21" s="59" t="str">
        <f>IF(MN$9="", "", IF(AND(NOT('Personnel Details'!$N$36=""), $B21&gt;='Personnel Details'!$N$36), IF('Personnel Details'!$P$36="","", 'Personnel Details'!$P$36), IF(AND(NOT('Personnel Details'!$I$36=""), $B21&gt;='Personnel Details'!$I$36), IF('Personnel Details'!$K$36="", "", 'Personnel Details'!$K$36), IF('Personnel Details'!$F$36="", "", 'Personnel Details'!$F$36))))</f>
        <v/>
      </c>
      <c r="MP21" s="79" t="str">
        <f>IF(MN$9="", "", IF(AND(NOT('Personnel Details'!$N$36=""), $B21&gt;='Personnel Details'!$N$36), 'Personnel Details'!$Q$36, IF(AND(NOT('Personnel Details'!$I$36=""), $B21&gt;='Personnel Details'!$I$36), 'Personnel Details'!$L$36, 'Personnel Details'!$G$36)))</f>
        <v/>
      </c>
      <c r="MQ21" s="59" t="str">
        <f t="shared" si="119"/>
        <v/>
      </c>
      <c r="MR21" s="53"/>
      <c r="MT21" s="78" t="str">
        <f>IF(MT$9="", "", IF(AND(NOT('Personnel Details'!$N$37=""), $B21&gt;='Personnel Details'!$N$37), 'Personnel Details'!$O$37, IF(AND(NOT('Personnel Details'!$I$37=""), $B21&gt;='Personnel Details'!$I$37), 'Personnel Details'!$J$37, 'Personnel Details'!$E$37)))</f>
        <v/>
      </c>
      <c r="MU21" s="59" t="str">
        <f>IF(MT$9="", "", IF(AND(NOT('Personnel Details'!$N$37=""), $B21&gt;='Personnel Details'!$N$37), IF('Personnel Details'!$P$37="","", 'Personnel Details'!$P$37), IF(AND(NOT('Personnel Details'!$I$37=""), $B21&gt;='Personnel Details'!$I$37), IF('Personnel Details'!$K$37="", "", 'Personnel Details'!$K$37), IF('Personnel Details'!$F$37="", "", 'Personnel Details'!$F$37))))</f>
        <v/>
      </c>
      <c r="MV21" s="79" t="str">
        <f>IF(MT$9="", "", IF(AND(NOT('Personnel Details'!$N$37=""), $B21&gt;='Personnel Details'!$N$37), 'Personnel Details'!$Q$37, IF(AND(NOT('Personnel Details'!$I$37=""), $B21&gt;='Personnel Details'!$I$37), 'Personnel Details'!$L$37, 'Personnel Details'!$G$37)))</f>
        <v/>
      </c>
      <c r="MW21" s="59" t="str">
        <f t="shared" si="120"/>
        <v/>
      </c>
      <c r="MX21" s="53"/>
      <c r="MZ21" s="78" t="str">
        <f>IF(MZ$9="", "", IF(AND(NOT('Personnel Details'!$N$38=""), $B21&gt;='Personnel Details'!$N$38), 'Personnel Details'!$O$38, IF(AND(NOT('Personnel Details'!$I$38=""), $B21&gt;='Personnel Details'!$I$38), 'Personnel Details'!$J$38, 'Personnel Details'!$E$38)))</f>
        <v/>
      </c>
      <c r="NA21" s="59" t="str">
        <f>IF(MZ$9="", "", IF(AND(NOT('Personnel Details'!$N$38=""), $B21&gt;='Personnel Details'!$N$38), IF('Personnel Details'!$P$38="","", 'Personnel Details'!$P$38), IF(AND(NOT('Personnel Details'!$I$38=""), $B21&gt;='Personnel Details'!$I$38), IF('Personnel Details'!$K$38="", "", 'Personnel Details'!$K$38), IF('Personnel Details'!$F$38="", "", 'Personnel Details'!$F$38))))</f>
        <v/>
      </c>
      <c r="NB21" s="79" t="str">
        <f>IF(MZ$9="", "", IF(AND(NOT('Personnel Details'!$N$38=""), $B21&gt;='Personnel Details'!$N$38), 'Personnel Details'!$Q$38, IF(AND(NOT('Personnel Details'!$I$38=""), $B21&gt;='Personnel Details'!$I$38), 'Personnel Details'!$L$38, 'Personnel Details'!$G$38)))</f>
        <v/>
      </c>
      <c r="NC21" s="59" t="str">
        <f t="shared" si="121"/>
        <v/>
      </c>
      <c r="ND21" s="53"/>
      <c r="NF21" s="78" t="str">
        <f>IF(NF$9="", "", IF(AND(NOT('Personnel Details'!$N$39=""), $B21&gt;='Personnel Details'!$N$39), 'Personnel Details'!$O$39, IF(AND(NOT('Personnel Details'!$I$39=""), $B21&gt;='Personnel Details'!$I$39), 'Personnel Details'!$J$39, 'Personnel Details'!$E$39)))</f>
        <v/>
      </c>
      <c r="NG21" s="59" t="str">
        <f>IF(NF$9="", "", IF(AND(NOT('Personnel Details'!$N$39=""), $B21&gt;='Personnel Details'!$N$39), IF('Personnel Details'!$P$39="","", 'Personnel Details'!$P$39), IF(AND(NOT('Personnel Details'!$I$39=""), $B21&gt;='Personnel Details'!$I$39), IF('Personnel Details'!$K$39="", "", 'Personnel Details'!$K$39), IF('Personnel Details'!$F$39="", "", 'Personnel Details'!$F$39))))</f>
        <v/>
      </c>
      <c r="NH21" s="79" t="str">
        <f>IF(NF$9="", "", IF(AND(NOT('Personnel Details'!$N$39=""), $B21&gt;='Personnel Details'!$N$39), 'Personnel Details'!$Q$39, IF(AND(NOT('Personnel Details'!$I$39=""), $B21&gt;='Personnel Details'!$I$39), 'Personnel Details'!$L$39, 'Personnel Details'!$G$39)))</f>
        <v/>
      </c>
      <c r="NI21" s="59" t="str">
        <f t="shared" si="122"/>
        <v/>
      </c>
      <c r="NJ21" s="53"/>
      <c r="NL21" s="78" t="str">
        <f>IF(NL$9="", "", IF(AND(NOT('Personnel Details'!$N$40=""), $B21&gt;='Personnel Details'!$N$40), 'Personnel Details'!$O$40, IF(AND(NOT('Personnel Details'!$I$40=""), $B21&gt;='Personnel Details'!$I$40), 'Personnel Details'!$J$40, 'Personnel Details'!$E$40)))</f>
        <v/>
      </c>
      <c r="NM21" s="59" t="str">
        <f>IF(NL$9="", "", IF(AND(NOT('Personnel Details'!$N$40=""), $B21&gt;='Personnel Details'!$N$40), IF('Personnel Details'!$P$40="","", 'Personnel Details'!$P$40), IF(AND(NOT('Personnel Details'!$I$40=""), $B21&gt;='Personnel Details'!$I$40), IF('Personnel Details'!$K$40="", "", 'Personnel Details'!$K$40), IF('Personnel Details'!$F$40="", "", 'Personnel Details'!$F$40))))</f>
        <v/>
      </c>
      <c r="NN21" s="79" t="str">
        <f>IF(NL$9="", "", IF(AND(NOT('Personnel Details'!$N$40=""), $B21&gt;='Personnel Details'!$N$40), 'Personnel Details'!$Q$40, IF(AND(NOT('Personnel Details'!$I$40=""), $B21&gt;='Personnel Details'!$I$40), 'Personnel Details'!$L$40, 'Personnel Details'!$G$40)))</f>
        <v/>
      </c>
      <c r="NO21" s="59" t="str">
        <f t="shared" si="123"/>
        <v/>
      </c>
      <c r="NP21" s="53"/>
    </row>
    <row r="22" spans="1:380" x14ac:dyDescent="0.25">
      <c r="A22" s="32"/>
      <c r="B22" s="113" t="str">
        <f>IFERROR(IF(B21+1&gt;'Personnel Details'!$U$5, "", B21+1), "")</f>
        <v/>
      </c>
      <c r="C22" s="32"/>
      <c r="D22" s="84"/>
      <c r="E22" s="13" t="str">
        <f t="shared" si="2"/>
        <v/>
      </c>
      <c r="F22" s="13" t="str">
        <f t="shared" si="33"/>
        <v/>
      </c>
      <c r="G22" s="56" t="str">
        <f t="shared" si="124"/>
        <v/>
      </c>
      <c r="H22" s="16" t="str">
        <f t="shared" si="34"/>
        <v/>
      </c>
      <c r="I22" s="32"/>
      <c r="J22" s="84"/>
      <c r="K22" s="62" t="str">
        <f t="shared" si="3"/>
        <v/>
      </c>
      <c r="L22" s="62" t="str">
        <f t="shared" si="35"/>
        <v/>
      </c>
      <c r="M22" s="65" t="str">
        <f t="shared" si="125"/>
        <v/>
      </c>
      <c r="N22" s="68" t="str">
        <f t="shared" si="36"/>
        <v/>
      </c>
      <c r="O22" s="32"/>
      <c r="P22" s="84"/>
      <c r="Q22" s="62" t="str">
        <f t="shared" si="4"/>
        <v/>
      </c>
      <c r="R22" s="62" t="str">
        <f t="shared" si="37"/>
        <v/>
      </c>
      <c r="S22" s="65" t="str">
        <f t="shared" si="126"/>
        <v/>
      </c>
      <c r="T22" s="68" t="str">
        <f t="shared" si="38"/>
        <v/>
      </c>
      <c r="U22" s="32"/>
      <c r="V22" s="84"/>
      <c r="W22" s="62" t="str">
        <f t="shared" si="5"/>
        <v/>
      </c>
      <c r="X22" s="62" t="str">
        <f t="shared" si="39"/>
        <v/>
      </c>
      <c r="Y22" s="65" t="str">
        <f t="shared" si="127"/>
        <v/>
      </c>
      <c r="Z22" s="68" t="str">
        <f t="shared" si="40"/>
        <v/>
      </c>
      <c r="AA22" s="32"/>
      <c r="AB22" s="84"/>
      <c r="AC22" s="62" t="str">
        <f t="shared" si="6"/>
        <v/>
      </c>
      <c r="AD22" s="62" t="str">
        <f t="shared" si="41"/>
        <v/>
      </c>
      <c r="AE22" s="65" t="str">
        <f t="shared" si="128"/>
        <v/>
      </c>
      <c r="AF22" s="68" t="str">
        <f t="shared" si="42"/>
        <v/>
      </c>
      <c r="AG22" s="32"/>
      <c r="AH22" s="84"/>
      <c r="AI22" s="62" t="str">
        <f t="shared" si="7"/>
        <v/>
      </c>
      <c r="AJ22" s="62" t="str">
        <f t="shared" si="43"/>
        <v/>
      </c>
      <c r="AK22" s="65" t="str">
        <f t="shared" si="129"/>
        <v/>
      </c>
      <c r="AL22" s="68" t="str">
        <f t="shared" si="44"/>
        <v/>
      </c>
      <c r="AM22" s="32"/>
      <c r="AN22" s="84"/>
      <c r="AO22" s="62" t="str">
        <f t="shared" si="8"/>
        <v/>
      </c>
      <c r="AP22" s="62" t="str">
        <f t="shared" si="45"/>
        <v/>
      </c>
      <c r="AQ22" s="65" t="str">
        <f t="shared" si="130"/>
        <v/>
      </c>
      <c r="AR22" s="68" t="str">
        <f t="shared" si="46"/>
        <v/>
      </c>
      <c r="AS22" s="32"/>
      <c r="AT22" s="84"/>
      <c r="AU22" s="62" t="str">
        <f t="shared" si="9"/>
        <v/>
      </c>
      <c r="AV22" s="62" t="str">
        <f t="shared" si="47"/>
        <v/>
      </c>
      <c r="AW22" s="65" t="str">
        <f t="shared" si="131"/>
        <v/>
      </c>
      <c r="AX22" s="68" t="str">
        <f t="shared" si="48"/>
        <v/>
      </c>
      <c r="AY22" s="32"/>
      <c r="AZ22" s="84"/>
      <c r="BA22" s="62" t="str">
        <f t="shared" si="10"/>
        <v/>
      </c>
      <c r="BB22" s="62" t="str">
        <f t="shared" si="49"/>
        <v/>
      </c>
      <c r="BC22" s="65" t="str">
        <f t="shared" si="132"/>
        <v/>
      </c>
      <c r="BD22" s="68" t="str">
        <f t="shared" si="50"/>
        <v/>
      </c>
      <c r="BE22" s="32"/>
      <c r="BF22" s="84"/>
      <c r="BG22" s="62" t="str">
        <f t="shared" si="11"/>
        <v/>
      </c>
      <c r="BH22" s="62" t="str">
        <f t="shared" si="51"/>
        <v/>
      </c>
      <c r="BI22" s="65" t="str">
        <f t="shared" si="133"/>
        <v/>
      </c>
      <c r="BJ22" s="68" t="str">
        <f t="shared" si="52"/>
        <v/>
      </c>
      <c r="BK22" s="32"/>
      <c r="BL22" s="84"/>
      <c r="BM22" s="62" t="str">
        <f t="shared" si="12"/>
        <v/>
      </c>
      <c r="BN22" s="62" t="str">
        <f t="shared" si="53"/>
        <v/>
      </c>
      <c r="BO22" s="65" t="str">
        <f t="shared" si="134"/>
        <v/>
      </c>
      <c r="BP22" s="68" t="str">
        <f t="shared" si="54"/>
        <v/>
      </c>
      <c r="BQ22" s="32"/>
      <c r="BR22" s="84"/>
      <c r="BS22" s="62" t="str">
        <f t="shared" si="13"/>
        <v/>
      </c>
      <c r="BT22" s="62" t="str">
        <f t="shared" si="55"/>
        <v/>
      </c>
      <c r="BU22" s="65" t="str">
        <f t="shared" si="135"/>
        <v/>
      </c>
      <c r="BV22" s="68" t="str">
        <f t="shared" si="56"/>
        <v/>
      </c>
      <c r="BW22" s="32"/>
      <c r="BX22" s="84"/>
      <c r="BY22" s="62" t="str">
        <f t="shared" si="14"/>
        <v/>
      </c>
      <c r="BZ22" s="62" t="str">
        <f t="shared" si="57"/>
        <v/>
      </c>
      <c r="CA22" s="65" t="str">
        <f t="shared" si="136"/>
        <v/>
      </c>
      <c r="CB22" s="68" t="str">
        <f t="shared" si="58"/>
        <v/>
      </c>
      <c r="CC22" s="32"/>
      <c r="CD22" s="84"/>
      <c r="CE22" s="62" t="str">
        <f t="shared" si="15"/>
        <v/>
      </c>
      <c r="CF22" s="62" t="str">
        <f t="shared" si="59"/>
        <v/>
      </c>
      <c r="CG22" s="65" t="str">
        <f t="shared" si="137"/>
        <v/>
      </c>
      <c r="CH22" s="68" t="str">
        <f t="shared" si="60"/>
        <v/>
      </c>
      <c r="CI22" s="32"/>
      <c r="CJ22" s="84"/>
      <c r="CK22" s="62" t="str">
        <f t="shared" si="16"/>
        <v/>
      </c>
      <c r="CL22" s="62" t="str">
        <f t="shared" si="61"/>
        <v/>
      </c>
      <c r="CM22" s="65" t="str">
        <f t="shared" si="138"/>
        <v/>
      </c>
      <c r="CN22" s="68" t="str">
        <f t="shared" si="62"/>
        <v/>
      </c>
      <c r="CO22" s="32"/>
      <c r="CP22" s="84"/>
      <c r="CQ22" s="62" t="str">
        <f t="shared" si="17"/>
        <v/>
      </c>
      <c r="CR22" s="62" t="str">
        <f t="shared" si="63"/>
        <v/>
      </c>
      <c r="CS22" s="65" t="str">
        <f t="shared" si="139"/>
        <v/>
      </c>
      <c r="CT22" s="68" t="str">
        <f t="shared" si="64"/>
        <v/>
      </c>
      <c r="CU22" s="32"/>
      <c r="CV22" s="84"/>
      <c r="CW22" s="62" t="str">
        <f t="shared" si="18"/>
        <v/>
      </c>
      <c r="CX22" s="62" t="str">
        <f t="shared" si="65"/>
        <v/>
      </c>
      <c r="CY22" s="65" t="str">
        <f t="shared" si="140"/>
        <v/>
      </c>
      <c r="CZ22" s="68" t="str">
        <f t="shared" si="66"/>
        <v/>
      </c>
      <c r="DA22" s="32"/>
      <c r="DB22" s="84"/>
      <c r="DC22" s="62" t="str">
        <f t="shared" si="19"/>
        <v/>
      </c>
      <c r="DD22" s="62" t="str">
        <f t="shared" si="67"/>
        <v/>
      </c>
      <c r="DE22" s="65" t="str">
        <f t="shared" si="141"/>
        <v/>
      </c>
      <c r="DF22" s="68" t="str">
        <f t="shared" si="68"/>
        <v/>
      </c>
      <c r="DG22" s="32"/>
      <c r="DH22" s="84"/>
      <c r="DI22" s="62" t="str">
        <f t="shared" si="20"/>
        <v/>
      </c>
      <c r="DJ22" s="62" t="str">
        <f t="shared" si="69"/>
        <v/>
      </c>
      <c r="DK22" s="65" t="str">
        <f t="shared" si="142"/>
        <v/>
      </c>
      <c r="DL22" s="68" t="str">
        <f t="shared" si="70"/>
        <v/>
      </c>
      <c r="DM22" s="32"/>
      <c r="DN22" s="84"/>
      <c r="DO22" s="62" t="str">
        <f t="shared" si="21"/>
        <v/>
      </c>
      <c r="DP22" s="62" t="str">
        <f t="shared" si="71"/>
        <v/>
      </c>
      <c r="DQ22" s="65" t="str">
        <f t="shared" si="143"/>
        <v/>
      </c>
      <c r="DR22" s="68" t="str">
        <f t="shared" si="72"/>
        <v/>
      </c>
      <c r="DS22" s="32"/>
      <c r="DT22" s="84"/>
      <c r="DU22" s="62" t="str">
        <f t="shared" si="22"/>
        <v/>
      </c>
      <c r="DV22" s="62" t="str">
        <f t="shared" si="73"/>
        <v/>
      </c>
      <c r="DW22" s="65" t="str">
        <f t="shared" si="144"/>
        <v/>
      </c>
      <c r="DX22" s="68" t="str">
        <f t="shared" si="74"/>
        <v/>
      </c>
      <c r="DY22" s="32"/>
      <c r="DZ22" s="84"/>
      <c r="EA22" s="62" t="str">
        <f t="shared" si="23"/>
        <v/>
      </c>
      <c r="EB22" s="62" t="str">
        <f t="shared" si="75"/>
        <v/>
      </c>
      <c r="EC22" s="65" t="str">
        <f t="shared" si="145"/>
        <v/>
      </c>
      <c r="ED22" s="68" t="str">
        <f t="shared" si="76"/>
        <v/>
      </c>
      <c r="EE22" s="32"/>
      <c r="EF22" s="84"/>
      <c r="EG22" s="62" t="str">
        <f t="shared" si="24"/>
        <v/>
      </c>
      <c r="EH22" s="62" t="str">
        <f t="shared" si="77"/>
        <v/>
      </c>
      <c r="EI22" s="65" t="str">
        <f t="shared" si="146"/>
        <v/>
      </c>
      <c r="EJ22" s="68" t="str">
        <f t="shared" si="78"/>
        <v/>
      </c>
      <c r="EK22" s="32"/>
      <c r="EL22" s="84"/>
      <c r="EM22" s="62" t="str">
        <f t="shared" si="25"/>
        <v/>
      </c>
      <c r="EN22" s="62" t="str">
        <f t="shared" si="79"/>
        <v/>
      </c>
      <c r="EO22" s="65" t="str">
        <f t="shared" si="147"/>
        <v/>
      </c>
      <c r="EP22" s="68" t="str">
        <f t="shared" si="80"/>
        <v/>
      </c>
      <c r="EQ22" s="32"/>
      <c r="ER22" s="84"/>
      <c r="ES22" s="62" t="str">
        <f t="shared" si="26"/>
        <v/>
      </c>
      <c r="ET22" s="62" t="str">
        <f t="shared" si="81"/>
        <v/>
      </c>
      <c r="EU22" s="65" t="str">
        <f t="shared" si="148"/>
        <v/>
      </c>
      <c r="EV22" s="68" t="str">
        <f t="shared" si="82"/>
        <v/>
      </c>
      <c r="EW22" s="32"/>
      <c r="EX22" s="84"/>
      <c r="EY22" s="62" t="str">
        <f t="shared" si="27"/>
        <v/>
      </c>
      <c r="EZ22" s="62" t="str">
        <f t="shared" si="83"/>
        <v/>
      </c>
      <c r="FA22" s="65" t="str">
        <f t="shared" si="149"/>
        <v/>
      </c>
      <c r="FB22" s="68" t="str">
        <f t="shared" si="84"/>
        <v/>
      </c>
      <c r="FC22" s="32"/>
      <c r="FD22" s="84"/>
      <c r="FE22" s="62" t="str">
        <f t="shared" si="28"/>
        <v/>
      </c>
      <c r="FF22" s="62" t="str">
        <f t="shared" si="85"/>
        <v/>
      </c>
      <c r="FG22" s="65" t="str">
        <f t="shared" si="150"/>
        <v/>
      </c>
      <c r="FH22" s="68" t="str">
        <f t="shared" si="86"/>
        <v/>
      </c>
      <c r="FI22" s="32"/>
      <c r="FJ22" s="84"/>
      <c r="FK22" s="62" t="str">
        <f t="shared" si="29"/>
        <v/>
      </c>
      <c r="FL22" s="62" t="str">
        <f t="shared" si="87"/>
        <v/>
      </c>
      <c r="FM22" s="65" t="str">
        <f t="shared" si="151"/>
        <v/>
      </c>
      <c r="FN22" s="68" t="str">
        <f t="shared" si="88"/>
        <v/>
      </c>
      <c r="FO22" s="32"/>
      <c r="FP22" s="84"/>
      <c r="FQ22" s="62" t="str">
        <f t="shared" si="30"/>
        <v/>
      </c>
      <c r="FR22" s="62" t="str">
        <f t="shared" si="89"/>
        <v/>
      </c>
      <c r="FS22" s="65" t="str">
        <f t="shared" si="152"/>
        <v/>
      </c>
      <c r="FT22" s="68" t="str">
        <f t="shared" si="90"/>
        <v/>
      </c>
      <c r="FU22" s="32"/>
      <c r="FV22" s="84"/>
      <c r="FW22" s="62" t="str">
        <f t="shared" si="31"/>
        <v/>
      </c>
      <c r="FX22" s="62" t="str">
        <f t="shared" si="91"/>
        <v/>
      </c>
      <c r="FY22" s="65" t="str">
        <f t="shared" si="153"/>
        <v/>
      </c>
      <c r="FZ22" s="68" t="str">
        <f t="shared" si="92"/>
        <v/>
      </c>
      <c r="GA22" s="32"/>
      <c r="GC22" s="7" t="str">
        <f t="shared" si="93"/>
        <v/>
      </c>
      <c r="GD22" s="7" t="str">
        <f t="shared" ca="1" si="32"/>
        <v/>
      </c>
      <c r="GI22" s="41">
        <f>IFERROR(GI4, 0)</f>
        <v>0</v>
      </c>
      <c r="GR22" s="50"/>
      <c r="GT22" s="71" t="str">
        <f>IF(GT$9="", "", IF(AND(NOT('Personnel Details'!$N$11=""), $B22&gt;='Personnel Details'!$N$11), 'Personnel Details'!$O$11, IF(AND(NOT('Personnel Details'!$I$11=""), $B22&gt;='Personnel Details'!$I$11), 'Personnel Details'!$J$11, 'Personnel Details'!$E$11)))</f>
        <v/>
      </c>
      <c r="GU22" s="59" t="str">
        <f>IF(GT$9="", "", IF(AND(NOT('Personnel Details'!$N$11=""), $B22&gt;='Personnel Details'!$N$11), IF('Personnel Details'!$P$11="","", 'Personnel Details'!$P$11), IF(AND(NOT('Personnel Details'!$I$11=""), $B22&gt;='Personnel Details'!$I$11), IF('Personnel Details'!$K$11="", "", 'Personnel Details'!$K$11), IF('Personnel Details'!$F$11="", "", 'Personnel Details'!$F$11))))</f>
        <v/>
      </c>
      <c r="GV22" s="74" t="str">
        <f>IF(GT$9="", "", IF(AND(NOT('Personnel Details'!$N$11=""), $B22&gt;='Personnel Details'!$N$11), 'Personnel Details'!$Q$11, IF(AND(NOT('Personnel Details'!$I$11=""), $B22&gt;='Personnel Details'!$I$11), 'Personnel Details'!$L$11, 'Personnel Details'!$G$11)))</f>
        <v/>
      </c>
      <c r="GW22" s="59" t="str">
        <f t="shared" si="94"/>
        <v/>
      </c>
      <c r="GX22" s="53"/>
      <c r="GZ22" s="78" t="str">
        <f>IF(GZ$9="", "", IF(AND(NOT('Personnel Details'!$N$12=""), $B22&gt;='Personnel Details'!$N$12), 'Personnel Details'!$O$12, IF(AND(NOT('Personnel Details'!$I$12=""), $B22&gt;='Personnel Details'!$I$12), 'Personnel Details'!$J$12, 'Personnel Details'!$E$12)))</f>
        <v/>
      </c>
      <c r="HA22" s="59" t="str">
        <f>IF(GZ$9="", "", IF(AND(NOT('Personnel Details'!$N$12=""), $B22&gt;='Personnel Details'!$N$12), IF('Personnel Details'!$P$12="","", 'Personnel Details'!$P$12), IF(AND(NOT('Personnel Details'!$I$12=""), $B22&gt;='Personnel Details'!$I$12), IF('Personnel Details'!$K$12="", "", 'Personnel Details'!$K$12), IF('Personnel Details'!$F$12="", "", 'Personnel Details'!$F$12))))</f>
        <v/>
      </c>
      <c r="HB22" s="79" t="str">
        <f>IF(GZ$9="", "", IF(AND(NOT('Personnel Details'!$N$12=""), $B22&gt;='Personnel Details'!$N$12), 'Personnel Details'!$Q$12, IF(AND(NOT('Personnel Details'!$I$12=""), $B22&gt;='Personnel Details'!$I$12), 'Personnel Details'!$L$12, 'Personnel Details'!$G$12)))</f>
        <v/>
      </c>
      <c r="HC22" s="59" t="str">
        <f t="shared" si="95"/>
        <v/>
      </c>
      <c r="HD22" s="53"/>
      <c r="HF22" s="78" t="str">
        <f>IF(HF$9="", "", IF(AND(NOT('Personnel Details'!$N$13=""), $B22&gt;='Personnel Details'!$N$13), 'Personnel Details'!$O$13, IF(AND(NOT('Personnel Details'!$I$13=""), $B22&gt;='Personnel Details'!$I$13), 'Personnel Details'!$J$13, 'Personnel Details'!$E$13)))</f>
        <v/>
      </c>
      <c r="HG22" s="59" t="str">
        <f>IF(HF$9="", "", IF(AND(NOT('Personnel Details'!$N$13=""), $B22&gt;='Personnel Details'!$N$13), IF('Personnel Details'!$P$13="","", 'Personnel Details'!$P$13), IF(AND(NOT('Personnel Details'!$I$13=""), $B22&gt;='Personnel Details'!$I$13), IF('Personnel Details'!$K$13="", "", 'Personnel Details'!$K$13), IF('Personnel Details'!$F$13="", "", 'Personnel Details'!$F$13))))</f>
        <v/>
      </c>
      <c r="HH22" s="79" t="str">
        <f>IF(HF$9="", "", IF(AND(NOT('Personnel Details'!$N$13=""), $B22&gt;='Personnel Details'!$N$13), 'Personnel Details'!$Q$13, IF(AND(NOT('Personnel Details'!$I$13=""), $B22&gt;='Personnel Details'!$I$13), 'Personnel Details'!$L$13, 'Personnel Details'!$G$13)))</f>
        <v/>
      </c>
      <c r="HI22" s="59" t="str">
        <f t="shared" si="96"/>
        <v/>
      </c>
      <c r="HJ22" s="53"/>
      <c r="HL22" s="78" t="str">
        <f>IF(HL$9="", "", IF(AND(NOT('Personnel Details'!$N$14=""), $B22&gt;='Personnel Details'!$N$14), 'Personnel Details'!$O$14, IF(AND(NOT('Personnel Details'!$I$14=""), $B22&gt;='Personnel Details'!$I$14), 'Personnel Details'!$J$14, 'Personnel Details'!$E$14)))</f>
        <v/>
      </c>
      <c r="HM22" s="59" t="str">
        <f>IF(HL$9="", "", IF(AND(NOT('Personnel Details'!$N$14=""), $B22&gt;='Personnel Details'!$N$14), IF('Personnel Details'!$P$14="","", 'Personnel Details'!$P$14), IF(AND(NOT('Personnel Details'!$I$14=""), $B22&gt;='Personnel Details'!$I$14), IF('Personnel Details'!$K$14="", "", 'Personnel Details'!$K$14), IF('Personnel Details'!$F$14="", "", 'Personnel Details'!$F$14))))</f>
        <v/>
      </c>
      <c r="HN22" s="79" t="str">
        <f>IF(HL$9="", "", IF(AND(NOT('Personnel Details'!$N$14=""), $B22&gt;='Personnel Details'!$N$14), 'Personnel Details'!$Q$14, IF(AND(NOT('Personnel Details'!$I$14=""), $B22&gt;='Personnel Details'!$I$14), 'Personnel Details'!$L$14, 'Personnel Details'!$G$14)))</f>
        <v/>
      </c>
      <c r="HO22" s="59" t="str">
        <f t="shared" si="97"/>
        <v/>
      </c>
      <c r="HP22" s="53"/>
      <c r="HR22" s="78" t="str">
        <f>IF(HR$9="", "", IF(AND(NOT('Personnel Details'!$N$15=""), $B22&gt;='Personnel Details'!$N$15), 'Personnel Details'!$O$15, IF(AND(NOT('Personnel Details'!$I$15=""), $B22&gt;='Personnel Details'!$I$15), 'Personnel Details'!$J$15, 'Personnel Details'!$E$15)))</f>
        <v/>
      </c>
      <c r="HS22" s="59" t="str">
        <f>IF(HR$9="", "", IF(AND(NOT('Personnel Details'!$N$15=""), $B22&gt;='Personnel Details'!$N$15), IF('Personnel Details'!$P$15="","", 'Personnel Details'!$P$15), IF(AND(NOT('Personnel Details'!$I$15=""), $B22&gt;='Personnel Details'!$I$15), IF('Personnel Details'!$K$15="", "", 'Personnel Details'!$K$15), IF('Personnel Details'!$F$15="", "", 'Personnel Details'!$F$15))))</f>
        <v/>
      </c>
      <c r="HT22" s="79" t="str">
        <f>IF(HR$9="", "", IF(AND(NOT('Personnel Details'!$N$15=""), $B22&gt;='Personnel Details'!$N$15), 'Personnel Details'!$Q$15, IF(AND(NOT('Personnel Details'!$I$15=""), $B22&gt;='Personnel Details'!$I$15), 'Personnel Details'!$L$15, 'Personnel Details'!$G$15)))</f>
        <v/>
      </c>
      <c r="HU22" s="59" t="str">
        <f t="shared" si="98"/>
        <v/>
      </c>
      <c r="HV22" s="53"/>
      <c r="HX22" s="78" t="str">
        <f>IF(HX$9="", "", IF(AND(NOT('Personnel Details'!$N$16=""), $B22&gt;='Personnel Details'!$N$16), 'Personnel Details'!$O$16, IF(AND(NOT('Personnel Details'!$I$16=""), $B22&gt;='Personnel Details'!$I$16), 'Personnel Details'!$J$16, 'Personnel Details'!$E$16)))</f>
        <v/>
      </c>
      <c r="HY22" s="59" t="str">
        <f>IF(HX$9="", "", IF(AND(NOT('Personnel Details'!$N$16=""), $B22&gt;='Personnel Details'!$N$16), IF('Personnel Details'!$P$16="","", 'Personnel Details'!$P$16), IF(AND(NOT('Personnel Details'!$I$16=""), $B22&gt;='Personnel Details'!$I$16), IF('Personnel Details'!$K$16="", "", 'Personnel Details'!$K$16), IF('Personnel Details'!$F$16="", "", 'Personnel Details'!$F$16))))</f>
        <v/>
      </c>
      <c r="HZ22" s="79" t="str">
        <f>IF(HX$9="", "", IF(AND(NOT('Personnel Details'!$N$16=""), $B22&gt;='Personnel Details'!$N$16), 'Personnel Details'!$Q$16, IF(AND(NOT('Personnel Details'!$I$16=""), $B22&gt;='Personnel Details'!$I$16), 'Personnel Details'!$L$16, 'Personnel Details'!$G$16)))</f>
        <v/>
      </c>
      <c r="IA22" s="59" t="str">
        <f t="shared" si="99"/>
        <v/>
      </c>
      <c r="IB22" s="53"/>
      <c r="ID22" s="78" t="str">
        <f>IF(ID$9="", "", IF(AND(NOT('Personnel Details'!$N$17=""), $B22&gt;='Personnel Details'!$N$17), 'Personnel Details'!$O$17, IF(AND(NOT('Personnel Details'!$I$17=""), $B22&gt;='Personnel Details'!$I$17), 'Personnel Details'!$J$17, 'Personnel Details'!$E$17)))</f>
        <v/>
      </c>
      <c r="IE22" s="59" t="str">
        <f>IF(ID$9="", "", IF(AND(NOT('Personnel Details'!$N$17=""), $B22&gt;='Personnel Details'!$N$17), IF('Personnel Details'!$P$17="","", 'Personnel Details'!$P$17), IF(AND(NOT('Personnel Details'!$I$17=""), $B22&gt;='Personnel Details'!$I$17), IF('Personnel Details'!$K$17="", "", 'Personnel Details'!$K$17), IF('Personnel Details'!$F$17="", "", 'Personnel Details'!$F$17))))</f>
        <v/>
      </c>
      <c r="IF22" s="79" t="str">
        <f>IF(ID$9="", "", IF(AND(NOT('Personnel Details'!$N$17=""), $B22&gt;='Personnel Details'!$N$17), 'Personnel Details'!$Q$17, IF(AND(NOT('Personnel Details'!$I$17=""), $B22&gt;='Personnel Details'!$I$17), 'Personnel Details'!$L$17, 'Personnel Details'!$G$17)))</f>
        <v/>
      </c>
      <c r="IG22" s="59" t="str">
        <f t="shared" si="100"/>
        <v/>
      </c>
      <c r="IH22" s="53"/>
      <c r="IJ22" s="78" t="str">
        <f>IF(IJ$9="", "", IF(AND(NOT('Personnel Details'!$N$18=""), $B22&gt;='Personnel Details'!$N$18), 'Personnel Details'!$O$18, IF(AND(NOT('Personnel Details'!$I$18=""), $B22&gt;='Personnel Details'!$I$18), 'Personnel Details'!$J$18, 'Personnel Details'!$E$18)))</f>
        <v/>
      </c>
      <c r="IK22" s="59" t="str">
        <f>IF(IJ$9="", "", IF(AND(NOT('Personnel Details'!$N$18=""), $B22&gt;='Personnel Details'!$N$18), IF('Personnel Details'!$P$18="","", 'Personnel Details'!$P$18), IF(AND(NOT('Personnel Details'!$I$18=""), $B22&gt;='Personnel Details'!$I$18), IF('Personnel Details'!$K$18="", "", 'Personnel Details'!$K$18), IF('Personnel Details'!$F$18="", "", 'Personnel Details'!$F$18))))</f>
        <v/>
      </c>
      <c r="IL22" s="79" t="str">
        <f>IF(IJ$9="", "", IF(AND(NOT('Personnel Details'!$N$18=""), $B22&gt;='Personnel Details'!$N$18), 'Personnel Details'!$Q$18, IF(AND(NOT('Personnel Details'!$I$18=""), $B22&gt;='Personnel Details'!$I$18), 'Personnel Details'!$L$18, 'Personnel Details'!$G$18)))</f>
        <v/>
      </c>
      <c r="IM22" s="59" t="str">
        <f t="shared" si="101"/>
        <v/>
      </c>
      <c r="IN22" s="53"/>
      <c r="IP22" s="78" t="str">
        <f>IF(IP$9="", "", IF(AND(NOT('Personnel Details'!$N$19=""), $B22&gt;='Personnel Details'!$N$19), 'Personnel Details'!$O$19, IF(AND(NOT('Personnel Details'!$I$19=""), $B22&gt;='Personnel Details'!$I$19), 'Personnel Details'!$J$19, 'Personnel Details'!$E$19)))</f>
        <v/>
      </c>
      <c r="IQ22" s="59" t="str">
        <f>IF(IP$9="", "", IF(AND(NOT('Personnel Details'!$N$19=""), $B22&gt;='Personnel Details'!$N$19), IF('Personnel Details'!$P$19="","", 'Personnel Details'!$P$19), IF(AND(NOT('Personnel Details'!$I$19=""), $B22&gt;='Personnel Details'!$I$19), IF('Personnel Details'!$K$19="", "", 'Personnel Details'!$K$19), IF('Personnel Details'!$F$19="", "", 'Personnel Details'!$F$19))))</f>
        <v/>
      </c>
      <c r="IR22" s="79" t="str">
        <f>IF(IP$9="", "", IF(AND(NOT('Personnel Details'!$N$19=""), $B22&gt;='Personnel Details'!$N$19), 'Personnel Details'!$Q$19, IF(AND(NOT('Personnel Details'!$I$19=""), $B22&gt;='Personnel Details'!$I$19), 'Personnel Details'!$L$19, 'Personnel Details'!$G$19)))</f>
        <v/>
      </c>
      <c r="IS22" s="59" t="str">
        <f t="shared" si="102"/>
        <v/>
      </c>
      <c r="IT22" s="53"/>
      <c r="IV22" s="78" t="str">
        <f>IF(IV$9="", "", IF(AND(NOT('Personnel Details'!$N$20=""), $B22&gt;='Personnel Details'!$N$20), 'Personnel Details'!$O$20, IF(AND(NOT('Personnel Details'!$I$20=""), $B22&gt;='Personnel Details'!$I$20), 'Personnel Details'!$J$20, 'Personnel Details'!$E$20)))</f>
        <v/>
      </c>
      <c r="IW22" s="59" t="str">
        <f>IF(IV$9="", "", IF(AND(NOT('Personnel Details'!$N$20=""), $B22&gt;='Personnel Details'!$N$20), IF('Personnel Details'!$P$20="","", 'Personnel Details'!$P$20), IF(AND(NOT('Personnel Details'!$I$20=""), $B22&gt;='Personnel Details'!$I$20), IF('Personnel Details'!$K$20="", "", 'Personnel Details'!$K$20), IF('Personnel Details'!$F$20="", "", 'Personnel Details'!$F$20))))</f>
        <v/>
      </c>
      <c r="IX22" s="79" t="str">
        <f>IF(IV$9="", "", IF(AND(NOT('Personnel Details'!$N$20=""), $B22&gt;='Personnel Details'!$N$20), 'Personnel Details'!$Q$20, IF(AND(NOT('Personnel Details'!$I$20=""), $B22&gt;='Personnel Details'!$I$20), 'Personnel Details'!$L$20, 'Personnel Details'!$G$20)))</f>
        <v/>
      </c>
      <c r="IY22" s="59" t="str">
        <f t="shared" si="103"/>
        <v/>
      </c>
      <c r="IZ22" s="53"/>
      <c r="JB22" s="78" t="str">
        <f>IF(JB$9="", "", IF(AND(NOT('Personnel Details'!$N$21=""), $B22&gt;='Personnel Details'!$N$21), 'Personnel Details'!$O$21, IF(AND(NOT('Personnel Details'!$I$21=""), $B22&gt;='Personnel Details'!$I$21), 'Personnel Details'!$J$21, 'Personnel Details'!$E$21)))</f>
        <v/>
      </c>
      <c r="JC22" s="59" t="str">
        <f>IF(JB$9="", "", IF(AND(NOT('Personnel Details'!$N$21=""), $B22&gt;='Personnel Details'!$N$21), IF('Personnel Details'!$P$21="","", 'Personnel Details'!$P$21), IF(AND(NOT('Personnel Details'!$I$21=""), $B22&gt;='Personnel Details'!$I$21), IF('Personnel Details'!$K$21="", "", 'Personnel Details'!$K$21), IF('Personnel Details'!$F$21="", "", 'Personnel Details'!$F$21))))</f>
        <v/>
      </c>
      <c r="JD22" s="79" t="str">
        <f>IF(JB$9="", "", IF(AND(NOT('Personnel Details'!$N$21=""), $B22&gt;='Personnel Details'!$N$21), 'Personnel Details'!$Q$21, IF(AND(NOT('Personnel Details'!$I$21=""), $B22&gt;='Personnel Details'!$I$21), 'Personnel Details'!$L$21, 'Personnel Details'!$G$21)))</f>
        <v/>
      </c>
      <c r="JE22" s="59" t="str">
        <f t="shared" si="104"/>
        <v/>
      </c>
      <c r="JF22" s="53"/>
      <c r="JH22" s="78" t="str">
        <f>IF(JH$9="", "", IF(AND(NOT('Personnel Details'!$N$22=""), $B22&gt;='Personnel Details'!$N$22), 'Personnel Details'!$O$22, IF(AND(NOT('Personnel Details'!$I$22=""), $B22&gt;='Personnel Details'!$I$22), 'Personnel Details'!$J$22, 'Personnel Details'!$E$22)))</f>
        <v/>
      </c>
      <c r="JI22" s="59" t="str">
        <f>IF(JH$9="", "", IF(AND(NOT('Personnel Details'!$N$22=""), $B22&gt;='Personnel Details'!$N$22), IF('Personnel Details'!$P$22="","", 'Personnel Details'!$P$22), IF(AND(NOT('Personnel Details'!$I$22=""), $B22&gt;='Personnel Details'!$I$22), IF('Personnel Details'!$K$22="", "", 'Personnel Details'!$K$22), IF('Personnel Details'!$F$22="", "", 'Personnel Details'!$F$22))))</f>
        <v/>
      </c>
      <c r="JJ22" s="79" t="str">
        <f>IF(JH$9="", "", IF(AND(NOT('Personnel Details'!$N$22=""), $B22&gt;='Personnel Details'!$N$22), 'Personnel Details'!$Q$22, IF(AND(NOT('Personnel Details'!$I$22=""), $B22&gt;='Personnel Details'!$I$22), 'Personnel Details'!$L$22, 'Personnel Details'!$G$22)))</f>
        <v/>
      </c>
      <c r="JK22" s="59" t="str">
        <f t="shared" si="105"/>
        <v/>
      </c>
      <c r="JL22" s="53"/>
      <c r="JN22" s="78" t="str">
        <f>IF(JN$9="", "", IF(AND(NOT('Personnel Details'!$N$23=""), $B22&gt;='Personnel Details'!$N$23), 'Personnel Details'!$O$23, IF(AND(NOT('Personnel Details'!$I$23=""), $B22&gt;='Personnel Details'!$I$23), 'Personnel Details'!$J$23, 'Personnel Details'!$E$23)))</f>
        <v/>
      </c>
      <c r="JO22" s="59" t="str">
        <f>IF(JN$9="", "", IF(AND(NOT('Personnel Details'!$N$23=""), $B22&gt;='Personnel Details'!$N$23), IF('Personnel Details'!$P$23="","", 'Personnel Details'!$P$23), IF(AND(NOT('Personnel Details'!$I$23=""), $B22&gt;='Personnel Details'!$I$23), IF('Personnel Details'!$K$23="", "", 'Personnel Details'!$K$23), IF('Personnel Details'!$F$23="", "", 'Personnel Details'!$F$23))))</f>
        <v/>
      </c>
      <c r="JP22" s="79" t="str">
        <f>IF(JN$9="", "", IF(AND(NOT('Personnel Details'!$N$23=""), $B22&gt;='Personnel Details'!$N$23), 'Personnel Details'!$Q$23, IF(AND(NOT('Personnel Details'!$I$23=""), $B22&gt;='Personnel Details'!$I$23), 'Personnel Details'!$L$23, 'Personnel Details'!$G$23)))</f>
        <v/>
      </c>
      <c r="JQ22" s="59" t="str">
        <f t="shared" si="106"/>
        <v/>
      </c>
      <c r="JR22" s="53"/>
      <c r="JT22" s="78" t="str">
        <f>IF(JT$9="", "", IF(AND(NOT('Personnel Details'!$N$24=""), $B22&gt;='Personnel Details'!$N$24), 'Personnel Details'!$O$24, IF(AND(NOT('Personnel Details'!$I$24=""), $B22&gt;='Personnel Details'!$I$24), 'Personnel Details'!$J$24, 'Personnel Details'!$E$24)))</f>
        <v/>
      </c>
      <c r="JU22" s="59" t="str">
        <f>IF(JT$9="", "", IF(AND(NOT('Personnel Details'!$N$24=""), $B22&gt;='Personnel Details'!$N$24), IF('Personnel Details'!$P$24="","", 'Personnel Details'!$P$24), IF(AND(NOT('Personnel Details'!$I$24=""), $B22&gt;='Personnel Details'!$I$24), IF('Personnel Details'!$K$24="", "", 'Personnel Details'!$K$24), IF('Personnel Details'!$F$24="", "", 'Personnel Details'!$F$24))))</f>
        <v/>
      </c>
      <c r="JV22" s="79" t="str">
        <f>IF(JT$9="", "", IF(AND(NOT('Personnel Details'!$N$24=""), $B22&gt;='Personnel Details'!$N$24), 'Personnel Details'!$Q$24, IF(AND(NOT('Personnel Details'!$I$24=""), $B22&gt;='Personnel Details'!$I$24), 'Personnel Details'!$L$24, 'Personnel Details'!$G$24)))</f>
        <v/>
      </c>
      <c r="JW22" s="59" t="str">
        <f t="shared" si="107"/>
        <v/>
      </c>
      <c r="JX22" s="53"/>
      <c r="JZ22" s="78" t="str">
        <f>IF(JZ$9="", "", IF(AND(NOT('Personnel Details'!$N$25=""), $B22&gt;='Personnel Details'!$N$25), 'Personnel Details'!$O$25, IF(AND(NOT('Personnel Details'!$I$25=""), $B22&gt;='Personnel Details'!$I$25), 'Personnel Details'!$J$25, 'Personnel Details'!$E$25)))</f>
        <v/>
      </c>
      <c r="KA22" s="59" t="str">
        <f>IF(JZ$9="", "", IF(AND(NOT('Personnel Details'!$N$25=""), $B22&gt;='Personnel Details'!$N$25), IF('Personnel Details'!$P$25="","", 'Personnel Details'!$P$25), IF(AND(NOT('Personnel Details'!$I$25=""), $B22&gt;='Personnel Details'!$I$25), IF('Personnel Details'!$K$25="", "", 'Personnel Details'!$K$25), IF('Personnel Details'!$F$25="", "", 'Personnel Details'!$F$25))))</f>
        <v/>
      </c>
      <c r="KB22" s="79" t="str">
        <f>IF(JZ$9="", "", IF(AND(NOT('Personnel Details'!$N$25=""), $B22&gt;='Personnel Details'!$N$25), 'Personnel Details'!$Q$25, IF(AND(NOT('Personnel Details'!$I$25=""), $B22&gt;='Personnel Details'!$I$25), 'Personnel Details'!$L$25, 'Personnel Details'!$G$25)))</f>
        <v/>
      </c>
      <c r="KC22" s="59" t="str">
        <f t="shared" si="108"/>
        <v/>
      </c>
      <c r="KD22" s="53"/>
      <c r="KF22" s="78" t="str">
        <f>IF(KF$9="", "", IF(AND(NOT('Personnel Details'!$N$26=""), $B22&gt;='Personnel Details'!$N$26), 'Personnel Details'!$O$26, IF(AND(NOT('Personnel Details'!$I$26=""), $B22&gt;='Personnel Details'!$I$26), 'Personnel Details'!$J$26, 'Personnel Details'!$E$26)))</f>
        <v/>
      </c>
      <c r="KG22" s="59" t="str">
        <f>IF(KF$9="", "", IF(AND(NOT('Personnel Details'!$N$26=""), $B22&gt;='Personnel Details'!$N$26), IF('Personnel Details'!$P$26="","", 'Personnel Details'!$P$26), IF(AND(NOT('Personnel Details'!$I$26=""), $B22&gt;='Personnel Details'!$I$26), IF('Personnel Details'!$K$26="", "", 'Personnel Details'!$K$26), IF('Personnel Details'!$F$26="", "", 'Personnel Details'!$F$26))))</f>
        <v/>
      </c>
      <c r="KH22" s="79" t="str">
        <f>IF(KF$9="", "", IF(AND(NOT('Personnel Details'!$N$26=""), $B22&gt;='Personnel Details'!$N$26), 'Personnel Details'!$Q$26, IF(AND(NOT('Personnel Details'!$I$26=""), $B22&gt;='Personnel Details'!$I$26), 'Personnel Details'!$L$26, 'Personnel Details'!$G$26)))</f>
        <v/>
      </c>
      <c r="KI22" s="59" t="str">
        <f t="shared" si="109"/>
        <v/>
      </c>
      <c r="KJ22" s="53"/>
      <c r="KL22" s="78" t="str">
        <f>IF(KL$9="", "", IF(AND(NOT('Personnel Details'!$N$27=""), $B22&gt;='Personnel Details'!$N$27), 'Personnel Details'!$O$27, IF(AND(NOT('Personnel Details'!$I$27=""), $B22&gt;='Personnel Details'!$I$27), 'Personnel Details'!$J$27, 'Personnel Details'!$E$27)))</f>
        <v/>
      </c>
      <c r="KM22" s="59" t="str">
        <f>IF(KL$9="", "", IF(AND(NOT('Personnel Details'!$N$27=""), $B22&gt;='Personnel Details'!$N$27), IF('Personnel Details'!$P$27="","", 'Personnel Details'!$P$27), IF(AND(NOT('Personnel Details'!$I$27=""), $B22&gt;='Personnel Details'!$I$27), IF('Personnel Details'!$K$27="", "", 'Personnel Details'!$K$27), IF('Personnel Details'!$F$27="", "", 'Personnel Details'!$F$27))))</f>
        <v/>
      </c>
      <c r="KN22" s="79" t="str">
        <f>IF(KL$9="", "", IF(AND(NOT('Personnel Details'!$N$27=""), $B22&gt;='Personnel Details'!$N$27), 'Personnel Details'!$Q$27, IF(AND(NOT('Personnel Details'!$I$27=""), $B22&gt;='Personnel Details'!$I$27), 'Personnel Details'!$L$27, 'Personnel Details'!$G$27)))</f>
        <v/>
      </c>
      <c r="KO22" s="59" t="str">
        <f t="shared" si="110"/>
        <v/>
      </c>
      <c r="KP22" s="53"/>
      <c r="KR22" s="78" t="str">
        <f>IF(KR$9="", "", IF(AND(NOT('Personnel Details'!$N$28=""), $B22&gt;='Personnel Details'!$N$28), 'Personnel Details'!$O$28, IF(AND(NOT('Personnel Details'!$I$28=""), $B22&gt;='Personnel Details'!$I$28), 'Personnel Details'!$J$28, 'Personnel Details'!$E$28)))</f>
        <v/>
      </c>
      <c r="KS22" s="59" t="str">
        <f>IF(KR$9="", "", IF(AND(NOT('Personnel Details'!$N$28=""), $B22&gt;='Personnel Details'!$N$28), IF('Personnel Details'!$P$28="","", 'Personnel Details'!$P$28), IF(AND(NOT('Personnel Details'!$I$28=""), $B22&gt;='Personnel Details'!$I$28), IF('Personnel Details'!$K$28="", "", 'Personnel Details'!$K$28), IF('Personnel Details'!$F$28="", "", 'Personnel Details'!$F$28))))</f>
        <v/>
      </c>
      <c r="KT22" s="79" t="str">
        <f>IF(KR$9="", "", IF(AND(NOT('Personnel Details'!$N$28=""), $B22&gt;='Personnel Details'!$N$28), 'Personnel Details'!$Q$28, IF(AND(NOT('Personnel Details'!$I$28=""), $B22&gt;='Personnel Details'!$I$28), 'Personnel Details'!$L$28, 'Personnel Details'!$G$28)))</f>
        <v/>
      </c>
      <c r="KU22" s="59" t="str">
        <f t="shared" si="111"/>
        <v/>
      </c>
      <c r="KV22" s="53"/>
      <c r="KX22" s="78" t="str">
        <f>IF(KX$9="", "", IF(AND(NOT('Personnel Details'!$N$29=""), $B22&gt;='Personnel Details'!$N$29), 'Personnel Details'!$O$29, IF(AND(NOT('Personnel Details'!$I$29=""), $B22&gt;='Personnel Details'!$I$29), 'Personnel Details'!$J$29, 'Personnel Details'!$E$29)))</f>
        <v/>
      </c>
      <c r="KY22" s="59" t="str">
        <f>IF(KX$9="", "", IF(AND(NOT('Personnel Details'!$N$29=""), $B22&gt;='Personnel Details'!$N$29), IF('Personnel Details'!$P$29="","", 'Personnel Details'!$P$29), IF(AND(NOT('Personnel Details'!$I$29=""), $B22&gt;='Personnel Details'!$I$29), IF('Personnel Details'!$K$29="", "", 'Personnel Details'!$K$29), IF('Personnel Details'!$F$29="", "", 'Personnel Details'!$F$29))))</f>
        <v/>
      </c>
      <c r="KZ22" s="79" t="str">
        <f>IF(KX$9="", "", IF(AND(NOT('Personnel Details'!$N$29=""), $B22&gt;='Personnel Details'!$N$29), 'Personnel Details'!$Q$29, IF(AND(NOT('Personnel Details'!$I$29=""), $B22&gt;='Personnel Details'!$I$29), 'Personnel Details'!$L$29, 'Personnel Details'!$G$29)))</f>
        <v/>
      </c>
      <c r="LA22" s="59" t="str">
        <f t="shared" si="112"/>
        <v/>
      </c>
      <c r="LB22" s="53"/>
      <c r="LD22" s="78" t="str">
        <f>IF(LD$9="", "", IF(AND(NOT('Personnel Details'!$N$30=""), $B22&gt;='Personnel Details'!$N$30), 'Personnel Details'!$O$30, IF(AND(NOT('Personnel Details'!$I$30=""), $B22&gt;='Personnel Details'!$I$30), 'Personnel Details'!$J$30, 'Personnel Details'!$E$30)))</f>
        <v/>
      </c>
      <c r="LE22" s="59" t="str">
        <f>IF(LD$9="", "", IF(AND(NOT('Personnel Details'!$N$30=""), $B22&gt;='Personnel Details'!$N$30), IF('Personnel Details'!$P$30="","", 'Personnel Details'!$P$30), IF(AND(NOT('Personnel Details'!$I$30=""), $B22&gt;='Personnel Details'!$I$30), IF('Personnel Details'!$K$30="", "", 'Personnel Details'!$K$30), IF('Personnel Details'!$F$30="", "", 'Personnel Details'!$F$30))))</f>
        <v/>
      </c>
      <c r="LF22" s="79" t="str">
        <f>IF(LD$9="", "", IF(AND(NOT('Personnel Details'!$N$30=""), $B22&gt;='Personnel Details'!$N$30), 'Personnel Details'!$Q$30, IF(AND(NOT('Personnel Details'!$I$30=""), $B22&gt;='Personnel Details'!$I$30), 'Personnel Details'!$L$30, 'Personnel Details'!$G$30)))</f>
        <v/>
      </c>
      <c r="LG22" s="59" t="str">
        <f t="shared" si="113"/>
        <v/>
      </c>
      <c r="LH22" s="53"/>
      <c r="LJ22" s="78" t="str">
        <f>IF(LJ$9="", "", IF(AND(NOT('Personnel Details'!$N$31=""), $B22&gt;='Personnel Details'!$N$31), 'Personnel Details'!$O$31, IF(AND(NOT('Personnel Details'!$I$31=""), $B22&gt;='Personnel Details'!$I$31), 'Personnel Details'!$J$31, 'Personnel Details'!$E$31)))</f>
        <v/>
      </c>
      <c r="LK22" s="59" t="str">
        <f>IF(LJ$9="", "", IF(AND(NOT('Personnel Details'!$N$31=""), $B22&gt;='Personnel Details'!$N$31), IF('Personnel Details'!$P$31="","", 'Personnel Details'!$P$31), IF(AND(NOT('Personnel Details'!$I$31=""), $B22&gt;='Personnel Details'!$I$31), IF('Personnel Details'!$K$31="", "", 'Personnel Details'!$K$31), IF('Personnel Details'!$F$31="", "", 'Personnel Details'!$F$31))))</f>
        <v/>
      </c>
      <c r="LL22" s="79" t="str">
        <f>IF(LJ$9="", "", IF(AND(NOT('Personnel Details'!$N$31=""), $B22&gt;='Personnel Details'!$N$31), 'Personnel Details'!$Q$31, IF(AND(NOT('Personnel Details'!$I$31=""), $B22&gt;='Personnel Details'!$I$31), 'Personnel Details'!$L$31, 'Personnel Details'!$G$31)))</f>
        <v/>
      </c>
      <c r="LM22" s="59" t="str">
        <f t="shared" si="114"/>
        <v/>
      </c>
      <c r="LN22" s="53"/>
      <c r="LP22" s="78" t="str">
        <f>IF(LP$9="", "", IF(AND(NOT('Personnel Details'!$N$32=""), $B22&gt;='Personnel Details'!$N$32), 'Personnel Details'!$O$32, IF(AND(NOT('Personnel Details'!$I$32=""), $B22&gt;='Personnel Details'!$I$32), 'Personnel Details'!$J$32, 'Personnel Details'!$E$32)))</f>
        <v/>
      </c>
      <c r="LQ22" s="59" t="str">
        <f>IF(LP$9="", "", IF(AND(NOT('Personnel Details'!$N$32=""), $B22&gt;='Personnel Details'!$N$32), IF('Personnel Details'!$P$32="","", 'Personnel Details'!$P$32), IF(AND(NOT('Personnel Details'!$I$32=""), $B22&gt;='Personnel Details'!$I$32), IF('Personnel Details'!$K$32="", "", 'Personnel Details'!$K$32), IF('Personnel Details'!$F$32="", "", 'Personnel Details'!$F$32))))</f>
        <v/>
      </c>
      <c r="LR22" s="79" t="str">
        <f>IF(LP$9="", "", IF(AND(NOT('Personnel Details'!$N$32=""), $B22&gt;='Personnel Details'!$N$32), 'Personnel Details'!$Q$32, IF(AND(NOT('Personnel Details'!$I$32=""), $B22&gt;='Personnel Details'!$I$32), 'Personnel Details'!$L$32, 'Personnel Details'!$G$32)))</f>
        <v/>
      </c>
      <c r="LS22" s="59" t="str">
        <f t="shared" si="115"/>
        <v/>
      </c>
      <c r="LT22" s="53"/>
      <c r="LV22" s="78" t="str">
        <f>IF(LV$9="", "", IF(AND(NOT('Personnel Details'!$N$33=""), $B22&gt;='Personnel Details'!$N$33), 'Personnel Details'!$O$33, IF(AND(NOT('Personnel Details'!$I$33=""), $B22&gt;='Personnel Details'!$I$33), 'Personnel Details'!$J$33, 'Personnel Details'!$E$33)))</f>
        <v/>
      </c>
      <c r="LW22" s="59" t="str">
        <f>IF(LV$9="", "", IF(AND(NOT('Personnel Details'!$N$33=""), $B22&gt;='Personnel Details'!$N$33), IF('Personnel Details'!$P$33="","", 'Personnel Details'!$P$33), IF(AND(NOT('Personnel Details'!$I$33=""), $B22&gt;='Personnel Details'!$I$33), IF('Personnel Details'!$K$33="", "", 'Personnel Details'!$K$33), IF('Personnel Details'!$F$33="", "", 'Personnel Details'!$F$33))))</f>
        <v/>
      </c>
      <c r="LX22" s="79" t="str">
        <f>IF(LV$9="", "", IF(AND(NOT('Personnel Details'!$N$33=""), $B22&gt;='Personnel Details'!$N$33), 'Personnel Details'!$Q$33, IF(AND(NOT('Personnel Details'!$I$33=""), $B22&gt;='Personnel Details'!$I$33), 'Personnel Details'!$L$33, 'Personnel Details'!$G$33)))</f>
        <v/>
      </c>
      <c r="LY22" s="59" t="str">
        <f t="shared" si="116"/>
        <v/>
      </c>
      <c r="LZ22" s="53"/>
      <c r="MB22" s="78" t="str">
        <f>IF(MB$9="", "", IF(AND(NOT('Personnel Details'!$N$34=""), $B22&gt;='Personnel Details'!$N$34), 'Personnel Details'!$O$34, IF(AND(NOT('Personnel Details'!$I$34=""), $B22&gt;='Personnel Details'!$I$34), 'Personnel Details'!$J$34, 'Personnel Details'!$E$34)))</f>
        <v/>
      </c>
      <c r="MC22" s="59" t="str">
        <f>IF(MB$9="", "", IF(AND(NOT('Personnel Details'!$N$34=""), $B22&gt;='Personnel Details'!$N$34), IF('Personnel Details'!$P$34="","", 'Personnel Details'!$P$34), IF(AND(NOT('Personnel Details'!$I$34=""), $B22&gt;='Personnel Details'!$I$34), IF('Personnel Details'!$K$34="", "", 'Personnel Details'!$K$34), IF('Personnel Details'!$F$34="", "", 'Personnel Details'!$F$34))))</f>
        <v/>
      </c>
      <c r="MD22" s="79" t="str">
        <f>IF(MB$9="", "", IF(AND(NOT('Personnel Details'!$N$34=""), $B22&gt;='Personnel Details'!$N$34), 'Personnel Details'!$Q$34, IF(AND(NOT('Personnel Details'!$I$34=""), $B22&gt;='Personnel Details'!$I$34), 'Personnel Details'!$L$34, 'Personnel Details'!$G$34)))</f>
        <v/>
      </c>
      <c r="ME22" s="59" t="str">
        <f t="shared" si="117"/>
        <v/>
      </c>
      <c r="MF22" s="53"/>
      <c r="MH22" s="78" t="str">
        <f>IF(MH$9="", "", IF(AND(NOT('Personnel Details'!$N$35=""), $B22&gt;='Personnel Details'!$N$35), 'Personnel Details'!$O$35, IF(AND(NOT('Personnel Details'!$I$35=""), $B22&gt;='Personnel Details'!$I$35), 'Personnel Details'!$J$35, 'Personnel Details'!$E$35)))</f>
        <v/>
      </c>
      <c r="MI22" s="59" t="str">
        <f>IF(MH$9="", "", IF(AND(NOT('Personnel Details'!$N$35=""), $B22&gt;='Personnel Details'!$N$35), IF('Personnel Details'!$P$35="","", 'Personnel Details'!$P$35), IF(AND(NOT('Personnel Details'!$I$35=""), $B22&gt;='Personnel Details'!$I$35), IF('Personnel Details'!$K$35="", "", 'Personnel Details'!$K$35), IF('Personnel Details'!$F$35="", "", 'Personnel Details'!$F$35))))</f>
        <v/>
      </c>
      <c r="MJ22" s="79" t="str">
        <f>IF(MH$9="", "", IF(AND(NOT('Personnel Details'!$N$35=""), $B22&gt;='Personnel Details'!$N$35), 'Personnel Details'!$Q$35, IF(AND(NOT('Personnel Details'!$I$35=""), $B22&gt;='Personnel Details'!$I$35), 'Personnel Details'!$L$35, 'Personnel Details'!$G$35)))</f>
        <v/>
      </c>
      <c r="MK22" s="59" t="str">
        <f t="shared" si="118"/>
        <v/>
      </c>
      <c r="ML22" s="53"/>
      <c r="MN22" s="78" t="str">
        <f>IF(MN$9="", "", IF(AND(NOT('Personnel Details'!$N$36=""), $B22&gt;='Personnel Details'!$N$36), 'Personnel Details'!$O$36, IF(AND(NOT('Personnel Details'!$I$36=""), $B22&gt;='Personnel Details'!$I$36), 'Personnel Details'!$J$36, 'Personnel Details'!$E$36)))</f>
        <v/>
      </c>
      <c r="MO22" s="59" t="str">
        <f>IF(MN$9="", "", IF(AND(NOT('Personnel Details'!$N$36=""), $B22&gt;='Personnel Details'!$N$36), IF('Personnel Details'!$P$36="","", 'Personnel Details'!$P$36), IF(AND(NOT('Personnel Details'!$I$36=""), $B22&gt;='Personnel Details'!$I$36), IF('Personnel Details'!$K$36="", "", 'Personnel Details'!$K$36), IF('Personnel Details'!$F$36="", "", 'Personnel Details'!$F$36))))</f>
        <v/>
      </c>
      <c r="MP22" s="79" t="str">
        <f>IF(MN$9="", "", IF(AND(NOT('Personnel Details'!$N$36=""), $B22&gt;='Personnel Details'!$N$36), 'Personnel Details'!$Q$36, IF(AND(NOT('Personnel Details'!$I$36=""), $B22&gt;='Personnel Details'!$I$36), 'Personnel Details'!$L$36, 'Personnel Details'!$G$36)))</f>
        <v/>
      </c>
      <c r="MQ22" s="59" t="str">
        <f t="shared" si="119"/>
        <v/>
      </c>
      <c r="MR22" s="53"/>
      <c r="MT22" s="78" t="str">
        <f>IF(MT$9="", "", IF(AND(NOT('Personnel Details'!$N$37=""), $B22&gt;='Personnel Details'!$N$37), 'Personnel Details'!$O$37, IF(AND(NOT('Personnel Details'!$I$37=""), $B22&gt;='Personnel Details'!$I$37), 'Personnel Details'!$J$37, 'Personnel Details'!$E$37)))</f>
        <v/>
      </c>
      <c r="MU22" s="59" t="str">
        <f>IF(MT$9="", "", IF(AND(NOT('Personnel Details'!$N$37=""), $B22&gt;='Personnel Details'!$N$37), IF('Personnel Details'!$P$37="","", 'Personnel Details'!$P$37), IF(AND(NOT('Personnel Details'!$I$37=""), $B22&gt;='Personnel Details'!$I$37), IF('Personnel Details'!$K$37="", "", 'Personnel Details'!$K$37), IF('Personnel Details'!$F$37="", "", 'Personnel Details'!$F$37))))</f>
        <v/>
      </c>
      <c r="MV22" s="79" t="str">
        <f>IF(MT$9="", "", IF(AND(NOT('Personnel Details'!$N$37=""), $B22&gt;='Personnel Details'!$N$37), 'Personnel Details'!$Q$37, IF(AND(NOT('Personnel Details'!$I$37=""), $B22&gt;='Personnel Details'!$I$37), 'Personnel Details'!$L$37, 'Personnel Details'!$G$37)))</f>
        <v/>
      </c>
      <c r="MW22" s="59" t="str">
        <f t="shared" si="120"/>
        <v/>
      </c>
      <c r="MX22" s="53"/>
      <c r="MZ22" s="78" t="str">
        <f>IF(MZ$9="", "", IF(AND(NOT('Personnel Details'!$N$38=""), $B22&gt;='Personnel Details'!$N$38), 'Personnel Details'!$O$38, IF(AND(NOT('Personnel Details'!$I$38=""), $B22&gt;='Personnel Details'!$I$38), 'Personnel Details'!$J$38, 'Personnel Details'!$E$38)))</f>
        <v/>
      </c>
      <c r="NA22" s="59" t="str">
        <f>IF(MZ$9="", "", IF(AND(NOT('Personnel Details'!$N$38=""), $B22&gt;='Personnel Details'!$N$38), IF('Personnel Details'!$P$38="","", 'Personnel Details'!$P$38), IF(AND(NOT('Personnel Details'!$I$38=""), $B22&gt;='Personnel Details'!$I$38), IF('Personnel Details'!$K$38="", "", 'Personnel Details'!$K$38), IF('Personnel Details'!$F$38="", "", 'Personnel Details'!$F$38))))</f>
        <v/>
      </c>
      <c r="NB22" s="79" t="str">
        <f>IF(MZ$9="", "", IF(AND(NOT('Personnel Details'!$N$38=""), $B22&gt;='Personnel Details'!$N$38), 'Personnel Details'!$Q$38, IF(AND(NOT('Personnel Details'!$I$38=""), $B22&gt;='Personnel Details'!$I$38), 'Personnel Details'!$L$38, 'Personnel Details'!$G$38)))</f>
        <v/>
      </c>
      <c r="NC22" s="59" t="str">
        <f t="shared" si="121"/>
        <v/>
      </c>
      <c r="ND22" s="53"/>
      <c r="NF22" s="78" t="str">
        <f>IF(NF$9="", "", IF(AND(NOT('Personnel Details'!$N$39=""), $B22&gt;='Personnel Details'!$N$39), 'Personnel Details'!$O$39, IF(AND(NOT('Personnel Details'!$I$39=""), $B22&gt;='Personnel Details'!$I$39), 'Personnel Details'!$J$39, 'Personnel Details'!$E$39)))</f>
        <v/>
      </c>
      <c r="NG22" s="59" t="str">
        <f>IF(NF$9="", "", IF(AND(NOT('Personnel Details'!$N$39=""), $B22&gt;='Personnel Details'!$N$39), IF('Personnel Details'!$P$39="","", 'Personnel Details'!$P$39), IF(AND(NOT('Personnel Details'!$I$39=""), $B22&gt;='Personnel Details'!$I$39), IF('Personnel Details'!$K$39="", "", 'Personnel Details'!$K$39), IF('Personnel Details'!$F$39="", "", 'Personnel Details'!$F$39))))</f>
        <v/>
      </c>
      <c r="NH22" s="79" t="str">
        <f>IF(NF$9="", "", IF(AND(NOT('Personnel Details'!$N$39=""), $B22&gt;='Personnel Details'!$N$39), 'Personnel Details'!$Q$39, IF(AND(NOT('Personnel Details'!$I$39=""), $B22&gt;='Personnel Details'!$I$39), 'Personnel Details'!$L$39, 'Personnel Details'!$G$39)))</f>
        <v/>
      </c>
      <c r="NI22" s="59" t="str">
        <f t="shared" si="122"/>
        <v/>
      </c>
      <c r="NJ22" s="53"/>
      <c r="NL22" s="78" t="str">
        <f>IF(NL$9="", "", IF(AND(NOT('Personnel Details'!$N$40=""), $B22&gt;='Personnel Details'!$N$40), 'Personnel Details'!$O$40, IF(AND(NOT('Personnel Details'!$I$40=""), $B22&gt;='Personnel Details'!$I$40), 'Personnel Details'!$J$40, 'Personnel Details'!$E$40)))</f>
        <v/>
      </c>
      <c r="NM22" s="59" t="str">
        <f>IF(NL$9="", "", IF(AND(NOT('Personnel Details'!$N$40=""), $B22&gt;='Personnel Details'!$N$40), IF('Personnel Details'!$P$40="","", 'Personnel Details'!$P$40), IF(AND(NOT('Personnel Details'!$I$40=""), $B22&gt;='Personnel Details'!$I$40), IF('Personnel Details'!$K$40="", "", 'Personnel Details'!$K$40), IF('Personnel Details'!$F$40="", "", 'Personnel Details'!$F$40))))</f>
        <v/>
      </c>
      <c r="NN22" s="79" t="str">
        <f>IF(NL$9="", "", IF(AND(NOT('Personnel Details'!$N$40=""), $B22&gt;='Personnel Details'!$N$40), 'Personnel Details'!$Q$40, IF(AND(NOT('Personnel Details'!$I$40=""), $B22&gt;='Personnel Details'!$I$40), 'Personnel Details'!$L$40, 'Personnel Details'!$G$40)))</f>
        <v/>
      </c>
      <c r="NO22" s="59" t="str">
        <f t="shared" si="123"/>
        <v/>
      </c>
      <c r="NP22" s="53"/>
    </row>
    <row r="23" spans="1:380" x14ac:dyDescent="0.25">
      <c r="A23" s="32"/>
      <c r="B23" s="113" t="str">
        <f>IFERROR(IF(B22+1&gt;'Personnel Details'!$U$5, "", B22+1), "")</f>
        <v/>
      </c>
      <c r="C23" s="32"/>
      <c r="D23" s="84"/>
      <c r="E23" s="13" t="str">
        <f t="shared" si="2"/>
        <v/>
      </c>
      <c r="F23" s="13" t="str">
        <f t="shared" si="33"/>
        <v/>
      </c>
      <c r="G23" s="56" t="str">
        <f t="shared" si="124"/>
        <v/>
      </c>
      <c r="H23" s="16" t="str">
        <f t="shared" si="34"/>
        <v/>
      </c>
      <c r="I23" s="32"/>
      <c r="J23" s="84"/>
      <c r="K23" s="62" t="str">
        <f t="shared" si="3"/>
        <v/>
      </c>
      <c r="L23" s="62" t="str">
        <f t="shared" si="35"/>
        <v/>
      </c>
      <c r="M23" s="65" t="str">
        <f t="shared" si="125"/>
        <v/>
      </c>
      <c r="N23" s="68" t="str">
        <f t="shared" si="36"/>
        <v/>
      </c>
      <c r="O23" s="32"/>
      <c r="P23" s="84"/>
      <c r="Q23" s="62" t="str">
        <f t="shared" si="4"/>
        <v/>
      </c>
      <c r="R23" s="62" t="str">
        <f t="shared" si="37"/>
        <v/>
      </c>
      <c r="S23" s="65" t="str">
        <f t="shared" si="126"/>
        <v/>
      </c>
      <c r="T23" s="68" t="str">
        <f t="shared" si="38"/>
        <v/>
      </c>
      <c r="U23" s="32"/>
      <c r="V23" s="84"/>
      <c r="W23" s="62" t="str">
        <f t="shared" si="5"/>
        <v/>
      </c>
      <c r="X23" s="62" t="str">
        <f t="shared" si="39"/>
        <v/>
      </c>
      <c r="Y23" s="65" t="str">
        <f t="shared" si="127"/>
        <v/>
      </c>
      <c r="Z23" s="68" t="str">
        <f t="shared" si="40"/>
        <v/>
      </c>
      <c r="AA23" s="32"/>
      <c r="AB23" s="84"/>
      <c r="AC23" s="62" t="str">
        <f t="shared" si="6"/>
        <v/>
      </c>
      <c r="AD23" s="62" t="str">
        <f t="shared" si="41"/>
        <v/>
      </c>
      <c r="AE23" s="65" t="str">
        <f t="shared" si="128"/>
        <v/>
      </c>
      <c r="AF23" s="68" t="str">
        <f t="shared" si="42"/>
        <v/>
      </c>
      <c r="AG23" s="32"/>
      <c r="AH23" s="84"/>
      <c r="AI23" s="62" t="str">
        <f t="shared" si="7"/>
        <v/>
      </c>
      <c r="AJ23" s="62" t="str">
        <f t="shared" si="43"/>
        <v/>
      </c>
      <c r="AK23" s="65" t="str">
        <f t="shared" si="129"/>
        <v/>
      </c>
      <c r="AL23" s="68" t="str">
        <f t="shared" si="44"/>
        <v/>
      </c>
      <c r="AM23" s="32"/>
      <c r="AN23" s="84"/>
      <c r="AO23" s="62" t="str">
        <f t="shared" si="8"/>
        <v/>
      </c>
      <c r="AP23" s="62" t="str">
        <f t="shared" si="45"/>
        <v/>
      </c>
      <c r="AQ23" s="65" t="str">
        <f t="shared" si="130"/>
        <v/>
      </c>
      <c r="AR23" s="68" t="str">
        <f t="shared" si="46"/>
        <v/>
      </c>
      <c r="AS23" s="32"/>
      <c r="AT23" s="84"/>
      <c r="AU23" s="62" t="str">
        <f t="shared" si="9"/>
        <v/>
      </c>
      <c r="AV23" s="62" t="str">
        <f t="shared" si="47"/>
        <v/>
      </c>
      <c r="AW23" s="65" t="str">
        <f t="shared" si="131"/>
        <v/>
      </c>
      <c r="AX23" s="68" t="str">
        <f t="shared" si="48"/>
        <v/>
      </c>
      <c r="AY23" s="32"/>
      <c r="AZ23" s="84"/>
      <c r="BA23" s="62" t="str">
        <f t="shared" si="10"/>
        <v/>
      </c>
      <c r="BB23" s="62" t="str">
        <f t="shared" si="49"/>
        <v/>
      </c>
      <c r="BC23" s="65" t="str">
        <f t="shared" si="132"/>
        <v/>
      </c>
      <c r="BD23" s="68" t="str">
        <f t="shared" si="50"/>
        <v/>
      </c>
      <c r="BE23" s="32"/>
      <c r="BF23" s="84"/>
      <c r="BG23" s="62" t="str">
        <f t="shared" si="11"/>
        <v/>
      </c>
      <c r="BH23" s="62" t="str">
        <f t="shared" si="51"/>
        <v/>
      </c>
      <c r="BI23" s="65" t="str">
        <f t="shared" si="133"/>
        <v/>
      </c>
      <c r="BJ23" s="68" t="str">
        <f t="shared" si="52"/>
        <v/>
      </c>
      <c r="BK23" s="32"/>
      <c r="BL23" s="84"/>
      <c r="BM23" s="62" t="str">
        <f t="shared" si="12"/>
        <v/>
      </c>
      <c r="BN23" s="62" t="str">
        <f t="shared" si="53"/>
        <v/>
      </c>
      <c r="BO23" s="65" t="str">
        <f t="shared" si="134"/>
        <v/>
      </c>
      <c r="BP23" s="68" t="str">
        <f t="shared" si="54"/>
        <v/>
      </c>
      <c r="BQ23" s="32"/>
      <c r="BR23" s="84"/>
      <c r="BS23" s="62" t="str">
        <f t="shared" si="13"/>
        <v/>
      </c>
      <c r="BT23" s="62" t="str">
        <f t="shared" si="55"/>
        <v/>
      </c>
      <c r="BU23" s="65" t="str">
        <f t="shared" si="135"/>
        <v/>
      </c>
      <c r="BV23" s="68" t="str">
        <f t="shared" si="56"/>
        <v/>
      </c>
      <c r="BW23" s="32"/>
      <c r="BX23" s="84"/>
      <c r="BY23" s="62" t="str">
        <f t="shared" si="14"/>
        <v/>
      </c>
      <c r="BZ23" s="62" t="str">
        <f t="shared" si="57"/>
        <v/>
      </c>
      <c r="CA23" s="65" t="str">
        <f t="shared" si="136"/>
        <v/>
      </c>
      <c r="CB23" s="68" t="str">
        <f t="shared" si="58"/>
        <v/>
      </c>
      <c r="CC23" s="32"/>
      <c r="CD23" s="84"/>
      <c r="CE23" s="62" t="str">
        <f t="shared" si="15"/>
        <v/>
      </c>
      <c r="CF23" s="62" t="str">
        <f t="shared" si="59"/>
        <v/>
      </c>
      <c r="CG23" s="65" t="str">
        <f t="shared" si="137"/>
        <v/>
      </c>
      <c r="CH23" s="68" t="str">
        <f t="shared" si="60"/>
        <v/>
      </c>
      <c r="CI23" s="32"/>
      <c r="CJ23" s="84"/>
      <c r="CK23" s="62" t="str">
        <f t="shared" si="16"/>
        <v/>
      </c>
      <c r="CL23" s="62" t="str">
        <f t="shared" si="61"/>
        <v/>
      </c>
      <c r="CM23" s="65" t="str">
        <f t="shared" si="138"/>
        <v/>
      </c>
      <c r="CN23" s="68" t="str">
        <f t="shared" si="62"/>
        <v/>
      </c>
      <c r="CO23" s="32"/>
      <c r="CP23" s="84"/>
      <c r="CQ23" s="62" t="str">
        <f t="shared" si="17"/>
        <v/>
      </c>
      <c r="CR23" s="62" t="str">
        <f t="shared" si="63"/>
        <v/>
      </c>
      <c r="CS23" s="65" t="str">
        <f t="shared" si="139"/>
        <v/>
      </c>
      <c r="CT23" s="68" t="str">
        <f t="shared" si="64"/>
        <v/>
      </c>
      <c r="CU23" s="32"/>
      <c r="CV23" s="84"/>
      <c r="CW23" s="62" t="str">
        <f t="shared" si="18"/>
        <v/>
      </c>
      <c r="CX23" s="62" t="str">
        <f t="shared" si="65"/>
        <v/>
      </c>
      <c r="CY23" s="65" t="str">
        <f t="shared" si="140"/>
        <v/>
      </c>
      <c r="CZ23" s="68" t="str">
        <f t="shared" si="66"/>
        <v/>
      </c>
      <c r="DA23" s="32"/>
      <c r="DB23" s="84"/>
      <c r="DC23" s="62" t="str">
        <f t="shared" si="19"/>
        <v/>
      </c>
      <c r="DD23" s="62" t="str">
        <f t="shared" si="67"/>
        <v/>
      </c>
      <c r="DE23" s="65" t="str">
        <f t="shared" si="141"/>
        <v/>
      </c>
      <c r="DF23" s="68" t="str">
        <f t="shared" si="68"/>
        <v/>
      </c>
      <c r="DG23" s="32"/>
      <c r="DH23" s="84"/>
      <c r="DI23" s="62" t="str">
        <f t="shared" si="20"/>
        <v/>
      </c>
      <c r="DJ23" s="62" t="str">
        <f t="shared" si="69"/>
        <v/>
      </c>
      <c r="DK23" s="65" t="str">
        <f t="shared" si="142"/>
        <v/>
      </c>
      <c r="DL23" s="68" t="str">
        <f t="shared" si="70"/>
        <v/>
      </c>
      <c r="DM23" s="32"/>
      <c r="DN23" s="84"/>
      <c r="DO23" s="62" t="str">
        <f t="shared" si="21"/>
        <v/>
      </c>
      <c r="DP23" s="62" t="str">
        <f t="shared" si="71"/>
        <v/>
      </c>
      <c r="DQ23" s="65" t="str">
        <f t="shared" si="143"/>
        <v/>
      </c>
      <c r="DR23" s="68" t="str">
        <f t="shared" si="72"/>
        <v/>
      </c>
      <c r="DS23" s="32"/>
      <c r="DT23" s="84"/>
      <c r="DU23" s="62" t="str">
        <f t="shared" si="22"/>
        <v/>
      </c>
      <c r="DV23" s="62" t="str">
        <f t="shared" si="73"/>
        <v/>
      </c>
      <c r="DW23" s="65" t="str">
        <f t="shared" si="144"/>
        <v/>
      </c>
      <c r="DX23" s="68" t="str">
        <f t="shared" si="74"/>
        <v/>
      </c>
      <c r="DY23" s="32"/>
      <c r="DZ23" s="84"/>
      <c r="EA23" s="62" t="str">
        <f t="shared" si="23"/>
        <v/>
      </c>
      <c r="EB23" s="62" t="str">
        <f t="shared" si="75"/>
        <v/>
      </c>
      <c r="EC23" s="65" t="str">
        <f t="shared" si="145"/>
        <v/>
      </c>
      <c r="ED23" s="68" t="str">
        <f t="shared" si="76"/>
        <v/>
      </c>
      <c r="EE23" s="32"/>
      <c r="EF23" s="84"/>
      <c r="EG23" s="62" t="str">
        <f t="shared" si="24"/>
        <v/>
      </c>
      <c r="EH23" s="62" t="str">
        <f t="shared" si="77"/>
        <v/>
      </c>
      <c r="EI23" s="65" t="str">
        <f t="shared" si="146"/>
        <v/>
      </c>
      <c r="EJ23" s="68" t="str">
        <f t="shared" si="78"/>
        <v/>
      </c>
      <c r="EK23" s="32"/>
      <c r="EL23" s="84"/>
      <c r="EM23" s="62" t="str">
        <f t="shared" si="25"/>
        <v/>
      </c>
      <c r="EN23" s="62" t="str">
        <f t="shared" si="79"/>
        <v/>
      </c>
      <c r="EO23" s="65" t="str">
        <f t="shared" si="147"/>
        <v/>
      </c>
      <c r="EP23" s="68" t="str">
        <f t="shared" si="80"/>
        <v/>
      </c>
      <c r="EQ23" s="32"/>
      <c r="ER23" s="84"/>
      <c r="ES23" s="62" t="str">
        <f t="shared" si="26"/>
        <v/>
      </c>
      <c r="ET23" s="62" t="str">
        <f t="shared" si="81"/>
        <v/>
      </c>
      <c r="EU23" s="65" t="str">
        <f t="shared" si="148"/>
        <v/>
      </c>
      <c r="EV23" s="68" t="str">
        <f t="shared" si="82"/>
        <v/>
      </c>
      <c r="EW23" s="32"/>
      <c r="EX23" s="84"/>
      <c r="EY23" s="62" t="str">
        <f t="shared" si="27"/>
        <v/>
      </c>
      <c r="EZ23" s="62" t="str">
        <f t="shared" si="83"/>
        <v/>
      </c>
      <c r="FA23" s="65" t="str">
        <f t="shared" si="149"/>
        <v/>
      </c>
      <c r="FB23" s="68" t="str">
        <f t="shared" si="84"/>
        <v/>
      </c>
      <c r="FC23" s="32"/>
      <c r="FD23" s="84"/>
      <c r="FE23" s="62" t="str">
        <f t="shared" si="28"/>
        <v/>
      </c>
      <c r="FF23" s="62" t="str">
        <f t="shared" si="85"/>
        <v/>
      </c>
      <c r="FG23" s="65" t="str">
        <f t="shared" si="150"/>
        <v/>
      </c>
      <c r="FH23" s="68" t="str">
        <f t="shared" si="86"/>
        <v/>
      </c>
      <c r="FI23" s="32"/>
      <c r="FJ23" s="84"/>
      <c r="FK23" s="62" t="str">
        <f t="shared" si="29"/>
        <v/>
      </c>
      <c r="FL23" s="62" t="str">
        <f t="shared" si="87"/>
        <v/>
      </c>
      <c r="FM23" s="65" t="str">
        <f t="shared" si="151"/>
        <v/>
      </c>
      <c r="FN23" s="68" t="str">
        <f t="shared" si="88"/>
        <v/>
      </c>
      <c r="FO23" s="32"/>
      <c r="FP23" s="84"/>
      <c r="FQ23" s="62" t="str">
        <f t="shared" si="30"/>
        <v/>
      </c>
      <c r="FR23" s="62" t="str">
        <f t="shared" si="89"/>
        <v/>
      </c>
      <c r="FS23" s="65" t="str">
        <f t="shared" si="152"/>
        <v/>
      </c>
      <c r="FT23" s="68" t="str">
        <f t="shared" si="90"/>
        <v/>
      </c>
      <c r="FU23" s="32"/>
      <c r="FV23" s="84"/>
      <c r="FW23" s="62" t="str">
        <f t="shared" si="31"/>
        <v/>
      </c>
      <c r="FX23" s="62" t="str">
        <f t="shared" si="91"/>
        <v/>
      </c>
      <c r="FY23" s="65" t="str">
        <f t="shared" si="153"/>
        <v/>
      </c>
      <c r="FZ23" s="68" t="str">
        <f t="shared" si="92"/>
        <v/>
      </c>
      <c r="GA23" s="32"/>
      <c r="GC23" s="7" t="str">
        <f t="shared" si="93"/>
        <v/>
      </c>
      <c r="GD23" s="7" t="str">
        <f t="shared" ca="1" si="32"/>
        <v/>
      </c>
      <c r="GI23" s="45">
        <f t="shared" ref="GI23:GI29" si="156">IFERROR(GI5, 0)</f>
        <v>0</v>
      </c>
      <c r="GR23" s="50"/>
      <c r="GT23" s="71" t="str">
        <f>IF(GT$9="", "", IF(AND(NOT('Personnel Details'!$N$11=""), $B23&gt;='Personnel Details'!$N$11), 'Personnel Details'!$O$11, IF(AND(NOT('Personnel Details'!$I$11=""), $B23&gt;='Personnel Details'!$I$11), 'Personnel Details'!$J$11, 'Personnel Details'!$E$11)))</f>
        <v/>
      </c>
      <c r="GU23" s="59" t="str">
        <f>IF(GT$9="", "", IF(AND(NOT('Personnel Details'!$N$11=""), $B23&gt;='Personnel Details'!$N$11), IF('Personnel Details'!$P$11="","", 'Personnel Details'!$P$11), IF(AND(NOT('Personnel Details'!$I$11=""), $B23&gt;='Personnel Details'!$I$11), IF('Personnel Details'!$K$11="", "", 'Personnel Details'!$K$11), IF('Personnel Details'!$F$11="", "", 'Personnel Details'!$F$11))))</f>
        <v/>
      </c>
      <c r="GV23" s="74" t="str">
        <f>IF(GT$9="", "", IF(AND(NOT('Personnel Details'!$N$11=""), $B23&gt;='Personnel Details'!$N$11), 'Personnel Details'!$Q$11, IF(AND(NOT('Personnel Details'!$I$11=""), $B23&gt;='Personnel Details'!$I$11), 'Personnel Details'!$L$11, 'Personnel Details'!$G$11)))</f>
        <v/>
      </c>
      <c r="GW23" s="59" t="str">
        <f t="shared" si="94"/>
        <v/>
      </c>
      <c r="GX23" s="53"/>
      <c r="GZ23" s="78" t="str">
        <f>IF(GZ$9="", "", IF(AND(NOT('Personnel Details'!$N$12=""), $B23&gt;='Personnel Details'!$N$12), 'Personnel Details'!$O$12, IF(AND(NOT('Personnel Details'!$I$12=""), $B23&gt;='Personnel Details'!$I$12), 'Personnel Details'!$J$12, 'Personnel Details'!$E$12)))</f>
        <v/>
      </c>
      <c r="HA23" s="59" t="str">
        <f>IF(GZ$9="", "", IF(AND(NOT('Personnel Details'!$N$12=""), $B23&gt;='Personnel Details'!$N$12), IF('Personnel Details'!$P$12="","", 'Personnel Details'!$P$12), IF(AND(NOT('Personnel Details'!$I$12=""), $B23&gt;='Personnel Details'!$I$12), IF('Personnel Details'!$K$12="", "", 'Personnel Details'!$K$12), IF('Personnel Details'!$F$12="", "", 'Personnel Details'!$F$12))))</f>
        <v/>
      </c>
      <c r="HB23" s="79" t="str">
        <f>IF(GZ$9="", "", IF(AND(NOT('Personnel Details'!$N$12=""), $B23&gt;='Personnel Details'!$N$12), 'Personnel Details'!$Q$12, IF(AND(NOT('Personnel Details'!$I$12=""), $B23&gt;='Personnel Details'!$I$12), 'Personnel Details'!$L$12, 'Personnel Details'!$G$12)))</f>
        <v/>
      </c>
      <c r="HC23" s="59" t="str">
        <f t="shared" si="95"/>
        <v/>
      </c>
      <c r="HD23" s="53"/>
      <c r="HF23" s="78" t="str">
        <f>IF(HF$9="", "", IF(AND(NOT('Personnel Details'!$N$13=""), $B23&gt;='Personnel Details'!$N$13), 'Personnel Details'!$O$13, IF(AND(NOT('Personnel Details'!$I$13=""), $B23&gt;='Personnel Details'!$I$13), 'Personnel Details'!$J$13, 'Personnel Details'!$E$13)))</f>
        <v/>
      </c>
      <c r="HG23" s="59" t="str">
        <f>IF(HF$9="", "", IF(AND(NOT('Personnel Details'!$N$13=""), $B23&gt;='Personnel Details'!$N$13), IF('Personnel Details'!$P$13="","", 'Personnel Details'!$P$13), IF(AND(NOT('Personnel Details'!$I$13=""), $B23&gt;='Personnel Details'!$I$13), IF('Personnel Details'!$K$13="", "", 'Personnel Details'!$K$13), IF('Personnel Details'!$F$13="", "", 'Personnel Details'!$F$13))))</f>
        <v/>
      </c>
      <c r="HH23" s="79" t="str">
        <f>IF(HF$9="", "", IF(AND(NOT('Personnel Details'!$N$13=""), $B23&gt;='Personnel Details'!$N$13), 'Personnel Details'!$Q$13, IF(AND(NOT('Personnel Details'!$I$13=""), $B23&gt;='Personnel Details'!$I$13), 'Personnel Details'!$L$13, 'Personnel Details'!$G$13)))</f>
        <v/>
      </c>
      <c r="HI23" s="59" t="str">
        <f t="shared" si="96"/>
        <v/>
      </c>
      <c r="HJ23" s="53"/>
      <c r="HL23" s="78" t="str">
        <f>IF(HL$9="", "", IF(AND(NOT('Personnel Details'!$N$14=""), $B23&gt;='Personnel Details'!$N$14), 'Personnel Details'!$O$14, IF(AND(NOT('Personnel Details'!$I$14=""), $B23&gt;='Personnel Details'!$I$14), 'Personnel Details'!$J$14, 'Personnel Details'!$E$14)))</f>
        <v/>
      </c>
      <c r="HM23" s="59" t="str">
        <f>IF(HL$9="", "", IF(AND(NOT('Personnel Details'!$N$14=""), $B23&gt;='Personnel Details'!$N$14), IF('Personnel Details'!$P$14="","", 'Personnel Details'!$P$14), IF(AND(NOT('Personnel Details'!$I$14=""), $B23&gt;='Personnel Details'!$I$14), IF('Personnel Details'!$K$14="", "", 'Personnel Details'!$K$14), IF('Personnel Details'!$F$14="", "", 'Personnel Details'!$F$14))))</f>
        <v/>
      </c>
      <c r="HN23" s="79" t="str">
        <f>IF(HL$9="", "", IF(AND(NOT('Personnel Details'!$N$14=""), $B23&gt;='Personnel Details'!$N$14), 'Personnel Details'!$Q$14, IF(AND(NOT('Personnel Details'!$I$14=""), $B23&gt;='Personnel Details'!$I$14), 'Personnel Details'!$L$14, 'Personnel Details'!$G$14)))</f>
        <v/>
      </c>
      <c r="HO23" s="59" t="str">
        <f t="shared" si="97"/>
        <v/>
      </c>
      <c r="HP23" s="53"/>
      <c r="HR23" s="78" t="str">
        <f>IF(HR$9="", "", IF(AND(NOT('Personnel Details'!$N$15=""), $B23&gt;='Personnel Details'!$N$15), 'Personnel Details'!$O$15, IF(AND(NOT('Personnel Details'!$I$15=""), $B23&gt;='Personnel Details'!$I$15), 'Personnel Details'!$J$15, 'Personnel Details'!$E$15)))</f>
        <v/>
      </c>
      <c r="HS23" s="59" t="str">
        <f>IF(HR$9="", "", IF(AND(NOT('Personnel Details'!$N$15=""), $B23&gt;='Personnel Details'!$N$15), IF('Personnel Details'!$P$15="","", 'Personnel Details'!$P$15), IF(AND(NOT('Personnel Details'!$I$15=""), $B23&gt;='Personnel Details'!$I$15), IF('Personnel Details'!$K$15="", "", 'Personnel Details'!$K$15), IF('Personnel Details'!$F$15="", "", 'Personnel Details'!$F$15))))</f>
        <v/>
      </c>
      <c r="HT23" s="79" t="str">
        <f>IF(HR$9="", "", IF(AND(NOT('Personnel Details'!$N$15=""), $B23&gt;='Personnel Details'!$N$15), 'Personnel Details'!$Q$15, IF(AND(NOT('Personnel Details'!$I$15=""), $B23&gt;='Personnel Details'!$I$15), 'Personnel Details'!$L$15, 'Personnel Details'!$G$15)))</f>
        <v/>
      </c>
      <c r="HU23" s="59" t="str">
        <f t="shared" si="98"/>
        <v/>
      </c>
      <c r="HV23" s="53"/>
      <c r="HX23" s="78" t="str">
        <f>IF(HX$9="", "", IF(AND(NOT('Personnel Details'!$N$16=""), $B23&gt;='Personnel Details'!$N$16), 'Personnel Details'!$O$16, IF(AND(NOT('Personnel Details'!$I$16=""), $B23&gt;='Personnel Details'!$I$16), 'Personnel Details'!$J$16, 'Personnel Details'!$E$16)))</f>
        <v/>
      </c>
      <c r="HY23" s="59" t="str">
        <f>IF(HX$9="", "", IF(AND(NOT('Personnel Details'!$N$16=""), $B23&gt;='Personnel Details'!$N$16), IF('Personnel Details'!$P$16="","", 'Personnel Details'!$P$16), IF(AND(NOT('Personnel Details'!$I$16=""), $B23&gt;='Personnel Details'!$I$16), IF('Personnel Details'!$K$16="", "", 'Personnel Details'!$K$16), IF('Personnel Details'!$F$16="", "", 'Personnel Details'!$F$16))))</f>
        <v/>
      </c>
      <c r="HZ23" s="79" t="str">
        <f>IF(HX$9="", "", IF(AND(NOT('Personnel Details'!$N$16=""), $B23&gt;='Personnel Details'!$N$16), 'Personnel Details'!$Q$16, IF(AND(NOT('Personnel Details'!$I$16=""), $B23&gt;='Personnel Details'!$I$16), 'Personnel Details'!$L$16, 'Personnel Details'!$G$16)))</f>
        <v/>
      </c>
      <c r="IA23" s="59" t="str">
        <f t="shared" si="99"/>
        <v/>
      </c>
      <c r="IB23" s="53"/>
      <c r="ID23" s="78" t="str">
        <f>IF(ID$9="", "", IF(AND(NOT('Personnel Details'!$N$17=""), $B23&gt;='Personnel Details'!$N$17), 'Personnel Details'!$O$17, IF(AND(NOT('Personnel Details'!$I$17=""), $B23&gt;='Personnel Details'!$I$17), 'Personnel Details'!$J$17, 'Personnel Details'!$E$17)))</f>
        <v/>
      </c>
      <c r="IE23" s="59" t="str">
        <f>IF(ID$9="", "", IF(AND(NOT('Personnel Details'!$N$17=""), $B23&gt;='Personnel Details'!$N$17), IF('Personnel Details'!$P$17="","", 'Personnel Details'!$P$17), IF(AND(NOT('Personnel Details'!$I$17=""), $B23&gt;='Personnel Details'!$I$17), IF('Personnel Details'!$K$17="", "", 'Personnel Details'!$K$17), IF('Personnel Details'!$F$17="", "", 'Personnel Details'!$F$17))))</f>
        <v/>
      </c>
      <c r="IF23" s="79" t="str">
        <f>IF(ID$9="", "", IF(AND(NOT('Personnel Details'!$N$17=""), $B23&gt;='Personnel Details'!$N$17), 'Personnel Details'!$Q$17, IF(AND(NOT('Personnel Details'!$I$17=""), $B23&gt;='Personnel Details'!$I$17), 'Personnel Details'!$L$17, 'Personnel Details'!$G$17)))</f>
        <v/>
      </c>
      <c r="IG23" s="59" t="str">
        <f t="shared" si="100"/>
        <v/>
      </c>
      <c r="IH23" s="53"/>
      <c r="IJ23" s="78" t="str">
        <f>IF(IJ$9="", "", IF(AND(NOT('Personnel Details'!$N$18=""), $B23&gt;='Personnel Details'!$N$18), 'Personnel Details'!$O$18, IF(AND(NOT('Personnel Details'!$I$18=""), $B23&gt;='Personnel Details'!$I$18), 'Personnel Details'!$J$18, 'Personnel Details'!$E$18)))</f>
        <v/>
      </c>
      <c r="IK23" s="59" t="str">
        <f>IF(IJ$9="", "", IF(AND(NOT('Personnel Details'!$N$18=""), $B23&gt;='Personnel Details'!$N$18), IF('Personnel Details'!$P$18="","", 'Personnel Details'!$P$18), IF(AND(NOT('Personnel Details'!$I$18=""), $B23&gt;='Personnel Details'!$I$18), IF('Personnel Details'!$K$18="", "", 'Personnel Details'!$K$18), IF('Personnel Details'!$F$18="", "", 'Personnel Details'!$F$18))))</f>
        <v/>
      </c>
      <c r="IL23" s="79" t="str">
        <f>IF(IJ$9="", "", IF(AND(NOT('Personnel Details'!$N$18=""), $B23&gt;='Personnel Details'!$N$18), 'Personnel Details'!$Q$18, IF(AND(NOT('Personnel Details'!$I$18=""), $B23&gt;='Personnel Details'!$I$18), 'Personnel Details'!$L$18, 'Personnel Details'!$G$18)))</f>
        <v/>
      </c>
      <c r="IM23" s="59" t="str">
        <f t="shared" si="101"/>
        <v/>
      </c>
      <c r="IN23" s="53"/>
      <c r="IP23" s="78" t="str">
        <f>IF(IP$9="", "", IF(AND(NOT('Personnel Details'!$N$19=""), $B23&gt;='Personnel Details'!$N$19), 'Personnel Details'!$O$19, IF(AND(NOT('Personnel Details'!$I$19=""), $B23&gt;='Personnel Details'!$I$19), 'Personnel Details'!$J$19, 'Personnel Details'!$E$19)))</f>
        <v/>
      </c>
      <c r="IQ23" s="59" t="str">
        <f>IF(IP$9="", "", IF(AND(NOT('Personnel Details'!$N$19=""), $B23&gt;='Personnel Details'!$N$19), IF('Personnel Details'!$P$19="","", 'Personnel Details'!$P$19), IF(AND(NOT('Personnel Details'!$I$19=""), $B23&gt;='Personnel Details'!$I$19), IF('Personnel Details'!$K$19="", "", 'Personnel Details'!$K$19), IF('Personnel Details'!$F$19="", "", 'Personnel Details'!$F$19))))</f>
        <v/>
      </c>
      <c r="IR23" s="79" t="str">
        <f>IF(IP$9="", "", IF(AND(NOT('Personnel Details'!$N$19=""), $B23&gt;='Personnel Details'!$N$19), 'Personnel Details'!$Q$19, IF(AND(NOT('Personnel Details'!$I$19=""), $B23&gt;='Personnel Details'!$I$19), 'Personnel Details'!$L$19, 'Personnel Details'!$G$19)))</f>
        <v/>
      </c>
      <c r="IS23" s="59" t="str">
        <f t="shared" si="102"/>
        <v/>
      </c>
      <c r="IT23" s="53"/>
      <c r="IV23" s="78" t="str">
        <f>IF(IV$9="", "", IF(AND(NOT('Personnel Details'!$N$20=""), $B23&gt;='Personnel Details'!$N$20), 'Personnel Details'!$O$20, IF(AND(NOT('Personnel Details'!$I$20=""), $B23&gt;='Personnel Details'!$I$20), 'Personnel Details'!$J$20, 'Personnel Details'!$E$20)))</f>
        <v/>
      </c>
      <c r="IW23" s="59" t="str">
        <f>IF(IV$9="", "", IF(AND(NOT('Personnel Details'!$N$20=""), $B23&gt;='Personnel Details'!$N$20), IF('Personnel Details'!$P$20="","", 'Personnel Details'!$P$20), IF(AND(NOT('Personnel Details'!$I$20=""), $B23&gt;='Personnel Details'!$I$20), IF('Personnel Details'!$K$20="", "", 'Personnel Details'!$K$20), IF('Personnel Details'!$F$20="", "", 'Personnel Details'!$F$20))))</f>
        <v/>
      </c>
      <c r="IX23" s="79" t="str">
        <f>IF(IV$9="", "", IF(AND(NOT('Personnel Details'!$N$20=""), $B23&gt;='Personnel Details'!$N$20), 'Personnel Details'!$Q$20, IF(AND(NOT('Personnel Details'!$I$20=""), $B23&gt;='Personnel Details'!$I$20), 'Personnel Details'!$L$20, 'Personnel Details'!$G$20)))</f>
        <v/>
      </c>
      <c r="IY23" s="59" t="str">
        <f t="shared" si="103"/>
        <v/>
      </c>
      <c r="IZ23" s="53"/>
      <c r="JB23" s="78" t="str">
        <f>IF(JB$9="", "", IF(AND(NOT('Personnel Details'!$N$21=""), $B23&gt;='Personnel Details'!$N$21), 'Personnel Details'!$O$21, IF(AND(NOT('Personnel Details'!$I$21=""), $B23&gt;='Personnel Details'!$I$21), 'Personnel Details'!$J$21, 'Personnel Details'!$E$21)))</f>
        <v/>
      </c>
      <c r="JC23" s="59" t="str">
        <f>IF(JB$9="", "", IF(AND(NOT('Personnel Details'!$N$21=""), $B23&gt;='Personnel Details'!$N$21), IF('Personnel Details'!$P$21="","", 'Personnel Details'!$P$21), IF(AND(NOT('Personnel Details'!$I$21=""), $B23&gt;='Personnel Details'!$I$21), IF('Personnel Details'!$K$21="", "", 'Personnel Details'!$K$21), IF('Personnel Details'!$F$21="", "", 'Personnel Details'!$F$21))))</f>
        <v/>
      </c>
      <c r="JD23" s="79" t="str">
        <f>IF(JB$9="", "", IF(AND(NOT('Personnel Details'!$N$21=""), $B23&gt;='Personnel Details'!$N$21), 'Personnel Details'!$Q$21, IF(AND(NOT('Personnel Details'!$I$21=""), $B23&gt;='Personnel Details'!$I$21), 'Personnel Details'!$L$21, 'Personnel Details'!$G$21)))</f>
        <v/>
      </c>
      <c r="JE23" s="59" t="str">
        <f t="shared" si="104"/>
        <v/>
      </c>
      <c r="JF23" s="53"/>
      <c r="JH23" s="78" t="str">
        <f>IF(JH$9="", "", IF(AND(NOT('Personnel Details'!$N$22=""), $B23&gt;='Personnel Details'!$N$22), 'Personnel Details'!$O$22, IF(AND(NOT('Personnel Details'!$I$22=""), $B23&gt;='Personnel Details'!$I$22), 'Personnel Details'!$J$22, 'Personnel Details'!$E$22)))</f>
        <v/>
      </c>
      <c r="JI23" s="59" t="str">
        <f>IF(JH$9="", "", IF(AND(NOT('Personnel Details'!$N$22=""), $B23&gt;='Personnel Details'!$N$22), IF('Personnel Details'!$P$22="","", 'Personnel Details'!$P$22), IF(AND(NOT('Personnel Details'!$I$22=""), $B23&gt;='Personnel Details'!$I$22), IF('Personnel Details'!$K$22="", "", 'Personnel Details'!$K$22), IF('Personnel Details'!$F$22="", "", 'Personnel Details'!$F$22))))</f>
        <v/>
      </c>
      <c r="JJ23" s="79" t="str">
        <f>IF(JH$9="", "", IF(AND(NOT('Personnel Details'!$N$22=""), $B23&gt;='Personnel Details'!$N$22), 'Personnel Details'!$Q$22, IF(AND(NOT('Personnel Details'!$I$22=""), $B23&gt;='Personnel Details'!$I$22), 'Personnel Details'!$L$22, 'Personnel Details'!$G$22)))</f>
        <v/>
      </c>
      <c r="JK23" s="59" t="str">
        <f t="shared" si="105"/>
        <v/>
      </c>
      <c r="JL23" s="53"/>
      <c r="JN23" s="78" t="str">
        <f>IF(JN$9="", "", IF(AND(NOT('Personnel Details'!$N$23=""), $B23&gt;='Personnel Details'!$N$23), 'Personnel Details'!$O$23, IF(AND(NOT('Personnel Details'!$I$23=""), $B23&gt;='Personnel Details'!$I$23), 'Personnel Details'!$J$23, 'Personnel Details'!$E$23)))</f>
        <v/>
      </c>
      <c r="JO23" s="59" t="str">
        <f>IF(JN$9="", "", IF(AND(NOT('Personnel Details'!$N$23=""), $B23&gt;='Personnel Details'!$N$23), IF('Personnel Details'!$P$23="","", 'Personnel Details'!$P$23), IF(AND(NOT('Personnel Details'!$I$23=""), $B23&gt;='Personnel Details'!$I$23), IF('Personnel Details'!$K$23="", "", 'Personnel Details'!$K$23), IF('Personnel Details'!$F$23="", "", 'Personnel Details'!$F$23))))</f>
        <v/>
      </c>
      <c r="JP23" s="79" t="str">
        <f>IF(JN$9="", "", IF(AND(NOT('Personnel Details'!$N$23=""), $B23&gt;='Personnel Details'!$N$23), 'Personnel Details'!$Q$23, IF(AND(NOT('Personnel Details'!$I$23=""), $B23&gt;='Personnel Details'!$I$23), 'Personnel Details'!$L$23, 'Personnel Details'!$G$23)))</f>
        <v/>
      </c>
      <c r="JQ23" s="59" t="str">
        <f t="shared" si="106"/>
        <v/>
      </c>
      <c r="JR23" s="53"/>
      <c r="JT23" s="78" t="str">
        <f>IF(JT$9="", "", IF(AND(NOT('Personnel Details'!$N$24=""), $B23&gt;='Personnel Details'!$N$24), 'Personnel Details'!$O$24, IF(AND(NOT('Personnel Details'!$I$24=""), $B23&gt;='Personnel Details'!$I$24), 'Personnel Details'!$J$24, 'Personnel Details'!$E$24)))</f>
        <v/>
      </c>
      <c r="JU23" s="59" t="str">
        <f>IF(JT$9="", "", IF(AND(NOT('Personnel Details'!$N$24=""), $B23&gt;='Personnel Details'!$N$24), IF('Personnel Details'!$P$24="","", 'Personnel Details'!$P$24), IF(AND(NOT('Personnel Details'!$I$24=""), $B23&gt;='Personnel Details'!$I$24), IF('Personnel Details'!$K$24="", "", 'Personnel Details'!$K$24), IF('Personnel Details'!$F$24="", "", 'Personnel Details'!$F$24))))</f>
        <v/>
      </c>
      <c r="JV23" s="79" t="str">
        <f>IF(JT$9="", "", IF(AND(NOT('Personnel Details'!$N$24=""), $B23&gt;='Personnel Details'!$N$24), 'Personnel Details'!$Q$24, IF(AND(NOT('Personnel Details'!$I$24=""), $B23&gt;='Personnel Details'!$I$24), 'Personnel Details'!$L$24, 'Personnel Details'!$G$24)))</f>
        <v/>
      </c>
      <c r="JW23" s="59" t="str">
        <f t="shared" si="107"/>
        <v/>
      </c>
      <c r="JX23" s="53"/>
      <c r="JZ23" s="78" t="str">
        <f>IF(JZ$9="", "", IF(AND(NOT('Personnel Details'!$N$25=""), $B23&gt;='Personnel Details'!$N$25), 'Personnel Details'!$O$25, IF(AND(NOT('Personnel Details'!$I$25=""), $B23&gt;='Personnel Details'!$I$25), 'Personnel Details'!$J$25, 'Personnel Details'!$E$25)))</f>
        <v/>
      </c>
      <c r="KA23" s="59" t="str">
        <f>IF(JZ$9="", "", IF(AND(NOT('Personnel Details'!$N$25=""), $B23&gt;='Personnel Details'!$N$25), IF('Personnel Details'!$P$25="","", 'Personnel Details'!$P$25), IF(AND(NOT('Personnel Details'!$I$25=""), $B23&gt;='Personnel Details'!$I$25), IF('Personnel Details'!$K$25="", "", 'Personnel Details'!$K$25), IF('Personnel Details'!$F$25="", "", 'Personnel Details'!$F$25))))</f>
        <v/>
      </c>
      <c r="KB23" s="79" t="str">
        <f>IF(JZ$9="", "", IF(AND(NOT('Personnel Details'!$N$25=""), $B23&gt;='Personnel Details'!$N$25), 'Personnel Details'!$Q$25, IF(AND(NOT('Personnel Details'!$I$25=""), $B23&gt;='Personnel Details'!$I$25), 'Personnel Details'!$L$25, 'Personnel Details'!$G$25)))</f>
        <v/>
      </c>
      <c r="KC23" s="59" t="str">
        <f t="shared" si="108"/>
        <v/>
      </c>
      <c r="KD23" s="53"/>
      <c r="KF23" s="78" t="str">
        <f>IF(KF$9="", "", IF(AND(NOT('Personnel Details'!$N$26=""), $B23&gt;='Personnel Details'!$N$26), 'Personnel Details'!$O$26, IF(AND(NOT('Personnel Details'!$I$26=""), $B23&gt;='Personnel Details'!$I$26), 'Personnel Details'!$J$26, 'Personnel Details'!$E$26)))</f>
        <v/>
      </c>
      <c r="KG23" s="59" t="str">
        <f>IF(KF$9="", "", IF(AND(NOT('Personnel Details'!$N$26=""), $B23&gt;='Personnel Details'!$N$26), IF('Personnel Details'!$P$26="","", 'Personnel Details'!$P$26), IF(AND(NOT('Personnel Details'!$I$26=""), $B23&gt;='Personnel Details'!$I$26), IF('Personnel Details'!$K$26="", "", 'Personnel Details'!$K$26), IF('Personnel Details'!$F$26="", "", 'Personnel Details'!$F$26))))</f>
        <v/>
      </c>
      <c r="KH23" s="79" t="str">
        <f>IF(KF$9="", "", IF(AND(NOT('Personnel Details'!$N$26=""), $B23&gt;='Personnel Details'!$N$26), 'Personnel Details'!$Q$26, IF(AND(NOT('Personnel Details'!$I$26=""), $B23&gt;='Personnel Details'!$I$26), 'Personnel Details'!$L$26, 'Personnel Details'!$G$26)))</f>
        <v/>
      </c>
      <c r="KI23" s="59" t="str">
        <f t="shared" si="109"/>
        <v/>
      </c>
      <c r="KJ23" s="53"/>
      <c r="KL23" s="78" t="str">
        <f>IF(KL$9="", "", IF(AND(NOT('Personnel Details'!$N$27=""), $B23&gt;='Personnel Details'!$N$27), 'Personnel Details'!$O$27, IF(AND(NOT('Personnel Details'!$I$27=""), $B23&gt;='Personnel Details'!$I$27), 'Personnel Details'!$J$27, 'Personnel Details'!$E$27)))</f>
        <v/>
      </c>
      <c r="KM23" s="59" t="str">
        <f>IF(KL$9="", "", IF(AND(NOT('Personnel Details'!$N$27=""), $B23&gt;='Personnel Details'!$N$27), IF('Personnel Details'!$P$27="","", 'Personnel Details'!$P$27), IF(AND(NOT('Personnel Details'!$I$27=""), $B23&gt;='Personnel Details'!$I$27), IF('Personnel Details'!$K$27="", "", 'Personnel Details'!$K$27), IF('Personnel Details'!$F$27="", "", 'Personnel Details'!$F$27))))</f>
        <v/>
      </c>
      <c r="KN23" s="79" t="str">
        <f>IF(KL$9="", "", IF(AND(NOT('Personnel Details'!$N$27=""), $B23&gt;='Personnel Details'!$N$27), 'Personnel Details'!$Q$27, IF(AND(NOT('Personnel Details'!$I$27=""), $B23&gt;='Personnel Details'!$I$27), 'Personnel Details'!$L$27, 'Personnel Details'!$G$27)))</f>
        <v/>
      </c>
      <c r="KO23" s="59" t="str">
        <f t="shared" si="110"/>
        <v/>
      </c>
      <c r="KP23" s="53"/>
      <c r="KR23" s="78" t="str">
        <f>IF(KR$9="", "", IF(AND(NOT('Personnel Details'!$N$28=""), $B23&gt;='Personnel Details'!$N$28), 'Personnel Details'!$O$28, IF(AND(NOT('Personnel Details'!$I$28=""), $B23&gt;='Personnel Details'!$I$28), 'Personnel Details'!$J$28, 'Personnel Details'!$E$28)))</f>
        <v/>
      </c>
      <c r="KS23" s="59" t="str">
        <f>IF(KR$9="", "", IF(AND(NOT('Personnel Details'!$N$28=""), $B23&gt;='Personnel Details'!$N$28), IF('Personnel Details'!$P$28="","", 'Personnel Details'!$P$28), IF(AND(NOT('Personnel Details'!$I$28=""), $B23&gt;='Personnel Details'!$I$28), IF('Personnel Details'!$K$28="", "", 'Personnel Details'!$K$28), IF('Personnel Details'!$F$28="", "", 'Personnel Details'!$F$28))))</f>
        <v/>
      </c>
      <c r="KT23" s="79" t="str">
        <f>IF(KR$9="", "", IF(AND(NOT('Personnel Details'!$N$28=""), $B23&gt;='Personnel Details'!$N$28), 'Personnel Details'!$Q$28, IF(AND(NOT('Personnel Details'!$I$28=""), $B23&gt;='Personnel Details'!$I$28), 'Personnel Details'!$L$28, 'Personnel Details'!$G$28)))</f>
        <v/>
      </c>
      <c r="KU23" s="59" t="str">
        <f t="shared" si="111"/>
        <v/>
      </c>
      <c r="KV23" s="53"/>
      <c r="KX23" s="78" t="str">
        <f>IF(KX$9="", "", IF(AND(NOT('Personnel Details'!$N$29=""), $B23&gt;='Personnel Details'!$N$29), 'Personnel Details'!$O$29, IF(AND(NOT('Personnel Details'!$I$29=""), $B23&gt;='Personnel Details'!$I$29), 'Personnel Details'!$J$29, 'Personnel Details'!$E$29)))</f>
        <v/>
      </c>
      <c r="KY23" s="59" t="str">
        <f>IF(KX$9="", "", IF(AND(NOT('Personnel Details'!$N$29=""), $B23&gt;='Personnel Details'!$N$29), IF('Personnel Details'!$P$29="","", 'Personnel Details'!$P$29), IF(AND(NOT('Personnel Details'!$I$29=""), $B23&gt;='Personnel Details'!$I$29), IF('Personnel Details'!$K$29="", "", 'Personnel Details'!$K$29), IF('Personnel Details'!$F$29="", "", 'Personnel Details'!$F$29))))</f>
        <v/>
      </c>
      <c r="KZ23" s="79" t="str">
        <f>IF(KX$9="", "", IF(AND(NOT('Personnel Details'!$N$29=""), $B23&gt;='Personnel Details'!$N$29), 'Personnel Details'!$Q$29, IF(AND(NOT('Personnel Details'!$I$29=""), $B23&gt;='Personnel Details'!$I$29), 'Personnel Details'!$L$29, 'Personnel Details'!$G$29)))</f>
        <v/>
      </c>
      <c r="LA23" s="59" t="str">
        <f t="shared" si="112"/>
        <v/>
      </c>
      <c r="LB23" s="53"/>
      <c r="LD23" s="78" t="str">
        <f>IF(LD$9="", "", IF(AND(NOT('Personnel Details'!$N$30=""), $B23&gt;='Personnel Details'!$N$30), 'Personnel Details'!$O$30, IF(AND(NOT('Personnel Details'!$I$30=""), $B23&gt;='Personnel Details'!$I$30), 'Personnel Details'!$J$30, 'Personnel Details'!$E$30)))</f>
        <v/>
      </c>
      <c r="LE23" s="59" t="str">
        <f>IF(LD$9="", "", IF(AND(NOT('Personnel Details'!$N$30=""), $B23&gt;='Personnel Details'!$N$30), IF('Personnel Details'!$P$30="","", 'Personnel Details'!$P$30), IF(AND(NOT('Personnel Details'!$I$30=""), $B23&gt;='Personnel Details'!$I$30), IF('Personnel Details'!$K$30="", "", 'Personnel Details'!$K$30), IF('Personnel Details'!$F$30="", "", 'Personnel Details'!$F$30))))</f>
        <v/>
      </c>
      <c r="LF23" s="79" t="str">
        <f>IF(LD$9="", "", IF(AND(NOT('Personnel Details'!$N$30=""), $B23&gt;='Personnel Details'!$N$30), 'Personnel Details'!$Q$30, IF(AND(NOT('Personnel Details'!$I$30=""), $B23&gt;='Personnel Details'!$I$30), 'Personnel Details'!$L$30, 'Personnel Details'!$G$30)))</f>
        <v/>
      </c>
      <c r="LG23" s="59" t="str">
        <f t="shared" si="113"/>
        <v/>
      </c>
      <c r="LH23" s="53"/>
      <c r="LJ23" s="78" t="str">
        <f>IF(LJ$9="", "", IF(AND(NOT('Personnel Details'!$N$31=""), $B23&gt;='Personnel Details'!$N$31), 'Personnel Details'!$O$31, IF(AND(NOT('Personnel Details'!$I$31=""), $B23&gt;='Personnel Details'!$I$31), 'Personnel Details'!$J$31, 'Personnel Details'!$E$31)))</f>
        <v/>
      </c>
      <c r="LK23" s="59" t="str">
        <f>IF(LJ$9="", "", IF(AND(NOT('Personnel Details'!$N$31=""), $B23&gt;='Personnel Details'!$N$31), IF('Personnel Details'!$P$31="","", 'Personnel Details'!$P$31), IF(AND(NOT('Personnel Details'!$I$31=""), $B23&gt;='Personnel Details'!$I$31), IF('Personnel Details'!$K$31="", "", 'Personnel Details'!$K$31), IF('Personnel Details'!$F$31="", "", 'Personnel Details'!$F$31))))</f>
        <v/>
      </c>
      <c r="LL23" s="79" t="str">
        <f>IF(LJ$9="", "", IF(AND(NOT('Personnel Details'!$N$31=""), $B23&gt;='Personnel Details'!$N$31), 'Personnel Details'!$Q$31, IF(AND(NOT('Personnel Details'!$I$31=""), $B23&gt;='Personnel Details'!$I$31), 'Personnel Details'!$L$31, 'Personnel Details'!$G$31)))</f>
        <v/>
      </c>
      <c r="LM23" s="59" t="str">
        <f t="shared" si="114"/>
        <v/>
      </c>
      <c r="LN23" s="53"/>
      <c r="LP23" s="78" t="str">
        <f>IF(LP$9="", "", IF(AND(NOT('Personnel Details'!$N$32=""), $B23&gt;='Personnel Details'!$N$32), 'Personnel Details'!$O$32, IF(AND(NOT('Personnel Details'!$I$32=""), $B23&gt;='Personnel Details'!$I$32), 'Personnel Details'!$J$32, 'Personnel Details'!$E$32)))</f>
        <v/>
      </c>
      <c r="LQ23" s="59" t="str">
        <f>IF(LP$9="", "", IF(AND(NOT('Personnel Details'!$N$32=""), $B23&gt;='Personnel Details'!$N$32), IF('Personnel Details'!$P$32="","", 'Personnel Details'!$P$32), IF(AND(NOT('Personnel Details'!$I$32=""), $B23&gt;='Personnel Details'!$I$32), IF('Personnel Details'!$K$32="", "", 'Personnel Details'!$K$32), IF('Personnel Details'!$F$32="", "", 'Personnel Details'!$F$32))))</f>
        <v/>
      </c>
      <c r="LR23" s="79" t="str">
        <f>IF(LP$9="", "", IF(AND(NOT('Personnel Details'!$N$32=""), $B23&gt;='Personnel Details'!$N$32), 'Personnel Details'!$Q$32, IF(AND(NOT('Personnel Details'!$I$32=""), $B23&gt;='Personnel Details'!$I$32), 'Personnel Details'!$L$32, 'Personnel Details'!$G$32)))</f>
        <v/>
      </c>
      <c r="LS23" s="59" t="str">
        <f t="shared" si="115"/>
        <v/>
      </c>
      <c r="LT23" s="53"/>
      <c r="LV23" s="78" t="str">
        <f>IF(LV$9="", "", IF(AND(NOT('Personnel Details'!$N$33=""), $B23&gt;='Personnel Details'!$N$33), 'Personnel Details'!$O$33, IF(AND(NOT('Personnel Details'!$I$33=""), $B23&gt;='Personnel Details'!$I$33), 'Personnel Details'!$J$33, 'Personnel Details'!$E$33)))</f>
        <v/>
      </c>
      <c r="LW23" s="59" t="str">
        <f>IF(LV$9="", "", IF(AND(NOT('Personnel Details'!$N$33=""), $B23&gt;='Personnel Details'!$N$33), IF('Personnel Details'!$P$33="","", 'Personnel Details'!$P$33), IF(AND(NOT('Personnel Details'!$I$33=""), $B23&gt;='Personnel Details'!$I$33), IF('Personnel Details'!$K$33="", "", 'Personnel Details'!$K$33), IF('Personnel Details'!$F$33="", "", 'Personnel Details'!$F$33))))</f>
        <v/>
      </c>
      <c r="LX23" s="79" t="str">
        <f>IF(LV$9="", "", IF(AND(NOT('Personnel Details'!$N$33=""), $B23&gt;='Personnel Details'!$N$33), 'Personnel Details'!$Q$33, IF(AND(NOT('Personnel Details'!$I$33=""), $B23&gt;='Personnel Details'!$I$33), 'Personnel Details'!$L$33, 'Personnel Details'!$G$33)))</f>
        <v/>
      </c>
      <c r="LY23" s="59" t="str">
        <f t="shared" si="116"/>
        <v/>
      </c>
      <c r="LZ23" s="53"/>
      <c r="MB23" s="78" t="str">
        <f>IF(MB$9="", "", IF(AND(NOT('Personnel Details'!$N$34=""), $B23&gt;='Personnel Details'!$N$34), 'Personnel Details'!$O$34, IF(AND(NOT('Personnel Details'!$I$34=""), $B23&gt;='Personnel Details'!$I$34), 'Personnel Details'!$J$34, 'Personnel Details'!$E$34)))</f>
        <v/>
      </c>
      <c r="MC23" s="59" t="str">
        <f>IF(MB$9="", "", IF(AND(NOT('Personnel Details'!$N$34=""), $B23&gt;='Personnel Details'!$N$34), IF('Personnel Details'!$P$34="","", 'Personnel Details'!$P$34), IF(AND(NOT('Personnel Details'!$I$34=""), $B23&gt;='Personnel Details'!$I$34), IF('Personnel Details'!$K$34="", "", 'Personnel Details'!$K$34), IF('Personnel Details'!$F$34="", "", 'Personnel Details'!$F$34))))</f>
        <v/>
      </c>
      <c r="MD23" s="79" t="str">
        <f>IF(MB$9="", "", IF(AND(NOT('Personnel Details'!$N$34=""), $B23&gt;='Personnel Details'!$N$34), 'Personnel Details'!$Q$34, IF(AND(NOT('Personnel Details'!$I$34=""), $B23&gt;='Personnel Details'!$I$34), 'Personnel Details'!$L$34, 'Personnel Details'!$G$34)))</f>
        <v/>
      </c>
      <c r="ME23" s="59" t="str">
        <f t="shared" si="117"/>
        <v/>
      </c>
      <c r="MF23" s="53"/>
      <c r="MH23" s="78" t="str">
        <f>IF(MH$9="", "", IF(AND(NOT('Personnel Details'!$N$35=""), $B23&gt;='Personnel Details'!$N$35), 'Personnel Details'!$O$35, IF(AND(NOT('Personnel Details'!$I$35=""), $B23&gt;='Personnel Details'!$I$35), 'Personnel Details'!$J$35, 'Personnel Details'!$E$35)))</f>
        <v/>
      </c>
      <c r="MI23" s="59" t="str">
        <f>IF(MH$9="", "", IF(AND(NOT('Personnel Details'!$N$35=""), $B23&gt;='Personnel Details'!$N$35), IF('Personnel Details'!$P$35="","", 'Personnel Details'!$P$35), IF(AND(NOT('Personnel Details'!$I$35=""), $B23&gt;='Personnel Details'!$I$35), IF('Personnel Details'!$K$35="", "", 'Personnel Details'!$K$35), IF('Personnel Details'!$F$35="", "", 'Personnel Details'!$F$35))))</f>
        <v/>
      </c>
      <c r="MJ23" s="79" t="str">
        <f>IF(MH$9="", "", IF(AND(NOT('Personnel Details'!$N$35=""), $B23&gt;='Personnel Details'!$N$35), 'Personnel Details'!$Q$35, IF(AND(NOT('Personnel Details'!$I$35=""), $B23&gt;='Personnel Details'!$I$35), 'Personnel Details'!$L$35, 'Personnel Details'!$G$35)))</f>
        <v/>
      </c>
      <c r="MK23" s="59" t="str">
        <f t="shared" si="118"/>
        <v/>
      </c>
      <c r="ML23" s="53"/>
      <c r="MN23" s="78" t="str">
        <f>IF(MN$9="", "", IF(AND(NOT('Personnel Details'!$N$36=""), $B23&gt;='Personnel Details'!$N$36), 'Personnel Details'!$O$36, IF(AND(NOT('Personnel Details'!$I$36=""), $B23&gt;='Personnel Details'!$I$36), 'Personnel Details'!$J$36, 'Personnel Details'!$E$36)))</f>
        <v/>
      </c>
      <c r="MO23" s="59" t="str">
        <f>IF(MN$9="", "", IF(AND(NOT('Personnel Details'!$N$36=""), $B23&gt;='Personnel Details'!$N$36), IF('Personnel Details'!$P$36="","", 'Personnel Details'!$P$36), IF(AND(NOT('Personnel Details'!$I$36=""), $B23&gt;='Personnel Details'!$I$36), IF('Personnel Details'!$K$36="", "", 'Personnel Details'!$K$36), IF('Personnel Details'!$F$36="", "", 'Personnel Details'!$F$36))))</f>
        <v/>
      </c>
      <c r="MP23" s="79" t="str">
        <f>IF(MN$9="", "", IF(AND(NOT('Personnel Details'!$N$36=""), $B23&gt;='Personnel Details'!$N$36), 'Personnel Details'!$Q$36, IF(AND(NOT('Personnel Details'!$I$36=""), $B23&gt;='Personnel Details'!$I$36), 'Personnel Details'!$L$36, 'Personnel Details'!$G$36)))</f>
        <v/>
      </c>
      <c r="MQ23" s="59" t="str">
        <f t="shared" si="119"/>
        <v/>
      </c>
      <c r="MR23" s="53"/>
      <c r="MT23" s="78" t="str">
        <f>IF(MT$9="", "", IF(AND(NOT('Personnel Details'!$N$37=""), $B23&gt;='Personnel Details'!$N$37), 'Personnel Details'!$O$37, IF(AND(NOT('Personnel Details'!$I$37=""), $B23&gt;='Personnel Details'!$I$37), 'Personnel Details'!$J$37, 'Personnel Details'!$E$37)))</f>
        <v/>
      </c>
      <c r="MU23" s="59" t="str">
        <f>IF(MT$9="", "", IF(AND(NOT('Personnel Details'!$N$37=""), $B23&gt;='Personnel Details'!$N$37), IF('Personnel Details'!$P$37="","", 'Personnel Details'!$P$37), IF(AND(NOT('Personnel Details'!$I$37=""), $B23&gt;='Personnel Details'!$I$37), IF('Personnel Details'!$K$37="", "", 'Personnel Details'!$K$37), IF('Personnel Details'!$F$37="", "", 'Personnel Details'!$F$37))))</f>
        <v/>
      </c>
      <c r="MV23" s="79" t="str">
        <f>IF(MT$9="", "", IF(AND(NOT('Personnel Details'!$N$37=""), $B23&gt;='Personnel Details'!$N$37), 'Personnel Details'!$Q$37, IF(AND(NOT('Personnel Details'!$I$37=""), $B23&gt;='Personnel Details'!$I$37), 'Personnel Details'!$L$37, 'Personnel Details'!$G$37)))</f>
        <v/>
      </c>
      <c r="MW23" s="59" t="str">
        <f t="shared" si="120"/>
        <v/>
      </c>
      <c r="MX23" s="53"/>
      <c r="MZ23" s="78" t="str">
        <f>IF(MZ$9="", "", IF(AND(NOT('Personnel Details'!$N$38=""), $B23&gt;='Personnel Details'!$N$38), 'Personnel Details'!$O$38, IF(AND(NOT('Personnel Details'!$I$38=""), $B23&gt;='Personnel Details'!$I$38), 'Personnel Details'!$J$38, 'Personnel Details'!$E$38)))</f>
        <v/>
      </c>
      <c r="NA23" s="59" t="str">
        <f>IF(MZ$9="", "", IF(AND(NOT('Personnel Details'!$N$38=""), $B23&gt;='Personnel Details'!$N$38), IF('Personnel Details'!$P$38="","", 'Personnel Details'!$P$38), IF(AND(NOT('Personnel Details'!$I$38=""), $B23&gt;='Personnel Details'!$I$38), IF('Personnel Details'!$K$38="", "", 'Personnel Details'!$K$38), IF('Personnel Details'!$F$38="", "", 'Personnel Details'!$F$38))))</f>
        <v/>
      </c>
      <c r="NB23" s="79" t="str">
        <f>IF(MZ$9="", "", IF(AND(NOT('Personnel Details'!$N$38=""), $B23&gt;='Personnel Details'!$N$38), 'Personnel Details'!$Q$38, IF(AND(NOT('Personnel Details'!$I$38=""), $B23&gt;='Personnel Details'!$I$38), 'Personnel Details'!$L$38, 'Personnel Details'!$G$38)))</f>
        <v/>
      </c>
      <c r="NC23" s="59" t="str">
        <f t="shared" si="121"/>
        <v/>
      </c>
      <c r="ND23" s="53"/>
      <c r="NF23" s="78" t="str">
        <f>IF(NF$9="", "", IF(AND(NOT('Personnel Details'!$N$39=""), $B23&gt;='Personnel Details'!$N$39), 'Personnel Details'!$O$39, IF(AND(NOT('Personnel Details'!$I$39=""), $B23&gt;='Personnel Details'!$I$39), 'Personnel Details'!$J$39, 'Personnel Details'!$E$39)))</f>
        <v/>
      </c>
      <c r="NG23" s="59" t="str">
        <f>IF(NF$9="", "", IF(AND(NOT('Personnel Details'!$N$39=""), $B23&gt;='Personnel Details'!$N$39), IF('Personnel Details'!$P$39="","", 'Personnel Details'!$P$39), IF(AND(NOT('Personnel Details'!$I$39=""), $B23&gt;='Personnel Details'!$I$39), IF('Personnel Details'!$K$39="", "", 'Personnel Details'!$K$39), IF('Personnel Details'!$F$39="", "", 'Personnel Details'!$F$39))))</f>
        <v/>
      </c>
      <c r="NH23" s="79" t="str">
        <f>IF(NF$9="", "", IF(AND(NOT('Personnel Details'!$N$39=""), $B23&gt;='Personnel Details'!$N$39), 'Personnel Details'!$Q$39, IF(AND(NOT('Personnel Details'!$I$39=""), $B23&gt;='Personnel Details'!$I$39), 'Personnel Details'!$L$39, 'Personnel Details'!$G$39)))</f>
        <v/>
      </c>
      <c r="NI23" s="59" t="str">
        <f t="shared" si="122"/>
        <v/>
      </c>
      <c r="NJ23" s="53"/>
      <c r="NL23" s="78" t="str">
        <f>IF(NL$9="", "", IF(AND(NOT('Personnel Details'!$N$40=""), $B23&gt;='Personnel Details'!$N$40), 'Personnel Details'!$O$40, IF(AND(NOT('Personnel Details'!$I$40=""), $B23&gt;='Personnel Details'!$I$40), 'Personnel Details'!$J$40, 'Personnel Details'!$E$40)))</f>
        <v/>
      </c>
      <c r="NM23" s="59" t="str">
        <f>IF(NL$9="", "", IF(AND(NOT('Personnel Details'!$N$40=""), $B23&gt;='Personnel Details'!$N$40), IF('Personnel Details'!$P$40="","", 'Personnel Details'!$P$40), IF(AND(NOT('Personnel Details'!$I$40=""), $B23&gt;='Personnel Details'!$I$40), IF('Personnel Details'!$K$40="", "", 'Personnel Details'!$K$40), IF('Personnel Details'!$F$40="", "", 'Personnel Details'!$F$40))))</f>
        <v/>
      </c>
      <c r="NN23" s="79" t="str">
        <f>IF(NL$9="", "", IF(AND(NOT('Personnel Details'!$N$40=""), $B23&gt;='Personnel Details'!$N$40), 'Personnel Details'!$Q$40, IF(AND(NOT('Personnel Details'!$I$40=""), $B23&gt;='Personnel Details'!$I$40), 'Personnel Details'!$L$40, 'Personnel Details'!$G$40)))</f>
        <v/>
      </c>
      <c r="NO23" s="59" t="str">
        <f t="shared" si="123"/>
        <v/>
      </c>
      <c r="NP23" s="53"/>
    </row>
    <row r="24" spans="1:380" x14ac:dyDescent="0.25">
      <c r="A24" s="32"/>
      <c r="B24" s="113" t="str">
        <f>IFERROR(IF(B23+1&gt;'Personnel Details'!$U$5, "", B23+1), "")</f>
        <v/>
      </c>
      <c r="C24" s="32"/>
      <c r="D24" s="84"/>
      <c r="E24" s="13" t="str">
        <f t="shared" si="2"/>
        <v/>
      </c>
      <c r="F24" s="13" t="str">
        <f t="shared" si="33"/>
        <v/>
      </c>
      <c r="G24" s="56" t="str">
        <f t="shared" si="124"/>
        <v/>
      </c>
      <c r="H24" s="16" t="str">
        <f t="shared" si="34"/>
        <v/>
      </c>
      <c r="I24" s="32"/>
      <c r="J24" s="84"/>
      <c r="K24" s="62" t="str">
        <f t="shared" si="3"/>
        <v/>
      </c>
      <c r="L24" s="62" t="str">
        <f t="shared" si="35"/>
        <v/>
      </c>
      <c r="M24" s="65" t="str">
        <f t="shared" si="125"/>
        <v/>
      </c>
      <c r="N24" s="68" t="str">
        <f t="shared" si="36"/>
        <v/>
      </c>
      <c r="O24" s="32"/>
      <c r="P24" s="84"/>
      <c r="Q24" s="62" t="str">
        <f t="shared" si="4"/>
        <v/>
      </c>
      <c r="R24" s="62" t="str">
        <f t="shared" si="37"/>
        <v/>
      </c>
      <c r="S24" s="65" t="str">
        <f t="shared" si="126"/>
        <v/>
      </c>
      <c r="T24" s="68" t="str">
        <f t="shared" si="38"/>
        <v/>
      </c>
      <c r="U24" s="32"/>
      <c r="V24" s="84"/>
      <c r="W24" s="62" t="str">
        <f t="shared" si="5"/>
        <v/>
      </c>
      <c r="X24" s="62" t="str">
        <f t="shared" si="39"/>
        <v/>
      </c>
      <c r="Y24" s="65" t="str">
        <f t="shared" si="127"/>
        <v/>
      </c>
      <c r="Z24" s="68" t="str">
        <f t="shared" si="40"/>
        <v/>
      </c>
      <c r="AA24" s="32"/>
      <c r="AB24" s="84"/>
      <c r="AC24" s="62" t="str">
        <f t="shared" si="6"/>
        <v/>
      </c>
      <c r="AD24" s="62" t="str">
        <f t="shared" si="41"/>
        <v/>
      </c>
      <c r="AE24" s="65" t="str">
        <f t="shared" si="128"/>
        <v/>
      </c>
      <c r="AF24" s="68" t="str">
        <f t="shared" si="42"/>
        <v/>
      </c>
      <c r="AG24" s="32"/>
      <c r="AH24" s="84"/>
      <c r="AI24" s="62" t="str">
        <f t="shared" si="7"/>
        <v/>
      </c>
      <c r="AJ24" s="62" t="str">
        <f t="shared" si="43"/>
        <v/>
      </c>
      <c r="AK24" s="65" t="str">
        <f t="shared" si="129"/>
        <v/>
      </c>
      <c r="AL24" s="68" t="str">
        <f t="shared" si="44"/>
        <v/>
      </c>
      <c r="AM24" s="32"/>
      <c r="AN24" s="84"/>
      <c r="AO24" s="62" t="str">
        <f t="shared" si="8"/>
        <v/>
      </c>
      <c r="AP24" s="62" t="str">
        <f t="shared" si="45"/>
        <v/>
      </c>
      <c r="AQ24" s="65" t="str">
        <f t="shared" si="130"/>
        <v/>
      </c>
      <c r="AR24" s="68" t="str">
        <f t="shared" si="46"/>
        <v/>
      </c>
      <c r="AS24" s="32"/>
      <c r="AT24" s="84"/>
      <c r="AU24" s="62" t="str">
        <f t="shared" si="9"/>
        <v/>
      </c>
      <c r="AV24" s="62" t="str">
        <f t="shared" si="47"/>
        <v/>
      </c>
      <c r="AW24" s="65" t="str">
        <f t="shared" si="131"/>
        <v/>
      </c>
      <c r="AX24" s="68" t="str">
        <f t="shared" si="48"/>
        <v/>
      </c>
      <c r="AY24" s="32"/>
      <c r="AZ24" s="84"/>
      <c r="BA24" s="62" t="str">
        <f t="shared" si="10"/>
        <v/>
      </c>
      <c r="BB24" s="62" t="str">
        <f t="shared" si="49"/>
        <v/>
      </c>
      <c r="BC24" s="65" t="str">
        <f t="shared" si="132"/>
        <v/>
      </c>
      <c r="BD24" s="68" t="str">
        <f t="shared" si="50"/>
        <v/>
      </c>
      <c r="BE24" s="32"/>
      <c r="BF24" s="84"/>
      <c r="BG24" s="62" t="str">
        <f t="shared" si="11"/>
        <v/>
      </c>
      <c r="BH24" s="62" t="str">
        <f t="shared" si="51"/>
        <v/>
      </c>
      <c r="BI24" s="65" t="str">
        <f t="shared" si="133"/>
        <v/>
      </c>
      <c r="BJ24" s="68" t="str">
        <f t="shared" si="52"/>
        <v/>
      </c>
      <c r="BK24" s="32"/>
      <c r="BL24" s="84"/>
      <c r="BM24" s="62" t="str">
        <f t="shared" si="12"/>
        <v/>
      </c>
      <c r="BN24" s="62" t="str">
        <f t="shared" si="53"/>
        <v/>
      </c>
      <c r="BO24" s="65" t="str">
        <f t="shared" si="134"/>
        <v/>
      </c>
      <c r="BP24" s="68" t="str">
        <f t="shared" si="54"/>
        <v/>
      </c>
      <c r="BQ24" s="32"/>
      <c r="BR24" s="84"/>
      <c r="BS24" s="62" t="str">
        <f t="shared" si="13"/>
        <v/>
      </c>
      <c r="BT24" s="62" t="str">
        <f t="shared" si="55"/>
        <v/>
      </c>
      <c r="BU24" s="65" t="str">
        <f t="shared" si="135"/>
        <v/>
      </c>
      <c r="BV24" s="68" t="str">
        <f t="shared" si="56"/>
        <v/>
      </c>
      <c r="BW24" s="32"/>
      <c r="BX24" s="84"/>
      <c r="BY24" s="62" t="str">
        <f t="shared" si="14"/>
        <v/>
      </c>
      <c r="BZ24" s="62" t="str">
        <f t="shared" si="57"/>
        <v/>
      </c>
      <c r="CA24" s="65" t="str">
        <f t="shared" si="136"/>
        <v/>
      </c>
      <c r="CB24" s="68" t="str">
        <f t="shared" si="58"/>
        <v/>
      </c>
      <c r="CC24" s="32"/>
      <c r="CD24" s="84"/>
      <c r="CE24" s="62" t="str">
        <f t="shared" si="15"/>
        <v/>
      </c>
      <c r="CF24" s="62" t="str">
        <f t="shared" si="59"/>
        <v/>
      </c>
      <c r="CG24" s="65" t="str">
        <f t="shared" si="137"/>
        <v/>
      </c>
      <c r="CH24" s="68" t="str">
        <f t="shared" si="60"/>
        <v/>
      </c>
      <c r="CI24" s="32"/>
      <c r="CJ24" s="84"/>
      <c r="CK24" s="62" t="str">
        <f t="shared" si="16"/>
        <v/>
      </c>
      <c r="CL24" s="62" t="str">
        <f t="shared" si="61"/>
        <v/>
      </c>
      <c r="CM24" s="65" t="str">
        <f t="shared" si="138"/>
        <v/>
      </c>
      <c r="CN24" s="68" t="str">
        <f t="shared" si="62"/>
        <v/>
      </c>
      <c r="CO24" s="32"/>
      <c r="CP24" s="84"/>
      <c r="CQ24" s="62" t="str">
        <f t="shared" si="17"/>
        <v/>
      </c>
      <c r="CR24" s="62" t="str">
        <f t="shared" si="63"/>
        <v/>
      </c>
      <c r="CS24" s="65" t="str">
        <f t="shared" si="139"/>
        <v/>
      </c>
      <c r="CT24" s="68" t="str">
        <f t="shared" si="64"/>
        <v/>
      </c>
      <c r="CU24" s="32"/>
      <c r="CV24" s="84"/>
      <c r="CW24" s="62" t="str">
        <f t="shared" si="18"/>
        <v/>
      </c>
      <c r="CX24" s="62" t="str">
        <f t="shared" si="65"/>
        <v/>
      </c>
      <c r="CY24" s="65" t="str">
        <f t="shared" si="140"/>
        <v/>
      </c>
      <c r="CZ24" s="68" t="str">
        <f t="shared" si="66"/>
        <v/>
      </c>
      <c r="DA24" s="32"/>
      <c r="DB24" s="84"/>
      <c r="DC24" s="62" t="str">
        <f t="shared" si="19"/>
        <v/>
      </c>
      <c r="DD24" s="62" t="str">
        <f t="shared" si="67"/>
        <v/>
      </c>
      <c r="DE24" s="65" t="str">
        <f t="shared" si="141"/>
        <v/>
      </c>
      <c r="DF24" s="68" t="str">
        <f t="shared" si="68"/>
        <v/>
      </c>
      <c r="DG24" s="32"/>
      <c r="DH24" s="84"/>
      <c r="DI24" s="62" t="str">
        <f t="shared" si="20"/>
        <v/>
      </c>
      <c r="DJ24" s="62" t="str">
        <f t="shared" si="69"/>
        <v/>
      </c>
      <c r="DK24" s="65" t="str">
        <f t="shared" si="142"/>
        <v/>
      </c>
      <c r="DL24" s="68" t="str">
        <f t="shared" si="70"/>
        <v/>
      </c>
      <c r="DM24" s="32"/>
      <c r="DN24" s="84"/>
      <c r="DO24" s="62" t="str">
        <f t="shared" si="21"/>
        <v/>
      </c>
      <c r="DP24" s="62" t="str">
        <f t="shared" si="71"/>
        <v/>
      </c>
      <c r="DQ24" s="65" t="str">
        <f t="shared" si="143"/>
        <v/>
      </c>
      <c r="DR24" s="68" t="str">
        <f t="shared" si="72"/>
        <v/>
      </c>
      <c r="DS24" s="32"/>
      <c r="DT24" s="84"/>
      <c r="DU24" s="62" t="str">
        <f t="shared" si="22"/>
        <v/>
      </c>
      <c r="DV24" s="62" t="str">
        <f t="shared" si="73"/>
        <v/>
      </c>
      <c r="DW24" s="65" t="str">
        <f t="shared" si="144"/>
        <v/>
      </c>
      <c r="DX24" s="68" t="str">
        <f t="shared" si="74"/>
        <v/>
      </c>
      <c r="DY24" s="32"/>
      <c r="DZ24" s="84"/>
      <c r="EA24" s="62" t="str">
        <f t="shared" si="23"/>
        <v/>
      </c>
      <c r="EB24" s="62" t="str">
        <f t="shared" si="75"/>
        <v/>
      </c>
      <c r="EC24" s="65" t="str">
        <f t="shared" si="145"/>
        <v/>
      </c>
      <c r="ED24" s="68" t="str">
        <f t="shared" si="76"/>
        <v/>
      </c>
      <c r="EE24" s="32"/>
      <c r="EF24" s="84"/>
      <c r="EG24" s="62" t="str">
        <f t="shared" si="24"/>
        <v/>
      </c>
      <c r="EH24" s="62" t="str">
        <f t="shared" si="77"/>
        <v/>
      </c>
      <c r="EI24" s="65" t="str">
        <f t="shared" si="146"/>
        <v/>
      </c>
      <c r="EJ24" s="68" t="str">
        <f t="shared" si="78"/>
        <v/>
      </c>
      <c r="EK24" s="32"/>
      <c r="EL24" s="84"/>
      <c r="EM24" s="62" t="str">
        <f t="shared" si="25"/>
        <v/>
      </c>
      <c r="EN24" s="62" t="str">
        <f t="shared" si="79"/>
        <v/>
      </c>
      <c r="EO24" s="65" t="str">
        <f t="shared" si="147"/>
        <v/>
      </c>
      <c r="EP24" s="68" t="str">
        <f t="shared" si="80"/>
        <v/>
      </c>
      <c r="EQ24" s="32"/>
      <c r="ER24" s="84"/>
      <c r="ES24" s="62" t="str">
        <f t="shared" si="26"/>
        <v/>
      </c>
      <c r="ET24" s="62" t="str">
        <f t="shared" si="81"/>
        <v/>
      </c>
      <c r="EU24" s="65" t="str">
        <f t="shared" si="148"/>
        <v/>
      </c>
      <c r="EV24" s="68" t="str">
        <f t="shared" si="82"/>
        <v/>
      </c>
      <c r="EW24" s="32"/>
      <c r="EX24" s="84"/>
      <c r="EY24" s="62" t="str">
        <f t="shared" si="27"/>
        <v/>
      </c>
      <c r="EZ24" s="62" t="str">
        <f t="shared" si="83"/>
        <v/>
      </c>
      <c r="FA24" s="65" t="str">
        <f t="shared" si="149"/>
        <v/>
      </c>
      <c r="FB24" s="68" t="str">
        <f t="shared" si="84"/>
        <v/>
      </c>
      <c r="FC24" s="32"/>
      <c r="FD24" s="84"/>
      <c r="FE24" s="62" t="str">
        <f t="shared" si="28"/>
        <v/>
      </c>
      <c r="FF24" s="62" t="str">
        <f t="shared" si="85"/>
        <v/>
      </c>
      <c r="FG24" s="65" t="str">
        <f t="shared" si="150"/>
        <v/>
      </c>
      <c r="FH24" s="68" t="str">
        <f t="shared" si="86"/>
        <v/>
      </c>
      <c r="FI24" s="32"/>
      <c r="FJ24" s="84"/>
      <c r="FK24" s="62" t="str">
        <f t="shared" si="29"/>
        <v/>
      </c>
      <c r="FL24" s="62" t="str">
        <f t="shared" si="87"/>
        <v/>
      </c>
      <c r="FM24" s="65" t="str">
        <f t="shared" si="151"/>
        <v/>
      </c>
      <c r="FN24" s="68" t="str">
        <f t="shared" si="88"/>
        <v/>
      </c>
      <c r="FO24" s="32"/>
      <c r="FP24" s="84"/>
      <c r="FQ24" s="62" t="str">
        <f t="shared" si="30"/>
        <v/>
      </c>
      <c r="FR24" s="62" t="str">
        <f t="shared" si="89"/>
        <v/>
      </c>
      <c r="FS24" s="65" t="str">
        <f t="shared" si="152"/>
        <v/>
      </c>
      <c r="FT24" s="68" t="str">
        <f t="shared" si="90"/>
        <v/>
      </c>
      <c r="FU24" s="32"/>
      <c r="FV24" s="84"/>
      <c r="FW24" s="62" t="str">
        <f t="shared" si="31"/>
        <v/>
      </c>
      <c r="FX24" s="62" t="str">
        <f t="shared" si="91"/>
        <v/>
      </c>
      <c r="FY24" s="65" t="str">
        <f t="shared" si="153"/>
        <v/>
      </c>
      <c r="FZ24" s="68" t="str">
        <f t="shared" si="92"/>
        <v/>
      </c>
      <c r="GA24" s="32"/>
      <c r="GC24" s="7" t="str">
        <f t="shared" si="93"/>
        <v/>
      </c>
      <c r="GD24" s="7" t="str">
        <f t="shared" ca="1" si="32"/>
        <v/>
      </c>
      <c r="GI24" s="45">
        <f t="shared" si="156"/>
        <v>0</v>
      </c>
      <c r="GR24" s="50"/>
      <c r="GT24" s="71" t="str">
        <f>IF(GT$9="", "", IF(AND(NOT('Personnel Details'!$N$11=""), $B24&gt;='Personnel Details'!$N$11), 'Personnel Details'!$O$11, IF(AND(NOT('Personnel Details'!$I$11=""), $B24&gt;='Personnel Details'!$I$11), 'Personnel Details'!$J$11, 'Personnel Details'!$E$11)))</f>
        <v/>
      </c>
      <c r="GU24" s="59" t="str">
        <f>IF(GT$9="", "", IF(AND(NOT('Personnel Details'!$N$11=""), $B24&gt;='Personnel Details'!$N$11), IF('Personnel Details'!$P$11="","", 'Personnel Details'!$P$11), IF(AND(NOT('Personnel Details'!$I$11=""), $B24&gt;='Personnel Details'!$I$11), IF('Personnel Details'!$K$11="", "", 'Personnel Details'!$K$11), IF('Personnel Details'!$F$11="", "", 'Personnel Details'!$F$11))))</f>
        <v/>
      </c>
      <c r="GV24" s="74" t="str">
        <f>IF(GT$9="", "", IF(AND(NOT('Personnel Details'!$N$11=""), $B24&gt;='Personnel Details'!$N$11), 'Personnel Details'!$Q$11, IF(AND(NOT('Personnel Details'!$I$11=""), $B24&gt;='Personnel Details'!$I$11), 'Personnel Details'!$L$11, 'Personnel Details'!$G$11)))</f>
        <v/>
      </c>
      <c r="GW24" s="59" t="str">
        <f t="shared" si="94"/>
        <v/>
      </c>
      <c r="GX24" s="53"/>
      <c r="GZ24" s="78" t="str">
        <f>IF(GZ$9="", "", IF(AND(NOT('Personnel Details'!$N$12=""), $B24&gt;='Personnel Details'!$N$12), 'Personnel Details'!$O$12, IF(AND(NOT('Personnel Details'!$I$12=""), $B24&gt;='Personnel Details'!$I$12), 'Personnel Details'!$J$12, 'Personnel Details'!$E$12)))</f>
        <v/>
      </c>
      <c r="HA24" s="59" t="str">
        <f>IF(GZ$9="", "", IF(AND(NOT('Personnel Details'!$N$12=""), $B24&gt;='Personnel Details'!$N$12), IF('Personnel Details'!$P$12="","", 'Personnel Details'!$P$12), IF(AND(NOT('Personnel Details'!$I$12=""), $B24&gt;='Personnel Details'!$I$12), IF('Personnel Details'!$K$12="", "", 'Personnel Details'!$K$12), IF('Personnel Details'!$F$12="", "", 'Personnel Details'!$F$12))))</f>
        <v/>
      </c>
      <c r="HB24" s="79" t="str">
        <f>IF(GZ$9="", "", IF(AND(NOT('Personnel Details'!$N$12=""), $B24&gt;='Personnel Details'!$N$12), 'Personnel Details'!$Q$12, IF(AND(NOT('Personnel Details'!$I$12=""), $B24&gt;='Personnel Details'!$I$12), 'Personnel Details'!$L$12, 'Personnel Details'!$G$12)))</f>
        <v/>
      </c>
      <c r="HC24" s="59" t="str">
        <f t="shared" si="95"/>
        <v/>
      </c>
      <c r="HD24" s="53"/>
      <c r="HF24" s="78" t="str">
        <f>IF(HF$9="", "", IF(AND(NOT('Personnel Details'!$N$13=""), $B24&gt;='Personnel Details'!$N$13), 'Personnel Details'!$O$13, IF(AND(NOT('Personnel Details'!$I$13=""), $B24&gt;='Personnel Details'!$I$13), 'Personnel Details'!$J$13, 'Personnel Details'!$E$13)))</f>
        <v/>
      </c>
      <c r="HG24" s="59" t="str">
        <f>IF(HF$9="", "", IF(AND(NOT('Personnel Details'!$N$13=""), $B24&gt;='Personnel Details'!$N$13), IF('Personnel Details'!$P$13="","", 'Personnel Details'!$P$13), IF(AND(NOT('Personnel Details'!$I$13=""), $B24&gt;='Personnel Details'!$I$13), IF('Personnel Details'!$K$13="", "", 'Personnel Details'!$K$13), IF('Personnel Details'!$F$13="", "", 'Personnel Details'!$F$13))))</f>
        <v/>
      </c>
      <c r="HH24" s="79" t="str">
        <f>IF(HF$9="", "", IF(AND(NOT('Personnel Details'!$N$13=""), $B24&gt;='Personnel Details'!$N$13), 'Personnel Details'!$Q$13, IF(AND(NOT('Personnel Details'!$I$13=""), $B24&gt;='Personnel Details'!$I$13), 'Personnel Details'!$L$13, 'Personnel Details'!$G$13)))</f>
        <v/>
      </c>
      <c r="HI24" s="59" t="str">
        <f t="shared" si="96"/>
        <v/>
      </c>
      <c r="HJ24" s="53"/>
      <c r="HL24" s="78" t="str">
        <f>IF(HL$9="", "", IF(AND(NOT('Personnel Details'!$N$14=""), $B24&gt;='Personnel Details'!$N$14), 'Personnel Details'!$O$14, IF(AND(NOT('Personnel Details'!$I$14=""), $B24&gt;='Personnel Details'!$I$14), 'Personnel Details'!$J$14, 'Personnel Details'!$E$14)))</f>
        <v/>
      </c>
      <c r="HM24" s="59" t="str">
        <f>IF(HL$9="", "", IF(AND(NOT('Personnel Details'!$N$14=""), $B24&gt;='Personnel Details'!$N$14), IF('Personnel Details'!$P$14="","", 'Personnel Details'!$P$14), IF(AND(NOT('Personnel Details'!$I$14=""), $B24&gt;='Personnel Details'!$I$14), IF('Personnel Details'!$K$14="", "", 'Personnel Details'!$K$14), IF('Personnel Details'!$F$14="", "", 'Personnel Details'!$F$14))))</f>
        <v/>
      </c>
      <c r="HN24" s="79" t="str">
        <f>IF(HL$9="", "", IF(AND(NOT('Personnel Details'!$N$14=""), $B24&gt;='Personnel Details'!$N$14), 'Personnel Details'!$Q$14, IF(AND(NOT('Personnel Details'!$I$14=""), $B24&gt;='Personnel Details'!$I$14), 'Personnel Details'!$L$14, 'Personnel Details'!$G$14)))</f>
        <v/>
      </c>
      <c r="HO24" s="59" t="str">
        <f t="shared" si="97"/>
        <v/>
      </c>
      <c r="HP24" s="53"/>
      <c r="HR24" s="78" t="str">
        <f>IF(HR$9="", "", IF(AND(NOT('Personnel Details'!$N$15=""), $B24&gt;='Personnel Details'!$N$15), 'Personnel Details'!$O$15, IF(AND(NOT('Personnel Details'!$I$15=""), $B24&gt;='Personnel Details'!$I$15), 'Personnel Details'!$J$15, 'Personnel Details'!$E$15)))</f>
        <v/>
      </c>
      <c r="HS24" s="59" t="str">
        <f>IF(HR$9="", "", IF(AND(NOT('Personnel Details'!$N$15=""), $B24&gt;='Personnel Details'!$N$15), IF('Personnel Details'!$P$15="","", 'Personnel Details'!$P$15), IF(AND(NOT('Personnel Details'!$I$15=""), $B24&gt;='Personnel Details'!$I$15), IF('Personnel Details'!$K$15="", "", 'Personnel Details'!$K$15), IF('Personnel Details'!$F$15="", "", 'Personnel Details'!$F$15))))</f>
        <v/>
      </c>
      <c r="HT24" s="79" t="str">
        <f>IF(HR$9="", "", IF(AND(NOT('Personnel Details'!$N$15=""), $B24&gt;='Personnel Details'!$N$15), 'Personnel Details'!$Q$15, IF(AND(NOT('Personnel Details'!$I$15=""), $B24&gt;='Personnel Details'!$I$15), 'Personnel Details'!$L$15, 'Personnel Details'!$G$15)))</f>
        <v/>
      </c>
      <c r="HU24" s="59" t="str">
        <f t="shared" si="98"/>
        <v/>
      </c>
      <c r="HV24" s="53"/>
      <c r="HX24" s="78" t="str">
        <f>IF(HX$9="", "", IF(AND(NOT('Personnel Details'!$N$16=""), $B24&gt;='Personnel Details'!$N$16), 'Personnel Details'!$O$16, IF(AND(NOT('Personnel Details'!$I$16=""), $B24&gt;='Personnel Details'!$I$16), 'Personnel Details'!$J$16, 'Personnel Details'!$E$16)))</f>
        <v/>
      </c>
      <c r="HY24" s="59" t="str">
        <f>IF(HX$9="", "", IF(AND(NOT('Personnel Details'!$N$16=""), $B24&gt;='Personnel Details'!$N$16), IF('Personnel Details'!$P$16="","", 'Personnel Details'!$P$16), IF(AND(NOT('Personnel Details'!$I$16=""), $B24&gt;='Personnel Details'!$I$16), IF('Personnel Details'!$K$16="", "", 'Personnel Details'!$K$16), IF('Personnel Details'!$F$16="", "", 'Personnel Details'!$F$16))))</f>
        <v/>
      </c>
      <c r="HZ24" s="79" t="str">
        <f>IF(HX$9="", "", IF(AND(NOT('Personnel Details'!$N$16=""), $B24&gt;='Personnel Details'!$N$16), 'Personnel Details'!$Q$16, IF(AND(NOT('Personnel Details'!$I$16=""), $B24&gt;='Personnel Details'!$I$16), 'Personnel Details'!$L$16, 'Personnel Details'!$G$16)))</f>
        <v/>
      </c>
      <c r="IA24" s="59" t="str">
        <f t="shared" si="99"/>
        <v/>
      </c>
      <c r="IB24" s="53"/>
      <c r="ID24" s="78" t="str">
        <f>IF(ID$9="", "", IF(AND(NOT('Personnel Details'!$N$17=""), $B24&gt;='Personnel Details'!$N$17), 'Personnel Details'!$O$17, IF(AND(NOT('Personnel Details'!$I$17=""), $B24&gt;='Personnel Details'!$I$17), 'Personnel Details'!$J$17, 'Personnel Details'!$E$17)))</f>
        <v/>
      </c>
      <c r="IE24" s="59" t="str">
        <f>IF(ID$9="", "", IF(AND(NOT('Personnel Details'!$N$17=""), $B24&gt;='Personnel Details'!$N$17), IF('Personnel Details'!$P$17="","", 'Personnel Details'!$P$17), IF(AND(NOT('Personnel Details'!$I$17=""), $B24&gt;='Personnel Details'!$I$17), IF('Personnel Details'!$K$17="", "", 'Personnel Details'!$K$17), IF('Personnel Details'!$F$17="", "", 'Personnel Details'!$F$17))))</f>
        <v/>
      </c>
      <c r="IF24" s="79" t="str">
        <f>IF(ID$9="", "", IF(AND(NOT('Personnel Details'!$N$17=""), $B24&gt;='Personnel Details'!$N$17), 'Personnel Details'!$Q$17, IF(AND(NOT('Personnel Details'!$I$17=""), $B24&gt;='Personnel Details'!$I$17), 'Personnel Details'!$L$17, 'Personnel Details'!$G$17)))</f>
        <v/>
      </c>
      <c r="IG24" s="59" t="str">
        <f t="shared" si="100"/>
        <v/>
      </c>
      <c r="IH24" s="53"/>
      <c r="IJ24" s="78" t="str">
        <f>IF(IJ$9="", "", IF(AND(NOT('Personnel Details'!$N$18=""), $B24&gt;='Personnel Details'!$N$18), 'Personnel Details'!$O$18, IF(AND(NOT('Personnel Details'!$I$18=""), $B24&gt;='Personnel Details'!$I$18), 'Personnel Details'!$J$18, 'Personnel Details'!$E$18)))</f>
        <v/>
      </c>
      <c r="IK24" s="59" t="str">
        <f>IF(IJ$9="", "", IF(AND(NOT('Personnel Details'!$N$18=""), $B24&gt;='Personnel Details'!$N$18), IF('Personnel Details'!$P$18="","", 'Personnel Details'!$P$18), IF(AND(NOT('Personnel Details'!$I$18=""), $B24&gt;='Personnel Details'!$I$18), IF('Personnel Details'!$K$18="", "", 'Personnel Details'!$K$18), IF('Personnel Details'!$F$18="", "", 'Personnel Details'!$F$18))))</f>
        <v/>
      </c>
      <c r="IL24" s="79" t="str">
        <f>IF(IJ$9="", "", IF(AND(NOT('Personnel Details'!$N$18=""), $B24&gt;='Personnel Details'!$N$18), 'Personnel Details'!$Q$18, IF(AND(NOT('Personnel Details'!$I$18=""), $B24&gt;='Personnel Details'!$I$18), 'Personnel Details'!$L$18, 'Personnel Details'!$G$18)))</f>
        <v/>
      </c>
      <c r="IM24" s="59" t="str">
        <f t="shared" si="101"/>
        <v/>
      </c>
      <c r="IN24" s="53"/>
      <c r="IP24" s="78" t="str">
        <f>IF(IP$9="", "", IF(AND(NOT('Personnel Details'!$N$19=""), $B24&gt;='Personnel Details'!$N$19), 'Personnel Details'!$O$19, IF(AND(NOT('Personnel Details'!$I$19=""), $B24&gt;='Personnel Details'!$I$19), 'Personnel Details'!$J$19, 'Personnel Details'!$E$19)))</f>
        <v/>
      </c>
      <c r="IQ24" s="59" t="str">
        <f>IF(IP$9="", "", IF(AND(NOT('Personnel Details'!$N$19=""), $B24&gt;='Personnel Details'!$N$19), IF('Personnel Details'!$P$19="","", 'Personnel Details'!$P$19), IF(AND(NOT('Personnel Details'!$I$19=""), $B24&gt;='Personnel Details'!$I$19), IF('Personnel Details'!$K$19="", "", 'Personnel Details'!$K$19), IF('Personnel Details'!$F$19="", "", 'Personnel Details'!$F$19))))</f>
        <v/>
      </c>
      <c r="IR24" s="79" t="str">
        <f>IF(IP$9="", "", IF(AND(NOT('Personnel Details'!$N$19=""), $B24&gt;='Personnel Details'!$N$19), 'Personnel Details'!$Q$19, IF(AND(NOT('Personnel Details'!$I$19=""), $B24&gt;='Personnel Details'!$I$19), 'Personnel Details'!$L$19, 'Personnel Details'!$G$19)))</f>
        <v/>
      </c>
      <c r="IS24" s="59" t="str">
        <f t="shared" si="102"/>
        <v/>
      </c>
      <c r="IT24" s="53"/>
      <c r="IV24" s="78" t="str">
        <f>IF(IV$9="", "", IF(AND(NOT('Personnel Details'!$N$20=""), $B24&gt;='Personnel Details'!$N$20), 'Personnel Details'!$O$20, IF(AND(NOT('Personnel Details'!$I$20=""), $B24&gt;='Personnel Details'!$I$20), 'Personnel Details'!$J$20, 'Personnel Details'!$E$20)))</f>
        <v/>
      </c>
      <c r="IW24" s="59" t="str">
        <f>IF(IV$9="", "", IF(AND(NOT('Personnel Details'!$N$20=""), $B24&gt;='Personnel Details'!$N$20), IF('Personnel Details'!$P$20="","", 'Personnel Details'!$P$20), IF(AND(NOT('Personnel Details'!$I$20=""), $B24&gt;='Personnel Details'!$I$20), IF('Personnel Details'!$K$20="", "", 'Personnel Details'!$K$20), IF('Personnel Details'!$F$20="", "", 'Personnel Details'!$F$20))))</f>
        <v/>
      </c>
      <c r="IX24" s="79" t="str">
        <f>IF(IV$9="", "", IF(AND(NOT('Personnel Details'!$N$20=""), $B24&gt;='Personnel Details'!$N$20), 'Personnel Details'!$Q$20, IF(AND(NOT('Personnel Details'!$I$20=""), $B24&gt;='Personnel Details'!$I$20), 'Personnel Details'!$L$20, 'Personnel Details'!$G$20)))</f>
        <v/>
      </c>
      <c r="IY24" s="59" t="str">
        <f t="shared" si="103"/>
        <v/>
      </c>
      <c r="IZ24" s="53"/>
      <c r="JB24" s="78" t="str">
        <f>IF(JB$9="", "", IF(AND(NOT('Personnel Details'!$N$21=""), $B24&gt;='Personnel Details'!$N$21), 'Personnel Details'!$O$21, IF(AND(NOT('Personnel Details'!$I$21=""), $B24&gt;='Personnel Details'!$I$21), 'Personnel Details'!$J$21, 'Personnel Details'!$E$21)))</f>
        <v/>
      </c>
      <c r="JC24" s="59" t="str">
        <f>IF(JB$9="", "", IF(AND(NOT('Personnel Details'!$N$21=""), $B24&gt;='Personnel Details'!$N$21), IF('Personnel Details'!$P$21="","", 'Personnel Details'!$P$21), IF(AND(NOT('Personnel Details'!$I$21=""), $B24&gt;='Personnel Details'!$I$21), IF('Personnel Details'!$K$21="", "", 'Personnel Details'!$K$21), IF('Personnel Details'!$F$21="", "", 'Personnel Details'!$F$21))))</f>
        <v/>
      </c>
      <c r="JD24" s="79" t="str">
        <f>IF(JB$9="", "", IF(AND(NOT('Personnel Details'!$N$21=""), $B24&gt;='Personnel Details'!$N$21), 'Personnel Details'!$Q$21, IF(AND(NOT('Personnel Details'!$I$21=""), $B24&gt;='Personnel Details'!$I$21), 'Personnel Details'!$L$21, 'Personnel Details'!$G$21)))</f>
        <v/>
      </c>
      <c r="JE24" s="59" t="str">
        <f t="shared" si="104"/>
        <v/>
      </c>
      <c r="JF24" s="53"/>
      <c r="JH24" s="78" t="str">
        <f>IF(JH$9="", "", IF(AND(NOT('Personnel Details'!$N$22=""), $B24&gt;='Personnel Details'!$N$22), 'Personnel Details'!$O$22, IF(AND(NOT('Personnel Details'!$I$22=""), $B24&gt;='Personnel Details'!$I$22), 'Personnel Details'!$J$22, 'Personnel Details'!$E$22)))</f>
        <v/>
      </c>
      <c r="JI24" s="59" t="str">
        <f>IF(JH$9="", "", IF(AND(NOT('Personnel Details'!$N$22=""), $B24&gt;='Personnel Details'!$N$22), IF('Personnel Details'!$P$22="","", 'Personnel Details'!$P$22), IF(AND(NOT('Personnel Details'!$I$22=""), $B24&gt;='Personnel Details'!$I$22), IF('Personnel Details'!$K$22="", "", 'Personnel Details'!$K$22), IF('Personnel Details'!$F$22="", "", 'Personnel Details'!$F$22))))</f>
        <v/>
      </c>
      <c r="JJ24" s="79" t="str">
        <f>IF(JH$9="", "", IF(AND(NOT('Personnel Details'!$N$22=""), $B24&gt;='Personnel Details'!$N$22), 'Personnel Details'!$Q$22, IF(AND(NOT('Personnel Details'!$I$22=""), $B24&gt;='Personnel Details'!$I$22), 'Personnel Details'!$L$22, 'Personnel Details'!$G$22)))</f>
        <v/>
      </c>
      <c r="JK24" s="59" t="str">
        <f t="shared" si="105"/>
        <v/>
      </c>
      <c r="JL24" s="53"/>
      <c r="JN24" s="78" t="str">
        <f>IF(JN$9="", "", IF(AND(NOT('Personnel Details'!$N$23=""), $B24&gt;='Personnel Details'!$N$23), 'Personnel Details'!$O$23, IF(AND(NOT('Personnel Details'!$I$23=""), $B24&gt;='Personnel Details'!$I$23), 'Personnel Details'!$J$23, 'Personnel Details'!$E$23)))</f>
        <v/>
      </c>
      <c r="JO24" s="59" t="str">
        <f>IF(JN$9="", "", IF(AND(NOT('Personnel Details'!$N$23=""), $B24&gt;='Personnel Details'!$N$23), IF('Personnel Details'!$P$23="","", 'Personnel Details'!$P$23), IF(AND(NOT('Personnel Details'!$I$23=""), $B24&gt;='Personnel Details'!$I$23), IF('Personnel Details'!$K$23="", "", 'Personnel Details'!$K$23), IF('Personnel Details'!$F$23="", "", 'Personnel Details'!$F$23))))</f>
        <v/>
      </c>
      <c r="JP24" s="79" t="str">
        <f>IF(JN$9="", "", IF(AND(NOT('Personnel Details'!$N$23=""), $B24&gt;='Personnel Details'!$N$23), 'Personnel Details'!$Q$23, IF(AND(NOT('Personnel Details'!$I$23=""), $B24&gt;='Personnel Details'!$I$23), 'Personnel Details'!$L$23, 'Personnel Details'!$G$23)))</f>
        <v/>
      </c>
      <c r="JQ24" s="59" t="str">
        <f t="shared" si="106"/>
        <v/>
      </c>
      <c r="JR24" s="53"/>
      <c r="JT24" s="78" t="str">
        <f>IF(JT$9="", "", IF(AND(NOT('Personnel Details'!$N$24=""), $B24&gt;='Personnel Details'!$N$24), 'Personnel Details'!$O$24, IF(AND(NOT('Personnel Details'!$I$24=""), $B24&gt;='Personnel Details'!$I$24), 'Personnel Details'!$J$24, 'Personnel Details'!$E$24)))</f>
        <v/>
      </c>
      <c r="JU24" s="59" t="str">
        <f>IF(JT$9="", "", IF(AND(NOT('Personnel Details'!$N$24=""), $B24&gt;='Personnel Details'!$N$24), IF('Personnel Details'!$P$24="","", 'Personnel Details'!$P$24), IF(AND(NOT('Personnel Details'!$I$24=""), $B24&gt;='Personnel Details'!$I$24), IF('Personnel Details'!$K$24="", "", 'Personnel Details'!$K$24), IF('Personnel Details'!$F$24="", "", 'Personnel Details'!$F$24))))</f>
        <v/>
      </c>
      <c r="JV24" s="79" t="str">
        <f>IF(JT$9="", "", IF(AND(NOT('Personnel Details'!$N$24=""), $B24&gt;='Personnel Details'!$N$24), 'Personnel Details'!$Q$24, IF(AND(NOT('Personnel Details'!$I$24=""), $B24&gt;='Personnel Details'!$I$24), 'Personnel Details'!$L$24, 'Personnel Details'!$G$24)))</f>
        <v/>
      </c>
      <c r="JW24" s="59" t="str">
        <f t="shared" si="107"/>
        <v/>
      </c>
      <c r="JX24" s="53"/>
      <c r="JZ24" s="78" t="str">
        <f>IF(JZ$9="", "", IF(AND(NOT('Personnel Details'!$N$25=""), $B24&gt;='Personnel Details'!$N$25), 'Personnel Details'!$O$25, IF(AND(NOT('Personnel Details'!$I$25=""), $B24&gt;='Personnel Details'!$I$25), 'Personnel Details'!$J$25, 'Personnel Details'!$E$25)))</f>
        <v/>
      </c>
      <c r="KA24" s="59" t="str">
        <f>IF(JZ$9="", "", IF(AND(NOT('Personnel Details'!$N$25=""), $B24&gt;='Personnel Details'!$N$25), IF('Personnel Details'!$P$25="","", 'Personnel Details'!$P$25), IF(AND(NOT('Personnel Details'!$I$25=""), $B24&gt;='Personnel Details'!$I$25), IF('Personnel Details'!$K$25="", "", 'Personnel Details'!$K$25), IF('Personnel Details'!$F$25="", "", 'Personnel Details'!$F$25))))</f>
        <v/>
      </c>
      <c r="KB24" s="79" t="str">
        <f>IF(JZ$9="", "", IF(AND(NOT('Personnel Details'!$N$25=""), $B24&gt;='Personnel Details'!$N$25), 'Personnel Details'!$Q$25, IF(AND(NOT('Personnel Details'!$I$25=""), $B24&gt;='Personnel Details'!$I$25), 'Personnel Details'!$L$25, 'Personnel Details'!$G$25)))</f>
        <v/>
      </c>
      <c r="KC24" s="59" t="str">
        <f t="shared" si="108"/>
        <v/>
      </c>
      <c r="KD24" s="53"/>
      <c r="KF24" s="78" t="str">
        <f>IF(KF$9="", "", IF(AND(NOT('Personnel Details'!$N$26=""), $B24&gt;='Personnel Details'!$N$26), 'Personnel Details'!$O$26, IF(AND(NOT('Personnel Details'!$I$26=""), $B24&gt;='Personnel Details'!$I$26), 'Personnel Details'!$J$26, 'Personnel Details'!$E$26)))</f>
        <v/>
      </c>
      <c r="KG24" s="59" t="str">
        <f>IF(KF$9="", "", IF(AND(NOT('Personnel Details'!$N$26=""), $B24&gt;='Personnel Details'!$N$26), IF('Personnel Details'!$P$26="","", 'Personnel Details'!$P$26), IF(AND(NOT('Personnel Details'!$I$26=""), $B24&gt;='Personnel Details'!$I$26), IF('Personnel Details'!$K$26="", "", 'Personnel Details'!$K$26), IF('Personnel Details'!$F$26="", "", 'Personnel Details'!$F$26))))</f>
        <v/>
      </c>
      <c r="KH24" s="79" t="str">
        <f>IF(KF$9="", "", IF(AND(NOT('Personnel Details'!$N$26=""), $B24&gt;='Personnel Details'!$N$26), 'Personnel Details'!$Q$26, IF(AND(NOT('Personnel Details'!$I$26=""), $B24&gt;='Personnel Details'!$I$26), 'Personnel Details'!$L$26, 'Personnel Details'!$G$26)))</f>
        <v/>
      </c>
      <c r="KI24" s="59" t="str">
        <f t="shared" si="109"/>
        <v/>
      </c>
      <c r="KJ24" s="53"/>
      <c r="KL24" s="78" t="str">
        <f>IF(KL$9="", "", IF(AND(NOT('Personnel Details'!$N$27=""), $B24&gt;='Personnel Details'!$N$27), 'Personnel Details'!$O$27, IF(AND(NOT('Personnel Details'!$I$27=""), $B24&gt;='Personnel Details'!$I$27), 'Personnel Details'!$J$27, 'Personnel Details'!$E$27)))</f>
        <v/>
      </c>
      <c r="KM24" s="59" t="str">
        <f>IF(KL$9="", "", IF(AND(NOT('Personnel Details'!$N$27=""), $B24&gt;='Personnel Details'!$N$27), IF('Personnel Details'!$P$27="","", 'Personnel Details'!$P$27), IF(AND(NOT('Personnel Details'!$I$27=""), $B24&gt;='Personnel Details'!$I$27), IF('Personnel Details'!$K$27="", "", 'Personnel Details'!$K$27), IF('Personnel Details'!$F$27="", "", 'Personnel Details'!$F$27))))</f>
        <v/>
      </c>
      <c r="KN24" s="79" t="str">
        <f>IF(KL$9="", "", IF(AND(NOT('Personnel Details'!$N$27=""), $B24&gt;='Personnel Details'!$N$27), 'Personnel Details'!$Q$27, IF(AND(NOT('Personnel Details'!$I$27=""), $B24&gt;='Personnel Details'!$I$27), 'Personnel Details'!$L$27, 'Personnel Details'!$G$27)))</f>
        <v/>
      </c>
      <c r="KO24" s="59" t="str">
        <f t="shared" si="110"/>
        <v/>
      </c>
      <c r="KP24" s="53"/>
      <c r="KR24" s="78" t="str">
        <f>IF(KR$9="", "", IF(AND(NOT('Personnel Details'!$N$28=""), $B24&gt;='Personnel Details'!$N$28), 'Personnel Details'!$O$28, IF(AND(NOT('Personnel Details'!$I$28=""), $B24&gt;='Personnel Details'!$I$28), 'Personnel Details'!$J$28, 'Personnel Details'!$E$28)))</f>
        <v/>
      </c>
      <c r="KS24" s="59" t="str">
        <f>IF(KR$9="", "", IF(AND(NOT('Personnel Details'!$N$28=""), $B24&gt;='Personnel Details'!$N$28), IF('Personnel Details'!$P$28="","", 'Personnel Details'!$P$28), IF(AND(NOT('Personnel Details'!$I$28=""), $B24&gt;='Personnel Details'!$I$28), IF('Personnel Details'!$K$28="", "", 'Personnel Details'!$K$28), IF('Personnel Details'!$F$28="", "", 'Personnel Details'!$F$28))))</f>
        <v/>
      </c>
      <c r="KT24" s="79" t="str">
        <f>IF(KR$9="", "", IF(AND(NOT('Personnel Details'!$N$28=""), $B24&gt;='Personnel Details'!$N$28), 'Personnel Details'!$Q$28, IF(AND(NOT('Personnel Details'!$I$28=""), $B24&gt;='Personnel Details'!$I$28), 'Personnel Details'!$L$28, 'Personnel Details'!$G$28)))</f>
        <v/>
      </c>
      <c r="KU24" s="59" t="str">
        <f t="shared" si="111"/>
        <v/>
      </c>
      <c r="KV24" s="53"/>
      <c r="KX24" s="78" t="str">
        <f>IF(KX$9="", "", IF(AND(NOT('Personnel Details'!$N$29=""), $B24&gt;='Personnel Details'!$N$29), 'Personnel Details'!$O$29, IF(AND(NOT('Personnel Details'!$I$29=""), $B24&gt;='Personnel Details'!$I$29), 'Personnel Details'!$J$29, 'Personnel Details'!$E$29)))</f>
        <v/>
      </c>
      <c r="KY24" s="59" t="str">
        <f>IF(KX$9="", "", IF(AND(NOT('Personnel Details'!$N$29=""), $B24&gt;='Personnel Details'!$N$29), IF('Personnel Details'!$P$29="","", 'Personnel Details'!$P$29), IF(AND(NOT('Personnel Details'!$I$29=""), $B24&gt;='Personnel Details'!$I$29), IF('Personnel Details'!$K$29="", "", 'Personnel Details'!$K$29), IF('Personnel Details'!$F$29="", "", 'Personnel Details'!$F$29))))</f>
        <v/>
      </c>
      <c r="KZ24" s="79" t="str">
        <f>IF(KX$9="", "", IF(AND(NOT('Personnel Details'!$N$29=""), $B24&gt;='Personnel Details'!$N$29), 'Personnel Details'!$Q$29, IF(AND(NOT('Personnel Details'!$I$29=""), $B24&gt;='Personnel Details'!$I$29), 'Personnel Details'!$L$29, 'Personnel Details'!$G$29)))</f>
        <v/>
      </c>
      <c r="LA24" s="59" t="str">
        <f t="shared" si="112"/>
        <v/>
      </c>
      <c r="LB24" s="53"/>
      <c r="LD24" s="78" t="str">
        <f>IF(LD$9="", "", IF(AND(NOT('Personnel Details'!$N$30=""), $B24&gt;='Personnel Details'!$N$30), 'Personnel Details'!$O$30, IF(AND(NOT('Personnel Details'!$I$30=""), $B24&gt;='Personnel Details'!$I$30), 'Personnel Details'!$J$30, 'Personnel Details'!$E$30)))</f>
        <v/>
      </c>
      <c r="LE24" s="59" t="str">
        <f>IF(LD$9="", "", IF(AND(NOT('Personnel Details'!$N$30=""), $B24&gt;='Personnel Details'!$N$30), IF('Personnel Details'!$P$30="","", 'Personnel Details'!$P$30), IF(AND(NOT('Personnel Details'!$I$30=""), $B24&gt;='Personnel Details'!$I$30), IF('Personnel Details'!$K$30="", "", 'Personnel Details'!$K$30), IF('Personnel Details'!$F$30="", "", 'Personnel Details'!$F$30))))</f>
        <v/>
      </c>
      <c r="LF24" s="79" t="str">
        <f>IF(LD$9="", "", IF(AND(NOT('Personnel Details'!$N$30=""), $B24&gt;='Personnel Details'!$N$30), 'Personnel Details'!$Q$30, IF(AND(NOT('Personnel Details'!$I$30=""), $B24&gt;='Personnel Details'!$I$30), 'Personnel Details'!$L$30, 'Personnel Details'!$G$30)))</f>
        <v/>
      </c>
      <c r="LG24" s="59" t="str">
        <f t="shared" si="113"/>
        <v/>
      </c>
      <c r="LH24" s="53"/>
      <c r="LJ24" s="78" t="str">
        <f>IF(LJ$9="", "", IF(AND(NOT('Personnel Details'!$N$31=""), $B24&gt;='Personnel Details'!$N$31), 'Personnel Details'!$O$31, IF(AND(NOT('Personnel Details'!$I$31=""), $B24&gt;='Personnel Details'!$I$31), 'Personnel Details'!$J$31, 'Personnel Details'!$E$31)))</f>
        <v/>
      </c>
      <c r="LK24" s="59" t="str">
        <f>IF(LJ$9="", "", IF(AND(NOT('Personnel Details'!$N$31=""), $B24&gt;='Personnel Details'!$N$31), IF('Personnel Details'!$P$31="","", 'Personnel Details'!$P$31), IF(AND(NOT('Personnel Details'!$I$31=""), $B24&gt;='Personnel Details'!$I$31), IF('Personnel Details'!$K$31="", "", 'Personnel Details'!$K$31), IF('Personnel Details'!$F$31="", "", 'Personnel Details'!$F$31))))</f>
        <v/>
      </c>
      <c r="LL24" s="79" t="str">
        <f>IF(LJ$9="", "", IF(AND(NOT('Personnel Details'!$N$31=""), $B24&gt;='Personnel Details'!$N$31), 'Personnel Details'!$Q$31, IF(AND(NOT('Personnel Details'!$I$31=""), $B24&gt;='Personnel Details'!$I$31), 'Personnel Details'!$L$31, 'Personnel Details'!$G$31)))</f>
        <v/>
      </c>
      <c r="LM24" s="59" t="str">
        <f t="shared" si="114"/>
        <v/>
      </c>
      <c r="LN24" s="53"/>
      <c r="LP24" s="78" t="str">
        <f>IF(LP$9="", "", IF(AND(NOT('Personnel Details'!$N$32=""), $B24&gt;='Personnel Details'!$N$32), 'Personnel Details'!$O$32, IF(AND(NOT('Personnel Details'!$I$32=""), $B24&gt;='Personnel Details'!$I$32), 'Personnel Details'!$J$32, 'Personnel Details'!$E$32)))</f>
        <v/>
      </c>
      <c r="LQ24" s="59" t="str">
        <f>IF(LP$9="", "", IF(AND(NOT('Personnel Details'!$N$32=""), $B24&gt;='Personnel Details'!$N$32), IF('Personnel Details'!$P$32="","", 'Personnel Details'!$P$32), IF(AND(NOT('Personnel Details'!$I$32=""), $B24&gt;='Personnel Details'!$I$32), IF('Personnel Details'!$K$32="", "", 'Personnel Details'!$K$32), IF('Personnel Details'!$F$32="", "", 'Personnel Details'!$F$32))))</f>
        <v/>
      </c>
      <c r="LR24" s="79" t="str">
        <f>IF(LP$9="", "", IF(AND(NOT('Personnel Details'!$N$32=""), $B24&gt;='Personnel Details'!$N$32), 'Personnel Details'!$Q$32, IF(AND(NOT('Personnel Details'!$I$32=""), $B24&gt;='Personnel Details'!$I$32), 'Personnel Details'!$L$32, 'Personnel Details'!$G$32)))</f>
        <v/>
      </c>
      <c r="LS24" s="59" t="str">
        <f t="shared" si="115"/>
        <v/>
      </c>
      <c r="LT24" s="53"/>
      <c r="LV24" s="78" t="str">
        <f>IF(LV$9="", "", IF(AND(NOT('Personnel Details'!$N$33=""), $B24&gt;='Personnel Details'!$N$33), 'Personnel Details'!$O$33, IF(AND(NOT('Personnel Details'!$I$33=""), $B24&gt;='Personnel Details'!$I$33), 'Personnel Details'!$J$33, 'Personnel Details'!$E$33)))</f>
        <v/>
      </c>
      <c r="LW24" s="59" t="str">
        <f>IF(LV$9="", "", IF(AND(NOT('Personnel Details'!$N$33=""), $B24&gt;='Personnel Details'!$N$33), IF('Personnel Details'!$P$33="","", 'Personnel Details'!$P$33), IF(AND(NOT('Personnel Details'!$I$33=""), $B24&gt;='Personnel Details'!$I$33), IF('Personnel Details'!$K$33="", "", 'Personnel Details'!$K$33), IF('Personnel Details'!$F$33="", "", 'Personnel Details'!$F$33))))</f>
        <v/>
      </c>
      <c r="LX24" s="79" t="str">
        <f>IF(LV$9="", "", IF(AND(NOT('Personnel Details'!$N$33=""), $B24&gt;='Personnel Details'!$N$33), 'Personnel Details'!$Q$33, IF(AND(NOT('Personnel Details'!$I$33=""), $B24&gt;='Personnel Details'!$I$33), 'Personnel Details'!$L$33, 'Personnel Details'!$G$33)))</f>
        <v/>
      </c>
      <c r="LY24" s="59" t="str">
        <f t="shared" si="116"/>
        <v/>
      </c>
      <c r="LZ24" s="53"/>
      <c r="MB24" s="78" t="str">
        <f>IF(MB$9="", "", IF(AND(NOT('Personnel Details'!$N$34=""), $B24&gt;='Personnel Details'!$N$34), 'Personnel Details'!$O$34, IF(AND(NOT('Personnel Details'!$I$34=""), $B24&gt;='Personnel Details'!$I$34), 'Personnel Details'!$J$34, 'Personnel Details'!$E$34)))</f>
        <v/>
      </c>
      <c r="MC24" s="59" t="str">
        <f>IF(MB$9="", "", IF(AND(NOT('Personnel Details'!$N$34=""), $B24&gt;='Personnel Details'!$N$34), IF('Personnel Details'!$P$34="","", 'Personnel Details'!$P$34), IF(AND(NOT('Personnel Details'!$I$34=""), $B24&gt;='Personnel Details'!$I$34), IF('Personnel Details'!$K$34="", "", 'Personnel Details'!$K$34), IF('Personnel Details'!$F$34="", "", 'Personnel Details'!$F$34))))</f>
        <v/>
      </c>
      <c r="MD24" s="79" t="str">
        <f>IF(MB$9="", "", IF(AND(NOT('Personnel Details'!$N$34=""), $B24&gt;='Personnel Details'!$N$34), 'Personnel Details'!$Q$34, IF(AND(NOT('Personnel Details'!$I$34=""), $B24&gt;='Personnel Details'!$I$34), 'Personnel Details'!$L$34, 'Personnel Details'!$G$34)))</f>
        <v/>
      </c>
      <c r="ME24" s="59" t="str">
        <f t="shared" si="117"/>
        <v/>
      </c>
      <c r="MF24" s="53"/>
      <c r="MH24" s="78" t="str">
        <f>IF(MH$9="", "", IF(AND(NOT('Personnel Details'!$N$35=""), $B24&gt;='Personnel Details'!$N$35), 'Personnel Details'!$O$35, IF(AND(NOT('Personnel Details'!$I$35=""), $B24&gt;='Personnel Details'!$I$35), 'Personnel Details'!$J$35, 'Personnel Details'!$E$35)))</f>
        <v/>
      </c>
      <c r="MI24" s="59" t="str">
        <f>IF(MH$9="", "", IF(AND(NOT('Personnel Details'!$N$35=""), $B24&gt;='Personnel Details'!$N$35), IF('Personnel Details'!$P$35="","", 'Personnel Details'!$P$35), IF(AND(NOT('Personnel Details'!$I$35=""), $B24&gt;='Personnel Details'!$I$35), IF('Personnel Details'!$K$35="", "", 'Personnel Details'!$K$35), IF('Personnel Details'!$F$35="", "", 'Personnel Details'!$F$35))))</f>
        <v/>
      </c>
      <c r="MJ24" s="79" t="str">
        <f>IF(MH$9="", "", IF(AND(NOT('Personnel Details'!$N$35=""), $B24&gt;='Personnel Details'!$N$35), 'Personnel Details'!$Q$35, IF(AND(NOT('Personnel Details'!$I$35=""), $B24&gt;='Personnel Details'!$I$35), 'Personnel Details'!$L$35, 'Personnel Details'!$G$35)))</f>
        <v/>
      </c>
      <c r="MK24" s="59" t="str">
        <f t="shared" si="118"/>
        <v/>
      </c>
      <c r="ML24" s="53"/>
      <c r="MN24" s="78" t="str">
        <f>IF(MN$9="", "", IF(AND(NOT('Personnel Details'!$N$36=""), $B24&gt;='Personnel Details'!$N$36), 'Personnel Details'!$O$36, IF(AND(NOT('Personnel Details'!$I$36=""), $B24&gt;='Personnel Details'!$I$36), 'Personnel Details'!$J$36, 'Personnel Details'!$E$36)))</f>
        <v/>
      </c>
      <c r="MO24" s="59" t="str">
        <f>IF(MN$9="", "", IF(AND(NOT('Personnel Details'!$N$36=""), $B24&gt;='Personnel Details'!$N$36), IF('Personnel Details'!$P$36="","", 'Personnel Details'!$P$36), IF(AND(NOT('Personnel Details'!$I$36=""), $B24&gt;='Personnel Details'!$I$36), IF('Personnel Details'!$K$36="", "", 'Personnel Details'!$K$36), IF('Personnel Details'!$F$36="", "", 'Personnel Details'!$F$36))))</f>
        <v/>
      </c>
      <c r="MP24" s="79" t="str">
        <f>IF(MN$9="", "", IF(AND(NOT('Personnel Details'!$N$36=""), $B24&gt;='Personnel Details'!$N$36), 'Personnel Details'!$Q$36, IF(AND(NOT('Personnel Details'!$I$36=""), $B24&gt;='Personnel Details'!$I$36), 'Personnel Details'!$L$36, 'Personnel Details'!$G$36)))</f>
        <v/>
      </c>
      <c r="MQ24" s="59" t="str">
        <f t="shared" si="119"/>
        <v/>
      </c>
      <c r="MR24" s="53"/>
      <c r="MT24" s="78" t="str">
        <f>IF(MT$9="", "", IF(AND(NOT('Personnel Details'!$N$37=""), $B24&gt;='Personnel Details'!$N$37), 'Personnel Details'!$O$37, IF(AND(NOT('Personnel Details'!$I$37=""), $B24&gt;='Personnel Details'!$I$37), 'Personnel Details'!$J$37, 'Personnel Details'!$E$37)))</f>
        <v/>
      </c>
      <c r="MU24" s="59" t="str">
        <f>IF(MT$9="", "", IF(AND(NOT('Personnel Details'!$N$37=""), $B24&gt;='Personnel Details'!$N$37), IF('Personnel Details'!$P$37="","", 'Personnel Details'!$P$37), IF(AND(NOT('Personnel Details'!$I$37=""), $B24&gt;='Personnel Details'!$I$37), IF('Personnel Details'!$K$37="", "", 'Personnel Details'!$K$37), IF('Personnel Details'!$F$37="", "", 'Personnel Details'!$F$37))))</f>
        <v/>
      </c>
      <c r="MV24" s="79" t="str">
        <f>IF(MT$9="", "", IF(AND(NOT('Personnel Details'!$N$37=""), $B24&gt;='Personnel Details'!$N$37), 'Personnel Details'!$Q$37, IF(AND(NOT('Personnel Details'!$I$37=""), $B24&gt;='Personnel Details'!$I$37), 'Personnel Details'!$L$37, 'Personnel Details'!$G$37)))</f>
        <v/>
      </c>
      <c r="MW24" s="59" t="str">
        <f t="shared" si="120"/>
        <v/>
      </c>
      <c r="MX24" s="53"/>
      <c r="MZ24" s="78" t="str">
        <f>IF(MZ$9="", "", IF(AND(NOT('Personnel Details'!$N$38=""), $B24&gt;='Personnel Details'!$N$38), 'Personnel Details'!$O$38, IF(AND(NOT('Personnel Details'!$I$38=""), $B24&gt;='Personnel Details'!$I$38), 'Personnel Details'!$J$38, 'Personnel Details'!$E$38)))</f>
        <v/>
      </c>
      <c r="NA24" s="59" t="str">
        <f>IF(MZ$9="", "", IF(AND(NOT('Personnel Details'!$N$38=""), $B24&gt;='Personnel Details'!$N$38), IF('Personnel Details'!$P$38="","", 'Personnel Details'!$P$38), IF(AND(NOT('Personnel Details'!$I$38=""), $B24&gt;='Personnel Details'!$I$38), IF('Personnel Details'!$K$38="", "", 'Personnel Details'!$K$38), IF('Personnel Details'!$F$38="", "", 'Personnel Details'!$F$38))))</f>
        <v/>
      </c>
      <c r="NB24" s="79" t="str">
        <f>IF(MZ$9="", "", IF(AND(NOT('Personnel Details'!$N$38=""), $B24&gt;='Personnel Details'!$N$38), 'Personnel Details'!$Q$38, IF(AND(NOT('Personnel Details'!$I$38=""), $B24&gt;='Personnel Details'!$I$38), 'Personnel Details'!$L$38, 'Personnel Details'!$G$38)))</f>
        <v/>
      </c>
      <c r="NC24" s="59" t="str">
        <f t="shared" si="121"/>
        <v/>
      </c>
      <c r="ND24" s="53"/>
      <c r="NF24" s="78" t="str">
        <f>IF(NF$9="", "", IF(AND(NOT('Personnel Details'!$N$39=""), $B24&gt;='Personnel Details'!$N$39), 'Personnel Details'!$O$39, IF(AND(NOT('Personnel Details'!$I$39=""), $B24&gt;='Personnel Details'!$I$39), 'Personnel Details'!$J$39, 'Personnel Details'!$E$39)))</f>
        <v/>
      </c>
      <c r="NG24" s="59" t="str">
        <f>IF(NF$9="", "", IF(AND(NOT('Personnel Details'!$N$39=""), $B24&gt;='Personnel Details'!$N$39), IF('Personnel Details'!$P$39="","", 'Personnel Details'!$P$39), IF(AND(NOT('Personnel Details'!$I$39=""), $B24&gt;='Personnel Details'!$I$39), IF('Personnel Details'!$K$39="", "", 'Personnel Details'!$K$39), IF('Personnel Details'!$F$39="", "", 'Personnel Details'!$F$39))))</f>
        <v/>
      </c>
      <c r="NH24" s="79" t="str">
        <f>IF(NF$9="", "", IF(AND(NOT('Personnel Details'!$N$39=""), $B24&gt;='Personnel Details'!$N$39), 'Personnel Details'!$Q$39, IF(AND(NOT('Personnel Details'!$I$39=""), $B24&gt;='Personnel Details'!$I$39), 'Personnel Details'!$L$39, 'Personnel Details'!$G$39)))</f>
        <v/>
      </c>
      <c r="NI24" s="59" t="str">
        <f t="shared" si="122"/>
        <v/>
      </c>
      <c r="NJ24" s="53"/>
      <c r="NL24" s="78" t="str">
        <f>IF(NL$9="", "", IF(AND(NOT('Personnel Details'!$N$40=""), $B24&gt;='Personnel Details'!$N$40), 'Personnel Details'!$O$40, IF(AND(NOT('Personnel Details'!$I$40=""), $B24&gt;='Personnel Details'!$I$40), 'Personnel Details'!$J$40, 'Personnel Details'!$E$40)))</f>
        <v/>
      </c>
      <c r="NM24" s="59" t="str">
        <f>IF(NL$9="", "", IF(AND(NOT('Personnel Details'!$N$40=""), $B24&gt;='Personnel Details'!$N$40), IF('Personnel Details'!$P$40="","", 'Personnel Details'!$P$40), IF(AND(NOT('Personnel Details'!$I$40=""), $B24&gt;='Personnel Details'!$I$40), IF('Personnel Details'!$K$40="", "", 'Personnel Details'!$K$40), IF('Personnel Details'!$F$40="", "", 'Personnel Details'!$F$40))))</f>
        <v/>
      </c>
      <c r="NN24" s="79" t="str">
        <f>IF(NL$9="", "", IF(AND(NOT('Personnel Details'!$N$40=""), $B24&gt;='Personnel Details'!$N$40), 'Personnel Details'!$Q$40, IF(AND(NOT('Personnel Details'!$I$40=""), $B24&gt;='Personnel Details'!$I$40), 'Personnel Details'!$L$40, 'Personnel Details'!$G$40)))</f>
        <v/>
      </c>
      <c r="NO24" s="59" t="str">
        <f t="shared" si="123"/>
        <v/>
      </c>
      <c r="NP24" s="53"/>
    </row>
    <row r="25" spans="1:380" x14ac:dyDescent="0.25">
      <c r="A25" s="32"/>
      <c r="B25" s="113" t="str">
        <f>IFERROR(IF(B24+1&gt;'Personnel Details'!$U$5, "", B24+1), "")</f>
        <v/>
      </c>
      <c r="C25" s="32"/>
      <c r="D25" s="84"/>
      <c r="E25" s="13" t="str">
        <f t="shared" si="2"/>
        <v/>
      </c>
      <c r="F25" s="13" t="str">
        <f t="shared" si="33"/>
        <v/>
      </c>
      <c r="G25" s="56" t="str">
        <f t="shared" si="124"/>
        <v/>
      </c>
      <c r="H25" s="16" t="str">
        <f t="shared" si="34"/>
        <v/>
      </c>
      <c r="I25" s="32"/>
      <c r="J25" s="84"/>
      <c r="K25" s="62" t="str">
        <f t="shared" si="3"/>
        <v/>
      </c>
      <c r="L25" s="62" t="str">
        <f t="shared" si="35"/>
        <v/>
      </c>
      <c r="M25" s="65" t="str">
        <f t="shared" si="125"/>
        <v/>
      </c>
      <c r="N25" s="68" t="str">
        <f t="shared" si="36"/>
        <v/>
      </c>
      <c r="O25" s="32"/>
      <c r="P25" s="84"/>
      <c r="Q25" s="62" t="str">
        <f t="shared" si="4"/>
        <v/>
      </c>
      <c r="R25" s="62" t="str">
        <f t="shared" si="37"/>
        <v/>
      </c>
      <c r="S25" s="65" t="str">
        <f t="shared" si="126"/>
        <v/>
      </c>
      <c r="T25" s="68" t="str">
        <f t="shared" si="38"/>
        <v/>
      </c>
      <c r="U25" s="32"/>
      <c r="V25" s="84"/>
      <c r="W25" s="62" t="str">
        <f t="shared" si="5"/>
        <v/>
      </c>
      <c r="X25" s="62" t="str">
        <f t="shared" si="39"/>
        <v/>
      </c>
      <c r="Y25" s="65" t="str">
        <f t="shared" si="127"/>
        <v/>
      </c>
      <c r="Z25" s="68" t="str">
        <f t="shared" si="40"/>
        <v/>
      </c>
      <c r="AA25" s="32"/>
      <c r="AB25" s="84"/>
      <c r="AC25" s="62" t="str">
        <f t="shared" si="6"/>
        <v/>
      </c>
      <c r="AD25" s="62" t="str">
        <f t="shared" si="41"/>
        <v/>
      </c>
      <c r="AE25" s="65" t="str">
        <f t="shared" si="128"/>
        <v/>
      </c>
      <c r="AF25" s="68" t="str">
        <f t="shared" si="42"/>
        <v/>
      </c>
      <c r="AG25" s="32"/>
      <c r="AH25" s="84"/>
      <c r="AI25" s="62" t="str">
        <f t="shared" si="7"/>
        <v/>
      </c>
      <c r="AJ25" s="62" t="str">
        <f t="shared" si="43"/>
        <v/>
      </c>
      <c r="AK25" s="65" t="str">
        <f t="shared" si="129"/>
        <v/>
      </c>
      <c r="AL25" s="68" t="str">
        <f t="shared" si="44"/>
        <v/>
      </c>
      <c r="AM25" s="32"/>
      <c r="AN25" s="84"/>
      <c r="AO25" s="62" t="str">
        <f t="shared" si="8"/>
        <v/>
      </c>
      <c r="AP25" s="62" t="str">
        <f t="shared" si="45"/>
        <v/>
      </c>
      <c r="AQ25" s="65" t="str">
        <f t="shared" si="130"/>
        <v/>
      </c>
      <c r="AR25" s="68" t="str">
        <f t="shared" si="46"/>
        <v/>
      </c>
      <c r="AS25" s="32"/>
      <c r="AT25" s="84"/>
      <c r="AU25" s="62" t="str">
        <f t="shared" si="9"/>
        <v/>
      </c>
      <c r="AV25" s="62" t="str">
        <f t="shared" si="47"/>
        <v/>
      </c>
      <c r="AW25" s="65" t="str">
        <f t="shared" si="131"/>
        <v/>
      </c>
      <c r="AX25" s="68" t="str">
        <f t="shared" si="48"/>
        <v/>
      </c>
      <c r="AY25" s="32"/>
      <c r="AZ25" s="84"/>
      <c r="BA25" s="62" t="str">
        <f t="shared" si="10"/>
        <v/>
      </c>
      <c r="BB25" s="62" t="str">
        <f t="shared" si="49"/>
        <v/>
      </c>
      <c r="BC25" s="65" t="str">
        <f t="shared" si="132"/>
        <v/>
      </c>
      <c r="BD25" s="68" t="str">
        <f t="shared" si="50"/>
        <v/>
      </c>
      <c r="BE25" s="32"/>
      <c r="BF25" s="84"/>
      <c r="BG25" s="62" t="str">
        <f t="shared" si="11"/>
        <v/>
      </c>
      <c r="BH25" s="62" t="str">
        <f t="shared" si="51"/>
        <v/>
      </c>
      <c r="BI25" s="65" t="str">
        <f t="shared" si="133"/>
        <v/>
      </c>
      <c r="BJ25" s="68" t="str">
        <f t="shared" si="52"/>
        <v/>
      </c>
      <c r="BK25" s="32"/>
      <c r="BL25" s="84"/>
      <c r="BM25" s="62" t="str">
        <f t="shared" si="12"/>
        <v/>
      </c>
      <c r="BN25" s="62" t="str">
        <f t="shared" si="53"/>
        <v/>
      </c>
      <c r="BO25" s="65" t="str">
        <f t="shared" si="134"/>
        <v/>
      </c>
      <c r="BP25" s="68" t="str">
        <f t="shared" si="54"/>
        <v/>
      </c>
      <c r="BQ25" s="32"/>
      <c r="BR25" s="84"/>
      <c r="BS25" s="62" t="str">
        <f t="shared" si="13"/>
        <v/>
      </c>
      <c r="BT25" s="62" t="str">
        <f t="shared" si="55"/>
        <v/>
      </c>
      <c r="BU25" s="65" t="str">
        <f t="shared" si="135"/>
        <v/>
      </c>
      <c r="BV25" s="68" t="str">
        <f t="shared" si="56"/>
        <v/>
      </c>
      <c r="BW25" s="32"/>
      <c r="BX25" s="84"/>
      <c r="BY25" s="62" t="str">
        <f t="shared" si="14"/>
        <v/>
      </c>
      <c r="BZ25" s="62" t="str">
        <f t="shared" si="57"/>
        <v/>
      </c>
      <c r="CA25" s="65" t="str">
        <f t="shared" si="136"/>
        <v/>
      </c>
      <c r="CB25" s="68" t="str">
        <f t="shared" si="58"/>
        <v/>
      </c>
      <c r="CC25" s="32"/>
      <c r="CD25" s="84"/>
      <c r="CE25" s="62" t="str">
        <f t="shared" si="15"/>
        <v/>
      </c>
      <c r="CF25" s="62" t="str">
        <f t="shared" si="59"/>
        <v/>
      </c>
      <c r="CG25" s="65" t="str">
        <f t="shared" si="137"/>
        <v/>
      </c>
      <c r="CH25" s="68" t="str">
        <f t="shared" si="60"/>
        <v/>
      </c>
      <c r="CI25" s="32"/>
      <c r="CJ25" s="84"/>
      <c r="CK25" s="62" t="str">
        <f t="shared" si="16"/>
        <v/>
      </c>
      <c r="CL25" s="62" t="str">
        <f t="shared" si="61"/>
        <v/>
      </c>
      <c r="CM25" s="65" t="str">
        <f t="shared" si="138"/>
        <v/>
      </c>
      <c r="CN25" s="68" t="str">
        <f t="shared" si="62"/>
        <v/>
      </c>
      <c r="CO25" s="32"/>
      <c r="CP25" s="84"/>
      <c r="CQ25" s="62" t="str">
        <f t="shared" si="17"/>
        <v/>
      </c>
      <c r="CR25" s="62" t="str">
        <f t="shared" si="63"/>
        <v/>
      </c>
      <c r="CS25" s="65" t="str">
        <f t="shared" si="139"/>
        <v/>
      </c>
      <c r="CT25" s="68" t="str">
        <f t="shared" si="64"/>
        <v/>
      </c>
      <c r="CU25" s="32"/>
      <c r="CV25" s="84"/>
      <c r="CW25" s="62" t="str">
        <f t="shared" si="18"/>
        <v/>
      </c>
      <c r="CX25" s="62" t="str">
        <f t="shared" si="65"/>
        <v/>
      </c>
      <c r="CY25" s="65" t="str">
        <f t="shared" si="140"/>
        <v/>
      </c>
      <c r="CZ25" s="68" t="str">
        <f t="shared" si="66"/>
        <v/>
      </c>
      <c r="DA25" s="32"/>
      <c r="DB25" s="84"/>
      <c r="DC25" s="62" t="str">
        <f t="shared" si="19"/>
        <v/>
      </c>
      <c r="DD25" s="62" t="str">
        <f t="shared" si="67"/>
        <v/>
      </c>
      <c r="DE25" s="65" t="str">
        <f t="shared" si="141"/>
        <v/>
      </c>
      <c r="DF25" s="68" t="str">
        <f t="shared" si="68"/>
        <v/>
      </c>
      <c r="DG25" s="32"/>
      <c r="DH25" s="84"/>
      <c r="DI25" s="62" t="str">
        <f t="shared" si="20"/>
        <v/>
      </c>
      <c r="DJ25" s="62" t="str">
        <f t="shared" si="69"/>
        <v/>
      </c>
      <c r="DK25" s="65" t="str">
        <f t="shared" si="142"/>
        <v/>
      </c>
      <c r="DL25" s="68" t="str">
        <f t="shared" si="70"/>
        <v/>
      </c>
      <c r="DM25" s="32"/>
      <c r="DN25" s="84"/>
      <c r="DO25" s="62" t="str">
        <f t="shared" si="21"/>
        <v/>
      </c>
      <c r="DP25" s="62" t="str">
        <f t="shared" si="71"/>
        <v/>
      </c>
      <c r="DQ25" s="65" t="str">
        <f t="shared" si="143"/>
        <v/>
      </c>
      <c r="DR25" s="68" t="str">
        <f t="shared" si="72"/>
        <v/>
      </c>
      <c r="DS25" s="32"/>
      <c r="DT25" s="84"/>
      <c r="DU25" s="62" t="str">
        <f t="shared" si="22"/>
        <v/>
      </c>
      <c r="DV25" s="62" t="str">
        <f t="shared" si="73"/>
        <v/>
      </c>
      <c r="DW25" s="65" t="str">
        <f t="shared" si="144"/>
        <v/>
      </c>
      <c r="DX25" s="68" t="str">
        <f t="shared" si="74"/>
        <v/>
      </c>
      <c r="DY25" s="32"/>
      <c r="DZ25" s="84"/>
      <c r="EA25" s="62" t="str">
        <f t="shared" si="23"/>
        <v/>
      </c>
      <c r="EB25" s="62" t="str">
        <f t="shared" si="75"/>
        <v/>
      </c>
      <c r="EC25" s="65" t="str">
        <f t="shared" si="145"/>
        <v/>
      </c>
      <c r="ED25" s="68" t="str">
        <f t="shared" si="76"/>
        <v/>
      </c>
      <c r="EE25" s="32"/>
      <c r="EF25" s="84"/>
      <c r="EG25" s="62" t="str">
        <f t="shared" si="24"/>
        <v/>
      </c>
      <c r="EH25" s="62" t="str">
        <f t="shared" si="77"/>
        <v/>
      </c>
      <c r="EI25" s="65" t="str">
        <f t="shared" si="146"/>
        <v/>
      </c>
      <c r="EJ25" s="68" t="str">
        <f t="shared" si="78"/>
        <v/>
      </c>
      <c r="EK25" s="32"/>
      <c r="EL25" s="84"/>
      <c r="EM25" s="62" t="str">
        <f t="shared" si="25"/>
        <v/>
      </c>
      <c r="EN25" s="62" t="str">
        <f t="shared" si="79"/>
        <v/>
      </c>
      <c r="EO25" s="65" t="str">
        <f t="shared" si="147"/>
        <v/>
      </c>
      <c r="EP25" s="68" t="str">
        <f t="shared" si="80"/>
        <v/>
      </c>
      <c r="EQ25" s="32"/>
      <c r="ER25" s="84"/>
      <c r="ES25" s="62" t="str">
        <f t="shared" si="26"/>
        <v/>
      </c>
      <c r="ET25" s="62" t="str">
        <f t="shared" si="81"/>
        <v/>
      </c>
      <c r="EU25" s="65" t="str">
        <f t="shared" si="148"/>
        <v/>
      </c>
      <c r="EV25" s="68" t="str">
        <f t="shared" si="82"/>
        <v/>
      </c>
      <c r="EW25" s="32"/>
      <c r="EX25" s="84"/>
      <c r="EY25" s="62" t="str">
        <f t="shared" si="27"/>
        <v/>
      </c>
      <c r="EZ25" s="62" t="str">
        <f t="shared" si="83"/>
        <v/>
      </c>
      <c r="FA25" s="65" t="str">
        <f t="shared" si="149"/>
        <v/>
      </c>
      <c r="FB25" s="68" t="str">
        <f t="shared" si="84"/>
        <v/>
      </c>
      <c r="FC25" s="32"/>
      <c r="FD25" s="84"/>
      <c r="FE25" s="62" t="str">
        <f t="shared" si="28"/>
        <v/>
      </c>
      <c r="FF25" s="62" t="str">
        <f t="shared" si="85"/>
        <v/>
      </c>
      <c r="FG25" s="65" t="str">
        <f t="shared" si="150"/>
        <v/>
      </c>
      <c r="FH25" s="68" t="str">
        <f t="shared" si="86"/>
        <v/>
      </c>
      <c r="FI25" s="32"/>
      <c r="FJ25" s="84"/>
      <c r="FK25" s="62" t="str">
        <f t="shared" si="29"/>
        <v/>
      </c>
      <c r="FL25" s="62" t="str">
        <f t="shared" si="87"/>
        <v/>
      </c>
      <c r="FM25" s="65" t="str">
        <f t="shared" si="151"/>
        <v/>
      </c>
      <c r="FN25" s="68" t="str">
        <f t="shared" si="88"/>
        <v/>
      </c>
      <c r="FO25" s="32"/>
      <c r="FP25" s="84"/>
      <c r="FQ25" s="62" t="str">
        <f t="shared" si="30"/>
        <v/>
      </c>
      <c r="FR25" s="62" t="str">
        <f t="shared" si="89"/>
        <v/>
      </c>
      <c r="FS25" s="65" t="str">
        <f t="shared" si="152"/>
        <v/>
      </c>
      <c r="FT25" s="68" t="str">
        <f t="shared" si="90"/>
        <v/>
      </c>
      <c r="FU25" s="32"/>
      <c r="FV25" s="84"/>
      <c r="FW25" s="62" t="str">
        <f t="shared" si="31"/>
        <v/>
      </c>
      <c r="FX25" s="62" t="str">
        <f t="shared" si="91"/>
        <v/>
      </c>
      <c r="FY25" s="65" t="str">
        <f t="shared" si="153"/>
        <v/>
      </c>
      <c r="FZ25" s="68" t="str">
        <f t="shared" si="92"/>
        <v/>
      </c>
      <c r="GA25" s="32"/>
      <c r="GC25" s="7" t="str">
        <f t="shared" si="93"/>
        <v/>
      </c>
      <c r="GD25" s="7" t="str">
        <f t="shared" ca="1" si="32"/>
        <v/>
      </c>
      <c r="GI25" s="45">
        <f t="shared" si="156"/>
        <v>0</v>
      </c>
      <c r="GR25" s="50"/>
      <c r="GT25" s="71" t="str">
        <f>IF(GT$9="", "", IF(AND(NOT('Personnel Details'!$N$11=""), $B25&gt;='Personnel Details'!$N$11), 'Personnel Details'!$O$11, IF(AND(NOT('Personnel Details'!$I$11=""), $B25&gt;='Personnel Details'!$I$11), 'Personnel Details'!$J$11, 'Personnel Details'!$E$11)))</f>
        <v/>
      </c>
      <c r="GU25" s="59" t="str">
        <f>IF(GT$9="", "", IF(AND(NOT('Personnel Details'!$N$11=""), $B25&gt;='Personnel Details'!$N$11), IF('Personnel Details'!$P$11="","", 'Personnel Details'!$P$11), IF(AND(NOT('Personnel Details'!$I$11=""), $B25&gt;='Personnel Details'!$I$11), IF('Personnel Details'!$K$11="", "", 'Personnel Details'!$K$11), IF('Personnel Details'!$F$11="", "", 'Personnel Details'!$F$11))))</f>
        <v/>
      </c>
      <c r="GV25" s="74" t="str">
        <f>IF(GT$9="", "", IF(AND(NOT('Personnel Details'!$N$11=""), $B25&gt;='Personnel Details'!$N$11), 'Personnel Details'!$Q$11, IF(AND(NOT('Personnel Details'!$I$11=""), $B25&gt;='Personnel Details'!$I$11), 'Personnel Details'!$L$11, 'Personnel Details'!$G$11)))</f>
        <v/>
      </c>
      <c r="GW25" s="59" t="str">
        <f t="shared" si="94"/>
        <v/>
      </c>
      <c r="GX25" s="53"/>
      <c r="GZ25" s="78" t="str">
        <f>IF(GZ$9="", "", IF(AND(NOT('Personnel Details'!$N$12=""), $B25&gt;='Personnel Details'!$N$12), 'Personnel Details'!$O$12, IF(AND(NOT('Personnel Details'!$I$12=""), $B25&gt;='Personnel Details'!$I$12), 'Personnel Details'!$J$12, 'Personnel Details'!$E$12)))</f>
        <v/>
      </c>
      <c r="HA25" s="59" t="str">
        <f>IF(GZ$9="", "", IF(AND(NOT('Personnel Details'!$N$12=""), $B25&gt;='Personnel Details'!$N$12), IF('Personnel Details'!$P$12="","", 'Personnel Details'!$P$12), IF(AND(NOT('Personnel Details'!$I$12=""), $B25&gt;='Personnel Details'!$I$12), IF('Personnel Details'!$K$12="", "", 'Personnel Details'!$K$12), IF('Personnel Details'!$F$12="", "", 'Personnel Details'!$F$12))))</f>
        <v/>
      </c>
      <c r="HB25" s="79" t="str">
        <f>IF(GZ$9="", "", IF(AND(NOT('Personnel Details'!$N$12=""), $B25&gt;='Personnel Details'!$N$12), 'Personnel Details'!$Q$12, IF(AND(NOT('Personnel Details'!$I$12=""), $B25&gt;='Personnel Details'!$I$12), 'Personnel Details'!$L$12, 'Personnel Details'!$G$12)))</f>
        <v/>
      </c>
      <c r="HC25" s="59" t="str">
        <f t="shared" si="95"/>
        <v/>
      </c>
      <c r="HD25" s="53"/>
      <c r="HF25" s="78" t="str">
        <f>IF(HF$9="", "", IF(AND(NOT('Personnel Details'!$N$13=""), $B25&gt;='Personnel Details'!$N$13), 'Personnel Details'!$O$13, IF(AND(NOT('Personnel Details'!$I$13=""), $B25&gt;='Personnel Details'!$I$13), 'Personnel Details'!$J$13, 'Personnel Details'!$E$13)))</f>
        <v/>
      </c>
      <c r="HG25" s="59" t="str">
        <f>IF(HF$9="", "", IF(AND(NOT('Personnel Details'!$N$13=""), $B25&gt;='Personnel Details'!$N$13), IF('Personnel Details'!$P$13="","", 'Personnel Details'!$P$13), IF(AND(NOT('Personnel Details'!$I$13=""), $B25&gt;='Personnel Details'!$I$13), IF('Personnel Details'!$K$13="", "", 'Personnel Details'!$K$13), IF('Personnel Details'!$F$13="", "", 'Personnel Details'!$F$13))))</f>
        <v/>
      </c>
      <c r="HH25" s="79" t="str">
        <f>IF(HF$9="", "", IF(AND(NOT('Personnel Details'!$N$13=""), $B25&gt;='Personnel Details'!$N$13), 'Personnel Details'!$Q$13, IF(AND(NOT('Personnel Details'!$I$13=""), $B25&gt;='Personnel Details'!$I$13), 'Personnel Details'!$L$13, 'Personnel Details'!$G$13)))</f>
        <v/>
      </c>
      <c r="HI25" s="59" t="str">
        <f t="shared" si="96"/>
        <v/>
      </c>
      <c r="HJ25" s="53"/>
      <c r="HL25" s="78" t="str">
        <f>IF(HL$9="", "", IF(AND(NOT('Personnel Details'!$N$14=""), $B25&gt;='Personnel Details'!$N$14), 'Personnel Details'!$O$14, IF(AND(NOT('Personnel Details'!$I$14=""), $B25&gt;='Personnel Details'!$I$14), 'Personnel Details'!$J$14, 'Personnel Details'!$E$14)))</f>
        <v/>
      </c>
      <c r="HM25" s="59" t="str">
        <f>IF(HL$9="", "", IF(AND(NOT('Personnel Details'!$N$14=""), $B25&gt;='Personnel Details'!$N$14), IF('Personnel Details'!$P$14="","", 'Personnel Details'!$P$14), IF(AND(NOT('Personnel Details'!$I$14=""), $B25&gt;='Personnel Details'!$I$14), IF('Personnel Details'!$K$14="", "", 'Personnel Details'!$K$14), IF('Personnel Details'!$F$14="", "", 'Personnel Details'!$F$14))))</f>
        <v/>
      </c>
      <c r="HN25" s="79" t="str">
        <f>IF(HL$9="", "", IF(AND(NOT('Personnel Details'!$N$14=""), $B25&gt;='Personnel Details'!$N$14), 'Personnel Details'!$Q$14, IF(AND(NOT('Personnel Details'!$I$14=""), $B25&gt;='Personnel Details'!$I$14), 'Personnel Details'!$L$14, 'Personnel Details'!$G$14)))</f>
        <v/>
      </c>
      <c r="HO25" s="59" t="str">
        <f t="shared" si="97"/>
        <v/>
      </c>
      <c r="HP25" s="53"/>
      <c r="HR25" s="78" t="str">
        <f>IF(HR$9="", "", IF(AND(NOT('Personnel Details'!$N$15=""), $B25&gt;='Personnel Details'!$N$15), 'Personnel Details'!$O$15, IF(AND(NOT('Personnel Details'!$I$15=""), $B25&gt;='Personnel Details'!$I$15), 'Personnel Details'!$J$15, 'Personnel Details'!$E$15)))</f>
        <v/>
      </c>
      <c r="HS25" s="59" t="str">
        <f>IF(HR$9="", "", IF(AND(NOT('Personnel Details'!$N$15=""), $B25&gt;='Personnel Details'!$N$15), IF('Personnel Details'!$P$15="","", 'Personnel Details'!$P$15), IF(AND(NOT('Personnel Details'!$I$15=""), $B25&gt;='Personnel Details'!$I$15), IF('Personnel Details'!$K$15="", "", 'Personnel Details'!$K$15), IF('Personnel Details'!$F$15="", "", 'Personnel Details'!$F$15))))</f>
        <v/>
      </c>
      <c r="HT25" s="79" t="str">
        <f>IF(HR$9="", "", IF(AND(NOT('Personnel Details'!$N$15=""), $B25&gt;='Personnel Details'!$N$15), 'Personnel Details'!$Q$15, IF(AND(NOT('Personnel Details'!$I$15=""), $B25&gt;='Personnel Details'!$I$15), 'Personnel Details'!$L$15, 'Personnel Details'!$G$15)))</f>
        <v/>
      </c>
      <c r="HU25" s="59" t="str">
        <f t="shared" si="98"/>
        <v/>
      </c>
      <c r="HV25" s="53"/>
      <c r="HX25" s="78" t="str">
        <f>IF(HX$9="", "", IF(AND(NOT('Personnel Details'!$N$16=""), $B25&gt;='Personnel Details'!$N$16), 'Personnel Details'!$O$16, IF(AND(NOT('Personnel Details'!$I$16=""), $B25&gt;='Personnel Details'!$I$16), 'Personnel Details'!$J$16, 'Personnel Details'!$E$16)))</f>
        <v/>
      </c>
      <c r="HY25" s="59" t="str">
        <f>IF(HX$9="", "", IF(AND(NOT('Personnel Details'!$N$16=""), $B25&gt;='Personnel Details'!$N$16), IF('Personnel Details'!$P$16="","", 'Personnel Details'!$P$16), IF(AND(NOT('Personnel Details'!$I$16=""), $B25&gt;='Personnel Details'!$I$16), IF('Personnel Details'!$K$16="", "", 'Personnel Details'!$K$16), IF('Personnel Details'!$F$16="", "", 'Personnel Details'!$F$16))))</f>
        <v/>
      </c>
      <c r="HZ25" s="79" t="str">
        <f>IF(HX$9="", "", IF(AND(NOT('Personnel Details'!$N$16=""), $B25&gt;='Personnel Details'!$N$16), 'Personnel Details'!$Q$16, IF(AND(NOT('Personnel Details'!$I$16=""), $B25&gt;='Personnel Details'!$I$16), 'Personnel Details'!$L$16, 'Personnel Details'!$G$16)))</f>
        <v/>
      </c>
      <c r="IA25" s="59" t="str">
        <f t="shared" si="99"/>
        <v/>
      </c>
      <c r="IB25" s="53"/>
      <c r="ID25" s="78" t="str">
        <f>IF(ID$9="", "", IF(AND(NOT('Personnel Details'!$N$17=""), $B25&gt;='Personnel Details'!$N$17), 'Personnel Details'!$O$17, IF(AND(NOT('Personnel Details'!$I$17=""), $B25&gt;='Personnel Details'!$I$17), 'Personnel Details'!$J$17, 'Personnel Details'!$E$17)))</f>
        <v/>
      </c>
      <c r="IE25" s="59" t="str">
        <f>IF(ID$9="", "", IF(AND(NOT('Personnel Details'!$N$17=""), $B25&gt;='Personnel Details'!$N$17), IF('Personnel Details'!$P$17="","", 'Personnel Details'!$P$17), IF(AND(NOT('Personnel Details'!$I$17=""), $B25&gt;='Personnel Details'!$I$17), IF('Personnel Details'!$K$17="", "", 'Personnel Details'!$K$17), IF('Personnel Details'!$F$17="", "", 'Personnel Details'!$F$17))))</f>
        <v/>
      </c>
      <c r="IF25" s="79" t="str">
        <f>IF(ID$9="", "", IF(AND(NOT('Personnel Details'!$N$17=""), $B25&gt;='Personnel Details'!$N$17), 'Personnel Details'!$Q$17, IF(AND(NOT('Personnel Details'!$I$17=""), $B25&gt;='Personnel Details'!$I$17), 'Personnel Details'!$L$17, 'Personnel Details'!$G$17)))</f>
        <v/>
      </c>
      <c r="IG25" s="59" t="str">
        <f t="shared" si="100"/>
        <v/>
      </c>
      <c r="IH25" s="53"/>
      <c r="IJ25" s="78" t="str">
        <f>IF(IJ$9="", "", IF(AND(NOT('Personnel Details'!$N$18=""), $B25&gt;='Personnel Details'!$N$18), 'Personnel Details'!$O$18, IF(AND(NOT('Personnel Details'!$I$18=""), $B25&gt;='Personnel Details'!$I$18), 'Personnel Details'!$J$18, 'Personnel Details'!$E$18)))</f>
        <v/>
      </c>
      <c r="IK25" s="59" t="str">
        <f>IF(IJ$9="", "", IF(AND(NOT('Personnel Details'!$N$18=""), $B25&gt;='Personnel Details'!$N$18), IF('Personnel Details'!$P$18="","", 'Personnel Details'!$P$18), IF(AND(NOT('Personnel Details'!$I$18=""), $B25&gt;='Personnel Details'!$I$18), IF('Personnel Details'!$K$18="", "", 'Personnel Details'!$K$18), IF('Personnel Details'!$F$18="", "", 'Personnel Details'!$F$18))))</f>
        <v/>
      </c>
      <c r="IL25" s="79" t="str">
        <f>IF(IJ$9="", "", IF(AND(NOT('Personnel Details'!$N$18=""), $B25&gt;='Personnel Details'!$N$18), 'Personnel Details'!$Q$18, IF(AND(NOT('Personnel Details'!$I$18=""), $B25&gt;='Personnel Details'!$I$18), 'Personnel Details'!$L$18, 'Personnel Details'!$G$18)))</f>
        <v/>
      </c>
      <c r="IM25" s="59" t="str">
        <f t="shared" si="101"/>
        <v/>
      </c>
      <c r="IN25" s="53"/>
      <c r="IP25" s="78" t="str">
        <f>IF(IP$9="", "", IF(AND(NOT('Personnel Details'!$N$19=""), $B25&gt;='Personnel Details'!$N$19), 'Personnel Details'!$O$19, IF(AND(NOT('Personnel Details'!$I$19=""), $B25&gt;='Personnel Details'!$I$19), 'Personnel Details'!$J$19, 'Personnel Details'!$E$19)))</f>
        <v/>
      </c>
      <c r="IQ25" s="59" t="str">
        <f>IF(IP$9="", "", IF(AND(NOT('Personnel Details'!$N$19=""), $B25&gt;='Personnel Details'!$N$19), IF('Personnel Details'!$P$19="","", 'Personnel Details'!$P$19), IF(AND(NOT('Personnel Details'!$I$19=""), $B25&gt;='Personnel Details'!$I$19), IF('Personnel Details'!$K$19="", "", 'Personnel Details'!$K$19), IF('Personnel Details'!$F$19="", "", 'Personnel Details'!$F$19))))</f>
        <v/>
      </c>
      <c r="IR25" s="79" t="str">
        <f>IF(IP$9="", "", IF(AND(NOT('Personnel Details'!$N$19=""), $B25&gt;='Personnel Details'!$N$19), 'Personnel Details'!$Q$19, IF(AND(NOT('Personnel Details'!$I$19=""), $B25&gt;='Personnel Details'!$I$19), 'Personnel Details'!$L$19, 'Personnel Details'!$G$19)))</f>
        <v/>
      </c>
      <c r="IS25" s="59" t="str">
        <f t="shared" si="102"/>
        <v/>
      </c>
      <c r="IT25" s="53"/>
      <c r="IV25" s="78" t="str">
        <f>IF(IV$9="", "", IF(AND(NOT('Personnel Details'!$N$20=""), $B25&gt;='Personnel Details'!$N$20), 'Personnel Details'!$O$20, IF(AND(NOT('Personnel Details'!$I$20=""), $B25&gt;='Personnel Details'!$I$20), 'Personnel Details'!$J$20, 'Personnel Details'!$E$20)))</f>
        <v/>
      </c>
      <c r="IW25" s="59" t="str">
        <f>IF(IV$9="", "", IF(AND(NOT('Personnel Details'!$N$20=""), $B25&gt;='Personnel Details'!$N$20), IF('Personnel Details'!$P$20="","", 'Personnel Details'!$P$20), IF(AND(NOT('Personnel Details'!$I$20=""), $B25&gt;='Personnel Details'!$I$20), IF('Personnel Details'!$K$20="", "", 'Personnel Details'!$K$20), IF('Personnel Details'!$F$20="", "", 'Personnel Details'!$F$20))))</f>
        <v/>
      </c>
      <c r="IX25" s="79" t="str">
        <f>IF(IV$9="", "", IF(AND(NOT('Personnel Details'!$N$20=""), $B25&gt;='Personnel Details'!$N$20), 'Personnel Details'!$Q$20, IF(AND(NOT('Personnel Details'!$I$20=""), $B25&gt;='Personnel Details'!$I$20), 'Personnel Details'!$L$20, 'Personnel Details'!$G$20)))</f>
        <v/>
      </c>
      <c r="IY25" s="59" t="str">
        <f t="shared" si="103"/>
        <v/>
      </c>
      <c r="IZ25" s="53"/>
      <c r="JB25" s="78" t="str">
        <f>IF(JB$9="", "", IF(AND(NOT('Personnel Details'!$N$21=""), $B25&gt;='Personnel Details'!$N$21), 'Personnel Details'!$O$21, IF(AND(NOT('Personnel Details'!$I$21=""), $B25&gt;='Personnel Details'!$I$21), 'Personnel Details'!$J$21, 'Personnel Details'!$E$21)))</f>
        <v/>
      </c>
      <c r="JC25" s="59" t="str">
        <f>IF(JB$9="", "", IF(AND(NOT('Personnel Details'!$N$21=""), $B25&gt;='Personnel Details'!$N$21), IF('Personnel Details'!$P$21="","", 'Personnel Details'!$P$21), IF(AND(NOT('Personnel Details'!$I$21=""), $B25&gt;='Personnel Details'!$I$21), IF('Personnel Details'!$K$21="", "", 'Personnel Details'!$K$21), IF('Personnel Details'!$F$21="", "", 'Personnel Details'!$F$21))))</f>
        <v/>
      </c>
      <c r="JD25" s="79" t="str">
        <f>IF(JB$9="", "", IF(AND(NOT('Personnel Details'!$N$21=""), $B25&gt;='Personnel Details'!$N$21), 'Personnel Details'!$Q$21, IF(AND(NOT('Personnel Details'!$I$21=""), $B25&gt;='Personnel Details'!$I$21), 'Personnel Details'!$L$21, 'Personnel Details'!$G$21)))</f>
        <v/>
      </c>
      <c r="JE25" s="59" t="str">
        <f t="shared" si="104"/>
        <v/>
      </c>
      <c r="JF25" s="53"/>
      <c r="JH25" s="78" t="str">
        <f>IF(JH$9="", "", IF(AND(NOT('Personnel Details'!$N$22=""), $B25&gt;='Personnel Details'!$N$22), 'Personnel Details'!$O$22, IF(AND(NOT('Personnel Details'!$I$22=""), $B25&gt;='Personnel Details'!$I$22), 'Personnel Details'!$J$22, 'Personnel Details'!$E$22)))</f>
        <v/>
      </c>
      <c r="JI25" s="59" t="str">
        <f>IF(JH$9="", "", IF(AND(NOT('Personnel Details'!$N$22=""), $B25&gt;='Personnel Details'!$N$22), IF('Personnel Details'!$P$22="","", 'Personnel Details'!$P$22), IF(AND(NOT('Personnel Details'!$I$22=""), $B25&gt;='Personnel Details'!$I$22), IF('Personnel Details'!$K$22="", "", 'Personnel Details'!$K$22), IF('Personnel Details'!$F$22="", "", 'Personnel Details'!$F$22))))</f>
        <v/>
      </c>
      <c r="JJ25" s="79" t="str">
        <f>IF(JH$9="", "", IF(AND(NOT('Personnel Details'!$N$22=""), $B25&gt;='Personnel Details'!$N$22), 'Personnel Details'!$Q$22, IF(AND(NOT('Personnel Details'!$I$22=""), $B25&gt;='Personnel Details'!$I$22), 'Personnel Details'!$L$22, 'Personnel Details'!$G$22)))</f>
        <v/>
      </c>
      <c r="JK25" s="59" t="str">
        <f t="shared" si="105"/>
        <v/>
      </c>
      <c r="JL25" s="53"/>
      <c r="JN25" s="78" t="str">
        <f>IF(JN$9="", "", IF(AND(NOT('Personnel Details'!$N$23=""), $B25&gt;='Personnel Details'!$N$23), 'Personnel Details'!$O$23, IF(AND(NOT('Personnel Details'!$I$23=""), $B25&gt;='Personnel Details'!$I$23), 'Personnel Details'!$J$23, 'Personnel Details'!$E$23)))</f>
        <v/>
      </c>
      <c r="JO25" s="59" t="str">
        <f>IF(JN$9="", "", IF(AND(NOT('Personnel Details'!$N$23=""), $B25&gt;='Personnel Details'!$N$23), IF('Personnel Details'!$P$23="","", 'Personnel Details'!$P$23), IF(AND(NOT('Personnel Details'!$I$23=""), $B25&gt;='Personnel Details'!$I$23), IF('Personnel Details'!$K$23="", "", 'Personnel Details'!$K$23), IF('Personnel Details'!$F$23="", "", 'Personnel Details'!$F$23))))</f>
        <v/>
      </c>
      <c r="JP25" s="79" t="str">
        <f>IF(JN$9="", "", IF(AND(NOT('Personnel Details'!$N$23=""), $B25&gt;='Personnel Details'!$N$23), 'Personnel Details'!$Q$23, IF(AND(NOT('Personnel Details'!$I$23=""), $B25&gt;='Personnel Details'!$I$23), 'Personnel Details'!$L$23, 'Personnel Details'!$G$23)))</f>
        <v/>
      </c>
      <c r="JQ25" s="59" t="str">
        <f t="shared" si="106"/>
        <v/>
      </c>
      <c r="JR25" s="53"/>
      <c r="JT25" s="78" t="str">
        <f>IF(JT$9="", "", IF(AND(NOT('Personnel Details'!$N$24=""), $B25&gt;='Personnel Details'!$N$24), 'Personnel Details'!$O$24, IF(AND(NOT('Personnel Details'!$I$24=""), $B25&gt;='Personnel Details'!$I$24), 'Personnel Details'!$J$24, 'Personnel Details'!$E$24)))</f>
        <v/>
      </c>
      <c r="JU25" s="59" t="str">
        <f>IF(JT$9="", "", IF(AND(NOT('Personnel Details'!$N$24=""), $B25&gt;='Personnel Details'!$N$24), IF('Personnel Details'!$P$24="","", 'Personnel Details'!$P$24), IF(AND(NOT('Personnel Details'!$I$24=""), $B25&gt;='Personnel Details'!$I$24), IF('Personnel Details'!$K$24="", "", 'Personnel Details'!$K$24), IF('Personnel Details'!$F$24="", "", 'Personnel Details'!$F$24))))</f>
        <v/>
      </c>
      <c r="JV25" s="79" t="str">
        <f>IF(JT$9="", "", IF(AND(NOT('Personnel Details'!$N$24=""), $B25&gt;='Personnel Details'!$N$24), 'Personnel Details'!$Q$24, IF(AND(NOT('Personnel Details'!$I$24=""), $B25&gt;='Personnel Details'!$I$24), 'Personnel Details'!$L$24, 'Personnel Details'!$G$24)))</f>
        <v/>
      </c>
      <c r="JW25" s="59" t="str">
        <f t="shared" si="107"/>
        <v/>
      </c>
      <c r="JX25" s="53"/>
      <c r="JZ25" s="78" t="str">
        <f>IF(JZ$9="", "", IF(AND(NOT('Personnel Details'!$N$25=""), $B25&gt;='Personnel Details'!$N$25), 'Personnel Details'!$O$25, IF(AND(NOT('Personnel Details'!$I$25=""), $B25&gt;='Personnel Details'!$I$25), 'Personnel Details'!$J$25, 'Personnel Details'!$E$25)))</f>
        <v/>
      </c>
      <c r="KA25" s="59" t="str">
        <f>IF(JZ$9="", "", IF(AND(NOT('Personnel Details'!$N$25=""), $B25&gt;='Personnel Details'!$N$25), IF('Personnel Details'!$P$25="","", 'Personnel Details'!$P$25), IF(AND(NOT('Personnel Details'!$I$25=""), $B25&gt;='Personnel Details'!$I$25), IF('Personnel Details'!$K$25="", "", 'Personnel Details'!$K$25), IF('Personnel Details'!$F$25="", "", 'Personnel Details'!$F$25))))</f>
        <v/>
      </c>
      <c r="KB25" s="79" t="str">
        <f>IF(JZ$9="", "", IF(AND(NOT('Personnel Details'!$N$25=""), $B25&gt;='Personnel Details'!$N$25), 'Personnel Details'!$Q$25, IF(AND(NOT('Personnel Details'!$I$25=""), $B25&gt;='Personnel Details'!$I$25), 'Personnel Details'!$L$25, 'Personnel Details'!$G$25)))</f>
        <v/>
      </c>
      <c r="KC25" s="59" t="str">
        <f t="shared" si="108"/>
        <v/>
      </c>
      <c r="KD25" s="53"/>
      <c r="KF25" s="78" t="str">
        <f>IF(KF$9="", "", IF(AND(NOT('Personnel Details'!$N$26=""), $B25&gt;='Personnel Details'!$N$26), 'Personnel Details'!$O$26, IF(AND(NOT('Personnel Details'!$I$26=""), $B25&gt;='Personnel Details'!$I$26), 'Personnel Details'!$J$26, 'Personnel Details'!$E$26)))</f>
        <v/>
      </c>
      <c r="KG25" s="59" t="str">
        <f>IF(KF$9="", "", IF(AND(NOT('Personnel Details'!$N$26=""), $B25&gt;='Personnel Details'!$N$26), IF('Personnel Details'!$P$26="","", 'Personnel Details'!$P$26), IF(AND(NOT('Personnel Details'!$I$26=""), $B25&gt;='Personnel Details'!$I$26), IF('Personnel Details'!$K$26="", "", 'Personnel Details'!$K$26), IF('Personnel Details'!$F$26="", "", 'Personnel Details'!$F$26))))</f>
        <v/>
      </c>
      <c r="KH25" s="79" t="str">
        <f>IF(KF$9="", "", IF(AND(NOT('Personnel Details'!$N$26=""), $B25&gt;='Personnel Details'!$N$26), 'Personnel Details'!$Q$26, IF(AND(NOT('Personnel Details'!$I$26=""), $B25&gt;='Personnel Details'!$I$26), 'Personnel Details'!$L$26, 'Personnel Details'!$G$26)))</f>
        <v/>
      </c>
      <c r="KI25" s="59" t="str">
        <f t="shared" si="109"/>
        <v/>
      </c>
      <c r="KJ25" s="53"/>
      <c r="KL25" s="78" t="str">
        <f>IF(KL$9="", "", IF(AND(NOT('Personnel Details'!$N$27=""), $B25&gt;='Personnel Details'!$N$27), 'Personnel Details'!$O$27, IF(AND(NOT('Personnel Details'!$I$27=""), $B25&gt;='Personnel Details'!$I$27), 'Personnel Details'!$J$27, 'Personnel Details'!$E$27)))</f>
        <v/>
      </c>
      <c r="KM25" s="59" t="str">
        <f>IF(KL$9="", "", IF(AND(NOT('Personnel Details'!$N$27=""), $B25&gt;='Personnel Details'!$N$27), IF('Personnel Details'!$P$27="","", 'Personnel Details'!$P$27), IF(AND(NOT('Personnel Details'!$I$27=""), $B25&gt;='Personnel Details'!$I$27), IF('Personnel Details'!$K$27="", "", 'Personnel Details'!$K$27), IF('Personnel Details'!$F$27="", "", 'Personnel Details'!$F$27))))</f>
        <v/>
      </c>
      <c r="KN25" s="79" t="str">
        <f>IF(KL$9="", "", IF(AND(NOT('Personnel Details'!$N$27=""), $B25&gt;='Personnel Details'!$N$27), 'Personnel Details'!$Q$27, IF(AND(NOT('Personnel Details'!$I$27=""), $B25&gt;='Personnel Details'!$I$27), 'Personnel Details'!$L$27, 'Personnel Details'!$G$27)))</f>
        <v/>
      </c>
      <c r="KO25" s="59" t="str">
        <f t="shared" si="110"/>
        <v/>
      </c>
      <c r="KP25" s="53"/>
      <c r="KR25" s="78" t="str">
        <f>IF(KR$9="", "", IF(AND(NOT('Personnel Details'!$N$28=""), $B25&gt;='Personnel Details'!$N$28), 'Personnel Details'!$O$28, IF(AND(NOT('Personnel Details'!$I$28=""), $B25&gt;='Personnel Details'!$I$28), 'Personnel Details'!$J$28, 'Personnel Details'!$E$28)))</f>
        <v/>
      </c>
      <c r="KS25" s="59" t="str">
        <f>IF(KR$9="", "", IF(AND(NOT('Personnel Details'!$N$28=""), $B25&gt;='Personnel Details'!$N$28), IF('Personnel Details'!$P$28="","", 'Personnel Details'!$P$28), IF(AND(NOT('Personnel Details'!$I$28=""), $B25&gt;='Personnel Details'!$I$28), IF('Personnel Details'!$K$28="", "", 'Personnel Details'!$K$28), IF('Personnel Details'!$F$28="", "", 'Personnel Details'!$F$28))))</f>
        <v/>
      </c>
      <c r="KT25" s="79" t="str">
        <f>IF(KR$9="", "", IF(AND(NOT('Personnel Details'!$N$28=""), $B25&gt;='Personnel Details'!$N$28), 'Personnel Details'!$Q$28, IF(AND(NOT('Personnel Details'!$I$28=""), $B25&gt;='Personnel Details'!$I$28), 'Personnel Details'!$L$28, 'Personnel Details'!$G$28)))</f>
        <v/>
      </c>
      <c r="KU25" s="59" t="str">
        <f t="shared" si="111"/>
        <v/>
      </c>
      <c r="KV25" s="53"/>
      <c r="KX25" s="78" t="str">
        <f>IF(KX$9="", "", IF(AND(NOT('Personnel Details'!$N$29=""), $B25&gt;='Personnel Details'!$N$29), 'Personnel Details'!$O$29, IF(AND(NOT('Personnel Details'!$I$29=""), $B25&gt;='Personnel Details'!$I$29), 'Personnel Details'!$J$29, 'Personnel Details'!$E$29)))</f>
        <v/>
      </c>
      <c r="KY25" s="59" t="str">
        <f>IF(KX$9="", "", IF(AND(NOT('Personnel Details'!$N$29=""), $B25&gt;='Personnel Details'!$N$29), IF('Personnel Details'!$P$29="","", 'Personnel Details'!$P$29), IF(AND(NOT('Personnel Details'!$I$29=""), $B25&gt;='Personnel Details'!$I$29), IF('Personnel Details'!$K$29="", "", 'Personnel Details'!$K$29), IF('Personnel Details'!$F$29="", "", 'Personnel Details'!$F$29))))</f>
        <v/>
      </c>
      <c r="KZ25" s="79" t="str">
        <f>IF(KX$9="", "", IF(AND(NOT('Personnel Details'!$N$29=""), $B25&gt;='Personnel Details'!$N$29), 'Personnel Details'!$Q$29, IF(AND(NOT('Personnel Details'!$I$29=""), $B25&gt;='Personnel Details'!$I$29), 'Personnel Details'!$L$29, 'Personnel Details'!$G$29)))</f>
        <v/>
      </c>
      <c r="LA25" s="59" t="str">
        <f t="shared" si="112"/>
        <v/>
      </c>
      <c r="LB25" s="53"/>
      <c r="LD25" s="78" t="str">
        <f>IF(LD$9="", "", IF(AND(NOT('Personnel Details'!$N$30=""), $B25&gt;='Personnel Details'!$N$30), 'Personnel Details'!$O$30, IF(AND(NOT('Personnel Details'!$I$30=""), $B25&gt;='Personnel Details'!$I$30), 'Personnel Details'!$J$30, 'Personnel Details'!$E$30)))</f>
        <v/>
      </c>
      <c r="LE25" s="59" t="str">
        <f>IF(LD$9="", "", IF(AND(NOT('Personnel Details'!$N$30=""), $B25&gt;='Personnel Details'!$N$30), IF('Personnel Details'!$P$30="","", 'Personnel Details'!$P$30), IF(AND(NOT('Personnel Details'!$I$30=""), $B25&gt;='Personnel Details'!$I$30), IF('Personnel Details'!$K$30="", "", 'Personnel Details'!$K$30), IF('Personnel Details'!$F$30="", "", 'Personnel Details'!$F$30))))</f>
        <v/>
      </c>
      <c r="LF25" s="79" t="str">
        <f>IF(LD$9="", "", IF(AND(NOT('Personnel Details'!$N$30=""), $B25&gt;='Personnel Details'!$N$30), 'Personnel Details'!$Q$30, IF(AND(NOT('Personnel Details'!$I$30=""), $B25&gt;='Personnel Details'!$I$30), 'Personnel Details'!$L$30, 'Personnel Details'!$G$30)))</f>
        <v/>
      </c>
      <c r="LG25" s="59" t="str">
        <f t="shared" si="113"/>
        <v/>
      </c>
      <c r="LH25" s="53"/>
      <c r="LJ25" s="78" t="str">
        <f>IF(LJ$9="", "", IF(AND(NOT('Personnel Details'!$N$31=""), $B25&gt;='Personnel Details'!$N$31), 'Personnel Details'!$O$31, IF(AND(NOT('Personnel Details'!$I$31=""), $B25&gt;='Personnel Details'!$I$31), 'Personnel Details'!$J$31, 'Personnel Details'!$E$31)))</f>
        <v/>
      </c>
      <c r="LK25" s="59" t="str">
        <f>IF(LJ$9="", "", IF(AND(NOT('Personnel Details'!$N$31=""), $B25&gt;='Personnel Details'!$N$31), IF('Personnel Details'!$P$31="","", 'Personnel Details'!$P$31), IF(AND(NOT('Personnel Details'!$I$31=""), $B25&gt;='Personnel Details'!$I$31), IF('Personnel Details'!$K$31="", "", 'Personnel Details'!$K$31), IF('Personnel Details'!$F$31="", "", 'Personnel Details'!$F$31))))</f>
        <v/>
      </c>
      <c r="LL25" s="79" t="str">
        <f>IF(LJ$9="", "", IF(AND(NOT('Personnel Details'!$N$31=""), $B25&gt;='Personnel Details'!$N$31), 'Personnel Details'!$Q$31, IF(AND(NOT('Personnel Details'!$I$31=""), $B25&gt;='Personnel Details'!$I$31), 'Personnel Details'!$L$31, 'Personnel Details'!$G$31)))</f>
        <v/>
      </c>
      <c r="LM25" s="59" t="str">
        <f t="shared" si="114"/>
        <v/>
      </c>
      <c r="LN25" s="53"/>
      <c r="LP25" s="78" t="str">
        <f>IF(LP$9="", "", IF(AND(NOT('Personnel Details'!$N$32=""), $B25&gt;='Personnel Details'!$N$32), 'Personnel Details'!$O$32, IF(AND(NOT('Personnel Details'!$I$32=""), $B25&gt;='Personnel Details'!$I$32), 'Personnel Details'!$J$32, 'Personnel Details'!$E$32)))</f>
        <v/>
      </c>
      <c r="LQ25" s="59" t="str">
        <f>IF(LP$9="", "", IF(AND(NOT('Personnel Details'!$N$32=""), $B25&gt;='Personnel Details'!$N$32), IF('Personnel Details'!$P$32="","", 'Personnel Details'!$P$32), IF(AND(NOT('Personnel Details'!$I$32=""), $B25&gt;='Personnel Details'!$I$32), IF('Personnel Details'!$K$32="", "", 'Personnel Details'!$K$32), IF('Personnel Details'!$F$32="", "", 'Personnel Details'!$F$32))))</f>
        <v/>
      </c>
      <c r="LR25" s="79" t="str">
        <f>IF(LP$9="", "", IF(AND(NOT('Personnel Details'!$N$32=""), $B25&gt;='Personnel Details'!$N$32), 'Personnel Details'!$Q$32, IF(AND(NOT('Personnel Details'!$I$32=""), $B25&gt;='Personnel Details'!$I$32), 'Personnel Details'!$L$32, 'Personnel Details'!$G$32)))</f>
        <v/>
      </c>
      <c r="LS25" s="59" t="str">
        <f t="shared" si="115"/>
        <v/>
      </c>
      <c r="LT25" s="53"/>
      <c r="LV25" s="78" t="str">
        <f>IF(LV$9="", "", IF(AND(NOT('Personnel Details'!$N$33=""), $B25&gt;='Personnel Details'!$N$33), 'Personnel Details'!$O$33, IF(AND(NOT('Personnel Details'!$I$33=""), $B25&gt;='Personnel Details'!$I$33), 'Personnel Details'!$J$33, 'Personnel Details'!$E$33)))</f>
        <v/>
      </c>
      <c r="LW25" s="59" t="str">
        <f>IF(LV$9="", "", IF(AND(NOT('Personnel Details'!$N$33=""), $B25&gt;='Personnel Details'!$N$33), IF('Personnel Details'!$P$33="","", 'Personnel Details'!$P$33), IF(AND(NOT('Personnel Details'!$I$33=""), $B25&gt;='Personnel Details'!$I$33), IF('Personnel Details'!$K$33="", "", 'Personnel Details'!$K$33), IF('Personnel Details'!$F$33="", "", 'Personnel Details'!$F$33))))</f>
        <v/>
      </c>
      <c r="LX25" s="79" t="str">
        <f>IF(LV$9="", "", IF(AND(NOT('Personnel Details'!$N$33=""), $B25&gt;='Personnel Details'!$N$33), 'Personnel Details'!$Q$33, IF(AND(NOT('Personnel Details'!$I$33=""), $B25&gt;='Personnel Details'!$I$33), 'Personnel Details'!$L$33, 'Personnel Details'!$G$33)))</f>
        <v/>
      </c>
      <c r="LY25" s="59" t="str">
        <f t="shared" si="116"/>
        <v/>
      </c>
      <c r="LZ25" s="53"/>
      <c r="MB25" s="78" t="str">
        <f>IF(MB$9="", "", IF(AND(NOT('Personnel Details'!$N$34=""), $B25&gt;='Personnel Details'!$N$34), 'Personnel Details'!$O$34, IF(AND(NOT('Personnel Details'!$I$34=""), $B25&gt;='Personnel Details'!$I$34), 'Personnel Details'!$J$34, 'Personnel Details'!$E$34)))</f>
        <v/>
      </c>
      <c r="MC25" s="59" t="str">
        <f>IF(MB$9="", "", IF(AND(NOT('Personnel Details'!$N$34=""), $B25&gt;='Personnel Details'!$N$34), IF('Personnel Details'!$P$34="","", 'Personnel Details'!$P$34), IF(AND(NOT('Personnel Details'!$I$34=""), $B25&gt;='Personnel Details'!$I$34), IF('Personnel Details'!$K$34="", "", 'Personnel Details'!$K$34), IF('Personnel Details'!$F$34="", "", 'Personnel Details'!$F$34))))</f>
        <v/>
      </c>
      <c r="MD25" s="79" t="str">
        <f>IF(MB$9="", "", IF(AND(NOT('Personnel Details'!$N$34=""), $B25&gt;='Personnel Details'!$N$34), 'Personnel Details'!$Q$34, IF(AND(NOT('Personnel Details'!$I$34=""), $B25&gt;='Personnel Details'!$I$34), 'Personnel Details'!$L$34, 'Personnel Details'!$G$34)))</f>
        <v/>
      </c>
      <c r="ME25" s="59" t="str">
        <f t="shared" si="117"/>
        <v/>
      </c>
      <c r="MF25" s="53"/>
      <c r="MH25" s="78" t="str">
        <f>IF(MH$9="", "", IF(AND(NOT('Personnel Details'!$N$35=""), $B25&gt;='Personnel Details'!$N$35), 'Personnel Details'!$O$35, IF(AND(NOT('Personnel Details'!$I$35=""), $B25&gt;='Personnel Details'!$I$35), 'Personnel Details'!$J$35, 'Personnel Details'!$E$35)))</f>
        <v/>
      </c>
      <c r="MI25" s="59" t="str">
        <f>IF(MH$9="", "", IF(AND(NOT('Personnel Details'!$N$35=""), $B25&gt;='Personnel Details'!$N$35), IF('Personnel Details'!$P$35="","", 'Personnel Details'!$P$35), IF(AND(NOT('Personnel Details'!$I$35=""), $B25&gt;='Personnel Details'!$I$35), IF('Personnel Details'!$K$35="", "", 'Personnel Details'!$K$35), IF('Personnel Details'!$F$35="", "", 'Personnel Details'!$F$35))))</f>
        <v/>
      </c>
      <c r="MJ25" s="79" t="str">
        <f>IF(MH$9="", "", IF(AND(NOT('Personnel Details'!$N$35=""), $B25&gt;='Personnel Details'!$N$35), 'Personnel Details'!$Q$35, IF(AND(NOT('Personnel Details'!$I$35=""), $B25&gt;='Personnel Details'!$I$35), 'Personnel Details'!$L$35, 'Personnel Details'!$G$35)))</f>
        <v/>
      </c>
      <c r="MK25" s="59" t="str">
        <f t="shared" si="118"/>
        <v/>
      </c>
      <c r="ML25" s="53"/>
      <c r="MN25" s="78" t="str">
        <f>IF(MN$9="", "", IF(AND(NOT('Personnel Details'!$N$36=""), $B25&gt;='Personnel Details'!$N$36), 'Personnel Details'!$O$36, IF(AND(NOT('Personnel Details'!$I$36=""), $B25&gt;='Personnel Details'!$I$36), 'Personnel Details'!$J$36, 'Personnel Details'!$E$36)))</f>
        <v/>
      </c>
      <c r="MO25" s="59" t="str">
        <f>IF(MN$9="", "", IF(AND(NOT('Personnel Details'!$N$36=""), $B25&gt;='Personnel Details'!$N$36), IF('Personnel Details'!$P$36="","", 'Personnel Details'!$P$36), IF(AND(NOT('Personnel Details'!$I$36=""), $B25&gt;='Personnel Details'!$I$36), IF('Personnel Details'!$K$36="", "", 'Personnel Details'!$K$36), IF('Personnel Details'!$F$36="", "", 'Personnel Details'!$F$36))))</f>
        <v/>
      </c>
      <c r="MP25" s="79" t="str">
        <f>IF(MN$9="", "", IF(AND(NOT('Personnel Details'!$N$36=""), $B25&gt;='Personnel Details'!$N$36), 'Personnel Details'!$Q$36, IF(AND(NOT('Personnel Details'!$I$36=""), $B25&gt;='Personnel Details'!$I$36), 'Personnel Details'!$L$36, 'Personnel Details'!$G$36)))</f>
        <v/>
      </c>
      <c r="MQ25" s="59" t="str">
        <f t="shared" si="119"/>
        <v/>
      </c>
      <c r="MR25" s="53"/>
      <c r="MT25" s="78" t="str">
        <f>IF(MT$9="", "", IF(AND(NOT('Personnel Details'!$N$37=""), $B25&gt;='Personnel Details'!$N$37), 'Personnel Details'!$O$37, IF(AND(NOT('Personnel Details'!$I$37=""), $B25&gt;='Personnel Details'!$I$37), 'Personnel Details'!$J$37, 'Personnel Details'!$E$37)))</f>
        <v/>
      </c>
      <c r="MU25" s="59" t="str">
        <f>IF(MT$9="", "", IF(AND(NOT('Personnel Details'!$N$37=""), $B25&gt;='Personnel Details'!$N$37), IF('Personnel Details'!$P$37="","", 'Personnel Details'!$P$37), IF(AND(NOT('Personnel Details'!$I$37=""), $B25&gt;='Personnel Details'!$I$37), IF('Personnel Details'!$K$37="", "", 'Personnel Details'!$K$37), IF('Personnel Details'!$F$37="", "", 'Personnel Details'!$F$37))))</f>
        <v/>
      </c>
      <c r="MV25" s="79" t="str">
        <f>IF(MT$9="", "", IF(AND(NOT('Personnel Details'!$N$37=""), $B25&gt;='Personnel Details'!$N$37), 'Personnel Details'!$Q$37, IF(AND(NOT('Personnel Details'!$I$37=""), $B25&gt;='Personnel Details'!$I$37), 'Personnel Details'!$L$37, 'Personnel Details'!$G$37)))</f>
        <v/>
      </c>
      <c r="MW25" s="59" t="str">
        <f t="shared" si="120"/>
        <v/>
      </c>
      <c r="MX25" s="53"/>
      <c r="MZ25" s="78" t="str">
        <f>IF(MZ$9="", "", IF(AND(NOT('Personnel Details'!$N$38=""), $B25&gt;='Personnel Details'!$N$38), 'Personnel Details'!$O$38, IF(AND(NOT('Personnel Details'!$I$38=""), $B25&gt;='Personnel Details'!$I$38), 'Personnel Details'!$J$38, 'Personnel Details'!$E$38)))</f>
        <v/>
      </c>
      <c r="NA25" s="59" t="str">
        <f>IF(MZ$9="", "", IF(AND(NOT('Personnel Details'!$N$38=""), $B25&gt;='Personnel Details'!$N$38), IF('Personnel Details'!$P$38="","", 'Personnel Details'!$P$38), IF(AND(NOT('Personnel Details'!$I$38=""), $B25&gt;='Personnel Details'!$I$38), IF('Personnel Details'!$K$38="", "", 'Personnel Details'!$K$38), IF('Personnel Details'!$F$38="", "", 'Personnel Details'!$F$38))))</f>
        <v/>
      </c>
      <c r="NB25" s="79" t="str">
        <f>IF(MZ$9="", "", IF(AND(NOT('Personnel Details'!$N$38=""), $B25&gt;='Personnel Details'!$N$38), 'Personnel Details'!$Q$38, IF(AND(NOT('Personnel Details'!$I$38=""), $B25&gt;='Personnel Details'!$I$38), 'Personnel Details'!$L$38, 'Personnel Details'!$G$38)))</f>
        <v/>
      </c>
      <c r="NC25" s="59" t="str">
        <f t="shared" si="121"/>
        <v/>
      </c>
      <c r="ND25" s="53"/>
      <c r="NF25" s="78" t="str">
        <f>IF(NF$9="", "", IF(AND(NOT('Personnel Details'!$N$39=""), $B25&gt;='Personnel Details'!$N$39), 'Personnel Details'!$O$39, IF(AND(NOT('Personnel Details'!$I$39=""), $B25&gt;='Personnel Details'!$I$39), 'Personnel Details'!$J$39, 'Personnel Details'!$E$39)))</f>
        <v/>
      </c>
      <c r="NG25" s="59" t="str">
        <f>IF(NF$9="", "", IF(AND(NOT('Personnel Details'!$N$39=""), $B25&gt;='Personnel Details'!$N$39), IF('Personnel Details'!$P$39="","", 'Personnel Details'!$P$39), IF(AND(NOT('Personnel Details'!$I$39=""), $B25&gt;='Personnel Details'!$I$39), IF('Personnel Details'!$K$39="", "", 'Personnel Details'!$K$39), IF('Personnel Details'!$F$39="", "", 'Personnel Details'!$F$39))))</f>
        <v/>
      </c>
      <c r="NH25" s="79" t="str">
        <f>IF(NF$9="", "", IF(AND(NOT('Personnel Details'!$N$39=""), $B25&gt;='Personnel Details'!$N$39), 'Personnel Details'!$Q$39, IF(AND(NOT('Personnel Details'!$I$39=""), $B25&gt;='Personnel Details'!$I$39), 'Personnel Details'!$L$39, 'Personnel Details'!$G$39)))</f>
        <v/>
      </c>
      <c r="NI25" s="59" t="str">
        <f t="shared" si="122"/>
        <v/>
      </c>
      <c r="NJ25" s="53"/>
      <c r="NL25" s="78" t="str">
        <f>IF(NL$9="", "", IF(AND(NOT('Personnel Details'!$N$40=""), $B25&gt;='Personnel Details'!$N$40), 'Personnel Details'!$O$40, IF(AND(NOT('Personnel Details'!$I$40=""), $B25&gt;='Personnel Details'!$I$40), 'Personnel Details'!$J$40, 'Personnel Details'!$E$40)))</f>
        <v/>
      </c>
      <c r="NM25" s="59" t="str">
        <f>IF(NL$9="", "", IF(AND(NOT('Personnel Details'!$N$40=""), $B25&gt;='Personnel Details'!$N$40), IF('Personnel Details'!$P$40="","", 'Personnel Details'!$P$40), IF(AND(NOT('Personnel Details'!$I$40=""), $B25&gt;='Personnel Details'!$I$40), IF('Personnel Details'!$K$40="", "", 'Personnel Details'!$K$40), IF('Personnel Details'!$F$40="", "", 'Personnel Details'!$F$40))))</f>
        <v/>
      </c>
      <c r="NN25" s="79" t="str">
        <f>IF(NL$9="", "", IF(AND(NOT('Personnel Details'!$N$40=""), $B25&gt;='Personnel Details'!$N$40), 'Personnel Details'!$Q$40, IF(AND(NOT('Personnel Details'!$I$40=""), $B25&gt;='Personnel Details'!$I$40), 'Personnel Details'!$L$40, 'Personnel Details'!$G$40)))</f>
        <v/>
      </c>
      <c r="NO25" s="59" t="str">
        <f t="shared" si="123"/>
        <v/>
      </c>
      <c r="NP25" s="53"/>
    </row>
    <row r="26" spans="1:380" x14ac:dyDescent="0.25">
      <c r="A26" s="32"/>
      <c r="B26" s="113" t="str">
        <f>IFERROR(IF(B25+1&gt;'Personnel Details'!$U$5, "", B25+1), "")</f>
        <v/>
      </c>
      <c r="C26" s="32"/>
      <c r="D26" s="84"/>
      <c r="E26" s="13" t="str">
        <f t="shared" si="2"/>
        <v/>
      </c>
      <c r="F26" s="13" t="str">
        <f t="shared" si="33"/>
        <v/>
      </c>
      <c r="G26" s="56" t="str">
        <f t="shared" si="124"/>
        <v/>
      </c>
      <c r="H26" s="16" t="str">
        <f t="shared" si="34"/>
        <v/>
      </c>
      <c r="I26" s="32"/>
      <c r="J26" s="84"/>
      <c r="K26" s="62" t="str">
        <f t="shared" si="3"/>
        <v/>
      </c>
      <c r="L26" s="62" t="str">
        <f t="shared" si="35"/>
        <v/>
      </c>
      <c r="M26" s="65" t="str">
        <f t="shared" si="125"/>
        <v/>
      </c>
      <c r="N26" s="68" t="str">
        <f t="shared" si="36"/>
        <v/>
      </c>
      <c r="O26" s="32"/>
      <c r="P26" s="84"/>
      <c r="Q26" s="62" t="str">
        <f t="shared" si="4"/>
        <v/>
      </c>
      <c r="R26" s="62" t="str">
        <f t="shared" si="37"/>
        <v/>
      </c>
      <c r="S26" s="65" t="str">
        <f t="shared" si="126"/>
        <v/>
      </c>
      <c r="T26" s="68" t="str">
        <f t="shared" si="38"/>
        <v/>
      </c>
      <c r="U26" s="32"/>
      <c r="V26" s="84"/>
      <c r="W26" s="62" t="str">
        <f t="shared" si="5"/>
        <v/>
      </c>
      <c r="X26" s="62" t="str">
        <f t="shared" si="39"/>
        <v/>
      </c>
      <c r="Y26" s="65" t="str">
        <f t="shared" si="127"/>
        <v/>
      </c>
      <c r="Z26" s="68" t="str">
        <f t="shared" si="40"/>
        <v/>
      </c>
      <c r="AA26" s="32"/>
      <c r="AB26" s="84"/>
      <c r="AC26" s="62" t="str">
        <f t="shared" si="6"/>
        <v/>
      </c>
      <c r="AD26" s="62" t="str">
        <f t="shared" si="41"/>
        <v/>
      </c>
      <c r="AE26" s="65" t="str">
        <f t="shared" si="128"/>
        <v/>
      </c>
      <c r="AF26" s="68" t="str">
        <f t="shared" si="42"/>
        <v/>
      </c>
      <c r="AG26" s="32"/>
      <c r="AH26" s="84"/>
      <c r="AI26" s="62" t="str">
        <f t="shared" si="7"/>
        <v/>
      </c>
      <c r="AJ26" s="62" t="str">
        <f t="shared" si="43"/>
        <v/>
      </c>
      <c r="AK26" s="65" t="str">
        <f t="shared" si="129"/>
        <v/>
      </c>
      <c r="AL26" s="68" t="str">
        <f t="shared" si="44"/>
        <v/>
      </c>
      <c r="AM26" s="32"/>
      <c r="AN26" s="84"/>
      <c r="AO26" s="62" t="str">
        <f t="shared" si="8"/>
        <v/>
      </c>
      <c r="AP26" s="62" t="str">
        <f t="shared" si="45"/>
        <v/>
      </c>
      <c r="AQ26" s="65" t="str">
        <f t="shared" si="130"/>
        <v/>
      </c>
      <c r="AR26" s="68" t="str">
        <f t="shared" si="46"/>
        <v/>
      </c>
      <c r="AS26" s="32"/>
      <c r="AT26" s="84"/>
      <c r="AU26" s="62" t="str">
        <f t="shared" si="9"/>
        <v/>
      </c>
      <c r="AV26" s="62" t="str">
        <f t="shared" si="47"/>
        <v/>
      </c>
      <c r="AW26" s="65" t="str">
        <f t="shared" si="131"/>
        <v/>
      </c>
      <c r="AX26" s="68" t="str">
        <f t="shared" si="48"/>
        <v/>
      </c>
      <c r="AY26" s="32"/>
      <c r="AZ26" s="84"/>
      <c r="BA26" s="62" t="str">
        <f t="shared" si="10"/>
        <v/>
      </c>
      <c r="BB26" s="62" t="str">
        <f t="shared" si="49"/>
        <v/>
      </c>
      <c r="BC26" s="65" t="str">
        <f t="shared" si="132"/>
        <v/>
      </c>
      <c r="BD26" s="68" t="str">
        <f t="shared" si="50"/>
        <v/>
      </c>
      <c r="BE26" s="32"/>
      <c r="BF26" s="84"/>
      <c r="BG26" s="62" t="str">
        <f t="shared" si="11"/>
        <v/>
      </c>
      <c r="BH26" s="62" t="str">
        <f t="shared" si="51"/>
        <v/>
      </c>
      <c r="BI26" s="65" t="str">
        <f t="shared" si="133"/>
        <v/>
      </c>
      <c r="BJ26" s="68" t="str">
        <f t="shared" si="52"/>
        <v/>
      </c>
      <c r="BK26" s="32"/>
      <c r="BL26" s="84"/>
      <c r="BM26" s="62" t="str">
        <f t="shared" si="12"/>
        <v/>
      </c>
      <c r="BN26" s="62" t="str">
        <f t="shared" si="53"/>
        <v/>
      </c>
      <c r="BO26" s="65" t="str">
        <f t="shared" si="134"/>
        <v/>
      </c>
      <c r="BP26" s="68" t="str">
        <f t="shared" si="54"/>
        <v/>
      </c>
      <c r="BQ26" s="32"/>
      <c r="BR26" s="84"/>
      <c r="BS26" s="62" t="str">
        <f t="shared" si="13"/>
        <v/>
      </c>
      <c r="BT26" s="62" t="str">
        <f t="shared" si="55"/>
        <v/>
      </c>
      <c r="BU26" s="65" t="str">
        <f t="shared" si="135"/>
        <v/>
      </c>
      <c r="BV26" s="68" t="str">
        <f t="shared" si="56"/>
        <v/>
      </c>
      <c r="BW26" s="32"/>
      <c r="BX26" s="84"/>
      <c r="BY26" s="62" t="str">
        <f t="shared" si="14"/>
        <v/>
      </c>
      <c r="BZ26" s="62" t="str">
        <f t="shared" si="57"/>
        <v/>
      </c>
      <c r="CA26" s="65" t="str">
        <f t="shared" si="136"/>
        <v/>
      </c>
      <c r="CB26" s="68" t="str">
        <f t="shared" si="58"/>
        <v/>
      </c>
      <c r="CC26" s="32"/>
      <c r="CD26" s="84"/>
      <c r="CE26" s="62" t="str">
        <f t="shared" si="15"/>
        <v/>
      </c>
      <c r="CF26" s="62" t="str">
        <f t="shared" si="59"/>
        <v/>
      </c>
      <c r="CG26" s="65" t="str">
        <f t="shared" si="137"/>
        <v/>
      </c>
      <c r="CH26" s="68" t="str">
        <f t="shared" si="60"/>
        <v/>
      </c>
      <c r="CI26" s="32"/>
      <c r="CJ26" s="84"/>
      <c r="CK26" s="62" t="str">
        <f t="shared" si="16"/>
        <v/>
      </c>
      <c r="CL26" s="62" t="str">
        <f t="shared" si="61"/>
        <v/>
      </c>
      <c r="CM26" s="65" t="str">
        <f t="shared" si="138"/>
        <v/>
      </c>
      <c r="CN26" s="68" t="str">
        <f t="shared" si="62"/>
        <v/>
      </c>
      <c r="CO26" s="32"/>
      <c r="CP26" s="84"/>
      <c r="CQ26" s="62" t="str">
        <f t="shared" si="17"/>
        <v/>
      </c>
      <c r="CR26" s="62" t="str">
        <f t="shared" si="63"/>
        <v/>
      </c>
      <c r="CS26" s="65" t="str">
        <f t="shared" si="139"/>
        <v/>
      </c>
      <c r="CT26" s="68" t="str">
        <f t="shared" si="64"/>
        <v/>
      </c>
      <c r="CU26" s="32"/>
      <c r="CV26" s="84"/>
      <c r="CW26" s="62" t="str">
        <f t="shared" si="18"/>
        <v/>
      </c>
      <c r="CX26" s="62" t="str">
        <f t="shared" si="65"/>
        <v/>
      </c>
      <c r="CY26" s="65" t="str">
        <f t="shared" si="140"/>
        <v/>
      </c>
      <c r="CZ26" s="68" t="str">
        <f t="shared" si="66"/>
        <v/>
      </c>
      <c r="DA26" s="32"/>
      <c r="DB26" s="84"/>
      <c r="DC26" s="62" t="str">
        <f t="shared" si="19"/>
        <v/>
      </c>
      <c r="DD26" s="62" t="str">
        <f t="shared" si="67"/>
        <v/>
      </c>
      <c r="DE26" s="65" t="str">
        <f t="shared" si="141"/>
        <v/>
      </c>
      <c r="DF26" s="68" t="str">
        <f t="shared" si="68"/>
        <v/>
      </c>
      <c r="DG26" s="32"/>
      <c r="DH26" s="84"/>
      <c r="DI26" s="62" t="str">
        <f t="shared" si="20"/>
        <v/>
      </c>
      <c r="DJ26" s="62" t="str">
        <f t="shared" si="69"/>
        <v/>
      </c>
      <c r="DK26" s="65" t="str">
        <f t="shared" si="142"/>
        <v/>
      </c>
      <c r="DL26" s="68" t="str">
        <f t="shared" si="70"/>
        <v/>
      </c>
      <c r="DM26" s="32"/>
      <c r="DN26" s="84"/>
      <c r="DO26" s="62" t="str">
        <f t="shared" si="21"/>
        <v/>
      </c>
      <c r="DP26" s="62" t="str">
        <f t="shared" si="71"/>
        <v/>
      </c>
      <c r="DQ26" s="65" t="str">
        <f t="shared" si="143"/>
        <v/>
      </c>
      <c r="DR26" s="68" t="str">
        <f t="shared" si="72"/>
        <v/>
      </c>
      <c r="DS26" s="32"/>
      <c r="DT26" s="84"/>
      <c r="DU26" s="62" t="str">
        <f t="shared" si="22"/>
        <v/>
      </c>
      <c r="DV26" s="62" t="str">
        <f t="shared" si="73"/>
        <v/>
      </c>
      <c r="DW26" s="65" t="str">
        <f t="shared" si="144"/>
        <v/>
      </c>
      <c r="DX26" s="68" t="str">
        <f t="shared" si="74"/>
        <v/>
      </c>
      <c r="DY26" s="32"/>
      <c r="DZ26" s="84"/>
      <c r="EA26" s="62" t="str">
        <f t="shared" si="23"/>
        <v/>
      </c>
      <c r="EB26" s="62" t="str">
        <f t="shared" si="75"/>
        <v/>
      </c>
      <c r="EC26" s="65" t="str">
        <f t="shared" si="145"/>
        <v/>
      </c>
      <c r="ED26" s="68" t="str">
        <f t="shared" si="76"/>
        <v/>
      </c>
      <c r="EE26" s="32"/>
      <c r="EF26" s="84"/>
      <c r="EG26" s="62" t="str">
        <f t="shared" si="24"/>
        <v/>
      </c>
      <c r="EH26" s="62" t="str">
        <f t="shared" si="77"/>
        <v/>
      </c>
      <c r="EI26" s="65" t="str">
        <f t="shared" si="146"/>
        <v/>
      </c>
      <c r="EJ26" s="68" t="str">
        <f t="shared" si="78"/>
        <v/>
      </c>
      <c r="EK26" s="32"/>
      <c r="EL26" s="84"/>
      <c r="EM26" s="62" t="str">
        <f t="shared" si="25"/>
        <v/>
      </c>
      <c r="EN26" s="62" t="str">
        <f t="shared" si="79"/>
        <v/>
      </c>
      <c r="EO26" s="65" t="str">
        <f t="shared" si="147"/>
        <v/>
      </c>
      <c r="EP26" s="68" t="str">
        <f t="shared" si="80"/>
        <v/>
      </c>
      <c r="EQ26" s="32"/>
      <c r="ER26" s="84"/>
      <c r="ES26" s="62" t="str">
        <f t="shared" si="26"/>
        <v/>
      </c>
      <c r="ET26" s="62" t="str">
        <f t="shared" si="81"/>
        <v/>
      </c>
      <c r="EU26" s="65" t="str">
        <f t="shared" si="148"/>
        <v/>
      </c>
      <c r="EV26" s="68" t="str">
        <f t="shared" si="82"/>
        <v/>
      </c>
      <c r="EW26" s="32"/>
      <c r="EX26" s="84"/>
      <c r="EY26" s="62" t="str">
        <f t="shared" si="27"/>
        <v/>
      </c>
      <c r="EZ26" s="62" t="str">
        <f t="shared" si="83"/>
        <v/>
      </c>
      <c r="FA26" s="65" t="str">
        <f t="shared" si="149"/>
        <v/>
      </c>
      <c r="FB26" s="68" t="str">
        <f t="shared" si="84"/>
        <v/>
      </c>
      <c r="FC26" s="32"/>
      <c r="FD26" s="84"/>
      <c r="FE26" s="62" t="str">
        <f t="shared" si="28"/>
        <v/>
      </c>
      <c r="FF26" s="62" t="str">
        <f t="shared" si="85"/>
        <v/>
      </c>
      <c r="FG26" s="65" t="str">
        <f t="shared" si="150"/>
        <v/>
      </c>
      <c r="FH26" s="68" t="str">
        <f t="shared" si="86"/>
        <v/>
      </c>
      <c r="FI26" s="32"/>
      <c r="FJ26" s="84"/>
      <c r="FK26" s="62" t="str">
        <f t="shared" si="29"/>
        <v/>
      </c>
      <c r="FL26" s="62" t="str">
        <f t="shared" si="87"/>
        <v/>
      </c>
      <c r="FM26" s="65" t="str">
        <f t="shared" si="151"/>
        <v/>
      </c>
      <c r="FN26" s="68" t="str">
        <f t="shared" si="88"/>
        <v/>
      </c>
      <c r="FO26" s="32"/>
      <c r="FP26" s="84"/>
      <c r="FQ26" s="62" t="str">
        <f t="shared" si="30"/>
        <v/>
      </c>
      <c r="FR26" s="62" t="str">
        <f t="shared" si="89"/>
        <v/>
      </c>
      <c r="FS26" s="65" t="str">
        <f t="shared" si="152"/>
        <v/>
      </c>
      <c r="FT26" s="68" t="str">
        <f t="shared" si="90"/>
        <v/>
      </c>
      <c r="FU26" s="32"/>
      <c r="FV26" s="84"/>
      <c r="FW26" s="62" t="str">
        <f t="shared" si="31"/>
        <v/>
      </c>
      <c r="FX26" s="62" t="str">
        <f t="shared" si="91"/>
        <v/>
      </c>
      <c r="FY26" s="65" t="str">
        <f t="shared" si="153"/>
        <v/>
      </c>
      <c r="FZ26" s="68" t="str">
        <f t="shared" si="92"/>
        <v/>
      </c>
      <c r="GA26" s="32"/>
      <c r="GC26" s="7" t="str">
        <f t="shared" si="93"/>
        <v/>
      </c>
      <c r="GD26" s="7" t="str">
        <f t="shared" ca="1" si="32"/>
        <v/>
      </c>
      <c r="GI26" s="45">
        <f t="shared" si="156"/>
        <v>0</v>
      </c>
      <c r="GR26" s="50"/>
      <c r="GT26" s="71" t="str">
        <f>IF(GT$9="", "", IF(AND(NOT('Personnel Details'!$N$11=""), $B26&gt;='Personnel Details'!$N$11), 'Personnel Details'!$O$11, IF(AND(NOT('Personnel Details'!$I$11=""), $B26&gt;='Personnel Details'!$I$11), 'Personnel Details'!$J$11, 'Personnel Details'!$E$11)))</f>
        <v/>
      </c>
      <c r="GU26" s="59" t="str">
        <f>IF(GT$9="", "", IF(AND(NOT('Personnel Details'!$N$11=""), $B26&gt;='Personnel Details'!$N$11), IF('Personnel Details'!$P$11="","", 'Personnel Details'!$P$11), IF(AND(NOT('Personnel Details'!$I$11=""), $B26&gt;='Personnel Details'!$I$11), IF('Personnel Details'!$K$11="", "", 'Personnel Details'!$K$11), IF('Personnel Details'!$F$11="", "", 'Personnel Details'!$F$11))))</f>
        <v/>
      </c>
      <c r="GV26" s="74" t="str">
        <f>IF(GT$9="", "", IF(AND(NOT('Personnel Details'!$N$11=""), $B26&gt;='Personnel Details'!$N$11), 'Personnel Details'!$Q$11, IF(AND(NOT('Personnel Details'!$I$11=""), $B26&gt;='Personnel Details'!$I$11), 'Personnel Details'!$L$11, 'Personnel Details'!$G$11)))</f>
        <v/>
      </c>
      <c r="GW26" s="59" t="str">
        <f t="shared" si="94"/>
        <v/>
      </c>
      <c r="GX26" s="53"/>
      <c r="GZ26" s="78" t="str">
        <f>IF(GZ$9="", "", IF(AND(NOT('Personnel Details'!$N$12=""), $B26&gt;='Personnel Details'!$N$12), 'Personnel Details'!$O$12, IF(AND(NOT('Personnel Details'!$I$12=""), $B26&gt;='Personnel Details'!$I$12), 'Personnel Details'!$J$12, 'Personnel Details'!$E$12)))</f>
        <v/>
      </c>
      <c r="HA26" s="59" t="str">
        <f>IF(GZ$9="", "", IF(AND(NOT('Personnel Details'!$N$12=""), $B26&gt;='Personnel Details'!$N$12), IF('Personnel Details'!$P$12="","", 'Personnel Details'!$P$12), IF(AND(NOT('Personnel Details'!$I$12=""), $B26&gt;='Personnel Details'!$I$12), IF('Personnel Details'!$K$12="", "", 'Personnel Details'!$K$12), IF('Personnel Details'!$F$12="", "", 'Personnel Details'!$F$12))))</f>
        <v/>
      </c>
      <c r="HB26" s="79" t="str">
        <f>IF(GZ$9="", "", IF(AND(NOT('Personnel Details'!$N$12=""), $B26&gt;='Personnel Details'!$N$12), 'Personnel Details'!$Q$12, IF(AND(NOT('Personnel Details'!$I$12=""), $B26&gt;='Personnel Details'!$I$12), 'Personnel Details'!$L$12, 'Personnel Details'!$G$12)))</f>
        <v/>
      </c>
      <c r="HC26" s="59" t="str">
        <f t="shared" si="95"/>
        <v/>
      </c>
      <c r="HD26" s="53"/>
      <c r="HF26" s="78" t="str">
        <f>IF(HF$9="", "", IF(AND(NOT('Personnel Details'!$N$13=""), $B26&gt;='Personnel Details'!$N$13), 'Personnel Details'!$O$13, IF(AND(NOT('Personnel Details'!$I$13=""), $B26&gt;='Personnel Details'!$I$13), 'Personnel Details'!$J$13, 'Personnel Details'!$E$13)))</f>
        <v/>
      </c>
      <c r="HG26" s="59" t="str">
        <f>IF(HF$9="", "", IF(AND(NOT('Personnel Details'!$N$13=""), $B26&gt;='Personnel Details'!$N$13), IF('Personnel Details'!$P$13="","", 'Personnel Details'!$P$13), IF(AND(NOT('Personnel Details'!$I$13=""), $B26&gt;='Personnel Details'!$I$13), IF('Personnel Details'!$K$13="", "", 'Personnel Details'!$K$13), IF('Personnel Details'!$F$13="", "", 'Personnel Details'!$F$13))))</f>
        <v/>
      </c>
      <c r="HH26" s="79" t="str">
        <f>IF(HF$9="", "", IF(AND(NOT('Personnel Details'!$N$13=""), $B26&gt;='Personnel Details'!$N$13), 'Personnel Details'!$Q$13, IF(AND(NOT('Personnel Details'!$I$13=""), $B26&gt;='Personnel Details'!$I$13), 'Personnel Details'!$L$13, 'Personnel Details'!$G$13)))</f>
        <v/>
      </c>
      <c r="HI26" s="59" t="str">
        <f t="shared" si="96"/>
        <v/>
      </c>
      <c r="HJ26" s="53"/>
      <c r="HL26" s="78" t="str">
        <f>IF(HL$9="", "", IF(AND(NOT('Personnel Details'!$N$14=""), $B26&gt;='Personnel Details'!$N$14), 'Personnel Details'!$O$14, IF(AND(NOT('Personnel Details'!$I$14=""), $B26&gt;='Personnel Details'!$I$14), 'Personnel Details'!$J$14, 'Personnel Details'!$E$14)))</f>
        <v/>
      </c>
      <c r="HM26" s="59" t="str">
        <f>IF(HL$9="", "", IF(AND(NOT('Personnel Details'!$N$14=""), $B26&gt;='Personnel Details'!$N$14), IF('Personnel Details'!$P$14="","", 'Personnel Details'!$P$14), IF(AND(NOT('Personnel Details'!$I$14=""), $B26&gt;='Personnel Details'!$I$14), IF('Personnel Details'!$K$14="", "", 'Personnel Details'!$K$14), IF('Personnel Details'!$F$14="", "", 'Personnel Details'!$F$14))))</f>
        <v/>
      </c>
      <c r="HN26" s="79" t="str">
        <f>IF(HL$9="", "", IF(AND(NOT('Personnel Details'!$N$14=""), $B26&gt;='Personnel Details'!$N$14), 'Personnel Details'!$Q$14, IF(AND(NOT('Personnel Details'!$I$14=""), $B26&gt;='Personnel Details'!$I$14), 'Personnel Details'!$L$14, 'Personnel Details'!$G$14)))</f>
        <v/>
      </c>
      <c r="HO26" s="59" t="str">
        <f t="shared" si="97"/>
        <v/>
      </c>
      <c r="HP26" s="53"/>
      <c r="HR26" s="78" t="str">
        <f>IF(HR$9="", "", IF(AND(NOT('Personnel Details'!$N$15=""), $B26&gt;='Personnel Details'!$N$15), 'Personnel Details'!$O$15, IF(AND(NOT('Personnel Details'!$I$15=""), $B26&gt;='Personnel Details'!$I$15), 'Personnel Details'!$J$15, 'Personnel Details'!$E$15)))</f>
        <v/>
      </c>
      <c r="HS26" s="59" t="str">
        <f>IF(HR$9="", "", IF(AND(NOT('Personnel Details'!$N$15=""), $B26&gt;='Personnel Details'!$N$15), IF('Personnel Details'!$P$15="","", 'Personnel Details'!$P$15), IF(AND(NOT('Personnel Details'!$I$15=""), $B26&gt;='Personnel Details'!$I$15), IF('Personnel Details'!$K$15="", "", 'Personnel Details'!$K$15), IF('Personnel Details'!$F$15="", "", 'Personnel Details'!$F$15))))</f>
        <v/>
      </c>
      <c r="HT26" s="79" t="str">
        <f>IF(HR$9="", "", IF(AND(NOT('Personnel Details'!$N$15=""), $B26&gt;='Personnel Details'!$N$15), 'Personnel Details'!$Q$15, IF(AND(NOT('Personnel Details'!$I$15=""), $B26&gt;='Personnel Details'!$I$15), 'Personnel Details'!$L$15, 'Personnel Details'!$G$15)))</f>
        <v/>
      </c>
      <c r="HU26" s="59" t="str">
        <f t="shared" si="98"/>
        <v/>
      </c>
      <c r="HV26" s="53"/>
      <c r="HX26" s="78" t="str">
        <f>IF(HX$9="", "", IF(AND(NOT('Personnel Details'!$N$16=""), $B26&gt;='Personnel Details'!$N$16), 'Personnel Details'!$O$16, IF(AND(NOT('Personnel Details'!$I$16=""), $B26&gt;='Personnel Details'!$I$16), 'Personnel Details'!$J$16, 'Personnel Details'!$E$16)))</f>
        <v/>
      </c>
      <c r="HY26" s="59" t="str">
        <f>IF(HX$9="", "", IF(AND(NOT('Personnel Details'!$N$16=""), $B26&gt;='Personnel Details'!$N$16), IF('Personnel Details'!$P$16="","", 'Personnel Details'!$P$16), IF(AND(NOT('Personnel Details'!$I$16=""), $B26&gt;='Personnel Details'!$I$16), IF('Personnel Details'!$K$16="", "", 'Personnel Details'!$K$16), IF('Personnel Details'!$F$16="", "", 'Personnel Details'!$F$16))))</f>
        <v/>
      </c>
      <c r="HZ26" s="79" t="str">
        <f>IF(HX$9="", "", IF(AND(NOT('Personnel Details'!$N$16=""), $B26&gt;='Personnel Details'!$N$16), 'Personnel Details'!$Q$16, IF(AND(NOT('Personnel Details'!$I$16=""), $B26&gt;='Personnel Details'!$I$16), 'Personnel Details'!$L$16, 'Personnel Details'!$G$16)))</f>
        <v/>
      </c>
      <c r="IA26" s="59" t="str">
        <f t="shared" si="99"/>
        <v/>
      </c>
      <c r="IB26" s="53"/>
      <c r="ID26" s="78" t="str">
        <f>IF(ID$9="", "", IF(AND(NOT('Personnel Details'!$N$17=""), $B26&gt;='Personnel Details'!$N$17), 'Personnel Details'!$O$17, IF(AND(NOT('Personnel Details'!$I$17=""), $B26&gt;='Personnel Details'!$I$17), 'Personnel Details'!$J$17, 'Personnel Details'!$E$17)))</f>
        <v/>
      </c>
      <c r="IE26" s="59" t="str">
        <f>IF(ID$9="", "", IF(AND(NOT('Personnel Details'!$N$17=""), $B26&gt;='Personnel Details'!$N$17), IF('Personnel Details'!$P$17="","", 'Personnel Details'!$P$17), IF(AND(NOT('Personnel Details'!$I$17=""), $B26&gt;='Personnel Details'!$I$17), IF('Personnel Details'!$K$17="", "", 'Personnel Details'!$K$17), IF('Personnel Details'!$F$17="", "", 'Personnel Details'!$F$17))))</f>
        <v/>
      </c>
      <c r="IF26" s="79" t="str">
        <f>IF(ID$9="", "", IF(AND(NOT('Personnel Details'!$N$17=""), $B26&gt;='Personnel Details'!$N$17), 'Personnel Details'!$Q$17, IF(AND(NOT('Personnel Details'!$I$17=""), $B26&gt;='Personnel Details'!$I$17), 'Personnel Details'!$L$17, 'Personnel Details'!$G$17)))</f>
        <v/>
      </c>
      <c r="IG26" s="59" t="str">
        <f t="shared" si="100"/>
        <v/>
      </c>
      <c r="IH26" s="53"/>
      <c r="IJ26" s="78" t="str">
        <f>IF(IJ$9="", "", IF(AND(NOT('Personnel Details'!$N$18=""), $B26&gt;='Personnel Details'!$N$18), 'Personnel Details'!$O$18, IF(AND(NOT('Personnel Details'!$I$18=""), $B26&gt;='Personnel Details'!$I$18), 'Personnel Details'!$J$18, 'Personnel Details'!$E$18)))</f>
        <v/>
      </c>
      <c r="IK26" s="59" t="str">
        <f>IF(IJ$9="", "", IF(AND(NOT('Personnel Details'!$N$18=""), $B26&gt;='Personnel Details'!$N$18), IF('Personnel Details'!$P$18="","", 'Personnel Details'!$P$18), IF(AND(NOT('Personnel Details'!$I$18=""), $B26&gt;='Personnel Details'!$I$18), IF('Personnel Details'!$K$18="", "", 'Personnel Details'!$K$18), IF('Personnel Details'!$F$18="", "", 'Personnel Details'!$F$18))))</f>
        <v/>
      </c>
      <c r="IL26" s="79" t="str">
        <f>IF(IJ$9="", "", IF(AND(NOT('Personnel Details'!$N$18=""), $B26&gt;='Personnel Details'!$N$18), 'Personnel Details'!$Q$18, IF(AND(NOT('Personnel Details'!$I$18=""), $B26&gt;='Personnel Details'!$I$18), 'Personnel Details'!$L$18, 'Personnel Details'!$G$18)))</f>
        <v/>
      </c>
      <c r="IM26" s="59" t="str">
        <f t="shared" si="101"/>
        <v/>
      </c>
      <c r="IN26" s="53"/>
      <c r="IP26" s="78" t="str">
        <f>IF(IP$9="", "", IF(AND(NOT('Personnel Details'!$N$19=""), $B26&gt;='Personnel Details'!$N$19), 'Personnel Details'!$O$19, IF(AND(NOT('Personnel Details'!$I$19=""), $B26&gt;='Personnel Details'!$I$19), 'Personnel Details'!$J$19, 'Personnel Details'!$E$19)))</f>
        <v/>
      </c>
      <c r="IQ26" s="59" t="str">
        <f>IF(IP$9="", "", IF(AND(NOT('Personnel Details'!$N$19=""), $B26&gt;='Personnel Details'!$N$19), IF('Personnel Details'!$P$19="","", 'Personnel Details'!$P$19), IF(AND(NOT('Personnel Details'!$I$19=""), $B26&gt;='Personnel Details'!$I$19), IF('Personnel Details'!$K$19="", "", 'Personnel Details'!$K$19), IF('Personnel Details'!$F$19="", "", 'Personnel Details'!$F$19))))</f>
        <v/>
      </c>
      <c r="IR26" s="79" t="str">
        <f>IF(IP$9="", "", IF(AND(NOT('Personnel Details'!$N$19=""), $B26&gt;='Personnel Details'!$N$19), 'Personnel Details'!$Q$19, IF(AND(NOT('Personnel Details'!$I$19=""), $B26&gt;='Personnel Details'!$I$19), 'Personnel Details'!$L$19, 'Personnel Details'!$G$19)))</f>
        <v/>
      </c>
      <c r="IS26" s="59" t="str">
        <f t="shared" si="102"/>
        <v/>
      </c>
      <c r="IT26" s="53"/>
      <c r="IV26" s="78" t="str">
        <f>IF(IV$9="", "", IF(AND(NOT('Personnel Details'!$N$20=""), $B26&gt;='Personnel Details'!$N$20), 'Personnel Details'!$O$20, IF(AND(NOT('Personnel Details'!$I$20=""), $B26&gt;='Personnel Details'!$I$20), 'Personnel Details'!$J$20, 'Personnel Details'!$E$20)))</f>
        <v/>
      </c>
      <c r="IW26" s="59" t="str">
        <f>IF(IV$9="", "", IF(AND(NOT('Personnel Details'!$N$20=""), $B26&gt;='Personnel Details'!$N$20), IF('Personnel Details'!$P$20="","", 'Personnel Details'!$P$20), IF(AND(NOT('Personnel Details'!$I$20=""), $B26&gt;='Personnel Details'!$I$20), IF('Personnel Details'!$K$20="", "", 'Personnel Details'!$K$20), IF('Personnel Details'!$F$20="", "", 'Personnel Details'!$F$20))))</f>
        <v/>
      </c>
      <c r="IX26" s="79" t="str">
        <f>IF(IV$9="", "", IF(AND(NOT('Personnel Details'!$N$20=""), $B26&gt;='Personnel Details'!$N$20), 'Personnel Details'!$Q$20, IF(AND(NOT('Personnel Details'!$I$20=""), $B26&gt;='Personnel Details'!$I$20), 'Personnel Details'!$L$20, 'Personnel Details'!$G$20)))</f>
        <v/>
      </c>
      <c r="IY26" s="59" t="str">
        <f t="shared" si="103"/>
        <v/>
      </c>
      <c r="IZ26" s="53"/>
      <c r="JB26" s="78" t="str">
        <f>IF(JB$9="", "", IF(AND(NOT('Personnel Details'!$N$21=""), $B26&gt;='Personnel Details'!$N$21), 'Personnel Details'!$O$21, IF(AND(NOT('Personnel Details'!$I$21=""), $B26&gt;='Personnel Details'!$I$21), 'Personnel Details'!$J$21, 'Personnel Details'!$E$21)))</f>
        <v/>
      </c>
      <c r="JC26" s="59" t="str">
        <f>IF(JB$9="", "", IF(AND(NOT('Personnel Details'!$N$21=""), $B26&gt;='Personnel Details'!$N$21), IF('Personnel Details'!$P$21="","", 'Personnel Details'!$P$21), IF(AND(NOT('Personnel Details'!$I$21=""), $B26&gt;='Personnel Details'!$I$21), IF('Personnel Details'!$K$21="", "", 'Personnel Details'!$K$21), IF('Personnel Details'!$F$21="", "", 'Personnel Details'!$F$21))))</f>
        <v/>
      </c>
      <c r="JD26" s="79" t="str">
        <f>IF(JB$9="", "", IF(AND(NOT('Personnel Details'!$N$21=""), $B26&gt;='Personnel Details'!$N$21), 'Personnel Details'!$Q$21, IF(AND(NOT('Personnel Details'!$I$21=""), $B26&gt;='Personnel Details'!$I$21), 'Personnel Details'!$L$21, 'Personnel Details'!$G$21)))</f>
        <v/>
      </c>
      <c r="JE26" s="59" t="str">
        <f t="shared" si="104"/>
        <v/>
      </c>
      <c r="JF26" s="53"/>
      <c r="JH26" s="78" t="str">
        <f>IF(JH$9="", "", IF(AND(NOT('Personnel Details'!$N$22=""), $B26&gt;='Personnel Details'!$N$22), 'Personnel Details'!$O$22, IF(AND(NOT('Personnel Details'!$I$22=""), $B26&gt;='Personnel Details'!$I$22), 'Personnel Details'!$J$22, 'Personnel Details'!$E$22)))</f>
        <v/>
      </c>
      <c r="JI26" s="59" t="str">
        <f>IF(JH$9="", "", IF(AND(NOT('Personnel Details'!$N$22=""), $B26&gt;='Personnel Details'!$N$22), IF('Personnel Details'!$P$22="","", 'Personnel Details'!$P$22), IF(AND(NOT('Personnel Details'!$I$22=""), $B26&gt;='Personnel Details'!$I$22), IF('Personnel Details'!$K$22="", "", 'Personnel Details'!$K$22), IF('Personnel Details'!$F$22="", "", 'Personnel Details'!$F$22))))</f>
        <v/>
      </c>
      <c r="JJ26" s="79" t="str">
        <f>IF(JH$9="", "", IF(AND(NOT('Personnel Details'!$N$22=""), $B26&gt;='Personnel Details'!$N$22), 'Personnel Details'!$Q$22, IF(AND(NOT('Personnel Details'!$I$22=""), $B26&gt;='Personnel Details'!$I$22), 'Personnel Details'!$L$22, 'Personnel Details'!$G$22)))</f>
        <v/>
      </c>
      <c r="JK26" s="59" t="str">
        <f t="shared" si="105"/>
        <v/>
      </c>
      <c r="JL26" s="53"/>
      <c r="JN26" s="78" t="str">
        <f>IF(JN$9="", "", IF(AND(NOT('Personnel Details'!$N$23=""), $B26&gt;='Personnel Details'!$N$23), 'Personnel Details'!$O$23, IF(AND(NOT('Personnel Details'!$I$23=""), $B26&gt;='Personnel Details'!$I$23), 'Personnel Details'!$J$23, 'Personnel Details'!$E$23)))</f>
        <v/>
      </c>
      <c r="JO26" s="59" t="str">
        <f>IF(JN$9="", "", IF(AND(NOT('Personnel Details'!$N$23=""), $B26&gt;='Personnel Details'!$N$23), IF('Personnel Details'!$P$23="","", 'Personnel Details'!$P$23), IF(AND(NOT('Personnel Details'!$I$23=""), $B26&gt;='Personnel Details'!$I$23), IF('Personnel Details'!$K$23="", "", 'Personnel Details'!$K$23), IF('Personnel Details'!$F$23="", "", 'Personnel Details'!$F$23))))</f>
        <v/>
      </c>
      <c r="JP26" s="79" t="str">
        <f>IF(JN$9="", "", IF(AND(NOT('Personnel Details'!$N$23=""), $B26&gt;='Personnel Details'!$N$23), 'Personnel Details'!$Q$23, IF(AND(NOT('Personnel Details'!$I$23=""), $B26&gt;='Personnel Details'!$I$23), 'Personnel Details'!$L$23, 'Personnel Details'!$G$23)))</f>
        <v/>
      </c>
      <c r="JQ26" s="59" t="str">
        <f t="shared" si="106"/>
        <v/>
      </c>
      <c r="JR26" s="53"/>
      <c r="JT26" s="78" t="str">
        <f>IF(JT$9="", "", IF(AND(NOT('Personnel Details'!$N$24=""), $B26&gt;='Personnel Details'!$N$24), 'Personnel Details'!$O$24, IF(AND(NOT('Personnel Details'!$I$24=""), $B26&gt;='Personnel Details'!$I$24), 'Personnel Details'!$J$24, 'Personnel Details'!$E$24)))</f>
        <v/>
      </c>
      <c r="JU26" s="59" t="str">
        <f>IF(JT$9="", "", IF(AND(NOT('Personnel Details'!$N$24=""), $B26&gt;='Personnel Details'!$N$24), IF('Personnel Details'!$P$24="","", 'Personnel Details'!$P$24), IF(AND(NOT('Personnel Details'!$I$24=""), $B26&gt;='Personnel Details'!$I$24), IF('Personnel Details'!$K$24="", "", 'Personnel Details'!$K$24), IF('Personnel Details'!$F$24="", "", 'Personnel Details'!$F$24))))</f>
        <v/>
      </c>
      <c r="JV26" s="79" t="str">
        <f>IF(JT$9="", "", IF(AND(NOT('Personnel Details'!$N$24=""), $B26&gt;='Personnel Details'!$N$24), 'Personnel Details'!$Q$24, IF(AND(NOT('Personnel Details'!$I$24=""), $B26&gt;='Personnel Details'!$I$24), 'Personnel Details'!$L$24, 'Personnel Details'!$G$24)))</f>
        <v/>
      </c>
      <c r="JW26" s="59" t="str">
        <f t="shared" si="107"/>
        <v/>
      </c>
      <c r="JX26" s="53"/>
      <c r="JZ26" s="78" t="str">
        <f>IF(JZ$9="", "", IF(AND(NOT('Personnel Details'!$N$25=""), $B26&gt;='Personnel Details'!$N$25), 'Personnel Details'!$O$25, IF(AND(NOT('Personnel Details'!$I$25=""), $B26&gt;='Personnel Details'!$I$25), 'Personnel Details'!$J$25, 'Personnel Details'!$E$25)))</f>
        <v/>
      </c>
      <c r="KA26" s="59" t="str">
        <f>IF(JZ$9="", "", IF(AND(NOT('Personnel Details'!$N$25=""), $B26&gt;='Personnel Details'!$N$25), IF('Personnel Details'!$P$25="","", 'Personnel Details'!$P$25), IF(AND(NOT('Personnel Details'!$I$25=""), $B26&gt;='Personnel Details'!$I$25), IF('Personnel Details'!$K$25="", "", 'Personnel Details'!$K$25), IF('Personnel Details'!$F$25="", "", 'Personnel Details'!$F$25))))</f>
        <v/>
      </c>
      <c r="KB26" s="79" t="str">
        <f>IF(JZ$9="", "", IF(AND(NOT('Personnel Details'!$N$25=""), $B26&gt;='Personnel Details'!$N$25), 'Personnel Details'!$Q$25, IF(AND(NOT('Personnel Details'!$I$25=""), $B26&gt;='Personnel Details'!$I$25), 'Personnel Details'!$L$25, 'Personnel Details'!$G$25)))</f>
        <v/>
      </c>
      <c r="KC26" s="59" t="str">
        <f t="shared" si="108"/>
        <v/>
      </c>
      <c r="KD26" s="53"/>
      <c r="KF26" s="78" t="str">
        <f>IF(KF$9="", "", IF(AND(NOT('Personnel Details'!$N$26=""), $B26&gt;='Personnel Details'!$N$26), 'Personnel Details'!$O$26, IF(AND(NOT('Personnel Details'!$I$26=""), $B26&gt;='Personnel Details'!$I$26), 'Personnel Details'!$J$26, 'Personnel Details'!$E$26)))</f>
        <v/>
      </c>
      <c r="KG26" s="59" t="str">
        <f>IF(KF$9="", "", IF(AND(NOT('Personnel Details'!$N$26=""), $B26&gt;='Personnel Details'!$N$26), IF('Personnel Details'!$P$26="","", 'Personnel Details'!$P$26), IF(AND(NOT('Personnel Details'!$I$26=""), $B26&gt;='Personnel Details'!$I$26), IF('Personnel Details'!$K$26="", "", 'Personnel Details'!$K$26), IF('Personnel Details'!$F$26="", "", 'Personnel Details'!$F$26))))</f>
        <v/>
      </c>
      <c r="KH26" s="79" t="str">
        <f>IF(KF$9="", "", IF(AND(NOT('Personnel Details'!$N$26=""), $B26&gt;='Personnel Details'!$N$26), 'Personnel Details'!$Q$26, IF(AND(NOT('Personnel Details'!$I$26=""), $B26&gt;='Personnel Details'!$I$26), 'Personnel Details'!$L$26, 'Personnel Details'!$G$26)))</f>
        <v/>
      </c>
      <c r="KI26" s="59" t="str">
        <f t="shared" si="109"/>
        <v/>
      </c>
      <c r="KJ26" s="53"/>
      <c r="KL26" s="78" t="str">
        <f>IF(KL$9="", "", IF(AND(NOT('Personnel Details'!$N$27=""), $B26&gt;='Personnel Details'!$N$27), 'Personnel Details'!$O$27, IF(AND(NOT('Personnel Details'!$I$27=""), $B26&gt;='Personnel Details'!$I$27), 'Personnel Details'!$J$27, 'Personnel Details'!$E$27)))</f>
        <v/>
      </c>
      <c r="KM26" s="59" t="str">
        <f>IF(KL$9="", "", IF(AND(NOT('Personnel Details'!$N$27=""), $B26&gt;='Personnel Details'!$N$27), IF('Personnel Details'!$P$27="","", 'Personnel Details'!$P$27), IF(AND(NOT('Personnel Details'!$I$27=""), $B26&gt;='Personnel Details'!$I$27), IF('Personnel Details'!$K$27="", "", 'Personnel Details'!$K$27), IF('Personnel Details'!$F$27="", "", 'Personnel Details'!$F$27))))</f>
        <v/>
      </c>
      <c r="KN26" s="79" t="str">
        <f>IF(KL$9="", "", IF(AND(NOT('Personnel Details'!$N$27=""), $B26&gt;='Personnel Details'!$N$27), 'Personnel Details'!$Q$27, IF(AND(NOT('Personnel Details'!$I$27=""), $B26&gt;='Personnel Details'!$I$27), 'Personnel Details'!$L$27, 'Personnel Details'!$G$27)))</f>
        <v/>
      </c>
      <c r="KO26" s="59" t="str">
        <f t="shared" si="110"/>
        <v/>
      </c>
      <c r="KP26" s="53"/>
      <c r="KR26" s="78" t="str">
        <f>IF(KR$9="", "", IF(AND(NOT('Personnel Details'!$N$28=""), $B26&gt;='Personnel Details'!$N$28), 'Personnel Details'!$O$28, IF(AND(NOT('Personnel Details'!$I$28=""), $B26&gt;='Personnel Details'!$I$28), 'Personnel Details'!$J$28, 'Personnel Details'!$E$28)))</f>
        <v/>
      </c>
      <c r="KS26" s="59" t="str">
        <f>IF(KR$9="", "", IF(AND(NOT('Personnel Details'!$N$28=""), $B26&gt;='Personnel Details'!$N$28), IF('Personnel Details'!$P$28="","", 'Personnel Details'!$P$28), IF(AND(NOT('Personnel Details'!$I$28=""), $B26&gt;='Personnel Details'!$I$28), IF('Personnel Details'!$K$28="", "", 'Personnel Details'!$K$28), IF('Personnel Details'!$F$28="", "", 'Personnel Details'!$F$28))))</f>
        <v/>
      </c>
      <c r="KT26" s="79" t="str">
        <f>IF(KR$9="", "", IF(AND(NOT('Personnel Details'!$N$28=""), $B26&gt;='Personnel Details'!$N$28), 'Personnel Details'!$Q$28, IF(AND(NOT('Personnel Details'!$I$28=""), $B26&gt;='Personnel Details'!$I$28), 'Personnel Details'!$L$28, 'Personnel Details'!$G$28)))</f>
        <v/>
      </c>
      <c r="KU26" s="59" t="str">
        <f t="shared" si="111"/>
        <v/>
      </c>
      <c r="KV26" s="53"/>
      <c r="KX26" s="78" t="str">
        <f>IF(KX$9="", "", IF(AND(NOT('Personnel Details'!$N$29=""), $B26&gt;='Personnel Details'!$N$29), 'Personnel Details'!$O$29, IF(AND(NOT('Personnel Details'!$I$29=""), $B26&gt;='Personnel Details'!$I$29), 'Personnel Details'!$J$29, 'Personnel Details'!$E$29)))</f>
        <v/>
      </c>
      <c r="KY26" s="59" t="str">
        <f>IF(KX$9="", "", IF(AND(NOT('Personnel Details'!$N$29=""), $B26&gt;='Personnel Details'!$N$29), IF('Personnel Details'!$P$29="","", 'Personnel Details'!$P$29), IF(AND(NOT('Personnel Details'!$I$29=""), $B26&gt;='Personnel Details'!$I$29), IF('Personnel Details'!$K$29="", "", 'Personnel Details'!$K$29), IF('Personnel Details'!$F$29="", "", 'Personnel Details'!$F$29))))</f>
        <v/>
      </c>
      <c r="KZ26" s="79" t="str">
        <f>IF(KX$9="", "", IF(AND(NOT('Personnel Details'!$N$29=""), $B26&gt;='Personnel Details'!$N$29), 'Personnel Details'!$Q$29, IF(AND(NOT('Personnel Details'!$I$29=""), $B26&gt;='Personnel Details'!$I$29), 'Personnel Details'!$L$29, 'Personnel Details'!$G$29)))</f>
        <v/>
      </c>
      <c r="LA26" s="59" t="str">
        <f t="shared" si="112"/>
        <v/>
      </c>
      <c r="LB26" s="53"/>
      <c r="LD26" s="78" t="str">
        <f>IF(LD$9="", "", IF(AND(NOT('Personnel Details'!$N$30=""), $B26&gt;='Personnel Details'!$N$30), 'Personnel Details'!$O$30, IF(AND(NOT('Personnel Details'!$I$30=""), $B26&gt;='Personnel Details'!$I$30), 'Personnel Details'!$J$30, 'Personnel Details'!$E$30)))</f>
        <v/>
      </c>
      <c r="LE26" s="59" t="str">
        <f>IF(LD$9="", "", IF(AND(NOT('Personnel Details'!$N$30=""), $B26&gt;='Personnel Details'!$N$30), IF('Personnel Details'!$P$30="","", 'Personnel Details'!$P$30), IF(AND(NOT('Personnel Details'!$I$30=""), $B26&gt;='Personnel Details'!$I$30), IF('Personnel Details'!$K$30="", "", 'Personnel Details'!$K$30), IF('Personnel Details'!$F$30="", "", 'Personnel Details'!$F$30))))</f>
        <v/>
      </c>
      <c r="LF26" s="79" t="str">
        <f>IF(LD$9="", "", IF(AND(NOT('Personnel Details'!$N$30=""), $B26&gt;='Personnel Details'!$N$30), 'Personnel Details'!$Q$30, IF(AND(NOT('Personnel Details'!$I$30=""), $B26&gt;='Personnel Details'!$I$30), 'Personnel Details'!$L$30, 'Personnel Details'!$G$30)))</f>
        <v/>
      </c>
      <c r="LG26" s="59" t="str">
        <f t="shared" si="113"/>
        <v/>
      </c>
      <c r="LH26" s="53"/>
      <c r="LJ26" s="78" t="str">
        <f>IF(LJ$9="", "", IF(AND(NOT('Personnel Details'!$N$31=""), $B26&gt;='Personnel Details'!$N$31), 'Personnel Details'!$O$31, IF(AND(NOT('Personnel Details'!$I$31=""), $B26&gt;='Personnel Details'!$I$31), 'Personnel Details'!$J$31, 'Personnel Details'!$E$31)))</f>
        <v/>
      </c>
      <c r="LK26" s="59" t="str">
        <f>IF(LJ$9="", "", IF(AND(NOT('Personnel Details'!$N$31=""), $B26&gt;='Personnel Details'!$N$31), IF('Personnel Details'!$P$31="","", 'Personnel Details'!$P$31), IF(AND(NOT('Personnel Details'!$I$31=""), $B26&gt;='Personnel Details'!$I$31), IF('Personnel Details'!$K$31="", "", 'Personnel Details'!$K$31), IF('Personnel Details'!$F$31="", "", 'Personnel Details'!$F$31))))</f>
        <v/>
      </c>
      <c r="LL26" s="79" t="str">
        <f>IF(LJ$9="", "", IF(AND(NOT('Personnel Details'!$N$31=""), $B26&gt;='Personnel Details'!$N$31), 'Personnel Details'!$Q$31, IF(AND(NOT('Personnel Details'!$I$31=""), $B26&gt;='Personnel Details'!$I$31), 'Personnel Details'!$L$31, 'Personnel Details'!$G$31)))</f>
        <v/>
      </c>
      <c r="LM26" s="59" t="str">
        <f t="shared" si="114"/>
        <v/>
      </c>
      <c r="LN26" s="53"/>
      <c r="LP26" s="78" t="str">
        <f>IF(LP$9="", "", IF(AND(NOT('Personnel Details'!$N$32=""), $B26&gt;='Personnel Details'!$N$32), 'Personnel Details'!$O$32, IF(AND(NOT('Personnel Details'!$I$32=""), $B26&gt;='Personnel Details'!$I$32), 'Personnel Details'!$J$32, 'Personnel Details'!$E$32)))</f>
        <v/>
      </c>
      <c r="LQ26" s="59" t="str">
        <f>IF(LP$9="", "", IF(AND(NOT('Personnel Details'!$N$32=""), $B26&gt;='Personnel Details'!$N$32), IF('Personnel Details'!$P$32="","", 'Personnel Details'!$P$32), IF(AND(NOT('Personnel Details'!$I$32=""), $B26&gt;='Personnel Details'!$I$32), IF('Personnel Details'!$K$32="", "", 'Personnel Details'!$K$32), IF('Personnel Details'!$F$32="", "", 'Personnel Details'!$F$32))))</f>
        <v/>
      </c>
      <c r="LR26" s="79" t="str">
        <f>IF(LP$9="", "", IF(AND(NOT('Personnel Details'!$N$32=""), $B26&gt;='Personnel Details'!$N$32), 'Personnel Details'!$Q$32, IF(AND(NOT('Personnel Details'!$I$32=""), $B26&gt;='Personnel Details'!$I$32), 'Personnel Details'!$L$32, 'Personnel Details'!$G$32)))</f>
        <v/>
      </c>
      <c r="LS26" s="59" t="str">
        <f t="shared" si="115"/>
        <v/>
      </c>
      <c r="LT26" s="53"/>
      <c r="LV26" s="78" t="str">
        <f>IF(LV$9="", "", IF(AND(NOT('Personnel Details'!$N$33=""), $B26&gt;='Personnel Details'!$N$33), 'Personnel Details'!$O$33, IF(AND(NOT('Personnel Details'!$I$33=""), $B26&gt;='Personnel Details'!$I$33), 'Personnel Details'!$J$33, 'Personnel Details'!$E$33)))</f>
        <v/>
      </c>
      <c r="LW26" s="59" t="str">
        <f>IF(LV$9="", "", IF(AND(NOT('Personnel Details'!$N$33=""), $B26&gt;='Personnel Details'!$N$33), IF('Personnel Details'!$P$33="","", 'Personnel Details'!$P$33), IF(AND(NOT('Personnel Details'!$I$33=""), $B26&gt;='Personnel Details'!$I$33), IF('Personnel Details'!$K$33="", "", 'Personnel Details'!$K$33), IF('Personnel Details'!$F$33="", "", 'Personnel Details'!$F$33))))</f>
        <v/>
      </c>
      <c r="LX26" s="79" t="str">
        <f>IF(LV$9="", "", IF(AND(NOT('Personnel Details'!$N$33=""), $B26&gt;='Personnel Details'!$N$33), 'Personnel Details'!$Q$33, IF(AND(NOT('Personnel Details'!$I$33=""), $B26&gt;='Personnel Details'!$I$33), 'Personnel Details'!$L$33, 'Personnel Details'!$G$33)))</f>
        <v/>
      </c>
      <c r="LY26" s="59" t="str">
        <f t="shared" si="116"/>
        <v/>
      </c>
      <c r="LZ26" s="53"/>
      <c r="MB26" s="78" t="str">
        <f>IF(MB$9="", "", IF(AND(NOT('Personnel Details'!$N$34=""), $B26&gt;='Personnel Details'!$N$34), 'Personnel Details'!$O$34, IF(AND(NOT('Personnel Details'!$I$34=""), $B26&gt;='Personnel Details'!$I$34), 'Personnel Details'!$J$34, 'Personnel Details'!$E$34)))</f>
        <v/>
      </c>
      <c r="MC26" s="59" t="str">
        <f>IF(MB$9="", "", IF(AND(NOT('Personnel Details'!$N$34=""), $B26&gt;='Personnel Details'!$N$34), IF('Personnel Details'!$P$34="","", 'Personnel Details'!$P$34), IF(AND(NOT('Personnel Details'!$I$34=""), $B26&gt;='Personnel Details'!$I$34), IF('Personnel Details'!$K$34="", "", 'Personnel Details'!$K$34), IF('Personnel Details'!$F$34="", "", 'Personnel Details'!$F$34))))</f>
        <v/>
      </c>
      <c r="MD26" s="79" t="str">
        <f>IF(MB$9="", "", IF(AND(NOT('Personnel Details'!$N$34=""), $B26&gt;='Personnel Details'!$N$34), 'Personnel Details'!$Q$34, IF(AND(NOT('Personnel Details'!$I$34=""), $B26&gt;='Personnel Details'!$I$34), 'Personnel Details'!$L$34, 'Personnel Details'!$G$34)))</f>
        <v/>
      </c>
      <c r="ME26" s="59" t="str">
        <f t="shared" si="117"/>
        <v/>
      </c>
      <c r="MF26" s="53"/>
      <c r="MH26" s="78" t="str">
        <f>IF(MH$9="", "", IF(AND(NOT('Personnel Details'!$N$35=""), $B26&gt;='Personnel Details'!$N$35), 'Personnel Details'!$O$35, IF(AND(NOT('Personnel Details'!$I$35=""), $B26&gt;='Personnel Details'!$I$35), 'Personnel Details'!$J$35, 'Personnel Details'!$E$35)))</f>
        <v/>
      </c>
      <c r="MI26" s="59" t="str">
        <f>IF(MH$9="", "", IF(AND(NOT('Personnel Details'!$N$35=""), $B26&gt;='Personnel Details'!$N$35), IF('Personnel Details'!$P$35="","", 'Personnel Details'!$P$35), IF(AND(NOT('Personnel Details'!$I$35=""), $B26&gt;='Personnel Details'!$I$35), IF('Personnel Details'!$K$35="", "", 'Personnel Details'!$K$35), IF('Personnel Details'!$F$35="", "", 'Personnel Details'!$F$35))))</f>
        <v/>
      </c>
      <c r="MJ26" s="79" t="str">
        <f>IF(MH$9="", "", IF(AND(NOT('Personnel Details'!$N$35=""), $B26&gt;='Personnel Details'!$N$35), 'Personnel Details'!$Q$35, IF(AND(NOT('Personnel Details'!$I$35=""), $B26&gt;='Personnel Details'!$I$35), 'Personnel Details'!$L$35, 'Personnel Details'!$G$35)))</f>
        <v/>
      </c>
      <c r="MK26" s="59" t="str">
        <f t="shared" si="118"/>
        <v/>
      </c>
      <c r="ML26" s="53"/>
      <c r="MN26" s="78" t="str">
        <f>IF(MN$9="", "", IF(AND(NOT('Personnel Details'!$N$36=""), $B26&gt;='Personnel Details'!$N$36), 'Personnel Details'!$O$36, IF(AND(NOT('Personnel Details'!$I$36=""), $B26&gt;='Personnel Details'!$I$36), 'Personnel Details'!$J$36, 'Personnel Details'!$E$36)))</f>
        <v/>
      </c>
      <c r="MO26" s="59" t="str">
        <f>IF(MN$9="", "", IF(AND(NOT('Personnel Details'!$N$36=""), $B26&gt;='Personnel Details'!$N$36), IF('Personnel Details'!$P$36="","", 'Personnel Details'!$P$36), IF(AND(NOT('Personnel Details'!$I$36=""), $B26&gt;='Personnel Details'!$I$36), IF('Personnel Details'!$K$36="", "", 'Personnel Details'!$K$36), IF('Personnel Details'!$F$36="", "", 'Personnel Details'!$F$36))))</f>
        <v/>
      </c>
      <c r="MP26" s="79" t="str">
        <f>IF(MN$9="", "", IF(AND(NOT('Personnel Details'!$N$36=""), $B26&gt;='Personnel Details'!$N$36), 'Personnel Details'!$Q$36, IF(AND(NOT('Personnel Details'!$I$36=""), $B26&gt;='Personnel Details'!$I$36), 'Personnel Details'!$L$36, 'Personnel Details'!$G$36)))</f>
        <v/>
      </c>
      <c r="MQ26" s="59" t="str">
        <f t="shared" si="119"/>
        <v/>
      </c>
      <c r="MR26" s="53"/>
      <c r="MT26" s="78" t="str">
        <f>IF(MT$9="", "", IF(AND(NOT('Personnel Details'!$N$37=""), $B26&gt;='Personnel Details'!$N$37), 'Personnel Details'!$O$37, IF(AND(NOT('Personnel Details'!$I$37=""), $B26&gt;='Personnel Details'!$I$37), 'Personnel Details'!$J$37, 'Personnel Details'!$E$37)))</f>
        <v/>
      </c>
      <c r="MU26" s="59" t="str">
        <f>IF(MT$9="", "", IF(AND(NOT('Personnel Details'!$N$37=""), $B26&gt;='Personnel Details'!$N$37), IF('Personnel Details'!$P$37="","", 'Personnel Details'!$P$37), IF(AND(NOT('Personnel Details'!$I$37=""), $B26&gt;='Personnel Details'!$I$37), IF('Personnel Details'!$K$37="", "", 'Personnel Details'!$K$37), IF('Personnel Details'!$F$37="", "", 'Personnel Details'!$F$37))))</f>
        <v/>
      </c>
      <c r="MV26" s="79" t="str">
        <f>IF(MT$9="", "", IF(AND(NOT('Personnel Details'!$N$37=""), $B26&gt;='Personnel Details'!$N$37), 'Personnel Details'!$Q$37, IF(AND(NOT('Personnel Details'!$I$37=""), $B26&gt;='Personnel Details'!$I$37), 'Personnel Details'!$L$37, 'Personnel Details'!$G$37)))</f>
        <v/>
      </c>
      <c r="MW26" s="59" t="str">
        <f t="shared" si="120"/>
        <v/>
      </c>
      <c r="MX26" s="53"/>
      <c r="MZ26" s="78" t="str">
        <f>IF(MZ$9="", "", IF(AND(NOT('Personnel Details'!$N$38=""), $B26&gt;='Personnel Details'!$N$38), 'Personnel Details'!$O$38, IF(AND(NOT('Personnel Details'!$I$38=""), $B26&gt;='Personnel Details'!$I$38), 'Personnel Details'!$J$38, 'Personnel Details'!$E$38)))</f>
        <v/>
      </c>
      <c r="NA26" s="59" t="str">
        <f>IF(MZ$9="", "", IF(AND(NOT('Personnel Details'!$N$38=""), $B26&gt;='Personnel Details'!$N$38), IF('Personnel Details'!$P$38="","", 'Personnel Details'!$P$38), IF(AND(NOT('Personnel Details'!$I$38=""), $B26&gt;='Personnel Details'!$I$38), IF('Personnel Details'!$K$38="", "", 'Personnel Details'!$K$38), IF('Personnel Details'!$F$38="", "", 'Personnel Details'!$F$38))))</f>
        <v/>
      </c>
      <c r="NB26" s="79" t="str">
        <f>IF(MZ$9="", "", IF(AND(NOT('Personnel Details'!$N$38=""), $B26&gt;='Personnel Details'!$N$38), 'Personnel Details'!$Q$38, IF(AND(NOT('Personnel Details'!$I$38=""), $B26&gt;='Personnel Details'!$I$38), 'Personnel Details'!$L$38, 'Personnel Details'!$G$38)))</f>
        <v/>
      </c>
      <c r="NC26" s="59" t="str">
        <f t="shared" si="121"/>
        <v/>
      </c>
      <c r="ND26" s="53"/>
      <c r="NF26" s="78" t="str">
        <f>IF(NF$9="", "", IF(AND(NOT('Personnel Details'!$N$39=""), $B26&gt;='Personnel Details'!$N$39), 'Personnel Details'!$O$39, IF(AND(NOT('Personnel Details'!$I$39=""), $B26&gt;='Personnel Details'!$I$39), 'Personnel Details'!$J$39, 'Personnel Details'!$E$39)))</f>
        <v/>
      </c>
      <c r="NG26" s="59" t="str">
        <f>IF(NF$9="", "", IF(AND(NOT('Personnel Details'!$N$39=""), $B26&gt;='Personnel Details'!$N$39), IF('Personnel Details'!$P$39="","", 'Personnel Details'!$P$39), IF(AND(NOT('Personnel Details'!$I$39=""), $B26&gt;='Personnel Details'!$I$39), IF('Personnel Details'!$K$39="", "", 'Personnel Details'!$K$39), IF('Personnel Details'!$F$39="", "", 'Personnel Details'!$F$39))))</f>
        <v/>
      </c>
      <c r="NH26" s="79" t="str">
        <f>IF(NF$9="", "", IF(AND(NOT('Personnel Details'!$N$39=""), $B26&gt;='Personnel Details'!$N$39), 'Personnel Details'!$Q$39, IF(AND(NOT('Personnel Details'!$I$39=""), $B26&gt;='Personnel Details'!$I$39), 'Personnel Details'!$L$39, 'Personnel Details'!$G$39)))</f>
        <v/>
      </c>
      <c r="NI26" s="59" t="str">
        <f t="shared" si="122"/>
        <v/>
      </c>
      <c r="NJ26" s="53"/>
      <c r="NL26" s="78" t="str">
        <f>IF(NL$9="", "", IF(AND(NOT('Personnel Details'!$N$40=""), $B26&gt;='Personnel Details'!$N$40), 'Personnel Details'!$O$40, IF(AND(NOT('Personnel Details'!$I$40=""), $B26&gt;='Personnel Details'!$I$40), 'Personnel Details'!$J$40, 'Personnel Details'!$E$40)))</f>
        <v/>
      </c>
      <c r="NM26" s="59" t="str">
        <f>IF(NL$9="", "", IF(AND(NOT('Personnel Details'!$N$40=""), $B26&gt;='Personnel Details'!$N$40), IF('Personnel Details'!$P$40="","", 'Personnel Details'!$P$40), IF(AND(NOT('Personnel Details'!$I$40=""), $B26&gt;='Personnel Details'!$I$40), IF('Personnel Details'!$K$40="", "", 'Personnel Details'!$K$40), IF('Personnel Details'!$F$40="", "", 'Personnel Details'!$F$40))))</f>
        <v/>
      </c>
      <c r="NN26" s="79" t="str">
        <f>IF(NL$9="", "", IF(AND(NOT('Personnel Details'!$N$40=""), $B26&gt;='Personnel Details'!$N$40), 'Personnel Details'!$Q$40, IF(AND(NOT('Personnel Details'!$I$40=""), $B26&gt;='Personnel Details'!$I$40), 'Personnel Details'!$L$40, 'Personnel Details'!$G$40)))</f>
        <v/>
      </c>
      <c r="NO26" s="59" t="str">
        <f t="shared" si="123"/>
        <v/>
      </c>
      <c r="NP26" s="53"/>
    </row>
    <row r="27" spans="1:380" x14ac:dyDescent="0.25">
      <c r="A27" s="32"/>
      <c r="B27" s="113" t="str">
        <f>IFERROR(IF(B26+1&gt;'Personnel Details'!$U$5, "", B26+1), "")</f>
        <v/>
      </c>
      <c r="C27" s="32"/>
      <c r="D27" s="84"/>
      <c r="E27" s="13" t="str">
        <f t="shared" si="2"/>
        <v/>
      </c>
      <c r="F27" s="13" t="str">
        <f t="shared" si="33"/>
        <v/>
      </c>
      <c r="G27" s="56" t="str">
        <f t="shared" si="124"/>
        <v/>
      </c>
      <c r="H27" s="16" t="str">
        <f t="shared" si="34"/>
        <v/>
      </c>
      <c r="I27" s="32"/>
      <c r="J27" s="84"/>
      <c r="K27" s="62" t="str">
        <f t="shared" si="3"/>
        <v/>
      </c>
      <c r="L27" s="62" t="str">
        <f t="shared" si="35"/>
        <v/>
      </c>
      <c r="M27" s="65" t="str">
        <f t="shared" si="125"/>
        <v/>
      </c>
      <c r="N27" s="68" t="str">
        <f t="shared" si="36"/>
        <v/>
      </c>
      <c r="O27" s="32"/>
      <c r="P27" s="84"/>
      <c r="Q27" s="62" t="str">
        <f t="shared" si="4"/>
        <v/>
      </c>
      <c r="R27" s="62" t="str">
        <f t="shared" si="37"/>
        <v/>
      </c>
      <c r="S27" s="65" t="str">
        <f t="shared" si="126"/>
        <v/>
      </c>
      <c r="T27" s="68" t="str">
        <f t="shared" si="38"/>
        <v/>
      </c>
      <c r="U27" s="32"/>
      <c r="V27" s="84"/>
      <c r="W27" s="62" t="str">
        <f t="shared" si="5"/>
        <v/>
      </c>
      <c r="X27" s="62" t="str">
        <f t="shared" si="39"/>
        <v/>
      </c>
      <c r="Y27" s="65" t="str">
        <f t="shared" si="127"/>
        <v/>
      </c>
      <c r="Z27" s="68" t="str">
        <f t="shared" si="40"/>
        <v/>
      </c>
      <c r="AA27" s="32"/>
      <c r="AB27" s="84"/>
      <c r="AC27" s="62" t="str">
        <f t="shared" si="6"/>
        <v/>
      </c>
      <c r="AD27" s="62" t="str">
        <f t="shared" si="41"/>
        <v/>
      </c>
      <c r="AE27" s="65" t="str">
        <f t="shared" si="128"/>
        <v/>
      </c>
      <c r="AF27" s="68" t="str">
        <f t="shared" si="42"/>
        <v/>
      </c>
      <c r="AG27" s="32"/>
      <c r="AH27" s="84"/>
      <c r="AI27" s="62" t="str">
        <f t="shared" si="7"/>
        <v/>
      </c>
      <c r="AJ27" s="62" t="str">
        <f t="shared" si="43"/>
        <v/>
      </c>
      <c r="AK27" s="65" t="str">
        <f t="shared" si="129"/>
        <v/>
      </c>
      <c r="AL27" s="68" t="str">
        <f t="shared" si="44"/>
        <v/>
      </c>
      <c r="AM27" s="32"/>
      <c r="AN27" s="84"/>
      <c r="AO27" s="62" t="str">
        <f t="shared" si="8"/>
        <v/>
      </c>
      <c r="AP27" s="62" t="str">
        <f t="shared" si="45"/>
        <v/>
      </c>
      <c r="AQ27" s="65" t="str">
        <f t="shared" si="130"/>
        <v/>
      </c>
      <c r="AR27" s="68" t="str">
        <f t="shared" si="46"/>
        <v/>
      </c>
      <c r="AS27" s="32"/>
      <c r="AT27" s="84"/>
      <c r="AU27" s="62" t="str">
        <f t="shared" si="9"/>
        <v/>
      </c>
      <c r="AV27" s="62" t="str">
        <f t="shared" si="47"/>
        <v/>
      </c>
      <c r="AW27" s="65" t="str">
        <f t="shared" si="131"/>
        <v/>
      </c>
      <c r="AX27" s="68" t="str">
        <f t="shared" si="48"/>
        <v/>
      </c>
      <c r="AY27" s="32"/>
      <c r="AZ27" s="84"/>
      <c r="BA27" s="62" t="str">
        <f t="shared" si="10"/>
        <v/>
      </c>
      <c r="BB27" s="62" t="str">
        <f t="shared" si="49"/>
        <v/>
      </c>
      <c r="BC27" s="65" t="str">
        <f t="shared" si="132"/>
        <v/>
      </c>
      <c r="BD27" s="68" t="str">
        <f t="shared" si="50"/>
        <v/>
      </c>
      <c r="BE27" s="32"/>
      <c r="BF27" s="84"/>
      <c r="BG27" s="62" t="str">
        <f t="shared" si="11"/>
        <v/>
      </c>
      <c r="BH27" s="62" t="str">
        <f t="shared" si="51"/>
        <v/>
      </c>
      <c r="BI27" s="65" t="str">
        <f t="shared" si="133"/>
        <v/>
      </c>
      <c r="BJ27" s="68" t="str">
        <f t="shared" si="52"/>
        <v/>
      </c>
      <c r="BK27" s="32"/>
      <c r="BL27" s="84"/>
      <c r="BM27" s="62" t="str">
        <f t="shared" si="12"/>
        <v/>
      </c>
      <c r="BN27" s="62" t="str">
        <f t="shared" si="53"/>
        <v/>
      </c>
      <c r="BO27" s="65" t="str">
        <f t="shared" si="134"/>
        <v/>
      </c>
      <c r="BP27" s="68" t="str">
        <f t="shared" si="54"/>
        <v/>
      </c>
      <c r="BQ27" s="32"/>
      <c r="BR27" s="84"/>
      <c r="BS27" s="62" t="str">
        <f t="shared" si="13"/>
        <v/>
      </c>
      <c r="BT27" s="62" t="str">
        <f t="shared" si="55"/>
        <v/>
      </c>
      <c r="BU27" s="65" t="str">
        <f t="shared" si="135"/>
        <v/>
      </c>
      <c r="BV27" s="68" t="str">
        <f t="shared" si="56"/>
        <v/>
      </c>
      <c r="BW27" s="32"/>
      <c r="BX27" s="84"/>
      <c r="BY27" s="62" t="str">
        <f t="shared" si="14"/>
        <v/>
      </c>
      <c r="BZ27" s="62" t="str">
        <f t="shared" si="57"/>
        <v/>
      </c>
      <c r="CA27" s="65" t="str">
        <f t="shared" si="136"/>
        <v/>
      </c>
      <c r="CB27" s="68" t="str">
        <f t="shared" si="58"/>
        <v/>
      </c>
      <c r="CC27" s="32"/>
      <c r="CD27" s="84"/>
      <c r="CE27" s="62" t="str">
        <f t="shared" si="15"/>
        <v/>
      </c>
      <c r="CF27" s="62" t="str">
        <f t="shared" si="59"/>
        <v/>
      </c>
      <c r="CG27" s="65" t="str">
        <f t="shared" si="137"/>
        <v/>
      </c>
      <c r="CH27" s="68" t="str">
        <f t="shared" si="60"/>
        <v/>
      </c>
      <c r="CI27" s="32"/>
      <c r="CJ27" s="84"/>
      <c r="CK27" s="62" t="str">
        <f t="shared" si="16"/>
        <v/>
      </c>
      <c r="CL27" s="62" t="str">
        <f t="shared" si="61"/>
        <v/>
      </c>
      <c r="CM27" s="65" t="str">
        <f t="shared" si="138"/>
        <v/>
      </c>
      <c r="CN27" s="68" t="str">
        <f t="shared" si="62"/>
        <v/>
      </c>
      <c r="CO27" s="32"/>
      <c r="CP27" s="84"/>
      <c r="CQ27" s="62" t="str">
        <f t="shared" si="17"/>
        <v/>
      </c>
      <c r="CR27" s="62" t="str">
        <f t="shared" si="63"/>
        <v/>
      </c>
      <c r="CS27" s="65" t="str">
        <f t="shared" si="139"/>
        <v/>
      </c>
      <c r="CT27" s="68" t="str">
        <f t="shared" si="64"/>
        <v/>
      </c>
      <c r="CU27" s="32"/>
      <c r="CV27" s="84"/>
      <c r="CW27" s="62" t="str">
        <f t="shared" si="18"/>
        <v/>
      </c>
      <c r="CX27" s="62" t="str">
        <f t="shared" si="65"/>
        <v/>
      </c>
      <c r="CY27" s="65" t="str">
        <f t="shared" si="140"/>
        <v/>
      </c>
      <c r="CZ27" s="68" t="str">
        <f t="shared" si="66"/>
        <v/>
      </c>
      <c r="DA27" s="32"/>
      <c r="DB27" s="84"/>
      <c r="DC27" s="62" t="str">
        <f t="shared" si="19"/>
        <v/>
      </c>
      <c r="DD27" s="62" t="str">
        <f t="shared" si="67"/>
        <v/>
      </c>
      <c r="DE27" s="65" t="str">
        <f t="shared" si="141"/>
        <v/>
      </c>
      <c r="DF27" s="68" t="str">
        <f t="shared" si="68"/>
        <v/>
      </c>
      <c r="DG27" s="32"/>
      <c r="DH27" s="84"/>
      <c r="DI27" s="62" t="str">
        <f t="shared" si="20"/>
        <v/>
      </c>
      <c r="DJ27" s="62" t="str">
        <f t="shared" si="69"/>
        <v/>
      </c>
      <c r="DK27" s="65" t="str">
        <f t="shared" si="142"/>
        <v/>
      </c>
      <c r="DL27" s="68" t="str">
        <f t="shared" si="70"/>
        <v/>
      </c>
      <c r="DM27" s="32"/>
      <c r="DN27" s="84"/>
      <c r="DO27" s="62" t="str">
        <f t="shared" si="21"/>
        <v/>
      </c>
      <c r="DP27" s="62" t="str">
        <f t="shared" si="71"/>
        <v/>
      </c>
      <c r="DQ27" s="65" t="str">
        <f t="shared" si="143"/>
        <v/>
      </c>
      <c r="DR27" s="68" t="str">
        <f t="shared" si="72"/>
        <v/>
      </c>
      <c r="DS27" s="32"/>
      <c r="DT27" s="84"/>
      <c r="DU27" s="62" t="str">
        <f t="shared" si="22"/>
        <v/>
      </c>
      <c r="DV27" s="62" t="str">
        <f t="shared" si="73"/>
        <v/>
      </c>
      <c r="DW27" s="65" t="str">
        <f t="shared" si="144"/>
        <v/>
      </c>
      <c r="DX27" s="68" t="str">
        <f t="shared" si="74"/>
        <v/>
      </c>
      <c r="DY27" s="32"/>
      <c r="DZ27" s="84"/>
      <c r="EA27" s="62" t="str">
        <f t="shared" si="23"/>
        <v/>
      </c>
      <c r="EB27" s="62" t="str">
        <f t="shared" si="75"/>
        <v/>
      </c>
      <c r="EC27" s="65" t="str">
        <f t="shared" si="145"/>
        <v/>
      </c>
      <c r="ED27" s="68" t="str">
        <f t="shared" si="76"/>
        <v/>
      </c>
      <c r="EE27" s="32"/>
      <c r="EF27" s="84"/>
      <c r="EG27" s="62" t="str">
        <f t="shared" si="24"/>
        <v/>
      </c>
      <c r="EH27" s="62" t="str">
        <f t="shared" si="77"/>
        <v/>
      </c>
      <c r="EI27" s="65" t="str">
        <f t="shared" si="146"/>
        <v/>
      </c>
      <c r="EJ27" s="68" t="str">
        <f t="shared" si="78"/>
        <v/>
      </c>
      <c r="EK27" s="32"/>
      <c r="EL27" s="84"/>
      <c r="EM27" s="62" t="str">
        <f t="shared" si="25"/>
        <v/>
      </c>
      <c r="EN27" s="62" t="str">
        <f t="shared" si="79"/>
        <v/>
      </c>
      <c r="EO27" s="65" t="str">
        <f t="shared" si="147"/>
        <v/>
      </c>
      <c r="EP27" s="68" t="str">
        <f t="shared" si="80"/>
        <v/>
      </c>
      <c r="EQ27" s="32"/>
      <c r="ER27" s="84"/>
      <c r="ES27" s="62" t="str">
        <f t="shared" si="26"/>
        <v/>
      </c>
      <c r="ET27" s="62" t="str">
        <f t="shared" si="81"/>
        <v/>
      </c>
      <c r="EU27" s="65" t="str">
        <f t="shared" si="148"/>
        <v/>
      </c>
      <c r="EV27" s="68" t="str">
        <f t="shared" si="82"/>
        <v/>
      </c>
      <c r="EW27" s="32"/>
      <c r="EX27" s="84"/>
      <c r="EY27" s="62" t="str">
        <f t="shared" si="27"/>
        <v/>
      </c>
      <c r="EZ27" s="62" t="str">
        <f t="shared" si="83"/>
        <v/>
      </c>
      <c r="FA27" s="65" t="str">
        <f t="shared" si="149"/>
        <v/>
      </c>
      <c r="FB27" s="68" t="str">
        <f t="shared" si="84"/>
        <v/>
      </c>
      <c r="FC27" s="32"/>
      <c r="FD27" s="84"/>
      <c r="FE27" s="62" t="str">
        <f t="shared" si="28"/>
        <v/>
      </c>
      <c r="FF27" s="62" t="str">
        <f t="shared" si="85"/>
        <v/>
      </c>
      <c r="FG27" s="65" t="str">
        <f t="shared" si="150"/>
        <v/>
      </c>
      <c r="FH27" s="68" t="str">
        <f t="shared" si="86"/>
        <v/>
      </c>
      <c r="FI27" s="32"/>
      <c r="FJ27" s="84"/>
      <c r="FK27" s="62" t="str">
        <f t="shared" si="29"/>
        <v/>
      </c>
      <c r="FL27" s="62" t="str">
        <f t="shared" si="87"/>
        <v/>
      </c>
      <c r="FM27" s="65" t="str">
        <f t="shared" si="151"/>
        <v/>
      </c>
      <c r="FN27" s="68" t="str">
        <f t="shared" si="88"/>
        <v/>
      </c>
      <c r="FO27" s="32"/>
      <c r="FP27" s="84"/>
      <c r="FQ27" s="62" t="str">
        <f t="shared" si="30"/>
        <v/>
      </c>
      <c r="FR27" s="62" t="str">
        <f t="shared" si="89"/>
        <v/>
      </c>
      <c r="FS27" s="65" t="str">
        <f t="shared" si="152"/>
        <v/>
      </c>
      <c r="FT27" s="68" t="str">
        <f t="shared" si="90"/>
        <v/>
      </c>
      <c r="FU27" s="32"/>
      <c r="FV27" s="84"/>
      <c r="FW27" s="62" t="str">
        <f t="shared" si="31"/>
        <v/>
      </c>
      <c r="FX27" s="62" t="str">
        <f t="shared" si="91"/>
        <v/>
      </c>
      <c r="FY27" s="65" t="str">
        <f t="shared" si="153"/>
        <v/>
      </c>
      <c r="FZ27" s="68" t="str">
        <f t="shared" si="92"/>
        <v/>
      </c>
      <c r="GA27" s="32"/>
      <c r="GC27" s="7" t="str">
        <f t="shared" si="93"/>
        <v/>
      </c>
      <c r="GD27" s="7" t="str">
        <f t="shared" ca="1" si="32"/>
        <v/>
      </c>
      <c r="GI27" s="45">
        <f t="shared" si="156"/>
        <v>0</v>
      </c>
      <c r="GR27" s="50"/>
      <c r="GT27" s="71" t="str">
        <f>IF(GT$9="", "", IF(AND(NOT('Personnel Details'!$N$11=""), $B27&gt;='Personnel Details'!$N$11), 'Personnel Details'!$O$11, IF(AND(NOT('Personnel Details'!$I$11=""), $B27&gt;='Personnel Details'!$I$11), 'Personnel Details'!$J$11, 'Personnel Details'!$E$11)))</f>
        <v/>
      </c>
      <c r="GU27" s="59" t="str">
        <f>IF(GT$9="", "", IF(AND(NOT('Personnel Details'!$N$11=""), $B27&gt;='Personnel Details'!$N$11), IF('Personnel Details'!$P$11="","", 'Personnel Details'!$P$11), IF(AND(NOT('Personnel Details'!$I$11=""), $B27&gt;='Personnel Details'!$I$11), IF('Personnel Details'!$K$11="", "", 'Personnel Details'!$K$11), IF('Personnel Details'!$F$11="", "", 'Personnel Details'!$F$11))))</f>
        <v/>
      </c>
      <c r="GV27" s="74" t="str">
        <f>IF(GT$9="", "", IF(AND(NOT('Personnel Details'!$N$11=""), $B27&gt;='Personnel Details'!$N$11), 'Personnel Details'!$Q$11, IF(AND(NOT('Personnel Details'!$I$11=""), $B27&gt;='Personnel Details'!$I$11), 'Personnel Details'!$L$11, 'Personnel Details'!$G$11)))</f>
        <v/>
      </c>
      <c r="GW27" s="59" t="str">
        <f t="shared" si="94"/>
        <v/>
      </c>
      <c r="GX27" s="53"/>
      <c r="GZ27" s="78" t="str">
        <f>IF(GZ$9="", "", IF(AND(NOT('Personnel Details'!$N$12=""), $B27&gt;='Personnel Details'!$N$12), 'Personnel Details'!$O$12, IF(AND(NOT('Personnel Details'!$I$12=""), $B27&gt;='Personnel Details'!$I$12), 'Personnel Details'!$J$12, 'Personnel Details'!$E$12)))</f>
        <v/>
      </c>
      <c r="HA27" s="59" t="str">
        <f>IF(GZ$9="", "", IF(AND(NOT('Personnel Details'!$N$12=""), $B27&gt;='Personnel Details'!$N$12), IF('Personnel Details'!$P$12="","", 'Personnel Details'!$P$12), IF(AND(NOT('Personnel Details'!$I$12=""), $B27&gt;='Personnel Details'!$I$12), IF('Personnel Details'!$K$12="", "", 'Personnel Details'!$K$12), IF('Personnel Details'!$F$12="", "", 'Personnel Details'!$F$12))))</f>
        <v/>
      </c>
      <c r="HB27" s="79" t="str">
        <f>IF(GZ$9="", "", IF(AND(NOT('Personnel Details'!$N$12=""), $B27&gt;='Personnel Details'!$N$12), 'Personnel Details'!$Q$12, IF(AND(NOT('Personnel Details'!$I$12=""), $B27&gt;='Personnel Details'!$I$12), 'Personnel Details'!$L$12, 'Personnel Details'!$G$12)))</f>
        <v/>
      </c>
      <c r="HC27" s="59" t="str">
        <f t="shared" si="95"/>
        <v/>
      </c>
      <c r="HD27" s="53"/>
      <c r="HF27" s="78" t="str">
        <f>IF(HF$9="", "", IF(AND(NOT('Personnel Details'!$N$13=""), $B27&gt;='Personnel Details'!$N$13), 'Personnel Details'!$O$13, IF(AND(NOT('Personnel Details'!$I$13=""), $B27&gt;='Personnel Details'!$I$13), 'Personnel Details'!$J$13, 'Personnel Details'!$E$13)))</f>
        <v/>
      </c>
      <c r="HG27" s="59" t="str">
        <f>IF(HF$9="", "", IF(AND(NOT('Personnel Details'!$N$13=""), $B27&gt;='Personnel Details'!$N$13), IF('Personnel Details'!$P$13="","", 'Personnel Details'!$P$13), IF(AND(NOT('Personnel Details'!$I$13=""), $B27&gt;='Personnel Details'!$I$13), IF('Personnel Details'!$K$13="", "", 'Personnel Details'!$K$13), IF('Personnel Details'!$F$13="", "", 'Personnel Details'!$F$13))))</f>
        <v/>
      </c>
      <c r="HH27" s="79" t="str">
        <f>IF(HF$9="", "", IF(AND(NOT('Personnel Details'!$N$13=""), $B27&gt;='Personnel Details'!$N$13), 'Personnel Details'!$Q$13, IF(AND(NOT('Personnel Details'!$I$13=""), $B27&gt;='Personnel Details'!$I$13), 'Personnel Details'!$L$13, 'Personnel Details'!$G$13)))</f>
        <v/>
      </c>
      <c r="HI27" s="59" t="str">
        <f t="shared" si="96"/>
        <v/>
      </c>
      <c r="HJ27" s="53"/>
      <c r="HL27" s="78" t="str">
        <f>IF(HL$9="", "", IF(AND(NOT('Personnel Details'!$N$14=""), $B27&gt;='Personnel Details'!$N$14), 'Personnel Details'!$O$14, IF(AND(NOT('Personnel Details'!$I$14=""), $B27&gt;='Personnel Details'!$I$14), 'Personnel Details'!$J$14, 'Personnel Details'!$E$14)))</f>
        <v/>
      </c>
      <c r="HM27" s="59" t="str">
        <f>IF(HL$9="", "", IF(AND(NOT('Personnel Details'!$N$14=""), $B27&gt;='Personnel Details'!$N$14), IF('Personnel Details'!$P$14="","", 'Personnel Details'!$P$14), IF(AND(NOT('Personnel Details'!$I$14=""), $B27&gt;='Personnel Details'!$I$14), IF('Personnel Details'!$K$14="", "", 'Personnel Details'!$K$14), IF('Personnel Details'!$F$14="", "", 'Personnel Details'!$F$14))))</f>
        <v/>
      </c>
      <c r="HN27" s="79" t="str">
        <f>IF(HL$9="", "", IF(AND(NOT('Personnel Details'!$N$14=""), $B27&gt;='Personnel Details'!$N$14), 'Personnel Details'!$Q$14, IF(AND(NOT('Personnel Details'!$I$14=""), $B27&gt;='Personnel Details'!$I$14), 'Personnel Details'!$L$14, 'Personnel Details'!$G$14)))</f>
        <v/>
      </c>
      <c r="HO27" s="59" t="str">
        <f t="shared" si="97"/>
        <v/>
      </c>
      <c r="HP27" s="53"/>
      <c r="HR27" s="78" t="str">
        <f>IF(HR$9="", "", IF(AND(NOT('Personnel Details'!$N$15=""), $B27&gt;='Personnel Details'!$N$15), 'Personnel Details'!$O$15, IF(AND(NOT('Personnel Details'!$I$15=""), $B27&gt;='Personnel Details'!$I$15), 'Personnel Details'!$J$15, 'Personnel Details'!$E$15)))</f>
        <v/>
      </c>
      <c r="HS27" s="59" t="str">
        <f>IF(HR$9="", "", IF(AND(NOT('Personnel Details'!$N$15=""), $B27&gt;='Personnel Details'!$N$15), IF('Personnel Details'!$P$15="","", 'Personnel Details'!$P$15), IF(AND(NOT('Personnel Details'!$I$15=""), $B27&gt;='Personnel Details'!$I$15), IF('Personnel Details'!$K$15="", "", 'Personnel Details'!$K$15), IF('Personnel Details'!$F$15="", "", 'Personnel Details'!$F$15))))</f>
        <v/>
      </c>
      <c r="HT27" s="79" t="str">
        <f>IF(HR$9="", "", IF(AND(NOT('Personnel Details'!$N$15=""), $B27&gt;='Personnel Details'!$N$15), 'Personnel Details'!$Q$15, IF(AND(NOT('Personnel Details'!$I$15=""), $B27&gt;='Personnel Details'!$I$15), 'Personnel Details'!$L$15, 'Personnel Details'!$G$15)))</f>
        <v/>
      </c>
      <c r="HU27" s="59" t="str">
        <f t="shared" si="98"/>
        <v/>
      </c>
      <c r="HV27" s="53"/>
      <c r="HX27" s="78" t="str">
        <f>IF(HX$9="", "", IF(AND(NOT('Personnel Details'!$N$16=""), $B27&gt;='Personnel Details'!$N$16), 'Personnel Details'!$O$16, IF(AND(NOT('Personnel Details'!$I$16=""), $B27&gt;='Personnel Details'!$I$16), 'Personnel Details'!$J$16, 'Personnel Details'!$E$16)))</f>
        <v/>
      </c>
      <c r="HY27" s="59" t="str">
        <f>IF(HX$9="", "", IF(AND(NOT('Personnel Details'!$N$16=""), $B27&gt;='Personnel Details'!$N$16), IF('Personnel Details'!$P$16="","", 'Personnel Details'!$P$16), IF(AND(NOT('Personnel Details'!$I$16=""), $B27&gt;='Personnel Details'!$I$16), IF('Personnel Details'!$K$16="", "", 'Personnel Details'!$K$16), IF('Personnel Details'!$F$16="", "", 'Personnel Details'!$F$16))))</f>
        <v/>
      </c>
      <c r="HZ27" s="79" t="str">
        <f>IF(HX$9="", "", IF(AND(NOT('Personnel Details'!$N$16=""), $B27&gt;='Personnel Details'!$N$16), 'Personnel Details'!$Q$16, IF(AND(NOT('Personnel Details'!$I$16=""), $B27&gt;='Personnel Details'!$I$16), 'Personnel Details'!$L$16, 'Personnel Details'!$G$16)))</f>
        <v/>
      </c>
      <c r="IA27" s="59" t="str">
        <f t="shared" si="99"/>
        <v/>
      </c>
      <c r="IB27" s="53"/>
      <c r="ID27" s="78" t="str">
        <f>IF(ID$9="", "", IF(AND(NOT('Personnel Details'!$N$17=""), $B27&gt;='Personnel Details'!$N$17), 'Personnel Details'!$O$17, IF(AND(NOT('Personnel Details'!$I$17=""), $B27&gt;='Personnel Details'!$I$17), 'Personnel Details'!$J$17, 'Personnel Details'!$E$17)))</f>
        <v/>
      </c>
      <c r="IE27" s="59" t="str">
        <f>IF(ID$9="", "", IF(AND(NOT('Personnel Details'!$N$17=""), $B27&gt;='Personnel Details'!$N$17), IF('Personnel Details'!$P$17="","", 'Personnel Details'!$P$17), IF(AND(NOT('Personnel Details'!$I$17=""), $B27&gt;='Personnel Details'!$I$17), IF('Personnel Details'!$K$17="", "", 'Personnel Details'!$K$17), IF('Personnel Details'!$F$17="", "", 'Personnel Details'!$F$17))))</f>
        <v/>
      </c>
      <c r="IF27" s="79" t="str">
        <f>IF(ID$9="", "", IF(AND(NOT('Personnel Details'!$N$17=""), $B27&gt;='Personnel Details'!$N$17), 'Personnel Details'!$Q$17, IF(AND(NOT('Personnel Details'!$I$17=""), $B27&gt;='Personnel Details'!$I$17), 'Personnel Details'!$L$17, 'Personnel Details'!$G$17)))</f>
        <v/>
      </c>
      <c r="IG27" s="59" t="str">
        <f t="shared" si="100"/>
        <v/>
      </c>
      <c r="IH27" s="53"/>
      <c r="IJ27" s="78" t="str">
        <f>IF(IJ$9="", "", IF(AND(NOT('Personnel Details'!$N$18=""), $B27&gt;='Personnel Details'!$N$18), 'Personnel Details'!$O$18, IF(AND(NOT('Personnel Details'!$I$18=""), $B27&gt;='Personnel Details'!$I$18), 'Personnel Details'!$J$18, 'Personnel Details'!$E$18)))</f>
        <v/>
      </c>
      <c r="IK27" s="59" t="str">
        <f>IF(IJ$9="", "", IF(AND(NOT('Personnel Details'!$N$18=""), $B27&gt;='Personnel Details'!$N$18), IF('Personnel Details'!$P$18="","", 'Personnel Details'!$P$18), IF(AND(NOT('Personnel Details'!$I$18=""), $B27&gt;='Personnel Details'!$I$18), IF('Personnel Details'!$K$18="", "", 'Personnel Details'!$K$18), IF('Personnel Details'!$F$18="", "", 'Personnel Details'!$F$18))))</f>
        <v/>
      </c>
      <c r="IL27" s="79" t="str">
        <f>IF(IJ$9="", "", IF(AND(NOT('Personnel Details'!$N$18=""), $B27&gt;='Personnel Details'!$N$18), 'Personnel Details'!$Q$18, IF(AND(NOT('Personnel Details'!$I$18=""), $B27&gt;='Personnel Details'!$I$18), 'Personnel Details'!$L$18, 'Personnel Details'!$G$18)))</f>
        <v/>
      </c>
      <c r="IM27" s="59" t="str">
        <f t="shared" si="101"/>
        <v/>
      </c>
      <c r="IN27" s="53"/>
      <c r="IP27" s="78" t="str">
        <f>IF(IP$9="", "", IF(AND(NOT('Personnel Details'!$N$19=""), $B27&gt;='Personnel Details'!$N$19), 'Personnel Details'!$O$19, IF(AND(NOT('Personnel Details'!$I$19=""), $B27&gt;='Personnel Details'!$I$19), 'Personnel Details'!$J$19, 'Personnel Details'!$E$19)))</f>
        <v/>
      </c>
      <c r="IQ27" s="59" t="str">
        <f>IF(IP$9="", "", IF(AND(NOT('Personnel Details'!$N$19=""), $B27&gt;='Personnel Details'!$N$19), IF('Personnel Details'!$P$19="","", 'Personnel Details'!$P$19), IF(AND(NOT('Personnel Details'!$I$19=""), $B27&gt;='Personnel Details'!$I$19), IF('Personnel Details'!$K$19="", "", 'Personnel Details'!$K$19), IF('Personnel Details'!$F$19="", "", 'Personnel Details'!$F$19))))</f>
        <v/>
      </c>
      <c r="IR27" s="79" t="str">
        <f>IF(IP$9="", "", IF(AND(NOT('Personnel Details'!$N$19=""), $B27&gt;='Personnel Details'!$N$19), 'Personnel Details'!$Q$19, IF(AND(NOT('Personnel Details'!$I$19=""), $B27&gt;='Personnel Details'!$I$19), 'Personnel Details'!$L$19, 'Personnel Details'!$G$19)))</f>
        <v/>
      </c>
      <c r="IS27" s="59" t="str">
        <f t="shared" si="102"/>
        <v/>
      </c>
      <c r="IT27" s="53"/>
      <c r="IV27" s="78" t="str">
        <f>IF(IV$9="", "", IF(AND(NOT('Personnel Details'!$N$20=""), $B27&gt;='Personnel Details'!$N$20), 'Personnel Details'!$O$20, IF(AND(NOT('Personnel Details'!$I$20=""), $B27&gt;='Personnel Details'!$I$20), 'Personnel Details'!$J$20, 'Personnel Details'!$E$20)))</f>
        <v/>
      </c>
      <c r="IW27" s="59" t="str">
        <f>IF(IV$9="", "", IF(AND(NOT('Personnel Details'!$N$20=""), $B27&gt;='Personnel Details'!$N$20), IF('Personnel Details'!$P$20="","", 'Personnel Details'!$P$20), IF(AND(NOT('Personnel Details'!$I$20=""), $B27&gt;='Personnel Details'!$I$20), IF('Personnel Details'!$K$20="", "", 'Personnel Details'!$K$20), IF('Personnel Details'!$F$20="", "", 'Personnel Details'!$F$20))))</f>
        <v/>
      </c>
      <c r="IX27" s="79" t="str">
        <f>IF(IV$9="", "", IF(AND(NOT('Personnel Details'!$N$20=""), $B27&gt;='Personnel Details'!$N$20), 'Personnel Details'!$Q$20, IF(AND(NOT('Personnel Details'!$I$20=""), $B27&gt;='Personnel Details'!$I$20), 'Personnel Details'!$L$20, 'Personnel Details'!$G$20)))</f>
        <v/>
      </c>
      <c r="IY27" s="59" t="str">
        <f t="shared" si="103"/>
        <v/>
      </c>
      <c r="IZ27" s="53"/>
      <c r="JB27" s="78" t="str">
        <f>IF(JB$9="", "", IF(AND(NOT('Personnel Details'!$N$21=""), $B27&gt;='Personnel Details'!$N$21), 'Personnel Details'!$O$21, IF(AND(NOT('Personnel Details'!$I$21=""), $B27&gt;='Personnel Details'!$I$21), 'Personnel Details'!$J$21, 'Personnel Details'!$E$21)))</f>
        <v/>
      </c>
      <c r="JC27" s="59" t="str">
        <f>IF(JB$9="", "", IF(AND(NOT('Personnel Details'!$N$21=""), $B27&gt;='Personnel Details'!$N$21), IF('Personnel Details'!$P$21="","", 'Personnel Details'!$P$21), IF(AND(NOT('Personnel Details'!$I$21=""), $B27&gt;='Personnel Details'!$I$21), IF('Personnel Details'!$K$21="", "", 'Personnel Details'!$K$21), IF('Personnel Details'!$F$21="", "", 'Personnel Details'!$F$21))))</f>
        <v/>
      </c>
      <c r="JD27" s="79" t="str">
        <f>IF(JB$9="", "", IF(AND(NOT('Personnel Details'!$N$21=""), $B27&gt;='Personnel Details'!$N$21), 'Personnel Details'!$Q$21, IF(AND(NOT('Personnel Details'!$I$21=""), $B27&gt;='Personnel Details'!$I$21), 'Personnel Details'!$L$21, 'Personnel Details'!$G$21)))</f>
        <v/>
      </c>
      <c r="JE27" s="59" t="str">
        <f t="shared" si="104"/>
        <v/>
      </c>
      <c r="JF27" s="53"/>
      <c r="JH27" s="78" t="str">
        <f>IF(JH$9="", "", IF(AND(NOT('Personnel Details'!$N$22=""), $B27&gt;='Personnel Details'!$N$22), 'Personnel Details'!$O$22, IF(AND(NOT('Personnel Details'!$I$22=""), $B27&gt;='Personnel Details'!$I$22), 'Personnel Details'!$J$22, 'Personnel Details'!$E$22)))</f>
        <v/>
      </c>
      <c r="JI27" s="59" t="str">
        <f>IF(JH$9="", "", IF(AND(NOT('Personnel Details'!$N$22=""), $B27&gt;='Personnel Details'!$N$22), IF('Personnel Details'!$P$22="","", 'Personnel Details'!$P$22), IF(AND(NOT('Personnel Details'!$I$22=""), $B27&gt;='Personnel Details'!$I$22), IF('Personnel Details'!$K$22="", "", 'Personnel Details'!$K$22), IF('Personnel Details'!$F$22="", "", 'Personnel Details'!$F$22))))</f>
        <v/>
      </c>
      <c r="JJ27" s="79" t="str">
        <f>IF(JH$9="", "", IF(AND(NOT('Personnel Details'!$N$22=""), $B27&gt;='Personnel Details'!$N$22), 'Personnel Details'!$Q$22, IF(AND(NOT('Personnel Details'!$I$22=""), $B27&gt;='Personnel Details'!$I$22), 'Personnel Details'!$L$22, 'Personnel Details'!$G$22)))</f>
        <v/>
      </c>
      <c r="JK27" s="59" t="str">
        <f t="shared" si="105"/>
        <v/>
      </c>
      <c r="JL27" s="53"/>
      <c r="JN27" s="78" t="str">
        <f>IF(JN$9="", "", IF(AND(NOT('Personnel Details'!$N$23=""), $B27&gt;='Personnel Details'!$N$23), 'Personnel Details'!$O$23, IF(AND(NOT('Personnel Details'!$I$23=""), $B27&gt;='Personnel Details'!$I$23), 'Personnel Details'!$J$23, 'Personnel Details'!$E$23)))</f>
        <v/>
      </c>
      <c r="JO27" s="59" t="str">
        <f>IF(JN$9="", "", IF(AND(NOT('Personnel Details'!$N$23=""), $B27&gt;='Personnel Details'!$N$23), IF('Personnel Details'!$P$23="","", 'Personnel Details'!$P$23), IF(AND(NOT('Personnel Details'!$I$23=""), $B27&gt;='Personnel Details'!$I$23), IF('Personnel Details'!$K$23="", "", 'Personnel Details'!$K$23), IF('Personnel Details'!$F$23="", "", 'Personnel Details'!$F$23))))</f>
        <v/>
      </c>
      <c r="JP27" s="79" t="str">
        <f>IF(JN$9="", "", IF(AND(NOT('Personnel Details'!$N$23=""), $B27&gt;='Personnel Details'!$N$23), 'Personnel Details'!$Q$23, IF(AND(NOT('Personnel Details'!$I$23=""), $B27&gt;='Personnel Details'!$I$23), 'Personnel Details'!$L$23, 'Personnel Details'!$G$23)))</f>
        <v/>
      </c>
      <c r="JQ27" s="59" t="str">
        <f t="shared" si="106"/>
        <v/>
      </c>
      <c r="JR27" s="53"/>
      <c r="JT27" s="78" t="str">
        <f>IF(JT$9="", "", IF(AND(NOT('Personnel Details'!$N$24=""), $B27&gt;='Personnel Details'!$N$24), 'Personnel Details'!$O$24, IF(AND(NOT('Personnel Details'!$I$24=""), $B27&gt;='Personnel Details'!$I$24), 'Personnel Details'!$J$24, 'Personnel Details'!$E$24)))</f>
        <v/>
      </c>
      <c r="JU27" s="59" t="str">
        <f>IF(JT$9="", "", IF(AND(NOT('Personnel Details'!$N$24=""), $B27&gt;='Personnel Details'!$N$24), IF('Personnel Details'!$P$24="","", 'Personnel Details'!$P$24), IF(AND(NOT('Personnel Details'!$I$24=""), $B27&gt;='Personnel Details'!$I$24), IF('Personnel Details'!$K$24="", "", 'Personnel Details'!$K$24), IF('Personnel Details'!$F$24="", "", 'Personnel Details'!$F$24))))</f>
        <v/>
      </c>
      <c r="JV27" s="79" t="str">
        <f>IF(JT$9="", "", IF(AND(NOT('Personnel Details'!$N$24=""), $B27&gt;='Personnel Details'!$N$24), 'Personnel Details'!$Q$24, IF(AND(NOT('Personnel Details'!$I$24=""), $B27&gt;='Personnel Details'!$I$24), 'Personnel Details'!$L$24, 'Personnel Details'!$G$24)))</f>
        <v/>
      </c>
      <c r="JW27" s="59" t="str">
        <f t="shared" si="107"/>
        <v/>
      </c>
      <c r="JX27" s="53"/>
      <c r="JZ27" s="78" t="str">
        <f>IF(JZ$9="", "", IF(AND(NOT('Personnel Details'!$N$25=""), $B27&gt;='Personnel Details'!$N$25), 'Personnel Details'!$O$25, IF(AND(NOT('Personnel Details'!$I$25=""), $B27&gt;='Personnel Details'!$I$25), 'Personnel Details'!$J$25, 'Personnel Details'!$E$25)))</f>
        <v/>
      </c>
      <c r="KA27" s="59" t="str">
        <f>IF(JZ$9="", "", IF(AND(NOT('Personnel Details'!$N$25=""), $B27&gt;='Personnel Details'!$N$25), IF('Personnel Details'!$P$25="","", 'Personnel Details'!$P$25), IF(AND(NOT('Personnel Details'!$I$25=""), $B27&gt;='Personnel Details'!$I$25), IF('Personnel Details'!$K$25="", "", 'Personnel Details'!$K$25), IF('Personnel Details'!$F$25="", "", 'Personnel Details'!$F$25))))</f>
        <v/>
      </c>
      <c r="KB27" s="79" t="str">
        <f>IF(JZ$9="", "", IF(AND(NOT('Personnel Details'!$N$25=""), $B27&gt;='Personnel Details'!$N$25), 'Personnel Details'!$Q$25, IF(AND(NOT('Personnel Details'!$I$25=""), $B27&gt;='Personnel Details'!$I$25), 'Personnel Details'!$L$25, 'Personnel Details'!$G$25)))</f>
        <v/>
      </c>
      <c r="KC27" s="59" t="str">
        <f t="shared" si="108"/>
        <v/>
      </c>
      <c r="KD27" s="53"/>
      <c r="KF27" s="78" t="str">
        <f>IF(KF$9="", "", IF(AND(NOT('Personnel Details'!$N$26=""), $B27&gt;='Personnel Details'!$N$26), 'Personnel Details'!$O$26, IF(AND(NOT('Personnel Details'!$I$26=""), $B27&gt;='Personnel Details'!$I$26), 'Personnel Details'!$J$26, 'Personnel Details'!$E$26)))</f>
        <v/>
      </c>
      <c r="KG27" s="59" t="str">
        <f>IF(KF$9="", "", IF(AND(NOT('Personnel Details'!$N$26=""), $B27&gt;='Personnel Details'!$N$26), IF('Personnel Details'!$P$26="","", 'Personnel Details'!$P$26), IF(AND(NOT('Personnel Details'!$I$26=""), $B27&gt;='Personnel Details'!$I$26), IF('Personnel Details'!$K$26="", "", 'Personnel Details'!$K$26), IF('Personnel Details'!$F$26="", "", 'Personnel Details'!$F$26))))</f>
        <v/>
      </c>
      <c r="KH27" s="79" t="str">
        <f>IF(KF$9="", "", IF(AND(NOT('Personnel Details'!$N$26=""), $B27&gt;='Personnel Details'!$N$26), 'Personnel Details'!$Q$26, IF(AND(NOT('Personnel Details'!$I$26=""), $B27&gt;='Personnel Details'!$I$26), 'Personnel Details'!$L$26, 'Personnel Details'!$G$26)))</f>
        <v/>
      </c>
      <c r="KI27" s="59" t="str">
        <f t="shared" si="109"/>
        <v/>
      </c>
      <c r="KJ27" s="53"/>
      <c r="KL27" s="78" t="str">
        <f>IF(KL$9="", "", IF(AND(NOT('Personnel Details'!$N$27=""), $B27&gt;='Personnel Details'!$N$27), 'Personnel Details'!$O$27, IF(AND(NOT('Personnel Details'!$I$27=""), $B27&gt;='Personnel Details'!$I$27), 'Personnel Details'!$J$27, 'Personnel Details'!$E$27)))</f>
        <v/>
      </c>
      <c r="KM27" s="59" t="str">
        <f>IF(KL$9="", "", IF(AND(NOT('Personnel Details'!$N$27=""), $B27&gt;='Personnel Details'!$N$27), IF('Personnel Details'!$P$27="","", 'Personnel Details'!$P$27), IF(AND(NOT('Personnel Details'!$I$27=""), $B27&gt;='Personnel Details'!$I$27), IF('Personnel Details'!$K$27="", "", 'Personnel Details'!$K$27), IF('Personnel Details'!$F$27="", "", 'Personnel Details'!$F$27))))</f>
        <v/>
      </c>
      <c r="KN27" s="79" t="str">
        <f>IF(KL$9="", "", IF(AND(NOT('Personnel Details'!$N$27=""), $B27&gt;='Personnel Details'!$N$27), 'Personnel Details'!$Q$27, IF(AND(NOT('Personnel Details'!$I$27=""), $B27&gt;='Personnel Details'!$I$27), 'Personnel Details'!$L$27, 'Personnel Details'!$G$27)))</f>
        <v/>
      </c>
      <c r="KO27" s="59" t="str">
        <f t="shared" si="110"/>
        <v/>
      </c>
      <c r="KP27" s="53"/>
      <c r="KR27" s="78" t="str">
        <f>IF(KR$9="", "", IF(AND(NOT('Personnel Details'!$N$28=""), $B27&gt;='Personnel Details'!$N$28), 'Personnel Details'!$O$28, IF(AND(NOT('Personnel Details'!$I$28=""), $B27&gt;='Personnel Details'!$I$28), 'Personnel Details'!$J$28, 'Personnel Details'!$E$28)))</f>
        <v/>
      </c>
      <c r="KS27" s="59" t="str">
        <f>IF(KR$9="", "", IF(AND(NOT('Personnel Details'!$N$28=""), $B27&gt;='Personnel Details'!$N$28), IF('Personnel Details'!$P$28="","", 'Personnel Details'!$P$28), IF(AND(NOT('Personnel Details'!$I$28=""), $B27&gt;='Personnel Details'!$I$28), IF('Personnel Details'!$K$28="", "", 'Personnel Details'!$K$28), IF('Personnel Details'!$F$28="", "", 'Personnel Details'!$F$28))))</f>
        <v/>
      </c>
      <c r="KT27" s="79" t="str">
        <f>IF(KR$9="", "", IF(AND(NOT('Personnel Details'!$N$28=""), $B27&gt;='Personnel Details'!$N$28), 'Personnel Details'!$Q$28, IF(AND(NOT('Personnel Details'!$I$28=""), $B27&gt;='Personnel Details'!$I$28), 'Personnel Details'!$L$28, 'Personnel Details'!$G$28)))</f>
        <v/>
      </c>
      <c r="KU27" s="59" t="str">
        <f t="shared" si="111"/>
        <v/>
      </c>
      <c r="KV27" s="53"/>
      <c r="KX27" s="78" t="str">
        <f>IF(KX$9="", "", IF(AND(NOT('Personnel Details'!$N$29=""), $B27&gt;='Personnel Details'!$N$29), 'Personnel Details'!$O$29, IF(AND(NOT('Personnel Details'!$I$29=""), $B27&gt;='Personnel Details'!$I$29), 'Personnel Details'!$J$29, 'Personnel Details'!$E$29)))</f>
        <v/>
      </c>
      <c r="KY27" s="59" t="str">
        <f>IF(KX$9="", "", IF(AND(NOT('Personnel Details'!$N$29=""), $B27&gt;='Personnel Details'!$N$29), IF('Personnel Details'!$P$29="","", 'Personnel Details'!$P$29), IF(AND(NOT('Personnel Details'!$I$29=""), $B27&gt;='Personnel Details'!$I$29), IF('Personnel Details'!$K$29="", "", 'Personnel Details'!$K$29), IF('Personnel Details'!$F$29="", "", 'Personnel Details'!$F$29))))</f>
        <v/>
      </c>
      <c r="KZ27" s="79" t="str">
        <f>IF(KX$9="", "", IF(AND(NOT('Personnel Details'!$N$29=""), $B27&gt;='Personnel Details'!$N$29), 'Personnel Details'!$Q$29, IF(AND(NOT('Personnel Details'!$I$29=""), $B27&gt;='Personnel Details'!$I$29), 'Personnel Details'!$L$29, 'Personnel Details'!$G$29)))</f>
        <v/>
      </c>
      <c r="LA27" s="59" t="str">
        <f t="shared" si="112"/>
        <v/>
      </c>
      <c r="LB27" s="53"/>
      <c r="LD27" s="78" t="str">
        <f>IF(LD$9="", "", IF(AND(NOT('Personnel Details'!$N$30=""), $B27&gt;='Personnel Details'!$N$30), 'Personnel Details'!$O$30, IF(AND(NOT('Personnel Details'!$I$30=""), $B27&gt;='Personnel Details'!$I$30), 'Personnel Details'!$J$30, 'Personnel Details'!$E$30)))</f>
        <v/>
      </c>
      <c r="LE27" s="59" t="str">
        <f>IF(LD$9="", "", IF(AND(NOT('Personnel Details'!$N$30=""), $B27&gt;='Personnel Details'!$N$30), IF('Personnel Details'!$P$30="","", 'Personnel Details'!$P$30), IF(AND(NOT('Personnel Details'!$I$30=""), $B27&gt;='Personnel Details'!$I$30), IF('Personnel Details'!$K$30="", "", 'Personnel Details'!$K$30), IF('Personnel Details'!$F$30="", "", 'Personnel Details'!$F$30))))</f>
        <v/>
      </c>
      <c r="LF27" s="79" t="str">
        <f>IF(LD$9="", "", IF(AND(NOT('Personnel Details'!$N$30=""), $B27&gt;='Personnel Details'!$N$30), 'Personnel Details'!$Q$30, IF(AND(NOT('Personnel Details'!$I$30=""), $B27&gt;='Personnel Details'!$I$30), 'Personnel Details'!$L$30, 'Personnel Details'!$G$30)))</f>
        <v/>
      </c>
      <c r="LG27" s="59" t="str">
        <f t="shared" si="113"/>
        <v/>
      </c>
      <c r="LH27" s="53"/>
      <c r="LJ27" s="78" t="str">
        <f>IF(LJ$9="", "", IF(AND(NOT('Personnel Details'!$N$31=""), $B27&gt;='Personnel Details'!$N$31), 'Personnel Details'!$O$31, IF(AND(NOT('Personnel Details'!$I$31=""), $B27&gt;='Personnel Details'!$I$31), 'Personnel Details'!$J$31, 'Personnel Details'!$E$31)))</f>
        <v/>
      </c>
      <c r="LK27" s="59" t="str">
        <f>IF(LJ$9="", "", IF(AND(NOT('Personnel Details'!$N$31=""), $B27&gt;='Personnel Details'!$N$31), IF('Personnel Details'!$P$31="","", 'Personnel Details'!$P$31), IF(AND(NOT('Personnel Details'!$I$31=""), $B27&gt;='Personnel Details'!$I$31), IF('Personnel Details'!$K$31="", "", 'Personnel Details'!$K$31), IF('Personnel Details'!$F$31="", "", 'Personnel Details'!$F$31))))</f>
        <v/>
      </c>
      <c r="LL27" s="79" t="str">
        <f>IF(LJ$9="", "", IF(AND(NOT('Personnel Details'!$N$31=""), $B27&gt;='Personnel Details'!$N$31), 'Personnel Details'!$Q$31, IF(AND(NOT('Personnel Details'!$I$31=""), $B27&gt;='Personnel Details'!$I$31), 'Personnel Details'!$L$31, 'Personnel Details'!$G$31)))</f>
        <v/>
      </c>
      <c r="LM27" s="59" t="str">
        <f t="shared" si="114"/>
        <v/>
      </c>
      <c r="LN27" s="53"/>
      <c r="LP27" s="78" t="str">
        <f>IF(LP$9="", "", IF(AND(NOT('Personnel Details'!$N$32=""), $B27&gt;='Personnel Details'!$N$32), 'Personnel Details'!$O$32, IF(AND(NOT('Personnel Details'!$I$32=""), $B27&gt;='Personnel Details'!$I$32), 'Personnel Details'!$J$32, 'Personnel Details'!$E$32)))</f>
        <v/>
      </c>
      <c r="LQ27" s="59" t="str">
        <f>IF(LP$9="", "", IF(AND(NOT('Personnel Details'!$N$32=""), $B27&gt;='Personnel Details'!$N$32), IF('Personnel Details'!$P$32="","", 'Personnel Details'!$P$32), IF(AND(NOT('Personnel Details'!$I$32=""), $B27&gt;='Personnel Details'!$I$32), IF('Personnel Details'!$K$32="", "", 'Personnel Details'!$K$32), IF('Personnel Details'!$F$32="", "", 'Personnel Details'!$F$32))))</f>
        <v/>
      </c>
      <c r="LR27" s="79" t="str">
        <f>IF(LP$9="", "", IF(AND(NOT('Personnel Details'!$N$32=""), $B27&gt;='Personnel Details'!$N$32), 'Personnel Details'!$Q$32, IF(AND(NOT('Personnel Details'!$I$32=""), $B27&gt;='Personnel Details'!$I$32), 'Personnel Details'!$L$32, 'Personnel Details'!$G$32)))</f>
        <v/>
      </c>
      <c r="LS27" s="59" t="str">
        <f t="shared" si="115"/>
        <v/>
      </c>
      <c r="LT27" s="53"/>
      <c r="LV27" s="78" t="str">
        <f>IF(LV$9="", "", IF(AND(NOT('Personnel Details'!$N$33=""), $B27&gt;='Personnel Details'!$N$33), 'Personnel Details'!$O$33, IF(AND(NOT('Personnel Details'!$I$33=""), $B27&gt;='Personnel Details'!$I$33), 'Personnel Details'!$J$33, 'Personnel Details'!$E$33)))</f>
        <v/>
      </c>
      <c r="LW27" s="59" t="str">
        <f>IF(LV$9="", "", IF(AND(NOT('Personnel Details'!$N$33=""), $B27&gt;='Personnel Details'!$N$33), IF('Personnel Details'!$P$33="","", 'Personnel Details'!$P$33), IF(AND(NOT('Personnel Details'!$I$33=""), $B27&gt;='Personnel Details'!$I$33), IF('Personnel Details'!$K$33="", "", 'Personnel Details'!$K$33), IF('Personnel Details'!$F$33="", "", 'Personnel Details'!$F$33))))</f>
        <v/>
      </c>
      <c r="LX27" s="79" t="str">
        <f>IF(LV$9="", "", IF(AND(NOT('Personnel Details'!$N$33=""), $B27&gt;='Personnel Details'!$N$33), 'Personnel Details'!$Q$33, IF(AND(NOT('Personnel Details'!$I$33=""), $B27&gt;='Personnel Details'!$I$33), 'Personnel Details'!$L$33, 'Personnel Details'!$G$33)))</f>
        <v/>
      </c>
      <c r="LY27" s="59" t="str">
        <f t="shared" si="116"/>
        <v/>
      </c>
      <c r="LZ27" s="53"/>
      <c r="MB27" s="78" t="str">
        <f>IF(MB$9="", "", IF(AND(NOT('Personnel Details'!$N$34=""), $B27&gt;='Personnel Details'!$N$34), 'Personnel Details'!$O$34, IF(AND(NOT('Personnel Details'!$I$34=""), $B27&gt;='Personnel Details'!$I$34), 'Personnel Details'!$J$34, 'Personnel Details'!$E$34)))</f>
        <v/>
      </c>
      <c r="MC27" s="59" t="str">
        <f>IF(MB$9="", "", IF(AND(NOT('Personnel Details'!$N$34=""), $B27&gt;='Personnel Details'!$N$34), IF('Personnel Details'!$P$34="","", 'Personnel Details'!$P$34), IF(AND(NOT('Personnel Details'!$I$34=""), $B27&gt;='Personnel Details'!$I$34), IF('Personnel Details'!$K$34="", "", 'Personnel Details'!$K$34), IF('Personnel Details'!$F$34="", "", 'Personnel Details'!$F$34))))</f>
        <v/>
      </c>
      <c r="MD27" s="79" t="str">
        <f>IF(MB$9="", "", IF(AND(NOT('Personnel Details'!$N$34=""), $B27&gt;='Personnel Details'!$N$34), 'Personnel Details'!$Q$34, IF(AND(NOT('Personnel Details'!$I$34=""), $B27&gt;='Personnel Details'!$I$34), 'Personnel Details'!$L$34, 'Personnel Details'!$G$34)))</f>
        <v/>
      </c>
      <c r="ME27" s="59" t="str">
        <f t="shared" si="117"/>
        <v/>
      </c>
      <c r="MF27" s="53"/>
      <c r="MH27" s="78" t="str">
        <f>IF(MH$9="", "", IF(AND(NOT('Personnel Details'!$N$35=""), $B27&gt;='Personnel Details'!$N$35), 'Personnel Details'!$O$35, IF(AND(NOT('Personnel Details'!$I$35=""), $B27&gt;='Personnel Details'!$I$35), 'Personnel Details'!$J$35, 'Personnel Details'!$E$35)))</f>
        <v/>
      </c>
      <c r="MI27" s="59" t="str">
        <f>IF(MH$9="", "", IF(AND(NOT('Personnel Details'!$N$35=""), $B27&gt;='Personnel Details'!$N$35), IF('Personnel Details'!$P$35="","", 'Personnel Details'!$P$35), IF(AND(NOT('Personnel Details'!$I$35=""), $B27&gt;='Personnel Details'!$I$35), IF('Personnel Details'!$K$35="", "", 'Personnel Details'!$K$35), IF('Personnel Details'!$F$35="", "", 'Personnel Details'!$F$35))))</f>
        <v/>
      </c>
      <c r="MJ27" s="79" t="str">
        <f>IF(MH$9="", "", IF(AND(NOT('Personnel Details'!$N$35=""), $B27&gt;='Personnel Details'!$N$35), 'Personnel Details'!$Q$35, IF(AND(NOT('Personnel Details'!$I$35=""), $B27&gt;='Personnel Details'!$I$35), 'Personnel Details'!$L$35, 'Personnel Details'!$G$35)))</f>
        <v/>
      </c>
      <c r="MK27" s="59" t="str">
        <f t="shared" si="118"/>
        <v/>
      </c>
      <c r="ML27" s="53"/>
      <c r="MN27" s="78" t="str">
        <f>IF(MN$9="", "", IF(AND(NOT('Personnel Details'!$N$36=""), $B27&gt;='Personnel Details'!$N$36), 'Personnel Details'!$O$36, IF(AND(NOT('Personnel Details'!$I$36=""), $B27&gt;='Personnel Details'!$I$36), 'Personnel Details'!$J$36, 'Personnel Details'!$E$36)))</f>
        <v/>
      </c>
      <c r="MO27" s="59" t="str">
        <f>IF(MN$9="", "", IF(AND(NOT('Personnel Details'!$N$36=""), $B27&gt;='Personnel Details'!$N$36), IF('Personnel Details'!$P$36="","", 'Personnel Details'!$P$36), IF(AND(NOT('Personnel Details'!$I$36=""), $B27&gt;='Personnel Details'!$I$36), IF('Personnel Details'!$K$36="", "", 'Personnel Details'!$K$36), IF('Personnel Details'!$F$36="", "", 'Personnel Details'!$F$36))))</f>
        <v/>
      </c>
      <c r="MP27" s="79" t="str">
        <f>IF(MN$9="", "", IF(AND(NOT('Personnel Details'!$N$36=""), $B27&gt;='Personnel Details'!$N$36), 'Personnel Details'!$Q$36, IF(AND(NOT('Personnel Details'!$I$36=""), $B27&gt;='Personnel Details'!$I$36), 'Personnel Details'!$L$36, 'Personnel Details'!$G$36)))</f>
        <v/>
      </c>
      <c r="MQ27" s="59" t="str">
        <f t="shared" si="119"/>
        <v/>
      </c>
      <c r="MR27" s="53"/>
      <c r="MT27" s="78" t="str">
        <f>IF(MT$9="", "", IF(AND(NOT('Personnel Details'!$N$37=""), $B27&gt;='Personnel Details'!$N$37), 'Personnel Details'!$O$37, IF(AND(NOT('Personnel Details'!$I$37=""), $B27&gt;='Personnel Details'!$I$37), 'Personnel Details'!$J$37, 'Personnel Details'!$E$37)))</f>
        <v/>
      </c>
      <c r="MU27" s="59" t="str">
        <f>IF(MT$9="", "", IF(AND(NOT('Personnel Details'!$N$37=""), $B27&gt;='Personnel Details'!$N$37), IF('Personnel Details'!$P$37="","", 'Personnel Details'!$P$37), IF(AND(NOT('Personnel Details'!$I$37=""), $B27&gt;='Personnel Details'!$I$37), IF('Personnel Details'!$K$37="", "", 'Personnel Details'!$K$37), IF('Personnel Details'!$F$37="", "", 'Personnel Details'!$F$37))))</f>
        <v/>
      </c>
      <c r="MV27" s="79" t="str">
        <f>IF(MT$9="", "", IF(AND(NOT('Personnel Details'!$N$37=""), $B27&gt;='Personnel Details'!$N$37), 'Personnel Details'!$Q$37, IF(AND(NOT('Personnel Details'!$I$37=""), $B27&gt;='Personnel Details'!$I$37), 'Personnel Details'!$L$37, 'Personnel Details'!$G$37)))</f>
        <v/>
      </c>
      <c r="MW27" s="59" t="str">
        <f t="shared" si="120"/>
        <v/>
      </c>
      <c r="MX27" s="53"/>
      <c r="MZ27" s="78" t="str">
        <f>IF(MZ$9="", "", IF(AND(NOT('Personnel Details'!$N$38=""), $B27&gt;='Personnel Details'!$N$38), 'Personnel Details'!$O$38, IF(AND(NOT('Personnel Details'!$I$38=""), $B27&gt;='Personnel Details'!$I$38), 'Personnel Details'!$J$38, 'Personnel Details'!$E$38)))</f>
        <v/>
      </c>
      <c r="NA27" s="59" t="str">
        <f>IF(MZ$9="", "", IF(AND(NOT('Personnel Details'!$N$38=""), $B27&gt;='Personnel Details'!$N$38), IF('Personnel Details'!$P$38="","", 'Personnel Details'!$P$38), IF(AND(NOT('Personnel Details'!$I$38=""), $B27&gt;='Personnel Details'!$I$38), IF('Personnel Details'!$K$38="", "", 'Personnel Details'!$K$38), IF('Personnel Details'!$F$38="", "", 'Personnel Details'!$F$38))))</f>
        <v/>
      </c>
      <c r="NB27" s="79" t="str">
        <f>IF(MZ$9="", "", IF(AND(NOT('Personnel Details'!$N$38=""), $B27&gt;='Personnel Details'!$N$38), 'Personnel Details'!$Q$38, IF(AND(NOT('Personnel Details'!$I$38=""), $B27&gt;='Personnel Details'!$I$38), 'Personnel Details'!$L$38, 'Personnel Details'!$G$38)))</f>
        <v/>
      </c>
      <c r="NC27" s="59" t="str">
        <f t="shared" si="121"/>
        <v/>
      </c>
      <c r="ND27" s="53"/>
      <c r="NF27" s="78" t="str">
        <f>IF(NF$9="", "", IF(AND(NOT('Personnel Details'!$N$39=""), $B27&gt;='Personnel Details'!$N$39), 'Personnel Details'!$O$39, IF(AND(NOT('Personnel Details'!$I$39=""), $B27&gt;='Personnel Details'!$I$39), 'Personnel Details'!$J$39, 'Personnel Details'!$E$39)))</f>
        <v/>
      </c>
      <c r="NG27" s="59" t="str">
        <f>IF(NF$9="", "", IF(AND(NOT('Personnel Details'!$N$39=""), $B27&gt;='Personnel Details'!$N$39), IF('Personnel Details'!$P$39="","", 'Personnel Details'!$P$39), IF(AND(NOT('Personnel Details'!$I$39=""), $B27&gt;='Personnel Details'!$I$39), IF('Personnel Details'!$K$39="", "", 'Personnel Details'!$K$39), IF('Personnel Details'!$F$39="", "", 'Personnel Details'!$F$39))))</f>
        <v/>
      </c>
      <c r="NH27" s="79" t="str">
        <f>IF(NF$9="", "", IF(AND(NOT('Personnel Details'!$N$39=""), $B27&gt;='Personnel Details'!$N$39), 'Personnel Details'!$Q$39, IF(AND(NOT('Personnel Details'!$I$39=""), $B27&gt;='Personnel Details'!$I$39), 'Personnel Details'!$L$39, 'Personnel Details'!$G$39)))</f>
        <v/>
      </c>
      <c r="NI27" s="59" t="str">
        <f t="shared" si="122"/>
        <v/>
      </c>
      <c r="NJ27" s="53"/>
      <c r="NL27" s="78" t="str">
        <f>IF(NL$9="", "", IF(AND(NOT('Personnel Details'!$N$40=""), $B27&gt;='Personnel Details'!$N$40), 'Personnel Details'!$O$40, IF(AND(NOT('Personnel Details'!$I$40=""), $B27&gt;='Personnel Details'!$I$40), 'Personnel Details'!$J$40, 'Personnel Details'!$E$40)))</f>
        <v/>
      </c>
      <c r="NM27" s="59" t="str">
        <f>IF(NL$9="", "", IF(AND(NOT('Personnel Details'!$N$40=""), $B27&gt;='Personnel Details'!$N$40), IF('Personnel Details'!$P$40="","", 'Personnel Details'!$P$40), IF(AND(NOT('Personnel Details'!$I$40=""), $B27&gt;='Personnel Details'!$I$40), IF('Personnel Details'!$K$40="", "", 'Personnel Details'!$K$40), IF('Personnel Details'!$F$40="", "", 'Personnel Details'!$F$40))))</f>
        <v/>
      </c>
      <c r="NN27" s="79" t="str">
        <f>IF(NL$9="", "", IF(AND(NOT('Personnel Details'!$N$40=""), $B27&gt;='Personnel Details'!$N$40), 'Personnel Details'!$Q$40, IF(AND(NOT('Personnel Details'!$I$40=""), $B27&gt;='Personnel Details'!$I$40), 'Personnel Details'!$L$40, 'Personnel Details'!$G$40)))</f>
        <v/>
      </c>
      <c r="NO27" s="59" t="str">
        <f t="shared" si="123"/>
        <v/>
      </c>
      <c r="NP27" s="53"/>
    </row>
    <row r="28" spans="1:380" x14ac:dyDescent="0.25">
      <c r="A28" s="32"/>
      <c r="B28" s="113" t="str">
        <f>IFERROR(IF(B27+1&gt;'Personnel Details'!$U$5, "", B27+1), "")</f>
        <v/>
      </c>
      <c r="C28" s="32"/>
      <c r="D28" s="84"/>
      <c r="E28" s="13" t="str">
        <f t="shared" si="2"/>
        <v/>
      </c>
      <c r="F28" s="13" t="str">
        <f t="shared" si="33"/>
        <v/>
      </c>
      <c r="G28" s="56" t="str">
        <f t="shared" si="124"/>
        <v/>
      </c>
      <c r="H28" s="16" t="str">
        <f t="shared" si="34"/>
        <v/>
      </c>
      <c r="I28" s="32"/>
      <c r="J28" s="84"/>
      <c r="K28" s="62" t="str">
        <f t="shared" si="3"/>
        <v/>
      </c>
      <c r="L28" s="62" t="str">
        <f t="shared" si="35"/>
        <v/>
      </c>
      <c r="M28" s="65" t="str">
        <f t="shared" si="125"/>
        <v/>
      </c>
      <c r="N28" s="68" t="str">
        <f t="shared" si="36"/>
        <v/>
      </c>
      <c r="O28" s="32"/>
      <c r="P28" s="84"/>
      <c r="Q28" s="62" t="str">
        <f t="shared" si="4"/>
        <v/>
      </c>
      <c r="R28" s="62" t="str">
        <f t="shared" si="37"/>
        <v/>
      </c>
      <c r="S28" s="65" t="str">
        <f t="shared" si="126"/>
        <v/>
      </c>
      <c r="T28" s="68" t="str">
        <f t="shared" si="38"/>
        <v/>
      </c>
      <c r="U28" s="32"/>
      <c r="V28" s="84"/>
      <c r="W28" s="62" t="str">
        <f t="shared" si="5"/>
        <v/>
      </c>
      <c r="X28" s="62" t="str">
        <f t="shared" si="39"/>
        <v/>
      </c>
      <c r="Y28" s="65" t="str">
        <f t="shared" si="127"/>
        <v/>
      </c>
      <c r="Z28" s="68" t="str">
        <f t="shared" si="40"/>
        <v/>
      </c>
      <c r="AA28" s="32"/>
      <c r="AB28" s="84"/>
      <c r="AC28" s="62" t="str">
        <f t="shared" si="6"/>
        <v/>
      </c>
      <c r="AD28" s="62" t="str">
        <f t="shared" si="41"/>
        <v/>
      </c>
      <c r="AE28" s="65" t="str">
        <f t="shared" si="128"/>
        <v/>
      </c>
      <c r="AF28" s="68" t="str">
        <f t="shared" si="42"/>
        <v/>
      </c>
      <c r="AG28" s="32"/>
      <c r="AH28" s="84"/>
      <c r="AI28" s="62" t="str">
        <f t="shared" si="7"/>
        <v/>
      </c>
      <c r="AJ28" s="62" t="str">
        <f t="shared" si="43"/>
        <v/>
      </c>
      <c r="AK28" s="65" t="str">
        <f t="shared" si="129"/>
        <v/>
      </c>
      <c r="AL28" s="68" t="str">
        <f t="shared" si="44"/>
        <v/>
      </c>
      <c r="AM28" s="32"/>
      <c r="AN28" s="84"/>
      <c r="AO28" s="62" t="str">
        <f t="shared" si="8"/>
        <v/>
      </c>
      <c r="AP28" s="62" t="str">
        <f t="shared" si="45"/>
        <v/>
      </c>
      <c r="AQ28" s="65" t="str">
        <f t="shared" si="130"/>
        <v/>
      </c>
      <c r="AR28" s="68" t="str">
        <f t="shared" si="46"/>
        <v/>
      </c>
      <c r="AS28" s="32"/>
      <c r="AT28" s="84"/>
      <c r="AU28" s="62" t="str">
        <f t="shared" si="9"/>
        <v/>
      </c>
      <c r="AV28" s="62" t="str">
        <f t="shared" si="47"/>
        <v/>
      </c>
      <c r="AW28" s="65" t="str">
        <f t="shared" si="131"/>
        <v/>
      </c>
      <c r="AX28" s="68" t="str">
        <f t="shared" si="48"/>
        <v/>
      </c>
      <c r="AY28" s="32"/>
      <c r="AZ28" s="84"/>
      <c r="BA28" s="62" t="str">
        <f t="shared" si="10"/>
        <v/>
      </c>
      <c r="BB28" s="62" t="str">
        <f t="shared" si="49"/>
        <v/>
      </c>
      <c r="BC28" s="65" t="str">
        <f t="shared" si="132"/>
        <v/>
      </c>
      <c r="BD28" s="68" t="str">
        <f t="shared" si="50"/>
        <v/>
      </c>
      <c r="BE28" s="32"/>
      <c r="BF28" s="84"/>
      <c r="BG28" s="62" t="str">
        <f t="shared" si="11"/>
        <v/>
      </c>
      <c r="BH28" s="62" t="str">
        <f t="shared" si="51"/>
        <v/>
      </c>
      <c r="BI28" s="65" t="str">
        <f t="shared" si="133"/>
        <v/>
      </c>
      <c r="BJ28" s="68" t="str">
        <f t="shared" si="52"/>
        <v/>
      </c>
      <c r="BK28" s="32"/>
      <c r="BL28" s="84"/>
      <c r="BM28" s="62" t="str">
        <f t="shared" si="12"/>
        <v/>
      </c>
      <c r="BN28" s="62" t="str">
        <f t="shared" si="53"/>
        <v/>
      </c>
      <c r="BO28" s="65" t="str">
        <f t="shared" si="134"/>
        <v/>
      </c>
      <c r="BP28" s="68" t="str">
        <f t="shared" si="54"/>
        <v/>
      </c>
      <c r="BQ28" s="32"/>
      <c r="BR28" s="84"/>
      <c r="BS28" s="62" t="str">
        <f t="shared" si="13"/>
        <v/>
      </c>
      <c r="BT28" s="62" t="str">
        <f t="shared" si="55"/>
        <v/>
      </c>
      <c r="BU28" s="65" t="str">
        <f t="shared" si="135"/>
        <v/>
      </c>
      <c r="BV28" s="68" t="str">
        <f t="shared" si="56"/>
        <v/>
      </c>
      <c r="BW28" s="32"/>
      <c r="BX28" s="84"/>
      <c r="BY28" s="62" t="str">
        <f t="shared" si="14"/>
        <v/>
      </c>
      <c r="BZ28" s="62" t="str">
        <f t="shared" si="57"/>
        <v/>
      </c>
      <c r="CA28" s="65" t="str">
        <f t="shared" si="136"/>
        <v/>
      </c>
      <c r="CB28" s="68" t="str">
        <f t="shared" si="58"/>
        <v/>
      </c>
      <c r="CC28" s="32"/>
      <c r="CD28" s="84"/>
      <c r="CE28" s="62" t="str">
        <f t="shared" si="15"/>
        <v/>
      </c>
      <c r="CF28" s="62" t="str">
        <f t="shared" si="59"/>
        <v/>
      </c>
      <c r="CG28" s="65" t="str">
        <f t="shared" si="137"/>
        <v/>
      </c>
      <c r="CH28" s="68" t="str">
        <f t="shared" si="60"/>
        <v/>
      </c>
      <c r="CI28" s="32"/>
      <c r="CJ28" s="84"/>
      <c r="CK28" s="62" t="str">
        <f t="shared" si="16"/>
        <v/>
      </c>
      <c r="CL28" s="62" t="str">
        <f t="shared" si="61"/>
        <v/>
      </c>
      <c r="CM28" s="65" t="str">
        <f t="shared" si="138"/>
        <v/>
      </c>
      <c r="CN28" s="68" t="str">
        <f t="shared" si="62"/>
        <v/>
      </c>
      <c r="CO28" s="32"/>
      <c r="CP28" s="84"/>
      <c r="CQ28" s="62" t="str">
        <f t="shared" si="17"/>
        <v/>
      </c>
      <c r="CR28" s="62" t="str">
        <f t="shared" si="63"/>
        <v/>
      </c>
      <c r="CS28" s="65" t="str">
        <f t="shared" si="139"/>
        <v/>
      </c>
      <c r="CT28" s="68" t="str">
        <f t="shared" si="64"/>
        <v/>
      </c>
      <c r="CU28" s="32"/>
      <c r="CV28" s="84"/>
      <c r="CW28" s="62" t="str">
        <f t="shared" si="18"/>
        <v/>
      </c>
      <c r="CX28" s="62" t="str">
        <f t="shared" si="65"/>
        <v/>
      </c>
      <c r="CY28" s="65" t="str">
        <f t="shared" si="140"/>
        <v/>
      </c>
      <c r="CZ28" s="68" t="str">
        <f t="shared" si="66"/>
        <v/>
      </c>
      <c r="DA28" s="32"/>
      <c r="DB28" s="84"/>
      <c r="DC28" s="62" t="str">
        <f t="shared" si="19"/>
        <v/>
      </c>
      <c r="DD28" s="62" t="str">
        <f t="shared" si="67"/>
        <v/>
      </c>
      <c r="DE28" s="65" t="str">
        <f t="shared" si="141"/>
        <v/>
      </c>
      <c r="DF28" s="68" t="str">
        <f t="shared" si="68"/>
        <v/>
      </c>
      <c r="DG28" s="32"/>
      <c r="DH28" s="84"/>
      <c r="DI28" s="62" t="str">
        <f t="shared" si="20"/>
        <v/>
      </c>
      <c r="DJ28" s="62" t="str">
        <f t="shared" si="69"/>
        <v/>
      </c>
      <c r="DK28" s="65" t="str">
        <f t="shared" si="142"/>
        <v/>
      </c>
      <c r="DL28" s="68" t="str">
        <f t="shared" si="70"/>
        <v/>
      </c>
      <c r="DM28" s="32"/>
      <c r="DN28" s="84"/>
      <c r="DO28" s="62" t="str">
        <f t="shared" si="21"/>
        <v/>
      </c>
      <c r="DP28" s="62" t="str">
        <f t="shared" si="71"/>
        <v/>
      </c>
      <c r="DQ28" s="65" t="str">
        <f t="shared" si="143"/>
        <v/>
      </c>
      <c r="DR28" s="68" t="str">
        <f t="shared" si="72"/>
        <v/>
      </c>
      <c r="DS28" s="32"/>
      <c r="DT28" s="84"/>
      <c r="DU28" s="62" t="str">
        <f t="shared" si="22"/>
        <v/>
      </c>
      <c r="DV28" s="62" t="str">
        <f t="shared" si="73"/>
        <v/>
      </c>
      <c r="DW28" s="65" t="str">
        <f t="shared" si="144"/>
        <v/>
      </c>
      <c r="DX28" s="68" t="str">
        <f t="shared" si="74"/>
        <v/>
      </c>
      <c r="DY28" s="32"/>
      <c r="DZ28" s="84"/>
      <c r="EA28" s="62" t="str">
        <f t="shared" si="23"/>
        <v/>
      </c>
      <c r="EB28" s="62" t="str">
        <f t="shared" si="75"/>
        <v/>
      </c>
      <c r="EC28" s="65" t="str">
        <f t="shared" si="145"/>
        <v/>
      </c>
      <c r="ED28" s="68" t="str">
        <f t="shared" si="76"/>
        <v/>
      </c>
      <c r="EE28" s="32"/>
      <c r="EF28" s="84"/>
      <c r="EG28" s="62" t="str">
        <f t="shared" si="24"/>
        <v/>
      </c>
      <c r="EH28" s="62" t="str">
        <f t="shared" si="77"/>
        <v/>
      </c>
      <c r="EI28" s="65" t="str">
        <f t="shared" si="146"/>
        <v/>
      </c>
      <c r="EJ28" s="68" t="str">
        <f t="shared" si="78"/>
        <v/>
      </c>
      <c r="EK28" s="32"/>
      <c r="EL28" s="84"/>
      <c r="EM28" s="62" t="str">
        <f t="shared" si="25"/>
        <v/>
      </c>
      <c r="EN28" s="62" t="str">
        <f t="shared" si="79"/>
        <v/>
      </c>
      <c r="EO28" s="65" t="str">
        <f t="shared" si="147"/>
        <v/>
      </c>
      <c r="EP28" s="68" t="str">
        <f t="shared" si="80"/>
        <v/>
      </c>
      <c r="EQ28" s="32"/>
      <c r="ER28" s="84"/>
      <c r="ES28" s="62" t="str">
        <f t="shared" si="26"/>
        <v/>
      </c>
      <c r="ET28" s="62" t="str">
        <f t="shared" si="81"/>
        <v/>
      </c>
      <c r="EU28" s="65" t="str">
        <f t="shared" si="148"/>
        <v/>
      </c>
      <c r="EV28" s="68" t="str">
        <f t="shared" si="82"/>
        <v/>
      </c>
      <c r="EW28" s="32"/>
      <c r="EX28" s="84"/>
      <c r="EY28" s="62" t="str">
        <f t="shared" si="27"/>
        <v/>
      </c>
      <c r="EZ28" s="62" t="str">
        <f t="shared" si="83"/>
        <v/>
      </c>
      <c r="FA28" s="65" t="str">
        <f t="shared" si="149"/>
        <v/>
      </c>
      <c r="FB28" s="68" t="str">
        <f t="shared" si="84"/>
        <v/>
      </c>
      <c r="FC28" s="32"/>
      <c r="FD28" s="84"/>
      <c r="FE28" s="62" t="str">
        <f t="shared" si="28"/>
        <v/>
      </c>
      <c r="FF28" s="62" t="str">
        <f t="shared" si="85"/>
        <v/>
      </c>
      <c r="FG28" s="65" t="str">
        <f t="shared" si="150"/>
        <v/>
      </c>
      <c r="FH28" s="68" t="str">
        <f t="shared" si="86"/>
        <v/>
      </c>
      <c r="FI28" s="32"/>
      <c r="FJ28" s="84"/>
      <c r="FK28" s="62" t="str">
        <f t="shared" si="29"/>
        <v/>
      </c>
      <c r="FL28" s="62" t="str">
        <f t="shared" si="87"/>
        <v/>
      </c>
      <c r="FM28" s="65" t="str">
        <f t="shared" si="151"/>
        <v/>
      </c>
      <c r="FN28" s="68" t="str">
        <f t="shared" si="88"/>
        <v/>
      </c>
      <c r="FO28" s="32"/>
      <c r="FP28" s="84"/>
      <c r="FQ28" s="62" t="str">
        <f t="shared" si="30"/>
        <v/>
      </c>
      <c r="FR28" s="62" t="str">
        <f t="shared" si="89"/>
        <v/>
      </c>
      <c r="FS28" s="65" t="str">
        <f t="shared" si="152"/>
        <v/>
      </c>
      <c r="FT28" s="68" t="str">
        <f t="shared" si="90"/>
        <v/>
      </c>
      <c r="FU28" s="32"/>
      <c r="FV28" s="84"/>
      <c r="FW28" s="62" t="str">
        <f t="shared" si="31"/>
        <v/>
      </c>
      <c r="FX28" s="62" t="str">
        <f t="shared" si="91"/>
        <v/>
      </c>
      <c r="FY28" s="65" t="str">
        <f t="shared" si="153"/>
        <v/>
      </c>
      <c r="FZ28" s="68" t="str">
        <f t="shared" si="92"/>
        <v/>
      </c>
      <c r="GA28" s="32"/>
      <c r="GC28" s="7" t="str">
        <f t="shared" si="93"/>
        <v/>
      </c>
      <c r="GD28" s="7" t="str">
        <f t="shared" ca="1" si="32"/>
        <v/>
      </c>
      <c r="GI28" s="45">
        <f t="shared" si="156"/>
        <v>0</v>
      </c>
      <c r="GR28" s="50"/>
      <c r="GT28" s="71" t="str">
        <f>IF(GT$9="", "", IF(AND(NOT('Personnel Details'!$N$11=""), $B28&gt;='Personnel Details'!$N$11), 'Personnel Details'!$O$11, IF(AND(NOT('Personnel Details'!$I$11=""), $B28&gt;='Personnel Details'!$I$11), 'Personnel Details'!$J$11, 'Personnel Details'!$E$11)))</f>
        <v/>
      </c>
      <c r="GU28" s="59" t="str">
        <f>IF(GT$9="", "", IF(AND(NOT('Personnel Details'!$N$11=""), $B28&gt;='Personnel Details'!$N$11), IF('Personnel Details'!$P$11="","", 'Personnel Details'!$P$11), IF(AND(NOT('Personnel Details'!$I$11=""), $B28&gt;='Personnel Details'!$I$11), IF('Personnel Details'!$K$11="", "", 'Personnel Details'!$K$11), IF('Personnel Details'!$F$11="", "", 'Personnel Details'!$F$11))))</f>
        <v/>
      </c>
      <c r="GV28" s="74" t="str">
        <f>IF(GT$9="", "", IF(AND(NOT('Personnel Details'!$N$11=""), $B28&gt;='Personnel Details'!$N$11), 'Personnel Details'!$Q$11, IF(AND(NOT('Personnel Details'!$I$11=""), $B28&gt;='Personnel Details'!$I$11), 'Personnel Details'!$L$11, 'Personnel Details'!$G$11)))</f>
        <v/>
      </c>
      <c r="GW28" s="59" t="str">
        <f t="shared" si="94"/>
        <v/>
      </c>
      <c r="GX28" s="53"/>
      <c r="GZ28" s="78" t="str">
        <f>IF(GZ$9="", "", IF(AND(NOT('Personnel Details'!$N$12=""), $B28&gt;='Personnel Details'!$N$12), 'Personnel Details'!$O$12, IF(AND(NOT('Personnel Details'!$I$12=""), $B28&gt;='Personnel Details'!$I$12), 'Personnel Details'!$J$12, 'Personnel Details'!$E$12)))</f>
        <v/>
      </c>
      <c r="HA28" s="59" t="str">
        <f>IF(GZ$9="", "", IF(AND(NOT('Personnel Details'!$N$12=""), $B28&gt;='Personnel Details'!$N$12), IF('Personnel Details'!$P$12="","", 'Personnel Details'!$P$12), IF(AND(NOT('Personnel Details'!$I$12=""), $B28&gt;='Personnel Details'!$I$12), IF('Personnel Details'!$K$12="", "", 'Personnel Details'!$K$12), IF('Personnel Details'!$F$12="", "", 'Personnel Details'!$F$12))))</f>
        <v/>
      </c>
      <c r="HB28" s="79" t="str">
        <f>IF(GZ$9="", "", IF(AND(NOT('Personnel Details'!$N$12=""), $B28&gt;='Personnel Details'!$N$12), 'Personnel Details'!$Q$12, IF(AND(NOT('Personnel Details'!$I$12=""), $B28&gt;='Personnel Details'!$I$12), 'Personnel Details'!$L$12, 'Personnel Details'!$G$12)))</f>
        <v/>
      </c>
      <c r="HC28" s="59" t="str">
        <f t="shared" si="95"/>
        <v/>
      </c>
      <c r="HD28" s="53"/>
      <c r="HF28" s="78" t="str">
        <f>IF(HF$9="", "", IF(AND(NOT('Personnel Details'!$N$13=""), $B28&gt;='Personnel Details'!$N$13), 'Personnel Details'!$O$13, IF(AND(NOT('Personnel Details'!$I$13=""), $B28&gt;='Personnel Details'!$I$13), 'Personnel Details'!$J$13, 'Personnel Details'!$E$13)))</f>
        <v/>
      </c>
      <c r="HG28" s="59" t="str">
        <f>IF(HF$9="", "", IF(AND(NOT('Personnel Details'!$N$13=""), $B28&gt;='Personnel Details'!$N$13), IF('Personnel Details'!$P$13="","", 'Personnel Details'!$P$13), IF(AND(NOT('Personnel Details'!$I$13=""), $B28&gt;='Personnel Details'!$I$13), IF('Personnel Details'!$K$13="", "", 'Personnel Details'!$K$13), IF('Personnel Details'!$F$13="", "", 'Personnel Details'!$F$13))))</f>
        <v/>
      </c>
      <c r="HH28" s="79" t="str">
        <f>IF(HF$9="", "", IF(AND(NOT('Personnel Details'!$N$13=""), $B28&gt;='Personnel Details'!$N$13), 'Personnel Details'!$Q$13, IF(AND(NOT('Personnel Details'!$I$13=""), $B28&gt;='Personnel Details'!$I$13), 'Personnel Details'!$L$13, 'Personnel Details'!$G$13)))</f>
        <v/>
      </c>
      <c r="HI28" s="59" t="str">
        <f t="shared" si="96"/>
        <v/>
      </c>
      <c r="HJ28" s="53"/>
      <c r="HL28" s="78" t="str">
        <f>IF(HL$9="", "", IF(AND(NOT('Personnel Details'!$N$14=""), $B28&gt;='Personnel Details'!$N$14), 'Personnel Details'!$O$14, IF(AND(NOT('Personnel Details'!$I$14=""), $B28&gt;='Personnel Details'!$I$14), 'Personnel Details'!$J$14, 'Personnel Details'!$E$14)))</f>
        <v/>
      </c>
      <c r="HM28" s="59" t="str">
        <f>IF(HL$9="", "", IF(AND(NOT('Personnel Details'!$N$14=""), $B28&gt;='Personnel Details'!$N$14), IF('Personnel Details'!$P$14="","", 'Personnel Details'!$P$14), IF(AND(NOT('Personnel Details'!$I$14=""), $B28&gt;='Personnel Details'!$I$14), IF('Personnel Details'!$K$14="", "", 'Personnel Details'!$K$14), IF('Personnel Details'!$F$14="", "", 'Personnel Details'!$F$14))))</f>
        <v/>
      </c>
      <c r="HN28" s="79" t="str">
        <f>IF(HL$9="", "", IF(AND(NOT('Personnel Details'!$N$14=""), $B28&gt;='Personnel Details'!$N$14), 'Personnel Details'!$Q$14, IF(AND(NOT('Personnel Details'!$I$14=""), $B28&gt;='Personnel Details'!$I$14), 'Personnel Details'!$L$14, 'Personnel Details'!$G$14)))</f>
        <v/>
      </c>
      <c r="HO28" s="59" t="str">
        <f t="shared" si="97"/>
        <v/>
      </c>
      <c r="HP28" s="53"/>
      <c r="HR28" s="78" t="str">
        <f>IF(HR$9="", "", IF(AND(NOT('Personnel Details'!$N$15=""), $B28&gt;='Personnel Details'!$N$15), 'Personnel Details'!$O$15, IF(AND(NOT('Personnel Details'!$I$15=""), $B28&gt;='Personnel Details'!$I$15), 'Personnel Details'!$J$15, 'Personnel Details'!$E$15)))</f>
        <v/>
      </c>
      <c r="HS28" s="59" t="str">
        <f>IF(HR$9="", "", IF(AND(NOT('Personnel Details'!$N$15=""), $B28&gt;='Personnel Details'!$N$15), IF('Personnel Details'!$P$15="","", 'Personnel Details'!$P$15), IF(AND(NOT('Personnel Details'!$I$15=""), $B28&gt;='Personnel Details'!$I$15), IF('Personnel Details'!$K$15="", "", 'Personnel Details'!$K$15), IF('Personnel Details'!$F$15="", "", 'Personnel Details'!$F$15))))</f>
        <v/>
      </c>
      <c r="HT28" s="79" t="str">
        <f>IF(HR$9="", "", IF(AND(NOT('Personnel Details'!$N$15=""), $B28&gt;='Personnel Details'!$N$15), 'Personnel Details'!$Q$15, IF(AND(NOT('Personnel Details'!$I$15=""), $B28&gt;='Personnel Details'!$I$15), 'Personnel Details'!$L$15, 'Personnel Details'!$G$15)))</f>
        <v/>
      </c>
      <c r="HU28" s="59" t="str">
        <f t="shared" si="98"/>
        <v/>
      </c>
      <c r="HV28" s="53"/>
      <c r="HX28" s="78" t="str">
        <f>IF(HX$9="", "", IF(AND(NOT('Personnel Details'!$N$16=""), $B28&gt;='Personnel Details'!$N$16), 'Personnel Details'!$O$16, IF(AND(NOT('Personnel Details'!$I$16=""), $B28&gt;='Personnel Details'!$I$16), 'Personnel Details'!$J$16, 'Personnel Details'!$E$16)))</f>
        <v/>
      </c>
      <c r="HY28" s="59" t="str">
        <f>IF(HX$9="", "", IF(AND(NOT('Personnel Details'!$N$16=""), $B28&gt;='Personnel Details'!$N$16), IF('Personnel Details'!$P$16="","", 'Personnel Details'!$P$16), IF(AND(NOT('Personnel Details'!$I$16=""), $B28&gt;='Personnel Details'!$I$16), IF('Personnel Details'!$K$16="", "", 'Personnel Details'!$K$16), IF('Personnel Details'!$F$16="", "", 'Personnel Details'!$F$16))))</f>
        <v/>
      </c>
      <c r="HZ28" s="79" t="str">
        <f>IF(HX$9="", "", IF(AND(NOT('Personnel Details'!$N$16=""), $B28&gt;='Personnel Details'!$N$16), 'Personnel Details'!$Q$16, IF(AND(NOT('Personnel Details'!$I$16=""), $B28&gt;='Personnel Details'!$I$16), 'Personnel Details'!$L$16, 'Personnel Details'!$G$16)))</f>
        <v/>
      </c>
      <c r="IA28" s="59" t="str">
        <f t="shared" si="99"/>
        <v/>
      </c>
      <c r="IB28" s="53"/>
      <c r="ID28" s="78" t="str">
        <f>IF(ID$9="", "", IF(AND(NOT('Personnel Details'!$N$17=""), $B28&gt;='Personnel Details'!$N$17), 'Personnel Details'!$O$17, IF(AND(NOT('Personnel Details'!$I$17=""), $B28&gt;='Personnel Details'!$I$17), 'Personnel Details'!$J$17, 'Personnel Details'!$E$17)))</f>
        <v/>
      </c>
      <c r="IE28" s="59" t="str">
        <f>IF(ID$9="", "", IF(AND(NOT('Personnel Details'!$N$17=""), $B28&gt;='Personnel Details'!$N$17), IF('Personnel Details'!$P$17="","", 'Personnel Details'!$P$17), IF(AND(NOT('Personnel Details'!$I$17=""), $B28&gt;='Personnel Details'!$I$17), IF('Personnel Details'!$K$17="", "", 'Personnel Details'!$K$17), IF('Personnel Details'!$F$17="", "", 'Personnel Details'!$F$17))))</f>
        <v/>
      </c>
      <c r="IF28" s="79" t="str">
        <f>IF(ID$9="", "", IF(AND(NOT('Personnel Details'!$N$17=""), $B28&gt;='Personnel Details'!$N$17), 'Personnel Details'!$Q$17, IF(AND(NOT('Personnel Details'!$I$17=""), $B28&gt;='Personnel Details'!$I$17), 'Personnel Details'!$L$17, 'Personnel Details'!$G$17)))</f>
        <v/>
      </c>
      <c r="IG28" s="59" t="str">
        <f t="shared" si="100"/>
        <v/>
      </c>
      <c r="IH28" s="53"/>
      <c r="IJ28" s="78" t="str">
        <f>IF(IJ$9="", "", IF(AND(NOT('Personnel Details'!$N$18=""), $B28&gt;='Personnel Details'!$N$18), 'Personnel Details'!$O$18, IF(AND(NOT('Personnel Details'!$I$18=""), $B28&gt;='Personnel Details'!$I$18), 'Personnel Details'!$J$18, 'Personnel Details'!$E$18)))</f>
        <v/>
      </c>
      <c r="IK28" s="59" t="str">
        <f>IF(IJ$9="", "", IF(AND(NOT('Personnel Details'!$N$18=""), $B28&gt;='Personnel Details'!$N$18), IF('Personnel Details'!$P$18="","", 'Personnel Details'!$P$18), IF(AND(NOT('Personnel Details'!$I$18=""), $B28&gt;='Personnel Details'!$I$18), IF('Personnel Details'!$K$18="", "", 'Personnel Details'!$K$18), IF('Personnel Details'!$F$18="", "", 'Personnel Details'!$F$18))))</f>
        <v/>
      </c>
      <c r="IL28" s="79" t="str">
        <f>IF(IJ$9="", "", IF(AND(NOT('Personnel Details'!$N$18=""), $B28&gt;='Personnel Details'!$N$18), 'Personnel Details'!$Q$18, IF(AND(NOT('Personnel Details'!$I$18=""), $B28&gt;='Personnel Details'!$I$18), 'Personnel Details'!$L$18, 'Personnel Details'!$G$18)))</f>
        <v/>
      </c>
      <c r="IM28" s="59" t="str">
        <f t="shared" si="101"/>
        <v/>
      </c>
      <c r="IN28" s="53"/>
      <c r="IP28" s="78" t="str">
        <f>IF(IP$9="", "", IF(AND(NOT('Personnel Details'!$N$19=""), $B28&gt;='Personnel Details'!$N$19), 'Personnel Details'!$O$19, IF(AND(NOT('Personnel Details'!$I$19=""), $B28&gt;='Personnel Details'!$I$19), 'Personnel Details'!$J$19, 'Personnel Details'!$E$19)))</f>
        <v/>
      </c>
      <c r="IQ28" s="59" t="str">
        <f>IF(IP$9="", "", IF(AND(NOT('Personnel Details'!$N$19=""), $B28&gt;='Personnel Details'!$N$19), IF('Personnel Details'!$P$19="","", 'Personnel Details'!$P$19), IF(AND(NOT('Personnel Details'!$I$19=""), $B28&gt;='Personnel Details'!$I$19), IF('Personnel Details'!$K$19="", "", 'Personnel Details'!$K$19), IF('Personnel Details'!$F$19="", "", 'Personnel Details'!$F$19))))</f>
        <v/>
      </c>
      <c r="IR28" s="79" t="str">
        <f>IF(IP$9="", "", IF(AND(NOT('Personnel Details'!$N$19=""), $B28&gt;='Personnel Details'!$N$19), 'Personnel Details'!$Q$19, IF(AND(NOT('Personnel Details'!$I$19=""), $B28&gt;='Personnel Details'!$I$19), 'Personnel Details'!$L$19, 'Personnel Details'!$G$19)))</f>
        <v/>
      </c>
      <c r="IS28" s="59" t="str">
        <f t="shared" si="102"/>
        <v/>
      </c>
      <c r="IT28" s="53"/>
      <c r="IV28" s="78" t="str">
        <f>IF(IV$9="", "", IF(AND(NOT('Personnel Details'!$N$20=""), $B28&gt;='Personnel Details'!$N$20), 'Personnel Details'!$O$20, IF(AND(NOT('Personnel Details'!$I$20=""), $B28&gt;='Personnel Details'!$I$20), 'Personnel Details'!$J$20, 'Personnel Details'!$E$20)))</f>
        <v/>
      </c>
      <c r="IW28" s="59" t="str">
        <f>IF(IV$9="", "", IF(AND(NOT('Personnel Details'!$N$20=""), $B28&gt;='Personnel Details'!$N$20), IF('Personnel Details'!$P$20="","", 'Personnel Details'!$P$20), IF(AND(NOT('Personnel Details'!$I$20=""), $B28&gt;='Personnel Details'!$I$20), IF('Personnel Details'!$K$20="", "", 'Personnel Details'!$K$20), IF('Personnel Details'!$F$20="", "", 'Personnel Details'!$F$20))))</f>
        <v/>
      </c>
      <c r="IX28" s="79" t="str">
        <f>IF(IV$9="", "", IF(AND(NOT('Personnel Details'!$N$20=""), $B28&gt;='Personnel Details'!$N$20), 'Personnel Details'!$Q$20, IF(AND(NOT('Personnel Details'!$I$20=""), $B28&gt;='Personnel Details'!$I$20), 'Personnel Details'!$L$20, 'Personnel Details'!$G$20)))</f>
        <v/>
      </c>
      <c r="IY28" s="59" t="str">
        <f t="shared" si="103"/>
        <v/>
      </c>
      <c r="IZ28" s="53"/>
      <c r="JB28" s="78" t="str">
        <f>IF(JB$9="", "", IF(AND(NOT('Personnel Details'!$N$21=""), $B28&gt;='Personnel Details'!$N$21), 'Personnel Details'!$O$21, IF(AND(NOT('Personnel Details'!$I$21=""), $B28&gt;='Personnel Details'!$I$21), 'Personnel Details'!$J$21, 'Personnel Details'!$E$21)))</f>
        <v/>
      </c>
      <c r="JC28" s="59" t="str">
        <f>IF(JB$9="", "", IF(AND(NOT('Personnel Details'!$N$21=""), $B28&gt;='Personnel Details'!$N$21), IF('Personnel Details'!$P$21="","", 'Personnel Details'!$P$21), IF(AND(NOT('Personnel Details'!$I$21=""), $B28&gt;='Personnel Details'!$I$21), IF('Personnel Details'!$K$21="", "", 'Personnel Details'!$K$21), IF('Personnel Details'!$F$21="", "", 'Personnel Details'!$F$21))))</f>
        <v/>
      </c>
      <c r="JD28" s="79" t="str">
        <f>IF(JB$9="", "", IF(AND(NOT('Personnel Details'!$N$21=""), $B28&gt;='Personnel Details'!$N$21), 'Personnel Details'!$Q$21, IF(AND(NOT('Personnel Details'!$I$21=""), $B28&gt;='Personnel Details'!$I$21), 'Personnel Details'!$L$21, 'Personnel Details'!$G$21)))</f>
        <v/>
      </c>
      <c r="JE28" s="59" t="str">
        <f t="shared" si="104"/>
        <v/>
      </c>
      <c r="JF28" s="53"/>
      <c r="JH28" s="78" t="str">
        <f>IF(JH$9="", "", IF(AND(NOT('Personnel Details'!$N$22=""), $B28&gt;='Personnel Details'!$N$22), 'Personnel Details'!$O$22, IF(AND(NOT('Personnel Details'!$I$22=""), $B28&gt;='Personnel Details'!$I$22), 'Personnel Details'!$J$22, 'Personnel Details'!$E$22)))</f>
        <v/>
      </c>
      <c r="JI28" s="59" t="str">
        <f>IF(JH$9="", "", IF(AND(NOT('Personnel Details'!$N$22=""), $B28&gt;='Personnel Details'!$N$22), IF('Personnel Details'!$P$22="","", 'Personnel Details'!$P$22), IF(AND(NOT('Personnel Details'!$I$22=""), $B28&gt;='Personnel Details'!$I$22), IF('Personnel Details'!$K$22="", "", 'Personnel Details'!$K$22), IF('Personnel Details'!$F$22="", "", 'Personnel Details'!$F$22))))</f>
        <v/>
      </c>
      <c r="JJ28" s="79" t="str">
        <f>IF(JH$9="", "", IF(AND(NOT('Personnel Details'!$N$22=""), $B28&gt;='Personnel Details'!$N$22), 'Personnel Details'!$Q$22, IF(AND(NOT('Personnel Details'!$I$22=""), $B28&gt;='Personnel Details'!$I$22), 'Personnel Details'!$L$22, 'Personnel Details'!$G$22)))</f>
        <v/>
      </c>
      <c r="JK28" s="59" t="str">
        <f t="shared" si="105"/>
        <v/>
      </c>
      <c r="JL28" s="53"/>
      <c r="JN28" s="78" t="str">
        <f>IF(JN$9="", "", IF(AND(NOT('Personnel Details'!$N$23=""), $B28&gt;='Personnel Details'!$N$23), 'Personnel Details'!$O$23, IF(AND(NOT('Personnel Details'!$I$23=""), $B28&gt;='Personnel Details'!$I$23), 'Personnel Details'!$J$23, 'Personnel Details'!$E$23)))</f>
        <v/>
      </c>
      <c r="JO28" s="59" t="str">
        <f>IF(JN$9="", "", IF(AND(NOT('Personnel Details'!$N$23=""), $B28&gt;='Personnel Details'!$N$23), IF('Personnel Details'!$P$23="","", 'Personnel Details'!$P$23), IF(AND(NOT('Personnel Details'!$I$23=""), $B28&gt;='Personnel Details'!$I$23), IF('Personnel Details'!$K$23="", "", 'Personnel Details'!$K$23), IF('Personnel Details'!$F$23="", "", 'Personnel Details'!$F$23))))</f>
        <v/>
      </c>
      <c r="JP28" s="79" t="str">
        <f>IF(JN$9="", "", IF(AND(NOT('Personnel Details'!$N$23=""), $B28&gt;='Personnel Details'!$N$23), 'Personnel Details'!$Q$23, IF(AND(NOT('Personnel Details'!$I$23=""), $B28&gt;='Personnel Details'!$I$23), 'Personnel Details'!$L$23, 'Personnel Details'!$G$23)))</f>
        <v/>
      </c>
      <c r="JQ28" s="59" t="str">
        <f t="shared" si="106"/>
        <v/>
      </c>
      <c r="JR28" s="53"/>
      <c r="JT28" s="78" t="str">
        <f>IF(JT$9="", "", IF(AND(NOT('Personnel Details'!$N$24=""), $B28&gt;='Personnel Details'!$N$24), 'Personnel Details'!$O$24, IF(AND(NOT('Personnel Details'!$I$24=""), $B28&gt;='Personnel Details'!$I$24), 'Personnel Details'!$J$24, 'Personnel Details'!$E$24)))</f>
        <v/>
      </c>
      <c r="JU28" s="59" t="str">
        <f>IF(JT$9="", "", IF(AND(NOT('Personnel Details'!$N$24=""), $B28&gt;='Personnel Details'!$N$24), IF('Personnel Details'!$P$24="","", 'Personnel Details'!$P$24), IF(AND(NOT('Personnel Details'!$I$24=""), $B28&gt;='Personnel Details'!$I$24), IF('Personnel Details'!$K$24="", "", 'Personnel Details'!$K$24), IF('Personnel Details'!$F$24="", "", 'Personnel Details'!$F$24))))</f>
        <v/>
      </c>
      <c r="JV28" s="79" t="str">
        <f>IF(JT$9="", "", IF(AND(NOT('Personnel Details'!$N$24=""), $B28&gt;='Personnel Details'!$N$24), 'Personnel Details'!$Q$24, IF(AND(NOT('Personnel Details'!$I$24=""), $B28&gt;='Personnel Details'!$I$24), 'Personnel Details'!$L$24, 'Personnel Details'!$G$24)))</f>
        <v/>
      </c>
      <c r="JW28" s="59" t="str">
        <f t="shared" si="107"/>
        <v/>
      </c>
      <c r="JX28" s="53"/>
      <c r="JZ28" s="78" t="str">
        <f>IF(JZ$9="", "", IF(AND(NOT('Personnel Details'!$N$25=""), $B28&gt;='Personnel Details'!$N$25), 'Personnel Details'!$O$25, IF(AND(NOT('Personnel Details'!$I$25=""), $B28&gt;='Personnel Details'!$I$25), 'Personnel Details'!$J$25, 'Personnel Details'!$E$25)))</f>
        <v/>
      </c>
      <c r="KA28" s="59" t="str">
        <f>IF(JZ$9="", "", IF(AND(NOT('Personnel Details'!$N$25=""), $B28&gt;='Personnel Details'!$N$25), IF('Personnel Details'!$P$25="","", 'Personnel Details'!$P$25), IF(AND(NOT('Personnel Details'!$I$25=""), $B28&gt;='Personnel Details'!$I$25), IF('Personnel Details'!$K$25="", "", 'Personnel Details'!$K$25), IF('Personnel Details'!$F$25="", "", 'Personnel Details'!$F$25))))</f>
        <v/>
      </c>
      <c r="KB28" s="79" t="str">
        <f>IF(JZ$9="", "", IF(AND(NOT('Personnel Details'!$N$25=""), $B28&gt;='Personnel Details'!$N$25), 'Personnel Details'!$Q$25, IF(AND(NOT('Personnel Details'!$I$25=""), $B28&gt;='Personnel Details'!$I$25), 'Personnel Details'!$L$25, 'Personnel Details'!$G$25)))</f>
        <v/>
      </c>
      <c r="KC28" s="59" t="str">
        <f t="shared" si="108"/>
        <v/>
      </c>
      <c r="KD28" s="53"/>
      <c r="KF28" s="78" t="str">
        <f>IF(KF$9="", "", IF(AND(NOT('Personnel Details'!$N$26=""), $B28&gt;='Personnel Details'!$N$26), 'Personnel Details'!$O$26, IF(AND(NOT('Personnel Details'!$I$26=""), $B28&gt;='Personnel Details'!$I$26), 'Personnel Details'!$J$26, 'Personnel Details'!$E$26)))</f>
        <v/>
      </c>
      <c r="KG28" s="59" t="str">
        <f>IF(KF$9="", "", IF(AND(NOT('Personnel Details'!$N$26=""), $B28&gt;='Personnel Details'!$N$26), IF('Personnel Details'!$P$26="","", 'Personnel Details'!$P$26), IF(AND(NOT('Personnel Details'!$I$26=""), $B28&gt;='Personnel Details'!$I$26), IF('Personnel Details'!$K$26="", "", 'Personnel Details'!$K$26), IF('Personnel Details'!$F$26="", "", 'Personnel Details'!$F$26))))</f>
        <v/>
      </c>
      <c r="KH28" s="79" t="str">
        <f>IF(KF$9="", "", IF(AND(NOT('Personnel Details'!$N$26=""), $B28&gt;='Personnel Details'!$N$26), 'Personnel Details'!$Q$26, IF(AND(NOT('Personnel Details'!$I$26=""), $B28&gt;='Personnel Details'!$I$26), 'Personnel Details'!$L$26, 'Personnel Details'!$G$26)))</f>
        <v/>
      </c>
      <c r="KI28" s="59" t="str">
        <f t="shared" si="109"/>
        <v/>
      </c>
      <c r="KJ28" s="53"/>
      <c r="KL28" s="78" t="str">
        <f>IF(KL$9="", "", IF(AND(NOT('Personnel Details'!$N$27=""), $B28&gt;='Personnel Details'!$N$27), 'Personnel Details'!$O$27, IF(AND(NOT('Personnel Details'!$I$27=""), $B28&gt;='Personnel Details'!$I$27), 'Personnel Details'!$J$27, 'Personnel Details'!$E$27)))</f>
        <v/>
      </c>
      <c r="KM28" s="59" t="str">
        <f>IF(KL$9="", "", IF(AND(NOT('Personnel Details'!$N$27=""), $B28&gt;='Personnel Details'!$N$27), IF('Personnel Details'!$P$27="","", 'Personnel Details'!$P$27), IF(AND(NOT('Personnel Details'!$I$27=""), $B28&gt;='Personnel Details'!$I$27), IF('Personnel Details'!$K$27="", "", 'Personnel Details'!$K$27), IF('Personnel Details'!$F$27="", "", 'Personnel Details'!$F$27))))</f>
        <v/>
      </c>
      <c r="KN28" s="79" t="str">
        <f>IF(KL$9="", "", IF(AND(NOT('Personnel Details'!$N$27=""), $B28&gt;='Personnel Details'!$N$27), 'Personnel Details'!$Q$27, IF(AND(NOT('Personnel Details'!$I$27=""), $B28&gt;='Personnel Details'!$I$27), 'Personnel Details'!$L$27, 'Personnel Details'!$G$27)))</f>
        <v/>
      </c>
      <c r="KO28" s="59" t="str">
        <f t="shared" si="110"/>
        <v/>
      </c>
      <c r="KP28" s="53"/>
      <c r="KR28" s="78" t="str">
        <f>IF(KR$9="", "", IF(AND(NOT('Personnel Details'!$N$28=""), $B28&gt;='Personnel Details'!$N$28), 'Personnel Details'!$O$28, IF(AND(NOT('Personnel Details'!$I$28=""), $B28&gt;='Personnel Details'!$I$28), 'Personnel Details'!$J$28, 'Personnel Details'!$E$28)))</f>
        <v/>
      </c>
      <c r="KS28" s="59" t="str">
        <f>IF(KR$9="", "", IF(AND(NOT('Personnel Details'!$N$28=""), $B28&gt;='Personnel Details'!$N$28), IF('Personnel Details'!$P$28="","", 'Personnel Details'!$P$28), IF(AND(NOT('Personnel Details'!$I$28=""), $B28&gt;='Personnel Details'!$I$28), IF('Personnel Details'!$K$28="", "", 'Personnel Details'!$K$28), IF('Personnel Details'!$F$28="", "", 'Personnel Details'!$F$28))))</f>
        <v/>
      </c>
      <c r="KT28" s="79" t="str">
        <f>IF(KR$9="", "", IF(AND(NOT('Personnel Details'!$N$28=""), $B28&gt;='Personnel Details'!$N$28), 'Personnel Details'!$Q$28, IF(AND(NOT('Personnel Details'!$I$28=""), $B28&gt;='Personnel Details'!$I$28), 'Personnel Details'!$L$28, 'Personnel Details'!$G$28)))</f>
        <v/>
      </c>
      <c r="KU28" s="59" t="str">
        <f t="shared" si="111"/>
        <v/>
      </c>
      <c r="KV28" s="53"/>
      <c r="KX28" s="78" t="str">
        <f>IF(KX$9="", "", IF(AND(NOT('Personnel Details'!$N$29=""), $B28&gt;='Personnel Details'!$N$29), 'Personnel Details'!$O$29, IF(AND(NOT('Personnel Details'!$I$29=""), $B28&gt;='Personnel Details'!$I$29), 'Personnel Details'!$J$29, 'Personnel Details'!$E$29)))</f>
        <v/>
      </c>
      <c r="KY28" s="59" t="str">
        <f>IF(KX$9="", "", IF(AND(NOT('Personnel Details'!$N$29=""), $B28&gt;='Personnel Details'!$N$29), IF('Personnel Details'!$P$29="","", 'Personnel Details'!$P$29), IF(AND(NOT('Personnel Details'!$I$29=""), $B28&gt;='Personnel Details'!$I$29), IF('Personnel Details'!$K$29="", "", 'Personnel Details'!$K$29), IF('Personnel Details'!$F$29="", "", 'Personnel Details'!$F$29))))</f>
        <v/>
      </c>
      <c r="KZ28" s="79" t="str">
        <f>IF(KX$9="", "", IF(AND(NOT('Personnel Details'!$N$29=""), $B28&gt;='Personnel Details'!$N$29), 'Personnel Details'!$Q$29, IF(AND(NOT('Personnel Details'!$I$29=""), $B28&gt;='Personnel Details'!$I$29), 'Personnel Details'!$L$29, 'Personnel Details'!$G$29)))</f>
        <v/>
      </c>
      <c r="LA28" s="59" t="str">
        <f t="shared" si="112"/>
        <v/>
      </c>
      <c r="LB28" s="53"/>
      <c r="LD28" s="78" t="str">
        <f>IF(LD$9="", "", IF(AND(NOT('Personnel Details'!$N$30=""), $B28&gt;='Personnel Details'!$N$30), 'Personnel Details'!$O$30, IF(AND(NOT('Personnel Details'!$I$30=""), $B28&gt;='Personnel Details'!$I$30), 'Personnel Details'!$J$30, 'Personnel Details'!$E$30)))</f>
        <v/>
      </c>
      <c r="LE28" s="59" t="str">
        <f>IF(LD$9="", "", IF(AND(NOT('Personnel Details'!$N$30=""), $B28&gt;='Personnel Details'!$N$30), IF('Personnel Details'!$P$30="","", 'Personnel Details'!$P$30), IF(AND(NOT('Personnel Details'!$I$30=""), $B28&gt;='Personnel Details'!$I$30), IF('Personnel Details'!$K$30="", "", 'Personnel Details'!$K$30), IF('Personnel Details'!$F$30="", "", 'Personnel Details'!$F$30))))</f>
        <v/>
      </c>
      <c r="LF28" s="79" t="str">
        <f>IF(LD$9="", "", IF(AND(NOT('Personnel Details'!$N$30=""), $B28&gt;='Personnel Details'!$N$30), 'Personnel Details'!$Q$30, IF(AND(NOT('Personnel Details'!$I$30=""), $B28&gt;='Personnel Details'!$I$30), 'Personnel Details'!$L$30, 'Personnel Details'!$G$30)))</f>
        <v/>
      </c>
      <c r="LG28" s="59" t="str">
        <f t="shared" si="113"/>
        <v/>
      </c>
      <c r="LH28" s="53"/>
      <c r="LJ28" s="78" t="str">
        <f>IF(LJ$9="", "", IF(AND(NOT('Personnel Details'!$N$31=""), $B28&gt;='Personnel Details'!$N$31), 'Personnel Details'!$O$31, IF(AND(NOT('Personnel Details'!$I$31=""), $B28&gt;='Personnel Details'!$I$31), 'Personnel Details'!$J$31, 'Personnel Details'!$E$31)))</f>
        <v/>
      </c>
      <c r="LK28" s="59" t="str">
        <f>IF(LJ$9="", "", IF(AND(NOT('Personnel Details'!$N$31=""), $B28&gt;='Personnel Details'!$N$31), IF('Personnel Details'!$P$31="","", 'Personnel Details'!$P$31), IF(AND(NOT('Personnel Details'!$I$31=""), $B28&gt;='Personnel Details'!$I$31), IF('Personnel Details'!$K$31="", "", 'Personnel Details'!$K$31), IF('Personnel Details'!$F$31="", "", 'Personnel Details'!$F$31))))</f>
        <v/>
      </c>
      <c r="LL28" s="79" t="str">
        <f>IF(LJ$9="", "", IF(AND(NOT('Personnel Details'!$N$31=""), $B28&gt;='Personnel Details'!$N$31), 'Personnel Details'!$Q$31, IF(AND(NOT('Personnel Details'!$I$31=""), $B28&gt;='Personnel Details'!$I$31), 'Personnel Details'!$L$31, 'Personnel Details'!$G$31)))</f>
        <v/>
      </c>
      <c r="LM28" s="59" t="str">
        <f t="shared" si="114"/>
        <v/>
      </c>
      <c r="LN28" s="53"/>
      <c r="LP28" s="78" t="str">
        <f>IF(LP$9="", "", IF(AND(NOT('Personnel Details'!$N$32=""), $B28&gt;='Personnel Details'!$N$32), 'Personnel Details'!$O$32, IF(AND(NOT('Personnel Details'!$I$32=""), $B28&gt;='Personnel Details'!$I$32), 'Personnel Details'!$J$32, 'Personnel Details'!$E$32)))</f>
        <v/>
      </c>
      <c r="LQ28" s="59" t="str">
        <f>IF(LP$9="", "", IF(AND(NOT('Personnel Details'!$N$32=""), $B28&gt;='Personnel Details'!$N$32), IF('Personnel Details'!$P$32="","", 'Personnel Details'!$P$32), IF(AND(NOT('Personnel Details'!$I$32=""), $B28&gt;='Personnel Details'!$I$32), IF('Personnel Details'!$K$32="", "", 'Personnel Details'!$K$32), IF('Personnel Details'!$F$32="", "", 'Personnel Details'!$F$32))))</f>
        <v/>
      </c>
      <c r="LR28" s="79" t="str">
        <f>IF(LP$9="", "", IF(AND(NOT('Personnel Details'!$N$32=""), $B28&gt;='Personnel Details'!$N$32), 'Personnel Details'!$Q$32, IF(AND(NOT('Personnel Details'!$I$32=""), $B28&gt;='Personnel Details'!$I$32), 'Personnel Details'!$L$32, 'Personnel Details'!$G$32)))</f>
        <v/>
      </c>
      <c r="LS28" s="59" t="str">
        <f t="shared" si="115"/>
        <v/>
      </c>
      <c r="LT28" s="53"/>
      <c r="LV28" s="78" t="str">
        <f>IF(LV$9="", "", IF(AND(NOT('Personnel Details'!$N$33=""), $B28&gt;='Personnel Details'!$N$33), 'Personnel Details'!$O$33, IF(AND(NOT('Personnel Details'!$I$33=""), $B28&gt;='Personnel Details'!$I$33), 'Personnel Details'!$J$33, 'Personnel Details'!$E$33)))</f>
        <v/>
      </c>
      <c r="LW28" s="59" t="str">
        <f>IF(LV$9="", "", IF(AND(NOT('Personnel Details'!$N$33=""), $B28&gt;='Personnel Details'!$N$33), IF('Personnel Details'!$P$33="","", 'Personnel Details'!$P$33), IF(AND(NOT('Personnel Details'!$I$33=""), $B28&gt;='Personnel Details'!$I$33), IF('Personnel Details'!$K$33="", "", 'Personnel Details'!$K$33), IF('Personnel Details'!$F$33="", "", 'Personnel Details'!$F$33))))</f>
        <v/>
      </c>
      <c r="LX28" s="79" t="str">
        <f>IF(LV$9="", "", IF(AND(NOT('Personnel Details'!$N$33=""), $B28&gt;='Personnel Details'!$N$33), 'Personnel Details'!$Q$33, IF(AND(NOT('Personnel Details'!$I$33=""), $B28&gt;='Personnel Details'!$I$33), 'Personnel Details'!$L$33, 'Personnel Details'!$G$33)))</f>
        <v/>
      </c>
      <c r="LY28" s="59" t="str">
        <f t="shared" si="116"/>
        <v/>
      </c>
      <c r="LZ28" s="53"/>
      <c r="MB28" s="78" t="str">
        <f>IF(MB$9="", "", IF(AND(NOT('Personnel Details'!$N$34=""), $B28&gt;='Personnel Details'!$N$34), 'Personnel Details'!$O$34, IF(AND(NOT('Personnel Details'!$I$34=""), $B28&gt;='Personnel Details'!$I$34), 'Personnel Details'!$J$34, 'Personnel Details'!$E$34)))</f>
        <v/>
      </c>
      <c r="MC28" s="59" t="str">
        <f>IF(MB$9="", "", IF(AND(NOT('Personnel Details'!$N$34=""), $B28&gt;='Personnel Details'!$N$34), IF('Personnel Details'!$P$34="","", 'Personnel Details'!$P$34), IF(AND(NOT('Personnel Details'!$I$34=""), $B28&gt;='Personnel Details'!$I$34), IF('Personnel Details'!$K$34="", "", 'Personnel Details'!$K$34), IF('Personnel Details'!$F$34="", "", 'Personnel Details'!$F$34))))</f>
        <v/>
      </c>
      <c r="MD28" s="79" t="str">
        <f>IF(MB$9="", "", IF(AND(NOT('Personnel Details'!$N$34=""), $B28&gt;='Personnel Details'!$N$34), 'Personnel Details'!$Q$34, IF(AND(NOT('Personnel Details'!$I$34=""), $B28&gt;='Personnel Details'!$I$34), 'Personnel Details'!$L$34, 'Personnel Details'!$G$34)))</f>
        <v/>
      </c>
      <c r="ME28" s="59" t="str">
        <f t="shared" si="117"/>
        <v/>
      </c>
      <c r="MF28" s="53"/>
      <c r="MH28" s="78" t="str">
        <f>IF(MH$9="", "", IF(AND(NOT('Personnel Details'!$N$35=""), $B28&gt;='Personnel Details'!$N$35), 'Personnel Details'!$O$35, IF(AND(NOT('Personnel Details'!$I$35=""), $B28&gt;='Personnel Details'!$I$35), 'Personnel Details'!$J$35, 'Personnel Details'!$E$35)))</f>
        <v/>
      </c>
      <c r="MI28" s="59" t="str">
        <f>IF(MH$9="", "", IF(AND(NOT('Personnel Details'!$N$35=""), $B28&gt;='Personnel Details'!$N$35), IF('Personnel Details'!$P$35="","", 'Personnel Details'!$P$35), IF(AND(NOT('Personnel Details'!$I$35=""), $B28&gt;='Personnel Details'!$I$35), IF('Personnel Details'!$K$35="", "", 'Personnel Details'!$K$35), IF('Personnel Details'!$F$35="", "", 'Personnel Details'!$F$35))))</f>
        <v/>
      </c>
      <c r="MJ28" s="79" t="str">
        <f>IF(MH$9="", "", IF(AND(NOT('Personnel Details'!$N$35=""), $B28&gt;='Personnel Details'!$N$35), 'Personnel Details'!$Q$35, IF(AND(NOT('Personnel Details'!$I$35=""), $B28&gt;='Personnel Details'!$I$35), 'Personnel Details'!$L$35, 'Personnel Details'!$G$35)))</f>
        <v/>
      </c>
      <c r="MK28" s="59" t="str">
        <f t="shared" si="118"/>
        <v/>
      </c>
      <c r="ML28" s="53"/>
      <c r="MN28" s="78" t="str">
        <f>IF(MN$9="", "", IF(AND(NOT('Personnel Details'!$N$36=""), $B28&gt;='Personnel Details'!$N$36), 'Personnel Details'!$O$36, IF(AND(NOT('Personnel Details'!$I$36=""), $B28&gt;='Personnel Details'!$I$36), 'Personnel Details'!$J$36, 'Personnel Details'!$E$36)))</f>
        <v/>
      </c>
      <c r="MO28" s="59" t="str">
        <f>IF(MN$9="", "", IF(AND(NOT('Personnel Details'!$N$36=""), $B28&gt;='Personnel Details'!$N$36), IF('Personnel Details'!$P$36="","", 'Personnel Details'!$P$36), IF(AND(NOT('Personnel Details'!$I$36=""), $B28&gt;='Personnel Details'!$I$36), IF('Personnel Details'!$K$36="", "", 'Personnel Details'!$K$36), IF('Personnel Details'!$F$36="", "", 'Personnel Details'!$F$36))))</f>
        <v/>
      </c>
      <c r="MP28" s="79" t="str">
        <f>IF(MN$9="", "", IF(AND(NOT('Personnel Details'!$N$36=""), $B28&gt;='Personnel Details'!$N$36), 'Personnel Details'!$Q$36, IF(AND(NOT('Personnel Details'!$I$36=""), $B28&gt;='Personnel Details'!$I$36), 'Personnel Details'!$L$36, 'Personnel Details'!$G$36)))</f>
        <v/>
      </c>
      <c r="MQ28" s="59" t="str">
        <f t="shared" si="119"/>
        <v/>
      </c>
      <c r="MR28" s="53"/>
      <c r="MT28" s="78" t="str">
        <f>IF(MT$9="", "", IF(AND(NOT('Personnel Details'!$N$37=""), $B28&gt;='Personnel Details'!$N$37), 'Personnel Details'!$O$37, IF(AND(NOT('Personnel Details'!$I$37=""), $B28&gt;='Personnel Details'!$I$37), 'Personnel Details'!$J$37, 'Personnel Details'!$E$37)))</f>
        <v/>
      </c>
      <c r="MU28" s="59" t="str">
        <f>IF(MT$9="", "", IF(AND(NOT('Personnel Details'!$N$37=""), $B28&gt;='Personnel Details'!$N$37), IF('Personnel Details'!$P$37="","", 'Personnel Details'!$P$37), IF(AND(NOT('Personnel Details'!$I$37=""), $B28&gt;='Personnel Details'!$I$37), IF('Personnel Details'!$K$37="", "", 'Personnel Details'!$K$37), IF('Personnel Details'!$F$37="", "", 'Personnel Details'!$F$37))))</f>
        <v/>
      </c>
      <c r="MV28" s="79" t="str">
        <f>IF(MT$9="", "", IF(AND(NOT('Personnel Details'!$N$37=""), $B28&gt;='Personnel Details'!$N$37), 'Personnel Details'!$Q$37, IF(AND(NOT('Personnel Details'!$I$37=""), $B28&gt;='Personnel Details'!$I$37), 'Personnel Details'!$L$37, 'Personnel Details'!$G$37)))</f>
        <v/>
      </c>
      <c r="MW28" s="59" t="str">
        <f t="shared" si="120"/>
        <v/>
      </c>
      <c r="MX28" s="53"/>
      <c r="MZ28" s="78" t="str">
        <f>IF(MZ$9="", "", IF(AND(NOT('Personnel Details'!$N$38=""), $B28&gt;='Personnel Details'!$N$38), 'Personnel Details'!$O$38, IF(AND(NOT('Personnel Details'!$I$38=""), $B28&gt;='Personnel Details'!$I$38), 'Personnel Details'!$J$38, 'Personnel Details'!$E$38)))</f>
        <v/>
      </c>
      <c r="NA28" s="59" t="str">
        <f>IF(MZ$9="", "", IF(AND(NOT('Personnel Details'!$N$38=""), $B28&gt;='Personnel Details'!$N$38), IF('Personnel Details'!$P$38="","", 'Personnel Details'!$P$38), IF(AND(NOT('Personnel Details'!$I$38=""), $B28&gt;='Personnel Details'!$I$38), IF('Personnel Details'!$K$38="", "", 'Personnel Details'!$K$38), IF('Personnel Details'!$F$38="", "", 'Personnel Details'!$F$38))))</f>
        <v/>
      </c>
      <c r="NB28" s="79" t="str">
        <f>IF(MZ$9="", "", IF(AND(NOT('Personnel Details'!$N$38=""), $B28&gt;='Personnel Details'!$N$38), 'Personnel Details'!$Q$38, IF(AND(NOT('Personnel Details'!$I$38=""), $B28&gt;='Personnel Details'!$I$38), 'Personnel Details'!$L$38, 'Personnel Details'!$G$38)))</f>
        <v/>
      </c>
      <c r="NC28" s="59" t="str">
        <f t="shared" si="121"/>
        <v/>
      </c>
      <c r="ND28" s="53"/>
      <c r="NF28" s="78" t="str">
        <f>IF(NF$9="", "", IF(AND(NOT('Personnel Details'!$N$39=""), $B28&gt;='Personnel Details'!$N$39), 'Personnel Details'!$O$39, IF(AND(NOT('Personnel Details'!$I$39=""), $B28&gt;='Personnel Details'!$I$39), 'Personnel Details'!$J$39, 'Personnel Details'!$E$39)))</f>
        <v/>
      </c>
      <c r="NG28" s="59" t="str">
        <f>IF(NF$9="", "", IF(AND(NOT('Personnel Details'!$N$39=""), $B28&gt;='Personnel Details'!$N$39), IF('Personnel Details'!$P$39="","", 'Personnel Details'!$P$39), IF(AND(NOT('Personnel Details'!$I$39=""), $B28&gt;='Personnel Details'!$I$39), IF('Personnel Details'!$K$39="", "", 'Personnel Details'!$K$39), IF('Personnel Details'!$F$39="", "", 'Personnel Details'!$F$39))))</f>
        <v/>
      </c>
      <c r="NH28" s="79" t="str">
        <f>IF(NF$9="", "", IF(AND(NOT('Personnel Details'!$N$39=""), $B28&gt;='Personnel Details'!$N$39), 'Personnel Details'!$Q$39, IF(AND(NOT('Personnel Details'!$I$39=""), $B28&gt;='Personnel Details'!$I$39), 'Personnel Details'!$L$39, 'Personnel Details'!$G$39)))</f>
        <v/>
      </c>
      <c r="NI28" s="59" t="str">
        <f t="shared" si="122"/>
        <v/>
      </c>
      <c r="NJ28" s="53"/>
      <c r="NL28" s="78" t="str">
        <f>IF(NL$9="", "", IF(AND(NOT('Personnel Details'!$N$40=""), $B28&gt;='Personnel Details'!$N$40), 'Personnel Details'!$O$40, IF(AND(NOT('Personnel Details'!$I$40=""), $B28&gt;='Personnel Details'!$I$40), 'Personnel Details'!$J$40, 'Personnel Details'!$E$40)))</f>
        <v/>
      </c>
      <c r="NM28" s="59" t="str">
        <f>IF(NL$9="", "", IF(AND(NOT('Personnel Details'!$N$40=""), $B28&gt;='Personnel Details'!$N$40), IF('Personnel Details'!$P$40="","", 'Personnel Details'!$P$40), IF(AND(NOT('Personnel Details'!$I$40=""), $B28&gt;='Personnel Details'!$I$40), IF('Personnel Details'!$K$40="", "", 'Personnel Details'!$K$40), IF('Personnel Details'!$F$40="", "", 'Personnel Details'!$F$40))))</f>
        <v/>
      </c>
      <c r="NN28" s="79" t="str">
        <f>IF(NL$9="", "", IF(AND(NOT('Personnel Details'!$N$40=""), $B28&gt;='Personnel Details'!$N$40), 'Personnel Details'!$Q$40, IF(AND(NOT('Personnel Details'!$I$40=""), $B28&gt;='Personnel Details'!$I$40), 'Personnel Details'!$L$40, 'Personnel Details'!$G$40)))</f>
        <v/>
      </c>
      <c r="NO28" s="59" t="str">
        <f t="shared" si="123"/>
        <v/>
      </c>
      <c r="NP28" s="53"/>
    </row>
    <row r="29" spans="1:380" x14ac:dyDescent="0.25">
      <c r="A29" s="32"/>
      <c r="B29" s="113" t="str">
        <f>IFERROR(IF(B28+1&gt;'Personnel Details'!$U$5, "", B28+1), "")</f>
        <v/>
      </c>
      <c r="C29" s="32"/>
      <c r="D29" s="84"/>
      <c r="E29" s="13" t="str">
        <f t="shared" si="2"/>
        <v/>
      </c>
      <c r="F29" s="13" t="str">
        <f t="shared" si="33"/>
        <v/>
      </c>
      <c r="G29" s="56" t="str">
        <f t="shared" si="124"/>
        <v/>
      </c>
      <c r="H29" s="16" t="str">
        <f t="shared" si="34"/>
        <v/>
      </c>
      <c r="I29" s="32"/>
      <c r="J29" s="84"/>
      <c r="K29" s="62" t="str">
        <f t="shared" si="3"/>
        <v/>
      </c>
      <c r="L29" s="62" t="str">
        <f t="shared" si="35"/>
        <v/>
      </c>
      <c r="M29" s="65" t="str">
        <f t="shared" si="125"/>
        <v/>
      </c>
      <c r="N29" s="68" t="str">
        <f t="shared" si="36"/>
        <v/>
      </c>
      <c r="O29" s="32"/>
      <c r="P29" s="84"/>
      <c r="Q29" s="62" t="str">
        <f t="shared" si="4"/>
        <v/>
      </c>
      <c r="R29" s="62" t="str">
        <f t="shared" si="37"/>
        <v/>
      </c>
      <c r="S29" s="65" t="str">
        <f t="shared" si="126"/>
        <v/>
      </c>
      <c r="T29" s="68" t="str">
        <f t="shared" si="38"/>
        <v/>
      </c>
      <c r="U29" s="32"/>
      <c r="V29" s="84"/>
      <c r="W29" s="62" t="str">
        <f t="shared" si="5"/>
        <v/>
      </c>
      <c r="X29" s="62" t="str">
        <f t="shared" si="39"/>
        <v/>
      </c>
      <c r="Y29" s="65" t="str">
        <f t="shared" si="127"/>
        <v/>
      </c>
      <c r="Z29" s="68" t="str">
        <f t="shared" si="40"/>
        <v/>
      </c>
      <c r="AA29" s="32"/>
      <c r="AB29" s="84"/>
      <c r="AC29" s="62" t="str">
        <f t="shared" si="6"/>
        <v/>
      </c>
      <c r="AD29" s="62" t="str">
        <f t="shared" si="41"/>
        <v/>
      </c>
      <c r="AE29" s="65" t="str">
        <f t="shared" si="128"/>
        <v/>
      </c>
      <c r="AF29" s="68" t="str">
        <f t="shared" si="42"/>
        <v/>
      </c>
      <c r="AG29" s="32"/>
      <c r="AH29" s="84"/>
      <c r="AI29" s="62" t="str">
        <f t="shared" si="7"/>
        <v/>
      </c>
      <c r="AJ29" s="62" t="str">
        <f t="shared" si="43"/>
        <v/>
      </c>
      <c r="AK29" s="65" t="str">
        <f t="shared" si="129"/>
        <v/>
      </c>
      <c r="AL29" s="68" t="str">
        <f t="shared" si="44"/>
        <v/>
      </c>
      <c r="AM29" s="32"/>
      <c r="AN29" s="84"/>
      <c r="AO29" s="62" t="str">
        <f t="shared" si="8"/>
        <v/>
      </c>
      <c r="AP29" s="62" t="str">
        <f t="shared" si="45"/>
        <v/>
      </c>
      <c r="AQ29" s="65" t="str">
        <f t="shared" si="130"/>
        <v/>
      </c>
      <c r="AR29" s="68" t="str">
        <f t="shared" si="46"/>
        <v/>
      </c>
      <c r="AS29" s="32"/>
      <c r="AT29" s="84"/>
      <c r="AU29" s="62" t="str">
        <f t="shared" si="9"/>
        <v/>
      </c>
      <c r="AV29" s="62" t="str">
        <f t="shared" si="47"/>
        <v/>
      </c>
      <c r="AW29" s="65" t="str">
        <f t="shared" si="131"/>
        <v/>
      </c>
      <c r="AX29" s="68" t="str">
        <f t="shared" si="48"/>
        <v/>
      </c>
      <c r="AY29" s="32"/>
      <c r="AZ29" s="84"/>
      <c r="BA29" s="62" t="str">
        <f t="shared" si="10"/>
        <v/>
      </c>
      <c r="BB29" s="62" t="str">
        <f t="shared" si="49"/>
        <v/>
      </c>
      <c r="BC29" s="65" t="str">
        <f t="shared" si="132"/>
        <v/>
      </c>
      <c r="BD29" s="68" t="str">
        <f t="shared" si="50"/>
        <v/>
      </c>
      <c r="BE29" s="32"/>
      <c r="BF29" s="84"/>
      <c r="BG29" s="62" t="str">
        <f t="shared" si="11"/>
        <v/>
      </c>
      <c r="BH29" s="62" t="str">
        <f t="shared" si="51"/>
        <v/>
      </c>
      <c r="BI29" s="65" t="str">
        <f t="shared" si="133"/>
        <v/>
      </c>
      <c r="BJ29" s="68" t="str">
        <f t="shared" si="52"/>
        <v/>
      </c>
      <c r="BK29" s="32"/>
      <c r="BL29" s="84"/>
      <c r="BM29" s="62" t="str">
        <f t="shared" si="12"/>
        <v/>
      </c>
      <c r="BN29" s="62" t="str">
        <f t="shared" si="53"/>
        <v/>
      </c>
      <c r="BO29" s="65" t="str">
        <f t="shared" si="134"/>
        <v/>
      </c>
      <c r="BP29" s="68" t="str">
        <f t="shared" si="54"/>
        <v/>
      </c>
      <c r="BQ29" s="32"/>
      <c r="BR29" s="84"/>
      <c r="BS29" s="62" t="str">
        <f t="shared" si="13"/>
        <v/>
      </c>
      <c r="BT29" s="62" t="str">
        <f t="shared" si="55"/>
        <v/>
      </c>
      <c r="BU29" s="65" t="str">
        <f t="shared" si="135"/>
        <v/>
      </c>
      <c r="BV29" s="68" t="str">
        <f t="shared" si="56"/>
        <v/>
      </c>
      <c r="BW29" s="32"/>
      <c r="BX29" s="84"/>
      <c r="BY29" s="62" t="str">
        <f t="shared" si="14"/>
        <v/>
      </c>
      <c r="BZ29" s="62" t="str">
        <f t="shared" si="57"/>
        <v/>
      </c>
      <c r="CA29" s="65" t="str">
        <f t="shared" si="136"/>
        <v/>
      </c>
      <c r="CB29" s="68" t="str">
        <f t="shared" si="58"/>
        <v/>
      </c>
      <c r="CC29" s="32"/>
      <c r="CD29" s="84"/>
      <c r="CE29" s="62" t="str">
        <f t="shared" si="15"/>
        <v/>
      </c>
      <c r="CF29" s="62" t="str">
        <f t="shared" si="59"/>
        <v/>
      </c>
      <c r="CG29" s="65" t="str">
        <f t="shared" si="137"/>
        <v/>
      </c>
      <c r="CH29" s="68" t="str">
        <f t="shared" si="60"/>
        <v/>
      </c>
      <c r="CI29" s="32"/>
      <c r="CJ29" s="84"/>
      <c r="CK29" s="62" t="str">
        <f t="shared" si="16"/>
        <v/>
      </c>
      <c r="CL29" s="62" t="str">
        <f t="shared" si="61"/>
        <v/>
      </c>
      <c r="CM29" s="65" t="str">
        <f t="shared" si="138"/>
        <v/>
      </c>
      <c r="CN29" s="68" t="str">
        <f t="shared" si="62"/>
        <v/>
      </c>
      <c r="CO29" s="32"/>
      <c r="CP29" s="84"/>
      <c r="CQ29" s="62" t="str">
        <f t="shared" si="17"/>
        <v/>
      </c>
      <c r="CR29" s="62" t="str">
        <f t="shared" si="63"/>
        <v/>
      </c>
      <c r="CS29" s="65" t="str">
        <f t="shared" si="139"/>
        <v/>
      </c>
      <c r="CT29" s="68" t="str">
        <f t="shared" si="64"/>
        <v/>
      </c>
      <c r="CU29" s="32"/>
      <c r="CV29" s="84"/>
      <c r="CW29" s="62" t="str">
        <f t="shared" si="18"/>
        <v/>
      </c>
      <c r="CX29" s="62" t="str">
        <f t="shared" si="65"/>
        <v/>
      </c>
      <c r="CY29" s="65" t="str">
        <f t="shared" si="140"/>
        <v/>
      </c>
      <c r="CZ29" s="68" t="str">
        <f t="shared" si="66"/>
        <v/>
      </c>
      <c r="DA29" s="32"/>
      <c r="DB29" s="84"/>
      <c r="DC29" s="62" t="str">
        <f t="shared" si="19"/>
        <v/>
      </c>
      <c r="DD29" s="62" t="str">
        <f t="shared" si="67"/>
        <v/>
      </c>
      <c r="DE29" s="65" t="str">
        <f t="shared" si="141"/>
        <v/>
      </c>
      <c r="DF29" s="68" t="str">
        <f t="shared" si="68"/>
        <v/>
      </c>
      <c r="DG29" s="32"/>
      <c r="DH29" s="84"/>
      <c r="DI29" s="62" t="str">
        <f t="shared" si="20"/>
        <v/>
      </c>
      <c r="DJ29" s="62" t="str">
        <f t="shared" si="69"/>
        <v/>
      </c>
      <c r="DK29" s="65" t="str">
        <f t="shared" si="142"/>
        <v/>
      </c>
      <c r="DL29" s="68" t="str">
        <f t="shared" si="70"/>
        <v/>
      </c>
      <c r="DM29" s="32"/>
      <c r="DN29" s="84"/>
      <c r="DO29" s="62" t="str">
        <f t="shared" si="21"/>
        <v/>
      </c>
      <c r="DP29" s="62" t="str">
        <f t="shared" si="71"/>
        <v/>
      </c>
      <c r="DQ29" s="65" t="str">
        <f t="shared" si="143"/>
        <v/>
      </c>
      <c r="DR29" s="68" t="str">
        <f t="shared" si="72"/>
        <v/>
      </c>
      <c r="DS29" s="32"/>
      <c r="DT29" s="84"/>
      <c r="DU29" s="62" t="str">
        <f t="shared" si="22"/>
        <v/>
      </c>
      <c r="DV29" s="62" t="str">
        <f t="shared" si="73"/>
        <v/>
      </c>
      <c r="DW29" s="65" t="str">
        <f t="shared" si="144"/>
        <v/>
      </c>
      <c r="DX29" s="68" t="str">
        <f t="shared" si="74"/>
        <v/>
      </c>
      <c r="DY29" s="32"/>
      <c r="DZ29" s="84"/>
      <c r="EA29" s="62" t="str">
        <f t="shared" si="23"/>
        <v/>
      </c>
      <c r="EB29" s="62" t="str">
        <f t="shared" si="75"/>
        <v/>
      </c>
      <c r="EC29" s="65" t="str">
        <f t="shared" si="145"/>
        <v/>
      </c>
      <c r="ED29" s="68" t="str">
        <f t="shared" si="76"/>
        <v/>
      </c>
      <c r="EE29" s="32"/>
      <c r="EF29" s="84"/>
      <c r="EG29" s="62" t="str">
        <f t="shared" si="24"/>
        <v/>
      </c>
      <c r="EH29" s="62" t="str">
        <f t="shared" si="77"/>
        <v/>
      </c>
      <c r="EI29" s="65" t="str">
        <f t="shared" si="146"/>
        <v/>
      </c>
      <c r="EJ29" s="68" t="str">
        <f t="shared" si="78"/>
        <v/>
      </c>
      <c r="EK29" s="32"/>
      <c r="EL29" s="84"/>
      <c r="EM29" s="62" t="str">
        <f t="shared" si="25"/>
        <v/>
      </c>
      <c r="EN29" s="62" t="str">
        <f t="shared" si="79"/>
        <v/>
      </c>
      <c r="EO29" s="65" t="str">
        <f t="shared" si="147"/>
        <v/>
      </c>
      <c r="EP29" s="68" t="str">
        <f t="shared" si="80"/>
        <v/>
      </c>
      <c r="EQ29" s="32"/>
      <c r="ER29" s="84"/>
      <c r="ES29" s="62" t="str">
        <f t="shared" si="26"/>
        <v/>
      </c>
      <c r="ET29" s="62" t="str">
        <f t="shared" si="81"/>
        <v/>
      </c>
      <c r="EU29" s="65" t="str">
        <f t="shared" si="148"/>
        <v/>
      </c>
      <c r="EV29" s="68" t="str">
        <f t="shared" si="82"/>
        <v/>
      </c>
      <c r="EW29" s="32"/>
      <c r="EX29" s="84"/>
      <c r="EY29" s="62" t="str">
        <f t="shared" si="27"/>
        <v/>
      </c>
      <c r="EZ29" s="62" t="str">
        <f t="shared" si="83"/>
        <v/>
      </c>
      <c r="FA29" s="65" t="str">
        <f t="shared" si="149"/>
        <v/>
      </c>
      <c r="FB29" s="68" t="str">
        <f t="shared" si="84"/>
        <v/>
      </c>
      <c r="FC29" s="32"/>
      <c r="FD29" s="84"/>
      <c r="FE29" s="62" t="str">
        <f t="shared" si="28"/>
        <v/>
      </c>
      <c r="FF29" s="62" t="str">
        <f t="shared" si="85"/>
        <v/>
      </c>
      <c r="FG29" s="65" t="str">
        <f t="shared" si="150"/>
        <v/>
      </c>
      <c r="FH29" s="68" t="str">
        <f t="shared" si="86"/>
        <v/>
      </c>
      <c r="FI29" s="32"/>
      <c r="FJ29" s="84"/>
      <c r="FK29" s="62" t="str">
        <f t="shared" si="29"/>
        <v/>
      </c>
      <c r="FL29" s="62" t="str">
        <f t="shared" si="87"/>
        <v/>
      </c>
      <c r="FM29" s="65" t="str">
        <f t="shared" si="151"/>
        <v/>
      </c>
      <c r="FN29" s="68" t="str">
        <f t="shared" si="88"/>
        <v/>
      </c>
      <c r="FO29" s="32"/>
      <c r="FP29" s="84"/>
      <c r="FQ29" s="62" t="str">
        <f t="shared" si="30"/>
        <v/>
      </c>
      <c r="FR29" s="62" t="str">
        <f t="shared" si="89"/>
        <v/>
      </c>
      <c r="FS29" s="65" t="str">
        <f t="shared" si="152"/>
        <v/>
      </c>
      <c r="FT29" s="68" t="str">
        <f t="shared" si="90"/>
        <v/>
      </c>
      <c r="FU29" s="32"/>
      <c r="FV29" s="84"/>
      <c r="FW29" s="62" t="str">
        <f t="shared" si="31"/>
        <v/>
      </c>
      <c r="FX29" s="62" t="str">
        <f t="shared" si="91"/>
        <v/>
      </c>
      <c r="FY29" s="65" t="str">
        <f t="shared" si="153"/>
        <v/>
      </c>
      <c r="FZ29" s="68" t="str">
        <f t="shared" si="92"/>
        <v/>
      </c>
      <c r="GA29" s="32"/>
      <c r="GC29" s="7" t="str">
        <f t="shared" si="93"/>
        <v/>
      </c>
      <c r="GD29" s="7" t="str">
        <f t="shared" ca="1" si="32"/>
        <v/>
      </c>
      <c r="GI29" s="45">
        <f t="shared" si="156"/>
        <v>0</v>
      </c>
      <c r="GR29" s="50"/>
      <c r="GT29" s="71" t="str">
        <f>IF(GT$9="", "", IF(AND(NOT('Personnel Details'!$N$11=""), $B29&gt;='Personnel Details'!$N$11), 'Personnel Details'!$O$11, IF(AND(NOT('Personnel Details'!$I$11=""), $B29&gt;='Personnel Details'!$I$11), 'Personnel Details'!$J$11, 'Personnel Details'!$E$11)))</f>
        <v/>
      </c>
      <c r="GU29" s="59" t="str">
        <f>IF(GT$9="", "", IF(AND(NOT('Personnel Details'!$N$11=""), $B29&gt;='Personnel Details'!$N$11), IF('Personnel Details'!$P$11="","", 'Personnel Details'!$P$11), IF(AND(NOT('Personnel Details'!$I$11=""), $B29&gt;='Personnel Details'!$I$11), IF('Personnel Details'!$K$11="", "", 'Personnel Details'!$K$11), IF('Personnel Details'!$F$11="", "", 'Personnel Details'!$F$11))))</f>
        <v/>
      </c>
      <c r="GV29" s="74" t="str">
        <f>IF(GT$9="", "", IF(AND(NOT('Personnel Details'!$N$11=""), $B29&gt;='Personnel Details'!$N$11), 'Personnel Details'!$Q$11, IF(AND(NOT('Personnel Details'!$I$11=""), $B29&gt;='Personnel Details'!$I$11), 'Personnel Details'!$L$11, 'Personnel Details'!$G$11)))</f>
        <v/>
      </c>
      <c r="GW29" s="59" t="str">
        <f t="shared" si="94"/>
        <v/>
      </c>
      <c r="GX29" s="53"/>
      <c r="GZ29" s="78" t="str">
        <f>IF(GZ$9="", "", IF(AND(NOT('Personnel Details'!$N$12=""), $B29&gt;='Personnel Details'!$N$12), 'Personnel Details'!$O$12, IF(AND(NOT('Personnel Details'!$I$12=""), $B29&gt;='Personnel Details'!$I$12), 'Personnel Details'!$J$12, 'Personnel Details'!$E$12)))</f>
        <v/>
      </c>
      <c r="HA29" s="59" t="str">
        <f>IF(GZ$9="", "", IF(AND(NOT('Personnel Details'!$N$12=""), $B29&gt;='Personnel Details'!$N$12), IF('Personnel Details'!$P$12="","", 'Personnel Details'!$P$12), IF(AND(NOT('Personnel Details'!$I$12=""), $B29&gt;='Personnel Details'!$I$12), IF('Personnel Details'!$K$12="", "", 'Personnel Details'!$K$12), IF('Personnel Details'!$F$12="", "", 'Personnel Details'!$F$12))))</f>
        <v/>
      </c>
      <c r="HB29" s="79" t="str">
        <f>IF(GZ$9="", "", IF(AND(NOT('Personnel Details'!$N$12=""), $B29&gt;='Personnel Details'!$N$12), 'Personnel Details'!$Q$12, IF(AND(NOT('Personnel Details'!$I$12=""), $B29&gt;='Personnel Details'!$I$12), 'Personnel Details'!$L$12, 'Personnel Details'!$G$12)))</f>
        <v/>
      </c>
      <c r="HC29" s="59" t="str">
        <f t="shared" si="95"/>
        <v/>
      </c>
      <c r="HD29" s="53"/>
      <c r="HF29" s="78" t="str">
        <f>IF(HF$9="", "", IF(AND(NOT('Personnel Details'!$N$13=""), $B29&gt;='Personnel Details'!$N$13), 'Personnel Details'!$O$13, IF(AND(NOT('Personnel Details'!$I$13=""), $B29&gt;='Personnel Details'!$I$13), 'Personnel Details'!$J$13, 'Personnel Details'!$E$13)))</f>
        <v/>
      </c>
      <c r="HG29" s="59" t="str">
        <f>IF(HF$9="", "", IF(AND(NOT('Personnel Details'!$N$13=""), $B29&gt;='Personnel Details'!$N$13), IF('Personnel Details'!$P$13="","", 'Personnel Details'!$P$13), IF(AND(NOT('Personnel Details'!$I$13=""), $B29&gt;='Personnel Details'!$I$13), IF('Personnel Details'!$K$13="", "", 'Personnel Details'!$K$13), IF('Personnel Details'!$F$13="", "", 'Personnel Details'!$F$13))))</f>
        <v/>
      </c>
      <c r="HH29" s="79" t="str">
        <f>IF(HF$9="", "", IF(AND(NOT('Personnel Details'!$N$13=""), $B29&gt;='Personnel Details'!$N$13), 'Personnel Details'!$Q$13, IF(AND(NOT('Personnel Details'!$I$13=""), $B29&gt;='Personnel Details'!$I$13), 'Personnel Details'!$L$13, 'Personnel Details'!$G$13)))</f>
        <v/>
      </c>
      <c r="HI29" s="59" t="str">
        <f t="shared" si="96"/>
        <v/>
      </c>
      <c r="HJ29" s="53"/>
      <c r="HL29" s="78" t="str">
        <f>IF(HL$9="", "", IF(AND(NOT('Personnel Details'!$N$14=""), $B29&gt;='Personnel Details'!$N$14), 'Personnel Details'!$O$14, IF(AND(NOT('Personnel Details'!$I$14=""), $B29&gt;='Personnel Details'!$I$14), 'Personnel Details'!$J$14, 'Personnel Details'!$E$14)))</f>
        <v/>
      </c>
      <c r="HM29" s="59" t="str">
        <f>IF(HL$9="", "", IF(AND(NOT('Personnel Details'!$N$14=""), $B29&gt;='Personnel Details'!$N$14), IF('Personnel Details'!$P$14="","", 'Personnel Details'!$P$14), IF(AND(NOT('Personnel Details'!$I$14=""), $B29&gt;='Personnel Details'!$I$14), IF('Personnel Details'!$K$14="", "", 'Personnel Details'!$K$14), IF('Personnel Details'!$F$14="", "", 'Personnel Details'!$F$14))))</f>
        <v/>
      </c>
      <c r="HN29" s="79" t="str">
        <f>IF(HL$9="", "", IF(AND(NOT('Personnel Details'!$N$14=""), $B29&gt;='Personnel Details'!$N$14), 'Personnel Details'!$Q$14, IF(AND(NOT('Personnel Details'!$I$14=""), $B29&gt;='Personnel Details'!$I$14), 'Personnel Details'!$L$14, 'Personnel Details'!$G$14)))</f>
        <v/>
      </c>
      <c r="HO29" s="59" t="str">
        <f t="shared" si="97"/>
        <v/>
      </c>
      <c r="HP29" s="53"/>
      <c r="HR29" s="78" t="str">
        <f>IF(HR$9="", "", IF(AND(NOT('Personnel Details'!$N$15=""), $B29&gt;='Personnel Details'!$N$15), 'Personnel Details'!$O$15, IF(AND(NOT('Personnel Details'!$I$15=""), $B29&gt;='Personnel Details'!$I$15), 'Personnel Details'!$J$15, 'Personnel Details'!$E$15)))</f>
        <v/>
      </c>
      <c r="HS29" s="59" t="str">
        <f>IF(HR$9="", "", IF(AND(NOT('Personnel Details'!$N$15=""), $B29&gt;='Personnel Details'!$N$15), IF('Personnel Details'!$P$15="","", 'Personnel Details'!$P$15), IF(AND(NOT('Personnel Details'!$I$15=""), $B29&gt;='Personnel Details'!$I$15), IF('Personnel Details'!$K$15="", "", 'Personnel Details'!$K$15), IF('Personnel Details'!$F$15="", "", 'Personnel Details'!$F$15))))</f>
        <v/>
      </c>
      <c r="HT29" s="79" t="str">
        <f>IF(HR$9="", "", IF(AND(NOT('Personnel Details'!$N$15=""), $B29&gt;='Personnel Details'!$N$15), 'Personnel Details'!$Q$15, IF(AND(NOT('Personnel Details'!$I$15=""), $B29&gt;='Personnel Details'!$I$15), 'Personnel Details'!$L$15, 'Personnel Details'!$G$15)))</f>
        <v/>
      </c>
      <c r="HU29" s="59" t="str">
        <f t="shared" si="98"/>
        <v/>
      </c>
      <c r="HV29" s="53"/>
      <c r="HX29" s="78" t="str">
        <f>IF(HX$9="", "", IF(AND(NOT('Personnel Details'!$N$16=""), $B29&gt;='Personnel Details'!$N$16), 'Personnel Details'!$O$16, IF(AND(NOT('Personnel Details'!$I$16=""), $B29&gt;='Personnel Details'!$I$16), 'Personnel Details'!$J$16, 'Personnel Details'!$E$16)))</f>
        <v/>
      </c>
      <c r="HY29" s="59" t="str">
        <f>IF(HX$9="", "", IF(AND(NOT('Personnel Details'!$N$16=""), $B29&gt;='Personnel Details'!$N$16), IF('Personnel Details'!$P$16="","", 'Personnel Details'!$P$16), IF(AND(NOT('Personnel Details'!$I$16=""), $B29&gt;='Personnel Details'!$I$16), IF('Personnel Details'!$K$16="", "", 'Personnel Details'!$K$16), IF('Personnel Details'!$F$16="", "", 'Personnel Details'!$F$16))))</f>
        <v/>
      </c>
      <c r="HZ29" s="79" t="str">
        <f>IF(HX$9="", "", IF(AND(NOT('Personnel Details'!$N$16=""), $B29&gt;='Personnel Details'!$N$16), 'Personnel Details'!$Q$16, IF(AND(NOT('Personnel Details'!$I$16=""), $B29&gt;='Personnel Details'!$I$16), 'Personnel Details'!$L$16, 'Personnel Details'!$G$16)))</f>
        <v/>
      </c>
      <c r="IA29" s="59" t="str">
        <f t="shared" si="99"/>
        <v/>
      </c>
      <c r="IB29" s="53"/>
      <c r="ID29" s="78" t="str">
        <f>IF(ID$9="", "", IF(AND(NOT('Personnel Details'!$N$17=""), $B29&gt;='Personnel Details'!$N$17), 'Personnel Details'!$O$17, IF(AND(NOT('Personnel Details'!$I$17=""), $B29&gt;='Personnel Details'!$I$17), 'Personnel Details'!$J$17, 'Personnel Details'!$E$17)))</f>
        <v/>
      </c>
      <c r="IE29" s="59" t="str">
        <f>IF(ID$9="", "", IF(AND(NOT('Personnel Details'!$N$17=""), $B29&gt;='Personnel Details'!$N$17), IF('Personnel Details'!$P$17="","", 'Personnel Details'!$P$17), IF(AND(NOT('Personnel Details'!$I$17=""), $B29&gt;='Personnel Details'!$I$17), IF('Personnel Details'!$K$17="", "", 'Personnel Details'!$K$17), IF('Personnel Details'!$F$17="", "", 'Personnel Details'!$F$17))))</f>
        <v/>
      </c>
      <c r="IF29" s="79" t="str">
        <f>IF(ID$9="", "", IF(AND(NOT('Personnel Details'!$N$17=""), $B29&gt;='Personnel Details'!$N$17), 'Personnel Details'!$Q$17, IF(AND(NOT('Personnel Details'!$I$17=""), $B29&gt;='Personnel Details'!$I$17), 'Personnel Details'!$L$17, 'Personnel Details'!$G$17)))</f>
        <v/>
      </c>
      <c r="IG29" s="59" t="str">
        <f t="shared" si="100"/>
        <v/>
      </c>
      <c r="IH29" s="53"/>
      <c r="IJ29" s="78" t="str">
        <f>IF(IJ$9="", "", IF(AND(NOT('Personnel Details'!$N$18=""), $B29&gt;='Personnel Details'!$N$18), 'Personnel Details'!$O$18, IF(AND(NOT('Personnel Details'!$I$18=""), $B29&gt;='Personnel Details'!$I$18), 'Personnel Details'!$J$18, 'Personnel Details'!$E$18)))</f>
        <v/>
      </c>
      <c r="IK29" s="59" t="str">
        <f>IF(IJ$9="", "", IF(AND(NOT('Personnel Details'!$N$18=""), $B29&gt;='Personnel Details'!$N$18), IF('Personnel Details'!$P$18="","", 'Personnel Details'!$P$18), IF(AND(NOT('Personnel Details'!$I$18=""), $B29&gt;='Personnel Details'!$I$18), IF('Personnel Details'!$K$18="", "", 'Personnel Details'!$K$18), IF('Personnel Details'!$F$18="", "", 'Personnel Details'!$F$18))))</f>
        <v/>
      </c>
      <c r="IL29" s="79" t="str">
        <f>IF(IJ$9="", "", IF(AND(NOT('Personnel Details'!$N$18=""), $B29&gt;='Personnel Details'!$N$18), 'Personnel Details'!$Q$18, IF(AND(NOT('Personnel Details'!$I$18=""), $B29&gt;='Personnel Details'!$I$18), 'Personnel Details'!$L$18, 'Personnel Details'!$G$18)))</f>
        <v/>
      </c>
      <c r="IM29" s="59" t="str">
        <f t="shared" si="101"/>
        <v/>
      </c>
      <c r="IN29" s="53"/>
      <c r="IP29" s="78" t="str">
        <f>IF(IP$9="", "", IF(AND(NOT('Personnel Details'!$N$19=""), $B29&gt;='Personnel Details'!$N$19), 'Personnel Details'!$O$19, IF(AND(NOT('Personnel Details'!$I$19=""), $B29&gt;='Personnel Details'!$I$19), 'Personnel Details'!$J$19, 'Personnel Details'!$E$19)))</f>
        <v/>
      </c>
      <c r="IQ29" s="59" t="str">
        <f>IF(IP$9="", "", IF(AND(NOT('Personnel Details'!$N$19=""), $B29&gt;='Personnel Details'!$N$19), IF('Personnel Details'!$P$19="","", 'Personnel Details'!$P$19), IF(AND(NOT('Personnel Details'!$I$19=""), $B29&gt;='Personnel Details'!$I$19), IF('Personnel Details'!$K$19="", "", 'Personnel Details'!$K$19), IF('Personnel Details'!$F$19="", "", 'Personnel Details'!$F$19))))</f>
        <v/>
      </c>
      <c r="IR29" s="79" t="str">
        <f>IF(IP$9="", "", IF(AND(NOT('Personnel Details'!$N$19=""), $B29&gt;='Personnel Details'!$N$19), 'Personnel Details'!$Q$19, IF(AND(NOT('Personnel Details'!$I$19=""), $B29&gt;='Personnel Details'!$I$19), 'Personnel Details'!$L$19, 'Personnel Details'!$G$19)))</f>
        <v/>
      </c>
      <c r="IS29" s="59" t="str">
        <f t="shared" si="102"/>
        <v/>
      </c>
      <c r="IT29" s="53"/>
      <c r="IV29" s="78" t="str">
        <f>IF(IV$9="", "", IF(AND(NOT('Personnel Details'!$N$20=""), $B29&gt;='Personnel Details'!$N$20), 'Personnel Details'!$O$20, IF(AND(NOT('Personnel Details'!$I$20=""), $B29&gt;='Personnel Details'!$I$20), 'Personnel Details'!$J$20, 'Personnel Details'!$E$20)))</f>
        <v/>
      </c>
      <c r="IW29" s="59" t="str">
        <f>IF(IV$9="", "", IF(AND(NOT('Personnel Details'!$N$20=""), $B29&gt;='Personnel Details'!$N$20), IF('Personnel Details'!$P$20="","", 'Personnel Details'!$P$20), IF(AND(NOT('Personnel Details'!$I$20=""), $B29&gt;='Personnel Details'!$I$20), IF('Personnel Details'!$K$20="", "", 'Personnel Details'!$K$20), IF('Personnel Details'!$F$20="", "", 'Personnel Details'!$F$20))))</f>
        <v/>
      </c>
      <c r="IX29" s="79" t="str">
        <f>IF(IV$9="", "", IF(AND(NOT('Personnel Details'!$N$20=""), $B29&gt;='Personnel Details'!$N$20), 'Personnel Details'!$Q$20, IF(AND(NOT('Personnel Details'!$I$20=""), $B29&gt;='Personnel Details'!$I$20), 'Personnel Details'!$L$20, 'Personnel Details'!$G$20)))</f>
        <v/>
      </c>
      <c r="IY29" s="59" t="str">
        <f t="shared" si="103"/>
        <v/>
      </c>
      <c r="IZ29" s="53"/>
      <c r="JB29" s="78" t="str">
        <f>IF(JB$9="", "", IF(AND(NOT('Personnel Details'!$N$21=""), $B29&gt;='Personnel Details'!$N$21), 'Personnel Details'!$O$21, IF(AND(NOT('Personnel Details'!$I$21=""), $B29&gt;='Personnel Details'!$I$21), 'Personnel Details'!$J$21, 'Personnel Details'!$E$21)))</f>
        <v/>
      </c>
      <c r="JC29" s="59" t="str">
        <f>IF(JB$9="", "", IF(AND(NOT('Personnel Details'!$N$21=""), $B29&gt;='Personnel Details'!$N$21), IF('Personnel Details'!$P$21="","", 'Personnel Details'!$P$21), IF(AND(NOT('Personnel Details'!$I$21=""), $B29&gt;='Personnel Details'!$I$21), IF('Personnel Details'!$K$21="", "", 'Personnel Details'!$K$21), IF('Personnel Details'!$F$21="", "", 'Personnel Details'!$F$21))))</f>
        <v/>
      </c>
      <c r="JD29" s="79" t="str">
        <f>IF(JB$9="", "", IF(AND(NOT('Personnel Details'!$N$21=""), $B29&gt;='Personnel Details'!$N$21), 'Personnel Details'!$Q$21, IF(AND(NOT('Personnel Details'!$I$21=""), $B29&gt;='Personnel Details'!$I$21), 'Personnel Details'!$L$21, 'Personnel Details'!$G$21)))</f>
        <v/>
      </c>
      <c r="JE29" s="59" t="str">
        <f t="shared" si="104"/>
        <v/>
      </c>
      <c r="JF29" s="53"/>
      <c r="JH29" s="78" t="str">
        <f>IF(JH$9="", "", IF(AND(NOT('Personnel Details'!$N$22=""), $B29&gt;='Personnel Details'!$N$22), 'Personnel Details'!$O$22, IF(AND(NOT('Personnel Details'!$I$22=""), $B29&gt;='Personnel Details'!$I$22), 'Personnel Details'!$J$22, 'Personnel Details'!$E$22)))</f>
        <v/>
      </c>
      <c r="JI29" s="59" t="str">
        <f>IF(JH$9="", "", IF(AND(NOT('Personnel Details'!$N$22=""), $B29&gt;='Personnel Details'!$N$22), IF('Personnel Details'!$P$22="","", 'Personnel Details'!$P$22), IF(AND(NOT('Personnel Details'!$I$22=""), $B29&gt;='Personnel Details'!$I$22), IF('Personnel Details'!$K$22="", "", 'Personnel Details'!$K$22), IF('Personnel Details'!$F$22="", "", 'Personnel Details'!$F$22))))</f>
        <v/>
      </c>
      <c r="JJ29" s="79" t="str">
        <f>IF(JH$9="", "", IF(AND(NOT('Personnel Details'!$N$22=""), $B29&gt;='Personnel Details'!$N$22), 'Personnel Details'!$Q$22, IF(AND(NOT('Personnel Details'!$I$22=""), $B29&gt;='Personnel Details'!$I$22), 'Personnel Details'!$L$22, 'Personnel Details'!$G$22)))</f>
        <v/>
      </c>
      <c r="JK29" s="59" t="str">
        <f t="shared" si="105"/>
        <v/>
      </c>
      <c r="JL29" s="53"/>
      <c r="JN29" s="78" t="str">
        <f>IF(JN$9="", "", IF(AND(NOT('Personnel Details'!$N$23=""), $B29&gt;='Personnel Details'!$N$23), 'Personnel Details'!$O$23, IF(AND(NOT('Personnel Details'!$I$23=""), $B29&gt;='Personnel Details'!$I$23), 'Personnel Details'!$J$23, 'Personnel Details'!$E$23)))</f>
        <v/>
      </c>
      <c r="JO29" s="59" t="str">
        <f>IF(JN$9="", "", IF(AND(NOT('Personnel Details'!$N$23=""), $B29&gt;='Personnel Details'!$N$23), IF('Personnel Details'!$P$23="","", 'Personnel Details'!$P$23), IF(AND(NOT('Personnel Details'!$I$23=""), $B29&gt;='Personnel Details'!$I$23), IF('Personnel Details'!$K$23="", "", 'Personnel Details'!$K$23), IF('Personnel Details'!$F$23="", "", 'Personnel Details'!$F$23))))</f>
        <v/>
      </c>
      <c r="JP29" s="79" t="str">
        <f>IF(JN$9="", "", IF(AND(NOT('Personnel Details'!$N$23=""), $B29&gt;='Personnel Details'!$N$23), 'Personnel Details'!$Q$23, IF(AND(NOT('Personnel Details'!$I$23=""), $B29&gt;='Personnel Details'!$I$23), 'Personnel Details'!$L$23, 'Personnel Details'!$G$23)))</f>
        <v/>
      </c>
      <c r="JQ29" s="59" t="str">
        <f t="shared" si="106"/>
        <v/>
      </c>
      <c r="JR29" s="53"/>
      <c r="JT29" s="78" t="str">
        <f>IF(JT$9="", "", IF(AND(NOT('Personnel Details'!$N$24=""), $B29&gt;='Personnel Details'!$N$24), 'Personnel Details'!$O$24, IF(AND(NOT('Personnel Details'!$I$24=""), $B29&gt;='Personnel Details'!$I$24), 'Personnel Details'!$J$24, 'Personnel Details'!$E$24)))</f>
        <v/>
      </c>
      <c r="JU29" s="59" t="str">
        <f>IF(JT$9="", "", IF(AND(NOT('Personnel Details'!$N$24=""), $B29&gt;='Personnel Details'!$N$24), IF('Personnel Details'!$P$24="","", 'Personnel Details'!$P$24), IF(AND(NOT('Personnel Details'!$I$24=""), $B29&gt;='Personnel Details'!$I$24), IF('Personnel Details'!$K$24="", "", 'Personnel Details'!$K$24), IF('Personnel Details'!$F$24="", "", 'Personnel Details'!$F$24))))</f>
        <v/>
      </c>
      <c r="JV29" s="79" t="str">
        <f>IF(JT$9="", "", IF(AND(NOT('Personnel Details'!$N$24=""), $B29&gt;='Personnel Details'!$N$24), 'Personnel Details'!$Q$24, IF(AND(NOT('Personnel Details'!$I$24=""), $B29&gt;='Personnel Details'!$I$24), 'Personnel Details'!$L$24, 'Personnel Details'!$G$24)))</f>
        <v/>
      </c>
      <c r="JW29" s="59" t="str">
        <f t="shared" si="107"/>
        <v/>
      </c>
      <c r="JX29" s="53"/>
      <c r="JZ29" s="78" t="str">
        <f>IF(JZ$9="", "", IF(AND(NOT('Personnel Details'!$N$25=""), $B29&gt;='Personnel Details'!$N$25), 'Personnel Details'!$O$25, IF(AND(NOT('Personnel Details'!$I$25=""), $B29&gt;='Personnel Details'!$I$25), 'Personnel Details'!$J$25, 'Personnel Details'!$E$25)))</f>
        <v/>
      </c>
      <c r="KA29" s="59" t="str">
        <f>IF(JZ$9="", "", IF(AND(NOT('Personnel Details'!$N$25=""), $B29&gt;='Personnel Details'!$N$25), IF('Personnel Details'!$P$25="","", 'Personnel Details'!$P$25), IF(AND(NOT('Personnel Details'!$I$25=""), $B29&gt;='Personnel Details'!$I$25), IF('Personnel Details'!$K$25="", "", 'Personnel Details'!$K$25), IF('Personnel Details'!$F$25="", "", 'Personnel Details'!$F$25))))</f>
        <v/>
      </c>
      <c r="KB29" s="79" t="str">
        <f>IF(JZ$9="", "", IF(AND(NOT('Personnel Details'!$N$25=""), $B29&gt;='Personnel Details'!$N$25), 'Personnel Details'!$Q$25, IF(AND(NOT('Personnel Details'!$I$25=""), $B29&gt;='Personnel Details'!$I$25), 'Personnel Details'!$L$25, 'Personnel Details'!$G$25)))</f>
        <v/>
      </c>
      <c r="KC29" s="59" t="str">
        <f t="shared" si="108"/>
        <v/>
      </c>
      <c r="KD29" s="53"/>
      <c r="KF29" s="78" t="str">
        <f>IF(KF$9="", "", IF(AND(NOT('Personnel Details'!$N$26=""), $B29&gt;='Personnel Details'!$N$26), 'Personnel Details'!$O$26, IF(AND(NOT('Personnel Details'!$I$26=""), $B29&gt;='Personnel Details'!$I$26), 'Personnel Details'!$J$26, 'Personnel Details'!$E$26)))</f>
        <v/>
      </c>
      <c r="KG29" s="59" t="str">
        <f>IF(KF$9="", "", IF(AND(NOT('Personnel Details'!$N$26=""), $B29&gt;='Personnel Details'!$N$26), IF('Personnel Details'!$P$26="","", 'Personnel Details'!$P$26), IF(AND(NOT('Personnel Details'!$I$26=""), $B29&gt;='Personnel Details'!$I$26), IF('Personnel Details'!$K$26="", "", 'Personnel Details'!$K$26), IF('Personnel Details'!$F$26="", "", 'Personnel Details'!$F$26))))</f>
        <v/>
      </c>
      <c r="KH29" s="79" t="str">
        <f>IF(KF$9="", "", IF(AND(NOT('Personnel Details'!$N$26=""), $B29&gt;='Personnel Details'!$N$26), 'Personnel Details'!$Q$26, IF(AND(NOT('Personnel Details'!$I$26=""), $B29&gt;='Personnel Details'!$I$26), 'Personnel Details'!$L$26, 'Personnel Details'!$G$26)))</f>
        <v/>
      </c>
      <c r="KI29" s="59" t="str">
        <f t="shared" si="109"/>
        <v/>
      </c>
      <c r="KJ29" s="53"/>
      <c r="KL29" s="78" t="str">
        <f>IF(KL$9="", "", IF(AND(NOT('Personnel Details'!$N$27=""), $B29&gt;='Personnel Details'!$N$27), 'Personnel Details'!$O$27, IF(AND(NOT('Personnel Details'!$I$27=""), $B29&gt;='Personnel Details'!$I$27), 'Personnel Details'!$J$27, 'Personnel Details'!$E$27)))</f>
        <v/>
      </c>
      <c r="KM29" s="59" t="str">
        <f>IF(KL$9="", "", IF(AND(NOT('Personnel Details'!$N$27=""), $B29&gt;='Personnel Details'!$N$27), IF('Personnel Details'!$P$27="","", 'Personnel Details'!$P$27), IF(AND(NOT('Personnel Details'!$I$27=""), $B29&gt;='Personnel Details'!$I$27), IF('Personnel Details'!$K$27="", "", 'Personnel Details'!$K$27), IF('Personnel Details'!$F$27="", "", 'Personnel Details'!$F$27))))</f>
        <v/>
      </c>
      <c r="KN29" s="79" t="str">
        <f>IF(KL$9="", "", IF(AND(NOT('Personnel Details'!$N$27=""), $B29&gt;='Personnel Details'!$N$27), 'Personnel Details'!$Q$27, IF(AND(NOT('Personnel Details'!$I$27=""), $B29&gt;='Personnel Details'!$I$27), 'Personnel Details'!$L$27, 'Personnel Details'!$G$27)))</f>
        <v/>
      </c>
      <c r="KO29" s="59" t="str">
        <f t="shared" si="110"/>
        <v/>
      </c>
      <c r="KP29" s="53"/>
      <c r="KR29" s="78" t="str">
        <f>IF(KR$9="", "", IF(AND(NOT('Personnel Details'!$N$28=""), $B29&gt;='Personnel Details'!$N$28), 'Personnel Details'!$O$28, IF(AND(NOT('Personnel Details'!$I$28=""), $B29&gt;='Personnel Details'!$I$28), 'Personnel Details'!$J$28, 'Personnel Details'!$E$28)))</f>
        <v/>
      </c>
      <c r="KS29" s="59" t="str">
        <f>IF(KR$9="", "", IF(AND(NOT('Personnel Details'!$N$28=""), $B29&gt;='Personnel Details'!$N$28), IF('Personnel Details'!$P$28="","", 'Personnel Details'!$P$28), IF(AND(NOT('Personnel Details'!$I$28=""), $B29&gt;='Personnel Details'!$I$28), IF('Personnel Details'!$K$28="", "", 'Personnel Details'!$K$28), IF('Personnel Details'!$F$28="", "", 'Personnel Details'!$F$28))))</f>
        <v/>
      </c>
      <c r="KT29" s="79" t="str">
        <f>IF(KR$9="", "", IF(AND(NOT('Personnel Details'!$N$28=""), $B29&gt;='Personnel Details'!$N$28), 'Personnel Details'!$Q$28, IF(AND(NOT('Personnel Details'!$I$28=""), $B29&gt;='Personnel Details'!$I$28), 'Personnel Details'!$L$28, 'Personnel Details'!$G$28)))</f>
        <v/>
      </c>
      <c r="KU29" s="59" t="str">
        <f t="shared" si="111"/>
        <v/>
      </c>
      <c r="KV29" s="53"/>
      <c r="KX29" s="78" t="str">
        <f>IF(KX$9="", "", IF(AND(NOT('Personnel Details'!$N$29=""), $B29&gt;='Personnel Details'!$N$29), 'Personnel Details'!$O$29, IF(AND(NOT('Personnel Details'!$I$29=""), $B29&gt;='Personnel Details'!$I$29), 'Personnel Details'!$J$29, 'Personnel Details'!$E$29)))</f>
        <v/>
      </c>
      <c r="KY29" s="59" t="str">
        <f>IF(KX$9="", "", IF(AND(NOT('Personnel Details'!$N$29=""), $B29&gt;='Personnel Details'!$N$29), IF('Personnel Details'!$P$29="","", 'Personnel Details'!$P$29), IF(AND(NOT('Personnel Details'!$I$29=""), $B29&gt;='Personnel Details'!$I$29), IF('Personnel Details'!$K$29="", "", 'Personnel Details'!$K$29), IF('Personnel Details'!$F$29="", "", 'Personnel Details'!$F$29))))</f>
        <v/>
      </c>
      <c r="KZ29" s="79" t="str">
        <f>IF(KX$9="", "", IF(AND(NOT('Personnel Details'!$N$29=""), $B29&gt;='Personnel Details'!$N$29), 'Personnel Details'!$Q$29, IF(AND(NOT('Personnel Details'!$I$29=""), $B29&gt;='Personnel Details'!$I$29), 'Personnel Details'!$L$29, 'Personnel Details'!$G$29)))</f>
        <v/>
      </c>
      <c r="LA29" s="59" t="str">
        <f t="shared" si="112"/>
        <v/>
      </c>
      <c r="LB29" s="53"/>
      <c r="LD29" s="78" t="str">
        <f>IF(LD$9="", "", IF(AND(NOT('Personnel Details'!$N$30=""), $B29&gt;='Personnel Details'!$N$30), 'Personnel Details'!$O$30, IF(AND(NOT('Personnel Details'!$I$30=""), $B29&gt;='Personnel Details'!$I$30), 'Personnel Details'!$J$30, 'Personnel Details'!$E$30)))</f>
        <v/>
      </c>
      <c r="LE29" s="59" t="str">
        <f>IF(LD$9="", "", IF(AND(NOT('Personnel Details'!$N$30=""), $B29&gt;='Personnel Details'!$N$30), IF('Personnel Details'!$P$30="","", 'Personnel Details'!$P$30), IF(AND(NOT('Personnel Details'!$I$30=""), $B29&gt;='Personnel Details'!$I$30), IF('Personnel Details'!$K$30="", "", 'Personnel Details'!$K$30), IF('Personnel Details'!$F$30="", "", 'Personnel Details'!$F$30))))</f>
        <v/>
      </c>
      <c r="LF29" s="79" t="str">
        <f>IF(LD$9="", "", IF(AND(NOT('Personnel Details'!$N$30=""), $B29&gt;='Personnel Details'!$N$30), 'Personnel Details'!$Q$30, IF(AND(NOT('Personnel Details'!$I$30=""), $B29&gt;='Personnel Details'!$I$30), 'Personnel Details'!$L$30, 'Personnel Details'!$G$30)))</f>
        <v/>
      </c>
      <c r="LG29" s="59" t="str">
        <f t="shared" si="113"/>
        <v/>
      </c>
      <c r="LH29" s="53"/>
      <c r="LJ29" s="78" t="str">
        <f>IF(LJ$9="", "", IF(AND(NOT('Personnel Details'!$N$31=""), $B29&gt;='Personnel Details'!$N$31), 'Personnel Details'!$O$31, IF(AND(NOT('Personnel Details'!$I$31=""), $B29&gt;='Personnel Details'!$I$31), 'Personnel Details'!$J$31, 'Personnel Details'!$E$31)))</f>
        <v/>
      </c>
      <c r="LK29" s="59" t="str">
        <f>IF(LJ$9="", "", IF(AND(NOT('Personnel Details'!$N$31=""), $B29&gt;='Personnel Details'!$N$31), IF('Personnel Details'!$P$31="","", 'Personnel Details'!$P$31), IF(AND(NOT('Personnel Details'!$I$31=""), $B29&gt;='Personnel Details'!$I$31), IF('Personnel Details'!$K$31="", "", 'Personnel Details'!$K$31), IF('Personnel Details'!$F$31="", "", 'Personnel Details'!$F$31))))</f>
        <v/>
      </c>
      <c r="LL29" s="79" t="str">
        <f>IF(LJ$9="", "", IF(AND(NOT('Personnel Details'!$N$31=""), $B29&gt;='Personnel Details'!$N$31), 'Personnel Details'!$Q$31, IF(AND(NOT('Personnel Details'!$I$31=""), $B29&gt;='Personnel Details'!$I$31), 'Personnel Details'!$L$31, 'Personnel Details'!$G$31)))</f>
        <v/>
      </c>
      <c r="LM29" s="59" t="str">
        <f t="shared" si="114"/>
        <v/>
      </c>
      <c r="LN29" s="53"/>
      <c r="LP29" s="78" t="str">
        <f>IF(LP$9="", "", IF(AND(NOT('Personnel Details'!$N$32=""), $B29&gt;='Personnel Details'!$N$32), 'Personnel Details'!$O$32, IF(AND(NOT('Personnel Details'!$I$32=""), $B29&gt;='Personnel Details'!$I$32), 'Personnel Details'!$J$32, 'Personnel Details'!$E$32)))</f>
        <v/>
      </c>
      <c r="LQ29" s="59" t="str">
        <f>IF(LP$9="", "", IF(AND(NOT('Personnel Details'!$N$32=""), $B29&gt;='Personnel Details'!$N$32), IF('Personnel Details'!$P$32="","", 'Personnel Details'!$P$32), IF(AND(NOT('Personnel Details'!$I$32=""), $B29&gt;='Personnel Details'!$I$32), IF('Personnel Details'!$K$32="", "", 'Personnel Details'!$K$32), IF('Personnel Details'!$F$32="", "", 'Personnel Details'!$F$32))))</f>
        <v/>
      </c>
      <c r="LR29" s="79" t="str">
        <f>IF(LP$9="", "", IF(AND(NOT('Personnel Details'!$N$32=""), $B29&gt;='Personnel Details'!$N$32), 'Personnel Details'!$Q$32, IF(AND(NOT('Personnel Details'!$I$32=""), $B29&gt;='Personnel Details'!$I$32), 'Personnel Details'!$L$32, 'Personnel Details'!$G$32)))</f>
        <v/>
      </c>
      <c r="LS29" s="59" t="str">
        <f t="shared" si="115"/>
        <v/>
      </c>
      <c r="LT29" s="53"/>
      <c r="LV29" s="78" t="str">
        <f>IF(LV$9="", "", IF(AND(NOT('Personnel Details'!$N$33=""), $B29&gt;='Personnel Details'!$N$33), 'Personnel Details'!$O$33, IF(AND(NOT('Personnel Details'!$I$33=""), $B29&gt;='Personnel Details'!$I$33), 'Personnel Details'!$J$33, 'Personnel Details'!$E$33)))</f>
        <v/>
      </c>
      <c r="LW29" s="59" t="str">
        <f>IF(LV$9="", "", IF(AND(NOT('Personnel Details'!$N$33=""), $B29&gt;='Personnel Details'!$N$33), IF('Personnel Details'!$P$33="","", 'Personnel Details'!$P$33), IF(AND(NOT('Personnel Details'!$I$33=""), $B29&gt;='Personnel Details'!$I$33), IF('Personnel Details'!$K$33="", "", 'Personnel Details'!$K$33), IF('Personnel Details'!$F$33="", "", 'Personnel Details'!$F$33))))</f>
        <v/>
      </c>
      <c r="LX29" s="79" t="str">
        <f>IF(LV$9="", "", IF(AND(NOT('Personnel Details'!$N$33=""), $B29&gt;='Personnel Details'!$N$33), 'Personnel Details'!$Q$33, IF(AND(NOT('Personnel Details'!$I$33=""), $B29&gt;='Personnel Details'!$I$33), 'Personnel Details'!$L$33, 'Personnel Details'!$G$33)))</f>
        <v/>
      </c>
      <c r="LY29" s="59" t="str">
        <f t="shared" si="116"/>
        <v/>
      </c>
      <c r="LZ29" s="53"/>
      <c r="MB29" s="78" t="str">
        <f>IF(MB$9="", "", IF(AND(NOT('Personnel Details'!$N$34=""), $B29&gt;='Personnel Details'!$N$34), 'Personnel Details'!$O$34, IF(AND(NOT('Personnel Details'!$I$34=""), $B29&gt;='Personnel Details'!$I$34), 'Personnel Details'!$J$34, 'Personnel Details'!$E$34)))</f>
        <v/>
      </c>
      <c r="MC29" s="59" t="str">
        <f>IF(MB$9="", "", IF(AND(NOT('Personnel Details'!$N$34=""), $B29&gt;='Personnel Details'!$N$34), IF('Personnel Details'!$P$34="","", 'Personnel Details'!$P$34), IF(AND(NOT('Personnel Details'!$I$34=""), $B29&gt;='Personnel Details'!$I$34), IF('Personnel Details'!$K$34="", "", 'Personnel Details'!$K$34), IF('Personnel Details'!$F$34="", "", 'Personnel Details'!$F$34))))</f>
        <v/>
      </c>
      <c r="MD29" s="79" t="str">
        <f>IF(MB$9="", "", IF(AND(NOT('Personnel Details'!$N$34=""), $B29&gt;='Personnel Details'!$N$34), 'Personnel Details'!$Q$34, IF(AND(NOT('Personnel Details'!$I$34=""), $B29&gt;='Personnel Details'!$I$34), 'Personnel Details'!$L$34, 'Personnel Details'!$G$34)))</f>
        <v/>
      </c>
      <c r="ME29" s="59" t="str">
        <f t="shared" si="117"/>
        <v/>
      </c>
      <c r="MF29" s="53"/>
      <c r="MH29" s="78" t="str">
        <f>IF(MH$9="", "", IF(AND(NOT('Personnel Details'!$N$35=""), $B29&gt;='Personnel Details'!$N$35), 'Personnel Details'!$O$35, IF(AND(NOT('Personnel Details'!$I$35=""), $B29&gt;='Personnel Details'!$I$35), 'Personnel Details'!$J$35, 'Personnel Details'!$E$35)))</f>
        <v/>
      </c>
      <c r="MI29" s="59" t="str">
        <f>IF(MH$9="", "", IF(AND(NOT('Personnel Details'!$N$35=""), $B29&gt;='Personnel Details'!$N$35), IF('Personnel Details'!$P$35="","", 'Personnel Details'!$P$35), IF(AND(NOT('Personnel Details'!$I$35=""), $B29&gt;='Personnel Details'!$I$35), IF('Personnel Details'!$K$35="", "", 'Personnel Details'!$K$35), IF('Personnel Details'!$F$35="", "", 'Personnel Details'!$F$35))))</f>
        <v/>
      </c>
      <c r="MJ29" s="79" t="str">
        <f>IF(MH$9="", "", IF(AND(NOT('Personnel Details'!$N$35=""), $B29&gt;='Personnel Details'!$N$35), 'Personnel Details'!$Q$35, IF(AND(NOT('Personnel Details'!$I$35=""), $B29&gt;='Personnel Details'!$I$35), 'Personnel Details'!$L$35, 'Personnel Details'!$G$35)))</f>
        <v/>
      </c>
      <c r="MK29" s="59" t="str">
        <f t="shared" si="118"/>
        <v/>
      </c>
      <c r="ML29" s="53"/>
      <c r="MN29" s="78" t="str">
        <f>IF(MN$9="", "", IF(AND(NOT('Personnel Details'!$N$36=""), $B29&gt;='Personnel Details'!$N$36), 'Personnel Details'!$O$36, IF(AND(NOT('Personnel Details'!$I$36=""), $B29&gt;='Personnel Details'!$I$36), 'Personnel Details'!$J$36, 'Personnel Details'!$E$36)))</f>
        <v/>
      </c>
      <c r="MO29" s="59" t="str">
        <f>IF(MN$9="", "", IF(AND(NOT('Personnel Details'!$N$36=""), $B29&gt;='Personnel Details'!$N$36), IF('Personnel Details'!$P$36="","", 'Personnel Details'!$P$36), IF(AND(NOT('Personnel Details'!$I$36=""), $B29&gt;='Personnel Details'!$I$36), IF('Personnel Details'!$K$36="", "", 'Personnel Details'!$K$36), IF('Personnel Details'!$F$36="", "", 'Personnel Details'!$F$36))))</f>
        <v/>
      </c>
      <c r="MP29" s="79" t="str">
        <f>IF(MN$9="", "", IF(AND(NOT('Personnel Details'!$N$36=""), $B29&gt;='Personnel Details'!$N$36), 'Personnel Details'!$Q$36, IF(AND(NOT('Personnel Details'!$I$36=""), $B29&gt;='Personnel Details'!$I$36), 'Personnel Details'!$L$36, 'Personnel Details'!$G$36)))</f>
        <v/>
      </c>
      <c r="MQ29" s="59" t="str">
        <f t="shared" si="119"/>
        <v/>
      </c>
      <c r="MR29" s="53"/>
      <c r="MT29" s="78" t="str">
        <f>IF(MT$9="", "", IF(AND(NOT('Personnel Details'!$N$37=""), $B29&gt;='Personnel Details'!$N$37), 'Personnel Details'!$O$37, IF(AND(NOT('Personnel Details'!$I$37=""), $B29&gt;='Personnel Details'!$I$37), 'Personnel Details'!$J$37, 'Personnel Details'!$E$37)))</f>
        <v/>
      </c>
      <c r="MU29" s="59" t="str">
        <f>IF(MT$9="", "", IF(AND(NOT('Personnel Details'!$N$37=""), $B29&gt;='Personnel Details'!$N$37), IF('Personnel Details'!$P$37="","", 'Personnel Details'!$P$37), IF(AND(NOT('Personnel Details'!$I$37=""), $B29&gt;='Personnel Details'!$I$37), IF('Personnel Details'!$K$37="", "", 'Personnel Details'!$K$37), IF('Personnel Details'!$F$37="", "", 'Personnel Details'!$F$37))))</f>
        <v/>
      </c>
      <c r="MV29" s="79" t="str">
        <f>IF(MT$9="", "", IF(AND(NOT('Personnel Details'!$N$37=""), $B29&gt;='Personnel Details'!$N$37), 'Personnel Details'!$Q$37, IF(AND(NOT('Personnel Details'!$I$37=""), $B29&gt;='Personnel Details'!$I$37), 'Personnel Details'!$L$37, 'Personnel Details'!$G$37)))</f>
        <v/>
      </c>
      <c r="MW29" s="59" t="str">
        <f t="shared" si="120"/>
        <v/>
      </c>
      <c r="MX29" s="53"/>
      <c r="MZ29" s="78" t="str">
        <f>IF(MZ$9="", "", IF(AND(NOT('Personnel Details'!$N$38=""), $B29&gt;='Personnel Details'!$N$38), 'Personnel Details'!$O$38, IF(AND(NOT('Personnel Details'!$I$38=""), $B29&gt;='Personnel Details'!$I$38), 'Personnel Details'!$J$38, 'Personnel Details'!$E$38)))</f>
        <v/>
      </c>
      <c r="NA29" s="59" t="str">
        <f>IF(MZ$9="", "", IF(AND(NOT('Personnel Details'!$N$38=""), $B29&gt;='Personnel Details'!$N$38), IF('Personnel Details'!$P$38="","", 'Personnel Details'!$P$38), IF(AND(NOT('Personnel Details'!$I$38=""), $B29&gt;='Personnel Details'!$I$38), IF('Personnel Details'!$K$38="", "", 'Personnel Details'!$K$38), IF('Personnel Details'!$F$38="", "", 'Personnel Details'!$F$38))))</f>
        <v/>
      </c>
      <c r="NB29" s="79" t="str">
        <f>IF(MZ$9="", "", IF(AND(NOT('Personnel Details'!$N$38=""), $B29&gt;='Personnel Details'!$N$38), 'Personnel Details'!$Q$38, IF(AND(NOT('Personnel Details'!$I$38=""), $B29&gt;='Personnel Details'!$I$38), 'Personnel Details'!$L$38, 'Personnel Details'!$G$38)))</f>
        <v/>
      </c>
      <c r="NC29" s="59" t="str">
        <f t="shared" si="121"/>
        <v/>
      </c>
      <c r="ND29" s="53"/>
      <c r="NF29" s="78" t="str">
        <f>IF(NF$9="", "", IF(AND(NOT('Personnel Details'!$N$39=""), $B29&gt;='Personnel Details'!$N$39), 'Personnel Details'!$O$39, IF(AND(NOT('Personnel Details'!$I$39=""), $B29&gt;='Personnel Details'!$I$39), 'Personnel Details'!$J$39, 'Personnel Details'!$E$39)))</f>
        <v/>
      </c>
      <c r="NG29" s="59" t="str">
        <f>IF(NF$9="", "", IF(AND(NOT('Personnel Details'!$N$39=""), $B29&gt;='Personnel Details'!$N$39), IF('Personnel Details'!$P$39="","", 'Personnel Details'!$P$39), IF(AND(NOT('Personnel Details'!$I$39=""), $B29&gt;='Personnel Details'!$I$39), IF('Personnel Details'!$K$39="", "", 'Personnel Details'!$K$39), IF('Personnel Details'!$F$39="", "", 'Personnel Details'!$F$39))))</f>
        <v/>
      </c>
      <c r="NH29" s="79" t="str">
        <f>IF(NF$9="", "", IF(AND(NOT('Personnel Details'!$N$39=""), $B29&gt;='Personnel Details'!$N$39), 'Personnel Details'!$Q$39, IF(AND(NOT('Personnel Details'!$I$39=""), $B29&gt;='Personnel Details'!$I$39), 'Personnel Details'!$L$39, 'Personnel Details'!$G$39)))</f>
        <v/>
      </c>
      <c r="NI29" s="59" t="str">
        <f t="shared" si="122"/>
        <v/>
      </c>
      <c r="NJ29" s="53"/>
      <c r="NL29" s="78" t="str">
        <f>IF(NL$9="", "", IF(AND(NOT('Personnel Details'!$N$40=""), $B29&gt;='Personnel Details'!$N$40), 'Personnel Details'!$O$40, IF(AND(NOT('Personnel Details'!$I$40=""), $B29&gt;='Personnel Details'!$I$40), 'Personnel Details'!$J$40, 'Personnel Details'!$E$40)))</f>
        <v/>
      </c>
      <c r="NM29" s="59" t="str">
        <f>IF(NL$9="", "", IF(AND(NOT('Personnel Details'!$N$40=""), $B29&gt;='Personnel Details'!$N$40), IF('Personnel Details'!$P$40="","", 'Personnel Details'!$P$40), IF(AND(NOT('Personnel Details'!$I$40=""), $B29&gt;='Personnel Details'!$I$40), IF('Personnel Details'!$K$40="", "", 'Personnel Details'!$K$40), IF('Personnel Details'!$F$40="", "", 'Personnel Details'!$F$40))))</f>
        <v/>
      </c>
      <c r="NN29" s="79" t="str">
        <f>IF(NL$9="", "", IF(AND(NOT('Personnel Details'!$N$40=""), $B29&gt;='Personnel Details'!$N$40), 'Personnel Details'!$Q$40, IF(AND(NOT('Personnel Details'!$I$40=""), $B29&gt;='Personnel Details'!$I$40), 'Personnel Details'!$L$40, 'Personnel Details'!$G$40)))</f>
        <v/>
      </c>
      <c r="NO29" s="59" t="str">
        <f t="shared" si="123"/>
        <v/>
      </c>
      <c r="NP29" s="53"/>
    </row>
    <row r="30" spans="1:380" x14ac:dyDescent="0.25">
      <c r="A30" s="32"/>
      <c r="B30" s="113" t="str">
        <f>IFERROR(IF(B29+1&gt;'Personnel Details'!$U$5, "", B29+1), "")</f>
        <v/>
      </c>
      <c r="C30" s="32"/>
      <c r="D30" s="84"/>
      <c r="E30" s="13" t="str">
        <f t="shared" si="2"/>
        <v/>
      </c>
      <c r="F30" s="13" t="str">
        <f t="shared" si="33"/>
        <v/>
      </c>
      <c r="G30" s="56" t="str">
        <f t="shared" si="124"/>
        <v/>
      </c>
      <c r="H30" s="16" t="str">
        <f t="shared" si="34"/>
        <v/>
      </c>
      <c r="I30" s="32"/>
      <c r="J30" s="84"/>
      <c r="K30" s="62" t="str">
        <f t="shared" si="3"/>
        <v/>
      </c>
      <c r="L30" s="62" t="str">
        <f t="shared" si="35"/>
        <v/>
      </c>
      <c r="M30" s="65" t="str">
        <f t="shared" si="125"/>
        <v/>
      </c>
      <c r="N30" s="68" t="str">
        <f t="shared" si="36"/>
        <v/>
      </c>
      <c r="O30" s="32"/>
      <c r="P30" s="84"/>
      <c r="Q30" s="62" t="str">
        <f t="shared" si="4"/>
        <v/>
      </c>
      <c r="R30" s="62" t="str">
        <f t="shared" si="37"/>
        <v/>
      </c>
      <c r="S30" s="65" t="str">
        <f t="shared" si="126"/>
        <v/>
      </c>
      <c r="T30" s="68" t="str">
        <f t="shared" si="38"/>
        <v/>
      </c>
      <c r="U30" s="32"/>
      <c r="V30" s="84"/>
      <c r="W30" s="62" t="str">
        <f t="shared" si="5"/>
        <v/>
      </c>
      <c r="X30" s="62" t="str">
        <f t="shared" si="39"/>
        <v/>
      </c>
      <c r="Y30" s="65" t="str">
        <f t="shared" si="127"/>
        <v/>
      </c>
      <c r="Z30" s="68" t="str">
        <f t="shared" si="40"/>
        <v/>
      </c>
      <c r="AA30" s="32"/>
      <c r="AB30" s="84"/>
      <c r="AC30" s="62" t="str">
        <f t="shared" si="6"/>
        <v/>
      </c>
      <c r="AD30" s="62" t="str">
        <f t="shared" si="41"/>
        <v/>
      </c>
      <c r="AE30" s="65" t="str">
        <f t="shared" si="128"/>
        <v/>
      </c>
      <c r="AF30" s="68" t="str">
        <f t="shared" si="42"/>
        <v/>
      </c>
      <c r="AG30" s="32"/>
      <c r="AH30" s="84"/>
      <c r="AI30" s="62" t="str">
        <f t="shared" si="7"/>
        <v/>
      </c>
      <c r="AJ30" s="62" t="str">
        <f t="shared" si="43"/>
        <v/>
      </c>
      <c r="AK30" s="65" t="str">
        <f t="shared" si="129"/>
        <v/>
      </c>
      <c r="AL30" s="68" t="str">
        <f t="shared" si="44"/>
        <v/>
      </c>
      <c r="AM30" s="32"/>
      <c r="AN30" s="84"/>
      <c r="AO30" s="62" t="str">
        <f t="shared" si="8"/>
        <v/>
      </c>
      <c r="AP30" s="62" t="str">
        <f t="shared" si="45"/>
        <v/>
      </c>
      <c r="AQ30" s="65" t="str">
        <f t="shared" si="130"/>
        <v/>
      </c>
      <c r="AR30" s="68" t="str">
        <f t="shared" si="46"/>
        <v/>
      </c>
      <c r="AS30" s="32"/>
      <c r="AT30" s="84"/>
      <c r="AU30" s="62" t="str">
        <f t="shared" si="9"/>
        <v/>
      </c>
      <c r="AV30" s="62" t="str">
        <f t="shared" si="47"/>
        <v/>
      </c>
      <c r="AW30" s="65" t="str">
        <f t="shared" si="131"/>
        <v/>
      </c>
      <c r="AX30" s="68" t="str">
        <f t="shared" si="48"/>
        <v/>
      </c>
      <c r="AY30" s="32"/>
      <c r="AZ30" s="84"/>
      <c r="BA30" s="62" t="str">
        <f t="shared" si="10"/>
        <v/>
      </c>
      <c r="BB30" s="62" t="str">
        <f t="shared" si="49"/>
        <v/>
      </c>
      <c r="BC30" s="65" t="str">
        <f t="shared" si="132"/>
        <v/>
      </c>
      <c r="BD30" s="68" t="str">
        <f t="shared" si="50"/>
        <v/>
      </c>
      <c r="BE30" s="32"/>
      <c r="BF30" s="84"/>
      <c r="BG30" s="62" t="str">
        <f t="shared" si="11"/>
        <v/>
      </c>
      <c r="BH30" s="62" t="str">
        <f t="shared" si="51"/>
        <v/>
      </c>
      <c r="BI30" s="65" t="str">
        <f t="shared" si="133"/>
        <v/>
      </c>
      <c r="BJ30" s="68" t="str">
        <f t="shared" si="52"/>
        <v/>
      </c>
      <c r="BK30" s="32"/>
      <c r="BL30" s="84"/>
      <c r="BM30" s="62" t="str">
        <f t="shared" si="12"/>
        <v/>
      </c>
      <c r="BN30" s="62" t="str">
        <f t="shared" si="53"/>
        <v/>
      </c>
      <c r="BO30" s="65" t="str">
        <f t="shared" si="134"/>
        <v/>
      </c>
      <c r="BP30" s="68" t="str">
        <f t="shared" si="54"/>
        <v/>
      </c>
      <c r="BQ30" s="32"/>
      <c r="BR30" s="84"/>
      <c r="BS30" s="62" t="str">
        <f t="shared" si="13"/>
        <v/>
      </c>
      <c r="BT30" s="62" t="str">
        <f t="shared" si="55"/>
        <v/>
      </c>
      <c r="BU30" s="65" t="str">
        <f t="shared" si="135"/>
        <v/>
      </c>
      <c r="BV30" s="68" t="str">
        <f t="shared" si="56"/>
        <v/>
      </c>
      <c r="BW30" s="32"/>
      <c r="BX30" s="84"/>
      <c r="BY30" s="62" t="str">
        <f t="shared" si="14"/>
        <v/>
      </c>
      <c r="BZ30" s="62" t="str">
        <f t="shared" si="57"/>
        <v/>
      </c>
      <c r="CA30" s="65" t="str">
        <f t="shared" si="136"/>
        <v/>
      </c>
      <c r="CB30" s="68" t="str">
        <f t="shared" si="58"/>
        <v/>
      </c>
      <c r="CC30" s="32"/>
      <c r="CD30" s="84"/>
      <c r="CE30" s="62" t="str">
        <f t="shared" si="15"/>
        <v/>
      </c>
      <c r="CF30" s="62" t="str">
        <f t="shared" si="59"/>
        <v/>
      </c>
      <c r="CG30" s="65" t="str">
        <f t="shared" si="137"/>
        <v/>
      </c>
      <c r="CH30" s="68" t="str">
        <f t="shared" si="60"/>
        <v/>
      </c>
      <c r="CI30" s="32"/>
      <c r="CJ30" s="84"/>
      <c r="CK30" s="62" t="str">
        <f t="shared" si="16"/>
        <v/>
      </c>
      <c r="CL30" s="62" t="str">
        <f t="shared" si="61"/>
        <v/>
      </c>
      <c r="CM30" s="65" t="str">
        <f t="shared" si="138"/>
        <v/>
      </c>
      <c r="CN30" s="68" t="str">
        <f t="shared" si="62"/>
        <v/>
      </c>
      <c r="CO30" s="32"/>
      <c r="CP30" s="84"/>
      <c r="CQ30" s="62" t="str">
        <f t="shared" si="17"/>
        <v/>
      </c>
      <c r="CR30" s="62" t="str">
        <f t="shared" si="63"/>
        <v/>
      </c>
      <c r="CS30" s="65" t="str">
        <f t="shared" si="139"/>
        <v/>
      </c>
      <c r="CT30" s="68" t="str">
        <f t="shared" si="64"/>
        <v/>
      </c>
      <c r="CU30" s="32"/>
      <c r="CV30" s="84"/>
      <c r="CW30" s="62" t="str">
        <f t="shared" si="18"/>
        <v/>
      </c>
      <c r="CX30" s="62" t="str">
        <f t="shared" si="65"/>
        <v/>
      </c>
      <c r="CY30" s="65" t="str">
        <f t="shared" si="140"/>
        <v/>
      </c>
      <c r="CZ30" s="68" t="str">
        <f t="shared" si="66"/>
        <v/>
      </c>
      <c r="DA30" s="32"/>
      <c r="DB30" s="84"/>
      <c r="DC30" s="62" t="str">
        <f t="shared" si="19"/>
        <v/>
      </c>
      <c r="DD30" s="62" t="str">
        <f t="shared" si="67"/>
        <v/>
      </c>
      <c r="DE30" s="65" t="str">
        <f t="shared" si="141"/>
        <v/>
      </c>
      <c r="DF30" s="68" t="str">
        <f t="shared" si="68"/>
        <v/>
      </c>
      <c r="DG30" s="32"/>
      <c r="DH30" s="84"/>
      <c r="DI30" s="62" t="str">
        <f t="shared" si="20"/>
        <v/>
      </c>
      <c r="DJ30" s="62" t="str">
        <f t="shared" si="69"/>
        <v/>
      </c>
      <c r="DK30" s="65" t="str">
        <f t="shared" si="142"/>
        <v/>
      </c>
      <c r="DL30" s="68" t="str">
        <f t="shared" si="70"/>
        <v/>
      </c>
      <c r="DM30" s="32"/>
      <c r="DN30" s="84"/>
      <c r="DO30" s="62" t="str">
        <f t="shared" si="21"/>
        <v/>
      </c>
      <c r="DP30" s="62" t="str">
        <f t="shared" si="71"/>
        <v/>
      </c>
      <c r="DQ30" s="65" t="str">
        <f t="shared" si="143"/>
        <v/>
      </c>
      <c r="DR30" s="68" t="str">
        <f t="shared" si="72"/>
        <v/>
      </c>
      <c r="DS30" s="32"/>
      <c r="DT30" s="84"/>
      <c r="DU30" s="62" t="str">
        <f t="shared" si="22"/>
        <v/>
      </c>
      <c r="DV30" s="62" t="str">
        <f t="shared" si="73"/>
        <v/>
      </c>
      <c r="DW30" s="65" t="str">
        <f t="shared" si="144"/>
        <v/>
      </c>
      <c r="DX30" s="68" t="str">
        <f t="shared" si="74"/>
        <v/>
      </c>
      <c r="DY30" s="32"/>
      <c r="DZ30" s="84"/>
      <c r="EA30" s="62" t="str">
        <f t="shared" si="23"/>
        <v/>
      </c>
      <c r="EB30" s="62" t="str">
        <f t="shared" si="75"/>
        <v/>
      </c>
      <c r="EC30" s="65" t="str">
        <f t="shared" si="145"/>
        <v/>
      </c>
      <c r="ED30" s="68" t="str">
        <f t="shared" si="76"/>
        <v/>
      </c>
      <c r="EE30" s="32"/>
      <c r="EF30" s="84"/>
      <c r="EG30" s="62" t="str">
        <f t="shared" si="24"/>
        <v/>
      </c>
      <c r="EH30" s="62" t="str">
        <f t="shared" si="77"/>
        <v/>
      </c>
      <c r="EI30" s="65" t="str">
        <f t="shared" si="146"/>
        <v/>
      </c>
      <c r="EJ30" s="68" t="str">
        <f t="shared" si="78"/>
        <v/>
      </c>
      <c r="EK30" s="32"/>
      <c r="EL30" s="84"/>
      <c r="EM30" s="62" t="str">
        <f t="shared" si="25"/>
        <v/>
      </c>
      <c r="EN30" s="62" t="str">
        <f t="shared" si="79"/>
        <v/>
      </c>
      <c r="EO30" s="65" t="str">
        <f t="shared" si="147"/>
        <v/>
      </c>
      <c r="EP30" s="68" t="str">
        <f t="shared" si="80"/>
        <v/>
      </c>
      <c r="EQ30" s="32"/>
      <c r="ER30" s="84"/>
      <c r="ES30" s="62" t="str">
        <f t="shared" si="26"/>
        <v/>
      </c>
      <c r="ET30" s="62" t="str">
        <f t="shared" si="81"/>
        <v/>
      </c>
      <c r="EU30" s="65" t="str">
        <f t="shared" si="148"/>
        <v/>
      </c>
      <c r="EV30" s="68" t="str">
        <f t="shared" si="82"/>
        <v/>
      </c>
      <c r="EW30" s="32"/>
      <c r="EX30" s="84"/>
      <c r="EY30" s="62" t="str">
        <f t="shared" si="27"/>
        <v/>
      </c>
      <c r="EZ30" s="62" t="str">
        <f t="shared" si="83"/>
        <v/>
      </c>
      <c r="FA30" s="65" t="str">
        <f t="shared" si="149"/>
        <v/>
      </c>
      <c r="FB30" s="68" t="str">
        <f t="shared" si="84"/>
        <v/>
      </c>
      <c r="FC30" s="32"/>
      <c r="FD30" s="84"/>
      <c r="FE30" s="62" t="str">
        <f t="shared" si="28"/>
        <v/>
      </c>
      <c r="FF30" s="62" t="str">
        <f t="shared" si="85"/>
        <v/>
      </c>
      <c r="FG30" s="65" t="str">
        <f t="shared" si="150"/>
        <v/>
      </c>
      <c r="FH30" s="68" t="str">
        <f t="shared" si="86"/>
        <v/>
      </c>
      <c r="FI30" s="32"/>
      <c r="FJ30" s="84"/>
      <c r="FK30" s="62" t="str">
        <f t="shared" si="29"/>
        <v/>
      </c>
      <c r="FL30" s="62" t="str">
        <f t="shared" si="87"/>
        <v/>
      </c>
      <c r="FM30" s="65" t="str">
        <f t="shared" si="151"/>
        <v/>
      </c>
      <c r="FN30" s="68" t="str">
        <f t="shared" si="88"/>
        <v/>
      </c>
      <c r="FO30" s="32"/>
      <c r="FP30" s="84"/>
      <c r="FQ30" s="62" t="str">
        <f t="shared" si="30"/>
        <v/>
      </c>
      <c r="FR30" s="62" t="str">
        <f t="shared" si="89"/>
        <v/>
      </c>
      <c r="FS30" s="65" t="str">
        <f t="shared" si="152"/>
        <v/>
      </c>
      <c r="FT30" s="68" t="str">
        <f t="shared" si="90"/>
        <v/>
      </c>
      <c r="FU30" s="32"/>
      <c r="FV30" s="84"/>
      <c r="FW30" s="62" t="str">
        <f t="shared" si="31"/>
        <v/>
      </c>
      <c r="FX30" s="62" t="str">
        <f t="shared" si="91"/>
        <v/>
      </c>
      <c r="FY30" s="65" t="str">
        <f t="shared" si="153"/>
        <v/>
      </c>
      <c r="FZ30" s="68" t="str">
        <f t="shared" si="92"/>
        <v/>
      </c>
      <c r="GA30" s="32"/>
      <c r="GC30" s="7" t="str">
        <f t="shared" si="93"/>
        <v/>
      </c>
      <c r="GD30" s="7" t="str">
        <f t="shared" ca="1" si="32"/>
        <v/>
      </c>
      <c r="GI30" s="45">
        <f t="shared" ref="GI30:GI35" si="157">IFERROR(GI13, 0)</f>
        <v>0</v>
      </c>
      <c r="GT30" s="71" t="str">
        <f>IF(GT$9="", "", IF(AND(NOT('Personnel Details'!$N$11=""), $B30&gt;='Personnel Details'!$N$11), 'Personnel Details'!$O$11, IF(AND(NOT('Personnel Details'!$I$11=""), $B30&gt;='Personnel Details'!$I$11), 'Personnel Details'!$J$11, 'Personnel Details'!$E$11)))</f>
        <v/>
      </c>
      <c r="GU30" s="59" t="str">
        <f>IF(GT$9="", "", IF(AND(NOT('Personnel Details'!$N$11=""), $B30&gt;='Personnel Details'!$N$11), IF('Personnel Details'!$P$11="","", 'Personnel Details'!$P$11), IF(AND(NOT('Personnel Details'!$I$11=""), $B30&gt;='Personnel Details'!$I$11), IF('Personnel Details'!$K$11="", "", 'Personnel Details'!$K$11), IF('Personnel Details'!$F$11="", "", 'Personnel Details'!$F$11))))</f>
        <v/>
      </c>
      <c r="GV30" s="74" t="str">
        <f>IF(GT$9="", "", IF(AND(NOT('Personnel Details'!$N$11=""), $B30&gt;='Personnel Details'!$N$11), 'Personnel Details'!$Q$11, IF(AND(NOT('Personnel Details'!$I$11=""), $B30&gt;='Personnel Details'!$I$11), 'Personnel Details'!$L$11, 'Personnel Details'!$G$11)))</f>
        <v/>
      </c>
      <c r="GW30" s="59" t="str">
        <f t="shared" si="94"/>
        <v/>
      </c>
      <c r="GX30" s="53"/>
      <c r="GZ30" s="78" t="str">
        <f>IF(GZ$9="", "", IF(AND(NOT('Personnel Details'!$N$12=""), $B30&gt;='Personnel Details'!$N$12), 'Personnel Details'!$O$12, IF(AND(NOT('Personnel Details'!$I$12=""), $B30&gt;='Personnel Details'!$I$12), 'Personnel Details'!$J$12, 'Personnel Details'!$E$12)))</f>
        <v/>
      </c>
      <c r="HA30" s="59" t="str">
        <f>IF(GZ$9="", "", IF(AND(NOT('Personnel Details'!$N$12=""), $B30&gt;='Personnel Details'!$N$12), IF('Personnel Details'!$P$12="","", 'Personnel Details'!$P$12), IF(AND(NOT('Personnel Details'!$I$12=""), $B30&gt;='Personnel Details'!$I$12), IF('Personnel Details'!$K$12="", "", 'Personnel Details'!$K$12), IF('Personnel Details'!$F$12="", "", 'Personnel Details'!$F$12))))</f>
        <v/>
      </c>
      <c r="HB30" s="79" t="str">
        <f>IF(GZ$9="", "", IF(AND(NOT('Personnel Details'!$N$12=""), $B30&gt;='Personnel Details'!$N$12), 'Personnel Details'!$Q$12, IF(AND(NOT('Personnel Details'!$I$12=""), $B30&gt;='Personnel Details'!$I$12), 'Personnel Details'!$L$12, 'Personnel Details'!$G$12)))</f>
        <v/>
      </c>
      <c r="HC30" s="59" t="str">
        <f t="shared" si="95"/>
        <v/>
      </c>
      <c r="HD30" s="53"/>
      <c r="HF30" s="78" t="str">
        <f>IF(HF$9="", "", IF(AND(NOT('Personnel Details'!$N$13=""), $B30&gt;='Personnel Details'!$N$13), 'Personnel Details'!$O$13, IF(AND(NOT('Personnel Details'!$I$13=""), $B30&gt;='Personnel Details'!$I$13), 'Personnel Details'!$J$13, 'Personnel Details'!$E$13)))</f>
        <v/>
      </c>
      <c r="HG30" s="59" t="str">
        <f>IF(HF$9="", "", IF(AND(NOT('Personnel Details'!$N$13=""), $B30&gt;='Personnel Details'!$N$13), IF('Personnel Details'!$P$13="","", 'Personnel Details'!$P$13), IF(AND(NOT('Personnel Details'!$I$13=""), $B30&gt;='Personnel Details'!$I$13), IF('Personnel Details'!$K$13="", "", 'Personnel Details'!$K$13), IF('Personnel Details'!$F$13="", "", 'Personnel Details'!$F$13))))</f>
        <v/>
      </c>
      <c r="HH30" s="79" t="str">
        <f>IF(HF$9="", "", IF(AND(NOT('Personnel Details'!$N$13=""), $B30&gt;='Personnel Details'!$N$13), 'Personnel Details'!$Q$13, IF(AND(NOT('Personnel Details'!$I$13=""), $B30&gt;='Personnel Details'!$I$13), 'Personnel Details'!$L$13, 'Personnel Details'!$G$13)))</f>
        <v/>
      </c>
      <c r="HI30" s="59" t="str">
        <f t="shared" si="96"/>
        <v/>
      </c>
      <c r="HJ30" s="53"/>
      <c r="HL30" s="78" t="str">
        <f>IF(HL$9="", "", IF(AND(NOT('Personnel Details'!$N$14=""), $B30&gt;='Personnel Details'!$N$14), 'Personnel Details'!$O$14, IF(AND(NOT('Personnel Details'!$I$14=""), $B30&gt;='Personnel Details'!$I$14), 'Personnel Details'!$J$14, 'Personnel Details'!$E$14)))</f>
        <v/>
      </c>
      <c r="HM30" s="59" t="str">
        <f>IF(HL$9="", "", IF(AND(NOT('Personnel Details'!$N$14=""), $B30&gt;='Personnel Details'!$N$14), IF('Personnel Details'!$P$14="","", 'Personnel Details'!$P$14), IF(AND(NOT('Personnel Details'!$I$14=""), $B30&gt;='Personnel Details'!$I$14), IF('Personnel Details'!$K$14="", "", 'Personnel Details'!$K$14), IF('Personnel Details'!$F$14="", "", 'Personnel Details'!$F$14))))</f>
        <v/>
      </c>
      <c r="HN30" s="79" t="str">
        <f>IF(HL$9="", "", IF(AND(NOT('Personnel Details'!$N$14=""), $B30&gt;='Personnel Details'!$N$14), 'Personnel Details'!$Q$14, IF(AND(NOT('Personnel Details'!$I$14=""), $B30&gt;='Personnel Details'!$I$14), 'Personnel Details'!$L$14, 'Personnel Details'!$G$14)))</f>
        <v/>
      </c>
      <c r="HO30" s="59" t="str">
        <f t="shared" si="97"/>
        <v/>
      </c>
      <c r="HP30" s="53"/>
      <c r="HR30" s="78" t="str">
        <f>IF(HR$9="", "", IF(AND(NOT('Personnel Details'!$N$15=""), $B30&gt;='Personnel Details'!$N$15), 'Personnel Details'!$O$15, IF(AND(NOT('Personnel Details'!$I$15=""), $B30&gt;='Personnel Details'!$I$15), 'Personnel Details'!$J$15, 'Personnel Details'!$E$15)))</f>
        <v/>
      </c>
      <c r="HS30" s="59" t="str">
        <f>IF(HR$9="", "", IF(AND(NOT('Personnel Details'!$N$15=""), $B30&gt;='Personnel Details'!$N$15), IF('Personnel Details'!$P$15="","", 'Personnel Details'!$P$15), IF(AND(NOT('Personnel Details'!$I$15=""), $B30&gt;='Personnel Details'!$I$15), IF('Personnel Details'!$K$15="", "", 'Personnel Details'!$K$15), IF('Personnel Details'!$F$15="", "", 'Personnel Details'!$F$15))))</f>
        <v/>
      </c>
      <c r="HT30" s="79" t="str">
        <f>IF(HR$9="", "", IF(AND(NOT('Personnel Details'!$N$15=""), $B30&gt;='Personnel Details'!$N$15), 'Personnel Details'!$Q$15, IF(AND(NOT('Personnel Details'!$I$15=""), $B30&gt;='Personnel Details'!$I$15), 'Personnel Details'!$L$15, 'Personnel Details'!$G$15)))</f>
        <v/>
      </c>
      <c r="HU30" s="59" t="str">
        <f t="shared" si="98"/>
        <v/>
      </c>
      <c r="HV30" s="53"/>
      <c r="HX30" s="78" t="str">
        <f>IF(HX$9="", "", IF(AND(NOT('Personnel Details'!$N$16=""), $B30&gt;='Personnel Details'!$N$16), 'Personnel Details'!$O$16, IF(AND(NOT('Personnel Details'!$I$16=""), $B30&gt;='Personnel Details'!$I$16), 'Personnel Details'!$J$16, 'Personnel Details'!$E$16)))</f>
        <v/>
      </c>
      <c r="HY30" s="59" t="str">
        <f>IF(HX$9="", "", IF(AND(NOT('Personnel Details'!$N$16=""), $B30&gt;='Personnel Details'!$N$16), IF('Personnel Details'!$P$16="","", 'Personnel Details'!$P$16), IF(AND(NOT('Personnel Details'!$I$16=""), $B30&gt;='Personnel Details'!$I$16), IF('Personnel Details'!$K$16="", "", 'Personnel Details'!$K$16), IF('Personnel Details'!$F$16="", "", 'Personnel Details'!$F$16))))</f>
        <v/>
      </c>
      <c r="HZ30" s="79" t="str">
        <f>IF(HX$9="", "", IF(AND(NOT('Personnel Details'!$N$16=""), $B30&gt;='Personnel Details'!$N$16), 'Personnel Details'!$Q$16, IF(AND(NOT('Personnel Details'!$I$16=""), $B30&gt;='Personnel Details'!$I$16), 'Personnel Details'!$L$16, 'Personnel Details'!$G$16)))</f>
        <v/>
      </c>
      <c r="IA30" s="59" t="str">
        <f t="shared" si="99"/>
        <v/>
      </c>
      <c r="IB30" s="53"/>
      <c r="ID30" s="78" t="str">
        <f>IF(ID$9="", "", IF(AND(NOT('Personnel Details'!$N$17=""), $B30&gt;='Personnel Details'!$N$17), 'Personnel Details'!$O$17, IF(AND(NOT('Personnel Details'!$I$17=""), $B30&gt;='Personnel Details'!$I$17), 'Personnel Details'!$J$17, 'Personnel Details'!$E$17)))</f>
        <v/>
      </c>
      <c r="IE30" s="59" t="str">
        <f>IF(ID$9="", "", IF(AND(NOT('Personnel Details'!$N$17=""), $B30&gt;='Personnel Details'!$N$17), IF('Personnel Details'!$P$17="","", 'Personnel Details'!$P$17), IF(AND(NOT('Personnel Details'!$I$17=""), $B30&gt;='Personnel Details'!$I$17), IF('Personnel Details'!$K$17="", "", 'Personnel Details'!$K$17), IF('Personnel Details'!$F$17="", "", 'Personnel Details'!$F$17))))</f>
        <v/>
      </c>
      <c r="IF30" s="79" t="str">
        <f>IF(ID$9="", "", IF(AND(NOT('Personnel Details'!$N$17=""), $B30&gt;='Personnel Details'!$N$17), 'Personnel Details'!$Q$17, IF(AND(NOT('Personnel Details'!$I$17=""), $B30&gt;='Personnel Details'!$I$17), 'Personnel Details'!$L$17, 'Personnel Details'!$G$17)))</f>
        <v/>
      </c>
      <c r="IG30" s="59" t="str">
        <f t="shared" si="100"/>
        <v/>
      </c>
      <c r="IH30" s="53"/>
      <c r="IJ30" s="78" t="str">
        <f>IF(IJ$9="", "", IF(AND(NOT('Personnel Details'!$N$18=""), $B30&gt;='Personnel Details'!$N$18), 'Personnel Details'!$O$18, IF(AND(NOT('Personnel Details'!$I$18=""), $B30&gt;='Personnel Details'!$I$18), 'Personnel Details'!$J$18, 'Personnel Details'!$E$18)))</f>
        <v/>
      </c>
      <c r="IK30" s="59" t="str">
        <f>IF(IJ$9="", "", IF(AND(NOT('Personnel Details'!$N$18=""), $B30&gt;='Personnel Details'!$N$18), IF('Personnel Details'!$P$18="","", 'Personnel Details'!$P$18), IF(AND(NOT('Personnel Details'!$I$18=""), $B30&gt;='Personnel Details'!$I$18), IF('Personnel Details'!$K$18="", "", 'Personnel Details'!$K$18), IF('Personnel Details'!$F$18="", "", 'Personnel Details'!$F$18))))</f>
        <v/>
      </c>
      <c r="IL30" s="79" t="str">
        <f>IF(IJ$9="", "", IF(AND(NOT('Personnel Details'!$N$18=""), $B30&gt;='Personnel Details'!$N$18), 'Personnel Details'!$Q$18, IF(AND(NOT('Personnel Details'!$I$18=""), $B30&gt;='Personnel Details'!$I$18), 'Personnel Details'!$L$18, 'Personnel Details'!$G$18)))</f>
        <v/>
      </c>
      <c r="IM30" s="59" t="str">
        <f t="shared" si="101"/>
        <v/>
      </c>
      <c r="IN30" s="53"/>
      <c r="IP30" s="78" t="str">
        <f>IF(IP$9="", "", IF(AND(NOT('Personnel Details'!$N$19=""), $B30&gt;='Personnel Details'!$N$19), 'Personnel Details'!$O$19, IF(AND(NOT('Personnel Details'!$I$19=""), $B30&gt;='Personnel Details'!$I$19), 'Personnel Details'!$J$19, 'Personnel Details'!$E$19)))</f>
        <v/>
      </c>
      <c r="IQ30" s="59" t="str">
        <f>IF(IP$9="", "", IF(AND(NOT('Personnel Details'!$N$19=""), $B30&gt;='Personnel Details'!$N$19), IF('Personnel Details'!$P$19="","", 'Personnel Details'!$P$19), IF(AND(NOT('Personnel Details'!$I$19=""), $B30&gt;='Personnel Details'!$I$19), IF('Personnel Details'!$K$19="", "", 'Personnel Details'!$K$19), IF('Personnel Details'!$F$19="", "", 'Personnel Details'!$F$19))))</f>
        <v/>
      </c>
      <c r="IR30" s="79" t="str">
        <f>IF(IP$9="", "", IF(AND(NOT('Personnel Details'!$N$19=""), $B30&gt;='Personnel Details'!$N$19), 'Personnel Details'!$Q$19, IF(AND(NOT('Personnel Details'!$I$19=""), $B30&gt;='Personnel Details'!$I$19), 'Personnel Details'!$L$19, 'Personnel Details'!$G$19)))</f>
        <v/>
      </c>
      <c r="IS30" s="59" t="str">
        <f t="shared" si="102"/>
        <v/>
      </c>
      <c r="IT30" s="53"/>
      <c r="IV30" s="78" t="str">
        <f>IF(IV$9="", "", IF(AND(NOT('Personnel Details'!$N$20=""), $B30&gt;='Personnel Details'!$N$20), 'Personnel Details'!$O$20, IF(AND(NOT('Personnel Details'!$I$20=""), $B30&gt;='Personnel Details'!$I$20), 'Personnel Details'!$J$20, 'Personnel Details'!$E$20)))</f>
        <v/>
      </c>
      <c r="IW30" s="59" t="str">
        <f>IF(IV$9="", "", IF(AND(NOT('Personnel Details'!$N$20=""), $B30&gt;='Personnel Details'!$N$20), IF('Personnel Details'!$P$20="","", 'Personnel Details'!$P$20), IF(AND(NOT('Personnel Details'!$I$20=""), $B30&gt;='Personnel Details'!$I$20), IF('Personnel Details'!$K$20="", "", 'Personnel Details'!$K$20), IF('Personnel Details'!$F$20="", "", 'Personnel Details'!$F$20))))</f>
        <v/>
      </c>
      <c r="IX30" s="79" t="str">
        <f>IF(IV$9="", "", IF(AND(NOT('Personnel Details'!$N$20=""), $B30&gt;='Personnel Details'!$N$20), 'Personnel Details'!$Q$20, IF(AND(NOT('Personnel Details'!$I$20=""), $B30&gt;='Personnel Details'!$I$20), 'Personnel Details'!$L$20, 'Personnel Details'!$G$20)))</f>
        <v/>
      </c>
      <c r="IY30" s="59" t="str">
        <f t="shared" si="103"/>
        <v/>
      </c>
      <c r="IZ30" s="53"/>
      <c r="JB30" s="78" t="str">
        <f>IF(JB$9="", "", IF(AND(NOT('Personnel Details'!$N$21=""), $B30&gt;='Personnel Details'!$N$21), 'Personnel Details'!$O$21, IF(AND(NOT('Personnel Details'!$I$21=""), $B30&gt;='Personnel Details'!$I$21), 'Personnel Details'!$J$21, 'Personnel Details'!$E$21)))</f>
        <v/>
      </c>
      <c r="JC30" s="59" t="str">
        <f>IF(JB$9="", "", IF(AND(NOT('Personnel Details'!$N$21=""), $B30&gt;='Personnel Details'!$N$21), IF('Personnel Details'!$P$21="","", 'Personnel Details'!$P$21), IF(AND(NOT('Personnel Details'!$I$21=""), $B30&gt;='Personnel Details'!$I$21), IF('Personnel Details'!$K$21="", "", 'Personnel Details'!$K$21), IF('Personnel Details'!$F$21="", "", 'Personnel Details'!$F$21))))</f>
        <v/>
      </c>
      <c r="JD30" s="79" t="str">
        <f>IF(JB$9="", "", IF(AND(NOT('Personnel Details'!$N$21=""), $B30&gt;='Personnel Details'!$N$21), 'Personnel Details'!$Q$21, IF(AND(NOT('Personnel Details'!$I$21=""), $B30&gt;='Personnel Details'!$I$21), 'Personnel Details'!$L$21, 'Personnel Details'!$G$21)))</f>
        <v/>
      </c>
      <c r="JE30" s="59" t="str">
        <f t="shared" si="104"/>
        <v/>
      </c>
      <c r="JF30" s="53"/>
      <c r="JH30" s="78" t="str">
        <f>IF(JH$9="", "", IF(AND(NOT('Personnel Details'!$N$22=""), $B30&gt;='Personnel Details'!$N$22), 'Personnel Details'!$O$22, IF(AND(NOT('Personnel Details'!$I$22=""), $B30&gt;='Personnel Details'!$I$22), 'Personnel Details'!$J$22, 'Personnel Details'!$E$22)))</f>
        <v/>
      </c>
      <c r="JI30" s="59" t="str">
        <f>IF(JH$9="", "", IF(AND(NOT('Personnel Details'!$N$22=""), $B30&gt;='Personnel Details'!$N$22), IF('Personnel Details'!$P$22="","", 'Personnel Details'!$P$22), IF(AND(NOT('Personnel Details'!$I$22=""), $B30&gt;='Personnel Details'!$I$22), IF('Personnel Details'!$K$22="", "", 'Personnel Details'!$K$22), IF('Personnel Details'!$F$22="", "", 'Personnel Details'!$F$22))))</f>
        <v/>
      </c>
      <c r="JJ30" s="79" t="str">
        <f>IF(JH$9="", "", IF(AND(NOT('Personnel Details'!$N$22=""), $B30&gt;='Personnel Details'!$N$22), 'Personnel Details'!$Q$22, IF(AND(NOT('Personnel Details'!$I$22=""), $B30&gt;='Personnel Details'!$I$22), 'Personnel Details'!$L$22, 'Personnel Details'!$G$22)))</f>
        <v/>
      </c>
      <c r="JK30" s="59" t="str">
        <f t="shared" si="105"/>
        <v/>
      </c>
      <c r="JL30" s="53"/>
      <c r="JN30" s="78" t="str">
        <f>IF(JN$9="", "", IF(AND(NOT('Personnel Details'!$N$23=""), $B30&gt;='Personnel Details'!$N$23), 'Personnel Details'!$O$23, IF(AND(NOT('Personnel Details'!$I$23=""), $B30&gt;='Personnel Details'!$I$23), 'Personnel Details'!$J$23, 'Personnel Details'!$E$23)))</f>
        <v/>
      </c>
      <c r="JO30" s="59" t="str">
        <f>IF(JN$9="", "", IF(AND(NOT('Personnel Details'!$N$23=""), $B30&gt;='Personnel Details'!$N$23), IF('Personnel Details'!$P$23="","", 'Personnel Details'!$P$23), IF(AND(NOT('Personnel Details'!$I$23=""), $B30&gt;='Personnel Details'!$I$23), IF('Personnel Details'!$K$23="", "", 'Personnel Details'!$K$23), IF('Personnel Details'!$F$23="", "", 'Personnel Details'!$F$23))))</f>
        <v/>
      </c>
      <c r="JP30" s="79" t="str">
        <f>IF(JN$9="", "", IF(AND(NOT('Personnel Details'!$N$23=""), $B30&gt;='Personnel Details'!$N$23), 'Personnel Details'!$Q$23, IF(AND(NOT('Personnel Details'!$I$23=""), $B30&gt;='Personnel Details'!$I$23), 'Personnel Details'!$L$23, 'Personnel Details'!$G$23)))</f>
        <v/>
      </c>
      <c r="JQ30" s="59" t="str">
        <f t="shared" si="106"/>
        <v/>
      </c>
      <c r="JR30" s="53"/>
      <c r="JT30" s="78" t="str">
        <f>IF(JT$9="", "", IF(AND(NOT('Personnel Details'!$N$24=""), $B30&gt;='Personnel Details'!$N$24), 'Personnel Details'!$O$24, IF(AND(NOT('Personnel Details'!$I$24=""), $B30&gt;='Personnel Details'!$I$24), 'Personnel Details'!$J$24, 'Personnel Details'!$E$24)))</f>
        <v/>
      </c>
      <c r="JU30" s="59" t="str">
        <f>IF(JT$9="", "", IF(AND(NOT('Personnel Details'!$N$24=""), $B30&gt;='Personnel Details'!$N$24), IF('Personnel Details'!$P$24="","", 'Personnel Details'!$P$24), IF(AND(NOT('Personnel Details'!$I$24=""), $B30&gt;='Personnel Details'!$I$24), IF('Personnel Details'!$K$24="", "", 'Personnel Details'!$K$24), IF('Personnel Details'!$F$24="", "", 'Personnel Details'!$F$24))))</f>
        <v/>
      </c>
      <c r="JV30" s="79" t="str">
        <f>IF(JT$9="", "", IF(AND(NOT('Personnel Details'!$N$24=""), $B30&gt;='Personnel Details'!$N$24), 'Personnel Details'!$Q$24, IF(AND(NOT('Personnel Details'!$I$24=""), $B30&gt;='Personnel Details'!$I$24), 'Personnel Details'!$L$24, 'Personnel Details'!$G$24)))</f>
        <v/>
      </c>
      <c r="JW30" s="59" t="str">
        <f t="shared" si="107"/>
        <v/>
      </c>
      <c r="JX30" s="53"/>
      <c r="JZ30" s="78" t="str">
        <f>IF(JZ$9="", "", IF(AND(NOT('Personnel Details'!$N$25=""), $B30&gt;='Personnel Details'!$N$25), 'Personnel Details'!$O$25, IF(AND(NOT('Personnel Details'!$I$25=""), $B30&gt;='Personnel Details'!$I$25), 'Personnel Details'!$J$25, 'Personnel Details'!$E$25)))</f>
        <v/>
      </c>
      <c r="KA30" s="59" t="str">
        <f>IF(JZ$9="", "", IF(AND(NOT('Personnel Details'!$N$25=""), $B30&gt;='Personnel Details'!$N$25), IF('Personnel Details'!$P$25="","", 'Personnel Details'!$P$25), IF(AND(NOT('Personnel Details'!$I$25=""), $B30&gt;='Personnel Details'!$I$25), IF('Personnel Details'!$K$25="", "", 'Personnel Details'!$K$25), IF('Personnel Details'!$F$25="", "", 'Personnel Details'!$F$25))))</f>
        <v/>
      </c>
      <c r="KB30" s="79" t="str">
        <f>IF(JZ$9="", "", IF(AND(NOT('Personnel Details'!$N$25=""), $B30&gt;='Personnel Details'!$N$25), 'Personnel Details'!$Q$25, IF(AND(NOT('Personnel Details'!$I$25=""), $B30&gt;='Personnel Details'!$I$25), 'Personnel Details'!$L$25, 'Personnel Details'!$G$25)))</f>
        <v/>
      </c>
      <c r="KC30" s="59" t="str">
        <f t="shared" si="108"/>
        <v/>
      </c>
      <c r="KD30" s="53"/>
      <c r="KF30" s="78" t="str">
        <f>IF(KF$9="", "", IF(AND(NOT('Personnel Details'!$N$26=""), $B30&gt;='Personnel Details'!$N$26), 'Personnel Details'!$O$26, IF(AND(NOT('Personnel Details'!$I$26=""), $B30&gt;='Personnel Details'!$I$26), 'Personnel Details'!$J$26, 'Personnel Details'!$E$26)))</f>
        <v/>
      </c>
      <c r="KG30" s="59" t="str">
        <f>IF(KF$9="", "", IF(AND(NOT('Personnel Details'!$N$26=""), $B30&gt;='Personnel Details'!$N$26), IF('Personnel Details'!$P$26="","", 'Personnel Details'!$P$26), IF(AND(NOT('Personnel Details'!$I$26=""), $B30&gt;='Personnel Details'!$I$26), IF('Personnel Details'!$K$26="", "", 'Personnel Details'!$K$26), IF('Personnel Details'!$F$26="", "", 'Personnel Details'!$F$26))))</f>
        <v/>
      </c>
      <c r="KH30" s="79" t="str">
        <f>IF(KF$9="", "", IF(AND(NOT('Personnel Details'!$N$26=""), $B30&gt;='Personnel Details'!$N$26), 'Personnel Details'!$Q$26, IF(AND(NOT('Personnel Details'!$I$26=""), $B30&gt;='Personnel Details'!$I$26), 'Personnel Details'!$L$26, 'Personnel Details'!$G$26)))</f>
        <v/>
      </c>
      <c r="KI30" s="59" t="str">
        <f t="shared" si="109"/>
        <v/>
      </c>
      <c r="KJ30" s="53"/>
      <c r="KL30" s="78" t="str">
        <f>IF(KL$9="", "", IF(AND(NOT('Personnel Details'!$N$27=""), $B30&gt;='Personnel Details'!$N$27), 'Personnel Details'!$O$27, IF(AND(NOT('Personnel Details'!$I$27=""), $B30&gt;='Personnel Details'!$I$27), 'Personnel Details'!$J$27, 'Personnel Details'!$E$27)))</f>
        <v/>
      </c>
      <c r="KM30" s="59" t="str">
        <f>IF(KL$9="", "", IF(AND(NOT('Personnel Details'!$N$27=""), $B30&gt;='Personnel Details'!$N$27), IF('Personnel Details'!$P$27="","", 'Personnel Details'!$P$27), IF(AND(NOT('Personnel Details'!$I$27=""), $B30&gt;='Personnel Details'!$I$27), IF('Personnel Details'!$K$27="", "", 'Personnel Details'!$K$27), IF('Personnel Details'!$F$27="", "", 'Personnel Details'!$F$27))))</f>
        <v/>
      </c>
      <c r="KN30" s="79" t="str">
        <f>IF(KL$9="", "", IF(AND(NOT('Personnel Details'!$N$27=""), $B30&gt;='Personnel Details'!$N$27), 'Personnel Details'!$Q$27, IF(AND(NOT('Personnel Details'!$I$27=""), $B30&gt;='Personnel Details'!$I$27), 'Personnel Details'!$L$27, 'Personnel Details'!$G$27)))</f>
        <v/>
      </c>
      <c r="KO30" s="59" t="str">
        <f t="shared" si="110"/>
        <v/>
      </c>
      <c r="KP30" s="53"/>
      <c r="KR30" s="78" t="str">
        <f>IF(KR$9="", "", IF(AND(NOT('Personnel Details'!$N$28=""), $B30&gt;='Personnel Details'!$N$28), 'Personnel Details'!$O$28, IF(AND(NOT('Personnel Details'!$I$28=""), $B30&gt;='Personnel Details'!$I$28), 'Personnel Details'!$J$28, 'Personnel Details'!$E$28)))</f>
        <v/>
      </c>
      <c r="KS30" s="59" t="str">
        <f>IF(KR$9="", "", IF(AND(NOT('Personnel Details'!$N$28=""), $B30&gt;='Personnel Details'!$N$28), IF('Personnel Details'!$P$28="","", 'Personnel Details'!$P$28), IF(AND(NOT('Personnel Details'!$I$28=""), $B30&gt;='Personnel Details'!$I$28), IF('Personnel Details'!$K$28="", "", 'Personnel Details'!$K$28), IF('Personnel Details'!$F$28="", "", 'Personnel Details'!$F$28))))</f>
        <v/>
      </c>
      <c r="KT30" s="79" t="str">
        <f>IF(KR$9="", "", IF(AND(NOT('Personnel Details'!$N$28=""), $B30&gt;='Personnel Details'!$N$28), 'Personnel Details'!$Q$28, IF(AND(NOT('Personnel Details'!$I$28=""), $B30&gt;='Personnel Details'!$I$28), 'Personnel Details'!$L$28, 'Personnel Details'!$G$28)))</f>
        <v/>
      </c>
      <c r="KU30" s="59" t="str">
        <f t="shared" si="111"/>
        <v/>
      </c>
      <c r="KV30" s="53"/>
      <c r="KX30" s="78" t="str">
        <f>IF(KX$9="", "", IF(AND(NOT('Personnel Details'!$N$29=""), $B30&gt;='Personnel Details'!$N$29), 'Personnel Details'!$O$29, IF(AND(NOT('Personnel Details'!$I$29=""), $B30&gt;='Personnel Details'!$I$29), 'Personnel Details'!$J$29, 'Personnel Details'!$E$29)))</f>
        <v/>
      </c>
      <c r="KY30" s="59" t="str">
        <f>IF(KX$9="", "", IF(AND(NOT('Personnel Details'!$N$29=""), $B30&gt;='Personnel Details'!$N$29), IF('Personnel Details'!$P$29="","", 'Personnel Details'!$P$29), IF(AND(NOT('Personnel Details'!$I$29=""), $B30&gt;='Personnel Details'!$I$29), IF('Personnel Details'!$K$29="", "", 'Personnel Details'!$K$29), IF('Personnel Details'!$F$29="", "", 'Personnel Details'!$F$29))))</f>
        <v/>
      </c>
      <c r="KZ30" s="79" t="str">
        <f>IF(KX$9="", "", IF(AND(NOT('Personnel Details'!$N$29=""), $B30&gt;='Personnel Details'!$N$29), 'Personnel Details'!$Q$29, IF(AND(NOT('Personnel Details'!$I$29=""), $B30&gt;='Personnel Details'!$I$29), 'Personnel Details'!$L$29, 'Personnel Details'!$G$29)))</f>
        <v/>
      </c>
      <c r="LA30" s="59" t="str">
        <f t="shared" si="112"/>
        <v/>
      </c>
      <c r="LB30" s="53"/>
      <c r="LD30" s="78" t="str">
        <f>IF(LD$9="", "", IF(AND(NOT('Personnel Details'!$N$30=""), $B30&gt;='Personnel Details'!$N$30), 'Personnel Details'!$O$30, IF(AND(NOT('Personnel Details'!$I$30=""), $B30&gt;='Personnel Details'!$I$30), 'Personnel Details'!$J$30, 'Personnel Details'!$E$30)))</f>
        <v/>
      </c>
      <c r="LE30" s="59" t="str">
        <f>IF(LD$9="", "", IF(AND(NOT('Personnel Details'!$N$30=""), $B30&gt;='Personnel Details'!$N$30), IF('Personnel Details'!$P$30="","", 'Personnel Details'!$P$30), IF(AND(NOT('Personnel Details'!$I$30=""), $B30&gt;='Personnel Details'!$I$30), IF('Personnel Details'!$K$30="", "", 'Personnel Details'!$K$30), IF('Personnel Details'!$F$30="", "", 'Personnel Details'!$F$30))))</f>
        <v/>
      </c>
      <c r="LF30" s="79" t="str">
        <f>IF(LD$9="", "", IF(AND(NOT('Personnel Details'!$N$30=""), $B30&gt;='Personnel Details'!$N$30), 'Personnel Details'!$Q$30, IF(AND(NOT('Personnel Details'!$I$30=""), $B30&gt;='Personnel Details'!$I$30), 'Personnel Details'!$L$30, 'Personnel Details'!$G$30)))</f>
        <v/>
      </c>
      <c r="LG30" s="59" t="str">
        <f t="shared" si="113"/>
        <v/>
      </c>
      <c r="LH30" s="53"/>
      <c r="LJ30" s="78" t="str">
        <f>IF(LJ$9="", "", IF(AND(NOT('Personnel Details'!$N$31=""), $B30&gt;='Personnel Details'!$N$31), 'Personnel Details'!$O$31, IF(AND(NOT('Personnel Details'!$I$31=""), $B30&gt;='Personnel Details'!$I$31), 'Personnel Details'!$J$31, 'Personnel Details'!$E$31)))</f>
        <v/>
      </c>
      <c r="LK30" s="59" t="str">
        <f>IF(LJ$9="", "", IF(AND(NOT('Personnel Details'!$N$31=""), $B30&gt;='Personnel Details'!$N$31), IF('Personnel Details'!$P$31="","", 'Personnel Details'!$P$31), IF(AND(NOT('Personnel Details'!$I$31=""), $B30&gt;='Personnel Details'!$I$31), IF('Personnel Details'!$K$31="", "", 'Personnel Details'!$K$31), IF('Personnel Details'!$F$31="", "", 'Personnel Details'!$F$31))))</f>
        <v/>
      </c>
      <c r="LL30" s="79" t="str">
        <f>IF(LJ$9="", "", IF(AND(NOT('Personnel Details'!$N$31=""), $B30&gt;='Personnel Details'!$N$31), 'Personnel Details'!$Q$31, IF(AND(NOT('Personnel Details'!$I$31=""), $B30&gt;='Personnel Details'!$I$31), 'Personnel Details'!$L$31, 'Personnel Details'!$G$31)))</f>
        <v/>
      </c>
      <c r="LM30" s="59" t="str">
        <f t="shared" si="114"/>
        <v/>
      </c>
      <c r="LN30" s="53"/>
      <c r="LP30" s="78" t="str">
        <f>IF(LP$9="", "", IF(AND(NOT('Personnel Details'!$N$32=""), $B30&gt;='Personnel Details'!$N$32), 'Personnel Details'!$O$32, IF(AND(NOT('Personnel Details'!$I$32=""), $B30&gt;='Personnel Details'!$I$32), 'Personnel Details'!$J$32, 'Personnel Details'!$E$32)))</f>
        <v/>
      </c>
      <c r="LQ30" s="59" t="str">
        <f>IF(LP$9="", "", IF(AND(NOT('Personnel Details'!$N$32=""), $B30&gt;='Personnel Details'!$N$32), IF('Personnel Details'!$P$32="","", 'Personnel Details'!$P$32), IF(AND(NOT('Personnel Details'!$I$32=""), $B30&gt;='Personnel Details'!$I$32), IF('Personnel Details'!$K$32="", "", 'Personnel Details'!$K$32), IF('Personnel Details'!$F$32="", "", 'Personnel Details'!$F$32))))</f>
        <v/>
      </c>
      <c r="LR30" s="79" t="str">
        <f>IF(LP$9="", "", IF(AND(NOT('Personnel Details'!$N$32=""), $B30&gt;='Personnel Details'!$N$32), 'Personnel Details'!$Q$32, IF(AND(NOT('Personnel Details'!$I$32=""), $B30&gt;='Personnel Details'!$I$32), 'Personnel Details'!$L$32, 'Personnel Details'!$G$32)))</f>
        <v/>
      </c>
      <c r="LS30" s="59" t="str">
        <f t="shared" si="115"/>
        <v/>
      </c>
      <c r="LT30" s="53"/>
      <c r="LV30" s="78" t="str">
        <f>IF(LV$9="", "", IF(AND(NOT('Personnel Details'!$N$33=""), $B30&gt;='Personnel Details'!$N$33), 'Personnel Details'!$O$33, IF(AND(NOT('Personnel Details'!$I$33=""), $B30&gt;='Personnel Details'!$I$33), 'Personnel Details'!$J$33, 'Personnel Details'!$E$33)))</f>
        <v/>
      </c>
      <c r="LW30" s="59" t="str">
        <f>IF(LV$9="", "", IF(AND(NOT('Personnel Details'!$N$33=""), $B30&gt;='Personnel Details'!$N$33), IF('Personnel Details'!$P$33="","", 'Personnel Details'!$P$33), IF(AND(NOT('Personnel Details'!$I$33=""), $B30&gt;='Personnel Details'!$I$33), IF('Personnel Details'!$K$33="", "", 'Personnel Details'!$K$33), IF('Personnel Details'!$F$33="", "", 'Personnel Details'!$F$33))))</f>
        <v/>
      </c>
      <c r="LX30" s="79" t="str">
        <f>IF(LV$9="", "", IF(AND(NOT('Personnel Details'!$N$33=""), $B30&gt;='Personnel Details'!$N$33), 'Personnel Details'!$Q$33, IF(AND(NOT('Personnel Details'!$I$33=""), $B30&gt;='Personnel Details'!$I$33), 'Personnel Details'!$L$33, 'Personnel Details'!$G$33)))</f>
        <v/>
      </c>
      <c r="LY30" s="59" t="str">
        <f t="shared" si="116"/>
        <v/>
      </c>
      <c r="LZ30" s="53"/>
      <c r="MB30" s="78" t="str">
        <f>IF(MB$9="", "", IF(AND(NOT('Personnel Details'!$N$34=""), $B30&gt;='Personnel Details'!$N$34), 'Personnel Details'!$O$34, IF(AND(NOT('Personnel Details'!$I$34=""), $B30&gt;='Personnel Details'!$I$34), 'Personnel Details'!$J$34, 'Personnel Details'!$E$34)))</f>
        <v/>
      </c>
      <c r="MC30" s="59" t="str">
        <f>IF(MB$9="", "", IF(AND(NOT('Personnel Details'!$N$34=""), $B30&gt;='Personnel Details'!$N$34), IF('Personnel Details'!$P$34="","", 'Personnel Details'!$P$34), IF(AND(NOT('Personnel Details'!$I$34=""), $B30&gt;='Personnel Details'!$I$34), IF('Personnel Details'!$K$34="", "", 'Personnel Details'!$K$34), IF('Personnel Details'!$F$34="", "", 'Personnel Details'!$F$34))))</f>
        <v/>
      </c>
      <c r="MD30" s="79" t="str">
        <f>IF(MB$9="", "", IF(AND(NOT('Personnel Details'!$N$34=""), $B30&gt;='Personnel Details'!$N$34), 'Personnel Details'!$Q$34, IF(AND(NOT('Personnel Details'!$I$34=""), $B30&gt;='Personnel Details'!$I$34), 'Personnel Details'!$L$34, 'Personnel Details'!$G$34)))</f>
        <v/>
      </c>
      <c r="ME30" s="59" t="str">
        <f t="shared" si="117"/>
        <v/>
      </c>
      <c r="MF30" s="53"/>
      <c r="MH30" s="78" t="str">
        <f>IF(MH$9="", "", IF(AND(NOT('Personnel Details'!$N$35=""), $B30&gt;='Personnel Details'!$N$35), 'Personnel Details'!$O$35, IF(AND(NOT('Personnel Details'!$I$35=""), $B30&gt;='Personnel Details'!$I$35), 'Personnel Details'!$J$35, 'Personnel Details'!$E$35)))</f>
        <v/>
      </c>
      <c r="MI30" s="59" t="str">
        <f>IF(MH$9="", "", IF(AND(NOT('Personnel Details'!$N$35=""), $B30&gt;='Personnel Details'!$N$35), IF('Personnel Details'!$P$35="","", 'Personnel Details'!$P$35), IF(AND(NOT('Personnel Details'!$I$35=""), $B30&gt;='Personnel Details'!$I$35), IF('Personnel Details'!$K$35="", "", 'Personnel Details'!$K$35), IF('Personnel Details'!$F$35="", "", 'Personnel Details'!$F$35))))</f>
        <v/>
      </c>
      <c r="MJ30" s="79" t="str">
        <f>IF(MH$9="", "", IF(AND(NOT('Personnel Details'!$N$35=""), $B30&gt;='Personnel Details'!$N$35), 'Personnel Details'!$Q$35, IF(AND(NOT('Personnel Details'!$I$35=""), $B30&gt;='Personnel Details'!$I$35), 'Personnel Details'!$L$35, 'Personnel Details'!$G$35)))</f>
        <v/>
      </c>
      <c r="MK30" s="59" t="str">
        <f t="shared" si="118"/>
        <v/>
      </c>
      <c r="ML30" s="53"/>
      <c r="MN30" s="78" t="str">
        <f>IF(MN$9="", "", IF(AND(NOT('Personnel Details'!$N$36=""), $B30&gt;='Personnel Details'!$N$36), 'Personnel Details'!$O$36, IF(AND(NOT('Personnel Details'!$I$36=""), $B30&gt;='Personnel Details'!$I$36), 'Personnel Details'!$J$36, 'Personnel Details'!$E$36)))</f>
        <v/>
      </c>
      <c r="MO30" s="59" t="str">
        <f>IF(MN$9="", "", IF(AND(NOT('Personnel Details'!$N$36=""), $B30&gt;='Personnel Details'!$N$36), IF('Personnel Details'!$P$36="","", 'Personnel Details'!$P$36), IF(AND(NOT('Personnel Details'!$I$36=""), $B30&gt;='Personnel Details'!$I$36), IF('Personnel Details'!$K$36="", "", 'Personnel Details'!$K$36), IF('Personnel Details'!$F$36="", "", 'Personnel Details'!$F$36))))</f>
        <v/>
      </c>
      <c r="MP30" s="79" t="str">
        <f>IF(MN$9="", "", IF(AND(NOT('Personnel Details'!$N$36=""), $B30&gt;='Personnel Details'!$N$36), 'Personnel Details'!$Q$36, IF(AND(NOT('Personnel Details'!$I$36=""), $B30&gt;='Personnel Details'!$I$36), 'Personnel Details'!$L$36, 'Personnel Details'!$G$36)))</f>
        <v/>
      </c>
      <c r="MQ30" s="59" t="str">
        <f t="shared" si="119"/>
        <v/>
      </c>
      <c r="MR30" s="53"/>
      <c r="MT30" s="78" t="str">
        <f>IF(MT$9="", "", IF(AND(NOT('Personnel Details'!$N$37=""), $B30&gt;='Personnel Details'!$N$37), 'Personnel Details'!$O$37, IF(AND(NOT('Personnel Details'!$I$37=""), $B30&gt;='Personnel Details'!$I$37), 'Personnel Details'!$J$37, 'Personnel Details'!$E$37)))</f>
        <v/>
      </c>
      <c r="MU30" s="59" t="str">
        <f>IF(MT$9="", "", IF(AND(NOT('Personnel Details'!$N$37=""), $B30&gt;='Personnel Details'!$N$37), IF('Personnel Details'!$P$37="","", 'Personnel Details'!$P$37), IF(AND(NOT('Personnel Details'!$I$37=""), $B30&gt;='Personnel Details'!$I$37), IF('Personnel Details'!$K$37="", "", 'Personnel Details'!$K$37), IF('Personnel Details'!$F$37="", "", 'Personnel Details'!$F$37))))</f>
        <v/>
      </c>
      <c r="MV30" s="79" t="str">
        <f>IF(MT$9="", "", IF(AND(NOT('Personnel Details'!$N$37=""), $B30&gt;='Personnel Details'!$N$37), 'Personnel Details'!$Q$37, IF(AND(NOT('Personnel Details'!$I$37=""), $B30&gt;='Personnel Details'!$I$37), 'Personnel Details'!$L$37, 'Personnel Details'!$G$37)))</f>
        <v/>
      </c>
      <c r="MW30" s="59" t="str">
        <f t="shared" si="120"/>
        <v/>
      </c>
      <c r="MX30" s="53"/>
      <c r="MZ30" s="78" t="str">
        <f>IF(MZ$9="", "", IF(AND(NOT('Personnel Details'!$N$38=""), $B30&gt;='Personnel Details'!$N$38), 'Personnel Details'!$O$38, IF(AND(NOT('Personnel Details'!$I$38=""), $B30&gt;='Personnel Details'!$I$38), 'Personnel Details'!$J$38, 'Personnel Details'!$E$38)))</f>
        <v/>
      </c>
      <c r="NA30" s="59" t="str">
        <f>IF(MZ$9="", "", IF(AND(NOT('Personnel Details'!$N$38=""), $B30&gt;='Personnel Details'!$N$38), IF('Personnel Details'!$P$38="","", 'Personnel Details'!$P$38), IF(AND(NOT('Personnel Details'!$I$38=""), $B30&gt;='Personnel Details'!$I$38), IF('Personnel Details'!$K$38="", "", 'Personnel Details'!$K$38), IF('Personnel Details'!$F$38="", "", 'Personnel Details'!$F$38))))</f>
        <v/>
      </c>
      <c r="NB30" s="79" t="str">
        <f>IF(MZ$9="", "", IF(AND(NOT('Personnel Details'!$N$38=""), $B30&gt;='Personnel Details'!$N$38), 'Personnel Details'!$Q$38, IF(AND(NOT('Personnel Details'!$I$38=""), $B30&gt;='Personnel Details'!$I$38), 'Personnel Details'!$L$38, 'Personnel Details'!$G$38)))</f>
        <v/>
      </c>
      <c r="NC30" s="59" t="str">
        <f t="shared" si="121"/>
        <v/>
      </c>
      <c r="ND30" s="53"/>
      <c r="NF30" s="78" t="str">
        <f>IF(NF$9="", "", IF(AND(NOT('Personnel Details'!$N$39=""), $B30&gt;='Personnel Details'!$N$39), 'Personnel Details'!$O$39, IF(AND(NOT('Personnel Details'!$I$39=""), $B30&gt;='Personnel Details'!$I$39), 'Personnel Details'!$J$39, 'Personnel Details'!$E$39)))</f>
        <v/>
      </c>
      <c r="NG30" s="59" t="str">
        <f>IF(NF$9="", "", IF(AND(NOT('Personnel Details'!$N$39=""), $B30&gt;='Personnel Details'!$N$39), IF('Personnel Details'!$P$39="","", 'Personnel Details'!$P$39), IF(AND(NOT('Personnel Details'!$I$39=""), $B30&gt;='Personnel Details'!$I$39), IF('Personnel Details'!$K$39="", "", 'Personnel Details'!$K$39), IF('Personnel Details'!$F$39="", "", 'Personnel Details'!$F$39))))</f>
        <v/>
      </c>
      <c r="NH30" s="79" t="str">
        <f>IF(NF$9="", "", IF(AND(NOT('Personnel Details'!$N$39=""), $B30&gt;='Personnel Details'!$N$39), 'Personnel Details'!$Q$39, IF(AND(NOT('Personnel Details'!$I$39=""), $B30&gt;='Personnel Details'!$I$39), 'Personnel Details'!$L$39, 'Personnel Details'!$G$39)))</f>
        <v/>
      </c>
      <c r="NI30" s="59" t="str">
        <f t="shared" si="122"/>
        <v/>
      </c>
      <c r="NJ30" s="53"/>
      <c r="NL30" s="78" t="str">
        <f>IF(NL$9="", "", IF(AND(NOT('Personnel Details'!$N$40=""), $B30&gt;='Personnel Details'!$N$40), 'Personnel Details'!$O$40, IF(AND(NOT('Personnel Details'!$I$40=""), $B30&gt;='Personnel Details'!$I$40), 'Personnel Details'!$J$40, 'Personnel Details'!$E$40)))</f>
        <v/>
      </c>
      <c r="NM30" s="59" t="str">
        <f>IF(NL$9="", "", IF(AND(NOT('Personnel Details'!$N$40=""), $B30&gt;='Personnel Details'!$N$40), IF('Personnel Details'!$P$40="","", 'Personnel Details'!$P$40), IF(AND(NOT('Personnel Details'!$I$40=""), $B30&gt;='Personnel Details'!$I$40), IF('Personnel Details'!$K$40="", "", 'Personnel Details'!$K$40), IF('Personnel Details'!$F$40="", "", 'Personnel Details'!$F$40))))</f>
        <v/>
      </c>
      <c r="NN30" s="79" t="str">
        <f>IF(NL$9="", "", IF(AND(NOT('Personnel Details'!$N$40=""), $B30&gt;='Personnel Details'!$N$40), 'Personnel Details'!$Q$40, IF(AND(NOT('Personnel Details'!$I$40=""), $B30&gt;='Personnel Details'!$I$40), 'Personnel Details'!$L$40, 'Personnel Details'!$G$40)))</f>
        <v/>
      </c>
      <c r="NO30" s="59" t="str">
        <f t="shared" si="123"/>
        <v/>
      </c>
      <c r="NP30" s="53"/>
    </row>
    <row r="31" spans="1:380" x14ac:dyDescent="0.25">
      <c r="A31" s="32"/>
      <c r="B31" s="113" t="str">
        <f>IFERROR(IF(B30+1&gt;'Personnel Details'!$U$5, "", B30+1), "")</f>
        <v/>
      </c>
      <c r="C31" s="32"/>
      <c r="D31" s="122"/>
      <c r="E31" s="13" t="str">
        <f t="shared" si="2"/>
        <v/>
      </c>
      <c r="F31" s="13" t="str">
        <f t="shared" si="33"/>
        <v/>
      </c>
      <c r="G31" s="56" t="str">
        <f t="shared" si="124"/>
        <v/>
      </c>
      <c r="H31" s="16" t="str">
        <f t="shared" si="34"/>
        <v/>
      </c>
      <c r="I31" s="32"/>
      <c r="J31" s="122"/>
      <c r="K31" s="62" t="str">
        <f t="shared" si="3"/>
        <v/>
      </c>
      <c r="L31" s="62" t="str">
        <f t="shared" si="35"/>
        <v/>
      </c>
      <c r="M31" s="65" t="str">
        <f t="shared" si="125"/>
        <v/>
      </c>
      <c r="N31" s="68" t="str">
        <f t="shared" si="36"/>
        <v/>
      </c>
      <c r="O31" s="32"/>
      <c r="P31" s="122"/>
      <c r="Q31" s="62" t="str">
        <f t="shared" si="4"/>
        <v/>
      </c>
      <c r="R31" s="62" t="str">
        <f t="shared" si="37"/>
        <v/>
      </c>
      <c r="S31" s="65" t="str">
        <f t="shared" si="126"/>
        <v/>
      </c>
      <c r="T31" s="68" t="str">
        <f t="shared" si="38"/>
        <v/>
      </c>
      <c r="U31" s="32"/>
      <c r="V31" s="122"/>
      <c r="W31" s="62" t="str">
        <f t="shared" si="5"/>
        <v/>
      </c>
      <c r="X31" s="62" t="str">
        <f t="shared" si="39"/>
        <v/>
      </c>
      <c r="Y31" s="65" t="str">
        <f t="shared" si="127"/>
        <v/>
      </c>
      <c r="Z31" s="68" t="str">
        <f t="shared" si="40"/>
        <v/>
      </c>
      <c r="AA31" s="32"/>
      <c r="AB31" s="122"/>
      <c r="AC31" s="62" t="str">
        <f t="shared" si="6"/>
        <v/>
      </c>
      <c r="AD31" s="62" t="str">
        <f t="shared" si="41"/>
        <v/>
      </c>
      <c r="AE31" s="65" t="str">
        <f t="shared" si="128"/>
        <v/>
      </c>
      <c r="AF31" s="68" t="str">
        <f t="shared" si="42"/>
        <v/>
      </c>
      <c r="AG31" s="32"/>
      <c r="AH31" s="122"/>
      <c r="AI31" s="62" t="str">
        <f t="shared" si="7"/>
        <v/>
      </c>
      <c r="AJ31" s="62" t="str">
        <f t="shared" si="43"/>
        <v/>
      </c>
      <c r="AK31" s="65" t="str">
        <f t="shared" si="129"/>
        <v/>
      </c>
      <c r="AL31" s="68" t="str">
        <f t="shared" si="44"/>
        <v/>
      </c>
      <c r="AM31" s="32"/>
      <c r="AN31" s="122"/>
      <c r="AO31" s="62" t="str">
        <f t="shared" si="8"/>
        <v/>
      </c>
      <c r="AP31" s="62" t="str">
        <f t="shared" si="45"/>
        <v/>
      </c>
      <c r="AQ31" s="65" t="str">
        <f t="shared" si="130"/>
        <v/>
      </c>
      <c r="AR31" s="68" t="str">
        <f t="shared" si="46"/>
        <v/>
      </c>
      <c r="AS31" s="32"/>
      <c r="AT31" s="122"/>
      <c r="AU31" s="62" t="str">
        <f t="shared" si="9"/>
        <v/>
      </c>
      <c r="AV31" s="62" t="str">
        <f t="shared" si="47"/>
        <v/>
      </c>
      <c r="AW31" s="65" t="str">
        <f t="shared" si="131"/>
        <v/>
      </c>
      <c r="AX31" s="68" t="str">
        <f t="shared" si="48"/>
        <v/>
      </c>
      <c r="AY31" s="32"/>
      <c r="AZ31" s="122"/>
      <c r="BA31" s="62" t="str">
        <f t="shared" si="10"/>
        <v/>
      </c>
      <c r="BB31" s="62" t="str">
        <f t="shared" si="49"/>
        <v/>
      </c>
      <c r="BC31" s="65" t="str">
        <f t="shared" si="132"/>
        <v/>
      </c>
      <c r="BD31" s="68" t="str">
        <f t="shared" si="50"/>
        <v/>
      </c>
      <c r="BE31" s="32"/>
      <c r="BF31" s="122"/>
      <c r="BG31" s="62" t="str">
        <f t="shared" si="11"/>
        <v/>
      </c>
      <c r="BH31" s="62" t="str">
        <f t="shared" si="51"/>
        <v/>
      </c>
      <c r="BI31" s="65" t="str">
        <f t="shared" si="133"/>
        <v/>
      </c>
      <c r="BJ31" s="68" t="str">
        <f t="shared" si="52"/>
        <v/>
      </c>
      <c r="BK31" s="32"/>
      <c r="BL31" s="122"/>
      <c r="BM31" s="62" t="str">
        <f t="shared" si="12"/>
        <v/>
      </c>
      <c r="BN31" s="62" t="str">
        <f t="shared" si="53"/>
        <v/>
      </c>
      <c r="BO31" s="65" t="str">
        <f t="shared" si="134"/>
        <v/>
      </c>
      <c r="BP31" s="68" t="str">
        <f t="shared" si="54"/>
        <v/>
      </c>
      <c r="BQ31" s="32"/>
      <c r="BR31" s="122"/>
      <c r="BS31" s="62" t="str">
        <f t="shared" si="13"/>
        <v/>
      </c>
      <c r="BT31" s="62" t="str">
        <f t="shared" si="55"/>
        <v/>
      </c>
      <c r="BU31" s="65" t="str">
        <f t="shared" si="135"/>
        <v/>
      </c>
      <c r="BV31" s="68" t="str">
        <f t="shared" si="56"/>
        <v/>
      </c>
      <c r="BW31" s="32"/>
      <c r="BX31" s="122"/>
      <c r="BY31" s="62" t="str">
        <f t="shared" si="14"/>
        <v/>
      </c>
      <c r="BZ31" s="62" t="str">
        <f t="shared" si="57"/>
        <v/>
      </c>
      <c r="CA31" s="65" t="str">
        <f t="shared" si="136"/>
        <v/>
      </c>
      <c r="CB31" s="68" t="str">
        <f t="shared" si="58"/>
        <v/>
      </c>
      <c r="CC31" s="32"/>
      <c r="CD31" s="122"/>
      <c r="CE31" s="62" t="str">
        <f t="shared" si="15"/>
        <v/>
      </c>
      <c r="CF31" s="62" t="str">
        <f t="shared" si="59"/>
        <v/>
      </c>
      <c r="CG31" s="65" t="str">
        <f t="shared" si="137"/>
        <v/>
      </c>
      <c r="CH31" s="68" t="str">
        <f t="shared" si="60"/>
        <v/>
      </c>
      <c r="CI31" s="32"/>
      <c r="CJ31" s="122"/>
      <c r="CK31" s="62" t="str">
        <f t="shared" si="16"/>
        <v/>
      </c>
      <c r="CL31" s="62" t="str">
        <f t="shared" si="61"/>
        <v/>
      </c>
      <c r="CM31" s="65" t="str">
        <f t="shared" si="138"/>
        <v/>
      </c>
      <c r="CN31" s="68" t="str">
        <f t="shared" si="62"/>
        <v/>
      </c>
      <c r="CO31" s="32"/>
      <c r="CP31" s="122"/>
      <c r="CQ31" s="62" t="str">
        <f t="shared" si="17"/>
        <v/>
      </c>
      <c r="CR31" s="62" t="str">
        <f t="shared" si="63"/>
        <v/>
      </c>
      <c r="CS31" s="65" t="str">
        <f t="shared" si="139"/>
        <v/>
      </c>
      <c r="CT31" s="68" t="str">
        <f t="shared" si="64"/>
        <v/>
      </c>
      <c r="CU31" s="32"/>
      <c r="CV31" s="122"/>
      <c r="CW31" s="62" t="str">
        <f t="shared" si="18"/>
        <v/>
      </c>
      <c r="CX31" s="62" t="str">
        <f t="shared" si="65"/>
        <v/>
      </c>
      <c r="CY31" s="65" t="str">
        <f t="shared" si="140"/>
        <v/>
      </c>
      <c r="CZ31" s="68" t="str">
        <f t="shared" si="66"/>
        <v/>
      </c>
      <c r="DA31" s="32"/>
      <c r="DB31" s="122"/>
      <c r="DC31" s="62" t="str">
        <f t="shared" si="19"/>
        <v/>
      </c>
      <c r="DD31" s="62" t="str">
        <f t="shared" si="67"/>
        <v/>
      </c>
      <c r="DE31" s="65" t="str">
        <f t="shared" si="141"/>
        <v/>
      </c>
      <c r="DF31" s="68" t="str">
        <f t="shared" si="68"/>
        <v/>
      </c>
      <c r="DG31" s="32"/>
      <c r="DH31" s="122"/>
      <c r="DI31" s="62" t="str">
        <f t="shared" si="20"/>
        <v/>
      </c>
      <c r="DJ31" s="62" t="str">
        <f t="shared" si="69"/>
        <v/>
      </c>
      <c r="DK31" s="65" t="str">
        <f t="shared" si="142"/>
        <v/>
      </c>
      <c r="DL31" s="68" t="str">
        <f t="shared" si="70"/>
        <v/>
      </c>
      <c r="DM31" s="32"/>
      <c r="DN31" s="122"/>
      <c r="DO31" s="62" t="str">
        <f t="shared" si="21"/>
        <v/>
      </c>
      <c r="DP31" s="62" t="str">
        <f t="shared" si="71"/>
        <v/>
      </c>
      <c r="DQ31" s="65" t="str">
        <f t="shared" si="143"/>
        <v/>
      </c>
      <c r="DR31" s="68" t="str">
        <f t="shared" si="72"/>
        <v/>
      </c>
      <c r="DS31" s="32"/>
      <c r="DT31" s="122"/>
      <c r="DU31" s="62" t="str">
        <f t="shared" si="22"/>
        <v/>
      </c>
      <c r="DV31" s="62" t="str">
        <f t="shared" si="73"/>
        <v/>
      </c>
      <c r="DW31" s="65" t="str">
        <f t="shared" si="144"/>
        <v/>
      </c>
      <c r="DX31" s="68" t="str">
        <f t="shared" si="74"/>
        <v/>
      </c>
      <c r="DY31" s="32"/>
      <c r="DZ31" s="122"/>
      <c r="EA31" s="62" t="str">
        <f t="shared" si="23"/>
        <v/>
      </c>
      <c r="EB31" s="62" t="str">
        <f t="shared" si="75"/>
        <v/>
      </c>
      <c r="EC31" s="65" t="str">
        <f t="shared" si="145"/>
        <v/>
      </c>
      <c r="ED31" s="68" t="str">
        <f t="shared" si="76"/>
        <v/>
      </c>
      <c r="EE31" s="32"/>
      <c r="EF31" s="122"/>
      <c r="EG31" s="62" t="str">
        <f t="shared" si="24"/>
        <v/>
      </c>
      <c r="EH31" s="62" t="str">
        <f t="shared" si="77"/>
        <v/>
      </c>
      <c r="EI31" s="65" t="str">
        <f t="shared" si="146"/>
        <v/>
      </c>
      <c r="EJ31" s="68" t="str">
        <f t="shared" si="78"/>
        <v/>
      </c>
      <c r="EK31" s="32"/>
      <c r="EL31" s="122"/>
      <c r="EM31" s="62" t="str">
        <f t="shared" si="25"/>
        <v/>
      </c>
      <c r="EN31" s="62" t="str">
        <f t="shared" si="79"/>
        <v/>
      </c>
      <c r="EO31" s="65" t="str">
        <f t="shared" si="147"/>
        <v/>
      </c>
      <c r="EP31" s="68" t="str">
        <f t="shared" si="80"/>
        <v/>
      </c>
      <c r="EQ31" s="32"/>
      <c r="ER31" s="122"/>
      <c r="ES31" s="62" t="str">
        <f t="shared" si="26"/>
        <v/>
      </c>
      <c r="ET31" s="62" t="str">
        <f t="shared" si="81"/>
        <v/>
      </c>
      <c r="EU31" s="65" t="str">
        <f t="shared" si="148"/>
        <v/>
      </c>
      <c r="EV31" s="68" t="str">
        <f t="shared" si="82"/>
        <v/>
      </c>
      <c r="EW31" s="32"/>
      <c r="EX31" s="122"/>
      <c r="EY31" s="62" t="str">
        <f t="shared" si="27"/>
        <v/>
      </c>
      <c r="EZ31" s="62" t="str">
        <f t="shared" si="83"/>
        <v/>
      </c>
      <c r="FA31" s="65" t="str">
        <f t="shared" si="149"/>
        <v/>
      </c>
      <c r="FB31" s="68" t="str">
        <f t="shared" si="84"/>
        <v/>
      </c>
      <c r="FC31" s="32"/>
      <c r="FD31" s="122"/>
      <c r="FE31" s="62" t="str">
        <f t="shared" si="28"/>
        <v/>
      </c>
      <c r="FF31" s="62" t="str">
        <f t="shared" si="85"/>
        <v/>
      </c>
      <c r="FG31" s="65" t="str">
        <f t="shared" si="150"/>
        <v/>
      </c>
      <c r="FH31" s="68" t="str">
        <f t="shared" si="86"/>
        <v/>
      </c>
      <c r="FI31" s="32"/>
      <c r="FJ31" s="122"/>
      <c r="FK31" s="62" t="str">
        <f t="shared" si="29"/>
        <v/>
      </c>
      <c r="FL31" s="62" t="str">
        <f t="shared" si="87"/>
        <v/>
      </c>
      <c r="FM31" s="65" t="str">
        <f t="shared" si="151"/>
        <v/>
      </c>
      <c r="FN31" s="68" t="str">
        <f t="shared" si="88"/>
        <v/>
      </c>
      <c r="FO31" s="32"/>
      <c r="FP31" s="122"/>
      <c r="FQ31" s="62" t="str">
        <f t="shared" si="30"/>
        <v/>
      </c>
      <c r="FR31" s="62" t="str">
        <f t="shared" si="89"/>
        <v/>
      </c>
      <c r="FS31" s="65" t="str">
        <f t="shared" si="152"/>
        <v/>
      </c>
      <c r="FT31" s="68" t="str">
        <f t="shared" si="90"/>
        <v/>
      </c>
      <c r="FU31" s="32"/>
      <c r="FV31" s="122"/>
      <c r="FW31" s="62" t="str">
        <f t="shared" si="31"/>
        <v/>
      </c>
      <c r="FX31" s="62" t="str">
        <f t="shared" si="91"/>
        <v/>
      </c>
      <c r="FY31" s="65" t="str">
        <f t="shared" si="153"/>
        <v/>
      </c>
      <c r="FZ31" s="68" t="str">
        <f t="shared" si="92"/>
        <v/>
      </c>
      <c r="GA31" s="32"/>
      <c r="GC31" s="7" t="str">
        <f t="shared" si="93"/>
        <v/>
      </c>
      <c r="GD31" s="7" t="str">
        <f t="shared" ca="1" si="32"/>
        <v/>
      </c>
      <c r="GI31" s="45">
        <f t="shared" si="157"/>
        <v>0</v>
      </c>
      <c r="GT31" s="71" t="str">
        <f>IF(GT$9="", "", IF(AND(NOT('Personnel Details'!$N$11=""), $B31&gt;='Personnel Details'!$N$11), 'Personnel Details'!$O$11, IF(AND(NOT('Personnel Details'!$I$11=""), $B31&gt;='Personnel Details'!$I$11), 'Personnel Details'!$J$11, 'Personnel Details'!$E$11)))</f>
        <v/>
      </c>
      <c r="GU31" s="59" t="str">
        <f>IF(GT$9="", "", IF(AND(NOT('Personnel Details'!$N$11=""), $B31&gt;='Personnel Details'!$N$11), IF('Personnel Details'!$P$11="","", 'Personnel Details'!$P$11), IF(AND(NOT('Personnel Details'!$I$11=""), $B31&gt;='Personnel Details'!$I$11), IF('Personnel Details'!$K$11="", "", 'Personnel Details'!$K$11), IF('Personnel Details'!$F$11="", "", 'Personnel Details'!$F$11))))</f>
        <v/>
      </c>
      <c r="GV31" s="74" t="str">
        <f>IF(GT$9="", "", IF(AND(NOT('Personnel Details'!$N$11=""), $B31&gt;='Personnel Details'!$N$11), 'Personnel Details'!$Q$11, IF(AND(NOT('Personnel Details'!$I$11=""), $B31&gt;='Personnel Details'!$I$11), 'Personnel Details'!$L$11, 'Personnel Details'!$G$11)))</f>
        <v/>
      </c>
      <c r="GW31" s="59" t="str">
        <f t="shared" si="94"/>
        <v/>
      </c>
      <c r="GX31" s="53"/>
      <c r="GZ31" s="78" t="str">
        <f>IF(GZ$9="", "", IF(AND(NOT('Personnel Details'!$N$12=""), $B31&gt;='Personnel Details'!$N$12), 'Personnel Details'!$O$12, IF(AND(NOT('Personnel Details'!$I$12=""), $B31&gt;='Personnel Details'!$I$12), 'Personnel Details'!$J$12, 'Personnel Details'!$E$12)))</f>
        <v/>
      </c>
      <c r="HA31" s="59" t="str">
        <f>IF(GZ$9="", "", IF(AND(NOT('Personnel Details'!$N$12=""), $B31&gt;='Personnel Details'!$N$12), IF('Personnel Details'!$P$12="","", 'Personnel Details'!$P$12), IF(AND(NOT('Personnel Details'!$I$12=""), $B31&gt;='Personnel Details'!$I$12), IF('Personnel Details'!$K$12="", "", 'Personnel Details'!$K$12), IF('Personnel Details'!$F$12="", "", 'Personnel Details'!$F$12))))</f>
        <v/>
      </c>
      <c r="HB31" s="79" t="str">
        <f>IF(GZ$9="", "", IF(AND(NOT('Personnel Details'!$N$12=""), $B31&gt;='Personnel Details'!$N$12), 'Personnel Details'!$Q$12, IF(AND(NOT('Personnel Details'!$I$12=""), $B31&gt;='Personnel Details'!$I$12), 'Personnel Details'!$L$12, 'Personnel Details'!$G$12)))</f>
        <v/>
      </c>
      <c r="HC31" s="59" t="str">
        <f t="shared" si="95"/>
        <v/>
      </c>
      <c r="HD31" s="53"/>
      <c r="HF31" s="78" t="str">
        <f>IF(HF$9="", "", IF(AND(NOT('Personnel Details'!$N$13=""), $B31&gt;='Personnel Details'!$N$13), 'Personnel Details'!$O$13, IF(AND(NOT('Personnel Details'!$I$13=""), $B31&gt;='Personnel Details'!$I$13), 'Personnel Details'!$J$13, 'Personnel Details'!$E$13)))</f>
        <v/>
      </c>
      <c r="HG31" s="59" t="str">
        <f>IF(HF$9="", "", IF(AND(NOT('Personnel Details'!$N$13=""), $B31&gt;='Personnel Details'!$N$13), IF('Personnel Details'!$P$13="","", 'Personnel Details'!$P$13), IF(AND(NOT('Personnel Details'!$I$13=""), $B31&gt;='Personnel Details'!$I$13), IF('Personnel Details'!$K$13="", "", 'Personnel Details'!$K$13), IF('Personnel Details'!$F$13="", "", 'Personnel Details'!$F$13))))</f>
        <v/>
      </c>
      <c r="HH31" s="79" t="str">
        <f>IF(HF$9="", "", IF(AND(NOT('Personnel Details'!$N$13=""), $B31&gt;='Personnel Details'!$N$13), 'Personnel Details'!$Q$13, IF(AND(NOT('Personnel Details'!$I$13=""), $B31&gt;='Personnel Details'!$I$13), 'Personnel Details'!$L$13, 'Personnel Details'!$G$13)))</f>
        <v/>
      </c>
      <c r="HI31" s="59" t="str">
        <f t="shared" si="96"/>
        <v/>
      </c>
      <c r="HJ31" s="53"/>
      <c r="HL31" s="78" t="str">
        <f>IF(HL$9="", "", IF(AND(NOT('Personnel Details'!$N$14=""), $B31&gt;='Personnel Details'!$N$14), 'Personnel Details'!$O$14, IF(AND(NOT('Personnel Details'!$I$14=""), $B31&gt;='Personnel Details'!$I$14), 'Personnel Details'!$J$14, 'Personnel Details'!$E$14)))</f>
        <v/>
      </c>
      <c r="HM31" s="59" t="str">
        <f>IF(HL$9="", "", IF(AND(NOT('Personnel Details'!$N$14=""), $B31&gt;='Personnel Details'!$N$14), IF('Personnel Details'!$P$14="","", 'Personnel Details'!$P$14), IF(AND(NOT('Personnel Details'!$I$14=""), $B31&gt;='Personnel Details'!$I$14), IF('Personnel Details'!$K$14="", "", 'Personnel Details'!$K$14), IF('Personnel Details'!$F$14="", "", 'Personnel Details'!$F$14))))</f>
        <v/>
      </c>
      <c r="HN31" s="79" t="str">
        <f>IF(HL$9="", "", IF(AND(NOT('Personnel Details'!$N$14=""), $B31&gt;='Personnel Details'!$N$14), 'Personnel Details'!$Q$14, IF(AND(NOT('Personnel Details'!$I$14=""), $B31&gt;='Personnel Details'!$I$14), 'Personnel Details'!$L$14, 'Personnel Details'!$G$14)))</f>
        <v/>
      </c>
      <c r="HO31" s="59" t="str">
        <f t="shared" si="97"/>
        <v/>
      </c>
      <c r="HP31" s="53"/>
      <c r="HR31" s="78" t="str">
        <f>IF(HR$9="", "", IF(AND(NOT('Personnel Details'!$N$15=""), $B31&gt;='Personnel Details'!$N$15), 'Personnel Details'!$O$15, IF(AND(NOT('Personnel Details'!$I$15=""), $B31&gt;='Personnel Details'!$I$15), 'Personnel Details'!$J$15, 'Personnel Details'!$E$15)))</f>
        <v/>
      </c>
      <c r="HS31" s="59" t="str">
        <f>IF(HR$9="", "", IF(AND(NOT('Personnel Details'!$N$15=""), $B31&gt;='Personnel Details'!$N$15), IF('Personnel Details'!$P$15="","", 'Personnel Details'!$P$15), IF(AND(NOT('Personnel Details'!$I$15=""), $B31&gt;='Personnel Details'!$I$15), IF('Personnel Details'!$K$15="", "", 'Personnel Details'!$K$15), IF('Personnel Details'!$F$15="", "", 'Personnel Details'!$F$15))))</f>
        <v/>
      </c>
      <c r="HT31" s="79" t="str">
        <f>IF(HR$9="", "", IF(AND(NOT('Personnel Details'!$N$15=""), $B31&gt;='Personnel Details'!$N$15), 'Personnel Details'!$Q$15, IF(AND(NOT('Personnel Details'!$I$15=""), $B31&gt;='Personnel Details'!$I$15), 'Personnel Details'!$L$15, 'Personnel Details'!$G$15)))</f>
        <v/>
      </c>
      <c r="HU31" s="59" t="str">
        <f t="shared" si="98"/>
        <v/>
      </c>
      <c r="HV31" s="53"/>
      <c r="HX31" s="78" t="str">
        <f>IF(HX$9="", "", IF(AND(NOT('Personnel Details'!$N$16=""), $B31&gt;='Personnel Details'!$N$16), 'Personnel Details'!$O$16, IF(AND(NOT('Personnel Details'!$I$16=""), $B31&gt;='Personnel Details'!$I$16), 'Personnel Details'!$J$16, 'Personnel Details'!$E$16)))</f>
        <v/>
      </c>
      <c r="HY31" s="59" t="str">
        <f>IF(HX$9="", "", IF(AND(NOT('Personnel Details'!$N$16=""), $B31&gt;='Personnel Details'!$N$16), IF('Personnel Details'!$P$16="","", 'Personnel Details'!$P$16), IF(AND(NOT('Personnel Details'!$I$16=""), $B31&gt;='Personnel Details'!$I$16), IF('Personnel Details'!$K$16="", "", 'Personnel Details'!$K$16), IF('Personnel Details'!$F$16="", "", 'Personnel Details'!$F$16))))</f>
        <v/>
      </c>
      <c r="HZ31" s="79" t="str">
        <f>IF(HX$9="", "", IF(AND(NOT('Personnel Details'!$N$16=""), $B31&gt;='Personnel Details'!$N$16), 'Personnel Details'!$Q$16, IF(AND(NOT('Personnel Details'!$I$16=""), $B31&gt;='Personnel Details'!$I$16), 'Personnel Details'!$L$16, 'Personnel Details'!$G$16)))</f>
        <v/>
      </c>
      <c r="IA31" s="59" t="str">
        <f t="shared" si="99"/>
        <v/>
      </c>
      <c r="IB31" s="53"/>
      <c r="ID31" s="78" t="str">
        <f>IF(ID$9="", "", IF(AND(NOT('Personnel Details'!$N$17=""), $B31&gt;='Personnel Details'!$N$17), 'Personnel Details'!$O$17, IF(AND(NOT('Personnel Details'!$I$17=""), $B31&gt;='Personnel Details'!$I$17), 'Personnel Details'!$J$17, 'Personnel Details'!$E$17)))</f>
        <v/>
      </c>
      <c r="IE31" s="59" t="str">
        <f>IF(ID$9="", "", IF(AND(NOT('Personnel Details'!$N$17=""), $B31&gt;='Personnel Details'!$N$17), IF('Personnel Details'!$P$17="","", 'Personnel Details'!$P$17), IF(AND(NOT('Personnel Details'!$I$17=""), $B31&gt;='Personnel Details'!$I$17), IF('Personnel Details'!$K$17="", "", 'Personnel Details'!$K$17), IF('Personnel Details'!$F$17="", "", 'Personnel Details'!$F$17))))</f>
        <v/>
      </c>
      <c r="IF31" s="79" t="str">
        <f>IF(ID$9="", "", IF(AND(NOT('Personnel Details'!$N$17=""), $B31&gt;='Personnel Details'!$N$17), 'Personnel Details'!$Q$17, IF(AND(NOT('Personnel Details'!$I$17=""), $B31&gt;='Personnel Details'!$I$17), 'Personnel Details'!$L$17, 'Personnel Details'!$G$17)))</f>
        <v/>
      </c>
      <c r="IG31" s="59" t="str">
        <f t="shared" si="100"/>
        <v/>
      </c>
      <c r="IH31" s="53"/>
      <c r="IJ31" s="78" t="str">
        <f>IF(IJ$9="", "", IF(AND(NOT('Personnel Details'!$N$18=""), $B31&gt;='Personnel Details'!$N$18), 'Personnel Details'!$O$18, IF(AND(NOT('Personnel Details'!$I$18=""), $B31&gt;='Personnel Details'!$I$18), 'Personnel Details'!$J$18, 'Personnel Details'!$E$18)))</f>
        <v/>
      </c>
      <c r="IK31" s="59" t="str">
        <f>IF(IJ$9="", "", IF(AND(NOT('Personnel Details'!$N$18=""), $B31&gt;='Personnel Details'!$N$18), IF('Personnel Details'!$P$18="","", 'Personnel Details'!$P$18), IF(AND(NOT('Personnel Details'!$I$18=""), $B31&gt;='Personnel Details'!$I$18), IF('Personnel Details'!$K$18="", "", 'Personnel Details'!$K$18), IF('Personnel Details'!$F$18="", "", 'Personnel Details'!$F$18))))</f>
        <v/>
      </c>
      <c r="IL31" s="79" t="str">
        <f>IF(IJ$9="", "", IF(AND(NOT('Personnel Details'!$N$18=""), $B31&gt;='Personnel Details'!$N$18), 'Personnel Details'!$Q$18, IF(AND(NOT('Personnel Details'!$I$18=""), $B31&gt;='Personnel Details'!$I$18), 'Personnel Details'!$L$18, 'Personnel Details'!$G$18)))</f>
        <v/>
      </c>
      <c r="IM31" s="59" t="str">
        <f t="shared" si="101"/>
        <v/>
      </c>
      <c r="IN31" s="53"/>
      <c r="IP31" s="78" t="str">
        <f>IF(IP$9="", "", IF(AND(NOT('Personnel Details'!$N$19=""), $B31&gt;='Personnel Details'!$N$19), 'Personnel Details'!$O$19, IF(AND(NOT('Personnel Details'!$I$19=""), $B31&gt;='Personnel Details'!$I$19), 'Personnel Details'!$J$19, 'Personnel Details'!$E$19)))</f>
        <v/>
      </c>
      <c r="IQ31" s="59" t="str">
        <f>IF(IP$9="", "", IF(AND(NOT('Personnel Details'!$N$19=""), $B31&gt;='Personnel Details'!$N$19), IF('Personnel Details'!$P$19="","", 'Personnel Details'!$P$19), IF(AND(NOT('Personnel Details'!$I$19=""), $B31&gt;='Personnel Details'!$I$19), IF('Personnel Details'!$K$19="", "", 'Personnel Details'!$K$19), IF('Personnel Details'!$F$19="", "", 'Personnel Details'!$F$19))))</f>
        <v/>
      </c>
      <c r="IR31" s="79" t="str">
        <f>IF(IP$9="", "", IF(AND(NOT('Personnel Details'!$N$19=""), $B31&gt;='Personnel Details'!$N$19), 'Personnel Details'!$Q$19, IF(AND(NOT('Personnel Details'!$I$19=""), $B31&gt;='Personnel Details'!$I$19), 'Personnel Details'!$L$19, 'Personnel Details'!$G$19)))</f>
        <v/>
      </c>
      <c r="IS31" s="59" t="str">
        <f t="shared" si="102"/>
        <v/>
      </c>
      <c r="IT31" s="53"/>
      <c r="IV31" s="78" t="str">
        <f>IF(IV$9="", "", IF(AND(NOT('Personnel Details'!$N$20=""), $B31&gt;='Personnel Details'!$N$20), 'Personnel Details'!$O$20, IF(AND(NOT('Personnel Details'!$I$20=""), $B31&gt;='Personnel Details'!$I$20), 'Personnel Details'!$J$20, 'Personnel Details'!$E$20)))</f>
        <v/>
      </c>
      <c r="IW31" s="59" t="str">
        <f>IF(IV$9="", "", IF(AND(NOT('Personnel Details'!$N$20=""), $B31&gt;='Personnel Details'!$N$20), IF('Personnel Details'!$P$20="","", 'Personnel Details'!$P$20), IF(AND(NOT('Personnel Details'!$I$20=""), $B31&gt;='Personnel Details'!$I$20), IF('Personnel Details'!$K$20="", "", 'Personnel Details'!$K$20), IF('Personnel Details'!$F$20="", "", 'Personnel Details'!$F$20))))</f>
        <v/>
      </c>
      <c r="IX31" s="79" t="str">
        <f>IF(IV$9="", "", IF(AND(NOT('Personnel Details'!$N$20=""), $B31&gt;='Personnel Details'!$N$20), 'Personnel Details'!$Q$20, IF(AND(NOT('Personnel Details'!$I$20=""), $B31&gt;='Personnel Details'!$I$20), 'Personnel Details'!$L$20, 'Personnel Details'!$G$20)))</f>
        <v/>
      </c>
      <c r="IY31" s="59" t="str">
        <f t="shared" si="103"/>
        <v/>
      </c>
      <c r="IZ31" s="53"/>
      <c r="JB31" s="78" t="str">
        <f>IF(JB$9="", "", IF(AND(NOT('Personnel Details'!$N$21=""), $B31&gt;='Personnel Details'!$N$21), 'Personnel Details'!$O$21, IF(AND(NOT('Personnel Details'!$I$21=""), $B31&gt;='Personnel Details'!$I$21), 'Personnel Details'!$J$21, 'Personnel Details'!$E$21)))</f>
        <v/>
      </c>
      <c r="JC31" s="59" t="str">
        <f>IF(JB$9="", "", IF(AND(NOT('Personnel Details'!$N$21=""), $B31&gt;='Personnel Details'!$N$21), IF('Personnel Details'!$P$21="","", 'Personnel Details'!$P$21), IF(AND(NOT('Personnel Details'!$I$21=""), $B31&gt;='Personnel Details'!$I$21), IF('Personnel Details'!$K$21="", "", 'Personnel Details'!$K$21), IF('Personnel Details'!$F$21="", "", 'Personnel Details'!$F$21))))</f>
        <v/>
      </c>
      <c r="JD31" s="79" t="str">
        <f>IF(JB$9="", "", IF(AND(NOT('Personnel Details'!$N$21=""), $B31&gt;='Personnel Details'!$N$21), 'Personnel Details'!$Q$21, IF(AND(NOT('Personnel Details'!$I$21=""), $B31&gt;='Personnel Details'!$I$21), 'Personnel Details'!$L$21, 'Personnel Details'!$G$21)))</f>
        <v/>
      </c>
      <c r="JE31" s="59" t="str">
        <f t="shared" si="104"/>
        <v/>
      </c>
      <c r="JF31" s="53"/>
      <c r="JH31" s="78" t="str">
        <f>IF(JH$9="", "", IF(AND(NOT('Personnel Details'!$N$22=""), $B31&gt;='Personnel Details'!$N$22), 'Personnel Details'!$O$22, IF(AND(NOT('Personnel Details'!$I$22=""), $B31&gt;='Personnel Details'!$I$22), 'Personnel Details'!$J$22, 'Personnel Details'!$E$22)))</f>
        <v/>
      </c>
      <c r="JI31" s="59" t="str">
        <f>IF(JH$9="", "", IF(AND(NOT('Personnel Details'!$N$22=""), $B31&gt;='Personnel Details'!$N$22), IF('Personnel Details'!$P$22="","", 'Personnel Details'!$P$22), IF(AND(NOT('Personnel Details'!$I$22=""), $B31&gt;='Personnel Details'!$I$22), IF('Personnel Details'!$K$22="", "", 'Personnel Details'!$K$22), IF('Personnel Details'!$F$22="", "", 'Personnel Details'!$F$22))))</f>
        <v/>
      </c>
      <c r="JJ31" s="79" t="str">
        <f>IF(JH$9="", "", IF(AND(NOT('Personnel Details'!$N$22=""), $B31&gt;='Personnel Details'!$N$22), 'Personnel Details'!$Q$22, IF(AND(NOT('Personnel Details'!$I$22=""), $B31&gt;='Personnel Details'!$I$22), 'Personnel Details'!$L$22, 'Personnel Details'!$G$22)))</f>
        <v/>
      </c>
      <c r="JK31" s="59" t="str">
        <f t="shared" si="105"/>
        <v/>
      </c>
      <c r="JL31" s="53"/>
      <c r="JN31" s="78" t="str">
        <f>IF(JN$9="", "", IF(AND(NOT('Personnel Details'!$N$23=""), $B31&gt;='Personnel Details'!$N$23), 'Personnel Details'!$O$23, IF(AND(NOT('Personnel Details'!$I$23=""), $B31&gt;='Personnel Details'!$I$23), 'Personnel Details'!$J$23, 'Personnel Details'!$E$23)))</f>
        <v/>
      </c>
      <c r="JO31" s="59" t="str">
        <f>IF(JN$9="", "", IF(AND(NOT('Personnel Details'!$N$23=""), $B31&gt;='Personnel Details'!$N$23), IF('Personnel Details'!$P$23="","", 'Personnel Details'!$P$23), IF(AND(NOT('Personnel Details'!$I$23=""), $B31&gt;='Personnel Details'!$I$23), IF('Personnel Details'!$K$23="", "", 'Personnel Details'!$K$23), IF('Personnel Details'!$F$23="", "", 'Personnel Details'!$F$23))))</f>
        <v/>
      </c>
      <c r="JP31" s="79" t="str">
        <f>IF(JN$9="", "", IF(AND(NOT('Personnel Details'!$N$23=""), $B31&gt;='Personnel Details'!$N$23), 'Personnel Details'!$Q$23, IF(AND(NOT('Personnel Details'!$I$23=""), $B31&gt;='Personnel Details'!$I$23), 'Personnel Details'!$L$23, 'Personnel Details'!$G$23)))</f>
        <v/>
      </c>
      <c r="JQ31" s="59" t="str">
        <f t="shared" si="106"/>
        <v/>
      </c>
      <c r="JR31" s="53"/>
      <c r="JT31" s="78" t="str">
        <f>IF(JT$9="", "", IF(AND(NOT('Personnel Details'!$N$24=""), $B31&gt;='Personnel Details'!$N$24), 'Personnel Details'!$O$24, IF(AND(NOT('Personnel Details'!$I$24=""), $B31&gt;='Personnel Details'!$I$24), 'Personnel Details'!$J$24, 'Personnel Details'!$E$24)))</f>
        <v/>
      </c>
      <c r="JU31" s="59" t="str">
        <f>IF(JT$9="", "", IF(AND(NOT('Personnel Details'!$N$24=""), $B31&gt;='Personnel Details'!$N$24), IF('Personnel Details'!$P$24="","", 'Personnel Details'!$P$24), IF(AND(NOT('Personnel Details'!$I$24=""), $B31&gt;='Personnel Details'!$I$24), IF('Personnel Details'!$K$24="", "", 'Personnel Details'!$K$24), IF('Personnel Details'!$F$24="", "", 'Personnel Details'!$F$24))))</f>
        <v/>
      </c>
      <c r="JV31" s="79" t="str">
        <f>IF(JT$9="", "", IF(AND(NOT('Personnel Details'!$N$24=""), $B31&gt;='Personnel Details'!$N$24), 'Personnel Details'!$Q$24, IF(AND(NOT('Personnel Details'!$I$24=""), $B31&gt;='Personnel Details'!$I$24), 'Personnel Details'!$L$24, 'Personnel Details'!$G$24)))</f>
        <v/>
      </c>
      <c r="JW31" s="59" t="str">
        <f t="shared" si="107"/>
        <v/>
      </c>
      <c r="JX31" s="53"/>
      <c r="JZ31" s="78" t="str">
        <f>IF(JZ$9="", "", IF(AND(NOT('Personnel Details'!$N$25=""), $B31&gt;='Personnel Details'!$N$25), 'Personnel Details'!$O$25, IF(AND(NOT('Personnel Details'!$I$25=""), $B31&gt;='Personnel Details'!$I$25), 'Personnel Details'!$J$25, 'Personnel Details'!$E$25)))</f>
        <v/>
      </c>
      <c r="KA31" s="59" t="str">
        <f>IF(JZ$9="", "", IF(AND(NOT('Personnel Details'!$N$25=""), $B31&gt;='Personnel Details'!$N$25), IF('Personnel Details'!$P$25="","", 'Personnel Details'!$P$25), IF(AND(NOT('Personnel Details'!$I$25=""), $B31&gt;='Personnel Details'!$I$25), IF('Personnel Details'!$K$25="", "", 'Personnel Details'!$K$25), IF('Personnel Details'!$F$25="", "", 'Personnel Details'!$F$25))))</f>
        <v/>
      </c>
      <c r="KB31" s="79" t="str">
        <f>IF(JZ$9="", "", IF(AND(NOT('Personnel Details'!$N$25=""), $B31&gt;='Personnel Details'!$N$25), 'Personnel Details'!$Q$25, IF(AND(NOT('Personnel Details'!$I$25=""), $B31&gt;='Personnel Details'!$I$25), 'Personnel Details'!$L$25, 'Personnel Details'!$G$25)))</f>
        <v/>
      </c>
      <c r="KC31" s="59" t="str">
        <f t="shared" si="108"/>
        <v/>
      </c>
      <c r="KD31" s="53"/>
      <c r="KF31" s="78" t="str">
        <f>IF(KF$9="", "", IF(AND(NOT('Personnel Details'!$N$26=""), $B31&gt;='Personnel Details'!$N$26), 'Personnel Details'!$O$26, IF(AND(NOT('Personnel Details'!$I$26=""), $B31&gt;='Personnel Details'!$I$26), 'Personnel Details'!$J$26, 'Personnel Details'!$E$26)))</f>
        <v/>
      </c>
      <c r="KG31" s="59" t="str">
        <f>IF(KF$9="", "", IF(AND(NOT('Personnel Details'!$N$26=""), $B31&gt;='Personnel Details'!$N$26), IF('Personnel Details'!$P$26="","", 'Personnel Details'!$P$26), IF(AND(NOT('Personnel Details'!$I$26=""), $B31&gt;='Personnel Details'!$I$26), IF('Personnel Details'!$K$26="", "", 'Personnel Details'!$K$26), IF('Personnel Details'!$F$26="", "", 'Personnel Details'!$F$26))))</f>
        <v/>
      </c>
      <c r="KH31" s="79" t="str">
        <f>IF(KF$9="", "", IF(AND(NOT('Personnel Details'!$N$26=""), $B31&gt;='Personnel Details'!$N$26), 'Personnel Details'!$Q$26, IF(AND(NOT('Personnel Details'!$I$26=""), $B31&gt;='Personnel Details'!$I$26), 'Personnel Details'!$L$26, 'Personnel Details'!$G$26)))</f>
        <v/>
      </c>
      <c r="KI31" s="59" t="str">
        <f t="shared" si="109"/>
        <v/>
      </c>
      <c r="KJ31" s="53"/>
      <c r="KL31" s="78" t="str">
        <f>IF(KL$9="", "", IF(AND(NOT('Personnel Details'!$N$27=""), $B31&gt;='Personnel Details'!$N$27), 'Personnel Details'!$O$27, IF(AND(NOT('Personnel Details'!$I$27=""), $B31&gt;='Personnel Details'!$I$27), 'Personnel Details'!$J$27, 'Personnel Details'!$E$27)))</f>
        <v/>
      </c>
      <c r="KM31" s="59" t="str">
        <f>IF(KL$9="", "", IF(AND(NOT('Personnel Details'!$N$27=""), $B31&gt;='Personnel Details'!$N$27), IF('Personnel Details'!$P$27="","", 'Personnel Details'!$P$27), IF(AND(NOT('Personnel Details'!$I$27=""), $B31&gt;='Personnel Details'!$I$27), IF('Personnel Details'!$K$27="", "", 'Personnel Details'!$K$27), IF('Personnel Details'!$F$27="", "", 'Personnel Details'!$F$27))))</f>
        <v/>
      </c>
      <c r="KN31" s="79" t="str">
        <f>IF(KL$9="", "", IF(AND(NOT('Personnel Details'!$N$27=""), $B31&gt;='Personnel Details'!$N$27), 'Personnel Details'!$Q$27, IF(AND(NOT('Personnel Details'!$I$27=""), $B31&gt;='Personnel Details'!$I$27), 'Personnel Details'!$L$27, 'Personnel Details'!$G$27)))</f>
        <v/>
      </c>
      <c r="KO31" s="59" t="str">
        <f t="shared" si="110"/>
        <v/>
      </c>
      <c r="KP31" s="53"/>
      <c r="KR31" s="78" t="str">
        <f>IF(KR$9="", "", IF(AND(NOT('Personnel Details'!$N$28=""), $B31&gt;='Personnel Details'!$N$28), 'Personnel Details'!$O$28, IF(AND(NOT('Personnel Details'!$I$28=""), $B31&gt;='Personnel Details'!$I$28), 'Personnel Details'!$J$28, 'Personnel Details'!$E$28)))</f>
        <v/>
      </c>
      <c r="KS31" s="59" t="str">
        <f>IF(KR$9="", "", IF(AND(NOT('Personnel Details'!$N$28=""), $B31&gt;='Personnel Details'!$N$28), IF('Personnel Details'!$P$28="","", 'Personnel Details'!$P$28), IF(AND(NOT('Personnel Details'!$I$28=""), $B31&gt;='Personnel Details'!$I$28), IF('Personnel Details'!$K$28="", "", 'Personnel Details'!$K$28), IF('Personnel Details'!$F$28="", "", 'Personnel Details'!$F$28))))</f>
        <v/>
      </c>
      <c r="KT31" s="79" t="str">
        <f>IF(KR$9="", "", IF(AND(NOT('Personnel Details'!$N$28=""), $B31&gt;='Personnel Details'!$N$28), 'Personnel Details'!$Q$28, IF(AND(NOT('Personnel Details'!$I$28=""), $B31&gt;='Personnel Details'!$I$28), 'Personnel Details'!$L$28, 'Personnel Details'!$G$28)))</f>
        <v/>
      </c>
      <c r="KU31" s="59" t="str">
        <f t="shared" si="111"/>
        <v/>
      </c>
      <c r="KV31" s="53"/>
      <c r="KX31" s="78" t="str">
        <f>IF(KX$9="", "", IF(AND(NOT('Personnel Details'!$N$29=""), $B31&gt;='Personnel Details'!$N$29), 'Personnel Details'!$O$29, IF(AND(NOT('Personnel Details'!$I$29=""), $B31&gt;='Personnel Details'!$I$29), 'Personnel Details'!$J$29, 'Personnel Details'!$E$29)))</f>
        <v/>
      </c>
      <c r="KY31" s="59" t="str">
        <f>IF(KX$9="", "", IF(AND(NOT('Personnel Details'!$N$29=""), $B31&gt;='Personnel Details'!$N$29), IF('Personnel Details'!$P$29="","", 'Personnel Details'!$P$29), IF(AND(NOT('Personnel Details'!$I$29=""), $B31&gt;='Personnel Details'!$I$29), IF('Personnel Details'!$K$29="", "", 'Personnel Details'!$K$29), IF('Personnel Details'!$F$29="", "", 'Personnel Details'!$F$29))))</f>
        <v/>
      </c>
      <c r="KZ31" s="79" t="str">
        <f>IF(KX$9="", "", IF(AND(NOT('Personnel Details'!$N$29=""), $B31&gt;='Personnel Details'!$N$29), 'Personnel Details'!$Q$29, IF(AND(NOT('Personnel Details'!$I$29=""), $B31&gt;='Personnel Details'!$I$29), 'Personnel Details'!$L$29, 'Personnel Details'!$G$29)))</f>
        <v/>
      </c>
      <c r="LA31" s="59" t="str">
        <f t="shared" si="112"/>
        <v/>
      </c>
      <c r="LB31" s="53"/>
      <c r="LD31" s="78" t="str">
        <f>IF(LD$9="", "", IF(AND(NOT('Personnel Details'!$N$30=""), $B31&gt;='Personnel Details'!$N$30), 'Personnel Details'!$O$30, IF(AND(NOT('Personnel Details'!$I$30=""), $B31&gt;='Personnel Details'!$I$30), 'Personnel Details'!$J$30, 'Personnel Details'!$E$30)))</f>
        <v/>
      </c>
      <c r="LE31" s="59" t="str">
        <f>IF(LD$9="", "", IF(AND(NOT('Personnel Details'!$N$30=""), $B31&gt;='Personnel Details'!$N$30), IF('Personnel Details'!$P$30="","", 'Personnel Details'!$P$30), IF(AND(NOT('Personnel Details'!$I$30=""), $B31&gt;='Personnel Details'!$I$30), IF('Personnel Details'!$K$30="", "", 'Personnel Details'!$K$30), IF('Personnel Details'!$F$30="", "", 'Personnel Details'!$F$30))))</f>
        <v/>
      </c>
      <c r="LF31" s="79" t="str">
        <f>IF(LD$9="", "", IF(AND(NOT('Personnel Details'!$N$30=""), $B31&gt;='Personnel Details'!$N$30), 'Personnel Details'!$Q$30, IF(AND(NOT('Personnel Details'!$I$30=""), $B31&gt;='Personnel Details'!$I$30), 'Personnel Details'!$L$30, 'Personnel Details'!$G$30)))</f>
        <v/>
      </c>
      <c r="LG31" s="59" t="str">
        <f t="shared" si="113"/>
        <v/>
      </c>
      <c r="LH31" s="53"/>
      <c r="LJ31" s="78" t="str">
        <f>IF(LJ$9="", "", IF(AND(NOT('Personnel Details'!$N$31=""), $B31&gt;='Personnel Details'!$N$31), 'Personnel Details'!$O$31, IF(AND(NOT('Personnel Details'!$I$31=""), $B31&gt;='Personnel Details'!$I$31), 'Personnel Details'!$J$31, 'Personnel Details'!$E$31)))</f>
        <v/>
      </c>
      <c r="LK31" s="59" t="str">
        <f>IF(LJ$9="", "", IF(AND(NOT('Personnel Details'!$N$31=""), $B31&gt;='Personnel Details'!$N$31), IF('Personnel Details'!$P$31="","", 'Personnel Details'!$P$31), IF(AND(NOT('Personnel Details'!$I$31=""), $B31&gt;='Personnel Details'!$I$31), IF('Personnel Details'!$K$31="", "", 'Personnel Details'!$K$31), IF('Personnel Details'!$F$31="", "", 'Personnel Details'!$F$31))))</f>
        <v/>
      </c>
      <c r="LL31" s="79" t="str">
        <f>IF(LJ$9="", "", IF(AND(NOT('Personnel Details'!$N$31=""), $B31&gt;='Personnel Details'!$N$31), 'Personnel Details'!$Q$31, IF(AND(NOT('Personnel Details'!$I$31=""), $B31&gt;='Personnel Details'!$I$31), 'Personnel Details'!$L$31, 'Personnel Details'!$G$31)))</f>
        <v/>
      </c>
      <c r="LM31" s="59" t="str">
        <f t="shared" si="114"/>
        <v/>
      </c>
      <c r="LN31" s="53"/>
      <c r="LP31" s="78" t="str">
        <f>IF(LP$9="", "", IF(AND(NOT('Personnel Details'!$N$32=""), $B31&gt;='Personnel Details'!$N$32), 'Personnel Details'!$O$32, IF(AND(NOT('Personnel Details'!$I$32=""), $B31&gt;='Personnel Details'!$I$32), 'Personnel Details'!$J$32, 'Personnel Details'!$E$32)))</f>
        <v/>
      </c>
      <c r="LQ31" s="59" t="str">
        <f>IF(LP$9="", "", IF(AND(NOT('Personnel Details'!$N$32=""), $B31&gt;='Personnel Details'!$N$32), IF('Personnel Details'!$P$32="","", 'Personnel Details'!$P$32), IF(AND(NOT('Personnel Details'!$I$32=""), $B31&gt;='Personnel Details'!$I$32), IF('Personnel Details'!$K$32="", "", 'Personnel Details'!$K$32), IF('Personnel Details'!$F$32="", "", 'Personnel Details'!$F$32))))</f>
        <v/>
      </c>
      <c r="LR31" s="79" t="str">
        <f>IF(LP$9="", "", IF(AND(NOT('Personnel Details'!$N$32=""), $B31&gt;='Personnel Details'!$N$32), 'Personnel Details'!$Q$32, IF(AND(NOT('Personnel Details'!$I$32=""), $B31&gt;='Personnel Details'!$I$32), 'Personnel Details'!$L$32, 'Personnel Details'!$G$32)))</f>
        <v/>
      </c>
      <c r="LS31" s="59" t="str">
        <f t="shared" si="115"/>
        <v/>
      </c>
      <c r="LT31" s="53"/>
      <c r="LV31" s="78" t="str">
        <f>IF(LV$9="", "", IF(AND(NOT('Personnel Details'!$N$33=""), $B31&gt;='Personnel Details'!$N$33), 'Personnel Details'!$O$33, IF(AND(NOT('Personnel Details'!$I$33=""), $B31&gt;='Personnel Details'!$I$33), 'Personnel Details'!$J$33, 'Personnel Details'!$E$33)))</f>
        <v/>
      </c>
      <c r="LW31" s="59" t="str">
        <f>IF(LV$9="", "", IF(AND(NOT('Personnel Details'!$N$33=""), $B31&gt;='Personnel Details'!$N$33), IF('Personnel Details'!$P$33="","", 'Personnel Details'!$P$33), IF(AND(NOT('Personnel Details'!$I$33=""), $B31&gt;='Personnel Details'!$I$33), IF('Personnel Details'!$K$33="", "", 'Personnel Details'!$K$33), IF('Personnel Details'!$F$33="", "", 'Personnel Details'!$F$33))))</f>
        <v/>
      </c>
      <c r="LX31" s="79" t="str">
        <f>IF(LV$9="", "", IF(AND(NOT('Personnel Details'!$N$33=""), $B31&gt;='Personnel Details'!$N$33), 'Personnel Details'!$Q$33, IF(AND(NOT('Personnel Details'!$I$33=""), $B31&gt;='Personnel Details'!$I$33), 'Personnel Details'!$L$33, 'Personnel Details'!$G$33)))</f>
        <v/>
      </c>
      <c r="LY31" s="59" t="str">
        <f t="shared" si="116"/>
        <v/>
      </c>
      <c r="LZ31" s="53"/>
      <c r="MB31" s="78" t="str">
        <f>IF(MB$9="", "", IF(AND(NOT('Personnel Details'!$N$34=""), $B31&gt;='Personnel Details'!$N$34), 'Personnel Details'!$O$34, IF(AND(NOT('Personnel Details'!$I$34=""), $B31&gt;='Personnel Details'!$I$34), 'Personnel Details'!$J$34, 'Personnel Details'!$E$34)))</f>
        <v/>
      </c>
      <c r="MC31" s="59" t="str">
        <f>IF(MB$9="", "", IF(AND(NOT('Personnel Details'!$N$34=""), $B31&gt;='Personnel Details'!$N$34), IF('Personnel Details'!$P$34="","", 'Personnel Details'!$P$34), IF(AND(NOT('Personnel Details'!$I$34=""), $B31&gt;='Personnel Details'!$I$34), IF('Personnel Details'!$K$34="", "", 'Personnel Details'!$K$34), IF('Personnel Details'!$F$34="", "", 'Personnel Details'!$F$34))))</f>
        <v/>
      </c>
      <c r="MD31" s="79" t="str">
        <f>IF(MB$9="", "", IF(AND(NOT('Personnel Details'!$N$34=""), $B31&gt;='Personnel Details'!$N$34), 'Personnel Details'!$Q$34, IF(AND(NOT('Personnel Details'!$I$34=""), $B31&gt;='Personnel Details'!$I$34), 'Personnel Details'!$L$34, 'Personnel Details'!$G$34)))</f>
        <v/>
      </c>
      <c r="ME31" s="59" t="str">
        <f t="shared" si="117"/>
        <v/>
      </c>
      <c r="MF31" s="53"/>
      <c r="MH31" s="78" t="str">
        <f>IF(MH$9="", "", IF(AND(NOT('Personnel Details'!$N$35=""), $B31&gt;='Personnel Details'!$N$35), 'Personnel Details'!$O$35, IF(AND(NOT('Personnel Details'!$I$35=""), $B31&gt;='Personnel Details'!$I$35), 'Personnel Details'!$J$35, 'Personnel Details'!$E$35)))</f>
        <v/>
      </c>
      <c r="MI31" s="59" t="str">
        <f>IF(MH$9="", "", IF(AND(NOT('Personnel Details'!$N$35=""), $B31&gt;='Personnel Details'!$N$35), IF('Personnel Details'!$P$35="","", 'Personnel Details'!$P$35), IF(AND(NOT('Personnel Details'!$I$35=""), $B31&gt;='Personnel Details'!$I$35), IF('Personnel Details'!$K$35="", "", 'Personnel Details'!$K$35), IF('Personnel Details'!$F$35="", "", 'Personnel Details'!$F$35))))</f>
        <v/>
      </c>
      <c r="MJ31" s="79" t="str">
        <f>IF(MH$9="", "", IF(AND(NOT('Personnel Details'!$N$35=""), $B31&gt;='Personnel Details'!$N$35), 'Personnel Details'!$Q$35, IF(AND(NOT('Personnel Details'!$I$35=""), $B31&gt;='Personnel Details'!$I$35), 'Personnel Details'!$L$35, 'Personnel Details'!$G$35)))</f>
        <v/>
      </c>
      <c r="MK31" s="59" t="str">
        <f t="shared" si="118"/>
        <v/>
      </c>
      <c r="ML31" s="53"/>
      <c r="MN31" s="78" t="str">
        <f>IF(MN$9="", "", IF(AND(NOT('Personnel Details'!$N$36=""), $B31&gt;='Personnel Details'!$N$36), 'Personnel Details'!$O$36, IF(AND(NOT('Personnel Details'!$I$36=""), $B31&gt;='Personnel Details'!$I$36), 'Personnel Details'!$J$36, 'Personnel Details'!$E$36)))</f>
        <v/>
      </c>
      <c r="MO31" s="59" t="str">
        <f>IF(MN$9="", "", IF(AND(NOT('Personnel Details'!$N$36=""), $B31&gt;='Personnel Details'!$N$36), IF('Personnel Details'!$P$36="","", 'Personnel Details'!$P$36), IF(AND(NOT('Personnel Details'!$I$36=""), $B31&gt;='Personnel Details'!$I$36), IF('Personnel Details'!$K$36="", "", 'Personnel Details'!$K$36), IF('Personnel Details'!$F$36="", "", 'Personnel Details'!$F$36))))</f>
        <v/>
      </c>
      <c r="MP31" s="79" t="str">
        <f>IF(MN$9="", "", IF(AND(NOT('Personnel Details'!$N$36=""), $B31&gt;='Personnel Details'!$N$36), 'Personnel Details'!$Q$36, IF(AND(NOT('Personnel Details'!$I$36=""), $B31&gt;='Personnel Details'!$I$36), 'Personnel Details'!$L$36, 'Personnel Details'!$G$36)))</f>
        <v/>
      </c>
      <c r="MQ31" s="59" t="str">
        <f t="shared" si="119"/>
        <v/>
      </c>
      <c r="MR31" s="53"/>
      <c r="MT31" s="78" t="str">
        <f>IF(MT$9="", "", IF(AND(NOT('Personnel Details'!$N$37=""), $B31&gt;='Personnel Details'!$N$37), 'Personnel Details'!$O$37, IF(AND(NOT('Personnel Details'!$I$37=""), $B31&gt;='Personnel Details'!$I$37), 'Personnel Details'!$J$37, 'Personnel Details'!$E$37)))</f>
        <v/>
      </c>
      <c r="MU31" s="59" t="str">
        <f>IF(MT$9="", "", IF(AND(NOT('Personnel Details'!$N$37=""), $B31&gt;='Personnel Details'!$N$37), IF('Personnel Details'!$P$37="","", 'Personnel Details'!$P$37), IF(AND(NOT('Personnel Details'!$I$37=""), $B31&gt;='Personnel Details'!$I$37), IF('Personnel Details'!$K$37="", "", 'Personnel Details'!$K$37), IF('Personnel Details'!$F$37="", "", 'Personnel Details'!$F$37))))</f>
        <v/>
      </c>
      <c r="MV31" s="79" t="str">
        <f>IF(MT$9="", "", IF(AND(NOT('Personnel Details'!$N$37=""), $B31&gt;='Personnel Details'!$N$37), 'Personnel Details'!$Q$37, IF(AND(NOT('Personnel Details'!$I$37=""), $B31&gt;='Personnel Details'!$I$37), 'Personnel Details'!$L$37, 'Personnel Details'!$G$37)))</f>
        <v/>
      </c>
      <c r="MW31" s="59" t="str">
        <f t="shared" si="120"/>
        <v/>
      </c>
      <c r="MX31" s="53"/>
      <c r="MZ31" s="78" t="str">
        <f>IF(MZ$9="", "", IF(AND(NOT('Personnel Details'!$N$38=""), $B31&gt;='Personnel Details'!$N$38), 'Personnel Details'!$O$38, IF(AND(NOT('Personnel Details'!$I$38=""), $B31&gt;='Personnel Details'!$I$38), 'Personnel Details'!$J$38, 'Personnel Details'!$E$38)))</f>
        <v/>
      </c>
      <c r="NA31" s="59" t="str">
        <f>IF(MZ$9="", "", IF(AND(NOT('Personnel Details'!$N$38=""), $B31&gt;='Personnel Details'!$N$38), IF('Personnel Details'!$P$38="","", 'Personnel Details'!$P$38), IF(AND(NOT('Personnel Details'!$I$38=""), $B31&gt;='Personnel Details'!$I$38), IF('Personnel Details'!$K$38="", "", 'Personnel Details'!$K$38), IF('Personnel Details'!$F$38="", "", 'Personnel Details'!$F$38))))</f>
        <v/>
      </c>
      <c r="NB31" s="79" t="str">
        <f>IF(MZ$9="", "", IF(AND(NOT('Personnel Details'!$N$38=""), $B31&gt;='Personnel Details'!$N$38), 'Personnel Details'!$Q$38, IF(AND(NOT('Personnel Details'!$I$38=""), $B31&gt;='Personnel Details'!$I$38), 'Personnel Details'!$L$38, 'Personnel Details'!$G$38)))</f>
        <v/>
      </c>
      <c r="NC31" s="59" t="str">
        <f t="shared" si="121"/>
        <v/>
      </c>
      <c r="ND31" s="53"/>
      <c r="NF31" s="78" t="str">
        <f>IF(NF$9="", "", IF(AND(NOT('Personnel Details'!$N$39=""), $B31&gt;='Personnel Details'!$N$39), 'Personnel Details'!$O$39, IF(AND(NOT('Personnel Details'!$I$39=""), $B31&gt;='Personnel Details'!$I$39), 'Personnel Details'!$J$39, 'Personnel Details'!$E$39)))</f>
        <v/>
      </c>
      <c r="NG31" s="59" t="str">
        <f>IF(NF$9="", "", IF(AND(NOT('Personnel Details'!$N$39=""), $B31&gt;='Personnel Details'!$N$39), IF('Personnel Details'!$P$39="","", 'Personnel Details'!$P$39), IF(AND(NOT('Personnel Details'!$I$39=""), $B31&gt;='Personnel Details'!$I$39), IF('Personnel Details'!$K$39="", "", 'Personnel Details'!$K$39), IF('Personnel Details'!$F$39="", "", 'Personnel Details'!$F$39))))</f>
        <v/>
      </c>
      <c r="NH31" s="79" t="str">
        <f>IF(NF$9="", "", IF(AND(NOT('Personnel Details'!$N$39=""), $B31&gt;='Personnel Details'!$N$39), 'Personnel Details'!$Q$39, IF(AND(NOT('Personnel Details'!$I$39=""), $B31&gt;='Personnel Details'!$I$39), 'Personnel Details'!$L$39, 'Personnel Details'!$G$39)))</f>
        <v/>
      </c>
      <c r="NI31" s="59" t="str">
        <f t="shared" si="122"/>
        <v/>
      </c>
      <c r="NJ31" s="53"/>
      <c r="NL31" s="78" t="str">
        <f>IF(NL$9="", "", IF(AND(NOT('Personnel Details'!$N$40=""), $B31&gt;='Personnel Details'!$N$40), 'Personnel Details'!$O$40, IF(AND(NOT('Personnel Details'!$I$40=""), $B31&gt;='Personnel Details'!$I$40), 'Personnel Details'!$J$40, 'Personnel Details'!$E$40)))</f>
        <v/>
      </c>
      <c r="NM31" s="59" t="str">
        <f>IF(NL$9="", "", IF(AND(NOT('Personnel Details'!$N$40=""), $B31&gt;='Personnel Details'!$N$40), IF('Personnel Details'!$P$40="","", 'Personnel Details'!$P$40), IF(AND(NOT('Personnel Details'!$I$40=""), $B31&gt;='Personnel Details'!$I$40), IF('Personnel Details'!$K$40="", "", 'Personnel Details'!$K$40), IF('Personnel Details'!$F$40="", "", 'Personnel Details'!$F$40))))</f>
        <v/>
      </c>
      <c r="NN31" s="79" t="str">
        <f>IF(NL$9="", "", IF(AND(NOT('Personnel Details'!$N$40=""), $B31&gt;='Personnel Details'!$N$40), 'Personnel Details'!$Q$40, IF(AND(NOT('Personnel Details'!$I$40=""), $B31&gt;='Personnel Details'!$I$40), 'Personnel Details'!$L$40, 'Personnel Details'!$G$40)))</f>
        <v/>
      </c>
      <c r="NO31" s="59" t="str">
        <f t="shared" si="123"/>
        <v/>
      </c>
      <c r="NP31" s="53"/>
    </row>
    <row r="32" spans="1:380" x14ac:dyDescent="0.25">
      <c r="A32" s="32"/>
      <c r="B32" s="113" t="str">
        <f>IFERROR(IF(B31+1&gt;'Personnel Details'!$U$5, "", B31+1), "")</f>
        <v/>
      </c>
      <c r="C32" s="32"/>
      <c r="D32" s="120"/>
      <c r="E32" s="13" t="str">
        <f t="shared" si="2"/>
        <v/>
      </c>
      <c r="F32" s="13" t="str">
        <f t="shared" si="33"/>
        <v/>
      </c>
      <c r="G32" s="56" t="str">
        <f t="shared" si="124"/>
        <v/>
      </c>
      <c r="H32" s="16" t="str">
        <f t="shared" si="34"/>
        <v/>
      </c>
      <c r="I32" s="32"/>
      <c r="J32" s="120"/>
      <c r="K32" s="62" t="str">
        <f t="shared" si="3"/>
        <v/>
      </c>
      <c r="L32" s="62" t="str">
        <f t="shared" si="35"/>
        <v/>
      </c>
      <c r="M32" s="65" t="str">
        <f t="shared" si="125"/>
        <v/>
      </c>
      <c r="N32" s="68" t="str">
        <f t="shared" si="36"/>
        <v/>
      </c>
      <c r="O32" s="32"/>
      <c r="P32" s="120"/>
      <c r="Q32" s="62" t="str">
        <f t="shared" si="4"/>
        <v/>
      </c>
      <c r="R32" s="62" t="str">
        <f t="shared" si="37"/>
        <v/>
      </c>
      <c r="S32" s="65" t="str">
        <f t="shared" si="126"/>
        <v/>
      </c>
      <c r="T32" s="68" t="str">
        <f t="shared" si="38"/>
        <v/>
      </c>
      <c r="U32" s="32"/>
      <c r="V32" s="120"/>
      <c r="W32" s="62" t="str">
        <f t="shared" si="5"/>
        <v/>
      </c>
      <c r="X32" s="62" t="str">
        <f t="shared" si="39"/>
        <v/>
      </c>
      <c r="Y32" s="65" t="str">
        <f t="shared" si="127"/>
        <v/>
      </c>
      <c r="Z32" s="68" t="str">
        <f t="shared" si="40"/>
        <v/>
      </c>
      <c r="AA32" s="32"/>
      <c r="AB32" s="120"/>
      <c r="AC32" s="62" t="str">
        <f t="shared" si="6"/>
        <v/>
      </c>
      <c r="AD32" s="62" t="str">
        <f t="shared" si="41"/>
        <v/>
      </c>
      <c r="AE32" s="65" t="str">
        <f t="shared" si="128"/>
        <v/>
      </c>
      <c r="AF32" s="68" t="str">
        <f t="shared" si="42"/>
        <v/>
      </c>
      <c r="AG32" s="32"/>
      <c r="AH32" s="120"/>
      <c r="AI32" s="62" t="str">
        <f t="shared" si="7"/>
        <v/>
      </c>
      <c r="AJ32" s="62" t="str">
        <f t="shared" si="43"/>
        <v/>
      </c>
      <c r="AK32" s="65" t="str">
        <f t="shared" si="129"/>
        <v/>
      </c>
      <c r="AL32" s="68" t="str">
        <f t="shared" si="44"/>
        <v/>
      </c>
      <c r="AM32" s="32"/>
      <c r="AN32" s="120"/>
      <c r="AO32" s="62" t="str">
        <f t="shared" si="8"/>
        <v/>
      </c>
      <c r="AP32" s="62" t="str">
        <f t="shared" si="45"/>
        <v/>
      </c>
      <c r="AQ32" s="65" t="str">
        <f t="shared" si="130"/>
        <v/>
      </c>
      <c r="AR32" s="68" t="str">
        <f t="shared" si="46"/>
        <v/>
      </c>
      <c r="AS32" s="32"/>
      <c r="AT32" s="120"/>
      <c r="AU32" s="62" t="str">
        <f t="shared" si="9"/>
        <v/>
      </c>
      <c r="AV32" s="62" t="str">
        <f t="shared" si="47"/>
        <v/>
      </c>
      <c r="AW32" s="65" t="str">
        <f t="shared" si="131"/>
        <v/>
      </c>
      <c r="AX32" s="68" t="str">
        <f t="shared" si="48"/>
        <v/>
      </c>
      <c r="AY32" s="32"/>
      <c r="AZ32" s="120"/>
      <c r="BA32" s="62" t="str">
        <f t="shared" si="10"/>
        <v/>
      </c>
      <c r="BB32" s="62" t="str">
        <f t="shared" si="49"/>
        <v/>
      </c>
      <c r="BC32" s="65" t="str">
        <f t="shared" si="132"/>
        <v/>
      </c>
      <c r="BD32" s="68" t="str">
        <f t="shared" si="50"/>
        <v/>
      </c>
      <c r="BE32" s="32"/>
      <c r="BF32" s="120"/>
      <c r="BG32" s="62" t="str">
        <f t="shared" si="11"/>
        <v/>
      </c>
      <c r="BH32" s="62" t="str">
        <f t="shared" si="51"/>
        <v/>
      </c>
      <c r="BI32" s="65" t="str">
        <f t="shared" si="133"/>
        <v/>
      </c>
      <c r="BJ32" s="68" t="str">
        <f t="shared" si="52"/>
        <v/>
      </c>
      <c r="BK32" s="32"/>
      <c r="BL32" s="120"/>
      <c r="BM32" s="62" t="str">
        <f t="shared" si="12"/>
        <v/>
      </c>
      <c r="BN32" s="62" t="str">
        <f t="shared" si="53"/>
        <v/>
      </c>
      <c r="BO32" s="65" t="str">
        <f t="shared" si="134"/>
        <v/>
      </c>
      <c r="BP32" s="68" t="str">
        <f t="shared" si="54"/>
        <v/>
      </c>
      <c r="BQ32" s="32"/>
      <c r="BR32" s="120"/>
      <c r="BS32" s="62" t="str">
        <f t="shared" si="13"/>
        <v/>
      </c>
      <c r="BT32" s="62" t="str">
        <f t="shared" si="55"/>
        <v/>
      </c>
      <c r="BU32" s="65" t="str">
        <f t="shared" si="135"/>
        <v/>
      </c>
      <c r="BV32" s="68" t="str">
        <f t="shared" si="56"/>
        <v/>
      </c>
      <c r="BW32" s="32"/>
      <c r="BX32" s="120"/>
      <c r="BY32" s="62" t="str">
        <f t="shared" si="14"/>
        <v/>
      </c>
      <c r="BZ32" s="62" t="str">
        <f t="shared" si="57"/>
        <v/>
      </c>
      <c r="CA32" s="65" t="str">
        <f t="shared" si="136"/>
        <v/>
      </c>
      <c r="CB32" s="68" t="str">
        <f t="shared" si="58"/>
        <v/>
      </c>
      <c r="CC32" s="32"/>
      <c r="CD32" s="120"/>
      <c r="CE32" s="62" t="str">
        <f t="shared" si="15"/>
        <v/>
      </c>
      <c r="CF32" s="62" t="str">
        <f t="shared" si="59"/>
        <v/>
      </c>
      <c r="CG32" s="65" t="str">
        <f t="shared" si="137"/>
        <v/>
      </c>
      <c r="CH32" s="68" t="str">
        <f t="shared" si="60"/>
        <v/>
      </c>
      <c r="CI32" s="32"/>
      <c r="CJ32" s="120"/>
      <c r="CK32" s="62" t="str">
        <f t="shared" si="16"/>
        <v/>
      </c>
      <c r="CL32" s="62" t="str">
        <f t="shared" si="61"/>
        <v/>
      </c>
      <c r="CM32" s="65" t="str">
        <f t="shared" si="138"/>
        <v/>
      </c>
      <c r="CN32" s="68" t="str">
        <f t="shared" si="62"/>
        <v/>
      </c>
      <c r="CO32" s="32"/>
      <c r="CP32" s="120"/>
      <c r="CQ32" s="62" t="str">
        <f t="shared" si="17"/>
        <v/>
      </c>
      <c r="CR32" s="62" t="str">
        <f t="shared" si="63"/>
        <v/>
      </c>
      <c r="CS32" s="65" t="str">
        <f t="shared" si="139"/>
        <v/>
      </c>
      <c r="CT32" s="68" t="str">
        <f t="shared" si="64"/>
        <v/>
      </c>
      <c r="CU32" s="32"/>
      <c r="CV32" s="120"/>
      <c r="CW32" s="62" t="str">
        <f t="shared" si="18"/>
        <v/>
      </c>
      <c r="CX32" s="62" t="str">
        <f t="shared" si="65"/>
        <v/>
      </c>
      <c r="CY32" s="65" t="str">
        <f t="shared" si="140"/>
        <v/>
      </c>
      <c r="CZ32" s="68" t="str">
        <f t="shared" si="66"/>
        <v/>
      </c>
      <c r="DA32" s="32"/>
      <c r="DB32" s="120"/>
      <c r="DC32" s="62" t="str">
        <f t="shared" si="19"/>
        <v/>
      </c>
      <c r="DD32" s="62" t="str">
        <f t="shared" si="67"/>
        <v/>
      </c>
      <c r="DE32" s="65" t="str">
        <f t="shared" si="141"/>
        <v/>
      </c>
      <c r="DF32" s="68" t="str">
        <f t="shared" si="68"/>
        <v/>
      </c>
      <c r="DG32" s="32"/>
      <c r="DH32" s="120"/>
      <c r="DI32" s="62" t="str">
        <f t="shared" si="20"/>
        <v/>
      </c>
      <c r="DJ32" s="62" t="str">
        <f t="shared" si="69"/>
        <v/>
      </c>
      <c r="DK32" s="65" t="str">
        <f t="shared" si="142"/>
        <v/>
      </c>
      <c r="DL32" s="68" t="str">
        <f t="shared" si="70"/>
        <v/>
      </c>
      <c r="DM32" s="32"/>
      <c r="DN32" s="120"/>
      <c r="DO32" s="62" t="str">
        <f t="shared" si="21"/>
        <v/>
      </c>
      <c r="DP32" s="62" t="str">
        <f t="shared" si="71"/>
        <v/>
      </c>
      <c r="DQ32" s="65" t="str">
        <f t="shared" si="143"/>
        <v/>
      </c>
      <c r="DR32" s="68" t="str">
        <f t="shared" si="72"/>
        <v/>
      </c>
      <c r="DS32" s="32"/>
      <c r="DT32" s="120"/>
      <c r="DU32" s="62" t="str">
        <f t="shared" si="22"/>
        <v/>
      </c>
      <c r="DV32" s="62" t="str">
        <f t="shared" si="73"/>
        <v/>
      </c>
      <c r="DW32" s="65" t="str">
        <f t="shared" si="144"/>
        <v/>
      </c>
      <c r="DX32" s="68" t="str">
        <f t="shared" si="74"/>
        <v/>
      </c>
      <c r="DY32" s="32"/>
      <c r="DZ32" s="120"/>
      <c r="EA32" s="62" t="str">
        <f t="shared" si="23"/>
        <v/>
      </c>
      <c r="EB32" s="62" t="str">
        <f t="shared" si="75"/>
        <v/>
      </c>
      <c r="EC32" s="65" t="str">
        <f t="shared" si="145"/>
        <v/>
      </c>
      <c r="ED32" s="68" t="str">
        <f t="shared" si="76"/>
        <v/>
      </c>
      <c r="EE32" s="32"/>
      <c r="EF32" s="120"/>
      <c r="EG32" s="62" t="str">
        <f t="shared" si="24"/>
        <v/>
      </c>
      <c r="EH32" s="62" t="str">
        <f t="shared" si="77"/>
        <v/>
      </c>
      <c r="EI32" s="65" t="str">
        <f t="shared" si="146"/>
        <v/>
      </c>
      <c r="EJ32" s="68" t="str">
        <f t="shared" si="78"/>
        <v/>
      </c>
      <c r="EK32" s="32"/>
      <c r="EL32" s="120"/>
      <c r="EM32" s="62" t="str">
        <f t="shared" si="25"/>
        <v/>
      </c>
      <c r="EN32" s="62" t="str">
        <f t="shared" si="79"/>
        <v/>
      </c>
      <c r="EO32" s="65" t="str">
        <f t="shared" si="147"/>
        <v/>
      </c>
      <c r="EP32" s="68" t="str">
        <f t="shared" si="80"/>
        <v/>
      </c>
      <c r="EQ32" s="32"/>
      <c r="ER32" s="120"/>
      <c r="ES32" s="62" t="str">
        <f t="shared" si="26"/>
        <v/>
      </c>
      <c r="ET32" s="62" t="str">
        <f t="shared" si="81"/>
        <v/>
      </c>
      <c r="EU32" s="65" t="str">
        <f t="shared" si="148"/>
        <v/>
      </c>
      <c r="EV32" s="68" t="str">
        <f t="shared" si="82"/>
        <v/>
      </c>
      <c r="EW32" s="32"/>
      <c r="EX32" s="120"/>
      <c r="EY32" s="62" t="str">
        <f t="shared" si="27"/>
        <v/>
      </c>
      <c r="EZ32" s="62" t="str">
        <f t="shared" si="83"/>
        <v/>
      </c>
      <c r="FA32" s="65" t="str">
        <f t="shared" si="149"/>
        <v/>
      </c>
      <c r="FB32" s="68" t="str">
        <f t="shared" si="84"/>
        <v/>
      </c>
      <c r="FC32" s="32"/>
      <c r="FD32" s="120"/>
      <c r="FE32" s="62" t="str">
        <f t="shared" si="28"/>
        <v/>
      </c>
      <c r="FF32" s="62" t="str">
        <f t="shared" si="85"/>
        <v/>
      </c>
      <c r="FG32" s="65" t="str">
        <f t="shared" si="150"/>
        <v/>
      </c>
      <c r="FH32" s="68" t="str">
        <f t="shared" si="86"/>
        <v/>
      </c>
      <c r="FI32" s="32"/>
      <c r="FJ32" s="120"/>
      <c r="FK32" s="62" t="str">
        <f t="shared" si="29"/>
        <v/>
      </c>
      <c r="FL32" s="62" t="str">
        <f t="shared" si="87"/>
        <v/>
      </c>
      <c r="FM32" s="65" t="str">
        <f t="shared" si="151"/>
        <v/>
      </c>
      <c r="FN32" s="68" t="str">
        <f t="shared" si="88"/>
        <v/>
      </c>
      <c r="FO32" s="32"/>
      <c r="FP32" s="120"/>
      <c r="FQ32" s="62" t="str">
        <f t="shared" si="30"/>
        <v/>
      </c>
      <c r="FR32" s="62" t="str">
        <f t="shared" si="89"/>
        <v/>
      </c>
      <c r="FS32" s="65" t="str">
        <f t="shared" si="152"/>
        <v/>
      </c>
      <c r="FT32" s="68" t="str">
        <f t="shared" si="90"/>
        <v/>
      </c>
      <c r="FU32" s="32"/>
      <c r="FV32" s="120"/>
      <c r="FW32" s="62" t="str">
        <f t="shared" si="31"/>
        <v/>
      </c>
      <c r="FX32" s="62" t="str">
        <f t="shared" si="91"/>
        <v/>
      </c>
      <c r="FY32" s="65" t="str">
        <f t="shared" si="153"/>
        <v/>
      </c>
      <c r="FZ32" s="68" t="str">
        <f t="shared" si="92"/>
        <v/>
      </c>
      <c r="GA32" s="32"/>
      <c r="GC32" s="7" t="str">
        <f t="shared" si="93"/>
        <v/>
      </c>
      <c r="GD32" s="7" t="str">
        <f t="shared" ca="1" si="32"/>
        <v/>
      </c>
      <c r="GI32" s="45">
        <f t="shared" si="157"/>
        <v>0</v>
      </c>
      <c r="GT32" s="71" t="str">
        <f>IF(GT$9="", "", IF(AND(NOT('Personnel Details'!$N$11=""), $B32&gt;='Personnel Details'!$N$11), 'Personnel Details'!$O$11, IF(AND(NOT('Personnel Details'!$I$11=""), $B32&gt;='Personnel Details'!$I$11), 'Personnel Details'!$J$11, 'Personnel Details'!$E$11)))</f>
        <v/>
      </c>
      <c r="GU32" s="59" t="str">
        <f>IF(GT$9="", "", IF(AND(NOT('Personnel Details'!$N$11=""), $B32&gt;='Personnel Details'!$N$11), IF('Personnel Details'!$P$11="","", 'Personnel Details'!$P$11), IF(AND(NOT('Personnel Details'!$I$11=""), $B32&gt;='Personnel Details'!$I$11), IF('Personnel Details'!$K$11="", "", 'Personnel Details'!$K$11), IF('Personnel Details'!$F$11="", "", 'Personnel Details'!$F$11))))</f>
        <v/>
      </c>
      <c r="GV32" s="74" t="str">
        <f>IF(GT$9="", "", IF(AND(NOT('Personnel Details'!$N$11=""), $B32&gt;='Personnel Details'!$N$11), 'Personnel Details'!$Q$11, IF(AND(NOT('Personnel Details'!$I$11=""), $B32&gt;='Personnel Details'!$I$11), 'Personnel Details'!$L$11, 'Personnel Details'!$G$11)))</f>
        <v/>
      </c>
      <c r="GW32" s="59" t="str">
        <f t="shared" si="94"/>
        <v/>
      </c>
      <c r="GX32" s="53"/>
      <c r="GZ32" s="78" t="str">
        <f>IF(GZ$9="", "", IF(AND(NOT('Personnel Details'!$N$12=""), $B32&gt;='Personnel Details'!$N$12), 'Personnel Details'!$O$12, IF(AND(NOT('Personnel Details'!$I$12=""), $B32&gt;='Personnel Details'!$I$12), 'Personnel Details'!$J$12, 'Personnel Details'!$E$12)))</f>
        <v/>
      </c>
      <c r="HA32" s="59" t="str">
        <f>IF(GZ$9="", "", IF(AND(NOT('Personnel Details'!$N$12=""), $B32&gt;='Personnel Details'!$N$12), IF('Personnel Details'!$P$12="","", 'Personnel Details'!$P$12), IF(AND(NOT('Personnel Details'!$I$12=""), $B32&gt;='Personnel Details'!$I$12), IF('Personnel Details'!$K$12="", "", 'Personnel Details'!$K$12), IF('Personnel Details'!$F$12="", "", 'Personnel Details'!$F$12))))</f>
        <v/>
      </c>
      <c r="HB32" s="79" t="str">
        <f>IF(GZ$9="", "", IF(AND(NOT('Personnel Details'!$N$12=""), $B32&gt;='Personnel Details'!$N$12), 'Personnel Details'!$Q$12, IF(AND(NOT('Personnel Details'!$I$12=""), $B32&gt;='Personnel Details'!$I$12), 'Personnel Details'!$L$12, 'Personnel Details'!$G$12)))</f>
        <v/>
      </c>
      <c r="HC32" s="59" t="str">
        <f t="shared" si="95"/>
        <v/>
      </c>
      <c r="HD32" s="53"/>
      <c r="HF32" s="78" t="str">
        <f>IF(HF$9="", "", IF(AND(NOT('Personnel Details'!$N$13=""), $B32&gt;='Personnel Details'!$N$13), 'Personnel Details'!$O$13, IF(AND(NOT('Personnel Details'!$I$13=""), $B32&gt;='Personnel Details'!$I$13), 'Personnel Details'!$J$13, 'Personnel Details'!$E$13)))</f>
        <v/>
      </c>
      <c r="HG32" s="59" t="str">
        <f>IF(HF$9="", "", IF(AND(NOT('Personnel Details'!$N$13=""), $B32&gt;='Personnel Details'!$N$13), IF('Personnel Details'!$P$13="","", 'Personnel Details'!$P$13), IF(AND(NOT('Personnel Details'!$I$13=""), $B32&gt;='Personnel Details'!$I$13), IF('Personnel Details'!$K$13="", "", 'Personnel Details'!$K$13), IF('Personnel Details'!$F$13="", "", 'Personnel Details'!$F$13))))</f>
        <v/>
      </c>
      <c r="HH32" s="79" t="str">
        <f>IF(HF$9="", "", IF(AND(NOT('Personnel Details'!$N$13=""), $B32&gt;='Personnel Details'!$N$13), 'Personnel Details'!$Q$13, IF(AND(NOT('Personnel Details'!$I$13=""), $B32&gt;='Personnel Details'!$I$13), 'Personnel Details'!$L$13, 'Personnel Details'!$G$13)))</f>
        <v/>
      </c>
      <c r="HI32" s="59" t="str">
        <f t="shared" si="96"/>
        <v/>
      </c>
      <c r="HJ32" s="53"/>
      <c r="HL32" s="78" t="str">
        <f>IF(HL$9="", "", IF(AND(NOT('Personnel Details'!$N$14=""), $B32&gt;='Personnel Details'!$N$14), 'Personnel Details'!$O$14, IF(AND(NOT('Personnel Details'!$I$14=""), $B32&gt;='Personnel Details'!$I$14), 'Personnel Details'!$J$14, 'Personnel Details'!$E$14)))</f>
        <v/>
      </c>
      <c r="HM32" s="59" t="str">
        <f>IF(HL$9="", "", IF(AND(NOT('Personnel Details'!$N$14=""), $B32&gt;='Personnel Details'!$N$14), IF('Personnel Details'!$P$14="","", 'Personnel Details'!$P$14), IF(AND(NOT('Personnel Details'!$I$14=""), $B32&gt;='Personnel Details'!$I$14), IF('Personnel Details'!$K$14="", "", 'Personnel Details'!$K$14), IF('Personnel Details'!$F$14="", "", 'Personnel Details'!$F$14))))</f>
        <v/>
      </c>
      <c r="HN32" s="79" t="str">
        <f>IF(HL$9="", "", IF(AND(NOT('Personnel Details'!$N$14=""), $B32&gt;='Personnel Details'!$N$14), 'Personnel Details'!$Q$14, IF(AND(NOT('Personnel Details'!$I$14=""), $B32&gt;='Personnel Details'!$I$14), 'Personnel Details'!$L$14, 'Personnel Details'!$G$14)))</f>
        <v/>
      </c>
      <c r="HO32" s="59" t="str">
        <f t="shared" si="97"/>
        <v/>
      </c>
      <c r="HP32" s="53"/>
      <c r="HR32" s="78" t="str">
        <f>IF(HR$9="", "", IF(AND(NOT('Personnel Details'!$N$15=""), $B32&gt;='Personnel Details'!$N$15), 'Personnel Details'!$O$15, IF(AND(NOT('Personnel Details'!$I$15=""), $B32&gt;='Personnel Details'!$I$15), 'Personnel Details'!$J$15, 'Personnel Details'!$E$15)))</f>
        <v/>
      </c>
      <c r="HS32" s="59" t="str">
        <f>IF(HR$9="", "", IF(AND(NOT('Personnel Details'!$N$15=""), $B32&gt;='Personnel Details'!$N$15), IF('Personnel Details'!$P$15="","", 'Personnel Details'!$P$15), IF(AND(NOT('Personnel Details'!$I$15=""), $B32&gt;='Personnel Details'!$I$15), IF('Personnel Details'!$K$15="", "", 'Personnel Details'!$K$15), IF('Personnel Details'!$F$15="", "", 'Personnel Details'!$F$15))))</f>
        <v/>
      </c>
      <c r="HT32" s="79" t="str">
        <f>IF(HR$9="", "", IF(AND(NOT('Personnel Details'!$N$15=""), $B32&gt;='Personnel Details'!$N$15), 'Personnel Details'!$Q$15, IF(AND(NOT('Personnel Details'!$I$15=""), $B32&gt;='Personnel Details'!$I$15), 'Personnel Details'!$L$15, 'Personnel Details'!$G$15)))</f>
        <v/>
      </c>
      <c r="HU32" s="59" t="str">
        <f t="shared" si="98"/>
        <v/>
      </c>
      <c r="HV32" s="53"/>
      <c r="HX32" s="78" t="str">
        <f>IF(HX$9="", "", IF(AND(NOT('Personnel Details'!$N$16=""), $B32&gt;='Personnel Details'!$N$16), 'Personnel Details'!$O$16, IF(AND(NOT('Personnel Details'!$I$16=""), $B32&gt;='Personnel Details'!$I$16), 'Personnel Details'!$J$16, 'Personnel Details'!$E$16)))</f>
        <v/>
      </c>
      <c r="HY32" s="59" t="str">
        <f>IF(HX$9="", "", IF(AND(NOT('Personnel Details'!$N$16=""), $B32&gt;='Personnel Details'!$N$16), IF('Personnel Details'!$P$16="","", 'Personnel Details'!$P$16), IF(AND(NOT('Personnel Details'!$I$16=""), $B32&gt;='Personnel Details'!$I$16), IF('Personnel Details'!$K$16="", "", 'Personnel Details'!$K$16), IF('Personnel Details'!$F$16="", "", 'Personnel Details'!$F$16))))</f>
        <v/>
      </c>
      <c r="HZ32" s="79" t="str">
        <f>IF(HX$9="", "", IF(AND(NOT('Personnel Details'!$N$16=""), $B32&gt;='Personnel Details'!$N$16), 'Personnel Details'!$Q$16, IF(AND(NOT('Personnel Details'!$I$16=""), $B32&gt;='Personnel Details'!$I$16), 'Personnel Details'!$L$16, 'Personnel Details'!$G$16)))</f>
        <v/>
      </c>
      <c r="IA32" s="59" t="str">
        <f t="shared" si="99"/>
        <v/>
      </c>
      <c r="IB32" s="53"/>
      <c r="ID32" s="78" t="str">
        <f>IF(ID$9="", "", IF(AND(NOT('Personnel Details'!$N$17=""), $B32&gt;='Personnel Details'!$N$17), 'Personnel Details'!$O$17, IF(AND(NOT('Personnel Details'!$I$17=""), $B32&gt;='Personnel Details'!$I$17), 'Personnel Details'!$J$17, 'Personnel Details'!$E$17)))</f>
        <v/>
      </c>
      <c r="IE32" s="59" t="str">
        <f>IF(ID$9="", "", IF(AND(NOT('Personnel Details'!$N$17=""), $B32&gt;='Personnel Details'!$N$17), IF('Personnel Details'!$P$17="","", 'Personnel Details'!$P$17), IF(AND(NOT('Personnel Details'!$I$17=""), $B32&gt;='Personnel Details'!$I$17), IF('Personnel Details'!$K$17="", "", 'Personnel Details'!$K$17), IF('Personnel Details'!$F$17="", "", 'Personnel Details'!$F$17))))</f>
        <v/>
      </c>
      <c r="IF32" s="79" t="str">
        <f>IF(ID$9="", "", IF(AND(NOT('Personnel Details'!$N$17=""), $B32&gt;='Personnel Details'!$N$17), 'Personnel Details'!$Q$17, IF(AND(NOT('Personnel Details'!$I$17=""), $B32&gt;='Personnel Details'!$I$17), 'Personnel Details'!$L$17, 'Personnel Details'!$G$17)))</f>
        <v/>
      </c>
      <c r="IG32" s="59" t="str">
        <f t="shared" si="100"/>
        <v/>
      </c>
      <c r="IH32" s="53"/>
      <c r="IJ32" s="78" t="str">
        <f>IF(IJ$9="", "", IF(AND(NOT('Personnel Details'!$N$18=""), $B32&gt;='Personnel Details'!$N$18), 'Personnel Details'!$O$18, IF(AND(NOT('Personnel Details'!$I$18=""), $B32&gt;='Personnel Details'!$I$18), 'Personnel Details'!$J$18, 'Personnel Details'!$E$18)))</f>
        <v/>
      </c>
      <c r="IK32" s="59" t="str">
        <f>IF(IJ$9="", "", IF(AND(NOT('Personnel Details'!$N$18=""), $B32&gt;='Personnel Details'!$N$18), IF('Personnel Details'!$P$18="","", 'Personnel Details'!$P$18), IF(AND(NOT('Personnel Details'!$I$18=""), $B32&gt;='Personnel Details'!$I$18), IF('Personnel Details'!$K$18="", "", 'Personnel Details'!$K$18), IF('Personnel Details'!$F$18="", "", 'Personnel Details'!$F$18))))</f>
        <v/>
      </c>
      <c r="IL32" s="79" t="str">
        <f>IF(IJ$9="", "", IF(AND(NOT('Personnel Details'!$N$18=""), $B32&gt;='Personnel Details'!$N$18), 'Personnel Details'!$Q$18, IF(AND(NOT('Personnel Details'!$I$18=""), $B32&gt;='Personnel Details'!$I$18), 'Personnel Details'!$L$18, 'Personnel Details'!$G$18)))</f>
        <v/>
      </c>
      <c r="IM32" s="59" t="str">
        <f t="shared" si="101"/>
        <v/>
      </c>
      <c r="IN32" s="53"/>
      <c r="IP32" s="78" t="str">
        <f>IF(IP$9="", "", IF(AND(NOT('Personnel Details'!$N$19=""), $B32&gt;='Personnel Details'!$N$19), 'Personnel Details'!$O$19, IF(AND(NOT('Personnel Details'!$I$19=""), $B32&gt;='Personnel Details'!$I$19), 'Personnel Details'!$J$19, 'Personnel Details'!$E$19)))</f>
        <v/>
      </c>
      <c r="IQ32" s="59" t="str">
        <f>IF(IP$9="", "", IF(AND(NOT('Personnel Details'!$N$19=""), $B32&gt;='Personnel Details'!$N$19), IF('Personnel Details'!$P$19="","", 'Personnel Details'!$P$19), IF(AND(NOT('Personnel Details'!$I$19=""), $B32&gt;='Personnel Details'!$I$19), IF('Personnel Details'!$K$19="", "", 'Personnel Details'!$K$19), IF('Personnel Details'!$F$19="", "", 'Personnel Details'!$F$19))))</f>
        <v/>
      </c>
      <c r="IR32" s="79" t="str">
        <f>IF(IP$9="", "", IF(AND(NOT('Personnel Details'!$N$19=""), $B32&gt;='Personnel Details'!$N$19), 'Personnel Details'!$Q$19, IF(AND(NOT('Personnel Details'!$I$19=""), $B32&gt;='Personnel Details'!$I$19), 'Personnel Details'!$L$19, 'Personnel Details'!$G$19)))</f>
        <v/>
      </c>
      <c r="IS32" s="59" t="str">
        <f t="shared" si="102"/>
        <v/>
      </c>
      <c r="IT32" s="53"/>
      <c r="IV32" s="78" t="str">
        <f>IF(IV$9="", "", IF(AND(NOT('Personnel Details'!$N$20=""), $B32&gt;='Personnel Details'!$N$20), 'Personnel Details'!$O$20, IF(AND(NOT('Personnel Details'!$I$20=""), $B32&gt;='Personnel Details'!$I$20), 'Personnel Details'!$J$20, 'Personnel Details'!$E$20)))</f>
        <v/>
      </c>
      <c r="IW32" s="59" t="str">
        <f>IF(IV$9="", "", IF(AND(NOT('Personnel Details'!$N$20=""), $B32&gt;='Personnel Details'!$N$20), IF('Personnel Details'!$P$20="","", 'Personnel Details'!$P$20), IF(AND(NOT('Personnel Details'!$I$20=""), $B32&gt;='Personnel Details'!$I$20), IF('Personnel Details'!$K$20="", "", 'Personnel Details'!$K$20), IF('Personnel Details'!$F$20="", "", 'Personnel Details'!$F$20))))</f>
        <v/>
      </c>
      <c r="IX32" s="79" t="str">
        <f>IF(IV$9="", "", IF(AND(NOT('Personnel Details'!$N$20=""), $B32&gt;='Personnel Details'!$N$20), 'Personnel Details'!$Q$20, IF(AND(NOT('Personnel Details'!$I$20=""), $B32&gt;='Personnel Details'!$I$20), 'Personnel Details'!$L$20, 'Personnel Details'!$G$20)))</f>
        <v/>
      </c>
      <c r="IY32" s="59" t="str">
        <f t="shared" si="103"/>
        <v/>
      </c>
      <c r="IZ32" s="53"/>
      <c r="JB32" s="78" t="str">
        <f>IF(JB$9="", "", IF(AND(NOT('Personnel Details'!$N$21=""), $B32&gt;='Personnel Details'!$N$21), 'Personnel Details'!$O$21, IF(AND(NOT('Personnel Details'!$I$21=""), $B32&gt;='Personnel Details'!$I$21), 'Personnel Details'!$J$21, 'Personnel Details'!$E$21)))</f>
        <v/>
      </c>
      <c r="JC32" s="59" t="str">
        <f>IF(JB$9="", "", IF(AND(NOT('Personnel Details'!$N$21=""), $B32&gt;='Personnel Details'!$N$21), IF('Personnel Details'!$P$21="","", 'Personnel Details'!$P$21), IF(AND(NOT('Personnel Details'!$I$21=""), $B32&gt;='Personnel Details'!$I$21), IF('Personnel Details'!$K$21="", "", 'Personnel Details'!$K$21), IF('Personnel Details'!$F$21="", "", 'Personnel Details'!$F$21))))</f>
        <v/>
      </c>
      <c r="JD32" s="79" t="str">
        <f>IF(JB$9="", "", IF(AND(NOT('Personnel Details'!$N$21=""), $B32&gt;='Personnel Details'!$N$21), 'Personnel Details'!$Q$21, IF(AND(NOT('Personnel Details'!$I$21=""), $B32&gt;='Personnel Details'!$I$21), 'Personnel Details'!$L$21, 'Personnel Details'!$G$21)))</f>
        <v/>
      </c>
      <c r="JE32" s="59" t="str">
        <f t="shared" si="104"/>
        <v/>
      </c>
      <c r="JF32" s="53"/>
      <c r="JH32" s="78" t="str">
        <f>IF(JH$9="", "", IF(AND(NOT('Personnel Details'!$N$22=""), $B32&gt;='Personnel Details'!$N$22), 'Personnel Details'!$O$22, IF(AND(NOT('Personnel Details'!$I$22=""), $B32&gt;='Personnel Details'!$I$22), 'Personnel Details'!$J$22, 'Personnel Details'!$E$22)))</f>
        <v/>
      </c>
      <c r="JI32" s="59" t="str">
        <f>IF(JH$9="", "", IF(AND(NOT('Personnel Details'!$N$22=""), $B32&gt;='Personnel Details'!$N$22), IF('Personnel Details'!$P$22="","", 'Personnel Details'!$P$22), IF(AND(NOT('Personnel Details'!$I$22=""), $B32&gt;='Personnel Details'!$I$22), IF('Personnel Details'!$K$22="", "", 'Personnel Details'!$K$22), IF('Personnel Details'!$F$22="", "", 'Personnel Details'!$F$22))))</f>
        <v/>
      </c>
      <c r="JJ32" s="79" t="str">
        <f>IF(JH$9="", "", IF(AND(NOT('Personnel Details'!$N$22=""), $B32&gt;='Personnel Details'!$N$22), 'Personnel Details'!$Q$22, IF(AND(NOT('Personnel Details'!$I$22=""), $B32&gt;='Personnel Details'!$I$22), 'Personnel Details'!$L$22, 'Personnel Details'!$G$22)))</f>
        <v/>
      </c>
      <c r="JK32" s="59" t="str">
        <f t="shared" si="105"/>
        <v/>
      </c>
      <c r="JL32" s="53"/>
      <c r="JN32" s="78" t="str">
        <f>IF(JN$9="", "", IF(AND(NOT('Personnel Details'!$N$23=""), $B32&gt;='Personnel Details'!$N$23), 'Personnel Details'!$O$23, IF(AND(NOT('Personnel Details'!$I$23=""), $B32&gt;='Personnel Details'!$I$23), 'Personnel Details'!$J$23, 'Personnel Details'!$E$23)))</f>
        <v/>
      </c>
      <c r="JO32" s="59" t="str">
        <f>IF(JN$9="", "", IF(AND(NOT('Personnel Details'!$N$23=""), $B32&gt;='Personnel Details'!$N$23), IF('Personnel Details'!$P$23="","", 'Personnel Details'!$P$23), IF(AND(NOT('Personnel Details'!$I$23=""), $B32&gt;='Personnel Details'!$I$23), IF('Personnel Details'!$K$23="", "", 'Personnel Details'!$K$23), IF('Personnel Details'!$F$23="", "", 'Personnel Details'!$F$23))))</f>
        <v/>
      </c>
      <c r="JP32" s="79" t="str">
        <f>IF(JN$9="", "", IF(AND(NOT('Personnel Details'!$N$23=""), $B32&gt;='Personnel Details'!$N$23), 'Personnel Details'!$Q$23, IF(AND(NOT('Personnel Details'!$I$23=""), $B32&gt;='Personnel Details'!$I$23), 'Personnel Details'!$L$23, 'Personnel Details'!$G$23)))</f>
        <v/>
      </c>
      <c r="JQ32" s="59" t="str">
        <f t="shared" si="106"/>
        <v/>
      </c>
      <c r="JR32" s="53"/>
      <c r="JT32" s="78" t="str">
        <f>IF(JT$9="", "", IF(AND(NOT('Personnel Details'!$N$24=""), $B32&gt;='Personnel Details'!$N$24), 'Personnel Details'!$O$24, IF(AND(NOT('Personnel Details'!$I$24=""), $B32&gt;='Personnel Details'!$I$24), 'Personnel Details'!$J$24, 'Personnel Details'!$E$24)))</f>
        <v/>
      </c>
      <c r="JU32" s="59" t="str">
        <f>IF(JT$9="", "", IF(AND(NOT('Personnel Details'!$N$24=""), $B32&gt;='Personnel Details'!$N$24), IF('Personnel Details'!$P$24="","", 'Personnel Details'!$P$24), IF(AND(NOT('Personnel Details'!$I$24=""), $B32&gt;='Personnel Details'!$I$24), IF('Personnel Details'!$K$24="", "", 'Personnel Details'!$K$24), IF('Personnel Details'!$F$24="", "", 'Personnel Details'!$F$24))))</f>
        <v/>
      </c>
      <c r="JV32" s="79" t="str">
        <f>IF(JT$9="", "", IF(AND(NOT('Personnel Details'!$N$24=""), $B32&gt;='Personnel Details'!$N$24), 'Personnel Details'!$Q$24, IF(AND(NOT('Personnel Details'!$I$24=""), $B32&gt;='Personnel Details'!$I$24), 'Personnel Details'!$L$24, 'Personnel Details'!$G$24)))</f>
        <v/>
      </c>
      <c r="JW32" s="59" t="str">
        <f t="shared" si="107"/>
        <v/>
      </c>
      <c r="JX32" s="53"/>
      <c r="JZ32" s="78" t="str">
        <f>IF(JZ$9="", "", IF(AND(NOT('Personnel Details'!$N$25=""), $B32&gt;='Personnel Details'!$N$25), 'Personnel Details'!$O$25, IF(AND(NOT('Personnel Details'!$I$25=""), $B32&gt;='Personnel Details'!$I$25), 'Personnel Details'!$J$25, 'Personnel Details'!$E$25)))</f>
        <v/>
      </c>
      <c r="KA32" s="59" t="str">
        <f>IF(JZ$9="", "", IF(AND(NOT('Personnel Details'!$N$25=""), $B32&gt;='Personnel Details'!$N$25), IF('Personnel Details'!$P$25="","", 'Personnel Details'!$P$25), IF(AND(NOT('Personnel Details'!$I$25=""), $B32&gt;='Personnel Details'!$I$25), IF('Personnel Details'!$K$25="", "", 'Personnel Details'!$K$25), IF('Personnel Details'!$F$25="", "", 'Personnel Details'!$F$25))))</f>
        <v/>
      </c>
      <c r="KB32" s="79" t="str">
        <f>IF(JZ$9="", "", IF(AND(NOT('Personnel Details'!$N$25=""), $B32&gt;='Personnel Details'!$N$25), 'Personnel Details'!$Q$25, IF(AND(NOT('Personnel Details'!$I$25=""), $B32&gt;='Personnel Details'!$I$25), 'Personnel Details'!$L$25, 'Personnel Details'!$G$25)))</f>
        <v/>
      </c>
      <c r="KC32" s="59" t="str">
        <f t="shared" si="108"/>
        <v/>
      </c>
      <c r="KD32" s="53"/>
      <c r="KF32" s="78" t="str">
        <f>IF(KF$9="", "", IF(AND(NOT('Personnel Details'!$N$26=""), $B32&gt;='Personnel Details'!$N$26), 'Personnel Details'!$O$26, IF(AND(NOT('Personnel Details'!$I$26=""), $B32&gt;='Personnel Details'!$I$26), 'Personnel Details'!$J$26, 'Personnel Details'!$E$26)))</f>
        <v/>
      </c>
      <c r="KG32" s="59" t="str">
        <f>IF(KF$9="", "", IF(AND(NOT('Personnel Details'!$N$26=""), $B32&gt;='Personnel Details'!$N$26), IF('Personnel Details'!$P$26="","", 'Personnel Details'!$P$26), IF(AND(NOT('Personnel Details'!$I$26=""), $B32&gt;='Personnel Details'!$I$26), IF('Personnel Details'!$K$26="", "", 'Personnel Details'!$K$26), IF('Personnel Details'!$F$26="", "", 'Personnel Details'!$F$26))))</f>
        <v/>
      </c>
      <c r="KH32" s="79" t="str">
        <f>IF(KF$9="", "", IF(AND(NOT('Personnel Details'!$N$26=""), $B32&gt;='Personnel Details'!$N$26), 'Personnel Details'!$Q$26, IF(AND(NOT('Personnel Details'!$I$26=""), $B32&gt;='Personnel Details'!$I$26), 'Personnel Details'!$L$26, 'Personnel Details'!$G$26)))</f>
        <v/>
      </c>
      <c r="KI32" s="59" t="str">
        <f t="shared" si="109"/>
        <v/>
      </c>
      <c r="KJ32" s="53"/>
      <c r="KL32" s="78" t="str">
        <f>IF(KL$9="", "", IF(AND(NOT('Personnel Details'!$N$27=""), $B32&gt;='Personnel Details'!$N$27), 'Personnel Details'!$O$27, IF(AND(NOT('Personnel Details'!$I$27=""), $B32&gt;='Personnel Details'!$I$27), 'Personnel Details'!$J$27, 'Personnel Details'!$E$27)))</f>
        <v/>
      </c>
      <c r="KM32" s="59" t="str">
        <f>IF(KL$9="", "", IF(AND(NOT('Personnel Details'!$N$27=""), $B32&gt;='Personnel Details'!$N$27), IF('Personnel Details'!$P$27="","", 'Personnel Details'!$P$27), IF(AND(NOT('Personnel Details'!$I$27=""), $B32&gt;='Personnel Details'!$I$27), IF('Personnel Details'!$K$27="", "", 'Personnel Details'!$K$27), IF('Personnel Details'!$F$27="", "", 'Personnel Details'!$F$27))))</f>
        <v/>
      </c>
      <c r="KN32" s="79" t="str">
        <f>IF(KL$9="", "", IF(AND(NOT('Personnel Details'!$N$27=""), $B32&gt;='Personnel Details'!$N$27), 'Personnel Details'!$Q$27, IF(AND(NOT('Personnel Details'!$I$27=""), $B32&gt;='Personnel Details'!$I$27), 'Personnel Details'!$L$27, 'Personnel Details'!$G$27)))</f>
        <v/>
      </c>
      <c r="KO32" s="59" t="str">
        <f t="shared" si="110"/>
        <v/>
      </c>
      <c r="KP32" s="53"/>
      <c r="KR32" s="78" t="str">
        <f>IF(KR$9="", "", IF(AND(NOT('Personnel Details'!$N$28=""), $B32&gt;='Personnel Details'!$N$28), 'Personnel Details'!$O$28, IF(AND(NOT('Personnel Details'!$I$28=""), $B32&gt;='Personnel Details'!$I$28), 'Personnel Details'!$J$28, 'Personnel Details'!$E$28)))</f>
        <v/>
      </c>
      <c r="KS32" s="59" t="str">
        <f>IF(KR$9="", "", IF(AND(NOT('Personnel Details'!$N$28=""), $B32&gt;='Personnel Details'!$N$28), IF('Personnel Details'!$P$28="","", 'Personnel Details'!$P$28), IF(AND(NOT('Personnel Details'!$I$28=""), $B32&gt;='Personnel Details'!$I$28), IF('Personnel Details'!$K$28="", "", 'Personnel Details'!$K$28), IF('Personnel Details'!$F$28="", "", 'Personnel Details'!$F$28))))</f>
        <v/>
      </c>
      <c r="KT32" s="79" t="str">
        <f>IF(KR$9="", "", IF(AND(NOT('Personnel Details'!$N$28=""), $B32&gt;='Personnel Details'!$N$28), 'Personnel Details'!$Q$28, IF(AND(NOT('Personnel Details'!$I$28=""), $B32&gt;='Personnel Details'!$I$28), 'Personnel Details'!$L$28, 'Personnel Details'!$G$28)))</f>
        <v/>
      </c>
      <c r="KU32" s="59" t="str">
        <f t="shared" si="111"/>
        <v/>
      </c>
      <c r="KV32" s="53"/>
      <c r="KX32" s="78" t="str">
        <f>IF(KX$9="", "", IF(AND(NOT('Personnel Details'!$N$29=""), $B32&gt;='Personnel Details'!$N$29), 'Personnel Details'!$O$29, IF(AND(NOT('Personnel Details'!$I$29=""), $B32&gt;='Personnel Details'!$I$29), 'Personnel Details'!$J$29, 'Personnel Details'!$E$29)))</f>
        <v/>
      </c>
      <c r="KY32" s="59" t="str">
        <f>IF(KX$9="", "", IF(AND(NOT('Personnel Details'!$N$29=""), $B32&gt;='Personnel Details'!$N$29), IF('Personnel Details'!$P$29="","", 'Personnel Details'!$P$29), IF(AND(NOT('Personnel Details'!$I$29=""), $B32&gt;='Personnel Details'!$I$29), IF('Personnel Details'!$K$29="", "", 'Personnel Details'!$K$29), IF('Personnel Details'!$F$29="", "", 'Personnel Details'!$F$29))))</f>
        <v/>
      </c>
      <c r="KZ32" s="79" t="str">
        <f>IF(KX$9="", "", IF(AND(NOT('Personnel Details'!$N$29=""), $B32&gt;='Personnel Details'!$N$29), 'Personnel Details'!$Q$29, IF(AND(NOT('Personnel Details'!$I$29=""), $B32&gt;='Personnel Details'!$I$29), 'Personnel Details'!$L$29, 'Personnel Details'!$G$29)))</f>
        <v/>
      </c>
      <c r="LA32" s="59" t="str">
        <f t="shared" si="112"/>
        <v/>
      </c>
      <c r="LB32" s="53"/>
      <c r="LD32" s="78" t="str">
        <f>IF(LD$9="", "", IF(AND(NOT('Personnel Details'!$N$30=""), $B32&gt;='Personnel Details'!$N$30), 'Personnel Details'!$O$30, IF(AND(NOT('Personnel Details'!$I$30=""), $B32&gt;='Personnel Details'!$I$30), 'Personnel Details'!$J$30, 'Personnel Details'!$E$30)))</f>
        <v/>
      </c>
      <c r="LE32" s="59" t="str">
        <f>IF(LD$9="", "", IF(AND(NOT('Personnel Details'!$N$30=""), $B32&gt;='Personnel Details'!$N$30), IF('Personnel Details'!$P$30="","", 'Personnel Details'!$P$30), IF(AND(NOT('Personnel Details'!$I$30=""), $B32&gt;='Personnel Details'!$I$30), IF('Personnel Details'!$K$30="", "", 'Personnel Details'!$K$30), IF('Personnel Details'!$F$30="", "", 'Personnel Details'!$F$30))))</f>
        <v/>
      </c>
      <c r="LF32" s="79" t="str">
        <f>IF(LD$9="", "", IF(AND(NOT('Personnel Details'!$N$30=""), $B32&gt;='Personnel Details'!$N$30), 'Personnel Details'!$Q$30, IF(AND(NOT('Personnel Details'!$I$30=""), $B32&gt;='Personnel Details'!$I$30), 'Personnel Details'!$L$30, 'Personnel Details'!$G$30)))</f>
        <v/>
      </c>
      <c r="LG32" s="59" t="str">
        <f t="shared" si="113"/>
        <v/>
      </c>
      <c r="LH32" s="53"/>
      <c r="LJ32" s="78" t="str">
        <f>IF(LJ$9="", "", IF(AND(NOT('Personnel Details'!$N$31=""), $B32&gt;='Personnel Details'!$N$31), 'Personnel Details'!$O$31, IF(AND(NOT('Personnel Details'!$I$31=""), $B32&gt;='Personnel Details'!$I$31), 'Personnel Details'!$J$31, 'Personnel Details'!$E$31)))</f>
        <v/>
      </c>
      <c r="LK32" s="59" t="str">
        <f>IF(LJ$9="", "", IF(AND(NOT('Personnel Details'!$N$31=""), $B32&gt;='Personnel Details'!$N$31), IF('Personnel Details'!$P$31="","", 'Personnel Details'!$P$31), IF(AND(NOT('Personnel Details'!$I$31=""), $B32&gt;='Personnel Details'!$I$31), IF('Personnel Details'!$K$31="", "", 'Personnel Details'!$K$31), IF('Personnel Details'!$F$31="", "", 'Personnel Details'!$F$31))))</f>
        <v/>
      </c>
      <c r="LL32" s="79" t="str">
        <f>IF(LJ$9="", "", IF(AND(NOT('Personnel Details'!$N$31=""), $B32&gt;='Personnel Details'!$N$31), 'Personnel Details'!$Q$31, IF(AND(NOT('Personnel Details'!$I$31=""), $B32&gt;='Personnel Details'!$I$31), 'Personnel Details'!$L$31, 'Personnel Details'!$G$31)))</f>
        <v/>
      </c>
      <c r="LM32" s="59" t="str">
        <f t="shared" si="114"/>
        <v/>
      </c>
      <c r="LN32" s="53"/>
      <c r="LP32" s="78" t="str">
        <f>IF(LP$9="", "", IF(AND(NOT('Personnel Details'!$N$32=""), $B32&gt;='Personnel Details'!$N$32), 'Personnel Details'!$O$32, IF(AND(NOT('Personnel Details'!$I$32=""), $B32&gt;='Personnel Details'!$I$32), 'Personnel Details'!$J$32, 'Personnel Details'!$E$32)))</f>
        <v/>
      </c>
      <c r="LQ32" s="59" t="str">
        <f>IF(LP$9="", "", IF(AND(NOT('Personnel Details'!$N$32=""), $B32&gt;='Personnel Details'!$N$32), IF('Personnel Details'!$P$32="","", 'Personnel Details'!$P$32), IF(AND(NOT('Personnel Details'!$I$32=""), $B32&gt;='Personnel Details'!$I$32), IF('Personnel Details'!$K$32="", "", 'Personnel Details'!$K$32), IF('Personnel Details'!$F$32="", "", 'Personnel Details'!$F$32))))</f>
        <v/>
      </c>
      <c r="LR32" s="79" t="str">
        <f>IF(LP$9="", "", IF(AND(NOT('Personnel Details'!$N$32=""), $B32&gt;='Personnel Details'!$N$32), 'Personnel Details'!$Q$32, IF(AND(NOT('Personnel Details'!$I$32=""), $B32&gt;='Personnel Details'!$I$32), 'Personnel Details'!$L$32, 'Personnel Details'!$G$32)))</f>
        <v/>
      </c>
      <c r="LS32" s="59" t="str">
        <f t="shared" si="115"/>
        <v/>
      </c>
      <c r="LT32" s="53"/>
      <c r="LV32" s="78" t="str">
        <f>IF(LV$9="", "", IF(AND(NOT('Personnel Details'!$N$33=""), $B32&gt;='Personnel Details'!$N$33), 'Personnel Details'!$O$33, IF(AND(NOT('Personnel Details'!$I$33=""), $B32&gt;='Personnel Details'!$I$33), 'Personnel Details'!$J$33, 'Personnel Details'!$E$33)))</f>
        <v/>
      </c>
      <c r="LW32" s="59" t="str">
        <f>IF(LV$9="", "", IF(AND(NOT('Personnel Details'!$N$33=""), $B32&gt;='Personnel Details'!$N$33), IF('Personnel Details'!$P$33="","", 'Personnel Details'!$P$33), IF(AND(NOT('Personnel Details'!$I$33=""), $B32&gt;='Personnel Details'!$I$33), IF('Personnel Details'!$K$33="", "", 'Personnel Details'!$K$33), IF('Personnel Details'!$F$33="", "", 'Personnel Details'!$F$33))))</f>
        <v/>
      </c>
      <c r="LX32" s="79" t="str">
        <f>IF(LV$9="", "", IF(AND(NOT('Personnel Details'!$N$33=""), $B32&gt;='Personnel Details'!$N$33), 'Personnel Details'!$Q$33, IF(AND(NOT('Personnel Details'!$I$33=""), $B32&gt;='Personnel Details'!$I$33), 'Personnel Details'!$L$33, 'Personnel Details'!$G$33)))</f>
        <v/>
      </c>
      <c r="LY32" s="59" t="str">
        <f t="shared" si="116"/>
        <v/>
      </c>
      <c r="LZ32" s="53"/>
      <c r="MB32" s="78" t="str">
        <f>IF(MB$9="", "", IF(AND(NOT('Personnel Details'!$N$34=""), $B32&gt;='Personnel Details'!$N$34), 'Personnel Details'!$O$34, IF(AND(NOT('Personnel Details'!$I$34=""), $B32&gt;='Personnel Details'!$I$34), 'Personnel Details'!$J$34, 'Personnel Details'!$E$34)))</f>
        <v/>
      </c>
      <c r="MC32" s="59" t="str">
        <f>IF(MB$9="", "", IF(AND(NOT('Personnel Details'!$N$34=""), $B32&gt;='Personnel Details'!$N$34), IF('Personnel Details'!$P$34="","", 'Personnel Details'!$P$34), IF(AND(NOT('Personnel Details'!$I$34=""), $B32&gt;='Personnel Details'!$I$34), IF('Personnel Details'!$K$34="", "", 'Personnel Details'!$K$34), IF('Personnel Details'!$F$34="", "", 'Personnel Details'!$F$34))))</f>
        <v/>
      </c>
      <c r="MD32" s="79" t="str">
        <f>IF(MB$9="", "", IF(AND(NOT('Personnel Details'!$N$34=""), $B32&gt;='Personnel Details'!$N$34), 'Personnel Details'!$Q$34, IF(AND(NOT('Personnel Details'!$I$34=""), $B32&gt;='Personnel Details'!$I$34), 'Personnel Details'!$L$34, 'Personnel Details'!$G$34)))</f>
        <v/>
      </c>
      <c r="ME32" s="59" t="str">
        <f t="shared" si="117"/>
        <v/>
      </c>
      <c r="MF32" s="53"/>
      <c r="MH32" s="78" t="str">
        <f>IF(MH$9="", "", IF(AND(NOT('Personnel Details'!$N$35=""), $B32&gt;='Personnel Details'!$N$35), 'Personnel Details'!$O$35, IF(AND(NOT('Personnel Details'!$I$35=""), $B32&gt;='Personnel Details'!$I$35), 'Personnel Details'!$J$35, 'Personnel Details'!$E$35)))</f>
        <v/>
      </c>
      <c r="MI32" s="59" t="str">
        <f>IF(MH$9="", "", IF(AND(NOT('Personnel Details'!$N$35=""), $B32&gt;='Personnel Details'!$N$35), IF('Personnel Details'!$P$35="","", 'Personnel Details'!$P$35), IF(AND(NOT('Personnel Details'!$I$35=""), $B32&gt;='Personnel Details'!$I$35), IF('Personnel Details'!$K$35="", "", 'Personnel Details'!$K$35), IF('Personnel Details'!$F$35="", "", 'Personnel Details'!$F$35))))</f>
        <v/>
      </c>
      <c r="MJ32" s="79" t="str">
        <f>IF(MH$9="", "", IF(AND(NOT('Personnel Details'!$N$35=""), $B32&gt;='Personnel Details'!$N$35), 'Personnel Details'!$Q$35, IF(AND(NOT('Personnel Details'!$I$35=""), $B32&gt;='Personnel Details'!$I$35), 'Personnel Details'!$L$35, 'Personnel Details'!$G$35)))</f>
        <v/>
      </c>
      <c r="MK32" s="59" t="str">
        <f t="shared" si="118"/>
        <v/>
      </c>
      <c r="ML32" s="53"/>
      <c r="MN32" s="78" t="str">
        <f>IF(MN$9="", "", IF(AND(NOT('Personnel Details'!$N$36=""), $B32&gt;='Personnel Details'!$N$36), 'Personnel Details'!$O$36, IF(AND(NOT('Personnel Details'!$I$36=""), $B32&gt;='Personnel Details'!$I$36), 'Personnel Details'!$J$36, 'Personnel Details'!$E$36)))</f>
        <v/>
      </c>
      <c r="MO32" s="59" t="str">
        <f>IF(MN$9="", "", IF(AND(NOT('Personnel Details'!$N$36=""), $B32&gt;='Personnel Details'!$N$36), IF('Personnel Details'!$P$36="","", 'Personnel Details'!$P$36), IF(AND(NOT('Personnel Details'!$I$36=""), $B32&gt;='Personnel Details'!$I$36), IF('Personnel Details'!$K$36="", "", 'Personnel Details'!$K$36), IF('Personnel Details'!$F$36="", "", 'Personnel Details'!$F$36))))</f>
        <v/>
      </c>
      <c r="MP32" s="79" t="str">
        <f>IF(MN$9="", "", IF(AND(NOT('Personnel Details'!$N$36=""), $B32&gt;='Personnel Details'!$N$36), 'Personnel Details'!$Q$36, IF(AND(NOT('Personnel Details'!$I$36=""), $B32&gt;='Personnel Details'!$I$36), 'Personnel Details'!$L$36, 'Personnel Details'!$G$36)))</f>
        <v/>
      </c>
      <c r="MQ32" s="59" t="str">
        <f t="shared" si="119"/>
        <v/>
      </c>
      <c r="MR32" s="53"/>
      <c r="MT32" s="78" t="str">
        <f>IF(MT$9="", "", IF(AND(NOT('Personnel Details'!$N$37=""), $B32&gt;='Personnel Details'!$N$37), 'Personnel Details'!$O$37, IF(AND(NOT('Personnel Details'!$I$37=""), $B32&gt;='Personnel Details'!$I$37), 'Personnel Details'!$J$37, 'Personnel Details'!$E$37)))</f>
        <v/>
      </c>
      <c r="MU32" s="59" t="str">
        <f>IF(MT$9="", "", IF(AND(NOT('Personnel Details'!$N$37=""), $B32&gt;='Personnel Details'!$N$37), IF('Personnel Details'!$P$37="","", 'Personnel Details'!$P$37), IF(AND(NOT('Personnel Details'!$I$37=""), $B32&gt;='Personnel Details'!$I$37), IF('Personnel Details'!$K$37="", "", 'Personnel Details'!$K$37), IF('Personnel Details'!$F$37="", "", 'Personnel Details'!$F$37))))</f>
        <v/>
      </c>
      <c r="MV32" s="79" t="str">
        <f>IF(MT$9="", "", IF(AND(NOT('Personnel Details'!$N$37=""), $B32&gt;='Personnel Details'!$N$37), 'Personnel Details'!$Q$37, IF(AND(NOT('Personnel Details'!$I$37=""), $B32&gt;='Personnel Details'!$I$37), 'Personnel Details'!$L$37, 'Personnel Details'!$G$37)))</f>
        <v/>
      </c>
      <c r="MW32" s="59" t="str">
        <f t="shared" si="120"/>
        <v/>
      </c>
      <c r="MX32" s="53"/>
      <c r="MZ32" s="78" t="str">
        <f>IF(MZ$9="", "", IF(AND(NOT('Personnel Details'!$N$38=""), $B32&gt;='Personnel Details'!$N$38), 'Personnel Details'!$O$38, IF(AND(NOT('Personnel Details'!$I$38=""), $B32&gt;='Personnel Details'!$I$38), 'Personnel Details'!$J$38, 'Personnel Details'!$E$38)))</f>
        <v/>
      </c>
      <c r="NA32" s="59" t="str">
        <f>IF(MZ$9="", "", IF(AND(NOT('Personnel Details'!$N$38=""), $B32&gt;='Personnel Details'!$N$38), IF('Personnel Details'!$P$38="","", 'Personnel Details'!$P$38), IF(AND(NOT('Personnel Details'!$I$38=""), $B32&gt;='Personnel Details'!$I$38), IF('Personnel Details'!$K$38="", "", 'Personnel Details'!$K$38), IF('Personnel Details'!$F$38="", "", 'Personnel Details'!$F$38))))</f>
        <v/>
      </c>
      <c r="NB32" s="79" t="str">
        <f>IF(MZ$9="", "", IF(AND(NOT('Personnel Details'!$N$38=""), $B32&gt;='Personnel Details'!$N$38), 'Personnel Details'!$Q$38, IF(AND(NOT('Personnel Details'!$I$38=""), $B32&gt;='Personnel Details'!$I$38), 'Personnel Details'!$L$38, 'Personnel Details'!$G$38)))</f>
        <v/>
      </c>
      <c r="NC32" s="59" t="str">
        <f t="shared" si="121"/>
        <v/>
      </c>
      <c r="ND32" s="53"/>
      <c r="NF32" s="78" t="str">
        <f>IF(NF$9="", "", IF(AND(NOT('Personnel Details'!$N$39=""), $B32&gt;='Personnel Details'!$N$39), 'Personnel Details'!$O$39, IF(AND(NOT('Personnel Details'!$I$39=""), $B32&gt;='Personnel Details'!$I$39), 'Personnel Details'!$J$39, 'Personnel Details'!$E$39)))</f>
        <v/>
      </c>
      <c r="NG32" s="59" t="str">
        <f>IF(NF$9="", "", IF(AND(NOT('Personnel Details'!$N$39=""), $B32&gt;='Personnel Details'!$N$39), IF('Personnel Details'!$P$39="","", 'Personnel Details'!$P$39), IF(AND(NOT('Personnel Details'!$I$39=""), $B32&gt;='Personnel Details'!$I$39), IF('Personnel Details'!$K$39="", "", 'Personnel Details'!$K$39), IF('Personnel Details'!$F$39="", "", 'Personnel Details'!$F$39))))</f>
        <v/>
      </c>
      <c r="NH32" s="79" t="str">
        <f>IF(NF$9="", "", IF(AND(NOT('Personnel Details'!$N$39=""), $B32&gt;='Personnel Details'!$N$39), 'Personnel Details'!$Q$39, IF(AND(NOT('Personnel Details'!$I$39=""), $B32&gt;='Personnel Details'!$I$39), 'Personnel Details'!$L$39, 'Personnel Details'!$G$39)))</f>
        <v/>
      </c>
      <c r="NI32" s="59" t="str">
        <f t="shared" si="122"/>
        <v/>
      </c>
      <c r="NJ32" s="53"/>
      <c r="NL32" s="78" t="str">
        <f>IF(NL$9="", "", IF(AND(NOT('Personnel Details'!$N$40=""), $B32&gt;='Personnel Details'!$N$40), 'Personnel Details'!$O$40, IF(AND(NOT('Personnel Details'!$I$40=""), $B32&gt;='Personnel Details'!$I$40), 'Personnel Details'!$J$40, 'Personnel Details'!$E$40)))</f>
        <v/>
      </c>
      <c r="NM32" s="59" t="str">
        <f>IF(NL$9="", "", IF(AND(NOT('Personnel Details'!$N$40=""), $B32&gt;='Personnel Details'!$N$40), IF('Personnel Details'!$P$40="","", 'Personnel Details'!$P$40), IF(AND(NOT('Personnel Details'!$I$40=""), $B32&gt;='Personnel Details'!$I$40), IF('Personnel Details'!$K$40="", "", 'Personnel Details'!$K$40), IF('Personnel Details'!$F$40="", "", 'Personnel Details'!$F$40))))</f>
        <v/>
      </c>
      <c r="NN32" s="79" t="str">
        <f>IF(NL$9="", "", IF(AND(NOT('Personnel Details'!$N$40=""), $B32&gt;='Personnel Details'!$N$40), 'Personnel Details'!$Q$40, IF(AND(NOT('Personnel Details'!$I$40=""), $B32&gt;='Personnel Details'!$I$40), 'Personnel Details'!$L$40, 'Personnel Details'!$G$40)))</f>
        <v/>
      </c>
      <c r="NO32" s="59" t="str">
        <f t="shared" si="123"/>
        <v/>
      </c>
      <c r="NP32" s="53"/>
    </row>
    <row r="33" spans="1:380" x14ac:dyDescent="0.25">
      <c r="A33" s="32"/>
      <c r="B33" s="113" t="str">
        <f>IFERROR(IF(B32+1&gt;'Personnel Details'!$U$5, "", B32+1), "")</f>
        <v/>
      </c>
      <c r="C33" s="32"/>
      <c r="D33" s="120"/>
      <c r="E33" s="13" t="str">
        <f t="shared" si="2"/>
        <v/>
      </c>
      <c r="F33" s="13" t="str">
        <f t="shared" si="33"/>
        <v/>
      </c>
      <c r="G33" s="56" t="str">
        <f t="shared" si="124"/>
        <v/>
      </c>
      <c r="H33" s="16" t="str">
        <f t="shared" si="34"/>
        <v/>
      </c>
      <c r="I33" s="32"/>
      <c r="J33" s="120"/>
      <c r="K33" s="62" t="str">
        <f t="shared" si="3"/>
        <v/>
      </c>
      <c r="L33" s="62" t="str">
        <f t="shared" si="35"/>
        <v/>
      </c>
      <c r="M33" s="65" t="str">
        <f t="shared" si="125"/>
        <v/>
      </c>
      <c r="N33" s="68" t="str">
        <f t="shared" si="36"/>
        <v/>
      </c>
      <c r="O33" s="32"/>
      <c r="P33" s="120"/>
      <c r="Q33" s="62" t="str">
        <f t="shared" si="4"/>
        <v/>
      </c>
      <c r="R33" s="62" t="str">
        <f t="shared" si="37"/>
        <v/>
      </c>
      <c r="S33" s="65" t="str">
        <f t="shared" si="126"/>
        <v/>
      </c>
      <c r="T33" s="68" t="str">
        <f t="shared" si="38"/>
        <v/>
      </c>
      <c r="U33" s="32"/>
      <c r="V33" s="120"/>
      <c r="W33" s="62" t="str">
        <f t="shared" si="5"/>
        <v/>
      </c>
      <c r="X33" s="62" t="str">
        <f t="shared" si="39"/>
        <v/>
      </c>
      <c r="Y33" s="65" t="str">
        <f t="shared" si="127"/>
        <v/>
      </c>
      <c r="Z33" s="68" t="str">
        <f t="shared" si="40"/>
        <v/>
      </c>
      <c r="AA33" s="32"/>
      <c r="AB33" s="120"/>
      <c r="AC33" s="62" t="str">
        <f t="shared" si="6"/>
        <v/>
      </c>
      <c r="AD33" s="62" t="str">
        <f t="shared" si="41"/>
        <v/>
      </c>
      <c r="AE33" s="65" t="str">
        <f t="shared" si="128"/>
        <v/>
      </c>
      <c r="AF33" s="68" t="str">
        <f t="shared" si="42"/>
        <v/>
      </c>
      <c r="AG33" s="32"/>
      <c r="AH33" s="120"/>
      <c r="AI33" s="62" t="str">
        <f t="shared" si="7"/>
        <v/>
      </c>
      <c r="AJ33" s="62" t="str">
        <f t="shared" si="43"/>
        <v/>
      </c>
      <c r="AK33" s="65" t="str">
        <f t="shared" si="129"/>
        <v/>
      </c>
      <c r="AL33" s="68" t="str">
        <f t="shared" si="44"/>
        <v/>
      </c>
      <c r="AM33" s="32"/>
      <c r="AN33" s="120"/>
      <c r="AO33" s="62" t="str">
        <f t="shared" si="8"/>
        <v/>
      </c>
      <c r="AP33" s="62" t="str">
        <f t="shared" si="45"/>
        <v/>
      </c>
      <c r="AQ33" s="65" t="str">
        <f t="shared" si="130"/>
        <v/>
      </c>
      <c r="AR33" s="68" t="str">
        <f t="shared" si="46"/>
        <v/>
      </c>
      <c r="AS33" s="32"/>
      <c r="AT33" s="120"/>
      <c r="AU33" s="62" t="str">
        <f t="shared" si="9"/>
        <v/>
      </c>
      <c r="AV33" s="62" t="str">
        <f t="shared" si="47"/>
        <v/>
      </c>
      <c r="AW33" s="65" t="str">
        <f t="shared" si="131"/>
        <v/>
      </c>
      <c r="AX33" s="68" t="str">
        <f t="shared" si="48"/>
        <v/>
      </c>
      <c r="AY33" s="32"/>
      <c r="AZ33" s="120"/>
      <c r="BA33" s="62" t="str">
        <f t="shared" si="10"/>
        <v/>
      </c>
      <c r="BB33" s="62" t="str">
        <f t="shared" si="49"/>
        <v/>
      </c>
      <c r="BC33" s="65" t="str">
        <f t="shared" si="132"/>
        <v/>
      </c>
      <c r="BD33" s="68" t="str">
        <f t="shared" si="50"/>
        <v/>
      </c>
      <c r="BE33" s="32"/>
      <c r="BF33" s="120"/>
      <c r="BG33" s="62" t="str">
        <f t="shared" si="11"/>
        <v/>
      </c>
      <c r="BH33" s="62" t="str">
        <f t="shared" si="51"/>
        <v/>
      </c>
      <c r="BI33" s="65" t="str">
        <f t="shared" si="133"/>
        <v/>
      </c>
      <c r="BJ33" s="68" t="str">
        <f t="shared" si="52"/>
        <v/>
      </c>
      <c r="BK33" s="32"/>
      <c r="BL33" s="120"/>
      <c r="BM33" s="62" t="str">
        <f t="shared" si="12"/>
        <v/>
      </c>
      <c r="BN33" s="62" t="str">
        <f t="shared" si="53"/>
        <v/>
      </c>
      <c r="BO33" s="65" t="str">
        <f t="shared" si="134"/>
        <v/>
      </c>
      <c r="BP33" s="68" t="str">
        <f t="shared" si="54"/>
        <v/>
      </c>
      <c r="BQ33" s="32"/>
      <c r="BR33" s="120"/>
      <c r="BS33" s="62" t="str">
        <f t="shared" si="13"/>
        <v/>
      </c>
      <c r="BT33" s="62" t="str">
        <f t="shared" si="55"/>
        <v/>
      </c>
      <c r="BU33" s="65" t="str">
        <f t="shared" si="135"/>
        <v/>
      </c>
      <c r="BV33" s="68" t="str">
        <f t="shared" si="56"/>
        <v/>
      </c>
      <c r="BW33" s="32"/>
      <c r="BX33" s="120"/>
      <c r="BY33" s="62" t="str">
        <f t="shared" si="14"/>
        <v/>
      </c>
      <c r="BZ33" s="62" t="str">
        <f t="shared" si="57"/>
        <v/>
      </c>
      <c r="CA33" s="65" t="str">
        <f t="shared" si="136"/>
        <v/>
      </c>
      <c r="CB33" s="68" t="str">
        <f t="shared" si="58"/>
        <v/>
      </c>
      <c r="CC33" s="32"/>
      <c r="CD33" s="120"/>
      <c r="CE33" s="62" t="str">
        <f t="shared" si="15"/>
        <v/>
      </c>
      <c r="CF33" s="62" t="str">
        <f t="shared" si="59"/>
        <v/>
      </c>
      <c r="CG33" s="65" t="str">
        <f t="shared" si="137"/>
        <v/>
      </c>
      <c r="CH33" s="68" t="str">
        <f t="shared" si="60"/>
        <v/>
      </c>
      <c r="CI33" s="32"/>
      <c r="CJ33" s="120"/>
      <c r="CK33" s="62" t="str">
        <f t="shared" si="16"/>
        <v/>
      </c>
      <c r="CL33" s="62" t="str">
        <f t="shared" si="61"/>
        <v/>
      </c>
      <c r="CM33" s="65" t="str">
        <f t="shared" si="138"/>
        <v/>
      </c>
      <c r="CN33" s="68" t="str">
        <f t="shared" si="62"/>
        <v/>
      </c>
      <c r="CO33" s="32"/>
      <c r="CP33" s="120"/>
      <c r="CQ33" s="62" t="str">
        <f t="shared" si="17"/>
        <v/>
      </c>
      <c r="CR33" s="62" t="str">
        <f t="shared" si="63"/>
        <v/>
      </c>
      <c r="CS33" s="65" t="str">
        <f t="shared" si="139"/>
        <v/>
      </c>
      <c r="CT33" s="68" t="str">
        <f t="shared" si="64"/>
        <v/>
      </c>
      <c r="CU33" s="32"/>
      <c r="CV33" s="120"/>
      <c r="CW33" s="62" t="str">
        <f t="shared" si="18"/>
        <v/>
      </c>
      <c r="CX33" s="62" t="str">
        <f t="shared" si="65"/>
        <v/>
      </c>
      <c r="CY33" s="65" t="str">
        <f t="shared" si="140"/>
        <v/>
      </c>
      <c r="CZ33" s="68" t="str">
        <f t="shared" si="66"/>
        <v/>
      </c>
      <c r="DA33" s="32"/>
      <c r="DB33" s="120"/>
      <c r="DC33" s="62" t="str">
        <f t="shared" si="19"/>
        <v/>
      </c>
      <c r="DD33" s="62" t="str">
        <f t="shared" si="67"/>
        <v/>
      </c>
      <c r="DE33" s="65" t="str">
        <f t="shared" si="141"/>
        <v/>
      </c>
      <c r="DF33" s="68" t="str">
        <f t="shared" si="68"/>
        <v/>
      </c>
      <c r="DG33" s="32"/>
      <c r="DH33" s="120"/>
      <c r="DI33" s="62" t="str">
        <f t="shared" si="20"/>
        <v/>
      </c>
      <c r="DJ33" s="62" t="str">
        <f t="shared" si="69"/>
        <v/>
      </c>
      <c r="DK33" s="65" t="str">
        <f t="shared" si="142"/>
        <v/>
      </c>
      <c r="DL33" s="68" t="str">
        <f t="shared" si="70"/>
        <v/>
      </c>
      <c r="DM33" s="32"/>
      <c r="DN33" s="120"/>
      <c r="DO33" s="62" t="str">
        <f t="shared" si="21"/>
        <v/>
      </c>
      <c r="DP33" s="62" t="str">
        <f t="shared" si="71"/>
        <v/>
      </c>
      <c r="DQ33" s="65" t="str">
        <f t="shared" si="143"/>
        <v/>
      </c>
      <c r="DR33" s="68" t="str">
        <f t="shared" si="72"/>
        <v/>
      </c>
      <c r="DS33" s="32"/>
      <c r="DT33" s="120"/>
      <c r="DU33" s="62" t="str">
        <f t="shared" si="22"/>
        <v/>
      </c>
      <c r="DV33" s="62" t="str">
        <f t="shared" si="73"/>
        <v/>
      </c>
      <c r="DW33" s="65" t="str">
        <f t="shared" si="144"/>
        <v/>
      </c>
      <c r="DX33" s="68" t="str">
        <f t="shared" si="74"/>
        <v/>
      </c>
      <c r="DY33" s="32"/>
      <c r="DZ33" s="120"/>
      <c r="EA33" s="62" t="str">
        <f t="shared" si="23"/>
        <v/>
      </c>
      <c r="EB33" s="62" t="str">
        <f t="shared" si="75"/>
        <v/>
      </c>
      <c r="EC33" s="65" t="str">
        <f t="shared" si="145"/>
        <v/>
      </c>
      <c r="ED33" s="68" t="str">
        <f t="shared" si="76"/>
        <v/>
      </c>
      <c r="EE33" s="32"/>
      <c r="EF33" s="120"/>
      <c r="EG33" s="62" t="str">
        <f t="shared" si="24"/>
        <v/>
      </c>
      <c r="EH33" s="62" t="str">
        <f t="shared" si="77"/>
        <v/>
      </c>
      <c r="EI33" s="65" t="str">
        <f t="shared" si="146"/>
        <v/>
      </c>
      <c r="EJ33" s="68" t="str">
        <f t="shared" si="78"/>
        <v/>
      </c>
      <c r="EK33" s="32"/>
      <c r="EL33" s="120"/>
      <c r="EM33" s="62" t="str">
        <f t="shared" si="25"/>
        <v/>
      </c>
      <c r="EN33" s="62" t="str">
        <f t="shared" si="79"/>
        <v/>
      </c>
      <c r="EO33" s="65" t="str">
        <f t="shared" si="147"/>
        <v/>
      </c>
      <c r="EP33" s="68" t="str">
        <f t="shared" si="80"/>
        <v/>
      </c>
      <c r="EQ33" s="32"/>
      <c r="ER33" s="120"/>
      <c r="ES33" s="62" t="str">
        <f t="shared" si="26"/>
        <v/>
      </c>
      <c r="ET33" s="62" t="str">
        <f t="shared" si="81"/>
        <v/>
      </c>
      <c r="EU33" s="65" t="str">
        <f t="shared" si="148"/>
        <v/>
      </c>
      <c r="EV33" s="68" t="str">
        <f t="shared" si="82"/>
        <v/>
      </c>
      <c r="EW33" s="32"/>
      <c r="EX33" s="120"/>
      <c r="EY33" s="62" t="str">
        <f t="shared" si="27"/>
        <v/>
      </c>
      <c r="EZ33" s="62" t="str">
        <f t="shared" si="83"/>
        <v/>
      </c>
      <c r="FA33" s="65" t="str">
        <f t="shared" si="149"/>
        <v/>
      </c>
      <c r="FB33" s="68" t="str">
        <f t="shared" si="84"/>
        <v/>
      </c>
      <c r="FC33" s="32"/>
      <c r="FD33" s="120"/>
      <c r="FE33" s="62" t="str">
        <f t="shared" si="28"/>
        <v/>
      </c>
      <c r="FF33" s="62" t="str">
        <f t="shared" si="85"/>
        <v/>
      </c>
      <c r="FG33" s="65" t="str">
        <f t="shared" si="150"/>
        <v/>
      </c>
      <c r="FH33" s="68" t="str">
        <f t="shared" si="86"/>
        <v/>
      </c>
      <c r="FI33" s="32"/>
      <c r="FJ33" s="120"/>
      <c r="FK33" s="62" t="str">
        <f t="shared" si="29"/>
        <v/>
      </c>
      <c r="FL33" s="62" t="str">
        <f t="shared" si="87"/>
        <v/>
      </c>
      <c r="FM33" s="65" t="str">
        <f t="shared" si="151"/>
        <v/>
      </c>
      <c r="FN33" s="68" t="str">
        <f t="shared" si="88"/>
        <v/>
      </c>
      <c r="FO33" s="32"/>
      <c r="FP33" s="120"/>
      <c r="FQ33" s="62" t="str">
        <f t="shared" si="30"/>
        <v/>
      </c>
      <c r="FR33" s="62" t="str">
        <f t="shared" si="89"/>
        <v/>
      </c>
      <c r="FS33" s="65" t="str">
        <f t="shared" si="152"/>
        <v/>
      </c>
      <c r="FT33" s="68" t="str">
        <f t="shared" si="90"/>
        <v/>
      </c>
      <c r="FU33" s="32"/>
      <c r="FV33" s="120"/>
      <c r="FW33" s="62" t="str">
        <f t="shared" si="31"/>
        <v/>
      </c>
      <c r="FX33" s="62" t="str">
        <f t="shared" si="91"/>
        <v/>
      </c>
      <c r="FY33" s="65" t="str">
        <f t="shared" si="153"/>
        <v/>
      </c>
      <c r="FZ33" s="68" t="str">
        <f t="shared" si="92"/>
        <v/>
      </c>
      <c r="GA33" s="32"/>
      <c r="GC33" s="7" t="str">
        <f t="shared" si="93"/>
        <v/>
      </c>
      <c r="GD33" s="7" t="str">
        <f t="shared" ca="1" si="32"/>
        <v/>
      </c>
      <c r="GI33" s="45">
        <f t="shared" si="157"/>
        <v>0</v>
      </c>
      <c r="GT33" s="71" t="str">
        <f>IF(GT$9="", "", IF(AND(NOT('Personnel Details'!$N$11=""), $B33&gt;='Personnel Details'!$N$11), 'Personnel Details'!$O$11, IF(AND(NOT('Personnel Details'!$I$11=""), $B33&gt;='Personnel Details'!$I$11), 'Personnel Details'!$J$11, 'Personnel Details'!$E$11)))</f>
        <v/>
      </c>
      <c r="GU33" s="59" t="str">
        <f>IF(GT$9="", "", IF(AND(NOT('Personnel Details'!$N$11=""), $B33&gt;='Personnel Details'!$N$11), IF('Personnel Details'!$P$11="","", 'Personnel Details'!$P$11), IF(AND(NOT('Personnel Details'!$I$11=""), $B33&gt;='Personnel Details'!$I$11), IF('Personnel Details'!$K$11="", "", 'Personnel Details'!$K$11), IF('Personnel Details'!$F$11="", "", 'Personnel Details'!$F$11))))</f>
        <v/>
      </c>
      <c r="GV33" s="74" t="str">
        <f>IF(GT$9="", "", IF(AND(NOT('Personnel Details'!$N$11=""), $B33&gt;='Personnel Details'!$N$11), 'Personnel Details'!$Q$11, IF(AND(NOT('Personnel Details'!$I$11=""), $B33&gt;='Personnel Details'!$I$11), 'Personnel Details'!$L$11, 'Personnel Details'!$G$11)))</f>
        <v/>
      </c>
      <c r="GW33" s="59" t="str">
        <f t="shared" si="94"/>
        <v/>
      </c>
      <c r="GX33" s="53"/>
      <c r="GZ33" s="78" t="str">
        <f>IF(GZ$9="", "", IF(AND(NOT('Personnel Details'!$N$12=""), $B33&gt;='Personnel Details'!$N$12), 'Personnel Details'!$O$12, IF(AND(NOT('Personnel Details'!$I$12=""), $B33&gt;='Personnel Details'!$I$12), 'Personnel Details'!$J$12, 'Personnel Details'!$E$12)))</f>
        <v/>
      </c>
      <c r="HA33" s="59" t="str">
        <f>IF(GZ$9="", "", IF(AND(NOT('Personnel Details'!$N$12=""), $B33&gt;='Personnel Details'!$N$12), IF('Personnel Details'!$P$12="","", 'Personnel Details'!$P$12), IF(AND(NOT('Personnel Details'!$I$12=""), $B33&gt;='Personnel Details'!$I$12), IF('Personnel Details'!$K$12="", "", 'Personnel Details'!$K$12), IF('Personnel Details'!$F$12="", "", 'Personnel Details'!$F$12))))</f>
        <v/>
      </c>
      <c r="HB33" s="79" t="str">
        <f>IF(GZ$9="", "", IF(AND(NOT('Personnel Details'!$N$12=""), $B33&gt;='Personnel Details'!$N$12), 'Personnel Details'!$Q$12, IF(AND(NOT('Personnel Details'!$I$12=""), $B33&gt;='Personnel Details'!$I$12), 'Personnel Details'!$L$12, 'Personnel Details'!$G$12)))</f>
        <v/>
      </c>
      <c r="HC33" s="59" t="str">
        <f t="shared" si="95"/>
        <v/>
      </c>
      <c r="HD33" s="53"/>
      <c r="HF33" s="78" t="str">
        <f>IF(HF$9="", "", IF(AND(NOT('Personnel Details'!$N$13=""), $B33&gt;='Personnel Details'!$N$13), 'Personnel Details'!$O$13, IF(AND(NOT('Personnel Details'!$I$13=""), $B33&gt;='Personnel Details'!$I$13), 'Personnel Details'!$J$13, 'Personnel Details'!$E$13)))</f>
        <v/>
      </c>
      <c r="HG33" s="59" t="str">
        <f>IF(HF$9="", "", IF(AND(NOT('Personnel Details'!$N$13=""), $B33&gt;='Personnel Details'!$N$13), IF('Personnel Details'!$P$13="","", 'Personnel Details'!$P$13), IF(AND(NOT('Personnel Details'!$I$13=""), $B33&gt;='Personnel Details'!$I$13), IF('Personnel Details'!$K$13="", "", 'Personnel Details'!$K$13), IF('Personnel Details'!$F$13="", "", 'Personnel Details'!$F$13))))</f>
        <v/>
      </c>
      <c r="HH33" s="79" t="str">
        <f>IF(HF$9="", "", IF(AND(NOT('Personnel Details'!$N$13=""), $B33&gt;='Personnel Details'!$N$13), 'Personnel Details'!$Q$13, IF(AND(NOT('Personnel Details'!$I$13=""), $B33&gt;='Personnel Details'!$I$13), 'Personnel Details'!$L$13, 'Personnel Details'!$G$13)))</f>
        <v/>
      </c>
      <c r="HI33" s="59" t="str">
        <f t="shared" si="96"/>
        <v/>
      </c>
      <c r="HJ33" s="53"/>
      <c r="HL33" s="78" t="str">
        <f>IF(HL$9="", "", IF(AND(NOT('Personnel Details'!$N$14=""), $B33&gt;='Personnel Details'!$N$14), 'Personnel Details'!$O$14, IF(AND(NOT('Personnel Details'!$I$14=""), $B33&gt;='Personnel Details'!$I$14), 'Personnel Details'!$J$14, 'Personnel Details'!$E$14)))</f>
        <v/>
      </c>
      <c r="HM33" s="59" t="str">
        <f>IF(HL$9="", "", IF(AND(NOT('Personnel Details'!$N$14=""), $B33&gt;='Personnel Details'!$N$14), IF('Personnel Details'!$P$14="","", 'Personnel Details'!$P$14), IF(AND(NOT('Personnel Details'!$I$14=""), $B33&gt;='Personnel Details'!$I$14), IF('Personnel Details'!$K$14="", "", 'Personnel Details'!$K$14), IF('Personnel Details'!$F$14="", "", 'Personnel Details'!$F$14))))</f>
        <v/>
      </c>
      <c r="HN33" s="79" t="str">
        <f>IF(HL$9="", "", IF(AND(NOT('Personnel Details'!$N$14=""), $B33&gt;='Personnel Details'!$N$14), 'Personnel Details'!$Q$14, IF(AND(NOT('Personnel Details'!$I$14=""), $B33&gt;='Personnel Details'!$I$14), 'Personnel Details'!$L$14, 'Personnel Details'!$G$14)))</f>
        <v/>
      </c>
      <c r="HO33" s="59" t="str">
        <f t="shared" si="97"/>
        <v/>
      </c>
      <c r="HP33" s="53"/>
      <c r="HR33" s="78" t="str">
        <f>IF(HR$9="", "", IF(AND(NOT('Personnel Details'!$N$15=""), $B33&gt;='Personnel Details'!$N$15), 'Personnel Details'!$O$15, IF(AND(NOT('Personnel Details'!$I$15=""), $B33&gt;='Personnel Details'!$I$15), 'Personnel Details'!$J$15, 'Personnel Details'!$E$15)))</f>
        <v/>
      </c>
      <c r="HS33" s="59" t="str">
        <f>IF(HR$9="", "", IF(AND(NOT('Personnel Details'!$N$15=""), $B33&gt;='Personnel Details'!$N$15), IF('Personnel Details'!$P$15="","", 'Personnel Details'!$P$15), IF(AND(NOT('Personnel Details'!$I$15=""), $B33&gt;='Personnel Details'!$I$15), IF('Personnel Details'!$K$15="", "", 'Personnel Details'!$K$15), IF('Personnel Details'!$F$15="", "", 'Personnel Details'!$F$15))))</f>
        <v/>
      </c>
      <c r="HT33" s="79" t="str">
        <f>IF(HR$9="", "", IF(AND(NOT('Personnel Details'!$N$15=""), $B33&gt;='Personnel Details'!$N$15), 'Personnel Details'!$Q$15, IF(AND(NOT('Personnel Details'!$I$15=""), $B33&gt;='Personnel Details'!$I$15), 'Personnel Details'!$L$15, 'Personnel Details'!$G$15)))</f>
        <v/>
      </c>
      <c r="HU33" s="59" t="str">
        <f t="shared" si="98"/>
        <v/>
      </c>
      <c r="HV33" s="53"/>
      <c r="HX33" s="78" t="str">
        <f>IF(HX$9="", "", IF(AND(NOT('Personnel Details'!$N$16=""), $B33&gt;='Personnel Details'!$N$16), 'Personnel Details'!$O$16, IF(AND(NOT('Personnel Details'!$I$16=""), $B33&gt;='Personnel Details'!$I$16), 'Personnel Details'!$J$16, 'Personnel Details'!$E$16)))</f>
        <v/>
      </c>
      <c r="HY33" s="59" t="str">
        <f>IF(HX$9="", "", IF(AND(NOT('Personnel Details'!$N$16=""), $B33&gt;='Personnel Details'!$N$16), IF('Personnel Details'!$P$16="","", 'Personnel Details'!$P$16), IF(AND(NOT('Personnel Details'!$I$16=""), $B33&gt;='Personnel Details'!$I$16), IF('Personnel Details'!$K$16="", "", 'Personnel Details'!$K$16), IF('Personnel Details'!$F$16="", "", 'Personnel Details'!$F$16))))</f>
        <v/>
      </c>
      <c r="HZ33" s="79" t="str">
        <f>IF(HX$9="", "", IF(AND(NOT('Personnel Details'!$N$16=""), $B33&gt;='Personnel Details'!$N$16), 'Personnel Details'!$Q$16, IF(AND(NOT('Personnel Details'!$I$16=""), $B33&gt;='Personnel Details'!$I$16), 'Personnel Details'!$L$16, 'Personnel Details'!$G$16)))</f>
        <v/>
      </c>
      <c r="IA33" s="59" t="str">
        <f t="shared" si="99"/>
        <v/>
      </c>
      <c r="IB33" s="53"/>
      <c r="ID33" s="78" t="str">
        <f>IF(ID$9="", "", IF(AND(NOT('Personnel Details'!$N$17=""), $B33&gt;='Personnel Details'!$N$17), 'Personnel Details'!$O$17, IF(AND(NOT('Personnel Details'!$I$17=""), $B33&gt;='Personnel Details'!$I$17), 'Personnel Details'!$J$17, 'Personnel Details'!$E$17)))</f>
        <v/>
      </c>
      <c r="IE33" s="59" t="str">
        <f>IF(ID$9="", "", IF(AND(NOT('Personnel Details'!$N$17=""), $B33&gt;='Personnel Details'!$N$17), IF('Personnel Details'!$P$17="","", 'Personnel Details'!$P$17), IF(AND(NOT('Personnel Details'!$I$17=""), $B33&gt;='Personnel Details'!$I$17), IF('Personnel Details'!$K$17="", "", 'Personnel Details'!$K$17), IF('Personnel Details'!$F$17="", "", 'Personnel Details'!$F$17))))</f>
        <v/>
      </c>
      <c r="IF33" s="79" t="str">
        <f>IF(ID$9="", "", IF(AND(NOT('Personnel Details'!$N$17=""), $B33&gt;='Personnel Details'!$N$17), 'Personnel Details'!$Q$17, IF(AND(NOT('Personnel Details'!$I$17=""), $B33&gt;='Personnel Details'!$I$17), 'Personnel Details'!$L$17, 'Personnel Details'!$G$17)))</f>
        <v/>
      </c>
      <c r="IG33" s="59" t="str">
        <f t="shared" si="100"/>
        <v/>
      </c>
      <c r="IH33" s="53"/>
      <c r="IJ33" s="78" t="str">
        <f>IF(IJ$9="", "", IF(AND(NOT('Personnel Details'!$N$18=""), $B33&gt;='Personnel Details'!$N$18), 'Personnel Details'!$O$18, IF(AND(NOT('Personnel Details'!$I$18=""), $B33&gt;='Personnel Details'!$I$18), 'Personnel Details'!$J$18, 'Personnel Details'!$E$18)))</f>
        <v/>
      </c>
      <c r="IK33" s="59" t="str">
        <f>IF(IJ$9="", "", IF(AND(NOT('Personnel Details'!$N$18=""), $B33&gt;='Personnel Details'!$N$18), IF('Personnel Details'!$P$18="","", 'Personnel Details'!$P$18), IF(AND(NOT('Personnel Details'!$I$18=""), $B33&gt;='Personnel Details'!$I$18), IF('Personnel Details'!$K$18="", "", 'Personnel Details'!$K$18), IF('Personnel Details'!$F$18="", "", 'Personnel Details'!$F$18))))</f>
        <v/>
      </c>
      <c r="IL33" s="79" t="str">
        <f>IF(IJ$9="", "", IF(AND(NOT('Personnel Details'!$N$18=""), $B33&gt;='Personnel Details'!$N$18), 'Personnel Details'!$Q$18, IF(AND(NOT('Personnel Details'!$I$18=""), $B33&gt;='Personnel Details'!$I$18), 'Personnel Details'!$L$18, 'Personnel Details'!$G$18)))</f>
        <v/>
      </c>
      <c r="IM33" s="59" t="str">
        <f t="shared" si="101"/>
        <v/>
      </c>
      <c r="IN33" s="53"/>
      <c r="IP33" s="78" t="str">
        <f>IF(IP$9="", "", IF(AND(NOT('Personnel Details'!$N$19=""), $B33&gt;='Personnel Details'!$N$19), 'Personnel Details'!$O$19, IF(AND(NOT('Personnel Details'!$I$19=""), $B33&gt;='Personnel Details'!$I$19), 'Personnel Details'!$J$19, 'Personnel Details'!$E$19)))</f>
        <v/>
      </c>
      <c r="IQ33" s="59" t="str">
        <f>IF(IP$9="", "", IF(AND(NOT('Personnel Details'!$N$19=""), $B33&gt;='Personnel Details'!$N$19), IF('Personnel Details'!$P$19="","", 'Personnel Details'!$P$19), IF(AND(NOT('Personnel Details'!$I$19=""), $B33&gt;='Personnel Details'!$I$19), IF('Personnel Details'!$K$19="", "", 'Personnel Details'!$K$19), IF('Personnel Details'!$F$19="", "", 'Personnel Details'!$F$19))))</f>
        <v/>
      </c>
      <c r="IR33" s="79" t="str">
        <f>IF(IP$9="", "", IF(AND(NOT('Personnel Details'!$N$19=""), $B33&gt;='Personnel Details'!$N$19), 'Personnel Details'!$Q$19, IF(AND(NOT('Personnel Details'!$I$19=""), $B33&gt;='Personnel Details'!$I$19), 'Personnel Details'!$L$19, 'Personnel Details'!$G$19)))</f>
        <v/>
      </c>
      <c r="IS33" s="59" t="str">
        <f t="shared" si="102"/>
        <v/>
      </c>
      <c r="IT33" s="53"/>
      <c r="IV33" s="78" t="str">
        <f>IF(IV$9="", "", IF(AND(NOT('Personnel Details'!$N$20=""), $B33&gt;='Personnel Details'!$N$20), 'Personnel Details'!$O$20, IF(AND(NOT('Personnel Details'!$I$20=""), $B33&gt;='Personnel Details'!$I$20), 'Personnel Details'!$J$20, 'Personnel Details'!$E$20)))</f>
        <v/>
      </c>
      <c r="IW33" s="59" t="str">
        <f>IF(IV$9="", "", IF(AND(NOT('Personnel Details'!$N$20=""), $B33&gt;='Personnel Details'!$N$20), IF('Personnel Details'!$P$20="","", 'Personnel Details'!$P$20), IF(AND(NOT('Personnel Details'!$I$20=""), $B33&gt;='Personnel Details'!$I$20), IF('Personnel Details'!$K$20="", "", 'Personnel Details'!$K$20), IF('Personnel Details'!$F$20="", "", 'Personnel Details'!$F$20))))</f>
        <v/>
      </c>
      <c r="IX33" s="79" t="str">
        <f>IF(IV$9="", "", IF(AND(NOT('Personnel Details'!$N$20=""), $B33&gt;='Personnel Details'!$N$20), 'Personnel Details'!$Q$20, IF(AND(NOT('Personnel Details'!$I$20=""), $B33&gt;='Personnel Details'!$I$20), 'Personnel Details'!$L$20, 'Personnel Details'!$G$20)))</f>
        <v/>
      </c>
      <c r="IY33" s="59" t="str">
        <f t="shared" si="103"/>
        <v/>
      </c>
      <c r="IZ33" s="53"/>
      <c r="JB33" s="78" t="str">
        <f>IF(JB$9="", "", IF(AND(NOT('Personnel Details'!$N$21=""), $B33&gt;='Personnel Details'!$N$21), 'Personnel Details'!$O$21, IF(AND(NOT('Personnel Details'!$I$21=""), $B33&gt;='Personnel Details'!$I$21), 'Personnel Details'!$J$21, 'Personnel Details'!$E$21)))</f>
        <v/>
      </c>
      <c r="JC33" s="59" t="str">
        <f>IF(JB$9="", "", IF(AND(NOT('Personnel Details'!$N$21=""), $B33&gt;='Personnel Details'!$N$21), IF('Personnel Details'!$P$21="","", 'Personnel Details'!$P$21), IF(AND(NOT('Personnel Details'!$I$21=""), $B33&gt;='Personnel Details'!$I$21), IF('Personnel Details'!$K$21="", "", 'Personnel Details'!$K$21), IF('Personnel Details'!$F$21="", "", 'Personnel Details'!$F$21))))</f>
        <v/>
      </c>
      <c r="JD33" s="79" t="str">
        <f>IF(JB$9="", "", IF(AND(NOT('Personnel Details'!$N$21=""), $B33&gt;='Personnel Details'!$N$21), 'Personnel Details'!$Q$21, IF(AND(NOT('Personnel Details'!$I$21=""), $B33&gt;='Personnel Details'!$I$21), 'Personnel Details'!$L$21, 'Personnel Details'!$G$21)))</f>
        <v/>
      </c>
      <c r="JE33" s="59" t="str">
        <f t="shared" si="104"/>
        <v/>
      </c>
      <c r="JF33" s="53"/>
      <c r="JH33" s="78" t="str">
        <f>IF(JH$9="", "", IF(AND(NOT('Personnel Details'!$N$22=""), $B33&gt;='Personnel Details'!$N$22), 'Personnel Details'!$O$22, IF(AND(NOT('Personnel Details'!$I$22=""), $B33&gt;='Personnel Details'!$I$22), 'Personnel Details'!$J$22, 'Personnel Details'!$E$22)))</f>
        <v/>
      </c>
      <c r="JI33" s="59" t="str">
        <f>IF(JH$9="", "", IF(AND(NOT('Personnel Details'!$N$22=""), $B33&gt;='Personnel Details'!$N$22), IF('Personnel Details'!$P$22="","", 'Personnel Details'!$P$22), IF(AND(NOT('Personnel Details'!$I$22=""), $B33&gt;='Personnel Details'!$I$22), IF('Personnel Details'!$K$22="", "", 'Personnel Details'!$K$22), IF('Personnel Details'!$F$22="", "", 'Personnel Details'!$F$22))))</f>
        <v/>
      </c>
      <c r="JJ33" s="79" t="str">
        <f>IF(JH$9="", "", IF(AND(NOT('Personnel Details'!$N$22=""), $B33&gt;='Personnel Details'!$N$22), 'Personnel Details'!$Q$22, IF(AND(NOT('Personnel Details'!$I$22=""), $B33&gt;='Personnel Details'!$I$22), 'Personnel Details'!$L$22, 'Personnel Details'!$G$22)))</f>
        <v/>
      </c>
      <c r="JK33" s="59" t="str">
        <f t="shared" si="105"/>
        <v/>
      </c>
      <c r="JL33" s="53"/>
      <c r="JN33" s="78" t="str">
        <f>IF(JN$9="", "", IF(AND(NOT('Personnel Details'!$N$23=""), $B33&gt;='Personnel Details'!$N$23), 'Personnel Details'!$O$23, IF(AND(NOT('Personnel Details'!$I$23=""), $B33&gt;='Personnel Details'!$I$23), 'Personnel Details'!$J$23, 'Personnel Details'!$E$23)))</f>
        <v/>
      </c>
      <c r="JO33" s="59" t="str">
        <f>IF(JN$9="", "", IF(AND(NOT('Personnel Details'!$N$23=""), $B33&gt;='Personnel Details'!$N$23), IF('Personnel Details'!$P$23="","", 'Personnel Details'!$P$23), IF(AND(NOT('Personnel Details'!$I$23=""), $B33&gt;='Personnel Details'!$I$23), IF('Personnel Details'!$K$23="", "", 'Personnel Details'!$K$23), IF('Personnel Details'!$F$23="", "", 'Personnel Details'!$F$23))))</f>
        <v/>
      </c>
      <c r="JP33" s="79" t="str">
        <f>IF(JN$9="", "", IF(AND(NOT('Personnel Details'!$N$23=""), $B33&gt;='Personnel Details'!$N$23), 'Personnel Details'!$Q$23, IF(AND(NOT('Personnel Details'!$I$23=""), $B33&gt;='Personnel Details'!$I$23), 'Personnel Details'!$L$23, 'Personnel Details'!$G$23)))</f>
        <v/>
      </c>
      <c r="JQ33" s="59" t="str">
        <f t="shared" si="106"/>
        <v/>
      </c>
      <c r="JR33" s="53"/>
      <c r="JT33" s="78" t="str">
        <f>IF(JT$9="", "", IF(AND(NOT('Personnel Details'!$N$24=""), $B33&gt;='Personnel Details'!$N$24), 'Personnel Details'!$O$24, IF(AND(NOT('Personnel Details'!$I$24=""), $B33&gt;='Personnel Details'!$I$24), 'Personnel Details'!$J$24, 'Personnel Details'!$E$24)))</f>
        <v/>
      </c>
      <c r="JU33" s="59" t="str">
        <f>IF(JT$9="", "", IF(AND(NOT('Personnel Details'!$N$24=""), $B33&gt;='Personnel Details'!$N$24), IF('Personnel Details'!$P$24="","", 'Personnel Details'!$P$24), IF(AND(NOT('Personnel Details'!$I$24=""), $B33&gt;='Personnel Details'!$I$24), IF('Personnel Details'!$K$24="", "", 'Personnel Details'!$K$24), IF('Personnel Details'!$F$24="", "", 'Personnel Details'!$F$24))))</f>
        <v/>
      </c>
      <c r="JV33" s="79" t="str">
        <f>IF(JT$9="", "", IF(AND(NOT('Personnel Details'!$N$24=""), $B33&gt;='Personnel Details'!$N$24), 'Personnel Details'!$Q$24, IF(AND(NOT('Personnel Details'!$I$24=""), $B33&gt;='Personnel Details'!$I$24), 'Personnel Details'!$L$24, 'Personnel Details'!$G$24)))</f>
        <v/>
      </c>
      <c r="JW33" s="59" t="str">
        <f t="shared" si="107"/>
        <v/>
      </c>
      <c r="JX33" s="53"/>
      <c r="JZ33" s="78" t="str">
        <f>IF(JZ$9="", "", IF(AND(NOT('Personnel Details'!$N$25=""), $B33&gt;='Personnel Details'!$N$25), 'Personnel Details'!$O$25, IF(AND(NOT('Personnel Details'!$I$25=""), $B33&gt;='Personnel Details'!$I$25), 'Personnel Details'!$J$25, 'Personnel Details'!$E$25)))</f>
        <v/>
      </c>
      <c r="KA33" s="59" t="str">
        <f>IF(JZ$9="", "", IF(AND(NOT('Personnel Details'!$N$25=""), $B33&gt;='Personnel Details'!$N$25), IF('Personnel Details'!$P$25="","", 'Personnel Details'!$P$25), IF(AND(NOT('Personnel Details'!$I$25=""), $B33&gt;='Personnel Details'!$I$25), IF('Personnel Details'!$K$25="", "", 'Personnel Details'!$K$25), IF('Personnel Details'!$F$25="", "", 'Personnel Details'!$F$25))))</f>
        <v/>
      </c>
      <c r="KB33" s="79" t="str">
        <f>IF(JZ$9="", "", IF(AND(NOT('Personnel Details'!$N$25=""), $B33&gt;='Personnel Details'!$N$25), 'Personnel Details'!$Q$25, IF(AND(NOT('Personnel Details'!$I$25=""), $B33&gt;='Personnel Details'!$I$25), 'Personnel Details'!$L$25, 'Personnel Details'!$G$25)))</f>
        <v/>
      </c>
      <c r="KC33" s="59" t="str">
        <f t="shared" si="108"/>
        <v/>
      </c>
      <c r="KD33" s="53"/>
      <c r="KF33" s="78" t="str">
        <f>IF(KF$9="", "", IF(AND(NOT('Personnel Details'!$N$26=""), $B33&gt;='Personnel Details'!$N$26), 'Personnel Details'!$O$26, IF(AND(NOT('Personnel Details'!$I$26=""), $B33&gt;='Personnel Details'!$I$26), 'Personnel Details'!$J$26, 'Personnel Details'!$E$26)))</f>
        <v/>
      </c>
      <c r="KG33" s="59" t="str">
        <f>IF(KF$9="", "", IF(AND(NOT('Personnel Details'!$N$26=""), $B33&gt;='Personnel Details'!$N$26), IF('Personnel Details'!$P$26="","", 'Personnel Details'!$P$26), IF(AND(NOT('Personnel Details'!$I$26=""), $B33&gt;='Personnel Details'!$I$26), IF('Personnel Details'!$K$26="", "", 'Personnel Details'!$K$26), IF('Personnel Details'!$F$26="", "", 'Personnel Details'!$F$26))))</f>
        <v/>
      </c>
      <c r="KH33" s="79" t="str">
        <f>IF(KF$9="", "", IF(AND(NOT('Personnel Details'!$N$26=""), $B33&gt;='Personnel Details'!$N$26), 'Personnel Details'!$Q$26, IF(AND(NOT('Personnel Details'!$I$26=""), $B33&gt;='Personnel Details'!$I$26), 'Personnel Details'!$L$26, 'Personnel Details'!$G$26)))</f>
        <v/>
      </c>
      <c r="KI33" s="59" t="str">
        <f t="shared" si="109"/>
        <v/>
      </c>
      <c r="KJ33" s="53"/>
      <c r="KL33" s="78" t="str">
        <f>IF(KL$9="", "", IF(AND(NOT('Personnel Details'!$N$27=""), $B33&gt;='Personnel Details'!$N$27), 'Personnel Details'!$O$27, IF(AND(NOT('Personnel Details'!$I$27=""), $B33&gt;='Personnel Details'!$I$27), 'Personnel Details'!$J$27, 'Personnel Details'!$E$27)))</f>
        <v/>
      </c>
      <c r="KM33" s="59" t="str">
        <f>IF(KL$9="", "", IF(AND(NOT('Personnel Details'!$N$27=""), $B33&gt;='Personnel Details'!$N$27), IF('Personnel Details'!$P$27="","", 'Personnel Details'!$P$27), IF(AND(NOT('Personnel Details'!$I$27=""), $B33&gt;='Personnel Details'!$I$27), IF('Personnel Details'!$K$27="", "", 'Personnel Details'!$K$27), IF('Personnel Details'!$F$27="", "", 'Personnel Details'!$F$27))))</f>
        <v/>
      </c>
      <c r="KN33" s="79" t="str">
        <f>IF(KL$9="", "", IF(AND(NOT('Personnel Details'!$N$27=""), $B33&gt;='Personnel Details'!$N$27), 'Personnel Details'!$Q$27, IF(AND(NOT('Personnel Details'!$I$27=""), $B33&gt;='Personnel Details'!$I$27), 'Personnel Details'!$L$27, 'Personnel Details'!$G$27)))</f>
        <v/>
      </c>
      <c r="KO33" s="59" t="str">
        <f t="shared" si="110"/>
        <v/>
      </c>
      <c r="KP33" s="53"/>
      <c r="KR33" s="78" t="str">
        <f>IF(KR$9="", "", IF(AND(NOT('Personnel Details'!$N$28=""), $B33&gt;='Personnel Details'!$N$28), 'Personnel Details'!$O$28, IF(AND(NOT('Personnel Details'!$I$28=""), $B33&gt;='Personnel Details'!$I$28), 'Personnel Details'!$J$28, 'Personnel Details'!$E$28)))</f>
        <v/>
      </c>
      <c r="KS33" s="59" t="str">
        <f>IF(KR$9="", "", IF(AND(NOT('Personnel Details'!$N$28=""), $B33&gt;='Personnel Details'!$N$28), IF('Personnel Details'!$P$28="","", 'Personnel Details'!$P$28), IF(AND(NOT('Personnel Details'!$I$28=""), $B33&gt;='Personnel Details'!$I$28), IF('Personnel Details'!$K$28="", "", 'Personnel Details'!$K$28), IF('Personnel Details'!$F$28="", "", 'Personnel Details'!$F$28))))</f>
        <v/>
      </c>
      <c r="KT33" s="79" t="str">
        <f>IF(KR$9="", "", IF(AND(NOT('Personnel Details'!$N$28=""), $B33&gt;='Personnel Details'!$N$28), 'Personnel Details'!$Q$28, IF(AND(NOT('Personnel Details'!$I$28=""), $B33&gt;='Personnel Details'!$I$28), 'Personnel Details'!$L$28, 'Personnel Details'!$G$28)))</f>
        <v/>
      </c>
      <c r="KU33" s="59" t="str">
        <f t="shared" si="111"/>
        <v/>
      </c>
      <c r="KV33" s="53"/>
      <c r="KX33" s="78" t="str">
        <f>IF(KX$9="", "", IF(AND(NOT('Personnel Details'!$N$29=""), $B33&gt;='Personnel Details'!$N$29), 'Personnel Details'!$O$29, IF(AND(NOT('Personnel Details'!$I$29=""), $B33&gt;='Personnel Details'!$I$29), 'Personnel Details'!$J$29, 'Personnel Details'!$E$29)))</f>
        <v/>
      </c>
      <c r="KY33" s="59" t="str">
        <f>IF(KX$9="", "", IF(AND(NOT('Personnel Details'!$N$29=""), $B33&gt;='Personnel Details'!$N$29), IF('Personnel Details'!$P$29="","", 'Personnel Details'!$P$29), IF(AND(NOT('Personnel Details'!$I$29=""), $B33&gt;='Personnel Details'!$I$29), IF('Personnel Details'!$K$29="", "", 'Personnel Details'!$K$29), IF('Personnel Details'!$F$29="", "", 'Personnel Details'!$F$29))))</f>
        <v/>
      </c>
      <c r="KZ33" s="79" t="str">
        <f>IF(KX$9="", "", IF(AND(NOT('Personnel Details'!$N$29=""), $B33&gt;='Personnel Details'!$N$29), 'Personnel Details'!$Q$29, IF(AND(NOT('Personnel Details'!$I$29=""), $B33&gt;='Personnel Details'!$I$29), 'Personnel Details'!$L$29, 'Personnel Details'!$G$29)))</f>
        <v/>
      </c>
      <c r="LA33" s="59" t="str">
        <f t="shared" si="112"/>
        <v/>
      </c>
      <c r="LB33" s="53"/>
      <c r="LD33" s="78" t="str">
        <f>IF(LD$9="", "", IF(AND(NOT('Personnel Details'!$N$30=""), $B33&gt;='Personnel Details'!$N$30), 'Personnel Details'!$O$30, IF(AND(NOT('Personnel Details'!$I$30=""), $B33&gt;='Personnel Details'!$I$30), 'Personnel Details'!$J$30, 'Personnel Details'!$E$30)))</f>
        <v/>
      </c>
      <c r="LE33" s="59" t="str">
        <f>IF(LD$9="", "", IF(AND(NOT('Personnel Details'!$N$30=""), $B33&gt;='Personnel Details'!$N$30), IF('Personnel Details'!$P$30="","", 'Personnel Details'!$P$30), IF(AND(NOT('Personnel Details'!$I$30=""), $B33&gt;='Personnel Details'!$I$30), IF('Personnel Details'!$K$30="", "", 'Personnel Details'!$K$30), IF('Personnel Details'!$F$30="", "", 'Personnel Details'!$F$30))))</f>
        <v/>
      </c>
      <c r="LF33" s="79" t="str">
        <f>IF(LD$9="", "", IF(AND(NOT('Personnel Details'!$N$30=""), $B33&gt;='Personnel Details'!$N$30), 'Personnel Details'!$Q$30, IF(AND(NOT('Personnel Details'!$I$30=""), $B33&gt;='Personnel Details'!$I$30), 'Personnel Details'!$L$30, 'Personnel Details'!$G$30)))</f>
        <v/>
      </c>
      <c r="LG33" s="59" t="str">
        <f t="shared" si="113"/>
        <v/>
      </c>
      <c r="LH33" s="53"/>
      <c r="LJ33" s="78" t="str">
        <f>IF(LJ$9="", "", IF(AND(NOT('Personnel Details'!$N$31=""), $B33&gt;='Personnel Details'!$N$31), 'Personnel Details'!$O$31, IF(AND(NOT('Personnel Details'!$I$31=""), $B33&gt;='Personnel Details'!$I$31), 'Personnel Details'!$J$31, 'Personnel Details'!$E$31)))</f>
        <v/>
      </c>
      <c r="LK33" s="59" t="str">
        <f>IF(LJ$9="", "", IF(AND(NOT('Personnel Details'!$N$31=""), $B33&gt;='Personnel Details'!$N$31), IF('Personnel Details'!$P$31="","", 'Personnel Details'!$P$31), IF(AND(NOT('Personnel Details'!$I$31=""), $B33&gt;='Personnel Details'!$I$31), IF('Personnel Details'!$K$31="", "", 'Personnel Details'!$K$31), IF('Personnel Details'!$F$31="", "", 'Personnel Details'!$F$31))))</f>
        <v/>
      </c>
      <c r="LL33" s="79" t="str">
        <f>IF(LJ$9="", "", IF(AND(NOT('Personnel Details'!$N$31=""), $B33&gt;='Personnel Details'!$N$31), 'Personnel Details'!$Q$31, IF(AND(NOT('Personnel Details'!$I$31=""), $B33&gt;='Personnel Details'!$I$31), 'Personnel Details'!$L$31, 'Personnel Details'!$G$31)))</f>
        <v/>
      </c>
      <c r="LM33" s="59" t="str">
        <f t="shared" si="114"/>
        <v/>
      </c>
      <c r="LN33" s="53"/>
      <c r="LP33" s="78" t="str">
        <f>IF(LP$9="", "", IF(AND(NOT('Personnel Details'!$N$32=""), $B33&gt;='Personnel Details'!$N$32), 'Personnel Details'!$O$32, IF(AND(NOT('Personnel Details'!$I$32=""), $B33&gt;='Personnel Details'!$I$32), 'Personnel Details'!$J$32, 'Personnel Details'!$E$32)))</f>
        <v/>
      </c>
      <c r="LQ33" s="59" t="str">
        <f>IF(LP$9="", "", IF(AND(NOT('Personnel Details'!$N$32=""), $B33&gt;='Personnel Details'!$N$32), IF('Personnel Details'!$P$32="","", 'Personnel Details'!$P$32), IF(AND(NOT('Personnel Details'!$I$32=""), $B33&gt;='Personnel Details'!$I$32), IF('Personnel Details'!$K$32="", "", 'Personnel Details'!$K$32), IF('Personnel Details'!$F$32="", "", 'Personnel Details'!$F$32))))</f>
        <v/>
      </c>
      <c r="LR33" s="79" t="str">
        <f>IF(LP$9="", "", IF(AND(NOT('Personnel Details'!$N$32=""), $B33&gt;='Personnel Details'!$N$32), 'Personnel Details'!$Q$32, IF(AND(NOT('Personnel Details'!$I$32=""), $B33&gt;='Personnel Details'!$I$32), 'Personnel Details'!$L$32, 'Personnel Details'!$G$32)))</f>
        <v/>
      </c>
      <c r="LS33" s="59" t="str">
        <f t="shared" si="115"/>
        <v/>
      </c>
      <c r="LT33" s="53"/>
      <c r="LV33" s="78" t="str">
        <f>IF(LV$9="", "", IF(AND(NOT('Personnel Details'!$N$33=""), $B33&gt;='Personnel Details'!$N$33), 'Personnel Details'!$O$33, IF(AND(NOT('Personnel Details'!$I$33=""), $B33&gt;='Personnel Details'!$I$33), 'Personnel Details'!$J$33, 'Personnel Details'!$E$33)))</f>
        <v/>
      </c>
      <c r="LW33" s="59" t="str">
        <f>IF(LV$9="", "", IF(AND(NOT('Personnel Details'!$N$33=""), $B33&gt;='Personnel Details'!$N$33), IF('Personnel Details'!$P$33="","", 'Personnel Details'!$P$33), IF(AND(NOT('Personnel Details'!$I$33=""), $B33&gt;='Personnel Details'!$I$33), IF('Personnel Details'!$K$33="", "", 'Personnel Details'!$K$33), IF('Personnel Details'!$F$33="", "", 'Personnel Details'!$F$33))))</f>
        <v/>
      </c>
      <c r="LX33" s="79" t="str">
        <f>IF(LV$9="", "", IF(AND(NOT('Personnel Details'!$N$33=""), $B33&gt;='Personnel Details'!$N$33), 'Personnel Details'!$Q$33, IF(AND(NOT('Personnel Details'!$I$33=""), $B33&gt;='Personnel Details'!$I$33), 'Personnel Details'!$L$33, 'Personnel Details'!$G$33)))</f>
        <v/>
      </c>
      <c r="LY33" s="59" t="str">
        <f t="shared" si="116"/>
        <v/>
      </c>
      <c r="LZ33" s="53"/>
      <c r="MB33" s="78" t="str">
        <f>IF(MB$9="", "", IF(AND(NOT('Personnel Details'!$N$34=""), $B33&gt;='Personnel Details'!$N$34), 'Personnel Details'!$O$34, IF(AND(NOT('Personnel Details'!$I$34=""), $B33&gt;='Personnel Details'!$I$34), 'Personnel Details'!$J$34, 'Personnel Details'!$E$34)))</f>
        <v/>
      </c>
      <c r="MC33" s="59" t="str">
        <f>IF(MB$9="", "", IF(AND(NOT('Personnel Details'!$N$34=""), $B33&gt;='Personnel Details'!$N$34), IF('Personnel Details'!$P$34="","", 'Personnel Details'!$P$34), IF(AND(NOT('Personnel Details'!$I$34=""), $B33&gt;='Personnel Details'!$I$34), IF('Personnel Details'!$K$34="", "", 'Personnel Details'!$K$34), IF('Personnel Details'!$F$34="", "", 'Personnel Details'!$F$34))))</f>
        <v/>
      </c>
      <c r="MD33" s="79" t="str">
        <f>IF(MB$9="", "", IF(AND(NOT('Personnel Details'!$N$34=""), $B33&gt;='Personnel Details'!$N$34), 'Personnel Details'!$Q$34, IF(AND(NOT('Personnel Details'!$I$34=""), $B33&gt;='Personnel Details'!$I$34), 'Personnel Details'!$L$34, 'Personnel Details'!$G$34)))</f>
        <v/>
      </c>
      <c r="ME33" s="59" t="str">
        <f t="shared" si="117"/>
        <v/>
      </c>
      <c r="MF33" s="53"/>
      <c r="MH33" s="78" t="str">
        <f>IF(MH$9="", "", IF(AND(NOT('Personnel Details'!$N$35=""), $B33&gt;='Personnel Details'!$N$35), 'Personnel Details'!$O$35, IF(AND(NOT('Personnel Details'!$I$35=""), $B33&gt;='Personnel Details'!$I$35), 'Personnel Details'!$J$35, 'Personnel Details'!$E$35)))</f>
        <v/>
      </c>
      <c r="MI33" s="59" t="str">
        <f>IF(MH$9="", "", IF(AND(NOT('Personnel Details'!$N$35=""), $B33&gt;='Personnel Details'!$N$35), IF('Personnel Details'!$P$35="","", 'Personnel Details'!$P$35), IF(AND(NOT('Personnel Details'!$I$35=""), $B33&gt;='Personnel Details'!$I$35), IF('Personnel Details'!$K$35="", "", 'Personnel Details'!$K$35), IF('Personnel Details'!$F$35="", "", 'Personnel Details'!$F$35))))</f>
        <v/>
      </c>
      <c r="MJ33" s="79" t="str">
        <f>IF(MH$9="", "", IF(AND(NOT('Personnel Details'!$N$35=""), $B33&gt;='Personnel Details'!$N$35), 'Personnel Details'!$Q$35, IF(AND(NOT('Personnel Details'!$I$35=""), $B33&gt;='Personnel Details'!$I$35), 'Personnel Details'!$L$35, 'Personnel Details'!$G$35)))</f>
        <v/>
      </c>
      <c r="MK33" s="59" t="str">
        <f t="shared" si="118"/>
        <v/>
      </c>
      <c r="ML33" s="53"/>
      <c r="MN33" s="78" t="str">
        <f>IF(MN$9="", "", IF(AND(NOT('Personnel Details'!$N$36=""), $B33&gt;='Personnel Details'!$N$36), 'Personnel Details'!$O$36, IF(AND(NOT('Personnel Details'!$I$36=""), $B33&gt;='Personnel Details'!$I$36), 'Personnel Details'!$J$36, 'Personnel Details'!$E$36)))</f>
        <v/>
      </c>
      <c r="MO33" s="59" t="str">
        <f>IF(MN$9="", "", IF(AND(NOT('Personnel Details'!$N$36=""), $B33&gt;='Personnel Details'!$N$36), IF('Personnel Details'!$P$36="","", 'Personnel Details'!$P$36), IF(AND(NOT('Personnel Details'!$I$36=""), $B33&gt;='Personnel Details'!$I$36), IF('Personnel Details'!$K$36="", "", 'Personnel Details'!$K$36), IF('Personnel Details'!$F$36="", "", 'Personnel Details'!$F$36))))</f>
        <v/>
      </c>
      <c r="MP33" s="79" t="str">
        <f>IF(MN$9="", "", IF(AND(NOT('Personnel Details'!$N$36=""), $B33&gt;='Personnel Details'!$N$36), 'Personnel Details'!$Q$36, IF(AND(NOT('Personnel Details'!$I$36=""), $B33&gt;='Personnel Details'!$I$36), 'Personnel Details'!$L$36, 'Personnel Details'!$G$36)))</f>
        <v/>
      </c>
      <c r="MQ33" s="59" t="str">
        <f t="shared" si="119"/>
        <v/>
      </c>
      <c r="MR33" s="53"/>
      <c r="MT33" s="78" t="str">
        <f>IF(MT$9="", "", IF(AND(NOT('Personnel Details'!$N$37=""), $B33&gt;='Personnel Details'!$N$37), 'Personnel Details'!$O$37, IF(AND(NOT('Personnel Details'!$I$37=""), $B33&gt;='Personnel Details'!$I$37), 'Personnel Details'!$J$37, 'Personnel Details'!$E$37)))</f>
        <v/>
      </c>
      <c r="MU33" s="59" t="str">
        <f>IF(MT$9="", "", IF(AND(NOT('Personnel Details'!$N$37=""), $B33&gt;='Personnel Details'!$N$37), IF('Personnel Details'!$P$37="","", 'Personnel Details'!$P$37), IF(AND(NOT('Personnel Details'!$I$37=""), $B33&gt;='Personnel Details'!$I$37), IF('Personnel Details'!$K$37="", "", 'Personnel Details'!$K$37), IF('Personnel Details'!$F$37="", "", 'Personnel Details'!$F$37))))</f>
        <v/>
      </c>
      <c r="MV33" s="79" t="str">
        <f>IF(MT$9="", "", IF(AND(NOT('Personnel Details'!$N$37=""), $B33&gt;='Personnel Details'!$N$37), 'Personnel Details'!$Q$37, IF(AND(NOT('Personnel Details'!$I$37=""), $B33&gt;='Personnel Details'!$I$37), 'Personnel Details'!$L$37, 'Personnel Details'!$G$37)))</f>
        <v/>
      </c>
      <c r="MW33" s="59" t="str">
        <f t="shared" si="120"/>
        <v/>
      </c>
      <c r="MX33" s="53"/>
      <c r="MZ33" s="78" t="str">
        <f>IF(MZ$9="", "", IF(AND(NOT('Personnel Details'!$N$38=""), $B33&gt;='Personnel Details'!$N$38), 'Personnel Details'!$O$38, IF(AND(NOT('Personnel Details'!$I$38=""), $B33&gt;='Personnel Details'!$I$38), 'Personnel Details'!$J$38, 'Personnel Details'!$E$38)))</f>
        <v/>
      </c>
      <c r="NA33" s="59" t="str">
        <f>IF(MZ$9="", "", IF(AND(NOT('Personnel Details'!$N$38=""), $B33&gt;='Personnel Details'!$N$38), IF('Personnel Details'!$P$38="","", 'Personnel Details'!$P$38), IF(AND(NOT('Personnel Details'!$I$38=""), $B33&gt;='Personnel Details'!$I$38), IF('Personnel Details'!$K$38="", "", 'Personnel Details'!$K$38), IF('Personnel Details'!$F$38="", "", 'Personnel Details'!$F$38))))</f>
        <v/>
      </c>
      <c r="NB33" s="79" t="str">
        <f>IF(MZ$9="", "", IF(AND(NOT('Personnel Details'!$N$38=""), $B33&gt;='Personnel Details'!$N$38), 'Personnel Details'!$Q$38, IF(AND(NOT('Personnel Details'!$I$38=""), $B33&gt;='Personnel Details'!$I$38), 'Personnel Details'!$L$38, 'Personnel Details'!$G$38)))</f>
        <v/>
      </c>
      <c r="NC33" s="59" t="str">
        <f t="shared" si="121"/>
        <v/>
      </c>
      <c r="ND33" s="53"/>
      <c r="NF33" s="78" t="str">
        <f>IF(NF$9="", "", IF(AND(NOT('Personnel Details'!$N$39=""), $B33&gt;='Personnel Details'!$N$39), 'Personnel Details'!$O$39, IF(AND(NOT('Personnel Details'!$I$39=""), $B33&gt;='Personnel Details'!$I$39), 'Personnel Details'!$J$39, 'Personnel Details'!$E$39)))</f>
        <v/>
      </c>
      <c r="NG33" s="59" t="str">
        <f>IF(NF$9="", "", IF(AND(NOT('Personnel Details'!$N$39=""), $B33&gt;='Personnel Details'!$N$39), IF('Personnel Details'!$P$39="","", 'Personnel Details'!$P$39), IF(AND(NOT('Personnel Details'!$I$39=""), $B33&gt;='Personnel Details'!$I$39), IF('Personnel Details'!$K$39="", "", 'Personnel Details'!$K$39), IF('Personnel Details'!$F$39="", "", 'Personnel Details'!$F$39))))</f>
        <v/>
      </c>
      <c r="NH33" s="79" t="str">
        <f>IF(NF$9="", "", IF(AND(NOT('Personnel Details'!$N$39=""), $B33&gt;='Personnel Details'!$N$39), 'Personnel Details'!$Q$39, IF(AND(NOT('Personnel Details'!$I$39=""), $B33&gt;='Personnel Details'!$I$39), 'Personnel Details'!$L$39, 'Personnel Details'!$G$39)))</f>
        <v/>
      </c>
      <c r="NI33" s="59" t="str">
        <f t="shared" si="122"/>
        <v/>
      </c>
      <c r="NJ33" s="53"/>
      <c r="NL33" s="78" t="str">
        <f>IF(NL$9="", "", IF(AND(NOT('Personnel Details'!$N$40=""), $B33&gt;='Personnel Details'!$N$40), 'Personnel Details'!$O$40, IF(AND(NOT('Personnel Details'!$I$40=""), $B33&gt;='Personnel Details'!$I$40), 'Personnel Details'!$J$40, 'Personnel Details'!$E$40)))</f>
        <v/>
      </c>
      <c r="NM33" s="59" t="str">
        <f>IF(NL$9="", "", IF(AND(NOT('Personnel Details'!$N$40=""), $B33&gt;='Personnel Details'!$N$40), IF('Personnel Details'!$P$40="","", 'Personnel Details'!$P$40), IF(AND(NOT('Personnel Details'!$I$40=""), $B33&gt;='Personnel Details'!$I$40), IF('Personnel Details'!$K$40="", "", 'Personnel Details'!$K$40), IF('Personnel Details'!$F$40="", "", 'Personnel Details'!$F$40))))</f>
        <v/>
      </c>
      <c r="NN33" s="79" t="str">
        <f>IF(NL$9="", "", IF(AND(NOT('Personnel Details'!$N$40=""), $B33&gt;='Personnel Details'!$N$40), 'Personnel Details'!$Q$40, IF(AND(NOT('Personnel Details'!$I$40=""), $B33&gt;='Personnel Details'!$I$40), 'Personnel Details'!$L$40, 'Personnel Details'!$G$40)))</f>
        <v/>
      </c>
      <c r="NO33" s="59" t="str">
        <f t="shared" si="123"/>
        <v/>
      </c>
      <c r="NP33" s="53"/>
    </row>
    <row r="34" spans="1:380" x14ac:dyDescent="0.25">
      <c r="A34" s="32"/>
      <c r="B34" s="113" t="str">
        <f>IFERROR(IF(B33+1&gt;'Personnel Details'!$U$5, "", B33+1), "")</f>
        <v/>
      </c>
      <c r="C34" s="32"/>
      <c r="D34" s="120"/>
      <c r="E34" s="13" t="str">
        <f t="shared" si="2"/>
        <v/>
      </c>
      <c r="F34" s="13" t="str">
        <f t="shared" si="33"/>
        <v/>
      </c>
      <c r="G34" s="56" t="str">
        <f t="shared" si="124"/>
        <v/>
      </c>
      <c r="H34" s="16" t="str">
        <f t="shared" si="34"/>
        <v/>
      </c>
      <c r="I34" s="32"/>
      <c r="J34" s="120"/>
      <c r="K34" s="62" t="str">
        <f t="shared" si="3"/>
        <v/>
      </c>
      <c r="L34" s="62" t="str">
        <f t="shared" si="35"/>
        <v/>
      </c>
      <c r="M34" s="65" t="str">
        <f t="shared" si="125"/>
        <v/>
      </c>
      <c r="N34" s="68" t="str">
        <f t="shared" si="36"/>
        <v/>
      </c>
      <c r="O34" s="32"/>
      <c r="P34" s="120"/>
      <c r="Q34" s="62" t="str">
        <f t="shared" si="4"/>
        <v/>
      </c>
      <c r="R34" s="62" t="str">
        <f t="shared" si="37"/>
        <v/>
      </c>
      <c r="S34" s="65" t="str">
        <f t="shared" si="126"/>
        <v/>
      </c>
      <c r="T34" s="68" t="str">
        <f t="shared" si="38"/>
        <v/>
      </c>
      <c r="U34" s="32"/>
      <c r="V34" s="120"/>
      <c r="W34" s="62" t="str">
        <f t="shared" si="5"/>
        <v/>
      </c>
      <c r="X34" s="62" t="str">
        <f t="shared" si="39"/>
        <v/>
      </c>
      <c r="Y34" s="65" t="str">
        <f t="shared" si="127"/>
        <v/>
      </c>
      <c r="Z34" s="68" t="str">
        <f t="shared" si="40"/>
        <v/>
      </c>
      <c r="AA34" s="32"/>
      <c r="AB34" s="120"/>
      <c r="AC34" s="62" t="str">
        <f t="shared" si="6"/>
        <v/>
      </c>
      <c r="AD34" s="62" t="str">
        <f t="shared" si="41"/>
        <v/>
      </c>
      <c r="AE34" s="65" t="str">
        <f t="shared" si="128"/>
        <v/>
      </c>
      <c r="AF34" s="68" t="str">
        <f t="shared" si="42"/>
        <v/>
      </c>
      <c r="AG34" s="32"/>
      <c r="AH34" s="120"/>
      <c r="AI34" s="62" t="str">
        <f t="shared" si="7"/>
        <v/>
      </c>
      <c r="AJ34" s="62" t="str">
        <f t="shared" si="43"/>
        <v/>
      </c>
      <c r="AK34" s="65" t="str">
        <f t="shared" si="129"/>
        <v/>
      </c>
      <c r="AL34" s="68" t="str">
        <f t="shared" si="44"/>
        <v/>
      </c>
      <c r="AM34" s="32"/>
      <c r="AN34" s="120"/>
      <c r="AO34" s="62" t="str">
        <f t="shared" si="8"/>
        <v/>
      </c>
      <c r="AP34" s="62" t="str">
        <f t="shared" si="45"/>
        <v/>
      </c>
      <c r="AQ34" s="65" t="str">
        <f t="shared" si="130"/>
        <v/>
      </c>
      <c r="AR34" s="68" t="str">
        <f t="shared" si="46"/>
        <v/>
      </c>
      <c r="AS34" s="32"/>
      <c r="AT34" s="120"/>
      <c r="AU34" s="62" t="str">
        <f t="shared" si="9"/>
        <v/>
      </c>
      <c r="AV34" s="62" t="str">
        <f t="shared" si="47"/>
        <v/>
      </c>
      <c r="AW34" s="65" t="str">
        <f t="shared" si="131"/>
        <v/>
      </c>
      <c r="AX34" s="68" t="str">
        <f t="shared" si="48"/>
        <v/>
      </c>
      <c r="AY34" s="32"/>
      <c r="AZ34" s="120"/>
      <c r="BA34" s="62" t="str">
        <f t="shared" si="10"/>
        <v/>
      </c>
      <c r="BB34" s="62" t="str">
        <f t="shared" si="49"/>
        <v/>
      </c>
      <c r="BC34" s="65" t="str">
        <f t="shared" si="132"/>
        <v/>
      </c>
      <c r="BD34" s="68" t="str">
        <f t="shared" si="50"/>
        <v/>
      </c>
      <c r="BE34" s="32"/>
      <c r="BF34" s="120"/>
      <c r="BG34" s="62" t="str">
        <f t="shared" si="11"/>
        <v/>
      </c>
      <c r="BH34" s="62" t="str">
        <f t="shared" si="51"/>
        <v/>
      </c>
      <c r="BI34" s="65" t="str">
        <f t="shared" si="133"/>
        <v/>
      </c>
      <c r="BJ34" s="68" t="str">
        <f t="shared" si="52"/>
        <v/>
      </c>
      <c r="BK34" s="32"/>
      <c r="BL34" s="120"/>
      <c r="BM34" s="62" t="str">
        <f t="shared" si="12"/>
        <v/>
      </c>
      <c r="BN34" s="62" t="str">
        <f t="shared" si="53"/>
        <v/>
      </c>
      <c r="BO34" s="65" t="str">
        <f t="shared" si="134"/>
        <v/>
      </c>
      <c r="BP34" s="68" t="str">
        <f t="shared" si="54"/>
        <v/>
      </c>
      <c r="BQ34" s="32"/>
      <c r="BR34" s="120"/>
      <c r="BS34" s="62" t="str">
        <f t="shared" si="13"/>
        <v/>
      </c>
      <c r="BT34" s="62" t="str">
        <f t="shared" si="55"/>
        <v/>
      </c>
      <c r="BU34" s="65" t="str">
        <f t="shared" si="135"/>
        <v/>
      </c>
      <c r="BV34" s="68" t="str">
        <f t="shared" si="56"/>
        <v/>
      </c>
      <c r="BW34" s="32"/>
      <c r="BX34" s="120"/>
      <c r="BY34" s="62" t="str">
        <f t="shared" si="14"/>
        <v/>
      </c>
      <c r="BZ34" s="62" t="str">
        <f t="shared" si="57"/>
        <v/>
      </c>
      <c r="CA34" s="65" t="str">
        <f t="shared" si="136"/>
        <v/>
      </c>
      <c r="CB34" s="68" t="str">
        <f t="shared" si="58"/>
        <v/>
      </c>
      <c r="CC34" s="32"/>
      <c r="CD34" s="120"/>
      <c r="CE34" s="62" t="str">
        <f t="shared" si="15"/>
        <v/>
      </c>
      <c r="CF34" s="62" t="str">
        <f t="shared" si="59"/>
        <v/>
      </c>
      <c r="CG34" s="65" t="str">
        <f t="shared" si="137"/>
        <v/>
      </c>
      <c r="CH34" s="68" t="str">
        <f t="shared" si="60"/>
        <v/>
      </c>
      <c r="CI34" s="32"/>
      <c r="CJ34" s="120"/>
      <c r="CK34" s="62" t="str">
        <f t="shared" si="16"/>
        <v/>
      </c>
      <c r="CL34" s="62" t="str">
        <f t="shared" si="61"/>
        <v/>
      </c>
      <c r="CM34" s="65" t="str">
        <f t="shared" si="138"/>
        <v/>
      </c>
      <c r="CN34" s="68" t="str">
        <f t="shared" si="62"/>
        <v/>
      </c>
      <c r="CO34" s="32"/>
      <c r="CP34" s="120"/>
      <c r="CQ34" s="62" t="str">
        <f t="shared" si="17"/>
        <v/>
      </c>
      <c r="CR34" s="62" t="str">
        <f t="shared" si="63"/>
        <v/>
      </c>
      <c r="CS34" s="65" t="str">
        <f t="shared" si="139"/>
        <v/>
      </c>
      <c r="CT34" s="68" t="str">
        <f t="shared" si="64"/>
        <v/>
      </c>
      <c r="CU34" s="32"/>
      <c r="CV34" s="120"/>
      <c r="CW34" s="62" t="str">
        <f t="shared" si="18"/>
        <v/>
      </c>
      <c r="CX34" s="62" t="str">
        <f t="shared" si="65"/>
        <v/>
      </c>
      <c r="CY34" s="65" t="str">
        <f t="shared" si="140"/>
        <v/>
      </c>
      <c r="CZ34" s="68" t="str">
        <f t="shared" si="66"/>
        <v/>
      </c>
      <c r="DA34" s="32"/>
      <c r="DB34" s="120"/>
      <c r="DC34" s="62" t="str">
        <f t="shared" si="19"/>
        <v/>
      </c>
      <c r="DD34" s="62" t="str">
        <f t="shared" si="67"/>
        <v/>
      </c>
      <c r="DE34" s="65" t="str">
        <f t="shared" si="141"/>
        <v/>
      </c>
      <c r="DF34" s="68" t="str">
        <f t="shared" si="68"/>
        <v/>
      </c>
      <c r="DG34" s="32"/>
      <c r="DH34" s="120"/>
      <c r="DI34" s="62" t="str">
        <f t="shared" si="20"/>
        <v/>
      </c>
      <c r="DJ34" s="62" t="str">
        <f t="shared" si="69"/>
        <v/>
      </c>
      <c r="DK34" s="65" t="str">
        <f t="shared" si="142"/>
        <v/>
      </c>
      <c r="DL34" s="68" t="str">
        <f t="shared" si="70"/>
        <v/>
      </c>
      <c r="DM34" s="32"/>
      <c r="DN34" s="120"/>
      <c r="DO34" s="62" t="str">
        <f t="shared" si="21"/>
        <v/>
      </c>
      <c r="DP34" s="62" t="str">
        <f t="shared" si="71"/>
        <v/>
      </c>
      <c r="DQ34" s="65" t="str">
        <f t="shared" si="143"/>
        <v/>
      </c>
      <c r="DR34" s="68" t="str">
        <f t="shared" si="72"/>
        <v/>
      </c>
      <c r="DS34" s="32"/>
      <c r="DT34" s="120"/>
      <c r="DU34" s="62" t="str">
        <f t="shared" si="22"/>
        <v/>
      </c>
      <c r="DV34" s="62" t="str">
        <f t="shared" si="73"/>
        <v/>
      </c>
      <c r="DW34" s="65" t="str">
        <f t="shared" si="144"/>
        <v/>
      </c>
      <c r="DX34" s="68" t="str">
        <f t="shared" si="74"/>
        <v/>
      </c>
      <c r="DY34" s="32"/>
      <c r="DZ34" s="120"/>
      <c r="EA34" s="62" t="str">
        <f t="shared" si="23"/>
        <v/>
      </c>
      <c r="EB34" s="62" t="str">
        <f t="shared" si="75"/>
        <v/>
      </c>
      <c r="EC34" s="65" t="str">
        <f t="shared" si="145"/>
        <v/>
      </c>
      <c r="ED34" s="68" t="str">
        <f t="shared" si="76"/>
        <v/>
      </c>
      <c r="EE34" s="32"/>
      <c r="EF34" s="120"/>
      <c r="EG34" s="62" t="str">
        <f t="shared" si="24"/>
        <v/>
      </c>
      <c r="EH34" s="62" t="str">
        <f t="shared" si="77"/>
        <v/>
      </c>
      <c r="EI34" s="65" t="str">
        <f t="shared" si="146"/>
        <v/>
      </c>
      <c r="EJ34" s="68" t="str">
        <f t="shared" si="78"/>
        <v/>
      </c>
      <c r="EK34" s="32"/>
      <c r="EL34" s="120"/>
      <c r="EM34" s="62" t="str">
        <f t="shared" si="25"/>
        <v/>
      </c>
      <c r="EN34" s="62" t="str">
        <f t="shared" si="79"/>
        <v/>
      </c>
      <c r="EO34" s="65" t="str">
        <f t="shared" si="147"/>
        <v/>
      </c>
      <c r="EP34" s="68" t="str">
        <f t="shared" si="80"/>
        <v/>
      </c>
      <c r="EQ34" s="32"/>
      <c r="ER34" s="120"/>
      <c r="ES34" s="62" t="str">
        <f t="shared" si="26"/>
        <v/>
      </c>
      <c r="ET34" s="62" t="str">
        <f t="shared" si="81"/>
        <v/>
      </c>
      <c r="EU34" s="65" t="str">
        <f t="shared" si="148"/>
        <v/>
      </c>
      <c r="EV34" s="68" t="str">
        <f t="shared" si="82"/>
        <v/>
      </c>
      <c r="EW34" s="32"/>
      <c r="EX34" s="120"/>
      <c r="EY34" s="62" t="str">
        <f t="shared" si="27"/>
        <v/>
      </c>
      <c r="EZ34" s="62" t="str">
        <f t="shared" si="83"/>
        <v/>
      </c>
      <c r="FA34" s="65" t="str">
        <f t="shared" si="149"/>
        <v/>
      </c>
      <c r="FB34" s="68" t="str">
        <f t="shared" si="84"/>
        <v/>
      </c>
      <c r="FC34" s="32"/>
      <c r="FD34" s="120"/>
      <c r="FE34" s="62" t="str">
        <f t="shared" si="28"/>
        <v/>
      </c>
      <c r="FF34" s="62" t="str">
        <f t="shared" si="85"/>
        <v/>
      </c>
      <c r="FG34" s="65" t="str">
        <f t="shared" si="150"/>
        <v/>
      </c>
      <c r="FH34" s="68" t="str">
        <f t="shared" si="86"/>
        <v/>
      </c>
      <c r="FI34" s="32"/>
      <c r="FJ34" s="120"/>
      <c r="FK34" s="62" t="str">
        <f t="shared" si="29"/>
        <v/>
      </c>
      <c r="FL34" s="62" t="str">
        <f t="shared" si="87"/>
        <v/>
      </c>
      <c r="FM34" s="65" t="str">
        <f t="shared" si="151"/>
        <v/>
      </c>
      <c r="FN34" s="68" t="str">
        <f t="shared" si="88"/>
        <v/>
      </c>
      <c r="FO34" s="32"/>
      <c r="FP34" s="120"/>
      <c r="FQ34" s="62" t="str">
        <f t="shared" si="30"/>
        <v/>
      </c>
      <c r="FR34" s="62" t="str">
        <f t="shared" si="89"/>
        <v/>
      </c>
      <c r="FS34" s="65" t="str">
        <f t="shared" si="152"/>
        <v/>
      </c>
      <c r="FT34" s="68" t="str">
        <f t="shared" si="90"/>
        <v/>
      </c>
      <c r="FU34" s="32"/>
      <c r="FV34" s="120"/>
      <c r="FW34" s="62" t="str">
        <f t="shared" si="31"/>
        <v/>
      </c>
      <c r="FX34" s="62" t="str">
        <f t="shared" si="91"/>
        <v/>
      </c>
      <c r="FY34" s="65" t="str">
        <f t="shared" si="153"/>
        <v/>
      </c>
      <c r="FZ34" s="68" t="str">
        <f t="shared" si="92"/>
        <v/>
      </c>
      <c r="GA34" s="32"/>
      <c r="GC34" s="7" t="str">
        <f t="shared" si="93"/>
        <v/>
      </c>
      <c r="GD34" s="7" t="str">
        <f t="shared" ca="1" si="32"/>
        <v/>
      </c>
      <c r="GI34" s="45">
        <f t="shared" si="157"/>
        <v>0</v>
      </c>
      <c r="GT34" s="71" t="str">
        <f>IF(GT$9="", "", IF(AND(NOT('Personnel Details'!$N$11=""), $B34&gt;='Personnel Details'!$N$11), 'Personnel Details'!$O$11, IF(AND(NOT('Personnel Details'!$I$11=""), $B34&gt;='Personnel Details'!$I$11), 'Personnel Details'!$J$11, 'Personnel Details'!$E$11)))</f>
        <v/>
      </c>
      <c r="GU34" s="59" t="str">
        <f>IF(GT$9="", "", IF(AND(NOT('Personnel Details'!$N$11=""), $B34&gt;='Personnel Details'!$N$11), IF('Personnel Details'!$P$11="","", 'Personnel Details'!$P$11), IF(AND(NOT('Personnel Details'!$I$11=""), $B34&gt;='Personnel Details'!$I$11), IF('Personnel Details'!$K$11="", "", 'Personnel Details'!$K$11), IF('Personnel Details'!$F$11="", "", 'Personnel Details'!$F$11))))</f>
        <v/>
      </c>
      <c r="GV34" s="74" t="str">
        <f>IF(GT$9="", "", IF(AND(NOT('Personnel Details'!$N$11=""), $B34&gt;='Personnel Details'!$N$11), 'Personnel Details'!$Q$11, IF(AND(NOT('Personnel Details'!$I$11=""), $B34&gt;='Personnel Details'!$I$11), 'Personnel Details'!$L$11, 'Personnel Details'!$G$11)))</f>
        <v/>
      </c>
      <c r="GW34" s="59" t="str">
        <f t="shared" si="94"/>
        <v/>
      </c>
      <c r="GX34" s="53"/>
      <c r="GZ34" s="78" t="str">
        <f>IF(GZ$9="", "", IF(AND(NOT('Personnel Details'!$N$12=""), $B34&gt;='Personnel Details'!$N$12), 'Personnel Details'!$O$12, IF(AND(NOT('Personnel Details'!$I$12=""), $B34&gt;='Personnel Details'!$I$12), 'Personnel Details'!$J$12, 'Personnel Details'!$E$12)))</f>
        <v/>
      </c>
      <c r="HA34" s="59" t="str">
        <f>IF(GZ$9="", "", IF(AND(NOT('Personnel Details'!$N$12=""), $B34&gt;='Personnel Details'!$N$12), IF('Personnel Details'!$P$12="","", 'Personnel Details'!$P$12), IF(AND(NOT('Personnel Details'!$I$12=""), $B34&gt;='Personnel Details'!$I$12), IF('Personnel Details'!$K$12="", "", 'Personnel Details'!$K$12), IF('Personnel Details'!$F$12="", "", 'Personnel Details'!$F$12))))</f>
        <v/>
      </c>
      <c r="HB34" s="79" t="str">
        <f>IF(GZ$9="", "", IF(AND(NOT('Personnel Details'!$N$12=""), $B34&gt;='Personnel Details'!$N$12), 'Personnel Details'!$Q$12, IF(AND(NOT('Personnel Details'!$I$12=""), $B34&gt;='Personnel Details'!$I$12), 'Personnel Details'!$L$12, 'Personnel Details'!$G$12)))</f>
        <v/>
      </c>
      <c r="HC34" s="59" t="str">
        <f t="shared" si="95"/>
        <v/>
      </c>
      <c r="HD34" s="53"/>
      <c r="HF34" s="78" t="str">
        <f>IF(HF$9="", "", IF(AND(NOT('Personnel Details'!$N$13=""), $B34&gt;='Personnel Details'!$N$13), 'Personnel Details'!$O$13, IF(AND(NOT('Personnel Details'!$I$13=""), $B34&gt;='Personnel Details'!$I$13), 'Personnel Details'!$J$13, 'Personnel Details'!$E$13)))</f>
        <v/>
      </c>
      <c r="HG34" s="59" t="str">
        <f>IF(HF$9="", "", IF(AND(NOT('Personnel Details'!$N$13=""), $B34&gt;='Personnel Details'!$N$13), IF('Personnel Details'!$P$13="","", 'Personnel Details'!$P$13), IF(AND(NOT('Personnel Details'!$I$13=""), $B34&gt;='Personnel Details'!$I$13), IF('Personnel Details'!$K$13="", "", 'Personnel Details'!$K$13), IF('Personnel Details'!$F$13="", "", 'Personnel Details'!$F$13))))</f>
        <v/>
      </c>
      <c r="HH34" s="79" t="str">
        <f>IF(HF$9="", "", IF(AND(NOT('Personnel Details'!$N$13=""), $B34&gt;='Personnel Details'!$N$13), 'Personnel Details'!$Q$13, IF(AND(NOT('Personnel Details'!$I$13=""), $B34&gt;='Personnel Details'!$I$13), 'Personnel Details'!$L$13, 'Personnel Details'!$G$13)))</f>
        <v/>
      </c>
      <c r="HI34" s="59" t="str">
        <f t="shared" si="96"/>
        <v/>
      </c>
      <c r="HJ34" s="53"/>
      <c r="HL34" s="78" t="str">
        <f>IF(HL$9="", "", IF(AND(NOT('Personnel Details'!$N$14=""), $B34&gt;='Personnel Details'!$N$14), 'Personnel Details'!$O$14, IF(AND(NOT('Personnel Details'!$I$14=""), $B34&gt;='Personnel Details'!$I$14), 'Personnel Details'!$J$14, 'Personnel Details'!$E$14)))</f>
        <v/>
      </c>
      <c r="HM34" s="59" t="str">
        <f>IF(HL$9="", "", IF(AND(NOT('Personnel Details'!$N$14=""), $B34&gt;='Personnel Details'!$N$14), IF('Personnel Details'!$P$14="","", 'Personnel Details'!$P$14), IF(AND(NOT('Personnel Details'!$I$14=""), $B34&gt;='Personnel Details'!$I$14), IF('Personnel Details'!$K$14="", "", 'Personnel Details'!$K$14), IF('Personnel Details'!$F$14="", "", 'Personnel Details'!$F$14))))</f>
        <v/>
      </c>
      <c r="HN34" s="79" t="str">
        <f>IF(HL$9="", "", IF(AND(NOT('Personnel Details'!$N$14=""), $B34&gt;='Personnel Details'!$N$14), 'Personnel Details'!$Q$14, IF(AND(NOT('Personnel Details'!$I$14=""), $B34&gt;='Personnel Details'!$I$14), 'Personnel Details'!$L$14, 'Personnel Details'!$G$14)))</f>
        <v/>
      </c>
      <c r="HO34" s="59" t="str">
        <f t="shared" si="97"/>
        <v/>
      </c>
      <c r="HP34" s="53"/>
      <c r="HR34" s="78" t="str">
        <f>IF(HR$9="", "", IF(AND(NOT('Personnel Details'!$N$15=""), $B34&gt;='Personnel Details'!$N$15), 'Personnel Details'!$O$15, IF(AND(NOT('Personnel Details'!$I$15=""), $B34&gt;='Personnel Details'!$I$15), 'Personnel Details'!$J$15, 'Personnel Details'!$E$15)))</f>
        <v/>
      </c>
      <c r="HS34" s="59" t="str">
        <f>IF(HR$9="", "", IF(AND(NOT('Personnel Details'!$N$15=""), $B34&gt;='Personnel Details'!$N$15), IF('Personnel Details'!$P$15="","", 'Personnel Details'!$P$15), IF(AND(NOT('Personnel Details'!$I$15=""), $B34&gt;='Personnel Details'!$I$15), IF('Personnel Details'!$K$15="", "", 'Personnel Details'!$K$15), IF('Personnel Details'!$F$15="", "", 'Personnel Details'!$F$15))))</f>
        <v/>
      </c>
      <c r="HT34" s="79" t="str">
        <f>IF(HR$9="", "", IF(AND(NOT('Personnel Details'!$N$15=""), $B34&gt;='Personnel Details'!$N$15), 'Personnel Details'!$Q$15, IF(AND(NOT('Personnel Details'!$I$15=""), $B34&gt;='Personnel Details'!$I$15), 'Personnel Details'!$L$15, 'Personnel Details'!$G$15)))</f>
        <v/>
      </c>
      <c r="HU34" s="59" t="str">
        <f t="shared" si="98"/>
        <v/>
      </c>
      <c r="HV34" s="53"/>
      <c r="HX34" s="78" t="str">
        <f>IF(HX$9="", "", IF(AND(NOT('Personnel Details'!$N$16=""), $B34&gt;='Personnel Details'!$N$16), 'Personnel Details'!$O$16, IF(AND(NOT('Personnel Details'!$I$16=""), $B34&gt;='Personnel Details'!$I$16), 'Personnel Details'!$J$16, 'Personnel Details'!$E$16)))</f>
        <v/>
      </c>
      <c r="HY34" s="59" t="str">
        <f>IF(HX$9="", "", IF(AND(NOT('Personnel Details'!$N$16=""), $B34&gt;='Personnel Details'!$N$16), IF('Personnel Details'!$P$16="","", 'Personnel Details'!$P$16), IF(AND(NOT('Personnel Details'!$I$16=""), $B34&gt;='Personnel Details'!$I$16), IF('Personnel Details'!$K$16="", "", 'Personnel Details'!$K$16), IF('Personnel Details'!$F$16="", "", 'Personnel Details'!$F$16))))</f>
        <v/>
      </c>
      <c r="HZ34" s="79" t="str">
        <f>IF(HX$9="", "", IF(AND(NOT('Personnel Details'!$N$16=""), $B34&gt;='Personnel Details'!$N$16), 'Personnel Details'!$Q$16, IF(AND(NOT('Personnel Details'!$I$16=""), $B34&gt;='Personnel Details'!$I$16), 'Personnel Details'!$L$16, 'Personnel Details'!$G$16)))</f>
        <v/>
      </c>
      <c r="IA34" s="59" t="str">
        <f t="shared" si="99"/>
        <v/>
      </c>
      <c r="IB34" s="53"/>
      <c r="ID34" s="78" t="str">
        <f>IF(ID$9="", "", IF(AND(NOT('Personnel Details'!$N$17=""), $B34&gt;='Personnel Details'!$N$17), 'Personnel Details'!$O$17, IF(AND(NOT('Personnel Details'!$I$17=""), $B34&gt;='Personnel Details'!$I$17), 'Personnel Details'!$J$17, 'Personnel Details'!$E$17)))</f>
        <v/>
      </c>
      <c r="IE34" s="59" t="str">
        <f>IF(ID$9="", "", IF(AND(NOT('Personnel Details'!$N$17=""), $B34&gt;='Personnel Details'!$N$17), IF('Personnel Details'!$P$17="","", 'Personnel Details'!$P$17), IF(AND(NOT('Personnel Details'!$I$17=""), $B34&gt;='Personnel Details'!$I$17), IF('Personnel Details'!$K$17="", "", 'Personnel Details'!$K$17), IF('Personnel Details'!$F$17="", "", 'Personnel Details'!$F$17))))</f>
        <v/>
      </c>
      <c r="IF34" s="79" t="str">
        <f>IF(ID$9="", "", IF(AND(NOT('Personnel Details'!$N$17=""), $B34&gt;='Personnel Details'!$N$17), 'Personnel Details'!$Q$17, IF(AND(NOT('Personnel Details'!$I$17=""), $B34&gt;='Personnel Details'!$I$17), 'Personnel Details'!$L$17, 'Personnel Details'!$G$17)))</f>
        <v/>
      </c>
      <c r="IG34" s="59" t="str">
        <f t="shared" si="100"/>
        <v/>
      </c>
      <c r="IH34" s="53"/>
      <c r="IJ34" s="78" t="str">
        <f>IF(IJ$9="", "", IF(AND(NOT('Personnel Details'!$N$18=""), $B34&gt;='Personnel Details'!$N$18), 'Personnel Details'!$O$18, IF(AND(NOT('Personnel Details'!$I$18=""), $B34&gt;='Personnel Details'!$I$18), 'Personnel Details'!$J$18, 'Personnel Details'!$E$18)))</f>
        <v/>
      </c>
      <c r="IK34" s="59" t="str">
        <f>IF(IJ$9="", "", IF(AND(NOT('Personnel Details'!$N$18=""), $B34&gt;='Personnel Details'!$N$18), IF('Personnel Details'!$P$18="","", 'Personnel Details'!$P$18), IF(AND(NOT('Personnel Details'!$I$18=""), $B34&gt;='Personnel Details'!$I$18), IF('Personnel Details'!$K$18="", "", 'Personnel Details'!$K$18), IF('Personnel Details'!$F$18="", "", 'Personnel Details'!$F$18))))</f>
        <v/>
      </c>
      <c r="IL34" s="79" t="str">
        <f>IF(IJ$9="", "", IF(AND(NOT('Personnel Details'!$N$18=""), $B34&gt;='Personnel Details'!$N$18), 'Personnel Details'!$Q$18, IF(AND(NOT('Personnel Details'!$I$18=""), $B34&gt;='Personnel Details'!$I$18), 'Personnel Details'!$L$18, 'Personnel Details'!$G$18)))</f>
        <v/>
      </c>
      <c r="IM34" s="59" t="str">
        <f t="shared" si="101"/>
        <v/>
      </c>
      <c r="IN34" s="53"/>
      <c r="IP34" s="78" t="str">
        <f>IF(IP$9="", "", IF(AND(NOT('Personnel Details'!$N$19=""), $B34&gt;='Personnel Details'!$N$19), 'Personnel Details'!$O$19, IF(AND(NOT('Personnel Details'!$I$19=""), $B34&gt;='Personnel Details'!$I$19), 'Personnel Details'!$J$19, 'Personnel Details'!$E$19)))</f>
        <v/>
      </c>
      <c r="IQ34" s="59" t="str">
        <f>IF(IP$9="", "", IF(AND(NOT('Personnel Details'!$N$19=""), $B34&gt;='Personnel Details'!$N$19), IF('Personnel Details'!$P$19="","", 'Personnel Details'!$P$19), IF(AND(NOT('Personnel Details'!$I$19=""), $B34&gt;='Personnel Details'!$I$19), IF('Personnel Details'!$K$19="", "", 'Personnel Details'!$K$19), IF('Personnel Details'!$F$19="", "", 'Personnel Details'!$F$19))))</f>
        <v/>
      </c>
      <c r="IR34" s="79" t="str">
        <f>IF(IP$9="", "", IF(AND(NOT('Personnel Details'!$N$19=""), $B34&gt;='Personnel Details'!$N$19), 'Personnel Details'!$Q$19, IF(AND(NOT('Personnel Details'!$I$19=""), $B34&gt;='Personnel Details'!$I$19), 'Personnel Details'!$L$19, 'Personnel Details'!$G$19)))</f>
        <v/>
      </c>
      <c r="IS34" s="59" t="str">
        <f t="shared" si="102"/>
        <v/>
      </c>
      <c r="IT34" s="53"/>
      <c r="IV34" s="78" t="str">
        <f>IF(IV$9="", "", IF(AND(NOT('Personnel Details'!$N$20=""), $B34&gt;='Personnel Details'!$N$20), 'Personnel Details'!$O$20, IF(AND(NOT('Personnel Details'!$I$20=""), $B34&gt;='Personnel Details'!$I$20), 'Personnel Details'!$J$20, 'Personnel Details'!$E$20)))</f>
        <v/>
      </c>
      <c r="IW34" s="59" t="str">
        <f>IF(IV$9="", "", IF(AND(NOT('Personnel Details'!$N$20=""), $B34&gt;='Personnel Details'!$N$20), IF('Personnel Details'!$P$20="","", 'Personnel Details'!$P$20), IF(AND(NOT('Personnel Details'!$I$20=""), $B34&gt;='Personnel Details'!$I$20), IF('Personnel Details'!$K$20="", "", 'Personnel Details'!$K$20), IF('Personnel Details'!$F$20="", "", 'Personnel Details'!$F$20))))</f>
        <v/>
      </c>
      <c r="IX34" s="79" t="str">
        <f>IF(IV$9="", "", IF(AND(NOT('Personnel Details'!$N$20=""), $B34&gt;='Personnel Details'!$N$20), 'Personnel Details'!$Q$20, IF(AND(NOT('Personnel Details'!$I$20=""), $B34&gt;='Personnel Details'!$I$20), 'Personnel Details'!$L$20, 'Personnel Details'!$G$20)))</f>
        <v/>
      </c>
      <c r="IY34" s="59" t="str">
        <f t="shared" si="103"/>
        <v/>
      </c>
      <c r="IZ34" s="53"/>
      <c r="JB34" s="78" t="str">
        <f>IF(JB$9="", "", IF(AND(NOT('Personnel Details'!$N$21=""), $B34&gt;='Personnel Details'!$N$21), 'Personnel Details'!$O$21, IF(AND(NOT('Personnel Details'!$I$21=""), $B34&gt;='Personnel Details'!$I$21), 'Personnel Details'!$J$21, 'Personnel Details'!$E$21)))</f>
        <v/>
      </c>
      <c r="JC34" s="59" t="str">
        <f>IF(JB$9="", "", IF(AND(NOT('Personnel Details'!$N$21=""), $B34&gt;='Personnel Details'!$N$21), IF('Personnel Details'!$P$21="","", 'Personnel Details'!$P$21), IF(AND(NOT('Personnel Details'!$I$21=""), $B34&gt;='Personnel Details'!$I$21), IF('Personnel Details'!$K$21="", "", 'Personnel Details'!$K$21), IF('Personnel Details'!$F$21="", "", 'Personnel Details'!$F$21))))</f>
        <v/>
      </c>
      <c r="JD34" s="79" t="str">
        <f>IF(JB$9="", "", IF(AND(NOT('Personnel Details'!$N$21=""), $B34&gt;='Personnel Details'!$N$21), 'Personnel Details'!$Q$21, IF(AND(NOT('Personnel Details'!$I$21=""), $B34&gt;='Personnel Details'!$I$21), 'Personnel Details'!$L$21, 'Personnel Details'!$G$21)))</f>
        <v/>
      </c>
      <c r="JE34" s="59" t="str">
        <f t="shared" si="104"/>
        <v/>
      </c>
      <c r="JF34" s="53"/>
      <c r="JH34" s="78" t="str">
        <f>IF(JH$9="", "", IF(AND(NOT('Personnel Details'!$N$22=""), $B34&gt;='Personnel Details'!$N$22), 'Personnel Details'!$O$22, IF(AND(NOT('Personnel Details'!$I$22=""), $B34&gt;='Personnel Details'!$I$22), 'Personnel Details'!$J$22, 'Personnel Details'!$E$22)))</f>
        <v/>
      </c>
      <c r="JI34" s="59" t="str">
        <f>IF(JH$9="", "", IF(AND(NOT('Personnel Details'!$N$22=""), $B34&gt;='Personnel Details'!$N$22), IF('Personnel Details'!$P$22="","", 'Personnel Details'!$P$22), IF(AND(NOT('Personnel Details'!$I$22=""), $B34&gt;='Personnel Details'!$I$22), IF('Personnel Details'!$K$22="", "", 'Personnel Details'!$K$22), IF('Personnel Details'!$F$22="", "", 'Personnel Details'!$F$22))))</f>
        <v/>
      </c>
      <c r="JJ34" s="79" t="str">
        <f>IF(JH$9="", "", IF(AND(NOT('Personnel Details'!$N$22=""), $B34&gt;='Personnel Details'!$N$22), 'Personnel Details'!$Q$22, IF(AND(NOT('Personnel Details'!$I$22=""), $B34&gt;='Personnel Details'!$I$22), 'Personnel Details'!$L$22, 'Personnel Details'!$G$22)))</f>
        <v/>
      </c>
      <c r="JK34" s="59" t="str">
        <f t="shared" si="105"/>
        <v/>
      </c>
      <c r="JL34" s="53"/>
      <c r="JN34" s="78" t="str">
        <f>IF(JN$9="", "", IF(AND(NOT('Personnel Details'!$N$23=""), $B34&gt;='Personnel Details'!$N$23), 'Personnel Details'!$O$23, IF(AND(NOT('Personnel Details'!$I$23=""), $B34&gt;='Personnel Details'!$I$23), 'Personnel Details'!$J$23, 'Personnel Details'!$E$23)))</f>
        <v/>
      </c>
      <c r="JO34" s="59" t="str">
        <f>IF(JN$9="", "", IF(AND(NOT('Personnel Details'!$N$23=""), $B34&gt;='Personnel Details'!$N$23), IF('Personnel Details'!$P$23="","", 'Personnel Details'!$P$23), IF(AND(NOT('Personnel Details'!$I$23=""), $B34&gt;='Personnel Details'!$I$23), IF('Personnel Details'!$K$23="", "", 'Personnel Details'!$K$23), IF('Personnel Details'!$F$23="", "", 'Personnel Details'!$F$23))))</f>
        <v/>
      </c>
      <c r="JP34" s="79" t="str">
        <f>IF(JN$9="", "", IF(AND(NOT('Personnel Details'!$N$23=""), $B34&gt;='Personnel Details'!$N$23), 'Personnel Details'!$Q$23, IF(AND(NOT('Personnel Details'!$I$23=""), $B34&gt;='Personnel Details'!$I$23), 'Personnel Details'!$L$23, 'Personnel Details'!$G$23)))</f>
        <v/>
      </c>
      <c r="JQ34" s="59" t="str">
        <f t="shared" si="106"/>
        <v/>
      </c>
      <c r="JR34" s="53"/>
      <c r="JT34" s="78" t="str">
        <f>IF(JT$9="", "", IF(AND(NOT('Personnel Details'!$N$24=""), $B34&gt;='Personnel Details'!$N$24), 'Personnel Details'!$O$24, IF(AND(NOT('Personnel Details'!$I$24=""), $B34&gt;='Personnel Details'!$I$24), 'Personnel Details'!$J$24, 'Personnel Details'!$E$24)))</f>
        <v/>
      </c>
      <c r="JU34" s="59" t="str">
        <f>IF(JT$9="", "", IF(AND(NOT('Personnel Details'!$N$24=""), $B34&gt;='Personnel Details'!$N$24), IF('Personnel Details'!$P$24="","", 'Personnel Details'!$P$24), IF(AND(NOT('Personnel Details'!$I$24=""), $B34&gt;='Personnel Details'!$I$24), IF('Personnel Details'!$K$24="", "", 'Personnel Details'!$K$24), IF('Personnel Details'!$F$24="", "", 'Personnel Details'!$F$24))))</f>
        <v/>
      </c>
      <c r="JV34" s="79" t="str">
        <f>IF(JT$9="", "", IF(AND(NOT('Personnel Details'!$N$24=""), $B34&gt;='Personnel Details'!$N$24), 'Personnel Details'!$Q$24, IF(AND(NOT('Personnel Details'!$I$24=""), $B34&gt;='Personnel Details'!$I$24), 'Personnel Details'!$L$24, 'Personnel Details'!$G$24)))</f>
        <v/>
      </c>
      <c r="JW34" s="59" t="str">
        <f t="shared" si="107"/>
        <v/>
      </c>
      <c r="JX34" s="53"/>
      <c r="JZ34" s="78" t="str">
        <f>IF(JZ$9="", "", IF(AND(NOT('Personnel Details'!$N$25=""), $B34&gt;='Personnel Details'!$N$25), 'Personnel Details'!$O$25, IF(AND(NOT('Personnel Details'!$I$25=""), $B34&gt;='Personnel Details'!$I$25), 'Personnel Details'!$J$25, 'Personnel Details'!$E$25)))</f>
        <v/>
      </c>
      <c r="KA34" s="59" t="str">
        <f>IF(JZ$9="", "", IF(AND(NOT('Personnel Details'!$N$25=""), $B34&gt;='Personnel Details'!$N$25), IF('Personnel Details'!$P$25="","", 'Personnel Details'!$P$25), IF(AND(NOT('Personnel Details'!$I$25=""), $B34&gt;='Personnel Details'!$I$25), IF('Personnel Details'!$K$25="", "", 'Personnel Details'!$K$25), IF('Personnel Details'!$F$25="", "", 'Personnel Details'!$F$25))))</f>
        <v/>
      </c>
      <c r="KB34" s="79" t="str">
        <f>IF(JZ$9="", "", IF(AND(NOT('Personnel Details'!$N$25=""), $B34&gt;='Personnel Details'!$N$25), 'Personnel Details'!$Q$25, IF(AND(NOT('Personnel Details'!$I$25=""), $B34&gt;='Personnel Details'!$I$25), 'Personnel Details'!$L$25, 'Personnel Details'!$G$25)))</f>
        <v/>
      </c>
      <c r="KC34" s="59" t="str">
        <f t="shared" si="108"/>
        <v/>
      </c>
      <c r="KD34" s="53"/>
      <c r="KF34" s="78" t="str">
        <f>IF(KF$9="", "", IF(AND(NOT('Personnel Details'!$N$26=""), $B34&gt;='Personnel Details'!$N$26), 'Personnel Details'!$O$26, IF(AND(NOT('Personnel Details'!$I$26=""), $B34&gt;='Personnel Details'!$I$26), 'Personnel Details'!$J$26, 'Personnel Details'!$E$26)))</f>
        <v/>
      </c>
      <c r="KG34" s="59" t="str">
        <f>IF(KF$9="", "", IF(AND(NOT('Personnel Details'!$N$26=""), $B34&gt;='Personnel Details'!$N$26), IF('Personnel Details'!$P$26="","", 'Personnel Details'!$P$26), IF(AND(NOT('Personnel Details'!$I$26=""), $B34&gt;='Personnel Details'!$I$26), IF('Personnel Details'!$K$26="", "", 'Personnel Details'!$K$26), IF('Personnel Details'!$F$26="", "", 'Personnel Details'!$F$26))))</f>
        <v/>
      </c>
      <c r="KH34" s="79" t="str">
        <f>IF(KF$9="", "", IF(AND(NOT('Personnel Details'!$N$26=""), $B34&gt;='Personnel Details'!$N$26), 'Personnel Details'!$Q$26, IF(AND(NOT('Personnel Details'!$I$26=""), $B34&gt;='Personnel Details'!$I$26), 'Personnel Details'!$L$26, 'Personnel Details'!$G$26)))</f>
        <v/>
      </c>
      <c r="KI34" s="59" t="str">
        <f t="shared" si="109"/>
        <v/>
      </c>
      <c r="KJ34" s="53"/>
      <c r="KL34" s="78" t="str">
        <f>IF(KL$9="", "", IF(AND(NOT('Personnel Details'!$N$27=""), $B34&gt;='Personnel Details'!$N$27), 'Personnel Details'!$O$27, IF(AND(NOT('Personnel Details'!$I$27=""), $B34&gt;='Personnel Details'!$I$27), 'Personnel Details'!$J$27, 'Personnel Details'!$E$27)))</f>
        <v/>
      </c>
      <c r="KM34" s="59" t="str">
        <f>IF(KL$9="", "", IF(AND(NOT('Personnel Details'!$N$27=""), $B34&gt;='Personnel Details'!$N$27), IF('Personnel Details'!$P$27="","", 'Personnel Details'!$P$27), IF(AND(NOT('Personnel Details'!$I$27=""), $B34&gt;='Personnel Details'!$I$27), IF('Personnel Details'!$K$27="", "", 'Personnel Details'!$K$27), IF('Personnel Details'!$F$27="", "", 'Personnel Details'!$F$27))))</f>
        <v/>
      </c>
      <c r="KN34" s="79" t="str">
        <f>IF(KL$9="", "", IF(AND(NOT('Personnel Details'!$N$27=""), $B34&gt;='Personnel Details'!$N$27), 'Personnel Details'!$Q$27, IF(AND(NOT('Personnel Details'!$I$27=""), $B34&gt;='Personnel Details'!$I$27), 'Personnel Details'!$L$27, 'Personnel Details'!$G$27)))</f>
        <v/>
      </c>
      <c r="KO34" s="59" t="str">
        <f t="shared" si="110"/>
        <v/>
      </c>
      <c r="KP34" s="53"/>
      <c r="KR34" s="78" t="str">
        <f>IF(KR$9="", "", IF(AND(NOT('Personnel Details'!$N$28=""), $B34&gt;='Personnel Details'!$N$28), 'Personnel Details'!$O$28, IF(AND(NOT('Personnel Details'!$I$28=""), $B34&gt;='Personnel Details'!$I$28), 'Personnel Details'!$J$28, 'Personnel Details'!$E$28)))</f>
        <v/>
      </c>
      <c r="KS34" s="59" t="str">
        <f>IF(KR$9="", "", IF(AND(NOT('Personnel Details'!$N$28=""), $B34&gt;='Personnel Details'!$N$28), IF('Personnel Details'!$P$28="","", 'Personnel Details'!$P$28), IF(AND(NOT('Personnel Details'!$I$28=""), $B34&gt;='Personnel Details'!$I$28), IF('Personnel Details'!$K$28="", "", 'Personnel Details'!$K$28), IF('Personnel Details'!$F$28="", "", 'Personnel Details'!$F$28))))</f>
        <v/>
      </c>
      <c r="KT34" s="79" t="str">
        <f>IF(KR$9="", "", IF(AND(NOT('Personnel Details'!$N$28=""), $B34&gt;='Personnel Details'!$N$28), 'Personnel Details'!$Q$28, IF(AND(NOT('Personnel Details'!$I$28=""), $B34&gt;='Personnel Details'!$I$28), 'Personnel Details'!$L$28, 'Personnel Details'!$G$28)))</f>
        <v/>
      </c>
      <c r="KU34" s="59" t="str">
        <f t="shared" si="111"/>
        <v/>
      </c>
      <c r="KV34" s="53"/>
      <c r="KX34" s="78" t="str">
        <f>IF(KX$9="", "", IF(AND(NOT('Personnel Details'!$N$29=""), $B34&gt;='Personnel Details'!$N$29), 'Personnel Details'!$O$29, IF(AND(NOT('Personnel Details'!$I$29=""), $B34&gt;='Personnel Details'!$I$29), 'Personnel Details'!$J$29, 'Personnel Details'!$E$29)))</f>
        <v/>
      </c>
      <c r="KY34" s="59" t="str">
        <f>IF(KX$9="", "", IF(AND(NOT('Personnel Details'!$N$29=""), $B34&gt;='Personnel Details'!$N$29), IF('Personnel Details'!$P$29="","", 'Personnel Details'!$P$29), IF(AND(NOT('Personnel Details'!$I$29=""), $B34&gt;='Personnel Details'!$I$29), IF('Personnel Details'!$K$29="", "", 'Personnel Details'!$K$29), IF('Personnel Details'!$F$29="", "", 'Personnel Details'!$F$29))))</f>
        <v/>
      </c>
      <c r="KZ34" s="79" t="str">
        <f>IF(KX$9="", "", IF(AND(NOT('Personnel Details'!$N$29=""), $B34&gt;='Personnel Details'!$N$29), 'Personnel Details'!$Q$29, IF(AND(NOT('Personnel Details'!$I$29=""), $B34&gt;='Personnel Details'!$I$29), 'Personnel Details'!$L$29, 'Personnel Details'!$G$29)))</f>
        <v/>
      </c>
      <c r="LA34" s="59" t="str">
        <f t="shared" si="112"/>
        <v/>
      </c>
      <c r="LB34" s="53"/>
      <c r="LD34" s="78" t="str">
        <f>IF(LD$9="", "", IF(AND(NOT('Personnel Details'!$N$30=""), $B34&gt;='Personnel Details'!$N$30), 'Personnel Details'!$O$30, IF(AND(NOT('Personnel Details'!$I$30=""), $B34&gt;='Personnel Details'!$I$30), 'Personnel Details'!$J$30, 'Personnel Details'!$E$30)))</f>
        <v/>
      </c>
      <c r="LE34" s="59" t="str">
        <f>IF(LD$9="", "", IF(AND(NOT('Personnel Details'!$N$30=""), $B34&gt;='Personnel Details'!$N$30), IF('Personnel Details'!$P$30="","", 'Personnel Details'!$P$30), IF(AND(NOT('Personnel Details'!$I$30=""), $B34&gt;='Personnel Details'!$I$30), IF('Personnel Details'!$K$30="", "", 'Personnel Details'!$K$30), IF('Personnel Details'!$F$30="", "", 'Personnel Details'!$F$30))))</f>
        <v/>
      </c>
      <c r="LF34" s="79" t="str">
        <f>IF(LD$9="", "", IF(AND(NOT('Personnel Details'!$N$30=""), $B34&gt;='Personnel Details'!$N$30), 'Personnel Details'!$Q$30, IF(AND(NOT('Personnel Details'!$I$30=""), $B34&gt;='Personnel Details'!$I$30), 'Personnel Details'!$L$30, 'Personnel Details'!$G$30)))</f>
        <v/>
      </c>
      <c r="LG34" s="59" t="str">
        <f t="shared" si="113"/>
        <v/>
      </c>
      <c r="LH34" s="53"/>
      <c r="LJ34" s="78" t="str">
        <f>IF(LJ$9="", "", IF(AND(NOT('Personnel Details'!$N$31=""), $B34&gt;='Personnel Details'!$N$31), 'Personnel Details'!$O$31, IF(AND(NOT('Personnel Details'!$I$31=""), $B34&gt;='Personnel Details'!$I$31), 'Personnel Details'!$J$31, 'Personnel Details'!$E$31)))</f>
        <v/>
      </c>
      <c r="LK34" s="59" t="str">
        <f>IF(LJ$9="", "", IF(AND(NOT('Personnel Details'!$N$31=""), $B34&gt;='Personnel Details'!$N$31), IF('Personnel Details'!$P$31="","", 'Personnel Details'!$P$31), IF(AND(NOT('Personnel Details'!$I$31=""), $B34&gt;='Personnel Details'!$I$31), IF('Personnel Details'!$K$31="", "", 'Personnel Details'!$K$31), IF('Personnel Details'!$F$31="", "", 'Personnel Details'!$F$31))))</f>
        <v/>
      </c>
      <c r="LL34" s="79" t="str">
        <f>IF(LJ$9="", "", IF(AND(NOT('Personnel Details'!$N$31=""), $B34&gt;='Personnel Details'!$N$31), 'Personnel Details'!$Q$31, IF(AND(NOT('Personnel Details'!$I$31=""), $B34&gt;='Personnel Details'!$I$31), 'Personnel Details'!$L$31, 'Personnel Details'!$G$31)))</f>
        <v/>
      </c>
      <c r="LM34" s="59" t="str">
        <f t="shared" si="114"/>
        <v/>
      </c>
      <c r="LN34" s="53"/>
      <c r="LP34" s="78" t="str">
        <f>IF(LP$9="", "", IF(AND(NOT('Personnel Details'!$N$32=""), $B34&gt;='Personnel Details'!$N$32), 'Personnel Details'!$O$32, IF(AND(NOT('Personnel Details'!$I$32=""), $B34&gt;='Personnel Details'!$I$32), 'Personnel Details'!$J$32, 'Personnel Details'!$E$32)))</f>
        <v/>
      </c>
      <c r="LQ34" s="59" t="str">
        <f>IF(LP$9="", "", IF(AND(NOT('Personnel Details'!$N$32=""), $B34&gt;='Personnel Details'!$N$32), IF('Personnel Details'!$P$32="","", 'Personnel Details'!$P$32), IF(AND(NOT('Personnel Details'!$I$32=""), $B34&gt;='Personnel Details'!$I$32), IF('Personnel Details'!$K$32="", "", 'Personnel Details'!$K$32), IF('Personnel Details'!$F$32="", "", 'Personnel Details'!$F$32))))</f>
        <v/>
      </c>
      <c r="LR34" s="79" t="str">
        <f>IF(LP$9="", "", IF(AND(NOT('Personnel Details'!$N$32=""), $B34&gt;='Personnel Details'!$N$32), 'Personnel Details'!$Q$32, IF(AND(NOT('Personnel Details'!$I$32=""), $B34&gt;='Personnel Details'!$I$32), 'Personnel Details'!$L$32, 'Personnel Details'!$G$32)))</f>
        <v/>
      </c>
      <c r="LS34" s="59" t="str">
        <f t="shared" si="115"/>
        <v/>
      </c>
      <c r="LT34" s="53"/>
      <c r="LV34" s="78" t="str">
        <f>IF(LV$9="", "", IF(AND(NOT('Personnel Details'!$N$33=""), $B34&gt;='Personnel Details'!$N$33), 'Personnel Details'!$O$33, IF(AND(NOT('Personnel Details'!$I$33=""), $B34&gt;='Personnel Details'!$I$33), 'Personnel Details'!$J$33, 'Personnel Details'!$E$33)))</f>
        <v/>
      </c>
      <c r="LW34" s="59" t="str">
        <f>IF(LV$9="", "", IF(AND(NOT('Personnel Details'!$N$33=""), $B34&gt;='Personnel Details'!$N$33), IF('Personnel Details'!$P$33="","", 'Personnel Details'!$P$33), IF(AND(NOT('Personnel Details'!$I$33=""), $B34&gt;='Personnel Details'!$I$33), IF('Personnel Details'!$K$33="", "", 'Personnel Details'!$K$33), IF('Personnel Details'!$F$33="", "", 'Personnel Details'!$F$33))))</f>
        <v/>
      </c>
      <c r="LX34" s="79" t="str">
        <f>IF(LV$9="", "", IF(AND(NOT('Personnel Details'!$N$33=""), $B34&gt;='Personnel Details'!$N$33), 'Personnel Details'!$Q$33, IF(AND(NOT('Personnel Details'!$I$33=""), $B34&gt;='Personnel Details'!$I$33), 'Personnel Details'!$L$33, 'Personnel Details'!$G$33)))</f>
        <v/>
      </c>
      <c r="LY34" s="59" t="str">
        <f t="shared" si="116"/>
        <v/>
      </c>
      <c r="LZ34" s="53"/>
      <c r="MB34" s="78" t="str">
        <f>IF(MB$9="", "", IF(AND(NOT('Personnel Details'!$N$34=""), $B34&gt;='Personnel Details'!$N$34), 'Personnel Details'!$O$34, IF(AND(NOT('Personnel Details'!$I$34=""), $B34&gt;='Personnel Details'!$I$34), 'Personnel Details'!$J$34, 'Personnel Details'!$E$34)))</f>
        <v/>
      </c>
      <c r="MC34" s="59" t="str">
        <f>IF(MB$9="", "", IF(AND(NOT('Personnel Details'!$N$34=""), $B34&gt;='Personnel Details'!$N$34), IF('Personnel Details'!$P$34="","", 'Personnel Details'!$P$34), IF(AND(NOT('Personnel Details'!$I$34=""), $B34&gt;='Personnel Details'!$I$34), IF('Personnel Details'!$K$34="", "", 'Personnel Details'!$K$34), IF('Personnel Details'!$F$34="", "", 'Personnel Details'!$F$34))))</f>
        <v/>
      </c>
      <c r="MD34" s="79" t="str">
        <f>IF(MB$9="", "", IF(AND(NOT('Personnel Details'!$N$34=""), $B34&gt;='Personnel Details'!$N$34), 'Personnel Details'!$Q$34, IF(AND(NOT('Personnel Details'!$I$34=""), $B34&gt;='Personnel Details'!$I$34), 'Personnel Details'!$L$34, 'Personnel Details'!$G$34)))</f>
        <v/>
      </c>
      <c r="ME34" s="59" t="str">
        <f t="shared" si="117"/>
        <v/>
      </c>
      <c r="MF34" s="53"/>
      <c r="MH34" s="78" t="str">
        <f>IF(MH$9="", "", IF(AND(NOT('Personnel Details'!$N$35=""), $B34&gt;='Personnel Details'!$N$35), 'Personnel Details'!$O$35, IF(AND(NOT('Personnel Details'!$I$35=""), $B34&gt;='Personnel Details'!$I$35), 'Personnel Details'!$J$35, 'Personnel Details'!$E$35)))</f>
        <v/>
      </c>
      <c r="MI34" s="59" t="str">
        <f>IF(MH$9="", "", IF(AND(NOT('Personnel Details'!$N$35=""), $B34&gt;='Personnel Details'!$N$35), IF('Personnel Details'!$P$35="","", 'Personnel Details'!$P$35), IF(AND(NOT('Personnel Details'!$I$35=""), $B34&gt;='Personnel Details'!$I$35), IF('Personnel Details'!$K$35="", "", 'Personnel Details'!$K$35), IF('Personnel Details'!$F$35="", "", 'Personnel Details'!$F$35))))</f>
        <v/>
      </c>
      <c r="MJ34" s="79" t="str">
        <f>IF(MH$9="", "", IF(AND(NOT('Personnel Details'!$N$35=""), $B34&gt;='Personnel Details'!$N$35), 'Personnel Details'!$Q$35, IF(AND(NOT('Personnel Details'!$I$35=""), $B34&gt;='Personnel Details'!$I$35), 'Personnel Details'!$L$35, 'Personnel Details'!$G$35)))</f>
        <v/>
      </c>
      <c r="MK34" s="59" t="str">
        <f t="shared" si="118"/>
        <v/>
      </c>
      <c r="ML34" s="53"/>
      <c r="MN34" s="78" t="str">
        <f>IF(MN$9="", "", IF(AND(NOT('Personnel Details'!$N$36=""), $B34&gt;='Personnel Details'!$N$36), 'Personnel Details'!$O$36, IF(AND(NOT('Personnel Details'!$I$36=""), $B34&gt;='Personnel Details'!$I$36), 'Personnel Details'!$J$36, 'Personnel Details'!$E$36)))</f>
        <v/>
      </c>
      <c r="MO34" s="59" t="str">
        <f>IF(MN$9="", "", IF(AND(NOT('Personnel Details'!$N$36=""), $B34&gt;='Personnel Details'!$N$36), IF('Personnel Details'!$P$36="","", 'Personnel Details'!$P$36), IF(AND(NOT('Personnel Details'!$I$36=""), $B34&gt;='Personnel Details'!$I$36), IF('Personnel Details'!$K$36="", "", 'Personnel Details'!$K$36), IF('Personnel Details'!$F$36="", "", 'Personnel Details'!$F$36))))</f>
        <v/>
      </c>
      <c r="MP34" s="79" t="str">
        <f>IF(MN$9="", "", IF(AND(NOT('Personnel Details'!$N$36=""), $B34&gt;='Personnel Details'!$N$36), 'Personnel Details'!$Q$36, IF(AND(NOT('Personnel Details'!$I$36=""), $B34&gt;='Personnel Details'!$I$36), 'Personnel Details'!$L$36, 'Personnel Details'!$G$36)))</f>
        <v/>
      </c>
      <c r="MQ34" s="59" t="str">
        <f t="shared" si="119"/>
        <v/>
      </c>
      <c r="MR34" s="53"/>
      <c r="MT34" s="78" t="str">
        <f>IF(MT$9="", "", IF(AND(NOT('Personnel Details'!$N$37=""), $B34&gt;='Personnel Details'!$N$37), 'Personnel Details'!$O$37, IF(AND(NOT('Personnel Details'!$I$37=""), $B34&gt;='Personnel Details'!$I$37), 'Personnel Details'!$J$37, 'Personnel Details'!$E$37)))</f>
        <v/>
      </c>
      <c r="MU34" s="59" t="str">
        <f>IF(MT$9="", "", IF(AND(NOT('Personnel Details'!$N$37=""), $B34&gt;='Personnel Details'!$N$37), IF('Personnel Details'!$P$37="","", 'Personnel Details'!$P$37), IF(AND(NOT('Personnel Details'!$I$37=""), $B34&gt;='Personnel Details'!$I$37), IF('Personnel Details'!$K$37="", "", 'Personnel Details'!$K$37), IF('Personnel Details'!$F$37="", "", 'Personnel Details'!$F$37))))</f>
        <v/>
      </c>
      <c r="MV34" s="79" t="str">
        <f>IF(MT$9="", "", IF(AND(NOT('Personnel Details'!$N$37=""), $B34&gt;='Personnel Details'!$N$37), 'Personnel Details'!$Q$37, IF(AND(NOT('Personnel Details'!$I$37=""), $B34&gt;='Personnel Details'!$I$37), 'Personnel Details'!$L$37, 'Personnel Details'!$G$37)))</f>
        <v/>
      </c>
      <c r="MW34" s="59" t="str">
        <f t="shared" si="120"/>
        <v/>
      </c>
      <c r="MX34" s="53"/>
      <c r="MZ34" s="78" t="str">
        <f>IF(MZ$9="", "", IF(AND(NOT('Personnel Details'!$N$38=""), $B34&gt;='Personnel Details'!$N$38), 'Personnel Details'!$O$38, IF(AND(NOT('Personnel Details'!$I$38=""), $B34&gt;='Personnel Details'!$I$38), 'Personnel Details'!$J$38, 'Personnel Details'!$E$38)))</f>
        <v/>
      </c>
      <c r="NA34" s="59" t="str">
        <f>IF(MZ$9="", "", IF(AND(NOT('Personnel Details'!$N$38=""), $B34&gt;='Personnel Details'!$N$38), IF('Personnel Details'!$P$38="","", 'Personnel Details'!$P$38), IF(AND(NOT('Personnel Details'!$I$38=""), $B34&gt;='Personnel Details'!$I$38), IF('Personnel Details'!$K$38="", "", 'Personnel Details'!$K$38), IF('Personnel Details'!$F$38="", "", 'Personnel Details'!$F$38))))</f>
        <v/>
      </c>
      <c r="NB34" s="79" t="str">
        <f>IF(MZ$9="", "", IF(AND(NOT('Personnel Details'!$N$38=""), $B34&gt;='Personnel Details'!$N$38), 'Personnel Details'!$Q$38, IF(AND(NOT('Personnel Details'!$I$38=""), $B34&gt;='Personnel Details'!$I$38), 'Personnel Details'!$L$38, 'Personnel Details'!$G$38)))</f>
        <v/>
      </c>
      <c r="NC34" s="59" t="str">
        <f t="shared" si="121"/>
        <v/>
      </c>
      <c r="ND34" s="53"/>
      <c r="NF34" s="78" t="str">
        <f>IF(NF$9="", "", IF(AND(NOT('Personnel Details'!$N$39=""), $B34&gt;='Personnel Details'!$N$39), 'Personnel Details'!$O$39, IF(AND(NOT('Personnel Details'!$I$39=""), $B34&gt;='Personnel Details'!$I$39), 'Personnel Details'!$J$39, 'Personnel Details'!$E$39)))</f>
        <v/>
      </c>
      <c r="NG34" s="59" t="str">
        <f>IF(NF$9="", "", IF(AND(NOT('Personnel Details'!$N$39=""), $B34&gt;='Personnel Details'!$N$39), IF('Personnel Details'!$P$39="","", 'Personnel Details'!$P$39), IF(AND(NOT('Personnel Details'!$I$39=""), $B34&gt;='Personnel Details'!$I$39), IF('Personnel Details'!$K$39="", "", 'Personnel Details'!$K$39), IF('Personnel Details'!$F$39="", "", 'Personnel Details'!$F$39))))</f>
        <v/>
      </c>
      <c r="NH34" s="79" t="str">
        <f>IF(NF$9="", "", IF(AND(NOT('Personnel Details'!$N$39=""), $B34&gt;='Personnel Details'!$N$39), 'Personnel Details'!$Q$39, IF(AND(NOT('Personnel Details'!$I$39=""), $B34&gt;='Personnel Details'!$I$39), 'Personnel Details'!$L$39, 'Personnel Details'!$G$39)))</f>
        <v/>
      </c>
      <c r="NI34" s="59" t="str">
        <f t="shared" si="122"/>
        <v/>
      </c>
      <c r="NJ34" s="53"/>
      <c r="NL34" s="78" t="str">
        <f>IF(NL$9="", "", IF(AND(NOT('Personnel Details'!$N$40=""), $B34&gt;='Personnel Details'!$N$40), 'Personnel Details'!$O$40, IF(AND(NOT('Personnel Details'!$I$40=""), $B34&gt;='Personnel Details'!$I$40), 'Personnel Details'!$J$40, 'Personnel Details'!$E$40)))</f>
        <v/>
      </c>
      <c r="NM34" s="59" t="str">
        <f>IF(NL$9="", "", IF(AND(NOT('Personnel Details'!$N$40=""), $B34&gt;='Personnel Details'!$N$40), IF('Personnel Details'!$P$40="","", 'Personnel Details'!$P$40), IF(AND(NOT('Personnel Details'!$I$40=""), $B34&gt;='Personnel Details'!$I$40), IF('Personnel Details'!$K$40="", "", 'Personnel Details'!$K$40), IF('Personnel Details'!$F$40="", "", 'Personnel Details'!$F$40))))</f>
        <v/>
      </c>
      <c r="NN34" s="79" t="str">
        <f>IF(NL$9="", "", IF(AND(NOT('Personnel Details'!$N$40=""), $B34&gt;='Personnel Details'!$N$40), 'Personnel Details'!$Q$40, IF(AND(NOT('Personnel Details'!$I$40=""), $B34&gt;='Personnel Details'!$I$40), 'Personnel Details'!$L$40, 'Personnel Details'!$G$40)))</f>
        <v/>
      </c>
      <c r="NO34" s="59" t="str">
        <f t="shared" si="123"/>
        <v/>
      </c>
      <c r="NP34" s="53"/>
    </row>
    <row r="35" spans="1:380" x14ac:dyDescent="0.25">
      <c r="A35" s="32"/>
      <c r="B35" s="113" t="str">
        <f>IFERROR(IF(B34+1&gt;'Personnel Details'!$U$5, "", B34+1), "")</f>
        <v/>
      </c>
      <c r="C35" s="32"/>
      <c r="D35" s="120"/>
      <c r="E35" s="13" t="str">
        <f t="shared" si="2"/>
        <v/>
      </c>
      <c r="F35" s="13" t="str">
        <f t="shared" si="33"/>
        <v/>
      </c>
      <c r="G35" s="56" t="str">
        <f t="shared" si="124"/>
        <v/>
      </c>
      <c r="H35" s="16" t="str">
        <f t="shared" si="34"/>
        <v/>
      </c>
      <c r="I35" s="32"/>
      <c r="J35" s="120"/>
      <c r="K35" s="62" t="str">
        <f t="shared" si="3"/>
        <v/>
      </c>
      <c r="L35" s="62" t="str">
        <f t="shared" si="35"/>
        <v/>
      </c>
      <c r="M35" s="65" t="str">
        <f t="shared" si="125"/>
        <v/>
      </c>
      <c r="N35" s="68" t="str">
        <f t="shared" si="36"/>
        <v/>
      </c>
      <c r="O35" s="32"/>
      <c r="P35" s="120"/>
      <c r="Q35" s="62" t="str">
        <f t="shared" si="4"/>
        <v/>
      </c>
      <c r="R35" s="62" t="str">
        <f t="shared" si="37"/>
        <v/>
      </c>
      <c r="S35" s="65" t="str">
        <f t="shared" si="126"/>
        <v/>
      </c>
      <c r="T35" s="68" t="str">
        <f t="shared" si="38"/>
        <v/>
      </c>
      <c r="U35" s="32"/>
      <c r="V35" s="120"/>
      <c r="W35" s="62" t="str">
        <f t="shared" si="5"/>
        <v/>
      </c>
      <c r="X35" s="62" t="str">
        <f t="shared" si="39"/>
        <v/>
      </c>
      <c r="Y35" s="65" t="str">
        <f t="shared" si="127"/>
        <v/>
      </c>
      <c r="Z35" s="68" t="str">
        <f t="shared" si="40"/>
        <v/>
      </c>
      <c r="AA35" s="32"/>
      <c r="AB35" s="120"/>
      <c r="AC35" s="62" t="str">
        <f t="shared" si="6"/>
        <v/>
      </c>
      <c r="AD35" s="62" t="str">
        <f t="shared" si="41"/>
        <v/>
      </c>
      <c r="AE35" s="65" t="str">
        <f t="shared" si="128"/>
        <v/>
      </c>
      <c r="AF35" s="68" t="str">
        <f t="shared" si="42"/>
        <v/>
      </c>
      <c r="AG35" s="32"/>
      <c r="AH35" s="120"/>
      <c r="AI35" s="62" t="str">
        <f t="shared" si="7"/>
        <v/>
      </c>
      <c r="AJ35" s="62" t="str">
        <f t="shared" si="43"/>
        <v/>
      </c>
      <c r="AK35" s="65" t="str">
        <f t="shared" si="129"/>
        <v/>
      </c>
      <c r="AL35" s="68" t="str">
        <f t="shared" si="44"/>
        <v/>
      </c>
      <c r="AM35" s="32"/>
      <c r="AN35" s="120"/>
      <c r="AO35" s="62" t="str">
        <f t="shared" si="8"/>
        <v/>
      </c>
      <c r="AP35" s="62" t="str">
        <f t="shared" si="45"/>
        <v/>
      </c>
      <c r="AQ35" s="65" t="str">
        <f t="shared" si="130"/>
        <v/>
      </c>
      <c r="AR35" s="68" t="str">
        <f t="shared" si="46"/>
        <v/>
      </c>
      <c r="AS35" s="32"/>
      <c r="AT35" s="120"/>
      <c r="AU35" s="62" t="str">
        <f t="shared" si="9"/>
        <v/>
      </c>
      <c r="AV35" s="62" t="str">
        <f t="shared" si="47"/>
        <v/>
      </c>
      <c r="AW35" s="65" t="str">
        <f t="shared" si="131"/>
        <v/>
      </c>
      <c r="AX35" s="68" t="str">
        <f t="shared" si="48"/>
        <v/>
      </c>
      <c r="AY35" s="32"/>
      <c r="AZ35" s="120"/>
      <c r="BA35" s="62" t="str">
        <f t="shared" si="10"/>
        <v/>
      </c>
      <c r="BB35" s="62" t="str">
        <f t="shared" si="49"/>
        <v/>
      </c>
      <c r="BC35" s="65" t="str">
        <f t="shared" si="132"/>
        <v/>
      </c>
      <c r="BD35" s="68" t="str">
        <f t="shared" si="50"/>
        <v/>
      </c>
      <c r="BE35" s="32"/>
      <c r="BF35" s="120"/>
      <c r="BG35" s="62" t="str">
        <f t="shared" si="11"/>
        <v/>
      </c>
      <c r="BH35" s="62" t="str">
        <f t="shared" si="51"/>
        <v/>
      </c>
      <c r="BI35" s="65" t="str">
        <f t="shared" si="133"/>
        <v/>
      </c>
      <c r="BJ35" s="68" t="str">
        <f t="shared" si="52"/>
        <v/>
      </c>
      <c r="BK35" s="32"/>
      <c r="BL35" s="120"/>
      <c r="BM35" s="62" t="str">
        <f t="shared" si="12"/>
        <v/>
      </c>
      <c r="BN35" s="62" t="str">
        <f t="shared" si="53"/>
        <v/>
      </c>
      <c r="BO35" s="65" t="str">
        <f t="shared" si="134"/>
        <v/>
      </c>
      <c r="BP35" s="68" t="str">
        <f t="shared" si="54"/>
        <v/>
      </c>
      <c r="BQ35" s="32"/>
      <c r="BR35" s="120"/>
      <c r="BS35" s="62" t="str">
        <f t="shared" si="13"/>
        <v/>
      </c>
      <c r="BT35" s="62" t="str">
        <f t="shared" si="55"/>
        <v/>
      </c>
      <c r="BU35" s="65" t="str">
        <f t="shared" si="135"/>
        <v/>
      </c>
      <c r="BV35" s="68" t="str">
        <f t="shared" si="56"/>
        <v/>
      </c>
      <c r="BW35" s="32"/>
      <c r="BX35" s="120"/>
      <c r="BY35" s="62" t="str">
        <f t="shared" si="14"/>
        <v/>
      </c>
      <c r="BZ35" s="62" t="str">
        <f t="shared" si="57"/>
        <v/>
      </c>
      <c r="CA35" s="65" t="str">
        <f t="shared" si="136"/>
        <v/>
      </c>
      <c r="CB35" s="68" t="str">
        <f t="shared" si="58"/>
        <v/>
      </c>
      <c r="CC35" s="32"/>
      <c r="CD35" s="120"/>
      <c r="CE35" s="62" t="str">
        <f t="shared" si="15"/>
        <v/>
      </c>
      <c r="CF35" s="62" t="str">
        <f t="shared" si="59"/>
        <v/>
      </c>
      <c r="CG35" s="65" t="str">
        <f t="shared" si="137"/>
        <v/>
      </c>
      <c r="CH35" s="68" t="str">
        <f t="shared" si="60"/>
        <v/>
      </c>
      <c r="CI35" s="32"/>
      <c r="CJ35" s="120"/>
      <c r="CK35" s="62" t="str">
        <f t="shared" si="16"/>
        <v/>
      </c>
      <c r="CL35" s="62" t="str">
        <f t="shared" si="61"/>
        <v/>
      </c>
      <c r="CM35" s="65" t="str">
        <f t="shared" si="138"/>
        <v/>
      </c>
      <c r="CN35" s="68" t="str">
        <f t="shared" si="62"/>
        <v/>
      </c>
      <c r="CO35" s="32"/>
      <c r="CP35" s="120"/>
      <c r="CQ35" s="62" t="str">
        <f t="shared" si="17"/>
        <v/>
      </c>
      <c r="CR35" s="62" t="str">
        <f t="shared" si="63"/>
        <v/>
      </c>
      <c r="CS35" s="65" t="str">
        <f t="shared" si="139"/>
        <v/>
      </c>
      <c r="CT35" s="68" t="str">
        <f t="shared" si="64"/>
        <v/>
      </c>
      <c r="CU35" s="32"/>
      <c r="CV35" s="120"/>
      <c r="CW35" s="62" t="str">
        <f t="shared" si="18"/>
        <v/>
      </c>
      <c r="CX35" s="62" t="str">
        <f t="shared" si="65"/>
        <v/>
      </c>
      <c r="CY35" s="65" t="str">
        <f t="shared" si="140"/>
        <v/>
      </c>
      <c r="CZ35" s="68" t="str">
        <f t="shared" si="66"/>
        <v/>
      </c>
      <c r="DA35" s="32"/>
      <c r="DB35" s="120"/>
      <c r="DC35" s="62" t="str">
        <f t="shared" si="19"/>
        <v/>
      </c>
      <c r="DD35" s="62" t="str">
        <f t="shared" si="67"/>
        <v/>
      </c>
      <c r="DE35" s="65" t="str">
        <f t="shared" si="141"/>
        <v/>
      </c>
      <c r="DF35" s="68" t="str">
        <f t="shared" si="68"/>
        <v/>
      </c>
      <c r="DG35" s="32"/>
      <c r="DH35" s="120"/>
      <c r="DI35" s="62" t="str">
        <f t="shared" si="20"/>
        <v/>
      </c>
      <c r="DJ35" s="62" t="str">
        <f t="shared" si="69"/>
        <v/>
      </c>
      <c r="DK35" s="65" t="str">
        <f t="shared" si="142"/>
        <v/>
      </c>
      <c r="DL35" s="68" t="str">
        <f t="shared" si="70"/>
        <v/>
      </c>
      <c r="DM35" s="32"/>
      <c r="DN35" s="120"/>
      <c r="DO35" s="62" t="str">
        <f t="shared" si="21"/>
        <v/>
      </c>
      <c r="DP35" s="62" t="str">
        <f t="shared" si="71"/>
        <v/>
      </c>
      <c r="DQ35" s="65" t="str">
        <f t="shared" si="143"/>
        <v/>
      </c>
      <c r="DR35" s="68" t="str">
        <f t="shared" si="72"/>
        <v/>
      </c>
      <c r="DS35" s="32"/>
      <c r="DT35" s="120"/>
      <c r="DU35" s="62" t="str">
        <f t="shared" si="22"/>
        <v/>
      </c>
      <c r="DV35" s="62" t="str">
        <f t="shared" si="73"/>
        <v/>
      </c>
      <c r="DW35" s="65" t="str">
        <f t="shared" si="144"/>
        <v/>
      </c>
      <c r="DX35" s="68" t="str">
        <f t="shared" si="74"/>
        <v/>
      </c>
      <c r="DY35" s="32"/>
      <c r="DZ35" s="120"/>
      <c r="EA35" s="62" t="str">
        <f t="shared" si="23"/>
        <v/>
      </c>
      <c r="EB35" s="62" t="str">
        <f t="shared" si="75"/>
        <v/>
      </c>
      <c r="EC35" s="65" t="str">
        <f t="shared" si="145"/>
        <v/>
      </c>
      <c r="ED35" s="68" t="str">
        <f t="shared" si="76"/>
        <v/>
      </c>
      <c r="EE35" s="32"/>
      <c r="EF35" s="120"/>
      <c r="EG35" s="62" t="str">
        <f t="shared" si="24"/>
        <v/>
      </c>
      <c r="EH35" s="62" t="str">
        <f t="shared" si="77"/>
        <v/>
      </c>
      <c r="EI35" s="65" t="str">
        <f t="shared" si="146"/>
        <v/>
      </c>
      <c r="EJ35" s="68" t="str">
        <f t="shared" si="78"/>
        <v/>
      </c>
      <c r="EK35" s="32"/>
      <c r="EL35" s="120"/>
      <c r="EM35" s="62" t="str">
        <f t="shared" si="25"/>
        <v/>
      </c>
      <c r="EN35" s="62" t="str">
        <f t="shared" si="79"/>
        <v/>
      </c>
      <c r="EO35" s="65" t="str">
        <f t="shared" si="147"/>
        <v/>
      </c>
      <c r="EP35" s="68" t="str">
        <f t="shared" si="80"/>
        <v/>
      </c>
      <c r="EQ35" s="32"/>
      <c r="ER35" s="120"/>
      <c r="ES35" s="62" t="str">
        <f t="shared" si="26"/>
        <v/>
      </c>
      <c r="ET35" s="62" t="str">
        <f t="shared" si="81"/>
        <v/>
      </c>
      <c r="EU35" s="65" t="str">
        <f t="shared" si="148"/>
        <v/>
      </c>
      <c r="EV35" s="68" t="str">
        <f t="shared" si="82"/>
        <v/>
      </c>
      <c r="EW35" s="32"/>
      <c r="EX35" s="120"/>
      <c r="EY35" s="62" t="str">
        <f t="shared" si="27"/>
        <v/>
      </c>
      <c r="EZ35" s="62" t="str">
        <f t="shared" si="83"/>
        <v/>
      </c>
      <c r="FA35" s="65" t="str">
        <f t="shared" si="149"/>
        <v/>
      </c>
      <c r="FB35" s="68" t="str">
        <f t="shared" si="84"/>
        <v/>
      </c>
      <c r="FC35" s="32"/>
      <c r="FD35" s="120"/>
      <c r="FE35" s="62" t="str">
        <f t="shared" si="28"/>
        <v/>
      </c>
      <c r="FF35" s="62" t="str">
        <f t="shared" si="85"/>
        <v/>
      </c>
      <c r="FG35" s="65" t="str">
        <f t="shared" si="150"/>
        <v/>
      </c>
      <c r="FH35" s="68" t="str">
        <f t="shared" si="86"/>
        <v/>
      </c>
      <c r="FI35" s="32"/>
      <c r="FJ35" s="120"/>
      <c r="FK35" s="62" t="str">
        <f t="shared" si="29"/>
        <v/>
      </c>
      <c r="FL35" s="62" t="str">
        <f t="shared" si="87"/>
        <v/>
      </c>
      <c r="FM35" s="65" t="str">
        <f t="shared" si="151"/>
        <v/>
      </c>
      <c r="FN35" s="68" t="str">
        <f t="shared" si="88"/>
        <v/>
      </c>
      <c r="FO35" s="32"/>
      <c r="FP35" s="120"/>
      <c r="FQ35" s="62" t="str">
        <f t="shared" si="30"/>
        <v/>
      </c>
      <c r="FR35" s="62" t="str">
        <f t="shared" si="89"/>
        <v/>
      </c>
      <c r="FS35" s="65" t="str">
        <f t="shared" si="152"/>
        <v/>
      </c>
      <c r="FT35" s="68" t="str">
        <f t="shared" si="90"/>
        <v/>
      </c>
      <c r="FU35" s="32"/>
      <c r="FV35" s="120"/>
      <c r="FW35" s="62" t="str">
        <f t="shared" si="31"/>
        <v/>
      </c>
      <c r="FX35" s="62" t="str">
        <f t="shared" si="91"/>
        <v/>
      </c>
      <c r="FY35" s="65" t="str">
        <f t="shared" si="153"/>
        <v/>
      </c>
      <c r="FZ35" s="68" t="str">
        <f t="shared" si="92"/>
        <v/>
      </c>
      <c r="GA35" s="32"/>
      <c r="GC35" s="7" t="str">
        <f t="shared" si="93"/>
        <v/>
      </c>
      <c r="GD35" s="7" t="str">
        <f t="shared" ca="1" si="32"/>
        <v/>
      </c>
      <c r="GI35" s="45">
        <f t="shared" si="157"/>
        <v>0</v>
      </c>
      <c r="GT35" s="71" t="str">
        <f>IF(GT$9="", "", IF(AND(NOT('Personnel Details'!$N$11=""), $B35&gt;='Personnel Details'!$N$11), 'Personnel Details'!$O$11, IF(AND(NOT('Personnel Details'!$I$11=""), $B35&gt;='Personnel Details'!$I$11), 'Personnel Details'!$J$11, 'Personnel Details'!$E$11)))</f>
        <v/>
      </c>
      <c r="GU35" s="59" t="str">
        <f>IF(GT$9="", "", IF(AND(NOT('Personnel Details'!$N$11=""), $B35&gt;='Personnel Details'!$N$11), IF('Personnel Details'!$P$11="","", 'Personnel Details'!$P$11), IF(AND(NOT('Personnel Details'!$I$11=""), $B35&gt;='Personnel Details'!$I$11), IF('Personnel Details'!$K$11="", "", 'Personnel Details'!$K$11), IF('Personnel Details'!$F$11="", "", 'Personnel Details'!$F$11))))</f>
        <v/>
      </c>
      <c r="GV35" s="74" t="str">
        <f>IF(GT$9="", "", IF(AND(NOT('Personnel Details'!$N$11=""), $B35&gt;='Personnel Details'!$N$11), 'Personnel Details'!$Q$11, IF(AND(NOT('Personnel Details'!$I$11=""), $B35&gt;='Personnel Details'!$I$11), 'Personnel Details'!$L$11, 'Personnel Details'!$G$11)))</f>
        <v/>
      </c>
      <c r="GW35" s="59" t="str">
        <f t="shared" si="94"/>
        <v/>
      </c>
      <c r="GX35" s="53"/>
      <c r="GZ35" s="78" t="str">
        <f>IF(GZ$9="", "", IF(AND(NOT('Personnel Details'!$N$12=""), $B35&gt;='Personnel Details'!$N$12), 'Personnel Details'!$O$12, IF(AND(NOT('Personnel Details'!$I$12=""), $B35&gt;='Personnel Details'!$I$12), 'Personnel Details'!$J$12, 'Personnel Details'!$E$12)))</f>
        <v/>
      </c>
      <c r="HA35" s="59" t="str">
        <f>IF(GZ$9="", "", IF(AND(NOT('Personnel Details'!$N$12=""), $B35&gt;='Personnel Details'!$N$12), IF('Personnel Details'!$P$12="","", 'Personnel Details'!$P$12), IF(AND(NOT('Personnel Details'!$I$12=""), $B35&gt;='Personnel Details'!$I$12), IF('Personnel Details'!$K$12="", "", 'Personnel Details'!$K$12), IF('Personnel Details'!$F$12="", "", 'Personnel Details'!$F$12))))</f>
        <v/>
      </c>
      <c r="HB35" s="79" t="str">
        <f>IF(GZ$9="", "", IF(AND(NOT('Personnel Details'!$N$12=""), $B35&gt;='Personnel Details'!$N$12), 'Personnel Details'!$Q$12, IF(AND(NOT('Personnel Details'!$I$12=""), $B35&gt;='Personnel Details'!$I$12), 'Personnel Details'!$L$12, 'Personnel Details'!$G$12)))</f>
        <v/>
      </c>
      <c r="HC35" s="59" t="str">
        <f t="shared" si="95"/>
        <v/>
      </c>
      <c r="HD35" s="53"/>
      <c r="HF35" s="78" t="str">
        <f>IF(HF$9="", "", IF(AND(NOT('Personnel Details'!$N$13=""), $B35&gt;='Personnel Details'!$N$13), 'Personnel Details'!$O$13, IF(AND(NOT('Personnel Details'!$I$13=""), $B35&gt;='Personnel Details'!$I$13), 'Personnel Details'!$J$13, 'Personnel Details'!$E$13)))</f>
        <v/>
      </c>
      <c r="HG35" s="59" t="str">
        <f>IF(HF$9="", "", IF(AND(NOT('Personnel Details'!$N$13=""), $B35&gt;='Personnel Details'!$N$13), IF('Personnel Details'!$P$13="","", 'Personnel Details'!$P$13), IF(AND(NOT('Personnel Details'!$I$13=""), $B35&gt;='Personnel Details'!$I$13), IF('Personnel Details'!$K$13="", "", 'Personnel Details'!$K$13), IF('Personnel Details'!$F$13="", "", 'Personnel Details'!$F$13))))</f>
        <v/>
      </c>
      <c r="HH35" s="79" t="str">
        <f>IF(HF$9="", "", IF(AND(NOT('Personnel Details'!$N$13=""), $B35&gt;='Personnel Details'!$N$13), 'Personnel Details'!$Q$13, IF(AND(NOT('Personnel Details'!$I$13=""), $B35&gt;='Personnel Details'!$I$13), 'Personnel Details'!$L$13, 'Personnel Details'!$G$13)))</f>
        <v/>
      </c>
      <c r="HI35" s="59" t="str">
        <f t="shared" si="96"/>
        <v/>
      </c>
      <c r="HJ35" s="53"/>
      <c r="HL35" s="78" t="str">
        <f>IF(HL$9="", "", IF(AND(NOT('Personnel Details'!$N$14=""), $B35&gt;='Personnel Details'!$N$14), 'Personnel Details'!$O$14, IF(AND(NOT('Personnel Details'!$I$14=""), $B35&gt;='Personnel Details'!$I$14), 'Personnel Details'!$J$14, 'Personnel Details'!$E$14)))</f>
        <v/>
      </c>
      <c r="HM35" s="59" t="str">
        <f>IF(HL$9="", "", IF(AND(NOT('Personnel Details'!$N$14=""), $B35&gt;='Personnel Details'!$N$14), IF('Personnel Details'!$P$14="","", 'Personnel Details'!$P$14), IF(AND(NOT('Personnel Details'!$I$14=""), $B35&gt;='Personnel Details'!$I$14), IF('Personnel Details'!$K$14="", "", 'Personnel Details'!$K$14), IF('Personnel Details'!$F$14="", "", 'Personnel Details'!$F$14))))</f>
        <v/>
      </c>
      <c r="HN35" s="79" t="str">
        <f>IF(HL$9="", "", IF(AND(NOT('Personnel Details'!$N$14=""), $B35&gt;='Personnel Details'!$N$14), 'Personnel Details'!$Q$14, IF(AND(NOT('Personnel Details'!$I$14=""), $B35&gt;='Personnel Details'!$I$14), 'Personnel Details'!$L$14, 'Personnel Details'!$G$14)))</f>
        <v/>
      </c>
      <c r="HO35" s="59" t="str">
        <f t="shared" si="97"/>
        <v/>
      </c>
      <c r="HP35" s="53"/>
      <c r="HR35" s="78" t="str">
        <f>IF(HR$9="", "", IF(AND(NOT('Personnel Details'!$N$15=""), $B35&gt;='Personnel Details'!$N$15), 'Personnel Details'!$O$15, IF(AND(NOT('Personnel Details'!$I$15=""), $B35&gt;='Personnel Details'!$I$15), 'Personnel Details'!$J$15, 'Personnel Details'!$E$15)))</f>
        <v/>
      </c>
      <c r="HS35" s="59" t="str">
        <f>IF(HR$9="", "", IF(AND(NOT('Personnel Details'!$N$15=""), $B35&gt;='Personnel Details'!$N$15), IF('Personnel Details'!$P$15="","", 'Personnel Details'!$P$15), IF(AND(NOT('Personnel Details'!$I$15=""), $B35&gt;='Personnel Details'!$I$15), IF('Personnel Details'!$K$15="", "", 'Personnel Details'!$K$15), IF('Personnel Details'!$F$15="", "", 'Personnel Details'!$F$15))))</f>
        <v/>
      </c>
      <c r="HT35" s="79" t="str">
        <f>IF(HR$9="", "", IF(AND(NOT('Personnel Details'!$N$15=""), $B35&gt;='Personnel Details'!$N$15), 'Personnel Details'!$Q$15, IF(AND(NOT('Personnel Details'!$I$15=""), $B35&gt;='Personnel Details'!$I$15), 'Personnel Details'!$L$15, 'Personnel Details'!$G$15)))</f>
        <v/>
      </c>
      <c r="HU35" s="59" t="str">
        <f t="shared" si="98"/>
        <v/>
      </c>
      <c r="HV35" s="53"/>
      <c r="HX35" s="78" t="str">
        <f>IF(HX$9="", "", IF(AND(NOT('Personnel Details'!$N$16=""), $B35&gt;='Personnel Details'!$N$16), 'Personnel Details'!$O$16, IF(AND(NOT('Personnel Details'!$I$16=""), $B35&gt;='Personnel Details'!$I$16), 'Personnel Details'!$J$16, 'Personnel Details'!$E$16)))</f>
        <v/>
      </c>
      <c r="HY35" s="59" t="str">
        <f>IF(HX$9="", "", IF(AND(NOT('Personnel Details'!$N$16=""), $B35&gt;='Personnel Details'!$N$16), IF('Personnel Details'!$P$16="","", 'Personnel Details'!$P$16), IF(AND(NOT('Personnel Details'!$I$16=""), $B35&gt;='Personnel Details'!$I$16), IF('Personnel Details'!$K$16="", "", 'Personnel Details'!$K$16), IF('Personnel Details'!$F$16="", "", 'Personnel Details'!$F$16))))</f>
        <v/>
      </c>
      <c r="HZ35" s="79" t="str">
        <f>IF(HX$9="", "", IF(AND(NOT('Personnel Details'!$N$16=""), $B35&gt;='Personnel Details'!$N$16), 'Personnel Details'!$Q$16, IF(AND(NOT('Personnel Details'!$I$16=""), $B35&gt;='Personnel Details'!$I$16), 'Personnel Details'!$L$16, 'Personnel Details'!$G$16)))</f>
        <v/>
      </c>
      <c r="IA35" s="59" t="str">
        <f t="shared" si="99"/>
        <v/>
      </c>
      <c r="IB35" s="53"/>
      <c r="ID35" s="78" t="str">
        <f>IF(ID$9="", "", IF(AND(NOT('Personnel Details'!$N$17=""), $B35&gt;='Personnel Details'!$N$17), 'Personnel Details'!$O$17, IF(AND(NOT('Personnel Details'!$I$17=""), $B35&gt;='Personnel Details'!$I$17), 'Personnel Details'!$J$17, 'Personnel Details'!$E$17)))</f>
        <v/>
      </c>
      <c r="IE35" s="59" t="str">
        <f>IF(ID$9="", "", IF(AND(NOT('Personnel Details'!$N$17=""), $B35&gt;='Personnel Details'!$N$17), IF('Personnel Details'!$P$17="","", 'Personnel Details'!$P$17), IF(AND(NOT('Personnel Details'!$I$17=""), $B35&gt;='Personnel Details'!$I$17), IF('Personnel Details'!$K$17="", "", 'Personnel Details'!$K$17), IF('Personnel Details'!$F$17="", "", 'Personnel Details'!$F$17))))</f>
        <v/>
      </c>
      <c r="IF35" s="79" t="str">
        <f>IF(ID$9="", "", IF(AND(NOT('Personnel Details'!$N$17=""), $B35&gt;='Personnel Details'!$N$17), 'Personnel Details'!$Q$17, IF(AND(NOT('Personnel Details'!$I$17=""), $B35&gt;='Personnel Details'!$I$17), 'Personnel Details'!$L$17, 'Personnel Details'!$G$17)))</f>
        <v/>
      </c>
      <c r="IG35" s="59" t="str">
        <f t="shared" si="100"/>
        <v/>
      </c>
      <c r="IH35" s="53"/>
      <c r="IJ35" s="78" t="str">
        <f>IF(IJ$9="", "", IF(AND(NOT('Personnel Details'!$N$18=""), $B35&gt;='Personnel Details'!$N$18), 'Personnel Details'!$O$18, IF(AND(NOT('Personnel Details'!$I$18=""), $B35&gt;='Personnel Details'!$I$18), 'Personnel Details'!$J$18, 'Personnel Details'!$E$18)))</f>
        <v/>
      </c>
      <c r="IK35" s="59" t="str">
        <f>IF(IJ$9="", "", IF(AND(NOT('Personnel Details'!$N$18=""), $B35&gt;='Personnel Details'!$N$18), IF('Personnel Details'!$P$18="","", 'Personnel Details'!$P$18), IF(AND(NOT('Personnel Details'!$I$18=""), $B35&gt;='Personnel Details'!$I$18), IF('Personnel Details'!$K$18="", "", 'Personnel Details'!$K$18), IF('Personnel Details'!$F$18="", "", 'Personnel Details'!$F$18))))</f>
        <v/>
      </c>
      <c r="IL35" s="79" t="str">
        <f>IF(IJ$9="", "", IF(AND(NOT('Personnel Details'!$N$18=""), $B35&gt;='Personnel Details'!$N$18), 'Personnel Details'!$Q$18, IF(AND(NOT('Personnel Details'!$I$18=""), $B35&gt;='Personnel Details'!$I$18), 'Personnel Details'!$L$18, 'Personnel Details'!$G$18)))</f>
        <v/>
      </c>
      <c r="IM35" s="59" t="str">
        <f t="shared" si="101"/>
        <v/>
      </c>
      <c r="IN35" s="53"/>
      <c r="IP35" s="78" t="str">
        <f>IF(IP$9="", "", IF(AND(NOT('Personnel Details'!$N$19=""), $B35&gt;='Personnel Details'!$N$19), 'Personnel Details'!$O$19, IF(AND(NOT('Personnel Details'!$I$19=""), $B35&gt;='Personnel Details'!$I$19), 'Personnel Details'!$J$19, 'Personnel Details'!$E$19)))</f>
        <v/>
      </c>
      <c r="IQ35" s="59" t="str">
        <f>IF(IP$9="", "", IF(AND(NOT('Personnel Details'!$N$19=""), $B35&gt;='Personnel Details'!$N$19), IF('Personnel Details'!$P$19="","", 'Personnel Details'!$P$19), IF(AND(NOT('Personnel Details'!$I$19=""), $B35&gt;='Personnel Details'!$I$19), IF('Personnel Details'!$K$19="", "", 'Personnel Details'!$K$19), IF('Personnel Details'!$F$19="", "", 'Personnel Details'!$F$19))))</f>
        <v/>
      </c>
      <c r="IR35" s="79" t="str">
        <f>IF(IP$9="", "", IF(AND(NOT('Personnel Details'!$N$19=""), $B35&gt;='Personnel Details'!$N$19), 'Personnel Details'!$Q$19, IF(AND(NOT('Personnel Details'!$I$19=""), $B35&gt;='Personnel Details'!$I$19), 'Personnel Details'!$L$19, 'Personnel Details'!$G$19)))</f>
        <v/>
      </c>
      <c r="IS35" s="59" t="str">
        <f t="shared" si="102"/>
        <v/>
      </c>
      <c r="IT35" s="53"/>
      <c r="IV35" s="78" t="str">
        <f>IF(IV$9="", "", IF(AND(NOT('Personnel Details'!$N$20=""), $B35&gt;='Personnel Details'!$N$20), 'Personnel Details'!$O$20, IF(AND(NOT('Personnel Details'!$I$20=""), $B35&gt;='Personnel Details'!$I$20), 'Personnel Details'!$J$20, 'Personnel Details'!$E$20)))</f>
        <v/>
      </c>
      <c r="IW35" s="59" t="str">
        <f>IF(IV$9="", "", IF(AND(NOT('Personnel Details'!$N$20=""), $B35&gt;='Personnel Details'!$N$20), IF('Personnel Details'!$P$20="","", 'Personnel Details'!$P$20), IF(AND(NOT('Personnel Details'!$I$20=""), $B35&gt;='Personnel Details'!$I$20), IF('Personnel Details'!$K$20="", "", 'Personnel Details'!$K$20), IF('Personnel Details'!$F$20="", "", 'Personnel Details'!$F$20))))</f>
        <v/>
      </c>
      <c r="IX35" s="79" t="str">
        <f>IF(IV$9="", "", IF(AND(NOT('Personnel Details'!$N$20=""), $B35&gt;='Personnel Details'!$N$20), 'Personnel Details'!$Q$20, IF(AND(NOT('Personnel Details'!$I$20=""), $B35&gt;='Personnel Details'!$I$20), 'Personnel Details'!$L$20, 'Personnel Details'!$G$20)))</f>
        <v/>
      </c>
      <c r="IY35" s="59" t="str">
        <f t="shared" si="103"/>
        <v/>
      </c>
      <c r="IZ35" s="53"/>
      <c r="JB35" s="78" t="str">
        <f>IF(JB$9="", "", IF(AND(NOT('Personnel Details'!$N$21=""), $B35&gt;='Personnel Details'!$N$21), 'Personnel Details'!$O$21, IF(AND(NOT('Personnel Details'!$I$21=""), $B35&gt;='Personnel Details'!$I$21), 'Personnel Details'!$J$21, 'Personnel Details'!$E$21)))</f>
        <v/>
      </c>
      <c r="JC35" s="59" t="str">
        <f>IF(JB$9="", "", IF(AND(NOT('Personnel Details'!$N$21=""), $B35&gt;='Personnel Details'!$N$21), IF('Personnel Details'!$P$21="","", 'Personnel Details'!$P$21), IF(AND(NOT('Personnel Details'!$I$21=""), $B35&gt;='Personnel Details'!$I$21), IF('Personnel Details'!$K$21="", "", 'Personnel Details'!$K$21), IF('Personnel Details'!$F$21="", "", 'Personnel Details'!$F$21))))</f>
        <v/>
      </c>
      <c r="JD35" s="79" t="str">
        <f>IF(JB$9="", "", IF(AND(NOT('Personnel Details'!$N$21=""), $B35&gt;='Personnel Details'!$N$21), 'Personnel Details'!$Q$21, IF(AND(NOT('Personnel Details'!$I$21=""), $B35&gt;='Personnel Details'!$I$21), 'Personnel Details'!$L$21, 'Personnel Details'!$G$21)))</f>
        <v/>
      </c>
      <c r="JE35" s="59" t="str">
        <f t="shared" si="104"/>
        <v/>
      </c>
      <c r="JF35" s="53"/>
      <c r="JH35" s="78" t="str">
        <f>IF(JH$9="", "", IF(AND(NOT('Personnel Details'!$N$22=""), $B35&gt;='Personnel Details'!$N$22), 'Personnel Details'!$O$22, IF(AND(NOT('Personnel Details'!$I$22=""), $B35&gt;='Personnel Details'!$I$22), 'Personnel Details'!$J$22, 'Personnel Details'!$E$22)))</f>
        <v/>
      </c>
      <c r="JI35" s="59" t="str">
        <f>IF(JH$9="", "", IF(AND(NOT('Personnel Details'!$N$22=""), $B35&gt;='Personnel Details'!$N$22), IF('Personnel Details'!$P$22="","", 'Personnel Details'!$P$22), IF(AND(NOT('Personnel Details'!$I$22=""), $B35&gt;='Personnel Details'!$I$22), IF('Personnel Details'!$K$22="", "", 'Personnel Details'!$K$22), IF('Personnel Details'!$F$22="", "", 'Personnel Details'!$F$22))))</f>
        <v/>
      </c>
      <c r="JJ35" s="79" t="str">
        <f>IF(JH$9="", "", IF(AND(NOT('Personnel Details'!$N$22=""), $B35&gt;='Personnel Details'!$N$22), 'Personnel Details'!$Q$22, IF(AND(NOT('Personnel Details'!$I$22=""), $B35&gt;='Personnel Details'!$I$22), 'Personnel Details'!$L$22, 'Personnel Details'!$G$22)))</f>
        <v/>
      </c>
      <c r="JK35" s="59" t="str">
        <f t="shared" si="105"/>
        <v/>
      </c>
      <c r="JL35" s="53"/>
      <c r="JN35" s="78" t="str">
        <f>IF(JN$9="", "", IF(AND(NOT('Personnel Details'!$N$23=""), $B35&gt;='Personnel Details'!$N$23), 'Personnel Details'!$O$23, IF(AND(NOT('Personnel Details'!$I$23=""), $B35&gt;='Personnel Details'!$I$23), 'Personnel Details'!$J$23, 'Personnel Details'!$E$23)))</f>
        <v/>
      </c>
      <c r="JO35" s="59" t="str">
        <f>IF(JN$9="", "", IF(AND(NOT('Personnel Details'!$N$23=""), $B35&gt;='Personnel Details'!$N$23), IF('Personnel Details'!$P$23="","", 'Personnel Details'!$P$23), IF(AND(NOT('Personnel Details'!$I$23=""), $B35&gt;='Personnel Details'!$I$23), IF('Personnel Details'!$K$23="", "", 'Personnel Details'!$K$23), IF('Personnel Details'!$F$23="", "", 'Personnel Details'!$F$23))))</f>
        <v/>
      </c>
      <c r="JP35" s="79" t="str">
        <f>IF(JN$9="", "", IF(AND(NOT('Personnel Details'!$N$23=""), $B35&gt;='Personnel Details'!$N$23), 'Personnel Details'!$Q$23, IF(AND(NOT('Personnel Details'!$I$23=""), $B35&gt;='Personnel Details'!$I$23), 'Personnel Details'!$L$23, 'Personnel Details'!$G$23)))</f>
        <v/>
      </c>
      <c r="JQ35" s="59" t="str">
        <f t="shared" si="106"/>
        <v/>
      </c>
      <c r="JR35" s="53"/>
      <c r="JT35" s="78" t="str">
        <f>IF(JT$9="", "", IF(AND(NOT('Personnel Details'!$N$24=""), $B35&gt;='Personnel Details'!$N$24), 'Personnel Details'!$O$24, IF(AND(NOT('Personnel Details'!$I$24=""), $B35&gt;='Personnel Details'!$I$24), 'Personnel Details'!$J$24, 'Personnel Details'!$E$24)))</f>
        <v/>
      </c>
      <c r="JU35" s="59" t="str">
        <f>IF(JT$9="", "", IF(AND(NOT('Personnel Details'!$N$24=""), $B35&gt;='Personnel Details'!$N$24), IF('Personnel Details'!$P$24="","", 'Personnel Details'!$P$24), IF(AND(NOT('Personnel Details'!$I$24=""), $B35&gt;='Personnel Details'!$I$24), IF('Personnel Details'!$K$24="", "", 'Personnel Details'!$K$24), IF('Personnel Details'!$F$24="", "", 'Personnel Details'!$F$24))))</f>
        <v/>
      </c>
      <c r="JV35" s="79" t="str">
        <f>IF(JT$9="", "", IF(AND(NOT('Personnel Details'!$N$24=""), $B35&gt;='Personnel Details'!$N$24), 'Personnel Details'!$Q$24, IF(AND(NOT('Personnel Details'!$I$24=""), $B35&gt;='Personnel Details'!$I$24), 'Personnel Details'!$L$24, 'Personnel Details'!$G$24)))</f>
        <v/>
      </c>
      <c r="JW35" s="59" t="str">
        <f t="shared" si="107"/>
        <v/>
      </c>
      <c r="JX35" s="53"/>
      <c r="JZ35" s="78" t="str">
        <f>IF(JZ$9="", "", IF(AND(NOT('Personnel Details'!$N$25=""), $B35&gt;='Personnel Details'!$N$25), 'Personnel Details'!$O$25, IF(AND(NOT('Personnel Details'!$I$25=""), $B35&gt;='Personnel Details'!$I$25), 'Personnel Details'!$J$25, 'Personnel Details'!$E$25)))</f>
        <v/>
      </c>
      <c r="KA35" s="59" t="str">
        <f>IF(JZ$9="", "", IF(AND(NOT('Personnel Details'!$N$25=""), $B35&gt;='Personnel Details'!$N$25), IF('Personnel Details'!$P$25="","", 'Personnel Details'!$P$25), IF(AND(NOT('Personnel Details'!$I$25=""), $B35&gt;='Personnel Details'!$I$25), IF('Personnel Details'!$K$25="", "", 'Personnel Details'!$K$25), IF('Personnel Details'!$F$25="", "", 'Personnel Details'!$F$25))))</f>
        <v/>
      </c>
      <c r="KB35" s="79" t="str">
        <f>IF(JZ$9="", "", IF(AND(NOT('Personnel Details'!$N$25=""), $B35&gt;='Personnel Details'!$N$25), 'Personnel Details'!$Q$25, IF(AND(NOT('Personnel Details'!$I$25=""), $B35&gt;='Personnel Details'!$I$25), 'Personnel Details'!$L$25, 'Personnel Details'!$G$25)))</f>
        <v/>
      </c>
      <c r="KC35" s="59" t="str">
        <f t="shared" si="108"/>
        <v/>
      </c>
      <c r="KD35" s="53"/>
      <c r="KF35" s="78" t="str">
        <f>IF(KF$9="", "", IF(AND(NOT('Personnel Details'!$N$26=""), $B35&gt;='Personnel Details'!$N$26), 'Personnel Details'!$O$26, IF(AND(NOT('Personnel Details'!$I$26=""), $B35&gt;='Personnel Details'!$I$26), 'Personnel Details'!$J$26, 'Personnel Details'!$E$26)))</f>
        <v/>
      </c>
      <c r="KG35" s="59" t="str">
        <f>IF(KF$9="", "", IF(AND(NOT('Personnel Details'!$N$26=""), $B35&gt;='Personnel Details'!$N$26), IF('Personnel Details'!$P$26="","", 'Personnel Details'!$P$26), IF(AND(NOT('Personnel Details'!$I$26=""), $B35&gt;='Personnel Details'!$I$26), IF('Personnel Details'!$K$26="", "", 'Personnel Details'!$K$26), IF('Personnel Details'!$F$26="", "", 'Personnel Details'!$F$26))))</f>
        <v/>
      </c>
      <c r="KH35" s="79" t="str">
        <f>IF(KF$9="", "", IF(AND(NOT('Personnel Details'!$N$26=""), $B35&gt;='Personnel Details'!$N$26), 'Personnel Details'!$Q$26, IF(AND(NOT('Personnel Details'!$I$26=""), $B35&gt;='Personnel Details'!$I$26), 'Personnel Details'!$L$26, 'Personnel Details'!$G$26)))</f>
        <v/>
      </c>
      <c r="KI35" s="59" t="str">
        <f t="shared" si="109"/>
        <v/>
      </c>
      <c r="KJ35" s="53"/>
      <c r="KL35" s="78" t="str">
        <f>IF(KL$9="", "", IF(AND(NOT('Personnel Details'!$N$27=""), $B35&gt;='Personnel Details'!$N$27), 'Personnel Details'!$O$27, IF(AND(NOT('Personnel Details'!$I$27=""), $B35&gt;='Personnel Details'!$I$27), 'Personnel Details'!$J$27, 'Personnel Details'!$E$27)))</f>
        <v/>
      </c>
      <c r="KM35" s="59" t="str">
        <f>IF(KL$9="", "", IF(AND(NOT('Personnel Details'!$N$27=""), $B35&gt;='Personnel Details'!$N$27), IF('Personnel Details'!$P$27="","", 'Personnel Details'!$P$27), IF(AND(NOT('Personnel Details'!$I$27=""), $B35&gt;='Personnel Details'!$I$27), IF('Personnel Details'!$K$27="", "", 'Personnel Details'!$K$27), IF('Personnel Details'!$F$27="", "", 'Personnel Details'!$F$27))))</f>
        <v/>
      </c>
      <c r="KN35" s="79" t="str">
        <f>IF(KL$9="", "", IF(AND(NOT('Personnel Details'!$N$27=""), $B35&gt;='Personnel Details'!$N$27), 'Personnel Details'!$Q$27, IF(AND(NOT('Personnel Details'!$I$27=""), $B35&gt;='Personnel Details'!$I$27), 'Personnel Details'!$L$27, 'Personnel Details'!$G$27)))</f>
        <v/>
      </c>
      <c r="KO35" s="59" t="str">
        <f t="shared" si="110"/>
        <v/>
      </c>
      <c r="KP35" s="53"/>
      <c r="KR35" s="78" t="str">
        <f>IF(KR$9="", "", IF(AND(NOT('Personnel Details'!$N$28=""), $B35&gt;='Personnel Details'!$N$28), 'Personnel Details'!$O$28, IF(AND(NOT('Personnel Details'!$I$28=""), $B35&gt;='Personnel Details'!$I$28), 'Personnel Details'!$J$28, 'Personnel Details'!$E$28)))</f>
        <v/>
      </c>
      <c r="KS35" s="59" t="str">
        <f>IF(KR$9="", "", IF(AND(NOT('Personnel Details'!$N$28=""), $B35&gt;='Personnel Details'!$N$28), IF('Personnel Details'!$P$28="","", 'Personnel Details'!$P$28), IF(AND(NOT('Personnel Details'!$I$28=""), $B35&gt;='Personnel Details'!$I$28), IF('Personnel Details'!$K$28="", "", 'Personnel Details'!$K$28), IF('Personnel Details'!$F$28="", "", 'Personnel Details'!$F$28))))</f>
        <v/>
      </c>
      <c r="KT35" s="79" t="str">
        <f>IF(KR$9="", "", IF(AND(NOT('Personnel Details'!$N$28=""), $B35&gt;='Personnel Details'!$N$28), 'Personnel Details'!$Q$28, IF(AND(NOT('Personnel Details'!$I$28=""), $B35&gt;='Personnel Details'!$I$28), 'Personnel Details'!$L$28, 'Personnel Details'!$G$28)))</f>
        <v/>
      </c>
      <c r="KU35" s="59" t="str">
        <f t="shared" si="111"/>
        <v/>
      </c>
      <c r="KV35" s="53"/>
      <c r="KX35" s="78" t="str">
        <f>IF(KX$9="", "", IF(AND(NOT('Personnel Details'!$N$29=""), $B35&gt;='Personnel Details'!$N$29), 'Personnel Details'!$O$29, IF(AND(NOT('Personnel Details'!$I$29=""), $B35&gt;='Personnel Details'!$I$29), 'Personnel Details'!$J$29, 'Personnel Details'!$E$29)))</f>
        <v/>
      </c>
      <c r="KY35" s="59" t="str">
        <f>IF(KX$9="", "", IF(AND(NOT('Personnel Details'!$N$29=""), $B35&gt;='Personnel Details'!$N$29), IF('Personnel Details'!$P$29="","", 'Personnel Details'!$P$29), IF(AND(NOT('Personnel Details'!$I$29=""), $B35&gt;='Personnel Details'!$I$29), IF('Personnel Details'!$K$29="", "", 'Personnel Details'!$K$29), IF('Personnel Details'!$F$29="", "", 'Personnel Details'!$F$29))))</f>
        <v/>
      </c>
      <c r="KZ35" s="79" t="str">
        <f>IF(KX$9="", "", IF(AND(NOT('Personnel Details'!$N$29=""), $B35&gt;='Personnel Details'!$N$29), 'Personnel Details'!$Q$29, IF(AND(NOT('Personnel Details'!$I$29=""), $B35&gt;='Personnel Details'!$I$29), 'Personnel Details'!$L$29, 'Personnel Details'!$G$29)))</f>
        <v/>
      </c>
      <c r="LA35" s="59" t="str">
        <f t="shared" si="112"/>
        <v/>
      </c>
      <c r="LB35" s="53"/>
      <c r="LD35" s="78" t="str">
        <f>IF(LD$9="", "", IF(AND(NOT('Personnel Details'!$N$30=""), $B35&gt;='Personnel Details'!$N$30), 'Personnel Details'!$O$30, IF(AND(NOT('Personnel Details'!$I$30=""), $B35&gt;='Personnel Details'!$I$30), 'Personnel Details'!$J$30, 'Personnel Details'!$E$30)))</f>
        <v/>
      </c>
      <c r="LE35" s="59" t="str">
        <f>IF(LD$9="", "", IF(AND(NOT('Personnel Details'!$N$30=""), $B35&gt;='Personnel Details'!$N$30), IF('Personnel Details'!$P$30="","", 'Personnel Details'!$P$30), IF(AND(NOT('Personnel Details'!$I$30=""), $B35&gt;='Personnel Details'!$I$30), IF('Personnel Details'!$K$30="", "", 'Personnel Details'!$K$30), IF('Personnel Details'!$F$30="", "", 'Personnel Details'!$F$30))))</f>
        <v/>
      </c>
      <c r="LF35" s="79" t="str">
        <f>IF(LD$9="", "", IF(AND(NOT('Personnel Details'!$N$30=""), $B35&gt;='Personnel Details'!$N$30), 'Personnel Details'!$Q$30, IF(AND(NOT('Personnel Details'!$I$30=""), $B35&gt;='Personnel Details'!$I$30), 'Personnel Details'!$L$30, 'Personnel Details'!$G$30)))</f>
        <v/>
      </c>
      <c r="LG35" s="59" t="str">
        <f t="shared" si="113"/>
        <v/>
      </c>
      <c r="LH35" s="53"/>
      <c r="LJ35" s="78" t="str">
        <f>IF(LJ$9="", "", IF(AND(NOT('Personnel Details'!$N$31=""), $B35&gt;='Personnel Details'!$N$31), 'Personnel Details'!$O$31, IF(AND(NOT('Personnel Details'!$I$31=""), $B35&gt;='Personnel Details'!$I$31), 'Personnel Details'!$J$31, 'Personnel Details'!$E$31)))</f>
        <v/>
      </c>
      <c r="LK35" s="59" t="str">
        <f>IF(LJ$9="", "", IF(AND(NOT('Personnel Details'!$N$31=""), $B35&gt;='Personnel Details'!$N$31), IF('Personnel Details'!$P$31="","", 'Personnel Details'!$P$31), IF(AND(NOT('Personnel Details'!$I$31=""), $B35&gt;='Personnel Details'!$I$31), IF('Personnel Details'!$K$31="", "", 'Personnel Details'!$K$31), IF('Personnel Details'!$F$31="", "", 'Personnel Details'!$F$31))))</f>
        <v/>
      </c>
      <c r="LL35" s="79" t="str">
        <f>IF(LJ$9="", "", IF(AND(NOT('Personnel Details'!$N$31=""), $B35&gt;='Personnel Details'!$N$31), 'Personnel Details'!$Q$31, IF(AND(NOT('Personnel Details'!$I$31=""), $B35&gt;='Personnel Details'!$I$31), 'Personnel Details'!$L$31, 'Personnel Details'!$G$31)))</f>
        <v/>
      </c>
      <c r="LM35" s="59" t="str">
        <f t="shared" si="114"/>
        <v/>
      </c>
      <c r="LN35" s="53"/>
      <c r="LP35" s="78" t="str">
        <f>IF(LP$9="", "", IF(AND(NOT('Personnel Details'!$N$32=""), $B35&gt;='Personnel Details'!$N$32), 'Personnel Details'!$O$32, IF(AND(NOT('Personnel Details'!$I$32=""), $B35&gt;='Personnel Details'!$I$32), 'Personnel Details'!$J$32, 'Personnel Details'!$E$32)))</f>
        <v/>
      </c>
      <c r="LQ35" s="59" t="str">
        <f>IF(LP$9="", "", IF(AND(NOT('Personnel Details'!$N$32=""), $B35&gt;='Personnel Details'!$N$32), IF('Personnel Details'!$P$32="","", 'Personnel Details'!$P$32), IF(AND(NOT('Personnel Details'!$I$32=""), $B35&gt;='Personnel Details'!$I$32), IF('Personnel Details'!$K$32="", "", 'Personnel Details'!$K$32), IF('Personnel Details'!$F$32="", "", 'Personnel Details'!$F$32))))</f>
        <v/>
      </c>
      <c r="LR35" s="79" t="str">
        <f>IF(LP$9="", "", IF(AND(NOT('Personnel Details'!$N$32=""), $B35&gt;='Personnel Details'!$N$32), 'Personnel Details'!$Q$32, IF(AND(NOT('Personnel Details'!$I$32=""), $B35&gt;='Personnel Details'!$I$32), 'Personnel Details'!$L$32, 'Personnel Details'!$G$32)))</f>
        <v/>
      </c>
      <c r="LS35" s="59" t="str">
        <f t="shared" si="115"/>
        <v/>
      </c>
      <c r="LT35" s="53"/>
      <c r="LV35" s="78" t="str">
        <f>IF(LV$9="", "", IF(AND(NOT('Personnel Details'!$N$33=""), $B35&gt;='Personnel Details'!$N$33), 'Personnel Details'!$O$33, IF(AND(NOT('Personnel Details'!$I$33=""), $B35&gt;='Personnel Details'!$I$33), 'Personnel Details'!$J$33, 'Personnel Details'!$E$33)))</f>
        <v/>
      </c>
      <c r="LW35" s="59" t="str">
        <f>IF(LV$9="", "", IF(AND(NOT('Personnel Details'!$N$33=""), $B35&gt;='Personnel Details'!$N$33), IF('Personnel Details'!$P$33="","", 'Personnel Details'!$P$33), IF(AND(NOT('Personnel Details'!$I$33=""), $B35&gt;='Personnel Details'!$I$33), IF('Personnel Details'!$K$33="", "", 'Personnel Details'!$K$33), IF('Personnel Details'!$F$33="", "", 'Personnel Details'!$F$33))))</f>
        <v/>
      </c>
      <c r="LX35" s="79" t="str">
        <f>IF(LV$9="", "", IF(AND(NOT('Personnel Details'!$N$33=""), $B35&gt;='Personnel Details'!$N$33), 'Personnel Details'!$Q$33, IF(AND(NOT('Personnel Details'!$I$33=""), $B35&gt;='Personnel Details'!$I$33), 'Personnel Details'!$L$33, 'Personnel Details'!$G$33)))</f>
        <v/>
      </c>
      <c r="LY35" s="59" t="str">
        <f t="shared" si="116"/>
        <v/>
      </c>
      <c r="LZ35" s="53"/>
      <c r="MB35" s="78" t="str">
        <f>IF(MB$9="", "", IF(AND(NOT('Personnel Details'!$N$34=""), $B35&gt;='Personnel Details'!$N$34), 'Personnel Details'!$O$34, IF(AND(NOT('Personnel Details'!$I$34=""), $B35&gt;='Personnel Details'!$I$34), 'Personnel Details'!$J$34, 'Personnel Details'!$E$34)))</f>
        <v/>
      </c>
      <c r="MC35" s="59" t="str">
        <f>IF(MB$9="", "", IF(AND(NOT('Personnel Details'!$N$34=""), $B35&gt;='Personnel Details'!$N$34), IF('Personnel Details'!$P$34="","", 'Personnel Details'!$P$34), IF(AND(NOT('Personnel Details'!$I$34=""), $B35&gt;='Personnel Details'!$I$34), IF('Personnel Details'!$K$34="", "", 'Personnel Details'!$K$34), IF('Personnel Details'!$F$34="", "", 'Personnel Details'!$F$34))))</f>
        <v/>
      </c>
      <c r="MD35" s="79" t="str">
        <f>IF(MB$9="", "", IF(AND(NOT('Personnel Details'!$N$34=""), $B35&gt;='Personnel Details'!$N$34), 'Personnel Details'!$Q$34, IF(AND(NOT('Personnel Details'!$I$34=""), $B35&gt;='Personnel Details'!$I$34), 'Personnel Details'!$L$34, 'Personnel Details'!$G$34)))</f>
        <v/>
      </c>
      <c r="ME35" s="59" t="str">
        <f t="shared" si="117"/>
        <v/>
      </c>
      <c r="MF35" s="53"/>
      <c r="MH35" s="78" t="str">
        <f>IF(MH$9="", "", IF(AND(NOT('Personnel Details'!$N$35=""), $B35&gt;='Personnel Details'!$N$35), 'Personnel Details'!$O$35, IF(AND(NOT('Personnel Details'!$I$35=""), $B35&gt;='Personnel Details'!$I$35), 'Personnel Details'!$J$35, 'Personnel Details'!$E$35)))</f>
        <v/>
      </c>
      <c r="MI35" s="59" t="str">
        <f>IF(MH$9="", "", IF(AND(NOT('Personnel Details'!$N$35=""), $B35&gt;='Personnel Details'!$N$35), IF('Personnel Details'!$P$35="","", 'Personnel Details'!$P$35), IF(AND(NOT('Personnel Details'!$I$35=""), $B35&gt;='Personnel Details'!$I$35), IF('Personnel Details'!$K$35="", "", 'Personnel Details'!$K$35), IF('Personnel Details'!$F$35="", "", 'Personnel Details'!$F$35))))</f>
        <v/>
      </c>
      <c r="MJ35" s="79" t="str">
        <f>IF(MH$9="", "", IF(AND(NOT('Personnel Details'!$N$35=""), $B35&gt;='Personnel Details'!$N$35), 'Personnel Details'!$Q$35, IF(AND(NOT('Personnel Details'!$I$35=""), $B35&gt;='Personnel Details'!$I$35), 'Personnel Details'!$L$35, 'Personnel Details'!$G$35)))</f>
        <v/>
      </c>
      <c r="MK35" s="59" t="str">
        <f t="shared" si="118"/>
        <v/>
      </c>
      <c r="ML35" s="53"/>
      <c r="MN35" s="78" t="str">
        <f>IF(MN$9="", "", IF(AND(NOT('Personnel Details'!$N$36=""), $B35&gt;='Personnel Details'!$N$36), 'Personnel Details'!$O$36, IF(AND(NOT('Personnel Details'!$I$36=""), $B35&gt;='Personnel Details'!$I$36), 'Personnel Details'!$J$36, 'Personnel Details'!$E$36)))</f>
        <v/>
      </c>
      <c r="MO35" s="59" t="str">
        <f>IF(MN$9="", "", IF(AND(NOT('Personnel Details'!$N$36=""), $B35&gt;='Personnel Details'!$N$36), IF('Personnel Details'!$P$36="","", 'Personnel Details'!$P$36), IF(AND(NOT('Personnel Details'!$I$36=""), $B35&gt;='Personnel Details'!$I$36), IF('Personnel Details'!$K$36="", "", 'Personnel Details'!$K$36), IF('Personnel Details'!$F$36="", "", 'Personnel Details'!$F$36))))</f>
        <v/>
      </c>
      <c r="MP35" s="79" t="str">
        <f>IF(MN$9="", "", IF(AND(NOT('Personnel Details'!$N$36=""), $B35&gt;='Personnel Details'!$N$36), 'Personnel Details'!$Q$36, IF(AND(NOT('Personnel Details'!$I$36=""), $B35&gt;='Personnel Details'!$I$36), 'Personnel Details'!$L$36, 'Personnel Details'!$G$36)))</f>
        <v/>
      </c>
      <c r="MQ35" s="59" t="str">
        <f t="shared" si="119"/>
        <v/>
      </c>
      <c r="MR35" s="53"/>
      <c r="MT35" s="78" t="str">
        <f>IF(MT$9="", "", IF(AND(NOT('Personnel Details'!$N$37=""), $B35&gt;='Personnel Details'!$N$37), 'Personnel Details'!$O$37, IF(AND(NOT('Personnel Details'!$I$37=""), $B35&gt;='Personnel Details'!$I$37), 'Personnel Details'!$J$37, 'Personnel Details'!$E$37)))</f>
        <v/>
      </c>
      <c r="MU35" s="59" t="str">
        <f>IF(MT$9="", "", IF(AND(NOT('Personnel Details'!$N$37=""), $B35&gt;='Personnel Details'!$N$37), IF('Personnel Details'!$P$37="","", 'Personnel Details'!$P$37), IF(AND(NOT('Personnel Details'!$I$37=""), $B35&gt;='Personnel Details'!$I$37), IF('Personnel Details'!$K$37="", "", 'Personnel Details'!$K$37), IF('Personnel Details'!$F$37="", "", 'Personnel Details'!$F$37))))</f>
        <v/>
      </c>
      <c r="MV35" s="79" t="str">
        <f>IF(MT$9="", "", IF(AND(NOT('Personnel Details'!$N$37=""), $B35&gt;='Personnel Details'!$N$37), 'Personnel Details'!$Q$37, IF(AND(NOT('Personnel Details'!$I$37=""), $B35&gt;='Personnel Details'!$I$37), 'Personnel Details'!$L$37, 'Personnel Details'!$G$37)))</f>
        <v/>
      </c>
      <c r="MW35" s="59" t="str">
        <f t="shared" si="120"/>
        <v/>
      </c>
      <c r="MX35" s="53"/>
      <c r="MZ35" s="78" t="str">
        <f>IF(MZ$9="", "", IF(AND(NOT('Personnel Details'!$N$38=""), $B35&gt;='Personnel Details'!$N$38), 'Personnel Details'!$O$38, IF(AND(NOT('Personnel Details'!$I$38=""), $B35&gt;='Personnel Details'!$I$38), 'Personnel Details'!$J$38, 'Personnel Details'!$E$38)))</f>
        <v/>
      </c>
      <c r="NA35" s="59" t="str">
        <f>IF(MZ$9="", "", IF(AND(NOT('Personnel Details'!$N$38=""), $B35&gt;='Personnel Details'!$N$38), IF('Personnel Details'!$P$38="","", 'Personnel Details'!$P$38), IF(AND(NOT('Personnel Details'!$I$38=""), $B35&gt;='Personnel Details'!$I$38), IF('Personnel Details'!$K$38="", "", 'Personnel Details'!$K$38), IF('Personnel Details'!$F$38="", "", 'Personnel Details'!$F$38))))</f>
        <v/>
      </c>
      <c r="NB35" s="79" t="str">
        <f>IF(MZ$9="", "", IF(AND(NOT('Personnel Details'!$N$38=""), $B35&gt;='Personnel Details'!$N$38), 'Personnel Details'!$Q$38, IF(AND(NOT('Personnel Details'!$I$38=""), $B35&gt;='Personnel Details'!$I$38), 'Personnel Details'!$L$38, 'Personnel Details'!$G$38)))</f>
        <v/>
      </c>
      <c r="NC35" s="59" t="str">
        <f t="shared" si="121"/>
        <v/>
      </c>
      <c r="ND35" s="53"/>
      <c r="NF35" s="78" t="str">
        <f>IF(NF$9="", "", IF(AND(NOT('Personnel Details'!$N$39=""), $B35&gt;='Personnel Details'!$N$39), 'Personnel Details'!$O$39, IF(AND(NOT('Personnel Details'!$I$39=""), $B35&gt;='Personnel Details'!$I$39), 'Personnel Details'!$J$39, 'Personnel Details'!$E$39)))</f>
        <v/>
      </c>
      <c r="NG35" s="59" t="str">
        <f>IF(NF$9="", "", IF(AND(NOT('Personnel Details'!$N$39=""), $B35&gt;='Personnel Details'!$N$39), IF('Personnel Details'!$P$39="","", 'Personnel Details'!$P$39), IF(AND(NOT('Personnel Details'!$I$39=""), $B35&gt;='Personnel Details'!$I$39), IF('Personnel Details'!$K$39="", "", 'Personnel Details'!$K$39), IF('Personnel Details'!$F$39="", "", 'Personnel Details'!$F$39))))</f>
        <v/>
      </c>
      <c r="NH35" s="79" t="str">
        <f>IF(NF$9="", "", IF(AND(NOT('Personnel Details'!$N$39=""), $B35&gt;='Personnel Details'!$N$39), 'Personnel Details'!$Q$39, IF(AND(NOT('Personnel Details'!$I$39=""), $B35&gt;='Personnel Details'!$I$39), 'Personnel Details'!$L$39, 'Personnel Details'!$G$39)))</f>
        <v/>
      </c>
      <c r="NI35" s="59" t="str">
        <f t="shared" si="122"/>
        <v/>
      </c>
      <c r="NJ35" s="53"/>
      <c r="NL35" s="78" t="str">
        <f>IF(NL$9="", "", IF(AND(NOT('Personnel Details'!$N$40=""), $B35&gt;='Personnel Details'!$N$40), 'Personnel Details'!$O$40, IF(AND(NOT('Personnel Details'!$I$40=""), $B35&gt;='Personnel Details'!$I$40), 'Personnel Details'!$J$40, 'Personnel Details'!$E$40)))</f>
        <v/>
      </c>
      <c r="NM35" s="59" t="str">
        <f>IF(NL$9="", "", IF(AND(NOT('Personnel Details'!$N$40=""), $B35&gt;='Personnel Details'!$N$40), IF('Personnel Details'!$P$40="","", 'Personnel Details'!$P$40), IF(AND(NOT('Personnel Details'!$I$40=""), $B35&gt;='Personnel Details'!$I$40), IF('Personnel Details'!$K$40="", "", 'Personnel Details'!$K$40), IF('Personnel Details'!$F$40="", "", 'Personnel Details'!$F$40))))</f>
        <v/>
      </c>
      <c r="NN35" s="79" t="str">
        <f>IF(NL$9="", "", IF(AND(NOT('Personnel Details'!$N$40=""), $B35&gt;='Personnel Details'!$N$40), 'Personnel Details'!$Q$40, IF(AND(NOT('Personnel Details'!$I$40=""), $B35&gt;='Personnel Details'!$I$40), 'Personnel Details'!$L$40, 'Personnel Details'!$G$40)))</f>
        <v/>
      </c>
      <c r="NO35" s="59" t="str">
        <f t="shared" si="123"/>
        <v/>
      </c>
      <c r="NP35" s="53"/>
    </row>
    <row r="36" spans="1:380" x14ac:dyDescent="0.25">
      <c r="A36" s="32"/>
      <c r="B36" s="113" t="str">
        <f>IFERROR(IF(B35+1&gt;'Personnel Details'!$U$5, "", B35+1), "")</f>
        <v/>
      </c>
      <c r="C36" s="32"/>
      <c r="D36" s="120"/>
      <c r="E36" s="13" t="str">
        <f t="shared" si="2"/>
        <v/>
      </c>
      <c r="F36" s="13" t="str">
        <f t="shared" si="33"/>
        <v/>
      </c>
      <c r="G36" s="56" t="str">
        <f t="shared" si="124"/>
        <v/>
      </c>
      <c r="H36" s="16" t="str">
        <f t="shared" si="34"/>
        <v/>
      </c>
      <c r="I36" s="32"/>
      <c r="J36" s="120"/>
      <c r="K36" s="62" t="str">
        <f t="shared" si="3"/>
        <v/>
      </c>
      <c r="L36" s="62" t="str">
        <f t="shared" si="35"/>
        <v/>
      </c>
      <c r="M36" s="65" t="str">
        <f t="shared" si="125"/>
        <v/>
      </c>
      <c r="N36" s="68" t="str">
        <f t="shared" si="36"/>
        <v/>
      </c>
      <c r="O36" s="32"/>
      <c r="P36" s="120"/>
      <c r="Q36" s="62" t="str">
        <f t="shared" si="4"/>
        <v/>
      </c>
      <c r="R36" s="62" t="str">
        <f t="shared" si="37"/>
        <v/>
      </c>
      <c r="S36" s="65" t="str">
        <f t="shared" si="126"/>
        <v/>
      </c>
      <c r="T36" s="68" t="str">
        <f t="shared" si="38"/>
        <v/>
      </c>
      <c r="U36" s="32"/>
      <c r="V36" s="120"/>
      <c r="W36" s="62" t="str">
        <f t="shared" si="5"/>
        <v/>
      </c>
      <c r="X36" s="62" t="str">
        <f t="shared" si="39"/>
        <v/>
      </c>
      <c r="Y36" s="65" t="str">
        <f t="shared" si="127"/>
        <v/>
      </c>
      <c r="Z36" s="68" t="str">
        <f t="shared" si="40"/>
        <v/>
      </c>
      <c r="AA36" s="32"/>
      <c r="AB36" s="120"/>
      <c r="AC36" s="62" t="str">
        <f t="shared" si="6"/>
        <v/>
      </c>
      <c r="AD36" s="62" t="str">
        <f t="shared" si="41"/>
        <v/>
      </c>
      <c r="AE36" s="65" t="str">
        <f t="shared" si="128"/>
        <v/>
      </c>
      <c r="AF36" s="68" t="str">
        <f t="shared" si="42"/>
        <v/>
      </c>
      <c r="AG36" s="32"/>
      <c r="AH36" s="120"/>
      <c r="AI36" s="62" t="str">
        <f t="shared" si="7"/>
        <v/>
      </c>
      <c r="AJ36" s="62" t="str">
        <f t="shared" si="43"/>
        <v/>
      </c>
      <c r="AK36" s="65" t="str">
        <f t="shared" si="129"/>
        <v/>
      </c>
      <c r="AL36" s="68" t="str">
        <f t="shared" si="44"/>
        <v/>
      </c>
      <c r="AM36" s="32"/>
      <c r="AN36" s="120"/>
      <c r="AO36" s="62" t="str">
        <f t="shared" si="8"/>
        <v/>
      </c>
      <c r="AP36" s="62" t="str">
        <f t="shared" si="45"/>
        <v/>
      </c>
      <c r="AQ36" s="65" t="str">
        <f t="shared" si="130"/>
        <v/>
      </c>
      <c r="AR36" s="68" t="str">
        <f t="shared" si="46"/>
        <v/>
      </c>
      <c r="AS36" s="32"/>
      <c r="AT36" s="120"/>
      <c r="AU36" s="62" t="str">
        <f t="shared" si="9"/>
        <v/>
      </c>
      <c r="AV36" s="62" t="str">
        <f t="shared" si="47"/>
        <v/>
      </c>
      <c r="AW36" s="65" t="str">
        <f t="shared" si="131"/>
        <v/>
      </c>
      <c r="AX36" s="68" t="str">
        <f t="shared" si="48"/>
        <v/>
      </c>
      <c r="AY36" s="32"/>
      <c r="AZ36" s="120"/>
      <c r="BA36" s="62" t="str">
        <f t="shared" si="10"/>
        <v/>
      </c>
      <c r="BB36" s="62" t="str">
        <f t="shared" si="49"/>
        <v/>
      </c>
      <c r="BC36" s="65" t="str">
        <f t="shared" si="132"/>
        <v/>
      </c>
      <c r="BD36" s="68" t="str">
        <f t="shared" si="50"/>
        <v/>
      </c>
      <c r="BE36" s="32"/>
      <c r="BF36" s="120"/>
      <c r="BG36" s="62" t="str">
        <f t="shared" si="11"/>
        <v/>
      </c>
      <c r="BH36" s="62" t="str">
        <f t="shared" si="51"/>
        <v/>
      </c>
      <c r="BI36" s="65" t="str">
        <f t="shared" si="133"/>
        <v/>
      </c>
      <c r="BJ36" s="68" t="str">
        <f t="shared" si="52"/>
        <v/>
      </c>
      <c r="BK36" s="32"/>
      <c r="BL36" s="120"/>
      <c r="BM36" s="62" t="str">
        <f t="shared" si="12"/>
        <v/>
      </c>
      <c r="BN36" s="62" t="str">
        <f t="shared" si="53"/>
        <v/>
      </c>
      <c r="BO36" s="65" t="str">
        <f t="shared" si="134"/>
        <v/>
      </c>
      <c r="BP36" s="68" t="str">
        <f t="shared" si="54"/>
        <v/>
      </c>
      <c r="BQ36" s="32"/>
      <c r="BR36" s="120"/>
      <c r="BS36" s="62" t="str">
        <f t="shared" si="13"/>
        <v/>
      </c>
      <c r="BT36" s="62" t="str">
        <f t="shared" si="55"/>
        <v/>
      </c>
      <c r="BU36" s="65" t="str">
        <f t="shared" si="135"/>
        <v/>
      </c>
      <c r="BV36" s="68" t="str">
        <f t="shared" si="56"/>
        <v/>
      </c>
      <c r="BW36" s="32"/>
      <c r="BX36" s="120"/>
      <c r="BY36" s="62" t="str">
        <f t="shared" si="14"/>
        <v/>
      </c>
      <c r="BZ36" s="62" t="str">
        <f t="shared" si="57"/>
        <v/>
      </c>
      <c r="CA36" s="65" t="str">
        <f t="shared" si="136"/>
        <v/>
      </c>
      <c r="CB36" s="68" t="str">
        <f t="shared" si="58"/>
        <v/>
      </c>
      <c r="CC36" s="32"/>
      <c r="CD36" s="120"/>
      <c r="CE36" s="62" t="str">
        <f t="shared" si="15"/>
        <v/>
      </c>
      <c r="CF36" s="62" t="str">
        <f t="shared" si="59"/>
        <v/>
      </c>
      <c r="CG36" s="65" t="str">
        <f t="shared" si="137"/>
        <v/>
      </c>
      <c r="CH36" s="68" t="str">
        <f t="shared" si="60"/>
        <v/>
      </c>
      <c r="CI36" s="32"/>
      <c r="CJ36" s="120"/>
      <c r="CK36" s="62" t="str">
        <f t="shared" si="16"/>
        <v/>
      </c>
      <c r="CL36" s="62" t="str">
        <f t="shared" si="61"/>
        <v/>
      </c>
      <c r="CM36" s="65" t="str">
        <f t="shared" si="138"/>
        <v/>
      </c>
      <c r="CN36" s="68" t="str">
        <f t="shared" si="62"/>
        <v/>
      </c>
      <c r="CO36" s="32"/>
      <c r="CP36" s="120"/>
      <c r="CQ36" s="62" t="str">
        <f t="shared" si="17"/>
        <v/>
      </c>
      <c r="CR36" s="62" t="str">
        <f t="shared" si="63"/>
        <v/>
      </c>
      <c r="CS36" s="65" t="str">
        <f t="shared" si="139"/>
        <v/>
      </c>
      <c r="CT36" s="68" t="str">
        <f t="shared" si="64"/>
        <v/>
      </c>
      <c r="CU36" s="32"/>
      <c r="CV36" s="120"/>
      <c r="CW36" s="62" t="str">
        <f t="shared" si="18"/>
        <v/>
      </c>
      <c r="CX36" s="62" t="str">
        <f t="shared" si="65"/>
        <v/>
      </c>
      <c r="CY36" s="65" t="str">
        <f t="shared" si="140"/>
        <v/>
      </c>
      <c r="CZ36" s="68" t="str">
        <f t="shared" si="66"/>
        <v/>
      </c>
      <c r="DA36" s="32"/>
      <c r="DB36" s="120"/>
      <c r="DC36" s="62" t="str">
        <f t="shared" si="19"/>
        <v/>
      </c>
      <c r="DD36" s="62" t="str">
        <f t="shared" si="67"/>
        <v/>
      </c>
      <c r="DE36" s="65" t="str">
        <f t="shared" si="141"/>
        <v/>
      </c>
      <c r="DF36" s="68" t="str">
        <f t="shared" si="68"/>
        <v/>
      </c>
      <c r="DG36" s="32"/>
      <c r="DH36" s="120"/>
      <c r="DI36" s="62" t="str">
        <f t="shared" si="20"/>
        <v/>
      </c>
      <c r="DJ36" s="62" t="str">
        <f t="shared" si="69"/>
        <v/>
      </c>
      <c r="DK36" s="65" t="str">
        <f t="shared" si="142"/>
        <v/>
      </c>
      <c r="DL36" s="68" t="str">
        <f t="shared" si="70"/>
        <v/>
      </c>
      <c r="DM36" s="32"/>
      <c r="DN36" s="120"/>
      <c r="DO36" s="62" t="str">
        <f t="shared" si="21"/>
        <v/>
      </c>
      <c r="DP36" s="62" t="str">
        <f t="shared" si="71"/>
        <v/>
      </c>
      <c r="DQ36" s="65" t="str">
        <f t="shared" si="143"/>
        <v/>
      </c>
      <c r="DR36" s="68" t="str">
        <f t="shared" si="72"/>
        <v/>
      </c>
      <c r="DS36" s="32"/>
      <c r="DT36" s="120"/>
      <c r="DU36" s="62" t="str">
        <f t="shared" si="22"/>
        <v/>
      </c>
      <c r="DV36" s="62" t="str">
        <f t="shared" si="73"/>
        <v/>
      </c>
      <c r="DW36" s="65" t="str">
        <f t="shared" si="144"/>
        <v/>
      </c>
      <c r="DX36" s="68" t="str">
        <f t="shared" si="74"/>
        <v/>
      </c>
      <c r="DY36" s="32"/>
      <c r="DZ36" s="120"/>
      <c r="EA36" s="62" t="str">
        <f t="shared" si="23"/>
        <v/>
      </c>
      <c r="EB36" s="62" t="str">
        <f t="shared" si="75"/>
        <v/>
      </c>
      <c r="EC36" s="65" t="str">
        <f t="shared" si="145"/>
        <v/>
      </c>
      <c r="ED36" s="68" t="str">
        <f t="shared" si="76"/>
        <v/>
      </c>
      <c r="EE36" s="32"/>
      <c r="EF36" s="120"/>
      <c r="EG36" s="62" t="str">
        <f t="shared" si="24"/>
        <v/>
      </c>
      <c r="EH36" s="62" t="str">
        <f t="shared" si="77"/>
        <v/>
      </c>
      <c r="EI36" s="65" t="str">
        <f t="shared" si="146"/>
        <v/>
      </c>
      <c r="EJ36" s="68" t="str">
        <f t="shared" si="78"/>
        <v/>
      </c>
      <c r="EK36" s="32"/>
      <c r="EL36" s="120"/>
      <c r="EM36" s="62" t="str">
        <f t="shared" si="25"/>
        <v/>
      </c>
      <c r="EN36" s="62" t="str">
        <f t="shared" si="79"/>
        <v/>
      </c>
      <c r="EO36" s="65" t="str">
        <f t="shared" si="147"/>
        <v/>
      </c>
      <c r="EP36" s="68" t="str">
        <f t="shared" si="80"/>
        <v/>
      </c>
      <c r="EQ36" s="32"/>
      <c r="ER36" s="120"/>
      <c r="ES36" s="62" t="str">
        <f t="shared" si="26"/>
        <v/>
      </c>
      <c r="ET36" s="62" t="str">
        <f t="shared" si="81"/>
        <v/>
      </c>
      <c r="EU36" s="65" t="str">
        <f t="shared" si="148"/>
        <v/>
      </c>
      <c r="EV36" s="68" t="str">
        <f t="shared" si="82"/>
        <v/>
      </c>
      <c r="EW36" s="32"/>
      <c r="EX36" s="120"/>
      <c r="EY36" s="62" t="str">
        <f t="shared" si="27"/>
        <v/>
      </c>
      <c r="EZ36" s="62" t="str">
        <f t="shared" si="83"/>
        <v/>
      </c>
      <c r="FA36" s="65" t="str">
        <f t="shared" si="149"/>
        <v/>
      </c>
      <c r="FB36" s="68" t="str">
        <f t="shared" si="84"/>
        <v/>
      </c>
      <c r="FC36" s="32"/>
      <c r="FD36" s="120"/>
      <c r="FE36" s="62" t="str">
        <f t="shared" si="28"/>
        <v/>
      </c>
      <c r="FF36" s="62" t="str">
        <f t="shared" si="85"/>
        <v/>
      </c>
      <c r="FG36" s="65" t="str">
        <f t="shared" si="150"/>
        <v/>
      </c>
      <c r="FH36" s="68" t="str">
        <f t="shared" si="86"/>
        <v/>
      </c>
      <c r="FI36" s="32"/>
      <c r="FJ36" s="120"/>
      <c r="FK36" s="62" t="str">
        <f t="shared" si="29"/>
        <v/>
      </c>
      <c r="FL36" s="62" t="str">
        <f t="shared" si="87"/>
        <v/>
      </c>
      <c r="FM36" s="65" t="str">
        <f t="shared" si="151"/>
        <v/>
      </c>
      <c r="FN36" s="68" t="str">
        <f t="shared" si="88"/>
        <v/>
      </c>
      <c r="FO36" s="32"/>
      <c r="FP36" s="120"/>
      <c r="FQ36" s="62" t="str">
        <f t="shared" si="30"/>
        <v/>
      </c>
      <c r="FR36" s="62" t="str">
        <f t="shared" si="89"/>
        <v/>
      </c>
      <c r="FS36" s="65" t="str">
        <f t="shared" si="152"/>
        <v/>
      </c>
      <c r="FT36" s="68" t="str">
        <f t="shared" si="90"/>
        <v/>
      </c>
      <c r="FU36" s="32"/>
      <c r="FV36" s="120"/>
      <c r="FW36" s="62" t="str">
        <f t="shared" si="31"/>
        <v/>
      </c>
      <c r="FX36" s="62" t="str">
        <f t="shared" si="91"/>
        <v/>
      </c>
      <c r="FY36" s="65" t="str">
        <f t="shared" si="153"/>
        <v/>
      </c>
      <c r="FZ36" s="68" t="str">
        <f t="shared" si="92"/>
        <v/>
      </c>
      <c r="GA36" s="32"/>
      <c r="GC36" s="7" t="str">
        <f t="shared" si="93"/>
        <v/>
      </c>
      <c r="GD36" s="7" t="str">
        <f t="shared" ca="1" si="32"/>
        <v/>
      </c>
      <c r="GI36" s="45">
        <f t="shared" ref="GI36:GI37" si="158">IFERROR(GI19, 0)</f>
        <v>0</v>
      </c>
      <c r="GT36" s="71" t="str">
        <f>IF(GT$9="", "", IF(AND(NOT('Personnel Details'!$N$11=""), $B36&gt;='Personnel Details'!$N$11), 'Personnel Details'!$O$11, IF(AND(NOT('Personnel Details'!$I$11=""), $B36&gt;='Personnel Details'!$I$11), 'Personnel Details'!$J$11, 'Personnel Details'!$E$11)))</f>
        <v/>
      </c>
      <c r="GU36" s="59" t="str">
        <f>IF(GT$9="", "", IF(AND(NOT('Personnel Details'!$N$11=""), $B36&gt;='Personnel Details'!$N$11), IF('Personnel Details'!$P$11="","", 'Personnel Details'!$P$11), IF(AND(NOT('Personnel Details'!$I$11=""), $B36&gt;='Personnel Details'!$I$11), IF('Personnel Details'!$K$11="", "", 'Personnel Details'!$K$11), IF('Personnel Details'!$F$11="", "", 'Personnel Details'!$F$11))))</f>
        <v/>
      </c>
      <c r="GV36" s="74" t="str">
        <f>IF(GT$9="", "", IF(AND(NOT('Personnel Details'!$N$11=""), $B36&gt;='Personnel Details'!$N$11), 'Personnel Details'!$Q$11, IF(AND(NOT('Personnel Details'!$I$11=""), $B36&gt;='Personnel Details'!$I$11), 'Personnel Details'!$L$11, 'Personnel Details'!$G$11)))</f>
        <v/>
      </c>
      <c r="GW36" s="59" t="str">
        <f t="shared" si="94"/>
        <v/>
      </c>
      <c r="GX36" s="53"/>
      <c r="GZ36" s="78" t="str">
        <f>IF(GZ$9="", "", IF(AND(NOT('Personnel Details'!$N$12=""), $B36&gt;='Personnel Details'!$N$12), 'Personnel Details'!$O$12, IF(AND(NOT('Personnel Details'!$I$12=""), $B36&gt;='Personnel Details'!$I$12), 'Personnel Details'!$J$12, 'Personnel Details'!$E$12)))</f>
        <v/>
      </c>
      <c r="HA36" s="59" t="str">
        <f>IF(GZ$9="", "", IF(AND(NOT('Personnel Details'!$N$12=""), $B36&gt;='Personnel Details'!$N$12), IF('Personnel Details'!$P$12="","", 'Personnel Details'!$P$12), IF(AND(NOT('Personnel Details'!$I$12=""), $B36&gt;='Personnel Details'!$I$12), IF('Personnel Details'!$K$12="", "", 'Personnel Details'!$K$12), IF('Personnel Details'!$F$12="", "", 'Personnel Details'!$F$12))))</f>
        <v/>
      </c>
      <c r="HB36" s="79" t="str">
        <f>IF(GZ$9="", "", IF(AND(NOT('Personnel Details'!$N$12=""), $B36&gt;='Personnel Details'!$N$12), 'Personnel Details'!$Q$12, IF(AND(NOT('Personnel Details'!$I$12=""), $B36&gt;='Personnel Details'!$I$12), 'Personnel Details'!$L$12, 'Personnel Details'!$G$12)))</f>
        <v/>
      </c>
      <c r="HC36" s="59" t="str">
        <f t="shared" si="95"/>
        <v/>
      </c>
      <c r="HD36" s="53"/>
      <c r="HF36" s="78" t="str">
        <f>IF(HF$9="", "", IF(AND(NOT('Personnel Details'!$N$13=""), $B36&gt;='Personnel Details'!$N$13), 'Personnel Details'!$O$13, IF(AND(NOT('Personnel Details'!$I$13=""), $B36&gt;='Personnel Details'!$I$13), 'Personnel Details'!$J$13, 'Personnel Details'!$E$13)))</f>
        <v/>
      </c>
      <c r="HG36" s="59" t="str">
        <f>IF(HF$9="", "", IF(AND(NOT('Personnel Details'!$N$13=""), $B36&gt;='Personnel Details'!$N$13), IF('Personnel Details'!$P$13="","", 'Personnel Details'!$P$13), IF(AND(NOT('Personnel Details'!$I$13=""), $B36&gt;='Personnel Details'!$I$13), IF('Personnel Details'!$K$13="", "", 'Personnel Details'!$K$13), IF('Personnel Details'!$F$13="", "", 'Personnel Details'!$F$13))))</f>
        <v/>
      </c>
      <c r="HH36" s="79" t="str">
        <f>IF(HF$9="", "", IF(AND(NOT('Personnel Details'!$N$13=""), $B36&gt;='Personnel Details'!$N$13), 'Personnel Details'!$Q$13, IF(AND(NOT('Personnel Details'!$I$13=""), $B36&gt;='Personnel Details'!$I$13), 'Personnel Details'!$L$13, 'Personnel Details'!$G$13)))</f>
        <v/>
      </c>
      <c r="HI36" s="59" t="str">
        <f t="shared" si="96"/>
        <v/>
      </c>
      <c r="HJ36" s="53"/>
      <c r="HL36" s="78" t="str">
        <f>IF(HL$9="", "", IF(AND(NOT('Personnel Details'!$N$14=""), $B36&gt;='Personnel Details'!$N$14), 'Personnel Details'!$O$14, IF(AND(NOT('Personnel Details'!$I$14=""), $B36&gt;='Personnel Details'!$I$14), 'Personnel Details'!$J$14, 'Personnel Details'!$E$14)))</f>
        <v/>
      </c>
      <c r="HM36" s="59" t="str">
        <f>IF(HL$9="", "", IF(AND(NOT('Personnel Details'!$N$14=""), $B36&gt;='Personnel Details'!$N$14), IF('Personnel Details'!$P$14="","", 'Personnel Details'!$P$14), IF(AND(NOT('Personnel Details'!$I$14=""), $B36&gt;='Personnel Details'!$I$14), IF('Personnel Details'!$K$14="", "", 'Personnel Details'!$K$14), IF('Personnel Details'!$F$14="", "", 'Personnel Details'!$F$14))))</f>
        <v/>
      </c>
      <c r="HN36" s="79" t="str">
        <f>IF(HL$9="", "", IF(AND(NOT('Personnel Details'!$N$14=""), $B36&gt;='Personnel Details'!$N$14), 'Personnel Details'!$Q$14, IF(AND(NOT('Personnel Details'!$I$14=""), $B36&gt;='Personnel Details'!$I$14), 'Personnel Details'!$L$14, 'Personnel Details'!$G$14)))</f>
        <v/>
      </c>
      <c r="HO36" s="59" t="str">
        <f t="shared" si="97"/>
        <v/>
      </c>
      <c r="HP36" s="53"/>
      <c r="HR36" s="78" t="str">
        <f>IF(HR$9="", "", IF(AND(NOT('Personnel Details'!$N$15=""), $B36&gt;='Personnel Details'!$N$15), 'Personnel Details'!$O$15, IF(AND(NOT('Personnel Details'!$I$15=""), $B36&gt;='Personnel Details'!$I$15), 'Personnel Details'!$J$15, 'Personnel Details'!$E$15)))</f>
        <v/>
      </c>
      <c r="HS36" s="59" t="str">
        <f>IF(HR$9="", "", IF(AND(NOT('Personnel Details'!$N$15=""), $B36&gt;='Personnel Details'!$N$15), IF('Personnel Details'!$P$15="","", 'Personnel Details'!$P$15), IF(AND(NOT('Personnel Details'!$I$15=""), $B36&gt;='Personnel Details'!$I$15), IF('Personnel Details'!$K$15="", "", 'Personnel Details'!$K$15), IF('Personnel Details'!$F$15="", "", 'Personnel Details'!$F$15))))</f>
        <v/>
      </c>
      <c r="HT36" s="79" t="str">
        <f>IF(HR$9="", "", IF(AND(NOT('Personnel Details'!$N$15=""), $B36&gt;='Personnel Details'!$N$15), 'Personnel Details'!$Q$15, IF(AND(NOT('Personnel Details'!$I$15=""), $B36&gt;='Personnel Details'!$I$15), 'Personnel Details'!$L$15, 'Personnel Details'!$G$15)))</f>
        <v/>
      </c>
      <c r="HU36" s="59" t="str">
        <f t="shared" si="98"/>
        <v/>
      </c>
      <c r="HV36" s="53"/>
      <c r="HX36" s="78" t="str">
        <f>IF(HX$9="", "", IF(AND(NOT('Personnel Details'!$N$16=""), $B36&gt;='Personnel Details'!$N$16), 'Personnel Details'!$O$16, IF(AND(NOT('Personnel Details'!$I$16=""), $B36&gt;='Personnel Details'!$I$16), 'Personnel Details'!$J$16, 'Personnel Details'!$E$16)))</f>
        <v/>
      </c>
      <c r="HY36" s="59" t="str">
        <f>IF(HX$9="", "", IF(AND(NOT('Personnel Details'!$N$16=""), $B36&gt;='Personnel Details'!$N$16), IF('Personnel Details'!$P$16="","", 'Personnel Details'!$P$16), IF(AND(NOT('Personnel Details'!$I$16=""), $B36&gt;='Personnel Details'!$I$16), IF('Personnel Details'!$K$16="", "", 'Personnel Details'!$K$16), IF('Personnel Details'!$F$16="", "", 'Personnel Details'!$F$16))))</f>
        <v/>
      </c>
      <c r="HZ36" s="79" t="str">
        <f>IF(HX$9="", "", IF(AND(NOT('Personnel Details'!$N$16=""), $B36&gt;='Personnel Details'!$N$16), 'Personnel Details'!$Q$16, IF(AND(NOT('Personnel Details'!$I$16=""), $B36&gt;='Personnel Details'!$I$16), 'Personnel Details'!$L$16, 'Personnel Details'!$G$16)))</f>
        <v/>
      </c>
      <c r="IA36" s="59" t="str">
        <f t="shared" si="99"/>
        <v/>
      </c>
      <c r="IB36" s="53"/>
      <c r="ID36" s="78" t="str">
        <f>IF(ID$9="", "", IF(AND(NOT('Personnel Details'!$N$17=""), $B36&gt;='Personnel Details'!$N$17), 'Personnel Details'!$O$17, IF(AND(NOT('Personnel Details'!$I$17=""), $B36&gt;='Personnel Details'!$I$17), 'Personnel Details'!$J$17, 'Personnel Details'!$E$17)))</f>
        <v/>
      </c>
      <c r="IE36" s="59" t="str">
        <f>IF(ID$9="", "", IF(AND(NOT('Personnel Details'!$N$17=""), $B36&gt;='Personnel Details'!$N$17), IF('Personnel Details'!$P$17="","", 'Personnel Details'!$P$17), IF(AND(NOT('Personnel Details'!$I$17=""), $B36&gt;='Personnel Details'!$I$17), IF('Personnel Details'!$K$17="", "", 'Personnel Details'!$K$17), IF('Personnel Details'!$F$17="", "", 'Personnel Details'!$F$17))))</f>
        <v/>
      </c>
      <c r="IF36" s="79" t="str">
        <f>IF(ID$9="", "", IF(AND(NOT('Personnel Details'!$N$17=""), $B36&gt;='Personnel Details'!$N$17), 'Personnel Details'!$Q$17, IF(AND(NOT('Personnel Details'!$I$17=""), $B36&gt;='Personnel Details'!$I$17), 'Personnel Details'!$L$17, 'Personnel Details'!$G$17)))</f>
        <v/>
      </c>
      <c r="IG36" s="59" t="str">
        <f t="shared" si="100"/>
        <v/>
      </c>
      <c r="IH36" s="53"/>
      <c r="IJ36" s="78" t="str">
        <f>IF(IJ$9="", "", IF(AND(NOT('Personnel Details'!$N$18=""), $B36&gt;='Personnel Details'!$N$18), 'Personnel Details'!$O$18, IF(AND(NOT('Personnel Details'!$I$18=""), $B36&gt;='Personnel Details'!$I$18), 'Personnel Details'!$J$18, 'Personnel Details'!$E$18)))</f>
        <v/>
      </c>
      <c r="IK36" s="59" t="str">
        <f>IF(IJ$9="", "", IF(AND(NOT('Personnel Details'!$N$18=""), $B36&gt;='Personnel Details'!$N$18), IF('Personnel Details'!$P$18="","", 'Personnel Details'!$P$18), IF(AND(NOT('Personnel Details'!$I$18=""), $B36&gt;='Personnel Details'!$I$18), IF('Personnel Details'!$K$18="", "", 'Personnel Details'!$K$18), IF('Personnel Details'!$F$18="", "", 'Personnel Details'!$F$18))))</f>
        <v/>
      </c>
      <c r="IL36" s="79" t="str">
        <f>IF(IJ$9="", "", IF(AND(NOT('Personnel Details'!$N$18=""), $B36&gt;='Personnel Details'!$N$18), 'Personnel Details'!$Q$18, IF(AND(NOT('Personnel Details'!$I$18=""), $B36&gt;='Personnel Details'!$I$18), 'Personnel Details'!$L$18, 'Personnel Details'!$G$18)))</f>
        <v/>
      </c>
      <c r="IM36" s="59" t="str">
        <f t="shared" si="101"/>
        <v/>
      </c>
      <c r="IN36" s="53"/>
      <c r="IP36" s="78" t="str">
        <f>IF(IP$9="", "", IF(AND(NOT('Personnel Details'!$N$19=""), $B36&gt;='Personnel Details'!$N$19), 'Personnel Details'!$O$19, IF(AND(NOT('Personnel Details'!$I$19=""), $B36&gt;='Personnel Details'!$I$19), 'Personnel Details'!$J$19, 'Personnel Details'!$E$19)))</f>
        <v/>
      </c>
      <c r="IQ36" s="59" t="str">
        <f>IF(IP$9="", "", IF(AND(NOT('Personnel Details'!$N$19=""), $B36&gt;='Personnel Details'!$N$19), IF('Personnel Details'!$P$19="","", 'Personnel Details'!$P$19), IF(AND(NOT('Personnel Details'!$I$19=""), $B36&gt;='Personnel Details'!$I$19), IF('Personnel Details'!$K$19="", "", 'Personnel Details'!$K$19), IF('Personnel Details'!$F$19="", "", 'Personnel Details'!$F$19))))</f>
        <v/>
      </c>
      <c r="IR36" s="79" t="str">
        <f>IF(IP$9="", "", IF(AND(NOT('Personnel Details'!$N$19=""), $B36&gt;='Personnel Details'!$N$19), 'Personnel Details'!$Q$19, IF(AND(NOT('Personnel Details'!$I$19=""), $B36&gt;='Personnel Details'!$I$19), 'Personnel Details'!$L$19, 'Personnel Details'!$G$19)))</f>
        <v/>
      </c>
      <c r="IS36" s="59" t="str">
        <f t="shared" si="102"/>
        <v/>
      </c>
      <c r="IT36" s="53"/>
      <c r="IV36" s="78" t="str">
        <f>IF(IV$9="", "", IF(AND(NOT('Personnel Details'!$N$20=""), $B36&gt;='Personnel Details'!$N$20), 'Personnel Details'!$O$20, IF(AND(NOT('Personnel Details'!$I$20=""), $B36&gt;='Personnel Details'!$I$20), 'Personnel Details'!$J$20, 'Personnel Details'!$E$20)))</f>
        <v/>
      </c>
      <c r="IW36" s="59" t="str">
        <f>IF(IV$9="", "", IF(AND(NOT('Personnel Details'!$N$20=""), $B36&gt;='Personnel Details'!$N$20), IF('Personnel Details'!$P$20="","", 'Personnel Details'!$P$20), IF(AND(NOT('Personnel Details'!$I$20=""), $B36&gt;='Personnel Details'!$I$20), IF('Personnel Details'!$K$20="", "", 'Personnel Details'!$K$20), IF('Personnel Details'!$F$20="", "", 'Personnel Details'!$F$20))))</f>
        <v/>
      </c>
      <c r="IX36" s="79" t="str">
        <f>IF(IV$9="", "", IF(AND(NOT('Personnel Details'!$N$20=""), $B36&gt;='Personnel Details'!$N$20), 'Personnel Details'!$Q$20, IF(AND(NOT('Personnel Details'!$I$20=""), $B36&gt;='Personnel Details'!$I$20), 'Personnel Details'!$L$20, 'Personnel Details'!$G$20)))</f>
        <v/>
      </c>
      <c r="IY36" s="59" t="str">
        <f t="shared" si="103"/>
        <v/>
      </c>
      <c r="IZ36" s="53"/>
      <c r="JB36" s="78" t="str">
        <f>IF(JB$9="", "", IF(AND(NOT('Personnel Details'!$N$21=""), $B36&gt;='Personnel Details'!$N$21), 'Personnel Details'!$O$21, IF(AND(NOT('Personnel Details'!$I$21=""), $B36&gt;='Personnel Details'!$I$21), 'Personnel Details'!$J$21, 'Personnel Details'!$E$21)))</f>
        <v/>
      </c>
      <c r="JC36" s="59" t="str">
        <f>IF(JB$9="", "", IF(AND(NOT('Personnel Details'!$N$21=""), $B36&gt;='Personnel Details'!$N$21), IF('Personnel Details'!$P$21="","", 'Personnel Details'!$P$21), IF(AND(NOT('Personnel Details'!$I$21=""), $B36&gt;='Personnel Details'!$I$21), IF('Personnel Details'!$K$21="", "", 'Personnel Details'!$K$21), IF('Personnel Details'!$F$21="", "", 'Personnel Details'!$F$21))))</f>
        <v/>
      </c>
      <c r="JD36" s="79" t="str">
        <f>IF(JB$9="", "", IF(AND(NOT('Personnel Details'!$N$21=""), $B36&gt;='Personnel Details'!$N$21), 'Personnel Details'!$Q$21, IF(AND(NOT('Personnel Details'!$I$21=""), $B36&gt;='Personnel Details'!$I$21), 'Personnel Details'!$L$21, 'Personnel Details'!$G$21)))</f>
        <v/>
      </c>
      <c r="JE36" s="59" t="str">
        <f t="shared" si="104"/>
        <v/>
      </c>
      <c r="JF36" s="53"/>
      <c r="JH36" s="78" t="str">
        <f>IF(JH$9="", "", IF(AND(NOT('Personnel Details'!$N$22=""), $B36&gt;='Personnel Details'!$N$22), 'Personnel Details'!$O$22, IF(AND(NOT('Personnel Details'!$I$22=""), $B36&gt;='Personnel Details'!$I$22), 'Personnel Details'!$J$22, 'Personnel Details'!$E$22)))</f>
        <v/>
      </c>
      <c r="JI36" s="59" t="str">
        <f>IF(JH$9="", "", IF(AND(NOT('Personnel Details'!$N$22=""), $B36&gt;='Personnel Details'!$N$22), IF('Personnel Details'!$P$22="","", 'Personnel Details'!$P$22), IF(AND(NOT('Personnel Details'!$I$22=""), $B36&gt;='Personnel Details'!$I$22), IF('Personnel Details'!$K$22="", "", 'Personnel Details'!$K$22), IF('Personnel Details'!$F$22="", "", 'Personnel Details'!$F$22))))</f>
        <v/>
      </c>
      <c r="JJ36" s="79" t="str">
        <f>IF(JH$9="", "", IF(AND(NOT('Personnel Details'!$N$22=""), $B36&gt;='Personnel Details'!$N$22), 'Personnel Details'!$Q$22, IF(AND(NOT('Personnel Details'!$I$22=""), $B36&gt;='Personnel Details'!$I$22), 'Personnel Details'!$L$22, 'Personnel Details'!$G$22)))</f>
        <v/>
      </c>
      <c r="JK36" s="59" t="str">
        <f t="shared" si="105"/>
        <v/>
      </c>
      <c r="JL36" s="53"/>
      <c r="JN36" s="78" t="str">
        <f>IF(JN$9="", "", IF(AND(NOT('Personnel Details'!$N$23=""), $B36&gt;='Personnel Details'!$N$23), 'Personnel Details'!$O$23, IF(AND(NOT('Personnel Details'!$I$23=""), $B36&gt;='Personnel Details'!$I$23), 'Personnel Details'!$J$23, 'Personnel Details'!$E$23)))</f>
        <v/>
      </c>
      <c r="JO36" s="59" t="str">
        <f>IF(JN$9="", "", IF(AND(NOT('Personnel Details'!$N$23=""), $B36&gt;='Personnel Details'!$N$23), IF('Personnel Details'!$P$23="","", 'Personnel Details'!$P$23), IF(AND(NOT('Personnel Details'!$I$23=""), $B36&gt;='Personnel Details'!$I$23), IF('Personnel Details'!$K$23="", "", 'Personnel Details'!$K$23), IF('Personnel Details'!$F$23="", "", 'Personnel Details'!$F$23))))</f>
        <v/>
      </c>
      <c r="JP36" s="79" t="str">
        <f>IF(JN$9="", "", IF(AND(NOT('Personnel Details'!$N$23=""), $B36&gt;='Personnel Details'!$N$23), 'Personnel Details'!$Q$23, IF(AND(NOT('Personnel Details'!$I$23=""), $B36&gt;='Personnel Details'!$I$23), 'Personnel Details'!$L$23, 'Personnel Details'!$G$23)))</f>
        <v/>
      </c>
      <c r="JQ36" s="59" t="str">
        <f t="shared" si="106"/>
        <v/>
      </c>
      <c r="JR36" s="53"/>
      <c r="JT36" s="78" t="str">
        <f>IF(JT$9="", "", IF(AND(NOT('Personnel Details'!$N$24=""), $B36&gt;='Personnel Details'!$N$24), 'Personnel Details'!$O$24, IF(AND(NOT('Personnel Details'!$I$24=""), $B36&gt;='Personnel Details'!$I$24), 'Personnel Details'!$J$24, 'Personnel Details'!$E$24)))</f>
        <v/>
      </c>
      <c r="JU36" s="59" t="str">
        <f>IF(JT$9="", "", IF(AND(NOT('Personnel Details'!$N$24=""), $B36&gt;='Personnel Details'!$N$24), IF('Personnel Details'!$P$24="","", 'Personnel Details'!$P$24), IF(AND(NOT('Personnel Details'!$I$24=""), $B36&gt;='Personnel Details'!$I$24), IF('Personnel Details'!$K$24="", "", 'Personnel Details'!$K$24), IF('Personnel Details'!$F$24="", "", 'Personnel Details'!$F$24))))</f>
        <v/>
      </c>
      <c r="JV36" s="79" t="str">
        <f>IF(JT$9="", "", IF(AND(NOT('Personnel Details'!$N$24=""), $B36&gt;='Personnel Details'!$N$24), 'Personnel Details'!$Q$24, IF(AND(NOT('Personnel Details'!$I$24=""), $B36&gt;='Personnel Details'!$I$24), 'Personnel Details'!$L$24, 'Personnel Details'!$G$24)))</f>
        <v/>
      </c>
      <c r="JW36" s="59" t="str">
        <f t="shared" si="107"/>
        <v/>
      </c>
      <c r="JX36" s="53"/>
      <c r="JZ36" s="78" t="str">
        <f>IF(JZ$9="", "", IF(AND(NOT('Personnel Details'!$N$25=""), $B36&gt;='Personnel Details'!$N$25), 'Personnel Details'!$O$25, IF(AND(NOT('Personnel Details'!$I$25=""), $B36&gt;='Personnel Details'!$I$25), 'Personnel Details'!$J$25, 'Personnel Details'!$E$25)))</f>
        <v/>
      </c>
      <c r="KA36" s="59" t="str">
        <f>IF(JZ$9="", "", IF(AND(NOT('Personnel Details'!$N$25=""), $B36&gt;='Personnel Details'!$N$25), IF('Personnel Details'!$P$25="","", 'Personnel Details'!$P$25), IF(AND(NOT('Personnel Details'!$I$25=""), $B36&gt;='Personnel Details'!$I$25), IF('Personnel Details'!$K$25="", "", 'Personnel Details'!$K$25), IF('Personnel Details'!$F$25="", "", 'Personnel Details'!$F$25))))</f>
        <v/>
      </c>
      <c r="KB36" s="79" t="str">
        <f>IF(JZ$9="", "", IF(AND(NOT('Personnel Details'!$N$25=""), $B36&gt;='Personnel Details'!$N$25), 'Personnel Details'!$Q$25, IF(AND(NOT('Personnel Details'!$I$25=""), $B36&gt;='Personnel Details'!$I$25), 'Personnel Details'!$L$25, 'Personnel Details'!$G$25)))</f>
        <v/>
      </c>
      <c r="KC36" s="59" t="str">
        <f t="shared" si="108"/>
        <v/>
      </c>
      <c r="KD36" s="53"/>
      <c r="KF36" s="78" t="str">
        <f>IF(KF$9="", "", IF(AND(NOT('Personnel Details'!$N$26=""), $B36&gt;='Personnel Details'!$N$26), 'Personnel Details'!$O$26, IF(AND(NOT('Personnel Details'!$I$26=""), $B36&gt;='Personnel Details'!$I$26), 'Personnel Details'!$J$26, 'Personnel Details'!$E$26)))</f>
        <v/>
      </c>
      <c r="KG36" s="59" t="str">
        <f>IF(KF$9="", "", IF(AND(NOT('Personnel Details'!$N$26=""), $B36&gt;='Personnel Details'!$N$26), IF('Personnel Details'!$P$26="","", 'Personnel Details'!$P$26), IF(AND(NOT('Personnel Details'!$I$26=""), $B36&gt;='Personnel Details'!$I$26), IF('Personnel Details'!$K$26="", "", 'Personnel Details'!$K$26), IF('Personnel Details'!$F$26="", "", 'Personnel Details'!$F$26))))</f>
        <v/>
      </c>
      <c r="KH36" s="79" t="str">
        <f>IF(KF$9="", "", IF(AND(NOT('Personnel Details'!$N$26=""), $B36&gt;='Personnel Details'!$N$26), 'Personnel Details'!$Q$26, IF(AND(NOT('Personnel Details'!$I$26=""), $B36&gt;='Personnel Details'!$I$26), 'Personnel Details'!$L$26, 'Personnel Details'!$G$26)))</f>
        <v/>
      </c>
      <c r="KI36" s="59" t="str">
        <f t="shared" si="109"/>
        <v/>
      </c>
      <c r="KJ36" s="53"/>
      <c r="KL36" s="78" t="str">
        <f>IF(KL$9="", "", IF(AND(NOT('Personnel Details'!$N$27=""), $B36&gt;='Personnel Details'!$N$27), 'Personnel Details'!$O$27, IF(AND(NOT('Personnel Details'!$I$27=""), $B36&gt;='Personnel Details'!$I$27), 'Personnel Details'!$J$27, 'Personnel Details'!$E$27)))</f>
        <v/>
      </c>
      <c r="KM36" s="59" t="str">
        <f>IF(KL$9="", "", IF(AND(NOT('Personnel Details'!$N$27=""), $B36&gt;='Personnel Details'!$N$27), IF('Personnel Details'!$P$27="","", 'Personnel Details'!$P$27), IF(AND(NOT('Personnel Details'!$I$27=""), $B36&gt;='Personnel Details'!$I$27), IF('Personnel Details'!$K$27="", "", 'Personnel Details'!$K$27), IF('Personnel Details'!$F$27="", "", 'Personnel Details'!$F$27))))</f>
        <v/>
      </c>
      <c r="KN36" s="79" t="str">
        <f>IF(KL$9="", "", IF(AND(NOT('Personnel Details'!$N$27=""), $B36&gt;='Personnel Details'!$N$27), 'Personnel Details'!$Q$27, IF(AND(NOT('Personnel Details'!$I$27=""), $B36&gt;='Personnel Details'!$I$27), 'Personnel Details'!$L$27, 'Personnel Details'!$G$27)))</f>
        <v/>
      </c>
      <c r="KO36" s="59" t="str">
        <f t="shared" si="110"/>
        <v/>
      </c>
      <c r="KP36" s="53"/>
      <c r="KR36" s="78" t="str">
        <f>IF(KR$9="", "", IF(AND(NOT('Personnel Details'!$N$28=""), $B36&gt;='Personnel Details'!$N$28), 'Personnel Details'!$O$28, IF(AND(NOT('Personnel Details'!$I$28=""), $B36&gt;='Personnel Details'!$I$28), 'Personnel Details'!$J$28, 'Personnel Details'!$E$28)))</f>
        <v/>
      </c>
      <c r="KS36" s="59" t="str">
        <f>IF(KR$9="", "", IF(AND(NOT('Personnel Details'!$N$28=""), $B36&gt;='Personnel Details'!$N$28), IF('Personnel Details'!$P$28="","", 'Personnel Details'!$P$28), IF(AND(NOT('Personnel Details'!$I$28=""), $B36&gt;='Personnel Details'!$I$28), IF('Personnel Details'!$K$28="", "", 'Personnel Details'!$K$28), IF('Personnel Details'!$F$28="", "", 'Personnel Details'!$F$28))))</f>
        <v/>
      </c>
      <c r="KT36" s="79" t="str">
        <f>IF(KR$9="", "", IF(AND(NOT('Personnel Details'!$N$28=""), $B36&gt;='Personnel Details'!$N$28), 'Personnel Details'!$Q$28, IF(AND(NOT('Personnel Details'!$I$28=""), $B36&gt;='Personnel Details'!$I$28), 'Personnel Details'!$L$28, 'Personnel Details'!$G$28)))</f>
        <v/>
      </c>
      <c r="KU36" s="59" t="str">
        <f t="shared" si="111"/>
        <v/>
      </c>
      <c r="KV36" s="53"/>
      <c r="KX36" s="78" t="str">
        <f>IF(KX$9="", "", IF(AND(NOT('Personnel Details'!$N$29=""), $B36&gt;='Personnel Details'!$N$29), 'Personnel Details'!$O$29, IF(AND(NOT('Personnel Details'!$I$29=""), $B36&gt;='Personnel Details'!$I$29), 'Personnel Details'!$J$29, 'Personnel Details'!$E$29)))</f>
        <v/>
      </c>
      <c r="KY36" s="59" t="str">
        <f>IF(KX$9="", "", IF(AND(NOT('Personnel Details'!$N$29=""), $B36&gt;='Personnel Details'!$N$29), IF('Personnel Details'!$P$29="","", 'Personnel Details'!$P$29), IF(AND(NOT('Personnel Details'!$I$29=""), $B36&gt;='Personnel Details'!$I$29), IF('Personnel Details'!$K$29="", "", 'Personnel Details'!$K$29), IF('Personnel Details'!$F$29="", "", 'Personnel Details'!$F$29))))</f>
        <v/>
      </c>
      <c r="KZ36" s="79" t="str">
        <f>IF(KX$9="", "", IF(AND(NOT('Personnel Details'!$N$29=""), $B36&gt;='Personnel Details'!$N$29), 'Personnel Details'!$Q$29, IF(AND(NOT('Personnel Details'!$I$29=""), $B36&gt;='Personnel Details'!$I$29), 'Personnel Details'!$L$29, 'Personnel Details'!$G$29)))</f>
        <v/>
      </c>
      <c r="LA36" s="59" t="str">
        <f t="shared" si="112"/>
        <v/>
      </c>
      <c r="LB36" s="53"/>
      <c r="LD36" s="78" t="str">
        <f>IF(LD$9="", "", IF(AND(NOT('Personnel Details'!$N$30=""), $B36&gt;='Personnel Details'!$N$30), 'Personnel Details'!$O$30, IF(AND(NOT('Personnel Details'!$I$30=""), $B36&gt;='Personnel Details'!$I$30), 'Personnel Details'!$J$30, 'Personnel Details'!$E$30)))</f>
        <v/>
      </c>
      <c r="LE36" s="59" t="str">
        <f>IF(LD$9="", "", IF(AND(NOT('Personnel Details'!$N$30=""), $B36&gt;='Personnel Details'!$N$30), IF('Personnel Details'!$P$30="","", 'Personnel Details'!$P$30), IF(AND(NOT('Personnel Details'!$I$30=""), $B36&gt;='Personnel Details'!$I$30), IF('Personnel Details'!$K$30="", "", 'Personnel Details'!$K$30), IF('Personnel Details'!$F$30="", "", 'Personnel Details'!$F$30))))</f>
        <v/>
      </c>
      <c r="LF36" s="79" t="str">
        <f>IF(LD$9="", "", IF(AND(NOT('Personnel Details'!$N$30=""), $B36&gt;='Personnel Details'!$N$30), 'Personnel Details'!$Q$30, IF(AND(NOT('Personnel Details'!$I$30=""), $B36&gt;='Personnel Details'!$I$30), 'Personnel Details'!$L$30, 'Personnel Details'!$G$30)))</f>
        <v/>
      </c>
      <c r="LG36" s="59" t="str">
        <f t="shared" si="113"/>
        <v/>
      </c>
      <c r="LH36" s="53"/>
      <c r="LJ36" s="78" t="str">
        <f>IF(LJ$9="", "", IF(AND(NOT('Personnel Details'!$N$31=""), $B36&gt;='Personnel Details'!$N$31), 'Personnel Details'!$O$31, IF(AND(NOT('Personnel Details'!$I$31=""), $B36&gt;='Personnel Details'!$I$31), 'Personnel Details'!$J$31, 'Personnel Details'!$E$31)))</f>
        <v/>
      </c>
      <c r="LK36" s="59" t="str">
        <f>IF(LJ$9="", "", IF(AND(NOT('Personnel Details'!$N$31=""), $B36&gt;='Personnel Details'!$N$31), IF('Personnel Details'!$P$31="","", 'Personnel Details'!$P$31), IF(AND(NOT('Personnel Details'!$I$31=""), $B36&gt;='Personnel Details'!$I$31), IF('Personnel Details'!$K$31="", "", 'Personnel Details'!$K$31), IF('Personnel Details'!$F$31="", "", 'Personnel Details'!$F$31))))</f>
        <v/>
      </c>
      <c r="LL36" s="79" t="str">
        <f>IF(LJ$9="", "", IF(AND(NOT('Personnel Details'!$N$31=""), $B36&gt;='Personnel Details'!$N$31), 'Personnel Details'!$Q$31, IF(AND(NOT('Personnel Details'!$I$31=""), $B36&gt;='Personnel Details'!$I$31), 'Personnel Details'!$L$31, 'Personnel Details'!$G$31)))</f>
        <v/>
      </c>
      <c r="LM36" s="59" t="str">
        <f t="shared" si="114"/>
        <v/>
      </c>
      <c r="LN36" s="53"/>
      <c r="LP36" s="78" t="str">
        <f>IF(LP$9="", "", IF(AND(NOT('Personnel Details'!$N$32=""), $B36&gt;='Personnel Details'!$N$32), 'Personnel Details'!$O$32, IF(AND(NOT('Personnel Details'!$I$32=""), $B36&gt;='Personnel Details'!$I$32), 'Personnel Details'!$J$32, 'Personnel Details'!$E$32)))</f>
        <v/>
      </c>
      <c r="LQ36" s="59" t="str">
        <f>IF(LP$9="", "", IF(AND(NOT('Personnel Details'!$N$32=""), $B36&gt;='Personnel Details'!$N$32), IF('Personnel Details'!$P$32="","", 'Personnel Details'!$P$32), IF(AND(NOT('Personnel Details'!$I$32=""), $B36&gt;='Personnel Details'!$I$32), IF('Personnel Details'!$K$32="", "", 'Personnel Details'!$K$32), IF('Personnel Details'!$F$32="", "", 'Personnel Details'!$F$32))))</f>
        <v/>
      </c>
      <c r="LR36" s="79" t="str">
        <f>IF(LP$9="", "", IF(AND(NOT('Personnel Details'!$N$32=""), $B36&gt;='Personnel Details'!$N$32), 'Personnel Details'!$Q$32, IF(AND(NOT('Personnel Details'!$I$32=""), $B36&gt;='Personnel Details'!$I$32), 'Personnel Details'!$L$32, 'Personnel Details'!$G$32)))</f>
        <v/>
      </c>
      <c r="LS36" s="59" t="str">
        <f t="shared" si="115"/>
        <v/>
      </c>
      <c r="LT36" s="53"/>
      <c r="LV36" s="78" t="str">
        <f>IF(LV$9="", "", IF(AND(NOT('Personnel Details'!$N$33=""), $B36&gt;='Personnel Details'!$N$33), 'Personnel Details'!$O$33, IF(AND(NOT('Personnel Details'!$I$33=""), $B36&gt;='Personnel Details'!$I$33), 'Personnel Details'!$J$33, 'Personnel Details'!$E$33)))</f>
        <v/>
      </c>
      <c r="LW36" s="59" t="str">
        <f>IF(LV$9="", "", IF(AND(NOT('Personnel Details'!$N$33=""), $B36&gt;='Personnel Details'!$N$33), IF('Personnel Details'!$P$33="","", 'Personnel Details'!$P$33), IF(AND(NOT('Personnel Details'!$I$33=""), $B36&gt;='Personnel Details'!$I$33), IF('Personnel Details'!$K$33="", "", 'Personnel Details'!$K$33), IF('Personnel Details'!$F$33="", "", 'Personnel Details'!$F$33))))</f>
        <v/>
      </c>
      <c r="LX36" s="79" t="str">
        <f>IF(LV$9="", "", IF(AND(NOT('Personnel Details'!$N$33=""), $B36&gt;='Personnel Details'!$N$33), 'Personnel Details'!$Q$33, IF(AND(NOT('Personnel Details'!$I$33=""), $B36&gt;='Personnel Details'!$I$33), 'Personnel Details'!$L$33, 'Personnel Details'!$G$33)))</f>
        <v/>
      </c>
      <c r="LY36" s="59" t="str">
        <f t="shared" si="116"/>
        <v/>
      </c>
      <c r="LZ36" s="53"/>
      <c r="MB36" s="78" t="str">
        <f>IF(MB$9="", "", IF(AND(NOT('Personnel Details'!$N$34=""), $B36&gt;='Personnel Details'!$N$34), 'Personnel Details'!$O$34, IF(AND(NOT('Personnel Details'!$I$34=""), $B36&gt;='Personnel Details'!$I$34), 'Personnel Details'!$J$34, 'Personnel Details'!$E$34)))</f>
        <v/>
      </c>
      <c r="MC36" s="59" t="str">
        <f>IF(MB$9="", "", IF(AND(NOT('Personnel Details'!$N$34=""), $B36&gt;='Personnel Details'!$N$34), IF('Personnel Details'!$P$34="","", 'Personnel Details'!$P$34), IF(AND(NOT('Personnel Details'!$I$34=""), $B36&gt;='Personnel Details'!$I$34), IF('Personnel Details'!$K$34="", "", 'Personnel Details'!$K$34), IF('Personnel Details'!$F$34="", "", 'Personnel Details'!$F$34))))</f>
        <v/>
      </c>
      <c r="MD36" s="79" t="str">
        <f>IF(MB$9="", "", IF(AND(NOT('Personnel Details'!$N$34=""), $B36&gt;='Personnel Details'!$N$34), 'Personnel Details'!$Q$34, IF(AND(NOT('Personnel Details'!$I$34=""), $B36&gt;='Personnel Details'!$I$34), 'Personnel Details'!$L$34, 'Personnel Details'!$G$34)))</f>
        <v/>
      </c>
      <c r="ME36" s="59" t="str">
        <f t="shared" si="117"/>
        <v/>
      </c>
      <c r="MF36" s="53"/>
      <c r="MH36" s="78" t="str">
        <f>IF(MH$9="", "", IF(AND(NOT('Personnel Details'!$N$35=""), $B36&gt;='Personnel Details'!$N$35), 'Personnel Details'!$O$35, IF(AND(NOT('Personnel Details'!$I$35=""), $B36&gt;='Personnel Details'!$I$35), 'Personnel Details'!$J$35, 'Personnel Details'!$E$35)))</f>
        <v/>
      </c>
      <c r="MI36" s="59" t="str">
        <f>IF(MH$9="", "", IF(AND(NOT('Personnel Details'!$N$35=""), $B36&gt;='Personnel Details'!$N$35), IF('Personnel Details'!$P$35="","", 'Personnel Details'!$P$35), IF(AND(NOT('Personnel Details'!$I$35=""), $B36&gt;='Personnel Details'!$I$35), IF('Personnel Details'!$K$35="", "", 'Personnel Details'!$K$35), IF('Personnel Details'!$F$35="", "", 'Personnel Details'!$F$35))))</f>
        <v/>
      </c>
      <c r="MJ36" s="79" t="str">
        <f>IF(MH$9="", "", IF(AND(NOT('Personnel Details'!$N$35=""), $B36&gt;='Personnel Details'!$N$35), 'Personnel Details'!$Q$35, IF(AND(NOT('Personnel Details'!$I$35=""), $B36&gt;='Personnel Details'!$I$35), 'Personnel Details'!$L$35, 'Personnel Details'!$G$35)))</f>
        <v/>
      </c>
      <c r="MK36" s="59" t="str">
        <f t="shared" si="118"/>
        <v/>
      </c>
      <c r="ML36" s="53"/>
      <c r="MN36" s="78" t="str">
        <f>IF(MN$9="", "", IF(AND(NOT('Personnel Details'!$N$36=""), $B36&gt;='Personnel Details'!$N$36), 'Personnel Details'!$O$36, IF(AND(NOT('Personnel Details'!$I$36=""), $B36&gt;='Personnel Details'!$I$36), 'Personnel Details'!$J$36, 'Personnel Details'!$E$36)))</f>
        <v/>
      </c>
      <c r="MO36" s="59" t="str">
        <f>IF(MN$9="", "", IF(AND(NOT('Personnel Details'!$N$36=""), $B36&gt;='Personnel Details'!$N$36), IF('Personnel Details'!$P$36="","", 'Personnel Details'!$P$36), IF(AND(NOT('Personnel Details'!$I$36=""), $B36&gt;='Personnel Details'!$I$36), IF('Personnel Details'!$K$36="", "", 'Personnel Details'!$K$36), IF('Personnel Details'!$F$36="", "", 'Personnel Details'!$F$36))))</f>
        <v/>
      </c>
      <c r="MP36" s="79" t="str">
        <f>IF(MN$9="", "", IF(AND(NOT('Personnel Details'!$N$36=""), $B36&gt;='Personnel Details'!$N$36), 'Personnel Details'!$Q$36, IF(AND(NOT('Personnel Details'!$I$36=""), $B36&gt;='Personnel Details'!$I$36), 'Personnel Details'!$L$36, 'Personnel Details'!$G$36)))</f>
        <v/>
      </c>
      <c r="MQ36" s="59" t="str">
        <f t="shared" si="119"/>
        <v/>
      </c>
      <c r="MR36" s="53"/>
      <c r="MT36" s="78" t="str">
        <f>IF(MT$9="", "", IF(AND(NOT('Personnel Details'!$N$37=""), $B36&gt;='Personnel Details'!$N$37), 'Personnel Details'!$O$37, IF(AND(NOT('Personnel Details'!$I$37=""), $B36&gt;='Personnel Details'!$I$37), 'Personnel Details'!$J$37, 'Personnel Details'!$E$37)))</f>
        <v/>
      </c>
      <c r="MU36" s="59" t="str">
        <f>IF(MT$9="", "", IF(AND(NOT('Personnel Details'!$N$37=""), $B36&gt;='Personnel Details'!$N$37), IF('Personnel Details'!$P$37="","", 'Personnel Details'!$P$37), IF(AND(NOT('Personnel Details'!$I$37=""), $B36&gt;='Personnel Details'!$I$37), IF('Personnel Details'!$K$37="", "", 'Personnel Details'!$K$37), IF('Personnel Details'!$F$37="", "", 'Personnel Details'!$F$37))))</f>
        <v/>
      </c>
      <c r="MV36" s="79" t="str">
        <f>IF(MT$9="", "", IF(AND(NOT('Personnel Details'!$N$37=""), $B36&gt;='Personnel Details'!$N$37), 'Personnel Details'!$Q$37, IF(AND(NOT('Personnel Details'!$I$37=""), $B36&gt;='Personnel Details'!$I$37), 'Personnel Details'!$L$37, 'Personnel Details'!$G$37)))</f>
        <v/>
      </c>
      <c r="MW36" s="59" t="str">
        <f t="shared" si="120"/>
        <v/>
      </c>
      <c r="MX36" s="53"/>
      <c r="MZ36" s="78" t="str">
        <f>IF(MZ$9="", "", IF(AND(NOT('Personnel Details'!$N$38=""), $B36&gt;='Personnel Details'!$N$38), 'Personnel Details'!$O$38, IF(AND(NOT('Personnel Details'!$I$38=""), $B36&gt;='Personnel Details'!$I$38), 'Personnel Details'!$J$38, 'Personnel Details'!$E$38)))</f>
        <v/>
      </c>
      <c r="NA36" s="59" t="str">
        <f>IF(MZ$9="", "", IF(AND(NOT('Personnel Details'!$N$38=""), $B36&gt;='Personnel Details'!$N$38), IF('Personnel Details'!$P$38="","", 'Personnel Details'!$P$38), IF(AND(NOT('Personnel Details'!$I$38=""), $B36&gt;='Personnel Details'!$I$38), IF('Personnel Details'!$K$38="", "", 'Personnel Details'!$K$38), IF('Personnel Details'!$F$38="", "", 'Personnel Details'!$F$38))))</f>
        <v/>
      </c>
      <c r="NB36" s="79" t="str">
        <f>IF(MZ$9="", "", IF(AND(NOT('Personnel Details'!$N$38=""), $B36&gt;='Personnel Details'!$N$38), 'Personnel Details'!$Q$38, IF(AND(NOT('Personnel Details'!$I$38=""), $B36&gt;='Personnel Details'!$I$38), 'Personnel Details'!$L$38, 'Personnel Details'!$G$38)))</f>
        <v/>
      </c>
      <c r="NC36" s="59" t="str">
        <f t="shared" si="121"/>
        <v/>
      </c>
      <c r="ND36" s="53"/>
      <c r="NF36" s="78" t="str">
        <f>IF(NF$9="", "", IF(AND(NOT('Personnel Details'!$N$39=""), $B36&gt;='Personnel Details'!$N$39), 'Personnel Details'!$O$39, IF(AND(NOT('Personnel Details'!$I$39=""), $B36&gt;='Personnel Details'!$I$39), 'Personnel Details'!$J$39, 'Personnel Details'!$E$39)))</f>
        <v/>
      </c>
      <c r="NG36" s="59" t="str">
        <f>IF(NF$9="", "", IF(AND(NOT('Personnel Details'!$N$39=""), $B36&gt;='Personnel Details'!$N$39), IF('Personnel Details'!$P$39="","", 'Personnel Details'!$P$39), IF(AND(NOT('Personnel Details'!$I$39=""), $B36&gt;='Personnel Details'!$I$39), IF('Personnel Details'!$K$39="", "", 'Personnel Details'!$K$39), IF('Personnel Details'!$F$39="", "", 'Personnel Details'!$F$39))))</f>
        <v/>
      </c>
      <c r="NH36" s="79" t="str">
        <f>IF(NF$9="", "", IF(AND(NOT('Personnel Details'!$N$39=""), $B36&gt;='Personnel Details'!$N$39), 'Personnel Details'!$Q$39, IF(AND(NOT('Personnel Details'!$I$39=""), $B36&gt;='Personnel Details'!$I$39), 'Personnel Details'!$L$39, 'Personnel Details'!$G$39)))</f>
        <v/>
      </c>
      <c r="NI36" s="59" t="str">
        <f t="shared" si="122"/>
        <v/>
      </c>
      <c r="NJ36" s="53"/>
      <c r="NL36" s="78" t="str">
        <f>IF(NL$9="", "", IF(AND(NOT('Personnel Details'!$N$40=""), $B36&gt;='Personnel Details'!$N$40), 'Personnel Details'!$O$40, IF(AND(NOT('Personnel Details'!$I$40=""), $B36&gt;='Personnel Details'!$I$40), 'Personnel Details'!$J$40, 'Personnel Details'!$E$40)))</f>
        <v/>
      </c>
      <c r="NM36" s="59" t="str">
        <f>IF(NL$9="", "", IF(AND(NOT('Personnel Details'!$N$40=""), $B36&gt;='Personnel Details'!$N$40), IF('Personnel Details'!$P$40="","", 'Personnel Details'!$P$40), IF(AND(NOT('Personnel Details'!$I$40=""), $B36&gt;='Personnel Details'!$I$40), IF('Personnel Details'!$K$40="", "", 'Personnel Details'!$K$40), IF('Personnel Details'!$F$40="", "", 'Personnel Details'!$F$40))))</f>
        <v/>
      </c>
      <c r="NN36" s="79" t="str">
        <f>IF(NL$9="", "", IF(AND(NOT('Personnel Details'!$N$40=""), $B36&gt;='Personnel Details'!$N$40), 'Personnel Details'!$Q$40, IF(AND(NOT('Personnel Details'!$I$40=""), $B36&gt;='Personnel Details'!$I$40), 'Personnel Details'!$L$40, 'Personnel Details'!$G$40)))</f>
        <v/>
      </c>
      <c r="NO36" s="59" t="str">
        <f t="shared" si="123"/>
        <v/>
      </c>
      <c r="NP36" s="53"/>
    </row>
    <row r="37" spans="1:380" x14ac:dyDescent="0.25">
      <c r="A37" s="32"/>
      <c r="B37" s="113" t="str">
        <f>IFERROR(IF(B36+1&gt;'Personnel Details'!$U$5, "", B36+1), "")</f>
        <v/>
      </c>
      <c r="C37" s="32"/>
      <c r="D37" s="120"/>
      <c r="E37" s="13" t="str">
        <f t="shared" si="2"/>
        <v/>
      </c>
      <c r="F37" s="13" t="str">
        <f t="shared" si="33"/>
        <v/>
      </c>
      <c r="G37" s="56" t="str">
        <f t="shared" si="124"/>
        <v/>
      </c>
      <c r="H37" s="16" t="str">
        <f t="shared" si="34"/>
        <v/>
      </c>
      <c r="I37" s="32"/>
      <c r="J37" s="120"/>
      <c r="K37" s="62" t="str">
        <f t="shared" si="3"/>
        <v/>
      </c>
      <c r="L37" s="62" t="str">
        <f t="shared" si="35"/>
        <v/>
      </c>
      <c r="M37" s="65" t="str">
        <f t="shared" si="125"/>
        <v/>
      </c>
      <c r="N37" s="68" t="str">
        <f t="shared" si="36"/>
        <v/>
      </c>
      <c r="O37" s="32"/>
      <c r="P37" s="120"/>
      <c r="Q37" s="62" t="str">
        <f t="shared" si="4"/>
        <v/>
      </c>
      <c r="R37" s="62" t="str">
        <f t="shared" si="37"/>
        <v/>
      </c>
      <c r="S37" s="65" t="str">
        <f t="shared" si="126"/>
        <v/>
      </c>
      <c r="T37" s="68" t="str">
        <f t="shared" si="38"/>
        <v/>
      </c>
      <c r="U37" s="32"/>
      <c r="V37" s="120"/>
      <c r="W37" s="62" t="str">
        <f t="shared" si="5"/>
        <v/>
      </c>
      <c r="X37" s="62" t="str">
        <f t="shared" si="39"/>
        <v/>
      </c>
      <c r="Y37" s="65" t="str">
        <f t="shared" si="127"/>
        <v/>
      </c>
      <c r="Z37" s="68" t="str">
        <f t="shared" si="40"/>
        <v/>
      </c>
      <c r="AA37" s="32"/>
      <c r="AB37" s="120"/>
      <c r="AC37" s="62" t="str">
        <f t="shared" si="6"/>
        <v/>
      </c>
      <c r="AD37" s="62" t="str">
        <f t="shared" si="41"/>
        <v/>
      </c>
      <c r="AE37" s="65" t="str">
        <f t="shared" si="128"/>
        <v/>
      </c>
      <c r="AF37" s="68" t="str">
        <f t="shared" si="42"/>
        <v/>
      </c>
      <c r="AG37" s="32"/>
      <c r="AH37" s="120"/>
      <c r="AI37" s="62" t="str">
        <f t="shared" si="7"/>
        <v/>
      </c>
      <c r="AJ37" s="62" t="str">
        <f t="shared" si="43"/>
        <v/>
      </c>
      <c r="AK37" s="65" t="str">
        <f t="shared" si="129"/>
        <v/>
      </c>
      <c r="AL37" s="68" t="str">
        <f t="shared" si="44"/>
        <v/>
      </c>
      <c r="AM37" s="32"/>
      <c r="AN37" s="120"/>
      <c r="AO37" s="62" t="str">
        <f t="shared" si="8"/>
        <v/>
      </c>
      <c r="AP37" s="62" t="str">
        <f t="shared" si="45"/>
        <v/>
      </c>
      <c r="AQ37" s="65" t="str">
        <f t="shared" si="130"/>
        <v/>
      </c>
      <c r="AR37" s="68" t="str">
        <f t="shared" si="46"/>
        <v/>
      </c>
      <c r="AS37" s="32"/>
      <c r="AT37" s="120"/>
      <c r="AU37" s="62" t="str">
        <f t="shared" si="9"/>
        <v/>
      </c>
      <c r="AV37" s="62" t="str">
        <f t="shared" si="47"/>
        <v/>
      </c>
      <c r="AW37" s="65" t="str">
        <f t="shared" si="131"/>
        <v/>
      </c>
      <c r="AX37" s="68" t="str">
        <f t="shared" si="48"/>
        <v/>
      </c>
      <c r="AY37" s="32"/>
      <c r="AZ37" s="120"/>
      <c r="BA37" s="62" t="str">
        <f t="shared" si="10"/>
        <v/>
      </c>
      <c r="BB37" s="62" t="str">
        <f t="shared" si="49"/>
        <v/>
      </c>
      <c r="BC37" s="65" t="str">
        <f t="shared" si="132"/>
        <v/>
      </c>
      <c r="BD37" s="68" t="str">
        <f t="shared" si="50"/>
        <v/>
      </c>
      <c r="BE37" s="32"/>
      <c r="BF37" s="120"/>
      <c r="BG37" s="62" t="str">
        <f t="shared" si="11"/>
        <v/>
      </c>
      <c r="BH37" s="62" t="str">
        <f t="shared" si="51"/>
        <v/>
      </c>
      <c r="BI37" s="65" t="str">
        <f t="shared" si="133"/>
        <v/>
      </c>
      <c r="BJ37" s="68" t="str">
        <f t="shared" si="52"/>
        <v/>
      </c>
      <c r="BK37" s="32"/>
      <c r="BL37" s="120"/>
      <c r="BM37" s="62" t="str">
        <f t="shared" si="12"/>
        <v/>
      </c>
      <c r="BN37" s="62" t="str">
        <f t="shared" si="53"/>
        <v/>
      </c>
      <c r="BO37" s="65" t="str">
        <f t="shared" si="134"/>
        <v/>
      </c>
      <c r="BP37" s="68" t="str">
        <f t="shared" si="54"/>
        <v/>
      </c>
      <c r="BQ37" s="32"/>
      <c r="BR37" s="120"/>
      <c r="BS37" s="62" t="str">
        <f t="shared" si="13"/>
        <v/>
      </c>
      <c r="BT37" s="62" t="str">
        <f t="shared" si="55"/>
        <v/>
      </c>
      <c r="BU37" s="65" t="str">
        <f t="shared" si="135"/>
        <v/>
      </c>
      <c r="BV37" s="68" t="str">
        <f t="shared" si="56"/>
        <v/>
      </c>
      <c r="BW37" s="32"/>
      <c r="BX37" s="120"/>
      <c r="BY37" s="62" t="str">
        <f t="shared" si="14"/>
        <v/>
      </c>
      <c r="BZ37" s="62" t="str">
        <f t="shared" si="57"/>
        <v/>
      </c>
      <c r="CA37" s="65" t="str">
        <f t="shared" si="136"/>
        <v/>
      </c>
      <c r="CB37" s="68" t="str">
        <f t="shared" si="58"/>
        <v/>
      </c>
      <c r="CC37" s="32"/>
      <c r="CD37" s="120"/>
      <c r="CE37" s="62" t="str">
        <f t="shared" si="15"/>
        <v/>
      </c>
      <c r="CF37" s="62" t="str">
        <f t="shared" si="59"/>
        <v/>
      </c>
      <c r="CG37" s="65" t="str">
        <f t="shared" si="137"/>
        <v/>
      </c>
      <c r="CH37" s="68" t="str">
        <f t="shared" si="60"/>
        <v/>
      </c>
      <c r="CI37" s="32"/>
      <c r="CJ37" s="120"/>
      <c r="CK37" s="62" t="str">
        <f t="shared" si="16"/>
        <v/>
      </c>
      <c r="CL37" s="62" t="str">
        <f t="shared" si="61"/>
        <v/>
      </c>
      <c r="CM37" s="65" t="str">
        <f t="shared" si="138"/>
        <v/>
      </c>
      <c r="CN37" s="68" t="str">
        <f t="shared" si="62"/>
        <v/>
      </c>
      <c r="CO37" s="32"/>
      <c r="CP37" s="120"/>
      <c r="CQ37" s="62" t="str">
        <f t="shared" si="17"/>
        <v/>
      </c>
      <c r="CR37" s="62" t="str">
        <f t="shared" si="63"/>
        <v/>
      </c>
      <c r="CS37" s="65" t="str">
        <f t="shared" si="139"/>
        <v/>
      </c>
      <c r="CT37" s="68" t="str">
        <f t="shared" si="64"/>
        <v/>
      </c>
      <c r="CU37" s="32"/>
      <c r="CV37" s="120"/>
      <c r="CW37" s="62" t="str">
        <f t="shared" si="18"/>
        <v/>
      </c>
      <c r="CX37" s="62" t="str">
        <f t="shared" si="65"/>
        <v/>
      </c>
      <c r="CY37" s="65" t="str">
        <f t="shared" si="140"/>
        <v/>
      </c>
      <c r="CZ37" s="68" t="str">
        <f t="shared" si="66"/>
        <v/>
      </c>
      <c r="DA37" s="32"/>
      <c r="DB37" s="120"/>
      <c r="DC37" s="62" t="str">
        <f t="shared" si="19"/>
        <v/>
      </c>
      <c r="DD37" s="62" t="str">
        <f t="shared" si="67"/>
        <v/>
      </c>
      <c r="DE37" s="65" t="str">
        <f t="shared" si="141"/>
        <v/>
      </c>
      <c r="DF37" s="68" t="str">
        <f t="shared" si="68"/>
        <v/>
      </c>
      <c r="DG37" s="32"/>
      <c r="DH37" s="120"/>
      <c r="DI37" s="62" t="str">
        <f t="shared" si="20"/>
        <v/>
      </c>
      <c r="DJ37" s="62" t="str">
        <f t="shared" si="69"/>
        <v/>
      </c>
      <c r="DK37" s="65" t="str">
        <f t="shared" si="142"/>
        <v/>
      </c>
      <c r="DL37" s="68" t="str">
        <f t="shared" si="70"/>
        <v/>
      </c>
      <c r="DM37" s="32"/>
      <c r="DN37" s="120"/>
      <c r="DO37" s="62" t="str">
        <f t="shared" si="21"/>
        <v/>
      </c>
      <c r="DP37" s="62" t="str">
        <f t="shared" si="71"/>
        <v/>
      </c>
      <c r="DQ37" s="65" t="str">
        <f t="shared" si="143"/>
        <v/>
      </c>
      <c r="DR37" s="68" t="str">
        <f t="shared" si="72"/>
        <v/>
      </c>
      <c r="DS37" s="32"/>
      <c r="DT37" s="120"/>
      <c r="DU37" s="62" t="str">
        <f t="shared" si="22"/>
        <v/>
      </c>
      <c r="DV37" s="62" t="str">
        <f t="shared" si="73"/>
        <v/>
      </c>
      <c r="DW37" s="65" t="str">
        <f t="shared" si="144"/>
        <v/>
      </c>
      <c r="DX37" s="68" t="str">
        <f t="shared" si="74"/>
        <v/>
      </c>
      <c r="DY37" s="32"/>
      <c r="DZ37" s="120"/>
      <c r="EA37" s="62" t="str">
        <f t="shared" si="23"/>
        <v/>
      </c>
      <c r="EB37" s="62" t="str">
        <f t="shared" si="75"/>
        <v/>
      </c>
      <c r="EC37" s="65" t="str">
        <f t="shared" si="145"/>
        <v/>
      </c>
      <c r="ED37" s="68" t="str">
        <f t="shared" si="76"/>
        <v/>
      </c>
      <c r="EE37" s="32"/>
      <c r="EF37" s="120"/>
      <c r="EG37" s="62" t="str">
        <f t="shared" si="24"/>
        <v/>
      </c>
      <c r="EH37" s="62" t="str">
        <f t="shared" si="77"/>
        <v/>
      </c>
      <c r="EI37" s="65" t="str">
        <f t="shared" si="146"/>
        <v/>
      </c>
      <c r="EJ37" s="68" t="str">
        <f t="shared" si="78"/>
        <v/>
      </c>
      <c r="EK37" s="32"/>
      <c r="EL37" s="120"/>
      <c r="EM37" s="62" t="str">
        <f t="shared" si="25"/>
        <v/>
      </c>
      <c r="EN37" s="62" t="str">
        <f t="shared" si="79"/>
        <v/>
      </c>
      <c r="EO37" s="65" t="str">
        <f t="shared" si="147"/>
        <v/>
      </c>
      <c r="EP37" s="68" t="str">
        <f t="shared" si="80"/>
        <v/>
      </c>
      <c r="EQ37" s="32"/>
      <c r="ER37" s="120"/>
      <c r="ES37" s="62" t="str">
        <f t="shared" si="26"/>
        <v/>
      </c>
      <c r="ET37" s="62" t="str">
        <f t="shared" si="81"/>
        <v/>
      </c>
      <c r="EU37" s="65" t="str">
        <f t="shared" si="148"/>
        <v/>
      </c>
      <c r="EV37" s="68" t="str">
        <f t="shared" si="82"/>
        <v/>
      </c>
      <c r="EW37" s="32"/>
      <c r="EX37" s="120"/>
      <c r="EY37" s="62" t="str">
        <f t="shared" si="27"/>
        <v/>
      </c>
      <c r="EZ37" s="62" t="str">
        <f t="shared" si="83"/>
        <v/>
      </c>
      <c r="FA37" s="65" t="str">
        <f t="shared" si="149"/>
        <v/>
      </c>
      <c r="FB37" s="68" t="str">
        <f t="shared" si="84"/>
        <v/>
      </c>
      <c r="FC37" s="32"/>
      <c r="FD37" s="120"/>
      <c r="FE37" s="62" t="str">
        <f t="shared" si="28"/>
        <v/>
      </c>
      <c r="FF37" s="62" t="str">
        <f t="shared" si="85"/>
        <v/>
      </c>
      <c r="FG37" s="65" t="str">
        <f t="shared" si="150"/>
        <v/>
      </c>
      <c r="FH37" s="68" t="str">
        <f t="shared" si="86"/>
        <v/>
      </c>
      <c r="FI37" s="32"/>
      <c r="FJ37" s="120"/>
      <c r="FK37" s="62" t="str">
        <f t="shared" si="29"/>
        <v/>
      </c>
      <c r="FL37" s="62" t="str">
        <f t="shared" si="87"/>
        <v/>
      </c>
      <c r="FM37" s="65" t="str">
        <f t="shared" si="151"/>
        <v/>
      </c>
      <c r="FN37" s="68" t="str">
        <f t="shared" si="88"/>
        <v/>
      </c>
      <c r="FO37" s="32"/>
      <c r="FP37" s="120"/>
      <c r="FQ37" s="62" t="str">
        <f t="shared" si="30"/>
        <v/>
      </c>
      <c r="FR37" s="62" t="str">
        <f t="shared" si="89"/>
        <v/>
      </c>
      <c r="FS37" s="65" t="str">
        <f t="shared" si="152"/>
        <v/>
      </c>
      <c r="FT37" s="68" t="str">
        <f t="shared" si="90"/>
        <v/>
      </c>
      <c r="FU37" s="32"/>
      <c r="FV37" s="120"/>
      <c r="FW37" s="62" t="str">
        <f t="shared" si="31"/>
        <v/>
      </c>
      <c r="FX37" s="62" t="str">
        <f t="shared" si="91"/>
        <v/>
      </c>
      <c r="FY37" s="65" t="str">
        <f t="shared" si="153"/>
        <v/>
      </c>
      <c r="FZ37" s="68" t="str">
        <f t="shared" si="92"/>
        <v/>
      </c>
      <c r="GA37" s="32"/>
      <c r="GC37" s="7" t="str">
        <f t="shared" si="93"/>
        <v/>
      </c>
      <c r="GD37" s="7" t="str">
        <f t="shared" ca="1" si="32"/>
        <v/>
      </c>
      <c r="GI37" s="48">
        <f t="shared" si="158"/>
        <v>0</v>
      </c>
      <c r="GT37" s="71" t="str">
        <f>IF(GT$9="", "", IF(AND(NOT('Personnel Details'!$N$11=""), $B37&gt;='Personnel Details'!$N$11), 'Personnel Details'!$O$11, IF(AND(NOT('Personnel Details'!$I$11=""), $B37&gt;='Personnel Details'!$I$11), 'Personnel Details'!$J$11, 'Personnel Details'!$E$11)))</f>
        <v/>
      </c>
      <c r="GU37" s="59" t="str">
        <f>IF(GT$9="", "", IF(AND(NOT('Personnel Details'!$N$11=""), $B37&gt;='Personnel Details'!$N$11), IF('Personnel Details'!$P$11="","", 'Personnel Details'!$P$11), IF(AND(NOT('Personnel Details'!$I$11=""), $B37&gt;='Personnel Details'!$I$11), IF('Personnel Details'!$K$11="", "", 'Personnel Details'!$K$11), IF('Personnel Details'!$F$11="", "", 'Personnel Details'!$F$11))))</f>
        <v/>
      </c>
      <c r="GV37" s="74" t="str">
        <f>IF(GT$9="", "", IF(AND(NOT('Personnel Details'!$N$11=""), $B37&gt;='Personnel Details'!$N$11), 'Personnel Details'!$Q$11, IF(AND(NOT('Personnel Details'!$I$11=""), $B37&gt;='Personnel Details'!$I$11), 'Personnel Details'!$L$11, 'Personnel Details'!$G$11)))</f>
        <v/>
      </c>
      <c r="GW37" s="59" t="str">
        <f t="shared" si="94"/>
        <v/>
      </c>
      <c r="GX37" s="53"/>
      <c r="GZ37" s="78" t="str">
        <f>IF(GZ$9="", "", IF(AND(NOT('Personnel Details'!$N$12=""), $B37&gt;='Personnel Details'!$N$12), 'Personnel Details'!$O$12, IF(AND(NOT('Personnel Details'!$I$12=""), $B37&gt;='Personnel Details'!$I$12), 'Personnel Details'!$J$12, 'Personnel Details'!$E$12)))</f>
        <v/>
      </c>
      <c r="HA37" s="59" t="str">
        <f>IF(GZ$9="", "", IF(AND(NOT('Personnel Details'!$N$12=""), $B37&gt;='Personnel Details'!$N$12), IF('Personnel Details'!$P$12="","", 'Personnel Details'!$P$12), IF(AND(NOT('Personnel Details'!$I$12=""), $B37&gt;='Personnel Details'!$I$12), IF('Personnel Details'!$K$12="", "", 'Personnel Details'!$K$12), IF('Personnel Details'!$F$12="", "", 'Personnel Details'!$F$12))))</f>
        <v/>
      </c>
      <c r="HB37" s="79" t="str">
        <f>IF(GZ$9="", "", IF(AND(NOT('Personnel Details'!$N$12=""), $B37&gt;='Personnel Details'!$N$12), 'Personnel Details'!$Q$12, IF(AND(NOT('Personnel Details'!$I$12=""), $B37&gt;='Personnel Details'!$I$12), 'Personnel Details'!$L$12, 'Personnel Details'!$G$12)))</f>
        <v/>
      </c>
      <c r="HC37" s="59" t="str">
        <f t="shared" si="95"/>
        <v/>
      </c>
      <c r="HD37" s="53"/>
      <c r="HF37" s="78" t="str">
        <f>IF(HF$9="", "", IF(AND(NOT('Personnel Details'!$N$13=""), $B37&gt;='Personnel Details'!$N$13), 'Personnel Details'!$O$13, IF(AND(NOT('Personnel Details'!$I$13=""), $B37&gt;='Personnel Details'!$I$13), 'Personnel Details'!$J$13, 'Personnel Details'!$E$13)))</f>
        <v/>
      </c>
      <c r="HG37" s="59" t="str">
        <f>IF(HF$9="", "", IF(AND(NOT('Personnel Details'!$N$13=""), $B37&gt;='Personnel Details'!$N$13), IF('Personnel Details'!$P$13="","", 'Personnel Details'!$P$13), IF(AND(NOT('Personnel Details'!$I$13=""), $B37&gt;='Personnel Details'!$I$13), IF('Personnel Details'!$K$13="", "", 'Personnel Details'!$K$13), IF('Personnel Details'!$F$13="", "", 'Personnel Details'!$F$13))))</f>
        <v/>
      </c>
      <c r="HH37" s="79" t="str">
        <f>IF(HF$9="", "", IF(AND(NOT('Personnel Details'!$N$13=""), $B37&gt;='Personnel Details'!$N$13), 'Personnel Details'!$Q$13, IF(AND(NOT('Personnel Details'!$I$13=""), $B37&gt;='Personnel Details'!$I$13), 'Personnel Details'!$L$13, 'Personnel Details'!$G$13)))</f>
        <v/>
      </c>
      <c r="HI37" s="59" t="str">
        <f t="shared" si="96"/>
        <v/>
      </c>
      <c r="HJ37" s="53"/>
      <c r="HL37" s="78" t="str">
        <f>IF(HL$9="", "", IF(AND(NOT('Personnel Details'!$N$14=""), $B37&gt;='Personnel Details'!$N$14), 'Personnel Details'!$O$14, IF(AND(NOT('Personnel Details'!$I$14=""), $B37&gt;='Personnel Details'!$I$14), 'Personnel Details'!$J$14, 'Personnel Details'!$E$14)))</f>
        <v/>
      </c>
      <c r="HM37" s="59" t="str">
        <f>IF(HL$9="", "", IF(AND(NOT('Personnel Details'!$N$14=""), $B37&gt;='Personnel Details'!$N$14), IF('Personnel Details'!$P$14="","", 'Personnel Details'!$P$14), IF(AND(NOT('Personnel Details'!$I$14=""), $B37&gt;='Personnel Details'!$I$14), IF('Personnel Details'!$K$14="", "", 'Personnel Details'!$K$14), IF('Personnel Details'!$F$14="", "", 'Personnel Details'!$F$14))))</f>
        <v/>
      </c>
      <c r="HN37" s="79" t="str">
        <f>IF(HL$9="", "", IF(AND(NOT('Personnel Details'!$N$14=""), $B37&gt;='Personnel Details'!$N$14), 'Personnel Details'!$Q$14, IF(AND(NOT('Personnel Details'!$I$14=""), $B37&gt;='Personnel Details'!$I$14), 'Personnel Details'!$L$14, 'Personnel Details'!$G$14)))</f>
        <v/>
      </c>
      <c r="HO37" s="59" t="str">
        <f t="shared" si="97"/>
        <v/>
      </c>
      <c r="HP37" s="53"/>
      <c r="HR37" s="78" t="str">
        <f>IF(HR$9="", "", IF(AND(NOT('Personnel Details'!$N$15=""), $B37&gt;='Personnel Details'!$N$15), 'Personnel Details'!$O$15, IF(AND(NOT('Personnel Details'!$I$15=""), $B37&gt;='Personnel Details'!$I$15), 'Personnel Details'!$J$15, 'Personnel Details'!$E$15)))</f>
        <v/>
      </c>
      <c r="HS37" s="59" t="str">
        <f>IF(HR$9="", "", IF(AND(NOT('Personnel Details'!$N$15=""), $B37&gt;='Personnel Details'!$N$15), IF('Personnel Details'!$P$15="","", 'Personnel Details'!$P$15), IF(AND(NOT('Personnel Details'!$I$15=""), $B37&gt;='Personnel Details'!$I$15), IF('Personnel Details'!$K$15="", "", 'Personnel Details'!$K$15), IF('Personnel Details'!$F$15="", "", 'Personnel Details'!$F$15))))</f>
        <v/>
      </c>
      <c r="HT37" s="79" t="str">
        <f>IF(HR$9="", "", IF(AND(NOT('Personnel Details'!$N$15=""), $B37&gt;='Personnel Details'!$N$15), 'Personnel Details'!$Q$15, IF(AND(NOT('Personnel Details'!$I$15=""), $B37&gt;='Personnel Details'!$I$15), 'Personnel Details'!$L$15, 'Personnel Details'!$G$15)))</f>
        <v/>
      </c>
      <c r="HU37" s="59" t="str">
        <f t="shared" si="98"/>
        <v/>
      </c>
      <c r="HV37" s="53"/>
      <c r="HX37" s="78" t="str">
        <f>IF(HX$9="", "", IF(AND(NOT('Personnel Details'!$N$16=""), $B37&gt;='Personnel Details'!$N$16), 'Personnel Details'!$O$16, IF(AND(NOT('Personnel Details'!$I$16=""), $B37&gt;='Personnel Details'!$I$16), 'Personnel Details'!$J$16, 'Personnel Details'!$E$16)))</f>
        <v/>
      </c>
      <c r="HY37" s="59" t="str">
        <f>IF(HX$9="", "", IF(AND(NOT('Personnel Details'!$N$16=""), $B37&gt;='Personnel Details'!$N$16), IF('Personnel Details'!$P$16="","", 'Personnel Details'!$P$16), IF(AND(NOT('Personnel Details'!$I$16=""), $B37&gt;='Personnel Details'!$I$16), IF('Personnel Details'!$K$16="", "", 'Personnel Details'!$K$16), IF('Personnel Details'!$F$16="", "", 'Personnel Details'!$F$16))))</f>
        <v/>
      </c>
      <c r="HZ37" s="79" t="str">
        <f>IF(HX$9="", "", IF(AND(NOT('Personnel Details'!$N$16=""), $B37&gt;='Personnel Details'!$N$16), 'Personnel Details'!$Q$16, IF(AND(NOT('Personnel Details'!$I$16=""), $B37&gt;='Personnel Details'!$I$16), 'Personnel Details'!$L$16, 'Personnel Details'!$G$16)))</f>
        <v/>
      </c>
      <c r="IA37" s="59" t="str">
        <f t="shared" si="99"/>
        <v/>
      </c>
      <c r="IB37" s="53"/>
      <c r="ID37" s="78" t="str">
        <f>IF(ID$9="", "", IF(AND(NOT('Personnel Details'!$N$17=""), $B37&gt;='Personnel Details'!$N$17), 'Personnel Details'!$O$17, IF(AND(NOT('Personnel Details'!$I$17=""), $B37&gt;='Personnel Details'!$I$17), 'Personnel Details'!$J$17, 'Personnel Details'!$E$17)))</f>
        <v/>
      </c>
      <c r="IE37" s="59" t="str">
        <f>IF(ID$9="", "", IF(AND(NOT('Personnel Details'!$N$17=""), $B37&gt;='Personnel Details'!$N$17), IF('Personnel Details'!$P$17="","", 'Personnel Details'!$P$17), IF(AND(NOT('Personnel Details'!$I$17=""), $B37&gt;='Personnel Details'!$I$17), IF('Personnel Details'!$K$17="", "", 'Personnel Details'!$K$17), IF('Personnel Details'!$F$17="", "", 'Personnel Details'!$F$17))))</f>
        <v/>
      </c>
      <c r="IF37" s="79" t="str">
        <f>IF(ID$9="", "", IF(AND(NOT('Personnel Details'!$N$17=""), $B37&gt;='Personnel Details'!$N$17), 'Personnel Details'!$Q$17, IF(AND(NOT('Personnel Details'!$I$17=""), $B37&gt;='Personnel Details'!$I$17), 'Personnel Details'!$L$17, 'Personnel Details'!$G$17)))</f>
        <v/>
      </c>
      <c r="IG37" s="59" t="str">
        <f t="shared" si="100"/>
        <v/>
      </c>
      <c r="IH37" s="53"/>
      <c r="IJ37" s="78" t="str">
        <f>IF(IJ$9="", "", IF(AND(NOT('Personnel Details'!$N$18=""), $B37&gt;='Personnel Details'!$N$18), 'Personnel Details'!$O$18, IF(AND(NOT('Personnel Details'!$I$18=""), $B37&gt;='Personnel Details'!$I$18), 'Personnel Details'!$J$18, 'Personnel Details'!$E$18)))</f>
        <v/>
      </c>
      <c r="IK37" s="59" t="str">
        <f>IF(IJ$9="", "", IF(AND(NOT('Personnel Details'!$N$18=""), $B37&gt;='Personnel Details'!$N$18), IF('Personnel Details'!$P$18="","", 'Personnel Details'!$P$18), IF(AND(NOT('Personnel Details'!$I$18=""), $B37&gt;='Personnel Details'!$I$18), IF('Personnel Details'!$K$18="", "", 'Personnel Details'!$K$18), IF('Personnel Details'!$F$18="", "", 'Personnel Details'!$F$18))))</f>
        <v/>
      </c>
      <c r="IL37" s="79" t="str">
        <f>IF(IJ$9="", "", IF(AND(NOT('Personnel Details'!$N$18=""), $B37&gt;='Personnel Details'!$N$18), 'Personnel Details'!$Q$18, IF(AND(NOT('Personnel Details'!$I$18=""), $B37&gt;='Personnel Details'!$I$18), 'Personnel Details'!$L$18, 'Personnel Details'!$G$18)))</f>
        <v/>
      </c>
      <c r="IM37" s="59" t="str">
        <f t="shared" si="101"/>
        <v/>
      </c>
      <c r="IN37" s="53"/>
      <c r="IP37" s="78" t="str">
        <f>IF(IP$9="", "", IF(AND(NOT('Personnel Details'!$N$19=""), $B37&gt;='Personnel Details'!$N$19), 'Personnel Details'!$O$19, IF(AND(NOT('Personnel Details'!$I$19=""), $B37&gt;='Personnel Details'!$I$19), 'Personnel Details'!$J$19, 'Personnel Details'!$E$19)))</f>
        <v/>
      </c>
      <c r="IQ37" s="59" t="str">
        <f>IF(IP$9="", "", IF(AND(NOT('Personnel Details'!$N$19=""), $B37&gt;='Personnel Details'!$N$19), IF('Personnel Details'!$P$19="","", 'Personnel Details'!$P$19), IF(AND(NOT('Personnel Details'!$I$19=""), $B37&gt;='Personnel Details'!$I$19), IF('Personnel Details'!$K$19="", "", 'Personnel Details'!$K$19), IF('Personnel Details'!$F$19="", "", 'Personnel Details'!$F$19))))</f>
        <v/>
      </c>
      <c r="IR37" s="79" t="str">
        <f>IF(IP$9="", "", IF(AND(NOT('Personnel Details'!$N$19=""), $B37&gt;='Personnel Details'!$N$19), 'Personnel Details'!$Q$19, IF(AND(NOT('Personnel Details'!$I$19=""), $B37&gt;='Personnel Details'!$I$19), 'Personnel Details'!$L$19, 'Personnel Details'!$G$19)))</f>
        <v/>
      </c>
      <c r="IS37" s="59" t="str">
        <f t="shared" si="102"/>
        <v/>
      </c>
      <c r="IT37" s="53"/>
      <c r="IV37" s="78" t="str">
        <f>IF(IV$9="", "", IF(AND(NOT('Personnel Details'!$N$20=""), $B37&gt;='Personnel Details'!$N$20), 'Personnel Details'!$O$20, IF(AND(NOT('Personnel Details'!$I$20=""), $B37&gt;='Personnel Details'!$I$20), 'Personnel Details'!$J$20, 'Personnel Details'!$E$20)))</f>
        <v/>
      </c>
      <c r="IW37" s="59" t="str">
        <f>IF(IV$9="", "", IF(AND(NOT('Personnel Details'!$N$20=""), $B37&gt;='Personnel Details'!$N$20), IF('Personnel Details'!$P$20="","", 'Personnel Details'!$P$20), IF(AND(NOT('Personnel Details'!$I$20=""), $B37&gt;='Personnel Details'!$I$20), IF('Personnel Details'!$K$20="", "", 'Personnel Details'!$K$20), IF('Personnel Details'!$F$20="", "", 'Personnel Details'!$F$20))))</f>
        <v/>
      </c>
      <c r="IX37" s="79" t="str">
        <f>IF(IV$9="", "", IF(AND(NOT('Personnel Details'!$N$20=""), $B37&gt;='Personnel Details'!$N$20), 'Personnel Details'!$Q$20, IF(AND(NOT('Personnel Details'!$I$20=""), $B37&gt;='Personnel Details'!$I$20), 'Personnel Details'!$L$20, 'Personnel Details'!$G$20)))</f>
        <v/>
      </c>
      <c r="IY37" s="59" t="str">
        <f t="shared" si="103"/>
        <v/>
      </c>
      <c r="IZ37" s="53"/>
      <c r="JB37" s="78" t="str">
        <f>IF(JB$9="", "", IF(AND(NOT('Personnel Details'!$N$21=""), $B37&gt;='Personnel Details'!$N$21), 'Personnel Details'!$O$21, IF(AND(NOT('Personnel Details'!$I$21=""), $B37&gt;='Personnel Details'!$I$21), 'Personnel Details'!$J$21, 'Personnel Details'!$E$21)))</f>
        <v/>
      </c>
      <c r="JC37" s="59" t="str">
        <f>IF(JB$9="", "", IF(AND(NOT('Personnel Details'!$N$21=""), $B37&gt;='Personnel Details'!$N$21), IF('Personnel Details'!$P$21="","", 'Personnel Details'!$P$21), IF(AND(NOT('Personnel Details'!$I$21=""), $B37&gt;='Personnel Details'!$I$21), IF('Personnel Details'!$K$21="", "", 'Personnel Details'!$K$21), IF('Personnel Details'!$F$21="", "", 'Personnel Details'!$F$21))))</f>
        <v/>
      </c>
      <c r="JD37" s="79" t="str">
        <f>IF(JB$9="", "", IF(AND(NOT('Personnel Details'!$N$21=""), $B37&gt;='Personnel Details'!$N$21), 'Personnel Details'!$Q$21, IF(AND(NOT('Personnel Details'!$I$21=""), $B37&gt;='Personnel Details'!$I$21), 'Personnel Details'!$L$21, 'Personnel Details'!$G$21)))</f>
        <v/>
      </c>
      <c r="JE37" s="59" t="str">
        <f t="shared" si="104"/>
        <v/>
      </c>
      <c r="JF37" s="53"/>
      <c r="JH37" s="78" t="str">
        <f>IF(JH$9="", "", IF(AND(NOT('Personnel Details'!$N$22=""), $B37&gt;='Personnel Details'!$N$22), 'Personnel Details'!$O$22, IF(AND(NOT('Personnel Details'!$I$22=""), $B37&gt;='Personnel Details'!$I$22), 'Personnel Details'!$J$22, 'Personnel Details'!$E$22)))</f>
        <v/>
      </c>
      <c r="JI37" s="59" t="str">
        <f>IF(JH$9="", "", IF(AND(NOT('Personnel Details'!$N$22=""), $B37&gt;='Personnel Details'!$N$22), IF('Personnel Details'!$P$22="","", 'Personnel Details'!$P$22), IF(AND(NOT('Personnel Details'!$I$22=""), $B37&gt;='Personnel Details'!$I$22), IF('Personnel Details'!$K$22="", "", 'Personnel Details'!$K$22), IF('Personnel Details'!$F$22="", "", 'Personnel Details'!$F$22))))</f>
        <v/>
      </c>
      <c r="JJ37" s="79" t="str">
        <f>IF(JH$9="", "", IF(AND(NOT('Personnel Details'!$N$22=""), $B37&gt;='Personnel Details'!$N$22), 'Personnel Details'!$Q$22, IF(AND(NOT('Personnel Details'!$I$22=""), $B37&gt;='Personnel Details'!$I$22), 'Personnel Details'!$L$22, 'Personnel Details'!$G$22)))</f>
        <v/>
      </c>
      <c r="JK37" s="59" t="str">
        <f t="shared" si="105"/>
        <v/>
      </c>
      <c r="JL37" s="53"/>
      <c r="JN37" s="78" t="str">
        <f>IF(JN$9="", "", IF(AND(NOT('Personnel Details'!$N$23=""), $B37&gt;='Personnel Details'!$N$23), 'Personnel Details'!$O$23, IF(AND(NOT('Personnel Details'!$I$23=""), $B37&gt;='Personnel Details'!$I$23), 'Personnel Details'!$J$23, 'Personnel Details'!$E$23)))</f>
        <v/>
      </c>
      <c r="JO37" s="59" t="str">
        <f>IF(JN$9="", "", IF(AND(NOT('Personnel Details'!$N$23=""), $B37&gt;='Personnel Details'!$N$23), IF('Personnel Details'!$P$23="","", 'Personnel Details'!$P$23), IF(AND(NOT('Personnel Details'!$I$23=""), $B37&gt;='Personnel Details'!$I$23), IF('Personnel Details'!$K$23="", "", 'Personnel Details'!$K$23), IF('Personnel Details'!$F$23="", "", 'Personnel Details'!$F$23))))</f>
        <v/>
      </c>
      <c r="JP37" s="79" t="str">
        <f>IF(JN$9="", "", IF(AND(NOT('Personnel Details'!$N$23=""), $B37&gt;='Personnel Details'!$N$23), 'Personnel Details'!$Q$23, IF(AND(NOT('Personnel Details'!$I$23=""), $B37&gt;='Personnel Details'!$I$23), 'Personnel Details'!$L$23, 'Personnel Details'!$G$23)))</f>
        <v/>
      </c>
      <c r="JQ37" s="59" t="str">
        <f t="shared" si="106"/>
        <v/>
      </c>
      <c r="JR37" s="53"/>
      <c r="JT37" s="78" t="str">
        <f>IF(JT$9="", "", IF(AND(NOT('Personnel Details'!$N$24=""), $B37&gt;='Personnel Details'!$N$24), 'Personnel Details'!$O$24, IF(AND(NOT('Personnel Details'!$I$24=""), $B37&gt;='Personnel Details'!$I$24), 'Personnel Details'!$J$24, 'Personnel Details'!$E$24)))</f>
        <v/>
      </c>
      <c r="JU37" s="59" t="str">
        <f>IF(JT$9="", "", IF(AND(NOT('Personnel Details'!$N$24=""), $B37&gt;='Personnel Details'!$N$24), IF('Personnel Details'!$P$24="","", 'Personnel Details'!$P$24), IF(AND(NOT('Personnel Details'!$I$24=""), $B37&gt;='Personnel Details'!$I$24), IF('Personnel Details'!$K$24="", "", 'Personnel Details'!$K$24), IF('Personnel Details'!$F$24="", "", 'Personnel Details'!$F$24))))</f>
        <v/>
      </c>
      <c r="JV37" s="79" t="str">
        <f>IF(JT$9="", "", IF(AND(NOT('Personnel Details'!$N$24=""), $B37&gt;='Personnel Details'!$N$24), 'Personnel Details'!$Q$24, IF(AND(NOT('Personnel Details'!$I$24=""), $B37&gt;='Personnel Details'!$I$24), 'Personnel Details'!$L$24, 'Personnel Details'!$G$24)))</f>
        <v/>
      </c>
      <c r="JW37" s="59" t="str">
        <f t="shared" si="107"/>
        <v/>
      </c>
      <c r="JX37" s="53"/>
      <c r="JZ37" s="78" t="str">
        <f>IF(JZ$9="", "", IF(AND(NOT('Personnel Details'!$N$25=""), $B37&gt;='Personnel Details'!$N$25), 'Personnel Details'!$O$25, IF(AND(NOT('Personnel Details'!$I$25=""), $B37&gt;='Personnel Details'!$I$25), 'Personnel Details'!$J$25, 'Personnel Details'!$E$25)))</f>
        <v/>
      </c>
      <c r="KA37" s="59" t="str">
        <f>IF(JZ$9="", "", IF(AND(NOT('Personnel Details'!$N$25=""), $B37&gt;='Personnel Details'!$N$25), IF('Personnel Details'!$P$25="","", 'Personnel Details'!$P$25), IF(AND(NOT('Personnel Details'!$I$25=""), $B37&gt;='Personnel Details'!$I$25), IF('Personnel Details'!$K$25="", "", 'Personnel Details'!$K$25), IF('Personnel Details'!$F$25="", "", 'Personnel Details'!$F$25))))</f>
        <v/>
      </c>
      <c r="KB37" s="79" t="str">
        <f>IF(JZ$9="", "", IF(AND(NOT('Personnel Details'!$N$25=""), $B37&gt;='Personnel Details'!$N$25), 'Personnel Details'!$Q$25, IF(AND(NOT('Personnel Details'!$I$25=""), $B37&gt;='Personnel Details'!$I$25), 'Personnel Details'!$L$25, 'Personnel Details'!$G$25)))</f>
        <v/>
      </c>
      <c r="KC37" s="59" t="str">
        <f t="shared" si="108"/>
        <v/>
      </c>
      <c r="KD37" s="53"/>
      <c r="KF37" s="78" t="str">
        <f>IF(KF$9="", "", IF(AND(NOT('Personnel Details'!$N$26=""), $B37&gt;='Personnel Details'!$N$26), 'Personnel Details'!$O$26, IF(AND(NOT('Personnel Details'!$I$26=""), $B37&gt;='Personnel Details'!$I$26), 'Personnel Details'!$J$26, 'Personnel Details'!$E$26)))</f>
        <v/>
      </c>
      <c r="KG37" s="59" t="str">
        <f>IF(KF$9="", "", IF(AND(NOT('Personnel Details'!$N$26=""), $B37&gt;='Personnel Details'!$N$26), IF('Personnel Details'!$P$26="","", 'Personnel Details'!$P$26), IF(AND(NOT('Personnel Details'!$I$26=""), $B37&gt;='Personnel Details'!$I$26), IF('Personnel Details'!$K$26="", "", 'Personnel Details'!$K$26), IF('Personnel Details'!$F$26="", "", 'Personnel Details'!$F$26))))</f>
        <v/>
      </c>
      <c r="KH37" s="79" t="str">
        <f>IF(KF$9="", "", IF(AND(NOT('Personnel Details'!$N$26=""), $B37&gt;='Personnel Details'!$N$26), 'Personnel Details'!$Q$26, IF(AND(NOT('Personnel Details'!$I$26=""), $B37&gt;='Personnel Details'!$I$26), 'Personnel Details'!$L$26, 'Personnel Details'!$G$26)))</f>
        <v/>
      </c>
      <c r="KI37" s="59" t="str">
        <f t="shared" si="109"/>
        <v/>
      </c>
      <c r="KJ37" s="53"/>
      <c r="KL37" s="78" t="str">
        <f>IF(KL$9="", "", IF(AND(NOT('Personnel Details'!$N$27=""), $B37&gt;='Personnel Details'!$N$27), 'Personnel Details'!$O$27, IF(AND(NOT('Personnel Details'!$I$27=""), $B37&gt;='Personnel Details'!$I$27), 'Personnel Details'!$J$27, 'Personnel Details'!$E$27)))</f>
        <v/>
      </c>
      <c r="KM37" s="59" t="str">
        <f>IF(KL$9="", "", IF(AND(NOT('Personnel Details'!$N$27=""), $B37&gt;='Personnel Details'!$N$27), IF('Personnel Details'!$P$27="","", 'Personnel Details'!$P$27), IF(AND(NOT('Personnel Details'!$I$27=""), $B37&gt;='Personnel Details'!$I$27), IF('Personnel Details'!$K$27="", "", 'Personnel Details'!$K$27), IF('Personnel Details'!$F$27="", "", 'Personnel Details'!$F$27))))</f>
        <v/>
      </c>
      <c r="KN37" s="79" t="str">
        <f>IF(KL$9="", "", IF(AND(NOT('Personnel Details'!$N$27=""), $B37&gt;='Personnel Details'!$N$27), 'Personnel Details'!$Q$27, IF(AND(NOT('Personnel Details'!$I$27=""), $B37&gt;='Personnel Details'!$I$27), 'Personnel Details'!$L$27, 'Personnel Details'!$G$27)))</f>
        <v/>
      </c>
      <c r="KO37" s="59" t="str">
        <f t="shared" si="110"/>
        <v/>
      </c>
      <c r="KP37" s="53"/>
      <c r="KR37" s="78" t="str">
        <f>IF(KR$9="", "", IF(AND(NOT('Personnel Details'!$N$28=""), $B37&gt;='Personnel Details'!$N$28), 'Personnel Details'!$O$28, IF(AND(NOT('Personnel Details'!$I$28=""), $B37&gt;='Personnel Details'!$I$28), 'Personnel Details'!$J$28, 'Personnel Details'!$E$28)))</f>
        <v/>
      </c>
      <c r="KS37" s="59" t="str">
        <f>IF(KR$9="", "", IF(AND(NOT('Personnel Details'!$N$28=""), $B37&gt;='Personnel Details'!$N$28), IF('Personnel Details'!$P$28="","", 'Personnel Details'!$P$28), IF(AND(NOT('Personnel Details'!$I$28=""), $B37&gt;='Personnel Details'!$I$28), IF('Personnel Details'!$K$28="", "", 'Personnel Details'!$K$28), IF('Personnel Details'!$F$28="", "", 'Personnel Details'!$F$28))))</f>
        <v/>
      </c>
      <c r="KT37" s="79" t="str">
        <f>IF(KR$9="", "", IF(AND(NOT('Personnel Details'!$N$28=""), $B37&gt;='Personnel Details'!$N$28), 'Personnel Details'!$Q$28, IF(AND(NOT('Personnel Details'!$I$28=""), $B37&gt;='Personnel Details'!$I$28), 'Personnel Details'!$L$28, 'Personnel Details'!$G$28)))</f>
        <v/>
      </c>
      <c r="KU37" s="59" t="str">
        <f t="shared" si="111"/>
        <v/>
      </c>
      <c r="KV37" s="53"/>
      <c r="KX37" s="78" t="str">
        <f>IF(KX$9="", "", IF(AND(NOT('Personnel Details'!$N$29=""), $B37&gt;='Personnel Details'!$N$29), 'Personnel Details'!$O$29, IF(AND(NOT('Personnel Details'!$I$29=""), $B37&gt;='Personnel Details'!$I$29), 'Personnel Details'!$J$29, 'Personnel Details'!$E$29)))</f>
        <v/>
      </c>
      <c r="KY37" s="59" t="str">
        <f>IF(KX$9="", "", IF(AND(NOT('Personnel Details'!$N$29=""), $B37&gt;='Personnel Details'!$N$29), IF('Personnel Details'!$P$29="","", 'Personnel Details'!$P$29), IF(AND(NOT('Personnel Details'!$I$29=""), $B37&gt;='Personnel Details'!$I$29), IF('Personnel Details'!$K$29="", "", 'Personnel Details'!$K$29), IF('Personnel Details'!$F$29="", "", 'Personnel Details'!$F$29))))</f>
        <v/>
      </c>
      <c r="KZ37" s="79" t="str">
        <f>IF(KX$9="", "", IF(AND(NOT('Personnel Details'!$N$29=""), $B37&gt;='Personnel Details'!$N$29), 'Personnel Details'!$Q$29, IF(AND(NOT('Personnel Details'!$I$29=""), $B37&gt;='Personnel Details'!$I$29), 'Personnel Details'!$L$29, 'Personnel Details'!$G$29)))</f>
        <v/>
      </c>
      <c r="LA37" s="59" t="str">
        <f t="shared" si="112"/>
        <v/>
      </c>
      <c r="LB37" s="53"/>
      <c r="LD37" s="78" t="str">
        <f>IF(LD$9="", "", IF(AND(NOT('Personnel Details'!$N$30=""), $B37&gt;='Personnel Details'!$N$30), 'Personnel Details'!$O$30, IF(AND(NOT('Personnel Details'!$I$30=""), $B37&gt;='Personnel Details'!$I$30), 'Personnel Details'!$J$30, 'Personnel Details'!$E$30)))</f>
        <v/>
      </c>
      <c r="LE37" s="59" t="str">
        <f>IF(LD$9="", "", IF(AND(NOT('Personnel Details'!$N$30=""), $B37&gt;='Personnel Details'!$N$30), IF('Personnel Details'!$P$30="","", 'Personnel Details'!$P$30), IF(AND(NOT('Personnel Details'!$I$30=""), $B37&gt;='Personnel Details'!$I$30), IF('Personnel Details'!$K$30="", "", 'Personnel Details'!$K$30), IF('Personnel Details'!$F$30="", "", 'Personnel Details'!$F$30))))</f>
        <v/>
      </c>
      <c r="LF37" s="79" t="str">
        <f>IF(LD$9="", "", IF(AND(NOT('Personnel Details'!$N$30=""), $B37&gt;='Personnel Details'!$N$30), 'Personnel Details'!$Q$30, IF(AND(NOT('Personnel Details'!$I$30=""), $B37&gt;='Personnel Details'!$I$30), 'Personnel Details'!$L$30, 'Personnel Details'!$G$30)))</f>
        <v/>
      </c>
      <c r="LG37" s="59" t="str">
        <f t="shared" si="113"/>
        <v/>
      </c>
      <c r="LH37" s="53"/>
      <c r="LJ37" s="78" t="str">
        <f>IF(LJ$9="", "", IF(AND(NOT('Personnel Details'!$N$31=""), $B37&gt;='Personnel Details'!$N$31), 'Personnel Details'!$O$31, IF(AND(NOT('Personnel Details'!$I$31=""), $B37&gt;='Personnel Details'!$I$31), 'Personnel Details'!$J$31, 'Personnel Details'!$E$31)))</f>
        <v/>
      </c>
      <c r="LK37" s="59" t="str">
        <f>IF(LJ$9="", "", IF(AND(NOT('Personnel Details'!$N$31=""), $B37&gt;='Personnel Details'!$N$31), IF('Personnel Details'!$P$31="","", 'Personnel Details'!$P$31), IF(AND(NOT('Personnel Details'!$I$31=""), $B37&gt;='Personnel Details'!$I$31), IF('Personnel Details'!$K$31="", "", 'Personnel Details'!$K$31), IF('Personnel Details'!$F$31="", "", 'Personnel Details'!$F$31))))</f>
        <v/>
      </c>
      <c r="LL37" s="79" t="str">
        <f>IF(LJ$9="", "", IF(AND(NOT('Personnel Details'!$N$31=""), $B37&gt;='Personnel Details'!$N$31), 'Personnel Details'!$Q$31, IF(AND(NOT('Personnel Details'!$I$31=""), $B37&gt;='Personnel Details'!$I$31), 'Personnel Details'!$L$31, 'Personnel Details'!$G$31)))</f>
        <v/>
      </c>
      <c r="LM37" s="59" t="str">
        <f t="shared" si="114"/>
        <v/>
      </c>
      <c r="LN37" s="53"/>
      <c r="LP37" s="78" t="str">
        <f>IF(LP$9="", "", IF(AND(NOT('Personnel Details'!$N$32=""), $B37&gt;='Personnel Details'!$N$32), 'Personnel Details'!$O$32, IF(AND(NOT('Personnel Details'!$I$32=""), $B37&gt;='Personnel Details'!$I$32), 'Personnel Details'!$J$32, 'Personnel Details'!$E$32)))</f>
        <v/>
      </c>
      <c r="LQ37" s="59" t="str">
        <f>IF(LP$9="", "", IF(AND(NOT('Personnel Details'!$N$32=""), $B37&gt;='Personnel Details'!$N$32), IF('Personnel Details'!$P$32="","", 'Personnel Details'!$P$32), IF(AND(NOT('Personnel Details'!$I$32=""), $B37&gt;='Personnel Details'!$I$32), IF('Personnel Details'!$K$32="", "", 'Personnel Details'!$K$32), IF('Personnel Details'!$F$32="", "", 'Personnel Details'!$F$32))))</f>
        <v/>
      </c>
      <c r="LR37" s="79" t="str">
        <f>IF(LP$9="", "", IF(AND(NOT('Personnel Details'!$N$32=""), $B37&gt;='Personnel Details'!$N$32), 'Personnel Details'!$Q$32, IF(AND(NOT('Personnel Details'!$I$32=""), $B37&gt;='Personnel Details'!$I$32), 'Personnel Details'!$L$32, 'Personnel Details'!$G$32)))</f>
        <v/>
      </c>
      <c r="LS37" s="59" t="str">
        <f t="shared" si="115"/>
        <v/>
      </c>
      <c r="LT37" s="53"/>
      <c r="LV37" s="78" t="str">
        <f>IF(LV$9="", "", IF(AND(NOT('Personnel Details'!$N$33=""), $B37&gt;='Personnel Details'!$N$33), 'Personnel Details'!$O$33, IF(AND(NOT('Personnel Details'!$I$33=""), $B37&gt;='Personnel Details'!$I$33), 'Personnel Details'!$J$33, 'Personnel Details'!$E$33)))</f>
        <v/>
      </c>
      <c r="LW37" s="59" t="str">
        <f>IF(LV$9="", "", IF(AND(NOT('Personnel Details'!$N$33=""), $B37&gt;='Personnel Details'!$N$33), IF('Personnel Details'!$P$33="","", 'Personnel Details'!$P$33), IF(AND(NOT('Personnel Details'!$I$33=""), $B37&gt;='Personnel Details'!$I$33), IF('Personnel Details'!$K$33="", "", 'Personnel Details'!$K$33), IF('Personnel Details'!$F$33="", "", 'Personnel Details'!$F$33))))</f>
        <v/>
      </c>
      <c r="LX37" s="79" t="str">
        <f>IF(LV$9="", "", IF(AND(NOT('Personnel Details'!$N$33=""), $B37&gt;='Personnel Details'!$N$33), 'Personnel Details'!$Q$33, IF(AND(NOT('Personnel Details'!$I$33=""), $B37&gt;='Personnel Details'!$I$33), 'Personnel Details'!$L$33, 'Personnel Details'!$G$33)))</f>
        <v/>
      </c>
      <c r="LY37" s="59" t="str">
        <f t="shared" si="116"/>
        <v/>
      </c>
      <c r="LZ37" s="53"/>
      <c r="MB37" s="78" t="str">
        <f>IF(MB$9="", "", IF(AND(NOT('Personnel Details'!$N$34=""), $B37&gt;='Personnel Details'!$N$34), 'Personnel Details'!$O$34, IF(AND(NOT('Personnel Details'!$I$34=""), $B37&gt;='Personnel Details'!$I$34), 'Personnel Details'!$J$34, 'Personnel Details'!$E$34)))</f>
        <v/>
      </c>
      <c r="MC37" s="59" t="str">
        <f>IF(MB$9="", "", IF(AND(NOT('Personnel Details'!$N$34=""), $B37&gt;='Personnel Details'!$N$34), IF('Personnel Details'!$P$34="","", 'Personnel Details'!$P$34), IF(AND(NOT('Personnel Details'!$I$34=""), $B37&gt;='Personnel Details'!$I$34), IF('Personnel Details'!$K$34="", "", 'Personnel Details'!$K$34), IF('Personnel Details'!$F$34="", "", 'Personnel Details'!$F$34))))</f>
        <v/>
      </c>
      <c r="MD37" s="79" t="str">
        <f>IF(MB$9="", "", IF(AND(NOT('Personnel Details'!$N$34=""), $B37&gt;='Personnel Details'!$N$34), 'Personnel Details'!$Q$34, IF(AND(NOT('Personnel Details'!$I$34=""), $B37&gt;='Personnel Details'!$I$34), 'Personnel Details'!$L$34, 'Personnel Details'!$G$34)))</f>
        <v/>
      </c>
      <c r="ME37" s="59" t="str">
        <f t="shared" si="117"/>
        <v/>
      </c>
      <c r="MF37" s="53"/>
      <c r="MH37" s="78" t="str">
        <f>IF(MH$9="", "", IF(AND(NOT('Personnel Details'!$N$35=""), $B37&gt;='Personnel Details'!$N$35), 'Personnel Details'!$O$35, IF(AND(NOT('Personnel Details'!$I$35=""), $B37&gt;='Personnel Details'!$I$35), 'Personnel Details'!$J$35, 'Personnel Details'!$E$35)))</f>
        <v/>
      </c>
      <c r="MI37" s="59" t="str">
        <f>IF(MH$9="", "", IF(AND(NOT('Personnel Details'!$N$35=""), $B37&gt;='Personnel Details'!$N$35), IF('Personnel Details'!$P$35="","", 'Personnel Details'!$P$35), IF(AND(NOT('Personnel Details'!$I$35=""), $B37&gt;='Personnel Details'!$I$35), IF('Personnel Details'!$K$35="", "", 'Personnel Details'!$K$35), IF('Personnel Details'!$F$35="", "", 'Personnel Details'!$F$35))))</f>
        <v/>
      </c>
      <c r="MJ37" s="79" t="str">
        <f>IF(MH$9="", "", IF(AND(NOT('Personnel Details'!$N$35=""), $B37&gt;='Personnel Details'!$N$35), 'Personnel Details'!$Q$35, IF(AND(NOT('Personnel Details'!$I$35=""), $B37&gt;='Personnel Details'!$I$35), 'Personnel Details'!$L$35, 'Personnel Details'!$G$35)))</f>
        <v/>
      </c>
      <c r="MK37" s="59" t="str">
        <f t="shared" si="118"/>
        <v/>
      </c>
      <c r="ML37" s="53"/>
      <c r="MN37" s="78" t="str">
        <f>IF(MN$9="", "", IF(AND(NOT('Personnel Details'!$N$36=""), $B37&gt;='Personnel Details'!$N$36), 'Personnel Details'!$O$36, IF(AND(NOT('Personnel Details'!$I$36=""), $B37&gt;='Personnel Details'!$I$36), 'Personnel Details'!$J$36, 'Personnel Details'!$E$36)))</f>
        <v/>
      </c>
      <c r="MO37" s="59" t="str">
        <f>IF(MN$9="", "", IF(AND(NOT('Personnel Details'!$N$36=""), $B37&gt;='Personnel Details'!$N$36), IF('Personnel Details'!$P$36="","", 'Personnel Details'!$P$36), IF(AND(NOT('Personnel Details'!$I$36=""), $B37&gt;='Personnel Details'!$I$36), IF('Personnel Details'!$K$36="", "", 'Personnel Details'!$K$36), IF('Personnel Details'!$F$36="", "", 'Personnel Details'!$F$36))))</f>
        <v/>
      </c>
      <c r="MP37" s="79" t="str">
        <f>IF(MN$9="", "", IF(AND(NOT('Personnel Details'!$N$36=""), $B37&gt;='Personnel Details'!$N$36), 'Personnel Details'!$Q$36, IF(AND(NOT('Personnel Details'!$I$36=""), $B37&gt;='Personnel Details'!$I$36), 'Personnel Details'!$L$36, 'Personnel Details'!$G$36)))</f>
        <v/>
      </c>
      <c r="MQ37" s="59" t="str">
        <f t="shared" si="119"/>
        <v/>
      </c>
      <c r="MR37" s="53"/>
      <c r="MT37" s="78" t="str">
        <f>IF(MT$9="", "", IF(AND(NOT('Personnel Details'!$N$37=""), $B37&gt;='Personnel Details'!$N$37), 'Personnel Details'!$O$37, IF(AND(NOT('Personnel Details'!$I$37=""), $B37&gt;='Personnel Details'!$I$37), 'Personnel Details'!$J$37, 'Personnel Details'!$E$37)))</f>
        <v/>
      </c>
      <c r="MU37" s="59" t="str">
        <f>IF(MT$9="", "", IF(AND(NOT('Personnel Details'!$N$37=""), $B37&gt;='Personnel Details'!$N$37), IF('Personnel Details'!$P$37="","", 'Personnel Details'!$P$37), IF(AND(NOT('Personnel Details'!$I$37=""), $B37&gt;='Personnel Details'!$I$37), IF('Personnel Details'!$K$37="", "", 'Personnel Details'!$K$37), IF('Personnel Details'!$F$37="", "", 'Personnel Details'!$F$37))))</f>
        <v/>
      </c>
      <c r="MV37" s="79" t="str">
        <f>IF(MT$9="", "", IF(AND(NOT('Personnel Details'!$N$37=""), $B37&gt;='Personnel Details'!$N$37), 'Personnel Details'!$Q$37, IF(AND(NOT('Personnel Details'!$I$37=""), $B37&gt;='Personnel Details'!$I$37), 'Personnel Details'!$L$37, 'Personnel Details'!$G$37)))</f>
        <v/>
      </c>
      <c r="MW37" s="59" t="str">
        <f t="shared" si="120"/>
        <v/>
      </c>
      <c r="MX37" s="53"/>
      <c r="MZ37" s="78" t="str">
        <f>IF(MZ$9="", "", IF(AND(NOT('Personnel Details'!$N$38=""), $B37&gt;='Personnel Details'!$N$38), 'Personnel Details'!$O$38, IF(AND(NOT('Personnel Details'!$I$38=""), $B37&gt;='Personnel Details'!$I$38), 'Personnel Details'!$J$38, 'Personnel Details'!$E$38)))</f>
        <v/>
      </c>
      <c r="NA37" s="59" t="str">
        <f>IF(MZ$9="", "", IF(AND(NOT('Personnel Details'!$N$38=""), $B37&gt;='Personnel Details'!$N$38), IF('Personnel Details'!$P$38="","", 'Personnel Details'!$P$38), IF(AND(NOT('Personnel Details'!$I$38=""), $B37&gt;='Personnel Details'!$I$38), IF('Personnel Details'!$K$38="", "", 'Personnel Details'!$K$38), IF('Personnel Details'!$F$38="", "", 'Personnel Details'!$F$38))))</f>
        <v/>
      </c>
      <c r="NB37" s="79" t="str">
        <f>IF(MZ$9="", "", IF(AND(NOT('Personnel Details'!$N$38=""), $B37&gt;='Personnel Details'!$N$38), 'Personnel Details'!$Q$38, IF(AND(NOT('Personnel Details'!$I$38=""), $B37&gt;='Personnel Details'!$I$38), 'Personnel Details'!$L$38, 'Personnel Details'!$G$38)))</f>
        <v/>
      </c>
      <c r="NC37" s="59" t="str">
        <f t="shared" si="121"/>
        <v/>
      </c>
      <c r="ND37" s="53"/>
      <c r="NF37" s="78" t="str">
        <f>IF(NF$9="", "", IF(AND(NOT('Personnel Details'!$N$39=""), $B37&gt;='Personnel Details'!$N$39), 'Personnel Details'!$O$39, IF(AND(NOT('Personnel Details'!$I$39=""), $B37&gt;='Personnel Details'!$I$39), 'Personnel Details'!$J$39, 'Personnel Details'!$E$39)))</f>
        <v/>
      </c>
      <c r="NG37" s="59" t="str">
        <f>IF(NF$9="", "", IF(AND(NOT('Personnel Details'!$N$39=""), $B37&gt;='Personnel Details'!$N$39), IF('Personnel Details'!$P$39="","", 'Personnel Details'!$P$39), IF(AND(NOT('Personnel Details'!$I$39=""), $B37&gt;='Personnel Details'!$I$39), IF('Personnel Details'!$K$39="", "", 'Personnel Details'!$K$39), IF('Personnel Details'!$F$39="", "", 'Personnel Details'!$F$39))))</f>
        <v/>
      </c>
      <c r="NH37" s="79" t="str">
        <f>IF(NF$9="", "", IF(AND(NOT('Personnel Details'!$N$39=""), $B37&gt;='Personnel Details'!$N$39), 'Personnel Details'!$Q$39, IF(AND(NOT('Personnel Details'!$I$39=""), $B37&gt;='Personnel Details'!$I$39), 'Personnel Details'!$L$39, 'Personnel Details'!$G$39)))</f>
        <v/>
      </c>
      <c r="NI37" s="59" t="str">
        <f t="shared" si="122"/>
        <v/>
      </c>
      <c r="NJ37" s="53"/>
      <c r="NL37" s="78" t="str">
        <f>IF(NL$9="", "", IF(AND(NOT('Personnel Details'!$N$40=""), $B37&gt;='Personnel Details'!$N$40), 'Personnel Details'!$O$40, IF(AND(NOT('Personnel Details'!$I$40=""), $B37&gt;='Personnel Details'!$I$40), 'Personnel Details'!$J$40, 'Personnel Details'!$E$40)))</f>
        <v/>
      </c>
      <c r="NM37" s="59" t="str">
        <f>IF(NL$9="", "", IF(AND(NOT('Personnel Details'!$N$40=""), $B37&gt;='Personnel Details'!$N$40), IF('Personnel Details'!$P$40="","", 'Personnel Details'!$P$40), IF(AND(NOT('Personnel Details'!$I$40=""), $B37&gt;='Personnel Details'!$I$40), IF('Personnel Details'!$K$40="", "", 'Personnel Details'!$K$40), IF('Personnel Details'!$F$40="", "", 'Personnel Details'!$F$40))))</f>
        <v/>
      </c>
      <c r="NN37" s="79" t="str">
        <f>IF(NL$9="", "", IF(AND(NOT('Personnel Details'!$N$40=""), $B37&gt;='Personnel Details'!$N$40), 'Personnel Details'!$Q$40, IF(AND(NOT('Personnel Details'!$I$40=""), $B37&gt;='Personnel Details'!$I$40), 'Personnel Details'!$L$40, 'Personnel Details'!$G$40)))</f>
        <v/>
      </c>
      <c r="NO37" s="59" t="str">
        <f t="shared" si="123"/>
        <v/>
      </c>
      <c r="NP37" s="53"/>
    </row>
    <row r="38" spans="1:380" x14ac:dyDescent="0.25">
      <c r="A38" s="32"/>
      <c r="B38" s="113" t="str">
        <f>IFERROR(IF(B37+1&gt;'Personnel Details'!$U$5, "", B37+1), "")</f>
        <v/>
      </c>
      <c r="C38" s="32"/>
      <c r="D38" s="120"/>
      <c r="E38" s="13" t="str">
        <f t="shared" si="2"/>
        <v/>
      </c>
      <c r="F38" s="13" t="str">
        <f t="shared" si="33"/>
        <v/>
      </c>
      <c r="G38" s="56" t="str">
        <f t="shared" si="124"/>
        <v/>
      </c>
      <c r="H38" s="16" t="str">
        <f t="shared" si="34"/>
        <v/>
      </c>
      <c r="I38" s="32"/>
      <c r="J38" s="120"/>
      <c r="K38" s="62" t="str">
        <f t="shared" si="3"/>
        <v/>
      </c>
      <c r="L38" s="62" t="str">
        <f t="shared" si="35"/>
        <v/>
      </c>
      <c r="M38" s="65" t="str">
        <f t="shared" si="125"/>
        <v/>
      </c>
      <c r="N38" s="68" t="str">
        <f t="shared" si="36"/>
        <v/>
      </c>
      <c r="O38" s="32"/>
      <c r="P38" s="120"/>
      <c r="Q38" s="62" t="str">
        <f t="shared" si="4"/>
        <v/>
      </c>
      <c r="R38" s="62" t="str">
        <f t="shared" si="37"/>
        <v/>
      </c>
      <c r="S38" s="65" t="str">
        <f t="shared" si="126"/>
        <v/>
      </c>
      <c r="T38" s="68" t="str">
        <f t="shared" si="38"/>
        <v/>
      </c>
      <c r="U38" s="32"/>
      <c r="V38" s="120"/>
      <c r="W38" s="62" t="str">
        <f t="shared" si="5"/>
        <v/>
      </c>
      <c r="X38" s="62" t="str">
        <f t="shared" si="39"/>
        <v/>
      </c>
      <c r="Y38" s="65" t="str">
        <f t="shared" si="127"/>
        <v/>
      </c>
      <c r="Z38" s="68" t="str">
        <f t="shared" si="40"/>
        <v/>
      </c>
      <c r="AA38" s="32"/>
      <c r="AB38" s="120"/>
      <c r="AC38" s="62" t="str">
        <f t="shared" si="6"/>
        <v/>
      </c>
      <c r="AD38" s="62" t="str">
        <f t="shared" si="41"/>
        <v/>
      </c>
      <c r="AE38" s="65" t="str">
        <f t="shared" si="128"/>
        <v/>
      </c>
      <c r="AF38" s="68" t="str">
        <f t="shared" si="42"/>
        <v/>
      </c>
      <c r="AG38" s="32"/>
      <c r="AH38" s="120"/>
      <c r="AI38" s="62" t="str">
        <f t="shared" si="7"/>
        <v/>
      </c>
      <c r="AJ38" s="62" t="str">
        <f t="shared" si="43"/>
        <v/>
      </c>
      <c r="AK38" s="65" t="str">
        <f t="shared" si="129"/>
        <v/>
      </c>
      <c r="AL38" s="68" t="str">
        <f t="shared" si="44"/>
        <v/>
      </c>
      <c r="AM38" s="32"/>
      <c r="AN38" s="120"/>
      <c r="AO38" s="62" t="str">
        <f t="shared" si="8"/>
        <v/>
      </c>
      <c r="AP38" s="62" t="str">
        <f t="shared" si="45"/>
        <v/>
      </c>
      <c r="AQ38" s="65" t="str">
        <f t="shared" si="130"/>
        <v/>
      </c>
      <c r="AR38" s="68" t="str">
        <f t="shared" si="46"/>
        <v/>
      </c>
      <c r="AS38" s="32"/>
      <c r="AT38" s="120"/>
      <c r="AU38" s="62" t="str">
        <f t="shared" si="9"/>
        <v/>
      </c>
      <c r="AV38" s="62" t="str">
        <f t="shared" si="47"/>
        <v/>
      </c>
      <c r="AW38" s="65" t="str">
        <f t="shared" si="131"/>
        <v/>
      </c>
      <c r="AX38" s="68" t="str">
        <f t="shared" si="48"/>
        <v/>
      </c>
      <c r="AY38" s="32"/>
      <c r="AZ38" s="120"/>
      <c r="BA38" s="62" t="str">
        <f t="shared" si="10"/>
        <v/>
      </c>
      <c r="BB38" s="62" t="str">
        <f t="shared" si="49"/>
        <v/>
      </c>
      <c r="BC38" s="65" t="str">
        <f t="shared" si="132"/>
        <v/>
      </c>
      <c r="BD38" s="68" t="str">
        <f t="shared" si="50"/>
        <v/>
      </c>
      <c r="BE38" s="32"/>
      <c r="BF38" s="120"/>
      <c r="BG38" s="62" t="str">
        <f t="shared" si="11"/>
        <v/>
      </c>
      <c r="BH38" s="62" t="str">
        <f t="shared" si="51"/>
        <v/>
      </c>
      <c r="BI38" s="65" t="str">
        <f t="shared" si="133"/>
        <v/>
      </c>
      <c r="BJ38" s="68" t="str">
        <f t="shared" si="52"/>
        <v/>
      </c>
      <c r="BK38" s="32"/>
      <c r="BL38" s="120"/>
      <c r="BM38" s="62" t="str">
        <f t="shared" si="12"/>
        <v/>
      </c>
      <c r="BN38" s="62" t="str">
        <f t="shared" si="53"/>
        <v/>
      </c>
      <c r="BO38" s="65" t="str">
        <f t="shared" si="134"/>
        <v/>
      </c>
      <c r="BP38" s="68" t="str">
        <f t="shared" si="54"/>
        <v/>
      </c>
      <c r="BQ38" s="32"/>
      <c r="BR38" s="120"/>
      <c r="BS38" s="62" t="str">
        <f t="shared" si="13"/>
        <v/>
      </c>
      <c r="BT38" s="62" t="str">
        <f t="shared" si="55"/>
        <v/>
      </c>
      <c r="BU38" s="65" t="str">
        <f t="shared" si="135"/>
        <v/>
      </c>
      <c r="BV38" s="68" t="str">
        <f t="shared" si="56"/>
        <v/>
      </c>
      <c r="BW38" s="32"/>
      <c r="BX38" s="120"/>
      <c r="BY38" s="62" t="str">
        <f t="shared" si="14"/>
        <v/>
      </c>
      <c r="BZ38" s="62" t="str">
        <f t="shared" si="57"/>
        <v/>
      </c>
      <c r="CA38" s="65" t="str">
        <f t="shared" si="136"/>
        <v/>
      </c>
      <c r="CB38" s="68" t="str">
        <f t="shared" si="58"/>
        <v/>
      </c>
      <c r="CC38" s="32"/>
      <c r="CD38" s="120"/>
      <c r="CE38" s="62" t="str">
        <f t="shared" si="15"/>
        <v/>
      </c>
      <c r="CF38" s="62" t="str">
        <f t="shared" si="59"/>
        <v/>
      </c>
      <c r="CG38" s="65" t="str">
        <f t="shared" si="137"/>
        <v/>
      </c>
      <c r="CH38" s="68" t="str">
        <f t="shared" si="60"/>
        <v/>
      </c>
      <c r="CI38" s="32"/>
      <c r="CJ38" s="120"/>
      <c r="CK38" s="62" t="str">
        <f t="shared" si="16"/>
        <v/>
      </c>
      <c r="CL38" s="62" t="str">
        <f t="shared" si="61"/>
        <v/>
      </c>
      <c r="CM38" s="65" t="str">
        <f t="shared" si="138"/>
        <v/>
      </c>
      <c r="CN38" s="68" t="str">
        <f t="shared" si="62"/>
        <v/>
      </c>
      <c r="CO38" s="32"/>
      <c r="CP38" s="120"/>
      <c r="CQ38" s="62" t="str">
        <f t="shared" si="17"/>
        <v/>
      </c>
      <c r="CR38" s="62" t="str">
        <f t="shared" si="63"/>
        <v/>
      </c>
      <c r="CS38" s="65" t="str">
        <f t="shared" si="139"/>
        <v/>
      </c>
      <c r="CT38" s="68" t="str">
        <f t="shared" si="64"/>
        <v/>
      </c>
      <c r="CU38" s="32"/>
      <c r="CV38" s="120"/>
      <c r="CW38" s="62" t="str">
        <f t="shared" si="18"/>
        <v/>
      </c>
      <c r="CX38" s="62" t="str">
        <f t="shared" si="65"/>
        <v/>
      </c>
      <c r="CY38" s="65" t="str">
        <f t="shared" si="140"/>
        <v/>
      </c>
      <c r="CZ38" s="68" t="str">
        <f t="shared" si="66"/>
        <v/>
      </c>
      <c r="DA38" s="32"/>
      <c r="DB38" s="120"/>
      <c r="DC38" s="62" t="str">
        <f t="shared" si="19"/>
        <v/>
      </c>
      <c r="DD38" s="62" t="str">
        <f t="shared" si="67"/>
        <v/>
      </c>
      <c r="DE38" s="65" t="str">
        <f t="shared" si="141"/>
        <v/>
      </c>
      <c r="DF38" s="68" t="str">
        <f t="shared" si="68"/>
        <v/>
      </c>
      <c r="DG38" s="32"/>
      <c r="DH38" s="120"/>
      <c r="DI38" s="62" t="str">
        <f t="shared" si="20"/>
        <v/>
      </c>
      <c r="DJ38" s="62" t="str">
        <f t="shared" si="69"/>
        <v/>
      </c>
      <c r="DK38" s="65" t="str">
        <f t="shared" si="142"/>
        <v/>
      </c>
      <c r="DL38" s="68" t="str">
        <f t="shared" si="70"/>
        <v/>
      </c>
      <c r="DM38" s="32"/>
      <c r="DN38" s="120"/>
      <c r="DO38" s="62" t="str">
        <f t="shared" si="21"/>
        <v/>
      </c>
      <c r="DP38" s="62" t="str">
        <f t="shared" si="71"/>
        <v/>
      </c>
      <c r="DQ38" s="65" t="str">
        <f t="shared" si="143"/>
        <v/>
      </c>
      <c r="DR38" s="68" t="str">
        <f t="shared" si="72"/>
        <v/>
      </c>
      <c r="DS38" s="32"/>
      <c r="DT38" s="120"/>
      <c r="DU38" s="62" t="str">
        <f t="shared" si="22"/>
        <v/>
      </c>
      <c r="DV38" s="62" t="str">
        <f t="shared" si="73"/>
        <v/>
      </c>
      <c r="DW38" s="65" t="str">
        <f t="shared" si="144"/>
        <v/>
      </c>
      <c r="DX38" s="68" t="str">
        <f t="shared" si="74"/>
        <v/>
      </c>
      <c r="DY38" s="32"/>
      <c r="DZ38" s="120"/>
      <c r="EA38" s="62" t="str">
        <f t="shared" si="23"/>
        <v/>
      </c>
      <c r="EB38" s="62" t="str">
        <f t="shared" si="75"/>
        <v/>
      </c>
      <c r="EC38" s="65" t="str">
        <f t="shared" si="145"/>
        <v/>
      </c>
      <c r="ED38" s="68" t="str">
        <f t="shared" si="76"/>
        <v/>
      </c>
      <c r="EE38" s="32"/>
      <c r="EF38" s="120"/>
      <c r="EG38" s="62" t="str">
        <f t="shared" si="24"/>
        <v/>
      </c>
      <c r="EH38" s="62" t="str">
        <f t="shared" si="77"/>
        <v/>
      </c>
      <c r="EI38" s="65" t="str">
        <f t="shared" si="146"/>
        <v/>
      </c>
      <c r="EJ38" s="68" t="str">
        <f t="shared" si="78"/>
        <v/>
      </c>
      <c r="EK38" s="32"/>
      <c r="EL38" s="120"/>
      <c r="EM38" s="62" t="str">
        <f t="shared" si="25"/>
        <v/>
      </c>
      <c r="EN38" s="62" t="str">
        <f t="shared" si="79"/>
        <v/>
      </c>
      <c r="EO38" s="65" t="str">
        <f t="shared" si="147"/>
        <v/>
      </c>
      <c r="EP38" s="68" t="str">
        <f t="shared" si="80"/>
        <v/>
      </c>
      <c r="EQ38" s="32"/>
      <c r="ER38" s="120"/>
      <c r="ES38" s="62" t="str">
        <f t="shared" si="26"/>
        <v/>
      </c>
      <c r="ET38" s="62" t="str">
        <f t="shared" si="81"/>
        <v/>
      </c>
      <c r="EU38" s="65" t="str">
        <f t="shared" si="148"/>
        <v/>
      </c>
      <c r="EV38" s="68" t="str">
        <f t="shared" si="82"/>
        <v/>
      </c>
      <c r="EW38" s="32"/>
      <c r="EX38" s="120"/>
      <c r="EY38" s="62" t="str">
        <f t="shared" si="27"/>
        <v/>
      </c>
      <c r="EZ38" s="62" t="str">
        <f t="shared" si="83"/>
        <v/>
      </c>
      <c r="FA38" s="65" t="str">
        <f t="shared" si="149"/>
        <v/>
      </c>
      <c r="FB38" s="68" t="str">
        <f t="shared" si="84"/>
        <v/>
      </c>
      <c r="FC38" s="32"/>
      <c r="FD38" s="120"/>
      <c r="FE38" s="62" t="str">
        <f t="shared" si="28"/>
        <v/>
      </c>
      <c r="FF38" s="62" t="str">
        <f t="shared" si="85"/>
        <v/>
      </c>
      <c r="FG38" s="65" t="str">
        <f t="shared" si="150"/>
        <v/>
      </c>
      <c r="FH38" s="68" t="str">
        <f t="shared" si="86"/>
        <v/>
      </c>
      <c r="FI38" s="32"/>
      <c r="FJ38" s="120"/>
      <c r="FK38" s="62" t="str">
        <f t="shared" si="29"/>
        <v/>
      </c>
      <c r="FL38" s="62" t="str">
        <f t="shared" si="87"/>
        <v/>
      </c>
      <c r="FM38" s="65" t="str">
        <f t="shared" si="151"/>
        <v/>
      </c>
      <c r="FN38" s="68" t="str">
        <f t="shared" si="88"/>
        <v/>
      </c>
      <c r="FO38" s="32"/>
      <c r="FP38" s="120"/>
      <c r="FQ38" s="62" t="str">
        <f t="shared" si="30"/>
        <v/>
      </c>
      <c r="FR38" s="62" t="str">
        <f t="shared" si="89"/>
        <v/>
      </c>
      <c r="FS38" s="65" t="str">
        <f t="shared" si="152"/>
        <v/>
      </c>
      <c r="FT38" s="68" t="str">
        <f t="shared" si="90"/>
        <v/>
      </c>
      <c r="FU38" s="32"/>
      <c r="FV38" s="120"/>
      <c r="FW38" s="62" t="str">
        <f t="shared" si="31"/>
        <v/>
      </c>
      <c r="FX38" s="62" t="str">
        <f t="shared" si="91"/>
        <v/>
      </c>
      <c r="FY38" s="65" t="str">
        <f t="shared" si="153"/>
        <v/>
      </c>
      <c r="FZ38" s="68" t="str">
        <f t="shared" si="92"/>
        <v/>
      </c>
      <c r="GA38" s="32"/>
      <c r="GC38" s="7" t="str">
        <f t="shared" si="93"/>
        <v/>
      </c>
      <c r="GD38" s="7" t="str">
        <f t="shared" ca="1" si="32"/>
        <v/>
      </c>
      <c r="GT38" s="71" t="str">
        <f>IF(GT$9="", "", IF(AND(NOT('Personnel Details'!$N$11=""), $B38&gt;='Personnel Details'!$N$11), 'Personnel Details'!$O$11, IF(AND(NOT('Personnel Details'!$I$11=""), $B38&gt;='Personnel Details'!$I$11), 'Personnel Details'!$J$11, 'Personnel Details'!$E$11)))</f>
        <v/>
      </c>
      <c r="GU38" s="59" t="str">
        <f>IF(GT$9="", "", IF(AND(NOT('Personnel Details'!$N$11=""), $B38&gt;='Personnel Details'!$N$11), IF('Personnel Details'!$P$11="","", 'Personnel Details'!$P$11), IF(AND(NOT('Personnel Details'!$I$11=""), $B38&gt;='Personnel Details'!$I$11), IF('Personnel Details'!$K$11="", "", 'Personnel Details'!$K$11), IF('Personnel Details'!$F$11="", "", 'Personnel Details'!$F$11))))</f>
        <v/>
      </c>
      <c r="GV38" s="74" t="str">
        <f>IF(GT$9="", "", IF(AND(NOT('Personnel Details'!$N$11=""), $B38&gt;='Personnel Details'!$N$11), 'Personnel Details'!$Q$11, IF(AND(NOT('Personnel Details'!$I$11=""), $B38&gt;='Personnel Details'!$I$11), 'Personnel Details'!$L$11, 'Personnel Details'!$G$11)))</f>
        <v/>
      </c>
      <c r="GW38" s="59" t="str">
        <f t="shared" si="94"/>
        <v/>
      </c>
      <c r="GX38" s="53"/>
      <c r="GZ38" s="78" t="str">
        <f>IF(GZ$9="", "", IF(AND(NOT('Personnel Details'!$N$12=""), $B38&gt;='Personnel Details'!$N$12), 'Personnel Details'!$O$12, IF(AND(NOT('Personnel Details'!$I$12=""), $B38&gt;='Personnel Details'!$I$12), 'Personnel Details'!$J$12, 'Personnel Details'!$E$12)))</f>
        <v/>
      </c>
      <c r="HA38" s="59" t="str">
        <f>IF(GZ$9="", "", IF(AND(NOT('Personnel Details'!$N$12=""), $B38&gt;='Personnel Details'!$N$12), IF('Personnel Details'!$P$12="","", 'Personnel Details'!$P$12), IF(AND(NOT('Personnel Details'!$I$12=""), $B38&gt;='Personnel Details'!$I$12), IF('Personnel Details'!$K$12="", "", 'Personnel Details'!$K$12), IF('Personnel Details'!$F$12="", "", 'Personnel Details'!$F$12))))</f>
        <v/>
      </c>
      <c r="HB38" s="79" t="str">
        <f>IF(GZ$9="", "", IF(AND(NOT('Personnel Details'!$N$12=""), $B38&gt;='Personnel Details'!$N$12), 'Personnel Details'!$Q$12, IF(AND(NOT('Personnel Details'!$I$12=""), $B38&gt;='Personnel Details'!$I$12), 'Personnel Details'!$L$12, 'Personnel Details'!$G$12)))</f>
        <v/>
      </c>
      <c r="HC38" s="59" t="str">
        <f t="shared" si="95"/>
        <v/>
      </c>
      <c r="HD38" s="53"/>
      <c r="HF38" s="78" t="str">
        <f>IF(HF$9="", "", IF(AND(NOT('Personnel Details'!$N$13=""), $B38&gt;='Personnel Details'!$N$13), 'Personnel Details'!$O$13, IF(AND(NOT('Personnel Details'!$I$13=""), $B38&gt;='Personnel Details'!$I$13), 'Personnel Details'!$J$13, 'Personnel Details'!$E$13)))</f>
        <v/>
      </c>
      <c r="HG38" s="59" t="str">
        <f>IF(HF$9="", "", IF(AND(NOT('Personnel Details'!$N$13=""), $B38&gt;='Personnel Details'!$N$13), IF('Personnel Details'!$P$13="","", 'Personnel Details'!$P$13), IF(AND(NOT('Personnel Details'!$I$13=""), $B38&gt;='Personnel Details'!$I$13), IF('Personnel Details'!$K$13="", "", 'Personnel Details'!$K$13), IF('Personnel Details'!$F$13="", "", 'Personnel Details'!$F$13))))</f>
        <v/>
      </c>
      <c r="HH38" s="79" t="str">
        <f>IF(HF$9="", "", IF(AND(NOT('Personnel Details'!$N$13=""), $B38&gt;='Personnel Details'!$N$13), 'Personnel Details'!$Q$13, IF(AND(NOT('Personnel Details'!$I$13=""), $B38&gt;='Personnel Details'!$I$13), 'Personnel Details'!$L$13, 'Personnel Details'!$G$13)))</f>
        <v/>
      </c>
      <c r="HI38" s="59" t="str">
        <f t="shared" si="96"/>
        <v/>
      </c>
      <c r="HJ38" s="53"/>
      <c r="HL38" s="78" t="str">
        <f>IF(HL$9="", "", IF(AND(NOT('Personnel Details'!$N$14=""), $B38&gt;='Personnel Details'!$N$14), 'Personnel Details'!$O$14, IF(AND(NOT('Personnel Details'!$I$14=""), $B38&gt;='Personnel Details'!$I$14), 'Personnel Details'!$J$14, 'Personnel Details'!$E$14)))</f>
        <v/>
      </c>
      <c r="HM38" s="59" t="str">
        <f>IF(HL$9="", "", IF(AND(NOT('Personnel Details'!$N$14=""), $B38&gt;='Personnel Details'!$N$14), IF('Personnel Details'!$P$14="","", 'Personnel Details'!$P$14), IF(AND(NOT('Personnel Details'!$I$14=""), $B38&gt;='Personnel Details'!$I$14), IF('Personnel Details'!$K$14="", "", 'Personnel Details'!$K$14), IF('Personnel Details'!$F$14="", "", 'Personnel Details'!$F$14))))</f>
        <v/>
      </c>
      <c r="HN38" s="79" t="str">
        <f>IF(HL$9="", "", IF(AND(NOT('Personnel Details'!$N$14=""), $B38&gt;='Personnel Details'!$N$14), 'Personnel Details'!$Q$14, IF(AND(NOT('Personnel Details'!$I$14=""), $B38&gt;='Personnel Details'!$I$14), 'Personnel Details'!$L$14, 'Personnel Details'!$G$14)))</f>
        <v/>
      </c>
      <c r="HO38" s="59" t="str">
        <f t="shared" si="97"/>
        <v/>
      </c>
      <c r="HP38" s="53"/>
      <c r="HR38" s="78" t="str">
        <f>IF(HR$9="", "", IF(AND(NOT('Personnel Details'!$N$15=""), $B38&gt;='Personnel Details'!$N$15), 'Personnel Details'!$O$15, IF(AND(NOT('Personnel Details'!$I$15=""), $B38&gt;='Personnel Details'!$I$15), 'Personnel Details'!$J$15, 'Personnel Details'!$E$15)))</f>
        <v/>
      </c>
      <c r="HS38" s="59" t="str">
        <f>IF(HR$9="", "", IF(AND(NOT('Personnel Details'!$N$15=""), $B38&gt;='Personnel Details'!$N$15), IF('Personnel Details'!$P$15="","", 'Personnel Details'!$P$15), IF(AND(NOT('Personnel Details'!$I$15=""), $B38&gt;='Personnel Details'!$I$15), IF('Personnel Details'!$K$15="", "", 'Personnel Details'!$K$15), IF('Personnel Details'!$F$15="", "", 'Personnel Details'!$F$15))))</f>
        <v/>
      </c>
      <c r="HT38" s="79" t="str">
        <f>IF(HR$9="", "", IF(AND(NOT('Personnel Details'!$N$15=""), $B38&gt;='Personnel Details'!$N$15), 'Personnel Details'!$Q$15, IF(AND(NOT('Personnel Details'!$I$15=""), $B38&gt;='Personnel Details'!$I$15), 'Personnel Details'!$L$15, 'Personnel Details'!$G$15)))</f>
        <v/>
      </c>
      <c r="HU38" s="59" t="str">
        <f t="shared" si="98"/>
        <v/>
      </c>
      <c r="HV38" s="53"/>
      <c r="HX38" s="78" t="str">
        <f>IF(HX$9="", "", IF(AND(NOT('Personnel Details'!$N$16=""), $B38&gt;='Personnel Details'!$N$16), 'Personnel Details'!$O$16, IF(AND(NOT('Personnel Details'!$I$16=""), $B38&gt;='Personnel Details'!$I$16), 'Personnel Details'!$J$16, 'Personnel Details'!$E$16)))</f>
        <v/>
      </c>
      <c r="HY38" s="59" t="str">
        <f>IF(HX$9="", "", IF(AND(NOT('Personnel Details'!$N$16=""), $B38&gt;='Personnel Details'!$N$16), IF('Personnel Details'!$P$16="","", 'Personnel Details'!$P$16), IF(AND(NOT('Personnel Details'!$I$16=""), $B38&gt;='Personnel Details'!$I$16), IF('Personnel Details'!$K$16="", "", 'Personnel Details'!$K$16), IF('Personnel Details'!$F$16="", "", 'Personnel Details'!$F$16))))</f>
        <v/>
      </c>
      <c r="HZ38" s="79" t="str">
        <f>IF(HX$9="", "", IF(AND(NOT('Personnel Details'!$N$16=""), $B38&gt;='Personnel Details'!$N$16), 'Personnel Details'!$Q$16, IF(AND(NOT('Personnel Details'!$I$16=""), $B38&gt;='Personnel Details'!$I$16), 'Personnel Details'!$L$16, 'Personnel Details'!$G$16)))</f>
        <v/>
      </c>
      <c r="IA38" s="59" t="str">
        <f t="shared" si="99"/>
        <v/>
      </c>
      <c r="IB38" s="53"/>
      <c r="ID38" s="78" t="str">
        <f>IF(ID$9="", "", IF(AND(NOT('Personnel Details'!$N$17=""), $B38&gt;='Personnel Details'!$N$17), 'Personnel Details'!$O$17, IF(AND(NOT('Personnel Details'!$I$17=""), $B38&gt;='Personnel Details'!$I$17), 'Personnel Details'!$J$17, 'Personnel Details'!$E$17)))</f>
        <v/>
      </c>
      <c r="IE38" s="59" t="str">
        <f>IF(ID$9="", "", IF(AND(NOT('Personnel Details'!$N$17=""), $B38&gt;='Personnel Details'!$N$17), IF('Personnel Details'!$P$17="","", 'Personnel Details'!$P$17), IF(AND(NOT('Personnel Details'!$I$17=""), $B38&gt;='Personnel Details'!$I$17), IF('Personnel Details'!$K$17="", "", 'Personnel Details'!$K$17), IF('Personnel Details'!$F$17="", "", 'Personnel Details'!$F$17))))</f>
        <v/>
      </c>
      <c r="IF38" s="79" t="str">
        <f>IF(ID$9="", "", IF(AND(NOT('Personnel Details'!$N$17=""), $B38&gt;='Personnel Details'!$N$17), 'Personnel Details'!$Q$17, IF(AND(NOT('Personnel Details'!$I$17=""), $B38&gt;='Personnel Details'!$I$17), 'Personnel Details'!$L$17, 'Personnel Details'!$G$17)))</f>
        <v/>
      </c>
      <c r="IG38" s="59" t="str">
        <f t="shared" si="100"/>
        <v/>
      </c>
      <c r="IH38" s="53"/>
      <c r="IJ38" s="78" t="str">
        <f>IF(IJ$9="", "", IF(AND(NOT('Personnel Details'!$N$18=""), $B38&gt;='Personnel Details'!$N$18), 'Personnel Details'!$O$18, IF(AND(NOT('Personnel Details'!$I$18=""), $B38&gt;='Personnel Details'!$I$18), 'Personnel Details'!$J$18, 'Personnel Details'!$E$18)))</f>
        <v/>
      </c>
      <c r="IK38" s="59" t="str">
        <f>IF(IJ$9="", "", IF(AND(NOT('Personnel Details'!$N$18=""), $B38&gt;='Personnel Details'!$N$18), IF('Personnel Details'!$P$18="","", 'Personnel Details'!$P$18), IF(AND(NOT('Personnel Details'!$I$18=""), $B38&gt;='Personnel Details'!$I$18), IF('Personnel Details'!$K$18="", "", 'Personnel Details'!$K$18), IF('Personnel Details'!$F$18="", "", 'Personnel Details'!$F$18))))</f>
        <v/>
      </c>
      <c r="IL38" s="79" t="str">
        <f>IF(IJ$9="", "", IF(AND(NOT('Personnel Details'!$N$18=""), $B38&gt;='Personnel Details'!$N$18), 'Personnel Details'!$Q$18, IF(AND(NOT('Personnel Details'!$I$18=""), $B38&gt;='Personnel Details'!$I$18), 'Personnel Details'!$L$18, 'Personnel Details'!$G$18)))</f>
        <v/>
      </c>
      <c r="IM38" s="59" t="str">
        <f t="shared" si="101"/>
        <v/>
      </c>
      <c r="IN38" s="53"/>
      <c r="IP38" s="78" t="str">
        <f>IF(IP$9="", "", IF(AND(NOT('Personnel Details'!$N$19=""), $B38&gt;='Personnel Details'!$N$19), 'Personnel Details'!$O$19, IF(AND(NOT('Personnel Details'!$I$19=""), $B38&gt;='Personnel Details'!$I$19), 'Personnel Details'!$J$19, 'Personnel Details'!$E$19)))</f>
        <v/>
      </c>
      <c r="IQ38" s="59" t="str">
        <f>IF(IP$9="", "", IF(AND(NOT('Personnel Details'!$N$19=""), $B38&gt;='Personnel Details'!$N$19), IF('Personnel Details'!$P$19="","", 'Personnel Details'!$P$19), IF(AND(NOT('Personnel Details'!$I$19=""), $B38&gt;='Personnel Details'!$I$19), IF('Personnel Details'!$K$19="", "", 'Personnel Details'!$K$19), IF('Personnel Details'!$F$19="", "", 'Personnel Details'!$F$19))))</f>
        <v/>
      </c>
      <c r="IR38" s="79" t="str">
        <f>IF(IP$9="", "", IF(AND(NOT('Personnel Details'!$N$19=""), $B38&gt;='Personnel Details'!$N$19), 'Personnel Details'!$Q$19, IF(AND(NOT('Personnel Details'!$I$19=""), $B38&gt;='Personnel Details'!$I$19), 'Personnel Details'!$L$19, 'Personnel Details'!$G$19)))</f>
        <v/>
      </c>
      <c r="IS38" s="59" t="str">
        <f t="shared" si="102"/>
        <v/>
      </c>
      <c r="IT38" s="53"/>
      <c r="IV38" s="78" t="str">
        <f>IF(IV$9="", "", IF(AND(NOT('Personnel Details'!$N$20=""), $B38&gt;='Personnel Details'!$N$20), 'Personnel Details'!$O$20, IF(AND(NOT('Personnel Details'!$I$20=""), $B38&gt;='Personnel Details'!$I$20), 'Personnel Details'!$J$20, 'Personnel Details'!$E$20)))</f>
        <v/>
      </c>
      <c r="IW38" s="59" t="str">
        <f>IF(IV$9="", "", IF(AND(NOT('Personnel Details'!$N$20=""), $B38&gt;='Personnel Details'!$N$20), IF('Personnel Details'!$P$20="","", 'Personnel Details'!$P$20), IF(AND(NOT('Personnel Details'!$I$20=""), $B38&gt;='Personnel Details'!$I$20), IF('Personnel Details'!$K$20="", "", 'Personnel Details'!$K$20), IF('Personnel Details'!$F$20="", "", 'Personnel Details'!$F$20))))</f>
        <v/>
      </c>
      <c r="IX38" s="79" t="str">
        <f>IF(IV$9="", "", IF(AND(NOT('Personnel Details'!$N$20=""), $B38&gt;='Personnel Details'!$N$20), 'Personnel Details'!$Q$20, IF(AND(NOT('Personnel Details'!$I$20=""), $B38&gt;='Personnel Details'!$I$20), 'Personnel Details'!$L$20, 'Personnel Details'!$G$20)))</f>
        <v/>
      </c>
      <c r="IY38" s="59" t="str">
        <f t="shared" si="103"/>
        <v/>
      </c>
      <c r="IZ38" s="53"/>
      <c r="JB38" s="78" t="str">
        <f>IF(JB$9="", "", IF(AND(NOT('Personnel Details'!$N$21=""), $B38&gt;='Personnel Details'!$N$21), 'Personnel Details'!$O$21, IF(AND(NOT('Personnel Details'!$I$21=""), $B38&gt;='Personnel Details'!$I$21), 'Personnel Details'!$J$21, 'Personnel Details'!$E$21)))</f>
        <v/>
      </c>
      <c r="JC38" s="59" t="str">
        <f>IF(JB$9="", "", IF(AND(NOT('Personnel Details'!$N$21=""), $B38&gt;='Personnel Details'!$N$21), IF('Personnel Details'!$P$21="","", 'Personnel Details'!$P$21), IF(AND(NOT('Personnel Details'!$I$21=""), $B38&gt;='Personnel Details'!$I$21), IF('Personnel Details'!$K$21="", "", 'Personnel Details'!$K$21), IF('Personnel Details'!$F$21="", "", 'Personnel Details'!$F$21))))</f>
        <v/>
      </c>
      <c r="JD38" s="79" t="str">
        <f>IF(JB$9="", "", IF(AND(NOT('Personnel Details'!$N$21=""), $B38&gt;='Personnel Details'!$N$21), 'Personnel Details'!$Q$21, IF(AND(NOT('Personnel Details'!$I$21=""), $B38&gt;='Personnel Details'!$I$21), 'Personnel Details'!$L$21, 'Personnel Details'!$G$21)))</f>
        <v/>
      </c>
      <c r="JE38" s="59" t="str">
        <f t="shared" si="104"/>
        <v/>
      </c>
      <c r="JF38" s="53"/>
      <c r="JH38" s="78" t="str">
        <f>IF(JH$9="", "", IF(AND(NOT('Personnel Details'!$N$22=""), $B38&gt;='Personnel Details'!$N$22), 'Personnel Details'!$O$22, IF(AND(NOT('Personnel Details'!$I$22=""), $B38&gt;='Personnel Details'!$I$22), 'Personnel Details'!$J$22, 'Personnel Details'!$E$22)))</f>
        <v/>
      </c>
      <c r="JI38" s="59" t="str">
        <f>IF(JH$9="", "", IF(AND(NOT('Personnel Details'!$N$22=""), $B38&gt;='Personnel Details'!$N$22), IF('Personnel Details'!$P$22="","", 'Personnel Details'!$P$22), IF(AND(NOT('Personnel Details'!$I$22=""), $B38&gt;='Personnel Details'!$I$22), IF('Personnel Details'!$K$22="", "", 'Personnel Details'!$K$22), IF('Personnel Details'!$F$22="", "", 'Personnel Details'!$F$22))))</f>
        <v/>
      </c>
      <c r="JJ38" s="79" t="str">
        <f>IF(JH$9="", "", IF(AND(NOT('Personnel Details'!$N$22=""), $B38&gt;='Personnel Details'!$N$22), 'Personnel Details'!$Q$22, IF(AND(NOT('Personnel Details'!$I$22=""), $B38&gt;='Personnel Details'!$I$22), 'Personnel Details'!$L$22, 'Personnel Details'!$G$22)))</f>
        <v/>
      </c>
      <c r="JK38" s="59" t="str">
        <f t="shared" si="105"/>
        <v/>
      </c>
      <c r="JL38" s="53"/>
      <c r="JN38" s="78" t="str">
        <f>IF(JN$9="", "", IF(AND(NOT('Personnel Details'!$N$23=""), $B38&gt;='Personnel Details'!$N$23), 'Personnel Details'!$O$23, IF(AND(NOT('Personnel Details'!$I$23=""), $B38&gt;='Personnel Details'!$I$23), 'Personnel Details'!$J$23, 'Personnel Details'!$E$23)))</f>
        <v/>
      </c>
      <c r="JO38" s="59" t="str">
        <f>IF(JN$9="", "", IF(AND(NOT('Personnel Details'!$N$23=""), $B38&gt;='Personnel Details'!$N$23), IF('Personnel Details'!$P$23="","", 'Personnel Details'!$P$23), IF(AND(NOT('Personnel Details'!$I$23=""), $B38&gt;='Personnel Details'!$I$23), IF('Personnel Details'!$K$23="", "", 'Personnel Details'!$K$23), IF('Personnel Details'!$F$23="", "", 'Personnel Details'!$F$23))))</f>
        <v/>
      </c>
      <c r="JP38" s="79" t="str">
        <f>IF(JN$9="", "", IF(AND(NOT('Personnel Details'!$N$23=""), $B38&gt;='Personnel Details'!$N$23), 'Personnel Details'!$Q$23, IF(AND(NOT('Personnel Details'!$I$23=""), $B38&gt;='Personnel Details'!$I$23), 'Personnel Details'!$L$23, 'Personnel Details'!$G$23)))</f>
        <v/>
      </c>
      <c r="JQ38" s="59" t="str">
        <f t="shared" si="106"/>
        <v/>
      </c>
      <c r="JR38" s="53"/>
      <c r="JT38" s="78" t="str">
        <f>IF(JT$9="", "", IF(AND(NOT('Personnel Details'!$N$24=""), $B38&gt;='Personnel Details'!$N$24), 'Personnel Details'!$O$24, IF(AND(NOT('Personnel Details'!$I$24=""), $B38&gt;='Personnel Details'!$I$24), 'Personnel Details'!$J$24, 'Personnel Details'!$E$24)))</f>
        <v/>
      </c>
      <c r="JU38" s="59" t="str">
        <f>IF(JT$9="", "", IF(AND(NOT('Personnel Details'!$N$24=""), $B38&gt;='Personnel Details'!$N$24), IF('Personnel Details'!$P$24="","", 'Personnel Details'!$P$24), IF(AND(NOT('Personnel Details'!$I$24=""), $B38&gt;='Personnel Details'!$I$24), IF('Personnel Details'!$K$24="", "", 'Personnel Details'!$K$24), IF('Personnel Details'!$F$24="", "", 'Personnel Details'!$F$24))))</f>
        <v/>
      </c>
      <c r="JV38" s="79" t="str">
        <f>IF(JT$9="", "", IF(AND(NOT('Personnel Details'!$N$24=""), $B38&gt;='Personnel Details'!$N$24), 'Personnel Details'!$Q$24, IF(AND(NOT('Personnel Details'!$I$24=""), $B38&gt;='Personnel Details'!$I$24), 'Personnel Details'!$L$24, 'Personnel Details'!$G$24)))</f>
        <v/>
      </c>
      <c r="JW38" s="59" t="str">
        <f t="shared" si="107"/>
        <v/>
      </c>
      <c r="JX38" s="53"/>
      <c r="JZ38" s="78" t="str">
        <f>IF(JZ$9="", "", IF(AND(NOT('Personnel Details'!$N$25=""), $B38&gt;='Personnel Details'!$N$25), 'Personnel Details'!$O$25, IF(AND(NOT('Personnel Details'!$I$25=""), $B38&gt;='Personnel Details'!$I$25), 'Personnel Details'!$J$25, 'Personnel Details'!$E$25)))</f>
        <v/>
      </c>
      <c r="KA38" s="59" t="str">
        <f>IF(JZ$9="", "", IF(AND(NOT('Personnel Details'!$N$25=""), $B38&gt;='Personnel Details'!$N$25), IF('Personnel Details'!$P$25="","", 'Personnel Details'!$P$25), IF(AND(NOT('Personnel Details'!$I$25=""), $B38&gt;='Personnel Details'!$I$25), IF('Personnel Details'!$K$25="", "", 'Personnel Details'!$K$25), IF('Personnel Details'!$F$25="", "", 'Personnel Details'!$F$25))))</f>
        <v/>
      </c>
      <c r="KB38" s="79" t="str">
        <f>IF(JZ$9="", "", IF(AND(NOT('Personnel Details'!$N$25=""), $B38&gt;='Personnel Details'!$N$25), 'Personnel Details'!$Q$25, IF(AND(NOT('Personnel Details'!$I$25=""), $B38&gt;='Personnel Details'!$I$25), 'Personnel Details'!$L$25, 'Personnel Details'!$G$25)))</f>
        <v/>
      </c>
      <c r="KC38" s="59" t="str">
        <f t="shared" si="108"/>
        <v/>
      </c>
      <c r="KD38" s="53"/>
      <c r="KF38" s="78" t="str">
        <f>IF(KF$9="", "", IF(AND(NOT('Personnel Details'!$N$26=""), $B38&gt;='Personnel Details'!$N$26), 'Personnel Details'!$O$26, IF(AND(NOT('Personnel Details'!$I$26=""), $B38&gt;='Personnel Details'!$I$26), 'Personnel Details'!$J$26, 'Personnel Details'!$E$26)))</f>
        <v/>
      </c>
      <c r="KG38" s="59" t="str">
        <f>IF(KF$9="", "", IF(AND(NOT('Personnel Details'!$N$26=""), $B38&gt;='Personnel Details'!$N$26), IF('Personnel Details'!$P$26="","", 'Personnel Details'!$P$26), IF(AND(NOT('Personnel Details'!$I$26=""), $B38&gt;='Personnel Details'!$I$26), IF('Personnel Details'!$K$26="", "", 'Personnel Details'!$K$26), IF('Personnel Details'!$F$26="", "", 'Personnel Details'!$F$26))))</f>
        <v/>
      </c>
      <c r="KH38" s="79" t="str">
        <f>IF(KF$9="", "", IF(AND(NOT('Personnel Details'!$N$26=""), $B38&gt;='Personnel Details'!$N$26), 'Personnel Details'!$Q$26, IF(AND(NOT('Personnel Details'!$I$26=""), $B38&gt;='Personnel Details'!$I$26), 'Personnel Details'!$L$26, 'Personnel Details'!$G$26)))</f>
        <v/>
      </c>
      <c r="KI38" s="59" t="str">
        <f t="shared" si="109"/>
        <v/>
      </c>
      <c r="KJ38" s="53"/>
      <c r="KL38" s="78" t="str">
        <f>IF(KL$9="", "", IF(AND(NOT('Personnel Details'!$N$27=""), $B38&gt;='Personnel Details'!$N$27), 'Personnel Details'!$O$27, IF(AND(NOT('Personnel Details'!$I$27=""), $B38&gt;='Personnel Details'!$I$27), 'Personnel Details'!$J$27, 'Personnel Details'!$E$27)))</f>
        <v/>
      </c>
      <c r="KM38" s="59" t="str">
        <f>IF(KL$9="", "", IF(AND(NOT('Personnel Details'!$N$27=""), $B38&gt;='Personnel Details'!$N$27), IF('Personnel Details'!$P$27="","", 'Personnel Details'!$P$27), IF(AND(NOT('Personnel Details'!$I$27=""), $B38&gt;='Personnel Details'!$I$27), IF('Personnel Details'!$K$27="", "", 'Personnel Details'!$K$27), IF('Personnel Details'!$F$27="", "", 'Personnel Details'!$F$27))))</f>
        <v/>
      </c>
      <c r="KN38" s="79" t="str">
        <f>IF(KL$9="", "", IF(AND(NOT('Personnel Details'!$N$27=""), $B38&gt;='Personnel Details'!$N$27), 'Personnel Details'!$Q$27, IF(AND(NOT('Personnel Details'!$I$27=""), $B38&gt;='Personnel Details'!$I$27), 'Personnel Details'!$L$27, 'Personnel Details'!$G$27)))</f>
        <v/>
      </c>
      <c r="KO38" s="59" t="str">
        <f t="shared" si="110"/>
        <v/>
      </c>
      <c r="KP38" s="53"/>
      <c r="KR38" s="78" t="str">
        <f>IF(KR$9="", "", IF(AND(NOT('Personnel Details'!$N$28=""), $B38&gt;='Personnel Details'!$N$28), 'Personnel Details'!$O$28, IF(AND(NOT('Personnel Details'!$I$28=""), $B38&gt;='Personnel Details'!$I$28), 'Personnel Details'!$J$28, 'Personnel Details'!$E$28)))</f>
        <v/>
      </c>
      <c r="KS38" s="59" t="str">
        <f>IF(KR$9="", "", IF(AND(NOT('Personnel Details'!$N$28=""), $B38&gt;='Personnel Details'!$N$28), IF('Personnel Details'!$P$28="","", 'Personnel Details'!$P$28), IF(AND(NOT('Personnel Details'!$I$28=""), $B38&gt;='Personnel Details'!$I$28), IF('Personnel Details'!$K$28="", "", 'Personnel Details'!$K$28), IF('Personnel Details'!$F$28="", "", 'Personnel Details'!$F$28))))</f>
        <v/>
      </c>
      <c r="KT38" s="79" t="str">
        <f>IF(KR$9="", "", IF(AND(NOT('Personnel Details'!$N$28=""), $B38&gt;='Personnel Details'!$N$28), 'Personnel Details'!$Q$28, IF(AND(NOT('Personnel Details'!$I$28=""), $B38&gt;='Personnel Details'!$I$28), 'Personnel Details'!$L$28, 'Personnel Details'!$G$28)))</f>
        <v/>
      </c>
      <c r="KU38" s="59" t="str">
        <f t="shared" si="111"/>
        <v/>
      </c>
      <c r="KV38" s="53"/>
      <c r="KX38" s="78" t="str">
        <f>IF(KX$9="", "", IF(AND(NOT('Personnel Details'!$N$29=""), $B38&gt;='Personnel Details'!$N$29), 'Personnel Details'!$O$29, IF(AND(NOT('Personnel Details'!$I$29=""), $B38&gt;='Personnel Details'!$I$29), 'Personnel Details'!$J$29, 'Personnel Details'!$E$29)))</f>
        <v/>
      </c>
      <c r="KY38" s="59" t="str">
        <f>IF(KX$9="", "", IF(AND(NOT('Personnel Details'!$N$29=""), $B38&gt;='Personnel Details'!$N$29), IF('Personnel Details'!$P$29="","", 'Personnel Details'!$P$29), IF(AND(NOT('Personnel Details'!$I$29=""), $B38&gt;='Personnel Details'!$I$29), IF('Personnel Details'!$K$29="", "", 'Personnel Details'!$K$29), IF('Personnel Details'!$F$29="", "", 'Personnel Details'!$F$29))))</f>
        <v/>
      </c>
      <c r="KZ38" s="79" t="str">
        <f>IF(KX$9="", "", IF(AND(NOT('Personnel Details'!$N$29=""), $B38&gt;='Personnel Details'!$N$29), 'Personnel Details'!$Q$29, IF(AND(NOT('Personnel Details'!$I$29=""), $B38&gt;='Personnel Details'!$I$29), 'Personnel Details'!$L$29, 'Personnel Details'!$G$29)))</f>
        <v/>
      </c>
      <c r="LA38" s="59" t="str">
        <f t="shared" si="112"/>
        <v/>
      </c>
      <c r="LB38" s="53"/>
      <c r="LD38" s="78" t="str">
        <f>IF(LD$9="", "", IF(AND(NOT('Personnel Details'!$N$30=""), $B38&gt;='Personnel Details'!$N$30), 'Personnel Details'!$O$30, IF(AND(NOT('Personnel Details'!$I$30=""), $B38&gt;='Personnel Details'!$I$30), 'Personnel Details'!$J$30, 'Personnel Details'!$E$30)))</f>
        <v/>
      </c>
      <c r="LE38" s="59" t="str">
        <f>IF(LD$9="", "", IF(AND(NOT('Personnel Details'!$N$30=""), $B38&gt;='Personnel Details'!$N$30), IF('Personnel Details'!$P$30="","", 'Personnel Details'!$P$30), IF(AND(NOT('Personnel Details'!$I$30=""), $B38&gt;='Personnel Details'!$I$30), IF('Personnel Details'!$K$30="", "", 'Personnel Details'!$K$30), IF('Personnel Details'!$F$30="", "", 'Personnel Details'!$F$30))))</f>
        <v/>
      </c>
      <c r="LF38" s="79" t="str">
        <f>IF(LD$9="", "", IF(AND(NOT('Personnel Details'!$N$30=""), $B38&gt;='Personnel Details'!$N$30), 'Personnel Details'!$Q$30, IF(AND(NOT('Personnel Details'!$I$30=""), $B38&gt;='Personnel Details'!$I$30), 'Personnel Details'!$L$30, 'Personnel Details'!$G$30)))</f>
        <v/>
      </c>
      <c r="LG38" s="59" t="str">
        <f t="shared" si="113"/>
        <v/>
      </c>
      <c r="LH38" s="53"/>
      <c r="LJ38" s="78" t="str">
        <f>IF(LJ$9="", "", IF(AND(NOT('Personnel Details'!$N$31=""), $B38&gt;='Personnel Details'!$N$31), 'Personnel Details'!$O$31, IF(AND(NOT('Personnel Details'!$I$31=""), $B38&gt;='Personnel Details'!$I$31), 'Personnel Details'!$J$31, 'Personnel Details'!$E$31)))</f>
        <v/>
      </c>
      <c r="LK38" s="59" t="str">
        <f>IF(LJ$9="", "", IF(AND(NOT('Personnel Details'!$N$31=""), $B38&gt;='Personnel Details'!$N$31), IF('Personnel Details'!$P$31="","", 'Personnel Details'!$P$31), IF(AND(NOT('Personnel Details'!$I$31=""), $B38&gt;='Personnel Details'!$I$31), IF('Personnel Details'!$K$31="", "", 'Personnel Details'!$K$31), IF('Personnel Details'!$F$31="", "", 'Personnel Details'!$F$31))))</f>
        <v/>
      </c>
      <c r="LL38" s="79" t="str">
        <f>IF(LJ$9="", "", IF(AND(NOT('Personnel Details'!$N$31=""), $B38&gt;='Personnel Details'!$N$31), 'Personnel Details'!$Q$31, IF(AND(NOT('Personnel Details'!$I$31=""), $B38&gt;='Personnel Details'!$I$31), 'Personnel Details'!$L$31, 'Personnel Details'!$G$31)))</f>
        <v/>
      </c>
      <c r="LM38" s="59" t="str">
        <f t="shared" si="114"/>
        <v/>
      </c>
      <c r="LN38" s="53"/>
      <c r="LP38" s="78" t="str">
        <f>IF(LP$9="", "", IF(AND(NOT('Personnel Details'!$N$32=""), $B38&gt;='Personnel Details'!$N$32), 'Personnel Details'!$O$32, IF(AND(NOT('Personnel Details'!$I$32=""), $B38&gt;='Personnel Details'!$I$32), 'Personnel Details'!$J$32, 'Personnel Details'!$E$32)))</f>
        <v/>
      </c>
      <c r="LQ38" s="59" t="str">
        <f>IF(LP$9="", "", IF(AND(NOT('Personnel Details'!$N$32=""), $B38&gt;='Personnel Details'!$N$32), IF('Personnel Details'!$P$32="","", 'Personnel Details'!$P$32), IF(AND(NOT('Personnel Details'!$I$32=""), $B38&gt;='Personnel Details'!$I$32), IF('Personnel Details'!$K$32="", "", 'Personnel Details'!$K$32), IF('Personnel Details'!$F$32="", "", 'Personnel Details'!$F$32))))</f>
        <v/>
      </c>
      <c r="LR38" s="79" t="str">
        <f>IF(LP$9="", "", IF(AND(NOT('Personnel Details'!$N$32=""), $B38&gt;='Personnel Details'!$N$32), 'Personnel Details'!$Q$32, IF(AND(NOT('Personnel Details'!$I$32=""), $B38&gt;='Personnel Details'!$I$32), 'Personnel Details'!$L$32, 'Personnel Details'!$G$32)))</f>
        <v/>
      </c>
      <c r="LS38" s="59" t="str">
        <f t="shared" si="115"/>
        <v/>
      </c>
      <c r="LT38" s="53"/>
      <c r="LV38" s="78" t="str">
        <f>IF(LV$9="", "", IF(AND(NOT('Personnel Details'!$N$33=""), $B38&gt;='Personnel Details'!$N$33), 'Personnel Details'!$O$33, IF(AND(NOT('Personnel Details'!$I$33=""), $B38&gt;='Personnel Details'!$I$33), 'Personnel Details'!$J$33, 'Personnel Details'!$E$33)))</f>
        <v/>
      </c>
      <c r="LW38" s="59" t="str">
        <f>IF(LV$9="", "", IF(AND(NOT('Personnel Details'!$N$33=""), $B38&gt;='Personnel Details'!$N$33), IF('Personnel Details'!$P$33="","", 'Personnel Details'!$P$33), IF(AND(NOT('Personnel Details'!$I$33=""), $B38&gt;='Personnel Details'!$I$33), IF('Personnel Details'!$K$33="", "", 'Personnel Details'!$K$33), IF('Personnel Details'!$F$33="", "", 'Personnel Details'!$F$33))))</f>
        <v/>
      </c>
      <c r="LX38" s="79" t="str">
        <f>IF(LV$9="", "", IF(AND(NOT('Personnel Details'!$N$33=""), $B38&gt;='Personnel Details'!$N$33), 'Personnel Details'!$Q$33, IF(AND(NOT('Personnel Details'!$I$33=""), $B38&gt;='Personnel Details'!$I$33), 'Personnel Details'!$L$33, 'Personnel Details'!$G$33)))</f>
        <v/>
      </c>
      <c r="LY38" s="59" t="str">
        <f t="shared" si="116"/>
        <v/>
      </c>
      <c r="LZ38" s="53"/>
      <c r="MB38" s="78" t="str">
        <f>IF(MB$9="", "", IF(AND(NOT('Personnel Details'!$N$34=""), $B38&gt;='Personnel Details'!$N$34), 'Personnel Details'!$O$34, IF(AND(NOT('Personnel Details'!$I$34=""), $B38&gt;='Personnel Details'!$I$34), 'Personnel Details'!$J$34, 'Personnel Details'!$E$34)))</f>
        <v/>
      </c>
      <c r="MC38" s="59" t="str">
        <f>IF(MB$9="", "", IF(AND(NOT('Personnel Details'!$N$34=""), $B38&gt;='Personnel Details'!$N$34), IF('Personnel Details'!$P$34="","", 'Personnel Details'!$P$34), IF(AND(NOT('Personnel Details'!$I$34=""), $B38&gt;='Personnel Details'!$I$34), IF('Personnel Details'!$K$34="", "", 'Personnel Details'!$K$34), IF('Personnel Details'!$F$34="", "", 'Personnel Details'!$F$34))))</f>
        <v/>
      </c>
      <c r="MD38" s="79" t="str">
        <f>IF(MB$9="", "", IF(AND(NOT('Personnel Details'!$N$34=""), $B38&gt;='Personnel Details'!$N$34), 'Personnel Details'!$Q$34, IF(AND(NOT('Personnel Details'!$I$34=""), $B38&gt;='Personnel Details'!$I$34), 'Personnel Details'!$L$34, 'Personnel Details'!$G$34)))</f>
        <v/>
      </c>
      <c r="ME38" s="59" t="str">
        <f t="shared" si="117"/>
        <v/>
      </c>
      <c r="MF38" s="53"/>
      <c r="MH38" s="78" t="str">
        <f>IF(MH$9="", "", IF(AND(NOT('Personnel Details'!$N$35=""), $B38&gt;='Personnel Details'!$N$35), 'Personnel Details'!$O$35, IF(AND(NOT('Personnel Details'!$I$35=""), $B38&gt;='Personnel Details'!$I$35), 'Personnel Details'!$J$35, 'Personnel Details'!$E$35)))</f>
        <v/>
      </c>
      <c r="MI38" s="59" t="str">
        <f>IF(MH$9="", "", IF(AND(NOT('Personnel Details'!$N$35=""), $B38&gt;='Personnel Details'!$N$35), IF('Personnel Details'!$P$35="","", 'Personnel Details'!$P$35), IF(AND(NOT('Personnel Details'!$I$35=""), $B38&gt;='Personnel Details'!$I$35), IF('Personnel Details'!$K$35="", "", 'Personnel Details'!$K$35), IF('Personnel Details'!$F$35="", "", 'Personnel Details'!$F$35))))</f>
        <v/>
      </c>
      <c r="MJ38" s="79" t="str">
        <f>IF(MH$9="", "", IF(AND(NOT('Personnel Details'!$N$35=""), $B38&gt;='Personnel Details'!$N$35), 'Personnel Details'!$Q$35, IF(AND(NOT('Personnel Details'!$I$35=""), $B38&gt;='Personnel Details'!$I$35), 'Personnel Details'!$L$35, 'Personnel Details'!$G$35)))</f>
        <v/>
      </c>
      <c r="MK38" s="59" t="str">
        <f t="shared" si="118"/>
        <v/>
      </c>
      <c r="ML38" s="53"/>
      <c r="MN38" s="78" t="str">
        <f>IF(MN$9="", "", IF(AND(NOT('Personnel Details'!$N$36=""), $B38&gt;='Personnel Details'!$N$36), 'Personnel Details'!$O$36, IF(AND(NOT('Personnel Details'!$I$36=""), $B38&gt;='Personnel Details'!$I$36), 'Personnel Details'!$J$36, 'Personnel Details'!$E$36)))</f>
        <v/>
      </c>
      <c r="MO38" s="59" t="str">
        <f>IF(MN$9="", "", IF(AND(NOT('Personnel Details'!$N$36=""), $B38&gt;='Personnel Details'!$N$36), IF('Personnel Details'!$P$36="","", 'Personnel Details'!$P$36), IF(AND(NOT('Personnel Details'!$I$36=""), $B38&gt;='Personnel Details'!$I$36), IF('Personnel Details'!$K$36="", "", 'Personnel Details'!$K$36), IF('Personnel Details'!$F$36="", "", 'Personnel Details'!$F$36))))</f>
        <v/>
      </c>
      <c r="MP38" s="79" t="str">
        <f>IF(MN$9="", "", IF(AND(NOT('Personnel Details'!$N$36=""), $B38&gt;='Personnel Details'!$N$36), 'Personnel Details'!$Q$36, IF(AND(NOT('Personnel Details'!$I$36=""), $B38&gt;='Personnel Details'!$I$36), 'Personnel Details'!$L$36, 'Personnel Details'!$G$36)))</f>
        <v/>
      </c>
      <c r="MQ38" s="59" t="str">
        <f t="shared" si="119"/>
        <v/>
      </c>
      <c r="MR38" s="53"/>
      <c r="MT38" s="78" t="str">
        <f>IF(MT$9="", "", IF(AND(NOT('Personnel Details'!$N$37=""), $B38&gt;='Personnel Details'!$N$37), 'Personnel Details'!$O$37, IF(AND(NOT('Personnel Details'!$I$37=""), $B38&gt;='Personnel Details'!$I$37), 'Personnel Details'!$J$37, 'Personnel Details'!$E$37)))</f>
        <v/>
      </c>
      <c r="MU38" s="59" t="str">
        <f>IF(MT$9="", "", IF(AND(NOT('Personnel Details'!$N$37=""), $B38&gt;='Personnel Details'!$N$37), IF('Personnel Details'!$P$37="","", 'Personnel Details'!$P$37), IF(AND(NOT('Personnel Details'!$I$37=""), $B38&gt;='Personnel Details'!$I$37), IF('Personnel Details'!$K$37="", "", 'Personnel Details'!$K$37), IF('Personnel Details'!$F$37="", "", 'Personnel Details'!$F$37))))</f>
        <v/>
      </c>
      <c r="MV38" s="79" t="str">
        <f>IF(MT$9="", "", IF(AND(NOT('Personnel Details'!$N$37=""), $B38&gt;='Personnel Details'!$N$37), 'Personnel Details'!$Q$37, IF(AND(NOT('Personnel Details'!$I$37=""), $B38&gt;='Personnel Details'!$I$37), 'Personnel Details'!$L$37, 'Personnel Details'!$G$37)))</f>
        <v/>
      </c>
      <c r="MW38" s="59" t="str">
        <f t="shared" si="120"/>
        <v/>
      </c>
      <c r="MX38" s="53"/>
      <c r="MZ38" s="78" t="str">
        <f>IF(MZ$9="", "", IF(AND(NOT('Personnel Details'!$N$38=""), $B38&gt;='Personnel Details'!$N$38), 'Personnel Details'!$O$38, IF(AND(NOT('Personnel Details'!$I$38=""), $B38&gt;='Personnel Details'!$I$38), 'Personnel Details'!$J$38, 'Personnel Details'!$E$38)))</f>
        <v/>
      </c>
      <c r="NA38" s="59" t="str">
        <f>IF(MZ$9="", "", IF(AND(NOT('Personnel Details'!$N$38=""), $B38&gt;='Personnel Details'!$N$38), IF('Personnel Details'!$P$38="","", 'Personnel Details'!$P$38), IF(AND(NOT('Personnel Details'!$I$38=""), $B38&gt;='Personnel Details'!$I$38), IF('Personnel Details'!$K$38="", "", 'Personnel Details'!$K$38), IF('Personnel Details'!$F$38="", "", 'Personnel Details'!$F$38))))</f>
        <v/>
      </c>
      <c r="NB38" s="79" t="str">
        <f>IF(MZ$9="", "", IF(AND(NOT('Personnel Details'!$N$38=""), $B38&gt;='Personnel Details'!$N$38), 'Personnel Details'!$Q$38, IF(AND(NOT('Personnel Details'!$I$38=""), $B38&gt;='Personnel Details'!$I$38), 'Personnel Details'!$L$38, 'Personnel Details'!$G$38)))</f>
        <v/>
      </c>
      <c r="NC38" s="59" t="str">
        <f t="shared" si="121"/>
        <v/>
      </c>
      <c r="ND38" s="53"/>
      <c r="NF38" s="78" t="str">
        <f>IF(NF$9="", "", IF(AND(NOT('Personnel Details'!$N$39=""), $B38&gt;='Personnel Details'!$N$39), 'Personnel Details'!$O$39, IF(AND(NOT('Personnel Details'!$I$39=""), $B38&gt;='Personnel Details'!$I$39), 'Personnel Details'!$J$39, 'Personnel Details'!$E$39)))</f>
        <v/>
      </c>
      <c r="NG38" s="59" t="str">
        <f>IF(NF$9="", "", IF(AND(NOT('Personnel Details'!$N$39=""), $B38&gt;='Personnel Details'!$N$39), IF('Personnel Details'!$P$39="","", 'Personnel Details'!$P$39), IF(AND(NOT('Personnel Details'!$I$39=""), $B38&gt;='Personnel Details'!$I$39), IF('Personnel Details'!$K$39="", "", 'Personnel Details'!$K$39), IF('Personnel Details'!$F$39="", "", 'Personnel Details'!$F$39))))</f>
        <v/>
      </c>
      <c r="NH38" s="79" t="str">
        <f>IF(NF$9="", "", IF(AND(NOT('Personnel Details'!$N$39=""), $B38&gt;='Personnel Details'!$N$39), 'Personnel Details'!$Q$39, IF(AND(NOT('Personnel Details'!$I$39=""), $B38&gt;='Personnel Details'!$I$39), 'Personnel Details'!$L$39, 'Personnel Details'!$G$39)))</f>
        <v/>
      </c>
      <c r="NI38" s="59" t="str">
        <f t="shared" si="122"/>
        <v/>
      </c>
      <c r="NJ38" s="53"/>
      <c r="NL38" s="78" t="str">
        <f>IF(NL$9="", "", IF(AND(NOT('Personnel Details'!$N$40=""), $B38&gt;='Personnel Details'!$N$40), 'Personnel Details'!$O$40, IF(AND(NOT('Personnel Details'!$I$40=""), $B38&gt;='Personnel Details'!$I$40), 'Personnel Details'!$J$40, 'Personnel Details'!$E$40)))</f>
        <v/>
      </c>
      <c r="NM38" s="59" t="str">
        <f>IF(NL$9="", "", IF(AND(NOT('Personnel Details'!$N$40=""), $B38&gt;='Personnel Details'!$N$40), IF('Personnel Details'!$P$40="","", 'Personnel Details'!$P$40), IF(AND(NOT('Personnel Details'!$I$40=""), $B38&gt;='Personnel Details'!$I$40), IF('Personnel Details'!$K$40="", "", 'Personnel Details'!$K$40), IF('Personnel Details'!$F$40="", "", 'Personnel Details'!$F$40))))</f>
        <v/>
      </c>
      <c r="NN38" s="79" t="str">
        <f>IF(NL$9="", "", IF(AND(NOT('Personnel Details'!$N$40=""), $B38&gt;='Personnel Details'!$N$40), 'Personnel Details'!$Q$40, IF(AND(NOT('Personnel Details'!$I$40=""), $B38&gt;='Personnel Details'!$I$40), 'Personnel Details'!$L$40, 'Personnel Details'!$G$40)))</f>
        <v/>
      </c>
      <c r="NO38" s="59" t="str">
        <f t="shared" si="123"/>
        <v/>
      </c>
      <c r="NP38" s="53"/>
    </row>
    <row r="39" spans="1:380" x14ac:dyDescent="0.25">
      <c r="A39" s="32"/>
      <c r="B39" s="113" t="str">
        <f>IFERROR(IF(B38+1&gt;'Personnel Details'!$U$5, "", B38+1), "")</f>
        <v/>
      </c>
      <c r="C39" s="32"/>
      <c r="D39" s="120"/>
      <c r="E39" s="13" t="str">
        <f t="shared" si="2"/>
        <v/>
      </c>
      <c r="F39" s="13" t="str">
        <f t="shared" si="33"/>
        <v/>
      </c>
      <c r="G39" s="56" t="str">
        <f t="shared" si="124"/>
        <v/>
      </c>
      <c r="H39" s="16" t="str">
        <f t="shared" si="34"/>
        <v/>
      </c>
      <c r="I39" s="32"/>
      <c r="J39" s="120"/>
      <c r="K39" s="62" t="str">
        <f t="shared" si="3"/>
        <v/>
      </c>
      <c r="L39" s="62" t="str">
        <f t="shared" si="35"/>
        <v/>
      </c>
      <c r="M39" s="65" t="str">
        <f t="shared" si="125"/>
        <v/>
      </c>
      <c r="N39" s="68" t="str">
        <f t="shared" si="36"/>
        <v/>
      </c>
      <c r="O39" s="32"/>
      <c r="P39" s="120"/>
      <c r="Q39" s="62" t="str">
        <f t="shared" si="4"/>
        <v/>
      </c>
      <c r="R39" s="62" t="str">
        <f t="shared" si="37"/>
        <v/>
      </c>
      <c r="S39" s="65" t="str">
        <f t="shared" si="126"/>
        <v/>
      </c>
      <c r="T39" s="68" t="str">
        <f t="shared" si="38"/>
        <v/>
      </c>
      <c r="U39" s="32"/>
      <c r="V39" s="120"/>
      <c r="W39" s="62" t="str">
        <f t="shared" si="5"/>
        <v/>
      </c>
      <c r="X39" s="62" t="str">
        <f t="shared" si="39"/>
        <v/>
      </c>
      <c r="Y39" s="65" t="str">
        <f t="shared" si="127"/>
        <v/>
      </c>
      <c r="Z39" s="68" t="str">
        <f t="shared" si="40"/>
        <v/>
      </c>
      <c r="AA39" s="32"/>
      <c r="AB39" s="120"/>
      <c r="AC39" s="62" t="str">
        <f t="shared" si="6"/>
        <v/>
      </c>
      <c r="AD39" s="62" t="str">
        <f t="shared" si="41"/>
        <v/>
      </c>
      <c r="AE39" s="65" t="str">
        <f t="shared" si="128"/>
        <v/>
      </c>
      <c r="AF39" s="68" t="str">
        <f t="shared" si="42"/>
        <v/>
      </c>
      <c r="AG39" s="32"/>
      <c r="AH39" s="120"/>
      <c r="AI39" s="62" t="str">
        <f t="shared" si="7"/>
        <v/>
      </c>
      <c r="AJ39" s="62" t="str">
        <f t="shared" si="43"/>
        <v/>
      </c>
      <c r="AK39" s="65" t="str">
        <f t="shared" si="129"/>
        <v/>
      </c>
      <c r="AL39" s="68" t="str">
        <f t="shared" si="44"/>
        <v/>
      </c>
      <c r="AM39" s="32"/>
      <c r="AN39" s="120"/>
      <c r="AO39" s="62" t="str">
        <f t="shared" si="8"/>
        <v/>
      </c>
      <c r="AP39" s="62" t="str">
        <f t="shared" si="45"/>
        <v/>
      </c>
      <c r="AQ39" s="65" t="str">
        <f t="shared" si="130"/>
        <v/>
      </c>
      <c r="AR39" s="68" t="str">
        <f t="shared" si="46"/>
        <v/>
      </c>
      <c r="AS39" s="32"/>
      <c r="AT39" s="120"/>
      <c r="AU39" s="62" t="str">
        <f t="shared" si="9"/>
        <v/>
      </c>
      <c r="AV39" s="62" t="str">
        <f t="shared" si="47"/>
        <v/>
      </c>
      <c r="AW39" s="65" t="str">
        <f t="shared" si="131"/>
        <v/>
      </c>
      <c r="AX39" s="68" t="str">
        <f t="shared" si="48"/>
        <v/>
      </c>
      <c r="AY39" s="32"/>
      <c r="AZ39" s="120"/>
      <c r="BA39" s="62" t="str">
        <f t="shared" si="10"/>
        <v/>
      </c>
      <c r="BB39" s="62" t="str">
        <f t="shared" si="49"/>
        <v/>
      </c>
      <c r="BC39" s="65" t="str">
        <f t="shared" si="132"/>
        <v/>
      </c>
      <c r="BD39" s="68" t="str">
        <f t="shared" si="50"/>
        <v/>
      </c>
      <c r="BE39" s="32"/>
      <c r="BF39" s="120"/>
      <c r="BG39" s="62" t="str">
        <f t="shared" si="11"/>
        <v/>
      </c>
      <c r="BH39" s="62" t="str">
        <f t="shared" si="51"/>
        <v/>
      </c>
      <c r="BI39" s="65" t="str">
        <f t="shared" si="133"/>
        <v/>
      </c>
      <c r="BJ39" s="68" t="str">
        <f t="shared" si="52"/>
        <v/>
      </c>
      <c r="BK39" s="32"/>
      <c r="BL39" s="120"/>
      <c r="BM39" s="62" t="str">
        <f t="shared" si="12"/>
        <v/>
      </c>
      <c r="BN39" s="62" t="str">
        <f t="shared" si="53"/>
        <v/>
      </c>
      <c r="BO39" s="65" t="str">
        <f t="shared" si="134"/>
        <v/>
      </c>
      <c r="BP39" s="68" t="str">
        <f t="shared" si="54"/>
        <v/>
      </c>
      <c r="BQ39" s="32"/>
      <c r="BR39" s="120"/>
      <c r="BS39" s="62" t="str">
        <f t="shared" si="13"/>
        <v/>
      </c>
      <c r="BT39" s="62" t="str">
        <f t="shared" si="55"/>
        <v/>
      </c>
      <c r="BU39" s="65" t="str">
        <f t="shared" si="135"/>
        <v/>
      </c>
      <c r="BV39" s="68" t="str">
        <f t="shared" si="56"/>
        <v/>
      </c>
      <c r="BW39" s="32"/>
      <c r="BX39" s="120"/>
      <c r="BY39" s="62" t="str">
        <f t="shared" si="14"/>
        <v/>
      </c>
      <c r="BZ39" s="62" t="str">
        <f t="shared" si="57"/>
        <v/>
      </c>
      <c r="CA39" s="65" t="str">
        <f t="shared" si="136"/>
        <v/>
      </c>
      <c r="CB39" s="68" t="str">
        <f t="shared" si="58"/>
        <v/>
      </c>
      <c r="CC39" s="32"/>
      <c r="CD39" s="120"/>
      <c r="CE39" s="62" t="str">
        <f t="shared" si="15"/>
        <v/>
      </c>
      <c r="CF39" s="62" t="str">
        <f t="shared" si="59"/>
        <v/>
      </c>
      <c r="CG39" s="65" t="str">
        <f t="shared" si="137"/>
        <v/>
      </c>
      <c r="CH39" s="68" t="str">
        <f t="shared" si="60"/>
        <v/>
      </c>
      <c r="CI39" s="32"/>
      <c r="CJ39" s="120"/>
      <c r="CK39" s="62" t="str">
        <f t="shared" si="16"/>
        <v/>
      </c>
      <c r="CL39" s="62" t="str">
        <f t="shared" si="61"/>
        <v/>
      </c>
      <c r="CM39" s="65" t="str">
        <f t="shared" si="138"/>
        <v/>
      </c>
      <c r="CN39" s="68" t="str">
        <f t="shared" si="62"/>
        <v/>
      </c>
      <c r="CO39" s="32"/>
      <c r="CP39" s="120"/>
      <c r="CQ39" s="62" t="str">
        <f t="shared" si="17"/>
        <v/>
      </c>
      <c r="CR39" s="62" t="str">
        <f t="shared" si="63"/>
        <v/>
      </c>
      <c r="CS39" s="65" t="str">
        <f t="shared" si="139"/>
        <v/>
      </c>
      <c r="CT39" s="68" t="str">
        <f t="shared" si="64"/>
        <v/>
      </c>
      <c r="CU39" s="32"/>
      <c r="CV39" s="120"/>
      <c r="CW39" s="62" t="str">
        <f t="shared" si="18"/>
        <v/>
      </c>
      <c r="CX39" s="62" t="str">
        <f t="shared" si="65"/>
        <v/>
      </c>
      <c r="CY39" s="65" t="str">
        <f t="shared" si="140"/>
        <v/>
      </c>
      <c r="CZ39" s="68" t="str">
        <f t="shared" si="66"/>
        <v/>
      </c>
      <c r="DA39" s="32"/>
      <c r="DB39" s="120"/>
      <c r="DC39" s="62" t="str">
        <f t="shared" si="19"/>
        <v/>
      </c>
      <c r="DD39" s="62" t="str">
        <f t="shared" si="67"/>
        <v/>
      </c>
      <c r="DE39" s="65" t="str">
        <f t="shared" si="141"/>
        <v/>
      </c>
      <c r="DF39" s="68" t="str">
        <f t="shared" si="68"/>
        <v/>
      </c>
      <c r="DG39" s="32"/>
      <c r="DH39" s="120"/>
      <c r="DI39" s="62" t="str">
        <f t="shared" si="20"/>
        <v/>
      </c>
      <c r="DJ39" s="62" t="str">
        <f t="shared" si="69"/>
        <v/>
      </c>
      <c r="DK39" s="65" t="str">
        <f t="shared" si="142"/>
        <v/>
      </c>
      <c r="DL39" s="68" t="str">
        <f t="shared" si="70"/>
        <v/>
      </c>
      <c r="DM39" s="32"/>
      <c r="DN39" s="120"/>
      <c r="DO39" s="62" t="str">
        <f t="shared" si="21"/>
        <v/>
      </c>
      <c r="DP39" s="62" t="str">
        <f t="shared" si="71"/>
        <v/>
      </c>
      <c r="DQ39" s="65" t="str">
        <f t="shared" si="143"/>
        <v/>
      </c>
      <c r="DR39" s="68" t="str">
        <f t="shared" si="72"/>
        <v/>
      </c>
      <c r="DS39" s="32"/>
      <c r="DT39" s="120"/>
      <c r="DU39" s="62" t="str">
        <f t="shared" si="22"/>
        <v/>
      </c>
      <c r="DV39" s="62" t="str">
        <f t="shared" si="73"/>
        <v/>
      </c>
      <c r="DW39" s="65" t="str">
        <f t="shared" si="144"/>
        <v/>
      </c>
      <c r="DX39" s="68" t="str">
        <f t="shared" si="74"/>
        <v/>
      </c>
      <c r="DY39" s="32"/>
      <c r="DZ39" s="120"/>
      <c r="EA39" s="62" t="str">
        <f t="shared" si="23"/>
        <v/>
      </c>
      <c r="EB39" s="62" t="str">
        <f t="shared" si="75"/>
        <v/>
      </c>
      <c r="EC39" s="65" t="str">
        <f t="shared" si="145"/>
        <v/>
      </c>
      <c r="ED39" s="68" t="str">
        <f t="shared" si="76"/>
        <v/>
      </c>
      <c r="EE39" s="32"/>
      <c r="EF39" s="120"/>
      <c r="EG39" s="62" t="str">
        <f t="shared" si="24"/>
        <v/>
      </c>
      <c r="EH39" s="62" t="str">
        <f t="shared" si="77"/>
        <v/>
      </c>
      <c r="EI39" s="65" t="str">
        <f t="shared" si="146"/>
        <v/>
      </c>
      <c r="EJ39" s="68" t="str">
        <f t="shared" si="78"/>
        <v/>
      </c>
      <c r="EK39" s="32"/>
      <c r="EL39" s="120"/>
      <c r="EM39" s="62" t="str">
        <f t="shared" si="25"/>
        <v/>
      </c>
      <c r="EN39" s="62" t="str">
        <f t="shared" si="79"/>
        <v/>
      </c>
      <c r="EO39" s="65" t="str">
        <f t="shared" si="147"/>
        <v/>
      </c>
      <c r="EP39" s="68" t="str">
        <f t="shared" si="80"/>
        <v/>
      </c>
      <c r="EQ39" s="32"/>
      <c r="ER39" s="120"/>
      <c r="ES39" s="62" t="str">
        <f t="shared" si="26"/>
        <v/>
      </c>
      <c r="ET39" s="62" t="str">
        <f t="shared" si="81"/>
        <v/>
      </c>
      <c r="EU39" s="65" t="str">
        <f t="shared" si="148"/>
        <v/>
      </c>
      <c r="EV39" s="68" t="str">
        <f t="shared" si="82"/>
        <v/>
      </c>
      <c r="EW39" s="32"/>
      <c r="EX39" s="120"/>
      <c r="EY39" s="62" t="str">
        <f t="shared" si="27"/>
        <v/>
      </c>
      <c r="EZ39" s="62" t="str">
        <f t="shared" si="83"/>
        <v/>
      </c>
      <c r="FA39" s="65" t="str">
        <f t="shared" si="149"/>
        <v/>
      </c>
      <c r="FB39" s="68" t="str">
        <f t="shared" si="84"/>
        <v/>
      </c>
      <c r="FC39" s="32"/>
      <c r="FD39" s="120"/>
      <c r="FE39" s="62" t="str">
        <f t="shared" si="28"/>
        <v/>
      </c>
      <c r="FF39" s="62" t="str">
        <f t="shared" si="85"/>
        <v/>
      </c>
      <c r="FG39" s="65" t="str">
        <f t="shared" si="150"/>
        <v/>
      </c>
      <c r="FH39" s="68" t="str">
        <f t="shared" si="86"/>
        <v/>
      </c>
      <c r="FI39" s="32"/>
      <c r="FJ39" s="120"/>
      <c r="FK39" s="62" t="str">
        <f t="shared" si="29"/>
        <v/>
      </c>
      <c r="FL39" s="62" t="str">
        <f t="shared" si="87"/>
        <v/>
      </c>
      <c r="FM39" s="65" t="str">
        <f t="shared" si="151"/>
        <v/>
      </c>
      <c r="FN39" s="68" t="str">
        <f t="shared" si="88"/>
        <v/>
      </c>
      <c r="FO39" s="32"/>
      <c r="FP39" s="120"/>
      <c r="FQ39" s="62" t="str">
        <f t="shared" si="30"/>
        <v/>
      </c>
      <c r="FR39" s="62" t="str">
        <f t="shared" si="89"/>
        <v/>
      </c>
      <c r="FS39" s="65" t="str">
        <f t="shared" si="152"/>
        <v/>
      </c>
      <c r="FT39" s="68" t="str">
        <f t="shared" si="90"/>
        <v/>
      </c>
      <c r="FU39" s="32"/>
      <c r="FV39" s="120"/>
      <c r="FW39" s="62" t="str">
        <f t="shared" si="31"/>
        <v/>
      </c>
      <c r="FX39" s="62" t="str">
        <f t="shared" si="91"/>
        <v/>
      </c>
      <c r="FY39" s="65" t="str">
        <f t="shared" si="153"/>
        <v/>
      </c>
      <c r="FZ39" s="68" t="str">
        <f t="shared" si="92"/>
        <v/>
      </c>
      <c r="GA39" s="32"/>
      <c r="GC39" s="7" t="str">
        <f t="shared" si="93"/>
        <v/>
      </c>
      <c r="GD39" s="7" t="str">
        <f t="shared" ca="1" si="32"/>
        <v/>
      </c>
      <c r="GT39" s="71" t="str">
        <f>IF(GT$9="", "", IF(AND(NOT('Personnel Details'!$N$11=""), $B39&gt;='Personnel Details'!$N$11), 'Personnel Details'!$O$11, IF(AND(NOT('Personnel Details'!$I$11=""), $B39&gt;='Personnel Details'!$I$11), 'Personnel Details'!$J$11, 'Personnel Details'!$E$11)))</f>
        <v/>
      </c>
      <c r="GU39" s="59" t="str">
        <f>IF(GT$9="", "", IF(AND(NOT('Personnel Details'!$N$11=""), $B39&gt;='Personnel Details'!$N$11), IF('Personnel Details'!$P$11="","", 'Personnel Details'!$P$11), IF(AND(NOT('Personnel Details'!$I$11=""), $B39&gt;='Personnel Details'!$I$11), IF('Personnel Details'!$K$11="", "", 'Personnel Details'!$K$11), IF('Personnel Details'!$F$11="", "", 'Personnel Details'!$F$11))))</f>
        <v/>
      </c>
      <c r="GV39" s="74" t="str">
        <f>IF(GT$9="", "", IF(AND(NOT('Personnel Details'!$N$11=""), $B39&gt;='Personnel Details'!$N$11), 'Personnel Details'!$Q$11, IF(AND(NOT('Personnel Details'!$I$11=""), $B39&gt;='Personnel Details'!$I$11), 'Personnel Details'!$L$11, 'Personnel Details'!$G$11)))</f>
        <v/>
      </c>
      <c r="GW39" s="59" t="str">
        <f t="shared" si="94"/>
        <v/>
      </c>
      <c r="GX39" s="53"/>
      <c r="GZ39" s="78" t="str">
        <f>IF(GZ$9="", "", IF(AND(NOT('Personnel Details'!$N$12=""), $B39&gt;='Personnel Details'!$N$12), 'Personnel Details'!$O$12, IF(AND(NOT('Personnel Details'!$I$12=""), $B39&gt;='Personnel Details'!$I$12), 'Personnel Details'!$J$12, 'Personnel Details'!$E$12)))</f>
        <v/>
      </c>
      <c r="HA39" s="59" t="str">
        <f>IF(GZ$9="", "", IF(AND(NOT('Personnel Details'!$N$12=""), $B39&gt;='Personnel Details'!$N$12), IF('Personnel Details'!$P$12="","", 'Personnel Details'!$P$12), IF(AND(NOT('Personnel Details'!$I$12=""), $B39&gt;='Personnel Details'!$I$12), IF('Personnel Details'!$K$12="", "", 'Personnel Details'!$K$12), IF('Personnel Details'!$F$12="", "", 'Personnel Details'!$F$12))))</f>
        <v/>
      </c>
      <c r="HB39" s="79" t="str">
        <f>IF(GZ$9="", "", IF(AND(NOT('Personnel Details'!$N$12=""), $B39&gt;='Personnel Details'!$N$12), 'Personnel Details'!$Q$12, IF(AND(NOT('Personnel Details'!$I$12=""), $B39&gt;='Personnel Details'!$I$12), 'Personnel Details'!$L$12, 'Personnel Details'!$G$12)))</f>
        <v/>
      </c>
      <c r="HC39" s="59" t="str">
        <f t="shared" si="95"/>
        <v/>
      </c>
      <c r="HD39" s="53"/>
      <c r="HF39" s="78" t="str">
        <f>IF(HF$9="", "", IF(AND(NOT('Personnel Details'!$N$13=""), $B39&gt;='Personnel Details'!$N$13), 'Personnel Details'!$O$13, IF(AND(NOT('Personnel Details'!$I$13=""), $B39&gt;='Personnel Details'!$I$13), 'Personnel Details'!$J$13, 'Personnel Details'!$E$13)))</f>
        <v/>
      </c>
      <c r="HG39" s="59" t="str">
        <f>IF(HF$9="", "", IF(AND(NOT('Personnel Details'!$N$13=""), $B39&gt;='Personnel Details'!$N$13), IF('Personnel Details'!$P$13="","", 'Personnel Details'!$P$13), IF(AND(NOT('Personnel Details'!$I$13=""), $B39&gt;='Personnel Details'!$I$13), IF('Personnel Details'!$K$13="", "", 'Personnel Details'!$K$13), IF('Personnel Details'!$F$13="", "", 'Personnel Details'!$F$13))))</f>
        <v/>
      </c>
      <c r="HH39" s="79" t="str">
        <f>IF(HF$9="", "", IF(AND(NOT('Personnel Details'!$N$13=""), $B39&gt;='Personnel Details'!$N$13), 'Personnel Details'!$Q$13, IF(AND(NOT('Personnel Details'!$I$13=""), $B39&gt;='Personnel Details'!$I$13), 'Personnel Details'!$L$13, 'Personnel Details'!$G$13)))</f>
        <v/>
      </c>
      <c r="HI39" s="59" t="str">
        <f t="shared" si="96"/>
        <v/>
      </c>
      <c r="HJ39" s="53"/>
      <c r="HL39" s="78" t="str">
        <f>IF(HL$9="", "", IF(AND(NOT('Personnel Details'!$N$14=""), $B39&gt;='Personnel Details'!$N$14), 'Personnel Details'!$O$14, IF(AND(NOT('Personnel Details'!$I$14=""), $B39&gt;='Personnel Details'!$I$14), 'Personnel Details'!$J$14, 'Personnel Details'!$E$14)))</f>
        <v/>
      </c>
      <c r="HM39" s="59" t="str">
        <f>IF(HL$9="", "", IF(AND(NOT('Personnel Details'!$N$14=""), $B39&gt;='Personnel Details'!$N$14), IF('Personnel Details'!$P$14="","", 'Personnel Details'!$P$14), IF(AND(NOT('Personnel Details'!$I$14=""), $B39&gt;='Personnel Details'!$I$14), IF('Personnel Details'!$K$14="", "", 'Personnel Details'!$K$14), IF('Personnel Details'!$F$14="", "", 'Personnel Details'!$F$14))))</f>
        <v/>
      </c>
      <c r="HN39" s="79" t="str">
        <f>IF(HL$9="", "", IF(AND(NOT('Personnel Details'!$N$14=""), $B39&gt;='Personnel Details'!$N$14), 'Personnel Details'!$Q$14, IF(AND(NOT('Personnel Details'!$I$14=""), $B39&gt;='Personnel Details'!$I$14), 'Personnel Details'!$L$14, 'Personnel Details'!$G$14)))</f>
        <v/>
      </c>
      <c r="HO39" s="59" t="str">
        <f t="shared" si="97"/>
        <v/>
      </c>
      <c r="HP39" s="53"/>
      <c r="HR39" s="78" t="str">
        <f>IF(HR$9="", "", IF(AND(NOT('Personnel Details'!$N$15=""), $B39&gt;='Personnel Details'!$N$15), 'Personnel Details'!$O$15, IF(AND(NOT('Personnel Details'!$I$15=""), $B39&gt;='Personnel Details'!$I$15), 'Personnel Details'!$J$15, 'Personnel Details'!$E$15)))</f>
        <v/>
      </c>
      <c r="HS39" s="59" t="str">
        <f>IF(HR$9="", "", IF(AND(NOT('Personnel Details'!$N$15=""), $B39&gt;='Personnel Details'!$N$15), IF('Personnel Details'!$P$15="","", 'Personnel Details'!$P$15), IF(AND(NOT('Personnel Details'!$I$15=""), $B39&gt;='Personnel Details'!$I$15), IF('Personnel Details'!$K$15="", "", 'Personnel Details'!$K$15), IF('Personnel Details'!$F$15="", "", 'Personnel Details'!$F$15))))</f>
        <v/>
      </c>
      <c r="HT39" s="79" t="str">
        <f>IF(HR$9="", "", IF(AND(NOT('Personnel Details'!$N$15=""), $B39&gt;='Personnel Details'!$N$15), 'Personnel Details'!$Q$15, IF(AND(NOT('Personnel Details'!$I$15=""), $B39&gt;='Personnel Details'!$I$15), 'Personnel Details'!$L$15, 'Personnel Details'!$G$15)))</f>
        <v/>
      </c>
      <c r="HU39" s="59" t="str">
        <f t="shared" si="98"/>
        <v/>
      </c>
      <c r="HV39" s="53"/>
      <c r="HX39" s="78" t="str">
        <f>IF(HX$9="", "", IF(AND(NOT('Personnel Details'!$N$16=""), $B39&gt;='Personnel Details'!$N$16), 'Personnel Details'!$O$16, IF(AND(NOT('Personnel Details'!$I$16=""), $B39&gt;='Personnel Details'!$I$16), 'Personnel Details'!$J$16, 'Personnel Details'!$E$16)))</f>
        <v/>
      </c>
      <c r="HY39" s="59" t="str">
        <f>IF(HX$9="", "", IF(AND(NOT('Personnel Details'!$N$16=""), $B39&gt;='Personnel Details'!$N$16), IF('Personnel Details'!$P$16="","", 'Personnel Details'!$P$16), IF(AND(NOT('Personnel Details'!$I$16=""), $B39&gt;='Personnel Details'!$I$16), IF('Personnel Details'!$K$16="", "", 'Personnel Details'!$K$16), IF('Personnel Details'!$F$16="", "", 'Personnel Details'!$F$16))))</f>
        <v/>
      </c>
      <c r="HZ39" s="79" t="str">
        <f>IF(HX$9="", "", IF(AND(NOT('Personnel Details'!$N$16=""), $B39&gt;='Personnel Details'!$N$16), 'Personnel Details'!$Q$16, IF(AND(NOT('Personnel Details'!$I$16=""), $B39&gt;='Personnel Details'!$I$16), 'Personnel Details'!$L$16, 'Personnel Details'!$G$16)))</f>
        <v/>
      </c>
      <c r="IA39" s="59" t="str">
        <f t="shared" si="99"/>
        <v/>
      </c>
      <c r="IB39" s="53"/>
      <c r="ID39" s="78" t="str">
        <f>IF(ID$9="", "", IF(AND(NOT('Personnel Details'!$N$17=""), $B39&gt;='Personnel Details'!$N$17), 'Personnel Details'!$O$17, IF(AND(NOT('Personnel Details'!$I$17=""), $B39&gt;='Personnel Details'!$I$17), 'Personnel Details'!$J$17, 'Personnel Details'!$E$17)))</f>
        <v/>
      </c>
      <c r="IE39" s="59" t="str">
        <f>IF(ID$9="", "", IF(AND(NOT('Personnel Details'!$N$17=""), $B39&gt;='Personnel Details'!$N$17), IF('Personnel Details'!$P$17="","", 'Personnel Details'!$P$17), IF(AND(NOT('Personnel Details'!$I$17=""), $B39&gt;='Personnel Details'!$I$17), IF('Personnel Details'!$K$17="", "", 'Personnel Details'!$K$17), IF('Personnel Details'!$F$17="", "", 'Personnel Details'!$F$17))))</f>
        <v/>
      </c>
      <c r="IF39" s="79" t="str">
        <f>IF(ID$9="", "", IF(AND(NOT('Personnel Details'!$N$17=""), $B39&gt;='Personnel Details'!$N$17), 'Personnel Details'!$Q$17, IF(AND(NOT('Personnel Details'!$I$17=""), $B39&gt;='Personnel Details'!$I$17), 'Personnel Details'!$L$17, 'Personnel Details'!$G$17)))</f>
        <v/>
      </c>
      <c r="IG39" s="59" t="str">
        <f t="shared" si="100"/>
        <v/>
      </c>
      <c r="IH39" s="53"/>
      <c r="IJ39" s="78" t="str">
        <f>IF(IJ$9="", "", IF(AND(NOT('Personnel Details'!$N$18=""), $B39&gt;='Personnel Details'!$N$18), 'Personnel Details'!$O$18, IF(AND(NOT('Personnel Details'!$I$18=""), $B39&gt;='Personnel Details'!$I$18), 'Personnel Details'!$J$18, 'Personnel Details'!$E$18)))</f>
        <v/>
      </c>
      <c r="IK39" s="59" t="str">
        <f>IF(IJ$9="", "", IF(AND(NOT('Personnel Details'!$N$18=""), $B39&gt;='Personnel Details'!$N$18), IF('Personnel Details'!$P$18="","", 'Personnel Details'!$P$18), IF(AND(NOT('Personnel Details'!$I$18=""), $B39&gt;='Personnel Details'!$I$18), IF('Personnel Details'!$K$18="", "", 'Personnel Details'!$K$18), IF('Personnel Details'!$F$18="", "", 'Personnel Details'!$F$18))))</f>
        <v/>
      </c>
      <c r="IL39" s="79" t="str">
        <f>IF(IJ$9="", "", IF(AND(NOT('Personnel Details'!$N$18=""), $B39&gt;='Personnel Details'!$N$18), 'Personnel Details'!$Q$18, IF(AND(NOT('Personnel Details'!$I$18=""), $B39&gt;='Personnel Details'!$I$18), 'Personnel Details'!$L$18, 'Personnel Details'!$G$18)))</f>
        <v/>
      </c>
      <c r="IM39" s="59" t="str">
        <f t="shared" si="101"/>
        <v/>
      </c>
      <c r="IN39" s="53"/>
      <c r="IP39" s="78" t="str">
        <f>IF(IP$9="", "", IF(AND(NOT('Personnel Details'!$N$19=""), $B39&gt;='Personnel Details'!$N$19), 'Personnel Details'!$O$19, IF(AND(NOT('Personnel Details'!$I$19=""), $B39&gt;='Personnel Details'!$I$19), 'Personnel Details'!$J$19, 'Personnel Details'!$E$19)))</f>
        <v/>
      </c>
      <c r="IQ39" s="59" t="str">
        <f>IF(IP$9="", "", IF(AND(NOT('Personnel Details'!$N$19=""), $B39&gt;='Personnel Details'!$N$19), IF('Personnel Details'!$P$19="","", 'Personnel Details'!$P$19), IF(AND(NOT('Personnel Details'!$I$19=""), $B39&gt;='Personnel Details'!$I$19), IF('Personnel Details'!$K$19="", "", 'Personnel Details'!$K$19), IF('Personnel Details'!$F$19="", "", 'Personnel Details'!$F$19))))</f>
        <v/>
      </c>
      <c r="IR39" s="79" t="str">
        <f>IF(IP$9="", "", IF(AND(NOT('Personnel Details'!$N$19=""), $B39&gt;='Personnel Details'!$N$19), 'Personnel Details'!$Q$19, IF(AND(NOT('Personnel Details'!$I$19=""), $B39&gt;='Personnel Details'!$I$19), 'Personnel Details'!$L$19, 'Personnel Details'!$G$19)))</f>
        <v/>
      </c>
      <c r="IS39" s="59" t="str">
        <f t="shared" si="102"/>
        <v/>
      </c>
      <c r="IT39" s="53"/>
      <c r="IV39" s="78" t="str">
        <f>IF(IV$9="", "", IF(AND(NOT('Personnel Details'!$N$20=""), $B39&gt;='Personnel Details'!$N$20), 'Personnel Details'!$O$20, IF(AND(NOT('Personnel Details'!$I$20=""), $B39&gt;='Personnel Details'!$I$20), 'Personnel Details'!$J$20, 'Personnel Details'!$E$20)))</f>
        <v/>
      </c>
      <c r="IW39" s="59" t="str">
        <f>IF(IV$9="", "", IF(AND(NOT('Personnel Details'!$N$20=""), $B39&gt;='Personnel Details'!$N$20), IF('Personnel Details'!$P$20="","", 'Personnel Details'!$P$20), IF(AND(NOT('Personnel Details'!$I$20=""), $B39&gt;='Personnel Details'!$I$20), IF('Personnel Details'!$K$20="", "", 'Personnel Details'!$K$20), IF('Personnel Details'!$F$20="", "", 'Personnel Details'!$F$20))))</f>
        <v/>
      </c>
      <c r="IX39" s="79" t="str">
        <f>IF(IV$9="", "", IF(AND(NOT('Personnel Details'!$N$20=""), $B39&gt;='Personnel Details'!$N$20), 'Personnel Details'!$Q$20, IF(AND(NOT('Personnel Details'!$I$20=""), $B39&gt;='Personnel Details'!$I$20), 'Personnel Details'!$L$20, 'Personnel Details'!$G$20)))</f>
        <v/>
      </c>
      <c r="IY39" s="59" t="str">
        <f t="shared" si="103"/>
        <v/>
      </c>
      <c r="IZ39" s="53"/>
      <c r="JB39" s="78" t="str">
        <f>IF(JB$9="", "", IF(AND(NOT('Personnel Details'!$N$21=""), $B39&gt;='Personnel Details'!$N$21), 'Personnel Details'!$O$21, IF(AND(NOT('Personnel Details'!$I$21=""), $B39&gt;='Personnel Details'!$I$21), 'Personnel Details'!$J$21, 'Personnel Details'!$E$21)))</f>
        <v/>
      </c>
      <c r="JC39" s="59" t="str">
        <f>IF(JB$9="", "", IF(AND(NOT('Personnel Details'!$N$21=""), $B39&gt;='Personnel Details'!$N$21), IF('Personnel Details'!$P$21="","", 'Personnel Details'!$P$21), IF(AND(NOT('Personnel Details'!$I$21=""), $B39&gt;='Personnel Details'!$I$21), IF('Personnel Details'!$K$21="", "", 'Personnel Details'!$K$21), IF('Personnel Details'!$F$21="", "", 'Personnel Details'!$F$21))))</f>
        <v/>
      </c>
      <c r="JD39" s="79" t="str">
        <f>IF(JB$9="", "", IF(AND(NOT('Personnel Details'!$N$21=""), $B39&gt;='Personnel Details'!$N$21), 'Personnel Details'!$Q$21, IF(AND(NOT('Personnel Details'!$I$21=""), $B39&gt;='Personnel Details'!$I$21), 'Personnel Details'!$L$21, 'Personnel Details'!$G$21)))</f>
        <v/>
      </c>
      <c r="JE39" s="59" t="str">
        <f t="shared" si="104"/>
        <v/>
      </c>
      <c r="JF39" s="53"/>
      <c r="JH39" s="78" t="str">
        <f>IF(JH$9="", "", IF(AND(NOT('Personnel Details'!$N$22=""), $B39&gt;='Personnel Details'!$N$22), 'Personnel Details'!$O$22, IF(AND(NOT('Personnel Details'!$I$22=""), $B39&gt;='Personnel Details'!$I$22), 'Personnel Details'!$J$22, 'Personnel Details'!$E$22)))</f>
        <v/>
      </c>
      <c r="JI39" s="59" t="str">
        <f>IF(JH$9="", "", IF(AND(NOT('Personnel Details'!$N$22=""), $B39&gt;='Personnel Details'!$N$22), IF('Personnel Details'!$P$22="","", 'Personnel Details'!$P$22), IF(AND(NOT('Personnel Details'!$I$22=""), $B39&gt;='Personnel Details'!$I$22), IF('Personnel Details'!$K$22="", "", 'Personnel Details'!$K$22), IF('Personnel Details'!$F$22="", "", 'Personnel Details'!$F$22))))</f>
        <v/>
      </c>
      <c r="JJ39" s="79" t="str">
        <f>IF(JH$9="", "", IF(AND(NOT('Personnel Details'!$N$22=""), $B39&gt;='Personnel Details'!$N$22), 'Personnel Details'!$Q$22, IF(AND(NOT('Personnel Details'!$I$22=""), $B39&gt;='Personnel Details'!$I$22), 'Personnel Details'!$L$22, 'Personnel Details'!$G$22)))</f>
        <v/>
      </c>
      <c r="JK39" s="59" t="str">
        <f t="shared" si="105"/>
        <v/>
      </c>
      <c r="JL39" s="53"/>
      <c r="JN39" s="78" t="str">
        <f>IF(JN$9="", "", IF(AND(NOT('Personnel Details'!$N$23=""), $B39&gt;='Personnel Details'!$N$23), 'Personnel Details'!$O$23, IF(AND(NOT('Personnel Details'!$I$23=""), $B39&gt;='Personnel Details'!$I$23), 'Personnel Details'!$J$23, 'Personnel Details'!$E$23)))</f>
        <v/>
      </c>
      <c r="JO39" s="59" t="str">
        <f>IF(JN$9="", "", IF(AND(NOT('Personnel Details'!$N$23=""), $B39&gt;='Personnel Details'!$N$23), IF('Personnel Details'!$P$23="","", 'Personnel Details'!$P$23), IF(AND(NOT('Personnel Details'!$I$23=""), $B39&gt;='Personnel Details'!$I$23), IF('Personnel Details'!$K$23="", "", 'Personnel Details'!$K$23), IF('Personnel Details'!$F$23="", "", 'Personnel Details'!$F$23))))</f>
        <v/>
      </c>
      <c r="JP39" s="79" t="str">
        <f>IF(JN$9="", "", IF(AND(NOT('Personnel Details'!$N$23=""), $B39&gt;='Personnel Details'!$N$23), 'Personnel Details'!$Q$23, IF(AND(NOT('Personnel Details'!$I$23=""), $B39&gt;='Personnel Details'!$I$23), 'Personnel Details'!$L$23, 'Personnel Details'!$G$23)))</f>
        <v/>
      </c>
      <c r="JQ39" s="59" t="str">
        <f t="shared" si="106"/>
        <v/>
      </c>
      <c r="JR39" s="53"/>
      <c r="JT39" s="78" t="str">
        <f>IF(JT$9="", "", IF(AND(NOT('Personnel Details'!$N$24=""), $B39&gt;='Personnel Details'!$N$24), 'Personnel Details'!$O$24, IF(AND(NOT('Personnel Details'!$I$24=""), $B39&gt;='Personnel Details'!$I$24), 'Personnel Details'!$J$24, 'Personnel Details'!$E$24)))</f>
        <v/>
      </c>
      <c r="JU39" s="59" t="str">
        <f>IF(JT$9="", "", IF(AND(NOT('Personnel Details'!$N$24=""), $B39&gt;='Personnel Details'!$N$24), IF('Personnel Details'!$P$24="","", 'Personnel Details'!$P$24), IF(AND(NOT('Personnel Details'!$I$24=""), $B39&gt;='Personnel Details'!$I$24), IF('Personnel Details'!$K$24="", "", 'Personnel Details'!$K$24), IF('Personnel Details'!$F$24="", "", 'Personnel Details'!$F$24))))</f>
        <v/>
      </c>
      <c r="JV39" s="79" t="str">
        <f>IF(JT$9="", "", IF(AND(NOT('Personnel Details'!$N$24=""), $B39&gt;='Personnel Details'!$N$24), 'Personnel Details'!$Q$24, IF(AND(NOT('Personnel Details'!$I$24=""), $B39&gt;='Personnel Details'!$I$24), 'Personnel Details'!$L$24, 'Personnel Details'!$G$24)))</f>
        <v/>
      </c>
      <c r="JW39" s="59" t="str">
        <f t="shared" si="107"/>
        <v/>
      </c>
      <c r="JX39" s="53"/>
      <c r="JZ39" s="78" t="str">
        <f>IF(JZ$9="", "", IF(AND(NOT('Personnel Details'!$N$25=""), $B39&gt;='Personnel Details'!$N$25), 'Personnel Details'!$O$25, IF(AND(NOT('Personnel Details'!$I$25=""), $B39&gt;='Personnel Details'!$I$25), 'Personnel Details'!$J$25, 'Personnel Details'!$E$25)))</f>
        <v/>
      </c>
      <c r="KA39" s="59" t="str">
        <f>IF(JZ$9="", "", IF(AND(NOT('Personnel Details'!$N$25=""), $B39&gt;='Personnel Details'!$N$25), IF('Personnel Details'!$P$25="","", 'Personnel Details'!$P$25), IF(AND(NOT('Personnel Details'!$I$25=""), $B39&gt;='Personnel Details'!$I$25), IF('Personnel Details'!$K$25="", "", 'Personnel Details'!$K$25), IF('Personnel Details'!$F$25="", "", 'Personnel Details'!$F$25))))</f>
        <v/>
      </c>
      <c r="KB39" s="79" t="str">
        <f>IF(JZ$9="", "", IF(AND(NOT('Personnel Details'!$N$25=""), $B39&gt;='Personnel Details'!$N$25), 'Personnel Details'!$Q$25, IF(AND(NOT('Personnel Details'!$I$25=""), $B39&gt;='Personnel Details'!$I$25), 'Personnel Details'!$L$25, 'Personnel Details'!$G$25)))</f>
        <v/>
      </c>
      <c r="KC39" s="59" t="str">
        <f t="shared" si="108"/>
        <v/>
      </c>
      <c r="KD39" s="53"/>
      <c r="KF39" s="78" t="str">
        <f>IF(KF$9="", "", IF(AND(NOT('Personnel Details'!$N$26=""), $B39&gt;='Personnel Details'!$N$26), 'Personnel Details'!$O$26, IF(AND(NOT('Personnel Details'!$I$26=""), $B39&gt;='Personnel Details'!$I$26), 'Personnel Details'!$J$26, 'Personnel Details'!$E$26)))</f>
        <v/>
      </c>
      <c r="KG39" s="59" t="str">
        <f>IF(KF$9="", "", IF(AND(NOT('Personnel Details'!$N$26=""), $B39&gt;='Personnel Details'!$N$26), IF('Personnel Details'!$P$26="","", 'Personnel Details'!$P$26), IF(AND(NOT('Personnel Details'!$I$26=""), $B39&gt;='Personnel Details'!$I$26), IF('Personnel Details'!$K$26="", "", 'Personnel Details'!$K$26), IF('Personnel Details'!$F$26="", "", 'Personnel Details'!$F$26))))</f>
        <v/>
      </c>
      <c r="KH39" s="79" t="str">
        <f>IF(KF$9="", "", IF(AND(NOT('Personnel Details'!$N$26=""), $B39&gt;='Personnel Details'!$N$26), 'Personnel Details'!$Q$26, IF(AND(NOT('Personnel Details'!$I$26=""), $B39&gt;='Personnel Details'!$I$26), 'Personnel Details'!$L$26, 'Personnel Details'!$G$26)))</f>
        <v/>
      </c>
      <c r="KI39" s="59" t="str">
        <f t="shared" si="109"/>
        <v/>
      </c>
      <c r="KJ39" s="53"/>
      <c r="KL39" s="78" t="str">
        <f>IF(KL$9="", "", IF(AND(NOT('Personnel Details'!$N$27=""), $B39&gt;='Personnel Details'!$N$27), 'Personnel Details'!$O$27, IF(AND(NOT('Personnel Details'!$I$27=""), $B39&gt;='Personnel Details'!$I$27), 'Personnel Details'!$J$27, 'Personnel Details'!$E$27)))</f>
        <v/>
      </c>
      <c r="KM39" s="59" t="str">
        <f>IF(KL$9="", "", IF(AND(NOT('Personnel Details'!$N$27=""), $B39&gt;='Personnel Details'!$N$27), IF('Personnel Details'!$P$27="","", 'Personnel Details'!$P$27), IF(AND(NOT('Personnel Details'!$I$27=""), $B39&gt;='Personnel Details'!$I$27), IF('Personnel Details'!$K$27="", "", 'Personnel Details'!$K$27), IF('Personnel Details'!$F$27="", "", 'Personnel Details'!$F$27))))</f>
        <v/>
      </c>
      <c r="KN39" s="79" t="str">
        <f>IF(KL$9="", "", IF(AND(NOT('Personnel Details'!$N$27=""), $B39&gt;='Personnel Details'!$N$27), 'Personnel Details'!$Q$27, IF(AND(NOT('Personnel Details'!$I$27=""), $B39&gt;='Personnel Details'!$I$27), 'Personnel Details'!$L$27, 'Personnel Details'!$G$27)))</f>
        <v/>
      </c>
      <c r="KO39" s="59" t="str">
        <f t="shared" si="110"/>
        <v/>
      </c>
      <c r="KP39" s="53"/>
      <c r="KR39" s="78" t="str">
        <f>IF(KR$9="", "", IF(AND(NOT('Personnel Details'!$N$28=""), $B39&gt;='Personnel Details'!$N$28), 'Personnel Details'!$O$28, IF(AND(NOT('Personnel Details'!$I$28=""), $B39&gt;='Personnel Details'!$I$28), 'Personnel Details'!$J$28, 'Personnel Details'!$E$28)))</f>
        <v/>
      </c>
      <c r="KS39" s="59" t="str">
        <f>IF(KR$9="", "", IF(AND(NOT('Personnel Details'!$N$28=""), $B39&gt;='Personnel Details'!$N$28), IF('Personnel Details'!$P$28="","", 'Personnel Details'!$P$28), IF(AND(NOT('Personnel Details'!$I$28=""), $B39&gt;='Personnel Details'!$I$28), IF('Personnel Details'!$K$28="", "", 'Personnel Details'!$K$28), IF('Personnel Details'!$F$28="", "", 'Personnel Details'!$F$28))))</f>
        <v/>
      </c>
      <c r="KT39" s="79" t="str">
        <f>IF(KR$9="", "", IF(AND(NOT('Personnel Details'!$N$28=""), $B39&gt;='Personnel Details'!$N$28), 'Personnel Details'!$Q$28, IF(AND(NOT('Personnel Details'!$I$28=""), $B39&gt;='Personnel Details'!$I$28), 'Personnel Details'!$L$28, 'Personnel Details'!$G$28)))</f>
        <v/>
      </c>
      <c r="KU39" s="59" t="str">
        <f t="shared" si="111"/>
        <v/>
      </c>
      <c r="KV39" s="53"/>
      <c r="KX39" s="78" t="str">
        <f>IF(KX$9="", "", IF(AND(NOT('Personnel Details'!$N$29=""), $B39&gt;='Personnel Details'!$N$29), 'Personnel Details'!$O$29, IF(AND(NOT('Personnel Details'!$I$29=""), $B39&gt;='Personnel Details'!$I$29), 'Personnel Details'!$J$29, 'Personnel Details'!$E$29)))</f>
        <v/>
      </c>
      <c r="KY39" s="59" t="str">
        <f>IF(KX$9="", "", IF(AND(NOT('Personnel Details'!$N$29=""), $B39&gt;='Personnel Details'!$N$29), IF('Personnel Details'!$P$29="","", 'Personnel Details'!$P$29), IF(AND(NOT('Personnel Details'!$I$29=""), $B39&gt;='Personnel Details'!$I$29), IF('Personnel Details'!$K$29="", "", 'Personnel Details'!$K$29), IF('Personnel Details'!$F$29="", "", 'Personnel Details'!$F$29))))</f>
        <v/>
      </c>
      <c r="KZ39" s="79" t="str">
        <f>IF(KX$9="", "", IF(AND(NOT('Personnel Details'!$N$29=""), $B39&gt;='Personnel Details'!$N$29), 'Personnel Details'!$Q$29, IF(AND(NOT('Personnel Details'!$I$29=""), $B39&gt;='Personnel Details'!$I$29), 'Personnel Details'!$L$29, 'Personnel Details'!$G$29)))</f>
        <v/>
      </c>
      <c r="LA39" s="59" t="str">
        <f t="shared" si="112"/>
        <v/>
      </c>
      <c r="LB39" s="53"/>
      <c r="LD39" s="78" t="str">
        <f>IF(LD$9="", "", IF(AND(NOT('Personnel Details'!$N$30=""), $B39&gt;='Personnel Details'!$N$30), 'Personnel Details'!$O$30, IF(AND(NOT('Personnel Details'!$I$30=""), $B39&gt;='Personnel Details'!$I$30), 'Personnel Details'!$J$30, 'Personnel Details'!$E$30)))</f>
        <v/>
      </c>
      <c r="LE39" s="59" t="str">
        <f>IF(LD$9="", "", IF(AND(NOT('Personnel Details'!$N$30=""), $B39&gt;='Personnel Details'!$N$30), IF('Personnel Details'!$P$30="","", 'Personnel Details'!$P$30), IF(AND(NOT('Personnel Details'!$I$30=""), $B39&gt;='Personnel Details'!$I$30), IF('Personnel Details'!$K$30="", "", 'Personnel Details'!$K$30), IF('Personnel Details'!$F$30="", "", 'Personnel Details'!$F$30))))</f>
        <v/>
      </c>
      <c r="LF39" s="79" t="str">
        <f>IF(LD$9="", "", IF(AND(NOT('Personnel Details'!$N$30=""), $B39&gt;='Personnel Details'!$N$30), 'Personnel Details'!$Q$30, IF(AND(NOT('Personnel Details'!$I$30=""), $B39&gt;='Personnel Details'!$I$30), 'Personnel Details'!$L$30, 'Personnel Details'!$G$30)))</f>
        <v/>
      </c>
      <c r="LG39" s="59" t="str">
        <f t="shared" si="113"/>
        <v/>
      </c>
      <c r="LH39" s="53"/>
      <c r="LJ39" s="78" t="str">
        <f>IF(LJ$9="", "", IF(AND(NOT('Personnel Details'!$N$31=""), $B39&gt;='Personnel Details'!$N$31), 'Personnel Details'!$O$31, IF(AND(NOT('Personnel Details'!$I$31=""), $B39&gt;='Personnel Details'!$I$31), 'Personnel Details'!$J$31, 'Personnel Details'!$E$31)))</f>
        <v/>
      </c>
      <c r="LK39" s="59" t="str">
        <f>IF(LJ$9="", "", IF(AND(NOT('Personnel Details'!$N$31=""), $B39&gt;='Personnel Details'!$N$31), IF('Personnel Details'!$P$31="","", 'Personnel Details'!$P$31), IF(AND(NOT('Personnel Details'!$I$31=""), $B39&gt;='Personnel Details'!$I$31), IF('Personnel Details'!$K$31="", "", 'Personnel Details'!$K$31), IF('Personnel Details'!$F$31="", "", 'Personnel Details'!$F$31))))</f>
        <v/>
      </c>
      <c r="LL39" s="79" t="str">
        <f>IF(LJ$9="", "", IF(AND(NOT('Personnel Details'!$N$31=""), $B39&gt;='Personnel Details'!$N$31), 'Personnel Details'!$Q$31, IF(AND(NOT('Personnel Details'!$I$31=""), $B39&gt;='Personnel Details'!$I$31), 'Personnel Details'!$L$31, 'Personnel Details'!$G$31)))</f>
        <v/>
      </c>
      <c r="LM39" s="59" t="str">
        <f t="shared" si="114"/>
        <v/>
      </c>
      <c r="LN39" s="53"/>
      <c r="LP39" s="78" t="str">
        <f>IF(LP$9="", "", IF(AND(NOT('Personnel Details'!$N$32=""), $B39&gt;='Personnel Details'!$N$32), 'Personnel Details'!$O$32, IF(AND(NOT('Personnel Details'!$I$32=""), $B39&gt;='Personnel Details'!$I$32), 'Personnel Details'!$J$32, 'Personnel Details'!$E$32)))</f>
        <v/>
      </c>
      <c r="LQ39" s="59" t="str">
        <f>IF(LP$9="", "", IF(AND(NOT('Personnel Details'!$N$32=""), $B39&gt;='Personnel Details'!$N$32), IF('Personnel Details'!$P$32="","", 'Personnel Details'!$P$32), IF(AND(NOT('Personnel Details'!$I$32=""), $B39&gt;='Personnel Details'!$I$32), IF('Personnel Details'!$K$32="", "", 'Personnel Details'!$K$32), IF('Personnel Details'!$F$32="", "", 'Personnel Details'!$F$32))))</f>
        <v/>
      </c>
      <c r="LR39" s="79" t="str">
        <f>IF(LP$9="", "", IF(AND(NOT('Personnel Details'!$N$32=""), $B39&gt;='Personnel Details'!$N$32), 'Personnel Details'!$Q$32, IF(AND(NOT('Personnel Details'!$I$32=""), $B39&gt;='Personnel Details'!$I$32), 'Personnel Details'!$L$32, 'Personnel Details'!$G$32)))</f>
        <v/>
      </c>
      <c r="LS39" s="59" t="str">
        <f t="shared" si="115"/>
        <v/>
      </c>
      <c r="LT39" s="53"/>
      <c r="LV39" s="78" t="str">
        <f>IF(LV$9="", "", IF(AND(NOT('Personnel Details'!$N$33=""), $B39&gt;='Personnel Details'!$N$33), 'Personnel Details'!$O$33, IF(AND(NOT('Personnel Details'!$I$33=""), $B39&gt;='Personnel Details'!$I$33), 'Personnel Details'!$J$33, 'Personnel Details'!$E$33)))</f>
        <v/>
      </c>
      <c r="LW39" s="59" t="str">
        <f>IF(LV$9="", "", IF(AND(NOT('Personnel Details'!$N$33=""), $B39&gt;='Personnel Details'!$N$33), IF('Personnel Details'!$P$33="","", 'Personnel Details'!$P$33), IF(AND(NOT('Personnel Details'!$I$33=""), $B39&gt;='Personnel Details'!$I$33), IF('Personnel Details'!$K$33="", "", 'Personnel Details'!$K$33), IF('Personnel Details'!$F$33="", "", 'Personnel Details'!$F$33))))</f>
        <v/>
      </c>
      <c r="LX39" s="79" t="str">
        <f>IF(LV$9="", "", IF(AND(NOT('Personnel Details'!$N$33=""), $B39&gt;='Personnel Details'!$N$33), 'Personnel Details'!$Q$33, IF(AND(NOT('Personnel Details'!$I$33=""), $B39&gt;='Personnel Details'!$I$33), 'Personnel Details'!$L$33, 'Personnel Details'!$G$33)))</f>
        <v/>
      </c>
      <c r="LY39" s="59" t="str">
        <f t="shared" si="116"/>
        <v/>
      </c>
      <c r="LZ39" s="53"/>
      <c r="MB39" s="78" t="str">
        <f>IF(MB$9="", "", IF(AND(NOT('Personnel Details'!$N$34=""), $B39&gt;='Personnel Details'!$N$34), 'Personnel Details'!$O$34, IF(AND(NOT('Personnel Details'!$I$34=""), $B39&gt;='Personnel Details'!$I$34), 'Personnel Details'!$J$34, 'Personnel Details'!$E$34)))</f>
        <v/>
      </c>
      <c r="MC39" s="59" t="str">
        <f>IF(MB$9="", "", IF(AND(NOT('Personnel Details'!$N$34=""), $B39&gt;='Personnel Details'!$N$34), IF('Personnel Details'!$P$34="","", 'Personnel Details'!$P$34), IF(AND(NOT('Personnel Details'!$I$34=""), $B39&gt;='Personnel Details'!$I$34), IF('Personnel Details'!$K$34="", "", 'Personnel Details'!$K$34), IF('Personnel Details'!$F$34="", "", 'Personnel Details'!$F$34))))</f>
        <v/>
      </c>
      <c r="MD39" s="79" t="str">
        <f>IF(MB$9="", "", IF(AND(NOT('Personnel Details'!$N$34=""), $B39&gt;='Personnel Details'!$N$34), 'Personnel Details'!$Q$34, IF(AND(NOT('Personnel Details'!$I$34=""), $B39&gt;='Personnel Details'!$I$34), 'Personnel Details'!$L$34, 'Personnel Details'!$G$34)))</f>
        <v/>
      </c>
      <c r="ME39" s="59" t="str">
        <f t="shared" si="117"/>
        <v/>
      </c>
      <c r="MF39" s="53"/>
      <c r="MH39" s="78" t="str">
        <f>IF(MH$9="", "", IF(AND(NOT('Personnel Details'!$N$35=""), $B39&gt;='Personnel Details'!$N$35), 'Personnel Details'!$O$35, IF(AND(NOT('Personnel Details'!$I$35=""), $B39&gt;='Personnel Details'!$I$35), 'Personnel Details'!$J$35, 'Personnel Details'!$E$35)))</f>
        <v/>
      </c>
      <c r="MI39" s="59" t="str">
        <f>IF(MH$9="", "", IF(AND(NOT('Personnel Details'!$N$35=""), $B39&gt;='Personnel Details'!$N$35), IF('Personnel Details'!$P$35="","", 'Personnel Details'!$P$35), IF(AND(NOT('Personnel Details'!$I$35=""), $B39&gt;='Personnel Details'!$I$35), IF('Personnel Details'!$K$35="", "", 'Personnel Details'!$K$35), IF('Personnel Details'!$F$35="", "", 'Personnel Details'!$F$35))))</f>
        <v/>
      </c>
      <c r="MJ39" s="79" t="str">
        <f>IF(MH$9="", "", IF(AND(NOT('Personnel Details'!$N$35=""), $B39&gt;='Personnel Details'!$N$35), 'Personnel Details'!$Q$35, IF(AND(NOT('Personnel Details'!$I$35=""), $B39&gt;='Personnel Details'!$I$35), 'Personnel Details'!$L$35, 'Personnel Details'!$G$35)))</f>
        <v/>
      </c>
      <c r="MK39" s="59" t="str">
        <f t="shared" si="118"/>
        <v/>
      </c>
      <c r="ML39" s="53"/>
      <c r="MN39" s="78" t="str">
        <f>IF(MN$9="", "", IF(AND(NOT('Personnel Details'!$N$36=""), $B39&gt;='Personnel Details'!$N$36), 'Personnel Details'!$O$36, IF(AND(NOT('Personnel Details'!$I$36=""), $B39&gt;='Personnel Details'!$I$36), 'Personnel Details'!$J$36, 'Personnel Details'!$E$36)))</f>
        <v/>
      </c>
      <c r="MO39" s="59" t="str">
        <f>IF(MN$9="", "", IF(AND(NOT('Personnel Details'!$N$36=""), $B39&gt;='Personnel Details'!$N$36), IF('Personnel Details'!$P$36="","", 'Personnel Details'!$P$36), IF(AND(NOT('Personnel Details'!$I$36=""), $B39&gt;='Personnel Details'!$I$36), IF('Personnel Details'!$K$36="", "", 'Personnel Details'!$K$36), IF('Personnel Details'!$F$36="", "", 'Personnel Details'!$F$36))))</f>
        <v/>
      </c>
      <c r="MP39" s="79" t="str">
        <f>IF(MN$9="", "", IF(AND(NOT('Personnel Details'!$N$36=""), $B39&gt;='Personnel Details'!$N$36), 'Personnel Details'!$Q$36, IF(AND(NOT('Personnel Details'!$I$36=""), $B39&gt;='Personnel Details'!$I$36), 'Personnel Details'!$L$36, 'Personnel Details'!$G$36)))</f>
        <v/>
      </c>
      <c r="MQ39" s="59" t="str">
        <f t="shared" si="119"/>
        <v/>
      </c>
      <c r="MR39" s="53"/>
      <c r="MT39" s="78" t="str">
        <f>IF(MT$9="", "", IF(AND(NOT('Personnel Details'!$N$37=""), $B39&gt;='Personnel Details'!$N$37), 'Personnel Details'!$O$37, IF(AND(NOT('Personnel Details'!$I$37=""), $B39&gt;='Personnel Details'!$I$37), 'Personnel Details'!$J$37, 'Personnel Details'!$E$37)))</f>
        <v/>
      </c>
      <c r="MU39" s="59" t="str">
        <f>IF(MT$9="", "", IF(AND(NOT('Personnel Details'!$N$37=""), $B39&gt;='Personnel Details'!$N$37), IF('Personnel Details'!$P$37="","", 'Personnel Details'!$P$37), IF(AND(NOT('Personnel Details'!$I$37=""), $B39&gt;='Personnel Details'!$I$37), IF('Personnel Details'!$K$37="", "", 'Personnel Details'!$K$37), IF('Personnel Details'!$F$37="", "", 'Personnel Details'!$F$37))))</f>
        <v/>
      </c>
      <c r="MV39" s="79" t="str">
        <f>IF(MT$9="", "", IF(AND(NOT('Personnel Details'!$N$37=""), $B39&gt;='Personnel Details'!$N$37), 'Personnel Details'!$Q$37, IF(AND(NOT('Personnel Details'!$I$37=""), $B39&gt;='Personnel Details'!$I$37), 'Personnel Details'!$L$37, 'Personnel Details'!$G$37)))</f>
        <v/>
      </c>
      <c r="MW39" s="59" t="str">
        <f t="shared" si="120"/>
        <v/>
      </c>
      <c r="MX39" s="53"/>
      <c r="MZ39" s="78" t="str">
        <f>IF(MZ$9="", "", IF(AND(NOT('Personnel Details'!$N$38=""), $B39&gt;='Personnel Details'!$N$38), 'Personnel Details'!$O$38, IF(AND(NOT('Personnel Details'!$I$38=""), $B39&gt;='Personnel Details'!$I$38), 'Personnel Details'!$J$38, 'Personnel Details'!$E$38)))</f>
        <v/>
      </c>
      <c r="NA39" s="59" t="str">
        <f>IF(MZ$9="", "", IF(AND(NOT('Personnel Details'!$N$38=""), $B39&gt;='Personnel Details'!$N$38), IF('Personnel Details'!$P$38="","", 'Personnel Details'!$P$38), IF(AND(NOT('Personnel Details'!$I$38=""), $B39&gt;='Personnel Details'!$I$38), IF('Personnel Details'!$K$38="", "", 'Personnel Details'!$K$38), IF('Personnel Details'!$F$38="", "", 'Personnel Details'!$F$38))))</f>
        <v/>
      </c>
      <c r="NB39" s="79" t="str">
        <f>IF(MZ$9="", "", IF(AND(NOT('Personnel Details'!$N$38=""), $B39&gt;='Personnel Details'!$N$38), 'Personnel Details'!$Q$38, IF(AND(NOT('Personnel Details'!$I$38=""), $B39&gt;='Personnel Details'!$I$38), 'Personnel Details'!$L$38, 'Personnel Details'!$G$38)))</f>
        <v/>
      </c>
      <c r="NC39" s="59" t="str">
        <f t="shared" si="121"/>
        <v/>
      </c>
      <c r="ND39" s="53"/>
      <c r="NF39" s="78" t="str">
        <f>IF(NF$9="", "", IF(AND(NOT('Personnel Details'!$N$39=""), $B39&gt;='Personnel Details'!$N$39), 'Personnel Details'!$O$39, IF(AND(NOT('Personnel Details'!$I$39=""), $B39&gt;='Personnel Details'!$I$39), 'Personnel Details'!$J$39, 'Personnel Details'!$E$39)))</f>
        <v/>
      </c>
      <c r="NG39" s="59" t="str">
        <f>IF(NF$9="", "", IF(AND(NOT('Personnel Details'!$N$39=""), $B39&gt;='Personnel Details'!$N$39), IF('Personnel Details'!$P$39="","", 'Personnel Details'!$P$39), IF(AND(NOT('Personnel Details'!$I$39=""), $B39&gt;='Personnel Details'!$I$39), IF('Personnel Details'!$K$39="", "", 'Personnel Details'!$K$39), IF('Personnel Details'!$F$39="", "", 'Personnel Details'!$F$39))))</f>
        <v/>
      </c>
      <c r="NH39" s="79" t="str">
        <f>IF(NF$9="", "", IF(AND(NOT('Personnel Details'!$N$39=""), $B39&gt;='Personnel Details'!$N$39), 'Personnel Details'!$Q$39, IF(AND(NOT('Personnel Details'!$I$39=""), $B39&gt;='Personnel Details'!$I$39), 'Personnel Details'!$L$39, 'Personnel Details'!$G$39)))</f>
        <v/>
      </c>
      <c r="NI39" s="59" t="str">
        <f t="shared" si="122"/>
        <v/>
      </c>
      <c r="NJ39" s="53"/>
      <c r="NL39" s="78" t="str">
        <f>IF(NL$9="", "", IF(AND(NOT('Personnel Details'!$N$40=""), $B39&gt;='Personnel Details'!$N$40), 'Personnel Details'!$O$40, IF(AND(NOT('Personnel Details'!$I$40=""), $B39&gt;='Personnel Details'!$I$40), 'Personnel Details'!$J$40, 'Personnel Details'!$E$40)))</f>
        <v/>
      </c>
      <c r="NM39" s="59" t="str">
        <f>IF(NL$9="", "", IF(AND(NOT('Personnel Details'!$N$40=""), $B39&gt;='Personnel Details'!$N$40), IF('Personnel Details'!$P$40="","", 'Personnel Details'!$P$40), IF(AND(NOT('Personnel Details'!$I$40=""), $B39&gt;='Personnel Details'!$I$40), IF('Personnel Details'!$K$40="", "", 'Personnel Details'!$K$40), IF('Personnel Details'!$F$40="", "", 'Personnel Details'!$F$40))))</f>
        <v/>
      </c>
      <c r="NN39" s="79" t="str">
        <f>IF(NL$9="", "", IF(AND(NOT('Personnel Details'!$N$40=""), $B39&gt;='Personnel Details'!$N$40), 'Personnel Details'!$Q$40, IF(AND(NOT('Personnel Details'!$I$40=""), $B39&gt;='Personnel Details'!$I$40), 'Personnel Details'!$L$40, 'Personnel Details'!$G$40)))</f>
        <v/>
      </c>
      <c r="NO39" s="59" t="str">
        <f t="shared" si="123"/>
        <v/>
      </c>
      <c r="NP39" s="53"/>
    </row>
    <row r="40" spans="1:380" x14ac:dyDescent="0.25">
      <c r="A40" s="32"/>
      <c r="B40" s="113" t="str">
        <f>IFERROR(IF(B39+1&gt;'Personnel Details'!$U$5, "", B39+1), "")</f>
        <v/>
      </c>
      <c r="C40" s="32"/>
      <c r="D40" s="120"/>
      <c r="E40" s="13" t="str">
        <f t="shared" si="2"/>
        <v/>
      </c>
      <c r="F40" s="13" t="str">
        <f t="shared" si="33"/>
        <v/>
      </c>
      <c r="G40" s="56" t="str">
        <f t="shared" si="124"/>
        <v/>
      </c>
      <c r="H40" s="16" t="str">
        <f t="shared" si="34"/>
        <v/>
      </c>
      <c r="I40" s="32"/>
      <c r="J40" s="120"/>
      <c r="K40" s="62" t="str">
        <f t="shared" si="3"/>
        <v/>
      </c>
      <c r="L40" s="62" t="str">
        <f t="shared" si="35"/>
        <v/>
      </c>
      <c r="M40" s="65" t="str">
        <f t="shared" si="125"/>
        <v/>
      </c>
      <c r="N40" s="68" t="str">
        <f t="shared" si="36"/>
        <v/>
      </c>
      <c r="O40" s="32"/>
      <c r="P40" s="120"/>
      <c r="Q40" s="62" t="str">
        <f t="shared" si="4"/>
        <v/>
      </c>
      <c r="R40" s="62" t="str">
        <f t="shared" si="37"/>
        <v/>
      </c>
      <c r="S40" s="65" t="str">
        <f t="shared" si="126"/>
        <v/>
      </c>
      <c r="T40" s="68" t="str">
        <f t="shared" si="38"/>
        <v/>
      </c>
      <c r="U40" s="32"/>
      <c r="V40" s="120"/>
      <c r="W40" s="62" t="str">
        <f t="shared" si="5"/>
        <v/>
      </c>
      <c r="X40" s="62" t="str">
        <f t="shared" si="39"/>
        <v/>
      </c>
      <c r="Y40" s="65" t="str">
        <f t="shared" si="127"/>
        <v/>
      </c>
      <c r="Z40" s="68" t="str">
        <f t="shared" si="40"/>
        <v/>
      </c>
      <c r="AA40" s="32"/>
      <c r="AB40" s="120"/>
      <c r="AC40" s="62" t="str">
        <f t="shared" si="6"/>
        <v/>
      </c>
      <c r="AD40" s="62" t="str">
        <f t="shared" si="41"/>
        <v/>
      </c>
      <c r="AE40" s="65" t="str">
        <f t="shared" si="128"/>
        <v/>
      </c>
      <c r="AF40" s="68" t="str">
        <f t="shared" si="42"/>
        <v/>
      </c>
      <c r="AG40" s="32"/>
      <c r="AH40" s="120"/>
      <c r="AI40" s="62" t="str">
        <f t="shared" si="7"/>
        <v/>
      </c>
      <c r="AJ40" s="62" t="str">
        <f t="shared" si="43"/>
        <v/>
      </c>
      <c r="AK40" s="65" t="str">
        <f t="shared" si="129"/>
        <v/>
      </c>
      <c r="AL40" s="68" t="str">
        <f t="shared" si="44"/>
        <v/>
      </c>
      <c r="AM40" s="32"/>
      <c r="AN40" s="120"/>
      <c r="AO40" s="62" t="str">
        <f t="shared" si="8"/>
        <v/>
      </c>
      <c r="AP40" s="62" t="str">
        <f t="shared" si="45"/>
        <v/>
      </c>
      <c r="AQ40" s="65" t="str">
        <f t="shared" si="130"/>
        <v/>
      </c>
      <c r="AR40" s="68" t="str">
        <f t="shared" si="46"/>
        <v/>
      </c>
      <c r="AS40" s="32"/>
      <c r="AT40" s="120"/>
      <c r="AU40" s="62" t="str">
        <f t="shared" si="9"/>
        <v/>
      </c>
      <c r="AV40" s="62" t="str">
        <f t="shared" si="47"/>
        <v/>
      </c>
      <c r="AW40" s="65" t="str">
        <f t="shared" si="131"/>
        <v/>
      </c>
      <c r="AX40" s="68" t="str">
        <f t="shared" si="48"/>
        <v/>
      </c>
      <c r="AY40" s="32"/>
      <c r="AZ40" s="120"/>
      <c r="BA40" s="62" t="str">
        <f t="shared" si="10"/>
        <v/>
      </c>
      <c r="BB40" s="62" t="str">
        <f t="shared" si="49"/>
        <v/>
      </c>
      <c r="BC40" s="65" t="str">
        <f t="shared" si="132"/>
        <v/>
      </c>
      <c r="BD40" s="68" t="str">
        <f t="shared" si="50"/>
        <v/>
      </c>
      <c r="BE40" s="32"/>
      <c r="BF40" s="120"/>
      <c r="BG40" s="62" t="str">
        <f t="shared" si="11"/>
        <v/>
      </c>
      <c r="BH40" s="62" t="str">
        <f t="shared" si="51"/>
        <v/>
      </c>
      <c r="BI40" s="65" t="str">
        <f t="shared" si="133"/>
        <v/>
      </c>
      <c r="BJ40" s="68" t="str">
        <f t="shared" si="52"/>
        <v/>
      </c>
      <c r="BK40" s="32"/>
      <c r="BL40" s="120"/>
      <c r="BM40" s="62" t="str">
        <f t="shared" si="12"/>
        <v/>
      </c>
      <c r="BN40" s="62" t="str">
        <f t="shared" si="53"/>
        <v/>
      </c>
      <c r="BO40" s="65" t="str">
        <f t="shared" si="134"/>
        <v/>
      </c>
      <c r="BP40" s="68" t="str">
        <f t="shared" si="54"/>
        <v/>
      </c>
      <c r="BQ40" s="32"/>
      <c r="BR40" s="120"/>
      <c r="BS40" s="62" t="str">
        <f t="shared" si="13"/>
        <v/>
      </c>
      <c r="BT40" s="62" t="str">
        <f t="shared" si="55"/>
        <v/>
      </c>
      <c r="BU40" s="65" t="str">
        <f t="shared" si="135"/>
        <v/>
      </c>
      <c r="BV40" s="68" t="str">
        <f t="shared" si="56"/>
        <v/>
      </c>
      <c r="BW40" s="32"/>
      <c r="BX40" s="120"/>
      <c r="BY40" s="62" t="str">
        <f t="shared" si="14"/>
        <v/>
      </c>
      <c r="BZ40" s="62" t="str">
        <f t="shared" si="57"/>
        <v/>
      </c>
      <c r="CA40" s="65" t="str">
        <f t="shared" si="136"/>
        <v/>
      </c>
      <c r="CB40" s="68" t="str">
        <f t="shared" si="58"/>
        <v/>
      </c>
      <c r="CC40" s="32"/>
      <c r="CD40" s="120"/>
      <c r="CE40" s="62" t="str">
        <f t="shared" si="15"/>
        <v/>
      </c>
      <c r="CF40" s="62" t="str">
        <f t="shared" si="59"/>
        <v/>
      </c>
      <c r="CG40" s="65" t="str">
        <f t="shared" si="137"/>
        <v/>
      </c>
      <c r="CH40" s="68" t="str">
        <f t="shared" si="60"/>
        <v/>
      </c>
      <c r="CI40" s="32"/>
      <c r="CJ40" s="120"/>
      <c r="CK40" s="62" t="str">
        <f t="shared" si="16"/>
        <v/>
      </c>
      <c r="CL40" s="62" t="str">
        <f t="shared" si="61"/>
        <v/>
      </c>
      <c r="CM40" s="65" t="str">
        <f t="shared" si="138"/>
        <v/>
      </c>
      <c r="CN40" s="68" t="str">
        <f t="shared" si="62"/>
        <v/>
      </c>
      <c r="CO40" s="32"/>
      <c r="CP40" s="120"/>
      <c r="CQ40" s="62" t="str">
        <f t="shared" si="17"/>
        <v/>
      </c>
      <c r="CR40" s="62" t="str">
        <f t="shared" si="63"/>
        <v/>
      </c>
      <c r="CS40" s="65" t="str">
        <f t="shared" si="139"/>
        <v/>
      </c>
      <c r="CT40" s="68" t="str">
        <f t="shared" si="64"/>
        <v/>
      </c>
      <c r="CU40" s="32"/>
      <c r="CV40" s="120"/>
      <c r="CW40" s="62" t="str">
        <f t="shared" si="18"/>
        <v/>
      </c>
      <c r="CX40" s="62" t="str">
        <f t="shared" si="65"/>
        <v/>
      </c>
      <c r="CY40" s="65" t="str">
        <f t="shared" si="140"/>
        <v/>
      </c>
      <c r="CZ40" s="68" t="str">
        <f t="shared" si="66"/>
        <v/>
      </c>
      <c r="DA40" s="32"/>
      <c r="DB40" s="120"/>
      <c r="DC40" s="62" t="str">
        <f t="shared" si="19"/>
        <v/>
      </c>
      <c r="DD40" s="62" t="str">
        <f t="shared" si="67"/>
        <v/>
      </c>
      <c r="DE40" s="65" t="str">
        <f t="shared" si="141"/>
        <v/>
      </c>
      <c r="DF40" s="68" t="str">
        <f t="shared" si="68"/>
        <v/>
      </c>
      <c r="DG40" s="32"/>
      <c r="DH40" s="120"/>
      <c r="DI40" s="62" t="str">
        <f t="shared" si="20"/>
        <v/>
      </c>
      <c r="DJ40" s="62" t="str">
        <f t="shared" si="69"/>
        <v/>
      </c>
      <c r="DK40" s="65" t="str">
        <f t="shared" si="142"/>
        <v/>
      </c>
      <c r="DL40" s="68" t="str">
        <f t="shared" si="70"/>
        <v/>
      </c>
      <c r="DM40" s="32"/>
      <c r="DN40" s="120"/>
      <c r="DO40" s="62" t="str">
        <f t="shared" si="21"/>
        <v/>
      </c>
      <c r="DP40" s="62" t="str">
        <f t="shared" si="71"/>
        <v/>
      </c>
      <c r="DQ40" s="65" t="str">
        <f t="shared" si="143"/>
        <v/>
      </c>
      <c r="DR40" s="68" t="str">
        <f t="shared" si="72"/>
        <v/>
      </c>
      <c r="DS40" s="32"/>
      <c r="DT40" s="120"/>
      <c r="DU40" s="62" t="str">
        <f t="shared" si="22"/>
        <v/>
      </c>
      <c r="DV40" s="62" t="str">
        <f t="shared" si="73"/>
        <v/>
      </c>
      <c r="DW40" s="65" t="str">
        <f t="shared" si="144"/>
        <v/>
      </c>
      <c r="DX40" s="68" t="str">
        <f t="shared" si="74"/>
        <v/>
      </c>
      <c r="DY40" s="32"/>
      <c r="DZ40" s="120"/>
      <c r="EA40" s="62" t="str">
        <f t="shared" si="23"/>
        <v/>
      </c>
      <c r="EB40" s="62" t="str">
        <f t="shared" si="75"/>
        <v/>
      </c>
      <c r="EC40" s="65" t="str">
        <f t="shared" si="145"/>
        <v/>
      </c>
      <c r="ED40" s="68" t="str">
        <f t="shared" si="76"/>
        <v/>
      </c>
      <c r="EE40" s="32"/>
      <c r="EF40" s="120"/>
      <c r="EG40" s="62" t="str">
        <f t="shared" si="24"/>
        <v/>
      </c>
      <c r="EH40" s="62" t="str">
        <f t="shared" si="77"/>
        <v/>
      </c>
      <c r="EI40" s="65" t="str">
        <f t="shared" si="146"/>
        <v/>
      </c>
      <c r="EJ40" s="68" t="str">
        <f t="shared" si="78"/>
        <v/>
      </c>
      <c r="EK40" s="32"/>
      <c r="EL40" s="120"/>
      <c r="EM40" s="62" t="str">
        <f t="shared" si="25"/>
        <v/>
      </c>
      <c r="EN40" s="62" t="str">
        <f t="shared" si="79"/>
        <v/>
      </c>
      <c r="EO40" s="65" t="str">
        <f t="shared" si="147"/>
        <v/>
      </c>
      <c r="EP40" s="68" t="str">
        <f t="shared" si="80"/>
        <v/>
      </c>
      <c r="EQ40" s="32"/>
      <c r="ER40" s="120"/>
      <c r="ES40" s="62" t="str">
        <f t="shared" si="26"/>
        <v/>
      </c>
      <c r="ET40" s="62" t="str">
        <f t="shared" si="81"/>
        <v/>
      </c>
      <c r="EU40" s="65" t="str">
        <f t="shared" si="148"/>
        <v/>
      </c>
      <c r="EV40" s="68" t="str">
        <f t="shared" si="82"/>
        <v/>
      </c>
      <c r="EW40" s="32"/>
      <c r="EX40" s="120"/>
      <c r="EY40" s="62" t="str">
        <f t="shared" si="27"/>
        <v/>
      </c>
      <c r="EZ40" s="62" t="str">
        <f t="shared" si="83"/>
        <v/>
      </c>
      <c r="FA40" s="65" t="str">
        <f t="shared" si="149"/>
        <v/>
      </c>
      <c r="FB40" s="68" t="str">
        <f t="shared" si="84"/>
        <v/>
      </c>
      <c r="FC40" s="32"/>
      <c r="FD40" s="120"/>
      <c r="FE40" s="62" t="str">
        <f t="shared" si="28"/>
        <v/>
      </c>
      <c r="FF40" s="62" t="str">
        <f t="shared" si="85"/>
        <v/>
      </c>
      <c r="FG40" s="65" t="str">
        <f t="shared" si="150"/>
        <v/>
      </c>
      <c r="FH40" s="68" t="str">
        <f t="shared" si="86"/>
        <v/>
      </c>
      <c r="FI40" s="32"/>
      <c r="FJ40" s="120"/>
      <c r="FK40" s="62" t="str">
        <f t="shared" si="29"/>
        <v/>
      </c>
      <c r="FL40" s="62" t="str">
        <f t="shared" si="87"/>
        <v/>
      </c>
      <c r="FM40" s="65" t="str">
        <f t="shared" si="151"/>
        <v/>
      </c>
      <c r="FN40" s="68" t="str">
        <f t="shared" si="88"/>
        <v/>
      </c>
      <c r="FO40" s="32"/>
      <c r="FP40" s="120"/>
      <c r="FQ40" s="62" t="str">
        <f t="shared" si="30"/>
        <v/>
      </c>
      <c r="FR40" s="62" t="str">
        <f t="shared" si="89"/>
        <v/>
      </c>
      <c r="FS40" s="65" t="str">
        <f t="shared" si="152"/>
        <v/>
      </c>
      <c r="FT40" s="68" t="str">
        <f t="shared" si="90"/>
        <v/>
      </c>
      <c r="FU40" s="32"/>
      <c r="FV40" s="120"/>
      <c r="FW40" s="62" t="str">
        <f t="shared" si="31"/>
        <v/>
      </c>
      <c r="FX40" s="62" t="str">
        <f t="shared" si="91"/>
        <v/>
      </c>
      <c r="FY40" s="65" t="str">
        <f t="shared" si="153"/>
        <v/>
      </c>
      <c r="FZ40" s="68" t="str">
        <f t="shared" si="92"/>
        <v/>
      </c>
      <c r="GA40" s="32"/>
      <c r="GC40" s="7" t="str">
        <f t="shared" si="93"/>
        <v/>
      </c>
      <c r="GD40" s="7" t="str">
        <f t="shared" ca="1" si="32"/>
        <v/>
      </c>
      <c r="GT40" s="71" t="str">
        <f>IF(GT$9="", "", IF(AND(NOT('Personnel Details'!$N$11=""), $B40&gt;='Personnel Details'!$N$11), 'Personnel Details'!$O$11, IF(AND(NOT('Personnel Details'!$I$11=""), $B40&gt;='Personnel Details'!$I$11), 'Personnel Details'!$J$11, 'Personnel Details'!$E$11)))</f>
        <v/>
      </c>
      <c r="GU40" s="59" t="str">
        <f>IF(GT$9="", "", IF(AND(NOT('Personnel Details'!$N$11=""), $B40&gt;='Personnel Details'!$N$11), IF('Personnel Details'!$P$11="","", 'Personnel Details'!$P$11), IF(AND(NOT('Personnel Details'!$I$11=""), $B40&gt;='Personnel Details'!$I$11), IF('Personnel Details'!$K$11="", "", 'Personnel Details'!$K$11), IF('Personnel Details'!$F$11="", "", 'Personnel Details'!$F$11))))</f>
        <v/>
      </c>
      <c r="GV40" s="74" t="str">
        <f>IF(GT$9="", "", IF(AND(NOT('Personnel Details'!$N$11=""), $B40&gt;='Personnel Details'!$N$11), 'Personnel Details'!$Q$11, IF(AND(NOT('Personnel Details'!$I$11=""), $B40&gt;='Personnel Details'!$I$11), 'Personnel Details'!$L$11, 'Personnel Details'!$G$11)))</f>
        <v/>
      </c>
      <c r="GW40" s="59" t="str">
        <f t="shared" si="94"/>
        <v/>
      </c>
      <c r="GX40" s="53"/>
      <c r="GZ40" s="78" t="str">
        <f>IF(GZ$9="", "", IF(AND(NOT('Personnel Details'!$N$12=""), $B40&gt;='Personnel Details'!$N$12), 'Personnel Details'!$O$12, IF(AND(NOT('Personnel Details'!$I$12=""), $B40&gt;='Personnel Details'!$I$12), 'Personnel Details'!$J$12, 'Personnel Details'!$E$12)))</f>
        <v/>
      </c>
      <c r="HA40" s="59" t="str">
        <f>IF(GZ$9="", "", IF(AND(NOT('Personnel Details'!$N$12=""), $B40&gt;='Personnel Details'!$N$12), IF('Personnel Details'!$P$12="","", 'Personnel Details'!$P$12), IF(AND(NOT('Personnel Details'!$I$12=""), $B40&gt;='Personnel Details'!$I$12), IF('Personnel Details'!$K$12="", "", 'Personnel Details'!$K$12), IF('Personnel Details'!$F$12="", "", 'Personnel Details'!$F$12))))</f>
        <v/>
      </c>
      <c r="HB40" s="79" t="str">
        <f>IF(GZ$9="", "", IF(AND(NOT('Personnel Details'!$N$12=""), $B40&gt;='Personnel Details'!$N$12), 'Personnel Details'!$Q$12, IF(AND(NOT('Personnel Details'!$I$12=""), $B40&gt;='Personnel Details'!$I$12), 'Personnel Details'!$L$12, 'Personnel Details'!$G$12)))</f>
        <v/>
      </c>
      <c r="HC40" s="59" t="str">
        <f t="shared" si="95"/>
        <v/>
      </c>
      <c r="HD40" s="53"/>
      <c r="HF40" s="78" t="str">
        <f>IF(HF$9="", "", IF(AND(NOT('Personnel Details'!$N$13=""), $B40&gt;='Personnel Details'!$N$13), 'Personnel Details'!$O$13, IF(AND(NOT('Personnel Details'!$I$13=""), $B40&gt;='Personnel Details'!$I$13), 'Personnel Details'!$J$13, 'Personnel Details'!$E$13)))</f>
        <v/>
      </c>
      <c r="HG40" s="59" t="str">
        <f>IF(HF$9="", "", IF(AND(NOT('Personnel Details'!$N$13=""), $B40&gt;='Personnel Details'!$N$13), IF('Personnel Details'!$P$13="","", 'Personnel Details'!$P$13), IF(AND(NOT('Personnel Details'!$I$13=""), $B40&gt;='Personnel Details'!$I$13), IF('Personnel Details'!$K$13="", "", 'Personnel Details'!$K$13), IF('Personnel Details'!$F$13="", "", 'Personnel Details'!$F$13))))</f>
        <v/>
      </c>
      <c r="HH40" s="79" t="str">
        <f>IF(HF$9="", "", IF(AND(NOT('Personnel Details'!$N$13=""), $B40&gt;='Personnel Details'!$N$13), 'Personnel Details'!$Q$13, IF(AND(NOT('Personnel Details'!$I$13=""), $B40&gt;='Personnel Details'!$I$13), 'Personnel Details'!$L$13, 'Personnel Details'!$G$13)))</f>
        <v/>
      </c>
      <c r="HI40" s="59" t="str">
        <f t="shared" si="96"/>
        <v/>
      </c>
      <c r="HJ40" s="53"/>
      <c r="HL40" s="78" t="str">
        <f>IF(HL$9="", "", IF(AND(NOT('Personnel Details'!$N$14=""), $B40&gt;='Personnel Details'!$N$14), 'Personnel Details'!$O$14, IF(AND(NOT('Personnel Details'!$I$14=""), $B40&gt;='Personnel Details'!$I$14), 'Personnel Details'!$J$14, 'Personnel Details'!$E$14)))</f>
        <v/>
      </c>
      <c r="HM40" s="59" t="str">
        <f>IF(HL$9="", "", IF(AND(NOT('Personnel Details'!$N$14=""), $B40&gt;='Personnel Details'!$N$14), IF('Personnel Details'!$P$14="","", 'Personnel Details'!$P$14), IF(AND(NOT('Personnel Details'!$I$14=""), $B40&gt;='Personnel Details'!$I$14), IF('Personnel Details'!$K$14="", "", 'Personnel Details'!$K$14), IF('Personnel Details'!$F$14="", "", 'Personnel Details'!$F$14))))</f>
        <v/>
      </c>
      <c r="HN40" s="79" t="str">
        <f>IF(HL$9="", "", IF(AND(NOT('Personnel Details'!$N$14=""), $B40&gt;='Personnel Details'!$N$14), 'Personnel Details'!$Q$14, IF(AND(NOT('Personnel Details'!$I$14=""), $B40&gt;='Personnel Details'!$I$14), 'Personnel Details'!$L$14, 'Personnel Details'!$G$14)))</f>
        <v/>
      </c>
      <c r="HO40" s="59" t="str">
        <f t="shared" si="97"/>
        <v/>
      </c>
      <c r="HP40" s="53"/>
      <c r="HR40" s="78" t="str">
        <f>IF(HR$9="", "", IF(AND(NOT('Personnel Details'!$N$15=""), $B40&gt;='Personnel Details'!$N$15), 'Personnel Details'!$O$15, IF(AND(NOT('Personnel Details'!$I$15=""), $B40&gt;='Personnel Details'!$I$15), 'Personnel Details'!$J$15, 'Personnel Details'!$E$15)))</f>
        <v/>
      </c>
      <c r="HS40" s="59" t="str">
        <f>IF(HR$9="", "", IF(AND(NOT('Personnel Details'!$N$15=""), $B40&gt;='Personnel Details'!$N$15), IF('Personnel Details'!$P$15="","", 'Personnel Details'!$P$15), IF(AND(NOT('Personnel Details'!$I$15=""), $B40&gt;='Personnel Details'!$I$15), IF('Personnel Details'!$K$15="", "", 'Personnel Details'!$K$15), IF('Personnel Details'!$F$15="", "", 'Personnel Details'!$F$15))))</f>
        <v/>
      </c>
      <c r="HT40" s="79" t="str">
        <f>IF(HR$9="", "", IF(AND(NOT('Personnel Details'!$N$15=""), $B40&gt;='Personnel Details'!$N$15), 'Personnel Details'!$Q$15, IF(AND(NOT('Personnel Details'!$I$15=""), $B40&gt;='Personnel Details'!$I$15), 'Personnel Details'!$L$15, 'Personnel Details'!$G$15)))</f>
        <v/>
      </c>
      <c r="HU40" s="59" t="str">
        <f t="shared" si="98"/>
        <v/>
      </c>
      <c r="HV40" s="53"/>
      <c r="HX40" s="78" t="str">
        <f>IF(HX$9="", "", IF(AND(NOT('Personnel Details'!$N$16=""), $B40&gt;='Personnel Details'!$N$16), 'Personnel Details'!$O$16, IF(AND(NOT('Personnel Details'!$I$16=""), $B40&gt;='Personnel Details'!$I$16), 'Personnel Details'!$J$16, 'Personnel Details'!$E$16)))</f>
        <v/>
      </c>
      <c r="HY40" s="59" t="str">
        <f>IF(HX$9="", "", IF(AND(NOT('Personnel Details'!$N$16=""), $B40&gt;='Personnel Details'!$N$16), IF('Personnel Details'!$P$16="","", 'Personnel Details'!$P$16), IF(AND(NOT('Personnel Details'!$I$16=""), $B40&gt;='Personnel Details'!$I$16), IF('Personnel Details'!$K$16="", "", 'Personnel Details'!$K$16), IF('Personnel Details'!$F$16="", "", 'Personnel Details'!$F$16))))</f>
        <v/>
      </c>
      <c r="HZ40" s="79" t="str">
        <f>IF(HX$9="", "", IF(AND(NOT('Personnel Details'!$N$16=""), $B40&gt;='Personnel Details'!$N$16), 'Personnel Details'!$Q$16, IF(AND(NOT('Personnel Details'!$I$16=""), $B40&gt;='Personnel Details'!$I$16), 'Personnel Details'!$L$16, 'Personnel Details'!$G$16)))</f>
        <v/>
      </c>
      <c r="IA40" s="59" t="str">
        <f t="shared" si="99"/>
        <v/>
      </c>
      <c r="IB40" s="53"/>
      <c r="ID40" s="78" t="str">
        <f>IF(ID$9="", "", IF(AND(NOT('Personnel Details'!$N$17=""), $B40&gt;='Personnel Details'!$N$17), 'Personnel Details'!$O$17, IF(AND(NOT('Personnel Details'!$I$17=""), $B40&gt;='Personnel Details'!$I$17), 'Personnel Details'!$J$17, 'Personnel Details'!$E$17)))</f>
        <v/>
      </c>
      <c r="IE40" s="59" t="str">
        <f>IF(ID$9="", "", IF(AND(NOT('Personnel Details'!$N$17=""), $B40&gt;='Personnel Details'!$N$17), IF('Personnel Details'!$P$17="","", 'Personnel Details'!$P$17), IF(AND(NOT('Personnel Details'!$I$17=""), $B40&gt;='Personnel Details'!$I$17), IF('Personnel Details'!$K$17="", "", 'Personnel Details'!$K$17), IF('Personnel Details'!$F$17="", "", 'Personnel Details'!$F$17))))</f>
        <v/>
      </c>
      <c r="IF40" s="79" t="str">
        <f>IF(ID$9="", "", IF(AND(NOT('Personnel Details'!$N$17=""), $B40&gt;='Personnel Details'!$N$17), 'Personnel Details'!$Q$17, IF(AND(NOT('Personnel Details'!$I$17=""), $B40&gt;='Personnel Details'!$I$17), 'Personnel Details'!$L$17, 'Personnel Details'!$G$17)))</f>
        <v/>
      </c>
      <c r="IG40" s="59" t="str">
        <f t="shared" si="100"/>
        <v/>
      </c>
      <c r="IH40" s="53"/>
      <c r="IJ40" s="78" t="str">
        <f>IF(IJ$9="", "", IF(AND(NOT('Personnel Details'!$N$18=""), $B40&gt;='Personnel Details'!$N$18), 'Personnel Details'!$O$18, IF(AND(NOT('Personnel Details'!$I$18=""), $B40&gt;='Personnel Details'!$I$18), 'Personnel Details'!$J$18, 'Personnel Details'!$E$18)))</f>
        <v/>
      </c>
      <c r="IK40" s="59" t="str">
        <f>IF(IJ$9="", "", IF(AND(NOT('Personnel Details'!$N$18=""), $B40&gt;='Personnel Details'!$N$18), IF('Personnel Details'!$P$18="","", 'Personnel Details'!$P$18), IF(AND(NOT('Personnel Details'!$I$18=""), $B40&gt;='Personnel Details'!$I$18), IF('Personnel Details'!$K$18="", "", 'Personnel Details'!$K$18), IF('Personnel Details'!$F$18="", "", 'Personnel Details'!$F$18))))</f>
        <v/>
      </c>
      <c r="IL40" s="79" t="str">
        <f>IF(IJ$9="", "", IF(AND(NOT('Personnel Details'!$N$18=""), $B40&gt;='Personnel Details'!$N$18), 'Personnel Details'!$Q$18, IF(AND(NOT('Personnel Details'!$I$18=""), $B40&gt;='Personnel Details'!$I$18), 'Personnel Details'!$L$18, 'Personnel Details'!$G$18)))</f>
        <v/>
      </c>
      <c r="IM40" s="59" t="str">
        <f t="shared" si="101"/>
        <v/>
      </c>
      <c r="IN40" s="53"/>
      <c r="IP40" s="78" t="str">
        <f>IF(IP$9="", "", IF(AND(NOT('Personnel Details'!$N$19=""), $B40&gt;='Personnel Details'!$N$19), 'Personnel Details'!$O$19, IF(AND(NOT('Personnel Details'!$I$19=""), $B40&gt;='Personnel Details'!$I$19), 'Personnel Details'!$J$19, 'Personnel Details'!$E$19)))</f>
        <v/>
      </c>
      <c r="IQ40" s="59" t="str">
        <f>IF(IP$9="", "", IF(AND(NOT('Personnel Details'!$N$19=""), $B40&gt;='Personnel Details'!$N$19), IF('Personnel Details'!$P$19="","", 'Personnel Details'!$P$19), IF(AND(NOT('Personnel Details'!$I$19=""), $B40&gt;='Personnel Details'!$I$19), IF('Personnel Details'!$K$19="", "", 'Personnel Details'!$K$19), IF('Personnel Details'!$F$19="", "", 'Personnel Details'!$F$19))))</f>
        <v/>
      </c>
      <c r="IR40" s="79" t="str">
        <f>IF(IP$9="", "", IF(AND(NOT('Personnel Details'!$N$19=""), $B40&gt;='Personnel Details'!$N$19), 'Personnel Details'!$Q$19, IF(AND(NOT('Personnel Details'!$I$19=""), $B40&gt;='Personnel Details'!$I$19), 'Personnel Details'!$L$19, 'Personnel Details'!$G$19)))</f>
        <v/>
      </c>
      <c r="IS40" s="59" t="str">
        <f t="shared" si="102"/>
        <v/>
      </c>
      <c r="IT40" s="53"/>
      <c r="IV40" s="78" t="str">
        <f>IF(IV$9="", "", IF(AND(NOT('Personnel Details'!$N$20=""), $B40&gt;='Personnel Details'!$N$20), 'Personnel Details'!$O$20, IF(AND(NOT('Personnel Details'!$I$20=""), $B40&gt;='Personnel Details'!$I$20), 'Personnel Details'!$J$20, 'Personnel Details'!$E$20)))</f>
        <v/>
      </c>
      <c r="IW40" s="59" t="str">
        <f>IF(IV$9="", "", IF(AND(NOT('Personnel Details'!$N$20=""), $B40&gt;='Personnel Details'!$N$20), IF('Personnel Details'!$P$20="","", 'Personnel Details'!$P$20), IF(AND(NOT('Personnel Details'!$I$20=""), $B40&gt;='Personnel Details'!$I$20), IF('Personnel Details'!$K$20="", "", 'Personnel Details'!$K$20), IF('Personnel Details'!$F$20="", "", 'Personnel Details'!$F$20))))</f>
        <v/>
      </c>
      <c r="IX40" s="79" t="str">
        <f>IF(IV$9="", "", IF(AND(NOT('Personnel Details'!$N$20=""), $B40&gt;='Personnel Details'!$N$20), 'Personnel Details'!$Q$20, IF(AND(NOT('Personnel Details'!$I$20=""), $B40&gt;='Personnel Details'!$I$20), 'Personnel Details'!$L$20, 'Personnel Details'!$G$20)))</f>
        <v/>
      </c>
      <c r="IY40" s="59" t="str">
        <f t="shared" si="103"/>
        <v/>
      </c>
      <c r="IZ40" s="53"/>
      <c r="JB40" s="78" t="str">
        <f>IF(JB$9="", "", IF(AND(NOT('Personnel Details'!$N$21=""), $B40&gt;='Personnel Details'!$N$21), 'Personnel Details'!$O$21, IF(AND(NOT('Personnel Details'!$I$21=""), $B40&gt;='Personnel Details'!$I$21), 'Personnel Details'!$J$21, 'Personnel Details'!$E$21)))</f>
        <v/>
      </c>
      <c r="JC40" s="59" t="str">
        <f>IF(JB$9="", "", IF(AND(NOT('Personnel Details'!$N$21=""), $B40&gt;='Personnel Details'!$N$21), IF('Personnel Details'!$P$21="","", 'Personnel Details'!$P$21), IF(AND(NOT('Personnel Details'!$I$21=""), $B40&gt;='Personnel Details'!$I$21), IF('Personnel Details'!$K$21="", "", 'Personnel Details'!$K$21), IF('Personnel Details'!$F$21="", "", 'Personnel Details'!$F$21))))</f>
        <v/>
      </c>
      <c r="JD40" s="79" t="str">
        <f>IF(JB$9="", "", IF(AND(NOT('Personnel Details'!$N$21=""), $B40&gt;='Personnel Details'!$N$21), 'Personnel Details'!$Q$21, IF(AND(NOT('Personnel Details'!$I$21=""), $B40&gt;='Personnel Details'!$I$21), 'Personnel Details'!$L$21, 'Personnel Details'!$G$21)))</f>
        <v/>
      </c>
      <c r="JE40" s="59" t="str">
        <f t="shared" si="104"/>
        <v/>
      </c>
      <c r="JF40" s="53"/>
      <c r="JH40" s="78" t="str">
        <f>IF(JH$9="", "", IF(AND(NOT('Personnel Details'!$N$22=""), $B40&gt;='Personnel Details'!$N$22), 'Personnel Details'!$O$22, IF(AND(NOT('Personnel Details'!$I$22=""), $B40&gt;='Personnel Details'!$I$22), 'Personnel Details'!$J$22, 'Personnel Details'!$E$22)))</f>
        <v/>
      </c>
      <c r="JI40" s="59" t="str">
        <f>IF(JH$9="", "", IF(AND(NOT('Personnel Details'!$N$22=""), $B40&gt;='Personnel Details'!$N$22), IF('Personnel Details'!$P$22="","", 'Personnel Details'!$P$22), IF(AND(NOT('Personnel Details'!$I$22=""), $B40&gt;='Personnel Details'!$I$22), IF('Personnel Details'!$K$22="", "", 'Personnel Details'!$K$22), IF('Personnel Details'!$F$22="", "", 'Personnel Details'!$F$22))))</f>
        <v/>
      </c>
      <c r="JJ40" s="79" t="str">
        <f>IF(JH$9="", "", IF(AND(NOT('Personnel Details'!$N$22=""), $B40&gt;='Personnel Details'!$N$22), 'Personnel Details'!$Q$22, IF(AND(NOT('Personnel Details'!$I$22=""), $B40&gt;='Personnel Details'!$I$22), 'Personnel Details'!$L$22, 'Personnel Details'!$G$22)))</f>
        <v/>
      </c>
      <c r="JK40" s="59" t="str">
        <f t="shared" si="105"/>
        <v/>
      </c>
      <c r="JL40" s="53"/>
      <c r="JN40" s="78" t="str">
        <f>IF(JN$9="", "", IF(AND(NOT('Personnel Details'!$N$23=""), $B40&gt;='Personnel Details'!$N$23), 'Personnel Details'!$O$23, IF(AND(NOT('Personnel Details'!$I$23=""), $B40&gt;='Personnel Details'!$I$23), 'Personnel Details'!$J$23, 'Personnel Details'!$E$23)))</f>
        <v/>
      </c>
      <c r="JO40" s="59" t="str">
        <f>IF(JN$9="", "", IF(AND(NOT('Personnel Details'!$N$23=""), $B40&gt;='Personnel Details'!$N$23), IF('Personnel Details'!$P$23="","", 'Personnel Details'!$P$23), IF(AND(NOT('Personnel Details'!$I$23=""), $B40&gt;='Personnel Details'!$I$23), IF('Personnel Details'!$K$23="", "", 'Personnel Details'!$K$23), IF('Personnel Details'!$F$23="", "", 'Personnel Details'!$F$23))))</f>
        <v/>
      </c>
      <c r="JP40" s="79" t="str">
        <f>IF(JN$9="", "", IF(AND(NOT('Personnel Details'!$N$23=""), $B40&gt;='Personnel Details'!$N$23), 'Personnel Details'!$Q$23, IF(AND(NOT('Personnel Details'!$I$23=""), $B40&gt;='Personnel Details'!$I$23), 'Personnel Details'!$L$23, 'Personnel Details'!$G$23)))</f>
        <v/>
      </c>
      <c r="JQ40" s="59" t="str">
        <f t="shared" si="106"/>
        <v/>
      </c>
      <c r="JR40" s="53"/>
      <c r="JT40" s="78" t="str">
        <f>IF(JT$9="", "", IF(AND(NOT('Personnel Details'!$N$24=""), $B40&gt;='Personnel Details'!$N$24), 'Personnel Details'!$O$24, IF(AND(NOT('Personnel Details'!$I$24=""), $B40&gt;='Personnel Details'!$I$24), 'Personnel Details'!$J$24, 'Personnel Details'!$E$24)))</f>
        <v/>
      </c>
      <c r="JU40" s="59" t="str">
        <f>IF(JT$9="", "", IF(AND(NOT('Personnel Details'!$N$24=""), $B40&gt;='Personnel Details'!$N$24), IF('Personnel Details'!$P$24="","", 'Personnel Details'!$P$24), IF(AND(NOT('Personnel Details'!$I$24=""), $B40&gt;='Personnel Details'!$I$24), IF('Personnel Details'!$K$24="", "", 'Personnel Details'!$K$24), IF('Personnel Details'!$F$24="", "", 'Personnel Details'!$F$24))))</f>
        <v/>
      </c>
      <c r="JV40" s="79" t="str">
        <f>IF(JT$9="", "", IF(AND(NOT('Personnel Details'!$N$24=""), $B40&gt;='Personnel Details'!$N$24), 'Personnel Details'!$Q$24, IF(AND(NOT('Personnel Details'!$I$24=""), $B40&gt;='Personnel Details'!$I$24), 'Personnel Details'!$L$24, 'Personnel Details'!$G$24)))</f>
        <v/>
      </c>
      <c r="JW40" s="59" t="str">
        <f t="shared" si="107"/>
        <v/>
      </c>
      <c r="JX40" s="53"/>
      <c r="JZ40" s="78" t="str">
        <f>IF(JZ$9="", "", IF(AND(NOT('Personnel Details'!$N$25=""), $B40&gt;='Personnel Details'!$N$25), 'Personnel Details'!$O$25, IF(AND(NOT('Personnel Details'!$I$25=""), $B40&gt;='Personnel Details'!$I$25), 'Personnel Details'!$J$25, 'Personnel Details'!$E$25)))</f>
        <v/>
      </c>
      <c r="KA40" s="59" t="str">
        <f>IF(JZ$9="", "", IF(AND(NOT('Personnel Details'!$N$25=""), $B40&gt;='Personnel Details'!$N$25), IF('Personnel Details'!$P$25="","", 'Personnel Details'!$P$25), IF(AND(NOT('Personnel Details'!$I$25=""), $B40&gt;='Personnel Details'!$I$25), IF('Personnel Details'!$K$25="", "", 'Personnel Details'!$K$25), IF('Personnel Details'!$F$25="", "", 'Personnel Details'!$F$25))))</f>
        <v/>
      </c>
      <c r="KB40" s="79" t="str">
        <f>IF(JZ$9="", "", IF(AND(NOT('Personnel Details'!$N$25=""), $B40&gt;='Personnel Details'!$N$25), 'Personnel Details'!$Q$25, IF(AND(NOT('Personnel Details'!$I$25=""), $B40&gt;='Personnel Details'!$I$25), 'Personnel Details'!$L$25, 'Personnel Details'!$G$25)))</f>
        <v/>
      </c>
      <c r="KC40" s="59" t="str">
        <f t="shared" si="108"/>
        <v/>
      </c>
      <c r="KD40" s="53"/>
      <c r="KF40" s="78" t="str">
        <f>IF(KF$9="", "", IF(AND(NOT('Personnel Details'!$N$26=""), $B40&gt;='Personnel Details'!$N$26), 'Personnel Details'!$O$26, IF(AND(NOT('Personnel Details'!$I$26=""), $B40&gt;='Personnel Details'!$I$26), 'Personnel Details'!$J$26, 'Personnel Details'!$E$26)))</f>
        <v/>
      </c>
      <c r="KG40" s="59" t="str">
        <f>IF(KF$9="", "", IF(AND(NOT('Personnel Details'!$N$26=""), $B40&gt;='Personnel Details'!$N$26), IF('Personnel Details'!$P$26="","", 'Personnel Details'!$P$26), IF(AND(NOT('Personnel Details'!$I$26=""), $B40&gt;='Personnel Details'!$I$26), IF('Personnel Details'!$K$26="", "", 'Personnel Details'!$K$26), IF('Personnel Details'!$F$26="", "", 'Personnel Details'!$F$26))))</f>
        <v/>
      </c>
      <c r="KH40" s="79" t="str">
        <f>IF(KF$9="", "", IF(AND(NOT('Personnel Details'!$N$26=""), $B40&gt;='Personnel Details'!$N$26), 'Personnel Details'!$Q$26, IF(AND(NOT('Personnel Details'!$I$26=""), $B40&gt;='Personnel Details'!$I$26), 'Personnel Details'!$L$26, 'Personnel Details'!$G$26)))</f>
        <v/>
      </c>
      <c r="KI40" s="59" t="str">
        <f t="shared" si="109"/>
        <v/>
      </c>
      <c r="KJ40" s="53"/>
      <c r="KL40" s="78" t="str">
        <f>IF(KL$9="", "", IF(AND(NOT('Personnel Details'!$N$27=""), $B40&gt;='Personnel Details'!$N$27), 'Personnel Details'!$O$27, IF(AND(NOT('Personnel Details'!$I$27=""), $B40&gt;='Personnel Details'!$I$27), 'Personnel Details'!$J$27, 'Personnel Details'!$E$27)))</f>
        <v/>
      </c>
      <c r="KM40" s="59" t="str">
        <f>IF(KL$9="", "", IF(AND(NOT('Personnel Details'!$N$27=""), $B40&gt;='Personnel Details'!$N$27), IF('Personnel Details'!$P$27="","", 'Personnel Details'!$P$27), IF(AND(NOT('Personnel Details'!$I$27=""), $B40&gt;='Personnel Details'!$I$27), IF('Personnel Details'!$K$27="", "", 'Personnel Details'!$K$27), IF('Personnel Details'!$F$27="", "", 'Personnel Details'!$F$27))))</f>
        <v/>
      </c>
      <c r="KN40" s="79" t="str">
        <f>IF(KL$9="", "", IF(AND(NOT('Personnel Details'!$N$27=""), $B40&gt;='Personnel Details'!$N$27), 'Personnel Details'!$Q$27, IF(AND(NOT('Personnel Details'!$I$27=""), $B40&gt;='Personnel Details'!$I$27), 'Personnel Details'!$L$27, 'Personnel Details'!$G$27)))</f>
        <v/>
      </c>
      <c r="KO40" s="59" t="str">
        <f t="shared" si="110"/>
        <v/>
      </c>
      <c r="KP40" s="53"/>
      <c r="KR40" s="78" t="str">
        <f>IF(KR$9="", "", IF(AND(NOT('Personnel Details'!$N$28=""), $B40&gt;='Personnel Details'!$N$28), 'Personnel Details'!$O$28, IF(AND(NOT('Personnel Details'!$I$28=""), $B40&gt;='Personnel Details'!$I$28), 'Personnel Details'!$J$28, 'Personnel Details'!$E$28)))</f>
        <v/>
      </c>
      <c r="KS40" s="59" t="str">
        <f>IF(KR$9="", "", IF(AND(NOT('Personnel Details'!$N$28=""), $B40&gt;='Personnel Details'!$N$28), IF('Personnel Details'!$P$28="","", 'Personnel Details'!$P$28), IF(AND(NOT('Personnel Details'!$I$28=""), $B40&gt;='Personnel Details'!$I$28), IF('Personnel Details'!$K$28="", "", 'Personnel Details'!$K$28), IF('Personnel Details'!$F$28="", "", 'Personnel Details'!$F$28))))</f>
        <v/>
      </c>
      <c r="KT40" s="79" t="str">
        <f>IF(KR$9="", "", IF(AND(NOT('Personnel Details'!$N$28=""), $B40&gt;='Personnel Details'!$N$28), 'Personnel Details'!$Q$28, IF(AND(NOT('Personnel Details'!$I$28=""), $B40&gt;='Personnel Details'!$I$28), 'Personnel Details'!$L$28, 'Personnel Details'!$G$28)))</f>
        <v/>
      </c>
      <c r="KU40" s="59" t="str">
        <f t="shared" si="111"/>
        <v/>
      </c>
      <c r="KV40" s="53"/>
      <c r="KX40" s="78" t="str">
        <f>IF(KX$9="", "", IF(AND(NOT('Personnel Details'!$N$29=""), $B40&gt;='Personnel Details'!$N$29), 'Personnel Details'!$O$29, IF(AND(NOT('Personnel Details'!$I$29=""), $B40&gt;='Personnel Details'!$I$29), 'Personnel Details'!$J$29, 'Personnel Details'!$E$29)))</f>
        <v/>
      </c>
      <c r="KY40" s="59" t="str">
        <f>IF(KX$9="", "", IF(AND(NOT('Personnel Details'!$N$29=""), $B40&gt;='Personnel Details'!$N$29), IF('Personnel Details'!$P$29="","", 'Personnel Details'!$P$29), IF(AND(NOT('Personnel Details'!$I$29=""), $B40&gt;='Personnel Details'!$I$29), IF('Personnel Details'!$K$29="", "", 'Personnel Details'!$K$29), IF('Personnel Details'!$F$29="", "", 'Personnel Details'!$F$29))))</f>
        <v/>
      </c>
      <c r="KZ40" s="79" t="str">
        <f>IF(KX$9="", "", IF(AND(NOT('Personnel Details'!$N$29=""), $B40&gt;='Personnel Details'!$N$29), 'Personnel Details'!$Q$29, IF(AND(NOT('Personnel Details'!$I$29=""), $B40&gt;='Personnel Details'!$I$29), 'Personnel Details'!$L$29, 'Personnel Details'!$G$29)))</f>
        <v/>
      </c>
      <c r="LA40" s="59" t="str">
        <f t="shared" si="112"/>
        <v/>
      </c>
      <c r="LB40" s="53"/>
      <c r="LD40" s="78" t="str">
        <f>IF(LD$9="", "", IF(AND(NOT('Personnel Details'!$N$30=""), $B40&gt;='Personnel Details'!$N$30), 'Personnel Details'!$O$30, IF(AND(NOT('Personnel Details'!$I$30=""), $B40&gt;='Personnel Details'!$I$30), 'Personnel Details'!$J$30, 'Personnel Details'!$E$30)))</f>
        <v/>
      </c>
      <c r="LE40" s="59" t="str">
        <f>IF(LD$9="", "", IF(AND(NOT('Personnel Details'!$N$30=""), $B40&gt;='Personnel Details'!$N$30), IF('Personnel Details'!$P$30="","", 'Personnel Details'!$P$30), IF(AND(NOT('Personnel Details'!$I$30=""), $B40&gt;='Personnel Details'!$I$30), IF('Personnel Details'!$K$30="", "", 'Personnel Details'!$K$30), IF('Personnel Details'!$F$30="", "", 'Personnel Details'!$F$30))))</f>
        <v/>
      </c>
      <c r="LF40" s="79" t="str">
        <f>IF(LD$9="", "", IF(AND(NOT('Personnel Details'!$N$30=""), $B40&gt;='Personnel Details'!$N$30), 'Personnel Details'!$Q$30, IF(AND(NOT('Personnel Details'!$I$30=""), $B40&gt;='Personnel Details'!$I$30), 'Personnel Details'!$L$30, 'Personnel Details'!$G$30)))</f>
        <v/>
      </c>
      <c r="LG40" s="59" t="str">
        <f t="shared" si="113"/>
        <v/>
      </c>
      <c r="LH40" s="53"/>
      <c r="LJ40" s="78" t="str">
        <f>IF(LJ$9="", "", IF(AND(NOT('Personnel Details'!$N$31=""), $B40&gt;='Personnel Details'!$N$31), 'Personnel Details'!$O$31, IF(AND(NOT('Personnel Details'!$I$31=""), $B40&gt;='Personnel Details'!$I$31), 'Personnel Details'!$J$31, 'Personnel Details'!$E$31)))</f>
        <v/>
      </c>
      <c r="LK40" s="59" t="str">
        <f>IF(LJ$9="", "", IF(AND(NOT('Personnel Details'!$N$31=""), $B40&gt;='Personnel Details'!$N$31), IF('Personnel Details'!$P$31="","", 'Personnel Details'!$P$31), IF(AND(NOT('Personnel Details'!$I$31=""), $B40&gt;='Personnel Details'!$I$31), IF('Personnel Details'!$K$31="", "", 'Personnel Details'!$K$31), IF('Personnel Details'!$F$31="", "", 'Personnel Details'!$F$31))))</f>
        <v/>
      </c>
      <c r="LL40" s="79" t="str">
        <f>IF(LJ$9="", "", IF(AND(NOT('Personnel Details'!$N$31=""), $B40&gt;='Personnel Details'!$N$31), 'Personnel Details'!$Q$31, IF(AND(NOT('Personnel Details'!$I$31=""), $B40&gt;='Personnel Details'!$I$31), 'Personnel Details'!$L$31, 'Personnel Details'!$G$31)))</f>
        <v/>
      </c>
      <c r="LM40" s="59" t="str">
        <f t="shared" si="114"/>
        <v/>
      </c>
      <c r="LN40" s="53"/>
      <c r="LP40" s="78" t="str">
        <f>IF(LP$9="", "", IF(AND(NOT('Personnel Details'!$N$32=""), $B40&gt;='Personnel Details'!$N$32), 'Personnel Details'!$O$32, IF(AND(NOT('Personnel Details'!$I$32=""), $B40&gt;='Personnel Details'!$I$32), 'Personnel Details'!$J$32, 'Personnel Details'!$E$32)))</f>
        <v/>
      </c>
      <c r="LQ40" s="59" t="str">
        <f>IF(LP$9="", "", IF(AND(NOT('Personnel Details'!$N$32=""), $B40&gt;='Personnel Details'!$N$32), IF('Personnel Details'!$P$32="","", 'Personnel Details'!$P$32), IF(AND(NOT('Personnel Details'!$I$32=""), $B40&gt;='Personnel Details'!$I$32), IF('Personnel Details'!$K$32="", "", 'Personnel Details'!$K$32), IF('Personnel Details'!$F$32="", "", 'Personnel Details'!$F$32))))</f>
        <v/>
      </c>
      <c r="LR40" s="79" t="str">
        <f>IF(LP$9="", "", IF(AND(NOT('Personnel Details'!$N$32=""), $B40&gt;='Personnel Details'!$N$32), 'Personnel Details'!$Q$32, IF(AND(NOT('Personnel Details'!$I$32=""), $B40&gt;='Personnel Details'!$I$32), 'Personnel Details'!$L$32, 'Personnel Details'!$G$32)))</f>
        <v/>
      </c>
      <c r="LS40" s="59" t="str">
        <f t="shared" si="115"/>
        <v/>
      </c>
      <c r="LT40" s="53"/>
      <c r="LV40" s="78" t="str">
        <f>IF(LV$9="", "", IF(AND(NOT('Personnel Details'!$N$33=""), $B40&gt;='Personnel Details'!$N$33), 'Personnel Details'!$O$33, IF(AND(NOT('Personnel Details'!$I$33=""), $B40&gt;='Personnel Details'!$I$33), 'Personnel Details'!$J$33, 'Personnel Details'!$E$33)))</f>
        <v/>
      </c>
      <c r="LW40" s="59" t="str">
        <f>IF(LV$9="", "", IF(AND(NOT('Personnel Details'!$N$33=""), $B40&gt;='Personnel Details'!$N$33), IF('Personnel Details'!$P$33="","", 'Personnel Details'!$P$33), IF(AND(NOT('Personnel Details'!$I$33=""), $B40&gt;='Personnel Details'!$I$33), IF('Personnel Details'!$K$33="", "", 'Personnel Details'!$K$33), IF('Personnel Details'!$F$33="", "", 'Personnel Details'!$F$33))))</f>
        <v/>
      </c>
      <c r="LX40" s="79" t="str">
        <f>IF(LV$9="", "", IF(AND(NOT('Personnel Details'!$N$33=""), $B40&gt;='Personnel Details'!$N$33), 'Personnel Details'!$Q$33, IF(AND(NOT('Personnel Details'!$I$33=""), $B40&gt;='Personnel Details'!$I$33), 'Personnel Details'!$L$33, 'Personnel Details'!$G$33)))</f>
        <v/>
      </c>
      <c r="LY40" s="59" t="str">
        <f t="shared" si="116"/>
        <v/>
      </c>
      <c r="LZ40" s="53"/>
      <c r="MB40" s="78" t="str">
        <f>IF(MB$9="", "", IF(AND(NOT('Personnel Details'!$N$34=""), $B40&gt;='Personnel Details'!$N$34), 'Personnel Details'!$O$34, IF(AND(NOT('Personnel Details'!$I$34=""), $B40&gt;='Personnel Details'!$I$34), 'Personnel Details'!$J$34, 'Personnel Details'!$E$34)))</f>
        <v/>
      </c>
      <c r="MC40" s="59" t="str">
        <f>IF(MB$9="", "", IF(AND(NOT('Personnel Details'!$N$34=""), $B40&gt;='Personnel Details'!$N$34), IF('Personnel Details'!$P$34="","", 'Personnel Details'!$P$34), IF(AND(NOT('Personnel Details'!$I$34=""), $B40&gt;='Personnel Details'!$I$34), IF('Personnel Details'!$K$34="", "", 'Personnel Details'!$K$34), IF('Personnel Details'!$F$34="", "", 'Personnel Details'!$F$34))))</f>
        <v/>
      </c>
      <c r="MD40" s="79" t="str">
        <f>IF(MB$9="", "", IF(AND(NOT('Personnel Details'!$N$34=""), $B40&gt;='Personnel Details'!$N$34), 'Personnel Details'!$Q$34, IF(AND(NOT('Personnel Details'!$I$34=""), $B40&gt;='Personnel Details'!$I$34), 'Personnel Details'!$L$34, 'Personnel Details'!$G$34)))</f>
        <v/>
      </c>
      <c r="ME40" s="59" t="str">
        <f t="shared" si="117"/>
        <v/>
      </c>
      <c r="MF40" s="53"/>
      <c r="MH40" s="78" t="str">
        <f>IF(MH$9="", "", IF(AND(NOT('Personnel Details'!$N$35=""), $B40&gt;='Personnel Details'!$N$35), 'Personnel Details'!$O$35, IF(AND(NOT('Personnel Details'!$I$35=""), $B40&gt;='Personnel Details'!$I$35), 'Personnel Details'!$J$35, 'Personnel Details'!$E$35)))</f>
        <v/>
      </c>
      <c r="MI40" s="59" t="str">
        <f>IF(MH$9="", "", IF(AND(NOT('Personnel Details'!$N$35=""), $B40&gt;='Personnel Details'!$N$35), IF('Personnel Details'!$P$35="","", 'Personnel Details'!$P$35), IF(AND(NOT('Personnel Details'!$I$35=""), $B40&gt;='Personnel Details'!$I$35), IF('Personnel Details'!$K$35="", "", 'Personnel Details'!$K$35), IF('Personnel Details'!$F$35="", "", 'Personnel Details'!$F$35))))</f>
        <v/>
      </c>
      <c r="MJ40" s="79" t="str">
        <f>IF(MH$9="", "", IF(AND(NOT('Personnel Details'!$N$35=""), $B40&gt;='Personnel Details'!$N$35), 'Personnel Details'!$Q$35, IF(AND(NOT('Personnel Details'!$I$35=""), $B40&gt;='Personnel Details'!$I$35), 'Personnel Details'!$L$35, 'Personnel Details'!$G$35)))</f>
        <v/>
      </c>
      <c r="MK40" s="59" t="str">
        <f t="shared" si="118"/>
        <v/>
      </c>
      <c r="ML40" s="53"/>
      <c r="MN40" s="78" t="str">
        <f>IF(MN$9="", "", IF(AND(NOT('Personnel Details'!$N$36=""), $B40&gt;='Personnel Details'!$N$36), 'Personnel Details'!$O$36, IF(AND(NOT('Personnel Details'!$I$36=""), $B40&gt;='Personnel Details'!$I$36), 'Personnel Details'!$J$36, 'Personnel Details'!$E$36)))</f>
        <v/>
      </c>
      <c r="MO40" s="59" t="str">
        <f>IF(MN$9="", "", IF(AND(NOT('Personnel Details'!$N$36=""), $B40&gt;='Personnel Details'!$N$36), IF('Personnel Details'!$P$36="","", 'Personnel Details'!$P$36), IF(AND(NOT('Personnel Details'!$I$36=""), $B40&gt;='Personnel Details'!$I$36), IF('Personnel Details'!$K$36="", "", 'Personnel Details'!$K$36), IF('Personnel Details'!$F$36="", "", 'Personnel Details'!$F$36))))</f>
        <v/>
      </c>
      <c r="MP40" s="79" t="str">
        <f>IF(MN$9="", "", IF(AND(NOT('Personnel Details'!$N$36=""), $B40&gt;='Personnel Details'!$N$36), 'Personnel Details'!$Q$36, IF(AND(NOT('Personnel Details'!$I$36=""), $B40&gt;='Personnel Details'!$I$36), 'Personnel Details'!$L$36, 'Personnel Details'!$G$36)))</f>
        <v/>
      </c>
      <c r="MQ40" s="59" t="str">
        <f t="shared" si="119"/>
        <v/>
      </c>
      <c r="MR40" s="53"/>
      <c r="MT40" s="78" t="str">
        <f>IF(MT$9="", "", IF(AND(NOT('Personnel Details'!$N$37=""), $B40&gt;='Personnel Details'!$N$37), 'Personnel Details'!$O$37, IF(AND(NOT('Personnel Details'!$I$37=""), $B40&gt;='Personnel Details'!$I$37), 'Personnel Details'!$J$37, 'Personnel Details'!$E$37)))</f>
        <v/>
      </c>
      <c r="MU40" s="59" t="str">
        <f>IF(MT$9="", "", IF(AND(NOT('Personnel Details'!$N$37=""), $B40&gt;='Personnel Details'!$N$37), IF('Personnel Details'!$P$37="","", 'Personnel Details'!$P$37), IF(AND(NOT('Personnel Details'!$I$37=""), $B40&gt;='Personnel Details'!$I$37), IF('Personnel Details'!$K$37="", "", 'Personnel Details'!$K$37), IF('Personnel Details'!$F$37="", "", 'Personnel Details'!$F$37))))</f>
        <v/>
      </c>
      <c r="MV40" s="79" t="str">
        <f>IF(MT$9="", "", IF(AND(NOT('Personnel Details'!$N$37=""), $B40&gt;='Personnel Details'!$N$37), 'Personnel Details'!$Q$37, IF(AND(NOT('Personnel Details'!$I$37=""), $B40&gt;='Personnel Details'!$I$37), 'Personnel Details'!$L$37, 'Personnel Details'!$G$37)))</f>
        <v/>
      </c>
      <c r="MW40" s="59" t="str">
        <f t="shared" si="120"/>
        <v/>
      </c>
      <c r="MX40" s="53"/>
      <c r="MZ40" s="78" t="str">
        <f>IF(MZ$9="", "", IF(AND(NOT('Personnel Details'!$N$38=""), $B40&gt;='Personnel Details'!$N$38), 'Personnel Details'!$O$38, IF(AND(NOT('Personnel Details'!$I$38=""), $B40&gt;='Personnel Details'!$I$38), 'Personnel Details'!$J$38, 'Personnel Details'!$E$38)))</f>
        <v/>
      </c>
      <c r="NA40" s="59" t="str">
        <f>IF(MZ$9="", "", IF(AND(NOT('Personnel Details'!$N$38=""), $B40&gt;='Personnel Details'!$N$38), IF('Personnel Details'!$P$38="","", 'Personnel Details'!$P$38), IF(AND(NOT('Personnel Details'!$I$38=""), $B40&gt;='Personnel Details'!$I$38), IF('Personnel Details'!$K$38="", "", 'Personnel Details'!$K$38), IF('Personnel Details'!$F$38="", "", 'Personnel Details'!$F$38))))</f>
        <v/>
      </c>
      <c r="NB40" s="79" t="str">
        <f>IF(MZ$9="", "", IF(AND(NOT('Personnel Details'!$N$38=""), $B40&gt;='Personnel Details'!$N$38), 'Personnel Details'!$Q$38, IF(AND(NOT('Personnel Details'!$I$38=""), $B40&gt;='Personnel Details'!$I$38), 'Personnel Details'!$L$38, 'Personnel Details'!$G$38)))</f>
        <v/>
      </c>
      <c r="NC40" s="59" t="str">
        <f t="shared" si="121"/>
        <v/>
      </c>
      <c r="ND40" s="53"/>
      <c r="NF40" s="78" t="str">
        <f>IF(NF$9="", "", IF(AND(NOT('Personnel Details'!$N$39=""), $B40&gt;='Personnel Details'!$N$39), 'Personnel Details'!$O$39, IF(AND(NOT('Personnel Details'!$I$39=""), $B40&gt;='Personnel Details'!$I$39), 'Personnel Details'!$J$39, 'Personnel Details'!$E$39)))</f>
        <v/>
      </c>
      <c r="NG40" s="59" t="str">
        <f>IF(NF$9="", "", IF(AND(NOT('Personnel Details'!$N$39=""), $B40&gt;='Personnel Details'!$N$39), IF('Personnel Details'!$P$39="","", 'Personnel Details'!$P$39), IF(AND(NOT('Personnel Details'!$I$39=""), $B40&gt;='Personnel Details'!$I$39), IF('Personnel Details'!$K$39="", "", 'Personnel Details'!$K$39), IF('Personnel Details'!$F$39="", "", 'Personnel Details'!$F$39))))</f>
        <v/>
      </c>
      <c r="NH40" s="79" t="str">
        <f>IF(NF$9="", "", IF(AND(NOT('Personnel Details'!$N$39=""), $B40&gt;='Personnel Details'!$N$39), 'Personnel Details'!$Q$39, IF(AND(NOT('Personnel Details'!$I$39=""), $B40&gt;='Personnel Details'!$I$39), 'Personnel Details'!$L$39, 'Personnel Details'!$G$39)))</f>
        <v/>
      </c>
      <c r="NI40" s="59" t="str">
        <f t="shared" si="122"/>
        <v/>
      </c>
      <c r="NJ40" s="53"/>
      <c r="NL40" s="78" t="str">
        <f>IF(NL$9="", "", IF(AND(NOT('Personnel Details'!$N$40=""), $B40&gt;='Personnel Details'!$N$40), 'Personnel Details'!$O$40, IF(AND(NOT('Personnel Details'!$I$40=""), $B40&gt;='Personnel Details'!$I$40), 'Personnel Details'!$J$40, 'Personnel Details'!$E$40)))</f>
        <v/>
      </c>
      <c r="NM40" s="59" t="str">
        <f>IF(NL$9="", "", IF(AND(NOT('Personnel Details'!$N$40=""), $B40&gt;='Personnel Details'!$N$40), IF('Personnel Details'!$P$40="","", 'Personnel Details'!$P$40), IF(AND(NOT('Personnel Details'!$I$40=""), $B40&gt;='Personnel Details'!$I$40), IF('Personnel Details'!$K$40="", "", 'Personnel Details'!$K$40), IF('Personnel Details'!$F$40="", "", 'Personnel Details'!$F$40))))</f>
        <v/>
      </c>
      <c r="NN40" s="79" t="str">
        <f>IF(NL$9="", "", IF(AND(NOT('Personnel Details'!$N$40=""), $B40&gt;='Personnel Details'!$N$40), 'Personnel Details'!$Q$40, IF(AND(NOT('Personnel Details'!$I$40=""), $B40&gt;='Personnel Details'!$I$40), 'Personnel Details'!$L$40, 'Personnel Details'!$G$40)))</f>
        <v/>
      </c>
      <c r="NO40" s="59" t="str">
        <f t="shared" si="123"/>
        <v/>
      </c>
      <c r="NP40" s="53"/>
    </row>
    <row r="41" spans="1:380" x14ac:dyDescent="0.25">
      <c r="A41" s="32"/>
      <c r="B41" s="113" t="str">
        <f>IFERROR(IF(B40+1&gt;'Personnel Details'!$U$5, "", B40+1), "")</f>
        <v/>
      </c>
      <c r="C41" s="32"/>
      <c r="D41" s="120"/>
      <c r="E41" s="13" t="str">
        <f t="shared" si="2"/>
        <v/>
      </c>
      <c r="F41" s="13" t="str">
        <f t="shared" si="33"/>
        <v/>
      </c>
      <c r="G41" s="56" t="str">
        <f t="shared" si="124"/>
        <v/>
      </c>
      <c r="H41" s="16" t="str">
        <f t="shared" si="34"/>
        <v/>
      </c>
      <c r="I41" s="32"/>
      <c r="J41" s="120"/>
      <c r="K41" s="62" t="str">
        <f t="shared" si="3"/>
        <v/>
      </c>
      <c r="L41" s="62" t="str">
        <f t="shared" si="35"/>
        <v/>
      </c>
      <c r="M41" s="65" t="str">
        <f t="shared" si="125"/>
        <v/>
      </c>
      <c r="N41" s="68" t="str">
        <f t="shared" si="36"/>
        <v/>
      </c>
      <c r="O41" s="32"/>
      <c r="P41" s="120"/>
      <c r="Q41" s="62" t="str">
        <f t="shared" si="4"/>
        <v/>
      </c>
      <c r="R41" s="62" t="str">
        <f t="shared" si="37"/>
        <v/>
      </c>
      <c r="S41" s="65" t="str">
        <f t="shared" si="126"/>
        <v/>
      </c>
      <c r="T41" s="68" t="str">
        <f t="shared" si="38"/>
        <v/>
      </c>
      <c r="U41" s="32"/>
      <c r="V41" s="120"/>
      <c r="W41" s="62" t="str">
        <f t="shared" si="5"/>
        <v/>
      </c>
      <c r="X41" s="62" t="str">
        <f t="shared" si="39"/>
        <v/>
      </c>
      <c r="Y41" s="65" t="str">
        <f t="shared" si="127"/>
        <v/>
      </c>
      <c r="Z41" s="68" t="str">
        <f t="shared" si="40"/>
        <v/>
      </c>
      <c r="AA41" s="32"/>
      <c r="AB41" s="120"/>
      <c r="AC41" s="62" t="str">
        <f t="shared" si="6"/>
        <v/>
      </c>
      <c r="AD41" s="62" t="str">
        <f t="shared" si="41"/>
        <v/>
      </c>
      <c r="AE41" s="65" t="str">
        <f t="shared" si="128"/>
        <v/>
      </c>
      <c r="AF41" s="68" t="str">
        <f t="shared" si="42"/>
        <v/>
      </c>
      <c r="AG41" s="32"/>
      <c r="AH41" s="120"/>
      <c r="AI41" s="62" t="str">
        <f t="shared" si="7"/>
        <v/>
      </c>
      <c r="AJ41" s="62" t="str">
        <f t="shared" si="43"/>
        <v/>
      </c>
      <c r="AK41" s="65" t="str">
        <f t="shared" si="129"/>
        <v/>
      </c>
      <c r="AL41" s="68" t="str">
        <f t="shared" si="44"/>
        <v/>
      </c>
      <c r="AM41" s="32"/>
      <c r="AN41" s="120"/>
      <c r="AO41" s="62" t="str">
        <f t="shared" si="8"/>
        <v/>
      </c>
      <c r="AP41" s="62" t="str">
        <f t="shared" si="45"/>
        <v/>
      </c>
      <c r="AQ41" s="65" t="str">
        <f t="shared" si="130"/>
        <v/>
      </c>
      <c r="AR41" s="68" t="str">
        <f t="shared" si="46"/>
        <v/>
      </c>
      <c r="AS41" s="32"/>
      <c r="AT41" s="120"/>
      <c r="AU41" s="62" t="str">
        <f t="shared" si="9"/>
        <v/>
      </c>
      <c r="AV41" s="62" t="str">
        <f t="shared" si="47"/>
        <v/>
      </c>
      <c r="AW41" s="65" t="str">
        <f t="shared" si="131"/>
        <v/>
      </c>
      <c r="AX41" s="68" t="str">
        <f t="shared" si="48"/>
        <v/>
      </c>
      <c r="AY41" s="32"/>
      <c r="AZ41" s="120"/>
      <c r="BA41" s="62" t="str">
        <f t="shared" si="10"/>
        <v/>
      </c>
      <c r="BB41" s="62" t="str">
        <f t="shared" si="49"/>
        <v/>
      </c>
      <c r="BC41" s="65" t="str">
        <f t="shared" si="132"/>
        <v/>
      </c>
      <c r="BD41" s="68" t="str">
        <f t="shared" si="50"/>
        <v/>
      </c>
      <c r="BE41" s="32"/>
      <c r="BF41" s="120"/>
      <c r="BG41" s="62" t="str">
        <f t="shared" si="11"/>
        <v/>
      </c>
      <c r="BH41" s="62" t="str">
        <f t="shared" si="51"/>
        <v/>
      </c>
      <c r="BI41" s="65" t="str">
        <f t="shared" si="133"/>
        <v/>
      </c>
      <c r="BJ41" s="68" t="str">
        <f t="shared" si="52"/>
        <v/>
      </c>
      <c r="BK41" s="32"/>
      <c r="BL41" s="120"/>
      <c r="BM41" s="62" t="str">
        <f t="shared" si="12"/>
        <v/>
      </c>
      <c r="BN41" s="62" t="str">
        <f t="shared" si="53"/>
        <v/>
      </c>
      <c r="BO41" s="65" t="str">
        <f t="shared" si="134"/>
        <v/>
      </c>
      <c r="BP41" s="68" t="str">
        <f t="shared" si="54"/>
        <v/>
      </c>
      <c r="BQ41" s="32"/>
      <c r="BR41" s="120"/>
      <c r="BS41" s="62" t="str">
        <f t="shared" si="13"/>
        <v/>
      </c>
      <c r="BT41" s="62" t="str">
        <f t="shared" si="55"/>
        <v/>
      </c>
      <c r="BU41" s="65" t="str">
        <f t="shared" si="135"/>
        <v/>
      </c>
      <c r="BV41" s="68" t="str">
        <f t="shared" si="56"/>
        <v/>
      </c>
      <c r="BW41" s="32"/>
      <c r="BX41" s="120"/>
      <c r="BY41" s="62" t="str">
        <f t="shared" si="14"/>
        <v/>
      </c>
      <c r="BZ41" s="62" t="str">
        <f t="shared" si="57"/>
        <v/>
      </c>
      <c r="CA41" s="65" t="str">
        <f t="shared" si="136"/>
        <v/>
      </c>
      <c r="CB41" s="68" t="str">
        <f t="shared" si="58"/>
        <v/>
      </c>
      <c r="CC41" s="32"/>
      <c r="CD41" s="120"/>
      <c r="CE41" s="62" t="str">
        <f t="shared" si="15"/>
        <v/>
      </c>
      <c r="CF41" s="62" t="str">
        <f t="shared" si="59"/>
        <v/>
      </c>
      <c r="CG41" s="65" t="str">
        <f t="shared" si="137"/>
        <v/>
      </c>
      <c r="CH41" s="68" t="str">
        <f t="shared" si="60"/>
        <v/>
      </c>
      <c r="CI41" s="32"/>
      <c r="CJ41" s="120"/>
      <c r="CK41" s="62" t="str">
        <f t="shared" si="16"/>
        <v/>
      </c>
      <c r="CL41" s="62" t="str">
        <f t="shared" si="61"/>
        <v/>
      </c>
      <c r="CM41" s="65" t="str">
        <f t="shared" si="138"/>
        <v/>
      </c>
      <c r="CN41" s="68" t="str">
        <f t="shared" si="62"/>
        <v/>
      </c>
      <c r="CO41" s="32"/>
      <c r="CP41" s="120"/>
      <c r="CQ41" s="62" t="str">
        <f t="shared" si="17"/>
        <v/>
      </c>
      <c r="CR41" s="62" t="str">
        <f t="shared" si="63"/>
        <v/>
      </c>
      <c r="CS41" s="65" t="str">
        <f t="shared" si="139"/>
        <v/>
      </c>
      <c r="CT41" s="68" t="str">
        <f t="shared" si="64"/>
        <v/>
      </c>
      <c r="CU41" s="32"/>
      <c r="CV41" s="120"/>
      <c r="CW41" s="62" t="str">
        <f t="shared" si="18"/>
        <v/>
      </c>
      <c r="CX41" s="62" t="str">
        <f t="shared" si="65"/>
        <v/>
      </c>
      <c r="CY41" s="65" t="str">
        <f t="shared" si="140"/>
        <v/>
      </c>
      <c r="CZ41" s="68" t="str">
        <f t="shared" si="66"/>
        <v/>
      </c>
      <c r="DA41" s="32"/>
      <c r="DB41" s="120"/>
      <c r="DC41" s="62" t="str">
        <f t="shared" si="19"/>
        <v/>
      </c>
      <c r="DD41" s="62" t="str">
        <f t="shared" si="67"/>
        <v/>
      </c>
      <c r="DE41" s="65" t="str">
        <f t="shared" si="141"/>
        <v/>
      </c>
      <c r="DF41" s="68" t="str">
        <f t="shared" si="68"/>
        <v/>
      </c>
      <c r="DG41" s="32"/>
      <c r="DH41" s="120"/>
      <c r="DI41" s="62" t="str">
        <f t="shared" si="20"/>
        <v/>
      </c>
      <c r="DJ41" s="62" t="str">
        <f t="shared" si="69"/>
        <v/>
      </c>
      <c r="DK41" s="65" t="str">
        <f t="shared" si="142"/>
        <v/>
      </c>
      <c r="DL41" s="68" t="str">
        <f t="shared" si="70"/>
        <v/>
      </c>
      <c r="DM41" s="32"/>
      <c r="DN41" s="120"/>
      <c r="DO41" s="62" t="str">
        <f t="shared" si="21"/>
        <v/>
      </c>
      <c r="DP41" s="62" t="str">
        <f t="shared" si="71"/>
        <v/>
      </c>
      <c r="DQ41" s="65" t="str">
        <f t="shared" si="143"/>
        <v/>
      </c>
      <c r="DR41" s="68" t="str">
        <f t="shared" si="72"/>
        <v/>
      </c>
      <c r="DS41" s="32"/>
      <c r="DT41" s="120"/>
      <c r="DU41" s="62" t="str">
        <f t="shared" si="22"/>
        <v/>
      </c>
      <c r="DV41" s="62" t="str">
        <f t="shared" si="73"/>
        <v/>
      </c>
      <c r="DW41" s="65" t="str">
        <f t="shared" si="144"/>
        <v/>
      </c>
      <c r="DX41" s="68" t="str">
        <f t="shared" si="74"/>
        <v/>
      </c>
      <c r="DY41" s="32"/>
      <c r="DZ41" s="120"/>
      <c r="EA41" s="62" t="str">
        <f t="shared" si="23"/>
        <v/>
      </c>
      <c r="EB41" s="62" t="str">
        <f t="shared" si="75"/>
        <v/>
      </c>
      <c r="EC41" s="65" t="str">
        <f t="shared" si="145"/>
        <v/>
      </c>
      <c r="ED41" s="68" t="str">
        <f t="shared" si="76"/>
        <v/>
      </c>
      <c r="EE41" s="32"/>
      <c r="EF41" s="120"/>
      <c r="EG41" s="62" t="str">
        <f t="shared" si="24"/>
        <v/>
      </c>
      <c r="EH41" s="62" t="str">
        <f t="shared" si="77"/>
        <v/>
      </c>
      <c r="EI41" s="65" t="str">
        <f t="shared" si="146"/>
        <v/>
      </c>
      <c r="EJ41" s="68" t="str">
        <f t="shared" si="78"/>
        <v/>
      </c>
      <c r="EK41" s="32"/>
      <c r="EL41" s="120"/>
      <c r="EM41" s="62" t="str">
        <f t="shared" si="25"/>
        <v/>
      </c>
      <c r="EN41" s="62" t="str">
        <f t="shared" si="79"/>
        <v/>
      </c>
      <c r="EO41" s="65" t="str">
        <f t="shared" si="147"/>
        <v/>
      </c>
      <c r="EP41" s="68" t="str">
        <f t="shared" si="80"/>
        <v/>
      </c>
      <c r="EQ41" s="32"/>
      <c r="ER41" s="120"/>
      <c r="ES41" s="62" t="str">
        <f t="shared" si="26"/>
        <v/>
      </c>
      <c r="ET41" s="62" t="str">
        <f t="shared" si="81"/>
        <v/>
      </c>
      <c r="EU41" s="65" t="str">
        <f t="shared" si="148"/>
        <v/>
      </c>
      <c r="EV41" s="68" t="str">
        <f t="shared" si="82"/>
        <v/>
      </c>
      <c r="EW41" s="32"/>
      <c r="EX41" s="120"/>
      <c r="EY41" s="62" t="str">
        <f t="shared" si="27"/>
        <v/>
      </c>
      <c r="EZ41" s="62" t="str">
        <f t="shared" si="83"/>
        <v/>
      </c>
      <c r="FA41" s="65" t="str">
        <f t="shared" si="149"/>
        <v/>
      </c>
      <c r="FB41" s="68" t="str">
        <f t="shared" si="84"/>
        <v/>
      </c>
      <c r="FC41" s="32"/>
      <c r="FD41" s="120"/>
      <c r="FE41" s="62" t="str">
        <f t="shared" si="28"/>
        <v/>
      </c>
      <c r="FF41" s="62" t="str">
        <f t="shared" si="85"/>
        <v/>
      </c>
      <c r="FG41" s="65" t="str">
        <f t="shared" si="150"/>
        <v/>
      </c>
      <c r="FH41" s="68" t="str">
        <f t="shared" si="86"/>
        <v/>
      </c>
      <c r="FI41" s="32"/>
      <c r="FJ41" s="120"/>
      <c r="FK41" s="62" t="str">
        <f t="shared" si="29"/>
        <v/>
      </c>
      <c r="FL41" s="62" t="str">
        <f t="shared" si="87"/>
        <v/>
      </c>
      <c r="FM41" s="65" t="str">
        <f t="shared" si="151"/>
        <v/>
      </c>
      <c r="FN41" s="68" t="str">
        <f t="shared" si="88"/>
        <v/>
      </c>
      <c r="FO41" s="32"/>
      <c r="FP41" s="120"/>
      <c r="FQ41" s="62" t="str">
        <f t="shared" si="30"/>
        <v/>
      </c>
      <c r="FR41" s="62" t="str">
        <f t="shared" si="89"/>
        <v/>
      </c>
      <c r="FS41" s="65" t="str">
        <f t="shared" si="152"/>
        <v/>
      </c>
      <c r="FT41" s="68" t="str">
        <f t="shared" si="90"/>
        <v/>
      </c>
      <c r="FU41" s="32"/>
      <c r="FV41" s="120"/>
      <c r="FW41" s="62" t="str">
        <f t="shared" si="31"/>
        <v/>
      </c>
      <c r="FX41" s="62" t="str">
        <f t="shared" si="91"/>
        <v/>
      </c>
      <c r="FY41" s="65" t="str">
        <f t="shared" si="153"/>
        <v/>
      </c>
      <c r="FZ41" s="68" t="str">
        <f t="shared" si="92"/>
        <v/>
      </c>
      <c r="GA41" s="32"/>
      <c r="GC41" s="7" t="str">
        <f t="shared" si="93"/>
        <v/>
      </c>
      <c r="GD41" s="7" t="str">
        <f t="shared" ca="1" si="32"/>
        <v/>
      </c>
      <c r="GT41" s="71" t="str">
        <f>IF(GT$9="", "", IF(AND(NOT('Personnel Details'!$N$11=""), $B41&gt;='Personnel Details'!$N$11), 'Personnel Details'!$O$11, IF(AND(NOT('Personnel Details'!$I$11=""), $B41&gt;='Personnel Details'!$I$11), 'Personnel Details'!$J$11, 'Personnel Details'!$E$11)))</f>
        <v/>
      </c>
      <c r="GU41" s="59" t="str">
        <f>IF(GT$9="", "", IF(AND(NOT('Personnel Details'!$N$11=""), $B41&gt;='Personnel Details'!$N$11), IF('Personnel Details'!$P$11="","", 'Personnel Details'!$P$11), IF(AND(NOT('Personnel Details'!$I$11=""), $B41&gt;='Personnel Details'!$I$11), IF('Personnel Details'!$K$11="", "", 'Personnel Details'!$K$11), IF('Personnel Details'!$F$11="", "", 'Personnel Details'!$F$11))))</f>
        <v/>
      </c>
      <c r="GV41" s="74" t="str">
        <f>IF(GT$9="", "", IF(AND(NOT('Personnel Details'!$N$11=""), $B41&gt;='Personnel Details'!$N$11), 'Personnel Details'!$Q$11, IF(AND(NOT('Personnel Details'!$I$11=""), $B41&gt;='Personnel Details'!$I$11), 'Personnel Details'!$L$11, 'Personnel Details'!$G$11)))</f>
        <v/>
      </c>
      <c r="GW41" s="59" t="str">
        <f t="shared" si="94"/>
        <v/>
      </c>
      <c r="GX41" s="53"/>
      <c r="GZ41" s="78" t="str">
        <f>IF(GZ$9="", "", IF(AND(NOT('Personnel Details'!$N$12=""), $B41&gt;='Personnel Details'!$N$12), 'Personnel Details'!$O$12, IF(AND(NOT('Personnel Details'!$I$12=""), $B41&gt;='Personnel Details'!$I$12), 'Personnel Details'!$J$12, 'Personnel Details'!$E$12)))</f>
        <v/>
      </c>
      <c r="HA41" s="59" t="str">
        <f>IF(GZ$9="", "", IF(AND(NOT('Personnel Details'!$N$12=""), $B41&gt;='Personnel Details'!$N$12), IF('Personnel Details'!$P$12="","", 'Personnel Details'!$P$12), IF(AND(NOT('Personnel Details'!$I$12=""), $B41&gt;='Personnel Details'!$I$12), IF('Personnel Details'!$K$12="", "", 'Personnel Details'!$K$12), IF('Personnel Details'!$F$12="", "", 'Personnel Details'!$F$12))))</f>
        <v/>
      </c>
      <c r="HB41" s="79" t="str">
        <f>IF(GZ$9="", "", IF(AND(NOT('Personnel Details'!$N$12=""), $B41&gt;='Personnel Details'!$N$12), 'Personnel Details'!$Q$12, IF(AND(NOT('Personnel Details'!$I$12=""), $B41&gt;='Personnel Details'!$I$12), 'Personnel Details'!$L$12, 'Personnel Details'!$G$12)))</f>
        <v/>
      </c>
      <c r="HC41" s="59" t="str">
        <f t="shared" si="95"/>
        <v/>
      </c>
      <c r="HD41" s="53"/>
      <c r="HF41" s="78" t="str">
        <f>IF(HF$9="", "", IF(AND(NOT('Personnel Details'!$N$13=""), $B41&gt;='Personnel Details'!$N$13), 'Personnel Details'!$O$13, IF(AND(NOT('Personnel Details'!$I$13=""), $B41&gt;='Personnel Details'!$I$13), 'Personnel Details'!$J$13, 'Personnel Details'!$E$13)))</f>
        <v/>
      </c>
      <c r="HG41" s="59" t="str">
        <f>IF(HF$9="", "", IF(AND(NOT('Personnel Details'!$N$13=""), $B41&gt;='Personnel Details'!$N$13), IF('Personnel Details'!$P$13="","", 'Personnel Details'!$P$13), IF(AND(NOT('Personnel Details'!$I$13=""), $B41&gt;='Personnel Details'!$I$13), IF('Personnel Details'!$K$13="", "", 'Personnel Details'!$K$13), IF('Personnel Details'!$F$13="", "", 'Personnel Details'!$F$13))))</f>
        <v/>
      </c>
      <c r="HH41" s="79" t="str">
        <f>IF(HF$9="", "", IF(AND(NOT('Personnel Details'!$N$13=""), $B41&gt;='Personnel Details'!$N$13), 'Personnel Details'!$Q$13, IF(AND(NOT('Personnel Details'!$I$13=""), $B41&gt;='Personnel Details'!$I$13), 'Personnel Details'!$L$13, 'Personnel Details'!$G$13)))</f>
        <v/>
      </c>
      <c r="HI41" s="59" t="str">
        <f t="shared" si="96"/>
        <v/>
      </c>
      <c r="HJ41" s="53"/>
      <c r="HL41" s="78" t="str">
        <f>IF(HL$9="", "", IF(AND(NOT('Personnel Details'!$N$14=""), $B41&gt;='Personnel Details'!$N$14), 'Personnel Details'!$O$14, IF(AND(NOT('Personnel Details'!$I$14=""), $B41&gt;='Personnel Details'!$I$14), 'Personnel Details'!$J$14, 'Personnel Details'!$E$14)))</f>
        <v/>
      </c>
      <c r="HM41" s="59" t="str">
        <f>IF(HL$9="", "", IF(AND(NOT('Personnel Details'!$N$14=""), $B41&gt;='Personnel Details'!$N$14), IF('Personnel Details'!$P$14="","", 'Personnel Details'!$P$14), IF(AND(NOT('Personnel Details'!$I$14=""), $B41&gt;='Personnel Details'!$I$14), IF('Personnel Details'!$K$14="", "", 'Personnel Details'!$K$14), IF('Personnel Details'!$F$14="", "", 'Personnel Details'!$F$14))))</f>
        <v/>
      </c>
      <c r="HN41" s="79" t="str">
        <f>IF(HL$9="", "", IF(AND(NOT('Personnel Details'!$N$14=""), $B41&gt;='Personnel Details'!$N$14), 'Personnel Details'!$Q$14, IF(AND(NOT('Personnel Details'!$I$14=""), $B41&gt;='Personnel Details'!$I$14), 'Personnel Details'!$L$14, 'Personnel Details'!$G$14)))</f>
        <v/>
      </c>
      <c r="HO41" s="59" t="str">
        <f t="shared" si="97"/>
        <v/>
      </c>
      <c r="HP41" s="53"/>
      <c r="HR41" s="78" t="str">
        <f>IF(HR$9="", "", IF(AND(NOT('Personnel Details'!$N$15=""), $B41&gt;='Personnel Details'!$N$15), 'Personnel Details'!$O$15, IF(AND(NOT('Personnel Details'!$I$15=""), $B41&gt;='Personnel Details'!$I$15), 'Personnel Details'!$J$15, 'Personnel Details'!$E$15)))</f>
        <v/>
      </c>
      <c r="HS41" s="59" t="str">
        <f>IF(HR$9="", "", IF(AND(NOT('Personnel Details'!$N$15=""), $B41&gt;='Personnel Details'!$N$15), IF('Personnel Details'!$P$15="","", 'Personnel Details'!$P$15), IF(AND(NOT('Personnel Details'!$I$15=""), $B41&gt;='Personnel Details'!$I$15), IF('Personnel Details'!$K$15="", "", 'Personnel Details'!$K$15), IF('Personnel Details'!$F$15="", "", 'Personnel Details'!$F$15))))</f>
        <v/>
      </c>
      <c r="HT41" s="79" t="str">
        <f>IF(HR$9="", "", IF(AND(NOT('Personnel Details'!$N$15=""), $B41&gt;='Personnel Details'!$N$15), 'Personnel Details'!$Q$15, IF(AND(NOT('Personnel Details'!$I$15=""), $B41&gt;='Personnel Details'!$I$15), 'Personnel Details'!$L$15, 'Personnel Details'!$G$15)))</f>
        <v/>
      </c>
      <c r="HU41" s="59" t="str">
        <f t="shared" si="98"/>
        <v/>
      </c>
      <c r="HV41" s="53"/>
      <c r="HX41" s="78" t="str">
        <f>IF(HX$9="", "", IF(AND(NOT('Personnel Details'!$N$16=""), $B41&gt;='Personnel Details'!$N$16), 'Personnel Details'!$O$16, IF(AND(NOT('Personnel Details'!$I$16=""), $B41&gt;='Personnel Details'!$I$16), 'Personnel Details'!$J$16, 'Personnel Details'!$E$16)))</f>
        <v/>
      </c>
      <c r="HY41" s="59" t="str">
        <f>IF(HX$9="", "", IF(AND(NOT('Personnel Details'!$N$16=""), $B41&gt;='Personnel Details'!$N$16), IF('Personnel Details'!$P$16="","", 'Personnel Details'!$P$16), IF(AND(NOT('Personnel Details'!$I$16=""), $B41&gt;='Personnel Details'!$I$16), IF('Personnel Details'!$K$16="", "", 'Personnel Details'!$K$16), IF('Personnel Details'!$F$16="", "", 'Personnel Details'!$F$16))))</f>
        <v/>
      </c>
      <c r="HZ41" s="79" t="str">
        <f>IF(HX$9="", "", IF(AND(NOT('Personnel Details'!$N$16=""), $B41&gt;='Personnel Details'!$N$16), 'Personnel Details'!$Q$16, IF(AND(NOT('Personnel Details'!$I$16=""), $B41&gt;='Personnel Details'!$I$16), 'Personnel Details'!$L$16, 'Personnel Details'!$G$16)))</f>
        <v/>
      </c>
      <c r="IA41" s="59" t="str">
        <f t="shared" si="99"/>
        <v/>
      </c>
      <c r="IB41" s="53"/>
      <c r="ID41" s="78" t="str">
        <f>IF(ID$9="", "", IF(AND(NOT('Personnel Details'!$N$17=""), $B41&gt;='Personnel Details'!$N$17), 'Personnel Details'!$O$17, IF(AND(NOT('Personnel Details'!$I$17=""), $B41&gt;='Personnel Details'!$I$17), 'Personnel Details'!$J$17, 'Personnel Details'!$E$17)))</f>
        <v/>
      </c>
      <c r="IE41" s="59" t="str">
        <f>IF(ID$9="", "", IF(AND(NOT('Personnel Details'!$N$17=""), $B41&gt;='Personnel Details'!$N$17), IF('Personnel Details'!$P$17="","", 'Personnel Details'!$P$17), IF(AND(NOT('Personnel Details'!$I$17=""), $B41&gt;='Personnel Details'!$I$17), IF('Personnel Details'!$K$17="", "", 'Personnel Details'!$K$17), IF('Personnel Details'!$F$17="", "", 'Personnel Details'!$F$17))))</f>
        <v/>
      </c>
      <c r="IF41" s="79" t="str">
        <f>IF(ID$9="", "", IF(AND(NOT('Personnel Details'!$N$17=""), $B41&gt;='Personnel Details'!$N$17), 'Personnel Details'!$Q$17, IF(AND(NOT('Personnel Details'!$I$17=""), $B41&gt;='Personnel Details'!$I$17), 'Personnel Details'!$L$17, 'Personnel Details'!$G$17)))</f>
        <v/>
      </c>
      <c r="IG41" s="59" t="str">
        <f t="shared" si="100"/>
        <v/>
      </c>
      <c r="IH41" s="53"/>
      <c r="IJ41" s="78" t="str">
        <f>IF(IJ$9="", "", IF(AND(NOT('Personnel Details'!$N$18=""), $B41&gt;='Personnel Details'!$N$18), 'Personnel Details'!$O$18, IF(AND(NOT('Personnel Details'!$I$18=""), $B41&gt;='Personnel Details'!$I$18), 'Personnel Details'!$J$18, 'Personnel Details'!$E$18)))</f>
        <v/>
      </c>
      <c r="IK41" s="59" t="str">
        <f>IF(IJ$9="", "", IF(AND(NOT('Personnel Details'!$N$18=""), $B41&gt;='Personnel Details'!$N$18), IF('Personnel Details'!$P$18="","", 'Personnel Details'!$P$18), IF(AND(NOT('Personnel Details'!$I$18=""), $B41&gt;='Personnel Details'!$I$18), IF('Personnel Details'!$K$18="", "", 'Personnel Details'!$K$18), IF('Personnel Details'!$F$18="", "", 'Personnel Details'!$F$18))))</f>
        <v/>
      </c>
      <c r="IL41" s="79" t="str">
        <f>IF(IJ$9="", "", IF(AND(NOT('Personnel Details'!$N$18=""), $B41&gt;='Personnel Details'!$N$18), 'Personnel Details'!$Q$18, IF(AND(NOT('Personnel Details'!$I$18=""), $B41&gt;='Personnel Details'!$I$18), 'Personnel Details'!$L$18, 'Personnel Details'!$G$18)))</f>
        <v/>
      </c>
      <c r="IM41" s="59" t="str">
        <f t="shared" si="101"/>
        <v/>
      </c>
      <c r="IN41" s="53"/>
      <c r="IP41" s="78" t="str">
        <f>IF(IP$9="", "", IF(AND(NOT('Personnel Details'!$N$19=""), $B41&gt;='Personnel Details'!$N$19), 'Personnel Details'!$O$19, IF(AND(NOT('Personnel Details'!$I$19=""), $B41&gt;='Personnel Details'!$I$19), 'Personnel Details'!$J$19, 'Personnel Details'!$E$19)))</f>
        <v/>
      </c>
      <c r="IQ41" s="59" t="str">
        <f>IF(IP$9="", "", IF(AND(NOT('Personnel Details'!$N$19=""), $B41&gt;='Personnel Details'!$N$19), IF('Personnel Details'!$P$19="","", 'Personnel Details'!$P$19), IF(AND(NOT('Personnel Details'!$I$19=""), $B41&gt;='Personnel Details'!$I$19), IF('Personnel Details'!$K$19="", "", 'Personnel Details'!$K$19), IF('Personnel Details'!$F$19="", "", 'Personnel Details'!$F$19))))</f>
        <v/>
      </c>
      <c r="IR41" s="79" t="str">
        <f>IF(IP$9="", "", IF(AND(NOT('Personnel Details'!$N$19=""), $B41&gt;='Personnel Details'!$N$19), 'Personnel Details'!$Q$19, IF(AND(NOT('Personnel Details'!$I$19=""), $B41&gt;='Personnel Details'!$I$19), 'Personnel Details'!$L$19, 'Personnel Details'!$G$19)))</f>
        <v/>
      </c>
      <c r="IS41" s="59" t="str">
        <f t="shared" si="102"/>
        <v/>
      </c>
      <c r="IT41" s="53"/>
      <c r="IV41" s="78" t="str">
        <f>IF(IV$9="", "", IF(AND(NOT('Personnel Details'!$N$20=""), $B41&gt;='Personnel Details'!$N$20), 'Personnel Details'!$O$20, IF(AND(NOT('Personnel Details'!$I$20=""), $B41&gt;='Personnel Details'!$I$20), 'Personnel Details'!$J$20, 'Personnel Details'!$E$20)))</f>
        <v/>
      </c>
      <c r="IW41" s="59" t="str">
        <f>IF(IV$9="", "", IF(AND(NOT('Personnel Details'!$N$20=""), $B41&gt;='Personnel Details'!$N$20), IF('Personnel Details'!$P$20="","", 'Personnel Details'!$P$20), IF(AND(NOT('Personnel Details'!$I$20=""), $B41&gt;='Personnel Details'!$I$20), IF('Personnel Details'!$K$20="", "", 'Personnel Details'!$K$20), IF('Personnel Details'!$F$20="", "", 'Personnel Details'!$F$20))))</f>
        <v/>
      </c>
      <c r="IX41" s="79" t="str">
        <f>IF(IV$9="", "", IF(AND(NOT('Personnel Details'!$N$20=""), $B41&gt;='Personnel Details'!$N$20), 'Personnel Details'!$Q$20, IF(AND(NOT('Personnel Details'!$I$20=""), $B41&gt;='Personnel Details'!$I$20), 'Personnel Details'!$L$20, 'Personnel Details'!$G$20)))</f>
        <v/>
      </c>
      <c r="IY41" s="59" t="str">
        <f t="shared" si="103"/>
        <v/>
      </c>
      <c r="IZ41" s="53"/>
      <c r="JB41" s="78" t="str">
        <f>IF(JB$9="", "", IF(AND(NOT('Personnel Details'!$N$21=""), $B41&gt;='Personnel Details'!$N$21), 'Personnel Details'!$O$21, IF(AND(NOT('Personnel Details'!$I$21=""), $B41&gt;='Personnel Details'!$I$21), 'Personnel Details'!$J$21, 'Personnel Details'!$E$21)))</f>
        <v/>
      </c>
      <c r="JC41" s="59" t="str">
        <f>IF(JB$9="", "", IF(AND(NOT('Personnel Details'!$N$21=""), $B41&gt;='Personnel Details'!$N$21), IF('Personnel Details'!$P$21="","", 'Personnel Details'!$P$21), IF(AND(NOT('Personnel Details'!$I$21=""), $B41&gt;='Personnel Details'!$I$21), IF('Personnel Details'!$K$21="", "", 'Personnel Details'!$K$21), IF('Personnel Details'!$F$21="", "", 'Personnel Details'!$F$21))))</f>
        <v/>
      </c>
      <c r="JD41" s="79" t="str">
        <f>IF(JB$9="", "", IF(AND(NOT('Personnel Details'!$N$21=""), $B41&gt;='Personnel Details'!$N$21), 'Personnel Details'!$Q$21, IF(AND(NOT('Personnel Details'!$I$21=""), $B41&gt;='Personnel Details'!$I$21), 'Personnel Details'!$L$21, 'Personnel Details'!$G$21)))</f>
        <v/>
      </c>
      <c r="JE41" s="59" t="str">
        <f t="shared" si="104"/>
        <v/>
      </c>
      <c r="JF41" s="53"/>
      <c r="JH41" s="78" t="str">
        <f>IF(JH$9="", "", IF(AND(NOT('Personnel Details'!$N$22=""), $B41&gt;='Personnel Details'!$N$22), 'Personnel Details'!$O$22, IF(AND(NOT('Personnel Details'!$I$22=""), $B41&gt;='Personnel Details'!$I$22), 'Personnel Details'!$J$22, 'Personnel Details'!$E$22)))</f>
        <v/>
      </c>
      <c r="JI41" s="59" t="str">
        <f>IF(JH$9="", "", IF(AND(NOT('Personnel Details'!$N$22=""), $B41&gt;='Personnel Details'!$N$22), IF('Personnel Details'!$P$22="","", 'Personnel Details'!$P$22), IF(AND(NOT('Personnel Details'!$I$22=""), $B41&gt;='Personnel Details'!$I$22), IF('Personnel Details'!$K$22="", "", 'Personnel Details'!$K$22), IF('Personnel Details'!$F$22="", "", 'Personnel Details'!$F$22))))</f>
        <v/>
      </c>
      <c r="JJ41" s="79" t="str">
        <f>IF(JH$9="", "", IF(AND(NOT('Personnel Details'!$N$22=""), $B41&gt;='Personnel Details'!$N$22), 'Personnel Details'!$Q$22, IF(AND(NOT('Personnel Details'!$I$22=""), $B41&gt;='Personnel Details'!$I$22), 'Personnel Details'!$L$22, 'Personnel Details'!$G$22)))</f>
        <v/>
      </c>
      <c r="JK41" s="59" t="str">
        <f t="shared" si="105"/>
        <v/>
      </c>
      <c r="JL41" s="53"/>
      <c r="JN41" s="78" t="str">
        <f>IF(JN$9="", "", IF(AND(NOT('Personnel Details'!$N$23=""), $B41&gt;='Personnel Details'!$N$23), 'Personnel Details'!$O$23, IF(AND(NOT('Personnel Details'!$I$23=""), $B41&gt;='Personnel Details'!$I$23), 'Personnel Details'!$J$23, 'Personnel Details'!$E$23)))</f>
        <v/>
      </c>
      <c r="JO41" s="59" t="str">
        <f>IF(JN$9="", "", IF(AND(NOT('Personnel Details'!$N$23=""), $B41&gt;='Personnel Details'!$N$23), IF('Personnel Details'!$P$23="","", 'Personnel Details'!$P$23), IF(AND(NOT('Personnel Details'!$I$23=""), $B41&gt;='Personnel Details'!$I$23), IF('Personnel Details'!$K$23="", "", 'Personnel Details'!$K$23), IF('Personnel Details'!$F$23="", "", 'Personnel Details'!$F$23))))</f>
        <v/>
      </c>
      <c r="JP41" s="79" t="str">
        <f>IF(JN$9="", "", IF(AND(NOT('Personnel Details'!$N$23=""), $B41&gt;='Personnel Details'!$N$23), 'Personnel Details'!$Q$23, IF(AND(NOT('Personnel Details'!$I$23=""), $B41&gt;='Personnel Details'!$I$23), 'Personnel Details'!$L$23, 'Personnel Details'!$G$23)))</f>
        <v/>
      </c>
      <c r="JQ41" s="59" t="str">
        <f t="shared" si="106"/>
        <v/>
      </c>
      <c r="JR41" s="53"/>
      <c r="JT41" s="78" t="str">
        <f>IF(JT$9="", "", IF(AND(NOT('Personnel Details'!$N$24=""), $B41&gt;='Personnel Details'!$N$24), 'Personnel Details'!$O$24, IF(AND(NOT('Personnel Details'!$I$24=""), $B41&gt;='Personnel Details'!$I$24), 'Personnel Details'!$J$24, 'Personnel Details'!$E$24)))</f>
        <v/>
      </c>
      <c r="JU41" s="59" t="str">
        <f>IF(JT$9="", "", IF(AND(NOT('Personnel Details'!$N$24=""), $B41&gt;='Personnel Details'!$N$24), IF('Personnel Details'!$P$24="","", 'Personnel Details'!$P$24), IF(AND(NOT('Personnel Details'!$I$24=""), $B41&gt;='Personnel Details'!$I$24), IF('Personnel Details'!$K$24="", "", 'Personnel Details'!$K$24), IF('Personnel Details'!$F$24="", "", 'Personnel Details'!$F$24))))</f>
        <v/>
      </c>
      <c r="JV41" s="79" t="str">
        <f>IF(JT$9="", "", IF(AND(NOT('Personnel Details'!$N$24=""), $B41&gt;='Personnel Details'!$N$24), 'Personnel Details'!$Q$24, IF(AND(NOT('Personnel Details'!$I$24=""), $B41&gt;='Personnel Details'!$I$24), 'Personnel Details'!$L$24, 'Personnel Details'!$G$24)))</f>
        <v/>
      </c>
      <c r="JW41" s="59" t="str">
        <f t="shared" si="107"/>
        <v/>
      </c>
      <c r="JX41" s="53"/>
      <c r="JZ41" s="78" t="str">
        <f>IF(JZ$9="", "", IF(AND(NOT('Personnel Details'!$N$25=""), $B41&gt;='Personnel Details'!$N$25), 'Personnel Details'!$O$25, IF(AND(NOT('Personnel Details'!$I$25=""), $B41&gt;='Personnel Details'!$I$25), 'Personnel Details'!$J$25, 'Personnel Details'!$E$25)))</f>
        <v/>
      </c>
      <c r="KA41" s="59" t="str">
        <f>IF(JZ$9="", "", IF(AND(NOT('Personnel Details'!$N$25=""), $B41&gt;='Personnel Details'!$N$25), IF('Personnel Details'!$P$25="","", 'Personnel Details'!$P$25), IF(AND(NOT('Personnel Details'!$I$25=""), $B41&gt;='Personnel Details'!$I$25), IF('Personnel Details'!$K$25="", "", 'Personnel Details'!$K$25), IF('Personnel Details'!$F$25="", "", 'Personnel Details'!$F$25))))</f>
        <v/>
      </c>
      <c r="KB41" s="79" t="str">
        <f>IF(JZ$9="", "", IF(AND(NOT('Personnel Details'!$N$25=""), $B41&gt;='Personnel Details'!$N$25), 'Personnel Details'!$Q$25, IF(AND(NOT('Personnel Details'!$I$25=""), $B41&gt;='Personnel Details'!$I$25), 'Personnel Details'!$L$25, 'Personnel Details'!$G$25)))</f>
        <v/>
      </c>
      <c r="KC41" s="59" t="str">
        <f t="shared" si="108"/>
        <v/>
      </c>
      <c r="KD41" s="53"/>
      <c r="KF41" s="78" t="str">
        <f>IF(KF$9="", "", IF(AND(NOT('Personnel Details'!$N$26=""), $B41&gt;='Personnel Details'!$N$26), 'Personnel Details'!$O$26, IF(AND(NOT('Personnel Details'!$I$26=""), $B41&gt;='Personnel Details'!$I$26), 'Personnel Details'!$J$26, 'Personnel Details'!$E$26)))</f>
        <v/>
      </c>
      <c r="KG41" s="59" t="str">
        <f>IF(KF$9="", "", IF(AND(NOT('Personnel Details'!$N$26=""), $B41&gt;='Personnel Details'!$N$26), IF('Personnel Details'!$P$26="","", 'Personnel Details'!$P$26), IF(AND(NOT('Personnel Details'!$I$26=""), $B41&gt;='Personnel Details'!$I$26), IF('Personnel Details'!$K$26="", "", 'Personnel Details'!$K$26), IF('Personnel Details'!$F$26="", "", 'Personnel Details'!$F$26))))</f>
        <v/>
      </c>
      <c r="KH41" s="79" t="str">
        <f>IF(KF$9="", "", IF(AND(NOT('Personnel Details'!$N$26=""), $B41&gt;='Personnel Details'!$N$26), 'Personnel Details'!$Q$26, IF(AND(NOT('Personnel Details'!$I$26=""), $B41&gt;='Personnel Details'!$I$26), 'Personnel Details'!$L$26, 'Personnel Details'!$G$26)))</f>
        <v/>
      </c>
      <c r="KI41" s="59" t="str">
        <f t="shared" si="109"/>
        <v/>
      </c>
      <c r="KJ41" s="53"/>
      <c r="KL41" s="78" t="str">
        <f>IF(KL$9="", "", IF(AND(NOT('Personnel Details'!$N$27=""), $B41&gt;='Personnel Details'!$N$27), 'Personnel Details'!$O$27, IF(AND(NOT('Personnel Details'!$I$27=""), $B41&gt;='Personnel Details'!$I$27), 'Personnel Details'!$J$27, 'Personnel Details'!$E$27)))</f>
        <v/>
      </c>
      <c r="KM41" s="59" t="str">
        <f>IF(KL$9="", "", IF(AND(NOT('Personnel Details'!$N$27=""), $B41&gt;='Personnel Details'!$N$27), IF('Personnel Details'!$P$27="","", 'Personnel Details'!$P$27), IF(AND(NOT('Personnel Details'!$I$27=""), $B41&gt;='Personnel Details'!$I$27), IF('Personnel Details'!$K$27="", "", 'Personnel Details'!$K$27), IF('Personnel Details'!$F$27="", "", 'Personnel Details'!$F$27))))</f>
        <v/>
      </c>
      <c r="KN41" s="79" t="str">
        <f>IF(KL$9="", "", IF(AND(NOT('Personnel Details'!$N$27=""), $B41&gt;='Personnel Details'!$N$27), 'Personnel Details'!$Q$27, IF(AND(NOT('Personnel Details'!$I$27=""), $B41&gt;='Personnel Details'!$I$27), 'Personnel Details'!$L$27, 'Personnel Details'!$G$27)))</f>
        <v/>
      </c>
      <c r="KO41" s="59" t="str">
        <f t="shared" si="110"/>
        <v/>
      </c>
      <c r="KP41" s="53"/>
      <c r="KR41" s="78" t="str">
        <f>IF(KR$9="", "", IF(AND(NOT('Personnel Details'!$N$28=""), $B41&gt;='Personnel Details'!$N$28), 'Personnel Details'!$O$28, IF(AND(NOT('Personnel Details'!$I$28=""), $B41&gt;='Personnel Details'!$I$28), 'Personnel Details'!$J$28, 'Personnel Details'!$E$28)))</f>
        <v/>
      </c>
      <c r="KS41" s="59" t="str">
        <f>IF(KR$9="", "", IF(AND(NOT('Personnel Details'!$N$28=""), $B41&gt;='Personnel Details'!$N$28), IF('Personnel Details'!$P$28="","", 'Personnel Details'!$P$28), IF(AND(NOT('Personnel Details'!$I$28=""), $B41&gt;='Personnel Details'!$I$28), IF('Personnel Details'!$K$28="", "", 'Personnel Details'!$K$28), IF('Personnel Details'!$F$28="", "", 'Personnel Details'!$F$28))))</f>
        <v/>
      </c>
      <c r="KT41" s="79" t="str">
        <f>IF(KR$9="", "", IF(AND(NOT('Personnel Details'!$N$28=""), $B41&gt;='Personnel Details'!$N$28), 'Personnel Details'!$Q$28, IF(AND(NOT('Personnel Details'!$I$28=""), $B41&gt;='Personnel Details'!$I$28), 'Personnel Details'!$L$28, 'Personnel Details'!$G$28)))</f>
        <v/>
      </c>
      <c r="KU41" s="59" t="str">
        <f t="shared" si="111"/>
        <v/>
      </c>
      <c r="KV41" s="53"/>
      <c r="KX41" s="78" t="str">
        <f>IF(KX$9="", "", IF(AND(NOT('Personnel Details'!$N$29=""), $B41&gt;='Personnel Details'!$N$29), 'Personnel Details'!$O$29, IF(AND(NOT('Personnel Details'!$I$29=""), $B41&gt;='Personnel Details'!$I$29), 'Personnel Details'!$J$29, 'Personnel Details'!$E$29)))</f>
        <v/>
      </c>
      <c r="KY41" s="59" t="str">
        <f>IF(KX$9="", "", IF(AND(NOT('Personnel Details'!$N$29=""), $B41&gt;='Personnel Details'!$N$29), IF('Personnel Details'!$P$29="","", 'Personnel Details'!$P$29), IF(AND(NOT('Personnel Details'!$I$29=""), $B41&gt;='Personnel Details'!$I$29), IF('Personnel Details'!$K$29="", "", 'Personnel Details'!$K$29), IF('Personnel Details'!$F$29="", "", 'Personnel Details'!$F$29))))</f>
        <v/>
      </c>
      <c r="KZ41" s="79" t="str">
        <f>IF(KX$9="", "", IF(AND(NOT('Personnel Details'!$N$29=""), $B41&gt;='Personnel Details'!$N$29), 'Personnel Details'!$Q$29, IF(AND(NOT('Personnel Details'!$I$29=""), $B41&gt;='Personnel Details'!$I$29), 'Personnel Details'!$L$29, 'Personnel Details'!$G$29)))</f>
        <v/>
      </c>
      <c r="LA41" s="59" t="str">
        <f t="shared" si="112"/>
        <v/>
      </c>
      <c r="LB41" s="53"/>
      <c r="LD41" s="78" t="str">
        <f>IF(LD$9="", "", IF(AND(NOT('Personnel Details'!$N$30=""), $B41&gt;='Personnel Details'!$N$30), 'Personnel Details'!$O$30, IF(AND(NOT('Personnel Details'!$I$30=""), $B41&gt;='Personnel Details'!$I$30), 'Personnel Details'!$J$30, 'Personnel Details'!$E$30)))</f>
        <v/>
      </c>
      <c r="LE41" s="59" t="str">
        <f>IF(LD$9="", "", IF(AND(NOT('Personnel Details'!$N$30=""), $B41&gt;='Personnel Details'!$N$30), IF('Personnel Details'!$P$30="","", 'Personnel Details'!$P$30), IF(AND(NOT('Personnel Details'!$I$30=""), $B41&gt;='Personnel Details'!$I$30), IF('Personnel Details'!$K$30="", "", 'Personnel Details'!$K$30), IF('Personnel Details'!$F$30="", "", 'Personnel Details'!$F$30))))</f>
        <v/>
      </c>
      <c r="LF41" s="79" t="str">
        <f>IF(LD$9="", "", IF(AND(NOT('Personnel Details'!$N$30=""), $B41&gt;='Personnel Details'!$N$30), 'Personnel Details'!$Q$30, IF(AND(NOT('Personnel Details'!$I$30=""), $B41&gt;='Personnel Details'!$I$30), 'Personnel Details'!$L$30, 'Personnel Details'!$G$30)))</f>
        <v/>
      </c>
      <c r="LG41" s="59" t="str">
        <f t="shared" si="113"/>
        <v/>
      </c>
      <c r="LH41" s="53"/>
      <c r="LJ41" s="78" t="str">
        <f>IF(LJ$9="", "", IF(AND(NOT('Personnel Details'!$N$31=""), $B41&gt;='Personnel Details'!$N$31), 'Personnel Details'!$O$31, IF(AND(NOT('Personnel Details'!$I$31=""), $B41&gt;='Personnel Details'!$I$31), 'Personnel Details'!$J$31, 'Personnel Details'!$E$31)))</f>
        <v/>
      </c>
      <c r="LK41" s="59" t="str">
        <f>IF(LJ$9="", "", IF(AND(NOT('Personnel Details'!$N$31=""), $B41&gt;='Personnel Details'!$N$31), IF('Personnel Details'!$P$31="","", 'Personnel Details'!$P$31), IF(AND(NOT('Personnel Details'!$I$31=""), $B41&gt;='Personnel Details'!$I$31), IF('Personnel Details'!$K$31="", "", 'Personnel Details'!$K$31), IF('Personnel Details'!$F$31="", "", 'Personnel Details'!$F$31))))</f>
        <v/>
      </c>
      <c r="LL41" s="79" t="str">
        <f>IF(LJ$9="", "", IF(AND(NOT('Personnel Details'!$N$31=""), $B41&gt;='Personnel Details'!$N$31), 'Personnel Details'!$Q$31, IF(AND(NOT('Personnel Details'!$I$31=""), $B41&gt;='Personnel Details'!$I$31), 'Personnel Details'!$L$31, 'Personnel Details'!$G$31)))</f>
        <v/>
      </c>
      <c r="LM41" s="59" t="str">
        <f t="shared" si="114"/>
        <v/>
      </c>
      <c r="LN41" s="53"/>
      <c r="LP41" s="78" t="str">
        <f>IF(LP$9="", "", IF(AND(NOT('Personnel Details'!$N$32=""), $B41&gt;='Personnel Details'!$N$32), 'Personnel Details'!$O$32, IF(AND(NOT('Personnel Details'!$I$32=""), $B41&gt;='Personnel Details'!$I$32), 'Personnel Details'!$J$32, 'Personnel Details'!$E$32)))</f>
        <v/>
      </c>
      <c r="LQ41" s="59" t="str">
        <f>IF(LP$9="", "", IF(AND(NOT('Personnel Details'!$N$32=""), $B41&gt;='Personnel Details'!$N$32), IF('Personnel Details'!$P$32="","", 'Personnel Details'!$P$32), IF(AND(NOT('Personnel Details'!$I$32=""), $B41&gt;='Personnel Details'!$I$32), IF('Personnel Details'!$K$32="", "", 'Personnel Details'!$K$32), IF('Personnel Details'!$F$32="", "", 'Personnel Details'!$F$32))))</f>
        <v/>
      </c>
      <c r="LR41" s="79" t="str">
        <f>IF(LP$9="", "", IF(AND(NOT('Personnel Details'!$N$32=""), $B41&gt;='Personnel Details'!$N$32), 'Personnel Details'!$Q$32, IF(AND(NOT('Personnel Details'!$I$32=""), $B41&gt;='Personnel Details'!$I$32), 'Personnel Details'!$L$32, 'Personnel Details'!$G$32)))</f>
        <v/>
      </c>
      <c r="LS41" s="59" t="str">
        <f t="shared" si="115"/>
        <v/>
      </c>
      <c r="LT41" s="53"/>
      <c r="LV41" s="78" t="str">
        <f>IF(LV$9="", "", IF(AND(NOT('Personnel Details'!$N$33=""), $B41&gt;='Personnel Details'!$N$33), 'Personnel Details'!$O$33, IF(AND(NOT('Personnel Details'!$I$33=""), $B41&gt;='Personnel Details'!$I$33), 'Personnel Details'!$J$33, 'Personnel Details'!$E$33)))</f>
        <v/>
      </c>
      <c r="LW41" s="59" t="str">
        <f>IF(LV$9="", "", IF(AND(NOT('Personnel Details'!$N$33=""), $B41&gt;='Personnel Details'!$N$33), IF('Personnel Details'!$P$33="","", 'Personnel Details'!$P$33), IF(AND(NOT('Personnel Details'!$I$33=""), $B41&gt;='Personnel Details'!$I$33), IF('Personnel Details'!$K$33="", "", 'Personnel Details'!$K$33), IF('Personnel Details'!$F$33="", "", 'Personnel Details'!$F$33))))</f>
        <v/>
      </c>
      <c r="LX41" s="79" t="str">
        <f>IF(LV$9="", "", IF(AND(NOT('Personnel Details'!$N$33=""), $B41&gt;='Personnel Details'!$N$33), 'Personnel Details'!$Q$33, IF(AND(NOT('Personnel Details'!$I$33=""), $B41&gt;='Personnel Details'!$I$33), 'Personnel Details'!$L$33, 'Personnel Details'!$G$33)))</f>
        <v/>
      </c>
      <c r="LY41" s="59" t="str">
        <f t="shared" si="116"/>
        <v/>
      </c>
      <c r="LZ41" s="53"/>
      <c r="MB41" s="78" t="str">
        <f>IF(MB$9="", "", IF(AND(NOT('Personnel Details'!$N$34=""), $B41&gt;='Personnel Details'!$N$34), 'Personnel Details'!$O$34, IF(AND(NOT('Personnel Details'!$I$34=""), $B41&gt;='Personnel Details'!$I$34), 'Personnel Details'!$J$34, 'Personnel Details'!$E$34)))</f>
        <v/>
      </c>
      <c r="MC41" s="59" t="str">
        <f>IF(MB$9="", "", IF(AND(NOT('Personnel Details'!$N$34=""), $B41&gt;='Personnel Details'!$N$34), IF('Personnel Details'!$P$34="","", 'Personnel Details'!$P$34), IF(AND(NOT('Personnel Details'!$I$34=""), $B41&gt;='Personnel Details'!$I$34), IF('Personnel Details'!$K$34="", "", 'Personnel Details'!$K$34), IF('Personnel Details'!$F$34="", "", 'Personnel Details'!$F$34))))</f>
        <v/>
      </c>
      <c r="MD41" s="79" t="str">
        <f>IF(MB$9="", "", IF(AND(NOT('Personnel Details'!$N$34=""), $B41&gt;='Personnel Details'!$N$34), 'Personnel Details'!$Q$34, IF(AND(NOT('Personnel Details'!$I$34=""), $B41&gt;='Personnel Details'!$I$34), 'Personnel Details'!$L$34, 'Personnel Details'!$G$34)))</f>
        <v/>
      </c>
      <c r="ME41" s="59" t="str">
        <f t="shared" si="117"/>
        <v/>
      </c>
      <c r="MF41" s="53"/>
      <c r="MH41" s="78" t="str">
        <f>IF(MH$9="", "", IF(AND(NOT('Personnel Details'!$N$35=""), $B41&gt;='Personnel Details'!$N$35), 'Personnel Details'!$O$35, IF(AND(NOT('Personnel Details'!$I$35=""), $B41&gt;='Personnel Details'!$I$35), 'Personnel Details'!$J$35, 'Personnel Details'!$E$35)))</f>
        <v/>
      </c>
      <c r="MI41" s="59" t="str">
        <f>IF(MH$9="", "", IF(AND(NOT('Personnel Details'!$N$35=""), $B41&gt;='Personnel Details'!$N$35), IF('Personnel Details'!$P$35="","", 'Personnel Details'!$P$35), IF(AND(NOT('Personnel Details'!$I$35=""), $B41&gt;='Personnel Details'!$I$35), IF('Personnel Details'!$K$35="", "", 'Personnel Details'!$K$35), IF('Personnel Details'!$F$35="", "", 'Personnel Details'!$F$35))))</f>
        <v/>
      </c>
      <c r="MJ41" s="79" t="str">
        <f>IF(MH$9="", "", IF(AND(NOT('Personnel Details'!$N$35=""), $B41&gt;='Personnel Details'!$N$35), 'Personnel Details'!$Q$35, IF(AND(NOT('Personnel Details'!$I$35=""), $B41&gt;='Personnel Details'!$I$35), 'Personnel Details'!$L$35, 'Personnel Details'!$G$35)))</f>
        <v/>
      </c>
      <c r="MK41" s="59" t="str">
        <f t="shared" si="118"/>
        <v/>
      </c>
      <c r="ML41" s="53"/>
      <c r="MN41" s="78" t="str">
        <f>IF(MN$9="", "", IF(AND(NOT('Personnel Details'!$N$36=""), $B41&gt;='Personnel Details'!$N$36), 'Personnel Details'!$O$36, IF(AND(NOT('Personnel Details'!$I$36=""), $B41&gt;='Personnel Details'!$I$36), 'Personnel Details'!$J$36, 'Personnel Details'!$E$36)))</f>
        <v/>
      </c>
      <c r="MO41" s="59" t="str">
        <f>IF(MN$9="", "", IF(AND(NOT('Personnel Details'!$N$36=""), $B41&gt;='Personnel Details'!$N$36), IF('Personnel Details'!$P$36="","", 'Personnel Details'!$P$36), IF(AND(NOT('Personnel Details'!$I$36=""), $B41&gt;='Personnel Details'!$I$36), IF('Personnel Details'!$K$36="", "", 'Personnel Details'!$K$36), IF('Personnel Details'!$F$36="", "", 'Personnel Details'!$F$36))))</f>
        <v/>
      </c>
      <c r="MP41" s="79" t="str">
        <f>IF(MN$9="", "", IF(AND(NOT('Personnel Details'!$N$36=""), $B41&gt;='Personnel Details'!$N$36), 'Personnel Details'!$Q$36, IF(AND(NOT('Personnel Details'!$I$36=""), $B41&gt;='Personnel Details'!$I$36), 'Personnel Details'!$L$36, 'Personnel Details'!$G$36)))</f>
        <v/>
      </c>
      <c r="MQ41" s="59" t="str">
        <f t="shared" si="119"/>
        <v/>
      </c>
      <c r="MR41" s="53"/>
      <c r="MT41" s="78" t="str">
        <f>IF(MT$9="", "", IF(AND(NOT('Personnel Details'!$N$37=""), $B41&gt;='Personnel Details'!$N$37), 'Personnel Details'!$O$37, IF(AND(NOT('Personnel Details'!$I$37=""), $B41&gt;='Personnel Details'!$I$37), 'Personnel Details'!$J$37, 'Personnel Details'!$E$37)))</f>
        <v/>
      </c>
      <c r="MU41" s="59" t="str">
        <f>IF(MT$9="", "", IF(AND(NOT('Personnel Details'!$N$37=""), $B41&gt;='Personnel Details'!$N$37), IF('Personnel Details'!$P$37="","", 'Personnel Details'!$P$37), IF(AND(NOT('Personnel Details'!$I$37=""), $B41&gt;='Personnel Details'!$I$37), IF('Personnel Details'!$K$37="", "", 'Personnel Details'!$K$37), IF('Personnel Details'!$F$37="", "", 'Personnel Details'!$F$37))))</f>
        <v/>
      </c>
      <c r="MV41" s="79" t="str">
        <f>IF(MT$9="", "", IF(AND(NOT('Personnel Details'!$N$37=""), $B41&gt;='Personnel Details'!$N$37), 'Personnel Details'!$Q$37, IF(AND(NOT('Personnel Details'!$I$37=""), $B41&gt;='Personnel Details'!$I$37), 'Personnel Details'!$L$37, 'Personnel Details'!$G$37)))</f>
        <v/>
      </c>
      <c r="MW41" s="59" t="str">
        <f t="shared" si="120"/>
        <v/>
      </c>
      <c r="MX41" s="53"/>
      <c r="MZ41" s="78" t="str">
        <f>IF(MZ$9="", "", IF(AND(NOT('Personnel Details'!$N$38=""), $B41&gt;='Personnel Details'!$N$38), 'Personnel Details'!$O$38, IF(AND(NOT('Personnel Details'!$I$38=""), $B41&gt;='Personnel Details'!$I$38), 'Personnel Details'!$J$38, 'Personnel Details'!$E$38)))</f>
        <v/>
      </c>
      <c r="NA41" s="59" t="str">
        <f>IF(MZ$9="", "", IF(AND(NOT('Personnel Details'!$N$38=""), $B41&gt;='Personnel Details'!$N$38), IF('Personnel Details'!$P$38="","", 'Personnel Details'!$P$38), IF(AND(NOT('Personnel Details'!$I$38=""), $B41&gt;='Personnel Details'!$I$38), IF('Personnel Details'!$K$38="", "", 'Personnel Details'!$K$38), IF('Personnel Details'!$F$38="", "", 'Personnel Details'!$F$38))))</f>
        <v/>
      </c>
      <c r="NB41" s="79" t="str">
        <f>IF(MZ$9="", "", IF(AND(NOT('Personnel Details'!$N$38=""), $B41&gt;='Personnel Details'!$N$38), 'Personnel Details'!$Q$38, IF(AND(NOT('Personnel Details'!$I$38=""), $B41&gt;='Personnel Details'!$I$38), 'Personnel Details'!$L$38, 'Personnel Details'!$G$38)))</f>
        <v/>
      </c>
      <c r="NC41" s="59" t="str">
        <f t="shared" si="121"/>
        <v/>
      </c>
      <c r="ND41" s="53"/>
      <c r="NF41" s="78" t="str">
        <f>IF(NF$9="", "", IF(AND(NOT('Personnel Details'!$N$39=""), $B41&gt;='Personnel Details'!$N$39), 'Personnel Details'!$O$39, IF(AND(NOT('Personnel Details'!$I$39=""), $B41&gt;='Personnel Details'!$I$39), 'Personnel Details'!$J$39, 'Personnel Details'!$E$39)))</f>
        <v/>
      </c>
      <c r="NG41" s="59" t="str">
        <f>IF(NF$9="", "", IF(AND(NOT('Personnel Details'!$N$39=""), $B41&gt;='Personnel Details'!$N$39), IF('Personnel Details'!$P$39="","", 'Personnel Details'!$P$39), IF(AND(NOT('Personnel Details'!$I$39=""), $B41&gt;='Personnel Details'!$I$39), IF('Personnel Details'!$K$39="", "", 'Personnel Details'!$K$39), IF('Personnel Details'!$F$39="", "", 'Personnel Details'!$F$39))))</f>
        <v/>
      </c>
      <c r="NH41" s="79" t="str">
        <f>IF(NF$9="", "", IF(AND(NOT('Personnel Details'!$N$39=""), $B41&gt;='Personnel Details'!$N$39), 'Personnel Details'!$Q$39, IF(AND(NOT('Personnel Details'!$I$39=""), $B41&gt;='Personnel Details'!$I$39), 'Personnel Details'!$L$39, 'Personnel Details'!$G$39)))</f>
        <v/>
      </c>
      <c r="NI41" s="59" t="str">
        <f t="shared" si="122"/>
        <v/>
      </c>
      <c r="NJ41" s="53"/>
      <c r="NL41" s="78" t="str">
        <f>IF(NL$9="", "", IF(AND(NOT('Personnel Details'!$N$40=""), $B41&gt;='Personnel Details'!$N$40), 'Personnel Details'!$O$40, IF(AND(NOT('Personnel Details'!$I$40=""), $B41&gt;='Personnel Details'!$I$40), 'Personnel Details'!$J$40, 'Personnel Details'!$E$40)))</f>
        <v/>
      </c>
      <c r="NM41" s="59" t="str">
        <f>IF(NL$9="", "", IF(AND(NOT('Personnel Details'!$N$40=""), $B41&gt;='Personnel Details'!$N$40), IF('Personnel Details'!$P$40="","", 'Personnel Details'!$P$40), IF(AND(NOT('Personnel Details'!$I$40=""), $B41&gt;='Personnel Details'!$I$40), IF('Personnel Details'!$K$40="", "", 'Personnel Details'!$K$40), IF('Personnel Details'!$F$40="", "", 'Personnel Details'!$F$40))))</f>
        <v/>
      </c>
      <c r="NN41" s="79" t="str">
        <f>IF(NL$9="", "", IF(AND(NOT('Personnel Details'!$N$40=""), $B41&gt;='Personnel Details'!$N$40), 'Personnel Details'!$Q$40, IF(AND(NOT('Personnel Details'!$I$40=""), $B41&gt;='Personnel Details'!$I$40), 'Personnel Details'!$L$40, 'Personnel Details'!$G$40)))</f>
        <v/>
      </c>
      <c r="NO41" s="59" t="str">
        <f t="shared" si="123"/>
        <v/>
      </c>
      <c r="NP41" s="53"/>
    </row>
    <row r="42" spans="1:380" x14ac:dyDescent="0.25">
      <c r="A42" s="32"/>
      <c r="B42" s="113" t="str">
        <f>IFERROR(IF(B41+1&gt;'Personnel Details'!$U$5, "", B41+1), "")</f>
        <v/>
      </c>
      <c r="C42" s="32"/>
      <c r="D42" s="120"/>
      <c r="E42" s="13" t="str">
        <f t="shared" si="2"/>
        <v/>
      </c>
      <c r="F42" s="13" t="str">
        <f t="shared" si="33"/>
        <v/>
      </c>
      <c r="G42" s="56" t="str">
        <f t="shared" si="124"/>
        <v/>
      </c>
      <c r="H42" s="16" t="str">
        <f t="shared" si="34"/>
        <v/>
      </c>
      <c r="I42" s="32"/>
      <c r="J42" s="120"/>
      <c r="K42" s="62" t="str">
        <f t="shared" si="3"/>
        <v/>
      </c>
      <c r="L42" s="62" t="str">
        <f t="shared" si="35"/>
        <v/>
      </c>
      <c r="M42" s="65" t="str">
        <f t="shared" si="125"/>
        <v/>
      </c>
      <c r="N42" s="68" t="str">
        <f t="shared" si="36"/>
        <v/>
      </c>
      <c r="O42" s="32"/>
      <c r="P42" s="120"/>
      <c r="Q42" s="62" t="str">
        <f t="shared" si="4"/>
        <v/>
      </c>
      <c r="R42" s="62" t="str">
        <f t="shared" si="37"/>
        <v/>
      </c>
      <c r="S42" s="65" t="str">
        <f t="shared" si="126"/>
        <v/>
      </c>
      <c r="T42" s="68" t="str">
        <f t="shared" si="38"/>
        <v/>
      </c>
      <c r="U42" s="32"/>
      <c r="V42" s="120"/>
      <c r="W42" s="62" t="str">
        <f t="shared" si="5"/>
        <v/>
      </c>
      <c r="X42" s="62" t="str">
        <f t="shared" si="39"/>
        <v/>
      </c>
      <c r="Y42" s="65" t="str">
        <f t="shared" si="127"/>
        <v/>
      </c>
      <c r="Z42" s="68" t="str">
        <f t="shared" si="40"/>
        <v/>
      </c>
      <c r="AA42" s="32"/>
      <c r="AB42" s="120"/>
      <c r="AC42" s="62" t="str">
        <f t="shared" si="6"/>
        <v/>
      </c>
      <c r="AD42" s="62" t="str">
        <f t="shared" si="41"/>
        <v/>
      </c>
      <c r="AE42" s="65" t="str">
        <f t="shared" si="128"/>
        <v/>
      </c>
      <c r="AF42" s="68" t="str">
        <f t="shared" si="42"/>
        <v/>
      </c>
      <c r="AG42" s="32"/>
      <c r="AH42" s="120"/>
      <c r="AI42" s="62" t="str">
        <f t="shared" si="7"/>
        <v/>
      </c>
      <c r="AJ42" s="62" t="str">
        <f t="shared" si="43"/>
        <v/>
      </c>
      <c r="AK42" s="65" t="str">
        <f t="shared" si="129"/>
        <v/>
      </c>
      <c r="AL42" s="68" t="str">
        <f t="shared" si="44"/>
        <v/>
      </c>
      <c r="AM42" s="32"/>
      <c r="AN42" s="120"/>
      <c r="AO42" s="62" t="str">
        <f t="shared" si="8"/>
        <v/>
      </c>
      <c r="AP42" s="62" t="str">
        <f t="shared" si="45"/>
        <v/>
      </c>
      <c r="AQ42" s="65" t="str">
        <f t="shared" si="130"/>
        <v/>
      </c>
      <c r="AR42" s="68" t="str">
        <f t="shared" si="46"/>
        <v/>
      </c>
      <c r="AS42" s="32"/>
      <c r="AT42" s="120"/>
      <c r="AU42" s="62" t="str">
        <f t="shared" si="9"/>
        <v/>
      </c>
      <c r="AV42" s="62" t="str">
        <f t="shared" si="47"/>
        <v/>
      </c>
      <c r="AW42" s="65" t="str">
        <f t="shared" si="131"/>
        <v/>
      </c>
      <c r="AX42" s="68" t="str">
        <f t="shared" si="48"/>
        <v/>
      </c>
      <c r="AY42" s="32"/>
      <c r="AZ42" s="120"/>
      <c r="BA42" s="62" t="str">
        <f t="shared" si="10"/>
        <v/>
      </c>
      <c r="BB42" s="62" t="str">
        <f t="shared" si="49"/>
        <v/>
      </c>
      <c r="BC42" s="65" t="str">
        <f t="shared" si="132"/>
        <v/>
      </c>
      <c r="BD42" s="68" t="str">
        <f t="shared" si="50"/>
        <v/>
      </c>
      <c r="BE42" s="32"/>
      <c r="BF42" s="120"/>
      <c r="BG42" s="62" t="str">
        <f t="shared" si="11"/>
        <v/>
      </c>
      <c r="BH42" s="62" t="str">
        <f t="shared" si="51"/>
        <v/>
      </c>
      <c r="BI42" s="65" t="str">
        <f t="shared" si="133"/>
        <v/>
      </c>
      <c r="BJ42" s="68" t="str">
        <f t="shared" si="52"/>
        <v/>
      </c>
      <c r="BK42" s="32"/>
      <c r="BL42" s="120"/>
      <c r="BM42" s="62" t="str">
        <f t="shared" si="12"/>
        <v/>
      </c>
      <c r="BN42" s="62" t="str">
        <f t="shared" si="53"/>
        <v/>
      </c>
      <c r="BO42" s="65" t="str">
        <f t="shared" si="134"/>
        <v/>
      </c>
      <c r="BP42" s="68" t="str">
        <f t="shared" si="54"/>
        <v/>
      </c>
      <c r="BQ42" s="32"/>
      <c r="BR42" s="120"/>
      <c r="BS42" s="62" t="str">
        <f t="shared" si="13"/>
        <v/>
      </c>
      <c r="BT42" s="62" t="str">
        <f t="shared" si="55"/>
        <v/>
      </c>
      <c r="BU42" s="65" t="str">
        <f t="shared" si="135"/>
        <v/>
      </c>
      <c r="BV42" s="68" t="str">
        <f t="shared" si="56"/>
        <v/>
      </c>
      <c r="BW42" s="32"/>
      <c r="BX42" s="120"/>
      <c r="BY42" s="62" t="str">
        <f t="shared" si="14"/>
        <v/>
      </c>
      <c r="BZ42" s="62" t="str">
        <f t="shared" si="57"/>
        <v/>
      </c>
      <c r="CA42" s="65" t="str">
        <f t="shared" si="136"/>
        <v/>
      </c>
      <c r="CB42" s="68" t="str">
        <f t="shared" si="58"/>
        <v/>
      </c>
      <c r="CC42" s="32"/>
      <c r="CD42" s="120"/>
      <c r="CE42" s="62" t="str">
        <f t="shared" si="15"/>
        <v/>
      </c>
      <c r="CF42" s="62" t="str">
        <f t="shared" si="59"/>
        <v/>
      </c>
      <c r="CG42" s="65" t="str">
        <f t="shared" si="137"/>
        <v/>
      </c>
      <c r="CH42" s="68" t="str">
        <f t="shared" si="60"/>
        <v/>
      </c>
      <c r="CI42" s="32"/>
      <c r="CJ42" s="120"/>
      <c r="CK42" s="62" t="str">
        <f t="shared" si="16"/>
        <v/>
      </c>
      <c r="CL42" s="62" t="str">
        <f t="shared" si="61"/>
        <v/>
      </c>
      <c r="CM42" s="65" t="str">
        <f t="shared" si="138"/>
        <v/>
      </c>
      <c r="CN42" s="68" t="str">
        <f t="shared" si="62"/>
        <v/>
      </c>
      <c r="CO42" s="32"/>
      <c r="CP42" s="120"/>
      <c r="CQ42" s="62" t="str">
        <f t="shared" si="17"/>
        <v/>
      </c>
      <c r="CR42" s="62" t="str">
        <f t="shared" si="63"/>
        <v/>
      </c>
      <c r="CS42" s="65" t="str">
        <f t="shared" si="139"/>
        <v/>
      </c>
      <c r="CT42" s="68" t="str">
        <f t="shared" si="64"/>
        <v/>
      </c>
      <c r="CU42" s="32"/>
      <c r="CV42" s="120"/>
      <c r="CW42" s="62" t="str">
        <f t="shared" si="18"/>
        <v/>
      </c>
      <c r="CX42" s="62" t="str">
        <f t="shared" si="65"/>
        <v/>
      </c>
      <c r="CY42" s="65" t="str">
        <f t="shared" si="140"/>
        <v/>
      </c>
      <c r="CZ42" s="68" t="str">
        <f t="shared" si="66"/>
        <v/>
      </c>
      <c r="DA42" s="32"/>
      <c r="DB42" s="120"/>
      <c r="DC42" s="62" t="str">
        <f t="shared" si="19"/>
        <v/>
      </c>
      <c r="DD42" s="62" t="str">
        <f t="shared" si="67"/>
        <v/>
      </c>
      <c r="DE42" s="65" t="str">
        <f t="shared" si="141"/>
        <v/>
      </c>
      <c r="DF42" s="68" t="str">
        <f t="shared" si="68"/>
        <v/>
      </c>
      <c r="DG42" s="32"/>
      <c r="DH42" s="120"/>
      <c r="DI42" s="62" t="str">
        <f t="shared" si="20"/>
        <v/>
      </c>
      <c r="DJ42" s="62" t="str">
        <f t="shared" si="69"/>
        <v/>
      </c>
      <c r="DK42" s="65" t="str">
        <f t="shared" si="142"/>
        <v/>
      </c>
      <c r="DL42" s="68" t="str">
        <f t="shared" si="70"/>
        <v/>
      </c>
      <c r="DM42" s="32"/>
      <c r="DN42" s="120"/>
      <c r="DO42" s="62" t="str">
        <f t="shared" si="21"/>
        <v/>
      </c>
      <c r="DP42" s="62" t="str">
        <f t="shared" si="71"/>
        <v/>
      </c>
      <c r="DQ42" s="65" t="str">
        <f t="shared" si="143"/>
        <v/>
      </c>
      <c r="DR42" s="68" t="str">
        <f t="shared" si="72"/>
        <v/>
      </c>
      <c r="DS42" s="32"/>
      <c r="DT42" s="120"/>
      <c r="DU42" s="62" t="str">
        <f t="shared" si="22"/>
        <v/>
      </c>
      <c r="DV42" s="62" t="str">
        <f t="shared" si="73"/>
        <v/>
      </c>
      <c r="DW42" s="65" t="str">
        <f t="shared" si="144"/>
        <v/>
      </c>
      <c r="DX42" s="68" t="str">
        <f t="shared" si="74"/>
        <v/>
      </c>
      <c r="DY42" s="32"/>
      <c r="DZ42" s="120"/>
      <c r="EA42" s="62" t="str">
        <f t="shared" si="23"/>
        <v/>
      </c>
      <c r="EB42" s="62" t="str">
        <f t="shared" si="75"/>
        <v/>
      </c>
      <c r="EC42" s="65" t="str">
        <f t="shared" si="145"/>
        <v/>
      </c>
      <c r="ED42" s="68" t="str">
        <f t="shared" si="76"/>
        <v/>
      </c>
      <c r="EE42" s="32"/>
      <c r="EF42" s="120"/>
      <c r="EG42" s="62" t="str">
        <f t="shared" si="24"/>
        <v/>
      </c>
      <c r="EH42" s="62" t="str">
        <f t="shared" si="77"/>
        <v/>
      </c>
      <c r="EI42" s="65" t="str">
        <f t="shared" si="146"/>
        <v/>
      </c>
      <c r="EJ42" s="68" t="str">
        <f t="shared" si="78"/>
        <v/>
      </c>
      <c r="EK42" s="32"/>
      <c r="EL42" s="120"/>
      <c r="EM42" s="62" t="str">
        <f t="shared" si="25"/>
        <v/>
      </c>
      <c r="EN42" s="62" t="str">
        <f t="shared" si="79"/>
        <v/>
      </c>
      <c r="EO42" s="65" t="str">
        <f t="shared" si="147"/>
        <v/>
      </c>
      <c r="EP42" s="68" t="str">
        <f t="shared" si="80"/>
        <v/>
      </c>
      <c r="EQ42" s="32"/>
      <c r="ER42" s="120"/>
      <c r="ES42" s="62" t="str">
        <f t="shared" si="26"/>
        <v/>
      </c>
      <c r="ET42" s="62" t="str">
        <f t="shared" si="81"/>
        <v/>
      </c>
      <c r="EU42" s="65" t="str">
        <f t="shared" si="148"/>
        <v/>
      </c>
      <c r="EV42" s="68" t="str">
        <f t="shared" si="82"/>
        <v/>
      </c>
      <c r="EW42" s="32"/>
      <c r="EX42" s="120"/>
      <c r="EY42" s="62" t="str">
        <f t="shared" si="27"/>
        <v/>
      </c>
      <c r="EZ42" s="62" t="str">
        <f t="shared" si="83"/>
        <v/>
      </c>
      <c r="FA42" s="65" t="str">
        <f t="shared" si="149"/>
        <v/>
      </c>
      <c r="FB42" s="68" t="str">
        <f t="shared" si="84"/>
        <v/>
      </c>
      <c r="FC42" s="32"/>
      <c r="FD42" s="120"/>
      <c r="FE42" s="62" t="str">
        <f t="shared" si="28"/>
        <v/>
      </c>
      <c r="FF42" s="62" t="str">
        <f t="shared" si="85"/>
        <v/>
      </c>
      <c r="FG42" s="65" t="str">
        <f t="shared" si="150"/>
        <v/>
      </c>
      <c r="FH42" s="68" t="str">
        <f t="shared" si="86"/>
        <v/>
      </c>
      <c r="FI42" s="32"/>
      <c r="FJ42" s="120"/>
      <c r="FK42" s="62" t="str">
        <f t="shared" si="29"/>
        <v/>
      </c>
      <c r="FL42" s="62" t="str">
        <f t="shared" si="87"/>
        <v/>
      </c>
      <c r="FM42" s="65" t="str">
        <f t="shared" si="151"/>
        <v/>
      </c>
      <c r="FN42" s="68" t="str">
        <f t="shared" si="88"/>
        <v/>
      </c>
      <c r="FO42" s="32"/>
      <c r="FP42" s="120"/>
      <c r="FQ42" s="62" t="str">
        <f t="shared" si="30"/>
        <v/>
      </c>
      <c r="FR42" s="62" t="str">
        <f t="shared" si="89"/>
        <v/>
      </c>
      <c r="FS42" s="65" t="str">
        <f t="shared" si="152"/>
        <v/>
      </c>
      <c r="FT42" s="68" t="str">
        <f t="shared" si="90"/>
        <v/>
      </c>
      <c r="FU42" s="32"/>
      <c r="FV42" s="120"/>
      <c r="FW42" s="62" t="str">
        <f t="shared" si="31"/>
        <v/>
      </c>
      <c r="FX42" s="62" t="str">
        <f t="shared" si="91"/>
        <v/>
      </c>
      <c r="FY42" s="65" t="str">
        <f t="shared" si="153"/>
        <v/>
      </c>
      <c r="FZ42" s="68" t="str">
        <f t="shared" si="92"/>
        <v/>
      </c>
      <c r="GA42" s="32"/>
      <c r="GC42" s="7" t="str">
        <f t="shared" si="93"/>
        <v/>
      </c>
      <c r="GD42" s="7" t="str">
        <f t="shared" ca="1" si="32"/>
        <v/>
      </c>
      <c r="GT42" s="71" t="str">
        <f>IF(GT$9="", "", IF(AND(NOT('Personnel Details'!$N$11=""), $B42&gt;='Personnel Details'!$N$11), 'Personnel Details'!$O$11, IF(AND(NOT('Personnel Details'!$I$11=""), $B42&gt;='Personnel Details'!$I$11), 'Personnel Details'!$J$11, 'Personnel Details'!$E$11)))</f>
        <v/>
      </c>
      <c r="GU42" s="59" t="str">
        <f>IF(GT$9="", "", IF(AND(NOT('Personnel Details'!$N$11=""), $B42&gt;='Personnel Details'!$N$11), IF('Personnel Details'!$P$11="","", 'Personnel Details'!$P$11), IF(AND(NOT('Personnel Details'!$I$11=""), $B42&gt;='Personnel Details'!$I$11), IF('Personnel Details'!$K$11="", "", 'Personnel Details'!$K$11), IF('Personnel Details'!$F$11="", "", 'Personnel Details'!$F$11))))</f>
        <v/>
      </c>
      <c r="GV42" s="74" t="str">
        <f>IF(GT$9="", "", IF(AND(NOT('Personnel Details'!$N$11=""), $B42&gt;='Personnel Details'!$N$11), 'Personnel Details'!$Q$11, IF(AND(NOT('Personnel Details'!$I$11=""), $B42&gt;='Personnel Details'!$I$11), 'Personnel Details'!$L$11, 'Personnel Details'!$G$11)))</f>
        <v/>
      </c>
      <c r="GW42" s="59" t="str">
        <f t="shared" si="94"/>
        <v/>
      </c>
      <c r="GX42" s="53"/>
      <c r="GZ42" s="78" t="str">
        <f>IF(GZ$9="", "", IF(AND(NOT('Personnel Details'!$N$12=""), $B42&gt;='Personnel Details'!$N$12), 'Personnel Details'!$O$12, IF(AND(NOT('Personnel Details'!$I$12=""), $B42&gt;='Personnel Details'!$I$12), 'Personnel Details'!$J$12, 'Personnel Details'!$E$12)))</f>
        <v/>
      </c>
      <c r="HA42" s="59" t="str">
        <f>IF(GZ$9="", "", IF(AND(NOT('Personnel Details'!$N$12=""), $B42&gt;='Personnel Details'!$N$12), IF('Personnel Details'!$P$12="","", 'Personnel Details'!$P$12), IF(AND(NOT('Personnel Details'!$I$12=""), $B42&gt;='Personnel Details'!$I$12), IF('Personnel Details'!$K$12="", "", 'Personnel Details'!$K$12), IF('Personnel Details'!$F$12="", "", 'Personnel Details'!$F$12))))</f>
        <v/>
      </c>
      <c r="HB42" s="79" t="str">
        <f>IF(GZ$9="", "", IF(AND(NOT('Personnel Details'!$N$12=""), $B42&gt;='Personnel Details'!$N$12), 'Personnel Details'!$Q$12, IF(AND(NOT('Personnel Details'!$I$12=""), $B42&gt;='Personnel Details'!$I$12), 'Personnel Details'!$L$12, 'Personnel Details'!$G$12)))</f>
        <v/>
      </c>
      <c r="HC42" s="59" t="str">
        <f t="shared" si="95"/>
        <v/>
      </c>
      <c r="HD42" s="53"/>
      <c r="HF42" s="78" t="str">
        <f>IF(HF$9="", "", IF(AND(NOT('Personnel Details'!$N$13=""), $B42&gt;='Personnel Details'!$N$13), 'Personnel Details'!$O$13, IF(AND(NOT('Personnel Details'!$I$13=""), $B42&gt;='Personnel Details'!$I$13), 'Personnel Details'!$J$13, 'Personnel Details'!$E$13)))</f>
        <v/>
      </c>
      <c r="HG42" s="59" t="str">
        <f>IF(HF$9="", "", IF(AND(NOT('Personnel Details'!$N$13=""), $B42&gt;='Personnel Details'!$N$13), IF('Personnel Details'!$P$13="","", 'Personnel Details'!$P$13), IF(AND(NOT('Personnel Details'!$I$13=""), $B42&gt;='Personnel Details'!$I$13), IF('Personnel Details'!$K$13="", "", 'Personnel Details'!$K$13), IF('Personnel Details'!$F$13="", "", 'Personnel Details'!$F$13))))</f>
        <v/>
      </c>
      <c r="HH42" s="79" t="str">
        <f>IF(HF$9="", "", IF(AND(NOT('Personnel Details'!$N$13=""), $B42&gt;='Personnel Details'!$N$13), 'Personnel Details'!$Q$13, IF(AND(NOT('Personnel Details'!$I$13=""), $B42&gt;='Personnel Details'!$I$13), 'Personnel Details'!$L$13, 'Personnel Details'!$G$13)))</f>
        <v/>
      </c>
      <c r="HI42" s="59" t="str">
        <f t="shared" si="96"/>
        <v/>
      </c>
      <c r="HJ42" s="53"/>
      <c r="HL42" s="78" t="str">
        <f>IF(HL$9="", "", IF(AND(NOT('Personnel Details'!$N$14=""), $B42&gt;='Personnel Details'!$N$14), 'Personnel Details'!$O$14, IF(AND(NOT('Personnel Details'!$I$14=""), $B42&gt;='Personnel Details'!$I$14), 'Personnel Details'!$J$14, 'Personnel Details'!$E$14)))</f>
        <v/>
      </c>
      <c r="HM42" s="59" t="str">
        <f>IF(HL$9="", "", IF(AND(NOT('Personnel Details'!$N$14=""), $B42&gt;='Personnel Details'!$N$14), IF('Personnel Details'!$P$14="","", 'Personnel Details'!$P$14), IF(AND(NOT('Personnel Details'!$I$14=""), $B42&gt;='Personnel Details'!$I$14), IF('Personnel Details'!$K$14="", "", 'Personnel Details'!$K$14), IF('Personnel Details'!$F$14="", "", 'Personnel Details'!$F$14))))</f>
        <v/>
      </c>
      <c r="HN42" s="79" t="str">
        <f>IF(HL$9="", "", IF(AND(NOT('Personnel Details'!$N$14=""), $B42&gt;='Personnel Details'!$N$14), 'Personnel Details'!$Q$14, IF(AND(NOT('Personnel Details'!$I$14=""), $B42&gt;='Personnel Details'!$I$14), 'Personnel Details'!$L$14, 'Personnel Details'!$G$14)))</f>
        <v/>
      </c>
      <c r="HO42" s="59" t="str">
        <f t="shared" si="97"/>
        <v/>
      </c>
      <c r="HP42" s="53"/>
      <c r="HR42" s="78" t="str">
        <f>IF(HR$9="", "", IF(AND(NOT('Personnel Details'!$N$15=""), $B42&gt;='Personnel Details'!$N$15), 'Personnel Details'!$O$15, IF(AND(NOT('Personnel Details'!$I$15=""), $B42&gt;='Personnel Details'!$I$15), 'Personnel Details'!$J$15, 'Personnel Details'!$E$15)))</f>
        <v/>
      </c>
      <c r="HS42" s="59" t="str">
        <f>IF(HR$9="", "", IF(AND(NOT('Personnel Details'!$N$15=""), $B42&gt;='Personnel Details'!$N$15), IF('Personnel Details'!$P$15="","", 'Personnel Details'!$P$15), IF(AND(NOT('Personnel Details'!$I$15=""), $B42&gt;='Personnel Details'!$I$15), IF('Personnel Details'!$K$15="", "", 'Personnel Details'!$K$15), IF('Personnel Details'!$F$15="", "", 'Personnel Details'!$F$15))))</f>
        <v/>
      </c>
      <c r="HT42" s="79" t="str">
        <f>IF(HR$9="", "", IF(AND(NOT('Personnel Details'!$N$15=""), $B42&gt;='Personnel Details'!$N$15), 'Personnel Details'!$Q$15, IF(AND(NOT('Personnel Details'!$I$15=""), $B42&gt;='Personnel Details'!$I$15), 'Personnel Details'!$L$15, 'Personnel Details'!$G$15)))</f>
        <v/>
      </c>
      <c r="HU42" s="59" t="str">
        <f t="shared" si="98"/>
        <v/>
      </c>
      <c r="HV42" s="53"/>
      <c r="HX42" s="78" t="str">
        <f>IF(HX$9="", "", IF(AND(NOT('Personnel Details'!$N$16=""), $B42&gt;='Personnel Details'!$N$16), 'Personnel Details'!$O$16, IF(AND(NOT('Personnel Details'!$I$16=""), $B42&gt;='Personnel Details'!$I$16), 'Personnel Details'!$J$16, 'Personnel Details'!$E$16)))</f>
        <v/>
      </c>
      <c r="HY42" s="59" t="str">
        <f>IF(HX$9="", "", IF(AND(NOT('Personnel Details'!$N$16=""), $B42&gt;='Personnel Details'!$N$16), IF('Personnel Details'!$P$16="","", 'Personnel Details'!$P$16), IF(AND(NOT('Personnel Details'!$I$16=""), $B42&gt;='Personnel Details'!$I$16), IF('Personnel Details'!$K$16="", "", 'Personnel Details'!$K$16), IF('Personnel Details'!$F$16="", "", 'Personnel Details'!$F$16))))</f>
        <v/>
      </c>
      <c r="HZ42" s="79" t="str">
        <f>IF(HX$9="", "", IF(AND(NOT('Personnel Details'!$N$16=""), $B42&gt;='Personnel Details'!$N$16), 'Personnel Details'!$Q$16, IF(AND(NOT('Personnel Details'!$I$16=""), $B42&gt;='Personnel Details'!$I$16), 'Personnel Details'!$L$16, 'Personnel Details'!$G$16)))</f>
        <v/>
      </c>
      <c r="IA42" s="59" t="str">
        <f t="shared" si="99"/>
        <v/>
      </c>
      <c r="IB42" s="53"/>
      <c r="ID42" s="78" t="str">
        <f>IF(ID$9="", "", IF(AND(NOT('Personnel Details'!$N$17=""), $B42&gt;='Personnel Details'!$N$17), 'Personnel Details'!$O$17, IF(AND(NOT('Personnel Details'!$I$17=""), $B42&gt;='Personnel Details'!$I$17), 'Personnel Details'!$J$17, 'Personnel Details'!$E$17)))</f>
        <v/>
      </c>
      <c r="IE42" s="59" t="str">
        <f>IF(ID$9="", "", IF(AND(NOT('Personnel Details'!$N$17=""), $B42&gt;='Personnel Details'!$N$17), IF('Personnel Details'!$P$17="","", 'Personnel Details'!$P$17), IF(AND(NOT('Personnel Details'!$I$17=""), $B42&gt;='Personnel Details'!$I$17), IF('Personnel Details'!$K$17="", "", 'Personnel Details'!$K$17), IF('Personnel Details'!$F$17="", "", 'Personnel Details'!$F$17))))</f>
        <v/>
      </c>
      <c r="IF42" s="79" t="str">
        <f>IF(ID$9="", "", IF(AND(NOT('Personnel Details'!$N$17=""), $B42&gt;='Personnel Details'!$N$17), 'Personnel Details'!$Q$17, IF(AND(NOT('Personnel Details'!$I$17=""), $B42&gt;='Personnel Details'!$I$17), 'Personnel Details'!$L$17, 'Personnel Details'!$G$17)))</f>
        <v/>
      </c>
      <c r="IG42" s="59" t="str">
        <f t="shared" si="100"/>
        <v/>
      </c>
      <c r="IH42" s="53"/>
      <c r="IJ42" s="78" t="str">
        <f>IF(IJ$9="", "", IF(AND(NOT('Personnel Details'!$N$18=""), $B42&gt;='Personnel Details'!$N$18), 'Personnel Details'!$O$18, IF(AND(NOT('Personnel Details'!$I$18=""), $B42&gt;='Personnel Details'!$I$18), 'Personnel Details'!$J$18, 'Personnel Details'!$E$18)))</f>
        <v/>
      </c>
      <c r="IK42" s="59" t="str">
        <f>IF(IJ$9="", "", IF(AND(NOT('Personnel Details'!$N$18=""), $B42&gt;='Personnel Details'!$N$18), IF('Personnel Details'!$P$18="","", 'Personnel Details'!$P$18), IF(AND(NOT('Personnel Details'!$I$18=""), $B42&gt;='Personnel Details'!$I$18), IF('Personnel Details'!$K$18="", "", 'Personnel Details'!$K$18), IF('Personnel Details'!$F$18="", "", 'Personnel Details'!$F$18))))</f>
        <v/>
      </c>
      <c r="IL42" s="79" t="str">
        <f>IF(IJ$9="", "", IF(AND(NOT('Personnel Details'!$N$18=""), $B42&gt;='Personnel Details'!$N$18), 'Personnel Details'!$Q$18, IF(AND(NOT('Personnel Details'!$I$18=""), $B42&gt;='Personnel Details'!$I$18), 'Personnel Details'!$L$18, 'Personnel Details'!$G$18)))</f>
        <v/>
      </c>
      <c r="IM42" s="59" t="str">
        <f t="shared" si="101"/>
        <v/>
      </c>
      <c r="IN42" s="53"/>
      <c r="IP42" s="78" t="str">
        <f>IF(IP$9="", "", IF(AND(NOT('Personnel Details'!$N$19=""), $B42&gt;='Personnel Details'!$N$19), 'Personnel Details'!$O$19, IF(AND(NOT('Personnel Details'!$I$19=""), $B42&gt;='Personnel Details'!$I$19), 'Personnel Details'!$J$19, 'Personnel Details'!$E$19)))</f>
        <v/>
      </c>
      <c r="IQ42" s="59" t="str">
        <f>IF(IP$9="", "", IF(AND(NOT('Personnel Details'!$N$19=""), $B42&gt;='Personnel Details'!$N$19), IF('Personnel Details'!$P$19="","", 'Personnel Details'!$P$19), IF(AND(NOT('Personnel Details'!$I$19=""), $B42&gt;='Personnel Details'!$I$19), IF('Personnel Details'!$K$19="", "", 'Personnel Details'!$K$19), IF('Personnel Details'!$F$19="", "", 'Personnel Details'!$F$19))))</f>
        <v/>
      </c>
      <c r="IR42" s="79" t="str">
        <f>IF(IP$9="", "", IF(AND(NOT('Personnel Details'!$N$19=""), $B42&gt;='Personnel Details'!$N$19), 'Personnel Details'!$Q$19, IF(AND(NOT('Personnel Details'!$I$19=""), $B42&gt;='Personnel Details'!$I$19), 'Personnel Details'!$L$19, 'Personnel Details'!$G$19)))</f>
        <v/>
      </c>
      <c r="IS42" s="59" t="str">
        <f t="shared" si="102"/>
        <v/>
      </c>
      <c r="IT42" s="53"/>
      <c r="IV42" s="78" t="str">
        <f>IF(IV$9="", "", IF(AND(NOT('Personnel Details'!$N$20=""), $B42&gt;='Personnel Details'!$N$20), 'Personnel Details'!$O$20, IF(AND(NOT('Personnel Details'!$I$20=""), $B42&gt;='Personnel Details'!$I$20), 'Personnel Details'!$J$20, 'Personnel Details'!$E$20)))</f>
        <v/>
      </c>
      <c r="IW42" s="59" t="str">
        <f>IF(IV$9="", "", IF(AND(NOT('Personnel Details'!$N$20=""), $B42&gt;='Personnel Details'!$N$20), IF('Personnel Details'!$P$20="","", 'Personnel Details'!$P$20), IF(AND(NOT('Personnel Details'!$I$20=""), $B42&gt;='Personnel Details'!$I$20), IF('Personnel Details'!$K$20="", "", 'Personnel Details'!$K$20), IF('Personnel Details'!$F$20="", "", 'Personnel Details'!$F$20))))</f>
        <v/>
      </c>
      <c r="IX42" s="79" t="str">
        <f>IF(IV$9="", "", IF(AND(NOT('Personnel Details'!$N$20=""), $B42&gt;='Personnel Details'!$N$20), 'Personnel Details'!$Q$20, IF(AND(NOT('Personnel Details'!$I$20=""), $B42&gt;='Personnel Details'!$I$20), 'Personnel Details'!$L$20, 'Personnel Details'!$G$20)))</f>
        <v/>
      </c>
      <c r="IY42" s="59" t="str">
        <f t="shared" si="103"/>
        <v/>
      </c>
      <c r="IZ42" s="53"/>
      <c r="JB42" s="78" t="str">
        <f>IF(JB$9="", "", IF(AND(NOT('Personnel Details'!$N$21=""), $B42&gt;='Personnel Details'!$N$21), 'Personnel Details'!$O$21, IF(AND(NOT('Personnel Details'!$I$21=""), $B42&gt;='Personnel Details'!$I$21), 'Personnel Details'!$J$21, 'Personnel Details'!$E$21)))</f>
        <v/>
      </c>
      <c r="JC42" s="59" t="str">
        <f>IF(JB$9="", "", IF(AND(NOT('Personnel Details'!$N$21=""), $B42&gt;='Personnel Details'!$N$21), IF('Personnel Details'!$P$21="","", 'Personnel Details'!$P$21), IF(AND(NOT('Personnel Details'!$I$21=""), $B42&gt;='Personnel Details'!$I$21), IF('Personnel Details'!$K$21="", "", 'Personnel Details'!$K$21), IF('Personnel Details'!$F$21="", "", 'Personnel Details'!$F$21))))</f>
        <v/>
      </c>
      <c r="JD42" s="79" t="str">
        <f>IF(JB$9="", "", IF(AND(NOT('Personnel Details'!$N$21=""), $B42&gt;='Personnel Details'!$N$21), 'Personnel Details'!$Q$21, IF(AND(NOT('Personnel Details'!$I$21=""), $B42&gt;='Personnel Details'!$I$21), 'Personnel Details'!$L$21, 'Personnel Details'!$G$21)))</f>
        <v/>
      </c>
      <c r="JE42" s="59" t="str">
        <f t="shared" si="104"/>
        <v/>
      </c>
      <c r="JF42" s="53"/>
      <c r="JH42" s="78" t="str">
        <f>IF(JH$9="", "", IF(AND(NOT('Personnel Details'!$N$22=""), $B42&gt;='Personnel Details'!$N$22), 'Personnel Details'!$O$22, IF(AND(NOT('Personnel Details'!$I$22=""), $B42&gt;='Personnel Details'!$I$22), 'Personnel Details'!$J$22, 'Personnel Details'!$E$22)))</f>
        <v/>
      </c>
      <c r="JI42" s="59" t="str">
        <f>IF(JH$9="", "", IF(AND(NOT('Personnel Details'!$N$22=""), $B42&gt;='Personnel Details'!$N$22), IF('Personnel Details'!$P$22="","", 'Personnel Details'!$P$22), IF(AND(NOT('Personnel Details'!$I$22=""), $B42&gt;='Personnel Details'!$I$22), IF('Personnel Details'!$K$22="", "", 'Personnel Details'!$K$22), IF('Personnel Details'!$F$22="", "", 'Personnel Details'!$F$22))))</f>
        <v/>
      </c>
      <c r="JJ42" s="79" t="str">
        <f>IF(JH$9="", "", IF(AND(NOT('Personnel Details'!$N$22=""), $B42&gt;='Personnel Details'!$N$22), 'Personnel Details'!$Q$22, IF(AND(NOT('Personnel Details'!$I$22=""), $B42&gt;='Personnel Details'!$I$22), 'Personnel Details'!$L$22, 'Personnel Details'!$G$22)))</f>
        <v/>
      </c>
      <c r="JK42" s="59" t="str">
        <f t="shared" si="105"/>
        <v/>
      </c>
      <c r="JL42" s="53"/>
      <c r="JN42" s="78" t="str">
        <f>IF(JN$9="", "", IF(AND(NOT('Personnel Details'!$N$23=""), $B42&gt;='Personnel Details'!$N$23), 'Personnel Details'!$O$23, IF(AND(NOT('Personnel Details'!$I$23=""), $B42&gt;='Personnel Details'!$I$23), 'Personnel Details'!$J$23, 'Personnel Details'!$E$23)))</f>
        <v/>
      </c>
      <c r="JO42" s="59" t="str">
        <f>IF(JN$9="", "", IF(AND(NOT('Personnel Details'!$N$23=""), $B42&gt;='Personnel Details'!$N$23), IF('Personnel Details'!$P$23="","", 'Personnel Details'!$P$23), IF(AND(NOT('Personnel Details'!$I$23=""), $B42&gt;='Personnel Details'!$I$23), IF('Personnel Details'!$K$23="", "", 'Personnel Details'!$K$23), IF('Personnel Details'!$F$23="", "", 'Personnel Details'!$F$23))))</f>
        <v/>
      </c>
      <c r="JP42" s="79" t="str">
        <f>IF(JN$9="", "", IF(AND(NOT('Personnel Details'!$N$23=""), $B42&gt;='Personnel Details'!$N$23), 'Personnel Details'!$Q$23, IF(AND(NOT('Personnel Details'!$I$23=""), $B42&gt;='Personnel Details'!$I$23), 'Personnel Details'!$L$23, 'Personnel Details'!$G$23)))</f>
        <v/>
      </c>
      <c r="JQ42" s="59" t="str">
        <f t="shared" si="106"/>
        <v/>
      </c>
      <c r="JR42" s="53"/>
      <c r="JT42" s="78" t="str">
        <f>IF(JT$9="", "", IF(AND(NOT('Personnel Details'!$N$24=""), $B42&gt;='Personnel Details'!$N$24), 'Personnel Details'!$O$24, IF(AND(NOT('Personnel Details'!$I$24=""), $B42&gt;='Personnel Details'!$I$24), 'Personnel Details'!$J$24, 'Personnel Details'!$E$24)))</f>
        <v/>
      </c>
      <c r="JU42" s="59" t="str">
        <f>IF(JT$9="", "", IF(AND(NOT('Personnel Details'!$N$24=""), $B42&gt;='Personnel Details'!$N$24), IF('Personnel Details'!$P$24="","", 'Personnel Details'!$P$24), IF(AND(NOT('Personnel Details'!$I$24=""), $B42&gt;='Personnel Details'!$I$24), IF('Personnel Details'!$K$24="", "", 'Personnel Details'!$K$24), IF('Personnel Details'!$F$24="", "", 'Personnel Details'!$F$24))))</f>
        <v/>
      </c>
      <c r="JV42" s="79" t="str">
        <f>IF(JT$9="", "", IF(AND(NOT('Personnel Details'!$N$24=""), $B42&gt;='Personnel Details'!$N$24), 'Personnel Details'!$Q$24, IF(AND(NOT('Personnel Details'!$I$24=""), $B42&gt;='Personnel Details'!$I$24), 'Personnel Details'!$L$24, 'Personnel Details'!$G$24)))</f>
        <v/>
      </c>
      <c r="JW42" s="59" t="str">
        <f t="shared" si="107"/>
        <v/>
      </c>
      <c r="JX42" s="53"/>
      <c r="JZ42" s="78" t="str">
        <f>IF(JZ$9="", "", IF(AND(NOT('Personnel Details'!$N$25=""), $B42&gt;='Personnel Details'!$N$25), 'Personnel Details'!$O$25, IF(AND(NOT('Personnel Details'!$I$25=""), $B42&gt;='Personnel Details'!$I$25), 'Personnel Details'!$J$25, 'Personnel Details'!$E$25)))</f>
        <v/>
      </c>
      <c r="KA42" s="59" t="str">
        <f>IF(JZ$9="", "", IF(AND(NOT('Personnel Details'!$N$25=""), $B42&gt;='Personnel Details'!$N$25), IF('Personnel Details'!$P$25="","", 'Personnel Details'!$P$25), IF(AND(NOT('Personnel Details'!$I$25=""), $B42&gt;='Personnel Details'!$I$25), IF('Personnel Details'!$K$25="", "", 'Personnel Details'!$K$25), IF('Personnel Details'!$F$25="", "", 'Personnel Details'!$F$25))))</f>
        <v/>
      </c>
      <c r="KB42" s="79" t="str">
        <f>IF(JZ$9="", "", IF(AND(NOT('Personnel Details'!$N$25=""), $B42&gt;='Personnel Details'!$N$25), 'Personnel Details'!$Q$25, IF(AND(NOT('Personnel Details'!$I$25=""), $B42&gt;='Personnel Details'!$I$25), 'Personnel Details'!$L$25, 'Personnel Details'!$G$25)))</f>
        <v/>
      </c>
      <c r="KC42" s="59" t="str">
        <f t="shared" si="108"/>
        <v/>
      </c>
      <c r="KD42" s="53"/>
      <c r="KF42" s="78" t="str">
        <f>IF(KF$9="", "", IF(AND(NOT('Personnel Details'!$N$26=""), $B42&gt;='Personnel Details'!$N$26), 'Personnel Details'!$O$26, IF(AND(NOT('Personnel Details'!$I$26=""), $B42&gt;='Personnel Details'!$I$26), 'Personnel Details'!$J$26, 'Personnel Details'!$E$26)))</f>
        <v/>
      </c>
      <c r="KG42" s="59" t="str">
        <f>IF(KF$9="", "", IF(AND(NOT('Personnel Details'!$N$26=""), $B42&gt;='Personnel Details'!$N$26), IF('Personnel Details'!$P$26="","", 'Personnel Details'!$P$26), IF(AND(NOT('Personnel Details'!$I$26=""), $B42&gt;='Personnel Details'!$I$26), IF('Personnel Details'!$K$26="", "", 'Personnel Details'!$K$26), IF('Personnel Details'!$F$26="", "", 'Personnel Details'!$F$26))))</f>
        <v/>
      </c>
      <c r="KH42" s="79" t="str">
        <f>IF(KF$9="", "", IF(AND(NOT('Personnel Details'!$N$26=""), $B42&gt;='Personnel Details'!$N$26), 'Personnel Details'!$Q$26, IF(AND(NOT('Personnel Details'!$I$26=""), $B42&gt;='Personnel Details'!$I$26), 'Personnel Details'!$L$26, 'Personnel Details'!$G$26)))</f>
        <v/>
      </c>
      <c r="KI42" s="59" t="str">
        <f t="shared" si="109"/>
        <v/>
      </c>
      <c r="KJ42" s="53"/>
      <c r="KL42" s="78" t="str">
        <f>IF(KL$9="", "", IF(AND(NOT('Personnel Details'!$N$27=""), $B42&gt;='Personnel Details'!$N$27), 'Personnel Details'!$O$27, IF(AND(NOT('Personnel Details'!$I$27=""), $B42&gt;='Personnel Details'!$I$27), 'Personnel Details'!$J$27, 'Personnel Details'!$E$27)))</f>
        <v/>
      </c>
      <c r="KM42" s="59" t="str">
        <f>IF(KL$9="", "", IF(AND(NOT('Personnel Details'!$N$27=""), $B42&gt;='Personnel Details'!$N$27), IF('Personnel Details'!$P$27="","", 'Personnel Details'!$P$27), IF(AND(NOT('Personnel Details'!$I$27=""), $B42&gt;='Personnel Details'!$I$27), IF('Personnel Details'!$K$27="", "", 'Personnel Details'!$K$27), IF('Personnel Details'!$F$27="", "", 'Personnel Details'!$F$27))))</f>
        <v/>
      </c>
      <c r="KN42" s="79" t="str">
        <f>IF(KL$9="", "", IF(AND(NOT('Personnel Details'!$N$27=""), $B42&gt;='Personnel Details'!$N$27), 'Personnel Details'!$Q$27, IF(AND(NOT('Personnel Details'!$I$27=""), $B42&gt;='Personnel Details'!$I$27), 'Personnel Details'!$L$27, 'Personnel Details'!$G$27)))</f>
        <v/>
      </c>
      <c r="KO42" s="59" t="str">
        <f t="shared" si="110"/>
        <v/>
      </c>
      <c r="KP42" s="53"/>
      <c r="KR42" s="78" t="str">
        <f>IF(KR$9="", "", IF(AND(NOT('Personnel Details'!$N$28=""), $B42&gt;='Personnel Details'!$N$28), 'Personnel Details'!$O$28, IF(AND(NOT('Personnel Details'!$I$28=""), $B42&gt;='Personnel Details'!$I$28), 'Personnel Details'!$J$28, 'Personnel Details'!$E$28)))</f>
        <v/>
      </c>
      <c r="KS42" s="59" t="str">
        <f>IF(KR$9="", "", IF(AND(NOT('Personnel Details'!$N$28=""), $B42&gt;='Personnel Details'!$N$28), IF('Personnel Details'!$P$28="","", 'Personnel Details'!$P$28), IF(AND(NOT('Personnel Details'!$I$28=""), $B42&gt;='Personnel Details'!$I$28), IF('Personnel Details'!$K$28="", "", 'Personnel Details'!$K$28), IF('Personnel Details'!$F$28="", "", 'Personnel Details'!$F$28))))</f>
        <v/>
      </c>
      <c r="KT42" s="79" t="str">
        <f>IF(KR$9="", "", IF(AND(NOT('Personnel Details'!$N$28=""), $B42&gt;='Personnel Details'!$N$28), 'Personnel Details'!$Q$28, IF(AND(NOT('Personnel Details'!$I$28=""), $B42&gt;='Personnel Details'!$I$28), 'Personnel Details'!$L$28, 'Personnel Details'!$G$28)))</f>
        <v/>
      </c>
      <c r="KU42" s="59" t="str">
        <f t="shared" si="111"/>
        <v/>
      </c>
      <c r="KV42" s="53"/>
      <c r="KX42" s="78" t="str">
        <f>IF(KX$9="", "", IF(AND(NOT('Personnel Details'!$N$29=""), $B42&gt;='Personnel Details'!$N$29), 'Personnel Details'!$O$29, IF(AND(NOT('Personnel Details'!$I$29=""), $B42&gt;='Personnel Details'!$I$29), 'Personnel Details'!$J$29, 'Personnel Details'!$E$29)))</f>
        <v/>
      </c>
      <c r="KY42" s="59" t="str">
        <f>IF(KX$9="", "", IF(AND(NOT('Personnel Details'!$N$29=""), $B42&gt;='Personnel Details'!$N$29), IF('Personnel Details'!$P$29="","", 'Personnel Details'!$P$29), IF(AND(NOT('Personnel Details'!$I$29=""), $B42&gt;='Personnel Details'!$I$29), IF('Personnel Details'!$K$29="", "", 'Personnel Details'!$K$29), IF('Personnel Details'!$F$29="", "", 'Personnel Details'!$F$29))))</f>
        <v/>
      </c>
      <c r="KZ42" s="79" t="str">
        <f>IF(KX$9="", "", IF(AND(NOT('Personnel Details'!$N$29=""), $B42&gt;='Personnel Details'!$N$29), 'Personnel Details'!$Q$29, IF(AND(NOT('Personnel Details'!$I$29=""), $B42&gt;='Personnel Details'!$I$29), 'Personnel Details'!$L$29, 'Personnel Details'!$G$29)))</f>
        <v/>
      </c>
      <c r="LA42" s="59" t="str">
        <f t="shared" si="112"/>
        <v/>
      </c>
      <c r="LB42" s="53"/>
      <c r="LD42" s="78" t="str">
        <f>IF(LD$9="", "", IF(AND(NOT('Personnel Details'!$N$30=""), $B42&gt;='Personnel Details'!$N$30), 'Personnel Details'!$O$30, IF(AND(NOT('Personnel Details'!$I$30=""), $B42&gt;='Personnel Details'!$I$30), 'Personnel Details'!$J$30, 'Personnel Details'!$E$30)))</f>
        <v/>
      </c>
      <c r="LE42" s="59" t="str">
        <f>IF(LD$9="", "", IF(AND(NOT('Personnel Details'!$N$30=""), $B42&gt;='Personnel Details'!$N$30), IF('Personnel Details'!$P$30="","", 'Personnel Details'!$P$30), IF(AND(NOT('Personnel Details'!$I$30=""), $B42&gt;='Personnel Details'!$I$30), IF('Personnel Details'!$K$30="", "", 'Personnel Details'!$K$30), IF('Personnel Details'!$F$30="", "", 'Personnel Details'!$F$30))))</f>
        <v/>
      </c>
      <c r="LF42" s="79" t="str">
        <f>IF(LD$9="", "", IF(AND(NOT('Personnel Details'!$N$30=""), $B42&gt;='Personnel Details'!$N$30), 'Personnel Details'!$Q$30, IF(AND(NOT('Personnel Details'!$I$30=""), $B42&gt;='Personnel Details'!$I$30), 'Personnel Details'!$L$30, 'Personnel Details'!$G$30)))</f>
        <v/>
      </c>
      <c r="LG42" s="59" t="str">
        <f t="shared" si="113"/>
        <v/>
      </c>
      <c r="LH42" s="53"/>
      <c r="LJ42" s="78" t="str">
        <f>IF(LJ$9="", "", IF(AND(NOT('Personnel Details'!$N$31=""), $B42&gt;='Personnel Details'!$N$31), 'Personnel Details'!$O$31, IF(AND(NOT('Personnel Details'!$I$31=""), $B42&gt;='Personnel Details'!$I$31), 'Personnel Details'!$J$31, 'Personnel Details'!$E$31)))</f>
        <v/>
      </c>
      <c r="LK42" s="59" t="str">
        <f>IF(LJ$9="", "", IF(AND(NOT('Personnel Details'!$N$31=""), $B42&gt;='Personnel Details'!$N$31), IF('Personnel Details'!$P$31="","", 'Personnel Details'!$P$31), IF(AND(NOT('Personnel Details'!$I$31=""), $B42&gt;='Personnel Details'!$I$31), IF('Personnel Details'!$K$31="", "", 'Personnel Details'!$K$31), IF('Personnel Details'!$F$31="", "", 'Personnel Details'!$F$31))))</f>
        <v/>
      </c>
      <c r="LL42" s="79" t="str">
        <f>IF(LJ$9="", "", IF(AND(NOT('Personnel Details'!$N$31=""), $B42&gt;='Personnel Details'!$N$31), 'Personnel Details'!$Q$31, IF(AND(NOT('Personnel Details'!$I$31=""), $B42&gt;='Personnel Details'!$I$31), 'Personnel Details'!$L$31, 'Personnel Details'!$G$31)))</f>
        <v/>
      </c>
      <c r="LM42" s="59" t="str">
        <f t="shared" si="114"/>
        <v/>
      </c>
      <c r="LN42" s="53"/>
      <c r="LP42" s="78" t="str">
        <f>IF(LP$9="", "", IF(AND(NOT('Personnel Details'!$N$32=""), $B42&gt;='Personnel Details'!$N$32), 'Personnel Details'!$O$32, IF(AND(NOT('Personnel Details'!$I$32=""), $B42&gt;='Personnel Details'!$I$32), 'Personnel Details'!$J$32, 'Personnel Details'!$E$32)))</f>
        <v/>
      </c>
      <c r="LQ42" s="59" t="str">
        <f>IF(LP$9="", "", IF(AND(NOT('Personnel Details'!$N$32=""), $B42&gt;='Personnel Details'!$N$32), IF('Personnel Details'!$P$32="","", 'Personnel Details'!$P$32), IF(AND(NOT('Personnel Details'!$I$32=""), $B42&gt;='Personnel Details'!$I$32), IF('Personnel Details'!$K$32="", "", 'Personnel Details'!$K$32), IF('Personnel Details'!$F$32="", "", 'Personnel Details'!$F$32))))</f>
        <v/>
      </c>
      <c r="LR42" s="79" t="str">
        <f>IF(LP$9="", "", IF(AND(NOT('Personnel Details'!$N$32=""), $B42&gt;='Personnel Details'!$N$32), 'Personnel Details'!$Q$32, IF(AND(NOT('Personnel Details'!$I$32=""), $B42&gt;='Personnel Details'!$I$32), 'Personnel Details'!$L$32, 'Personnel Details'!$G$32)))</f>
        <v/>
      </c>
      <c r="LS42" s="59" t="str">
        <f t="shared" si="115"/>
        <v/>
      </c>
      <c r="LT42" s="53"/>
      <c r="LV42" s="78" t="str">
        <f>IF(LV$9="", "", IF(AND(NOT('Personnel Details'!$N$33=""), $B42&gt;='Personnel Details'!$N$33), 'Personnel Details'!$O$33, IF(AND(NOT('Personnel Details'!$I$33=""), $B42&gt;='Personnel Details'!$I$33), 'Personnel Details'!$J$33, 'Personnel Details'!$E$33)))</f>
        <v/>
      </c>
      <c r="LW42" s="59" t="str">
        <f>IF(LV$9="", "", IF(AND(NOT('Personnel Details'!$N$33=""), $B42&gt;='Personnel Details'!$N$33), IF('Personnel Details'!$P$33="","", 'Personnel Details'!$P$33), IF(AND(NOT('Personnel Details'!$I$33=""), $B42&gt;='Personnel Details'!$I$33), IF('Personnel Details'!$K$33="", "", 'Personnel Details'!$K$33), IF('Personnel Details'!$F$33="", "", 'Personnel Details'!$F$33))))</f>
        <v/>
      </c>
      <c r="LX42" s="79" t="str">
        <f>IF(LV$9="", "", IF(AND(NOT('Personnel Details'!$N$33=""), $B42&gt;='Personnel Details'!$N$33), 'Personnel Details'!$Q$33, IF(AND(NOT('Personnel Details'!$I$33=""), $B42&gt;='Personnel Details'!$I$33), 'Personnel Details'!$L$33, 'Personnel Details'!$G$33)))</f>
        <v/>
      </c>
      <c r="LY42" s="59" t="str">
        <f t="shared" si="116"/>
        <v/>
      </c>
      <c r="LZ42" s="53"/>
      <c r="MB42" s="78" t="str">
        <f>IF(MB$9="", "", IF(AND(NOT('Personnel Details'!$N$34=""), $B42&gt;='Personnel Details'!$N$34), 'Personnel Details'!$O$34, IF(AND(NOT('Personnel Details'!$I$34=""), $B42&gt;='Personnel Details'!$I$34), 'Personnel Details'!$J$34, 'Personnel Details'!$E$34)))</f>
        <v/>
      </c>
      <c r="MC42" s="59" t="str">
        <f>IF(MB$9="", "", IF(AND(NOT('Personnel Details'!$N$34=""), $B42&gt;='Personnel Details'!$N$34), IF('Personnel Details'!$P$34="","", 'Personnel Details'!$P$34), IF(AND(NOT('Personnel Details'!$I$34=""), $B42&gt;='Personnel Details'!$I$34), IF('Personnel Details'!$K$34="", "", 'Personnel Details'!$K$34), IF('Personnel Details'!$F$34="", "", 'Personnel Details'!$F$34))))</f>
        <v/>
      </c>
      <c r="MD42" s="79" t="str">
        <f>IF(MB$9="", "", IF(AND(NOT('Personnel Details'!$N$34=""), $B42&gt;='Personnel Details'!$N$34), 'Personnel Details'!$Q$34, IF(AND(NOT('Personnel Details'!$I$34=""), $B42&gt;='Personnel Details'!$I$34), 'Personnel Details'!$L$34, 'Personnel Details'!$G$34)))</f>
        <v/>
      </c>
      <c r="ME42" s="59" t="str">
        <f t="shared" si="117"/>
        <v/>
      </c>
      <c r="MF42" s="53"/>
      <c r="MH42" s="78" t="str">
        <f>IF(MH$9="", "", IF(AND(NOT('Personnel Details'!$N$35=""), $B42&gt;='Personnel Details'!$N$35), 'Personnel Details'!$O$35, IF(AND(NOT('Personnel Details'!$I$35=""), $B42&gt;='Personnel Details'!$I$35), 'Personnel Details'!$J$35, 'Personnel Details'!$E$35)))</f>
        <v/>
      </c>
      <c r="MI42" s="59" t="str">
        <f>IF(MH$9="", "", IF(AND(NOT('Personnel Details'!$N$35=""), $B42&gt;='Personnel Details'!$N$35), IF('Personnel Details'!$P$35="","", 'Personnel Details'!$P$35), IF(AND(NOT('Personnel Details'!$I$35=""), $B42&gt;='Personnel Details'!$I$35), IF('Personnel Details'!$K$35="", "", 'Personnel Details'!$K$35), IF('Personnel Details'!$F$35="", "", 'Personnel Details'!$F$35))))</f>
        <v/>
      </c>
      <c r="MJ42" s="79" t="str">
        <f>IF(MH$9="", "", IF(AND(NOT('Personnel Details'!$N$35=""), $B42&gt;='Personnel Details'!$N$35), 'Personnel Details'!$Q$35, IF(AND(NOT('Personnel Details'!$I$35=""), $B42&gt;='Personnel Details'!$I$35), 'Personnel Details'!$L$35, 'Personnel Details'!$G$35)))</f>
        <v/>
      </c>
      <c r="MK42" s="59" t="str">
        <f t="shared" si="118"/>
        <v/>
      </c>
      <c r="ML42" s="53"/>
      <c r="MN42" s="78" t="str">
        <f>IF(MN$9="", "", IF(AND(NOT('Personnel Details'!$N$36=""), $B42&gt;='Personnel Details'!$N$36), 'Personnel Details'!$O$36, IF(AND(NOT('Personnel Details'!$I$36=""), $B42&gt;='Personnel Details'!$I$36), 'Personnel Details'!$J$36, 'Personnel Details'!$E$36)))</f>
        <v/>
      </c>
      <c r="MO42" s="59" t="str">
        <f>IF(MN$9="", "", IF(AND(NOT('Personnel Details'!$N$36=""), $B42&gt;='Personnel Details'!$N$36), IF('Personnel Details'!$P$36="","", 'Personnel Details'!$P$36), IF(AND(NOT('Personnel Details'!$I$36=""), $B42&gt;='Personnel Details'!$I$36), IF('Personnel Details'!$K$36="", "", 'Personnel Details'!$K$36), IF('Personnel Details'!$F$36="", "", 'Personnel Details'!$F$36))))</f>
        <v/>
      </c>
      <c r="MP42" s="79" t="str">
        <f>IF(MN$9="", "", IF(AND(NOT('Personnel Details'!$N$36=""), $B42&gt;='Personnel Details'!$N$36), 'Personnel Details'!$Q$36, IF(AND(NOT('Personnel Details'!$I$36=""), $B42&gt;='Personnel Details'!$I$36), 'Personnel Details'!$L$36, 'Personnel Details'!$G$36)))</f>
        <v/>
      </c>
      <c r="MQ42" s="59" t="str">
        <f t="shared" si="119"/>
        <v/>
      </c>
      <c r="MR42" s="53"/>
      <c r="MT42" s="78" t="str">
        <f>IF(MT$9="", "", IF(AND(NOT('Personnel Details'!$N$37=""), $B42&gt;='Personnel Details'!$N$37), 'Personnel Details'!$O$37, IF(AND(NOT('Personnel Details'!$I$37=""), $B42&gt;='Personnel Details'!$I$37), 'Personnel Details'!$J$37, 'Personnel Details'!$E$37)))</f>
        <v/>
      </c>
      <c r="MU42" s="59" t="str">
        <f>IF(MT$9="", "", IF(AND(NOT('Personnel Details'!$N$37=""), $B42&gt;='Personnel Details'!$N$37), IF('Personnel Details'!$P$37="","", 'Personnel Details'!$P$37), IF(AND(NOT('Personnel Details'!$I$37=""), $B42&gt;='Personnel Details'!$I$37), IF('Personnel Details'!$K$37="", "", 'Personnel Details'!$K$37), IF('Personnel Details'!$F$37="", "", 'Personnel Details'!$F$37))))</f>
        <v/>
      </c>
      <c r="MV42" s="79" t="str">
        <f>IF(MT$9="", "", IF(AND(NOT('Personnel Details'!$N$37=""), $B42&gt;='Personnel Details'!$N$37), 'Personnel Details'!$Q$37, IF(AND(NOT('Personnel Details'!$I$37=""), $B42&gt;='Personnel Details'!$I$37), 'Personnel Details'!$L$37, 'Personnel Details'!$G$37)))</f>
        <v/>
      </c>
      <c r="MW42" s="59" t="str">
        <f t="shared" si="120"/>
        <v/>
      </c>
      <c r="MX42" s="53"/>
      <c r="MZ42" s="78" t="str">
        <f>IF(MZ$9="", "", IF(AND(NOT('Personnel Details'!$N$38=""), $B42&gt;='Personnel Details'!$N$38), 'Personnel Details'!$O$38, IF(AND(NOT('Personnel Details'!$I$38=""), $B42&gt;='Personnel Details'!$I$38), 'Personnel Details'!$J$38, 'Personnel Details'!$E$38)))</f>
        <v/>
      </c>
      <c r="NA42" s="59" t="str">
        <f>IF(MZ$9="", "", IF(AND(NOT('Personnel Details'!$N$38=""), $B42&gt;='Personnel Details'!$N$38), IF('Personnel Details'!$P$38="","", 'Personnel Details'!$P$38), IF(AND(NOT('Personnel Details'!$I$38=""), $B42&gt;='Personnel Details'!$I$38), IF('Personnel Details'!$K$38="", "", 'Personnel Details'!$K$38), IF('Personnel Details'!$F$38="", "", 'Personnel Details'!$F$38))))</f>
        <v/>
      </c>
      <c r="NB42" s="79" t="str">
        <f>IF(MZ$9="", "", IF(AND(NOT('Personnel Details'!$N$38=""), $B42&gt;='Personnel Details'!$N$38), 'Personnel Details'!$Q$38, IF(AND(NOT('Personnel Details'!$I$38=""), $B42&gt;='Personnel Details'!$I$38), 'Personnel Details'!$L$38, 'Personnel Details'!$G$38)))</f>
        <v/>
      </c>
      <c r="NC42" s="59" t="str">
        <f t="shared" si="121"/>
        <v/>
      </c>
      <c r="ND42" s="53"/>
      <c r="NF42" s="78" t="str">
        <f>IF(NF$9="", "", IF(AND(NOT('Personnel Details'!$N$39=""), $B42&gt;='Personnel Details'!$N$39), 'Personnel Details'!$O$39, IF(AND(NOT('Personnel Details'!$I$39=""), $B42&gt;='Personnel Details'!$I$39), 'Personnel Details'!$J$39, 'Personnel Details'!$E$39)))</f>
        <v/>
      </c>
      <c r="NG42" s="59" t="str">
        <f>IF(NF$9="", "", IF(AND(NOT('Personnel Details'!$N$39=""), $B42&gt;='Personnel Details'!$N$39), IF('Personnel Details'!$P$39="","", 'Personnel Details'!$P$39), IF(AND(NOT('Personnel Details'!$I$39=""), $B42&gt;='Personnel Details'!$I$39), IF('Personnel Details'!$K$39="", "", 'Personnel Details'!$K$39), IF('Personnel Details'!$F$39="", "", 'Personnel Details'!$F$39))))</f>
        <v/>
      </c>
      <c r="NH42" s="79" t="str">
        <f>IF(NF$9="", "", IF(AND(NOT('Personnel Details'!$N$39=""), $B42&gt;='Personnel Details'!$N$39), 'Personnel Details'!$Q$39, IF(AND(NOT('Personnel Details'!$I$39=""), $B42&gt;='Personnel Details'!$I$39), 'Personnel Details'!$L$39, 'Personnel Details'!$G$39)))</f>
        <v/>
      </c>
      <c r="NI42" s="59" t="str">
        <f t="shared" si="122"/>
        <v/>
      </c>
      <c r="NJ42" s="53"/>
      <c r="NL42" s="78" t="str">
        <f>IF(NL$9="", "", IF(AND(NOT('Personnel Details'!$N$40=""), $B42&gt;='Personnel Details'!$N$40), 'Personnel Details'!$O$40, IF(AND(NOT('Personnel Details'!$I$40=""), $B42&gt;='Personnel Details'!$I$40), 'Personnel Details'!$J$40, 'Personnel Details'!$E$40)))</f>
        <v/>
      </c>
      <c r="NM42" s="59" t="str">
        <f>IF(NL$9="", "", IF(AND(NOT('Personnel Details'!$N$40=""), $B42&gt;='Personnel Details'!$N$40), IF('Personnel Details'!$P$40="","", 'Personnel Details'!$P$40), IF(AND(NOT('Personnel Details'!$I$40=""), $B42&gt;='Personnel Details'!$I$40), IF('Personnel Details'!$K$40="", "", 'Personnel Details'!$K$40), IF('Personnel Details'!$F$40="", "", 'Personnel Details'!$F$40))))</f>
        <v/>
      </c>
      <c r="NN42" s="79" t="str">
        <f>IF(NL$9="", "", IF(AND(NOT('Personnel Details'!$N$40=""), $B42&gt;='Personnel Details'!$N$40), 'Personnel Details'!$Q$40, IF(AND(NOT('Personnel Details'!$I$40=""), $B42&gt;='Personnel Details'!$I$40), 'Personnel Details'!$L$40, 'Personnel Details'!$G$40)))</f>
        <v/>
      </c>
      <c r="NO42" s="59" t="str">
        <f t="shared" si="123"/>
        <v/>
      </c>
      <c r="NP42" s="53"/>
    </row>
    <row r="43" spans="1:380" x14ac:dyDescent="0.25">
      <c r="A43" s="32"/>
      <c r="B43" s="113" t="str">
        <f>IFERROR(IF(B42+1&gt;'Personnel Details'!$U$5, "", B42+1), "")</f>
        <v/>
      </c>
      <c r="C43" s="32"/>
      <c r="D43" s="120"/>
      <c r="E43" s="13" t="str">
        <f t="shared" si="2"/>
        <v/>
      </c>
      <c r="F43" s="13" t="str">
        <f t="shared" si="33"/>
        <v/>
      </c>
      <c r="G43" s="56" t="str">
        <f t="shared" si="124"/>
        <v/>
      </c>
      <c r="H43" s="16" t="str">
        <f t="shared" si="34"/>
        <v/>
      </c>
      <c r="I43" s="32"/>
      <c r="J43" s="120"/>
      <c r="K43" s="62" t="str">
        <f t="shared" si="3"/>
        <v/>
      </c>
      <c r="L43" s="62" t="str">
        <f t="shared" si="35"/>
        <v/>
      </c>
      <c r="M43" s="65" t="str">
        <f t="shared" si="125"/>
        <v/>
      </c>
      <c r="N43" s="68" t="str">
        <f t="shared" si="36"/>
        <v/>
      </c>
      <c r="O43" s="32"/>
      <c r="P43" s="120"/>
      <c r="Q43" s="62" t="str">
        <f t="shared" si="4"/>
        <v/>
      </c>
      <c r="R43" s="62" t="str">
        <f t="shared" si="37"/>
        <v/>
      </c>
      <c r="S43" s="65" t="str">
        <f t="shared" si="126"/>
        <v/>
      </c>
      <c r="T43" s="68" t="str">
        <f t="shared" si="38"/>
        <v/>
      </c>
      <c r="U43" s="32"/>
      <c r="V43" s="120"/>
      <c r="W43" s="62" t="str">
        <f t="shared" si="5"/>
        <v/>
      </c>
      <c r="X43" s="62" t="str">
        <f t="shared" si="39"/>
        <v/>
      </c>
      <c r="Y43" s="65" t="str">
        <f t="shared" si="127"/>
        <v/>
      </c>
      <c r="Z43" s="68" t="str">
        <f t="shared" si="40"/>
        <v/>
      </c>
      <c r="AA43" s="32"/>
      <c r="AB43" s="120"/>
      <c r="AC43" s="62" t="str">
        <f t="shared" si="6"/>
        <v/>
      </c>
      <c r="AD43" s="62" t="str">
        <f t="shared" si="41"/>
        <v/>
      </c>
      <c r="AE43" s="65" t="str">
        <f t="shared" si="128"/>
        <v/>
      </c>
      <c r="AF43" s="68" t="str">
        <f t="shared" si="42"/>
        <v/>
      </c>
      <c r="AG43" s="32"/>
      <c r="AH43" s="120"/>
      <c r="AI43" s="62" t="str">
        <f t="shared" si="7"/>
        <v/>
      </c>
      <c r="AJ43" s="62" t="str">
        <f t="shared" si="43"/>
        <v/>
      </c>
      <c r="AK43" s="65" t="str">
        <f t="shared" si="129"/>
        <v/>
      </c>
      <c r="AL43" s="68" t="str">
        <f t="shared" si="44"/>
        <v/>
      </c>
      <c r="AM43" s="32"/>
      <c r="AN43" s="120"/>
      <c r="AO43" s="62" t="str">
        <f t="shared" si="8"/>
        <v/>
      </c>
      <c r="AP43" s="62" t="str">
        <f t="shared" si="45"/>
        <v/>
      </c>
      <c r="AQ43" s="65" t="str">
        <f t="shared" si="130"/>
        <v/>
      </c>
      <c r="AR43" s="68" t="str">
        <f t="shared" si="46"/>
        <v/>
      </c>
      <c r="AS43" s="32"/>
      <c r="AT43" s="120"/>
      <c r="AU43" s="62" t="str">
        <f t="shared" si="9"/>
        <v/>
      </c>
      <c r="AV43" s="62" t="str">
        <f t="shared" si="47"/>
        <v/>
      </c>
      <c r="AW43" s="65" t="str">
        <f t="shared" si="131"/>
        <v/>
      </c>
      <c r="AX43" s="68" t="str">
        <f t="shared" si="48"/>
        <v/>
      </c>
      <c r="AY43" s="32"/>
      <c r="AZ43" s="120"/>
      <c r="BA43" s="62" t="str">
        <f t="shared" si="10"/>
        <v/>
      </c>
      <c r="BB43" s="62" t="str">
        <f t="shared" si="49"/>
        <v/>
      </c>
      <c r="BC43" s="65" t="str">
        <f t="shared" si="132"/>
        <v/>
      </c>
      <c r="BD43" s="68" t="str">
        <f t="shared" si="50"/>
        <v/>
      </c>
      <c r="BE43" s="32"/>
      <c r="BF43" s="120"/>
      <c r="BG43" s="62" t="str">
        <f t="shared" si="11"/>
        <v/>
      </c>
      <c r="BH43" s="62" t="str">
        <f t="shared" si="51"/>
        <v/>
      </c>
      <c r="BI43" s="65" t="str">
        <f t="shared" si="133"/>
        <v/>
      </c>
      <c r="BJ43" s="68" t="str">
        <f t="shared" si="52"/>
        <v/>
      </c>
      <c r="BK43" s="32"/>
      <c r="BL43" s="120"/>
      <c r="BM43" s="62" t="str">
        <f t="shared" si="12"/>
        <v/>
      </c>
      <c r="BN43" s="62" t="str">
        <f t="shared" si="53"/>
        <v/>
      </c>
      <c r="BO43" s="65" t="str">
        <f t="shared" si="134"/>
        <v/>
      </c>
      <c r="BP43" s="68" t="str">
        <f t="shared" si="54"/>
        <v/>
      </c>
      <c r="BQ43" s="32"/>
      <c r="BR43" s="120"/>
      <c r="BS43" s="62" t="str">
        <f t="shared" si="13"/>
        <v/>
      </c>
      <c r="BT43" s="62" t="str">
        <f t="shared" si="55"/>
        <v/>
      </c>
      <c r="BU43" s="65" t="str">
        <f t="shared" si="135"/>
        <v/>
      </c>
      <c r="BV43" s="68" t="str">
        <f t="shared" si="56"/>
        <v/>
      </c>
      <c r="BW43" s="32"/>
      <c r="BX43" s="120"/>
      <c r="BY43" s="62" t="str">
        <f t="shared" si="14"/>
        <v/>
      </c>
      <c r="BZ43" s="62" t="str">
        <f t="shared" si="57"/>
        <v/>
      </c>
      <c r="CA43" s="65" t="str">
        <f t="shared" si="136"/>
        <v/>
      </c>
      <c r="CB43" s="68" t="str">
        <f t="shared" si="58"/>
        <v/>
      </c>
      <c r="CC43" s="32"/>
      <c r="CD43" s="120"/>
      <c r="CE43" s="62" t="str">
        <f t="shared" si="15"/>
        <v/>
      </c>
      <c r="CF43" s="62" t="str">
        <f t="shared" si="59"/>
        <v/>
      </c>
      <c r="CG43" s="65" t="str">
        <f t="shared" si="137"/>
        <v/>
      </c>
      <c r="CH43" s="68" t="str">
        <f t="shared" si="60"/>
        <v/>
      </c>
      <c r="CI43" s="32"/>
      <c r="CJ43" s="120"/>
      <c r="CK43" s="62" t="str">
        <f t="shared" si="16"/>
        <v/>
      </c>
      <c r="CL43" s="62" t="str">
        <f t="shared" si="61"/>
        <v/>
      </c>
      <c r="CM43" s="65" t="str">
        <f t="shared" si="138"/>
        <v/>
      </c>
      <c r="CN43" s="68" t="str">
        <f t="shared" si="62"/>
        <v/>
      </c>
      <c r="CO43" s="32"/>
      <c r="CP43" s="120"/>
      <c r="CQ43" s="62" t="str">
        <f t="shared" si="17"/>
        <v/>
      </c>
      <c r="CR43" s="62" t="str">
        <f t="shared" si="63"/>
        <v/>
      </c>
      <c r="CS43" s="65" t="str">
        <f t="shared" si="139"/>
        <v/>
      </c>
      <c r="CT43" s="68" t="str">
        <f t="shared" si="64"/>
        <v/>
      </c>
      <c r="CU43" s="32"/>
      <c r="CV43" s="120"/>
      <c r="CW43" s="62" t="str">
        <f t="shared" si="18"/>
        <v/>
      </c>
      <c r="CX43" s="62" t="str">
        <f t="shared" si="65"/>
        <v/>
      </c>
      <c r="CY43" s="65" t="str">
        <f t="shared" si="140"/>
        <v/>
      </c>
      <c r="CZ43" s="68" t="str">
        <f t="shared" si="66"/>
        <v/>
      </c>
      <c r="DA43" s="32"/>
      <c r="DB43" s="120"/>
      <c r="DC43" s="62" t="str">
        <f t="shared" si="19"/>
        <v/>
      </c>
      <c r="DD43" s="62" t="str">
        <f t="shared" si="67"/>
        <v/>
      </c>
      <c r="DE43" s="65" t="str">
        <f t="shared" si="141"/>
        <v/>
      </c>
      <c r="DF43" s="68" t="str">
        <f t="shared" si="68"/>
        <v/>
      </c>
      <c r="DG43" s="32"/>
      <c r="DH43" s="120"/>
      <c r="DI43" s="62" t="str">
        <f t="shared" si="20"/>
        <v/>
      </c>
      <c r="DJ43" s="62" t="str">
        <f t="shared" si="69"/>
        <v/>
      </c>
      <c r="DK43" s="65" t="str">
        <f t="shared" si="142"/>
        <v/>
      </c>
      <c r="DL43" s="68" t="str">
        <f t="shared" si="70"/>
        <v/>
      </c>
      <c r="DM43" s="32"/>
      <c r="DN43" s="120"/>
      <c r="DO43" s="62" t="str">
        <f t="shared" si="21"/>
        <v/>
      </c>
      <c r="DP43" s="62" t="str">
        <f t="shared" si="71"/>
        <v/>
      </c>
      <c r="DQ43" s="65" t="str">
        <f t="shared" si="143"/>
        <v/>
      </c>
      <c r="DR43" s="68" t="str">
        <f t="shared" si="72"/>
        <v/>
      </c>
      <c r="DS43" s="32"/>
      <c r="DT43" s="120"/>
      <c r="DU43" s="62" t="str">
        <f t="shared" si="22"/>
        <v/>
      </c>
      <c r="DV43" s="62" t="str">
        <f t="shared" si="73"/>
        <v/>
      </c>
      <c r="DW43" s="65" t="str">
        <f t="shared" si="144"/>
        <v/>
      </c>
      <c r="DX43" s="68" t="str">
        <f t="shared" si="74"/>
        <v/>
      </c>
      <c r="DY43" s="32"/>
      <c r="DZ43" s="120"/>
      <c r="EA43" s="62" t="str">
        <f t="shared" si="23"/>
        <v/>
      </c>
      <c r="EB43" s="62" t="str">
        <f t="shared" si="75"/>
        <v/>
      </c>
      <c r="EC43" s="65" t="str">
        <f t="shared" si="145"/>
        <v/>
      </c>
      <c r="ED43" s="68" t="str">
        <f t="shared" si="76"/>
        <v/>
      </c>
      <c r="EE43" s="32"/>
      <c r="EF43" s="120"/>
      <c r="EG43" s="62" t="str">
        <f t="shared" si="24"/>
        <v/>
      </c>
      <c r="EH43" s="62" t="str">
        <f t="shared" si="77"/>
        <v/>
      </c>
      <c r="EI43" s="65" t="str">
        <f t="shared" si="146"/>
        <v/>
      </c>
      <c r="EJ43" s="68" t="str">
        <f t="shared" si="78"/>
        <v/>
      </c>
      <c r="EK43" s="32"/>
      <c r="EL43" s="120"/>
      <c r="EM43" s="62" t="str">
        <f t="shared" si="25"/>
        <v/>
      </c>
      <c r="EN43" s="62" t="str">
        <f t="shared" si="79"/>
        <v/>
      </c>
      <c r="EO43" s="65" t="str">
        <f t="shared" si="147"/>
        <v/>
      </c>
      <c r="EP43" s="68" t="str">
        <f t="shared" si="80"/>
        <v/>
      </c>
      <c r="EQ43" s="32"/>
      <c r="ER43" s="120"/>
      <c r="ES43" s="62" t="str">
        <f t="shared" si="26"/>
        <v/>
      </c>
      <c r="ET43" s="62" t="str">
        <f t="shared" si="81"/>
        <v/>
      </c>
      <c r="EU43" s="65" t="str">
        <f t="shared" si="148"/>
        <v/>
      </c>
      <c r="EV43" s="68" t="str">
        <f t="shared" si="82"/>
        <v/>
      </c>
      <c r="EW43" s="32"/>
      <c r="EX43" s="120"/>
      <c r="EY43" s="62" t="str">
        <f t="shared" si="27"/>
        <v/>
      </c>
      <c r="EZ43" s="62" t="str">
        <f t="shared" si="83"/>
        <v/>
      </c>
      <c r="FA43" s="65" t="str">
        <f t="shared" si="149"/>
        <v/>
      </c>
      <c r="FB43" s="68" t="str">
        <f t="shared" si="84"/>
        <v/>
      </c>
      <c r="FC43" s="32"/>
      <c r="FD43" s="120"/>
      <c r="FE43" s="62" t="str">
        <f t="shared" si="28"/>
        <v/>
      </c>
      <c r="FF43" s="62" t="str">
        <f t="shared" si="85"/>
        <v/>
      </c>
      <c r="FG43" s="65" t="str">
        <f t="shared" si="150"/>
        <v/>
      </c>
      <c r="FH43" s="68" t="str">
        <f t="shared" si="86"/>
        <v/>
      </c>
      <c r="FI43" s="32"/>
      <c r="FJ43" s="120"/>
      <c r="FK43" s="62" t="str">
        <f t="shared" si="29"/>
        <v/>
      </c>
      <c r="FL43" s="62" t="str">
        <f t="shared" si="87"/>
        <v/>
      </c>
      <c r="FM43" s="65" t="str">
        <f t="shared" si="151"/>
        <v/>
      </c>
      <c r="FN43" s="68" t="str">
        <f t="shared" si="88"/>
        <v/>
      </c>
      <c r="FO43" s="32"/>
      <c r="FP43" s="120"/>
      <c r="FQ43" s="62" t="str">
        <f t="shared" si="30"/>
        <v/>
      </c>
      <c r="FR43" s="62" t="str">
        <f t="shared" si="89"/>
        <v/>
      </c>
      <c r="FS43" s="65" t="str">
        <f t="shared" si="152"/>
        <v/>
      </c>
      <c r="FT43" s="68" t="str">
        <f t="shared" si="90"/>
        <v/>
      </c>
      <c r="FU43" s="32"/>
      <c r="FV43" s="120"/>
      <c r="FW43" s="62" t="str">
        <f t="shared" si="31"/>
        <v/>
      </c>
      <c r="FX43" s="62" t="str">
        <f t="shared" si="91"/>
        <v/>
      </c>
      <c r="FY43" s="65" t="str">
        <f t="shared" si="153"/>
        <v/>
      </c>
      <c r="FZ43" s="68" t="str">
        <f t="shared" si="92"/>
        <v/>
      </c>
      <c r="GA43" s="32"/>
      <c r="GC43" s="7" t="str">
        <f t="shared" si="93"/>
        <v/>
      </c>
      <c r="GD43" s="7" t="str">
        <f t="shared" ca="1" si="32"/>
        <v/>
      </c>
      <c r="GT43" s="71" t="str">
        <f>IF(GT$9="", "", IF(AND(NOT('Personnel Details'!$N$11=""), $B43&gt;='Personnel Details'!$N$11), 'Personnel Details'!$O$11, IF(AND(NOT('Personnel Details'!$I$11=""), $B43&gt;='Personnel Details'!$I$11), 'Personnel Details'!$J$11, 'Personnel Details'!$E$11)))</f>
        <v/>
      </c>
      <c r="GU43" s="59" t="str">
        <f>IF(GT$9="", "", IF(AND(NOT('Personnel Details'!$N$11=""), $B43&gt;='Personnel Details'!$N$11), IF('Personnel Details'!$P$11="","", 'Personnel Details'!$P$11), IF(AND(NOT('Personnel Details'!$I$11=""), $B43&gt;='Personnel Details'!$I$11), IF('Personnel Details'!$K$11="", "", 'Personnel Details'!$K$11), IF('Personnel Details'!$F$11="", "", 'Personnel Details'!$F$11))))</f>
        <v/>
      </c>
      <c r="GV43" s="74" t="str">
        <f>IF(GT$9="", "", IF(AND(NOT('Personnel Details'!$N$11=""), $B43&gt;='Personnel Details'!$N$11), 'Personnel Details'!$Q$11, IF(AND(NOT('Personnel Details'!$I$11=""), $B43&gt;='Personnel Details'!$I$11), 'Personnel Details'!$L$11, 'Personnel Details'!$G$11)))</f>
        <v/>
      </c>
      <c r="GW43" s="59" t="str">
        <f t="shared" si="94"/>
        <v/>
      </c>
      <c r="GX43" s="53"/>
      <c r="GZ43" s="78" t="str">
        <f>IF(GZ$9="", "", IF(AND(NOT('Personnel Details'!$N$12=""), $B43&gt;='Personnel Details'!$N$12), 'Personnel Details'!$O$12, IF(AND(NOT('Personnel Details'!$I$12=""), $B43&gt;='Personnel Details'!$I$12), 'Personnel Details'!$J$12, 'Personnel Details'!$E$12)))</f>
        <v/>
      </c>
      <c r="HA43" s="59" t="str">
        <f>IF(GZ$9="", "", IF(AND(NOT('Personnel Details'!$N$12=""), $B43&gt;='Personnel Details'!$N$12), IF('Personnel Details'!$P$12="","", 'Personnel Details'!$P$12), IF(AND(NOT('Personnel Details'!$I$12=""), $B43&gt;='Personnel Details'!$I$12), IF('Personnel Details'!$K$12="", "", 'Personnel Details'!$K$12), IF('Personnel Details'!$F$12="", "", 'Personnel Details'!$F$12))))</f>
        <v/>
      </c>
      <c r="HB43" s="79" t="str">
        <f>IF(GZ$9="", "", IF(AND(NOT('Personnel Details'!$N$12=""), $B43&gt;='Personnel Details'!$N$12), 'Personnel Details'!$Q$12, IF(AND(NOT('Personnel Details'!$I$12=""), $B43&gt;='Personnel Details'!$I$12), 'Personnel Details'!$L$12, 'Personnel Details'!$G$12)))</f>
        <v/>
      </c>
      <c r="HC43" s="59" t="str">
        <f t="shared" si="95"/>
        <v/>
      </c>
      <c r="HD43" s="53"/>
      <c r="HF43" s="78" t="str">
        <f>IF(HF$9="", "", IF(AND(NOT('Personnel Details'!$N$13=""), $B43&gt;='Personnel Details'!$N$13), 'Personnel Details'!$O$13, IF(AND(NOT('Personnel Details'!$I$13=""), $B43&gt;='Personnel Details'!$I$13), 'Personnel Details'!$J$13, 'Personnel Details'!$E$13)))</f>
        <v/>
      </c>
      <c r="HG43" s="59" t="str">
        <f>IF(HF$9="", "", IF(AND(NOT('Personnel Details'!$N$13=""), $B43&gt;='Personnel Details'!$N$13), IF('Personnel Details'!$P$13="","", 'Personnel Details'!$P$13), IF(AND(NOT('Personnel Details'!$I$13=""), $B43&gt;='Personnel Details'!$I$13), IF('Personnel Details'!$K$13="", "", 'Personnel Details'!$K$13), IF('Personnel Details'!$F$13="", "", 'Personnel Details'!$F$13))))</f>
        <v/>
      </c>
      <c r="HH43" s="79" t="str">
        <f>IF(HF$9="", "", IF(AND(NOT('Personnel Details'!$N$13=""), $B43&gt;='Personnel Details'!$N$13), 'Personnel Details'!$Q$13, IF(AND(NOT('Personnel Details'!$I$13=""), $B43&gt;='Personnel Details'!$I$13), 'Personnel Details'!$L$13, 'Personnel Details'!$G$13)))</f>
        <v/>
      </c>
      <c r="HI43" s="59" t="str">
        <f t="shared" si="96"/>
        <v/>
      </c>
      <c r="HJ43" s="53"/>
      <c r="HL43" s="78" t="str">
        <f>IF(HL$9="", "", IF(AND(NOT('Personnel Details'!$N$14=""), $B43&gt;='Personnel Details'!$N$14), 'Personnel Details'!$O$14, IF(AND(NOT('Personnel Details'!$I$14=""), $B43&gt;='Personnel Details'!$I$14), 'Personnel Details'!$J$14, 'Personnel Details'!$E$14)))</f>
        <v/>
      </c>
      <c r="HM43" s="59" t="str">
        <f>IF(HL$9="", "", IF(AND(NOT('Personnel Details'!$N$14=""), $B43&gt;='Personnel Details'!$N$14), IF('Personnel Details'!$P$14="","", 'Personnel Details'!$P$14), IF(AND(NOT('Personnel Details'!$I$14=""), $B43&gt;='Personnel Details'!$I$14), IF('Personnel Details'!$K$14="", "", 'Personnel Details'!$K$14), IF('Personnel Details'!$F$14="", "", 'Personnel Details'!$F$14))))</f>
        <v/>
      </c>
      <c r="HN43" s="79" t="str">
        <f>IF(HL$9="", "", IF(AND(NOT('Personnel Details'!$N$14=""), $B43&gt;='Personnel Details'!$N$14), 'Personnel Details'!$Q$14, IF(AND(NOT('Personnel Details'!$I$14=""), $B43&gt;='Personnel Details'!$I$14), 'Personnel Details'!$L$14, 'Personnel Details'!$G$14)))</f>
        <v/>
      </c>
      <c r="HO43" s="59" t="str">
        <f t="shared" si="97"/>
        <v/>
      </c>
      <c r="HP43" s="53"/>
      <c r="HR43" s="78" t="str">
        <f>IF(HR$9="", "", IF(AND(NOT('Personnel Details'!$N$15=""), $B43&gt;='Personnel Details'!$N$15), 'Personnel Details'!$O$15, IF(AND(NOT('Personnel Details'!$I$15=""), $B43&gt;='Personnel Details'!$I$15), 'Personnel Details'!$J$15, 'Personnel Details'!$E$15)))</f>
        <v/>
      </c>
      <c r="HS43" s="59" t="str">
        <f>IF(HR$9="", "", IF(AND(NOT('Personnel Details'!$N$15=""), $B43&gt;='Personnel Details'!$N$15), IF('Personnel Details'!$P$15="","", 'Personnel Details'!$P$15), IF(AND(NOT('Personnel Details'!$I$15=""), $B43&gt;='Personnel Details'!$I$15), IF('Personnel Details'!$K$15="", "", 'Personnel Details'!$K$15), IF('Personnel Details'!$F$15="", "", 'Personnel Details'!$F$15))))</f>
        <v/>
      </c>
      <c r="HT43" s="79" t="str">
        <f>IF(HR$9="", "", IF(AND(NOT('Personnel Details'!$N$15=""), $B43&gt;='Personnel Details'!$N$15), 'Personnel Details'!$Q$15, IF(AND(NOT('Personnel Details'!$I$15=""), $B43&gt;='Personnel Details'!$I$15), 'Personnel Details'!$L$15, 'Personnel Details'!$G$15)))</f>
        <v/>
      </c>
      <c r="HU43" s="59" t="str">
        <f t="shared" si="98"/>
        <v/>
      </c>
      <c r="HV43" s="53"/>
      <c r="HX43" s="78" t="str">
        <f>IF(HX$9="", "", IF(AND(NOT('Personnel Details'!$N$16=""), $B43&gt;='Personnel Details'!$N$16), 'Personnel Details'!$O$16, IF(AND(NOT('Personnel Details'!$I$16=""), $B43&gt;='Personnel Details'!$I$16), 'Personnel Details'!$J$16, 'Personnel Details'!$E$16)))</f>
        <v/>
      </c>
      <c r="HY43" s="59" t="str">
        <f>IF(HX$9="", "", IF(AND(NOT('Personnel Details'!$N$16=""), $B43&gt;='Personnel Details'!$N$16), IF('Personnel Details'!$P$16="","", 'Personnel Details'!$P$16), IF(AND(NOT('Personnel Details'!$I$16=""), $B43&gt;='Personnel Details'!$I$16), IF('Personnel Details'!$K$16="", "", 'Personnel Details'!$K$16), IF('Personnel Details'!$F$16="", "", 'Personnel Details'!$F$16))))</f>
        <v/>
      </c>
      <c r="HZ43" s="79" t="str">
        <f>IF(HX$9="", "", IF(AND(NOT('Personnel Details'!$N$16=""), $B43&gt;='Personnel Details'!$N$16), 'Personnel Details'!$Q$16, IF(AND(NOT('Personnel Details'!$I$16=""), $B43&gt;='Personnel Details'!$I$16), 'Personnel Details'!$L$16, 'Personnel Details'!$G$16)))</f>
        <v/>
      </c>
      <c r="IA43" s="59" t="str">
        <f t="shared" si="99"/>
        <v/>
      </c>
      <c r="IB43" s="53"/>
      <c r="ID43" s="78" t="str">
        <f>IF(ID$9="", "", IF(AND(NOT('Personnel Details'!$N$17=""), $B43&gt;='Personnel Details'!$N$17), 'Personnel Details'!$O$17, IF(AND(NOT('Personnel Details'!$I$17=""), $B43&gt;='Personnel Details'!$I$17), 'Personnel Details'!$J$17, 'Personnel Details'!$E$17)))</f>
        <v/>
      </c>
      <c r="IE43" s="59" t="str">
        <f>IF(ID$9="", "", IF(AND(NOT('Personnel Details'!$N$17=""), $B43&gt;='Personnel Details'!$N$17), IF('Personnel Details'!$P$17="","", 'Personnel Details'!$P$17), IF(AND(NOT('Personnel Details'!$I$17=""), $B43&gt;='Personnel Details'!$I$17), IF('Personnel Details'!$K$17="", "", 'Personnel Details'!$K$17), IF('Personnel Details'!$F$17="", "", 'Personnel Details'!$F$17))))</f>
        <v/>
      </c>
      <c r="IF43" s="79" t="str">
        <f>IF(ID$9="", "", IF(AND(NOT('Personnel Details'!$N$17=""), $B43&gt;='Personnel Details'!$N$17), 'Personnel Details'!$Q$17, IF(AND(NOT('Personnel Details'!$I$17=""), $B43&gt;='Personnel Details'!$I$17), 'Personnel Details'!$L$17, 'Personnel Details'!$G$17)))</f>
        <v/>
      </c>
      <c r="IG43" s="59" t="str">
        <f t="shared" si="100"/>
        <v/>
      </c>
      <c r="IH43" s="53"/>
      <c r="IJ43" s="78" t="str">
        <f>IF(IJ$9="", "", IF(AND(NOT('Personnel Details'!$N$18=""), $B43&gt;='Personnel Details'!$N$18), 'Personnel Details'!$O$18, IF(AND(NOT('Personnel Details'!$I$18=""), $B43&gt;='Personnel Details'!$I$18), 'Personnel Details'!$J$18, 'Personnel Details'!$E$18)))</f>
        <v/>
      </c>
      <c r="IK43" s="59" t="str">
        <f>IF(IJ$9="", "", IF(AND(NOT('Personnel Details'!$N$18=""), $B43&gt;='Personnel Details'!$N$18), IF('Personnel Details'!$P$18="","", 'Personnel Details'!$P$18), IF(AND(NOT('Personnel Details'!$I$18=""), $B43&gt;='Personnel Details'!$I$18), IF('Personnel Details'!$K$18="", "", 'Personnel Details'!$K$18), IF('Personnel Details'!$F$18="", "", 'Personnel Details'!$F$18))))</f>
        <v/>
      </c>
      <c r="IL43" s="79" t="str">
        <f>IF(IJ$9="", "", IF(AND(NOT('Personnel Details'!$N$18=""), $B43&gt;='Personnel Details'!$N$18), 'Personnel Details'!$Q$18, IF(AND(NOT('Personnel Details'!$I$18=""), $B43&gt;='Personnel Details'!$I$18), 'Personnel Details'!$L$18, 'Personnel Details'!$G$18)))</f>
        <v/>
      </c>
      <c r="IM43" s="59" t="str">
        <f t="shared" si="101"/>
        <v/>
      </c>
      <c r="IN43" s="53"/>
      <c r="IP43" s="78" t="str">
        <f>IF(IP$9="", "", IF(AND(NOT('Personnel Details'!$N$19=""), $B43&gt;='Personnel Details'!$N$19), 'Personnel Details'!$O$19, IF(AND(NOT('Personnel Details'!$I$19=""), $B43&gt;='Personnel Details'!$I$19), 'Personnel Details'!$J$19, 'Personnel Details'!$E$19)))</f>
        <v/>
      </c>
      <c r="IQ43" s="59" t="str">
        <f>IF(IP$9="", "", IF(AND(NOT('Personnel Details'!$N$19=""), $B43&gt;='Personnel Details'!$N$19), IF('Personnel Details'!$P$19="","", 'Personnel Details'!$P$19), IF(AND(NOT('Personnel Details'!$I$19=""), $B43&gt;='Personnel Details'!$I$19), IF('Personnel Details'!$K$19="", "", 'Personnel Details'!$K$19), IF('Personnel Details'!$F$19="", "", 'Personnel Details'!$F$19))))</f>
        <v/>
      </c>
      <c r="IR43" s="79" t="str">
        <f>IF(IP$9="", "", IF(AND(NOT('Personnel Details'!$N$19=""), $B43&gt;='Personnel Details'!$N$19), 'Personnel Details'!$Q$19, IF(AND(NOT('Personnel Details'!$I$19=""), $B43&gt;='Personnel Details'!$I$19), 'Personnel Details'!$L$19, 'Personnel Details'!$G$19)))</f>
        <v/>
      </c>
      <c r="IS43" s="59" t="str">
        <f t="shared" si="102"/>
        <v/>
      </c>
      <c r="IT43" s="53"/>
      <c r="IV43" s="78" t="str">
        <f>IF(IV$9="", "", IF(AND(NOT('Personnel Details'!$N$20=""), $B43&gt;='Personnel Details'!$N$20), 'Personnel Details'!$O$20, IF(AND(NOT('Personnel Details'!$I$20=""), $B43&gt;='Personnel Details'!$I$20), 'Personnel Details'!$J$20, 'Personnel Details'!$E$20)))</f>
        <v/>
      </c>
      <c r="IW43" s="59" t="str">
        <f>IF(IV$9="", "", IF(AND(NOT('Personnel Details'!$N$20=""), $B43&gt;='Personnel Details'!$N$20), IF('Personnel Details'!$P$20="","", 'Personnel Details'!$P$20), IF(AND(NOT('Personnel Details'!$I$20=""), $B43&gt;='Personnel Details'!$I$20), IF('Personnel Details'!$K$20="", "", 'Personnel Details'!$K$20), IF('Personnel Details'!$F$20="", "", 'Personnel Details'!$F$20))))</f>
        <v/>
      </c>
      <c r="IX43" s="79" t="str">
        <f>IF(IV$9="", "", IF(AND(NOT('Personnel Details'!$N$20=""), $B43&gt;='Personnel Details'!$N$20), 'Personnel Details'!$Q$20, IF(AND(NOT('Personnel Details'!$I$20=""), $B43&gt;='Personnel Details'!$I$20), 'Personnel Details'!$L$20, 'Personnel Details'!$G$20)))</f>
        <v/>
      </c>
      <c r="IY43" s="59" t="str">
        <f t="shared" si="103"/>
        <v/>
      </c>
      <c r="IZ43" s="53"/>
      <c r="JB43" s="78" t="str">
        <f>IF(JB$9="", "", IF(AND(NOT('Personnel Details'!$N$21=""), $B43&gt;='Personnel Details'!$N$21), 'Personnel Details'!$O$21, IF(AND(NOT('Personnel Details'!$I$21=""), $B43&gt;='Personnel Details'!$I$21), 'Personnel Details'!$J$21, 'Personnel Details'!$E$21)))</f>
        <v/>
      </c>
      <c r="JC43" s="59" t="str">
        <f>IF(JB$9="", "", IF(AND(NOT('Personnel Details'!$N$21=""), $B43&gt;='Personnel Details'!$N$21), IF('Personnel Details'!$P$21="","", 'Personnel Details'!$P$21), IF(AND(NOT('Personnel Details'!$I$21=""), $B43&gt;='Personnel Details'!$I$21), IF('Personnel Details'!$K$21="", "", 'Personnel Details'!$K$21), IF('Personnel Details'!$F$21="", "", 'Personnel Details'!$F$21))))</f>
        <v/>
      </c>
      <c r="JD43" s="79" t="str">
        <f>IF(JB$9="", "", IF(AND(NOT('Personnel Details'!$N$21=""), $B43&gt;='Personnel Details'!$N$21), 'Personnel Details'!$Q$21, IF(AND(NOT('Personnel Details'!$I$21=""), $B43&gt;='Personnel Details'!$I$21), 'Personnel Details'!$L$21, 'Personnel Details'!$G$21)))</f>
        <v/>
      </c>
      <c r="JE43" s="59" t="str">
        <f t="shared" si="104"/>
        <v/>
      </c>
      <c r="JF43" s="53"/>
      <c r="JH43" s="78" t="str">
        <f>IF(JH$9="", "", IF(AND(NOT('Personnel Details'!$N$22=""), $B43&gt;='Personnel Details'!$N$22), 'Personnel Details'!$O$22, IF(AND(NOT('Personnel Details'!$I$22=""), $B43&gt;='Personnel Details'!$I$22), 'Personnel Details'!$J$22, 'Personnel Details'!$E$22)))</f>
        <v/>
      </c>
      <c r="JI43" s="59" t="str">
        <f>IF(JH$9="", "", IF(AND(NOT('Personnel Details'!$N$22=""), $B43&gt;='Personnel Details'!$N$22), IF('Personnel Details'!$P$22="","", 'Personnel Details'!$P$22), IF(AND(NOT('Personnel Details'!$I$22=""), $B43&gt;='Personnel Details'!$I$22), IF('Personnel Details'!$K$22="", "", 'Personnel Details'!$K$22), IF('Personnel Details'!$F$22="", "", 'Personnel Details'!$F$22))))</f>
        <v/>
      </c>
      <c r="JJ43" s="79" t="str">
        <f>IF(JH$9="", "", IF(AND(NOT('Personnel Details'!$N$22=""), $B43&gt;='Personnel Details'!$N$22), 'Personnel Details'!$Q$22, IF(AND(NOT('Personnel Details'!$I$22=""), $B43&gt;='Personnel Details'!$I$22), 'Personnel Details'!$L$22, 'Personnel Details'!$G$22)))</f>
        <v/>
      </c>
      <c r="JK43" s="59" t="str">
        <f t="shared" si="105"/>
        <v/>
      </c>
      <c r="JL43" s="53"/>
      <c r="JN43" s="78" t="str">
        <f>IF(JN$9="", "", IF(AND(NOT('Personnel Details'!$N$23=""), $B43&gt;='Personnel Details'!$N$23), 'Personnel Details'!$O$23, IF(AND(NOT('Personnel Details'!$I$23=""), $B43&gt;='Personnel Details'!$I$23), 'Personnel Details'!$J$23, 'Personnel Details'!$E$23)))</f>
        <v/>
      </c>
      <c r="JO43" s="59" t="str">
        <f>IF(JN$9="", "", IF(AND(NOT('Personnel Details'!$N$23=""), $B43&gt;='Personnel Details'!$N$23), IF('Personnel Details'!$P$23="","", 'Personnel Details'!$P$23), IF(AND(NOT('Personnel Details'!$I$23=""), $B43&gt;='Personnel Details'!$I$23), IF('Personnel Details'!$K$23="", "", 'Personnel Details'!$K$23), IF('Personnel Details'!$F$23="", "", 'Personnel Details'!$F$23))))</f>
        <v/>
      </c>
      <c r="JP43" s="79" t="str">
        <f>IF(JN$9="", "", IF(AND(NOT('Personnel Details'!$N$23=""), $B43&gt;='Personnel Details'!$N$23), 'Personnel Details'!$Q$23, IF(AND(NOT('Personnel Details'!$I$23=""), $B43&gt;='Personnel Details'!$I$23), 'Personnel Details'!$L$23, 'Personnel Details'!$G$23)))</f>
        <v/>
      </c>
      <c r="JQ43" s="59" t="str">
        <f t="shared" si="106"/>
        <v/>
      </c>
      <c r="JR43" s="53"/>
      <c r="JT43" s="78" t="str">
        <f>IF(JT$9="", "", IF(AND(NOT('Personnel Details'!$N$24=""), $B43&gt;='Personnel Details'!$N$24), 'Personnel Details'!$O$24, IF(AND(NOT('Personnel Details'!$I$24=""), $B43&gt;='Personnel Details'!$I$24), 'Personnel Details'!$J$24, 'Personnel Details'!$E$24)))</f>
        <v/>
      </c>
      <c r="JU43" s="59" t="str">
        <f>IF(JT$9="", "", IF(AND(NOT('Personnel Details'!$N$24=""), $B43&gt;='Personnel Details'!$N$24), IF('Personnel Details'!$P$24="","", 'Personnel Details'!$P$24), IF(AND(NOT('Personnel Details'!$I$24=""), $B43&gt;='Personnel Details'!$I$24), IF('Personnel Details'!$K$24="", "", 'Personnel Details'!$K$24), IF('Personnel Details'!$F$24="", "", 'Personnel Details'!$F$24))))</f>
        <v/>
      </c>
      <c r="JV43" s="79" t="str">
        <f>IF(JT$9="", "", IF(AND(NOT('Personnel Details'!$N$24=""), $B43&gt;='Personnel Details'!$N$24), 'Personnel Details'!$Q$24, IF(AND(NOT('Personnel Details'!$I$24=""), $B43&gt;='Personnel Details'!$I$24), 'Personnel Details'!$L$24, 'Personnel Details'!$G$24)))</f>
        <v/>
      </c>
      <c r="JW43" s="59" t="str">
        <f t="shared" si="107"/>
        <v/>
      </c>
      <c r="JX43" s="53"/>
      <c r="JZ43" s="78" t="str">
        <f>IF(JZ$9="", "", IF(AND(NOT('Personnel Details'!$N$25=""), $B43&gt;='Personnel Details'!$N$25), 'Personnel Details'!$O$25, IF(AND(NOT('Personnel Details'!$I$25=""), $B43&gt;='Personnel Details'!$I$25), 'Personnel Details'!$J$25, 'Personnel Details'!$E$25)))</f>
        <v/>
      </c>
      <c r="KA43" s="59" t="str">
        <f>IF(JZ$9="", "", IF(AND(NOT('Personnel Details'!$N$25=""), $B43&gt;='Personnel Details'!$N$25), IF('Personnel Details'!$P$25="","", 'Personnel Details'!$P$25), IF(AND(NOT('Personnel Details'!$I$25=""), $B43&gt;='Personnel Details'!$I$25), IF('Personnel Details'!$K$25="", "", 'Personnel Details'!$K$25), IF('Personnel Details'!$F$25="", "", 'Personnel Details'!$F$25))))</f>
        <v/>
      </c>
      <c r="KB43" s="79" t="str">
        <f>IF(JZ$9="", "", IF(AND(NOT('Personnel Details'!$N$25=""), $B43&gt;='Personnel Details'!$N$25), 'Personnel Details'!$Q$25, IF(AND(NOT('Personnel Details'!$I$25=""), $B43&gt;='Personnel Details'!$I$25), 'Personnel Details'!$L$25, 'Personnel Details'!$G$25)))</f>
        <v/>
      </c>
      <c r="KC43" s="59" t="str">
        <f t="shared" si="108"/>
        <v/>
      </c>
      <c r="KD43" s="53"/>
      <c r="KF43" s="78" t="str">
        <f>IF(KF$9="", "", IF(AND(NOT('Personnel Details'!$N$26=""), $B43&gt;='Personnel Details'!$N$26), 'Personnel Details'!$O$26, IF(AND(NOT('Personnel Details'!$I$26=""), $B43&gt;='Personnel Details'!$I$26), 'Personnel Details'!$J$26, 'Personnel Details'!$E$26)))</f>
        <v/>
      </c>
      <c r="KG43" s="59" t="str">
        <f>IF(KF$9="", "", IF(AND(NOT('Personnel Details'!$N$26=""), $B43&gt;='Personnel Details'!$N$26), IF('Personnel Details'!$P$26="","", 'Personnel Details'!$P$26), IF(AND(NOT('Personnel Details'!$I$26=""), $B43&gt;='Personnel Details'!$I$26), IF('Personnel Details'!$K$26="", "", 'Personnel Details'!$K$26), IF('Personnel Details'!$F$26="", "", 'Personnel Details'!$F$26))))</f>
        <v/>
      </c>
      <c r="KH43" s="79" t="str">
        <f>IF(KF$9="", "", IF(AND(NOT('Personnel Details'!$N$26=""), $B43&gt;='Personnel Details'!$N$26), 'Personnel Details'!$Q$26, IF(AND(NOT('Personnel Details'!$I$26=""), $B43&gt;='Personnel Details'!$I$26), 'Personnel Details'!$L$26, 'Personnel Details'!$G$26)))</f>
        <v/>
      </c>
      <c r="KI43" s="59" t="str">
        <f t="shared" si="109"/>
        <v/>
      </c>
      <c r="KJ43" s="53"/>
      <c r="KL43" s="78" t="str">
        <f>IF(KL$9="", "", IF(AND(NOT('Personnel Details'!$N$27=""), $B43&gt;='Personnel Details'!$N$27), 'Personnel Details'!$O$27, IF(AND(NOT('Personnel Details'!$I$27=""), $B43&gt;='Personnel Details'!$I$27), 'Personnel Details'!$J$27, 'Personnel Details'!$E$27)))</f>
        <v/>
      </c>
      <c r="KM43" s="59" t="str">
        <f>IF(KL$9="", "", IF(AND(NOT('Personnel Details'!$N$27=""), $B43&gt;='Personnel Details'!$N$27), IF('Personnel Details'!$P$27="","", 'Personnel Details'!$P$27), IF(AND(NOT('Personnel Details'!$I$27=""), $B43&gt;='Personnel Details'!$I$27), IF('Personnel Details'!$K$27="", "", 'Personnel Details'!$K$27), IF('Personnel Details'!$F$27="", "", 'Personnel Details'!$F$27))))</f>
        <v/>
      </c>
      <c r="KN43" s="79" t="str">
        <f>IF(KL$9="", "", IF(AND(NOT('Personnel Details'!$N$27=""), $B43&gt;='Personnel Details'!$N$27), 'Personnel Details'!$Q$27, IF(AND(NOT('Personnel Details'!$I$27=""), $B43&gt;='Personnel Details'!$I$27), 'Personnel Details'!$L$27, 'Personnel Details'!$G$27)))</f>
        <v/>
      </c>
      <c r="KO43" s="59" t="str">
        <f t="shared" si="110"/>
        <v/>
      </c>
      <c r="KP43" s="53"/>
      <c r="KR43" s="78" t="str">
        <f>IF(KR$9="", "", IF(AND(NOT('Personnel Details'!$N$28=""), $B43&gt;='Personnel Details'!$N$28), 'Personnel Details'!$O$28, IF(AND(NOT('Personnel Details'!$I$28=""), $B43&gt;='Personnel Details'!$I$28), 'Personnel Details'!$J$28, 'Personnel Details'!$E$28)))</f>
        <v/>
      </c>
      <c r="KS43" s="59" t="str">
        <f>IF(KR$9="", "", IF(AND(NOT('Personnel Details'!$N$28=""), $B43&gt;='Personnel Details'!$N$28), IF('Personnel Details'!$P$28="","", 'Personnel Details'!$P$28), IF(AND(NOT('Personnel Details'!$I$28=""), $B43&gt;='Personnel Details'!$I$28), IF('Personnel Details'!$K$28="", "", 'Personnel Details'!$K$28), IF('Personnel Details'!$F$28="", "", 'Personnel Details'!$F$28))))</f>
        <v/>
      </c>
      <c r="KT43" s="79" t="str">
        <f>IF(KR$9="", "", IF(AND(NOT('Personnel Details'!$N$28=""), $B43&gt;='Personnel Details'!$N$28), 'Personnel Details'!$Q$28, IF(AND(NOT('Personnel Details'!$I$28=""), $B43&gt;='Personnel Details'!$I$28), 'Personnel Details'!$L$28, 'Personnel Details'!$G$28)))</f>
        <v/>
      </c>
      <c r="KU43" s="59" t="str">
        <f t="shared" si="111"/>
        <v/>
      </c>
      <c r="KV43" s="53"/>
      <c r="KX43" s="78" t="str">
        <f>IF(KX$9="", "", IF(AND(NOT('Personnel Details'!$N$29=""), $B43&gt;='Personnel Details'!$N$29), 'Personnel Details'!$O$29, IF(AND(NOT('Personnel Details'!$I$29=""), $B43&gt;='Personnel Details'!$I$29), 'Personnel Details'!$J$29, 'Personnel Details'!$E$29)))</f>
        <v/>
      </c>
      <c r="KY43" s="59" t="str">
        <f>IF(KX$9="", "", IF(AND(NOT('Personnel Details'!$N$29=""), $B43&gt;='Personnel Details'!$N$29), IF('Personnel Details'!$P$29="","", 'Personnel Details'!$P$29), IF(AND(NOT('Personnel Details'!$I$29=""), $B43&gt;='Personnel Details'!$I$29), IF('Personnel Details'!$K$29="", "", 'Personnel Details'!$K$29), IF('Personnel Details'!$F$29="", "", 'Personnel Details'!$F$29))))</f>
        <v/>
      </c>
      <c r="KZ43" s="79" t="str">
        <f>IF(KX$9="", "", IF(AND(NOT('Personnel Details'!$N$29=""), $B43&gt;='Personnel Details'!$N$29), 'Personnel Details'!$Q$29, IF(AND(NOT('Personnel Details'!$I$29=""), $B43&gt;='Personnel Details'!$I$29), 'Personnel Details'!$L$29, 'Personnel Details'!$G$29)))</f>
        <v/>
      </c>
      <c r="LA43" s="59" t="str">
        <f t="shared" si="112"/>
        <v/>
      </c>
      <c r="LB43" s="53"/>
      <c r="LD43" s="78" t="str">
        <f>IF(LD$9="", "", IF(AND(NOT('Personnel Details'!$N$30=""), $B43&gt;='Personnel Details'!$N$30), 'Personnel Details'!$O$30, IF(AND(NOT('Personnel Details'!$I$30=""), $B43&gt;='Personnel Details'!$I$30), 'Personnel Details'!$J$30, 'Personnel Details'!$E$30)))</f>
        <v/>
      </c>
      <c r="LE43" s="59" t="str">
        <f>IF(LD$9="", "", IF(AND(NOT('Personnel Details'!$N$30=""), $B43&gt;='Personnel Details'!$N$30), IF('Personnel Details'!$P$30="","", 'Personnel Details'!$P$30), IF(AND(NOT('Personnel Details'!$I$30=""), $B43&gt;='Personnel Details'!$I$30), IF('Personnel Details'!$K$30="", "", 'Personnel Details'!$K$30), IF('Personnel Details'!$F$30="", "", 'Personnel Details'!$F$30))))</f>
        <v/>
      </c>
      <c r="LF43" s="79" t="str">
        <f>IF(LD$9="", "", IF(AND(NOT('Personnel Details'!$N$30=""), $B43&gt;='Personnel Details'!$N$30), 'Personnel Details'!$Q$30, IF(AND(NOT('Personnel Details'!$I$30=""), $B43&gt;='Personnel Details'!$I$30), 'Personnel Details'!$L$30, 'Personnel Details'!$G$30)))</f>
        <v/>
      </c>
      <c r="LG43" s="59" t="str">
        <f t="shared" si="113"/>
        <v/>
      </c>
      <c r="LH43" s="53"/>
      <c r="LJ43" s="78" t="str">
        <f>IF(LJ$9="", "", IF(AND(NOT('Personnel Details'!$N$31=""), $B43&gt;='Personnel Details'!$N$31), 'Personnel Details'!$O$31, IF(AND(NOT('Personnel Details'!$I$31=""), $B43&gt;='Personnel Details'!$I$31), 'Personnel Details'!$J$31, 'Personnel Details'!$E$31)))</f>
        <v/>
      </c>
      <c r="LK43" s="59" t="str">
        <f>IF(LJ$9="", "", IF(AND(NOT('Personnel Details'!$N$31=""), $B43&gt;='Personnel Details'!$N$31), IF('Personnel Details'!$P$31="","", 'Personnel Details'!$P$31), IF(AND(NOT('Personnel Details'!$I$31=""), $B43&gt;='Personnel Details'!$I$31), IF('Personnel Details'!$K$31="", "", 'Personnel Details'!$K$31), IF('Personnel Details'!$F$31="", "", 'Personnel Details'!$F$31))))</f>
        <v/>
      </c>
      <c r="LL43" s="79" t="str">
        <f>IF(LJ$9="", "", IF(AND(NOT('Personnel Details'!$N$31=""), $B43&gt;='Personnel Details'!$N$31), 'Personnel Details'!$Q$31, IF(AND(NOT('Personnel Details'!$I$31=""), $B43&gt;='Personnel Details'!$I$31), 'Personnel Details'!$L$31, 'Personnel Details'!$G$31)))</f>
        <v/>
      </c>
      <c r="LM43" s="59" t="str">
        <f t="shared" si="114"/>
        <v/>
      </c>
      <c r="LN43" s="53"/>
      <c r="LP43" s="78" t="str">
        <f>IF(LP$9="", "", IF(AND(NOT('Personnel Details'!$N$32=""), $B43&gt;='Personnel Details'!$N$32), 'Personnel Details'!$O$32, IF(AND(NOT('Personnel Details'!$I$32=""), $B43&gt;='Personnel Details'!$I$32), 'Personnel Details'!$J$32, 'Personnel Details'!$E$32)))</f>
        <v/>
      </c>
      <c r="LQ43" s="59" t="str">
        <f>IF(LP$9="", "", IF(AND(NOT('Personnel Details'!$N$32=""), $B43&gt;='Personnel Details'!$N$32), IF('Personnel Details'!$P$32="","", 'Personnel Details'!$P$32), IF(AND(NOT('Personnel Details'!$I$32=""), $B43&gt;='Personnel Details'!$I$32), IF('Personnel Details'!$K$32="", "", 'Personnel Details'!$K$32), IF('Personnel Details'!$F$32="", "", 'Personnel Details'!$F$32))))</f>
        <v/>
      </c>
      <c r="LR43" s="79" t="str">
        <f>IF(LP$9="", "", IF(AND(NOT('Personnel Details'!$N$32=""), $B43&gt;='Personnel Details'!$N$32), 'Personnel Details'!$Q$32, IF(AND(NOT('Personnel Details'!$I$32=""), $B43&gt;='Personnel Details'!$I$32), 'Personnel Details'!$L$32, 'Personnel Details'!$G$32)))</f>
        <v/>
      </c>
      <c r="LS43" s="59" t="str">
        <f t="shared" si="115"/>
        <v/>
      </c>
      <c r="LT43" s="53"/>
      <c r="LV43" s="78" t="str">
        <f>IF(LV$9="", "", IF(AND(NOT('Personnel Details'!$N$33=""), $B43&gt;='Personnel Details'!$N$33), 'Personnel Details'!$O$33, IF(AND(NOT('Personnel Details'!$I$33=""), $B43&gt;='Personnel Details'!$I$33), 'Personnel Details'!$J$33, 'Personnel Details'!$E$33)))</f>
        <v/>
      </c>
      <c r="LW43" s="59" t="str">
        <f>IF(LV$9="", "", IF(AND(NOT('Personnel Details'!$N$33=""), $B43&gt;='Personnel Details'!$N$33), IF('Personnel Details'!$P$33="","", 'Personnel Details'!$P$33), IF(AND(NOT('Personnel Details'!$I$33=""), $B43&gt;='Personnel Details'!$I$33), IF('Personnel Details'!$K$33="", "", 'Personnel Details'!$K$33), IF('Personnel Details'!$F$33="", "", 'Personnel Details'!$F$33))))</f>
        <v/>
      </c>
      <c r="LX43" s="79" t="str">
        <f>IF(LV$9="", "", IF(AND(NOT('Personnel Details'!$N$33=""), $B43&gt;='Personnel Details'!$N$33), 'Personnel Details'!$Q$33, IF(AND(NOT('Personnel Details'!$I$33=""), $B43&gt;='Personnel Details'!$I$33), 'Personnel Details'!$L$33, 'Personnel Details'!$G$33)))</f>
        <v/>
      </c>
      <c r="LY43" s="59" t="str">
        <f t="shared" si="116"/>
        <v/>
      </c>
      <c r="LZ43" s="53"/>
      <c r="MB43" s="78" t="str">
        <f>IF(MB$9="", "", IF(AND(NOT('Personnel Details'!$N$34=""), $B43&gt;='Personnel Details'!$N$34), 'Personnel Details'!$O$34, IF(AND(NOT('Personnel Details'!$I$34=""), $B43&gt;='Personnel Details'!$I$34), 'Personnel Details'!$J$34, 'Personnel Details'!$E$34)))</f>
        <v/>
      </c>
      <c r="MC43" s="59" t="str">
        <f>IF(MB$9="", "", IF(AND(NOT('Personnel Details'!$N$34=""), $B43&gt;='Personnel Details'!$N$34), IF('Personnel Details'!$P$34="","", 'Personnel Details'!$P$34), IF(AND(NOT('Personnel Details'!$I$34=""), $B43&gt;='Personnel Details'!$I$34), IF('Personnel Details'!$K$34="", "", 'Personnel Details'!$K$34), IF('Personnel Details'!$F$34="", "", 'Personnel Details'!$F$34))))</f>
        <v/>
      </c>
      <c r="MD43" s="79" t="str">
        <f>IF(MB$9="", "", IF(AND(NOT('Personnel Details'!$N$34=""), $B43&gt;='Personnel Details'!$N$34), 'Personnel Details'!$Q$34, IF(AND(NOT('Personnel Details'!$I$34=""), $B43&gt;='Personnel Details'!$I$34), 'Personnel Details'!$L$34, 'Personnel Details'!$G$34)))</f>
        <v/>
      </c>
      <c r="ME43" s="59" t="str">
        <f t="shared" si="117"/>
        <v/>
      </c>
      <c r="MF43" s="53"/>
      <c r="MH43" s="78" t="str">
        <f>IF(MH$9="", "", IF(AND(NOT('Personnel Details'!$N$35=""), $B43&gt;='Personnel Details'!$N$35), 'Personnel Details'!$O$35, IF(AND(NOT('Personnel Details'!$I$35=""), $B43&gt;='Personnel Details'!$I$35), 'Personnel Details'!$J$35, 'Personnel Details'!$E$35)))</f>
        <v/>
      </c>
      <c r="MI43" s="59" t="str">
        <f>IF(MH$9="", "", IF(AND(NOT('Personnel Details'!$N$35=""), $B43&gt;='Personnel Details'!$N$35), IF('Personnel Details'!$P$35="","", 'Personnel Details'!$P$35), IF(AND(NOT('Personnel Details'!$I$35=""), $B43&gt;='Personnel Details'!$I$35), IF('Personnel Details'!$K$35="", "", 'Personnel Details'!$K$35), IF('Personnel Details'!$F$35="", "", 'Personnel Details'!$F$35))))</f>
        <v/>
      </c>
      <c r="MJ43" s="79" t="str">
        <f>IF(MH$9="", "", IF(AND(NOT('Personnel Details'!$N$35=""), $B43&gt;='Personnel Details'!$N$35), 'Personnel Details'!$Q$35, IF(AND(NOT('Personnel Details'!$I$35=""), $B43&gt;='Personnel Details'!$I$35), 'Personnel Details'!$L$35, 'Personnel Details'!$G$35)))</f>
        <v/>
      </c>
      <c r="MK43" s="59" t="str">
        <f t="shared" si="118"/>
        <v/>
      </c>
      <c r="ML43" s="53"/>
      <c r="MN43" s="78" t="str">
        <f>IF(MN$9="", "", IF(AND(NOT('Personnel Details'!$N$36=""), $B43&gt;='Personnel Details'!$N$36), 'Personnel Details'!$O$36, IF(AND(NOT('Personnel Details'!$I$36=""), $B43&gt;='Personnel Details'!$I$36), 'Personnel Details'!$J$36, 'Personnel Details'!$E$36)))</f>
        <v/>
      </c>
      <c r="MO43" s="59" t="str">
        <f>IF(MN$9="", "", IF(AND(NOT('Personnel Details'!$N$36=""), $B43&gt;='Personnel Details'!$N$36), IF('Personnel Details'!$P$36="","", 'Personnel Details'!$P$36), IF(AND(NOT('Personnel Details'!$I$36=""), $B43&gt;='Personnel Details'!$I$36), IF('Personnel Details'!$K$36="", "", 'Personnel Details'!$K$36), IF('Personnel Details'!$F$36="", "", 'Personnel Details'!$F$36))))</f>
        <v/>
      </c>
      <c r="MP43" s="79" t="str">
        <f>IF(MN$9="", "", IF(AND(NOT('Personnel Details'!$N$36=""), $B43&gt;='Personnel Details'!$N$36), 'Personnel Details'!$Q$36, IF(AND(NOT('Personnel Details'!$I$36=""), $B43&gt;='Personnel Details'!$I$36), 'Personnel Details'!$L$36, 'Personnel Details'!$G$36)))</f>
        <v/>
      </c>
      <c r="MQ43" s="59" t="str">
        <f t="shared" si="119"/>
        <v/>
      </c>
      <c r="MR43" s="53"/>
      <c r="MT43" s="78" t="str">
        <f>IF(MT$9="", "", IF(AND(NOT('Personnel Details'!$N$37=""), $B43&gt;='Personnel Details'!$N$37), 'Personnel Details'!$O$37, IF(AND(NOT('Personnel Details'!$I$37=""), $B43&gt;='Personnel Details'!$I$37), 'Personnel Details'!$J$37, 'Personnel Details'!$E$37)))</f>
        <v/>
      </c>
      <c r="MU43" s="59" t="str">
        <f>IF(MT$9="", "", IF(AND(NOT('Personnel Details'!$N$37=""), $B43&gt;='Personnel Details'!$N$37), IF('Personnel Details'!$P$37="","", 'Personnel Details'!$P$37), IF(AND(NOT('Personnel Details'!$I$37=""), $B43&gt;='Personnel Details'!$I$37), IF('Personnel Details'!$K$37="", "", 'Personnel Details'!$K$37), IF('Personnel Details'!$F$37="", "", 'Personnel Details'!$F$37))))</f>
        <v/>
      </c>
      <c r="MV43" s="79" t="str">
        <f>IF(MT$9="", "", IF(AND(NOT('Personnel Details'!$N$37=""), $B43&gt;='Personnel Details'!$N$37), 'Personnel Details'!$Q$37, IF(AND(NOT('Personnel Details'!$I$37=""), $B43&gt;='Personnel Details'!$I$37), 'Personnel Details'!$L$37, 'Personnel Details'!$G$37)))</f>
        <v/>
      </c>
      <c r="MW43" s="59" t="str">
        <f t="shared" si="120"/>
        <v/>
      </c>
      <c r="MX43" s="53"/>
      <c r="MZ43" s="78" t="str">
        <f>IF(MZ$9="", "", IF(AND(NOT('Personnel Details'!$N$38=""), $B43&gt;='Personnel Details'!$N$38), 'Personnel Details'!$O$38, IF(AND(NOT('Personnel Details'!$I$38=""), $B43&gt;='Personnel Details'!$I$38), 'Personnel Details'!$J$38, 'Personnel Details'!$E$38)))</f>
        <v/>
      </c>
      <c r="NA43" s="59" t="str">
        <f>IF(MZ$9="", "", IF(AND(NOT('Personnel Details'!$N$38=""), $B43&gt;='Personnel Details'!$N$38), IF('Personnel Details'!$P$38="","", 'Personnel Details'!$P$38), IF(AND(NOT('Personnel Details'!$I$38=""), $B43&gt;='Personnel Details'!$I$38), IF('Personnel Details'!$K$38="", "", 'Personnel Details'!$K$38), IF('Personnel Details'!$F$38="", "", 'Personnel Details'!$F$38))))</f>
        <v/>
      </c>
      <c r="NB43" s="79" t="str">
        <f>IF(MZ$9="", "", IF(AND(NOT('Personnel Details'!$N$38=""), $B43&gt;='Personnel Details'!$N$38), 'Personnel Details'!$Q$38, IF(AND(NOT('Personnel Details'!$I$38=""), $B43&gt;='Personnel Details'!$I$38), 'Personnel Details'!$L$38, 'Personnel Details'!$G$38)))</f>
        <v/>
      </c>
      <c r="NC43" s="59" t="str">
        <f t="shared" si="121"/>
        <v/>
      </c>
      <c r="ND43" s="53"/>
      <c r="NF43" s="78" t="str">
        <f>IF(NF$9="", "", IF(AND(NOT('Personnel Details'!$N$39=""), $B43&gt;='Personnel Details'!$N$39), 'Personnel Details'!$O$39, IF(AND(NOT('Personnel Details'!$I$39=""), $B43&gt;='Personnel Details'!$I$39), 'Personnel Details'!$J$39, 'Personnel Details'!$E$39)))</f>
        <v/>
      </c>
      <c r="NG43" s="59" t="str">
        <f>IF(NF$9="", "", IF(AND(NOT('Personnel Details'!$N$39=""), $B43&gt;='Personnel Details'!$N$39), IF('Personnel Details'!$P$39="","", 'Personnel Details'!$P$39), IF(AND(NOT('Personnel Details'!$I$39=""), $B43&gt;='Personnel Details'!$I$39), IF('Personnel Details'!$K$39="", "", 'Personnel Details'!$K$39), IF('Personnel Details'!$F$39="", "", 'Personnel Details'!$F$39))))</f>
        <v/>
      </c>
      <c r="NH43" s="79" t="str">
        <f>IF(NF$9="", "", IF(AND(NOT('Personnel Details'!$N$39=""), $B43&gt;='Personnel Details'!$N$39), 'Personnel Details'!$Q$39, IF(AND(NOT('Personnel Details'!$I$39=""), $B43&gt;='Personnel Details'!$I$39), 'Personnel Details'!$L$39, 'Personnel Details'!$G$39)))</f>
        <v/>
      </c>
      <c r="NI43" s="59" t="str">
        <f t="shared" si="122"/>
        <v/>
      </c>
      <c r="NJ43" s="53"/>
      <c r="NL43" s="78" t="str">
        <f>IF(NL$9="", "", IF(AND(NOT('Personnel Details'!$N$40=""), $B43&gt;='Personnel Details'!$N$40), 'Personnel Details'!$O$40, IF(AND(NOT('Personnel Details'!$I$40=""), $B43&gt;='Personnel Details'!$I$40), 'Personnel Details'!$J$40, 'Personnel Details'!$E$40)))</f>
        <v/>
      </c>
      <c r="NM43" s="59" t="str">
        <f>IF(NL$9="", "", IF(AND(NOT('Personnel Details'!$N$40=""), $B43&gt;='Personnel Details'!$N$40), IF('Personnel Details'!$P$40="","", 'Personnel Details'!$P$40), IF(AND(NOT('Personnel Details'!$I$40=""), $B43&gt;='Personnel Details'!$I$40), IF('Personnel Details'!$K$40="", "", 'Personnel Details'!$K$40), IF('Personnel Details'!$F$40="", "", 'Personnel Details'!$F$40))))</f>
        <v/>
      </c>
      <c r="NN43" s="79" t="str">
        <f>IF(NL$9="", "", IF(AND(NOT('Personnel Details'!$N$40=""), $B43&gt;='Personnel Details'!$N$40), 'Personnel Details'!$Q$40, IF(AND(NOT('Personnel Details'!$I$40=""), $B43&gt;='Personnel Details'!$I$40), 'Personnel Details'!$L$40, 'Personnel Details'!$G$40)))</f>
        <v/>
      </c>
      <c r="NO43" s="59" t="str">
        <f t="shared" si="123"/>
        <v/>
      </c>
      <c r="NP43" s="53"/>
    </row>
    <row r="44" spans="1:380" x14ac:dyDescent="0.25">
      <c r="A44" s="32"/>
      <c r="B44" s="113" t="str">
        <f>IFERROR(IF(B43+1&gt;'Personnel Details'!$U$5, "", B43+1), "")</f>
        <v/>
      </c>
      <c r="C44" s="32"/>
      <c r="D44" s="120"/>
      <c r="E44" s="13" t="str">
        <f t="shared" si="2"/>
        <v/>
      </c>
      <c r="F44" s="13" t="str">
        <f t="shared" si="33"/>
        <v/>
      </c>
      <c r="G44" s="56" t="str">
        <f t="shared" si="124"/>
        <v/>
      </c>
      <c r="H44" s="16" t="str">
        <f t="shared" si="34"/>
        <v/>
      </c>
      <c r="I44" s="32"/>
      <c r="J44" s="120"/>
      <c r="K44" s="62" t="str">
        <f t="shared" si="3"/>
        <v/>
      </c>
      <c r="L44" s="62" t="str">
        <f t="shared" si="35"/>
        <v/>
      </c>
      <c r="M44" s="65" t="str">
        <f t="shared" si="125"/>
        <v/>
      </c>
      <c r="N44" s="68" t="str">
        <f t="shared" si="36"/>
        <v/>
      </c>
      <c r="O44" s="32"/>
      <c r="P44" s="120"/>
      <c r="Q44" s="62" t="str">
        <f t="shared" si="4"/>
        <v/>
      </c>
      <c r="R44" s="62" t="str">
        <f t="shared" si="37"/>
        <v/>
      </c>
      <c r="S44" s="65" t="str">
        <f t="shared" si="126"/>
        <v/>
      </c>
      <c r="T44" s="68" t="str">
        <f t="shared" si="38"/>
        <v/>
      </c>
      <c r="U44" s="32"/>
      <c r="V44" s="120"/>
      <c r="W44" s="62" t="str">
        <f t="shared" si="5"/>
        <v/>
      </c>
      <c r="X44" s="62" t="str">
        <f t="shared" si="39"/>
        <v/>
      </c>
      <c r="Y44" s="65" t="str">
        <f t="shared" si="127"/>
        <v/>
      </c>
      <c r="Z44" s="68" t="str">
        <f t="shared" si="40"/>
        <v/>
      </c>
      <c r="AA44" s="32"/>
      <c r="AB44" s="120"/>
      <c r="AC44" s="62" t="str">
        <f t="shared" si="6"/>
        <v/>
      </c>
      <c r="AD44" s="62" t="str">
        <f t="shared" si="41"/>
        <v/>
      </c>
      <c r="AE44" s="65" t="str">
        <f t="shared" si="128"/>
        <v/>
      </c>
      <c r="AF44" s="68" t="str">
        <f t="shared" si="42"/>
        <v/>
      </c>
      <c r="AG44" s="32"/>
      <c r="AH44" s="120"/>
      <c r="AI44" s="62" t="str">
        <f t="shared" si="7"/>
        <v/>
      </c>
      <c r="AJ44" s="62" t="str">
        <f t="shared" si="43"/>
        <v/>
      </c>
      <c r="AK44" s="65" t="str">
        <f t="shared" si="129"/>
        <v/>
      </c>
      <c r="AL44" s="68" t="str">
        <f t="shared" si="44"/>
        <v/>
      </c>
      <c r="AM44" s="32"/>
      <c r="AN44" s="120"/>
      <c r="AO44" s="62" t="str">
        <f t="shared" si="8"/>
        <v/>
      </c>
      <c r="AP44" s="62" t="str">
        <f t="shared" si="45"/>
        <v/>
      </c>
      <c r="AQ44" s="65" t="str">
        <f t="shared" si="130"/>
        <v/>
      </c>
      <c r="AR44" s="68" t="str">
        <f t="shared" si="46"/>
        <v/>
      </c>
      <c r="AS44" s="32"/>
      <c r="AT44" s="120"/>
      <c r="AU44" s="62" t="str">
        <f t="shared" si="9"/>
        <v/>
      </c>
      <c r="AV44" s="62" t="str">
        <f t="shared" si="47"/>
        <v/>
      </c>
      <c r="AW44" s="65" t="str">
        <f t="shared" si="131"/>
        <v/>
      </c>
      <c r="AX44" s="68" t="str">
        <f t="shared" si="48"/>
        <v/>
      </c>
      <c r="AY44" s="32"/>
      <c r="AZ44" s="120"/>
      <c r="BA44" s="62" t="str">
        <f t="shared" si="10"/>
        <v/>
      </c>
      <c r="BB44" s="62" t="str">
        <f t="shared" si="49"/>
        <v/>
      </c>
      <c r="BC44" s="65" t="str">
        <f t="shared" si="132"/>
        <v/>
      </c>
      <c r="BD44" s="68" t="str">
        <f t="shared" si="50"/>
        <v/>
      </c>
      <c r="BE44" s="32"/>
      <c r="BF44" s="120"/>
      <c r="BG44" s="62" t="str">
        <f t="shared" si="11"/>
        <v/>
      </c>
      <c r="BH44" s="62" t="str">
        <f t="shared" si="51"/>
        <v/>
      </c>
      <c r="BI44" s="65" t="str">
        <f t="shared" si="133"/>
        <v/>
      </c>
      <c r="BJ44" s="68" t="str">
        <f t="shared" si="52"/>
        <v/>
      </c>
      <c r="BK44" s="32"/>
      <c r="BL44" s="120"/>
      <c r="BM44" s="62" t="str">
        <f t="shared" si="12"/>
        <v/>
      </c>
      <c r="BN44" s="62" t="str">
        <f t="shared" si="53"/>
        <v/>
      </c>
      <c r="BO44" s="65" t="str">
        <f t="shared" si="134"/>
        <v/>
      </c>
      <c r="BP44" s="68" t="str">
        <f t="shared" si="54"/>
        <v/>
      </c>
      <c r="BQ44" s="32"/>
      <c r="BR44" s="120"/>
      <c r="BS44" s="62" t="str">
        <f t="shared" si="13"/>
        <v/>
      </c>
      <c r="BT44" s="62" t="str">
        <f t="shared" si="55"/>
        <v/>
      </c>
      <c r="BU44" s="65" t="str">
        <f t="shared" si="135"/>
        <v/>
      </c>
      <c r="BV44" s="68" t="str">
        <f t="shared" si="56"/>
        <v/>
      </c>
      <c r="BW44" s="32"/>
      <c r="BX44" s="120"/>
      <c r="BY44" s="62" t="str">
        <f t="shared" si="14"/>
        <v/>
      </c>
      <c r="BZ44" s="62" t="str">
        <f t="shared" si="57"/>
        <v/>
      </c>
      <c r="CA44" s="65" t="str">
        <f t="shared" si="136"/>
        <v/>
      </c>
      <c r="CB44" s="68" t="str">
        <f t="shared" si="58"/>
        <v/>
      </c>
      <c r="CC44" s="32"/>
      <c r="CD44" s="120"/>
      <c r="CE44" s="62" t="str">
        <f t="shared" si="15"/>
        <v/>
      </c>
      <c r="CF44" s="62" t="str">
        <f t="shared" si="59"/>
        <v/>
      </c>
      <c r="CG44" s="65" t="str">
        <f t="shared" si="137"/>
        <v/>
      </c>
      <c r="CH44" s="68" t="str">
        <f t="shared" si="60"/>
        <v/>
      </c>
      <c r="CI44" s="32"/>
      <c r="CJ44" s="120"/>
      <c r="CK44" s="62" t="str">
        <f t="shared" si="16"/>
        <v/>
      </c>
      <c r="CL44" s="62" t="str">
        <f t="shared" si="61"/>
        <v/>
      </c>
      <c r="CM44" s="65" t="str">
        <f t="shared" si="138"/>
        <v/>
      </c>
      <c r="CN44" s="68" t="str">
        <f t="shared" si="62"/>
        <v/>
      </c>
      <c r="CO44" s="32"/>
      <c r="CP44" s="120"/>
      <c r="CQ44" s="62" t="str">
        <f t="shared" si="17"/>
        <v/>
      </c>
      <c r="CR44" s="62" t="str">
        <f t="shared" si="63"/>
        <v/>
      </c>
      <c r="CS44" s="65" t="str">
        <f t="shared" si="139"/>
        <v/>
      </c>
      <c r="CT44" s="68" t="str">
        <f t="shared" si="64"/>
        <v/>
      </c>
      <c r="CU44" s="32"/>
      <c r="CV44" s="120"/>
      <c r="CW44" s="62" t="str">
        <f t="shared" si="18"/>
        <v/>
      </c>
      <c r="CX44" s="62" t="str">
        <f t="shared" si="65"/>
        <v/>
      </c>
      <c r="CY44" s="65" t="str">
        <f t="shared" si="140"/>
        <v/>
      </c>
      <c r="CZ44" s="68" t="str">
        <f t="shared" si="66"/>
        <v/>
      </c>
      <c r="DA44" s="32"/>
      <c r="DB44" s="120"/>
      <c r="DC44" s="62" t="str">
        <f t="shared" si="19"/>
        <v/>
      </c>
      <c r="DD44" s="62" t="str">
        <f t="shared" si="67"/>
        <v/>
      </c>
      <c r="DE44" s="65" t="str">
        <f t="shared" si="141"/>
        <v/>
      </c>
      <c r="DF44" s="68" t="str">
        <f t="shared" si="68"/>
        <v/>
      </c>
      <c r="DG44" s="32"/>
      <c r="DH44" s="120"/>
      <c r="DI44" s="62" t="str">
        <f t="shared" si="20"/>
        <v/>
      </c>
      <c r="DJ44" s="62" t="str">
        <f t="shared" si="69"/>
        <v/>
      </c>
      <c r="DK44" s="65" t="str">
        <f t="shared" si="142"/>
        <v/>
      </c>
      <c r="DL44" s="68" t="str">
        <f t="shared" si="70"/>
        <v/>
      </c>
      <c r="DM44" s="32"/>
      <c r="DN44" s="120"/>
      <c r="DO44" s="62" t="str">
        <f t="shared" si="21"/>
        <v/>
      </c>
      <c r="DP44" s="62" t="str">
        <f t="shared" si="71"/>
        <v/>
      </c>
      <c r="DQ44" s="65" t="str">
        <f t="shared" si="143"/>
        <v/>
      </c>
      <c r="DR44" s="68" t="str">
        <f t="shared" si="72"/>
        <v/>
      </c>
      <c r="DS44" s="32"/>
      <c r="DT44" s="120"/>
      <c r="DU44" s="62" t="str">
        <f t="shared" si="22"/>
        <v/>
      </c>
      <c r="DV44" s="62" t="str">
        <f t="shared" si="73"/>
        <v/>
      </c>
      <c r="DW44" s="65" t="str">
        <f t="shared" si="144"/>
        <v/>
      </c>
      <c r="DX44" s="68" t="str">
        <f t="shared" si="74"/>
        <v/>
      </c>
      <c r="DY44" s="32"/>
      <c r="DZ44" s="120"/>
      <c r="EA44" s="62" t="str">
        <f t="shared" si="23"/>
        <v/>
      </c>
      <c r="EB44" s="62" t="str">
        <f t="shared" si="75"/>
        <v/>
      </c>
      <c r="EC44" s="65" t="str">
        <f t="shared" si="145"/>
        <v/>
      </c>
      <c r="ED44" s="68" t="str">
        <f t="shared" si="76"/>
        <v/>
      </c>
      <c r="EE44" s="32"/>
      <c r="EF44" s="120"/>
      <c r="EG44" s="62" t="str">
        <f t="shared" si="24"/>
        <v/>
      </c>
      <c r="EH44" s="62" t="str">
        <f t="shared" si="77"/>
        <v/>
      </c>
      <c r="EI44" s="65" t="str">
        <f t="shared" si="146"/>
        <v/>
      </c>
      <c r="EJ44" s="68" t="str">
        <f t="shared" si="78"/>
        <v/>
      </c>
      <c r="EK44" s="32"/>
      <c r="EL44" s="120"/>
      <c r="EM44" s="62" t="str">
        <f t="shared" si="25"/>
        <v/>
      </c>
      <c r="EN44" s="62" t="str">
        <f t="shared" si="79"/>
        <v/>
      </c>
      <c r="EO44" s="65" t="str">
        <f t="shared" si="147"/>
        <v/>
      </c>
      <c r="EP44" s="68" t="str">
        <f t="shared" si="80"/>
        <v/>
      </c>
      <c r="EQ44" s="32"/>
      <c r="ER44" s="120"/>
      <c r="ES44" s="62" t="str">
        <f t="shared" si="26"/>
        <v/>
      </c>
      <c r="ET44" s="62" t="str">
        <f t="shared" si="81"/>
        <v/>
      </c>
      <c r="EU44" s="65" t="str">
        <f t="shared" si="148"/>
        <v/>
      </c>
      <c r="EV44" s="68" t="str">
        <f t="shared" si="82"/>
        <v/>
      </c>
      <c r="EW44" s="32"/>
      <c r="EX44" s="120"/>
      <c r="EY44" s="62" t="str">
        <f t="shared" si="27"/>
        <v/>
      </c>
      <c r="EZ44" s="62" t="str">
        <f t="shared" si="83"/>
        <v/>
      </c>
      <c r="FA44" s="65" t="str">
        <f t="shared" si="149"/>
        <v/>
      </c>
      <c r="FB44" s="68" t="str">
        <f t="shared" si="84"/>
        <v/>
      </c>
      <c r="FC44" s="32"/>
      <c r="FD44" s="120"/>
      <c r="FE44" s="62" t="str">
        <f t="shared" si="28"/>
        <v/>
      </c>
      <c r="FF44" s="62" t="str">
        <f t="shared" si="85"/>
        <v/>
      </c>
      <c r="FG44" s="65" t="str">
        <f t="shared" si="150"/>
        <v/>
      </c>
      <c r="FH44" s="68" t="str">
        <f t="shared" si="86"/>
        <v/>
      </c>
      <c r="FI44" s="32"/>
      <c r="FJ44" s="120"/>
      <c r="FK44" s="62" t="str">
        <f t="shared" si="29"/>
        <v/>
      </c>
      <c r="FL44" s="62" t="str">
        <f t="shared" si="87"/>
        <v/>
      </c>
      <c r="FM44" s="65" t="str">
        <f t="shared" si="151"/>
        <v/>
      </c>
      <c r="FN44" s="68" t="str">
        <f t="shared" si="88"/>
        <v/>
      </c>
      <c r="FO44" s="32"/>
      <c r="FP44" s="120"/>
      <c r="FQ44" s="62" t="str">
        <f t="shared" si="30"/>
        <v/>
      </c>
      <c r="FR44" s="62" t="str">
        <f t="shared" si="89"/>
        <v/>
      </c>
      <c r="FS44" s="65" t="str">
        <f t="shared" si="152"/>
        <v/>
      </c>
      <c r="FT44" s="68" t="str">
        <f t="shared" si="90"/>
        <v/>
      </c>
      <c r="FU44" s="32"/>
      <c r="FV44" s="120"/>
      <c r="FW44" s="62" t="str">
        <f t="shared" si="31"/>
        <v/>
      </c>
      <c r="FX44" s="62" t="str">
        <f t="shared" si="91"/>
        <v/>
      </c>
      <c r="FY44" s="65" t="str">
        <f t="shared" si="153"/>
        <v/>
      </c>
      <c r="FZ44" s="68" t="str">
        <f t="shared" si="92"/>
        <v/>
      </c>
      <c r="GA44" s="32"/>
      <c r="GC44" s="7" t="str">
        <f t="shared" si="93"/>
        <v/>
      </c>
      <c r="GD44" s="7" t="str">
        <f t="shared" ca="1" si="32"/>
        <v/>
      </c>
      <c r="GT44" s="71" t="str">
        <f>IF(GT$9="", "", IF(AND(NOT('Personnel Details'!$N$11=""), $B44&gt;='Personnel Details'!$N$11), 'Personnel Details'!$O$11, IF(AND(NOT('Personnel Details'!$I$11=""), $B44&gt;='Personnel Details'!$I$11), 'Personnel Details'!$J$11, 'Personnel Details'!$E$11)))</f>
        <v/>
      </c>
      <c r="GU44" s="59" t="str">
        <f>IF(GT$9="", "", IF(AND(NOT('Personnel Details'!$N$11=""), $B44&gt;='Personnel Details'!$N$11), IF('Personnel Details'!$P$11="","", 'Personnel Details'!$P$11), IF(AND(NOT('Personnel Details'!$I$11=""), $B44&gt;='Personnel Details'!$I$11), IF('Personnel Details'!$K$11="", "", 'Personnel Details'!$K$11), IF('Personnel Details'!$F$11="", "", 'Personnel Details'!$F$11))))</f>
        <v/>
      </c>
      <c r="GV44" s="74" t="str">
        <f>IF(GT$9="", "", IF(AND(NOT('Personnel Details'!$N$11=""), $B44&gt;='Personnel Details'!$N$11), 'Personnel Details'!$Q$11, IF(AND(NOT('Personnel Details'!$I$11=""), $B44&gt;='Personnel Details'!$I$11), 'Personnel Details'!$L$11, 'Personnel Details'!$G$11)))</f>
        <v/>
      </c>
      <c r="GW44" s="59" t="str">
        <f t="shared" si="94"/>
        <v/>
      </c>
      <c r="GX44" s="53"/>
      <c r="GZ44" s="78" t="str">
        <f>IF(GZ$9="", "", IF(AND(NOT('Personnel Details'!$N$12=""), $B44&gt;='Personnel Details'!$N$12), 'Personnel Details'!$O$12, IF(AND(NOT('Personnel Details'!$I$12=""), $B44&gt;='Personnel Details'!$I$12), 'Personnel Details'!$J$12, 'Personnel Details'!$E$12)))</f>
        <v/>
      </c>
      <c r="HA44" s="59" t="str">
        <f>IF(GZ$9="", "", IF(AND(NOT('Personnel Details'!$N$12=""), $B44&gt;='Personnel Details'!$N$12), IF('Personnel Details'!$P$12="","", 'Personnel Details'!$P$12), IF(AND(NOT('Personnel Details'!$I$12=""), $B44&gt;='Personnel Details'!$I$12), IF('Personnel Details'!$K$12="", "", 'Personnel Details'!$K$12), IF('Personnel Details'!$F$12="", "", 'Personnel Details'!$F$12))))</f>
        <v/>
      </c>
      <c r="HB44" s="79" t="str">
        <f>IF(GZ$9="", "", IF(AND(NOT('Personnel Details'!$N$12=""), $B44&gt;='Personnel Details'!$N$12), 'Personnel Details'!$Q$12, IF(AND(NOT('Personnel Details'!$I$12=""), $B44&gt;='Personnel Details'!$I$12), 'Personnel Details'!$L$12, 'Personnel Details'!$G$12)))</f>
        <v/>
      </c>
      <c r="HC44" s="59" t="str">
        <f t="shared" si="95"/>
        <v/>
      </c>
      <c r="HD44" s="53"/>
      <c r="HF44" s="78" t="str">
        <f>IF(HF$9="", "", IF(AND(NOT('Personnel Details'!$N$13=""), $B44&gt;='Personnel Details'!$N$13), 'Personnel Details'!$O$13, IF(AND(NOT('Personnel Details'!$I$13=""), $B44&gt;='Personnel Details'!$I$13), 'Personnel Details'!$J$13, 'Personnel Details'!$E$13)))</f>
        <v/>
      </c>
      <c r="HG44" s="59" t="str">
        <f>IF(HF$9="", "", IF(AND(NOT('Personnel Details'!$N$13=""), $B44&gt;='Personnel Details'!$N$13), IF('Personnel Details'!$P$13="","", 'Personnel Details'!$P$13), IF(AND(NOT('Personnel Details'!$I$13=""), $B44&gt;='Personnel Details'!$I$13), IF('Personnel Details'!$K$13="", "", 'Personnel Details'!$K$13), IF('Personnel Details'!$F$13="", "", 'Personnel Details'!$F$13))))</f>
        <v/>
      </c>
      <c r="HH44" s="79" t="str">
        <f>IF(HF$9="", "", IF(AND(NOT('Personnel Details'!$N$13=""), $B44&gt;='Personnel Details'!$N$13), 'Personnel Details'!$Q$13, IF(AND(NOT('Personnel Details'!$I$13=""), $B44&gt;='Personnel Details'!$I$13), 'Personnel Details'!$L$13, 'Personnel Details'!$G$13)))</f>
        <v/>
      </c>
      <c r="HI44" s="59" t="str">
        <f t="shared" si="96"/>
        <v/>
      </c>
      <c r="HJ44" s="53"/>
      <c r="HL44" s="78" t="str">
        <f>IF(HL$9="", "", IF(AND(NOT('Personnel Details'!$N$14=""), $B44&gt;='Personnel Details'!$N$14), 'Personnel Details'!$O$14, IF(AND(NOT('Personnel Details'!$I$14=""), $B44&gt;='Personnel Details'!$I$14), 'Personnel Details'!$J$14, 'Personnel Details'!$E$14)))</f>
        <v/>
      </c>
      <c r="HM44" s="59" t="str">
        <f>IF(HL$9="", "", IF(AND(NOT('Personnel Details'!$N$14=""), $B44&gt;='Personnel Details'!$N$14), IF('Personnel Details'!$P$14="","", 'Personnel Details'!$P$14), IF(AND(NOT('Personnel Details'!$I$14=""), $B44&gt;='Personnel Details'!$I$14), IF('Personnel Details'!$K$14="", "", 'Personnel Details'!$K$14), IF('Personnel Details'!$F$14="", "", 'Personnel Details'!$F$14))))</f>
        <v/>
      </c>
      <c r="HN44" s="79" t="str">
        <f>IF(HL$9="", "", IF(AND(NOT('Personnel Details'!$N$14=""), $B44&gt;='Personnel Details'!$N$14), 'Personnel Details'!$Q$14, IF(AND(NOT('Personnel Details'!$I$14=""), $B44&gt;='Personnel Details'!$I$14), 'Personnel Details'!$L$14, 'Personnel Details'!$G$14)))</f>
        <v/>
      </c>
      <c r="HO44" s="59" t="str">
        <f t="shared" si="97"/>
        <v/>
      </c>
      <c r="HP44" s="53"/>
      <c r="HR44" s="78" t="str">
        <f>IF(HR$9="", "", IF(AND(NOT('Personnel Details'!$N$15=""), $B44&gt;='Personnel Details'!$N$15), 'Personnel Details'!$O$15, IF(AND(NOT('Personnel Details'!$I$15=""), $B44&gt;='Personnel Details'!$I$15), 'Personnel Details'!$J$15, 'Personnel Details'!$E$15)))</f>
        <v/>
      </c>
      <c r="HS44" s="59" t="str">
        <f>IF(HR$9="", "", IF(AND(NOT('Personnel Details'!$N$15=""), $B44&gt;='Personnel Details'!$N$15), IF('Personnel Details'!$P$15="","", 'Personnel Details'!$P$15), IF(AND(NOT('Personnel Details'!$I$15=""), $B44&gt;='Personnel Details'!$I$15), IF('Personnel Details'!$K$15="", "", 'Personnel Details'!$K$15), IF('Personnel Details'!$F$15="", "", 'Personnel Details'!$F$15))))</f>
        <v/>
      </c>
      <c r="HT44" s="79" t="str">
        <f>IF(HR$9="", "", IF(AND(NOT('Personnel Details'!$N$15=""), $B44&gt;='Personnel Details'!$N$15), 'Personnel Details'!$Q$15, IF(AND(NOT('Personnel Details'!$I$15=""), $B44&gt;='Personnel Details'!$I$15), 'Personnel Details'!$L$15, 'Personnel Details'!$G$15)))</f>
        <v/>
      </c>
      <c r="HU44" s="59" t="str">
        <f t="shared" si="98"/>
        <v/>
      </c>
      <c r="HV44" s="53"/>
      <c r="HX44" s="78" t="str">
        <f>IF(HX$9="", "", IF(AND(NOT('Personnel Details'!$N$16=""), $B44&gt;='Personnel Details'!$N$16), 'Personnel Details'!$O$16, IF(AND(NOT('Personnel Details'!$I$16=""), $B44&gt;='Personnel Details'!$I$16), 'Personnel Details'!$J$16, 'Personnel Details'!$E$16)))</f>
        <v/>
      </c>
      <c r="HY44" s="59" t="str">
        <f>IF(HX$9="", "", IF(AND(NOT('Personnel Details'!$N$16=""), $B44&gt;='Personnel Details'!$N$16), IF('Personnel Details'!$P$16="","", 'Personnel Details'!$P$16), IF(AND(NOT('Personnel Details'!$I$16=""), $B44&gt;='Personnel Details'!$I$16), IF('Personnel Details'!$K$16="", "", 'Personnel Details'!$K$16), IF('Personnel Details'!$F$16="", "", 'Personnel Details'!$F$16))))</f>
        <v/>
      </c>
      <c r="HZ44" s="79" t="str">
        <f>IF(HX$9="", "", IF(AND(NOT('Personnel Details'!$N$16=""), $B44&gt;='Personnel Details'!$N$16), 'Personnel Details'!$Q$16, IF(AND(NOT('Personnel Details'!$I$16=""), $B44&gt;='Personnel Details'!$I$16), 'Personnel Details'!$L$16, 'Personnel Details'!$G$16)))</f>
        <v/>
      </c>
      <c r="IA44" s="59" t="str">
        <f t="shared" si="99"/>
        <v/>
      </c>
      <c r="IB44" s="53"/>
      <c r="ID44" s="78" t="str">
        <f>IF(ID$9="", "", IF(AND(NOT('Personnel Details'!$N$17=""), $B44&gt;='Personnel Details'!$N$17), 'Personnel Details'!$O$17, IF(AND(NOT('Personnel Details'!$I$17=""), $B44&gt;='Personnel Details'!$I$17), 'Personnel Details'!$J$17, 'Personnel Details'!$E$17)))</f>
        <v/>
      </c>
      <c r="IE44" s="59" t="str">
        <f>IF(ID$9="", "", IF(AND(NOT('Personnel Details'!$N$17=""), $B44&gt;='Personnel Details'!$N$17), IF('Personnel Details'!$P$17="","", 'Personnel Details'!$P$17), IF(AND(NOT('Personnel Details'!$I$17=""), $B44&gt;='Personnel Details'!$I$17), IF('Personnel Details'!$K$17="", "", 'Personnel Details'!$K$17), IF('Personnel Details'!$F$17="", "", 'Personnel Details'!$F$17))))</f>
        <v/>
      </c>
      <c r="IF44" s="79" t="str">
        <f>IF(ID$9="", "", IF(AND(NOT('Personnel Details'!$N$17=""), $B44&gt;='Personnel Details'!$N$17), 'Personnel Details'!$Q$17, IF(AND(NOT('Personnel Details'!$I$17=""), $B44&gt;='Personnel Details'!$I$17), 'Personnel Details'!$L$17, 'Personnel Details'!$G$17)))</f>
        <v/>
      </c>
      <c r="IG44" s="59" t="str">
        <f t="shared" si="100"/>
        <v/>
      </c>
      <c r="IH44" s="53"/>
      <c r="IJ44" s="78" t="str">
        <f>IF(IJ$9="", "", IF(AND(NOT('Personnel Details'!$N$18=""), $B44&gt;='Personnel Details'!$N$18), 'Personnel Details'!$O$18, IF(AND(NOT('Personnel Details'!$I$18=""), $B44&gt;='Personnel Details'!$I$18), 'Personnel Details'!$J$18, 'Personnel Details'!$E$18)))</f>
        <v/>
      </c>
      <c r="IK44" s="59" t="str">
        <f>IF(IJ$9="", "", IF(AND(NOT('Personnel Details'!$N$18=""), $B44&gt;='Personnel Details'!$N$18), IF('Personnel Details'!$P$18="","", 'Personnel Details'!$P$18), IF(AND(NOT('Personnel Details'!$I$18=""), $B44&gt;='Personnel Details'!$I$18), IF('Personnel Details'!$K$18="", "", 'Personnel Details'!$K$18), IF('Personnel Details'!$F$18="", "", 'Personnel Details'!$F$18))))</f>
        <v/>
      </c>
      <c r="IL44" s="79" t="str">
        <f>IF(IJ$9="", "", IF(AND(NOT('Personnel Details'!$N$18=""), $B44&gt;='Personnel Details'!$N$18), 'Personnel Details'!$Q$18, IF(AND(NOT('Personnel Details'!$I$18=""), $B44&gt;='Personnel Details'!$I$18), 'Personnel Details'!$L$18, 'Personnel Details'!$G$18)))</f>
        <v/>
      </c>
      <c r="IM44" s="59" t="str">
        <f t="shared" si="101"/>
        <v/>
      </c>
      <c r="IN44" s="53"/>
      <c r="IP44" s="78" t="str">
        <f>IF(IP$9="", "", IF(AND(NOT('Personnel Details'!$N$19=""), $B44&gt;='Personnel Details'!$N$19), 'Personnel Details'!$O$19, IF(AND(NOT('Personnel Details'!$I$19=""), $B44&gt;='Personnel Details'!$I$19), 'Personnel Details'!$J$19, 'Personnel Details'!$E$19)))</f>
        <v/>
      </c>
      <c r="IQ44" s="59" t="str">
        <f>IF(IP$9="", "", IF(AND(NOT('Personnel Details'!$N$19=""), $B44&gt;='Personnel Details'!$N$19), IF('Personnel Details'!$P$19="","", 'Personnel Details'!$P$19), IF(AND(NOT('Personnel Details'!$I$19=""), $B44&gt;='Personnel Details'!$I$19), IF('Personnel Details'!$K$19="", "", 'Personnel Details'!$K$19), IF('Personnel Details'!$F$19="", "", 'Personnel Details'!$F$19))))</f>
        <v/>
      </c>
      <c r="IR44" s="79" t="str">
        <f>IF(IP$9="", "", IF(AND(NOT('Personnel Details'!$N$19=""), $B44&gt;='Personnel Details'!$N$19), 'Personnel Details'!$Q$19, IF(AND(NOT('Personnel Details'!$I$19=""), $B44&gt;='Personnel Details'!$I$19), 'Personnel Details'!$L$19, 'Personnel Details'!$G$19)))</f>
        <v/>
      </c>
      <c r="IS44" s="59" t="str">
        <f t="shared" si="102"/>
        <v/>
      </c>
      <c r="IT44" s="53"/>
      <c r="IV44" s="78" t="str">
        <f>IF(IV$9="", "", IF(AND(NOT('Personnel Details'!$N$20=""), $B44&gt;='Personnel Details'!$N$20), 'Personnel Details'!$O$20, IF(AND(NOT('Personnel Details'!$I$20=""), $B44&gt;='Personnel Details'!$I$20), 'Personnel Details'!$J$20, 'Personnel Details'!$E$20)))</f>
        <v/>
      </c>
      <c r="IW44" s="59" t="str">
        <f>IF(IV$9="", "", IF(AND(NOT('Personnel Details'!$N$20=""), $B44&gt;='Personnel Details'!$N$20), IF('Personnel Details'!$P$20="","", 'Personnel Details'!$P$20), IF(AND(NOT('Personnel Details'!$I$20=""), $B44&gt;='Personnel Details'!$I$20), IF('Personnel Details'!$K$20="", "", 'Personnel Details'!$K$20), IF('Personnel Details'!$F$20="", "", 'Personnel Details'!$F$20))))</f>
        <v/>
      </c>
      <c r="IX44" s="79" t="str">
        <f>IF(IV$9="", "", IF(AND(NOT('Personnel Details'!$N$20=""), $B44&gt;='Personnel Details'!$N$20), 'Personnel Details'!$Q$20, IF(AND(NOT('Personnel Details'!$I$20=""), $B44&gt;='Personnel Details'!$I$20), 'Personnel Details'!$L$20, 'Personnel Details'!$G$20)))</f>
        <v/>
      </c>
      <c r="IY44" s="59" t="str">
        <f t="shared" si="103"/>
        <v/>
      </c>
      <c r="IZ44" s="53"/>
      <c r="JB44" s="78" t="str">
        <f>IF(JB$9="", "", IF(AND(NOT('Personnel Details'!$N$21=""), $B44&gt;='Personnel Details'!$N$21), 'Personnel Details'!$O$21, IF(AND(NOT('Personnel Details'!$I$21=""), $B44&gt;='Personnel Details'!$I$21), 'Personnel Details'!$J$21, 'Personnel Details'!$E$21)))</f>
        <v/>
      </c>
      <c r="JC44" s="59" t="str">
        <f>IF(JB$9="", "", IF(AND(NOT('Personnel Details'!$N$21=""), $B44&gt;='Personnel Details'!$N$21), IF('Personnel Details'!$P$21="","", 'Personnel Details'!$P$21), IF(AND(NOT('Personnel Details'!$I$21=""), $B44&gt;='Personnel Details'!$I$21), IF('Personnel Details'!$K$21="", "", 'Personnel Details'!$K$21), IF('Personnel Details'!$F$21="", "", 'Personnel Details'!$F$21))))</f>
        <v/>
      </c>
      <c r="JD44" s="79" t="str">
        <f>IF(JB$9="", "", IF(AND(NOT('Personnel Details'!$N$21=""), $B44&gt;='Personnel Details'!$N$21), 'Personnel Details'!$Q$21, IF(AND(NOT('Personnel Details'!$I$21=""), $B44&gt;='Personnel Details'!$I$21), 'Personnel Details'!$L$21, 'Personnel Details'!$G$21)))</f>
        <v/>
      </c>
      <c r="JE44" s="59" t="str">
        <f t="shared" si="104"/>
        <v/>
      </c>
      <c r="JF44" s="53"/>
      <c r="JH44" s="78" t="str">
        <f>IF(JH$9="", "", IF(AND(NOT('Personnel Details'!$N$22=""), $B44&gt;='Personnel Details'!$N$22), 'Personnel Details'!$O$22, IF(AND(NOT('Personnel Details'!$I$22=""), $B44&gt;='Personnel Details'!$I$22), 'Personnel Details'!$J$22, 'Personnel Details'!$E$22)))</f>
        <v/>
      </c>
      <c r="JI44" s="59" t="str">
        <f>IF(JH$9="", "", IF(AND(NOT('Personnel Details'!$N$22=""), $B44&gt;='Personnel Details'!$N$22), IF('Personnel Details'!$P$22="","", 'Personnel Details'!$P$22), IF(AND(NOT('Personnel Details'!$I$22=""), $B44&gt;='Personnel Details'!$I$22), IF('Personnel Details'!$K$22="", "", 'Personnel Details'!$K$22), IF('Personnel Details'!$F$22="", "", 'Personnel Details'!$F$22))))</f>
        <v/>
      </c>
      <c r="JJ44" s="79" t="str">
        <f>IF(JH$9="", "", IF(AND(NOT('Personnel Details'!$N$22=""), $B44&gt;='Personnel Details'!$N$22), 'Personnel Details'!$Q$22, IF(AND(NOT('Personnel Details'!$I$22=""), $B44&gt;='Personnel Details'!$I$22), 'Personnel Details'!$L$22, 'Personnel Details'!$G$22)))</f>
        <v/>
      </c>
      <c r="JK44" s="59" t="str">
        <f t="shared" si="105"/>
        <v/>
      </c>
      <c r="JL44" s="53"/>
      <c r="JN44" s="78" t="str">
        <f>IF(JN$9="", "", IF(AND(NOT('Personnel Details'!$N$23=""), $B44&gt;='Personnel Details'!$N$23), 'Personnel Details'!$O$23, IF(AND(NOT('Personnel Details'!$I$23=""), $B44&gt;='Personnel Details'!$I$23), 'Personnel Details'!$J$23, 'Personnel Details'!$E$23)))</f>
        <v/>
      </c>
      <c r="JO44" s="59" t="str">
        <f>IF(JN$9="", "", IF(AND(NOT('Personnel Details'!$N$23=""), $B44&gt;='Personnel Details'!$N$23), IF('Personnel Details'!$P$23="","", 'Personnel Details'!$P$23), IF(AND(NOT('Personnel Details'!$I$23=""), $B44&gt;='Personnel Details'!$I$23), IF('Personnel Details'!$K$23="", "", 'Personnel Details'!$K$23), IF('Personnel Details'!$F$23="", "", 'Personnel Details'!$F$23))))</f>
        <v/>
      </c>
      <c r="JP44" s="79" t="str">
        <f>IF(JN$9="", "", IF(AND(NOT('Personnel Details'!$N$23=""), $B44&gt;='Personnel Details'!$N$23), 'Personnel Details'!$Q$23, IF(AND(NOT('Personnel Details'!$I$23=""), $B44&gt;='Personnel Details'!$I$23), 'Personnel Details'!$L$23, 'Personnel Details'!$G$23)))</f>
        <v/>
      </c>
      <c r="JQ44" s="59" t="str">
        <f t="shared" si="106"/>
        <v/>
      </c>
      <c r="JR44" s="53"/>
      <c r="JT44" s="78" t="str">
        <f>IF(JT$9="", "", IF(AND(NOT('Personnel Details'!$N$24=""), $B44&gt;='Personnel Details'!$N$24), 'Personnel Details'!$O$24, IF(AND(NOT('Personnel Details'!$I$24=""), $B44&gt;='Personnel Details'!$I$24), 'Personnel Details'!$J$24, 'Personnel Details'!$E$24)))</f>
        <v/>
      </c>
      <c r="JU44" s="59" t="str">
        <f>IF(JT$9="", "", IF(AND(NOT('Personnel Details'!$N$24=""), $B44&gt;='Personnel Details'!$N$24), IF('Personnel Details'!$P$24="","", 'Personnel Details'!$P$24), IF(AND(NOT('Personnel Details'!$I$24=""), $B44&gt;='Personnel Details'!$I$24), IF('Personnel Details'!$K$24="", "", 'Personnel Details'!$K$24), IF('Personnel Details'!$F$24="", "", 'Personnel Details'!$F$24))))</f>
        <v/>
      </c>
      <c r="JV44" s="79" t="str">
        <f>IF(JT$9="", "", IF(AND(NOT('Personnel Details'!$N$24=""), $B44&gt;='Personnel Details'!$N$24), 'Personnel Details'!$Q$24, IF(AND(NOT('Personnel Details'!$I$24=""), $B44&gt;='Personnel Details'!$I$24), 'Personnel Details'!$L$24, 'Personnel Details'!$G$24)))</f>
        <v/>
      </c>
      <c r="JW44" s="59" t="str">
        <f t="shared" si="107"/>
        <v/>
      </c>
      <c r="JX44" s="53"/>
      <c r="JZ44" s="78" t="str">
        <f>IF(JZ$9="", "", IF(AND(NOT('Personnel Details'!$N$25=""), $B44&gt;='Personnel Details'!$N$25), 'Personnel Details'!$O$25, IF(AND(NOT('Personnel Details'!$I$25=""), $B44&gt;='Personnel Details'!$I$25), 'Personnel Details'!$J$25, 'Personnel Details'!$E$25)))</f>
        <v/>
      </c>
      <c r="KA44" s="59" t="str">
        <f>IF(JZ$9="", "", IF(AND(NOT('Personnel Details'!$N$25=""), $B44&gt;='Personnel Details'!$N$25), IF('Personnel Details'!$P$25="","", 'Personnel Details'!$P$25), IF(AND(NOT('Personnel Details'!$I$25=""), $B44&gt;='Personnel Details'!$I$25), IF('Personnel Details'!$K$25="", "", 'Personnel Details'!$K$25), IF('Personnel Details'!$F$25="", "", 'Personnel Details'!$F$25))))</f>
        <v/>
      </c>
      <c r="KB44" s="79" t="str">
        <f>IF(JZ$9="", "", IF(AND(NOT('Personnel Details'!$N$25=""), $B44&gt;='Personnel Details'!$N$25), 'Personnel Details'!$Q$25, IF(AND(NOT('Personnel Details'!$I$25=""), $B44&gt;='Personnel Details'!$I$25), 'Personnel Details'!$L$25, 'Personnel Details'!$G$25)))</f>
        <v/>
      </c>
      <c r="KC44" s="59" t="str">
        <f t="shared" si="108"/>
        <v/>
      </c>
      <c r="KD44" s="53"/>
      <c r="KF44" s="78" t="str">
        <f>IF(KF$9="", "", IF(AND(NOT('Personnel Details'!$N$26=""), $B44&gt;='Personnel Details'!$N$26), 'Personnel Details'!$O$26, IF(AND(NOT('Personnel Details'!$I$26=""), $B44&gt;='Personnel Details'!$I$26), 'Personnel Details'!$J$26, 'Personnel Details'!$E$26)))</f>
        <v/>
      </c>
      <c r="KG44" s="59" t="str">
        <f>IF(KF$9="", "", IF(AND(NOT('Personnel Details'!$N$26=""), $B44&gt;='Personnel Details'!$N$26), IF('Personnel Details'!$P$26="","", 'Personnel Details'!$P$26), IF(AND(NOT('Personnel Details'!$I$26=""), $B44&gt;='Personnel Details'!$I$26), IF('Personnel Details'!$K$26="", "", 'Personnel Details'!$K$26), IF('Personnel Details'!$F$26="", "", 'Personnel Details'!$F$26))))</f>
        <v/>
      </c>
      <c r="KH44" s="79" t="str">
        <f>IF(KF$9="", "", IF(AND(NOT('Personnel Details'!$N$26=""), $B44&gt;='Personnel Details'!$N$26), 'Personnel Details'!$Q$26, IF(AND(NOT('Personnel Details'!$I$26=""), $B44&gt;='Personnel Details'!$I$26), 'Personnel Details'!$L$26, 'Personnel Details'!$G$26)))</f>
        <v/>
      </c>
      <c r="KI44" s="59" t="str">
        <f t="shared" si="109"/>
        <v/>
      </c>
      <c r="KJ44" s="53"/>
      <c r="KL44" s="78" t="str">
        <f>IF(KL$9="", "", IF(AND(NOT('Personnel Details'!$N$27=""), $B44&gt;='Personnel Details'!$N$27), 'Personnel Details'!$O$27, IF(AND(NOT('Personnel Details'!$I$27=""), $B44&gt;='Personnel Details'!$I$27), 'Personnel Details'!$J$27, 'Personnel Details'!$E$27)))</f>
        <v/>
      </c>
      <c r="KM44" s="59" t="str">
        <f>IF(KL$9="", "", IF(AND(NOT('Personnel Details'!$N$27=""), $B44&gt;='Personnel Details'!$N$27), IF('Personnel Details'!$P$27="","", 'Personnel Details'!$P$27), IF(AND(NOT('Personnel Details'!$I$27=""), $B44&gt;='Personnel Details'!$I$27), IF('Personnel Details'!$K$27="", "", 'Personnel Details'!$K$27), IF('Personnel Details'!$F$27="", "", 'Personnel Details'!$F$27))))</f>
        <v/>
      </c>
      <c r="KN44" s="79" t="str">
        <f>IF(KL$9="", "", IF(AND(NOT('Personnel Details'!$N$27=""), $B44&gt;='Personnel Details'!$N$27), 'Personnel Details'!$Q$27, IF(AND(NOT('Personnel Details'!$I$27=""), $B44&gt;='Personnel Details'!$I$27), 'Personnel Details'!$L$27, 'Personnel Details'!$G$27)))</f>
        <v/>
      </c>
      <c r="KO44" s="59" t="str">
        <f t="shared" si="110"/>
        <v/>
      </c>
      <c r="KP44" s="53"/>
      <c r="KR44" s="78" t="str">
        <f>IF(KR$9="", "", IF(AND(NOT('Personnel Details'!$N$28=""), $B44&gt;='Personnel Details'!$N$28), 'Personnel Details'!$O$28, IF(AND(NOT('Personnel Details'!$I$28=""), $B44&gt;='Personnel Details'!$I$28), 'Personnel Details'!$J$28, 'Personnel Details'!$E$28)))</f>
        <v/>
      </c>
      <c r="KS44" s="59" t="str">
        <f>IF(KR$9="", "", IF(AND(NOT('Personnel Details'!$N$28=""), $B44&gt;='Personnel Details'!$N$28), IF('Personnel Details'!$P$28="","", 'Personnel Details'!$P$28), IF(AND(NOT('Personnel Details'!$I$28=""), $B44&gt;='Personnel Details'!$I$28), IF('Personnel Details'!$K$28="", "", 'Personnel Details'!$K$28), IF('Personnel Details'!$F$28="", "", 'Personnel Details'!$F$28))))</f>
        <v/>
      </c>
      <c r="KT44" s="79" t="str">
        <f>IF(KR$9="", "", IF(AND(NOT('Personnel Details'!$N$28=""), $B44&gt;='Personnel Details'!$N$28), 'Personnel Details'!$Q$28, IF(AND(NOT('Personnel Details'!$I$28=""), $B44&gt;='Personnel Details'!$I$28), 'Personnel Details'!$L$28, 'Personnel Details'!$G$28)))</f>
        <v/>
      </c>
      <c r="KU44" s="59" t="str">
        <f t="shared" si="111"/>
        <v/>
      </c>
      <c r="KV44" s="53"/>
      <c r="KX44" s="78" t="str">
        <f>IF(KX$9="", "", IF(AND(NOT('Personnel Details'!$N$29=""), $B44&gt;='Personnel Details'!$N$29), 'Personnel Details'!$O$29, IF(AND(NOT('Personnel Details'!$I$29=""), $B44&gt;='Personnel Details'!$I$29), 'Personnel Details'!$J$29, 'Personnel Details'!$E$29)))</f>
        <v/>
      </c>
      <c r="KY44" s="59" t="str">
        <f>IF(KX$9="", "", IF(AND(NOT('Personnel Details'!$N$29=""), $B44&gt;='Personnel Details'!$N$29), IF('Personnel Details'!$P$29="","", 'Personnel Details'!$P$29), IF(AND(NOT('Personnel Details'!$I$29=""), $B44&gt;='Personnel Details'!$I$29), IF('Personnel Details'!$K$29="", "", 'Personnel Details'!$K$29), IF('Personnel Details'!$F$29="", "", 'Personnel Details'!$F$29))))</f>
        <v/>
      </c>
      <c r="KZ44" s="79" t="str">
        <f>IF(KX$9="", "", IF(AND(NOT('Personnel Details'!$N$29=""), $B44&gt;='Personnel Details'!$N$29), 'Personnel Details'!$Q$29, IF(AND(NOT('Personnel Details'!$I$29=""), $B44&gt;='Personnel Details'!$I$29), 'Personnel Details'!$L$29, 'Personnel Details'!$G$29)))</f>
        <v/>
      </c>
      <c r="LA44" s="59" t="str">
        <f t="shared" si="112"/>
        <v/>
      </c>
      <c r="LB44" s="53"/>
      <c r="LD44" s="78" t="str">
        <f>IF(LD$9="", "", IF(AND(NOT('Personnel Details'!$N$30=""), $B44&gt;='Personnel Details'!$N$30), 'Personnel Details'!$O$30, IF(AND(NOT('Personnel Details'!$I$30=""), $B44&gt;='Personnel Details'!$I$30), 'Personnel Details'!$J$30, 'Personnel Details'!$E$30)))</f>
        <v/>
      </c>
      <c r="LE44" s="59" t="str">
        <f>IF(LD$9="", "", IF(AND(NOT('Personnel Details'!$N$30=""), $B44&gt;='Personnel Details'!$N$30), IF('Personnel Details'!$P$30="","", 'Personnel Details'!$P$30), IF(AND(NOT('Personnel Details'!$I$30=""), $B44&gt;='Personnel Details'!$I$30), IF('Personnel Details'!$K$30="", "", 'Personnel Details'!$K$30), IF('Personnel Details'!$F$30="", "", 'Personnel Details'!$F$30))))</f>
        <v/>
      </c>
      <c r="LF44" s="79" t="str">
        <f>IF(LD$9="", "", IF(AND(NOT('Personnel Details'!$N$30=""), $B44&gt;='Personnel Details'!$N$30), 'Personnel Details'!$Q$30, IF(AND(NOT('Personnel Details'!$I$30=""), $B44&gt;='Personnel Details'!$I$30), 'Personnel Details'!$L$30, 'Personnel Details'!$G$30)))</f>
        <v/>
      </c>
      <c r="LG44" s="59" t="str">
        <f t="shared" si="113"/>
        <v/>
      </c>
      <c r="LH44" s="53"/>
      <c r="LJ44" s="78" t="str">
        <f>IF(LJ$9="", "", IF(AND(NOT('Personnel Details'!$N$31=""), $B44&gt;='Personnel Details'!$N$31), 'Personnel Details'!$O$31, IF(AND(NOT('Personnel Details'!$I$31=""), $B44&gt;='Personnel Details'!$I$31), 'Personnel Details'!$J$31, 'Personnel Details'!$E$31)))</f>
        <v/>
      </c>
      <c r="LK44" s="59" t="str">
        <f>IF(LJ$9="", "", IF(AND(NOT('Personnel Details'!$N$31=""), $B44&gt;='Personnel Details'!$N$31), IF('Personnel Details'!$P$31="","", 'Personnel Details'!$P$31), IF(AND(NOT('Personnel Details'!$I$31=""), $B44&gt;='Personnel Details'!$I$31), IF('Personnel Details'!$K$31="", "", 'Personnel Details'!$K$31), IF('Personnel Details'!$F$31="", "", 'Personnel Details'!$F$31))))</f>
        <v/>
      </c>
      <c r="LL44" s="79" t="str">
        <f>IF(LJ$9="", "", IF(AND(NOT('Personnel Details'!$N$31=""), $B44&gt;='Personnel Details'!$N$31), 'Personnel Details'!$Q$31, IF(AND(NOT('Personnel Details'!$I$31=""), $B44&gt;='Personnel Details'!$I$31), 'Personnel Details'!$L$31, 'Personnel Details'!$G$31)))</f>
        <v/>
      </c>
      <c r="LM44" s="59" t="str">
        <f t="shared" si="114"/>
        <v/>
      </c>
      <c r="LN44" s="53"/>
      <c r="LP44" s="78" t="str">
        <f>IF(LP$9="", "", IF(AND(NOT('Personnel Details'!$N$32=""), $B44&gt;='Personnel Details'!$N$32), 'Personnel Details'!$O$32, IF(AND(NOT('Personnel Details'!$I$32=""), $B44&gt;='Personnel Details'!$I$32), 'Personnel Details'!$J$32, 'Personnel Details'!$E$32)))</f>
        <v/>
      </c>
      <c r="LQ44" s="59" t="str">
        <f>IF(LP$9="", "", IF(AND(NOT('Personnel Details'!$N$32=""), $B44&gt;='Personnel Details'!$N$32), IF('Personnel Details'!$P$32="","", 'Personnel Details'!$P$32), IF(AND(NOT('Personnel Details'!$I$32=""), $B44&gt;='Personnel Details'!$I$32), IF('Personnel Details'!$K$32="", "", 'Personnel Details'!$K$32), IF('Personnel Details'!$F$32="", "", 'Personnel Details'!$F$32))))</f>
        <v/>
      </c>
      <c r="LR44" s="79" t="str">
        <f>IF(LP$9="", "", IF(AND(NOT('Personnel Details'!$N$32=""), $B44&gt;='Personnel Details'!$N$32), 'Personnel Details'!$Q$32, IF(AND(NOT('Personnel Details'!$I$32=""), $B44&gt;='Personnel Details'!$I$32), 'Personnel Details'!$L$32, 'Personnel Details'!$G$32)))</f>
        <v/>
      </c>
      <c r="LS44" s="59" t="str">
        <f t="shared" si="115"/>
        <v/>
      </c>
      <c r="LT44" s="53"/>
      <c r="LV44" s="78" t="str">
        <f>IF(LV$9="", "", IF(AND(NOT('Personnel Details'!$N$33=""), $B44&gt;='Personnel Details'!$N$33), 'Personnel Details'!$O$33, IF(AND(NOT('Personnel Details'!$I$33=""), $B44&gt;='Personnel Details'!$I$33), 'Personnel Details'!$J$33, 'Personnel Details'!$E$33)))</f>
        <v/>
      </c>
      <c r="LW44" s="59" t="str">
        <f>IF(LV$9="", "", IF(AND(NOT('Personnel Details'!$N$33=""), $B44&gt;='Personnel Details'!$N$33), IF('Personnel Details'!$P$33="","", 'Personnel Details'!$P$33), IF(AND(NOT('Personnel Details'!$I$33=""), $B44&gt;='Personnel Details'!$I$33), IF('Personnel Details'!$K$33="", "", 'Personnel Details'!$K$33), IF('Personnel Details'!$F$33="", "", 'Personnel Details'!$F$33))))</f>
        <v/>
      </c>
      <c r="LX44" s="79" t="str">
        <f>IF(LV$9="", "", IF(AND(NOT('Personnel Details'!$N$33=""), $B44&gt;='Personnel Details'!$N$33), 'Personnel Details'!$Q$33, IF(AND(NOT('Personnel Details'!$I$33=""), $B44&gt;='Personnel Details'!$I$33), 'Personnel Details'!$L$33, 'Personnel Details'!$G$33)))</f>
        <v/>
      </c>
      <c r="LY44" s="59" t="str">
        <f t="shared" si="116"/>
        <v/>
      </c>
      <c r="LZ44" s="53"/>
      <c r="MB44" s="78" t="str">
        <f>IF(MB$9="", "", IF(AND(NOT('Personnel Details'!$N$34=""), $B44&gt;='Personnel Details'!$N$34), 'Personnel Details'!$O$34, IF(AND(NOT('Personnel Details'!$I$34=""), $B44&gt;='Personnel Details'!$I$34), 'Personnel Details'!$J$34, 'Personnel Details'!$E$34)))</f>
        <v/>
      </c>
      <c r="MC44" s="59" t="str">
        <f>IF(MB$9="", "", IF(AND(NOT('Personnel Details'!$N$34=""), $B44&gt;='Personnel Details'!$N$34), IF('Personnel Details'!$P$34="","", 'Personnel Details'!$P$34), IF(AND(NOT('Personnel Details'!$I$34=""), $B44&gt;='Personnel Details'!$I$34), IF('Personnel Details'!$K$34="", "", 'Personnel Details'!$K$34), IF('Personnel Details'!$F$34="", "", 'Personnel Details'!$F$34))))</f>
        <v/>
      </c>
      <c r="MD44" s="79" t="str">
        <f>IF(MB$9="", "", IF(AND(NOT('Personnel Details'!$N$34=""), $B44&gt;='Personnel Details'!$N$34), 'Personnel Details'!$Q$34, IF(AND(NOT('Personnel Details'!$I$34=""), $B44&gt;='Personnel Details'!$I$34), 'Personnel Details'!$L$34, 'Personnel Details'!$G$34)))</f>
        <v/>
      </c>
      <c r="ME44" s="59" t="str">
        <f t="shared" si="117"/>
        <v/>
      </c>
      <c r="MF44" s="53"/>
      <c r="MH44" s="78" t="str">
        <f>IF(MH$9="", "", IF(AND(NOT('Personnel Details'!$N$35=""), $B44&gt;='Personnel Details'!$N$35), 'Personnel Details'!$O$35, IF(AND(NOT('Personnel Details'!$I$35=""), $B44&gt;='Personnel Details'!$I$35), 'Personnel Details'!$J$35, 'Personnel Details'!$E$35)))</f>
        <v/>
      </c>
      <c r="MI44" s="59" t="str">
        <f>IF(MH$9="", "", IF(AND(NOT('Personnel Details'!$N$35=""), $B44&gt;='Personnel Details'!$N$35), IF('Personnel Details'!$P$35="","", 'Personnel Details'!$P$35), IF(AND(NOT('Personnel Details'!$I$35=""), $B44&gt;='Personnel Details'!$I$35), IF('Personnel Details'!$K$35="", "", 'Personnel Details'!$K$35), IF('Personnel Details'!$F$35="", "", 'Personnel Details'!$F$35))))</f>
        <v/>
      </c>
      <c r="MJ44" s="79" t="str">
        <f>IF(MH$9="", "", IF(AND(NOT('Personnel Details'!$N$35=""), $B44&gt;='Personnel Details'!$N$35), 'Personnel Details'!$Q$35, IF(AND(NOT('Personnel Details'!$I$35=""), $B44&gt;='Personnel Details'!$I$35), 'Personnel Details'!$L$35, 'Personnel Details'!$G$35)))</f>
        <v/>
      </c>
      <c r="MK44" s="59" t="str">
        <f t="shared" si="118"/>
        <v/>
      </c>
      <c r="ML44" s="53"/>
      <c r="MN44" s="78" t="str">
        <f>IF(MN$9="", "", IF(AND(NOT('Personnel Details'!$N$36=""), $B44&gt;='Personnel Details'!$N$36), 'Personnel Details'!$O$36, IF(AND(NOT('Personnel Details'!$I$36=""), $B44&gt;='Personnel Details'!$I$36), 'Personnel Details'!$J$36, 'Personnel Details'!$E$36)))</f>
        <v/>
      </c>
      <c r="MO44" s="59" t="str">
        <f>IF(MN$9="", "", IF(AND(NOT('Personnel Details'!$N$36=""), $B44&gt;='Personnel Details'!$N$36), IF('Personnel Details'!$P$36="","", 'Personnel Details'!$P$36), IF(AND(NOT('Personnel Details'!$I$36=""), $B44&gt;='Personnel Details'!$I$36), IF('Personnel Details'!$K$36="", "", 'Personnel Details'!$K$36), IF('Personnel Details'!$F$36="", "", 'Personnel Details'!$F$36))))</f>
        <v/>
      </c>
      <c r="MP44" s="79" t="str">
        <f>IF(MN$9="", "", IF(AND(NOT('Personnel Details'!$N$36=""), $B44&gt;='Personnel Details'!$N$36), 'Personnel Details'!$Q$36, IF(AND(NOT('Personnel Details'!$I$36=""), $B44&gt;='Personnel Details'!$I$36), 'Personnel Details'!$L$36, 'Personnel Details'!$G$36)))</f>
        <v/>
      </c>
      <c r="MQ44" s="59" t="str">
        <f t="shared" si="119"/>
        <v/>
      </c>
      <c r="MR44" s="53"/>
      <c r="MT44" s="78" t="str">
        <f>IF(MT$9="", "", IF(AND(NOT('Personnel Details'!$N$37=""), $B44&gt;='Personnel Details'!$N$37), 'Personnel Details'!$O$37, IF(AND(NOT('Personnel Details'!$I$37=""), $B44&gt;='Personnel Details'!$I$37), 'Personnel Details'!$J$37, 'Personnel Details'!$E$37)))</f>
        <v/>
      </c>
      <c r="MU44" s="59" t="str">
        <f>IF(MT$9="", "", IF(AND(NOT('Personnel Details'!$N$37=""), $B44&gt;='Personnel Details'!$N$37), IF('Personnel Details'!$P$37="","", 'Personnel Details'!$P$37), IF(AND(NOT('Personnel Details'!$I$37=""), $B44&gt;='Personnel Details'!$I$37), IF('Personnel Details'!$K$37="", "", 'Personnel Details'!$K$37), IF('Personnel Details'!$F$37="", "", 'Personnel Details'!$F$37))))</f>
        <v/>
      </c>
      <c r="MV44" s="79" t="str">
        <f>IF(MT$9="", "", IF(AND(NOT('Personnel Details'!$N$37=""), $B44&gt;='Personnel Details'!$N$37), 'Personnel Details'!$Q$37, IF(AND(NOT('Personnel Details'!$I$37=""), $B44&gt;='Personnel Details'!$I$37), 'Personnel Details'!$L$37, 'Personnel Details'!$G$37)))</f>
        <v/>
      </c>
      <c r="MW44" s="59" t="str">
        <f t="shared" si="120"/>
        <v/>
      </c>
      <c r="MX44" s="53"/>
      <c r="MZ44" s="78" t="str">
        <f>IF(MZ$9="", "", IF(AND(NOT('Personnel Details'!$N$38=""), $B44&gt;='Personnel Details'!$N$38), 'Personnel Details'!$O$38, IF(AND(NOT('Personnel Details'!$I$38=""), $B44&gt;='Personnel Details'!$I$38), 'Personnel Details'!$J$38, 'Personnel Details'!$E$38)))</f>
        <v/>
      </c>
      <c r="NA44" s="59" t="str">
        <f>IF(MZ$9="", "", IF(AND(NOT('Personnel Details'!$N$38=""), $B44&gt;='Personnel Details'!$N$38), IF('Personnel Details'!$P$38="","", 'Personnel Details'!$P$38), IF(AND(NOT('Personnel Details'!$I$38=""), $B44&gt;='Personnel Details'!$I$38), IF('Personnel Details'!$K$38="", "", 'Personnel Details'!$K$38), IF('Personnel Details'!$F$38="", "", 'Personnel Details'!$F$38))))</f>
        <v/>
      </c>
      <c r="NB44" s="79" t="str">
        <f>IF(MZ$9="", "", IF(AND(NOT('Personnel Details'!$N$38=""), $B44&gt;='Personnel Details'!$N$38), 'Personnel Details'!$Q$38, IF(AND(NOT('Personnel Details'!$I$38=""), $B44&gt;='Personnel Details'!$I$38), 'Personnel Details'!$L$38, 'Personnel Details'!$G$38)))</f>
        <v/>
      </c>
      <c r="NC44" s="59" t="str">
        <f t="shared" si="121"/>
        <v/>
      </c>
      <c r="ND44" s="53"/>
      <c r="NF44" s="78" t="str">
        <f>IF(NF$9="", "", IF(AND(NOT('Personnel Details'!$N$39=""), $B44&gt;='Personnel Details'!$N$39), 'Personnel Details'!$O$39, IF(AND(NOT('Personnel Details'!$I$39=""), $B44&gt;='Personnel Details'!$I$39), 'Personnel Details'!$J$39, 'Personnel Details'!$E$39)))</f>
        <v/>
      </c>
      <c r="NG44" s="59" t="str">
        <f>IF(NF$9="", "", IF(AND(NOT('Personnel Details'!$N$39=""), $B44&gt;='Personnel Details'!$N$39), IF('Personnel Details'!$P$39="","", 'Personnel Details'!$P$39), IF(AND(NOT('Personnel Details'!$I$39=""), $B44&gt;='Personnel Details'!$I$39), IF('Personnel Details'!$K$39="", "", 'Personnel Details'!$K$39), IF('Personnel Details'!$F$39="", "", 'Personnel Details'!$F$39))))</f>
        <v/>
      </c>
      <c r="NH44" s="79" t="str">
        <f>IF(NF$9="", "", IF(AND(NOT('Personnel Details'!$N$39=""), $B44&gt;='Personnel Details'!$N$39), 'Personnel Details'!$Q$39, IF(AND(NOT('Personnel Details'!$I$39=""), $B44&gt;='Personnel Details'!$I$39), 'Personnel Details'!$L$39, 'Personnel Details'!$G$39)))</f>
        <v/>
      </c>
      <c r="NI44" s="59" t="str">
        <f t="shared" si="122"/>
        <v/>
      </c>
      <c r="NJ44" s="53"/>
      <c r="NL44" s="78" t="str">
        <f>IF(NL$9="", "", IF(AND(NOT('Personnel Details'!$N$40=""), $B44&gt;='Personnel Details'!$N$40), 'Personnel Details'!$O$40, IF(AND(NOT('Personnel Details'!$I$40=""), $B44&gt;='Personnel Details'!$I$40), 'Personnel Details'!$J$40, 'Personnel Details'!$E$40)))</f>
        <v/>
      </c>
      <c r="NM44" s="59" t="str">
        <f>IF(NL$9="", "", IF(AND(NOT('Personnel Details'!$N$40=""), $B44&gt;='Personnel Details'!$N$40), IF('Personnel Details'!$P$40="","", 'Personnel Details'!$P$40), IF(AND(NOT('Personnel Details'!$I$40=""), $B44&gt;='Personnel Details'!$I$40), IF('Personnel Details'!$K$40="", "", 'Personnel Details'!$K$40), IF('Personnel Details'!$F$40="", "", 'Personnel Details'!$F$40))))</f>
        <v/>
      </c>
      <c r="NN44" s="79" t="str">
        <f>IF(NL$9="", "", IF(AND(NOT('Personnel Details'!$N$40=""), $B44&gt;='Personnel Details'!$N$40), 'Personnel Details'!$Q$40, IF(AND(NOT('Personnel Details'!$I$40=""), $B44&gt;='Personnel Details'!$I$40), 'Personnel Details'!$L$40, 'Personnel Details'!$G$40)))</f>
        <v/>
      </c>
      <c r="NO44" s="59" t="str">
        <f t="shared" si="123"/>
        <v/>
      </c>
      <c r="NP44" s="53"/>
    </row>
    <row r="45" spans="1:380" x14ac:dyDescent="0.25">
      <c r="A45" s="32"/>
      <c r="B45" s="113" t="str">
        <f>IFERROR(IF(B44+1&gt;'Personnel Details'!$U$5, "", B44+1), "")</f>
        <v/>
      </c>
      <c r="C45" s="32"/>
      <c r="D45" s="120"/>
      <c r="E45" s="13" t="str">
        <f t="shared" si="2"/>
        <v/>
      </c>
      <c r="F45" s="13" t="str">
        <f t="shared" si="33"/>
        <v/>
      </c>
      <c r="G45" s="56" t="str">
        <f t="shared" si="124"/>
        <v/>
      </c>
      <c r="H45" s="16" t="str">
        <f t="shared" si="34"/>
        <v/>
      </c>
      <c r="I45" s="32"/>
      <c r="J45" s="120"/>
      <c r="K45" s="62" t="str">
        <f t="shared" si="3"/>
        <v/>
      </c>
      <c r="L45" s="62" t="str">
        <f t="shared" si="35"/>
        <v/>
      </c>
      <c r="M45" s="65" t="str">
        <f t="shared" si="125"/>
        <v/>
      </c>
      <c r="N45" s="68" t="str">
        <f t="shared" si="36"/>
        <v/>
      </c>
      <c r="O45" s="32"/>
      <c r="P45" s="120"/>
      <c r="Q45" s="62" t="str">
        <f t="shared" si="4"/>
        <v/>
      </c>
      <c r="R45" s="62" t="str">
        <f t="shared" si="37"/>
        <v/>
      </c>
      <c r="S45" s="65" t="str">
        <f t="shared" si="126"/>
        <v/>
      </c>
      <c r="T45" s="68" t="str">
        <f t="shared" si="38"/>
        <v/>
      </c>
      <c r="U45" s="32"/>
      <c r="V45" s="120"/>
      <c r="W45" s="62" t="str">
        <f t="shared" si="5"/>
        <v/>
      </c>
      <c r="X45" s="62" t="str">
        <f t="shared" si="39"/>
        <v/>
      </c>
      <c r="Y45" s="65" t="str">
        <f t="shared" si="127"/>
        <v/>
      </c>
      <c r="Z45" s="68" t="str">
        <f t="shared" si="40"/>
        <v/>
      </c>
      <c r="AA45" s="32"/>
      <c r="AB45" s="120"/>
      <c r="AC45" s="62" t="str">
        <f t="shared" si="6"/>
        <v/>
      </c>
      <c r="AD45" s="62" t="str">
        <f t="shared" si="41"/>
        <v/>
      </c>
      <c r="AE45" s="65" t="str">
        <f t="shared" si="128"/>
        <v/>
      </c>
      <c r="AF45" s="68" t="str">
        <f t="shared" si="42"/>
        <v/>
      </c>
      <c r="AG45" s="32"/>
      <c r="AH45" s="120"/>
      <c r="AI45" s="62" t="str">
        <f t="shared" si="7"/>
        <v/>
      </c>
      <c r="AJ45" s="62" t="str">
        <f t="shared" si="43"/>
        <v/>
      </c>
      <c r="AK45" s="65" t="str">
        <f t="shared" si="129"/>
        <v/>
      </c>
      <c r="AL45" s="68" t="str">
        <f t="shared" si="44"/>
        <v/>
      </c>
      <c r="AM45" s="32"/>
      <c r="AN45" s="120"/>
      <c r="AO45" s="62" t="str">
        <f t="shared" si="8"/>
        <v/>
      </c>
      <c r="AP45" s="62" t="str">
        <f t="shared" si="45"/>
        <v/>
      </c>
      <c r="AQ45" s="65" t="str">
        <f t="shared" si="130"/>
        <v/>
      </c>
      <c r="AR45" s="68" t="str">
        <f t="shared" si="46"/>
        <v/>
      </c>
      <c r="AS45" s="32"/>
      <c r="AT45" s="120"/>
      <c r="AU45" s="62" t="str">
        <f t="shared" si="9"/>
        <v/>
      </c>
      <c r="AV45" s="62" t="str">
        <f t="shared" si="47"/>
        <v/>
      </c>
      <c r="AW45" s="65" t="str">
        <f t="shared" si="131"/>
        <v/>
      </c>
      <c r="AX45" s="68" t="str">
        <f t="shared" si="48"/>
        <v/>
      </c>
      <c r="AY45" s="32"/>
      <c r="AZ45" s="120"/>
      <c r="BA45" s="62" t="str">
        <f t="shared" si="10"/>
        <v/>
      </c>
      <c r="BB45" s="62" t="str">
        <f t="shared" si="49"/>
        <v/>
      </c>
      <c r="BC45" s="65" t="str">
        <f t="shared" si="132"/>
        <v/>
      </c>
      <c r="BD45" s="68" t="str">
        <f t="shared" si="50"/>
        <v/>
      </c>
      <c r="BE45" s="32"/>
      <c r="BF45" s="120"/>
      <c r="BG45" s="62" t="str">
        <f t="shared" si="11"/>
        <v/>
      </c>
      <c r="BH45" s="62" t="str">
        <f t="shared" si="51"/>
        <v/>
      </c>
      <c r="BI45" s="65" t="str">
        <f t="shared" si="133"/>
        <v/>
      </c>
      <c r="BJ45" s="68" t="str">
        <f t="shared" si="52"/>
        <v/>
      </c>
      <c r="BK45" s="32"/>
      <c r="BL45" s="120"/>
      <c r="BM45" s="62" t="str">
        <f t="shared" si="12"/>
        <v/>
      </c>
      <c r="BN45" s="62" t="str">
        <f t="shared" si="53"/>
        <v/>
      </c>
      <c r="BO45" s="65" t="str">
        <f t="shared" si="134"/>
        <v/>
      </c>
      <c r="BP45" s="68" t="str">
        <f t="shared" si="54"/>
        <v/>
      </c>
      <c r="BQ45" s="32"/>
      <c r="BR45" s="120"/>
      <c r="BS45" s="62" t="str">
        <f t="shared" si="13"/>
        <v/>
      </c>
      <c r="BT45" s="62" t="str">
        <f t="shared" si="55"/>
        <v/>
      </c>
      <c r="BU45" s="65" t="str">
        <f t="shared" si="135"/>
        <v/>
      </c>
      <c r="BV45" s="68" t="str">
        <f t="shared" si="56"/>
        <v/>
      </c>
      <c r="BW45" s="32"/>
      <c r="BX45" s="120"/>
      <c r="BY45" s="62" t="str">
        <f t="shared" si="14"/>
        <v/>
      </c>
      <c r="BZ45" s="62" t="str">
        <f t="shared" si="57"/>
        <v/>
      </c>
      <c r="CA45" s="65" t="str">
        <f t="shared" si="136"/>
        <v/>
      </c>
      <c r="CB45" s="68" t="str">
        <f t="shared" si="58"/>
        <v/>
      </c>
      <c r="CC45" s="32"/>
      <c r="CD45" s="120"/>
      <c r="CE45" s="62" t="str">
        <f t="shared" si="15"/>
        <v/>
      </c>
      <c r="CF45" s="62" t="str">
        <f t="shared" si="59"/>
        <v/>
      </c>
      <c r="CG45" s="65" t="str">
        <f t="shared" si="137"/>
        <v/>
      </c>
      <c r="CH45" s="68" t="str">
        <f t="shared" si="60"/>
        <v/>
      </c>
      <c r="CI45" s="32"/>
      <c r="CJ45" s="120"/>
      <c r="CK45" s="62" t="str">
        <f t="shared" si="16"/>
        <v/>
      </c>
      <c r="CL45" s="62" t="str">
        <f t="shared" si="61"/>
        <v/>
      </c>
      <c r="CM45" s="65" t="str">
        <f t="shared" si="138"/>
        <v/>
      </c>
      <c r="CN45" s="68" t="str">
        <f t="shared" si="62"/>
        <v/>
      </c>
      <c r="CO45" s="32"/>
      <c r="CP45" s="120"/>
      <c r="CQ45" s="62" t="str">
        <f t="shared" si="17"/>
        <v/>
      </c>
      <c r="CR45" s="62" t="str">
        <f t="shared" si="63"/>
        <v/>
      </c>
      <c r="CS45" s="65" t="str">
        <f t="shared" si="139"/>
        <v/>
      </c>
      <c r="CT45" s="68" t="str">
        <f t="shared" si="64"/>
        <v/>
      </c>
      <c r="CU45" s="32"/>
      <c r="CV45" s="120"/>
      <c r="CW45" s="62" t="str">
        <f t="shared" si="18"/>
        <v/>
      </c>
      <c r="CX45" s="62" t="str">
        <f t="shared" si="65"/>
        <v/>
      </c>
      <c r="CY45" s="65" t="str">
        <f t="shared" si="140"/>
        <v/>
      </c>
      <c r="CZ45" s="68" t="str">
        <f t="shared" si="66"/>
        <v/>
      </c>
      <c r="DA45" s="32"/>
      <c r="DB45" s="120"/>
      <c r="DC45" s="62" t="str">
        <f t="shared" si="19"/>
        <v/>
      </c>
      <c r="DD45" s="62" t="str">
        <f t="shared" si="67"/>
        <v/>
      </c>
      <c r="DE45" s="65" t="str">
        <f t="shared" si="141"/>
        <v/>
      </c>
      <c r="DF45" s="68" t="str">
        <f t="shared" si="68"/>
        <v/>
      </c>
      <c r="DG45" s="32"/>
      <c r="DH45" s="120"/>
      <c r="DI45" s="62" t="str">
        <f t="shared" si="20"/>
        <v/>
      </c>
      <c r="DJ45" s="62" t="str">
        <f t="shared" si="69"/>
        <v/>
      </c>
      <c r="DK45" s="65" t="str">
        <f t="shared" si="142"/>
        <v/>
      </c>
      <c r="DL45" s="68" t="str">
        <f t="shared" si="70"/>
        <v/>
      </c>
      <c r="DM45" s="32"/>
      <c r="DN45" s="120"/>
      <c r="DO45" s="62" t="str">
        <f t="shared" si="21"/>
        <v/>
      </c>
      <c r="DP45" s="62" t="str">
        <f t="shared" si="71"/>
        <v/>
      </c>
      <c r="DQ45" s="65" t="str">
        <f t="shared" si="143"/>
        <v/>
      </c>
      <c r="DR45" s="68" t="str">
        <f t="shared" si="72"/>
        <v/>
      </c>
      <c r="DS45" s="32"/>
      <c r="DT45" s="120"/>
      <c r="DU45" s="62" t="str">
        <f t="shared" si="22"/>
        <v/>
      </c>
      <c r="DV45" s="62" t="str">
        <f t="shared" si="73"/>
        <v/>
      </c>
      <c r="DW45" s="65" t="str">
        <f t="shared" si="144"/>
        <v/>
      </c>
      <c r="DX45" s="68" t="str">
        <f t="shared" si="74"/>
        <v/>
      </c>
      <c r="DY45" s="32"/>
      <c r="DZ45" s="120"/>
      <c r="EA45" s="62" t="str">
        <f t="shared" si="23"/>
        <v/>
      </c>
      <c r="EB45" s="62" t="str">
        <f t="shared" si="75"/>
        <v/>
      </c>
      <c r="EC45" s="65" t="str">
        <f t="shared" si="145"/>
        <v/>
      </c>
      <c r="ED45" s="68" t="str">
        <f t="shared" si="76"/>
        <v/>
      </c>
      <c r="EE45" s="32"/>
      <c r="EF45" s="120"/>
      <c r="EG45" s="62" t="str">
        <f t="shared" si="24"/>
        <v/>
      </c>
      <c r="EH45" s="62" t="str">
        <f t="shared" si="77"/>
        <v/>
      </c>
      <c r="EI45" s="65" t="str">
        <f t="shared" si="146"/>
        <v/>
      </c>
      <c r="EJ45" s="68" t="str">
        <f t="shared" si="78"/>
        <v/>
      </c>
      <c r="EK45" s="32"/>
      <c r="EL45" s="120"/>
      <c r="EM45" s="62" t="str">
        <f t="shared" si="25"/>
        <v/>
      </c>
      <c r="EN45" s="62" t="str">
        <f t="shared" si="79"/>
        <v/>
      </c>
      <c r="EO45" s="65" t="str">
        <f t="shared" si="147"/>
        <v/>
      </c>
      <c r="EP45" s="68" t="str">
        <f t="shared" si="80"/>
        <v/>
      </c>
      <c r="EQ45" s="32"/>
      <c r="ER45" s="120"/>
      <c r="ES45" s="62" t="str">
        <f t="shared" si="26"/>
        <v/>
      </c>
      <c r="ET45" s="62" t="str">
        <f t="shared" si="81"/>
        <v/>
      </c>
      <c r="EU45" s="65" t="str">
        <f t="shared" si="148"/>
        <v/>
      </c>
      <c r="EV45" s="68" t="str">
        <f t="shared" si="82"/>
        <v/>
      </c>
      <c r="EW45" s="32"/>
      <c r="EX45" s="120"/>
      <c r="EY45" s="62" t="str">
        <f t="shared" si="27"/>
        <v/>
      </c>
      <c r="EZ45" s="62" t="str">
        <f t="shared" si="83"/>
        <v/>
      </c>
      <c r="FA45" s="65" t="str">
        <f t="shared" si="149"/>
        <v/>
      </c>
      <c r="FB45" s="68" t="str">
        <f t="shared" si="84"/>
        <v/>
      </c>
      <c r="FC45" s="32"/>
      <c r="FD45" s="120"/>
      <c r="FE45" s="62" t="str">
        <f t="shared" si="28"/>
        <v/>
      </c>
      <c r="FF45" s="62" t="str">
        <f t="shared" si="85"/>
        <v/>
      </c>
      <c r="FG45" s="65" t="str">
        <f t="shared" si="150"/>
        <v/>
      </c>
      <c r="FH45" s="68" t="str">
        <f t="shared" si="86"/>
        <v/>
      </c>
      <c r="FI45" s="32"/>
      <c r="FJ45" s="120"/>
      <c r="FK45" s="62" t="str">
        <f t="shared" si="29"/>
        <v/>
      </c>
      <c r="FL45" s="62" t="str">
        <f t="shared" si="87"/>
        <v/>
      </c>
      <c r="FM45" s="65" t="str">
        <f t="shared" si="151"/>
        <v/>
      </c>
      <c r="FN45" s="68" t="str">
        <f t="shared" si="88"/>
        <v/>
      </c>
      <c r="FO45" s="32"/>
      <c r="FP45" s="120"/>
      <c r="FQ45" s="62" t="str">
        <f t="shared" si="30"/>
        <v/>
      </c>
      <c r="FR45" s="62" t="str">
        <f t="shared" si="89"/>
        <v/>
      </c>
      <c r="FS45" s="65" t="str">
        <f t="shared" si="152"/>
        <v/>
      </c>
      <c r="FT45" s="68" t="str">
        <f t="shared" si="90"/>
        <v/>
      </c>
      <c r="FU45" s="32"/>
      <c r="FV45" s="120"/>
      <c r="FW45" s="62" t="str">
        <f t="shared" si="31"/>
        <v/>
      </c>
      <c r="FX45" s="62" t="str">
        <f t="shared" si="91"/>
        <v/>
      </c>
      <c r="FY45" s="65" t="str">
        <f t="shared" si="153"/>
        <v/>
      </c>
      <c r="FZ45" s="68" t="str">
        <f t="shared" si="92"/>
        <v/>
      </c>
      <c r="GA45" s="32"/>
      <c r="GC45" s="7" t="str">
        <f t="shared" si="93"/>
        <v/>
      </c>
      <c r="GD45" s="7" t="str">
        <f t="shared" ca="1" si="32"/>
        <v/>
      </c>
      <c r="GT45" s="71" t="str">
        <f>IF(GT$9="", "", IF(AND(NOT('Personnel Details'!$N$11=""), $B45&gt;='Personnel Details'!$N$11), 'Personnel Details'!$O$11, IF(AND(NOT('Personnel Details'!$I$11=""), $B45&gt;='Personnel Details'!$I$11), 'Personnel Details'!$J$11, 'Personnel Details'!$E$11)))</f>
        <v/>
      </c>
      <c r="GU45" s="59" t="str">
        <f>IF(GT$9="", "", IF(AND(NOT('Personnel Details'!$N$11=""), $B45&gt;='Personnel Details'!$N$11), IF('Personnel Details'!$P$11="","", 'Personnel Details'!$P$11), IF(AND(NOT('Personnel Details'!$I$11=""), $B45&gt;='Personnel Details'!$I$11), IF('Personnel Details'!$K$11="", "", 'Personnel Details'!$K$11), IF('Personnel Details'!$F$11="", "", 'Personnel Details'!$F$11))))</f>
        <v/>
      </c>
      <c r="GV45" s="74" t="str">
        <f>IF(GT$9="", "", IF(AND(NOT('Personnel Details'!$N$11=""), $B45&gt;='Personnel Details'!$N$11), 'Personnel Details'!$Q$11, IF(AND(NOT('Personnel Details'!$I$11=""), $B45&gt;='Personnel Details'!$I$11), 'Personnel Details'!$L$11, 'Personnel Details'!$G$11)))</f>
        <v/>
      </c>
      <c r="GW45" s="59" t="str">
        <f t="shared" si="94"/>
        <v/>
      </c>
      <c r="GX45" s="53"/>
      <c r="GZ45" s="78" t="str">
        <f>IF(GZ$9="", "", IF(AND(NOT('Personnel Details'!$N$12=""), $B45&gt;='Personnel Details'!$N$12), 'Personnel Details'!$O$12, IF(AND(NOT('Personnel Details'!$I$12=""), $B45&gt;='Personnel Details'!$I$12), 'Personnel Details'!$J$12, 'Personnel Details'!$E$12)))</f>
        <v/>
      </c>
      <c r="HA45" s="59" t="str">
        <f>IF(GZ$9="", "", IF(AND(NOT('Personnel Details'!$N$12=""), $B45&gt;='Personnel Details'!$N$12), IF('Personnel Details'!$P$12="","", 'Personnel Details'!$P$12), IF(AND(NOT('Personnel Details'!$I$12=""), $B45&gt;='Personnel Details'!$I$12), IF('Personnel Details'!$K$12="", "", 'Personnel Details'!$K$12), IF('Personnel Details'!$F$12="", "", 'Personnel Details'!$F$12))))</f>
        <v/>
      </c>
      <c r="HB45" s="79" t="str">
        <f>IF(GZ$9="", "", IF(AND(NOT('Personnel Details'!$N$12=""), $B45&gt;='Personnel Details'!$N$12), 'Personnel Details'!$Q$12, IF(AND(NOT('Personnel Details'!$I$12=""), $B45&gt;='Personnel Details'!$I$12), 'Personnel Details'!$L$12, 'Personnel Details'!$G$12)))</f>
        <v/>
      </c>
      <c r="HC45" s="59" t="str">
        <f t="shared" si="95"/>
        <v/>
      </c>
      <c r="HD45" s="53"/>
      <c r="HF45" s="78" t="str">
        <f>IF(HF$9="", "", IF(AND(NOT('Personnel Details'!$N$13=""), $B45&gt;='Personnel Details'!$N$13), 'Personnel Details'!$O$13, IF(AND(NOT('Personnel Details'!$I$13=""), $B45&gt;='Personnel Details'!$I$13), 'Personnel Details'!$J$13, 'Personnel Details'!$E$13)))</f>
        <v/>
      </c>
      <c r="HG45" s="59" t="str">
        <f>IF(HF$9="", "", IF(AND(NOT('Personnel Details'!$N$13=""), $B45&gt;='Personnel Details'!$N$13), IF('Personnel Details'!$P$13="","", 'Personnel Details'!$P$13), IF(AND(NOT('Personnel Details'!$I$13=""), $B45&gt;='Personnel Details'!$I$13), IF('Personnel Details'!$K$13="", "", 'Personnel Details'!$K$13), IF('Personnel Details'!$F$13="", "", 'Personnel Details'!$F$13))))</f>
        <v/>
      </c>
      <c r="HH45" s="79" t="str">
        <f>IF(HF$9="", "", IF(AND(NOT('Personnel Details'!$N$13=""), $B45&gt;='Personnel Details'!$N$13), 'Personnel Details'!$Q$13, IF(AND(NOT('Personnel Details'!$I$13=""), $B45&gt;='Personnel Details'!$I$13), 'Personnel Details'!$L$13, 'Personnel Details'!$G$13)))</f>
        <v/>
      </c>
      <c r="HI45" s="59" t="str">
        <f t="shared" si="96"/>
        <v/>
      </c>
      <c r="HJ45" s="53"/>
      <c r="HL45" s="78" t="str">
        <f>IF(HL$9="", "", IF(AND(NOT('Personnel Details'!$N$14=""), $B45&gt;='Personnel Details'!$N$14), 'Personnel Details'!$O$14, IF(AND(NOT('Personnel Details'!$I$14=""), $B45&gt;='Personnel Details'!$I$14), 'Personnel Details'!$J$14, 'Personnel Details'!$E$14)))</f>
        <v/>
      </c>
      <c r="HM45" s="59" t="str">
        <f>IF(HL$9="", "", IF(AND(NOT('Personnel Details'!$N$14=""), $B45&gt;='Personnel Details'!$N$14), IF('Personnel Details'!$P$14="","", 'Personnel Details'!$P$14), IF(AND(NOT('Personnel Details'!$I$14=""), $B45&gt;='Personnel Details'!$I$14), IF('Personnel Details'!$K$14="", "", 'Personnel Details'!$K$14), IF('Personnel Details'!$F$14="", "", 'Personnel Details'!$F$14))))</f>
        <v/>
      </c>
      <c r="HN45" s="79" t="str">
        <f>IF(HL$9="", "", IF(AND(NOT('Personnel Details'!$N$14=""), $B45&gt;='Personnel Details'!$N$14), 'Personnel Details'!$Q$14, IF(AND(NOT('Personnel Details'!$I$14=""), $B45&gt;='Personnel Details'!$I$14), 'Personnel Details'!$L$14, 'Personnel Details'!$G$14)))</f>
        <v/>
      </c>
      <c r="HO45" s="59" t="str">
        <f t="shared" si="97"/>
        <v/>
      </c>
      <c r="HP45" s="53"/>
      <c r="HR45" s="78" t="str">
        <f>IF(HR$9="", "", IF(AND(NOT('Personnel Details'!$N$15=""), $B45&gt;='Personnel Details'!$N$15), 'Personnel Details'!$O$15, IF(AND(NOT('Personnel Details'!$I$15=""), $B45&gt;='Personnel Details'!$I$15), 'Personnel Details'!$J$15, 'Personnel Details'!$E$15)))</f>
        <v/>
      </c>
      <c r="HS45" s="59" t="str">
        <f>IF(HR$9="", "", IF(AND(NOT('Personnel Details'!$N$15=""), $B45&gt;='Personnel Details'!$N$15), IF('Personnel Details'!$P$15="","", 'Personnel Details'!$P$15), IF(AND(NOT('Personnel Details'!$I$15=""), $B45&gt;='Personnel Details'!$I$15), IF('Personnel Details'!$K$15="", "", 'Personnel Details'!$K$15), IF('Personnel Details'!$F$15="", "", 'Personnel Details'!$F$15))))</f>
        <v/>
      </c>
      <c r="HT45" s="79" t="str">
        <f>IF(HR$9="", "", IF(AND(NOT('Personnel Details'!$N$15=""), $B45&gt;='Personnel Details'!$N$15), 'Personnel Details'!$Q$15, IF(AND(NOT('Personnel Details'!$I$15=""), $B45&gt;='Personnel Details'!$I$15), 'Personnel Details'!$L$15, 'Personnel Details'!$G$15)))</f>
        <v/>
      </c>
      <c r="HU45" s="59" t="str">
        <f t="shared" si="98"/>
        <v/>
      </c>
      <c r="HV45" s="53"/>
      <c r="HX45" s="78" t="str">
        <f>IF(HX$9="", "", IF(AND(NOT('Personnel Details'!$N$16=""), $B45&gt;='Personnel Details'!$N$16), 'Personnel Details'!$O$16, IF(AND(NOT('Personnel Details'!$I$16=""), $B45&gt;='Personnel Details'!$I$16), 'Personnel Details'!$J$16, 'Personnel Details'!$E$16)))</f>
        <v/>
      </c>
      <c r="HY45" s="59" t="str">
        <f>IF(HX$9="", "", IF(AND(NOT('Personnel Details'!$N$16=""), $B45&gt;='Personnel Details'!$N$16), IF('Personnel Details'!$P$16="","", 'Personnel Details'!$P$16), IF(AND(NOT('Personnel Details'!$I$16=""), $B45&gt;='Personnel Details'!$I$16), IF('Personnel Details'!$K$16="", "", 'Personnel Details'!$K$16), IF('Personnel Details'!$F$16="", "", 'Personnel Details'!$F$16))))</f>
        <v/>
      </c>
      <c r="HZ45" s="79" t="str">
        <f>IF(HX$9="", "", IF(AND(NOT('Personnel Details'!$N$16=""), $B45&gt;='Personnel Details'!$N$16), 'Personnel Details'!$Q$16, IF(AND(NOT('Personnel Details'!$I$16=""), $B45&gt;='Personnel Details'!$I$16), 'Personnel Details'!$L$16, 'Personnel Details'!$G$16)))</f>
        <v/>
      </c>
      <c r="IA45" s="59" t="str">
        <f t="shared" si="99"/>
        <v/>
      </c>
      <c r="IB45" s="53"/>
      <c r="ID45" s="78" t="str">
        <f>IF(ID$9="", "", IF(AND(NOT('Personnel Details'!$N$17=""), $B45&gt;='Personnel Details'!$N$17), 'Personnel Details'!$O$17, IF(AND(NOT('Personnel Details'!$I$17=""), $B45&gt;='Personnel Details'!$I$17), 'Personnel Details'!$J$17, 'Personnel Details'!$E$17)))</f>
        <v/>
      </c>
      <c r="IE45" s="59" t="str">
        <f>IF(ID$9="", "", IF(AND(NOT('Personnel Details'!$N$17=""), $B45&gt;='Personnel Details'!$N$17), IF('Personnel Details'!$P$17="","", 'Personnel Details'!$P$17), IF(AND(NOT('Personnel Details'!$I$17=""), $B45&gt;='Personnel Details'!$I$17), IF('Personnel Details'!$K$17="", "", 'Personnel Details'!$K$17), IF('Personnel Details'!$F$17="", "", 'Personnel Details'!$F$17))))</f>
        <v/>
      </c>
      <c r="IF45" s="79" t="str">
        <f>IF(ID$9="", "", IF(AND(NOT('Personnel Details'!$N$17=""), $B45&gt;='Personnel Details'!$N$17), 'Personnel Details'!$Q$17, IF(AND(NOT('Personnel Details'!$I$17=""), $B45&gt;='Personnel Details'!$I$17), 'Personnel Details'!$L$17, 'Personnel Details'!$G$17)))</f>
        <v/>
      </c>
      <c r="IG45" s="59" t="str">
        <f t="shared" si="100"/>
        <v/>
      </c>
      <c r="IH45" s="53"/>
      <c r="IJ45" s="78" t="str">
        <f>IF(IJ$9="", "", IF(AND(NOT('Personnel Details'!$N$18=""), $B45&gt;='Personnel Details'!$N$18), 'Personnel Details'!$O$18, IF(AND(NOT('Personnel Details'!$I$18=""), $B45&gt;='Personnel Details'!$I$18), 'Personnel Details'!$J$18, 'Personnel Details'!$E$18)))</f>
        <v/>
      </c>
      <c r="IK45" s="59" t="str">
        <f>IF(IJ$9="", "", IF(AND(NOT('Personnel Details'!$N$18=""), $B45&gt;='Personnel Details'!$N$18), IF('Personnel Details'!$P$18="","", 'Personnel Details'!$P$18), IF(AND(NOT('Personnel Details'!$I$18=""), $B45&gt;='Personnel Details'!$I$18), IF('Personnel Details'!$K$18="", "", 'Personnel Details'!$K$18), IF('Personnel Details'!$F$18="", "", 'Personnel Details'!$F$18))))</f>
        <v/>
      </c>
      <c r="IL45" s="79" t="str">
        <f>IF(IJ$9="", "", IF(AND(NOT('Personnel Details'!$N$18=""), $B45&gt;='Personnel Details'!$N$18), 'Personnel Details'!$Q$18, IF(AND(NOT('Personnel Details'!$I$18=""), $B45&gt;='Personnel Details'!$I$18), 'Personnel Details'!$L$18, 'Personnel Details'!$G$18)))</f>
        <v/>
      </c>
      <c r="IM45" s="59" t="str">
        <f t="shared" si="101"/>
        <v/>
      </c>
      <c r="IN45" s="53"/>
      <c r="IP45" s="78" t="str">
        <f>IF(IP$9="", "", IF(AND(NOT('Personnel Details'!$N$19=""), $B45&gt;='Personnel Details'!$N$19), 'Personnel Details'!$O$19, IF(AND(NOT('Personnel Details'!$I$19=""), $B45&gt;='Personnel Details'!$I$19), 'Personnel Details'!$J$19, 'Personnel Details'!$E$19)))</f>
        <v/>
      </c>
      <c r="IQ45" s="59" t="str">
        <f>IF(IP$9="", "", IF(AND(NOT('Personnel Details'!$N$19=""), $B45&gt;='Personnel Details'!$N$19), IF('Personnel Details'!$P$19="","", 'Personnel Details'!$P$19), IF(AND(NOT('Personnel Details'!$I$19=""), $B45&gt;='Personnel Details'!$I$19), IF('Personnel Details'!$K$19="", "", 'Personnel Details'!$K$19), IF('Personnel Details'!$F$19="", "", 'Personnel Details'!$F$19))))</f>
        <v/>
      </c>
      <c r="IR45" s="79" t="str">
        <f>IF(IP$9="", "", IF(AND(NOT('Personnel Details'!$N$19=""), $B45&gt;='Personnel Details'!$N$19), 'Personnel Details'!$Q$19, IF(AND(NOT('Personnel Details'!$I$19=""), $B45&gt;='Personnel Details'!$I$19), 'Personnel Details'!$L$19, 'Personnel Details'!$G$19)))</f>
        <v/>
      </c>
      <c r="IS45" s="59" t="str">
        <f t="shared" si="102"/>
        <v/>
      </c>
      <c r="IT45" s="53"/>
      <c r="IV45" s="78" t="str">
        <f>IF(IV$9="", "", IF(AND(NOT('Personnel Details'!$N$20=""), $B45&gt;='Personnel Details'!$N$20), 'Personnel Details'!$O$20, IF(AND(NOT('Personnel Details'!$I$20=""), $B45&gt;='Personnel Details'!$I$20), 'Personnel Details'!$J$20, 'Personnel Details'!$E$20)))</f>
        <v/>
      </c>
      <c r="IW45" s="59" t="str">
        <f>IF(IV$9="", "", IF(AND(NOT('Personnel Details'!$N$20=""), $B45&gt;='Personnel Details'!$N$20), IF('Personnel Details'!$P$20="","", 'Personnel Details'!$P$20), IF(AND(NOT('Personnel Details'!$I$20=""), $B45&gt;='Personnel Details'!$I$20), IF('Personnel Details'!$K$20="", "", 'Personnel Details'!$K$20), IF('Personnel Details'!$F$20="", "", 'Personnel Details'!$F$20))))</f>
        <v/>
      </c>
      <c r="IX45" s="79" t="str">
        <f>IF(IV$9="", "", IF(AND(NOT('Personnel Details'!$N$20=""), $B45&gt;='Personnel Details'!$N$20), 'Personnel Details'!$Q$20, IF(AND(NOT('Personnel Details'!$I$20=""), $B45&gt;='Personnel Details'!$I$20), 'Personnel Details'!$L$20, 'Personnel Details'!$G$20)))</f>
        <v/>
      </c>
      <c r="IY45" s="59" t="str">
        <f t="shared" si="103"/>
        <v/>
      </c>
      <c r="IZ45" s="53"/>
      <c r="JB45" s="78" t="str">
        <f>IF(JB$9="", "", IF(AND(NOT('Personnel Details'!$N$21=""), $B45&gt;='Personnel Details'!$N$21), 'Personnel Details'!$O$21, IF(AND(NOT('Personnel Details'!$I$21=""), $B45&gt;='Personnel Details'!$I$21), 'Personnel Details'!$J$21, 'Personnel Details'!$E$21)))</f>
        <v/>
      </c>
      <c r="JC45" s="59" t="str">
        <f>IF(JB$9="", "", IF(AND(NOT('Personnel Details'!$N$21=""), $B45&gt;='Personnel Details'!$N$21), IF('Personnel Details'!$P$21="","", 'Personnel Details'!$P$21), IF(AND(NOT('Personnel Details'!$I$21=""), $B45&gt;='Personnel Details'!$I$21), IF('Personnel Details'!$K$21="", "", 'Personnel Details'!$K$21), IF('Personnel Details'!$F$21="", "", 'Personnel Details'!$F$21))))</f>
        <v/>
      </c>
      <c r="JD45" s="79" t="str">
        <f>IF(JB$9="", "", IF(AND(NOT('Personnel Details'!$N$21=""), $B45&gt;='Personnel Details'!$N$21), 'Personnel Details'!$Q$21, IF(AND(NOT('Personnel Details'!$I$21=""), $B45&gt;='Personnel Details'!$I$21), 'Personnel Details'!$L$21, 'Personnel Details'!$G$21)))</f>
        <v/>
      </c>
      <c r="JE45" s="59" t="str">
        <f t="shared" si="104"/>
        <v/>
      </c>
      <c r="JF45" s="53"/>
      <c r="JH45" s="78" t="str">
        <f>IF(JH$9="", "", IF(AND(NOT('Personnel Details'!$N$22=""), $B45&gt;='Personnel Details'!$N$22), 'Personnel Details'!$O$22, IF(AND(NOT('Personnel Details'!$I$22=""), $B45&gt;='Personnel Details'!$I$22), 'Personnel Details'!$J$22, 'Personnel Details'!$E$22)))</f>
        <v/>
      </c>
      <c r="JI45" s="59" t="str">
        <f>IF(JH$9="", "", IF(AND(NOT('Personnel Details'!$N$22=""), $B45&gt;='Personnel Details'!$N$22), IF('Personnel Details'!$P$22="","", 'Personnel Details'!$P$22), IF(AND(NOT('Personnel Details'!$I$22=""), $B45&gt;='Personnel Details'!$I$22), IF('Personnel Details'!$K$22="", "", 'Personnel Details'!$K$22), IF('Personnel Details'!$F$22="", "", 'Personnel Details'!$F$22))))</f>
        <v/>
      </c>
      <c r="JJ45" s="79" t="str">
        <f>IF(JH$9="", "", IF(AND(NOT('Personnel Details'!$N$22=""), $B45&gt;='Personnel Details'!$N$22), 'Personnel Details'!$Q$22, IF(AND(NOT('Personnel Details'!$I$22=""), $B45&gt;='Personnel Details'!$I$22), 'Personnel Details'!$L$22, 'Personnel Details'!$G$22)))</f>
        <v/>
      </c>
      <c r="JK45" s="59" t="str">
        <f t="shared" si="105"/>
        <v/>
      </c>
      <c r="JL45" s="53"/>
      <c r="JN45" s="78" t="str">
        <f>IF(JN$9="", "", IF(AND(NOT('Personnel Details'!$N$23=""), $B45&gt;='Personnel Details'!$N$23), 'Personnel Details'!$O$23, IF(AND(NOT('Personnel Details'!$I$23=""), $B45&gt;='Personnel Details'!$I$23), 'Personnel Details'!$J$23, 'Personnel Details'!$E$23)))</f>
        <v/>
      </c>
      <c r="JO45" s="59" t="str">
        <f>IF(JN$9="", "", IF(AND(NOT('Personnel Details'!$N$23=""), $B45&gt;='Personnel Details'!$N$23), IF('Personnel Details'!$P$23="","", 'Personnel Details'!$P$23), IF(AND(NOT('Personnel Details'!$I$23=""), $B45&gt;='Personnel Details'!$I$23), IF('Personnel Details'!$K$23="", "", 'Personnel Details'!$K$23), IF('Personnel Details'!$F$23="", "", 'Personnel Details'!$F$23))))</f>
        <v/>
      </c>
      <c r="JP45" s="79" t="str">
        <f>IF(JN$9="", "", IF(AND(NOT('Personnel Details'!$N$23=""), $B45&gt;='Personnel Details'!$N$23), 'Personnel Details'!$Q$23, IF(AND(NOT('Personnel Details'!$I$23=""), $B45&gt;='Personnel Details'!$I$23), 'Personnel Details'!$L$23, 'Personnel Details'!$G$23)))</f>
        <v/>
      </c>
      <c r="JQ45" s="59" t="str">
        <f t="shared" si="106"/>
        <v/>
      </c>
      <c r="JR45" s="53"/>
      <c r="JT45" s="78" t="str">
        <f>IF(JT$9="", "", IF(AND(NOT('Personnel Details'!$N$24=""), $B45&gt;='Personnel Details'!$N$24), 'Personnel Details'!$O$24, IF(AND(NOT('Personnel Details'!$I$24=""), $B45&gt;='Personnel Details'!$I$24), 'Personnel Details'!$J$24, 'Personnel Details'!$E$24)))</f>
        <v/>
      </c>
      <c r="JU45" s="59" t="str">
        <f>IF(JT$9="", "", IF(AND(NOT('Personnel Details'!$N$24=""), $B45&gt;='Personnel Details'!$N$24), IF('Personnel Details'!$P$24="","", 'Personnel Details'!$P$24), IF(AND(NOT('Personnel Details'!$I$24=""), $B45&gt;='Personnel Details'!$I$24), IF('Personnel Details'!$K$24="", "", 'Personnel Details'!$K$24), IF('Personnel Details'!$F$24="", "", 'Personnel Details'!$F$24))))</f>
        <v/>
      </c>
      <c r="JV45" s="79" t="str">
        <f>IF(JT$9="", "", IF(AND(NOT('Personnel Details'!$N$24=""), $B45&gt;='Personnel Details'!$N$24), 'Personnel Details'!$Q$24, IF(AND(NOT('Personnel Details'!$I$24=""), $B45&gt;='Personnel Details'!$I$24), 'Personnel Details'!$L$24, 'Personnel Details'!$G$24)))</f>
        <v/>
      </c>
      <c r="JW45" s="59" t="str">
        <f t="shared" si="107"/>
        <v/>
      </c>
      <c r="JX45" s="53"/>
      <c r="JZ45" s="78" t="str">
        <f>IF(JZ$9="", "", IF(AND(NOT('Personnel Details'!$N$25=""), $B45&gt;='Personnel Details'!$N$25), 'Personnel Details'!$O$25, IF(AND(NOT('Personnel Details'!$I$25=""), $B45&gt;='Personnel Details'!$I$25), 'Personnel Details'!$J$25, 'Personnel Details'!$E$25)))</f>
        <v/>
      </c>
      <c r="KA45" s="59" t="str">
        <f>IF(JZ$9="", "", IF(AND(NOT('Personnel Details'!$N$25=""), $B45&gt;='Personnel Details'!$N$25), IF('Personnel Details'!$P$25="","", 'Personnel Details'!$P$25), IF(AND(NOT('Personnel Details'!$I$25=""), $B45&gt;='Personnel Details'!$I$25), IF('Personnel Details'!$K$25="", "", 'Personnel Details'!$K$25), IF('Personnel Details'!$F$25="", "", 'Personnel Details'!$F$25))))</f>
        <v/>
      </c>
      <c r="KB45" s="79" t="str">
        <f>IF(JZ$9="", "", IF(AND(NOT('Personnel Details'!$N$25=""), $B45&gt;='Personnel Details'!$N$25), 'Personnel Details'!$Q$25, IF(AND(NOT('Personnel Details'!$I$25=""), $B45&gt;='Personnel Details'!$I$25), 'Personnel Details'!$L$25, 'Personnel Details'!$G$25)))</f>
        <v/>
      </c>
      <c r="KC45" s="59" t="str">
        <f t="shared" si="108"/>
        <v/>
      </c>
      <c r="KD45" s="53"/>
      <c r="KF45" s="78" t="str">
        <f>IF(KF$9="", "", IF(AND(NOT('Personnel Details'!$N$26=""), $B45&gt;='Personnel Details'!$N$26), 'Personnel Details'!$O$26, IF(AND(NOT('Personnel Details'!$I$26=""), $B45&gt;='Personnel Details'!$I$26), 'Personnel Details'!$J$26, 'Personnel Details'!$E$26)))</f>
        <v/>
      </c>
      <c r="KG45" s="59" t="str">
        <f>IF(KF$9="", "", IF(AND(NOT('Personnel Details'!$N$26=""), $B45&gt;='Personnel Details'!$N$26), IF('Personnel Details'!$P$26="","", 'Personnel Details'!$P$26), IF(AND(NOT('Personnel Details'!$I$26=""), $B45&gt;='Personnel Details'!$I$26), IF('Personnel Details'!$K$26="", "", 'Personnel Details'!$K$26), IF('Personnel Details'!$F$26="", "", 'Personnel Details'!$F$26))))</f>
        <v/>
      </c>
      <c r="KH45" s="79" t="str">
        <f>IF(KF$9="", "", IF(AND(NOT('Personnel Details'!$N$26=""), $B45&gt;='Personnel Details'!$N$26), 'Personnel Details'!$Q$26, IF(AND(NOT('Personnel Details'!$I$26=""), $B45&gt;='Personnel Details'!$I$26), 'Personnel Details'!$L$26, 'Personnel Details'!$G$26)))</f>
        <v/>
      </c>
      <c r="KI45" s="59" t="str">
        <f t="shared" si="109"/>
        <v/>
      </c>
      <c r="KJ45" s="53"/>
      <c r="KL45" s="78" t="str">
        <f>IF(KL$9="", "", IF(AND(NOT('Personnel Details'!$N$27=""), $B45&gt;='Personnel Details'!$N$27), 'Personnel Details'!$O$27, IF(AND(NOT('Personnel Details'!$I$27=""), $B45&gt;='Personnel Details'!$I$27), 'Personnel Details'!$J$27, 'Personnel Details'!$E$27)))</f>
        <v/>
      </c>
      <c r="KM45" s="59" t="str">
        <f>IF(KL$9="", "", IF(AND(NOT('Personnel Details'!$N$27=""), $B45&gt;='Personnel Details'!$N$27), IF('Personnel Details'!$P$27="","", 'Personnel Details'!$P$27), IF(AND(NOT('Personnel Details'!$I$27=""), $B45&gt;='Personnel Details'!$I$27), IF('Personnel Details'!$K$27="", "", 'Personnel Details'!$K$27), IF('Personnel Details'!$F$27="", "", 'Personnel Details'!$F$27))))</f>
        <v/>
      </c>
      <c r="KN45" s="79" t="str">
        <f>IF(KL$9="", "", IF(AND(NOT('Personnel Details'!$N$27=""), $B45&gt;='Personnel Details'!$N$27), 'Personnel Details'!$Q$27, IF(AND(NOT('Personnel Details'!$I$27=""), $B45&gt;='Personnel Details'!$I$27), 'Personnel Details'!$L$27, 'Personnel Details'!$G$27)))</f>
        <v/>
      </c>
      <c r="KO45" s="59" t="str">
        <f t="shared" si="110"/>
        <v/>
      </c>
      <c r="KP45" s="53"/>
      <c r="KR45" s="78" t="str">
        <f>IF(KR$9="", "", IF(AND(NOT('Personnel Details'!$N$28=""), $B45&gt;='Personnel Details'!$N$28), 'Personnel Details'!$O$28, IF(AND(NOT('Personnel Details'!$I$28=""), $B45&gt;='Personnel Details'!$I$28), 'Personnel Details'!$J$28, 'Personnel Details'!$E$28)))</f>
        <v/>
      </c>
      <c r="KS45" s="59" t="str">
        <f>IF(KR$9="", "", IF(AND(NOT('Personnel Details'!$N$28=""), $B45&gt;='Personnel Details'!$N$28), IF('Personnel Details'!$P$28="","", 'Personnel Details'!$P$28), IF(AND(NOT('Personnel Details'!$I$28=""), $B45&gt;='Personnel Details'!$I$28), IF('Personnel Details'!$K$28="", "", 'Personnel Details'!$K$28), IF('Personnel Details'!$F$28="", "", 'Personnel Details'!$F$28))))</f>
        <v/>
      </c>
      <c r="KT45" s="79" t="str">
        <f>IF(KR$9="", "", IF(AND(NOT('Personnel Details'!$N$28=""), $B45&gt;='Personnel Details'!$N$28), 'Personnel Details'!$Q$28, IF(AND(NOT('Personnel Details'!$I$28=""), $B45&gt;='Personnel Details'!$I$28), 'Personnel Details'!$L$28, 'Personnel Details'!$G$28)))</f>
        <v/>
      </c>
      <c r="KU45" s="59" t="str">
        <f t="shared" si="111"/>
        <v/>
      </c>
      <c r="KV45" s="53"/>
      <c r="KX45" s="78" t="str">
        <f>IF(KX$9="", "", IF(AND(NOT('Personnel Details'!$N$29=""), $B45&gt;='Personnel Details'!$N$29), 'Personnel Details'!$O$29, IF(AND(NOT('Personnel Details'!$I$29=""), $B45&gt;='Personnel Details'!$I$29), 'Personnel Details'!$J$29, 'Personnel Details'!$E$29)))</f>
        <v/>
      </c>
      <c r="KY45" s="59" t="str">
        <f>IF(KX$9="", "", IF(AND(NOT('Personnel Details'!$N$29=""), $B45&gt;='Personnel Details'!$N$29), IF('Personnel Details'!$P$29="","", 'Personnel Details'!$P$29), IF(AND(NOT('Personnel Details'!$I$29=""), $B45&gt;='Personnel Details'!$I$29), IF('Personnel Details'!$K$29="", "", 'Personnel Details'!$K$29), IF('Personnel Details'!$F$29="", "", 'Personnel Details'!$F$29))))</f>
        <v/>
      </c>
      <c r="KZ45" s="79" t="str">
        <f>IF(KX$9="", "", IF(AND(NOT('Personnel Details'!$N$29=""), $B45&gt;='Personnel Details'!$N$29), 'Personnel Details'!$Q$29, IF(AND(NOT('Personnel Details'!$I$29=""), $B45&gt;='Personnel Details'!$I$29), 'Personnel Details'!$L$29, 'Personnel Details'!$G$29)))</f>
        <v/>
      </c>
      <c r="LA45" s="59" t="str">
        <f t="shared" si="112"/>
        <v/>
      </c>
      <c r="LB45" s="53"/>
      <c r="LD45" s="78" t="str">
        <f>IF(LD$9="", "", IF(AND(NOT('Personnel Details'!$N$30=""), $B45&gt;='Personnel Details'!$N$30), 'Personnel Details'!$O$30, IF(AND(NOT('Personnel Details'!$I$30=""), $B45&gt;='Personnel Details'!$I$30), 'Personnel Details'!$J$30, 'Personnel Details'!$E$30)))</f>
        <v/>
      </c>
      <c r="LE45" s="59" t="str">
        <f>IF(LD$9="", "", IF(AND(NOT('Personnel Details'!$N$30=""), $B45&gt;='Personnel Details'!$N$30), IF('Personnel Details'!$P$30="","", 'Personnel Details'!$P$30), IF(AND(NOT('Personnel Details'!$I$30=""), $B45&gt;='Personnel Details'!$I$30), IF('Personnel Details'!$K$30="", "", 'Personnel Details'!$K$30), IF('Personnel Details'!$F$30="", "", 'Personnel Details'!$F$30))))</f>
        <v/>
      </c>
      <c r="LF45" s="79" t="str">
        <f>IF(LD$9="", "", IF(AND(NOT('Personnel Details'!$N$30=""), $B45&gt;='Personnel Details'!$N$30), 'Personnel Details'!$Q$30, IF(AND(NOT('Personnel Details'!$I$30=""), $B45&gt;='Personnel Details'!$I$30), 'Personnel Details'!$L$30, 'Personnel Details'!$G$30)))</f>
        <v/>
      </c>
      <c r="LG45" s="59" t="str">
        <f t="shared" si="113"/>
        <v/>
      </c>
      <c r="LH45" s="53"/>
      <c r="LJ45" s="78" t="str">
        <f>IF(LJ$9="", "", IF(AND(NOT('Personnel Details'!$N$31=""), $B45&gt;='Personnel Details'!$N$31), 'Personnel Details'!$O$31, IF(AND(NOT('Personnel Details'!$I$31=""), $B45&gt;='Personnel Details'!$I$31), 'Personnel Details'!$J$31, 'Personnel Details'!$E$31)))</f>
        <v/>
      </c>
      <c r="LK45" s="59" t="str">
        <f>IF(LJ$9="", "", IF(AND(NOT('Personnel Details'!$N$31=""), $B45&gt;='Personnel Details'!$N$31), IF('Personnel Details'!$P$31="","", 'Personnel Details'!$P$31), IF(AND(NOT('Personnel Details'!$I$31=""), $B45&gt;='Personnel Details'!$I$31), IF('Personnel Details'!$K$31="", "", 'Personnel Details'!$K$31), IF('Personnel Details'!$F$31="", "", 'Personnel Details'!$F$31))))</f>
        <v/>
      </c>
      <c r="LL45" s="79" t="str">
        <f>IF(LJ$9="", "", IF(AND(NOT('Personnel Details'!$N$31=""), $B45&gt;='Personnel Details'!$N$31), 'Personnel Details'!$Q$31, IF(AND(NOT('Personnel Details'!$I$31=""), $B45&gt;='Personnel Details'!$I$31), 'Personnel Details'!$L$31, 'Personnel Details'!$G$31)))</f>
        <v/>
      </c>
      <c r="LM45" s="59" t="str">
        <f t="shared" si="114"/>
        <v/>
      </c>
      <c r="LN45" s="53"/>
      <c r="LP45" s="78" t="str">
        <f>IF(LP$9="", "", IF(AND(NOT('Personnel Details'!$N$32=""), $B45&gt;='Personnel Details'!$N$32), 'Personnel Details'!$O$32, IF(AND(NOT('Personnel Details'!$I$32=""), $B45&gt;='Personnel Details'!$I$32), 'Personnel Details'!$J$32, 'Personnel Details'!$E$32)))</f>
        <v/>
      </c>
      <c r="LQ45" s="59" t="str">
        <f>IF(LP$9="", "", IF(AND(NOT('Personnel Details'!$N$32=""), $B45&gt;='Personnel Details'!$N$32), IF('Personnel Details'!$P$32="","", 'Personnel Details'!$P$32), IF(AND(NOT('Personnel Details'!$I$32=""), $B45&gt;='Personnel Details'!$I$32), IF('Personnel Details'!$K$32="", "", 'Personnel Details'!$K$32), IF('Personnel Details'!$F$32="", "", 'Personnel Details'!$F$32))))</f>
        <v/>
      </c>
      <c r="LR45" s="79" t="str">
        <f>IF(LP$9="", "", IF(AND(NOT('Personnel Details'!$N$32=""), $B45&gt;='Personnel Details'!$N$32), 'Personnel Details'!$Q$32, IF(AND(NOT('Personnel Details'!$I$32=""), $B45&gt;='Personnel Details'!$I$32), 'Personnel Details'!$L$32, 'Personnel Details'!$G$32)))</f>
        <v/>
      </c>
      <c r="LS45" s="59" t="str">
        <f t="shared" si="115"/>
        <v/>
      </c>
      <c r="LT45" s="53"/>
      <c r="LV45" s="78" t="str">
        <f>IF(LV$9="", "", IF(AND(NOT('Personnel Details'!$N$33=""), $B45&gt;='Personnel Details'!$N$33), 'Personnel Details'!$O$33, IF(AND(NOT('Personnel Details'!$I$33=""), $B45&gt;='Personnel Details'!$I$33), 'Personnel Details'!$J$33, 'Personnel Details'!$E$33)))</f>
        <v/>
      </c>
      <c r="LW45" s="59" t="str">
        <f>IF(LV$9="", "", IF(AND(NOT('Personnel Details'!$N$33=""), $B45&gt;='Personnel Details'!$N$33), IF('Personnel Details'!$P$33="","", 'Personnel Details'!$P$33), IF(AND(NOT('Personnel Details'!$I$33=""), $B45&gt;='Personnel Details'!$I$33), IF('Personnel Details'!$K$33="", "", 'Personnel Details'!$K$33), IF('Personnel Details'!$F$33="", "", 'Personnel Details'!$F$33))))</f>
        <v/>
      </c>
      <c r="LX45" s="79" t="str">
        <f>IF(LV$9="", "", IF(AND(NOT('Personnel Details'!$N$33=""), $B45&gt;='Personnel Details'!$N$33), 'Personnel Details'!$Q$33, IF(AND(NOT('Personnel Details'!$I$33=""), $B45&gt;='Personnel Details'!$I$33), 'Personnel Details'!$L$33, 'Personnel Details'!$G$33)))</f>
        <v/>
      </c>
      <c r="LY45" s="59" t="str">
        <f t="shared" si="116"/>
        <v/>
      </c>
      <c r="LZ45" s="53"/>
      <c r="MB45" s="78" t="str">
        <f>IF(MB$9="", "", IF(AND(NOT('Personnel Details'!$N$34=""), $B45&gt;='Personnel Details'!$N$34), 'Personnel Details'!$O$34, IF(AND(NOT('Personnel Details'!$I$34=""), $B45&gt;='Personnel Details'!$I$34), 'Personnel Details'!$J$34, 'Personnel Details'!$E$34)))</f>
        <v/>
      </c>
      <c r="MC45" s="59" t="str">
        <f>IF(MB$9="", "", IF(AND(NOT('Personnel Details'!$N$34=""), $B45&gt;='Personnel Details'!$N$34), IF('Personnel Details'!$P$34="","", 'Personnel Details'!$P$34), IF(AND(NOT('Personnel Details'!$I$34=""), $B45&gt;='Personnel Details'!$I$34), IF('Personnel Details'!$K$34="", "", 'Personnel Details'!$K$34), IF('Personnel Details'!$F$34="", "", 'Personnel Details'!$F$34))))</f>
        <v/>
      </c>
      <c r="MD45" s="79" t="str">
        <f>IF(MB$9="", "", IF(AND(NOT('Personnel Details'!$N$34=""), $B45&gt;='Personnel Details'!$N$34), 'Personnel Details'!$Q$34, IF(AND(NOT('Personnel Details'!$I$34=""), $B45&gt;='Personnel Details'!$I$34), 'Personnel Details'!$L$34, 'Personnel Details'!$G$34)))</f>
        <v/>
      </c>
      <c r="ME45" s="59" t="str">
        <f t="shared" si="117"/>
        <v/>
      </c>
      <c r="MF45" s="53"/>
      <c r="MH45" s="78" t="str">
        <f>IF(MH$9="", "", IF(AND(NOT('Personnel Details'!$N$35=""), $B45&gt;='Personnel Details'!$N$35), 'Personnel Details'!$O$35, IF(AND(NOT('Personnel Details'!$I$35=""), $B45&gt;='Personnel Details'!$I$35), 'Personnel Details'!$J$35, 'Personnel Details'!$E$35)))</f>
        <v/>
      </c>
      <c r="MI45" s="59" t="str">
        <f>IF(MH$9="", "", IF(AND(NOT('Personnel Details'!$N$35=""), $B45&gt;='Personnel Details'!$N$35), IF('Personnel Details'!$P$35="","", 'Personnel Details'!$P$35), IF(AND(NOT('Personnel Details'!$I$35=""), $B45&gt;='Personnel Details'!$I$35), IF('Personnel Details'!$K$35="", "", 'Personnel Details'!$K$35), IF('Personnel Details'!$F$35="", "", 'Personnel Details'!$F$35))))</f>
        <v/>
      </c>
      <c r="MJ45" s="79" t="str">
        <f>IF(MH$9="", "", IF(AND(NOT('Personnel Details'!$N$35=""), $B45&gt;='Personnel Details'!$N$35), 'Personnel Details'!$Q$35, IF(AND(NOT('Personnel Details'!$I$35=""), $B45&gt;='Personnel Details'!$I$35), 'Personnel Details'!$L$35, 'Personnel Details'!$G$35)))</f>
        <v/>
      </c>
      <c r="MK45" s="59" t="str">
        <f t="shared" si="118"/>
        <v/>
      </c>
      <c r="ML45" s="53"/>
      <c r="MN45" s="78" t="str">
        <f>IF(MN$9="", "", IF(AND(NOT('Personnel Details'!$N$36=""), $B45&gt;='Personnel Details'!$N$36), 'Personnel Details'!$O$36, IF(AND(NOT('Personnel Details'!$I$36=""), $B45&gt;='Personnel Details'!$I$36), 'Personnel Details'!$J$36, 'Personnel Details'!$E$36)))</f>
        <v/>
      </c>
      <c r="MO45" s="59" t="str">
        <f>IF(MN$9="", "", IF(AND(NOT('Personnel Details'!$N$36=""), $B45&gt;='Personnel Details'!$N$36), IF('Personnel Details'!$P$36="","", 'Personnel Details'!$P$36), IF(AND(NOT('Personnel Details'!$I$36=""), $B45&gt;='Personnel Details'!$I$36), IF('Personnel Details'!$K$36="", "", 'Personnel Details'!$K$36), IF('Personnel Details'!$F$36="", "", 'Personnel Details'!$F$36))))</f>
        <v/>
      </c>
      <c r="MP45" s="79" t="str">
        <f>IF(MN$9="", "", IF(AND(NOT('Personnel Details'!$N$36=""), $B45&gt;='Personnel Details'!$N$36), 'Personnel Details'!$Q$36, IF(AND(NOT('Personnel Details'!$I$36=""), $B45&gt;='Personnel Details'!$I$36), 'Personnel Details'!$L$36, 'Personnel Details'!$G$36)))</f>
        <v/>
      </c>
      <c r="MQ45" s="59" t="str">
        <f t="shared" si="119"/>
        <v/>
      </c>
      <c r="MR45" s="53"/>
      <c r="MT45" s="78" t="str">
        <f>IF(MT$9="", "", IF(AND(NOT('Personnel Details'!$N$37=""), $B45&gt;='Personnel Details'!$N$37), 'Personnel Details'!$O$37, IF(AND(NOT('Personnel Details'!$I$37=""), $B45&gt;='Personnel Details'!$I$37), 'Personnel Details'!$J$37, 'Personnel Details'!$E$37)))</f>
        <v/>
      </c>
      <c r="MU45" s="59" t="str">
        <f>IF(MT$9="", "", IF(AND(NOT('Personnel Details'!$N$37=""), $B45&gt;='Personnel Details'!$N$37), IF('Personnel Details'!$P$37="","", 'Personnel Details'!$P$37), IF(AND(NOT('Personnel Details'!$I$37=""), $B45&gt;='Personnel Details'!$I$37), IF('Personnel Details'!$K$37="", "", 'Personnel Details'!$K$37), IF('Personnel Details'!$F$37="", "", 'Personnel Details'!$F$37))))</f>
        <v/>
      </c>
      <c r="MV45" s="79" t="str">
        <f>IF(MT$9="", "", IF(AND(NOT('Personnel Details'!$N$37=""), $B45&gt;='Personnel Details'!$N$37), 'Personnel Details'!$Q$37, IF(AND(NOT('Personnel Details'!$I$37=""), $B45&gt;='Personnel Details'!$I$37), 'Personnel Details'!$L$37, 'Personnel Details'!$G$37)))</f>
        <v/>
      </c>
      <c r="MW45" s="59" t="str">
        <f t="shared" si="120"/>
        <v/>
      </c>
      <c r="MX45" s="53"/>
      <c r="MZ45" s="78" t="str">
        <f>IF(MZ$9="", "", IF(AND(NOT('Personnel Details'!$N$38=""), $B45&gt;='Personnel Details'!$N$38), 'Personnel Details'!$O$38, IF(AND(NOT('Personnel Details'!$I$38=""), $B45&gt;='Personnel Details'!$I$38), 'Personnel Details'!$J$38, 'Personnel Details'!$E$38)))</f>
        <v/>
      </c>
      <c r="NA45" s="59" t="str">
        <f>IF(MZ$9="", "", IF(AND(NOT('Personnel Details'!$N$38=""), $B45&gt;='Personnel Details'!$N$38), IF('Personnel Details'!$P$38="","", 'Personnel Details'!$P$38), IF(AND(NOT('Personnel Details'!$I$38=""), $B45&gt;='Personnel Details'!$I$38), IF('Personnel Details'!$K$38="", "", 'Personnel Details'!$K$38), IF('Personnel Details'!$F$38="", "", 'Personnel Details'!$F$38))))</f>
        <v/>
      </c>
      <c r="NB45" s="79" t="str">
        <f>IF(MZ$9="", "", IF(AND(NOT('Personnel Details'!$N$38=""), $B45&gt;='Personnel Details'!$N$38), 'Personnel Details'!$Q$38, IF(AND(NOT('Personnel Details'!$I$38=""), $B45&gt;='Personnel Details'!$I$38), 'Personnel Details'!$L$38, 'Personnel Details'!$G$38)))</f>
        <v/>
      </c>
      <c r="NC45" s="59" t="str">
        <f t="shared" si="121"/>
        <v/>
      </c>
      <c r="ND45" s="53"/>
      <c r="NF45" s="78" t="str">
        <f>IF(NF$9="", "", IF(AND(NOT('Personnel Details'!$N$39=""), $B45&gt;='Personnel Details'!$N$39), 'Personnel Details'!$O$39, IF(AND(NOT('Personnel Details'!$I$39=""), $B45&gt;='Personnel Details'!$I$39), 'Personnel Details'!$J$39, 'Personnel Details'!$E$39)))</f>
        <v/>
      </c>
      <c r="NG45" s="59" t="str">
        <f>IF(NF$9="", "", IF(AND(NOT('Personnel Details'!$N$39=""), $B45&gt;='Personnel Details'!$N$39), IF('Personnel Details'!$P$39="","", 'Personnel Details'!$P$39), IF(AND(NOT('Personnel Details'!$I$39=""), $B45&gt;='Personnel Details'!$I$39), IF('Personnel Details'!$K$39="", "", 'Personnel Details'!$K$39), IF('Personnel Details'!$F$39="", "", 'Personnel Details'!$F$39))))</f>
        <v/>
      </c>
      <c r="NH45" s="79" t="str">
        <f>IF(NF$9="", "", IF(AND(NOT('Personnel Details'!$N$39=""), $B45&gt;='Personnel Details'!$N$39), 'Personnel Details'!$Q$39, IF(AND(NOT('Personnel Details'!$I$39=""), $B45&gt;='Personnel Details'!$I$39), 'Personnel Details'!$L$39, 'Personnel Details'!$G$39)))</f>
        <v/>
      </c>
      <c r="NI45" s="59" t="str">
        <f t="shared" si="122"/>
        <v/>
      </c>
      <c r="NJ45" s="53"/>
      <c r="NL45" s="78" t="str">
        <f>IF(NL$9="", "", IF(AND(NOT('Personnel Details'!$N$40=""), $B45&gt;='Personnel Details'!$N$40), 'Personnel Details'!$O$40, IF(AND(NOT('Personnel Details'!$I$40=""), $B45&gt;='Personnel Details'!$I$40), 'Personnel Details'!$J$40, 'Personnel Details'!$E$40)))</f>
        <v/>
      </c>
      <c r="NM45" s="59" t="str">
        <f>IF(NL$9="", "", IF(AND(NOT('Personnel Details'!$N$40=""), $B45&gt;='Personnel Details'!$N$40), IF('Personnel Details'!$P$40="","", 'Personnel Details'!$P$40), IF(AND(NOT('Personnel Details'!$I$40=""), $B45&gt;='Personnel Details'!$I$40), IF('Personnel Details'!$K$40="", "", 'Personnel Details'!$K$40), IF('Personnel Details'!$F$40="", "", 'Personnel Details'!$F$40))))</f>
        <v/>
      </c>
      <c r="NN45" s="79" t="str">
        <f>IF(NL$9="", "", IF(AND(NOT('Personnel Details'!$N$40=""), $B45&gt;='Personnel Details'!$N$40), 'Personnel Details'!$Q$40, IF(AND(NOT('Personnel Details'!$I$40=""), $B45&gt;='Personnel Details'!$I$40), 'Personnel Details'!$L$40, 'Personnel Details'!$G$40)))</f>
        <v/>
      </c>
      <c r="NO45" s="59" t="str">
        <f t="shared" si="123"/>
        <v/>
      </c>
      <c r="NP45" s="53"/>
    </row>
    <row r="46" spans="1:380" x14ac:dyDescent="0.25">
      <c r="A46" s="32"/>
      <c r="B46" s="113" t="str">
        <f>IFERROR(IF(B45+1&gt;'Personnel Details'!$U$5, "", B45+1), "")</f>
        <v/>
      </c>
      <c r="C46" s="32"/>
      <c r="D46" s="120"/>
      <c r="E46" s="13" t="str">
        <f t="shared" si="2"/>
        <v/>
      </c>
      <c r="F46" s="13" t="str">
        <f t="shared" si="33"/>
        <v/>
      </c>
      <c r="G46" s="56" t="str">
        <f t="shared" si="124"/>
        <v/>
      </c>
      <c r="H46" s="16" t="str">
        <f t="shared" si="34"/>
        <v/>
      </c>
      <c r="I46" s="32"/>
      <c r="J46" s="120"/>
      <c r="K46" s="62" t="str">
        <f t="shared" si="3"/>
        <v/>
      </c>
      <c r="L46" s="62" t="str">
        <f t="shared" si="35"/>
        <v/>
      </c>
      <c r="M46" s="65" t="str">
        <f t="shared" si="125"/>
        <v/>
      </c>
      <c r="N46" s="68" t="str">
        <f t="shared" si="36"/>
        <v/>
      </c>
      <c r="O46" s="32"/>
      <c r="P46" s="120"/>
      <c r="Q46" s="62" t="str">
        <f t="shared" si="4"/>
        <v/>
      </c>
      <c r="R46" s="62" t="str">
        <f t="shared" si="37"/>
        <v/>
      </c>
      <c r="S46" s="65" t="str">
        <f t="shared" si="126"/>
        <v/>
      </c>
      <c r="T46" s="68" t="str">
        <f t="shared" si="38"/>
        <v/>
      </c>
      <c r="U46" s="32"/>
      <c r="V46" s="120"/>
      <c r="W46" s="62" t="str">
        <f t="shared" si="5"/>
        <v/>
      </c>
      <c r="X46" s="62" t="str">
        <f t="shared" si="39"/>
        <v/>
      </c>
      <c r="Y46" s="65" t="str">
        <f t="shared" si="127"/>
        <v/>
      </c>
      <c r="Z46" s="68" t="str">
        <f t="shared" si="40"/>
        <v/>
      </c>
      <c r="AA46" s="32"/>
      <c r="AB46" s="120"/>
      <c r="AC46" s="62" t="str">
        <f t="shared" si="6"/>
        <v/>
      </c>
      <c r="AD46" s="62" t="str">
        <f t="shared" si="41"/>
        <v/>
      </c>
      <c r="AE46" s="65" t="str">
        <f t="shared" si="128"/>
        <v/>
      </c>
      <c r="AF46" s="68" t="str">
        <f t="shared" si="42"/>
        <v/>
      </c>
      <c r="AG46" s="32"/>
      <c r="AH46" s="120"/>
      <c r="AI46" s="62" t="str">
        <f t="shared" si="7"/>
        <v/>
      </c>
      <c r="AJ46" s="62" t="str">
        <f t="shared" si="43"/>
        <v/>
      </c>
      <c r="AK46" s="65" t="str">
        <f t="shared" si="129"/>
        <v/>
      </c>
      <c r="AL46" s="68" t="str">
        <f t="shared" si="44"/>
        <v/>
      </c>
      <c r="AM46" s="32"/>
      <c r="AN46" s="120"/>
      <c r="AO46" s="62" t="str">
        <f t="shared" si="8"/>
        <v/>
      </c>
      <c r="AP46" s="62" t="str">
        <f t="shared" si="45"/>
        <v/>
      </c>
      <c r="AQ46" s="65" t="str">
        <f t="shared" si="130"/>
        <v/>
      </c>
      <c r="AR46" s="68" t="str">
        <f t="shared" si="46"/>
        <v/>
      </c>
      <c r="AS46" s="32"/>
      <c r="AT46" s="120"/>
      <c r="AU46" s="62" t="str">
        <f t="shared" si="9"/>
        <v/>
      </c>
      <c r="AV46" s="62" t="str">
        <f t="shared" si="47"/>
        <v/>
      </c>
      <c r="AW46" s="65" t="str">
        <f t="shared" si="131"/>
        <v/>
      </c>
      <c r="AX46" s="68" t="str">
        <f t="shared" si="48"/>
        <v/>
      </c>
      <c r="AY46" s="32"/>
      <c r="AZ46" s="120"/>
      <c r="BA46" s="62" t="str">
        <f t="shared" si="10"/>
        <v/>
      </c>
      <c r="BB46" s="62" t="str">
        <f t="shared" si="49"/>
        <v/>
      </c>
      <c r="BC46" s="65" t="str">
        <f t="shared" si="132"/>
        <v/>
      </c>
      <c r="BD46" s="68" t="str">
        <f t="shared" si="50"/>
        <v/>
      </c>
      <c r="BE46" s="32"/>
      <c r="BF46" s="120"/>
      <c r="BG46" s="62" t="str">
        <f t="shared" si="11"/>
        <v/>
      </c>
      <c r="BH46" s="62" t="str">
        <f t="shared" si="51"/>
        <v/>
      </c>
      <c r="BI46" s="65" t="str">
        <f t="shared" si="133"/>
        <v/>
      </c>
      <c r="BJ46" s="68" t="str">
        <f t="shared" si="52"/>
        <v/>
      </c>
      <c r="BK46" s="32"/>
      <c r="BL46" s="120"/>
      <c r="BM46" s="62" t="str">
        <f t="shared" si="12"/>
        <v/>
      </c>
      <c r="BN46" s="62" t="str">
        <f t="shared" si="53"/>
        <v/>
      </c>
      <c r="BO46" s="65" t="str">
        <f t="shared" si="134"/>
        <v/>
      </c>
      <c r="BP46" s="68" t="str">
        <f t="shared" si="54"/>
        <v/>
      </c>
      <c r="BQ46" s="32"/>
      <c r="BR46" s="120"/>
      <c r="BS46" s="62" t="str">
        <f t="shared" si="13"/>
        <v/>
      </c>
      <c r="BT46" s="62" t="str">
        <f t="shared" si="55"/>
        <v/>
      </c>
      <c r="BU46" s="65" t="str">
        <f t="shared" si="135"/>
        <v/>
      </c>
      <c r="BV46" s="68" t="str">
        <f t="shared" si="56"/>
        <v/>
      </c>
      <c r="BW46" s="32"/>
      <c r="BX46" s="120"/>
      <c r="BY46" s="62" t="str">
        <f t="shared" si="14"/>
        <v/>
      </c>
      <c r="BZ46" s="62" t="str">
        <f t="shared" si="57"/>
        <v/>
      </c>
      <c r="CA46" s="65" t="str">
        <f t="shared" si="136"/>
        <v/>
      </c>
      <c r="CB46" s="68" t="str">
        <f t="shared" si="58"/>
        <v/>
      </c>
      <c r="CC46" s="32"/>
      <c r="CD46" s="120"/>
      <c r="CE46" s="62" t="str">
        <f t="shared" si="15"/>
        <v/>
      </c>
      <c r="CF46" s="62" t="str">
        <f t="shared" si="59"/>
        <v/>
      </c>
      <c r="CG46" s="65" t="str">
        <f t="shared" si="137"/>
        <v/>
      </c>
      <c r="CH46" s="68" t="str">
        <f t="shared" si="60"/>
        <v/>
      </c>
      <c r="CI46" s="32"/>
      <c r="CJ46" s="120"/>
      <c r="CK46" s="62" t="str">
        <f t="shared" si="16"/>
        <v/>
      </c>
      <c r="CL46" s="62" t="str">
        <f t="shared" si="61"/>
        <v/>
      </c>
      <c r="CM46" s="65" t="str">
        <f t="shared" si="138"/>
        <v/>
      </c>
      <c r="CN46" s="68" t="str">
        <f t="shared" si="62"/>
        <v/>
      </c>
      <c r="CO46" s="32"/>
      <c r="CP46" s="120"/>
      <c r="CQ46" s="62" t="str">
        <f t="shared" si="17"/>
        <v/>
      </c>
      <c r="CR46" s="62" t="str">
        <f t="shared" si="63"/>
        <v/>
      </c>
      <c r="CS46" s="65" t="str">
        <f t="shared" si="139"/>
        <v/>
      </c>
      <c r="CT46" s="68" t="str">
        <f t="shared" si="64"/>
        <v/>
      </c>
      <c r="CU46" s="32"/>
      <c r="CV46" s="120"/>
      <c r="CW46" s="62" t="str">
        <f t="shared" si="18"/>
        <v/>
      </c>
      <c r="CX46" s="62" t="str">
        <f t="shared" si="65"/>
        <v/>
      </c>
      <c r="CY46" s="65" t="str">
        <f t="shared" si="140"/>
        <v/>
      </c>
      <c r="CZ46" s="68" t="str">
        <f t="shared" si="66"/>
        <v/>
      </c>
      <c r="DA46" s="32"/>
      <c r="DB46" s="120"/>
      <c r="DC46" s="62" t="str">
        <f t="shared" si="19"/>
        <v/>
      </c>
      <c r="DD46" s="62" t="str">
        <f t="shared" si="67"/>
        <v/>
      </c>
      <c r="DE46" s="65" t="str">
        <f t="shared" si="141"/>
        <v/>
      </c>
      <c r="DF46" s="68" t="str">
        <f t="shared" si="68"/>
        <v/>
      </c>
      <c r="DG46" s="32"/>
      <c r="DH46" s="120"/>
      <c r="DI46" s="62" t="str">
        <f t="shared" si="20"/>
        <v/>
      </c>
      <c r="DJ46" s="62" t="str">
        <f t="shared" si="69"/>
        <v/>
      </c>
      <c r="DK46" s="65" t="str">
        <f t="shared" si="142"/>
        <v/>
      </c>
      <c r="DL46" s="68" t="str">
        <f t="shared" si="70"/>
        <v/>
      </c>
      <c r="DM46" s="32"/>
      <c r="DN46" s="120"/>
      <c r="DO46" s="62" t="str">
        <f t="shared" si="21"/>
        <v/>
      </c>
      <c r="DP46" s="62" t="str">
        <f t="shared" si="71"/>
        <v/>
      </c>
      <c r="DQ46" s="65" t="str">
        <f t="shared" si="143"/>
        <v/>
      </c>
      <c r="DR46" s="68" t="str">
        <f t="shared" si="72"/>
        <v/>
      </c>
      <c r="DS46" s="32"/>
      <c r="DT46" s="120"/>
      <c r="DU46" s="62" t="str">
        <f t="shared" si="22"/>
        <v/>
      </c>
      <c r="DV46" s="62" t="str">
        <f t="shared" si="73"/>
        <v/>
      </c>
      <c r="DW46" s="65" t="str">
        <f t="shared" si="144"/>
        <v/>
      </c>
      <c r="DX46" s="68" t="str">
        <f t="shared" si="74"/>
        <v/>
      </c>
      <c r="DY46" s="32"/>
      <c r="DZ46" s="120"/>
      <c r="EA46" s="62" t="str">
        <f t="shared" si="23"/>
        <v/>
      </c>
      <c r="EB46" s="62" t="str">
        <f t="shared" si="75"/>
        <v/>
      </c>
      <c r="EC46" s="65" t="str">
        <f t="shared" si="145"/>
        <v/>
      </c>
      <c r="ED46" s="68" t="str">
        <f t="shared" si="76"/>
        <v/>
      </c>
      <c r="EE46" s="32"/>
      <c r="EF46" s="120"/>
      <c r="EG46" s="62" t="str">
        <f t="shared" si="24"/>
        <v/>
      </c>
      <c r="EH46" s="62" t="str">
        <f t="shared" si="77"/>
        <v/>
      </c>
      <c r="EI46" s="65" t="str">
        <f t="shared" si="146"/>
        <v/>
      </c>
      <c r="EJ46" s="68" t="str">
        <f t="shared" si="78"/>
        <v/>
      </c>
      <c r="EK46" s="32"/>
      <c r="EL46" s="120"/>
      <c r="EM46" s="62" t="str">
        <f t="shared" si="25"/>
        <v/>
      </c>
      <c r="EN46" s="62" t="str">
        <f t="shared" si="79"/>
        <v/>
      </c>
      <c r="EO46" s="65" t="str">
        <f t="shared" si="147"/>
        <v/>
      </c>
      <c r="EP46" s="68" t="str">
        <f t="shared" si="80"/>
        <v/>
      </c>
      <c r="EQ46" s="32"/>
      <c r="ER46" s="120"/>
      <c r="ES46" s="62" t="str">
        <f t="shared" si="26"/>
        <v/>
      </c>
      <c r="ET46" s="62" t="str">
        <f t="shared" si="81"/>
        <v/>
      </c>
      <c r="EU46" s="65" t="str">
        <f t="shared" si="148"/>
        <v/>
      </c>
      <c r="EV46" s="68" t="str">
        <f t="shared" si="82"/>
        <v/>
      </c>
      <c r="EW46" s="32"/>
      <c r="EX46" s="120"/>
      <c r="EY46" s="62" t="str">
        <f t="shared" si="27"/>
        <v/>
      </c>
      <c r="EZ46" s="62" t="str">
        <f t="shared" si="83"/>
        <v/>
      </c>
      <c r="FA46" s="65" t="str">
        <f t="shared" si="149"/>
        <v/>
      </c>
      <c r="FB46" s="68" t="str">
        <f t="shared" si="84"/>
        <v/>
      </c>
      <c r="FC46" s="32"/>
      <c r="FD46" s="120"/>
      <c r="FE46" s="62" t="str">
        <f t="shared" si="28"/>
        <v/>
      </c>
      <c r="FF46" s="62" t="str">
        <f t="shared" si="85"/>
        <v/>
      </c>
      <c r="FG46" s="65" t="str">
        <f t="shared" si="150"/>
        <v/>
      </c>
      <c r="FH46" s="68" t="str">
        <f t="shared" si="86"/>
        <v/>
      </c>
      <c r="FI46" s="32"/>
      <c r="FJ46" s="120"/>
      <c r="FK46" s="62" t="str">
        <f t="shared" si="29"/>
        <v/>
      </c>
      <c r="FL46" s="62" t="str">
        <f t="shared" si="87"/>
        <v/>
      </c>
      <c r="FM46" s="65" t="str">
        <f t="shared" si="151"/>
        <v/>
      </c>
      <c r="FN46" s="68" t="str">
        <f t="shared" si="88"/>
        <v/>
      </c>
      <c r="FO46" s="32"/>
      <c r="FP46" s="120"/>
      <c r="FQ46" s="62" t="str">
        <f t="shared" si="30"/>
        <v/>
      </c>
      <c r="FR46" s="62" t="str">
        <f t="shared" si="89"/>
        <v/>
      </c>
      <c r="FS46" s="65" t="str">
        <f t="shared" si="152"/>
        <v/>
      </c>
      <c r="FT46" s="68" t="str">
        <f t="shared" si="90"/>
        <v/>
      </c>
      <c r="FU46" s="32"/>
      <c r="FV46" s="120"/>
      <c r="FW46" s="62" t="str">
        <f t="shared" si="31"/>
        <v/>
      </c>
      <c r="FX46" s="62" t="str">
        <f t="shared" si="91"/>
        <v/>
      </c>
      <c r="FY46" s="65" t="str">
        <f t="shared" si="153"/>
        <v/>
      </c>
      <c r="FZ46" s="68" t="str">
        <f t="shared" si="92"/>
        <v/>
      </c>
      <c r="GA46" s="32"/>
      <c r="GC46" s="7" t="str">
        <f t="shared" si="93"/>
        <v/>
      </c>
      <c r="GD46" s="7" t="str">
        <f t="shared" ca="1" si="32"/>
        <v/>
      </c>
      <c r="GT46" s="71" t="str">
        <f>IF(GT$9="", "", IF(AND(NOT('Personnel Details'!$N$11=""), $B46&gt;='Personnel Details'!$N$11), 'Personnel Details'!$O$11, IF(AND(NOT('Personnel Details'!$I$11=""), $B46&gt;='Personnel Details'!$I$11), 'Personnel Details'!$J$11, 'Personnel Details'!$E$11)))</f>
        <v/>
      </c>
      <c r="GU46" s="59" t="str">
        <f>IF(GT$9="", "", IF(AND(NOT('Personnel Details'!$N$11=""), $B46&gt;='Personnel Details'!$N$11), IF('Personnel Details'!$P$11="","", 'Personnel Details'!$P$11), IF(AND(NOT('Personnel Details'!$I$11=""), $B46&gt;='Personnel Details'!$I$11), IF('Personnel Details'!$K$11="", "", 'Personnel Details'!$K$11), IF('Personnel Details'!$F$11="", "", 'Personnel Details'!$F$11))))</f>
        <v/>
      </c>
      <c r="GV46" s="74" t="str">
        <f>IF(GT$9="", "", IF(AND(NOT('Personnel Details'!$N$11=""), $B46&gt;='Personnel Details'!$N$11), 'Personnel Details'!$Q$11, IF(AND(NOT('Personnel Details'!$I$11=""), $B46&gt;='Personnel Details'!$I$11), 'Personnel Details'!$L$11, 'Personnel Details'!$G$11)))</f>
        <v/>
      </c>
      <c r="GW46" s="59" t="str">
        <f t="shared" si="94"/>
        <v/>
      </c>
      <c r="GX46" s="53"/>
      <c r="GZ46" s="78" t="str">
        <f>IF(GZ$9="", "", IF(AND(NOT('Personnel Details'!$N$12=""), $B46&gt;='Personnel Details'!$N$12), 'Personnel Details'!$O$12, IF(AND(NOT('Personnel Details'!$I$12=""), $B46&gt;='Personnel Details'!$I$12), 'Personnel Details'!$J$12, 'Personnel Details'!$E$12)))</f>
        <v/>
      </c>
      <c r="HA46" s="59" t="str">
        <f>IF(GZ$9="", "", IF(AND(NOT('Personnel Details'!$N$12=""), $B46&gt;='Personnel Details'!$N$12), IF('Personnel Details'!$P$12="","", 'Personnel Details'!$P$12), IF(AND(NOT('Personnel Details'!$I$12=""), $B46&gt;='Personnel Details'!$I$12), IF('Personnel Details'!$K$12="", "", 'Personnel Details'!$K$12), IF('Personnel Details'!$F$12="", "", 'Personnel Details'!$F$12))))</f>
        <v/>
      </c>
      <c r="HB46" s="79" t="str">
        <f>IF(GZ$9="", "", IF(AND(NOT('Personnel Details'!$N$12=""), $B46&gt;='Personnel Details'!$N$12), 'Personnel Details'!$Q$12, IF(AND(NOT('Personnel Details'!$I$12=""), $B46&gt;='Personnel Details'!$I$12), 'Personnel Details'!$L$12, 'Personnel Details'!$G$12)))</f>
        <v/>
      </c>
      <c r="HC46" s="59" t="str">
        <f t="shared" si="95"/>
        <v/>
      </c>
      <c r="HD46" s="53"/>
      <c r="HF46" s="78" t="str">
        <f>IF(HF$9="", "", IF(AND(NOT('Personnel Details'!$N$13=""), $B46&gt;='Personnel Details'!$N$13), 'Personnel Details'!$O$13, IF(AND(NOT('Personnel Details'!$I$13=""), $B46&gt;='Personnel Details'!$I$13), 'Personnel Details'!$J$13, 'Personnel Details'!$E$13)))</f>
        <v/>
      </c>
      <c r="HG46" s="59" t="str">
        <f>IF(HF$9="", "", IF(AND(NOT('Personnel Details'!$N$13=""), $B46&gt;='Personnel Details'!$N$13), IF('Personnel Details'!$P$13="","", 'Personnel Details'!$P$13), IF(AND(NOT('Personnel Details'!$I$13=""), $B46&gt;='Personnel Details'!$I$13), IF('Personnel Details'!$K$13="", "", 'Personnel Details'!$K$13), IF('Personnel Details'!$F$13="", "", 'Personnel Details'!$F$13))))</f>
        <v/>
      </c>
      <c r="HH46" s="79" t="str">
        <f>IF(HF$9="", "", IF(AND(NOT('Personnel Details'!$N$13=""), $B46&gt;='Personnel Details'!$N$13), 'Personnel Details'!$Q$13, IF(AND(NOT('Personnel Details'!$I$13=""), $B46&gt;='Personnel Details'!$I$13), 'Personnel Details'!$L$13, 'Personnel Details'!$G$13)))</f>
        <v/>
      </c>
      <c r="HI46" s="59" t="str">
        <f t="shared" si="96"/>
        <v/>
      </c>
      <c r="HJ46" s="53"/>
      <c r="HL46" s="78" t="str">
        <f>IF(HL$9="", "", IF(AND(NOT('Personnel Details'!$N$14=""), $B46&gt;='Personnel Details'!$N$14), 'Personnel Details'!$O$14, IF(AND(NOT('Personnel Details'!$I$14=""), $B46&gt;='Personnel Details'!$I$14), 'Personnel Details'!$J$14, 'Personnel Details'!$E$14)))</f>
        <v/>
      </c>
      <c r="HM46" s="59" t="str">
        <f>IF(HL$9="", "", IF(AND(NOT('Personnel Details'!$N$14=""), $B46&gt;='Personnel Details'!$N$14), IF('Personnel Details'!$P$14="","", 'Personnel Details'!$P$14), IF(AND(NOT('Personnel Details'!$I$14=""), $B46&gt;='Personnel Details'!$I$14), IF('Personnel Details'!$K$14="", "", 'Personnel Details'!$K$14), IF('Personnel Details'!$F$14="", "", 'Personnel Details'!$F$14))))</f>
        <v/>
      </c>
      <c r="HN46" s="79" t="str">
        <f>IF(HL$9="", "", IF(AND(NOT('Personnel Details'!$N$14=""), $B46&gt;='Personnel Details'!$N$14), 'Personnel Details'!$Q$14, IF(AND(NOT('Personnel Details'!$I$14=""), $B46&gt;='Personnel Details'!$I$14), 'Personnel Details'!$L$14, 'Personnel Details'!$G$14)))</f>
        <v/>
      </c>
      <c r="HO46" s="59" t="str">
        <f t="shared" si="97"/>
        <v/>
      </c>
      <c r="HP46" s="53"/>
      <c r="HR46" s="78" t="str">
        <f>IF(HR$9="", "", IF(AND(NOT('Personnel Details'!$N$15=""), $B46&gt;='Personnel Details'!$N$15), 'Personnel Details'!$O$15, IF(AND(NOT('Personnel Details'!$I$15=""), $B46&gt;='Personnel Details'!$I$15), 'Personnel Details'!$J$15, 'Personnel Details'!$E$15)))</f>
        <v/>
      </c>
      <c r="HS46" s="59" t="str">
        <f>IF(HR$9="", "", IF(AND(NOT('Personnel Details'!$N$15=""), $B46&gt;='Personnel Details'!$N$15), IF('Personnel Details'!$P$15="","", 'Personnel Details'!$P$15), IF(AND(NOT('Personnel Details'!$I$15=""), $B46&gt;='Personnel Details'!$I$15), IF('Personnel Details'!$K$15="", "", 'Personnel Details'!$K$15), IF('Personnel Details'!$F$15="", "", 'Personnel Details'!$F$15))))</f>
        <v/>
      </c>
      <c r="HT46" s="79" t="str">
        <f>IF(HR$9="", "", IF(AND(NOT('Personnel Details'!$N$15=""), $B46&gt;='Personnel Details'!$N$15), 'Personnel Details'!$Q$15, IF(AND(NOT('Personnel Details'!$I$15=""), $B46&gt;='Personnel Details'!$I$15), 'Personnel Details'!$L$15, 'Personnel Details'!$G$15)))</f>
        <v/>
      </c>
      <c r="HU46" s="59" t="str">
        <f t="shared" si="98"/>
        <v/>
      </c>
      <c r="HV46" s="53"/>
      <c r="HX46" s="78" t="str">
        <f>IF(HX$9="", "", IF(AND(NOT('Personnel Details'!$N$16=""), $B46&gt;='Personnel Details'!$N$16), 'Personnel Details'!$O$16, IF(AND(NOT('Personnel Details'!$I$16=""), $B46&gt;='Personnel Details'!$I$16), 'Personnel Details'!$J$16, 'Personnel Details'!$E$16)))</f>
        <v/>
      </c>
      <c r="HY46" s="59" t="str">
        <f>IF(HX$9="", "", IF(AND(NOT('Personnel Details'!$N$16=""), $B46&gt;='Personnel Details'!$N$16), IF('Personnel Details'!$P$16="","", 'Personnel Details'!$P$16), IF(AND(NOT('Personnel Details'!$I$16=""), $B46&gt;='Personnel Details'!$I$16), IF('Personnel Details'!$K$16="", "", 'Personnel Details'!$K$16), IF('Personnel Details'!$F$16="", "", 'Personnel Details'!$F$16))))</f>
        <v/>
      </c>
      <c r="HZ46" s="79" t="str">
        <f>IF(HX$9="", "", IF(AND(NOT('Personnel Details'!$N$16=""), $B46&gt;='Personnel Details'!$N$16), 'Personnel Details'!$Q$16, IF(AND(NOT('Personnel Details'!$I$16=""), $B46&gt;='Personnel Details'!$I$16), 'Personnel Details'!$L$16, 'Personnel Details'!$G$16)))</f>
        <v/>
      </c>
      <c r="IA46" s="59" t="str">
        <f t="shared" si="99"/>
        <v/>
      </c>
      <c r="IB46" s="53"/>
      <c r="ID46" s="78" t="str">
        <f>IF(ID$9="", "", IF(AND(NOT('Personnel Details'!$N$17=""), $B46&gt;='Personnel Details'!$N$17), 'Personnel Details'!$O$17, IF(AND(NOT('Personnel Details'!$I$17=""), $B46&gt;='Personnel Details'!$I$17), 'Personnel Details'!$J$17, 'Personnel Details'!$E$17)))</f>
        <v/>
      </c>
      <c r="IE46" s="59" t="str">
        <f>IF(ID$9="", "", IF(AND(NOT('Personnel Details'!$N$17=""), $B46&gt;='Personnel Details'!$N$17), IF('Personnel Details'!$P$17="","", 'Personnel Details'!$P$17), IF(AND(NOT('Personnel Details'!$I$17=""), $B46&gt;='Personnel Details'!$I$17), IF('Personnel Details'!$K$17="", "", 'Personnel Details'!$K$17), IF('Personnel Details'!$F$17="", "", 'Personnel Details'!$F$17))))</f>
        <v/>
      </c>
      <c r="IF46" s="79" t="str">
        <f>IF(ID$9="", "", IF(AND(NOT('Personnel Details'!$N$17=""), $B46&gt;='Personnel Details'!$N$17), 'Personnel Details'!$Q$17, IF(AND(NOT('Personnel Details'!$I$17=""), $B46&gt;='Personnel Details'!$I$17), 'Personnel Details'!$L$17, 'Personnel Details'!$G$17)))</f>
        <v/>
      </c>
      <c r="IG46" s="59" t="str">
        <f t="shared" si="100"/>
        <v/>
      </c>
      <c r="IH46" s="53"/>
      <c r="IJ46" s="78" t="str">
        <f>IF(IJ$9="", "", IF(AND(NOT('Personnel Details'!$N$18=""), $B46&gt;='Personnel Details'!$N$18), 'Personnel Details'!$O$18, IF(AND(NOT('Personnel Details'!$I$18=""), $B46&gt;='Personnel Details'!$I$18), 'Personnel Details'!$J$18, 'Personnel Details'!$E$18)))</f>
        <v/>
      </c>
      <c r="IK46" s="59" t="str">
        <f>IF(IJ$9="", "", IF(AND(NOT('Personnel Details'!$N$18=""), $B46&gt;='Personnel Details'!$N$18), IF('Personnel Details'!$P$18="","", 'Personnel Details'!$P$18), IF(AND(NOT('Personnel Details'!$I$18=""), $B46&gt;='Personnel Details'!$I$18), IF('Personnel Details'!$K$18="", "", 'Personnel Details'!$K$18), IF('Personnel Details'!$F$18="", "", 'Personnel Details'!$F$18))))</f>
        <v/>
      </c>
      <c r="IL46" s="79" t="str">
        <f>IF(IJ$9="", "", IF(AND(NOT('Personnel Details'!$N$18=""), $B46&gt;='Personnel Details'!$N$18), 'Personnel Details'!$Q$18, IF(AND(NOT('Personnel Details'!$I$18=""), $B46&gt;='Personnel Details'!$I$18), 'Personnel Details'!$L$18, 'Personnel Details'!$G$18)))</f>
        <v/>
      </c>
      <c r="IM46" s="59" t="str">
        <f t="shared" si="101"/>
        <v/>
      </c>
      <c r="IN46" s="53"/>
      <c r="IP46" s="78" t="str">
        <f>IF(IP$9="", "", IF(AND(NOT('Personnel Details'!$N$19=""), $B46&gt;='Personnel Details'!$N$19), 'Personnel Details'!$O$19, IF(AND(NOT('Personnel Details'!$I$19=""), $B46&gt;='Personnel Details'!$I$19), 'Personnel Details'!$J$19, 'Personnel Details'!$E$19)))</f>
        <v/>
      </c>
      <c r="IQ46" s="59" t="str">
        <f>IF(IP$9="", "", IF(AND(NOT('Personnel Details'!$N$19=""), $B46&gt;='Personnel Details'!$N$19), IF('Personnel Details'!$P$19="","", 'Personnel Details'!$P$19), IF(AND(NOT('Personnel Details'!$I$19=""), $B46&gt;='Personnel Details'!$I$19), IF('Personnel Details'!$K$19="", "", 'Personnel Details'!$K$19), IF('Personnel Details'!$F$19="", "", 'Personnel Details'!$F$19))))</f>
        <v/>
      </c>
      <c r="IR46" s="79" t="str">
        <f>IF(IP$9="", "", IF(AND(NOT('Personnel Details'!$N$19=""), $B46&gt;='Personnel Details'!$N$19), 'Personnel Details'!$Q$19, IF(AND(NOT('Personnel Details'!$I$19=""), $B46&gt;='Personnel Details'!$I$19), 'Personnel Details'!$L$19, 'Personnel Details'!$G$19)))</f>
        <v/>
      </c>
      <c r="IS46" s="59" t="str">
        <f t="shared" si="102"/>
        <v/>
      </c>
      <c r="IT46" s="53"/>
      <c r="IV46" s="78" t="str">
        <f>IF(IV$9="", "", IF(AND(NOT('Personnel Details'!$N$20=""), $B46&gt;='Personnel Details'!$N$20), 'Personnel Details'!$O$20, IF(AND(NOT('Personnel Details'!$I$20=""), $B46&gt;='Personnel Details'!$I$20), 'Personnel Details'!$J$20, 'Personnel Details'!$E$20)))</f>
        <v/>
      </c>
      <c r="IW46" s="59" t="str">
        <f>IF(IV$9="", "", IF(AND(NOT('Personnel Details'!$N$20=""), $B46&gt;='Personnel Details'!$N$20), IF('Personnel Details'!$P$20="","", 'Personnel Details'!$P$20), IF(AND(NOT('Personnel Details'!$I$20=""), $B46&gt;='Personnel Details'!$I$20), IF('Personnel Details'!$K$20="", "", 'Personnel Details'!$K$20), IF('Personnel Details'!$F$20="", "", 'Personnel Details'!$F$20))))</f>
        <v/>
      </c>
      <c r="IX46" s="79" t="str">
        <f>IF(IV$9="", "", IF(AND(NOT('Personnel Details'!$N$20=""), $B46&gt;='Personnel Details'!$N$20), 'Personnel Details'!$Q$20, IF(AND(NOT('Personnel Details'!$I$20=""), $B46&gt;='Personnel Details'!$I$20), 'Personnel Details'!$L$20, 'Personnel Details'!$G$20)))</f>
        <v/>
      </c>
      <c r="IY46" s="59" t="str">
        <f t="shared" si="103"/>
        <v/>
      </c>
      <c r="IZ46" s="53"/>
      <c r="JB46" s="78" t="str">
        <f>IF(JB$9="", "", IF(AND(NOT('Personnel Details'!$N$21=""), $B46&gt;='Personnel Details'!$N$21), 'Personnel Details'!$O$21, IF(AND(NOT('Personnel Details'!$I$21=""), $B46&gt;='Personnel Details'!$I$21), 'Personnel Details'!$J$21, 'Personnel Details'!$E$21)))</f>
        <v/>
      </c>
      <c r="JC46" s="59" t="str">
        <f>IF(JB$9="", "", IF(AND(NOT('Personnel Details'!$N$21=""), $B46&gt;='Personnel Details'!$N$21), IF('Personnel Details'!$P$21="","", 'Personnel Details'!$P$21), IF(AND(NOT('Personnel Details'!$I$21=""), $B46&gt;='Personnel Details'!$I$21), IF('Personnel Details'!$K$21="", "", 'Personnel Details'!$K$21), IF('Personnel Details'!$F$21="", "", 'Personnel Details'!$F$21))))</f>
        <v/>
      </c>
      <c r="JD46" s="79" t="str">
        <f>IF(JB$9="", "", IF(AND(NOT('Personnel Details'!$N$21=""), $B46&gt;='Personnel Details'!$N$21), 'Personnel Details'!$Q$21, IF(AND(NOT('Personnel Details'!$I$21=""), $B46&gt;='Personnel Details'!$I$21), 'Personnel Details'!$L$21, 'Personnel Details'!$G$21)))</f>
        <v/>
      </c>
      <c r="JE46" s="59" t="str">
        <f t="shared" si="104"/>
        <v/>
      </c>
      <c r="JF46" s="53"/>
      <c r="JH46" s="78" t="str">
        <f>IF(JH$9="", "", IF(AND(NOT('Personnel Details'!$N$22=""), $B46&gt;='Personnel Details'!$N$22), 'Personnel Details'!$O$22, IF(AND(NOT('Personnel Details'!$I$22=""), $B46&gt;='Personnel Details'!$I$22), 'Personnel Details'!$J$22, 'Personnel Details'!$E$22)))</f>
        <v/>
      </c>
      <c r="JI46" s="59" t="str">
        <f>IF(JH$9="", "", IF(AND(NOT('Personnel Details'!$N$22=""), $B46&gt;='Personnel Details'!$N$22), IF('Personnel Details'!$P$22="","", 'Personnel Details'!$P$22), IF(AND(NOT('Personnel Details'!$I$22=""), $B46&gt;='Personnel Details'!$I$22), IF('Personnel Details'!$K$22="", "", 'Personnel Details'!$K$22), IF('Personnel Details'!$F$22="", "", 'Personnel Details'!$F$22))))</f>
        <v/>
      </c>
      <c r="JJ46" s="79" t="str">
        <f>IF(JH$9="", "", IF(AND(NOT('Personnel Details'!$N$22=""), $B46&gt;='Personnel Details'!$N$22), 'Personnel Details'!$Q$22, IF(AND(NOT('Personnel Details'!$I$22=""), $B46&gt;='Personnel Details'!$I$22), 'Personnel Details'!$L$22, 'Personnel Details'!$G$22)))</f>
        <v/>
      </c>
      <c r="JK46" s="59" t="str">
        <f t="shared" si="105"/>
        <v/>
      </c>
      <c r="JL46" s="53"/>
      <c r="JN46" s="78" t="str">
        <f>IF(JN$9="", "", IF(AND(NOT('Personnel Details'!$N$23=""), $B46&gt;='Personnel Details'!$N$23), 'Personnel Details'!$O$23, IF(AND(NOT('Personnel Details'!$I$23=""), $B46&gt;='Personnel Details'!$I$23), 'Personnel Details'!$J$23, 'Personnel Details'!$E$23)))</f>
        <v/>
      </c>
      <c r="JO46" s="59" t="str">
        <f>IF(JN$9="", "", IF(AND(NOT('Personnel Details'!$N$23=""), $B46&gt;='Personnel Details'!$N$23), IF('Personnel Details'!$P$23="","", 'Personnel Details'!$P$23), IF(AND(NOT('Personnel Details'!$I$23=""), $B46&gt;='Personnel Details'!$I$23), IF('Personnel Details'!$K$23="", "", 'Personnel Details'!$K$23), IF('Personnel Details'!$F$23="", "", 'Personnel Details'!$F$23))))</f>
        <v/>
      </c>
      <c r="JP46" s="79" t="str">
        <f>IF(JN$9="", "", IF(AND(NOT('Personnel Details'!$N$23=""), $B46&gt;='Personnel Details'!$N$23), 'Personnel Details'!$Q$23, IF(AND(NOT('Personnel Details'!$I$23=""), $B46&gt;='Personnel Details'!$I$23), 'Personnel Details'!$L$23, 'Personnel Details'!$G$23)))</f>
        <v/>
      </c>
      <c r="JQ46" s="59" t="str">
        <f t="shared" si="106"/>
        <v/>
      </c>
      <c r="JR46" s="53"/>
      <c r="JT46" s="78" t="str">
        <f>IF(JT$9="", "", IF(AND(NOT('Personnel Details'!$N$24=""), $B46&gt;='Personnel Details'!$N$24), 'Personnel Details'!$O$24, IF(AND(NOT('Personnel Details'!$I$24=""), $B46&gt;='Personnel Details'!$I$24), 'Personnel Details'!$J$24, 'Personnel Details'!$E$24)))</f>
        <v/>
      </c>
      <c r="JU46" s="59" t="str">
        <f>IF(JT$9="", "", IF(AND(NOT('Personnel Details'!$N$24=""), $B46&gt;='Personnel Details'!$N$24), IF('Personnel Details'!$P$24="","", 'Personnel Details'!$P$24), IF(AND(NOT('Personnel Details'!$I$24=""), $B46&gt;='Personnel Details'!$I$24), IF('Personnel Details'!$K$24="", "", 'Personnel Details'!$K$24), IF('Personnel Details'!$F$24="", "", 'Personnel Details'!$F$24))))</f>
        <v/>
      </c>
      <c r="JV46" s="79" t="str">
        <f>IF(JT$9="", "", IF(AND(NOT('Personnel Details'!$N$24=""), $B46&gt;='Personnel Details'!$N$24), 'Personnel Details'!$Q$24, IF(AND(NOT('Personnel Details'!$I$24=""), $B46&gt;='Personnel Details'!$I$24), 'Personnel Details'!$L$24, 'Personnel Details'!$G$24)))</f>
        <v/>
      </c>
      <c r="JW46" s="59" t="str">
        <f t="shared" si="107"/>
        <v/>
      </c>
      <c r="JX46" s="53"/>
      <c r="JZ46" s="78" t="str">
        <f>IF(JZ$9="", "", IF(AND(NOT('Personnel Details'!$N$25=""), $B46&gt;='Personnel Details'!$N$25), 'Personnel Details'!$O$25, IF(AND(NOT('Personnel Details'!$I$25=""), $B46&gt;='Personnel Details'!$I$25), 'Personnel Details'!$J$25, 'Personnel Details'!$E$25)))</f>
        <v/>
      </c>
      <c r="KA46" s="59" t="str">
        <f>IF(JZ$9="", "", IF(AND(NOT('Personnel Details'!$N$25=""), $B46&gt;='Personnel Details'!$N$25), IF('Personnel Details'!$P$25="","", 'Personnel Details'!$P$25), IF(AND(NOT('Personnel Details'!$I$25=""), $B46&gt;='Personnel Details'!$I$25), IF('Personnel Details'!$K$25="", "", 'Personnel Details'!$K$25), IF('Personnel Details'!$F$25="", "", 'Personnel Details'!$F$25))))</f>
        <v/>
      </c>
      <c r="KB46" s="79" t="str">
        <f>IF(JZ$9="", "", IF(AND(NOT('Personnel Details'!$N$25=""), $B46&gt;='Personnel Details'!$N$25), 'Personnel Details'!$Q$25, IF(AND(NOT('Personnel Details'!$I$25=""), $B46&gt;='Personnel Details'!$I$25), 'Personnel Details'!$L$25, 'Personnel Details'!$G$25)))</f>
        <v/>
      </c>
      <c r="KC46" s="59" t="str">
        <f t="shared" si="108"/>
        <v/>
      </c>
      <c r="KD46" s="53"/>
      <c r="KF46" s="78" t="str">
        <f>IF(KF$9="", "", IF(AND(NOT('Personnel Details'!$N$26=""), $B46&gt;='Personnel Details'!$N$26), 'Personnel Details'!$O$26, IF(AND(NOT('Personnel Details'!$I$26=""), $B46&gt;='Personnel Details'!$I$26), 'Personnel Details'!$J$26, 'Personnel Details'!$E$26)))</f>
        <v/>
      </c>
      <c r="KG46" s="59" t="str">
        <f>IF(KF$9="", "", IF(AND(NOT('Personnel Details'!$N$26=""), $B46&gt;='Personnel Details'!$N$26), IF('Personnel Details'!$P$26="","", 'Personnel Details'!$P$26), IF(AND(NOT('Personnel Details'!$I$26=""), $B46&gt;='Personnel Details'!$I$26), IF('Personnel Details'!$K$26="", "", 'Personnel Details'!$K$26), IF('Personnel Details'!$F$26="", "", 'Personnel Details'!$F$26))))</f>
        <v/>
      </c>
      <c r="KH46" s="79" t="str">
        <f>IF(KF$9="", "", IF(AND(NOT('Personnel Details'!$N$26=""), $B46&gt;='Personnel Details'!$N$26), 'Personnel Details'!$Q$26, IF(AND(NOT('Personnel Details'!$I$26=""), $B46&gt;='Personnel Details'!$I$26), 'Personnel Details'!$L$26, 'Personnel Details'!$G$26)))</f>
        <v/>
      </c>
      <c r="KI46" s="59" t="str">
        <f t="shared" si="109"/>
        <v/>
      </c>
      <c r="KJ46" s="53"/>
      <c r="KL46" s="78" t="str">
        <f>IF(KL$9="", "", IF(AND(NOT('Personnel Details'!$N$27=""), $B46&gt;='Personnel Details'!$N$27), 'Personnel Details'!$O$27, IF(AND(NOT('Personnel Details'!$I$27=""), $B46&gt;='Personnel Details'!$I$27), 'Personnel Details'!$J$27, 'Personnel Details'!$E$27)))</f>
        <v/>
      </c>
      <c r="KM46" s="59" t="str">
        <f>IF(KL$9="", "", IF(AND(NOT('Personnel Details'!$N$27=""), $B46&gt;='Personnel Details'!$N$27), IF('Personnel Details'!$P$27="","", 'Personnel Details'!$P$27), IF(AND(NOT('Personnel Details'!$I$27=""), $B46&gt;='Personnel Details'!$I$27), IF('Personnel Details'!$K$27="", "", 'Personnel Details'!$K$27), IF('Personnel Details'!$F$27="", "", 'Personnel Details'!$F$27))))</f>
        <v/>
      </c>
      <c r="KN46" s="79" t="str">
        <f>IF(KL$9="", "", IF(AND(NOT('Personnel Details'!$N$27=""), $B46&gt;='Personnel Details'!$N$27), 'Personnel Details'!$Q$27, IF(AND(NOT('Personnel Details'!$I$27=""), $B46&gt;='Personnel Details'!$I$27), 'Personnel Details'!$L$27, 'Personnel Details'!$G$27)))</f>
        <v/>
      </c>
      <c r="KO46" s="59" t="str">
        <f t="shared" si="110"/>
        <v/>
      </c>
      <c r="KP46" s="53"/>
      <c r="KR46" s="78" t="str">
        <f>IF(KR$9="", "", IF(AND(NOT('Personnel Details'!$N$28=""), $B46&gt;='Personnel Details'!$N$28), 'Personnel Details'!$O$28, IF(AND(NOT('Personnel Details'!$I$28=""), $B46&gt;='Personnel Details'!$I$28), 'Personnel Details'!$J$28, 'Personnel Details'!$E$28)))</f>
        <v/>
      </c>
      <c r="KS46" s="59" t="str">
        <f>IF(KR$9="", "", IF(AND(NOT('Personnel Details'!$N$28=""), $B46&gt;='Personnel Details'!$N$28), IF('Personnel Details'!$P$28="","", 'Personnel Details'!$P$28), IF(AND(NOT('Personnel Details'!$I$28=""), $B46&gt;='Personnel Details'!$I$28), IF('Personnel Details'!$K$28="", "", 'Personnel Details'!$K$28), IF('Personnel Details'!$F$28="", "", 'Personnel Details'!$F$28))))</f>
        <v/>
      </c>
      <c r="KT46" s="79" t="str">
        <f>IF(KR$9="", "", IF(AND(NOT('Personnel Details'!$N$28=""), $B46&gt;='Personnel Details'!$N$28), 'Personnel Details'!$Q$28, IF(AND(NOT('Personnel Details'!$I$28=""), $B46&gt;='Personnel Details'!$I$28), 'Personnel Details'!$L$28, 'Personnel Details'!$G$28)))</f>
        <v/>
      </c>
      <c r="KU46" s="59" t="str">
        <f t="shared" si="111"/>
        <v/>
      </c>
      <c r="KV46" s="53"/>
      <c r="KX46" s="78" t="str">
        <f>IF(KX$9="", "", IF(AND(NOT('Personnel Details'!$N$29=""), $B46&gt;='Personnel Details'!$N$29), 'Personnel Details'!$O$29, IF(AND(NOT('Personnel Details'!$I$29=""), $B46&gt;='Personnel Details'!$I$29), 'Personnel Details'!$J$29, 'Personnel Details'!$E$29)))</f>
        <v/>
      </c>
      <c r="KY46" s="59" t="str">
        <f>IF(KX$9="", "", IF(AND(NOT('Personnel Details'!$N$29=""), $B46&gt;='Personnel Details'!$N$29), IF('Personnel Details'!$P$29="","", 'Personnel Details'!$P$29), IF(AND(NOT('Personnel Details'!$I$29=""), $B46&gt;='Personnel Details'!$I$29), IF('Personnel Details'!$K$29="", "", 'Personnel Details'!$K$29), IF('Personnel Details'!$F$29="", "", 'Personnel Details'!$F$29))))</f>
        <v/>
      </c>
      <c r="KZ46" s="79" t="str">
        <f>IF(KX$9="", "", IF(AND(NOT('Personnel Details'!$N$29=""), $B46&gt;='Personnel Details'!$N$29), 'Personnel Details'!$Q$29, IF(AND(NOT('Personnel Details'!$I$29=""), $B46&gt;='Personnel Details'!$I$29), 'Personnel Details'!$L$29, 'Personnel Details'!$G$29)))</f>
        <v/>
      </c>
      <c r="LA46" s="59" t="str">
        <f t="shared" si="112"/>
        <v/>
      </c>
      <c r="LB46" s="53"/>
      <c r="LD46" s="78" t="str">
        <f>IF(LD$9="", "", IF(AND(NOT('Personnel Details'!$N$30=""), $B46&gt;='Personnel Details'!$N$30), 'Personnel Details'!$O$30, IF(AND(NOT('Personnel Details'!$I$30=""), $B46&gt;='Personnel Details'!$I$30), 'Personnel Details'!$J$30, 'Personnel Details'!$E$30)))</f>
        <v/>
      </c>
      <c r="LE46" s="59" t="str">
        <f>IF(LD$9="", "", IF(AND(NOT('Personnel Details'!$N$30=""), $B46&gt;='Personnel Details'!$N$30), IF('Personnel Details'!$P$30="","", 'Personnel Details'!$P$30), IF(AND(NOT('Personnel Details'!$I$30=""), $B46&gt;='Personnel Details'!$I$30), IF('Personnel Details'!$K$30="", "", 'Personnel Details'!$K$30), IF('Personnel Details'!$F$30="", "", 'Personnel Details'!$F$30))))</f>
        <v/>
      </c>
      <c r="LF46" s="79" t="str">
        <f>IF(LD$9="", "", IF(AND(NOT('Personnel Details'!$N$30=""), $B46&gt;='Personnel Details'!$N$30), 'Personnel Details'!$Q$30, IF(AND(NOT('Personnel Details'!$I$30=""), $B46&gt;='Personnel Details'!$I$30), 'Personnel Details'!$L$30, 'Personnel Details'!$G$30)))</f>
        <v/>
      </c>
      <c r="LG46" s="59" t="str">
        <f t="shared" si="113"/>
        <v/>
      </c>
      <c r="LH46" s="53"/>
      <c r="LJ46" s="78" t="str">
        <f>IF(LJ$9="", "", IF(AND(NOT('Personnel Details'!$N$31=""), $B46&gt;='Personnel Details'!$N$31), 'Personnel Details'!$O$31, IF(AND(NOT('Personnel Details'!$I$31=""), $B46&gt;='Personnel Details'!$I$31), 'Personnel Details'!$J$31, 'Personnel Details'!$E$31)))</f>
        <v/>
      </c>
      <c r="LK46" s="59" t="str">
        <f>IF(LJ$9="", "", IF(AND(NOT('Personnel Details'!$N$31=""), $B46&gt;='Personnel Details'!$N$31), IF('Personnel Details'!$P$31="","", 'Personnel Details'!$P$31), IF(AND(NOT('Personnel Details'!$I$31=""), $B46&gt;='Personnel Details'!$I$31), IF('Personnel Details'!$K$31="", "", 'Personnel Details'!$K$31), IF('Personnel Details'!$F$31="", "", 'Personnel Details'!$F$31))))</f>
        <v/>
      </c>
      <c r="LL46" s="79" t="str">
        <f>IF(LJ$9="", "", IF(AND(NOT('Personnel Details'!$N$31=""), $B46&gt;='Personnel Details'!$N$31), 'Personnel Details'!$Q$31, IF(AND(NOT('Personnel Details'!$I$31=""), $B46&gt;='Personnel Details'!$I$31), 'Personnel Details'!$L$31, 'Personnel Details'!$G$31)))</f>
        <v/>
      </c>
      <c r="LM46" s="59" t="str">
        <f t="shared" si="114"/>
        <v/>
      </c>
      <c r="LN46" s="53"/>
      <c r="LP46" s="78" t="str">
        <f>IF(LP$9="", "", IF(AND(NOT('Personnel Details'!$N$32=""), $B46&gt;='Personnel Details'!$N$32), 'Personnel Details'!$O$32, IF(AND(NOT('Personnel Details'!$I$32=""), $B46&gt;='Personnel Details'!$I$32), 'Personnel Details'!$J$32, 'Personnel Details'!$E$32)))</f>
        <v/>
      </c>
      <c r="LQ46" s="59" t="str">
        <f>IF(LP$9="", "", IF(AND(NOT('Personnel Details'!$N$32=""), $B46&gt;='Personnel Details'!$N$32), IF('Personnel Details'!$P$32="","", 'Personnel Details'!$P$32), IF(AND(NOT('Personnel Details'!$I$32=""), $B46&gt;='Personnel Details'!$I$32), IF('Personnel Details'!$K$32="", "", 'Personnel Details'!$K$32), IF('Personnel Details'!$F$32="", "", 'Personnel Details'!$F$32))))</f>
        <v/>
      </c>
      <c r="LR46" s="79" t="str">
        <f>IF(LP$9="", "", IF(AND(NOT('Personnel Details'!$N$32=""), $B46&gt;='Personnel Details'!$N$32), 'Personnel Details'!$Q$32, IF(AND(NOT('Personnel Details'!$I$32=""), $B46&gt;='Personnel Details'!$I$32), 'Personnel Details'!$L$32, 'Personnel Details'!$G$32)))</f>
        <v/>
      </c>
      <c r="LS46" s="59" t="str">
        <f t="shared" si="115"/>
        <v/>
      </c>
      <c r="LT46" s="53"/>
      <c r="LV46" s="78" t="str">
        <f>IF(LV$9="", "", IF(AND(NOT('Personnel Details'!$N$33=""), $B46&gt;='Personnel Details'!$N$33), 'Personnel Details'!$O$33, IF(AND(NOT('Personnel Details'!$I$33=""), $B46&gt;='Personnel Details'!$I$33), 'Personnel Details'!$J$33, 'Personnel Details'!$E$33)))</f>
        <v/>
      </c>
      <c r="LW46" s="59" t="str">
        <f>IF(LV$9="", "", IF(AND(NOT('Personnel Details'!$N$33=""), $B46&gt;='Personnel Details'!$N$33), IF('Personnel Details'!$P$33="","", 'Personnel Details'!$P$33), IF(AND(NOT('Personnel Details'!$I$33=""), $B46&gt;='Personnel Details'!$I$33), IF('Personnel Details'!$K$33="", "", 'Personnel Details'!$K$33), IF('Personnel Details'!$F$33="", "", 'Personnel Details'!$F$33))))</f>
        <v/>
      </c>
      <c r="LX46" s="79" t="str">
        <f>IF(LV$9="", "", IF(AND(NOT('Personnel Details'!$N$33=""), $B46&gt;='Personnel Details'!$N$33), 'Personnel Details'!$Q$33, IF(AND(NOT('Personnel Details'!$I$33=""), $B46&gt;='Personnel Details'!$I$33), 'Personnel Details'!$L$33, 'Personnel Details'!$G$33)))</f>
        <v/>
      </c>
      <c r="LY46" s="59" t="str">
        <f t="shared" si="116"/>
        <v/>
      </c>
      <c r="LZ46" s="53"/>
      <c r="MB46" s="78" t="str">
        <f>IF(MB$9="", "", IF(AND(NOT('Personnel Details'!$N$34=""), $B46&gt;='Personnel Details'!$N$34), 'Personnel Details'!$O$34, IF(AND(NOT('Personnel Details'!$I$34=""), $B46&gt;='Personnel Details'!$I$34), 'Personnel Details'!$J$34, 'Personnel Details'!$E$34)))</f>
        <v/>
      </c>
      <c r="MC46" s="59" t="str">
        <f>IF(MB$9="", "", IF(AND(NOT('Personnel Details'!$N$34=""), $B46&gt;='Personnel Details'!$N$34), IF('Personnel Details'!$P$34="","", 'Personnel Details'!$P$34), IF(AND(NOT('Personnel Details'!$I$34=""), $B46&gt;='Personnel Details'!$I$34), IF('Personnel Details'!$K$34="", "", 'Personnel Details'!$K$34), IF('Personnel Details'!$F$34="", "", 'Personnel Details'!$F$34))))</f>
        <v/>
      </c>
      <c r="MD46" s="79" t="str">
        <f>IF(MB$9="", "", IF(AND(NOT('Personnel Details'!$N$34=""), $B46&gt;='Personnel Details'!$N$34), 'Personnel Details'!$Q$34, IF(AND(NOT('Personnel Details'!$I$34=""), $B46&gt;='Personnel Details'!$I$34), 'Personnel Details'!$L$34, 'Personnel Details'!$G$34)))</f>
        <v/>
      </c>
      <c r="ME46" s="59" t="str">
        <f t="shared" si="117"/>
        <v/>
      </c>
      <c r="MF46" s="53"/>
      <c r="MH46" s="78" t="str">
        <f>IF(MH$9="", "", IF(AND(NOT('Personnel Details'!$N$35=""), $B46&gt;='Personnel Details'!$N$35), 'Personnel Details'!$O$35, IF(AND(NOT('Personnel Details'!$I$35=""), $B46&gt;='Personnel Details'!$I$35), 'Personnel Details'!$J$35, 'Personnel Details'!$E$35)))</f>
        <v/>
      </c>
      <c r="MI46" s="59" t="str">
        <f>IF(MH$9="", "", IF(AND(NOT('Personnel Details'!$N$35=""), $B46&gt;='Personnel Details'!$N$35), IF('Personnel Details'!$P$35="","", 'Personnel Details'!$P$35), IF(AND(NOT('Personnel Details'!$I$35=""), $B46&gt;='Personnel Details'!$I$35), IF('Personnel Details'!$K$35="", "", 'Personnel Details'!$K$35), IF('Personnel Details'!$F$35="", "", 'Personnel Details'!$F$35))))</f>
        <v/>
      </c>
      <c r="MJ46" s="79" t="str">
        <f>IF(MH$9="", "", IF(AND(NOT('Personnel Details'!$N$35=""), $B46&gt;='Personnel Details'!$N$35), 'Personnel Details'!$Q$35, IF(AND(NOT('Personnel Details'!$I$35=""), $B46&gt;='Personnel Details'!$I$35), 'Personnel Details'!$L$35, 'Personnel Details'!$G$35)))</f>
        <v/>
      </c>
      <c r="MK46" s="59" t="str">
        <f t="shared" si="118"/>
        <v/>
      </c>
      <c r="ML46" s="53"/>
      <c r="MN46" s="78" t="str">
        <f>IF(MN$9="", "", IF(AND(NOT('Personnel Details'!$N$36=""), $B46&gt;='Personnel Details'!$N$36), 'Personnel Details'!$O$36, IF(AND(NOT('Personnel Details'!$I$36=""), $B46&gt;='Personnel Details'!$I$36), 'Personnel Details'!$J$36, 'Personnel Details'!$E$36)))</f>
        <v/>
      </c>
      <c r="MO46" s="59" t="str">
        <f>IF(MN$9="", "", IF(AND(NOT('Personnel Details'!$N$36=""), $B46&gt;='Personnel Details'!$N$36), IF('Personnel Details'!$P$36="","", 'Personnel Details'!$P$36), IF(AND(NOT('Personnel Details'!$I$36=""), $B46&gt;='Personnel Details'!$I$36), IF('Personnel Details'!$K$36="", "", 'Personnel Details'!$K$36), IF('Personnel Details'!$F$36="", "", 'Personnel Details'!$F$36))))</f>
        <v/>
      </c>
      <c r="MP46" s="79" t="str">
        <f>IF(MN$9="", "", IF(AND(NOT('Personnel Details'!$N$36=""), $B46&gt;='Personnel Details'!$N$36), 'Personnel Details'!$Q$36, IF(AND(NOT('Personnel Details'!$I$36=""), $B46&gt;='Personnel Details'!$I$36), 'Personnel Details'!$L$36, 'Personnel Details'!$G$36)))</f>
        <v/>
      </c>
      <c r="MQ46" s="59" t="str">
        <f t="shared" si="119"/>
        <v/>
      </c>
      <c r="MR46" s="53"/>
      <c r="MT46" s="78" t="str">
        <f>IF(MT$9="", "", IF(AND(NOT('Personnel Details'!$N$37=""), $B46&gt;='Personnel Details'!$N$37), 'Personnel Details'!$O$37, IF(AND(NOT('Personnel Details'!$I$37=""), $B46&gt;='Personnel Details'!$I$37), 'Personnel Details'!$J$37, 'Personnel Details'!$E$37)))</f>
        <v/>
      </c>
      <c r="MU46" s="59" t="str">
        <f>IF(MT$9="", "", IF(AND(NOT('Personnel Details'!$N$37=""), $B46&gt;='Personnel Details'!$N$37), IF('Personnel Details'!$P$37="","", 'Personnel Details'!$P$37), IF(AND(NOT('Personnel Details'!$I$37=""), $B46&gt;='Personnel Details'!$I$37), IF('Personnel Details'!$K$37="", "", 'Personnel Details'!$K$37), IF('Personnel Details'!$F$37="", "", 'Personnel Details'!$F$37))))</f>
        <v/>
      </c>
      <c r="MV46" s="79" t="str">
        <f>IF(MT$9="", "", IF(AND(NOT('Personnel Details'!$N$37=""), $B46&gt;='Personnel Details'!$N$37), 'Personnel Details'!$Q$37, IF(AND(NOT('Personnel Details'!$I$37=""), $B46&gt;='Personnel Details'!$I$37), 'Personnel Details'!$L$37, 'Personnel Details'!$G$37)))</f>
        <v/>
      </c>
      <c r="MW46" s="59" t="str">
        <f t="shared" si="120"/>
        <v/>
      </c>
      <c r="MX46" s="53"/>
      <c r="MZ46" s="78" t="str">
        <f>IF(MZ$9="", "", IF(AND(NOT('Personnel Details'!$N$38=""), $B46&gt;='Personnel Details'!$N$38), 'Personnel Details'!$O$38, IF(AND(NOT('Personnel Details'!$I$38=""), $B46&gt;='Personnel Details'!$I$38), 'Personnel Details'!$J$38, 'Personnel Details'!$E$38)))</f>
        <v/>
      </c>
      <c r="NA46" s="59" t="str">
        <f>IF(MZ$9="", "", IF(AND(NOT('Personnel Details'!$N$38=""), $B46&gt;='Personnel Details'!$N$38), IF('Personnel Details'!$P$38="","", 'Personnel Details'!$P$38), IF(AND(NOT('Personnel Details'!$I$38=""), $B46&gt;='Personnel Details'!$I$38), IF('Personnel Details'!$K$38="", "", 'Personnel Details'!$K$38), IF('Personnel Details'!$F$38="", "", 'Personnel Details'!$F$38))))</f>
        <v/>
      </c>
      <c r="NB46" s="79" t="str">
        <f>IF(MZ$9="", "", IF(AND(NOT('Personnel Details'!$N$38=""), $B46&gt;='Personnel Details'!$N$38), 'Personnel Details'!$Q$38, IF(AND(NOT('Personnel Details'!$I$38=""), $B46&gt;='Personnel Details'!$I$38), 'Personnel Details'!$L$38, 'Personnel Details'!$G$38)))</f>
        <v/>
      </c>
      <c r="NC46" s="59" t="str">
        <f t="shared" si="121"/>
        <v/>
      </c>
      <c r="ND46" s="53"/>
      <c r="NF46" s="78" t="str">
        <f>IF(NF$9="", "", IF(AND(NOT('Personnel Details'!$N$39=""), $B46&gt;='Personnel Details'!$N$39), 'Personnel Details'!$O$39, IF(AND(NOT('Personnel Details'!$I$39=""), $B46&gt;='Personnel Details'!$I$39), 'Personnel Details'!$J$39, 'Personnel Details'!$E$39)))</f>
        <v/>
      </c>
      <c r="NG46" s="59" t="str">
        <f>IF(NF$9="", "", IF(AND(NOT('Personnel Details'!$N$39=""), $B46&gt;='Personnel Details'!$N$39), IF('Personnel Details'!$P$39="","", 'Personnel Details'!$P$39), IF(AND(NOT('Personnel Details'!$I$39=""), $B46&gt;='Personnel Details'!$I$39), IF('Personnel Details'!$K$39="", "", 'Personnel Details'!$K$39), IF('Personnel Details'!$F$39="", "", 'Personnel Details'!$F$39))))</f>
        <v/>
      </c>
      <c r="NH46" s="79" t="str">
        <f>IF(NF$9="", "", IF(AND(NOT('Personnel Details'!$N$39=""), $B46&gt;='Personnel Details'!$N$39), 'Personnel Details'!$Q$39, IF(AND(NOT('Personnel Details'!$I$39=""), $B46&gt;='Personnel Details'!$I$39), 'Personnel Details'!$L$39, 'Personnel Details'!$G$39)))</f>
        <v/>
      </c>
      <c r="NI46" s="59" t="str">
        <f t="shared" si="122"/>
        <v/>
      </c>
      <c r="NJ46" s="53"/>
      <c r="NL46" s="78" t="str">
        <f>IF(NL$9="", "", IF(AND(NOT('Personnel Details'!$N$40=""), $B46&gt;='Personnel Details'!$N$40), 'Personnel Details'!$O$40, IF(AND(NOT('Personnel Details'!$I$40=""), $B46&gt;='Personnel Details'!$I$40), 'Personnel Details'!$J$40, 'Personnel Details'!$E$40)))</f>
        <v/>
      </c>
      <c r="NM46" s="59" t="str">
        <f>IF(NL$9="", "", IF(AND(NOT('Personnel Details'!$N$40=""), $B46&gt;='Personnel Details'!$N$40), IF('Personnel Details'!$P$40="","", 'Personnel Details'!$P$40), IF(AND(NOT('Personnel Details'!$I$40=""), $B46&gt;='Personnel Details'!$I$40), IF('Personnel Details'!$K$40="", "", 'Personnel Details'!$K$40), IF('Personnel Details'!$F$40="", "", 'Personnel Details'!$F$40))))</f>
        <v/>
      </c>
      <c r="NN46" s="79" t="str">
        <f>IF(NL$9="", "", IF(AND(NOT('Personnel Details'!$N$40=""), $B46&gt;='Personnel Details'!$N$40), 'Personnel Details'!$Q$40, IF(AND(NOT('Personnel Details'!$I$40=""), $B46&gt;='Personnel Details'!$I$40), 'Personnel Details'!$L$40, 'Personnel Details'!$G$40)))</f>
        <v/>
      </c>
      <c r="NO46" s="59" t="str">
        <f t="shared" si="123"/>
        <v/>
      </c>
      <c r="NP46" s="53"/>
    </row>
    <row r="47" spans="1:380" x14ac:dyDescent="0.25">
      <c r="A47" s="32"/>
      <c r="B47" s="113" t="str">
        <f>IFERROR(IF(B46+1&gt;'Personnel Details'!$U$5, "", B46+1), "")</f>
        <v/>
      </c>
      <c r="C47" s="32"/>
      <c r="D47" s="120"/>
      <c r="E47" s="13" t="str">
        <f t="shared" si="2"/>
        <v/>
      </c>
      <c r="F47" s="13" t="str">
        <f t="shared" si="33"/>
        <v/>
      </c>
      <c r="G47" s="56" t="str">
        <f t="shared" si="124"/>
        <v/>
      </c>
      <c r="H47" s="16" t="str">
        <f t="shared" si="34"/>
        <v/>
      </c>
      <c r="I47" s="32"/>
      <c r="J47" s="120"/>
      <c r="K47" s="62" t="str">
        <f t="shared" si="3"/>
        <v/>
      </c>
      <c r="L47" s="62" t="str">
        <f t="shared" si="35"/>
        <v/>
      </c>
      <c r="M47" s="65" t="str">
        <f t="shared" si="125"/>
        <v/>
      </c>
      <c r="N47" s="68" t="str">
        <f t="shared" si="36"/>
        <v/>
      </c>
      <c r="O47" s="32"/>
      <c r="P47" s="120"/>
      <c r="Q47" s="62" t="str">
        <f t="shared" si="4"/>
        <v/>
      </c>
      <c r="R47" s="62" t="str">
        <f t="shared" si="37"/>
        <v/>
      </c>
      <c r="S47" s="65" t="str">
        <f t="shared" si="126"/>
        <v/>
      </c>
      <c r="T47" s="68" t="str">
        <f t="shared" si="38"/>
        <v/>
      </c>
      <c r="U47" s="32"/>
      <c r="V47" s="120"/>
      <c r="W47" s="62" t="str">
        <f t="shared" si="5"/>
        <v/>
      </c>
      <c r="X47" s="62" t="str">
        <f t="shared" si="39"/>
        <v/>
      </c>
      <c r="Y47" s="65" t="str">
        <f t="shared" si="127"/>
        <v/>
      </c>
      <c r="Z47" s="68" t="str">
        <f t="shared" si="40"/>
        <v/>
      </c>
      <c r="AA47" s="32"/>
      <c r="AB47" s="120"/>
      <c r="AC47" s="62" t="str">
        <f t="shared" si="6"/>
        <v/>
      </c>
      <c r="AD47" s="62" t="str">
        <f t="shared" si="41"/>
        <v/>
      </c>
      <c r="AE47" s="65" t="str">
        <f t="shared" si="128"/>
        <v/>
      </c>
      <c r="AF47" s="68" t="str">
        <f t="shared" si="42"/>
        <v/>
      </c>
      <c r="AG47" s="32"/>
      <c r="AH47" s="120"/>
      <c r="AI47" s="62" t="str">
        <f t="shared" si="7"/>
        <v/>
      </c>
      <c r="AJ47" s="62" t="str">
        <f t="shared" si="43"/>
        <v/>
      </c>
      <c r="AK47" s="65" t="str">
        <f t="shared" si="129"/>
        <v/>
      </c>
      <c r="AL47" s="68" t="str">
        <f t="shared" si="44"/>
        <v/>
      </c>
      <c r="AM47" s="32"/>
      <c r="AN47" s="120"/>
      <c r="AO47" s="62" t="str">
        <f t="shared" si="8"/>
        <v/>
      </c>
      <c r="AP47" s="62" t="str">
        <f t="shared" si="45"/>
        <v/>
      </c>
      <c r="AQ47" s="65" t="str">
        <f t="shared" si="130"/>
        <v/>
      </c>
      <c r="AR47" s="68" t="str">
        <f t="shared" si="46"/>
        <v/>
      </c>
      <c r="AS47" s="32"/>
      <c r="AT47" s="120"/>
      <c r="AU47" s="62" t="str">
        <f t="shared" si="9"/>
        <v/>
      </c>
      <c r="AV47" s="62" t="str">
        <f t="shared" si="47"/>
        <v/>
      </c>
      <c r="AW47" s="65" t="str">
        <f t="shared" si="131"/>
        <v/>
      </c>
      <c r="AX47" s="68" t="str">
        <f t="shared" si="48"/>
        <v/>
      </c>
      <c r="AY47" s="32"/>
      <c r="AZ47" s="120"/>
      <c r="BA47" s="62" t="str">
        <f t="shared" si="10"/>
        <v/>
      </c>
      <c r="BB47" s="62" t="str">
        <f t="shared" si="49"/>
        <v/>
      </c>
      <c r="BC47" s="65" t="str">
        <f t="shared" si="132"/>
        <v/>
      </c>
      <c r="BD47" s="68" t="str">
        <f t="shared" si="50"/>
        <v/>
      </c>
      <c r="BE47" s="32"/>
      <c r="BF47" s="120"/>
      <c r="BG47" s="62" t="str">
        <f t="shared" si="11"/>
        <v/>
      </c>
      <c r="BH47" s="62" t="str">
        <f t="shared" si="51"/>
        <v/>
      </c>
      <c r="BI47" s="65" t="str">
        <f t="shared" si="133"/>
        <v/>
      </c>
      <c r="BJ47" s="68" t="str">
        <f t="shared" si="52"/>
        <v/>
      </c>
      <c r="BK47" s="32"/>
      <c r="BL47" s="120"/>
      <c r="BM47" s="62" t="str">
        <f t="shared" si="12"/>
        <v/>
      </c>
      <c r="BN47" s="62" t="str">
        <f t="shared" si="53"/>
        <v/>
      </c>
      <c r="BO47" s="65" t="str">
        <f t="shared" si="134"/>
        <v/>
      </c>
      <c r="BP47" s="68" t="str">
        <f t="shared" si="54"/>
        <v/>
      </c>
      <c r="BQ47" s="32"/>
      <c r="BR47" s="120"/>
      <c r="BS47" s="62" t="str">
        <f t="shared" si="13"/>
        <v/>
      </c>
      <c r="BT47" s="62" t="str">
        <f t="shared" si="55"/>
        <v/>
      </c>
      <c r="BU47" s="65" t="str">
        <f t="shared" si="135"/>
        <v/>
      </c>
      <c r="BV47" s="68" t="str">
        <f t="shared" si="56"/>
        <v/>
      </c>
      <c r="BW47" s="32"/>
      <c r="BX47" s="120"/>
      <c r="BY47" s="62" t="str">
        <f t="shared" si="14"/>
        <v/>
      </c>
      <c r="BZ47" s="62" t="str">
        <f t="shared" si="57"/>
        <v/>
      </c>
      <c r="CA47" s="65" t="str">
        <f t="shared" si="136"/>
        <v/>
      </c>
      <c r="CB47" s="68" t="str">
        <f t="shared" si="58"/>
        <v/>
      </c>
      <c r="CC47" s="32"/>
      <c r="CD47" s="120"/>
      <c r="CE47" s="62" t="str">
        <f t="shared" si="15"/>
        <v/>
      </c>
      <c r="CF47" s="62" t="str">
        <f t="shared" si="59"/>
        <v/>
      </c>
      <c r="CG47" s="65" t="str">
        <f t="shared" si="137"/>
        <v/>
      </c>
      <c r="CH47" s="68" t="str">
        <f t="shared" si="60"/>
        <v/>
      </c>
      <c r="CI47" s="32"/>
      <c r="CJ47" s="120"/>
      <c r="CK47" s="62" t="str">
        <f t="shared" si="16"/>
        <v/>
      </c>
      <c r="CL47" s="62" t="str">
        <f t="shared" si="61"/>
        <v/>
      </c>
      <c r="CM47" s="65" t="str">
        <f t="shared" si="138"/>
        <v/>
      </c>
      <c r="CN47" s="68" t="str">
        <f t="shared" si="62"/>
        <v/>
      </c>
      <c r="CO47" s="32"/>
      <c r="CP47" s="120"/>
      <c r="CQ47" s="62" t="str">
        <f t="shared" si="17"/>
        <v/>
      </c>
      <c r="CR47" s="62" t="str">
        <f t="shared" si="63"/>
        <v/>
      </c>
      <c r="CS47" s="65" t="str">
        <f t="shared" si="139"/>
        <v/>
      </c>
      <c r="CT47" s="68" t="str">
        <f t="shared" si="64"/>
        <v/>
      </c>
      <c r="CU47" s="32"/>
      <c r="CV47" s="120"/>
      <c r="CW47" s="62" t="str">
        <f t="shared" si="18"/>
        <v/>
      </c>
      <c r="CX47" s="62" t="str">
        <f t="shared" si="65"/>
        <v/>
      </c>
      <c r="CY47" s="65" t="str">
        <f t="shared" si="140"/>
        <v/>
      </c>
      <c r="CZ47" s="68" t="str">
        <f t="shared" si="66"/>
        <v/>
      </c>
      <c r="DA47" s="32"/>
      <c r="DB47" s="120"/>
      <c r="DC47" s="62" t="str">
        <f t="shared" si="19"/>
        <v/>
      </c>
      <c r="DD47" s="62" t="str">
        <f t="shared" si="67"/>
        <v/>
      </c>
      <c r="DE47" s="65" t="str">
        <f t="shared" si="141"/>
        <v/>
      </c>
      <c r="DF47" s="68" t="str">
        <f t="shared" si="68"/>
        <v/>
      </c>
      <c r="DG47" s="32"/>
      <c r="DH47" s="120"/>
      <c r="DI47" s="62" t="str">
        <f t="shared" si="20"/>
        <v/>
      </c>
      <c r="DJ47" s="62" t="str">
        <f t="shared" si="69"/>
        <v/>
      </c>
      <c r="DK47" s="65" t="str">
        <f t="shared" si="142"/>
        <v/>
      </c>
      <c r="DL47" s="68" t="str">
        <f t="shared" si="70"/>
        <v/>
      </c>
      <c r="DM47" s="32"/>
      <c r="DN47" s="120"/>
      <c r="DO47" s="62" t="str">
        <f t="shared" si="21"/>
        <v/>
      </c>
      <c r="DP47" s="62" t="str">
        <f t="shared" si="71"/>
        <v/>
      </c>
      <c r="DQ47" s="65" t="str">
        <f t="shared" si="143"/>
        <v/>
      </c>
      <c r="DR47" s="68" t="str">
        <f t="shared" si="72"/>
        <v/>
      </c>
      <c r="DS47" s="32"/>
      <c r="DT47" s="120"/>
      <c r="DU47" s="62" t="str">
        <f t="shared" si="22"/>
        <v/>
      </c>
      <c r="DV47" s="62" t="str">
        <f t="shared" si="73"/>
        <v/>
      </c>
      <c r="DW47" s="65" t="str">
        <f t="shared" si="144"/>
        <v/>
      </c>
      <c r="DX47" s="68" t="str">
        <f t="shared" si="74"/>
        <v/>
      </c>
      <c r="DY47" s="32"/>
      <c r="DZ47" s="120"/>
      <c r="EA47" s="62" t="str">
        <f t="shared" si="23"/>
        <v/>
      </c>
      <c r="EB47" s="62" t="str">
        <f t="shared" si="75"/>
        <v/>
      </c>
      <c r="EC47" s="65" t="str">
        <f t="shared" si="145"/>
        <v/>
      </c>
      <c r="ED47" s="68" t="str">
        <f t="shared" si="76"/>
        <v/>
      </c>
      <c r="EE47" s="32"/>
      <c r="EF47" s="120"/>
      <c r="EG47" s="62" t="str">
        <f t="shared" si="24"/>
        <v/>
      </c>
      <c r="EH47" s="62" t="str">
        <f t="shared" si="77"/>
        <v/>
      </c>
      <c r="EI47" s="65" t="str">
        <f t="shared" si="146"/>
        <v/>
      </c>
      <c r="EJ47" s="68" t="str">
        <f t="shared" si="78"/>
        <v/>
      </c>
      <c r="EK47" s="32"/>
      <c r="EL47" s="120"/>
      <c r="EM47" s="62" t="str">
        <f t="shared" si="25"/>
        <v/>
      </c>
      <c r="EN47" s="62" t="str">
        <f t="shared" si="79"/>
        <v/>
      </c>
      <c r="EO47" s="65" t="str">
        <f t="shared" si="147"/>
        <v/>
      </c>
      <c r="EP47" s="68" t="str">
        <f t="shared" si="80"/>
        <v/>
      </c>
      <c r="EQ47" s="32"/>
      <c r="ER47" s="120"/>
      <c r="ES47" s="62" t="str">
        <f t="shared" si="26"/>
        <v/>
      </c>
      <c r="ET47" s="62" t="str">
        <f t="shared" si="81"/>
        <v/>
      </c>
      <c r="EU47" s="65" t="str">
        <f t="shared" si="148"/>
        <v/>
      </c>
      <c r="EV47" s="68" t="str">
        <f t="shared" si="82"/>
        <v/>
      </c>
      <c r="EW47" s="32"/>
      <c r="EX47" s="120"/>
      <c r="EY47" s="62" t="str">
        <f t="shared" si="27"/>
        <v/>
      </c>
      <c r="EZ47" s="62" t="str">
        <f t="shared" si="83"/>
        <v/>
      </c>
      <c r="FA47" s="65" t="str">
        <f t="shared" si="149"/>
        <v/>
      </c>
      <c r="FB47" s="68" t="str">
        <f t="shared" si="84"/>
        <v/>
      </c>
      <c r="FC47" s="32"/>
      <c r="FD47" s="120"/>
      <c r="FE47" s="62" t="str">
        <f t="shared" si="28"/>
        <v/>
      </c>
      <c r="FF47" s="62" t="str">
        <f t="shared" si="85"/>
        <v/>
      </c>
      <c r="FG47" s="65" t="str">
        <f t="shared" si="150"/>
        <v/>
      </c>
      <c r="FH47" s="68" t="str">
        <f t="shared" si="86"/>
        <v/>
      </c>
      <c r="FI47" s="32"/>
      <c r="FJ47" s="120"/>
      <c r="FK47" s="62" t="str">
        <f t="shared" si="29"/>
        <v/>
      </c>
      <c r="FL47" s="62" t="str">
        <f t="shared" si="87"/>
        <v/>
      </c>
      <c r="FM47" s="65" t="str">
        <f t="shared" si="151"/>
        <v/>
      </c>
      <c r="FN47" s="68" t="str">
        <f t="shared" si="88"/>
        <v/>
      </c>
      <c r="FO47" s="32"/>
      <c r="FP47" s="120"/>
      <c r="FQ47" s="62" t="str">
        <f t="shared" si="30"/>
        <v/>
      </c>
      <c r="FR47" s="62" t="str">
        <f t="shared" si="89"/>
        <v/>
      </c>
      <c r="FS47" s="65" t="str">
        <f t="shared" si="152"/>
        <v/>
      </c>
      <c r="FT47" s="68" t="str">
        <f t="shared" si="90"/>
        <v/>
      </c>
      <c r="FU47" s="32"/>
      <c r="FV47" s="120"/>
      <c r="FW47" s="62" t="str">
        <f t="shared" si="31"/>
        <v/>
      </c>
      <c r="FX47" s="62" t="str">
        <f t="shared" si="91"/>
        <v/>
      </c>
      <c r="FY47" s="65" t="str">
        <f t="shared" si="153"/>
        <v/>
      </c>
      <c r="FZ47" s="68" t="str">
        <f t="shared" si="92"/>
        <v/>
      </c>
      <c r="GA47" s="32"/>
      <c r="GC47" s="7" t="str">
        <f t="shared" si="93"/>
        <v/>
      </c>
      <c r="GD47" s="7" t="str">
        <f t="shared" ca="1" si="32"/>
        <v/>
      </c>
      <c r="GT47" s="71" t="str">
        <f>IF(GT$9="", "", IF(AND(NOT('Personnel Details'!$N$11=""), $B47&gt;='Personnel Details'!$N$11), 'Personnel Details'!$O$11, IF(AND(NOT('Personnel Details'!$I$11=""), $B47&gt;='Personnel Details'!$I$11), 'Personnel Details'!$J$11, 'Personnel Details'!$E$11)))</f>
        <v/>
      </c>
      <c r="GU47" s="59" t="str">
        <f>IF(GT$9="", "", IF(AND(NOT('Personnel Details'!$N$11=""), $B47&gt;='Personnel Details'!$N$11), IF('Personnel Details'!$P$11="","", 'Personnel Details'!$P$11), IF(AND(NOT('Personnel Details'!$I$11=""), $B47&gt;='Personnel Details'!$I$11), IF('Personnel Details'!$K$11="", "", 'Personnel Details'!$K$11), IF('Personnel Details'!$F$11="", "", 'Personnel Details'!$F$11))))</f>
        <v/>
      </c>
      <c r="GV47" s="74" t="str">
        <f>IF(GT$9="", "", IF(AND(NOT('Personnel Details'!$N$11=""), $B47&gt;='Personnel Details'!$N$11), 'Personnel Details'!$Q$11, IF(AND(NOT('Personnel Details'!$I$11=""), $B47&gt;='Personnel Details'!$I$11), 'Personnel Details'!$L$11, 'Personnel Details'!$G$11)))</f>
        <v/>
      </c>
      <c r="GW47" s="59" t="str">
        <f t="shared" si="94"/>
        <v/>
      </c>
      <c r="GX47" s="53"/>
      <c r="GZ47" s="78" t="str">
        <f>IF(GZ$9="", "", IF(AND(NOT('Personnel Details'!$N$12=""), $B47&gt;='Personnel Details'!$N$12), 'Personnel Details'!$O$12, IF(AND(NOT('Personnel Details'!$I$12=""), $B47&gt;='Personnel Details'!$I$12), 'Personnel Details'!$J$12, 'Personnel Details'!$E$12)))</f>
        <v/>
      </c>
      <c r="HA47" s="59" t="str">
        <f>IF(GZ$9="", "", IF(AND(NOT('Personnel Details'!$N$12=""), $B47&gt;='Personnel Details'!$N$12), IF('Personnel Details'!$P$12="","", 'Personnel Details'!$P$12), IF(AND(NOT('Personnel Details'!$I$12=""), $B47&gt;='Personnel Details'!$I$12), IF('Personnel Details'!$K$12="", "", 'Personnel Details'!$K$12), IF('Personnel Details'!$F$12="", "", 'Personnel Details'!$F$12))))</f>
        <v/>
      </c>
      <c r="HB47" s="79" t="str">
        <f>IF(GZ$9="", "", IF(AND(NOT('Personnel Details'!$N$12=""), $B47&gt;='Personnel Details'!$N$12), 'Personnel Details'!$Q$12, IF(AND(NOT('Personnel Details'!$I$12=""), $B47&gt;='Personnel Details'!$I$12), 'Personnel Details'!$L$12, 'Personnel Details'!$G$12)))</f>
        <v/>
      </c>
      <c r="HC47" s="59" t="str">
        <f t="shared" si="95"/>
        <v/>
      </c>
      <c r="HD47" s="53"/>
      <c r="HF47" s="78" t="str">
        <f>IF(HF$9="", "", IF(AND(NOT('Personnel Details'!$N$13=""), $B47&gt;='Personnel Details'!$N$13), 'Personnel Details'!$O$13, IF(AND(NOT('Personnel Details'!$I$13=""), $B47&gt;='Personnel Details'!$I$13), 'Personnel Details'!$J$13, 'Personnel Details'!$E$13)))</f>
        <v/>
      </c>
      <c r="HG47" s="59" t="str">
        <f>IF(HF$9="", "", IF(AND(NOT('Personnel Details'!$N$13=""), $B47&gt;='Personnel Details'!$N$13), IF('Personnel Details'!$P$13="","", 'Personnel Details'!$P$13), IF(AND(NOT('Personnel Details'!$I$13=""), $B47&gt;='Personnel Details'!$I$13), IF('Personnel Details'!$K$13="", "", 'Personnel Details'!$K$13), IF('Personnel Details'!$F$13="", "", 'Personnel Details'!$F$13))))</f>
        <v/>
      </c>
      <c r="HH47" s="79" t="str">
        <f>IF(HF$9="", "", IF(AND(NOT('Personnel Details'!$N$13=""), $B47&gt;='Personnel Details'!$N$13), 'Personnel Details'!$Q$13, IF(AND(NOT('Personnel Details'!$I$13=""), $B47&gt;='Personnel Details'!$I$13), 'Personnel Details'!$L$13, 'Personnel Details'!$G$13)))</f>
        <v/>
      </c>
      <c r="HI47" s="59" t="str">
        <f t="shared" si="96"/>
        <v/>
      </c>
      <c r="HJ47" s="53"/>
      <c r="HL47" s="78" t="str">
        <f>IF(HL$9="", "", IF(AND(NOT('Personnel Details'!$N$14=""), $B47&gt;='Personnel Details'!$N$14), 'Personnel Details'!$O$14, IF(AND(NOT('Personnel Details'!$I$14=""), $B47&gt;='Personnel Details'!$I$14), 'Personnel Details'!$J$14, 'Personnel Details'!$E$14)))</f>
        <v/>
      </c>
      <c r="HM47" s="59" t="str">
        <f>IF(HL$9="", "", IF(AND(NOT('Personnel Details'!$N$14=""), $B47&gt;='Personnel Details'!$N$14), IF('Personnel Details'!$P$14="","", 'Personnel Details'!$P$14), IF(AND(NOT('Personnel Details'!$I$14=""), $B47&gt;='Personnel Details'!$I$14), IF('Personnel Details'!$K$14="", "", 'Personnel Details'!$K$14), IF('Personnel Details'!$F$14="", "", 'Personnel Details'!$F$14))))</f>
        <v/>
      </c>
      <c r="HN47" s="79" t="str">
        <f>IF(HL$9="", "", IF(AND(NOT('Personnel Details'!$N$14=""), $B47&gt;='Personnel Details'!$N$14), 'Personnel Details'!$Q$14, IF(AND(NOT('Personnel Details'!$I$14=""), $B47&gt;='Personnel Details'!$I$14), 'Personnel Details'!$L$14, 'Personnel Details'!$G$14)))</f>
        <v/>
      </c>
      <c r="HO47" s="59" t="str">
        <f t="shared" si="97"/>
        <v/>
      </c>
      <c r="HP47" s="53"/>
      <c r="HR47" s="78" t="str">
        <f>IF(HR$9="", "", IF(AND(NOT('Personnel Details'!$N$15=""), $B47&gt;='Personnel Details'!$N$15), 'Personnel Details'!$O$15, IF(AND(NOT('Personnel Details'!$I$15=""), $B47&gt;='Personnel Details'!$I$15), 'Personnel Details'!$J$15, 'Personnel Details'!$E$15)))</f>
        <v/>
      </c>
      <c r="HS47" s="59" t="str">
        <f>IF(HR$9="", "", IF(AND(NOT('Personnel Details'!$N$15=""), $B47&gt;='Personnel Details'!$N$15), IF('Personnel Details'!$P$15="","", 'Personnel Details'!$P$15), IF(AND(NOT('Personnel Details'!$I$15=""), $B47&gt;='Personnel Details'!$I$15), IF('Personnel Details'!$K$15="", "", 'Personnel Details'!$K$15), IF('Personnel Details'!$F$15="", "", 'Personnel Details'!$F$15))))</f>
        <v/>
      </c>
      <c r="HT47" s="79" t="str">
        <f>IF(HR$9="", "", IF(AND(NOT('Personnel Details'!$N$15=""), $B47&gt;='Personnel Details'!$N$15), 'Personnel Details'!$Q$15, IF(AND(NOT('Personnel Details'!$I$15=""), $B47&gt;='Personnel Details'!$I$15), 'Personnel Details'!$L$15, 'Personnel Details'!$G$15)))</f>
        <v/>
      </c>
      <c r="HU47" s="59" t="str">
        <f t="shared" si="98"/>
        <v/>
      </c>
      <c r="HV47" s="53"/>
      <c r="HX47" s="78" t="str">
        <f>IF(HX$9="", "", IF(AND(NOT('Personnel Details'!$N$16=""), $B47&gt;='Personnel Details'!$N$16), 'Personnel Details'!$O$16, IF(AND(NOT('Personnel Details'!$I$16=""), $B47&gt;='Personnel Details'!$I$16), 'Personnel Details'!$J$16, 'Personnel Details'!$E$16)))</f>
        <v/>
      </c>
      <c r="HY47" s="59" t="str">
        <f>IF(HX$9="", "", IF(AND(NOT('Personnel Details'!$N$16=""), $B47&gt;='Personnel Details'!$N$16), IF('Personnel Details'!$P$16="","", 'Personnel Details'!$P$16), IF(AND(NOT('Personnel Details'!$I$16=""), $B47&gt;='Personnel Details'!$I$16), IF('Personnel Details'!$K$16="", "", 'Personnel Details'!$K$16), IF('Personnel Details'!$F$16="", "", 'Personnel Details'!$F$16))))</f>
        <v/>
      </c>
      <c r="HZ47" s="79" t="str">
        <f>IF(HX$9="", "", IF(AND(NOT('Personnel Details'!$N$16=""), $B47&gt;='Personnel Details'!$N$16), 'Personnel Details'!$Q$16, IF(AND(NOT('Personnel Details'!$I$16=""), $B47&gt;='Personnel Details'!$I$16), 'Personnel Details'!$L$16, 'Personnel Details'!$G$16)))</f>
        <v/>
      </c>
      <c r="IA47" s="59" t="str">
        <f t="shared" si="99"/>
        <v/>
      </c>
      <c r="IB47" s="53"/>
      <c r="ID47" s="78" t="str">
        <f>IF(ID$9="", "", IF(AND(NOT('Personnel Details'!$N$17=""), $B47&gt;='Personnel Details'!$N$17), 'Personnel Details'!$O$17, IF(AND(NOT('Personnel Details'!$I$17=""), $B47&gt;='Personnel Details'!$I$17), 'Personnel Details'!$J$17, 'Personnel Details'!$E$17)))</f>
        <v/>
      </c>
      <c r="IE47" s="59" t="str">
        <f>IF(ID$9="", "", IF(AND(NOT('Personnel Details'!$N$17=""), $B47&gt;='Personnel Details'!$N$17), IF('Personnel Details'!$P$17="","", 'Personnel Details'!$P$17), IF(AND(NOT('Personnel Details'!$I$17=""), $B47&gt;='Personnel Details'!$I$17), IF('Personnel Details'!$K$17="", "", 'Personnel Details'!$K$17), IF('Personnel Details'!$F$17="", "", 'Personnel Details'!$F$17))))</f>
        <v/>
      </c>
      <c r="IF47" s="79" t="str">
        <f>IF(ID$9="", "", IF(AND(NOT('Personnel Details'!$N$17=""), $B47&gt;='Personnel Details'!$N$17), 'Personnel Details'!$Q$17, IF(AND(NOT('Personnel Details'!$I$17=""), $B47&gt;='Personnel Details'!$I$17), 'Personnel Details'!$L$17, 'Personnel Details'!$G$17)))</f>
        <v/>
      </c>
      <c r="IG47" s="59" t="str">
        <f t="shared" si="100"/>
        <v/>
      </c>
      <c r="IH47" s="53"/>
      <c r="IJ47" s="78" t="str">
        <f>IF(IJ$9="", "", IF(AND(NOT('Personnel Details'!$N$18=""), $B47&gt;='Personnel Details'!$N$18), 'Personnel Details'!$O$18, IF(AND(NOT('Personnel Details'!$I$18=""), $B47&gt;='Personnel Details'!$I$18), 'Personnel Details'!$J$18, 'Personnel Details'!$E$18)))</f>
        <v/>
      </c>
      <c r="IK47" s="59" t="str">
        <f>IF(IJ$9="", "", IF(AND(NOT('Personnel Details'!$N$18=""), $B47&gt;='Personnel Details'!$N$18), IF('Personnel Details'!$P$18="","", 'Personnel Details'!$P$18), IF(AND(NOT('Personnel Details'!$I$18=""), $B47&gt;='Personnel Details'!$I$18), IF('Personnel Details'!$K$18="", "", 'Personnel Details'!$K$18), IF('Personnel Details'!$F$18="", "", 'Personnel Details'!$F$18))))</f>
        <v/>
      </c>
      <c r="IL47" s="79" t="str">
        <f>IF(IJ$9="", "", IF(AND(NOT('Personnel Details'!$N$18=""), $B47&gt;='Personnel Details'!$N$18), 'Personnel Details'!$Q$18, IF(AND(NOT('Personnel Details'!$I$18=""), $B47&gt;='Personnel Details'!$I$18), 'Personnel Details'!$L$18, 'Personnel Details'!$G$18)))</f>
        <v/>
      </c>
      <c r="IM47" s="59" t="str">
        <f t="shared" si="101"/>
        <v/>
      </c>
      <c r="IN47" s="53"/>
      <c r="IP47" s="78" t="str">
        <f>IF(IP$9="", "", IF(AND(NOT('Personnel Details'!$N$19=""), $B47&gt;='Personnel Details'!$N$19), 'Personnel Details'!$O$19, IF(AND(NOT('Personnel Details'!$I$19=""), $B47&gt;='Personnel Details'!$I$19), 'Personnel Details'!$J$19, 'Personnel Details'!$E$19)))</f>
        <v/>
      </c>
      <c r="IQ47" s="59" t="str">
        <f>IF(IP$9="", "", IF(AND(NOT('Personnel Details'!$N$19=""), $B47&gt;='Personnel Details'!$N$19), IF('Personnel Details'!$P$19="","", 'Personnel Details'!$P$19), IF(AND(NOT('Personnel Details'!$I$19=""), $B47&gt;='Personnel Details'!$I$19), IF('Personnel Details'!$K$19="", "", 'Personnel Details'!$K$19), IF('Personnel Details'!$F$19="", "", 'Personnel Details'!$F$19))))</f>
        <v/>
      </c>
      <c r="IR47" s="79" t="str">
        <f>IF(IP$9="", "", IF(AND(NOT('Personnel Details'!$N$19=""), $B47&gt;='Personnel Details'!$N$19), 'Personnel Details'!$Q$19, IF(AND(NOT('Personnel Details'!$I$19=""), $B47&gt;='Personnel Details'!$I$19), 'Personnel Details'!$L$19, 'Personnel Details'!$G$19)))</f>
        <v/>
      </c>
      <c r="IS47" s="59" t="str">
        <f t="shared" si="102"/>
        <v/>
      </c>
      <c r="IT47" s="53"/>
      <c r="IV47" s="78" t="str">
        <f>IF(IV$9="", "", IF(AND(NOT('Personnel Details'!$N$20=""), $B47&gt;='Personnel Details'!$N$20), 'Personnel Details'!$O$20, IF(AND(NOT('Personnel Details'!$I$20=""), $B47&gt;='Personnel Details'!$I$20), 'Personnel Details'!$J$20, 'Personnel Details'!$E$20)))</f>
        <v/>
      </c>
      <c r="IW47" s="59" t="str">
        <f>IF(IV$9="", "", IF(AND(NOT('Personnel Details'!$N$20=""), $B47&gt;='Personnel Details'!$N$20), IF('Personnel Details'!$P$20="","", 'Personnel Details'!$P$20), IF(AND(NOT('Personnel Details'!$I$20=""), $B47&gt;='Personnel Details'!$I$20), IF('Personnel Details'!$K$20="", "", 'Personnel Details'!$K$20), IF('Personnel Details'!$F$20="", "", 'Personnel Details'!$F$20))))</f>
        <v/>
      </c>
      <c r="IX47" s="79" t="str">
        <f>IF(IV$9="", "", IF(AND(NOT('Personnel Details'!$N$20=""), $B47&gt;='Personnel Details'!$N$20), 'Personnel Details'!$Q$20, IF(AND(NOT('Personnel Details'!$I$20=""), $B47&gt;='Personnel Details'!$I$20), 'Personnel Details'!$L$20, 'Personnel Details'!$G$20)))</f>
        <v/>
      </c>
      <c r="IY47" s="59" t="str">
        <f t="shared" si="103"/>
        <v/>
      </c>
      <c r="IZ47" s="53"/>
      <c r="JB47" s="78" t="str">
        <f>IF(JB$9="", "", IF(AND(NOT('Personnel Details'!$N$21=""), $B47&gt;='Personnel Details'!$N$21), 'Personnel Details'!$O$21, IF(AND(NOT('Personnel Details'!$I$21=""), $B47&gt;='Personnel Details'!$I$21), 'Personnel Details'!$J$21, 'Personnel Details'!$E$21)))</f>
        <v/>
      </c>
      <c r="JC47" s="59" t="str">
        <f>IF(JB$9="", "", IF(AND(NOT('Personnel Details'!$N$21=""), $B47&gt;='Personnel Details'!$N$21), IF('Personnel Details'!$P$21="","", 'Personnel Details'!$P$21), IF(AND(NOT('Personnel Details'!$I$21=""), $B47&gt;='Personnel Details'!$I$21), IF('Personnel Details'!$K$21="", "", 'Personnel Details'!$K$21), IF('Personnel Details'!$F$21="", "", 'Personnel Details'!$F$21))))</f>
        <v/>
      </c>
      <c r="JD47" s="79" t="str">
        <f>IF(JB$9="", "", IF(AND(NOT('Personnel Details'!$N$21=""), $B47&gt;='Personnel Details'!$N$21), 'Personnel Details'!$Q$21, IF(AND(NOT('Personnel Details'!$I$21=""), $B47&gt;='Personnel Details'!$I$21), 'Personnel Details'!$L$21, 'Personnel Details'!$G$21)))</f>
        <v/>
      </c>
      <c r="JE47" s="59" t="str">
        <f t="shared" si="104"/>
        <v/>
      </c>
      <c r="JF47" s="53"/>
      <c r="JH47" s="78" t="str">
        <f>IF(JH$9="", "", IF(AND(NOT('Personnel Details'!$N$22=""), $B47&gt;='Personnel Details'!$N$22), 'Personnel Details'!$O$22, IF(AND(NOT('Personnel Details'!$I$22=""), $B47&gt;='Personnel Details'!$I$22), 'Personnel Details'!$J$22, 'Personnel Details'!$E$22)))</f>
        <v/>
      </c>
      <c r="JI47" s="59" t="str">
        <f>IF(JH$9="", "", IF(AND(NOT('Personnel Details'!$N$22=""), $B47&gt;='Personnel Details'!$N$22), IF('Personnel Details'!$P$22="","", 'Personnel Details'!$P$22), IF(AND(NOT('Personnel Details'!$I$22=""), $B47&gt;='Personnel Details'!$I$22), IF('Personnel Details'!$K$22="", "", 'Personnel Details'!$K$22), IF('Personnel Details'!$F$22="", "", 'Personnel Details'!$F$22))))</f>
        <v/>
      </c>
      <c r="JJ47" s="79" t="str">
        <f>IF(JH$9="", "", IF(AND(NOT('Personnel Details'!$N$22=""), $B47&gt;='Personnel Details'!$N$22), 'Personnel Details'!$Q$22, IF(AND(NOT('Personnel Details'!$I$22=""), $B47&gt;='Personnel Details'!$I$22), 'Personnel Details'!$L$22, 'Personnel Details'!$G$22)))</f>
        <v/>
      </c>
      <c r="JK47" s="59" t="str">
        <f t="shared" si="105"/>
        <v/>
      </c>
      <c r="JL47" s="53"/>
      <c r="JN47" s="78" t="str">
        <f>IF(JN$9="", "", IF(AND(NOT('Personnel Details'!$N$23=""), $B47&gt;='Personnel Details'!$N$23), 'Personnel Details'!$O$23, IF(AND(NOT('Personnel Details'!$I$23=""), $B47&gt;='Personnel Details'!$I$23), 'Personnel Details'!$J$23, 'Personnel Details'!$E$23)))</f>
        <v/>
      </c>
      <c r="JO47" s="59" t="str">
        <f>IF(JN$9="", "", IF(AND(NOT('Personnel Details'!$N$23=""), $B47&gt;='Personnel Details'!$N$23), IF('Personnel Details'!$P$23="","", 'Personnel Details'!$P$23), IF(AND(NOT('Personnel Details'!$I$23=""), $B47&gt;='Personnel Details'!$I$23), IF('Personnel Details'!$K$23="", "", 'Personnel Details'!$K$23), IF('Personnel Details'!$F$23="", "", 'Personnel Details'!$F$23))))</f>
        <v/>
      </c>
      <c r="JP47" s="79" t="str">
        <f>IF(JN$9="", "", IF(AND(NOT('Personnel Details'!$N$23=""), $B47&gt;='Personnel Details'!$N$23), 'Personnel Details'!$Q$23, IF(AND(NOT('Personnel Details'!$I$23=""), $B47&gt;='Personnel Details'!$I$23), 'Personnel Details'!$L$23, 'Personnel Details'!$G$23)))</f>
        <v/>
      </c>
      <c r="JQ47" s="59" t="str">
        <f t="shared" si="106"/>
        <v/>
      </c>
      <c r="JR47" s="53"/>
      <c r="JT47" s="78" t="str">
        <f>IF(JT$9="", "", IF(AND(NOT('Personnel Details'!$N$24=""), $B47&gt;='Personnel Details'!$N$24), 'Personnel Details'!$O$24, IF(AND(NOT('Personnel Details'!$I$24=""), $B47&gt;='Personnel Details'!$I$24), 'Personnel Details'!$J$24, 'Personnel Details'!$E$24)))</f>
        <v/>
      </c>
      <c r="JU47" s="59" t="str">
        <f>IF(JT$9="", "", IF(AND(NOT('Personnel Details'!$N$24=""), $B47&gt;='Personnel Details'!$N$24), IF('Personnel Details'!$P$24="","", 'Personnel Details'!$P$24), IF(AND(NOT('Personnel Details'!$I$24=""), $B47&gt;='Personnel Details'!$I$24), IF('Personnel Details'!$K$24="", "", 'Personnel Details'!$K$24), IF('Personnel Details'!$F$24="", "", 'Personnel Details'!$F$24))))</f>
        <v/>
      </c>
      <c r="JV47" s="79" t="str">
        <f>IF(JT$9="", "", IF(AND(NOT('Personnel Details'!$N$24=""), $B47&gt;='Personnel Details'!$N$24), 'Personnel Details'!$Q$24, IF(AND(NOT('Personnel Details'!$I$24=""), $B47&gt;='Personnel Details'!$I$24), 'Personnel Details'!$L$24, 'Personnel Details'!$G$24)))</f>
        <v/>
      </c>
      <c r="JW47" s="59" t="str">
        <f t="shared" si="107"/>
        <v/>
      </c>
      <c r="JX47" s="53"/>
      <c r="JZ47" s="78" t="str">
        <f>IF(JZ$9="", "", IF(AND(NOT('Personnel Details'!$N$25=""), $B47&gt;='Personnel Details'!$N$25), 'Personnel Details'!$O$25, IF(AND(NOT('Personnel Details'!$I$25=""), $B47&gt;='Personnel Details'!$I$25), 'Personnel Details'!$J$25, 'Personnel Details'!$E$25)))</f>
        <v/>
      </c>
      <c r="KA47" s="59" t="str">
        <f>IF(JZ$9="", "", IF(AND(NOT('Personnel Details'!$N$25=""), $B47&gt;='Personnel Details'!$N$25), IF('Personnel Details'!$P$25="","", 'Personnel Details'!$P$25), IF(AND(NOT('Personnel Details'!$I$25=""), $B47&gt;='Personnel Details'!$I$25), IF('Personnel Details'!$K$25="", "", 'Personnel Details'!$K$25), IF('Personnel Details'!$F$25="", "", 'Personnel Details'!$F$25))))</f>
        <v/>
      </c>
      <c r="KB47" s="79" t="str">
        <f>IF(JZ$9="", "", IF(AND(NOT('Personnel Details'!$N$25=""), $B47&gt;='Personnel Details'!$N$25), 'Personnel Details'!$Q$25, IF(AND(NOT('Personnel Details'!$I$25=""), $B47&gt;='Personnel Details'!$I$25), 'Personnel Details'!$L$25, 'Personnel Details'!$G$25)))</f>
        <v/>
      </c>
      <c r="KC47" s="59" t="str">
        <f t="shared" si="108"/>
        <v/>
      </c>
      <c r="KD47" s="53"/>
      <c r="KF47" s="78" t="str">
        <f>IF(KF$9="", "", IF(AND(NOT('Personnel Details'!$N$26=""), $B47&gt;='Personnel Details'!$N$26), 'Personnel Details'!$O$26, IF(AND(NOT('Personnel Details'!$I$26=""), $B47&gt;='Personnel Details'!$I$26), 'Personnel Details'!$J$26, 'Personnel Details'!$E$26)))</f>
        <v/>
      </c>
      <c r="KG47" s="59" t="str">
        <f>IF(KF$9="", "", IF(AND(NOT('Personnel Details'!$N$26=""), $B47&gt;='Personnel Details'!$N$26), IF('Personnel Details'!$P$26="","", 'Personnel Details'!$P$26), IF(AND(NOT('Personnel Details'!$I$26=""), $B47&gt;='Personnel Details'!$I$26), IF('Personnel Details'!$K$26="", "", 'Personnel Details'!$K$26), IF('Personnel Details'!$F$26="", "", 'Personnel Details'!$F$26))))</f>
        <v/>
      </c>
      <c r="KH47" s="79" t="str">
        <f>IF(KF$9="", "", IF(AND(NOT('Personnel Details'!$N$26=""), $B47&gt;='Personnel Details'!$N$26), 'Personnel Details'!$Q$26, IF(AND(NOT('Personnel Details'!$I$26=""), $B47&gt;='Personnel Details'!$I$26), 'Personnel Details'!$L$26, 'Personnel Details'!$G$26)))</f>
        <v/>
      </c>
      <c r="KI47" s="59" t="str">
        <f t="shared" si="109"/>
        <v/>
      </c>
      <c r="KJ47" s="53"/>
      <c r="KL47" s="78" t="str">
        <f>IF(KL$9="", "", IF(AND(NOT('Personnel Details'!$N$27=""), $B47&gt;='Personnel Details'!$N$27), 'Personnel Details'!$O$27, IF(AND(NOT('Personnel Details'!$I$27=""), $B47&gt;='Personnel Details'!$I$27), 'Personnel Details'!$J$27, 'Personnel Details'!$E$27)))</f>
        <v/>
      </c>
      <c r="KM47" s="59" t="str">
        <f>IF(KL$9="", "", IF(AND(NOT('Personnel Details'!$N$27=""), $B47&gt;='Personnel Details'!$N$27), IF('Personnel Details'!$P$27="","", 'Personnel Details'!$P$27), IF(AND(NOT('Personnel Details'!$I$27=""), $B47&gt;='Personnel Details'!$I$27), IF('Personnel Details'!$K$27="", "", 'Personnel Details'!$K$27), IF('Personnel Details'!$F$27="", "", 'Personnel Details'!$F$27))))</f>
        <v/>
      </c>
      <c r="KN47" s="79" t="str">
        <f>IF(KL$9="", "", IF(AND(NOT('Personnel Details'!$N$27=""), $B47&gt;='Personnel Details'!$N$27), 'Personnel Details'!$Q$27, IF(AND(NOT('Personnel Details'!$I$27=""), $B47&gt;='Personnel Details'!$I$27), 'Personnel Details'!$L$27, 'Personnel Details'!$G$27)))</f>
        <v/>
      </c>
      <c r="KO47" s="59" t="str">
        <f t="shared" si="110"/>
        <v/>
      </c>
      <c r="KP47" s="53"/>
      <c r="KR47" s="78" t="str">
        <f>IF(KR$9="", "", IF(AND(NOT('Personnel Details'!$N$28=""), $B47&gt;='Personnel Details'!$N$28), 'Personnel Details'!$O$28, IF(AND(NOT('Personnel Details'!$I$28=""), $B47&gt;='Personnel Details'!$I$28), 'Personnel Details'!$J$28, 'Personnel Details'!$E$28)))</f>
        <v/>
      </c>
      <c r="KS47" s="59" t="str">
        <f>IF(KR$9="", "", IF(AND(NOT('Personnel Details'!$N$28=""), $B47&gt;='Personnel Details'!$N$28), IF('Personnel Details'!$P$28="","", 'Personnel Details'!$P$28), IF(AND(NOT('Personnel Details'!$I$28=""), $B47&gt;='Personnel Details'!$I$28), IF('Personnel Details'!$K$28="", "", 'Personnel Details'!$K$28), IF('Personnel Details'!$F$28="", "", 'Personnel Details'!$F$28))))</f>
        <v/>
      </c>
      <c r="KT47" s="79" t="str">
        <f>IF(KR$9="", "", IF(AND(NOT('Personnel Details'!$N$28=""), $B47&gt;='Personnel Details'!$N$28), 'Personnel Details'!$Q$28, IF(AND(NOT('Personnel Details'!$I$28=""), $B47&gt;='Personnel Details'!$I$28), 'Personnel Details'!$L$28, 'Personnel Details'!$G$28)))</f>
        <v/>
      </c>
      <c r="KU47" s="59" t="str">
        <f t="shared" si="111"/>
        <v/>
      </c>
      <c r="KV47" s="53"/>
      <c r="KX47" s="78" t="str">
        <f>IF(KX$9="", "", IF(AND(NOT('Personnel Details'!$N$29=""), $B47&gt;='Personnel Details'!$N$29), 'Personnel Details'!$O$29, IF(AND(NOT('Personnel Details'!$I$29=""), $B47&gt;='Personnel Details'!$I$29), 'Personnel Details'!$J$29, 'Personnel Details'!$E$29)))</f>
        <v/>
      </c>
      <c r="KY47" s="59" t="str">
        <f>IF(KX$9="", "", IF(AND(NOT('Personnel Details'!$N$29=""), $B47&gt;='Personnel Details'!$N$29), IF('Personnel Details'!$P$29="","", 'Personnel Details'!$P$29), IF(AND(NOT('Personnel Details'!$I$29=""), $B47&gt;='Personnel Details'!$I$29), IF('Personnel Details'!$K$29="", "", 'Personnel Details'!$K$29), IF('Personnel Details'!$F$29="", "", 'Personnel Details'!$F$29))))</f>
        <v/>
      </c>
      <c r="KZ47" s="79" t="str">
        <f>IF(KX$9="", "", IF(AND(NOT('Personnel Details'!$N$29=""), $B47&gt;='Personnel Details'!$N$29), 'Personnel Details'!$Q$29, IF(AND(NOT('Personnel Details'!$I$29=""), $B47&gt;='Personnel Details'!$I$29), 'Personnel Details'!$L$29, 'Personnel Details'!$G$29)))</f>
        <v/>
      </c>
      <c r="LA47" s="59" t="str">
        <f t="shared" si="112"/>
        <v/>
      </c>
      <c r="LB47" s="53"/>
      <c r="LD47" s="78" t="str">
        <f>IF(LD$9="", "", IF(AND(NOT('Personnel Details'!$N$30=""), $B47&gt;='Personnel Details'!$N$30), 'Personnel Details'!$O$30, IF(AND(NOT('Personnel Details'!$I$30=""), $B47&gt;='Personnel Details'!$I$30), 'Personnel Details'!$J$30, 'Personnel Details'!$E$30)))</f>
        <v/>
      </c>
      <c r="LE47" s="59" t="str">
        <f>IF(LD$9="", "", IF(AND(NOT('Personnel Details'!$N$30=""), $B47&gt;='Personnel Details'!$N$30), IF('Personnel Details'!$P$30="","", 'Personnel Details'!$P$30), IF(AND(NOT('Personnel Details'!$I$30=""), $B47&gt;='Personnel Details'!$I$30), IF('Personnel Details'!$K$30="", "", 'Personnel Details'!$K$30), IF('Personnel Details'!$F$30="", "", 'Personnel Details'!$F$30))))</f>
        <v/>
      </c>
      <c r="LF47" s="79" t="str">
        <f>IF(LD$9="", "", IF(AND(NOT('Personnel Details'!$N$30=""), $B47&gt;='Personnel Details'!$N$30), 'Personnel Details'!$Q$30, IF(AND(NOT('Personnel Details'!$I$30=""), $B47&gt;='Personnel Details'!$I$30), 'Personnel Details'!$L$30, 'Personnel Details'!$G$30)))</f>
        <v/>
      </c>
      <c r="LG47" s="59" t="str">
        <f t="shared" si="113"/>
        <v/>
      </c>
      <c r="LH47" s="53"/>
      <c r="LJ47" s="78" t="str">
        <f>IF(LJ$9="", "", IF(AND(NOT('Personnel Details'!$N$31=""), $B47&gt;='Personnel Details'!$N$31), 'Personnel Details'!$O$31, IF(AND(NOT('Personnel Details'!$I$31=""), $B47&gt;='Personnel Details'!$I$31), 'Personnel Details'!$J$31, 'Personnel Details'!$E$31)))</f>
        <v/>
      </c>
      <c r="LK47" s="59" t="str">
        <f>IF(LJ$9="", "", IF(AND(NOT('Personnel Details'!$N$31=""), $B47&gt;='Personnel Details'!$N$31), IF('Personnel Details'!$P$31="","", 'Personnel Details'!$P$31), IF(AND(NOT('Personnel Details'!$I$31=""), $B47&gt;='Personnel Details'!$I$31), IF('Personnel Details'!$K$31="", "", 'Personnel Details'!$K$31), IF('Personnel Details'!$F$31="", "", 'Personnel Details'!$F$31))))</f>
        <v/>
      </c>
      <c r="LL47" s="79" t="str">
        <f>IF(LJ$9="", "", IF(AND(NOT('Personnel Details'!$N$31=""), $B47&gt;='Personnel Details'!$N$31), 'Personnel Details'!$Q$31, IF(AND(NOT('Personnel Details'!$I$31=""), $B47&gt;='Personnel Details'!$I$31), 'Personnel Details'!$L$31, 'Personnel Details'!$G$31)))</f>
        <v/>
      </c>
      <c r="LM47" s="59" t="str">
        <f t="shared" si="114"/>
        <v/>
      </c>
      <c r="LN47" s="53"/>
      <c r="LP47" s="78" t="str">
        <f>IF(LP$9="", "", IF(AND(NOT('Personnel Details'!$N$32=""), $B47&gt;='Personnel Details'!$N$32), 'Personnel Details'!$O$32, IF(AND(NOT('Personnel Details'!$I$32=""), $B47&gt;='Personnel Details'!$I$32), 'Personnel Details'!$J$32, 'Personnel Details'!$E$32)))</f>
        <v/>
      </c>
      <c r="LQ47" s="59" t="str">
        <f>IF(LP$9="", "", IF(AND(NOT('Personnel Details'!$N$32=""), $B47&gt;='Personnel Details'!$N$32), IF('Personnel Details'!$P$32="","", 'Personnel Details'!$P$32), IF(AND(NOT('Personnel Details'!$I$32=""), $B47&gt;='Personnel Details'!$I$32), IF('Personnel Details'!$K$32="", "", 'Personnel Details'!$K$32), IF('Personnel Details'!$F$32="", "", 'Personnel Details'!$F$32))))</f>
        <v/>
      </c>
      <c r="LR47" s="79" t="str">
        <f>IF(LP$9="", "", IF(AND(NOT('Personnel Details'!$N$32=""), $B47&gt;='Personnel Details'!$N$32), 'Personnel Details'!$Q$32, IF(AND(NOT('Personnel Details'!$I$32=""), $B47&gt;='Personnel Details'!$I$32), 'Personnel Details'!$L$32, 'Personnel Details'!$G$32)))</f>
        <v/>
      </c>
      <c r="LS47" s="59" t="str">
        <f t="shared" si="115"/>
        <v/>
      </c>
      <c r="LT47" s="53"/>
      <c r="LV47" s="78" t="str">
        <f>IF(LV$9="", "", IF(AND(NOT('Personnel Details'!$N$33=""), $B47&gt;='Personnel Details'!$N$33), 'Personnel Details'!$O$33, IF(AND(NOT('Personnel Details'!$I$33=""), $B47&gt;='Personnel Details'!$I$33), 'Personnel Details'!$J$33, 'Personnel Details'!$E$33)))</f>
        <v/>
      </c>
      <c r="LW47" s="59" t="str">
        <f>IF(LV$9="", "", IF(AND(NOT('Personnel Details'!$N$33=""), $B47&gt;='Personnel Details'!$N$33), IF('Personnel Details'!$P$33="","", 'Personnel Details'!$P$33), IF(AND(NOT('Personnel Details'!$I$33=""), $B47&gt;='Personnel Details'!$I$33), IF('Personnel Details'!$K$33="", "", 'Personnel Details'!$K$33), IF('Personnel Details'!$F$33="", "", 'Personnel Details'!$F$33))))</f>
        <v/>
      </c>
      <c r="LX47" s="79" t="str">
        <f>IF(LV$9="", "", IF(AND(NOT('Personnel Details'!$N$33=""), $B47&gt;='Personnel Details'!$N$33), 'Personnel Details'!$Q$33, IF(AND(NOT('Personnel Details'!$I$33=""), $B47&gt;='Personnel Details'!$I$33), 'Personnel Details'!$L$33, 'Personnel Details'!$G$33)))</f>
        <v/>
      </c>
      <c r="LY47" s="59" t="str">
        <f t="shared" si="116"/>
        <v/>
      </c>
      <c r="LZ47" s="53"/>
      <c r="MB47" s="78" t="str">
        <f>IF(MB$9="", "", IF(AND(NOT('Personnel Details'!$N$34=""), $B47&gt;='Personnel Details'!$N$34), 'Personnel Details'!$O$34, IF(AND(NOT('Personnel Details'!$I$34=""), $B47&gt;='Personnel Details'!$I$34), 'Personnel Details'!$J$34, 'Personnel Details'!$E$34)))</f>
        <v/>
      </c>
      <c r="MC47" s="59" t="str">
        <f>IF(MB$9="", "", IF(AND(NOT('Personnel Details'!$N$34=""), $B47&gt;='Personnel Details'!$N$34), IF('Personnel Details'!$P$34="","", 'Personnel Details'!$P$34), IF(AND(NOT('Personnel Details'!$I$34=""), $B47&gt;='Personnel Details'!$I$34), IF('Personnel Details'!$K$34="", "", 'Personnel Details'!$K$34), IF('Personnel Details'!$F$34="", "", 'Personnel Details'!$F$34))))</f>
        <v/>
      </c>
      <c r="MD47" s="79" t="str">
        <f>IF(MB$9="", "", IF(AND(NOT('Personnel Details'!$N$34=""), $B47&gt;='Personnel Details'!$N$34), 'Personnel Details'!$Q$34, IF(AND(NOT('Personnel Details'!$I$34=""), $B47&gt;='Personnel Details'!$I$34), 'Personnel Details'!$L$34, 'Personnel Details'!$G$34)))</f>
        <v/>
      </c>
      <c r="ME47" s="59" t="str">
        <f t="shared" si="117"/>
        <v/>
      </c>
      <c r="MF47" s="53"/>
      <c r="MH47" s="78" t="str">
        <f>IF(MH$9="", "", IF(AND(NOT('Personnel Details'!$N$35=""), $B47&gt;='Personnel Details'!$N$35), 'Personnel Details'!$O$35, IF(AND(NOT('Personnel Details'!$I$35=""), $B47&gt;='Personnel Details'!$I$35), 'Personnel Details'!$J$35, 'Personnel Details'!$E$35)))</f>
        <v/>
      </c>
      <c r="MI47" s="59" t="str">
        <f>IF(MH$9="", "", IF(AND(NOT('Personnel Details'!$N$35=""), $B47&gt;='Personnel Details'!$N$35), IF('Personnel Details'!$P$35="","", 'Personnel Details'!$P$35), IF(AND(NOT('Personnel Details'!$I$35=""), $B47&gt;='Personnel Details'!$I$35), IF('Personnel Details'!$K$35="", "", 'Personnel Details'!$K$35), IF('Personnel Details'!$F$35="", "", 'Personnel Details'!$F$35))))</f>
        <v/>
      </c>
      <c r="MJ47" s="79" t="str">
        <f>IF(MH$9="", "", IF(AND(NOT('Personnel Details'!$N$35=""), $B47&gt;='Personnel Details'!$N$35), 'Personnel Details'!$Q$35, IF(AND(NOT('Personnel Details'!$I$35=""), $B47&gt;='Personnel Details'!$I$35), 'Personnel Details'!$L$35, 'Personnel Details'!$G$35)))</f>
        <v/>
      </c>
      <c r="MK47" s="59" t="str">
        <f t="shared" si="118"/>
        <v/>
      </c>
      <c r="ML47" s="53"/>
      <c r="MN47" s="78" t="str">
        <f>IF(MN$9="", "", IF(AND(NOT('Personnel Details'!$N$36=""), $B47&gt;='Personnel Details'!$N$36), 'Personnel Details'!$O$36, IF(AND(NOT('Personnel Details'!$I$36=""), $B47&gt;='Personnel Details'!$I$36), 'Personnel Details'!$J$36, 'Personnel Details'!$E$36)))</f>
        <v/>
      </c>
      <c r="MO47" s="59" t="str">
        <f>IF(MN$9="", "", IF(AND(NOT('Personnel Details'!$N$36=""), $B47&gt;='Personnel Details'!$N$36), IF('Personnel Details'!$P$36="","", 'Personnel Details'!$P$36), IF(AND(NOT('Personnel Details'!$I$36=""), $B47&gt;='Personnel Details'!$I$36), IF('Personnel Details'!$K$36="", "", 'Personnel Details'!$K$36), IF('Personnel Details'!$F$36="", "", 'Personnel Details'!$F$36))))</f>
        <v/>
      </c>
      <c r="MP47" s="79" t="str">
        <f>IF(MN$9="", "", IF(AND(NOT('Personnel Details'!$N$36=""), $B47&gt;='Personnel Details'!$N$36), 'Personnel Details'!$Q$36, IF(AND(NOT('Personnel Details'!$I$36=""), $B47&gt;='Personnel Details'!$I$36), 'Personnel Details'!$L$36, 'Personnel Details'!$G$36)))</f>
        <v/>
      </c>
      <c r="MQ47" s="59" t="str">
        <f t="shared" si="119"/>
        <v/>
      </c>
      <c r="MR47" s="53"/>
      <c r="MT47" s="78" t="str">
        <f>IF(MT$9="", "", IF(AND(NOT('Personnel Details'!$N$37=""), $B47&gt;='Personnel Details'!$N$37), 'Personnel Details'!$O$37, IF(AND(NOT('Personnel Details'!$I$37=""), $B47&gt;='Personnel Details'!$I$37), 'Personnel Details'!$J$37, 'Personnel Details'!$E$37)))</f>
        <v/>
      </c>
      <c r="MU47" s="59" t="str">
        <f>IF(MT$9="", "", IF(AND(NOT('Personnel Details'!$N$37=""), $B47&gt;='Personnel Details'!$N$37), IF('Personnel Details'!$P$37="","", 'Personnel Details'!$P$37), IF(AND(NOT('Personnel Details'!$I$37=""), $B47&gt;='Personnel Details'!$I$37), IF('Personnel Details'!$K$37="", "", 'Personnel Details'!$K$37), IF('Personnel Details'!$F$37="", "", 'Personnel Details'!$F$37))))</f>
        <v/>
      </c>
      <c r="MV47" s="79" t="str">
        <f>IF(MT$9="", "", IF(AND(NOT('Personnel Details'!$N$37=""), $B47&gt;='Personnel Details'!$N$37), 'Personnel Details'!$Q$37, IF(AND(NOT('Personnel Details'!$I$37=""), $B47&gt;='Personnel Details'!$I$37), 'Personnel Details'!$L$37, 'Personnel Details'!$G$37)))</f>
        <v/>
      </c>
      <c r="MW47" s="59" t="str">
        <f t="shared" si="120"/>
        <v/>
      </c>
      <c r="MX47" s="53"/>
      <c r="MZ47" s="78" t="str">
        <f>IF(MZ$9="", "", IF(AND(NOT('Personnel Details'!$N$38=""), $B47&gt;='Personnel Details'!$N$38), 'Personnel Details'!$O$38, IF(AND(NOT('Personnel Details'!$I$38=""), $B47&gt;='Personnel Details'!$I$38), 'Personnel Details'!$J$38, 'Personnel Details'!$E$38)))</f>
        <v/>
      </c>
      <c r="NA47" s="59" t="str">
        <f>IF(MZ$9="", "", IF(AND(NOT('Personnel Details'!$N$38=""), $B47&gt;='Personnel Details'!$N$38), IF('Personnel Details'!$P$38="","", 'Personnel Details'!$P$38), IF(AND(NOT('Personnel Details'!$I$38=""), $B47&gt;='Personnel Details'!$I$38), IF('Personnel Details'!$K$38="", "", 'Personnel Details'!$K$38), IF('Personnel Details'!$F$38="", "", 'Personnel Details'!$F$38))))</f>
        <v/>
      </c>
      <c r="NB47" s="79" t="str">
        <f>IF(MZ$9="", "", IF(AND(NOT('Personnel Details'!$N$38=""), $B47&gt;='Personnel Details'!$N$38), 'Personnel Details'!$Q$38, IF(AND(NOT('Personnel Details'!$I$38=""), $B47&gt;='Personnel Details'!$I$38), 'Personnel Details'!$L$38, 'Personnel Details'!$G$38)))</f>
        <v/>
      </c>
      <c r="NC47" s="59" t="str">
        <f t="shared" si="121"/>
        <v/>
      </c>
      <c r="ND47" s="53"/>
      <c r="NF47" s="78" t="str">
        <f>IF(NF$9="", "", IF(AND(NOT('Personnel Details'!$N$39=""), $B47&gt;='Personnel Details'!$N$39), 'Personnel Details'!$O$39, IF(AND(NOT('Personnel Details'!$I$39=""), $B47&gt;='Personnel Details'!$I$39), 'Personnel Details'!$J$39, 'Personnel Details'!$E$39)))</f>
        <v/>
      </c>
      <c r="NG47" s="59" t="str">
        <f>IF(NF$9="", "", IF(AND(NOT('Personnel Details'!$N$39=""), $B47&gt;='Personnel Details'!$N$39), IF('Personnel Details'!$P$39="","", 'Personnel Details'!$P$39), IF(AND(NOT('Personnel Details'!$I$39=""), $B47&gt;='Personnel Details'!$I$39), IF('Personnel Details'!$K$39="", "", 'Personnel Details'!$K$39), IF('Personnel Details'!$F$39="", "", 'Personnel Details'!$F$39))))</f>
        <v/>
      </c>
      <c r="NH47" s="79" t="str">
        <f>IF(NF$9="", "", IF(AND(NOT('Personnel Details'!$N$39=""), $B47&gt;='Personnel Details'!$N$39), 'Personnel Details'!$Q$39, IF(AND(NOT('Personnel Details'!$I$39=""), $B47&gt;='Personnel Details'!$I$39), 'Personnel Details'!$L$39, 'Personnel Details'!$G$39)))</f>
        <v/>
      </c>
      <c r="NI47" s="59" t="str">
        <f t="shared" si="122"/>
        <v/>
      </c>
      <c r="NJ47" s="53"/>
      <c r="NL47" s="78" t="str">
        <f>IF(NL$9="", "", IF(AND(NOT('Personnel Details'!$N$40=""), $B47&gt;='Personnel Details'!$N$40), 'Personnel Details'!$O$40, IF(AND(NOT('Personnel Details'!$I$40=""), $B47&gt;='Personnel Details'!$I$40), 'Personnel Details'!$J$40, 'Personnel Details'!$E$40)))</f>
        <v/>
      </c>
      <c r="NM47" s="59" t="str">
        <f>IF(NL$9="", "", IF(AND(NOT('Personnel Details'!$N$40=""), $B47&gt;='Personnel Details'!$N$40), IF('Personnel Details'!$P$40="","", 'Personnel Details'!$P$40), IF(AND(NOT('Personnel Details'!$I$40=""), $B47&gt;='Personnel Details'!$I$40), IF('Personnel Details'!$K$40="", "", 'Personnel Details'!$K$40), IF('Personnel Details'!$F$40="", "", 'Personnel Details'!$F$40))))</f>
        <v/>
      </c>
      <c r="NN47" s="79" t="str">
        <f>IF(NL$9="", "", IF(AND(NOT('Personnel Details'!$N$40=""), $B47&gt;='Personnel Details'!$N$40), 'Personnel Details'!$Q$40, IF(AND(NOT('Personnel Details'!$I$40=""), $B47&gt;='Personnel Details'!$I$40), 'Personnel Details'!$L$40, 'Personnel Details'!$G$40)))</f>
        <v/>
      </c>
      <c r="NO47" s="59" t="str">
        <f t="shared" si="123"/>
        <v/>
      </c>
      <c r="NP47" s="53"/>
    </row>
    <row r="48" spans="1:380" x14ac:dyDescent="0.25">
      <c r="A48" s="32"/>
      <c r="B48" s="113" t="str">
        <f>IFERROR(IF(B47+1&gt;'Personnel Details'!$U$5, "", B47+1), "")</f>
        <v/>
      </c>
      <c r="C48" s="32"/>
      <c r="D48" s="120"/>
      <c r="E48" s="13" t="str">
        <f t="shared" si="2"/>
        <v/>
      </c>
      <c r="F48" s="13" t="str">
        <f t="shared" si="33"/>
        <v/>
      </c>
      <c r="G48" s="56" t="str">
        <f t="shared" si="124"/>
        <v/>
      </c>
      <c r="H48" s="16" t="str">
        <f t="shared" si="34"/>
        <v/>
      </c>
      <c r="I48" s="32"/>
      <c r="J48" s="120"/>
      <c r="K48" s="62" t="str">
        <f t="shared" si="3"/>
        <v/>
      </c>
      <c r="L48" s="62" t="str">
        <f t="shared" si="35"/>
        <v/>
      </c>
      <c r="M48" s="65" t="str">
        <f t="shared" si="125"/>
        <v/>
      </c>
      <c r="N48" s="68" t="str">
        <f t="shared" si="36"/>
        <v/>
      </c>
      <c r="O48" s="32"/>
      <c r="P48" s="120"/>
      <c r="Q48" s="62" t="str">
        <f t="shared" si="4"/>
        <v/>
      </c>
      <c r="R48" s="62" t="str">
        <f t="shared" si="37"/>
        <v/>
      </c>
      <c r="S48" s="65" t="str">
        <f t="shared" si="126"/>
        <v/>
      </c>
      <c r="T48" s="68" t="str">
        <f t="shared" si="38"/>
        <v/>
      </c>
      <c r="U48" s="32"/>
      <c r="V48" s="120"/>
      <c r="W48" s="62" t="str">
        <f t="shared" si="5"/>
        <v/>
      </c>
      <c r="X48" s="62" t="str">
        <f t="shared" si="39"/>
        <v/>
      </c>
      <c r="Y48" s="65" t="str">
        <f t="shared" si="127"/>
        <v/>
      </c>
      <c r="Z48" s="68" t="str">
        <f t="shared" si="40"/>
        <v/>
      </c>
      <c r="AA48" s="32"/>
      <c r="AB48" s="120"/>
      <c r="AC48" s="62" t="str">
        <f t="shared" si="6"/>
        <v/>
      </c>
      <c r="AD48" s="62" t="str">
        <f t="shared" si="41"/>
        <v/>
      </c>
      <c r="AE48" s="65" t="str">
        <f t="shared" si="128"/>
        <v/>
      </c>
      <c r="AF48" s="68" t="str">
        <f t="shared" si="42"/>
        <v/>
      </c>
      <c r="AG48" s="32"/>
      <c r="AH48" s="120"/>
      <c r="AI48" s="62" t="str">
        <f t="shared" si="7"/>
        <v/>
      </c>
      <c r="AJ48" s="62" t="str">
        <f t="shared" si="43"/>
        <v/>
      </c>
      <c r="AK48" s="65" t="str">
        <f t="shared" si="129"/>
        <v/>
      </c>
      <c r="AL48" s="68" t="str">
        <f t="shared" si="44"/>
        <v/>
      </c>
      <c r="AM48" s="32"/>
      <c r="AN48" s="120"/>
      <c r="AO48" s="62" t="str">
        <f t="shared" si="8"/>
        <v/>
      </c>
      <c r="AP48" s="62" t="str">
        <f t="shared" si="45"/>
        <v/>
      </c>
      <c r="AQ48" s="65" t="str">
        <f t="shared" si="130"/>
        <v/>
      </c>
      <c r="AR48" s="68" t="str">
        <f t="shared" si="46"/>
        <v/>
      </c>
      <c r="AS48" s="32"/>
      <c r="AT48" s="120"/>
      <c r="AU48" s="62" t="str">
        <f t="shared" si="9"/>
        <v/>
      </c>
      <c r="AV48" s="62" t="str">
        <f t="shared" si="47"/>
        <v/>
      </c>
      <c r="AW48" s="65" t="str">
        <f t="shared" si="131"/>
        <v/>
      </c>
      <c r="AX48" s="68" t="str">
        <f t="shared" si="48"/>
        <v/>
      </c>
      <c r="AY48" s="32"/>
      <c r="AZ48" s="120"/>
      <c r="BA48" s="62" t="str">
        <f t="shared" si="10"/>
        <v/>
      </c>
      <c r="BB48" s="62" t="str">
        <f t="shared" si="49"/>
        <v/>
      </c>
      <c r="BC48" s="65" t="str">
        <f t="shared" si="132"/>
        <v/>
      </c>
      <c r="BD48" s="68" t="str">
        <f t="shared" si="50"/>
        <v/>
      </c>
      <c r="BE48" s="32"/>
      <c r="BF48" s="120"/>
      <c r="BG48" s="62" t="str">
        <f t="shared" si="11"/>
        <v/>
      </c>
      <c r="BH48" s="62" t="str">
        <f t="shared" si="51"/>
        <v/>
      </c>
      <c r="BI48" s="65" t="str">
        <f t="shared" si="133"/>
        <v/>
      </c>
      <c r="BJ48" s="68" t="str">
        <f t="shared" si="52"/>
        <v/>
      </c>
      <c r="BK48" s="32"/>
      <c r="BL48" s="120"/>
      <c r="BM48" s="62" t="str">
        <f t="shared" si="12"/>
        <v/>
      </c>
      <c r="BN48" s="62" t="str">
        <f t="shared" si="53"/>
        <v/>
      </c>
      <c r="BO48" s="65" t="str">
        <f t="shared" si="134"/>
        <v/>
      </c>
      <c r="BP48" s="68" t="str">
        <f t="shared" si="54"/>
        <v/>
      </c>
      <c r="BQ48" s="32"/>
      <c r="BR48" s="120"/>
      <c r="BS48" s="62" t="str">
        <f t="shared" si="13"/>
        <v/>
      </c>
      <c r="BT48" s="62" t="str">
        <f t="shared" si="55"/>
        <v/>
      </c>
      <c r="BU48" s="65" t="str">
        <f t="shared" si="135"/>
        <v/>
      </c>
      <c r="BV48" s="68" t="str">
        <f t="shared" si="56"/>
        <v/>
      </c>
      <c r="BW48" s="32"/>
      <c r="BX48" s="120"/>
      <c r="BY48" s="62" t="str">
        <f t="shared" si="14"/>
        <v/>
      </c>
      <c r="BZ48" s="62" t="str">
        <f t="shared" si="57"/>
        <v/>
      </c>
      <c r="CA48" s="65" t="str">
        <f t="shared" si="136"/>
        <v/>
      </c>
      <c r="CB48" s="68" t="str">
        <f t="shared" si="58"/>
        <v/>
      </c>
      <c r="CC48" s="32"/>
      <c r="CD48" s="120"/>
      <c r="CE48" s="62" t="str">
        <f t="shared" si="15"/>
        <v/>
      </c>
      <c r="CF48" s="62" t="str">
        <f t="shared" si="59"/>
        <v/>
      </c>
      <c r="CG48" s="65" t="str">
        <f t="shared" si="137"/>
        <v/>
      </c>
      <c r="CH48" s="68" t="str">
        <f t="shared" si="60"/>
        <v/>
      </c>
      <c r="CI48" s="32"/>
      <c r="CJ48" s="120"/>
      <c r="CK48" s="62" t="str">
        <f t="shared" si="16"/>
        <v/>
      </c>
      <c r="CL48" s="62" t="str">
        <f t="shared" si="61"/>
        <v/>
      </c>
      <c r="CM48" s="65" t="str">
        <f t="shared" si="138"/>
        <v/>
      </c>
      <c r="CN48" s="68" t="str">
        <f t="shared" si="62"/>
        <v/>
      </c>
      <c r="CO48" s="32"/>
      <c r="CP48" s="120"/>
      <c r="CQ48" s="62" t="str">
        <f t="shared" si="17"/>
        <v/>
      </c>
      <c r="CR48" s="62" t="str">
        <f t="shared" si="63"/>
        <v/>
      </c>
      <c r="CS48" s="65" t="str">
        <f t="shared" si="139"/>
        <v/>
      </c>
      <c r="CT48" s="68" t="str">
        <f t="shared" si="64"/>
        <v/>
      </c>
      <c r="CU48" s="32"/>
      <c r="CV48" s="120"/>
      <c r="CW48" s="62" t="str">
        <f t="shared" si="18"/>
        <v/>
      </c>
      <c r="CX48" s="62" t="str">
        <f t="shared" si="65"/>
        <v/>
      </c>
      <c r="CY48" s="65" t="str">
        <f t="shared" si="140"/>
        <v/>
      </c>
      <c r="CZ48" s="68" t="str">
        <f t="shared" si="66"/>
        <v/>
      </c>
      <c r="DA48" s="32"/>
      <c r="DB48" s="120"/>
      <c r="DC48" s="62" t="str">
        <f t="shared" si="19"/>
        <v/>
      </c>
      <c r="DD48" s="62" t="str">
        <f t="shared" si="67"/>
        <v/>
      </c>
      <c r="DE48" s="65" t="str">
        <f t="shared" si="141"/>
        <v/>
      </c>
      <c r="DF48" s="68" t="str">
        <f t="shared" si="68"/>
        <v/>
      </c>
      <c r="DG48" s="32"/>
      <c r="DH48" s="120"/>
      <c r="DI48" s="62" t="str">
        <f t="shared" si="20"/>
        <v/>
      </c>
      <c r="DJ48" s="62" t="str">
        <f t="shared" si="69"/>
        <v/>
      </c>
      <c r="DK48" s="65" t="str">
        <f t="shared" si="142"/>
        <v/>
      </c>
      <c r="DL48" s="68" t="str">
        <f t="shared" si="70"/>
        <v/>
      </c>
      <c r="DM48" s="32"/>
      <c r="DN48" s="120"/>
      <c r="DO48" s="62" t="str">
        <f t="shared" si="21"/>
        <v/>
      </c>
      <c r="DP48" s="62" t="str">
        <f t="shared" si="71"/>
        <v/>
      </c>
      <c r="DQ48" s="65" t="str">
        <f t="shared" si="143"/>
        <v/>
      </c>
      <c r="DR48" s="68" t="str">
        <f t="shared" si="72"/>
        <v/>
      </c>
      <c r="DS48" s="32"/>
      <c r="DT48" s="120"/>
      <c r="DU48" s="62" t="str">
        <f t="shared" si="22"/>
        <v/>
      </c>
      <c r="DV48" s="62" t="str">
        <f t="shared" si="73"/>
        <v/>
      </c>
      <c r="DW48" s="65" t="str">
        <f t="shared" si="144"/>
        <v/>
      </c>
      <c r="DX48" s="68" t="str">
        <f t="shared" si="74"/>
        <v/>
      </c>
      <c r="DY48" s="32"/>
      <c r="DZ48" s="120"/>
      <c r="EA48" s="62" t="str">
        <f t="shared" si="23"/>
        <v/>
      </c>
      <c r="EB48" s="62" t="str">
        <f t="shared" si="75"/>
        <v/>
      </c>
      <c r="EC48" s="65" t="str">
        <f t="shared" si="145"/>
        <v/>
      </c>
      <c r="ED48" s="68" t="str">
        <f t="shared" si="76"/>
        <v/>
      </c>
      <c r="EE48" s="32"/>
      <c r="EF48" s="120"/>
      <c r="EG48" s="62" t="str">
        <f t="shared" si="24"/>
        <v/>
      </c>
      <c r="EH48" s="62" t="str">
        <f t="shared" si="77"/>
        <v/>
      </c>
      <c r="EI48" s="65" t="str">
        <f t="shared" si="146"/>
        <v/>
      </c>
      <c r="EJ48" s="68" t="str">
        <f t="shared" si="78"/>
        <v/>
      </c>
      <c r="EK48" s="32"/>
      <c r="EL48" s="120"/>
      <c r="EM48" s="62" t="str">
        <f t="shared" si="25"/>
        <v/>
      </c>
      <c r="EN48" s="62" t="str">
        <f t="shared" si="79"/>
        <v/>
      </c>
      <c r="EO48" s="65" t="str">
        <f t="shared" si="147"/>
        <v/>
      </c>
      <c r="EP48" s="68" t="str">
        <f t="shared" si="80"/>
        <v/>
      </c>
      <c r="EQ48" s="32"/>
      <c r="ER48" s="120"/>
      <c r="ES48" s="62" t="str">
        <f t="shared" si="26"/>
        <v/>
      </c>
      <c r="ET48" s="62" t="str">
        <f t="shared" si="81"/>
        <v/>
      </c>
      <c r="EU48" s="65" t="str">
        <f t="shared" si="148"/>
        <v/>
      </c>
      <c r="EV48" s="68" t="str">
        <f t="shared" si="82"/>
        <v/>
      </c>
      <c r="EW48" s="32"/>
      <c r="EX48" s="120"/>
      <c r="EY48" s="62" t="str">
        <f t="shared" si="27"/>
        <v/>
      </c>
      <c r="EZ48" s="62" t="str">
        <f t="shared" si="83"/>
        <v/>
      </c>
      <c r="FA48" s="65" t="str">
        <f t="shared" si="149"/>
        <v/>
      </c>
      <c r="FB48" s="68" t="str">
        <f t="shared" si="84"/>
        <v/>
      </c>
      <c r="FC48" s="32"/>
      <c r="FD48" s="120"/>
      <c r="FE48" s="62" t="str">
        <f t="shared" si="28"/>
        <v/>
      </c>
      <c r="FF48" s="62" t="str">
        <f t="shared" si="85"/>
        <v/>
      </c>
      <c r="FG48" s="65" t="str">
        <f t="shared" si="150"/>
        <v/>
      </c>
      <c r="FH48" s="68" t="str">
        <f t="shared" si="86"/>
        <v/>
      </c>
      <c r="FI48" s="32"/>
      <c r="FJ48" s="120"/>
      <c r="FK48" s="62" t="str">
        <f t="shared" si="29"/>
        <v/>
      </c>
      <c r="FL48" s="62" t="str">
        <f t="shared" si="87"/>
        <v/>
      </c>
      <c r="FM48" s="65" t="str">
        <f t="shared" si="151"/>
        <v/>
      </c>
      <c r="FN48" s="68" t="str">
        <f t="shared" si="88"/>
        <v/>
      </c>
      <c r="FO48" s="32"/>
      <c r="FP48" s="120"/>
      <c r="FQ48" s="62" t="str">
        <f t="shared" si="30"/>
        <v/>
      </c>
      <c r="FR48" s="62" t="str">
        <f t="shared" si="89"/>
        <v/>
      </c>
      <c r="FS48" s="65" t="str">
        <f t="shared" si="152"/>
        <v/>
      </c>
      <c r="FT48" s="68" t="str">
        <f t="shared" si="90"/>
        <v/>
      </c>
      <c r="FU48" s="32"/>
      <c r="FV48" s="120"/>
      <c r="FW48" s="62" t="str">
        <f t="shared" si="31"/>
        <v/>
      </c>
      <c r="FX48" s="62" t="str">
        <f t="shared" si="91"/>
        <v/>
      </c>
      <c r="FY48" s="65" t="str">
        <f t="shared" si="153"/>
        <v/>
      </c>
      <c r="FZ48" s="68" t="str">
        <f t="shared" si="92"/>
        <v/>
      </c>
      <c r="GA48" s="32"/>
      <c r="GC48" s="7" t="str">
        <f t="shared" si="93"/>
        <v/>
      </c>
      <c r="GD48" s="7" t="str">
        <f t="shared" ca="1" si="32"/>
        <v/>
      </c>
      <c r="GT48" s="71" t="str">
        <f>IF(GT$9="", "", IF(AND(NOT('Personnel Details'!$N$11=""), $B48&gt;='Personnel Details'!$N$11), 'Personnel Details'!$O$11, IF(AND(NOT('Personnel Details'!$I$11=""), $B48&gt;='Personnel Details'!$I$11), 'Personnel Details'!$J$11, 'Personnel Details'!$E$11)))</f>
        <v/>
      </c>
      <c r="GU48" s="59" t="str">
        <f>IF(GT$9="", "", IF(AND(NOT('Personnel Details'!$N$11=""), $B48&gt;='Personnel Details'!$N$11), IF('Personnel Details'!$P$11="","", 'Personnel Details'!$P$11), IF(AND(NOT('Personnel Details'!$I$11=""), $B48&gt;='Personnel Details'!$I$11), IF('Personnel Details'!$K$11="", "", 'Personnel Details'!$K$11), IF('Personnel Details'!$F$11="", "", 'Personnel Details'!$F$11))))</f>
        <v/>
      </c>
      <c r="GV48" s="74" t="str">
        <f>IF(GT$9="", "", IF(AND(NOT('Personnel Details'!$N$11=""), $B48&gt;='Personnel Details'!$N$11), 'Personnel Details'!$Q$11, IF(AND(NOT('Personnel Details'!$I$11=""), $B48&gt;='Personnel Details'!$I$11), 'Personnel Details'!$L$11, 'Personnel Details'!$G$11)))</f>
        <v/>
      </c>
      <c r="GW48" s="59" t="str">
        <f t="shared" si="94"/>
        <v/>
      </c>
      <c r="GX48" s="53"/>
      <c r="GZ48" s="78" t="str">
        <f>IF(GZ$9="", "", IF(AND(NOT('Personnel Details'!$N$12=""), $B48&gt;='Personnel Details'!$N$12), 'Personnel Details'!$O$12, IF(AND(NOT('Personnel Details'!$I$12=""), $B48&gt;='Personnel Details'!$I$12), 'Personnel Details'!$J$12, 'Personnel Details'!$E$12)))</f>
        <v/>
      </c>
      <c r="HA48" s="59" t="str">
        <f>IF(GZ$9="", "", IF(AND(NOT('Personnel Details'!$N$12=""), $B48&gt;='Personnel Details'!$N$12), IF('Personnel Details'!$P$12="","", 'Personnel Details'!$P$12), IF(AND(NOT('Personnel Details'!$I$12=""), $B48&gt;='Personnel Details'!$I$12), IF('Personnel Details'!$K$12="", "", 'Personnel Details'!$K$12), IF('Personnel Details'!$F$12="", "", 'Personnel Details'!$F$12))))</f>
        <v/>
      </c>
      <c r="HB48" s="79" t="str">
        <f>IF(GZ$9="", "", IF(AND(NOT('Personnel Details'!$N$12=""), $B48&gt;='Personnel Details'!$N$12), 'Personnel Details'!$Q$12, IF(AND(NOT('Personnel Details'!$I$12=""), $B48&gt;='Personnel Details'!$I$12), 'Personnel Details'!$L$12, 'Personnel Details'!$G$12)))</f>
        <v/>
      </c>
      <c r="HC48" s="59" t="str">
        <f t="shared" si="95"/>
        <v/>
      </c>
      <c r="HD48" s="53"/>
      <c r="HF48" s="78" t="str">
        <f>IF(HF$9="", "", IF(AND(NOT('Personnel Details'!$N$13=""), $B48&gt;='Personnel Details'!$N$13), 'Personnel Details'!$O$13, IF(AND(NOT('Personnel Details'!$I$13=""), $B48&gt;='Personnel Details'!$I$13), 'Personnel Details'!$J$13, 'Personnel Details'!$E$13)))</f>
        <v/>
      </c>
      <c r="HG48" s="59" t="str">
        <f>IF(HF$9="", "", IF(AND(NOT('Personnel Details'!$N$13=""), $B48&gt;='Personnel Details'!$N$13), IF('Personnel Details'!$P$13="","", 'Personnel Details'!$P$13), IF(AND(NOT('Personnel Details'!$I$13=""), $B48&gt;='Personnel Details'!$I$13), IF('Personnel Details'!$K$13="", "", 'Personnel Details'!$K$13), IF('Personnel Details'!$F$13="", "", 'Personnel Details'!$F$13))))</f>
        <v/>
      </c>
      <c r="HH48" s="79" t="str">
        <f>IF(HF$9="", "", IF(AND(NOT('Personnel Details'!$N$13=""), $B48&gt;='Personnel Details'!$N$13), 'Personnel Details'!$Q$13, IF(AND(NOT('Personnel Details'!$I$13=""), $B48&gt;='Personnel Details'!$I$13), 'Personnel Details'!$L$13, 'Personnel Details'!$G$13)))</f>
        <v/>
      </c>
      <c r="HI48" s="59" t="str">
        <f t="shared" si="96"/>
        <v/>
      </c>
      <c r="HJ48" s="53"/>
      <c r="HL48" s="78" t="str">
        <f>IF(HL$9="", "", IF(AND(NOT('Personnel Details'!$N$14=""), $B48&gt;='Personnel Details'!$N$14), 'Personnel Details'!$O$14, IF(AND(NOT('Personnel Details'!$I$14=""), $B48&gt;='Personnel Details'!$I$14), 'Personnel Details'!$J$14, 'Personnel Details'!$E$14)))</f>
        <v/>
      </c>
      <c r="HM48" s="59" t="str">
        <f>IF(HL$9="", "", IF(AND(NOT('Personnel Details'!$N$14=""), $B48&gt;='Personnel Details'!$N$14), IF('Personnel Details'!$P$14="","", 'Personnel Details'!$P$14), IF(AND(NOT('Personnel Details'!$I$14=""), $B48&gt;='Personnel Details'!$I$14), IF('Personnel Details'!$K$14="", "", 'Personnel Details'!$K$14), IF('Personnel Details'!$F$14="", "", 'Personnel Details'!$F$14))))</f>
        <v/>
      </c>
      <c r="HN48" s="79" t="str">
        <f>IF(HL$9="", "", IF(AND(NOT('Personnel Details'!$N$14=""), $B48&gt;='Personnel Details'!$N$14), 'Personnel Details'!$Q$14, IF(AND(NOT('Personnel Details'!$I$14=""), $B48&gt;='Personnel Details'!$I$14), 'Personnel Details'!$L$14, 'Personnel Details'!$G$14)))</f>
        <v/>
      </c>
      <c r="HO48" s="59" t="str">
        <f t="shared" si="97"/>
        <v/>
      </c>
      <c r="HP48" s="53"/>
      <c r="HR48" s="78" t="str">
        <f>IF(HR$9="", "", IF(AND(NOT('Personnel Details'!$N$15=""), $B48&gt;='Personnel Details'!$N$15), 'Personnel Details'!$O$15, IF(AND(NOT('Personnel Details'!$I$15=""), $B48&gt;='Personnel Details'!$I$15), 'Personnel Details'!$J$15, 'Personnel Details'!$E$15)))</f>
        <v/>
      </c>
      <c r="HS48" s="59" t="str">
        <f>IF(HR$9="", "", IF(AND(NOT('Personnel Details'!$N$15=""), $B48&gt;='Personnel Details'!$N$15), IF('Personnel Details'!$P$15="","", 'Personnel Details'!$P$15), IF(AND(NOT('Personnel Details'!$I$15=""), $B48&gt;='Personnel Details'!$I$15), IF('Personnel Details'!$K$15="", "", 'Personnel Details'!$K$15), IF('Personnel Details'!$F$15="", "", 'Personnel Details'!$F$15))))</f>
        <v/>
      </c>
      <c r="HT48" s="79" t="str">
        <f>IF(HR$9="", "", IF(AND(NOT('Personnel Details'!$N$15=""), $B48&gt;='Personnel Details'!$N$15), 'Personnel Details'!$Q$15, IF(AND(NOT('Personnel Details'!$I$15=""), $B48&gt;='Personnel Details'!$I$15), 'Personnel Details'!$L$15, 'Personnel Details'!$G$15)))</f>
        <v/>
      </c>
      <c r="HU48" s="59" t="str">
        <f t="shared" si="98"/>
        <v/>
      </c>
      <c r="HV48" s="53"/>
      <c r="HX48" s="78" t="str">
        <f>IF(HX$9="", "", IF(AND(NOT('Personnel Details'!$N$16=""), $B48&gt;='Personnel Details'!$N$16), 'Personnel Details'!$O$16, IF(AND(NOT('Personnel Details'!$I$16=""), $B48&gt;='Personnel Details'!$I$16), 'Personnel Details'!$J$16, 'Personnel Details'!$E$16)))</f>
        <v/>
      </c>
      <c r="HY48" s="59" t="str">
        <f>IF(HX$9="", "", IF(AND(NOT('Personnel Details'!$N$16=""), $B48&gt;='Personnel Details'!$N$16), IF('Personnel Details'!$P$16="","", 'Personnel Details'!$P$16), IF(AND(NOT('Personnel Details'!$I$16=""), $B48&gt;='Personnel Details'!$I$16), IF('Personnel Details'!$K$16="", "", 'Personnel Details'!$K$16), IF('Personnel Details'!$F$16="", "", 'Personnel Details'!$F$16))))</f>
        <v/>
      </c>
      <c r="HZ48" s="79" t="str">
        <f>IF(HX$9="", "", IF(AND(NOT('Personnel Details'!$N$16=""), $B48&gt;='Personnel Details'!$N$16), 'Personnel Details'!$Q$16, IF(AND(NOT('Personnel Details'!$I$16=""), $B48&gt;='Personnel Details'!$I$16), 'Personnel Details'!$L$16, 'Personnel Details'!$G$16)))</f>
        <v/>
      </c>
      <c r="IA48" s="59" t="str">
        <f t="shared" si="99"/>
        <v/>
      </c>
      <c r="IB48" s="53"/>
      <c r="ID48" s="78" t="str">
        <f>IF(ID$9="", "", IF(AND(NOT('Personnel Details'!$N$17=""), $B48&gt;='Personnel Details'!$N$17), 'Personnel Details'!$O$17, IF(AND(NOT('Personnel Details'!$I$17=""), $B48&gt;='Personnel Details'!$I$17), 'Personnel Details'!$J$17, 'Personnel Details'!$E$17)))</f>
        <v/>
      </c>
      <c r="IE48" s="59" t="str">
        <f>IF(ID$9="", "", IF(AND(NOT('Personnel Details'!$N$17=""), $B48&gt;='Personnel Details'!$N$17), IF('Personnel Details'!$P$17="","", 'Personnel Details'!$P$17), IF(AND(NOT('Personnel Details'!$I$17=""), $B48&gt;='Personnel Details'!$I$17), IF('Personnel Details'!$K$17="", "", 'Personnel Details'!$K$17), IF('Personnel Details'!$F$17="", "", 'Personnel Details'!$F$17))))</f>
        <v/>
      </c>
      <c r="IF48" s="79" t="str">
        <f>IF(ID$9="", "", IF(AND(NOT('Personnel Details'!$N$17=""), $B48&gt;='Personnel Details'!$N$17), 'Personnel Details'!$Q$17, IF(AND(NOT('Personnel Details'!$I$17=""), $B48&gt;='Personnel Details'!$I$17), 'Personnel Details'!$L$17, 'Personnel Details'!$G$17)))</f>
        <v/>
      </c>
      <c r="IG48" s="59" t="str">
        <f t="shared" si="100"/>
        <v/>
      </c>
      <c r="IH48" s="53"/>
      <c r="IJ48" s="78" t="str">
        <f>IF(IJ$9="", "", IF(AND(NOT('Personnel Details'!$N$18=""), $B48&gt;='Personnel Details'!$N$18), 'Personnel Details'!$O$18, IF(AND(NOT('Personnel Details'!$I$18=""), $B48&gt;='Personnel Details'!$I$18), 'Personnel Details'!$J$18, 'Personnel Details'!$E$18)))</f>
        <v/>
      </c>
      <c r="IK48" s="59" t="str">
        <f>IF(IJ$9="", "", IF(AND(NOT('Personnel Details'!$N$18=""), $B48&gt;='Personnel Details'!$N$18), IF('Personnel Details'!$P$18="","", 'Personnel Details'!$P$18), IF(AND(NOT('Personnel Details'!$I$18=""), $B48&gt;='Personnel Details'!$I$18), IF('Personnel Details'!$K$18="", "", 'Personnel Details'!$K$18), IF('Personnel Details'!$F$18="", "", 'Personnel Details'!$F$18))))</f>
        <v/>
      </c>
      <c r="IL48" s="79" t="str">
        <f>IF(IJ$9="", "", IF(AND(NOT('Personnel Details'!$N$18=""), $B48&gt;='Personnel Details'!$N$18), 'Personnel Details'!$Q$18, IF(AND(NOT('Personnel Details'!$I$18=""), $B48&gt;='Personnel Details'!$I$18), 'Personnel Details'!$L$18, 'Personnel Details'!$G$18)))</f>
        <v/>
      </c>
      <c r="IM48" s="59" t="str">
        <f t="shared" si="101"/>
        <v/>
      </c>
      <c r="IN48" s="53"/>
      <c r="IP48" s="78" t="str">
        <f>IF(IP$9="", "", IF(AND(NOT('Personnel Details'!$N$19=""), $B48&gt;='Personnel Details'!$N$19), 'Personnel Details'!$O$19, IF(AND(NOT('Personnel Details'!$I$19=""), $B48&gt;='Personnel Details'!$I$19), 'Personnel Details'!$J$19, 'Personnel Details'!$E$19)))</f>
        <v/>
      </c>
      <c r="IQ48" s="59" t="str">
        <f>IF(IP$9="", "", IF(AND(NOT('Personnel Details'!$N$19=""), $B48&gt;='Personnel Details'!$N$19), IF('Personnel Details'!$P$19="","", 'Personnel Details'!$P$19), IF(AND(NOT('Personnel Details'!$I$19=""), $B48&gt;='Personnel Details'!$I$19), IF('Personnel Details'!$K$19="", "", 'Personnel Details'!$K$19), IF('Personnel Details'!$F$19="", "", 'Personnel Details'!$F$19))))</f>
        <v/>
      </c>
      <c r="IR48" s="79" t="str">
        <f>IF(IP$9="", "", IF(AND(NOT('Personnel Details'!$N$19=""), $B48&gt;='Personnel Details'!$N$19), 'Personnel Details'!$Q$19, IF(AND(NOT('Personnel Details'!$I$19=""), $B48&gt;='Personnel Details'!$I$19), 'Personnel Details'!$L$19, 'Personnel Details'!$G$19)))</f>
        <v/>
      </c>
      <c r="IS48" s="59" t="str">
        <f t="shared" si="102"/>
        <v/>
      </c>
      <c r="IT48" s="53"/>
      <c r="IV48" s="78" t="str">
        <f>IF(IV$9="", "", IF(AND(NOT('Personnel Details'!$N$20=""), $B48&gt;='Personnel Details'!$N$20), 'Personnel Details'!$O$20, IF(AND(NOT('Personnel Details'!$I$20=""), $B48&gt;='Personnel Details'!$I$20), 'Personnel Details'!$J$20, 'Personnel Details'!$E$20)))</f>
        <v/>
      </c>
      <c r="IW48" s="59" t="str">
        <f>IF(IV$9="", "", IF(AND(NOT('Personnel Details'!$N$20=""), $B48&gt;='Personnel Details'!$N$20), IF('Personnel Details'!$P$20="","", 'Personnel Details'!$P$20), IF(AND(NOT('Personnel Details'!$I$20=""), $B48&gt;='Personnel Details'!$I$20), IF('Personnel Details'!$K$20="", "", 'Personnel Details'!$K$20), IF('Personnel Details'!$F$20="", "", 'Personnel Details'!$F$20))))</f>
        <v/>
      </c>
      <c r="IX48" s="79" t="str">
        <f>IF(IV$9="", "", IF(AND(NOT('Personnel Details'!$N$20=""), $B48&gt;='Personnel Details'!$N$20), 'Personnel Details'!$Q$20, IF(AND(NOT('Personnel Details'!$I$20=""), $B48&gt;='Personnel Details'!$I$20), 'Personnel Details'!$L$20, 'Personnel Details'!$G$20)))</f>
        <v/>
      </c>
      <c r="IY48" s="59" t="str">
        <f t="shared" si="103"/>
        <v/>
      </c>
      <c r="IZ48" s="53"/>
      <c r="JB48" s="78" t="str">
        <f>IF(JB$9="", "", IF(AND(NOT('Personnel Details'!$N$21=""), $B48&gt;='Personnel Details'!$N$21), 'Personnel Details'!$O$21, IF(AND(NOT('Personnel Details'!$I$21=""), $B48&gt;='Personnel Details'!$I$21), 'Personnel Details'!$J$21, 'Personnel Details'!$E$21)))</f>
        <v/>
      </c>
      <c r="JC48" s="59" t="str">
        <f>IF(JB$9="", "", IF(AND(NOT('Personnel Details'!$N$21=""), $B48&gt;='Personnel Details'!$N$21), IF('Personnel Details'!$P$21="","", 'Personnel Details'!$P$21), IF(AND(NOT('Personnel Details'!$I$21=""), $B48&gt;='Personnel Details'!$I$21), IF('Personnel Details'!$K$21="", "", 'Personnel Details'!$K$21), IF('Personnel Details'!$F$21="", "", 'Personnel Details'!$F$21))))</f>
        <v/>
      </c>
      <c r="JD48" s="79" t="str">
        <f>IF(JB$9="", "", IF(AND(NOT('Personnel Details'!$N$21=""), $B48&gt;='Personnel Details'!$N$21), 'Personnel Details'!$Q$21, IF(AND(NOT('Personnel Details'!$I$21=""), $B48&gt;='Personnel Details'!$I$21), 'Personnel Details'!$L$21, 'Personnel Details'!$G$21)))</f>
        <v/>
      </c>
      <c r="JE48" s="59" t="str">
        <f t="shared" si="104"/>
        <v/>
      </c>
      <c r="JF48" s="53"/>
      <c r="JH48" s="78" t="str">
        <f>IF(JH$9="", "", IF(AND(NOT('Personnel Details'!$N$22=""), $B48&gt;='Personnel Details'!$N$22), 'Personnel Details'!$O$22, IF(AND(NOT('Personnel Details'!$I$22=""), $B48&gt;='Personnel Details'!$I$22), 'Personnel Details'!$J$22, 'Personnel Details'!$E$22)))</f>
        <v/>
      </c>
      <c r="JI48" s="59" t="str">
        <f>IF(JH$9="", "", IF(AND(NOT('Personnel Details'!$N$22=""), $B48&gt;='Personnel Details'!$N$22), IF('Personnel Details'!$P$22="","", 'Personnel Details'!$P$22), IF(AND(NOT('Personnel Details'!$I$22=""), $B48&gt;='Personnel Details'!$I$22), IF('Personnel Details'!$K$22="", "", 'Personnel Details'!$K$22), IF('Personnel Details'!$F$22="", "", 'Personnel Details'!$F$22))))</f>
        <v/>
      </c>
      <c r="JJ48" s="79" t="str">
        <f>IF(JH$9="", "", IF(AND(NOT('Personnel Details'!$N$22=""), $B48&gt;='Personnel Details'!$N$22), 'Personnel Details'!$Q$22, IF(AND(NOT('Personnel Details'!$I$22=""), $B48&gt;='Personnel Details'!$I$22), 'Personnel Details'!$L$22, 'Personnel Details'!$G$22)))</f>
        <v/>
      </c>
      <c r="JK48" s="59" t="str">
        <f t="shared" si="105"/>
        <v/>
      </c>
      <c r="JL48" s="53"/>
      <c r="JN48" s="78" t="str">
        <f>IF(JN$9="", "", IF(AND(NOT('Personnel Details'!$N$23=""), $B48&gt;='Personnel Details'!$N$23), 'Personnel Details'!$O$23, IF(AND(NOT('Personnel Details'!$I$23=""), $B48&gt;='Personnel Details'!$I$23), 'Personnel Details'!$J$23, 'Personnel Details'!$E$23)))</f>
        <v/>
      </c>
      <c r="JO48" s="59" t="str">
        <f>IF(JN$9="", "", IF(AND(NOT('Personnel Details'!$N$23=""), $B48&gt;='Personnel Details'!$N$23), IF('Personnel Details'!$P$23="","", 'Personnel Details'!$P$23), IF(AND(NOT('Personnel Details'!$I$23=""), $B48&gt;='Personnel Details'!$I$23), IF('Personnel Details'!$K$23="", "", 'Personnel Details'!$K$23), IF('Personnel Details'!$F$23="", "", 'Personnel Details'!$F$23))))</f>
        <v/>
      </c>
      <c r="JP48" s="79" t="str">
        <f>IF(JN$9="", "", IF(AND(NOT('Personnel Details'!$N$23=""), $B48&gt;='Personnel Details'!$N$23), 'Personnel Details'!$Q$23, IF(AND(NOT('Personnel Details'!$I$23=""), $B48&gt;='Personnel Details'!$I$23), 'Personnel Details'!$L$23, 'Personnel Details'!$G$23)))</f>
        <v/>
      </c>
      <c r="JQ48" s="59" t="str">
        <f t="shared" si="106"/>
        <v/>
      </c>
      <c r="JR48" s="53"/>
      <c r="JT48" s="78" t="str">
        <f>IF(JT$9="", "", IF(AND(NOT('Personnel Details'!$N$24=""), $B48&gt;='Personnel Details'!$N$24), 'Personnel Details'!$O$24, IF(AND(NOT('Personnel Details'!$I$24=""), $B48&gt;='Personnel Details'!$I$24), 'Personnel Details'!$J$24, 'Personnel Details'!$E$24)))</f>
        <v/>
      </c>
      <c r="JU48" s="59" t="str">
        <f>IF(JT$9="", "", IF(AND(NOT('Personnel Details'!$N$24=""), $B48&gt;='Personnel Details'!$N$24), IF('Personnel Details'!$P$24="","", 'Personnel Details'!$P$24), IF(AND(NOT('Personnel Details'!$I$24=""), $B48&gt;='Personnel Details'!$I$24), IF('Personnel Details'!$K$24="", "", 'Personnel Details'!$K$24), IF('Personnel Details'!$F$24="", "", 'Personnel Details'!$F$24))))</f>
        <v/>
      </c>
      <c r="JV48" s="79" t="str">
        <f>IF(JT$9="", "", IF(AND(NOT('Personnel Details'!$N$24=""), $B48&gt;='Personnel Details'!$N$24), 'Personnel Details'!$Q$24, IF(AND(NOT('Personnel Details'!$I$24=""), $B48&gt;='Personnel Details'!$I$24), 'Personnel Details'!$L$24, 'Personnel Details'!$G$24)))</f>
        <v/>
      </c>
      <c r="JW48" s="59" t="str">
        <f t="shared" si="107"/>
        <v/>
      </c>
      <c r="JX48" s="53"/>
      <c r="JZ48" s="78" t="str">
        <f>IF(JZ$9="", "", IF(AND(NOT('Personnel Details'!$N$25=""), $B48&gt;='Personnel Details'!$N$25), 'Personnel Details'!$O$25, IF(AND(NOT('Personnel Details'!$I$25=""), $B48&gt;='Personnel Details'!$I$25), 'Personnel Details'!$J$25, 'Personnel Details'!$E$25)))</f>
        <v/>
      </c>
      <c r="KA48" s="59" t="str">
        <f>IF(JZ$9="", "", IF(AND(NOT('Personnel Details'!$N$25=""), $B48&gt;='Personnel Details'!$N$25), IF('Personnel Details'!$P$25="","", 'Personnel Details'!$P$25), IF(AND(NOT('Personnel Details'!$I$25=""), $B48&gt;='Personnel Details'!$I$25), IF('Personnel Details'!$K$25="", "", 'Personnel Details'!$K$25), IF('Personnel Details'!$F$25="", "", 'Personnel Details'!$F$25))))</f>
        <v/>
      </c>
      <c r="KB48" s="79" t="str">
        <f>IF(JZ$9="", "", IF(AND(NOT('Personnel Details'!$N$25=""), $B48&gt;='Personnel Details'!$N$25), 'Personnel Details'!$Q$25, IF(AND(NOT('Personnel Details'!$I$25=""), $B48&gt;='Personnel Details'!$I$25), 'Personnel Details'!$L$25, 'Personnel Details'!$G$25)))</f>
        <v/>
      </c>
      <c r="KC48" s="59" t="str">
        <f t="shared" si="108"/>
        <v/>
      </c>
      <c r="KD48" s="53"/>
      <c r="KF48" s="78" t="str">
        <f>IF(KF$9="", "", IF(AND(NOT('Personnel Details'!$N$26=""), $B48&gt;='Personnel Details'!$N$26), 'Personnel Details'!$O$26, IF(AND(NOT('Personnel Details'!$I$26=""), $B48&gt;='Personnel Details'!$I$26), 'Personnel Details'!$J$26, 'Personnel Details'!$E$26)))</f>
        <v/>
      </c>
      <c r="KG48" s="59" t="str">
        <f>IF(KF$9="", "", IF(AND(NOT('Personnel Details'!$N$26=""), $B48&gt;='Personnel Details'!$N$26), IF('Personnel Details'!$P$26="","", 'Personnel Details'!$P$26), IF(AND(NOT('Personnel Details'!$I$26=""), $B48&gt;='Personnel Details'!$I$26), IF('Personnel Details'!$K$26="", "", 'Personnel Details'!$K$26), IF('Personnel Details'!$F$26="", "", 'Personnel Details'!$F$26))))</f>
        <v/>
      </c>
      <c r="KH48" s="79" t="str">
        <f>IF(KF$9="", "", IF(AND(NOT('Personnel Details'!$N$26=""), $B48&gt;='Personnel Details'!$N$26), 'Personnel Details'!$Q$26, IF(AND(NOT('Personnel Details'!$I$26=""), $B48&gt;='Personnel Details'!$I$26), 'Personnel Details'!$L$26, 'Personnel Details'!$G$26)))</f>
        <v/>
      </c>
      <c r="KI48" s="59" t="str">
        <f t="shared" si="109"/>
        <v/>
      </c>
      <c r="KJ48" s="53"/>
      <c r="KL48" s="78" t="str">
        <f>IF(KL$9="", "", IF(AND(NOT('Personnel Details'!$N$27=""), $B48&gt;='Personnel Details'!$N$27), 'Personnel Details'!$O$27, IF(AND(NOT('Personnel Details'!$I$27=""), $B48&gt;='Personnel Details'!$I$27), 'Personnel Details'!$J$27, 'Personnel Details'!$E$27)))</f>
        <v/>
      </c>
      <c r="KM48" s="59" t="str">
        <f>IF(KL$9="", "", IF(AND(NOT('Personnel Details'!$N$27=""), $B48&gt;='Personnel Details'!$N$27), IF('Personnel Details'!$P$27="","", 'Personnel Details'!$P$27), IF(AND(NOT('Personnel Details'!$I$27=""), $B48&gt;='Personnel Details'!$I$27), IF('Personnel Details'!$K$27="", "", 'Personnel Details'!$K$27), IF('Personnel Details'!$F$27="", "", 'Personnel Details'!$F$27))))</f>
        <v/>
      </c>
      <c r="KN48" s="79" t="str">
        <f>IF(KL$9="", "", IF(AND(NOT('Personnel Details'!$N$27=""), $B48&gt;='Personnel Details'!$N$27), 'Personnel Details'!$Q$27, IF(AND(NOT('Personnel Details'!$I$27=""), $B48&gt;='Personnel Details'!$I$27), 'Personnel Details'!$L$27, 'Personnel Details'!$G$27)))</f>
        <v/>
      </c>
      <c r="KO48" s="59" t="str">
        <f t="shared" si="110"/>
        <v/>
      </c>
      <c r="KP48" s="53"/>
      <c r="KR48" s="78" t="str">
        <f>IF(KR$9="", "", IF(AND(NOT('Personnel Details'!$N$28=""), $B48&gt;='Personnel Details'!$N$28), 'Personnel Details'!$O$28, IF(AND(NOT('Personnel Details'!$I$28=""), $B48&gt;='Personnel Details'!$I$28), 'Personnel Details'!$J$28, 'Personnel Details'!$E$28)))</f>
        <v/>
      </c>
      <c r="KS48" s="59" t="str">
        <f>IF(KR$9="", "", IF(AND(NOT('Personnel Details'!$N$28=""), $B48&gt;='Personnel Details'!$N$28), IF('Personnel Details'!$P$28="","", 'Personnel Details'!$P$28), IF(AND(NOT('Personnel Details'!$I$28=""), $B48&gt;='Personnel Details'!$I$28), IF('Personnel Details'!$K$28="", "", 'Personnel Details'!$K$28), IF('Personnel Details'!$F$28="", "", 'Personnel Details'!$F$28))))</f>
        <v/>
      </c>
      <c r="KT48" s="79" t="str">
        <f>IF(KR$9="", "", IF(AND(NOT('Personnel Details'!$N$28=""), $B48&gt;='Personnel Details'!$N$28), 'Personnel Details'!$Q$28, IF(AND(NOT('Personnel Details'!$I$28=""), $B48&gt;='Personnel Details'!$I$28), 'Personnel Details'!$L$28, 'Personnel Details'!$G$28)))</f>
        <v/>
      </c>
      <c r="KU48" s="59" t="str">
        <f t="shared" si="111"/>
        <v/>
      </c>
      <c r="KV48" s="53"/>
      <c r="KX48" s="78" t="str">
        <f>IF(KX$9="", "", IF(AND(NOT('Personnel Details'!$N$29=""), $B48&gt;='Personnel Details'!$N$29), 'Personnel Details'!$O$29, IF(AND(NOT('Personnel Details'!$I$29=""), $B48&gt;='Personnel Details'!$I$29), 'Personnel Details'!$J$29, 'Personnel Details'!$E$29)))</f>
        <v/>
      </c>
      <c r="KY48" s="59" t="str">
        <f>IF(KX$9="", "", IF(AND(NOT('Personnel Details'!$N$29=""), $B48&gt;='Personnel Details'!$N$29), IF('Personnel Details'!$P$29="","", 'Personnel Details'!$P$29), IF(AND(NOT('Personnel Details'!$I$29=""), $B48&gt;='Personnel Details'!$I$29), IF('Personnel Details'!$K$29="", "", 'Personnel Details'!$K$29), IF('Personnel Details'!$F$29="", "", 'Personnel Details'!$F$29))))</f>
        <v/>
      </c>
      <c r="KZ48" s="79" t="str">
        <f>IF(KX$9="", "", IF(AND(NOT('Personnel Details'!$N$29=""), $B48&gt;='Personnel Details'!$N$29), 'Personnel Details'!$Q$29, IF(AND(NOT('Personnel Details'!$I$29=""), $B48&gt;='Personnel Details'!$I$29), 'Personnel Details'!$L$29, 'Personnel Details'!$G$29)))</f>
        <v/>
      </c>
      <c r="LA48" s="59" t="str">
        <f t="shared" si="112"/>
        <v/>
      </c>
      <c r="LB48" s="53"/>
      <c r="LD48" s="78" t="str">
        <f>IF(LD$9="", "", IF(AND(NOT('Personnel Details'!$N$30=""), $B48&gt;='Personnel Details'!$N$30), 'Personnel Details'!$O$30, IF(AND(NOT('Personnel Details'!$I$30=""), $B48&gt;='Personnel Details'!$I$30), 'Personnel Details'!$J$30, 'Personnel Details'!$E$30)))</f>
        <v/>
      </c>
      <c r="LE48" s="59" t="str">
        <f>IF(LD$9="", "", IF(AND(NOT('Personnel Details'!$N$30=""), $B48&gt;='Personnel Details'!$N$30), IF('Personnel Details'!$P$30="","", 'Personnel Details'!$P$30), IF(AND(NOT('Personnel Details'!$I$30=""), $B48&gt;='Personnel Details'!$I$30), IF('Personnel Details'!$K$30="", "", 'Personnel Details'!$K$30), IF('Personnel Details'!$F$30="", "", 'Personnel Details'!$F$30))))</f>
        <v/>
      </c>
      <c r="LF48" s="79" t="str">
        <f>IF(LD$9="", "", IF(AND(NOT('Personnel Details'!$N$30=""), $B48&gt;='Personnel Details'!$N$30), 'Personnel Details'!$Q$30, IF(AND(NOT('Personnel Details'!$I$30=""), $B48&gt;='Personnel Details'!$I$30), 'Personnel Details'!$L$30, 'Personnel Details'!$G$30)))</f>
        <v/>
      </c>
      <c r="LG48" s="59" t="str">
        <f t="shared" si="113"/>
        <v/>
      </c>
      <c r="LH48" s="53"/>
      <c r="LJ48" s="78" t="str">
        <f>IF(LJ$9="", "", IF(AND(NOT('Personnel Details'!$N$31=""), $B48&gt;='Personnel Details'!$N$31), 'Personnel Details'!$O$31, IF(AND(NOT('Personnel Details'!$I$31=""), $B48&gt;='Personnel Details'!$I$31), 'Personnel Details'!$J$31, 'Personnel Details'!$E$31)))</f>
        <v/>
      </c>
      <c r="LK48" s="59" t="str">
        <f>IF(LJ$9="", "", IF(AND(NOT('Personnel Details'!$N$31=""), $B48&gt;='Personnel Details'!$N$31), IF('Personnel Details'!$P$31="","", 'Personnel Details'!$P$31), IF(AND(NOT('Personnel Details'!$I$31=""), $B48&gt;='Personnel Details'!$I$31), IF('Personnel Details'!$K$31="", "", 'Personnel Details'!$K$31), IF('Personnel Details'!$F$31="", "", 'Personnel Details'!$F$31))))</f>
        <v/>
      </c>
      <c r="LL48" s="79" t="str">
        <f>IF(LJ$9="", "", IF(AND(NOT('Personnel Details'!$N$31=""), $B48&gt;='Personnel Details'!$N$31), 'Personnel Details'!$Q$31, IF(AND(NOT('Personnel Details'!$I$31=""), $B48&gt;='Personnel Details'!$I$31), 'Personnel Details'!$L$31, 'Personnel Details'!$G$31)))</f>
        <v/>
      </c>
      <c r="LM48" s="59" t="str">
        <f t="shared" si="114"/>
        <v/>
      </c>
      <c r="LN48" s="53"/>
      <c r="LP48" s="78" t="str">
        <f>IF(LP$9="", "", IF(AND(NOT('Personnel Details'!$N$32=""), $B48&gt;='Personnel Details'!$N$32), 'Personnel Details'!$O$32, IF(AND(NOT('Personnel Details'!$I$32=""), $B48&gt;='Personnel Details'!$I$32), 'Personnel Details'!$J$32, 'Personnel Details'!$E$32)))</f>
        <v/>
      </c>
      <c r="LQ48" s="59" t="str">
        <f>IF(LP$9="", "", IF(AND(NOT('Personnel Details'!$N$32=""), $B48&gt;='Personnel Details'!$N$32), IF('Personnel Details'!$P$32="","", 'Personnel Details'!$P$32), IF(AND(NOT('Personnel Details'!$I$32=""), $B48&gt;='Personnel Details'!$I$32), IF('Personnel Details'!$K$32="", "", 'Personnel Details'!$K$32), IF('Personnel Details'!$F$32="", "", 'Personnel Details'!$F$32))))</f>
        <v/>
      </c>
      <c r="LR48" s="79" t="str">
        <f>IF(LP$9="", "", IF(AND(NOT('Personnel Details'!$N$32=""), $B48&gt;='Personnel Details'!$N$32), 'Personnel Details'!$Q$32, IF(AND(NOT('Personnel Details'!$I$32=""), $B48&gt;='Personnel Details'!$I$32), 'Personnel Details'!$L$32, 'Personnel Details'!$G$32)))</f>
        <v/>
      </c>
      <c r="LS48" s="59" t="str">
        <f t="shared" si="115"/>
        <v/>
      </c>
      <c r="LT48" s="53"/>
      <c r="LV48" s="78" t="str">
        <f>IF(LV$9="", "", IF(AND(NOT('Personnel Details'!$N$33=""), $B48&gt;='Personnel Details'!$N$33), 'Personnel Details'!$O$33, IF(AND(NOT('Personnel Details'!$I$33=""), $B48&gt;='Personnel Details'!$I$33), 'Personnel Details'!$J$33, 'Personnel Details'!$E$33)))</f>
        <v/>
      </c>
      <c r="LW48" s="59" t="str">
        <f>IF(LV$9="", "", IF(AND(NOT('Personnel Details'!$N$33=""), $B48&gt;='Personnel Details'!$N$33), IF('Personnel Details'!$P$33="","", 'Personnel Details'!$P$33), IF(AND(NOT('Personnel Details'!$I$33=""), $B48&gt;='Personnel Details'!$I$33), IF('Personnel Details'!$K$33="", "", 'Personnel Details'!$K$33), IF('Personnel Details'!$F$33="", "", 'Personnel Details'!$F$33))))</f>
        <v/>
      </c>
      <c r="LX48" s="79" t="str">
        <f>IF(LV$9="", "", IF(AND(NOT('Personnel Details'!$N$33=""), $B48&gt;='Personnel Details'!$N$33), 'Personnel Details'!$Q$33, IF(AND(NOT('Personnel Details'!$I$33=""), $B48&gt;='Personnel Details'!$I$33), 'Personnel Details'!$L$33, 'Personnel Details'!$G$33)))</f>
        <v/>
      </c>
      <c r="LY48" s="59" t="str">
        <f t="shared" si="116"/>
        <v/>
      </c>
      <c r="LZ48" s="53"/>
      <c r="MB48" s="78" t="str">
        <f>IF(MB$9="", "", IF(AND(NOT('Personnel Details'!$N$34=""), $B48&gt;='Personnel Details'!$N$34), 'Personnel Details'!$O$34, IF(AND(NOT('Personnel Details'!$I$34=""), $B48&gt;='Personnel Details'!$I$34), 'Personnel Details'!$J$34, 'Personnel Details'!$E$34)))</f>
        <v/>
      </c>
      <c r="MC48" s="59" t="str">
        <f>IF(MB$9="", "", IF(AND(NOT('Personnel Details'!$N$34=""), $B48&gt;='Personnel Details'!$N$34), IF('Personnel Details'!$P$34="","", 'Personnel Details'!$P$34), IF(AND(NOT('Personnel Details'!$I$34=""), $B48&gt;='Personnel Details'!$I$34), IF('Personnel Details'!$K$34="", "", 'Personnel Details'!$K$34), IF('Personnel Details'!$F$34="", "", 'Personnel Details'!$F$34))))</f>
        <v/>
      </c>
      <c r="MD48" s="79" t="str">
        <f>IF(MB$9="", "", IF(AND(NOT('Personnel Details'!$N$34=""), $B48&gt;='Personnel Details'!$N$34), 'Personnel Details'!$Q$34, IF(AND(NOT('Personnel Details'!$I$34=""), $B48&gt;='Personnel Details'!$I$34), 'Personnel Details'!$L$34, 'Personnel Details'!$G$34)))</f>
        <v/>
      </c>
      <c r="ME48" s="59" t="str">
        <f t="shared" si="117"/>
        <v/>
      </c>
      <c r="MF48" s="53"/>
      <c r="MH48" s="78" t="str">
        <f>IF(MH$9="", "", IF(AND(NOT('Personnel Details'!$N$35=""), $B48&gt;='Personnel Details'!$N$35), 'Personnel Details'!$O$35, IF(AND(NOT('Personnel Details'!$I$35=""), $B48&gt;='Personnel Details'!$I$35), 'Personnel Details'!$J$35, 'Personnel Details'!$E$35)))</f>
        <v/>
      </c>
      <c r="MI48" s="59" t="str">
        <f>IF(MH$9="", "", IF(AND(NOT('Personnel Details'!$N$35=""), $B48&gt;='Personnel Details'!$N$35), IF('Personnel Details'!$P$35="","", 'Personnel Details'!$P$35), IF(AND(NOT('Personnel Details'!$I$35=""), $B48&gt;='Personnel Details'!$I$35), IF('Personnel Details'!$K$35="", "", 'Personnel Details'!$K$35), IF('Personnel Details'!$F$35="", "", 'Personnel Details'!$F$35))))</f>
        <v/>
      </c>
      <c r="MJ48" s="79" t="str">
        <f>IF(MH$9="", "", IF(AND(NOT('Personnel Details'!$N$35=""), $B48&gt;='Personnel Details'!$N$35), 'Personnel Details'!$Q$35, IF(AND(NOT('Personnel Details'!$I$35=""), $B48&gt;='Personnel Details'!$I$35), 'Personnel Details'!$L$35, 'Personnel Details'!$G$35)))</f>
        <v/>
      </c>
      <c r="MK48" s="59" t="str">
        <f t="shared" si="118"/>
        <v/>
      </c>
      <c r="ML48" s="53"/>
      <c r="MN48" s="78" t="str">
        <f>IF(MN$9="", "", IF(AND(NOT('Personnel Details'!$N$36=""), $B48&gt;='Personnel Details'!$N$36), 'Personnel Details'!$O$36, IF(AND(NOT('Personnel Details'!$I$36=""), $B48&gt;='Personnel Details'!$I$36), 'Personnel Details'!$J$36, 'Personnel Details'!$E$36)))</f>
        <v/>
      </c>
      <c r="MO48" s="59" t="str">
        <f>IF(MN$9="", "", IF(AND(NOT('Personnel Details'!$N$36=""), $B48&gt;='Personnel Details'!$N$36), IF('Personnel Details'!$P$36="","", 'Personnel Details'!$P$36), IF(AND(NOT('Personnel Details'!$I$36=""), $B48&gt;='Personnel Details'!$I$36), IF('Personnel Details'!$K$36="", "", 'Personnel Details'!$K$36), IF('Personnel Details'!$F$36="", "", 'Personnel Details'!$F$36))))</f>
        <v/>
      </c>
      <c r="MP48" s="79" t="str">
        <f>IF(MN$9="", "", IF(AND(NOT('Personnel Details'!$N$36=""), $B48&gt;='Personnel Details'!$N$36), 'Personnel Details'!$Q$36, IF(AND(NOT('Personnel Details'!$I$36=""), $B48&gt;='Personnel Details'!$I$36), 'Personnel Details'!$L$36, 'Personnel Details'!$G$36)))</f>
        <v/>
      </c>
      <c r="MQ48" s="59" t="str">
        <f t="shared" si="119"/>
        <v/>
      </c>
      <c r="MR48" s="53"/>
      <c r="MT48" s="78" t="str">
        <f>IF(MT$9="", "", IF(AND(NOT('Personnel Details'!$N$37=""), $B48&gt;='Personnel Details'!$N$37), 'Personnel Details'!$O$37, IF(AND(NOT('Personnel Details'!$I$37=""), $B48&gt;='Personnel Details'!$I$37), 'Personnel Details'!$J$37, 'Personnel Details'!$E$37)))</f>
        <v/>
      </c>
      <c r="MU48" s="59" t="str">
        <f>IF(MT$9="", "", IF(AND(NOT('Personnel Details'!$N$37=""), $B48&gt;='Personnel Details'!$N$37), IF('Personnel Details'!$P$37="","", 'Personnel Details'!$P$37), IF(AND(NOT('Personnel Details'!$I$37=""), $B48&gt;='Personnel Details'!$I$37), IF('Personnel Details'!$K$37="", "", 'Personnel Details'!$K$37), IF('Personnel Details'!$F$37="", "", 'Personnel Details'!$F$37))))</f>
        <v/>
      </c>
      <c r="MV48" s="79" t="str">
        <f>IF(MT$9="", "", IF(AND(NOT('Personnel Details'!$N$37=""), $B48&gt;='Personnel Details'!$N$37), 'Personnel Details'!$Q$37, IF(AND(NOT('Personnel Details'!$I$37=""), $B48&gt;='Personnel Details'!$I$37), 'Personnel Details'!$L$37, 'Personnel Details'!$G$37)))</f>
        <v/>
      </c>
      <c r="MW48" s="59" t="str">
        <f t="shared" si="120"/>
        <v/>
      </c>
      <c r="MX48" s="53"/>
      <c r="MZ48" s="78" t="str">
        <f>IF(MZ$9="", "", IF(AND(NOT('Personnel Details'!$N$38=""), $B48&gt;='Personnel Details'!$N$38), 'Personnel Details'!$O$38, IF(AND(NOT('Personnel Details'!$I$38=""), $B48&gt;='Personnel Details'!$I$38), 'Personnel Details'!$J$38, 'Personnel Details'!$E$38)))</f>
        <v/>
      </c>
      <c r="NA48" s="59" t="str">
        <f>IF(MZ$9="", "", IF(AND(NOT('Personnel Details'!$N$38=""), $B48&gt;='Personnel Details'!$N$38), IF('Personnel Details'!$P$38="","", 'Personnel Details'!$P$38), IF(AND(NOT('Personnel Details'!$I$38=""), $B48&gt;='Personnel Details'!$I$38), IF('Personnel Details'!$K$38="", "", 'Personnel Details'!$K$38), IF('Personnel Details'!$F$38="", "", 'Personnel Details'!$F$38))))</f>
        <v/>
      </c>
      <c r="NB48" s="79" t="str">
        <f>IF(MZ$9="", "", IF(AND(NOT('Personnel Details'!$N$38=""), $B48&gt;='Personnel Details'!$N$38), 'Personnel Details'!$Q$38, IF(AND(NOT('Personnel Details'!$I$38=""), $B48&gt;='Personnel Details'!$I$38), 'Personnel Details'!$L$38, 'Personnel Details'!$G$38)))</f>
        <v/>
      </c>
      <c r="NC48" s="59" t="str">
        <f t="shared" si="121"/>
        <v/>
      </c>
      <c r="ND48" s="53"/>
      <c r="NF48" s="78" t="str">
        <f>IF(NF$9="", "", IF(AND(NOT('Personnel Details'!$N$39=""), $B48&gt;='Personnel Details'!$N$39), 'Personnel Details'!$O$39, IF(AND(NOT('Personnel Details'!$I$39=""), $B48&gt;='Personnel Details'!$I$39), 'Personnel Details'!$J$39, 'Personnel Details'!$E$39)))</f>
        <v/>
      </c>
      <c r="NG48" s="59" t="str">
        <f>IF(NF$9="", "", IF(AND(NOT('Personnel Details'!$N$39=""), $B48&gt;='Personnel Details'!$N$39), IF('Personnel Details'!$P$39="","", 'Personnel Details'!$P$39), IF(AND(NOT('Personnel Details'!$I$39=""), $B48&gt;='Personnel Details'!$I$39), IF('Personnel Details'!$K$39="", "", 'Personnel Details'!$K$39), IF('Personnel Details'!$F$39="", "", 'Personnel Details'!$F$39))))</f>
        <v/>
      </c>
      <c r="NH48" s="79" t="str">
        <f>IF(NF$9="", "", IF(AND(NOT('Personnel Details'!$N$39=""), $B48&gt;='Personnel Details'!$N$39), 'Personnel Details'!$Q$39, IF(AND(NOT('Personnel Details'!$I$39=""), $B48&gt;='Personnel Details'!$I$39), 'Personnel Details'!$L$39, 'Personnel Details'!$G$39)))</f>
        <v/>
      </c>
      <c r="NI48" s="59" t="str">
        <f t="shared" si="122"/>
        <v/>
      </c>
      <c r="NJ48" s="53"/>
      <c r="NL48" s="78" t="str">
        <f>IF(NL$9="", "", IF(AND(NOT('Personnel Details'!$N$40=""), $B48&gt;='Personnel Details'!$N$40), 'Personnel Details'!$O$40, IF(AND(NOT('Personnel Details'!$I$40=""), $B48&gt;='Personnel Details'!$I$40), 'Personnel Details'!$J$40, 'Personnel Details'!$E$40)))</f>
        <v/>
      </c>
      <c r="NM48" s="59" t="str">
        <f>IF(NL$9="", "", IF(AND(NOT('Personnel Details'!$N$40=""), $B48&gt;='Personnel Details'!$N$40), IF('Personnel Details'!$P$40="","", 'Personnel Details'!$P$40), IF(AND(NOT('Personnel Details'!$I$40=""), $B48&gt;='Personnel Details'!$I$40), IF('Personnel Details'!$K$40="", "", 'Personnel Details'!$K$40), IF('Personnel Details'!$F$40="", "", 'Personnel Details'!$F$40))))</f>
        <v/>
      </c>
      <c r="NN48" s="79" t="str">
        <f>IF(NL$9="", "", IF(AND(NOT('Personnel Details'!$N$40=""), $B48&gt;='Personnel Details'!$N$40), 'Personnel Details'!$Q$40, IF(AND(NOT('Personnel Details'!$I$40=""), $B48&gt;='Personnel Details'!$I$40), 'Personnel Details'!$L$40, 'Personnel Details'!$G$40)))</f>
        <v/>
      </c>
      <c r="NO48" s="59" t="str">
        <f t="shared" si="123"/>
        <v/>
      </c>
      <c r="NP48" s="53"/>
    </row>
    <row r="49" spans="1:380" x14ac:dyDescent="0.25">
      <c r="A49" s="32"/>
      <c r="B49" s="113" t="str">
        <f>IFERROR(IF(B48+1&gt;'Personnel Details'!$U$5, "", B48+1), "")</f>
        <v/>
      </c>
      <c r="C49" s="32"/>
      <c r="D49" s="120"/>
      <c r="E49" s="13" t="str">
        <f t="shared" si="2"/>
        <v/>
      </c>
      <c r="F49" s="13" t="str">
        <f t="shared" si="33"/>
        <v/>
      </c>
      <c r="G49" s="56" t="str">
        <f t="shared" si="124"/>
        <v/>
      </c>
      <c r="H49" s="16" t="str">
        <f t="shared" si="34"/>
        <v/>
      </c>
      <c r="I49" s="32"/>
      <c r="J49" s="120"/>
      <c r="K49" s="62" t="str">
        <f t="shared" si="3"/>
        <v/>
      </c>
      <c r="L49" s="62" t="str">
        <f t="shared" si="35"/>
        <v/>
      </c>
      <c r="M49" s="65" t="str">
        <f t="shared" si="125"/>
        <v/>
      </c>
      <c r="N49" s="68" t="str">
        <f t="shared" si="36"/>
        <v/>
      </c>
      <c r="O49" s="32"/>
      <c r="P49" s="120"/>
      <c r="Q49" s="62" t="str">
        <f t="shared" si="4"/>
        <v/>
      </c>
      <c r="R49" s="62" t="str">
        <f t="shared" si="37"/>
        <v/>
      </c>
      <c r="S49" s="65" t="str">
        <f t="shared" si="126"/>
        <v/>
      </c>
      <c r="T49" s="68" t="str">
        <f t="shared" si="38"/>
        <v/>
      </c>
      <c r="U49" s="32"/>
      <c r="V49" s="120"/>
      <c r="W49" s="62" t="str">
        <f t="shared" si="5"/>
        <v/>
      </c>
      <c r="X49" s="62" t="str">
        <f t="shared" si="39"/>
        <v/>
      </c>
      <c r="Y49" s="65" t="str">
        <f t="shared" si="127"/>
        <v/>
      </c>
      <c r="Z49" s="68" t="str">
        <f t="shared" si="40"/>
        <v/>
      </c>
      <c r="AA49" s="32"/>
      <c r="AB49" s="120"/>
      <c r="AC49" s="62" t="str">
        <f t="shared" si="6"/>
        <v/>
      </c>
      <c r="AD49" s="62" t="str">
        <f t="shared" si="41"/>
        <v/>
      </c>
      <c r="AE49" s="65" t="str">
        <f t="shared" si="128"/>
        <v/>
      </c>
      <c r="AF49" s="68" t="str">
        <f t="shared" si="42"/>
        <v/>
      </c>
      <c r="AG49" s="32"/>
      <c r="AH49" s="120"/>
      <c r="AI49" s="62" t="str">
        <f t="shared" si="7"/>
        <v/>
      </c>
      <c r="AJ49" s="62" t="str">
        <f t="shared" si="43"/>
        <v/>
      </c>
      <c r="AK49" s="65" t="str">
        <f t="shared" si="129"/>
        <v/>
      </c>
      <c r="AL49" s="68" t="str">
        <f t="shared" si="44"/>
        <v/>
      </c>
      <c r="AM49" s="32"/>
      <c r="AN49" s="120"/>
      <c r="AO49" s="62" t="str">
        <f t="shared" si="8"/>
        <v/>
      </c>
      <c r="AP49" s="62" t="str">
        <f t="shared" si="45"/>
        <v/>
      </c>
      <c r="AQ49" s="65" t="str">
        <f t="shared" si="130"/>
        <v/>
      </c>
      <c r="AR49" s="68" t="str">
        <f t="shared" si="46"/>
        <v/>
      </c>
      <c r="AS49" s="32"/>
      <c r="AT49" s="120"/>
      <c r="AU49" s="62" t="str">
        <f t="shared" si="9"/>
        <v/>
      </c>
      <c r="AV49" s="62" t="str">
        <f t="shared" si="47"/>
        <v/>
      </c>
      <c r="AW49" s="65" t="str">
        <f t="shared" si="131"/>
        <v/>
      </c>
      <c r="AX49" s="68" t="str">
        <f t="shared" si="48"/>
        <v/>
      </c>
      <c r="AY49" s="32"/>
      <c r="AZ49" s="120"/>
      <c r="BA49" s="62" t="str">
        <f t="shared" si="10"/>
        <v/>
      </c>
      <c r="BB49" s="62" t="str">
        <f t="shared" si="49"/>
        <v/>
      </c>
      <c r="BC49" s="65" t="str">
        <f t="shared" si="132"/>
        <v/>
      </c>
      <c r="BD49" s="68" t="str">
        <f t="shared" si="50"/>
        <v/>
      </c>
      <c r="BE49" s="32"/>
      <c r="BF49" s="120"/>
      <c r="BG49" s="62" t="str">
        <f t="shared" si="11"/>
        <v/>
      </c>
      <c r="BH49" s="62" t="str">
        <f t="shared" si="51"/>
        <v/>
      </c>
      <c r="BI49" s="65" t="str">
        <f t="shared" si="133"/>
        <v/>
      </c>
      <c r="BJ49" s="68" t="str">
        <f t="shared" si="52"/>
        <v/>
      </c>
      <c r="BK49" s="32"/>
      <c r="BL49" s="120"/>
      <c r="BM49" s="62" t="str">
        <f t="shared" si="12"/>
        <v/>
      </c>
      <c r="BN49" s="62" t="str">
        <f t="shared" si="53"/>
        <v/>
      </c>
      <c r="BO49" s="65" t="str">
        <f t="shared" si="134"/>
        <v/>
      </c>
      <c r="BP49" s="68" t="str">
        <f t="shared" si="54"/>
        <v/>
      </c>
      <c r="BQ49" s="32"/>
      <c r="BR49" s="120"/>
      <c r="BS49" s="62" t="str">
        <f t="shared" si="13"/>
        <v/>
      </c>
      <c r="BT49" s="62" t="str">
        <f t="shared" si="55"/>
        <v/>
      </c>
      <c r="BU49" s="65" t="str">
        <f t="shared" si="135"/>
        <v/>
      </c>
      <c r="BV49" s="68" t="str">
        <f t="shared" si="56"/>
        <v/>
      </c>
      <c r="BW49" s="32"/>
      <c r="BX49" s="120"/>
      <c r="BY49" s="62" t="str">
        <f t="shared" si="14"/>
        <v/>
      </c>
      <c r="BZ49" s="62" t="str">
        <f t="shared" si="57"/>
        <v/>
      </c>
      <c r="CA49" s="65" t="str">
        <f t="shared" si="136"/>
        <v/>
      </c>
      <c r="CB49" s="68" t="str">
        <f t="shared" si="58"/>
        <v/>
      </c>
      <c r="CC49" s="32"/>
      <c r="CD49" s="120"/>
      <c r="CE49" s="62" t="str">
        <f t="shared" si="15"/>
        <v/>
      </c>
      <c r="CF49" s="62" t="str">
        <f t="shared" si="59"/>
        <v/>
      </c>
      <c r="CG49" s="65" t="str">
        <f t="shared" si="137"/>
        <v/>
      </c>
      <c r="CH49" s="68" t="str">
        <f t="shared" si="60"/>
        <v/>
      </c>
      <c r="CI49" s="32"/>
      <c r="CJ49" s="120"/>
      <c r="CK49" s="62" t="str">
        <f t="shared" si="16"/>
        <v/>
      </c>
      <c r="CL49" s="62" t="str">
        <f t="shared" si="61"/>
        <v/>
      </c>
      <c r="CM49" s="65" t="str">
        <f t="shared" si="138"/>
        <v/>
      </c>
      <c r="CN49" s="68" t="str">
        <f t="shared" si="62"/>
        <v/>
      </c>
      <c r="CO49" s="32"/>
      <c r="CP49" s="120"/>
      <c r="CQ49" s="62" t="str">
        <f t="shared" si="17"/>
        <v/>
      </c>
      <c r="CR49" s="62" t="str">
        <f t="shared" si="63"/>
        <v/>
      </c>
      <c r="CS49" s="65" t="str">
        <f t="shared" si="139"/>
        <v/>
      </c>
      <c r="CT49" s="68" t="str">
        <f t="shared" si="64"/>
        <v/>
      </c>
      <c r="CU49" s="32"/>
      <c r="CV49" s="120"/>
      <c r="CW49" s="62" t="str">
        <f t="shared" si="18"/>
        <v/>
      </c>
      <c r="CX49" s="62" t="str">
        <f t="shared" si="65"/>
        <v/>
      </c>
      <c r="CY49" s="65" t="str">
        <f t="shared" si="140"/>
        <v/>
      </c>
      <c r="CZ49" s="68" t="str">
        <f t="shared" si="66"/>
        <v/>
      </c>
      <c r="DA49" s="32"/>
      <c r="DB49" s="120"/>
      <c r="DC49" s="62" t="str">
        <f t="shared" si="19"/>
        <v/>
      </c>
      <c r="DD49" s="62" t="str">
        <f t="shared" si="67"/>
        <v/>
      </c>
      <c r="DE49" s="65" t="str">
        <f t="shared" si="141"/>
        <v/>
      </c>
      <c r="DF49" s="68" t="str">
        <f t="shared" si="68"/>
        <v/>
      </c>
      <c r="DG49" s="32"/>
      <c r="DH49" s="120"/>
      <c r="DI49" s="62" t="str">
        <f t="shared" si="20"/>
        <v/>
      </c>
      <c r="DJ49" s="62" t="str">
        <f t="shared" si="69"/>
        <v/>
      </c>
      <c r="DK49" s="65" t="str">
        <f t="shared" si="142"/>
        <v/>
      </c>
      <c r="DL49" s="68" t="str">
        <f t="shared" si="70"/>
        <v/>
      </c>
      <c r="DM49" s="32"/>
      <c r="DN49" s="120"/>
      <c r="DO49" s="62" t="str">
        <f t="shared" si="21"/>
        <v/>
      </c>
      <c r="DP49" s="62" t="str">
        <f t="shared" si="71"/>
        <v/>
      </c>
      <c r="DQ49" s="65" t="str">
        <f t="shared" si="143"/>
        <v/>
      </c>
      <c r="DR49" s="68" t="str">
        <f t="shared" si="72"/>
        <v/>
      </c>
      <c r="DS49" s="32"/>
      <c r="DT49" s="120"/>
      <c r="DU49" s="62" t="str">
        <f t="shared" si="22"/>
        <v/>
      </c>
      <c r="DV49" s="62" t="str">
        <f t="shared" si="73"/>
        <v/>
      </c>
      <c r="DW49" s="65" t="str">
        <f t="shared" si="144"/>
        <v/>
      </c>
      <c r="DX49" s="68" t="str">
        <f t="shared" si="74"/>
        <v/>
      </c>
      <c r="DY49" s="32"/>
      <c r="DZ49" s="120"/>
      <c r="EA49" s="62" t="str">
        <f t="shared" si="23"/>
        <v/>
      </c>
      <c r="EB49" s="62" t="str">
        <f t="shared" si="75"/>
        <v/>
      </c>
      <c r="EC49" s="65" t="str">
        <f t="shared" si="145"/>
        <v/>
      </c>
      <c r="ED49" s="68" t="str">
        <f t="shared" si="76"/>
        <v/>
      </c>
      <c r="EE49" s="32"/>
      <c r="EF49" s="120"/>
      <c r="EG49" s="62" t="str">
        <f t="shared" si="24"/>
        <v/>
      </c>
      <c r="EH49" s="62" t="str">
        <f t="shared" si="77"/>
        <v/>
      </c>
      <c r="EI49" s="65" t="str">
        <f t="shared" si="146"/>
        <v/>
      </c>
      <c r="EJ49" s="68" t="str">
        <f t="shared" si="78"/>
        <v/>
      </c>
      <c r="EK49" s="32"/>
      <c r="EL49" s="120"/>
      <c r="EM49" s="62" t="str">
        <f t="shared" si="25"/>
        <v/>
      </c>
      <c r="EN49" s="62" t="str">
        <f t="shared" si="79"/>
        <v/>
      </c>
      <c r="EO49" s="65" t="str">
        <f t="shared" si="147"/>
        <v/>
      </c>
      <c r="EP49" s="68" t="str">
        <f t="shared" si="80"/>
        <v/>
      </c>
      <c r="EQ49" s="32"/>
      <c r="ER49" s="120"/>
      <c r="ES49" s="62" t="str">
        <f t="shared" si="26"/>
        <v/>
      </c>
      <c r="ET49" s="62" t="str">
        <f t="shared" si="81"/>
        <v/>
      </c>
      <c r="EU49" s="65" t="str">
        <f t="shared" si="148"/>
        <v/>
      </c>
      <c r="EV49" s="68" t="str">
        <f t="shared" si="82"/>
        <v/>
      </c>
      <c r="EW49" s="32"/>
      <c r="EX49" s="120"/>
      <c r="EY49" s="62" t="str">
        <f t="shared" si="27"/>
        <v/>
      </c>
      <c r="EZ49" s="62" t="str">
        <f t="shared" si="83"/>
        <v/>
      </c>
      <c r="FA49" s="65" t="str">
        <f t="shared" si="149"/>
        <v/>
      </c>
      <c r="FB49" s="68" t="str">
        <f t="shared" si="84"/>
        <v/>
      </c>
      <c r="FC49" s="32"/>
      <c r="FD49" s="120"/>
      <c r="FE49" s="62" t="str">
        <f t="shared" si="28"/>
        <v/>
      </c>
      <c r="FF49" s="62" t="str">
        <f t="shared" si="85"/>
        <v/>
      </c>
      <c r="FG49" s="65" t="str">
        <f t="shared" si="150"/>
        <v/>
      </c>
      <c r="FH49" s="68" t="str">
        <f t="shared" si="86"/>
        <v/>
      </c>
      <c r="FI49" s="32"/>
      <c r="FJ49" s="120"/>
      <c r="FK49" s="62" t="str">
        <f t="shared" si="29"/>
        <v/>
      </c>
      <c r="FL49" s="62" t="str">
        <f t="shared" si="87"/>
        <v/>
      </c>
      <c r="FM49" s="65" t="str">
        <f t="shared" si="151"/>
        <v/>
      </c>
      <c r="FN49" s="68" t="str">
        <f t="shared" si="88"/>
        <v/>
      </c>
      <c r="FO49" s="32"/>
      <c r="FP49" s="120"/>
      <c r="FQ49" s="62" t="str">
        <f t="shared" si="30"/>
        <v/>
      </c>
      <c r="FR49" s="62" t="str">
        <f t="shared" si="89"/>
        <v/>
      </c>
      <c r="FS49" s="65" t="str">
        <f t="shared" si="152"/>
        <v/>
      </c>
      <c r="FT49" s="68" t="str">
        <f t="shared" si="90"/>
        <v/>
      </c>
      <c r="FU49" s="32"/>
      <c r="FV49" s="120"/>
      <c r="FW49" s="62" t="str">
        <f t="shared" si="31"/>
        <v/>
      </c>
      <c r="FX49" s="62" t="str">
        <f t="shared" si="91"/>
        <v/>
      </c>
      <c r="FY49" s="65" t="str">
        <f t="shared" si="153"/>
        <v/>
      </c>
      <c r="FZ49" s="68" t="str">
        <f t="shared" si="92"/>
        <v/>
      </c>
      <c r="GA49" s="32"/>
      <c r="GC49" s="7" t="str">
        <f t="shared" si="93"/>
        <v/>
      </c>
      <c r="GD49" s="7" t="str">
        <f t="shared" ca="1" si="32"/>
        <v/>
      </c>
      <c r="GT49" s="71" t="str">
        <f>IF(GT$9="", "", IF(AND(NOT('Personnel Details'!$N$11=""), $B49&gt;='Personnel Details'!$N$11), 'Personnel Details'!$O$11, IF(AND(NOT('Personnel Details'!$I$11=""), $B49&gt;='Personnel Details'!$I$11), 'Personnel Details'!$J$11, 'Personnel Details'!$E$11)))</f>
        <v/>
      </c>
      <c r="GU49" s="59" t="str">
        <f>IF(GT$9="", "", IF(AND(NOT('Personnel Details'!$N$11=""), $B49&gt;='Personnel Details'!$N$11), IF('Personnel Details'!$P$11="","", 'Personnel Details'!$P$11), IF(AND(NOT('Personnel Details'!$I$11=""), $B49&gt;='Personnel Details'!$I$11), IF('Personnel Details'!$K$11="", "", 'Personnel Details'!$K$11), IF('Personnel Details'!$F$11="", "", 'Personnel Details'!$F$11))))</f>
        <v/>
      </c>
      <c r="GV49" s="74" t="str">
        <f>IF(GT$9="", "", IF(AND(NOT('Personnel Details'!$N$11=""), $B49&gt;='Personnel Details'!$N$11), 'Personnel Details'!$Q$11, IF(AND(NOT('Personnel Details'!$I$11=""), $B49&gt;='Personnel Details'!$I$11), 'Personnel Details'!$L$11, 'Personnel Details'!$G$11)))</f>
        <v/>
      </c>
      <c r="GW49" s="59" t="str">
        <f t="shared" si="94"/>
        <v/>
      </c>
      <c r="GX49" s="53"/>
      <c r="GZ49" s="78" t="str">
        <f>IF(GZ$9="", "", IF(AND(NOT('Personnel Details'!$N$12=""), $B49&gt;='Personnel Details'!$N$12), 'Personnel Details'!$O$12, IF(AND(NOT('Personnel Details'!$I$12=""), $B49&gt;='Personnel Details'!$I$12), 'Personnel Details'!$J$12, 'Personnel Details'!$E$12)))</f>
        <v/>
      </c>
      <c r="HA49" s="59" t="str">
        <f>IF(GZ$9="", "", IF(AND(NOT('Personnel Details'!$N$12=""), $B49&gt;='Personnel Details'!$N$12), IF('Personnel Details'!$P$12="","", 'Personnel Details'!$P$12), IF(AND(NOT('Personnel Details'!$I$12=""), $B49&gt;='Personnel Details'!$I$12), IF('Personnel Details'!$K$12="", "", 'Personnel Details'!$K$12), IF('Personnel Details'!$F$12="", "", 'Personnel Details'!$F$12))))</f>
        <v/>
      </c>
      <c r="HB49" s="79" t="str">
        <f>IF(GZ$9="", "", IF(AND(NOT('Personnel Details'!$N$12=""), $B49&gt;='Personnel Details'!$N$12), 'Personnel Details'!$Q$12, IF(AND(NOT('Personnel Details'!$I$12=""), $B49&gt;='Personnel Details'!$I$12), 'Personnel Details'!$L$12, 'Personnel Details'!$G$12)))</f>
        <v/>
      </c>
      <c r="HC49" s="59" t="str">
        <f t="shared" si="95"/>
        <v/>
      </c>
      <c r="HD49" s="53"/>
      <c r="HF49" s="78" t="str">
        <f>IF(HF$9="", "", IF(AND(NOT('Personnel Details'!$N$13=""), $B49&gt;='Personnel Details'!$N$13), 'Personnel Details'!$O$13, IF(AND(NOT('Personnel Details'!$I$13=""), $B49&gt;='Personnel Details'!$I$13), 'Personnel Details'!$J$13, 'Personnel Details'!$E$13)))</f>
        <v/>
      </c>
      <c r="HG49" s="59" t="str">
        <f>IF(HF$9="", "", IF(AND(NOT('Personnel Details'!$N$13=""), $B49&gt;='Personnel Details'!$N$13), IF('Personnel Details'!$P$13="","", 'Personnel Details'!$P$13), IF(AND(NOT('Personnel Details'!$I$13=""), $B49&gt;='Personnel Details'!$I$13), IF('Personnel Details'!$K$13="", "", 'Personnel Details'!$K$13), IF('Personnel Details'!$F$13="", "", 'Personnel Details'!$F$13))))</f>
        <v/>
      </c>
      <c r="HH49" s="79" t="str">
        <f>IF(HF$9="", "", IF(AND(NOT('Personnel Details'!$N$13=""), $B49&gt;='Personnel Details'!$N$13), 'Personnel Details'!$Q$13, IF(AND(NOT('Personnel Details'!$I$13=""), $B49&gt;='Personnel Details'!$I$13), 'Personnel Details'!$L$13, 'Personnel Details'!$G$13)))</f>
        <v/>
      </c>
      <c r="HI49" s="59" t="str">
        <f t="shared" si="96"/>
        <v/>
      </c>
      <c r="HJ49" s="53"/>
      <c r="HL49" s="78" t="str">
        <f>IF(HL$9="", "", IF(AND(NOT('Personnel Details'!$N$14=""), $B49&gt;='Personnel Details'!$N$14), 'Personnel Details'!$O$14, IF(AND(NOT('Personnel Details'!$I$14=""), $B49&gt;='Personnel Details'!$I$14), 'Personnel Details'!$J$14, 'Personnel Details'!$E$14)))</f>
        <v/>
      </c>
      <c r="HM49" s="59" t="str">
        <f>IF(HL$9="", "", IF(AND(NOT('Personnel Details'!$N$14=""), $B49&gt;='Personnel Details'!$N$14), IF('Personnel Details'!$P$14="","", 'Personnel Details'!$P$14), IF(AND(NOT('Personnel Details'!$I$14=""), $B49&gt;='Personnel Details'!$I$14), IF('Personnel Details'!$K$14="", "", 'Personnel Details'!$K$14), IF('Personnel Details'!$F$14="", "", 'Personnel Details'!$F$14))))</f>
        <v/>
      </c>
      <c r="HN49" s="79" t="str">
        <f>IF(HL$9="", "", IF(AND(NOT('Personnel Details'!$N$14=""), $B49&gt;='Personnel Details'!$N$14), 'Personnel Details'!$Q$14, IF(AND(NOT('Personnel Details'!$I$14=""), $B49&gt;='Personnel Details'!$I$14), 'Personnel Details'!$L$14, 'Personnel Details'!$G$14)))</f>
        <v/>
      </c>
      <c r="HO49" s="59" t="str">
        <f t="shared" si="97"/>
        <v/>
      </c>
      <c r="HP49" s="53"/>
      <c r="HR49" s="78" t="str">
        <f>IF(HR$9="", "", IF(AND(NOT('Personnel Details'!$N$15=""), $B49&gt;='Personnel Details'!$N$15), 'Personnel Details'!$O$15, IF(AND(NOT('Personnel Details'!$I$15=""), $B49&gt;='Personnel Details'!$I$15), 'Personnel Details'!$J$15, 'Personnel Details'!$E$15)))</f>
        <v/>
      </c>
      <c r="HS49" s="59" t="str">
        <f>IF(HR$9="", "", IF(AND(NOT('Personnel Details'!$N$15=""), $B49&gt;='Personnel Details'!$N$15), IF('Personnel Details'!$P$15="","", 'Personnel Details'!$P$15), IF(AND(NOT('Personnel Details'!$I$15=""), $B49&gt;='Personnel Details'!$I$15), IF('Personnel Details'!$K$15="", "", 'Personnel Details'!$K$15), IF('Personnel Details'!$F$15="", "", 'Personnel Details'!$F$15))))</f>
        <v/>
      </c>
      <c r="HT49" s="79" t="str">
        <f>IF(HR$9="", "", IF(AND(NOT('Personnel Details'!$N$15=""), $B49&gt;='Personnel Details'!$N$15), 'Personnel Details'!$Q$15, IF(AND(NOT('Personnel Details'!$I$15=""), $B49&gt;='Personnel Details'!$I$15), 'Personnel Details'!$L$15, 'Personnel Details'!$G$15)))</f>
        <v/>
      </c>
      <c r="HU49" s="59" t="str">
        <f t="shared" si="98"/>
        <v/>
      </c>
      <c r="HV49" s="53"/>
      <c r="HX49" s="78" t="str">
        <f>IF(HX$9="", "", IF(AND(NOT('Personnel Details'!$N$16=""), $B49&gt;='Personnel Details'!$N$16), 'Personnel Details'!$O$16, IF(AND(NOT('Personnel Details'!$I$16=""), $B49&gt;='Personnel Details'!$I$16), 'Personnel Details'!$J$16, 'Personnel Details'!$E$16)))</f>
        <v/>
      </c>
      <c r="HY49" s="59" t="str">
        <f>IF(HX$9="", "", IF(AND(NOT('Personnel Details'!$N$16=""), $B49&gt;='Personnel Details'!$N$16), IF('Personnel Details'!$P$16="","", 'Personnel Details'!$P$16), IF(AND(NOT('Personnel Details'!$I$16=""), $B49&gt;='Personnel Details'!$I$16), IF('Personnel Details'!$K$16="", "", 'Personnel Details'!$K$16), IF('Personnel Details'!$F$16="", "", 'Personnel Details'!$F$16))))</f>
        <v/>
      </c>
      <c r="HZ49" s="79" t="str">
        <f>IF(HX$9="", "", IF(AND(NOT('Personnel Details'!$N$16=""), $B49&gt;='Personnel Details'!$N$16), 'Personnel Details'!$Q$16, IF(AND(NOT('Personnel Details'!$I$16=""), $B49&gt;='Personnel Details'!$I$16), 'Personnel Details'!$L$16, 'Personnel Details'!$G$16)))</f>
        <v/>
      </c>
      <c r="IA49" s="59" t="str">
        <f t="shared" si="99"/>
        <v/>
      </c>
      <c r="IB49" s="53"/>
      <c r="ID49" s="78" t="str">
        <f>IF(ID$9="", "", IF(AND(NOT('Personnel Details'!$N$17=""), $B49&gt;='Personnel Details'!$N$17), 'Personnel Details'!$O$17, IF(AND(NOT('Personnel Details'!$I$17=""), $B49&gt;='Personnel Details'!$I$17), 'Personnel Details'!$J$17, 'Personnel Details'!$E$17)))</f>
        <v/>
      </c>
      <c r="IE49" s="59" t="str">
        <f>IF(ID$9="", "", IF(AND(NOT('Personnel Details'!$N$17=""), $B49&gt;='Personnel Details'!$N$17), IF('Personnel Details'!$P$17="","", 'Personnel Details'!$P$17), IF(AND(NOT('Personnel Details'!$I$17=""), $B49&gt;='Personnel Details'!$I$17), IF('Personnel Details'!$K$17="", "", 'Personnel Details'!$K$17), IF('Personnel Details'!$F$17="", "", 'Personnel Details'!$F$17))))</f>
        <v/>
      </c>
      <c r="IF49" s="79" t="str">
        <f>IF(ID$9="", "", IF(AND(NOT('Personnel Details'!$N$17=""), $B49&gt;='Personnel Details'!$N$17), 'Personnel Details'!$Q$17, IF(AND(NOT('Personnel Details'!$I$17=""), $B49&gt;='Personnel Details'!$I$17), 'Personnel Details'!$L$17, 'Personnel Details'!$G$17)))</f>
        <v/>
      </c>
      <c r="IG49" s="59" t="str">
        <f t="shared" si="100"/>
        <v/>
      </c>
      <c r="IH49" s="53"/>
      <c r="IJ49" s="78" t="str">
        <f>IF(IJ$9="", "", IF(AND(NOT('Personnel Details'!$N$18=""), $B49&gt;='Personnel Details'!$N$18), 'Personnel Details'!$O$18, IF(AND(NOT('Personnel Details'!$I$18=""), $B49&gt;='Personnel Details'!$I$18), 'Personnel Details'!$J$18, 'Personnel Details'!$E$18)))</f>
        <v/>
      </c>
      <c r="IK49" s="59" t="str">
        <f>IF(IJ$9="", "", IF(AND(NOT('Personnel Details'!$N$18=""), $B49&gt;='Personnel Details'!$N$18), IF('Personnel Details'!$P$18="","", 'Personnel Details'!$P$18), IF(AND(NOT('Personnel Details'!$I$18=""), $B49&gt;='Personnel Details'!$I$18), IF('Personnel Details'!$K$18="", "", 'Personnel Details'!$K$18), IF('Personnel Details'!$F$18="", "", 'Personnel Details'!$F$18))))</f>
        <v/>
      </c>
      <c r="IL49" s="79" t="str">
        <f>IF(IJ$9="", "", IF(AND(NOT('Personnel Details'!$N$18=""), $B49&gt;='Personnel Details'!$N$18), 'Personnel Details'!$Q$18, IF(AND(NOT('Personnel Details'!$I$18=""), $B49&gt;='Personnel Details'!$I$18), 'Personnel Details'!$L$18, 'Personnel Details'!$G$18)))</f>
        <v/>
      </c>
      <c r="IM49" s="59" t="str">
        <f t="shared" si="101"/>
        <v/>
      </c>
      <c r="IN49" s="53"/>
      <c r="IP49" s="78" t="str">
        <f>IF(IP$9="", "", IF(AND(NOT('Personnel Details'!$N$19=""), $B49&gt;='Personnel Details'!$N$19), 'Personnel Details'!$O$19, IF(AND(NOT('Personnel Details'!$I$19=""), $B49&gt;='Personnel Details'!$I$19), 'Personnel Details'!$J$19, 'Personnel Details'!$E$19)))</f>
        <v/>
      </c>
      <c r="IQ49" s="59" t="str">
        <f>IF(IP$9="", "", IF(AND(NOT('Personnel Details'!$N$19=""), $B49&gt;='Personnel Details'!$N$19), IF('Personnel Details'!$P$19="","", 'Personnel Details'!$P$19), IF(AND(NOT('Personnel Details'!$I$19=""), $B49&gt;='Personnel Details'!$I$19), IF('Personnel Details'!$K$19="", "", 'Personnel Details'!$K$19), IF('Personnel Details'!$F$19="", "", 'Personnel Details'!$F$19))))</f>
        <v/>
      </c>
      <c r="IR49" s="79" t="str">
        <f>IF(IP$9="", "", IF(AND(NOT('Personnel Details'!$N$19=""), $B49&gt;='Personnel Details'!$N$19), 'Personnel Details'!$Q$19, IF(AND(NOT('Personnel Details'!$I$19=""), $B49&gt;='Personnel Details'!$I$19), 'Personnel Details'!$L$19, 'Personnel Details'!$G$19)))</f>
        <v/>
      </c>
      <c r="IS49" s="59" t="str">
        <f t="shared" si="102"/>
        <v/>
      </c>
      <c r="IT49" s="53"/>
      <c r="IV49" s="78" t="str">
        <f>IF(IV$9="", "", IF(AND(NOT('Personnel Details'!$N$20=""), $B49&gt;='Personnel Details'!$N$20), 'Personnel Details'!$O$20, IF(AND(NOT('Personnel Details'!$I$20=""), $B49&gt;='Personnel Details'!$I$20), 'Personnel Details'!$J$20, 'Personnel Details'!$E$20)))</f>
        <v/>
      </c>
      <c r="IW49" s="59" t="str">
        <f>IF(IV$9="", "", IF(AND(NOT('Personnel Details'!$N$20=""), $B49&gt;='Personnel Details'!$N$20), IF('Personnel Details'!$P$20="","", 'Personnel Details'!$P$20), IF(AND(NOT('Personnel Details'!$I$20=""), $B49&gt;='Personnel Details'!$I$20), IF('Personnel Details'!$K$20="", "", 'Personnel Details'!$K$20), IF('Personnel Details'!$F$20="", "", 'Personnel Details'!$F$20))))</f>
        <v/>
      </c>
      <c r="IX49" s="79" t="str">
        <f>IF(IV$9="", "", IF(AND(NOT('Personnel Details'!$N$20=""), $B49&gt;='Personnel Details'!$N$20), 'Personnel Details'!$Q$20, IF(AND(NOT('Personnel Details'!$I$20=""), $B49&gt;='Personnel Details'!$I$20), 'Personnel Details'!$L$20, 'Personnel Details'!$G$20)))</f>
        <v/>
      </c>
      <c r="IY49" s="59" t="str">
        <f t="shared" si="103"/>
        <v/>
      </c>
      <c r="IZ49" s="53"/>
      <c r="JB49" s="78" t="str">
        <f>IF(JB$9="", "", IF(AND(NOT('Personnel Details'!$N$21=""), $B49&gt;='Personnel Details'!$N$21), 'Personnel Details'!$O$21, IF(AND(NOT('Personnel Details'!$I$21=""), $B49&gt;='Personnel Details'!$I$21), 'Personnel Details'!$J$21, 'Personnel Details'!$E$21)))</f>
        <v/>
      </c>
      <c r="JC49" s="59" t="str">
        <f>IF(JB$9="", "", IF(AND(NOT('Personnel Details'!$N$21=""), $B49&gt;='Personnel Details'!$N$21), IF('Personnel Details'!$P$21="","", 'Personnel Details'!$P$21), IF(AND(NOT('Personnel Details'!$I$21=""), $B49&gt;='Personnel Details'!$I$21), IF('Personnel Details'!$K$21="", "", 'Personnel Details'!$K$21), IF('Personnel Details'!$F$21="", "", 'Personnel Details'!$F$21))))</f>
        <v/>
      </c>
      <c r="JD49" s="79" t="str">
        <f>IF(JB$9="", "", IF(AND(NOT('Personnel Details'!$N$21=""), $B49&gt;='Personnel Details'!$N$21), 'Personnel Details'!$Q$21, IF(AND(NOT('Personnel Details'!$I$21=""), $B49&gt;='Personnel Details'!$I$21), 'Personnel Details'!$L$21, 'Personnel Details'!$G$21)))</f>
        <v/>
      </c>
      <c r="JE49" s="59" t="str">
        <f t="shared" si="104"/>
        <v/>
      </c>
      <c r="JF49" s="53"/>
      <c r="JH49" s="78" t="str">
        <f>IF(JH$9="", "", IF(AND(NOT('Personnel Details'!$N$22=""), $B49&gt;='Personnel Details'!$N$22), 'Personnel Details'!$O$22, IF(AND(NOT('Personnel Details'!$I$22=""), $B49&gt;='Personnel Details'!$I$22), 'Personnel Details'!$J$22, 'Personnel Details'!$E$22)))</f>
        <v/>
      </c>
      <c r="JI49" s="59" t="str">
        <f>IF(JH$9="", "", IF(AND(NOT('Personnel Details'!$N$22=""), $B49&gt;='Personnel Details'!$N$22), IF('Personnel Details'!$P$22="","", 'Personnel Details'!$P$22), IF(AND(NOT('Personnel Details'!$I$22=""), $B49&gt;='Personnel Details'!$I$22), IF('Personnel Details'!$K$22="", "", 'Personnel Details'!$K$22), IF('Personnel Details'!$F$22="", "", 'Personnel Details'!$F$22))))</f>
        <v/>
      </c>
      <c r="JJ49" s="79" t="str">
        <f>IF(JH$9="", "", IF(AND(NOT('Personnel Details'!$N$22=""), $B49&gt;='Personnel Details'!$N$22), 'Personnel Details'!$Q$22, IF(AND(NOT('Personnel Details'!$I$22=""), $B49&gt;='Personnel Details'!$I$22), 'Personnel Details'!$L$22, 'Personnel Details'!$G$22)))</f>
        <v/>
      </c>
      <c r="JK49" s="59" t="str">
        <f t="shared" si="105"/>
        <v/>
      </c>
      <c r="JL49" s="53"/>
      <c r="JN49" s="78" t="str">
        <f>IF(JN$9="", "", IF(AND(NOT('Personnel Details'!$N$23=""), $B49&gt;='Personnel Details'!$N$23), 'Personnel Details'!$O$23, IF(AND(NOT('Personnel Details'!$I$23=""), $B49&gt;='Personnel Details'!$I$23), 'Personnel Details'!$J$23, 'Personnel Details'!$E$23)))</f>
        <v/>
      </c>
      <c r="JO49" s="59" t="str">
        <f>IF(JN$9="", "", IF(AND(NOT('Personnel Details'!$N$23=""), $B49&gt;='Personnel Details'!$N$23), IF('Personnel Details'!$P$23="","", 'Personnel Details'!$P$23), IF(AND(NOT('Personnel Details'!$I$23=""), $B49&gt;='Personnel Details'!$I$23), IF('Personnel Details'!$K$23="", "", 'Personnel Details'!$K$23), IF('Personnel Details'!$F$23="", "", 'Personnel Details'!$F$23))))</f>
        <v/>
      </c>
      <c r="JP49" s="79" t="str">
        <f>IF(JN$9="", "", IF(AND(NOT('Personnel Details'!$N$23=""), $B49&gt;='Personnel Details'!$N$23), 'Personnel Details'!$Q$23, IF(AND(NOT('Personnel Details'!$I$23=""), $B49&gt;='Personnel Details'!$I$23), 'Personnel Details'!$L$23, 'Personnel Details'!$G$23)))</f>
        <v/>
      </c>
      <c r="JQ49" s="59" t="str">
        <f t="shared" si="106"/>
        <v/>
      </c>
      <c r="JR49" s="53"/>
      <c r="JT49" s="78" t="str">
        <f>IF(JT$9="", "", IF(AND(NOT('Personnel Details'!$N$24=""), $B49&gt;='Personnel Details'!$N$24), 'Personnel Details'!$O$24, IF(AND(NOT('Personnel Details'!$I$24=""), $B49&gt;='Personnel Details'!$I$24), 'Personnel Details'!$J$24, 'Personnel Details'!$E$24)))</f>
        <v/>
      </c>
      <c r="JU49" s="59" t="str">
        <f>IF(JT$9="", "", IF(AND(NOT('Personnel Details'!$N$24=""), $B49&gt;='Personnel Details'!$N$24), IF('Personnel Details'!$P$24="","", 'Personnel Details'!$P$24), IF(AND(NOT('Personnel Details'!$I$24=""), $B49&gt;='Personnel Details'!$I$24), IF('Personnel Details'!$K$24="", "", 'Personnel Details'!$K$24), IF('Personnel Details'!$F$24="", "", 'Personnel Details'!$F$24))))</f>
        <v/>
      </c>
      <c r="JV49" s="79" t="str">
        <f>IF(JT$9="", "", IF(AND(NOT('Personnel Details'!$N$24=""), $B49&gt;='Personnel Details'!$N$24), 'Personnel Details'!$Q$24, IF(AND(NOT('Personnel Details'!$I$24=""), $B49&gt;='Personnel Details'!$I$24), 'Personnel Details'!$L$24, 'Personnel Details'!$G$24)))</f>
        <v/>
      </c>
      <c r="JW49" s="59" t="str">
        <f t="shared" si="107"/>
        <v/>
      </c>
      <c r="JX49" s="53"/>
      <c r="JZ49" s="78" t="str">
        <f>IF(JZ$9="", "", IF(AND(NOT('Personnel Details'!$N$25=""), $B49&gt;='Personnel Details'!$N$25), 'Personnel Details'!$O$25, IF(AND(NOT('Personnel Details'!$I$25=""), $B49&gt;='Personnel Details'!$I$25), 'Personnel Details'!$J$25, 'Personnel Details'!$E$25)))</f>
        <v/>
      </c>
      <c r="KA49" s="59" t="str">
        <f>IF(JZ$9="", "", IF(AND(NOT('Personnel Details'!$N$25=""), $B49&gt;='Personnel Details'!$N$25), IF('Personnel Details'!$P$25="","", 'Personnel Details'!$P$25), IF(AND(NOT('Personnel Details'!$I$25=""), $B49&gt;='Personnel Details'!$I$25), IF('Personnel Details'!$K$25="", "", 'Personnel Details'!$K$25), IF('Personnel Details'!$F$25="", "", 'Personnel Details'!$F$25))))</f>
        <v/>
      </c>
      <c r="KB49" s="79" t="str">
        <f>IF(JZ$9="", "", IF(AND(NOT('Personnel Details'!$N$25=""), $B49&gt;='Personnel Details'!$N$25), 'Personnel Details'!$Q$25, IF(AND(NOT('Personnel Details'!$I$25=""), $B49&gt;='Personnel Details'!$I$25), 'Personnel Details'!$L$25, 'Personnel Details'!$G$25)))</f>
        <v/>
      </c>
      <c r="KC49" s="59" t="str">
        <f t="shared" si="108"/>
        <v/>
      </c>
      <c r="KD49" s="53"/>
      <c r="KF49" s="78" t="str">
        <f>IF(KF$9="", "", IF(AND(NOT('Personnel Details'!$N$26=""), $B49&gt;='Personnel Details'!$N$26), 'Personnel Details'!$O$26, IF(AND(NOT('Personnel Details'!$I$26=""), $B49&gt;='Personnel Details'!$I$26), 'Personnel Details'!$J$26, 'Personnel Details'!$E$26)))</f>
        <v/>
      </c>
      <c r="KG49" s="59" t="str">
        <f>IF(KF$9="", "", IF(AND(NOT('Personnel Details'!$N$26=""), $B49&gt;='Personnel Details'!$N$26), IF('Personnel Details'!$P$26="","", 'Personnel Details'!$P$26), IF(AND(NOT('Personnel Details'!$I$26=""), $B49&gt;='Personnel Details'!$I$26), IF('Personnel Details'!$K$26="", "", 'Personnel Details'!$K$26), IF('Personnel Details'!$F$26="", "", 'Personnel Details'!$F$26))))</f>
        <v/>
      </c>
      <c r="KH49" s="79" t="str">
        <f>IF(KF$9="", "", IF(AND(NOT('Personnel Details'!$N$26=""), $B49&gt;='Personnel Details'!$N$26), 'Personnel Details'!$Q$26, IF(AND(NOT('Personnel Details'!$I$26=""), $B49&gt;='Personnel Details'!$I$26), 'Personnel Details'!$L$26, 'Personnel Details'!$G$26)))</f>
        <v/>
      </c>
      <c r="KI49" s="59" t="str">
        <f t="shared" si="109"/>
        <v/>
      </c>
      <c r="KJ49" s="53"/>
      <c r="KL49" s="78" t="str">
        <f>IF(KL$9="", "", IF(AND(NOT('Personnel Details'!$N$27=""), $B49&gt;='Personnel Details'!$N$27), 'Personnel Details'!$O$27, IF(AND(NOT('Personnel Details'!$I$27=""), $B49&gt;='Personnel Details'!$I$27), 'Personnel Details'!$J$27, 'Personnel Details'!$E$27)))</f>
        <v/>
      </c>
      <c r="KM49" s="59" t="str">
        <f>IF(KL$9="", "", IF(AND(NOT('Personnel Details'!$N$27=""), $B49&gt;='Personnel Details'!$N$27), IF('Personnel Details'!$P$27="","", 'Personnel Details'!$P$27), IF(AND(NOT('Personnel Details'!$I$27=""), $B49&gt;='Personnel Details'!$I$27), IF('Personnel Details'!$K$27="", "", 'Personnel Details'!$K$27), IF('Personnel Details'!$F$27="", "", 'Personnel Details'!$F$27))))</f>
        <v/>
      </c>
      <c r="KN49" s="79" t="str">
        <f>IF(KL$9="", "", IF(AND(NOT('Personnel Details'!$N$27=""), $B49&gt;='Personnel Details'!$N$27), 'Personnel Details'!$Q$27, IF(AND(NOT('Personnel Details'!$I$27=""), $B49&gt;='Personnel Details'!$I$27), 'Personnel Details'!$L$27, 'Personnel Details'!$G$27)))</f>
        <v/>
      </c>
      <c r="KO49" s="59" t="str">
        <f t="shared" si="110"/>
        <v/>
      </c>
      <c r="KP49" s="53"/>
      <c r="KR49" s="78" t="str">
        <f>IF(KR$9="", "", IF(AND(NOT('Personnel Details'!$N$28=""), $B49&gt;='Personnel Details'!$N$28), 'Personnel Details'!$O$28, IF(AND(NOT('Personnel Details'!$I$28=""), $B49&gt;='Personnel Details'!$I$28), 'Personnel Details'!$J$28, 'Personnel Details'!$E$28)))</f>
        <v/>
      </c>
      <c r="KS49" s="59" t="str">
        <f>IF(KR$9="", "", IF(AND(NOT('Personnel Details'!$N$28=""), $B49&gt;='Personnel Details'!$N$28), IF('Personnel Details'!$P$28="","", 'Personnel Details'!$P$28), IF(AND(NOT('Personnel Details'!$I$28=""), $B49&gt;='Personnel Details'!$I$28), IF('Personnel Details'!$K$28="", "", 'Personnel Details'!$K$28), IF('Personnel Details'!$F$28="", "", 'Personnel Details'!$F$28))))</f>
        <v/>
      </c>
      <c r="KT49" s="79" t="str">
        <f>IF(KR$9="", "", IF(AND(NOT('Personnel Details'!$N$28=""), $B49&gt;='Personnel Details'!$N$28), 'Personnel Details'!$Q$28, IF(AND(NOT('Personnel Details'!$I$28=""), $B49&gt;='Personnel Details'!$I$28), 'Personnel Details'!$L$28, 'Personnel Details'!$G$28)))</f>
        <v/>
      </c>
      <c r="KU49" s="59" t="str">
        <f t="shared" si="111"/>
        <v/>
      </c>
      <c r="KV49" s="53"/>
      <c r="KX49" s="78" t="str">
        <f>IF(KX$9="", "", IF(AND(NOT('Personnel Details'!$N$29=""), $B49&gt;='Personnel Details'!$N$29), 'Personnel Details'!$O$29, IF(AND(NOT('Personnel Details'!$I$29=""), $B49&gt;='Personnel Details'!$I$29), 'Personnel Details'!$J$29, 'Personnel Details'!$E$29)))</f>
        <v/>
      </c>
      <c r="KY49" s="59" t="str">
        <f>IF(KX$9="", "", IF(AND(NOT('Personnel Details'!$N$29=""), $B49&gt;='Personnel Details'!$N$29), IF('Personnel Details'!$P$29="","", 'Personnel Details'!$P$29), IF(AND(NOT('Personnel Details'!$I$29=""), $B49&gt;='Personnel Details'!$I$29), IF('Personnel Details'!$K$29="", "", 'Personnel Details'!$K$29), IF('Personnel Details'!$F$29="", "", 'Personnel Details'!$F$29))))</f>
        <v/>
      </c>
      <c r="KZ49" s="79" t="str">
        <f>IF(KX$9="", "", IF(AND(NOT('Personnel Details'!$N$29=""), $B49&gt;='Personnel Details'!$N$29), 'Personnel Details'!$Q$29, IF(AND(NOT('Personnel Details'!$I$29=""), $B49&gt;='Personnel Details'!$I$29), 'Personnel Details'!$L$29, 'Personnel Details'!$G$29)))</f>
        <v/>
      </c>
      <c r="LA49" s="59" t="str">
        <f t="shared" si="112"/>
        <v/>
      </c>
      <c r="LB49" s="53"/>
      <c r="LD49" s="78" t="str">
        <f>IF(LD$9="", "", IF(AND(NOT('Personnel Details'!$N$30=""), $B49&gt;='Personnel Details'!$N$30), 'Personnel Details'!$O$30, IF(AND(NOT('Personnel Details'!$I$30=""), $B49&gt;='Personnel Details'!$I$30), 'Personnel Details'!$J$30, 'Personnel Details'!$E$30)))</f>
        <v/>
      </c>
      <c r="LE49" s="59" t="str">
        <f>IF(LD$9="", "", IF(AND(NOT('Personnel Details'!$N$30=""), $B49&gt;='Personnel Details'!$N$30), IF('Personnel Details'!$P$30="","", 'Personnel Details'!$P$30), IF(AND(NOT('Personnel Details'!$I$30=""), $B49&gt;='Personnel Details'!$I$30), IF('Personnel Details'!$K$30="", "", 'Personnel Details'!$K$30), IF('Personnel Details'!$F$30="", "", 'Personnel Details'!$F$30))))</f>
        <v/>
      </c>
      <c r="LF49" s="79" t="str">
        <f>IF(LD$9="", "", IF(AND(NOT('Personnel Details'!$N$30=""), $B49&gt;='Personnel Details'!$N$30), 'Personnel Details'!$Q$30, IF(AND(NOT('Personnel Details'!$I$30=""), $B49&gt;='Personnel Details'!$I$30), 'Personnel Details'!$L$30, 'Personnel Details'!$G$30)))</f>
        <v/>
      </c>
      <c r="LG49" s="59" t="str">
        <f t="shared" si="113"/>
        <v/>
      </c>
      <c r="LH49" s="53"/>
      <c r="LJ49" s="78" t="str">
        <f>IF(LJ$9="", "", IF(AND(NOT('Personnel Details'!$N$31=""), $B49&gt;='Personnel Details'!$N$31), 'Personnel Details'!$O$31, IF(AND(NOT('Personnel Details'!$I$31=""), $B49&gt;='Personnel Details'!$I$31), 'Personnel Details'!$J$31, 'Personnel Details'!$E$31)))</f>
        <v/>
      </c>
      <c r="LK49" s="59" t="str">
        <f>IF(LJ$9="", "", IF(AND(NOT('Personnel Details'!$N$31=""), $B49&gt;='Personnel Details'!$N$31), IF('Personnel Details'!$P$31="","", 'Personnel Details'!$P$31), IF(AND(NOT('Personnel Details'!$I$31=""), $B49&gt;='Personnel Details'!$I$31), IF('Personnel Details'!$K$31="", "", 'Personnel Details'!$K$31), IF('Personnel Details'!$F$31="", "", 'Personnel Details'!$F$31))))</f>
        <v/>
      </c>
      <c r="LL49" s="79" t="str">
        <f>IF(LJ$9="", "", IF(AND(NOT('Personnel Details'!$N$31=""), $B49&gt;='Personnel Details'!$N$31), 'Personnel Details'!$Q$31, IF(AND(NOT('Personnel Details'!$I$31=""), $B49&gt;='Personnel Details'!$I$31), 'Personnel Details'!$L$31, 'Personnel Details'!$G$31)))</f>
        <v/>
      </c>
      <c r="LM49" s="59" t="str">
        <f t="shared" si="114"/>
        <v/>
      </c>
      <c r="LN49" s="53"/>
      <c r="LP49" s="78" t="str">
        <f>IF(LP$9="", "", IF(AND(NOT('Personnel Details'!$N$32=""), $B49&gt;='Personnel Details'!$N$32), 'Personnel Details'!$O$32, IF(AND(NOT('Personnel Details'!$I$32=""), $B49&gt;='Personnel Details'!$I$32), 'Personnel Details'!$J$32, 'Personnel Details'!$E$32)))</f>
        <v/>
      </c>
      <c r="LQ49" s="59" t="str">
        <f>IF(LP$9="", "", IF(AND(NOT('Personnel Details'!$N$32=""), $B49&gt;='Personnel Details'!$N$32), IF('Personnel Details'!$P$32="","", 'Personnel Details'!$P$32), IF(AND(NOT('Personnel Details'!$I$32=""), $B49&gt;='Personnel Details'!$I$32), IF('Personnel Details'!$K$32="", "", 'Personnel Details'!$K$32), IF('Personnel Details'!$F$32="", "", 'Personnel Details'!$F$32))))</f>
        <v/>
      </c>
      <c r="LR49" s="79" t="str">
        <f>IF(LP$9="", "", IF(AND(NOT('Personnel Details'!$N$32=""), $B49&gt;='Personnel Details'!$N$32), 'Personnel Details'!$Q$32, IF(AND(NOT('Personnel Details'!$I$32=""), $B49&gt;='Personnel Details'!$I$32), 'Personnel Details'!$L$32, 'Personnel Details'!$G$32)))</f>
        <v/>
      </c>
      <c r="LS49" s="59" t="str">
        <f t="shared" si="115"/>
        <v/>
      </c>
      <c r="LT49" s="53"/>
      <c r="LV49" s="78" t="str">
        <f>IF(LV$9="", "", IF(AND(NOT('Personnel Details'!$N$33=""), $B49&gt;='Personnel Details'!$N$33), 'Personnel Details'!$O$33, IF(AND(NOT('Personnel Details'!$I$33=""), $B49&gt;='Personnel Details'!$I$33), 'Personnel Details'!$J$33, 'Personnel Details'!$E$33)))</f>
        <v/>
      </c>
      <c r="LW49" s="59" t="str">
        <f>IF(LV$9="", "", IF(AND(NOT('Personnel Details'!$N$33=""), $B49&gt;='Personnel Details'!$N$33), IF('Personnel Details'!$P$33="","", 'Personnel Details'!$P$33), IF(AND(NOT('Personnel Details'!$I$33=""), $B49&gt;='Personnel Details'!$I$33), IF('Personnel Details'!$K$33="", "", 'Personnel Details'!$K$33), IF('Personnel Details'!$F$33="", "", 'Personnel Details'!$F$33))))</f>
        <v/>
      </c>
      <c r="LX49" s="79" t="str">
        <f>IF(LV$9="", "", IF(AND(NOT('Personnel Details'!$N$33=""), $B49&gt;='Personnel Details'!$N$33), 'Personnel Details'!$Q$33, IF(AND(NOT('Personnel Details'!$I$33=""), $B49&gt;='Personnel Details'!$I$33), 'Personnel Details'!$L$33, 'Personnel Details'!$G$33)))</f>
        <v/>
      </c>
      <c r="LY49" s="59" t="str">
        <f t="shared" si="116"/>
        <v/>
      </c>
      <c r="LZ49" s="53"/>
      <c r="MB49" s="78" t="str">
        <f>IF(MB$9="", "", IF(AND(NOT('Personnel Details'!$N$34=""), $B49&gt;='Personnel Details'!$N$34), 'Personnel Details'!$O$34, IF(AND(NOT('Personnel Details'!$I$34=""), $B49&gt;='Personnel Details'!$I$34), 'Personnel Details'!$J$34, 'Personnel Details'!$E$34)))</f>
        <v/>
      </c>
      <c r="MC49" s="59" t="str">
        <f>IF(MB$9="", "", IF(AND(NOT('Personnel Details'!$N$34=""), $B49&gt;='Personnel Details'!$N$34), IF('Personnel Details'!$P$34="","", 'Personnel Details'!$P$34), IF(AND(NOT('Personnel Details'!$I$34=""), $B49&gt;='Personnel Details'!$I$34), IF('Personnel Details'!$K$34="", "", 'Personnel Details'!$K$34), IF('Personnel Details'!$F$34="", "", 'Personnel Details'!$F$34))))</f>
        <v/>
      </c>
      <c r="MD49" s="79" t="str">
        <f>IF(MB$9="", "", IF(AND(NOT('Personnel Details'!$N$34=""), $B49&gt;='Personnel Details'!$N$34), 'Personnel Details'!$Q$34, IF(AND(NOT('Personnel Details'!$I$34=""), $B49&gt;='Personnel Details'!$I$34), 'Personnel Details'!$L$34, 'Personnel Details'!$G$34)))</f>
        <v/>
      </c>
      <c r="ME49" s="59" t="str">
        <f t="shared" si="117"/>
        <v/>
      </c>
      <c r="MF49" s="53"/>
      <c r="MH49" s="78" t="str">
        <f>IF(MH$9="", "", IF(AND(NOT('Personnel Details'!$N$35=""), $B49&gt;='Personnel Details'!$N$35), 'Personnel Details'!$O$35, IF(AND(NOT('Personnel Details'!$I$35=""), $B49&gt;='Personnel Details'!$I$35), 'Personnel Details'!$J$35, 'Personnel Details'!$E$35)))</f>
        <v/>
      </c>
      <c r="MI49" s="59" t="str">
        <f>IF(MH$9="", "", IF(AND(NOT('Personnel Details'!$N$35=""), $B49&gt;='Personnel Details'!$N$35), IF('Personnel Details'!$P$35="","", 'Personnel Details'!$P$35), IF(AND(NOT('Personnel Details'!$I$35=""), $B49&gt;='Personnel Details'!$I$35), IF('Personnel Details'!$K$35="", "", 'Personnel Details'!$K$35), IF('Personnel Details'!$F$35="", "", 'Personnel Details'!$F$35))))</f>
        <v/>
      </c>
      <c r="MJ49" s="79" t="str">
        <f>IF(MH$9="", "", IF(AND(NOT('Personnel Details'!$N$35=""), $B49&gt;='Personnel Details'!$N$35), 'Personnel Details'!$Q$35, IF(AND(NOT('Personnel Details'!$I$35=""), $B49&gt;='Personnel Details'!$I$35), 'Personnel Details'!$L$35, 'Personnel Details'!$G$35)))</f>
        <v/>
      </c>
      <c r="MK49" s="59" t="str">
        <f t="shared" si="118"/>
        <v/>
      </c>
      <c r="ML49" s="53"/>
      <c r="MN49" s="78" t="str">
        <f>IF(MN$9="", "", IF(AND(NOT('Personnel Details'!$N$36=""), $B49&gt;='Personnel Details'!$N$36), 'Personnel Details'!$O$36, IF(AND(NOT('Personnel Details'!$I$36=""), $B49&gt;='Personnel Details'!$I$36), 'Personnel Details'!$J$36, 'Personnel Details'!$E$36)))</f>
        <v/>
      </c>
      <c r="MO49" s="59" t="str">
        <f>IF(MN$9="", "", IF(AND(NOT('Personnel Details'!$N$36=""), $B49&gt;='Personnel Details'!$N$36), IF('Personnel Details'!$P$36="","", 'Personnel Details'!$P$36), IF(AND(NOT('Personnel Details'!$I$36=""), $B49&gt;='Personnel Details'!$I$36), IF('Personnel Details'!$K$36="", "", 'Personnel Details'!$K$36), IF('Personnel Details'!$F$36="", "", 'Personnel Details'!$F$36))))</f>
        <v/>
      </c>
      <c r="MP49" s="79" t="str">
        <f>IF(MN$9="", "", IF(AND(NOT('Personnel Details'!$N$36=""), $B49&gt;='Personnel Details'!$N$36), 'Personnel Details'!$Q$36, IF(AND(NOT('Personnel Details'!$I$36=""), $B49&gt;='Personnel Details'!$I$36), 'Personnel Details'!$L$36, 'Personnel Details'!$G$36)))</f>
        <v/>
      </c>
      <c r="MQ49" s="59" t="str">
        <f t="shared" si="119"/>
        <v/>
      </c>
      <c r="MR49" s="53"/>
      <c r="MT49" s="78" t="str">
        <f>IF(MT$9="", "", IF(AND(NOT('Personnel Details'!$N$37=""), $B49&gt;='Personnel Details'!$N$37), 'Personnel Details'!$O$37, IF(AND(NOT('Personnel Details'!$I$37=""), $B49&gt;='Personnel Details'!$I$37), 'Personnel Details'!$J$37, 'Personnel Details'!$E$37)))</f>
        <v/>
      </c>
      <c r="MU49" s="59" t="str">
        <f>IF(MT$9="", "", IF(AND(NOT('Personnel Details'!$N$37=""), $B49&gt;='Personnel Details'!$N$37), IF('Personnel Details'!$P$37="","", 'Personnel Details'!$P$37), IF(AND(NOT('Personnel Details'!$I$37=""), $B49&gt;='Personnel Details'!$I$37), IF('Personnel Details'!$K$37="", "", 'Personnel Details'!$K$37), IF('Personnel Details'!$F$37="", "", 'Personnel Details'!$F$37))))</f>
        <v/>
      </c>
      <c r="MV49" s="79" t="str">
        <f>IF(MT$9="", "", IF(AND(NOT('Personnel Details'!$N$37=""), $B49&gt;='Personnel Details'!$N$37), 'Personnel Details'!$Q$37, IF(AND(NOT('Personnel Details'!$I$37=""), $B49&gt;='Personnel Details'!$I$37), 'Personnel Details'!$L$37, 'Personnel Details'!$G$37)))</f>
        <v/>
      </c>
      <c r="MW49" s="59" t="str">
        <f t="shared" si="120"/>
        <v/>
      </c>
      <c r="MX49" s="53"/>
      <c r="MZ49" s="78" t="str">
        <f>IF(MZ$9="", "", IF(AND(NOT('Personnel Details'!$N$38=""), $B49&gt;='Personnel Details'!$N$38), 'Personnel Details'!$O$38, IF(AND(NOT('Personnel Details'!$I$38=""), $B49&gt;='Personnel Details'!$I$38), 'Personnel Details'!$J$38, 'Personnel Details'!$E$38)))</f>
        <v/>
      </c>
      <c r="NA49" s="59" t="str">
        <f>IF(MZ$9="", "", IF(AND(NOT('Personnel Details'!$N$38=""), $B49&gt;='Personnel Details'!$N$38), IF('Personnel Details'!$P$38="","", 'Personnel Details'!$P$38), IF(AND(NOT('Personnel Details'!$I$38=""), $B49&gt;='Personnel Details'!$I$38), IF('Personnel Details'!$K$38="", "", 'Personnel Details'!$K$38), IF('Personnel Details'!$F$38="", "", 'Personnel Details'!$F$38))))</f>
        <v/>
      </c>
      <c r="NB49" s="79" t="str">
        <f>IF(MZ$9="", "", IF(AND(NOT('Personnel Details'!$N$38=""), $B49&gt;='Personnel Details'!$N$38), 'Personnel Details'!$Q$38, IF(AND(NOT('Personnel Details'!$I$38=""), $B49&gt;='Personnel Details'!$I$38), 'Personnel Details'!$L$38, 'Personnel Details'!$G$38)))</f>
        <v/>
      </c>
      <c r="NC49" s="59" t="str">
        <f t="shared" si="121"/>
        <v/>
      </c>
      <c r="ND49" s="53"/>
      <c r="NF49" s="78" t="str">
        <f>IF(NF$9="", "", IF(AND(NOT('Personnel Details'!$N$39=""), $B49&gt;='Personnel Details'!$N$39), 'Personnel Details'!$O$39, IF(AND(NOT('Personnel Details'!$I$39=""), $B49&gt;='Personnel Details'!$I$39), 'Personnel Details'!$J$39, 'Personnel Details'!$E$39)))</f>
        <v/>
      </c>
      <c r="NG49" s="59" t="str">
        <f>IF(NF$9="", "", IF(AND(NOT('Personnel Details'!$N$39=""), $B49&gt;='Personnel Details'!$N$39), IF('Personnel Details'!$P$39="","", 'Personnel Details'!$P$39), IF(AND(NOT('Personnel Details'!$I$39=""), $B49&gt;='Personnel Details'!$I$39), IF('Personnel Details'!$K$39="", "", 'Personnel Details'!$K$39), IF('Personnel Details'!$F$39="", "", 'Personnel Details'!$F$39))))</f>
        <v/>
      </c>
      <c r="NH49" s="79" t="str">
        <f>IF(NF$9="", "", IF(AND(NOT('Personnel Details'!$N$39=""), $B49&gt;='Personnel Details'!$N$39), 'Personnel Details'!$Q$39, IF(AND(NOT('Personnel Details'!$I$39=""), $B49&gt;='Personnel Details'!$I$39), 'Personnel Details'!$L$39, 'Personnel Details'!$G$39)))</f>
        <v/>
      </c>
      <c r="NI49" s="59" t="str">
        <f t="shared" si="122"/>
        <v/>
      </c>
      <c r="NJ49" s="53"/>
      <c r="NL49" s="78" t="str">
        <f>IF(NL$9="", "", IF(AND(NOT('Personnel Details'!$N$40=""), $B49&gt;='Personnel Details'!$N$40), 'Personnel Details'!$O$40, IF(AND(NOT('Personnel Details'!$I$40=""), $B49&gt;='Personnel Details'!$I$40), 'Personnel Details'!$J$40, 'Personnel Details'!$E$40)))</f>
        <v/>
      </c>
      <c r="NM49" s="59" t="str">
        <f>IF(NL$9="", "", IF(AND(NOT('Personnel Details'!$N$40=""), $B49&gt;='Personnel Details'!$N$40), IF('Personnel Details'!$P$40="","", 'Personnel Details'!$P$40), IF(AND(NOT('Personnel Details'!$I$40=""), $B49&gt;='Personnel Details'!$I$40), IF('Personnel Details'!$K$40="", "", 'Personnel Details'!$K$40), IF('Personnel Details'!$F$40="", "", 'Personnel Details'!$F$40))))</f>
        <v/>
      </c>
      <c r="NN49" s="79" t="str">
        <f>IF(NL$9="", "", IF(AND(NOT('Personnel Details'!$N$40=""), $B49&gt;='Personnel Details'!$N$40), 'Personnel Details'!$Q$40, IF(AND(NOT('Personnel Details'!$I$40=""), $B49&gt;='Personnel Details'!$I$40), 'Personnel Details'!$L$40, 'Personnel Details'!$G$40)))</f>
        <v/>
      </c>
      <c r="NO49" s="59" t="str">
        <f t="shared" si="123"/>
        <v/>
      </c>
      <c r="NP49" s="53"/>
    </row>
    <row r="50" spans="1:380" x14ac:dyDescent="0.25">
      <c r="A50" s="32"/>
      <c r="B50" s="113" t="str">
        <f>IFERROR(IF(B49+1&gt;'Personnel Details'!$U$5, "", B49+1), "")</f>
        <v/>
      </c>
      <c r="C50" s="32"/>
      <c r="D50" s="120"/>
      <c r="E50" s="13" t="str">
        <f t="shared" si="2"/>
        <v/>
      </c>
      <c r="F50" s="13" t="str">
        <f t="shared" si="33"/>
        <v/>
      </c>
      <c r="G50" s="56" t="str">
        <f t="shared" si="124"/>
        <v/>
      </c>
      <c r="H50" s="16" t="str">
        <f t="shared" si="34"/>
        <v/>
      </c>
      <c r="I50" s="32"/>
      <c r="J50" s="120"/>
      <c r="K50" s="62" t="str">
        <f t="shared" si="3"/>
        <v/>
      </c>
      <c r="L50" s="62" t="str">
        <f t="shared" si="35"/>
        <v/>
      </c>
      <c r="M50" s="65" t="str">
        <f t="shared" si="125"/>
        <v/>
      </c>
      <c r="N50" s="68" t="str">
        <f t="shared" si="36"/>
        <v/>
      </c>
      <c r="O50" s="32"/>
      <c r="P50" s="120"/>
      <c r="Q50" s="62" t="str">
        <f t="shared" si="4"/>
        <v/>
      </c>
      <c r="R50" s="62" t="str">
        <f t="shared" si="37"/>
        <v/>
      </c>
      <c r="S50" s="65" t="str">
        <f t="shared" si="126"/>
        <v/>
      </c>
      <c r="T50" s="68" t="str">
        <f t="shared" si="38"/>
        <v/>
      </c>
      <c r="U50" s="32"/>
      <c r="V50" s="120"/>
      <c r="W50" s="62" t="str">
        <f t="shared" si="5"/>
        <v/>
      </c>
      <c r="X50" s="62" t="str">
        <f t="shared" si="39"/>
        <v/>
      </c>
      <c r="Y50" s="65" t="str">
        <f t="shared" si="127"/>
        <v/>
      </c>
      <c r="Z50" s="68" t="str">
        <f t="shared" si="40"/>
        <v/>
      </c>
      <c r="AA50" s="32"/>
      <c r="AB50" s="120"/>
      <c r="AC50" s="62" t="str">
        <f t="shared" si="6"/>
        <v/>
      </c>
      <c r="AD50" s="62" t="str">
        <f t="shared" si="41"/>
        <v/>
      </c>
      <c r="AE50" s="65" t="str">
        <f t="shared" si="128"/>
        <v/>
      </c>
      <c r="AF50" s="68" t="str">
        <f t="shared" si="42"/>
        <v/>
      </c>
      <c r="AG50" s="32"/>
      <c r="AH50" s="120"/>
      <c r="AI50" s="62" t="str">
        <f t="shared" si="7"/>
        <v/>
      </c>
      <c r="AJ50" s="62" t="str">
        <f t="shared" si="43"/>
        <v/>
      </c>
      <c r="AK50" s="65" t="str">
        <f t="shared" si="129"/>
        <v/>
      </c>
      <c r="AL50" s="68" t="str">
        <f t="shared" si="44"/>
        <v/>
      </c>
      <c r="AM50" s="32"/>
      <c r="AN50" s="120"/>
      <c r="AO50" s="62" t="str">
        <f t="shared" si="8"/>
        <v/>
      </c>
      <c r="AP50" s="62" t="str">
        <f t="shared" si="45"/>
        <v/>
      </c>
      <c r="AQ50" s="65" t="str">
        <f t="shared" si="130"/>
        <v/>
      </c>
      <c r="AR50" s="68" t="str">
        <f t="shared" si="46"/>
        <v/>
      </c>
      <c r="AS50" s="32"/>
      <c r="AT50" s="120"/>
      <c r="AU50" s="62" t="str">
        <f t="shared" si="9"/>
        <v/>
      </c>
      <c r="AV50" s="62" t="str">
        <f t="shared" si="47"/>
        <v/>
      </c>
      <c r="AW50" s="65" t="str">
        <f t="shared" si="131"/>
        <v/>
      </c>
      <c r="AX50" s="68" t="str">
        <f t="shared" si="48"/>
        <v/>
      </c>
      <c r="AY50" s="32"/>
      <c r="AZ50" s="120"/>
      <c r="BA50" s="62" t="str">
        <f t="shared" si="10"/>
        <v/>
      </c>
      <c r="BB50" s="62" t="str">
        <f t="shared" si="49"/>
        <v/>
      </c>
      <c r="BC50" s="65" t="str">
        <f t="shared" si="132"/>
        <v/>
      </c>
      <c r="BD50" s="68" t="str">
        <f t="shared" si="50"/>
        <v/>
      </c>
      <c r="BE50" s="32"/>
      <c r="BF50" s="120"/>
      <c r="BG50" s="62" t="str">
        <f t="shared" si="11"/>
        <v/>
      </c>
      <c r="BH50" s="62" t="str">
        <f t="shared" si="51"/>
        <v/>
      </c>
      <c r="BI50" s="65" t="str">
        <f t="shared" si="133"/>
        <v/>
      </c>
      <c r="BJ50" s="68" t="str">
        <f t="shared" si="52"/>
        <v/>
      </c>
      <c r="BK50" s="32"/>
      <c r="BL50" s="120"/>
      <c r="BM50" s="62" t="str">
        <f t="shared" si="12"/>
        <v/>
      </c>
      <c r="BN50" s="62" t="str">
        <f t="shared" si="53"/>
        <v/>
      </c>
      <c r="BO50" s="65" t="str">
        <f t="shared" si="134"/>
        <v/>
      </c>
      <c r="BP50" s="68" t="str">
        <f t="shared" si="54"/>
        <v/>
      </c>
      <c r="BQ50" s="32"/>
      <c r="BR50" s="120"/>
      <c r="BS50" s="62" t="str">
        <f t="shared" si="13"/>
        <v/>
      </c>
      <c r="BT50" s="62" t="str">
        <f t="shared" si="55"/>
        <v/>
      </c>
      <c r="BU50" s="65" t="str">
        <f t="shared" si="135"/>
        <v/>
      </c>
      <c r="BV50" s="68" t="str">
        <f t="shared" si="56"/>
        <v/>
      </c>
      <c r="BW50" s="32"/>
      <c r="BX50" s="120"/>
      <c r="BY50" s="62" t="str">
        <f t="shared" si="14"/>
        <v/>
      </c>
      <c r="BZ50" s="62" t="str">
        <f t="shared" si="57"/>
        <v/>
      </c>
      <c r="CA50" s="65" t="str">
        <f t="shared" si="136"/>
        <v/>
      </c>
      <c r="CB50" s="68" t="str">
        <f t="shared" si="58"/>
        <v/>
      </c>
      <c r="CC50" s="32"/>
      <c r="CD50" s="120"/>
      <c r="CE50" s="62" t="str">
        <f t="shared" si="15"/>
        <v/>
      </c>
      <c r="CF50" s="62" t="str">
        <f t="shared" si="59"/>
        <v/>
      </c>
      <c r="CG50" s="65" t="str">
        <f t="shared" si="137"/>
        <v/>
      </c>
      <c r="CH50" s="68" t="str">
        <f t="shared" si="60"/>
        <v/>
      </c>
      <c r="CI50" s="32"/>
      <c r="CJ50" s="120"/>
      <c r="CK50" s="62" t="str">
        <f t="shared" si="16"/>
        <v/>
      </c>
      <c r="CL50" s="62" t="str">
        <f t="shared" si="61"/>
        <v/>
      </c>
      <c r="CM50" s="65" t="str">
        <f t="shared" si="138"/>
        <v/>
      </c>
      <c r="CN50" s="68" t="str">
        <f t="shared" si="62"/>
        <v/>
      </c>
      <c r="CO50" s="32"/>
      <c r="CP50" s="120"/>
      <c r="CQ50" s="62" t="str">
        <f t="shared" si="17"/>
        <v/>
      </c>
      <c r="CR50" s="62" t="str">
        <f t="shared" si="63"/>
        <v/>
      </c>
      <c r="CS50" s="65" t="str">
        <f t="shared" si="139"/>
        <v/>
      </c>
      <c r="CT50" s="68" t="str">
        <f t="shared" si="64"/>
        <v/>
      </c>
      <c r="CU50" s="32"/>
      <c r="CV50" s="120"/>
      <c r="CW50" s="62" t="str">
        <f t="shared" si="18"/>
        <v/>
      </c>
      <c r="CX50" s="62" t="str">
        <f t="shared" si="65"/>
        <v/>
      </c>
      <c r="CY50" s="65" t="str">
        <f t="shared" si="140"/>
        <v/>
      </c>
      <c r="CZ50" s="68" t="str">
        <f t="shared" si="66"/>
        <v/>
      </c>
      <c r="DA50" s="32"/>
      <c r="DB50" s="120"/>
      <c r="DC50" s="62" t="str">
        <f t="shared" si="19"/>
        <v/>
      </c>
      <c r="DD50" s="62" t="str">
        <f t="shared" si="67"/>
        <v/>
      </c>
      <c r="DE50" s="65" t="str">
        <f t="shared" si="141"/>
        <v/>
      </c>
      <c r="DF50" s="68" t="str">
        <f t="shared" si="68"/>
        <v/>
      </c>
      <c r="DG50" s="32"/>
      <c r="DH50" s="120"/>
      <c r="DI50" s="62" t="str">
        <f t="shared" si="20"/>
        <v/>
      </c>
      <c r="DJ50" s="62" t="str">
        <f t="shared" si="69"/>
        <v/>
      </c>
      <c r="DK50" s="65" t="str">
        <f t="shared" si="142"/>
        <v/>
      </c>
      <c r="DL50" s="68" t="str">
        <f t="shared" si="70"/>
        <v/>
      </c>
      <c r="DM50" s="32"/>
      <c r="DN50" s="120"/>
      <c r="DO50" s="62" t="str">
        <f t="shared" si="21"/>
        <v/>
      </c>
      <c r="DP50" s="62" t="str">
        <f t="shared" si="71"/>
        <v/>
      </c>
      <c r="DQ50" s="65" t="str">
        <f t="shared" si="143"/>
        <v/>
      </c>
      <c r="DR50" s="68" t="str">
        <f t="shared" si="72"/>
        <v/>
      </c>
      <c r="DS50" s="32"/>
      <c r="DT50" s="120"/>
      <c r="DU50" s="62" t="str">
        <f t="shared" si="22"/>
        <v/>
      </c>
      <c r="DV50" s="62" t="str">
        <f t="shared" si="73"/>
        <v/>
      </c>
      <c r="DW50" s="65" t="str">
        <f t="shared" si="144"/>
        <v/>
      </c>
      <c r="DX50" s="68" t="str">
        <f t="shared" si="74"/>
        <v/>
      </c>
      <c r="DY50" s="32"/>
      <c r="DZ50" s="120"/>
      <c r="EA50" s="62" t="str">
        <f t="shared" si="23"/>
        <v/>
      </c>
      <c r="EB50" s="62" t="str">
        <f t="shared" si="75"/>
        <v/>
      </c>
      <c r="EC50" s="65" t="str">
        <f t="shared" si="145"/>
        <v/>
      </c>
      <c r="ED50" s="68" t="str">
        <f t="shared" si="76"/>
        <v/>
      </c>
      <c r="EE50" s="32"/>
      <c r="EF50" s="120"/>
      <c r="EG50" s="62" t="str">
        <f t="shared" si="24"/>
        <v/>
      </c>
      <c r="EH50" s="62" t="str">
        <f t="shared" si="77"/>
        <v/>
      </c>
      <c r="EI50" s="65" t="str">
        <f t="shared" si="146"/>
        <v/>
      </c>
      <c r="EJ50" s="68" t="str">
        <f t="shared" si="78"/>
        <v/>
      </c>
      <c r="EK50" s="32"/>
      <c r="EL50" s="120"/>
      <c r="EM50" s="62" t="str">
        <f t="shared" si="25"/>
        <v/>
      </c>
      <c r="EN50" s="62" t="str">
        <f t="shared" si="79"/>
        <v/>
      </c>
      <c r="EO50" s="65" t="str">
        <f t="shared" si="147"/>
        <v/>
      </c>
      <c r="EP50" s="68" t="str">
        <f t="shared" si="80"/>
        <v/>
      </c>
      <c r="EQ50" s="32"/>
      <c r="ER50" s="120"/>
      <c r="ES50" s="62" t="str">
        <f t="shared" si="26"/>
        <v/>
      </c>
      <c r="ET50" s="62" t="str">
        <f t="shared" si="81"/>
        <v/>
      </c>
      <c r="EU50" s="65" t="str">
        <f t="shared" si="148"/>
        <v/>
      </c>
      <c r="EV50" s="68" t="str">
        <f t="shared" si="82"/>
        <v/>
      </c>
      <c r="EW50" s="32"/>
      <c r="EX50" s="120"/>
      <c r="EY50" s="62" t="str">
        <f t="shared" si="27"/>
        <v/>
      </c>
      <c r="EZ50" s="62" t="str">
        <f t="shared" si="83"/>
        <v/>
      </c>
      <c r="FA50" s="65" t="str">
        <f t="shared" si="149"/>
        <v/>
      </c>
      <c r="FB50" s="68" t="str">
        <f t="shared" si="84"/>
        <v/>
      </c>
      <c r="FC50" s="32"/>
      <c r="FD50" s="120"/>
      <c r="FE50" s="62" t="str">
        <f t="shared" si="28"/>
        <v/>
      </c>
      <c r="FF50" s="62" t="str">
        <f t="shared" si="85"/>
        <v/>
      </c>
      <c r="FG50" s="65" t="str">
        <f t="shared" si="150"/>
        <v/>
      </c>
      <c r="FH50" s="68" t="str">
        <f t="shared" si="86"/>
        <v/>
      </c>
      <c r="FI50" s="32"/>
      <c r="FJ50" s="120"/>
      <c r="FK50" s="62" t="str">
        <f t="shared" si="29"/>
        <v/>
      </c>
      <c r="FL50" s="62" t="str">
        <f t="shared" si="87"/>
        <v/>
      </c>
      <c r="FM50" s="65" t="str">
        <f t="shared" si="151"/>
        <v/>
      </c>
      <c r="FN50" s="68" t="str">
        <f t="shared" si="88"/>
        <v/>
      </c>
      <c r="FO50" s="32"/>
      <c r="FP50" s="120"/>
      <c r="FQ50" s="62" t="str">
        <f t="shared" si="30"/>
        <v/>
      </c>
      <c r="FR50" s="62" t="str">
        <f t="shared" si="89"/>
        <v/>
      </c>
      <c r="FS50" s="65" t="str">
        <f t="shared" si="152"/>
        <v/>
      </c>
      <c r="FT50" s="68" t="str">
        <f t="shared" si="90"/>
        <v/>
      </c>
      <c r="FU50" s="32"/>
      <c r="FV50" s="120"/>
      <c r="FW50" s="62" t="str">
        <f t="shared" si="31"/>
        <v/>
      </c>
      <c r="FX50" s="62" t="str">
        <f t="shared" si="91"/>
        <v/>
      </c>
      <c r="FY50" s="65" t="str">
        <f t="shared" si="153"/>
        <v/>
      </c>
      <c r="FZ50" s="68" t="str">
        <f t="shared" si="92"/>
        <v/>
      </c>
      <c r="GA50" s="32"/>
      <c r="GC50" s="7" t="str">
        <f t="shared" si="93"/>
        <v/>
      </c>
      <c r="GD50" s="7" t="str">
        <f t="shared" ca="1" si="32"/>
        <v/>
      </c>
      <c r="GT50" s="71" t="str">
        <f>IF(GT$9="", "", IF(AND(NOT('Personnel Details'!$N$11=""), $B50&gt;='Personnel Details'!$N$11), 'Personnel Details'!$O$11, IF(AND(NOT('Personnel Details'!$I$11=""), $B50&gt;='Personnel Details'!$I$11), 'Personnel Details'!$J$11, 'Personnel Details'!$E$11)))</f>
        <v/>
      </c>
      <c r="GU50" s="59" t="str">
        <f>IF(GT$9="", "", IF(AND(NOT('Personnel Details'!$N$11=""), $B50&gt;='Personnel Details'!$N$11), IF('Personnel Details'!$P$11="","", 'Personnel Details'!$P$11), IF(AND(NOT('Personnel Details'!$I$11=""), $B50&gt;='Personnel Details'!$I$11), IF('Personnel Details'!$K$11="", "", 'Personnel Details'!$K$11), IF('Personnel Details'!$F$11="", "", 'Personnel Details'!$F$11))))</f>
        <v/>
      </c>
      <c r="GV50" s="74" t="str">
        <f>IF(GT$9="", "", IF(AND(NOT('Personnel Details'!$N$11=""), $B50&gt;='Personnel Details'!$N$11), 'Personnel Details'!$Q$11, IF(AND(NOT('Personnel Details'!$I$11=""), $B50&gt;='Personnel Details'!$I$11), 'Personnel Details'!$L$11, 'Personnel Details'!$G$11)))</f>
        <v/>
      </c>
      <c r="GW50" s="59" t="str">
        <f t="shared" si="94"/>
        <v/>
      </c>
      <c r="GX50" s="53"/>
      <c r="GZ50" s="78" t="str">
        <f>IF(GZ$9="", "", IF(AND(NOT('Personnel Details'!$N$12=""), $B50&gt;='Personnel Details'!$N$12), 'Personnel Details'!$O$12, IF(AND(NOT('Personnel Details'!$I$12=""), $B50&gt;='Personnel Details'!$I$12), 'Personnel Details'!$J$12, 'Personnel Details'!$E$12)))</f>
        <v/>
      </c>
      <c r="HA50" s="59" t="str">
        <f>IF(GZ$9="", "", IF(AND(NOT('Personnel Details'!$N$12=""), $B50&gt;='Personnel Details'!$N$12), IF('Personnel Details'!$P$12="","", 'Personnel Details'!$P$12), IF(AND(NOT('Personnel Details'!$I$12=""), $B50&gt;='Personnel Details'!$I$12), IF('Personnel Details'!$K$12="", "", 'Personnel Details'!$K$12), IF('Personnel Details'!$F$12="", "", 'Personnel Details'!$F$12))))</f>
        <v/>
      </c>
      <c r="HB50" s="79" t="str">
        <f>IF(GZ$9="", "", IF(AND(NOT('Personnel Details'!$N$12=""), $B50&gt;='Personnel Details'!$N$12), 'Personnel Details'!$Q$12, IF(AND(NOT('Personnel Details'!$I$12=""), $B50&gt;='Personnel Details'!$I$12), 'Personnel Details'!$L$12, 'Personnel Details'!$G$12)))</f>
        <v/>
      </c>
      <c r="HC50" s="59" t="str">
        <f t="shared" si="95"/>
        <v/>
      </c>
      <c r="HD50" s="53"/>
      <c r="HF50" s="78" t="str">
        <f>IF(HF$9="", "", IF(AND(NOT('Personnel Details'!$N$13=""), $B50&gt;='Personnel Details'!$N$13), 'Personnel Details'!$O$13, IF(AND(NOT('Personnel Details'!$I$13=""), $B50&gt;='Personnel Details'!$I$13), 'Personnel Details'!$J$13, 'Personnel Details'!$E$13)))</f>
        <v/>
      </c>
      <c r="HG50" s="59" t="str">
        <f>IF(HF$9="", "", IF(AND(NOT('Personnel Details'!$N$13=""), $B50&gt;='Personnel Details'!$N$13), IF('Personnel Details'!$P$13="","", 'Personnel Details'!$P$13), IF(AND(NOT('Personnel Details'!$I$13=""), $B50&gt;='Personnel Details'!$I$13), IF('Personnel Details'!$K$13="", "", 'Personnel Details'!$K$13), IF('Personnel Details'!$F$13="", "", 'Personnel Details'!$F$13))))</f>
        <v/>
      </c>
      <c r="HH50" s="79" t="str">
        <f>IF(HF$9="", "", IF(AND(NOT('Personnel Details'!$N$13=""), $B50&gt;='Personnel Details'!$N$13), 'Personnel Details'!$Q$13, IF(AND(NOT('Personnel Details'!$I$13=""), $B50&gt;='Personnel Details'!$I$13), 'Personnel Details'!$L$13, 'Personnel Details'!$G$13)))</f>
        <v/>
      </c>
      <c r="HI50" s="59" t="str">
        <f t="shared" si="96"/>
        <v/>
      </c>
      <c r="HJ50" s="53"/>
      <c r="HL50" s="78" t="str">
        <f>IF(HL$9="", "", IF(AND(NOT('Personnel Details'!$N$14=""), $B50&gt;='Personnel Details'!$N$14), 'Personnel Details'!$O$14, IF(AND(NOT('Personnel Details'!$I$14=""), $B50&gt;='Personnel Details'!$I$14), 'Personnel Details'!$J$14, 'Personnel Details'!$E$14)))</f>
        <v/>
      </c>
      <c r="HM50" s="59" t="str">
        <f>IF(HL$9="", "", IF(AND(NOT('Personnel Details'!$N$14=""), $B50&gt;='Personnel Details'!$N$14), IF('Personnel Details'!$P$14="","", 'Personnel Details'!$P$14), IF(AND(NOT('Personnel Details'!$I$14=""), $B50&gt;='Personnel Details'!$I$14), IF('Personnel Details'!$K$14="", "", 'Personnel Details'!$K$14), IF('Personnel Details'!$F$14="", "", 'Personnel Details'!$F$14))))</f>
        <v/>
      </c>
      <c r="HN50" s="79" t="str">
        <f>IF(HL$9="", "", IF(AND(NOT('Personnel Details'!$N$14=""), $B50&gt;='Personnel Details'!$N$14), 'Personnel Details'!$Q$14, IF(AND(NOT('Personnel Details'!$I$14=""), $B50&gt;='Personnel Details'!$I$14), 'Personnel Details'!$L$14, 'Personnel Details'!$G$14)))</f>
        <v/>
      </c>
      <c r="HO50" s="59" t="str">
        <f t="shared" si="97"/>
        <v/>
      </c>
      <c r="HP50" s="53"/>
      <c r="HR50" s="78" t="str">
        <f>IF(HR$9="", "", IF(AND(NOT('Personnel Details'!$N$15=""), $B50&gt;='Personnel Details'!$N$15), 'Personnel Details'!$O$15, IF(AND(NOT('Personnel Details'!$I$15=""), $B50&gt;='Personnel Details'!$I$15), 'Personnel Details'!$J$15, 'Personnel Details'!$E$15)))</f>
        <v/>
      </c>
      <c r="HS50" s="59" t="str">
        <f>IF(HR$9="", "", IF(AND(NOT('Personnel Details'!$N$15=""), $B50&gt;='Personnel Details'!$N$15), IF('Personnel Details'!$P$15="","", 'Personnel Details'!$P$15), IF(AND(NOT('Personnel Details'!$I$15=""), $B50&gt;='Personnel Details'!$I$15), IF('Personnel Details'!$K$15="", "", 'Personnel Details'!$K$15), IF('Personnel Details'!$F$15="", "", 'Personnel Details'!$F$15))))</f>
        <v/>
      </c>
      <c r="HT50" s="79" t="str">
        <f>IF(HR$9="", "", IF(AND(NOT('Personnel Details'!$N$15=""), $B50&gt;='Personnel Details'!$N$15), 'Personnel Details'!$Q$15, IF(AND(NOT('Personnel Details'!$I$15=""), $B50&gt;='Personnel Details'!$I$15), 'Personnel Details'!$L$15, 'Personnel Details'!$G$15)))</f>
        <v/>
      </c>
      <c r="HU50" s="59" t="str">
        <f t="shared" si="98"/>
        <v/>
      </c>
      <c r="HV50" s="53"/>
      <c r="HX50" s="78" t="str">
        <f>IF(HX$9="", "", IF(AND(NOT('Personnel Details'!$N$16=""), $B50&gt;='Personnel Details'!$N$16), 'Personnel Details'!$O$16, IF(AND(NOT('Personnel Details'!$I$16=""), $B50&gt;='Personnel Details'!$I$16), 'Personnel Details'!$J$16, 'Personnel Details'!$E$16)))</f>
        <v/>
      </c>
      <c r="HY50" s="59" t="str">
        <f>IF(HX$9="", "", IF(AND(NOT('Personnel Details'!$N$16=""), $B50&gt;='Personnel Details'!$N$16), IF('Personnel Details'!$P$16="","", 'Personnel Details'!$P$16), IF(AND(NOT('Personnel Details'!$I$16=""), $B50&gt;='Personnel Details'!$I$16), IF('Personnel Details'!$K$16="", "", 'Personnel Details'!$K$16), IF('Personnel Details'!$F$16="", "", 'Personnel Details'!$F$16))))</f>
        <v/>
      </c>
      <c r="HZ50" s="79" t="str">
        <f>IF(HX$9="", "", IF(AND(NOT('Personnel Details'!$N$16=""), $B50&gt;='Personnel Details'!$N$16), 'Personnel Details'!$Q$16, IF(AND(NOT('Personnel Details'!$I$16=""), $B50&gt;='Personnel Details'!$I$16), 'Personnel Details'!$L$16, 'Personnel Details'!$G$16)))</f>
        <v/>
      </c>
      <c r="IA50" s="59" t="str">
        <f t="shared" si="99"/>
        <v/>
      </c>
      <c r="IB50" s="53"/>
      <c r="ID50" s="78" t="str">
        <f>IF(ID$9="", "", IF(AND(NOT('Personnel Details'!$N$17=""), $B50&gt;='Personnel Details'!$N$17), 'Personnel Details'!$O$17, IF(AND(NOT('Personnel Details'!$I$17=""), $B50&gt;='Personnel Details'!$I$17), 'Personnel Details'!$J$17, 'Personnel Details'!$E$17)))</f>
        <v/>
      </c>
      <c r="IE50" s="59" t="str">
        <f>IF(ID$9="", "", IF(AND(NOT('Personnel Details'!$N$17=""), $B50&gt;='Personnel Details'!$N$17), IF('Personnel Details'!$P$17="","", 'Personnel Details'!$P$17), IF(AND(NOT('Personnel Details'!$I$17=""), $B50&gt;='Personnel Details'!$I$17), IF('Personnel Details'!$K$17="", "", 'Personnel Details'!$K$17), IF('Personnel Details'!$F$17="", "", 'Personnel Details'!$F$17))))</f>
        <v/>
      </c>
      <c r="IF50" s="79" t="str">
        <f>IF(ID$9="", "", IF(AND(NOT('Personnel Details'!$N$17=""), $B50&gt;='Personnel Details'!$N$17), 'Personnel Details'!$Q$17, IF(AND(NOT('Personnel Details'!$I$17=""), $B50&gt;='Personnel Details'!$I$17), 'Personnel Details'!$L$17, 'Personnel Details'!$G$17)))</f>
        <v/>
      </c>
      <c r="IG50" s="59" t="str">
        <f t="shared" si="100"/>
        <v/>
      </c>
      <c r="IH50" s="53"/>
      <c r="IJ50" s="78" t="str">
        <f>IF(IJ$9="", "", IF(AND(NOT('Personnel Details'!$N$18=""), $B50&gt;='Personnel Details'!$N$18), 'Personnel Details'!$O$18, IF(AND(NOT('Personnel Details'!$I$18=""), $B50&gt;='Personnel Details'!$I$18), 'Personnel Details'!$J$18, 'Personnel Details'!$E$18)))</f>
        <v/>
      </c>
      <c r="IK50" s="59" t="str">
        <f>IF(IJ$9="", "", IF(AND(NOT('Personnel Details'!$N$18=""), $B50&gt;='Personnel Details'!$N$18), IF('Personnel Details'!$P$18="","", 'Personnel Details'!$P$18), IF(AND(NOT('Personnel Details'!$I$18=""), $B50&gt;='Personnel Details'!$I$18), IF('Personnel Details'!$K$18="", "", 'Personnel Details'!$K$18), IF('Personnel Details'!$F$18="", "", 'Personnel Details'!$F$18))))</f>
        <v/>
      </c>
      <c r="IL50" s="79" t="str">
        <f>IF(IJ$9="", "", IF(AND(NOT('Personnel Details'!$N$18=""), $B50&gt;='Personnel Details'!$N$18), 'Personnel Details'!$Q$18, IF(AND(NOT('Personnel Details'!$I$18=""), $B50&gt;='Personnel Details'!$I$18), 'Personnel Details'!$L$18, 'Personnel Details'!$G$18)))</f>
        <v/>
      </c>
      <c r="IM50" s="59" t="str">
        <f t="shared" si="101"/>
        <v/>
      </c>
      <c r="IN50" s="53"/>
      <c r="IP50" s="78" t="str">
        <f>IF(IP$9="", "", IF(AND(NOT('Personnel Details'!$N$19=""), $B50&gt;='Personnel Details'!$N$19), 'Personnel Details'!$O$19, IF(AND(NOT('Personnel Details'!$I$19=""), $B50&gt;='Personnel Details'!$I$19), 'Personnel Details'!$J$19, 'Personnel Details'!$E$19)))</f>
        <v/>
      </c>
      <c r="IQ50" s="59" t="str">
        <f>IF(IP$9="", "", IF(AND(NOT('Personnel Details'!$N$19=""), $B50&gt;='Personnel Details'!$N$19), IF('Personnel Details'!$P$19="","", 'Personnel Details'!$P$19), IF(AND(NOT('Personnel Details'!$I$19=""), $B50&gt;='Personnel Details'!$I$19), IF('Personnel Details'!$K$19="", "", 'Personnel Details'!$K$19), IF('Personnel Details'!$F$19="", "", 'Personnel Details'!$F$19))))</f>
        <v/>
      </c>
      <c r="IR50" s="79" t="str">
        <f>IF(IP$9="", "", IF(AND(NOT('Personnel Details'!$N$19=""), $B50&gt;='Personnel Details'!$N$19), 'Personnel Details'!$Q$19, IF(AND(NOT('Personnel Details'!$I$19=""), $B50&gt;='Personnel Details'!$I$19), 'Personnel Details'!$L$19, 'Personnel Details'!$G$19)))</f>
        <v/>
      </c>
      <c r="IS50" s="59" t="str">
        <f t="shared" si="102"/>
        <v/>
      </c>
      <c r="IT50" s="53"/>
      <c r="IV50" s="78" t="str">
        <f>IF(IV$9="", "", IF(AND(NOT('Personnel Details'!$N$20=""), $B50&gt;='Personnel Details'!$N$20), 'Personnel Details'!$O$20, IF(AND(NOT('Personnel Details'!$I$20=""), $B50&gt;='Personnel Details'!$I$20), 'Personnel Details'!$J$20, 'Personnel Details'!$E$20)))</f>
        <v/>
      </c>
      <c r="IW50" s="59" t="str">
        <f>IF(IV$9="", "", IF(AND(NOT('Personnel Details'!$N$20=""), $B50&gt;='Personnel Details'!$N$20), IF('Personnel Details'!$P$20="","", 'Personnel Details'!$P$20), IF(AND(NOT('Personnel Details'!$I$20=""), $B50&gt;='Personnel Details'!$I$20), IF('Personnel Details'!$K$20="", "", 'Personnel Details'!$K$20), IF('Personnel Details'!$F$20="", "", 'Personnel Details'!$F$20))))</f>
        <v/>
      </c>
      <c r="IX50" s="79" t="str">
        <f>IF(IV$9="", "", IF(AND(NOT('Personnel Details'!$N$20=""), $B50&gt;='Personnel Details'!$N$20), 'Personnel Details'!$Q$20, IF(AND(NOT('Personnel Details'!$I$20=""), $B50&gt;='Personnel Details'!$I$20), 'Personnel Details'!$L$20, 'Personnel Details'!$G$20)))</f>
        <v/>
      </c>
      <c r="IY50" s="59" t="str">
        <f t="shared" si="103"/>
        <v/>
      </c>
      <c r="IZ50" s="53"/>
      <c r="JB50" s="78" t="str">
        <f>IF(JB$9="", "", IF(AND(NOT('Personnel Details'!$N$21=""), $B50&gt;='Personnel Details'!$N$21), 'Personnel Details'!$O$21, IF(AND(NOT('Personnel Details'!$I$21=""), $B50&gt;='Personnel Details'!$I$21), 'Personnel Details'!$J$21, 'Personnel Details'!$E$21)))</f>
        <v/>
      </c>
      <c r="JC50" s="59" t="str">
        <f>IF(JB$9="", "", IF(AND(NOT('Personnel Details'!$N$21=""), $B50&gt;='Personnel Details'!$N$21), IF('Personnel Details'!$P$21="","", 'Personnel Details'!$P$21), IF(AND(NOT('Personnel Details'!$I$21=""), $B50&gt;='Personnel Details'!$I$21), IF('Personnel Details'!$K$21="", "", 'Personnel Details'!$K$21), IF('Personnel Details'!$F$21="", "", 'Personnel Details'!$F$21))))</f>
        <v/>
      </c>
      <c r="JD50" s="79" t="str">
        <f>IF(JB$9="", "", IF(AND(NOT('Personnel Details'!$N$21=""), $B50&gt;='Personnel Details'!$N$21), 'Personnel Details'!$Q$21, IF(AND(NOT('Personnel Details'!$I$21=""), $B50&gt;='Personnel Details'!$I$21), 'Personnel Details'!$L$21, 'Personnel Details'!$G$21)))</f>
        <v/>
      </c>
      <c r="JE50" s="59" t="str">
        <f t="shared" si="104"/>
        <v/>
      </c>
      <c r="JF50" s="53"/>
      <c r="JH50" s="78" t="str">
        <f>IF(JH$9="", "", IF(AND(NOT('Personnel Details'!$N$22=""), $B50&gt;='Personnel Details'!$N$22), 'Personnel Details'!$O$22, IF(AND(NOT('Personnel Details'!$I$22=""), $B50&gt;='Personnel Details'!$I$22), 'Personnel Details'!$J$22, 'Personnel Details'!$E$22)))</f>
        <v/>
      </c>
      <c r="JI50" s="59" t="str">
        <f>IF(JH$9="", "", IF(AND(NOT('Personnel Details'!$N$22=""), $B50&gt;='Personnel Details'!$N$22), IF('Personnel Details'!$P$22="","", 'Personnel Details'!$P$22), IF(AND(NOT('Personnel Details'!$I$22=""), $B50&gt;='Personnel Details'!$I$22), IF('Personnel Details'!$K$22="", "", 'Personnel Details'!$K$22), IF('Personnel Details'!$F$22="", "", 'Personnel Details'!$F$22))))</f>
        <v/>
      </c>
      <c r="JJ50" s="79" t="str">
        <f>IF(JH$9="", "", IF(AND(NOT('Personnel Details'!$N$22=""), $B50&gt;='Personnel Details'!$N$22), 'Personnel Details'!$Q$22, IF(AND(NOT('Personnel Details'!$I$22=""), $B50&gt;='Personnel Details'!$I$22), 'Personnel Details'!$L$22, 'Personnel Details'!$G$22)))</f>
        <v/>
      </c>
      <c r="JK50" s="59" t="str">
        <f t="shared" si="105"/>
        <v/>
      </c>
      <c r="JL50" s="53"/>
      <c r="JN50" s="78" t="str">
        <f>IF(JN$9="", "", IF(AND(NOT('Personnel Details'!$N$23=""), $B50&gt;='Personnel Details'!$N$23), 'Personnel Details'!$O$23, IF(AND(NOT('Personnel Details'!$I$23=""), $B50&gt;='Personnel Details'!$I$23), 'Personnel Details'!$J$23, 'Personnel Details'!$E$23)))</f>
        <v/>
      </c>
      <c r="JO50" s="59" t="str">
        <f>IF(JN$9="", "", IF(AND(NOT('Personnel Details'!$N$23=""), $B50&gt;='Personnel Details'!$N$23), IF('Personnel Details'!$P$23="","", 'Personnel Details'!$P$23), IF(AND(NOT('Personnel Details'!$I$23=""), $B50&gt;='Personnel Details'!$I$23), IF('Personnel Details'!$K$23="", "", 'Personnel Details'!$K$23), IF('Personnel Details'!$F$23="", "", 'Personnel Details'!$F$23))))</f>
        <v/>
      </c>
      <c r="JP50" s="79" t="str">
        <f>IF(JN$9="", "", IF(AND(NOT('Personnel Details'!$N$23=""), $B50&gt;='Personnel Details'!$N$23), 'Personnel Details'!$Q$23, IF(AND(NOT('Personnel Details'!$I$23=""), $B50&gt;='Personnel Details'!$I$23), 'Personnel Details'!$L$23, 'Personnel Details'!$G$23)))</f>
        <v/>
      </c>
      <c r="JQ50" s="59" t="str">
        <f t="shared" si="106"/>
        <v/>
      </c>
      <c r="JR50" s="53"/>
      <c r="JT50" s="78" t="str">
        <f>IF(JT$9="", "", IF(AND(NOT('Personnel Details'!$N$24=""), $B50&gt;='Personnel Details'!$N$24), 'Personnel Details'!$O$24, IF(AND(NOT('Personnel Details'!$I$24=""), $B50&gt;='Personnel Details'!$I$24), 'Personnel Details'!$J$24, 'Personnel Details'!$E$24)))</f>
        <v/>
      </c>
      <c r="JU50" s="59" t="str">
        <f>IF(JT$9="", "", IF(AND(NOT('Personnel Details'!$N$24=""), $B50&gt;='Personnel Details'!$N$24), IF('Personnel Details'!$P$24="","", 'Personnel Details'!$P$24), IF(AND(NOT('Personnel Details'!$I$24=""), $B50&gt;='Personnel Details'!$I$24), IF('Personnel Details'!$K$24="", "", 'Personnel Details'!$K$24), IF('Personnel Details'!$F$24="", "", 'Personnel Details'!$F$24))))</f>
        <v/>
      </c>
      <c r="JV50" s="79" t="str">
        <f>IF(JT$9="", "", IF(AND(NOT('Personnel Details'!$N$24=""), $B50&gt;='Personnel Details'!$N$24), 'Personnel Details'!$Q$24, IF(AND(NOT('Personnel Details'!$I$24=""), $B50&gt;='Personnel Details'!$I$24), 'Personnel Details'!$L$24, 'Personnel Details'!$G$24)))</f>
        <v/>
      </c>
      <c r="JW50" s="59" t="str">
        <f t="shared" si="107"/>
        <v/>
      </c>
      <c r="JX50" s="53"/>
      <c r="JZ50" s="78" t="str">
        <f>IF(JZ$9="", "", IF(AND(NOT('Personnel Details'!$N$25=""), $B50&gt;='Personnel Details'!$N$25), 'Personnel Details'!$O$25, IF(AND(NOT('Personnel Details'!$I$25=""), $B50&gt;='Personnel Details'!$I$25), 'Personnel Details'!$J$25, 'Personnel Details'!$E$25)))</f>
        <v/>
      </c>
      <c r="KA50" s="59" t="str">
        <f>IF(JZ$9="", "", IF(AND(NOT('Personnel Details'!$N$25=""), $B50&gt;='Personnel Details'!$N$25), IF('Personnel Details'!$P$25="","", 'Personnel Details'!$P$25), IF(AND(NOT('Personnel Details'!$I$25=""), $B50&gt;='Personnel Details'!$I$25), IF('Personnel Details'!$K$25="", "", 'Personnel Details'!$K$25), IF('Personnel Details'!$F$25="", "", 'Personnel Details'!$F$25))))</f>
        <v/>
      </c>
      <c r="KB50" s="79" t="str">
        <f>IF(JZ$9="", "", IF(AND(NOT('Personnel Details'!$N$25=""), $B50&gt;='Personnel Details'!$N$25), 'Personnel Details'!$Q$25, IF(AND(NOT('Personnel Details'!$I$25=""), $B50&gt;='Personnel Details'!$I$25), 'Personnel Details'!$L$25, 'Personnel Details'!$G$25)))</f>
        <v/>
      </c>
      <c r="KC50" s="59" t="str">
        <f t="shared" si="108"/>
        <v/>
      </c>
      <c r="KD50" s="53"/>
      <c r="KF50" s="78" t="str">
        <f>IF(KF$9="", "", IF(AND(NOT('Personnel Details'!$N$26=""), $B50&gt;='Personnel Details'!$N$26), 'Personnel Details'!$O$26, IF(AND(NOT('Personnel Details'!$I$26=""), $B50&gt;='Personnel Details'!$I$26), 'Personnel Details'!$J$26, 'Personnel Details'!$E$26)))</f>
        <v/>
      </c>
      <c r="KG50" s="59" t="str">
        <f>IF(KF$9="", "", IF(AND(NOT('Personnel Details'!$N$26=""), $B50&gt;='Personnel Details'!$N$26), IF('Personnel Details'!$P$26="","", 'Personnel Details'!$P$26), IF(AND(NOT('Personnel Details'!$I$26=""), $B50&gt;='Personnel Details'!$I$26), IF('Personnel Details'!$K$26="", "", 'Personnel Details'!$K$26), IF('Personnel Details'!$F$26="", "", 'Personnel Details'!$F$26))))</f>
        <v/>
      </c>
      <c r="KH50" s="79" t="str">
        <f>IF(KF$9="", "", IF(AND(NOT('Personnel Details'!$N$26=""), $B50&gt;='Personnel Details'!$N$26), 'Personnel Details'!$Q$26, IF(AND(NOT('Personnel Details'!$I$26=""), $B50&gt;='Personnel Details'!$I$26), 'Personnel Details'!$L$26, 'Personnel Details'!$G$26)))</f>
        <v/>
      </c>
      <c r="KI50" s="59" t="str">
        <f t="shared" si="109"/>
        <v/>
      </c>
      <c r="KJ50" s="53"/>
      <c r="KL50" s="78" t="str">
        <f>IF(KL$9="", "", IF(AND(NOT('Personnel Details'!$N$27=""), $B50&gt;='Personnel Details'!$N$27), 'Personnel Details'!$O$27, IF(AND(NOT('Personnel Details'!$I$27=""), $B50&gt;='Personnel Details'!$I$27), 'Personnel Details'!$J$27, 'Personnel Details'!$E$27)))</f>
        <v/>
      </c>
      <c r="KM50" s="59" t="str">
        <f>IF(KL$9="", "", IF(AND(NOT('Personnel Details'!$N$27=""), $B50&gt;='Personnel Details'!$N$27), IF('Personnel Details'!$P$27="","", 'Personnel Details'!$P$27), IF(AND(NOT('Personnel Details'!$I$27=""), $B50&gt;='Personnel Details'!$I$27), IF('Personnel Details'!$K$27="", "", 'Personnel Details'!$K$27), IF('Personnel Details'!$F$27="", "", 'Personnel Details'!$F$27))))</f>
        <v/>
      </c>
      <c r="KN50" s="79" t="str">
        <f>IF(KL$9="", "", IF(AND(NOT('Personnel Details'!$N$27=""), $B50&gt;='Personnel Details'!$N$27), 'Personnel Details'!$Q$27, IF(AND(NOT('Personnel Details'!$I$27=""), $B50&gt;='Personnel Details'!$I$27), 'Personnel Details'!$L$27, 'Personnel Details'!$G$27)))</f>
        <v/>
      </c>
      <c r="KO50" s="59" t="str">
        <f t="shared" si="110"/>
        <v/>
      </c>
      <c r="KP50" s="53"/>
      <c r="KR50" s="78" t="str">
        <f>IF(KR$9="", "", IF(AND(NOT('Personnel Details'!$N$28=""), $B50&gt;='Personnel Details'!$N$28), 'Personnel Details'!$O$28, IF(AND(NOT('Personnel Details'!$I$28=""), $B50&gt;='Personnel Details'!$I$28), 'Personnel Details'!$J$28, 'Personnel Details'!$E$28)))</f>
        <v/>
      </c>
      <c r="KS50" s="59" t="str">
        <f>IF(KR$9="", "", IF(AND(NOT('Personnel Details'!$N$28=""), $B50&gt;='Personnel Details'!$N$28), IF('Personnel Details'!$P$28="","", 'Personnel Details'!$P$28), IF(AND(NOT('Personnel Details'!$I$28=""), $B50&gt;='Personnel Details'!$I$28), IF('Personnel Details'!$K$28="", "", 'Personnel Details'!$K$28), IF('Personnel Details'!$F$28="", "", 'Personnel Details'!$F$28))))</f>
        <v/>
      </c>
      <c r="KT50" s="79" t="str">
        <f>IF(KR$9="", "", IF(AND(NOT('Personnel Details'!$N$28=""), $B50&gt;='Personnel Details'!$N$28), 'Personnel Details'!$Q$28, IF(AND(NOT('Personnel Details'!$I$28=""), $B50&gt;='Personnel Details'!$I$28), 'Personnel Details'!$L$28, 'Personnel Details'!$G$28)))</f>
        <v/>
      </c>
      <c r="KU50" s="59" t="str">
        <f t="shared" si="111"/>
        <v/>
      </c>
      <c r="KV50" s="53"/>
      <c r="KX50" s="78" t="str">
        <f>IF(KX$9="", "", IF(AND(NOT('Personnel Details'!$N$29=""), $B50&gt;='Personnel Details'!$N$29), 'Personnel Details'!$O$29, IF(AND(NOT('Personnel Details'!$I$29=""), $B50&gt;='Personnel Details'!$I$29), 'Personnel Details'!$J$29, 'Personnel Details'!$E$29)))</f>
        <v/>
      </c>
      <c r="KY50" s="59" t="str">
        <f>IF(KX$9="", "", IF(AND(NOT('Personnel Details'!$N$29=""), $B50&gt;='Personnel Details'!$N$29), IF('Personnel Details'!$P$29="","", 'Personnel Details'!$P$29), IF(AND(NOT('Personnel Details'!$I$29=""), $B50&gt;='Personnel Details'!$I$29), IF('Personnel Details'!$K$29="", "", 'Personnel Details'!$K$29), IF('Personnel Details'!$F$29="", "", 'Personnel Details'!$F$29))))</f>
        <v/>
      </c>
      <c r="KZ50" s="79" t="str">
        <f>IF(KX$9="", "", IF(AND(NOT('Personnel Details'!$N$29=""), $B50&gt;='Personnel Details'!$N$29), 'Personnel Details'!$Q$29, IF(AND(NOT('Personnel Details'!$I$29=""), $B50&gt;='Personnel Details'!$I$29), 'Personnel Details'!$L$29, 'Personnel Details'!$G$29)))</f>
        <v/>
      </c>
      <c r="LA50" s="59" t="str">
        <f t="shared" si="112"/>
        <v/>
      </c>
      <c r="LB50" s="53"/>
      <c r="LD50" s="78" t="str">
        <f>IF(LD$9="", "", IF(AND(NOT('Personnel Details'!$N$30=""), $B50&gt;='Personnel Details'!$N$30), 'Personnel Details'!$O$30, IF(AND(NOT('Personnel Details'!$I$30=""), $B50&gt;='Personnel Details'!$I$30), 'Personnel Details'!$J$30, 'Personnel Details'!$E$30)))</f>
        <v/>
      </c>
      <c r="LE50" s="59" t="str">
        <f>IF(LD$9="", "", IF(AND(NOT('Personnel Details'!$N$30=""), $B50&gt;='Personnel Details'!$N$30), IF('Personnel Details'!$P$30="","", 'Personnel Details'!$P$30), IF(AND(NOT('Personnel Details'!$I$30=""), $B50&gt;='Personnel Details'!$I$30), IF('Personnel Details'!$K$30="", "", 'Personnel Details'!$K$30), IF('Personnel Details'!$F$30="", "", 'Personnel Details'!$F$30))))</f>
        <v/>
      </c>
      <c r="LF50" s="79" t="str">
        <f>IF(LD$9="", "", IF(AND(NOT('Personnel Details'!$N$30=""), $B50&gt;='Personnel Details'!$N$30), 'Personnel Details'!$Q$30, IF(AND(NOT('Personnel Details'!$I$30=""), $B50&gt;='Personnel Details'!$I$30), 'Personnel Details'!$L$30, 'Personnel Details'!$G$30)))</f>
        <v/>
      </c>
      <c r="LG50" s="59" t="str">
        <f t="shared" si="113"/>
        <v/>
      </c>
      <c r="LH50" s="53"/>
      <c r="LJ50" s="78" t="str">
        <f>IF(LJ$9="", "", IF(AND(NOT('Personnel Details'!$N$31=""), $B50&gt;='Personnel Details'!$N$31), 'Personnel Details'!$O$31, IF(AND(NOT('Personnel Details'!$I$31=""), $B50&gt;='Personnel Details'!$I$31), 'Personnel Details'!$J$31, 'Personnel Details'!$E$31)))</f>
        <v/>
      </c>
      <c r="LK50" s="59" t="str">
        <f>IF(LJ$9="", "", IF(AND(NOT('Personnel Details'!$N$31=""), $B50&gt;='Personnel Details'!$N$31), IF('Personnel Details'!$P$31="","", 'Personnel Details'!$P$31), IF(AND(NOT('Personnel Details'!$I$31=""), $B50&gt;='Personnel Details'!$I$31), IF('Personnel Details'!$K$31="", "", 'Personnel Details'!$K$31), IF('Personnel Details'!$F$31="", "", 'Personnel Details'!$F$31))))</f>
        <v/>
      </c>
      <c r="LL50" s="79" t="str">
        <f>IF(LJ$9="", "", IF(AND(NOT('Personnel Details'!$N$31=""), $B50&gt;='Personnel Details'!$N$31), 'Personnel Details'!$Q$31, IF(AND(NOT('Personnel Details'!$I$31=""), $B50&gt;='Personnel Details'!$I$31), 'Personnel Details'!$L$31, 'Personnel Details'!$G$31)))</f>
        <v/>
      </c>
      <c r="LM50" s="59" t="str">
        <f t="shared" si="114"/>
        <v/>
      </c>
      <c r="LN50" s="53"/>
      <c r="LP50" s="78" t="str">
        <f>IF(LP$9="", "", IF(AND(NOT('Personnel Details'!$N$32=""), $B50&gt;='Personnel Details'!$N$32), 'Personnel Details'!$O$32, IF(AND(NOT('Personnel Details'!$I$32=""), $B50&gt;='Personnel Details'!$I$32), 'Personnel Details'!$J$32, 'Personnel Details'!$E$32)))</f>
        <v/>
      </c>
      <c r="LQ50" s="59" t="str">
        <f>IF(LP$9="", "", IF(AND(NOT('Personnel Details'!$N$32=""), $B50&gt;='Personnel Details'!$N$32), IF('Personnel Details'!$P$32="","", 'Personnel Details'!$P$32), IF(AND(NOT('Personnel Details'!$I$32=""), $B50&gt;='Personnel Details'!$I$32), IF('Personnel Details'!$K$32="", "", 'Personnel Details'!$K$32), IF('Personnel Details'!$F$32="", "", 'Personnel Details'!$F$32))))</f>
        <v/>
      </c>
      <c r="LR50" s="79" t="str">
        <f>IF(LP$9="", "", IF(AND(NOT('Personnel Details'!$N$32=""), $B50&gt;='Personnel Details'!$N$32), 'Personnel Details'!$Q$32, IF(AND(NOT('Personnel Details'!$I$32=""), $B50&gt;='Personnel Details'!$I$32), 'Personnel Details'!$L$32, 'Personnel Details'!$G$32)))</f>
        <v/>
      </c>
      <c r="LS50" s="59" t="str">
        <f t="shared" si="115"/>
        <v/>
      </c>
      <c r="LT50" s="53"/>
      <c r="LV50" s="78" t="str">
        <f>IF(LV$9="", "", IF(AND(NOT('Personnel Details'!$N$33=""), $B50&gt;='Personnel Details'!$N$33), 'Personnel Details'!$O$33, IF(AND(NOT('Personnel Details'!$I$33=""), $B50&gt;='Personnel Details'!$I$33), 'Personnel Details'!$J$33, 'Personnel Details'!$E$33)))</f>
        <v/>
      </c>
      <c r="LW50" s="59" t="str">
        <f>IF(LV$9="", "", IF(AND(NOT('Personnel Details'!$N$33=""), $B50&gt;='Personnel Details'!$N$33), IF('Personnel Details'!$P$33="","", 'Personnel Details'!$P$33), IF(AND(NOT('Personnel Details'!$I$33=""), $B50&gt;='Personnel Details'!$I$33), IF('Personnel Details'!$K$33="", "", 'Personnel Details'!$K$33), IF('Personnel Details'!$F$33="", "", 'Personnel Details'!$F$33))))</f>
        <v/>
      </c>
      <c r="LX50" s="79" t="str">
        <f>IF(LV$9="", "", IF(AND(NOT('Personnel Details'!$N$33=""), $B50&gt;='Personnel Details'!$N$33), 'Personnel Details'!$Q$33, IF(AND(NOT('Personnel Details'!$I$33=""), $B50&gt;='Personnel Details'!$I$33), 'Personnel Details'!$L$33, 'Personnel Details'!$G$33)))</f>
        <v/>
      </c>
      <c r="LY50" s="59" t="str">
        <f t="shared" si="116"/>
        <v/>
      </c>
      <c r="LZ50" s="53"/>
      <c r="MB50" s="78" t="str">
        <f>IF(MB$9="", "", IF(AND(NOT('Personnel Details'!$N$34=""), $B50&gt;='Personnel Details'!$N$34), 'Personnel Details'!$O$34, IF(AND(NOT('Personnel Details'!$I$34=""), $B50&gt;='Personnel Details'!$I$34), 'Personnel Details'!$J$34, 'Personnel Details'!$E$34)))</f>
        <v/>
      </c>
      <c r="MC50" s="59" t="str">
        <f>IF(MB$9="", "", IF(AND(NOT('Personnel Details'!$N$34=""), $B50&gt;='Personnel Details'!$N$34), IF('Personnel Details'!$P$34="","", 'Personnel Details'!$P$34), IF(AND(NOT('Personnel Details'!$I$34=""), $B50&gt;='Personnel Details'!$I$34), IF('Personnel Details'!$K$34="", "", 'Personnel Details'!$K$34), IF('Personnel Details'!$F$34="", "", 'Personnel Details'!$F$34))))</f>
        <v/>
      </c>
      <c r="MD50" s="79" t="str">
        <f>IF(MB$9="", "", IF(AND(NOT('Personnel Details'!$N$34=""), $B50&gt;='Personnel Details'!$N$34), 'Personnel Details'!$Q$34, IF(AND(NOT('Personnel Details'!$I$34=""), $B50&gt;='Personnel Details'!$I$34), 'Personnel Details'!$L$34, 'Personnel Details'!$G$34)))</f>
        <v/>
      </c>
      <c r="ME50" s="59" t="str">
        <f t="shared" si="117"/>
        <v/>
      </c>
      <c r="MF50" s="53"/>
      <c r="MH50" s="78" t="str">
        <f>IF(MH$9="", "", IF(AND(NOT('Personnel Details'!$N$35=""), $B50&gt;='Personnel Details'!$N$35), 'Personnel Details'!$O$35, IF(AND(NOT('Personnel Details'!$I$35=""), $B50&gt;='Personnel Details'!$I$35), 'Personnel Details'!$J$35, 'Personnel Details'!$E$35)))</f>
        <v/>
      </c>
      <c r="MI50" s="59" t="str">
        <f>IF(MH$9="", "", IF(AND(NOT('Personnel Details'!$N$35=""), $B50&gt;='Personnel Details'!$N$35), IF('Personnel Details'!$P$35="","", 'Personnel Details'!$P$35), IF(AND(NOT('Personnel Details'!$I$35=""), $B50&gt;='Personnel Details'!$I$35), IF('Personnel Details'!$K$35="", "", 'Personnel Details'!$K$35), IF('Personnel Details'!$F$35="", "", 'Personnel Details'!$F$35))))</f>
        <v/>
      </c>
      <c r="MJ50" s="79" t="str">
        <f>IF(MH$9="", "", IF(AND(NOT('Personnel Details'!$N$35=""), $B50&gt;='Personnel Details'!$N$35), 'Personnel Details'!$Q$35, IF(AND(NOT('Personnel Details'!$I$35=""), $B50&gt;='Personnel Details'!$I$35), 'Personnel Details'!$L$35, 'Personnel Details'!$G$35)))</f>
        <v/>
      </c>
      <c r="MK50" s="59" t="str">
        <f t="shared" si="118"/>
        <v/>
      </c>
      <c r="ML50" s="53"/>
      <c r="MN50" s="78" t="str">
        <f>IF(MN$9="", "", IF(AND(NOT('Personnel Details'!$N$36=""), $B50&gt;='Personnel Details'!$N$36), 'Personnel Details'!$O$36, IF(AND(NOT('Personnel Details'!$I$36=""), $B50&gt;='Personnel Details'!$I$36), 'Personnel Details'!$J$36, 'Personnel Details'!$E$36)))</f>
        <v/>
      </c>
      <c r="MO50" s="59" t="str">
        <f>IF(MN$9="", "", IF(AND(NOT('Personnel Details'!$N$36=""), $B50&gt;='Personnel Details'!$N$36), IF('Personnel Details'!$P$36="","", 'Personnel Details'!$P$36), IF(AND(NOT('Personnel Details'!$I$36=""), $B50&gt;='Personnel Details'!$I$36), IF('Personnel Details'!$K$36="", "", 'Personnel Details'!$K$36), IF('Personnel Details'!$F$36="", "", 'Personnel Details'!$F$36))))</f>
        <v/>
      </c>
      <c r="MP50" s="79" t="str">
        <f>IF(MN$9="", "", IF(AND(NOT('Personnel Details'!$N$36=""), $B50&gt;='Personnel Details'!$N$36), 'Personnel Details'!$Q$36, IF(AND(NOT('Personnel Details'!$I$36=""), $B50&gt;='Personnel Details'!$I$36), 'Personnel Details'!$L$36, 'Personnel Details'!$G$36)))</f>
        <v/>
      </c>
      <c r="MQ50" s="59" t="str">
        <f t="shared" si="119"/>
        <v/>
      </c>
      <c r="MR50" s="53"/>
      <c r="MT50" s="78" t="str">
        <f>IF(MT$9="", "", IF(AND(NOT('Personnel Details'!$N$37=""), $B50&gt;='Personnel Details'!$N$37), 'Personnel Details'!$O$37, IF(AND(NOT('Personnel Details'!$I$37=""), $B50&gt;='Personnel Details'!$I$37), 'Personnel Details'!$J$37, 'Personnel Details'!$E$37)))</f>
        <v/>
      </c>
      <c r="MU50" s="59" t="str">
        <f>IF(MT$9="", "", IF(AND(NOT('Personnel Details'!$N$37=""), $B50&gt;='Personnel Details'!$N$37), IF('Personnel Details'!$P$37="","", 'Personnel Details'!$P$37), IF(AND(NOT('Personnel Details'!$I$37=""), $B50&gt;='Personnel Details'!$I$37), IF('Personnel Details'!$K$37="", "", 'Personnel Details'!$K$37), IF('Personnel Details'!$F$37="", "", 'Personnel Details'!$F$37))))</f>
        <v/>
      </c>
      <c r="MV50" s="79" t="str">
        <f>IF(MT$9="", "", IF(AND(NOT('Personnel Details'!$N$37=""), $B50&gt;='Personnel Details'!$N$37), 'Personnel Details'!$Q$37, IF(AND(NOT('Personnel Details'!$I$37=""), $B50&gt;='Personnel Details'!$I$37), 'Personnel Details'!$L$37, 'Personnel Details'!$G$37)))</f>
        <v/>
      </c>
      <c r="MW50" s="59" t="str">
        <f t="shared" si="120"/>
        <v/>
      </c>
      <c r="MX50" s="53"/>
      <c r="MZ50" s="78" t="str">
        <f>IF(MZ$9="", "", IF(AND(NOT('Personnel Details'!$N$38=""), $B50&gt;='Personnel Details'!$N$38), 'Personnel Details'!$O$38, IF(AND(NOT('Personnel Details'!$I$38=""), $B50&gt;='Personnel Details'!$I$38), 'Personnel Details'!$J$38, 'Personnel Details'!$E$38)))</f>
        <v/>
      </c>
      <c r="NA50" s="59" t="str">
        <f>IF(MZ$9="", "", IF(AND(NOT('Personnel Details'!$N$38=""), $B50&gt;='Personnel Details'!$N$38), IF('Personnel Details'!$P$38="","", 'Personnel Details'!$P$38), IF(AND(NOT('Personnel Details'!$I$38=""), $B50&gt;='Personnel Details'!$I$38), IF('Personnel Details'!$K$38="", "", 'Personnel Details'!$K$38), IF('Personnel Details'!$F$38="", "", 'Personnel Details'!$F$38))))</f>
        <v/>
      </c>
      <c r="NB50" s="79" t="str">
        <f>IF(MZ$9="", "", IF(AND(NOT('Personnel Details'!$N$38=""), $B50&gt;='Personnel Details'!$N$38), 'Personnel Details'!$Q$38, IF(AND(NOT('Personnel Details'!$I$38=""), $B50&gt;='Personnel Details'!$I$38), 'Personnel Details'!$L$38, 'Personnel Details'!$G$38)))</f>
        <v/>
      </c>
      <c r="NC50" s="59" t="str">
        <f t="shared" si="121"/>
        <v/>
      </c>
      <c r="ND50" s="53"/>
      <c r="NF50" s="78" t="str">
        <f>IF(NF$9="", "", IF(AND(NOT('Personnel Details'!$N$39=""), $B50&gt;='Personnel Details'!$N$39), 'Personnel Details'!$O$39, IF(AND(NOT('Personnel Details'!$I$39=""), $B50&gt;='Personnel Details'!$I$39), 'Personnel Details'!$J$39, 'Personnel Details'!$E$39)))</f>
        <v/>
      </c>
      <c r="NG50" s="59" t="str">
        <f>IF(NF$9="", "", IF(AND(NOT('Personnel Details'!$N$39=""), $B50&gt;='Personnel Details'!$N$39), IF('Personnel Details'!$P$39="","", 'Personnel Details'!$P$39), IF(AND(NOT('Personnel Details'!$I$39=""), $B50&gt;='Personnel Details'!$I$39), IF('Personnel Details'!$K$39="", "", 'Personnel Details'!$K$39), IF('Personnel Details'!$F$39="", "", 'Personnel Details'!$F$39))))</f>
        <v/>
      </c>
      <c r="NH50" s="79" t="str">
        <f>IF(NF$9="", "", IF(AND(NOT('Personnel Details'!$N$39=""), $B50&gt;='Personnel Details'!$N$39), 'Personnel Details'!$Q$39, IF(AND(NOT('Personnel Details'!$I$39=""), $B50&gt;='Personnel Details'!$I$39), 'Personnel Details'!$L$39, 'Personnel Details'!$G$39)))</f>
        <v/>
      </c>
      <c r="NI50" s="59" t="str">
        <f t="shared" si="122"/>
        <v/>
      </c>
      <c r="NJ50" s="53"/>
      <c r="NL50" s="78" t="str">
        <f>IF(NL$9="", "", IF(AND(NOT('Personnel Details'!$N$40=""), $B50&gt;='Personnel Details'!$N$40), 'Personnel Details'!$O$40, IF(AND(NOT('Personnel Details'!$I$40=""), $B50&gt;='Personnel Details'!$I$40), 'Personnel Details'!$J$40, 'Personnel Details'!$E$40)))</f>
        <v/>
      </c>
      <c r="NM50" s="59" t="str">
        <f>IF(NL$9="", "", IF(AND(NOT('Personnel Details'!$N$40=""), $B50&gt;='Personnel Details'!$N$40), IF('Personnel Details'!$P$40="","", 'Personnel Details'!$P$40), IF(AND(NOT('Personnel Details'!$I$40=""), $B50&gt;='Personnel Details'!$I$40), IF('Personnel Details'!$K$40="", "", 'Personnel Details'!$K$40), IF('Personnel Details'!$F$40="", "", 'Personnel Details'!$F$40))))</f>
        <v/>
      </c>
      <c r="NN50" s="79" t="str">
        <f>IF(NL$9="", "", IF(AND(NOT('Personnel Details'!$N$40=""), $B50&gt;='Personnel Details'!$N$40), 'Personnel Details'!$Q$40, IF(AND(NOT('Personnel Details'!$I$40=""), $B50&gt;='Personnel Details'!$I$40), 'Personnel Details'!$L$40, 'Personnel Details'!$G$40)))</f>
        <v/>
      </c>
      <c r="NO50" s="59" t="str">
        <f t="shared" si="123"/>
        <v/>
      </c>
      <c r="NP50" s="53"/>
    </row>
    <row r="51" spans="1:380" x14ac:dyDescent="0.25">
      <c r="A51" s="32"/>
      <c r="B51" s="113" t="str">
        <f>IFERROR(IF(B50+1&gt;'Personnel Details'!$U$5, "", B50+1), "")</f>
        <v/>
      </c>
      <c r="C51" s="32"/>
      <c r="D51" s="120"/>
      <c r="E51" s="13" t="str">
        <f t="shared" si="2"/>
        <v/>
      </c>
      <c r="F51" s="13" t="str">
        <f t="shared" si="33"/>
        <v/>
      </c>
      <c r="G51" s="56" t="str">
        <f t="shared" si="124"/>
        <v/>
      </c>
      <c r="H51" s="16" t="str">
        <f t="shared" si="34"/>
        <v/>
      </c>
      <c r="I51" s="32"/>
      <c r="J51" s="120"/>
      <c r="K51" s="62" t="str">
        <f t="shared" si="3"/>
        <v/>
      </c>
      <c r="L51" s="62" t="str">
        <f t="shared" si="35"/>
        <v/>
      </c>
      <c r="M51" s="65" t="str">
        <f t="shared" si="125"/>
        <v/>
      </c>
      <c r="N51" s="68" t="str">
        <f t="shared" si="36"/>
        <v/>
      </c>
      <c r="O51" s="32"/>
      <c r="P51" s="120"/>
      <c r="Q51" s="62" t="str">
        <f t="shared" si="4"/>
        <v/>
      </c>
      <c r="R51" s="62" t="str">
        <f t="shared" si="37"/>
        <v/>
      </c>
      <c r="S51" s="65" t="str">
        <f t="shared" si="126"/>
        <v/>
      </c>
      <c r="T51" s="68" t="str">
        <f t="shared" si="38"/>
        <v/>
      </c>
      <c r="U51" s="32"/>
      <c r="V51" s="120"/>
      <c r="W51" s="62" t="str">
        <f t="shared" si="5"/>
        <v/>
      </c>
      <c r="X51" s="62" t="str">
        <f t="shared" si="39"/>
        <v/>
      </c>
      <c r="Y51" s="65" t="str">
        <f t="shared" si="127"/>
        <v/>
      </c>
      <c r="Z51" s="68" t="str">
        <f t="shared" si="40"/>
        <v/>
      </c>
      <c r="AA51" s="32"/>
      <c r="AB51" s="120"/>
      <c r="AC51" s="62" t="str">
        <f t="shared" si="6"/>
        <v/>
      </c>
      <c r="AD51" s="62" t="str">
        <f t="shared" si="41"/>
        <v/>
      </c>
      <c r="AE51" s="65" t="str">
        <f t="shared" si="128"/>
        <v/>
      </c>
      <c r="AF51" s="68" t="str">
        <f t="shared" si="42"/>
        <v/>
      </c>
      <c r="AG51" s="32"/>
      <c r="AH51" s="120"/>
      <c r="AI51" s="62" t="str">
        <f t="shared" si="7"/>
        <v/>
      </c>
      <c r="AJ51" s="62" t="str">
        <f t="shared" si="43"/>
        <v/>
      </c>
      <c r="AK51" s="65" t="str">
        <f t="shared" si="129"/>
        <v/>
      </c>
      <c r="AL51" s="68" t="str">
        <f t="shared" si="44"/>
        <v/>
      </c>
      <c r="AM51" s="32"/>
      <c r="AN51" s="120"/>
      <c r="AO51" s="62" t="str">
        <f t="shared" si="8"/>
        <v/>
      </c>
      <c r="AP51" s="62" t="str">
        <f t="shared" si="45"/>
        <v/>
      </c>
      <c r="AQ51" s="65" t="str">
        <f t="shared" si="130"/>
        <v/>
      </c>
      <c r="AR51" s="68" t="str">
        <f t="shared" si="46"/>
        <v/>
      </c>
      <c r="AS51" s="32"/>
      <c r="AT51" s="120"/>
      <c r="AU51" s="62" t="str">
        <f t="shared" si="9"/>
        <v/>
      </c>
      <c r="AV51" s="62" t="str">
        <f t="shared" si="47"/>
        <v/>
      </c>
      <c r="AW51" s="65" t="str">
        <f t="shared" si="131"/>
        <v/>
      </c>
      <c r="AX51" s="68" t="str">
        <f t="shared" si="48"/>
        <v/>
      </c>
      <c r="AY51" s="32"/>
      <c r="AZ51" s="120"/>
      <c r="BA51" s="62" t="str">
        <f t="shared" si="10"/>
        <v/>
      </c>
      <c r="BB51" s="62" t="str">
        <f t="shared" si="49"/>
        <v/>
      </c>
      <c r="BC51" s="65" t="str">
        <f t="shared" si="132"/>
        <v/>
      </c>
      <c r="BD51" s="68" t="str">
        <f t="shared" si="50"/>
        <v/>
      </c>
      <c r="BE51" s="32"/>
      <c r="BF51" s="120"/>
      <c r="BG51" s="62" t="str">
        <f t="shared" si="11"/>
        <v/>
      </c>
      <c r="BH51" s="62" t="str">
        <f t="shared" si="51"/>
        <v/>
      </c>
      <c r="BI51" s="65" t="str">
        <f t="shared" si="133"/>
        <v/>
      </c>
      <c r="BJ51" s="68" t="str">
        <f t="shared" si="52"/>
        <v/>
      </c>
      <c r="BK51" s="32"/>
      <c r="BL51" s="120"/>
      <c r="BM51" s="62" t="str">
        <f t="shared" si="12"/>
        <v/>
      </c>
      <c r="BN51" s="62" t="str">
        <f t="shared" si="53"/>
        <v/>
      </c>
      <c r="BO51" s="65" t="str">
        <f t="shared" si="134"/>
        <v/>
      </c>
      <c r="BP51" s="68" t="str">
        <f t="shared" si="54"/>
        <v/>
      </c>
      <c r="BQ51" s="32"/>
      <c r="BR51" s="120"/>
      <c r="BS51" s="62" t="str">
        <f t="shared" si="13"/>
        <v/>
      </c>
      <c r="BT51" s="62" t="str">
        <f t="shared" si="55"/>
        <v/>
      </c>
      <c r="BU51" s="65" t="str">
        <f t="shared" si="135"/>
        <v/>
      </c>
      <c r="BV51" s="68" t="str">
        <f t="shared" si="56"/>
        <v/>
      </c>
      <c r="BW51" s="32"/>
      <c r="BX51" s="120"/>
      <c r="BY51" s="62" t="str">
        <f t="shared" si="14"/>
        <v/>
      </c>
      <c r="BZ51" s="62" t="str">
        <f t="shared" si="57"/>
        <v/>
      </c>
      <c r="CA51" s="65" t="str">
        <f t="shared" si="136"/>
        <v/>
      </c>
      <c r="CB51" s="68" t="str">
        <f t="shared" si="58"/>
        <v/>
      </c>
      <c r="CC51" s="32"/>
      <c r="CD51" s="120"/>
      <c r="CE51" s="62" t="str">
        <f t="shared" si="15"/>
        <v/>
      </c>
      <c r="CF51" s="62" t="str">
        <f t="shared" si="59"/>
        <v/>
      </c>
      <c r="CG51" s="65" t="str">
        <f t="shared" si="137"/>
        <v/>
      </c>
      <c r="CH51" s="68" t="str">
        <f t="shared" si="60"/>
        <v/>
      </c>
      <c r="CI51" s="32"/>
      <c r="CJ51" s="120"/>
      <c r="CK51" s="62" t="str">
        <f t="shared" si="16"/>
        <v/>
      </c>
      <c r="CL51" s="62" t="str">
        <f t="shared" si="61"/>
        <v/>
      </c>
      <c r="CM51" s="65" t="str">
        <f t="shared" si="138"/>
        <v/>
      </c>
      <c r="CN51" s="68" t="str">
        <f t="shared" si="62"/>
        <v/>
      </c>
      <c r="CO51" s="32"/>
      <c r="CP51" s="120"/>
      <c r="CQ51" s="62" t="str">
        <f t="shared" si="17"/>
        <v/>
      </c>
      <c r="CR51" s="62" t="str">
        <f t="shared" si="63"/>
        <v/>
      </c>
      <c r="CS51" s="65" t="str">
        <f t="shared" si="139"/>
        <v/>
      </c>
      <c r="CT51" s="68" t="str">
        <f t="shared" si="64"/>
        <v/>
      </c>
      <c r="CU51" s="32"/>
      <c r="CV51" s="120"/>
      <c r="CW51" s="62" t="str">
        <f t="shared" si="18"/>
        <v/>
      </c>
      <c r="CX51" s="62" t="str">
        <f t="shared" si="65"/>
        <v/>
      </c>
      <c r="CY51" s="65" t="str">
        <f t="shared" si="140"/>
        <v/>
      </c>
      <c r="CZ51" s="68" t="str">
        <f t="shared" si="66"/>
        <v/>
      </c>
      <c r="DA51" s="32"/>
      <c r="DB51" s="120"/>
      <c r="DC51" s="62" t="str">
        <f t="shared" si="19"/>
        <v/>
      </c>
      <c r="DD51" s="62" t="str">
        <f t="shared" si="67"/>
        <v/>
      </c>
      <c r="DE51" s="65" t="str">
        <f t="shared" si="141"/>
        <v/>
      </c>
      <c r="DF51" s="68" t="str">
        <f t="shared" si="68"/>
        <v/>
      </c>
      <c r="DG51" s="32"/>
      <c r="DH51" s="120"/>
      <c r="DI51" s="62" t="str">
        <f t="shared" si="20"/>
        <v/>
      </c>
      <c r="DJ51" s="62" t="str">
        <f t="shared" si="69"/>
        <v/>
      </c>
      <c r="DK51" s="65" t="str">
        <f t="shared" si="142"/>
        <v/>
      </c>
      <c r="DL51" s="68" t="str">
        <f t="shared" si="70"/>
        <v/>
      </c>
      <c r="DM51" s="32"/>
      <c r="DN51" s="120"/>
      <c r="DO51" s="62" t="str">
        <f t="shared" si="21"/>
        <v/>
      </c>
      <c r="DP51" s="62" t="str">
        <f t="shared" si="71"/>
        <v/>
      </c>
      <c r="DQ51" s="65" t="str">
        <f t="shared" si="143"/>
        <v/>
      </c>
      <c r="DR51" s="68" t="str">
        <f t="shared" si="72"/>
        <v/>
      </c>
      <c r="DS51" s="32"/>
      <c r="DT51" s="120"/>
      <c r="DU51" s="62" t="str">
        <f t="shared" si="22"/>
        <v/>
      </c>
      <c r="DV51" s="62" t="str">
        <f t="shared" si="73"/>
        <v/>
      </c>
      <c r="DW51" s="65" t="str">
        <f t="shared" si="144"/>
        <v/>
      </c>
      <c r="DX51" s="68" t="str">
        <f t="shared" si="74"/>
        <v/>
      </c>
      <c r="DY51" s="32"/>
      <c r="DZ51" s="120"/>
      <c r="EA51" s="62" t="str">
        <f t="shared" si="23"/>
        <v/>
      </c>
      <c r="EB51" s="62" t="str">
        <f t="shared" si="75"/>
        <v/>
      </c>
      <c r="EC51" s="65" t="str">
        <f t="shared" si="145"/>
        <v/>
      </c>
      <c r="ED51" s="68" t="str">
        <f t="shared" si="76"/>
        <v/>
      </c>
      <c r="EE51" s="32"/>
      <c r="EF51" s="120"/>
      <c r="EG51" s="62" t="str">
        <f t="shared" si="24"/>
        <v/>
      </c>
      <c r="EH51" s="62" t="str">
        <f t="shared" si="77"/>
        <v/>
      </c>
      <c r="EI51" s="65" t="str">
        <f t="shared" si="146"/>
        <v/>
      </c>
      <c r="EJ51" s="68" t="str">
        <f t="shared" si="78"/>
        <v/>
      </c>
      <c r="EK51" s="32"/>
      <c r="EL51" s="120"/>
      <c r="EM51" s="62" t="str">
        <f t="shared" si="25"/>
        <v/>
      </c>
      <c r="EN51" s="62" t="str">
        <f t="shared" si="79"/>
        <v/>
      </c>
      <c r="EO51" s="65" t="str">
        <f t="shared" si="147"/>
        <v/>
      </c>
      <c r="EP51" s="68" t="str">
        <f t="shared" si="80"/>
        <v/>
      </c>
      <c r="EQ51" s="32"/>
      <c r="ER51" s="120"/>
      <c r="ES51" s="62" t="str">
        <f t="shared" si="26"/>
        <v/>
      </c>
      <c r="ET51" s="62" t="str">
        <f t="shared" si="81"/>
        <v/>
      </c>
      <c r="EU51" s="65" t="str">
        <f t="shared" si="148"/>
        <v/>
      </c>
      <c r="EV51" s="68" t="str">
        <f t="shared" si="82"/>
        <v/>
      </c>
      <c r="EW51" s="32"/>
      <c r="EX51" s="120"/>
      <c r="EY51" s="62" t="str">
        <f t="shared" si="27"/>
        <v/>
      </c>
      <c r="EZ51" s="62" t="str">
        <f t="shared" si="83"/>
        <v/>
      </c>
      <c r="FA51" s="65" t="str">
        <f t="shared" si="149"/>
        <v/>
      </c>
      <c r="FB51" s="68" t="str">
        <f t="shared" si="84"/>
        <v/>
      </c>
      <c r="FC51" s="32"/>
      <c r="FD51" s="120"/>
      <c r="FE51" s="62" t="str">
        <f t="shared" si="28"/>
        <v/>
      </c>
      <c r="FF51" s="62" t="str">
        <f t="shared" si="85"/>
        <v/>
      </c>
      <c r="FG51" s="65" t="str">
        <f t="shared" si="150"/>
        <v/>
      </c>
      <c r="FH51" s="68" t="str">
        <f t="shared" si="86"/>
        <v/>
      </c>
      <c r="FI51" s="32"/>
      <c r="FJ51" s="120"/>
      <c r="FK51" s="62" t="str">
        <f t="shared" si="29"/>
        <v/>
      </c>
      <c r="FL51" s="62" t="str">
        <f t="shared" si="87"/>
        <v/>
      </c>
      <c r="FM51" s="65" t="str">
        <f t="shared" si="151"/>
        <v/>
      </c>
      <c r="FN51" s="68" t="str">
        <f t="shared" si="88"/>
        <v/>
      </c>
      <c r="FO51" s="32"/>
      <c r="FP51" s="120"/>
      <c r="FQ51" s="62" t="str">
        <f t="shared" si="30"/>
        <v/>
      </c>
      <c r="FR51" s="62" t="str">
        <f t="shared" si="89"/>
        <v/>
      </c>
      <c r="FS51" s="65" t="str">
        <f t="shared" si="152"/>
        <v/>
      </c>
      <c r="FT51" s="68" t="str">
        <f t="shared" si="90"/>
        <v/>
      </c>
      <c r="FU51" s="32"/>
      <c r="FV51" s="120"/>
      <c r="FW51" s="62" t="str">
        <f t="shared" si="31"/>
        <v/>
      </c>
      <c r="FX51" s="62" t="str">
        <f t="shared" si="91"/>
        <v/>
      </c>
      <c r="FY51" s="65" t="str">
        <f t="shared" si="153"/>
        <v/>
      </c>
      <c r="FZ51" s="68" t="str">
        <f t="shared" si="92"/>
        <v/>
      </c>
      <c r="GA51" s="32"/>
      <c r="GC51" s="7" t="str">
        <f t="shared" si="93"/>
        <v/>
      </c>
      <c r="GD51" s="7" t="str">
        <f t="shared" ca="1" si="32"/>
        <v/>
      </c>
      <c r="GT51" s="71" t="str">
        <f>IF(GT$9="", "", IF(AND(NOT('Personnel Details'!$N$11=""), $B51&gt;='Personnel Details'!$N$11), 'Personnel Details'!$O$11, IF(AND(NOT('Personnel Details'!$I$11=""), $B51&gt;='Personnel Details'!$I$11), 'Personnel Details'!$J$11, 'Personnel Details'!$E$11)))</f>
        <v/>
      </c>
      <c r="GU51" s="59" t="str">
        <f>IF(GT$9="", "", IF(AND(NOT('Personnel Details'!$N$11=""), $B51&gt;='Personnel Details'!$N$11), IF('Personnel Details'!$P$11="","", 'Personnel Details'!$P$11), IF(AND(NOT('Personnel Details'!$I$11=""), $B51&gt;='Personnel Details'!$I$11), IF('Personnel Details'!$K$11="", "", 'Personnel Details'!$K$11), IF('Personnel Details'!$F$11="", "", 'Personnel Details'!$F$11))))</f>
        <v/>
      </c>
      <c r="GV51" s="74" t="str">
        <f>IF(GT$9="", "", IF(AND(NOT('Personnel Details'!$N$11=""), $B51&gt;='Personnel Details'!$N$11), 'Personnel Details'!$Q$11, IF(AND(NOT('Personnel Details'!$I$11=""), $B51&gt;='Personnel Details'!$I$11), 'Personnel Details'!$L$11, 'Personnel Details'!$G$11)))</f>
        <v/>
      </c>
      <c r="GW51" s="59" t="str">
        <f t="shared" si="94"/>
        <v/>
      </c>
      <c r="GX51" s="53"/>
      <c r="GZ51" s="78" t="str">
        <f>IF(GZ$9="", "", IF(AND(NOT('Personnel Details'!$N$12=""), $B51&gt;='Personnel Details'!$N$12), 'Personnel Details'!$O$12, IF(AND(NOT('Personnel Details'!$I$12=""), $B51&gt;='Personnel Details'!$I$12), 'Personnel Details'!$J$12, 'Personnel Details'!$E$12)))</f>
        <v/>
      </c>
      <c r="HA51" s="59" t="str">
        <f>IF(GZ$9="", "", IF(AND(NOT('Personnel Details'!$N$12=""), $B51&gt;='Personnel Details'!$N$12), IF('Personnel Details'!$P$12="","", 'Personnel Details'!$P$12), IF(AND(NOT('Personnel Details'!$I$12=""), $B51&gt;='Personnel Details'!$I$12), IF('Personnel Details'!$K$12="", "", 'Personnel Details'!$K$12), IF('Personnel Details'!$F$12="", "", 'Personnel Details'!$F$12))))</f>
        <v/>
      </c>
      <c r="HB51" s="79" t="str">
        <f>IF(GZ$9="", "", IF(AND(NOT('Personnel Details'!$N$12=""), $B51&gt;='Personnel Details'!$N$12), 'Personnel Details'!$Q$12, IF(AND(NOT('Personnel Details'!$I$12=""), $B51&gt;='Personnel Details'!$I$12), 'Personnel Details'!$L$12, 'Personnel Details'!$G$12)))</f>
        <v/>
      </c>
      <c r="HC51" s="59" t="str">
        <f t="shared" si="95"/>
        <v/>
      </c>
      <c r="HD51" s="53"/>
      <c r="HF51" s="78" t="str">
        <f>IF(HF$9="", "", IF(AND(NOT('Personnel Details'!$N$13=""), $B51&gt;='Personnel Details'!$N$13), 'Personnel Details'!$O$13, IF(AND(NOT('Personnel Details'!$I$13=""), $B51&gt;='Personnel Details'!$I$13), 'Personnel Details'!$J$13, 'Personnel Details'!$E$13)))</f>
        <v/>
      </c>
      <c r="HG51" s="59" t="str">
        <f>IF(HF$9="", "", IF(AND(NOT('Personnel Details'!$N$13=""), $B51&gt;='Personnel Details'!$N$13), IF('Personnel Details'!$P$13="","", 'Personnel Details'!$P$13), IF(AND(NOT('Personnel Details'!$I$13=""), $B51&gt;='Personnel Details'!$I$13), IF('Personnel Details'!$K$13="", "", 'Personnel Details'!$K$13), IF('Personnel Details'!$F$13="", "", 'Personnel Details'!$F$13))))</f>
        <v/>
      </c>
      <c r="HH51" s="79" t="str">
        <f>IF(HF$9="", "", IF(AND(NOT('Personnel Details'!$N$13=""), $B51&gt;='Personnel Details'!$N$13), 'Personnel Details'!$Q$13, IF(AND(NOT('Personnel Details'!$I$13=""), $B51&gt;='Personnel Details'!$I$13), 'Personnel Details'!$L$13, 'Personnel Details'!$G$13)))</f>
        <v/>
      </c>
      <c r="HI51" s="59" t="str">
        <f t="shared" si="96"/>
        <v/>
      </c>
      <c r="HJ51" s="53"/>
      <c r="HL51" s="78" t="str">
        <f>IF(HL$9="", "", IF(AND(NOT('Personnel Details'!$N$14=""), $B51&gt;='Personnel Details'!$N$14), 'Personnel Details'!$O$14, IF(AND(NOT('Personnel Details'!$I$14=""), $B51&gt;='Personnel Details'!$I$14), 'Personnel Details'!$J$14, 'Personnel Details'!$E$14)))</f>
        <v/>
      </c>
      <c r="HM51" s="59" t="str">
        <f>IF(HL$9="", "", IF(AND(NOT('Personnel Details'!$N$14=""), $B51&gt;='Personnel Details'!$N$14), IF('Personnel Details'!$P$14="","", 'Personnel Details'!$P$14), IF(AND(NOT('Personnel Details'!$I$14=""), $B51&gt;='Personnel Details'!$I$14), IF('Personnel Details'!$K$14="", "", 'Personnel Details'!$K$14), IF('Personnel Details'!$F$14="", "", 'Personnel Details'!$F$14))))</f>
        <v/>
      </c>
      <c r="HN51" s="79" t="str">
        <f>IF(HL$9="", "", IF(AND(NOT('Personnel Details'!$N$14=""), $B51&gt;='Personnel Details'!$N$14), 'Personnel Details'!$Q$14, IF(AND(NOT('Personnel Details'!$I$14=""), $B51&gt;='Personnel Details'!$I$14), 'Personnel Details'!$L$14, 'Personnel Details'!$G$14)))</f>
        <v/>
      </c>
      <c r="HO51" s="59" t="str">
        <f t="shared" si="97"/>
        <v/>
      </c>
      <c r="HP51" s="53"/>
      <c r="HR51" s="78" t="str">
        <f>IF(HR$9="", "", IF(AND(NOT('Personnel Details'!$N$15=""), $B51&gt;='Personnel Details'!$N$15), 'Personnel Details'!$O$15, IF(AND(NOT('Personnel Details'!$I$15=""), $B51&gt;='Personnel Details'!$I$15), 'Personnel Details'!$J$15, 'Personnel Details'!$E$15)))</f>
        <v/>
      </c>
      <c r="HS51" s="59" t="str">
        <f>IF(HR$9="", "", IF(AND(NOT('Personnel Details'!$N$15=""), $B51&gt;='Personnel Details'!$N$15), IF('Personnel Details'!$P$15="","", 'Personnel Details'!$P$15), IF(AND(NOT('Personnel Details'!$I$15=""), $B51&gt;='Personnel Details'!$I$15), IF('Personnel Details'!$K$15="", "", 'Personnel Details'!$K$15), IF('Personnel Details'!$F$15="", "", 'Personnel Details'!$F$15))))</f>
        <v/>
      </c>
      <c r="HT51" s="79" t="str">
        <f>IF(HR$9="", "", IF(AND(NOT('Personnel Details'!$N$15=""), $B51&gt;='Personnel Details'!$N$15), 'Personnel Details'!$Q$15, IF(AND(NOT('Personnel Details'!$I$15=""), $B51&gt;='Personnel Details'!$I$15), 'Personnel Details'!$L$15, 'Personnel Details'!$G$15)))</f>
        <v/>
      </c>
      <c r="HU51" s="59" t="str">
        <f t="shared" si="98"/>
        <v/>
      </c>
      <c r="HV51" s="53"/>
      <c r="HX51" s="78" t="str">
        <f>IF(HX$9="", "", IF(AND(NOT('Personnel Details'!$N$16=""), $B51&gt;='Personnel Details'!$N$16), 'Personnel Details'!$O$16, IF(AND(NOT('Personnel Details'!$I$16=""), $B51&gt;='Personnel Details'!$I$16), 'Personnel Details'!$J$16, 'Personnel Details'!$E$16)))</f>
        <v/>
      </c>
      <c r="HY51" s="59" t="str">
        <f>IF(HX$9="", "", IF(AND(NOT('Personnel Details'!$N$16=""), $B51&gt;='Personnel Details'!$N$16), IF('Personnel Details'!$P$16="","", 'Personnel Details'!$P$16), IF(AND(NOT('Personnel Details'!$I$16=""), $B51&gt;='Personnel Details'!$I$16), IF('Personnel Details'!$K$16="", "", 'Personnel Details'!$K$16), IF('Personnel Details'!$F$16="", "", 'Personnel Details'!$F$16))))</f>
        <v/>
      </c>
      <c r="HZ51" s="79" t="str">
        <f>IF(HX$9="", "", IF(AND(NOT('Personnel Details'!$N$16=""), $B51&gt;='Personnel Details'!$N$16), 'Personnel Details'!$Q$16, IF(AND(NOT('Personnel Details'!$I$16=""), $B51&gt;='Personnel Details'!$I$16), 'Personnel Details'!$L$16, 'Personnel Details'!$G$16)))</f>
        <v/>
      </c>
      <c r="IA51" s="59" t="str">
        <f t="shared" si="99"/>
        <v/>
      </c>
      <c r="IB51" s="53"/>
      <c r="ID51" s="78" t="str">
        <f>IF(ID$9="", "", IF(AND(NOT('Personnel Details'!$N$17=""), $B51&gt;='Personnel Details'!$N$17), 'Personnel Details'!$O$17, IF(AND(NOT('Personnel Details'!$I$17=""), $B51&gt;='Personnel Details'!$I$17), 'Personnel Details'!$J$17, 'Personnel Details'!$E$17)))</f>
        <v/>
      </c>
      <c r="IE51" s="59" t="str">
        <f>IF(ID$9="", "", IF(AND(NOT('Personnel Details'!$N$17=""), $B51&gt;='Personnel Details'!$N$17), IF('Personnel Details'!$P$17="","", 'Personnel Details'!$P$17), IF(AND(NOT('Personnel Details'!$I$17=""), $B51&gt;='Personnel Details'!$I$17), IF('Personnel Details'!$K$17="", "", 'Personnel Details'!$K$17), IF('Personnel Details'!$F$17="", "", 'Personnel Details'!$F$17))))</f>
        <v/>
      </c>
      <c r="IF51" s="79" t="str">
        <f>IF(ID$9="", "", IF(AND(NOT('Personnel Details'!$N$17=""), $B51&gt;='Personnel Details'!$N$17), 'Personnel Details'!$Q$17, IF(AND(NOT('Personnel Details'!$I$17=""), $B51&gt;='Personnel Details'!$I$17), 'Personnel Details'!$L$17, 'Personnel Details'!$G$17)))</f>
        <v/>
      </c>
      <c r="IG51" s="59" t="str">
        <f t="shared" si="100"/>
        <v/>
      </c>
      <c r="IH51" s="53"/>
      <c r="IJ51" s="78" t="str">
        <f>IF(IJ$9="", "", IF(AND(NOT('Personnel Details'!$N$18=""), $B51&gt;='Personnel Details'!$N$18), 'Personnel Details'!$O$18, IF(AND(NOT('Personnel Details'!$I$18=""), $B51&gt;='Personnel Details'!$I$18), 'Personnel Details'!$J$18, 'Personnel Details'!$E$18)))</f>
        <v/>
      </c>
      <c r="IK51" s="59" t="str">
        <f>IF(IJ$9="", "", IF(AND(NOT('Personnel Details'!$N$18=""), $B51&gt;='Personnel Details'!$N$18), IF('Personnel Details'!$P$18="","", 'Personnel Details'!$P$18), IF(AND(NOT('Personnel Details'!$I$18=""), $B51&gt;='Personnel Details'!$I$18), IF('Personnel Details'!$K$18="", "", 'Personnel Details'!$K$18), IF('Personnel Details'!$F$18="", "", 'Personnel Details'!$F$18))))</f>
        <v/>
      </c>
      <c r="IL51" s="79" t="str">
        <f>IF(IJ$9="", "", IF(AND(NOT('Personnel Details'!$N$18=""), $B51&gt;='Personnel Details'!$N$18), 'Personnel Details'!$Q$18, IF(AND(NOT('Personnel Details'!$I$18=""), $B51&gt;='Personnel Details'!$I$18), 'Personnel Details'!$L$18, 'Personnel Details'!$G$18)))</f>
        <v/>
      </c>
      <c r="IM51" s="59" t="str">
        <f t="shared" si="101"/>
        <v/>
      </c>
      <c r="IN51" s="53"/>
      <c r="IP51" s="78" t="str">
        <f>IF(IP$9="", "", IF(AND(NOT('Personnel Details'!$N$19=""), $B51&gt;='Personnel Details'!$N$19), 'Personnel Details'!$O$19, IF(AND(NOT('Personnel Details'!$I$19=""), $B51&gt;='Personnel Details'!$I$19), 'Personnel Details'!$J$19, 'Personnel Details'!$E$19)))</f>
        <v/>
      </c>
      <c r="IQ51" s="59" t="str">
        <f>IF(IP$9="", "", IF(AND(NOT('Personnel Details'!$N$19=""), $B51&gt;='Personnel Details'!$N$19), IF('Personnel Details'!$P$19="","", 'Personnel Details'!$P$19), IF(AND(NOT('Personnel Details'!$I$19=""), $B51&gt;='Personnel Details'!$I$19), IF('Personnel Details'!$K$19="", "", 'Personnel Details'!$K$19), IF('Personnel Details'!$F$19="", "", 'Personnel Details'!$F$19))))</f>
        <v/>
      </c>
      <c r="IR51" s="79" t="str">
        <f>IF(IP$9="", "", IF(AND(NOT('Personnel Details'!$N$19=""), $B51&gt;='Personnel Details'!$N$19), 'Personnel Details'!$Q$19, IF(AND(NOT('Personnel Details'!$I$19=""), $B51&gt;='Personnel Details'!$I$19), 'Personnel Details'!$L$19, 'Personnel Details'!$G$19)))</f>
        <v/>
      </c>
      <c r="IS51" s="59" t="str">
        <f t="shared" si="102"/>
        <v/>
      </c>
      <c r="IT51" s="53"/>
      <c r="IV51" s="78" t="str">
        <f>IF(IV$9="", "", IF(AND(NOT('Personnel Details'!$N$20=""), $B51&gt;='Personnel Details'!$N$20), 'Personnel Details'!$O$20, IF(AND(NOT('Personnel Details'!$I$20=""), $B51&gt;='Personnel Details'!$I$20), 'Personnel Details'!$J$20, 'Personnel Details'!$E$20)))</f>
        <v/>
      </c>
      <c r="IW51" s="59" t="str">
        <f>IF(IV$9="", "", IF(AND(NOT('Personnel Details'!$N$20=""), $B51&gt;='Personnel Details'!$N$20), IF('Personnel Details'!$P$20="","", 'Personnel Details'!$P$20), IF(AND(NOT('Personnel Details'!$I$20=""), $B51&gt;='Personnel Details'!$I$20), IF('Personnel Details'!$K$20="", "", 'Personnel Details'!$K$20), IF('Personnel Details'!$F$20="", "", 'Personnel Details'!$F$20))))</f>
        <v/>
      </c>
      <c r="IX51" s="79" t="str">
        <f>IF(IV$9="", "", IF(AND(NOT('Personnel Details'!$N$20=""), $B51&gt;='Personnel Details'!$N$20), 'Personnel Details'!$Q$20, IF(AND(NOT('Personnel Details'!$I$20=""), $B51&gt;='Personnel Details'!$I$20), 'Personnel Details'!$L$20, 'Personnel Details'!$G$20)))</f>
        <v/>
      </c>
      <c r="IY51" s="59" t="str">
        <f t="shared" si="103"/>
        <v/>
      </c>
      <c r="IZ51" s="53"/>
      <c r="JB51" s="78" t="str">
        <f>IF(JB$9="", "", IF(AND(NOT('Personnel Details'!$N$21=""), $B51&gt;='Personnel Details'!$N$21), 'Personnel Details'!$O$21, IF(AND(NOT('Personnel Details'!$I$21=""), $B51&gt;='Personnel Details'!$I$21), 'Personnel Details'!$J$21, 'Personnel Details'!$E$21)))</f>
        <v/>
      </c>
      <c r="JC51" s="59" t="str">
        <f>IF(JB$9="", "", IF(AND(NOT('Personnel Details'!$N$21=""), $B51&gt;='Personnel Details'!$N$21), IF('Personnel Details'!$P$21="","", 'Personnel Details'!$P$21), IF(AND(NOT('Personnel Details'!$I$21=""), $B51&gt;='Personnel Details'!$I$21), IF('Personnel Details'!$K$21="", "", 'Personnel Details'!$K$21), IF('Personnel Details'!$F$21="", "", 'Personnel Details'!$F$21))))</f>
        <v/>
      </c>
      <c r="JD51" s="79" t="str">
        <f>IF(JB$9="", "", IF(AND(NOT('Personnel Details'!$N$21=""), $B51&gt;='Personnel Details'!$N$21), 'Personnel Details'!$Q$21, IF(AND(NOT('Personnel Details'!$I$21=""), $B51&gt;='Personnel Details'!$I$21), 'Personnel Details'!$L$21, 'Personnel Details'!$G$21)))</f>
        <v/>
      </c>
      <c r="JE51" s="59" t="str">
        <f t="shared" si="104"/>
        <v/>
      </c>
      <c r="JF51" s="53"/>
      <c r="JH51" s="78" t="str">
        <f>IF(JH$9="", "", IF(AND(NOT('Personnel Details'!$N$22=""), $B51&gt;='Personnel Details'!$N$22), 'Personnel Details'!$O$22, IF(AND(NOT('Personnel Details'!$I$22=""), $B51&gt;='Personnel Details'!$I$22), 'Personnel Details'!$J$22, 'Personnel Details'!$E$22)))</f>
        <v/>
      </c>
      <c r="JI51" s="59" t="str">
        <f>IF(JH$9="", "", IF(AND(NOT('Personnel Details'!$N$22=""), $B51&gt;='Personnel Details'!$N$22), IF('Personnel Details'!$P$22="","", 'Personnel Details'!$P$22), IF(AND(NOT('Personnel Details'!$I$22=""), $B51&gt;='Personnel Details'!$I$22), IF('Personnel Details'!$K$22="", "", 'Personnel Details'!$K$22), IF('Personnel Details'!$F$22="", "", 'Personnel Details'!$F$22))))</f>
        <v/>
      </c>
      <c r="JJ51" s="79" t="str">
        <f>IF(JH$9="", "", IF(AND(NOT('Personnel Details'!$N$22=""), $B51&gt;='Personnel Details'!$N$22), 'Personnel Details'!$Q$22, IF(AND(NOT('Personnel Details'!$I$22=""), $B51&gt;='Personnel Details'!$I$22), 'Personnel Details'!$L$22, 'Personnel Details'!$G$22)))</f>
        <v/>
      </c>
      <c r="JK51" s="59" t="str">
        <f t="shared" si="105"/>
        <v/>
      </c>
      <c r="JL51" s="53"/>
      <c r="JN51" s="78" t="str">
        <f>IF(JN$9="", "", IF(AND(NOT('Personnel Details'!$N$23=""), $B51&gt;='Personnel Details'!$N$23), 'Personnel Details'!$O$23, IF(AND(NOT('Personnel Details'!$I$23=""), $B51&gt;='Personnel Details'!$I$23), 'Personnel Details'!$J$23, 'Personnel Details'!$E$23)))</f>
        <v/>
      </c>
      <c r="JO51" s="59" t="str">
        <f>IF(JN$9="", "", IF(AND(NOT('Personnel Details'!$N$23=""), $B51&gt;='Personnel Details'!$N$23), IF('Personnel Details'!$P$23="","", 'Personnel Details'!$P$23), IF(AND(NOT('Personnel Details'!$I$23=""), $B51&gt;='Personnel Details'!$I$23), IF('Personnel Details'!$K$23="", "", 'Personnel Details'!$K$23), IF('Personnel Details'!$F$23="", "", 'Personnel Details'!$F$23))))</f>
        <v/>
      </c>
      <c r="JP51" s="79" t="str">
        <f>IF(JN$9="", "", IF(AND(NOT('Personnel Details'!$N$23=""), $B51&gt;='Personnel Details'!$N$23), 'Personnel Details'!$Q$23, IF(AND(NOT('Personnel Details'!$I$23=""), $B51&gt;='Personnel Details'!$I$23), 'Personnel Details'!$L$23, 'Personnel Details'!$G$23)))</f>
        <v/>
      </c>
      <c r="JQ51" s="59" t="str">
        <f t="shared" si="106"/>
        <v/>
      </c>
      <c r="JR51" s="53"/>
      <c r="JT51" s="78" t="str">
        <f>IF(JT$9="", "", IF(AND(NOT('Personnel Details'!$N$24=""), $B51&gt;='Personnel Details'!$N$24), 'Personnel Details'!$O$24, IF(AND(NOT('Personnel Details'!$I$24=""), $B51&gt;='Personnel Details'!$I$24), 'Personnel Details'!$J$24, 'Personnel Details'!$E$24)))</f>
        <v/>
      </c>
      <c r="JU51" s="59" t="str">
        <f>IF(JT$9="", "", IF(AND(NOT('Personnel Details'!$N$24=""), $B51&gt;='Personnel Details'!$N$24), IF('Personnel Details'!$P$24="","", 'Personnel Details'!$P$24), IF(AND(NOT('Personnel Details'!$I$24=""), $B51&gt;='Personnel Details'!$I$24), IF('Personnel Details'!$K$24="", "", 'Personnel Details'!$K$24), IF('Personnel Details'!$F$24="", "", 'Personnel Details'!$F$24))))</f>
        <v/>
      </c>
      <c r="JV51" s="79" t="str">
        <f>IF(JT$9="", "", IF(AND(NOT('Personnel Details'!$N$24=""), $B51&gt;='Personnel Details'!$N$24), 'Personnel Details'!$Q$24, IF(AND(NOT('Personnel Details'!$I$24=""), $B51&gt;='Personnel Details'!$I$24), 'Personnel Details'!$L$24, 'Personnel Details'!$G$24)))</f>
        <v/>
      </c>
      <c r="JW51" s="59" t="str">
        <f t="shared" si="107"/>
        <v/>
      </c>
      <c r="JX51" s="53"/>
      <c r="JZ51" s="78" t="str">
        <f>IF(JZ$9="", "", IF(AND(NOT('Personnel Details'!$N$25=""), $B51&gt;='Personnel Details'!$N$25), 'Personnel Details'!$O$25, IF(AND(NOT('Personnel Details'!$I$25=""), $B51&gt;='Personnel Details'!$I$25), 'Personnel Details'!$J$25, 'Personnel Details'!$E$25)))</f>
        <v/>
      </c>
      <c r="KA51" s="59" t="str">
        <f>IF(JZ$9="", "", IF(AND(NOT('Personnel Details'!$N$25=""), $B51&gt;='Personnel Details'!$N$25), IF('Personnel Details'!$P$25="","", 'Personnel Details'!$P$25), IF(AND(NOT('Personnel Details'!$I$25=""), $B51&gt;='Personnel Details'!$I$25), IF('Personnel Details'!$K$25="", "", 'Personnel Details'!$K$25), IF('Personnel Details'!$F$25="", "", 'Personnel Details'!$F$25))))</f>
        <v/>
      </c>
      <c r="KB51" s="79" t="str">
        <f>IF(JZ$9="", "", IF(AND(NOT('Personnel Details'!$N$25=""), $B51&gt;='Personnel Details'!$N$25), 'Personnel Details'!$Q$25, IF(AND(NOT('Personnel Details'!$I$25=""), $B51&gt;='Personnel Details'!$I$25), 'Personnel Details'!$L$25, 'Personnel Details'!$G$25)))</f>
        <v/>
      </c>
      <c r="KC51" s="59" t="str">
        <f t="shared" si="108"/>
        <v/>
      </c>
      <c r="KD51" s="53"/>
      <c r="KF51" s="78" t="str">
        <f>IF(KF$9="", "", IF(AND(NOT('Personnel Details'!$N$26=""), $B51&gt;='Personnel Details'!$N$26), 'Personnel Details'!$O$26, IF(AND(NOT('Personnel Details'!$I$26=""), $B51&gt;='Personnel Details'!$I$26), 'Personnel Details'!$J$26, 'Personnel Details'!$E$26)))</f>
        <v/>
      </c>
      <c r="KG51" s="59" t="str">
        <f>IF(KF$9="", "", IF(AND(NOT('Personnel Details'!$N$26=""), $B51&gt;='Personnel Details'!$N$26), IF('Personnel Details'!$P$26="","", 'Personnel Details'!$P$26), IF(AND(NOT('Personnel Details'!$I$26=""), $B51&gt;='Personnel Details'!$I$26), IF('Personnel Details'!$K$26="", "", 'Personnel Details'!$K$26), IF('Personnel Details'!$F$26="", "", 'Personnel Details'!$F$26))))</f>
        <v/>
      </c>
      <c r="KH51" s="79" t="str">
        <f>IF(KF$9="", "", IF(AND(NOT('Personnel Details'!$N$26=""), $B51&gt;='Personnel Details'!$N$26), 'Personnel Details'!$Q$26, IF(AND(NOT('Personnel Details'!$I$26=""), $B51&gt;='Personnel Details'!$I$26), 'Personnel Details'!$L$26, 'Personnel Details'!$G$26)))</f>
        <v/>
      </c>
      <c r="KI51" s="59" t="str">
        <f t="shared" si="109"/>
        <v/>
      </c>
      <c r="KJ51" s="53"/>
      <c r="KL51" s="78" t="str">
        <f>IF(KL$9="", "", IF(AND(NOT('Personnel Details'!$N$27=""), $B51&gt;='Personnel Details'!$N$27), 'Personnel Details'!$O$27, IF(AND(NOT('Personnel Details'!$I$27=""), $B51&gt;='Personnel Details'!$I$27), 'Personnel Details'!$J$27, 'Personnel Details'!$E$27)))</f>
        <v/>
      </c>
      <c r="KM51" s="59" t="str">
        <f>IF(KL$9="", "", IF(AND(NOT('Personnel Details'!$N$27=""), $B51&gt;='Personnel Details'!$N$27), IF('Personnel Details'!$P$27="","", 'Personnel Details'!$P$27), IF(AND(NOT('Personnel Details'!$I$27=""), $B51&gt;='Personnel Details'!$I$27), IF('Personnel Details'!$K$27="", "", 'Personnel Details'!$K$27), IF('Personnel Details'!$F$27="", "", 'Personnel Details'!$F$27))))</f>
        <v/>
      </c>
      <c r="KN51" s="79" t="str">
        <f>IF(KL$9="", "", IF(AND(NOT('Personnel Details'!$N$27=""), $B51&gt;='Personnel Details'!$N$27), 'Personnel Details'!$Q$27, IF(AND(NOT('Personnel Details'!$I$27=""), $B51&gt;='Personnel Details'!$I$27), 'Personnel Details'!$L$27, 'Personnel Details'!$G$27)))</f>
        <v/>
      </c>
      <c r="KO51" s="59" t="str">
        <f t="shared" si="110"/>
        <v/>
      </c>
      <c r="KP51" s="53"/>
      <c r="KR51" s="78" t="str">
        <f>IF(KR$9="", "", IF(AND(NOT('Personnel Details'!$N$28=""), $B51&gt;='Personnel Details'!$N$28), 'Personnel Details'!$O$28, IF(AND(NOT('Personnel Details'!$I$28=""), $B51&gt;='Personnel Details'!$I$28), 'Personnel Details'!$J$28, 'Personnel Details'!$E$28)))</f>
        <v/>
      </c>
      <c r="KS51" s="59" t="str">
        <f>IF(KR$9="", "", IF(AND(NOT('Personnel Details'!$N$28=""), $B51&gt;='Personnel Details'!$N$28), IF('Personnel Details'!$P$28="","", 'Personnel Details'!$P$28), IF(AND(NOT('Personnel Details'!$I$28=""), $B51&gt;='Personnel Details'!$I$28), IF('Personnel Details'!$K$28="", "", 'Personnel Details'!$K$28), IF('Personnel Details'!$F$28="", "", 'Personnel Details'!$F$28))))</f>
        <v/>
      </c>
      <c r="KT51" s="79" t="str">
        <f>IF(KR$9="", "", IF(AND(NOT('Personnel Details'!$N$28=""), $B51&gt;='Personnel Details'!$N$28), 'Personnel Details'!$Q$28, IF(AND(NOT('Personnel Details'!$I$28=""), $B51&gt;='Personnel Details'!$I$28), 'Personnel Details'!$L$28, 'Personnel Details'!$G$28)))</f>
        <v/>
      </c>
      <c r="KU51" s="59" t="str">
        <f t="shared" si="111"/>
        <v/>
      </c>
      <c r="KV51" s="53"/>
      <c r="KX51" s="78" t="str">
        <f>IF(KX$9="", "", IF(AND(NOT('Personnel Details'!$N$29=""), $B51&gt;='Personnel Details'!$N$29), 'Personnel Details'!$O$29, IF(AND(NOT('Personnel Details'!$I$29=""), $B51&gt;='Personnel Details'!$I$29), 'Personnel Details'!$J$29, 'Personnel Details'!$E$29)))</f>
        <v/>
      </c>
      <c r="KY51" s="59" t="str">
        <f>IF(KX$9="", "", IF(AND(NOT('Personnel Details'!$N$29=""), $B51&gt;='Personnel Details'!$N$29), IF('Personnel Details'!$P$29="","", 'Personnel Details'!$P$29), IF(AND(NOT('Personnel Details'!$I$29=""), $B51&gt;='Personnel Details'!$I$29), IF('Personnel Details'!$K$29="", "", 'Personnel Details'!$K$29), IF('Personnel Details'!$F$29="", "", 'Personnel Details'!$F$29))))</f>
        <v/>
      </c>
      <c r="KZ51" s="79" t="str">
        <f>IF(KX$9="", "", IF(AND(NOT('Personnel Details'!$N$29=""), $B51&gt;='Personnel Details'!$N$29), 'Personnel Details'!$Q$29, IF(AND(NOT('Personnel Details'!$I$29=""), $B51&gt;='Personnel Details'!$I$29), 'Personnel Details'!$L$29, 'Personnel Details'!$G$29)))</f>
        <v/>
      </c>
      <c r="LA51" s="59" t="str">
        <f t="shared" si="112"/>
        <v/>
      </c>
      <c r="LB51" s="53"/>
      <c r="LD51" s="78" t="str">
        <f>IF(LD$9="", "", IF(AND(NOT('Personnel Details'!$N$30=""), $B51&gt;='Personnel Details'!$N$30), 'Personnel Details'!$O$30, IF(AND(NOT('Personnel Details'!$I$30=""), $B51&gt;='Personnel Details'!$I$30), 'Personnel Details'!$J$30, 'Personnel Details'!$E$30)))</f>
        <v/>
      </c>
      <c r="LE51" s="59" t="str">
        <f>IF(LD$9="", "", IF(AND(NOT('Personnel Details'!$N$30=""), $B51&gt;='Personnel Details'!$N$30), IF('Personnel Details'!$P$30="","", 'Personnel Details'!$P$30), IF(AND(NOT('Personnel Details'!$I$30=""), $B51&gt;='Personnel Details'!$I$30), IF('Personnel Details'!$K$30="", "", 'Personnel Details'!$K$30), IF('Personnel Details'!$F$30="", "", 'Personnel Details'!$F$30))))</f>
        <v/>
      </c>
      <c r="LF51" s="79" t="str">
        <f>IF(LD$9="", "", IF(AND(NOT('Personnel Details'!$N$30=""), $B51&gt;='Personnel Details'!$N$30), 'Personnel Details'!$Q$30, IF(AND(NOT('Personnel Details'!$I$30=""), $B51&gt;='Personnel Details'!$I$30), 'Personnel Details'!$L$30, 'Personnel Details'!$G$30)))</f>
        <v/>
      </c>
      <c r="LG51" s="59" t="str">
        <f t="shared" si="113"/>
        <v/>
      </c>
      <c r="LH51" s="53"/>
      <c r="LJ51" s="78" t="str">
        <f>IF(LJ$9="", "", IF(AND(NOT('Personnel Details'!$N$31=""), $B51&gt;='Personnel Details'!$N$31), 'Personnel Details'!$O$31, IF(AND(NOT('Personnel Details'!$I$31=""), $B51&gt;='Personnel Details'!$I$31), 'Personnel Details'!$J$31, 'Personnel Details'!$E$31)))</f>
        <v/>
      </c>
      <c r="LK51" s="59" t="str">
        <f>IF(LJ$9="", "", IF(AND(NOT('Personnel Details'!$N$31=""), $B51&gt;='Personnel Details'!$N$31), IF('Personnel Details'!$P$31="","", 'Personnel Details'!$P$31), IF(AND(NOT('Personnel Details'!$I$31=""), $B51&gt;='Personnel Details'!$I$31), IF('Personnel Details'!$K$31="", "", 'Personnel Details'!$K$31), IF('Personnel Details'!$F$31="", "", 'Personnel Details'!$F$31))))</f>
        <v/>
      </c>
      <c r="LL51" s="79" t="str">
        <f>IF(LJ$9="", "", IF(AND(NOT('Personnel Details'!$N$31=""), $B51&gt;='Personnel Details'!$N$31), 'Personnel Details'!$Q$31, IF(AND(NOT('Personnel Details'!$I$31=""), $B51&gt;='Personnel Details'!$I$31), 'Personnel Details'!$L$31, 'Personnel Details'!$G$31)))</f>
        <v/>
      </c>
      <c r="LM51" s="59" t="str">
        <f t="shared" si="114"/>
        <v/>
      </c>
      <c r="LN51" s="53"/>
      <c r="LP51" s="78" t="str">
        <f>IF(LP$9="", "", IF(AND(NOT('Personnel Details'!$N$32=""), $B51&gt;='Personnel Details'!$N$32), 'Personnel Details'!$O$32, IF(AND(NOT('Personnel Details'!$I$32=""), $B51&gt;='Personnel Details'!$I$32), 'Personnel Details'!$J$32, 'Personnel Details'!$E$32)))</f>
        <v/>
      </c>
      <c r="LQ51" s="59" t="str">
        <f>IF(LP$9="", "", IF(AND(NOT('Personnel Details'!$N$32=""), $B51&gt;='Personnel Details'!$N$32), IF('Personnel Details'!$P$32="","", 'Personnel Details'!$P$32), IF(AND(NOT('Personnel Details'!$I$32=""), $B51&gt;='Personnel Details'!$I$32), IF('Personnel Details'!$K$32="", "", 'Personnel Details'!$K$32), IF('Personnel Details'!$F$32="", "", 'Personnel Details'!$F$32))))</f>
        <v/>
      </c>
      <c r="LR51" s="79" t="str">
        <f>IF(LP$9="", "", IF(AND(NOT('Personnel Details'!$N$32=""), $B51&gt;='Personnel Details'!$N$32), 'Personnel Details'!$Q$32, IF(AND(NOT('Personnel Details'!$I$32=""), $B51&gt;='Personnel Details'!$I$32), 'Personnel Details'!$L$32, 'Personnel Details'!$G$32)))</f>
        <v/>
      </c>
      <c r="LS51" s="59" t="str">
        <f t="shared" si="115"/>
        <v/>
      </c>
      <c r="LT51" s="53"/>
      <c r="LV51" s="78" t="str">
        <f>IF(LV$9="", "", IF(AND(NOT('Personnel Details'!$N$33=""), $B51&gt;='Personnel Details'!$N$33), 'Personnel Details'!$O$33, IF(AND(NOT('Personnel Details'!$I$33=""), $B51&gt;='Personnel Details'!$I$33), 'Personnel Details'!$J$33, 'Personnel Details'!$E$33)))</f>
        <v/>
      </c>
      <c r="LW51" s="59" t="str">
        <f>IF(LV$9="", "", IF(AND(NOT('Personnel Details'!$N$33=""), $B51&gt;='Personnel Details'!$N$33), IF('Personnel Details'!$P$33="","", 'Personnel Details'!$P$33), IF(AND(NOT('Personnel Details'!$I$33=""), $B51&gt;='Personnel Details'!$I$33), IF('Personnel Details'!$K$33="", "", 'Personnel Details'!$K$33), IF('Personnel Details'!$F$33="", "", 'Personnel Details'!$F$33))))</f>
        <v/>
      </c>
      <c r="LX51" s="79" t="str">
        <f>IF(LV$9="", "", IF(AND(NOT('Personnel Details'!$N$33=""), $B51&gt;='Personnel Details'!$N$33), 'Personnel Details'!$Q$33, IF(AND(NOT('Personnel Details'!$I$33=""), $B51&gt;='Personnel Details'!$I$33), 'Personnel Details'!$L$33, 'Personnel Details'!$G$33)))</f>
        <v/>
      </c>
      <c r="LY51" s="59" t="str">
        <f t="shared" si="116"/>
        <v/>
      </c>
      <c r="LZ51" s="53"/>
      <c r="MB51" s="78" t="str">
        <f>IF(MB$9="", "", IF(AND(NOT('Personnel Details'!$N$34=""), $B51&gt;='Personnel Details'!$N$34), 'Personnel Details'!$O$34, IF(AND(NOT('Personnel Details'!$I$34=""), $B51&gt;='Personnel Details'!$I$34), 'Personnel Details'!$J$34, 'Personnel Details'!$E$34)))</f>
        <v/>
      </c>
      <c r="MC51" s="59" t="str">
        <f>IF(MB$9="", "", IF(AND(NOT('Personnel Details'!$N$34=""), $B51&gt;='Personnel Details'!$N$34), IF('Personnel Details'!$P$34="","", 'Personnel Details'!$P$34), IF(AND(NOT('Personnel Details'!$I$34=""), $B51&gt;='Personnel Details'!$I$34), IF('Personnel Details'!$K$34="", "", 'Personnel Details'!$K$34), IF('Personnel Details'!$F$34="", "", 'Personnel Details'!$F$34))))</f>
        <v/>
      </c>
      <c r="MD51" s="79" t="str">
        <f>IF(MB$9="", "", IF(AND(NOT('Personnel Details'!$N$34=""), $B51&gt;='Personnel Details'!$N$34), 'Personnel Details'!$Q$34, IF(AND(NOT('Personnel Details'!$I$34=""), $B51&gt;='Personnel Details'!$I$34), 'Personnel Details'!$L$34, 'Personnel Details'!$G$34)))</f>
        <v/>
      </c>
      <c r="ME51" s="59" t="str">
        <f t="shared" si="117"/>
        <v/>
      </c>
      <c r="MF51" s="53"/>
      <c r="MH51" s="78" t="str">
        <f>IF(MH$9="", "", IF(AND(NOT('Personnel Details'!$N$35=""), $B51&gt;='Personnel Details'!$N$35), 'Personnel Details'!$O$35, IF(AND(NOT('Personnel Details'!$I$35=""), $B51&gt;='Personnel Details'!$I$35), 'Personnel Details'!$J$35, 'Personnel Details'!$E$35)))</f>
        <v/>
      </c>
      <c r="MI51" s="59" t="str">
        <f>IF(MH$9="", "", IF(AND(NOT('Personnel Details'!$N$35=""), $B51&gt;='Personnel Details'!$N$35), IF('Personnel Details'!$P$35="","", 'Personnel Details'!$P$35), IF(AND(NOT('Personnel Details'!$I$35=""), $B51&gt;='Personnel Details'!$I$35), IF('Personnel Details'!$K$35="", "", 'Personnel Details'!$K$35), IF('Personnel Details'!$F$35="", "", 'Personnel Details'!$F$35))))</f>
        <v/>
      </c>
      <c r="MJ51" s="79" t="str">
        <f>IF(MH$9="", "", IF(AND(NOT('Personnel Details'!$N$35=""), $B51&gt;='Personnel Details'!$N$35), 'Personnel Details'!$Q$35, IF(AND(NOT('Personnel Details'!$I$35=""), $B51&gt;='Personnel Details'!$I$35), 'Personnel Details'!$L$35, 'Personnel Details'!$G$35)))</f>
        <v/>
      </c>
      <c r="MK51" s="59" t="str">
        <f t="shared" si="118"/>
        <v/>
      </c>
      <c r="ML51" s="53"/>
      <c r="MN51" s="78" t="str">
        <f>IF(MN$9="", "", IF(AND(NOT('Personnel Details'!$N$36=""), $B51&gt;='Personnel Details'!$N$36), 'Personnel Details'!$O$36, IF(AND(NOT('Personnel Details'!$I$36=""), $B51&gt;='Personnel Details'!$I$36), 'Personnel Details'!$J$36, 'Personnel Details'!$E$36)))</f>
        <v/>
      </c>
      <c r="MO51" s="59" t="str">
        <f>IF(MN$9="", "", IF(AND(NOT('Personnel Details'!$N$36=""), $B51&gt;='Personnel Details'!$N$36), IF('Personnel Details'!$P$36="","", 'Personnel Details'!$P$36), IF(AND(NOT('Personnel Details'!$I$36=""), $B51&gt;='Personnel Details'!$I$36), IF('Personnel Details'!$K$36="", "", 'Personnel Details'!$K$36), IF('Personnel Details'!$F$36="", "", 'Personnel Details'!$F$36))))</f>
        <v/>
      </c>
      <c r="MP51" s="79" t="str">
        <f>IF(MN$9="", "", IF(AND(NOT('Personnel Details'!$N$36=""), $B51&gt;='Personnel Details'!$N$36), 'Personnel Details'!$Q$36, IF(AND(NOT('Personnel Details'!$I$36=""), $B51&gt;='Personnel Details'!$I$36), 'Personnel Details'!$L$36, 'Personnel Details'!$G$36)))</f>
        <v/>
      </c>
      <c r="MQ51" s="59" t="str">
        <f t="shared" si="119"/>
        <v/>
      </c>
      <c r="MR51" s="53"/>
      <c r="MT51" s="78" t="str">
        <f>IF(MT$9="", "", IF(AND(NOT('Personnel Details'!$N$37=""), $B51&gt;='Personnel Details'!$N$37), 'Personnel Details'!$O$37, IF(AND(NOT('Personnel Details'!$I$37=""), $B51&gt;='Personnel Details'!$I$37), 'Personnel Details'!$J$37, 'Personnel Details'!$E$37)))</f>
        <v/>
      </c>
      <c r="MU51" s="59" t="str">
        <f>IF(MT$9="", "", IF(AND(NOT('Personnel Details'!$N$37=""), $B51&gt;='Personnel Details'!$N$37), IF('Personnel Details'!$P$37="","", 'Personnel Details'!$P$37), IF(AND(NOT('Personnel Details'!$I$37=""), $B51&gt;='Personnel Details'!$I$37), IF('Personnel Details'!$K$37="", "", 'Personnel Details'!$K$37), IF('Personnel Details'!$F$37="", "", 'Personnel Details'!$F$37))))</f>
        <v/>
      </c>
      <c r="MV51" s="79" t="str">
        <f>IF(MT$9="", "", IF(AND(NOT('Personnel Details'!$N$37=""), $B51&gt;='Personnel Details'!$N$37), 'Personnel Details'!$Q$37, IF(AND(NOT('Personnel Details'!$I$37=""), $B51&gt;='Personnel Details'!$I$37), 'Personnel Details'!$L$37, 'Personnel Details'!$G$37)))</f>
        <v/>
      </c>
      <c r="MW51" s="59" t="str">
        <f t="shared" si="120"/>
        <v/>
      </c>
      <c r="MX51" s="53"/>
      <c r="MZ51" s="78" t="str">
        <f>IF(MZ$9="", "", IF(AND(NOT('Personnel Details'!$N$38=""), $B51&gt;='Personnel Details'!$N$38), 'Personnel Details'!$O$38, IF(AND(NOT('Personnel Details'!$I$38=""), $B51&gt;='Personnel Details'!$I$38), 'Personnel Details'!$J$38, 'Personnel Details'!$E$38)))</f>
        <v/>
      </c>
      <c r="NA51" s="59" t="str">
        <f>IF(MZ$9="", "", IF(AND(NOT('Personnel Details'!$N$38=""), $B51&gt;='Personnel Details'!$N$38), IF('Personnel Details'!$P$38="","", 'Personnel Details'!$P$38), IF(AND(NOT('Personnel Details'!$I$38=""), $B51&gt;='Personnel Details'!$I$38), IF('Personnel Details'!$K$38="", "", 'Personnel Details'!$K$38), IF('Personnel Details'!$F$38="", "", 'Personnel Details'!$F$38))))</f>
        <v/>
      </c>
      <c r="NB51" s="79" t="str">
        <f>IF(MZ$9="", "", IF(AND(NOT('Personnel Details'!$N$38=""), $B51&gt;='Personnel Details'!$N$38), 'Personnel Details'!$Q$38, IF(AND(NOT('Personnel Details'!$I$38=""), $B51&gt;='Personnel Details'!$I$38), 'Personnel Details'!$L$38, 'Personnel Details'!$G$38)))</f>
        <v/>
      </c>
      <c r="NC51" s="59" t="str">
        <f t="shared" si="121"/>
        <v/>
      </c>
      <c r="ND51" s="53"/>
      <c r="NF51" s="78" t="str">
        <f>IF(NF$9="", "", IF(AND(NOT('Personnel Details'!$N$39=""), $B51&gt;='Personnel Details'!$N$39), 'Personnel Details'!$O$39, IF(AND(NOT('Personnel Details'!$I$39=""), $B51&gt;='Personnel Details'!$I$39), 'Personnel Details'!$J$39, 'Personnel Details'!$E$39)))</f>
        <v/>
      </c>
      <c r="NG51" s="59" t="str">
        <f>IF(NF$9="", "", IF(AND(NOT('Personnel Details'!$N$39=""), $B51&gt;='Personnel Details'!$N$39), IF('Personnel Details'!$P$39="","", 'Personnel Details'!$P$39), IF(AND(NOT('Personnel Details'!$I$39=""), $B51&gt;='Personnel Details'!$I$39), IF('Personnel Details'!$K$39="", "", 'Personnel Details'!$K$39), IF('Personnel Details'!$F$39="", "", 'Personnel Details'!$F$39))))</f>
        <v/>
      </c>
      <c r="NH51" s="79" t="str">
        <f>IF(NF$9="", "", IF(AND(NOT('Personnel Details'!$N$39=""), $B51&gt;='Personnel Details'!$N$39), 'Personnel Details'!$Q$39, IF(AND(NOT('Personnel Details'!$I$39=""), $B51&gt;='Personnel Details'!$I$39), 'Personnel Details'!$L$39, 'Personnel Details'!$G$39)))</f>
        <v/>
      </c>
      <c r="NI51" s="59" t="str">
        <f t="shared" si="122"/>
        <v/>
      </c>
      <c r="NJ51" s="53"/>
      <c r="NL51" s="78" t="str">
        <f>IF(NL$9="", "", IF(AND(NOT('Personnel Details'!$N$40=""), $B51&gt;='Personnel Details'!$N$40), 'Personnel Details'!$O$40, IF(AND(NOT('Personnel Details'!$I$40=""), $B51&gt;='Personnel Details'!$I$40), 'Personnel Details'!$J$40, 'Personnel Details'!$E$40)))</f>
        <v/>
      </c>
      <c r="NM51" s="59" t="str">
        <f>IF(NL$9="", "", IF(AND(NOT('Personnel Details'!$N$40=""), $B51&gt;='Personnel Details'!$N$40), IF('Personnel Details'!$P$40="","", 'Personnel Details'!$P$40), IF(AND(NOT('Personnel Details'!$I$40=""), $B51&gt;='Personnel Details'!$I$40), IF('Personnel Details'!$K$40="", "", 'Personnel Details'!$K$40), IF('Personnel Details'!$F$40="", "", 'Personnel Details'!$F$40))))</f>
        <v/>
      </c>
      <c r="NN51" s="79" t="str">
        <f>IF(NL$9="", "", IF(AND(NOT('Personnel Details'!$N$40=""), $B51&gt;='Personnel Details'!$N$40), 'Personnel Details'!$Q$40, IF(AND(NOT('Personnel Details'!$I$40=""), $B51&gt;='Personnel Details'!$I$40), 'Personnel Details'!$L$40, 'Personnel Details'!$G$40)))</f>
        <v/>
      </c>
      <c r="NO51" s="59" t="str">
        <f t="shared" si="123"/>
        <v/>
      </c>
      <c r="NP51" s="53"/>
    </row>
    <row r="52" spans="1:380" x14ac:dyDescent="0.25">
      <c r="A52" s="32"/>
      <c r="B52" s="113" t="str">
        <f>IFERROR(IF(B51+1&gt;'Personnel Details'!$U$5, "", B51+1), "")</f>
        <v/>
      </c>
      <c r="C52" s="32"/>
      <c r="D52" s="120"/>
      <c r="E52" s="13" t="str">
        <f t="shared" si="2"/>
        <v/>
      </c>
      <c r="F52" s="13" t="str">
        <f t="shared" si="33"/>
        <v/>
      </c>
      <c r="G52" s="56" t="str">
        <f t="shared" si="124"/>
        <v/>
      </c>
      <c r="H52" s="16" t="str">
        <f t="shared" si="34"/>
        <v/>
      </c>
      <c r="I52" s="32"/>
      <c r="J52" s="120"/>
      <c r="K52" s="62" t="str">
        <f t="shared" si="3"/>
        <v/>
      </c>
      <c r="L52" s="62" t="str">
        <f t="shared" si="35"/>
        <v/>
      </c>
      <c r="M52" s="65" t="str">
        <f t="shared" si="125"/>
        <v/>
      </c>
      <c r="N52" s="68" t="str">
        <f t="shared" si="36"/>
        <v/>
      </c>
      <c r="O52" s="32"/>
      <c r="P52" s="120"/>
      <c r="Q52" s="62" t="str">
        <f t="shared" si="4"/>
        <v/>
      </c>
      <c r="R52" s="62" t="str">
        <f t="shared" si="37"/>
        <v/>
      </c>
      <c r="S52" s="65" t="str">
        <f t="shared" si="126"/>
        <v/>
      </c>
      <c r="T52" s="68" t="str">
        <f t="shared" si="38"/>
        <v/>
      </c>
      <c r="U52" s="32"/>
      <c r="V52" s="120"/>
      <c r="W52" s="62" t="str">
        <f t="shared" si="5"/>
        <v/>
      </c>
      <c r="X52" s="62" t="str">
        <f t="shared" si="39"/>
        <v/>
      </c>
      <c r="Y52" s="65" t="str">
        <f t="shared" si="127"/>
        <v/>
      </c>
      <c r="Z52" s="68" t="str">
        <f t="shared" si="40"/>
        <v/>
      </c>
      <c r="AA52" s="32"/>
      <c r="AB52" s="120"/>
      <c r="AC52" s="62" t="str">
        <f t="shared" si="6"/>
        <v/>
      </c>
      <c r="AD52" s="62" t="str">
        <f t="shared" si="41"/>
        <v/>
      </c>
      <c r="AE52" s="65" t="str">
        <f t="shared" si="128"/>
        <v/>
      </c>
      <c r="AF52" s="68" t="str">
        <f t="shared" si="42"/>
        <v/>
      </c>
      <c r="AG52" s="32"/>
      <c r="AH52" s="120"/>
      <c r="AI52" s="62" t="str">
        <f t="shared" si="7"/>
        <v/>
      </c>
      <c r="AJ52" s="62" t="str">
        <f t="shared" si="43"/>
        <v/>
      </c>
      <c r="AK52" s="65" t="str">
        <f t="shared" si="129"/>
        <v/>
      </c>
      <c r="AL52" s="68" t="str">
        <f t="shared" si="44"/>
        <v/>
      </c>
      <c r="AM52" s="32"/>
      <c r="AN52" s="120"/>
      <c r="AO52" s="62" t="str">
        <f t="shared" si="8"/>
        <v/>
      </c>
      <c r="AP52" s="62" t="str">
        <f t="shared" si="45"/>
        <v/>
      </c>
      <c r="AQ52" s="65" t="str">
        <f t="shared" si="130"/>
        <v/>
      </c>
      <c r="AR52" s="68" t="str">
        <f t="shared" si="46"/>
        <v/>
      </c>
      <c r="AS52" s="32"/>
      <c r="AT52" s="120"/>
      <c r="AU52" s="62" t="str">
        <f t="shared" si="9"/>
        <v/>
      </c>
      <c r="AV52" s="62" t="str">
        <f t="shared" si="47"/>
        <v/>
      </c>
      <c r="AW52" s="65" t="str">
        <f t="shared" si="131"/>
        <v/>
      </c>
      <c r="AX52" s="68" t="str">
        <f t="shared" si="48"/>
        <v/>
      </c>
      <c r="AY52" s="32"/>
      <c r="AZ52" s="120"/>
      <c r="BA52" s="62" t="str">
        <f t="shared" si="10"/>
        <v/>
      </c>
      <c r="BB52" s="62" t="str">
        <f t="shared" si="49"/>
        <v/>
      </c>
      <c r="BC52" s="65" t="str">
        <f t="shared" si="132"/>
        <v/>
      </c>
      <c r="BD52" s="68" t="str">
        <f t="shared" si="50"/>
        <v/>
      </c>
      <c r="BE52" s="32"/>
      <c r="BF52" s="120"/>
      <c r="BG52" s="62" t="str">
        <f t="shared" si="11"/>
        <v/>
      </c>
      <c r="BH52" s="62" t="str">
        <f t="shared" si="51"/>
        <v/>
      </c>
      <c r="BI52" s="65" t="str">
        <f t="shared" si="133"/>
        <v/>
      </c>
      <c r="BJ52" s="68" t="str">
        <f t="shared" si="52"/>
        <v/>
      </c>
      <c r="BK52" s="32"/>
      <c r="BL52" s="120"/>
      <c r="BM52" s="62" t="str">
        <f t="shared" si="12"/>
        <v/>
      </c>
      <c r="BN52" s="62" t="str">
        <f t="shared" si="53"/>
        <v/>
      </c>
      <c r="BO52" s="65" t="str">
        <f t="shared" si="134"/>
        <v/>
      </c>
      <c r="BP52" s="68" t="str">
        <f t="shared" si="54"/>
        <v/>
      </c>
      <c r="BQ52" s="32"/>
      <c r="BR52" s="120"/>
      <c r="BS52" s="62" t="str">
        <f t="shared" si="13"/>
        <v/>
      </c>
      <c r="BT52" s="62" t="str">
        <f t="shared" si="55"/>
        <v/>
      </c>
      <c r="BU52" s="65" t="str">
        <f t="shared" si="135"/>
        <v/>
      </c>
      <c r="BV52" s="68" t="str">
        <f t="shared" si="56"/>
        <v/>
      </c>
      <c r="BW52" s="32"/>
      <c r="BX52" s="120"/>
      <c r="BY52" s="62" t="str">
        <f t="shared" si="14"/>
        <v/>
      </c>
      <c r="BZ52" s="62" t="str">
        <f t="shared" si="57"/>
        <v/>
      </c>
      <c r="CA52" s="65" t="str">
        <f t="shared" si="136"/>
        <v/>
      </c>
      <c r="CB52" s="68" t="str">
        <f t="shared" si="58"/>
        <v/>
      </c>
      <c r="CC52" s="32"/>
      <c r="CD52" s="120"/>
      <c r="CE52" s="62" t="str">
        <f t="shared" si="15"/>
        <v/>
      </c>
      <c r="CF52" s="62" t="str">
        <f t="shared" si="59"/>
        <v/>
      </c>
      <c r="CG52" s="65" t="str">
        <f t="shared" si="137"/>
        <v/>
      </c>
      <c r="CH52" s="68" t="str">
        <f t="shared" si="60"/>
        <v/>
      </c>
      <c r="CI52" s="32"/>
      <c r="CJ52" s="120"/>
      <c r="CK52" s="62" t="str">
        <f t="shared" si="16"/>
        <v/>
      </c>
      <c r="CL52" s="62" t="str">
        <f t="shared" si="61"/>
        <v/>
      </c>
      <c r="CM52" s="65" t="str">
        <f t="shared" si="138"/>
        <v/>
      </c>
      <c r="CN52" s="68" t="str">
        <f t="shared" si="62"/>
        <v/>
      </c>
      <c r="CO52" s="32"/>
      <c r="CP52" s="120"/>
      <c r="CQ52" s="62" t="str">
        <f t="shared" si="17"/>
        <v/>
      </c>
      <c r="CR52" s="62" t="str">
        <f t="shared" si="63"/>
        <v/>
      </c>
      <c r="CS52" s="65" t="str">
        <f t="shared" si="139"/>
        <v/>
      </c>
      <c r="CT52" s="68" t="str">
        <f t="shared" si="64"/>
        <v/>
      </c>
      <c r="CU52" s="32"/>
      <c r="CV52" s="120"/>
      <c r="CW52" s="62" t="str">
        <f t="shared" si="18"/>
        <v/>
      </c>
      <c r="CX52" s="62" t="str">
        <f t="shared" si="65"/>
        <v/>
      </c>
      <c r="CY52" s="65" t="str">
        <f t="shared" si="140"/>
        <v/>
      </c>
      <c r="CZ52" s="68" t="str">
        <f t="shared" si="66"/>
        <v/>
      </c>
      <c r="DA52" s="32"/>
      <c r="DB52" s="120"/>
      <c r="DC52" s="62" t="str">
        <f t="shared" si="19"/>
        <v/>
      </c>
      <c r="DD52" s="62" t="str">
        <f t="shared" si="67"/>
        <v/>
      </c>
      <c r="DE52" s="65" t="str">
        <f t="shared" si="141"/>
        <v/>
      </c>
      <c r="DF52" s="68" t="str">
        <f t="shared" si="68"/>
        <v/>
      </c>
      <c r="DG52" s="32"/>
      <c r="DH52" s="120"/>
      <c r="DI52" s="62" t="str">
        <f t="shared" si="20"/>
        <v/>
      </c>
      <c r="DJ52" s="62" t="str">
        <f t="shared" si="69"/>
        <v/>
      </c>
      <c r="DK52" s="65" t="str">
        <f t="shared" si="142"/>
        <v/>
      </c>
      <c r="DL52" s="68" t="str">
        <f t="shared" si="70"/>
        <v/>
      </c>
      <c r="DM52" s="32"/>
      <c r="DN52" s="120"/>
      <c r="DO52" s="62" t="str">
        <f t="shared" si="21"/>
        <v/>
      </c>
      <c r="DP52" s="62" t="str">
        <f t="shared" si="71"/>
        <v/>
      </c>
      <c r="DQ52" s="65" t="str">
        <f t="shared" si="143"/>
        <v/>
      </c>
      <c r="DR52" s="68" t="str">
        <f t="shared" si="72"/>
        <v/>
      </c>
      <c r="DS52" s="32"/>
      <c r="DT52" s="120"/>
      <c r="DU52" s="62" t="str">
        <f t="shared" si="22"/>
        <v/>
      </c>
      <c r="DV52" s="62" t="str">
        <f t="shared" si="73"/>
        <v/>
      </c>
      <c r="DW52" s="65" t="str">
        <f t="shared" si="144"/>
        <v/>
      </c>
      <c r="DX52" s="68" t="str">
        <f t="shared" si="74"/>
        <v/>
      </c>
      <c r="DY52" s="32"/>
      <c r="DZ52" s="120"/>
      <c r="EA52" s="62" t="str">
        <f t="shared" si="23"/>
        <v/>
      </c>
      <c r="EB52" s="62" t="str">
        <f t="shared" si="75"/>
        <v/>
      </c>
      <c r="EC52" s="65" t="str">
        <f t="shared" si="145"/>
        <v/>
      </c>
      <c r="ED52" s="68" t="str">
        <f t="shared" si="76"/>
        <v/>
      </c>
      <c r="EE52" s="32"/>
      <c r="EF52" s="120"/>
      <c r="EG52" s="62" t="str">
        <f t="shared" si="24"/>
        <v/>
      </c>
      <c r="EH52" s="62" t="str">
        <f t="shared" si="77"/>
        <v/>
      </c>
      <c r="EI52" s="65" t="str">
        <f t="shared" si="146"/>
        <v/>
      </c>
      <c r="EJ52" s="68" t="str">
        <f t="shared" si="78"/>
        <v/>
      </c>
      <c r="EK52" s="32"/>
      <c r="EL52" s="120"/>
      <c r="EM52" s="62" t="str">
        <f t="shared" si="25"/>
        <v/>
      </c>
      <c r="EN52" s="62" t="str">
        <f t="shared" si="79"/>
        <v/>
      </c>
      <c r="EO52" s="65" t="str">
        <f t="shared" si="147"/>
        <v/>
      </c>
      <c r="EP52" s="68" t="str">
        <f t="shared" si="80"/>
        <v/>
      </c>
      <c r="EQ52" s="32"/>
      <c r="ER52" s="120"/>
      <c r="ES52" s="62" t="str">
        <f t="shared" si="26"/>
        <v/>
      </c>
      <c r="ET52" s="62" t="str">
        <f t="shared" si="81"/>
        <v/>
      </c>
      <c r="EU52" s="65" t="str">
        <f t="shared" si="148"/>
        <v/>
      </c>
      <c r="EV52" s="68" t="str">
        <f t="shared" si="82"/>
        <v/>
      </c>
      <c r="EW52" s="32"/>
      <c r="EX52" s="120"/>
      <c r="EY52" s="62" t="str">
        <f t="shared" si="27"/>
        <v/>
      </c>
      <c r="EZ52" s="62" t="str">
        <f t="shared" si="83"/>
        <v/>
      </c>
      <c r="FA52" s="65" t="str">
        <f t="shared" si="149"/>
        <v/>
      </c>
      <c r="FB52" s="68" t="str">
        <f t="shared" si="84"/>
        <v/>
      </c>
      <c r="FC52" s="32"/>
      <c r="FD52" s="120"/>
      <c r="FE52" s="62" t="str">
        <f t="shared" si="28"/>
        <v/>
      </c>
      <c r="FF52" s="62" t="str">
        <f t="shared" si="85"/>
        <v/>
      </c>
      <c r="FG52" s="65" t="str">
        <f t="shared" si="150"/>
        <v/>
      </c>
      <c r="FH52" s="68" t="str">
        <f t="shared" si="86"/>
        <v/>
      </c>
      <c r="FI52" s="32"/>
      <c r="FJ52" s="120"/>
      <c r="FK52" s="62" t="str">
        <f t="shared" si="29"/>
        <v/>
      </c>
      <c r="FL52" s="62" t="str">
        <f t="shared" si="87"/>
        <v/>
      </c>
      <c r="FM52" s="65" t="str">
        <f t="shared" si="151"/>
        <v/>
      </c>
      <c r="FN52" s="68" t="str">
        <f t="shared" si="88"/>
        <v/>
      </c>
      <c r="FO52" s="32"/>
      <c r="FP52" s="120"/>
      <c r="FQ52" s="62" t="str">
        <f t="shared" si="30"/>
        <v/>
      </c>
      <c r="FR52" s="62" t="str">
        <f t="shared" si="89"/>
        <v/>
      </c>
      <c r="FS52" s="65" t="str">
        <f t="shared" si="152"/>
        <v/>
      </c>
      <c r="FT52" s="68" t="str">
        <f t="shared" si="90"/>
        <v/>
      </c>
      <c r="FU52" s="32"/>
      <c r="FV52" s="120"/>
      <c r="FW52" s="62" t="str">
        <f t="shared" si="31"/>
        <v/>
      </c>
      <c r="FX52" s="62" t="str">
        <f t="shared" si="91"/>
        <v/>
      </c>
      <c r="FY52" s="65" t="str">
        <f t="shared" si="153"/>
        <v/>
      </c>
      <c r="FZ52" s="68" t="str">
        <f t="shared" si="92"/>
        <v/>
      </c>
      <c r="GA52" s="32"/>
      <c r="GC52" s="7" t="str">
        <f t="shared" si="93"/>
        <v/>
      </c>
      <c r="GD52" s="7" t="str">
        <f t="shared" ca="1" si="32"/>
        <v/>
      </c>
      <c r="GT52" s="71" t="str">
        <f>IF(GT$9="", "", IF(AND(NOT('Personnel Details'!$N$11=""), $B52&gt;='Personnel Details'!$N$11), 'Personnel Details'!$O$11, IF(AND(NOT('Personnel Details'!$I$11=""), $B52&gt;='Personnel Details'!$I$11), 'Personnel Details'!$J$11, 'Personnel Details'!$E$11)))</f>
        <v/>
      </c>
      <c r="GU52" s="59" t="str">
        <f>IF(GT$9="", "", IF(AND(NOT('Personnel Details'!$N$11=""), $B52&gt;='Personnel Details'!$N$11), IF('Personnel Details'!$P$11="","", 'Personnel Details'!$P$11), IF(AND(NOT('Personnel Details'!$I$11=""), $B52&gt;='Personnel Details'!$I$11), IF('Personnel Details'!$K$11="", "", 'Personnel Details'!$K$11), IF('Personnel Details'!$F$11="", "", 'Personnel Details'!$F$11))))</f>
        <v/>
      </c>
      <c r="GV52" s="74" t="str">
        <f>IF(GT$9="", "", IF(AND(NOT('Personnel Details'!$N$11=""), $B52&gt;='Personnel Details'!$N$11), 'Personnel Details'!$Q$11, IF(AND(NOT('Personnel Details'!$I$11=""), $B52&gt;='Personnel Details'!$I$11), 'Personnel Details'!$L$11, 'Personnel Details'!$G$11)))</f>
        <v/>
      </c>
      <c r="GW52" s="59" t="str">
        <f t="shared" si="94"/>
        <v/>
      </c>
      <c r="GX52" s="53"/>
      <c r="GZ52" s="78" t="str">
        <f>IF(GZ$9="", "", IF(AND(NOT('Personnel Details'!$N$12=""), $B52&gt;='Personnel Details'!$N$12), 'Personnel Details'!$O$12, IF(AND(NOT('Personnel Details'!$I$12=""), $B52&gt;='Personnel Details'!$I$12), 'Personnel Details'!$J$12, 'Personnel Details'!$E$12)))</f>
        <v/>
      </c>
      <c r="HA52" s="59" t="str">
        <f>IF(GZ$9="", "", IF(AND(NOT('Personnel Details'!$N$12=""), $B52&gt;='Personnel Details'!$N$12), IF('Personnel Details'!$P$12="","", 'Personnel Details'!$P$12), IF(AND(NOT('Personnel Details'!$I$12=""), $B52&gt;='Personnel Details'!$I$12), IF('Personnel Details'!$K$12="", "", 'Personnel Details'!$K$12), IF('Personnel Details'!$F$12="", "", 'Personnel Details'!$F$12))))</f>
        <v/>
      </c>
      <c r="HB52" s="79" t="str">
        <f>IF(GZ$9="", "", IF(AND(NOT('Personnel Details'!$N$12=""), $B52&gt;='Personnel Details'!$N$12), 'Personnel Details'!$Q$12, IF(AND(NOT('Personnel Details'!$I$12=""), $B52&gt;='Personnel Details'!$I$12), 'Personnel Details'!$L$12, 'Personnel Details'!$G$12)))</f>
        <v/>
      </c>
      <c r="HC52" s="59" t="str">
        <f t="shared" si="95"/>
        <v/>
      </c>
      <c r="HD52" s="53"/>
      <c r="HF52" s="78" t="str">
        <f>IF(HF$9="", "", IF(AND(NOT('Personnel Details'!$N$13=""), $B52&gt;='Personnel Details'!$N$13), 'Personnel Details'!$O$13, IF(AND(NOT('Personnel Details'!$I$13=""), $B52&gt;='Personnel Details'!$I$13), 'Personnel Details'!$J$13, 'Personnel Details'!$E$13)))</f>
        <v/>
      </c>
      <c r="HG52" s="59" t="str">
        <f>IF(HF$9="", "", IF(AND(NOT('Personnel Details'!$N$13=""), $B52&gt;='Personnel Details'!$N$13), IF('Personnel Details'!$P$13="","", 'Personnel Details'!$P$13), IF(AND(NOT('Personnel Details'!$I$13=""), $B52&gt;='Personnel Details'!$I$13), IF('Personnel Details'!$K$13="", "", 'Personnel Details'!$K$13), IF('Personnel Details'!$F$13="", "", 'Personnel Details'!$F$13))))</f>
        <v/>
      </c>
      <c r="HH52" s="79" t="str">
        <f>IF(HF$9="", "", IF(AND(NOT('Personnel Details'!$N$13=""), $B52&gt;='Personnel Details'!$N$13), 'Personnel Details'!$Q$13, IF(AND(NOT('Personnel Details'!$I$13=""), $B52&gt;='Personnel Details'!$I$13), 'Personnel Details'!$L$13, 'Personnel Details'!$G$13)))</f>
        <v/>
      </c>
      <c r="HI52" s="59" t="str">
        <f t="shared" si="96"/>
        <v/>
      </c>
      <c r="HJ52" s="53"/>
      <c r="HL52" s="78" t="str">
        <f>IF(HL$9="", "", IF(AND(NOT('Personnel Details'!$N$14=""), $B52&gt;='Personnel Details'!$N$14), 'Personnel Details'!$O$14, IF(AND(NOT('Personnel Details'!$I$14=""), $B52&gt;='Personnel Details'!$I$14), 'Personnel Details'!$J$14, 'Personnel Details'!$E$14)))</f>
        <v/>
      </c>
      <c r="HM52" s="59" t="str">
        <f>IF(HL$9="", "", IF(AND(NOT('Personnel Details'!$N$14=""), $B52&gt;='Personnel Details'!$N$14), IF('Personnel Details'!$P$14="","", 'Personnel Details'!$P$14), IF(AND(NOT('Personnel Details'!$I$14=""), $B52&gt;='Personnel Details'!$I$14), IF('Personnel Details'!$K$14="", "", 'Personnel Details'!$K$14), IF('Personnel Details'!$F$14="", "", 'Personnel Details'!$F$14))))</f>
        <v/>
      </c>
      <c r="HN52" s="79" t="str">
        <f>IF(HL$9="", "", IF(AND(NOT('Personnel Details'!$N$14=""), $B52&gt;='Personnel Details'!$N$14), 'Personnel Details'!$Q$14, IF(AND(NOT('Personnel Details'!$I$14=""), $B52&gt;='Personnel Details'!$I$14), 'Personnel Details'!$L$14, 'Personnel Details'!$G$14)))</f>
        <v/>
      </c>
      <c r="HO52" s="59" t="str">
        <f t="shared" si="97"/>
        <v/>
      </c>
      <c r="HP52" s="53"/>
      <c r="HR52" s="78" t="str">
        <f>IF(HR$9="", "", IF(AND(NOT('Personnel Details'!$N$15=""), $B52&gt;='Personnel Details'!$N$15), 'Personnel Details'!$O$15, IF(AND(NOT('Personnel Details'!$I$15=""), $B52&gt;='Personnel Details'!$I$15), 'Personnel Details'!$J$15, 'Personnel Details'!$E$15)))</f>
        <v/>
      </c>
      <c r="HS52" s="59" t="str">
        <f>IF(HR$9="", "", IF(AND(NOT('Personnel Details'!$N$15=""), $B52&gt;='Personnel Details'!$N$15), IF('Personnel Details'!$P$15="","", 'Personnel Details'!$P$15), IF(AND(NOT('Personnel Details'!$I$15=""), $B52&gt;='Personnel Details'!$I$15), IF('Personnel Details'!$K$15="", "", 'Personnel Details'!$K$15), IF('Personnel Details'!$F$15="", "", 'Personnel Details'!$F$15))))</f>
        <v/>
      </c>
      <c r="HT52" s="79" t="str">
        <f>IF(HR$9="", "", IF(AND(NOT('Personnel Details'!$N$15=""), $B52&gt;='Personnel Details'!$N$15), 'Personnel Details'!$Q$15, IF(AND(NOT('Personnel Details'!$I$15=""), $B52&gt;='Personnel Details'!$I$15), 'Personnel Details'!$L$15, 'Personnel Details'!$G$15)))</f>
        <v/>
      </c>
      <c r="HU52" s="59" t="str">
        <f t="shared" si="98"/>
        <v/>
      </c>
      <c r="HV52" s="53"/>
      <c r="HX52" s="78" t="str">
        <f>IF(HX$9="", "", IF(AND(NOT('Personnel Details'!$N$16=""), $B52&gt;='Personnel Details'!$N$16), 'Personnel Details'!$O$16, IF(AND(NOT('Personnel Details'!$I$16=""), $B52&gt;='Personnel Details'!$I$16), 'Personnel Details'!$J$16, 'Personnel Details'!$E$16)))</f>
        <v/>
      </c>
      <c r="HY52" s="59" t="str">
        <f>IF(HX$9="", "", IF(AND(NOT('Personnel Details'!$N$16=""), $B52&gt;='Personnel Details'!$N$16), IF('Personnel Details'!$P$16="","", 'Personnel Details'!$P$16), IF(AND(NOT('Personnel Details'!$I$16=""), $B52&gt;='Personnel Details'!$I$16), IF('Personnel Details'!$K$16="", "", 'Personnel Details'!$K$16), IF('Personnel Details'!$F$16="", "", 'Personnel Details'!$F$16))))</f>
        <v/>
      </c>
      <c r="HZ52" s="79" t="str">
        <f>IF(HX$9="", "", IF(AND(NOT('Personnel Details'!$N$16=""), $B52&gt;='Personnel Details'!$N$16), 'Personnel Details'!$Q$16, IF(AND(NOT('Personnel Details'!$I$16=""), $B52&gt;='Personnel Details'!$I$16), 'Personnel Details'!$L$16, 'Personnel Details'!$G$16)))</f>
        <v/>
      </c>
      <c r="IA52" s="59" t="str">
        <f t="shared" si="99"/>
        <v/>
      </c>
      <c r="IB52" s="53"/>
      <c r="ID52" s="78" t="str">
        <f>IF(ID$9="", "", IF(AND(NOT('Personnel Details'!$N$17=""), $B52&gt;='Personnel Details'!$N$17), 'Personnel Details'!$O$17, IF(AND(NOT('Personnel Details'!$I$17=""), $B52&gt;='Personnel Details'!$I$17), 'Personnel Details'!$J$17, 'Personnel Details'!$E$17)))</f>
        <v/>
      </c>
      <c r="IE52" s="59" t="str">
        <f>IF(ID$9="", "", IF(AND(NOT('Personnel Details'!$N$17=""), $B52&gt;='Personnel Details'!$N$17), IF('Personnel Details'!$P$17="","", 'Personnel Details'!$P$17), IF(AND(NOT('Personnel Details'!$I$17=""), $B52&gt;='Personnel Details'!$I$17), IF('Personnel Details'!$K$17="", "", 'Personnel Details'!$K$17), IF('Personnel Details'!$F$17="", "", 'Personnel Details'!$F$17))))</f>
        <v/>
      </c>
      <c r="IF52" s="79" t="str">
        <f>IF(ID$9="", "", IF(AND(NOT('Personnel Details'!$N$17=""), $B52&gt;='Personnel Details'!$N$17), 'Personnel Details'!$Q$17, IF(AND(NOT('Personnel Details'!$I$17=""), $B52&gt;='Personnel Details'!$I$17), 'Personnel Details'!$L$17, 'Personnel Details'!$G$17)))</f>
        <v/>
      </c>
      <c r="IG52" s="59" t="str">
        <f t="shared" si="100"/>
        <v/>
      </c>
      <c r="IH52" s="53"/>
      <c r="IJ52" s="78" t="str">
        <f>IF(IJ$9="", "", IF(AND(NOT('Personnel Details'!$N$18=""), $B52&gt;='Personnel Details'!$N$18), 'Personnel Details'!$O$18, IF(AND(NOT('Personnel Details'!$I$18=""), $B52&gt;='Personnel Details'!$I$18), 'Personnel Details'!$J$18, 'Personnel Details'!$E$18)))</f>
        <v/>
      </c>
      <c r="IK52" s="59" t="str">
        <f>IF(IJ$9="", "", IF(AND(NOT('Personnel Details'!$N$18=""), $B52&gt;='Personnel Details'!$N$18), IF('Personnel Details'!$P$18="","", 'Personnel Details'!$P$18), IF(AND(NOT('Personnel Details'!$I$18=""), $B52&gt;='Personnel Details'!$I$18), IF('Personnel Details'!$K$18="", "", 'Personnel Details'!$K$18), IF('Personnel Details'!$F$18="", "", 'Personnel Details'!$F$18))))</f>
        <v/>
      </c>
      <c r="IL52" s="79" t="str">
        <f>IF(IJ$9="", "", IF(AND(NOT('Personnel Details'!$N$18=""), $B52&gt;='Personnel Details'!$N$18), 'Personnel Details'!$Q$18, IF(AND(NOT('Personnel Details'!$I$18=""), $B52&gt;='Personnel Details'!$I$18), 'Personnel Details'!$L$18, 'Personnel Details'!$G$18)))</f>
        <v/>
      </c>
      <c r="IM52" s="59" t="str">
        <f t="shared" si="101"/>
        <v/>
      </c>
      <c r="IN52" s="53"/>
      <c r="IP52" s="78" t="str">
        <f>IF(IP$9="", "", IF(AND(NOT('Personnel Details'!$N$19=""), $B52&gt;='Personnel Details'!$N$19), 'Personnel Details'!$O$19, IF(AND(NOT('Personnel Details'!$I$19=""), $B52&gt;='Personnel Details'!$I$19), 'Personnel Details'!$J$19, 'Personnel Details'!$E$19)))</f>
        <v/>
      </c>
      <c r="IQ52" s="59" t="str">
        <f>IF(IP$9="", "", IF(AND(NOT('Personnel Details'!$N$19=""), $B52&gt;='Personnel Details'!$N$19), IF('Personnel Details'!$P$19="","", 'Personnel Details'!$P$19), IF(AND(NOT('Personnel Details'!$I$19=""), $B52&gt;='Personnel Details'!$I$19), IF('Personnel Details'!$K$19="", "", 'Personnel Details'!$K$19), IF('Personnel Details'!$F$19="", "", 'Personnel Details'!$F$19))))</f>
        <v/>
      </c>
      <c r="IR52" s="79" t="str">
        <f>IF(IP$9="", "", IF(AND(NOT('Personnel Details'!$N$19=""), $B52&gt;='Personnel Details'!$N$19), 'Personnel Details'!$Q$19, IF(AND(NOT('Personnel Details'!$I$19=""), $B52&gt;='Personnel Details'!$I$19), 'Personnel Details'!$L$19, 'Personnel Details'!$G$19)))</f>
        <v/>
      </c>
      <c r="IS52" s="59" t="str">
        <f t="shared" si="102"/>
        <v/>
      </c>
      <c r="IT52" s="53"/>
      <c r="IV52" s="78" t="str">
        <f>IF(IV$9="", "", IF(AND(NOT('Personnel Details'!$N$20=""), $B52&gt;='Personnel Details'!$N$20), 'Personnel Details'!$O$20, IF(AND(NOT('Personnel Details'!$I$20=""), $B52&gt;='Personnel Details'!$I$20), 'Personnel Details'!$J$20, 'Personnel Details'!$E$20)))</f>
        <v/>
      </c>
      <c r="IW52" s="59" t="str">
        <f>IF(IV$9="", "", IF(AND(NOT('Personnel Details'!$N$20=""), $B52&gt;='Personnel Details'!$N$20), IF('Personnel Details'!$P$20="","", 'Personnel Details'!$P$20), IF(AND(NOT('Personnel Details'!$I$20=""), $B52&gt;='Personnel Details'!$I$20), IF('Personnel Details'!$K$20="", "", 'Personnel Details'!$K$20), IF('Personnel Details'!$F$20="", "", 'Personnel Details'!$F$20))))</f>
        <v/>
      </c>
      <c r="IX52" s="79" t="str">
        <f>IF(IV$9="", "", IF(AND(NOT('Personnel Details'!$N$20=""), $B52&gt;='Personnel Details'!$N$20), 'Personnel Details'!$Q$20, IF(AND(NOT('Personnel Details'!$I$20=""), $B52&gt;='Personnel Details'!$I$20), 'Personnel Details'!$L$20, 'Personnel Details'!$G$20)))</f>
        <v/>
      </c>
      <c r="IY52" s="59" t="str">
        <f t="shared" si="103"/>
        <v/>
      </c>
      <c r="IZ52" s="53"/>
      <c r="JB52" s="78" t="str">
        <f>IF(JB$9="", "", IF(AND(NOT('Personnel Details'!$N$21=""), $B52&gt;='Personnel Details'!$N$21), 'Personnel Details'!$O$21, IF(AND(NOT('Personnel Details'!$I$21=""), $B52&gt;='Personnel Details'!$I$21), 'Personnel Details'!$J$21, 'Personnel Details'!$E$21)))</f>
        <v/>
      </c>
      <c r="JC52" s="59" t="str">
        <f>IF(JB$9="", "", IF(AND(NOT('Personnel Details'!$N$21=""), $B52&gt;='Personnel Details'!$N$21), IF('Personnel Details'!$P$21="","", 'Personnel Details'!$P$21), IF(AND(NOT('Personnel Details'!$I$21=""), $B52&gt;='Personnel Details'!$I$21), IF('Personnel Details'!$K$21="", "", 'Personnel Details'!$K$21), IF('Personnel Details'!$F$21="", "", 'Personnel Details'!$F$21))))</f>
        <v/>
      </c>
      <c r="JD52" s="79" t="str">
        <f>IF(JB$9="", "", IF(AND(NOT('Personnel Details'!$N$21=""), $B52&gt;='Personnel Details'!$N$21), 'Personnel Details'!$Q$21, IF(AND(NOT('Personnel Details'!$I$21=""), $B52&gt;='Personnel Details'!$I$21), 'Personnel Details'!$L$21, 'Personnel Details'!$G$21)))</f>
        <v/>
      </c>
      <c r="JE52" s="59" t="str">
        <f t="shared" si="104"/>
        <v/>
      </c>
      <c r="JF52" s="53"/>
      <c r="JH52" s="78" t="str">
        <f>IF(JH$9="", "", IF(AND(NOT('Personnel Details'!$N$22=""), $B52&gt;='Personnel Details'!$N$22), 'Personnel Details'!$O$22, IF(AND(NOT('Personnel Details'!$I$22=""), $B52&gt;='Personnel Details'!$I$22), 'Personnel Details'!$J$22, 'Personnel Details'!$E$22)))</f>
        <v/>
      </c>
      <c r="JI52" s="59" t="str">
        <f>IF(JH$9="", "", IF(AND(NOT('Personnel Details'!$N$22=""), $B52&gt;='Personnel Details'!$N$22), IF('Personnel Details'!$P$22="","", 'Personnel Details'!$P$22), IF(AND(NOT('Personnel Details'!$I$22=""), $B52&gt;='Personnel Details'!$I$22), IF('Personnel Details'!$K$22="", "", 'Personnel Details'!$K$22), IF('Personnel Details'!$F$22="", "", 'Personnel Details'!$F$22))))</f>
        <v/>
      </c>
      <c r="JJ52" s="79" t="str">
        <f>IF(JH$9="", "", IF(AND(NOT('Personnel Details'!$N$22=""), $B52&gt;='Personnel Details'!$N$22), 'Personnel Details'!$Q$22, IF(AND(NOT('Personnel Details'!$I$22=""), $B52&gt;='Personnel Details'!$I$22), 'Personnel Details'!$L$22, 'Personnel Details'!$G$22)))</f>
        <v/>
      </c>
      <c r="JK52" s="59" t="str">
        <f t="shared" si="105"/>
        <v/>
      </c>
      <c r="JL52" s="53"/>
      <c r="JN52" s="78" t="str">
        <f>IF(JN$9="", "", IF(AND(NOT('Personnel Details'!$N$23=""), $B52&gt;='Personnel Details'!$N$23), 'Personnel Details'!$O$23, IF(AND(NOT('Personnel Details'!$I$23=""), $B52&gt;='Personnel Details'!$I$23), 'Personnel Details'!$J$23, 'Personnel Details'!$E$23)))</f>
        <v/>
      </c>
      <c r="JO52" s="59" t="str">
        <f>IF(JN$9="", "", IF(AND(NOT('Personnel Details'!$N$23=""), $B52&gt;='Personnel Details'!$N$23), IF('Personnel Details'!$P$23="","", 'Personnel Details'!$P$23), IF(AND(NOT('Personnel Details'!$I$23=""), $B52&gt;='Personnel Details'!$I$23), IF('Personnel Details'!$K$23="", "", 'Personnel Details'!$K$23), IF('Personnel Details'!$F$23="", "", 'Personnel Details'!$F$23))))</f>
        <v/>
      </c>
      <c r="JP52" s="79" t="str">
        <f>IF(JN$9="", "", IF(AND(NOT('Personnel Details'!$N$23=""), $B52&gt;='Personnel Details'!$N$23), 'Personnel Details'!$Q$23, IF(AND(NOT('Personnel Details'!$I$23=""), $B52&gt;='Personnel Details'!$I$23), 'Personnel Details'!$L$23, 'Personnel Details'!$G$23)))</f>
        <v/>
      </c>
      <c r="JQ52" s="59" t="str">
        <f t="shared" si="106"/>
        <v/>
      </c>
      <c r="JR52" s="53"/>
      <c r="JT52" s="78" t="str">
        <f>IF(JT$9="", "", IF(AND(NOT('Personnel Details'!$N$24=""), $B52&gt;='Personnel Details'!$N$24), 'Personnel Details'!$O$24, IF(AND(NOT('Personnel Details'!$I$24=""), $B52&gt;='Personnel Details'!$I$24), 'Personnel Details'!$J$24, 'Personnel Details'!$E$24)))</f>
        <v/>
      </c>
      <c r="JU52" s="59" t="str">
        <f>IF(JT$9="", "", IF(AND(NOT('Personnel Details'!$N$24=""), $B52&gt;='Personnel Details'!$N$24), IF('Personnel Details'!$P$24="","", 'Personnel Details'!$P$24), IF(AND(NOT('Personnel Details'!$I$24=""), $B52&gt;='Personnel Details'!$I$24), IF('Personnel Details'!$K$24="", "", 'Personnel Details'!$K$24), IF('Personnel Details'!$F$24="", "", 'Personnel Details'!$F$24))))</f>
        <v/>
      </c>
      <c r="JV52" s="79" t="str">
        <f>IF(JT$9="", "", IF(AND(NOT('Personnel Details'!$N$24=""), $B52&gt;='Personnel Details'!$N$24), 'Personnel Details'!$Q$24, IF(AND(NOT('Personnel Details'!$I$24=""), $B52&gt;='Personnel Details'!$I$24), 'Personnel Details'!$L$24, 'Personnel Details'!$G$24)))</f>
        <v/>
      </c>
      <c r="JW52" s="59" t="str">
        <f t="shared" si="107"/>
        <v/>
      </c>
      <c r="JX52" s="53"/>
      <c r="JZ52" s="78" t="str">
        <f>IF(JZ$9="", "", IF(AND(NOT('Personnel Details'!$N$25=""), $B52&gt;='Personnel Details'!$N$25), 'Personnel Details'!$O$25, IF(AND(NOT('Personnel Details'!$I$25=""), $B52&gt;='Personnel Details'!$I$25), 'Personnel Details'!$J$25, 'Personnel Details'!$E$25)))</f>
        <v/>
      </c>
      <c r="KA52" s="59" t="str">
        <f>IF(JZ$9="", "", IF(AND(NOT('Personnel Details'!$N$25=""), $B52&gt;='Personnel Details'!$N$25), IF('Personnel Details'!$P$25="","", 'Personnel Details'!$P$25), IF(AND(NOT('Personnel Details'!$I$25=""), $B52&gt;='Personnel Details'!$I$25), IF('Personnel Details'!$K$25="", "", 'Personnel Details'!$K$25), IF('Personnel Details'!$F$25="", "", 'Personnel Details'!$F$25))))</f>
        <v/>
      </c>
      <c r="KB52" s="79" t="str">
        <f>IF(JZ$9="", "", IF(AND(NOT('Personnel Details'!$N$25=""), $B52&gt;='Personnel Details'!$N$25), 'Personnel Details'!$Q$25, IF(AND(NOT('Personnel Details'!$I$25=""), $B52&gt;='Personnel Details'!$I$25), 'Personnel Details'!$L$25, 'Personnel Details'!$G$25)))</f>
        <v/>
      </c>
      <c r="KC52" s="59" t="str">
        <f t="shared" si="108"/>
        <v/>
      </c>
      <c r="KD52" s="53"/>
      <c r="KF52" s="78" t="str">
        <f>IF(KF$9="", "", IF(AND(NOT('Personnel Details'!$N$26=""), $B52&gt;='Personnel Details'!$N$26), 'Personnel Details'!$O$26, IF(AND(NOT('Personnel Details'!$I$26=""), $B52&gt;='Personnel Details'!$I$26), 'Personnel Details'!$J$26, 'Personnel Details'!$E$26)))</f>
        <v/>
      </c>
      <c r="KG52" s="59" t="str">
        <f>IF(KF$9="", "", IF(AND(NOT('Personnel Details'!$N$26=""), $B52&gt;='Personnel Details'!$N$26), IF('Personnel Details'!$P$26="","", 'Personnel Details'!$P$26), IF(AND(NOT('Personnel Details'!$I$26=""), $B52&gt;='Personnel Details'!$I$26), IF('Personnel Details'!$K$26="", "", 'Personnel Details'!$K$26), IF('Personnel Details'!$F$26="", "", 'Personnel Details'!$F$26))))</f>
        <v/>
      </c>
      <c r="KH52" s="79" t="str">
        <f>IF(KF$9="", "", IF(AND(NOT('Personnel Details'!$N$26=""), $B52&gt;='Personnel Details'!$N$26), 'Personnel Details'!$Q$26, IF(AND(NOT('Personnel Details'!$I$26=""), $B52&gt;='Personnel Details'!$I$26), 'Personnel Details'!$L$26, 'Personnel Details'!$G$26)))</f>
        <v/>
      </c>
      <c r="KI52" s="59" t="str">
        <f t="shared" si="109"/>
        <v/>
      </c>
      <c r="KJ52" s="53"/>
      <c r="KL52" s="78" t="str">
        <f>IF(KL$9="", "", IF(AND(NOT('Personnel Details'!$N$27=""), $B52&gt;='Personnel Details'!$N$27), 'Personnel Details'!$O$27, IF(AND(NOT('Personnel Details'!$I$27=""), $B52&gt;='Personnel Details'!$I$27), 'Personnel Details'!$J$27, 'Personnel Details'!$E$27)))</f>
        <v/>
      </c>
      <c r="KM52" s="59" t="str">
        <f>IF(KL$9="", "", IF(AND(NOT('Personnel Details'!$N$27=""), $B52&gt;='Personnel Details'!$N$27), IF('Personnel Details'!$P$27="","", 'Personnel Details'!$P$27), IF(AND(NOT('Personnel Details'!$I$27=""), $B52&gt;='Personnel Details'!$I$27), IF('Personnel Details'!$K$27="", "", 'Personnel Details'!$K$27), IF('Personnel Details'!$F$27="", "", 'Personnel Details'!$F$27))))</f>
        <v/>
      </c>
      <c r="KN52" s="79" t="str">
        <f>IF(KL$9="", "", IF(AND(NOT('Personnel Details'!$N$27=""), $B52&gt;='Personnel Details'!$N$27), 'Personnel Details'!$Q$27, IF(AND(NOT('Personnel Details'!$I$27=""), $B52&gt;='Personnel Details'!$I$27), 'Personnel Details'!$L$27, 'Personnel Details'!$G$27)))</f>
        <v/>
      </c>
      <c r="KO52" s="59" t="str">
        <f t="shared" si="110"/>
        <v/>
      </c>
      <c r="KP52" s="53"/>
      <c r="KR52" s="78" t="str">
        <f>IF(KR$9="", "", IF(AND(NOT('Personnel Details'!$N$28=""), $B52&gt;='Personnel Details'!$N$28), 'Personnel Details'!$O$28, IF(AND(NOT('Personnel Details'!$I$28=""), $B52&gt;='Personnel Details'!$I$28), 'Personnel Details'!$J$28, 'Personnel Details'!$E$28)))</f>
        <v/>
      </c>
      <c r="KS52" s="59" t="str">
        <f>IF(KR$9="", "", IF(AND(NOT('Personnel Details'!$N$28=""), $B52&gt;='Personnel Details'!$N$28), IF('Personnel Details'!$P$28="","", 'Personnel Details'!$P$28), IF(AND(NOT('Personnel Details'!$I$28=""), $B52&gt;='Personnel Details'!$I$28), IF('Personnel Details'!$K$28="", "", 'Personnel Details'!$K$28), IF('Personnel Details'!$F$28="", "", 'Personnel Details'!$F$28))))</f>
        <v/>
      </c>
      <c r="KT52" s="79" t="str">
        <f>IF(KR$9="", "", IF(AND(NOT('Personnel Details'!$N$28=""), $B52&gt;='Personnel Details'!$N$28), 'Personnel Details'!$Q$28, IF(AND(NOT('Personnel Details'!$I$28=""), $B52&gt;='Personnel Details'!$I$28), 'Personnel Details'!$L$28, 'Personnel Details'!$G$28)))</f>
        <v/>
      </c>
      <c r="KU52" s="59" t="str">
        <f t="shared" si="111"/>
        <v/>
      </c>
      <c r="KV52" s="53"/>
      <c r="KX52" s="78" t="str">
        <f>IF(KX$9="", "", IF(AND(NOT('Personnel Details'!$N$29=""), $B52&gt;='Personnel Details'!$N$29), 'Personnel Details'!$O$29, IF(AND(NOT('Personnel Details'!$I$29=""), $B52&gt;='Personnel Details'!$I$29), 'Personnel Details'!$J$29, 'Personnel Details'!$E$29)))</f>
        <v/>
      </c>
      <c r="KY52" s="59" t="str">
        <f>IF(KX$9="", "", IF(AND(NOT('Personnel Details'!$N$29=""), $B52&gt;='Personnel Details'!$N$29), IF('Personnel Details'!$P$29="","", 'Personnel Details'!$P$29), IF(AND(NOT('Personnel Details'!$I$29=""), $B52&gt;='Personnel Details'!$I$29), IF('Personnel Details'!$K$29="", "", 'Personnel Details'!$K$29), IF('Personnel Details'!$F$29="", "", 'Personnel Details'!$F$29))))</f>
        <v/>
      </c>
      <c r="KZ52" s="79" t="str">
        <f>IF(KX$9="", "", IF(AND(NOT('Personnel Details'!$N$29=""), $B52&gt;='Personnel Details'!$N$29), 'Personnel Details'!$Q$29, IF(AND(NOT('Personnel Details'!$I$29=""), $B52&gt;='Personnel Details'!$I$29), 'Personnel Details'!$L$29, 'Personnel Details'!$G$29)))</f>
        <v/>
      </c>
      <c r="LA52" s="59" t="str">
        <f t="shared" si="112"/>
        <v/>
      </c>
      <c r="LB52" s="53"/>
      <c r="LD52" s="78" t="str">
        <f>IF(LD$9="", "", IF(AND(NOT('Personnel Details'!$N$30=""), $B52&gt;='Personnel Details'!$N$30), 'Personnel Details'!$O$30, IF(AND(NOT('Personnel Details'!$I$30=""), $B52&gt;='Personnel Details'!$I$30), 'Personnel Details'!$J$30, 'Personnel Details'!$E$30)))</f>
        <v/>
      </c>
      <c r="LE52" s="59" t="str">
        <f>IF(LD$9="", "", IF(AND(NOT('Personnel Details'!$N$30=""), $B52&gt;='Personnel Details'!$N$30), IF('Personnel Details'!$P$30="","", 'Personnel Details'!$P$30), IF(AND(NOT('Personnel Details'!$I$30=""), $B52&gt;='Personnel Details'!$I$30), IF('Personnel Details'!$K$30="", "", 'Personnel Details'!$K$30), IF('Personnel Details'!$F$30="", "", 'Personnel Details'!$F$30))))</f>
        <v/>
      </c>
      <c r="LF52" s="79" t="str">
        <f>IF(LD$9="", "", IF(AND(NOT('Personnel Details'!$N$30=""), $B52&gt;='Personnel Details'!$N$30), 'Personnel Details'!$Q$30, IF(AND(NOT('Personnel Details'!$I$30=""), $B52&gt;='Personnel Details'!$I$30), 'Personnel Details'!$L$30, 'Personnel Details'!$G$30)))</f>
        <v/>
      </c>
      <c r="LG52" s="59" t="str">
        <f t="shared" si="113"/>
        <v/>
      </c>
      <c r="LH52" s="53"/>
      <c r="LJ52" s="78" t="str">
        <f>IF(LJ$9="", "", IF(AND(NOT('Personnel Details'!$N$31=""), $B52&gt;='Personnel Details'!$N$31), 'Personnel Details'!$O$31, IF(AND(NOT('Personnel Details'!$I$31=""), $B52&gt;='Personnel Details'!$I$31), 'Personnel Details'!$J$31, 'Personnel Details'!$E$31)))</f>
        <v/>
      </c>
      <c r="LK52" s="59" t="str">
        <f>IF(LJ$9="", "", IF(AND(NOT('Personnel Details'!$N$31=""), $B52&gt;='Personnel Details'!$N$31), IF('Personnel Details'!$P$31="","", 'Personnel Details'!$P$31), IF(AND(NOT('Personnel Details'!$I$31=""), $B52&gt;='Personnel Details'!$I$31), IF('Personnel Details'!$K$31="", "", 'Personnel Details'!$K$31), IF('Personnel Details'!$F$31="", "", 'Personnel Details'!$F$31))))</f>
        <v/>
      </c>
      <c r="LL52" s="79" t="str">
        <f>IF(LJ$9="", "", IF(AND(NOT('Personnel Details'!$N$31=""), $B52&gt;='Personnel Details'!$N$31), 'Personnel Details'!$Q$31, IF(AND(NOT('Personnel Details'!$I$31=""), $B52&gt;='Personnel Details'!$I$31), 'Personnel Details'!$L$31, 'Personnel Details'!$G$31)))</f>
        <v/>
      </c>
      <c r="LM52" s="59" t="str">
        <f t="shared" si="114"/>
        <v/>
      </c>
      <c r="LN52" s="53"/>
      <c r="LP52" s="78" t="str">
        <f>IF(LP$9="", "", IF(AND(NOT('Personnel Details'!$N$32=""), $B52&gt;='Personnel Details'!$N$32), 'Personnel Details'!$O$32, IF(AND(NOT('Personnel Details'!$I$32=""), $B52&gt;='Personnel Details'!$I$32), 'Personnel Details'!$J$32, 'Personnel Details'!$E$32)))</f>
        <v/>
      </c>
      <c r="LQ52" s="59" t="str">
        <f>IF(LP$9="", "", IF(AND(NOT('Personnel Details'!$N$32=""), $B52&gt;='Personnel Details'!$N$32), IF('Personnel Details'!$P$32="","", 'Personnel Details'!$P$32), IF(AND(NOT('Personnel Details'!$I$32=""), $B52&gt;='Personnel Details'!$I$32), IF('Personnel Details'!$K$32="", "", 'Personnel Details'!$K$32), IF('Personnel Details'!$F$32="", "", 'Personnel Details'!$F$32))))</f>
        <v/>
      </c>
      <c r="LR52" s="79" t="str">
        <f>IF(LP$9="", "", IF(AND(NOT('Personnel Details'!$N$32=""), $B52&gt;='Personnel Details'!$N$32), 'Personnel Details'!$Q$32, IF(AND(NOT('Personnel Details'!$I$32=""), $B52&gt;='Personnel Details'!$I$32), 'Personnel Details'!$L$32, 'Personnel Details'!$G$32)))</f>
        <v/>
      </c>
      <c r="LS52" s="59" t="str">
        <f t="shared" si="115"/>
        <v/>
      </c>
      <c r="LT52" s="53"/>
      <c r="LV52" s="78" t="str">
        <f>IF(LV$9="", "", IF(AND(NOT('Personnel Details'!$N$33=""), $B52&gt;='Personnel Details'!$N$33), 'Personnel Details'!$O$33, IF(AND(NOT('Personnel Details'!$I$33=""), $B52&gt;='Personnel Details'!$I$33), 'Personnel Details'!$J$33, 'Personnel Details'!$E$33)))</f>
        <v/>
      </c>
      <c r="LW52" s="59" t="str">
        <f>IF(LV$9="", "", IF(AND(NOT('Personnel Details'!$N$33=""), $B52&gt;='Personnel Details'!$N$33), IF('Personnel Details'!$P$33="","", 'Personnel Details'!$P$33), IF(AND(NOT('Personnel Details'!$I$33=""), $B52&gt;='Personnel Details'!$I$33), IF('Personnel Details'!$K$33="", "", 'Personnel Details'!$K$33), IF('Personnel Details'!$F$33="", "", 'Personnel Details'!$F$33))))</f>
        <v/>
      </c>
      <c r="LX52" s="79" t="str">
        <f>IF(LV$9="", "", IF(AND(NOT('Personnel Details'!$N$33=""), $B52&gt;='Personnel Details'!$N$33), 'Personnel Details'!$Q$33, IF(AND(NOT('Personnel Details'!$I$33=""), $B52&gt;='Personnel Details'!$I$33), 'Personnel Details'!$L$33, 'Personnel Details'!$G$33)))</f>
        <v/>
      </c>
      <c r="LY52" s="59" t="str">
        <f t="shared" si="116"/>
        <v/>
      </c>
      <c r="LZ52" s="53"/>
      <c r="MB52" s="78" t="str">
        <f>IF(MB$9="", "", IF(AND(NOT('Personnel Details'!$N$34=""), $B52&gt;='Personnel Details'!$N$34), 'Personnel Details'!$O$34, IF(AND(NOT('Personnel Details'!$I$34=""), $B52&gt;='Personnel Details'!$I$34), 'Personnel Details'!$J$34, 'Personnel Details'!$E$34)))</f>
        <v/>
      </c>
      <c r="MC52" s="59" t="str">
        <f>IF(MB$9="", "", IF(AND(NOT('Personnel Details'!$N$34=""), $B52&gt;='Personnel Details'!$N$34), IF('Personnel Details'!$P$34="","", 'Personnel Details'!$P$34), IF(AND(NOT('Personnel Details'!$I$34=""), $B52&gt;='Personnel Details'!$I$34), IF('Personnel Details'!$K$34="", "", 'Personnel Details'!$K$34), IF('Personnel Details'!$F$34="", "", 'Personnel Details'!$F$34))))</f>
        <v/>
      </c>
      <c r="MD52" s="79" t="str">
        <f>IF(MB$9="", "", IF(AND(NOT('Personnel Details'!$N$34=""), $B52&gt;='Personnel Details'!$N$34), 'Personnel Details'!$Q$34, IF(AND(NOT('Personnel Details'!$I$34=""), $B52&gt;='Personnel Details'!$I$34), 'Personnel Details'!$L$34, 'Personnel Details'!$G$34)))</f>
        <v/>
      </c>
      <c r="ME52" s="59" t="str">
        <f t="shared" si="117"/>
        <v/>
      </c>
      <c r="MF52" s="53"/>
      <c r="MH52" s="78" t="str">
        <f>IF(MH$9="", "", IF(AND(NOT('Personnel Details'!$N$35=""), $B52&gt;='Personnel Details'!$N$35), 'Personnel Details'!$O$35, IF(AND(NOT('Personnel Details'!$I$35=""), $B52&gt;='Personnel Details'!$I$35), 'Personnel Details'!$J$35, 'Personnel Details'!$E$35)))</f>
        <v/>
      </c>
      <c r="MI52" s="59" t="str">
        <f>IF(MH$9="", "", IF(AND(NOT('Personnel Details'!$N$35=""), $B52&gt;='Personnel Details'!$N$35), IF('Personnel Details'!$P$35="","", 'Personnel Details'!$P$35), IF(AND(NOT('Personnel Details'!$I$35=""), $B52&gt;='Personnel Details'!$I$35), IF('Personnel Details'!$K$35="", "", 'Personnel Details'!$K$35), IF('Personnel Details'!$F$35="", "", 'Personnel Details'!$F$35))))</f>
        <v/>
      </c>
      <c r="MJ52" s="79" t="str">
        <f>IF(MH$9="", "", IF(AND(NOT('Personnel Details'!$N$35=""), $B52&gt;='Personnel Details'!$N$35), 'Personnel Details'!$Q$35, IF(AND(NOT('Personnel Details'!$I$35=""), $B52&gt;='Personnel Details'!$I$35), 'Personnel Details'!$L$35, 'Personnel Details'!$G$35)))</f>
        <v/>
      </c>
      <c r="MK52" s="59" t="str">
        <f t="shared" si="118"/>
        <v/>
      </c>
      <c r="ML52" s="53"/>
      <c r="MN52" s="78" t="str">
        <f>IF(MN$9="", "", IF(AND(NOT('Personnel Details'!$N$36=""), $B52&gt;='Personnel Details'!$N$36), 'Personnel Details'!$O$36, IF(AND(NOT('Personnel Details'!$I$36=""), $B52&gt;='Personnel Details'!$I$36), 'Personnel Details'!$J$36, 'Personnel Details'!$E$36)))</f>
        <v/>
      </c>
      <c r="MO52" s="59" t="str">
        <f>IF(MN$9="", "", IF(AND(NOT('Personnel Details'!$N$36=""), $B52&gt;='Personnel Details'!$N$36), IF('Personnel Details'!$P$36="","", 'Personnel Details'!$P$36), IF(AND(NOT('Personnel Details'!$I$36=""), $B52&gt;='Personnel Details'!$I$36), IF('Personnel Details'!$K$36="", "", 'Personnel Details'!$K$36), IF('Personnel Details'!$F$36="", "", 'Personnel Details'!$F$36))))</f>
        <v/>
      </c>
      <c r="MP52" s="79" t="str">
        <f>IF(MN$9="", "", IF(AND(NOT('Personnel Details'!$N$36=""), $B52&gt;='Personnel Details'!$N$36), 'Personnel Details'!$Q$36, IF(AND(NOT('Personnel Details'!$I$36=""), $B52&gt;='Personnel Details'!$I$36), 'Personnel Details'!$L$36, 'Personnel Details'!$G$36)))</f>
        <v/>
      </c>
      <c r="MQ52" s="59" t="str">
        <f t="shared" si="119"/>
        <v/>
      </c>
      <c r="MR52" s="53"/>
      <c r="MT52" s="78" t="str">
        <f>IF(MT$9="", "", IF(AND(NOT('Personnel Details'!$N$37=""), $B52&gt;='Personnel Details'!$N$37), 'Personnel Details'!$O$37, IF(AND(NOT('Personnel Details'!$I$37=""), $B52&gt;='Personnel Details'!$I$37), 'Personnel Details'!$J$37, 'Personnel Details'!$E$37)))</f>
        <v/>
      </c>
      <c r="MU52" s="59" t="str">
        <f>IF(MT$9="", "", IF(AND(NOT('Personnel Details'!$N$37=""), $B52&gt;='Personnel Details'!$N$37), IF('Personnel Details'!$P$37="","", 'Personnel Details'!$P$37), IF(AND(NOT('Personnel Details'!$I$37=""), $B52&gt;='Personnel Details'!$I$37), IF('Personnel Details'!$K$37="", "", 'Personnel Details'!$K$37), IF('Personnel Details'!$F$37="", "", 'Personnel Details'!$F$37))))</f>
        <v/>
      </c>
      <c r="MV52" s="79" t="str">
        <f>IF(MT$9="", "", IF(AND(NOT('Personnel Details'!$N$37=""), $B52&gt;='Personnel Details'!$N$37), 'Personnel Details'!$Q$37, IF(AND(NOT('Personnel Details'!$I$37=""), $B52&gt;='Personnel Details'!$I$37), 'Personnel Details'!$L$37, 'Personnel Details'!$G$37)))</f>
        <v/>
      </c>
      <c r="MW52" s="59" t="str">
        <f t="shared" si="120"/>
        <v/>
      </c>
      <c r="MX52" s="53"/>
      <c r="MZ52" s="78" t="str">
        <f>IF(MZ$9="", "", IF(AND(NOT('Personnel Details'!$N$38=""), $B52&gt;='Personnel Details'!$N$38), 'Personnel Details'!$O$38, IF(AND(NOT('Personnel Details'!$I$38=""), $B52&gt;='Personnel Details'!$I$38), 'Personnel Details'!$J$38, 'Personnel Details'!$E$38)))</f>
        <v/>
      </c>
      <c r="NA52" s="59" t="str">
        <f>IF(MZ$9="", "", IF(AND(NOT('Personnel Details'!$N$38=""), $B52&gt;='Personnel Details'!$N$38), IF('Personnel Details'!$P$38="","", 'Personnel Details'!$P$38), IF(AND(NOT('Personnel Details'!$I$38=""), $B52&gt;='Personnel Details'!$I$38), IF('Personnel Details'!$K$38="", "", 'Personnel Details'!$K$38), IF('Personnel Details'!$F$38="", "", 'Personnel Details'!$F$38))))</f>
        <v/>
      </c>
      <c r="NB52" s="79" t="str">
        <f>IF(MZ$9="", "", IF(AND(NOT('Personnel Details'!$N$38=""), $B52&gt;='Personnel Details'!$N$38), 'Personnel Details'!$Q$38, IF(AND(NOT('Personnel Details'!$I$38=""), $B52&gt;='Personnel Details'!$I$38), 'Personnel Details'!$L$38, 'Personnel Details'!$G$38)))</f>
        <v/>
      </c>
      <c r="NC52" s="59" t="str">
        <f t="shared" si="121"/>
        <v/>
      </c>
      <c r="ND52" s="53"/>
      <c r="NF52" s="78" t="str">
        <f>IF(NF$9="", "", IF(AND(NOT('Personnel Details'!$N$39=""), $B52&gt;='Personnel Details'!$N$39), 'Personnel Details'!$O$39, IF(AND(NOT('Personnel Details'!$I$39=""), $B52&gt;='Personnel Details'!$I$39), 'Personnel Details'!$J$39, 'Personnel Details'!$E$39)))</f>
        <v/>
      </c>
      <c r="NG52" s="59" t="str">
        <f>IF(NF$9="", "", IF(AND(NOT('Personnel Details'!$N$39=""), $B52&gt;='Personnel Details'!$N$39), IF('Personnel Details'!$P$39="","", 'Personnel Details'!$P$39), IF(AND(NOT('Personnel Details'!$I$39=""), $B52&gt;='Personnel Details'!$I$39), IF('Personnel Details'!$K$39="", "", 'Personnel Details'!$K$39), IF('Personnel Details'!$F$39="", "", 'Personnel Details'!$F$39))))</f>
        <v/>
      </c>
      <c r="NH52" s="79" t="str">
        <f>IF(NF$9="", "", IF(AND(NOT('Personnel Details'!$N$39=""), $B52&gt;='Personnel Details'!$N$39), 'Personnel Details'!$Q$39, IF(AND(NOT('Personnel Details'!$I$39=""), $B52&gt;='Personnel Details'!$I$39), 'Personnel Details'!$L$39, 'Personnel Details'!$G$39)))</f>
        <v/>
      </c>
      <c r="NI52" s="59" t="str">
        <f t="shared" si="122"/>
        <v/>
      </c>
      <c r="NJ52" s="53"/>
      <c r="NL52" s="78" t="str">
        <f>IF(NL$9="", "", IF(AND(NOT('Personnel Details'!$N$40=""), $B52&gt;='Personnel Details'!$N$40), 'Personnel Details'!$O$40, IF(AND(NOT('Personnel Details'!$I$40=""), $B52&gt;='Personnel Details'!$I$40), 'Personnel Details'!$J$40, 'Personnel Details'!$E$40)))</f>
        <v/>
      </c>
      <c r="NM52" s="59" t="str">
        <f>IF(NL$9="", "", IF(AND(NOT('Personnel Details'!$N$40=""), $B52&gt;='Personnel Details'!$N$40), IF('Personnel Details'!$P$40="","", 'Personnel Details'!$P$40), IF(AND(NOT('Personnel Details'!$I$40=""), $B52&gt;='Personnel Details'!$I$40), IF('Personnel Details'!$K$40="", "", 'Personnel Details'!$K$40), IF('Personnel Details'!$F$40="", "", 'Personnel Details'!$F$40))))</f>
        <v/>
      </c>
      <c r="NN52" s="79" t="str">
        <f>IF(NL$9="", "", IF(AND(NOT('Personnel Details'!$N$40=""), $B52&gt;='Personnel Details'!$N$40), 'Personnel Details'!$Q$40, IF(AND(NOT('Personnel Details'!$I$40=""), $B52&gt;='Personnel Details'!$I$40), 'Personnel Details'!$L$40, 'Personnel Details'!$G$40)))</f>
        <v/>
      </c>
      <c r="NO52" s="59" t="str">
        <f t="shared" si="123"/>
        <v/>
      </c>
      <c r="NP52" s="53"/>
    </row>
    <row r="53" spans="1:380" x14ac:dyDescent="0.25">
      <c r="A53" s="32"/>
      <c r="B53" s="113" t="str">
        <f>IFERROR(IF(B52+1&gt;'Personnel Details'!$U$5, "", B52+1), "")</f>
        <v/>
      </c>
      <c r="C53" s="32"/>
      <c r="D53" s="120"/>
      <c r="E53" s="13" t="str">
        <f t="shared" si="2"/>
        <v/>
      </c>
      <c r="F53" s="13" t="str">
        <f t="shared" si="33"/>
        <v/>
      </c>
      <c r="G53" s="56" t="str">
        <f t="shared" si="124"/>
        <v/>
      </c>
      <c r="H53" s="16" t="str">
        <f t="shared" si="34"/>
        <v/>
      </c>
      <c r="I53" s="32"/>
      <c r="J53" s="120"/>
      <c r="K53" s="62" t="str">
        <f t="shared" si="3"/>
        <v/>
      </c>
      <c r="L53" s="62" t="str">
        <f t="shared" si="35"/>
        <v/>
      </c>
      <c r="M53" s="65" t="str">
        <f t="shared" si="125"/>
        <v/>
      </c>
      <c r="N53" s="68" t="str">
        <f t="shared" si="36"/>
        <v/>
      </c>
      <c r="O53" s="32"/>
      <c r="P53" s="120"/>
      <c r="Q53" s="62" t="str">
        <f t="shared" si="4"/>
        <v/>
      </c>
      <c r="R53" s="62" t="str">
        <f t="shared" si="37"/>
        <v/>
      </c>
      <c r="S53" s="65" t="str">
        <f t="shared" si="126"/>
        <v/>
      </c>
      <c r="T53" s="68" t="str">
        <f t="shared" si="38"/>
        <v/>
      </c>
      <c r="U53" s="32"/>
      <c r="V53" s="120"/>
      <c r="W53" s="62" t="str">
        <f t="shared" si="5"/>
        <v/>
      </c>
      <c r="X53" s="62" t="str">
        <f t="shared" si="39"/>
        <v/>
      </c>
      <c r="Y53" s="65" t="str">
        <f t="shared" si="127"/>
        <v/>
      </c>
      <c r="Z53" s="68" t="str">
        <f t="shared" si="40"/>
        <v/>
      </c>
      <c r="AA53" s="32"/>
      <c r="AB53" s="120"/>
      <c r="AC53" s="62" t="str">
        <f t="shared" si="6"/>
        <v/>
      </c>
      <c r="AD53" s="62" t="str">
        <f t="shared" si="41"/>
        <v/>
      </c>
      <c r="AE53" s="65" t="str">
        <f t="shared" si="128"/>
        <v/>
      </c>
      <c r="AF53" s="68" t="str">
        <f t="shared" si="42"/>
        <v/>
      </c>
      <c r="AG53" s="32"/>
      <c r="AH53" s="120"/>
      <c r="AI53" s="62" t="str">
        <f t="shared" si="7"/>
        <v/>
      </c>
      <c r="AJ53" s="62" t="str">
        <f t="shared" si="43"/>
        <v/>
      </c>
      <c r="AK53" s="65" t="str">
        <f t="shared" si="129"/>
        <v/>
      </c>
      <c r="AL53" s="68" t="str">
        <f t="shared" si="44"/>
        <v/>
      </c>
      <c r="AM53" s="32"/>
      <c r="AN53" s="120"/>
      <c r="AO53" s="62" t="str">
        <f t="shared" si="8"/>
        <v/>
      </c>
      <c r="AP53" s="62" t="str">
        <f t="shared" si="45"/>
        <v/>
      </c>
      <c r="AQ53" s="65" t="str">
        <f t="shared" si="130"/>
        <v/>
      </c>
      <c r="AR53" s="68" t="str">
        <f t="shared" si="46"/>
        <v/>
      </c>
      <c r="AS53" s="32"/>
      <c r="AT53" s="120"/>
      <c r="AU53" s="62" t="str">
        <f t="shared" si="9"/>
        <v/>
      </c>
      <c r="AV53" s="62" t="str">
        <f t="shared" si="47"/>
        <v/>
      </c>
      <c r="AW53" s="65" t="str">
        <f t="shared" si="131"/>
        <v/>
      </c>
      <c r="AX53" s="68" t="str">
        <f t="shared" si="48"/>
        <v/>
      </c>
      <c r="AY53" s="32"/>
      <c r="AZ53" s="120"/>
      <c r="BA53" s="62" t="str">
        <f t="shared" si="10"/>
        <v/>
      </c>
      <c r="BB53" s="62" t="str">
        <f t="shared" si="49"/>
        <v/>
      </c>
      <c r="BC53" s="65" t="str">
        <f t="shared" si="132"/>
        <v/>
      </c>
      <c r="BD53" s="68" t="str">
        <f t="shared" si="50"/>
        <v/>
      </c>
      <c r="BE53" s="32"/>
      <c r="BF53" s="120"/>
      <c r="BG53" s="62" t="str">
        <f t="shared" si="11"/>
        <v/>
      </c>
      <c r="BH53" s="62" t="str">
        <f t="shared" si="51"/>
        <v/>
      </c>
      <c r="BI53" s="65" t="str">
        <f t="shared" si="133"/>
        <v/>
      </c>
      <c r="BJ53" s="68" t="str">
        <f t="shared" si="52"/>
        <v/>
      </c>
      <c r="BK53" s="32"/>
      <c r="BL53" s="120"/>
      <c r="BM53" s="62" t="str">
        <f t="shared" si="12"/>
        <v/>
      </c>
      <c r="BN53" s="62" t="str">
        <f t="shared" si="53"/>
        <v/>
      </c>
      <c r="BO53" s="65" t="str">
        <f t="shared" si="134"/>
        <v/>
      </c>
      <c r="BP53" s="68" t="str">
        <f t="shared" si="54"/>
        <v/>
      </c>
      <c r="BQ53" s="32"/>
      <c r="BR53" s="120"/>
      <c r="BS53" s="62" t="str">
        <f t="shared" si="13"/>
        <v/>
      </c>
      <c r="BT53" s="62" t="str">
        <f t="shared" si="55"/>
        <v/>
      </c>
      <c r="BU53" s="65" t="str">
        <f t="shared" si="135"/>
        <v/>
      </c>
      <c r="BV53" s="68" t="str">
        <f t="shared" si="56"/>
        <v/>
      </c>
      <c r="BW53" s="32"/>
      <c r="BX53" s="120"/>
      <c r="BY53" s="62" t="str">
        <f t="shared" si="14"/>
        <v/>
      </c>
      <c r="BZ53" s="62" t="str">
        <f t="shared" si="57"/>
        <v/>
      </c>
      <c r="CA53" s="65" t="str">
        <f t="shared" si="136"/>
        <v/>
      </c>
      <c r="CB53" s="68" t="str">
        <f t="shared" si="58"/>
        <v/>
      </c>
      <c r="CC53" s="32"/>
      <c r="CD53" s="120"/>
      <c r="CE53" s="62" t="str">
        <f t="shared" si="15"/>
        <v/>
      </c>
      <c r="CF53" s="62" t="str">
        <f t="shared" si="59"/>
        <v/>
      </c>
      <c r="CG53" s="65" t="str">
        <f t="shared" si="137"/>
        <v/>
      </c>
      <c r="CH53" s="68" t="str">
        <f t="shared" si="60"/>
        <v/>
      </c>
      <c r="CI53" s="32"/>
      <c r="CJ53" s="120"/>
      <c r="CK53" s="62" t="str">
        <f t="shared" si="16"/>
        <v/>
      </c>
      <c r="CL53" s="62" t="str">
        <f t="shared" si="61"/>
        <v/>
      </c>
      <c r="CM53" s="65" t="str">
        <f t="shared" si="138"/>
        <v/>
      </c>
      <c r="CN53" s="68" t="str">
        <f t="shared" si="62"/>
        <v/>
      </c>
      <c r="CO53" s="32"/>
      <c r="CP53" s="120"/>
      <c r="CQ53" s="62" t="str">
        <f t="shared" si="17"/>
        <v/>
      </c>
      <c r="CR53" s="62" t="str">
        <f t="shared" si="63"/>
        <v/>
      </c>
      <c r="CS53" s="65" t="str">
        <f t="shared" si="139"/>
        <v/>
      </c>
      <c r="CT53" s="68" t="str">
        <f t="shared" si="64"/>
        <v/>
      </c>
      <c r="CU53" s="32"/>
      <c r="CV53" s="120"/>
      <c r="CW53" s="62" t="str">
        <f t="shared" si="18"/>
        <v/>
      </c>
      <c r="CX53" s="62" t="str">
        <f t="shared" si="65"/>
        <v/>
      </c>
      <c r="CY53" s="65" t="str">
        <f t="shared" si="140"/>
        <v/>
      </c>
      <c r="CZ53" s="68" t="str">
        <f t="shared" si="66"/>
        <v/>
      </c>
      <c r="DA53" s="32"/>
      <c r="DB53" s="120"/>
      <c r="DC53" s="62" t="str">
        <f t="shared" si="19"/>
        <v/>
      </c>
      <c r="DD53" s="62" t="str">
        <f t="shared" si="67"/>
        <v/>
      </c>
      <c r="DE53" s="65" t="str">
        <f t="shared" si="141"/>
        <v/>
      </c>
      <c r="DF53" s="68" t="str">
        <f t="shared" si="68"/>
        <v/>
      </c>
      <c r="DG53" s="32"/>
      <c r="DH53" s="120"/>
      <c r="DI53" s="62" t="str">
        <f t="shared" si="20"/>
        <v/>
      </c>
      <c r="DJ53" s="62" t="str">
        <f t="shared" si="69"/>
        <v/>
      </c>
      <c r="DK53" s="65" t="str">
        <f t="shared" si="142"/>
        <v/>
      </c>
      <c r="DL53" s="68" t="str">
        <f t="shared" si="70"/>
        <v/>
      </c>
      <c r="DM53" s="32"/>
      <c r="DN53" s="120"/>
      <c r="DO53" s="62" t="str">
        <f t="shared" si="21"/>
        <v/>
      </c>
      <c r="DP53" s="62" t="str">
        <f t="shared" si="71"/>
        <v/>
      </c>
      <c r="DQ53" s="65" t="str">
        <f t="shared" si="143"/>
        <v/>
      </c>
      <c r="DR53" s="68" t="str">
        <f t="shared" si="72"/>
        <v/>
      </c>
      <c r="DS53" s="32"/>
      <c r="DT53" s="120"/>
      <c r="DU53" s="62" t="str">
        <f t="shared" si="22"/>
        <v/>
      </c>
      <c r="DV53" s="62" t="str">
        <f t="shared" si="73"/>
        <v/>
      </c>
      <c r="DW53" s="65" t="str">
        <f t="shared" si="144"/>
        <v/>
      </c>
      <c r="DX53" s="68" t="str">
        <f t="shared" si="74"/>
        <v/>
      </c>
      <c r="DY53" s="32"/>
      <c r="DZ53" s="120"/>
      <c r="EA53" s="62" t="str">
        <f t="shared" si="23"/>
        <v/>
      </c>
      <c r="EB53" s="62" t="str">
        <f t="shared" si="75"/>
        <v/>
      </c>
      <c r="EC53" s="65" t="str">
        <f t="shared" si="145"/>
        <v/>
      </c>
      <c r="ED53" s="68" t="str">
        <f t="shared" si="76"/>
        <v/>
      </c>
      <c r="EE53" s="32"/>
      <c r="EF53" s="120"/>
      <c r="EG53" s="62" t="str">
        <f t="shared" si="24"/>
        <v/>
      </c>
      <c r="EH53" s="62" t="str">
        <f t="shared" si="77"/>
        <v/>
      </c>
      <c r="EI53" s="65" t="str">
        <f t="shared" si="146"/>
        <v/>
      </c>
      <c r="EJ53" s="68" t="str">
        <f t="shared" si="78"/>
        <v/>
      </c>
      <c r="EK53" s="32"/>
      <c r="EL53" s="120"/>
      <c r="EM53" s="62" t="str">
        <f t="shared" si="25"/>
        <v/>
      </c>
      <c r="EN53" s="62" t="str">
        <f t="shared" si="79"/>
        <v/>
      </c>
      <c r="EO53" s="65" t="str">
        <f t="shared" si="147"/>
        <v/>
      </c>
      <c r="EP53" s="68" t="str">
        <f t="shared" si="80"/>
        <v/>
      </c>
      <c r="EQ53" s="32"/>
      <c r="ER53" s="120"/>
      <c r="ES53" s="62" t="str">
        <f t="shared" si="26"/>
        <v/>
      </c>
      <c r="ET53" s="62" t="str">
        <f t="shared" si="81"/>
        <v/>
      </c>
      <c r="EU53" s="65" t="str">
        <f t="shared" si="148"/>
        <v/>
      </c>
      <c r="EV53" s="68" t="str">
        <f t="shared" si="82"/>
        <v/>
      </c>
      <c r="EW53" s="32"/>
      <c r="EX53" s="120"/>
      <c r="EY53" s="62" t="str">
        <f t="shared" si="27"/>
        <v/>
      </c>
      <c r="EZ53" s="62" t="str">
        <f t="shared" si="83"/>
        <v/>
      </c>
      <c r="FA53" s="65" t="str">
        <f t="shared" si="149"/>
        <v/>
      </c>
      <c r="FB53" s="68" t="str">
        <f t="shared" si="84"/>
        <v/>
      </c>
      <c r="FC53" s="32"/>
      <c r="FD53" s="120"/>
      <c r="FE53" s="62" t="str">
        <f t="shared" si="28"/>
        <v/>
      </c>
      <c r="FF53" s="62" t="str">
        <f t="shared" si="85"/>
        <v/>
      </c>
      <c r="FG53" s="65" t="str">
        <f t="shared" si="150"/>
        <v/>
      </c>
      <c r="FH53" s="68" t="str">
        <f t="shared" si="86"/>
        <v/>
      </c>
      <c r="FI53" s="32"/>
      <c r="FJ53" s="120"/>
      <c r="FK53" s="62" t="str">
        <f t="shared" si="29"/>
        <v/>
      </c>
      <c r="FL53" s="62" t="str">
        <f t="shared" si="87"/>
        <v/>
      </c>
      <c r="FM53" s="65" t="str">
        <f t="shared" si="151"/>
        <v/>
      </c>
      <c r="FN53" s="68" t="str">
        <f t="shared" si="88"/>
        <v/>
      </c>
      <c r="FO53" s="32"/>
      <c r="FP53" s="120"/>
      <c r="FQ53" s="62" t="str">
        <f t="shared" si="30"/>
        <v/>
      </c>
      <c r="FR53" s="62" t="str">
        <f t="shared" si="89"/>
        <v/>
      </c>
      <c r="FS53" s="65" t="str">
        <f t="shared" si="152"/>
        <v/>
      </c>
      <c r="FT53" s="68" t="str">
        <f t="shared" si="90"/>
        <v/>
      </c>
      <c r="FU53" s="32"/>
      <c r="FV53" s="120"/>
      <c r="FW53" s="62" t="str">
        <f t="shared" si="31"/>
        <v/>
      </c>
      <c r="FX53" s="62" t="str">
        <f t="shared" si="91"/>
        <v/>
      </c>
      <c r="FY53" s="65" t="str">
        <f t="shared" si="153"/>
        <v/>
      </c>
      <c r="FZ53" s="68" t="str">
        <f t="shared" si="92"/>
        <v/>
      </c>
      <c r="GA53" s="32"/>
      <c r="GC53" s="7" t="str">
        <f t="shared" si="93"/>
        <v/>
      </c>
      <c r="GD53" s="7" t="str">
        <f t="shared" ca="1" si="32"/>
        <v/>
      </c>
      <c r="GT53" s="71" t="str">
        <f>IF(GT$9="", "", IF(AND(NOT('Personnel Details'!$N$11=""), $B53&gt;='Personnel Details'!$N$11), 'Personnel Details'!$O$11, IF(AND(NOT('Personnel Details'!$I$11=""), $B53&gt;='Personnel Details'!$I$11), 'Personnel Details'!$J$11, 'Personnel Details'!$E$11)))</f>
        <v/>
      </c>
      <c r="GU53" s="59" t="str">
        <f>IF(GT$9="", "", IF(AND(NOT('Personnel Details'!$N$11=""), $B53&gt;='Personnel Details'!$N$11), IF('Personnel Details'!$P$11="","", 'Personnel Details'!$P$11), IF(AND(NOT('Personnel Details'!$I$11=""), $B53&gt;='Personnel Details'!$I$11), IF('Personnel Details'!$K$11="", "", 'Personnel Details'!$K$11), IF('Personnel Details'!$F$11="", "", 'Personnel Details'!$F$11))))</f>
        <v/>
      </c>
      <c r="GV53" s="74" t="str">
        <f>IF(GT$9="", "", IF(AND(NOT('Personnel Details'!$N$11=""), $B53&gt;='Personnel Details'!$N$11), 'Personnel Details'!$Q$11, IF(AND(NOT('Personnel Details'!$I$11=""), $B53&gt;='Personnel Details'!$I$11), 'Personnel Details'!$L$11, 'Personnel Details'!$G$11)))</f>
        <v/>
      </c>
      <c r="GW53" s="59" t="str">
        <f t="shared" si="94"/>
        <v/>
      </c>
      <c r="GX53" s="53"/>
      <c r="GZ53" s="78" t="str">
        <f>IF(GZ$9="", "", IF(AND(NOT('Personnel Details'!$N$12=""), $B53&gt;='Personnel Details'!$N$12), 'Personnel Details'!$O$12, IF(AND(NOT('Personnel Details'!$I$12=""), $B53&gt;='Personnel Details'!$I$12), 'Personnel Details'!$J$12, 'Personnel Details'!$E$12)))</f>
        <v/>
      </c>
      <c r="HA53" s="59" t="str">
        <f>IF(GZ$9="", "", IF(AND(NOT('Personnel Details'!$N$12=""), $B53&gt;='Personnel Details'!$N$12), IF('Personnel Details'!$P$12="","", 'Personnel Details'!$P$12), IF(AND(NOT('Personnel Details'!$I$12=""), $B53&gt;='Personnel Details'!$I$12), IF('Personnel Details'!$K$12="", "", 'Personnel Details'!$K$12), IF('Personnel Details'!$F$12="", "", 'Personnel Details'!$F$12))))</f>
        <v/>
      </c>
      <c r="HB53" s="79" t="str">
        <f>IF(GZ$9="", "", IF(AND(NOT('Personnel Details'!$N$12=""), $B53&gt;='Personnel Details'!$N$12), 'Personnel Details'!$Q$12, IF(AND(NOT('Personnel Details'!$I$12=""), $B53&gt;='Personnel Details'!$I$12), 'Personnel Details'!$L$12, 'Personnel Details'!$G$12)))</f>
        <v/>
      </c>
      <c r="HC53" s="59" t="str">
        <f t="shared" si="95"/>
        <v/>
      </c>
      <c r="HD53" s="53"/>
      <c r="HF53" s="78" t="str">
        <f>IF(HF$9="", "", IF(AND(NOT('Personnel Details'!$N$13=""), $B53&gt;='Personnel Details'!$N$13), 'Personnel Details'!$O$13, IF(AND(NOT('Personnel Details'!$I$13=""), $B53&gt;='Personnel Details'!$I$13), 'Personnel Details'!$J$13, 'Personnel Details'!$E$13)))</f>
        <v/>
      </c>
      <c r="HG53" s="59" t="str">
        <f>IF(HF$9="", "", IF(AND(NOT('Personnel Details'!$N$13=""), $B53&gt;='Personnel Details'!$N$13), IF('Personnel Details'!$P$13="","", 'Personnel Details'!$P$13), IF(AND(NOT('Personnel Details'!$I$13=""), $B53&gt;='Personnel Details'!$I$13), IF('Personnel Details'!$K$13="", "", 'Personnel Details'!$K$13), IF('Personnel Details'!$F$13="", "", 'Personnel Details'!$F$13))))</f>
        <v/>
      </c>
      <c r="HH53" s="79" t="str">
        <f>IF(HF$9="", "", IF(AND(NOT('Personnel Details'!$N$13=""), $B53&gt;='Personnel Details'!$N$13), 'Personnel Details'!$Q$13, IF(AND(NOT('Personnel Details'!$I$13=""), $B53&gt;='Personnel Details'!$I$13), 'Personnel Details'!$L$13, 'Personnel Details'!$G$13)))</f>
        <v/>
      </c>
      <c r="HI53" s="59" t="str">
        <f t="shared" si="96"/>
        <v/>
      </c>
      <c r="HJ53" s="53"/>
      <c r="HL53" s="78" t="str">
        <f>IF(HL$9="", "", IF(AND(NOT('Personnel Details'!$N$14=""), $B53&gt;='Personnel Details'!$N$14), 'Personnel Details'!$O$14, IF(AND(NOT('Personnel Details'!$I$14=""), $B53&gt;='Personnel Details'!$I$14), 'Personnel Details'!$J$14, 'Personnel Details'!$E$14)))</f>
        <v/>
      </c>
      <c r="HM53" s="59" t="str">
        <f>IF(HL$9="", "", IF(AND(NOT('Personnel Details'!$N$14=""), $B53&gt;='Personnel Details'!$N$14), IF('Personnel Details'!$P$14="","", 'Personnel Details'!$P$14), IF(AND(NOT('Personnel Details'!$I$14=""), $B53&gt;='Personnel Details'!$I$14), IF('Personnel Details'!$K$14="", "", 'Personnel Details'!$K$14), IF('Personnel Details'!$F$14="", "", 'Personnel Details'!$F$14))))</f>
        <v/>
      </c>
      <c r="HN53" s="79" t="str">
        <f>IF(HL$9="", "", IF(AND(NOT('Personnel Details'!$N$14=""), $B53&gt;='Personnel Details'!$N$14), 'Personnel Details'!$Q$14, IF(AND(NOT('Personnel Details'!$I$14=""), $B53&gt;='Personnel Details'!$I$14), 'Personnel Details'!$L$14, 'Personnel Details'!$G$14)))</f>
        <v/>
      </c>
      <c r="HO53" s="59" t="str">
        <f t="shared" si="97"/>
        <v/>
      </c>
      <c r="HP53" s="53"/>
      <c r="HR53" s="78" t="str">
        <f>IF(HR$9="", "", IF(AND(NOT('Personnel Details'!$N$15=""), $B53&gt;='Personnel Details'!$N$15), 'Personnel Details'!$O$15, IF(AND(NOT('Personnel Details'!$I$15=""), $B53&gt;='Personnel Details'!$I$15), 'Personnel Details'!$J$15, 'Personnel Details'!$E$15)))</f>
        <v/>
      </c>
      <c r="HS53" s="59" t="str">
        <f>IF(HR$9="", "", IF(AND(NOT('Personnel Details'!$N$15=""), $B53&gt;='Personnel Details'!$N$15), IF('Personnel Details'!$P$15="","", 'Personnel Details'!$P$15), IF(AND(NOT('Personnel Details'!$I$15=""), $B53&gt;='Personnel Details'!$I$15), IF('Personnel Details'!$K$15="", "", 'Personnel Details'!$K$15), IF('Personnel Details'!$F$15="", "", 'Personnel Details'!$F$15))))</f>
        <v/>
      </c>
      <c r="HT53" s="79" t="str">
        <f>IF(HR$9="", "", IF(AND(NOT('Personnel Details'!$N$15=""), $B53&gt;='Personnel Details'!$N$15), 'Personnel Details'!$Q$15, IF(AND(NOT('Personnel Details'!$I$15=""), $B53&gt;='Personnel Details'!$I$15), 'Personnel Details'!$L$15, 'Personnel Details'!$G$15)))</f>
        <v/>
      </c>
      <c r="HU53" s="59" t="str">
        <f t="shared" si="98"/>
        <v/>
      </c>
      <c r="HV53" s="53"/>
      <c r="HX53" s="78" t="str">
        <f>IF(HX$9="", "", IF(AND(NOT('Personnel Details'!$N$16=""), $B53&gt;='Personnel Details'!$N$16), 'Personnel Details'!$O$16, IF(AND(NOT('Personnel Details'!$I$16=""), $B53&gt;='Personnel Details'!$I$16), 'Personnel Details'!$J$16, 'Personnel Details'!$E$16)))</f>
        <v/>
      </c>
      <c r="HY53" s="59" t="str">
        <f>IF(HX$9="", "", IF(AND(NOT('Personnel Details'!$N$16=""), $B53&gt;='Personnel Details'!$N$16), IF('Personnel Details'!$P$16="","", 'Personnel Details'!$P$16), IF(AND(NOT('Personnel Details'!$I$16=""), $B53&gt;='Personnel Details'!$I$16), IF('Personnel Details'!$K$16="", "", 'Personnel Details'!$K$16), IF('Personnel Details'!$F$16="", "", 'Personnel Details'!$F$16))))</f>
        <v/>
      </c>
      <c r="HZ53" s="79" t="str">
        <f>IF(HX$9="", "", IF(AND(NOT('Personnel Details'!$N$16=""), $B53&gt;='Personnel Details'!$N$16), 'Personnel Details'!$Q$16, IF(AND(NOT('Personnel Details'!$I$16=""), $B53&gt;='Personnel Details'!$I$16), 'Personnel Details'!$L$16, 'Personnel Details'!$G$16)))</f>
        <v/>
      </c>
      <c r="IA53" s="59" t="str">
        <f t="shared" si="99"/>
        <v/>
      </c>
      <c r="IB53" s="53"/>
      <c r="ID53" s="78" t="str">
        <f>IF(ID$9="", "", IF(AND(NOT('Personnel Details'!$N$17=""), $B53&gt;='Personnel Details'!$N$17), 'Personnel Details'!$O$17, IF(AND(NOT('Personnel Details'!$I$17=""), $B53&gt;='Personnel Details'!$I$17), 'Personnel Details'!$J$17, 'Personnel Details'!$E$17)))</f>
        <v/>
      </c>
      <c r="IE53" s="59" t="str">
        <f>IF(ID$9="", "", IF(AND(NOT('Personnel Details'!$N$17=""), $B53&gt;='Personnel Details'!$N$17), IF('Personnel Details'!$P$17="","", 'Personnel Details'!$P$17), IF(AND(NOT('Personnel Details'!$I$17=""), $B53&gt;='Personnel Details'!$I$17), IF('Personnel Details'!$K$17="", "", 'Personnel Details'!$K$17), IF('Personnel Details'!$F$17="", "", 'Personnel Details'!$F$17))))</f>
        <v/>
      </c>
      <c r="IF53" s="79" t="str">
        <f>IF(ID$9="", "", IF(AND(NOT('Personnel Details'!$N$17=""), $B53&gt;='Personnel Details'!$N$17), 'Personnel Details'!$Q$17, IF(AND(NOT('Personnel Details'!$I$17=""), $B53&gt;='Personnel Details'!$I$17), 'Personnel Details'!$L$17, 'Personnel Details'!$G$17)))</f>
        <v/>
      </c>
      <c r="IG53" s="59" t="str">
        <f t="shared" si="100"/>
        <v/>
      </c>
      <c r="IH53" s="53"/>
      <c r="IJ53" s="78" t="str">
        <f>IF(IJ$9="", "", IF(AND(NOT('Personnel Details'!$N$18=""), $B53&gt;='Personnel Details'!$N$18), 'Personnel Details'!$O$18, IF(AND(NOT('Personnel Details'!$I$18=""), $B53&gt;='Personnel Details'!$I$18), 'Personnel Details'!$J$18, 'Personnel Details'!$E$18)))</f>
        <v/>
      </c>
      <c r="IK53" s="59" t="str">
        <f>IF(IJ$9="", "", IF(AND(NOT('Personnel Details'!$N$18=""), $B53&gt;='Personnel Details'!$N$18), IF('Personnel Details'!$P$18="","", 'Personnel Details'!$P$18), IF(AND(NOT('Personnel Details'!$I$18=""), $B53&gt;='Personnel Details'!$I$18), IF('Personnel Details'!$K$18="", "", 'Personnel Details'!$K$18), IF('Personnel Details'!$F$18="", "", 'Personnel Details'!$F$18))))</f>
        <v/>
      </c>
      <c r="IL53" s="79" t="str">
        <f>IF(IJ$9="", "", IF(AND(NOT('Personnel Details'!$N$18=""), $B53&gt;='Personnel Details'!$N$18), 'Personnel Details'!$Q$18, IF(AND(NOT('Personnel Details'!$I$18=""), $B53&gt;='Personnel Details'!$I$18), 'Personnel Details'!$L$18, 'Personnel Details'!$G$18)))</f>
        <v/>
      </c>
      <c r="IM53" s="59" t="str">
        <f t="shared" si="101"/>
        <v/>
      </c>
      <c r="IN53" s="53"/>
      <c r="IP53" s="78" t="str">
        <f>IF(IP$9="", "", IF(AND(NOT('Personnel Details'!$N$19=""), $B53&gt;='Personnel Details'!$N$19), 'Personnel Details'!$O$19, IF(AND(NOT('Personnel Details'!$I$19=""), $B53&gt;='Personnel Details'!$I$19), 'Personnel Details'!$J$19, 'Personnel Details'!$E$19)))</f>
        <v/>
      </c>
      <c r="IQ53" s="59" t="str">
        <f>IF(IP$9="", "", IF(AND(NOT('Personnel Details'!$N$19=""), $B53&gt;='Personnel Details'!$N$19), IF('Personnel Details'!$P$19="","", 'Personnel Details'!$P$19), IF(AND(NOT('Personnel Details'!$I$19=""), $B53&gt;='Personnel Details'!$I$19), IF('Personnel Details'!$K$19="", "", 'Personnel Details'!$K$19), IF('Personnel Details'!$F$19="", "", 'Personnel Details'!$F$19))))</f>
        <v/>
      </c>
      <c r="IR53" s="79" t="str">
        <f>IF(IP$9="", "", IF(AND(NOT('Personnel Details'!$N$19=""), $B53&gt;='Personnel Details'!$N$19), 'Personnel Details'!$Q$19, IF(AND(NOT('Personnel Details'!$I$19=""), $B53&gt;='Personnel Details'!$I$19), 'Personnel Details'!$L$19, 'Personnel Details'!$G$19)))</f>
        <v/>
      </c>
      <c r="IS53" s="59" t="str">
        <f t="shared" si="102"/>
        <v/>
      </c>
      <c r="IT53" s="53"/>
      <c r="IV53" s="78" t="str">
        <f>IF(IV$9="", "", IF(AND(NOT('Personnel Details'!$N$20=""), $B53&gt;='Personnel Details'!$N$20), 'Personnel Details'!$O$20, IF(AND(NOT('Personnel Details'!$I$20=""), $B53&gt;='Personnel Details'!$I$20), 'Personnel Details'!$J$20, 'Personnel Details'!$E$20)))</f>
        <v/>
      </c>
      <c r="IW53" s="59" t="str">
        <f>IF(IV$9="", "", IF(AND(NOT('Personnel Details'!$N$20=""), $B53&gt;='Personnel Details'!$N$20), IF('Personnel Details'!$P$20="","", 'Personnel Details'!$P$20), IF(AND(NOT('Personnel Details'!$I$20=""), $B53&gt;='Personnel Details'!$I$20), IF('Personnel Details'!$K$20="", "", 'Personnel Details'!$K$20), IF('Personnel Details'!$F$20="", "", 'Personnel Details'!$F$20))))</f>
        <v/>
      </c>
      <c r="IX53" s="79" t="str">
        <f>IF(IV$9="", "", IF(AND(NOT('Personnel Details'!$N$20=""), $B53&gt;='Personnel Details'!$N$20), 'Personnel Details'!$Q$20, IF(AND(NOT('Personnel Details'!$I$20=""), $B53&gt;='Personnel Details'!$I$20), 'Personnel Details'!$L$20, 'Personnel Details'!$G$20)))</f>
        <v/>
      </c>
      <c r="IY53" s="59" t="str">
        <f t="shared" si="103"/>
        <v/>
      </c>
      <c r="IZ53" s="53"/>
      <c r="JB53" s="78" t="str">
        <f>IF(JB$9="", "", IF(AND(NOT('Personnel Details'!$N$21=""), $B53&gt;='Personnel Details'!$N$21), 'Personnel Details'!$O$21, IF(AND(NOT('Personnel Details'!$I$21=""), $B53&gt;='Personnel Details'!$I$21), 'Personnel Details'!$J$21, 'Personnel Details'!$E$21)))</f>
        <v/>
      </c>
      <c r="JC53" s="59" t="str">
        <f>IF(JB$9="", "", IF(AND(NOT('Personnel Details'!$N$21=""), $B53&gt;='Personnel Details'!$N$21), IF('Personnel Details'!$P$21="","", 'Personnel Details'!$P$21), IF(AND(NOT('Personnel Details'!$I$21=""), $B53&gt;='Personnel Details'!$I$21), IF('Personnel Details'!$K$21="", "", 'Personnel Details'!$K$21), IF('Personnel Details'!$F$21="", "", 'Personnel Details'!$F$21))))</f>
        <v/>
      </c>
      <c r="JD53" s="79" t="str">
        <f>IF(JB$9="", "", IF(AND(NOT('Personnel Details'!$N$21=""), $B53&gt;='Personnel Details'!$N$21), 'Personnel Details'!$Q$21, IF(AND(NOT('Personnel Details'!$I$21=""), $B53&gt;='Personnel Details'!$I$21), 'Personnel Details'!$L$21, 'Personnel Details'!$G$21)))</f>
        <v/>
      </c>
      <c r="JE53" s="59" t="str">
        <f t="shared" si="104"/>
        <v/>
      </c>
      <c r="JF53" s="53"/>
      <c r="JH53" s="78" t="str">
        <f>IF(JH$9="", "", IF(AND(NOT('Personnel Details'!$N$22=""), $B53&gt;='Personnel Details'!$N$22), 'Personnel Details'!$O$22, IF(AND(NOT('Personnel Details'!$I$22=""), $B53&gt;='Personnel Details'!$I$22), 'Personnel Details'!$J$22, 'Personnel Details'!$E$22)))</f>
        <v/>
      </c>
      <c r="JI53" s="59" t="str">
        <f>IF(JH$9="", "", IF(AND(NOT('Personnel Details'!$N$22=""), $B53&gt;='Personnel Details'!$N$22), IF('Personnel Details'!$P$22="","", 'Personnel Details'!$P$22), IF(AND(NOT('Personnel Details'!$I$22=""), $B53&gt;='Personnel Details'!$I$22), IF('Personnel Details'!$K$22="", "", 'Personnel Details'!$K$22), IF('Personnel Details'!$F$22="", "", 'Personnel Details'!$F$22))))</f>
        <v/>
      </c>
      <c r="JJ53" s="79" t="str">
        <f>IF(JH$9="", "", IF(AND(NOT('Personnel Details'!$N$22=""), $B53&gt;='Personnel Details'!$N$22), 'Personnel Details'!$Q$22, IF(AND(NOT('Personnel Details'!$I$22=""), $B53&gt;='Personnel Details'!$I$22), 'Personnel Details'!$L$22, 'Personnel Details'!$G$22)))</f>
        <v/>
      </c>
      <c r="JK53" s="59" t="str">
        <f t="shared" si="105"/>
        <v/>
      </c>
      <c r="JL53" s="53"/>
      <c r="JN53" s="78" t="str">
        <f>IF(JN$9="", "", IF(AND(NOT('Personnel Details'!$N$23=""), $B53&gt;='Personnel Details'!$N$23), 'Personnel Details'!$O$23, IF(AND(NOT('Personnel Details'!$I$23=""), $B53&gt;='Personnel Details'!$I$23), 'Personnel Details'!$J$23, 'Personnel Details'!$E$23)))</f>
        <v/>
      </c>
      <c r="JO53" s="59" t="str">
        <f>IF(JN$9="", "", IF(AND(NOT('Personnel Details'!$N$23=""), $B53&gt;='Personnel Details'!$N$23), IF('Personnel Details'!$P$23="","", 'Personnel Details'!$P$23), IF(AND(NOT('Personnel Details'!$I$23=""), $B53&gt;='Personnel Details'!$I$23), IF('Personnel Details'!$K$23="", "", 'Personnel Details'!$K$23), IF('Personnel Details'!$F$23="", "", 'Personnel Details'!$F$23))))</f>
        <v/>
      </c>
      <c r="JP53" s="79" t="str">
        <f>IF(JN$9="", "", IF(AND(NOT('Personnel Details'!$N$23=""), $B53&gt;='Personnel Details'!$N$23), 'Personnel Details'!$Q$23, IF(AND(NOT('Personnel Details'!$I$23=""), $B53&gt;='Personnel Details'!$I$23), 'Personnel Details'!$L$23, 'Personnel Details'!$G$23)))</f>
        <v/>
      </c>
      <c r="JQ53" s="59" t="str">
        <f t="shared" si="106"/>
        <v/>
      </c>
      <c r="JR53" s="53"/>
      <c r="JT53" s="78" t="str">
        <f>IF(JT$9="", "", IF(AND(NOT('Personnel Details'!$N$24=""), $B53&gt;='Personnel Details'!$N$24), 'Personnel Details'!$O$24, IF(AND(NOT('Personnel Details'!$I$24=""), $B53&gt;='Personnel Details'!$I$24), 'Personnel Details'!$J$24, 'Personnel Details'!$E$24)))</f>
        <v/>
      </c>
      <c r="JU53" s="59" t="str">
        <f>IF(JT$9="", "", IF(AND(NOT('Personnel Details'!$N$24=""), $B53&gt;='Personnel Details'!$N$24), IF('Personnel Details'!$P$24="","", 'Personnel Details'!$P$24), IF(AND(NOT('Personnel Details'!$I$24=""), $B53&gt;='Personnel Details'!$I$24), IF('Personnel Details'!$K$24="", "", 'Personnel Details'!$K$24), IF('Personnel Details'!$F$24="", "", 'Personnel Details'!$F$24))))</f>
        <v/>
      </c>
      <c r="JV53" s="79" t="str">
        <f>IF(JT$9="", "", IF(AND(NOT('Personnel Details'!$N$24=""), $B53&gt;='Personnel Details'!$N$24), 'Personnel Details'!$Q$24, IF(AND(NOT('Personnel Details'!$I$24=""), $B53&gt;='Personnel Details'!$I$24), 'Personnel Details'!$L$24, 'Personnel Details'!$G$24)))</f>
        <v/>
      </c>
      <c r="JW53" s="59" t="str">
        <f t="shared" si="107"/>
        <v/>
      </c>
      <c r="JX53" s="53"/>
      <c r="JZ53" s="78" t="str">
        <f>IF(JZ$9="", "", IF(AND(NOT('Personnel Details'!$N$25=""), $B53&gt;='Personnel Details'!$N$25), 'Personnel Details'!$O$25, IF(AND(NOT('Personnel Details'!$I$25=""), $B53&gt;='Personnel Details'!$I$25), 'Personnel Details'!$J$25, 'Personnel Details'!$E$25)))</f>
        <v/>
      </c>
      <c r="KA53" s="59" t="str">
        <f>IF(JZ$9="", "", IF(AND(NOT('Personnel Details'!$N$25=""), $B53&gt;='Personnel Details'!$N$25), IF('Personnel Details'!$P$25="","", 'Personnel Details'!$P$25), IF(AND(NOT('Personnel Details'!$I$25=""), $B53&gt;='Personnel Details'!$I$25), IF('Personnel Details'!$K$25="", "", 'Personnel Details'!$K$25), IF('Personnel Details'!$F$25="", "", 'Personnel Details'!$F$25))))</f>
        <v/>
      </c>
      <c r="KB53" s="79" t="str">
        <f>IF(JZ$9="", "", IF(AND(NOT('Personnel Details'!$N$25=""), $B53&gt;='Personnel Details'!$N$25), 'Personnel Details'!$Q$25, IF(AND(NOT('Personnel Details'!$I$25=""), $B53&gt;='Personnel Details'!$I$25), 'Personnel Details'!$L$25, 'Personnel Details'!$G$25)))</f>
        <v/>
      </c>
      <c r="KC53" s="59" t="str">
        <f t="shared" si="108"/>
        <v/>
      </c>
      <c r="KD53" s="53"/>
      <c r="KF53" s="78" t="str">
        <f>IF(KF$9="", "", IF(AND(NOT('Personnel Details'!$N$26=""), $B53&gt;='Personnel Details'!$N$26), 'Personnel Details'!$O$26, IF(AND(NOT('Personnel Details'!$I$26=""), $B53&gt;='Personnel Details'!$I$26), 'Personnel Details'!$J$26, 'Personnel Details'!$E$26)))</f>
        <v/>
      </c>
      <c r="KG53" s="59" t="str">
        <f>IF(KF$9="", "", IF(AND(NOT('Personnel Details'!$N$26=""), $B53&gt;='Personnel Details'!$N$26), IF('Personnel Details'!$P$26="","", 'Personnel Details'!$P$26), IF(AND(NOT('Personnel Details'!$I$26=""), $B53&gt;='Personnel Details'!$I$26), IF('Personnel Details'!$K$26="", "", 'Personnel Details'!$K$26), IF('Personnel Details'!$F$26="", "", 'Personnel Details'!$F$26))))</f>
        <v/>
      </c>
      <c r="KH53" s="79" t="str">
        <f>IF(KF$9="", "", IF(AND(NOT('Personnel Details'!$N$26=""), $B53&gt;='Personnel Details'!$N$26), 'Personnel Details'!$Q$26, IF(AND(NOT('Personnel Details'!$I$26=""), $B53&gt;='Personnel Details'!$I$26), 'Personnel Details'!$L$26, 'Personnel Details'!$G$26)))</f>
        <v/>
      </c>
      <c r="KI53" s="59" t="str">
        <f t="shared" si="109"/>
        <v/>
      </c>
      <c r="KJ53" s="53"/>
      <c r="KL53" s="78" t="str">
        <f>IF(KL$9="", "", IF(AND(NOT('Personnel Details'!$N$27=""), $B53&gt;='Personnel Details'!$N$27), 'Personnel Details'!$O$27, IF(AND(NOT('Personnel Details'!$I$27=""), $B53&gt;='Personnel Details'!$I$27), 'Personnel Details'!$J$27, 'Personnel Details'!$E$27)))</f>
        <v/>
      </c>
      <c r="KM53" s="59" t="str">
        <f>IF(KL$9="", "", IF(AND(NOT('Personnel Details'!$N$27=""), $B53&gt;='Personnel Details'!$N$27), IF('Personnel Details'!$P$27="","", 'Personnel Details'!$P$27), IF(AND(NOT('Personnel Details'!$I$27=""), $B53&gt;='Personnel Details'!$I$27), IF('Personnel Details'!$K$27="", "", 'Personnel Details'!$K$27), IF('Personnel Details'!$F$27="", "", 'Personnel Details'!$F$27))))</f>
        <v/>
      </c>
      <c r="KN53" s="79" t="str">
        <f>IF(KL$9="", "", IF(AND(NOT('Personnel Details'!$N$27=""), $B53&gt;='Personnel Details'!$N$27), 'Personnel Details'!$Q$27, IF(AND(NOT('Personnel Details'!$I$27=""), $B53&gt;='Personnel Details'!$I$27), 'Personnel Details'!$L$27, 'Personnel Details'!$G$27)))</f>
        <v/>
      </c>
      <c r="KO53" s="59" t="str">
        <f t="shared" si="110"/>
        <v/>
      </c>
      <c r="KP53" s="53"/>
      <c r="KR53" s="78" t="str">
        <f>IF(KR$9="", "", IF(AND(NOT('Personnel Details'!$N$28=""), $B53&gt;='Personnel Details'!$N$28), 'Personnel Details'!$O$28, IF(AND(NOT('Personnel Details'!$I$28=""), $B53&gt;='Personnel Details'!$I$28), 'Personnel Details'!$J$28, 'Personnel Details'!$E$28)))</f>
        <v/>
      </c>
      <c r="KS53" s="59" t="str">
        <f>IF(KR$9="", "", IF(AND(NOT('Personnel Details'!$N$28=""), $B53&gt;='Personnel Details'!$N$28), IF('Personnel Details'!$P$28="","", 'Personnel Details'!$P$28), IF(AND(NOT('Personnel Details'!$I$28=""), $B53&gt;='Personnel Details'!$I$28), IF('Personnel Details'!$K$28="", "", 'Personnel Details'!$K$28), IF('Personnel Details'!$F$28="", "", 'Personnel Details'!$F$28))))</f>
        <v/>
      </c>
      <c r="KT53" s="79" t="str">
        <f>IF(KR$9="", "", IF(AND(NOT('Personnel Details'!$N$28=""), $B53&gt;='Personnel Details'!$N$28), 'Personnel Details'!$Q$28, IF(AND(NOT('Personnel Details'!$I$28=""), $B53&gt;='Personnel Details'!$I$28), 'Personnel Details'!$L$28, 'Personnel Details'!$G$28)))</f>
        <v/>
      </c>
      <c r="KU53" s="59" t="str">
        <f t="shared" si="111"/>
        <v/>
      </c>
      <c r="KV53" s="53"/>
      <c r="KX53" s="78" t="str">
        <f>IF(KX$9="", "", IF(AND(NOT('Personnel Details'!$N$29=""), $B53&gt;='Personnel Details'!$N$29), 'Personnel Details'!$O$29, IF(AND(NOT('Personnel Details'!$I$29=""), $B53&gt;='Personnel Details'!$I$29), 'Personnel Details'!$J$29, 'Personnel Details'!$E$29)))</f>
        <v/>
      </c>
      <c r="KY53" s="59" t="str">
        <f>IF(KX$9="", "", IF(AND(NOT('Personnel Details'!$N$29=""), $B53&gt;='Personnel Details'!$N$29), IF('Personnel Details'!$P$29="","", 'Personnel Details'!$P$29), IF(AND(NOT('Personnel Details'!$I$29=""), $B53&gt;='Personnel Details'!$I$29), IF('Personnel Details'!$K$29="", "", 'Personnel Details'!$K$29), IF('Personnel Details'!$F$29="", "", 'Personnel Details'!$F$29))))</f>
        <v/>
      </c>
      <c r="KZ53" s="79" t="str">
        <f>IF(KX$9="", "", IF(AND(NOT('Personnel Details'!$N$29=""), $B53&gt;='Personnel Details'!$N$29), 'Personnel Details'!$Q$29, IF(AND(NOT('Personnel Details'!$I$29=""), $B53&gt;='Personnel Details'!$I$29), 'Personnel Details'!$L$29, 'Personnel Details'!$G$29)))</f>
        <v/>
      </c>
      <c r="LA53" s="59" t="str">
        <f t="shared" si="112"/>
        <v/>
      </c>
      <c r="LB53" s="53"/>
      <c r="LD53" s="78" t="str">
        <f>IF(LD$9="", "", IF(AND(NOT('Personnel Details'!$N$30=""), $B53&gt;='Personnel Details'!$N$30), 'Personnel Details'!$O$30, IF(AND(NOT('Personnel Details'!$I$30=""), $B53&gt;='Personnel Details'!$I$30), 'Personnel Details'!$J$30, 'Personnel Details'!$E$30)))</f>
        <v/>
      </c>
      <c r="LE53" s="59" t="str">
        <f>IF(LD$9="", "", IF(AND(NOT('Personnel Details'!$N$30=""), $B53&gt;='Personnel Details'!$N$30), IF('Personnel Details'!$P$30="","", 'Personnel Details'!$P$30), IF(AND(NOT('Personnel Details'!$I$30=""), $B53&gt;='Personnel Details'!$I$30), IF('Personnel Details'!$K$30="", "", 'Personnel Details'!$K$30), IF('Personnel Details'!$F$30="", "", 'Personnel Details'!$F$30))))</f>
        <v/>
      </c>
      <c r="LF53" s="79" t="str">
        <f>IF(LD$9="", "", IF(AND(NOT('Personnel Details'!$N$30=""), $B53&gt;='Personnel Details'!$N$30), 'Personnel Details'!$Q$30, IF(AND(NOT('Personnel Details'!$I$30=""), $B53&gt;='Personnel Details'!$I$30), 'Personnel Details'!$L$30, 'Personnel Details'!$G$30)))</f>
        <v/>
      </c>
      <c r="LG53" s="59" t="str">
        <f t="shared" si="113"/>
        <v/>
      </c>
      <c r="LH53" s="53"/>
      <c r="LJ53" s="78" t="str">
        <f>IF(LJ$9="", "", IF(AND(NOT('Personnel Details'!$N$31=""), $B53&gt;='Personnel Details'!$N$31), 'Personnel Details'!$O$31, IF(AND(NOT('Personnel Details'!$I$31=""), $B53&gt;='Personnel Details'!$I$31), 'Personnel Details'!$J$31, 'Personnel Details'!$E$31)))</f>
        <v/>
      </c>
      <c r="LK53" s="59" t="str">
        <f>IF(LJ$9="", "", IF(AND(NOT('Personnel Details'!$N$31=""), $B53&gt;='Personnel Details'!$N$31), IF('Personnel Details'!$P$31="","", 'Personnel Details'!$P$31), IF(AND(NOT('Personnel Details'!$I$31=""), $B53&gt;='Personnel Details'!$I$31), IF('Personnel Details'!$K$31="", "", 'Personnel Details'!$K$31), IF('Personnel Details'!$F$31="", "", 'Personnel Details'!$F$31))))</f>
        <v/>
      </c>
      <c r="LL53" s="79" t="str">
        <f>IF(LJ$9="", "", IF(AND(NOT('Personnel Details'!$N$31=""), $B53&gt;='Personnel Details'!$N$31), 'Personnel Details'!$Q$31, IF(AND(NOT('Personnel Details'!$I$31=""), $B53&gt;='Personnel Details'!$I$31), 'Personnel Details'!$L$31, 'Personnel Details'!$G$31)))</f>
        <v/>
      </c>
      <c r="LM53" s="59" t="str">
        <f t="shared" si="114"/>
        <v/>
      </c>
      <c r="LN53" s="53"/>
      <c r="LP53" s="78" t="str">
        <f>IF(LP$9="", "", IF(AND(NOT('Personnel Details'!$N$32=""), $B53&gt;='Personnel Details'!$N$32), 'Personnel Details'!$O$32, IF(AND(NOT('Personnel Details'!$I$32=""), $B53&gt;='Personnel Details'!$I$32), 'Personnel Details'!$J$32, 'Personnel Details'!$E$32)))</f>
        <v/>
      </c>
      <c r="LQ53" s="59" t="str">
        <f>IF(LP$9="", "", IF(AND(NOT('Personnel Details'!$N$32=""), $B53&gt;='Personnel Details'!$N$32), IF('Personnel Details'!$P$32="","", 'Personnel Details'!$P$32), IF(AND(NOT('Personnel Details'!$I$32=""), $B53&gt;='Personnel Details'!$I$32), IF('Personnel Details'!$K$32="", "", 'Personnel Details'!$K$32), IF('Personnel Details'!$F$32="", "", 'Personnel Details'!$F$32))))</f>
        <v/>
      </c>
      <c r="LR53" s="79" t="str">
        <f>IF(LP$9="", "", IF(AND(NOT('Personnel Details'!$N$32=""), $B53&gt;='Personnel Details'!$N$32), 'Personnel Details'!$Q$32, IF(AND(NOT('Personnel Details'!$I$32=""), $B53&gt;='Personnel Details'!$I$32), 'Personnel Details'!$L$32, 'Personnel Details'!$G$32)))</f>
        <v/>
      </c>
      <c r="LS53" s="59" t="str">
        <f t="shared" si="115"/>
        <v/>
      </c>
      <c r="LT53" s="53"/>
      <c r="LV53" s="78" t="str">
        <f>IF(LV$9="", "", IF(AND(NOT('Personnel Details'!$N$33=""), $B53&gt;='Personnel Details'!$N$33), 'Personnel Details'!$O$33, IF(AND(NOT('Personnel Details'!$I$33=""), $B53&gt;='Personnel Details'!$I$33), 'Personnel Details'!$J$33, 'Personnel Details'!$E$33)))</f>
        <v/>
      </c>
      <c r="LW53" s="59" t="str">
        <f>IF(LV$9="", "", IF(AND(NOT('Personnel Details'!$N$33=""), $B53&gt;='Personnel Details'!$N$33), IF('Personnel Details'!$P$33="","", 'Personnel Details'!$P$33), IF(AND(NOT('Personnel Details'!$I$33=""), $B53&gt;='Personnel Details'!$I$33), IF('Personnel Details'!$K$33="", "", 'Personnel Details'!$K$33), IF('Personnel Details'!$F$33="", "", 'Personnel Details'!$F$33))))</f>
        <v/>
      </c>
      <c r="LX53" s="79" t="str">
        <f>IF(LV$9="", "", IF(AND(NOT('Personnel Details'!$N$33=""), $B53&gt;='Personnel Details'!$N$33), 'Personnel Details'!$Q$33, IF(AND(NOT('Personnel Details'!$I$33=""), $B53&gt;='Personnel Details'!$I$33), 'Personnel Details'!$L$33, 'Personnel Details'!$G$33)))</f>
        <v/>
      </c>
      <c r="LY53" s="59" t="str">
        <f t="shared" si="116"/>
        <v/>
      </c>
      <c r="LZ53" s="53"/>
      <c r="MB53" s="78" t="str">
        <f>IF(MB$9="", "", IF(AND(NOT('Personnel Details'!$N$34=""), $B53&gt;='Personnel Details'!$N$34), 'Personnel Details'!$O$34, IF(AND(NOT('Personnel Details'!$I$34=""), $B53&gt;='Personnel Details'!$I$34), 'Personnel Details'!$J$34, 'Personnel Details'!$E$34)))</f>
        <v/>
      </c>
      <c r="MC53" s="59" t="str">
        <f>IF(MB$9="", "", IF(AND(NOT('Personnel Details'!$N$34=""), $B53&gt;='Personnel Details'!$N$34), IF('Personnel Details'!$P$34="","", 'Personnel Details'!$P$34), IF(AND(NOT('Personnel Details'!$I$34=""), $B53&gt;='Personnel Details'!$I$34), IF('Personnel Details'!$K$34="", "", 'Personnel Details'!$K$34), IF('Personnel Details'!$F$34="", "", 'Personnel Details'!$F$34))))</f>
        <v/>
      </c>
      <c r="MD53" s="79" t="str">
        <f>IF(MB$9="", "", IF(AND(NOT('Personnel Details'!$N$34=""), $B53&gt;='Personnel Details'!$N$34), 'Personnel Details'!$Q$34, IF(AND(NOT('Personnel Details'!$I$34=""), $B53&gt;='Personnel Details'!$I$34), 'Personnel Details'!$L$34, 'Personnel Details'!$G$34)))</f>
        <v/>
      </c>
      <c r="ME53" s="59" t="str">
        <f t="shared" si="117"/>
        <v/>
      </c>
      <c r="MF53" s="53"/>
      <c r="MH53" s="78" t="str">
        <f>IF(MH$9="", "", IF(AND(NOT('Personnel Details'!$N$35=""), $B53&gt;='Personnel Details'!$N$35), 'Personnel Details'!$O$35, IF(AND(NOT('Personnel Details'!$I$35=""), $B53&gt;='Personnel Details'!$I$35), 'Personnel Details'!$J$35, 'Personnel Details'!$E$35)))</f>
        <v/>
      </c>
      <c r="MI53" s="59" t="str">
        <f>IF(MH$9="", "", IF(AND(NOT('Personnel Details'!$N$35=""), $B53&gt;='Personnel Details'!$N$35), IF('Personnel Details'!$P$35="","", 'Personnel Details'!$P$35), IF(AND(NOT('Personnel Details'!$I$35=""), $B53&gt;='Personnel Details'!$I$35), IF('Personnel Details'!$K$35="", "", 'Personnel Details'!$K$35), IF('Personnel Details'!$F$35="", "", 'Personnel Details'!$F$35))))</f>
        <v/>
      </c>
      <c r="MJ53" s="79" t="str">
        <f>IF(MH$9="", "", IF(AND(NOT('Personnel Details'!$N$35=""), $B53&gt;='Personnel Details'!$N$35), 'Personnel Details'!$Q$35, IF(AND(NOT('Personnel Details'!$I$35=""), $B53&gt;='Personnel Details'!$I$35), 'Personnel Details'!$L$35, 'Personnel Details'!$G$35)))</f>
        <v/>
      </c>
      <c r="MK53" s="59" t="str">
        <f t="shared" si="118"/>
        <v/>
      </c>
      <c r="ML53" s="53"/>
      <c r="MN53" s="78" t="str">
        <f>IF(MN$9="", "", IF(AND(NOT('Personnel Details'!$N$36=""), $B53&gt;='Personnel Details'!$N$36), 'Personnel Details'!$O$36, IF(AND(NOT('Personnel Details'!$I$36=""), $B53&gt;='Personnel Details'!$I$36), 'Personnel Details'!$J$36, 'Personnel Details'!$E$36)))</f>
        <v/>
      </c>
      <c r="MO53" s="59" t="str">
        <f>IF(MN$9="", "", IF(AND(NOT('Personnel Details'!$N$36=""), $B53&gt;='Personnel Details'!$N$36), IF('Personnel Details'!$P$36="","", 'Personnel Details'!$P$36), IF(AND(NOT('Personnel Details'!$I$36=""), $B53&gt;='Personnel Details'!$I$36), IF('Personnel Details'!$K$36="", "", 'Personnel Details'!$K$36), IF('Personnel Details'!$F$36="", "", 'Personnel Details'!$F$36))))</f>
        <v/>
      </c>
      <c r="MP53" s="79" t="str">
        <f>IF(MN$9="", "", IF(AND(NOT('Personnel Details'!$N$36=""), $B53&gt;='Personnel Details'!$N$36), 'Personnel Details'!$Q$36, IF(AND(NOT('Personnel Details'!$I$36=""), $B53&gt;='Personnel Details'!$I$36), 'Personnel Details'!$L$36, 'Personnel Details'!$G$36)))</f>
        <v/>
      </c>
      <c r="MQ53" s="59" t="str">
        <f t="shared" si="119"/>
        <v/>
      </c>
      <c r="MR53" s="53"/>
      <c r="MT53" s="78" t="str">
        <f>IF(MT$9="", "", IF(AND(NOT('Personnel Details'!$N$37=""), $B53&gt;='Personnel Details'!$N$37), 'Personnel Details'!$O$37, IF(AND(NOT('Personnel Details'!$I$37=""), $B53&gt;='Personnel Details'!$I$37), 'Personnel Details'!$J$37, 'Personnel Details'!$E$37)))</f>
        <v/>
      </c>
      <c r="MU53" s="59" t="str">
        <f>IF(MT$9="", "", IF(AND(NOT('Personnel Details'!$N$37=""), $B53&gt;='Personnel Details'!$N$37), IF('Personnel Details'!$P$37="","", 'Personnel Details'!$P$37), IF(AND(NOT('Personnel Details'!$I$37=""), $B53&gt;='Personnel Details'!$I$37), IF('Personnel Details'!$K$37="", "", 'Personnel Details'!$K$37), IF('Personnel Details'!$F$37="", "", 'Personnel Details'!$F$37))))</f>
        <v/>
      </c>
      <c r="MV53" s="79" t="str">
        <f>IF(MT$9="", "", IF(AND(NOT('Personnel Details'!$N$37=""), $B53&gt;='Personnel Details'!$N$37), 'Personnel Details'!$Q$37, IF(AND(NOT('Personnel Details'!$I$37=""), $B53&gt;='Personnel Details'!$I$37), 'Personnel Details'!$L$37, 'Personnel Details'!$G$37)))</f>
        <v/>
      </c>
      <c r="MW53" s="59" t="str">
        <f t="shared" si="120"/>
        <v/>
      </c>
      <c r="MX53" s="53"/>
      <c r="MZ53" s="78" t="str">
        <f>IF(MZ$9="", "", IF(AND(NOT('Personnel Details'!$N$38=""), $B53&gt;='Personnel Details'!$N$38), 'Personnel Details'!$O$38, IF(AND(NOT('Personnel Details'!$I$38=""), $B53&gt;='Personnel Details'!$I$38), 'Personnel Details'!$J$38, 'Personnel Details'!$E$38)))</f>
        <v/>
      </c>
      <c r="NA53" s="59" t="str">
        <f>IF(MZ$9="", "", IF(AND(NOT('Personnel Details'!$N$38=""), $B53&gt;='Personnel Details'!$N$38), IF('Personnel Details'!$P$38="","", 'Personnel Details'!$P$38), IF(AND(NOT('Personnel Details'!$I$38=""), $B53&gt;='Personnel Details'!$I$38), IF('Personnel Details'!$K$38="", "", 'Personnel Details'!$K$38), IF('Personnel Details'!$F$38="", "", 'Personnel Details'!$F$38))))</f>
        <v/>
      </c>
      <c r="NB53" s="79" t="str">
        <f>IF(MZ$9="", "", IF(AND(NOT('Personnel Details'!$N$38=""), $B53&gt;='Personnel Details'!$N$38), 'Personnel Details'!$Q$38, IF(AND(NOT('Personnel Details'!$I$38=""), $B53&gt;='Personnel Details'!$I$38), 'Personnel Details'!$L$38, 'Personnel Details'!$G$38)))</f>
        <v/>
      </c>
      <c r="NC53" s="59" t="str">
        <f t="shared" si="121"/>
        <v/>
      </c>
      <c r="ND53" s="53"/>
      <c r="NF53" s="78" t="str">
        <f>IF(NF$9="", "", IF(AND(NOT('Personnel Details'!$N$39=""), $B53&gt;='Personnel Details'!$N$39), 'Personnel Details'!$O$39, IF(AND(NOT('Personnel Details'!$I$39=""), $B53&gt;='Personnel Details'!$I$39), 'Personnel Details'!$J$39, 'Personnel Details'!$E$39)))</f>
        <v/>
      </c>
      <c r="NG53" s="59" t="str">
        <f>IF(NF$9="", "", IF(AND(NOT('Personnel Details'!$N$39=""), $B53&gt;='Personnel Details'!$N$39), IF('Personnel Details'!$P$39="","", 'Personnel Details'!$P$39), IF(AND(NOT('Personnel Details'!$I$39=""), $B53&gt;='Personnel Details'!$I$39), IF('Personnel Details'!$K$39="", "", 'Personnel Details'!$K$39), IF('Personnel Details'!$F$39="", "", 'Personnel Details'!$F$39))))</f>
        <v/>
      </c>
      <c r="NH53" s="79" t="str">
        <f>IF(NF$9="", "", IF(AND(NOT('Personnel Details'!$N$39=""), $B53&gt;='Personnel Details'!$N$39), 'Personnel Details'!$Q$39, IF(AND(NOT('Personnel Details'!$I$39=""), $B53&gt;='Personnel Details'!$I$39), 'Personnel Details'!$L$39, 'Personnel Details'!$G$39)))</f>
        <v/>
      </c>
      <c r="NI53" s="59" t="str">
        <f t="shared" si="122"/>
        <v/>
      </c>
      <c r="NJ53" s="53"/>
      <c r="NL53" s="78" t="str">
        <f>IF(NL$9="", "", IF(AND(NOT('Personnel Details'!$N$40=""), $B53&gt;='Personnel Details'!$N$40), 'Personnel Details'!$O$40, IF(AND(NOT('Personnel Details'!$I$40=""), $B53&gt;='Personnel Details'!$I$40), 'Personnel Details'!$J$40, 'Personnel Details'!$E$40)))</f>
        <v/>
      </c>
      <c r="NM53" s="59" t="str">
        <f>IF(NL$9="", "", IF(AND(NOT('Personnel Details'!$N$40=""), $B53&gt;='Personnel Details'!$N$40), IF('Personnel Details'!$P$40="","", 'Personnel Details'!$P$40), IF(AND(NOT('Personnel Details'!$I$40=""), $B53&gt;='Personnel Details'!$I$40), IF('Personnel Details'!$K$40="", "", 'Personnel Details'!$K$40), IF('Personnel Details'!$F$40="", "", 'Personnel Details'!$F$40))))</f>
        <v/>
      </c>
      <c r="NN53" s="79" t="str">
        <f>IF(NL$9="", "", IF(AND(NOT('Personnel Details'!$N$40=""), $B53&gt;='Personnel Details'!$N$40), 'Personnel Details'!$Q$40, IF(AND(NOT('Personnel Details'!$I$40=""), $B53&gt;='Personnel Details'!$I$40), 'Personnel Details'!$L$40, 'Personnel Details'!$G$40)))</f>
        <v/>
      </c>
      <c r="NO53" s="59" t="str">
        <f t="shared" si="123"/>
        <v/>
      </c>
      <c r="NP53" s="53"/>
    </row>
    <row r="54" spans="1:380" x14ac:dyDescent="0.25">
      <c r="A54" s="32"/>
      <c r="B54" s="113" t="str">
        <f>IFERROR(IF(B53+1&gt;'Personnel Details'!$U$5, "", B53+1), "")</f>
        <v/>
      </c>
      <c r="C54" s="32"/>
      <c r="D54" s="120"/>
      <c r="E54" s="13" t="str">
        <f t="shared" si="2"/>
        <v/>
      </c>
      <c r="F54" s="13" t="str">
        <f t="shared" si="33"/>
        <v/>
      </c>
      <c r="G54" s="56" t="str">
        <f t="shared" si="124"/>
        <v/>
      </c>
      <c r="H54" s="16" t="str">
        <f t="shared" si="34"/>
        <v/>
      </c>
      <c r="I54" s="32"/>
      <c r="J54" s="120"/>
      <c r="K54" s="62" t="str">
        <f t="shared" si="3"/>
        <v/>
      </c>
      <c r="L54" s="62" t="str">
        <f t="shared" si="35"/>
        <v/>
      </c>
      <c r="M54" s="65" t="str">
        <f t="shared" si="125"/>
        <v/>
      </c>
      <c r="N54" s="68" t="str">
        <f t="shared" si="36"/>
        <v/>
      </c>
      <c r="O54" s="32"/>
      <c r="P54" s="120"/>
      <c r="Q54" s="62" t="str">
        <f t="shared" si="4"/>
        <v/>
      </c>
      <c r="R54" s="62" t="str">
        <f t="shared" si="37"/>
        <v/>
      </c>
      <c r="S54" s="65" t="str">
        <f t="shared" si="126"/>
        <v/>
      </c>
      <c r="T54" s="68" t="str">
        <f t="shared" si="38"/>
        <v/>
      </c>
      <c r="U54" s="32"/>
      <c r="V54" s="120"/>
      <c r="W54" s="62" t="str">
        <f t="shared" si="5"/>
        <v/>
      </c>
      <c r="X54" s="62" t="str">
        <f t="shared" si="39"/>
        <v/>
      </c>
      <c r="Y54" s="65" t="str">
        <f t="shared" si="127"/>
        <v/>
      </c>
      <c r="Z54" s="68" t="str">
        <f t="shared" si="40"/>
        <v/>
      </c>
      <c r="AA54" s="32"/>
      <c r="AB54" s="120"/>
      <c r="AC54" s="62" t="str">
        <f t="shared" si="6"/>
        <v/>
      </c>
      <c r="AD54" s="62" t="str">
        <f t="shared" si="41"/>
        <v/>
      </c>
      <c r="AE54" s="65" t="str">
        <f t="shared" si="128"/>
        <v/>
      </c>
      <c r="AF54" s="68" t="str">
        <f t="shared" si="42"/>
        <v/>
      </c>
      <c r="AG54" s="32"/>
      <c r="AH54" s="120"/>
      <c r="AI54" s="62" t="str">
        <f t="shared" si="7"/>
        <v/>
      </c>
      <c r="AJ54" s="62" t="str">
        <f t="shared" si="43"/>
        <v/>
      </c>
      <c r="AK54" s="65" t="str">
        <f t="shared" si="129"/>
        <v/>
      </c>
      <c r="AL54" s="68" t="str">
        <f t="shared" si="44"/>
        <v/>
      </c>
      <c r="AM54" s="32"/>
      <c r="AN54" s="120"/>
      <c r="AO54" s="62" t="str">
        <f t="shared" si="8"/>
        <v/>
      </c>
      <c r="AP54" s="62" t="str">
        <f t="shared" si="45"/>
        <v/>
      </c>
      <c r="AQ54" s="65" t="str">
        <f t="shared" si="130"/>
        <v/>
      </c>
      <c r="AR54" s="68" t="str">
        <f t="shared" si="46"/>
        <v/>
      </c>
      <c r="AS54" s="32"/>
      <c r="AT54" s="120"/>
      <c r="AU54" s="62" t="str">
        <f t="shared" si="9"/>
        <v/>
      </c>
      <c r="AV54" s="62" t="str">
        <f t="shared" si="47"/>
        <v/>
      </c>
      <c r="AW54" s="65" t="str">
        <f t="shared" si="131"/>
        <v/>
      </c>
      <c r="AX54" s="68" t="str">
        <f t="shared" si="48"/>
        <v/>
      </c>
      <c r="AY54" s="32"/>
      <c r="AZ54" s="120"/>
      <c r="BA54" s="62" t="str">
        <f t="shared" si="10"/>
        <v/>
      </c>
      <c r="BB54" s="62" t="str">
        <f t="shared" si="49"/>
        <v/>
      </c>
      <c r="BC54" s="65" t="str">
        <f t="shared" si="132"/>
        <v/>
      </c>
      <c r="BD54" s="68" t="str">
        <f t="shared" si="50"/>
        <v/>
      </c>
      <c r="BE54" s="32"/>
      <c r="BF54" s="120"/>
      <c r="BG54" s="62" t="str">
        <f t="shared" si="11"/>
        <v/>
      </c>
      <c r="BH54" s="62" t="str">
        <f t="shared" si="51"/>
        <v/>
      </c>
      <c r="BI54" s="65" t="str">
        <f t="shared" si="133"/>
        <v/>
      </c>
      <c r="BJ54" s="68" t="str">
        <f t="shared" si="52"/>
        <v/>
      </c>
      <c r="BK54" s="32"/>
      <c r="BL54" s="120"/>
      <c r="BM54" s="62" t="str">
        <f t="shared" si="12"/>
        <v/>
      </c>
      <c r="BN54" s="62" t="str">
        <f t="shared" si="53"/>
        <v/>
      </c>
      <c r="BO54" s="65" t="str">
        <f t="shared" si="134"/>
        <v/>
      </c>
      <c r="BP54" s="68" t="str">
        <f t="shared" si="54"/>
        <v/>
      </c>
      <c r="BQ54" s="32"/>
      <c r="BR54" s="120"/>
      <c r="BS54" s="62" t="str">
        <f t="shared" si="13"/>
        <v/>
      </c>
      <c r="BT54" s="62" t="str">
        <f t="shared" si="55"/>
        <v/>
      </c>
      <c r="BU54" s="65" t="str">
        <f t="shared" si="135"/>
        <v/>
      </c>
      <c r="BV54" s="68" t="str">
        <f t="shared" si="56"/>
        <v/>
      </c>
      <c r="BW54" s="32"/>
      <c r="BX54" s="120"/>
      <c r="BY54" s="62" t="str">
        <f t="shared" si="14"/>
        <v/>
      </c>
      <c r="BZ54" s="62" t="str">
        <f t="shared" si="57"/>
        <v/>
      </c>
      <c r="CA54" s="65" t="str">
        <f t="shared" si="136"/>
        <v/>
      </c>
      <c r="CB54" s="68" t="str">
        <f t="shared" si="58"/>
        <v/>
      </c>
      <c r="CC54" s="32"/>
      <c r="CD54" s="120"/>
      <c r="CE54" s="62" t="str">
        <f t="shared" si="15"/>
        <v/>
      </c>
      <c r="CF54" s="62" t="str">
        <f t="shared" si="59"/>
        <v/>
      </c>
      <c r="CG54" s="65" t="str">
        <f t="shared" si="137"/>
        <v/>
      </c>
      <c r="CH54" s="68" t="str">
        <f t="shared" si="60"/>
        <v/>
      </c>
      <c r="CI54" s="32"/>
      <c r="CJ54" s="120"/>
      <c r="CK54" s="62" t="str">
        <f t="shared" si="16"/>
        <v/>
      </c>
      <c r="CL54" s="62" t="str">
        <f t="shared" si="61"/>
        <v/>
      </c>
      <c r="CM54" s="65" t="str">
        <f t="shared" si="138"/>
        <v/>
      </c>
      <c r="CN54" s="68" t="str">
        <f t="shared" si="62"/>
        <v/>
      </c>
      <c r="CO54" s="32"/>
      <c r="CP54" s="120"/>
      <c r="CQ54" s="62" t="str">
        <f t="shared" si="17"/>
        <v/>
      </c>
      <c r="CR54" s="62" t="str">
        <f t="shared" si="63"/>
        <v/>
      </c>
      <c r="CS54" s="65" t="str">
        <f t="shared" si="139"/>
        <v/>
      </c>
      <c r="CT54" s="68" t="str">
        <f t="shared" si="64"/>
        <v/>
      </c>
      <c r="CU54" s="32"/>
      <c r="CV54" s="120"/>
      <c r="CW54" s="62" t="str">
        <f t="shared" si="18"/>
        <v/>
      </c>
      <c r="CX54" s="62" t="str">
        <f t="shared" si="65"/>
        <v/>
      </c>
      <c r="CY54" s="65" t="str">
        <f t="shared" si="140"/>
        <v/>
      </c>
      <c r="CZ54" s="68" t="str">
        <f t="shared" si="66"/>
        <v/>
      </c>
      <c r="DA54" s="32"/>
      <c r="DB54" s="120"/>
      <c r="DC54" s="62" t="str">
        <f t="shared" si="19"/>
        <v/>
      </c>
      <c r="DD54" s="62" t="str">
        <f t="shared" si="67"/>
        <v/>
      </c>
      <c r="DE54" s="65" t="str">
        <f t="shared" si="141"/>
        <v/>
      </c>
      <c r="DF54" s="68" t="str">
        <f t="shared" si="68"/>
        <v/>
      </c>
      <c r="DG54" s="32"/>
      <c r="DH54" s="120"/>
      <c r="DI54" s="62" t="str">
        <f t="shared" si="20"/>
        <v/>
      </c>
      <c r="DJ54" s="62" t="str">
        <f t="shared" si="69"/>
        <v/>
      </c>
      <c r="DK54" s="65" t="str">
        <f t="shared" si="142"/>
        <v/>
      </c>
      <c r="DL54" s="68" t="str">
        <f t="shared" si="70"/>
        <v/>
      </c>
      <c r="DM54" s="32"/>
      <c r="DN54" s="120"/>
      <c r="DO54" s="62" t="str">
        <f t="shared" si="21"/>
        <v/>
      </c>
      <c r="DP54" s="62" t="str">
        <f t="shared" si="71"/>
        <v/>
      </c>
      <c r="DQ54" s="65" t="str">
        <f t="shared" si="143"/>
        <v/>
      </c>
      <c r="DR54" s="68" t="str">
        <f t="shared" si="72"/>
        <v/>
      </c>
      <c r="DS54" s="32"/>
      <c r="DT54" s="120"/>
      <c r="DU54" s="62" t="str">
        <f t="shared" si="22"/>
        <v/>
      </c>
      <c r="DV54" s="62" t="str">
        <f t="shared" si="73"/>
        <v/>
      </c>
      <c r="DW54" s="65" t="str">
        <f t="shared" si="144"/>
        <v/>
      </c>
      <c r="DX54" s="68" t="str">
        <f t="shared" si="74"/>
        <v/>
      </c>
      <c r="DY54" s="32"/>
      <c r="DZ54" s="120"/>
      <c r="EA54" s="62" t="str">
        <f t="shared" si="23"/>
        <v/>
      </c>
      <c r="EB54" s="62" t="str">
        <f t="shared" si="75"/>
        <v/>
      </c>
      <c r="EC54" s="65" t="str">
        <f t="shared" si="145"/>
        <v/>
      </c>
      <c r="ED54" s="68" t="str">
        <f t="shared" si="76"/>
        <v/>
      </c>
      <c r="EE54" s="32"/>
      <c r="EF54" s="120"/>
      <c r="EG54" s="62" t="str">
        <f t="shared" si="24"/>
        <v/>
      </c>
      <c r="EH54" s="62" t="str">
        <f t="shared" si="77"/>
        <v/>
      </c>
      <c r="EI54" s="65" t="str">
        <f t="shared" si="146"/>
        <v/>
      </c>
      <c r="EJ54" s="68" t="str">
        <f t="shared" si="78"/>
        <v/>
      </c>
      <c r="EK54" s="32"/>
      <c r="EL54" s="120"/>
      <c r="EM54" s="62" t="str">
        <f t="shared" si="25"/>
        <v/>
      </c>
      <c r="EN54" s="62" t="str">
        <f t="shared" si="79"/>
        <v/>
      </c>
      <c r="EO54" s="65" t="str">
        <f t="shared" si="147"/>
        <v/>
      </c>
      <c r="EP54" s="68" t="str">
        <f t="shared" si="80"/>
        <v/>
      </c>
      <c r="EQ54" s="32"/>
      <c r="ER54" s="120"/>
      <c r="ES54" s="62" t="str">
        <f t="shared" si="26"/>
        <v/>
      </c>
      <c r="ET54" s="62" t="str">
        <f t="shared" si="81"/>
        <v/>
      </c>
      <c r="EU54" s="65" t="str">
        <f t="shared" si="148"/>
        <v/>
      </c>
      <c r="EV54" s="68" t="str">
        <f t="shared" si="82"/>
        <v/>
      </c>
      <c r="EW54" s="32"/>
      <c r="EX54" s="120"/>
      <c r="EY54" s="62" t="str">
        <f t="shared" si="27"/>
        <v/>
      </c>
      <c r="EZ54" s="62" t="str">
        <f t="shared" si="83"/>
        <v/>
      </c>
      <c r="FA54" s="65" t="str">
        <f t="shared" si="149"/>
        <v/>
      </c>
      <c r="FB54" s="68" t="str">
        <f t="shared" si="84"/>
        <v/>
      </c>
      <c r="FC54" s="32"/>
      <c r="FD54" s="120"/>
      <c r="FE54" s="62" t="str">
        <f t="shared" si="28"/>
        <v/>
      </c>
      <c r="FF54" s="62" t="str">
        <f t="shared" si="85"/>
        <v/>
      </c>
      <c r="FG54" s="65" t="str">
        <f t="shared" si="150"/>
        <v/>
      </c>
      <c r="FH54" s="68" t="str">
        <f t="shared" si="86"/>
        <v/>
      </c>
      <c r="FI54" s="32"/>
      <c r="FJ54" s="120"/>
      <c r="FK54" s="62" t="str">
        <f t="shared" si="29"/>
        <v/>
      </c>
      <c r="FL54" s="62" t="str">
        <f t="shared" si="87"/>
        <v/>
      </c>
      <c r="FM54" s="65" t="str">
        <f t="shared" si="151"/>
        <v/>
      </c>
      <c r="FN54" s="68" t="str">
        <f t="shared" si="88"/>
        <v/>
      </c>
      <c r="FO54" s="32"/>
      <c r="FP54" s="120"/>
      <c r="FQ54" s="62" t="str">
        <f t="shared" si="30"/>
        <v/>
      </c>
      <c r="FR54" s="62" t="str">
        <f t="shared" si="89"/>
        <v/>
      </c>
      <c r="FS54" s="65" t="str">
        <f t="shared" si="152"/>
        <v/>
      </c>
      <c r="FT54" s="68" t="str">
        <f t="shared" si="90"/>
        <v/>
      </c>
      <c r="FU54" s="32"/>
      <c r="FV54" s="120"/>
      <c r="FW54" s="62" t="str">
        <f t="shared" si="31"/>
        <v/>
      </c>
      <c r="FX54" s="62" t="str">
        <f t="shared" si="91"/>
        <v/>
      </c>
      <c r="FY54" s="65" t="str">
        <f t="shared" si="153"/>
        <v/>
      </c>
      <c r="FZ54" s="68" t="str">
        <f t="shared" si="92"/>
        <v/>
      </c>
      <c r="GA54" s="32"/>
      <c r="GC54" s="7" t="str">
        <f t="shared" si="93"/>
        <v/>
      </c>
      <c r="GD54" s="7" t="str">
        <f t="shared" ca="1" si="32"/>
        <v/>
      </c>
      <c r="GT54" s="71" t="str">
        <f>IF(GT$9="", "", IF(AND(NOT('Personnel Details'!$N$11=""), $B54&gt;='Personnel Details'!$N$11), 'Personnel Details'!$O$11, IF(AND(NOT('Personnel Details'!$I$11=""), $B54&gt;='Personnel Details'!$I$11), 'Personnel Details'!$J$11, 'Personnel Details'!$E$11)))</f>
        <v/>
      </c>
      <c r="GU54" s="59" t="str">
        <f>IF(GT$9="", "", IF(AND(NOT('Personnel Details'!$N$11=""), $B54&gt;='Personnel Details'!$N$11), IF('Personnel Details'!$P$11="","", 'Personnel Details'!$P$11), IF(AND(NOT('Personnel Details'!$I$11=""), $B54&gt;='Personnel Details'!$I$11), IF('Personnel Details'!$K$11="", "", 'Personnel Details'!$K$11), IF('Personnel Details'!$F$11="", "", 'Personnel Details'!$F$11))))</f>
        <v/>
      </c>
      <c r="GV54" s="74" t="str">
        <f>IF(GT$9="", "", IF(AND(NOT('Personnel Details'!$N$11=""), $B54&gt;='Personnel Details'!$N$11), 'Personnel Details'!$Q$11, IF(AND(NOT('Personnel Details'!$I$11=""), $B54&gt;='Personnel Details'!$I$11), 'Personnel Details'!$L$11, 'Personnel Details'!$G$11)))</f>
        <v/>
      </c>
      <c r="GW54" s="59" t="str">
        <f t="shared" si="94"/>
        <v/>
      </c>
      <c r="GX54" s="53"/>
      <c r="GZ54" s="78" t="str">
        <f>IF(GZ$9="", "", IF(AND(NOT('Personnel Details'!$N$12=""), $B54&gt;='Personnel Details'!$N$12), 'Personnel Details'!$O$12, IF(AND(NOT('Personnel Details'!$I$12=""), $B54&gt;='Personnel Details'!$I$12), 'Personnel Details'!$J$12, 'Personnel Details'!$E$12)))</f>
        <v/>
      </c>
      <c r="HA54" s="59" t="str">
        <f>IF(GZ$9="", "", IF(AND(NOT('Personnel Details'!$N$12=""), $B54&gt;='Personnel Details'!$N$12), IF('Personnel Details'!$P$12="","", 'Personnel Details'!$P$12), IF(AND(NOT('Personnel Details'!$I$12=""), $B54&gt;='Personnel Details'!$I$12), IF('Personnel Details'!$K$12="", "", 'Personnel Details'!$K$12), IF('Personnel Details'!$F$12="", "", 'Personnel Details'!$F$12))))</f>
        <v/>
      </c>
      <c r="HB54" s="79" t="str">
        <f>IF(GZ$9="", "", IF(AND(NOT('Personnel Details'!$N$12=""), $B54&gt;='Personnel Details'!$N$12), 'Personnel Details'!$Q$12, IF(AND(NOT('Personnel Details'!$I$12=""), $B54&gt;='Personnel Details'!$I$12), 'Personnel Details'!$L$12, 'Personnel Details'!$G$12)))</f>
        <v/>
      </c>
      <c r="HC54" s="59" t="str">
        <f t="shared" si="95"/>
        <v/>
      </c>
      <c r="HD54" s="53"/>
      <c r="HF54" s="78" t="str">
        <f>IF(HF$9="", "", IF(AND(NOT('Personnel Details'!$N$13=""), $B54&gt;='Personnel Details'!$N$13), 'Personnel Details'!$O$13, IF(AND(NOT('Personnel Details'!$I$13=""), $B54&gt;='Personnel Details'!$I$13), 'Personnel Details'!$J$13, 'Personnel Details'!$E$13)))</f>
        <v/>
      </c>
      <c r="HG54" s="59" t="str">
        <f>IF(HF$9="", "", IF(AND(NOT('Personnel Details'!$N$13=""), $B54&gt;='Personnel Details'!$N$13), IF('Personnel Details'!$P$13="","", 'Personnel Details'!$P$13), IF(AND(NOT('Personnel Details'!$I$13=""), $B54&gt;='Personnel Details'!$I$13), IF('Personnel Details'!$K$13="", "", 'Personnel Details'!$K$13), IF('Personnel Details'!$F$13="", "", 'Personnel Details'!$F$13))))</f>
        <v/>
      </c>
      <c r="HH54" s="79" t="str">
        <f>IF(HF$9="", "", IF(AND(NOT('Personnel Details'!$N$13=""), $B54&gt;='Personnel Details'!$N$13), 'Personnel Details'!$Q$13, IF(AND(NOT('Personnel Details'!$I$13=""), $B54&gt;='Personnel Details'!$I$13), 'Personnel Details'!$L$13, 'Personnel Details'!$G$13)))</f>
        <v/>
      </c>
      <c r="HI54" s="59" t="str">
        <f t="shared" si="96"/>
        <v/>
      </c>
      <c r="HJ54" s="53"/>
      <c r="HL54" s="78" t="str">
        <f>IF(HL$9="", "", IF(AND(NOT('Personnel Details'!$N$14=""), $B54&gt;='Personnel Details'!$N$14), 'Personnel Details'!$O$14, IF(AND(NOT('Personnel Details'!$I$14=""), $B54&gt;='Personnel Details'!$I$14), 'Personnel Details'!$J$14, 'Personnel Details'!$E$14)))</f>
        <v/>
      </c>
      <c r="HM54" s="59" t="str">
        <f>IF(HL$9="", "", IF(AND(NOT('Personnel Details'!$N$14=""), $B54&gt;='Personnel Details'!$N$14), IF('Personnel Details'!$P$14="","", 'Personnel Details'!$P$14), IF(AND(NOT('Personnel Details'!$I$14=""), $B54&gt;='Personnel Details'!$I$14), IF('Personnel Details'!$K$14="", "", 'Personnel Details'!$K$14), IF('Personnel Details'!$F$14="", "", 'Personnel Details'!$F$14))))</f>
        <v/>
      </c>
      <c r="HN54" s="79" t="str">
        <f>IF(HL$9="", "", IF(AND(NOT('Personnel Details'!$N$14=""), $B54&gt;='Personnel Details'!$N$14), 'Personnel Details'!$Q$14, IF(AND(NOT('Personnel Details'!$I$14=""), $B54&gt;='Personnel Details'!$I$14), 'Personnel Details'!$L$14, 'Personnel Details'!$G$14)))</f>
        <v/>
      </c>
      <c r="HO54" s="59" t="str">
        <f t="shared" si="97"/>
        <v/>
      </c>
      <c r="HP54" s="53"/>
      <c r="HR54" s="78" t="str">
        <f>IF(HR$9="", "", IF(AND(NOT('Personnel Details'!$N$15=""), $B54&gt;='Personnel Details'!$N$15), 'Personnel Details'!$O$15, IF(AND(NOT('Personnel Details'!$I$15=""), $B54&gt;='Personnel Details'!$I$15), 'Personnel Details'!$J$15, 'Personnel Details'!$E$15)))</f>
        <v/>
      </c>
      <c r="HS54" s="59" t="str">
        <f>IF(HR$9="", "", IF(AND(NOT('Personnel Details'!$N$15=""), $B54&gt;='Personnel Details'!$N$15), IF('Personnel Details'!$P$15="","", 'Personnel Details'!$P$15), IF(AND(NOT('Personnel Details'!$I$15=""), $B54&gt;='Personnel Details'!$I$15), IF('Personnel Details'!$K$15="", "", 'Personnel Details'!$K$15), IF('Personnel Details'!$F$15="", "", 'Personnel Details'!$F$15))))</f>
        <v/>
      </c>
      <c r="HT54" s="79" t="str">
        <f>IF(HR$9="", "", IF(AND(NOT('Personnel Details'!$N$15=""), $B54&gt;='Personnel Details'!$N$15), 'Personnel Details'!$Q$15, IF(AND(NOT('Personnel Details'!$I$15=""), $B54&gt;='Personnel Details'!$I$15), 'Personnel Details'!$L$15, 'Personnel Details'!$G$15)))</f>
        <v/>
      </c>
      <c r="HU54" s="59" t="str">
        <f t="shared" si="98"/>
        <v/>
      </c>
      <c r="HV54" s="53"/>
      <c r="HX54" s="78" t="str">
        <f>IF(HX$9="", "", IF(AND(NOT('Personnel Details'!$N$16=""), $B54&gt;='Personnel Details'!$N$16), 'Personnel Details'!$O$16, IF(AND(NOT('Personnel Details'!$I$16=""), $B54&gt;='Personnel Details'!$I$16), 'Personnel Details'!$J$16, 'Personnel Details'!$E$16)))</f>
        <v/>
      </c>
      <c r="HY54" s="59" t="str">
        <f>IF(HX$9="", "", IF(AND(NOT('Personnel Details'!$N$16=""), $B54&gt;='Personnel Details'!$N$16), IF('Personnel Details'!$P$16="","", 'Personnel Details'!$P$16), IF(AND(NOT('Personnel Details'!$I$16=""), $B54&gt;='Personnel Details'!$I$16), IF('Personnel Details'!$K$16="", "", 'Personnel Details'!$K$16), IF('Personnel Details'!$F$16="", "", 'Personnel Details'!$F$16))))</f>
        <v/>
      </c>
      <c r="HZ54" s="79" t="str">
        <f>IF(HX$9="", "", IF(AND(NOT('Personnel Details'!$N$16=""), $B54&gt;='Personnel Details'!$N$16), 'Personnel Details'!$Q$16, IF(AND(NOT('Personnel Details'!$I$16=""), $B54&gt;='Personnel Details'!$I$16), 'Personnel Details'!$L$16, 'Personnel Details'!$G$16)))</f>
        <v/>
      </c>
      <c r="IA54" s="59" t="str">
        <f t="shared" si="99"/>
        <v/>
      </c>
      <c r="IB54" s="53"/>
      <c r="ID54" s="78" t="str">
        <f>IF(ID$9="", "", IF(AND(NOT('Personnel Details'!$N$17=""), $B54&gt;='Personnel Details'!$N$17), 'Personnel Details'!$O$17, IF(AND(NOT('Personnel Details'!$I$17=""), $B54&gt;='Personnel Details'!$I$17), 'Personnel Details'!$J$17, 'Personnel Details'!$E$17)))</f>
        <v/>
      </c>
      <c r="IE54" s="59" t="str">
        <f>IF(ID$9="", "", IF(AND(NOT('Personnel Details'!$N$17=""), $B54&gt;='Personnel Details'!$N$17), IF('Personnel Details'!$P$17="","", 'Personnel Details'!$P$17), IF(AND(NOT('Personnel Details'!$I$17=""), $B54&gt;='Personnel Details'!$I$17), IF('Personnel Details'!$K$17="", "", 'Personnel Details'!$K$17), IF('Personnel Details'!$F$17="", "", 'Personnel Details'!$F$17))))</f>
        <v/>
      </c>
      <c r="IF54" s="79" t="str">
        <f>IF(ID$9="", "", IF(AND(NOT('Personnel Details'!$N$17=""), $B54&gt;='Personnel Details'!$N$17), 'Personnel Details'!$Q$17, IF(AND(NOT('Personnel Details'!$I$17=""), $B54&gt;='Personnel Details'!$I$17), 'Personnel Details'!$L$17, 'Personnel Details'!$G$17)))</f>
        <v/>
      </c>
      <c r="IG54" s="59" t="str">
        <f t="shared" si="100"/>
        <v/>
      </c>
      <c r="IH54" s="53"/>
      <c r="IJ54" s="78" t="str">
        <f>IF(IJ$9="", "", IF(AND(NOT('Personnel Details'!$N$18=""), $B54&gt;='Personnel Details'!$N$18), 'Personnel Details'!$O$18, IF(AND(NOT('Personnel Details'!$I$18=""), $B54&gt;='Personnel Details'!$I$18), 'Personnel Details'!$J$18, 'Personnel Details'!$E$18)))</f>
        <v/>
      </c>
      <c r="IK54" s="59" t="str">
        <f>IF(IJ$9="", "", IF(AND(NOT('Personnel Details'!$N$18=""), $B54&gt;='Personnel Details'!$N$18), IF('Personnel Details'!$P$18="","", 'Personnel Details'!$P$18), IF(AND(NOT('Personnel Details'!$I$18=""), $B54&gt;='Personnel Details'!$I$18), IF('Personnel Details'!$K$18="", "", 'Personnel Details'!$K$18), IF('Personnel Details'!$F$18="", "", 'Personnel Details'!$F$18))))</f>
        <v/>
      </c>
      <c r="IL54" s="79" t="str">
        <f>IF(IJ$9="", "", IF(AND(NOT('Personnel Details'!$N$18=""), $B54&gt;='Personnel Details'!$N$18), 'Personnel Details'!$Q$18, IF(AND(NOT('Personnel Details'!$I$18=""), $B54&gt;='Personnel Details'!$I$18), 'Personnel Details'!$L$18, 'Personnel Details'!$G$18)))</f>
        <v/>
      </c>
      <c r="IM54" s="59" t="str">
        <f t="shared" si="101"/>
        <v/>
      </c>
      <c r="IN54" s="53"/>
      <c r="IP54" s="78" t="str">
        <f>IF(IP$9="", "", IF(AND(NOT('Personnel Details'!$N$19=""), $B54&gt;='Personnel Details'!$N$19), 'Personnel Details'!$O$19, IF(AND(NOT('Personnel Details'!$I$19=""), $B54&gt;='Personnel Details'!$I$19), 'Personnel Details'!$J$19, 'Personnel Details'!$E$19)))</f>
        <v/>
      </c>
      <c r="IQ54" s="59" t="str">
        <f>IF(IP$9="", "", IF(AND(NOT('Personnel Details'!$N$19=""), $B54&gt;='Personnel Details'!$N$19), IF('Personnel Details'!$P$19="","", 'Personnel Details'!$P$19), IF(AND(NOT('Personnel Details'!$I$19=""), $B54&gt;='Personnel Details'!$I$19), IF('Personnel Details'!$K$19="", "", 'Personnel Details'!$K$19), IF('Personnel Details'!$F$19="", "", 'Personnel Details'!$F$19))))</f>
        <v/>
      </c>
      <c r="IR54" s="79" t="str">
        <f>IF(IP$9="", "", IF(AND(NOT('Personnel Details'!$N$19=""), $B54&gt;='Personnel Details'!$N$19), 'Personnel Details'!$Q$19, IF(AND(NOT('Personnel Details'!$I$19=""), $B54&gt;='Personnel Details'!$I$19), 'Personnel Details'!$L$19, 'Personnel Details'!$G$19)))</f>
        <v/>
      </c>
      <c r="IS54" s="59" t="str">
        <f t="shared" si="102"/>
        <v/>
      </c>
      <c r="IT54" s="53"/>
      <c r="IV54" s="78" t="str">
        <f>IF(IV$9="", "", IF(AND(NOT('Personnel Details'!$N$20=""), $B54&gt;='Personnel Details'!$N$20), 'Personnel Details'!$O$20, IF(AND(NOT('Personnel Details'!$I$20=""), $B54&gt;='Personnel Details'!$I$20), 'Personnel Details'!$J$20, 'Personnel Details'!$E$20)))</f>
        <v/>
      </c>
      <c r="IW54" s="59" t="str">
        <f>IF(IV$9="", "", IF(AND(NOT('Personnel Details'!$N$20=""), $B54&gt;='Personnel Details'!$N$20), IF('Personnel Details'!$P$20="","", 'Personnel Details'!$P$20), IF(AND(NOT('Personnel Details'!$I$20=""), $B54&gt;='Personnel Details'!$I$20), IF('Personnel Details'!$K$20="", "", 'Personnel Details'!$K$20), IF('Personnel Details'!$F$20="", "", 'Personnel Details'!$F$20))))</f>
        <v/>
      </c>
      <c r="IX54" s="79" t="str">
        <f>IF(IV$9="", "", IF(AND(NOT('Personnel Details'!$N$20=""), $B54&gt;='Personnel Details'!$N$20), 'Personnel Details'!$Q$20, IF(AND(NOT('Personnel Details'!$I$20=""), $B54&gt;='Personnel Details'!$I$20), 'Personnel Details'!$L$20, 'Personnel Details'!$G$20)))</f>
        <v/>
      </c>
      <c r="IY54" s="59" t="str">
        <f t="shared" si="103"/>
        <v/>
      </c>
      <c r="IZ54" s="53"/>
      <c r="JB54" s="78" t="str">
        <f>IF(JB$9="", "", IF(AND(NOT('Personnel Details'!$N$21=""), $B54&gt;='Personnel Details'!$N$21), 'Personnel Details'!$O$21, IF(AND(NOT('Personnel Details'!$I$21=""), $B54&gt;='Personnel Details'!$I$21), 'Personnel Details'!$J$21, 'Personnel Details'!$E$21)))</f>
        <v/>
      </c>
      <c r="JC54" s="59" t="str">
        <f>IF(JB$9="", "", IF(AND(NOT('Personnel Details'!$N$21=""), $B54&gt;='Personnel Details'!$N$21), IF('Personnel Details'!$P$21="","", 'Personnel Details'!$P$21), IF(AND(NOT('Personnel Details'!$I$21=""), $B54&gt;='Personnel Details'!$I$21), IF('Personnel Details'!$K$21="", "", 'Personnel Details'!$K$21), IF('Personnel Details'!$F$21="", "", 'Personnel Details'!$F$21))))</f>
        <v/>
      </c>
      <c r="JD54" s="79" t="str">
        <f>IF(JB$9="", "", IF(AND(NOT('Personnel Details'!$N$21=""), $B54&gt;='Personnel Details'!$N$21), 'Personnel Details'!$Q$21, IF(AND(NOT('Personnel Details'!$I$21=""), $B54&gt;='Personnel Details'!$I$21), 'Personnel Details'!$L$21, 'Personnel Details'!$G$21)))</f>
        <v/>
      </c>
      <c r="JE54" s="59" t="str">
        <f t="shared" si="104"/>
        <v/>
      </c>
      <c r="JF54" s="53"/>
      <c r="JH54" s="78" t="str">
        <f>IF(JH$9="", "", IF(AND(NOT('Personnel Details'!$N$22=""), $B54&gt;='Personnel Details'!$N$22), 'Personnel Details'!$O$22, IF(AND(NOT('Personnel Details'!$I$22=""), $B54&gt;='Personnel Details'!$I$22), 'Personnel Details'!$J$22, 'Personnel Details'!$E$22)))</f>
        <v/>
      </c>
      <c r="JI54" s="59" t="str">
        <f>IF(JH$9="", "", IF(AND(NOT('Personnel Details'!$N$22=""), $B54&gt;='Personnel Details'!$N$22), IF('Personnel Details'!$P$22="","", 'Personnel Details'!$P$22), IF(AND(NOT('Personnel Details'!$I$22=""), $B54&gt;='Personnel Details'!$I$22), IF('Personnel Details'!$K$22="", "", 'Personnel Details'!$K$22), IF('Personnel Details'!$F$22="", "", 'Personnel Details'!$F$22))))</f>
        <v/>
      </c>
      <c r="JJ54" s="79" t="str">
        <f>IF(JH$9="", "", IF(AND(NOT('Personnel Details'!$N$22=""), $B54&gt;='Personnel Details'!$N$22), 'Personnel Details'!$Q$22, IF(AND(NOT('Personnel Details'!$I$22=""), $B54&gt;='Personnel Details'!$I$22), 'Personnel Details'!$L$22, 'Personnel Details'!$G$22)))</f>
        <v/>
      </c>
      <c r="JK54" s="59" t="str">
        <f t="shared" si="105"/>
        <v/>
      </c>
      <c r="JL54" s="53"/>
      <c r="JN54" s="78" t="str">
        <f>IF(JN$9="", "", IF(AND(NOT('Personnel Details'!$N$23=""), $B54&gt;='Personnel Details'!$N$23), 'Personnel Details'!$O$23, IF(AND(NOT('Personnel Details'!$I$23=""), $B54&gt;='Personnel Details'!$I$23), 'Personnel Details'!$J$23, 'Personnel Details'!$E$23)))</f>
        <v/>
      </c>
      <c r="JO54" s="59" t="str">
        <f>IF(JN$9="", "", IF(AND(NOT('Personnel Details'!$N$23=""), $B54&gt;='Personnel Details'!$N$23), IF('Personnel Details'!$P$23="","", 'Personnel Details'!$P$23), IF(AND(NOT('Personnel Details'!$I$23=""), $B54&gt;='Personnel Details'!$I$23), IF('Personnel Details'!$K$23="", "", 'Personnel Details'!$K$23), IF('Personnel Details'!$F$23="", "", 'Personnel Details'!$F$23))))</f>
        <v/>
      </c>
      <c r="JP54" s="79" t="str">
        <f>IF(JN$9="", "", IF(AND(NOT('Personnel Details'!$N$23=""), $B54&gt;='Personnel Details'!$N$23), 'Personnel Details'!$Q$23, IF(AND(NOT('Personnel Details'!$I$23=""), $B54&gt;='Personnel Details'!$I$23), 'Personnel Details'!$L$23, 'Personnel Details'!$G$23)))</f>
        <v/>
      </c>
      <c r="JQ54" s="59" t="str">
        <f t="shared" si="106"/>
        <v/>
      </c>
      <c r="JR54" s="53"/>
      <c r="JT54" s="78" t="str">
        <f>IF(JT$9="", "", IF(AND(NOT('Personnel Details'!$N$24=""), $B54&gt;='Personnel Details'!$N$24), 'Personnel Details'!$O$24, IF(AND(NOT('Personnel Details'!$I$24=""), $B54&gt;='Personnel Details'!$I$24), 'Personnel Details'!$J$24, 'Personnel Details'!$E$24)))</f>
        <v/>
      </c>
      <c r="JU54" s="59" t="str">
        <f>IF(JT$9="", "", IF(AND(NOT('Personnel Details'!$N$24=""), $B54&gt;='Personnel Details'!$N$24), IF('Personnel Details'!$P$24="","", 'Personnel Details'!$P$24), IF(AND(NOT('Personnel Details'!$I$24=""), $B54&gt;='Personnel Details'!$I$24), IF('Personnel Details'!$K$24="", "", 'Personnel Details'!$K$24), IF('Personnel Details'!$F$24="", "", 'Personnel Details'!$F$24))))</f>
        <v/>
      </c>
      <c r="JV54" s="79" t="str">
        <f>IF(JT$9="", "", IF(AND(NOT('Personnel Details'!$N$24=""), $B54&gt;='Personnel Details'!$N$24), 'Personnel Details'!$Q$24, IF(AND(NOT('Personnel Details'!$I$24=""), $B54&gt;='Personnel Details'!$I$24), 'Personnel Details'!$L$24, 'Personnel Details'!$G$24)))</f>
        <v/>
      </c>
      <c r="JW54" s="59" t="str">
        <f t="shared" si="107"/>
        <v/>
      </c>
      <c r="JX54" s="53"/>
      <c r="JZ54" s="78" t="str">
        <f>IF(JZ$9="", "", IF(AND(NOT('Personnel Details'!$N$25=""), $B54&gt;='Personnel Details'!$N$25), 'Personnel Details'!$O$25, IF(AND(NOT('Personnel Details'!$I$25=""), $B54&gt;='Personnel Details'!$I$25), 'Personnel Details'!$J$25, 'Personnel Details'!$E$25)))</f>
        <v/>
      </c>
      <c r="KA54" s="59" t="str">
        <f>IF(JZ$9="", "", IF(AND(NOT('Personnel Details'!$N$25=""), $B54&gt;='Personnel Details'!$N$25), IF('Personnel Details'!$P$25="","", 'Personnel Details'!$P$25), IF(AND(NOT('Personnel Details'!$I$25=""), $B54&gt;='Personnel Details'!$I$25), IF('Personnel Details'!$K$25="", "", 'Personnel Details'!$K$25), IF('Personnel Details'!$F$25="", "", 'Personnel Details'!$F$25))))</f>
        <v/>
      </c>
      <c r="KB54" s="79" t="str">
        <f>IF(JZ$9="", "", IF(AND(NOT('Personnel Details'!$N$25=""), $B54&gt;='Personnel Details'!$N$25), 'Personnel Details'!$Q$25, IF(AND(NOT('Personnel Details'!$I$25=""), $B54&gt;='Personnel Details'!$I$25), 'Personnel Details'!$L$25, 'Personnel Details'!$G$25)))</f>
        <v/>
      </c>
      <c r="KC54" s="59" t="str">
        <f t="shared" si="108"/>
        <v/>
      </c>
      <c r="KD54" s="53"/>
      <c r="KF54" s="78" t="str">
        <f>IF(KF$9="", "", IF(AND(NOT('Personnel Details'!$N$26=""), $B54&gt;='Personnel Details'!$N$26), 'Personnel Details'!$O$26, IF(AND(NOT('Personnel Details'!$I$26=""), $B54&gt;='Personnel Details'!$I$26), 'Personnel Details'!$J$26, 'Personnel Details'!$E$26)))</f>
        <v/>
      </c>
      <c r="KG54" s="59" t="str">
        <f>IF(KF$9="", "", IF(AND(NOT('Personnel Details'!$N$26=""), $B54&gt;='Personnel Details'!$N$26), IF('Personnel Details'!$P$26="","", 'Personnel Details'!$P$26), IF(AND(NOT('Personnel Details'!$I$26=""), $B54&gt;='Personnel Details'!$I$26), IF('Personnel Details'!$K$26="", "", 'Personnel Details'!$K$26), IF('Personnel Details'!$F$26="", "", 'Personnel Details'!$F$26))))</f>
        <v/>
      </c>
      <c r="KH54" s="79" t="str">
        <f>IF(KF$9="", "", IF(AND(NOT('Personnel Details'!$N$26=""), $B54&gt;='Personnel Details'!$N$26), 'Personnel Details'!$Q$26, IF(AND(NOT('Personnel Details'!$I$26=""), $B54&gt;='Personnel Details'!$I$26), 'Personnel Details'!$L$26, 'Personnel Details'!$G$26)))</f>
        <v/>
      </c>
      <c r="KI54" s="59" t="str">
        <f t="shared" si="109"/>
        <v/>
      </c>
      <c r="KJ54" s="53"/>
      <c r="KL54" s="78" t="str">
        <f>IF(KL$9="", "", IF(AND(NOT('Personnel Details'!$N$27=""), $B54&gt;='Personnel Details'!$N$27), 'Personnel Details'!$O$27, IF(AND(NOT('Personnel Details'!$I$27=""), $B54&gt;='Personnel Details'!$I$27), 'Personnel Details'!$J$27, 'Personnel Details'!$E$27)))</f>
        <v/>
      </c>
      <c r="KM54" s="59" t="str">
        <f>IF(KL$9="", "", IF(AND(NOT('Personnel Details'!$N$27=""), $B54&gt;='Personnel Details'!$N$27), IF('Personnel Details'!$P$27="","", 'Personnel Details'!$P$27), IF(AND(NOT('Personnel Details'!$I$27=""), $B54&gt;='Personnel Details'!$I$27), IF('Personnel Details'!$K$27="", "", 'Personnel Details'!$K$27), IF('Personnel Details'!$F$27="", "", 'Personnel Details'!$F$27))))</f>
        <v/>
      </c>
      <c r="KN54" s="79" t="str">
        <f>IF(KL$9="", "", IF(AND(NOT('Personnel Details'!$N$27=""), $B54&gt;='Personnel Details'!$N$27), 'Personnel Details'!$Q$27, IF(AND(NOT('Personnel Details'!$I$27=""), $B54&gt;='Personnel Details'!$I$27), 'Personnel Details'!$L$27, 'Personnel Details'!$G$27)))</f>
        <v/>
      </c>
      <c r="KO54" s="59" t="str">
        <f t="shared" si="110"/>
        <v/>
      </c>
      <c r="KP54" s="53"/>
      <c r="KR54" s="78" t="str">
        <f>IF(KR$9="", "", IF(AND(NOT('Personnel Details'!$N$28=""), $B54&gt;='Personnel Details'!$N$28), 'Personnel Details'!$O$28, IF(AND(NOT('Personnel Details'!$I$28=""), $B54&gt;='Personnel Details'!$I$28), 'Personnel Details'!$J$28, 'Personnel Details'!$E$28)))</f>
        <v/>
      </c>
      <c r="KS54" s="59" t="str">
        <f>IF(KR$9="", "", IF(AND(NOT('Personnel Details'!$N$28=""), $B54&gt;='Personnel Details'!$N$28), IF('Personnel Details'!$P$28="","", 'Personnel Details'!$P$28), IF(AND(NOT('Personnel Details'!$I$28=""), $B54&gt;='Personnel Details'!$I$28), IF('Personnel Details'!$K$28="", "", 'Personnel Details'!$K$28), IF('Personnel Details'!$F$28="", "", 'Personnel Details'!$F$28))))</f>
        <v/>
      </c>
      <c r="KT54" s="79" t="str">
        <f>IF(KR$9="", "", IF(AND(NOT('Personnel Details'!$N$28=""), $B54&gt;='Personnel Details'!$N$28), 'Personnel Details'!$Q$28, IF(AND(NOT('Personnel Details'!$I$28=""), $B54&gt;='Personnel Details'!$I$28), 'Personnel Details'!$L$28, 'Personnel Details'!$G$28)))</f>
        <v/>
      </c>
      <c r="KU54" s="59" t="str">
        <f t="shared" si="111"/>
        <v/>
      </c>
      <c r="KV54" s="53"/>
      <c r="KX54" s="78" t="str">
        <f>IF(KX$9="", "", IF(AND(NOT('Personnel Details'!$N$29=""), $B54&gt;='Personnel Details'!$N$29), 'Personnel Details'!$O$29, IF(AND(NOT('Personnel Details'!$I$29=""), $B54&gt;='Personnel Details'!$I$29), 'Personnel Details'!$J$29, 'Personnel Details'!$E$29)))</f>
        <v/>
      </c>
      <c r="KY54" s="59" t="str">
        <f>IF(KX$9="", "", IF(AND(NOT('Personnel Details'!$N$29=""), $B54&gt;='Personnel Details'!$N$29), IF('Personnel Details'!$P$29="","", 'Personnel Details'!$P$29), IF(AND(NOT('Personnel Details'!$I$29=""), $B54&gt;='Personnel Details'!$I$29), IF('Personnel Details'!$K$29="", "", 'Personnel Details'!$K$29), IF('Personnel Details'!$F$29="", "", 'Personnel Details'!$F$29))))</f>
        <v/>
      </c>
      <c r="KZ54" s="79" t="str">
        <f>IF(KX$9="", "", IF(AND(NOT('Personnel Details'!$N$29=""), $B54&gt;='Personnel Details'!$N$29), 'Personnel Details'!$Q$29, IF(AND(NOT('Personnel Details'!$I$29=""), $B54&gt;='Personnel Details'!$I$29), 'Personnel Details'!$L$29, 'Personnel Details'!$G$29)))</f>
        <v/>
      </c>
      <c r="LA54" s="59" t="str">
        <f t="shared" si="112"/>
        <v/>
      </c>
      <c r="LB54" s="53"/>
      <c r="LD54" s="78" t="str">
        <f>IF(LD$9="", "", IF(AND(NOT('Personnel Details'!$N$30=""), $B54&gt;='Personnel Details'!$N$30), 'Personnel Details'!$O$30, IF(AND(NOT('Personnel Details'!$I$30=""), $B54&gt;='Personnel Details'!$I$30), 'Personnel Details'!$J$30, 'Personnel Details'!$E$30)))</f>
        <v/>
      </c>
      <c r="LE54" s="59" t="str">
        <f>IF(LD$9="", "", IF(AND(NOT('Personnel Details'!$N$30=""), $B54&gt;='Personnel Details'!$N$30), IF('Personnel Details'!$P$30="","", 'Personnel Details'!$P$30), IF(AND(NOT('Personnel Details'!$I$30=""), $B54&gt;='Personnel Details'!$I$30), IF('Personnel Details'!$K$30="", "", 'Personnel Details'!$K$30), IF('Personnel Details'!$F$30="", "", 'Personnel Details'!$F$30))))</f>
        <v/>
      </c>
      <c r="LF54" s="79" t="str">
        <f>IF(LD$9="", "", IF(AND(NOT('Personnel Details'!$N$30=""), $B54&gt;='Personnel Details'!$N$30), 'Personnel Details'!$Q$30, IF(AND(NOT('Personnel Details'!$I$30=""), $B54&gt;='Personnel Details'!$I$30), 'Personnel Details'!$L$30, 'Personnel Details'!$G$30)))</f>
        <v/>
      </c>
      <c r="LG54" s="59" t="str">
        <f t="shared" si="113"/>
        <v/>
      </c>
      <c r="LH54" s="53"/>
      <c r="LJ54" s="78" t="str">
        <f>IF(LJ$9="", "", IF(AND(NOT('Personnel Details'!$N$31=""), $B54&gt;='Personnel Details'!$N$31), 'Personnel Details'!$O$31, IF(AND(NOT('Personnel Details'!$I$31=""), $B54&gt;='Personnel Details'!$I$31), 'Personnel Details'!$J$31, 'Personnel Details'!$E$31)))</f>
        <v/>
      </c>
      <c r="LK54" s="59" t="str">
        <f>IF(LJ$9="", "", IF(AND(NOT('Personnel Details'!$N$31=""), $B54&gt;='Personnel Details'!$N$31), IF('Personnel Details'!$P$31="","", 'Personnel Details'!$P$31), IF(AND(NOT('Personnel Details'!$I$31=""), $B54&gt;='Personnel Details'!$I$31), IF('Personnel Details'!$K$31="", "", 'Personnel Details'!$K$31), IF('Personnel Details'!$F$31="", "", 'Personnel Details'!$F$31))))</f>
        <v/>
      </c>
      <c r="LL54" s="79" t="str">
        <f>IF(LJ$9="", "", IF(AND(NOT('Personnel Details'!$N$31=""), $B54&gt;='Personnel Details'!$N$31), 'Personnel Details'!$Q$31, IF(AND(NOT('Personnel Details'!$I$31=""), $B54&gt;='Personnel Details'!$I$31), 'Personnel Details'!$L$31, 'Personnel Details'!$G$31)))</f>
        <v/>
      </c>
      <c r="LM54" s="59" t="str">
        <f t="shared" si="114"/>
        <v/>
      </c>
      <c r="LN54" s="53"/>
      <c r="LP54" s="78" t="str">
        <f>IF(LP$9="", "", IF(AND(NOT('Personnel Details'!$N$32=""), $B54&gt;='Personnel Details'!$N$32), 'Personnel Details'!$O$32, IF(AND(NOT('Personnel Details'!$I$32=""), $B54&gt;='Personnel Details'!$I$32), 'Personnel Details'!$J$32, 'Personnel Details'!$E$32)))</f>
        <v/>
      </c>
      <c r="LQ54" s="59" t="str">
        <f>IF(LP$9="", "", IF(AND(NOT('Personnel Details'!$N$32=""), $B54&gt;='Personnel Details'!$N$32), IF('Personnel Details'!$P$32="","", 'Personnel Details'!$P$32), IF(AND(NOT('Personnel Details'!$I$32=""), $B54&gt;='Personnel Details'!$I$32), IF('Personnel Details'!$K$32="", "", 'Personnel Details'!$K$32), IF('Personnel Details'!$F$32="", "", 'Personnel Details'!$F$32))))</f>
        <v/>
      </c>
      <c r="LR54" s="79" t="str">
        <f>IF(LP$9="", "", IF(AND(NOT('Personnel Details'!$N$32=""), $B54&gt;='Personnel Details'!$N$32), 'Personnel Details'!$Q$32, IF(AND(NOT('Personnel Details'!$I$32=""), $B54&gt;='Personnel Details'!$I$32), 'Personnel Details'!$L$32, 'Personnel Details'!$G$32)))</f>
        <v/>
      </c>
      <c r="LS54" s="59" t="str">
        <f t="shared" si="115"/>
        <v/>
      </c>
      <c r="LT54" s="53"/>
      <c r="LV54" s="78" t="str">
        <f>IF(LV$9="", "", IF(AND(NOT('Personnel Details'!$N$33=""), $B54&gt;='Personnel Details'!$N$33), 'Personnel Details'!$O$33, IF(AND(NOT('Personnel Details'!$I$33=""), $B54&gt;='Personnel Details'!$I$33), 'Personnel Details'!$J$33, 'Personnel Details'!$E$33)))</f>
        <v/>
      </c>
      <c r="LW54" s="59" t="str">
        <f>IF(LV$9="", "", IF(AND(NOT('Personnel Details'!$N$33=""), $B54&gt;='Personnel Details'!$N$33), IF('Personnel Details'!$P$33="","", 'Personnel Details'!$P$33), IF(AND(NOT('Personnel Details'!$I$33=""), $B54&gt;='Personnel Details'!$I$33), IF('Personnel Details'!$K$33="", "", 'Personnel Details'!$K$33), IF('Personnel Details'!$F$33="", "", 'Personnel Details'!$F$33))))</f>
        <v/>
      </c>
      <c r="LX54" s="79" t="str">
        <f>IF(LV$9="", "", IF(AND(NOT('Personnel Details'!$N$33=""), $B54&gt;='Personnel Details'!$N$33), 'Personnel Details'!$Q$33, IF(AND(NOT('Personnel Details'!$I$33=""), $B54&gt;='Personnel Details'!$I$33), 'Personnel Details'!$L$33, 'Personnel Details'!$G$33)))</f>
        <v/>
      </c>
      <c r="LY54" s="59" t="str">
        <f t="shared" si="116"/>
        <v/>
      </c>
      <c r="LZ54" s="53"/>
      <c r="MB54" s="78" t="str">
        <f>IF(MB$9="", "", IF(AND(NOT('Personnel Details'!$N$34=""), $B54&gt;='Personnel Details'!$N$34), 'Personnel Details'!$O$34, IF(AND(NOT('Personnel Details'!$I$34=""), $B54&gt;='Personnel Details'!$I$34), 'Personnel Details'!$J$34, 'Personnel Details'!$E$34)))</f>
        <v/>
      </c>
      <c r="MC54" s="59" t="str">
        <f>IF(MB$9="", "", IF(AND(NOT('Personnel Details'!$N$34=""), $B54&gt;='Personnel Details'!$N$34), IF('Personnel Details'!$P$34="","", 'Personnel Details'!$P$34), IF(AND(NOT('Personnel Details'!$I$34=""), $B54&gt;='Personnel Details'!$I$34), IF('Personnel Details'!$K$34="", "", 'Personnel Details'!$K$34), IF('Personnel Details'!$F$34="", "", 'Personnel Details'!$F$34))))</f>
        <v/>
      </c>
      <c r="MD54" s="79" t="str">
        <f>IF(MB$9="", "", IF(AND(NOT('Personnel Details'!$N$34=""), $B54&gt;='Personnel Details'!$N$34), 'Personnel Details'!$Q$34, IF(AND(NOT('Personnel Details'!$I$34=""), $B54&gt;='Personnel Details'!$I$34), 'Personnel Details'!$L$34, 'Personnel Details'!$G$34)))</f>
        <v/>
      </c>
      <c r="ME54" s="59" t="str">
        <f t="shared" si="117"/>
        <v/>
      </c>
      <c r="MF54" s="53"/>
      <c r="MH54" s="78" t="str">
        <f>IF(MH$9="", "", IF(AND(NOT('Personnel Details'!$N$35=""), $B54&gt;='Personnel Details'!$N$35), 'Personnel Details'!$O$35, IF(AND(NOT('Personnel Details'!$I$35=""), $B54&gt;='Personnel Details'!$I$35), 'Personnel Details'!$J$35, 'Personnel Details'!$E$35)))</f>
        <v/>
      </c>
      <c r="MI54" s="59" t="str">
        <f>IF(MH$9="", "", IF(AND(NOT('Personnel Details'!$N$35=""), $B54&gt;='Personnel Details'!$N$35), IF('Personnel Details'!$P$35="","", 'Personnel Details'!$P$35), IF(AND(NOT('Personnel Details'!$I$35=""), $B54&gt;='Personnel Details'!$I$35), IF('Personnel Details'!$K$35="", "", 'Personnel Details'!$K$35), IF('Personnel Details'!$F$35="", "", 'Personnel Details'!$F$35))))</f>
        <v/>
      </c>
      <c r="MJ54" s="79" t="str">
        <f>IF(MH$9="", "", IF(AND(NOT('Personnel Details'!$N$35=""), $B54&gt;='Personnel Details'!$N$35), 'Personnel Details'!$Q$35, IF(AND(NOT('Personnel Details'!$I$35=""), $B54&gt;='Personnel Details'!$I$35), 'Personnel Details'!$L$35, 'Personnel Details'!$G$35)))</f>
        <v/>
      </c>
      <c r="MK54" s="59" t="str">
        <f t="shared" si="118"/>
        <v/>
      </c>
      <c r="ML54" s="53"/>
      <c r="MN54" s="78" t="str">
        <f>IF(MN$9="", "", IF(AND(NOT('Personnel Details'!$N$36=""), $B54&gt;='Personnel Details'!$N$36), 'Personnel Details'!$O$36, IF(AND(NOT('Personnel Details'!$I$36=""), $B54&gt;='Personnel Details'!$I$36), 'Personnel Details'!$J$36, 'Personnel Details'!$E$36)))</f>
        <v/>
      </c>
      <c r="MO54" s="59" t="str">
        <f>IF(MN$9="", "", IF(AND(NOT('Personnel Details'!$N$36=""), $B54&gt;='Personnel Details'!$N$36), IF('Personnel Details'!$P$36="","", 'Personnel Details'!$P$36), IF(AND(NOT('Personnel Details'!$I$36=""), $B54&gt;='Personnel Details'!$I$36), IF('Personnel Details'!$K$36="", "", 'Personnel Details'!$K$36), IF('Personnel Details'!$F$36="", "", 'Personnel Details'!$F$36))))</f>
        <v/>
      </c>
      <c r="MP54" s="79" t="str">
        <f>IF(MN$9="", "", IF(AND(NOT('Personnel Details'!$N$36=""), $B54&gt;='Personnel Details'!$N$36), 'Personnel Details'!$Q$36, IF(AND(NOT('Personnel Details'!$I$36=""), $B54&gt;='Personnel Details'!$I$36), 'Personnel Details'!$L$36, 'Personnel Details'!$G$36)))</f>
        <v/>
      </c>
      <c r="MQ54" s="59" t="str">
        <f t="shared" si="119"/>
        <v/>
      </c>
      <c r="MR54" s="53"/>
      <c r="MT54" s="78" t="str">
        <f>IF(MT$9="", "", IF(AND(NOT('Personnel Details'!$N$37=""), $B54&gt;='Personnel Details'!$N$37), 'Personnel Details'!$O$37, IF(AND(NOT('Personnel Details'!$I$37=""), $B54&gt;='Personnel Details'!$I$37), 'Personnel Details'!$J$37, 'Personnel Details'!$E$37)))</f>
        <v/>
      </c>
      <c r="MU54" s="59" t="str">
        <f>IF(MT$9="", "", IF(AND(NOT('Personnel Details'!$N$37=""), $B54&gt;='Personnel Details'!$N$37), IF('Personnel Details'!$P$37="","", 'Personnel Details'!$P$37), IF(AND(NOT('Personnel Details'!$I$37=""), $B54&gt;='Personnel Details'!$I$37), IF('Personnel Details'!$K$37="", "", 'Personnel Details'!$K$37), IF('Personnel Details'!$F$37="", "", 'Personnel Details'!$F$37))))</f>
        <v/>
      </c>
      <c r="MV54" s="79" t="str">
        <f>IF(MT$9="", "", IF(AND(NOT('Personnel Details'!$N$37=""), $B54&gt;='Personnel Details'!$N$37), 'Personnel Details'!$Q$37, IF(AND(NOT('Personnel Details'!$I$37=""), $B54&gt;='Personnel Details'!$I$37), 'Personnel Details'!$L$37, 'Personnel Details'!$G$37)))</f>
        <v/>
      </c>
      <c r="MW54" s="59" t="str">
        <f t="shared" si="120"/>
        <v/>
      </c>
      <c r="MX54" s="53"/>
      <c r="MZ54" s="78" t="str">
        <f>IF(MZ$9="", "", IF(AND(NOT('Personnel Details'!$N$38=""), $B54&gt;='Personnel Details'!$N$38), 'Personnel Details'!$O$38, IF(AND(NOT('Personnel Details'!$I$38=""), $B54&gt;='Personnel Details'!$I$38), 'Personnel Details'!$J$38, 'Personnel Details'!$E$38)))</f>
        <v/>
      </c>
      <c r="NA54" s="59" t="str">
        <f>IF(MZ$9="", "", IF(AND(NOT('Personnel Details'!$N$38=""), $B54&gt;='Personnel Details'!$N$38), IF('Personnel Details'!$P$38="","", 'Personnel Details'!$P$38), IF(AND(NOT('Personnel Details'!$I$38=""), $B54&gt;='Personnel Details'!$I$38), IF('Personnel Details'!$K$38="", "", 'Personnel Details'!$K$38), IF('Personnel Details'!$F$38="", "", 'Personnel Details'!$F$38))))</f>
        <v/>
      </c>
      <c r="NB54" s="79" t="str">
        <f>IF(MZ$9="", "", IF(AND(NOT('Personnel Details'!$N$38=""), $B54&gt;='Personnel Details'!$N$38), 'Personnel Details'!$Q$38, IF(AND(NOT('Personnel Details'!$I$38=""), $B54&gt;='Personnel Details'!$I$38), 'Personnel Details'!$L$38, 'Personnel Details'!$G$38)))</f>
        <v/>
      </c>
      <c r="NC54" s="59" t="str">
        <f t="shared" si="121"/>
        <v/>
      </c>
      <c r="ND54" s="53"/>
      <c r="NF54" s="78" t="str">
        <f>IF(NF$9="", "", IF(AND(NOT('Personnel Details'!$N$39=""), $B54&gt;='Personnel Details'!$N$39), 'Personnel Details'!$O$39, IF(AND(NOT('Personnel Details'!$I$39=""), $B54&gt;='Personnel Details'!$I$39), 'Personnel Details'!$J$39, 'Personnel Details'!$E$39)))</f>
        <v/>
      </c>
      <c r="NG54" s="59" t="str">
        <f>IF(NF$9="", "", IF(AND(NOT('Personnel Details'!$N$39=""), $B54&gt;='Personnel Details'!$N$39), IF('Personnel Details'!$P$39="","", 'Personnel Details'!$P$39), IF(AND(NOT('Personnel Details'!$I$39=""), $B54&gt;='Personnel Details'!$I$39), IF('Personnel Details'!$K$39="", "", 'Personnel Details'!$K$39), IF('Personnel Details'!$F$39="", "", 'Personnel Details'!$F$39))))</f>
        <v/>
      </c>
      <c r="NH54" s="79" t="str">
        <f>IF(NF$9="", "", IF(AND(NOT('Personnel Details'!$N$39=""), $B54&gt;='Personnel Details'!$N$39), 'Personnel Details'!$Q$39, IF(AND(NOT('Personnel Details'!$I$39=""), $B54&gt;='Personnel Details'!$I$39), 'Personnel Details'!$L$39, 'Personnel Details'!$G$39)))</f>
        <v/>
      </c>
      <c r="NI54" s="59" t="str">
        <f t="shared" si="122"/>
        <v/>
      </c>
      <c r="NJ54" s="53"/>
      <c r="NL54" s="78" t="str">
        <f>IF(NL$9="", "", IF(AND(NOT('Personnel Details'!$N$40=""), $B54&gt;='Personnel Details'!$N$40), 'Personnel Details'!$O$40, IF(AND(NOT('Personnel Details'!$I$40=""), $B54&gt;='Personnel Details'!$I$40), 'Personnel Details'!$J$40, 'Personnel Details'!$E$40)))</f>
        <v/>
      </c>
      <c r="NM54" s="59" t="str">
        <f>IF(NL$9="", "", IF(AND(NOT('Personnel Details'!$N$40=""), $B54&gt;='Personnel Details'!$N$40), IF('Personnel Details'!$P$40="","", 'Personnel Details'!$P$40), IF(AND(NOT('Personnel Details'!$I$40=""), $B54&gt;='Personnel Details'!$I$40), IF('Personnel Details'!$K$40="", "", 'Personnel Details'!$K$40), IF('Personnel Details'!$F$40="", "", 'Personnel Details'!$F$40))))</f>
        <v/>
      </c>
      <c r="NN54" s="79" t="str">
        <f>IF(NL$9="", "", IF(AND(NOT('Personnel Details'!$N$40=""), $B54&gt;='Personnel Details'!$N$40), 'Personnel Details'!$Q$40, IF(AND(NOT('Personnel Details'!$I$40=""), $B54&gt;='Personnel Details'!$I$40), 'Personnel Details'!$L$40, 'Personnel Details'!$G$40)))</f>
        <v/>
      </c>
      <c r="NO54" s="59" t="str">
        <f t="shared" si="123"/>
        <v/>
      </c>
      <c r="NP54" s="53"/>
    </row>
    <row r="55" spans="1:380" x14ac:dyDescent="0.25">
      <c r="A55" s="32"/>
      <c r="B55" s="113" t="str">
        <f>IFERROR(IF(B54+1&gt;'Personnel Details'!$U$5, "", B54+1), "")</f>
        <v/>
      </c>
      <c r="C55" s="32"/>
      <c r="D55" s="120"/>
      <c r="E55" s="13" t="str">
        <f t="shared" si="2"/>
        <v/>
      </c>
      <c r="F55" s="13" t="str">
        <f t="shared" si="33"/>
        <v/>
      </c>
      <c r="G55" s="56" t="str">
        <f t="shared" si="124"/>
        <v/>
      </c>
      <c r="H55" s="16" t="str">
        <f t="shared" si="34"/>
        <v/>
      </c>
      <c r="I55" s="32"/>
      <c r="J55" s="120"/>
      <c r="K55" s="62" t="str">
        <f t="shared" si="3"/>
        <v/>
      </c>
      <c r="L55" s="62" t="str">
        <f t="shared" si="35"/>
        <v/>
      </c>
      <c r="M55" s="65" t="str">
        <f t="shared" si="125"/>
        <v/>
      </c>
      <c r="N55" s="68" t="str">
        <f t="shared" si="36"/>
        <v/>
      </c>
      <c r="O55" s="32"/>
      <c r="P55" s="120"/>
      <c r="Q55" s="62" t="str">
        <f t="shared" si="4"/>
        <v/>
      </c>
      <c r="R55" s="62" t="str">
        <f t="shared" si="37"/>
        <v/>
      </c>
      <c r="S55" s="65" t="str">
        <f t="shared" si="126"/>
        <v/>
      </c>
      <c r="T55" s="68" t="str">
        <f t="shared" si="38"/>
        <v/>
      </c>
      <c r="U55" s="32"/>
      <c r="V55" s="120"/>
      <c r="W55" s="62" t="str">
        <f t="shared" si="5"/>
        <v/>
      </c>
      <c r="X55" s="62" t="str">
        <f t="shared" si="39"/>
        <v/>
      </c>
      <c r="Y55" s="65" t="str">
        <f t="shared" si="127"/>
        <v/>
      </c>
      <c r="Z55" s="68" t="str">
        <f t="shared" si="40"/>
        <v/>
      </c>
      <c r="AA55" s="32"/>
      <c r="AB55" s="120"/>
      <c r="AC55" s="62" t="str">
        <f t="shared" si="6"/>
        <v/>
      </c>
      <c r="AD55" s="62" t="str">
        <f t="shared" si="41"/>
        <v/>
      </c>
      <c r="AE55" s="65" t="str">
        <f t="shared" si="128"/>
        <v/>
      </c>
      <c r="AF55" s="68" t="str">
        <f t="shared" si="42"/>
        <v/>
      </c>
      <c r="AG55" s="32"/>
      <c r="AH55" s="120"/>
      <c r="AI55" s="62" t="str">
        <f t="shared" si="7"/>
        <v/>
      </c>
      <c r="AJ55" s="62" t="str">
        <f t="shared" si="43"/>
        <v/>
      </c>
      <c r="AK55" s="65" t="str">
        <f t="shared" si="129"/>
        <v/>
      </c>
      <c r="AL55" s="68" t="str">
        <f t="shared" si="44"/>
        <v/>
      </c>
      <c r="AM55" s="32"/>
      <c r="AN55" s="120"/>
      <c r="AO55" s="62" t="str">
        <f t="shared" si="8"/>
        <v/>
      </c>
      <c r="AP55" s="62" t="str">
        <f t="shared" si="45"/>
        <v/>
      </c>
      <c r="AQ55" s="65" t="str">
        <f t="shared" si="130"/>
        <v/>
      </c>
      <c r="AR55" s="68" t="str">
        <f t="shared" si="46"/>
        <v/>
      </c>
      <c r="AS55" s="32"/>
      <c r="AT55" s="120"/>
      <c r="AU55" s="62" t="str">
        <f t="shared" si="9"/>
        <v/>
      </c>
      <c r="AV55" s="62" t="str">
        <f t="shared" si="47"/>
        <v/>
      </c>
      <c r="AW55" s="65" t="str">
        <f t="shared" si="131"/>
        <v/>
      </c>
      <c r="AX55" s="68" t="str">
        <f t="shared" si="48"/>
        <v/>
      </c>
      <c r="AY55" s="32"/>
      <c r="AZ55" s="120"/>
      <c r="BA55" s="62" t="str">
        <f t="shared" si="10"/>
        <v/>
      </c>
      <c r="BB55" s="62" t="str">
        <f t="shared" si="49"/>
        <v/>
      </c>
      <c r="BC55" s="65" t="str">
        <f t="shared" si="132"/>
        <v/>
      </c>
      <c r="BD55" s="68" t="str">
        <f t="shared" si="50"/>
        <v/>
      </c>
      <c r="BE55" s="32"/>
      <c r="BF55" s="120"/>
      <c r="BG55" s="62" t="str">
        <f t="shared" si="11"/>
        <v/>
      </c>
      <c r="BH55" s="62" t="str">
        <f t="shared" si="51"/>
        <v/>
      </c>
      <c r="BI55" s="65" t="str">
        <f t="shared" si="133"/>
        <v/>
      </c>
      <c r="BJ55" s="68" t="str">
        <f t="shared" si="52"/>
        <v/>
      </c>
      <c r="BK55" s="32"/>
      <c r="BL55" s="120"/>
      <c r="BM55" s="62" t="str">
        <f t="shared" si="12"/>
        <v/>
      </c>
      <c r="BN55" s="62" t="str">
        <f t="shared" si="53"/>
        <v/>
      </c>
      <c r="BO55" s="65" t="str">
        <f t="shared" si="134"/>
        <v/>
      </c>
      <c r="BP55" s="68" t="str">
        <f t="shared" si="54"/>
        <v/>
      </c>
      <c r="BQ55" s="32"/>
      <c r="BR55" s="120"/>
      <c r="BS55" s="62" t="str">
        <f t="shared" si="13"/>
        <v/>
      </c>
      <c r="BT55" s="62" t="str">
        <f t="shared" si="55"/>
        <v/>
      </c>
      <c r="BU55" s="65" t="str">
        <f t="shared" si="135"/>
        <v/>
      </c>
      <c r="BV55" s="68" t="str">
        <f t="shared" si="56"/>
        <v/>
      </c>
      <c r="BW55" s="32"/>
      <c r="BX55" s="120"/>
      <c r="BY55" s="62" t="str">
        <f t="shared" si="14"/>
        <v/>
      </c>
      <c r="BZ55" s="62" t="str">
        <f t="shared" si="57"/>
        <v/>
      </c>
      <c r="CA55" s="65" t="str">
        <f t="shared" si="136"/>
        <v/>
      </c>
      <c r="CB55" s="68" t="str">
        <f t="shared" si="58"/>
        <v/>
      </c>
      <c r="CC55" s="32"/>
      <c r="CD55" s="120"/>
      <c r="CE55" s="62" t="str">
        <f t="shared" si="15"/>
        <v/>
      </c>
      <c r="CF55" s="62" t="str">
        <f t="shared" si="59"/>
        <v/>
      </c>
      <c r="CG55" s="65" t="str">
        <f t="shared" si="137"/>
        <v/>
      </c>
      <c r="CH55" s="68" t="str">
        <f t="shared" si="60"/>
        <v/>
      </c>
      <c r="CI55" s="32"/>
      <c r="CJ55" s="120"/>
      <c r="CK55" s="62" t="str">
        <f t="shared" si="16"/>
        <v/>
      </c>
      <c r="CL55" s="62" t="str">
        <f t="shared" si="61"/>
        <v/>
      </c>
      <c r="CM55" s="65" t="str">
        <f t="shared" si="138"/>
        <v/>
      </c>
      <c r="CN55" s="68" t="str">
        <f t="shared" si="62"/>
        <v/>
      </c>
      <c r="CO55" s="32"/>
      <c r="CP55" s="120"/>
      <c r="CQ55" s="62" t="str">
        <f t="shared" si="17"/>
        <v/>
      </c>
      <c r="CR55" s="62" t="str">
        <f t="shared" si="63"/>
        <v/>
      </c>
      <c r="CS55" s="65" t="str">
        <f t="shared" si="139"/>
        <v/>
      </c>
      <c r="CT55" s="68" t="str">
        <f t="shared" si="64"/>
        <v/>
      </c>
      <c r="CU55" s="32"/>
      <c r="CV55" s="120"/>
      <c r="CW55" s="62" t="str">
        <f t="shared" si="18"/>
        <v/>
      </c>
      <c r="CX55" s="62" t="str">
        <f t="shared" si="65"/>
        <v/>
      </c>
      <c r="CY55" s="65" t="str">
        <f t="shared" si="140"/>
        <v/>
      </c>
      <c r="CZ55" s="68" t="str">
        <f t="shared" si="66"/>
        <v/>
      </c>
      <c r="DA55" s="32"/>
      <c r="DB55" s="120"/>
      <c r="DC55" s="62" t="str">
        <f t="shared" si="19"/>
        <v/>
      </c>
      <c r="DD55" s="62" t="str">
        <f t="shared" si="67"/>
        <v/>
      </c>
      <c r="DE55" s="65" t="str">
        <f t="shared" si="141"/>
        <v/>
      </c>
      <c r="DF55" s="68" t="str">
        <f t="shared" si="68"/>
        <v/>
      </c>
      <c r="DG55" s="32"/>
      <c r="DH55" s="120"/>
      <c r="DI55" s="62" t="str">
        <f t="shared" si="20"/>
        <v/>
      </c>
      <c r="DJ55" s="62" t="str">
        <f t="shared" si="69"/>
        <v/>
      </c>
      <c r="DK55" s="65" t="str">
        <f t="shared" si="142"/>
        <v/>
      </c>
      <c r="DL55" s="68" t="str">
        <f t="shared" si="70"/>
        <v/>
      </c>
      <c r="DM55" s="32"/>
      <c r="DN55" s="120"/>
      <c r="DO55" s="62" t="str">
        <f t="shared" si="21"/>
        <v/>
      </c>
      <c r="DP55" s="62" t="str">
        <f t="shared" si="71"/>
        <v/>
      </c>
      <c r="DQ55" s="65" t="str">
        <f t="shared" si="143"/>
        <v/>
      </c>
      <c r="DR55" s="68" t="str">
        <f t="shared" si="72"/>
        <v/>
      </c>
      <c r="DS55" s="32"/>
      <c r="DT55" s="120"/>
      <c r="DU55" s="62" t="str">
        <f t="shared" si="22"/>
        <v/>
      </c>
      <c r="DV55" s="62" t="str">
        <f t="shared" si="73"/>
        <v/>
      </c>
      <c r="DW55" s="65" t="str">
        <f t="shared" si="144"/>
        <v/>
      </c>
      <c r="DX55" s="68" t="str">
        <f t="shared" si="74"/>
        <v/>
      </c>
      <c r="DY55" s="32"/>
      <c r="DZ55" s="120"/>
      <c r="EA55" s="62" t="str">
        <f t="shared" si="23"/>
        <v/>
      </c>
      <c r="EB55" s="62" t="str">
        <f t="shared" si="75"/>
        <v/>
      </c>
      <c r="EC55" s="65" t="str">
        <f t="shared" si="145"/>
        <v/>
      </c>
      <c r="ED55" s="68" t="str">
        <f t="shared" si="76"/>
        <v/>
      </c>
      <c r="EE55" s="32"/>
      <c r="EF55" s="120"/>
      <c r="EG55" s="62" t="str">
        <f t="shared" si="24"/>
        <v/>
      </c>
      <c r="EH55" s="62" t="str">
        <f t="shared" si="77"/>
        <v/>
      </c>
      <c r="EI55" s="65" t="str">
        <f t="shared" si="146"/>
        <v/>
      </c>
      <c r="EJ55" s="68" t="str">
        <f t="shared" si="78"/>
        <v/>
      </c>
      <c r="EK55" s="32"/>
      <c r="EL55" s="120"/>
      <c r="EM55" s="62" t="str">
        <f t="shared" si="25"/>
        <v/>
      </c>
      <c r="EN55" s="62" t="str">
        <f t="shared" si="79"/>
        <v/>
      </c>
      <c r="EO55" s="65" t="str">
        <f t="shared" si="147"/>
        <v/>
      </c>
      <c r="EP55" s="68" t="str">
        <f t="shared" si="80"/>
        <v/>
      </c>
      <c r="EQ55" s="32"/>
      <c r="ER55" s="120"/>
      <c r="ES55" s="62" t="str">
        <f t="shared" si="26"/>
        <v/>
      </c>
      <c r="ET55" s="62" t="str">
        <f t="shared" si="81"/>
        <v/>
      </c>
      <c r="EU55" s="65" t="str">
        <f t="shared" si="148"/>
        <v/>
      </c>
      <c r="EV55" s="68" t="str">
        <f t="shared" si="82"/>
        <v/>
      </c>
      <c r="EW55" s="32"/>
      <c r="EX55" s="120"/>
      <c r="EY55" s="62" t="str">
        <f t="shared" si="27"/>
        <v/>
      </c>
      <c r="EZ55" s="62" t="str">
        <f t="shared" si="83"/>
        <v/>
      </c>
      <c r="FA55" s="65" t="str">
        <f t="shared" si="149"/>
        <v/>
      </c>
      <c r="FB55" s="68" t="str">
        <f t="shared" si="84"/>
        <v/>
      </c>
      <c r="FC55" s="32"/>
      <c r="FD55" s="120"/>
      <c r="FE55" s="62" t="str">
        <f t="shared" si="28"/>
        <v/>
      </c>
      <c r="FF55" s="62" t="str">
        <f t="shared" si="85"/>
        <v/>
      </c>
      <c r="FG55" s="65" t="str">
        <f t="shared" si="150"/>
        <v/>
      </c>
      <c r="FH55" s="68" t="str">
        <f t="shared" si="86"/>
        <v/>
      </c>
      <c r="FI55" s="32"/>
      <c r="FJ55" s="120"/>
      <c r="FK55" s="62" t="str">
        <f t="shared" si="29"/>
        <v/>
      </c>
      <c r="FL55" s="62" t="str">
        <f t="shared" si="87"/>
        <v/>
      </c>
      <c r="FM55" s="65" t="str">
        <f t="shared" si="151"/>
        <v/>
      </c>
      <c r="FN55" s="68" t="str">
        <f t="shared" si="88"/>
        <v/>
      </c>
      <c r="FO55" s="32"/>
      <c r="FP55" s="120"/>
      <c r="FQ55" s="62" t="str">
        <f t="shared" si="30"/>
        <v/>
      </c>
      <c r="FR55" s="62" t="str">
        <f t="shared" si="89"/>
        <v/>
      </c>
      <c r="FS55" s="65" t="str">
        <f t="shared" si="152"/>
        <v/>
      </c>
      <c r="FT55" s="68" t="str">
        <f t="shared" si="90"/>
        <v/>
      </c>
      <c r="FU55" s="32"/>
      <c r="FV55" s="120"/>
      <c r="FW55" s="62" t="str">
        <f t="shared" si="31"/>
        <v/>
      </c>
      <c r="FX55" s="62" t="str">
        <f t="shared" si="91"/>
        <v/>
      </c>
      <c r="FY55" s="65" t="str">
        <f t="shared" si="153"/>
        <v/>
      </c>
      <c r="FZ55" s="68" t="str">
        <f t="shared" si="92"/>
        <v/>
      </c>
      <c r="GA55" s="32"/>
      <c r="GC55" s="7" t="str">
        <f t="shared" si="93"/>
        <v/>
      </c>
      <c r="GD55" s="7" t="str">
        <f t="shared" ca="1" si="32"/>
        <v/>
      </c>
      <c r="GT55" s="71" t="str">
        <f>IF(GT$9="", "", IF(AND(NOT('Personnel Details'!$N$11=""), $B55&gt;='Personnel Details'!$N$11), 'Personnel Details'!$O$11, IF(AND(NOT('Personnel Details'!$I$11=""), $B55&gt;='Personnel Details'!$I$11), 'Personnel Details'!$J$11, 'Personnel Details'!$E$11)))</f>
        <v/>
      </c>
      <c r="GU55" s="59" t="str">
        <f>IF(GT$9="", "", IF(AND(NOT('Personnel Details'!$N$11=""), $B55&gt;='Personnel Details'!$N$11), IF('Personnel Details'!$P$11="","", 'Personnel Details'!$P$11), IF(AND(NOT('Personnel Details'!$I$11=""), $B55&gt;='Personnel Details'!$I$11), IF('Personnel Details'!$K$11="", "", 'Personnel Details'!$K$11), IF('Personnel Details'!$F$11="", "", 'Personnel Details'!$F$11))))</f>
        <v/>
      </c>
      <c r="GV55" s="74" t="str">
        <f>IF(GT$9="", "", IF(AND(NOT('Personnel Details'!$N$11=""), $B55&gt;='Personnel Details'!$N$11), 'Personnel Details'!$Q$11, IF(AND(NOT('Personnel Details'!$I$11=""), $B55&gt;='Personnel Details'!$I$11), 'Personnel Details'!$L$11, 'Personnel Details'!$G$11)))</f>
        <v/>
      </c>
      <c r="GW55" s="59" t="str">
        <f t="shared" si="94"/>
        <v/>
      </c>
      <c r="GX55" s="53"/>
      <c r="GZ55" s="78" t="str">
        <f>IF(GZ$9="", "", IF(AND(NOT('Personnel Details'!$N$12=""), $B55&gt;='Personnel Details'!$N$12), 'Personnel Details'!$O$12, IF(AND(NOT('Personnel Details'!$I$12=""), $B55&gt;='Personnel Details'!$I$12), 'Personnel Details'!$J$12, 'Personnel Details'!$E$12)))</f>
        <v/>
      </c>
      <c r="HA55" s="59" t="str">
        <f>IF(GZ$9="", "", IF(AND(NOT('Personnel Details'!$N$12=""), $B55&gt;='Personnel Details'!$N$12), IF('Personnel Details'!$P$12="","", 'Personnel Details'!$P$12), IF(AND(NOT('Personnel Details'!$I$12=""), $B55&gt;='Personnel Details'!$I$12), IF('Personnel Details'!$K$12="", "", 'Personnel Details'!$K$12), IF('Personnel Details'!$F$12="", "", 'Personnel Details'!$F$12))))</f>
        <v/>
      </c>
      <c r="HB55" s="79" t="str">
        <f>IF(GZ$9="", "", IF(AND(NOT('Personnel Details'!$N$12=""), $B55&gt;='Personnel Details'!$N$12), 'Personnel Details'!$Q$12, IF(AND(NOT('Personnel Details'!$I$12=""), $B55&gt;='Personnel Details'!$I$12), 'Personnel Details'!$L$12, 'Personnel Details'!$G$12)))</f>
        <v/>
      </c>
      <c r="HC55" s="59" t="str">
        <f t="shared" si="95"/>
        <v/>
      </c>
      <c r="HD55" s="53"/>
      <c r="HF55" s="78" t="str">
        <f>IF(HF$9="", "", IF(AND(NOT('Personnel Details'!$N$13=""), $B55&gt;='Personnel Details'!$N$13), 'Personnel Details'!$O$13, IF(AND(NOT('Personnel Details'!$I$13=""), $B55&gt;='Personnel Details'!$I$13), 'Personnel Details'!$J$13, 'Personnel Details'!$E$13)))</f>
        <v/>
      </c>
      <c r="HG55" s="59" t="str">
        <f>IF(HF$9="", "", IF(AND(NOT('Personnel Details'!$N$13=""), $B55&gt;='Personnel Details'!$N$13), IF('Personnel Details'!$P$13="","", 'Personnel Details'!$P$13), IF(AND(NOT('Personnel Details'!$I$13=""), $B55&gt;='Personnel Details'!$I$13), IF('Personnel Details'!$K$13="", "", 'Personnel Details'!$K$13), IF('Personnel Details'!$F$13="", "", 'Personnel Details'!$F$13))))</f>
        <v/>
      </c>
      <c r="HH55" s="79" t="str">
        <f>IF(HF$9="", "", IF(AND(NOT('Personnel Details'!$N$13=""), $B55&gt;='Personnel Details'!$N$13), 'Personnel Details'!$Q$13, IF(AND(NOT('Personnel Details'!$I$13=""), $B55&gt;='Personnel Details'!$I$13), 'Personnel Details'!$L$13, 'Personnel Details'!$G$13)))</f>
        <v/>
      </c>
      <c r="HI55" s="59" t="str">
        <f t="shared" si="96"/>
        <v/>
      </c>
      <c r="HJ55" s="53"/>
      <c r="HL55" s="78" t="str">
        <f>IF(HL$9="", "", IF(AND(NOT('Personnel Details'!$N$14=""), $B55&gt;='Personnel Details'!$N$14), 'Personnel Details'!$O$14, IF(AND(NOT('Personnel Details'!$I$14=""), $B55&gt;='Personnel Details'!$I$14), 'Personnel Details'!$J$14, 'Personnel Details'!$E$14)))</f>
        <v/>
      </c>
      <c r="HM55" s="59" t="str">
        <f>IF(HL$9="", "", IF(AND(NOT('Personnel Details'!$N$14=""), $B55&gt;='Personnel Details'!$N$14), IF('Personnel Details'!$P$14="","", 'Personnel Details'!$P$14), IF(AND(NOT('Personnel Details'!$I$14=""), $B55&gt;='Personnel Details'!$I$14), IF('Personnel Details'!$K$14="", "", 'Personnel Details'!$K$14), IF('Personnel Details'!$F$14="", "", 'Personnel Details'!$F$14))))</f>
        <v/>
      </c>
      <c r="HN55" s="79" t="str">
        <f>IF(HL$9="", "", IF(AND(NOT('Personnel Details'!$N$14=""), $B55&gt;='Personnel Details'!$N$14), 'Personnel Details'!$Q$14, IF(AND(NOT('Personnel Details'!$I$14=""), $B55&gt;='Personnel Details'!$I$14), 'Personnel Details'!$L$14, 'Personnel Details'!$G$14)))</f>
        <v/>
      </c>
      <c r="HO55" s="59" t="str">
        <f t="shared" si="97"/>
        <v/>
      </c>
      <c r="HP55" s="53"/>
      <c r="HR55" s="78" t="str">
        <f>IF(HR$9="", "", IF(AND(NOT('Personnel Details'!$N$15=""), $B55&gt;='Personnel Details'!$N$15), 'Personnel Details'!$O$15, IF(AND(NOT('Personnel Details'!$I$15=""), $B55&gt;='Personnel Details'!$I$15), 'Personnel Details'!$J$15, 'Personnel Details'!$E$15)))</f>
        <v/>
      </c>
      <c r="HS55" s="59" t="str">
        <f>IF(HR$9="", "", IF(AND(NOT('Personnel Details'!$N$15=""), $B55&gt;='Personnel Details'!$N$15), IF('Personnel Details'!$P$15="","", 'Personnel Details'!$P$15), IF(AND(NOT('Personnel Details'!$I$15=""), $B55&gt;='Personnel Details'!$I$15), IF('Personnel Details'!$K$15="", "", 'Personnel Details'!$K$15), IF('Personnel Details'!$F$15="", "", 'Personnel Details'!$F$15))))</f>
        <v/>
      </c>
      <c r="HT55" s="79" t="str">
        <f>IF(HR$9="", "", IF(AND(NOT('Personnel Details'!$N$15=""), $B55&gt;='Personnel Details'!$N$15), 'Personnel Details'!$Q$15, IF(AND(NOT('Personnel Details'!$I$15=""), $B55&gt;='Personnel Details'!$I$15), 'Personnel Details'!$L$15, 'Personnel Details'!$G$15)))</f>
        <v/>
      </c>
      <c r="HU55" s="59" t="str">
        <f t="shared" si="98"/>
        <v/>
      </c>
      <c r="HV55" s="53"/>
      <c r="HX55" s="78" t="str">
        <f>IF(HX$9="", "", IF(AND(NOT('Personnel Details'!$N$16=""), $B55&gt;='Personnel Details'!$N$16), 'Personnel Details'!$O$16, IF(AND(NOT('Personnel Details'!$I$16=""), $B55&gt;='Personnel Details'!$I$16), 'Personnel Details'!$J$16, 'Personnel Details'!$E$16)))</f>
        <v/>
      </c>
      <c r="HY55" s="59" t="str">
        <f>IF(HX$9="", "", IF(AND(NOT('Personnel Details'!$N$16=""), $B55&gt;='Personnel Details'!$N$16), IF('Personnel Details'!$P$16="","", 'Personnel Details'!$P$16), IF(AND(NOT('Personnel Details'!$I$16=""), $B55&gt;='Personnel Details'!$I$16), IF('Personnel Details'!$K$16="", "", 'Personnel Details'!$K$16), IF('Personnel Details'!$F$16="", "", 'Personnel Details'!$F$16))))</f>
        <v/>
      </c>
      <c r="HZ55" s="79" t="str">
        <f>IF(HX$9="", "", IF(AND(NOT('Personnel Details'!$N$16=""), $B55&gt;='Personnel Details'!$N$16), 'Personnel Details'!$Q$16, IF(AND(NOT('Personnel Details'!$I$16=""), $B55&gt;='Personnel Details'!$I$16), 'Personnel Details'!$L$16, 'Personnel Details'!$G$16)))</f>
        <v/>
      </c>
      <c r="IA55" s="59" t="str">
        <f t="shared" si="99"/>
        <v/>
      </c>
      <c r="IB55" s="53"/>
      <c r="ID55" s="78" t="str">
        <f>IF(ID$9="", "", IF(AND(NOT('Personnel Details'!$N$17=""), $B55&gt;='Personnel Details'!$N$17), 'Personnel Details'!$O$17, IF(AND(NOT('Personnel Details'!$I$17=""), $B55&gt;='Personnel Details'!$I$17), 'Personnel Details'!$J$17, 'Personnel Details'!$E$17)))</f>
        <v/>
      </c>
      <c r="IE55" s="59" t="str">
        <f>IF(ID$9="", "", IF(AND(NOT('Personnel Details'!$N$17=""), $B55&gt;='Personnel Details'!$N$17), IF('Personnel Details'!$P$17="","", 'Personnel Details'!$P$17), IF(AND(NOT('Personnel Details'!$I$17=""), $B55&gt;='Personnel Details'!$I$17), IF('Personnel Details'!$K$17="", "", 'Personnel Details'!$K$17), IF('Personnel Details'!$F$17="", "", 'Personnel Details'!$F$17))))</f>
        <v/>
      </c>
      <c r="IF55" s="79" t="str">
        <f>IF(ID$9="", "", IF(AND(NOT('Personnel Details'!$N$17=""), $B55&gt;='Personnel Details'!$N$17), 'Personnel Details'!$Q$17, IF(AND(NOT('Personnel Details'!$I$17=""), $B55&gt;='Personnel Details'!$I$17), 'Personnel Details'!$L$17, 'Personnel Details'!$G$17)))</f>
        <v/>
      </c>
      <c r="IG55" s="59" t="str">
        <f t="shared" si="100"/>
        <v/>
      </c>
      <c r="IH55" s="53"/>
      <c r="IJ55" s="78" t="str">
        <f>IF(IJ$9="", "", IF(AND(NOT('Personnel Details'!$N$18=""), $B55&gt;='Personnel Details'!$N$18), 'Personnel Details'!$O$18, IF(AND(NOT('Personnel Details'!$I$18=""), $B55&gt;='Personnel Details'!$I$18), 'Personnel Details'!$J$18, 'Personnel Details'!$E$18)))</f>
        <v/>
      </c>
      <c r="IK55" s="59" t="str">
        <f>IF(IJ$9="", "", IF(AND(NOT('Personnel Details'!$N$18=""), $B55&gt;='Personnel Details'!$N$18), IF('Personnel Details'!$P$18="","", 'Personnel Details'!$P$18), IF(AND(NOT('Personnel Details'!$I$18=""), $B55&gt;='Personnel Details'!$I$18), IF('Personnel Details'!$K$18="", "", 'Personnel Details'!$K$18), IF('Personnel Details'!$F$18="", "", 'Personnel Details'!$F$18))))</f>
        <v/>
      </c>
      <c r="IL55" s="79" t="str">
        <f>IF(IJ$9="", "", IF(AND(NOT('Personnel Details'!$N$18=""), $B55&gt;='Personnel Details'!$N$18), 'Personnel Details'!$Q$18, IF(AND(NOT('Personnel Details'!$I$18=""), $B55&gt;='Personnel Details'!$I$18), 'Personnel Details'!$L$18, 'Personnel Details'!$G$18)))</f>
        <v/>
      </c>
      <c r="IM55" s="59" t="str">
        <f t="shared" si="101"/>
        <v/>
      </c>
      <c r="IN55" s="53"/>
      <c r="IP55" s="78" t="str">
        <f>IF(IP$9="", "", IF(AND(NOT('Personnel Details'!$N$19=""), $B55&gt;='Personnel Details'!$N$19), 'Personnel Details'!$O$19, IF(AND(NOT('Personnel Details'!$I$19=""), $B55&gt;='Personnel Details'!$I$19), 'Personnel Details'!$J$19, 'Personnel Details'!$E$19)))</f>
        <v/>
      </c>
      <c r="IQ55" s="59" t="str">
        <f>IF(IP$9="", "", IF(AND(NOT('Personnel Details'!$N$19=""), $B55&gt;='Personnel Details'!$N$19), IF('Personnel Details'!$P$19="","", 'Personnel Details'!$P$19), IF(AND(NOT('Personnel Details'!$I$19=""), $B55&gt;='Personnel Details'!$I$19), IF('Personnel Details'!$K$19="", "", 'Personnel Details'!$K$19), IF('Personnel Details'!$F$19="", "", 'Personnel Details'!$F$19))))</f>
        <v/>
      </c>
      <c r="IR55" s="79" t="str">
        <f>IF(IP$9="", "", IF(AND(NOT('Personnel Details'!$N$19=""), $B55&gt;='Personnel Details'!$N$19), 'Personnel Details'!$Q$19, IF(AND(NOT('Personnel Details'!$I$19=""), $B55&gt;='Personnel Details'!$I$19), 'Personnel Details'!$L$19, 'Personnel Details'!$G$19)))</f>
        <v/>
      </c>
      <c r="IS55" s="59" t="str">
        <f t="shared" si="102"/>
        <v/>
      </c>
      <c r="IT55" s="53"/>
      <c r="IV55" s="78" t="str">
        <f>IF(IV$9="", "", IF(AND(NOT('Personnel Details'!$N$20=""), $B55&gt;='Personnel Details'!$N$20), 'Personnel Details'!$O$20, IF(AND(NOT('Personnel Details'!$I$20=""), $B55&gt;='Personnel Details'!$I$20), 'Personnel Details'!$J$20, 'Personnel Details'!$E$20)))</f>
        <v/>
      </c>
      <c r="IW55" s="59" t="str">
        <f>IF(IV$9="", "", IF(AND(NOT('Personnel Details'!$N$20=""), $B55&gt;='Personnel Details'!$N$20), IF('Personnel Details'!$P$20="","", 'Personnel Details'!$P$20), IF(AND(NOT('Personnel Details'!$I$20=""), $B55&gt;='Personnel Details'!$I$20), IF('Personnel Details'!$K$20="", "", 'Personnel Details'!$K$20), IF('Personnel Details'!$F$20="", "", 'Personnel Details'!$F$20))))</f>
        <v/>
      </c>
      <c r="IX55" s="79" t="str">
        <f>IF(IV$9="", "", IF(AND(NOT('Personnel Details'!$N$20=""), $B55&gt;='Personnel Details'!$N$20), 'Personnel Details'!$Q$20, IF(AND(NOT('Personnel Details'!$I$20=""), $B55&gt;='Personnel Details'!$I$20), 'Personnel Details'!$L$20, 'Personnel Details'!$G$20)))</f>
        <v/>
      </c>
      <c r="IY55" s="59" t="str">
        <f t="shared" si="103"/>
        <v/>
      </c>
      <c r="IZ55" s="53"/>
      <c r="JB55" s="78" t="str">
        <f>IF(JB$9="", "", IF(AND(NOT('Personnel Details'!$N$21=""), $B55&gt;='Personnel Details'!$N$21), 'Personnel Details'!$O$21, IF(AND(NOT('Personnel Details'!$I$21=""), $B55&gt;='Personnel Details'!$I$21), 'Personnel Details'!$J$21, 'Personnel Details'!$E$21)))</f>
        <v/>
      </c>
      <c r="JC55" s="59" t="str">
        <f>IF(JB$9="", "", IF(AND(NOT('Personnel Details'!$N$21=""), $B55&gt;='Personnel Details'!$N$21), IF('Personnel Details'!$P$21="","", 'Personnel Details'!$P$21), IF(AND(NOT('Personnel Details'!$I$21=""), $B55&gt;='Personnel Details'!$I$21), IF('Personnel Details'!$K$21="", "", 'Personnel Details'!$K$21), IF('Personnel Details'!$F$21="", "", 'Personnel Details'!$F$21))))</f>
        <v/>
      </c>
      <c r="JD55" s="79" t="str">
        <f>IF(JB$9="", "", IF(AND(NOT('Personnel Details'!$N$21=""), $B55&gt;='Personnel Details'!$N$21), 'Personnel Details'!$Q$21, IF(AND(NOT('Personnel Details'!$I$21=""), $B55&gt;='Personnel Details'!$I$21), 'Personnel Details'!$L$21, 'Personnel Details'!$G$21)))</f>
        <v/>
      </c>
      <c r="JE55" s="59" t="str">
        <f t="shared" si="104"/>
        <v/>
      </c>
      <c r="JF55" s="53"/>
      <c r="JH55" s="78" t="str">
        <f>IF(JH$9="", "", IF(AND(NOT('Personnel Details'!$N$22=""), $B55&gt;='Personnel Details'!$N$22), 'Personnel Details'!$O$22, IF(AND(NOT('Personnel Details'!$I$22=""), $B55&gt;='Personnel Details'!$I$22), 'Personnel Details'!$J$22, 'Personnel Details'!$E$22)))</f>
        <v/>
      </c>
      <c r="JI55" s="59" t="str">
        <f>IF(JH$9="", "", IF(AND(NOT('Personnel Details'!$N$22=""), $B55&gt;='Personnel Details'!$N$22), IF('Personnel Details'!$P$22="","", 'Personnel Details'!$P$22), IF(AND(NOT('Personnel Details'!$I$22=""), $B55&gt;='Personnel Details'!$I$22), IF('Personnel Details'!$K$22="", "", 'Personnel Details'!$K$22), IF('Personnel Details'!$F$22="", "", 'Personnel Details'!$F$22))))</f>
        <v/>
      </c>
      <c r="JJ55" s="79" t="str">
        <f>IF(JH$9="", "", IF(AND(NOT('Personnel Details'!$N$22=""), $B55&gt;='Personnel Details'!$N$22), 'Personnel Details'!$Q$22, IF(AND(NOT('Personnel Details'!$I$22=""), $B55&gt;='Personnel Details'!$I$22), 'Personnel Details'!$L$22, 'Personnel Details'!$G$22)))</f>
        <v/>
      </c>
      <c r="JK55" s="59" t="str">
        <f t="shared" si="105"/>
        <v/>
      </c>
      <c r="JL55" s="53"/>
      <c r="JN55" s="78" t="str">
        <f>IF(JN$9="", "", IF(AND(NOT('Personnel Details'!$N$23=""), $B55&gt;='Personnel Details'!$N$23), 'Personnel Details'!$O$23, IF(AND(NOT('Personnel Details'!$I$23=""), $B55&gt;='Personnel Details'!$I$23), 'Personnel Details'!$J$23, 'Personnel Details'!$E$23)))</f>
        <v/>
      </c>
      <c r="JO55" s="59" t="str">
        <f>IF(JN$9="", "", IF(AND(NOT('Personnel Details'!$N$23=""), $B55&gt;='Personnel Details'!$N$23), IF('Personnel Details'!$P$23="","", 'Personnel Details'!$P$23), IF(AND(NOT('Personnel Details'!$I$23=""), $B55&gt;='Personnel Details'!$I$23), IF('Personnel Details'!$K$23="", "", 'Personnel Details'!$K$23), IF('Personnel Details'!$F$23="", "", 'Personnel Details'!$F$23))))</f>
        <v/>
      </c>
      <c r="JP55" s="79" t="str">
        <f>IF(JN$9="", "", IF(AND(NOT('Personnel Details'!$N$23=""), $B55&gt;='Personnel Details'!$N$23), 'Personnel Details'!$Q$23, IF(AND(NOT('Personnel Details'!$I$23=""), $B55&gt;='Personnel Details'!$I$23), 'Personnel Details'!$L$23, 'Personnel Details'!$G$23)))</f>
        <v/>
      </c>
      <c r="JQ55" s="59" t="str">
        <f t="shared" si="106"/>
        <v/>
      </c>
      <c r="JR55" s="53"/>
      <c r="JT55" s="78" t="str">
        <f>IF(JT$9="", "", IF(AND(NOT('Personnel Details'!$N$24=""), $B55&gt;='Personnel Details'!$N$24), 'Personnel Details'!$O$24, IF(AND(NOT('Personnel Details'!$I$24=""), $B55&gt;='Personnel Details'!$I$24), 'Personnel Details'!$J$24, 'Personnel Details'!$E$24)))</f>
        <v/>
      </c>
      <c r="JU55" s="59" t="str">
        <f>IF(JT$9="", "", IF(AND(NOT('Personnel Details'!$N$24=""), $B55&gt;='Personnel Details'!$N$24), IF('Personnel Details'!$P$24="","", 'Personnel Details'!$P$24), IF(AND(NOT('Personnel Details'!$I$24=""), $B55&gt;='Personnel Details'!$I$24), IF('Personnel Details'!$K$24="", "", 'Personnel Details'!$K$24), IF('Personnel Details'!$F$24="", "", 'Personnel Details'!$F$24))))</f>
        <v/>
      </c>
      <c r="JV55" s="79" t="str">
        <f>IF(JT$9="", "", IF(AND(NOT('Personnel Details'!$N$24=""), $B55&gt;='Personnel Details'!$N$24), 'Personnel Details'!$Q$24, IF(AND(NOT('Personnel Details'!$I$24=""), $B55&gt;='Personnel Details'!$I$24), 'Personnel Details'!$L$24, 'Personnel Details'!$G$24)))</f>
        <v/>
      </c>
      <c r="JW55" s="59" t="str">
        <f t="shared" si="107"/>
        <v/>
      </c>
      <c r="JX55" s="53"/>
      <c r="JZ55" s="78" t="str">
        <f>IF(JZ$9="", "", IF(AND(NOT('Personnel Details'!$N$25=""), $B55&gt;='Personnel Details'!$N$25), 'Personnel Details'!$O$25, IF(AND(NOT('Personnel Details'!$I$25=""), $B55&gt;='Personnel Details'!$I$25), 'Personnel Details'!$J$25, 'Personnel Details'!$E$25)))</f>
        <v/>
      </c>
      <c r="KA55" s="59" t="str">
        <f>IF(JZ$9="", "", IF(AND(NOT('Personnel Details'!$N$25=""), $B55&gt;='Personnel Details'!$N$25), IF('Personnel Details'!$P$25="","", 'Personnel Details'!$P$25), IF(AND(NOT('Personnel Details'!$I$25=""), $B55&gt;='Personnel Details'!$I$25), IF('Personnel Details'!$K$25="", "", 'Personnel Details'!$K$25), IF('Personnel Details'!$F$25="", "", 'Personnel Details'!$F$25))))</f>
        <v/>
      </c>
      <c r="KB55" s="79" t="str">
        <f>IF(JZ$9="", "", IF(AND(NOT('Personnel Details'!$N$25=""), $B55&gt;='Personnel Details'!$N$25), 'Personnel Details'!$Q$25, IF(AND(NOT('Personnel Details'!$I$25=""), $B55&gt;='Personnel Details'!$I$25), 'Personnel Details'!$L$25, 'Personnel Details'!$G$25)))</f>
        <v/>
      </c>
      <c r="KC55" s="59" t="str">
        <f t="shared" si="108"/>
        <v/>
      </c>
      <c r="KD55" s="53"/>
      <c r="KF55" s="78" t="str">
        <f>IF(KF$9="", "", IF(AND(NOT('Personnel Details'!$N$26=""), $B55&gt;='Personnel Details'!$N$26), 'Personnel Details'!$O$26, IF(AND(NOT('Personnel Details'!$I$26=""), $B55&gt;='Personnel Details'!$I$26), 'Personnel Details'!$J$26, 'Personnel Details'!$E$26)))</f>
        <v/>
      </c>
      <c r="KG55" s="59" t="str">
        <f>IF(KF$9="", "", IF(AND(NOT('Personnel Details'!$N$26=""), $B55&gt;='Personnel Details'!$N$26), IF('Personnel Details'!$P$26="","", 'Personnel Details'!$P$26), IF(AND(NOT('Personnel Details'!$I$26=""), $B55&gt;='Personnel Details'!$I$26), IF('Personnel Details'!$K$26="", "", 'Personnel Details'!$K$26), IF('Personnel Details'!$F$26="", "", 'Personnel Details'!$F$26))))</f>
        <v/>
      </c>
      <c r="KH55" s="79" t="str">
        <f>IF(KF$9="", "", IF(AND(NOT('Personnel Details'!$N$26=""), $B55&gt;='Personnel Details'!$N$26), 'Personnel Details'!$Q$26, IF(AND(NOT('Personnel Details'!$I$26=""), $B55&gt;='Personnel Details'!$I$26), 'Personnel Details'!$L$26, 'Personnel Details'!$G$26)))</f>
        <v/>
      </c>
      <c r="KI55" s="59" t="str">
        <f t="shared" si="109"/>
        <v/>
      </c>
      <c r="KJ55" s="53"/>
      <c r="KL55" s="78" t="str">
        <f>IF(KL$9="", "", IF(AND(NOT('Personnel Details'!$N$27=""), $B55&gt;='Personnel Details'!$N$27), 'Personnel Details'!$O$27, IF(AND(NOT('Personnel Details'!$I$27=""), $B55&gt;='Personnel Details'!$I$27), 'Personnel Details'!$J$27, 'Personnel Details'!$E$27)))</f>
        <v/>
      </c>
      <c r="KM55" s="59" t="str">
        <f>IF(KL$9="", "", IF(AND(NOT('Personnel Details'!$N$27=""), $B55&gt;='Personnel Details'!$N$27), IF('Personnel Details'!$P$27="","", 'Personnel Details'!$P$27), IF(AND(NOT('Personnel Details'!$I$27=""), $B55&gt;='Personnel Details'!$I$27), IF('Personnel Details'!$K$27="", "", 'Personnel Details'!$K$27), IF('Personnel Details'!$F$27="", "", 'Personnel Details'!$F$27))))</f>
        <v/>
      </c>
      <c r="KN55" s="79" t="str">
        <f>IF(KL$9="", "", IF(AND(NOT('Personnel Details'!$N$27=""), $B55&gt;='Personnel Details'!$N$27), 'Personnel Details'!$Q$27, IF(AND(NOT('Personnel Details'!$I$27=""), $B55&gt;='Personnel Details'!$I$27), 'Personnel Details'!$L$27, 'Personnel Details'!$G$27)))</f>
        <v/>
      </c>
      <c r="KO55" s="59" t="str">
        <f t="shared" si="110"/>
        <v/>
      </c>
      <c r="KP55" s="53"/>
      <c r="KR55" s="78" t="str">
        <f>IF(KR$9="", "", IF(AND(NOT('Personnel Details'!$N$28=""), $B55&gt;='Personnel Details'!$N$28), 'Personnel Details'!$O$28, IF(AND(NOT('Personnel Details'!$I$28=""), $B55&gt;='Personnel Details'!$I$28), 'Personnel Details'!$J$28, 'Personnel Details'!$E$28)))</f>
        <v/>
      </c>
      <c r="KS55" s="59" t="str">
        <f>IF(KR$9="", "", IF(AND(NOT('Personnel Details'!$N$28=""), $B55&gt;='Personnel Details'!$N$28), IF('Personnel Details'!$P$28="","", 'Personnel Details'!$P$28), IF(AND(NOT('Personnel Details'!$I$28=""), $B55&gt;='Personnel Details'!$I$28), IF('Personnel Details'!$K$28="", "", 'Personnel Details'!$K$28), IF('Personnel Details'!$F$28="", "", 'Personnel Details'!$F$28))))</f>
        <v/>
      </c>
      <c r="KT55" s="79" t="str">
        <f>IF(KR$9="", "", IF(AND(NOT('Personnel Details'!$N$28=""), $B55&gt;='Personnel Details'!$N$28), 'Personnel Details'!$Q$28, IF(AND(NOT('Personnel Details'!$I$28=""), $B55&gt;='Personnel Details'!$I$28), 'Personnel Details'!$L$28, 'Personnel Details'!$G$28)))</f>
        <v/>
      </c>
      <c r="KU55" s="59" t="str">
        <f t="shared" si="111"/>
        <v/>
      </c>
      <c r="KV55" s="53"/>
      <c r="KX55" s="78" t="str">
        <f>IF(KX$9="", "", IF(AND(NOT('Personnel Details'!$N$29=""), $B55&gt;='Personnel Details'!$N$29), 'Personnel Details'!$O$29, IF(AND(NOT('Personnel Details'!$I$29=""), $B55&gt;='Personnel Details'!$I$29), 'Personnel Details'!$J$29, 'Personnel Details'!$E$29)))</f>
        <v/>
      </c>
      <c r="KY55" s="59" t="str">
        <f>IF(KX$9="", "", IF(AND(NOT('Personnel Details'!$N$29=""), $B55&gt;='Personnel Details'!$N$29), IF('Personnel Details'!$P$29="","", 'Personnel Details'!$P$29), IF(AND(NOT('Personnel Details'!$I$29=""), $B55&gt;='Personnel Details'!$I$29), IF('Personnel Details'!$K$29="", "", 'Personnel Details'!$K$29), IF('Personnel Details'!$F$29="", "", 'Personnel Details'!$F$29))))</f>
        <v/>
      </c>
      <c r="KZ55" s="79" t="str">
        <f>IF(KX$9="", "", IF(AND(NOT('Personnel Details'!$N$29=""), $B55&gt;='Personnel Details'!$N$29), 'Personnel Details'!$Q$29, IF(AND(NOT('Personnel Details'!$I$29=""), $B55&gt;='Personnel Details'!$I$29), 'Personnel Details'!$L$29, 'Personnel Details'!$G$29)))</f>
        <v/>
      </c>
      <c r="LA55" s="59" t="str">
        <f t="shared" si="112"/>
        <v/>
      </c>
      <c r="LB55" s="53"/>
      <c r="LD55" s="78" t="str">
        <f>IF(LD$9="", "", IF(AND(NOT('Personnel Details'!$N$30=""), $B55&gt;='Personnel Details'!$N$30), 'Personnel Details'!$O$30, IF(AND(NOT('Personnel Details'!$I$30=""), $B55&gt;='Personnel Details'!$I$30), 'Personnel Details'!$J$30, 'Personnel Details'!$E$30)))</f>
        <v/>
      </c>
      <c r="LE55" s="59" t="str">
        <f>IF(LD$9="", "", IF(AND(NOT('Personnel Details'!$N$30=""), $B55&gt;='Personnel Details'!$N$30), IF('Personnel Details'!$P$30="","", 'Personnel Details'!$P$30), IF(AND(NOT('Personnel Details'!$I$30=""), $B55&gt;='Personnel Details'!$I$30), IF('Personnel Details'!$K$30="", "", 'Personnel Details'!$K$30), IF('Personnel Details'!$F$30="", "", 'Personnel Details'!$F$30))))</f>
        <v/>
      </c>
      <c r="LF55" s="79" t="str">
        <f>IF(LD$9="", "", IF(AND(NOT('Personnel Details'!$N$30=""), $B55&gt;='Personnel Details'!$N$30), 'Personnel Details'!$Q$30, IF(AND(NOT('Personnel Details'!$I$30=""), $B55&gt;='Personnel Details'!$I$30), 'Personnel Details'!$L$30, 'Personnel Details'!$G$30)))</f>
        <v/>
      </c>
      <c r="LG55" s="59" t="str">
        <f t="shared" si="113"/>
        <v/>
      </c>
      <c r="LH55" s="53"/>
      <c r="LJ55" s="78" t="str">
        <f>IF(LJ$9="", "", IF(AND(NOT('Personnel Details'!$N$31=""), $B55&gt;='Personnel Details'!$N$31), 'Personnel Details'!$O$31, IF(AND(NOT('Personnel Details'!$I$31=""), $B55&gt;='Personnel Details'!$I$31), 'Personnel Details'!$J$31, 'Personnel Details'!$E$31)))</f>
        <v/>
      </c>
      <c r="LK55" s="59" t="str">
        <f>IF(LJ$9="", "", IF(AND(NOT('Personnel Details'!$N$31=""), $B55&gt;='Personnel Details'!$N$31), IF('Personnel Details'!$P$31="","", 'Personnel Details'!$P$31), IF(AND(NOT('Personnel Details'!$I$31=""), $B55&gt;='Personnel Details'!$I$31), IF('Personnel Details'!$K$31="", "", 'Personnel Details'!$K$31), IF('Personnel Details'!$F$31="", "", 'Personnel Details'!$F$31))))</f>
        <v/>
      </c>
      <c r="LL55" s="79" t="str">
        <f>IF(LJ$9="", "", IF(AND(NOT('Personnel Details'!$N$31=""), $B55&gt;='Personnel Details'!$N$31), 'Personnel Details'!$Q$31, IF(AND(NOT('Personnel Details'!$I$31=""), $B55&gt;='Personnel Details'!$I$31), 'Personnel Details'!$L$31, 'Personnel Details'!$G$31)))</f>
        <v/>
      </c>
      <c r="LM55" s="59" t="str">
        <f t="shared" si="114"/>
        <v/>
      </c>
      <c r="LN55" s="53"/>
      <c r="LP55" s="78" t="str">
        <f>IF(LP$9="", "", IF(AND(NOT('Personnel Details'!$N$32=""), $B55&gt;='Personnel Details'!$N$32), 'Personnel Details'!$O$32, IF(AND(NOT('Personnel Details'!$I$32=""), $B55&gt;='Personnel Details'!$I$32), 'Personnel Details'!$J$32, 'Personnel Details'!$E$32)))</f>
        <v/>
      </c>
      <c r="LQ55" s="59" t="str">
        <f>IF(LP$9="", "", IF(AND(NOT('Personnel Details'!$N$32=""), $B55&gt;='Personnel Details'!$N$32), IF('Personnel Details'!$P$32="","", 'Personnel Details'!$P$32), IF(AND(NOT('Personnel Details'!$I$32=""), $B55&gt;='Personnel Details'!$I$32), IF('Personnel Details'!$K$32="", "", 'Personnel Details'!$K$32), IF('Personnel Details'!$F$32="", "", 'Personnel Details'!$F$32))))</f>
        <v/>
      </c>
      <c r="LR55" s="79" t="str">
        <f>IF(LP$9="", "", IF(AND(NOT('Personnel Details'!$N$32=""), $B55&gt;='Personnel Details'!$N$32), 'Personnel Details'!$Q$32, IF(AND(NOT('Personnel Details'!$I$32=""), $B55&gt;='Personnel Details'!$I$32), 'Personnel Details'!$L$32, 'Personnel Details'!$G$32)))</f>
        <v/>
      </c>
      <c r="LS55" s="59" t="str">
        <f t="shared" si="115"/>
        <v/>
      </c>
      <c r="LT55" s="53"/>
      <c r="LV55" s="78" t="str">
        <f>IF(LV$9="", "", IF(AND(NOT('Personnel Details'!$N$33=""), $B55&gt;='Personnel Details'!$N$33), 'Personnel Details'!$O$33, IF(AND(NOT('Personnel Details'!$I$33=""), $B55&gt;='Personnel Details'!$I$33), 'Personnel Details'!$J$33, 'Personnel Details'!$E$33)))</f>
        <v/>
      </c>
      <c r="LW55" s="59" t="str">
        <f>IF(LV$9="", "", IF(AND(NOT('Personnel Details'!$N$33=""), $B55&gt;='Personnel Details'!$N$33), IF('Personnel Details'!$P$33="","", 'Personnel Details'!$P$33), IF(AND(NOT('Personnel Details'!$I$33=""), $B55&gt;='Personnel Details'!$I$33), IF('Personnel Details'!$K$33="", "", 'Personnel Details'!$K$33), IF('Personnel Details'!$F$33="", "", 'Personnel Details'!$F$33))))</f>
        <v/>
      </c>
      <c r="LX55" s="79" t="str">
        <f>IF(LV$9="", "", IF(AND(NOT('Personnel Details'!$N$33=""), $B55&gt;='Personnel Details'!$N$33), 'Personnel Details'!$Q$33, IF(AND(NOT('Personnel Details'!$I$33=""), $B55&gt;='Personnel Details'!$I$33), 'Personnel Details'!$L$33, 'Personnel Details'!$G$33)))</f>
        <v/>
      </c>
      <c r="LY55" s="59" t="str">
        <f t="shared" si="116"/>
        <v/>
      </c>
      <c r="LZ55" s="53"/>
      <c r="MB55" s="78" t="str">
        <f>IF(MB$9="", "", IF(AND(NOT('Personnel Details'!$N$34=""), $B55&gt;='Personnel Details'!$N$34), 'Personnel Details'!$O$34, IF(AND(NOT('Personnel Details'!$I$34=""), $B55&gt;='Personnel Details'!$I$34), 'Personnel Details'!$J$34, 'Personnel Details'!$E$34)))</f>
        <v/>
      </c>
      <c r="MC55" s="59" t="str">
        <f>IF(MB$9="", "", IF(AND(NOT('Personnel Details'!$N$34=""), $B55&gt;='Personnel Details'!$N$34), IF('Personnel Details'!$P$34="","", 'Personnel Details'!$P$34), IF(AND(NOT('Personnel Details'!$I$34=""), $B55&gt;='Personnel Details'!$I$34), IF('Personnel Details'!$K$34="", "", 'Personnel Details'!$K$34), IF('Personnel Details'!$F$34="", "", 'Personnel Details'!$F$34))))</f>
        <v/>
      </c>
      <c r="MD55" s="79" t="str">
        <f>IF(MB$9="", "", IF(AND(NOT('Personnel Details'!$N$34=""), $B55&gt;='Personnel Details'!$N$34), 'Personnel Details'!$Q$34, IF(AND(NOT('Personnel Details'!$I$34=""), $B55&gt;='Personnel Details'!$I$34), 'Personnel Details'!$L$34, 'Personnel Details'!$G$34)))</f>
        <v/>
      </c>
      <c r="ME55" s="59" t="str">
        <f t="shared" si="117"/>
        <v/>
      </c>
      <c r="MF55" s="53"/>
      <c r="MH55" s="78" t="str">
        <f>IF(MH$9="", "", IF(AND(NOT('Personnel Details'!$N$35=""), $B55&gt;='Personnel Details'!$N$35), 'Personnel Details'!$O$35, IF(AND(NOT('Personnel Details'!$I$35=""), $B55&gt;='Personnel Details'!$I$35), 'Personnel Details'!$J$35, 'Personnel Details'!$E$35)))</f>
        <v/>
      </c>
      <c r="MI55" s="59" t="str">
        <f>IF(MH$9="", "", IF(AND(NOT('Personnel Details'!$N$35=""), $B55&gt;='Personnel Details'!$N$35), IF('Personnel Details'!$P$35="","", 'Personnel Details'!$P$35), IF(AND(NOT('Personnel Details'!$I$35=""), $B55&gt;='Personnel Details'!$I$35), IF('Personnel Details'!$K$35="", "", 'Personnel Details'!$K$35), IF('Personnel Details'!$F$35="", "", 'Personnel Details'!$F$35))))</f>
        <v/>
      </c>
      <c r="MJ55" s="79" t="str">
        <f>IF(MH$9="", "", IF(AND(NOT('Personnel Details'!$N$35=""), $B55&gt;='Personnel Details'!$N$35), 'Personnel Details'!$Q$35, IF(AND(NOT('Personnel Details'!$I$35=""), $B55&gt;='Personnel Details'!$I$35), 'Personnel Details'!$L$35, 'Personnel Details'!$G$35)))</f>
        <v/>
      </c>
      <c r="MK55" s="59" t="str">
        <f t="shared" si="118"/>
        <v/>
      </c>
      <c r="ML55" s="53"/>
      <c r="MN55" s="78" t="str">
        <f>IF(MN$9="", "", IF(AND(NOT('Personnel Details'!$N$36=""), $B55&gt;='Personnel Details'!$N$36), 'Personnel Details'!$O$36, IF(AND(NOT('Personnel Details'!$I$36=""), $B55&gt;='Personnel Details'!$I$36), 'Personnel Details'!$J$36, 'Personnel Details'!$E$36)))</f>
        <v/>
      </c>
      <c r="MO55" s="59" t="str">
        <f>IF(MN$9="", "", IF(AND(NOT('Personnel Details'!$N$36=""), $B55&gt;='Personnel Details'!$N$36), IF('Personnel Details'!$P$36="","", 'Personnel Details'!$P$36), IF(AND(NOT('Personnel Details'!$I$36=""), $B55&gt;='Personnel Details'!$I$36), IF('Personnel Details'!$K$36="", "", 'Personnel Details'!$K$36), IF('Personnel Details'!$F$36="", "", 'Personnel Details'!$F$36))))</f>
        <v/>
      </c>
      <c r="MP55" s="79" t="str">
        <f>IF(MN$9="", "", IF(AND(NOT('Personnel Details'!$N$36=""), $B55&gt;='Personnel Details'!$N$36), 'Personnel Details'!$Q$36, IF(AND(NOT('Personnel Details'!$I$36=""), $B55&gt;='Personnel Details'!$I$36), 'Personnel Details'!$L$36, 'Personnel Details'!$G$36)))</f>
        <v/>
      </c>
      <c r="MQ55" s="59" t="str">
        <f t="shared" si="119"/>
        <v/>
      </c>
      <c r="MR55" s="53"/>
      <c r="MT55" s="78" t="str">
        <f>IF(MT$9="", "", IF(AND(NOT('Personnel Details'!$N$37=""), $B55&gt;='Personnel Details'!$N$37), 'Personnel Details'!$O$37, IF(AND(NOT('Personnel Details'!$I$37=""), $B55&gt;='Personnel Details'!$I$37), 'Personnel Details'!$J$37, 'Personnel Details'!$E$37)))</f>
        <v/>
      </c>
      <c r="MU55" s="59" t="str">
        <f>IF(MT$9="", "", IF(AND(NOT('Personnel Details'!$N$37=""), $B55&gt;='Personnel Details'!$N$37), IF('Personnel Details'!$P$37="","", 'Personnel Details'!$P$37), IF(AND(NOT('Personnel Details'!$I$37=""), $B55&gt;='Personnel Details'!$I$37), IF('Personnel Details'!$K$37="", "", 'Personnel Details'!$K$37), IF('Personnel Details'!$F$37="", "", 'Personnel Details'!$F$37))))</f>
        <v/>
      </c>
      <c r="MV55" s="79" t="str">
        <f>IF(MT$9="", "", IF(AND(NOT('Personnel Details'!$N$37=""), $B55&gt;='Personnel Details'!$N$37), 'Personnel Details'!$Q$37, IF(AND(NOT('Personnel Details'!$I$37=""), $B55&gt;='Personnel Details'!$I$37), 'Personnel Details'!$L$37, 'Personnel Details'!$G$37)))</f>
        <v/>
      </c>
      <c r="MW55" s="59" t="str">
        <f t="shared" si="120"/>
        <v/>
      </c>
      <c r="MX55" s="53"/>
      <c r="MZ55" s="78" t="str">
        <f>IF(MZ$9="", "", IF(AND(NOT('Personnel Details'!$N$38=""), $B55&gt;='Personnel Details'!$N$38), 'Personnel Details'!$O$38, IF(AND(NOT('Personnel Details'!$I$38=""), $B55&gt;='Personnel Details'!$I$38), 'Personnel Details'!$J$38, 'Personnel Details'!$E$38)))</f>
        <v/>
      </c>
      <c r="NA55" s="59" t="str">
        <f>IF(MZ$9="", "", IF(AND(NOT('Personnel Details'!$N$38=""), $B55&gt;='Personnel Details'!$N$38), IF('Personnel Details'!$P$38="","", 'Personnel Details'!$P$38), IF(AND(NOT('Personnel Details'!$I$38=""), $B55&gt;='Personnel Details'!$I$38), IF('Personnel Details'!$K$38="", "", 'Personnel Details'!$K$38), IF('Personnel Details'!$F$38="", "", 'Personnel Details'!$F$38))))</f>
        <v/>
      </c>
      <c r="NB55" s="79" t="str">
        <f>IF(MZ$9="", "", IF(AND(NOT('Personnel Details'!$N$38=""), $B55&gt;='Personnel Details'!$N$38), 'Personnel Details'!$Q$38, IF(AND(NOT('Personnel Details'!$I$38=""), $B55&gt;='Personnel Details'!$I$38), 'Personnel Details'!$L$38, 'Personnel Details'!$G$38)))</f>
        <v/>
      </c>
      <c r="NC55" s="59" t="str">
        <f t="shared" si="121"/>
        <v/>
      </c>
      <c r="ND55" s="53"/>
      <c r="NF55" s="78" t="str">
        <f>IF(NF$9="", "", IF(AND(NOT('Personnel Details'!$N$39=""), $B55&gt;='Personnel Details'!$N$39), 'Personnel Details'!$O$39, IF(AND(NOT('Personnel Details'!$I$39=""), $B55&gt;='Personnel Details'!$I$39), 'Personnel Details'!$J$39, 'Personnel Details'!$E$39)))</f>
        <v/>
      </c>
      <c r="NG55" s="59" t="str">
        <f>IF(NF$9="", "", IF(AND(NOT('Personnel Details'!$N$39=""), $B55&gt;='Personnel Details'!$N$39), IF('Personnel Details'!$P$39="","", 'Personnel Details'!$P$39), IF(AND(NOT('Personnel Details'!$I$39=""), $B55&gt;='Personnel Details'!$I$39), IF('Personnel Details'!$K$39="", "", 'Personnel Details'!$K$39), IF('Personnel Details'!$F$39="", "", 'Personnel Details'!$F$39))))</f>
        <v/>
      </c>
      <c r="NH55" s="79" t="str">
        <f>IF(NF$9="", "", IF(AND(NOT('Personnel Details'!$N$39=""), $B55&gt;='Personnel Details'!$N$39), 'Personnel Details'!$Q$39, IF(AND(NOT('Personnel Details'!$I$39=""), $B55&gt;='Personnel Details'!$I$39), 'Personnel Details'!$L$39, 'Personnel Details'!$G$39)))</f>
        <v/>
      </c>
      <c r="NI55" s="59" t="str">
        <f t="shared" si="122"/>
        <v/>
      </c>
      <c r="NJ55" s="53"/>
      <c r="NL55" s="78" t="str">
        <f>IF(NL$9="", "", IF(AND(NOT('Personnel Details'!$N$40=""), $B55&gt;='Personnel Details'!$N$40), 'Personnel Details'!$O$40, IF(AND(NOT('Personnel Details'!$I$40=""), $B55&gt;='Personnel Details'!$I$40), 'Personnel Details'!$J$40, 'Personnel Details'!$E$40)))</f>
        <v/>
      </c>
      <c r="NM55" s="59" t="str">
        <f>IF(NL$9="", "", IF(AND(NOT('Personnel Details'!$N$40=""), $B55&gt;='Personnel Details'!$N$40), IF('Personnel Details'!$P$40="","", 'Personnel Details'!$P$40), IF(AND(NOT('Personnel Details'!$I$40=""), $B55&gt;='Personnel Details'!$I$40), IF('Personnel Details'!$K$40="", "", 'Personnel Details'!$K$40), IF('Personnel Details'!$F$40="", "", 'Personnel Details'!$F$40))))</f>
        <v/>
      </c>
      <c r="NN55" s="79" t="str">
        <f>IF(NL$9="", "", IF(AND(NOT('Personnel Details'!$N$40=""), $B55&gt;='Personnel Details'!$N$40), 'Personnel Details'!$Q$40, IF(AND(NOT('Personnel Details'!$I$40=""), $B55&gt;='Personnel Details'!$I$40), 'Personnel Details'!$L$40, 'Personnel Details'!$G$40)))</f>
        <v/>
      </c>
      <c r="NO55" s="59" t="str">
        <f t="shared" si="123"/>
        <v/>
      </c>
      <c r="NP55" s="53"/>
    </row>
    <row r="56" spans="1:380" x14ac:dyDescent="0.25">
      <c r="A56" s="32"/>
      <c r="B56" s="113" t="str">
        <f>IFERROR(IF(B55+1&gt;'Personnel Details'!$U$5, "", B55+1), "")</f>
        <v/>
      </c>
      <c r="C56" s="32"/>
      <c r="D56" s="120"/>
      <c r="E56" s="13" t="str">
        <f t="shared" si="2"/>
        <v/>
      </c>
      <c r="F56" s="13" t="str">
        <f t="shared" si="33"/>
        <v/>
      </c>
      <c r="G56" s="56" t="str">
        <f t="shared" si="124"/>
        <v/>
      </c>
      <c r="H56" s="16" t="str">
        <f t="shared" si="34"/>
        <v/>
      </c>
      <c r="I56" s="32"/>
      <c r="J56" s="120"/>
      <c r="K56" s="62" t="str">
        <f t="shared" si="3"/>
        <v/>
      </c>
      <c r="L56" s="62" t="str">
        <f t="shared" si="35"/>
        <v/>
      </c>
      <c r="M56" s="65" t="str">
        <f t="shared" si="125"/>
        <v/>
      </c>
      <c r="N56" s="68" t="str">
        <f t="shared" si="36"/>
        <v/>
      </c>
      <c r="O56" s="32"/>
      <c r="P56" s="120"/>
      <c r="Q56" s="62" t="str">
        <f t="shared" si="4"/>
        <v/>
      </c>
      <c r="R56" s="62" t="str">
        <f t="shared" si="37"/>
        <v/>
      </c>
      <c r="S56" s="65" t="str">
        <f t="shared" si="126"/>
        <v/>
      </c>
      <c r="T56" s="68" t="str">
        <f t="shared" si="38"/>
        <v/>
      </c>
      <c r="U56" s="32"/>
      <c r="V56" s="120"/>
      <c r="W56" s="62" t="str">
        <f t="shared" si="5"/>
        <v/>
      </c>
      <c r="X56" s="62" t="str">
        <f t="shared" si="39"/>
        <v/>
      </c>
      <c r="Y56" s="65" t="str">
        <f t="shared" si="127"/>
        <v/>
      </c>
      <c r="Z56" s="68" t="str">
        <f t="shared" si="40"/>
        <v/>
      </c>
      <c r="AA56" s="32"/>
      <c r="AB56" s="120"/>
      <c r="AC56" s="62" t="str">
        <f t="shared" si="6"/>
        <v/>
      </c>
      <c r="AD56" s="62" t="str">
        <f t="shared" si="41"/>
        <v/>
      </c>
      <c r="AE56" s="65" t="str">
        <f t="shared" si="128"/>
        <v/>
      </c>
      <c r="AF56" s="68" t="str">
        <f t="shared" si="42"/>
        <v/>
      </c>
      <c r="AG56" s="32"/>
      <c r="AH56" s="120"/>
      <c r="AI56" s="62" t="str">
        <f t="shared" si="7"/>
        <v/>
      </c>
      <c r="AJ56" s="62" t="str">
        <f t="shared" si="43"/>
        <v/>
      </c>
      <c r="AK56" s="65" t="str">
        <f t="shared" si="129"/>
        <v/>
      </c>
      <c r="AL56" s="68" t="str">
        <f t="shared" si="44"/>
        <v/>
      </c>
      <c r="AM56" s="32"/>
      <c r="AN56" s="120"/>
      <c r="AO56" s="62" t="str">
        <f t="shared" si="8"/>
        <v/>
      </c>
      <c r="AP56" s="62" t="str">
        <f t="shared" si="45"/>
        <v/>
      </c>
      <c r="AQ56" s="65" t="str">
        <f t="shared" si="130"/>
        <v/>
      </c>
      <c r="AR56" s="68" t="str">
        <f t="shared" si="46"/>
        <v/>
      </c>
      <c r="AS56" s="32"/>
      <c r="AT56" s="120"/>
      <c r="AU56" s="62" t="str">
        <f t="shared" si="9"/>
        <v/>
      </c>
      <c r="AV56" s="62" t="str">
        <f t="shared" si="47"/>
        <v/>
      </c>
      <c r="AW56" s="65" t="str">
        <f t="shared" si="131"/>
        <v/>
      </c>
      <c r="AX56" s="68" t="str">
        <f t="shared" si="48"/>
        <v/>
      </c>
      <c r="AY56" s="32"/>
      <c r="AZ56" s="120"/>
      <c r="BA56" s="62" t="str">
        <f t="shared" si="10"/>
        <v/>
      </c>
      <c r="BB56" s="62" t="str">
        <f t="shared" si="49"/>
        <v/>
      </c>
      <c r="BC56" s="65" t="str">
        <f t="shared" si="132"/>
        <v/>
      </c>
      <c r="BD56" s="68" t="str">
        <f t="shared" si="50"/>
        <v/>
      </c>
      <c r="BE56" s="32"/>
      <c r="BF56" s="120"/>
      <c r="BG56" s="62" t="str">
        <f t="shared" si="11"/>
        <v/>
      </c>
      <c r="BH56" s="62" t="str">
        <f t="shared" si="51"/>
        <v/>
      </c>
      <c r="BI56" s="65" t="str">
        <f t="shared" si="133"/>
        <v/>
      </c>
      <c r="BJ56" s="68" t="str">
        <f t="shared" si="52"/>
        <v/>
      </c>
      <c r="BK56" s="32"/>
      <c r="BL56" s="120"/>
      <c r="BM56" s="62" t="str">
        <f t="shared" si="12"/>
        <v/>
      </c>
      <c r="BN56" s="62" t="str">
        <f t="shared" si="53"/>
        <v/>
      </c>
      <c r="BO56" s="65" t="str">
        <f t="shared" si="134"/>
        <v/>
      </c>
      <c r="BP56" s="68" t="str">
        <f t="shared" si="54"/>
        <v/>
      </c>
      <c r="BQ56" s="32"/>
      <c r="BR56" s="120"/>
      <c r="BS56" s="62" t="str">
        <f t="shared" si="13"/>
        <v/>
      </c>
      <c r="BT56" s="62" t="str">
        <f t="shared" si="55"/>
        <v/>
      </c>
      <c r="BU56" s="65" t="str">
        <f t="shared" si="135"/>
        <v/>
      </c>
      <c r="BV56" s="68" t="str">
        <f t="shared" si="56"/>
        <v/>
      </c>
      <c r="BW56" s="32"/>
      <c r="BX56" s="120"/>
      <c r="BY56" s="62" t="str">
        <f t="shared" si="14"/>
        <v/>
      </c>
      <c r="BZ56" s="62" t="str">
        <f t="shared" si="57"/>
        <v/>
      </c>
      <c r="CA56" s="65" t="str">
        <f t="shared" si="136"/>
        <v/>
      </c>
      <c r="CB56" s="68" t="str">
        <f t="shared" si="58"/>
        <v/>
      </c>
      <c r="CC56" s="32"/>
      <c r="CD56" s="120"/>
      <c r="CE56" s="62" t="str">
        <f t="shared" si="15"/>
        <v/>
      </c>
      <c r="CF56" s="62" t="str">
        <f t="shared" si="59"/>
        <v/>
      </c>
      <c r="CG56" s="65" t="str">
        <f t="shared" si="137"/>
        <v/>
      </c>
      <c r="CH56" s="68" t="str">
        <f t="shared" si="60"/>
        <v/>
      </c>
      <c r="CI56" s="32"/>
      <c r="CJ56" s="120"/>
      <c r="CK56" s="62" t="str">
        <f t="shared" si="16"/>
        <v/>
      </c>
      <c r="CL56" s="62" t="str">
        <f t="shared" si="61"/>
        <v/>
      </c>
      <c r="CM56" s="65" t="str">
        <f t="shared" si="138"/>
        <v/>
      </c>
      <c r="CN56" s="68" t="str">
        <f t="shared" si="62"/>
        <v/>
      </c>
      <c r="CO56" s="32"/>
      <c r="CP56" s="120"/>
      <c r="CQ56" s="62" t="str">
        <f t="shared" si="17"/>
        <v/>
      </c>
      <c r="CR56" s="62" t="str">
        <f t="shared" si="63"/>
        <v/>
      </c>
      <c r="CS56" s="65" t="str">
        <f t="shared" si="139"/>
        <v/>
      </c>
      <c r="CT56" s="68" t="str">
        <f t="shared" si="64"/>
        <v/>
      </c>
      <c r="CU56" s="32"/>
      <c r="CV56" s="120"/>
      <c r="CW56" s="62" t="str">
        <f t="shared" si="18"/>
        <v/>
      </c>
      <c r="CX56" s="62" t="str">
        <f t="shared" si="65"/>
        <v/>
      </c>
      <c r="CY56" s="65" t="str">
        <f t="shared" si="140"/>
        <v/>
      </c>
      <c r="CZ56" s="68" t="str">
        <f t="shared" si="66"/>
        <v/>
      </c>
      <c r="DA56" s="32"/>
      <c r="DB56" s="120"/>
      <c r="DC56" s="62" t="str">
        <f t="shared" si="19"/>
        <v/>
      </c>
      <c r="DD56" s="62" t="str">
        <f t="shared" si="67"/>
        <v/>
      </c>
      <c r="DE56" s="65" t="str">
        <f t="shared" si="141"/>
        <v/>
      </c>
      <c r="DF56" s="68" t="str">
        <f t="shared" si="68"/>
        <v/>
      </c>
      <c r="DG56" s="32"/>
      <c r="DH56" s="120"/>
      <c r="DI56" s="62" t="str">
        <f t="shared" si="20"/>
        <v/>
      </c>
      <c r="DJ56" s="62" t="str">
        <f t="shared" si="69"/>
        <v/>
      </c>
      <c r="DK56" s="65" t="str">
        <f t="shared" si="142"/>
        <v/>
      </c>
      <c r="DL56" s="68" t="str">
        <f t="shared" si="70"/>
        <v/>
      </c>
      <c r="DM56" s="32"/>
      <c r="DN56" s="120"/>
      <c r="DO56" s="62" t="str">
        <f t="shared" si="21"/>
        <v/>
      </c>
      <c r="DP56" s="62" t="str">
        <f t="shared" si="71"/>
        <v/>
      </c>
      <c r="DQ56" s="65" t="str">
        <f t="shared" si="143"/>
        <v/>
      </c>
      <c r="DR56" s="68" t="str">
        <f t="shared" si="72"/>
        <v/>
      </c>
      <c r="DS56" s="32"/>
      <c r="DT56" s="120"/>
      <c r="DU56" s="62" t="str">
        <f t="shared" si="22"/>
        <v/>
      </c>
      <c r="DV56" s="62" t="str">
        <f t="shared" si="73"/>
        <v/>
      </c>
      <c r="DW56" s="65" t="str">
        <f t="shared" si="144"/>
        <v/>
      </c>
      <c r="DX56" s="68" t="str">
        <f t="shared" si="74"/>
        <v/>
      </c>
      <c r="DY56" s="32"/>
      <c r="DZ56" s="120"/>
      <c r="EA56" s="62" t="str">
        <f t="shared" si="23"/>
        <v/>
      </c>
      <c r="EB56" s="62" t="str">
        <f t="shared" si="75"/>
        <v/>
      </c>
      <c r="EC56" s="65" t="str">
        <f t="shared" si="145"/>
        <v/>
      </c>
      <c r="ED56" s="68" t="str">
        <f t="shared" si="76"/>
        <v/>
      </c>
      <c r="EE56" s="32"/>
      <c r="EF56" s="120"/>
      <c r="EG56" s="62" t="str">
        <f t="shared" si="24"/>
        <v/>
      </c>
      <c r="EH56" s="62" t="str">
        <f t="shared" si="77"/>
        <v/>
      </c>
      <c r="EI56" s="65" t="str">
        <f t="shared" si="146"/>
        <v/>
      </c>
      <c r="EJ56" s="68" t="str">
        <f t="shared" si="78"/>
        <v/>
      </c>
      <c r="EK56" s="32"/>
      <c r="EL56" s="120"/>
      <c r="EM56" s="62" t="str">
        <f t="shared" si="25"/>
        <v/>
      </c>
      <c r="EN56" s="62" t="str">
        <f t="shared" si="79"/>
        <v/>
      </c>
      <c r="EO56" s="65" t="str">
        <f t="shared" si="147"/>
        <v/>
      </c>
      <c r="EP56" s="68" t="str">
        <f t="shared" si="80"/>
        <v/>
      </c>
      <c r="EQ56" s="32"/>
      <c r="ER56" s="120"/>
      <c r="ES56" s="62" t="str">
        <f t="shared" si="26"/>
        <v/>
      </c>
      <c r="ET56" s="62" t="str">
        <f t="shared" si="81"/>
        <v/>
      </c>
      <c r="EU56" s="65" t="str">
        <f t="shared" si="148"/>
        <v/>
      </c>
      <c r="EV56" s="68" t="str">
        <f t="shared" si="82"/>
        <v/>
      </c>
      <c r="EW56" s="32"/>
      <c r="EX56" s="120"/>
      <c r="EY56" s="62" t="str">
        <f t="shared" si="27"/>
        <v/>
      </c>
      <c r="EZ56" s="62" t="str">
        <f t="shared" si="83"/>
        <v/>
      </c>
      <c r="FA56" s="65" t="str">
        <f t="shared" si="149"/>
        <v/>
      </c>
      <c r="FB56" s="68" t="str">
        <f t="shared" si="84"/>
        <v/>
      </c>
      <c r="FC56" s="32"/>
      <c r="FD56" s="120"/>
      <c r="FE56" s="62" t="str">
        <f t="shared" si="28"/>
        <v/>
      </c>
      <c r="FF56" s="62" t="str">
        <f t="shared" si="85"/>
        <v/>
      </c>
      <c r="FG56" s="65" t="str">
        <f t="shared" si="150"/>
        <v/>
      </c>
      <c r="FH56" s="68" t="str">
        <f t="shared" si="86"/>
        <v/>
      </c>
      <c r="FI56" s="32"/>
      <c r="FJ56" s="120"/>
      <c r="FK56" s="62" t="str">
        <f t="shared" si="29"/>
        <v/>
      </c>
      <c r="FL56" s="62" t="str">
        <f t="shared" si="87"/>
        <v/>
      </c>
      <c r="FM56" s="65" t="str">
        <f t="shared" si="151"/>
        <v/>
      </c>
      <c r="FN56" s="68" t="str">
        <f t="shared" si="88"/>
        <v/>
      </c>
      <c r="FO56" s="32"/>
      <c r="FP56" s="120"/>
      <c r="FQ56" s="62" t="str">
        <f t="shared" si="30"/>
        <v/>
      </c>
      <c r="FR56" s="62" t="str">
        <f t="shared" si="89"/>
        <v/>
      </c>
      <c r="FS56" s="65" t="str">
        <f t="shared" si="152"/>
        <v/>
      </c>
      <c r="FT56" s="68" t="str">
        <f t="shared" si="90"/>
        <v/>
      </c>
      <c r="FU56" s="32"/>
      <c r="FV56" s="120"/>
      <c r="FW56" s="62" t="str">
        <f t="shared" si="31"/>
        <v/>
      </c>
      <c r="FX56" s="62" t="str">
        <f t="shared" si="91"/>
        <v/>
      </c>
      <c r="FY56" s="65" t="str">
        <f t="shared" si="153"/>
        <v/>
      </c>
      <c r="FZ56" s="68" t="str">
        <f t="shared" si="92"/>
        <v/>
      </c>
      <c r="GA56" s="32"/>
      <c r="GC56" s="7" t="str">
        <f t="shared" si="93"/>
        <v/>
      </c>
      <c r="GD56" s="7" t="str">
        <f t="shared" ca="1" si="32"/>
        <v/>
      </c>
      <c r="GT56" s="71" t="str">
        <f>IF(GT$9="", "", IF(AND(NOT('Personnel Details'!$N$11=""), $B56&gt;='Personnel Details'!$N$11), 'Personnel Details'!$O$11, IF(AND(NOT('Personnel Details'!$I$11=""), $B56&gt;='Personnel Details'!$I$11), 'Personnel Details'!$J$11, 'Personnel Details'!$E$11)))</f>
        <v/>
      </c>
      <c r="GU56" s="59" t="str">
        <f>IF(GT$9="", "", IF(AND(NOT('Personnel Details'!$N$11=""), $B56&gt;='Personnel Details'!$N$11), IF('Personnel Details'!$P$11="","", 'Personnel Details'!$P$11), IF(AND(NOT('Personnel Details'!$I$11=""), $B56&gt;='Personnel Details'!$I$11), IF('Personnel Details'!$K$11="", "", 'Personnel Details'!$K$11), IF('Personnel Details'!$F$11="", "", 'Personnel Details'!$F$11))))</f>
        <v/>
      </c>
      <c r="GV56" s="74" t="str">
        <f>IF(GT$9="", "", IF(AND(NOT('Personnel Details'!$N$11=""), $B56&gt;='Personnel Details'!$N$11), 'Personnel Details'!$Q$11, IF(AND(NOT('Personnel Details'!$I$11=""), $B56&gt;='Personnel Details'!$I$11), 'Personnel Details'!$L$11, 'Personnel Details'!$G$11)))</f>
        <v/>
      </c>
      <c r="GW56" s="59" t="str">
        <f t="shared" si="94"/>
        <v/>
      </c>
      <c r="GX56" s="53"/>
      <c r="GZ56" s="78" t="str">
        <f>IF(GZ$9="", "", IF(AND(NOT('Personnel Details'!$N$12=""), $B56&gt;='Personnel Details'!$N$12), 'Personnel Details'!$O$12, IF(AND(NOT('Personnel Details'!$I$12=""), $B56&gt;='Personnel Details'!$I$12), 'Personnel Details'!$J$12, 'Personnel Details'!$E$12)))</f>
        <v/>
      </c>
      <c r="HA56" s="59" t="str">
        <f>IF(GZ$9="", "", IF(AND(NOT('Personnel Details'!$N$12=""), $B56&gt;='Personnel Details'!$N$12), IF('Personnel Details'!$P$12="","", 'Personnel Details'!$P$12), IF(AND(NOT('Personnel Details'!$I$12=""), $B56&gt;='Personnel Details'!$I$12), IF('Personnel Details'!$K$12="", "", 'Personnel Details'!$K$12), IF('Personnel Details'!$F$12="", "", 'Personnel Details'!$F$12))))</f>
        <v/>
      </c>
      <c r="HB56" s="79" t="str">
        <f>IF(GZ$9="", "", IF(AND(NOT('Personnel Details'!$N$12=""), $B56&gt;='Personnel Details'!$N$12), 'Personnel Details'!$Q$12, IF(AND(NOT('Personnel Details'!$I$12=""), $B56&gt;='Personnel Details'!$I$12), 'Personnel Details'!$L$12, 'Personnel Details'!$G$12)))</f>
        <v/>
      </c>
      <c r="HC56" s="59" t="str">
        <f t="shared" si="95"/>
        <v/>
      </c>
      <c r="HD56" s="53"/>
      <c r="HF56" s="78" t="str">
        <f>IF(HF$9="", "", IF(AND(NOT('Personnel Details'!$N$13=""), $B56&gt;='Personnel Details'!$N$13), 'Personnel Details'!$O$13, IF(AND(NOT('Personnel Details'!$I$13=""), $B56&gt;='Personnel Details'!$I$13), 'Personnel Details'!$J$13, 'Personnel Details'!$E$13)))</f>
        <v/>
      </c>
      <c r="HG56" s="59" t="str">
        <f>IF(HF$9="", "", IF(AND(NOT('Personnel Details'!$N$13=""), $B56&gt;='Personnel Details'!$N$13), IF('Personnel Details'!$P$13="","", 'Personnel Details'!$P$13), IF(AND(NOT('Personnel Details'!$I$13=""), $B56&gt;='Personnel Details'!$I$13), IF('Personnel Details'!$K$13="", "", 'Personnel Details'!$K$13), IF('Personnel Details'!$F$13="", "", 'Personnel Details'!$F$13))))</f>
        <v/>
      </c>
      <c r="HH56" s="79" t="str">
        <f>IF(HF$9="", "", IF(AND(NOT('Personnel Details'!$N$13=""), $B56&gt;='Personnel Details'!$N$13), 'Personnel Details'!$Q$13, IF(AND(NOT('Personnel Details'!$I$13=""), $B56&gt;='Personnel Details'!$I$13), 'Personnel Details'!$L$13, 'Personnel Details'!$G$13)))</f>
        <v/>
      </c>
      <c r="HI56" s="59" t="str">
        <f t="shared" si="96"/>
        <v/>
      </c>
      <c r="HJ56" s="53"/>
      <c r="HL56" s="78" t="str">
        <f>IF(HL$9="", "", IF(AND(NOT('Personnel Details'!$N$14=""), $B56&gt;='Personnel Details'!$N$14), 'Personnel Details'!$O$14, IF(AND(NOT('Personnel Details'!$I$14=""), $B56&gt;='Personnel Details'!$I$14), 'Personnel Details'!$J$14, 'Personnel Details'!$E$14)))</f>
        <v/>
      </c>
      <c r="HM56" s="59" t="str">
        <f>IF(HL$9="", "", IF(AND(NOT('Personnel Details'!$N$14=""), $B56&gt;='Personnel Details'!$N$14), IF('Personnel Details'!$P$14="","", 'Personnel Details'!$P$14), IF(AND(NOT('Personnel Details'!$I$14=""), $B56&gt;='Personnel Details'!$I$14), IF('Personnel Details'!$K$14="", "", 'Personnel Details'!$K$14), IF('Personnel Details'!$F$14="", "", 'Personnel Details'!$F$14))))</f>
        <v/>
      </c>
      <c r="HN56" s="79" t="str">
        <f>IF(HL$9="", "", IF(AND(NOT('Personnel Details'!$N$14=""), $B56&gt;='Personnel Details'!$N$14), 'Personnel Details'!$Q$14, IF(AND(NOT('Personnel Details'!$I$14=""), $B56&gt;='Personnel Details'!$I$14), 'Personnel Details'!$L$14, 'Personnel Details'!$G$14)))</f>
        <v/>
      </c>
      <c r="HO56" s="59" t="str">
        <f t="shared" si="97"/>
        <v/>
      </c>
      <c r="HP56" s="53"/>
      <c r="HR56" s="78" t="str">
        <f>IF(HR$9="", "", IF(AND(NOT('Personnel Details'!$N$15=""), $B56&gt;='Personnel Details'!$N$15), 'Personnel Details'!$O$15, IF(AND(NOT('Personnel Details'!$I$15=""), $B56&gt;='Personnel Details'!$I$15), 'Personnel Details'!$J$15, 'Personnel Details'!$E$15)))</f>
        <v/>
      </c>
      <c r="HS56" s="59" t="str">
        <f>IF(HR$9="", "", IF(AND(NOT('Personnel Details'!$N$15=""), $B56&gt;='Personnel Details'!$N$15), IF('Personnel Details'!$P$15="","", 'Personnel Details'!$P$15), IF(AND(NOT('Personnel Details'!$I$15=""), $B56&gt;='Personnel Details'!$I$15), IF('Personnel Details'!$K$15="", "", 'Personnel Details'!$K$15), IF('Personnel Details'!$F$15="", "", 'Personnel Details'!$F$15))))</f>
        <v/>
      </c>
      <c r="HT56" s="79" t="str">
        <f>IF(HR$9="", "", IF(AND(NOT('Personnel Details'!$N$15=""), $B56&gt;='Personnel Details'!$N$15), 'Personnel Details'!$Q$15, IF(AND(NOT('Personnel Details'!$I$15=""), $B56&gt;='Personnel Details'!$I$15), 'Personnel Details'!$L$15, 'Personnel Details'!$G$15)))</f>
        <v/>
      </c>
      <c r="HU56" s="59" t="str">
        <f t="shared" si="98"/>
        <v/>
      </c>
      <c r="HV56" s="53"/>
      <c r="HX56" s="78" t="str">
        <f>IF(HX$9="", "", IF(AND(NOT('Personnel Details'!$N$16=""), $B56&gt;='Personnel Details'!$N$16), 'Personnel Details'!$O$16, IF(AND(NOT('Personnel Details'!$I$16=""), $B56&gt;='Personnel Details'!$I$16), 'Personnel Details'!$J$16, 'Personnel Details'!$E$16)))</f>
        <v/>
      </c>
      <c r="HY56" s="59" t="str">
        <f>IF(HX$9="", "", IF(AND(NOT('Personnel Details'!$N$16=""), $B56&gt;='Personnel Details'!$N$16), IF('Personnel Details'!$P$16="","", 'Personnel Details'!$P$16), IF(AND(NOT('Personnel Details'!$I$16=""), $B56&gt;='Personnel Details'!$I$16), IF('Personnel Details'!$K$16="", "", 'Personnel Details'!$K$16), IF('Personnel Details'!$F$16="", "", 'Personnel Details'!$F$16))))</f>
        <v/>
      </c>
      <c r="HZ56" s="79" t="str">
        <f>IF(HX$9="", "", IF(AND(NOT('Personnel Details'!$N$16=""), $B56&gt;='Personnel Details'!$N$16), 'Personnel Details'!$Q$16, IF(AND(NOT('Personnel Details'!$I$16=""), $B56&gt;='Personnel Details'!$I$16), 'Personnel Details'!$L$16, 'Personnel Details'!$G$16)))</f>
        <v/>
      </c>
      <c r="IA56" s="59" t="str">
        <f t="shared" si="99"/>
        <v/>
      </c>
      <c r="IB56" s="53"/>
      <c r="ID56" s="78" t="str">
        <f>IF(ID$9="", "", IF(AND(NOT('Personnel Details'!$N$17=""), $B56&gt;='Personnel Details'!$N$17), 'Personnel Details'!$O$17, IF(AND(NOT('Personnel Details'!$I$17=""), $B56&gt;='Personnel Details'!$I$17), 'Personnel Details'!$J$17, 'Personnel Details'!$E$17)))</f>
        <v/>
      </c>
      <c r="IE56" s="59" t="str">
        <f>IF(ID$9="", "", IF(AND(NOT('Personnel Details'!$N$17=""), $B56&gt;='Personnel Details'!$N$17), IF('Personnel Details'!$P$17="","", 'Personnel Details'!$P$17), IF(AND(NOT('Personnel Details'!$I$17=""), $B56&gt;='Personnel Details'!$I$17), IF('Personnel Details'!$K$17="", "", 'Personnel Details'!$K$17), IF('Personnel Details'!$F$17="", "", 'Personnel Details'!$F$17))))</f>
        <v/>
      </c>
      <c r="IF56" s="79" t="str">
        <f>IF(ID$9="", "", IF(AND(NOT('Personnel Details'!$N$17=""), $B56&gt;='Personnel Details'!$N$17), 'Personnel Details'!$Q$17, IF(AND(NOT('Personnel Details'!$I$17=""), $B56&gt;='Personnel Details'!$I$17), 'Personnel Details'!$L$17, 'Personnel Details'!$G$17)))</f>
        <v/>
      </c>
      <c r="IG56" s="59" t="str">
        <f t="shared" si="100"/>
        <v/>
      </c>
      <c r="IH56" s="53"/>
      <c r="IJ56" s="78" t="str">
        <f>IF(IJ$9="", "", IF(AND(NOT('Personnel Details'!$N$18=""), $B56&gt;='Personnel Details'!$N$18), 'Personnel Details'!$O$18, IF(AND(NOT('Personnel Details'!$I$18=""), $B56&gt;='Personnel Details'!$I$18), 'Personnel Details'!$J$18, 'Personnel Details'!$E$18)))</f>
        <v/>
      </c>
      <c r="IK56" s="59" t="str">
        <f>IF(IJ$9="", "", IF(AND(NOT('Personnel Details'!$N$18=""), $B56&gt;='Personnel Details'!$N$18), IF('Personnel Details'!$P$18="","", 'Personnel Details'!$P$18), IF(AND(NOT('Personnel Details'!$I$18=""), $B56&gt;='Personnel Details'!$I$18), IF('Personnel Details'!$K$18="", "", 'Personnel Details'!$K$18), IF('Personnel Details'!$F$18="", "", 'Personnel Details'!$F$18))))</f>
        <v/>
      </c>
      <c r="IL56" s="79" t="str">
        <f>IF(IJ$9="", "", IF(AND(NOT('Personnel Details'!$N$18=""), $B56&gt;='Personnel Details'!$N$18), 'Personnel Details'!$Q$18, IF(AND(NOT('Personnel Details'!$I$18=""), $B56&gt;='Personnel Details'!$I$18), 'Personnel Details'!$L$18, 'Personnel Details'!$G$18)))</f>
        <v/>
      </c>
      <c r="IM56" s="59" t="str">
        <f t="shared" si="101"/>
        <v/>
      </c>
      <c r="IN56" s="53"/>
      <c r="IP56" s="78" t="str">
        <f>IF(IP$9="", "", IF(AND(NOT('Personnel Details'!$N$19=""), $B56&gt;='Personnel Details'!$N$19), 'Personnel Details'!$O$19, IF(AND(NOT('Personnel Details'!$I$19=""), $B56&gt;='Personnel Details'!$I$19), 'Personnel Details'!$J$19, 'Personnel Details'!$E$19)))</f>
        <v/>
      </c>
      <c r="IQ56" s="59" t="str">
        <f>IF(IP$9="", "", IF(AND(NOT('Personnel Details'!$N$19=""), $B56&gt;='Personnel Details'!$N$19), IF('Personnel Details'!$P$19="","", 'Personnel Details'!$P$19), IF(AND(NOT('Personnel Details'!$I$19=""), $B56&gt;='Personnel Details'!$I$19), IF('Personnel Details'!$K$19="", "", 'Personnel Details'!$K$19), IF('Personnel Details'!$F$19="", "", 'Personnel Details'!$F$19))))</f>
        <v/>
      </c>
      <c r="IR56" s="79" t="str">
        <f>IF(IP$9="", "", IF(AND(NOT('Personnel Details'!$N$19=""), $B56&gt;='Personnel Details'!$N$19), 'Personnel Details'!$Q$19, IF(AND(NOT('Personnel Details'!$I$19=""), $B56&gt;='Personnel Details'!$I$19), 'Personnel Details'!$L$19, 'Personnel Details'!$G$19)))</f>
        <v/>
      </c>
      <c r="IS56" s="59" t="str">
        <f t="shared" si="102"/>
        <v/>
      </c>
      <c r="IT56" s="53"/>
      <c r="IV56" s="78" t="str">
        <f>IF(IV$9="", "", IF(AND(NOT('Personnel Details'!$N$20=""), $B56&gt;='Personnel Details'!$N$20), 'Personnel Details'!$O$20, IF(AND(NOT('Personnel Details'!$I$20=""), $B56&gt;='Personnel Details'!$I$20), 'Personnel Details'!$J$20, 'Personnel Details'!$E$20)))</f>
        <v/>
      </c>
      <c r="IW56" s="59" t="str">
        <f>IF(IV$9="", "", IF(AND(NOT('Personnel Details'!$N$20=""), $B56&gt;='Personnel Details'!$N$20), IF('Personnel Details'!$P$20="","", 'Personnel Details'!$P$20), IF(AND(NOT('Personnel Details'!$I$20=""), $B56&gt;='Personnel Details'!$I$20), IF('Personnel Details'!$K$20="", "", 'Personnel Details'!$K$20), IF('Personnel Details'!$F$20="", "", 'Personnel Details'!$F$20))))</f>
        <v/>
      </c>
      <c r="IX56" s="79" t="str">
        <f>IF(IV$9="", "", IF(AND(NOT('Personnel Details'!$N$20=""), $B56&gt;='Personnel Details'!$N$20), 'Personnel Details'!$Q$20, IF(AND(NOT('Personnel Details'!$I$20=""), $B56&gt;='Personnel Details'!$I$20), 'Personnel Details'!$L$20, 'Personnel Details'!$G$20)))</f>
        <v/>
      </c>
      <c r="IY56" s="59" t="str">
        <f t="shared" si="103"/>
        <v/>
      </c>
      <c r="IZ56" s="53"/>
      <c r="JB56" s="78" t="str">
        <f>IF(JB$9="", "", IF(AND(NOT('Personnel Details'!$N$21=""), $B56&gt;='Personnel Details'!$N$21), 'Personnel Details'!$O$21, IF(AND(NOT('Personnel Details'!$I$21=""), $B56&gt;='Personnel Details'!$I$21), 'Personnel Details'!$J$21, 'Personnel Details'!$E$21)))</f>
        <v/>
      </c>
      <c r="JC56" s="59" t="str">
        <f>IF(JB$9="", "", IF(AND(NOT('Personnel Details'!$N$21=""), $B56&gt;='Personnel Details'!$N$21), IF('Personnel Details'!$P$21="","", 'Personnel Details'!$P$21), IF(AND(NOT('Personnel Details'!$I$21=""), $B56&gt;='Personnel Details'!$I$21), IF('Personnel Details'!$K$21="", "", 'Personnel Details'!$K$21), IF('Personnel Details'!$F$21="", "", 'Personnel Details'!$F$21))))</f>
        <v/>
      </c>
      <c r="JD56" s="79" t="str">
        <f>IF(JB$9="", "", IF(AND(NOT('Personnel Details'!$N$21=""), $B56&gt;='Personnel Details'!$N$21), 'Personnel Details'!$Q$21, IF(AND(NOT('Personnel Details'!$I$21=""), $B56&gt;='Personnel Details'!$I$21), 'Personnel Details'!$L$21, 'Personnel Details'!$G$21)))</f>
        <v/>
      </c>
      <c r="JE56" s="59" t="str">
        <f t="shared" si="104"/>
        <v/>
      </c>
      <c r="JF56" s="53"/>
      <c r="JH56" s="78" t="str">
        <f>IF(JH$9="", "", IF(AND(NOT('Personnel Details'!$N$22=""), $B56&gt;='Personnel Details'!$N$22), 'Personnel Details'!$O$22, IF(AND(NOT('Personnel Details'!$I$22=""), $B56&gt;='Personnel Details'!$I$22), 'Personnel Details'!$J$22, 'Personnel Details'!$E$22)))</f>
        <v/>
      </c>
      <c r="JI56" s="59" t="str">
        <f>IF(JH$9="", "", IF(AND(NOT('Personnel Details'!$N$22=""), $B56&gt;='Personnel Details'!$N$22), IF('Personnel Details'!$P$22="","", 'Personnel Details'!$P$22), IF(AND(NOT('Personnel Details'!$I$22=""), $B56&gt;='Personnel Details'!$I$22), IF('Personnel Details'!$K$22="", "", 'Personnel Details'!$K$22), IF('Personnel Details'!$F$22="", "", 'Personnel Details'!$F$22))))</f>
        <v/>
      </c>
      <c r="JJ56" s="79" t="str">
        <f>IF(JH$9="", "", IF(AND(NOT('Personnel Details'!$N$22=""), $B56&gt;='Personnel Details'!$N$22), 'Personnel Details'!$Q$22, IF(AND(NOT('Personnel Details'!$I$22=""), $B56&gt;='Personnel Details'!$I$22), 'Personnel Details'!$L$22, 'Personnel Details'!$G$22)))</f>
        <v/>
      </c>
      <c r="JK56" s="59" t="str">
        <f t="shared" si="105"/>
        <v/>
      </c>
      <c r="JL56" s="53"/>
      <c r="JN56" s="78" t="str">
        <f>IF(JN$9="", "", IF(AND(NOT('Personnel Details'!$N$23=""), $B56&gt;='Personnel Details'!$N$23), 'Personnel Details'!$O$23, IF(AND(NOT('Personnel Details'!$I$23=""), $B56&gt;='Personnel Details'!$I$23), 'Personnel Details'!$J$23, 'Personnel Details'!$E$23)))</f>
        <v/>
      </c>
      <c r="JO56" s="59" t="str">
        <f>IF(JN$9="", "", IF(AND(NOT('Personnel Details'!$N$23=""), $B56&gt;='Personnel Details'!$N$23), IF('Personnel Details'!$P$23="","", 'Personnel Details'!$P$23), IF(AND(NOT('Personnel Details'!$I$23=""), $B56&gt;='Personnel Details'!$I$23), IF('Personnel Details'!$K$23="", "", 'Personnel Details'!$K$23), IF('Personnel Details'!$F$23="", "", 'Personnel Details'!$F$23))))</f>
        <v/>
      </c>
      <c r="JP56" s="79" t="str">
        <f>IF(JN$9="", "", IF(AND(NOT('Personnel Details'!$N$23=""), $B56&gt;='Personnel Details'!$N$23), 'Personnel Details'!$Q$23, IF(AND(NOT('Personnel Details'!$I$23=""), $B56&gt;='Personnel Details'!$I$23), 'Personnel Details'!$L$23, 'Personnel Details'!$G$23)))</f>
        <v/>
      </c>
      <c r="JQ56" s="59" t="str">
        <f t="shared" si="106"/>
        <v/>
      </c>
      <c r="JR56" s="53"/>
      <c r="JT56" s="78" t="str">
        <f>IF(JT$9="", "", IF(AND(NOT('Personnel Details'!$N$24=""), $B56&gt;='Personnel Details'!$N$24), 'Personnel Details'!$O$24, IF(AND(NOT('Personnel Details'!$I$24=""), $B56&gt;='Personnel Details'!$I$24), 'Personnel Details'!$J$24, 'Personnel Details'!$E$24)))</f>
        <v/>
      </c>
      <c r="JU56" s="59" t="str">
        <f>IF(JT$9="", "", IF(AND(NOT('Personnel Details'!$N$24=""), $B56&gt;='Personnel Details'!$N$24), IF('Personnel Details'!$P$24="","", 'Personnel Details'!$P$24), IF(AND(NOT('Personnel Details'!$I$24=""), $B56&gt;='Personnel Details'!$I$24), IF('Personnel Details'!$K$24="", "", 'Personnel Details'!$K$24), IF('Personnel Details'!$F$24="", "", 'Personnel Details'!$F$24))))</f>
        <v/>
      </c>
      <c r="JV56" s="79" t="str">
        <f>IF(JT$9="", "", IF(AND(NOT('Personnel Details'!$N$24=""), $B56&gt;='Personnel Details'!$N$24), 'Personnel Details'!$Q$24, IF(AND(NOT('Personnel Details'!$I$24=""), $B56&gt;='Personnel Details'!$I$24), 'Personnel Details'!$L$24, 'Personnel Details'!$G$24)))</f>
        <v/>
      </c>
      <c r="JW56" s="59" t="str">
        <f t="shared" si="107"/>
        <v/>
      </c>
      <c r="JX56" s="53"/>
      <c r="JZ56" s="78" t="str">
        <f>IF(JZ$9="", "", IF(AND(NOT('Personnel Details'!$N$25=""), $B56&gt;='Personnel Details'!$N$25), 'Personnel Details'!$O$25, IF(AND(NOT('Personnel Details'!$I$25=""), $B56&gt;='Personnel Details'!$I$25), 'Personnel Details'!$J$25, 'Personnel Details'!$E$25)))</f>
        <v/>
      </c>
      <c r="KA56" s="59" t="str">
        <f>IF(JZ$9="", "", IF(AND(NOT('Personnel Details'!$N$25=""), $B56&gt;='Personnel Details'!$N$25), IF('Personnel Details'!$P$25="","", 'Personnel Details'!$P$25), IF(AND(NOT('Personnel Details'!$I$25=""), $B56&gt;='Personnel Details'!$I$25), IF('Personnel Details'!$K$25="", "", 'Personnel Details'!$K$25), IF('Personnel Details'!$F$25="", "", 'Personnel Details'!$F$25))))</f>
        <v/>
      </c>
      <c r="KB56" s="79" t="str">
        <f>IF(JZ$9="", "", IF(AND(NOT('Personnel Details'!$N$25=""), $B56&gt;='Personnel Details'!$N$25), 'Personnel Details'!$Q$25, IF(AND(NOT('Personnel Details'!$I$25=""), $B56&gt;='Personnel Details'!$I$25), 'Personnel Details'!$L$25, 'Personnel Details'!$G$25)))</f>
        <v/>
      </c>
      <c r="KC56" s="59" t="str">
        <f t="shared" si="108"/>
        <v/>
      </c>
      <c r="KD56" s="53"/>
      <c r="KF56" s="78" t="str">
        <f>IF(KF$9="", "", IF(AND(NOT('Personnel Details'!$N$26=""), $B56&gt;='Personnel Details'!$N$26), 'Personnel Details'!$O$26, IF(AND(NOT('Personnel Details'!$I$26=""), $B56&gt;='Personnel Details'!$I$26), 'Personnel Details'!$J$26, 'Personnel Details'!$E$26)))</f>
        <v/>
      </c>
      <c r="KG56" s="59" t="str">
        <f>IF(KF$9="", "", IF(AND(NOT('Personnel Details'!$N$26=""), $B56&gt;='Personnel Details'!$N$26), IF('Personnel Details'!$P$26="","", 'Personnel Details'!$P$26), IF(AND(NOT('Personnel Details'!$I$26=""), $B56&gt;='Personnel Details'!$I$26), IF('Personnel Details'!$K$26="", "", 'Personnel Details'!$K$26), IF('Personnel Details'!$F$26="", "", 'Personnel Details'!$F$26))))</f>
        <v/>
      </c>
      <c r="KH56" s="79" t="str">
        <f>IF(KF$9="", "", IF(AND(NOT('Personnel Details'!$N$26=""), $B56&gt;='Personnel Details'!$N$26), 'Personnel Details'!$Q$26, IF(AND(NOT('Personnel Details'!$I$26=""), $B56&gt;='Personnel Details'!$I$26), 'Personnel Details'!$L$26, 'Personnel Details'!$G$26)))</f>
        <v/>
      </c>
      <c r="KI56" s="59" t="str">
        <f t="shared" si="109"/>
        <v/>
      </c>
      <c r="KJ56" s="53"/>
      <c r="KL56" s="78" t="str">
        <f>IF(KL$9="", "", IF(AND(NOT('Personnel Details'!$N$27=""), $B56&gt;='Personnel Details'!$N$27), 'Personnel Details'!$O$27, IF(AND(NOT('Personnel Details'!$I$27=""), $B56&gt;='Personnel Details'!$I$27), 'Personnel Details'!$J$27, 'Personnel Details'!$E$27)))</f>
        <v/>
      </c>
      <c r="KM56" s="59" t="str">
        <f>IF(KL$9="", "", IF(AND(NOT('Personnel Details'!$N$27=""), $B56&gt;='Personnel Details'!$N$27), IF('Personnel Details'!$P$27="","", 'Personnel Details'!$P$27), IF(AND(NOT('Personnel Details'!$I$27=""), $B56&gt;='Personnel Details'!$I$27), IF('Personnel Details'!$K$27="", "", 'Personnel Details'!$K$27), IF('Personnel Details'!$F$27="", "", 'Personnel Details'!$F$27))))</f>
        <v/>
      </c>
      <c r="KN56" s="79" t="str">
        <f>IF(KL$9="", "", IF(AND(NOT('Personnel Details'!$N$27=""), $B56&gt;='Personnel Details'!$N$27), 'Personnel Details'!$Q$27, IF(AND(NOT('Personnel Details'!$I$27=""), $B56&gt;='Personnel Details'!$I$27), 'Personnel Details'!$L$27, 'Personnel Details'!$G$27)))</f>
        <v/>
      </c>
      <c r="KO56" s="59" t="str">
        <f t="shared" si="110"/>
        <v/>
      </c>
      <c r="KP56" s="53"/>
      <c r="KR56" s="78" t="str">
        <f>IF(KR$9="", "", IF(AND(NOT('Personnel Details'!$N$28=""), $B56&gt;='Personnel Details'!$N$28), 'Personnel Details'!$O$28, IF(AND(NOT('Personnel Details'!$I$28=""), $B56&gt;='Personnel Details'!$I$28), 'Personnel Details'!$J$28, 'Personnel Details'!$E$28)))</f>
        <v/>
      </c>
      <c r="KS56" s="59" t="str">
        <f>IF(KR$9="", "", IF(AND(NOT('Personnel Details'!$N$28=""), $B56&gt;='Personnel Details'!$N$28), IF('Personnel Details'!$P$28="","", 'Personnel Details'!$P$28), IF(AND(NOT('Personnel Details'!$I$28=""), $B56&gt;='Personnel Details'!$I$28), IF('Personnel Details'!$K$28="", "", 'Personnel Details'!$K$28), IF('Personnel Details'!$F$28="", "", 'Personnel Details'!$F$28))))</f>
        <v/>
      </c>
      <c r="KT56" s="79" t="str">
        <f>IF(KR$9="", "", IF(AND(NOT('Personnel Details'!$N$28=""), $B56&gt;='Personnel Details'!$N$28), 'Personnel Details'!$Q$28, IF(AND(NOT('Personnel Details'!$I$28=""), $B56&gt;='Personnel Details'!$I$28), 'Personnel Details'!$L$28, 'Personnel Details'!$G$28)))</f>
        <v/>
      </c>
      <c r="KU56" s="59" t="str">
        <f t="shared" si="111"/>
        <v/>
      </c>
      <c r="KV56" s="53"/>
      <c r="KX56" s="78" t="str">
        <f>IF(KX$9="", "", IF(AND(NOT('Personnel Details'!$N$29=""), $B56&gt;='Personnel Details'!$N$29), 'Personnel Details'!$O$29, IF(AND(NOT('Personnel Details'!$I$29=""), $B56&gt;='Personnel Details'!$I$29), 'Personnel Details'!$J$29, 'Personnel Details'!$E$29)))</f>
        <v/>
      </c>
      <c r="KY56" s="59" t="str">
        <f>IF(KX$9="", "", IF(AND(NOT('Personnel Details'!$N$29=""), $B56&gt;='Personnel Details'!$N$29), IF('Personnel Details'!$P$29="","", 'Personnel Details'!$P$29), IF(AND(NOT('Personnel Details'!$I$29=""), $B56&gt;='Personnel Details'!$I$29), IF('Personnel Details'!$K$29="", "", 'Personnel Details'!$K$29), IF('Personnel Details'!$F$29="", "", 'Personnel Details'!$F$29))))</f>
        <v/>
      </c>
      <c r="KZ56" s="79" t="str">
        <f>IF(KX$9="", "", IF(AND(NOT('Personnel Details'!$N$29=""), $B56&gt;='Personnel Details'!$N$29), 'Personnel Details'!$Q$29, IF(AND(NOT('Personnel Details'!$I$29=""), $B56&gt;='Personnel Details'!$I$29), 'Personnel Details'!$L$29, 'Personnel Details'!$G$29)))</f>
        <v/>
      </c>
      <c r="LA56" s="59" t="str">
        <f t="shared" si="112"/>
        <v/>
      </c>
      <c r="LB56" s="53"/>
      <c r="LD56" s="78" t="str">
        <f>IF(LD$9="", "", IF(AND(NOT('Personnel Details'!$N$30=""), $B56&gt;='Personnel Details'!$N$30), 'Personnel Details'!$O$30, IF(AND(NOT('Personnel Details'!$I$30=""), $B56&gt;='Personnel Details'!$I$30), 'Personnel Details'!$J$30, 'Personnel Details'!$E$30)))</f>
        <v/>
      </c>
      <c r="LE56" s="59" t="str">
        <f>IF(LD$9="", "", IF(AND(NOT('Personnel Details'!$N$30=""), $B56&gt;='Personnel Details'!$N$30), IF('Personnel Details'!$P$30="","", 'Personnel Details'!$P$30), IF(AND(NOT('Personnel Details'!$I$30=""), $B56&gt;='Personnel Details'!$I$30), IF('Personnel Details'!$K$30="", "", 'Personnel Details'!$K$30), IF('Personnel Details'!$F$30="", "", 'Personnel Details'!$F$30))))</f>
        <v/>
      </c>
      <c r="LF56" s="79" t="str">
        <f>IF(LD$9="", "", IF(AND(NOT('Personnel Details'!$N$30=""), $B56&gt;='Personnel Details'!$N$30), 'Personnel Details'!$Q$30, IF(AND(NOT('Personnel Details'!$I$30=""), $B56&gt;='Personnel Details'!$I$30), 'Personnel Details'!$L$30, 'Personnel Details'!$G$30)))</f>
        <v/>
      </c>
      <c r="LG56" s="59" t="str">
        <f t="shared" si="113"/>
        <v/>
      </c>
      <c r="LH56" s="53"/>
      <c r="LJ56" s="78" t="str">
        <f>IF(LJ$9="", "", IF(AND(NOT('Personnel Details'!$N$31=""), $B56&gt;='Personnel Details'!$N$31), 'Personnel Details'!$O$31, IF(AND(NOT('Personnel Details'!$I$31=""), $B56&gt;='Personnel Details'!$I$31), 'Personnel Details'!$J$31, 'Personnel Details'!$E$31)))</f>
        <v/>
      </c>
      <c r="LK56" s="59" t="str">
        <f>IF(LJ$9="", "", IF(AND(NOT('Personnel Details'!$N$31=""), $B56&gt;='Personnel Details'!$N$31), IF('Personnel Details'!$P$31="","", 'Personnel Details'!$P$31), IF(AND(NOT('Personnel Details'!$I$31=""), $B56&gt;='Personnel Details'!$I$31), IF('Personnel Details'!$K$31="", "", 'Personnel Details'!$K$31), IF('Personnel Details'!$F$31="", "", 'Personnel Details'!$F$31))))</f>
        <v/>
      </c>
      <c r="LL56" s="79" t="str">
        <f>IF(LJ$9="", "", IF(AND(NOT('Personnel Details'!$N$31=""), $B56&gt;='Personnel Details'!$N$31), 'Personnel Details'!$Q$31, IF(AND(NOT('Personnel Details'!$I$31=""), $B56&gt;='Personnel Details'!$I$31), 'Personnel Details'!$L$31, 'Personnel Details'!$G$31)))</f>
        <v/>
      </c>
      <c r="LM56" s="59" t="str">
        <f t="shared" si="114"/>
        <v/>
      </c>
      <c r="LN56" s="53"/>
      <c r="LP56" s="78" t="str">
        <f>IF(LP$9="", "", IF(AND(NOT('Personnel Details'!$N$32=""), $B56&gt;='Personnel Details'!$N$32), 'Personnel Details'!$O$32, IF(AND(NOT('Personnel Details'!$I$32=""), $B56&gt;='Personnel Details'!$I$32), 'Personnel Details'!$J$32, 'Personnel Details'!$E$32)))</f>
        <v/>
      </c>
      <c r="LQ56" s="59" t="str">
        <f>IF(LP$9="", "", IF(AND(NOT('Personnel Details'!$N$32=""), $B56&gt;='Personnel Details'!$N$32), IF('Personnel Details'!$P$32="","", 'Personnel Details'!$P$32), IF(AND(NOT('Personnel Details'!$I$32=""), $B56&gt;='Personnel Details'!$I$32), IF('Personnel Details'!$K$32="", "", 'Personnel Details'!$K$32), IF('Personnel Details'!$F$32="", "", 'Personnel Details'!$F$32))))</f>
        <v/>
      </c>
      <c r="LR56" s="79" t="str">
        <f>IF(LP$9="", "", IF(AND(NOT('Personnel Details'!$N$32=""), $B56&gt;='Personnel Details'!$N$32), 'Personnel Details'!$Q$32, IF(AND(NOT('Personnel Details'!$I$32=""), $B56&gt;='Personnel Details'!$I$32), 'Personnel Details'!$L$32, 'Personnel Details'!$G$32)))</f>
        <v/>
      </c>
      <c r="LS56" s="59" t="str">
        <f t="shared" si="115"/>
        <v/>
      </c>
      <c r="LT56" s="53"/>
      <c r="LV56" s="78" t="str">
        <f>IF(LV$9="", "", IF(AND(NOT('Personnel Details'!$N$33=""), $B56&gt;='Personnel Details'!$N$33), 'Personnel Details'!$O$33, IF(AND(NOT('Personnel Details'!$I$33=""), $B56&gt;='Personnel Details'!$I$33), 'Personnel Details'!$J$33, 'Personnel Details'!$E$33)))</f>
        <v/>
      </c>
      <c r="LW56" s="59" t="str">
        <f>IF(LV$9="", "", IF(AND(NOT('Personnel Details'!$N$33=""), $B56&gt;='Personnel Details'!$N$33), IF('Personnel Details'!$P$33="","", 'Personnel Details'!$P$33), IF(AND(NOT('Personnel Details'!$I$33=""), $B56&gt;='Personnel Details'!$I$33), IF('Personnel Details'!$K$33="", "", 'Personnel Details'!$K$33), IF('Personnel Details'!$F$33="", "", 'Personnel Details'!$F$33))))</f>
        <v/>
      </c>
      <c r="LX56" s="79" t="str">
        <f>IF(LV$9="", "", IF(AND(NOT('Personnel Details'!$N$33=""), $B56&gt;='Personnel Details'!$N$33), 'Personnel Details'!$Q$33, IF(AND(NOT('Personnel Details'!$I$33=""), $B56&gt;='Personnel Details'!$I$33), 'Personnel Details'!$L$33, 'Personnel Details'!$G$33)))</f>
        <v/>
      </c>
      <c r="LY56" s="59" t="str">
        <f t="shared" si="116"/>
        <v/>
      </c>
      <c r="LZ56" s="53"/>
      <c r="MB56" s="78" t="str">
        <f>IF(MB$9="", "", IF(AND(NOT('Personnel Details'!$N$34=""), $B56&gt;='Personnel Details'!$N$34), 'Personnel Details'!$O$34, IF(AND(NOT('Personnel Details'!$I$34=""), $B56&gt;='Personnel Details'!$I$34), 'Personnel Details'!$J$34, 'Personnel Details'!$E$34)))</f>
        <v/>
      </c>
      <c r="MC56" s="59" t="str">
        <f>IF(MB$9="", "", IF(AND(NOT('Personnel Details'!$N$34=""), $B56&gt;='Personnel Details'!$N$34), IF('Personnel Details'!$P$34="","", 'Personnel Details'!$P$34), IF(AND(NOT('Personnel Details'!$I$34=""), $B56&gt;='Personnel Details'!$I$34), IF('Personnel Details'!$K$34="", "", 'Personnel Details'!$K$34), IF('Personnel Details'!$F$34="", "", 'Personnel Details'!$F$34))))</f>
        <v/>
      </c>
      <c r="MD56" s="79" t="str">
        <f>IF(MB$9="", "", IF(AND(NOT('Personnel Details'!$N$34=""), $B56&gt;='Personnel Details'!$N$34), 'Personnel Details'!$Q$34, IF(AND(NOT('Personnel Details'!$I$34=""), $B56&gt;='Personnel Details'!$I$34), 'Personnel Details'!$L$34, 'Personnel Details'!$G$34)))</f>
        <v/>
      </c>
      <c r="ME56" s="59" t="str">
        <f t="shared" si="117"/>
        <v/>
      </c>
      <c r="MF56" s="53"/>
      <c r="MH56" s="78" t="str">
        <f>IF(MH$9="", "", IF(AND(NOT('Personnel Details'!$N$35=""), $B56&gt;='Personnel Details'!$N$35), 'Personnel Details'!$O$35, IF(AND(NOT('Personnel Details'!$I$35=""), $B56&gt;='Personnel Details'!$I$35), 'Personnel Details'!$J$35, 'Personnel Details'!$E$35)))</f>
        <v/>
      </c>
      <c r="MI56" s="59" t="str">
        <f>IF(MH$9="", "", IF(AND(NOT('Personnel Details'!$N$35=""), $B56&gt;='Personnel Details'!$N$35), IF('Personnel Details'!$P$35="","", 'Personnel Details'!$P$35), IF(AND(NOT('Personnel Details'!$I$35=""), $B56&gt;='Personnel Details'!$I$35), IF('Personnel Details'!$K$35="", "", 'Personnel Details'!$K$35), IF('Personnel Details'!$F$35="", "", 'Personnel Details'!$F$35))))</f>
        <v/>
      </c>
      <c r="MJ56" s="79" t="str">
        <f>IF(MH$9="", "", IF(AND(NOT('Personnel Details'!$N$35=""), $B56&gt;='Personnel Details'!$N$35), 'Personnel Details'!$Q$35, IF(AND(NOT('Personnel Details'!$I$35=""), $B56&gt;='Personnel Details'!$I$35), 'Personnel Details'!$L$35, 'Personnel Details'!$G$35)))</f>
        <v/>
      </c>
      <c r="MK56" s="59" t="str">
        <f t="shared" si="118"/>
        <v/>
      </c>
      <c r="ML56" s="53"/>
      <c r="MN56" s="78" t="str">
        <f>IF(MN$9="", "", IF(AND(NOT('Personnel Details'!$N$36=""), $B56&gt;='Personnel Details'!$N$36), 'Personnel Details'!$O$36, IF(AND(NOT('Personnel Details'!$I$36=""), $B56&gt;='Personnel Details'!$I$36), 'Personnel Details'!$J$36, 'Personnel Details'!$E$36)))</f>
        <v/>
      </c>
      <c r="MO56" s="59" t="str">
        <f>IF(MN$9="", "", IF(AND(NOT('Personnel Details'!$N$36=""), $B56&gt;='Personnel Details'!$N$36), IF('Personnel Details'!$P$36="","", 'Personnel Details'!$P$36), IF(AND(NOT('Personnel Details'!$I$36=""), $B56&gt;='Personnel Details'!$I$36), IF('Personnel Details'!$K$36="", "", 'Personnel Details'!$K$36), IF('Personnel Details'!$F$36="", "", 'Personnel Details'!$F$36))))</f>
        <v/>
      </c>
      <c r="MP56" s="79" t="str">
        <f>IF(MN$9="", "", IF(AND(NOT('Personnel Details'!$N$36=""), $B56&gt;='Personnel Details'!$N$36), 'Personnel Details'!$Q$36, IF(AND(NOT('Personnel Details'!$I$36=""), $B56&gt;='Personnel Details'!$I$36), 'Personnel Details'!$L$36, 'Personnel Details'!$G$36)))</f>
        <v/>
      </c>
      <c r="MQ56" s="59" t="str">
        <f t="shared" si="119"/>
        <v/>
      </c>
      <c r="MR56" s="53"/>
      <c r="MT56" s="78" t="str">
        <f>IF(MT$9="", "", IF(AND(NOT('Personnel Details'!$N$37=""), $B56&gt;='Personnel Details'!$N$37), 'Personnel Details'!$O$37, IF(AND(NOT('Personnel Details'!$I$37=""), $B56&gt;='Personnel Details'!$I$37), 'Personnel Details'!$J$37, 'Personnel Details'!$E$37)))</f>
        <v/>
      </c>
      <c r="MU56" s="59" t="str">
        <f>IF(MT$9="", "", IF(AND(NOT('Personnel Details'!$N$37=""), $B56&gt;='Personnel Details'!$N$37), IF('Personnel Details'!$P$37="","", 'Personnel Details'!$P$37), IF(AND(NOT('Personnel Details'!$I$37=""), $B56&gt;='Personnel Details'!$I$37), IF('Personnel Details'!$K$37="", "", 'Personnel Details'!$K$37), IF('Personnel Details'!$F$37="", "", 'Personnel Details'!$F$37))))</f>
        <v/>
      </c>
      <c r="MV56" s="79" t="str">
        <f>IF(MT$9="", "", IF(AND(NOT('Personnel Details'!$N$37=""), $B56&gt;='Personnel Details'!$N$37), 'Personnel Details'!$Q$37, IF(AND(NOT('Personnel Details'!$I$37=""), $B56&gt;='Personnel Details'!$I$37), 'Personnel Details'!$L$37, 'Personnel Details'!$G$37)))</f>
        <v/>
      </c>
      <c r="MW56" s="59" t="str">
        <f t="shared" si="120"/>
        <v/>
      </c>
      <c r="MX56" s="53"/>
      <c r="MZ56" s="78" t="str">
        <f>IF(MZ$9="", "", IF(AND(NOT('Personnel Details'!$N$38=""), $B56&gt;='Personnel Details'!$N$38), 'Personnel Details'!$O$38, IF(AND(NOT('Personnel Details'!$I$38=""), $B56&gt;='Personnel Details'!$I$38), 'Personnel Details'!$J$38, 'Personnel Details'!$E$38)))</f>
        <v/>
      </c>
      <c r="NA56" s="59" t="str">
        <f>IF(MZ$9="", "", IF(AND(NOT('Personnel Details'!$N$38=""), $B56&gt;='Personnel Details'!$N$38), IF('Personnel Details'!$P$38="","", 'Personnel Details'!$P$38), IF(AND(NOT('Personnel Details'!$I$38=""), $B56&gt;='Personnel Details'!$I$38), IF('Personnel Details'!$K$38="", "", 'Personnel Details'!$K$38), IF('Personnel Details'!$F$38="", "", 'Personnel Details'!$F$38))))</f>
        <v/>
      </c>
      <c r="NB56" s="79" t="str">
        <f>IF(MZ$9="", "", IF(AND(NOT('Personnel Details'!$N$38=""), $B56&gt;='Personnel Details'!$N$38), 'Personnel Details'!$Q$38, IF(AND(NOT('Personnel Details'!$I$38=""), $B56&gt;='Personnel Details'!$I$38), 'Personnel Details'!$L$38, 'Personnel Details'!$G$38)))</f>
        <v/>
      </c>
      <c r="NC56" s="59" t="str">
        <f t="shared" si="121"/>
        <v/>
      </c>
      <c r="ND56" s="53"/>
      <c r="NF56" s="78" t="str">
        <f>IF(NF$9="", "", IF(AND(NOT('Personnel Details'!$N$39=""), $B56&gt;='Personnel Details'!$N$39), 'Personnel Details'!$O$39, IF(AND(NOT('Personnel Details'!$I$39=""), $B56&gt;='Personnel Details'!$I$39), 'Personnel Details'!$J$39, 'Personnel Details'!$E$39)))</f>
        <v/>
      </c>
      <c r="NG56" s="59" t="str">
        <f>IF(NF$9="", "", IF(AND(NOT('Personnel Details'!$N$39=""), $B56&gt;='Personnel Details'!$N$39), IF('Personnel Details'!$P$39="","", 'Personnel Details'!$P$39), IF(AND(NOT('Personnel Details'!$I$39=""), $B56&gt;='Personnel Details'!$I$39), IF('Personnel Details'!$K$39="", "", 'Personnel Details'!$K$39), IF('Personnel Details'!$F$39="", "", 'Personnel Details'!$F$39))))</f>
        <v/>
      </c>
      <c r="NH56" s="79" t="str">
        <f>IF(NF$9="", "", IF(AND(NOT('Personnel Details'!$N$39=""), $B56&gt;='Personnel Details'!$N$39), 'Personnel Details'!$Q$39, IF(AND(NOT('Personnel Details'!$I$39=""), $B56&gt;='Personnel Details'!$I$39), 'Personnel Details'!$L$39, 'Personnel Details'!$G$39)))</f>
        <v/>
      </c>
      <c r="NI56" s="59" t="str">
        <f t="shared" si="122"/>
        <v/>
      </c>
      <c r="NJ56" s="53"/>
      <c r="NL56" s="78" t="str">
        <f>IF(NL$9="", "", IF(AND(NOT('Personnel Details'!$N$40=""), $B56&gt;='Personnel Details'!$N$40), 'Personnel Details'!$O$40, IF(AND(NOT('Personnel Details'!$I$40=""), $B56&gt;='Personnel Details'!$I$40), 'Personnel Details'!$J$40, 'Personnel Details'!$E$40)))</f>
        <v/>
      </c>
      <c r="NM56" s="59" t="str">
        <f>IF(NL$9="", "", IF(AND(NOT('Personnel Details'!$N$40=""), $B56&gt;='Personnel Details'!$N$40), IF('Personnel Details'!$P$40="","", 'Personnel Details'!$P$40), IF(AND(NOT('Personnel Details'!$I$40=""), $B56&gt;='Personnel Details'!$I$40), IF('Personnel Details'!$K$40="", "", 'Personnel Details'!$K$40), IF('Personnel Details'!$F$40="", "", 'Personnel Details'!$F$40))))</f>
        <v/>
      </c>
      <c r="NN56" s="79" t="str">
        <f>IF(NL$9="", "", IF(AND(NOT('Personnel Details'!$N$40=""), $B56&gt;='Personnel Details'!$N$40), 'Personnel Details'!$Q$40, IF(AND(NOT('Personnel Details'!$I$40=""), $B56&gt;='Personnel Details'!$I$40), 'Personnel Details'!$L$40, 'Personnel Details'!$G$40)))</f>
        <v/>
      </c>
      <c r="NO56" s="59" t="str">
        <f t="shared" si="123"/>
        <v/>
      </c>
      <c r="NP56" s="53"/>
    </row>
    <row r="57" spans="1:380" x14ac:dyDescent="0.25">
      <c r="A57" s="32"/>
      <c r="B57" s="113" t="str">
        <f>IFERROR(IF(B56+1&gt;'Personnel Details'!$U$5, "", B56+1), "")</f>
        <v/>
      </c>
      <c r="C57" s="32"/>
      <c r="D57" s="120"/>
      <c r="E57" s="13" t="str">
        <f t="shared" si="2"/>
        <v/>
      </c>
      <c r="F57" s="13" t="str">
        <f t="shared" si="33"/>
        <v/>
      </c>
      <c r="G57" s="56" t="str">
        <f t="shared" si="124"/>
        <v/>
      </c>
      <c r="H57" s="16" t="str">
        <f t="shared" si="34"/>
        <v/>
      </c>
      <c r="I57" s="32"/>
      <c r="J57" s="120"/>
      <c r="K57" s="62" t="str">
        <f t="shared" si="3"/>
        <v/>
      </c>
      <c r="L57" s="62" t="str">
        <f t="shared" si="35"/>
        <v/>
      </c>
      <c r="M57" s="65" t="str">
        <f t="shared" si="125"/>
        <v/>
      </c>
      <c r="N57" s="68" t="str">
        <f t="shared" si="36"/>
        <v/>
      </c>
      <c r="O57" s="32"/>
      <c r="P57" s="120"/>
      <c r="Q57" s="62" t="str">
        <f t="shared" si="4"/>
        <v/>
      </c>
      <c r="R57" s="62" t="str">
        <f t="shared" si="37"/>
        <v/>
      </c>
      <c r="S57" s="65" t="str">
        <f t="shared" si="126"/>
        <v/>
      </c>
      <c r="T57" s="68" t="str">
        <f t="shared" si="38"/>
        <v/>
      </c>
      <c r="U57" s="32"/>
      <c r="V57" s="120"/>
      <c r="W57" s="62" t="str">
        <f t="shared" si="5"/>
        <v/>
      </c>
      <c r="X57" s="62" t="str">
        <f t="shared" si="39"/>
        <v/>
      </c>
      <c r="Y57" s="65" t="str">
        <f t="shared" si="127"/>
        <v/>
      </c>
      <c r="Z57" s="68" t="str">
        <f t="shared" si="40"/>
        <v/>
      </c>
      <c r="AA57" s="32"/>
      <c r="AB57" s="120"/>
      <c r="AC57" s="62" t="str">
        <f t="shared" si="6"/>
        <v/>
      </c>
      <c r="AD57" s="62" t="str">
        <f t="shared" si="41"/>
        <v/>
      </c>
      <c r="AE57" s="65" t="str">
        <f t="shared" si="128"/>
        <v/>
      </c>
      <c r="AF57" s="68" t="str">
        <f t="shared" si="42"/>
        <v/>
      </c>
      <c r="AG57" s="32"/>
      <c r="AH57" s="120"/>
      <c r="AI57" s="62" t="str">
        <f t="shared" si="7"/>
        <v/>
      </c>
      <c r="AJ57" s="62" t="str">
        <f t="shared" si="43"/>
        <v/>
      </c>
      <c r="AK57" s="65" t="str">
        <f t="shared" si="129"/>
        <v/>
      </c>
      <c r="AL57" s="68" t="str">
        <f t="shared" si="44"/>
        <v/>
      </c>
      <c r="AM57" s="32"/>
      <c r="AN57" s="120"/>
      <c r="AO57" s="62" t="str">
        <f t="shared" si="8"/>
        <v/>
      </c>
      <c r="AP57" s="62" t="str">
        <f t="shared" si="45"/>
        <v/>
      </c>
      <c r="AQ57" s="65" t="str">
        <f t="shared" si="130"/>
        <v/>
      </c>
      <c r="AR57" s="68" t="str">
        <f t="shared" si="46"/>
        <v/>
      </c>
      <c r="AS57" s="32"/>
      <c r="AT57" s="120"/>
      <c r="AU57" s="62" t="str">
        <f t="shared" si="9"/>
        <v/>
      </c>
      <c r="AV57" s="62" t="str">
        <f t="shared" si="47"/>
        <v/>
      </c>
      <c r="AW57" s="65" t="str">
        <f t="shared" si="131"/>
        <v/>
      </c>
      <c r="AX57" s="68" t="str">
        <f t="shared" si="48"/>
        <v/>
      </c>
      <c r="AY57" s="32"/>
      <c r="AZ57" s="120"/>
      <c r="BA57" s="62" t="str">
        <f t="shared" si="10"/>
        <v/>
      </c>
      <c r="BB57" s="62" t="str">
        <f t="shared" si="49"/>
        <v/>
      </c>
      <c r="BC57" s="65" t="str">
        <f t="shared" si="132"/>
        <v/>
      </c>
      <c r="BD57" s="68" t="str">
        <f t="shared" si="50"/>
        <v/>
      </c>
      <c r="BE57" s="32"/>
      <c r="BF57" s="120"/>
      <c r="BG57" s="62" t="str">
        <f t="shared" si="11"/>
        <v/>
      </c>
      <c r="BH57" s="62" t="str">
        <f t="shared" si="51"/>
        <v/>
      </c>
      <c r="BI57" s="65" t="str">
        <f t="shared" si="133"/>
        <v/>
      </c>
      <c r="BJ57" s="68" t="str">
        <f t="shared" si="52"/>
        <v/>
      </c>
      <c r="BK57" s="32"/>
      <c r="BL57" s="120"/>
      <c r="BM57" s="62" t="str">
        <f t="shared" si="12"/>
        <v/>
      </c>
      <c r="BN57" s="62" t="str">
        <f t="shared" si="53"/>
        <v/>
      </c>
      <c r="BO57" s="65" t="str">
        <f t="shared" si="134"/>
        <v/>
      </c>
      <c r="BP57" s="68" t="str">
        <f t="shared" si="54"/>
        <v/>
      </c>
      <c r="BQ57" s="32"/>
      <c r="BR57" s="120"/>
      <c r="BS57" s="62" t="str">
        <f t="shared" si="13"/>
        <v/>
      </c>
      <c r="BT57" s="62" t="str">
        <f t="shared" si="55"/>
        <v/>
      </c>
      <c r="BU57" s="65" t="str">
        <f t="shared" si="135"/>
        <v/>
      </c>
      <c r="BV57" s="68" t="str">
        <f t="shared" si="56"/>
        <v/>
      </c>
      <c r="BW57" s="32"/>
      <c r="BX57" s="120"/>
      <c r="BY57" s="62" t="str">
        <f t="shared" si="14"/>
        <v/>
      </c>
      <c r="BZ57" s="62" t="str">
        <f t="shared" si="57"/>
        <v/>
      </c>
      <c r="CA57" s="65" t="str">
        <f t="shared" si="136"/>
        <v/>
      </c>
      <c r="CB57" s="68" t="str">
        <f t="shared" si="58"/>
        <v/>
      </c>
      <c r="CC57" s="32"/>
      <c r="CD57" s="120"/>
      <c r="CE57" s="62" t="str">
        <f t="shared" si="15"/>
        <v/>
      </c>
      <c r="CF57" s="62" t="str">
        <f t="shared" si="59"/>
        <v/>
      </c>
      <c r="CG57" s="65" t="str">
        <f t="shared" si="137"/>
        <v/>
      </c>
      <c r="CH57" s="68" t="str">
        <f t="shared" si="60"/>
        <v/>
      </c>
      <c r="CI57" s="32"/>
      <c r="CJ57" s="120"/>
      <c r="CK57" s="62" t="str">
        <f t="shared" si="16"/>
        <v/>
      </c>
      <c r="CL57" s="62" t="str">
        <f t="shared" si="61"/>
        <v/>
      </c>
      <c r="CM57" s="65" t="str">
        <f t="shared" si="138"/>
        <v/>
      </c>
      <c r="CN57" s="68" t="str">
        <f t="shared" si="62"/>
        <v/>
      </c>
      <c r="CO57" s="32"/>
      <c r="CP57" s="120"/>
      <c r="CQ57" s="62" t="str">
        <f t="shared" si="17"/>
        <v/>
      </c>
      <c r="CR57" s="62" t="str">
        <f t="shared" si="63"/>
        <v/>
      </c>
      <c r="CS57" s="65" t="str">
        <f t="shared" si="139"/>
        <v/>
      </c>
      <c r="CT57" s="68" t="str">
        <f t="shared" si="64"/>
        <v/>
      </c>
      <c r="CU57" s="32"/>
      <c r="CV57" s="120"/>
      <c r="CW57" s="62" t="str">
        <f t="shared" si="18"/>
        <v/>
      </c>
      <c r="CX57" s="62" t="str">
        <f t="shared" si="65"/>
        <v/>
      </c>
      <c r="CY57" s="65" t="str">
        <f t="shared" si="140"/>
        <v/>
      </c>
      <c r="CZ57" s="68" t="str">
        <f t="shared" si="66"/>
        <v/>
      </c>
      <c r="DA57" s="32"/>
      <c r="DB57" s="120"/>
      <c r="DC57" s="62" t="str">
        <f t="shared" si="19"/>
        <v/>
      </c>
      <c r="DD57" s="62" t="str">
        <f t="shared" si="67"/>
        <v/>
      </c>
      <c r="DE57" s="65" t="str">
        <f t="shared" si="141"/>
        <v/>
      </c>
      <c r="DF57" s="68" t="str">
        <f t="shared" si="68"/>
        <v/>
      </c>
      <c r="DG57" s="32"/>
      <c r="DH57" s="120"/>
      <c r="DI57" s="62" t="str">
        <f t="shared" si="20"/>
        <v/>
      </c>
      <c r="DJ57" s="62" t="str">
        <f t="shared" si="69"/>
        <v/>
      </c>
      <c r="DK57" s="65" t="str">
        <f t="shared" si="142"/>
        <v/>
      </c>
      <c r="DL57" s="68" t="str">
        <f t="shared" si="70"/>
        <v/>
      </c>
      <c r="DM57" s="32"/>
      <c r="DN57" s="120"/>
      <c r="DO57" s="62" t="str">
        <f t="shared" si="21"/>
        <v/>
      </c>
      <c r="DP57" s="62" t="str">
        <f t="shared" si="71"/>
        <v/>
      </c>
      <c r="DQ57" s="65" t="str">
        <f t="shared" si="143"/>
        <v/>
      </c>
      <c r="DR57" s="68" t="str">
        <f t="shared" si="72"/>
        <v/>
      </c>
      <c r="DS57" s="32"/>
      <c r="DT57" s="120"/>
      <c r="DU57" s="62" t="str">
        <f t="shared" si="22"/>
        <v/>
      </c>
      <c r="DV57" s="62" t="str">
        <f t="shared" si="73"/>
        <v/>
      </c>
      <c r="DW57" s="65" t="str">
        <f t="shared" si="144"/>
        <v/>
      </c>
      <c r="DX57" s="68" t="str">
        <f t="shared" si="74"/>
        <v/>
      </c>
      <c r="DY57" s="32"/>
      <c r="DZ57" s="120"/>
      <c r="EA57" s="62" t="str">
        <f t="shared" si="23"/>
        <v/>
      </c>
      <c r="EB57" s="62" t="str">
        <f t="shared" si="75"/>
        <v/>
      </c>
      <c r="EC57" s="65" t="str">
        <f t="shared" si="145"/>
        <v/>
      </c>
      <c r="ED57" s="68" t="str">
        <f t="shared" si="76"/>
        <v/>
      </c>
      <c r="EE57" s="32"/>
      <c r="EF57" s="120"/>
      <c r="EG57" s="62" t="str">
        <f t="shared" si="24"/>
        <v/>
      </c>
      <c r="EH57" s="62" t="str">
        <f t="shared" si="77"/>
        <v/>
      </c>
      <c r="EI57" s="65" t="str">
        <f t="shared" si="146"/>
        <v/>
      </c>
      <c r="EJ57" s="68" t="str">
        <f t="shared" si="78"/>
        <v/>
      </c>
      <c r="EK57" s="32"/>
      <c r="EL57" s="120"/>
      <c r="EM57" s="62" t="str">
        <f t="shared" si="25"/>
        <v/>
      </c>
      <c r="EN57" s="62" t="str">
        <f t="shared" si="79"/>
        <v/>
      </c>
      <c r="EO57" s="65" t="str">
        <f t="shared" si="147"/>
        <v/>
      </c>
      <c r="EP57" s="68" t="str">
        <f t="shared" si="80"/>
        <v/>
      </c>
      <c r="EQ57" s="32"/>
      <c r="ER57" s="120"/>
      <c r="ES57" s="62" t="str">
        <f t="shared" si="26"/>
        <v/>
      </c>
      <c r="ET57" s="62" t="str">
        <f t="shared" si="81"/>
        <v/>
      </c>
      <c r="EU57" s="65" t="str">
        <f t="shared" si="148"/>
        <v/>
      </c>
      <c r="EV57" s="68" t="str">
        <f t="shared" si="82"/>
        <v/>
      </c>
      <c r="EW57" s="32"/>
      <c r="EX57" s="120"/>
      <c r="EY57" s="62" t="str">
        <f t="shared" si="27"/>
        <v/>
      </c>
      <c r="EZ57" s="62" t="str">
        <f t="shared" si="83"/>
        <v/>
      </c>
      <c r="FA57" s="65" t="str">
        <f t="shared" si="149"/>
        <v/>
      </c>
      <c r="FB57" s="68" t="str">
        <f t="shared" si="84"/>
        <v/>
      </c>
      <c r="FC57" s="32"/>
      <c r="FD57" s="120"/>
      <c r="FE57" s="62" t="str">
        <f t="shared" si="28"/>
        <v/>
      </c>
      <c r="FF57" s="62" t="str">
        <f t="shared" si="85"/>
        <v/>
      </c>
      <c r="FG57" s="65" t="str">
        <f t="shared" si="150"/>
        <v/>
      </c>
      <c r="FH57" s="68" t="str">
        <f t="shared" si="86"/>
        <v/>
      </c>
      <c r="FI57" s="32"/>
      <c r="FJ57" s="120"/>
      <c r="FK57" s="62" t="str">
        <f t="shared" si="29"/>
        <v/>
      </c>
      <c r="FL57" s="62" t="str">
        <f t="shared" si="87"/>
        <v/>
      </c>
      <c r="FM57" s="65" t="str">
        <f t="shared" si="151"/>
        <v/>
      </c>
      <c r="FN57" s="68" t="str">
        <f t="shared" si="88"/>
        <v/>
      </c>
      <c r="FO57" s="32"/>
      <c r="FP57" s="120"/>
      <c r="FQ57" s="62" t="str">
        <f t="shared" si="30"/>
        <v/>
      </c>
      <c r="FR57" s="62" t="str">
        <f t="shared" si="89"/>
        <v/>
      </c>
      <c r="FS57" s="65" t="str">
        <f t="shared" si="152"/>
        <v/>
      </c>
      <c r="FT57" s="68" t="str">
        <f t="shared" si="90"/>
        <v/>
      </c>
      <c r="FU57" s="32"/>
      <c r="FV57" s="120"/>
      <c r="FW57" s="62" t="str">
        <f t="shared" si="31"/>
        <v/>
      </c>
      <c r="FX57" s="62" t="str">
        <f t="shared" si="91"/>
        <v/>
      </c>
      <c r="FY57" s="65" t="str">
        <f t="shared" si="153"/>
        <v/>
      </c>
      <c r="FZ57" s="68" t="str">
        <f t="shared" si="92"/>
        <v/>
      </c>
      <c r="GA57" s="32"/>
      <c r="GC57" s="7" t="str">
        <f t="shared" si="93"/>
        <v/>
      </c>
      <c r="GD57" s="7" t="str">
        <f t="shared" ca="1" si="32"/>
        <v/>
      </c>
      <c r="GT57" s="71" t="str">
        <f>IF(GT$9="", "", IF(AND(NOT('Personnel Details'!$N$11=""), $B57&gt;='Personnel Details'!$N$11), 'Personnel Details'!$O$11, IF(AND(NOT('Personnel Details'!$I$11=""), $B57&gt;='Personnel Details'!$I$11), 'Personnel Details'!$J$11, 'Personnel Details'!$E$11)))</f>
        <v/>
      </c>
      <c r="GU57" s="59" t="str">
        <f>IF(GT$9="", "", IF(AND(NOT('Personnel Details'!$N$11=""), $B57&gt;='Personnel Details'!$N$11), IF('Personnel Details'!$P$11="","", 'Personnel Details'!$P$11), IF(AND(NOT('Personnel Details'!$I$11=""), $B57&gt;='Personnel Details'!$I$11), IF('Personnel Details'!$K$11="", "", 'Personnel Details'!$K$11), IF('Personnel Details'!$F$11="", "", 'Personnel Details'!$F$11))))</f>
        <v/>
      </c>
      <c r="GV57" s="74" t="str">
        <f>IF(GT$9="", "", IF(AND(NOT('Personnel Details'!$N$11=""), $B57&gt;='Personnel Details'!$N$11), 'Personnel Details'!$Q$11, IF(AND(NOT('Personnel Details'!$I$11=""), $B57&gt;='Personnel Details'!$I$11), 'Personnel Details'!$L$11, 'Personnel Details'!$G$11)))</f>
        <v/>
      </c>
      <c r="GW57" s="59" t="str">
        <f t="shared" si="94"/>
        <v/>
      </c>
      <c r="GX57" s="53"/>
      <c r="GZ57" s="78" t="str">
        <f>IF(GZ$9="", "", IF(AND(NOT('Personnel Details'!$N$12=""), $B57&gt;='Personnel Details'!$N$12), 'Personnel Details'!$O$12, IF(AND(NOT('Personnel Details'!$I$12=""), $B57&gt;='Personnel Details'!$I$12), 'Personnel Details'!$J$12, 'Personnel Details'!$E$12)))</f>
        <v/>
      </c>
      <c r="HA57" s="59" t="str">
        <f>IF(GZ$9="", "", IF(AND(NOT('Personnel Details'!$N$12=""), $B57&gt;='Personnel Details'!$N$12), IF('Personnel Details'!$P$12="","", 'Personnel Details'!$P$12), IF(AND(NOT('Personnel Details'!$I$12=""), $B57&gt;='Personnel Details'!$I$12), IF('Personnel Details'!$K$12="", "", 'Personnel Details'!$K$12), IF('Personnel Details'!$F$12="", "", 'Personnel Details'!$F$12))))</f>
        <v/>
      </c>
      <c r="HB57" s="79" t="str">
        <f>IF(GZ$9="", "", IF(AND(NOT('Personnel Details'!$N$12=""), $B57&gt;='Personnel Details'!$N$12), 'Personnel Details'!$Q$12, IF(AND(NOT('Personnel Details'!$I$12=""), $B57&gt;='Personnel Details'!$I$12), 'Personnel Details'!$L$12, 'Personnel Details'!$G$12)))</f>
        <v/>
      </c>
      <c r="HC57" s="59" t="str">
        <f t="shared" si="95"/>
        <v/>
      </c>
      <c r="HD57" s="53"/>
      <c r="HF57" s="78" t="str">
        <f>IF(HF$9="", "", IF(AND(NOT('Personnel Details'!$N$13=""), $B57&gt;='Personnel Details'!$N$13), 'Personnel Details'!$O$13, IF(AND(NOT('Personnel Details'!$I$13=""), $B57&gt;='Personnel Details'!$I$13), 'Personnel Details'!$J$13, 'Personnel Details'!$E$13)))</f>
        <v/>
      </c>
      <c r="HG57" s="59" t="str">
        <f>IF(HF$9="", "", IF(AND(NOT('Personnel Details'!$N$13=""), $B57&gt;='Personnel Details'!$N$13), IF('Personnel Details'!$P$13="","", 'Personnel Details'!$P$13), IF(AND(NOT('Personnel Details'!$I$13=""), $B57&gt;='Personnel Details'!$I$13), IF('Personnel Details'!$K$13="", "", 'Personnel Details'!$K$13), IF('Personnel Details'!$F$13="", "", 'Personnel Details'!$F$13))))</f>
        <v/>
      </c>
      <c r="HH57" s="79" t="str">
        <f>IF(HF$9="", "", IF(AND(NOT('Personnel Details'!$N$13=""), $B57&gt;='Personnel Details'!$N$13), 'Personnel Details'!$Q$13, IF(AND(NOT('Personnel Details'!$I$13=""), $B57&gt;='Personnel Details'!$I$13), 'Personnel Details'!$L$13, 'Personnel Details'!$G$13)))</f>
        <v/>
      </c>
      <c r="HI57" s="59" t="str">
        <f t="shared" si="96"/>
        <v/>
      </c>
      <c r="HJ57" s="53"/>
      <c r="HL57" s="78" t="str">
        <f>IF(HL$9="", "", IF(AND(NOT('Personnel Details'!$N$14=""), $B57&gt;='Personnel Details'!$N$14), 'Personnel Details'!$O$14, IF(AND(NOT('Personnel Details'!$I$14=""), $B57&gt;='Personnel Details'!$I$14), 'Personnel Details'!$J$14, 'Personnel Details'!$E$14)))</f>
        <v/>
      </c>
      <c r="HM57" s="59" t="str">
        <f>IF(HL$9="", "", IF(AND(NOT('Personnel Details'!$N$14=""), $B57&gt;='Personnel Details'!$N$14), IF('Personnel Details'!$P$14="","", 'Personnel Details'!$P$14), IF(AND(NOT('Personnel Details'!$I$14=""), $B57&gt;='Personnel Details'!$I$14), IF('Personnel Details'!$K$14="", "", 'Personnel Details'!$K$14), IF('Personnel Details'!$F$14="", "", 'Personnel Details'!$F$14))))</f>
        <v/>
      </c>
      <c r="HN57" s="79" t="str">
        <f>IF(HL$9="", "", IF(AND(NOT('Personnel Details'!$N$14=""), $B57&gt;='Personnel Details'!$N$14), 'Personnel Details'!$Q$14, IF(AND(NOT('Personnel Details'!$I$14=""), $B57&gt;='Personnel Details'!$I$14), 'Personnel Details'!$L$14, 'Personnel Details'!$G$14)))</f>
        <v/>
      </c>
      <c r="HO57" s="59" t="str">
        <f t="shared" si="97"/>
        <v/>
      </c>
      <c r="HP57" s="53"/>
      <c r="HR57" s="78" t="str">
        <f>IF(HR$9="", "", IF(AND(NOT('Personnel Details'!$N$15=""), $B57&gt;='Personnel Details'!$N$15), 'Personnel Details'!$O$15, IF(AND(NOT('Personnel Details'!$I$15=""), $B57&gt;='Personnel Details'!$I$15), 'Personnel Details'!$J$15, 'Personnel Details'!$E$15)))</f>
        <v/>
      </c>
      <c r="HS57" s="59" t="str">
        <f>IF(HR$9="", "", IF(AND(NOT('Personnel Details'!$N$15=""), $B57&gt;='Personnel Details'!$N$15), IF('Personnel Details'!$P$15="","", 'Personnel Details'!$P$15), IF(AND(NOT('Personnel Details'!$I$15=""), $B57&gt;='Personnel Details'!$I$15), IF('Personnel Details'!$K$15="", "", 'Personnel Details'!$K$15), IF('Personnel Details'!$F$15="", "", 'Personnel Details'!$F$15))))</f>
        <v/>
      </c>
      <c r="HT57" s="79" t="str">
        <f>IF(HR$9="", "", IF(AND(NOT('Personnel Details'!$N$15=""), $B57&gt;='Personnel Details'!$N$15), 'Personnel Details'!$Q$15, IF(AND(NOT('Personnel Details'!$I$15=""), $B57&gt;='Personnel Details'!$I$15), 'Personnel Details'!$L$15, 'Personnel Details'!$G$15)))</f>
        <v/>
      </c>
      <c r="HU57" s="59" t="str">
        <f t="shared" si="98"/>
        <v/>
      </c>
      <c r="HV57" s="53"/>
      <c r="HX57" s="78" t="str">
        <f>IF(HX$9="", "", IF(AND(NOT('Personnel Details'!$N$16=""), $B57&gt;='Personnel Details'!$N$16), 'Personnel Details'!$O$16, IF(AND(NOT('Personnel Details'!$I$16=""), $B57&gt;='Personnel Details'!$I$16), 'Personnel Details'!$J$16, 'Personnel Details'!$E$16)))</f>
        <v/>
      </c>
      <c r="HY57" s="59" t="str">
        <f>IF(HX$9="", "", IF(AND(NOT('Personnel Details'!$N$16=""), $B57&gt;='Personnel Details'!$N$16), IF('Personnel Details'!$P$16="","", 'Personnel Details'!$P$16), IF(AND(NOT('Personnel Details'!$I$16=""), $B57&gt;='Personnel Details'!$I$16), IF('Personnel Details'!$K$16="", "", 'Personnel Details'!$K$16), IF('Personnel Details'!$F$16="", "", 'Personnel Details'!$F$16))))</f>
        <v/>
      </c>
      <c r="HZ57" s="79" t="str">
        <f>IF(HX$9="", "", IF(AND(NOT('Personnel Details'!$N$16=""), $B57&gt;='Personnel Details'!$N$16), 'Personnel Details'!$Q$16, IF(AND(NOT('Personnel Details'!$I$16=""), $B57&gt;='Personnel Details'!$I$16), 'Personnel Details'!$L$16, 'Personnel Details'!$G$16)))</f>
        <v/>
      </c>
      <c r="IA57" s="59" t="str">
        <f t="shared" si="99"/>
        <v/>
      </c>
      <c r="IB57" s="53"/>
      <c r="ID57" s="78" t="str">
        <f>IF(ID$9="", "", IF(AND(NOT('Personnel Details'!$N$17=""), $B57&gt;='Personnel Details'!$N$17), 'Personnel Details'!$O$17, IF(AND(NOT('Personnel Details'!$I$17=""), $B57&gt;='Personnel Details'!$I$17), 'Personnel Details'!$J$17, 'Personnel Details'!$E$17)))</f>
        <v/>
      </c>
      <c r="IE57" s="59" t="str">
        <f>IF(ID$9="", "", IF(AND(NOT('Personnel Details'!$N$17=""), $B57&gt;='Personnel Details'!$N$17), IF('Personnel Details'!$P$17="","", 'Personnel Details'!$P$17), IF(AND(NOT('Personnel Details'!$I$17=""), $B57&gt;='Personnel Details'!$I$17), IF('Personnel Details'!$K$17="", "", 'Personnel Details'!$K$17), IF('Personnel Details'!$F$17="", "", 'Personnel Details'!$F$17))))</f>
        <v/>
      </c>
      <c r="IF57" s="79" t="str">
        <f>IF(ID$9="", "", IF(AND(NOT('Personnel Details'!$N$17=""), $B57&gt;='Personnel Details'!$N$17), 'Personnel Details'!$Q$17, IF(AND(NOT('Personnel Details'!$I$17=""), $B57&gt;='Personnel Details'!$I$17), 'Personnel Details'!$L$17, 'Personnel Details'!$G$17)))</f>
        <v/>
      </c>
      <c r="IG57" s="59" t="str">
        <f t="shared" si="100"/>
        <v/>
      </c>
      <c r="IH57" s="53"/>
      <c r="IJ57" s="78" t="str">
        <f>IF(IJ$9="", "", IF(AND(NOT('Personnel Details'!$N$18=""), $B57&gt;='Personnel Details'!$N$18), 'Personnel Details'!$O$18, IF(AND(NOT('Personnel Details'!$I$18=""), $B57&gt;='Personnel Details'!$I$18), 'Personnel Details'!$J$18, 'Personnel Details'!$E$18)))</f>
        <v/>
      </c>
      <c r="IK57" s="59" t="str">
        <f>IF(IJ$9="", "", IF(AND(NOT('Personnel Details'!$N$18=""), $B57&gt;='Personnel Details'!$N$18), IF('Personnel Details'!$P$18="","", 'Personnel Details'!$P$18), IF(AND(NOT('Personnel Details'!$I$18=""), $B57&gt;='Personnel Details'!$I$18), IF('Personnel Details'!$K$18="", "", 'Personnel Details'!$K$18), IF('Personnel Details'!$F$18="", "", 'Personnel Details'!$F$18))))</f>
        <v/>
      </c>
      <c r="IL57" s="79" t="str">
        <f>IF(IJ$9="", "", IF(AND(NOT('Personnel Details'!$N$18=""), $B57&gt;='Personnel Details'!$N$18), 'Personnel Details'!$Q$18, IF(AND(NOT('Personnel Details'!$I$18=""), $B57&gt;='Personnel Details'!$I$18), 'Personnel Details'!$L$18, 'Personnel Details'!$G$18)))</f>
        <v/>
      </c>
      <c r="IM57" s="59" t="str">
        <f t="shared" si="101"/>
        <v/>
      </c>
      <c r="IN57" s="53"/>
      <c r="IP57" s="78" t="str">
        <f>IF(IP$9="", "", IF(AND(NOT('Personnel Details'!$N$19=""), $B57&gt;='Personnel Details'!$N$19), 'Personnel Details'!$O$19, IF(AND(NOT('Personnel Details'!$I$19=""), $B57&gt;='Personnel Details'!$I$19), 'Personnel Details'!$J$19, 'Personnel Details'!$E$19)))</f>
        <v/>
      </c>
      <c r="IQ57" s="59" t="str">
        <f>IF(IP$9="", "", IF(AND(NOT('Personnel Details'!$N$19=""), $B57&gt;='Personnel Details'!$N$19), IF('Personnel Details'!$P$19="","", 'Personnel Details'!$P$19), IF(AND(NOT('Personnel Details'!$I$19=""), $B57&gt;='Personnel Details'!$I$19), IF('Personnel Details'!$K$19="", "", 'Personnel Details'!$K$19), IF('Personnel Details'!$F$19="", "", 'Personnel Details'!$F$19))))</f>
        <v/>
      </c>
      <c r="IR57" s="79" t="str">
        <f>IF(IP$9="", "", IF(AND(NOT('Personnel Details'!$N$19=""), $B57&gt;='Personnel Details'!$N$19), 'Personnel Details'!$Q$19, IF(AND(NOT('Personnel Details'!$I$19=""), $B57&gt;='Personnel Details'!$I$19), 'Personnel Details'!$L$19, 'Personnel Details'!$G$19)))</f>
        <v/>
      </c>
      <c r="IS57" s="59" t="str">
        <f t="shared" si="102"/>
        <v/>
      </c>
      <c r="IT57" s="53"/>
      <c r="IV57" s="78" t="str">
        <f>IF(IV$9="", "", IF(AND(NOT('Personnel Details'!$N$20=""), $B57&gt;='Personnel Details'!$N$20), 'Personnel Details'!$O$20, IF(AND(NOT('Personnel Details'!$I$20=""), $B57&gt;='Personnel Details'!$I$20), 'Personnel Details'!$J$20, 'Personnel Details'!$E$20)))</f>
        <v/>
      </c>
      <c r="IW57" s="59" t="str">
        <f>IF(IV$9="", "", IF(AND(NOT('Personnel Details'!$N$20=""), $B57&gt;='Personnel Details'!$N$20), IF('Personnel Details'!$P$20="","", 'Personnel Details'!$P$20), IF(AND(NOT('Personnel Details'!$I$20=""), $B57&gt;='Personnel Details'!$I$20), IF('Personnel Details'!$K$20="", "", 'Personnel Details'!$K$20), IF('Personnel Details'!$F$20="", "", 'Personnel Details'!$F$20))))</f>
        <v/>
      </c>
      <c r="IX57" s="79" t="str">
        <f>IF(IV$9="", "", IF(AND(NOT('Personnel Details'!$N$20=""), $B57&gt;='Personnel Details'!$N$20), 'Personnel Details'!$Q$20, IF(AND(NOT('Personnel Details'!$I$20=""), $B57&gt;='Personnel Details'!$I$20), 'Personnel Details'!$L$20, 'Personnel Details'!$G$20)))</f>
        <v/>
      </c>
      <c r="IY57" s="59" t="str">
        <f t="shared" si="103"/>
        <v/>
      </c>
      <c r="IZ57" s="53"/>
      <c r="JB57" s="78" t="str">
        <f>IF(JB$9="", "", IF(AND(NOT('Personnel Details'!$N$21=""), $B57&gt;='Personnel Details'!$N$21), 'Personnel Details'!$O$21, IF(AND(NOT('Personnel Details'!$I$21=""), $B57&gt;='Personnel Details'!$I$21), 'Personnel Details'!$J$21, 'Personnel Details'!$E$21)))</f>
        <v/>
      </c>
      <c r="JC57" s="59" t="str">
        <f>IF(JB$9="", "", IF(AND(NOT('Personnel Details'!$N$21=""), $B57&gt;='Personnel Details'!$N$21), IF('Personnel Details'!$P$21="","", 'Personnel Details'!$P$21), IF(AND(NOT('Personnel Details'!$I$21=""), $B57&gt;='Personnel Details'!$I$21), IF('Personnel Details'!$K$21="", "", 'Personnel Details'!$K$21), IF('Personnel Details'!$F$21="", "", 'Personnel Details'!$F$21))))</f>
        <v/>
      </c>
      <c r="JD57" s="79" t="str">
        <f>IF(JB$9="", "", IF(AND(NOT('Personnel Details'!$N$21=""), $B57&gt;='Personnel Details'!$N$21), 'Personnel Details'!$Q$21, IF(AND(NOT('Personnel Details'!$I$21=""), $B57&gt;='Personnel Details'!$I$21), 'Personnel Details'!$L$21, 'Personnel Details'!$G$21)))</f>
        <v/>
      </c>
      <c r="JE57" s="59" t="str">
        <f t="shared" si="104"/>
        <v/>
      </c>
      <c r="JF57" s="53"/>
      <c r="JH57" s="78" t="str">
        <f>IF(JH$9="", "", IF(AND(NOT('Personnel Details'!$N$22=""), $B57&gt;='Personnel Details'!$N$22), 'Personnel Details'!$O$22, IF(AND(NOT('Personnel Details'!$I$22=""), $B57&gt;='Personnel Details'!$I$22), 'Personnel Details'!$J$22, 'Personnel Details'!$E$22)))</f>
        <v/>
      </c>
      <c r="JI57" s="59" t="str">
        <f>IF(JH$9="", "", IF(AND(NOT('Personnel Details'!$N$22=""), $B57&gt;='Personnel Details'!$N$22), IF('Personnel Details'!$P$22="","", 'Personnel Details'!$P$22), IF(AND(NOT('Personnel Details'!$I$22=""), $B57&gt;='Personnel Details'!$I$22), IF('Personnel Details'!$K$22="", "", 'Personnel Details'!$K$22), IF('Personnel Details'!$F$22="", "", 'Personnel Details'!$F$22))))</f>
        <v/>
      </c>
      <c r="JJ57" s="79" t="str">
        <f>IF(JH$9="", "", IF(AND(NOT('Personnel Details'!$N$22=""), $B57&gt;='Personnel Details'!$N$22), 'Personnel Details'!$Q$22, IF(AND(NOT('Personnel Details'!$I$22=""), $B57&gt;='Personnel Details'!$I$22), 'Personnel Details'!$L$22, 'Personnel Details'!$G$22)))</f>
        <v/>
      </c>
      <c r="JK57" s="59" t="str">
        <f t="shared" si="105"/>
        <v/>
      </c>
      <c r="JL57" s="53"/>
      <c r="JN57" s="78" t="str">
        <f>IF(JN$9="", "", IF(AND(NOT('Personnel Details'!$N$23=""), $B57&gt;='Personnel Details'!$N$23), 'Personnel Details'!$O$23, IF(AND(NOT('Personnel Details'!$I$23=""), $B57&gt;='Personnel Details'!$I$23), 'Personnel Details'!$J$23, 'Personnel Details'!$E$23)))</f>
        <v/>
      </c>
      <c r="JO57" s="59" t="str">
        <f>IF(JN$9="", "", IF(AND(NOT('Personnel Details'!$N$23=""), $B57&gt;='Personnel Details'!$N$23), IF('Personnel Details'!$P$23="","", 'Personnel Details'!$P$23), IF(AND(NOT('Personnel Details'!$I$23=""), $B57&gt;='Personnel Details'!$I$23), IF('Personnel Details'!$K$23="", "", 'Personnel Details'!$K$23), IF('Personnel Details'!$F$23="", "", 'Personnel Details'!$F$23))))</f>
        <v/>
      </c>
      <c r="JP57" s="79" t="str">
        <f>IF(JN$9="", "", IF(AND(NOT('Personnel Details'!$N$23=""), $B57&gt;='Personnel Details'!$N$23), 'Personnel Details'!$Q$23, IF(AND(NOT('Personnel Details'!$I$23=""), $B57&gt;='Personnel Details'!$I$23), 'Personnel Details'!$L$23, 'Personnel Details'!$G$23)))</f>
        <v/>
      </c>
      <c r="JQ57" s="59" t="str">
        <f t="shared" si="106"/>
        <v/>
      </c>
      <c r="JR57" s="53"/>
      <c r="JT57" s="78" t="str">
        <f>IF(JT$9="", "", IF(AND(NOT('Personnel Details'!$N$24=""), $B57&gt;='Personnel Details'!$N$24), 'Personnel Details'!$O$24, IF(AND(NOT('Personnel Details'!$I$24=""), $B57&gt;='Personnel Details'!$I$24), 'Personnel Details'!$J$24, 'Personnel Details'!$E$24)))</f>
        <v/>
      </c>
      <c r="JU57" s="59" t="str">
        <f>IF(JT$9="", "", IF(AND(NOT('Personnel Details'!$N$24=""), $B57&gt;='Personnel Details'!$N$24), IF('Personnel Details'!$P$24="","", 'Personnel Details'!$P$24), IF(AND(NOT('Personnel Details'!$I$24=""), $B57&gt;='Personnel Details'!$I$24), IF('Personnel Details'!$K$24="", "", 'Personnel Details'!$K$24), IF('Personnel Details'!$F$24="", "", 'Personnel Details'!$F$24))))</f>
        <v/>
      </c>
      <c r="JV57" s="79" t="str">
        <f>IF(JT$9="", "", IF(AND(NOT('Personnel Details'!$N$24=""), $B57&gt;='Personnel Details'!$N$24), 'Personnel Details'!$Q$24, IF(AND(NOT('Personnel Details'!$I$24=""), $B57&gt;='Personnel Details'!$I$24), 'Personnel Details'!$L$24, 'Personnel Details'!$G$24)))</f>
        <v/>
      </c>
      <c r="JW57" s="59" t="str">
        <f t="shared" si="107"/>
        <v/>
      </c>
      <c r="JX57" s="53"/>
      <c r="JZ57" s="78" t="str">
        <f>IF(JZ$9="", "", IF(AND(NOT('Personnel Details'!$N$25=""), $B57&gt;='Personnel Details'!$N$25), 'Personnel Details'!$O$25, IF(AND(NOT('Personnel Details'!$I$25=""), $B57&gt;='Personnel Details'!$I$25), 'Personnel Details'!$J$25, 'Personnel Details'!$E$25)))</f>
        <v/>
      </c>
      <c r="KA57" s="59" t="str">
        <f>IF(JZ$9="", "", IF(AND(NOT('Personnel Details'!$N$25=""), $B57&gt;='Personnel Details'!$N$25), IF('Personnel Details'!$P$25="","", 'Personnel Details'!$P$25), IF(AND(NOT('Personnel Details'!$I$25=""), $B57&gt;='Personnel Details'!$I$25), IF('Personnel Details'!$K$25="", "", 'Personnel Details'!$K$25), IF('Personnel Details'!$F$25="", "", 'Personnel Details'!$F$25))))</f>
        <v/>
      </c>
      <c r="KB57" s="79" t="str">
        <f>IF(JZ$9="", "", IF(AND(NOT('Personnel Details'!$N$25=""), $B57&gt;='Personnel Details'!$N$25), 'Personnel Details'!$Q$25, IF(AND(NOT('Personnel Details'!$I$25=""), $B57&gt;='Personnel Details'!$I$25), 'Personnel Details'!$L$25, 'Personnel Details'!$G$25)))</f>
        <v/>
      </c>
      <c r="KC57" s="59" t="str">
        <f t="shared" si="108"/>
        <v/>
      </c>
      <c r="KD57" s="53"/>
      <c r="KF57" s="78" t="str">
        <f>IF(KF$9="", "", IF(AND(NOT('Personnel Details'!$N$26=""), $B57&gt;='Personnel Details'!$N$26), 'Personnel Details'!$O$26, IF(AND(NOT('Personnel Details'!$I$26=""), $B57&gt;='Personnel Details'!$I$26), 'Personnel Details'!$J$26, 'Personnel Details'!$E$26)))</f>
        <v/>
      </c>
      <c r="KG57" s="59" t="str">
        <f>IF(KF$9="", "", IF(AND(NOT('Personnel Details'!$N$26=""), $B57&gt;='Personnel Details'!$N$26), IF('Personnel Details'!$P$26="","", 'Personnel Details'!$P$26), IF(AND(NOT('Personnel Details'!$I$26=""), $B57&gt;='Personnel Details'!$I$26), IF('Personnel Details'!$K$26="", "", 'Personnel Details'!$K$26), IF('Personnel Details'!$F$26="", "", 'Personnel Details'!$F$26))))</f>
        <v/>
      </c>
      <c r="KH57" s="79" t="str">
        <f>IF(KF$9="", "", IF(AND(NOT('Personnel Details'!$N$26=""), $B57&gt;='Personnel Details'!$N$26), 'Personnel Details'!$Q$26, IF(AND(NOT('Personnel Details'!$I$26=""), $B57&gt;='Personnel Details'!$I$26), 'Personnel Details'!$L$26, 'Personnel Details'!$G$26)))</f>
        <v/>
      </c>
      <c r="KI57" s="59" t="str">
        <f t="shared" si="109"/>
        <v/>
      </c>
      <c r="KJ57" s="53"/>
      <c r="KL57" s="78" t="str">
        <f>IF(KL$9="", "", IF(AND(NOT('Personnel Details'!$N$27=""), $B57&gt;='Personnel Details'!$N$27), 'Personnel Details'!$O$27, IF(AND(NOT('Personnel Details'!$I$27=""), $B57&gt;='Personnel Details'!$I$27), 'Personnel Details'!$J$27, 'Personnel Details'!$E$27)))</f>
        <v/>
      </c>
      <c r="KM57" s="59" t="str">
        <f>IF(KL$9="", "", IF(AND(NOT('Personnel Details'!$N$27=""), $B57&gt;='Personnel Details'!$N$27), IF('Personnel Details'!$P$27="","", 'Personnel Details'!$P$27), IF(AND(NOT('Personnel Details'!$I$27=""), $B57&gt;='Personnel Details'!$I$27), IF('Personnel Details'!$K$27="", "", 'Personnel Details'!$K$27), IF('Personnel Details'!$F$27="", "", 'Personnel Details'!$F$27))))</f>
        <v/>
      </c>
      <c r="KN57" s="79" t="str">
        <f>IF(KL$9="", "", IF(AND(NOT('Personnel Details'!$N$27=""), $B57&gt;='Personnel Details'!$N$27), 'Personnel Details'!$Q$27, IF(AND(NOT('Personnel Details'!$I$27=""), $B57&gt;='Personnel Details'!$I$27), 'Personnel Details'!$L$27, 'Personnel Details'!$G$27)))</f>
        <v/>
      </c>
      <c r="KO57" s="59" t="str">
        <f t="shared" si="110"/>
        <v/>
      </c>
      <c r="KP57" s="53"/>
      <c r="KR57" s="78" t="str">
        <f>IF(KR$9="", "", IF(AND(NOT('Personnel Details'!$N$28=""), $B57&gt;='Personnel Details'!$N$28), 'Personnel Details'!$O$28, IF(AND(NOT('Personnel Details'!$I$28=""), $B57&gt;='Personnel Details'!$I$28), 'Personnel Details'!$J$28, 'Personnel Details'!$E$28)))</f>
        <v/>
      </c>
      <c r="KS57" s="59" t="str">
        <f>IF(KR$9="", "", IF(AND(NOT('Personnel Details'!$N$28=""), $B57&gt;='Personnel Details'!$N$28), IF('Personnel Details'!$P$28="","", 'Personnel Details'!$P$28), IF(AND(NOT('Personnel Details'!$I$28=""), $B57&gt;='Personnel Details'!$I$28), IF('Personnel Details'!$K$28="", "", 'Personnel Details'!$K$28), IF('Personnel Details'!$F$28="", "", 'Personnel Details'!$F$28))))</f>
        <v/>
      </c>
      <c r="KT57" s="79" t="str">
        <f>IF(KR$9="", "", IF(AND(NOT('Personnel Details'!$N$28=""), $B57&gt;='Personnel Details'!$N$28), 'Personnel Details'!$Q$28, IF(AND(NOT('Personnel Details'!$I$28=""), $B57&gt;='Personnel Details'!$I$28), 'Personnel Details'!$L$28, 'Personnel Details'!$G$28)))</f>
        <v/>
      </c>
      <c r="KU57" s="59" t="str">
        <f t="shared" si="111"/>
        <v/>
      </c>
      <c r="KV57" s="53"/>
      <c r="KX57" s="78" t="str">
        <f>IF(KX$9="", "", IF(AND(NOT('Personnel Details'!$N$29=""), $B57&gt;='Personnel Details'!$N$29), 'Personnel Details'!$O$29, IF(AND(NOT('Personnel Details'!$I$29=""), $B57&gt;='Personnel Details'!$I$29), 'Personnel Details'!$J$29, 'Personnel Details'!$E$29)))</f>
        <v/>
      </c>
      <c r="KY57" s="59" t="str">
        <f>IF(KX$9="", "", IF(AND(NOT('Personnel Details'!$N$29=""), $B57&gt;='Personnel Details'!$N$29), IF('Personnel Details'!$P$29="","", 'Personnel Details'!$P$29), IF(AND(NOT('Personnel Details'!$I$29=""), $B57&gt;='Personnel Details'!$I$29), IF('Personnel Details'!$K$29="", "", 'Personnel Details'!$K$29), IF('Personnel Details'!$F$29="", "", 'Personnel Details'!$F$29))))</f>
        <v/>
      </c>
      <c r="KZ57" s="79" t="str">
        <f>IF(KX$9="", "", IF(AND(NOT('Personnel Details'!$N$29=""), $B57&gt;='Personnel Details'!$N$29), 'Personnel Details'!$Q$29, IF(AND(NOT('Personnel Details'!$I$29=""), $B57&gt;='Personnel Details'!$I$29), 'Personnel Details'!$L$29, 'Personnel Details'!$G$29)))</f>
        <v/>
      </c>
      <c r="LA57" s="59" t="str">
        <f t="shared" si="112"/>
        <v/>
      </c>
      <c r="LB57" s="53"/>
      <c r="LD57" s="78" t="str">
        <f>IF(LD$9="", "", IF(AND(NOT('Personnel Details'!$N$30=""), $B57&gt;='Personnel Details'!$N$30), 'Personnel Details'!$O$30, IF(AND(NOT('Personnel Details'!$I$30=""), $B57&gt;='Personnel Details'!$I$30), 'Personnel Details'!$J$30, 'Personnel Details'!$E$30)))</f>
        <v/>
      </c>
      <c r="LE57" s="59" t="str">
        <f>IF(LD$9="", "", IF(AND(NOT('Personnel Details'!$N$30=""), $B57&gt;='Personnel Details'!$N$30), IF('Personnel Details'!$P$30="","", 'Personnel Details'!$P$30), IF(AND(NOT('Personnel Details'!$I$30=""), $B57&gt;='Personnel Details'!$I$30), IF('Personnel Details'!$K$30="", "", 'Personnel Details'!$K$30), IF('Personnel Details'!$F$30="", "", 'Personnel Details'!$F$30))))</f>
        <v/>
      </c>
      <c r="LF57" s="79" t="str">
        <f>IF(LD$9="", "", IF(AND(NOT('Personnel Details'!$N$30=""), $B57&gt;='Personnel Details'!$N$30), 'Personnel Details'!$Q$30, IF(AND(NOT('Personnel Details'!$I$30=""), $B57&gt;='Personnel Details'!$I$30), 'Personnel Details'!$L$30, 'Personnel Details'!$G$30)))</f>
        <v/>
      </c>
      <c r="LG57" s="59" t="str">
        <f t="shared" si="113"/>
        <v/>
      </c>
      <c r="LH57" s="53"/>
      <c r="LJ57" s="78" t="str">
        <f>IF(LJ$9="", "", IF(AND(NOT('Personnel Details'!$N$31=""), $B57&gt;='Personnel Details'!$N$31), 'Personnel Details'!$O$31, IF(AND(NOT('Personnel Details'!$I$31=""), $B57&gt;='Personnel Details'!$I$31), 'Personnel Details'!$J$31, 'Personnel Details'!$E$31)))</f>
        <v/>
      </c>
      <c r="LK57" s="59" t="str">
        <f>IF(LJ$9="", "", IF(AND(NOT('Personnel Details'!$N$31=""), $B57&gt;='Personnel Details'!$N$31), IF('Personnel Details'!$P$31="","", 'Personnel Details'!$P$31), IF(AND(NOT('Personnel Details'!$I$31=""), $B57&gt;='Personnel Details'!$I$31), IF('Personnel Details'!$K$31="", "", 'Personnel Details'!$K$31), IF('Personnel Details'!$F$31="", "", 'Personnel Details'!$F$31))))</f>
        <v/>
      </c>
      <c r="LL57" s="79" t="str">
        <f>IF(LJ$9="", "", IF(AND(NOT('Personnel Details'!$N$31=""), $B57&gt;='Personnel Details'!$N$31), 'Personnel Details'!$Q$31, IF(AND(NOT('Personnel Details'!$I$31=""), $B57&gt;='Personnel Details'!$I$31), 'Personnel Details'!$L$31, 'Personnel Details'!$G$31)))</f>
        <v/>
      </c>
      <c r="LM57" s="59" t="str">
        <f t="shared" si="114"/>
        <v/>
      </c>
      <c r="LN57" s="53"/>
      <c r="LP57" s="78" t="str">
        <f>IF(LP$9="", "", IF(AND(NOT('Personnel Details'!$N$32=""), $B57&gt;='Personnel Details'!$N$32), 'Personnel Details'!$O$32, IF(AND(NOT('Personnel Details'!$I$32=""), $B57&gt;='Personnel Details'!$I$32), 'Personnel Details'!$J$32, 'Personnel Details'!$E$32)))</f>
        <v/>
      </c>
      <c r="LQ57" s="59" t="str">
        <f>IF(LP$9="", "", IF(AND(NOT('Personnel Details'!$N$32=""), $B57&gt;='Personnel Details'!$N$32), IF('Personnel Details'!$P$32="","", 'Personnel Details'!$P$32), IF(AND(NOT('Personnel Details'!$I$32=""), $B57&gt;='Personnel Details'!$I$32), IF('Personnel Details'!$K$32="", "", 'Personnel Details'!$K$32), IF('Personnel Details'!$F$32="", "", 'Personnel Details'!$F$32))))</f>
        <v/>
      </c>
      <c r="LR57" s="79" t="str">
        <f>IF(LP$9="", "", IF(AND(NOT('Personnel Details'!$N$32=""), $B57&gt;='Personnel Details'!$N$32), 'Personnel Details'!$Q$32, IF(AND(NOT('Personnel Details'!$I$32=""), $B57&gt;='Personnel Details'!$I$32), 'Personnel Details'!$L$32, 'Personnel Details'!$G$32)))</f>
        <v/>
      </c>
      <c r="LS57" s="59" t="str">
        <f t="shared" si="115"/>
        <v/>
      </c>
      <c r="LT57" s="53"/>
      <c r="LV57" s="78" t="str">
        <f>IF(LV$9="", "", IF(AND(NOT('Personnel Details'!$N$33=""), $B57&gt;='Personnel Details'!$N$33), 'Personnel Details'!$O$33, IF(AND(NOT('Personnel Details'!$I$33=""), $B57&gt;='Personnel Details'!$I$33), 'Personnel Details'!$J$33, 'Personnel Details'!$E$33)))</f>
        <v/>
      </c>
      <c r="LW57" s="59" t="str">
        <f>IF(LV$9="", "", IF(AND(NOT('Personnel Details'!$N$33=""), $B57&gt;='Personnel Details'!$N$33), IF('Personnel Details'!$P$33="","", 'Personnel Details'!$P$33), IF(AND(NOT('Personnel Details'!$I$33=""), $B57&gt;='Personnel Details'!$I$33), IF('Personnel Details'!$K$33="", "", 'Personnel Details'!$K$33), IF('Personnel Details'!$F$33="", "", 'Personnel Details'!$F$33))))</f>
        <v/>
      </c>
      <c r="LX57" s="79" t="str">
        <f>IF(LV$9="", "", IF(AND(NOT('Personnel Details'!$N$33=""), $B57&gt;='Personnel Details'!$N$33), 'Personnel Details'!$Q$33, IF(AND(NOT('Personnel Details'!$I$33=""), $B57&gt;='Personnel Details'!$I$33), 'Personnel Details'!$L$33, 'Personnel Details'!$G$33)))</f>
        <v/>
      </c>
      <c r="LY57" s="59" t="str">
        <f t="shared" si="116"/>
        <v/>
      </c>
      <c r="LZ57" s="53"/>
      <c r="MB57" s="78" t="str">
        <f>IF(MB$9="", "", IF(AND(NOT('Personnel Details'!$N$34=""), $B57&gt;='Personnel Details'!$N$34), 'Personnel Details'!$O$34, IF(AND(NOT('Personnel Details'!$I$34=""), $B57&gt;='Personnel Details'!$I$34), 'Personnel Details'!$J$34, 'Personnel Details'!$E$34)))</f>
        <v/>
      </c>
      <c r="MC57" s="59" t="str">
        <f>IF(MB$9="", "", IF(AND(NOT('Personnel Details'!$N$34=""), $B57&gt;='Personnel Details'!$N$34), IF('Personnel Details'!$P$34="","", 'Personnel Details'!$P$34), IF(AND(NOT('Personnel Details'!$I$34=""), $B57&gt;='Personnel Details'!$I$34), IF('Personnel Details'!$K$34="", "", 'Personnel Details'!$K$34), IF('Personnel Details'!$F$34="", "", 'Personnel Details'!$F$34))))</f>
        <v/>
      </c>
      <c r="MD57" s="79" t="str">
        <f>IF(MB$9="", "", IF(AND(NOT('Personnel Details'!$N$34=""), $B57&gt;='Personnel Details'!$N$34), 'Personnel Details'!$Q$34, IF(AND(NOT('Personnel Details'!$I$34=""), $B57&gt;='Personnel Details'!$I$34), 'Personnel Details'!$L$34, 'Personnel Details'!$G$34)))</f>
        <v/>
      </c>
      <c r="ME57" s="59" t="str">
        <f t="shared" si="117"/>
        <v/>
      </c>
      <c r="MF57" s="53"/>
      <c r="MH57" s="78" t="str">
        <f>IF(MH$9="", "", IF(AND(NOT('Personnel Details'!$N$35=""), $B57&gt;='Personnel Details'!$N$35), 'Personnel Details'!$O$35, IF(AND(NOT('Personnel Details'!$I$35=""), $B57&gt;='Personnel Details'!$I$35), 'Personnel Details'!$J$35, 'Personnel Details'!$E$35)))</f>
        <v/>
      </c>
      <c r="MI57" s="59" t="str">
        <f>IF(MH$9="", "", IF(AND(NOT('Personnel Details'!$N$35=""), $B57&gt;='Personnel Details'!$N$35), IF('Personnel Details'!$P$35="","", 'Personnel Details'!$P$35), IF(AND(NOT('Personnel Details'!$I$35=""), $B57&gt;='Personnel Details'!$I$35), IF('Personnel Details'!$K$35="", "", 'Personnel Details'!$K$35), IF('Personnel Details'!$F$35="", "", 'Personnel Details'!$F$35))))</f>
        <v/>
      </c>
      <c r="MJ57" s="79" t="str">
        <f>IF(MH$9="", "", IF(AND(NOT('Personnel Details'!$N$35=""), $B57&gt;='Personnel Details'!$N$35), 'Personnel Details'!$Q$35, IF(AND(NOT('Personnel Details'!$I$35=""), $B57&gt;='Personnel Details'!$I$35), 'Personnel Details'!$L$35, 'Personnel Details'!$G$35)))</f>
        <v/>
      </c>
      <c r="MK57" s="59" t="str">
        <f t="shared" si="118"/>
        <v/>
      </c>
      <c r="ML57" s="53"/>
      <c r="MN57" s="78" t="str">
        <f>IF(MN$9="", "", IF(AND(NOT('Personnel Details'!$N$36=""), $B57&gt;='Personnel Details'!$N$36), 'Personnel Details'!$O$36, IF(AND(NOT('Personnel Details'!$I$36=""), $B57&gt;='Personnel Details'!$I$36), 'Personnel Details'!$J$36, 'Personnel Details'!$E$36)))</f>
        <v/>
      </c>
      <c r="MO57" s="59" t="str">
        <f>IF(MN$9="", "", IF(AND(NOT('Personnel Details'!$N$36=""), $B57&gt;='Personnel Details'!$N$36), IF('Personnel Details'!$P$36="","", 'Personnel Details'!$P$36), IF(AND(NOT('Personnel Details'!$I$36=""), $B57&gt;='Personnel Details'!$I$36), IF('Personnel Details'!$K$36="", "", 'Personnel Details'!$K$36), IF('Personnel Details'!$F$36="", "", 'Personnel Details'!$F$36))))</f>
        <v/>
      </c>
      <c r="MP57" s="79" t="str">
        <f>IF(MN$9="", "", IF(AND(NOT('Personnel Details'!$N$36=""), $B57&gt;='Personnel Details'!$N$36), 'Personnel Details'!$Q$36, IF(AND(NOT('Personnel Details'!$I$36=""), $B57&gt;='Personnel Details'!$I$36), 'Personnel Details'!$L$36, 'Personnel Details'!$G$36)))</f>
        <v/>
      </c>
      <c r="MQ57" s="59" t="str">
        <f t="shared" si="119"/>
        <v/>
      </c>
      <c r="MR57" s="53"/>
      <c r="MT57" s="78" t="str">
        <f>IF(MT$9="", "", IF(AND(NOT('Personnel Details'!$N$37=""), $B57&gt;='Personnel Details'!$N$37), 'Personnel Details'!$O$37, IF(AND(NOT('Personnel Details'!$I$37=""), $B57&gt;='Personnel Details'!$I$37), 'Personnel Details'!$J$37, 'Personnel Details'!$E$37)))</f>
        <v/>
      </c>
      <c r="MU57" s="59" t="str">
        <f>IF(MT$9="", "", IF(AND(NOT('Personnel Details'!$N$37=""), $B57&gt;='Personnel Details'!$N$37), IF('Personnel Details'!$P$37="","", 'Personnel Details'!$P$37), IF(AND(NOT('Personnel Details'!$I$37=""), $B57&gt;='Personnel Details'!$I$37), IF('Personnel Details'!$K$37="", "", 'Personnel Details'!$K$37), IF('Personnel Details'!$F$37="", "", 'Personnel Details'!$F$37))))</f>
        <v/>
      </c>
      <c r="MV57" s="79" t="str">
        <f>IF(MT$9="", "", IF(AND(NOT('Personnel Details'!$N$37=""), $B57&gt;='Personnel Details'!$N$37), 'Personnel Details'!$Q$37, IF(AND(NOT('Personnel Details'!$I$37=""), $B57&gt;='Personnel Details'!$I$37), 'Personnel Details'!$L$37, 'Personnel Details'!$G$37)))</f>
        <v/>
      </c>
      <c r="MW57" s="59" t="str">
        <f t="shared" si="120"/>
        <v/>
      </c>
      <c r="MX57" s="53"/>
      <c r="MZ57" s="78" t="str">
        <f>IF(MZ$9="", "", IF(AND(NOT('Personnel Details'!$N$38=""), $B57&gt;='Personnel Details'!$N$38), 'Personnel Details'!$O$38, IF(AND(NOT('Personnel Details'!$I$38=""), $B57&gt;='Personnel Details'!$I$38), 'Personnel Details'!$J$38, 'Personnel Details'!$E$38)))</f>
        <v/>
      </c>
      <c r="NA57" s="59" t="str">
        <f>IF(MZ$9="", "", IF(AND(NOT('Personnel Details'!$N$38=""), $B57&gt;='Personnel Details'!$N$38), IF('Personnel Details'!$P$38="","", 'Personnel Details'!$P$38), IF(AND(NOT('Personnel Details'!$I$38=""), $B57&gt;='Personnel Details'!$I$38), IF('Personnel Details'!$K$38="", "", 'Personnel Details'!$K$38), IF('Personnel Details'!$F$38="", "", 'Personnel Details'!$F$38))))</f>
        <v/>
      </c>
      <c r="NB57" s="79" t="str">
        <f>IF(MZ$9="", "", IF(AND(NOT('Personnel Details'!$N$38=""), $B57&gt;='Personnel Details'!$N$38), 'Personnel Details'!$Q$38, IF(AND(NOT('Personnel Details'!$I$38=""), $B57&gt;='Personnel Details'!$I$38), 'Personnel Details'!$L$38, 'Personnel Details'!$G$38)))</f>
        <v/>
      </c>
      <c r="NC57" s="59" t="str">
        <f t="shared" si="121"/>
        <v/>
      </c>
      <c r="ND57" s="53"/>
      <c r="NF57" s="78" t="str">
        <f>IF(NF$9="", "", IF(AND(NOT('Personnel Details'!$N$39=""), $B57&gt;='Personnel Details'!$N$39), 'Personnel Details'!$O$39, IF(AND(NOT('Personnel Details'!$I$39=""), $B57&gt;='Personnel Details'!$I$39), 'Personnel Details'!$J$39, 'Personnel Details'!$E$39)))</f>
        <v/>
      </c>
      <c r="NG57" s="59" t="str">
        <f>IF(NF$9="", "", IF(AND(NOT('Personnel Details'!$N$39=""), $B57&gt;='Personnel Details'!$N$39), IF('Personnel Details'!$P$39="","", 'Personnel Details'!$P$39), IF(AND(NOT('Personnel Details'!$I$39=""), $B57&gt;='Personnel Details'!$I$39), IF('Personnel Details'!$K$39="", "", 'Personnel Details'!$K$39), IF('Personnel Details'!$F$39="", "", 'Personnel Details'!$F$39))))</f>
        <v/>
      </c>
      <c r="NH57" s="79" t="str">
        <f>IF(NF$9="", "", IF(AND(NOT('Personnel Details'!$N$39=""), $B57&gt;='Personnel Details'!$N$39), 'Personnel Details'!$Q$39, IF(AND(NOT('Personnel Details'!$I$39=""), $B57&gt;='Personnel Details'!$I$39), 'Personnel Details'!$L$39, 'Personnel Details'!$G$39)))</f>
        <v/>
      </c>
      <c r="NI57" s="59" t="str">
        <f t="shared" si="122"/>
        <v/>
      </c>
      <c r="NJ57" s="53"/>
      <c r="NL57" s="78" t="str">
        <f>IF(NL$9="", "", IF(AND(NOT('Personnel Details'!$N$40=""), $B57&gt;='Personnel Details'!$N$40), 'Personnel Details'!$O$40, IF(AND(NOT('Personnel Details'!$I$40=""), $B57&gt;='Personnel Details'!$I$40), 'Personnel Details'!$J$40, 'Personnel Details'!$E$40)))</f>
        <v/>
      </c>
      <c r="NM57" s="59" t="str">
        <f>IF(NL$9="", "", IF(AND(NOT('Personnel Details'!$N$40=""), $B57&gt;='Personnel Details'!$N$40), IF('Personnel Details'!$P$40="","", 'Personnel Details'!$P$40), IF(AND(NOT('Personnel Details'!$I$40=""), $B57&gt;='Personnel Details'!$I$40), IF('Personnel Details'!$K$40="", "", 'Personnel Details'!$K$40), IF('Personnel Details'!$F$40="", "", 'Personnel Details'!$F$40))))</f>
        <v/>
      </c>
      <c r="NN57" s="79" t="str">
        <f>IF(NL$9="", "", IF(AND(NOT('Personnel Details'!$N$40=""), $B57&gt;='Personnel Details'!$N$40), 'Personnel Details'!$Q$40, IF(AND(NOT('Personnel Details'!$I$40=""), $B57&gt;='Personnel Details'!$I$40), 'Personnel Details'!$L$40, 'Personnel Details'!$G$40)))</f>
        <v/>
      </c>
      <c r="NO57" s="59" t="str">
        <f t="shared" si="123"/>
        <v/>
      </c>
      <c r="NP57" s="53"/>
    </row>
    <row r="58" spans="1:380" x14ac:dyDescent="0.25">
      <c r="A58" s="32"/>
      <c r="B58" s="113" t="str">
        <f>IFERROR(IF(B57+1&gt;'Personnel Details'!$U$5, "", B57+1), "")</f>
        <v/>
      </c>
      <c r="C58" s="32"/>
      <c r="D58" s="120"/>
      <c r="E58" s="13" t="str">
        <f t="shared" si="2"/>
        <v/>
      </c>
      <c r="F58" s="13" t="str">
        <f t="shared" si="33"/>
        <v/>
      </c>
      <c r="G58" s="56" t="str">
        <f t="shared" si="124"/>
        <v/>
      </c>
      <c r="H58" s="16" t="str">
        <f t="shared" si="34"/>
        <v/>
      </c>
      <c r="I58" s="32"/>
      <c r="J58" s="120"/>
      <c r="K58" s="62" t="str">
        <f t="shared" si="3"/>
        <v/>
      </c>
      <c r="L58" s="62" t="str">
        <f t="shared" si="35"/>
        <v/>
      </c>
      <c r="M58" s="65" t="str">
        <f t="shared" si="125"/>
        <v/>
      </c>
      <c r="N58" s="68" t="str">
        <f t="shared" si="36"/>
        <v/>
      </c>
      <c r="O58" s="32"/>
      <c r="P58" s="120"/>
      <c r="Q58" s="62" t="str">
        <f t="shared" si="4"/>
        <v/>
      </c>
      <c r="R58" s="62" t="str">
        <f t="shared" si="37"/>
        <v/>
      </c>
      <c r="S58" s="65" t="str">
        <f t="shared" si="126"/>
        <v/>
      </c>
      <c r="T58" s="68" t="str">
        <f t="shared" si="38"/>
        <v/>
      </c>
      <c r="U58" s="32"/>
      <c r="V58" s="120"/>
      <c r="W58" s="62" t="str">
        <f t="shared" si="5"/>
        <v/>
      </c>
      <c r="X58" s="62" t="str">
        <f t="shared" si="39"/>
        <v/>
      </c>
      <c r="Y58" s="65" t="str">
        <f t="shared" si="127"/>
        <v/>
      </c>
      <c r="Z58" s="68" t="str">
        <f t="shared" si="40"/>
        <v/>
      </c>
      <c r="AA58" s="32"/>
      <c r="AB58" s="120"/>
      <c r="AC58" s="62" t="str">
        <f t="shared" si="6"/>
        <v/>
      </c>
      <c r="AD58" s="62" t="str">
        <f t="shared" si="41"/>
        <v/>
      </c>
      <c r="AE58" s="65" t="str">
        <f t="shared" si="128"/>
        <v/>
      </c>
      <c r="AF58" s="68" t="str">
        <f t="shared" si="42"/>
        <v/>
      </c>
      <c r="AG58" s="32"/>
      <c r="AH58" s="120"/>
      <c r="AI58" s="62" t="str">
        <f t="shared" si="7"/>
        <v/>
      </c>
      <c r="AJ58" s="62" t="str">
        <f t="shared" si="43"/>
        <v/>
      </c>
      <c r="AK58" s="65" t="str">
        <f t="shared" si="129"/>
        <v/>
      </c>
      <c r="AL58" s="68" t="str">
        <f t="shared" si="44"/>
        <v/>
      </c>
      <c r="AM58" s="32"/>
      <c r="AN58" s="120"/>
      <c r="AO58" s="62" t="str">
        <f t="shared" si="8"/>
        <v/>
      </c>
      <c r="AP58" s="62" t="str">
        <f t="shared" si="45"/>
        <v/>
      </c>
      <c r="AQ58" s="65" t="str">
        <f t="shared" si="130"/>
        <v/>
      </c>
      <c r="AR58" s="68" t="str">
        <f t="shared" si="46"/>
        <v/>
      </c>
      <c r="AS58" s="32"/>
      <c r="AT58" s="120"/>
      <c r="AU58" s="62" t="str">
        <f t="shared" si="9"/>
        <v/>
      </c>
      <c r="AV58" s="62" t="str">
        <f t="shared" si="47"/>
        <v/>
      </c>
      <c r="AW58" s="65" t="str">
        <f t="shared" si="131"/>
        <v/>
      </c>
      <c r="AX58" s="68" t="str">
        <f t="shared" si="48"/>
        <v/>
      </c>
      <c r="AY58" s="32"/>
      <c r="AZ58" s="120"/>
      <c r="BA58" s="62" t="str">
        <f t="shared" si="10"/>
        <v/>
      </c>
      <c r="BB58" s="62" t="str">
        <f t="shared" si="49"/>
        <v/>
      </c>
      <c r="BC58" s="65" t="str">
        <f t="shared" si="132"/>
        <v/>
      </c>
      <c r="BD58" s="68" t="str">
        <f t="shared" si="50"/>
        <v/>
      </c>
      <c r="BE58" s="32"/>
      <c r="BF58" s="120"/>
      <c r="BG58" s="62" t="str">
        <f t="shared" si="11"/>
        <v/>
      </c>
      <c r="BH58" s="62" t="str">
        <f t="shared" si="51"/>
        <v/>
      </c>
      <c r="BI58" s="65" t="str">
        <f t="shared" si="133"/>
        <v/>
      </c>
      <c r="BJ58" s="68" t="str">
        <f t="shared" si="52"/>
        <v/>
      </c>
      <c r="BK58" s="32"/>
      <c r="BL58" s="120"/>
      <c r="BM58" s="62" t="str">
        <f t="shared" si="12"/>
        <v/>
      </c>
      <c r="BN58" s="62" t="str">
        <f t="shared" si="53"/>
        <v/>
      </c>
      <c r="BO58" s="65" t="str">
        <f t="shared" si="134"/>
        <v/>
      </c>
      <c r="BP58" s="68" t="str">
        <f t="shared" si="54"/>
        <v/>
      </c>
      <c r="BQ58" s="32"/>
      <c r="BR58" s="120"/>
      <c r="BS58" s="62" t="str">
        <f t="shared" si="13"/>
        <v/>
      </c>
      <c r="BT58" s="62" t="str">
        <f t="shared" si="55"/>
        <v/>
      </c>
      <c r="BU58" s="65" t="str">
        <f t="shared" si="135"/>
        <v/>
      </c>
      <c r="BV58" s="68" t="str">
        <f t="shared" si="56"/>
        <v/>
      </c>
      <c r="BW58" s="32"/>
      <c r="BX58" s="120"/>
      <c r="BY58" s="62" t="str">
        <f t="shared" si="14"/>
        <v/>
      </c>
      <c r="BZ58" s="62" t="str">
        <f t="shared" si="57"/>
        <v/>
      </c>
      <c r="CA58" s="65" t="str">
        <f t="shared" si="136"/>
        <v/>
      </c>
      <c r="CB58" s="68" t="str">
        <f t="shared" si="58"/>
        <v/>
      </c>
      <c r="CC58" s="32"/>
      <c r="CD58" s="120"/>
      <c r="CE58" s="62" t="str">
        <f t="shared" si="15"/>
        <v/>
      </c>
      <c r="CF58" s="62" t="str">
        <f t="shared" si="59"/>
        <v/>
      </c>
      <c r="CG58" s="65" t="str">
        <f t="shared" si="137"/>
        <v/>
      </c>
      <c r="CH58" s="68" t="str">
        <f t="shared" si="60"/>
        <v/>
      </c>
      <c r="CI58" s="32"/>
      <c r="CJ58" s="120"/>
      <c r="CK58" s="62" t="str">
        <f t="shared" si="16"/>
        <v/>
      </c>
      <c r="CL58" s="62" t="str">
        <f t="shared" si="61"/>
        <v/>
      </c>
      <c r="CM58" s="65" t="str">
        <f t="shared" si="138"/>
        <v/>
      </c>
      <c r="CN58" s="68" t="str">
        <f t="shared" si="62"/>
        <v/>
      </c>
      <c r="CO58" s="32"/>
      <c r="CP58" s="120"/>
      <c r="CQ58" s="62" t="str">
        <f t="shared" si="17"/>
        <v/>
      </c>
      <c r="CR58" s="62" t="str">
        <f t="shared" si="63"/>
        <v/>
      </c>
      <c r="CS58" s="65" t="str">
        <f t="shared" si="139"/>
        <v/>
      </c>
      <c r="CT58" s="68" t="str">
        <f t="shared" si="64"/>
        <v/>
      </c>
      <c r="CU58" s="32"/>
      <c r="CV58" s="120"/>
      <c r="CW58" s="62" t="str">
        <f t="shared" si="18"/>
        <v/>
      </c>
      <c r="CX58" s="62" t="str">
        <f t="shared" si="65"/>
        <v/>
      </c>
      <c r="CY58" s="65" t="str">
        <f t="shared" si="140"/>
        <v/>
      </c>
      <c r="CZ58" s="68" t="str">
        <f t="shared" si="66"/>
        <v/>
      </c>
      <c r="DA58" s="32"/>
      <c r="DB58" s="120"/>
      <c r="DC58" s="62" t="str">
        <f t="shared" si="19"/>
        <v/>
      </c>
      <c r="DD58" s="62" t="str">
        <f t="shared" si="67"/>
        <v/>
      </c>
      <c r="DE58" s="65" t="str">
        <f t="shared" si="141"/>
        <v/>
      </c>
      <c r="DF58" s="68" t="str">
        <f t="shared" si="68"/>
        <v/>
      </c>
      <c r="DG58" s="32"/>
      <c r="DH58" s="120"/>
      <c r="DI58" s="62" t="str">
        <f t="shared" si="20"/>
        <v/>
      </c>
      <c r="DJ58" s="62" t="str">
        <f t="shared" si="69"/>
        <v/>
      </c>
      <c r="DK58" s="65" t="str">
        <f t="shared" si="142"/>
        <v/>
      </c>
      <c r="DL58" s="68" t="str">
        <f t="shared" si="70"/>
        <v/>
      </c>
      <c r="DM58" s="32"/>
      <c r="DN58" s="120"/>
      <c r="DO58" s="62" t="str">
        <f t="shared" si="21"/>
        <v/>
      </c>
      <c r="DP58" s="62" t="str">
        <f t="shared" si="71"/>
        <v/>
      </c>
      <c r="DQ58" s="65" t="str">
        <f t="shared" si="143"/>
        <v/>
      </c>
      <c r="DR58" s="68" t="str">
        <f t="shared" si="72"/>
        <v/>
      </c>
      <c r="DS58" s="32"/>
      <c r="DT58" s="120"/>
      <c r="DU58" s="62" t="str">
        <f t="shared" si="22"/>
        <v/>
      </c>
      <c r="DV58" s="62" t="str">
        <f t="shared" si="73"/>
        <v/>
      </c>
      <c r="DW58" s="65" t="str">
        <f t="shared" si="144"/>
        <v/>
      </c>
      <c r="DX58" s="68" t="str">
        <f t="shared" si="74"/>
        <v/>
      </c>
      <c r="DY58" s="32"/>
      <c r="DZ58" s="120"/>
      <c r="EA58" s="62" t="str">
        <f t="shared" si="23"/>
        <v/>
      </c>
      <c r="EB58" s="62" t="str">
        <f t="shared" si="75"/>
        <v/>
      </c>
      <c r="EC58" s="65" t="str">
        <f t="shared" si="145"/>
        <v/>
      </c>
      <c r="ED58" s="68" t="str">
        <f t="shared" si="76"/>
        <v/>
      </c>
      <c r="EE58" s="32"/>
      <c r="EF58" s="120"/>
      <c r="EG58" s="62" t="str">
        <f t="shared" si="24"/>
        <v/>
      </c>
      <c r="EH58" s="62" t="str">
        <f t="shared" si="77"/>
        <v/>
      </c>
      <c r="EI58" s="65" t="str">
        <f t="shared" si="146"/>
        <v/>
      </c>
      <c r="EJ58" s="68" t="str">
        <f t="shared" si="78"/>
        <v/>
      </c>
      <c r="EK58" s="32"/>
      <c r="EL58" s="120"/>
      <c r="EM58" s="62" t="str">
        <f t="shared" si="25"/>
        <v/>
      </c>
      <c r="EN58" s="62" t="str">
        <f t="shared" si="79"/>
        <v/>
      </c>
      <c r="EO58" s="65" t="str">
        <f t="shared" si="147"/>
        <v/>
      </c>
      <c r="EP58" s="68" t="str">
        <f t="shared" si="80"/>
        <v/>
      </c>
      <c r="EQ58" s="32"/>
      <c r="ER58" s="120"/>
      <c r="ES58" s="62" t="str">
        <f t="shared" si="26"/>
        <v/>
      </c>
      <c r="ET58" s="62" t="str">
        <f t="shared" si="81"/>
        <v/>
      </c>
      <c r="EU58" s="65" t="str">
        <f t="shared" si="148"/>
        <v/>
      </c>
      <c r="EV58" s="68" t="str">
        <f t="shared" si="82"/>
        <v/>
      </c>
      <c r="EW58" s="32"/>
      <c r="EX58" s="120"/>
      <c r="EY58" s="62" t="str">
        <f t="shared" si="27"/>
        <v/>
      </c>
      <c r="EZ58" s="62" t="str">
        <f t="shared" si="83"/>
        <v/>
      </c>
      <c r="FA58" s="65" t="str">
        <f t="shared" si="149"/>
        <v/>
      </c>
      <c r="FB58" s="68" t="str">
        <f t="shared" si="84"/>
        <v/>
      </c>
      <c r="FC58" s="32"/>
      <c r="FD58" s="120"/>
      <c r="FE58" s="62" t="str">
        <f t="shared" si="28"/>
        <v/>
      </c>
      <c r="FF58" s="62" t="str">
        <f t="shared" si="85"/>
        <v/>
      </c>
      <c r="FG58" s="65" t="str">
        <f t="shared" si="150"/>
        <v/>
      </c>
      <c r="FH58" s="68" t="str">
        <f t="shared" si="86"/>
        <v/>
      </c>
      <c r="FI58" s="32"/>
      <c r="FJ58" s="120"/>
      <c r="FK58" s="62" t="str">
        <f t="shared" si="29"/>
        <v/>
      </c>
      <c r="FL58" s="62" t="str">
        <f t="shared" si="87"/>
        <v/>
      </c>
      <c r="FM58" s="65" t="str">
        <f t="shared" si="151"/>
        <v/>
      </c>
      <c r="FN58" s="68" t="str">
        <f t="shared" si="88"/>
        <v/>
      </c>
      <c r="FO58" s="32"/>
      <c r="FP58" s="120"/>
      <c r="FQ58" s="62" t="str">
        <f t="shared" si="30"/>
        <v/>
      </c>
      <c r="FR58" s="62" t="str">
        <f t="shared" si="89"/>
        <v/>
      </c>
      <c r="FS58" s="65" t="str">
        <f t="shared" si="152"/>
        <v/>
      </c>
      <c r="FT58" s="68" t="str">
        <f t="shared" si="90"/>
        <v/>
      </c>
      <c r="FU58" s="32"/>
      <c r="FV58" s="120"/>
      <c r="FW58" s="62" t="str">
        <f t="shared" si="31"/>
        <v/>
      </c>
      <c r="FX58" s="62" t="str">
        <f t="shared" si="91"/>
        <v/>
      </c>
      <c r="FY58" s="65" t="str">
        <f t="shared" si="153"/>
        <v/>
      </c>
      <c r="FZ58" s="68" t="str">
        <f t="shared" si="92"/>
        <v/>
      </c>
      <c r="GA58" s="32"/>
      <c r="GC58" s="7" t="str">
        <f t="shared" si="93"/>
        <v/>
      </c>
      <c r="GD58" s="7" t="str">
        <f t="shared" ca="1" si="32"/>
        <v/>
      </c>
      <c r="GT58" s="71" t="str">
        <f>IF(GT$9="", "", IF(AND(NOT('Personnel Details'!$N$11=""), $B58&gt;='Personnel Details'!$N$11), 'Personnel Details'!$O$11, IF(AND(NOT('Personnel Details'!$I$11=""), $B58&gt;='Personnel Details'!$I$11), 'Personnel Details'!$J$11, 'Personnel Details'!$E$11)))</f>
        <v/>
      </c>
      <c r="GU58" s="59" t="str">
        <f>IF(GT$9="", "", IF(AND(NOT('Personnel Details'!$N$11=""), $B58&gt;='Personnel Details'!$N$11), IF('Personnel Details'!$P$11="","", 'Personnel Details'!$P$11), IF(AND(NOT('Personnel Details'!$I$11=""), $B58&gt;='Personnel Details'!$I$11), IF('Personnel Details'!$K$11="", "", 'Personnel Details'!$K$11), IF('Personnel Details'!$F$11="", "", 'Personnel Details'!$F$11))))</f>
        <v/>
      </c>
      <c r="GV58" s="74" t="str">
        <f>IF(GT$9="", "", IF(AND(NOT('Personnel Details'!$N$11=""), $B58&gt;='Personnel Details'!$N$11), 'Personnel Details'!$Q$11, IF(AND(NOT('Personnel Details'!$I$11=""), $B58&gt;='Personnel Details'!$I$11), 'Personnel Details'!$L$11, 'Personnel Details'!$G$11)))</f>
        <v/>
      </c>
      <c r="GW58" s="59" t="str">
        <f t="shared" si="94"/>
        <v/>
      </c>
      <c r="GX58" s="53"/>
      <c r="GZ58" s="78" t="str">
        <f>IF(GZ$9="", "", IF(AND(NOT('Personnel Details'!$N$12=""), $B58&gt;='Personnel Details'!$N$12), 'Personnel Details'!$O$12, IF(AND(NOT('Personnel Details'!$I$12=""), $B58&gt;='Personnel Details'!$I$12), 'Personnel Details'!$J$12, 'Personnel Details'!$E$12)))</f>
        <v/>
      </c>
      <c r="HA58" s="59" t="str">
        <f>IF(GZ$9="", "", IF(AND(NOT('Personnel Details'!$N$12=""), $B58&gt;='Personnel Details'!$N$12), IF('Personnel Details'!$P$12="","", 'Personnel Details'!$P$12), IF(AND(NOT('Personnel Details'!$I$12=""), $B58&gt;='Personnel Details'!$I$12), IF('Personnel Details'!$K$12="", "", 'Personnel Details'!$K$12), IF('Personnel Details'!$F$12="", "", 'Personnel Details'!$F$12))))</f>
        <v/>
      </c>
      <c r="HB58" s="79" t="str">
        <f>IF(GZ$9="", "", IF(AND(NOT('Personnel Details'!$N$12=""), $B58&gt;='Personnel Details'!$N$12), 'Personnel Details'!$Q$12, IF(AND(NOT('Personnel Details'!$I$12=""), $B58&gt;='Personnel Details'!$I$12), 'Personnel Details'!$L$12, 'Personnel Details'!$G$12)))</f>
        <v/>
      </c>
      <c r="HC58" s="59" t="str">
        <f t="shared" si="95"/>
        <v/>
      </c>
      <c r="HD58" s="53"/>
      <c r="HF58" s="78" t="str">
        <f>IF(HF$9="", "", IF(AND(NOT('Personnel Details'!$N$13=""), $B58&gt;='Personnel Details'!$N$13), 'Personnel Details'!$O$13, IF(AND(NOT('Personnel Details'!$I$13=""), $B58&gt;='Personnel Details'!$I$13), 'Personnel Details'!$J$13, 'Personnel Details'!$E$13)))</f>
        <v/>
      </c>
      <c r="HG58" s="59" t="str">
        <f>IF(HF$9="", "", IF(AND(NOT('Personnel Details'!$N$13=""), $B58&gt;='Personnel Details'!$N$13), IF('Personnel Details'!$P$13="","", 'Personnel Details'!$P$13), IF(AND(NOT('Personnel Details'!$I$13=""), $B58&gt;='Personnel Details'!$I$13), IF('Personnel Details'!$K$13="", "", 'Personnel Details'!$K$13), IF('Personnel Details'!$F$13="", "", 'Personnel Details'!$F$13))))</f>
        <v/>
      </c>
      <c r="HH58" s="79" t="str">
        <f>IF(HF$9="", "", IF(AND(NOT('Personnel Details'!$N$13=""), $B58&gt;='Personnel Details'!$N$13), 'Personnel Details'!$Q$13, IF(AND(NOT('Personnel Details'!$I$13=""), $B58&gt;='Personnel Details'!$I$13), 'Personnel Details'!$L$13, 'Personnel Details'!$G$13)))</f>
        <v/>
      </c>
      <c r="HI58" s="59" t="str">
        <f t="shared" si="96"/>
        <v/>
      </c>
      <c r="HJ58" s="53"/>
      <c r="HL58" s="78" t="str">
        <f>IF(HL$9="", "", IF(AND(NOT('Personnel Details'!$N$14=""), $B58&gt;='Personnel Details'!$N$14), 'Personnel Details'!$O$14, IF(AND(NOT('Personnel Details'!$I$14=""), $B58&gt;='Personnel Details'!$I$14), 'Personnel Details'!$J$14, 'Personnel Details'!$E$14)))</f>
        <v/>
      </c>
      <c r="HM58" s="59" t="str">
        <f>IF(HL$9="", "", IF(AND(NOT('Personnel Details'!$N$14=""), $B58&gt;='Personnel Details'!$N$14), IF('Personnel Details'!$P$14="","", 'Personnel Details'!$P$14), IF(AND(NOT('Personnel Details'!$I$14=""), $B58&gt;='Personnel Details'!$I$14), IF('Personnel Details'!$K$14="", "", 'Personnel Details'!$K$14), IF('Personnel Details'!$F$14="", "", 'Personnel Details'!$F$14))))</f>
        <v/>
      </c>
      <c r="HN58" s="79" t="str">
        <f>IF(HL$9="", "", IF(AND(NOT('Personnel Details'!$N$14=""), $B58&gt;='Personnel Details'!$N$14), 'Personnel Details'!$Q$14, IF(AND(NOT('Personnel Details'!$I$14=""), $B58&gt;='Personnel Details'!$I$14), 'Personnel Details'!$L$14, 'Personnel Details'!$G$14)))</f>
        <v/>
      </c>
      <c r="HO58" s="59" t="str">
        <f t="shared" si="97"/>
        <v/>
      </c>
      <c r="HP58" s="53"/>
      <c r="HR58" s="78" t="str">
        <f>IF(HR$9="", "", IF(AND(NOT('Personnel Details'!$N$15=""), $B58&gt;='Personnel Details'!$N$15), 'Personnel Details'!$O$15, IF(AND(NOT('Personnel Details'!$I$15=""), $B58&gt;='Personnel Details'!$I$15), 'Personnel Details'!$J$15, 'Personnel Details'!$E$15)))</f>
        <v/>
      </c>
      <c r="HS58" s="59" t="str">
        <f>IF(HR$9="", "", IF(AND(NOT('Personnel Details'!$N$15=""), $B58&gt;='Personnel Details'!$N$15), IF('Personnel Details'!$P$15="","", 'Personnel Details'!$P$15), IF(AND(NOT('Personnel Details'!$I$15=""), $B58&gt;='Personnel Details'!$I$15), IF('Personnel Details'!$K$15="", "", 'Personnel Details'!$K$15), IF('Personnel Details'!$F$15="", "", 'Personnel Details'!$F$15))))</f>
        <v/>
      </c>
      <c r="HT58" s="79" t="str">
        <f>IF(HR$9="", "", IF(AND(NOT('Personnel Details'!$N$15=""), $B58&gt;='Personnel Details'!$N$15), 'Personnel Details'!$Q$15, IF(AND(NOT('Personnel Details'!$I$15=""), $B58&gt;='Personnel Details'!$I$15), 'Personnel Details'!$L$15, 'Personnel Details'!$G$15)))</f>
        <v/>
      </c>
      <c r="HU58" s="59" t="str">
        <f t="shared" si="98"/>
        <v/>
      </c>
      <c r="HV58" s="53"/>
      <c r="HX58" s="78" t="str">
        <f>IF(HX$9="", "", IF(AND(NOT('Personnel Details'!$N$16=""), $B58&gt;='Personnel Details'!$N$16), 'Personnel Details'!$O$16, IF(AND(NOT('Personnel Details'!$I$16=""), $B58&gt;='Personnel Details'!$I$16), 'Personnel Details'!$J$16, 'Personnel Details'!$E$16)))</f>
        <v/>
      </c>
      <c r="HY58" s="59" t="str">
        <f>IF(HX$9="", "", IF(AND(NOT('Personnel Details'!$N$16=""), $B58&gt;='Personnel Details'!$N$16), IF('Personnel Details'!$P$16="","", 'Personnel Details'!$P$16), IF(AND(NOT('Personnel Details'!$I$16=""), $B58&gt;='Personnel Details'!$I$16), IF('Personnel Details'!$K$16="", "", 'Personnel Details'!$K$16), IF('Personnel Details'!$F$16="", "", 'Personnel Details'!$F$16))))</f>
        <v/>
      </c>
      <c r="HZ58" s="79" t="str">
        <f>IF(HX$9="", "", IF(AND(NOT('Personnel Details'!$N$16=""), $B58&gt;='Personnel Details'!$N$16), 'Personnel Details'!$Q$16, IF(AND(NOT('Personnel Details'!$I$16=""), $B58&gt;='Personnel Details'!$I$16), 'Personnel Details'!$L$16, 'Personnel Details'!$G$16)))</f>
        <v/>
      </c>
      <c r="IA58" s="59" t="str">
        <f t="shared" si="99"/>
        <v/>
      </c>
      <c r="IB58" s="53"/>
      <c r="ID58" s="78" t="str">
        <f>IF(ID$9="", "", IF(AND(NOT('Personnel Details'!$N$17=""), $B58&gt;='Personnel Details'!$N$17), 'Personnel Details'!$O$17, IF(AND(NOT('Personnel Details'!$I$17=""), $B58&gt;='Personnel Details'!$I$17), 'Personnel Details'!$J$17, 'Personnel Details'!$E$17)))</f>
        <v/>
      </c>
      <c r="IE58" s="59" t="str">
        <f>IF(ID$9="", "", IF(AND(NOT('Personnel Details'!$N$17=""), $B58&gt;='Personnel Details'!$N$17), IF('Personnel Details'!$P$17="","", 'Personnel Details'!$P$17), IF(AND(NOT('Personnel Details'!$I$17=""), $B58&gt;='Personnel Details'!$I$17), IF('Personnel Details'!$K$17="", "", 'Personnel Details'!$K$17), IF('Personnel Details'!$F$17="", "", 'Personnel Details'!$F$17))))</f>
        <v/>
      </c>
      <c r="IF58" s="79" t="str">
        <f>IF(ID$9="", "", IF(AND(NOT('Personnel Details'!$N$17=""), $B58&gt;='Personnel Details'!$N$17), 'Personnel Details'!$Q$17, IF(AND(NOT('Personnel Details'!$I$17=""), $B58&gt;='Personnel Details'!$I$17), 'Personnel Details'!$L$17, 'Personnel Details'!$G$17)))</f>
        <v/>
      </c>
      <c r="IG58" s="59" t="str">
        <f t="shared" si="100"/>
        <v/>
      </c>
      <c r="IH58" s="53"/>
      <c r="IJ58" s="78" t="str">
        <f>IF(IJ$9="", "", IF(AND(NOT('Personnel Details'!$N$18=""), $B58&gt;='Personnel Details'!$N$18), 'Personnel Details'!$O$18, IF(AND(NOT('Personnel Details'!$I$18=""), $B58&gt;='Personnel Details'!$I$18), 'Personnel Details'!$J$18, 'Personnel Details'!$E$18)))</f>
        <v/>
      </c>
      <c r="IK58" s="59" t="str">
        <f>IF(IJ$9="", "", IF(AND(NOT('Personnel Details'!$N$18=""), $B58&gt;='Personnel Details'!$N$18), IF('Personnel Details'!$P$18="","", 'Personnel Details'!$P$18), IF(AND(NOT('Personnel Details'!$I$18=""), $B58&gt;='Personnel Details'!$I$18), IF('Personnel Details'!$K$18="", "", 'Personnel Details'!$K$18), IF('Personnel Details'!$F$18="", "", 'Personnel Details'!$F$18))))</f>
        <v/>
      </c>
      <c r="IL58" s="79" t="str">
        <f>IF(IJ$9="", "", IF(AND(NOT('Personnel Details'!$N$18=""), $B58&gt;='Personnel Details'!$N$18), 'Personnel Details'!$Q$18, IF(AND(NOT('Personnel Details'!$I$18=""), $B58&gt;='Personnel Details'!$I$18), 'Personnel Details'!$L$18, 'Personnel Details'!$G$18)))</f>
        <v/>
      </c>
      <c r="IM58" s="59" t="str">
        <f t="shared" si="101"/>
        <v/>
      </c>
      <c r="IN58" s="53"/>
      <c r="IP58" s="78" t="str">
        <f>IF(IP$9="", "", IF(AND(NOT('Personnel Details'!$N$19=""), $B58&gt;='Personnel Details'!$N$19), 'Personnel Details'!$O$19, IF(AND(NOT('Personnel Details'!$I$19=""), $B58&gt;='Personnel Details'!$I$19), 'Personnel Details'!$J$19, 'Personnel Details'!$E$19)))</f>
        <v/>
      </c>
      <c r="IQ58" s="59" t="str">
        <f>IF(IP$9="", "", IF(AND(NOT('Personnel Details'!$N$19=""), $B58&gt;='Personnel Details'!$N$19), IF('Personnel Details'!$P$19="","", 'Personnel Details'!$P$19), IF(AND(NOT('Personnel Details'!$I$19=""), $B58&gt;='Personnel Details'!$I$19), IF('Personnel Details'!$K$19="", "", 'Personnel Details'!$K$19), IF('Personnel Details'!$F$19="", "", 'Personnel Details'!$F$19))))</f>
        <v/>
      </c>
      <c r="IR58" s="79" t="str">
        <f>IF(IP$9="", "", IF(AND(NOT('Personnel Details'!$N$19=""), $B58&gt;='Personnel Details'!$N$19), 'Personnel Details'!$Q$19, IF(AND(NOT('Personnel Details'!$I$19=""), $B58&gt;='Personnel Details'!$I$19), 'Personnel Details'!$L$19, 'Personnel Details'!$G$19)))</f>
        <v/>
      </c>
      <c r="IS58" s="59" t="str">
        <f t="shared" si="102"/>
        <v/>
      </c>
      <c r="IT58" s="53"/>
      <c r="IV58" s="78" t="str">
        <f>IF(IV$9="", "", IF(AND(NOT('Personnel Details'!$N$20=""), $B58&gt;='Personnel Details'!$N$20), 'Personnel Details'!$O$20, IF(AND(NOT('Personnel Details'!$I$20=""), $B58&gt;='Personnel Details'!$I$20), 'Personnel Details'!$J$20, 'Personnel Details'!$E$20)))</f>
        <v/>
      </c>
      <c r="IW58" s="59" t="str">
        <f>IF(IV$9="", "", IF(AND(NOT('Personnel Details'!$N$20=""), $B58&gt;='Personnel Details'!$N$20), IF('Personnel Details'!$P$20="","", 'Personnel Details'!$P$20), IF(AND(NOT('Personnel Details'!$I$20=""), $B58&gt;='Personnel Details'!$I$20), IF('Personnel Details'!$K$20="", "", 'Personnel Details'!$K$20), IF('Personnel Details'!$F$20="", "", 'Personnel Details'!$F$20))))</f>
        <v/>
      </c>
      <c r="IX58" s="79" t="str">
        <f>IF(IV$9="", "", IF(AND(NOT('Personnel Details'!$N$20=""), $B58&gt;='Personnel Details'!$N$20), 'Personnel Details'!$Q$20, IF(AND(NOT('Personnel Details'!$I$20=""), $B58&gt;='Personnel Details'!$I$20), 'Personnel Details'!$L$20, 'Personnel Details'!$G$20)))</f>
        <v/>
      </c>
      <c r="IY58" s="59" t="str">
        <f t="shared" si="103"/>
        <v/>
      </c>
      <c r="IZ58" s="53"/>
      <c r="JB58" s="78" t="str">
        <f>IF(JB$9="", "", IF(AND(NOT('Personnel Details'!$N$21=""), $B58&gt;='Personnel Details'!$N$21), 'Personnel Details'!$O$21, IF(AND(NOT('Personnel Details'!$I$21=""), $B58&gt;='Personnel Details'!$I$21), 'Personnel Details'!$J$21, 'Personnel Details'!$E$21)))</f>
        <v/>
      </c>
      <c r="JC58" s="59" t="str">
        <f>IF(JB$9="", "", IF(AND(NOT('Personnel Details'!$N$21=""), $B58&gt;='Personnel Details'!$N$21), IF('Personnel Details'!$P$21="","", 'Personnel Details'!$P$21), IF(AND(NOT('Personnel Details'!$I$21=""), $B58&gt;='Personnel Details'!$I$21), IF('Personnel Details'!$K$21="", "", 'Personnel Details'!$K$21), IF('Personnel Details'!$F$21="", "", 'Personnel Details'!$F$21))))</f>
        <v/>
      </c>
      <c r="JD58" s="79" t="str">
        <f>IF(JB$9="", "", IF(AND(NOT('Personnel Details'!$N$21=""), $B58&gt;='Personnel Details'!$N$21), 'Personnel Details'!$Q$21, IF(AND(NOT('Personnel Details'!$I$21=""), $B58&gt;='Personnel Details'!$I$21), 'Personnel Details'!$L$21, 'Personnel Details'!$G$21)))</f>
        <v/>
      </c>
      <c r="JE58" s="59" t="str">
        <f t="shared" si="104"/>
        <v/>
      </c>
      <c r="JF58" s="53"/>
      <c r="JH58" s="78" t="str">
        <f>IF(JH$9="", "", IF(AND(NOT('Personnel Details'!$N$22=""), $B58&gt;='Personnel Details'!$N$22), 'Personnel Details'!$O$22, IF(AND(NOT('Personnel Details'!$I$22=""), $B58&gt;='Personnel Details'!$I$22), 'Personnel Details'!$J$22, 'Personnel Details'!$E$22)))</f>
        <v/>
      </c>
      <c r="JI58" s="59" t="str">
        <f>IF(JH$9="", "", IF(AND(NOT('Personnel Details'!$N$22=""), $B58&gt;='Personnel Details'!$N$22), IF('Personnel Details'!$P$22="","", 'Personnel Details'!$P$22), IF(AND(NOT('Personnel Details'!$I$22=""), $B58&gt;='Personnel Details'!$I$22), IF('Personnel Details'!$K$22="", "", 'Personnel Details'!$K$22), IF('Personnel Details'!$F$22="", "", 'Personnel Details'!$F$22))))</f>
        <v/>
      </c>
      <c r="JJ58" s="79" t="str">
        <f>IF(JH$9="", "", IF(AND(NOT('Personnel Details'!$N$22=""), $B58&gt;='Personnel Details'!$N$22), 'Personnel Details'!$Q$22, IF(AND(NOT('Personnel Details'!$I$22=""), $B58&gt;='Personnel Details'!$I$22), 'Personnel Details'!$L$22, 'Personnel Details'!$G$22)))</f>
        <v/>
      </c>
      <c r="JK58" s="59" t="str">
        <f t="shared" si="105"/>
        <v/>
      </c>
      <c r="JL58" s="53"/>
      <c r="JN58" s="78" t="str">
        <f>IF(JN$9="", "", IF(AND(NOT('Personnel Details'!$N$23=""), $B58&gt;='Personnel Details'!$N$23), 'Personnel Details'!$O$23, IF(AND(NOT('Personnel Details'!$I$23=""), $B58&gt;='Personnel Details'!$I$23), 'Personnel Details'!$J$23, 'Personnel Details'!$E$23)))</f>
        <v/>
      </c>
      <c r="JO58" s="59" t="str">
        <f>IF(JN$9="", "", IF(AND(NOT('Personnel Details'!$N$23=""), $B58&gt;='Personnel Details'!$N$23), IF('Personnel Details'!$P$23="","", 'Personnel Details'!$P$23), IF(AND(NOT('Personnel Details'!$I$23=""), $B58&gt;='Personnel Details'!$I$23), IF('Personnel Details'!$K$23="", "", 'Personnel Details'!$K$23), IF('Personnel Details'!$F$23="", "", 'Personnel Details'!$F$23))))</f>
        <v/>
      </c>
      <c r="JP58" s="79" t="str">
        <f>IF(JN$9="", "", IF(AND(NOT('Personnel Details'!$N$23=""), $B58&gt;='Personnel Details'!$N$23), 'Personnel Details'!$Q$23, IF(AND(NOT('Personnel Details'!$I$23=""), $B58&gt;='Personnel Details'!$I$23), 'Personnel Details'!$L$23, 'Personnel Details'!$G$23)))</f>
        <v/>
      </c>
      <c r="JQ58" s="59" t="str">
        <f t="shared" si="106"/>
        <v/>
      </c>
      <c r="JR58" s="53"/>
      <c r="JT58" s="78" t="str">
        <f>IF(JT$9="", "", IF(AND(NOT('Personnel Details'!$N$24=""), $B58&gt;='Personnel Details'!$N$24), 'Personnel Details'!$O$24, IF(AND(NOT('Personnel Details'!$I$24=""), $B58&gt;='Personnel Details'!$I$24), 'Personnel Details'!$J$24, 'Personnel Details'!$E$24)))</f>
        <v/>
      </c>
      <c r="JU58" s="59" t="str">
        <f>IF(JT$9="", "", IF(AND(NOT('Personnel Details'!$N$24=""), $B58&gt;='Personnel Details'!$N$24), IF('Personnel Details'!$P$24="","", 'Personnel Details'!$P$24), IF(AND(NOT('Personnel Details'!$I$24=""), $B58&gt;='Personnel Details'!$I$24), IF('Personnel Details'!$K$24="", "", 'Personnel Details'!$K$24), IF('Personnel Details'!$F$24="", "", 'Personnel Details'!$F$24))))</f>
        <v/>
      </c>
      <c r="JV58" s="79" t="str">
        <f>IF(JT$9="", "", IF(AND(NOT('Personnel Details'!$N$24=""), $B58&gt;='Personnel Details'!$N$24), 'Personnel Details'!$Q$24, IF(AND(NOT('Personnel Details'!$I$24=""), $B58&gt;='Personnel Details'!$I$24), 'Personnel Details'!$L$24, 'Personnel Details'!$G$24)))</f>
        <v/>
      </c>
      <c r="JW58" s="59" t="str">
        <f t="shared" si="107"/>
        <v/>
      </c>
      <c r="JX58" s="53"/>
      <c r="JZ58" s="78" t="str">
        <f>IF(JZ$9="", "", IF(AND(NOT('Personnel Details'!$N$25=""), $B58&gt;='Personnel Details'!$N$25), 'Personnel Details'!$O$25, IF(AND(NOT('Personnel Details'!$I$25=""), $B58&gt;='Personnel Details'!$I$25), 'Personnel Details'!$J$25, 'Personnel Details'!$E$25)))</f>
        <v/>
      </c>
      <c r="KA58" s="59" t="str">
        <f>IF(JZ$9="", "", IF(AND(NOT('Personnel Details'!$N$25=""), $B58&gt;='Personnel Details'!$N$25), IF('Personnel Details'!$P$25="","", 'Personnel Details'!$P$25), IF(AND(NOT('Personnel Details'!$I$25=""), $B58&gt;='Personnel Details'!$I$25), IF('Personnel Details'!$K$25="", "", 'Personnel Details'!$K$25), IF('Personnel Details'!$F$25="", "", 'Personnel Details'!$F$25))))</f>
        <v/>
      </c>
      <c r="KB58" s="79" t="str">
        <f>IF(JZ$9="", "", IF(AND(NOT('Personnel Details'!$N$25=""), $B58&gt;='Personnel Details'!$N$25), 'Personnel Details'!$Q$25, IF(AND(NOT('Personnel Details'!$I$25=""), $B58&gt;='Personnel Details'!$I$25), 'Personnel Details'!$L$25, 'Personnel Details'!$G$25)))</f>
        <v/>
      </c>
      <c r="KC58" s="59" t="str">
        <f t="shared" si="108"/>
        <v/>
      </c>
      <c r="KD58" s="53"/>
      <c r="KF58" s="78" t="str">
        <f>IF(KF$9="", "", IF(AND(NOT('Personnel Details'!$N$26=""), $B58&gt;='Personnel Details'!$N$26), 'Personnel Details'!$O$26, IF(AND(NOT('Personnel Details'!$I$26=""), $B58&gt;='Personnel Details'!$I$26), 'Personnel Details'!$J$26, 'Personnel Details'!$E$26)))</f>
        <v/>
      </c>
      <c r="KG58" s="59" t="str">
        <f>IF(KF$9="", "", IF(AND(NOT('Personnel Details'!$N$26=""), $B58&gt;='Personnel Details'!$N$26), IF('Personnel Details'!$P$26="","", 'Personnel Details'!$P$26), IF(AND(NOT('Personnel Details'!$I$26=""), $B58&gt;='Personnel Details'!$I$26), IF('Personnel Details'!$K$26="", "", 'Personnel Details'!$K$26), IF('Personnel Details'!$F$26="", "", 'Personnel Details'!$F$26))))</f>
        <v/>
      </c>
      <c r="KH58" s="79" t="str">
        <f>IF(KF$9="", "", IF(AND(NOT('Personnel Details'!$N$26=""), $B58&gt;='Personnel Details'!$N$26), 'Personnel Details'!$Q$26, IF(AND(NOT('Personnel Details'!$I$26=""), $B58&gt;='Personnel Details'!$I$26), 'Personnel Details'!$L$26, 'Personnel Details'!$G$26)))</f>
        <v/>
      </c>
      <c r="KI58" s="59" t="str">
        <f t="shared" si="109"/>
        <v/>
      </c>
      <c r="KJ58" s="53"/>
      <c r="KL58" s="78" t="str">
        <f>IF(KL$9="", "", IF(AND(NOT('Personnel Details'!$N$27=""), $B58&gt;='Personnel Details'!$N$27), 'Personnel Details'!$O$27, IF(AND(NOT('Personnel Details'!$I$27=""), $B58&gt;='Personnel Details'!$I$27), 'Personnel Details'!$J$27, 'Personnel Details'!$E$27)))</f>
        <v/>
      </c>
      <c r="KM58" s="59" t="str">
        <f>IF(KL$9="", "", IF(AND(NOT('Personnel Details'!$N$27=""), $B58&gt;='Personnel Details'!$N$27), IF('Personnel Details'!$P$27="","", 'Personnel Details'!$P$27), IF(AND(NOT('Personnel Details'!$I$27=""), $B58&gt;='Personnel Details'!$I$27), IF('Personnel Details'!$K$27="", "", 'Personnel Details'!$K$27), IF('Personnel Details'!$F$27="", "", 'Personnel Details'!$F$27))))</f>
        <v/>
      </c>
      <c r="KN58" s="79" t="str">
        <f>IF(KL$9="", "", IF(AND(NOT('Personnel Details'!$N$27=""), $B58&gt;='Personnel Details'!$N$27), 'Personnel Details'!$Q$27, IF(AND(NOT('Personnel Details'!$I$27=""), $B58&gt;='Personnel Details'!$I$27), 'Personnel Details'!$L$27, 'Personnel Details'!$G$27)))</f>
        <v/>
      </c>
      <c r="KO58" s="59" t="str">
        <f t="shared" si="110"/>
        <v/>
      </c>
      <c r="KP58" s="53"/>
      <c r="KR58" s="78" t="str">
        <f>IF(KR$9="", "", IF(AND(NOT('Personnel Details'!$N$28=""), $B58&gt;='Personnel Details'!$N$28), 'Personnel Details'!$O$28, IF(AND(NOT('Personnel Details'!$I$28=""), $B58&gt;='Personnel Details'!$I$28), 'Personnel Details'!$J$28, 'Personnel Details'!$E$28)))</f>
        <v/>
      </c>
      <c r="KS58" s="59" t="str">
        <f>IF(KR$9="", "", IF(AND(NOT('Personnel Details'!$N$28=""), $B58&gt;='Personnel Details'!$N$28), IF('Personnel Details'!$P$28="","", 'Personnel Details'!$P$28), IF(AND(NOT('Personnel Details'!$I$28=""), $B58&gt;='Personnel Details'!$I$28), IF('Personnel Details'!$K$28="", "", 'Personnel Details'!$K$28), IF('Personnel Details'!$F$28="", "", 'Personnel Details'!$F$28))))</f>
        <v/>
      </c>
      <c r="KT58" s="79" t="str">
        <f>IF(KR$9="", "", IF(AND(NOT('Personnel Details'!$N$28=""), $B58&gt;='Personnel Details'!$N$28), 'Personnel Details'!$Q$28, IF(AND(NOT('Personnel Details'!$I$28=""), $B58&gt;='Personnel Details'!$I$28), 'Personnel Details'!$L$28, 'Personnel Details'!$G$28)))</f>
        <v/>
      </c>
      <c r="KU58" s="59" t="str">
        <f t="shared" si="111"/>
        <v/>
      </c>
      <c r="KV58" s="53"/>
      <c r="KX58" s="78" t="str">
        <f>IF(KX$9="", "", IF(AND(NOT('Personnel Details'!$N$29=""), $B58&gt;='Personnel Details'!$N$29), 'Personnel Details'!$O$29, IF(AND(NOT('Personnel Details'!$I$29=""), $B58&gt;='Personnel Details'!$I$29), 'Personnel Details'!$J$29, 'Personnel Details'!$E$29)))</f>
        <v/>
      </c>
      <c r="KY58" s="59" t="str">
        <f>IF(KX$9="", "", IF(AND(NOT('Personnel Details'!$N$29=""), $B58&gt;='Personnel Details'!$N$29), IF('Personnel Details'!$P$29="","", 'Personnel Details'!$P$29), IF(AND(NOT('Personnel Details'!$I$29=""), $B58&gt;='Personnel Details'!$I$29), IF('Personnel Details'!$K$29="", "", 'Personnel Details'!$K$29), IF('Personnel Details'!$F$29="", "", 'Personnel Details'!$F$29))))</f>
        <v/>
      </c>
      <c r="KZ58" s="79" t="str">
        <f>IF(KX$9="", "", IF(AND(NOT('Personnel Details'!$N$29=""), $B58&gt;='Personnel Details'!$N$29), 'Personnel Details'!$Q$29, IF(AND(NOT('Personnel Details'!$I$29=""), $B58&gt;='Personnel Details'!$I$29), 'Personnel Details'!$L$29, 'Personnel Details'!$G$29)))</f>
        <v/>
      </c>
      <c r="LA58" s="59" t="str">
        <f t="shared" si="112"/>
        <v/>
      </c>
      <c r="LB58" s="53"/>
      <c r="LD58" s="78" t="str">
        <f>IF(LD$9="", "", IF(AND(NOT('Personnel Details'!$N$30=""), $B58&gt;='Personnel Details'!$N$30), 'Personnel Details'!$O$30, IF(AND(NOT('Personnel Details'!$I$30=""), $B58&gt;='Personnel Details'!$I$30), 'Personnel Details'!$J$30, 'Personnel Details'!$E$30)))</f>
        <v/>
      </c>
      <c r="LE58" s="59" t="str">
        <f>IF(LD$9="", "", IF(AND(NOT('Personnel Details'!$N$30=""), $B58&gt;='Personnel Details'!$N$30), IF('Personnel Details'!$P$30="","", 'Personnel Details'!$P$30), IF(AND(NOT('Personnel Details'!$I$30=""), $B58&gt;='Personnel Details'!$I$30), IF('Personnel Details'!$K$30="", "", 'Personnel Details'!$K$30), IF('Personnel Details'!$F$30="", "", 'Personnel Details'!$F$30))))</f>
        <v/>
      </c>
      <c r="LF58" s="79" t="str">
        <f>IF(LD$9="", "", IF(AND(NOT('Personnel Details'!$N$30=""), $B58&gt;='Personnel Details'!$N$30), 'Personnel Details'!$Q$30, IF(AND(NOT('Personnel Details'!$I$30=""), $B58&gt;='Personnel Details'!$I$30), 'Personnel Details'!$L$30, 'Personnel Details'!$G$30)))</f>
        <v/>
      </c>
      <c r="LG58" s="59" t="str">
        <f t="shared" si="113"/>
        <v/>
      </c>
      <c r="LH58" s="53"/>
      <c r="LJ58" s="78" t="str">
        <f>IF(LJ$9="", "", IF(AND(NOT('Personnel Details'!$N$31=""), $B58&gt;='Personnel Details'!$N$31), 'Personnel Details'!$O$31, IF(AND(NOT('Personnel Details'!$I$31=""), $B58&gt;='Personnel Details'!$I$31), 'Personnel Details'!$J$31, 'Personnel Details'!$E$31)))</f>
        <v/>
      </c>
      <c r="LK58" s="59" t="str">
        <f>IF(LJ$9="", "", IF(AND(NOT('Personnel Details'!$N$31=""), $B58&gt;='Personnel Details'!$N$31), IF('Personnel Details'!$P$31="","", 'Personnel Details'!$P$31), IF(AND(NOT('Personnel Details'!$I$31=""), $B58&gt;='Personnel Details'!$I$31), IF('Personnel Details'!$K$31="", "", 'Personnel Details'!$K$31), IF('Personnel Details'!$F$31="", "", 'Personnel Details'!$F$31))))</f>
        <v/>
      </c>
      <c r="LL58" s="79" t="str">
        <f>IF(LJ$9="", "", IF(AND(NOT('Personnel Details'!$N$31=""), $B58&gt;='Personnel Details'!$N$31), 'Personnel Details'!$Q$31, IF(AND(NOT('Personnel Details'!$I$31=""), $B58&gt;='Personnel Details'!$I$31), 'Personnel Details'!$L$31, 'Personnel Details'!$G$31)))</f>
        <v/>
      </c>
      <c r="LM58" s="59" t="str">
        <f t="shared" si="114"/>
        <v/>
      </c>
      <c r="LN58" s="53"/>
      <c r="LP58" s="78" t="str">
        <f>IF(LP$9="", "", IF(AND(NOT('Personnel Details'!$N$32=""), $B58&gt;='Personnel Details'!$N$32), 'Personnel Details'!$O$32, IF(AND(NOT('Personnel Details'!$I$32=""), $B58&gt;='Personnel Details'!$I$32), 'Personnel Details'!$J$32, 'Personnel Details'!$E$32)))</f>
        <v/>
      </c>
      <c r="LQ58" s="59" t="str">
        <f>IF(LP$9="", "", IF(AND(NOT('Personnel Details'!$N$32=""), $B58&gt;='Personnel Details'!$N$32), IF('Personnel Details'!$P$32="","", 'Personnel Details'!$P$32), IF(AND(NOT('Personnel Details'!$I$32=""), $B58&gt;='Personnel Details'!$I$32), IF('Personnel Details'!$K$32="", "", 'Personnel Details'!$K$32), IF('Personnel Details'!$F$32="", "", 'Personnel Details'!$F$32))))</f>
        <v/>
      </c>
      <c r="LR58" s="79" t="str">
        <f>IF(LP$9="", "", IF(AND(NOT('Personnel Details'!$N$32=""), $B58&gt;='Personnel Details'!$N$32), 'Personnel Details'!$Q$32, IF(AND(NOT('Personnel Details'!$I$32=""), $B58&gt;='Personnel Details'!$I$32), 'Personnel Details'!$L$32, 'Personnel Details'!$G$32)))</f>
        <v/>
      </c>
      <c r="LS58" s="59" t="str">
        <f t="shared" si="115"/>
        <v/>
      </c>
      <c r="LT58" s="53"/>
      <c r="LV58" s="78" t="str">
        <f>IF(LV$9="", "", IF(AND(NOT('Personnel Details'!$N$33=""), $B58&gt;='Personnel Details'!$N$33), 'Personnel Details'!$O$33, IF(AND(NOT('Personnel Details'!$I$33=""), $B58&gt;='Personnel Details'!$I$33), 'Personnel Details'!$J$33, 'Personnel Details'!$E$33)))</f>
        <v/>
      </c>
      <c r="LW58" s="59" t="str">
        <f>IF(LV$9="", "", IF(AND(NOT('Personnel Details'!$N$33=""), $B58&gt;='Personnel Details'!$N$33), IF('Personnel Details'!$P$33="","", 'Personnel Details'!$P$33), IF(AND(NOT('Personnel Details'!$I$33=""), $B58&gt;='Personnel Details'!$I$33), IF('Personnel Details'!$K$33="", "", 'Personnel Details'!$K$33), IF('Personnel Details'!$F$33="", "", 'Personnel Details'!$F$33))))</f>
        <v/>
      </c>
      <c r="LX58" s="79" t="str">
        <f>IF(LV$9="", "", IF(AND(NOT('Personnel Details'!$N$33=""), $B58&gt;='Personnel Details'!$N$33), 'Personnel Details'!$Q$33, IF(AND(NOT('Personnel Details'!$I$33=""), $B58&gt;='Personnel Details'!$I$33), 'Personnel Details'!$L$33, 'Personnel Details'!$G$33)))</f>
        <v/>
      </c>
      <c r="LY58" s="59" t="str">
        <f t="shared" si="116"/>
        <v/>
      </c>
      <c r="LZ58" s="53"/>
      <c r="MB58" s="78" t="str">
        <f>IF(MB$9="", "", IF(AND(NOT('Personnel Details'!$N$34=""), $B58&gt;='Personnel Details'!$N$34), 'Personnel Details'!$O$34, IF(AND(NOT('Personnel Details'!$I$34=""), $B58&gt;='Personnel Details'!$I$34), 'Personnel Details'!$J$34, 'Personnel Details'!$E$34)))</f>
        <v/>
      </c>
      <c r="MC58" s="59" t="str">
        <f>IF(MB$9="", "", IF(AND(NOT('Personnel Details'!$N$34=""), $B58&gt;='Personnel Details'!$N$34), IF('Personnel Details'!$P$34="","", 'Personnel Details'!$P$34), IF(AND(NOT('Personnel Details'!$I$34=""), $B58&gt;='Personnel Details'!$I$34), IF('Personnel Details'!$K$34="", "", 'Personnel Details'!$K$34), IF('Personnel Details'!$F$34="", "", 'Personnel Details'!$F$34))))</f>
        <v/>
      </c>
      <c r="MD58" s="79" t="str">
        <f>IF(MB$9="", "", IF(AND(NOT('Personnel Details'!$N$34=""), $B58&gt;='Personnel Details'!$N$34), 'Personnel Details'!$Q$34, IF(AND(NOT('Personnel Details'!$I$34=""), $B58&gt;='Personnel Details'!$I$34), 'Personnel Details'!$L$34, 'Personnel Details'!$G$34)))</f>
        <v/>
      </c>
      <c r="ME58" s="59" t="str">
        <f t="shared" si="117"/>
        <v/>
      </c>
      <c r="MF58" s="53"/>
      <c r="MH58" s="78" t="str">
        <f>IF(MH$9="", "", IF(AND(NOT('Personnel Details'!$N$35=""), $B58&gt;='Personnel Details'!$N$35), 'Personnel Details'!$O$35, IF(AND(NOT('Personnel Details'!$I$35=""), $B58&gt;='Personnel Details'!$I$35), 'Personnel Details'!$J$35, 'Personnel Details'!$E$35)))</f>
        <v/>
      </c>
      <c r="MI58" s="59" t="str">
        <f>IF(MH$9="", "", IF(AND(NOT('Personnel Details'!$N$35=""), $B58&gt;='Personnel Details'!$N$35), IF('Personnel Details'!$P$35="","", 'Personnel Details'!$P$35), IF(AND(NOT('Personnel Details'!$I$35=""), $B58&gt;='Personnel Details'!$I$35), IF('Personnel Details'!$K$35="", "", 'Personnel Details'!$K$35), IF('Personnel Details'!$F$35="", "", 'Personnel Details'!$F$35))))</f>
        <v/>
      </c>
      <c r="MJ58" s="79" t="str">
        <f>IF(MH$9="", "", IF(AND(NOT('Personnel Details'!$N$35=""), $B58&gt;='Personnel Details'!$N$35), 'Personnel Details'!$Q$35, IF(AND(NOT('Personnel Details'!$I$35=""), $B58&gt;='Personnel Details'!$I$35), 'Personnel Details'!$L$35, 'Personnel Details'!$G$35)))</f>
        <v/>
      </c>
      <c r="MK58" s="59" t="str">
        <f t="shared" si="118"/>
        <v/>
      </c>
      <c r="ML58" s="53"/>
      <c r="MN58" s="78" t="str">
        <f>IF(MN$9="", "", IF(AND(NOT('Personnel Details'!$N$36=""), $B58&gt;='Personnel Details'!$N$36), 'Personnel Details'!$O$36, IF(AND(NOT('Personnel Details'!$I$36=""), $B58&gt;='Personnel Details'!$I$36), 'Personnel Details'!$J$36, 'Personnel Details'!$E$36)))</f>
        <v/>
      </c>
      <c r="MO58" s="59" t="str">
        <f>IF(MN$9="", "", IF(AND(NOT('Personnel Details'!$N$36=""), $B58&gt;='Personnel Details'!$N$36), IF('Personnel Details'!$P$36="","", 'Personnel Details'!$P$36), IF(AND(NOT('Personnel Details'!$I$36=""), $B58&gt;='Personnel Details'!$I$36), IF('Personnel Details'!$K$36="", "", 'Personnel Details'!$K$36), IF('Personnel Details'!$F$36="", "", 'Personnel Details'!$F$36))))</f>
        <v/>
      </c>
      <c r="MP58" s="79" t="str">
        <f>IF(MN$9="", "", IF(AND(NOT('Personnel Details'!$N$36=""), $B58&gt;='Personnel Details'!$N$36), 'Personnel Details'!$Q$36, IF(AND(NOT('Personnel Details'!$I$36=""), $B58&gt;='Personnel Details'!$I$36), 'Personnel Details'!$L$36, 'Personnel Details'!$G$36)))</f>
        <v/>
      </c>
      <c r="MQ58" s="59" t="str">
        <f t="shared" si="119"/>
        <v/>
      </c>
      <c r="MR58" s="53"/>
      <c r="MT58" s="78" t="str">
        <f>IF(MT$9="", "", IF(AND(NOT('Personnel Details'!$N$37=""), $B58&gt;='Personnel Details'!$N$37), 'Personnel Details'!$O$37, IF(AND(NOT('Personnel Details'!$I$37=""), $B58&gt;='Personnel Details'!$I$37), 'Personnel Details'!$J$37, 'Personnel Details'!$E$37)))</f>
        <v/>
      </c>
      <c r="MU58" s="59" t="str">
        <f>IF(MT$9="", "", IF(AND(NOT('Personnel Details'!$N$37=""), $B58&gt;='Personnel Details'!$N$37), IF('Personnel Details'!$P$37="","", 'Personnel Details'!$P$37), IF(AND(NOT('Personnel Details'!$I$37=""), $B58&gt;='Personnel Details'!$I$37), IF('Personnel Details'!$K$37="", "", 'Personnel Details'!$K$37), IF('Personnel Details'!$F$37="", "", 'Personnel Details'!$F$37))))</f>
        <v/>
      </c>
      <c r="MV58" s="79" t="str">
        <f>IF(MT$9="", "", IF(AND(NOT('Personnel Details'!$N$37=""), $B58&gt;='Personnel Details'!$N$37), 'Personnel Details'!$Q$37, IF(AND(NOT('Personnel Details'!$I$37=""), $B58&gt;='Personnel Details'!$I$37), 'Personnel Details'!$L$37, 'Personnel Details'!$G$37)))</f>
        <v/>
      </c>
      <c r="MW58" s="59" t="str">
        <f t="shared" si="120"/>
        <v/>
      </c>
      <c r="MX58" s="53"/>
      <c r="MZ58" s="78" t="str">
        <f>IF(MZ$9="", "", IF(AND(NOT('Personnel Details'!$N$38=""), $B58&gt;='Personnel Details'!$N$38), 'Personnel Details'!$O$38, IF(AND(NOT('Personnel Details'!$I$38=""), $B58&gt;='Personnel Details'!$I$38), 'Personnel Details'!$J$38, 'Personnel Details'!$E$38)))</f>
        <v/>
      </c>
      <c r="NA58" s="59" t="str">
        <f>IF(MZ$9="", "", IF(AND(NOT('Personnel Details'!$N$38=""), $B58&gt;='Personnel Details'!$N$38), IF('Personnel Details'!$P$38="","", 'Personnel Details'!$P$38), IF(AND(NOT('Personnel Details'!$I$38=""), $B58&gt;='Personnel Details'!$I$38), IF('Personnel Details'!$K$38="", "", 'Personnel Details'!$K$38), IF('Personnel Details'!$F$38="", "", 'Personnel Details'!$F$38))))</f>
        <v/>
      </c>
      <c r="NB58" s="79" t="str">
        <f>IF(MZ$9="", "", IF(AND(NOT('Personnel Details'!$N$38=""), $B58&gt;='Personnel Details'!$N$38), 'Personnel Details'!$Q$38, IF(AND(NOT('Personnel Details'!$I$38=""), $B58&gt;='Personnel Details'!$I$38), 'Personnel Details'!$L$38, 'Personnel Details'!$G$38)))</f>
        <v/>
      </c>
      <c r="NC58" s="59" t="str">
        <f t="shared" si="121"/>
        <v/>
      </c>
      <c r="ND58" s="53"/>
      <c r="NF58" s="78" t="str">
        <f>IF(NF$9="", "", IF(AND(NOT('Personnel Details'!$N$39=""), $B58&gt;='Personnel Details'!$N$39), 'Personnel Details'!$O$39, IF(AND(NOT('Personnel Details'!$I$39=""), $B58&gt;='Personnel Details'!$I$39), 'Personnel Details'!$J$39, 'Personnel Details'!$E$39)))</f>
        <v/>
      </c>
      <c r="NG58" s="59" t="str">
        <f>IF(NF$9="", "", IF(AND(NOT('Personnel Details'!$N$39=""), $B58&gt;='Personnel Details'!$N$39), IF('Personnel Details'!$P$39="","", 'Personnel Details'!$P$39), IF(AND(NOT('Personnel Details'!$I$39=""), $B58&gt;='Personnel Details'!$I$39), IF('Personnel Details'!$K$39="", "", 'Personnel Details'!$K$39), IF('Personnel Details'!$F$39="", "", 'Personnel Details'!$F$39))))</f>
        <v/>
      </c>
      <c r="NH58" s="79" t="str">
        <f>IF(NF$9="", "", IF(AND(NOT('Personnel Details'!$N$39=""), $B58&gt;='Personnel Details'!$N$39), 'Personnel Details'!$Q$39, IF(AND(NOT('Personnel Details'!$I$39=""), $B58&gt;='Personnel Details'!$I$39), 'Personnel Details'!$L$39, 'Personnel Details'!$G$39)))</f>
        <v/>
      </c>
      <c r="NI58" s="59" t="str">
        <f t="shared" si="122"/>
        <v/>
      </c>
      <c r="NJ58" s="53"/>
      <c r="NL58" s="78" t="str">
        <f>IF(NL$9="", "", IF(AND(NOT('Personnel Details'!$N$40=""), $B58&gt;='Personnel Details'!$N$40), 'Personnel Details'!$O$40, IF(AND(NOT('Personnel Details'!$I$40=""), $B58&gt;='Personnel Details'!$I$40), 'Personnel Details'!$J$40, 'Personnel Details'!$E$40)))</f>
        <v/>
      </c>
      <c r="NM58" s="59" t="str">
        <f>IF(NL$9="", "", IF(AND(NOT('Personnel Details'!$N$40=""), $B58&gt;='Personnel Details'!$N$40), IF('Personnel Details'!$P$40="","", 'Personnel Details'!$P$40), IF(AND(NOT('Personnel Details'!$I$40=""), $B58&gt;='Personnel Details'!$I$40), IF('Personnel Details'!$K$40="", "", 'Personnel Details'!$K$40), IF('Personnel Details'!$F$40="", "", 'Personnel Details'!$F$40))))</f>
        <v/>
      </c>
      <c r="NN58" s="79" t="str">
        <f>IF(NL$9="", "", IF(AND(NOT('Personnel Details'!$N$40=""), $B58&gt;='Personnel Details'!$N$40), 'Personnel Details'!$Q$40, IF(AND(NOT('Personnel Details'!$I$40=""), $B58&gt;='Personnel Details'!$I$40), 'Personnel Details'!$L$40, 'Personnel Details'!$G$40)))</f>
        <v/>
      </c>
      <c r="NO58" s="59" t="str">
        <f t="shared" si="123"/>
        <v/>
      </c>
      <c r="NP58" s="53"/>
    </row>
    <row r="59" spans="1:380" x14ac:dyDescent="0.25">
      <c r="A59" s="32"/>
      <c r="B59" s="113" t="str">
        <f>IFERROR(IF(B58+1&gt;'Personnel Details'!$U$5, "", B58+1), "")</f>
        <v/>
      </c>
      <c r="C59" s="32"/>
      <c r="D59" s="120"/>
      <c r="E59" s="13" t="str">
        <f t="shared" si="2"/>
        <v/>
      </c>
      <c r="F59" s="13" t="str">
        <f t="shared" si="33"/>
        <v/>
      </c>
      <c r="G59" s="56" t="str">
        <f t="shared" si="124"/>
        <v/>
      </c>
      <c r="H59" s="16" t="str">
        <f t="shared" si="34"/>
        <v/>
      </c>
      <c r="I59" s="32"/>
      <c r="J59" s="120"/>
      <c r="K59" s="62" t="str">
        <f t="shared" si="3"/>
        <v/>
      </c>
      <c r="L59" s="62" t="str">
        <f t="shared" si="35"/>
        <v/>
      </c>
      <c r="M59" s="65" t="str">
        <f t="shared" si="125"/>
        <v/>
      </c>
      <c r="N59" s="68" t="str">
        <f t="shared" si="36"/>
        <v/>
      </c>
      <c r="O59" s="32"/>
      <c r="P59" s="120"/>
      <c r="Q59" s="62" t="str">
        <f t="shared" si="4"/>
        <v/>
      </c>
      <c r="R59" s="62" t="str">
        <f t="shared" si="37"/>
        <v/>
      </c>
      <c r="S59" s="65" t="str">
        <f t="shared" si="126"/>
        <v/>
      </c>
      <c r="T59" s="68" t="str">
        <f t="shared" si="38"/>
        <v/>
      </c>
      <c r="U59" s="32"/>
      <c r="V59" s="120"/>
      <c r="W59" s="62" t="str">
        <f t="shared" si="5"/>
        <v/>
      </c>
      <c r="X59" s="62" t="str">
        <f t="shared" si="39"/>
        <v/>
      </c>
      <c r="Y59" s="65" t="str">
        <f t="shared" si="127"/>
        <v/>
      </c>
      <c r="Z59" s="68" t="str">
        <f t="shared" si="40"/>
        <v/>
      </c>
      <c r="AA59" s="32"/>
      <c r="AB59" s="120"/>
      <c r="AC59" s="62" t="str">
        <f t="shared" si="6"/>
        <v/>
      </c>
      <c r="AD59" s="62" t="str">
        <f t="shared" si="41"/>
        <v/>
      </c>
      <c r="AE59" s="65" t="str">
        <f t="shared" si="128"/>
        <v/>
      </c>
      <c r="AF59" s="68" t="str">
        <f t="shared" si="42"/>
        <v/>
      </c>
      <c r="AG59" s="32"/>
      <c r="AH59" s="120"/>
      <c r="AI59" s="62" t="str">
        <f t="shared" si="7"/>
        <v/>
      </c>
      <c r="AJ59" s="62" t="str">
        <f t="shared" si="43"/>
        <v/>
      </c>
      <c r="AK59" s="65" t="str">
        <f t="shared" si="129"/>
        <v/>
      </c>
      <c r="AL59" s="68" t="str">
        <f t="shared" si="44"/>
        <v/>
      </c>
      <c r="AM59" s="32"/>
      <c r="AN59" s="120"/>
      <c r="AO59" s="62" t="str">
        <f t="shared" si="8"/>
        <v/>
      </c>
      <c r="AP59" s="62" t="str">
        <f t="shared" si="45"/>
        <v/>
      </c>
      <c r="AQ59" s="65" t="str">
        <f t="shared" si="130"/>
        <v/>
      </c>
      <c r="AR59" s="68" t="str">
        <f t="shared" si="46"/>
        <v/>
      </c>
      <c r="AS59" s="32"/>
      <c r="AT59" s="120"/>
      <c r="AU59" s="62" t="str">
        <f t="shared" si="9"/>
        <v/>
      </c>
      <c r="AV59" s="62" t="str">
        <f t="shared" si="47"/>
        <v/>
      </c>
      <c r="AW59" s="65" t="str">
        <f t="shared" si="131"/>
        <v/>
      </c>
      <c r="AX59" s="68" t="str">
        <f t="shared" si="48"/>
        <v/>
      </c>
      <c r="AY59" s="32"/>
      <c r="AZ59" s="120"/>
      <c r="BA59" s="62" t="str">
        <f t="shared" si="10"/>
        <v/>
      </c>
      <c r="BB59" s="62" t="str">
        <f t="shared" si="49"/>
        <v/>
      </c>
      <c r="BC59" s="65" t="str">
        <f t="shared" si="132"/>
        <v/>
      </c>
      <c r="BD59" s="68" t="str">
        <f t="shared" si="50"/>
        <v/>
      </c>
      <c r="BE59" s="32"/>
      <c r="BF59" s="120"/>
      <c r="BG59" s="62" t="str">
        <f t="shared" si="11"/>
        <v/>
      </c>
      <c r="BH59" s="62" t="str">
        <f t="shared" si="51"/>
        <v/>
      </c>
      <c r="BI59" s="65" t="str">
        <f t="shared" si="133"/>
        <v/>
      </c>
      <c r="BJ59" s="68" t="str">
        <f t="shared" si="52"/>
        <v/>
      </c>
      <c r="BK59" s="32"/>
      <c r="BL59" s="120"/>
      <c r="BM59" s="62" t="str">
        <f t="shared" si="12"/>
        <v/>
      </c>
      <c r="BN59" s="62" t="str">
        <f t="shared" si="53"/>
        <v/>
      </c>
      <c r="BO59" s="65" t="str">
        <f t="shared" si="134"/>
        <v/>
      </c>
      <c r="BP59" s="68" t="str">
        <f t="shared" si="54"/>
        <v/>
      </c>
      <c r="BQ59" s="32"/>
      <c r="BR59" s="120"/>
      <c r="BS59" s="62" t="str">
        <f t="shared" si="13"/>
        <v/>
      </c>
      <c r="BT59" s="62" t="str">
        <f t="shared" si="55"/>
        <v/>
      </c>
      <c r="BU59" s="65" t="str">
        <f t="shared" si="135"/>
        <v/>
      </c>
      <c r="BV59" s="68" t="str">
        <f t="shared" si="56"/>
        <v/>
      </c>
      <c r="BW59" s="32"/>
      <c r="BX59" s="120"/>
      <c r="BY59" s="62" t="str">
        <f t="shared" si="14"/>
        <v/>
      </c>
      <c r="BZ59" s="62" t="str">
        <f t="shared" si="57"/>
        <v/>
      </c>
      <c r="CA59" s="65" t="str">
        <f t="shared" si="136"/>
        <v/>
      </c>
      <c r="CB59" s="68" t="str">
        <f t="shared" si="58"/>
        <v/>
      </c>
      <c r="CC59" s="32"/>
      <c r="CD59" s="120"/>
      <c r="CE59" s="62" t="str">
        <f t="shared" si="15"/>
        <v/>
      </c>
      <c r="CF59" s="62" t="str">
        <f t="shared" si="59"/>
        <v/>
      </c>
      <c r="CG59" s="65" t="str">
        <f t="shared" si="137"/>
        <v/>
      </c>
      <c r="CH59" s="68" t="str">
        <f t="shared" si="60"/>
        <v/>
      </c>
      <c r="CI59" s="32"/>
      <c r="CJ59" s="120"/>
      <c r="CK59" s="62" t="str">
        <f t="shared" si="16"/>
        <v/>
      </c>
      <c r="CL59" s="62" t="str">
        <f t="shared" si="61"/>
        <v/>
      </c>
      <c r="CM59" s="65" t="str">
        <f t="shared" si="138"/>
        <v/>
      </c>
      <c r="CN59" s="68" t="str">
        <f t="shared" si="62"/>
        <v/>
      </c>
      <c r="CO59" s="32"/>
      <c r="CP59" s="120"/>
      <c r="CQ59" s="62" t="str">
        <f t="shared" si="17"/>
        <v/>
      </c>
      <c r="CR59" s="62" t="str">
        <f t="shared" si="63"/>
        <v/>
      </c>
      <c r="CS59" s="65" t="str">
        <f t="shared" si="139"/>
        <v/>
      </c>
      <c r="CT59" s="68" t="str">
        <f t="shared" si="64"/>
        <v/>
      </c>
      <c r="CU59" s="32"/>
      <c r="CV59" s="120"/>
      <c r="CW59" s="62" t="str">
        <f t="shared" si="18"/>
        <v/>
      </c>
      <c r="CX59" s="62" t="str">
        <f t="shared" si="65"/>
        <v/>
      </c>
      <c r="CY59" s="65" t="str">
        <f t="shared" si="140"/>
        <v/>
      </c>
      <c r="CZ59" s="68" t="str">
        <f t="shared" si="66"/>
        <v/>
      </c>
      <c r="DA59" s="32"/>
      <c r="DB59" s="120"/>
      <c r="DC59" s="62" t="str">
        <f t="shared" si="19"/>
        <v/>
      </c>
      <c r="DD59" s="62" t="str">
        <f t="shared" si="67"/>
        <v/>
      </c>
      <c r="DE59" s="65" t="str">
        <f t="shared" si="141"/>
        <v/>
      </c>
      <c r="DF59" s="68" t="str">
        <f t="shared" si="68"/>
        <v/>
      </c>
      <c r="DG59" s="32"/>
      <c r="DH59" s="120"/>
      <c r="DI59" s="62" t="str">
        <f t="shared" si="20"/>
        <v/>
      </c>
      <c r="DJ59" s="62" t="str">
        <f t="shared" si="69"/>
        <v/>
      </c>
      <c r="DK59" s="65" t="str">
        <f t="shared" si="142"/>
        <v/>
      </c>
      <c r="DL59" s="68" t="str">
        <f t="shared" si="70"/>
        <v/>
      </c>
      <c r="DM59" s="32"/>
      <c r="DN59" s="120"/>
      <c r="DO59" s="62" t="str">
        <f t="shared" si="21"/>
        <v/>
      </c>
      <c r="DP59" s="62" t="str">
        <f t="shared" si="71"/>
        <v/>
      </c>
      <c r="DQ59" s="65" t="str">
        <f t="shared" si="143"/>
        <v/>
      </c>
      <c r="DR59" s="68" t="str">
        <f t="shared" si="72"/>
        <v/>
      </c>
      <c r="DS59" s="32"/>
      <c r="DT59" s="120"/>
      <c r="DU59" s="62" t="str">
        <f t="shared" si="22"/>
        <v/>
      </c>
      <c r="DV59" s="62" t="str">
        <f t="shared" si="73"/>
        <v/>
      </c>
      <c r="DW59" s="65" t="str">
        <f t="shared" si="144"/>
        <v/>
      </c>
      <c r="DX59" s="68" t="str">
        <f t="shared" si="74"/>
        <v/>
      </c>
      <c r="DY59" s="32"/>
      <c r="DZ59" s="120"/>
      <c r="EA59" s="62" t="str">
        <f t="shared" si="23"/>
        <v/>
      </c>
      <c r="EB59" s="62" t="str">
        <f t="shared" si="75"/>
        <v/>
      </c>
      <c r="EC59" s="65" t="str">
        <f t="shared" si="145"/>
        <v/>
      </c>
      <c r="ED59" s="68" t="str">
        <f t="shared" si="76"/>
        <v/>
      </c>
      <c r="EE59" s="32"/>
      <c r="EF59" s="120"/>
      <c r="EG59" s="62" t="str">
        <f t="shared" si="24"/>
        <v/>
      </c>
      <c r="EH59" s="62" t="str">
        <f t="shared" si="77"/>
        <v/>
      </c>
      <c r="EI59" s="65" t="str">
        <f t="shared" si="146"/>
        <v/>
      </c>
      <c r="EJ59" s="68" t="str">
        <f t="shared" si="78"/>
        <v/>
      </c>
      <c r="EK59" s="32"/>
      <c r="EL59" s="120"/>
      <c r="EM59" s="62" t="str">
        <f t="shared" si="25"/>
        <v/>
      </c>
      <c r="EN59" s="62" t="str">
        <f t="shared" si="79"/>
        <v/>
      </c>
      <c r="EO59" s="65" t="str">
        <f t="shared" si="147"/>
        <v/>
      </c>
      <c r="EP59" s="68" t="str">
        <f t="shared" si="80"/>
        <v/>
      </c>
      <c r="EQ59" s="32"/>
      <c r="ER59" s="120"/>
      <c r="ES59" s="62" t="str">
        <f t="shared" si="26"/>
        <v/>
      </c>
      <c r="ET59" s="62" t="str">
        <f t="shared" si="81"/>
        <v/>
      </c>
      <c r="EU59" s="65" t="str">
        <f t="shared" si="148"/>
        <v/>
      </c>
      <c r="EV59" s="68" t="str">
        <f t="shared" si="82"/>
        <v/>
      </c>
      <c r="EW59" s="32"/>
      <c r="EX59" s="120"/>
      <c r="EY59" s="62" t="str">
        <f t="shared" si="27"/>
        <v/>
      </c>
      <c r="EZ59" s="62" t="str">
        <f t="shared" si="83"/>
        <v/>
      </c>
      <c r="FA59" s="65" t="str">
        <f t="shared" si="149"/>
        <v/>
      </c>
      <c r="FB59" s="68" t="str">
        <f t="shared" si="84"/>
        <v/>
      </c>
      <c r="FC59" s="32"/>
      <c r="FD59" s="120"/>
      <c r="FE59" s="62" t="str">
        <f t="shared" si="28"/>
        <v/>
      </c>
      <c r="FF59" s="62" t="str">
        <f t="shared" si="85"/>
        <v/>
      </c>
      <c r="FG59" s="65" t="str">
        <f t="shared" si="150"/>
        <v/>
      </c>
      <c r="FH59" s="68" t="str">
        <f t="shared" si="86"/>
        <v/>
      </c>
      <c r="FI59" s="32"/>
      <c r="FJ59" s="120"/>
      <c r="FK59" s="62" t="str">
        <f t="shared" si="29"/>
        <v/>
      </c>
      <c r="FL59" s="62" t="str">
        <f t="shared" si="87"/>
        <v/>
      </c>
      <c r="FM59" s="65" t="str">
        <f t="shared" si="151"/>
        <v/>
      </c>
      <c r="FN59" s="68" t="str">
        <f t="shared" si="88"/>
        <v/>
      </c>
      <c r="FO59" s="32"/>
      <c r="FP59" s="120"/>
      <c r="FQ59" s="62" t="str">
        <f t="shared" si="30"/>
        <v/>
      </c>
      <c r="FR59" s="62" t="str">
        <f t="shared" si="89"/>
        <v/>
      </c>
      <c r="FS59" s="65" t="str">
        <f t="shared" si="152"/>
        <v/>
      </c>
      <c r="FT59" s="68" t="str">
        <f t="shared" si="90"/>
        <v/>
      </c>
      <c r="FU59" s="32"/>
      <c r="FV59" s="120"/>
      <c r="FW59" s="62" t="str">
        <f t="shared" si="31"/>
        <v/>
      </c>
      <c r="FX59" s="62" t="str">
        <f t="shared" si="91"/>
        <v/>
      </c>
      <c r="FY59" s="65" t="str">
        <f t="shared" si="153"/>
        <v/>
      </c>
      <c r="FZ59" s="68" t="str">
        <f t="shared" si="92"/>
        <v/>
      </c>
      <c r="GA59" s="32"/>
      <c r="GC59" s="7" t="str">
        <f t="shared" si="93"/>
        <v/>
      </c>
      <c r="GD59" s="7" t="str">
        <f t="shared" ca="1" si="32"/>
        <v/>
      </c>
      <c r="GT59" s="71" t="str">
        <f>IF(GT$9="", "", IF(AND(NOT('Personnel Details'!$N$11=""), $B59&gt;='Personnel Details'!$N$11), 'Personnel Details'!$O$11, IF(AND(NOT('Personnel Details'!$I$11=""), $B59&gt;='Personnel Details'!$I$11), 'Personnel Details'!$J$11, 'Personnel Details'!$E$11)))</f>
        <v/>
      </c>
      <c r="GU59" s="59" t="str">
        <f>IF(GT$9="", "", IF(AND(NOT('Personnel Details'!$N$11=""), $B59&gt;='Personnel Details'!$N$11), IF('Personnel Details'!$P$11="","", 'Personnel Details'!$P$11), IF(AND(NOT('Personnel Details'!$I$11=""), $B59&gt;='Personnel Details'!$I$11), IF('Personnel Details'!$K$11="", "", 'Personnel Details'!$K$11), IF('Personnel Details'!$F$11="", "", 'Personnel Details'!$F$11))))</f>
        <v/>
      </c>
      <c r="GV59" s="74" t="str">
        <f>IF(GT$9="", "", IF(AND(NOT('Personnel Details'!$N$11=""), $B59&gt;='Personnel Details'!$N$11), 'Personnel Details'!$Q$11, IF(AND(NOT('Personnel Details'!$I$11=""), $B59&gt;='Personnel Details'!$I$11), 'Personnel Details'!$L$11, 'Personnel Details'!$G$11)))</f>
        <v/>
      </c>
      <c r="GW59" s="59" t="str">
        <f t="shared" si="94"/>
        <v/>
      </c>
      <c r="GX59" s="53"/>
      <c r="GZ59" s="78" t="str">
        <f>IF(GZ$9="", "", IF(AND(NOT('Personnel Details'!$N$12=""), $B59&gt;='Personnel Details'!$N$12), 'Personnel Details'!$O$12, IF(AND(NOT('Personnel Details'!$I$12=""), $B59&gt;='Personnel Details'!$I$12), 'Personnel Details'!$J$12, 'Personnel Details'!$E$12)))</f>
        <v/>
      </c>
      <c r="HA59" s="59" t="str">
        <f>IF(GZ$9="", "", IF(AND(NOT('Personnel Details'!$N$12=""), $B59&gt;='Personnel Details'!$N$12), IF('Personnel Details'!$P$12="","", 'Personnel Details'!$P$12), IF(AND(NOT('Personnel Details'!$I$12=""), $B59&gt;='Personnel Details'!$I$12), IF('Personnel Details'!$K$12="", "", 'Personnel Details'!$K$12), IF('Personnel Details'!$F$12="", "", 'Personnel Details'!$F$12))))</f>
        <v/>
      </c>
      <c r="HB59" s="79" t="str">
        <f>IF(GZ$9="", "", IF(AND(NOT('Personnel Details'!$N$12=""), $B59&gt;='Personnel Details'!$N$12), 'Personnel Details'!$Q$12, IF(AND(NOT('Personnel Details'!$I$12=""), $B59&gt;='Personnel Details'!$I$12), 'Personnel Details'!$L$12, 'Personnel Details'!$G$12)))</f>
        <v/>
      </c>
      <c r="HC59" s="59" t="str">
        <f t="shared" si="95"/>
        <v/>
      </c>
      <c r="HD59" s="53"/>
      <c r="HF59" s="78" t="str">
        <f>IF(HF$9="", "", IF(AND(NOT('Personnel Details'!$N$13=""), $B59&gt;='Personnel Details'!$N$13), 'Personnel Details'!$O$13, IF(AND(NOT('Personnel Details'!$I$13=""), $B59&gt;='Personnel Details'!$I$13), 'Personnel Details'!$J$13, 'Personnel Details'!$E$13)))</f>
        <v/>
      </c>
      <c r="HG59" s="59" t="str">
        <f>IF(HF$9="", "", IF(AND(NOT('Personnel Details'!$N$13=""), $B59&gt;='Personnel Details'!$N$13), IF('Personnel Details'!$P$13="","", 'Personnel Details'!$P$13), IF(AND(NOT('Personnel Details'!$I$13=""), $B59&gt;='Personnel Details'!$I$13), IF('Personnel Details'!$K$13="", "", 'Personnel Details'!$K$13), IF('Personnel Details'!$F$13="", "", 'Personnel Details'!$F$13))))</f>
        <v/>
      </c>
      <c r="HH59" s="79" t="str">
        <f>IF(HF$9="", "", IF(AND(NOT('Personnel Details'!$N$13=""), $B59&gt;='Personnel Details'!$N$13), 'Personnel Details'!$Q$13, IF(AND(NOT('Personnel Details'!$I$13=""), $B59&gt;='Personnel Details'!$I$13), 'Personnel Details'!$L$13, 'Personnel Details'!$G$13)))</f>
        <v/>
      </c>
      <c r="HI59" s="59" t="str">
        <f t="shared" si="96"/>
        <v/>
      </c>
      <c r="HJ59" s="53"/>
      <c r="HL59" s="78" t="str">
        <f>IF(HL$9="", "", IF(AND(NOT('Personnel Details'!$N$14=""), $B59&gt;='Personnel Details'!$N$14), 'Personnel Details'!$O$14, IF(AND(NOT('Personnel Details'!$I$14=""), $B59&gt;='Personnel Details'!$I$14), 'Personnel Details'!$J$14, 'Personnel Details'!$E$14)))</f>
        <v/>
      </c>
      <c r="HM59" s="59" t="str">
        <f>IF(HL$9="", "", IF(AND(NOT('Personnel Details'!$N$14=""), $B59&gt;='Personnel Details'!$N$14), IF('Personnel Details'!$P$14="","", 'Personnel Details'!$P$14), IF(AND(NOT('Personnel Details'!$I$14=""), $B59&gt;='Personnel Details'!$I$14), IF('Personnel Details'!$K$14="", "", 'Personnel Details'!$K$14), IF('Personnel Details'!$F$14="", "", 'Personnel Details'!$F$14))))</f>
        <v/>
      </c>
      <c r="HN59" s="79" t="str">
        <f>IF(HL$9="", "", IF(AND(NOT('Personnel Details'!$N$14=""), $B59&gt;='Personnel Details'!$N$14), 'Personnel Details'!$Q$14, IF(AND(NOT('Personnel Details'!$I$14=""), $B59&gt;='Personnel Details'!$I$14), 'Personnel Details'!$L$14, 'Personnel Details'!$G$14)))</f>
        <v/>
      </c>
      <c r="HO59" s="59" t="str">
        <f t="shared" si="97"/>
        <v/>
      </c>
      <c r="HP59" s="53"/>
      <c r="HR59" s="78" t="str">
        <f>IF(HR$9="", "", IF(AND(NOT('Personnel Details'!$N$15=""), $B59&gt;='Personnel Details'!$N$15), 'Personnel Details'!$O$15, IF(AND(NOT('Personnel Details'!$I$15=""), $B59&gt;='Personnel Details'!$I$15), 'Personnel Details'!$J$15, 'Personnel Details'!$E$15)))</f>
        <v/>
      </c>
      <c r="HS59" s="59" t="str">
        <f>IF(HR$9="", "", IF(AND(NOT('Personnel Details'!$N$15=""), $B59&gt;='Personnel Details'!$N$15), IF('Personnel Details'!$P$15="","", 'Personnel Details'!$P$15), IF(AND(NOT('Personnel Details'!$I$15=""), $B59&gt;='Personnel Details'!$I$15), IF('Personnel Details'!$K$15="", "", 'Personnel Details'!$K$15), IF('Personnel Details'!$F$15="", "", 'Personnel Details'!$F$15))))</f>
        <v/>
      </c>
      <c r="HT59" s="79" t="str">
        <f>IF(HR$9="", "", IF(AND(NOT('Personnel Details'!$N$15=""), $B59&gt;='Personnel Details'!$N$15), 'Personnel Details'!$Q$15, IF(AND(NOT('Personnel Details'!$I$15=""), $B59&gt;='Personnel Details'!$I$15), 'Personnel Details'!$L$15, 'Personnel Details'!$G$15)))</f>
        <v/>
      </c>
      <c r="HU59" s="59" t="str">
        <f t="shared" si="98"/>
        <v/>
      </c>
      <c r="HV59" s="53"/>
      <c r="HX59" s="78" t="str">
        <f>IF(HX$9="", "", IF(AND(NOT('Personnel Details'!$N$16=""), $B59&gt;='Personnel Details'!$N$16), 'Personnel Details'!$O$16, IF(AND(NOT('Personnel Details'!$I$16=""), $B59&gt;='Personnel Details'!$I$16), 'Personnel Details'!$J$16, 'Personnel Details'!$E$16)))</f>
        <v/>
      </c>
      <c r="HY59" s="59" t="str">
        <f>IF(HX$9="", "", IF(AND(NOT('Personnel Details'!$N$16=""), $B59&gt;='Personnel Details'!$N$16), IF('Personnel Details'!$P$16="","", 'Personnel Details'!$P$16), IF(AND(NOT('Personnel Details'!$I$16=""), $B59&gt;='Personnel Details'!$I$16), IF('Personnel Details'!$K$16="", "", 'Personnel Details'!$K$16), IF('Personnel Details'!$F$16="", "", 'Personnel Details'!$F$16))))</f>
        <v/>
      </c>
      <c r="HZ59" s="79" t="str">
        <f>IF(HX$9="", "", IF(AND(NOT('Personnel Details'!$N$16=""), $B59&gt;='Personnel Details'!$N$16), 'Personnel Details'!$Q$16, IF(AND(NOT('Personnel Details'!$I$16=""), $B59&gt;='Personnel Details'!$I$16), 'Personnel Details'!$L$16, 'Personnel Details'!$G$16)))</f>
        <v/>
      </c>
      <c r="IA59" s="59" t="str">
        <f t="shared" si="99"/>
        <v/>
      </c>
      <c r="IB59" s="53"/>
      <c r="ID59" s="78" t="str">
        <f>IF(ID$9="", "", IF(AND(NOT('Personnel Details'!$N$17=""), $B59&gt;='Personnel Details'!$N$17), 'Personnel Details'!$O$17, IF(AND(NOT('Personnel Details'!$I$17=""), $B59&gt;='Personnel Details'!$I$17), 'Personnel Details'!$J$17, 'Personnel Details'!$E$17)))</f>
        <v/>
      </c>
      <c r="IE59" s="59" t="str">
        <f>IF(ID$9="", "", IF(AND(NOT('Personnel Details'!$N$17=""), $B59&gt;='Personnel Details'!$N$17), IF('Personnel Details'!$P$17="","", 'Personnel Details'!$P$17), IF(AND(NOT('Personnel Details'!$I$17=""), $B59&gt;='Personnel Details'!$I$17), IF('Personnel Details'!$K$17="", "", 'Personnel Details'!$K$17), IF('Personnel Details'!$F$17="", "", 'Personnel Details'!$F$17))))</f>
        <v/>
      </c>
      <c r="IF59" s="79" t="str">
        <f>IF(ID$9="", "", IF(AND(NOT('Personnel Details'!$N$17=""), $B59&gt;='Personnel Details'!$N$17), 'Personnel Details'!$Q$17, IF(AND(NOT('Personnel Details'!$I$17=""), $B59&gt;='Personnel Details'!$I$17), 'Personnel Details'!$L$17, 'Personnel Details'!$G$17)))</f>
        <v/>
      </c>
      <c r="IG59" s="59" t="str">
        <f t="shared" si="100"/>
        <v/>
      </c>
      <c r="IH59" s="53"/>
      <c r="IJ59" s="78" t="str">
        <f>IF(IJ$9="", "", IF(AND(NOT('Personnel Details'!$N$18=""), $B59&gt;='Personnel Details'!$N$18), 'Personnel Details'!$O$18, IF(AND(NOT('Personnel Details'!$I$18=""), $B59&gt;='Personnel Details'!$I$18), 'Personnel Details'!$J$18, 'Personnel Details'!$E$18)))</f>
        <v/>
      </c>
      <c r="IK59" s="59" t="str">
        <f>IF(IJ$9="", "", IF(AND(NOT('Personnel Details'!$N$18=""), $B59&gt;='Personnel Details'!$N$18), IF('Personnel Details'!$P$18="","", 'Personnel Details'!$P$18), IF(AND(NOT('Personnel Details'!$I$18=""), $B59&gt;='Personnel Details'!$I$18), IF('Personnel Details'!$K$18="", "", 'Personnel Details'!$K$18), IF('Personnel Details'!$F$18="", "", 'Personnel Details'!$F$18))))</f>
        <v/>
      </c>
      <c r="IL59" s="79" t="str">
        <f>IF(IJ$9="", "", IF(AND(NOT('Personnel Details'!$N$18=""), $B59&gt;='Personnel Details'!$N$18), 'Personnel Details'!$Q$18, IF(AND(NOT('Personnel Details'!$I$18=""), $B59&gt;='Personnel Details'!$I$18), 'Personnel Details'!$L$18, 'Personnel Details'!$G$18)))</f>
        <v/>
      </c>
      <c r="IM59" s="59" t="str">
        <f t="shared" si="101"/>
        <v/>
      </c>
      <c r="IN59" s="53"/>
      <c r="IP59" s="78" t="str">
        <f>IF(IP$9="", "", IF(AND(NOT('Personnel Details'!$N$19=""), $B59&gt;='Personnel Details'!$N$19), 'Personnel Details'!$O$19, IF(AND(NOT('Personnel Details'!$I$19=""), $B59&gt;='Personnel Details'!$I$19), 'Personnel Details'!$J$19, 'Personnel Details'!$E$19)))</f>
        <v/>
      </c>
      <c r="IQ59" s="59" t="str">
        <f>IF(IP$9="", "", IF(AND(NOT('Personnel Details'!$N$19=""), $B59&gt;='Personnel Details'!$N$19), IF('Personnel Details'!$P$19="","", 'Personnel Details'!$P$19), IF(AND(NOT('Personnel Details'!$I$19=""), $B59&gt;='Personnel Details'!$I$19), IF('Personnel Details'!$K$19="", "", 'Personnel Details'!$K$19), IF('Personnel Details'!$F$19="", "", 'Personnel Details'!$F$19))))</f>
        <v/>
      </c>
      <c r="IR59" s="79" t="str">
        <f>IF(IP$9="", "", IF(AND(NOT('Personnel Details'!$N$19=""), $B59&gt;='Personnel Details'!$N$19), 'Personnel Details'!$Q$19, IF(AND(NOT('Personnel Details'!$I$19=""), $B59&gt;='Personnel Details'!$I$19), 'Personnel Details'!$L$19, 'Personnel Details'!$G$19)))</f>
        <v/>
      </c>
      <c r="IS59" s="59" t="str">
        <f t="shared" si="102"/>
        <v/>
      </c>
      <c r="IT59" s="53"/>
      <c r="IV59" s="78" t="str">
        <f>IF(IV$9="", "", IF(AND(NOT('Personnel Details'!$N$20=""), $B59&gt;='Personnel Details'!$N$20), 'Personnel Details'!$O$20, IF(AND(NOT('Personnel Details'!$I$20=""), $B59&gt;='Personnel Details'!$I$20), 'Personnel Details'!$J$20, 'Personnel Details'!$E$20)))</f>
        <v/>
      </c>
      <c r="IW59" s="59" t="str">
        <f>IF(IV$9="", "", IF(AND(NOT('Personnel Details'!$N$20=""), $B59&gt;='Personnel Details'!$N$20), IF('Personnel Details'!$P$20="","", 'Personnel Details'!$P$20), IF(AND(NOT('Personnel Details'!$I$20=""), $B59&gt;='Personnel Details'!$I$20), IF('Personnel Details'!$K$20="", "", 'Personnel Details'!$K$20), IF('Personnel Details'!$F$20="", "", 'Personnel Details'!$F$20))))</f>
        <v/>
      </c>
      <c r="IX59" s="79" t="str">
        <f>IF(IV$9="", "", IF(AND(NOT('Personnel Details'!$N$20=""), $B59&gt;='Personnel Details'!$N$20), 'Personnel Details'!$Q$20, IF(AND(NOT('Personnel Details'!$I$20=""), $B59&gt;='Personnel Details'!$I$20), 'Personnel Details'!$L$20, 'Personnel Details'!$G$20)))</f>
        <v/>
      </c>
      <c r="IY59" s="59" t="str">
        <f t="shared" si="103"/>
        <v/>
      </c>
      <c r="IZ59" s="53"/>
      <c r="JB59" s="78" t="str">
        <f>IF(JB$9="", "", IF(AND(NOT('Personnel Details'!$N$21=""), $B59&gt;='Personnel Details'!$N$21), 'Personnel Details'!$O$21, IF(AND(NOT('Personnel Details'!$I$21=""), $B59&gt;='Personnel Details'!$I$21), 'Personnel Details'!$J$21, 'Personnel Details'!$E$21)))</f>
        <v/>
      </c>
      <c r="JC59" s="59" t="str">
        <f>IF(JB$9="", "", IF(AND(NOT('Personnel Details'!$N$21=""), $B59&gt;='Personnel Details'!$N$21), IF('Personnel Details'!$P$21="","", 'Personnel Details'!$P$21), IF(AND(NOT('Personnel Details'!$I$21=""), $B59&gt;='Personnel Details'!$I$21), IF('Personnel Details'!$K$21="", "", 'Personnel Details'!$K$21), IF('Personnel Details'!$F$21="", "", 'Personnel Details'!$F$21))))</f>
        <v/>
      </c>
      <c r="JD59" s="79" t="str">
        <f>IF(JB$9="", "", IF(AND(NOT('Personnel Details'!$N$21=""), $B59&gt;='Personnel Details'!$N$21), 'Personnel Details'!$Q$21, IF(AND(NOT('Personnel Details'!$I$21=""), $B59&gt;='Personnel Details'!$I$21), 'Personnel Details'!$L$21, 'Personnel Details'!$G$21)))</f>
        <v/>
      </c>
      <c r="JE59" s="59" t="str">
        <f t="shared" si="104"/>
        <v/>
      </c>
      <c r="JF59" s="53"/>
      <c r="JH59" s="78" t="str">
        <f>IF(JH$9="", "", IF(AND(NOT('Personnel Details'!$N$22=""), $B59&gt;='Personnel Details'!$N$22), 'Personnel Details'!$O$22, IF(AND(NOT('Personnel Details'!$I$22=""), $B59&gt;='Personnel Details'!$I$22), 'Personnel Details'!$J$22, 'Personnel Details'!$E$22)))</f>
        <v/>
      </c>
      <c r="JI59" s="59" t="str">
        <f>IF(JH$9="", "", IF(AND(NOT('Personnel Details'!$N$22=""), $B59&gt;='Personnel Details'!$N$22), IF('Personnel Details'!$P$22="","", 'Personnel Details'!$P$22), IF(AND(NOT('Personnel Details'!$I$22=""), $B59&gt;='Personnel Details'!$I$22), IF('Personnel Details'!$K$22="", "", 'Personnel Details'!$K$22), IF('Personnel Details'!$F$22="", "", 'Personnel Details'!$F$22))))</f>
        <v/>
      </c>
      <c r="JJ59" s="79" t="str">
        <f>IF(JH$9="", "", IF(AND(NOT('Personnel Details'!$N$22=""), $B59&gt;='Personnel Details'!$N$22), 'Personnel Details'!$Q$22, IF(AND(NOT('Personnel Details'!$I$22=""), $B59&gt;='Personnel Details'!$I$22), 'Personnel Details'!$L$22, 'Personnel Details'!$G$22)))</f>
        <v/>
      </c>
      <c r="JK59" s="59" t="str">
        <f t="shared" si="105"/>
        <v/>
      </c>
      <c r="JL59" s="53"/>
      <c r="JN59" s="78" t="str">
        <f>IF(JN$9="", "", IF(AND(NOT('Personnel Details'!$N$23=""), $B59&gt;='Personnel Details'!$N$23), 'Personnel Details'!$O$23, IF(AND(NOT('Personnel Details'!$I$23=""), $B59&gt;='Personnel Details'!$I$23), 'Personnel Details'!$J$23, 'Personnel Details'!$E$23)))</f>
        <v/>
      </c>
      <c r="JO59" s="59" t="str">
        <f>IF(JN$9="", "", IF(AND(NOT('Personnel Details'!$N$23=""), $B59&gt;='Personnel Details'!$N$23), IF('Personnel Details'!$P$23="","", 'Personnel Details'!$P$23), IF(AND(NOT('Personnel Details'!$I$23=""), $B59&gt;='Personnel Details'!$I$23), IF('Personnel Details'!$K$23="", "", 'Personnel Details'!$K$23), IF('Personnel Details'!$F$23="", "", 'Personnel Details'!$F$23))))</f>
        <v/>
      </c>
      <c r="JP59" s="79" t="str">
        <f>IF(JN$9="", "", IF(AND(NOT('Personnel Details'!$N$23=""), $B59&gt;='Personnel Details'!$N$23), 'Personnel Details'!$Q$23, IF(AND(NOT('Personnel Details'!$I$23=""), $B59&gt;='Personnel Details'!$I$23), 'Personnel Details'!$L$23, 'Personnel Details'!$G$23)))</f>
        <v/>
      </c>
      <c r="JQ59" s="59" t="str">
        <f t="shared" si="106"/>
        <v/>
      </c>
      <c r="JR59" s="53"/>
      <c r="JT59" s="78" t="str">
        <f>IF(JT$9="", "", IF(AND(NOT('Personnel Details'!$N$24=""), $B59&gt;='Personnel Details'!$N$24), 'Personnel Details'!$O$24, IF(AND(NOT('Personnel Details'!$I$24=""), $B59&gt;='Personnel Details'!$I$24), 'Personnel Details'!$J$24, 'Personnel Details'!$E$24)))</f>
        <v/>
      </c>
      <c r="JU59" s="59" t="str">
        <f>IF(JT$9="", "", IF(AND(NOT('Personnel Details'!$N$24=""), $B59&gt;='Personnel Details'!$N$24), IF('Personnel Details'!$P$24="","", 'Personnel Details'!$P$24), IF(AND(NOT('Personnel Details'!$I$24=""), $B59&gt;='Personnel Details'!$I$24), IF('Personnel Details'!$K$24="", "", 'Personnel Details'!$K$24), IF('Personnel Details'!$F$24="", "", 'Personnel Details'!$F$24))))</f>
        <v/>
      </c>
      <c r="JV59" s="79" t="str">
        <f>IF(JT$9="", "", IF(AND(NOT('Personnel Details'!$N$24=""), $B59&gt;='Personnel Details'!$N$24), 'Personnel Details'!$Q$24, IF(AND(NOT('Personnel Details'!$I$24=""), $B59&gt;='Personnel Details'!$I$24), 'Personnel Details'!$L$24, 'Personnel Details'!$G$24)))</f>
        <v/>
      </c>
      <c r="JW59" s="59" t="str">
        <f t="shared" si="107"/>
        <v/>
      </c>
      <c r="JX59" s="53"/>
      <c r="JZ59" s="78" t="str">
        <f>IF(JZ$9="", "", IF(AND(NOT('Personnel Details'!$N$25=""), $B59&gt;='Personnel Details'!$N$25), 'Personnel Details'!$O$25, IF(AND(NOT('Personnel Details'!$I$25=""), $B59&gt;='Personnel Details'!$I$25), 'Personnel Details'!$J$25, 'Personnel Details'!$E$25)))</f>
        <v/>
      </c>
      <c r="KA59" s="59" t="str">
        <f>IF(JZ$9="", "", IF(AND(NOT('Personnel Details'!$N$25=""), $B59&gt;='Personnel Details'!$N$25), IF('Personnel Details'!$P$25="","", 'Personnel Details'!$P$25), IF(AND(NOT('Personnel Details'!$I$25=""), $B59&gt;='Personnel Details'!$I$25), IF('Personnel Details'!$K$25="", "", 'Personnel Details'!$K$25), IF('Personnel Details'!$F$25="", "", 'Personnel Details'!$F$25))))</f>
        <v/>
      </c>
      <c r="KB59" s="79" t="str">
        <f>IF(JZ$9="", "", IF(AND(NOT('Personnel Details'!$N$25=""), $B59&gt;='Personnel Details'!$N$25), 'Personnel Details'!$Q$25, IF(AND(NOT('Personnel Details'!$I$25=""), $B59&gt;='Personnel Details'!$I$25), 'Personnel Details'!$L$25, 'Personnel Details'!$G$25)))</f>
        <v/>
      </c>
      <c r="KC59" s="59" t="str">
        <f t="shared" si="108"/>
        <v/>
      </c>
      <c r="KD59" s="53"/>
      <c r="KF59" s="78" t="str">
        <f>IF(KF$9="", "", IF(AND(NOT('Personnel Details'!$N$26=""), $B59&gt;='Personnel Details'!$N$26), 'Personnel Details'!$O$26, IF(AND(NOT('Personnel Details'!$I$26=""), $B59&gt;='Personnel Details'!$I$26), 'Personnel Details'!$J$26, 'Personnel Details'!$E$26)))</f>
        <v/>
      </c>
      <c r="KG59" s="59" t="str">
        <f>IF(KF$9="", "", IF(AND(NOT('Personnel Details'!$N$26=""), $B59&gt;='Personnel Details'!$N$26), IF('Personnel Details'!$P$26="","", 'Personnel Details'!$P$26), IF(AND(NOT('Personnel Details'!$I$26=""), $B59&gt;='Personnel Details'!$I$26), IF('Personnel Details'!$K$26="", "", 'Personnel Details'!$K$26), IF('Personnel Details'!$F$26="", "", 'Personnel Details'!$F$26))))</f>
        <v/>
      </c>
      <c r="KH59" s="79" t="str">
        <f>IF(KF$9="", "", IF(AND(NOT('Personnel Details'!$N$26=""), $B59&gt;='Personnel Details'!$N$26), 'Personnel Details'!$Q$26, IF(AND(NOT('Personnel Details'!$I$26=""), $B59&gt;='Personnel Details'!$I$26), 'Personnel Details'!$L$26, 'Personnel Details'!$G$26)))</f>
        <v/>
      </c>
      <c r="KI59" s="59" t="str">
        <f t="shared" si="109"/>
        <v/>
      </c>
      <c r="KJ59" s="53"/>
      <c r="KL59" s="78" t="str">
        <f>IF(KL$9="", "", IF(AND(NOT('Personnel Details'!$N$27=""), $B59&gt;='Personnel Details'!$N$27), 'Personnel Details'!$O$27, IF(AND(NOT('Personnel Details'!$I$27=""), $B59&gt;='Personnel Details'!$I$27), 'Personnel Details'!$J$27, 'Personnel Details'!$E$27)))</f>
        <v/>
      </c>
      <c r="KM59" s="59" t="str">
        <f>IF(KL$9="", "", IF(AND(NOT('Personnel Details'!$N$27=""), $B59&gt;='Personnel Details'!$N$27), IF('Personnel Details'!$P$27="","", 'Personnel Details'!$P$27), IF(AND(NOT('Personnel Details'!$I$27=""), $B59&gt;='Personnel Details'!$I$27), IF('Personnel Details'!$K$27="", "", 'Personnel Details'!$K$27), IF('Personnel Details'!$F$27="", "", 'Personnel Details'!$F$27))))</f>
        <v/>
      </c>
      <c r="KN59" s="79" t="str">
        <f>IF(KL$9="", "", IF(AND(NOT('Personnel Details'!$N$27=""), $B59&gt;='Personnel Details'!$N$27), 'Personnel Details'!$Q$27, IF(AND(NOT('Personnel Details'!$I$27=""), $B59&gt;='Personnel Details'!$I$27), 'Personnel Details'!$L$27, 'Personnel Details'!$G$27)))</f>
        <v/>
      </c>
      <c r="KO59" s="59" t="str">
        <f t="shared" si="110"/>
        <v/>
      </c>
      <c r="KP59" s="53"/>
      <c r="KR59" s="78" t="str">
        <f>IF(KR$9="", "", IF(AND(NOT('Personnel Details'!$N$28=""), $B59&gt;='Personnel Details'!$N$28), 'Personnel Details'!$O$28, IF(AND(NOT('Personnel Details'!$I$28=""), $B59&gt;='Personnel Details'!$I$28), 'Personnel Details'!$J$28, 'Personnel Details'!$E$28)))</f>
        <v/>
      </c>
      <c r="KS59" s="59" t="str">
        <f>IF(KR$9="", "", IF(AND(NOT('Personnel Details'!$N$28=""), $B59&gt;='Personnel Details'!$N$28), IF('Personnel Details'!$P$28="","", 'Personnel Details'!$P$28), IF(AND(NOT('Personnel Details'!$I$28=""), $B59&gt;='Personnel Details'!$I$28), IF('Personnel Details'!$K$28="", "", 'Personnel Details'!$K$28), IF('Personnel Details'!$F$28="", "", 'Personnel Details'!$F$28))))</f>
        <v/>
      </c>
      <c r="KT59" s="79" t="str">
        <f>IF(KR$9="", "", IF(AND(NOT('Personnel Details'!$N$28=""), $B59&gt;='Personnel Details'!$N$28), 'Personnel Details'!$Q$28, IF(AND(NOT('Personnel Details'!$I$28=""), $B59&gt;='Personnel Details'!$I$28), 'Personnel Details'!$L$28, 'Personnel Details'!$G$28)))</f>
        <v/>
      </c>
      <c r="KU59" s="59" t="str">
        <f t="shared" si="111"/>
        <v/>
      </c>
      <c r="KV59" s="53"/>
      <c r="KX59" s="78" t="str">
        <f>IF(KX$9="", "", IF(AND(NOT('Personnel Details'!$N$29=""), $B59&gt;='Personnel Details'!$N$29), 'Personnel Details'!$O$29, IF(AND(NOT('Personnel Details'!$I$29=""), $B59&gt;='Personnel Details'!$I$29), 'Personnel Details'!$J$29, 'Personnel Details'!$E$29)))</f>
        <v/>
      </c>
      <c r="KY59" s="59" t="str">
        <f>IF(KX$9="", "", IF(AND(NOT('Personnel Details'!$N$29=""), $B59&gt;='Personnel Details'!$N$29), IF('Personnel Details'!$P$29="","", 'Personnel Details'!$P$29), IF(AND(NOT('Personnel Details'!$I$29=""), $B59&gt;='Personnel Details'!$I$29), IF('Personnel Details'!$K$29="", "", 'Personnel Details'!$K$29), IF('Personnel Details'!$F$29="", "", 'Personnel Details'!$F$29))))</f>
        <v/>
      </c>
      <c r="KZ59" s="79" t="str">
        <f>IF(KX$9="", "", IF(AND(NOT('Personnel Details'!$N$29=""), $B59&gt;='Personnel Details'!$N$29), 'Personnel Details'!$Q$29, IF(AND(NOT('Personnel Details'!$I$29=""), $B59&gt;='Personnel Details'!$I$29), 'Personnel Details'!$L$29, 'Personnel Details'!$G$29)))</f>
        <v/>
      </c>
      <c r="LA59" s="59" t="str">
        <f t="shared" si="112"/>
        <v/>
      </c>
      <c r="LB59" s="53"/>
      <c r="LD59" s="78" t="str">
        <f>IF(LD$9="", "", IF(AND(NOT('Personnel Details'!$N$30=""), $B59&gt;='Personnel Details'!$N$30), 'Personnel Details'!$O$30, IF(AND(NOT('Personnel Details'!$I$30=""), $B59&gt;='Personnel Details'!$I$30), 'Personnel Details'!$J$30, 'Personnel Details'!$E$30)))</f>
        <v/>
      </c>
      <c r="LE59" s="59" t="str">
        <f>IF(LD$9="", "", IF(AND(NOT('Personnel Details'!$N$30=""), $B59&gt;='Personnel Details'!$N$30), IF('Personnel Details'!$P$30="","", 'Personnel Details'!$P$30), IF(AND(NOT('Personnel Details'!$I$30=""), $B59&gt;='Personnel Details'!$I$30), IF('Personnel Details'!$K$30="", "", 'Personnel Details'!$K$30), IF('Personnel Details'!$F$30="", "", 'Personnel Details'!$F$30))))</f>
        <v/>
      </c>
      <c r="LF59" s="79" t="str">
        <f>IF(LD$9="", "", IF(AND(NOT('Personnel Details'!$N$30=""), $B59&gt;='Personnel Details'!$N$30), 'Personnel Details'!$Q$30, IF(AND(NOT('Personnel Details'!$I$30=""), $B59&gt;='Personnel Details'!$I$30), 'Personnel Details'!$L$30, 'Personnel Details'!$G$30)))</f>
        <v/>
      </c>
      <c r="LG59" s="59" t="str">
        <f t="shared" si="113"/>
        <v/>
      </c>
      <c r="LH59" s="53"/>
      <c r="LJ59" s="78" t="str">
        <f>IF(LJ$9="", "", IF(AND(NOT('Personnel Details'!$N$31=""), $B59&gt;='Personnel Details'!$N$31), 'Personnel Details'!$O$31, IF(AND(NOT('Personnel Details'!$I$31=""), $B59&gt;='Personnel Details'!$I$31), 'Personnel Details'!$J$31, 'Personnel Details'!$E$31)))</f>
        <v/>
      </c>
      <c r="LK59" s="59" t="str">
        <f>IF(LJ$9="", "", IF(AND(NOT('Personnel Details'!$N$31=""), $B59&gt;='Personnel Details'!$N$31), IF('Personnel Details'!$P$31="","", 'Personnel Details'!$P$31), IF(AND(NOT('Personnel Details'!$I$31=""), $B59&gt;='Personnel Details'!$I$31), IF('Personnel Details'!$K$31="", "", 'Personnel Details'!$K$31), IF('Personnel Details'!$F$31="", "", 'Personnel Details'!$F$31))))</f>
        <v/>
      </c>
      <c r="LL59" s="79" t="str">
        <f>IF(LJ$9="", "", IF(AND(NOT('Personnel Details'!$N$31=""), $B59&gt;='Personnel Details'!$N$31), 'Personnel Details'!$Q$31, IF(AND(NOT('Personnel Details'!$I$31=""), $B59&gt;='Personnel Details'!$I$31), 'Personnel Details'!$L$31, 'Personnel Details'!$G$31)))</f>
        <v/>
      </c>
      <c r="LM59" s="59" t="str">
        <f t="shared" si="114"/>
        <v/>
      </c>
      <c r="LN59" s="53"/>
      <c r="LP59" s="78" t="str">
        <f>IF(LP$9="", "", IF(AND(NOT('Personnel Details'!$N$32=""), $B59&gt;='Personnel Details'!$N$32), 'Personnel Details'!$O$32, IF(AND(NOT('Personnel Details'!$I$32=""), $B59&gt;='Personnel Details'!$I$32), 'Personnel Details'!$J$32, 'Personnel Details'!$E$32)))</f>
        <v/>
      </c>
      <c r="LQ59" s="59" t="str">
        <f>IF(LP$9="", "", IF(AND(NOT('Personnel Details'!$N$32=""), $B59&gt;='Personnel Details'!$N$32), IF('Personnel Details'!$P$32="","", 'Personnel Details'!$P$32), IF(AND(NOT('Personnel Details'!$I$32=""), $B59&gt;='Personnel Details'!$I$32), IF('Personnel Details'!$K$32="", "", 'Personnel Details'!$K$32), IF('Personnel Details'!$F$32="", "", 'Personnel Details'!$F$32))))</f>
        <v/>
      </c>
      <c r="LR59" s="79" t="str">
        <f>IF(LP$9="", "", IF(AND(NOT('Personnel Details'!$N$32=""), $B59&gt;='Personnel Details'!$N$32), 'Personnel Details'!$Q$32, IF(AND(NOT('Personnel Details'!$I$32=""), $B59&gt;='Personnel Details'!$I$32), 'Personnel Details'!$L$32, 'Personnel Details'!$G$32)))</f>
        <v/>
      </c>
      <c r="LS59" s="59" t="str">
        <f t="shared" si="115"/>
        <v/>
      </c>
      <c r="LT59" s="53"/>
      <c r="LV59" s="78" t="str">
        <f>IF(LV$9="", "", IF(AND(NOT('Personnel Details'!$N$33=""), $B59&gt;='Personnel Details'!$N$33), 'Personnel Details'!$O$33, IF(AND(NOT('Personnel Details'!$I$33=""), $B59&gt;='Personnel Details'!$I$33), 'Personnel Details'!$J$33, 'Personnel Details'!$E$33)))</f>
        <v/>
      </c>
      <c r="LW59" s="59" t="str">
        <f>IF(LV$9="", "", IF(AND(NOT('Personnel Details'!$N$33=""), $B59&gt;='Personnel Details'!$N$33), IF('Personnel Details'!$P$33="","", 'Personnel Details'!$P$33), IF(AND(NOT('Personnel Details'!$I$33=""), $B59&gt;='Personnel Details'!$I$33), IF('Personnel Details'!$K$33="", "", 'Personnel Details'!$K$33), IF('Personnel Details'!$F$33="", "", 'Personnel Details'!$F$33))))</f>
        <v/>
      </c>
      <c r="LX59" s="79" t="str">
        <f>IF(LV$9="", "", IF(AND(NOT('Personnel Details'!$N$33=""), $B59&gt;='Personnel Details'!$N$33), 'Personnel Details'!$Q$33, IF(AND(NOT('Personnel Details'!$I$33=""), $B59&gt;='Personnel Details'!$I$33), 'Personnel Details'!$L$33, 'Personnel Details'!$G$33)))</f>
        <v/>
      </c>
      <c r="LY59" s="59" t="str">
        <f t="shared" si="116"/>
        <v/>
      </c>
      <c r="LZ59" s="53"/>
      <c r="MB59" s="78" t="str">
        <f>IF(MB$9="", "", IF(AND(NOT('Personnel Details'!$N$34=""), $B59&gt;='Personnel Details'!$N$34), 'Personnel Details'!$O$34, IF(AND(NOT('Personnel Details'!$I$34=""), $B59&gt;='Personnel Details'!$I$34), 'Personnel Details'!$J$34, 'Personnel Details'!$E$34)))</f>
        <v/>
      </c>
      <c r="MC59" s="59" t="str">
        <f>IF(MB$9="", "", IF(AND(NOT('Personnel Details'!$N$34=""), $B59&gt;='Personnel Details'!$N$34), IF('Personnel Details'!$P$34="","", 'Personnel Details'!$P$34), IF(AND(NOT('Personnel Details'!$I$34=""), $B59&gt;='Personnel Details'!$I$34), IF('Personnel Details'!$K$34="", "", 'Personnel Details'!$K$34), IF('Personnel Details'!$F$34="", "", 'Personnel Details'!$F$34))))</f>
        <v/>
      </c>
      <c r="MD59" s="79" t="str">
        <f>IF(MB$9="", "", IF(AND(NOT('Personnel Details'!$N$34=""), $B59&gt;='Personnel Details'!$N$34), 'Personnel Details'!$Q$34, IF(AND(NOT('Personnel Details'!$I$34=""), $B59&gt;='Personnel Details'!$I$34), 'Personnel Details'!$L$34, 'Personnel Details'!$G$34)))</f>
        <v/>
      </c>
      <c r="ME59" s="59" t="str">
        <f t="shared" si="117"/>
        <v/>
      </c>
      <c r="MF59" s="53"/>
      <c r="MH59" s="78" t="str">
        <f>IF(MH$9="", "", IF(AND(NOT('Personnel Details'!$N$35=""), $B59&gt;='Personnel Details'!$N$35), 'Personnel Details'!$O$35, IF(AND(NOT('Personnel Details'!$I$35=""), $B59&gt;='Personnel Details'!$I$35), 'Personnel Details'!$J$35, 'Personnel Details'!$E$35)))</f>
        <v/>
      </c>
      <c r="MI59" s="59" t="str">
        <f>IF(MH$9="", "", IF(AND(NOT('Personnel Details'!$N$35=""), $B59&gt;='Personnel Details'!$N$35), IF('Personnel Details'!$P$35="","", 'Personnel Details'!$P$35), IF(AND(NOT('Personnel Details'!$I$35=""), $B59&gt;='Personnel Details'!$I$35), IF('Personnel Details'!$K$35="", "", 'Personnel Details'!$K$35), IF('Personnel Details'!$F$35="", "", 'Personnel Details'!$F$35))))</f>
        <v/>
      </c>
      <c r="MJ59" s="79" t="str">
        <f>IF(MH$9="", "", IF(AND(NOT('Personnel Details'!$N$35=""), $B59&gt;='Personnel Details'!$N$35), 'Personnel Details'!$Q$35, IF(AND(NOT('Personnel Details'!$I$35=""), $B59&gt;='Personnel Details'!$I$35), 'Personnel Details'!$L$35, 'Personnel Details'!$G$35)))</f>
        <v/>
      </c>
      <c r="MK59" s="59" t="str">
        <f t="shared" si="118"/>
        <v/>
      </c>
      <c r="ML59" s="53"/>
      <c r="MN59" s="78" t="str">
        <f>IF(MN$9="", "", IF(AND(NOT('Personnel Details'!$N$36=""), $B59&gt;='Personnel Details'!$N$36), 'Personnel Details'!$O$36, IF(AND(NOT('Personnel Details'!$I$36=""), $B59&gt;='Personnel Details'!$I$36), 'Personnel Details'!$J$36, 'Personnel Details'!$E$36)))</f>
        <v/>
      </c>
      <c r="MO59" s="59" t="str">
        <f>IF(MN$9="", "", IF(AND(NOT('Personnel Details'!$N$36=""), $B59&gt;='Personnel Details'!$N$36), IF('Personnel Details'!$P$36="","", 'Personnel Details'!$P$36), IF(AND(NOT('Personnel Details'!$I$36=""), $B59&gt;='Personnel Details'!$I$36), IF('Personnel Details'!$K$36="", "", 'Personnel Details'!$K$36), IF('Personnel Details'!$F$36="", "", 'Personnel Details'!$F$36))))</f>
        <v/>
      </c>
      <c r="MP59" s="79" t="str">
        <f>IF(MN$9="", "", IF(AND(NOT('Personnel Details'!$N$36=""), $B59&gt;='Personnel Details'!$N$36), 'Personnel Details'!$Q$36, IF(AND(NOT('Personnel Details'!$I$36=""), $B59&gt;='Personnel Details'!$I$36), 'Personnel Details'!$L$36, 'Personnel Details'!$G$36)))</f>
        <v/>
      </c>
      <c r="MQ59" s="59" t="str">
        <f t="shared" si="119"/>
        <v/>
      </c>
      <c r="MR59" s="53"/>
      <c r="MT59" s="78" t="str">
        <f>IF(MT$9="", "", IF(AND(NOT('Personnel Details'!$N$37=""), $B59&gt;='Personnel Details'!$N$37), 'Personnel Details'!$O$37, IF(AND(NOT('Personnel Details'!$I$37=""), $B59&gt;='Personnel Details'!$I$37), 'Personnel Details'!$J$37, 'Personnel Details'!$E$37)))</f>
        <v/>
      </c>
      <c r="MU59" s="59" t="str">
        <f>IF(MT$9="", "", IF(AND(NOT('Personnel Details'!$N$37=""), $B59&gt;='Personnel Details'!$N$37), IF('Personnel Details'!$P$37="","", 'Personnel Details'!$P$37), IF(AND(NOT('Personnel Details'!$I$37=""), $B59&gt;='Personnel Details'!$I$37), IF('Personnel Details'!$K$37="", "", 'Personnel Details'!$K$37), IF('Personnel Details'!$F$37="", "", 'Personnel Details'!$F$37))))</f>
        <v/>
      </c>
      <c r="MV59" s="79" t="str">
        <f>IF(MT$9="", "", IF(AND(NOT('Personnel Details'!$N$37=""), $B59&gt;='Personnel Details'!$N$37), 'Personnel Details'!$Q$37, IF(AND(NOT('Personnel Details'!$I$37=""), $B59&gt;='Personnel Details'!$I$37), 'Personnel Details'!$L$37, 'Personnel Details'!$G$37)))</f>
        <v/>
      </c>
      <c r="MW59" s="59" t="str">
        <f t="shared" si="120"/>
        <v/>
      </c>
      <c r="MX59" s="53"/>
      <c r="MZ59" s="78" t="str">
        <f>IF(MZ$9="", "", IF(AND(NOT('Personnel Details'!$N$38=""), $B59&gt;='Personnel Details'!$N$38), 'Personnel Details'!$O$38, IF(AND(NOT('Personnel Details'!$I$38=""), $B59&gt;='Personnel Details'!$I$38), 'Personnel Details'!$J$38, 'Personnel Details'!$E$38)))</f>
        <v/>
      </c>
      <c r="NA59" s="59" t="str">
        <f>IF(MZ$9="", "", IF(AND(NOT('Personnel Details'!$N$38=""), $B59&gt;='Personnel Details'!$N$38), IF('Personnel Details'!$P$38="","", 'Personnel Details'!$P$38), IF(AND(NOT('Personnel Details'!$I$38=""), $B59&gt;='Personnel Details'!$I$38), IF('Personnel Details'!$K$38="", "", 'Personnel Details'!$K$38), IF('Personnel Details'!$F$38="", "", 'Personnel Details'!$F$38))))</f>
        <v/>
      </c>
      <c r="NB59" s="79" t="str">
        <f>IF(MZ$9="", "", IF(AND(NOT('Personnel Details'!$N$38=""), $B59&gt;='Personnel Details'!$N$38), 'Personnel Details'!$Q$38, IF(AND(NOT('Personnel Details'!$I$38=""), $B59&gt;='Personnel Details'!$I$38), 'Personnel Details'!$L$38, 'Personnel Details'!$G$38)))</f>
        <v/>
      </c>
      <c r="NC59" s="59" t="str">
        <f t="shared" si="121"/>
        <v/>
      </c>
      <c r="ND59" s="53"/>
      <c r="NF59" s="78" t="str">
        <f>IF(NF$9="", "", IF(AND(NOT('Personnel Details'!$N$39=""), $B59&gt;='Personnel Details'!$N$39), 'Personnel Details'!$O$39, IF(AND(NOT('Personnel Details'!$I$39=""), $B59&gt;='Personnel Details'!$I$39), 'Personnel Details'!$J$39, 'Personnel Details'!$E$39)))</f>
        <v/>
      </c>
      <c r="NG59" s="59" t="str">
        <f>IF(NF$9="", "", IF(AND(NOT('Personnel Details'!$N$39=""), $B59&gt;='Personnel Details'!$N$39), IF('Personnel Details'!$P$39="","", 'Personnel Details'!$P$39), IF(AND(NOT('Personnel Details'!$I$39=""), $B59&gt;='Personnel Details'!$I$39), IF('Personnel Details'!$K$39="", "", 'Personnel Details'!$K$39), IF('Personnel Details'!$F$39="", "", 'Personnel Details'!$F$39))))</f>
        <v/>
      </c>
      <c r="NH59" s="79" t="str">
        <f>IF(NF$9="", "", IF(AND(NOT('Personnel Details'!$N$39=""), $B59&gt;='Personnel Details'!$N$39), 'Personnel Details'!$Q$39, IF(AND(NOT('Personnel Details'!$I$39=""), $B59&gt;='Personnel Details'!$I$39), 'Personnel Details'!$L$39, 'Personnel Details'!$G$39)))</f>
        <v/>
      </c>
      <c r="NI59" s="59" t="str">
        <f t="shared" si="122"/>
        <v/>
      </c>
      <c r="NJ59" s="53"/>
      <c r="NL59" s="78" t="str">
        <f>IF(NL$9="", "", IF(AND(NOT('Personnel Details'!$N$40=""), $B59&gt;='Personnel Details'!$N$40), 'Personnel Details'!$O$40, IF(AND(NOT('Personnel Details'!$I$40=""), $B59&gt;='Personnel Details'!$I$40), 'Personnel Details'!$J$40, 'Personnel Details'!$E$40)))</f>
        <v/>
      </c>
      <c r="NM59" s="59" t="str">
        <f>IF(NL$9="", "", IF(AND(NOT('Personnel Details'!$N$40=""), $B59&gt;='Personnel Details'!$N$40), IF('Personnel Details'!$P$40="","", 'Personnel Details'!$P$40), IF(AND(NOT('Personnel Details'!$I$40=""), $B59&gt;='Personnel Details'!$I$40), IF('Personnel Details'!$K$40="", "", 'Personnel Details'!$K$40), IF('Personnel Details'!$F$40="", "", 'Personnel Details'!$F$40))))</f>
        <v/>
      </c>
      <c r="NN59" s="79" t="str">
        <f>IF(NL$9="", "", IF(AND(NOT('Personnel Details'!$N$40=""), $B59&gt;='Personnel Details'!$N$40), 'Personnel Details'!$Q$40, IF(AND(NOT('Personnel Details'!$I$40=""), $B59&gt;='Personnel Details'!$I$40), 'Personnel Details'!$L$40, 'Personnel Details'!$G$40)))</f>
        <v/>
      </c>
      <c r="NO59" s="59" t="str">
        <f t="shared" si="123"/>
        <v/>
      </c>
      <c r="NP59" s="53"/>
    </row>
    <row r="60" spans="1:380" x14ac:dyDescent="0.25">
      <c r="A60" s="32"/>
      <c r="B60" s="113" t="str">
        <f>IFERROR(IF(B59+1&gt;'Personnel Details'!$U$5, "", B59+1), "")</f>
        <v/>
      </c>
      <c r="C60" s="32"/>
      <c r="D60" s="120"/>
      <c r="E60" s="13" t="str">
        <f t="shared" si="2"/>
        <v/>
      </c>
      <c r="F60" s="13" t="str">
        <f t="shared" si="33"/>
        <v/>
      </c>
      <c r="G60" s="56" t="str">
        <f t="shared" si="124"/>
        <v/>
      </c>
      <c r="H60" s="16" t="str">
        <f t="shared" si="34"/>
        <v/>
      </c>
      <c r="I60" s="32"/>
      <c r="J60" s="120"/>
      <c r="K60" s="62" t="str">
        <f t="shared" si="3"/>
        <v/>
      </c>
      <c r="L60" s="62" t="str">
        <f t="shared" si="35"/>
        <v/>
      </c>
      <c r="M60" s="65" t="str">
        <f t="shared" si="125"/>
        <v/>
      </c>
      <c r="N60" s="68" t="str">
        <f t="shared" si="36"/>
        <v/>
      </c>
      <c r="O60" s="32"/>
      <c r="P60" s="120"/>
      <c r="Q60" s="62" t="str">
        <f t="shared" si="4"/>
        <v/>
      </c>
      <c r="R60" s="62" t="str">
        <f t="shared" si="37"/>
        <v/>
      </c>
      <c r="S60" s="65" t="str">
        <f t="shared" si="126"/>
        <v/>
      </c>
      <c r="T60" s="68" t="str">
        <f t="shared" si="38"/>
        <v/>
      </c>
      <c r="U60" s="32"/>
      <c r="V60" s="120"/>
      <c r="W60" s="62" t="str">
        <f t="shared" si="5"/>
        <v/>
      </c>
      <c r="X60" s="62" t="str">
        <f t="shared" si="39"/>
        <v/>
      </c>
      <c r="Y60" s="65" t="str">
        <f t="shared" si="127"/>
        <v/>
      </c>
      <c r="Z60" s="68" t="str">
        <f t="shared" si="40"/>
        <v/>
      </c>
      <c r="AA60" s="32"/>
      <c r="AB60" s="120"/>
      <c r="AC60" s="62" t="str">
        <f t="shared" si="6"/>
        <v/>
      </c>
      <c r="AD60" s="62" t="str">
        <f t="shared" si="41"/>
        <v/>
      </c>
      <c r="AE60" s="65" t="str">
        <f t="shared" si="128"/>
        <v/>
      </c>
      <c r="AF60" s="68" t="str">
        <f t="shared" si="42"/>
        <v/>
      </c>
      <c r="AG60" s="32"/>
      <c r="AH60" s="120"/>
      <c r="AI60" s="62" t="str">
        <f t="shared" si="7"/>
        <v/>
      </c>
      <c r="AJ60" s="62" t="str">
        <f t="shared" si="43"/>
        <v/>
      </c>
      <c r="AK60" s="65" t="str">
        <f t="shared" si="129"/>
        <v/>
      </c>
      <c r="AL60" s="68" t="str">
        <f t="shared" si="44"/>
        <v/>
      </c>
      <c r="AM60" s="32"/>
      <c r="AN60" s="120"/>
      <c r="AO60" s="62" t="str">
        <f t="shared" si="8"/>
        <v/>
      </c>
      <c r="AP60" s="62" t="str">
        <f t="shared" si="45"/>
        <v/>
      </c>
      <c r="AQ60" s="65" t="str">
        <f t="shared" si="130"/>
        <v/>
      </c>
      <c r="AR60" s="68" t="str">
        <f t="shared" si="46"/>
        <v/>
      </c>
      <c r="AS60" s="32"/>
      <c r="AT60" s="120"/>
      <c r="AU60" s="62" t="str">
        <f t="shared" si="9"/>
        <v/>
      </c>
      <c r="AV60" s="62" t="str">
        <f t="shared" si="47"/>
        <v/>
      </c>
      <c r="AW60" s="65" t="str">
        <f t="shared" si="131"/>
        <v/>
      </c>
      <c r="AX60" s="68" t="str">
        <f t="shared" si="48"/>
        <v/>
      </c>
      <c r="AY60" s="32"/>
      <c r="AZ60" s="120"/>
      <c r="BA60" s="62" t="str">
        <f t="shared" si="10"/>
        <v/>
      </c>
      <c r="BB60" s="62" t="str">
        <f t="shared" si="49"/>
        <v/>
      </c>
      <c r="BC60" s="65" t="str">
        <f t="shared" si="132"/>
        <v/>
      </c>
      <c r="BD60" s="68" t="str">
        <f t="shared" si="50"/>
        <v/>
      </c>
      <c r="BE60" s="32"/>
      <c r="BF60" s="120"/>
      <c r="BG60" s="62" t="str">
        <f t="shared" si="11"/>
        <v/>
      </c>
      <c r="BH60" s="62" t="str">
        <f t="shared" si="51"/>
        <v/>
      </c>
      <c r="BI60" s="65" t="str">
        <f t="shared" si="133"/>
        <v/>
      </c>
      <c r="BJ60" s="68" t="str">
        <f t="shared" si="52"/>
        <v/>
      </c>
      <c r="BK60" s="32"/>
      <c r="BL60" s="120"/>
      <c r="BM60" s="62" t="str">
        <f t="shared" si="12"/>
        <v/>
      </c>
      <c r="BN60" s="62" t="str">
        <f t="shared" si="53"/>
        <v/>
      </c>
      <c r="BO60" s="65" t="str">
        <f t="shared" si="134"/>
        <v/>
      </c>
      <c r="BP60" s="68" t="str">
        <f t="shared" si="54"/>
        <v/>
      </c>
      <c r="BQ60" s="32"/>
      <c r="BR60" s="120"/>
      <c r="BS60" s="62" t="str">
        <f t="shared" si="13"/>
        <v/>
      </c>
      <c r="BT60" s="62" t="str">
        <f t="shared" si="55"/>
        <v/>
      </c>
      <c r="BU60" s="65" t="str">
        <f t="shared" si="135"/>
        <v/>
      </c>
      <c r="BV60" s="68" t="str">
        <f t="shared" si="56"/>
        <v/>
      </c>
      <c r="BW60" s="32"/>
      <c r="BX60" s="120"/>
      <c r="BY60" s="62" t="str">
        <f t="shared" si="14"/>
        <v/>
      </c>
      <c r="BZ60" s="62" t="str">
        <f t="shared" si="57"/>
        <v/>
      </c>
      <c r="CA60" s="65" t="str">
        <f t="shared" si="136"/>
        <v/>
      </c>
      <c r="CB60" s="68" t="str">
        <f t="shared" si="58"/>
        <v/>
      </c>
      <c r="CC60" s="32"/>
      <c r="CD60" s="120"/>
      <c r="CE60" s="62" t="str">
        <f t="shared" si="15"/>
        <v/>
      </c>
      <c r="CF60" s="62" t="str">
        <f t="shared" si="59"/>
        <v/>
      </c>
      <c r="CG60" s="65" t="str">
        <f t="shared" si="137"/>
        <v/>
      </c>
      <c r="CH60" s="68" t="str">
        <f t="shared" si="60"/>
        <v/>
      </c>
      <c r="CI60" s="32"/>
      <c r="CJ60" s="120"/>
      <c r="CK60" s="62" t="str">
        <f t="shared" si="16"/>
        <v/>
      </c>
      <c r="CL60" s="62" t="str">
        <f t="shared" si="61"/>
        <v/>
      </c>
      <c r="CM60" s="65" t="str">
        <f t="shared" si="138"/>
        <v/>
      </c>
      <c r="CN60" s="68" t="str">
        <f t="shared" si="62"/>
        <v/>
      </c>
      <c r="CO60" s="32"/>
      <c r="CP60" s="120"/>
      <c r="CQ60" s="62" t="str">
        <f t="shared" si="17"/>
        <v/>
      </c>
      <c r="CR60" s="62" t="str">
        <f t="shared" si="63"/>
        <v/>
      </c>
      <c r="CS60" s="65" t="str">
        <f t="shared" si="139"/>
        <v/>
      </c>
      <c r="CT60" s="68" t="str">
        <f t="shared" si="64"/>
        <v/>
      </c>
      <c r="CU60" s="32"/>
      <c r="CV60" s="120"/>
      <c r="CW60" s="62" t="str">
        <f t="shared" si="18"/>
        <v/>
      </c>
      <c r="CX60" s="62" t="str">
        <f t="shared" si="65"/>
        <v/>
      </c>
      <c r="CY60" s="65" t="str">
        <f t="shared" si="140"/>
        <v/>
      </c>
      <c r="CZ60" s="68" t="str">
        <f t="shared" si="66"/>
        <v/>
      </c>
      <c r="DA60" s="32"/>
      <c r="DB60" s="120"/>
      <c r="DC60" s="62" t="str">
        <f t="shared" si="19"/>
        <v/>
      </c>
      <c r="DD60" s="62" t="str">
        <f t="shared" si="67"/>
        <v/>
      </c>
      <c r="DE60" s="65" t="str">
        <f t="shared" si="141"/>
        <v/>
      </c>
      <c r="DF60" s="68" t="str">
        <f t="shared" si="68"/>
        <v/>
      </c>
      <c r="DG60" s="32"/>
      <c r="DH60" s="120"/>
      <c r="DI60" s="62" t="str">
        <f t="shared" si="20"/>
        <v/>
      </c>
      <c r="DJ60" s="62" t="str">
        <f t="shared" si="69"/>
        <v/>
      </c>
      <c r="DK60" s="65" t="str">
        <f t="shared" si="142"/>
        <v/>
      </c>
      <c r="DL60" s="68" t="str">
        <f t="shared" si="70"/>
        <v/>
      </c>
      <c r="DM60" s="32"/>
      <c r="DN60" s="120"/>
      <c r="DO60" s="62" t="str">
        <f t="shared" si="21"/>
        <v/>
      </c>
      <c r="DP60" s="62" t="str">
        <f t="shared" si="71"/>
        <v/>
      </c>
      <c r="DQ60" s="65" t="str">
        <f t="shared" si="143"/>
        <v/>
      </c>
      <c r="DR60" s="68" t="str">
        <f t="shared" si="72"/>
        <v/>
      </c>
      <c r="DS60" s="32"/>
      <c r="DT60" s="120"/>
      <c r="DU60" s="62" t="str">
        <f t="shared" si="22"/>
        <v/>
      </c>
      <c r="DV60" s="62" t="str">
        <f t="shared" si="73"/>
        <v/>
      </c>
      <c r="DW60" s="65" t="str">
        <f t="shared" si="144"/>
        <v/>
      </c>
      <c r="DX60" s="68" t="str">
        <f t="shared" si="74"/>
        <v/>
      </c>
      <c r="DY60" s="32"/>
      <c r="DZ60" s="120"/>
      <c r="EA60" s="62" t="str">
        <f t="shared" si="23"/>
        <v/>
      </c>
      <c r="EB60" s="62" t="str">
        <f t="shared" si="75"/>
        <v/>
      </c>
      <c r="EC60" s="65" t="str">
        <f t="shared" si="145"/>
        <v/>
      </c>
      <c r="ED60" s="68" t="str">
        <f t="shared" si="76"/>
        <v/>
      </c>
      <c r="EE60" s="32"/>
      <c r="EF60" s="120"/>
      <c r="EG60" s="62" t="str">
        <f t="shared" si="24"/>
        <v/>
      </c>
      <c r="EH60" s="62" t="str">
        <f t="shared" si="77"/>
        <v/>
      </c>
      <c r="EI60" s="65" t="str">
        <f t="shared" si="146"/>
        <v/>
      </c>
      <c r="EJ60" s="68" t="str">
        <f t="shared" si="78"/>
        <v/>
      </c>
      <c r="EK60" s="32"/>
      <c r="EL60" s="120"/>
      <c r="EM60" s="62" t="str">
        <f t="shared" si="25"/>
        <v/>
      </c>
      <c r="EN60" s="62" t="str">
        <f t="shared" si="79"/>
        <v/>
      </c>
      <c r="EO60" s="65" t="str">
        <f t="shared" si="147"/>
        <v/>
      </c>
      <c r="EP60" s="68" t="str">
        <f t="shared" si="80"/>
        <v/>
      </c>
      <c r="EQ60" s="32"/>
      <c r="ER60" s="120"/>
      <c r="ES60" s="62" t="str">
        <f t="shared" si="26"/>
        <v/>
      </c>
      <c r="ET60" s="62" t="str">
        <f t="shared" si="81"/>
        <v/>
      </c>
      <c r="EU60" s="65" t="str">
        <f t="shared" si="148"/>
        <v/>
      </c>
      <c r="EV60" s="68" t="str">
        <f t="shared" si="82"/>
        <v/>
      </c>
      <c r="EW60" s="32"/>
      <c r="EX60" s="120"/>
      <c r="EY60" s="62" t="str">
        <f t="shared" si="27"/>
        <v/>
      </c>
      <c r="EZ60" s="62" t="str">
        <f t="shared" si="83"/>
        <v/>
      </c>
      <c r="FA60" s="65" t="str">
        <f t="shared" si="149"/>
        <v/>
      </c>
      <c r="FB60" s="68" t="str">
        <f t="shared" si="84"/>
        <v/>
      </c>
      <c r="FC60" s="32"/>
      <c r="FD60" s="120"/>
      <c r="FE60" s="62" t="str">
        <f t="shared" si="28"/>
        <v/>
      </c>
      <c r="FF60" s="62" t="str">
        <f t="shared" si="85"/>
        <v/>
      </c>
      <c r="FG60" s="65" t="str">
        <f t="shared" si="150"/>
        <v/>
      </c>
      <c r="FH60" s="68" t="str">
        <f t="shared" si="86"/>
        <v/>
      </c>
      <c r="FI60" s="32"/>
      <c r="FJ60" s="120"/>
      <c r="FK60" s="62" t="str">
        <f t="shared" si="29"/>
        <v/>
      </c>
      <c r="FL60" s="62" t="str">
        <f t="shared" si="87"/>
        <v/>
      </c>
      <c r="FM60" s="65" t="str">
        <f t="shared" si="151"/>
        <v/>
      </c>
      <c r="FN60" s="68" t="str">
        <f t="shared" si="88"/>
        <v/>
      </c>
      <c r="FO60" s="32"/>
      <c r="FP60" s="120"/>
      <c r="FQ60" s="62" t="str">
        <f t="shared" si="30"/>
        <v/>
      </c>
      <c r="FR60" s="62" t="str">
        <f t="shared" si="89"/>
        <v/>
      </c>
      <c r="FS60" s="65" t="str">
        <f t="shared" si="152"/>
        <v/>
      </c>
      <c r="FT60" s="68" t="str">
        <f t="shared" si="90"/>
        <v/>
      </c>
      <c r="FU60" s="32"/>
      <c r="FV60" s="120"/>
      <c r="FW60" s="62" t="str">
        <f t="shared" si="31"/>
        <v/>
      </c>
      <c r="FX60" s="62" t="str">
        <f t="shared" si="91"/>
        <v/>
      </c>
      <c r="FY60" s="65" t="str">
        <f t="shared" si="153"/>
        <v/>
      </c>
      <c r="FZ60" s="68" t="str">
        <f t="shared" si="92"/>
        <v/>
      </c>
      <c r="GA60" s="32"/>
      <c r="GC60" s="7" t="str">
        <f t="shared" si="93"/>
        <v/>
      </c>
      <c r="GD60" s="7" t="str">
        <f t="shared" ca="1" si="32"/>
        <v/>
      </c>
      <c r="GT60" s="71" t="str">
        <f>IF(GT$9="", "", IF(AND(NOT('Personnel Details'!$N$11=""), $B60&gt;='Personnel Details'!$N$11), 'Personnel Details'!$O$11, IF(AND(NOT('Personnel Details'!$I$11=""), $B60&gt;='Personnel Details'!$I$11), 'Personnel Details'!$J$11, 'Personnel Details'!$E$11)))</f>
        <v/>
      </c>
      <c r="GU60" s="59" t="str">
        <f>IF(GT$9="", "", IF(AND(NOT('Personnel Details'!$N$11=""), $B60&gt;='Personnel Details'!$N$11), IF('Personnel Details'!$P$11="","", 'Personnel Details'!$P$11), IF(AND(NOT('Personnel Details'!$I$11=""), $B60&gt;='Personnel Details'!$I$11), IF('Personnel Details'!$K$11="", "", 'Personnel Details'!$K$11), IF('Personnel Details'!$F$11="", "", 'Personnel Details'!$F$11))))</f>
        <v/>
      </c>
      <c r="GV60" s="74" t="str">
        <f>IF(GT$9="", "", IF(AND(NOT('Personnel Details'!$N$11=""), $B60&gt;='Personnel Details'!$N$11), 'Personnel Details'!$Q$11, IF(AND(NOT('Personnel Details'!$I$11=""), $B60&gt;='Personnel Details'!$I$11), 'Personnel Details'!$L$11, 'Personnel Details'!$G$11)))</f>
        <v/>
      </c>
      <c r="GW60" s="59" t="str">
        <f t="shared" si="94"/>
        <v/>
      </c>
      <c r="GX60" s="53"/>
      <c r="GZ60" s="78" t="str">
        <f>IF(GZ$9="", "", IF(AND(NOT('Personnel Details'!$N$12=""), $B60&gt;='Personnel Details'!$N$12), 'Personnel Details'!$O$12, IF(AND(NOT('Personnel Details'!$I$12=""), $B60&gt;='Personnel Details'!$I$12), 'Personnel Details'!$J$12, 'Personnel Details'!$E$12)))</f>
        <v/>
      </c>
      <c r="HA60" s="59" t="str">
        <f>IF(GZ$9="", "", IF(AND(NOT('Personnel Details'!$N$12=""), $B60&gt;='Personnel Details'!$N$12), IF('Personnel Details'!$P$12="","", 'Personnel Details'!$P$12), IF(AND(NOT('Personnel Details'!$I$12=""), $B60&gt;='Personnel Details'!$I$12), IF('Personnel Details'!$K$12="", "", 'Personnel Details'!$K$12), IF('Personnel Details'!$F$12="", "", 'Personnel Details'!$F$12))))</f>
        <v/>
      </c>
      <c r="HB60" s="79" t="str">
        <f>IF(GZ$9="", "", IF(AND(NOT('Personnel Details'!$N$12=""), $B60&gt;='Personnel Details'!$N$12), 'Personnel Details'!$Q$12, IF(AND(NOT('Personnel Details'!$I$12=""), $B60&gt;='Personnel Details'!$I$12), 'Personnel Details'!$L$12, 'Personnel Details'!$G$12)))</f>
        <v/>
      </c>
      <c r="HC60" s="59" t="str">
        <f t="shared" si="95"/>
        <v/>
      </c>
      <c r="HD60" s="53"/>
      <c r="HF60" s="78" t="str">
        <f>IF(HF$9="", "", IF(AND(NOT('Personnel Details'!$N$13=""), $B60&gt;='Personnel Details'!$N$13), 'Personnel Details'!$O$13, IF(AND(NOT('Personnel Details'!$I$13=""), $B60&gt;='Personnel Details'!$I$13), 'Personnel Details'!$J$13, 'Personnel Details'!$E$13)))</f>
        <v/>
      </c>
      <c r="HG60" s="59" t="str">
        <f>IF(HF$9="", "", IF(AND(NOT('Personnel Details'!$N$13=""), $B60&gt;='Personnel Details'!$N$13), IF('Personnel Details'!$P$13="","", 'Personnel Details'!$P$13), IF(AND(NOT('Personnel Details'!$I$13=""), $B60&gt;='Personnel Details'!$I$13), IF('Personnel Details'!$K$13="", "", 'Personnel Details'!$K$13), IF('Personnel Details'!$F$13="", "", 'Personnel Details'!$F$13))))</f>
        <v/>
      </c>
      <c r="HH60" s="79" t="str">
        <f>IF(HF$9="", "", IF(AND(NOT('Personnel Details'!$N$13=""), $B60&gt;='Personnel Details'!$N$13), 'Personnel Details'!$Q$13, IF(AND(NOT('Personnel Details'!$I$13=""), $B60&gt;='Personnel Details'!$I$13), 'Personnel Details'!$L$13, 'Personnel Details'!$G$13)))</f>
        <v/>
      </c>
      <c r="HI60" s="59" t="str">
        <f t="shared" si="96"/>
        <v/>
      </c>
      <c r="HJ60" s="53"/>
      <c r="HL60" s="78" t="str">
        <f>IF(HL$9="", "", IF(AND(NOT('Personnel Details'!$N$14=""), $B60&gt;='Personnel Details'!$N$14), 'Personnel Details'!$O$14, IF(AND(NOT('Personnel Details'!$I$14=""), $B60&gt;='Personnel Details'!$I$14), 'Personnel Details'!$J$14, 'Personnel Details'!$E$14)))</f>
        <v/>
      </c>
      <c r="HM60" s="59" t="str">
        <f>IF(HL$9="", "", IF(AND(NOT('Personnel Details'!$N$14=""), $B60&gt;='Personnel Details'!$N$14), IF('Personnel Details'!$P$14="","", 'Personnel Details'!$P$14), IF(AND(NOT('Personnel Details'!$I$14=""), $B60&gt;='Personnel Details'!$I$14), IF('Personnel Details'!$K$14="", "", 'Personnel Details'!$K$14), IF('Personnel Details'!$F$14="", "", 'Personnel Details'!$F$14))))</f>
        <v/>
      </c>
      <c r="HN60" s="79" t="str">
        <f>IF(HL$9="", "", IF(AND(NOT('Personnel Details'!$N$14=""), $B60&gt;='Personnel Details'!$N$14), 'Personnel Details'!$Q$14, IF(AND(NOT('Personnel Details'!$I$14=""), $B60&gt;='Personnel Details'!$I$14), 'Personnel Details'!$L$14, 'Personnel Details'!$G$14)))</f>
        <v/>
      </c>
      <c r="HO60" s="59" t="str">
        <f t="shared" si="97"/>
        <v/>
      </c>
      <c r="HP60" s="53"/>
      <c r="HR60" s="78" t="str">
        <f>IF(HR$9="", "", IF(AND(NOT('Personnel Details'!$N$15=""), $B60&gt;='Personnel Details'!$N$15), 'Personnel Details'!$O$15, IF(AND(NOT('Personnel Details'!$I$15=""), $B60&gt;='Personnel Details'!$I$15), 'Personnel Details'!$J$15, 'Personnel Details'!$E$15)))</f>
        <v/>
      </c>
      <c r="HS60" s="59" t="str">
        <f>IF(HR$9="", "", IF(AND(NOT('Personnel Details'!$N$15=""), $B60&gt;='Personnel Details'!$N$15), IF('Personnel Details'!$P$15="","", 'Personnel Details'!$P$15), IF(AND(NOT('Personnel Details'!$I$15=""), $B60&gt;='Personnel Details'!$I$15), IF('Personnel Details'!$K$15="", "", 'Personnel Details'!$K$15), IF('Personnel Details'!$F$15="", "", 'Personnel Details'!$F$15))))</f>
        <v/>
      </c>
      <c r="HT60" s="79" t="str">
        <f>IF(HR$9="", "", IF(AND(NOT('Personnel Details'!$N$15=""), $B60&gt;='Personnel Details'!$N$15), 'Personnel Details'!$Q$15, IF(AND(NOT('Personnel Details'!$I$15=""), $B60&gt;='Personnel Details'!$I$15), 'Personnel Details'!$L$15, 'Personnel Details'!$G$15)))</f>
        <v/>
      </c>
      <c r="HU60" s="59" t="str">
        <f t="shared" si="98"/>
        <v/>
      </c>
      <c r="HV60" s="53"/>
      <c r="HX60" s="78" t="str">
        <f>IF(HX$9="", "", IF(AND(NOT('Personnel Details'!$N$16=""), $B60&gt;='Personnel Details'!$N$16), 'Personnel Details'!$O$16, IF(AND(NOT('Personnel Details'!$I$16=""), $B60&gt;='Personnel Details'!$I$16), 'Personnel Details'!$J$16, 'Personnel Details'!$E$16)))</f>
        <v/>
      </c>
      <c r="HY60" s="59" t="str">
        <f>IF(HX$9="", "", IF(AND(NOT('Personnel Details'!$N$16=""), $B60&gt;='Personnel Details'!$N$16), IF('Personnel Details'!$P$16="","", 'Personnel Details'!$P$16), IF(AND(NOT('Personnel Details'!$I$16=""), $B60&gt;='Personnel Details'!$I$16), IF('Personnel Details'!$K$16="", "", 'Personnel Details'!$K$16), IF('Personnel Details'!$F$16="", "", 'Personnel Details'!$F$16))))</f>
        <v/>
      </c>
      <c r="HZ60" s="79" t="str">
        <f>IF(HX$9="", "", IF(AND(NOT('Personnel Details'!$N$16=""), $B60&gt;='Personnel Details'!$N$16), 'Personnel Details'!$Q$16, IF(AND(NOT('Personnel Details'!$I$16=""), $B60&gt;='Personnel Details'!$I$16), 'Personnel Details'!$L$16, 'Personnel Details'!$G$16)))</f>
        <v/>
      </c>
      <c r="IA60" s="59" t="str">
        <f t="shared" si="99"/>
        <v/>
      </c>
      <c r="IB60" s="53"/>
      <c r="ID60" s="78" t="str">
        <f>IF(ID$9="", "", IF(AND(NOT('Personnel Details'!$N$17=""), $B60&gt;='Personnel Details'!$N$17), 'Personnel Details'!$O$17, IF(AND(NOT('Personnel Details'!$I$17=""), $B60&gt;='Personnel Details'!$I$17), 'Personnel Details'!$J$17, 'Personnel Details'!$E$17)))</f>
        <v/>
      </c>
      <c r="IE60" s="59" t="str">
        <f>IF(ID$9="", "", IF(AND(NOT('Personnel Details'!$N$17=""), $B60&gt;='Personnel Details'!$N$17), IF('Personnel Details'!$P$17="","", 'Personnel Details'!$P$17), IF(AND(NOT('Personnel Details'!$I$17=""), $B60&gt;='Personnel Details'!$I$17), IF('Personnel Details'!$K$17="", "", 'Personnel Details'!$K$17), IF('Personnel Details'!$F$17="", "", 'Personnel Details'!$F$17))))</f>
        <v/>
      </c>
      <c r="IF60" s="79" t="str">
        <f>IF(ID$9="", "", IF(AND(NOT('Personnel Details'!$N$17=""), $B60&gt;='Personnel Details'!$N$17), 'Personnel Details'!$Q$17, IF(AND(NOT('Personnel Details'!$I$17=""), $B60&gt;='Personnel Details'!$I$17), 'Personnel Details'!$L$17, 'Personnel Details'!$G$17)))</f>
        <v/>
      </c>
      <c r="IG60" s="59" t="str">
        <f t="shared" si="100"/>
        <v/>
      </c>
      <c r="IH60" s="53"/>
      <c r="IJ60" s="78" t="str">
        <f>IF(IJ$9="", "", IF(AND(NOT('Personnel Details'!$N$18=""), $B60&gt;='Personnel Details'!$N$18), 'Personnel Details'!$O$18, IF(AND(NOT('Personnel Details'!$I$18=""), $B60&gt;='Personnel Details'!$I$18), 'Personnel Details'!$J$18, 'Personnel Details'!$E$18)))</f>
        <v/>
      </c>
      <c r="IK60" s="59" t="str">
        <f>IF(IJ$9="", "", IF(AND(NOT('Personnel Details'!$N$18=""), $B60&gt;='Personnel Details'!$N$18), IF('Personnel Details'!$P$18="","", 'Personnel Details'!$P$18), IF(AND(NOT('Personnel Details'!$I$18=""), $B60&gt;='Personnel Details'!$I$18), IF('Personnel Details'!$K$18="", "", 'Personnel Details'!$K$18), IF('Personnel Details'!$F$18="", "", 'Personnel Details'!$F$18))))</f>
        <v/>
      </c>
      <c r="IL60" s="79" t="str">
        <f>IF(IJ$9="", "", IF(AND(NOT('Personnel Details'!$N$18=""), $B60&gt;='Personnel Details'!$N$18), 'Personnel Details'!$Q$18, IF(AND(NOT('Personnel Details'!$I$18=""), $B60&gt;='Personnel Details'!$I$18), 'Personnel Details'!$L$18, 'Personnel Details'!$G$18)))</f>
        <v/>
      </c>
      <c r="IM60" s="59" t="str">
        <f t="shared" si="101"/>
        <v/>
      </c>
      <c r="IN60" s="53"/>
      <c r="IP60" s="78" t="str">
        <f>IF(IP$9="", "", IF(AND(NOT('Personnel Details'!$N$19=""), $B60&gt;='Personnel Details'!$N$19), 'Personnel Details'!$O$19, IF(AND(NOT('Personnel Details'!$I$19=""), $B60&gt;='Personnel Details'!$I$19), 'Personnel Details'!$J$19, 'Personnel Details'!$E$19)))</f>
        <v/>
      </c>
      <c r="IQ60" s="59" t="str">
        <f>IF(IP$9="", "", IF(AND(NOT('Personnel Details'!$N$19=""), $B60&gt;='Personnel Details'!$N$19), IF('Personnel Details'!$P$19="","", 'Personnel Details'!$P$19), IF(AND(NOT('Personnel Details'!$I$19=""), $B60&gt;='Personnel Details'!$I$19), IF('Personnel Details'!$K$19="", "", 'Personnel Details'!$K$19), IF('Personnel Details'!$F$19="", "", 'Personnel Details'!$F$19))))</f>
        <v/>
      </c>
      <c r="IR60" s="79" t="str">
        <f>IF(IP$9="", "", IF(AND(NOT('Personnel Details'!$N$19=""), $B60&gt;='Personnel Details'!$N$19), 'Personnel Details'!$Q$19, IF(AND(NOT('Personnel Details'!$I$19=""), $B60&gt;='Personnel Details'!$I$19), 'Personnel Details'!$L$19, 'Personnel Details'!$G$19)))</f>
        <v/>
      </c>
      <c r="IS60" s="59" t="str">
        <f t="shared" si="102"/>
        <v/>
      </c>
      <c r="IT60" s="53"/>
      <c r="IV60" s="78" t="str">
        <f>IF(IV$9="", "", IF(AND(NOT('Personnel Details'!$N$20=""), $B60&gt;='Personnel Details'!$N$20), 'Personnel Details'!$O$20, IF(AND(NOT('Personnel Details'!$I$20=""), $B60&gt;='Personnel Details'!$I$20), 'Personnel Details'!$J$20, 'Personnel Details'!$E$20)))</f>
        <v/>
      </c>
      <c r="IW60" s="59" t="str">
        <f>IF(IV$9="", "", IF(AND(NOT('Personnel Details'!$N$20=""), $B60&gt;='Personnel Details'!$N$20), IF('Personnel Details'!$P$20="","", 'Personnel Details'!$P$20), IF(AND(NOT('Personnel Details'!$I$20=""), $B60&gt;='Personnel Details'!$I$20), IF('Personnel Details'!$K$20="", "", 'Personnel Details'!$K$20), IF('Personnel Details'!$F$20="", "", 'Personnel Details'!$F$20))))</f>
        <v/>
      </c>
      <c r="IX60" s="79" t="str">
        <f>IF(IV$9="", "", IF(AND(NOT('Personnel Details'!$N$20=""), $B60&gt;='Personnel Details'!$N$20), 'Personnel Details'!$Q$20, IF(AND(NOT('Personnel Details'!$I$20=""), $B60&gt;='Personnel Details'!$I$20), 'Personnel Details'!$L$20, 'Personnel Details'!$G$20)))</f>
        <v/>
      </c>
      <c r="IY60" s="59" t="str">
        <f t="shared" si="103"/>
        <v/>
      </c>
      <c r="IZ60" s="53"/>
      <c r="JB60" s="78" t="str">
        <f>IF(JB$9="", "", IF(AND(NOT('Personnel Details'!$N$21=""), $B60&gt;='Personnel Details'!$N$21), 'Personnel Details'!$O$21, IF(AND(NOT('Personnel Details'!$I$21=""), $B60&gt;='Personnel Details'!$I$21), 'Personnel Details'!$J$21, 'Personnel Details'!$E$21)))</f>
        <v/>
      </c>
      <c r="JC60" s="59" t="str">
        <f>IF(JB$9="", "", IF(AND(NOT('Personnel Details'!$N$21=""), $B60&gt;='Personnel Details'!$N$21), IF('Personnel Details'!$P$21="","", 'Personnel Details'!$P$21), IF(AND(NOT('Personnel Details'!$I$21=""), $B60&gt;='Personnel Details'!$I$21), IF('Personnel Details'!$K$21="", "", 'Personnel Details'!$K$21), IF('Personnel Details'!$F$21="", "", 'Personnel Details'!$F$21))))</f>
        <v/>
      </c>
      <c r="JD60" s="79" t="str">
        <f>IF(JB$9="", "", IF(AND(NOT('Personnel Details'!$N$21=""), $B60&gt;='Personnel Details'!$N$21), 'Personnel Details'!$Q$21, IF(AND(NOT('Personnel Details'!$I$21=""), $B60&gt;='Personnel Details'!$I$21), 'Personnel Details'!$L$21, 'Personnel Details'!$G$21)))</f>
        <v/>
      </c>
      <c r="JE60" s="59" t="str">
        <f t="shared" si="104"/>
        <v/>
      </c>
      <c r="JF60" s="53"/>
      <c r="JH60" s="78" t="str">
        <f>IF(JH$9="", "", IF(AND(NOT('Personnel Details'!$N$22=""), $B60&gt;='Personnel Details'!$N$22), 'Personnel Details'!$O$22, IF(AND(NOT('Personnel Details'!$I$22=""), $B60&gt;='Personnel Details'!$I$22), 'Personnel Details'!$J$22, 'Personnel Details'!$E$22)))</f>
        <v/>
      </c>
      <c r="JI60" s="59" t="str">
        <f>IF(JH$9="", "", IF(AND(NOT('Personnel Details'!$N$22=""), $B60&gt;='Personnel Details'!$N$22), IF('Personnel Details'!$P$22="","", 'Personnel Details'!$P$22), IF(AND(NOT('Personnel Details'!$I$22=""), $B60&gt;='Personnel Details'!$I$22), IF('Personnel Details'!$K$22="", "", 'Personnel Details'!$K$22), IF('Personnel Details'!$F$22="", "", 'Personnel Details'!$F$22))))</f>
        <v/>
      </c>
      <c r="JJ60" s="79" t="str">
        <f>IF(JH$9="", "", IF(AND(NOT('Personnel Details'!$N$22=""), $B60&gt;='Personnel Details'!$N$22), 'Personnel Details'!$Q$22, IF(AND(NOT('Personnel Details'!$I$22=""), $B60&gt;='Personnel Details'!$I$22), 'Personnel Details'!$L$22, 'Personnel Details'!$G$22)))</f>
        <v/>
      </c>
      <c r="JK60" s="59" t="str">
        <f t="shared" si="105"/>
        <v/>
      </c>
      <c r="JL60" s="53"/>
      <c r="JN60" s="78" t="str">
        <f>IF(JN$9="", "", IF(AND(NOT('Personnel Details'!$N$23=""), $B60&gt;='Personnel Details'!$N$23), 'Personnel Details'!$O$23, IF(AND(NOT('Personnel Details'!$I$23=""), $B60&gt;='Personnel Details'!$I$23), 'Personnel Details'!$J$23, 'Personnel Details'!$E$23)))</f>
        <v/>
      </c>
      <c r="JO60" s="59" t="str">
        <f>IF(JN$9="", "", IF(AND(NOT('Personnel Details'!$N$23=""), $B60&gt;='Personnel Details'!$N$23), IF('Personnel Details'!$P$23="","", 'Personnel Details'!$P$23), IF(AND(NOT('Personnel Details'!$I$23=""), $B60&gt;='Personnel Details'!$I$23), IF('Personnel Details'!$K$23="", "", 'Personnel Details'!$K$23), IF('Personnel Details'!$F$23="", "", 'Personnel Details'!$F$23))))</f>
        <v/>
      </c>
      <c r="JP60" s="79" t="str">
        <f>IF(JN$9="", "", IF(AND(NOT('Personnel Details'!$N$23=""), $B60&gt;='Personnel Details'!$N$23), 'Personnel Details'!$Q$23, IF(AND(NOT('Personnel Details'!$I$23=""), $B60&gt;='Personnel Details'!$I$23), 'Personnel Details'!$L$23, 'Personnel Details'!$G$23)))</f>
        <v/>
      </c>
      <c r="JQ60" s="59" t="str">
        <f t="shared" si="106"/>
        <v/>
      </c>
      <c r="JR60" s="53"/>
      <c r="JT60" s="78" t="str">
        <f>IF(JT$9="", "", IF(AND(NOT('Personnel Details'!$N$24=""), $B60&gt;='Personnel Details'!$N$24), 'Personnel Details'!$O$24, IF(AND(NOT('Personnel Details'!$I$24=""), $B60&gt;='Personnel Details'!$I$24), 'Personnel Details'!$J$24, 'Personnel Details'!$E$24)))</f>
        <v/>
      </c>
      <c r="JU60" s="59" t="str">
        <f>IF(JT$9="", "", IF(AND(NOT('Personnel Details'!$N$24=""), $B60&gt;='Personnel Details'!$N$24), IF('Personnel Details'!$P$24="","", 'Personnel Details'!$P$24), IF(AND(NOT('Personnel Details'!$I$24=""), $B60&gt;='Personnel Details'!$I$24), IF('Personnel Details'!$K$24="", "", 'Personnel Details'!$K$24), IF('Personnel Details'!$F$24="", "", 'Personnel Details'!$F$24))))</f>
        <v/>
      </c>
      <c r="JV60" s="79" t="str">
        <f>IF(JT$9="", "", IF(AND(NOT('Personnel Details'!$N$24=""), $B60&gt;='Personnel Details'!$N$24), 'Personnel Details'!$Q$24, IF(AND(NOT('Personnel Details'!$I$24=""), $B60&gt;='Personnel Details'!$I$24), 'Personnel Details'!$L$24, 'Personnel Details'!$G$24)))</f>
        <v/>
      </c>
      <c r="JW60" s="59" t="str">
        <f t="shared" si="107"/>
        <v/>
      </c>
      <c r="JX60" s="53"/>
      <c r="JZ60" s="78" t="str">
        <f>IF(JZ$9="", "", IF(AND(NOT('Personnel Details'!$N$25=""), $B60&gt;='Personnel Details'!$N$25), 'Personnel Details'!$O$25, IF(AND(NOT('Personnel Details'!$I$25=""), $B60&gt;='Personnel Details'!$I$25), 'Personnel Details'!$J$25, 'Personnel Details'!$E$25)))</f>
        <v/>
      </c>
      <c r="KA60" s="59" t="str">
        <f>IF(JZ$9="", "", IF(AND(NOT('Personnel Details'!$N$25=""), $B60&gt;='Personnel Details'!$N$25), IF('Personnel Details'!$P$25="","", 'Personnel Details'!$P$25), IF(AND(NOT('Personnel Details'!$I$25=""), $B60&gt;='Personnel Details'!$I$25), IF('Personnel Details'!$K$25="", "", 'Personnel Details'!$K$25), IF('Personnel Details'!$F$25="", "", 'Personnel Details'!$F$25))))</f>
        <v/>
      </c>
      <c r="KB60" s="79" t="str">
        <f>IF(JZ$9="", "", IF(AND(NOT('Personnel Details'!$N$25=""), $B60&gt;='Personnel Details'!$N$25), 'Personnel Details'!$Q$25, IF(AND(NOT('Personnel Details'!$I$25=""), $B60&gt;='Personnel Details'!$I$25), 'Personnel Details'!$L$25, 'Personnel Details'!$G$25)))</f>
        <v/>
      </c>
      <c r="KC60" s="59" t="str">
        <f t="shared" si="108"/>
        <v/>
      </c>
      <c r="KD60" s="53"/>
      <c r="KF60" s="78" t="str">
        <f>IF(KF$9="", "", IF(AND(NOT('Personnel Details'!$N$26=""), $B60&gt;='Personnel Details'!$N$26), 'Personnel Details'!$O$26, IF(AND(NOT('Personnel Details'!$I$26=""), $B60&gt;='Personnel Details'!$I$26), 'Personnel Details'!$J$26, 'Personnel Details'!$E$26)))</f>
        <v/>
      </c>
      <c r="KG60" s="59" t="str">
        <f>IF(KF$9="", "", IF(AND(NOT('Personnel Details'!$N$26=""), $B60&gt;='Personnel Details'!$N$26), IF('Personnel Details'!$P$26="","", 'Personnel Details'!$P$26), IF(AND(NOT('Personnel Details'!$I$26=""), $B60&gt;='Personnel Details'!$I$26), IF('Personnel Details'!$K$26="", "", 'Personnel Details'!$K$26), IF('Personnel Details'!$F$26="", "", 'Personnel Details'!$F$26))))</f>
        <v/>
      </c>
      <c r="KH60" s="79" t="str">
        <f>IF(KF$9="", "", IF(AND(NOT('Personnel Details'!$N$26=""), $B60&gt;='Personnel Details'!$N$26), 'Personnel Details'!$Q$26, IF(AND(NOT('Personnel Details'!$I$26=""), $B60&gt;='Personnel Details'!$I$26), 'Personnel Details'!$L$26, 'Personnel Details'!$G$26)))</f>
        <v/>
      </c>
      <c r="KI60" s="59" t="str">
        <f t="shared" si="109"/>
        <v/>
      </c>
      <c r="KJ60" s="53"/>
      <c r="KL60" s="78" t="str">
        <f>IF(KL$9="", "", IF(AND(NOT('Personnel Details'!$N$27=""), $B60&gt;='Personnel Details'!$N$27), 'Personnel Details'!$O$27, IF(AND(NOT('Personnel Details'!$I$27=""), $B60&gt;='Personnel Details'!$I$27), 'Personnel Details'!$J$27, 'Personnel Details'!$E$27)))</f>
        <v/>
      </c>
      <c r="KM60" s="59" t="str">
        <f>IF(KL$9="", "", IF(AND(NOT('Personnel Details'!$N$27=""), $B60&gt;='Personnel Details'!$N$27), IF('Personnel Details'!$P$27="","", 'Personnel Details'!$P$27), IF(AND(NOT('Personnel Details'!$I$27=""), $B60&gt;='Personnel Details'!$I$27), IF('Personnel Details'!$K$27="", "", 'Personnel Details'!$K$27), IF('Personnel Details'!$F$27="", "", 'Personnel Details'!$F$27))))</f>
        <v/>
      </c>
      <c r="KN60" s="79" t="str">
        <f>IF(KL$9="", "", IF(AND(NOT('Personnel Details'!$N$27=""), $B60&gt;='Personnel Details'!$N$27), 'Personnel Details'!$Q$27, IF(AND(NOT('Personnel Details'!$I$27=""), $B60&gt;='Personnel Details'!$I$27), 'Personnel Details'!$L$27, 'Personnel Details'!$G$27)))</f>
        <v/>
      </c>
      <c r="KO60" s="59" t="str">
        <f t="shared" si="110"/>
        <v/>
      </c>
      <c r="KP60" s="53"/>
      <c r="KR60" s="78" t="str">
        <f>IF(KR$9="", "", IF(AND(NOT('Personnel Details'!$N$28=""), $B60&gt;='Personnel Details'!$N$28), 'Personnel Details'!$O$28, IF(AND(NOT('Personnel Details'!$I$28=""), $B60&gt;='Personnel Details'!$I$28), 'Personnel Details'!$J$28, 'Personnel Details'!$E$28)))</f>
        <v/>
      </c>
      <c r="KS60" s="59" t="str">
        <f>IF(KR$9="", "", IF(AND(NOT('Personnel Details'!$N$28=""), $B60&gt;='Personnel Details'!$N$28), IF('Personnel Details'!$P$28="","", 'Personnel Details'!$P$28), IF(AND(NOT('Personnel Details'!$I$28=""), $B60&gt;='Personnel Details'!$I$28), IF('Personnel Details'!$K$28="", "", 'Personnel Details'!$K$28), IF('Personnel Details'!$F$28="", "", 'Personnel Details'!$F$28))))</f>
        <v/>
      </c>
      <c r="KT60" s="79" t="str">
        <f>IF(KR$9="", "", IF(AND(NOT('Personnel Details'!$N$28=""), $B60&gt;='Personnel Details'!$N$28), 'Personnel Details'!$Q$28, IF(AND(NOT('Personnel Details'!$I$28=""), $B60&gt;='Personnel Details'!$I$28), 'Personnel Details'!$L$28, 'Personnel Details'!$G$28)))</f>
        <v/>
      </c>
      <c r="KU60" s="59" t="str">
        <f t="shared" si="111"/>
        <v/>
      </c>
      <c r="KV60" s="53"/>
      <c r="KX60" s="78" t="str">
        <f>IF(KX$9="", "", IF(AND(NOT('Personnel Details'!$N$29=""), $B60&gt;='Personnel Details'!$N$29), 'Personnel Details'!$O$29, IF(AND(NOT('Personnel Details'!$I$29=""), $B60&gt;='Personnel Details'!$I$29), 'Personnel Details'!$J$29, 'Personnel Details'!$E$29)))</f>
        <v/>
      </c>
      <c r="KY60" s="59" t="str">
        <f>IF(KX$9="", "", IF(AND(NOT('Personnel Details'!$N$29=""), $B60&gt;='Personnel Details'!$N$29), IF('Personnel Details'!$P$29="","", 'Personnel Details'!$P$29), IF(AND(NOT('Personnel Details'!$I$29=""), $B60&gt;='Personnel Details'!$I$29), IF('Personnel Details'!$K$29="", "", 'Personnel Details'!$K$29), IF('Personnel Details'!$F$29="", "", 'Personnel Details'!$F$29))))</f>
        <v/>
      </c>
      <c r="KZ60" s="79" t="str">
        <f>IF(KX$9="", "", IF(AND(NOT('Personnel Details'!$N$29=""), $B60&gt;='Personnel Details'!$N$29), 'Personnel Details'!$Q$29, IF(AND(NOT('Personnel Details'!$I$29=""), $B60&gt;='Personnel Details'!$I$29), 'Personnel Details'!$L$29, 'Personnel Details'!$G$29)))</f>
        <v/>
      </c>
      <c r="LA60" s="59" t="str">
        <f t="shared" si="112"/>
        <v/>
      </c>
      <c r="LB60" s="53"/>
      <c r="LD60" s="78" t="str">
        <f>IF(LD$9="", "", IF(AND(NOT('Personnel Details'!$N$30=""), $B60&gt;='Personnel Details'!$N$30), 'Personnel Details'!$O$30, IF(AND(NOT('Personnel Details'!$I$30=""), $B60&gt;='Personnel Details'!$I$30), 'Personnel Details'!$J$30, 'Personnel Details'!$E$30)))</f>
        <v/>
      </c>
      <c r="LE60" s="59" t="str">
        <f>IF(LD$9="", "", IF(AND(NOT('Personnel Details'!$N$30=""), $B60&gt;='Personnel Details'!$N$30), IF('Personnel Details'!$P$30="","", 'Personnel Details'!$P$30), IF(AND(NOT('Personnel Details'!$I$30=""), $B60&gt;='Personnel Details'!$I$30), IF('Personnel Details'!$K$30="", "", 'Personnel Details'!$K$30), IF('Personnel Details'!$F$30="", "", 'Personnel Details'!$F$30))))</f>
        <v/>
      </c>
      <c r="LF60" s="79" t="str">
        <f>IF(LD$9="", "", IF(AND(NOT('Personnel Details'!$N$30=""), $B60&gt;='Personnel Details'!$N$30), 'Personnel Details'!$Q$30, IF(AND(NOT('Personnel Details'!$I$30=""), $B60&gt;='Personnel Details'!$I$30), 'Personnel Details'!$L$30, 'Personnel Details'!$G$30)))</f>
        <v/>
      </c>
      <c r="LG60" s="59" t="str">
        <f t="shared" si="113"/>
        <v/>
      </c>
      <c r="LH60" s="53"/>
      <c r="LJ60" s="78" t="str">
        <f>IF(LJ$9="", "", IF(AND(NOT('Personnel Details'!$N$31=""), $B60&gt;='Personnel Details'!$N$31), 'Personnel Details'!$O$31, IF(AND(NOT('Personnel Details'!$I$31=""), $B60&gt;='Personnel Details'!$I$31), 'Personnel Details'!$J$31, 'Personnel Details'!$E$31)))</f>
        <v/>
      </c>
      <c r="LK60" s="59" t="str">
        <f>IF(LJ$9="", "", IF(AND(NOT('Personnel Details'!$N$31=""), $B60&gt;='Personnel Details'!$N$31), IF('Personnel Details'!$P$31="","", 'Personnel Details'!$P$31), IF(AND(NOT('Personnel Details'!$I$31=""), $B60&gt;='Personnel Details'!$I$31), IF('Personnel Details'!$K$31="", "", 'Personnel Details'!$K$31), IF('Personnel Details'!$F$31="", "", 'Personnel Details'!$F$31))))</f>
        <v/>
      </c>
      <c r="LL60" s="79" t="str">
        <f>IF(LJ$9="", "", IF(AND(NOT('Personnel Details'!$N$31=""), $B60&gt;='Personnel Details'!$N$31), 'Personnel Details'!$Q$31, IF(AND(NOT('Personnel Details'!$I$31=""), $B60&gt;='Personnel Details'!$I$31), 'Personnel Details'!$L$31, 'Personnel Details'!$G$31)))</f>
        <v/>
      </c>
      <c r="LM60" s="59" t="str">
        <f t="shared" si="114"/>
        <v/>
      </c>
      <c r="LN60" s="53"/>
      <c r="LP60" s="78" t="str">
        <f>IF(LP$9="", "", IF(AND(NOT('Personnel Details'!$N$32=""), $B60&gt;='Personnel Details'!$N$32), 'Personnel Details'!$O$32, IF(AND(NOT('Personnel Details'!$I$32=""), $B60&gt;='Personnel Details'!$I$32), 'Personnel Details'!$J$32, 'Personnel Details'!$E$32)))</f>
        <v/>
      </c>
      <c r="LQ60" s="59" t="str">
        <f>IF(LP$9="", "", IF(AND(NOT('Personnel Details'!$N$32=""), $B60&gt;='Personnel Details'!$N$32), IF('Personnel Details'!$P$32="","", 'Personnel Details'!$P$32), IF(AND(NOT('Personnel Details'!$I$32=""), $B60&gt;='Personnel Details'!$I$32), IF('Personnel Details'!$K$32="", "", 'Personnel Details'!$K$32), IF('Personnel Details'!$F$32="", "", 'Personnel Details'!$F$32))))</f>
        <v/>
      </c>
      <c r="LR60" s="79" t="str">
        <f>IF(LP$9="", "", IF(AND(NOT('Personnel Details'!$N$32=""), $B60&gt;='Personnel Details'!$N$32), 'Personnel Details'!$Q$32, IF(AND(NOT('Personnel Details'!$I$32=""), $B60&gt;='Personnel Details'!$I$32), 'Personnel Details'!$L$32, 'Personnel Details'!$G$32)))</f>
        <v/>
      </c>
      <c r="LS60" s="59" t="str">
        <f t="shared" si="115"/>
        <v/>
      </c>
      <c r="LT60" s="53"/>
      <c r="LV60" s="78" t="str">
        <f>IF(LV$9="", "", IF(AND(NOT('Personnel Details'!$N$33=""), $B60&gt;='Personnel Details'!$N$33), 'Personnel Details'!$O$33, IF(AND(NOT('Personnel Details'!$I$33=""), $B60&gt;='Personnel Details'!$I$33), 'Personnel Details'!$J$33, 'Personnel Details'!$E$33)))</f>
        <v/>
      </c>
      <c r="LW60" s="59" t="str">
        <f>IF(LV$9="", "", IF(AND(NOT('Personnel Details'!$N$33=""), $B60&gt;='Personnel Details'!$N$33), IF('Personnel Details'!$P$33="","", 'Personnel Details'!$P$33), IF(AND(NOT('Personnel Details'!$I$33=""), $B60&gt;='Personnel Details'!$I$33), IF('Personnel Details'!$K$33="", "", 'Personnel Details'!$K$33), IF('Personnel Details'!$F$33="", "", 'Personnel Details'!$F$33))))</f>
        <v/>
      </c>
      <c r="LX60" s="79" t="str">
        <f>IF(LV$9="", "", IF(AND(NOT('Personnel Details'!$N$33=""), $B60&gt;='Personnel Details'!$N$33), 'Personnel Details'!$Q$33, IF(AND(NOT('Personnel Details'!$I$33=""), $B60&gt;='Personnel Details'!$I$33), 'Personnel Details'!$L$33, 'Personnel Details'!$G$33)))</f>
        <v/>
      </c>
      <c r="LY60" s="59" t="str">
        <f t="shared" si="116"/>
        <v/>
      </c>
      <c r="LZ60" s="53"/>
      <c r="MB60" s="78" t="str">
        <f>IF(MB$9="", "", IF(AND(NOT('Personnel Details'!$N$34=""), $B60&gt;='Personnel Details'!$N$34), 'Personnel Details'!$O$34, IF(AND(NOT('Personnel Details'!$I$34=""), $B60&gt;='Personnel Details'!$I$34), 'Personnel Details'!$J$34, 'Personnel Details'!$E$34)))</f>
        <v/>
      </c>
      <c r="MC60" s="59" t="str">
        <f>IF(MB$9="", "", IF(AND(NOT('Personnel Details'!$N$34=""), $B60&gt;='Personnel Details'!$N$34), IF('Personnel Details'!$P$34="","", 'Personnel Details'!$P$34), IF(AND(NOT('Personnel Details'!$I$34=""), $B60&gt;='Personnel Details'!$I$34), IF('Personnel Details'!$K$34="", "", 'Personnel Details'!$K$34), IF('Personnel Details'!$F$34="", "", 'Personnel Details'!$F$34))))</f>
        <v/>
      </c>
      <c r="MD60" s="79" t="str">
        <f>IF(MB$9="", "", IF(AND(NOT('Personnel Details'!$N$34=""), $B60&gt;='Personnel Details'!$N$34), 'Personnel Details'!$Q$34, IF(AND(NOT('Personnel Details'!$I$34=""), $B60&gt;='Personnel Details'!$I$34), 'Personnel Details'!$L$34, 'Personnel Details'!$G$34)))</f>
        <v/>
      </c>
      <c r="ME60" s="59" t="str">
        <f t="shared" si="117"/>
        <v/>
      </c>
      <c r="MF60" s="53"/>
      <c r="MH60" s="78" t="str">
        <f>IF(MH$9="", "", IF(AND(NOT('Personnel Details'!$N$35=""), $B60&gt;='Personnel Details'!$N$35), 'Personnel Details'!$O$35, IF(AND(NOT('Personnel Details'!$I$35=""), $B60&gt;='Personnel Details'!$I$35), 'Personnel Details'!$J$35, 'Personnel Details'!$E$35)))</f>
        <v/>
      </c>
      <c r="MI60" s="59" t="str">
        <f>IF(MH$9="", "", IF(AND(NOT('Personnel Details'!$N$35=""), $B60&gt;='Personnel Details'!$N$35), IF('Personnel Details'!$P$35="","", 'Personnel Details'!$P$35), IF(AND(NOT('Personnel Details'!$I$35=""), $B60&gt;='Personnel Details'!$I$35), IF('Personnel Details'!$K$35="", "", 'Personnel Details'!$K$35), IF('Personnel Details'!$F$35="", "", 'Personnel Details'!$F$35))))</f>
        <v/>
      </c>
      <c r="MJ60" s="79" t="str">
        <f>IF(MH$9="", "", IF(AND(NOT('Personnel Details'!$N$35=""), $B60&gt;='Personnel Details'!$N$35), 'Personnel Details'!$Q$35, IF(AND(NOT('Personnel Details'!$I$35=""), $B60&gt;='Personnel Details'!$I$35), 'Personnel Details'!$L$35, 'Personnel Details'!$G$35)))</f>
        <v/>
      </c>
      <c r="MK60" s="59" t="str">
        <f t="shared" si="118"/>
        <v/>
      </c>
      <c r="ML60" s="53"/>
      <c r="MN60" s="78" t="str">
        <f>IF(MN$9="", "", IF(AND(NOT('Personnel Details'!$N$36=""), $B60&gt;='Personnel Details'!$N$36), 'Personnel Details'!$O$36, IF(AND(NOT('Personnel Details'!$I$36=""), $B60&gt;='Personnel Details'!$I$36), 'Personnel Details'!$J$36, 'Personnel Details'!$E$36)))</f>
        <v/>
      </c>
      <c r="MO60" s="59" t="str">
        <f>IF(MN$9="", "", IF(AND(NOT('Personnel Details'!$N$36=""), $B60&gt;='Personnel Details'!$N$36), IF('Personnel Details'!$P$36="","", 'Personnel Details'!$P$36), IF(AND(NOT('Personnel Details'!$I$36=""), $B60&gt;='Personnel Details'!$I$36), IF('Personnel Details'!$K$36="", "", 'Personnel Details'!$K$36), IF('Personnel Details'!$F$36="", "", 'Personnel Details'!$F$36))))</f>
        <v/>
      </c>
      <c r="MP60" s="79" t="str">
        <f>IF(MN$9="", "", IF(AND(NOT('Personnel Details'!$N$36=""), $B60&gt;='Personnel Details'!$N$36), 'Personnel Details'!$Q$36, IF(AND(NOT('Personnel Details'!$I$36=""), $B60&gt;='Personnel Details'!$I$36), 'Personnel Details'!$L$36, 'Personnel Details'!$G$36)))</f>
        <v/>
      </c>
      <c r="MQ60" s="59" t="str">
        <f t="shared" si="119"/>
        <v/>
      </c>
      <c r="MR60" s="53"/>
      <c r="MT60" s="78" t="str">
        <f>IF(MT$9="", "", IF(AND(NOT('Personnel Details'!$N$37=""), $B60&gt;='Personnel Details'!$N$37), 'Personnel Details'!$O$37, IF(AND(NOT('Personnel Details'!$I$37=""), $B60&gt;='Personnel Details'!$I$37), 'Personnel Details'!$J$37, 'Personnel Details'!$E$37)))</f>
        <v/>
      </c>
      <c r="MU60" s="59" t="str">
        <f>IF(MT$9="", "", IF(AND(NOT('Personnel Details'!$N$37=""), $B60&gt;='Personnel Details'!$N$37), IF('Personnel Details'!$P$37="","", 'Personnel Details'!$P$37), IF(AND(NOT('Personnel Details'!$I$37=""), $B60&gt;='Personnel Details'!$I$37), IF('Personnel Details'!$K$37="", "", 'Personnel Details'!$K$37), IF('Personnel Details'!$F$37="", "", 'Personnel Details'!$F$37))))</f>
        <v/>
      </c>
      <c r="MV60" s="79" t="str">
        <f>IF(MT$9="", "", IF(AND(NOT('Personnel Details'!$N$37=""), $B60&gt;='Personnel Details'!$N$37), 'Personnel Details'!$Q$37, IF(AND(NOT('Personnel Details'!$I$37=""), $B60&gt;='Personnel Details'!$I$37), 'Personnel Details'!$L$37, 'Personnel Details'!$G$37)))</f>
        <v/>
      </c>
      <c r="MW60" s="59" t="str">
        <f t="shared" si="120"/>
        <v/>
      </c>
      <c r="MX60" s="53"/>
      <c r="MZ60" s="78" t="str">
        <f>IF(MZ$9="", "", IF(AND(NOT('Personnel Details'!$N$38=""), $B60&gt;='Personnel Details'!$N$38), 'Personnel Details'!$O$38, IF(AND(NOT('Personnel Details'!$I$38=""), $B60&gt;='Personnel Details'!$I$38), 'Personnel Details'!$J$38, 'Personnel Details'!$E$38)))</f>
        <v/>
      </c>
      <c r="NA60" s="59" t="str">
        <f>IF(MZ$9="", "", IF(AND(NOT('Personnel Details'!$N$38=""), $B60&gt;='Personnel Details'!$N$38), IF('Personnel Details'!$P$38="","", 'Personnel Details'!$P$38), IF(AND(NOT('Personnel Details'!$I$38=""), $B60&gt;='Personnel Details'!$I$38), IF('Personnel Details'!$K$38="", "", 'Personnel Details'!$K$38), IF('Personnel Details'!$F$38="", "", 'Personnel Details'!$F$38))))</f>
        <v/>
      </c>
      <c r="NB60" s="79" t="str">
        <f>IF(MZ$9="", "", IF(AND(NOT('Personnel Details'!$N$38=""), $B60&gt;='Personnel Details'!$N$38), 'Personnel Details'!$Q$38, IF(AND(NOT('Personnel Details'!$I$38=""), $B60&gt;='Personnel Details'!$I$38), 'Personnel Details'!$L$38, 'Personnel Details'!$G$38)))</f>
        <v/>
      </c>
      <c r="NC60" s="59" t="str">
        <f t="shared" si="121"/>
        <v/>
      </c>
      <c r="ND60" s="53"/>
      <c r="NF60" s="78" t="str">
        <f>IF(NF$9="", "", IF(AND(NOT('Personnel Details'!$N$39=""), $B60&gt;='Personnel Details'!$N$39), 'Personnel Details'!$O$39, IF(AND(NOT('Personnel Details'!$I$39=""), $B60&gt;='Personnel Details'!$I$39), 'Personnel Details'!$J$39, 'Personnel Details'!$E$39)))</f>
        <v/>
      </c>
      <c r="NG60" s="59" t="str">
        <f>IF(NF$9="", "", IF(AND(NOT('Personnel Details'!$N$39=""), $B60&gt;='Personnel Details'!$N$39), IF('Personnel Details'!$P$39="","", 'Personnel Details'!$P$39), IF(AND(NOT('Personnel Details'!$I$39=""), $B60&gt;='Personnel Details'!$I$39), IF('Personnel Details'!$K$39="", "", 'Personnel Details'!$K$39), IF('Personnel Details'!$F$39="", "", 'Personnel Details'!$F$39))))</f>
        <v/>
      </c>
      <c r="NH60" s="79" t="str">
        <f>IF(NF$9="", "", IF(AND(NOT('Personnel Details'!$N$39=""), $B60&gt;='Personnel Details'!$N$39), 'Personnel Details'!$Q$39, IF(AND(NOT('Personnel Details'!$I$39=""), $B60&gt;='Personnel Details'!$I$39), 'Personnel Details'!$L$39, 'Personnel Details'!$G$39)))</f>
        <v/>
      </c>
      <c r="NI60" s="59" t="str">
        <f t="shared" si="122"/>
        <v/>
      </c>
      <c r="NJ60" s="53"/>
      <c r="NL60" s="78" t="str">
        <f>IF(NL$9="", "", IF(AND(NOT('Personnel Details'!$N$40=""), $B60&gt;='Personnel Details'!$N$40), 'Personnel Details'!$O$40, IF(AND(NOT('Personnel Details'!$I$40=""), $B60&gt;='Personnel Details'!$I$40), 'Personnel Details'!$J$40, 'Personnel Details'!$E$40)))</f>
        <v/>
      </c>
      <c r="NM60" s="59" t="str">
        <f>IF(NL$9="", "", IF(AND(NOT('Personnel Details'!$N$40=""), $B60&gt;='Personnel Details'!$N$40), IF('Personnel Details'!$P$40="","", 'Personnel Details'!$P$40), IF(AND(NOT('Personnel Details'!$I$40=""), $B60&gt;='Personnel Details'!$I$40), IF('Personnel Details'!$K$40="", "", 'Personnel Details'!$K$40), IF('Personnel Details'!$F$40="", "", 'Personnel Details'!$F$40))))</f>
        <v/>
      </c>
      <c r="NN60" s="79" t="str">
        <f>IF(NL$9="", "", IF(AND(NOT('Personnel Details'!$N$40=""), $B60&gt;='Personnel Details'!$N$40), 'Personnel Details'!$Q$40, IF(AND(NOT('Personnel Details'!$I$40=""), $B60&gt;='Personnel Details'!$I$40), 'Personnel Details'!$L$40, 'Personnel Details'!$G$40)))</f>
        <v/>
      </c>
      <c r="NO60" s="59" t="str">
        <f t="shared" si="123"/>
        <v/>
      </c>
      <c r="NP60" s="53"/>
    </row>
    <row r="61" spans="1:380" x14ac:dyDescent="0.25">
      <c r="A61" s="32"/>
      <c r="B61" s="113" t="str">
        <f>IFERROR(IF(B60+1&gt;'Personnel Details'!$U$5, "", B60+1), "")</f>
        <v/>
      </c>
      <c r="C61" s="32"/>
      <c r="D61" s="120"/>
      <c r="E61" s="13" t="str">
        <f t="shared" si="2"/>
        <v/>
      </c>
      <c r="F61" s="13" t="str">
        <f t="shared" si="33"/>
        <v/>
      </c>
      <c r="G61" s="56" t="str">
        <f t="shared" si="124"/>
        <v/>
      </c>
      <c r="H61" s="16" t="str">
        <f t="shared" si="34"/>
        <v/>
      </c>
      <c r="I61" s="32"/>
      <c r="J61" s="120"/>
      <c r="K61" s="62" t="str">
        <f t="shared" si="3"/>
        <v/>
      </c>
      <c r="L61" s="62" t="str">
        <f t="shared" si="35"/>
        <v/>
      </c>
      <c r="M61" s="65" t="str">
        <f t="shared" si="125"/>
        <v/>
      </c>
      <c r="N61" s="68" t="str">
        <f t="shared" si="36"/>
        <v/>
      </c>
      <c r="O61" s="32"/>
      <c r="P61" s="120"/>
      <c r="Q61" s="62" t="str">
        <f t="shared" si="4"/>
        <v/>
      </c>
      <c r="R61" s="62" t="str">
        <f t="shared" si="37"/>
        <v/>
      </c>
      <c r="S61" s="65" t="str">
        <f t="shared" si="126"/>
        <v/>
      </c>
      <c r="T61" s="68" t="str">
        <f t="shared" si="38"/>
        <v/>
      </c>
      <c r="U61" s="32"/>
      <c r="V61" s="120"/>
      <c r="W61" s="62" t="str">
        <f t="shared" si="5"/>
        <v/>
      </c>
      <c r="X61" s="62" t="str">
        <f t="shared" si="39"/>
        <v/>
      </c>
      <c r="Y61" s="65" t="str">
        <f t="shared" si="127"/>
        <v/>
      </c>
      <c r="Z61" s="68" t="str">
        <f t="shared" si="40"/>
        <v/>
      </c>
      <c r="AA61" s="32"/>
      <c r="AB61" s="120"/>
      <c r="AC61" s="62" t="str">
        <f t="shared" si="6"/>
        <v/>
      </c>
      <c r="AD61" s="62" t="str">
        <f t="shared" si="41"/>
        <v/>
      </c>
      <c r="AE61" s="65" t="str">
        <f t="shared" si="128"/>
        <v/>
      </c>
      <c r="AF61" s="68" t="str">
        <f t="shared" si="42"/>
        <v/>
      </c>
      <c r="AG61" s="32"/>
      <c r="AH61" s="120"/>
      <c r="AI61" s="62" t="str">
        <f t="shared" si="7"/>
        <v/>
      </c>
      <c r="AJ61" s="62" t="str">
        <f t="shared" si="43"/>
        <v/>
      </c>
      <c r="AK61" s="65" t="str">
        <f t="shared" si="129"/>
        <v/>
      </c>
      <c r="AL61" s="68" t="str">
        <f t="shared" si="44"/>
        <v/>
      </c>
      <c r="AM61" s="32"/>
      <c r="AN61" s="120"/>
      <c r="AO61" s="62" t="str">
        <f t="shared" si="8"/>
        <v/>
      </c>
      <c r="AP61" s="62" t="str">
        <f t="shared" si="45"/>
        <v/>
      </c>
      <c r="AQ61" s="65" t="str">
        <f t="shared" si="130"/>
        <v/>
      </c>
      <c r="AR61" s="68" t="str">
        <f t="shared" si="46"/>
        <v/>
      </c>
      <c r="AS61" s="32"/>
      <c r="AT61" s="120"/>
      <c r="AU61" s="62" t="str">
        <f t="shared" si="9"/>
        <v/>
      </c>
      <c r="AV61" s="62" t="str">
        <f t="shared" si="47"/>
        <v/>
      </c>
      <c r="AW61" s="65" t="str">
        <f t="shared" si="131"/>
        <v/>
      </c>
      <c r="AX61" s="68" t="str">
        <f t="shared" si="48"/>
        <v/>
      </c>
      <c r="AY61" s="32"/>
      <c r="AZ61" s="120"/>
      <c r="BA61" s="62" t="str">
        <f t="shared" si="10"/>
        <v/>
      </c>
      <c r="BB61" s="62" t="str">
        <f t="shared" si="49"/>
        <v/>
      </c>
      <c r="BC61" s="65" t="str">
        <f t="shared" si="132"/>
        <v/>
      </c>
      <c r="BD61" s="68" t="str">
        <f t="shared" si="50"/>
        <v/>
      </c>
      <c r="BE61" s="32"/>
      <c r="BF61" s="120"/>
      <c r="BG61" s="62" t="str">
        <f t="shared" si="11"/>
        <v/>
      </c>
      <c r="BH61" s="62" t="str">
        <f t="shared" si="51"/>
        <v/>
      </c>
      <c r="BI61" s="65" t="str">
        <f t="shared" si="133"/>
        <v/>
      </c>
      <c r="BJ61" s="68" t="str">
        <f t="shared" si="52"/>
        <v/>
      </c>
      <c r="BK61" s="32"/>
      <c r="BL61" s="120"/>
      <c r="BM61" s="62" t="str">
        <f t="shared" si="12"/>
        <v/>
      </c>
      <c r="BN61" s="62" t="str">
        <f t="shared" si="53"/>
        <v/>
      </c>
      <c r="BO61" s="65" t="str">
        <f t="shared" si="134"/>
        <v/>
      </c>
      <c r="BP61" s="68" t="str">
        <f t="shared" si="54"/>
        <v/>
      </c>
      <c r="BQ61" s="32"/>
      <c r="BR61" s="120"/>
      <c r="BS61" s="62" t="str">
        <f t="shared" si="13"/>
        <v/>
      </c>
      <c r="BT61" s="62" t="str">
        <f t="shared" si="55"/>
        <v/>
      </c>
      <c r="BU61" s="65" t="str">
        <f t="shared" si="135"/>
        <v/>
      </c>
      <c r="BV61" s="68" t="str">
        <f t="shared" si="56"/>
        <v/>
      </c>
      <c r="BW61" s="32"/>
      <c r="BX61" s="120"/>
      <c r="BY61" s="62" t="str">
        <f t="shared" si="14"/>
        <v/>
      </c>
      <c r="BZ61" s="62" t="str">
        <f t="shared" si="57"/>
        <v/>
      </c>
      <c r="CA61" s="65" t="str">
        <f t="shared" si="136"/>
        <v/>
      </c>
      <c r="CB61" s="68" t="str">
        <f t="shared" si="58"/>
        <v/>
      </c>
      <c r="CC61" s="32"/>
      <c r="CD61" s="120"/>
      <c r="CE61" s="62" t="str">
        <f t="shared" si="15"/>
        <v/>
      </c>
      <c r="CF61" s="62" t="str">
        <f t="shared" si="59"/>
        <v/>
      </c>
      <c r="CG61" s="65" t="str">
        <f t="shared" si="137"/>
        <v/>
      </c>
      <c r="CH61" s="68" t="str">
        <f t="shared" si="60"/>
        <v/>
      </c>
      <c r="CI61" s="32"/>
      <c r="CJ61" s="120"/>
      <c r="CK61" s="62" t="str">
        <f t="shared" si="16"/>
        <v/>
      </c>
      <c r="CL61" s="62" t="str">
        <f t="shared" si="61"/>
        <v/>
      </c>
      <c r="CM61" s="65" t="str">
        <f t="shared" si="138"/>
        <v/>
      </c>
      <c r="CN61" s="68" t="str">
        <f t="shared" si="62"/>
        <v/>
      </c>
      <c r="CO61" s="32"/>
      <c r="CP61" s="120"/>
      <c r="CQ61" s="62" t="str">
        <f t="shared" si="17"/>
        <v/>
      </c>
      <c r="CR61" s="62" t="str">
        <f t="shared" si="63"/>
        <v/>
      </c>
      <c r="CS61" s="65" t="str">
        <f t="shared" si="139"/>
        <v/>
      </c>
      <c r="CT61" s="68" t="str">
        <f t="shared" si="64"/>
        <v/>
      </c>
      <c r="CU61" s="32"/>
      <c r="CV61" s="120"/>
      <c r="CW61" s="62" t="str">
        <f t="shared" si="18"/>
        <v/>
      </c>
      <c r="CX61" s="62" t="str">
        <f t="shared" si="65"/>
        <v/>
      </c>
      <c r="CY61" s="65" t="str">
        <f t="shared" si="140"/>
        <v/>
      </c>
      <c r="CZ61" s="68" t="str">
        <f t="shared" si="66"/>
        <v/>
      </c>
      <c r="DA61" s="32"/>
      <c r="DB61" s="120"/>
      <c r="DC61" s="62" t="str">
        <f t="shared" si="19"/>
        <v/>
      </c>
      <c r="DD61" s="62" t="str">
        <f t="shared" si="67"/>
        <v/>
      </c>
      <c r="DE61" s="65" t="str">
        <f t="shared" si="141"/>
        <v/>
      </c>
      <c r="DF61" s="68" t="str">
        <f t="shared" si="68"/>
        <v/>
      </c>
      <c r="DG61" s="32"/>
      <c r="DH61" s="120"/>
      <c r="DI61" s="62" t="str">
        <f t="shared" si="20"/>
        <v/>
      </c>
      <c r="DJ61" s="62" t="str">
        <f t="shared" si="69"/>
        <v/>
      </c>
      <c r="DK61" s="65" t="str">
        <f t="shared" si="142"/>
        <v/>
      </c>
      <c r="DL61" s="68" t="str">
        <f t="shared" si="70"/>
        <v/>
      </c>
      <c r="DM61" s="32"/>
      <c r="DN61" s="120"/>
      <c r="DO61" s="62" t="str">
        <f t="shared" si="21"/>
        <v/>
      </c>
      <c r="DP61" s="62" t="str">
        <f t="shared" si="71"/>
        <v/>
      </c>
      <c r="DQ61" s="65" t="str">
        <f t="shared" si="143"/>
        <v/>
      </c>
      <c r="DR61" s="68" t="str">
        <f t="shared" si="72"/>
        <v/>
      </c>
      <c r="DS61" s="32"/>
      <c r="DT61" s="120"/>
      <c r="DU61" s="62" t="str">
        <f t="shared" si="22"/>
        <v/>
      </c>
      <c r="DV61" s="62" t="str">
        <f t="shared" si="73"/>
        <v/>
      </c>
      <c r="DW61" s="65" t="str">
        <f t="shared" si="144"/>
        <v/>
      </c>
      <c r="DX61" s="68" t="str">
        <f t="shared" si="74"/>
        <v/>
      </c>
      <c r="DY61" s="32"/>
      <c r="DZ61" s="120"/>
      <c r="EA61" s="62" t="str">
        <f t="shared" si="23"/>
        <v/>
      </c>
      <c r="EB61" s="62" t="str">
        <f t="shared" si="75"/>
        <v/>
      </c>
      <c r="EC61" s="65" t="str">
        <f t="shared" si="145"/>
        <v/>
      </c>
      <c r="ED61" s="68" t="str">
        <f t="shared" si="76"/>
        <v/>
      </c>
      <c r="EE61" s="32"/>
      <c r="EF61" s="120"/>
      <c r="EG61" s="62" t="str">
        <f t="shared" si="24"/>
        <v/>
      </c>
      <c r="EH61" s="62" t="str">
        <f t="shared" si="77"/>
        <v/>
      </c>
      <c r="EI61" s="65" t="str">
        <f t="shared" si="146"/>
        <v/>
      </c>
      <c r="EJ61" s="68" t="str">
        <f t="shared" si="78"/>
        <v/>
      </c>
      <c r="EK61" s="32"/>
      <c r="EL61" s="120"/>
      <c r="EM61" s="62" t="str">
        <f t="shared" si="25"/>
        <v/>
      </c>
      <c r="EN61" s="62" t="str">
        <f t="shared" si="79"/>
        <v/>
      </c>
      <c r="EO61" s="65" t="str">
        <f t="shared" si="147"/>
        <v/>
      </c>
      <c r="EP61" s="68" t="str">
        <f t="shared" si="80"/>
        <v/>
      </c>
      <c r="EQ61" s="32"/>
      <c r="ER61" s="120"/>
      <c r="ES61" s="62" t="str">
        <f t="shared" si="26"/>
        <v/>
      </c>
      <c r="ET61" s="62" t="str">
        <f t="shared" si="81"/>
        <v/>
      </c>
      <c r="EU61" s="65" t="str">
        <f t="shared" si="148"/>
        <v/>
      </c>
      <c r="EV61" s="68" t="str">
        <f t="shared" si="82"/>
        <v/>
      </c>
      <c r="EW61" s="32"/>
      <c r="EX61" s="120"/>
      <c r="EY61" s="62" t="str">
        <f t="shared" si="27"/>
        <v/>
      </c>
      <c r="EZ61" s="62" t="str">
        <f t="shared" si="83"/>
        <v/>
      </c>
      <c r="FA61" s="65" t="str">
        <f t="shared" si="149"/>
        <v/>
      </c>
      <c r="FB61" s="68" t="str">
        <f t="shared" si="84"/>
        <v/>
      </c>
      <c r="FC61" s="32"/>
      <c r="FD61" s="120"/>
      <c r="FE61" s="62" t="str">
        <f t="shared" si="28"/>
        <v/>
      </c>
      <c r="FF61" s="62" t="str">
        <f t="shared" si="85"/>
        <v/>
      </c>
      <c r="FG61" s="65" t="str">
        <f t="shared" si="150"/>
        <v/>
      </c>
      <c r="FH61" s="68" t="str">
        <f t="shared" si="86"/>
        <v/>
      </c>
      <c r="FI61" s="32"/>
      <c r="FJ61" s="120"/>
      <c r="FK61" s="62" t="str">
        <f t="shared" si="29"/>
        <v/>
      </c>
      <c r="FL61" s="62" t="str">
        <f t="shared" si="87"/>
        <v/>
      </c>
      <c r="FM61" s="65" t="str">
        <f t="shared" si="151"/>
        <v/>
      </c>
      <c r="FN61" s="68" t="str">
        <f t="shared" si="88"/>
        <v/>
      </c>
      <c r="FO61" s="32"/>
      <c r="FP61" s="120"/>
      <c r="FQ61" s="62" t="str">
        <f t="shared" si="30"/>
        <v/>
      </c>
      <c r="FR61" s="62" t="str">
        <f t="shared" si="89"/>
        <v/>
      </c>
      <c r="FS61" s="65" t="str">
        <f t="shared" si="152"/>
        <v/>
      </c>
      <c r="FT61" s="68" t="str">
        <f t="shared" si="90"/>
        <v/>
      </c>
      <c r="FU61" s="32"/>
      <c r="FV61" s="120"/>
      <c r="FW61" s="62" t="str">
        <f t="shared" si="31"/>
        <v/>
      </c>
      <c r="FX61" s="62" t="str">
        <f t="shared" si="91"/>
        <v/>
      </c>
      <c r="FY61" s="65" t="str">
        <f t="shared" si="153"/>
        <v/>
      </c>
      <c r="FZ61" s="68" t="str">
        <f t="shared" si="92"/>
        <v/>
      </c>
      <c r="GA61" s="32"/>
      <c r="GC61" s="7" t="str">
        <f t="shared" si="93"/>
        <v/>
      </c>
      <c r="GD61" s="7" t="str">
        <f t="shared" ca="1" si="32"/>
        <v/>
      </c>
      <c r="GT61" s="71" t="str">
        <f>IF(GT$9="", "", IF(AND(NOT('Personnel Details'!$N$11=""), $B61&gt;='Personnel Details'!$N$11), 'Personnel Details'!$O$11, IF(AND(NOT('Personnel Details'!$I$11=""), $B61&gt;='Personnel Details'!$I$11), 'Personnel Details'!$J$11, 'Personnel Details'!$E$11)))</f>
        <v/>
      </c>
      <c r="GU61" s="59" t="str">
        <f>IF(GT$9="", "", IF(AND(NOT('Personnel Details'!$N$11=""), $B61&gt;='Personnel Details'!$N$11), IF('Personnel Details'!$P$11="","", 'Personnel Details'!$P$11), IF(AND(NOT('Personnel Details'!$I$11=""), $B61&gt;='Personnel Details'!$I$11), IF('Personnel Details'!$K$11="", "", 'Personnel Details'!$K$11), IF('Personnel Details'!$F$11="", "", 'Personnel Details'!$F$11))))</f>
        <v/>
      </c>
      <c r="GV61" s="74" t="str">
        <f>IF(GT$9="", "", IF(AND(NOT('Personnel Details'!$N$11=""), $B61&gt;='Personnel Details'!$N$11), 'Personnel Details'!$Q$11, IF(AND(NOT('Personnel Details'!$I$11=""), $B61&gt;='Personnel Details'!$I$11), 'Personnel Details'!$L$11, 'Personnel Details'!$G$11)))</f>
        <v/>
      </c>
      <c r="GW61" s="59" t="str">
        <f t="shared" si="94"/>
        <v/>
      </c>
      <c r="GX61" s="53"/>
      <c r="GZ61" s="78" t="str">
        <f>IF(GZ$9="", "", IF(AND(NOT('Personnel Details'!$N$12=""), $B61&gt;='Personnel Details'!$N$12), 'Personnel Details'!$O$12, IF(AND(NOT('Personnel Details'!$I$12=""), $B61&gt;='Personnel Details'!$I$12), 'Personnel Details'!$J$12, 'Personnel Details'!$E$12)))</f>
        <v/>
      </c>
      <c r="HA61" s="59" t="str">
        <f>IF(GZ$9="", "", IF(AND(NOT('Personnel Details'!$N$12=""), $B61&gt;='Personnel Details'!$N$12), IF('Personnel Details'!$P$12="","", 'Personnel Details'!$P$12), IF(AND(NOT('Personnel Details'!$I$12=""), $B61&gt;='Personnel Details'!$I$12), IF('Personnel Details'!$K$12="", "", 'Personnel Details'!$K$12), IF('Personnel Details'!$F$12="", "", 'Personnel Details'!$F$12))))</f>
        <v/>
      </c>
      <c r="HB61" s="79" t="str">
        <f>IF(GZ$9="", "", IF(AND(NOT('Personnel Details'!$N$12=""), $B61&gt;='Personnel Details'!$N$12), 'Personnel Details'!$Q$12, IF(AND(NOT('Personnel Details'!$I$12=""), $B61&gt;='Personnel Details'!$I$12), 'Personnel Details'!$L$12, 'Personnel Details'!$G$12)))</f>
        <v/>
      </c>
      <c r="HC61" s="59" t="str">
        <f t="shared" si="95"/>
        <v/>
      </c>
      <c r="HD61" s="53"/>
      <c r="HF61" s="78" t="str">
        <f>IF(HF$9="", "", IF(AND(NOT('Personnel Details'!$N$13=""), $B61&gt;='Personnel Details'!$N$13), 'Personnel Details'!$O$13, IF(AND(NOT('Personnel Details'!$I$13=""), $B61&gt;='Personnel Details'!$I$13), 'Personnel Details'!$J$13, 'Personnel Details'!$E$13)))</f>
        <v/>
      </c>
      <c r="HG61" s="59" t="str">
        <f>IF(HF$9="", "", IF(AND(NOT('Personnel Details'!$N$13=""), $B61&gt;='Personnel Details'!$N$13), IF('Personnel Details'!$P$13="","", 'Personnel Details'!$P$13), IF(AND(NOT('Personnel Details'!$I$13=""), $B61&gt;='Personnel Details'!$I$13), IF('Personnel Details'!$K$13="", "", 'Personnel Details'!$K$13), IF('Personnel Details'!$F$13="", "", 'Personnel Details'!$F$13))))</f>
        <v/>
      </c>
      <c r="HH61" s="79" t="str">
        <f>IF(HF$9="", "", IF(AND(NOT('Personnel Details'!$N$13=""), $B61&gt;='Personnel Details'!$N$13), 'Personnel Details'!$Q$13, IF(AND(NOT('Personnel Details'!$I$13=""), $B61&gt;='Personnel Details'!$I$13), 'Personnel Details'!$L$13, 'Personnel Details'!$G$13)))</f>
        <v/>
      </c>
      <c r="HI61" s="59" t="str">
        <f t="shared" si="96"/>
        <v/>
      </c>
      <c r="HJ61" s="53"/>
      <c r="HL61" s="78" t="str">
        <f>IF(HL$9="", "", IF(AND(NOT('Personnel Details'!$N$14=""), $B61&gt;='Personnel Details'!$N$14), 'Personnel Details'!$O$14, IF(AND(NOT('Personnel Details'!$I$14=""), $B61&gt;='Personnel Details'!$I$14), 'Personnel Details'!$J$14, 'Personnel Details'!$E$14)))</f>
        <v/>
      </c>
      <c r="HM61" s="59" t="str">
        <f>IF(HL$9="", "", IF(AND(NOT('Personnel Details'!$N$14=""), $B61&gt;='Personnel Details'!$N$14), IF('Personnel Details'!$P$14="","", 'Personnel Details'!$P$14), IF(AND(NOT('Personnel Details'!$I$14=""), $B61&gt;='Personnel Details'!$I$14), IF('Personnel Details'!$K$14="", "", 'Personnel Details'!$K$14), IF('Personnel Details'!$F$14="", "", 'Personnel Details'!$F$14))))</f>
        <v/>
      </c>
      <c r="HN61" s="79" t="str">
        <f>IF(HL$9="", "", IF(AND(NOT('Personnel Details'!$N$14=""), $B61&gt;='Personnel Details'!$N$14), 'Personnel Details'!$Q$14, IF(AND(NOT('Personnel Details'!$I$14=""), $B61&gt;='Personnel Details'!$I$14), 'Personnel Details'!$L$14, 'Personnel Details'!$G$14)))</f>
        <v/>
      </c>
      <c r="HO61" s="59" t="str">
        <f t="shared" si="97"/>
        <v/>
      </c>
      <c r="HP61" s="53"/>
      <c r="HR61" s="78" t="str">
        <f>IF(HR$9="", "", IF(AND(NOT('Personnel Details'!$N$15=""), $B61&gt;='Personnel Details'!$N$15), 'Personnel Details'!$O$15, IF(AND(NOT('Personnel Details'!$I$15=""), $B61&gt;='Personnel Details'!$I$15), 'Personnel Details'!$J$15, 'Personnel Details'!$E$15)))</f>
        <v/>
      </c>
      <c r="HS61" s="59" t="str">
        <f>IF(HR$9="", "", IF(AND(NOT('Personnel Details'!$N$15=""), $B61&gt;='Personnel Details'!$N$15), IF('Personnel Details'!$P$15="","", 'Personnel Details'!$P$15), IF(AND(NOT('Personnel Details'!$I$15=""), $B61&gt;='Personnel Details'!$I$15), IF('Personnel Details'!$K$15="", "", 'Personnel Details'!$K$15), IF('Personnel Details'!$F$15="", "", 'Personnel Details'!$F$15))))</f>
        <v/>
      </c>
      <c r="HT61" s="79" t="str">
        <f>IF(HR$9="", "", IF(AND(NOT('Personnel Details'!$N$15=""), $B61&gt;='Personnel Details'!$N$15), 'Personnel Details'!$Q$15, IF(AND(NOT('Personnel Details'!$I$15=""), $B61&gt;='Personnel Details'!$I$15), 'Personnel Details'!$L$15, 'Personnel Details'!$G$15)))</f>
        <v/>
      </c>
      <c r="HU61" s="59" t="str">
        <f t="shared" si="98"/>
        <v/>
      </c>
      <c r="HV61" s="53"/>
      <c r="HX61" s="78" t="str">
        <f>IF(HX$9="", "", IF(AND(NOT('Personnel Details'!$N$16=""), $B61&gt;='Personnel Details'!$N$16), 'Personnel Details'!$O$16, IF(AND(NOT('Personnel Details'!$I$16=""), $B61&gt;='Personnel Details'!$I$16), 'Personnel Details'!$J$16, 'Personnel Details'!$E$16)))</f>
        <v/>
      </c>
      <c r="HY61" s="59" t="str">
        <f>IF(HX$9="", "", IF(AND(NOT('Personnel Details'!$N$16=""), $B61&gt;='Personnel Details'!$N$16), IF('Personnel Details'!$P$16="","", 'Personnel Details'!$P$16), IF(AND(NOT('Personnel Details'!$I$16=""), $B61&gt;='Personnel Details'!$I$16), IF('Personnel Details'!$K$16="", "", 'Personnel Details'!$K$16), IF('Personnel Details'!$F$16="", "", 'Personnel Details'!$F$16))))</f>
        <v/>
      </c>
      <c r="HZ61" s="79" t="str">
        <f>IF(HX$9="", "", IF(AND(NOT('Personnel Details'!$N$16=""), $B61&gt;='Personnel Details'!$N$16), 'Personnel Details'!$Q$16, IF(AND(NOT('Personnel Details'!$I$16=""), $B61&gt;='Personnel Details'!$I$16), 'Personnel Details'!$L$16, 'Personnel Details'!$G$16)))</f>
        <v/>
      </c>
      <c r="IA61" s="59" t="str">
        <f t="shared" si="99"/>
        <v/>
      </c>
      <c r="IB61" s="53"/>
      <c r="ID61" s="78" t="str">
        <f>IF(ID$9="", "", IF(AND(NOT('Personnel Details'!$N$17=""), $B61&gt;='Personnel Details'!$N$17), 'Personnel Details'!$O$17, IF(AND(NOT('Personnel Details'!$I$17=""), $B61&gt;='Personnel Details'!$I$17), 'Personnel Details'!$J$17, 'Personnel Details'!$E$17)))</f>
        <v/>
      </c>
      <c r="IE61" s="59" t="str">
        <f>IF(ID$9="", "", IF(AND(NOT('Personnel Details'!$N$17=""), $B61&gt;='Personnel Details'!$N$17), IF('Personnel Details'!$P$17="","", 'Personnel Details'!$P$17), IF(AND(NOT('Personnel Details'!$I$17=""), $B61&gt;='Personnel Details'!$I$17), IF('Personnel Details'!$K$17="", "", 'Personnel Details'!$K$17), IF('Personnel Details'!$F$17="", "", 'Personnel Details'!$F$17))))</f>
        <v/>
      </c>
      <c r="IF61" s="79" t="str">
        <f>IF(ID$9="", "", IF(AND(NOT('Personnel Details'!$N$17=""), $B61&gt;='Personnel Details'!$N$17), 'Personnel Details'!$Q$17, IF(AND(NOT('Personnel Details'!$I$17=""), $B61&gt;='Personnel Details'!$I$17), 'Personnel Details'!$L$17, 'Personnel Details'!$G$17)))</f>
        <v/>
      </c>
      <c r="IG61" s="59" t="str">
        <f t="shared" si="100"/>
        <v/>
      </c>
      <c r="IH61" s="53"/>
      <c r="IJ61" s="78" t="str">
        <f>IF(IJ$9="", "", IF(AND(NOT('Personnel Details'!$N$18=""), $B61&gt;='Personnel Details'!$N$18), 'Personnel Details'!$O$18, IF(AND(NOT('Personnel Details'!$I$18=""), $B61&gt;='Personnel Details'!$I$18), 'Personnel Details'!$J$18, 'Personnel Details'!$E$18)))</f>
        <v/>
      </c>
      <c r="IK61" s="59" t="str">
        <f>IF(IJ$9="", "", IF(AND(NOT('Personnel Details'!$N$18=""), $B61&gt;='Personnel Details'!$N$18), IF('Personnel Details'!$P$18="","", 'Personnel Details'!$P$18), IF(AND(NOT('Personnel Details'!$I$18=""), $B61&gt;='Personnel Details'!$I$18), IF('Personnel Details'!$K$18="", "", 'Personnel Details'!$K$18), IF('Personnel Details'!$F$18="", "", 'Personnel Details'!$F$18))))</f>
        <v/>
      </c>
      <c r="IL61" s="79" t="str">
        <f>IF(IJ$9="", "", IF(AND(NOT('Personnel Details'!$N$18=""), $B61&gt;='Personnel Details'!$N$18), 'Personnel Details'!$Q$18, IF(AND(NOT('Personnel Details'!$I$18=""), $B61&gt;='Personnel Details'!$I$18), 'Personnel Details'!$L$18, 'Personnel Details'!$G$18)))</f>
        <v/>
      </c>
      <c r="IM61" s="59" t="str">
        <f t="shared" si="101"/>
        <v/>
      </c>
      <c r="IN61" s="53"/>
      <c r="IP61" s="78" t="str">
        <f>IF(IP$9="", "", IF(AND(NOT('Personnel Details'!$N$19=""), $B61&gt;='Personnel Details'!$N$19), 'Personnel Details'!$O$19, IF(AND(NOT('Personnel Details'!$I$19=""), $B61&gt;='Personnel Details'!$I$19), 'Personnel Details'!$J$19, 'Personnel Details'!$E$19)))</f>
        <v/>
      </c>
      <c r="IQ61" s="59" t="str">
        <f>IF(IP$9="", "", IF(AND(NOT('Personnel Details'!$N$19=""), $B61&gt;='Personnel Details'!$N$19), IF('Personnel Details'!$P$19="","", 'Personnel Details'!$P$19), IF(AND(NOT('Personnel Details'!$I$19=""), $B61&gt;='Personnel Details'!$I$19), IF('Personnel Details'!$K$19="", "", 'Personnel Details'!$K$19), IF('Personnel Details'!$F$19="", "", 'Personnel Details'!$F$19))))</f>
        <v/>
      </c>
      <c r="IR61" s="79" t="str">
        <f>IF(IP$9="", "", IF(AND(NOT('Personnel Details'!$N$19=""), $B61&gt;='Personnel Details'!$N$19), 'Personnel Details'!$Q$19, IF(AND(NOT('Personnel Details'!$I$19=""), $B61&gt;='Personnel Details'!$I$19), 'Personnel Details'!$L$19, 'Personnel Details'!$G$19)))</f>
        <v/>
      </c>
      <c r="IS61" s="59" t="str">
        <f t="shared" si="102"/>
        <v/>
      </c>
      <c r="IT61" s="53"/>
      <c r="IV61" s="78" t="str">
        <f>IF(IV$9="", "", IF(AND(NOT('Personnel Details'!$N$20=""), $B61&gt;='Personnel Details'!$N$20), 'Personnel Details'!$O$20, IF(AND(NOT('Personnel Details'!$I$20=""), $B61&gt;='Personnel Details'!$I$20), 'Personnel Details'!$J$20, 'Personnel Details'!$E$20)))</f>
        <v/>
      </c>
      <c r="IW61" s="59" t="str">
        <f>IF(IV$9="", "", IF(AND(NOT('Personnel Details'!$N$20=""), $B61&gt;='Personnel Details'!$N$20), IF('Personnel Details'!$P$20="","", 'Personnel Details'!$P$20), IF(AND(NOT('Personnel Details'!$I$20=""), $B61&gt;='Personnel Details'!$I$20), IF('Personnel Details'!$K$20="", "", 'Personnel Details'!$K$20), IF('Personnel Details'!$F$20="", "", 'Personnel Details'!$F$20))))</f>
        <v/>
      </c>
      <c r="IX61" s="79" t="str">
        <f>IF(IV$9="", "", IF(AND(NOT('Personnel Details'!$N$20=""), $B61&gt;='Personnel Details'!$N$20), 'Personnel Details'!$Q$20, IF(AND(NOT('Personnel Details'!$I$20=""), $B61&gt;='Personnel Details'!$I$20), 'Personnel Details'!$L$20, 'Personnel Details'!$G$20)))</f>
        <v/>
      </c>
      <c r="IY61" s="59" t="str">
        <f t="shared" si="103"/>
        <v/>
      </c>
      <c r="IZ61" s="53"/>
      <c r="JB61" s="78" t="str">
        <f>IF(JB$9="", "", IF(AND(NOT('Personnel Details'!$N$21=""), $B61&gt;='Personnel Details'!$N$21), 'Personnel Details'!$O$21, IF(AND(NOT('Personnel Details'!$I$21=""), $B61&gt;='Personnel Details'!$I$21), 'Personnel Details'!$J$21, 'Personnel Details'!$E$21)))</f>
        <v/>
      </c>
      <c r="JC61" s="59" t="str">
        <f>IF(JB$9="", "", IF(AND(NOT('Personnel Details'!$N$21=""), $B61&gt;='Personnel Details'!$N$21), IF('Personnel Details'!$P$21="","", 'Personnel Details'!$P$21), IF(AND(NOT('Personnel Details'!$I$21=""), $B61&gt;='Personnel Details'!$I$21), IF('Personnel Details'!$K$21="", "", 'Personnel Details'!$K$21), IF('Personnel Details'!$F$21="", "", 'Personnel Details'!$F$21))))</f>
        <v/>
      </c>
      <c r="JD61" s="79" t="str">
        <f>IF(JB$9="", "", IF(AND(NOT('Personnel Details'!$N$21=""), $B61&gt;='Personnel Details'!$N$21), 'Personnel Details'!$Q$21, IF(AND(NOT('Personnel Details'!$I$21=""), $B61&gt;='Personnel Details'!$I$21), 'Personnel Details'!$L$21, 'Personnel Details'!$G$21)))</f>
        <v/>
      </c>
      <c r="JE61" s="59" t="str">
        <f t="shared" si="104"/>
        <v/>
      </c>
      <c r="JF61" s="53"/>
      <c r="JH61" s="78" t="str">
        <f>IF(JH$9="", "", IF(AND(NOT('Personnel Details'!$N$22=""), $B61&gt;='Personnel Details'!$N$22), 'Personnel Details'!$O$22, IF(AND(NOT('Personnel Details'!$I$22=""), $B61&gt;='Personnel Details'!$I$22), 'Personnel Details'!$J$22, 'Personnel Details'!$E$22)))</f>
        <v/>
      </c>
      <c r="JI61" s="59" t="str">
        <f>IF(JH$9="", "", IF(AND(NOT('Personnel Details'!$N$22=""), $B61&gt;='Personnel Details'!$N$22), IF('Personnel Details'!$P$22="","", 'Personnel Details'!$P$22), IF(AND(NOT('Personnel Details'!$I$22=""), $B61&gt;='Personnel Details'!$I$22), IF('Personnel Details'!$K$22="", "", 'Personnel Details'!$K$22), IF('Personnel Details'!$F$22="", "", 'Personnel Details'!$F$22))))</f>
        <v/>
      </c>
      <c r="JJ61" s="79" t="str">
        <f>IF(JH$9="", "", IF(AND(NOT('Personnel Details'!$N$22=""), $B61&gt;='Personnel Details'!$N$22), 'Personnel Details'!$Q$22, IF(AND(NOT('Personnel Details'!$I$22=""), $B61&gt;='Personnel Details'!$I$22), 'Personnel Details'!$L$22, 'Personnel Details'!$G$22)))</f>
        <v/>
      </c>
      <c r="JK61" s="59" t="str">
        <f t="shared" si="105"/>
        <v/>
      </c>
      <c r="JL61" s="53"/>
      <c r="JN61" s="78" t="str">
        <f>IF(JN$9="", "", IF(AND(NOT('Personnel Details'!$N$23=""), $B61&gt;='Personnel Details'!$N$23), 'Personnel Details'!$O$23, IF(AND(NOT('Personnel Details'!$I$23=""), $B61&gt;='Personnel Details'!$I$23), 'Personnel Details'!$J$23, 'Personnel Details'!$E$23)))</f>
        <v/>
      </c>
      <c r="JO61" s="59" t="str">
        <f>IF(JN$9="", "", IF(AND(NOT('Personnel Details'!$N$23=""), $B61&gt;='Personnel Details'!$N$23), IF('Personnel Details'!$P$23="","", 'Personnel Details'!$P$23), IF(AND(NOT('Personnel Details'!$I$23=""), $B61&gt;='Personnel Details'!$I$23), IF('Personnel Details'!$K$23="", "", 'Personnel Details'!$K$23), IF('Personnel Details'!$F$23="", "", 'Personnel Details'!$F$23))))</f>
        <v/>
      </c>
      <c r="JP61" s="79" t="str">
        <f>IF(JN$9="", "", IF(AND(NOT('Personnel Details'!$N$23=""), $B61&gt;='Personnel Details'!$N$23), 'Personnel Details'!$Q$23, IF(AND(NOT('Personnel Details'!$I$23=""), $B61&gt;='Personnel Details'!$I$23), 'Personnel Details'!$L$23, 'Personnel Details'!$G$23)))</f>
        <v/>
      </c>
      <c r="JQ61" s="59" t="str">
        <f t="shared" si="106"/>
        <v/>
      </c>
      <c r="JR61" s="53"/>
      <c r="JT61" s="78" t="str">
        <f>IF(JT$9="", "", IF(AND(NOT('Personnel Details'!$N$24=""), $B61&gt;='Personnel Details'!$N$24), 'Personnel Details'!$O$24, IF(AND(NOT('Personnel Details'!$I$24=""), $B61&gt;='Personnel Details'!$I$24), 'Personnel Details'!$J$24, 'Personnel Details'!$E$24)))</f>
        <v/>
      </c>
      <c r="JU61" s="59" t="str">
        <f>IF(JT$9="", "", IF(AND(NOT('Personnel Details'!$N$24=""), $B61&gt;='Personnel Details'!$N$24), IF('Personnel Details'!$P$24="","", 'Personnel Details'!$P$24), IF(AND(NOT('Personnel Details'!$I$24=""), $B61&gt;='Personnel Details'!$I$24), IF('Personnel Details'!$K$24="", "", 'Personnel Details'!$K$24), IF('Personnel Details'!$F$24="", "", 'Personnel Details'!$F$24))))</f>
        <v/>
      </c>
      <c r="JV61" s="79" t="str">
        <f>IF(JT$9="", "", IF(AND(NOT('Personnel Details'!$N$24=""), $B61&gt;='Personnel Details'!$N$24), 'Personnel Details'!$Q$24, IF(AND(NOT('Personnel Details'!$I$24=""), $B61&gt;='Personnel Details'!$I$24), 'Personnel Details'!$L$24, 'Personnel Details'!$G$24)))</f>
        <v/>
      </c>
      <c r="JW61" s="59" t="str">
        <f t="shared" si="107"/>
        <v/>
      </c>
      <c r="JX61" s="53"/>
      <c r="JZ61" s="78" t="str">
        <f>IF(JZ$9="", "", IF(AND(NOT('Personnel Details'!$N$25=""), $B61&gt;='Personnel Details'!$N$25), 'Personnel Details'!$O$25, IF(AND(NOT('Personnel Details'!$I$25=""), $B61&gt;='Personnel Details'!$I$25), 'Personnel Details'!$J$25, 'Personnel Details'!$E$25)))</f>
        <v/>
      </c>
      <c r="KA61" s="59" t="str">
        <f>IF(JZ$9="", "", IF(AND(NOT('Personnel Details'!$N$25=""), $B61&gt;='Personnel Details'!$N$25), IF('Personnel Details'!$P$25="","", 'Personnel Details'!$P$25), IF(AND(NOT('Personnel Details'!$I$25=""), $B61&gt;='Personnel Details'!$I$25), IF('Personnel Details'!$K$25="", "", 'Personnel Details'!$K$25), IF('Personnel Details'!$F$25="", "", 'Personnel Details'!$F$25))))</f>
        <v/>
      </c>
      <c r="KB61" s="79" t="str">
        <f>IF(JZ$9="", "", IF(AND(NOT('Personnel Details'!$N$25=""), $B61&gt;='Personnel Details'!$N$25), 'Personnel Details'!$Q$25, IF(AND(NOT('Personnel Details'!$I$25=""), $B61&gt;='Personnel Details'!$I$25), 'Personnel Details'!$L$25, 'Personnel Details'!$G$25)))</f>
        <v/>
      </c>
      <c r="KC61" s="59" t="str">
        <f t="shared" si="108"/>
        <v/>
      </c>
      <c r="KD61" s="53"/>
      <c r="KF61" s="78" t="str">
        <f>IF(KF$9="", "", IF(AND(NOT('Personnel Details'!$N$26=""), $B61&gt;='Personnel Details'!$N$26), 'Personnel Details'!$O$26, IF(AND(NOT('Personnel Details'!$I$26=""), $B61&gt;='Personnel Details'!$I$26), 'Personnel Details'!$J$26, 'Personnel Details'!$E$26)))</f>
        <v/>
      </c>
      <c r="KG61" s="59" t="str">
        <f>IF(KF$9="", "", IF(AND(NOT('Personnel Details'!$N$26=""), $B61&gt;='Personnel Details'!$N$26), IF('Personnel Details'!$P$26="","", 'Personnel Details'!$P$26), IF(AND(NOT('Personnel Details'!$I$26=""), $B61&gt;='Personnel Details'!$I$26), IF('Personnel Details'!$K$26="", "", 'Personnel Details'!$K$26), IF('Personnel Details'!$F$26="", "", 'Personnel Details'!$F$26))))</f>
        <v/>
      </c>
      <c r="KH61" s="79" t="str">
        <f>IF(KF$9="", "", IF(AND(NOT('Personnel Details'!$N$26=""), $B61&gt;='Personnel Details'!$N$26), 'Personnel Details'!$Q$26, IF(AND(NOT('Personnel Details'!$I$26=""), $B61&gt;='Personnel Details'!$I$26), 'Personnel Details'!$L$26, 'Personnel Details'!$G$26)))</f>
        <v/>
      </c>
      <c r="KI61" s="59" t="str">
        <f t="shared" si="109"/>
        <v/>
      </c>
      <c r="KJ61" s="53"/>
      <c r="KL61" s="78" t="str">
        <f>IF(KL$9="", "", IF(AND(NOT('Personnel Details'!$N$27=""), $B61&gt;='Personnel Details'!$N$27), 'Personnel Details'!$O$27, IF(AND(NOT('Personnel Details'!$I$27=""), $B61&gt;='Personnel Details'!$I$27), 'Personnel Details'!$J$27, 'Personnel Details'!$E$27)))</f>
        <v/>
      </c>
      <c r="KM61" s="59" t="str">
        <f>IF(KL$9="", "", IF(AND(NOT('Personnel Details'!$N$27=""), $B61&gt;='Personnel Details'!$N$27), IF('Personnel Details'!$P$27="","", 'Personnel Details'!$P$27), IF(AND(NOT('Personnel Details'!$I$27=""), $B61&gt;='Personnel Details'!$I$27), IF('Personnel Details'!$K$27="", "", 'Personnel Details'!$K$27), IF('Personnel Details'!$F$27="", "", 'Personnel Details'!$F$27))))</f>
        <v/>
      </c>
      <c r="KN61" s="79" t="str">
        <f>IF(KL$9="", "", IF(AND(NOT('Personnel Details'!$N$27=""), $B61&gt;='Personnel Details'!$N$27), 'Personnel Details'!$Q$27, IF(AND(NOT('Personnel Details'!$I$27=""), $B61&gt;='Personnel Details'!$I$27), 'Personnel Details'!$L$27, 'Personnel Details'!$G$27)))</f>
        <v/>
      </c>
      <c r="KO61" s="59" t="str">
        <f t="shared" si="110"/>
        <v/>
      </c>
      <c r="KP61" s="53"/>
      <c r="KR61" s="78" t="str">
        <f>IF(KR$9="", "", IF(AND(NOT('Personnel Details'!$N$28=""), $B61&gt;='Personnel Details'!$N$28), 'Personnel Details'!$O$28, IF(AND(NOT('Personnel Details'!$I$28=""), $B61&gt;='Personnel Details'!$I$28), 'Personnel Details'!$J$28, 'Personnel Details'!$E$28)))</f>
        <v/>
      </c>
      <c r="KS61" s="59" t="str">
        <f>IF(KR$9="", "", IF(AND(NOT('Personnel Details'!$N$28=""), $B61&gt;='Personnel Details'!$N$28), IF('Personnel Details'!$P$28="","", 'Personnel Details'!$P$28), IF(AND(NOT('Personnel Details'!$I$28=""), $B61&gt;='Personnel Details'!$I$28), IF('Personnel Details'!$K$28="", "", 'Personnel Details'!$K$28), IF('Personnel Details'!$F$28="", "", 'Personnel Details'!$F$28))))</f>
        <v/>
      </c>
      <c r="KT61" s="79" t="str">
        <f>IF(KR$9="", "", IF(AND(NOT('Personnel Details'!$N$28=""), $B61&gt;='Personnel Details'!$N$28), 'Personnel Details'!$Q$28, IF(AND(NOT('Personnel Details'!$I$28=""), $B61&gt;='Personnel Details'!$I$28), 'Personnel Details'!$L$28, 'Personnel Details'!$G$28)))</f>
        <v/>
      </c>
      <c r="KU61" s="59" t="str">
        <f t="shared" si="111"/>
        <v/>
      </c>
      <c r="KV61" s="53"/>
      <c r="KX61" s="78" t="str">
        <f>IF(KX$9="", "", IF(AND(NOT('Personnel Details'!$N$29=""), $B61&gt;='Personnel Details'!$N$29), 'Personnel Details'!$O$29, IF(AND(NOT('Personnel Details'!$I$29=""), $B61&gt;='Personnel Details'!$I$29), 'Personnel Details'!$J$29, 'Personnel Details'!$E$29)))</f>
        <v/>
      </c>
      <c r="KY61" s="59" t="str">
        <f>IF(KX$9="", "", IF(AND(NOT('Personnel Details'!$N$29=""), $B61&gt;='Personnel Details'!$N$29), IF('Personnel Details'!$P$29="","", 'Personnel Details'!$P$29), IF(AND(NOT('Personnel Details'!$I$29=""), $B61&gt;='Personnel Details'!$I$29), IF('Personnel Details'!$K$29="", "", 'Personnel Details'!$K$29), IF('Personnel Details'!$F$29="", "", 'Personnel Details'!$F$29))))</f>
        <v/>
      </c>
      <c r="KZ61" s="79" t="str">
        <f>IF(KX$9="", "", IF(AND(NOT('Personnel Details'!$N$29=""), $B61&gt;='Personnel Details'!$N$29), 'Personnel Details'!$Q$29, IF(AND(NOT('Personnel Details'!$I$29=""), $B61&gt;='Personnel Details'!$I$29), 'Personnel Details'!$L$29, 'Personnel Details'!$G$29)))</f>
        <v/>
      </c>
      <c r="LA61" s="59" t="str">
        <f t="shared" si="112"/>
        <v/>
      </c>
      <c r="LB61" s="53"/>
      <c r="LD61" s="78" t="str">
        <f>IF(LD$9="", "", IF(AND(NOT('Personnel Details'!$N$30=""), $B61&gt;='Personnel Details'!$N$30), 'Personnel Details'!$O$30, IF(AND(NOT('Personnel Details'!$I$30=""), $B61&gt;='Personnel Details'!$I$30), 'Personnel Details'!$J$30, 'Personnel Details'!$E$30)))</f>
        <v/>
      </c>
      <c r="LE61" s="59" t="str">
        <f>IF(LD$9="", "", IF(AND(NOT('Personnel Details'!$N$30=""), $B61&gt;='Personnel Details'!$N$30), IF('Personnel Details'!$P$30="","", 'Personnel Details'!$P$30), IF(AND(NOT('Personnel Details'!$I$30=""), $B61&gt;='Personnel Details'!$I$30), IF('Personnel Details'!$K$30="", "", 'Personnel Details'!$K$30), IF('Personnel Details'!$F$30="", "", 'Personnel Details'!$F$30))))</f>
        <v/>
      </c>
      <c r="LF61" s="79" t="str">
        <f>IF(LD$9="", "", IF(AND(NOT('Personnel Details'!$N$30=""), $B61&gt;='Personnel Details'!$N$30), 'Personnel Details'!$Q$30, IF(AND(NOT('Personnel Details'!$I$30=""), $B61&gt;='Personnel Details'!$I$30), 'Personnel Details'!$L$30, 'Personnel Details'!$G$30)))</f>
        <v/>
      </c>
      <c r="LG61" s="59" t="str">
        <f t="shared" si="113"/>
        <v/>
      </c>
      <c r="LH61" s="53"/>
      <c r="LJ61" s="78" t="str">
        <f>IF(LJ$9="", "", IF(AND(NOT('Personnel Details'!$N$31=""), $B61&gt;='Personnel Details'!$N$31), 'Personnel Details'!$O$31, IF(AND(NOT('Personnel Details'!$I$31=""), $B61&gt;='Personnel Details'!$I$31), 'Personnel Details'!$J$31, 'Personnel Details'!$E$31)))</f>
        <v/>
      </c>
      <c r="LK61" s="59" t="str">
        <f>IF(LJ$9="", "", IF(AND(NOT('Personnel Details'!$N$31=""), $B61&gt;='Personnel Details'!$N$31), IF('Personnel Details'!$P$31="","", 'Personnel Details'!$P$31), IF(AND(NOT('Personnel Details'!$I$31=""), $B61&gt;='Personnel Details'!$I$31), IF('Personnel Details'!$K$31="", "", 'Personnel Details'!$K$31), IF('Personnel Details'!$F$31="", "", 'Personnel Details'!$F$31))))</f>
        <v/>
      </c>
      <c r="LL61" s="79" t="str">
        <f>IF(LJ$9="", "", IF(AND(NOT('Personnel Details'!$N$31=""), $B61&gt;='Personnel Details'!$N$31), 'Personnel Details'!$Q$31, IF(AND(NOT('Personnel Details'!$I$31=""), $B61&gt;='Personnel Details'!$I$31), 'Personnel Details'!$L$31, 'Personnel Details'!$G$31)))</f>
        <v/>
      </c>
      <c r="LM61" s="59" t="str">
        <f t="shared" si="114"/>
        <v/>
      </c>
      <c r="LN61" s="53"/>
      <c r="LP61" s="78" t="str">
        <f>IF(LP$9="", "", IF(AND(NOT('Personnel Details'!$N$32=""), $B61&gt;='Personnel Details'!$N$32), 'Personnel Details'!$O$32, IF(AND(NOT('Personnel Details'!$I$32=""), $B61&gt;='Personnel Details'!$I$32), 'Personnel Details'!$J$32, 'Personnel Details'!$E$32)))</f>
        <v/>
      </c>
      <c r="LQ61" s="59" t="str">
        <f>IF(LP$9="", "", IF(AND(NOT('Personnel Details'!$N$32=""), $B61&gt;='Personnel Details'!$N$32), IF('Personnel Details'!$P$32="","", 'Personnel Details'!$P$32), IF(AND(NOT('Personnel Details'!$I$32=""), $B61&gt;='Personnel Details'!$I$32), IF('Personnel Details'!$K$32="", "", 'Personnel Details'!$K$32), IF('Personnel Details'!$F$32="", "", 'Personnel Details'!$F$32))))</f>
        <v/>
      </c>
      <c r="LR61" s="79" t="str">
        <f>IF(LP$9="", "", IF(AND(NOT('Personnel Details'!$N$32=""), $B61&gt;='Personnel Details'!$N$32), 'Personnel Details'!$Q$32, IF(AND(NOT('Personnel Details'!$I$32=""), $B61&gt;='Personnel Details'!$I$32), 'Personnel Details'!$L$32, 'Personnel Details'!$G$32)))</f>
        <v/>
      </c>
      <c r="LS61" s="59" t="str">
        <f t="shared" si="115"/>
        <v/>
      </c>
      <c r="LT61" s="53"/>
      <c r="LV61" s="78" t="str">
        <f>IF(LV$9="", "", IF(AND(NOT('Personnel Details'!$N$33=""), $B61&gt;='Personnel Details'!$N$33), 'Personnel Details'!$O$33, IF(AND(NOT('Personnel Details'!$I$33=""), $B61&gt;='Personnel Details'!$I$33), 'Personnel Details'!$J$33, 'Personnel Details'!$E$33)))</f>
        <v/>
      </c>
      <c r="LW61" s="59" t="str">
        <f>IF(LV$9="", "", IF(AND(NOT('Personnel Details'!$N$33=""), $B61&gt;='Personnel Details'!$N$33), IF('Personnel Details'!$P$33="","", 'Personnel Details'!$P$33), IF(AND(NOT('Personnel Details'!$I$33=""), $B61&gt;='Personnel Details'!$I$33), IF('Personnel Details'!$K$33="", "", 'Personnel Details'!$K$33), IF('Personnel Details'!$F$33="", "", 'Personnel Details'!$F$33))))</f>
        <v/>
      </c>
      <c r="LX61" s="79" t="str">
        <f>IF(LV$9="", "", IF(AND(NOT('Personnel Details'!$N$33=""), $B61&gt;='Personnel Details'!$N$33), 'Personnel Details'!$Q$33, IF(AND(NOT('Personnel Details'!$I$33=""), $B61&gt;='Personnel Details'!$I$33), 'Personnel Details'!$L$33, 'Personnel Details'!$G$33)))</f>
        <v/>
      </c>
      <c r="LY61" s="59" t="str">
        <f t="shared" si="116"/>
        <v/>
      </c>
      <c r="LZ61" s="53"/>
      <c r="MB61" s="78" t="str">
        <f>IF(MB$9="", "", IF(AND(NOT('Personnel Details'!$N$34=""), $B61&gt;='Personnel Details'!$N$34), 'Personnel Details'!$O$34, IF(AND(NOT('Personnel Details'!$I$34=""), $B61&gt;='Personnel Details'!$I$34), 'Personnel Details'!$J$34, 'Personnel Details'!$E$34)))</f>
        <v/>
      </c>
      <c r="MC61" s="59" t="str">
        <f>IF(MB$9="", "", IF(AND(NOT('Personnel Details'!$N$34=""), $B61&gt;='Personnel Details'!$N$34), IF('Personnel Details'!$P$34="","", 'Personnel Details'!$P$34), IF(AND(NOT('Personnel Details'!$I$34=""), $B61&gt;='Personnel Details'!$I$34), IF('Personnel Details'!$K$34="", "", 'Personnel Details'!$K$34), IF('Personnel Details'!$F$34="", "", 'Personnel Details'!$F$34))))</f>
        <v/>
      </c>
      <c r="MD61" s="79" t="str">
        <f>IF(MB$9="", "", IF(AND(NOT('Personnel Details'!$N$34=""), $B61&gt;='Personnel Details'!$N$34), 'Personnel Details'!$Q$34, IF(AND(NOT('Personnel Details'!$I$34=""), $B61&gt;='Personnel Details'!$I$34), 'Personnel Details'!$L$34, 'Personnel Details'!$G$34)))</f>
        <v/>
      </c>
      <c r="ME61" s="59" t="str">
        <f t="shared" si="117"/>
        <v/>
      </c>
      <c r="MF61" s="53"/>
      <c r="MH61" s="78" t="str">
        <f>IF(MH$9="", "", IF(AND(NOT('Personnel Details'!$N$35=""), $B61&gt;='Personnel Details'!$N$35), 'Personnel Details'!$O$35, IF(AND(NOT('Personnel Details'!$I$35=""), $B61&gt;='Personnel Details'!$I$35), 'Personnel Details'!$J$35, 'Personnel Details'!$E$35)))</f>
        <v/>
      </c>
      <c r="MI61" s="59" t="str">
        <f>IF(MH$9="", "", IF(AND(NOT('Personnel Details'!$N$35=""), $B61&gt;='Personnel Details'!$N$35), IF('Personnel Details'!$P$35="","", 'Personnel Details'!$P$35), IF(AND(NOT('Personnel Details'!$I$35=""), $B61&gt;='Personnel Details'!$I$35), IF('Personnel Details'!$K$35="", "", 'Personnel Details'!$K$35), IF('Personnel Details'!$F$35="", "", 'Personnel Details'!$F$35))))</f>
        <v/>
      </c>
      <c r="MJ61" s="79" t="str">
        <f>IF(MH$9="", "", IF(AND(NOT('Personnel Details'!$N$35=""), $B61&gt;='Personnel Details'!$N$35), 'Personnel Details'!$Q$35, IF(AND(NOT('Personnel Details'!$I$35=""), $B61&gt;='Personnel Details'!$I$35), 'Personnel Details'!$L$35, 'Personnel Details'!$G$35)))</f>
        <v/>
      </c>
      <c r="MK61" s="59" t="str">
        <f t="shared" si="118"/>
        <v/>
      </c>
      <c r="ML61" s="53"/>
      <c r="MN61" s="78" t="str">
        <f>IF(MN$9="", "", IF(AND(NOT('Personnel Details'!$N$36=""), $B61&gt;='Personnel Details'!$N$36), 'Personnel Details'!$O$36, IF(AND(NOT('Personnel Details'!$I$36=""), $B61&gt;='Personnel Details'!$I$36), 'Personnel Details'!$J$36, 'Personnel Details'!$E$36)))</f>
        <v/>
      </c>
      <c r="MO61" s="59" t="str">
        <f>IF(MN$9="", "", IF(AND(NOT('Personnel Details'!$N$36=""), $B61&gt;='Personnel Details'!$N$36), IF('Personnel Details'!$P$36="","", 'Personnel Details'!$P$36), IF(AND(NOT('Personnel Details'!$I$36=""), $B61&gt;='Personnel Details'!$I$36), IF('Personnel Details'!$K$36="", "", 'Personnel Details'!$K$36), IF('Personnel Details'!$F$36="", "", 'Personnel Details'!$F$36))))</f>
        <v/>
      </c>
      <c r="MP61" s="79" t="str">
        <f>IF(MN$9="", "", IF(AND(NOT('Personnel Details'!$N$36=""), $B61&gt;='Personnel Details'!$N$36), 'Personnel Details'!$Q$36, IF(AND(NOT('Personnel Details'!$I$36=""), $B61&gt;='Personnel Details'!$I$36), 'Personnel Details'!$L$36, 'Personnel Details'!$G$36)))</f>
        <v/>
      </c>
      <c r="MQ61" s="59" t="str">
        <f t="shared" si="119"/>
        <v/>
      </c>
      <c r="MR61" s="53"/>
      <c r="MT61" s="78" t="str">
        <f>IF(MT$9="", "", IF(AND(NOT('Personnel Details'!$N$37=""), $B61&gt;='Personnel Details'!$N$37), 'Personnel Details'!$O$37, IF(AND(NOT('Personnel Details'!$I$37=""), $B61&gt;='Personnel Details'!$I$37), 'Personnel Details'!$J$37, 'Personnel Details'!$E$37)))</f>
        <v/>
      </c>
      <c r="MU61" s="59" t="str">
        <f>IF(MT$9="", "", IF(AND(NOT('Personnel Details'!$N$37=""), $B61&gt;='Personnel Details'!$N$37), IF('Personnel Details'!$P$37="","", 'Personnel Details'!$P$37), IF(AND(NOT('Personnel Details'!$I$37=""), $B61&gt;='Personnel Details'!$I$37), IF('Personnel Details'!$K$37="", "", 'Personnel Details'!$K$37), IF('Personnel Details'!$F$37="", "", 'Personnel Details'!$F$37))))</f>
        <v/>
      </c>
      <c r="MV61" s="79" t="str">
        <f>IF(MT$9="", "", IF(AND(NOT('Personnel Details'!$N$37=""), $B61&gt;='Personnel Details'!$N$37), 'Personnel Details'!$Q$37, IF(AND(NOT('Personnel Details'!$I$37=""), $B61&gt;='Personnel Details'!$I$37), 'Personnel Details'!$L$37, 'Personnel Details'!$G$37)))</f>
        <v/>
      </c>
      <c r="MW61" s="59" t="str">
        <f t="shared" si="120"/>
        <v/>
      </c>
      <c r="MX61" s="53"/>
      <c r="MZ61" s="78" t="str">
        <f>IF(MZ$9="", "", IF(AND(NOT('Personnel Details'!$N$38=""), $B61&gt;='Personnel Details'!$N$38), 'Personnel Details'!$O$38, IF(AND(NOT('Personnel Details'!$I$38=""), $B61&gt;='Personnel Details'!$I$38), 'Personnel Details'!$J$38, 'Personnel Details'!$E$38)))</f>
        <v/>
      </c>
      <c r="NA61" s="59" t="str">
        <f>IF(MZ$9="", "", IF(AND(NOT('Personnel Details'!$N$38=""), $B61&gt;='Personnel Details'!$N$38), IF('Personnel Details'!$P$38="","", 'Personnel Details'!$P$38), IF(AND(NOT('Personnel Details'!$I$38=""), $B61&gt;='Personnel Details'!$I$38), IF('Personnel Details'!$K$38="", "", 'Personnel Details'!$K$38), IF('Personnel Details'!$F$38="", "", 'Personnel Details'!$F$38))))</f>
        <v/>
      </c>
      <c r="NB61" s="79" t="str">
        <f>IF(MZ$9="", "", IF(AND(NOT('Personnel Details'!$N$38=""), $B61&gt;='Personnel Details'!$N$38), 'Personnel Details'!$Q$38, IF(AND(NOT('Personnel Details'!$I$38=""), $B61&gt;='Personnel Details'!$I$38), 'Personnel Details'!$L$38, 'Personnel Details'!$G$38)))</f>
        <v/>
      </c>
      <c r="NC61" s="59" t="str">
        <f t="shared" si="121"/>
        <v/>
      </c>
      <c r="ND61" s="53"/>
      <c r="NF61" s="78" t="str">
        <f>IF(NF$9="", "", IF(AND(NOT('Personnel Details'!$N$39=""), $B61&gt;='Personnel Details'!$N$39), 'Personnel Details'!$O$39, IF(AND(NOT('Personnel Details'!$I$39=""), $B61&gt;='Personnel Details'!$I$39), 'Personnel Details'!$J$39, 'Personnel Details'!$E$39)))</f>
        <v/>
      </c>
      <c r="NG61" s="59" t="str">
        <f>IF(NF$9="", "", IF(AND(NOT('Personnel Details'!$N$39=""), $B61&gt;='Personnel Details'!$N$39), IF('Personnel Details'!$P$39="","", 'Personnel Details'!$P$39), IF(AND(NOT('Personnel Details'!$I$39=""), $B61&gt;='Personnel Details'!$I$39), IF('Personnel Details'!$K$39="", "", 'Personnel Details'!$K$39), IF('Personnel Details'!$F$39="", "", 'Personnel Details'!$F$39))))</f>
        <v/>
      </c>
      <c r="NH61" s="79" t="str">
        <f>IF(NF$9="", "", IF(AND(NOT('Personnel Details'!$N$39=""), $B61&gt;='Personnel Details'!$N$39), 'Personnel Details'!$Q$39, IF(AND(NOT('Personnel Details'!$I$39=""), $B61&gt;='Personnel Details'!$I$39), 'Personnel Details'!$L$39, 'Personnel Details'!$G$39)))</f>
        <v/>
      </c>
      <c r="NI61" s="59" t="str">
        <f t="shared" si="122"/>
        <v/>
      </c>
      <c r="NJ61" s="53"/>
      <c r="NL61" s="78" t="str">
        <f>IF(NL$9="", "", IF(AND(NOT('Personnel Details'!$N$40=""), $B61&gt;='Personnel Details'!$N$40), 'Personnel Details'!$O$40, IF(AND(NOT('Personnel Details'!$I$40=""), $B61&gt;='Personnel Details'!$I$40), 'Personnel Details'!$J$40, 'Personnel Details'!$E$40)))</f>
        <v/>
      </c>
      <c r="NM61" s="59" t="str">
        <f>IF(NL$9="", "", IF(AND(NOT('Personnel Details'!$N$40=""), $B61&gt;='Personnel Details'!$N$40), IF('Personnel Details'!$P$40="","", 'Personnel Details'!$P$40), IF(AND(NOT('Personnel Details'!$I$40=""), $B61&gt;='Personnel Details'!$I$40), IF('Personnel Details'!$K$40="", "", 'Personnel Details'!$K$40), IF('Personnel Details'!$F$40="", "", 'Personnel Details'!$F$40))))</f>
        <v/>
      </c>
      <c r="NN61" s="79" t="str">
        <f>IF(NL$9="", "", IF(AND(NOT('Personnel Details'!$N$40=""), $B61&gt;='Personnel Details'!$N$40), 'Personnel Details'!$Q$40, IF(AND(NOT('Personnel Details'!$I$40=""), $B61&gt;='Personnel Details'!$I$40), 'Personnel Details'!$L$40, 'Personnel Details'!$G$40)))</f>
        <v/>
      </c>
      <c r="NO61" s="59" t="str">
        <f t="shared" si="123"/>
        <v/>
      </c>
      <c r="NP61" s="53"/>
    </row>
    <row r="62" spans="1:380" x14ac:dyDescent="0.25">
      <c r="A62" s="32"/>
      <c r="B62" s="113" t="str">
        <f>IFERROR(IF(B61+1&gt;'Personnel Details'!$U$5, "", B61+1), "")</f>
        <v/>
      </c>
      <c r="C62" s="32"/>
      <c r="D62" s="120"/>
      <c r="E62" s="13" t="str">
        <f t="shared" si="2"/>
        <v/>
      </c>
      <c r="F62" s="13" t="str">
        <f t="shared" si="33"/>
        <v/>
      </c>
      <c r="G62" s="56" t="str">
        <f t="shared" si="124"/>
        <v/>
      </c>
      <c r="H62" s="16" t="str">
        <f t="shared" si="34"/>
        <v/>
      </c>
      <c r="I62" s="32"/>
      <c r="J62" s="120"/>
      <c r="K62" s="62" t="str">
        <f t="shared" si="3"/>
        <v/>
      </c>
      <c r="L62" s="62" t="str">
        <f t="shared" si="35"/>
        <v/>
      </c>
      <c r="M62" s="65" t="str">
        <f t="shared" si="125"/>
        <v/>
      </c>
      <c r="N62" s="68" t="str">
        <f t="shared" si="36"/>
        <v/>
      </c>
      <c r="O62" s="32"/>
      <c r="P62" s="120"/>
      <c r="Q62" s="62" t="str">
        <f t="shared" si="4"/>
        <v/>
      </c>
      <c r="R62" s="62" t="str">
        <f t="shared" si="37"/>
        <v/>
      </c>
      <c r="S62" s="65" t="str">
        <f t="shared" si="126"/>
        <v/>
      </c>
      <c r="T62" s="68" t="str">
        <f t="shared" si="38"/>
        <v/>
      </c>
      <c r="U62" s="32"/>
      <c r="V62" s="120"/>
      <c r="W62" s="62" t="str">
        <f t="shared" si="5"/>
        <v/>
      </c>
      <c r="X62" s="62" t="str">
        <f t="shared" si="39"/>
        <v/>
      </c>
      <c r="Y62" s="65" t="str">
        <f t="shared" si="127"/>
        <v/>
      </c>
      <c r="Z62" s="68" t="str">
        <f t="shared" si="40"/>
        <v/>
      </c>
      <c r="AA62" s="32"/>
      <c r="AB62" s="120"/>
      <c r="AC62" s="62" t="str">
        <f t="shared" si="6"/>
        <v/>
      </c>
      <c r="AD62" s="62" t="str">
        <f t="shared" si="41"/>
        <v/>
      </c>
      <c r="AE62" s="65" t="str">
        <f t="shared" si="128"/>
        <v/>
      </c>
      <c r="AF62" s="68" t="str">
        <f t="shared" si="42"/>
        <v/>
      </c>
      <c r="AG62" s="32"/>
      <c r="AH62" s="120"/>
      <c r="AI62" s="62" t="str">
        <f t="shared" si="7"/>
        <v/>
      </c>
      <c r="AJ62" s="62" t="str">
        <f t="shared" si="43"/>
        <v/>
      </c>
      <c r="AK62" s="65" t="str">
        <f t="shared" si="129"/>
        <v/>
      </c>
      <c r="AL62" s="68" t="str">
        <f t="shared" si="44"/>
        <v/>
      </c>
      <c r="AM62" s="32"/>
      <c r="AN62" s="120"/>
      <c r="AO62" s="62" t="str">
        <f t="shared" si="8"/>
        <v/>
      </c>
      <c r="AP62" s="62" t="str">
        <f t="shared" si="45"/>
        <v/>
      </c>
      <c r="AQ62" s="65" t="str">
        <f t="shared" si="130"/>
        <v/>
      </c>
      <c r="AR62" s="68" t="str">
        <f t="shared" si="46"/>
        <v/>
      </c>
      <c r="AS62" s="32"/>
      <c r="AT62" s="120"/>
      <c r="AU62" s="62" t="str">
        <f t="shared" si="9"/>
        <v/>
      </c>
      <c r="AV62" s="62" t="str">
        <f t="shared" si="47"/>
        <v/>
      </c>
      <c r="AW62" s="65" t="str">
        <f t="shared" si="131"/>
        <v/>
      </c>
      <c r="AX62" s="68" t="str">
        <f t="shared" si="48"/>
        <v/>
      </c>
      <c r="AY62" s="32"/>
      <c r="AZ62" s="120"/>
      <c r="BA62" s="62" t="str">
        <f t="shared" si="10"/>
        <v/>
      </c>
      <c r="BB62" s="62" t="str">
        <f t="shared" si="49"/>
        <v/>
      </c>
      <c r="BC62" s="65" t="str">
        <f t="shared" si="132"/>
        <v/>
      </c>
      <c r="BD62" s="68" t="str">
        <f t="shared" si="50"/>
        <v/>
      </c>
      <c r="BE62" s="32"/>
      <c r="BF62" s="120"/>
      <c r="BG62" s="62" t="str">
        <f t="shared" si="11"/>
        <v/>
      </c>
      <c r="BH62" s="62" t="str">
        <f t="shared" si="51"/>
        <v/>
      </c>
      <c r="BI62" s="65" t="str">
        <f t="shared" si="133"/>
        <v/>
      </c>
      <c r="BJ62" s="68" t="str">
        <f t="shared" si="52"/>
        <v/>
      </c>
      <c r="BK62" s="32"/>
      <c r="BL62" s="120"/>
      <c r="BM62" s="62" t="str">
        <f t="shared" si="12"/>
        <v/>
      </c>
      <c r="BN62" s="62" t="str">
        <f t="shared" si="53"/>
        <v/>
      </c>
      <c r="BO62" s="65" t="str">
        <f t="shared" si="134"/>
        <v/>
      </c>
      <c r="BP62" s="68" t="str">
        <f t="shared" si="54"/>
        <v/>
      </c>
      <c r="BQ62" s="32"/>
      <c r="BR62" s="120"/>
      <c r="BS62" s="62" t="str">
        <f t="shared" si="13"/>
        <v/>
      </c>
      <c r="BT62" s="62" t="str">
        <f t="shared" si="55"/>
        <v/>
      </c>
      <c r="BU62" s="65" t="str">
        <f t="shared" si="135"/>
        <v/>
      </c>
      <c r="BV62" s="68" t="str">
        <f t="shared" si="56"/>
        <v/>
      </c>
      <c r="BW62" s="32"/>
      <c r="BX62" s="120"/>
      <c r="BY62" s="62" t="str">
        <f t="shared" si="14"/>
        <v/>
      </c>
      <c r="BZ62" s="62" t="str">
        <f t="shared" si="57"/>
        <v/>
      </c>
      <c r="CA62" s="65" t="str">
        <f t="shared" si="136"/>
        <v/>
      </c>
      <c r="CB62" s="68" t="str">
        <f t="shared" si="58"/>
        <v/>
      </c>
      <c r="CC62" s="32"/>
      <c r="CD62" s="120"/>
      <c r="CE62" s="62" t="str">
        <f t="shared" si="15"/>
        <v/>
      </c>
      <c r="CF62" s="62" t="str">
        <f t="shared" si="59"/>
        <v/>
      </c>
      <c r="CG62" s="65" t="str">
        <f t="shared" si="137"/>
        <v/>
      </c>
      <c r="CH62" s="68" t="str">
        <f t="shared" si="60"/>
        <v/>
      </c>
      <c r="CI62" s="32"/>
      <c r="CJ62" s="120"/>
      <c r="CK62" s="62" t="str">
        <f t="shared" si="16"/>
        <v/>
      </c>
      <c r="CL62" s="62" t="str">
        <f t="shared" si="61"/>
        <v/>
      </c>
      <c r="CM62" s="65" t="str">
        <f t="shared" si="138"/>
        <v/>
      </c>
      <c r="CN62" s="68" t="str">
        <f t="shared" si="62"/>
        <v/>
      </c>
      <c r="CO62" s="32"/>
      <c r="CP62" s="120"/>
      <c r="CQ62" s="62" t="str">
        <f t="shared" si="17"/>
        <v/>
      </c>
      <c r="CR62" s="62" t="str">
        <f t="shared" si="63"/>
        <v/>
      </c>
      <c r="CS62" s="65" t="str">
        <f t="shared" si="139"/>
        <v/>
      </c>
      <c r="CT62" s="68" t="str">
        <f t="shared" si="64"/>
        <v/>
      </c>
      <c r="CU62" s="32"/>
      <c r="CV62" s="120"/>
      <c r="CW62" s="62" t="str">
        <f t="shared" si="18"/>
        <v/>
      </c>
      <c r="CX62" s="62" t="str">
        <f t="shared" si="65"/>
        <v/>
      </c>
      <c r="CY62" s="65" t="str">
        <f t="shared" si="140"/>
        <v/>
      </c>
      <c r="CZ62" s="68" t="str">
        <f t="shared" si="66"/>
        <v/>
      </c>
      <c r="DA62" s="32"/>
      <c r="DB62" s="120"/>
      <c r="DC62" s="62" t="str">
        <f t="shared" si="19"/>
        <v/>
      </c>
      <c r="DD62" s="62" t="str">
        <f t="shared" si="67"/>
        <v/>
      </c>
      <c r="DE62" s="65" t="str">
        <f t="shared" si="141"/>
        <v/>
      </c>
      <c r="DF62" s="68" t="str">
        <f t="shared" si="68"/>
        <v/>
      </c>
      <c r="DG62" s="32"/>
      <c r="DH62" s="120"/>
      <c r="DI62" s="62" t="str">
        <f t="shared" si="20"/>
        <v/>
      </c>
      <c r="DJ62" s="62" t="str">
        <f t="shared" si="69"/>
        <v/>
      </c>
      <c r="DK62" s="65" t="str">
        <f t="shared" si="142"/>
        <v/>
      </c>
      <c r="DL62" s="68" t="str">
        <f t="shared" si="70"/>
        <v/>
      </c>
      <c r="DM62" s="32"/>
      <c r="DN62" s="120"/>
      <c r="DO62" s="62" t="str">
        <f t="shared" si="21"/>
        <v/>
      </c>
      <c r="DP62" s="62" t="str">
        <f t="shared" si="71"/>
        <v/>
      </c>
      <c r="DQ62" s="65" t="str">
        <f t="shared" si="143"/>
        <v/>
      </c>
      <c r="DR62" s="68" t="str">
        <f t="shared" si="72"/>
        <v/>
      </c>
      <c r="DS62" s="32"/>
      <c r="DT62" s="120"/>
      <c r="DU62" s="62" t="str">
        <f t="shared" si="22"/>
        <v/>
      </c>
      <c r="DV62" s="62" t="str">
        <f t="shared" si="73"/>
        <v/>
      </c>
      <c r="DW62" s="65" t="str">
        <f t="shared" si="144"/>
        <v/>
      </c>
      <c r="DX62" s="68" t="str">
        <f t="shared" si="74"/>
        <v/>
      </c>
      <c r="DY62" s="32"/>
      <c r="DZ62" s="120"/>
      <c r="EA62" s="62" t="str">
        <f t="shared" si="23"/>
        <v/>
      </c>
      <c r="EB62" s="62" t="str">
        <f t="shared" si="75"/>
        <v/>
      </c>
      <c r="EC62" s="65" t="str">
        <f t="shared" si="145"/>
        <v/>
      </c>
      <c r="ED62" s="68" t="str">
        <f t="shared" si="76"/>
        <v/>
      </c>
      <c r="EE62" s="32"/>
      <c r="EF62" s="120"/>
      <c r="EG62" s="62" t="str">
        <f t="shared" si="24"/>
        <v/>
      </c>
      <c r="EH62" s="62" t="str">
        <f t="shared" si="77"/>
        <v/>
      </c>
      <c r="EI62" s="65" t="str">
        <f t="shared" si="146"/>
        <v/>
      </c>
      <c r="EJ62" s="68" t="str">
        <f t="shared" si="78"/>
        <v/>
      </c>
      <c r="EK62" s="32"/>
      <c r="EL62" s="120"/>
      <c r="EM62" s="62" t="str">
        <f t="shared" si="25"/>
        <v/>
      </c>
      <c r="EN62" s="62" t="str">
        <f t="shared" si="79"/>
        <v/>
      </c>
      <c r="EO62" s="65" t="str">
        <f t="shared" si="147"/>
        <v/>
      </c>
      <c r="EP62" s="68" t="str">
        <f t="shared" si="80"/>
        <v/>
      </c>
      <c r="EQ62" s="32"/>
      <c r="ER62" s="120"/>
      <c r="ES62" s="62" t="str">
        <f t="shared" si="26"/>
        <v/>
      </c>
      <c r="ET62" s="62" t="str">
        <f t="shared" si="81"/>
        <v/>
      </c>
      <c r="EU62" s="65" t="str">
        <f t="shared" si="148"/>
        <v/>
      </c>
      <c r="EV62" s="68" t="str">
        <f t="shared" si="82"/>
        <v/>
      </c>
      <c r="EW62" s="32"/>
      <c r="EX62" s="120"/>
      <c r="EY62" s="62" t="str">
        <f t="shared" si="27"/>
        <v/>
      </c>
      <c r="EZ62" s="62" t="str">
        <f t="shared" si="83"/>
        <v/>
      </c>
      <c r="FA62" s="65" t="str">
        <f t="shared" si="149"/>
        <v/>
      </c>
      <c r="FB62" s="68" t="str">
        <f t="shared" si="84"/>
        <v/>
      </c>
      <c r="FC62" s="32"/>
      <c r="FD62" s="120"/>
      <c r="FE62" s="62" t="str">
        <f t="shared" si="28"/>
        <v/>
      </c>
      <c r="FF62" s="62" t="str">
        <f t="shared" si="85"/>
        <v/>
      </c>
      <c r="FG62" s="65" t="str">
        <f t="shared" si="150"/>
        <v/>
      </c>
      <c r="FH62" s="68" t="str">
        <f t="shared" si="86"/>
        <v/>
      </c>
      <c r="FI62" s="32"/>
      <c r="FJ62" s="120"/>
      <c r="FK62" s="62" t="str">
        <f t="shared" si="29"/>
        <v/>
      </c>
      <c r="FL62" s="62" t="str">
        <f t="shared" si="87"/>
        <v/>
      </c>
      <c r="FM62" s="65" t="str">
        <f t="shared" si="151"/>
        <v/>
      </c>
      <c r="FN62" s="68" t="str">
        <f t="shared" si="88"/>
        <v/>
      </c>
      <c r="FO62" s="32"/>
      <c r="FP62" s="120"/>
      <c r="FQ62" s="62" t="str">
        <f t="shared" si="30"/>
        <v/>
      </c>
      <c r="FR62" s="62" t="str">
        <f t="shared" si="89"/>
        <v/>
      </c>
      <c r="FS62" s="65" t="str">
        <f t="shared" si="152"/>
        <v/>
      </c>
      <c r="FT62" s="68" t="str">
        <f t="shared" si="90"/>
        <v/>
      </c>
      <c r="FU62" s="32"/>
      <c r="FV62" s="120"/>
      <c r="FW62" s="62" t="str">
        <f t="shared" si="31"/>
        <v/>
      </c>
      <c r="FX62" s="62" t="str">
        <f t="shared" si="91"/>
        <v/>
      </c>
      <c r="FY62" s="65" t="str">
        <f t="shared" si="153"/>
        <v/>
      </c>
      <c r="FZ62" s="68" t="str">
        <f t="shared" si="92"/>
        <v/>
      </c>
      <c r="GA62" s="32"/>
      <c r="GC62" s="7" t="str">
        <f t="shared" si="93"/>
        <v/>
      </c>
      <c r="GD62" s="7" t="str">
        <f t="shared" ca="1" si="32"/>
        <v/>
      </c>
      <c r="GT62" s="71" t="str">
        <f>IF(GT$9="", "", IF(AND(NOT('Personnel Details'!$N$11=""), $B62&gt;='Personnel Details'!$N$11), 'Personnel Details'!$O$11, IF(AND(NOT('Personnel Details'!$I$11=""), $B62&gt;='Personnel Details'!$I$11), 'Personnel Details'!$J$11, 'Personnel Details'!$E$11)))</f>
        <v/>
      </c>
      <c r="GU62" s="59" t="str">
        <f>IF(GT$9="", "", IF(AND(NOT('Personnel Details'!$N$11=""), $B62&gt;='Personnel Details'!$N$11), IF('Personnel Details'!$P$11="","", 'Personnel Details'!$P$11), IF(AND(NOT('Personnel Details'!$I$11=""), $B62&gt;='Personnel Details'!$I$11), IF('Personnel Details'!$K$11="", "", 'Personnel Details'!$K$11), IF('Personnel Details'!$F$11="", "", 'Personnel Details'!$F$11))))</f>
        <v/>
      </c>
      <c r="GV62" s="74" t="str">
        <f>IF(GT$9="", "", IF(AND(NOT('Personnel Details'!$N$11=""), $B62&gt;='Personnel Details'!$N$11), 'Personnel Details'!$Q$11, IF(AND(NOT('Personnel Details'!$I$11=""), $B62&gt;='Personnel Details'!$I$11), 'Personnel Details'!$L$11, 'Personnel Details'!$G$11)))</f>
        <v/>
      </c>
      <c r="GW62" s="59" t="str">
        <f t="shared" si="94"/>
        <v/>
      </c>
      <c r="GX62" s="53"/>
      <c r="GZ62" s="78" t="str">
        <f>IF(GZ$9="", "", IF(AND(NOT('Personnel Details'!$N$12=""), $B62&gt;='Personnel Details'!$N$12), 'Personnel Details'!$O$12, IF(AND(NOT('Personnel Details'!$I$12=""), $B62&gt;='Personnel Details'!$I$12), 'Personnel Details'!$J$12, 'Personnel Details'!$E$12)))</f>
        <v/>
      </c>
      <c r="HA62" s="59" t="str">
        <f>IF(GZ$9="", "", IF(AND(NOT('Personnel Details'!$N$12=""), $B62&gt;='Personnel Details'!$N$12), IF('Personnel Details'!$P$12="","", 'Personnel Details'!$P$12), IF(AND(NOT('Personnel Details'!$I$12=""), $B62&gt;='Personnel Details'!$I$12), IF('Personnel Details'!$K$12="", "", 'Personnel Details'!$K$12), IF('Personnel Details'!$F$12="", "", 'Personnel Details'!$F$12))))</f>
        <v/>
      </c>
      <c r="HB62" s="79" t="str">
        <f>IF(GZ$9="", "", IF(AND(NOT('Personnel Details'!$N$12=""), $B62&gt;='Personnel Details'!$N$12), 'Personnel Details'!$Q$12, IF(AND(NOT('Personnel Details'!$I$12=""), $B62&gt;='Personnel Details'!$I$12), 'Personnel Details'!$L$12, 'Personnel Details'!$G$12)))</f>
        <v/>
      </c>
      <c r="HC62" s="59" t="str">
        <f t="shared" si="95"/>
        <v/>
      </c>
      <c r="HD62" s="53"/>
      <c r="HF62" s="78" t="str">
        <f>IF(HF$9="", "", IF(AND(NOT('Personnel Details'!$N$13=""), $B62&gt;='Personnel Details'!$N$13), 'Personnel Details'!$O$13, IF(AND(NOT('Personnel Details'!$I$13=""), $B62&gt;='Personnel Details'!$I$13), 'Personnel Details'!$J$13, 'Personnel Details'!$E$13)))</f>
        <v/>
      </c>
      <c r="HG62" s="59" t="str">
        <f>IF(HF$9="", "", IF(AND(NOT('Personnel Details'!$N$13=""), $B62&gt;='Personnel Details'!$N$13), IF('Personnel Details'!$P$13="","", 'Personnel Details'!$P$13), IF(AND(NOT('Personnel Details'!$I$13=""), $B62&gt;='Personnel Details'!$I$13), IF('Personnel Details'!$K$13="", "", 'Personnel Details'!$K$13), IF('Personnel Details'!$F$13="", "", 'Personnel Details'!$F$13))))</f>
        <v/>
      </c>
      <c r="HH62" s="79" t="str">
        <f>IF(HF$9="", "", IF(AND(NOT('Personnel Details'!$N$13=""), $B62&gt;='Personnel Details'!$N$13), 'Personnel Details'!$Q$13, IF(AND(NOT('Personnel Details'!$I$13=""), $B62&gt;='Personnel Details'!$I$13), 'Personnel Details'!$L$13, 'Personnel Details'!$G$13)))</f>
        <v/>
      </c>
      <c r="HI62" s="59" t="str">
        <f t="shared" si="96"/>
        <v/>
      </c>
      <c r="HJ62" s="53"/>
      <c r="HL62" s="78" t="str">
        <f>IF(HL$9="", "", IF(AND(NOT('Personnel Details'!$N$14=""), $B62&gt;='Personnel Details'!$N$14), 'Personnel Details'!$O$14, IF(AND(NOT('Personnel Details'!$I$14=""), $B62&gt;='Personnel Details'!$I$14), 'Personnel Details'!$J$14, 'Personnel Details'!$E$14)))</f>
        <v/>
      </c>
      <c r="HM62" s="59" t="str">
        <f>IF(HL$9="", "", IF(AND(NOT('Personnel Details'!$N$14=""), $B62&gt;='Personnel Details'!$N$14), IF('Personnel Details'!$P$14="","", 'Personnel Details'!$P$14), IF(AND(NOT('Personnel Details'!$I$14=""), $B62&gt;='Personnel Details'!$I$14), IF('Personnel Details'!$K$14="", "", 'Personnel Details'!$K$14), IF('Personnel Details'!$F$14="", "", 'Personnel Details'!$F$14))))</f>
        <v/>
      </c>
      <c r="HN62" s="79" t="str">
        <f>IF(HL$9="", "", IF(AND(NOT('Personnel Details'!$N$14=""), $B62&gt;='Personnel Details'!$N$14), 'Personnel Details'!$Q$14, IF(AND(NOT('Personnel Details'!$I$14=""), $B62&gt;='Personnel Details'!$I$14), 'Personnel Details'!$L$14, 'Personnel Details'!$G$14)))</f>
        <v/>
      </c>
      <c r="HO62" s="59" t="str">
        <f t="shared" si="97"/>
        <v/>
      </c>
      <c r="HP62" s="53"/>
      <c r="HR62" s="78" t="str">
        <f>IF(HR$9="", "", IF(AND(NOT('Personnel Details'!$N$15=""), $B62&gt;='Personnel Details'!$N$15), 'Personnel Details'!$O$15, IF(AND(NOT('Personnel Details'!$I$15=""), $B62&gt;='Personnel Details'!$I$15), 'Personnel Details'!$J$15, 'Personnel Details'!$E$15)))</f>
        <v/>
      </c>
      <c r="HS62" s="59" t="str">
        <f>IF(HR$9="", "", IF(AND(NOT('Personnel Details'!$N$15=""), $B62&gt;='Personnel Details'!$N$15), IF('Personnel Details'!$P$15="","", 'Personnel Details'!$P$15), IF(AND(NOT('Personnel Details'!$I$15=""), $B62&gt;='Personnel Details'!$I$15), IF('Personnel Details'!$K$15="", "", 'Personnel Details'!$K$15), IF('Personnel Details'!$F$15="", "", 'Personnel Details'!$F$15))))</f>
        <v/>
      </c>
      <c r="HT62" s="79" t="str">
        <f>IF(HR$9="", "", IF(AND(NOT('Personnel Details'!$N$15=""), $B62&gt;='Personnel Details'!$N$15), 'Personnel Details'!$Q$15, IF(AND(NOT('Personnel Details'!$I$15=""), $B62&gt;='Personnel Details'!$I$15), 'Personnel Details'!$L$15, 'Personnel Details'!$G$15)))</f>
        <v/>
      </c>
      <c r="HU62" s="59" t="str">
        <f t="shared" si="98"/>
        <v/>
      </c>
      <c r="HV62" s="53"/>
      <c r="HX62" s="78" t="str">
        <f>IF(HX$9="", "", IF(AND(NOT('Personnel Details'!$N$16=""), $B62&gt;='Personnel Details'!$N$16), 'Personnel Details'!$O$16, IF(AND(NOT('Personnel Details'!$I$16=""), $B62&gt;='Personnel Details'!$I$16), 'Personnel Details'!$J$16, 'Personnel Details'!$E$16)))</f>
        <v/>
      </c>
      <c r="HY62" s="59" t="str">
        <f>IF(HX$9="", "", IF(AND(NOT('Personnel Details'!$N$16=""), $B62&gt;='Personnel Details'!$N$16), IF('Personnel Details'!$P$16="","", 'Personnel Details'!$P$16), IF(AND(NOT('Personnel Details'!$I$16=""), $B62&gt;='Personnel Details'!$I$16), IF('Personnel Details'!$K$16="", "", 'Personnel Details'!$K$16), IF('Personnel Details'!$F$16="", "", 'Personnel Details'!$F$16))))</f>
        <v/>
      </c>
      <c r="HZ62" s="79" t="str">
        <f>IF(HX$9="", "", IF(AND(NOT('Personnel Details'!$N$16=""), $B62&gt;='Personnel Details'!$N$16), 'Personnel Details'!$Q$16, IF(AND(NOT('Personnel Details'!$I$16=""), $B62&gt;='Personnel Details'!$I$16), 'Personnel Details'!$L$16, 'Personnel Details'!$G$16)))</f>
        <v/>
      </c>
      <c r="IA62" s="59" t="str">
        <f t="shared" si="99"/>
        <v/>
      </c>
      <c r="IB62" s="53"/>
      <c r="ID62" s="78" t="str">
        <f>IF(ID$9="", "", IF(AND(NOT('Personnel Details'!$N$17=""), $B62&gt;='Personnel Details'!$N$17), 'Personnel Details'!$O$17, IF(AND(NOT('Personnel Details'!$I$17=""), $B62&gt;='Personnel Details'!$I$17), 'Personnel Details'!$J$17, 'Personnel Details'!$E$17)))</f>
        <v/>
      </c>
      <c r="IE62" s="59" t="str">
        <f>IF(ID$9="", "", IF(AND(NOT('Personnel Details'!$N$17=""), $B62&gt;='Personnel Details'!$N$17), IF('Personnel Details'!$P$17="","", 'Personnel Details'!$P$17), IF(AND(NOT('Personnel Details'!$I$17=""), $B62&gt;='Personnel Details'!$I$17), IF('Personnel Details'!$K$17="", "", 'Personnel Details'!$K$17), IF('Personnel Details'!$F$17="", "", 'Personnel Details'!$F$17))))</f>
        <v/>
      </c>
      <c r="IF62" s="79" t="str">
        <f>IF(ID$9="", "", IF(AND(NOT('Personnel Details'!$N$17=""), $B62&gt;='Personnel Details'!$N$17), 'Personnel Details'!$Q$17, IF(AND(NOT('Personnel Details'!$I$17=""), $B62&gt;='Personnel Details'!$I$17), 'Personnel Details'!$L$17, 'Personnel Details'!$G$17)))</f>
        <v/>
      </c>
      <c r="IG62" s="59" t="str">
        <f t="shared" si="100"/>
        <v/>
      </c>
      <c r="IH62" s="53"/>
      <c r="IJ62" s="78" t="str">
        <f>IF(IJ$9="", "", IF(AND(NOT('Personnel Details'!$N$18=""), $B62&gt;='Personnel Details'!$N$18), 'Personnel Details'!$O$18, IF(AND(NOT('Personnel Details'!$I$18=""), $B62&gt;='Personnel Details'!$I$18), 'Personnel Details'!$J$18, 'Personnel Details'!$E$18)))</f>
        <v/>
      </c>
      <c r="IK62" s="59" t="str">
        <f>IF(IJ$9="", "", IF(AND(NOT('Personnel Details'!$N$18=""), $B62&gt;='Personnel Details'!$N$18), IF('Personnel Details'!$P$18="","", 'Personnel Details'!$P$18), IF(AND(NOT('Personnel Details'!$I$18=""), $B62&gt;='Personnel Details'!$I$18), IF('Personnel Details'!$K$18="", "", 'Personnel Details'!$K$18), IF('Personnel Details'!$F$18="", "", 'Personnel Details'!$F$18))))</f>
        <v/>
      </c>
      <c r="IL62" s="79" t="str">
        <f>IF(IJ$9="", "", IF(AND(NOT('Personnel Details'!$N$18=""), $B62&gt;='Personnel Details'!$N$18), 'Personnel Details'!$Q$18, IF(AND(NOT('Personnel Details'!$I$18=""), $B62&gt;='Personnel Details'!$I$18), 'Personnel Details'!$L$18, 'Personnel Details'!$G$18)))</f>
        <v/>
      </c>
      <c r="IM62" s="59" t="str">
        <f t="shared" si="101"/>
        <v/>
      </c>
      <c r="IN62" s="53"/>
      <c r="IP62" s="78" t="str">
        <f>IF(IP$9="", "", IF(AND(NOT('Personnel Details'!$N$19=""), $B62&gt;='Personnel Details'!$N$19), 'Personnel Details'!$O$19, IF(AND(NOT('Personnel Details'!$I$19=""), $B62&gt;='Personnel Details'!$I$19), 'Personnel Details'!$J$19, 'Personnel Details'!$E$19)))</f>
        <v/>
      </c>
      <c r="IQ62" s="59" t="str">
        <f>IF(IP$9="", "", IF(AND(NOT('Personnel Details'!$N$19=""), $B62&gt;='Personnel Details'!$N$19), IF('Personnel Details'!$P$19="","", 'Personnel Details'!$P$19), IF(AND(NOT('Personnel Details'!$I$19=""), $B62&gt;='Personnel Details'!$I$19), IF('Personnel Details'!$K$19="", "", 'Personnel Details'!$K$19), IF('Personnel Details'!$F$19="", "", 'Personnel Details'!$F$19))))</f>
        <v/>
      </c>
      <c r="IR62" s="79" t="str">
        <f>IF(IP$9="", "", IF(AND(NOT('Personnel Details'!$N$19=""), $B62&gt;='Personnel Details'!$N$19), 'Personnel Details'!$Q$19, IF(AND(NOT('Personnel Details'!$I$19=""), $B62&gt;='Personnel Details'!$I$19), 'Personnel Details'!$L$19, 'Personnel Details'!$G$19)))</f>
        <v/>
      </c>
      <c r="IS62" s="59" t="str">
        <f t="shared" si="102"/>
        <v/>
      </c>
      <c r="IT62" s="53"/>
      <c r="IV62" s="78" t="str">
        <f>IF(IV$9="", "", IF(AND(NOT('Personnel Details'!$N$20=""), $B62&gt;='Personnel Details'!$N$20), 'Personnel Details'!$O$20, IF(AND(NOT('Personnel Details'!$I$20=""), $B62&gt;='Personnel Details'!$I$20), 'Personnel Details'!$J$20, 'Personnel Details'!$E$20)))</f>
        <v/>
      </c>
      <c r="IW62" s="59" t="str">
        <f>IF(IV$9="", "", IF(AND(NOT('Personnel Details'!$N$20=""), $B62&gt;='Personnel Details'!$N$20), IF('Personnel Details'!$P$20="","", 'Personnel Details'!$P$20), IF(AND(NOT('Personnel Details'!$I$20=""), $B62&gt;='Personnel Details'!$I$20), IF('Personnel Details'!$K$20="", "", 'Personnel Details'!$K$20), IF('Personnel Details'!$F$20="", "", 'Personnel Details'!$F$20))))</f>
        <v/>
      </c>
      <c r="IX62" s="79" t="str">
        <f>IF(IV$9="", "", IF(AND(NOT('Personnel Details'!$N$20=""), $B62&gt;='Personnel Details'!$N$20), 'Personnel Details'!$Q$20, IF(AND(NOT('Personnel Details'!$I$20=""), $B62&gt;='Personnel Details'!$I$20), 'Personnel Details'!$L$20, 'Personnel Details'!$G$20)))</f>
        <v/>
      </c>
      <c r="IY62" s="59" t="str">
        <f t="shared" si="103"/>
        <v/>
      </c>
      <c r="IZ62" s="53"/>
      <c r="JB62" s="78" t="str">
        <f>IF(JB$9="", "", IF(AND(NOT('Personnel Details'!$N$21=""), $B62&gt;='Personnel Details'!$N$21), 'Personnel Details'!$O$21, IF(AND(NOT('Personnel Details'!$I$21=""), $B62&gt;='Personnel Details'!$I$21), 'Personnel Details'!$J$21, 'Personnel Details'!$E$21)))</f>
        <v/>
      </c>
      <c r="JC62" s="59" t="str">
        <f>IF(JB$9="", "", IF(AND(NOT('Personnel Details'!$N$21=""), $B62&gt;='Personnel Details'!$N$21), IF('Personnel Details'!$P$21="","", 'Personnel Details'!$P$21), IF(AND(NOT('Personnel Details'!$I$21=""), $B62&gt;='Personnel Details'!$I$21), IF('Personnel Details'!$K$21="", "", 'Personnel Details'!$K$21), IF('Personnel Details'!$F$21="", "", 'Personnel Details'!$F$21))))</f>
        <v/>
      </c>
      <c r="JD62" s="79" t="str">
        <f>IF(JB$9="", "", IF(AND(NOT('Personnel Details'!$N$21=""), $B62&gt;='Personnel Details'!$N$21), 'Personnel Details'!$Q$21, IF(AND(NOT('Personnel Details'!$I$21=""), $B62&gt;='Personnel Details'!$I$21), 'Personnel Details'!$L$21, 'Personnel Details'!$G$21)))</f>
        <v/>
      </c>
      <c r="JE62" s="59" t="str">
        <f t="shared" si="104"/>
        <v/>
      </c>
      <c r="JF62" s="53"/>
      <c r="JH62" s="78" t="str">
        <f>IF(JH$9="", "", IF(AND(NOT('Personnel Details'!$N$22=""), $B62&gt;='Personnel Details'!$N$22), 'Personnel Details'!$O$22, IF(AND(NOT('Personnel Details'!$I$22=""), $B62&gt;='Personnel Details'!$I$22), 'Personnel Details'!$J$22, 'Personnel Details'!$E$22)))</f>
        <v/>
      </c>
      <c r="JI62" s="59" t="str">
        <f>IF(JH$9="", "", IF(AND(NOT('Personnel Details'!$N$22=""), $B62&gt;='Personnel Details'!$N$22), IF('Personnel Details'!$P$22="","", 'Personnel Details'!$P$22), IF(AND(NOT('Personnel Details'!$I$22=""), $B62&gt;='Personnel Details'!$I$22), IF('Personnel Details'!$K$22="", "", 'Personnel Details'!$K$22), IF('Personnel Details'!$F$22="", "", 'Personnel Details'!$F$22))))</f>
        <v/>
      </c>
      <c r="JJ62" s="79" t="str">
        <f>IF(JH$9="", "", IF(AND(NOT('Personnel Details'!$N$22=""), $B62&gt;='Personnel Details'!$N$22), 'Personnel Details'!$Q$22, IF(AND(NOT('Personnel Details'!$I$22=""), $B62&gt;='Personnel Details'!$I$22), 'Personnel Details'!$L$22, 'Personnel Details'!$G$22)))</f>
        <v/>
      </c>
      <c r="JK62" s="59" t="str">
        <f t="shared" si="105"/>
        <v/>
      </c>
      <c r="JL62" s="53"/>
      <c r="JN62" s="78" t="str">
        <f>IF(JN$9="", "", IF(AND(NOT('Personnel Details'!$N$23=""), $B62&gt;='Personnel Details'!$N$23), 'Personnel Details'!$O$23, IF(AND(NOT('Personnel Details'!$I$23=""), $B62&gt;='Personnel Details'!$I$23), 'Personnel Details'!$J$23, 'Personnel Details'!$E$23)))</f>
        <v/>
      </c>
      <c r="JO62" s="59" t="str">
        <f>IF(JN$9="", "", IF(AND(NOT('Personnel Details'!$N$23=""), $B62&gt;='Personnel Details'!$N$23), IF('Personnel Details'!$P$23="","", 'Personnel Details'!$P$23), IF(AND(NOT('Personnel Details'!$I$23=""), $B62&gt;='Personnel Details'!$I$23), IF('Personnel Details'!$K$23="", "", 'Personnel Details'!$K$23), IF('Personnel Details'!$F$23="", "", 'Personnel Details'!$F$23))))</f>
        <v/>
      </c>
      <c r="JP62" s="79" t="str">
        <f>IF(JN$9="", "", IF(AND(NOT('Personnel Details'!$N$23=""), $B62&gt;='Personnel Details'!$N$23), 'Personnel Details'!$Q$23, IF(AND(NOT('Personnel Details'!$I$23=""), $B62&gt;='Personnel Details'!$I$23), 'Personnel Details'!$L$23, 'Personnel Details'!$G$23)))</f>
        <v/>
      </c>
      <c r="JQ62" s="59" t="str">
        <f t="shared" si="106"/>
        <v/>
      </c>
      <c r="JR62" s="53"/>
      <c r="JT62" s="78" t="str">
        <f>IF(JT$9="", "", IF(AND(NOT('Personnel Details'!$N$24=""), $B62&gt;='Personnel Details'!$N$24), 'Personnel Details'!$O$24, IF(AND(NOT('Personnel Details'!$I$24=""), $B62&gt;='Personnel Details'!$I$24), 'Personnel Details'!$J$24, 'Personnel Details'!$E$24)))</f>
        <v/>
      </c>
      <c r="JU62" s="59" t="str">
        <f>IF(JT$9="", "", IF(AND(NOT('Personnel Details'!$N$24=""), $B62&gt;='Personnel Details'!$N$24), IF('Personnel Details'!$P$24="","", 'Personnel Details'!$P$24), IF(AND(NOT('Personnel Details'!$I$24=""), $B62&gt;='Personnel Details'!$I$24), IF('Personnel Details'!$K$24="", "", 'Personnel Details'!$K$24), IF('Personnel Details'!$F$24="", "", 'Personnel Details'!$F$24))))</f>
        <v/>
      </c>
      <c r="JV62" s="79" t="str">
        <f>IF(JT$9="", "", IF(AND(NOT('Personnel Details'!$N$24=""), $B62&gt;='Personnel Details'!$N$24), 'Personnel Details'!$Q$24, IF(AND(NOT('Personnel Details'!$I$24=""), $B62&gt;='Personnel Details'!$I$24), 'Personnel Details'!$L$24, 'Personnel Details'!$G$24)))</f>
        <v/>
      </c>
      <c r="JW62" s="59" t="str">
        <f t="shared" si="107"/>
        <v/>
      </c>
      <c r="JX62" s="53"/>
      <c r="JZ62" s="78" t="str">
        <f>IF(JZ$9="", "", IF(AND(NOT('Personnel Details'!$N$25=""), $B62&gt;='Personnel Details'!$N$25), 'Personnel Details'!$O$25, IF(AND(NOT('Personnel Details'!$I$25=""), $B62&gt;='Personnel Details'!$I$25), 'Personnel Details'!$J$25, 'Personnel Details'!$E$25)))</f>
        <v/>
      </c>
      <c r="KA62" s="59" t="str">
        <f>IF(JZ$9="", "", IF(AND(NOT('Personnel Details'!$N$25=""), $B62&gt;='Personnel Details'!$N$25), IF('Personnel Details'!$P$25="","", 'Personnel Details'!$P$25), IF(AND(NOT('Personnel Details'!$I$25=""), $B62&gt;='Personnel Details'!$I$25), IF('Personnel Details'!$K$25="", "", 'Personnel Details'!$K$25), IF('Personnel Details'!$F$25="", "", 'Personnel Details'!$F$25))))</f>
        <v/>
      </c>
      <c r="KB62" s="79" t="str">
        <f>IF(JZ$9="", "", IF(AND(NOT('Personnel Details'!$N$25=""), $B62&gt;='Personnel Details'!$N$25), 'Personnel Details'!$Q$25, IF(AND(NOT('Personnel Details'!$I$25=""), $B62&gt;='Personnel Details'!$I$25), 'Personnel Details'!$L$25, 'Personnel Details'!$G$25)))</f>
        <v/>
      </c>
      <c r="KC62" s="59" t="str">
        <f t="shared" si="108"/>
        <v/>
      </c>
      <c r="KD62" s="53"/>
      <c r="KF62" s="78" t="str">
        <f>IF(KF$9="", "", IF(AND(NOT('Personnel Details'!$N$26=""), $B62&gt;='Personnel Details'!$N$26), 'Personnel Details'!$O$26, IF(AND(NOT('Personnel Details'!$I$26=""), $B62&gt;='Personnel Details'!$I$26), 'Personnel Details'!$J$26, 'Personnel Details'!$E$26)))</f>
        <v/>
      </c>
      <c r="KG62" s="59" t="str">
        <f>IF(KF$9="", "", IF(AND(NOT('Personnel Details'!$N$26=""), $B62&gt;='Personnel Details'!$N$26), IF('Personnel Details'!$P$26="","", 'Personnel Details'!$P$26), IF(AND(NOT('Personnel Details'!$I$26=""), $B62&gt;='Personnel Details'!$I$26), IF('Personnel Details'!$K$26="", "", 'Personnel Details'!$K$26), IF('Personnel Details'!$F$26="", "", 'Personnel Details'!$F$26))))</f>
        <v/>
      </c>
      <c r="KH62" s="79" t="str">
        <f>IF(KF$9="", "", IF(AND(NOT('Personnel Details'!$N$26=""), $B62&gt;='Personnel Details'!$N$26), 'Personnel Details'!$Q$26, IF(AND(NOT('Personnel Details'!$I$26=""), $B62&gt;='Personnel Details'!$I$26), 'Personnel Details'!$L$26, 'Personnel Details'!$G$26)))</f>
        <v/>
      </c>
      <c r="KI62" s="59" t="str">
        <f t="shared" si="109"/>
        <v/>
      </c>
      <c r="KJ62" s="53"/>
      <c r="KL62" s="78" t="str">
        <f>IF(KL$9="", "", IF(AND(NOT('Personnel Details'!$N$27=""), $B62&gt;='Personnel Details'!$N$27), 'Personnel Details'!$O$27, IF(AND(NOT('Personnel Details'!$I$27=""), $B62&gt;='Personnel Details'!$I$27), 'Personnel Details'!$J$27, 'Personnel Details'!$E$27)))</f>
        <v/>
      </c>
      <c r="KM62" s="59" t="str">
        <f>IF(KL$9="", "", IF(AND(NOT('Personnel Details'!$N$27=""), $B62&gt;='Personnel Details'!$N$27), IF('Personnel Details'!$P$27="","", 'Personnel Details'!$P$27), IF(AND(NOT('Personnel Details'!$I$27=""), $B62&gt;='Personnel Details'!$I$27), IF('Personnel Details'!$K$27="", "", 'Personnel Details'!$K$27), IF('Personnel Details'!$F$27="", "", 'Personnel Details'!$F$27))))</f>
        <v/>
      </c>
      <c r="KN62" s="79" t="str">
        <f>IF(KL$9="", "", IF(AND(NOT('Personnel Details'!$N$27=""), $B62&gt;='Personnel Details'!$N$27), 'Personnel Details'!$Q$27, IF(AND(NOT('Personnel Details'!$I$27=""), $B62&gt;='Personnel Details'!$I$27), 'Personnel Details'!$L$27, 'Personnel Details'!$G$27)))</f>
        <v/>
      </c>
      <c r="KO62" s="59" t="str">
        <f t="shared" si="110"/>
        <v/>
      </c>
      <c r="KP62" s="53"/>
      <c r="KR62" s="78" t="str">
        <f>IF(KR$9="", "", IF(AND(NOT('Personnel Details'!$N$28=""), $B62&gt;='Personnel Details'!$N$28), 'Personnel Details'!$O$28, IF(AND(NOT('Personnel Details'!$I$28=""), $B62&gt;='Personnel Details'!$I$28), 'Personnel Details'!$J$28, 'Personnel Details'!$E$28)))</f>
        <v/>
      </c>
      <c r="KS62" s="59" t="str">
        <f>IF(KR$9="", "", IF(AND(NOT('Personnel Details'!$N$28=""), $B62&gt;='Personnel Details'!$N$28), IF('Personnel Details'!$P$28="","", 'Personnel Details'!$P$28), IF(AND(NOT('Personnel Details'!$I$28=""), $B62&gt;='Personnel Details'!$I$28), IF('Personnel Details'!$K$28="", "", 'Personnel Details'!$K$28), IF('Personnel Details'!$F$28="", "", 'Personnel Details'!$F$28))))</f>
        <v/>
      </c>
      <c r="KT62" s="79" t="str">
        <f>IF(KR$9="", "", IF(AND(NOT('Personnel Details'!$N$28=""), $B62&gt;='Personnel Details'!$N$28), 'Personnel Details'!$Q$28, IF(AND(NOT('Personnel Details'!$I$28=""), $B62&gt;='Personnel Details'!$I$28), 'Personnel Details'!$L$28, 'Personnel Details'!$G$28)))</f>
        <v/>
      </c>
      <c r="KU62" s="59" t="str">
        <f t="shared" si="111"/>
        <v/>
      </c>
      <c r="KV62" s="53"/>
      <c r="KX62" s="78" t="str">
        <f>IF(KX$9="", "", IF(AND(NOT('Personnel Details'!$N$29=""), $B62&gt;='Personnel Details'!$N$29), 'Personnel Details'!$O$29, IF(AND(NOT('Personnel Details'!$I$29=""), $B62&gt;='Personnel Details'!$I$29), 'Personnel Details'!$J$29, 'Personnel Details'!$E$29)))</f>
        <v/>
      </c>
      <c r="KY62" s="59" t="str">
        <f>IF(KX$9="", "", IF(AND(NOT('Personnel Details'!$N$29=""), $B62&gt;='Personnel Details'!$N$29), IF('Personnel Details'!$P$29="","", 'Personnel Details'!$P$29), IF(AND(NOT('Personnel Details'!$I$29=""), $B62&gt;='Personnel Details'!$I$29), IF('Personnel Details'!$K$29="", "", 'Personnel Details'!$K$29), IF('Personnel Details'!$F$29="", "", 'Personnel Details'!$F$29))))</f>
        <v/>
      </c>
      <c r="KZ62" s="79" t="str">
        <f>IF(KX$9="", "", IF(AND(NOT('Personnel Details'!$N$29=""), $B62&gt;='Personnel Details'!$N$29), 'Personnel Details'!$Q$29, IF(AND(NOT('Personnel Details'!$I$29=""), $B62&gt;='Personnel Details'!$I$29), 'Personnel Details'!$L$29, 'Personnel Details'!$G$29)))</f>
        <v/>
      </c>
      <c r="LA62" s="59" t="str">
        <f t="shared" si="112"/>
        <v/>
      </c>
      <c r="LB62" s="53"/>
      <c r="LD62" s="78" t="str">
        <f>IF(LD$9="", "", IF(AND(NOT('Personnel Details'!$N$30=""), $B62&gt;='Personnel Details'!$N$30), 'Personnel Details'!$O$30, IF(AND(NOT('Personnel Details'!$I$30=""), $B62&gt;='Personnel Details'!$I$30), 'Personnel Details'!$J$30, 'Personnel Details'!$E$30)))</f>
        <v/>
      </c>
      <c r="LE62" s="59" t="str">
        <f>IF(LD$9="", "", IF(AND(NOT('Personnel Details'!$N$30=""), $B62&gt;='Personnel Details'!$N$30), IF('Personnel Details'!$P$30="","", 'Personnel Details'!$P$30), IF(AND(NOT('Personnel Details'!$I$30=""), $B62&gt;='Personnel Details'!$I$30), IF('Personnel Details'!$K$30="", "", 'Personnel Details'!$K$30), IF('Personnel Details'!$F$30="", "", 'Personnel Details'!$F$30))))</f>
        <v/>
      </c>
      <c r="LF62" s="79" t="str">
        <f>IF(LD$9="", "", IF(AND(NOT('Personnel Details'!$N$30=""), $B62&gt;='Personnel Details'!$N$30), 'Personnel Details'!$Q$30, IF(AND(NOT('Personnel Details'!$I$30=""), $B62&gt;='Personnel Details'!$I$30), 'Personnel Details'!$L$30, 'Personnel Details'!$G$30)))</f>
        <v/>
      </c>
      <c r="LG62" s="59" t="str">
        <f t="shared" si="113"/>
        <v/>
      </c>
      <c r="LH62" s="53"/>
      <c r="LJ62" s="78" t="str">
        <f>IF(LJ$9="", "", IF(AND(NOT('Personnel Details'!$N$31=""), $B62&gt;='Personnel Details'!$N$31), 'Personnel Details'!$O$31, IF(AND(NOT('Personnel Details'!$I$31=""), $B62&gt;='Personnel Details'!$I$31), 'Personnel Details'!$J$31, 'Personnel Details'!$E$31)))</f>
        <v/>
      </c>
      <c r="LK62" s="59" t="str">
        <f>IF(LJ$9="", "", IF(AND(NOT('Personnel Details'!$N$31=""), $B62&gt;='Personnel Details'!$N$31), IF('Personnel Details'!$P$31="","", 'Personnel Details'!$P$31), IF(AND(NOT('Personnel Details'!$I$31=""), $B62&gt;='Personnel Details'!$I$31), IF('Personnel Details'!$K$31="", "", 'Personnel Details'!$K$31), IF('Personnel Details'!$F$31="", "", 'Personnel Details'!$F$31))))</f>
        <v/>
      </c>
      <c r="LL62" s="79" t="str">
        <f>IF(LJ$9="", "", IF(AND(NOT('Personnel Details'!$N$31=""), $B62&gt;='Personnel Details'!$N$31), 'Personnel Details'!$Q$31, IF(AND(NOT('Personnel Details'!$I$31=""), $B62&gt;='Personnel Details'!$I$31), 'Personnel Details'!$L$31, 'Personnel Details'!$G$31)))</f>
        <v/>
      </c>
      <c r="LM62" s="59" t="str">
        <f t="shared" si="114"/>
        <v/>
      </c>
      <c r="LN62" s="53"/>
      <c r="LP62" s="78" t="str">
        <f>IF(LP$9="", "", IF(AND(NOT('Personnel Details'!$N$32=""), $B62&gt;='Personnel Details'!$N$32), 'Personnel Details'!$O$32, IF(AND(NOT('Personnel Details'!$I$32=""), $B62&gt;='Personnel Details'!$I$32), 'Personnel Details'!$J$32, 'Personnel Details'!$E$32)))</f>
        <v/>
      </c>
      <c r="LQ62" s="59" t="str">
        <f>IF(LP$9="", "", IF(AND(NOT('Personnel Details'!$N$32=""), $B62&gt;='Personnel Details'!$N$32), IF('Personnel Details'!$P$32="","", 'Personnel Details'!$P$32), IF(AND(NOT('Personnel Details'!$I$32=""), $B62&gt;='Personnel Details'!$I$32), IF('Personnel Details'!$K$32="", "", 'Personnel Details'!$K$32), IF('Personnel Details'!$F$32="", "", 'Personnel Details'!$F$32))))</f>
        <v/>
      </c>
      <c r="LR62" s="79" t="str">
        <f>IF(LP$9="", "", IF(AND(NOT('Personnel Details'!$N$32=""), $B62&gt;='Personnel Details'!$N$32), 'Personnel Details'!$Q$32, IF(AND(NOT('Personnel Details'!$I$32=""), $B62&gt;='Personnel Details'!$I$32), 'Personnel Details'!$L$32, 'Personnel Details'!$G$32)))</f>
        <v/>
      </c>
      <c r="LS62" s="59" t="str">
        <f t="shared" si="115"/>
        <v/>
      </c>
      <c r="LT62" s="53"/>
      <c r="LV62" s="78" t="str">
        <f>IF(LV$9="", "", IF(AND(NOT('Personnel Details'!$N$33=""), $B62&gt;='Personnel Details'!$N$33), 'Personnel Details'!$O$33, IF(AND(NOT('Personnel Details'!$I$33=""), $B62&gt;='Personnel Details'!$I$33), 'Personnel Details'!$J$33, 'Personnel Details'!$E$33)))</f>
        <v/>
      </c>
      <c r="LW62" s="59" t="str">
        <f>IF(LV$9="", "", IF(AND(NOT('Personnel Details'!$N$33=""), $B62&gt;='Personnel Details'!$N$33), IF('Personnel Details'!$P$33="","", 'Personnel Details'!$P$33), IF(AND(NOT('Personnel Details'!$I$33=""), $B62&gt;='Personnel Details'!$I$33), IF('Personnel Details'!$K$33="", "", 'Personnel Details'!$K$33), IF('Personnel Details'!$F$33="", "", 'Personnel Details'!$F$33))))</f>
        <v/>
      </c>
      <c r="LX62" s="79" t="str">
        <f>IF(LV$9="", "", IF(AND(NOT('Personnel Details'!$N$33=""), $B62&gt;='Personnel Details'!$N$33), 'Personnel Details'!$Q$33, IF(AND(NOT('Personnel Details'!$I$33=""), $B62&gt;='Personnel Details'!$I$33), 'Personnel Details'!$L$33, 'Personnel Details'!$G$33)))</f>
        <v/>
      </c>
      <c r="LY62" s="59" t="str">
        <f t="shared" si="116"/>
        <v/>
      </c>
      <c r="LZ62" s="53"/>
      <c r="MB62" s="78" t="str">
        <f>IF(MB$9="", "", IF(AND(NOT('Personnel Details'!$N$34=""), $B62&gt;='Personnel Details'!$N$34), 'Personnel Details'!$O$34, IF(AND(NOT('Personnel Details'!$I$34=""), $B62&gt;='Personnel Details'!$I$34), 'Personnel Details'!$J$34, 'Personnel Details'!$E$34)))</f>
        <v/>
      </c>
      <c r="MC62" s="59" t="str">
        <f>IF(MB$9="", "", IF(AND(NOT('Personnel Details'!$N$34=""), $B62&gt;='Personnel Details'!$N$34), IF('Personnel Details'!$P$34="","", 'Personnel Details'!$P$34), IF(AND(NOT('Personnel Details'!$I$34=""), $B62&gt;='Personnel Details'!$I$34), IF('Personnel Details'!$K$34="", "", 'Personnel Details'!$K$34), IF('Personnel Details'!$F$34="", "", 'Personnel Details'!$F$34))))</f>
        <v/>
      </c>
      <c r="MD62" s="79" t="str">
        <f>IF(MB$9="", "", IF(AND(NOT('Personnel Details'!$N$34=""), $B62&gt;='Personnel Details'!$N$34), 'Personnel Details'!$Q$34, IF(AND(NOT('Personnel Details'!$I$34=""), $B62&gt;='Personnel Details'!$I$34), 'Personnel Details'!$L$34, 'Personnel Details'!$G$34)))</f>
        <v/>
      </c>
      <c r="ME62" s="59" t="str">
        <f t="shared" si="117"/>
        <v/>
      </c>
      <c r="MF62" s="53"/>
      <c r="MH62" s="78" t="str">
        <f>IF(MH$9="", "", IF(AND(NOT('Personnel Details'!$N$35=""), $B62&gt;='Personnel Details'!$N$35), 'Personnel Details'!$O$35, IF(AND(NOT('Personnel Details'!$I$35=""), $B62&gt;='Personnel Details'!$I$35), 'Personnel Details'!$J$35, 'Personnel Details'!$E$35)))</f>
        <v/>
      </c>
      <c r="MI62" s="59" t="str">
        <f>IF(MH$9="", "", IF(AND(NOT('Personnel Details'!$N$35=""), $B62&gt;='Personnel Details'!$N$35), IF('Personnel Details'!$P$35="","", 'Personnel Details'!$P$35), IF(AND(NOT('Personnel Details'!$I$35=""), $B62&gt;='Personnel Details'!$I$35), IF('Personnel Details'!$K$35="", "", 'Personnel Details'!$K$35), IF('Personnel Details'!$F$35="", "", 'Personnel Details'!$F$35))))</f>
        <v/>
      </c>
      <c r="MJ62" s="79" t="str">
        <f>IF(MH$9="", "", IF(AND(NOT('Personnel Details'!$N$35=""), $B62&gt;='Personnel Details'!$N$35), 'Personnel Details'!$Q$35, IF(AND(NOT('Personnel Details'!$I$35=""), $B62&gt;='Personnel Details'!$I$35), 'Personnel Details'!$L$35, 'Personnel Details'!$G$35)))</f>
        <v/>
      </c>
      <c r="MK62" s="59" t="str">
        <f t="shared" si="118"/>
        <v/>
      </c>
      <c r="ML62" s="53"/>
      <c r="MN62" s="78" t="str">
        <f>IF(MN$9="", "", IF(AND(NOT('Personnel Details'!$N$36=""), $B62&gt;='Personnel Details'!$N$36), 'Personnel Details'!$O$36, IF(AND(NOT('Personnel Details'!$I$36=""), $B62&gt;='Personnel Details'!$I$36), 'Personnel Details'!$J$36, 'Personnel Details'!$E$36)))</f>
        <v/>
      </c>
      <c r="MO62" s="59" t="str">
        <f>IF(MN$9="", "", IF(AND(NOT('Personnel Details'!$N$36=""), $B62&gt;='Personnel Details'!$N$36), IF('Personnel Details'!$P$36="","", 'Personnel Details'!$P$36), IF(AND(NOT('Personnel Details'!$I$36=""), $B62&gt;='Personnel Details'!$I$36), IF('Personnel Details'!$K$36="", "", 'Personnel Details'!$K$36), IF('Personnel Details'!$F$36="", "", 'Personnel Details'!$F$36))))</f>
        <v/>
      </c>
      <c r="MP62" s="79" t="str">
        <f>IF(MN$9="", "", IF(AND(NOT('Personnel Details'!$N$36=""), $B62&gt;='Personnel Details'!$N$36), 'Personnel Details'!$Q$36, IF(AND(NOT('Personnel Details'!$I$36=""), $B62&gt;='Personnel Details'!$I$36), 'Personnel Details'!$L$36, 'Personnel Details'!$G$36)))</f>
        <v/>
      </c>
      <c r="MQ62" s="59" t="str">
        <f t="shared" si="119"/>
        <v/>
      </c>
      <c r="MR62" s="53"/>
      <c r="MT62" s="78" t="str">
        <f>IF(MT$9="", "", IF(AND(NOT('Personnel Details'!$N$37=""), $B62&gt;='Personnel Details'!$N$37), 'Personnel Details'!$O$37, IF(AND(NOT('Personnel Details'!$I$37=""), $B62&gt;='Personnel Details'!$I$37), 'Personnel Details'!$J$37, 'Personnel Details'!$E$37)))</f>
        <v/>
      </c>
      <c r="MU62" s="59" t="str">
        <f>IF(MT$9="", "", IF(AND(NOT('Personnel Details'!$N$37=""), $B62&gt;='Personnel Details'!$N$37), IF('Personnel Details'!$P$37="","", 'Personnel Details'!$P$37), IF(AND(NOT('Personnel Details'!$I$37=""), $B62&gt;='Personnel Details'!$I$37), IF('Personnel Details'!$K$37="", "", 'Personnel Details'!$K$37), IF('Personnel Details'!$F$37="", "", 'Personnel Details'!$F$37))))</f>
        <v/>
      </c>
      <c r="MV62" s="79" t="str">
        <f>IF(MT$9="", "", IF(AND(NOT('Personnel Details'!$N$37=""), $B62&gt;='Personnel Details'!$N$37), 'Personnel Details'!$Q$37, IF(AND(NOT('Personnel Details'!$I$37=""), $B62&gt;='Personnel Details'!$I$37), 'Personnel Details'!$L$37, 'Personnel Details'!$G$37)))</f>
        <v/>
      </c>
      <c r="MW62" s="59" t="str">
        <f t="shared" si="120"/>
        <v/>
      </c>
      <c r="MX62" s="53"/>
      <c r="MZ62" s="78" t="str">
        <f>IF(MZ$9="", "", IF(AND(NOT('Personnel Details'!$N$38=""), $B62&gt;='Personnel Details'!$N$38), 'Personnel Details'!$O$38, IF(AND(NOT('Personnel Details'!$I$38=""), $B62&gt;='Personnel Details'!$I$38), 'Personnel Details'!$J$38, 'Personnel Details'!$E$38)))</f>
        <v/>
      </c>
      <c r="NA62" s="59" t="str">
        <f>IF(MZ$9="", "", IF(AND(NOT('Personnel Details'!$N$38=""), $B62&gt;='Personnel Details'!$N$38), IF('Personnel Details'!$P$38="","", 'Personnel Details'!$P$38), IF(AND(NOT('Personnel Details'!$I$38=""), $B62&gt;='Personnel Details'!$I$38), IF('Personnel Details'!$K$38="", "", 'Personnel Details'!$K$38), IF('Personnel Details'!$F$38="", "", 'Personnel Details'!$F$38))))</f>
        <v/>
      </c>
      <c r="NB62" s="79" t="str">
        <f>IF(MZ$9="", "", IF(AND(NOT('Personnel Details'!$N$38=""), $B62&gt;='Personnel Details'!$N$38), 'Personnel Details'!$Q$38, IF(AND(NOT('Personnel Details'!$I$38=""), $B62&gt;='Personnel Details'!$I$38), 'Personnel Details'!$L$38, 'Personnel Details'!$G$38)))</f>
        <v/>
      </c>
      <c r="NC62" s="59" t="str">
        <f t="shared" si="121"/>
        <v/>
      </c>
      <c r="ND62" s="53"/>
      <c r="NF62" s="78" t="str">
        <f>IF(NF$9="", "", IF(AND(NOT('Personnel Details'!$N$39=""), $B62&gt;='Personnel Details'!$N$39), 'Personnel Details'!$O$39, IF(AND(NOT('Personnel Details'!$I$39=""), $B62&gt;='Personnel Details'!$I$39), 'Personnel Details'!$J$39, 'Personnel Details'!$E$39)))</f>
        <v/>
      </c>
      <c r="NG62" s="59" t="str">
        <f>IF(NF$9="", "", IF(AND(NOT('Personnel Details'!$N$39=""), $B62&gt;='Personnel Details'!$N$39), IF('Personnel Details'!$P$39="","", 'Personnel Details'!$P$39), IF(AND(NOT('Personnel Details'!$I$39=""), $B62&gt;='Personnel Details'!$I$39), IF('Personnel Details'!$K$39="", "", 'Personnel Details'!$K$39), IF('Personnel Details'!$F$39="", "", 'Personnel Details'!$F$39))))</f>
        <v/>
      </c>
      <c r="NH62" s="79" t="str">
        <f>IF(NF$9="", "", IF(AND(NOT('Personnel Details'!$N$39=""), $B62&gt;='Personnel Details'!$N$39), 'Personnel Details'!$Q$39, IF(AND(NOT('Personnel Details'!$I$39=""), $B62&gt;='Personnel Details'!$I$39), 'Personnel Details'!$L$39, 'Personnel Details'!$G$39)))</f>
        <v/>
      </c>
      <c r="NI62" s="59" t="str">
        <f t="shared" si="122"/>
        <v/>
      </c>
      <c r="NJ62" s="53"/>
      <c r="NL62" s="78" t="str">
        <f>IF(NL$9="", "", IF(AND(NOT('Personnel Details'!$N$40=""), $B62&gt;='Personnel Details'!$N$40), 'Personnel Details'!$O$40, IF(AND(NOT('Personnel Details'!$I$40=""), $B62&gt;='Personnel Details'!$I$40), 'Personnel Details'!$J$40, 'Personnel Details'!$E$40)))</f>
        <v/>
      </c>
      <c r="NM62" s="59" t="str">
        <f>IF(NL$9="", "", IF(AND(NOT('Personnel Details'!$N$40=""), $B62&gt;='Personnel Details'!$N$40), IF('Personnel Details'!$P$40="","", 'Personnel Details'!$P$40), IF(AND(NOT('Personnel Details'!$I$40=""), $B62&gt;='Personnel Details'!$I$40), IF('Personnel Details'!$K$40="", "", 'Personnel Details'!$K$40), IF('Personnel Details'!$F$40="", "", 'Personnel Details'!$F$40))))</f>
        <v/>
      </c>
      <c r="NN62" s="79" t="str">
        <f>IF(NL$9="", "", IF(AND(NOT('Personnel Details'!$N$40=""), $B62&gt;='Personnel Details'!$N$40), 'Personnel Details'!$Q$40, IF(AND(NOT('Personnel Details'!$I$40=""), $B62&gt;='Personnel Details'!$I$40), 'Personnel Details'!$L$40, 'Personnel Details'!$G$40)))</f>
        <v/>
      </c>
      <c r="NO62" s="59" t="str">
        <f t="shared" si="123"/>
        <v/>
      </c>
      <c r="NP62" s="53"/>
    </row>
    <row r="63" spans="1:380" x14ac:dyDescent="0.25">
      <c r="A63" s="32"/>
      <c r="B63" s="113" t="str">
        <f>IFERROR(IF(B62+1&gt;'Personnel Details'!$U$5, "", B62+1), "")</f>
        <v/>
      </c>
      <c r="C63" s="32"/>
      <c r="D63" s="120"/>
      <c r="E63" s="13" t="str">
        <f t="shared" si="2"/>
        <v/>
      </c>
      <c r="F63" s="13" t="str">
        <f t="shared" si="33"/>
        <v/>
      </c>
      <c r="G63" s="56" t="str">
        <f t="shared" si="124"/>
        <v/>
      </c>
      <c r="H63" s="16" t="str">
        <f t="shared" si="34"/>
        <v/>
      </c>
      <c r="I63" s="32"/>
      <c r="J63" s="120"/>
      <c r="K63" s="62" t="str">
        <f t="shared" si="3"/>
        <v/>
      </c>
      <c r="L63" s="62" t="str">
        <f t="shared" si="35"/>
        <v/>
      </c>
      <c r="M63" s="65" t="str">
        <f t="shared" si="125"/>
        <v/>
      </c>
      <c r="N63" s="68" t="str">
        <f t="shared" si="36"/>
        <v/>
      </c>
      <c r="O63" s="32"/>
      <c r="P63" s="120"/>
      <c r="Q63" s="62" t="str">
        <f t="shared" si="4"/>
        <v/>
      </c>
      <c r="R63" s="62" t="str">
        <f t="shared" si="37"/>
        <v/>
      </c>
      <c r="S63" s="65" t="str">
        <f t="shared" si="126"/>
        <v/>
      </c>
      <c r="T63" s="68" t="str">
        <f t="shared" si="38"/>
        <v/>
      </c>
      <c r="U63" s="32"/>
      <c r="V63" s="120"/>
      <c r="W63" s="62" t="str">
        <f t="shared" si="5"/>
        <v/>
      </c>
      <c r="X63" s="62" t="str">
        <f t="shared" si="39"/>
        <v/>
      </c>
      <c r="Y63" s="65" t="str">
        <f t="shared" si="127"/>
        <v/>
      </c>
      <c r="Z63" s="68" t="str">
        <f t="shared" si="40"/>
        <v/>
      </c>
      <c r="AA63" s="32"/>
      <c r="AB63" s="120"/>
      <c r="AC63" s="62" t="str">
        <f t="shared" si="6"/>
        <v/>
      </c>
      <c r="AD63" s="62" t="str">
        <f t="shared" si="41"/>
        <v/>
      </c>
      <c r="AE63" s="65" t="str">
        <f t="shared" si="128"/>
        <v/>
      </c>
      <c r="AF63" s="68" t="str">
        <f t="shared" si="42"/>
        <v/>
      </c>
      <c r="AG63" s="32"/>
      <c r="AH63" s="120"/>
      <c r="AI63" s="62" t="str">
        <f t="shared" si="7"/>
        <v/>
      </c>
      <c r="AJ63" s="62" t="str">
        <f t="shared" si="43"/>
        <v/>
      </c>
      <c r="AK63" s="65" t="str">
        <f t="shared" si="129"/>
        <v/>
      </c>
      <c r="AL63" s="68" t="str">
        <f t="shared" si="44"/>
        <v/>
      </c>
      <c r="AM63" s="32"/>
      <c r="AN63" s="120"/>
      <c r="AO63" s="62" t="str">
        <f t="shared" si="8"/>
        <v/>
      </c>
      <c r="AP63" s="62" t="str">
        <f t="shared" si="45"/>
        <v/>
      </c>
      <c r="AQ63" s="65" t="str">
        <f t="shared" si="130"/>
        <v/>
      </c>
      <c r="AR63" s="68" t="str">
        <f t="shared" si="46"/>
        <v/>
      </c>
      <c r="AS63" s="32"/>
      <c r="AT63" s="120"/>
      <c r="AU63" s="62" t="str">
        <f t="shared" si="9"/>
        <v/>
      </c>
      <c r="AV63" s="62" t="str">
        <f t="shared" si="47"/>
        <v/>
      </c>
      <c r="AW63" s="65" t="str">
        <f t="shared" si="131"/>
        <v/>
      </c>
      <c r="AX63" s="68" t="str">
        <f t="shared" si="48"/>
        <v/>
      </c>
      <c r="AY63" s="32"/>
      <c r="AZ63" s="120"/>
      <c r="BA63" s="62" t="str">
        <f t="shared" si="10"/>
        <v/>
      </c>
      <c r="BB63" s="62" t="str">
        <f t="shared" si="49"/>
        <v/>
      </c>
      <c r="BC63" s="65" t="str">
        <f t="shared" si="132"/>
        <v/>
      </c>
      <c r="BD63" s="68" t="str">
        <f t="shared" si="50"/>
        <v/>
      </c>
      <c r="BE63" s="32"/>
      <c r="BF63" s="120"/>
      <c r="BG63" s="62" t="str">
        <f t="shared" si="11"/>
        <v/>
      </c>
      <c r="BH63" s="62" t="str">
        <f t="shared" si="51"/>
        <v/>
      </c>
      <c r="BI63" s="65" t="str">
        <f t="shared" si="133"/>
        <v/>
      </c>
      <c r="BJ63" s="68" t="str">
        <f t="shared" si="52"/>
        <v/>
      </c>
      <c r="BK63" s="32"/>
      <c r="BL63" s="120"/>
      <c r="BM63" s="62" t="str">
        <f t="shared" si="12"/>
        <v/>
      </c>
      <c r="BN63" s="62" t="str">
        <f t="shared" si="53"/>
        <v/>
      </c>
      <c r="BO63" s="65" t="str">
        <f t="shared" si="134"/>
        <v/>
      </c>
      <c r="BP63" s="68" t="str">
        <f t="shared" si="54"/>
        <v/>
      </c>
      <c r="BQ63" s="32"/>
      <c r="BR63" s="120"/>
      <c r="BS63" s="62" t="str">
        <f t="shared" si="13"/>
        <v/>
      </c>
      <c r="BT63" s="62" t="str">
        <f t="shared" si="55"/>
        <v/>
      </c>
      <c r="BU63" s="65" t="str">
        <f t="shared" si="135"/>
        <v/>
      </c>
      <c r="BV63" s="68" t="str">
        <f t="shared" si="56"/>
        <v/>
      </c>
      <c r="BW63" s="32"/>
      <c r="BX63" s="120"/>
      <c r="BY63" s="62" t="str">
        <f t="shared" si="14"/>
        <v/>
      </c>
      <c r="BZ63" s="62" t="str">
        <f t="shared" si="57"/>
        <v/>
      </c>
      <c r="CA63" s="65" t="str">
        <f t="shared" si="136"/>
        <v/>
      </c>
      <c r="CB63" s="68" t="str">
        <f t="shared" si="58"/>
        <v/>
      </c>
      <c r="CC63" s="32"/>
      <c r="CD63" s="120"/>
      <c r="CE63" s="62" t="str">
        <f t="shared" si="15"/>
        <v/>
      </c>
      <c r="CF63" s="62" t="str">
        <f t="shared" si="59"/>
        <v/>
      </c>
      <c r="CG63" s="65" t="str">
        <f t="shared" si="137"/>
        <v/>
      </c>
      <c r="CH63" s="68" t="str">
        <f t="shared" si="60"/>
        <v/>
      </c>
      <c r="CI63" s="32"/>
      <c r="CJ63" s="120"/>
      <c r="CK63" s="62" t="str">
        <f t="shared" si="16"/>
        <v/>
      </c>
      <c r="CL63" s="62" t="str">
        <f t="shared" si="61"/>
        <v/>
      </c>
      <c r="CM63" s="65" t="str">
        <f t="shared" si="138"/>
        <v/>
      </c>
      <c r="CN63" s="68" t="str">
        <f t="shared" si="62"/>
        <v/>
      </c>
      <c r="CO63" s="32"/>
      <c r="CP63" s="120"/>
      <c r="CQ63" s="62" t="str">
        <f t="shared" si="17"/>
        <v/>
      </c>
      <c r="CR63" s="62" t="str">
        <f t="shared" si="63"/>
        <v/>
      </c>
      <c r="CS63" s="65" t="str">
        <f t="shared" si="139"/>
        <v/>
      </c>
      <c r="CT63" s="68" t="str">
        <f t="shared" si="64"/>
        <v/>
      </c>
      <c r="CU63" s="32"/>
      <c r="CV63" s="120"/>
      <c r="CW63" s="62" t="str">
        <f t="shared" si="18"/>
        <v/>
      </c>
      <c r="CX63" s="62" t="str">
        <f t="shared" si="65"/>
        <v/>
      </c>
      <c r="CY63" s="65" t="str">
        <f t="shared" si="140"/>
        <v/>
      </c>
      <c r="CZ63" s="68" t="str">
        <f t="shared" si="66"/>
        <v/>
      </c>
      <c r="DA63" s="32"/>
      <c r="DB63" s="120"/>
      <c r="DC63" s="62" t="str">
        <f t="shared" si="19"/>
        <v/>
      </c>
      <c r="DD63" s="62" t="str">
        <f t="shared" si="67"/>
        <v/>
      </c>
      <c r="DE63" s="65" t="str">
        <f t="shared" si="141"/>
        <v/>
      </c>
      <c r="DF63" s="68" t="str">
        <f t="shared" si="68"/>
        <v/>
      </c>
      <c r="DG63" s="32"/>
      <c r="DH63" s="120"/>
      <c r="DI63" s="62" t="str">
        <f t="shared" si="20"/>
        <v/>
      </c>
      <c r="DJ63" s="62" t="str">
        <f t="shared" si="69"/>
        <v/>
      </c>
      <c r="DK63" s="65" t="str">
        <f t="shared" si="142"/>
        <v/>
      </c>
      <c r="DL63" s="68" t="str">
        <f t="shared" si="70"/>
        <v/>
      </c>
      <c r="DM63" s="32"/>
      <c r="DN63" s="120"/>
      <c r="DO63" s="62" t="str">
        <f t="shared" si="21"/>
        <v/>
      </c>
      <c r="DP63" s="62" t="str">
        <f t="shared" si="71"/>
        <v/>
      </c>
      <c r="DQ63" s="65" t="str">
        <f t="shared" si="143"/>
        <v/>
      </c>
      <c r="DR63" s="68" t="str">
        <f t="shared" si="72"/>
        <v/>
      </c>
      <c r="DS63" s="32"/>
      <c r="DT63" s="120"/>
      <c r="DU63" s="62" t="str">
        <f t="shared" si="22"/>
        <v/>
      </c>
      <c r="DV63" s="62" t="str">
        <f t="shared" si="73"/>
        <v/>
      </c>
      <c r="DW63" s="65" t="str">
        <f t="shared" si="144"/>
        <v/>
      </c>
      <c r="DX63" s="68" t="str">
        <f t="shared" si="74"/>
        <v/>
      </c>
      <c r="DY63" s="32"/>
      <c r="DZ63" s="120"/>
      <c r="EA63" s="62" t="str">
        <f t="shared" si="23"/>
        <v/>
      </c>
      <c r="EB63" s="62" t="str">
        <f t="shared" si="75"/>
        <v/>
      </c>
      <c r="EC63" s="65" t="str">
        <f t="shared" si="145"/>
        <v/>
      </c>
      <c r="ED63" s="68" t="str">
        <f t="shared" si="76"/>
        <v/>
      </c>
      <c r="EE63" s="32"/>
      <c r="EF63" s="120"/>
      <c r="EG63" s="62" t="str">
        <f t="shared" si="24"/>
        <v/>
      </c>
      <c r="EH63" s="62" t="str">
        <f t="shared" si="77"/>
        <v/>
      </c>
      <c r="EI63" s="65" t="str">
        <f t="shared" si="146"/>
        <v/>
      </c>
      <c r="EJ63" s="68" t="str">
        <f t="shared" si="78"/>
        <v/>
      </c>
      <c r="EK63" s="32"/>
      <c r="EL63" s="120"/>
      <c r="EM63" s="62" t="str">
        <f t="shared" si="25"/>
        <v/>
      </c>
      <c r="EN63" s="62" t="str">
        <f t="shared" si="79"/>
        <v/>
      </c>
      <c r="EO63" s="65" t="str">
        <f t="shared" si="147"/>
        <v/>
      </c>
      <c r="EP63" s="68" t="str">
        <f t="shared" si="80"/>
        <v/>
      </c>
      <c r="EQ63" s="32"/>
      <c r="ER63" s="120"/>
      <c r="ES63" s="62" t="str">
        <f t="shared" si="26"/>
        <v/>
      </c>
      <c r="ET63" s="62" t="str">
        <f t="shared" si="81"/>
        <v/>
      </c>
      <c r="EU63" s="65" t="str">
        <f t="shared" si="148"/>
        <v/>
      </c>
      <c r="EV63" s="68" t="str">
        <f t="shared" si="82"/>
        <v/>
      </c>
      <c r="EW63" s="32"/>
      <c r="EX63" s="120"/>
      <c r="EY63" s="62" t="str">
        <f t="shared" si="27"/>
        <v/>
      </c>
      <c r="EZ63" s="62" t="str">
        <f t="shared" si="83"/>
        <v/>
      </c>
      <c r="FA63" s="65" t="str">
        <f t="shared" si="149"/>
        <v/>
      </c>
      <c r="FB63" s="68" t="str">
        <f t="shared" si="84"/>
        <v/>
      </c>
      <c r="FC63" s="32"/>
      <c r="FD63" s="120"/>
      <c r="FE63" s="62" t="str">
        <f t="shared" si="28"/>
        <v/>
      </c>
      <c r="FF63" s="62" t="str">
        <f t="shared" si="85"/>
        <v/>
      </c>
      <c r="FG63" s="65" t="str">
        <f t="shared" si="150"/>
        <v/>
      </c>
      <c r="FH63" s="68" t="str">
        <f t="shared" si="86"/>
        <v/>
      </c>
      <c r="FI63" s="32"/>
      <c r="FJ63" s="120"/>
      <c r="FK63" s="62" t="str">
        <f t="shared" si="29"/>
        <v/>
      </c>
      <c r="FL63" s="62" t="str">
        <f t="shared" si="87"/>
        <v/>
      </c>
      <c r="FM63" s="65" t="str">
        <f t="shared" si="151"/>
        <v/>
      </c>
      <c r="FN63" s="68" t="str">
        <f t="shared" si="88"/>
        <v/>
      </c>
      <c r="FO63" s="32"/>
      <c r="FP63" s="120"/>
      <c r="FQ63" s="62" t="str">
        <f t="shared" si="30"/>
        <v/>
      </c>
      <c r="FR63" s="62" t="str">
        <f t="shared" si="89"/>
        <v/>
      </c>
      <c r="FS63" s="65" t="str">
        <f t="shared" si="152"/>
        <v/>
      </c>
      <c r="FT63" s="68" t="str">
        <f t="shared" si="90"/>
        <v/>
      </c>
      <c r="FU63" s="32"/>
      <c r="FV63" s="120"/>
      <c r="FW63" s="62" t="str">
        <f t="shared" si="31"/>
        <v/>
      </c>
      <c r="FX63" s="62" t="str">
        <f t="shared" si="91"/>
        <v/>
      </c>
      <c r="FY63" s="65" t="str">
        <f t="shared" si="153"/>
        <v/>
      </c>
      <c r="FZ63" s="68" t="str">
        <f t="shared" si="92"/>
        <v/>
      </c>
      <c r="GA63" s="32"/>
      <c r="GC63" s="7" t="str">
        <f t="shared" si="93"/>
        <v/>
      </c>
      <c r="GD63" s="7" t="str">
        <f t="shared" ca="1" si="32"/>
        <v/>
      </c>
      <c r="GT63" s="71" t="str">
        <f>IF(GT$9="", "", IF(AND(NOT('Personnel Details'!$N$11=""), $B63&gt;='Personnel Details'!$N$11), 'Personnel Details'!$O$11, IF(AND(NOT('Personnel Details'!$I$11=""), $B63&gt;='Personnel Details'!$I$11), 'Personnel Details'!$J$11, 'Personnel Details'!$E$11)))</f>
        <v/>
      </c>
      <c r="GU63" s="59" t="str">
        <f>IF(GT$9="", "", IF(AND(NOT('Personnel Details'!$N$11=""), $B63&gt;='Personnel Details'!$N$11), IF('Personnel Details'!$P$11="","", 'Personnel Details'!$P$11), IF(AND(NOT('Personnel Details'!$I$11=""), $B63&gt;='Personnel Details'!$I$11), IF('Personnel Details'!$K$11="", "", 'Personnel Details'!$K$11), IF('Personnel Details'!$F$11="", "", 'Personnel Details'!$F$11))))</f>
        <v/>
      </c>
      <c r="GV63" s="74" t="str">
        <f>IF(GT$9="", "", IF(AND(NOT('Personnel Details'!$N$11=""), $B63&gt;='Personnel Details'!$N$11), 'Personnel Details'!$Q$11, IF(AND(NOT('Personnel Details'!$I$11=""), $B63&gt;='Personnel Details'!$I$11), 'Personnel Details'!$L$11, 'Personnel Details'!$G$11)))</f>
        <v/>
      </c>
      <c r="GW63" s="59" t="str">
        <f t="shared" si="94"/>
        <v/>
      </c>
      <c r="GX63" s="53"/>
      <c r="GZ63" s="78" t="str">
        <f>IF(GZ$9="", "", IF(AND(NOT('Personnel Details'!$N$12=""), $B63&gt;='Personnel Details'!$N$12), 'Personnel Details'!$O$12, IF(AND(NOT('Personnel Details'!$I$12=""), $B63&gt;='Personnel Details'!$I$12), 'Personnel Details'!$J$12, 'Personnel Details'!$E$12)))</f>
        <v/>
      </c>
      <c r="HA63" s="59" t="str">
        <f>IF(GZ$9="", "", IF(AND(NOT('Personnel Details'!$N$12=""), $B63&gt;='Personnel Details'!$N$12), IF('Personnel Details'!$P$12="","", 'Personnel Details'!$P$12), IF(AND(NOT('Personnel Details'!$I$12=""), $B63&gt;='Personnel Details'!$I$12), IF('Personnel Details'!$K$12="", "", 'Personnel Details'!$K$12), IF('Personnel Details'!$F$12="", "", 'Personnel Details'!$F$12))))</f>
        <v/>
      </c>
      <c r="HB63" s="79" t="str">
        <f>IF(GZ$9="", "", IF(AND(NOT('Personnel Details'!$N$12=""), $B63&gt;='Personnel Details'!$N$12), 'Personnel Details'!$Q$12, IF(AND(NOT('Personnel Details'!$I$12=""), $B63&gt;='Personnel Details'!$I$12), 'Personnel Details'!$L$12, 'Personnel Details'!$G$12)))</f>
        <v/>
      </c>
      <c r="HC63" s="59" t="str">
        <f t="shared" si="95"/>
        <v/>
      </c>
      <c r="HD63" s="53"/>
      <c r="HF63" s="78" t="str">
        <f>IF(HF$9="", "", IF(AND(NOT('Personnel Details'!$N$13=""), $B63&gt;='Personnel Details'!$N$13), 'Personnel Details'!$O$13, IF(AND(NOT('Personnel Details'!$I$13=""), $B63&gt;='Personnel Details'!$I$13), 'Personnel Details'!$J$13, 'Personnel Details'!$E$13)))</f>
        <v/>
      </c>
      <c r="HG63" s="59" t="str">
        <f>IF(HF$9="", "", IF(AND(NOT('Personnel Details'!$N$13=""), $B63&gt;='Personnel Details'!$N$13), IF('Personnel Details'!$P$13="","", 'Personnel Details'!$P$13), IF(AND(NOT('Personnel Details'!$I$13=""), $B63&gt;='Personnel Details'!$I$13), IF('Personnel Details'!$K$13="", "", 'Personnel Details'!$K$13), IF('Personnel Details'!$F$13="", "", 'Personnel Details'!$F$13))))</f>
        <v/>
      </c>
      <c r="HH63" s="79" t="str">
        <f>IF(HF$9="", "", IF(AND(NOT('Personnel Details'!$N$13=""), $B63&gt;='Personnel Details'!$N$13), 'Personnel Details'!$Q$13, IF(AND(NOT('Personnel Details'!$I$13=""), $B63&gt;='Personnel Details'!$I$13), 'Personnel Details'!$L$13, 'Personnel Details'!$G$13)))</f>
        <v/>
      </c>
      <c r="HI63" s="59" t="str">
        <f t="shared" si="96"/>
        <v/>
      </c>
      <c r="HJ63" s="53"/>
      <c r="HL63" s="78" t="str">
        <f>IF(HL$9="", "", IF(AND(NOT('Personnel Details'!$N$14=""), $B63&gt;='Personnel Details'!$N$14), 'Personnel Details'!$O$14, IF(AND(NOT('Personnel Details'!$I$14=""), $B63&gt;='Personnel Details'!$I$14), 'Personnel Details'!$J$14, 'Personnel Details'!$E$14)))</f>
        <v/>
      </c>
      <c r="HM63" s="59" t="str">
        <f>IF(HL$9="", "", IF(AND(NOT('Personnel Details'!$N$14=""), $B63&gt;='Personnel Details'!$N$14), IF('Personnel Details'!$P$14="","", 'Personnel Details'!$P$14), IF(AND(NOT('Personnel Details'!$I$14=""), $B63&gt;='Personnel Details'!$I$14), IF('Personnel Details'!$K$14="", "", 'Personnel Details'!$K$14), IF('Personnel Details'!$F$14="", "", 'Personnel Details'!$F$14))))</f>
        <v/>
      </c>
      <c r="HN63" s="79" t="str">
        <f>IF(HL$9="", "", IF(AND(NOT('Personnel Details'!$N$14=""), $B63&gt;='Personnel Details'!$N$14), 'Personnel Details'!$Q$14, IF(AND(NOT('Personnel Details'!$I$14=""), $B63&gt;='Personnel Details'!$I$14), 'Personnel Details'!$L$14, 'Personnel Details'!$G$14)))</f>
        <v/>
      </c>
      <c r="HO63" s="59" t="str">
        <f t="shared" si="97"/>
        <v/>
      </c>
      <c r="HP63" s="53"/>
      <c r="HR63" s="78" t="str">
        <f>IF(HR$9="", "", IF(AND(NOT('Personnel Details'!$N$15=""), $B63&gt;='Personnel Details'!$N$15), 'Personnel Details'!$O$15, IF(AND(NOT('Personnel Details'!$I$15=""), $B63&gt;='Personnel Details'!$I$15), 'Personnel Details'!$J$15, 'Personnel Details'!$E$15)))</f>
        <v/>
      </c>
      <c r="HS63" s="59" t="str">
        <f>IF(HR$9="", "", IF(AND(NOT('Personnel Details'!$N$15=""), $B63&gt;='Personnel Details'!$N$15), IF('Personnel Details'!$P$15="","", 'Personnel Details'!$P$15), IF(AND(NOT('Personnel Details'!$I$15=""), $B63&gt;='Personnel Details'!$I$15), IF('Personnel Details'!$K$15="", "", 'Personnel Details'!$K$15), IF('Personnel Details'!$F$15="", "", 'Personnel Details'!$F$15))))</f>
        <v/>
      </c>
      <c r="HT63" s="79" t="str">
        <f>IF(HR$9="", "", IF(AND(NOT('Personnel Details'!$N$15=""), $B63&gt;='Personnel Details'!$N$15), 'Personnel Details'!$Q$15, IF(AND(NOT('Personnel Details'!$I$15=""), $B63&gt;='Personnel Details'!$I$15), 'Personnel Details'!$L$15, 'Personnel Details'!$G$15)))</f>
        <v/>
      </c>
      <c r="HU63" s="59" t="str">
        <f t="shared" si="98"/>
        <v/>
      </c>
      <c r="HV63" s="53"/>
      <c r="HX63" s="78" t="str">
        <f>IF(HX$9="", "", IF(AND(NOT('Personnel Details'!$N$16=""), $B63&gt;='Personnel Details'!$N$16), 'Personnel Details'!$O$16, IF(AND(NOT('Personnel Details'!$I$16=""), $B63&gt;='Personnel Details'!$I$16), 'Personnel Details'!$J$16, 'Personnel Details'!$E$16)))</f>
        <v/>
      </c>
      <c r="HY63" s="59" t="str">
        <f>IF(HX$9="", "", IF(AND(NOT('Personnel Details'!$N$16=""), $B63&gt;='Personnel Details'!$N$16), IF('Personnel Details'!$P$16="","", 'Personnel Details'!$P$16), IF(AND(NOT('Personnel Details'!$I$16=""), $B63&gt;='Personnel Details'!$I$16), IF('Personnel Details'!$K$16="", "", 'Personnel Details'!$K$16), IF('Personnel Details'!$F$16="", "", 'Personnel Details'!$F$16))))</f>
        <v/>
      </c>
      <c r="HZ63" s="79" t="str">
        <f>IF(HX$9="", "", IF(AND(NOT('Personnel Details'!$N$16=""), $B63&gt;='Personnel Details'!$N$16), 'Personnel Details'!$Q$16, IF(AND(NOT('Personnel Details'!$I$16=""), $B63&gt;='Personnel Details'!$I$16), 'Personnel Details'!$L$16, 'Personnel Details'!$G$16)))</f>
        <v/>
      </c>
      <c r="IA63" s="59" t="str">
        <f t="shared" si="99"/>
        <v/>
      </c>
      <c r="IB63" s="53"/>
      <c r="ID63" s="78" t="str">
        <f>IF(ID$9="", "", IF(AND(NOT('Personnel Details'!$N$17=""), $B63&gt;='Personnel Details'!$N$17), 'Personnel Details'!$O$17, IF(AND(NOT('Personnel Details'!$I$17=""), $B63&gt;='Personnel Details'!$I$17), 'Personnel Details'!$J$17, 'Personnel Details'!$E$17)))</f>
        <v/>
      </c>
      <c r="IE63" s="59" t="str">
        <f>IF(ID$9="", "", IF(AND(NOT('Personnel Details'!$N$17=""), $B63&gt;='Personnel Details'!$N$17), IF('Personnel Details'!$P$17="","", 'Personnel Details'!$P$17), IF(AND(NOT('Personnel Details'!$I$17=""), $B63&gt;='Personnel Details'!$I$17), IF('Personnel Details'!$K$17="", "", 'Personnel Details'!$K$17), IF('Personnel Details'!$F$17="", "", 'Personnel Details'!$F$17))))</f>
        <v/>
      </c>
      <c r="IF63" s="79" t="str">
        <f>IF(ID$9="", "", IF(AND(NOT('Personnel Details'!$N$17=""), $B63&gt;='Personnel Details'!$N$17), 'Personnel Details'!$Q$17, IF(AND(NOT('Personnel Details'!$I$17=""), $B63&gt;='Personnel Details'!$I$17), 'Personnel Details'!$L$17, 'Personnel Details'!$G$17)))</f>
        <v/>
      </c>
      <c r="IG63" s="59" t="str">
        <f t="shared" si="100"/>
        <v/>
      </c>
      <c r="IH63" s="53"/>
      <c r="IJ63" s="78" t="str">
        <f>IF(IJ$9="", "", IF(AND(NOT('Personnel Details'!$N$18=""), $B63&gt;='Personnel Details'!$N$18), 'Personnel Details'!$O$18, IF(AND(NOT('Personnel Details'!$I$18=""), $B63&gt;='Personnel Details'!$I$18), 'Personnel Details'!$J$18, 'Personnel Details'!$E$18)))</f>
        <v/>
      </c>
      <c r="IK63" s="59" t="str">
        <f>IF(IJ$9="", "", IF(AND(NOT('Personnel Details'!$N$18=""), $B63&gt;='Personnel Details'!$N$18), IF('Personnel Details'!$P$18="","", 'Personnel Details'!$P$18), IF(AND(NOT('Personnel Details'!$I$18=""), $B63&gt;='Personnel Details'!$I$18), IF('Personnel Details'!$K$18="", "", 'Personnel Details'!$K$18), IF('Personnel Details'!$F$18="", "", 'Personnel Details'!$F$18))))</f>
        <v/>
      </c>
      <c r="IL63" s="79" t="str">
        <f>IF(IJ$9="", "", IF(AND(NOT('Personnel Details'!$N$18=""), $B63&gt;='Personnel Details'!$N$18), 'Personnel Details'!$Q$18, IF(AND(NOT('Personnel Details'!$I$18=""), $B63&gt;='Personnel Details'!$I$18), 'Personnel Details'!$L$18, 'Personnel Details'!$G$18)))</f>
        <v/>
      </c>
      <c r="IM63" s="59" t="str">
        <f t="shared" si="101"/>
        <v/>
      </c>
      <c r="IN63" s="53"/>
      <c r="IP63" s="78" t="str">
        <f>IF(IP$9="", "", IF(AND(NOT('Personnel Details'!$N$19=""), $B63&gt;='Personnel Details'!$N$19), 'Personnel Details'!$O$19, IF(AND(NOT('Personnel Details'!$I$19=""), $B63&gt;='Personnel Details'!$I$19), 'Personnel Details'!$J$19, 'Personnel Details'!$E$19)))</f>
        <v/>
      </c>
      <c r="IQ63" s="59" t="str">
        <f>IF(IP$9="", "", IF(AND(NOT('Personnel Details'!$N$19=""), $B63&gt;='Personnel Details'!$N$19), IF('Personnel Details'!$P$19="","", 'Personnel Details'!$P$19), IF(AND(NOT('Personnel Details'!$I$19=""), $B63&gt;='Personnel Details'!$I$19), IF('Personnel Details'!$K$19="", "", 'Personnel Details'!$K$19), IF('Personnel Details'!$F$19="", "", 'Personnel Details'!$F$19))))</f>
        <v/>
      </c>
      <c r="IR63" s="79" t="str">
        <f>IF(IP$9="", "", IF(AND(NOT('Personnel Details'!$N$19=""), $B63&gt;='Personnel Details'!$N$19), 'Personnel Details'!$Q$19, IF(AND(NOT('Personnel Details'!$I$19=""), $B63&gt;='Personnel Details'!$I$19), 'Personnel Details'!$L$19, 'Personnel Details'!$G$19)))</f>
        <v/>
      </c>
      <c r="IS63" s="59" t="str">
        <f t="shared" si="102"/>
        <v/>
      </c>
      <c r="IT63" s="53"/>
      <c r="IV63" s="78" t="str">
        <f>IF(IV$9="", "", IF(AND(NOT('Personnel Details'!$N$20=""), $B63&gt;='Personnel Details'!$N$20), 'Personnel Details'!$O$20, IF(AND(NOT('Personnel Details'!$I$20=""), $B63&gt;='Personnel Details'!$I$20), 'Personnel Details'!$J$20, 'Personnel Details'!$E$20)))</f>
        <v/>
      </c>
      <c r="IW63" s="59" t="str">
        <f>IF(IV$9="", "", IF(AND(NOT('Personnel Details'!$N$20=""), $B63&gt;='Personnel Details'!$N$20), IF('Personnel Details'!$P$20="","", 'Personnel Details'!$P$20), IF(AND(NOT('Personnel Details'!$I$20=""), $B63&gt;='Personnel Details'!$I$20), IF('Personnel Details'!$K$20="", "", 'Personnel Details'!$K$20), IF('Personnel Details'!$F$20="", "", 'Personnel Details'!$F$20))))</f>
        <v/>
      </c>
      <c r="IX63" s="79" t="str">
        <f>IF(IV$9="", "", IF(AND(NOT('Personnel Details'!$N$20=""), $B63&gt;='Personnel Details'!$N$20), 'Personnel Details'!$Q$20, IF(AND(NOT('Personnel Details'!$I$20=""), $B63&gt;='Personnel Details'!$I$20), 'Personnel Details'!$L$20, 'Personnel Details'!$G$20)))</f>
        <v/>
      </c>
      <c r="IY63" s="59" t="str">
        <f t="shared" si="103"/>
        <v/>
      </c>
      <c r="IZ63" s="53"/>
      <c r="JB63" s="78" t="str">
        <f>IF(JB$9="", "", IF(AND(NOT('Personnel Details'!$N$21=""), $B63&gt;='Personnel Details'!$N$21), 'Personnel Details'!$O$21, IF(AND(NOT('Personnel Details'!$I$21=""), $B63&gt;='Personnel Details'!$I$21), 'Personnel Details'!$J$21, 'Personnel Details'!$E$21)))</f>
        <v/>
      </c>
      <c r="JC63" s="59" t="str">
        <f>IF(JB$9="", "", IF(AND(NOT('Personnel Details'!$N$21=""), $B63&gt;='Personnel Details'!$N$21), IF('Personnel Details'!$P$21="","", 'Personnel Details'!$P$21), IF(AND(NOT('Personnel Details'!$I$21=""), $B63&gt;='Personnel Details'!$I$21), IF('Personnel Details'!$K$21="", "", 'Personnel Details'!$K$21), IF('Personnel Details'!$F$21="", "", 'Personnel Details'!$F$21))))</f>
        <v/>
      </c>
      <c r="JD63" s="79" t="str">
        <f>IF(JB$9="", "", IF(AND(NOT('Personnel Details'!$N$21=""), $B63&gt;='Personnel Details'!$N$21), 'Personnel Details'!$Q$21, IF(AND(NOT('Personnel Details'!$I$21=""), $B63&gt;='Personnel Details'!$I$21), 'Personnel Details'!$L$21, 'Personnel Details'!$G$21)))</f>
        <v/>
      </c>
      <c r="JE63" s="59" t="str">
        <f t="shared" si="104"/>
        <v/>
      </c>
      <c r="JF63" s="53"/>
      <c r="JH63" s="78" t="str">
        <f>IF(JH$9="", "", IF(AND(NOT('Personnel Details'!$N$22=""), $B63&gt;='Personnel Details'!$N$22), 'Personnel Details'!$O$22, IF(AND(NOT('Personnel Details'!$I$22=""), $B63&gt;='Personnel Details'!$I$22), 'Personnel Details'!$J$22, 'Personnel Details'!$E$22)))</f>
        <v/>
      </c>
      <c r="JI63" s="59" t="str">
        <f>IF(JH$9="", "", IF(AND(NOT('Personnel Details'!$N$22=""), $B63&gt;='Personnel Details'!$N$22), IF('Personnel Details'!$P$22="","", 'Personnel Details'!$P$22), IF(AND(NOT('Personnel Details'!$I$22=""), $B63&gt;='Personnel Details'!$I$22), IF('Personnel Details'!$K$22="", "", 'Personnel Details'!$K$22), IF('Personnel Details'!$F$22="", "", 'Personnel Details'!$F$22))))</f>
        <v/>
      </c>
      <c r="JJ63" s="79" t="str">
        <f>IF(JH$9="", "", IF(AND(NOT('Personnel Details'!$N$22=""), $B63&gt;='Personnel Details'!$N$22), 'Personnel Details'!$Q$22, IF(AND(NOT('Personnel Details'!$I$22=""), $B63&gt;='Personnel Details'!$I$22), 'Personnel Details'!$L$22, 'Personnel Details'!$G$22)))</f>
        <v/>
      </c>
      <c r="JK63" s="59" t="str">
        <f t="shared" si="105"/>
        <v/>
      </c>
      <c r="JL63" s="53"/>
      <c r="JN63" s="78" t="str">
        <f>IF(JN$9="", "", IF(AND(NOT('Personnel Details'!$N$23=""), $B63&gt;='Personnel Details'!$N$23), 'Personnel Details'!$O$23, IF(AND(NOT('Personnel Details'!$I$23=""), $B63&gt;='Personnel Details'!$I$23), 'Personnel Details'!$J$23, 'Personnel Details'!$E$23)))</f>
        <v/>
      </c>
      <c r="JO63" s="59" t="str">
        <f>IF(JN$9="", "", IF(AND(NOT('Personnel Details'!$N$23=""), $B63&gt;='Personnel Details'!$N$23), IF('Personnel Details'!$P$23="","", 'Personnel Details'!$P$23), IF(AND(NOT('Personnel Details'!$I$23=""), $B63&gt;='Personnel Details'!$I$23), IF('Personnel Details'!$K$23="", "", 'Personnel Details'!$K$23), IF('Personnel Details'!$F$23="", "", 'Personnel Details'!$F$23))))</f>
        <v/>
      </c>
      <c r="JP63" s="79" t="str">
        <f>IF(JN$9="", "", IF(AND(NOT('Personnel Details'!$N$23=""), $B63&gt;='Personnel Details'!$N$23), 'Personnel Details'!$Q$23, IF(AND(NOT('Personnel Details'!$I$23=""), $B63&gt;='Personnel Details'!$I$23), 'Personnel Details'!$L$23, 'Personnel Details'!$G$23)))</f>
        <v/>
      </c>
      <c r="JQ63" s="59" t="str">
        <f t="shared" si="106"/>
        <v/>
      </c>
      <c r="JR63" s="53"/>
      <c r="JT63" s="78" t="str">
        <f>IF(JT$9="", "", IF(AND(NOT('Personnel Details'!$N$24=""), $B63&gt;='Personnel Details'!$N$24), 'Personnel Details'!$O$24, IF(AND(NOT('Personnel Details'!$I$24=""), $B63&gt;='Personnel Details'!$I$24), 'Personnel Details'!$J$24, 'Personnel Details'!$E$24)))</f>
        <v/>
      </c>
      <c r="JU63" s="59" t="str">
        <f>IF(JT$9="", "", IF(AND(NOT('Personnel Details'!$N$24=""), $B63&gt;='Personnel Details'!$N$24), IF('Personnel Details'!$P$24="","", 'Personnel Details'!$P$24), IF(AND(NOT('Personnel Details'!$I$24=""), $B63&gt;='Personnel Details'!$I$24), IF('Personnel Details'!$K$24="", "", 'Personnel Details'!$K$24), IF('Personnel Details'!$F$24="", "", 'Personnel Details'!$F$24))))</f>
        <v/>
      </c>
      <c r="JV63" s="79" t="str">
        <f>IF(JT$9="", "", IF(AND(NOT('Personnel Details'!$N$24=""), $B63&gt;='Personnel Details'!$N$24), 'Personnel Details'!$Q$24, IF(AND(NOT('Personnel Details'!$I$24=""), $B63&gt;='Personnel Details'!$I$24), 'Personnel Details'!$L$24, 'Personnel Details'!$G$24)))</f>
        <v/>
      </c>
      <c r="JW63" s="59" t="str">
        <f t="shared" si="107"/>
        <v/>
      </c>
      <c r="JX63" s="53"/>
      <c r="JZ63" s="78" t="str">
        <f>IF(JZ$9="", "", IF(AND(NOT('Personnel Details'!$N$25=""), $B63&gt;='Personnel Details'!$N$25), 'Personnel Details'!$O$25, IF(AND(NOT('Personnel Details'!$I$25=""), $B63&gt;='Personnel Details'!$I$25), 'Personnel Details'!$J$25, 'Personnel Details'!$E$25)))</f>
        <v/>
      </c>
      <c r="KA63" s="59" t="str">
        <f>IF(JZ$9="", "", IF(AND(NOT('Personnel Details'!$N$25=""), $B63&gt;='Personnel Details'!$N$25), IF('Personnel Details'!$P$25="","", 'Personnel Details'!$P$25), IF(AND(NOT('Personnel Details'!$I$25=""), $B63&gt;='Personnel Details'!$I$25), IF('Personnel Details'!$K$25="", "", 'Personnel Details'!$K$25), IF('Personnel Details'!$F$25="", "", 'Personnel Details'!$F$25))))</f>
        <v/>
      </c>
      <c r="KB63" s="79" t="str">
        <f>IF(JZ$9="", "", IF(AND(NOT('Personnel Details'!$N$25=""), $B63&gt;='Personnel Details'!$N$25), 'Personnel Details'!$Q$25, IF(AND(NOT('Personnel Details'!$I$25=""), $B63&gt;='Personnel Details'!$I$25), 'Personnel Details'!$L$25, 'Personnel Details'!$G$25)))</f>
        <v/>
      </c>
      <c r="KC63" s="59" t="str">
        <f t="shared" si="108"/>
        <v/>
      </c>
      <c r="KD63" s="53"/>
      <c r="KF63" s="78" t="str">
        <f>IF(KF$9="", "", IF(AND(NOT('Personnel Details'!$N$26=""), $B63&gt;='Personnel Details'!$N$26), 'Personnel Details'!$O$26, IF(AND(NOT('Personnel Details'!$I$26=""), $B63&gt;='Personnel Details'!$I$26), 'Personnel Details'!$J$26, 'Personnel Details'!$E$26)))</f>
        <v/>
      </c>
      <c r="KG63" s="59" t="str">
        <f>IF(KF$9="", "", IF(AND(NOT('Personnel Details'!$N$26=""), $B63&gt;='Personnel Details'!$N$26), IF('Personnel Details'!$P$26="","", 'Personnel Details'!$P$26), IF(AND(NOT('Personnel Details'!$I$26=""), $B63&gt;='Personnel Details'!$I$26), IF('Personnel Details'!$K$26="", "", 'Personnel Details'!$K$26), IF('Personnel Details'!$F$26="", "", 'Personnel Details'!$F$26))))</f>
        <v/>
      </c>
      <c r="KH63" s="79" t="str">
        <f>IF(KF$9="", "", IF(AND(NOT('Personnel Details'!$N$26=""), $B63&gt;='Personnel Details'!$N$26), 'Personnel Details'!$Q$26, IF(AND(NOT('Personnel Details'!$I$26=""), $B63&gt;='Personnel Details'!$I$26), 'Personnel Details'!$L$26, 'Personnel Details'!$G$26)))</f>
        <v/>
      </c>
      <c r="KI63" s="59" t="str">
        <f t="shared" si="109"/>
        <v/>
      </c>
      <c r="KJ63" s="53"/>
      <c r="KL63" s="78" t="str">
        <f>IF(KL$9="", "", IF(AND(NOT('Personnel Details'!$N$27=""), $B63&gt;='Personnel Details'!$N$27), 'Personnel Details'!$O$27, IF(AND(NOT('Personnel Details'!$I$27=""), $B63&gt;='Personnel Details'!$I$27), 'Personnel Details'!$J$27, 'Personnel Details'!$E$27)))</f>
        <v/>
      </c>
      <c r="KM63" s="59" t="str">
        <f>IF(KL$9="", "", IF(AND(NOT('Personnel Details'!$N$27=""), $B63&gt;='Personnel Details'!$N$27), IF('Personnel Details'!$P$27="","", 'Personnel Details'!$P$27), IF(AND(NOT('Personnel Details'!$I$27=""), $B63&gt;='Personnel Details'!$I$27), IF('Personnel Details'!$K$27="", "", 'Personnel Details'!$K$27), IF('Personnel Details'!$F$27="", "", 'Personnel Details'!$F$27))))</f>
        <v/>
      </c>
      <c r="KN63" s="79" t="str">
        <f>IF(KL$9="", "", IF(AND(NOT('Personnel Details'!$N$27=""), $B63&gt;='Personnel Details'!$N$27), 'Personnel Details'!$Q$27, IF(AND(NOT('Personnel Details'!$I$27=""), $B63&gt;='Personnel Details'!$I$27), 'Personnel Details'!$L$27, 'Personnel Details'!$G$27)))</f>
        <v/>
      </c>
      <c r="KO63" s="59" t="str">
        <f t="shared" si="110"/>
        <v/>
      </c>
      <c r="KP63" s="53"/>
      <c r="KR63" s="78" t="str">
        <f>IF(KR$9="", "", IF(AND(NOT('Personnel Details'!$N$28=""), $B63&gt;='Personnel Details'!$N$28), 'Personnel Details'!$O$28, IF(AND(NOT('Personnel Details'!$I$28=""), $B63&gt;='Personnel Details'!$I$28), 'Personnel Details'!$J$28, 'Personnel Details'!$E$28)))</f>
        <v/>
      </c>
      <c r="KS63" s="59" t="str">
        <f>IF(KR$9="", "", IF(AND(NOT('Personnel Details'!$N$28=""), $B63&gt;='Personnel Details'!$N$28), IF('Personnel Details'!$P$28="","", 'Personnel Details'!$P$28), IF(AND(NOT('Personnel Details'!$I$28=""), $B63&gt;='Personnel Details'!$I$28), IF('Personnel Details'!$K$28="", "", 'Personnel Details'!$K$28), IF('Personnel Details'!$F$28="", "", 'Personnel Details'!$F$28))))</f>
        <v/>
      </c>
      <c r="KT63" s="79" t="str">
        <f>IF(KR$9="", "", IF(AND(NOT('Personnel Details'!$N$28=""), $B63&gt;='Personnel Details'!$N$28), 'Personnel Details'!$Q$28, IF(AND(NOT('Personnel Details'!$I$28=""), $B63&gt;='Personnel Details'!$I$28), 'Personnel Details'!$L$28, 'Personnel Details'!$G$28)))</f>
        <v/>
      </c>
      <c r="KU63" s="59" t="str">
        <f t="shared" si="111"/>
        <v/>
      </c>
      <c r="KV63" s="53"/>
      <c r="KX63" s="78" t="str">
        <f>IF(KX$9="", "", IF(AND(NOT('Personnel Details'!$N$29=""), $B63&gt;='Personnel Details'!$N$29), 'Personnel Details'!$O$29, IF(AND(NOT('Personnel Details'!$I$29=""), $B63&gt;='Personnel Details'!$I$29), 'Personnel Details'!$J$29, 'Personnel Details'!$E$29)))</f>
        <v/>
      </c>
      <c r="KY63" s="59" t="str">
        <f>IF(KX$9="", "", IF(AND(NOT('Personnel Details'!$N$29=""), $B63&gt;='Personnel Details'!$N$29), IF('Personnel Details'!$P$29="","", 'Personnel Details'!$P$29), IF(AND(NOT('Personnel Details'!$I$29=""), $B63&gt;='Personnel Details'!$I$29), IF('Personnel Details'!$K$29="", "", 'Personnel Details'!$K$29), IF('Personnel Details'!$F$29="", "", 'Personnel Details'!$F$29))))</f>
        <v/>
      </c>
      <c r="KZ63" s="79" t="str">
        <f>IF(KX$9="", "", IF(AND(NOT('Personnel Details'!$N$29=""), $B63&gt;='Personnel Details'!$N$29), 'Personnel Details'!$Q$29, IF(AND(NOT('Personnel Details'!$I$29=""), $B63&gt;='Personnel Details'!$I$29), 'Personnel Details'!$L$29, 'Personnel Details'!$G$29)))</f>
        <v/>
      </c>
      <c r="LA63" s="59" t="str">
        <f t="shared" si="112"/>
        <v/>
      </c>
      <c r="LB63" s="53"/>
      <c r="LD63" s="78" t="str">
        <f>IF(LD$9="", "", IF(AND(NOT('Personnel Details'!$N$30=""), $B63&gt;='Personnel Details'!$N$30), 'Personnel Details'!$O$30, IF(AND(NOT('Personnel Details'!$I$30=""), $B63&gt;='Personnel Details'!$I$30), 'Personnel Details'!$J$30, 'Personnel Details'!$E$30)))</f>
        <v/>
      </c>
      <c r="LE63" s="59" t="str">
        <f>IF(LD$9="", "", IF(AND(NOT('Personnel Details'!$N$30=""), $B63&gt;='Personnel Details'!$N$30), IF('Personnel Details'!$P$30="","", 'Personnel Details'!$P$30), IF(AND(NOT('Personnel Details'!$I$30=""), $B63&gt;='Personnel Details'!$I$30), IF('Personnel Details'!$K$30="", "", 'Personnel Details'!$K$30), IF('Personnel Details'!$F$30="", "", 'Personnel Details'!$F$30))))</f>
        <v/>
      </c>
      <c r="LF63" s="79" t="str">
        <f>IF(LD$9="", "", IF(AND(NOT('Personnel Details'!$N$30=""), $B63&gt;='Personnel Details'!$N$30), 'Personnel Details'!$Q$30, IF(AND(NOT('Personnel Details'!$I$30=""), $B63&gt;='Personnel Details'!$I$30), 'Personnel Details'!$L$30, 'Personnel Details'!$G$30)))</f>
        <v/>
      </c>
      <c r="LG63" s="59" t="str">
        <f t="shared" si="113"/>
        <v/>
      </c>
      <c r="LH63" s="53"/>
      <c r="LJ63" s="78" t="str">
        <f>IF(LJ$9="", "", IF(AND(NOT('Personnel Details'!$N$31=""), $B63&gt;='Personnel Details'!$N$31), 'Personnel Details'!$O$31, IF(AND(NOT('Personnel Details'!$I$31=""), $B63&gt;='Personnel Details'!$I$31), 'Personnel Details'!$J$31, 'Personnel Details'!$E$31)))</f>
        <v/>
      </c>
      <c r="LK63" s="59" t="str">
        <f>IF(LJ$9="", "", IF(AND(NOT('Personnel Details'!$N$31=""), $B63&gt;='Personnel Details'!$N$31), IF('Personnel Details'!$P$31="","", 'Personnel Details'!$P$31), IF(AND(NOT('Personnel Details'!$I$31=""), $B63&gt;='Personnel Details'!$I$31), IF('Personnel Details'!$K$31="", "", 'Personnel Details'!$K$31), IF('Personnel Details'!$F$31="", "", 'Personnel Details'!$F$31))))</f>
        <v/>
      </c>
      <c r="LL63" s="79" t="str">
        <f>IF(LJ$9="", "", IF(AND(NOT('Personnel Details'!$N$31=""), $B63&gt;='Personnel Details'!$N$31), 'Personnel Details'!$Q$31, IF(AND(NOT('Personnel Details'!$I$31=""), $B63&gt;='Personnel Details'!$I$31), 'Personnel Details'!$L$31, 'Personnel Details'!$G$31)))</f>
        <v/>
      </c>
      <c r="LM63" s="59" t="str">
        <f t="shared" si="114"/>
        <v/>
      </c>
      <c r="LN63" s="53"/>
      <c r="LP63" s="78" t="str">
        <f>IF(LP$9="", "", IF(AND(NOT('Personnel Details'!$N$32=""), $B63&gt;='Personnel Details'!$N$32), 'Personnel Details'!$O$32, IF(AND(NOT('Personnel Details'!$I$32=""), $B63&gt;='Personnel Details'!$I$32), 'Personnel Details'!$J$32, 'Personnel Details'!$E$32)))</f>
        <v/>
      </c>
      <c r="LQ63" s="59" t="str">
        <f>IF(LP$9="", "", IF(AND(NOT('Personnel Details'!$N$32=""), $B63&gt;='Personnel Details'!$N$32), IF('Personnel Details'!$P$32="","", 'Personnel Details'!$P$32), IF(AND(NOT('Personnel Details'!$I$32=""), $B63&gt;='Personnel Details'!$I$32), IF('Personnel Details'!$K$32="", "", 'Personnel Details'!$K$32), IF('Personnel Details'!$F$32="", "", 'Personnel Details'!$F$32))))</f>
        <v/>
      </c>
      <c r="LR63" s="79" t="str">
        <f>IF(LP$9="", "", IF(AND(NOT('Personnel Details'!$N$32=""), $B63&gt;='Personnel Details'!$N$32), 'Personnel Details'!$Q$32, IF(AND(NOT('Personnel Details'!$I$32=""), $B63&gt;='Personnel Details'!$I$32), 'Personnel Details'!$L$32, 'Personnel Details'!$G$32)))</f>
        <v/>
      </c>
      <c r="LS63" s="59" t="str">
        <f t="shared" si="115"/>
        <v/>
      </c>
      <c r="LT63" s="53"/>
      <c r="LV63" s="78" t="str">
        <f>IF(LV$9="", "", IF(AND(NOT('Personnel Details'!$N$33=""), $B63&gt;='Personnel Details'!$N$33), 'Personnel Details'!$O$33, IF(AND(NOT('Personnel Details'!$I$33=""), $B63&gt;='Personnel Details'!$I$33), 'Personnel Details'!$J$33, 'Personnel Details'!$E$33)))</f>
        <v/>
      </c>
      <c r="LW63" s="59" t="str">
        <f>IF(LV$9="", "", IF(AND(NOT('Personnel Details'!$N$33=""), $B63&gt;='Personnel Details'!$N$33), IF('Personnel Details'!$P$33="","", 'Personnel Details'!$P$33), IF(AND(NOT('Personnel Details'!$I$33=""), $B63&gt;='Personnel Details'!$I$33), IF('Personnel Details'!$K$33="", "", 'Personnel Details'!$K$33), IF('Personnel Details'!$F$33="", "", 'Personnel Details'!$F$33))))</f>
        <v/>
      </c>
      <c r="LX63" s="79" t="str">
        <f>IF(LV$9="", "", IF(AND(NOT('Personnel Details'!$N$33=""), $B63&gt;='Personnel Details'!$N$33), 'Personnel Details'!$Q$33, IF(AND(NOT('Personnel Details'!$I$33=""), $B63&gt;='Personnel Details'!$I$33), 'Personnel Details'!$L$33, 'Personnel Details'!$G$33)))</f>
        <v/>
      </c>
      <c r="LY63" s="59" t="str">
        <f t="shared" si="116"/>
        <v/>
      </c>
      <c r="LZ63" s="53"/>
      <c r="MB63" s="78" t="str">
        <f>IF(MB$9="", "", IF(AND(NOT('Personnel Details'!$N$34=""), $B63&gt;='Personnel Details'!$N$34), 'Personnel Details'!$O$34, IF(AND(NOT('Personnel Details'!$I$34=""), $B63&gt;='Personnel Details'!$I$34), 'Personnel Details'!$J$34, 'Personnel Details'!$E$34)))</f>
        <v/>
      </c>
      <c r="MC63" s="59" t="str">
        <f>IF(MB$9="", "", IF(AND(NOT('Personnel Details'!$N$34=""), $B63&gt;='Personnel Details'!$N$34), IF('Personnel Details'!$P$34="","", 'Personnel Details'!$P$34), IF(AND(NOT('Personnel Details'!$I$34=""), $B63&gt;='Personnel Details'!$I$34), IF('Personnel Details'!$K$34="", "", 'Personnel Details'!$K$34), IF('Personnel Details'!$F$34="", "", 'Personnel Details'!$F$34))))</f>
        <v/>
      </c>
      <c r="MD63" s="79" t="str">
        <f>IF(MB$9="", "", IF(AND(NOT('Personnel Details'!$N$34=""), $B63&gt;='Personnel Details'!$N$34), 'Personnel Details'!$Q$34, IF(AND(NOT('Personnel Details'!$I$34=""), $B63&gt;='Personnel Details'!$I$34), 'Personnel Details'!$L$34, 'Personnel Details'!$G$34)))</f>
        <v/>
      </c>
      <c r="ME63" s="59" t="str">
        <f t="shared" si="117"/>
        <v/>
      </c>
      <c r="MF63" s="53"/>
      <c r="MH63" s="78" t="str">
        <f>IF(MH$9="", "", IF(AND(NOT('Personnel Details'!$N$35=""), $B63&gt;='Personnel Details'!$N$35), 'Personnel Details'!$O$35, IF(AND(NOT('Personnel Details'!$I$35=""), $B63&gt;='Personnel Details'!$I$35), 'Personnel Details'!$J$35, 'Personnel Details'!$E$35)))</f>
        <v/>
      </c>
      <c r="MI63" s="59" t="str">
        <f>IF(MH$9="", "", IF(AND(NOT('Personnel Details'!$N$35=""), $B63&gt;='Personnel Details'!$N$35), IF('Personnel Details'!$P$35="","", 'Personnel Details'!$P$35), IF(AND(NOT('Personnel Details'!$I$35=""), $B63&gt;='Personnel Details'!$I$35), IF('Personnel Details'!$K$35="", "", 'Personnel Details'!$K$35), IF('Personnel Details'!$F$35="", "", 'Personnel Details'!$F$35))))</f>
        <v/>
      </c>
      <c r="MJ63" s="79" t="str">
        <f>IF(MH$9="", "", IF(AND(NOT('Personnel Details'!$N$35=""), $B63&gt;='Personnel Details'!$N$35), 'Personnel Details'!$Q$35, IF(AND(NOT('Personnel Details'!$I$35=""), $B63&gt;='Personnel Details'!$I$35), 'Personnel Details'!$L$35, 'Personnel Details'!$G$35)))</f>
        <v/>
      </c>
      <c r="MK63" s="59" t="str">
        <f t="shared" si="118"/>
        <v/>
      </c>
      <c r="ML63" s="53"/>
      <c r="MN63" s="78" t="str">
        <f>IF(MN$9="", "", IF(AND(NOT('Personnel Details'!$N$36=""), $B63&gt;='Personnel Details'!$N$36), 'Personnel Details'!$O$36, IF(AND(NOT('Personnel Details'!$I$36=""), $B63&gt;='Personnel Details'!$I$36), 'Personnel Details'!$J$36, 'Personnel Details'!$E$36)))</f>
        <v/>
      </c>
      <c r="MO63" s="59" t="str">
        <f>IF(MN$9="", "", IF(AND(NOT('Personnel Details'!$N$36=""), $B63&gt;='Personnel Details'!$N$36), IF('Personnel Details'!$P$36="","", 'Personnel Details'!$P$36), IF(AND(NOT('Personnel Details'!$I$36=""), $B63&gt;='Personnel Details'!$I$36), IF('Personnel Details'!$K$36="", "", 'Personnel Details'!$K$36), IF('Personnel Details'!$F$36="", "", 'Personnel Details'!$F$36))))</f>
        <v/>
      </c>
      <c r="MP63" s="79" t="str">
        <f>IF(MN$9="", "", IF(AND(NOT('Personnel Details'!$N$36=""), $B63&gt;='Personnel Details'!$N$36), 'Personnel Details'!$Q$36, IF(AND(NOT('Personnel Details'!$I$36=""), $B63&gt;='Personnel Details'!$I$36), 'Personnel Details'!$L$36, 'Personnel Details'!$G$36)))</f>
        <v/>
      </c>
      <c r="MQ63" s="59" t="str">
        <f t="shared" si="119"/>
        <v/>
      </c>
      <c r="MR63" s="53"/>
      <c r="MT63" s="78" t="str">
        <f>IF(MT$9="", "", IF(AND(NOT('Personnel Details'!$N$37=""), $B63&gt;='Personnel Details'!$N$37), 'Personnel Details'!$O$37, IF(AND(NOT('Personnel Details'!$I$37=""), $B63&gt;='Personnel Details'!$I$37), 'Personnel Details'!$J$37, 'Personnel Details'!$E$37)))</f>
        <v/>
      </c>
      <c r="MU63" s="59" t="str">
        <f>IF(MT$9="", "", IF(AND(NOT('Personnel Details'!$N$37=""), $B63&gt;='Personnel Details'!$N$37), IF('Personnel Details'!$P$37="","", 'Personnel Details'!$P$37), IF(AND(NOT('Personnel Details'!$I$37=""), $B63&gt;='Personnel Details'!$I$37), IF('Personnel Details'!$K$37="", "", 'Personnel Details'!$K$37), IF('Personnel Details'!$F$37="", "", 'Personnel Details'!$F$37))))</f>
        <v/>
      </c>
      <c r="MV63" s="79" t="str">
        <f>IF(MT$9="", "", IF(AND(NOT('Personnel Details'!$N$37=""), $B63&gt;='Personnel Details'!$N$37), 'Personnel Details'!$Q$37, IF(AND(NOT('Personnel Details'!$I$37=""), $B63&gt;='Personnel Details'!$I$37), 'Personnel Details'!$L$37, 'Personnel Details'!$G$37)))</f>
        <v/>
      </c>
      <c r="MW63" s="59" t="str">
        <f t="shared" si="120"/>
        <v/>
      </c>
      <c r="MX63" s="53"/>
      <c r="MZ63" s="78" t="str">
        <f>IF(MZ$9="", "", IF(AND(NOT('Personnel Details'!$N$38=""), $B63&gt;='Personnel Details'!$N$38), 'Personnel Details'!$O$38, IF(AND(NOT('Personnel Details'!$I$38=""), $B63&gt;='Personnel Details'!$I$38), 'Personnel Details'!$J$38, 'Personnel Details'!$E$38)))</f>
        <v/>
      </c>
      <c r="NA63" s="59" t="str">
        <f>IF(MZ$9="", "", IF(AND(NOT('Personnel Details'!$N$38=""), $B63&gt;='Personnel Details'!$N$38), IF('Personnel Details'!$P$38="","", 'Personnel Details'!$P$38), IF(AND(NOT('Personnel Details'!$I$38=""), $B63&gt;='Personnel Details'!$I$38), IF('Personnel Details'!$K$38="", "", 'Personnel Details'!$K$38), IF('Personnel Details'!$F$38="", "", 'Personnel Details'!$F$38))))</f>
        <v/>
      </c>
      <c r="NB63" s="79" t="str">
        <f>IF(MZ$9="", "", IF(AND(NOT('Personnel Details'!$N$38=""), $B63&gt;='Personnel Details'!$N$38), 'Personnel Details'!$Q$38, IF(AND(NOT('Personnel Details'!$I$38=""), $B63&gt;='Personnel Details'!$I$38), 'Personnel Details'!$L$38, 'Personnel Details'!$G$38)))</f>
        <v/>
      </c>
      <c r="NC63" s="59" t="str">
        <f t="shared" si="121"/>
        <v/>
      </c>
      <c r="ND63" s="53"/>
      <c r="NF63" s="78" t="str">
        <f>IF(NF$9="", "", IF(AND(NOT('Personnel Details'!$N$39=""), $B63&gt;='Personnel Details'!$N$39), 'Personnel Details'!$O$39, IF(AND(NOT('Personnel Details'!$I$39=""), $B63&gt;='Personnel Details'!$I$39), 'Personnel Details'!$J$39, 'Personnel Details'!$E$39)))</f>
        <v/>
      </c>
      <c r="NG63" s="59" t="str">
        <f>IF(NF$9="", "", IF(AND(NOT('Personnel Details'!$N$39=""), $B63&gt;='Personnel Details'!$N$39), IF('Personnel Details'!$P$39="","", 'Personnel Details'!$P$39), IF(AND(NOT('Personnel Details'!$I$39=""), $B63&gt;='Personnel Details'!$I$39), IF('Personnel Details'!$K$39="", "", 'Personnel Details'!$K$39), IF('Personnel Details'!$F$39="", "", 'Personnel Details'!$F$39))))</f>
        <v/>
      </c>
      <c r="NH63" s="79" t="str">
        <f>IF(NF$9="", "", IF(AND(NOT('Personnel Details'!$N$39=""), $B63&gt;='Personnel Details'!$N$39), 'Personnel Details'!$Q$39, IF(AND(NOT('Personnel Details'!$I$39=""), $B63&gt;='Personnel Details'!$I$39), 'Personnel Details'!$L$39, 'Personnel Details'!$G$39)))</f>
        <v/>
      </c>
      <c r="NI63" s="59" t="str">
        <f t="shared" si="122"/>
        <v/>
      </c>
      <c r="NJ63" s="53"/>
      <c r="NL63" s="78" t="str">
        <f>IF(NL$9="", "", IF(AND(NOT('Personnel Details'!$N$40=""), $B63&gt;='Personnel Details'!$N$40), 'Personnel Details'!$O$40, IF(AND(NOT('Personnel Details'!$I$40=""), $B63&gt;='Personnel Details'!$I$40), 'Personnel Details'!$J$40, 'Personnel Details'!$E$40)))</f>
        <v/>
      </c>
      <c r="NM63" s="59" t="str">
        <f>IF(NL$9="", "", IF(AND(NOT('Personnel Details'!$N$40=""), $B63&gt;='Personnel Details'!$N$40), IF('Personnel Details'!$P$40="","", 'Personnel Details'!$P$40), IF(AND(NOT('Personnel Details'!$I$40=""), $B63&gt;='Personnel Details'!$I$40), IF('Personnel Details'!$K$40="", "", 'Personnel Details'!$K$40), IF('Personnel Details'!$F$40="", "", 'Personnel Details'!$F$40))))</f>
        <v/>
      </c>
      <c r="NN63" s="79" t="str">
        <f>IF(NL$9="", "", IF(AND(NOT('Personnel Details'!$N$40=""), $B63&gt;='Personnel Details'!$N$40), 'Personnel Details'!$Q$40, IF(AND(NOT('Personnel Details'!$I$40=""), $B63&gt;='Personnel Details'!$I$40), 'Personnel Details'!$L$40, 'Personnel Details'!$G$40)))</f>
        <v/>
      </c>
      <c r="NO63" s="59" t="str">
        <f t="shared" si="123"/>
        <v/>
      </c>
      <c r="NP63" s="53"/>
    </row>
    <row r="64" spans="1:380" x14ac:dyDescent="0.25">
      <c r="A64" s="32"/>
      <c r="B64" s="113" t="str">
        <f>IFERROR(IF(B63+1&gt;'Personnel Details'!$U$5, "", B63+1), "")</f>
        <v/>
      </c>
      <c r="C64" s="32"/>
      <c r="D64" s="120"/>
      <c r="E64" s="13" t="str">
        <f t="shared" si="2"/>
        <v/>
      </c>
      <c r="F64" s="13" t="str">
        <f t="shared" si="33"/>
        <v/>
      </c>
      <c r="G64" s="56" t="str">
        <f t="shared" si="124"/>
        <v/>
      </c>
      <c r="H64" s="16" t="str">
        <f t="shared" si="34"/>
        <v/>
      </c>
      <c r="I64" s="32"/>
      <c r="J64" s="120"/>
      <c r="K64" s="62" t="str">
        <f t="shared" si="3"/>
        <v/>
      </c>
      <c r="L64" s="62" t="str">
        <f t="shared" si="35"/>
        <v/>
      </c>
      <c r="M64" s="65" t="str">
        <f t="shared" si="125"/>
        <v/>
      </c>
      <c r="N64" s="68" t="str">
        <f t="shared" si="36"/>
        <v/>
      </c>
      <c r="O64" s="32"/>
      <c r="P64" s="120"/>
      <c r="Q64" s="62" t="str">
        <f t="shared" si="4"/>
        <v/>
      </c>
      <c r="R64" s="62" t="str">
        <f t="shared" si="37"/>
        <v/>
      </c>
      <c r="S64" s="65" t="str">
        <f t="shared" si="126"/>
        <v/>
      </c>
      <c r="T64" s="68" t="str">
        <f t="shared" si="38"/>
        <v/>
      </c>
      <c r="U64" s="32"/>
      <c r="V64" s="120"/>
      <c r="W64" s="62" t="str">
        <f t="shared" si="5"/>
        <v/>
      </c>
      <c r="X64" s="62" t="str">
        <f t="shared" si="39"/>
        <v/>
      </c>
      <c r="Y64" s="65" t="str">
        <f t="shared" si="127"/>
        <v/>
      </c>
      <c r="Z64" s="68" t="str">
        <f t="shared" si="40"/>
        <v/>
      </c>
      <c r="AA64" s="32"/>
      <c r="AB64" s="120"/>
      <c r="AC64" s="62" t="str">
        <f t="shared" si="6"/>
        <v/>
      </c>
      <c r="AD64" s="62" t="str">
        <f t="shared" si="41"/>
        <v/>
      </c>
      <c r="AE64" s="65" t="str">
        <f t="shared" si="128"/>
        <v/>
      </c>
      <c r="AF64" s="68" t="str">
        <f t="shared" si="42"/>
        <v/>
      </c>
      <c r="AG64" s="32"/>
      <c r="AH64" s="120"/>
      <c r="AI64" s="62" t="str">
        <f t="shared" si="7"/>
        <v/>
      </c>
      <c r="AJ64" s="62" t="str">
        <f t="shared" si="43"/>
        <v/>
      </c>
      <c r="AK64" s="65" t="str">
        <f t="shared" si="129"/>
        <v/>
      </c>
      <c r="AL64" s="68" t="str">
        <f t="shared" si="44"/>
        <v/>
      </c>
      <c r="AM64" s="32"/>
      <c r="AN64" s="120"/>
      <c r="AO64" s="62" t="str">
        <f t="shared" si="8"/>
        <v/>
      </c>
      <c r="AP64" s="62" t="str">
        <f t="shared" si="45"/>
        <v/>
      </c>
      <c r="AQ64" s="65" t="str">
        <f t="shared" si="130"/>
        <v/>
      </c>
      <c r="AR64" s="68" t="str">
        <f t="shared" si="46"/>
        <v/>
      </c>
      <c r="AS64" s="32"/>
      <c r="AT64" s="120"/>
      <c r="AU64" s="62" t="str">
        <f t="shared" si="9"/>
        <v/>
      </c>
      <c r="AV64" s="62" t="str">
        <f t="shared" si="47"/>
        <v/>
      </c>
      <c r="AW64" s="65" t="str">
        <f t="shared" si="131"/>
        <v/>
      </c>
      <c r="AX64" s="68" t="str">
        <f t="shared" si="48"/>
        <v/>
      </c>
      <c r="AY64" s="32"/>
      <c r="AZ64" s="120"/>
      <c r="BA64" s="62" t="str">
        <f t="shared" si="10"/>
        <v/>
      </c>
      <c r="BB64" s="62" t="str">
        <f t="shared" si="49"/>
        <v/>
      </c>
      <c r="BC64" s="65" t="str">
        <f t="shared" si="132"/>
        <v/>
      </c>
      <c r="BD64" s="68" t="str">
        <f t="shared" si="50"/>
        <v/>
      </c>
      <c r="BE64" s="32"/>
      <c r="BF64" s="120"/>
      <c r="BG64" s="62" t="str">
        <f t="shared" si="11"/>
        <v/>
      </c>
      <c r="BH64" s="62" t="str">
        <f t="shared" si="51"/>
        <v/>
      </c>
      <c r="BI64" s="65" t="str">
        <f t="shared" si="133"/>
        <v/>
      </c>
      <c r="BJ64" s="68" t="str">
        <f t="shared" si="52"/>
        <v/>
      </c>
      <c r="BK64" s="32"/>
      <c r="BL64" s="120"/>
      <c r="BM64" s="62" t="str">
        <f t="shared" si="12"/>
        <v/>
      </c>
      <c r="BN64" s="62" t="str">
        <f t="shared" si="53"/>
        <v/>
      </c>
      <c r="BO64" s="65" t="str">
        <f t="shared" si="134"/>
        <v/>
      </c>
      <c r="BP64" s="68" t="str">
        <f t="shared" si="54"/>
        <v/>
      </c>
      <c r="BQ64" s="32"/>
      <c r="BR64" s="120"/>
      <c r="BS64" s="62" t="str">
        <f t="shared" si="13"/>
        <v/>
      </c>
      <c r="BT64" s="62" t="str">
        <f t="shared" si="55"/>
        <v/>
      </c>
      <c r="BU64" s="65" t="str">
        <f t="shared" si="135"/>
        <v/>
      </c>
      <c r="BV64" s="68" t="str">
        <f t="shared" si="56"/>
        <v/>
      </c>
      <c r="BW64" s="32"/>
      <c r="BX64" s="120"/>
      <c r="BY64" s="62" t="str">
        <f t="shared" si="14"/>
        <v/>
      </c>
      <c r="BZ64" s="62" t="str">
        <f t="shared" si="57"/>
        <v/>
      </c>
      <c r="CA64" s="65" t="str">
        <f t="shared" si="136"/>
        <v/>
      </c>
      <c r="CB64" s="68" t="str">
        <f t="shared" si="58"/>
        <v/>
      </c>
      <c r="CC64" s="32"/>
      <c r="CD64" s="120"/>
      <c r="CE64" s="62" t="str">
        <f t="shared" si="15"/>
        <v/>
      </c>
      <c r="CF64" s="62" t="str">
        <f t="shared" si="59"/>
        <v/>
      </c>
      <c r="CG64" s="65" t="str">
        <f t="shared" si="137"/>
        <v/>
      </c>
      <c r="CH64" s="68" t="str">
        <f t="shared" si="60"/>
        <v/>
      </c>
      <c r="CI64" s="32"/>
      <c r="CJ64" s="120"/>
      <c r="CK64" s="62" t="str">
        <f t="shared" si="16"/>
        <v/>
      </c>
      <c r="CL64" s="62" t="str">
        <f t="shared" si="61"/>
        <v/>
      </c>
      <c r="CM64" s="65" t="str">
        <f t="shared" si="138"/>
        <v/>
      </c>
      <c r="CN64" s="68" t="str">
        <f t="shared" si="62"/>
        <v/>
      </c>
      <c r="CO64" s="32"/>
      <c r="CP64" s="120"/>
      <c r="CQ64" s="62" t="str">
        <f t="shared" si="17"/>
        <v/>
      </c>
      <c r="CR64" s="62" t="str">
        <f t="shared" si="63"/>
        <v/>
      </c>
      <c r="CS64" s="65" t="str">
        <f t="shared" si="139"/>
        <v/>
      </c>
      <c r="CT64" s="68" t="str">
        <f t="shared" si="64"/>
        <v/>
      </c>
      <c r="CU64" s="32"/>
      <c r="CV64" s="120"/>
      <c r="CW64" s="62" t="str">
        <f t="shared" si="18"/>
        <v/>
      </c>
      <c r="CX64" s="62" t="str">
        <f t="shared" si="65"/>
        <v/>
      </c>
      <c r="CY64" s="65" t="str">
        <f t="shared" si="140"/>
        <v/>
      </c>
      <c r="CZ64" s="68" t="str">
        <f t="shared" si="66"/>
        <v/>
      </c>
      <c r="DA64" s="32"/>
      <c r="DB64" s="120"/>
      <c r="DC64" s="62" t="str">
        <f t="shared" si="19"/>
        <v/>
      </c>
      <c r="DD64" s="62" t="str">
        <f t="shared" si="67"/>
        <v/>
      </c>
      <c r="DE64" s="65" t="str">
        <f t="shared" si="141"/>
        <v/>
      </c>
      <c r="DF64" s="68" t="str">
        <f t="shared" si="68"/>
        <v/>
      </c>
      <c r="DG64" s="32"/>
      <c r="DH64" s="120"/>
      <c r="DI64" s="62" t="str">
        <f t="shared" si="20"/>
        <v/>
      </c>
      <c r="DJ64" s="62" t="str">
        <f t="shared" si="69"/>
        <v/>
      </c>
      <c r="DK64" s="65" t="str">
        <f t="shared" si="142"/>
        <v/>
      </c>
      <c r="DL64" s="68" t="str">
        <f t="shared" si="70"/>
        <v/>
      </c>
      <c r="DM64" s="32"/>
      <c r="DN64" s="120"/>
      <c r="DO64" s="62" t="str">
        <f t="shared" si="21"/>
        <v/>
      </c>
      <c r="DP64" s="62" t="str">
        <f t="shared" si="71"/>
        <v/>
      </c>
      <c r="DQ64" s="65" t="str">
        <f t="shared" si="143"/>
        <v/>
      </c>
      <c r="DR64" s="68" t="str">
        <f t="shared" si="72"/>
        <v/>
      </c>
      <c r="DS64" s="32"/>
      <c r="DT64" s="120"/>
      <c r="DU64" s="62" t="str">
        <f t="shared" si="22"/>
        <v/>
      </c>
      <c r="DV64" s="62" t="str">
        <f t="shared" si="73"/>
        <v/>
      </c>
      <c r="DW64" s="65" t="str">
        <f t="shared" si="144"/>
        <v/>
      </c>
      <c r="DX64" s="68" t="str">
        <f t="shared" si="74"/>
        <v/>
      </c>
      <c r="DY64" s="32"/>
      <c r="DZ64" s="120"/>
      <c r="EA64" s="62" t="str">
        <f t="shared" si="23"/>
        <v/>
      </c>
      <c r="EB64" s="62" t="str">
        <f t="shared" si="75"/>
        <v/>
      </c>
      <c r="EC64" s="65" t="str">
        <f t="shared" si="145"/>
        <v/>
      </c>
      <c r="ED64" s="68" t="str">
        <f t="shared" si="76"/>
        <v/>
      </c>
      <c r="EE64" s="32"/>
      <c r="EF64" s="120"/>
      <c r="EG64" s="62" t="str">
        <f t="shared" si="24"/>
        <v/>
      </c>
      <c r="EH64" s="62" t="str">
        <f t="shared" si="77"/>
        <v/>
      </c>
      <c r="EI64" s="65" t="str">
        <f t="shared" si="146"/>
        <v/>
      </c>
      <c r="EJ64" s="68" t="str">
        <f t="shared" si="78"/>
        <v/>
      </c>
      <c r="EK64" s="32"/>
      <c r="EL64" s="120"/>
      <c r="EM64" s="62" t="str">
        <f t="shared" si="25"/>
        <v/>
      </c>
      <c r="EN64" s="62" t="str">
        <f t="shared" si="79"/>
        <v/>
      </c>
      <c r="EO64" s="65" t="str">
        <f t="shared" si="147"/>
        <v/>
      </c>
      <c r="EP64" s="68" t="str">
        <f t="shared" si="80"/>
        <v/>
      </c>
      <c r="EQ64" s="32"/>
      <c r="ER64" s="120"/>
      <c r="ES64" s="62" t="str">
        <f t="shared" si="26"/>
        <v/>
      </c>
      <c r="ET64" s="62" t="str">
        <f t="shared" si="81"/>
        <v/>
      </c>
      <c r="EU64" s="65" t="str">
        <f t="shared" si="148"/>
        <v/>
      </c>
      <c r="EV64" s="68" t="str">
        <f t="shared" si="82"/>
        <v/>
      </c>
      <c r="EW64" s="32"/>
      <c r="EX64" s="120"/>
      <c r="EY64" s="62" t="str">
        <f t="shared" si="27"/>
        <v/>
      </c>
      <c r="EZ64" s="62" t="str">
        <f t="shared" si="83"/>
        <v/>
      </c>
      <c r="FA64" s="65" t="str">
        <f t="shared" si="149"/>
        <v/>
      </c>
      <c r="FB64" s="68" t="str">
        <f t="shared" si="84"/>
        <v/>
      </c>
      <c r="FC64" s="32"/>
      <c r="FD64" s="120"/>
      <c r="FE64" s="62" t="str">
        <f t="shared" si="28"/>
        <v/>
      </c>
      <c r="FF64" s="62" t="str">
        <f t="shared" si="85"/>
        <v/>
      </c>
      <c r="FG64" s="65" t="str">
        <f t="shared" si="150"/>
        <v/>
      </c>
      <c r="FH64" s="68" t="str">
        <f t="shared" si="86"/>
        <v/>
      </c>
      <c r="FI64" s="32"/>
      <c r="FJ64" s="120"/>
      <c r="FK64" s="62" t="str">
        <f t="shared" si="29"/>
        <v/>
      </c>
      <c r="FL64" s="62" t="str">
        <f t="shared" si="87"/>
        <v/>
      </c>
      <c r="FM64" s="65" t="str">
        <f t="shared" si="151"/>
        <v/>
      </c>
      <c r="FN64" s="68" t="str">
        <f t="shared" si="88"/>
        <v/>
      </c>
      <c r="FO64" s="32"/>
      <c r="FP64" s="120"/>
      <c r="FQ64" s="62" t="str">
        <f t="shared" si="30"/>
        <v/>
      </c>
      <c r="FR64" s="62" t="str">
        <f t="shared" si="89"/>
        <v/>
      </c>
      <c r="FS64" s="65" t="str">
        <f t="shared" si="152"/>
        <v/>
      </c>
      <c r="FT64" s="68" t="str">
        <f t="shared" si="90"/>
        <v/>
      </c>
      <c r="FU64" s="32"/>
      <c r="FV64" s="120"/>
      <c r="FW64" s="62" t="str">
        <f t="shared" si="31"/>
        <v/>
      </c>
      <c r="FX64" s="62" t="str">
        <f t="shared" si="91"/>
        <v/>
      </c>
      <c r="FY64" s="65" t="str">
        <f t="shared" si="153"/>
        <v/>
      </c>
      <c r="FZ64" s="68" t="str">
        <f t="shared" si="92"/>
        <v/>
      </c>
      <c r="GA64" s="32"/>
      <c r="GC64" s="7" t="str">
        <f t="shared" si="93"/>
        <v/>
      </c>
      <c r="GD64" s="7" t="str">
        <f t="shared" ca="1" si="32"/>
        <v/>
      </c>
      <c r="GT64" s="71" t="str">
        <f>IF(GT$9="", "", IF(AND(NOT('Personnel Details'!$N$11=""), $B64&gt;='Personnel Details'!$N$11), 'Personnel Details'!$O$11, IF(AND(NOT('Personnel Details'!$I$11=""), $B64&gt;='Personnel Details'!$I$11), 'Personnel Details'!$J$11, 'Personnel Details'!$E$11)))</f>
        <v/>
      </c>
      <c r="GU64" s="59" t="str">
        <f>IF(GT$9="", "", IF(AND(NOT('Personnel Details'!$N$11=""), $B64&gt;='Personnel Details'!$N$11), IF('Personnel Details'!$P$11="","", 'Personnel Details'!$P$11), IF(AND(NOT('Personnel Details'!$I$11=""), $B64&gt;='Personnel Details'!$I$11), IF('Personnel Details'!$K$11="", "", 'Personnel Details'!$K$11), IF('Personnel Details'!$F$11="", "", 'Personnel Details'!$F$11))))</f>
        <v/>
      </c>
      <c r="GV64" s="74" t="str">
        <f>IF(GT$9="", "", IF(AND(NOT('Personnel Details'!$N$11=""), $B64&gt;='Personnel Details'!$N$11), 'Personnel Details'!$Q$11, IF(AND(NOT('Personnel Details'!$I$11=""), $B64&gt;='Personnel Details'!$I$11), 'Personnel Details'!$L$11, 'Personnel Details'!$G$11)))</f>
        <v/>
      </c>
      <c r="GW64" s="59" t="str">
        <f t="shared" si="94"/>
        <v/>
      </c>
      <c r="GX64" s="53"/>
      <c r="GZ64" s="78" t="str">
        <f>IF(GZ$9="", "", IF(AND(NOT('Personnel Details'!$N$12=""), $B64&gt;='Personnel Details'!$N$12), 'Personnel Details'!$O$12, IF(AND(NOT('Personnel Details'!$I$12=""), $B64&gt;='Personnel Details'!$I$12), 'Personnel Details'!$J$12, 'Personnel Details'!$E$12)))</f>
        <v/>
      </c>
      <c r="HA64" s="59" t="str">
        <f>IF(GZ$9="", "", IF(AND(NOT('Personnel Details'!$N$12=""), $B64&gt;='Personnel Details'!$N$12), IF('Personnel Details'!$P$12="","", 'Personnel Details'!$P$12), IF(AND(NOT('Personnel Details'!$I$12=""), $B64&gt;='Personnel Details'!$I$12), IF('Personnel Details'!$K$12="", "", 'Personnel Details'!$K$12), IF('Personnel Details'!$F$12="", "", 'Personnel Details'!$F$12))))</f>
        <v/>
      </c>
      <c r="HB64" s="79" t="str">
        <f>IF(GZ$9="", "", IF(AND(NOT('Personnel Details'!$N$12=""), $B64&gt;='Personnel Details'!$N$12), 'Personnel Details'!$Q$12, IF(AND(NOT('Personnel Details'!$I$12=""), $B64&gt;='Personnel Details'!$I$12), 'Personnel Details'!$L$12, 'Personnel Details'!$G$12)))</f>
        <v/>
      </c>
      <c r="HC64" s="59" t="str">
        <f t="shared" si="95"/>
        <v/>
      </c>
      <c r="HD64" s="53"/>
      <c r="HF64" s="78" t="str">
        <f>IF(HF$9="", "", IF(AND(NOT('Personnel Details'!$N$13=""), $B64&gt;='Personnel Details'!$N$13), 'Personnel Details'!$O$13, IF(AND(NOT('Personnel Details'!$I$13=""), $B64&gt;='Personnel Details'!$I$13), 'Personnel Details'!$J$13, 'Personnel Details'!$E$13)))</f>
        <v/>
      </c>
      <c r="HG64" s="59" t="str">
        <f>IF(HF$9="", "", IF(AND(NOT('Personnel Details'!$N$13=""), $B64&gt;='Personnel Details'!$N$13), IF('Personnel Details'!$P$13="","", 'Personnel Details'!$P$13), IF(AND(NOT('Personnel Details'!$I$13=""), $B64&gt;='Personnel Details'!$I$13), IF('Personnel Details'!$K$13="", "", 'Personnel Details'!$K$13), IF('Personnel Details'!$F$13="", "", 'Personnel Details'!$F$13))))</f>
        <v/>
      </c>
      <c r="HH64" s="79" t="str">
        <f>IF(HF$9="", "", IF(AND(NOT('Personnel Details'!$N$13=""), $B64&gt;='Personnel Details'!$N$13), 'Personnel Details'!$Q$13, IF(AND(NOT('Personnel Details'!$I$13=""), $B64&gt;='Personnel Details'!$I$13), 'Personnel Details'!$L$13, 'Personnel Details'!$G$13)))</f>
        <v/>
      </c>
      <c r="HI64" s="59" t="str">
        <f t="shared" si="96"/>
        <v/>
      </c>
      <c r="HJ64" s="53"/>
      <c r="HL64" s="78" t="str">
        <f>IF(HL$9="", "", IF(AND(NOT('Personnel Details'!$N$14=""), $B64&gt;='Personnel Details'!$N$14), 'Personnel Details'!$O$14, IF(AND(NOT('Personnel Details'!$I$14=""), $B64&gt;='Personnel Details'!$I$14), 'Personnel Details'!$J$14, 'Personnel Details'!$E$14)))</f>
        <v/>
      </c>
      <c r="HM64" s="59" t="str">
        <f>IF(HL$9="", "", IF(AND(NOT('Personnel Details'!$N$14=""), $B64&gt;='Personnel Details'!$N$14), IF('Personnel Details'!$P$14="","", 'Personnel Details'!$P$14), IF(AND(NOT('Personnel Details'!$I$14=""), $B64&gt;='Personnel Details'!$I$14), IF('Personnel Details'!$K$14="", "", 'Personnel Details'!$K$14), IF('Personnel Details'!$F$14="", "", 'Personnel Details'!$F$14))))</f>
        <v/>
      </c>
      <c r="HN64" s="79" t="str">
        <f>IF(HL$9="", "", IF(AND(NOT('Personnel Details'!$N$14=""), $B64&gt;='Personnel Details'!$N$14), 'Personnel Details'!$Q$14, IF(AND(NOT('Personnel Details'!$I$14=""), $B64&gt;='Personnel Details'!$I$14), 'Personnel Details'!$L$14, 'Personnel Details'!$G$14)))</f>
        <v/>
      </c>
      <c r="HO64" s="59" t="str">
        <f t="shared" si="97"/>
        <v/>
      </c>
      <c r="HP64" s="53"/>
      <c r="HR64" s="78" t="str">
        <f>IF(HR$9="", "", IF(AND(NOT('Personnel Details'!$N$15=""), $B64&gt;='Personnel Details'!$N$15), 'Personnel Details'!$O$15, IF(AND(NOT('Personnel Details'!$I$15=""), $B64&gt;='Personnel Details'!$I$15), 'Personnel Details'!$J$15, 'Personnel Details'!$E$15)))</f>
        <v/>
      </c>
      <c r="HS64" s="59" t="str">
        <f>IF(HR$9="", "", IF(AND(NOT('Personnel Details'!$N$15=""), $B64&gt;='Personnel Details'!$N$15), IF('Personnel Details'!$P$15="","", 'Personnel Details'!$P$15), IF(AND(NOT('Personnel Details'!$I$15=""), $B64&gt;='Personnel Details'!$I$15), IF('Personnel Details'!$K$15="", "", 'Personnel Details'!$K$15), IF('Personnel Details'!$F$15="", "", 'Personnel Details'!$F$15))))</f>
        <v/>
      </c>
      <c r="HT64" s="79" t="str">
        <f>IF(HR$9="", "", IF(AND(NOT('Personnel Details'!$N$15=""), $B64&gt;='Personnel Details'!$N$15), 'Personnel Details'!$Q$15, IF(AND(NOT('Personnel Details'!$I$15=""), $B64&gt;='Personnel Details'!$I$15), 'Personnel Details'!$L$15, 'Personnel Details'!$G$15)))</f>
        <v/>
      </c>
      <c r="HU64" s="59" t="str">
        <f t="shared" si="98"/>
        <v/>
      </c>
      <c r="HV64" s="53"/>
      <c r="HX64" s="78" t="str">
        <f>IF(HX$9="", "", IF(AND(NOT('Personnel Details'!$N$16=""), $B64&gt;='Personnel Details'!$N$16), 'Personnel Details'!$O$16, IF(AND(NOT('Personnel Details'!$I$16=""), $B64&gt;='Personnel Details'!$I$16), 'Personnel Details'!$J$16, 'Personnel Details'!$E$16)))</f>
        <v/>
      </c>
      <c r="HY64" s="59" t="str">
        <f>IF(HX$9="", "", IF(AND(NOT('Personnel Details'!$N$16=""), $B64&gt;='Personnel Details'!$N$16), IF('Personnel Details'!$P$16="","", 'Personnel Details'!$P$16), IF(AND(NOT('Personnel Details'!$I$16=""), $B64&gt;='Personnel Details'!$I$16), IF('Personnel Details'!$K$16="", "", 'Personnel Details'!$K$16), IF('Personnel Details'!$F$16="", "", 'Personnel Details'!$F$16))))</f>
        <v/>
      </c>
      <c r="HZ64" s="79" t="str">
        <f>IF(HX$9="", "", IF(AND(NOT('Personnel Details'!$N$16=""), $B64&gt;='Personnel Details'!$N$16), 'Personnel Details'!$Q$16, IF(AND(NOT('Personnel Details'!$I$16=""), $B64&gt;='Personnel Details'!$I$16), 'Personnel Details'!$L$16, 'Personnel Details'!$G$16)))</f>
        <v/>
      </c>
      <c r="IA64" s="59" t="str">
        <f t="shared" si="99"/>
        <v/>
      </c>
      <c r="IB64" s="53"/>
      <c r="ID64" s="78" t="str">
        <f>IF(ID$9="", "", IF(AND(NOT('Personnel Details'!$N$17=""), $B64&gt;='Personnel Details'!$N$17), 'Personnel Details'!$O$17, IF(AND(NOT('Personnel Details'!$I$17=""), $B64&gt;='Personnel Details'!$I$17), 'Personnel Details'!$J$17, 'Personnel Details'!$E$17)))</f>
        <v/>
      </c>
      <c r="IE64" s="59" t="str">
        <f>IF(ID$9="", "", IF(AND(NOT('Personnel Details'!$N$17=""), $B64&gt;='Personnel Details'!$N$17), IF('Personnel Details'!$P$17="","", 'Personnel Details'!$P$17), IF(AND(NOT('Personnel Details'!$I$17=""), $B64&gt;='Personnel Details'!$I$17), IF('Personnel Details'!$K$17="", "", 'Personnel Details'!$K$17), IF('Personnel Details'!$F$17="", "", 'Personnel Details'!$F$17))))</f>
        <v/>
      </c>
      <c r="IF64" s="79" t="str">
        <f>IF(ID$9="", "", IF(AND(NOT('Personnel Details'!$N$17=""), $B64&gt;='Personnel Details'!$N$17), 'Personnel Details'!$Q$17, IF(AND(NOT('Personnel Details'!$I$17=""), $B64&gt;='Personnel Details'!$I$17), 'Personnel Details'!$L$17, 'Personnel Details'!$G$17)))</f>
        <v/>
      </c>
      <c r="IG64" s="59" t="str">
        <f t="shared" si="100"/>
        <v/>
      </c>
      <c r="IH64" s="53"/>
      <c r="IJ64" s="78" t="str">
        <f>IF(IJ$9="", "", IF(AND(NOT('Personnel Details'!$N$18=""), $B64&gt;='Personnel Details'!$N$18), 'Personnel Details'!$O$18, IF(AND(NOT('Personnel Details'!$I$18=""), $B64&gt;='Personnel Details'!$I$18), 'Personnel Details'!$J$18, 'Personnel Details'!$E$18)))</f>
        <v/>
      </c>
      <c r="IK64" s="59" t="str">
        <f>IF(IJ$9="", "", IF(AND(NOT('Personnel Details'!$N$18=""), $B64&gt;='Personnel Details'!$N$18), IF('Personnel Details'!$P$18="","", 'Personnel Details'!$P$18), IF(AND(NOT('Personnel Details'!$I$18=""), $B64&gt;='Personnel Details'!$I$18), IF('Personnel Details'!$K$18="", "", 'Personnel Details'!$K$18), IF('Personnel Details'!$F$18="", "", 'Personnel Details'!$F$18))))</f>
        <v/>
      </c>
      <c r="IL64" s="79" t="str">
        <f>IF(IJ$9="", "", IF(AND(NOT('Personnel Details'!$N$18=""), $B64&gt;='Personnel Details'!$N$18), 'Personnel Details'!$Q$18, IF(AND(NOT('Personnel Details'!$I$18=""), $B64&gt;='Personnel Details'!$I$18), 'Personnel Details'!$L$18, 'Personnel Details'!$G$18)))</f>
        <v/>
      </c>
      <c r="IM64" s="59" t="str">
        <f t="shared" si="101"/>
        <v/>
      </c>
      <c r="IN64" s="53"/>
      <c r="IP64" s="78" t="str">
        <f>IF(IP$9="", "", IF(AND(NOT('Personnel Details'!$N$19=""), $B64&gt;='Personnel Details'!$N$19), 'Personnel Details'!$O$19, IF(AND(NOT('Personnel Details'!$I$19=""), $B64&gt;='Personnel Details'!$I$19), 'Personnel Details'!$J$19, 'Personnel Details'!$E$19)))</f>
        <v/>
      </c>
      <c r="IQ64" s="59" t="str">
        <f>IF(IP$9="", "", IF(AND(NOT('Personnel Details'!$N$19=""), $B64&gt;='Personnel Details'!$N$19), IF('Personnel Details'!$P$19="","", 'Personnel Details'!$P$19), IF(AND(NOT('Personnel Details'!$I$19=""), $B64&gt;='Personnel Details'!$I$19), IF('Personnel Details'!$K$19="", "", 'Personnel Details'!$K$19), IF('Personnel Details'!$F$19="", "", 'Personnel Details'!$F$19))))</f>
        <v/>
      </c>
      <c r="IR64" s="79" t="str">
        <f>IF(IP$9="", "", IF(AND(NOT('Personnel Details'!$N$19=""), $B64&gt;='Personnel Details'!$N$19), 'Personnel Details'!$Q$19, IF(AND(NOT('Personnel Details'!$I$19=""), $B64&gt;='Personnel Details'!$I$19), 'Personnel Details'!$L$19, 'Personnel Details'!$G$19)))</f>
        <v/>
      </c>
      <c r="IS64" s="59" t="str">
        <f t="shared" si="102"/>
        <v/>
      </c>
      <c r="IT64" s="53"/>
      <c r="IV64" s="78" t="str">
        <f>IF(IV$9="", "", IF(AND(NOT('Personnel Details'!$N$20=""), $B64&gt;='Personnel Details'!$N$20), 'Personnel Details'!$O$20, IF(AND(NOT('Personnel Details'!$I$20=""), $B64&gt;='Personnel Details'!$I$20), 'Personnel Details'!$J$20, 'Personnel Details'!$E$20)))</f>
        <v/>
      </c>
      <c r="IW64" s="59" t="str">
        <f>IF(IV$9="", "", IF(AND(NOT('Personnel Details'!$N$20=""), $B64&gt;='Personnel Details'!$N$20), IF('Personnel Details'!$P$20="","", 'Personnel Details'!$P$20), IF(AND(NOT('Personnel Details'!$I$20=""), $B64&gt;='Personnel Details'!$I$20), IF('Personnel Details'!$K$20="", "", 'Personnel Details'!$K$20), IF('Personnel Details'!$F$20="", "", 'Personnel Details'!$F$20))))</f>
        <v/>
      </c>
      <c r="IX64" s="79" t="str">
        <f>IF(IV$9="", "", IF(AND(NOT('Personnel Details'!$N$20=""), $B64&gt;='Personnel Details'!$N$20), 'Personnel Details'!$Q$20, IF(AND(NOT('Personnel Details'!$I$20=""), $B64&gt;='Personnel Details'!$I$20), 'Personnel Details'!$L$20, 'Personnel Details'!$G$20)))</f>
        <v/>
      </c>
      <c r="IY64" s="59" t="str">
        <f t="shared" si="103"/>
        <v/>
      </c>
      <c r="IZ64" s="53"/>
      <c r="JB64" s="78" t="str">
        <f>IF(JB$9="", "", IF(AND(NOT('Personnel Details'!$N$21=""), $B64&gt;='Personnel Details'!$N$21), 'Personnel Details'!$O$21, IF(AND(NOT('Personnel Details'!$I$21=""), $B64&gt;='Personnel Details'!$I$21), 'Personnel Details'!$J$21, 'Personnel Details'!$E$21)))</f>
        <v/>
      </c>
      <c r="JC64" s="59" t="str">
        <f>IF(JB$9="", "", IF(AND(NOT('Personnel Details'!$N$21=""), $B64&gt;='Personnel Details'!$N$21), IF('Personnel Details'!$P$21="","", 'Personnel Details'!$P$21), IF(AND(NOT('Personnel Details'!$I$21=""), $B64&gt;='Personnel Details'!$I$21), IF('Personnel Details'!$K$21="", "", 'Personnel Details'!$K$21), IF('Personnel Details'!$F$21="", "", 'Personnel Details'!$F$21))))</f>
        <v/>
      </c>
      <c r="JD64" s="79" t="str">
        <f>IF(JB$9="", "", IF(AND(NOT('Personnel Details'!$N$21=""), $B64&gt;='Personnel Details'!$N$21), 'Personnel Details'!$Q$21, IF(AND(NOT('Personnel Details'!$I$21=""), $B64&gt;='Personnel Details'!$I$21), 'Personnel Details'!$L$21, 'Personnel Details'!$G$21)))</f>
        <v/>
      </c>
      <c r="JE64" s="59" t="str">
        <f t="shared" si="104"/>
        <v/>
      </c>
      <c r="JF64" s="53"/>
      <c r="JH64" s="78" t="str">
        <f>IF(JH$9="", "", IF(AND(NOT('Personnel Details'!$N$22=""), $B64&gt;='Personnel Details'!$N$22), 'Personnel Details'!$O$22, IF(AND(NOT('Personnel Details'!$I$22=""), $B64&gt;='Personnel Details'!$I$22), 'Personnel Details'!$J$22, 'Personnel Details'!$E$22)))</f>
        <v/>
      </c>
      <c r="JI64" s="59" t="str">
        <f>IF(JH$9="", "", IF(AND(NOT('Personnel Details'!$N$22=""), $B64&gt;='Personnel Details'!$N$22), IF('Personnel Details'!$P$22="","", 'Personnel Details'!$P$22), IF(AND(NOT('Personnel Details'!$I$22=""), $B64&gt;='Personnel Details'!$I$22), IF('Personnel Details'!$K$22="", "", 'Personnel Details'!$K$22), IF('Personnel Details'!$F$22="", "", 'Personnel Details'!$F$22))))</f>
        <v/>
      </c>
      <c r="JJ64" s="79" t="str">
        <f>IF(JH$9="", "", IF(AND(NOT('Personnel Details'!$N$22=""), $B64&gt;='Personnel Details'!$N$22), 'Personnel Details'!$Q$22, IF(AND(NOT('Personnel Details'!$I$22=""), $B64&gt;='Personnel Details'!$I$22), 'Personnel Details'!$L$22, 'Personnel Details'!$G$22)))</f>
        <v/>
      </c>
      <c r="JK64" s="59" t="str">
        <f t="shared" si="105"/>
        <v/>
      </c>
      <c r="JL64" s="53"/>
      <c r="JN64" s="78" t="str">
        <f>IF(JN$9="", "", IF(AND(NOT('Personnel Details'!$N$23=""), $B64&gt;='Personnel Details'!$N$23), 'Personnel Details'!$O$23, IF(AND(NOT('Personnel Details'!$I$23=""), $B64&gt;='Personnel Details'!$I$23), 'Personnel Details'!$J$23, 'Personnel Details'!$E$23)))</f>
        <v/>
      </c>
      <c r="JO64" s="59" t="str">
        <f>IF(JN$9="", "", IF(AND(NOT('Personnel Details'!$N$23=""), $B64&gt;='Personnel Details'!$N$23), IF('Personnel Details'!$P$23="","", 'Personnel Details'!$P$23), IF(AND(NOT('Personnel Details'!$I$23=""), $B64&gt;='Personnel Details'!$I$23), IF('Personnel Details'!$K$23="", "", 'Personnel Details'!$K$23), IF('Personnel Details'!$F$23="", "", 'Personnel Details'!$F$23))))</f>
        <v/>
      </c>
      <c r="JP64" s="79" t="str">
        <f>IF(JN$9="", "", IF(AND(NOT('Personnel Details'!$N$23=""), $B64&gt;='Personnel Details'!$N$23), 'Personnel Details'!$Q$23, IF(AND(NOT('Personnel Details'!$I$23=""), $B64&gt;='Personnel Details'!$I$23), 'Personnel Details'!$L$23, 'Personnel Details'!$G$23)))</f>
        <v/>
      </c>
      <c r="JQ64" s="59" t="str">
        <f t="shared" si="106"/>
        <v/>
      </c>
      <c r="JR64" s="53"/>
      <c r="JT64" s="78" t="str">
        <f>IF(JT$9="", "", IF(AND(NOT('Personnel Details'!$N$24=""), $B64&gt;='Personnel Details'!$N$24), 'Personnel Details'!$O$24, IF(AND(NOT('Personnel Details'!$I$24=""), $B64&gt;='Personnel Details'!$I$24), 'Personnel Details'!$J$24, 'Personnel Details'!$E$24)))</f>
        <v/>
      </c>
      <c r="JU64" s="59" t="str">
        <f>IF(JT$9="", "", IF(AND(NOT('Personnel Details'!$N$24=""), $B64&gt;='Personnel Details'!$N$24), IF('Personnel Details'!$P$24="","", 'Personnel Details'!$P$24), IF(AND(NOT('Personnel Details'!$I$24=""), $B64&gt;='Personnel Details'!$I$24), IF('Personnel Details'!$K$24="", "", 'Personnel Details'!$K$24), IF('Personnel Details'!$F$24="", "", 'Personnel Details'!$F$24))))</f>
        <v/>
      </c>
      <c r="JV64" s="79" t="str">
        <f>IF(JT$9="", "", IF(AND(NOT('Personnel Details'!$N$24=""), $B64&gt;='Personnel Details'!$N$24), 'Personnel Details'!$Q$24, IF(AND(NOT('Personnel Details'!$I$24=""), $B64&gt;='Personnel Details'!$I$24), 'Personnel Details'!$L$24, 'Personnel Details'!$G$24)))</f>
        <v/>
      </c>
      <c r="JW64" s="59" t="str">
        <f t="shared" si="107"/>
        <v/>
      </c>
      <c r="JX64" s="53"/>
      <c r="JZ64" s="78" t="str">
        <f>IF(JZ$9="", "", IF(AND(NOT('Personnel Details'!$N$25=""), $B64&gt;='Personnel Details'!$N$25), 'Personnel Details'!$O$25, IF(AND(NOT('Personnel Details'!$I$25=""), $B64&gt;='Personnel Details'!$I$25), 'Personnel Details'!$J$25, 'Personnel Details'!$E$25)))</f>
        <v/>
      </c>
      <c r="KA64" s="59" t="str">
        <f>IF(JZ$9="", "", IF(AND(NOT('Personnel Details'!$N$25=""), $B64&gt;='Personnel Details'!$N$25), IF('Personnel Details'!$P$25="","", 'Personnel Details'!$P$25), IF(AND(NOT('Personnel Details'!$I$25=""), $B64&gt;='Personnel Details'!$I$25), IF('Personnel Details'!$K$25="", "", 'Personnel Details'!$K$25), IF('Personnel Details'!$F$25="", "", 'Personnel Details'!$F$25))))</f>
        <v/>
      </c>
      <c r="KB64" s="79" t="str">
        <f>IF(JZ$9="", "", IF(AND(NOT('Personnel Details'!$N$25=""), $B64&gt;='Personnel Details'!$N$25), 'Personnel Details'!$Q$25, IF(AND(NOT('Personnel Details'!$I$25=""), $B64&gt;='Personnel Details'!$I$25), 'Personnel Details'!$L$25, 'Personnel Details'!$G$25)))</f>
        <v/>
      </c>
      <c r="KC64" s="59" t="str">
        <f t="shared" si="108"/>
        <v/>
      </c>
      <c r="KD64" s="53"/>
      <c r="KF64" s="78" t="str">
        <f>IF(KF$9="", "", IF(AND(NOT('Personnel Details'!$N$26=""), $B64&gt;='Personnel Details'!$N$26), 'Personnel Details'!$O$26, IF(AND(NOT('Personnel Details'!$I$26=""), $B64&gt;='Personnel Details'!$I$26), 'Personnel Details'!$J$26, 'Personnel Details'!$E$26)))</f>
        <v/>
      </c>
      <c r="KG64" s="59" t="str">
        <f>IF(KF$9="", "", IF(AND(NOT('Personnel Details'!$N$26=""), $B64&gt;='Personnel Details'!$N$26), IF('Personnel Details'!$P$26="","", 'Personnel Details'!$P$26), IF(AND(NOT('Personnel Details'!$I$26=""), $B64&gt;='Personnel Details'!$I$26), IF('Personnel Details'!$K$26="", "", 'Personnel Details'!$K$26), IF('Personnel Details'!$F$26="", "", 'Personnel Details'!$F$26))))</f>
        <v/>
      </c>
      <c r="KH64" s="79" t="str">
        <f>IF(KF$9="", "", IF(AND(NOT('Personnel Details'!$N$26=""), $B64&gt;='Personnel Details'!$N$26), 'Personnel Details'!$Q$26, IF(AND(NOT('Personnel Details'!$I$26=""), $B64&gt;='Personnel Details'!$I$26), 'Personnel Details'!$L$26, 'Personnel Details'!$G$26)))</f>
        <v/>
      </c>
      <c r="KI64" s="59" t="str">
        <f t="shared" si="109"/>
        <v/>
      </c>
      <c r="KJ64" s="53"/>
      <c r="KL64" s="78" t="str">
        <f>IF(KL$9="", "", IF(AND(NOT('Personnel Details'!$N$27=""), $B64&gt;='Personnel Details'!$N$27), 'Personnel Details'!$O$27, IF(AND(NOT('Personnel Details'!$I$27=""), $B64&gt;='Personnel Details'!$I$27), 'Personnel Details'!$J$27, 'Personnel Details'!$E$27)))</f>
        <v/>
      </c>
      <c r="KM64" s="59" t="str">
        <f>IF(KL$9="", "", IF(AND(NOT('Personnel Details'!$N$27=""), $B64&gt;='Personnel Details'!$N$27), IF('Personnel Details'!$P$27="","", 'Personnel Details'!$P$27), IF(AND(NOT('Personnel Details'!$I$27=""), $B64&gt;='Personnel Details'!$I$27), IF('Personnel Details'!$K$27="", "", 'Personnel Details'!$K$27), IF('Personnel Details'!$F$27="", "", 'Personnel Details'!$F$27))))</f>
        <v/>
      </c>
      <c r="KN64" s="79" t="str">
        <f>IF(KL$9="", "", IF(AND(NOT('Personnel Details'!$N$27=""), $B64&gt;='Personnel Details'!$N$27), 'Personnel Details'!$Q$27, IF(AND(NOT('Personnel Details'!$I$27=""), $B64&gt;='Personnel Details'!$I$27), 'Personnel Details'!$L$27, 'Personnel Details'!$G$27)))</f>
        <v/>
      </c>
      <c r="KO64" s="59" t="str">
        <f t="shared" si="110"/>
        <v/>
      </c>
      <c r="KP64" s="53"/>
      <c r="KR64" s="78" t="str">
        <f>IF(KR$9="", "", IF(AND(NOT('Personnel Details'!$N$28=""), $B64&gt;='Personnel Details'!$N$28), 'Personnel Details'!$O$28, IF(AND(NOT('Personnel Details'!$I$28=""), $B64&gt;='Personnel Details'!$I$28), 'Personnel Details'!$J$28, 'Personnel Details'!$E$28)))</f>
        <v/>
      </c>
      <c r="KS64" s="59" t="str">
        <f>IF(KR$9="", "", IF(AND(NOT('Personnel Details'!$N$28=""), $B64&gt;='Personnel Details'!$N$28), IF('Personnel Details'!$P$28="","", 'Personnel Details'!$P$28), IF(AND(NOT('Personnel Details'!$I$28=""), $B64&gt;='Personnel Details'!$I$28), IF('Personnel Details'!$K$28="", "", 'Personnel Details'!$K$28), IF('Personnel Details'!$F$28="", "", 'Personnel Details'!$F$28))))</f>
        <v/>
      </c>
      <c r="KT64" s="79" t="str">
        <f>IF(KR$9="", "", IF(AND(NOT('Personnel Details'!$N$28=""), $B64&gt;='Personnel Details'!$N$28), 'Personnel Details'!$Q$28, IF(AND(NOT('Personnel Details'!$I$28=""), $B64&gt;='Personnel Details'!$I$28), 'Personnel Details'!$L$28, 'Personnel Details'!$G$28)))</f>
        <v/>
      </c>
      <c r="KU64" s="59" t="str">
        <f t="shared" si="111"/>
        <v/>
      </c>
      <c r="KV64" s="53"/>
      <c r="KX64" s="78" t="str">
        <f>IF(KX$9="", "", IF(AND(NOT('Personnel Details'!$N$29=""), $B64&gt;='Personnel Details'!$N$29), 'Personnel Details'!$O$29, IF(AND(NOT('Personnel Details'!$I$29=""), $B64&gt;='Personnel Details'!$I$29), 'Personnel Details'!$J$29, 'Personnel Details'!$E$29)))</f>
        <v/>
      </c>
      <c r="KY64" s="59" t="str">
        <f>IF(KX$9="", "", IF(AND(NOT('Personnel Details'!$N$29=""), $B64&gt;='Personnel Details'!$N$29), IF('Personnel Details'!$P$29="","", 'Personnel Details'!$P$29), IF(AND(NOT('Personnel Details'!$I$29=""), $B64&gt;='Personnel Details'!$I$29), IF('Personnel Details'!$K$29="", "", 'Personnel Details'!$K$29), IF('Personnel Details'!$F$29="", "", 'Personnel Details'!$F$29))))</f>
        <v/>
      </c>
      <c r="KZ64" s="79" t="str">
        <f>IF(KX$9="", "", IF(AND(NOT('Personnel Details'!$N$29=""), $B64&gt;='Personnel Details'!$N$29), 'Personnel Details'!$Q$29, IF(AND(NOT('Personnel Details'!$I$29=""), $B64&gt;='Personnel Details'!$I$29), 'Personnel Details'!$L$29, 'Personnel Details'!$G$29)))</f>
        <v/>
      </c>
      <c r="LA64" s="59" t="str">
        <f t="shared" si="112"/>
        <v/>
      </c>
      <c r="LB64" s="53"/>
      <c r="LD64" s="78" t="str">
        <f>IF(LD$9="", "", IF(AND(NOT('Personnel Details'!$N$30=""), $B64&gt;='Personnel Details'!$N$30), 'Personnel Details'!$O$30, IF(AND(NOT('Personnel Details'!$I$30=""), $B64&gt;='Personnel Details'!$I$30), 'Personnel Details'!$J$30, 'Personnel Details'!$E$30)))</f>
        <v/>
      </c>
      <c r="LE64" s="59" t="str">
        <f>IF(LD$9="", "", IF(AND(NOT('Personnel Details'!$N$30=""), $B64&gt;='Personnel Details'!$N$30), IF('Personnel Details'!$P$30="","", 'Personnel Details'!$P$30), IF(AND(NOT('Personnel Details'!$I$30=""), $B64&gt;='Personnel Details'!$I$30), IF('Personnel Details'!$K$30="", "", 'Personnel Details'!$K$30), IF('Personnel Details'!$F$30="", "", 'Personnel Details'!$F$30))))</f>
        <v/>
      </c>
      <c r="LF64" s="79" t="str">
        <f>IF(LD$9="", "", IF(AND(NOT('Personnel Details'!$N$30=""), $B64&gt;='Personnel Details'!$N$30), 'Personnel Details'!$Q$30, IF(AND(NOT('Personnel Details'!$I$30=""), $B64&gt;='Personnel Details'!$I$30), 'Personnel Details'!$L$30, 'Personnel Details'!$G$30)))</f>
        <v/>
      </c>
      <c r="LG64" s="59" t="str">
        <f t="shared" si="113"/>
        <v/>
      </c>
      <c r="LH64" s="53"/>
      <c r="LJ64" s="78" t="str">
        <f>IF(LJ$9="", "", IF(AND(NOT('Personnel Details'!$N$31=""), $B64&gt;='Personnel Details'!$N$31), 'Personnel Details'!$O$31, IF(AND(NOT('Personnel Details'!$I$31=""), $B64&gt;='Personnel Details'!$I$31), 'Personnel Details'!$J$31, 'Personnel Details'!$E$31)))</f>
        <v/>
      </c>
      <c r="LK64" s="59" t="str">
        <f>IF(LJ$9="", "", IF(AND(NOT('Personnel Details'!$N$31=""), $B64&gt;='Personnel Details'!$N$31), IF('Personnel Details'!$P$31="","", 'Personnel Details'!$P$31), IF(AND(NOT('Personnel Details'!$I$31=""), $B64&gt;='Personnel Details'!$I$31), IF('Personnel Details'!$K$31="", "", 'Personnel Details'!$K$31), IF('Personnel Details'!$F$31="", "", 'Personnel Details'!$F$31))))</f>
        <v/>
      </c>
      <c r="LL64" s="79" t="str">
        <f>IF(LJ$9="", "", IF(AND(NOT('Personnel Details'!$N$31=""), $B64&gt;='Personnel Details'!$N$31), 'Personnel Details'!$Q$31, IF(AND(NOT('Personnel Details'!$I$31=""), $B64&gt;='Personnel Details'!$I$31), 'Personnel Details'!$L$31, 'Personnel Details'!$G$31)))</f>
        <v/>
      </c>
      <c r="LM64" s="59" t="str">
        <f t="shared" si="114"/>
        <v/>
      </c>
      <c r="LN64" s="53"/>
      <c r="LP64" s="78" t="str">
        <f>IF(LP$9="", "", IF(AND(NOT('Personnel Details'!$N$32=""), $B64&gt;='Personnel Details'!$N$32), 'Personnel Details'!$O$32, IF(AND(NOT('Personnel Details'!$I$32=""), $B64&gt;='Personnel Details'!$I$32), 'Personnel Details'!$J$32, 'Personnel Details'!$E$32)))</f>
        <v/>
      </c>
      <c r="LQ64" s="59" t="str">
        <f>IF(LP$9="", "", IF(AND(NOT('Personnel Details'!$N$32=""), $B64&gt;='Personnel Details'!$N$32), IF('Personnel Details'!$P$32="","", 'Personnel Details'!$P$32), IF(AND(NOT('Personnel Details'!$I$32=""), $B64&gt;='Personnel Details'!$I$32), IF('Personnel Details'!$K$32="", "", 'Personnel Details'!$K$32), IF('Personnel Details'!$F$32="", "", 'Personnel Details'!$F$32))))</f>
        <v/>
      </c>
      <c r="LR64" s="79" t="str">
        <f>IF(LP$9="", "", IF(AND(NOT('Personnel Details'!$N$32=""), $B64&gt;='Personnel Details'!$N$32), 'Personnel Details'!$Q$32, IF(AND(NOT('Personnel Details'!$I$32=""), $B64&gt;='Personnel Details'!$I$32), 'Personnel Details'!$L$32, 'Personnel Details'!$G$32)))</f>
        <v/>
      </c>
      <c r="LS64" s="59" t="str">
        <f t="shared" si="115"/>
        <v/>
      </c>
      <c r="LT64" s="53"/>
      <c r="LV64" s="78" t="str">
        <f>IF(LV$9="", "", IF(AND(NOT('Personnel Details'!$N$33=""), $B64&gt;='Personnel Details'!$N$33), 'Personnel Details'!$O$33, IF(AND(NOT('Personnel Details'!$I$33=""), $B64&gt;='Personnel Details'!$I$33), 'Personnel Details'!$J$33, 'Personnel Details'!$E$33)))</f>
        <v/>
      </c>
      <c r="LW64" s="59" t="str">
        <f>IF(LV$9="", "", IF(AND(NOT('Personnel Details'!$N$33=""), $B64&gt;='Personnel Details'!$N$33), IF('Personnel Details'!$P$33="","", 'Personnel Details'!$P$33), IF(AND(NOT('Personnel Details'!$I$33=""), $B64&gt;='Personnel Details'!$I$33), IF('Personnel Details'!$K$33="", "", 'Personnel Details'!$K$33), IF('Personnel Details'!$F$33="", "", 'Personnel Details'!$F$33))))</f>
        <v/>
      </c>
      <c r="LX64" s="79" t="str">
        <f>IF(LV$9="", "", IF(AND(NOT('Personnel Details'!$N$33=""), $B64&gt;='Personnel Details'!$N$33), 'Personnel Details'!$Q$33, IF(AND(NOT('Personnel Details'!$I$33=""), $B64&gt;='Personnel Details'!$I$33), 'Personnel Details'!$L$33, 'Personnel Details'!$G$33)))</f>
        <v/>
      </c>
      <c r="LY64" s="59" t="str">
        <f t="shared" si="116"/>
        <v/>
      </c>
      <c r="LZ64" s="53"/>
      <c r="MB64" s="78" t="str">
        <f>IF(MB$9="", "", IF(AND(NOT('Personnel Details'!$N$34=""), $B64&gt;='Personnel Details'!$N$34), 'Personnel Details'!$O$34, IF(AND(NOT('Personnel Details'!$I$34=""), $B64&gt;='Personnel Details'!$I$34), 'Personnel Details'!$J$34, 'Personnel Details'!$E$34)))</f>
        <v/>
      </c>
      <c r="MC64" s="59" t="str">
        <f>IF(MB$9="", "", IF(AND(NOT('Personnel Details'!$N$34=""), $B64&gt;='Personnel Details'!$N$34), IF('Personnel Details'!$P$34="","", 'Personnel Details'!$P$34), IF(AND(NOT('Personnel Details'!$I$34=""), $B64&gt;='Personnel Details'!$I$34), IF('Personnel Details'!$K$34="", "", 'Personnel Details'!$K$34), IF('Personnel Details'!$F$34="", "", 'Personnel Details'!$F$34))))</f>
        <v/>
      </c>
      <c r="MD64" s="79" t="str">
        <f>IF(MB$9="", "", IF(AND(NOT('Personnel Details'!$N$34=""), $B64&gt;='Personnel Details'!$N$34), 'Personnel Details'!$Q$34, IF(AND(NOT('Personnel Details'!$I$34=""), $B64&gt;='Personnel Details'!$I$34), 'Personnel Details'!$L$34, 'Personnel Details'!$G$34)))</f>
        <v/>
      </c>
      <c r="ME64" s="59" t="str">
        <f t="shared" si="117"/>
        <v/>
      </c>
      <c r="MF64" s="53"/>
      <c r="MH64" s="78" t="str">
        <f>IF(MH$9="", "", IF(AND(NOT('Personnel Details'!$N$35=""), $B64&gt;='Personnel Details'!$N$35), 'Personnel Details'!$O$35, IF(AND(NOT('Personnel Details'!$I$35=""), $B64&gt;='Personnel Details'!$I$35), 'Personnel Details'!$J$35, 'Personnel Details'!$E$35)))</f>
        <v/>
      </c>
      <c r="MI64" s="59" t="str">
        <f>IF(MH$9="", "", IF(AND(NOT('Personnel Details'!$N$35=""), $B64&gt;='Personnel Details'!$N$35), IF('Personnel Details'!$P$35="","", 'Personnel Details'!$P$35), IF(AND(NOT('Personnel Details'!$I$35=""), $B64&gt;='Personnel Details'!$I$35), IF('Personnel Details'!$K$35="", "", 'Personnel Details'!$K$35), IF('Personnel Details'!$F$35="", "", 'Personnel Details'!$F$35))))</f>
        <v/>
      </c>
      <c r="MJ64" s="79" t="str">
        <f>IF(MH$9="", "", IF(AND(NOT('Personnel Details'!$N$35=""), $B64&gt;='Personnel Details'!$N$35), 'Personnel Details'!$Q$35, IF(AND(NOT('Personnel Details'!$I$35=""), $B64&gt;='Personnel Details'!$I$35), 'Personnel Details'!$L$35, 'Personnel Details'!$G$35)))</f>
        <v/>
      </c>
      <c r="MK64" s="59" t="str">
        <f t="shared" si="118"/>
        <v/>
      </c>
      <c r="ML64" s="53"/>
      <c r="MN64" s="78" t="str">
        <f>IF(MN$9="", "", IF(AND(NOT('Personnel Details'!$N$36=""), $B64&gt;='Personnel Details'!$N$36), 'Personnel Details'!$O$36, IF(AND(NOT('Personnel Details'!$I$36=""), $B64&gt;='Personnel Details'!$I$36), 'Personnel Details'!$J$36, 'Personnel Details'!$E$36)))</f>
        <v/>
      </c>
      <c r="MO64" s="59" t="str">
        <f>IF(MN$9="", "", IF(AND(NOT('Personnel Details'!$N$36=""), $B64&gt;='Personnel Details'!$N$36), IF('Personnel Details'!$P$36="","", 'Personnel Details'!$P$36), IF(AND(NOT('Personnel Details'!$I$36=""), $B64&gt;='Personnel Details'!$I$36), IF('Personnel Details'!$K$36="", "", 'Personnel Details'!$K$36), IF('Personnel Details'!$F$36="", "", 'Personnel Details'!$F$36))))</f>
        <v/>
      </c>
      <c r="MP64" s="79" t="str">
        <f>IF(MN$9="", "", IF(AND(NOT('Personnel Details'!$N$36=""), $B64&gt;='Personnel Details'!$N$36), 'Personnel Details'!$Q$36, IF(AND(NOT('Personnel Details'!$I$36=""), $B64&gt;='Personnel Details'!$I$36), 'Personnel Details'!$L$36, 'Personnel Details'!$G$36)))</f>
        <v/>
      </c>
      <c r="MQ64" s="59" t="str">
        <f t="shared" si="119"/>
        <v/>
      </c>
      <c r="MR64" s="53"/>
      <c r="MT64" s="78" t="str">
        <f>IF(MT$9="", "", IF(AND(NOT('Personnel Details'!$N$37=""), $B64&gt;='Personnel Details'!$N$37), 'Personnel Details'!$O$37, IF(AND(NOT('Personnel Details'!$I$37=""), $B64&gt;='Personnel Details'!$I$37), 'Personnel Details'!$J$37, 'Personnel Details'!$E$37)))</f>
        <v/>
      </c>
      <c r="MU64" s="59" t="str">
        <f>IF(MT$9="", "", IF(AND(NOT('Personnel Details'!$N$37=""), $B64&gt;='Personnel Details'!$N$37), IF('Personnel Details'!$P$37="","", 'Personnel Details'!$P$37), IF(AND(NOT('Personnel Details'!$I$37=""), $B64&gt;='Personnel Details'!$I$37), IF('Personnel Details'!$K$37="", "", 'Personnel Details'!$K$37), IF('Personnel Details'!$F$37="", "", 'Personnel Details'!$F$37))))</f>
        <v/>
      </c>
      <c r="MV64" s="79" t="str">
        <f>IF(MT$9="", "", IF(AND(NOT('Personnel Details'!$N$37=""), $B64&gt;='Personnel Details'!$N$37), 'Personnel Details'!$Q$37, IF(AND(NOT('Personnel Details'!$I$37=""), $B64&gt;='Personnel Details'!$I$37), 'Personnel Details'!$L$37, 'Personnel Details'!$G$37)))</f>
        <v/>
      </c>
      <c r="MW64" s="59" t="str">
        <f t="shared" si="120"/>
        <v/>
      </c>
      <c r="MX64" s="53"/>
      <c r="MZ64" s="78" t="str">
        <f>IF(MZ$9="", "", IF(AND(NOT('Personnel Details'!$N$38=""), $B64&gt;='Personnel Details'!$N$38), 'Personnel Details'!$O$38, IF(AND(NOT('Personnel Details'!$I$38=""), $B64&gt;='Personnel Details'!$I$38), 'Personnel Details'!$J$38, 'Personnel Details'!$E$38)))</f>
        <v/>
      </c>
      <c r="NA64" s="59" t="str">
        <f>IF(MZ$9="", "", IF(AND(NOT('Personnel Details'!$N$38=""), $B64&gt;='Personnel Details'!$N$38), IF('Personnel Details'!$P$38="","", 'Personnel Details'!$P$38), IF(AND(NOT('Personnel Details'!$I$38=""), $B64&gt;='Personnel Details'!$I$38), IF('Personnel Details'!$K$38="", "", 'Personnel Details'!$K$38), IF('Personnel Details'!$F$38="", "", 'Personnel Details'!$F$38))))</f>
        <v/>
      </c>
      <c r="NB64" s="79" t="str">
        <f>IF(MZ$9="", "", IF(AND(NOT('Personnel Details'!$N$38=""), $B64&gt;='Personnel Details'!$N$38), 'Personnel Details'!$Q$38, IF(AND(NOT('Personnel Details'!$I$38=""), $B64&gt;='Personnel Details'!$I$38), 'Personnel Details'!$L$38, 'Personnel Details'!$G$38)))</f>
        <v/>
      </c>
      <c r="NC64" s="59" t="str">
        <f t="shared" si="121"/>
        <v/>
      </c>
      <c r="ND64" s="53"/>
      <c r="NF64" s="78" t="str">
        <f>IF(NF$9="", "", IF(AND(NOT('Personnel Details'!$N$39=""), $B64&gt;='Personnel Details'!$N$39), 'Personnel Details'!$O$39, IF(AND(NOT('Personnel Details'!$I$39=""), $B64&gt;='Personnel Details'!$I$39), 'Personnel Details'!$J$39, 'Personnel Details'!$E$39)))</f>
        <v/>
      </c>
      <c r="NG64" s="59" t="str">
        <f>IF(NF$9="", "", IF(AND(NOT('Personnel Details'!$N$39=""), $B64&gt;='Personnel Details'!$N$39), IF('Personnel Details'!$P$39="","", 'Personnel Details'!$P$39), IF(AND(NOT('Personnel Details'!$I$39=""), $B64&gt;='Personnel Details'!$I$39), IF('Personnel Details'!$K$39="", "", 'Personnel Details'!$K$39), IF('Personnel Details'!$F$39="", "", 'Personnel Details'!$F$39))))</f>
        <v/>
      </c>
      <c r="NH64" s="79" t="str">
        <f>IF(NF$9="", "", IF(AND(NOT('Personnel Details'!$N$39=""), $B64&gt;='Personnel Details'!$N$39), 'Personnel Details'!$Q$39, IF(AND(NOT('Personnel Details'!$I$39=""), $B64&gt;='Personnel Details'!$I$39), 'Personnel Details'!$L$39, 'Personnel Details'!$G$39)))</f>
        <v/>
      </c>
      <c r="NI64" s="59" t="str">
        <f t="shared" si="122"/>
        <v/>
      </c>
      <c r="NJ64" s="53"/>
      <c r="NL64" s="78" t="str">
        <f>IF(NL$9="", "", IF(AND(NOT('Personnel Details'!$N$40=""), $B64&gt;='Personnel Details'!$N$40), 'Personnel Details'!$O$40, IF(AND(NOT('Personnel Details'!$I$40=""), $B64&gt;='Personnel Details'!$I$40), 'Personnel Details'!$J$40, 'Personnel Details'!$E$40)))</f>
        <v/>
      </c>
      <c r="NM64" s="59" t="str">
        <f>IF(NL$9="", "", IF(AND(NOT('Personnel Details'!$N$40=""), $B64&gt;='Personnel Details'!$N$40), IF('Personnel Details'!$P$40="","", 'Personnel Details'!$P$40), IF(AND(NOT('Personnel Details'!$I$40=""), $B64&gt;='Personnel Details'!$I$40), IF('Personnel Details'!$K$40="", "", 'Personnel Details'!$K$40), IF('Personnel Details'!$F$40="", "", 'Personnel Details'!$F$40))))</f>
        <v/>
      </c>
      <c r="NN64" s="79" t="str">
        <f>IF(NL$9="", "", IF(AND(NOT('Personnel Details'!$N$40=""), $B64&gt;='Personnel Details'!$N$40), 'Personnel Details'!$Q$40, IF(AND(NOT('Personnel Details'!$I$40=""), $B64&gt;='Personnel Details'!$I$40), 'Personnel Details'!$L$40, 'Personnel Details'!$G$40)))</f>
        <v/>
      </c>
      <c r="NO64" s="59" t="str">
        <f t="shared" si="123"/>
        <v/>
      </c>
      <c r="NP64" s="53"/>
    </row>
    <row r="65" spans="1:380" x14ac:dyDescent="0.25">
      <c r="A65" s="32"/>
      <c r="B65" s="113" t="str">
        <f>IFERROR(IF(B64+1&gt;'Personnel Details'!$U$5, "", B64+1), "")</f>
        <v/>
      </c>
      <c r="C65" s="32"/>
      <c r="D65" s="120"/>
      <c r="E65" s="13" t="str">
        <f t="shared" si="2"/>
        <v/>
      </c>
      <c r="F65" s="13" t="str">
        <f t="shared" si="33"/>
        <v/>
      </c>
      <c r="G65" s="56" t="str">
        <f t="shared" si="124"/>
        <v/>
      </c>
      <c r="H65" s="16" t="str">
        <f t="shared" si="34"/>
        <v/>
      </c>
      <c r="I65" s="32"/>
      <c r="J65" s="120"/>
      <c r="K65" s="62" t="str">
        <f t="shared" si="3"/>
        <v/>
      </c>
      <c r="L65" s="62" t="str">
        <f t="shared" si="35"/>
        <v/>
      </c>
      <c r="M65" s="65" t="str">
        <f t="shared" si="125"/>
        <v/>
      </c>
      <c r="N65" s="68" t="str">
        <f t="shared" si="36"/>
        <v/>
      </c>
      <c r="O65" s="32"/>
      <c r="P65" s="120"/>
      <c r="Q65" s="62" t="str">
        <f t="shared" si="4"/>
        <v/>
      </c>
      <c r="R65" s="62" t="str">
        <f t="shared" si="37"/>
        <v/>
      </c>
      <c r="S65" s="65" t="str">
        <f t="shared" si="126"/>
        <v/>
      </c>
      <c r="T65" s="68" t="str">
        <f t="shared" si="38"/>
        <v/>
      </c>
      <c r="U65" s="32"/>
      <c r="V65" s="120"/>
      <c r="W65" s="62" t="str">
        <f t="shared" si="5"/>
        <v/>
      </c>
      <c r="X65" s="62" t="str">
        <f t="shared" si="39"/>
        <v/>
      </c>
      <c r="Y65" s="65" t="str">
        <f t="shared" si="127"/>
        <v/>
      </c>
      <c r="Z65" s="68" t="str">
        <f t="shared" si="40"/>
        <v/>
      </c>
      <c r="AA65" s="32"/>
      <c r="AB65" s="120"/>
      <c r="AC65" s="62" t="str">
        <f t="shared" si="6"/>
        <v/>
      </c>
      <c r="AD65" s="62" t="str">
        <f t="shared" si="41"/>
        <v/>
      </c>
      <c r="AE65" s="65" t="str">
        <f t="shared" si="128"/>
        <v/>
      </c>
      <c r="AF65" s="68" t="str">
        <f t="shared" si="42"/>
        <v/>
      </c>
      <c r="AG65" s="32"/>
      <c r="AH65" s="120"/>
      <c r="AI65" s="62" t="str">
        <f t="shared" si="7"/>
        <v/>
      </c>
      <c r="AJ65" s="62" t="str">
        <f t="shared" si="43"/>
        <v/>
      </c>
      <c r="AK65" s="65" t="str">
        <f t="shared" si="129"/>
        <v/>
      </c>
      <c r="AL65" s="68" t="str">
        <f t="shared" si="44"/>
        <v/>
      </c>
      <c r="AM65" s="32"/>
      <c r="AN65" s="120"/>
      <c r="AO65" s="62" t="str">
        <f t="shared" si="8"/>
        <v/>
      </c>
      <c r="AP65" s="62" t="str">
        <f t="shared" si="45"/>
        <v/>
      </c>
      <c r="AQ65" s="65" t="str">
        <f t="shared" si="130"/>
        <v/>
      </c>
      <c r="AR65" s="68" t="str">
        <f t="shared" si="46"/>
        <v/>
      </c>
      <c r="AS65" s="32"/>
      <c r="AT65" s="120"/>
      <c r="AU65" s="62" t="str">
        <f t="shared" si="9"/>
        <v/>
      </c>
      <c r="AV65" s="62" t="str">
        <f t="shared" si="47"/>
        <v/>
      </c>
      <c r="AW65" s="65" t="str">
        <f t="shared" si="131"/>
        <v/>
      </c>
      <c r="AX65" s="68" t="str">
        <f t="shared" si="48"/>
        <v/>
      </c>
      <c r="AY65" s="32"/>
      <c r="AZ65" s="120"/>
      <c r="BA65" s="62" t="str">
        <f t="shared" si="10"/>
        <v/>
      </c>
      <c r="BB65" s="62" t="str">
        <f t="shared" si="49"/>
        <v/>
      </c>
      <c r="BC65" s="65" t="str">
        <f t="shared" si="132"/>
        <v/>
      </c>
      <c r="BD65" s="68" t="str">
        <f t="shared" si="50"/>
        <v/>
      </c>
      <c r="BE65" s="32"/>
      <c r="BF65" s="120"/>
      <c r="BG65" s="62" t="str">
        <f t="shared" si="11"/>
        <v/>
      </c>
      <c r="BH65" s="62" t="str">
        <f t="shared" si="51"/>
        <v/>
      </c>
      <c r="BI65" s="65" t="str">
        <f t="shared" si="133"/>
        <v/>
      </c>
      <c r="BJ65" s="68" t="str">
        <f t="shared" si="52"/>
        <v/>
      </c>
      <c r="BK65" s="32"/>
      <c r="BL65" s="120"/>
      <c r="BM65" s="62" t="str">
        <f t="shared" si="12"/>
        <v/>
      </c>
      <c r="BN65" s="62" t="str">
        <f t="shared" si="53"/>
        <v/>
      </c>
      <c r="BO65" s="65" t="str">
        <f t="shared" si="134"/>
        <v/>
      </c>
      <c r="BP65" s="68" t="str">
        <f t="shared" si="54"/>
        <v/>
      </c>
      <c r="BQ65" s="32"/>
      <c r="BR65" s="120"/>
      <c r="BS65" s="62" t="str">
        <f t="shared" si="13"/>
        <v/>
      </c>
      <c r="BT65" s="62" t="str">
        <f t="shared" si="55"/>
        <v/>
      </c>
      <c r="BU65" s="65" t="str">
        <f t="shared" si="135"/>
        <v/>
      </c>
      <c r="BV65" s="68" t="str">
        <f t="shared" si="56"/>
        <v/>
      </c>
      <c r="BW65" s="32"/>
      <c r="BX65" s="120"/>
      <c r="BY65" s="62" t="str">
        <f t="shared" si="14"/>
        <v/>
      </c>
      <c r="BZ65" s="62" t="str">
        <f t="shared" si="57"/>
        <v/>
      </c>
      <c r="CA65" s="65" t="str">
        <f t="shared" si="136"/>
        <v/>
      </c>
      <c r="CB65" s="68" t="str">
        <f t="shared" si="58"/>
        <v/>
      </c>
      <c r="CC65" s="32"/>
      <c r="CD65" s="120"/>
      <c r="CE65" s="62" t="str">
        <f t="shared" si="15"/>
        <v/>
      </c>
      <c r="CF65" s="62" t="str">
        <f t="shared" si="59"/>
        <v/>
      </c>
      <c r="CG65" s="65" t="str">
        <f t="shared" si="137"/>
        <v/>
      </c>
      <c r="CH65" s="68" t="str">
        <f t="shared" si="60"/>
        <v/>
      </c>
      <c r="CI65" s="32"/>
      <c r="CJ65" s="120"/>
      <c r="CK65" s="62" t="str">
        <f t="shared" si="16"/>
        <v/>
      </c>
      <c r="CL65" s="62" t="str">
        <f t="shared" si="61"/>
        <v/>
      </c>
      <c r="CM65" s="65" t="str">
        <f t="shared" si="138"/>
        <v/>
      </c>
      <c r="CN65" s="68" t="str">
        <f t="shared" si="62"/>
        <v/>
      </c>
      <c r="CO65" s="32"/>
      <c r="CP65" s="120"/>
      <c r="CQ65" s="62" t="str">
        <f t="shared" si="17"/>
        <v/>
      </c>
      <c r="CR65" s="62" t="str">
        <f t="shared" si="63"/>
        <v/>
      </c>
      <c r="CS65" s="65" t="str">
        <f t="shared" si="139"/>
        <v/>
      </c>
      <c r="CT65" s="68" t="str">
        <f t="shared" si="64"/>
        <v/>
      </c>
      <c r="CU65" s="32"/>
      <c r="CV65" s="120"/>
      <c r="CW65" s="62" t="str">
        <f t="shared" si="18"/>
        <v/>
      </c>
      <c r="CX65" s="62" t="str">
        <f t="shared" si="65"/>
        <v/>
      </c>
      <c r="CY65" s="65" t="str">
        <f t="shared" si="140"/>
        <v/>
      </c>
      <c r="CZ65" s="68" t="str">
        <f t="shared" si="66"/>
        <v/>
      </c>
      <c r="DA65" s="32"/>
      <c r="DB65" s="120"/>
      <c r="DC65" s="62" t="str">
        <f t="shared" si="19"/>
        <v/>
      </c>
      <c r="DD65" s="62" t="str">
        <f t="shared" si="67"/>
        <v/>
      </c>
      <c r="DE65" s="65" t="str">
        <f t="shared" si="141"/>
        <v/>
      </c>
      <c r="DF65" s="68" t="str">
        <f t="shared" si="68"/>
        <v/>
      </c>
      <c r="DG65" s="32"/>
      <c r="DH65" s="120"/>
      <c r="DI65" s="62" t="str">
        <f t="shared" si="20"/>
        <v/>
      </c>
      <c r="DJ65" s="62" t="str">
        <f t="shared" si="69"/>
        <v/>
      </c>
      <c r="DK65" s="65" t="str">
        <f t="shared" si="142"/>
        <v/>
      </c>
      <c r="DL65" s="68" t="str">
        <f t="shared" si="70"/>
        <v/>
      </c>
      <c r="DM65" s="32"/>
      <c r="DN65" s="120"/>
      <c r="DO65" s="62" t="str">
        <f t="shared" si="21"/>
        <v/>
      </c>
      <c r="DP65" s="62" t="str">
        <f t="shared" si="71"/>
        <v/>
      </c>
      <c r="DQ65" s="65" t="str">
        <f t="shared" si="143"/>
        <v/>
      </c>
      <c r="DR65" s="68" t="str">
        <f t="shared" si="72"/>
        <v/>
      </c>
      <c r="DS65" s="32"/>
      <c r="DT65" s="120"/>
      <c r="DU65" s="62" t="str">
        <f t="shared" si="22"/>
        <v/>
      </c>
      <c r="DV65" s="62" t="str">
        <f t="shared" si="73"/>
        <v/>
      </c>
      <c r="DW65" s="65" t="str">
        <f t="shared" si="144"/>
        <v/>
      </c>
      <c r="DX65" s="68" t="str">
        <f t="shared" si="74"/>
        <v/>
      </c>
      <c r="DY65" s="32"/>
      <c r="DZ65" s="120"/>
      <c r="EA65" s="62" t="str">
        <f t="shared" si="23"/>
        <v/>
      </c>
      <c r="EB65" s="62" t="str">
        <f t="shared" si="75"/>
        <v/>
      </c>
      <c r="EC65" s="65" t="str">
        <f t="shared" si="145"/>
        <v/>
      </c>
      <c r="ED65" s="68" t="str">
        <f t="shared" si="76"/>
        <v/>
      </c>
      <c r="EE65" s="32"/>
      <c r="EF65" s="120"/>
      <c r="EG65" s="62" t="str">
        <f t="shared" si="24"/>
        <v/>
      </c>
      <c r="EH65" s="62" t="str">
        <f t="shared" si="77"/>
        <v/>
      </c>
      <c r="EI65" s="65" t="str">
        <f t="shared" si="146"/>
        <v/>
      </c>
      <c r="EJ65" s="68" t="str">
        <f t="shared" si="78"/>
        <v/>
      </c>
      <c r="EK65" s="32"/>
      <c r="EL65" s="120"/>
      <c r="EM65" s="62" t="str">
        <f t="shared" si="25"/>
        <v/>
      </c>
      <c r="EN65" s="62" t="str">
        <f t="shared" si="79"/>
        <v/>
      </c>
      <c r="EO65" s="65" t="str">
        <f t="shared" si="147"/>
        <v/>
      </c>
      <c r="EP65" s="68" t="str">
        <f t="shared" si="80"/>
        <v/>
      </c>
      <c r="EQ65" s="32"/>
      <c r="ER65" s="120"/>
      <c r="ES65" s="62" t="str">
        <f t="shared" si="26"/>
        <v/>
      </c>
      <c r="ET65" s="62" t="str">
        <f t="shared" si="81"/>
        <v/>
      </c>
      <c r="EU65" s="65" t="str">
        <f t="shared" si="148"/>
        <v/>
      </c>
      <c r="EV65" s="68" t="str">
        <f t="shared" si="82"/>
        <v/>
      </c>
      <c r="EW65" s="32"/>
      <c r="EX65" s="120"/>
      <c r="EY65" s="62" t="str">
        <f t="shared" si="27"/>
        <v/>
      </c>
      <c r="EZ65" s="62" t="str">
        <f t="shared" si="83"/>
        <v/>
      </c>
      <c r="FA65" s="65" t="str">
        <f t="shared" si="149"/>
        <v/>
      </c>
      <c r="FB65" s="68" t="str">
        <f t="shared" si="84"/>
        <v/>
      </c>
      <c r="FC65" s="32"/>
      <c r="FD65" s="120"/>
      <c r="FE65" s="62" t="str">
        <f t="shared" si="28"/>
        <v/>
      </c>
      <c r="FF65" s="62" t="str">
        <f t="shared" si="85"/>
        <v/>
      </c>
      <c r="FG65" s="65" t="str">
        <f t="shared" si="150"/>
        <v/>
      </c>
      <c r="FH65" s="68" t="str">
        <f t="shared" si="86"/>
        <v/>
      </c>
      <c r="FI65" s="32"/>
      <c r="FJ65" s="120"/>
      <c r="FK65" s="62" t="str">
        <f t="shared" si="29"/>
        <v/>
      </c>
      <c r="FL65" s="62" t="str">
        <f t="shared" si="87"/>
        <v/>
      </c>
      <c r="FM65" s="65" t="str">
        <f t="shared" si="151"/>
        <v/>
      </c>
      <c r="FN65" s="68" t="str">
        <f t="shared" si="88"/>
        <v/>
      </c>
      <c r="FO65" s="32"/>
      <c r="FP65" s="120"/>
      <c r="FQ65" s="62" t="str">
        <f t="shared" si="30"/>
        <v/>
      </c>
      <c r="FR65" s="62" t="str">
        <f t="shared" si="89"/>
        <v/>
      </c>
      <c r="FS65" s="65" t="str">
        <f t="shared" si="152"/>
        <v/>
      </c>
      <c r="FT65" s="68" t="str">
        <f t="shared" si="90"/>
        <v/>
      </c>
      <c r="FU65" s="32"/>
      <c r="FV65" s="120"/>
      <c r="FW65" s="62" t="str">
        <f t="shared" si="31"/>
        <v/>
      </c>
      <c r="FX65" s="62" t="str">
        <f t="shared" si="91"/>
        <v/>
      </c>
      <c r="FY65" s="65" t="str">
        <f t="shared" si="153"/>
        <v/>
      </c>
      <c r="FZ65" s="68" t="str">
        <f t="shared" si="92"/>
        <v/>
      </c>
      <c r="GA65" s="32"/>
      <c r="GC65" s="7" t="str">
        <f t="shared" si="93"/>
        <v/>
      </c>
      <c r="GD65" s="7" t="str">
        <f t="shared" ca="1" si="32"/>
        <v/>
      </c>
      <c r="GT65" s="71" t="str">
        <f>IF(GT$9="", "", IF(AND(NOT('Personnel Details'!$N$11=""), $B65&gt;='Personnel Details'!$N$11), 'Personnel Details'!$O$11, IF(AND(NOT('Personnel Details'!$I$11=""), $B65&gt;='Personnel Details'!$I$11), 'Personnel Details'!$J$11, 'Personnel Details'!$E$11)))</f>
        <v/>
      </c>
      <c r="GU65" s="59" t="str">
        <f>IF(GT$9="", "", IF(AND(NOT('Personnel Details'!$N$11=""), $B65&gt;='Personnel Details'!$N$11), IF('Personnel Details'!$P$11="","", 'Personnel Details'!$P$11), IF(AND(NOT('Personnel Details'!$I$11=""), $B65&gt;='Personnel Details'!$I$11), IF('Personnel Details'!$K$11="", "", 'Personnel Details'!$K$11), IF('Personnel Details'!$F$11="", "", 'Personnel Details'!$F$11))))</f>
        <v/>
      </c>
      <c r="GV65" s="74" t="str">
        <f>IF(GT$9="", "", IF(AND(NOT('Personnel Details'!$N$11=""), $B65&gt;='Personnel Details'!$N$11), 'Personnel Details'!$Q$11, IF(AND(NOT('Personnel Details'!$I$11=""), $B65&gt;='Personnel Details'!$I$11), 'Personnel Details'!$L$11, 'Personnel Details'!$G$11)))</f>
        <v/>
      </c>
      <c r="GW65" s="59" t="str">
        <f t="shared" si="94"/>
        <v/>
      </c>
      <c r="GX65" s="53"/>
      <c r="GZ65" s="78" t="str">
        <f>IF(GZ$9="", "", IF(AND(NOT('Personnel Details'!$N$12=""), $B65&gt;='Personnel Details'!$N$12), 'Personnel Details'!$O$12, IF(AND(NOT('Personnel Details'!$I$12=""), $B65&gt;='Personnel Details'!$I$12), 'Personnel Details'!$J$12, 'Personnel Details'!$E$12)))</f>
        <v/>
      </c>
      <c r="HA65" s="59" t="str">
        <f>IF(GZ$9="", "", IF(AND(NOT('Personnel Details'!$N$12=""), $B65&gt;='Personnel Details'!$N$12), IF('Personnel Details'!$P$12="","", 'Personnel Details'!$P$12), IF(AND(NOT('Personnel Details'!$I$12=""), $B65&gt;='Personnel Details'!$I$12), IF('Personnel Details'!$K$12="", "", 'Personnel Details'!$K$12), IF('Personnel Details'!$F$12="", "", 'Personnel Details'!$F$12))))</f>
        <v/>
      </c>
      <c r="HB65" s="79" t="str">
        <f>IF(GZ$9="", "", IF(AND(NOT('Personnel Details'!$N$12=""), $B65&gt;='Personnel Details'!$N$12), 'Personnel Details'!$Q$12, IF(AND(NOT('Personnel Details'!$I$12=""), $B65&gt;='Personnel Details'!$I$12), 'Personnel Details'!$L$12, 'Personnel Details'!$G$12)))</f>
        <v/>
      </c>
      <c r="HC65" s="59" t="str">
        <f t="shared" si="95"/>
        <v/>
      </c>
      <c r="HD65" s="53"/>
      <c r="HF65" s="78" t="str">
        <f>IF(HF$9="", "", IF(AND(NOT('Personnel Details'!$N$13=""), $B65&gt;='Personnel Details'!$N$13), 'Personnel Details'!$O$13, IF(AND(NOT('Personnel Details'!$I$13=""), $B65&gt;='Personnel Details'!$I$13), 'Personnel Details'!$J$13, 'Personnel Details'!$E$13)))</f>
        <v/>
      </c>
      <c r="HG65" s="59" t="str">
        <f>IF(HF$9="", "", IF(AND(NOT('Personnel Details'!$N$13=""), $B65&gt;='Personnel Details'!$N$13), IF('Personnel Details'!$P$13="","", 'Personnel Details'!$P$13), IF(AND(NOT('Personnel Details'!$I$13=""), $B65&gt;='Personnel Details'!$I$13), IF('Personnel Details'!$K$13="", "", 'Personnel Details'!$K$13), IF('Personnel Details'!$F$13="", "", 'Personnel Details'!$F$13))))</f>
        <v/>
      </c>
      <c r="HH65" s="79" t="str">
        <f>IF(HF$9="", "", IF(AND(NOT('Personnel Details'!$N$13=""), $B65&gt;='Personnel Details'!$N$13), 'Personnel Details'!$Q$13, IF(AND(NOT('Personnel Details'!$I$13=""), $B65&gt;='Personnel Details'!$I$13), 'Personnel Details'!$L$13, 'Personnel Details'!$G$13)))</f>
        <v/>
      </c>
      <c r="HI65" s="59" t="str">
        <f t="shared" si="96"/>
        <v/>
      </c>
      <c r="HJ65" s="53"/>
      <c r="HL65" s="78" t="str">
        <f>IF(HL$9="", "", IF(AND(NOT('Personnel Details'!$N$14=""), $B65&gt;='Personnel Details'!$N$14), 'Personnel Details'!$O$14, IF(AND(NOT('Personnel Details'!$I$14=""), $B65&gt;='Personnel Details'!$I$14), 'Personnel Details'!$J$14, 'Personnel Details'!$E$14)))</f>
        <v/>
      </c>
      <c r="HM65" s="59" t="str">
        <f>IF(HL$9="", "", IF(AND(NOT('Personnel Details'!$N$14=""), $B65&gt;='Personnel Details'!$N$14), IF('Personnel Details'!$P$14="","", 'Personnel Details'!$P$14), IF(AND(NOT('Personnel Details'!$I$14=""), $B65&gt;='Personnel Details'!$I$14), IF('Personnel Details'!$K$14="", "", 'Personnel Details'!$K$14), IF('Personnel Details'!$F$14="", "", 'Personnel Details'!$F$14))))</f>
        <v/>
      </c>
      <c r="HN65" s="79" t="str">
        <f>IF(HL$9="", "", IF(AND(NOT('Personnel Details'!$N$14=""), $B65&gt;='Personnel Details'!$N$14), 'Personnel Details'!$Q$14, IF(AND(NOT('Personnel Details'!$I$14=""), $B65&gt;='Personnel Details'!$I$14), 'Personnel Details'!$L$14, 'Personnel Details'!$G$14)))</f>
        <v/>
      </c>
      <c r="HO65" s="59" t="str">
        <f t="shared" si="97"/>
        <v/>
      </c>
      <c r="HP65" s="53"/>
      <c r="HR65" s="78" t="str">
        <f>IF(HR$9="", "", IF(AND(NOT('Personnel Details'!$N$15=""), $B65&gt;='Personnel Details'!$N$15), 'Personnel Details'!$O$15, IF(AND(NOT('Personnel Details'!$I$15=""), $B65&gt;='Personnel Details'!$I$15), 'Personnel Details'!$J$15, 'Personnel Details'!$E$15)))</f>
        <v/>
      </c>
      <c r="HS65" s="59" t="str">
        <f>IF(HR$9="", "", IF(AND(NOT('Personnel Details'!$N$15=""), $B65&gt;='Personnel Details'!$N$15), IF('Personnel Details'!$P$15="","", 'Personnel Details'!$P$15), IF(AND(NOT('Personnel Details'!$I$15=""), $B65&gt;='Personnel Details'!$I$15), IF('Personnel Details'!$K$15="", "", 'Personnel Details'!$K$15), IF('Personnel Details'!$F$15="", "", 'Personnel Details'!$F$15))))</f>
        <v/>
      </c>
      <c r="HT65" s="79" t="str">
        <f>IF(HR$9="", "", IF(AND(NOT('Personnel Details'!$N$15=""), $B65&gt;='Personnel Details'!$N$15), 'Personnel Details'!$Q$15, IF(AND(NOT('Personnel Details'!$I$15=""), $B65&gt;='Personnel Details'!$I$15), 'Personnel Details'!$L$15, 'Personnel Details'!$G$15)))</f>
        <v/>
      </c>
      <c r="HU65" s="59" t="str">
        <f t="shared" si="98"/>
        <v/>
      </c>
      <c r="HV65" s="53"/>
      <c r="HX65" s="78" t="str">
        <f>IF(HX$9="", "", IF(AND(NOT('Personnel Details'!$N$16=""), $B65&gt;='Personnel Details'!$N$16), 'Personnel Details'!$O$16, IF(AND(NOT('Personnel Details'!$I$16=""), $B65&gt;='Personnel Details'!$I$16), 'Personnel Details'!$J$16, 'Personnel Details'!$E$16)))</f>
        <v/>
      </c>
      <c r="HY65" s="59" t="str">
        <f>IF(HX$9="", "", IF(AND(NOT('Personnel Details'!$N$16=""), $B65&gt;='Personnel Details'!$N$16), IF('Personnel Details'!$P$16="","", 'Personnel Details'!$P$16), IF(AND(NOT('Personnel Details'!$I$16=""), $B65&gt;='Personnel Details'!$I$16), IF('Personnel Details'!$K$16="", "", 'Personnel Details'!$K$16), IF('Personnel Details'!$F$16="", "", 'Personnel Details'!$F$16))))</f>
        <v/>
      </c>
      <c r="HZ65" s="79" t="str">
        <f>IF(HX$9="", "", IF(AND(NOT('Personnel Details'!$N$16=""), $B65&gt;='Personnel Details'!$N$16), 'Personnel Details'!$Q$16, IF(AND(NOT('Personnel Details'!$I$16=""), $B65&gt;='Personnel Details'!$I$16), 'Personnel Details'!$L$16, 'Personnel Details'!$G$16)))</f>
        <v/>
      </c>
      <c r="IA65" s="59" t="str">
        <f t="shared" si="99"/>
        <v/>
      </c>
      <c r="IB65" s="53"/>
      <c r="ID65" s="78" t="str">
        <f>IF(ID$9="", "", IF(AND(NOT('Personnel Details'!$N$17=""), $B65&gt;='Personnel Details'!$N$17), 'Personnel Details'!$O$17, IF(AND(NOT('Personnel Details'!$I$17=""), $B65&gt;='Personnel Details'!$I$17), 'Personnel Details'!$J$17, 'Personnel Details'!$E$17)))</f>
        <v/>
      </c>
      <c r="IE65" s="59" t="str">
        <f>IF(ID$9="", "", IF(AND(NOT('Personnel Details'!$N$17=""), $B65&gt;='Personnel Details'!$N$17), IF('Personnel Details'!$P$17="","", 'Personnel Details'!$P$17), IF(AND(NOT('Personnel Details'!$I$17=""), $B65&gt;='Personnel Details'!$I$17), IF('Personnel Details'!$K$17="", "", 'Personnel Details'!$K$17), IF('Personnel Details'!$F$17="", "", 'Personnel Details'!$F$17))))</f>
        <v/>
      </c>
      <c r="IF65" s="79" t="str">
        <f>IF(ID$9="", "", IF(AND(NOT('Personnel Details'!$N$17=""), $B65&gt;='Personnel Details'!$N$17), 'Personnel Details'!$Q$17, IF(AND(NOT('Personnel Details'!$I$17=""), $B65&gt;='Personnel Details'!$I$17), 'Personnel Details'!$L$17, 'Personnel Details'!$G$17)))</f>
        <v/>
      </c>
      <c r="IG65" s="59" t="str">
        <f t="shared" si="100"/>
        <v/>
      </c>
      <c r="IH65" s="53"/>
      <c r="IJ65" s="78" t="str">
        <f>IF(IJ$9="", "", IF(AND(NOT('Personnel Details'!$N$18=""), $B65&gt;='Personnel Details'!$N$18), 'Personnel Details'!$O$18, IF(AND(NOT('Personnel Details'!$I$18=""), $B65&gt;='Personnel Details'!$I$18), 'Personnel Details'!$J$18, 'Personnel Details'!$E$18)))</f>
        <v/>
      </c>
      <c r="IK65" s="59" t="str">
        <f>IF(IJ$9="", "", IF(AND(NOT('Personnel Details'!$N$18=""), $B65&gt;='Personnel Details'!$N$18), IF('Personnel Details'!$P$18="","", 'Personnel Details'!$P$18), IF(AND(NOT('Personnel Details'!$I$18=""), $B65&gt;='Personnel Details'!$I$18), IF('Personnel Details'!$K$18="", "", 'Personnel Details'!$K$18), IF('Personnel Details'!$F$18="", "", 'Personnel Details'!$F$18))))</f>
        <v/>
      </c>
      <c r="IL65" s="79" t="str">
        <f>IF(IJ$9="", "", IF(AND(NOT('Personnel Details'!$N$18=""), $B65&gt;='Personnel Details'!$N$18), 'Personnel Details'!$Q$18, IF(AND(NOT('Personnel Details'!$I$18=""), $B65&gt;='Personnel Details'!$I$18), 'Personnel Details'!$L$18, 'Personnel Details'!$G$18)))</f>
        <v/>
      </c>
      <c r="IM65" s="59" t="str">
        <f t="shared" si="101"/>
        <v/>
      </c>
      <c r="IN65" s="53"/>
      <c r="IP65" s="78" t="str">
        <f>IF(IP$9="", "", IF(AND(NOT('Personnel Details'!$N$19=""), $B65&gt;='Personnel Details'!$N$19), 'Personnel Details'!$O$19, IF(AND(NOT('Personnel Details'!$I$19=""), $B65&gt;='Personnel Details'!$I$19), 'Personnel Details'!$J$19, 'Personnel Details'!$E$19)))</f>
        <v/>
      </c>
      <c r="IQ65" s="59" t="str">
        <f>IF(IP$9="", "", IF(AND(NOT('Personnel Details'!$N$19=""), $B65&gt;='Personnel Details'!$N$19), IF('Personnel Details'!$P$19="","", 'Personnel Details'!$P$19), IF(AND(NOT('Personnel Details'!$I$19=""), $B65&gt;='Personnel Details'!$I$19), IF('Personnel Details'!$K$19="", "", 'Personnel Details'!$K$19), IF('Personnel Details'!$F$19="", "", 'Personnel Details'!$F$19))))</f>
        <v/>
      </c>
      <c r="IR65" s="79" t="str">
        <f>IF(IP$9="", "", IF(AND(NOT('Personnel Details'!$N$19=""), $B65&gt;='Personnel Details'!$N$19), 'Personnel Details'!$Q$19, IF(AND(NOT('Personnel Details'!$I$19=""), $B65&gt;='Personnel Details'!$I$19), 'Personnel Details'!$L$19, 'Personnel Details'!$G$19)))</f>
        <v/>
      </c>
      <c r="IS65" s="59" t="str">
        <f t="shared" si="102"/>
        <v/>
      </c>
      <c r="IT65" s="53"/>
      <c r="IV65" s="78" t="str">
        <f>IF(IV$9="", "", IF(AND(NOT('Personnel Details'!$N$20=""), $B65&gt;='Personnel Details'!$N$20), 'Personnel Details'!$O$20, IF(AND(NOT('Personnel Details'!$I$20=""), $B65&gt;='Personnel Details'!$I$20), 'Personnel Details'!$J$20, 'Personnel Details'!$E$20)))</f>
        <v/>
      </c>
      <c r="IW65" s="59" t="str">
        <f>IF(IV$9="", "", IF(AND(NOT('Personnel Details'!$N$20=""), $B65&gt;='Personnel Details'!$N$20), IF('Personnel Details'!$P$20="","", 'Personnel Details'!$P$20), IF(AND(NOT('Personnel Details'!$I$20=""), $B65&gt;='Personnel Details'!$I$20), IF('Personnel Details'!$K$20="", "", 'Personnel Details'!$K$20), IF('Personnel Details'!$F$20="", "", 'Personnel Details'!$F$20))))</f>
        <v/>
      </c>
      <c r="IX65" s="79" t="str">
        <f>IF(IV$9="", "", IF(AND(NOT('Personnel Details'!$N$20=""), $B65&gt;='Personnel Details'!$N$20), 'Personnel Details'!$Q$20, IF(AND(NOT('Personnel Details'!$I$20=""), $B65&gt;='Personnel Details'!$I$20), 'Personnel Details'!$L$20, 'Personnel Details'!$G$20)))</f>
        <v/>
      </c>
      <c r="IY65" s="59" t="str">
        <f t="shared" si="103"/>
        <v/>
      </c>
      <c r="IZ65" s="53"/>
      <c r="JB65" s="78" t="str">
        <f>IF(JB$9="", "", IF(AND(NOT('Personnel Details'!$N$21=""), $B65&gt;='Personnel Details'!$N$21), 'Personnel Details'!$O$21, IF(AND(NOT('Personnel Details'!$I$21=""), $B65&gt;='Personnel Details'!$I$21), 'Personnel Details'!$J$21, 'Personnel Details'!$E$21)))</f>
        <v/>
      </c>
      <c r="JC65" s="59" t="str">
        <f>IF(JB$9="", "", IF(AND(NOT('Personnel Details'!$N$21=""), $B65&gt;='Personnel Details'!$N$21), IF('Personnel Details'!$P$21="","", 'Personnel Details'!$P$21), IF(AND(NOT('Personnel Details'!$I$21=""), $B65&gt;='Personnel Details'!$I$21), IF('Personnel Details'!$K$21="", "", 'Personnel Details'!$K$21), IF('Personnel Details'!$F$21="", "", 'Personnel Details'!$F$21))))</f>
        <v/>
      </c>
      <c r="JD65" s="79" t="str">
        <f>IF(JB$9="", "", IF(AND(NOT('Personnel Details'!$N$21=""), $B65&gt;='Personnel Details'!$N$21), 'Personnel Details'!$Q$21, IF(AND(NOT('Personnel Details'!$I$21=""), $B65&gt;='Personnel Details'!$I$21), 'Personnel Details'!$L$21, 'Personnel Details'!$G$21)))</f>
        <v/>
      </c>
      <c r="JE65" s="59" t="str">
        <f t="shared" si="104"/>
        <v/>
      </c>
      <c r="JF65" s="53"/>
      <c r="JH65" s="78" t="str">
        <f>IF(JH$9="", "", IF(AND(NOT('Personnel Details'!$N$22=""), $B65&gt;='Personnel Details'!$N$22), 'Personnel Details'!$O$22, IF(AND(NOT('Personnel Details'!$I$22=""), $B65&gt;='Personnel Details'!$I$22), 'Personnel Details'!$J$22, 'Personnel Details'!$E$22)))</f>
        <v/>
      </c>
      <c r="JI65" s="59" t="str">
        <f>IF(JH$9="", "", IF(AND(NOT('Personnel Details'!$N$22=""), $B65&gt;='Personnel Details'!$N$22), IF('Personnel Details'!$P$22="","", 'Personnel Details'!$P$22), IF(AND(NOT('Personnel Details'!$I$22=""), $B65&gt;='Personnel Details'!$I$22), IF('Personnel Details'!$K$22="", "", 'Personnel Details'!$K$22), IF('Personnel Details'!$F$22="", "", 'Personnel Details'!$F$22))))</f>
        <v/>
      </c>
      <c r="JJ65" s="79" t="str">
        <f>IF(JH$9="", "", IF(AND(NOT('Personnel Details'!$N$22=""), $B65&gt;='Personnel Details'!$N$22), 'Personnel Details'!$Q$22, IF(AND(NOT('Personnel Details'!$I$22=""), $B65&gt;='Personnel Details'!$I$22), 'Personnel Details'!$L$22, 'Personnel Details'!$G$22)))</f>
        <v/>
      </c>
      <c r="JK65" s="59" t="str">
        <f t="shared" si="105"/>
        <v/>
      </c>
      <c r="JL65" s="53"/>
      <c r="JN65" s="78" t="str">
        <f>IF(JN$9="", "", IF(AND(NOT('Personnel Details'!$N$23=""), $B65&gt;='Personnel Details'!$N$23), 'Personnel Details'!$O$23, IF(AND(NOT('Personnel Details'!$I$23=""), $B65&gt;='Personnel Details'!$I$23), 'Personnel Details'!$J$23, 'Personnel Details'!$E$23)))</f>
        <v/>
      </c>
      <c r="JO65" s="59" t="str">
        <f>IF(JN$9="", "", IF(AND(NOT('Personnel Details'!$N$23=""), $B65&gt;='Personnel Details'!$N$23), IF('Personnel Details'!$P$23="","", 'Personnel Details'!$P$23), IF(AND(NOT('Personnel Details'!$I$23=""), $B65&gt;='Personnel Details'!$I$23), IF('Personnel Details'!$K$23="", "", 'Personnel Details'!$K$23), IF('Personnel Details'!$F$23="", "", 'Personnel Details'!$F$23))))</f>
        <v/>
      </c>
      <c r="JP65" s="79" t="str">
        <f>IF(JN$9="", "", IF(AND(NOT('Personnel Details'!$N$23=""), $B65&gt;='Personnel Details'!$N$23), 'Personnel Details'!$Q$23, IF(AND(NOT('Personnel Details'!$I$23=""), $B65&gt;='Personnel Details'!$I$23), 'Personnel Details'!$L$23, 'Personnel Details'!$G$23)))</f>
        <v/>
      </c>
      <c r="JQ65" s="59" t="str">
        <f t="shared" si="106"/>
        <v/>
      </c>
      <c r="JR65" s="53"/>
      <c r="JT65" s="78" t="str">
        <f>IF(JT$9="", "", IF(AND(NOT('Personnel Details'!$N$24=""), $B65&gt;='Personnel Details'!$N$24), 'Personnel Details'!$O$24, IF(AND(NOT('Personnel Details'!$I$24=""), $B65&gt;='Personnel Details'!$I$24), 'Personnel Details'!$J$24, 'Personnel Details'!$E$24)))</f>
        <v/>
      </c>
      <c r="JU65" s="59" t="str">
        <f>IF(JT$9="", "", IF(AND(NOT('Personnel Details'!$N$24=""), $B65&gt;='Personnel Details'!$N$24), IF('Personnel Details'!$P$24="","", 'Personnel Details'!$P$24), IF(AND(NOT('Personnel Details'!$I$24=""), $B65&gt;='Personnel Details'!$I$24), IF('Personnel Details'!$K$24="", "", 'Personnel Details'!$K$24), IF('Personnel Details'!$F$24="", "", 'Personnel Details'!$F$24))))</f>
        <v/>
      </c>
      <c r="JV65" s="79" t="str">
        <f>IF(JT$9="", "", IF(AND(NOT('Personnel Details'!$N$24=""), $B65&gt;='Personnel Details'!$N$24), 'Personnel Details'!$Q$24, IF(AND(NOT('Personnel Details'!$I$24=""), $B65&gt;='Personnel Details'!$I$24), 'Personnel Details'!$L$24, 'Personnel Details'!$G$24)))</f>
        <v/>
      </c>
      <c r="JW65" s="59" t="str">
        <f t="shared" si="107"/>
        <v/>
      </c>
      <c r="JX65" s="53"/>
      <c r="JZ65" s="78" t="str">
        <f>IF(JZ$9="", "", IF(AND(NOT('Personnel Details'!$N$25=""), $B65&gt;='Personnel Details'!$N$25), 'Personnel Details'!$O$25, IF(AND(NOT('Personnel Details'!$I$25=""), $B65&gt;='Personnel Details'!$I$25), 'Personnel Details'!$J$25, 'Personnel Details'!$E$25)))</f>
        <v/>
      </c>
      <c r="KA65" s="59" t="str">
        <f>IF(JZ$9="", "", IF(AND(NOT('Personnel Details'!$N$25=""), $B65&gt;='Personnel Details'!$N$25), IF('Personnel Details'!$P$25="","", 'Personnel Details'!$P$25), IF(AND(NOT('Personnel Details'!$I$25=""), $B65&gt;='Personnel Details'!$I$25), IF('Personnel Details'!$K$25="", "", 'Personnel Details'!$K$25), IF('Personnel Details'!$F$25="", "", 'Personnel Details'!$F$25))))</f>
        <v/>
      </c>
      <c r="KB65" s="79" t="str">
        <f>IF(JZ$9="", "", IF(AND(NOT('Personnel Details'!$N$25=""), $B65&gt;='Personnel Details'!$N$25), 'Personnel Details'!$Q$25, IF(AND(NOT('Personnel Details'!$I$25=""), $B65&gt;='Personnel Details'!$I$25), 'Personnel Details'!$L$25, 'Personnel Details'!$G$25)))</f>
        <v/>
      </c>
      <c r="KC65" s="59" t="str">
        <f t="shared" si="108"/>
        <v/>
      </c>
      <c r="KD65" s="53"/>
      <c r="KF65" s="78" t="str">
        <f>IF(KF$9="", "", IF(AND(NOT('Personnel Details'!$N$26=""), $B65&gt;='Personnel Details'!$N$26), 'Personnel Details'!$O$26, IF(AND(NOT('Personnel Details'!$I$26=""), $B65&gt;='Personnel Details'!$I$26), 'Personnel Details'!$J$26, 'Personnel Details'!$E$26)))</f>
        <v/>
      </c>
      <c r="KG65" s="59" t="str">
        <f>IF(KF$9="", "", IF(AND(NOT('Personnel Details'!$N$26=""), $B65&gt;='Personnel Details'!$N$26), IF('Personnel Details'!$P$26="","", 'Personnel Details'!$P$26), IF(AND(NOT('Personnel Details'!$I$26=""), $B65&gt;='Personnel Details'!$I$26), IF('Personnel Details'!$K$26="", "", 'Personnel Details'!$K$26), IF('Personnel Details'!$F$26="", "", 'Personnel Details'!$F$26))))</f>
        <v/>
      </c>
      <c r="KH65" s="79" t="str">
        <f>IF(KF$9="", "", IF(AND(NOT('Personnel Details'!$N$26=""), $B65&gt;='Personnel Details'!$N$26), 'Personnel Details'!$Q$26, IF(AND(NOT('Personnel Details'!$I$26=""), $B65&gt;='Personnel Details'!$I$26), 'Personnel Details'!$L$26, 'Personnel Details'!$G$26)))</f>
        <v/>
      </c>
      <c r="KI65" s="59" t="str">
        <f t="shared" si="109"/>
        <v/>
      </c>
      <c r="KJ65" s="53"/>
      <c r="KL65" s="78" t="str">
        <f>IF(KL$9="", "", IF(AND(NOT('Personnel Details'!$N$27=""), $B65&gt;='Personnel Details'!$N$27), 'Personnel Details'!$O$27, IF(AND(NOT('Personnel Details'!$I$27=""), $B65&gt;='Personnel Details'!$I$27), 'Personnel Details'!$J$27, 'Personnel Details'!$E$27)))</f>
        <v/>
      </c>
      <c r="KM65" s="59" t="str">
        <f>IF(KL$9="", "", IF(AND(NOT('Personnel Details'!$N$27=""), $B65&gt;='Personnel Details'!$N$27), IF('Personnel Details'!$P$27="","", 'Personnel Details'!$P$27), IF(AND(NOT('Personnel Details'!$I$27=""), $B65&gt;='Personnel Details'!$I$27), IF('Personnel Details'!$K$27="", "", 'Personnel Details'!$K$27), IF('Personnel Details'!$F$27="", "", 'Personnel Details'!$F$27))))</f>
        <v/>
      </c>
      <c r="KN65" s="79" t="str">
        <f>IF(KL$9="", "", IF(AND(NOT('Personnel Details'!$N$27=""), $B65&gt;='Personnel Details'!$N$27), 'Personnel Details'!$Q$27, IF(AND(NOT('Personnel Details'!$I$27=""), $B65&gt;='Personnel Details'!$I$27), 'Personnel Details'!$L$27, 'Personnel Details'!$G$27)))</f>
        <v/>
      </c>
      <c r="KO65" s="59" t="str">
        <f t="shared" si="110"/>
        <v/>
      </c>
      <c r="KP65" s="53"/>
      <c r="KR65" s="78" t="str">
        <f>IF(KR$9="", "", IF(AND(NOT('Personnel Details'!$N$28=""), $B65&gt;='Personnel Details'!$N$28), 'Personnel Details'!$O$28, IF(AND(NOT('Personnel Details'!$I$28=""), $B65&gt;='Personnel Details'!$I$28), 'Personnel Details'!$J$28, 'Personnel Details'!$E$28)))</f>
        <v/>
      </c>
      <c r="KS65" s="59" t="str">
        <f>IF(KR$9="", "", IF(AND(NOT('Personnel Details'!$N$28=""), $B65&gt;='Personnel Details'!$N$28), IF('Personnel Details'!$P$28="","", 'Personnel Details'!$P$28), IF(AND(NOT('Personnel Details'!$I$28=""), $B65&gt;='Personnel Details'!$I$28), IF('Personnel Details'!$K$28="", "", 'Personnel Details'!$K$28), IF('Personnel Details'!$F$28="", "", 'Personnel Details'!$F$28))))</f>
        <v/>
      </c>
      <c r="KT65" s="79" t="str">
        <f>IF(KR$9="", "", IF(AND(NOT('Personnel Details'!$N$28=""), $B65&gt;='Personnel Details'!$N$28), 'Personnel Details'!$Q$28, IF(AND(NOT('Personnel Details'!$I$28=""), $B65&gt;='Personnel Details'!$I$28), 'Personnel Details'!$L$28, 'Personnel Details'!$G$28)))</f>
        <v/>
      </c>
      <c r="KU65" s="59" t="str">
        <f t="shared" si="111"/>
        <v/>
      </c>
      <c r="KV65" s="53"/>
      <c r="KX65" s="78" t="str">
        <f>IF(KX$9="", "", IF(AND(NOT('Personnel Details'!$N$29=""), $B65&gt;='Personnel Details'!$N$29), 'Personnel Details'!$O$29, IF(AND(NOT('Personnel Details'!$I$29=""), $B65&gt;='Personnel Details'!$I$29), 'Personnel Details'!$J$29, 'Personnel Details'!$E$29)))</f>
        <v/>
      </c>
      <c r="KY65" s="59" t="str">
        <f>IF(KX$9="", "", IF(AND(NOT('Personnel Details'!$N$29=""), $B65&gt;='Personnel Details'!$N$29), IF('Personnel Details'!$P$29="","", 'Personnel Details'!$P$29), IF(AND(NOT('Personnel Details'!$I$29=""), $B65&gt;='Personnel Details'!$I$29), IF('Personnel Details'!$K$29="", "", 'Personnel Details'!$K$29), IF('Personnel Details'!$F$29="", "", 'Personnel Details'!$F$29))))</f>
        <v/>
      </c>
      <c r="KZ65" s="79" t="str">
        <f>IF(KX$9="", "", IF(AND(NOT('Personnel Details'!$N$29=""), $B65&gt;='Personnel Details'!$N$29), 'Personnel Details'!$Q$29, IF(AND(NOT('Personnel Details'!$I$29=""), $B65&gt;='Personnel Details'!$I$29), 'Personnel Details'!$L$29, 'Personnel Details'!$G$29)))</f>
        <v/>
      </c>
      <c r="LA65" s="59" t="str">
        <f t="shared" si="112"/>
        <v/>
      </c>
      <c r="LB65" s="53"/>
      <c r="LD65" s="78" t="str">
        <f>IF(LD$9="", "", IF(AND(NOT('Personnel Details'!$N$30=""), $B65&gt;='Personnel Details'!$N$30), 'Personnel Details'!$O$30, IF(AND(NOT('Personnel Details'!$I$30=""), $B65&gt;='Personnel Details'!$I$30), 'Personnel Details'!$J$30, 'Personnel Details'!$E$30)))</f>
        <v/>
      </c>
      <c r="LE65" s="59" t="str">
        <f>IF(LD$9="", "", IF(AND(NOT('Personnel Details'!$N$30=""), $B65&gt;='Personnel Details'!$N$30), IF('Personnel Details'!$P$30="","", 'Personnel Details'!$P$30), IF(AND(NOT('Personnel Details'!$I$30=""), $B65&gt;='Personnel Details'!$I$30), IF('Personnel Details'!$K$30="", "", 'Personnel Details'!$K$30), IF('Personnel Details'!$F$30="", "", 'Personnel Details'!$F$30))))</f>
        <v/>
      </c>
      <c r="LF65" s="79" t="str">
        <f>IF(LD$9="", "", IF(AND(NOT('Personnel Details'!$N$30=""), $B65&gt;='Personnel Details'!$N$30), 'Personnel Details'!$Q$30, IF(AND(NOT('Personnel Details'!$I$30=""), $B65&gt;='Personnel Details'!$I$30), 'Personnel Details'!$L$30, 'Personnel Details'!$G$30)))</f>
        <v/>
      </c>
      <c r="LG65" s="59" t="str">
        <f t="shared" si="113"/>
        <v/>
      </c>
      <c r="LH65" s="53"/>
      <c r="LJ65" s="78" t="str">
        <f>IF(LJ$9="", "", IF(AND(NOT('Personnel Details'!$N$31=""), $B65&gt;='Personnel Details'!$N$31), 'Personnel Details'!$O$31, IF(AND(NOT('Personnel Details'!$I$31=""), $B65&gt;='Personnel Details'!$I$31), 'Personnel Details'!$J$31, 'Personnel Details'!$E$31)))</f>
        <v/>
      </c>
      <c r="LK65" s="59" t="str">
        <f>IF(LJ$9="", "", IF(AND(NOT('Personnel Details'!$N$31=""), $B65&gt;='Personnel Details'!$N$31), IF('Personnel Details'!$P$31="","", 'Personnel Details'!$P$31), IF(AND(NOT('Personnel Details'!$I$31=""), $B65&gt;='Personnel Details'!$I$31), IF('Personnel Details'!$K$31="", "", 'Personnel Details'!$K$31), IF('Personnel Details'!$F$31="", "", 'Personnel Details'!$F$31))))</f>
        <v/>
      </c>
      <c r="LL65" s="79" t="str">
        <f>IF(LJ$9="", "", IF(AND(NOT('Personnel Details'!$N$31=""), $B65&gt;='Personnel Details'!$N$31), 'Personnel Details'!$Q$31, IF(AND(NOT('Personnel Details'!$I$31=""), $B65&gt;='Personnel Details'!$I$31), 'Personnel Details'!$L$31, 'Personnel Details'!$G$31)))</f>
        <v/>
      </c>
      <c r="LM65" s="59" t="str">
        <f t="shared" si="114"/>
        <v/>
      </c>
      <c r="LN65" s="53"/>
      <c r="LP65" s="78" t="str">
        <f>IF(LP$9="", "", IF(AND(NOT('Personnel Details'!$N$32=""), $B65&gt;='Personnel Details'!$N$32), 'Personnel Details'!$O$32, IF(AND(NOT('Personnel Details'!$I$32=""), $B65&gt;='Personnel Details'!$I$32), 'Personnel Details'!$J$32, 'Personnel Details'!$E$32)))</f>
        <v/>
      </c>
      <c r="LQ65" s="59" t="str">
        <f>IF(LP$9="", "", IF(AND(NOT('Personnel Details'!$N$32=""), $B65&gt;='Personnel Details'!$N$32), IF('Personnel Details'!$P$32="","", 'Personnel Details'!$P$32), IF(AND(NOT('Personnel Details'!$I$32=""), $B65&gt;='Personnel Details'!$I$32), IF('Personnel Details'!$K$32="", "", 'Personnel Details'!$K$32), IF('Personnel Details'!$F$32="", "", 'Personnel Details'!$F$32))))</f>
        <v/>
      </c>
      <c r="LR65" s="79" t="str">
        <f>IF(LP$9="", "", IF(AND(NOT('Personnel Details'!$N$32=""), $B65&gt;='Personnel Details'!$N$32), 'Personnel Details'!$Q$32, IF(AND(NOT('Personnel Details'!$I$32=""), $B65&gt;='Personnel Details'!$I$32), 'Personnel Details'!$L$32, 'Personnel Details'!$G$32)))</f>
        <v/>
      </c>
      <c r="LS65" s="59" t="str">
        <f t="shared" si="115"/>
        <v/>
      </c>
      <c r="LT65" s="53"/>
      <c r="LV65" s="78" t="str">
        <f>IF(LV$9="", "", IF(AND(NOT('Personnel Details'!$N$33=""), $B65&gt;='Personnel Details'!$N$33), 'Personnel Details'!$O$33, IF(AND(NOT('Personnel Details'!$I$33=""), $B65&gt;='Personnel Details'!$I$33), 'Personnel Details'!$J$33, 'Personnel Details'!$E$33)))</f>
        <v/>
      </c>
      <c r="LW65" s="59" t="str">
        <f>IF(LV$9="", "", IF(AND(NOT('Personnel Details'!$N$33=""), $B65&gt;='Personnel Details'!$N$33), IF('Personnel Details'!$P$33="","", 'Personnel Details'!$P$33), IF(AND(NOT('Personnel Details'!$I$33=""), $B65&gt;='Personnel Details'!$I$33), IF('Personnel Details'!$K$33="", "", 'Personnel Details'!$K$33), IF('Personnel Details'!$F$33="", "", 'Personnel Details'!$F$33))))</f>
        <v/>
      </c>
      <c r="LX65" s="79" t="str">
        <f>IF(LV$9="", "", IF(AND(NOT('Personnel Details'!$N$33=""), $B65&gt;='Personnel Details'!$N$33), 'Personnel Details'!$Q$33, IF(AND(NOT('Personnel Details'!$I$33=""), $B65&gt;='Personnel Details'!$I$33), 'Personnel Details'!$L$33, 'Personnel Details'!$G$33)))</f>
        <v/>
      </c>
      <c r="LY65" s="59" t="str">
        <f t="shared" si="116"/>
        <v/>
      </c>
      <c r="LZ65" s="53"/>
      <c r="MB65" s="78" t="str">
        <f>IF(MB$9="", "", IF(AND(NOT('Personnel Details'!$N$34=""), $B65&gt;='Personnel Details'!$N$34), 'Personnel Details'!$O$34, IF(AND(NOT('Personnel Details'!$I$34=""), $B65&gt;='Personnel Details'!$I$34), 'Personnel Details'!$J$34, 'Personnel Details'!$E$34)))</f>
        <v/>
      </c>
      <c r="MC65" s="59" t="str">
        <f>IF(MB$9="", "", IF(AND(NOT('Personnel Details'!$N$34=""), $B65&gt;='Personnel Details'!$N$34), IF('Personnel Details'!$P$34="","", 'Personnel Details'!$P$34), IF(AND(NOT('Personnel Details'!$I$34=""), $B65&gt;='Personnel Details'!$I$34), IF('Personnel Details'!$K$34="", "", 'Personnel Details'!$K$34), IF('Personnel Details'!$F$34="", "", 'Personnel Details'!$F$34))))</f>
        <v/>
      </c>
      <c r="MD65" s="79" t="str">
        <f>IF(MB$9="", "", IF(AND(NOT('Personnel Details'!$N$34=""), $B65&gt;='Personnel Details'!$N$34), 'Personnel Details'!$Q$34, IF(AND(NOT('Personnel Details'!$I$34=""), $B65&gt;='Personnel Details'!$I$34), 'Personnel Details'!$L$34, 'Personnel Details'!$G$34)))</f>
        <v/>
      </c>
      <c r="ME65" s="59" t="str">
        <f t="shared" si="117"/>
        <v/>
      </c>
      <c r="MF65" s="53"/>
      <c r="MH65" s="78" t="str">
        <f>IF(MH$9="", "", IF(AND(NOT('Personnel Details'!$N$35=""), $B65&gt;='Personnel Details'!$N$35), 'Personnel Details'!$O$35, IF(AND(NOT('Personnel Details'!$I$35=""), $B65&gt;='Personnel Details'!$I$35), 'Personnel Details'!$J$35, 'Personnel Details'!$E$35)))</f>
        <v/>
      </c>
      <c r="MI65" s="59" t="str">
        <f>IF(MH$9="", "", IF(AND(NOT('Personnel Details'!$N$35=""), $B65&gt;='Personnel Details'!$N$35), IF('Personnel Details'!$P$35="","", 'Personnel Details'!$P$35), IF(AND(NOT('Personnel Details'!$I$35=""), $B65&gt;='Personnel Details'!$I$35), IF('Personnel Details'!$K$35="", "", 'Personnel Details'!$K$35), IF('Personnel Details'!$F$35="", "", 'Personnel Details'!$F$35))))</f>
        <v/>
      </c>
      <c r="MJ65" s="79" t="str">
        <f>IF(MH$9="", "", IF(AND(NOT('Personnel Details'!$N$35=""), $B65&gt;='Personnel Details'!$N$35), 'Personnel Details'!$Q$35, IF(AND(NOT('Personnel Details'!$I$35=""), $B65&gt;='Personnel Details'!$I$35), 'Personnel Details'!$L$35, 'Personnel Details'!$G$35)))</f>
        <v/>
      </c>
      <c r="MK65" s="59" t="str">
        <f t="shared" si="118"/>
        <v/>
      </c>
      <c r="ML65" s="53"/>
      <c r="MN65" s="78" t="str">
        <f>IF(MN$9="", "", IF(AND(NOT('Personnel Details'!$N$36=""), $B65&gt;='Personnel Details'!$N$36), 'Personnel Details'!$O$36, IF(AND(NOT('Personnel Details'!$I$36=""), $B65&gt;='Personnel Details'!$I$36), 'Personnel Details'!$J$36, 'Personnel Details'!$E$36)))</f>
        <v/>
      </c>
      <c r="MO65" s="59" t="str">
        <f>IF(MN$9="", "", IF(AND(NOT('Personnel Details'!$N$36=""), $B65&gt;='Personnel Details'!$N$36), IF('Personnel Details'!$P$36="","", 'Personnel Details'!$P$36), IF(AND(NOT('Personnel Details'!$I$36=""), $B65&gt;='Personnel Details'!$I$36), IF('Personnel Details'!$K$36="", "", 'Personnel Details'!$K$36), IF('Personnel Details'!$F$36="", "", 'Personnel Details'!$F$36))))</f>
        <v/>
      </c>
      <c r="MP65" s="79" t="str">
        <f>IF(MN$9="", "", IF(AND(NOT('Personnel Details'!$N$36=""), $B65&gt;='Personnel Details'!$N$36), 'Personnel Details'!$Q$36, IF(AND(NOT('Personnel Details'!$I$36=""), $B65&gt;='Personnel Details'!$I$36), 'Personnel Details'!$L$36, 'Personnel Details'!$G$36)))</f>
        <v/>
      </c>
      <c r="MQ65" s="59" t="str">
        <f t="shared" si="119"/>
        <v/>
      </c>
      <c r="MR65" s="53"/>
      <c r="MT65" s="78" t="str">
        <f>IF(MT$9="", "", IF(AND(NOT('Personnel Details'!$N$37=""), $B65&gt;='Personnel Details'!$N$37), 'Personnel Details'!$O$37, IF(AND(NOT('Personnel Details'!$I$37=""), $B65&gt;='Personnel Details'!$I$37), 'Personnel Details'!$J$37, 'Personnel Details'!$E$37)))</f>
        <v/>
      </c>
      <c r="MU65" s="59" t="str">
        <f>IF(MT$9="", "", IF(AND(NOT('Personnel Details'!$N$37=""), $B65&gt;='Personnel Details'!$N$37), IF('Personnel Details'!$P$37="","", 'Personnel Details'!$P$37), IF(AND(NOT('Personnel Details'!$I$37=""), $B65&gt;='Personnel Details'!$I$37), IF('Personnel Details'!$K$37="", "", 'Personnel Details'!$K$37), IF('Personnel Details'!$F$37="", "", 'Personnel Details'!$F$37))))</f>
        <v/>
      </c>
      <c r="MV65" s="79" t="str">
        <f>IF(MT$9="", "", IF(AND(NOT('Personnel Details'!$N$37=""), $B65&gt;='Personnel Details'!$N$37), 'Personnel Details'!$Q$37, IF(AND(NOT('Personnel Details'!$I$37=""), $B65&gt;='Personnel Details'!$I$37), 'Personnel Details'!$L$37, 'Personnel Details'!$G$37)))</f>
        <v/>
      </c>
      <c r="MW65" s="59" t="str">
        <f t="shared" si="120"/>
        <v/>
      </c>
      <c r="MX65" s="53"/>
      <c r="MZ65" s="78" t="str">
        <f>IF(MZ$9="", "", IF(AND(NOT('Personnel Details'!$N$38=""), $B65&gt;='Personnel Details'!$N$38), 'Personnel Details'!$O$38, IF(AND(NOT('Personnel Details'!$I$38=""), $B65&gt;='Personnel Details'!$I$38), 'Personnel Details'!$J$38, 'Personnel Details'!$E$38)))</f>
        <v/>
      </c>
      <c r="NA65" s="59" t="str">
        <f>IF(MZ$9="", "", IF(AND(NOT('Personnel Details'!$N$38=""), $B65&gt;='Personnel Details'!$N$38), IF('Personnel Details'!$P$38="","", 'Personnel Details'!$P$38), IF(AND(NOT('Personnel Details'!$I$38=""), $B65&gt;='Personnel Details'!$I$38), IF('Personnel Details'!$K$38="", "", 'Personnel Details'!$K$38), IF('Personnel Details'!$F$38="", "", 'Personnel Details'!$F$38))))</f>
        <v/>
      </c>
      <c r="NB65" s="79" t="str">
        <f>IF(MZ$9="", "", IF(AND(NOT('Personnel Details'!$N$38=""), $B65&gt;='Personnel Details'!$N$38), 'Personnel Details'!$Q$38, IF(AND(NOT('Personnel Details'!$I$38=""), $B65&gt;='Personnel Details'!$I$38), 'Personnel Details'!$L$38, 'Personnel Details'!$G$38)))</f>
        <v/>
      </c>
      <c r="NC65" s="59" t="str">
        <f t="shared" si="121"/>
        <v/>
      </c>
      <c r="ND65" s="53"/>
      <c r="NF65" s="78" t="str">
        <f>IF(NF$9="", "", IF(AND(NOT('Personnel Details'!$N$39=""), $B65&gt;='Personnel Details'!$N$39), 'Personnel Details'!$O$39, IF(AND(NOT('Personnel Details'!$I$39=""), $B65&gt;='Personnel Details'!$I$39), 'Personnel Details'!$J$39, 'Personnel Details'!$E$39)))</f>
        <v/>
      </c>
      <c r="NG65" s="59" t="str">
        <f>IF(NF$9="", "", IF(AND(NOT('Personnel Details'!$N$39=""), $B65&gt;='Personnel Details'!$N$39), IF('Personnel Details'!$P$39="","", 'Personnel Details'!$P$39), IF(AND(NOT('Personnel Details'!$I$39=""), $B65&gt;='Personnel Details'!$I$39), IF('Personnel Details'!$K$39="", "", 'Personnel Details'!$K$39), IF('Personnel Details'!$F$39="", "", 'Personnel Details'!$F$39))))</f>
        <v/>
      </c>
      <c r="NH65" s="79" t="str">
        <f>IF(NF$9="", "", IF(AND(NOT('Personnel Details'!$N$39=""), $B65&gt;='Personnel Details'!$N$39), 'Personnel Details'!$Q$39, IF(AND(NOT('Personnel Details'!$I$39=""), $B65&gt;='Personnel Details'!$I$39), 'Personnel Details'!$L$39, 'Personnel Details'!$G$39)))</f>
        <v/>
      </c>
      <c r="NI65" s="59" t="str">
        <f t="shared" si="122"/>
        <v/>
      </c>
      <c r="NJ65" s="53"/>
      <c r="NL65" s="78" t="str">
        <f>IF(NL$9="", "", IF(AND(NOT('Personnel Details'!$N$40=""), $B65&gt;='Personnel Details'!$N$40), 'Personnel Details'!$O$40, IF(AND(NOT('Personnel Details'!$I$40=""), $B65&gt;='Personnel Details'!$I$40), 'Personnel Details'!$J$40, 'Personnel Details'!$E$40)))</f>
        <v/>
      </c>
      <c r="NM65" s="59" t="str">
        <f>IF(NL$9="", "", IF(AND(NOT('Personnel Details'!$N$40=""), $B65&gt;='Personnel Details'!$N$40), IF('Personnel Details'!$P$40="","", 'Personnel Details'!$P$40), IF(AND(NOT('Personnel Details'!$I$40=""), $B65&gt;='Personnel Details'!$I$40), IF('Personnel Details'!$K$40="", "", 'Personnel Details'!$K$40), IF('Personnel Details'!$F$40="", "", 'Personnel Details'!$F$40))))</f>
        <v/>
      </c>
      <c r="NN65" s="79" t="str">
        <f>IF(NL$9="", "", IF(AND(NOT('Personnel Details'!$N$40=""), $B65&gt;='Personnel Details'!$N$40), 'Personnel Details'!$Q$40, IF(AND(NOT('Personnel Details'!$I$40=""), $B65&gt;='Personnel Details'!$I$40), 'Personnel Details'!$L$40, 'Personnel Details'!$G$40)))</f>
        <v/>
      </c>
      <c r="NO65" s="59" t="str">
        <f t="shared" si="123"/>
        <v/>
      </c>
      <c r="NP65" s="53"/>
    </row>
    <row r="66" spans="1:380" x14ac:dyDescent="0.25">
      <c r="A66" s="32"/>
      <c r="B66" s="113" t="str">
        <f>IFERROR(IF(B65+1&gt;'Personnel Details'!$U$5, "", B65+1), "")</f>
        <v/>
      </c>
      <c r="C66" s="32"/>
      <c r="D66" s="120"/>
      <c r="E66" s="13" t="str">
        <f t="shared" si="2"/>
        <v/>
      </c>
      <c r="F66" s="13" t="str">
        <f t="shared" si="33"/>
        <v/>
      </c>
      <c r="G66" s="56" t="str">
        <f t="shared" si="124"/>
        <v/>
      </c>
      <c r="H66" s="16" t="str">
        <f t="shared" si="34"/>
        <v/>
      </c>
      <c r="I66" s="32"/>
      <c r="J66" s="120"/>
      <c r="K66" s="62" t="str">
        <f t="shared" si="3"/>
        <v/>
      </c>
      <c r="L66" s="62" t="str">
        <f t="shared" si="35"/>
        <v/>
      </c>
      <c r="M66" s="65" t="str">
        <f t="shared" si="125"/>
        <v/>
      </c>
      <c r="N66" s="68" t="str">
        <f t="shared" si="36"/>
        <v/>
      </c>
      <c r="O66" s="32"/>
      <c r="P66" s="120"/>
      <c r="Q66" s="62" t="str">
        <f t="shared" si="4"/>
        <v/>
      </c>
      <c r="R66" s="62" t="str">
        <f t="shared" si="37"/>
        <v/>
      </c>
      <c r="S66" s="65" t="str">
        <f t="shared" si="126"/>
        <v/>
      </c>
      <c r="T66" s="68" t="str">
        <f t="shared" si="38"/>
        <v/>
      </c>
      <c r="U66" s="32"/>
      <c r="V66" s="120"/>
      <c r="W66" s="62" t="str">
        <f t="shared" si="5"/>
        <v/>
      </c>
      <c r="X66" s="62" t="str">
        <f t="shared" si="39"/>
        <v/>
      </c>
      <c r="Y66" s="65" t="str">
        <f t="shared" si="127"/>
        <v/>
      </c>
      <c r="Z66" s="68" t="str">
        <f t="shared" si="40"/>
        <v/>
      </c>
      <c r="AA66" s="32"/>
      <c r="AB66" s="120"/>
      <c r="AC66" s="62" t="str">
        <f t="shared" si="6"/>
        <v/>
      </c>
      <c r="AD66" s="62" t="str">
        <f t="shared" si="41"/>
        <v/>
      </c>
      <c r="AE66" s="65" t="str">
        <f t="shared" si="128"/>
        <v/>
      </c>
      <c r="AF66" s="68" t="str">
        <f t="shared" si="42"/>
        <v/>
      </c>
      <c r="AG66" s="32"/>
      <c r="AH66" s="120"/>
      <c r="AI66" s="62" t="str">
        <f t="shared" si="7"/>
        <v/>
      </c>
      <c r="AJ66" s="62" t="str">
        <f t="shared" si="43"/>
        <v/>
      </c>
      <c r="AK66" s="65" t="str">
        <f t="shared" si="129"/>
        <v/>
      </c>
      <c r="AL66" s="68" t="str">
        <f t="shared" si="44"/>
        <v/>
      </c>
      <c r="AM66" s="32"/>
      <c r="AN66" s="120"/>
      <c r="AO66" s="62" t="str">
        <f t="shared" si="8"/>
        <v/>
      </c>
      <c r="AP66" s="62" t="str">
        <f t="shared" si="45"/>
        <v/>
      </c>
      <c r="AQ66" s="65" t="str">
        <f t="shared" si="130"/>
        <v/>
      </c>
      <c r="AR66" s="68" t="str">
        <f t="shared" si="46"/>
        <v/>
      </c>
      <c r="AS66" s="32"/>
      <c r="AT66" s="120"/>
      <c r="AU66" s="62" t="str">
        <f t="shared" si="9"/>
        <v/>
      </c>
      <c r="AV66" s="62" t="str">
        <f t="shared" si="47"/>
        <v/>
      </c>
      <c r="AW66" s="65" t="str">
        <f t="shared" si="131"/>
        <v/>
      </c>
      <c r="AX66" s="68" t="str">
        <f t="shared" si="48"/>
        <v/>
      </c>
      <c r="AY66" s="32"/>
      <c r="AZ66" s="120"/>
      <c r="BA66" s="62" t="str">
        <f t="shared" si="10"/>
        <v/>
      </c>
      <c r="BB66" s="62" t="str">
        <f t="shared" si="49"/>
        <v/>
      </c>
      <c r="BC66" s="65" t="str">
        <f t="shared" si="132"/>
        <v/>
      </c>
      <c r="BD66" s="68" t="str">
        <f t="shared" si="50"/>
        <v/>
      </c>
      <c r="BE66" s="32"/>
      <c r="BF66" s="120"/>
      <c r="BG66" s="62" t="str">
        <f t="shared" si="11"/>
        <v/>
      </c>
      <c r="BH66" s="62" t="str">
        <f t="shared" si="51"/>
        <v/>
      </c>
      <c r="BI66" s="65" t="str">
        <f t="shared" si="133"/>
        <v/>
      </c>
      <c r="BJ66" s="68" t="str">
        <f t="shared" si="52"/>
        <v/>
      </c>
      <c r="BK66" s="32"/>
      <c r="BL66" s="120"/>
      <c r="BM66" s="62" t="str">
        <f t="shared" si="12"/>
        <v/>
      </c>
      <c r="BN66" s="62" t="str">
        <f t="shared" si="53"/>
        <v/>
      </c>
      <c r="BO66" s="65" t="str">
        <f t="shared" si="134"/>
        <v/>
      </c>
      <c r="BP66" s="68" t="str">
        <f t="shared" si="54"/>
        <v/>
      </c>
      <c r="BQ66" s="32"/>
      <c r="BR66" s="120"/>
      <c r="BS66" s="62" t="str">
        <f t="shared" si="13"/>
        <v/>
      </c>
      <c r="BT66" s="62" t="str">
        <f t="shared" si="55"/>
        <v/>
      </c>
      <c r="BU66" s="65" t="str">
        <f t="shared" si="135"/>
        <v/>
      </c>
      <c r="BV66" s="68" t="str">
        <f t="shared" si="56"/>
        <v/>
      </c>
      <c r="BW66" s="32"/>
      <c r="BX66" s="120"/>
      <c r="BY66" s="62" t="str">
        <f t="shared" si="14"/>
        <v/>
      </c>
      <c r="BZ66" s="62" t="str">
        <f t="shared" si="57"/>
        <v/>
      </c>
      <c r="CA66" s="65" t="str">
        <f t="shared" si="136"/>
        <v/>
      </c>
      <c r="CB66" s="68" t="str">
        <f t="shared" si="58"/>
        <v/>
      </c>
      <c r="CC66" s="32"/>
      <c r="CD66" s="120"/>
      <c r="CE66" s="62" t="str">
        <f t="shared" si="15"/>
        <v/>
      </c>
      <c r="CF66" s="62" t="str">
        <f t="shared" si="59"/>
        <v/>
      </c>
      <c r="CG66" s="65" t="str">
        <f t="shared" si="137"/>
        <v/>
      </c>
      <c r="CH66" s="68" t="str">
        <f t="shared" si="60"/>
        <v/>
      </c>
      <c r="CI66" s="32"/>
      <c r="CJ66" s="120"/>
      <c r="CK66" s="62" t="str">
        <f t="shared" si="16"/>
        <v/>
      </c>
      <c r="CL66" s="62" t="str">
        <f t="shared" si="61"/>
        <v/>
      </c>
      <c r="CM66" s="65" t="str">
        <f t="shared" si="138"/>
        <v/>
      </c>
      <c r="CN66" s="68" t="str">
        <f t="shared" si="62"/>
        <v/>
      </c>
      <c r="CO66" s="32"/>
      <c r="CP66" s="120"/>
      <c r="CQ66" s="62" t="str">
        <f t="shared" si="17"/>
        <v/>
      </c>
      <c r="CR66" s="62" t="str">
        <f t="shared" si="63"/>
        <v/>
      </c>
      <c r="CS66" s="65" t="str">
        <f t="shared" si="139"/>
        <v/>
      </c>
      <c r="CT66" s="68" t="str">
        <f t="shared" si="64"/>
        <v/>
      </c>
      <c r="CU66" s="32"/>
      <c r="CV66" s="120"/>
      <c r="CW66" s="62" t="str">
        <f t="shared" si="18"/>
        <v/>
      </c>
      <c r="CX66" s="62" t="str">
        <f t="shared" si="65"/>
        <v/>
      </c>
      <c r="CY66" s="65" t="str">
        <f t="shared" si="140"/>
        <v/>
      </c>
      <c r="CZ66" s="68" t="str">
        <f t="shared" si="66"/>
        <v/>
      </c>
      <c r="DA66" s="32"/>
      <c r="DB66" s="120"/>
      <c r="DC66" s="62" t="str">
        <f t="shared" si="19"/>
        <v/>
      </c>
      <c r="DD66" s="62" t="str">
        <f t="shared" si="67"/>
        <v/>
      </c>
      <c r="DE66" s="65" t="str">
        <f t="shared" si="141"/>
        <v/>
      </c>
      <c r="DF66" s="68" t="str">
        <f t="shared" si="68"/>
        <v/>
      </c>
      <c r="DG66" s="32"/>
      <c r="DH66" s="120"/>
      <c r="DI66" s="62" t="str">
        <f t="shared" si="20"/>
        <v/>
      </c>
      <c r="DJ66" s="62" t="str">
        <f t="shared" si="69"/>
        <v/>
      </c>
      <c r="DK66" s="65" t="str">
        <f t="shared" si="142"/>
        <v/>
      </c>
      <c r="DL66" s="68" t="str">
        <f t="shared" si="70"/>
        <v/>
      </c>
      <c r="DM66" s="32"/>
      <c r="DN66" s="120"/>
      <c r="DO66" s="62" t="str">
        <f t="shared" si="21"/>
        <v/>
      </c>
      <c r="DP66" s="62" t="str">
        <f t="shared" si="71"/>
        <v/>
      </c>
      <c r="DQ66" s="65" t="str">
        <f t="shared" si="143"/>
        <v/>
      </c>
      <c r="DR66" s="68" t="str">
        <f t="shared" si="72"/>
        <v/>
      </c>
      <c r="DS66" s="32"/>
      <c r="DT66" s="120"/>
      <c r="DU66" s="62" t="str">
        <f t="shared" si="22"/>
        <v/>
      </c>
      <c r="DV66" s="62" t="str">
        <f t="shared" si="73"/>
        <v/>
      </c>
      <c r="DW66" s="65" t="str">
        <f t="shared" si="144"/>
        <v/>
      </c>
      <c r="DX66" s="68" t="str">
        <f t="shared" si="74"/>
        <v/>
      </c>
      <c r="DY66" s="32"/>
      <c r="DZ66" s="120"/>
      <c r="EA66" s="62" t="str">
        <f t="shared" si="23"/>
        <v/>
      </c>
      <c r="EB66" s="62" t="str">
        <f t="shared" si="75"/>
        <v/>
      </c>
      <c r="EC66" s="65" t="str">
        <f t="shared" si="145"/>
        <v/>
      </c>
      <c r="ED66" s="68" t="str">
        <f t="shared" si="76"/>
        <v/>
      </c>
      <c r="EE66" s="32"/>
      <c r="EF66" s="120"/>
      <c r="EG66" s="62" t="str">
        <f t="shared" si="24"/>
        <v/>
      </c>
      <c r="EH66" s="62" t="str">
        <f t="shared" si="77"/>
        <v/>
      </c>
      <c r="EI66" s="65" t="str">
        <f t="shared" si="146"/>
        <v/>
      </c>
      <c r="EJ66" s="68" t="str">
        <f t="shared" si="78"/>
        <v/>
      </c>
      <c r="EK66" s="32"/>
      <c r="EL66" s="120"/>
      <c r="EM66" s="62" t="str">
        <f t="shared" si="25"/>
        <v/>
      </c>
      <c r="EN66" s="62" t="str">
        <f t="shared" si="79"/>
        <v/>
      </c>
      <c r="EO66" s="65" t="str">
        <f t="shared" si="147"/>
        <v/>
      </c>
      <c r="EP66" s="68" t="str">
        <f t="shared" si="80"/>
        <v/>
      </c>
      <c r="EQ66" s="32"/>
      <c r="ER66" s="120"/>
      <c r="ES66" s="62" t="str">
        <f t="shared" si="26"/>
        <v/>
      </c>
      <c r="ET66" s="62" t="str">
        <f t="shared" si="81"/>
        <v/>
      </c>
      <c r="EU66" s="65" t="str">
        <f t="shared" si="148"/>
        <v/>
      </c>
      <c r="EV66" s="68" t="str">
        <f t="shared" si="82"/>
        <v/>
      </c>
      <c r="EW66" s="32"/>
      <c r="EX66" s="120"/>
      <c r="EY66" s="62" t="str">
        <f t="shared" si="27"/>
        <v/>
      </c>
      <c r="EZ66" s="62" t="str">
        <f t="shared" si="83"/>
        <v/>
      </c>
      <c r="FA66" s="65" t="str">
        <f t="shared" si="149"/>
        <v/>
      </c>
      <c r="FB66" s="68" t="str">
        <f t="shared" si="84"/>
        <v/>
      </c>
      <c r="FC66" s="32"/>
      <c r="FD66" s="120"/>
      <c r="FE66" s="62" t="str">
        <f t="shared" si="28"/>
        <v/>
      </c>
      <c r="FF66" s="62" t="str">
        <f t="shared" si="85"/>
        <v/>
      </c>
      <c r="FG66" s="65" t="str">
        <f t="shared" si="150"/>
        <v/>
      </c>
      <c r="FH66" s="68" t="str">
        <f t="shared" si="86"/>
        <v/>
      </c>
      <c r="FI66" s="32"/>
      <c r="FJ66" s="120"/>
      <c r="FK66" s="62" t="str">
        <f t="shared" si="29"/>
        <v/>
      </c>
      <c r="FL66" s="62" t="str">
        <f t="shared" si="87"/>
        <v/>
      </c>
      <c r="FM66" s="65" t="str">
        <f t="shared" si="151"/>
        <v/>
      </c>
      <c r="FN66" s="68" t="str">
        <f t="shared" si="88"/>
        <v/>
      </c>
      <c r="FO66" s="32"/>
      <c r="FP66" s="120"/>
      <c r="FQ66" s="62" t="str">
        <f t="shared" si="30"/>
        <v/>
      </c>
      <c r="FR66" s="62" t="str">
        <f t="shared" si="89"/>
        <v/>
      </c>
      <c r="FS66" s="65" t="str">
        <f t="shared" si="152"/>
        <v/>
      </c>
      <c r="FT66" s="68" t="str">
        <f t="shared" si="90"/>
        <v/>
      </c>
      <c r="FU66" s="32"/>
      <c r="FV66" s="120"/>
      <c r="FW66" s="62" t="str">
        <f t="shared" si="31"/>
        <v/>
      </c>
      <c r="FX66" s="62" t="str">
        <f t="shared" si="91"/>
        <v/>
      </c>
      <c r="FY66" s="65" t="str">
        <f t="shared" si="153"/>
        <v/>
      </c>
      <c r="FZ66" s="68" t="str">
        <f t="shared" si="92"/>
        <v/>
      </c>
      <c r="GA66" s="32"/>
      <c r="GC66" s="7" t="str">
        <f t="shared" si="93"/>
        <v/>
      </c>
      <c r="GD66" s="7" t="str">
        <f t="shared" ca="1" si="32"/>
        <v/>
      </c>
      <c r="GT66" s="71" t="str">
        <f>IF(GT$9="", "", IF(AND(NOT('Personnel Details'!$N$11=""), $B66&gt;='Personnel Details'!$N$11), 'Personnel Details'!$O$11, IF(AND(NOT('Personnel Details'!$I$11=""), $B66&gt;='Personnel Details'!$I$11), 'Personnel Details'!$J$11, 'Personnel Details'!$E$11)))</f>
        <v/>
      </c>
      <c r="GU66" s="59" t="str">
        <f>IF(GT$9="", "", IF(AND(NOT('Personnel Details'!$N$11=""), $B66&gt;='Personnel Details'!$N$11), IF('Personnel Details'!$P$11="","", 'Personnel Details'!$P$11), IF(AND(NOT('Personnel Details'!$I$11=""), $B66&gt;='Personnel Details'!$I$11), IF('Personnel Details'!$K$11="", "", 'Personnel Details'!$K$11), IF('Personnel Details'!$F$11="", "", 'Personnel Details'!$F$11))))</f>
        <v/>
      </c>
      <c r="GV66" s="74" t="str">
        <f>IF(GT$9="", "", IF(AND(NOT('Personnel Details'!$N$11=""), $B66&gt;='Personnel Details'!$N$11), 'Personnel Details'!$Q$11, IF(AND(NOT('Personnel Details'!$I$11=""), $B66&gt;='Personnel Details'!$I$11), 'Personnel Details'!$L$11, 'Personnel Details'!$G$11)))</f>
        <v/>
      </c>
      <c r="GW66" s="59" t="str">
        <f t="shared" si="94"/>
        <v/>
      </c>
      <c r="GX66" s="53"/>
      <c r="GZ66" s="78" t="str">
        <f>IF(GZ$9="", "", IF(AND(NOT('Personnel Details'!$N$12=""), $B66&gt;='Personnel Details'!$N$12), 'Personnel Details'!$O$12, IF(AND(NOT('Personnel Details'!$I$12=""), $B66&gt;='Personnel Details'!$I$12), 'Personnel Details'!$J$12, 'Personnel Details'!$E$12)))</f>
        <v/>
      </c>
      <c r="HA66" s="59" t="str">
        <f>IF(GZ$9="", "", IF(AND(NOT('Personnel Details'!$N$12=""), $B66&gt;='Personnel Details'!$N$12), IF('Personnel Details'!$P$12="","", 'Personnel Details'!$P$12), IF(AND(NOT('Personnel Details'!$I$12=""), $B66&gt;='Personnel Details'!$I$12), IF('Personnel Details'!$K$12="", "", 'Personnel Details'!$K$12), IF('Personnel Details'!$F$12="", "", 'Personnel Details'!$F$12))))</f>
        <v/>
      </c>
      <c r="HB66" s="79" t="str">
        <f>IF(GZ$9="", "", IF(AND(NOT('Personnel Details'!$N$12=""), $B66&gt;='Personnel Details'!$N$12), 'Personnel Details'!$Q$12, IF(AND(NOT('Personnel Details'!$I$12=""), $B66&gt;='Personnel Details'!$I$12), 'Personnel Details'!$L$12, 'Personnel Details'!$G$12)))</f>
        <v/>
      </c>
      <c r="HC66" s="59" t="str">
        <f t="shared" si="95"/>
        <v/>
      </c>
      <c r="HD66" s="53"/>
      <c r="HF66" s="78" t="str">
        <f>IF(HF$9="", "", IF(AND(NOT('Personnel Details'!$N$13=""), $B66&gt;='Personnel Details'!$N$13), 'Personnel Details'!$O$13, IF(AND(NOT('Personnel Details'!$I$13=""), $B66&gt;='Personnel Details'!$I$13), 'Personnel Details'!$J$13, 'Personnel Details'!$E$13)))</f>
        <v/>
      </c>
      <c r="HG66" s="59" t="str">
        <f>IF(HF$9="", "", IF(AND(NOT('Personnel Details'!$N$13=""), $B66&gt;='Personnel Details'!$N$13), IF('Personnel Details'!$P$13="","", 'Personnel Details'!$P$13), IF(AND(NOT('Personnel Details'!$I$13=""), $B66&gt;='Personnel Details'!$I$13), IF('Personnel Details'!$K$13="", "", 'Personnel Details'!$K$13), IF('Personnel Details'!$F$13="", "", 'Personnel Details'!$F$13))))</f>
        <v/>
      </c>
      <c r="HH66" s="79" t="str">
        <f>IF(HF$9="", "", IF(AND(NOT('Personnel Details'!$N$13=""), $B66&gt;='Personnel Details'!$N$13), 'Personnel Details'!$Q$13, IF(AND(NOT('Personnel Details'!$I$13=""), $B66&gt;='Personnel Details'!$I$13), 'Personnel Details'!$L$13, 'Personnel Details'!$G$13)))</f>
        <v/>
      </c>
      <c r="HI66" s="59" t="str">
        <f t="shared" si="96"/>
        <v/>
      </c>
      <c r="HJ66" s="53"/>
      <c r="HL66" s="78" t="str">
        <f>IF(HL$9="", "", IF(AND(NOT('Personnel Details'!$N$14=""), $B66&gt;='Personnel Details'!$N$14), 'Personnel Details'!$O$14, IF(AND(NOT('Personnel Details'!$I$14=""), $B66&gt;='Personnel Details'!$I$14), 'Personnel Details'!$J$14, 'Personnel Details'!$E$14)))</f>
        <v/>
      </c>
      <c r="HM66" s="59" t="str">
        <f>IF(HL$9="", "", IF(AND(NOT('Personnel Details'!$N$14=""), $B66&gt;='Personnel Details'!$N$14), IF('Personnel Details'!$P$14="","", 'Personnel Details'!$P$14), IF(AND(NOT('Personnel Details'!$I$14=""), $B66&gt;='Personnel Details'!$I$14), IF('Personnel Details'!$K$14="", "", 'Personnel Details'!$K$14), IF('Personnel Details'!$F$14="", "", 'Personnel Details'!$F$14))))</f>
        <v/>
      </c>
      <c r="HN66" s="79" t="str">
        <f>IF(HL$9="", "", IF(AND(NOT('Personnel Details'!$N$14=""), $B66&gt;='Personnel Details'!$N$14), 'Personnel Details'!$Q$14, IF(AND(NOT('Personnel Details'!$I$14=""), $B66&gt;='Personnel Details'!$I$14), 'Personnel Details'!$L$14, 'Personnel Details'!$G$14)))</f>
        <v/>
      </c>
      <c r="HO66" s="59" t="str">
        <f t="shared" si="97"/>
        <v/>
      </c>
      <c r="HP66" s="53"/>
      <c r="HR66" s="78" t="str">
        <f>IF(HR$9="", "", IF(AND(NOT('Personnel Details'!$N$15=""), $B66&gt;='Personnel Details'!$N$15), 'Personnel Details'!$O$15, IF(AND(NOT('Personnel Details'!$I$15=""), $B66&gt;='Personnel Details'!$I$15), 'Personnel Details'!$J$15, 'Personnel Details'!$E$15)))</f>
        <v/>
      </c>
      <c r="HS66" s="59" t="str">
        <f>IF(HR$9="", "", IF(AND(NOT('Personnel Details'!$N$15=""), $B66&gt;='Personnel Details'!$N$15), IF('Personnel Details'!$P$15="","", 'Personnel Details'!$P$15), IF(AND(NOT('Personnel Details'!$I$15=""), $B66&gt;='Personnel Details'!$I$15), IF('Personnel Details'!$K$15="", "", 'Personnel Details'!$K$15), IF('Personnel Details'!$F$15="", "", 'Personnel Details'!$F$15))))</f>
        <v/>
      </c>
      <c r="HT66" s="79" t="str">
        <f>IF(HR$9="", "", IF(AND(NOT('Personnel Details'!$N$15=""), $B66&gt;='Personnel Details'!$N$15), 'Personnel Details'!$Q$15, IF(AND(NOT('Personnel Details'!$I$15=""), $B66&gt;='Personnel Details'!$I$15), 'Personnel Details'!$L$15, 'Personnel Details'!$G$15)))</f>
        <v/>
      </c>
      <c r="HU66" s="59" t="str">
        <f t="shared" si="98"/>
        <v/>
      </c>
      <c r="HV66" s="53"/>
      <c r="HX66" s="78" t="str">
        <f>IF(HX$9="", "", IF(AND(NOT('Personnel Details'!$N$16=""), $B66&gt;='Personnel Details'!$N$16), 'Personnel Details'!$O$16, IF(AND(NOT('Personnel Details'!$I$16=""), $B66&gt;='Personnel Details'!$I$16), 'Personnel Details'!$J$16, 'Personnel Details'!$E$16)))</f>
        <v/>
      </c>
      <c r="HY66" s="59" t="str">
        <f>IF(HX$9="", "", IF(AND(NOT('Personnel Details'!$N$16=""), $B66&gt;='Personnel Details'!$N$16), IF('Personnel Details'!$P$16="","", 'Personnel Details'!$P$16), IF(AND(NOT('Personnel Details'!$I$16=""), $B66&gt;='Personnel Details'!$I$16), IF('Personnel Details'!$K$16="", "", 'Personnel Details'!$K$16), IF('Personnel Details'!$F$16="", "", 'Personnel Details'!$F$16))))</f>
        <v/>
      </c>
      <c r="HZ66" s="79" t="str">
        <f>IF(HX$9="", "", IF(AND(NOT('Personnel Details'!$N$16=""), $B66&gt;='Personnel Details'!$N$16), 'Personnel Details'!$Q$16, IF(AND(NOT('Personnel Details'!$I$16=""), $B66&gt;='Personnel Details'!$I$16), 'Personnel Details'!$L$16, 'Personnel Details'!$G$16)))</f>
        <v/>
      </c>
      <c r="IA66" s="59" t="str">
        <f t="shared" si="99"/>
        <v/>
      </c>
      <c r="IB66" s="53"/>
      <c r="ID66" s="78" t="str">
        <f>IF(ID$9="", "", IF(AND(NOT('Personnel Details'!$N$17=""), $B66&gt;='Personnel Details'!$N$17), 'Personnel Details'!$O$17, IF(AND(NOT('Personnel Details'!$I$17=""), $B66&gt;='Personnel Details'!$I$17), 'Personnel Details'!$J$17, 'Personnel Details'!$E$17)))</f>
        <v/>
      </c>
      <c r="IE66" s="59" t="str">
        <f>IF(ID$9="", "", IF(AND(NOT('Personnel Details'!$N$17=""), $B66&gt;='Personnel Details'!$N$17), IF('Personnel Details'!$P$17="","", 'Personnel Details'!$P$17), IF(AND(NOT('Personnel Details'!$I$17=""), $B66&gt;='Personnel Details'!$I$17), IF('Personnel Details'!$K$17="", "", 'Personnel Details'!$K$17), IF('Personnel Details'!$F$17="", "", 'Personnel Details'!$F$17))))</f>
        <v/>
      </c>
      <c r="IF66" s="79" t="str">
        <f>IF(ID$9="", "", IF(AND(NOT('Personnel Details'!$N$17=""), $B66&gt;='Personnel Details'!$N$17), 'Personnel Details'!$Q$17, IF(AND(NOT('Personnel Details'!$I$17=""), $B66&gt;='Personnel Details'!$I$17), 'Personnel Details'!$L$17, 'Personnel Details'!$G$17)))</f>
        <v/>
      </c>
      <c r="IG66" s="59" t="str">
        <f t="shared" si="100"/>
        <v/>
      </c>
      <c r="IH66" s="53"/>
      <c r="IJ66" s="78" t="str">
        <f>IF(IJ$9="", "", IF(AND(NOT('Personnel Details'!$N$18=""), $B66&gt;='Personnel Details'!$N$18), 'Personnel Details'!$O$18, IF(AND(NOT('Personnel Details'!$I$18=""), $B66&gt;='Personnel Details'!$I$18), 'Personnel Details'!$J$18, 'Personnel Details'!$E$18)))</f>
        <v/>
      </c>
      <c r="IK66" s="59" t="str">
        <f>IF(IJ$9="", "", IF(AND(NOT('Personnel Details'!$N$18=""), $B66&gt;='Personnel Details'!$N$18), IF('Personnel Details'!$P$18="","", 'Personnel Details'!$P$18), IF(AND(NOT('Personnel Details'!$I$18=""), $B66&gt;='Personnel Details'!$I$18), IF('Personnel Details'!$K$18="", "", 'Personnel Details'!$K$18), IF('Personnel Details'!$F$18="", "", 'Personnel Details'!$F$18))))</f>
        <v/>
      </c>
      <c r="IL66" s="79" t="str">
        <f>IF(IJ$9="", "", IF(AND(NOT('Personnel Details'!$N$18=""), $B66&gt;='Personnel Details'!$N$18), 'Personnel Details'!$Q$18, IF(AND(NOT('Personnel Details'!$I$18=""), $B66&gt;='Personnel Details'!$I$18), 'Personnel Details'!$L$18, 'Personnel Details'!$G$18)))</f>
        <v/>
      </c>
      <c r="IM66" s="59" t="str">
        <f t="shared" si="101"/>
        <v/>
      </c>
      <c r="IN66" s="53"/>
      <c r="IP66" s="78" t="str">
        <f>IF(IP$9="", "", IF(AND(NOT('Personnel Details'!$N$19=""), $B66&gt;='Personnel Details'!$N$19), 'Personnel Details'!$O$19, IF(AND(NOT('Personnel Details'!$I$19=""), $B66&gt;='Personnel Details'!$I$19), 'Personnel Details'!$J$19, 'Personnel Details'!$E$19)))</f>
        <v/>
      </c>
      <c r="IQ66" s="59" t="str">
        <f>IF(IP$9="", "", IF(AND(NOT('Personnel Details'!$N$19=""), $B66&gt;='Personnel Details'!$N$19), IF('Personnel Details'!$P$19="","", 'Personnel Details'!$P$19), IF(AND(NOT('Personnel Details'!$I$19=""), $B66&gt;='Personnel Details'!$I$19), IF('Personnel Details'!$K$19="", "", 'Personnel Details'!$K$19), IF('Personnel Details'!$F$19="", "", 'Personnel Details'!$F$19))))</f>
        <v/>
      </c>
      <c r="IR66" s="79" t="str">
        <f>IF(IP$9="", "", IF(AND(NOT('Personnel Details'!$N$19=""), $B66&gt;='Personnel Details'!$N$19), 'Personnel Details'!$Q$19, IF(AND(NOT('Personnel Details'!$I$19=""), $B66&gt;='Personnel Details'!$I$19), 'Personnel Details'!$L$19, 'Personnel Details'!$G$19)))</f>
        <v/>
      </c>
      <c r="IS66" s="59" t="str">
        <f t="shared" si="102"/>
        <v/>
      </c>
      <c r="IT66" s="53"/>
      <c r="IV66" s="78" t="str">
        <f>IF(IV$9="", "", IF(AND(NOT('Personnel Details'!$N$20=""), $B66&gt;='Personnel Details'!$N$20), 'Personnel Details'!$O$20, IF(AND(NOT('Personnel Details'!$I$20=""), $B66&gt;='Personnel Details'!$I$20), 'Personnel Details'!$J$20, 'Personnel Details'!$E$20)))</f>
        <v/>
      </c>
      <c r="IW66" s="59" t="str">
        <f>IF(IV$9="", "", IF(AND(NOT('Personnel Details'!$N$20=""), $B66&gt;='Personnel Details'!$N$20), IF('Personnel Details'!$P$20="","", 'Personnel Details'!$P$20), IF(AND(NOT('Personnel Details'!$I$20=""), $B66&gt;='Personnel Details'!$I$20), IF('Personnel Details'!$K$20="", "", 'Personnel Details'!$K$20), IF('Personnel Details'!$F$20="", "", 'Personnel Details'!$F$20))))</f>
        <v/>
      </c>
      <c r="IX66" s="79" t="str">
        <f>IF(IV$9="", "", IF(AND(NOT('Personnel Details'!$N$20=""), $B66&gt;='Personnel Details'!$N$20), 'Personnel Details'!$Q$20, IF(AND(NOT('Personnel Details'!$I$20=""), $B66&gt;='Personnel Details'!$I$20), 'Personnel Details'!$L$20, 'Personnel Details'!$G$20)))</f>
        <v/>
      </c>
      <c r="IY66" s="59" t="str">
        <f t="shared" si="103"/>
        <v/>
      </c>
      <c r="IZ66" s="53"/>
      <c r="JB66" s="78" t="str">
        <f>IF(JB$9="", "", IF(AND(NOT('Personnel Details'!$N$21=""), $B66&gt;='Personnel Details'!$N$21), 'Personnel Details'!$O$21, IF(AND(NOT('Personnel Details'!$I$21=""), $B66&gt;='Personnel Details'!$I$21), 'Personnel Details'!$J$21, 'Personnel Details'!$E$21)))</f>
        <v/>
      </c>
      <c r="JC66" s="59" t="str">
        <f>IF(JB$9="", "", IF(AND(NOT('Personnel Details'!$N$21=""), $B66&gt;='Personnel Details'!$N$21), IF('Personnel Details'!$P$21="","", 'Personnel Details'!$P$21), IF(AND(NOT('Personnel Details'!$I$21=""), $B66&gt;='Personnel Details'!$I$21), IF('Personnel Details'!$K$21="", "", 'Personnel Details'!$K$21), IF('Personnel Details'!$F$21="", "", 'Personnel Details'!$F$21))))</f>
        <v/>
      </c>
      <c r="JD66" s="79" t="str">
        <f>IF(JB$9="", "", IF(AND(NOT('Personnel Details'!$N$21=""), $B66&gt;='Personnel Details'!$N$21), 'Personnel Details'!$Q$21, IF(AND(NOT('Personnel Details'!$I$21=""), $B66&gt;='Personnel Details'!$I$21), 'Personnel Details'!$L$21, 'Personnel Details'!$G$21)))</f>
        <v/>
      </c>
      <c r="JE66" s="59" t="str">
        <f t="shared" si="104"/>
        <v/>
      </c>
      <c r="JF66" s="53"/>
      <c r="JH66" s="78" t="str">
        <f>IF(JH$9="", "", IF(AND(NOT('Personnel Details'!$N$22=""), $B66&gt;='Personnel Details'!$N$22), 'Personnel Details'!$O$22, IF(AND(NOT('Personnel Details'!$I$22=""), $B66&gt;='Personnel Details'!$I$22), 'Personnel Details'!$J$22, 'Personnel Details'!$E$22)))</f>
        <v/>
      </c>
      <c r="JI66" s="59" t="str">
        <f>IF(JH$9="", "", IF(AND(NOT('Personnel Details'!$N$22=""), $B66&gt;='Personnel Details'!$N$22), IF('Personnel Details'!$P$22="","", 'Personnel Details'!$P$22), IF(AND(NOT('Personnel Details'!$I$22=""), $B66&gt;='Personnel Details'!$I$22), IF('Personnel Details'!$K$22="", "", 'Personnel Details'!$K$22), IF('Personnel Details'!$F$22="", "", 'Personnel Details'!$F$22))))</f>
        <v/>
      </c>
      <c r="JJ66" s="79" t="str">
        <f>IF(JH$9="", "", IF(AND(NOT('Personnel Details'!$N$22=""), $B66&gt;='Personnel Details'!$N$22), 'Personnel Details'!$Q$22, IF(AND(NOT('Personnel Details'!$I$22=""), $B66&gt;='Personnel Details'!$I$22), 'Personnel Details'!$L$22, 'Personnel Details'!$G$22)))</f>
        <v/>
      </c>
      <c r="JK66" s="59" t="str">
        <f t="shared" si="105"/>
        <v/>
      </c>
      <c r="JL66" s="53"/>
      <c r="JN66" s="78" t="str">
        <f>IF(JN$9="", "", IF(AND(NOT('Personnel Details'!$N$23=""), $B66&gt;='Personnel Details'!$N$23), 'Personnel Details'!$O$23, IF(AND(NOT('Personnel Details'!$I$23=""), $B66&gt;='Personnel Details'!$I$23), 'Personnel Details'!$J$23, 'Personnel Details'!$E$23)))</f>
        <v/>
      </c>
      <c r="JO66" s="59" t="str">
        <f>IF(JN$9="", "", IF(AND(NOT('Personnel Details'!$N$23=""), $B66&gt;='Personnel Details'!$N$23), IF('Personnel Details'!$P$23="","", 'Personnel Details'!$P$23), IF(AND(NOT('Personnel Details'!$I$23=""), $B66&gt;='Personnel Details'!$I$23), IF('Personnel Details'!$K$23="", "", 'Personnel Details'!$K$23), IF('Personnel Details'!$F$23="", "", 'Personnel Details'!$F$23))))</f>
        <v/>
      </c>
      <c r="JP66" s="79" t="str">
        <f>IF(JN$9="", "", IF(AND(NOT('Personnel Details'!$N$23=""), $B66&gt;='Personnel Details'!$N$23), 'Personnel Details'!$Q$23, IF(AND(NOT('Personnel Details'!$I$23=""), $B66&gt;='Personnel Details'!$I$23), 'Personnel Details'!$L$23, 'Personnel Details'!$G$23)))</f>
        <v/>
      </c>
      <c r="JQ66" s="59" t="str">
        <f t="shared" si="106"/>
        <v/>
      </c>
      <c r="JR66" s="53"/>
      <c r="JT66" s="78" t="str">
        <f>IF(JT$9="", "", IF(AND(NOT('Personnel Details'!$N$24=""), $B66&gt;='Personnel Details'!$N$24), 'Personnel Details'!$O$24, IF(AND(NOT('Personnel Details'!$I$24=""), $B66&gt;='Personnel Details'!$I$24), 'Personnel Details'!$J$24, 'Personnel Details'!$E$24)))</f>
        <v/>
      </c>
      <c r="JU66" s="59" t="str">
        <f>IF(JT$9="", "", IF(AND(NOT('Personnel Details'!$N$24=""), $B66&gt;='Personnel Details'!$N$24), IF('Personnel Details'!$P$24="","", 'Personnel Details'!$P$24), IF(AND(NOT('Personnel Details'!$I$24=""), $B66&gt;='Personnel Details'!$I$24), IF('Personnel Details'!$K$24="", "", 'Personnel Details'!$K$24), IF('Personnel Details'!$F$24="", "", 'Personnel Details'!$F$24))))</f>
        <v/>
      </c>
      <c r="JV66" s="79" t="str">
        <f>IF(JT$9="", "", IF(AND(NOT('Personnel Details'!$N$24=""), $B66&gt;='Personnel Details'!$N$24), 'Personnel Details'!$Q$24, IF(AND(NOT('Personnel Details'!$I$24=""), $B66&gt;='Personnel Details'!$I$24), 'Personnel Details'!$L$24, 'Personnel Details'!$G$24)))</f>
        <v/>
      </c>
      <c r="JW66" s="59" t="str">
        <f t="shared" si="107"/>
        <v/>
      </c>
      <c r="JX66" s="53"/>
      <c r="JZ66" s="78" t="str">
        <f>IF(JZ$9="", "", IF(AND(NOT('Personnel Details'!$N$25=""), $B66&gt;='Personnel Details'!$N$25), 'Personnel Details'!$O$25, IF(AND(NOT('Personnel Details'!$I$25=""), $B66&gt;='Personnel Details'!$I$25), 'Personnel Details'!$J$25, 'Personnel Details'!$E$25)))</f>
        <v/>
      </c>
      <c r="KA66" s="59" t="str">
        <f>IF(JZ$9="", "", IF(AND(NOT('Personnel Details'!$N$25=""), $B66&gt;='Personnel Details'!$N$25), IF('Personnel Details'!$P$25="","", 'Personnel Details'!$P$25), IF(AND(NOT('Personnel Details'!$I$25=""), $B66&gt;='Personnel Details'!$I$25), IF('Personnel Details'!$K$25="", "", 'Personnel Details'!$K$25), IF('Personnel Details'!$F$25="", "", 'Personnel Details'!$F$25))))</f>
        <v/>
      </c>
      <c r="KB66" s="79" t="str">
        <f>IF(JZ$9="", "", IF(AND(NOT('Personnel Details'!$N$25=""), $B66&gt;='Personnel Details'!$N$25), 'Personnel Details'!$Q$25, IF(AND(NOT('Personnel Details'!$I$25=""), $B66&gt;='Personnel Details'!$I$25), 'Personnel Details'!$L$25, 'Personnel Details'!$G$25)))</f>
        <v/>
      </c>
      <c r="KC66" s="59" t="str">
        <f t="shared" si="108"/>
        <v/>
      </c>
      <c r="KD66" s="53"/>
      <c r="KF66" s="78" t="str">
        <f>IF(KF$9="", "", IF(AND(NOT('Personnel Details'!$N$26=""), $B66&gt;='Personnel Details'!$N$26), 'Personnel Details'!$O$26, IF(AND(NOT('Personnel Details'!$I$26=""), $B66&gt;='Personnel Details'!$I$26), 'Personnel Details'!$J$26, 'Personnel Details'!$E$26)))</f>
        <v/>
      </c>
      <c r="KG66" s="59" t="str">
        <f>IF(KF$9="", "", IF(AND(NOT('Personnel Details'!$N$26=""), $B66&gt;='Personnel Details'!$N$26), IF('Personnel Details'!$P$26="","", 'Personnel Details'!$P$26), IF(AND(NOT('Personnel Details'!$I$26=""), $B66&gt;='Personnel Details'!$I$26), IF('Personnel Details'!$K$26="", "", 'Personnel Details'!$K$26), IF('Personnel Details'!$F$26="", "", 'Personnel Details'!$F$26))))</f>
        <v/>
      </c>
      <c r="KH66" s="79" t="str">
        <f>IF(KF$9="", "", IF(AND(NOT('Personnel Details'!$N$26=""), $B66&gt;='Personnel Details'!$N$26), 'Personnel Details'!$Q$26, IF(AND(NOT('Personnel Details'!$I$26=""), $B66&gt;='Personnel Details'!$I$26), 'Personnel Details'!$L$26, 'Personnel Details'!$G$26)))</f>
        <v/>
      </c>
      <c r="KI66" s="59" t="str">
        <f t="shared" si="109"/>
        <v/>
      </c>
      <c r="KJ66" s="53"/>
      <c r="KL66" s="78" t="str">
        <f>IF(KL$9="", "", IF(AND(NOT('Personnel Details'!$N$27=""), $B66&gt;='Personnel Details'!$N$27), 'Personnel Details'!$O$27, IF(AND(NOT('Personnel Details'!$I$27=""), $B66&gt;='Personnel Details'!$I$27), 'Personnel Details'!$J$27, 'Personnel Details'!$E$27)))</f>
        <v/>
      </c>
      <c r="KM66" s="59" t="str">
        <f>IF(KL$9="", "", IF(AND(NOT('Personnel Details'!$N$27=""), $B66&gt;='Personnel Details'!$N$27), IF('Personnel Details'!$P$27="","", 'Personnel Details'!$P$27), IF(AND(NOT('Personnel Details'!$I$27=""), $B66&gt;='Personnel Details'!$I$27), IF('Personnel Details'!$K$27="", "", 'Personnel Details'!$K$27), IF('Personnel Details'!$F$27="", "", 'Personnel Details'!$F$27))))</f>
        <v/>
      </c>
      <c r="KN66" s="79" t="str">
        <f>IF(KL$9="", "", IF(AND(NOT('Personnel Details'!$N$27=""), $B66&gt;='Personnel Details'!$N$27), 'Personnel Details'!$Q$27, IF(AND(NOT('Personnel Details'!$I$27=""), $B66&gt;='Personnel Details'!$I$27), 'Personnel Details'!$L$27, 'Personnel Details'!$G$27)))</f>
        <v/>
      </c>
      <c r="KO66" s="59" t="str">
        <f t="shared" si="110"/>
        <v/>
      </c>
      <c r="KP66" s="53"/>
      <c r="KR66" s="78" t="str">
        <f>IF(KR$9="", "", IF(AND(NOT('Personnel Details'!$N$28=""), $B66&gt;='Personnel Details'!$N$28), 'Personnel Details'!$O$28, IF(AND(NOT('Personnel Details'!$I$28=""), $B66&gt;='Personnel Details'!$I$28), 'Personnel Details'!$J$28, 'Personnel Details'!$E$28)))</f>
        <v/>
      </c>
      <c r="KS66" s="59" t="str">
        <f>IF(KR$9="", "", IF(AND(NOT('Personnel Details'!$N$28=""), $B66&gt;='Personnel Details'!$N$28), IF('Personnel Details'!$P$28="","", 'Personnel Details'!$P$28), IF(AND(NOT('Personnel Details'!$I$28=""), $B66&gt;='Personnel Details'!$I$28), IF('Personnel Details'!$K$28="", "", 'Personnel Details'!$K$28), IF('Personnel Details'!$F$28="", "", 'Personnel Details'!$F$28))))</f>
        <v/>
      </c>
      <c r="KT66" s="79" t="str">
        <f>IF(KR$9="", "", IF(AND(NOT('Personnel Details'!$N$28=""), $B66&gt;='Personnel Details'!$N$28), 'Personnel Details'!$Q$28, IF(AND(NOT('Personnel Details'!$I$28=""), $B66&gt;='Personnel Details'!$I$28), 'Personnel Details'!$L$28, 'Personnel Details'!$G$28)))</f>
        <v/>
      </c>
      <c r="KU66" s="59" t="str">
        <f t="shared" si="111"/>
        <v/>
      </c>
      <c r="KV66" s="53"/>
      <c r="KX66" s="78" t="str">
        <f>IF(KX$9="", "", IF(AND(NOT('Personnel Details'!$N$29=""), $B66&gt;='Personnel Details'!$N$29), 'Personnel Details'!$O$29, IF(AND(NOT('Personnel Details'!$I$29=""), $B66&gt;='Personnel Details'!$I$29), 'Personnel Details'!$J$29, 'Personnel Details'!$E$29)))</f>
        <v/>
      </c>
      <c r="KY66" s="59" t="str">
        <f>IF(KX$9="", "", IF(AND(NOT('Personnel Details'!$N$29=""), $B66&gt;='Personnel Details'!$N$29), IF('Personnel Details'!$P$29="","", 'Personnel Details'!$P$29), IF(AND(NOT('Personnel Details'!$I$29=""), $B66&gt;='Personnel Details'!$I$29), IF('Personnel Details'!$K$29="", "", 'Personnel Details'!$K$29), IF('Personnel Details'!$F$29="", "", 'Personnel Details'!$F$29))))</f>
        <v/>
      </c>
      <c r="KZ66" s="79" t="str">
        <f>IF(KX$9="", "", IF(AND(NOT('Personnel Details'!$N$29=""), $B66&gt;='Personnel Details'!$N$29), 'Personnel Details'!$Q$29, IF(AND(NOT('Personnel Details'!$I$29=""), $B66&gt;='Personnel Details'!$I$29), 'Personnel Details'!$L$29, 'Personnel Details'!$G$29)))</f>
        <v/>
      </c>
      <c r="LA66" s="59" t="str">
        <f t="shared" si="112"/>
        <v/>
      </c>
      <c r="LB66" s="53"/>
      <c r="LD66" s="78" t="str">
        <f>IF(LD$9="", "", IF(AND(NOT('Personnel Details'!$N$30=""), $B66&gt;='Personnel Details'!$N$30), 'Personnel Details'!$O$30, IF(AND(NOT('Personnel Details'!$I$30=""), $B66&gt;='Personnel Details'!$I$30), 'Personnel Details'!$J$30, 'Personnel Details'!$E$30)))</f>
        <v/>
      </c>
      <c r="LE66" s="59" t="str">
        <f>IF(LD$9="", "", IF(AND(NOT('Personnel Details'!$N$30=""), $B66&gt;='Personnel Details'!$N$30), IF('Personnel Details'!$P$30="","", 'Personnel Details'!$P$30), IF(AND(NOT('Personnel Details'!$I$30=""), $B66&gt;='Personnel Details'!$I$30), IF('Personnel Details'!$K$30="", "", 'Personnel Details'!$K$30), IF('Personnel Details'!$F$30="", "", 'Personnel Details'!$F$30))))</f>
        <v/>
      </c>
      <c r="LF66" s="79" t="str">
        <f>IF(LD$9="", "", IF(AND(NOT('Personnel Details'!$N$30=""), $B66&gt;='Personnel Details'!$N$30), 'Personnel Details'!$Q$30, IF(AND(NOT('Personnel Details'!$I$30=""), $B66&gt;='Personnel Details'!$I$30), 'Personnel Details'!$L$30, 'Personnel Details'!$G$30)))</f>
        <v/>
      </c>
      <c r="LG66" s="59" t="str">
        <f t="shared" si="113"/>
        <v/>
      </c>
      <c r="LH66" s="53"/>
      <c r="LJ66" s="78" t="str">
        <f>IF(LJ$9="", "", IF(AND(NOT('Personnel Details'!$N$31=""), $B66&gt;='Personnel Details'!$N$31), 'Personnel Details'!$O$31, IF(AND(NOT('Personnel Details'!$I$31=""), $B66&gt;='Personnel Details'!$I$31), 'Personnel Details'!$J$31, 'Personnel Details'!$E$31)))</f>
        <v/>
      </c>
      <c r="LK66" s="59" t="str">
        <f>IF(LJ$9="", "", IF(AND(NOT('Personnel Details'!$N$31=""), $B66&gt;='Personnel Details'!$N$31), IF('Personnel Details'!$P$31="","", 'Personnel Details'!$P$31), IF(AND(NOT('Personnel Details'!$I$31=""), $B66&gt;='Personnel Details'!$I$31), IF('Personnel Details'!$K$31="", "", 'Personnel Details'!$K$31), IF('Personnel Details'!$F$31="", "", 'Personnel Details'!$F$31))))</f>
        <v/>
      </c>
      <c r="LL66" s="79" t="str">
        <f>IF(LJ$9="", "", IF(AND(NOT('Personnel Details'!$N$31=""), $B66&gt;='Personnel Details'!$N$31), 'Personnel Details'!$Q$31, IF(AND(NOT('Personnel Details'!$I$31=""), $B66&gt;='Personnel Details'!$I$31), 'Personnel Details'!$L$31, 'Personnel Details'!$G$31)))</f>
        <v/>
      </c>
      <c r="LM66" s="59" t="str">
        <f t="shared" si="114"/>
        <v/>
      </c>
      <c r="LN66" s="53"/>
      <c r="LP66" s="78" t="str">
        <f>IF(LP$9="", "", IF(AND(NOT('Personnel Details'!$N$32=""), $B66&gt;='Personnel Details'!$N$32), 'Personnel Details'!$O$32, IF(AND(NOT('Personnel Details'!$I$32=""), $B66&gt;='Personnel Details'!$I$32), 'Personnel Details'!$J$32, 'Personnel Details'!$E$32)))</f>
        <v/>
      </c>
      <c r="LQ66" s="59" t="str">
        <f>IF(LP$9="", "", IF(AND(NOT('Personnel Details'!$N$32=""), $B66&gt;='Personnel Details'!$N$32), IF('Personnel Details'!$P$32="","", 'Personnel Details'!$P$32), IF(AND(NOT('Personnel Details'!$I$32=""), $B66&gt;='Personnel Details'!$I$32), IF('Personnel Details'!$K$32="", "", 'Personnel Details'!$K$32), IF('Personnel Details'!$F$32="", "", 'Personnel Details'!$F$32))))</f>
        <v/>
      </c>
      <c r="LR66" s="79" t="str">
        <f>IF(LP$9="", "", IF(AND(NOT('Personnel Details'!$N$32=""), $B66&gt;='Personnel Details'!$N$32), 'Personnel Details'!$Q$32, IF(AND(NOT('Personnel Details'!$I$32=""), $B66&gt;='Personnel Details'!$I$32), 'Personnel Details'!$L$32, 'Personnel Details'!$G$32)))</f>
        <v/>
      </c>
      <c r="LS66" s="59" t="str">
        <f t="shared" si="115"/>
        <v/>
      </c>
      <c r="LT66" s="53"/>
      <c r="LV66" s="78" t="str">
        <f>IF(LV$9="", "", IF(AND(NOT('Personnel Details'!$N$33=""), $B66&gt;='Personnel Details'!$N$33), 'Personnel Details'!$O$33, IF(AND(NOT('Personnel Details'!$I$33=""), $B66&gt;='Personnel Details'!$I$33), 'Personnel Details'!$J$33, 'Personnel Details'!$E$33)))</f>
        <v/>
      </c>
      <c r="LW66" s="59" t="str">
        <f>IF(LV$9="", "", IF(AND(NOT('Personnel Details'!$N$33=""), $B66&gt;='Personnel Details'!$N$33), IF('Personnel Details'!$P$33="","", 'Personnel Details'!$P$33), IF(AND(NOT('Personnel Details'!$I$33=""), $B66&gt;='Personnel Details'!$I$33), IF('Personnel Details'!$K$33="", "", 'Personnel Details'!$K$33), IF('Personnel Details'!$F$33="", "", 'Personnel Details'!$F$33))))</f>
        <v/>
      </c>
      <c r="LX66" s="79" t="str">
        <f>IF(LV$9="", "", IF(AND(NOT('Personnel Details'!$N$33=""), $B66&gt;='Personnel Details'!$N$33), 'Personnel Details'!$Q$33, IF(AND(NOT('Personnel Details'!$I$33=""), $B66&gt;='Personnel Details'!$I$33), 'Personnel Details'!$L$33, 'Personnel Details'!$G$33)))</f>
        <v/>
      </c>
      <c r="LY66" s="59" t="str">
        <f t="shared" si="116"/>
        <v/>
      </c>
      <c r="LZ66" s="53"/>
      <c r="MB66" s="78" t="str">
        <f>IF(MB$9="", "", IF(AND(NOT('Personnel Details'!$N$34=""), $B66&gt;='Personnel Details'!$N$34), 'Personnel Details'!$O$34, IF(AND(NOT('Personnel Details'!$I$34=""), $B66&gt;='Personnel Details'!$I$34), 'Personnel Details'!$J$34, 'Personnel Details'!$E$34)))</f>
        <v/>
      </c>
      <c r="MC66" s="59" t="str">
        <f>IF(MB$9="", "", IF(AND(NOT('Personnel Details'!$N$34=""), $B66&gt;='Personnel Details'!$N$34), IF('Personnel Details'!$P$34="","", 'Personnel Details'!$P$34), IF(AND(NOT('Personnel Details'!$I$34=""), $B66&gt;='Personnel Details'!$I$34), IF('Personnel Details'!$K$34="", "", 'Personnel Details'!$K$34), IF('Personnel Details'!$F$34="", "", 'Personnel Details'!$F$34))))</f>
        <v/>
      </c>
      <c r="MD66" s="79" t="str">
        <f>IF(MB$9="", "", IF(AND(NOT('Personnel Details'!$N$34=""), $B66&gt;='Personnel Details'!$N$34), 'Personnel Details'!$Q$34, IF(AND(NOT('Personnel Details'!$I$34=""), $B66&gt;='Personnel Details'!$I$34), 'Personnel Details'!$L$34, 'Personnel Details'!$G$34)))</f>
        <v/>
      </c>
      <c r="ME66" s="59" t="str">
        <f t="shared" si="117"/>
        <v/>
      </c>
      <c r="MF66" s="53"/>
      <c r="MH66" s="78" t="str">
        <f>IF(MH$9="", "", IF(AND(NOT('Personnel Details'!$N$35=""), $B66&gt;='Personnel Details'!$N$35), 'Personnel Details'!$O$35, IF(AND(NOT('Personnel Details'!$I$35=""), $B66&gt;='Personnel Details'!$I$35), 'Personnel Details'!$J$35, 'Personnel Details'!$E$35)))</f>
        <v/>
      </c>
      <c r="MI66" s="59" t="str">
        <f>IF(MH$9="", "", IF(AND(NOT('Personnel Details'!$N$35=""), $B66&gt;='Personnel Details'!$N$35), IF('Personnel Details'!$P$35="","", 'Personnel Details'!$P$35), IF(AND(NOT('Personnel Details'!$I$35=""), $B66&gt;='Personnel Details'!$I$35), IF('Personnel Details'!$K$35="", "", 'Personnel Details'!$K$35), IF('Personnel Details'!$F$35="", "", 'Personnel Details'!$F$35))))</f>
        <v/>
      </c>
      <c r="MJ66" s="79" t="str">
        <f>IF(MH$9="", "", IF(AND(NOT('Personnel Details'!$N$35=""), $B66&gt;='Personnel Details'!$N$35), 'Personnel Details'!$Q$35, IF(AND(NOT('Personnel Details'!$I$35=""), $B66&gt;='Personnel Details'!$I$35), 'Personnel Details'!$L$35, 'Personnel Details'!$G$35)))</f>
        <v/>
      </c>
      <c r="MK66" s="59" t="str">
        <f t="shared" si="118"/>
        <v/>
      </c>
      <c r="ML66" s="53"/>
      <c r="MN66" s="78" t="str">
        <f>IF(MN$9="", "", IF(AND(NOT('Personnel Details'!$N$36=""), $B66&gt;='Personnel Details'!$N$36), 'Personnel Details'!$O$36, IF(AND(NOT('Personnel Details'!$I$36=""), $B66&gt;='Personnel Details'!$I$36), 'Personnel Details'!$J$36, 'Personnel Details'!$E$36)))</f>
        <v/>
      </c>
      <c r="MO66" s="59" t="str">
        <f>IF(MN$9="", "", IF(AND(NOT('Personnel Details'!$N$36=""), $B66&gt;='Personnel Details'!$N$36), IF('Personnel Details'!$P$36="","", 'Personnel Details'!$P$36), IF(AND(NOT('Personnel Details'!$I$36=""), $B66&gt;='Personnel Details'!$I$36), IF('Personnel Details'!$K$36="", "", 'Personnel Details'!$K$36), IF('Personnel Details'!$F$36="", "", 'Personnel Details'!$F$36))))</f>
        <v/>
      </c>
      <c r="MP66" s="79" t="str">
        <f>IF(MN$9="", "", IF(AND(NOT('Personnel Details'!$N$36=""), $B66&gt;='Personnel Details'!$N$36), 'Personnel Details'!$Q$36, IF(AND(NOT('Personnel Details'!$I$36=""), $B66&gt;='Personnel Details'!$I$36), 'Personnel Details'!$L$36, 'Personnel Details'!$G$36)))</f>
        <v/>
      </c>
      <c r="MQ66" s="59" t="str">
        <f t="shared" si="119"/>
        <v/>
      </c>
      <c r="MR66" s="53"/>
      <c r="MT66" s="78" t="str">
        <f>IF(MT$9="", "", IF(AND(NOT('Personnel Details'!$N$37=""), $B66&gt;='Personnel Details'!$N$37), 'Personnel Details'!$O$37, IF(AND(NOT('Personnel Details'!$I$37=""), $B66&gt;='Personnel Details'!$I$37), 'Personnel Details'!$J$37, 'Personnel Details'!$E$37)))</f>
        <v/>
      </c>
      <c r="MU66" s="59" t="str">
        <f>IF(MT$9="", "", IF(AND(NOT('Personnel Details'!$N$37=""), $B66&gt;='Personnel Details'!$N$37), IF('Personnel Details'!$P$37="","", 'Personnel Details'!$P$37), IF(AND(NOT('Personnel Details'!$I$37=""), $B66&gt;='Personnel Details'!$I$37), IF('Personnel Details'!$K$37="", "", 'Personnel Details'!$K$37), IF('Personnel Details'!$F$37="", "", 'Personnel Details'!$F$37))))</f>
        <v/>
      </c>
      <c r="MV66" s="79" t="str">
        <f>IF(MT$9="", "", IF(AND(NOT('Personnel Details'!$N$37=""), $B66&gt;='Personnel Details'!$N$37), 'Personnel Details'!$Q$37, IF(AND(NOT('Personnel Details'!$I$37=""), $B66&gt;='Personnel Details'!$I$37), 'Personnel Details'!$L$37, 'Personnel Details'!$G$37)))</f>
        <v/>
      </c>
      <c r="MW66" s="59" t="str">
        <f t="shared" si="120"/>
        <v/>
      </c>
      <c r="MX66" s="53"/>
      <c r="MZ66" s="78" t="str">
        <f>IF(MZ$9="", "", IF(AND(NOT('Personnel Details'!$N$38=""), $B66&gt;='Personnel Details'!$N$38), 'Personnel Details'!$O$38, IF(AND(NOT('Personnel Details'!$I$38=""), $B66&gt;='Personnel Details'!$I$38), 'Personnel Details'!$J$38, 'Personnel Details'!$E$38)))</f>
        <v/>
      </c>
      <c r="NA66" s="59" t="str">
        <f>IF(MZ$9="", "", IF(AND(NOT('Personnel Details'!$N$38=""), $B66&gt;='Personnel Details'!$N$38), IF('Personnel Details'!$P$38="","", 'Personnel Details'!$P$38), IF(AND(NOT('Personnel Details'!$I$38=""), $B66&gt;='Personnel Details'!$I$38), IF('Personnel Details'!$K$38="", "", 'Personnel Details'!$K$38), IF('Personnel Details'!$F$38="", "", 'Personnel Details'!$F$38))))</f>
        <v/>
      </c>
      <c r="NB66" s="79" t="str">
        <f>IF(MZ$9="", "", IF(AND(NOT('Personnel Details'!$N$38=""), $B66&gt;='Personnel Details'!$N$38), 'Personnel Details'!$Q$38, IF(AND(NOT('Personnel Details'!$I$38=""), $B66&gt;='Personnel Details'!$I$38), 'Personnel Details'!$L$38, 'Personnel Details'!$G$38)))</f>
        <v/>
      </c>
      <c r="NC66" s="59" t="str">
        <f t="shared" si="121"/>
        <v/>
      </c>
      <c r="ND66" s="53"/>
      <c r="NF66" s="78" t="str">
        <f>IF(NF$9="", "", IF(AND(NOT('Personnel Details'!$N$39=""), $B66&gt;='Personnel Details'!$N$39), 'Personnel Details'!$O$39, IF(AND(NOT('Personnel Details'!$I$39=""), $B66&gt;='Personnel Details'!$I$39), 'Personnel Details'!$J$39, 'Personnel Details'!$E$39)))</f>
        <v/>
      </c>
      <c r="NG66" s="59" t="str">
        <f>IF(NF$9="", "", IF(AND(NOT('Personnel Details'!$N$39=""), $B66&gt;='Personnel Details'!$N$39), IF('Personnel Details'!$P$39="","", 'Personnel Details'!$P$39), IF(AND(NOT('Personnel Details'!$I$39=""), $B66&gt;='Personnel Details'!$I$39), IF('Personnel Details'!$K$39="", "", 'Personnel Details'!$K$39), IF('Personnel Details'!$F$39="", "", 'Personnel Details'!$F$39))))</f>
        <v/>
      </c>
      <c r="NH66" s="79" t="str">
        <f>IF(NF$9="", "", IF(AND(NOT('Personnel Details'!$N$39=""), $B66&gt;='Personnel Details'!$N$39), 'Personnel Details'!$Q$39, IF(AND(NOT('Personnel Details'!$I$39=""), $B66&gt;='Personnel Details'!$I$39), 'Personnel Details'!$L$39, 'Personnel Details'!$G$39)))</f>
        <v/>
      </c>
      <c r="NI66" s="59" t="str">
        <f t="shared" si="122"/>
        <v/>
      </c>
      <c r="NJ66" s="53"/>
      <c r="NL66" s="78" t="str">
        <f>IF(NL$9="", "", IF(AND(NOT('Personnel Details'!$N$40=""), $B66&gt;='Personnel Details'!$N$40), 'Personnel Details'!$O$40, IF(AND(NOT('Personnel Details'!$I$40=""), $B66&gt;='Personnel Details'!$I$40), 'Personnel Details'!$J$40, 'Personnel Details'!$E$40)))</f>
        <v/>
      </c>
      <c r="NM66" s="59" t="str">
        <f>IF(NL$9="", "", IF(AND(NOT('Personnel Details'!$N$40=""), $B66&gt;='Personnel Details'!$N$40), IF('Personnel Details'!$P$40="","", 'Personnel Details'!$P$40), IF(AND(NOT('Personnel Details'!$I$40=""), $B66&gt;='Personnel Details'!$I$40), IF('Personnel Details'!$K$40="", "", 'Personnel Details'!$K$40), IF('Personnel Details'!$F$40="", "", 'Personnel Details'!$F$40))))</f>
        <v/>
      </c>
      <c r="NN66" s="79" t="str">
        <f>IF(NL$9="", "", IF(AND(NOT('Personnel Details'!$N$40=""), $B66&gt;='Personnel Details'!$N$40), 'Personnel Details'!$Q$40, IF(AND(NOT('Personnel Details'!$I$40=""), $B66&gt;='Personnel Details'!$I$40), 'Personnel Details'!$L$40, 'Personnel Details'!$G$40)))</f>
        <v/>
      </c>
      <c r="NO66" s="59" t="str">
        <f t="shared" si="123"/>
        <v/>
      </c>
      <c r="NP66" s="53"/>
    </row>
    <row r="67" spans="1:380" x14ac:dyDescent="0.25">
      <c r="A67" s="32"/>
      <c r="B67" s="113" t="str">
        <f>IFERROR(IF(B66+1&gt;'Personnel Details'!$U$5, "", B66+1), "")</f>
        <v/>
      </c>
      <c r="C67" s="32"/>
      <c r="D67" s="120"/>
      <c r="E67" s="13" t="str">
        <f t="shared" si="2"/>
        <v/>
      </c>
      <c r="F67" s="13" t="str">
        <f t="shared" si="33"/>
        <v/>
      </c>
      <c r="G67" s="56" t="str">
        <f t="shared" si="124"/>
        <v/>
      </c>
      <c r="H67" s="16" t="str">
        <f t="shared" si="34"/>
        <v/>
      </c>
      <c r="I67" s="32"/>
      <c r="J67" s="120"/>
      <c r="K67" s="62" t="str">
        <f t="shared" si="3"/>
        <v/>
      </c>
      <c r="L67" s="62" t="str">
        <f t="shared" si="35"/>
        <v/>
      </c>
      <c r="M67" s="65" t="str">
        <f t="shared" si="125"/>
        <v/>
      </c>
      <c r="N67" s="68" t="str">
        <f t="shared" si="36"/>
        <v/>
      </c>
      <c r="O67" s="32"/>
      <c r="P67" s="120"/>
      <c r="Q67" s="62" t="str">
        <f t="shared" si="4"/>
        <v/>
      </c>
      <c r="R67" s="62" t="str">
        <f t="shared" si="37"/>
        <v/>
      </c>
      <c r="S67" s="65" t="str">
        <f t="shared" si="126"/>
        <v/>
      </c>
      <c r="T67" s="68" t="str">
        <f t="shared" si="38"/>
        <v/>
      </c>
      <c r="U67" s="32"/>
      <c r="V67" s="120"/>
      <c r="W67" s="62" t="str">
        <f t="shared" si="5"/>
        <v/>
      </c>
      <c r="X67" s="62" t="str">
        <f t="shared" si="39"/>
        <v/>
      </c>
      <c r="Y67" s="65" t="str">
        <f t="shared" si="127"/>
        <v/>
      </c>
      <c r="Z67" s="68" t="str">
        <f t="shared" si="40"/>
        <v/>
      </c>
      <c r="AA67" s="32"/>
      <c r="AB67" s="120"/>
      <c r="AC67" s="62" t="str">
        <f t="shared" si="6"/>
        <v/>
      </c>
      <c r="AD67" s="62" t="str">
        <f t="shared" si="41"/>
        <v/>
      </c>
      <c r="AE67" s="65" t="str">
        <f t="shared" si="128"/>
        <v/>
      </c>
      <c r="AF67" s="68" t="str">
        <f t="shared" si="42"/>
        <v/>
      </c>
      <c r="AG67" s="32"/>
      <c r="AH67" s="120"/>
      <c r="AI67" s="62" t="str">
        <f t="shared" si="7"/>
        <v/>
      </c>
      <c r="AJ67" s="62" t="str">
        <f t="shared" si="43"/>
        <v/>
      </c>
      <c r="AK67" s="65" t="str">
        <f t="shared" si="129"/>
        <v/>
      </c>
      <c r="AL67" s="68" t="str">
        <f t="shared" si="44"/>
        <v/>
      </c>
      <c r="AM67" s="32"/>
      <c r="AN67" s="120"/>
      <c r="AO67" s="62" t="str">
        <f t="shared" si="8"/>
        <v/>
      </c>
      <c r="AP67" s="62" t="str">
        <f t="shared" si="45"/>
        <v/>
      </c>
      <c r="AQ67" s="65" t="str">
        <f t="shared" si="130"/>
        <v/>
      </c>
      <c r="AR67" s="68" t="str">
        <f t="shared" si="46"/>
        <v/>
      </c>
      <c r="AS67" s="32"/>
      <c r="AT67" s="120"/>
      <c r="AU67" s="62" t="str">
        <f t="shared" si="9"/>
        <v/>
      </c>
      <c r="AV67" s="62" t="str">
        <f t="shared" si="47"/>
        <v/>
      </c>
      <c r="AW67" s="65" t="str">
        <f t="shared" si="131"/>
        <v/>
      </c>
      <c r="AX67" s="68" t="str">
        <f t="shared" si="48"/>
        <v/>
      </c>
      <c r="AY67" s="32"/>
      <c r="AZ67" s="120"/>
      <c r="BA67" s="62" t="str">
        <f t="shared" si="10"/>
        <v/>
      </c>
      <c r="BB67" s="62" t="str">
        <f t="shared" si="49"/>
        <v/>
      </c>
      <c r="BC67" s="65" t="str">
        <f t="shared" si="132"/>
        <v/>
      </c>
      <c r="BD67" s="68" t="str">
        <f t="shared" si="50"/>
        <v/>
      </c>
      <c r="BE67" s="32"/>
      <c r="BF67" s="120"/>
      <c r="BG67" s="62" t="str">
        <f t="shared" si="11"/>
        <v/>
      </c>
      <c r="BH67" s="62" t="str">
        <f t="shared" si="51"/>
        <v/>
      </c>
      <c r="BI67" s="65" t="str">
        <f t="shared" si="133"/>
        <v/>
      </c>
      <c r="BJ67" s="68" t="str">
        <f t="shared" si="52"/>
        <v/>
      </c>
      <c r="BK67" s="32"/>
      <c r="BL67" s="120"/>
      <c r="BM67" s="62" t="str">
        <f t="shared" si="12"/>
        <v/>
      </c>
      <c r="BN67" s="62" t="str">
        <f t="shared" si="53"/>
        <v/>
      </c>
      <c r="BO67" s="65" t="str">
        <f t="shared" si="134"/>
        <v/>
      </c>
      <c r="BP67" s="68" t="str">
        <f t="shared" si="54"/>
        <v/>
      </c>
      <c r="BQ67" s="32"/>
      <c r="BR67" s="120"/>
      <c r="BS67" s="62" t="str">
        <f t="shared" si="13"/>
        <v/>
      </c>
      <c r="BT67" s="62" t="str">
        <f t="shared" si="55"/>
        <v/>
      </c>
      <c r="BU67" s="65" t="str">
        <f t="shared" si="135"/>
        <v/>
      </c>
      <c r="BV67" s="68" t="str">
        <f t="shared" si="56"/>
        <v/>
      </c>
      <c r="BW67" s="32"/>
      <c r="BX67" s="120"/>
      <c r="BY67" s="62" t="str">
        <f t="shared" si="14"/>
        <v/>
      </c>
      <c r="BZ67" s="62" t="str">
        <f t="shared" si="57"/>
        <v/>
      </c>
      <c r="CA67" s="65" t="str">
        <f t="shared" si="136"/>
        <v/>
      </c>
      <c r="CB67" s="68" t="str">
        <f t="shared" si="58"/>
        <v/>
      </c>
      <c r="CC67" s="32"/>
      <c r="CD67" s="120"/>
      <c r="CE67" s="62" t="str">
        <f t="shared" si="15"/>
        <v/>
      </c>
      <c r="CF67" s="62" t="str">
        <f t="shared" si="59"/>
        <v/>
      </c>
      <c r="CG67" s="65" t="str">
        <f t="shared" si="137"/>
        <v/>
      </c>
      <c r="CH67" s="68" t="str">
        <f t="shared" si="60"/>
        <v/>
      </c>
      <c r="CI67" s="32"/>
      <c r="CJ67" s="120"/>
      <c r="CK67" s="62" t="str">
        <f t="shared" si="16"/>
        <v/>
      </c>
      <c r="CL67" s="62" t="str">
        <f t="shared" si="61"/>
        <v/>
      </c>
      <c r="CM67" s="65" t="str">
        <f t="shared" si="138"/>
        <v/>
      </c>
      <c r="CN67" s="68" t="str">
        <f t="shared" si="62"/>
        <v/>
      </c>
      <c r="CO67" s="32"/>
      <c r="CP67" s="120"/>
      <c r="CQ67" s="62" t="str">
        <f t="shared" si="17"/>
        <v/>
      </c>
      <c r="CR67" s="62" t="str">
        <f t="shared" si="63"/>
        <v/>
      </c>
      <c r="CS67" s="65" t="str">
        <f t="shared" si="139"/>
        <v/>
      </c>
      <c r="CT67" s="68" t="str">
        <f t="shared" si="64"/>
        <v/>
      </c>
      <c r="CU67" s="32"/>
      <c r="CV67" s="120"/>
      <c r="CW67" s="62" t="str">
        <f t="shared" si="18"/>
        <v/>
      </c>
      <c r="CX67" s="62" t="str">
        <f t="shared" si="65"/>
        <v/>
      </c>
      <c r="CY67" s="65" t="str">
        <f t="shared" si="140"/>
        <v/>
      </c>
      <c r="CZ67" s="68" t="str">
        <f t="shared" si="66"/>
        <v/>
      </c>
      <c r="DA67" s="32"/>
      <c r="DB67" s="120"/>
      <c r="DC67" s="62" t="str">
        <f t="shared" si="19"/>
        <v/>
      </c>
      <c r="DD67" s="62" t="str">
        <f t="shared" si="67"/>
        <v/>
      </c>
      <c r="DE67" s="65" t="str">
        <f t="shared" si="141"/>
        <v/>
      </c>
      <c r="DF67" s="68" t="str">
        <f t="shared" si="68"/>
        <v/>
      </c>
      <c r="DG67" s="32"/>
      <c r="DH67" s="120"/>
      <c r="DI67" s="62" t="str">
        <f t="shared" si="20"/>
        <v/>
      </c>
      <c r="DJ67" s="62" t="str">
        <f t="shared" si="69"/>
        <v/>
      </c>
      <c r="DK67" s="65" t="str">
        <f t="shared" si="142"/>
        <v/>
      </c>
      <c r="DL67" s="68" t="str">
        <f t="shared" si="70"/>
        <v/>
      </c>
      <c r="DM67" s="32"/>
      <c r="DN67" s="120"/>
      <c r="DO67" s="62" t="str">
        <f t="shared" si="21"/>
        <v/>
      </c>
      <c r="DP67" s="62" t="str">
        <f t="shared" si="71"/>
        <v/>
      </c>
      <c r="DQ67" s="65" t="str">
        <f t="shared" si="143"/>
        <v/>
      </c>
      <c r="DR67" s="68" t="str">
        <f t="shared" si="72"/>
        <v/>
      </c>
      <c r="DS67" s="32"/>
      <c r="DT67" s="120"/>
      <c r="DU67" s="62" t="str">
        <f t="shared" si="22"/>
        <v/>
      </c>
      <c r="DV67" s="62" t="str">
        <f t="shared" si="73"/>
        <v/>
      </c>
      <c r="DW67" s="65" t="str">
        <f t="shared" si="144"/>
        <v/>
      </c>
      <c r="DX67" s="68" t="str">
        <f t="shared" si="74"/>
        <v/>
      </c>
      <c r="DY67" s="32"/>
      <c r="DZ67" s="120"/>
      <c r="EA67" s="62" t="str">
        <f t="shared" si="23"/>
        <v/>
      </c>
      <c r="EB67" s="62" t="str">
        <f t="shared" si="75"/>
        <v/>
      </c>
      <c r="EC67" s="65" t="str">
        <f t="shared" si="145"/>
        <v/>
      </c>
      <c r="ED67" s="68" t="str">
        <f t="shared" si="76"/>
        <v/>
      </c>
      <c r="EE67" s="32"/>
      <c r="EF67" s="120"/>
      <c r="EG67" s="62" t="str">
        <f t="shared" si="24"/>
        <v/>
      </c>
      <c r="EH67" s="62" t="str">
        <f t="shared" si="77"/>
        <v/>
      </c>
      <c r="EI67" s="65" t="str">
        <f t="shared" si="146"/>
        <v/>
      </c>
      <c r="EJ67" s="68" t="str">
        <f t="shared" si="78"/>
        <v/>
      </c>
      <c r="EK67" s="32"/>
      <c r="EL67" s="120"/>
      <c r="EM67" s="62" t="str">
        <f t="shared" si="25"/>
        <v/>
      </c>
      <c r="EN67" s="62" t="str">
        <f t="shared" si="79"/>
        <v/>
      </c>
      <c r="EO67" s="65" t="str">
        <f t="shared" si="147"/>
        <v/>
      </c>
      <c r="EP67" s="68" t="str">
        <f t="shared" si="80"/>
        <v/>
      </c>
      <c r="EQ67" s="32"/>
      <c r="ER67" s="120"/>
      <c r="ES67" s="62" t="str">
        <f t="shared" si="26"/>
        <v/>
      </c>
      <c r="ET67" s="62" t="str">
        <f t="shared" si="81"/>
        <v/>
      </c>
      <c r="EU67" s="65" t="str">
        <f t="shared" si="148"/>
        <v/>
      </c>
      <c r="EV67" s="68" t="str">
        <f t="shared" si="82"/>
        <v/>
      </c>
      <c r="EW67" s="32"/>
      <c r="EX67" s="120"/>
      <c r="EY67" s="62" t="str">
        <f t="shared" si="27"/>
        <v/>
      </c>
      <c r="EZ67" s="62" t="str">
        <f t="shared" si="83"/>
        <v/>
      </c>
      <c r="FA67" s="65" t="str">
        <f t="shared" si="149"/>
        <v/>
      </c>
      <c r="FB67" s="68" t="str">
        <f t="shared" si="84"/>
        <v/>
      </c>
      <c r="FC67" s="32"/>
      <c r="FD67" s="120"/>
      <c r="FE67" s="62" t="str">
        <f t="shared" si="28"/>
        <v/>
      </c>
      <c r="FF67" s="62" t="str">
        <f t="shared" si="85"/>
        <v/>
      </c>
      <c r="FG67" s="65" t="str">
        <f t="shared" si="150"/>
        <v/>
      </c>
      <c r="FH67" s="68" t="str">
        <f t="shared" si="86"/>
        <v/>
      </c>
      <c r="FI67" s="32"/>
      <c r="FJ67" s="120"/>
      <c r="FK67" s="62" t="str">
        <f t="shared" si="29"/>
        <v/>
      </c>
      <c r="FL67" s="62" t="str">
        <f t="shared" si="87"/>
        <v/>
      </c>
      <c r="FM67" s="65" t="str">
        <f t="shared" si="151"/>
        <v/>
      </c>
      <c r="FN67" s="68" t="str">
        <f t="shared" si="88"/>
        <v/>
      </c>
      <c r="FO67" s="32"/>
      <c r="FP67" s="120"/>
      <c r="FQ67" s="62" t="str">
        <f t="shared" si="30"/>
        <v/>
      </c>
      <c r="FR67" s="62" t="str">
        <f t="shared" si="89"/>
        <v/>
      </c>
      <c r="FS67" s="65" t="str">
        <f t="shared" si="152"/>
        <v/>
      </c>
      <c r="FT67" s="68" t="str">
        <f t="shared" si="90"/>
        <v/>
      </c>
      <c r="FU67" s="32"/>
      <c r="FV67" s="120"/>
      <c r="FW67" s="62" t="str">
        <f t="shared" si="31"/>
        <v/>
      </c>
      <c r="FX67" s="62" t="str">
        <f t="shared" si="91"/>
        <v/>
      </c>
      <c r="FY67" s="65" t="str">
        <f t="shared" si="153"/>
        <v/>
      </c>
      <c r="FZ67" s="68" t="str">
        <f t="shared" si="92"/>
        <v/>
      </c>
      <c r="GA67" s="32"/>
      <c r="GC67" s="7" t="str">
        <f t="shared" si="93"/>
        <v/>
      </c>
      <c r="GD67" s="7" t="str">
        <f t="shared" ca="1" si="32"/>
        <v/>
      </c>
      <c r="GT67" s="71" t="str">
        <f>IF(GT$9="", "", IF(AND(NOT('Personnel Details'!$N$11=""), $B67&gt;='Personnel Details'!$N$11), 'Personnel Details'!$O$11, IF(AND(NOT('Personnel Details'!$I$11=""), $B67&gt;='Personnel Details'!$I$11), 'Personnel Details'!$J$11, 'Personnel Details'!$E$11)))</f>
        <v/>
      </c>
      <c r="GU67" s="59" t="str">
        <f>IF(GT$9="", "", IF(AND(NOT('Personnel Details'!$N$11=""), $B67&gt;='Personnel Details'!$N$11), IF('Personnel Details'!$P$11="","", 'Personnel Details'!$P$11), IF(AND(NOT('Personnel Details'!$I$11=""), $B67&gt;='Personnel Details'!$I$11), IF('Personnel Details'!$K$11="", "", 'Personnel Details'!$K$11), IF('Personnel Details'!$F$11="", "", 'Personnel Details'!$F$11))))</f>
        <v/>
      </c>
      <c r="GV67" s="74" t="str">
        <f>IF(GT$9="", "", IF(AND(NOT('Personnel Details'!$N$11=""), $B67&gt;='Personnel Details'!$N$11), 'Personnel Details'!$Q$11, IF(AND(NOT('Personnel Details'!$I$11=""), $B67&gt;='Personnel Details'!$I$11), 'Personnel Details'!$L$11, 'Personnel Details'!$G$11)))</f>
        <v/>
      </c>
      <c r="GW67" s="59" t="str">
        <f t="shared" si="94"/>
        <v/>
      </c>
      <c r="GX67" s="53"/>
      <c r="GZ67" s="78" t="str">
        <f>IF(GZ$9="", "", IF(AND(NOT('Personnel Details'!$N$12=""), $B67&gt;='Personnel Details'!$N$12), 'Personnel Details'!$O$12, IF(AND(NOT('Personnel Details'!$I$12=""), $B67&gt;='Personnel Details'!$I$12), 'Personnel Details'!$J$12, 'Personnel Details'!$E$12)))</f>
        <v/>
      </c>
      <c r="HA67" s="59" t="str">
        <f>IF(GZ$9="", "", IF(AND(NOT('Personnel Details'!$N$12=""), $B67&gt;='Personnel Details'!$N$12), IF('Personnel Details'!$P$12="","", 'Personnel Details'!$P$12), IF(AND(NOT('Personnel Details'!$I$12=""), $B67&gt;='Personnel Details'!$I$12), IF('Personnel Details'!$K$12="", "", 'Personnel Details'!$K$12), IF('Personnel Details'!$F$12="", "", 'Personnel Details'!$F$12))))</f>
        <v/>
      </c>
      <c r="HB67" s="79" t="str">
        <f>IF(GZ$9="", "", IF(AND(NOT('Personnel Details'!$N$12=""), $B67&gt;='Personnel Details'!$N$12), 'Personnel Details'!$Q$12, IF(AND(NOT('Personnel Details'!$I$12=""), $B67&gt;='Personnel Details'!$I$12), 'Personnel Details'!$L$12, 'Personnel Details'!$G$12)))</f>
        <v/>
      </c>
      <c r="HC67" s="59" t="str">
        <f t="shared" si="95"/>
        <v/>
      </c>
      <c r="HD67" s="53"/>
      <c r="HF67" s="78" t="str">
        <f>IF(HF$9="", "", IF(AND(NOT('Personnel Details'!$N$13=""), $B67&gt;='Personnel Details'!$N$13), 'Personnel Details'!$O$13, IF(AND(NOT('Personnel Details'!$I$13=""), $B67&gt;='Personnel Details'!$I$13), 'Personnel Details'!$J$13, 'Personnel Details'!$E$13)))</f>
        <v/>
      </c>
      <c r="HG67" s="59" t="str">
        <f>IF(HF$9="", "", IF(AND(NOT('Personnel Details'!$N$13=""), $B67&gt;='Personnel Details'!$N$13), IF('Personnel Details'!$P$13="","", 'Personnel Details'!$P$13), IF(AND(NOT('Personnel Details'!$I$13=""), $B67&gt;='Personnel Details'!$I$13), IF('Personnel Details'!$K$13="", "", 'Personnel Details'!$K$13), IF('Personnel Details'!$F$13="", "", 'Personnel Details'!$F$13))))</f>
        <v/>
      </c>
      <c r="HH67" s="79" t="str">
        <f>IF(HF$9="", "", IF(AND(NOT('Personnel Details'!$N$13=""), $B67&gt;='Personnel Details'!$N$13), 'Personnel Details'!$Q$13, IF(AND(NOT('Personnel Details'!$I$13=""), $B67&gt;='Personnel Details'!$I$13), 'Personnel Details'!$L$13, 'Personnel Details'!$G$13)))</f>
        <v/>
      </c>
      <c r="HI67" s="59" t="str">
        <f t="shared" si="96"/>
        <v/>
      </c>
      <c r="HJ67" s="53"/>
      <c r="HL67" s="78" t="str">
        <f>IF(HL$9="", "", IF(AND(NOT('Personnel Details'!$N$14=""), $B67&gt;='Personnel Details'!$N$14), 'Personnel Details'!$O$14, IF(AND(NOT('Personnel Details'!$I$14=""), $B67&gt;='Personnel Details'!$I$14), 'Personnel Details'!$J$14, 'Personnel Details'!$E$14)))</f>
        <v/>
      </c>
      <c r="HM67" s="59" t="str">
        <f>IF(HL$9="", "", IF(AND(NOT('Personnel Details'!$N$14=""), $B67&gt;='Personnel Details'!$N$14), IF('Personnel Details'!$P$14="","", 'Personnel Details'!$P$14), IF(AND(NOT('Personnel Details'!$I$14=""), $B67&gt;='Personnel Details'!$I$14), IF('Personnel Details'!$K$14="", "", 'Personnel Details'!$K$14), IF('Personnel Details'!$F$14="", "", 'Personnel Details'!$F$14))))</f>
        <v/>
      </c>
      <c r="HN67" s="79" t="str">
        <f>IF(HL$9="", "", IF(AND(NOT('Personnel Details'!$N$14=""), $B67&gt;='Personnel Details'!$N$14), 'Personnel Details'!$Q$14, IF(AND(NOT('Personnel Details'!$I$14=""), $B67&gt;='Personnel Details'!$I$14), 'Personnel Details'!$L$14, 'Personnel Details'!$G$14)))</f>
        <v/>
      </c>
      <c r="HO67" s="59" t="str">
        <f t="shared" si="97"/>
        <v/>
      </c>
      <c r="HP67" s="53"/>
      <c r="HR67" s="78" t="str">
        <f>IF(HR$9="", "", IF(AND(NOT('Personnel Details'!$N$15=""), $B67&gt;='Personnel Details'!$N$15), 'Personnel Details'!$O$15, IF(AND(NOT('Personnel Details'!$I$15=""), $B67&gt;='Personnel Details'!$I$15), 'Personnel Details'!$J$15, 'Personnel Details'!$E$15)))</f>
        <v/>
      </c>
      <c r="HS67" s="59" t="str">
        <f>IF(HR$9="", "", IF(AND(NOT('Personnel Details'!$N$15=""), $B67&gt;='Personnel Details'!$N$15), IF('Personnel Details'!$P$15="","", 'Personnel Details'!$P$15), IF(AND(NOT('Personnel Details'!$I$15=""), $B67&gt;='Personnel Details'!$I$15), IF('Personnel Details'!$K$15="", "", 'Personnel Details'!$K$15), IF('Personnel Details'!$F$15="", "", 'Personnel Details'!$F$15))))</f>
        <v/>
      </c>
      <c r="HT67" s="79" t="str">
        <f>IF(HR$9="", "", IF(AND(NOT('Personnel Details'!$N$15=""), $B67&gt;='Personnel Details'!$N$15), 'Personnel Details'!$Q$15, IF(AND(NOT('Personnel Details'!$I$15=""), $B67&gt;='Personnel Details'!$I$15), 'Personnel Details'!$L$15, 'Personnel Details'!$G$15)))</f>
        <v/>
      </c>
      <c r="HU67" s="59" t="str">
        <f t="shared" si="98"/>
        <v/>
      </c>
      <c r="HV67" s="53"/>
      <c r="HX67" s="78" t="str">
        <f>IF(HX$9="", "", IF(AND(NOT('Personnel Details'!$N$16=""), $B67&gt;='Personnel Details'!$N$16), 'Personnel Details'!$O$16, IF(AND(NOT('Personnel Details'!$I$16=""), $B67&gt;='Personnel Details'!$I$16), 'Personnel Details'!$J$16, 'Personnel Details'!$E$16)))</f>
        <v/>
      </c>
      <c r="HY67" s="59" t="str">
        <f>IF(HX$9="", "", IF(AND(NOT('Personnel Details'!$N$16=""), $B67&gt;='Personnel Details'!$N$16), IF('Personnel Details'!$P$16="","", 'Personnel Details'!$P$16), IF(AND(NOT('Personnel Details'!$I$16=""), $B67&gt;='Personnel Details'!$I$16), IF('Personnel Details'!$K$16="", "", 'Personnel Details'!$K$16), IF('Personnel Details'!$F$16="", "", 'Personnel Details'!$F$16))))</f>
        <v/>
      </c>
      <c r="HZ67" s="79" t="str">
        <f>IF(HX$9="", "", IF(AND(NOT('Personnel Details'!$N$16=""), $B67&gt;='Personnel Details'!$N$16), 'Personnel Details'!$Q$16, IF(AND(NOT('Personnel Details'!$I$16=""), $B67&gt;='Personnel Details'!$I$16), 'Personnel Details'!$L$16, 'Personnel Details'!$G$16)))</f>
        <v/>
      </c>
      <c r="IA67" s="59" t="str">
        <f t="shared" si="99"/>
        <v/>
      </c>
      <c r="IB67" s="53"/>
      <c r="ID67" s="78" t="str">
        <f>IF(ID$9="", "", IF(AND(NOT('Personnel Details'!$N$17=""), $B67&gt;='Personnel Details'!$N$17), 'Personnel Details'!$O$17, IF(AND(NOT('Personnel Details'!$I$17=""), $B67&gt;='Personnel Details'!$I$17), 'Personnel Details'!$J$17, 'Personnel Details'!$E$17)))</f>
        <v/>
      </c>
      <c r="IE67" s="59" t="str">
        <f>IF(ID$9="", "", IF(AND(NOT('Personnel Details'!$N$17=""), $B67&gt;='Personnel Details'!$N$17), IF('Personnel Details'!$P$17="","", 'Personnel Details'!$P$17), IF(AND(NOT('Personnel Details'!$I$17=""), $B67&gt;='Personnel Details'!$I$17), IF('Personnel Details'!$K$17="", "", 'Personnel Details'!$K$17), IF('Personnel Details'!$F$17="", "", 'Personnel Details'!$F$17))))</f>
        <v/>
      </c>
      <c r="IF67" s="79" t="str">
        <f>IF(ID$9="", "", IF(AND(NOT('Personnel Details'!$N$17=""), $B67&gt;='Personnel Details'!$N$17), 'Personnel Details'!$Q$17, IF(AND(NOT('Personnel Details'!$I$17=""), $B67&gt;='Personnel Details'!$I$17), 'Personnel Details'!$L$17, 'Personnel Details'!$G$17)))</f>
        <v/>
      </c>
      <c r="IG67" s="59" t="str">
        <f t="shared" si="100"/>
        <v/>
      </c>
      <c r="IH67" s="53"/>
      <c r="IJ67" s="78" t="str">
        <f>IF(IJ$9="", "", IF(AND(NOT('Personnel Details'!$N$18=""), $B67&gt;='Personnel Details'!$N$18), 'Personnel Details'!$O$18, IF(AND(NOT('Personnel Details'!$I$18=""), $B67&gt;='Personnel Details'!$I$18), 'Personnel Details'!$J$18, 'Personnel Details'!$E$18)))</f>
        <v/>
      </c>
      <c r="IK67" s="59" t="str">
        <f>IF(IJ$9="", "", IF(AND(NOT('Personnel Details'!$N$18=""), $B67&gt;='Personnel Details'!$N$18), IF('Personnel Details'!$P$18="","", 'Personnel Details'!$P$18), IF(AND(NOT('Personnel Details'!$I$18=""), $B67&gt;='Personnel Details'!$I$18), IF('Personnel Details'!$K$18="", "", 'Personnel Details'!$K$18), IF('Personnel Details'!$F$18="", "", 'Personnel Details'!$F$18))))</f>
        <v/>
      </c>
      <c r="IL67" s="79" t="str">
        <f>IF(IJ$9="", "", IF(AND(NOT('Personnel Details'!$N$18=""), $B67&gt;='Personnel Details'!$N$18), 'Personnel Details'!$Q$18, IF(AND(NOT('Personnel Details'!$I$18=""), $B67&gt;='Personnel Details'!$I$18), 'Personnel Details'!$L$18, 'Personnel Details'!$G$18)))</f>
        <v/>
      </c>
      <c r="IM67" s="59" t="str">
        <f t="shared" si="101"/>
        <v/>
      </c>
      <c r="IN67" s="53"/>
      <c r="IP67" s="78" t="str">
        <f>IF(IP$9="", "", IF(AND(NOT('Personnel Details'!$N$19=""), $B67&gt;='Personnel Details'!$N$19), 'Personnel Details'!$O$19, IF(AND(NOT('Personnel Details'!$I$19=""), $B67&gt;='Personnel Details'!$I$19), 'Personnel Details'!$J$19, 'Personnel Details'!$E$19)))</f>
        <v/>
      </c>
      <c r="IQ67" s="59" t="str">
        <f>IF(IP$9="", "", IF(AND(NOT('Personnel Details'!$N$19=""), $B67&gt;='Personnel Details'!$N$19), IF('Personnel Details'!$P$19="","", 'Personnel Details'!$P$19), IF(AND(NOT('Personnel Details'!$I$19=""), $B67&gt;='Personnel Details'!$I$19), IF('Personnel Details'!$K$19="", "", 'Personnel Details'!$K$19), IF('Personnel Details'!$F$19="", "", 'Personnel Details'!$F$19))))</f>
        <v/>
      </c>
      <c r="IR67" s="79" t="str">
        <f>IF(IP$9="", "", IF(AND(NOT('Personnel Details'!$N$19=""), $B67&gt;='Personnel Details'!$N$19), 'Personnel Details'!$Q$19, IF(AND(NOT('Personnel Details'!$I$19=""), $B67&gt;='Personnel Details'!$I$19), 'Personnel Details'!$L$19, 'Personnel Details'!$G$19)))</f>
        <v/>
      </c>
      <c r="IS67" s="59" t="str">
        <f t="shared" si="102"/>
        <v/>
      </c>
      <c r="IT67" s="53"/>
      <c r="IV67" s="78" t="str">
        <f>IF(IV$9="", "", IF(AND(NOT('Personnel Details'!$N$20=""), $B67&gt;='Personnel Details'!$N$20), 'Personnel Details'!$O$20, IF(AND(NOT('Personnel Details'!$I$20=""), $B67&gt;='Personnel Details'!$I$20), 'Personnel Details'!$J$20, 'Personnel Details'!$E$20)))</f>
        <v/>
      </c>
      <c r="IW67" s="59" t="str">
        <f>IF(IV$9="", "", IF(AND(NOT('Personnel Details'!$N$20=""), $B67&gt;='Personnel Details'!$N$20), IF('Personnel Details'!$P$20="","", 'Personnel Details'!$P$20), IF(AND(NOT('Personnel Details'!$I$20=""), $B67&gt;='Personnel Details'!$I$20), IF('Personnel Details'!$K$20="", "", 'Personnel Details'!$K$20), IF('Personnel Details'!$F$20="", "", 'Personnel Details'!$F$20))))</f>
        <v/>
      </c>
      <c r="IX67" s="79" t="str">
        <f>IF(IV$9="", "", IF(AND(NOT('Personnel Details'!$N$20=""), $B67&gt;='Personnel Details'!$N$20), 'Personnel Details'!$Q$20, IF(AND(NOT('Personnel Details'!$I$20=""), $B67&gt;='Personnel Details'!$I$20), 'Personnel Details'!$L$20, 'Personnel Details'!$G$20)))</f>
        <v/>
      </c>
      <c r="IY67" s="59" t="str">
        <f t="shared" si="103"/>
        <v/>
      </c>
      <c r="IZ67" s="53"/>
      <c r="JB67" s="78" t="str">
        <f>IF(JB$9="", "", IF(AND(NOT('Personnel Details'!$N$21=""), $B67&gt;='Personnel Details'!$N$21), 'Personnel Details'!$O$21, IF(AND(NOT('Personnel Details'!$I$21=""), $B67&gt;='Personnel Details'!$I$21), 'Personnel Details'!$J$21, 'Personnel Details'!$E$21)))</f>
        <v/>
      </c>
      <c r="JC67" s="59" t="str">
        <f>IF(JB$9="", "", IF(AND(NOT('Personnel Details'!$N$21=""), $B67&gt;='Personnel Details'!$N$21), IF('Personnel Details'!$P$21="","", 'Personnel Details'!$P$21), IF(AND(NOT('Personnel Details'!$I$21=""), $B67&gt;='Personnel Details'!$I$21), IF('Personnel Details'!$K$21="", "", 'Personnel Details'!$K$21), IF('Personnel Details'!$F$21="", "", 'Personnel Details'!$F$21))))</f>
        <v/>
      </c>
      <c r="JD67" s="79" t="str">
        <f>IF(JB$9="", "", IF(AND(NOT('Personnel Details'!$N$21=""), $B67&gt;='Personnel Details'!$N$21), 'Personnel Details'!$Q$21, IF(AND(NOT('Personnel Details'!$I$21=""), $B67&gt;='Personnel Details'!$I$21), 'Personnel Details'!$L$21, 'Personnel Details'!$G$21)))</f>
        <v/>
      </c>
      <c r="JE67" s="59" t="str">
        <f t="shared" si="104"/>
        <v/>
      </c>
      <c r="JF67" s="53"/>
      <c r="JH67" s="78" t="str">
        <f>IF(JH$9="", "", IF(AND(NOT('Personnel Details'!$N$22=""), $B67&gt;='Personnel Details'!$N$22), 'Personnel Details'!$O$22, IF(AND(NOT('Personnel Details'!$I$22=""), $B67&gt;='Personnel Details'!$I$22), 'Personnel Details'!$J$22, 'Personnel Details'!$E$22)))</f>
        <v/>
      </c>
      <c r="JI67" s="59" t="str">
        <f>IF(JH$9="", "", IF(AND(NOT('Personnel Details'!$N$22=""), $B67&gt;='Personnel Details'!$N$22), IF('Personnel Details'!$P$22="","", 'Personnel Details'!$P$22), IF(AND(NOT('Personnel Details'!$I$22=""), $B67&gt;='Personnel Details'!$I$22), IF('Personnel Details'!$K$22="", "", 'Personnel Details'!$K$22), IF('Personnel Details'!$F$22="", "", 'Personnel Details'!$F$22))))</f>
        <v/>
      </c>
      <c r="JJ67" s="79" t="str">
        <f>IF(JH$9="", "", IF(AND(NOT('Personnel Details'!$N$22=""), $B67&gt;='Personnel Details'!$N$22), 'Personnel Details'!$Q$22, IF(AND(NOT('Personnel Details'!$I$22=""), $B67&gt;='Personnel Details'!$I$22), 'Personnel Details'!$L$22, 'Personnel Details'!$G$22)))</f>
        <v/>
      </c>
      <c r="JK67" s="59" t="str">
        <f t="shared" si="105"/>
        <v/>
      </c>
      <c r="JL67" s="53"/>
      <c r="JN67" s="78" t="str">
        <f>IF(JN$9="", "", IF(AND(NOT('Personnel Details'!$N$23=""), $B67&gt;='Personnel Details'!$N$23), 'Personnel Details'!$O$23, IF(AND(NOT('Personnel Details'!$I$23=""), $B67&gt;='Personnel Details'!$I$23), 'Personnel Details'!$J$23, 'Personnel Details'!$E$23)))</f>
        <v/>
      </c>
      <c r="JO67" s="59" t="str">
        <f>IF(JN$9="", "", IF(AND(NOT('Personnel Details'!$N$23=""), $B67&gt;='Personnel Details'!$N$23), IF('Personnel Details'!$P$23="","", 'Personnel Details'!$P$23), IF(AND(NOT('Personnel Details'!$I$23=""), $B67&gt;='Personnel Details'!$I$23), IF('Personnel Details'!$K$23="", "", 'Personnel Details'!$K$23), IF('Personnel Details'!$F$23="", "", 'Personnel Details'!$F$23))))</f>
        <v/>
      </c>
      <c r="JP67" s="79" t="str">
        <f>IF(JN$9="", "", IF(AND(NOT('Personnel Details'!$N$23=""), $B67&gt;='Personnel Details'!$N$23), 'Personnel Details'!$Q$23, IF(AND(NOT('Personnel Details'!$I$23=""), $B67&gt;='Personnel Details'!$I$23), 'Personnel Details'!$L$23, 'Personnel Details'!$G$23)))</f>
        <v/>
      </c>
      <c r="JQ67" s="59" t="str">
        <f t="shared" si="106"/>
        <v/>
      </c>
      <c r="JR67" s="53"/>
      <c r="JT67" s="78" t="str">
        <f>IF(JT$9="", "", IF(AND(NOT('Personnel Details'!$N$24=""), $B67&gt;='Personnel Details'!$N$24), 'Personnel Details'!$O$24, IF(AND(NOT('Personnel Details'!$I$24=""), $B67&gt;='Personnel Details'!$I$24), 'Personnel Details'!$J$24, 'Personnel Details'!$E$24)))</f>
        <v/>
      </c>
      <c r="JU67" s="59" t="str">
        <f>IF(JT$9="", "", IF(AND(NOT('Personnel Details'!$N$24=""), $B67&gt;='Personnel Details'!$N$24), IF('Personnel Details'!$P$24="","", 'Personnel Details'!$P$24), IF(AND(NOT('Personnel Details'!$I$24=""), $B67&gt;='Personnel Details'!$I$24), IF('Personnel Details'!$K$24="", "", 'Personnel Details'!$K$24), IF('Personnel Details'!$F$24="", "", 'Personnel Details'!$F$24))))</f>
        <v/>
      </c>
      <c r="JV67" s="79" t="str">
        <f>IF(JT$9="", "", IF(AND(NOT('Personnel Details'!$N$24=""), $B67&gt;='Personnel Details'!$N$24), 'Personnel Details'!$Q$24, IF(AND(NOT('Personnel Details'!$I$24=""), $B67&gt;='Personnel Details'!$I$24), 'Personnel Details'!$L$24, 'Personnel Details'!$G$24)))</f>
        <v/>
      </c>
      <c r="JW67" s="59" t="str">
        <f t="shared" si="107"/>
        <v/>
      </c>
      <c r="JX67" s="53"/>
      <c r="JZ67" s="78" t="str">
        <f>IF(JZ$9="", "", IF(AND(NOT('Personnel Details'!$N$25=""), $B67&gt;='Personnel Details'!$N$25), 'Personnel Details'!$O$25, IF(AND(NOT('Personnel Details'!$I$25=""), $B67&gt;='Personnel Details'!$I$25), 'Personnel Details'!$J$25, 'Personnel Details'!$E$25)))</f>
        <v/>
      </c>
      <c r="KA67" s="59" t="str">
        <f>IF(JZ$9="", "", IF(AND(NOT('Personnel Details'!$N$25=""), $B67&gt;='Personnel Details'!$N$25), IF('Personnel Details'!$P$25="","", 'Personnel Details'!$P$25), IF(AND(NOT('Personnel Details'!$I$25=""), $B67&gt;='Personnel Details'!$I$25), IF('Personnel Details'!$K$25="", "", 'Personnel Details'!$K$25), IF('Personnel Details'!$F$25="", "", 'Personnel Details'!$F$25))))</f>
        <v/>
      </c>
      <c r="KB67" s="79" t="str">
        <f>IF(JZ$9="", "", IF(AND(NOT('Personnel Details'!$N$25=""), $B67&gt;='Personnel Details'!$N$25), 'Personnel Details'!$Q$25, IF(AND(NOT('Personnel Details'!$I$25=""), $B67&gt;='Personnel Details'!$I$25), 'Personnel Details'!$L$25, 'Personnel Details'!$G$25)))</f>
        <v/>
      </c>
      <c r="KC67" s="59" t="str">
        <f t="shared" si="108"/>
        <v/>
      </c>
      <c r="KD67" s="53"/>
      <c r="KF67" s="78" t="str">
        <f>IF(KF$9="", "", IF(AND(NOT('Personnel Details'!$N$26=""), $B67&gt;='Personnel Details'!$N$26), 'Personnel Details'!$O$26, IF(AND(NOT('Personnel Details'!$I$26=""), $B67&gt;='Personnel Details'!$I$26), 'Personnel Details'!$J$26, 'Personnel Details'!$E$26)))</f>
        <v/>
      </c>
      <c r="KG67" s="59" t="str">
        <f>IF(KF$9="", "", IF(AND(NOT('Personnel Details'!$N$26=""), $B67&gt;='Personnel Details'!$N$26), IF('Personnel Details'!$P$26="","", 'Personnel Details'!$P$26), IF(AND(NOT('Personnel Details'!$I$26=""), $B67&gt;='Personnel Details'!$I$26), IF('Personnel Details'!$K$26="", "", 'Personnel Details'!$K$26), IF('Personnel Details'!$F$26="", "", 'Personnel Details'!$F$26))))</f>
        <v/>
      </c>
      <c r="KH67" s="79" t="str">
        <f>IF(KF$9="", "", IF(AND(NOT('Personnel Details'!$N$26=""), $B67&gt;='Personnel Details'!$N$26), 'Personnel Details'!$Q$26, IF(AND(NOT('Personnel Details'!$I$26=""), $B67&gt;='Personnel Details'!$I$26), 'Personnel Details'!$L$26, 'Personnel Details'!$G$26)))</f>
        <v/>
      </c>
      <c r="KI67" s="59" t="str">
        <f t="shared" si="109"/>
        <v/>
      </c>
      <c r="KJ67" s="53"/>
      <c r="KL67" s="78" t="str">
        <f>IF(KL$9="", "", IF(AND(NOT('Personnel Details'!$N$27=""), $B67&gt;='Personnel Details'!$N$27), 'Personnel Details'!$O$27, IF(AND(NOT('Personnel Details'!$I$27=""), $B67&gt;='Personnel Details'!$I$27), 'Personnel Details'!$J$27, 'Personnel Details'!$E$27)))</f>
        <v/>
      </c>
      <c r="KM67" s="59" t="str">
        <f>IF(KL$9="", "", IF(AND(NOT('Personnel Details'!$N$27=""), $B67&gt;='Personnel Details'!$N$27), IF('Personnel Details'!$P$27="","", 'Personnel Details'!$P$27), IF(AND(NOT('Personnel Details'!$I$27=""), $B67&gt;='Personnel Details'!$I$27), IF('Personnel Details'!$K$27="", "", 'Personnel Details'!$K$27), IF('Personnel Details'!$F$27="", "", 'Personnel Details'!$F$27))))</f>
        <v/>
      </c>
      <c r="KN67" s="79" t="str">
        <f>IF(KL$9="", "", IF(AND(NOT('Personnel Details'!$N$27=""), $B67&gt;='Personnel Details'!$N$27), 'Personnel Details'!$Q$27, IF(AND(NOT('Personnel Details'!$I$27=""), $B67&gt;='Personnel Details'!$I$27), 'Personnel Details'!$L$27, 'Personnel Details'!$G$27)))</f>
        <v/>
      </c>
      <c r="KO67" s="59" t="str">
        <f t="shared" si="110"/>
        <v/>
      </c>
      <c r="KP67" s="53"/>
      <c r="KR67" s="78" t="str">
        <f>IF(KR$9="", "", IF(AND(NOT('Personnel Details'!$N$28=""), $B67&gt;='Personnel Details'!$N$28), 'Personnel Details'!$O$28, IF(AND(NOT('Personnel Details'!$I$28=""), $B67&gt;='Personnel Details'!$I$28), 'Personnel Details'!$J$28, 'Personnel Details'!$E$28)))</f>
        <v/>
      </c>
      <c r="KS67" s="59" t="str">
        <f>IF(KR$9="", "", IF(AND(NOT('Personnel Details'!$N$28=""), $B67&gt;='Personnel Details'!$N$28), IF('Personnel Details'!$P$28="","", 'Personnel Details'!$P$28), IF(AND(NOT('Personnel Details'!$I$28=""), $B67&gt;='Personnel Details'!$I$28), IF('Personnel Details'!$K$28="", "", 'Personnel Details'!$K$28), IF('Personnel Details'!$F$28="", "", 'Personnel Details'!$F$28))))</f>
        <v/>
      </c>
      <c r="KT67" s="79" t="str">
        <f>IF(KR$9="", "", IF(AND(NOT('Personnel Details'!$N$28=""), $B67&gt;='Personnel Details'!$N$28), 'Personnel Details'!$Q$28, IF(AND(NOT('Personnel Details'!$I$28=""), $B67&gt;='Personnel Details'!$I$28), 'Personnel Details'!$L$28, 'Personnel Details'!$G$28)))</f>
        <v/>
      </c>
      <c r="KU67" s="59" t="str">
        <f t="shared" si="111"/>
        <v/>
      </c>
      <c r="KV67" s="53"/>
      <c r="KX67" s="78" t="str">
        <f>IF(KX$9="", "", IF(AND(NOT('Personnel Details'!$N$29=""), $B67&gt;='Personnel Details'!$N$29), 'Personnel Details'!$O$29, IF(AND(NOT('Personnel Details'!$I$29=""), $B67&gt;='Personnel Details'!$I$29), 'Personnel Details'!$J$29, 'Personnel Details'!$E$29)))</f>
        <v/>
      </c>
      <c r="KY67" s="59" t="str">
        <f>IF(KX$9="", "", IF(AND(NOT('Personnel Details'!$N$29=""), $B67&gt;='Personnel Details'!$N$29), IF('Personnel Details'!$P$29="","", 'Personnel Details'!$P$29), IF(AND(NOT('Personnel Details'!$I$29=""), $B67&gt;='Personnel Details'!$I$29), IF('Personnel Details'!$K$29="", "", 'Personnel Details'!$K$29), IF('Personnel Details'!$F$29="", "", 'Personnel Details'!$F$29))))</f>
        <v/>
      </c>
      <c r="KZ67" s="79" t="str">
        <f>IF(KX$9="", "", IF(AND(NOT('Personnel Details'!$N$29=""), $B67&gt;='Personnel Details'!$N$29), 'Personnel Details'!$Q$29, IF(AND(NOT('Personnel Details'!$I$29=""), $B67&gt;='Personnel Details'!$I$29), 'Personnel Details'!$L$29, 'Personnel Details'!$G$29)))</f>
        <v/>
      </c>
      <c r="LA67" s="59" t="str">
        <f t="shared" si="112"/>
        <v/>
      </c>
      <c r="LB67" s="53"/>
      <c r="LD67" s="78" t="str">
        <f>IF(LD$9="", "", IF(AND(NOT('Personnel Details'!$N$30=""), $B67&gt;='Personnel Details'!$N$30), 'Personnel Details'!$O$30, IF(AND(NOT('Personnel Details'!$I$30=""), $B67&gt;='Personnel Details'!$I$30), 'Personnel Details'!$J$30, 'Personnel Details'!$E$30)))</f>
        <v/>
      </c>
      <c r="LE67" s="59" t="str">
        <f>IF(LD$9="", "", IF(AND(NOT('Personnel Details'!$N$30=""), $B67&gt;='Personnel Details'!$N$30), IF('Personnel Details'!$P$30="","", 'Personnel Details'!$P$30), IF(AND(NOT('Personnel Details'!$I$30=""), $B67&gt;='Personnel Details'!$I$30), IF('Personnel Details'!$K$30="", "", 'Personnel Details'!$K$30), IF('Personnel Details'!$F$30="", "", 'Personnel Details'!$F$30))))</f>
        <v/>
      </c>
      <c r="LF67" s="79" t="str">
        <f>IF(LD$9="", "", IF(AND(NOT('Personnel Details'!$N$30=""), $B67&gt;='Personnel Details'!$N$30), 'Personnel Details'!$Q$30, IF(AND(NOT('Personnel Details'!$I$30=""), $B67&gt;='Personnel Details'!$I$30), 'Personnel Details'!$L$30, 'Personnel Details'!$G$30)))</f>
        <v/>
      </c>
      <c r="LG67" s="59" t="str">
        <f t="shared" si="113"/>
        <v/>
      </c>
      <c r="LH67" s="53"/>
      <c r="LJ67" s="78" t="str">
        <f>IF(LJ$9="", "", IF(AND(NOT('Personnel Details'!$N$31=""), $B67&gt;='Personnel Details'!$N$31), 'Personnel Details'!$O$31, IF(AND(NOT('Personnel Details'!$I$31=""), $B67&gt;='Personnel Details'!$I$31), 'Personnel Details'!$J$31, 'Personnel Details'!$E$31)))</f>
        <v/>
      </c>
      <c r="LK67" s="59" t="str">
        <f>IF(LJ$9="", "", IF(AND(NOT('Personnel Details'!$N$31=""), $B67&gt;='Personnel Details'!$N$31), IF('Personnel Details'!$P$31="","", 'Personnel Details'!$P$31), IF(AND(NOT('Personnel Details'!$I$31=""), $B67&gt;='Personnel Details'!$I$31), IF('Personnel Details'!$K$31="", "", 'Personnel Details'!$K$31), IF('Personnel Details'!$F$31="", "", 'Personnel Details'!$F$31))))</f>
        <v/>
      </c>
      <c r="LL67" s="79" t="str">
        <f>IF(LJ$9="", "", IF(AND(NOT('Personnel Details'!$N$31=""), $B67&gt;='Personnel Details'!$N$31), 'Personnel Details'!$Q$31, IF(AND(NOT('Personnel Details'!$I$31=""), $B67&gt;='Personnel Details'!$I$31), 'Personnel Details'!$L$31, 'Personnel Details'!$G$31)))</f>
        <v/>
      </c>
      <c r="LM67" s="59" t="str">
        <f t="shared" si="114"/>
        <v/>
      </c>
      <c r="LN67" s="53"/>
      <c r="LP67" s="78" t="str">
        <f>IF(LP$9="", "", IF(AND(NOT('Personnel Details'!$N$32=""), $B67&gt;='Personnel Details'!$N$32), 'Personnel Details'!$O$32, IF(AND(NOT('Personnel Details'!$I$32=""), $B67&gt;='Personnel Details'!$I$32), 'Personnel Details'!$J$32, 'Personnel Details'!$E$32)))</f>
        <v/>
      </c>
      <c r="LQ67" s="59" t="str">
        <f>IF(LP$9="", "", IF(AND(NOT('Personnel Details'!$N$32=""), $B67&gt;='Personnel Details'!$N$32), IF('Personnel Details'!$P$32="","", 'Personnel Details'!$P$32), IF(AND(NOT('Personnel Details'!$I$32=""), $B67&gt;='Personnel Details'!$I$32), IF('Personnel Details'!$K$32="", "", 'Personnel Details'!$K$32), IF('Personnel Details'!$F$32="", "", 'Personnel Details'!$F$32))))</f>
        <v/>
      </c>
      <c r="LR67" s="79" t="str">
        <f>IF(LP$9="", "", IF(AND(NOT('Personnel Details'!$N$32=""), $B67&gt;='Personnel Details'!$N$32), 'Personnel Details'!$Q$32, IF(AND(NOT('Personnel Details'!$I$32=""), $B67&gt;='Personnel Details'!$I$32), 'Personnel Details'!$L$32, 'Personnel Details'!$G$32)))</f>
        <v/>
      </c>
      <c r="LS67" s="59" t="str">
        <f t="shared" si="115"/>
        <v/>
      </c>
      <c r="LT67" s="53"/>
      <c r="LV67" s="78" t="str">
        <f>IF(LV$9="", "", IF(AND(NOT('Personnel Details'!$N$33=""), $B67&gt;='Personnel Details'!$N$33), 'Personnel Details'!$O$33, IF(AND(NOT('Personnel Details'!$I$33=""), $B67&gt;='Personnel Details'!$I$33), 'Personnel Details'!$J$33, 'Personnel Details'!$E$33)))</f>
        <v/>
      </c>
      <c r="LW67" s="59" t="str">
        <f>IF(LV$9="", "", IF(AND(NOT('Personnel Details'!$N$33=""), $B67&gt;='Personnel Details'!$N$33), IF('Personnel Details'!$P$33="","", 'Personnel Details'!$P$33), IF(AND(NOT('Personnel Details'!$I$33=""), $B67&gt;='Personnel Details'!$I$33), IF('Personnel Details'!$K$33="", "", 'Personnel Details'!$K$33), IF('Personnel Details'!$F$33="", "", 'Personnel Details'!$F$33))))</f>
        <v/>
      </c>
      <c r="LX67" s="79" t="str">
        <f>IF(LV$9="", "", IF(AND(NOT('Personnel Details'!$N$33=""), $B67&gt;='Personnel Details'!$N$33), 'Personnel Details'!$Q$33, IF(AND(NOT('Personnel Details'!$I$33=""), $B67&gt;='Personnel Details'!$I$33), 'Personnel Details'!$L$33, 'Personnel Details'!$G$33)))</f>
        <v/>
      </c>
      <c r="LY67" s="59" t="str">
        <f t="shared" si="116"/>
        <v/>
      </c>
      <c r="LZ67" s="53"/>
      <c r="MB67" s="78" t="str">
        <f>IF(MB$9="", "", IF(AND(NOT('Personnel Details'!$N$34=""), $B67&gt;='Personnel Details'!$N$34), 'Personnel Details'!$O$34, IF(AND(NOT('Personnel Details'!$I$34=""), $B67&gt;='Personnel Details'!$I$34), 'Personnel Details'!$J$34, 'Personnel Details'!$E$34)))</f>
        <v/>
      </c>
      <c r="MC67" s="59" t="str">
        <f>IF(MB$9="", "", IF(AND(NOT('Personnel Details'!$N$34=""), $B67&gt;='Personnel Details'!$N$34), IF('Personnel Details'!$P$34="","", 'Personnel Details'!$P$34), IF(AND(NOT('Personnel Details'!$I$34=""), $B67&gt;='Personnel Details'!$I$34), IF('Personnel Details'!$K$34="", "", 'Personnel Details'!$K$34), IF('Personnel Details'!$F$34="", "", 'Personnel Details'!$F$34))))</f>
        <v/>
      </c>
      <c r="MD67" s="79" t="str">
        <f>IF(MB$9="", "", IF(AND(NOT('Personnel Details'!$N$34=""), $B67&gt;='Personnel Details'!$N$34), 'Personnel Details'!$Q$34, IF(AND(NOT('Personnel Details'!$I$34=""), $B67&gt;='Personnel Details'!$I$34), 'Personnel Details'!$L$34, 'Personnel Details'!$G$34)))</f>
        <v/>
      </c>
      <c r="ME67" s="59" t="str">
        <f t="shared" si="117"/>
        <v/>
      </c>
      <c r="MF67" s="53"/>
      <c r="MH67" s="78" t="str">
        <f>IF(MH$9="", "", IF(AND(NOT('Personnel Details'!$N$35=""), $B67&gt;='Personnel Details'!$N$35), 'Personnel Details'!$O$35, IF(AND(NOT('Personnel Details'!$I$35=""), $B67&gt;='Personnel Details'!$I$35), 'Personnel Details'!$J$35, 'Personnel Details'!$E$35)))</f>
        <v/>
      </c>
      <c r="MI67" s="59" t="str">
        <f>IF(MH$9="", "", IF(AND(NOT('Personnel Details'!$N$35=""), $B67&gt;='Personnel Details'!$N$35), IF('Personnel Details'!$P$35="","", 'Personnel Details'!$P$35), IF(AND(NOT('Personnel Details'!$I$35=""), $B67&gt;='Personnel Details'!$I$35), IF('Personnel Details'!$K$35="", "", 'Personnel Details'!$K$35), IF('Personnel Details'!$F$35="", "", 'Personnel Details'!$F$35))))</f>
        <v/>
      </c>
      <c r="MJ67" s="79" t="str">
        <f>IF(MH$9="", "", IF(AND(NOT('Personnel Details'!$N$35=""), $B67&gt;='Personnel Details'!$N$35), 'Personnel Details'!$Q$35, IF(AND(NOT('Personnel Details'!$I$35=""), $B67&gt;='Personnel Details'!$I$35), 'Personnel Details'!$L$35, 'Personnel Details'!$G$35)))</f>
        <v/>
      </c>
      <c r="MK67" s="59" t="str">
        <f t="shared" si="118"/>
        <v/>
      </c>
      <c r="ML67" s="53"/>
      <c r="MN67" s="78" t="str">
        <f>IF(MN$9="", "", IF(AND(NOT('Personnel Details'!$N$36=""), $B67&gt;='Personnel Details'!$N$36), 'Personnel Details'!$O$36, IF(AND(NOT('Personnel Details'!$I$36=""), $B67&gt;='Personnel Details'!$I$36), 'Personnel Details'!$J$36, 'Personnel Details'!$E$36)))</f>
        <v/>
      </c>
      <c r="MO67" s="59" t="str">
        <f>IF(MN$9="", "", IF(AND(NOT('Personnel Details'!$N$36=""), $B67&gt;='Personnel Details'!$N$36), IF('Personnel Details'!$P$36="","", 'Personnel Details'!$P$36), IF(AND(NOT('Personnel Details'!$I$36=""), $B67&gt;='Personnel Details'!$I$36), IF('Personnel Details'!$K$36="", "", 'Personnel Details'!$K$36), IF('Personnel Details'!$F$36="", "", 'Personnel Details'!$F$36))))</f>
        <v/>
      </c>
      <c r="MP67" s="79" t="str">
        <f>IF(MN$9="", "", IF(AND(NOT('Personnel Details'!$N$36=""), $B67&gt;='Personnel Details'!$N$36), 'Personnel Details'!$Q$36, IF(AND(NOT('Personnel Details'!$I$36=""), $B67&gt;='Personnel Details'!$I$36), 'Personnel Details'!$L$36, 'Personnel Details'!$G$36)))</f>
        <v/>
      </c>
      <c r="MQ67" s="59" t="str">
        <f t="shared" si="119"/>
        <v/>
      </c>
      <c r="MR67" s="53"/>
      <c r="MT67" s="78" t="str">
        <f>IF(MT$9="", "", IF(AND(NOT('Personnel Details'!$N$37=""), $B67&gt;='Personnel Details'!$N$37), 'Personnel Details'!$O$37, IF(AND(NOT('Personnel Details'!$I$37=""), $B67&gt;='Personnel Details'!$I$37), 'Personnel Details'!$J$37, 'Personnel Details'!$E$37)))</f>
        <v/>
      </c>
      <c r="MU67" s="59" t="str">
        <f>IF(MT$9="", "", IF(AND(NOT('Personnel Details'!$N$37=""), $B67&gt;='Personnel Details'!$N$37), IF('Personnel Details'!$P$37="","", 'Personnel Details'!$P$37), IF(AND(NOT('Personnel Details'!$I$37=""), $B67&gt;='Personnel Details'!$I$37), IF('Personnel Details'!$K$37="", "", 'Personnel Details'!$K$37), IF('Personnel Details'!$F$37="", "", 'Personnel Details'!$F$37))))</f>
        <v/>
      </c>
      <c r="MV67" s="79" t="str">
        <f>IF(MT$9="", "", IF(AND(NOT('Personnel Details'!$N$37=""), $B67&gt;='Personnel Details'!$N$37), 'Personnel Details'!$Q$37, IF(AND(NOT('Personnel Details'!$I$37=""), $B67&gt;='Personnel Details'!$I$37), 'Personnel Details'!$L$37, 'Personnel Details'!$G$37)))</f>
        <v/>
      </c>
      <c r="MW67" s="59" t="str">
        <f t="shared" si="120"/>
        <v/>
      </c>
      <c r="MX67" s="53"/>
      <c r="MZ67" s="78" t="str">
        <f>IF(MZ$9="", "", IF(AND(NOT('Personnel Details'!$N$38=""), $B67&gt;='Personnel Details'!$N$38), 'Personnel Details'!$O$38, IF(AND(NOT('Personnel Details'!$I$38=""), $B67&gt;='Personnel Details'!$I$38), 'Personnel Details'!$J$38, 'Personnel Details'!$E$38)))</f>
        <v/>
      </c>
      <c r="NA67" s="59" t="str">
        <f>IF(MZ$9="", "", IF(AND(NOT('Personnel Details'!$N$38=""), $B67&gt;='Personnel Details'!$N$38), IF('Personnel Details'!$P$38="","", 'Personnel Details'!$P$38), IF(AND(NOT('Personnel Details'!$I$38=""), $B67&gt;='Personnel Details'!$I$38), IF('Personnel Details'!$K$38="", "", 'Personnel Details'!$K$38), IF('Personnel Details'!$F$38="", "", 'Personnel Details'!$F$38))))</f>
        <v/>
      </c>
      <c r="NB67" s="79" t="str">
        <f>IF(MZ$9="", "", IF(AND(NOT('Personnel Details'!$N$38=""), $B67&gt;='Personnel Details'!$N$38), 'Personnel Details'!$Q$38, IF(AND(NOT('Personnel Details'!$I$38=""), $B67&gt;='Personnel Details'!$I$38), 'Personnel Details'!$L$38, 'Personnel Details'!$G$38)))</f>
        <v/>
      </c>
      <c r="NC67" s="59" t="str">
        <f t="shared" si="121"/>
        <v/>
      </c>
      <c r="ND67" s="53"/>
      <c r="NF67" s="78" t="str">
        <f>IF(NF$9="", "", IF(AND(NOT('Personnel Details'!$N$39=""), $B67&gt;='Personnel Details'!$N$39), 'Personnel Details'!$O$39, IF(AND(NOT('Personnel Details'!$I$39=""), $B67&gt;='Personnel Details'!$I$39), 'Personnel Details'!$J$39, 'Personnel Details'!$E$39)))</f>
        <v/>
      </c>
      <c r="NG67" s="59" t="str">
        <f>IF(NF$9="", "", IF(AND(NOT('Personnel Details'!$N$39=""), $B67&gt;='Personnel Details'!$N$39), IF('Personnel Details'!$P$39="","", 'Personnel Details'!$P$39), IF(AND(NOT('Personnel Details'!$I$39=""), $B67&gt;='Personnel Details'!$I$39), IF('Personnel Details'!$K$39="", "", 'Personnel Details'!$K$39), IF('Personnel Details'!$F$39="", "", 'Personnel Details'!$F$39))))</f>
        <v/>
      </c>
      <c r="NH67" s="79" t="str">
        <f>IF(NF$9="", "", IF(AND(NOT('Personnel Details'!$N$39=""), $B67&gt;='Personnel Details'!$N$39), 'Personnel Details'!$Q$39, IF(AND(NOT('Personnel Details'!$I$39=""), $B67&gt;='Personnel Details'!$I$39), 'Personnel Details'!$L$39, 'Personnel Details'!$G$39)))</f>
        <v/>
      </c>
      <c r="NI67" s="59" t="str">
        <f t="shared" si="122"/>
        <v/>
      </c>
      <c r="NJ67" s="53"/>
      <c r="NL67" s="78" t="str">
        <f>IF(NL$9="", "", IF(AND(NOT('Personnel Details'!$N$40=""), $B67&gt;='Personnel Details'!$N$40), 'Personnel Details'!$O$40, IF(AND(NOT('Personnel Details'!$I$40=""), $B67&gt;='Personnel Details'!$I$40), 'Personnel Details'!$J$40, 'Personnel Details'!$E$40)))</f>
        <v/>
      </c>
      <c r="NM67" s="59" t="str">
        <f>IF(NL$9="", "", IF(AND(NOT('Personnel Details'!$N$40=""), $B67&gt;='Personnel Details'!$N$40), IF('Personnel Details'!$P$40="","", 'Personnel Details'!$P$40), IF(AND(NOT('Personnel Details'!$I$40=""), $B67&gt;='Personnel Details'!$I$40), IF('Personnel Details'!$K$40="", "", 'Personnel Details'!$K$40), IF('Personnel Details'!$F$40="", "", 'Personnel Details'!$F$40))))</f>
        <v/>
      </c>
      <c r="NN67" s="79" t="str">
        <f>IF(NL$9="", "", IF(AND(NOT('Personnel Details'!$N$40=""), $B67&gt;='Personnel Details'!$N$40), 'Personnel Details'!$Q$40, IF(AND(NOT('Personnel Details'!$I$40=""), $B67&gt;='Personnel Details'!$I$40), 'Personnel Details'!$L$40, 'Personnel Details'!$G$40)))</f>
        <v/>
      </c>
      <c r="NO67" s="59" t="str">
        <f t="shared" si="123"/>
        <v/>
      </c>
      <c r="NP67" s="53"/>
    </row>
    <row r="68" spans="1:380" x14ac:dyDescent="0.25">
      <c r="A68" s="32"/>
      <c r="B68" s="113" t="str">
        <f>IFERROR(IF(B67+1&gt;'Personnel Details'!$U$5, "", B67+1), "")</f>
        <v/>
      </c>
      <c r="C68" s="32"/>
      <c r="D68" s="120"/>
      <c r="E68" s="13" t="str">
        <f t="shared" si="2"/>
        <v/>
      </c>
      <c r="F68" s="13" t="str">
        <f t="shared" si="33"/>
        <v/>
      </c>
      <c r="G68" s="56" t="str">
        <f t="shared" si="124"/>
        <v/>
      </c>
      <c r="H68" s="16" t="str">
        <f t="shared" si="34"/>
        <v/>
      </c>
      <c r="I68" s="32"/>
      <c r="J68" s="120"/>
      <c r="K68" s="62" t="str">
        <f t="shared" si="3"/>
        <v/>
      </c>
      <c r="L68" s="62" t="str">
        <f t="shared" si="35"/>
        <v/>
      </c>
      <c r="M68" s="65" t="str">
        <f t="shared" si="125"/>
        <v/>
      </c>
      <c r="N68" s="68" t="str">
        <f t="shared" si="36"/>
        <v/>
      </c>
      <c r="O68" s="32"/>
      <c r="P68" s="120"/>
      <c r="Q68" s="62" t="str">
        <f t="shared" si="4"/>
        <v/>
      </c>
      <c r="R68" s="62" t="str">
        <f t="shared" si="37"/>
        <v/>
      </c>
      <c r="S68" s="65" t="str">
        <f t="shared" si="126"/>
        <v/>
      </c>
      <c r="T68" s="68" t="str">
        <f t="shared" si="38"/>
        <v/>
      </c>
      <c r="U68" s="32"/>
      <c r="V68" s="120"/>
      <c r="W68" s="62" t="str">
        <f t="shared" si="5"/>
        <v/>
      </c>
      <c r="X68" s="62" t="str">
        <f t="shared" si="39"/>
        <v/>
      </c>
      <c r="Y68" s="65" t="str">
        <f t="shared" si="127"/>
        <v/>
      </c>
      <c r="Z68" s="68" t="str">
        <f t="shared" si="40"/>
        <v/>
      </c>
      <c r="AA68" s="32"/>
      <c r="AB68" s="120"/>
      <c r="AC68" s="62" t="str">
        <f t="shared" si="6"/>
        <v/>
      </c>
      <c r="AD68" s="62" t="str">
        <f t="shared" si="41"/>
        <v/>
      </c>
      <c r="AE68" s="65" t="str">
        <f t="shared" si="128"/>
        <v/>
      </c>
      <c r="AF68" s="68" t="str">
        <f t="shared" si="42"/>
        <v/>
      </c>
      <c r="AG68" s="32"/>
      <c r="AH68" s="120"/>
      <c r="AI68" s="62" t="str">
        <f t="shared" si="7"/>
        <v/>
      </c>
      <c r="AJ68" s="62" t="str">
        <f t="shared" si="43"/>
        <v/>
      </c>
      <c r="AK68" s="65" t="str">
        <f t="shared" si="129"/>
        <v/>
      </c>
      <c r="AL68" s="68" t="str">
        <f t="shared" si="44"/>
        <v/>
      </c>
      <c r="AM68" s="32"/>
      <c r="AN68" s="120"/>
      <c r="AO68" s="62" t="str">
        <f t="shared" si="8"/>
        <v/>
      </c>
      <c r="AP68" s="62" t="str">
        <f t="shared" si="45"/>
        <v/>
      </c>
      <c r="AQ68" s="65" t="str">
        <f t="shared" si="130"/>
        <v/>
      </c>
      <c r="AR68" s="68" t="str">
        <f t="shared" si="46"/>
        <v/>
      </c>
      <c r="AS68" s="32"/>
      <c r="AT68" s="120"/>
      <c r="AU68" s="62" t="str">
        <f t="shared" si="9"/>
        <v/>
      </c>
      <c r="AV68" s="62" t="str">
        <f t="shared" si="47"/>
        <v/>
      </c>
      <c r="AW68" s="65" t="str">
        <f t="shared" si="131"/>
        <v/>
      </c>
      <c r="AX68" s="68" t="str">
        <f t="shared" si="48"/>
        <v/>
      </c>
      <c r="AY68" s="32"/>
      <c r="AZ68" s="120"/>
      <c r="BA68" s="62" t="str">
        <f t="shared" si="10"/>
        <v/>
      </c>
      <c r="BB68" s="62" t="str">
        <f t="shared" si="49"/>
        <v/>
      </c>
      <c r="BC68" s="65" t="str">
        <f t="shared" si="132"/>
        <v/>
      </c>
      <c r="BD68" s="68" t="str">
        <f t="shared" si="50"/>
        <v/>
      </c>
      <c r="BE68" s="32"/>
      <c r="BF68" s="120"/>
      <c r="BG68" s="62" t="str">
        <f t="shared" si="11"/>
        <v/>
      </c>
      <c r="BH68" s="62" t="str">
        <f t="shared" si="51"/>
        <v/>
      </c>
      <c r="BI68" s="65" t="str">
        <f t="shared" si="133"/>
        <v/>
      </c>
      <c r="BJ68" s="68" t="str">
        <f t="shared" si="52"/>
        <v/>
      </c>
      <c r="BK68" s="32"/>
      <c r="BL68" s="120"/>
      <c r="BM68" s="62" t="str">
        <f t="shared" si="12"/>
        <v/>
      </c>
      <c r="BN68" s="62" t="str">
        <f t="shared" si="53"/>
        <v/>
      </c>
      <c r="BO68" s="65" t="str">
        <f t="shared" si="134"/>
        <v/>
      </c>
      <c r="BP68" s="68" t="str">
        <f t="shared" si="54"/>
        <v/>
      </c>
      <c r="BQ68" s="32"/>
      <c r="BR68" s="120"/>
      <c r="BS68" s="62" t="str">
        <f t="shared" si="13"/>
        <v/>
      </c>
      <c r="BT68" s="62" t="str">
        <f t="shared" si="55"/>
        <v/>
      </c>
      <c r="BU68" s="65" t="str">
        <f t="shared" si="135"/>
        <v/>
      </c>
      <c r="BV68" s="68" t="str">
        <f t="shared" si="56"/>
        <v/>
      </c>
      <c r="BW68" s="32"/>
      <c r="BX68" s="120"/>
      <c r="BY68" s="62" t="str">
        <f t="shared" si="14"/>
        <v/>
      </c>
      <c r="BZ68" s="62" t="str">
        <f t="shared" si="57"/>
        <v/>
      </c>
      <c r="CA68" s="65" t="str">
        <f t="shared" si="136"/>
        <v/>
      </c>
      <c r="CB68" s="68" t="str">
        <f t="shared" si="58"/>
        <v/>
      </c>
      <c r="CC68" s="32"/>
      <c r="CD68" s="120"/>
      <c r="CE68" s="62" t="str">
        <f t="shared" si="15"/>
        <v/>
      </c>
      <c r="CF68" s="62" t="str">
        <f t="shared" si="59"/>
        <v/>
      </c>
      <c r="CG68" s="65" t="str">
        <f t="shared" si="137"/>
        <v/>
      </c>
      <c r="CH68" s="68" t="str">
        <f t="shared" si="60"/>
        <v/>
      </c>
      <c r="CI68" s="32"/>
      <c r="CJ68" s="120"/>
      <c r="CK68" s="62" t="str">
        <f t="shared" si="16"/>
        <v/>
      </c>
      <c r="CL68" s="62" t="str">
        <f t="shared" si="61"/>
        <v/>
      </c>
      <c r="CM68" s="65" t="str">
        <f t="shared" si="138"/>
        <v/>
      </c>
      <c r="CN68" s="68" t="str">
        <f t="shared" si="62"/>
        <v/>
      </c>
      <c r="CO68" s="32"/>
      <c r="CP68" s="120"/>
      <c r="CQ68" s="62" t="str">
        <f t="shared" si="17"/>
        <v/>
      </c>
      <c r="CR68" s="62" t="str">
        <f t="shared" si="63"/>
        <v/>
      </c>
      <c r="CS68" s="65" t="str">
        <f t="shared" si="139"/>
        <v/>
      </c>
      <c r="CT68" s="68" t="str">
        <f t="shared" si="64"/>
        <v/>
      </c>
      <c r="CU68" s="32"/>
      <c r="CV68" s="120"/>
      <c r="CW68" s="62" t="str">
        <f t="shared" si="18"/>
        <v/>
      </c>
      <c r="CX68" s="62" t="str">
        <f t="shared" si="65"/>
        <v/>
      </c>
      <c r="CY68" s="65" t="str">
        <f t="shared" si="140"/>
        <v/>
      </c>
      <c r="CZ68" s="68" t="str">
        <f t="shared" si="66"/>
        <v/>
      </c>
      <c r="DA68" s="32"/>
      <c r="DB68" s="120"/>
      <c r="DC68" s="62" t="str">
        <f t="shared" si="19"/>
        <v/>
      </c>
      <c r="DD68" s="62" t="str">
        <f t="shared" si="67"/>
        <v/>
      </c>
      <c r="DE68" s="65" t="str">
        <f t="shared" si="141"/>
        <v/>
      </c>
      <c r="DF68" s="68" t="str">
        <f t="shared" si="68"/>
        <v/>
      </c>
      <c r="DG68" s="32"/>
      <c r="DH68" s="120"/>
      <c r="DI68" s="62" t="str">
        <f t="shared" si="20"/>
        <v/>
      </c>
      <c r="DJ68" s="62" t="str">
        <f t="shared" si="69"/>
        <v/>
      </c>
      <c r="DK68" s="65" t="str">
        <f t="shared" si="142"/>
        <v/>
      </c>
      <c r="DL68" s="68" t="str">
        <f t="shared" si="70"/>
        <v/>
      </c>
      <c r="DM68" s="32"/>
      <c r="DN68" s="120"/>
      <c r="DO68" s="62" t="str">
        <f t="shared" si="21"/>
        <v/>
      </c>
      <c r="DP68" s="62" t="str">
        <f t="shared" si="71"/>
        <v/>
      </c>
      <c r="DQ68" s="65" t="str">
        <f t="shared" si="143"/>
        <v/>
      </c>
      <c r="DR68" s="68" t="str">
        <f t="shared" si="72"/>
        <v/>
      </c>
      <c r="DS68" s="32"/>
      <c r="DT68" s="120"/>
      <c r="DU68" s="62" t="str">
        <f t="shared" si="22"/>
        <v/>
      </c>
      <c r="DV68" s="62" t="str">
        <f t="shared" si="73"/>
        <v/>
      </c>
      <c r="DW68" s="65" t="str">
        <f t="shared" si="144"/>
        <v/>
      </c>
      <c r="DX68" s="68" t="str">
        <f t="shared" si="74"/>
        <v/>
      </c>
      <c r="DY68" s="32"/>
      <c r="DZ68" s="120"/>
      <c r="EA68" s="62" t="str">
        <f t="shared" si="23"/>
        <v/>
      </c>
      <c r="EB68" s="62" t="str">
        <f t="shared" si="75"/>
        <v/>
      </c>
      <c r="EC68" s="65" t="str">
        <f t="shared" si="145"/>
        <v/>
      </c>
      <c r="ED68" s="68" t="str">
        <f t="shared" si="76"/>
        <v/>
      </c>
      <c r="EE68" s="32"/>
      <c r="EF68" s="120"/>
      <c r="EG68" s="62" t="str">
        <f t="shared" si="24"/>
        <v/>
      </c>
      <c r="EH68" s="62" t="str">
        <f t="shared" si="77"/>
        <v/>
      </c>
      <c r="EI68" s="65" t="str">
        <f t="shared" si="146"/>
        <v/>
      </c>
      <c r="EJ68" s="68" t="str">
        <f t="shared" si="78"/>
        <v/>
      </c>
      <c r="EK68" s="32"/>
      <c r="EL68" s="120"/>
      <c r="EM68" s="62" t="str">
        <f t="shared" si="25"/>
        <v/>
      </c>
      <c r="EN68" s="62" t="str">
        <f t="shared" si="79"/>
        <v/>
      </c>
      <c r="EO68" s="65" t="str">
        <f t="shared" si="147"/>
        <v/>
      </c>
      <c r="EP68" s="68" t="str">
        <f t="shared" si="80"/>
        <v/>
      </c>
      <c r="EQ68" s="32"/>
      <c r="ER68" s="120"/>
      <c r="ES68" s="62" t="str">
        <f t="shared" si="26"/>
        <v/>
      </c>
      <c r="ET68" s="62" t="str">
        <f t="shared" si="81"/>
        <v/>
      </c>
      <c r="EU68" s="65" t="str">
        <f t="shared" si="148"/>
        <v/>
      </c>
      <c r="EV68" s="68" t="str">
        <f t="shared" si="82"/>
        <v/>
      </c>
      <c r="EW68" s="32"/>
      <c r="EX68" s="120"/>
      <c r="EY68" s="62" t="str">
        <f t="shared" si="27"/>
        <v/>
      </c>
      <c r="EZ68" s="62" t="str">
        <f t="shared" si="83"/>
        <v/>
      </c>
      <c r="FA68" s="65" t="str">
        <f t="shared" si="149"/>
        <v/>
      </c>
      <c r="FB68" s="68" t="str">
        <f t="shared" si="84"/>
        <v/>
      </c>
      <c r="FC68" s="32"/>
      <c r="FD68" s="120"/>
      <c r="FE68" s="62" t="str">
        <f t="shared" si="28"/>
        <v/>
      </c>
      <c r="FF68" s="62" t="str">
        <f t="shared" si="85"/>
        <v/>
      </c>
      <c r="FG68" s="65" t="str">
        <f t="shared" si="150"/>
        <v/>
      </c>
      <c r="FH68" s="68" t="str">
        <f t="shared" si="86"/>
        <v/>
      </c>
      <c r="FI68" s="32"/>
      <c r="FJ68" s="120"/>
      <c r="FK68" s="62" t="str">
        <f t="shared" si="29"/>
        <v/>
      </c>
      <c r="FL68" s="62" t="str">
        <f t="shared" si="87"/>
        <v/>
      </c>
      <c r="FM68" s="65" t="str">
        <f t="shared" si="151"/>
        <v/>
      </c>
      <c r="FN68" s="68" t="str">
        <f t="shared" si="88"/>
        <v/>
      </c>
      <c r="FO68" s="32"/>
      <c r="FP68" s="120"/>
      <c r="FQ68" s="62" t="str">
        <f t="shared" si="30"/>
        <v/>
      </c>
      <c r="FR68" s="62" t="str">
        <f t="shared" si="89"/>
        <v/>
      </c>
      <c r="FS68" s="65" t="str">
        <f t="shared" si="152"/>
        <v/>
      </c>
      <c r="FT68" s="68" t="str">
        <f t="shared" si="90"/>
        <v/>
      </c>
      <c r="FU68" s="32"/>
      <c r="FV68" s="120"/>
      <c r="FW68" s="62" t="str">
        <f t="shared" si="31"/>
        <v/>
      </c>
      <c r="FX68" s="62" t="str">
        <f t="shared" si="91"/>
        <v/>
      </c>
      <c r="FY68" s="65" t="str">
        <f t="shared" si="153"/>
        <v/>
      </c>
      <c r="FZ68" s="68" t="str">
        <f t="shared" si="92"/>
        <v/>
      </c>
      <c r="GA68" s="32"/>
      <c r="GC68" s="7" t="str">
        <f t="shared" si="93"/>
        <v/>
      </c>
      <c r="GD68" s="7" t="str">
        <f t="shared" ca="1" si="32"/>
        <v/>
      </c>
      <c r="GT68" s="71" t="str">
        <f>IF(GT$9="", "", IF(AND(NOT('Personnel Details'!$N$11=""), $B68&gt;='Personnel Details'!$N$11), 'Personnel Details'!$O$11, IF(AND(NOT('Personnel Details'!$I$11=""), $B68&gt;='Personnel Details'!$I$11), 'Personnel Details'!$J$11, 'Personnel Details'!$E$11)))</f>
        <v/>
      </c>
      <c r="GU68" s="59" t="str">
        <f>IF(GT$9="", "", IF(AND(NOT('Personnel Details'!$N$11=""), $B68&gt;='Personnel Details'!$N$11), IF('Personnel Details'!$P$11="","", 'Personnel Details'!$P$11), IF(AND(NOT('Personnel Details'!$I$11=""), $B68&gt;='Personnel Details'!$I$11), IF('Personnel Details'!$K$11="", "", 'Personnel Details'!$K$11), IF('Personnel Details'!$F$11="", "", 'Personnel Details'!$F$11))))</f>
        <v/>
      </c>
      <c r="GV68" s="74" t="str">
        <f>IF(GT$9="", "", IF(AND(NOT('Personnel Details'!$N$11=""), $B68&gt;='Personnel Details'!$N$11), 'Personnel Details'!$Q$11, IF(AND(NOT('Personnel Details'!$I$11=""), $B68&gt;='Personnel Details'!$I$11), 'Personnel Details'!$L$11, 'Personnel Details'!$G$11)))</f>
        <v/>
      </c>
      <c r="GW68" s="59" t="str">
        <f t="shared" si="94"/>
        <v/>
      </c>
      <c r="GX68" s="53"/>
      <c r="GZ68" s="78" t="str">
        <f>IF(GZ$9="", "", IF(AND(NOT('Personnel Details'!$N$12=""), $B68&gt;='Personnel Details'!$N$12), 'Personnel Details'!$O$12, IF(AND(NOT('Personnel Details'!$I$12=""), $B68&gt;='Personnel Details'!$I$12), 'Personnel Details'!$J$12, 'Personnel Details'!$E$12)))</f>
        <v/>
      </c>
      <c r="HA68" s="59" t="str">
        <f>IF(GZ$9="", "", IF(AND(NOT('Personnel Details'!$N$12=""), $B68&gt;='Personnel Details'!$N$12), IF('Personnel Details'!$P$12="","", 'Personnel Details'!$P$12), IF(AND(NOT('Personnel Details'!$I$12=""), $B68&gt;='Personnel Details'!$I$12), IF('Personnel Details'!$K$12="", "", 'Personnel Details'!$K$12), IF('Personnel Details'!$F$12="", "", 'Personnel Details'!$F$12))))</f>
        <v/>
      </c>
      <c r="HB68" s="79" t="str">
        <f>IF(GZ$9="", "", IF(AND(NOT('Personnel Details'!$N$12=""), $B68&gt;='Personnel Details'!$N$12), 'Personnel Details'!$Q$12, IF(AND(NOT('Personnel Details'!$I$12=""), $B68&gt;='Personnel Details'!$I$12), 'Personnel Details'!$L$12, 'Personnel Details'!$G$12)))</f>
        <v/>
      </c>
      <c r="HC68" s="59" t="str">
        <f t="shared" si="95"/>
        <v/>
      </c>
      <c r="HD68" s="53"/>
      <c r="HF68" s="78" t="str">
        <f>IF(HF$9="", "", IF(AND(NOT('Personnel Details'!$N$13=""), $B68&gt;='Personnel Details'!$N$13), 'Personnel Details'!$O$13, IF(AND(NOT('Personnel Details'!$I$13=""), $B68&gt;='Personnel Details'!$I$13), 'Personnel Details'!$J$13, 'Personnel Details'!$E$13)))</f>
        <v/>
      </c>
      <c r="HG68" s="59" t="str">
        <f>IF(HF$9="", "", IF(AND(NOT('Personnel Details'!$N$13=""), $B68&gt;='Personnel Details'!$N$13), IF('Personnel Details'!$P$13="","", 'Personnel Details'!$P$13), IF(AND(NOT('Personnel Details'!$I$13=""), $B68&gt;='Personnel Details'!$I$13), IF('Personnel Details'!$K$13="", "", 'Personnel Details'!$K$13), IF('Personnel Details'!$F$13="", "", 'Personnel Details'!$F$13))))</f>
        <v/>
      </c>
      <c r="HH68" s="79" t="str">
        <f>IF(HF$9="", "", IF(AND(NOT('Personnel Details'!$N$13=""), $B68&gt;='Personnel Details'!$N$13), 'Personnel Details'!$Q$13, IF(AND(NOT('Personnel Details'!$I$13=""), $B68&gt;='Personnel Details'!$I$13), 'Personnel Details'!$L$13, 'Personnel Details'!$G$13)))</f>
        <v/>
      </c>
      <c r="HI68" s="59" t="str">
        <f t="shared" si="96"/>
        <v/>
      </c>
      <c r="HJ68" s="53"/>
      <c r="HL68" s="78" t="str">
        <f>IF(HL$9="", "", IF(AND(NOT('Personnel Details'!$N$14=""), $B68&gt;='Personnel Details'!$N$14), 'Personnel Details'!$O$14, IF(AND(NOT('Personnel Details'!$I$14=""), $B68&gt;='Personnel Details'!$I$14), 'Personnel Details'!$J$14, 'Personnel Details'!$E$14)))</f>
        <v/>
      </c>
      <c r="HM68" s="59" t="str">
        <f>IF(HL$9="", "", IF(AND(NOT('Personnel Details'!$N$14=""), $B68&gt;='Personnel Details'!$N$14), IF('Personnel Details'!$P$14="","", 'Personnel Details'!$P$14), IF(AND(NOT('Personnel Details'!$I$14=""), $B68&gt;='Personnel Details'!$I$14), IF('Personnel Details'!$K$14="", "", 'Personnel Details'!$K$14), IF('Personnel Details'!$F$14="", "", 'Personnel Details'!$F$14))))</f>
        <v/>
      </c>
      <c r="HN68" s="79" t="str">
        <f>IF(HL$9="", "", IF(AND(NOT('Personnel Details'!$N$14=""), $B68&gt;='Personnel Details'!$N$14), 'Personnel Details'!$Q$14, IF(AND(NOT('Personnel Details'!$I$14=""), $B68&gt;='Personnel Details'!$I$14), 'Personnel Details'!$L$14, 'Personnel Details'!$G$14)))</f>
        <v/>
      </c>
      <c r="HO68" s="59" t="str">
        <f t="shared" si="97"/>
        <v/>
      </c>
      <c r="HP68" s="53"/>
      <c r="HR68" s="78" t="str">
        <f>IF(HR$9="", "", IF(AND(NOT('Personnel Details'!$N$15=""), $B68&gt;='Personnel Details'!$N$15), 'Personnel Details'!$O$15, IF(AND(NOT('Personnel Details'!$I$15=""), $B68&gt;='Personnel Details'!$I$15), 'Personnel Details'!$J$15, 'Personnel Details'!$E$15)))</f>
        <v/>
      </c>
      <c r="HS68" s="59" t="str">
        <f>IF(HR$9="", "", IF(AND(NOT('Personnel Details'!$N$15=""), $B68&gt;='Personnel Details'!$N$15), IF('Personnel Details'!$P$15="","", 'Personnel Details'!$P$15), IF(AND(NOT('Personnel Details'!$I$15=""), $B68&gt;='Personnel Details'!$I$15), IF('Personnel Details'!$K$15="", "", 'Personnel Details'!$K$15), IF('Personnel Details'!$F$15="", "", 'Personnel Details'!$F$15))))</f>
        <v/>
      </c>
      <c r="HT68" s="79" t="str">
        <f>IF(HR$9="", "", IF(AND(NOT('Personnel Details'!$N$15=""), $B68&gt;='Personnel Details'!$N$15), 'Personnel Details'!$Q$15, IF(AND(NOT('Personnel Details'!$I$15=""), $B68&gt;='Personnel Details'!$I$15), 'Personnel Details'!$L$15, 'Personnel Details'!$G$15)))</f>
        <v/>
      </c>
      <c r="HU68" s="59" t="str">
        <f t="shared" si="98"/>
        <v/>
      </c>
      <c r="HV68" s="53"/>
      <c r="HX68" s="78" t="str">
        <f>IF(HX$9="", "", IF(AND(NOT('Personnel Details'!$N$16=""), $B68&gt;='Personnel Details'!$N$16), 'Personnel Details'!$O$16, IF(AND(NOT('Personnel Details'!$I$16=""), $B68&gt;='Personnel Details'!$I$16), 'Personnel Details'!$J$16, 'Personnel Details'!$E$16)))</f>
        <v/>
      </c>
      <c r="HY68" s="59" t="str">
        <f>IF(HX$9="", "", IF(AND(NOT('Personnel Details'!$N$16=""), $B68&gt;='Personnel Details'!$N$16), IF('Personnel Details'!$P$16="","", 'Personnel Details'!$P$16), IF(AND(NOT('Personnel Details'!$I$16=""), $B68&gt;='Personnel Details'!$I$16), IF('Personnel Details'!$K$16="", "", 'Personnel Details'!$K$16), IF('Personnel Details'!$F$16="", "", 'Personnel Details'!$F$16))))</f>
        <v/>
      </c>
      <c r="HZ68" s="79" t="str">
        <f>IF(HX$9="", "", IF(AND(NOT('Personnel Details'!$N$16=""), $B68&gt;='Personnel Details'!$N$16), 'Personnel Details'!$Q$16, IF(AND(NOT('Personnel Details'!$I$16=""), $B68&gt;='Personnel Details'!$I$16), 'Personnel Details'!$L$16, 'Personnel Details'!$G$16)))</f>
        <v/>
      </c>
      <c r="IA68" s="59" t="str">
        <f t="shared" si="99"/>
        <v/>
      </c>
      <c r="IB68" s="53"/>
      <c r="ID68" s="78" t="str">
        <f>IF(ID$9="", "", IF(AND(NOT('Personnel Details'!$N$17=""), $B68&gt;='Personnel Details'!$N$17), 'Personnel Details'!$O$17, IF(AND(NOT('Personnel Details'!$I$17=""), $B68&gt;='Personnel Details'!$I$17), 'Personnel Details'!$J$17, 'Personnel Details'!$E$17)))</f>
        <v/>
      </c>
      <c r="IE68" s="59" t="str">
        <f>IF(ID$9="", "", IF(AND(NOT('Personnel Details'!$N$17=""), $B68&gt;='Personnel Details'!$N$17), IF('Personnel Details'!$P$17="","", 'Personnel Details'!$P$17), IF(AND(NOT('Personnel Details'!$I$17=""), $B68&gt;='Personnel Details'!$I$17), IF('Personnel Details'!$K$17="", "", 'Personnel Details'!$K$17), IF('Personnel Details'!$F$17="", "", 'Personnel Details'!$F$17))))</f>
        <v/>
      </c>
      <c r="IF68" s="79" t="str">
        <f>IF(ID$9="", "", IF(AND(NOT('Personnel Details'!$N$17=""), $B68&gt;='Personnel Details'!$N$17), 'Personnel Details'!$Q$17, IF(AND(NOT('Personnel Details'!$I$17=""), $B68&gt;='Personnel Details'!$I$17), 'Personnel Details'!$L$17, 'Personnel Details'!$G$17)))</f>
        <v/>
      </c>
      <c r="IG68" s="59" t="str">
        <f t="shared" si="100"/>
        <v/>
      </c>
      <c r="IH68" s="53"/>
      <c r="IJ68" s="78" t="str">
        <f>IF(IJ$9="", "", IF(AND(NOT('Personnel Details'!$N$18=""), $B68&gt;='Personnel Details'!$N$18), 'Personnel Details'!$O$18, IF(AND(NOT('Personnel Details'!$I$18=""), $B68&gt;='Personnel Details'!$I$18), 'Personnel Details'!$J$18, 'Personnel Details'!$E$18)))</f>
        <v/>
      </c>
      <c r="IK68" s="59" t="str">
        <f>IF(IJ$9="", "", IF(AND(NOT('Personnel Details'!$N$18=""), $B68&gt;='Personnel Details'!$N$18), IF('Personnel Details'!$P$18="","", 'Personnel Details'!$P$18), IF(AND(NOT('Personnel Details'!$I$18=""), $B68&gt;='Personnel Details'!$I$18), IF('Personnel Details'!$K$18="", "", 'Personnel Details'!$K$18), IF('Personnel Details'!$F$18="", "", 'Personnel Details'!$F$18))))</f>
        <v/>
      </c>
      <c r="IL68" s="79" t="str">
        <f>IF(IJ$9="", "", IF(AND(NOT('Personnel Details'!$N$18=""), $B68&gt;='Personnel Details'!$N$18), 'Personnel Details'!$Q$18, IF(AND(NOT('Personnel Details'!$I$18=""), $B68&gt;='Personnel Details'!$I$18), 'Personnel Details'!$L$18, 'Personnel Details'!$G$18)))</f>
        <v/>
      </c>
      <c r="IM68" s="59" t="str">
        <f t="shared" si="101"/>
        <v/>
      </c>
      <c r="IN68" s="53"/>
      <c r="IP68" s="78" t="str">
        <f>IF(IP$9="", "", IF(AND(NOT('Personnel Details'!$N$19=""), $B68&gt;='Personnel Details'!$N$19), 'Personnel Details'!$O$19, IF(AND(NOT('Personnel Details'!$I$19=""), $B68&gt;='Personnel Details'!$I$19), 'Personnel Details'!$J$19, 'Personnel Details'!$E$19)))</f>
        <v/>
      </c>
      <c r="IQ68" s="59" t="str">
        <f>IF(IP$9="", "", IF(AND(NOT('Personnel Details'!$N$19=""), $B68&gt;='Personnel Details'!$N$19), IF('Personnel Details'!$P$19="","", 'Personnel Details'!$P$19), IF(AND(NOT('Personnel Details'!$I$19=""), $B68&gt;='Personnel Details'!$I$19), IF('Personnel Details'!$K$19="", "", 'Personnel Details'!$K$19), IF('Personnel Details'!$F$19="", "", 'Personnel Details'!$F$19))))</f>
        <v/>
      </c>
      <c r="IR68" s="79" t="str">
        <f>IF(IP$9="", "", IF(AND(NOT('Personnel Details'!$N$19=""), $B68&gt;='Personnel Details'!$N$19), 'Personnel Details'!$Q$19, IF(AND(NOT('Personnel Details'!$I$19=""), $B68&gt;='Personnel Details'!$I$19), 'Personnel Details'!$L$19, 'Personnel Details'!$G$19)))</f>
        <v/>
      </c>
      <c r="IS68" s="59" t="str">
        <f t="shared" si="102"/>
        <v/>
      </c>
      <c r="IT68" s="53"/>
      <c r="IV68" s="78" t="str">
        <f>IF(IV$9="", "", IF(AND(NOT('Personnel Details'!$N$20=""), $B68&gt;='Personnel Details'!$N$20), 'Personnel Details'!$O$20, IF(AND(NOT('Personnel Details'!$I$20=""), $B68&gt;='Personnel Details'!$I$20), 'Personnel Details'!$J$20, 'Personnel Details'!$E$20)))</f>
        <v/>
      </c>
      <c r="IW68" s="59" t="str">
        <f>IF(IV$9="", "", IF(AND(NOT('Personnel Details'!$N$20=""), $B68&gt;='Personnel Details'!$N$20), IF('Personnel Details'!$P$20="","", 'Personnel Details'!$P$20), IF(AND(NOT('Personnel Details'!$I$20=""), $B68&gt;='Personnel Details'!$I$20), IF('Personnel Details'!$K$20="", "", 'Personnel Details'!$K$20), IF('Personnel Details'!$F$20="", "", 'Personnel Details'!$F$20))))</f>
        <v/>
      </c>
      <c r="IX68" s="79" t="str">
        <f>IF(IV$9="", "", IF(AND(NOT('Personnel Details'!$N$20=""), $B68&gt;='Personnel Details'!$N$20), 'Personnel Details'!$Q$20, IF(AND(NOT('Personnel Details'!$I$20=""), $B68&gt;='Personnel Details'!$I$20), 'Personnel Details'!$L$20, 'Personnel Details'!$G$20)))</f>
        <v/>
      </c>
      <c r="IY68" s="59" t="str">
        <f t="shared" si="103"/>
        <v/>
      </c>
      <c r="IZ68" s="53"/>
      <c r="JB68" s="78" t="str">
        <f>IF(JB$9="", "", IF(AND(NOT('Personnel Details'!$N$21=""), $B68&gt;='Personnel Details'!$N$21), 'Personnel Details'!$O$21, IF(AND(NOT('Personnel Details'!$I$21=""), $B68&gt;='Personnel Details'!$I$21), 'Personnel Details'!$J$21, 'Personnel Details'!$E$21)))</f>
        <v/>
      </c>
      <c r="JC68" s="59" t="str">
        <f>IF(JB$9="", "", IF(AND(NOT('Personnel Details'!$N$21=""), $B68&gt;='Personnel Details'!$N$21), IF('Personnel Details'!$P$21="","", 'Personnel Details'!$P$21), IF(AND(NOT('Personnel Details'!$I$21=""), $B68&gt;='Personnel Details'!$I$21), IF('Personnel Details'!$K$21="", "", 'Personnel Details'!$K$21), IF('Personnel Details'!$F$21="", "", 'Personnel Details'!$F$21))))</f>
        <v/>
      </c>
      <c r="JD68" s="79" t="str">
        <f>IF(JB$9="", "", IF(AND(NOT('Personnel Details'!$N$21=""), $B68&gt;='Personnel Details'!$N$21), 'Personnel Details'!$Q$21, IF(AND(NOT('Personnel Details'!$I$21=""), $B68&gt;='Personnel Details'!$I$21), 'Personnel Details'!$L$21, 'Personnel Details'!$G$21)))</f>
        <v/>
      </c>
      <c r="JE68" s="59" t="str">
        <f t="shared" si="104"/>
        <v/>
      </c>
      <c r="JF68" s="53"/>
      <c r="JH68" s="78" t="str">
        <f>IF(JH$9="", "", IF(AND(NOT('Personnel Details'!$N$22=""), $B68&gt;='Personnel Details'!$N$22), 'Personnel Details'!$O$22, IF(AND(NOT('Personnel Details'!$I$22=""), $B68&gt;='Personnel Details'!$I$22), 'Personnel Details'!$J$22, 'Personnel Details'!$E$22)))</f>
        <v/>
      </c>
      <c r="JI68" s="59" t="str">
        <f>IF(JH$9="", "", IF(AND(NOT('Personnel Details'!$N$22=""), $B68&gt;='Personnel Details'!$N$22), IF('Personnel Details'!$P$22="","", 'Personnel Details'!$P$22), IF(AND(NOT('Personnel Details'!$I$22=""), $B68&gt;='Personnel Details'!$I$22), IF('Personnel Details'!$K$22="", "", 'Personnel Details'!$K$22), IF('Personnel Details'!$F$22="", "", 'Personnel Details'!$F$22))))</f>
        <v/>
      </c>
      <c r="JJ68" s="79" t="str">
        <f>IF(JH$9="", "", IF(AND(NOT('Personnel Details'!$N$22=""), $B68&gt;='Personnel Details'!$N$22), 'Personnel Details'!$Q$22, IF(AND(NOT('Personnel Details'!$I$22=""), $B68&gt;='Personnel Details'!$I$22), 'Personnel Details'!$L$22, 'Personnel Details'!$G$22)))</f>
        <v/>
      </c>
      <c r="JK68" s="59" t="str">
        <f t="shared" si="105"/>
        <v/>
      </c>
      <c r="JL68" s="53"/>
      <c r="JN68" s="78" t="str">
        <f>IF(JN$9="", "", IF(AND(NOT('Personnel Details'!$N$23=""), $B68&gt;='Personnel Details'!$N$23), 'Personnel Details'!$O$23, IF(AND(NOT('Personnel Details'!$I$23=""), $B68&gt;='Personnel Details'!$I$23), 'Personnel Details'!$J$23, 'Personnel Details'!$E$23)))</f>
        <v/>
      </c>
      <c r="JO68" s="59" t="str">
        <f>IF(JN$9="", "", IF(AND(NOT('Personnel Details'!$N$23=""), $B68&gt;='Personnel Details'!$N$23), IF('Personnel Details'!$P$23="","", 'Personnel Details'!$P$23), IF(AND(NOT('Personnel Details'!$I$23=""), $B68&gt;='Personnel Details'!$I$23), IF('Personnel Details'!$K$23="", "", 'Personnel Details'!$K$23), IF('Personnel Details'!$F$23="", "", 'Personnel Details'!$F$23))))</f>
        <v/>
      </c>
      <c r="JP68" s="79" t="str">
        <f>IF(JN$9="", "", IF(AND(NOT('Personnel Details'!$N$23=""), $B68&gt;='Personnel Details'!$N$23), 'Personnel Details'!$Q$23, IF(AND(NOT('Personnel Details'!$I$23=""), $B68&gt;='Personnel Details'!$I$23), 'Personnel Details'!$L$23, 'Personnel Details'!$G$23)))</f>
        <v/>
      </c>
      <c r="JQ68" s="59" t="str">
        <f t="shared" si="106"/>
        <v/>
      </c>
      <c r="JR68" s="53"/>
      <c r="JT68" s="78" t="str">
        <f>IF(JT$9="", "", IF(AND(NOT('Personnel Details'!$N$24=""), $B68&gt;='Personnel Details'!$N$24), 'Personnel Details'!$O$24, IF(AND(NOT('Personnel Details'!$I$24=""), $B68&gt;='Personnel Details'!$I$24), 'Personnel Details'!$J$24, 'Personnel Details'!$E$24)))</f>
        <v/>
      </c>
      <c r="JU68" s="59" t="str">
        <f>IF(JT$9="", "", IF(AND(NOT('Personnel Details'!$N$24=""), $B68&gt;='Personnel Details'!$N$24), IF('Personnel Details'!$P$24="","", 'Personnel Details'!$P$24), IF(AND(NOT('Personnel Details'!$I$24=""), $B68&gt;='Personnel Details'!$I$24), IF('Personnel Details'!$K$24="", "", 'Personnel Details'!$K$24), IF('Personnel Details'!$F$24="", "", 'Personnel Details'!$F$24))))</f>
        <v/>
      </c>
      <c r="JV68" s="79" t="str">
        <f>IF(JT$9="", "", IF(AND(NOT('Personnel Details'!$N$24=""), $B68&gt;='Personnel Details'!$N$24), 'Personnel Details'!$Q$24, IF(AND(NOT('Personnel Details'!$I$24=""), $B68&gt;='Personnel Details'!$I$24), 'Personnel Details'!$L$24, 'Personnel Details'!$G$24)))</f>
        <v/>
      </c>
      <c r="JW68" s="59" t="str">
        <f t="shared" si="107"/>
        <v/>
      </c>
      <c r="JX68" s="53"/>
      <c r="JZ68" s="78" t="str">
        <f>IF(JZ$9="", "", IF(AND(NOT('Personnel Details'!$N$25=""), $B68&gt;='Personnel Details'!$N$25), 'Personnel Details'!$O$25, IF(AND(NOT('Personnel Details'!$I$25=""), $B68&gt;='Personnel Details'!$I$25), 'Personnel Details'!$J$25, 'Personnel Details'!$E$25)))</f>
        <v/>
      </c>
      <c r="KA68" s="59" t="str">
        <f>IF(JZ$9="", "", IF(AND(NOT('Personnel Details'!$N$25=""), $B68&gt;='Personnel Details'!$N$25), IF('Personnel Details'!$P$25="","", 'Personnel Details'!$P$25), IF(AND(NOT('Personnel Details'!$I$25=""), $B68&gt;='Personnel Details'!$I$25), IF('Personnel Details'!$K$25="", "", 'Personnel Details'!$K$25), IF('Personnel Details'!$F$25="", "", 'Personnel Details'!$F$25))))</f>
        <v/>
      </c>
      <c r="KB68" s="79" t="str">
        <f>IF(JZ$9="", "", IF(AND(NOT('Personnel Details'!$N$25=""), $B68&gt;='Personnel Details'!$N$25), 'Personnel Details'!$Q$25, IF(AND(NOT('Personnel Details'!$I$25=""), $B68&gt;='Personnel Details'!$I$25), 'Personnel Details'!$L$25, 'Personnel Details'!$G$25)))</f>
        <v/>
      </c>
      <c r="KC68" s="59" t="str">
        <f t="shared" si="108"/>
        <v/>
      </c>
      <c r="KD68" s="53"/>
      <c r="KF68" s="78" t="str">
        <f>IF(KF$9="", "", IF(AND(NOT('Personnel Details'!$N$26=""), $B68&gt;='Personnel Details'!$N$26), 'Personnel Details'!$O$26, IF(AND(NOT('Personnel Details'!$I$26=""), $B68&gt;='Personnel Details'!$I$26), 'Personnel Details'!$J$26, 'Personnel Details'!$E$26)))</f>
        <v/>
      </c>
      <c r="KG68" s="59" t="str">
        <f>IF(KF$9="", "", IF(AND(NOT('Personnel Details'!$N$26=""), $B68&gt;='Personnel Details'!$N$26), IF('Personnel Details'!$P$26="","", 'Personnel Details'!$P$26), IF(AND(NOT('Personnel Details'!$I$26=""), $B68&gt;='Personnel Details'!$I$26), IF('Personnel Details'!$K$26="", "", 'Personnel Details'!$K$26), IF('Personnel Details'!$F$26="", "", 'Personnel Details'!$F$26))))</f>
        <v/>
      </c>
      <c r="KH68" s="79" t="str">
        <f>IF(KF$9="", "", IF(AND(NOT('Personnel Details'!$N$26=""), $B68&gt;='Personnel Details'!$N$26), 'Personnel Details'!$Q$26, IF(AND(NOT('Personnel Details'!$I$26=""), $B68&gt;='Personnel Details'!$I$26), 'Personnel Details'!$L$26, 'Personnel Details'!$G$26)))</f>
        <v/>
      </c>
      <c r="KI68" s="59" t="str">
        <f t="shared" si="109"/>
        <v/>
      </c>
      <c r="KJ68" s="53"/>
      <c r="KL68" s="78" t="str">
        <f>IF(KL$9="", "", IF(AND(NOT('Personnel Details'!$N$27=""), $B68&gt;='Personnel Details'!$N$27), 'Personnel Details'!$O$27, IF(AND(NOT('Personnel Details'!$I$27=""), $B68&gt;='Personnel Details'!$I$27), 'Personnel Details'!$J$27, 'Personnel Details'!$E$27)))</f>
        <v/>
      </c>
      <c r="KM68" s="59" t="str">
        <f>IF(KL$9="", "", IF(AND(NOT('Personnel Details'!$N$27=""), $B68&gt;='Personnel Details'!$N$27), IF('Personnel Details'!$P$27="","", 'Personnel Details'!$P$27), IF(AND(NOT('Personnel Details'!$I$27=""), $B68&gt;='Personnel Details'!$I$27), IF('Personnel Details'!$K$27="", "", 'Personnel Details'!$K$27), IF('Personnel Details'!$F$27="", "", 'Personnel Details'!$F$27))))</f>
        <v/>
      </c>
      <c r="KN68" s="79" t="str">
        <f>IF(KL$9="", "", IF(AND(NOT('Personnel Details'!$N$27=""), $B68&gt;='Personnel Details'!$N$27), 'Personnel Details'!$Q$27, IF(AND(NOT('Personnel Details'!$I$27=""), $B68&gt;='Personnel Details'!$I$27), 'Personnel Details'!$L$27, 'Personnel Details'!$G$27)))</f>
        <v/>
      </c>
      <c r="KO68" s="59" t="str">
        <f t="shared" si="110"/>
        <v/>
      </c>
      <c r="KP68" s="53"/>
      <c r="KR68" s="78" t="str">
        <f>IF(KR$9="", "", IF(AND(NOT('Personnel Details'!$N$28=""), $B68&gt;='Personnel Details'!$N$28), 'Personnel Details'!$O$28, IF(AND(NOT('Personnel Details'!$I$28=""), $B68&gt;='Personnel Details'!$I$28), 'Personnel Details'!$J$28, 'Personnel Details'!$E$28)))</f>
        <v/>
      </c>
      <c r="KS68" s="59" t="str">
        <f>IF(KR$9="", "", IF(AND(NOT('Personnel Details'!$N$28=""), $B68&gt;='Personnel Details'!$N$28), IF('Personnel Details'!$P$28="","", 'Personnel Details'!$P$28), IF(AND(NOT('Personnel Details'!$I$28=""), $B68&gt;='Personnel Details'!$I$28), IF('Personnel Details'!$K$28="", "", 'Personnel Details'!$K$28), IF('Personnel Details'!$F$28="", "", 'Personnel Details'!$F$28))))</f>
        <v/>
      </c>
      <c r="KT68" s="79" t="str">
        <f>IF(KR$9="", "", IF(AND(NOT('Personnel Details'!$N$28=""), $B68&gt;='Personnel Details'!$N$28), 'Personnel Details'!$Q$28, IF(AND(NOT('Personnel Details'!$I$28=""), $B68&gt;='Personnel Details'!$I$28), 'Personnel Details'!$L$28, 'Personnel Details'!$G$28)))</f>
        <v/>
      </c>
      <c r="KU68" s="59" t="str">
        <f t="shared" si="111"/>
        <v/>
      </c>
      <c r="KV68" s="53"/>
      <c r="KX68" s="78" t="str">
        <f>IF(KX$9="", "", IF(AND(NOT('Personnel Details'!$N$29=""), $B68&gt;='Personnel Details'!$N$29), 'Personnel Details'!$O$29, IF(AND(NOT('Personnel Details'!$I$29=""), $B68&gt;='Personnel Details'!$I$29), 'Personnel Details'!$J$29, 'Personnel Details'!$E$29)))</f>
        <v/>
      </c>
      <c r="KY68" s="59" t="str">
        <f>IF(KX$9="", "", IF(AND(NOT('Personnel Details'!$N$29=""), $B68&gt;='Personnel Details'!$N$29), IF('Personnel Details'!$P$29="","", 'Personnel Details'!$P$29), IF(AND(NOT('Personnel Details'!$I$29=""), $B68&gt;='Personnel Details'!$I$29), IF('Personnel Details'!$K$29="", "", 'Personnel Details'!$K$29), IF('Personnel Details'!$F$29="", "", 'Personnel Details'!$F$29))))</f>
        <v/>
      </c>
      <c r="KZ68" s="79" t="str">
        <f>IF(KX$9="", "", IF(AND(NOT('Personnel Details'!$N$29=""), $B68&gt;='Personnel Details'!$N$29), 'Personnel Details'!$Q$29, IF(AND(NOT('Personnel Details'!$I$29=""), $B68&gt;='Personnel Details'!$I$29), 'Personnel Details'!$L$29, 'Personnel Details'!$G$29)))</f>
        <v/>
      </c>
      <c r="LA68" s="59" t="str">
        <f t="shared" si="112"/>
        <v/>
      </c>
      <c r="LB68" s="53"/>
      <c r="LD68" s="78" t="str">
        <f>IF(LD$9="", "", IF(AND(NOT('Personnel Details'!$N$30=""), $B68&gt;='Personnel Details'!$N$30), 'Personnel Details'!$O$30, IF(AND(NOT('Personnel Details'!$I$30=""), $B68&gt;='Personnel Details'!$I$30), 'Personnel Details'!$J$30, 'Personnel Details'!$E$30)))</f>
        <v/>
      </c>
      <c r="LE68" s="59" t="str">
        <f>IF(LD$9="", "", IF(AND(NOT('Personnel Details'!$N$30=""), $B68&gt;='Personnel Details'!$N$30), IF('Personnel Details'!$P$30="","", 'Personnel Details'!$P$30), IF(AND(NOT('Personnel Details'!$I$30=""), $B68&gt;='Personnel Details'!$I$30), IF('Personnel Details'!$K$30="", "", 'Personnel Details'!$K$30), IF('Personnel Details'!$F$30="", "", 'Personnel Details'!$F$30))))</f>
        <v/>
      </c>
      <c r="LF68" s="79" t="str">
        <f>IF(LD$9="", "", IF(AND(NOT('Personnel Details'!$N$30=""), $B68&gt;='Personnel Details'!$N$30), 'Personnel Details'!$Q$30, IF(AND(NOT('Personnel Details'!$I$30=""), $B68&gt;='Personnel Details'!$I$30), 'Personnel Details'!$L$30, 'Personnel Details'!$G$30)))</f>
        <v/>
      </c>
      <c r="LG68" s="59" t="str">
        <f t="shared" si="113"/>
        <v/>
      </c>
      <c r="LH68" s="53"/>
      <c r="LJ68" s="78" t="str">
        <f>IF(LJ$9="", "", IF(AND(NOT('Personnel Details'!$N$31=""), $B68&gt;='Personnel Details'!$N$31), 'Personnel Details'!$O$31, IF(AND(NOT('Personnel Details'!$I$31=""), $B68&gt;='Personnel Details'!$I$31), 'Personnel Details'!$J$31, 'Personnel Details'!$E$31)))</f>
        <v/>
      </c>
      <c r="LK68" s="59" t="str">
        <f>IF(LJ$9="", "", IF(AND(NOT('Personnel Details'!$N$31=""), $B68&gt;='Personnel Details'!$N$31), IF('Personnel Details'!$P$31="","", 'Personnel Details'!$P$31), IF(AND(NOT('Personnel Details'!$I$31=""), $B68&gt;='Personnel Details'!$I$31), IF('Personnel Details'!$K$31="", "", 'Personnel Details'!$K$31), IF('Personnel Details'!$F$31="", "", 'Personnel Details'!$F$31))))</f>
        <v/>
      </c>
      <c r="LL68" s="79" t="str">
        <f>IF(LJ$9="", "", IF(AND(NOT('Personnel Details'!$N$31=""), $B68&gt;='Personnel Details'!$N$31), 'Personnel Details'!$Q$31, IF(AND(NOT('Personnel Details'!$I$31=""), $B68&gt;='Personnel Details'!$I$31), 'Personnel Details'!$L$31, 'Personnel Details'!$G$31)))</f>
        <v/>
      </c>
      <c r="LM68" s="59" t="str">
        <f t="shared" si="114"/>
        <v/>
      </c>
      <c r="LN68" s="53"/>
      <c r="LP68" s="78" t="str">
        <f>IF(LP$9="", "", IF(AND(NOT('Personnel Details'!$N$32=""), $B68&gt;='Personnel Details'!$N$32), 'Personnel Details'!$O$32, IF(AND(NOT('Personnel Details'!$I$32=""), $B68&gt;='Personnel Details'!$I$32), 'Personnel Details'!$J$32, 'Personnel Details'!$E$32)))</f>
        <v/>
      </c>
      <c r="LQ68" s="59" t="str">
        <f>IF(LP$9="", "", IF(AND(NOT('Personnel Details'!$N$32=""), $B68&gt;='Personnel Details'!$N$32), IF('Personnel Details'!$P$32="","", 'Personnel Details'!$P$32), IF(AND(NOT('Personnel Details'!$I$32=""), $B68&gt;='Personnel Details'!$I$32), IF('Personnel Details'!$K$32="", "", 'Personnel Details'!$K$32), IF('Personnel Details'!$F$32="", "", 'Personnel Details'!$F$32))))</f>
        <v/>
      </c>
      <c r="LR68" s="79" t="str">
        <f>IF(LP$9="", "", IF(AND(NOT('Personnel Details'!$N$32=""), $B68&gt;='Personnel Details'!$N$32), 'Personnel Details'!$Q$32, IF(AND(NOT('Personnel Details'!$I$32=""), $B68&gt;='Personnel Details'!$I$32), 'Personnel Details'!$L$32, 'Personnel Details'!$G$32)))</f>
        <v/>
      </c>
      <c r="LS68" s="59" t="str">
        <f t="shared" si="115"/>
        <v/>
      </c>
      <c r="LT68" s="53"/>
      <c r="LV68" s="78" t="str">
        <f>IF(LV$9="", "", IF(AND(NOT('Personnel Details'!$N$33=""), $B68&gt;='Personnel Details'!$N$33), 'Personnel Details'!$O$33, IF(AND(NOT('Personnel Details'!$I$33=""), $B68&gt;='Personnel Details'!$I$33), 'Personnel Details'!$J$33, 'Personnel Details'!$E$33)))</f>
        <v/>
      </c>
      <c r="LW68" s="59" t="str">
        <f>IF(LV$9="", "", IF(AND(NOT('Personnel Details'!$N$33=""), $B68&gt;='Personnel Details'!$N$33), IF('Personnel Details'!$P$33="","", 'Personnel Details'!$P$33), IF(AND(NOT('Personnel Details'!$I$33=""), $B68&gt;='Personnel Details'!$I$33), IF('Personnel Details'!$K$33="", "", 'Personnel Details'!$K$33), IF('Personnel Details'!$F$33="", "", 'Personnel Details'!$F$33))))</f>
        <v/>
      </c>
      <c r="LX68" s="79" t="str">
        <f>IF(LV$9="", "", IF(AND(NOT('Personnel Details'!$N$33=""), $B68&gt;='Personnel Details'!$N$33), 'Personnel Details'!$Q$33, IF(AND(NOT('Personnel Details'!$I$33=""), $B68&gt;='Personnel Details'!$I$33), 'Personnel Details'!$L$33, 'Personnel Details'!$G$33)))</f>
        <v/>
      </c>
      <c r="LY68" s="59" t="str">
        <f t="shared" si="116"/>
        <v/>
      </c>
      <c r="LZ68" s="53"/>
      <c r="MB68" s="78" t="str">
        <f>IF(MB$9="", "", IF(AND(NOT('Personnel Details'!$N$34=""), $B68&gt;='Personnel Details'!$N$34), 'Personnel Details'!$O$34, IF(AND(NOT('Personnel Details'!$I$34=""), $B68&gt;='Personnel Details'!$I$34), 'Personnel Details'!$J$34, 'Personnel Details'!$E$34)))</f>
        <v/>
      </c>
      <c r="MC68" s="59" t="str">
        <f>IF(MB$9="", "", IF(AND(NOT('Personnel Details'!$N$34=""), $B68&gt;='Personnel Details'!$N$34), IF('Personnel Details'!$P$34="","", 'Personnel Details'!$P$34), IF(AND(NOT('Personnel Details'!$I$34=""), $B68&gt;='Personnel Details'!$I$34), IF('Personnel Details'!$K$34="", "", 'Personnel Details'!$K$34), IF('Personnel Details'!$F$34="", "", 'Personnel Details'!$F$34))))</f>
        <v/>
      </c>
      <c r="MD68" s="79" t="str">
        <f>IF(MB$9="", "", IF(AND(NOT('Personnel Details'!$N$34=""), $B68&gt;='Personnel Details'!$N$34), 'Personnel Details'!$Q$34, IF(AND(NOT('Personnel Details'!$I$34=""), $B68&gt;='Personnel Details'!$I$34), 'Personnel Details'!$L$34, 'Personnel Details'!$G$34)))</f>
        <v/>
      </c>
      <c r="ME68" s="59" t="str">
        <f t="shared" si="117"/>
        <v/>
      </c>
      <c r="MF68" s="53"/>
      <c r="MH68" s="78" t="str">
        <f>IF(MH$9="", "", IF(AND(NOT('Personnel Details'!$N$35=""), $B68&gt;='Personnel Details'!$N$35), 'Personnel Details'!$O$35, IF(AND(NOT('Personnel Details'!$I$35=""), $B68&gt;='Personnel Details'!$I$35), 'Personnel Details'!$J$35, 'Personnel Details'!$E$35)))</f>
        <v/>
      </c>
      <c r="MI68" s="59" t="str">
        <f>IF(MH$9="", "", IF(AND(NOT('Personnel Details'!$N$35=""), $B68&gt;='Personnel Details'!$N$35), IF('Personnel Details'!$P$35="","", 'Personnel Details'!$P$35), IF(AND(NOT('Personnel Details'!$I$35=""), $B68&gt;='Personnel Details'!$I$35), IF('Personnel Details'!$K$35="", "", 'Personnel Details'!$K$35), IF('Personnel Details'!$F$35="", "", 'Personnel Details'!$F$35))))</f>
        <v/>
      </c>
      <c r="MJ68" s="79" t="str">
        <f>IF(MH$9="", "", IF(AND(NOT('Personnel Details'!$N$35=""), $B68&gt;='Personnel Details'!$N$35), 'Personnel Details'!$Q$35, IF(AND(NOT('Personnel Details'!$I$35=""), $B68&gt;='Personnel Details'!$I$35), 'Personnel Details'!$L$35, 'Personnel Details'!$G$35)))</f>
        <v/>
      </c>
      <c r="MK68" s="59" t="str">
        <f t="shared" si="118"/>
        <v/>
      </c>
      <c r="ML68" s="53"/>
      <c r="MN68" s="78" t="str">
        <f>IF(MN$9="", "", IF(AND(NOT('Personnel Details'!$N$36=""), $B68&gt;='Personnel Details'!$N$36), 'Personnel Details'!$O$36, IF(AND(NOT('Personnel Details'!$I$36=""), $B68&gt;='Personnel Details'!$I$36), 'Personnel Details'!$J$36, 'Personnel Details'!$E$36)))</f>
        <v/>
      </c>
      <c r="MO68" s="59" t="str">
        <f>IF(MN$9="", "", IF(AND(NOT('Personnel Details'!$N$36=""), $B68&gt;='Personnel Details'!$N$36), IF('Personnel Details'!$P$36="","", 'Personnel Details'!$P$36), IF(AND(NOT('Personnel Details'!$I$36=""), $B68&gt;='Personnel Details'!$I$36), IF('Personnel Details'!$K$36="", "", 'Personnel Details'!$K$36), IF('Personnel Details'!$F$36="", "", 'Personnel Details'!$F$36))))</f>
        <v/>
      </c>
      <c r="MP68" s="79" t="str">
        <f>IF(MN$9="", "", IF(AND(NOT('Personnel Details'!$N$36=""), $B68&gt;='Personnel Details'!$N$36), 'Personnel Details'!$Q$36, IF(AND(NOT('Personnel Details'!$I$36=""), $B68&gt;='Personnel Details'!$I$36), 'Personnel Details'!$L$36, 'Personnel Details'!$G$36)))</f>
        <v/>
      </c>
      <c r="MQ68" s="59" t="str">
        <f t="shared" si="119"/>
        <v/>
      </c>
      <c r="MR68" s="53"/>
      <c r="MT68" s="78" t="str">
        <f>IF(MT$9="", "", IF(AND(NOT('Personnel Details'!$N$37=""), $B68&gt;='Personnel Details'!$N$37), 'Personnel Details'!$O$37, IF(AND(NOT('Personnel Details'!$I$37=""), $B68&gt;='Personnel Details'!$I$37), 'Personnel Details'!$J$37, 'Personnel Details'!$E$37)))</f>
        <v/>
      </c>
      <c r="MU68" s="59" t="str">
        <f>IF(MT$9="", "", IF(AND(NOT('Personnel Details'!$N$37=""), $B68&gt;='Personnel Details'!$N$37), IF('Personnel Details'!$P$37="","", 'Personnel Details'!$P$37), IF(AND(NOT('Personnel Details'!$I$37=""), $B68&gt;='Personnel Details'!$I$37), IF('Personnel Details'!$K$37="", "", 'Personnel Details'!$K$37), IF('Personnel Details'!$F$37="", "", 'Personnel Details'!$F$37))))</f>
        <v/>
      </c>
      <c r="MV68" s="79" t="str">
        <f>IF(MT$9="", "", IF(AND(NOT('Personnel Details'!$N$37=""), $B68&gt;='Personnel Details'!$N$37), 'Personnel Details'!$Q$37, IF(AND(NOT('Personnel Details'!$I$37=""), $B68&gt;='Personnel Details'!$I$37), 'Personnel Details'!$L$37, 'Personnel Details'!$G$37)))</f>
        <v/>
      </c>
      <c r="MW68" s="59" t="str">
        <f t="shared" si="120"/>
        <v/>
      </c>
      <c r="MX68" s="53"/>
      <c r="MZ68" s="78" t="str">
        <f>IF(MZ$9="", "", IF(AND(NOT('Personnel Details'!$N$38=""), $B68&gt;='Personnel Details'!$N$38), 'Personnel Details'!$O$38, IF(AND(NOT('Personnel Details'!$I$38=""), $B68&gt;='Personnel Details'!$I$38), 'Personnel Details'!$J$38, 'Personnel Details'!$E$38)))</f>
        <v/>
      </c>
      <c r="NA68" s="59" t="str">
        <f>IF(MZ$9="", "", IF(AND(NOT('Personnel Details'!$N$38=""), $B68&gt;='Personnel Details'!$N$38), IF('Personnel Details'!$P$38="","", 'Personnel Details'!$P$38), IF(AND(NOT('Personnel Details'!$I$38=""), $B68&gt;='Personnel Details'!$I$38), IF('Personnel Details'!$K$38="", "", 'Personnel Details'!$K$38), IF('Personnel Details'!$F$38="", "", 'Personnel Details'!$F$38))))</f>
        <v/>
      </c>
      <c r="NB68" s="79" t="str">
        <f>IF(MZ$9="", "", IF(AND(NOT('Personnel Details'!$N$38=""), $B68&gt;='Personnel Details'!$N$38), 'Personnel Details'!$Q$38, IF(AND(NOT('Personnel Details'!$I$38=""), $B68&gt;='Personnel Details'!$I$38), 'Personnel Details'!$L$38, 'Personnel Details'!$G$38)))</f>
        <v/>
      </c>
      <c r="NC68" s="59" t="str">
        <f t="shared" si="121"/>
        <v/>
      </c>
      <c r="ND68" s="53"/>
      <c r="NF68" s="78" t="str">
        <f>IF(NF$9="", "", IF(AND(NOT('Personnel Details'!$N$39=""), $B68&gt;='Personnel Details'!$N$39), 'Personnel Details'!$O$39, IF(AND(NOT('Personnel Details'!$I$39=""), $B68&gt;='Personnel Details'!$I$39), 'Personnel Details'!$J$39, 'Personnel Details'!$E$39)))</f>
        <v/>
      </c>
      <c r="NG68" s="59" t="str">
        <f>IF(NF$9="", "", IF(AND(NOT('Personnel Details'!$N$39=""), $B68&gt;='Personnel Details'!$N$39), IF('Personnel Details'!$P$39="","", 'Personnel Details'!$P$39), IF(AND(NOT('Personnel Details'!$I$39=""), $B68&gt;='Personnel Details'!$I$39), IF('Personnel Details'!$K$39="", "", 'Personnel Details'!$K$39), IF('Personnel Details'!$F$39="", "", 'Personnel Details'!$F$39))))</f>
        <v/>
      </c>
      <c r="NH68" s="79" t="str">
        <f>IF(NF$9="", "", IF(AND(NOT('Personnel Details'!$N$39=""), $B68&gt;='Personnel Details'!$N$39), 'Personnel Details'!$Q$39, IF(AND(NOT('Personnel Details'!$I$39=""), $B68&gt;='Personnel Details'!$I$39), 'Personnel Details'!$L$39, 'Personnel Details'!$G$39)))</f>
        <v/>
      </c>
      <c r="NI68" s="59" t="str">
        <f t="shared" si="122"/>
        <v/>
      </c>
      <c r="NJ68" s="53"/>
      <c r="NL68" s="78" t="str">
        <f>IF(NL$9="", "", IF(AND(NOT('Personnel Details'!$N$40=""), $B68&gt;='Personnel Details'!$N$40), 'Personnel Details'!$O$40, IF(AND(NOT('Personnel Details'!$I$40=""), $B68&gt;='Personnel Details'!$I$40), 'Personnel Details'!$J$40, 'Personnel Details'!$E$40)))</f>
        <v/>
      </c>
      <c r="NM68" s="59" t="str">
        <f>IF(NL$9="", "", IF(AND(NOT('Personnel Details'!$N$40=""), $B68&gt;='Personnel Details'!$N$40), IF('Personnel Details'!$P$40="","", 'Personnel Details'!$P$40), IF(AND(NOT('Personnel Details'!$I$40=""), $B68&gt;='Personnel Details'!$I$40), IF('Personnel Details'!$K$40="", "", 'Personnel Details'!$K$40), IF('Personnel Details'!$F$40="", "", 'Personnel Details'!$F$40))))</f>
        <v/>
      </c>
      <c r="NN68" s="79" t="str">
        <f>IF(NL$9="", "", IF(AND(NOT('Personnel Details'!$N$40=""), $B68&gt;='Personnel Details'!$N$40), 'Personnel Details'!$Q$40, IF(AND(NOT('Personnel Details'!$I$40=""), $B68&gt;='Personnel Details'!$I$40), 'Personnel Details'!$L$40, 'Personnel Details'!$G$40)))</f>
        <v/>
      </c>
      <c r="NO68" s="59" t="str">
        <f t="shared" si="123"/>
        <v/>
      </c>
      <c r="NP68" s="53"/>
    </row>
    <row r="69" spans="1:380" x14ac:dyDescent="0.25">
      <c r="A69" s="32"/>
      <c r="B69" s="113" t="str">
        <f>IFERROR(IF(B68+1&gt;'Personnel Details'!$U$5, "", B68+1), "")</f>
        <v/>
      </c>
      <c r="C69" s="32"/>
      <c r="D69" s="120"/>
      <c r="E69" s="13" t="str">
        <f t="shared" si="2"/>
        <v/>
      </c>
      <c r="F69" s="13" t="str">
        <f t="shared" si="33"/>
        <v/>
      </c>
      <c r="G69" s="56" t="str">
        <f t="shared" si="124"/>
        <v/>
      </c>
      <c r="H69" s="16" t="str">
        <f t="shared" si="34"/>
        <v/>
      </c>
      <c r="I69" s="32"/>
      <c r="J69" s="120"/>
      <c r="K69" s="62" t="str">
        <f t="shared" si="3"/>
        <v/>
      </c>
      <c r="L69" s="62" t="str">
        <f t="shared" si="35"/>
        <v/>
      </c>
      <c r="M69" s="65" t="str">
        <f t="shared" si="125"/>
        <v/>
      </c>
      <c r="N69" s="68" t="str">
        <f t="shared" si="36"/>
        <v/>
      </c>
      <c r="O69" s="32"/>
      <c r="P69" s="120"/>
      <c r="Q69" s="62" t="str">
        <f t="shared" si="4"/>
        <v/>
      </c>
      <c r="R69" s="62" t="str">
        <f t="shared" si="37"/>
        <v/>
      </c>
      <c r="S69" s="65" t="str">
        <f t="shared" si="126"/>
        <v/>
      </c>
      <c r="T69" s="68" t="str">
        <f t="shared" si="38"/>
        <v/>
      </c>
      <c r="U69" s="32"/>
      <c r="V69" s="120"/>
      <c r="W69" s="62" t="str">
        <f t="shared" si="5"/>
        <v/>
      </c>
      <c r="X69" s="62" t="str">
        <f t="shared" si="39"/>
        <v/>
      </c>
      <c r="Y69" s="65" t="str">
        <f t="shared" si="127"/>
        <v/>
      </c>
      <c r="Z69" s="68" t="str">
        <f t="shared" si="40"/>
        <v/>
      </c>
      <c r="AA69" s="32"/>
      <c r="AB69" s="120"/>
      <c r="AC69" s="62" t="str">
        <f t="shared" si="6"/>
        <v/>
      </c>
      <c r="AD69" s="62" t="str">
        <f t="shared" si="41"/>
        <v/>
      </c>
      <c r="AE69" s="65" t="str">
        <f t="shared" si="128"/>
        <v/>
      </c>
      <c r="AF69" s="68" t="str">
        <f t="shared" si="42"/>
        <v/>
      </c>
      <c r="AG69" s="32"/>
      <c r="AH69" s="120"/>
      <c r="AI69" s="62" t="str">
        <f t="shared" si="7"/>
        <v/>
      </c>
      <c r="AJ69" s="62" t="str">
        <f t="shared" si="43"/>
        <v/>
      </c>
      <c r="AK69" s="65" t="str">
        <f t="shared" si="129"/>
        <v/>
      </c>
      <c r="AL69" s="68" t="str">
        <f t="shared" si="44"/>
        <v/>
      </c>
      <c r="AM69" s="32"/>
      <c r="AN69" s="120"/>
      <c r="AO69" s="62" t="str">
        <f t="shared" si="8"/>
        <v/>
      </c>
      <c r="AP69" s="62" t="str">
        <f t="shared" si="45"/>
        <v/>
      </c>
      <c r="AQ69" s="65" t="str">
        <f t="shared" si="130"/>
        <v/>
      </c>
      <c r="AR69" s="68" t="str">
        <f t="shared" si="46"/>
        <v/>
      </c>
      <c r="AS69" s="32"/>
      <c r="AT69" s="120"/>
      <c r="AU69" s="62" t="str">
        <f t="shared" si="9"/>
        <v/>
      </c>
      <c r="AV69" s="62" t="str">
        <f t="shared" si="47"/>
        <v/>
      </c>
      <c r="AW69" s="65" t="str">
        <f t="shared" si="131"/>
        <v/>
      </c>
      <c r="AX69" s="68" t="str">
        <f t="shared" si="48"/>
        <v/>
      </c>
      <c r="AY69" s="32"/>
      <c r="AZ69" s="120"/>
      <c r="BA69" s="62" t="str">
        <f t="shared" si="10"/>
        <v/>
      </c>
      <c r="BB69" s="62" t="str">
        <f t="shared" si="49"/>
        <v/>
      </c>
      <c r="BC69" s="65" t="str">
        <f t="shared" si="132"/>
        <v/>
      </c>
      <c r="BD69" s="68" t="str">
        <f t="shared" si="50"/>
        <v/>
      </c>
      <c r="BE69" s="32"/>
      <c r="BF69" s="120"/>
      <c r="BG69" s="62" t="str">
        <f t="shared" si="11"/>
        <v/>
      </c>
      <c r="BH69" s="62" t="str">
        <f t="shared" si="51"/>
        <v/>
      </c>
      <c r="BI69" s="65" t="str">
        <f t="shared" si="133"/>
        <v/>
      </c>
      <c r="BJ69" s="68" t="str">
        <f t="shared" si="52"/>
        <v/>
      </c>
      <c r="BK69" s="32"/>
      <c r="BL69" s="120"/>
      <c r="BM69" s="62" t="str">
        <f t="shared" si="12"/>
        <v/>
      </c>
      <c r="BN69" s="62" t="str">
        <f t="shared" si="53"/>
        <v/>
      </c>
      <c r="BO69" s="65" t="str">
        <f t="shared" si="134"/>
        <v/>
      </c>
      <c r="BP69" s="68" t="str">
        <f t="shared" si="54"/>
        <v/>
      </c>
      <c r="BQ69" s="32"/>
      <c r="BR69" s="120"/>
      <c r="BS69" s="62" t="str">
        <f t="shared" si="13"/>
        <v/>
      </c>
      <c r="BT69" s="62" t="str">
        <f t="shared" si="55"/>
        <v/>
      </c>
      <c r="BU69" s="65" t="str">
        <f t="shared" si="135"/>
        <v/>
      </c>
      <c r="BV69" s="68" t="str">
        <f t="shared" si="56"/>
        <v/>
      </c>
      <c r="BW69" s="32"/>
      <c r="BX69" s="120"/>
      <c r="BY69" s="62" t="str">
        <f t="shared" si="14"/>
        <v/>
      </c>
      <c r="BZ69" s="62" t="str">
        <f t="shared" si="57"/>
        <v/>
      </c>
      <c r="CA69" s="65" t="str">
        <f t="shared" si="136"/>
        <v/>
      </c>
      <c r="CB69" s="68" t="str">
        <f t="shared" si="58"/>
        <v/>
      </c>
      <c r="CC69" s="32"/>
      <c r="CD69" s="120"/>
      <c r="CE69" s="62" t="str">
        <f t="shared" si="15"/>
        <v/>
      </c>
      <c r="CF69" s="62" t="str">
        <f t="shared" si="59"/>
        <v/>
      </c>
      <c r="CG69" s="65" t="str">
        <f t="shared" si="137"/>
        <v/>
      </c>
      <c r="CH69" s="68" t="str">
        <f t="shared" si="60"/>
        <v/>
      </c>
      <c r="CI69" s="32"/>
      <c r="CJ69" s="120"/>
      <c r="CK69" s="62" t="str">
        <f t="shared" si="16"/>
        <v/>
      </c>
      <c r="CL69" s="62" t="str">
        <f t="shared" si="61"/>
        <v/>
      </c>
      <c r="CM69" s="65" t="str">
        <f t="shared" si="138"/>
        <v/>
      </c>
      <c r="CN69" s="68" t="str">
        <f t="shared" si="62"/>
        <v/>
      </c>
      <c r="CO69" s="32"/>
      <c r="CP69" s="120"/>
      <c r="CQ69" s="62" t="str">
        <f t="shared" si="17"/>
        <v/>
      </c>
      <c r="CR69" s="62" t="str">
        <f t="shared" si="63"/>
        <v/>
      </c>
      <c r="CS69" s="65" t="str">
        <f t="shared" si="139"/>
        <v/>
      </c>
      <c r="CT69" s="68" t="str">
        <f t="shared" si="64"/>
        <v/>
      </c>
      <c r="CU69" s="32"/>
      <c r="CV69" s="120"/>
      <c r="CW69" s="62" t="str">
        <f t="shared" si="18"/>
        <v/>
      </c>
      <c r="CX69" s="62" t="str">
        <f t="shared" si="65"/>
        <v/>
      </c>
      <c r="CY69" s="65" t="str">
        <f t="shared" si="140"/>
        <v/>
      </c>
      <c r="CZ69" s="68" t="str">
        <f t="shared" si="66"/>
        <v/>
      </c>
      <c r="DA69" s="32"/>
      <c r="DB69" s="120"/>
      <c r="DC69" s="62" t="str">
        <f t="shared" si="19"/>
        <v/>
      </c>
      <c r="DD69" s="62" t="str">
        <f t="shared" si="67"/>
        <v/>
      </c>
      <c r="DE69" s="65" t="str">
        <f t="shared" si="141"/>
        <v/>
      </c>
      <c r="DF69" s="68" t="str">
        <f t="shared" si="68"/>
        <v/>
      </c>
      <c r="DG69" s="32"/>
      <c r="DH69" s="120"/>
      <c r="DI69" s="62" t="str">
        <f t="shared" si="20"/>
        <v/>
      </c>
      <c r="DJ69" s="62" t="str">
        <f t="shared" si="69"/>
        <v/>
      </c>
      <c r="DK69" s="65" t="str">
        <f t="shared" si="142"/>
        <v/>
      </c>
      <c r="DL69" s="68" t="str">
        <f t="shared" si="70"/>
        <v/>
      </c>
      <c r="DM69" s="32"/>
      <c r="DN69" s="120"/>
      <c r="DO69" s="62" t="str">
        <f t="shared" si="21"/>
        <v/>
      </c>
      <c r="DP69" s="62" t="str">
        <f t="shared" si="71"/>
        <v/>
      </c>
      <c r="DQ69" s="65" t="str">
        <f t="shared" si="143"/>
        <v/>
      </c>
      <c r="DR69" s="68" t="str">
        <f t="shared" si="72"/>
        <v/>
      </c>
      <c r="DS69" s="32"/>
      <c r="DT69" s="120"/>
      <c r="DU69" s="62" t="str">
        <f t="shared" si="22"/>
        <v/>
      </c>
      <c r="DV69" s="62" t="str">
        <f t="shared" si="73"/>
        <v/>
      </c>
      <c r="DW69" s="65" t="str">
        <f t="shared" si="144"/>
        <v/>
      </c>
      <c r="DX69" s="68" t="str">
        <f t="shared" si="74"/>
        <v/>
      </c>
      <c r="DY69" s="32"/>
      <c r="DZ69" s="120"/>
      <c r="EA69" s="62" t="str">
        <f t="shared" si="23"/>
        <v/>
      </c>
      <c r="EB69" s="62" t="str">
        <f t="shared" si="75"/>
        <v/>
      </c>
      <c r="EC69" s="65" t="str">
        <f t="shared" si="145"/>
        <v/>
      </c>
      <c r="ED69" s="68" t="str">
        <f t="shared" si="76"/>
        <v/>
      </c>
      <c r="EE69" s="32"/>
      <c r="EF69" s="120"/>
      <c r="EG69" s="62" t="str">
        <f t="shared" si="24"/>
        <v/>
      </c>
      <c r="EH69" s="62" t="str">
        <f t="shared" si="77"/>
        <v/>
      </c>
      <c r="EI69" s="65" t="str">
        <f t="shared" si="146"/>
        <v/>
      </c>
      <c r="EJ69" s="68" t="str">
        <f t="shared" si="78"/>
        <v/>
      </c>
      <c r="EK69" s="32"/>
      <c r="EL69" s="120"/>
      <c r="EM69" s="62" t="str">
        <f t="shared" si="25"/>
        <v/>
      </c>
      <c r="EN69" s="62" t="str">
        <f t="shared" si="79"/>
        <v/>
      </c>
      <c r="EO69" s="65" t="str">
        <f t="shared" si="147"/>
        <v/>
      </c>
      <c r="EP69" s="68" t="str">
        <f t="shared" si="80"/>
        <v/>
      </c>
      <c r="EQ69" s="32"/>
      <c r="ER69" s="120"/>
      <c r="ES69" s="62" t="str">
        <f t="shared" si="26"/>
        <v/>
      </c>
      <c r="ET69" s="62" t="str">
        <f t="shared" si="81"/>
        <v/>
      </c>
      <c r="EU69" s="65" t="str">
        <f t="shared" si="148"/>
        <v/>
      </c>
      <c r="EV69" s="68" t="str">
        <f t="shared" si="82"/>
        <v/>
      </c>
      <c r="EW69" s="32"/>
      <c r="EX69" s="120"/>
      <c r="EY69" s="62" t="str">
        <f t="shared" si="27"/>
        <v/>
      </c>
      <c r="EZ69" s="62" t="str">
        <f t="shared" si="83"/>
        <v/>
      </c>
      <c r="FA69" s="65" t="str">
        <f t="shared" si="149"/>
        <v/>
      </c>
      <c r="FB69" s="68" t="str">
        <f t="shared" si="84"/>
        <v/>
      </c>
      <c r="FC69" s="32"/>
      <c r="FD69" s="120"/>
      <c r="FE69" s="62" t="str">
        <f t="shared" si="28"/>
        <v/>
      </c>
      <c r="FF69" s="62" t="str">
        <f t="shared" si="85"/>
        <v/>
      </c>
      <c r="FG69" s="65" t="str">
        <f t="shared" si="150"/>
        <v/>
      </c>
      <c r="FH69" s="68" t="str">
        <f t="shared" si="86"/>
        <v/>
      </c>
      <c r="FI69" s="32"/>
      <c r="FJ69" s="120"/>
      <c r="FK69" s="62" t="str">
        <f t="shared" si="29"/>
        <v/>
      </c>
      <c r="FL69" s="62" t="str">
        <f t="shared" si="87"/>
        <v/>
      </c>
      <c r="FM69" s="65" t="str">
        <f t="shared" si="151"/>
        <v/>
      </c>
      <c r="FN69" s="68" t="str">
        <f t="shared" si="88"/>
        <v/>
      </c>
      <c r="FO69" s="32"/>
      <c r="FP69" s="120"/>
      <c r="FQ69" s="62" t="str">
        <f t="shared" si="30"/>
        <v/>
      </c>
      <c r="FR69" s="62" t="str">
        <f t="shared" si="89"/>
        <v/>
      </c>
      <c r="FS69" s="65" t="str">
        <f t="shared" si="152"/>
        <v/>
      </c>
      <c r="FT69" s="68" t="str">
        <f t="shared" si="90"/>
        <v/>
      </c>
      <c r="FU69" s="32"/>
      <c r="FV69" s="120"/>
      <c r="FW69" s="62" t="str">
        <f t="shared" si="31"/>
        <v/>
      </c>
      <c r="FX69" s="62" t="str">
        <f t="shared" si="91"/>
        <v/>
      </c>
      <c r="FY69" s="65" t="str">
        <f t="shared" si="153"/>
        <v/>
      </c>
      <c r="FZ69" s="68" t="str">
        <f t="shared" si="92"/>
        <v/>
      </c>
      <c r="GA69" s="32"/>
      <c r="GC69" s="7" t="str">
        <f t="shared" si="93"/>
        <v/>
      </c>
      <c r="GD69" s="7" t="str">
        <f t="shared" ca="1" si="32"/>
        <v/>
      </c>
      <c r="GT69" s="71" t="str">
        <f>IF(GT$9="", "", IF(AND(NOT('Personnel Details'!$N$11=""), $B69&gt;='Personnel Details'!$N$11), 'Personnel Details'!$O$11, IF(AND(NOT('Personnel Details'!$I$11=""), $B69&gt;='Personnel Details'!$I$11), 'Personnel Details'!$J$11, 'Personnel Details'!$E$11)))</f>
        <v/>
      </c>
      <c r="GU69" s="59" t="str">
        <f>IF(GT$9="", "", IF(AND(NOT('Personnel Details'!$N$11=""), $B69&gt;='Personnel Details'!$N$11), IF('Personnel Details'!$P$11="","", 'Personnel Details'!$P$11), IF(AND(NOT('Personnel Details'!$I$11=""), $B69&gt;='Personnel Details'!$I$11), IF('Personnel Details'!$K$11="", "", 'Personnel Details'!$K$11), IF('Personnel Details'!$F$11="", "", 'Personnel Details'!$F$11))))</f>
        <v/>
      </c>
      <c r="GV69" s="74" t="str">
        <f>IF(GT$9="", "", IF(AND(NOT('Personnel Details'!$N$11=""), $B69&gt;='Personnel Details'!$N$11), 'Personnel Details'!$Q$11, IF(AND(NOT('Personnel Details'!$I$11=""), $B69&gt;='Personnel Details'!$I$11), 'Personnel Details'!$L$11, 'Personnel Details'!$G$11)))</f>
        <v/>
      </c>
      <c r="GW69" s="59" t="str">
        <f t="shared" si="94"/>
        <v/>
      </c>
      <c r="GX69" s="53"/>
      <c r="GZ69" s="78" t="str">
        <f>IF(GZ$9="", "", IF(AND(NOT('Personnel Details'!$N$12=""), $B69&gt;='Personnel Details'!$N$12), 'Personnel Details'!$O$12, IF(AND(NOT('Personnel Details'!$I$12=""), $B69&gt;='Personnel Details'!$I$12), 'Personnel Details'!$J$12, 'Personnel Details'!$E$12)))</f>
        <v/>
      </c>
      <c r="HA69" s="59" t="str">
        <f>IF(GZ$9="", "", IF(AND(NOT('Personnel Details'!$N$12=""), $B69&gt;='Personnel Details'!$N$12), IF('Personnel Details'!$P$12="","", 'Personnel Details'!$P$12), IF(AND(NOT('Personnel Details'!$I$12=""), $B69&gt;='Personnel Details'!$I$12), IF('Personnel Details'!$K$12="", "", 'Personnel Details'!$K$12), IF('Personnel Details'!$F$12="", "", 'Personnel Details'!$F$12))))</f>
        <v/>
      </c>
      <c r="HB69" s="79" t="str">
        <f>IF(GZ$9="", "", IF(AND(NOT('Personnel Details'!$N$12=""), $B69&gt;='Personnel Details'!$N$12), 'Personnel Details'!$Q$12, IF(AND(NOT('Personnel Details'!$I$12=""), $B69&gt;='Personnel Details'!$I$12), 'Personnel Details'!$L$12, 'Personnel Details'!$G$12)))</f>
        <v/>
      </c>
      <c r="HC69" s="59" t="str">
        <f t="shared" si="95"/>
        <v/>
      </c>
      <c r="HD69" s="53"/>
      <c r="HF69" s="78" t="str">
        <f>IF(HF$9="", "", IF(AND(NOT('Personnel Details'!$N$13=""), $B69&gt;='Personnel Details'!$N$13), 'Personnel Details'!$O$13, IF(AND(NOT('Personnel Details'!$I$13=""), $B69&gt;='Personnel Details'!$I$13), 'Personnel Details'!$J$13, 'Personnel Details'!$E$13)))</f>
        <v/>
      </c>
      <c r="HG69" s="59" t="str">
        <f>IF(HF$9="", "", IF(AND(NOT('Personnel Details'!$N$13=""), $B69&gt;='Personnel Details'!$N$13), IF('Personnel Details'!$P$13="","", 'Personnel Details'!$P$13), IF(AND(NOT('Personnel Details'!$I$13=""), $B69&gt;='Personnel Details'!$I$13), IF('Personnel Details'!$K$13="", "", 'Personnel Details'!$K$13), IF('Personnel Details'!$F$13="", "", 'Personnel Details'!$F$13))))</f>
        <v/>
      </c>
      <c r="HH69" s="79" t="str">
        <f>IF(HF$9="", "", IF(AND(NOT('Personnel Details'!$N$13=""), $B69&gt;='Personnel Details'!$N$13), 'Personnel Details'!$Q$13, IF(AND(NOT('Personnel Details'!$I$13=""), $B69&gt;='Personnel Details'!$I$13), 'Personnel Details'!$L$13, 'Personnel Details'!$G$13)))</f>
        <v/>
      </c>
      <c r="HI69" s="59" t="str">
        <f t="shared" si="96"/>
        <v/>
      </c>
      <c r="HJ69" s="53"/>
      <c r="HL69" s="78" t="str">
        <f>IF(HL$9="", "", IF(AND(NOT('Personnel Details'!$N$14=""), $B69&gt;='Personnel Details'!$N$14), 'Personnel Details'!$O$14, IF(AND(NOT('Personnel Details'!$I$14=""), $B69&gt;='Personnel Details'!$I$14), 'Personnel Details'!$J$14, 'Personnel Details'!$E$14)))</f>
        <v/>
      </c>
      <c r="HM69" s="59" t="str">
        <f>IF(HL$9="", "", IF(AND(NOT('Personnel Details'!$N$14=""), $B69&gt;='Personnel Details'!$N$14), IF('Personnel Details'!$P$14="","", 'Personnel Details'!$P$14), IF(AND(NOT('Personnel Details'!$I$14=""), $B69&gt;='Personnel Details'!$I$14), IF('Personnel Details'!$K$14="", "", 'Personnel Details'!$K$14), IF('Personnel Details'!$F$14="", "", 'Personnel Details'!$F$14))))</f>
        <v/>
      </c>
      <c r="HN69" s="79" t="str">
        <f>IF(HL$9="", "", IF(AND(NOT('Personnel Details'!$N$14=""), $B69&gt;='Personnel Details'!$N$14), 'Personnel Details'!$Q$14, IF(AND(NOT('Personnel Details'!$I$14=""), $B69&gt;='Personnel Details'!$I$14), 'Personnel Details'!$L$14, 'Personnel Details'!$G$14)))</f>
        <v/>
      </c>
      <c r="HO69" s="59" t="str">
        <f t="shared" si="97"/>
        <v/>
      </c>
      <c r="HP69" s="53"/>
      <c r="HR69" s="78" t="str">
        <f>IF(HR$9="", "", IF(AND(NOT('Personnel Details'!$N$15=""), $B69&gt;='Personnel Details'!$N$15), 'Personnel Details'!$O$15, IF(AND(NOT('Personnel Details'!$I$15=""), $B69&gt;='Personnel Details'!$I$15), 'Personnel Details'!$J$15, 'Personnel Details'!$E$15)))</f>
        <v/>
      </c>
      <c r="HS69" s="59" t="str">
        <f>IF(HR$9="", "", IF(AND(NOT('Personnel Details'!$N$15=""), $B69&gt;='Personnel Details'!$N$15), IF('Personnel Details'!$P$15="","", 'Personnel Details'!$P$15), IF(AND(NOT('Personnel Details'!$I$15=""), $B69&gt;='Personnel Details'!$I$15), IF('Personnel Details'!$K$15="", "", 'Personnel Details'!$K$15), IF('Personnel Details'!$F$15="", "", 'Personnel Details'!$F$15))))</f>
        <v/>
      </c>
      <c r="HT69" s="79" t="str">
        <f>IF(HR$9="", "", IF(AND(NOT('Personnel Details'!$N$15=""), $B69&gt;='Personnel Details'!$N$15), 'Personnel Details'!$Q$15, IF(AND(NOT('Personnel Details'!$I$15=""), $B69&gt;='Personnel Details'!$I$15), 'Personnel Details'!$L$15, 'Personnel Details'!$G$15)))</f>
        <v/>
      </c>
      <c r="HU69" s="59" t="str">
        <f t="shared" si="98"/>
        <v/>
      </c>
      <c r="HV69" s="53"/>
      <c r="HX69" s="78" t="str">
        <f>IF(HX$9="", "", IF(AND(NOT('Personnel Details'!$N$16=""), $B69&gt;='Personnel Details'!$N$16), 'Personnel Details'!$O$16, IF(AND(NOT('Personnel Details'!$I$16=""), $B69&gt;='Personnel Details'!$I$16), 'Personnel Details'!$J$16, 'Personnel Details'!$E$16)))</f>
        <v/>
      </c>
      <c r="HY69" s="59" t="str">
        <f>IF(HX$9="", "", IF(AND(NOT('Personnel Details'!$N$16=""), $B69&gt;='Personnel Details'!$N$16), IF('Personnel Details'!$P$16="","", 'Personnel Details'!$P$16), IF(AND(NOT('Personnel Details'!$I$16=""), $B69&gt;='Personnel Details'!$I$16), IF('Personnel Details'!$K$16="", "", 'Personnel Details'!$K$16), IF('Personnel Details'!$F$16="", "", 'Personnel Details'!$F$16))))</f>
        <v/>
      </c>
      <c r="HZ69" s="79" t="str">
        <f>IF(HX$9="", "", IF(AND(NOT('Personnel Details'!$N$16=""), $B69&gt;='Personnel Details'!$N$16), 'Personnel Details'!$Q$16, IF(AND(NOT('Personnel Details'!$I$16=""), $B69&gt;='Personnel Details'!$I$16), 'Personnel Details'!$L$16, 'Personnel Details'!$G$16)))</f>
        <v/>
      </c>
      <c r="IA69" s="59" t="str">
        <f t="shared" si="99"/>
        <v/>
      </c>
      <c r="IB69" s="53"/>
      <c r="ID69" s="78" t="str">
        <f>IF(ID$9="", "", IF(AND(NOT('Personnel Details'!$N$17=""), $B69&gt;='Personnel Details'!$N$17), 'Personnel Details'!$O$17, IF(AND(NOT('Personnel Details'!$I$17=""), $B69&gt;='Personnel Details'!$I$17), 'Personnel Details'!$J$17, 'Personnel Details'!$E$17)))</f>
        <v/>
      </c>
      <c r="IE69" s="59" t="str">
        <f>IF(ID$9="", "", IF(AND(NOT('Personnel Details'!$N$17=""), $B69&gt;='Personnel Details'!$N$17), IF('Personnel Details'!$P$17="","", 'Personnel Details'!$P$17), IF(AND(NOT('Personnel Details'!$I$17=""), $B69&gt;='Personnel Details'!$I$17), IF('Personnel Details'!$K$17="", "", 'Personnel Details'!$K$17), IF('Personnel Details'!$F$17="", "", 'Personnel Details'!$F$17))))</f>
        <v/>
      </c>
      <c r="IF69" s="79" t="str">
        <f>IF(ID$9="", "", IF(AND(NOT('Personnel Details'!$N$17=""), $B69&gt;='Personnel Details'!$N$17), 'Personnel Details'!$Q$17, IF(AND(NOT('Personnel Details'!$I$17=""), $B69&gt;='Personnel Details'!$I$17), 'Personnel Details'!$L$17, 'Personnel Details'!$G$17)))</f>
        <v/>
      </c>
      <c r="IG69" s="59" t="str">
        <f t="shared" si="100"/>
        <v/>
      </c>
      <c r="IH69" s="53"/>
      <c r="IJ69" s="78" t="str">
        <f>IF(IJ$9="", "", IF(AND(NOT('Personnel Details'!$N$18=""), $B69&gt;='Personnel Details'!$N$18), 'Personnel Details'!$O$18, IF(AND(NOT('Personnel Details'!$I$18=""), $B69&gt;='Personnel Details'!$I$18), 'Personnel Details'!$J$18, 'Personnel Details'!$E$18)))</f>
        <v/>
      </c>
      <c r="IK69" s="59" t="str">
        <f>IF(IJ$9="", "", IF(AND(NOT('Personnel Details'!$N$18=""), $B69&gt;='Personnel Details'!$N$18), IF('Personnel Details'!$P$18="","", 'Personnel Details'!$P$18), IF(AND(NOT('Personnel Details'!$I$18=""), $B69&gt;='Personnel Details'!$I$18), IF('Personnel Details'!$K$18="", "", 'Personnel Details'!$K$18), IF('Personnel Details'!$F$18="", "", 'Personnel Details'!$F$18))))</f>
        <v/>
      </c>
      <c r="IL69" s="79" t="str">
        <f>IF(IJ$9="", "", IF(AND(NOT('Personnel Details'!$N$18=""), $B69&gt;='Personnel Details'!$N$18), 'Personnel Details'!$Q$18, IF(AND(NOT('Personnel Details'!$I$18=""), $B69&gt;='Personnel Details'!$I$18), 'Personnel Details'!$L$18, 'Personnel Details'!$G$18)))</f>
        <v/>
      </c>
      <c r="IM69" s="59" t="str">
        <f t="shared" si="101"/>
        <v/>
      </c>
      <c r="IN69" s="53"/>
      <c r="IP69" s="78" t="str">
        <f>IF(IP$9="", "", IF(AND(NOT('Personnel Details'!$N$19=""), $B69&gt;='Personnel Details'!$N$19), 'Personnel Details'!$O$19, IF(AND(NOT('Personnel Details'!$I$19=""), $B69&gt;='Personnel Details'!$I$19), 'Personnel Details'!$J$19, 'Personnel Details'!$E$19)))</f>
        <v/>
      </c>
      <c r="IQ69" s="59" t="str">
        <f>IF(IP$9="", "", IF(AND(NOT('Personnel Details'!$N$19=""), $B69&gt;='Personnel Details'!$N$19), IF('Personnel Details'!$P$19="","", 'Personnel Details'!$P$19), IF(AND(NOT('Personnel Details'!$I$19=""), $B69&gt;='Personnel Details'!$I$19), IF('Personnel Details'!$K$19="", "", 'Personnel Details'!$K$19), IF('Personnel Details'!$F$19="", "", 'Personnel Details'!$F$19))))</f>
        <v/>
      </c>
      <c r="IR69" s="79" t="str">
        <f>IF(IP$9="", "", IF(AND(NOT('Personnel Details'!$N$19=""), $B69&gt;='Personnel Details'!$N$19), 'Personnel Details'!$Q$19, IF(AND(NOT('Personnel Details'!$I$19=""), $B69&gt;='Personnel Details'!$I$19), 'Personnel Details'!$L$19, 'Personnel Details'!$G$19)))</f>
        <v/>
      </c>
      <c r="IS69" s="59" t="str">
        <f t="shared" si="102"/>
        <v/>
      </c>
      <c r="IT69" s="53"/>
      <c r="IV69" s="78" t="str">
        <f>IF(IV$9="", "", IF(AND(NOT('Personnel Details'!$N$20=""), $B69&gt;='Personnel Details'!$N$20), 'Personnel Details'!$O$20, IF(AND(NOT('Personnel Details'!$I$20=""), $B69&gt;='Personnel Details'!$I$20), 'Personnel Details'!$J$20, 'Personnel Details'!$E$20)))</f>
        <v/>
      </c>
      <c r="IW69" s="59" t="str">
        <f>IF(IV$9="", "", IF(AND(NOT('Personnel Details'!$N$20=""), $B69&gt;='Personnel Details'!$N$20), IF('Personnel Details'!$P$20="","", 'Personnel Details'!$P$20), IF(AND(NOT('Personnel Details'!$I$20=""), $B69&gt;='Personnel Details'!$I$20), IF('Personnel Details'!$K$20="", "", 'Personnel Details'!$K$20), IF('Personnel Details'!$F$20="", "", 'Personnel Details'!$F$20))))</f>
        <v/>
      </c>
      <c r="IX69" s="79" t="str">
        <f>IF(IV$9="", "", IF(AND(NOT('Personnel Details'!$N$20=""), $B69&gt;='Personnel Details'!$N$20), 'Personnel Details'!$Q$20, IF(AND(NOT('Personnel Details'!$I$20=""), $B69&gt;='Personnel Details'!$I$20), 'Personnel Details'!$L$20, 'Personnel Details'!$G$20)))</f>
        <v/>
      </c>
      <c r="IY69" s="59" t="str">
        <f t="shared" si="103"/>
        <v/>
      </c>
      <c r="IZ69" s="53"/>
      <c r="JB69" s="78" t="str">
        <f>IF(JB$9="", "", IF(AND(NOT('Personnel Details'!$N$21=""), $B69&gt;='Personnel Details'!$N$21), 'Personnel Details'!$O$21, IF(AND(NOT('Personnel Details'!$I$21=""), $B69&gt;='Personnel Details'!$I$21), 'Personnel Details'!$J$21, 'Personnel Details'!$E$21)))</f>
        <v/>
      </c>
      <c r="JC69" s="59" t="str">
        <f>IF(JB$9="", "", IF(AND(NOT('Personnel Details'!$N$21=""), $B69&gt;='Personnel Details'!$N$21), IF('Personnel Details'!$P$21="","", 'Personnel Details'!$P$21), IF(AND(NOT('Personnel Details'!$I$21=""), $B69&gt;='Personnel Details'!$I$21), IF('Personnel Details'!$K$21="", "", 'Personnel Details'!$K$21), IF('Personnel Details'!$F$21="", "", 'Personnel Details'!$F$21))))</f>
        <v/>
      </c>
      <c r="JD69" s="79" t="str">
        <f>IF(JB$9="", "", IF(AND(NOT('Personnel Details'!$N$21=""), $B69&gt;='Personnel Details'!$N$21), 'Personnel Details'!$Q$21, IF(AND(NOT('Personnel Details'!$I$21=""), $B69&gt;='Personnel Details'!$I$21), 'Personnel Details'!$L$21, 'Personnel Details'!$G$21)))</f>
        <v/>
      </c>
      <c r="JE69" s="59" t="str">
        <f t="shared" si="104"/>
        <v/>
      </c>
      <c r="JF69" s="53"/>
      <c r="JH69" s="78" t="str">
        <f>IF(JH$9="", "", IF(AND(NOT('Personnel Details'!$N$22=""), $B69&gt;='Personnel Details'!$N$22), 'Personnel Details'!$O$22, IF(AND(NOT('Personnel Details'!$I$22=""), $B69&gt;='Personnel Details'!$I$22), 'Personnel Details'!$J$22, 'Personnel Details'!$E$22)))</f>
        <v/>
      </c>
      <c r="JI69" s="59" t="str">
        <f>IF(JH$9="", "", IF(AND(NOT('Personnel Details'!$N$22=""), $B69&gt;='Personnel Details'!$N$22), IF('Personnel Details'!$P$22="","", 'Personnel Details'!$P$22), IF(AND(NOT('Personnel Details'!$I$22=""), $B69&gt;='Personnel Details'!$I$22), IF('Personnel Details'!$K$22="", "", 'Personnel Details'!$K$22), IF('Personnel Details'!$F$22="", "", 'Personnel Details'!$F$22))))</f>
        <v/>
      </c>
      <c r="JJ69" s="79" t="str">
        <f>IF(JH$9="", "", IF(AND(NOT('Personnel Details'!$N$22=""), $B69&gt;='Personnel Details'!$N$22), 'Personnel Details'!$Q$22, IF(AND(NOT('Personnel Details'!$I$22=""), $B69&gt;='Personnel Details'!$I$22), 'Personnel Details'!$L$22, 'Personnel Details'!$G$22)))</f>
        <v/>
      </c>
      <c r="JK69" s="59" t="str">
        <f t="shared" si="105"/>
        <v/>
      </c>
      <c r="JL69" s="53"/>
      <c r="JN69" s="78" t="str">
        <f>IF(JN$9="", "", IF(AND(NOT('Personnel Details'!$N$23=""), $B69&gt;='Personnel Details'!$N$23), 'Personnel Details'!$O$23, IF(AND(NOT('Personnel Details'!$I$23=""), $B69&gt;='Personnel Details'!$I$23), 'Personnel Details'!$J$23, 'Personnel Details'!$E$23)))</f>
        <v/>
      </c>
      <c r="JO69" s="59" t="str">
        <f>IF(JN$9="", "", IF(AND(NOT('Personnel Details'!$N$23=""), $B69&gt;='Personnel Details'!$N$23), IF('Personnel Details'!$P$23="","", 'Personnel Details'!$P$23), IF(AND(NOT('Personnel Details'!$I$23=""), $B69&gt;='Personnel Details'!$I$23), IF('Personnel Details'!$K$23="", "", 'Personnel Details'!$K$23), IF('Personnel Details'!$F$23="", "", 'Personnel Details'!$F$23))))</f>
        <v/>
      </c>
      <c r="JP69" s="79" t="str">
        <f>IF(JN$9="", "", IF(AND(NOT('Personnel Details'!$N$23=""), $B69&gt;='Personnel Details'!$N$23), 'Personnel Details'!$Q$23, IF(AND(NOT('Personnel Details'!$I$23=""), $B69&gt;='Personnel Details'!$I$23), 'Personnel Details'!$L$23, 'Personnel Details'!$G$23)))</f>
        <v/>
      </c>
      <c r="JQ69" s="59" t="str">
        <f t="shared" si="106"/>
        <v/>
      </c>
      <c r="JR69" s="53"/>
      <c r="JT69" s="78" t="str">
        <f>IF(JT$9="", "", IF(AND(NOT('Personnel Details'!$N$24=""), $B69&gt;='Personnel Details'!$N$24), 'Personnel Details'!$O$24, IF(AND(NOT('Personnel Details'!$I$24=""), $B69&gt;='Personnel Details'!$I$24), 'Personnel Details'!$J$24, 'Personnel Details'!$E$24)))</f>
        <v/>
      </c>
      <c r="JU69" s="59" t="str">
        <f>IF(JT$9="", "", IF(AND(NOT('Personnel Details'!$N$24=""), $B69&gt;='Personnel Details'!$N$24), IF('Personnel Details'!$P$24="","", 'Personnel Details'!$P$24), IF(AND(NOT('Personnel Details'!$I$24=""), $B69&gt;='Personnel Details'!$I$24), IF('Personnel Details'!$K$24="", "", 'Personnel Details'!$K$24), IF('Personnel Details'!$F$24="", "", 'Personnel Details'!$F$24))))</f>
        <v/>
      </c>
      <c r="JV69" s="79" t="str">
        <f>IF(JT$9="", "", IF(AND(NOT('Personnel Details'!$N$24=""), $B69&gt;='Personnel Details'!$N$24), 'Personnel Details'!$Q$24, IF(AND(NOT('Personnel Details'!$I$24=""), $B69&gt;='Personnel Details'!$I$24), 'Personnel Details'!$L$24, 'Personnel Details'!$G$24)))</f>
        <v/>
      </c>
      <c r="JW69" s="59" t="str">
        <f t="shared" si="107"/>
        <v/>
      </c>
      <c r="JX69" s="53"/>
      <c r="JZ69" s="78" t="str">
        <f>IF(JZ$9="", "", IF(AND(NOT('Personnel Details'!$N$25=""), $B69&gt;='Personnel Details'!$N$25), 'Personnel Details'!$O$25, IF(AND(NOT('Personnel Details'!$I$25=""), $B69&gt;='Personnel Details'!$I$25), 'Personnel Details'!$J$25, 'Personnel Details'!$E$25)))</f>
        <v/>
      </c>
      <c r="KA69" s="59" t="str">
        <f>IF(JZ$9="", "", IF(AND(NOT('Personnel Details'!$N$25=""), $B69&gt;='Personnel Details'!$N$25), IF('Personnel Details'!$P$25="","", 'Personnel Details'!$P$25), IF(AND(NOT('Personnel Details'!$I$25=""), $B69&gt;='Personnel Details'!$I$25), IF('Personnel Details'!$K$25="", "", 'Personnel Details'!$K$25), IF('Personnel Details'!$F$25="", "", 'Personnel Details'!$F$25))))</f>
        <v/>
      </c>
      <c r="KB69" s="79" t="str">
        <f>IF(JZ$9="", "", IF(AND(NOT('Personnel Details'!$N$25=""), $B69&gt;='Personnel Details'!$N$25), 'Personnel Details'!$Q$25, IF(AND(NOT('Personnel Details'!$I$25=""), $B69&gt;='Personnel Details'!$I$25), 'Personnel Details'!$L$25, 'Personnel Details'!$G$25)))</f>
        <v/>
      </c>
      <c r="KC69" s="59" t="str">
        <f t="shared" si="108"/>
        <v/>
      </c>
      <c r="KD69" s="53"/>
      <c r="KF69" s="78" t="str">
        <f>IF(KF$9="", "", IF(AND(NOT('Personnel Details'!$N$26=""), $B69&gt;='Personnel Details'!$N$26), 'Personnel Details'!$O$26, IF(AND(NOT('Personnel Details'!$I$26=""), $B69&gt;='Personnel Details'!$I$26), 'Personnel Details'!$J$26, 'Personnel Details'!$E$26)))</f>
        <v/>
      </c>
      <c r="KG69" s="59" t="str">
        <f>IF(KF$9="", "", IF(AND(NOT('Personnel Details'!$N$26=""), $B69&gt;='Personnel Details'!$N$26), IF('Personnel Details'!$P$26="","", 'Personnel Details'!$P$26), IF(AND(NOT('Personnel Details'!$I$26=""), $B69&gt;='Personnel Details'!$I$26), IF('Personnel Details'!$K$26="", "", 'Personnel Details'!$K$26), IF('Personnel Details'!$F$26="", "", 'Personnel Details'!$F$26))))</f>
        <v/>
      </c>
      <c r="KH69" s="79" t="str">
        <f>IF(KF$9="", "", IF(AND(NOT('Personnel Details'!$N$26=""), $B69&gt;='Personnel Details'!$N$26), 'Personnel Details'!$Q$26, IF(AND(NOT('Personnel Details'!$I$26=""), $B69&gt;='Personnel Details'!$I$26), 'Personnel Details'!$L$26, 'Personnel Details'!$G$26)))</f>
        <v/>
      </c>
      <c r="KI69" s="59" t="str">
        <f t="shared" si="109"/>
        <v/>
      </c>
      <c r="KJ69" s="53"/>
      <c r="KL69" s="78" t="str">
        <f>IF(KL$9="", "", IF(AND(NOT('Personnel Details'!$N$27=""), $B69&gt;='Personnel Details'!$N$27), 'Personnel Details'!$O$27, IF(AND(NOT('Personnel Details'!$I$27=""), $B69&gt;='Personnel Details'!$I$27), 'Personnel Details'!$J$27, 'Personnel Details'!$E$27)))</f>
        <v/>
      </c>
      <c r="KM69" s="59" t="str">
        <f>IF(KL$9="", "", IF(AND(NOT('Personnel Details'!$N$27=""), $B69&gt;='Personnel Details'!$N$27), IF('Personnel Details'!$P$27="","", 'Personnel Details'!$P$27), IF(AND(NOT('Personnel Details'!$I$27=""), $B69&gt;='Personnel Details'!$I$27), IF('Personnel Details'!$K$27="", "", 'Personnel Details'!$K$27), IF('Personnel Details'!$F$27="", "", 'Personnel Details'!$F$27))))</f>
        <v/>
      </c>
      <c r="KN69" s="79" t="str">
        <f>IF(KL$9="", "", IF(AND(NOT('Personnel Details'!$N$27=""), $B69&gt;='Personnel Details'!$N$27), 'Personnel Details'!$Q$27, IF(AND(NOT('Personnel Details'!$I$27=""), $B69&gt;='Personnel Details'!$I$27), 'Personnel Details'!$L$27, 'Personnel Details'!$G$27)))</f>
        <v/>
      </c>
      <c r="KO69" s="59" t="str">
        <f t="shared" si="110"/>
        <v/>
      </c>
      <c r="KP69" s="53"/>
      <c r="KR69" s="78" t="str">
        <f>IF(KR$9="", "", IF(AND(NOT('Personnel Details'!$N$28=""), $B69&gt;='Personnel Details'!$N$28), 'Personnel Details'!$O$28, IF(AND(NOT('Personnel Details'!$I$28=""), $B69&gt;='Personnel Details'!$I$28), 'Personnel Details'!$J$28, 'Personnel Details'!$E$28)))</f>
        <v/>
      </c>
      <c r="KS69" s="59" t="str">
        <f>IF(KR$9="", "", IF(AND(NOT('Personnel Details'!$N$28=""), $B69&gt;='Personnel Details'!$N$28), IF('Personnel Details'!$P$28="","", 'Personnel Details'!$P$28), IF(AND(NOT('Personnel Details'!$I$28=""), $B69&gt;='Personnel Details'!$I$28), IF('Personnel Details'!$K$28="", "", 'Personnel Details'!$K$28), IF('Personnel Details'!$F$28="", "", 'Personnel Details'!$F$28))))</f>
        <v/>
      </c>
      <c r="KT69" s="79" t="str">
        <f>IF(KR$9="", "", IF(AND(NOT('Personnel Details'!$N$28=""), $B69&gt;='Personnel Details'!$N$28), 'Personnel Details'!$Q$28, IF(AND(NOT('Personnel Details'!$I$28=""), $B69&gt;='Personnel Details'!$I$28), 'Personnel Details'!$L$28, 'Personnel Details'!$G$28)))</f>
        <v/>
      </c>
      <c r="KU69" s="59" t="str">
        <f t="shared" si="111"/>
        <v/>
      </c>
      <c r="KV69" s="53"/>
      <c r="KX69" s="78" t="str">
        <f>IF(KX$9="", "", IF(AND(NOT('Personnel Details'!$N$29=""), $B69&gt;='Personnel Details'!$N$29), 'Personnel Details'!$O$29, IF(AND(NOT('Personnel Details'!$I$29=""), $B69&gt;='Personnel Details'!$I$29), 'Personnel Details'!$J$29, 'Personnel Details'!$E$29)))</f>
        <v/>
      </c>
      <c r="KY69" s="59" t="str">
        <f>IF(KX$9="", "", IF(AND(NOT('Personnel Details'!$N$29=""), $B69&gt;='Personnel Details'!$N$29), IF('Personnel Details'!$P$29="","", 'Personnel Details'!$P$29), IF(AND(NOT('Personnel Details'!$I$29=""), $B69&gt;='Personnel Details'!$I$29), IF('Personnel Details'!$K$29="", "", 'Personnel Details'!$K$29), IF('Personnel Details'!$F$29="", "", 'Personnel Details'!$F$29))))</f>
        <v/>
      </c>
      <c r="KZ69" s="79" t="str">
        <f>IF(KX$9="", "", IF(AND(NOT('Personnel Details'!$N$29=""), $B69&gt;='Personnel Details'!$N$29), 'Personnel Details'!$Q$29, IF(AND(NOT('Personnel Details'!$I$29=""), $B69&gt;='Personnel Details'!$I$29), 'Personnel Details'!$L$29, 'Personnel Details'!$G$29)))</f>
        <v/>
      </c>
      <c r="LA69" s="59" t="str">
        <f t="shared" si="112"/>
        <v/>
      </c>
      <c r="LB69" s="53"/>
      <c r="LD69" s="78" t="str">
        <f>IF(LD$9="", "", IF(AND(NOT('Personnel Details'!$N$30=""), $B69&gt;='Personnel Details'!$N$30), 'Personnel Details'!$O$30, IF(AND(NOT('Personnel Details'!$I$30=""), $B69&gt;='Personnel Details'!$I$30), 'Personnel Details'!$J$30, 'Personnel Details'!$E$30)))</f>
        <v/>
      </c>
      <c r="LE69" s="59" t="str">
        <f>IF(LD$9="", "", IF(AND(NOT('Personnel Details'!$N$30=""), $B69&gt;='Personnel Details'!$N$30), IF('Personnel Details'!$P$30="","", 'Personnel Details'!$P$30), IF(AND(NOT('Personnel Details'!$I$30=""), $B69&gt;='Personnel Details'!$I$30), IF('Personnel Details'!$K$30="", "", 'Personnel Details'!$K$30), IF('Personnel Details'!$F$30="", "", 'Personnel Details'!$F$30))))</f>
        <v/>
      </c>
      <c r="LF69" s="79" t="str">
        <f>IF(LD$9="", "", IF(AND(NOT('Personnel Details'!$N$30=""), $B69&gt;='Personnel Details'!$N$30), 'Personnel Details'!$Q$30, IF(AND(NOT('Personnel Details'!$I$30=""), $B69&gt;='Personnel Details'!$I$30), 'Personnel Details'!$L$30, 'Personnel Details'!$G$30)))</f>
        <v/>
      </c>
      <c r="LG69" s="59" t="str">
        <f t="shared" si="113"/>
        <v/>
      </c>
      <c r="LH69" s="53"/>
      <c r="LJ69" s="78" t="str">
        <f>IF(LJ$9="", "", IF(AND(NOT('Personnel Details'!$N$31=""), $B69&gt;='Personnel Details'!$N$31), 'Personnel Details'!$O$31, IF(AND(NOT('Personnel Details'!$I$31=""), $B69&gt;='Personnel Details'!$I$31), 'Personnel Details'!$J$31, 'Personnel Details'!$E$31)))</f>
        <v/>
      </c>
      <c r="LK69" s="59" t="str">
        <f>IF(LJ$9="", "", IF(AND(NOT('Personnel Details'!$N$31=""), $B69&gt;='Personnel Details'!$N$31), IF('Personnel Details'!$P$31="","", 'Personnel Details'!$P$31), IF(AND(NOT('Personnel Details'!$I$31=""), $B69&gt;='Personnel Details'!$I$31), IF('Personnel Details'!$K$31="", "", 'Personnel Details'!$K$31), IF('Personnel Details'!$F$31="", "", 'Personnel Details'!$F$31))))</f>
        <v/>
      </c>
      <c r="LL69" s="79" t="str">
        <f>IF(LJ$9="", "", IF(AND(NOT('Personnel Details'!$N$31=""), $B69&gt;='Personnel Details'!$N$31), 'Personnel Details'!$Q$31, IF(AND(NOT('Personnel Details'!$I$31=""), $B69&gt;='Personnel Details'!$I$31), 'Personnel Details'!$L$31, 'Personnel Details'!$G$31)))</f>
        <v/>
      </c>
      <c r="LM69" s="59" t="str">
        <f t="shared" si="114"/>
        <v/>
      </c>
      <c r="LN69" s="53"/>
      <c r="LP69" s="78" t="str">
        <f>IF(LP$9="", "", IF(AND(NOT('Personnel Details'!$N$32=""), $B69&gt;='Personnel Details'!$N$32), 'Personnel Details'!$O$32, IF(AND(NOT('Personnel Details'!$I$32=""), $B69&gt;='Personnel Details'!$I$32), 'Personnel Details'!$J$32, 'Personnel Details'!$E$32)))</f>
        <v/>
      </c>
      <c r="LQ69" s="59" t="str">
        <f>IF(LP$9="", "", IF(AND(NOT('Personnel Details'!$N$32=""), $B69&gt;='Personnel Details'!$N$32), IF('Personnel Details'!$P$32="","", 'Personnel Details'!$P$32), IF(AND(NOT('Personnel Details'!$I$32=""), $B69&gt;='Personnel Details'!$I$32), IF('Personnel Details'!$K$32="", "", 'Personnel Details'!$K$32), IF('Personnel Details'!$F$32="", "", 'Personnel Details'!$F$32))))</f>
        <v/>
      </c>
      <c r="LR69" s="79" t="str">
        <f>IF(LP$9="", "", IF(AND(NOT('Personnel Details'!$N$32=""), $B69&gt;='Personnel Details'!$N$32), 'Personnel Details'!$Q$32, IF(AND(NOT('Personnel Details'!$I$32=""), $B69&gt;='Personnel Details'!$I$32), 'Personnel Details'!$L$32, 'Personnel Details'!$G$32)))</f>
        <v/>
      </c>
      <c r="LS69" s="59" t="str">
        <f t="shared" si="115"/>
        <v/>
      </c>
      <c r="LT69" s="53"/>
      <c r="LV69" s="78" t="str">
        <f>IF(LV$9="", "", IF(AND(NOT('Personnel Details'!$N$33=""), $B69&gt;='Personnel Details'!$N$33), 'Personnel Details'!$O$33, IF(AND(NOT('Personnel Details'!$I$33=""), $B69&gt;='Personnel Details'!$I$33), 'Personnel Details'!$J$33, 'Personnel Details'!$E$33)))</f>
        <v/>
      </c>
      <c r="LW69" s="59" t="str">
        <f>IF(LV$9="", "", IF(AND(NOT('Personnel Details'!$N$33=""), $B69&gt;='Personnel Details'!$N$33), IF('Personnel Details'!$P$33="","", 'Personnel Details'!$P$33), IF(AND(NOT('Personnel Details'!$I$33=""), $B69&gt;='Personnel Details'!$I$33), IF('Personnel Details'!$K$33="", "", 'Personnel Details'!$K$33), IF('Personnel Details'!$F$33="", "", 'Personnel Details'!$F$33))))</f>
        <v/>
      </c>
      <c r="LX69" s="79" t="str">
        <f>IF(LV$9="", "", IF(AND(NOT('Personnel Details'!$N$33=""), $B69&gt;='Personnel Details'!$N$33), 'Personnel Details'!$Q$33, IF(AND(NOT('Personnel Details'!$I$33=""), $B69&gt;='Personnel Details'!$I$33), 'Personnel Details'!$L$33, 'Personnel Details'!$G$33)))</f>
        <v/>
      </c>
      <c r="LY69" s="59" t="str">
        <f t="shared" si="116"/>
        <v/>
      </c>
      <c r="LZ69" s="53"/>
      <c r="MB69" s="78" t="str">
        <f>IF(MB$9="", "", IF(AND(NOT('Personnel Details'!$N$34=""), $B69&gt;='Personnel Details'!$N$34), 'Personnel Details'!$O$34, IF(AND(NOT('Personnel Details'!$I$34=""), $B69&gt;='Personnel Details'!$I$34), 'Personnel Details'!$J$34, 'Personnel Details'!$E$34)))</f>
        <v/>
      </c>
      <c r="MC69" s="59" t="str">
        <f>IF(MB$9="", "", IF(AND(NOT('Personnel Details'!$N$34=""), $B69&gt;='Personnel Details'!$N$34), IF('Personnel Details'!$P$34="","", 'Personnel Details'!$P$34), IF(AND(NOT('Personnel Details'!$I$34=""), $B69&gt;='Personnel Details'!$I$34), IF('Personnel Details'!$K$34="", "", 'Personnel Details'!$K$34), IF('Personnel Details'!$F$34="", "", 'Personnel Details'!$F$34))))</f>
        <v/>
      </c>
      <c r="MD69" s="79" t="str">
        <f>IF(MB$9="", "", IF(AND(NOT('Personnel Details'!$N$34=""), $B69&gt;='Personnel Details'!$N$34), 'Personnel Details'!$Q$34, IF(AND(NOT('Personnel Details'!$I$34=""), $B69&gt;='Personnel Details'!$I$34), 'Personnel Details'!$L$34, 'Personnel Details'!$G$34)))</f>
        <v/>
      </c>
      <c r="ME69" s="59" t="str">
        <f t="shared" si="117"/>
        <v/>
      </c>
      <c r="MF69" s="53"/>
      <c r="MH69" s="78" t="str">
        <f>IF(MH$9="", "", IF(AND(NOT('Personnel Details'!$N$35=""), $B69&gt;='Personnel Details'!$N$35), 'Personnel Details'!$O$35, IF(AND(NOT('Personnel Details'!$I$35=""), $B69&gt;='Personnel Details'!$I$35), 'Personnel Details'!$J$35, 'Personnel Details'!$E$35)))</f>
        <v/>
      </c>
      <c r="MI69" s="59" t="str">
        <f>IF(MH$9="", "", IF(AND(NOT('Personnel Details'!$N$35=""), $B69&gt;='Personnel Details'!$N$35), IF('Personnel Details'!$P$35="","", 'Personnel Details'!$P$35), IF(AND(NOT('Personnel Details'!$I$35=""), $B69&gt;='Personnel Details'!$I$35), IF('Personnel Details'!$K$35="", "", 'Personnel Details'!$K$35), IF('Personnel Details'!$F$35="", "", 'Personnel Details'!$F$35))))</f>
        <v/>
      </c>
      <c r="MJ69" s="79" t="str">
        <f>IF(MH$9="", "", IF(AND(NOT('Personnel Details'!$N$35=""), $B69&gt;='Personnel Details'!$N$35), 'Personnel Details'!$Q$35, IF(AND(NOT('Personnel Details'!$I$35=""), $B69&gt;='Personnel Details'!$I$35), 'Personnel Details'!$L$35, 'Personnel Details'!$G$35)))</f>
        <v/>
      </c>
      <c r="MK69" s="59" t="str">
        <f t="shared" si="118"/>
        <v/>
      </c>
      <c r="ML69" s="53"/>
      <c r="MN69" s="78" t="str">
        <f>IF(MN$9="", "", IF(AND(NOT('Personnel Details'!$N$36=""), $B69&gt;='Personnel Details'!$N$36), 'Personnel Details'!$O$36, IF(AND(NOT('Personnel Details'!$I$36=""), $B69&gt;='Personnel Details'!$I$36), 'Personnel Details'!$J$36, 'Personnel Details'!$E$36)))</f>
        <v/>
      </c>
      <c r="MO69" s="59" t="str">
        <f>IF(MN$9="", "", IF(AND(NOT('Personnel Details'!$N$36=""), $B69&gt;='Personnel Details'!$N$36), IF('Personnel Details'!$P$36="","", 'Personnel Details'!$P$36), IF(AND(NOT('Personnel Details'!$I$36=""), $B69&gt;='Personnel Details'!$I$36), IF('Personnel Details'!$K$36="", "", 'Personnel Details'!$K$36), IF('Personnel Details'!$F$36="", "", 'Personnel Details'!$F$36))))</f>
        <v/>
      </c>
      <c r="MP69" s="79" t="str">
        <f>IF(MN$9="", "", IF(AND(NOT('Personnel Details'!$N$36=""), $B69&gt;='Personnel Details'!$N$36), 'Personnel Details'!$Q$36, IF(AND(NOT('Personnel Details'!$I$36=""), $B69&gt;='Personnel Details'!$I$36), 'Personnel Details'!$L$36, 'Personnel Details'!$G$36)))</f>
        <v/>
      </c>
      <c r="MQ69" s="59" t="str">
        <f t="shared" si="119"/>
        <v/>
      </c>
      <c r="MR69" s="53"/>
      <c r="MT69" s="78" t="str">
        <f>IF(MT$9="", "", IF(AND(NOT('Personnel Details'!$N$37=""), $B69&gt;='Personnel Details'!$N$37), 'Personnel Details'!$O$37, IF(AND(NOT('Personnel Details'!$I$37=""), $B69&gt;='Personnel Details'!$I$37), 'Personnel Details'!$J$37, 'Personnel Details'!$E$37)))</f>
        <v/>
      </c>
      <c r="MU69" s="59" t="str">
        <f>IF(MT$9="", "", IF(AND(NOT('Personnel Details'!$N$37=""), $B69&gt;='Personnel Details'!$N$37), IF('Personnel Details'!$P$37="","", 'Personnel Details'!$P$37), IF(AND(NOT('Personnel Details'!$I$37=""), $B69&gt;='Personnel Details'!$I$37), IF('Personnel Details'!$K$37="", "", 'Personnel Details'!$K$37), IF('Personnel Details'!$F$37="", "", 'Personnel Details'!$F$37))))</f>
        <v/>
      </c>
      <c r="MV69" s="79" t="str">
        <f>IF(MT$9="", "", IF(AND(NOT('Personnel Details'!$N$37=""), $B69&gt;='Personnel Details'!$N$37), 'Personnel Details'!$Q$37, IF(AND(NOT('Personnel Details'!$I$37=""), $B69&gt;='Personnel Details'!$I$37), 'Personnel Details'!$L$37, 'Personnel Details'!$G$37)))</f>
        <v/>
      </c>
      <c r="MW69" s="59" t="str">
        <f t="shared" si="120"/>
        <v/>
      </c>
      <c r="MX69" s="53"/>
      <c r="MZ69" s="78" t="str">
        <f>IF(MZ$9="", "", IF(AND(NOT('Personnel Details'!$N$38=""), $B69&gt;='Personnel Details'!$N$38), 'Personnel Details'!$O$38, IF(AND(NOT('Personnel Details'!$I$38=""), $B69&gt;='Personnel Details'!$I$38), 'Personnel Details'!$J$38, 'Personnel Details'!$E$38)))</f>
        <v/>
      </c>
      <c r="NA69" s="59" t="str">
        <f>IF(MZ$9="", "", IF(AND(NOT('Personnel Details'!$N$38=""), $B69&gt;='Personnel Details'!$N$38), IF('Personnel Details'!$P$38="","", 'Personnel Details'!$P$38), IF(AND(NOT('Personnel Details'!$I$38=""), $B69&gt;='Personnel Details'!$I$38), IF('Personnel Details'!$K$38="", "", 'Personnel Details'!$K$38), IF('Personnel Details'!$F$38="", "", 'Personnel Details'!$F$38))))</f>
        <v/>
      </c>
      <c r="NB69" s="79" t="str">
        <f>IF(MZ$9="", "", IF(AND(NOT('Personnel Details'!$N$38=""), $B69&gt;='Personnel Details'!$N$38), 'Personnel Details'!$Q$38, IF(AND(NOT('Personnel Details'!$I$38=""), $B69&gt;='Personnel Details'!$I$38), 'Personnel Details'!$L$38, 'Personnel Details'!$G$38)))</f>
        <v/>
      </c>
      <c r="NC69" s="59" t="str">
        <f t="shared" si="121"/>
        <v/>
      </c>
      <c r="ND69" s="53"/>
      <c r="NF69" s="78" t="str">
        <f>IF(NF$9="", "", IF(AND(NOT('Personnel Details'!$N$39=""), $B69&gt;='Personnel Details'!$N$39), 'Personnel Details'!$O$39, IF(AND(NOT('Personnel Details'!$I$39=""), $B69&gt;='Personnel Details'!$I$39), 'Personnel Details'!$J$39, 'Personnel Details'!$E$39)))</f>
        <v/>
      </c>
      <c r="NG69" s="59" t="str">
        <f>IF(NF$9="", "", IF(AND(NOT('Personnel Details'!$N$39=""), $B69&gt;='Personnel Details'!$N$39), IF('Personnel Details'!$P$39="","", 'Personnel Details'!$P$39), IF(AND(NOT('Personnel Details'!$I$39=""), $B69&gt;='Personnel Details'!$I$39), IF('Personnel Details'!$K$39="", "", 'Personnel Details'!$K$39), IF('Personnel Details'!$F$39="", "", 'Personnel Details'!$F$39))))</f>
        <v/>
      </c>
      <c r="NH69" s="79" t="str">
        <f>IF(NF$9="", "", IF(AND(NOT('Personnel Details'!$N$39=""), $B69&gt;='Personnel Details'!$N$39), 'Personnel Details'!$Q$39, IF(AND(NOT('Personnel Details'!$I$39=""), $B69&gt;='Personnel Details'!$I$39), 'Personnel Details'!$L$39, 'Personnel Details'!$G$39)))</f>
        <v/>
      </c>
      <c r="NI69" s="59" t="str">
        <f t="shared" si="122"/>
        <v/>
      </c>
      <c r="NJ69" s="53"/>
      <c r="NL69" s="78" t="str">
        <f>IF(NL$9="", "", IF(AND(NOT('Personnel Details'!$N$40=""), $B69&gt;='Personnel Details'!$N$40), 'Personnel Details'!$O$40, IF(AND(NOT('Personnel Details'!$I$40=""), $B69&gt;='Personnel Details'!$I$40), 'Personnel Details'!$J$40, 'Personnel Details'!$E$40)))</f>
        <v/>
      </c>
      <c r="NM69" s="59" t="str">
        <f>IF(NL$9="", "", IF(AND(NOT('Personnel Details'!$N$40=""), $B69&gt;='Personnel Details'!$N$40), IF('Personnel Details'!$P$40="","", 'Personnel Details'!$P$40), IF(AND(NOT('Personnel Details'!$I$40=""), $B69&gt;='Personnel Details'!$I$40), IF('Personnel Details'!$K$40="", "", 'Personnel Details'!$K$40), IF('Personnel Details'!$F$40="", "", 'Personnel Details'!$F$40))))</f>
        <v/>
      </c>
      <c r="NN69" s="79" t="str">
        <f>IF(NL$9="", "", IF(AND(NOT('Personnel Details'!$N$40=""), $B69&gt;='Personnel Details'!$N$40), 'Personnel Details'!$Q$40, IF(AND(NOT('Personnel Details'!$I$40=""), $B69&gt;='Personnel Details'!$I$40), 'Personnel Details'!$L$40, 'Personnel Details'!$G$40)))</f>
        <v/>
      </c>
      <c r="NO69" s="59" t="str">
        <f t="shared" si="123"/>
        <v/>
      </c>
      <c r="NP69" s="53"/>
    </row>
    <row r="70" spans="1:380" x14ac:dyDescent="0.25">
      <c r="A70" s="32"/>
      <c r="B70" s="113" t="str">
        <f>IFERROR(IF(B69+1&gt;'Personnel Details'!$U$5, "", B69+1), "")</f>
        <v/>
      </c>
      <c r="C70" s="32"/>
      <c r="D70" s="120"/>
      <c r="E70" s="13" t="str">
        <f t="shared" si="2"/>
        <v/>
      </c>
      <c r="F70" s="13" t="str">
        <f t="shared" si="33"/>
        <v/>
      </c>
      <c r="G70" s="56" t="str">
        <f t="shared" si="124"/>
        <v/>
      </c>
      <c r="H70" s="16" t="str">
        <f t="shared" si="34"/>
        <v/>
      </c>
      <c r="I70" s="32"/>
      <c r="J70" s="120"/>
      <c r="K70" s="62" t="str">
        <f t="shared" si="3"/>
        <v/>
      </c>
      <c r="L70" s="62" t="str">
        <f t="shared" si="35"/>
        <v/>
      </c>
      <c r="M70" s="65" t="str">
        <f t="shared" si="125"/>
        <v/>
      </c>
      <c r="N70" s="68" t="str">
        <f t="shared" si="36"/>
        <v/>
      </c>
      <c r="O70" s="32"/>
      <c r="P70" s="120"/>
      <c r="Q70" s="62" t="str">
        <f t="shared" si="4"/>
        <v/>
      </c>
      <c r="R70" s="62" t="str">
        <f t="shared" si="37"/>
        <v/>
      </c>
      <c r="S70" s="65" t="str">
        <f t="shared" si="126"/>
        <v/>
      </c>
      <c r="T70" s="68" t="str">
        <f t="shared" si="38"/>
        <v/>
      </c>
      <c r="U70" s="32"/>
      <c r="V70" s="120"/>
      <c r="W70" s="62" t="str">
        <f t="shared" si="5"/>
        <v/>
      </c>
      <c r="X70" s="62" t="str">
        <f t="shared" si="39"/>
        <v/>
      </c>
      <c r="Y70" s="65" t="str">
        <f t="shared" si="127"/>
        <v/>
      </c>
      <c r="Z70" s="68" t="str">
        <f t="shared" si="40"/>
        <v/>
      </c>
      <c r="AA70" s="32"/>
      <c r="AB70" s="120"/>
      <c r="AC70" s="62" t="str">
        <f t="shared" si="6"/>
        <v/>
      </c>
      <c r="AD70" s="62" t="str">
        <f t="shared" si="41"/>
        <v/>
      </c>
      <c r="AE70" s="65" t="str">
        <f t="shared" si="128"/>
        <v/>
      </c>
      <c r="AF70" s="68" t="str">
        <f t="shared" si="42"/>
        <v/>
      </c>
      <c r="AG70" s="32"/>
      <c r="AH70" s="120"/>
      <c r="AI70" s="62" t="str">
        <f t="shared" si="7"/>
        <v/>
      </c>
      <c r="AJ70" s="62" t="str">
        <f t="shared" si="43"/>
        <v/>
      </c>
      <c r="AK70" s="65" t="str">
        <f t="shared" si="129"/>
        <v/>
      </c>
      <c r="AL70" s="68" t="str">
        <f t="shared" si="44"/>
        <v/>
      </c>
      <c r="AM70" s="32"/>
      <c r="AN70" s="120"/>
      <c r="AO70" s="62" t="str">
        <f t="shared" si="8"/>
        <v/>
      </c>
      <c r="AP70" s="62" t="str">
        <f t="shared" si="45"/>
        <v/>
      </c>
      <c r="AQ70" s="65" t="str">
        <f t="shared" si="130"/>
        <v/>
      </c>
      <c r="AR70" s="68" t="str">
        <f t="shared" si="46"/>
        <v/>
      </c>
      <c r="AS70" s="32"/>
      <c r="AT70" s="120"/>
      <c r="AU70" s="62" t="str">
        <f t="shared" si="9"/>
        <v/>
      </c>
      <c r="AV70" s="62" t="str">
        <f t="shared" si="47"/>
        <v/>
      </c>
      <c r="AW70" s="65" t="str">
        <f t="shared" si="131"/>
        <v/>
      </c>
      <c r="AX70" s="68" t="str">
        <f t="shared" si="48"/>
        <v/>
      </c>
      <c r="AY70" s="32"/>
      <c r="AZ70" s="120"/>
      <c r="BA70" s="62" t="str">
        <f t="shared" si="10"/>
        <v/>
      </c>
      <c r="BB70" s="62" t="str">
        <f t="shared" si="49"/>
        <v/>
      </c>
      <c r="BC70" s="65" t="str">
        <f t="shared" si="132"/>
        <v/>
      </c>
      <c r="BD70" s="68" t="str">
        <f t="shared" si="50"/>
        <v/>
      </c>
      <c r="BE70" s="32"/>
      <c r="BF70" s="120"/>
      <c r="BG70" s="62" t="str">
        <f t="shared" si="11"/>
        <v/>
      </c>
      <c r="BH70" s="62" t="str">
        <f t="shared" si="51"/>
        <v/>
      </c>
      <c r="BI70" s="65" t="str">
        <f t="shared" si="133"/>
        <v/>
      </c>
      <c r="BJ70" s="68" t="str">
        <f t="shared" si="52"/>
        <v/>
      </c>
      <c r="BK70" s="32"/>
      <c r="BL70" s="120"/>
      <c r="BM70" s="62" t="str">
        <f t="shared" si="12"/>
        <v/>
      </c>
      <c r="BN70" s="62" t="str">
        <f t="shared" si="53"/>
        <v/>
      </c>
      <c r="BO70" s="65" t="str">
        <f t="shared" si="134"/>
        <v/>
      </c>
      <c r="BP70" s="68" t="str">
        <f t="shared" si="54"/>
        <v/>
      </c>
      <c r="BQ70" s="32"/>
      <c r="BR70" s="120"/>
      <c r="BS70" s="62" t="str">
        <f t="shared" si="13"/>
        <v/>
      </c>
      <c r="BT70" s="62" t="str">
        <f t="shared" si="55"/>
        <v/>
      </c>
      <c r="BU70" s="65" t="str">
        <f t="shared" si="135"/>
        <v/>
      </c>
      <c r="BV70" s="68" t="str">
        <f t="shared" si="56"/>
        <v/>
      </c>
      <c r="BW70" s="32"/>
      <c r="BX70" s="120"/>
      <c r="BY70" s="62" t="str">
        <f t="shared" si="14"/>
        <v/>
      </c>
      <c r="BZ70" s="62" t="str">
        <f t="shared" si="57"/>
        <v/>
      </c>
      <c r="CA70" s="65" t="str">
        <f t="shared" si="136"/>
        <v/>
      </c>
      <c r="CB70" s="68" t="str">
        <f t="shared" si="58"/>
        <v/>
      </c>
      <c r="CC70" s="32"/>
      <c r="CD70" s="120"/>
      <c r="CE70" s="62" t="str">
        <f t="shared" si="15"/>
        <v/>
      </c>
      <c r="CF70" s="62" t="str">
        <f t="shared" si="59"/>
        <v/>
      </c>
      <c r="CG70" s="65" t="str">
        <f t="shared" si="137"/>
        <v/>
      </c>
      <c r="CH70" s="68" t="str">
        <f t="shared" si="60"/>
        <v/>
      </c>
      <c r="CI70" s="32"/>
      <c r="CJ70" s="120"/>
      <c r="CK70" s="62" t="str">
        <f t="shared" si="16"/>
        <v/>
      </c>
      <c r="CL70" s="62" t="str">
        <f t="shared" si="61"/>
        <v/>
      </c>
      <c r="CM70" s="65" t="str">
        <f t="shared" si="138"/>
        <v/>
      </c>
      <c r="CN70" s="68" t="str">
        <f t="shared" si="62"/>
        <v/>
      </c>
      <c r="CO70" s="32"/>
      <c r="CP70" s="120"/>
      <c r="CQ70" s="62" t="str">
        <f t="shared" si="17"/>
        <v/>
      </c>
      <c r="CR70" s="62" t="str">
        <f t="shared" si="63"/>
        <v/>
      </c>
      <c r="CS70" s="65" t="str">
        <f t="shared" si="139"/>
        <v/>
      </c>
      <c r="CT70" s="68" t="str">
        <f t="shared" si="64"/>
        <v/>
      </c>
      <c r="CU70" s="32"/>
      <c r="CV70" s="120"/>
      <c r="CW70" s="62" t="str">
        <f t="shared" si="18"/>
        <v/>
      </c>
      <c r="CX70" s="62" t="str">
        <f t="shared" si="65"/>
        <v/>
      </c>
      <c r="CY70" s="65" t="str">
        <f t="shared" si="140"/>
        <v/>
      </c>
      <c r="CZ70" s="68" t="str">
        <f t="shared" si="66"/>
        <v/>
      </c>
      <c r="DA70" s="32"/>
      <c r="DB70" s="120"/>
      <c r="DC70" s="62" t="str">
        <f t="shared" si="19"/>
        <v/>
      </c>
      <c r="DD70" s="62" t="str">
        <f t="shared" si="67"/>
        <v/>
      </c>
      <c r="DE70" s="65" t="str">
        <f t="shared" si="141"/>
        <v/>
      </c>
      <c r="DF70" s="68" t="str">
        <f t="shared" si="68"/>
        <v/>
      </c>
      <c r="DG70" s="32"/>
      <c r="DH70" s="120"/>
      <c r="DI70" s="62" t="str">
        <f t="shared" si="20"/>
        <v/>
      </c>
      <c r="DJ70" s="62" t="str">
        <f t="shared" si="69"/>
        <v/>
      </c>
      <c r="DK70" s="65" t="str">
        <f t="shared" si="142"/>
        <v/>
      </c>
      <c r="DL70" s="68" t="str">
        <f t="shared" si="70"/>
        <v/>
      </c>
      <c r="DM70" s="32"/>
      <c r="DN70" s="120"/>
      <c r="DO70" s="62" t="str">
        <f t="shared" si="21"/>
        <v/>
      </c>
      <c r="DP70" s="62" t="str">
        <f t="shared" si="71"/>
        <v/>
      </c>
      <c r="DQ70" s="65" t="str">
        <f t="shared" si="143"/>
        <v/>
      </c>
      <c r="DR70" s="68" t="str">
        <f t="shared" si="72"/>
        <v/>
      </c>
      <c r="DS70" s="32"/>
      <c r="DT70" s="120"/>
      <c r="DU70" s="62" t="str">
        <f t="shared" si="22"/>
        <v/>
      </c>
      <c r="DV70" s="62" t="str">
        <f t="shared" si="73"/>
        <v/>
      </c>
      <c r="DW70" s="65" t="str">
        <f t="shared" si="144"/>
        <v/>
      </c>
      <c r="DX70" s="68" t="str">
        <f t="shared" si="74"/>
        <v/>
      </c>
      <c r="DY70" s="32"/>
      <c r="DZ70" s="120"/>
      <c r="EA70" s="62" t="str">
        <f t="shared" si="23"/>
        <v/>
      </c>
      <c r="EB70" s="62" t="str">
        <f t="shared" si="75"/>
        <v/>
      </c>
      <c r="EC70" s="65" t="str">
        <f t="shared" si="145"/>
        <v/>
      </c>
      <c r="ED70" s="68" t="str">
        <f t="shared" si="76"/>
        <v/>
      </c>
      <c r="EE70" s="32"/>
      <c r="EF70" s="120"/>
      <c r="EG70" s="62" t="str">
        <f t="shared" si="24"/>
        <v/>
      </c>
      <c r="EH70" s="62" t="str">
        <f t="shared" si="77"/>
        <v/>
      </c>
      <c r="EI70" s="65" t="str">
        <f t="shared" si="146"/>
        <v/>
      </c>
      <c r="EJ70" s="68" t="str">
        <f t="shared" si="78"/>
        <v/>
      </c>
      <c r="EK70" s="32"/>
      <c r="EL70" s="120"/>
      <c r="EM70" s="62" t="str">
        <f t="shared" si="25"/>
        <v/>
      </c>
      <c r="EN70" s="62" t="str">
        <f t="shared" si="79"/>
        <v/>
      </c>
      <c r="EO70" s="65" t="str">
        <f t="shared" si="147"/>
        <v/>
      </c>
      <c r="EP70" s="68" t="str">
        <f t="shared" si="80"/>
        <v/>
      </c>
      <c r="EQ70" s="32"/>
      <c r="ER70" s="120"/>
      <c r="ES70" s="62" t="str">
        <f t="shared" si="26"/>
        <v/>
      </c>
      <c r="ET70" s="62" t="str">
        <f t="shared" si="81"/>
        <v/>
      </c>
      <c r="EU70" s="65" t="str">
        <f t="shared" si="148"/>
        <v/>
      </c>
      <c r="EV70" s="68" t="str">
        <f t="shared" si="82"/>
        <v/>
      </c>
      <c r="EW70" s="32"/>
      <c r="EX70" s="120"/>
      <c r="EY70" s="62" t="str">
        <f t="shared" si="27"/>
        <v/>
      </c>
      <c r="EZ70" s="62" t="str">
        <f t="shared" si="83"/>
        <v/>
      </c>
      <c r="FA70" s="65" t="str">
        <f t="shared" si="149"/>
        <v/>
      </c>
      <c r="FB70" s="68" t="str">
        <f t="shared" si="84"/>
        <v/>
      </c>
      <c r="FC70" s="32"/>
      <c r="FD70" s="120"/>
      <c r="FE70" s="62" t="str">
        <f t="shared" si="28"/>
        <v/>
      </c>
      <c r="FF70" s="62" t="str">
        <f t="shared" si="85"/>
        <v/>
      </c>
      <c r="FG70" s="65" t="str">
        <f t="shared" si="150"/>
        <v/>
      </c>
      <c r="FH70" s="68" t="str">
        <f t="shared" si="86"/>
        <v/>
      </c>
      <c r="FI70" s="32"/>
      <c r="FJ70" s="120"/>
      <c r="FK70" s="62" t="str">
        <f t="shared" si="29"/>
        <v/>
      </c>
      <c r="FL70" s="62" t="str">
        <f t="shared" si="87"/>
        <v/>
      </c>
      <c r="FM70" s="65" t="str">
        <f t="shared" si="151"/>
        <v/>
      </c>
      <c r="FN70" s="68" t="str">
        <f t="shared" si="88"/>
        <v/>
      </c>
      <c r="FO70" s="32"/>
      <c r="FP70" s="120"/>
      <c r="FQ70" s="62" t="str">
        <f t="shared" si="30"/>
        <v/>
      </c>
      <c r="FR70" s="62" t="str">
        <f t="shared" si="89"/>
        <v/>
      </c>
      <c r="FS70" s="65" t="str">
        <f t="shared" si="152"/>
        <v/>
      </c>
      <c r="FT70" s="68" t="str">
        <f t="shared" si="90"/>
        <v/>
      </c>
      <c r="FU70" s="32"/>
      <c r="FV70" s="120"/>
      <c r="FW70" s="62" t="str">
        <f t="shared" si="31"/>
        <v/>
      </c>
      <c r="FX70" s="62" t="str">
        <f t="shared" si="91"/>
        <v/>
      </c>
      <c r="FY70" s="65" t="str">
        <f t="shared" si="153"/>
        <v/>
      </c>
      <c r="FZ70" s="68" t="str">
        <f t="shared" si="92"/>
        <v/>
      </c>
      <c r="GA70" s="32"/>
      <c r="GC70" s="7" t="str">
        <f t="shared" si="93"/>
        <v/>
      </c>
      <c r="GD70" s="7" t="str">
        <f t="shared" ca="1" si="32"/>
        <v/>
      </c>
      <c r="GT70" s="71" t="str">
        <f>IF(GT$9="", "", IF(AND(NOT('Personnel Details'!$N$11=""), $B70&gt;='Personnel Details'!$N$11), 'Personnel Details'!$O$11, IF(AND(NOT('Personnel Details'!$I$11=""), $B70&gt;='Personnel Details'!$I$11), 'Personnel Details'!$J$11, 'Personnel Details'!$E$11)))</f>
        <v/>
      </c>
      <c r="GU70" s="59" t="str">
        <f>IF(GT$9="", "", IF(AND(NOT('Personnel Details'!$N$11=""), $B70&gt;='Personnel Details'!$N$11), IF('Personnel Details'!$P$11="","", 'Personnel Details'!$P$11), IF(AND(NOT('Personnel Details'!$I$11=""), $B70&gt;='Personnel Details'!$I$11), IF('Personnel Details'!$K$11="", "", 'Personnel Details'!$K$11), IF('Personnel Details'!$F$11="", "", 'Personnel Details'!$F$11))))</f>
        <v/>
      </c>
      <c r="GV70" s="74" t="str">
        <f>IF(GT$9="", "", IF(AND(NOT('Personnel Details'!$N$11=""), $B70&gt;='Personnel Details'!$N$11), 'Personnel Details'!$Q$11, IF(AND(NOT('Personnel Details'!$I$11=""), $B70&gt;='Personnel Details'!$I$11), 'Personnel Details'!$L$11, 'Personnel Details'!$G$11)))</f>
        <v/>
      </c>
      <c r="GW70" s="59" t="str">
        <f t="shared" si="94"/>
        <v/>
      </c>
      <c r="GX70" s="53"/>
      <c r="GZ70" s="78" t="str">
        <f>IF(GZ$9="", "", IF(AND(NOT('Personnel Details'!$N$12=""), $B70&gt;='Personnel Details'!$N$12), 'Personnel Details'!$O$12, IF(AND(NOT('Personnel Details'!$I$12=""), $B70&gt;='Personnel Details'!$I$12), 'Personnel Details'!$J$12, 'Personnel Details'!$E$12)))</f>
        <v/>
      </c>
      <c r="HA70" s="59" t="str">
        <f>IF(GZ$9="", "", IF(AND(NOT('Personnel Details'!$N$12=""), $B70&gt;='Personnel Details'!$N$12), IF('Personnel Details'!$P$12="","", 'Personnel Details'!$P$12), IF(AND(NOT('Personnel Details'!$I$12=""), $B70&gt;='Personnel Details'!$I$12), IF('Personnel Details'!$K$12="", "", 'Personnel Details'!$K$12), IF('Personnel Details'!$F$12="", "", 'Personnel Details'!$F$12))))</f>
        <v/>
      </c>
      <c r="HB70" s="79" t="str">
        <f>IF(GZ$9="", "", IF(AND(NOT('Personnel Details'!$N$12=""), $B70&gt;='Personnel Details'!$N$12), 'Personnel Details'!$Q$12, IF(AND(NOT('Personnel Details'!$I$12=""), $B70&gt;='Personnel Details'!$I$12), 'Personnel Details'!$L$12, 'Personnel Details'!$G$12)))</f>
        <v/>
      </c>
      <c r="HC70" s="59" t="str">
        <f t="shared" si="95"/>
        <v/>
      </c>
      <c r="HD70" s="53"/>
      <c r="HF70" s="78" t="str">
        <f>IF(HF$9="", "", IF(AND(NOT('Personnel Details'!$N$13=""), $B70&gt;='Personnel Details'!$N$13), 'Personnel Details'!$O$13, IF(AND(NOT('Personnel Details'!$I$13=""), $B70&gt;='Personnel Details'!$I$13), 'Personnel Details'!$J$13, 'Personnel Details'!$E$13)))</f>
        <v/>
      </c>
      <c r="HG70" s="59" t="str">
        <f>IF(HF$9="", "", IF(AND(NOT('Personnel Details'!$N$13=""), $B70&gt;='Personnel Details'!$N$13), IF('Personnel Details'!$P$13="","", 'Personnel Details'!$P$13), IF(AND(NOT('Personnel Details'!$I$13=""), $B70&gt;='Personnel Details'!$I$13), IF('Personnel Details'!$K$13="", "", 'Personnel Details'!$K$13), IF('Personnel Details'!$F$13="", "", 'Personnel Details'!$F$13))))</f>
        <v/>
      </c>
      <c r="HH70" s="79" t="str">
        <f>IF(HF$9="", "", IF(AND(NOT('Personnel Details'!$N$13=""), $B70&gt;='Personnel Details'!$N$13), 'Personnel Details'!$Q$13, IF(AND(NOT('Personnel Details'!$I$13=""), $B70&gt;='Personnel Details'!$I$13), 'Personnel Details'!$L$13, 'Personnel Details'!$G$13)))</f>
        <v/>
      </c>
      <c r="HI70" s="59" t="str">
        <f t="shared" si="96"/>
        <v/>
      </c>
      <c r="HJ70" s="53"/>
      <c r="HL70" s="78" t="str">
        <f>IF(HL$9="", "", IF(AND(NOT('Personnel Details'!$N$14=""), $B70&gt;='Personnel Details'!$N$14), 'Personnel Details'!$O$14, IF(AND(NOT('Personnel Details'!$I$14=""), $B70&gt;='Personnel Details'!$I$14), 'Personnel Details'!$J$14, 'Personnel Details'!$E$14)))</f>
        <v/>
      </c>
      <c r="HM70" s="59" t="str">
        <f>IF(HL$9="", "", IF(AND(NOT('Personnel Details'!$N$14=""), $B70&gt;='Personnel Details'!$N$14), IF('Personnel Details'!$P$14="","", 'Personnel Details'!$P$14), IF(AND(NOT('Personnel Details'!$I$14=""), $B70&gt;='Personnel Details'!$I$14), IF('Personnel Details'!$K$14="", "", 'Personnel Details'!$K$14), IF('Personnel Details'!$F$14="", "", 'Personnel Details'!$F$14))))</f>
        <v/>
      </c>
      <c r="HN70" s="79" t="str">
        <f>IF(HL$9="", "", IF(AND(NOT('Personnel Details'!$N$14=""), $B70&gt;='Personnel Details'!$N$14), 'Personnel Details'!$Q$14, IF(AND(NOT('Personnel Details'!$I$14=""), $B70&gt;='Personnel Details'!$I$14), 'Personnel Details'!$L$14, 'Personnel Details'!$G$14)))</f>
        <v/>
      </c>
      <c r="HO70" s="59" t="str">
        <f t="shared" si="97"/>
        <v/>
      </c>
      <c r="HP70" s="53"/>
      <c r="HR70" s="78" t="str">
        <f>IF(HR$9="", "", IF(AND(NOT('Personnel Details'!$N$15=""), $B70&gt;='Personnel Details'!$N$15), 'Personnel Details'!$O$15, IF(AND(NOT('Personnel Details'!$I$15=""), $B70&gt;='Personnel Details'!$I$15), 'Personnel Details'!$J$15, 'Personnel Details'!$E$15)))</f>
        <v/>
      </c>
      <c r="HS70" s="59" t="str">
        <f>IF(HR$9="", "", IF(AND(NOT('Personnel Details'!$N$15=""), $B70&gt;='Personnel Details'!$N$15), IF('Personnel Details'!$P$15="","", 'Personnel Details'!$P$15), IF(AND(NOT('Personnel Details'!$I$15=""), $B70&gt;='Personnel Details'!$I$15), IF('Personnel Details'!$K$15="", "", 'Personnel Details'!$K$15), IF('Personnel Details'!$F$15="", "", 'Personnel Details'!$F$15))))</f>
        <v/>
      </c>
      <c r="HT70" s="79" t="str">
        <f>IF(HR$9="", "", IF(AND(NOT('Personnel Details'!$N$15=""), $B70&gt;='Personnel Details'!$N$15), 'Personnel Details'!$Q$15, IF(AND(NOT('Personnel Details'!$I$15=""), $B70&gt;='Personnel Details'!$I$15), 'Personnel Details'!$L$15, 'Personnel Details'!$G$15)))</f>
        <v/>
      </c>
      <c r="HU70" s="59" t="str">
        <f t="shared" si="98"/>
        <v/>
      </c>
      <c r="HV70" s="53"/>
      <c r="HX70" s="78" t="str">
        <f>IF(HX$9="", "", IF(AND(NOT('Personnel Details'!$N$16=""), $B70&gt;='Personnel Details'!$N$16), 'Personnel Details'!$O$16, IF(AND(NOT('Personnel Details'!$I$16=""), $B70&gt;='Personnel Details'!$I$16), 'Personnel Details'!$J$16, 'Personnel Details'!$E$16)))</f>
        <v/>
      </c>
      <c r="HY70" s="59" t="str">
        <f>IF(HX$9="", "", IF(AND(NOT('Personnel Details'!$N$16=""), $B70&gt;='Personnel Details'!$N$16), IF('Personnel Details'!$P$16="","", 'Personnel Details'!$P$16), IF(AND(NOT('Personnel Details'!$I$16=""), $B70&gt;='Personnel Details'!$I$16), IF('Personnel Details'!$K$16="", "", 'Personnel Details'!$K$16), IF('Personnel Details'!$F$16="", "", 'Personnel Details'!$F$16))))</f>
        <v/>
      </c>
      <c r="HZ70" s="79" t="str">
        <f>IF(HX$9="", "", IF(AND(NOT('Personnel Details'!$N$16=""), $B70&gt;='Personnel Details'!$N$16), 'Personnel Details'!$Q$16, IF(AND(NOT('Personnel Details'!$I$16=""), $B70&gt;='Personnel Details'!$I$16), 'Personnel Details'!$L$16, 'Personnel Details'!$G$16)))</f>
        <v/>
      </c>
      <c r="IA70" s="59" t="str">
        <f t="shared" si="99"/>
        <v/>
      </c>
      <c r="IB70" s="53"/>
      <c r="ID70" s="78" t="str">
        <f>IF(ID$9="", "", IF(AND(NOT('Personnel Details'!$N$17=""), $B70&gt;='Personnel Details'!$N$17), 'Personnel Details'!$O$17, IF(AND(NOT('Personnel Details'!$I$17=""), $B70&gt;='Personnel Details'!$I$17), 'Personnel Details'!$J$17, 'Personnel Details'!$E$17)))</f>
        <v/>
      </c>
      <c r="IE70" s="59" t="str">
        <f>IF(ID$9="", "", IF(AND(NOT('Personnel Details'!$N$17=""), $B70&gt;='Personnel Details'!$N$17), IF('Personnel Details'!$P$17="","", 'Personnel Details'!$P$17), IF(AND(NOT('Personnel Details'!$I$17=""), $B70&gt;='Personnel Details'!$I$17), IF('Personnel Details'!$K$17="", "", 'Personnel Details'!$K$17), IF('Personnel Details'!$F$17="", "", 'Personnel Details'!$F$17))))</f>
        <v/>
      </c>
      <c r="IF70" s="79" t="str">
        <f>IF(ID$9="", "", IF(AND(NOT('Personnel Details'!$N$17=""), $B70&gt;='Personnel Details'!$N$17), 'Personnel Details'!$Q$17, IF(AND(NOT('Personnel Details'!$I$17=""), $B70&gt;='Personnel Details'!$I$17), 'Personnel Details'!$L$17, 'Personnel Details'!$G$17)))</f>
        <v/>
      </c>
      <c r="IG70" s="59" t="str">
        <f t="shared" si="100"/>
        <v/>
      </c>
      <c r="IH70" s="53"/>
      <c r="IJ70" s="78" t="str">
        <f>IF(IJ$9="", "", IF(AND(NOT('Personnel Details'!$N$18=""), $B70&gt;='Personnel Details'!$N$18), 'Personnel Details'!$O$18, IF(AND(NOT('Personnel Details'!$I$18=""), $B70&gt;='Personnel Details'!$I$18), 'Personnel Details'!$J$18, 'Personnel Details'!$E$18)))</f>
        <v/>
      </c>
      <c r="IK70" s="59" t="str">
        <f>IF(IJ$9="", "", IF(AND(NOT('Personnel Details'!$N$18=""), $B70&gt;='Personnel Details'!$N$18), IF('Personnel Details'!$P$18="","", 'Personnel Details'!$P$18), IF(AND(NOT('Personnel Details'!$I$18=""), $B70&gt;='Personnel Details'!$I$18), IF('Personnel Details'!$K$18="", "", 'Personnel Details'!$K$18), IF('Personnel Details'!$F$18="", "", 'Personnel Details'!$F$18))))</f>
        <v/>
      </c>
      <c r="IL70" s="79" t="str">
        <f>IF(IJ$9="", "", IF(AND(NOT('Personnel Details'!$N$18=""), $B70&gt;='Personnel Details'!$N$18), 'Personnel Details'!$Q$18, IF(AND(NOT('Personnel Details'!$I$18=""), $B70&gt;='Personnel Details'!$I$18), 'Personnel Details'!$L$18, 'Personnel Details'!$G$18)))</f>
        <v/>
      </c>
      <c r="IM70" s="59" t="str">
        <f t="shared" si="101"/>
        <v/>
      </c>
      <c r="IN70" s="53"/>
      <c r="IP70" s="78" t="str">
        <f>IF(IP$9="", "", IF(AND(NOT('Personnel Details'!$N$19=""), $B70&gt;='Personnel Details'!$N$19), 'Personnel Details'!$O$19, IF(AND(NOT('Personnel Details'!$I$19=""), $B70&gt;='Personnel Details'!$I$19), 'Personnel Details'!$J$19, 'Personnel Details'!$E$19)))</f>
        <v/>
      </c>
      <c r="IQ70" s="59" t="str">
        <f>IF(IP$9="", "", IF(AND(NOT('Personnel Details'!$N$19=""), $B70&gt;='Personnel Details'!$N$19), IF('Personnel Details'!$P$19="","", 'Personnel Details'!$P$19), IF(AND(NOT('Personnel Details'!$I$19=""), $B70&gt;='Personnel Details'!$I$19), IF('Personnel Details'!$K$19="", "", 'Personnel Details'!$K$19), IF('Personnel Details'!$F$19="", "", 'Personnel Details'!$F$19))))</f>
        <v/>
      </c>
      <c r="IR70" s="79" t="str">
        <f>IF(IP$9="", "", IF(AND(NOT('Personnel Details'!$N$19=""), $B70&gt;='Personnel Details'!$N$19), 'Personnel Details'!$Q$19, IF(AND(NOT('Personnel Details'!$I$19=""), $B70&gt;='Personnel Details'!$I$19), 'Personnel Details'!$L$19, 'Personnel Details'!$G$19)))</f>
        <v/>
      </c>
      <c r="IS70" s="59" t="str">
        <f t="shared" si="102"/>
        <v/>
      </c>
      <c r="IT70" s="53"/>
      <c r="IV70" s="78" t="str">
        <f>IF(IV$9="", "", IF(AND(NOT('Personnel Details'!$N$20=""), $B70&gt;='Personnel Details'!$N$20), 'Personnel Details'!$O$20, IF(AND(NOT('Personnel Details'!$I$20=""), $B70&gt;='Personnel Details'!$I$20), 'Personnel Details'!$J$20, 'Personnel Details'!$E$20)))</f>
        <v/>
      </c>
      <c r="IW70" s="59" t="str">
        <f>IF(IV$9="", "", IF(AND(NOT('Personnel Details'!$N$20=""), $B70&gt;='Personnel Details'!$N$20), IF('Personnel Details'!$P$20="","", 'Personnel Details'!$P$20), IF(AND(NOT('Personnel Details'!$I$20=""), $B70&gt;='Personnel Details'!$I$20), IF('Personnel Details'!$K$20="", "", 'Personnel Details'!$K$20), IF('Personnel Details'!$F$20="", "", 'Personnel Details'!$F$20))))</f>
        <v/>
      </c>
      <c r="IX70" s="79" t="str">
        <f>IF(IV$9="", "", IF(AND(NOT('Personnel Details'!$N$20=""), $B70&gt;='Personnel Details'!$N$20), 'Personnel Details'!$Q$20, IF(AND(NOT('Personnel Details'!$I$20=""), $B70&gt;='Personnel Details'!$I$20), 'Personnel Details'!$L$20, 'Personnel Details'!$G$20)))</f>
        <v/>
      </c>
      <c r="IY70" s="59" t="str">
        <f t="shared" si="103"/>
        <v/>
      </c>
      <c r="IZ70" s="53"/>
      <c r="JB70" s="78" t="str">
        <f>IF(JB$9="", "", IF(AND(NOT('Personnel Details'!$N$21=""), $B70&gt;='Personnel Details'!$N$21), 'Personnel Details'!$O$21, IF(AND(NOT('Personnel Details'!$I$21=""), $B70&gt;='Personnel Details'!$I$21), 'Personnel Details'!$J$21, 'Personnel Details'!$E$21)))</f>
        <v/>
      </c>
      <c r="JC70" s="59" t="str">
        <f>IF(JB$9="", "", IF(AND(NOT('Personnel Details'!$N$21=""), $B70&gt;='Personnel Details'!$N$21), IF('Personnel Details'!$P$21="","", 'Personnel Details'!$P$21), IF(AND(NOT('Personnel Details'!$I$21=""), $B70&gt;='Personnel Details'!$I$21), IF('Personnel Details'!$K$21="", "", 'Personnel Details'!$K$21), IF('Personnel Details'!$F$21="", "", 'Personnel Details'!$F$21))))</f>
        <v/>
      </c>
      <c r="JD70" s="79" t="str">
        <f>IF(JB$9="", "", IF(AND(NOT('Personnel Details'!$N$21=""), $B70&gt;='Personnel Details'!$N$21), 'Personnel Details'!$Q$21, IF(AND(NOT('Personnel Details'!$I$21=""), $B70&gt;='Personnel Details'!$I$21), 'Personnel Details'!$L$21, 'Personnel Details'!$G$21)))</f>
        <v/>
      </c>
      <c r="JE70" s="59" t="str">
        <f t="shared" si="104"/>
        <v/>
      </c>
      <c r="JF70" s="53"/>
      <c r="JH70" s="78" t="str">
        <f>IF(JH$9="", "", IF(AND(NOT('Personnel Details'!$N$22=""), $B70&gt;='Personnel Details'!$N$22), 'Personnel Details'!$O$22, IF(AND(NOT('Personnel Details'!$I$22=""), $B70&gt;='Personnel Details'!$I$22), 'Personnel Details'!$J$22, 'Personnel Details'!$E$22)))</f>
        <v/>
      </c>
      <c r="JI70" s="59" t="str">
        <f>IF(JH$9="", "", IF(AND(NOT('Personnel Details'!$N$22=""), $B70&gt;='Personnel Details'!$N$22), IF('Personnel Details'!$P$22="","", 'Personnel Details'!$P$22), IF(AND(NOT('Personnel Details'!$I$22=""), $B70&gt;='Personnel Details'!$I$22), IF('Personnel Details'!$K$22="", "", 'Personnel Details'!$K$22), IF('Personnel Details'!$F$22="", "", 'Personnel Details'!$F$22))))</f>
        <v/>
      </c>
      <c r="JJ70" s="79" t="str">
        <f>IF(JH$9="", "", IF(AND(NOT('Personnel Details'!$N$22=""), $B70&gt;='Personnel Details'!$N$22), 'Personnel Details'!$Q$22, IF(AND(NOT('Personnel Details'!$I$22=""), $B70&gt;='Personnel Details'!$I$22), 'Personnel Details'!$L$22, 'Personnel Details'!$G$22)))</f>
        <v/>
      </c>
      <c r="JK70" s="59" t="str">
        <f t="shared" si="105"/>
        <v/>
      </c>
      <c r="JL70" s="53"/>
      <c r="JN70" s="78" t="str">
        <f>IF(JN$9="", "", IF(AND(NOT('Personnel Details'!$N$23=""), $B70&gt;='Personnel Details'!$N$23), 'Personnel Details'!$O$23, IF(AND(NOT('Personnel Details'!$I$23=""), $B70&gt;='Personnel Details'!$I$23), 'Personnel Details'!$J$23, 'Personnel Details'!$E$23)))</f>
        <v/>
      </c>
      <c r="JO70" s="59" t="str">
        <f>IF(JN$9="", "", IF(AND(NOT('Personnel Details'!$N$23=""), $B70&gt;='Personnel Details'!$N$23), IF('Personnel Details'!$P$23="","", 'Personnel Details'!$P$23), IF(AND(NOT('Personnel Details'!$I$23=""), $B70&gt;='Personnel Details'!$I$23), IF('Personnel Details'!$K$23="", "", 'Personnel Details'!$K$23), IF('Personnel Details'!$F$23="", "", 'Personnel Details'!$F$23))))</f>
        <v/>
      </c>
      <c r="JP70" s="79" t="str">
        <f>IF(JN$9="", "", IF(AND(NOT('Personnel Details'!$N$23=""), $B70&gt;='Personnel Details'!$N$23), 'Personnel Details'!$Q$23, IF(AND(NOT('Personnel Details'!$I$23=""), $B70&gt;='Personnel Details'!$I$23), 'Personnel Details'!$L$23, 'Personnel Details'!$G$23)))</f>
        <v/>
      </c>
      <c r="JQ70" s="59" t="str">
        <f t="shared" si="106"/>
        <v/>
      </c>
      <c r="JR70" s="53"/>
      <c r="JT70" s="78" t="str">
        <f>IF(JT$9="", "", IF(AND(NOT('Personnel Details'!$N$24=""), $B70&gt;='Personnel Details'!$N$24), 'Personnel Details'!$O$24, IF(AND(NOT('Personnel Details'!$I$24=""), $B70&gt;='Personnel Details'!$I$24), 'Personnel Details'!$J$24, 'Personnel Details'!$E$24)))</f>
        <v/>
      </c>
      <c r="JU70" s="59" t="str">
        <f>IF(JT$9="", "", IF(AND(NOT('Personnel Details'!$N$24=""), $B70&gt;='Personnel Details'!$N$24), IF('Personnel Details'!$P$24="","", 'Personnel Details'!$P$24), IF(AND(NOT('Personnel Details'!$I$24=""), $B70&gt;='Personnel Details'!$I$24), IF('Personnel Details'!$K$24="", "", 'Personnel Details'!$K$24), IF('Personnel Details'!$F$24="", "", 'Personnel Details'!$F$24))))</f>
        <v/>
      </c>
      <c r="JV70" s="79" t="str">
        <f>IF(JT$9="", "", IF(AND(NOT('Personnel Details'!$N$24=""), $B70&gt;='Personnel Details'!$N$24), 'Personnel Details'!$Q$24, IF(AND(NOT('Personnel Details'!$I$24=""), $B70&gt;='Personnel Details'!$I$24), 'Personnel Details'!$L$24, 'Personnel Details'!$G$24)))</f>
        <v/>
      </c>
      <c r="JW70" s="59" t="str">
        <f t="shared" si="107"/>
        <v/>
      </c>
      <c r="JX70" s="53"/>
      <c r="JZ70" s="78" t="str">
        <f>IF(JZ$9="", "", IF(AND(NOT('Personnel Details'!$N$25=""), $B70&gt;='Personnel Details'!$N$25), 'Personnel Details'!$O$25, IF(AND(NOT('Personnel Details'!$I$25=""), $B70&gt;='Personnel Details'!$I$25), 'Personnel Details'!$J$25, 'Personnel Details'!$E$25)))</f>
        <v/>
      </c>
      <c r="KA70" s="59" t="str">
        <f>IF(JZ$9="", "", IF(AND(NOT('Personnel Details'!$N$25=""), $B70&gt;='Personnel Details'!$N$25), IF('Personnel Details'!$P$25="","", 'Personnel Details'!$P$25), IF(AND(NOT('Personnel Details'!$I$25=""), $B70&gt;='Personnel Details'!$I$25), IF('Personnel Details'!$K$25="", "", 'Personnel Details'!$K$25), IF('Personnel Details'!$F$25="", "", 'Personnel Details'!$F$25))))</f>
        <v/>
      </c>
      <c r="KB70" s="79" t="str">
        <f>IF(JZ$9="", "", IF(AND(NOT('Personnel Details'!$N$25=""), $B70&gt;='Personnel Details'!$N$25), 'Personnel Details'!$Q$25, IF(AND(NOT('Personnel Details'!$I$25=""), $B70&gt;='Personnel Details'!$I$25), 'Personnel Details'!$L$25, 'Personnel Details'!$G$25)))</f>
        <v/>
      </c>
      <c r="KC70" s="59" t="str">
        <f t="shared" si="108"/>
        <v/>
      </c>
      <c r="KD70" s="53"/>
      <c r="KF70" s="78" t="str">
        <f>IF(KF$9="", "", IF(AND(NOT('Personnel Details'!$N$26=""), $B70&gt;='Personnel Details'!$N$26), 'Personnel Details'!$O$26, IF(AND(NOT('Personnel Details'!$I$26=""), $B70&gt;='Personnel Details'!$I$26), 'Personnel Details'!$J$26, 'Personnel Details'!$E$26)))</f>
        <v/>
      </c>
      <c r="KG70" s="59" t="str">
        <f>IF(KF$9="", "", IF(AND(NOT('Personnel Details'!$N$26=""), $B70&gt;='Personnel Details'!$N$26), IF('Personnel Details'!$P$26="","", 'Personnel Details'!$P$26), IF(AND(NOT('Personnel Details'!$I$26=""), $B70&gt;='Personnel Details'!$I$26), IF('Personnel Details'!$K$26="", "", 'Personnel Details'!$K$26), IF('Personnel Details'!$F$26="", "", 'Personnel Details'!$F$26))))</f>
        <v/>
      </c>
      <c r="KH70" s="79" t="str">
        <f>IF(KF$9="", "", IF(AND(NOT('Personnel Details'!$N$26=""), $B70&gt;='Personnel Details'!$N$26), 'Personnel Details'!$Q$26, IF(AND(NOT('Personnel Details'!$I$26=""), $B70&gt;='Personnel Details'!$I$26), 'Personnel Details'!$L$26, 'Personnel Details'!$G$26)))</f>
        <v/>
      </c>
      <c r="KI70" s="59" t="str">
        <f t="shared" si="109"/>
        <v/>
      </c>
      <c r="KJ70" s="53"/>
      <c r="KL70" s="78" t="str">
        <f>IF(KL$9="", "", IF(AND(NOT('Personnel Details'!$N$27=""), $B70&gt;='Personnel Details'!$N$27), 'Personnel Details'!$O$27, IF(AND(NOT('Personnel Details'!$I$27=""), $B70&gt;='Personnel Details'!$I$27), 'Personnel Details'!$J$27, 'Personnel Details'!$E$27)))</f>
        <v/>
      </c>
      <c r="KM70" s="59" t="str">
        <f>IF(KL$9="", "", IF(AND(NOT('Personnel Details'!$N$27=""), $B70&gt;='Personnel Details'!$N$27), IF('Personnel Details'!$P$27="","", 'Personnel Details'!$P$27), IF(AND(NOT('Personnel Details'!$I$27=""), $B70&gt;='Personnel Details'!$I$27), IF('Personnel Details'!$K$27="", "", 'Personnel Details'!$K$27), IF('Personnel Details'!$F$27="", "", 'Personnel Details'!$F$27))))</f>
        <v/>
      </c>
      <c r="KN70" s="79" t="str">
        <f>IF(KL$9="", "", IF(AND(NOT('Personnel Details'!$N$27=""), $B70&gt;='Personnel Details'!$N$27), 'Personnel Details'!$Q$27, IF(AND(NOT('Personnel Details'!$I$27=""), $B70&gt;='Personnel Details'!$I$27), 'Personnel Details'!$L$27, 'Personnel Details'!$G$27)))</f>
        <v/>
      </c>
      <c r="KO70" s="59" t="str">
        <f t="shared" si="110"/>
        <v/>
      </c>
      <c r="KP70" s="53"/>
      <c r="KR70" s="78" t="str">
        <f>IF(KR$9="", "", IF(AND(NOT('Personnel Details'!$N$28=""), $B70&gt;='Personnel Details'!$N$28), 'Personnel Details'!$O$28, IF(AND(NOT('Personnel Details'!$I$28=""), $B70&gt;='Personnel Details'!$I$28), 'Personnel Details'!$J$28, 'Personnel Details'!$E$28)))</f>
        <v/>
      </c>
      <c r="KS70" s="59" t="str">
        <f>IF(KR$9="", "", IF(AND(NOT('Personnel Details'!$N$28=""), $B70&gt;='Personnel Details'!$N$28), IF('Personnel Details'!$P$28="","", 'Personnel Details'!$P$28), IF(AND(NOT('Personnel Details'!$I$28=""), $B70&gt;='Personnel Details'!$I$28), IF('Personnel Details'!$K$28="", "", 'Personnel Details'!$K$28), IF('Personnel Details'!$F$28="", "", 'Personnel Details'!$F$28))))</f>
        <v/>
      </c>
      <c r="KT70" s="79" t="str">
        <f>IF(KR$9="", "", IF(AND(NOT('Personnel Details'!$N$28=""), $B70&gt;='Personnel Details'!$N$28), 'Personnel Details'!$Q$28, IF(AND(NOT('Personnel Details'!$I$28=""), $B70&gt;='Personnel Details'!$I$28), 'Personnel Details'!$L$28, 'Personnel Details'!$G$28)))</f>
        <v/>
      </c>
      <c r="KU70" s="59" t="str">
        <f t="shared" si="111"/>
        <v/>
      </c>
      <c r="KV70" s="53"/>
      <c r="KX70" s="78" t="str">
        <f>IF(KX$9="", "", IF(AND(NOT('Personnel Details'!$N$29=""), $B70&gt;='Personnel Details'!$N$29), 'Personnel Details'!$O$29, IF(AND(NOT('Personnel Details'!$I$29=""), $B70&gt;='Personnel Details'!$I$29), 'Personnel Details'!$J$29, 'Personnel Details'!$E$29)))</f>
        <v/>
      </c>
      <c r="KY70" s="59" t="str">
        <f>IF(KX$9="", "", IF(AND(NOT('Personnel Details'!$N$29=""), $B70&gt;='Personnel Details'!$N$29), IF('Personnel Details'!$P$29="","", 'Personnel Details'!$P$29), IF(AND(NOT('Personnel Details'!$I$29=""), $B70&gt;='Personnel Details'!$I$29), IF('Personnel Details'!$K$29="", "", 'Personnel Details'!$K$29), IF('Personnel Details'!$F$29="", "", 'Personnel Details'!$F$29))))</f>
        <v/>
      </c>
      <c r="KZ70" s="79" t="str">
        <f>IF(KX$9="", "", IF(AND(NOT('Personnel Details'!$N$29=""), $B70&gt;='Personnel Details'!$N$29), 'Personnel Details'!$Q$29, IF(AND(NOT('Personnel Details'!$I$29=""), $B70&gt;='Personnel Details'!$I$29), 'Personnel Details'!$L$29, 'Personnel Details'!$G$29)))</f>
        <v/>
      </c>
      <c r="LA70" s="59" t="str">
        <f t="shared" si="112"/>
        <v/>
      </c>
      <c r="LB70" s="53"/>
      <c r="LD70" s="78" t="str">
        <f>IF(LD$9="", "", IF(AND(NOT('Personnel Details'!$N$30=""), $B70&gt;='Personnel Details'!$N$30), 'Personnel Details'!$O$30, IF(AND(NOT('Personnel Details'!$I$30=""), $B70&gt;='Personnel Details'!$I$30), 'Personnel Details'!$J$30, 'Personnel Details'!$E$30)))</f>
        <v/>
      </c>
      <c r="LE70" s="59" t="str">
        <f>IF(LD$9="", "", IF(AND(NOT('Personnel Details'!$N$30=""), $B70&gt;='Personnel Details'!$N$30), IF('Personnel Details'!$P$30="","", 'Personnel Details'!$P$30), IF(AND(NOT('Personnel Details'!$I$30=""), $B70&gt;='Personnel Details'!$I$30), IF('Personnel Details'!$K$30="", "", 'Personnel Details'!$K$30), IF('Personnel Details'!$F$30="", "", 'Personnel Details'!$F$30))))</f>
        <v/>
      </c>
      <c r="LF70" s="79" t="str">
        <f>IF(LD$9="", "", IF(AND(NOT('Personnel Details'!$N$30=""), $B70&gt;='Personnel Details'!$N$30), 'Personnel Details'!$Q$30, IF(AND(NOT('Personnel Details'!$I$30=""), $B70&gt;='Personnel Details'!$I$30), 'Personnel Details'!$L$30, 'Personnel Details'!$G$30)))</f>
        <v/>
      </c>
      <c r="LG70" s="59" t="str">
        <f t="shared" si="113"/>
        <v/>
      </c>
      <c r="LH70" s="53"/>
      <c r="LJ70" s="78" t="str">
        <f>IF(LJ$9="", "", IF(AND(NOT('Personnel Details'!$N$31=""), $B70&gt;='Personnel Details'!$N$31), 'Personnel Details'!$O$31, IF(AND(NOT('Personnel Details'!$I$31=""), $B70&gt;='Personnel Details'!$I$31), 'Personnel Details'!$J$31, 'Personnel Details'!$E$31)))</f>
        <v/>
      </c>
      <c r="LK70" s="59" t="str">
        <f>IF(LJ$9="", "", IF(AND(NOT('Personnel Details'!$N$31=""), $B70&gt;='Personnel Details'!$N$31), IF('Personnel Details'!$P$31="","", 'Personnel Details'!$P$31), IF(AND(NOT('Personnel Details'!$I$31=""), $B70&gt;='Personnel Details'!$I$31), IF('Personnel Details'!$K$31="", "", 'Personnel Details'!$K$31), IF('Personnel Details'!$F$31="", "", 'Personnel Details'!$F$31))))</f>
        <v/>
      </c>
      <c r="LL70" s="79" t="str">
        <f>IF(LJ$9="", "", IF(AND(NOT('Personnel Details'!$N$31=""), $B70&gt;='Personnel Details'!$N$31), 'Personnel Details'!$Q$31, IF(AND(NOT('Personnel Details'!$I$31=""), $B70&gt;='Personnel Details'!$I$31), 'Personnel Details'!$L$31, 'Personnel Details'!$G$31)))</f>
        <v/>
      </c>
      <c r="LM70" s="59" t="str">
        <f t="shared" si="114"/>
        <v/>
      </c>
      <c r="LN70" s="53"/>
      <c r="LP70" s="78" t="str">
        <f>IF(LP$9="", "", IF(AND(NOT('Personnel Details'!$N$32=""), $B70&gt;='Personnel Details'!$N$32), 'Personnel Details'!$O$32, IF(AND(NOT('Personnel Details'!$I$32=""), $B70&gt;='Personnel Details'!$I$32), 'Personnel Details'!$J$32, 'Personnel Details'!$E$32)))</f>
        <v/>
      </c>
      <c r="LQ70" s="59" t="str">
        <f>IF(LP$9="", "", IF(AND(NOT('Personnel Details'!$N$32=""), $B70&gt;='Personnel Details'!$N$32), IF('Personnel Details'!$P$32="","", 'Personnel Details'!$P$32), IF(AND(NOT('Personnel Details'!$I$32=""), $B70&gt;='Personnel Details'!$I$32), IF('Personnel Details'!$K$32="", "", 'Personnel Details'!$K$32), IF('Personnel Details'!$F$32="", "", 'Personnel Details'!$F$32))))</f>
        <v/>
      </c>
      <c r="LR70" s="79" t="str">
        <f>IF(LP$9="", "", IF(AND(NOT('Personnel Details'!$N$32=""), $B70&gt;='Personnel Details'!$N$32), 'Personnel Details'!$Q$32, IF(AND(NOT('Personnel Details'!$I$32=""), $B70&gt;='Personnel Details'!$I$32), 'Personnel Details'!$L$32, 'Personnel Details'!$G$32)))</f>
        <v/>
      </c>
      <c r="LS70" s="59" t="str">
        <f t="shared" si="115"/>
        <v/>
      </c>
      <c r="LT70" s="53"/>
      <c r="LV70" s="78" t="str">
        <f>IF(LV$9="", "", IF(AND(NOT('Personnel Details'!$N$33=""), $B70&gt;='Personnel Details'!$N$33), 'Personnel Details'!$O$33, IF(AND(NOT('Personnel Details'!$I$33=""), $B70&gt;='Personnel Details'!$I$33), 'Personnel Details'!$J$33, 'Personnel Details'!$E$33)))</f>
        <v/>
      </c>
      <c r="LW70" s="59" t="str">
        <f>IF(LV$9="", "", IF(AND(NOT('Personnel Details'!$N$33=""), $B70&gt;='Personnel Details'!$N$33), IF('Personnel Details'!$P$33="","", 'Personnel Details'!$P$33), IF(AND(NOT('Personnel Details'!$I$33=""), $B70&gt;='Personnel Details'!$I$33), IF('Personnel Details'!$K$33="", "", 'Personnel Details'!$K$33), IF('Personnel Details'!$F$33="", "", 'Personnel Details'!$F$33))))</f>
        <v/>
      </c>
      <c r="LX70" s="79" t="str">
        <f>IF(LV$9="", "", IF(AND(NOT('Personnel Details'!$N$33=""), $B70&gt;='Personnel Details'!$N$33), 'Personnel Details'!$Q$33, IF(AND(NOT('Personnel Details'!$I$33=""), $B70&gt;='Personnel Details'!$I$33), 'Personnel Details'!$L$33, 'Personnel Details'!$G$33)))</f>
        <v/>
      </c>
      <c r="LY70" s="59" t="str">
        <f t="shared" si="116"/>
        <v/>
      </c>
      <c r="LZ70" s="53"/>
      <c r="MB70" s="78" t="str">
        <f>IF(MB$9="", "", IF(AND(NOT('Personnel Details'!$N$34=""), $B70&gt;='Personnel Details'!$N$34), 'Personnel Details'!$O$34, IF(AND(NOT('Personnel Details'!$I$34=""), $B70&gt;='Personnel Details'!$I$34), 'Personnel Details'!$J$34, 'Personnel Details'!$E$34)))</f>
        <v/>
      </c>
      <c r="MC70" s="59" t="str">
        <f>IF(MB$9="", "", IF(AND(NOT('Personnel Details'!$N$34=""), $B70&gt;='Personnel Details'!$N$34), IF('Personnel Details'!$P$34="","", 'Personnel Details'!$P$34), IF(AND(NOT('Personnel Details'!$I$34=""), $B70&gt;='Personnel Details'!$I$34), IF('Personnel Details'!$K$34="", "", 'Personnel Details'!$K$34), IF('Personnel Details'!$F$34="", "", 'Personnel Details'!$F$34))))</f>
        <v/>
      </c>
      <c r="MD70" s="79" t="str">
        <f>IF(MB$9="", "", IF(AND(NOT('Personnel Details'!$N$34=""), $B70&gt;='Personnel Details'!$N$34), 'Personnel Details'!$Q$34, IF(AND(NOT('Personnel Details'!$I$34=""), $B70&gt;='Personnel Details'!$I$34), 'Personnel Details'!$L$34, 'Personnel Details'!$G$34)))</f>
        <v/>
      </c>
      <c r="ME70" s="59" t="str">
        <f t="shared" si="117"/>
        <v/>
      </c>
      <c r="MF70" s="53"/>
      <c r="MH70" s="78" t="str">
        <f>IF(MH$9="", "", IF(AND(NOT('Personnel Details'!$N$35=""), $B70&gt;='Personnel Details'!$N$35), 'Personnel Details'!$O$35, IF(AND(NOT('Personnel Details'!$I$35=""), $B70&gt;='Personnel Details'!$I$35), 'Personnel Details'!$J$35, 'Personnel Details'!$E$35)))</f>
        <v/>
      </c>
      <c r="MI70" s="59" t="str">
        <f>IF(MH$9="", "", IF(AND(NOT('Personnel Details'!$N$35=""), $B70&gt;='Personnel Details'!$N$35), IF('Personnel Details'!$P$35="","", 'Personnel Details'!$P$35), IF(AND(NOT('Personnel Details'!$I$35=""), $B70&gt;='Personnel Details'!$I$35), IF('Personnel Details'!$K$35="", "", 'Personnel Details'!$K$35), IF('Personnel Details'!$F$35="", "", 'Personnel Details'!$F$35))))</f>
        <v/>
      </c>
      <c r="MJ70" s="79" t="str">
        <f>IF(MH$9="", "", IF(AND(NOT('Personnel Details'!$N$35=""), $B70&gt;='Personnel Details'!$N$35), 'Personnel Details'!$Q$35, IF(AND(NOT('Personnel Details'!$I$35=""), $B70&gt;='Personnel Details'!$I$35), 'Personnel Details'!$L$35, 'Personnel Details'!$G$35)))</f>
        <v/>
      </c>
      <c r="MK70" s="59" t="str">
        <f t="shared" si="118"/>
        <v/>
      </c>
      <c r="ML70" s="53"/>
      <c r="MN70" s="78" t="str">
        <f>IF(MN$9="", "", IF(AND(NOT('Personnel Details'!$N$36=""), $B70&gt;='Personnel Details'!$N$36), 'Personnel Details'!$O$36, IF(AND(NOT('Personnel Details'!$I$36=""), $B70&gt;='Personnel Details'!$I$36), 'Personnel Details'!$J$36, 'Personnel Details'!$E$36)))</f>
        <v/>
      </c>
      <c r="MO70" s="59" t="str">
        <f>IF(MN$9="", "", IF(AND(NOT('Personnel Details'!$N$36=""), $B70&gt;='Personnel Details'!$N$36), IF('Personnel Details'!$P$36="","", 'Personnel Details'!$P$36), IF(AND(NOT('Personnel Details'!$I$36=""), $B70&gt;='Personnel Details'!$I$36), IF('Personnel Details'!$K$36="", "", 'Personnel Details'!$K$36), IF('Personnel Details'!$F$36="", "", 'Personnel Details'!$F$36))))</f>
        <v/>
      </c>
      <c r="MP70" s="79" t="str">
        <f>IF(MN$9="", "", IF(AND(NOT('Personnel Details'!$N$36=""), $B70&gt;='Personnel Details'!$N$36), 'Personnel Details'!$Q$36, IF(AND(NOT('Personnel Details'!$I$36=""), $B70&gt;='Personnel Details'!$I$36), 'Personnel Details'!$L$36, 'Personnel Details'!$G$36)))</f>
        <v/>
      </c>
      <c r="MQ70" s="59" t="str">
        <f t="shared" si="119"/>
        <v/>
      </c>
      <c r="MR70" s="53"/>
      <c r="MT70" s="78" t="str">
        <f>IF(MT$9="", "", IF(AND(NOT('Personnel Details'!$N$37=""), $B70&gt;='Personnel Details'!$N$37), 'Personnel Details'!$O$37, IF(AND(NOT('Personnel Details'!$I$37=""), $B70&gt;='Personnel Details'!$I$37), 'Personnel Details'!$J$37, 'Personnel Details'!$E$37)))</f>
        <v/>
      </c>
      <c r="MU70" s="59" t="str">
        <f>IF(MT$9="", "", IF(AND(NOT('Personnel Details'!$N$37=""), $B70&gt;='Personnel Details'!$N$37), IF('Personnel Details'!$P$37="","", 'Personnel Details'!$P$37), IF(AND(NOT('Personnel Details'!$I$37=""), $B70&gt;='Personnel Details'!$I$37), IF('Personnel Details'!$K$37="", "", 'Personnel Details'!$K$37), IF('Personnel Details'!$F$37="", "", 'Personnel Details'!$F$37))))</f>
        <v/>
      </c>
      <c r="MV70" s="79" t="str">
        <f>IF(MT$9="", "", IF(AND(NOT('Personnel Details'!$N$37=""), $B70&gt;='Personnel Details'!$N$37), 'Personnel Details'!$Q$37, IF(AND(NOT('Personnel Details'!$I$37=""), $B70&gt;='Personnel Details'!$I$37), 'Personnel Details'!$L$37, 'Personnel Details'!$G$37)))</f>
        <v/>
      </c>
      <c r="MW70" s="59" t="str">
        <f t="shared" si="120"/>
        <v/>
      </c>
      <c r="MX70" s="53"/>
      <c r="MZ70" s="78" t="str">
        <f>IF(MZ$9="", "", IF(AND(NOT('Personnel Details'!$N$38=""), $B70&gt;='Personnel Details'!$N$38), 'Personnel Details'!$O$38, IF(AND(NOT('Personnel Details'!$I$38=""), $B70&gt;='Personnel Details'!$I$38), 'Personnel Details'!$J$38, 'Personnel Details'!$E$38)))</f>
        <v/>
      </c>
      <c r="NA70" s="59" t="str">
        <f>IF(MZ$9="", "", IF(AND(NOT('Personnel Details'!$N$38=""), $B70&gt;='Personnel Details'!$N$38), IF('Personnel Details'!$P$38="","", 'Personnel Details'!$P$38), IF(AND(NOT('Personnel Details'!$I$38=""), $B70&gt;='Personnel Details'!$I$38), IF('Personnel Details'!$K$38="", "", 'Personnel Details'!$K$38), IF('Personnel Details'!$F$38="", "", 'Personnel Details'!$F$38))))</f>
        <v/>
      </c>
      <c r="NB70" s="79" t="str">
        <f>IF(MZ$9="", "", IF(AND(NOT('Personnel Details'!$N$38=""), $B70&gt;='Personnel Details'!$N$38), 'Personnel Details'!$Q$38, IF(AND(NOT('Personnel Details'!$I$38=""), $B70&gt;='Personnel Details'!$I$38), 'Personnel Details'!$L$38, 'Personnel Details'!$G$38)))</f>
        <v/>
      </c>
      <c r="NC70" s="59" t="str">
        <f t="shared" si="121"/>
        <v/>
      </c>
      <c r="ND70" s="53"/>
      <c r="NF70" s="78" t="str">
        <f>IF(NF$9="", "", IF(AND(NOT('Personnel Details'!$N$39=""), $B70&gt;='Personnel Details'!$N$39), 'Personnel Details'!$O$39, IF(AND(NOT('Personnel Details'!$I$39=""), $B70&gt;='Personnel Details'!$I$39), 'Personnel Details'!$J$39, 'Personnel Details'!$E$39)))</f>
        <v/>
      </c>
      <c r="NG70" s="59" t="str">
        <f>IF(NF$9="", "", IF(AND(NOT('Personnel Details'!$N$39=""), $B70&gt;='Personnel Details'!$N$39), IF('Personnel Details'!$P$39="","", 'Personnel Details'!$P$39), IF(AND(NOT('Personnel Details'!$I$39=""), $B70&gt;='Personnel Details'!$I$39), IF('Personnel Details'!$K$39="", "", 'Personnel Details'!$K$39), IF('Personnel Details'!$F$39="", "", 'Personnel Details'!$F$39))))</f>
        <v/>
      </c>
      <c r="NH70" s="79" t="str">
        <f>IF(NF$9="", "", IF(AND(NOT('Personnel Details'!$N$39=""), $B70&gt;='Personnel Details'!$N$39), 'Personnel Details'!$Q$39, IF(AND(NOT('Personnel Details'!$I$39=""), $B70&gt;='Personnel Details'!$I$39), 'Personnel Details'!$L$39, 'Personnel Details'!$G$39)))</f>
        <v/>
      </c>
      <c r="NI70" s="59" t="str">
        <f t="shared" si="122"/>
        <v/>
      </c>
      <c r="NJ70" s="53"/>
      <c r="NL70" s="78" t="str">
        <f>IF(NL$9="", "", IF(AND(NOT('Personnel Details'!$N$40=""), $B70&gt;='Personnel Details'!$N$40), 'Personnel Details'!$O$40, IF(AND(NOT('Personnel Details'!$I$40=""), $B70&gt;='Personnel Details'!$I$40), 'Personnel Details'!$J$40, 'Personnel Details'!$E$40)))</f>
        <v/>
      </c>
      <c r="NM70" s="59" t="str">
        <f>IF(NL$9="", "", IF(AND(NOT('Personnel Details'!$N$40=""), $B70&gt;='Personnel Details'!$N$40), IF('Personnel Details'!$P$40="","", 'Personnel Details'!$P$40), IF(AND(NOT('Personnel Details'!$I$40=""), $B70&gt;='Personnel Details'!$I$40), IF('Personnel Details'!$K$40="", "", 'Personnel Details'!$K$40), IF('Personnel Details'!$F$40="", "", 'Personnel Details'!$F$40))))</f>
        <v/>
      </c>
      <c r="NN70" s="79" t="str">
        <f>IF(NL$9="", "", IF(AND(NOT('Personnel Details'!$N$40=""), $B70&gt;='Personnel Details'!$N$40), 'Personnel Details'!$Q$40, IF(AND(NOT('Personnel Details'!$I$40=""), $B70&gt;='Personnel Details'!$I$40), 'Personnel Details'!$L$40, 'Personnel Details'!$G$40)))</f>
        <v/>
      </c>
      <c r="NO70" s="59" t="str">
        <f t="shared" si="123"/>
        <v/>
      </c>
      <c r="NP70" s="53"/>
    </row>
    <row r="71" spans="1:380" x14ac:dyDescent="0.25">
      <c r="A71" s="32"/>
      <c r="B71" s="113" t="str">
        <f>IFERROR(IF(B70+1&gt;'Personnel Details'!$U$5, "", B70+1), "")</f>
        <v/>
      </c>
      <c r="C71" s="32"/>
      <c r="D71" s="120"/>
      <c r="E71" s="13" t="str">
        <f t="shared" si="2"/>
        <v/>
      </c>
      <c r="F71" s="13" t="str">
        <f t="shared" si="33"/>
        <v/>
      </c>
      <c r="G71" s="56" t="str">
        <f t="shared" si="124"/>
        <v/>
      </c>
      <c r="H71" s="16" t="str">
        <f t="shared" si="34"/>
        <v/>
      </c>
      <c r="I71" s="32"/>
      <c r="J71" s="120"/>
      <c r="K71" s="62" t="str">
        <f t="shared" si="3"/>
        <v/>
      </c>
      <c r="L71" s="62" t="str">
        <f t="shared" si="35"/>
        <v/>
      </c>
      <c r="M71" s="65" t="str">
        <f t="shared" si="125"/>
        <v/>
      </c>
      <c r="N71" s="68" t="str">
        <f t="shared" si="36"/>
        <v/>
      </c>
      <c r="O71" s="32"/>
      <c r="P71" s="120"/>
      <c r="Q71" s="62" t="str">
        <f t="shared" si="4"/>
        <v/>
      </c>
      <c r="R71" s="62" t="str">
        <f t="shared" si="37"/>
        <v/>
      </c>
      <c r="S71" s="65" t="str">
        <f t="shared" si="126"/>
        <v/>
      </c>
      <c r="T71" s="68" t="str">
        <f t="shared" si="38"/>
        <v/>
      </c>
      <c r="U71" s="32"/>
      <c r="V71" s="120"/>
      <c r="W71" s="62" t="str">
        <f t="shared" si="5"/>
        <v/>
      </c>
      <c r="X71" s="62" t="str">
        <f t="shared" si="39"/>
        <v/>
      </c>
      <c r="Y71" s="65" t="str">
        <f t="shared" si="127"/>
        <v/>
      </c>
      <c r="Z71" s="68" t="str">
        <f t="shared" si="40"/>
        <v/>
      </c>
      <c r="AA71" s="32"/>
      <c r="AB71" s="120"/>
      <c r="AC71" s="62" t="str">
        <f t="shared" si="6"/>
        <v/>
      </c>
      <c r="AD71" s="62" t="str">
        <f t="shared" si="41"/>
        <v/>
      </c>
      <c r="AE71" s="65" t="str">
        <f t="shared" si="128"/>
        <v/>
      </c>
      <c r="AF71" s="68" t="str">
        <f t="shared" si="42"/>
        <v/>
      </c>
      <c r="AG71" s="32"/>
      <c r="AH71" s="120"/>
      <c r="AI71" s="62" t="str">
        <f t="shared" si="7"/>
        <v/>
      </c>
      <c r="AJ71" s="62" t="str">
        <f t="shared" si="43"/>
        <v/>
      </c>
      <c r="AK71" s="65" t="str">
        <f t="shared" si="129"/>
        <v/>
      </c>
      <c r="AL71" s="68" t="str">
        <f t="shared" si="44"/>
        <v/>
      </c>
      <c r="AM71" s="32"/>
      <c r="AN71" s="120"/>
      <c r="AO71" s="62" t="str">
        <f t="shared" si="8"/>
        <v/>
      </c>
      <c r="AP71" s="62" t="str">
        <f t="shared" si="45"/>
        <v/>
      </c>
      <c r="AQ71" s="65" t="str">
        <f t="shared" si="130"/>
        <v/>
      </c>
      <c r="AR71" s="68" t="str">
        <f t="shared" si="46"/>
        <v/>
      </c>
      <c r="AS71" s="32"/>
      <c r="AT71" s="120"/>
      <c r="AU71" s="62" t="str">
        <f t="shared" si="9"/>
        <v/>
      </c>
      <c r="AV71" s="62" t="str">
        <f t="shared" si="47"/>
        <v/>
      </c>
      <c r="AW71" s="65" t="str">
        <f t="shared" si="131"/>
        <v/>
      </c>
      <c r="AX71" s="68" t="str">
        <f t="shared" si="48"/>
        <v/>
      </c>
      <c r="AY71" s="32"/>
      <c r="AZ71" s="120"/>
      <c r="BA71" s="62" t="str">
        <f t="shared" si="10"/>
        <v/>
      </c>
      <c r="BB71" s="62" t="str">
        <f t="shared" si="49"/>
        <v/>
      </c>
      <c r="BC71" s="65" t="str">
        <f t="shared" si="132"/>
        <v/>
      </c>
      <c r="BD71" s="68" t="str">
        <f t="shared" si="50"/>
        <v/>
      </c>
      <c r="BE71" s="32"/>
      <c r="BF71" s="120"/>
      <c r="BG71" s="62" t="str">
        <f t="shared" si="11"/>
        <v/>
      </c>
      <c r="BH71" s="62" t="str">
        <f t="shared" si="51"/>
        <v/>
      </c>
      <c r="BI71" s="65" t="str">
        <f t="shared" si="133"/>
        <v/>
      </c>
      <c r="BJ71" s="68" t="str">
        <f t="shared" si="52"/>
        <v/>
      </c>
      <c r="BK71" s="32"/>
      <c r="BL71" s="120"/>
      <c r="BM71" s="62" t="str">
        <f t="shared" si="12"/>
        <v/>
      </c>
      <c r="BN71" s="62" t="str">
        <f t="shared" si="53"/>
        <v/>
      </c>
      <c r="BO71" s="65" t="str">
        <f t="shared" si="134"/>
        <v/>
      </c>
      <c r="BP71" s="68" t="str">
        <f t="shared" si="54"/>
        <v/>
      </c>
      <c r="BQ71" s="32"/>
      <c r="BR71" s="120"/>
      <c r="BS71" s="62" t="str">
        <f t="shared" si="13"/>
        <v/>
      </c>
      <c r="BT71" s="62" t="str">
        <f t="shared" si="55"/>
        <v/>
      </c>
      <c r="BU71" s="65" t="str">
        <f t="shared" si="135"/>
        <v/>
      </c>
      <c r="BV71" s="68" t="str">
        <f t="shared" si="56"/>
        <v/>
      </c>
      <c r="BW71" s="32"/>
      <c r="BX71" s="120"/>
      <c r="BY71" s="62" t="str">
        <f t="shared" si="14"/>
        <v/>
      </c>
      <c r="BZ71" s="62" t="str">
        <f t="shared" si="57"/>
        <v/>
      </c>
      <c r="CA71" s="65" t="str">
        <f t="shared" si="136"/>
        <v/>
      </c>
      <c r="CB71" s="68" t="str">
        <f t="shared" si="58"/>
        <v/>
      </c>
      <c r="CC71" s="32"/>
      <c r="CD71" s="120"/>
      <c r="CE71" s="62" t="str">
        <f t="shared" si="15"/>
        <v/>
      </c>
      <c r="CF71" s="62" t="str">
        <f t="shared" si="59"/>
        <v/>
      </c>
      <c r="CG71" s="65" t="str">
        <f t="shared" si="137"/>
        <v/>
      </c>
      <c r="CH71" s="68" t="str">
        <f t="shared" si="60"/>
        <v/>
      </c>
      <c r="CI71" s="32"/>
      <c r="CJ71" s="120"/>
      <c r="CK71" s="62" t="str">
        <f t="shared" si="16"/>
        <v/>
      </c>
      <c r="CL71" s="62" t="str">
        <f t="shared" si="61"/>
        <v/>
      </c>
      <c r="CM71" s="65" t="str">
        <f t="shared" si="138"/>
        <v/>
      </c>
      <c r="CN71" s="68" t="str">
        <f t="shared" si="62"/>
        <v/>
      </c>
      <c r="CO71" s="32"/>
      <c r="CP71" s="120"/>
      <c r="CQ71" s="62" t="str">
        <f t="shared" si="17"/>
        <v/>
      </c>
      <c r="CR71" s="62" t="str">
        <f t="shared" si="63"/>
        <v/>
      </c>
      <c r="CS71" s="65" t="str">
        <f t="shared" si="139"/>
        <v/>
      </c>
      <c r="CT71" s="68" t="str">
        <f t="shared" si="64"/>
        <v/>
      </c>
      <c r="CU71" s="32"/>
      <c r="CV71" s="120"/>
      <c r="CW71" s="62" t="str">
        <f t="shared" si="18"/>
        <v/>
      </c>
      <c r="CX71" s="62" t="str">
        <f t="shared" si="65"/>
        <v/>
      </c>
      <c r="CY71" s="65" t="str">
        <f t="shared" si="140"/>
        <v/>
      </c>
      <c r="CZ71" s="68" t="str">
        <f t="shared" si="66"/>
        <v/>
      </c>
      <c r="DA71" s="32"/>
      <c r="DB71" s="120"/>
      <c r="DC71" s="62" t="str">
        <f t="shared" si="19"/>
        <v/>
      </c>
      <c r="DD71" s="62" t="str">
        <f t="shared" si="67"/>
        <v/>
      </c>
      <c r="DE71" s="65" t="str">
        <f t="shared" si="141"/>
        <v/>
      </c>
      <c r="DF71" s="68" t="str">
        <f t="shared" si="68"/>
        <v/>
      </c>
      <c r="DG71" s="32"/>
      <c r="DH71" s="120"/>
      <c r="DI71" s="62" t="str">
        <f t="shared" si="20"/>
        <v/>
      </c>
      <c r="DJ71" s="62" t="str">
        <f t="shared" si="69"/>
        <v/>
      </c>
      <c r="DK71" s="65" t="str">
        <f t="shared" si="142"/>
        <v/>
      </c>
      <c r="DL71" s="68" t="str">
        <f t="shared" si="70"/>
        <v/>
      </c>
      <c r="DM71" s="32"/>
      <c r="DN71" s="120"/>
      <c r="DO71" s="62" t="str">
        <f t="shared" si="21"/>
        <v/>
      </c>
      <c r="DP71" s="62" t="str">
        <f t="shared" si="71"/>
        <v/>
      </c>
      <c r="DQ71" s="65" t="str">
        <f t="shared" si="143"/>
        <v/>
      </c>
      <c r="DR71" s="68" t="str">
        <f t="shared" si="72"/>
        <v/>
      </c>
      <c r="DS71" s="32"/>
      <c r="DT71" s="120"/>
      <c r="DU71" s="62" t="str">
        <f t="shared" si="22"/>
        <v/>
      </c>
      <c r="DV71" s="62" t="str">
        <f t="shared" si="73"/>
        <v/>
      </c>
      <c r="DW71" s="65" t="str">
        <f t="shared" si="144"/>
        <v/>
      </c>
      <c r="DX71" s="68" t="str">
        <f t="shared" si="74"/>
        <v/>
      </c>
      <c r="DY71" s="32"/>
      <c r="DZ71" s="120"/>
      <c r="EA71" s="62" t="str">
        <f t="shared" si="23"/>
        <v/>
      </c>
      <c r="EB71" s="62" t="str">
        <f t="shared" si="75"/>
        <v/>
      </c>
      <c r="EC71" s="65" t="str">
        <f t="shared" si="145"/>
        <v/>
      </c>
      <c r="ED71" s="68" t="str">
        <f t="shared" si="76"/>
        <v/>
      </c>
      <c r="EE71" s="32"/>
      <c r="EF71" s="120"/>
      <c r="EG71" s="62" t="str">
        <f t="shared" si="24"/>
        <v/>
      </c>
      <c r="EH71" s="62" t="str">
        <f t="shared" si="77"/>
        <v/>
      </c>
      <c r="EI71" s="65" t="str">
        <f t="shared" si="146"/>
        <v/>
      </c>
      <c r="EJ71" s="68" t="str">
        <f t="shared" si="78"/>
        <v/>
      </c>
      <c r="EK71" s="32"/>
      <c r="EL71" s="120"/>
      <c r="EM71" s="62" t="str">
        <f t="shared" si="25"/>
        <v/>
      </c>
      <c r="EN71" s="62" t="str">
        <f t="shared" si="79"/>
        <v/>
      </c>
      <c r="EO71" s="65" t="str">
        <f t="shared" si="147"/>
        <v/>
      </c>
      <c r="EP71" s="68" t="str">
        <f t="shared" si="80"/>
        <v/>
      </c>
      <c r="EQ71" s="32"/>
      <c r="ER71" s="120"/>
      <c r="ES71" s="62" t="str">
        <f t="shared" si="26"/>
        <v/>
      </c>
      <c r="ET71" s="62" t="str">
        <f t="shared" si="81"/>
        <v/>
      </c>
      <c r="EU71" s="65" t="str">
        <f t="shared" si="148"/>
        <v/>
      </c>
      <c r="EV71" s="68" t="str">
        <f t="shared" si="82"/>
        <v/>
      </c>
      <c r="EW71" s="32"/>
      <c r="EX71" s="120"/>
      <c r="EY71" s="62" t="str">
        <f t="shared" si="27"/>
        <v/>
      </c>
      <c r="EZ71" s="62" t="str">
        <f t="shared" si="83"/>
        <v/>
      </c>
      <c r="FA71" s="65" t="str">
        <f t="shared" si="149"/>
        <v/>
      </c>
      <c r="FB71" s="68" t="str">
        <f t="shared" si="84"/>
        <v/>
      </c>
      <c r="FC71" s="32"/>
      <c r="FD71" s="120"/>
      <c r="FE71" s="62" t="str">
        <f t="shared" si="28"/>
        <v/>
      </c>
      <c r="FF71" s="62" t="str">
        <f t="shared" si="85"/>
        <v/>
      </c>
      <c r="FG71" s="65" t="str">
        <f t="shared" si="150"/>
        <v/>
      </c>
      <c r="FH71" s="68" t="str">
        <f t="shared" si="86"/>
        <v/>
      </c>
      <c r="FI71" s="32"/>
      <c r="FJ71" s="120"/>
      <c r="FK71" s="62" t="str">
        <f t="shared" si="29"/>
        <v/>
      </c>
      <c r="FL71" s="62" t="str">
        <f t="shared" si="87"/>
        <v/>
      </c>
      <c r="FM71" s="65" t="str">
        <f t="shared" si="151"/>
        <v/>
      </c>
      <c r="FN71" s="68" t="str">
        <f t="shared" si="88"/>
        <v/>
      </c>
      <c r="FO71" s="32"/>
      <c r="FP71" s="120"/>
      <c r="FQ71" s="62" t="str">
        <f t="shared" si="30"/>
        <v/>
      </c>
      <c r="FR71" s="62" t="str">
        <f t="shared" si="89"/>
        <v/>
      </c>
      <c r="FS71" s="65" t="str">
        <f t="shared" si="152"/>
        <v/>
      </c>
      <c r="FT71" s="68" t="str">
        <f t="shared" si="90"/>
        <v/>
      </c>
      <c r="FU71" s="32"/>
      <c r="FV71" s="120"/>
      <c r="FW71" s="62" t="str">
        <f t="shared" si="31"/>
        <v/>
      </c>
      <c r="FX71" s="62" t="str">
        <f t="shared" si="91"/>
        <v/>
      </c>
      <c r="FY71" s="65" t="str">
        <f t="shared" si="153"/>
        <v/>
      </c>
      <c r="FZ71" s="68" t="str">
        <f t="shared" si="92"/>
        <v/>
      </c>
      <c r="GA71" s="32"/>
      <c r="GC71" s="7" t="str">
        <f t="shared" si="93"/>
        <v/>
      </c>
      <c r="GD71" s="7" t="str">
        <f t="shared" ca="1" si="32"/>
        <v/>
      </c>
      <c r="GT71" s="71" t="str">
        <f>IF(GT$9="", "", IF(AND(NOT('Personnel Details'!$N$11=""), $B71&gt;='Personnel Details'!$N$11), 'Personnel Details'!$O$11, IF(AND(NOT('Personnel Details'!$I$11=""), $B71&gt;='Personnel Details'!$I$11), 'Personnel Details'!$J$11, 'Personnel Details'!$E$11)))</f>
        <v/>
      </c>
      <c r="GU71" s="59" t="str">
        <f>IF(GT$9="", "", IF(AND(NOT('Personnel Details'!$N$11=""), $B71&gt;='Personnel Details'!$N$11), IF('Personnel Details'!$P$11="","", 'Personnel Details'!$P$11), IF(AND(NOT('Personnel Details'!$I$11=""), $B71&gt;='Personnel Details'!$I$11), IF('Personnel Details'!$K$11="", "", 'Personnel Details'!$K$11), IF('Personnel Details'!$F$11="", "", 'Personnel Details'!$F$11))))</f>
        <v/>
      </c>
      <c r="GV71" s="74" t="str">
        <f>IF(GT$9="", "", IF(AND(NOT('Personnel Details'!$N$11=""), $B71&gt;='Personnel Details'!$N$11), 'Personnel Details'!$Q$11, IF(AND(NOT('Personnel Details'!$I$11=""), $B71&gt;='Personnel Details'!$I$11), 'Personnel Details'!$L$11, 'Personnel Details'!$G$11)))</f>
        <v/>
      </c>
      <c r="GW71" s="59" t="str">
        <f t="shared" si="94"/>
        <v/>
      </c>
      <c r="GX71" s="53"/>
      <c r="GZ71" s="78" t="str">
        <f>IF(GZ$9="", "", IF(AND(NOT('Personnel Details'!$N$12=""), $B71&gt;='Personnel Details'!$N$12), 'Personnel Details'!$O$12, IF(AND(NOT('Personnel Details'!$I$12=""), $B71&gt;='Personnel Details'!$I$12), 'Personnel Details'!$J$12, 'Personnel Details'!$E$12)))</f>
        <v/>
      </c>
      <c r="HA71" s="59" t="str">
        <f>IF(GZ$9="", "", IF(AND(NOT('Personnel Details'!$N$12=""), $B71&gt;='Personnel Details'!$N$12), IF('Personnel Details'!$P$12="","", 'Personnel Details'!$P$12), IF(AND(NOT('Personnel Details'!$I$12=""), $B71&gt;='Personnel Details'!$I$12), IF('Personnel Details'!$K$12="", "", 'Personnel Details'!$K$12), IF('Personnel Details'!$F$12="", "", 'Personnel Details'!$F$12))))</f>
        <v/>
      </c>
      <c r="HB71" s="79" t="str">
        <f>IF(GZ$9="", "", IF(AND(NOT('Personnel Details'!$N$12=""), $B71&gt;='Personnel Details'!$N$12), 'Personnel Details'!$Q$12, IF(AND(NOT('Personnel Details'!$I$12=""), $B71&gt;='Personnel Details'!$I$12), 'Personnel Details'!$L$12, 'Personnel Details'!$G$12)))</f>
        <v/>
      </c>
      <c r="HC71" s="59" t="str">
        <f t="shared" si="95"/>
        <v/>
      </c>
      <c r="HD71" s="53"/>
      <c r="HF71" s="78" t="str">
        <f>IF(HF$9="", "", IF(AND(NOT('Personnel Details'!$N$13=""), $B71&gt;='Personnel Details'!$N$13), 'Personnel Details'!$O$13, IF(AND(NOT('Personnel Details'!$I$13=""), $B71&gt;='Personnel Details'!$I$13), 'Personnel Details'!$J$13, 'Personnel Details'!$E$13)))</f>
        <v/>
      </c>
      <c r="HG71" s="59" t="str">
        <f>IF(HF$9="", "", IF(AND(NOT('Personnel Details'!$N$13=""), $B71&gt;='Personnel Details'!$N$13), IF('Personnel Details'!$P$13="","", 'Personnel Details'!$P$13), IF(AND(NOT('Personnel Details'!$I$13=""), $B71&gt;='Personnel Details'!$I$13), IF('Personnel Details'!$K$13="", "", 'Personnel Details'!$K$13), IF('Personnel Details'!$F$13="", "", 'Personnel Details'!$F$13))))</f>
        <v/>
      </c>
      <c r="HH71" s="79" t="str">
        <f>IF(HF$9="", "", IF(AND(NOT('Personnel Details'!$N$13=""), $B71&gt;='Personnel Details'!$N$13), 'Personnel Details'!$Q$13, IF(AND(NOT('Personnel Details'!$I$13=""), $B71&gt;='Personnel Details'!$I$13), 'Personnel Details'!$L$13, 'Personnel Details'!$G$13)))</f>
        <v/>
      </c>
      <c r="HI71" s="59" t="str">
        <f t="shared" si="96"/>
        <v/>
      </c>
      <c r="HJ71" s="53"/>
      <c r="HL71" s="78" t="str">
        <f>IF(HL$9="", "", IF(AND(NOT('Personnel Details'!$N$14=""), $B71&gt;='Personnel Details'!$N$14), 'Personnel Details'!$O$14, IF(AND(NOT('Personnel Details'!$I$14=""), $B71&gt;='Personnel Details'!$I$14), 'Personnel Details'!$J$14, 'Personnel Details'!$E$14)))</f>
        <v/>
      </c>
      <c r="HM71" s="59" t="str">
        <f>IF(HL$9="", "", IF(AND(NOT('Personnel Details'!$N$14=""), $B71&gt;='Personnel Details'!$N$14), IF('Personnel Details'!$P$14="","", 'Personnel Details'!$P$14), IF(AND(NOT('Personnel Details'!$I$14=""), $B71&gt;='Personnel Details'!$I$14), IF('Personnel Details'!$K$14="", "", 'Personnel Details'!$K$14), IF('Personnel Details'!$F$14="", "", 'Personnel Details'!$F$14))))</f>
        <v/>
      </c>
      <c r="HN71" s="79" t="str">
        <f>IF(HL$9="", "", IF(AND(NOT('Personnel Details'!$N$14=""), $B71&gt;='Personnel Details'!$N$14), 'Personnel Details'!$Q$14, IF(AND(NOT('Personnel Details'!$I$14=""), $B71&gt;='Personnel Details'!$I$14), 'Personnel Details'!$L$14, 'Personnel Details'!$G$14)))</f>
        <v/>
      </c>
      <c r="HO71" s="59" t="str">
        <f t="shared" si="97"/>
        <v/>
      </c>
      <c r="HP71" s="53"/>
      <c r="HR71" s="78" t="str">
        <f>IF(HR$9="", "", IF(AND(NOT('Personnel Details'!$N$15=""), $B71&gt;='Personnel Details'!$N$15), 'Personnel Details'!$O$15, IF(AND(NOT('Personnel Details'!$I$15=""), $B71&gt;='Personnel Details'!$I$15), 'Personnel Details'!$J$15, 'Personnel Details'!$E$15)))</f>
        <v/>
      </c>
      <c r="HS71" s="59" t="str">
        <f>IF(HR$9="", "", IF(AND(NOT('Personnel Details'!$N$15=""), $B71&gt;='Personnel Details'!$N$15), IF('Personnel Details'!$P$15="","", 'Personnel Details'!$P$15), IF(AND(NOT('Personnel Details'!$I$15=""), $B71&gt;='Personnel Details'!$I$15), IF('Personnel Details'!$K$15="", "", 'Personnel Details'!$K$15), IF('Personnel Details'!$F$15="", "", 'Personnel Details'!$F$15))))</f>
        <v/>
      </c>
      <c r="HT71" s="79" t="str">
        <f>IF(HR$9="", "", IF(AND(NOT('Personnel Details'!$N$15=""), $B71&gt;='Personnel Details'!$N$15), 'Personnel Details'!$Q$15, IF(AND(NOT('Personnel Details'!$I$15=""), $B71&gt;='Personnel Details'!$I$15), 'Personnel Details'!$L$15, 'Personnel Details'!$G$15)))</f>
        <v/>
      </c>
      <c r="HU71" s="59" t="str">
        <f t="shared" si="98"/>
        <v/>
      </c>
      <c r="HV71" s="53"/>
      <c r="HX71" s="78" t="str">
        <f>IF(HX$9="", "", IF(AND(NOT('Personnel Details'!$N$16=""), $B71&gt;='Personnel Details'!$N$16), 'Personnel Details'!$O$16, IF(AND(NOT('Personnel Details'!$I$16=""), $B71&gt;='Personnel Details'!$I$16), 'Personnel Details'!$J$16, 'Personnel Details'!$E$16)))</f>
        <v/>
      </c>
      <c r="HY71" s="59" t="str">
        <f>IF(HX$9="", "", IF(AND(NOT('Personnel Details'!$N$16=""), $B71&gt;='Personnel Details'!$N$16), IF('Personnel Details'!$P$16="","", 'Personnel Details'!$P$16), IF(AND(NOT('Personnel Details'!$I$16=""), $B71&gt;='Personnel Details'!$I$16), IF('Personnel Details'!$K$16="", "", 'Personnel Details'!$K$16), IF('Personnel Details'!$F$16="", "", 'Personnel Details'!$F$16))))</f>
        <v/>
      </c>
      <c r="HZ71" s="79" t="str">
        <f>IF(HX$9="", "", IF(AND(NOT('Personnel Details'!$N$16=""), $B71&gt;='Personnel Details'!$N$16), 'Personnel Details'!$Q$16, IF(AND(NOT('Personnel Details'!$I$16=""), $B71&gt;='Personnel Details'!$I$16), 'Personnel Details'!$L$16, 'Personnel Details'!$G$16)))</f>
        <v/>
      </c>
      <c r="IA71" s="59" t="str">
        <f t="shared" si="99"/>
        <v/>
      </c>
      <c r="IB71" s="53"/>
      <c r="ID71" s="78" t="str">
        <f>IF(ID$9="", "", IF(AND(NOT('Personnel Details'!$N$17=""), $B71&gt;='Personnel Details'!$N$17), 'Personnel Details'!$O$17, IF(AND(NOT('Personnel Details'!$I$17=""), $B71&gt;='Personnel Details'!$I$17), 'Personnel Details'!$J$17, 'Personnel Details'!$E$17)))</f>
        <v/>
      </c>
      <c r="IE71" s="59" t="str">
        <f>IF(ID$9="", "", IF(AND(NOT('Personnel Details'!$N$17=""), $B71&gt;='Personnel Details'!$N$17), IF('Personnel Details'!$P$17="","", 'Personnel Details'!$P$17), IF(AND(NOT('Personnel Details'!$I$17=""), $B71&gt;='Personnel Details'!$I$17), IF('Personnel Details'!$K$17="", "", 'Personnel Details'!$K$17), IF('Personnel Details'!$F$17="", "", 'Personnel Details'!$F$17))))</f>
        <v/>
      </c>
      <c r="IF71" s="79" t="str">
        <f>IF(ID$9="", "", IF(AND(NOT('Personnel Details'!$N$17=""), $B71&gt;='Personnel Details'!$N$17), 'Personnel Details'!$Q$17, IF(AND(NOT('Personnel Details'!$I$17=""), $B71&gt;='Personnel Details'!$I$17), 'Personnel Details'!$L$17, 'Personnel Details'!$G$17)))</f>
        <v/>
      </c>
      <c r="IG71" s="59" t="str">
        <f t="shared" si="100"/>
        <v/>
      </c>
      <c r="IH71" s="53"/>
      <c r="IJ71" s="78" t="str">
        <f>IF(IJ$9="", "", IF(AND(NOT('Personnel Details'!$N$18=""), $B71&gt;='Personnel Details'!$N$18), 'Personnel Details'!$O$18, IF(AND(NOT('Personnel Details'!$I$18=""), $B71&gt;='Personnel Details'!$I$18), 'Personnel Details'!$J$18, 'Personnel Details'!$E$18)))</f>
        <v/>
      </c>
      <c r="IK71" s="59" t="str">
        <f>IF(IJ$9="", "", IF(AND(NOT('Personnel Details'!$N$18=""), $B71&gt;='Personnel Details'!$N$18), IF('Personnel Details'!$P$18="","", 'Personnel Details'!$P$18), IF(AND(NOT('Personnel Details'!$I$18=""), $B71&gt;='Personnel Details'!$I$18), IF('Personnel Details'!$K$18="", "", 'Personnel Details'!$K$18), IF('Personnel Details'!$F$18="", "", 'Personnel Details'!$F$18))))</f>
        <v/>
      </c>
      <c r="IL71" s="79" t="str">
        <f>IF(IJ$9="", "", IF(AND(NOT('Personnel Details'!$N$18=""), $B71&gt;='Personnel Details'!$N$18), 'Personnel Details'!$Q$18, IF(AND(NOT('Personnel Details'!$I$18=""), $B71&gt;='Personnel Details'!$I$18), 'Personnel Details'!$L$18, 'Personnel Details'!$G$18)))</f>
        <v/>
      </c>
      <c r="IM71" s="59" t="str">
        <f t="shared" si="101"/>
        <v/>
      </c>
      <c r="IN71" s="53"/>
      <c r="IP71" s="78" t="str">
        <f>IF(IP$9="", "", IF(AND(NOT('Personnel Details'!$N$19=""), $B71&gt;='Personnel Details'!$N$19), 'Personnel Details'!$O$19, IF(AND(NOT('Personnel Details'!$I$19=""), $B71&gt;='Personnel Details'!$I$19), 'Personnel Details'!$J$19, 'Personnel Details'!$E$19)))</f>
        <v/>
      </c>
      <c r="IQ71" s="59" t="str">
        <f>IF(IP$9="", "", IF(AND(NOT('Personnel Details'!$N$19=""), $B71&gt;='Personnel Details'!$N$19), IF('Personnel Details'!$P$19="","", 'Personnel Details'!$P$19), IF(AND(NOT('Personnel Details'!$I$19=""), $B71&gt;='Personnel Details'!$I$19), IF('Personnel Details'!$K$19="", "", 'Personnel Details'!$K$19), IF('Personnel Details'!$F$19="", "", 'Personnel Details'!$F$19))))</f>
        <v/>
      </c>
      <c r="IR71" s="79" t="str">
        <f>IF(IP$9="", "", IF(AND(NOT('Personnel Details'!$N$19=""), $B71&gt;='Personnel Details'!$N$19), 'Personnel Details'!$Q$19, IF(AND(NOT('Personnel Details'!$I$19=""), $B71&gt;='Personnel Details'!$I$19), 'Personnel Details'!$L$19, 'Personnel Details'!$G$19)))</f>
        <v/>
      </c>
      <c r="IS71" s="59" t="str">
        <f t="shared" si="102"/>
        <v/>
      </c>
      <c r="IT71" s="53"/>
      <c r="IV71" s="78" t="str">
        <f>IF(IV$9="", "", IF(AND(NOT('Personnel Details'!$N$20=""), $B71&gt;='Personnel Details'!$N$20), 'Personnel Details'!$O$20, IF(AND(NOT('Personnel Details'!$I$20=""), $B71&gt;='Personnel Details'!$I$20), 'Personnel Details'!$J$20, 'Personnel Details'!$E$20)))</f>
        <v/>
      </c>
      <c r="IW71" s="59" t="str">
        <f>IF(IV$9="", "", IF(AND(NOT('Personnel Details'!$N$20=""), $B71&gt;='Personnel Details'!$N$20), IF('Personnel Details'!$P$20="","", 'Personnel Details'!$P$20), IF(AND(NOT('Personnel Details'!$I$20=""), $B71&gt;='Personnel Details'!$I$20), IF('Personnel Details'!$K$20="", "", 'Personnel Details'!$K$20), IF('Personnel Details'!$F$20="", "", 'Personnel Details'!$F$20))))</f>
        <v/>
      </c>
      <c r="IX71" s="79" t="str">
        <f>IF(IV$9="", "", IF(AND(NOT('Personnel Details'!$N$20=""), $B71&gt;='Personnel Details'!$N$20), 'Personnel Details'!$Q$20, IF(AND(NOT('Personnel Details'!$I$20=""), $B71&gt;='Personnel Details'!$I$20), 'Personnel Details'!$L$20, 'Personnel Details'!$G$20)))</f>
        <v/>
      </c>
      <c r="IY71" s="59" t="str">
        <f t="shared" si="103"/>
        <v/>
      </c>
      <c r="IZ71" s="53"/>
      <c r="JB71" s="78" t="str">
        <f>IF(JB$9="", "", IF(AND(NOT('Personnel Details'!$N$21=""), $B71&gt;='Personnel Details'!$N$21), 'Personnel Details'!$O$21, IF(AND(NOT('Personnel Details'!$I$21=""), $B71&gt;='Personnel Details'!$I$21), 'Personnel Details'!$J$21, 'Personnel Details'!$E$21)))</f>
        <v/>
      </c>
      <c r="JC71" s="59" t="str">
        <f>IF(JB$9="", "", IF(AND(NOT('Personnel Details'!$N$21=""), $B71&gt;='Personnel Details'!$N$21), IF('Personnel Details'!$P$21="","", 'Personnel Details'!$P$21), IF(AND(NOT('Personnel Details'!$I$21=""), $B71&gt;='Personnel Details'!$I$21), IF('Personnel Details'!$K$21="", "", 'Personnel Details'!$K$21), IF('Personnel Details'!$F$21="", "", 'Personnel Details'!$F$21))))</f>
        <v/>
      </c>
      <c r="JD71" s="79" t="str">
        <f>IF(JB$9="", "", IF(AND(NOT('Personnel Details'!$N$21=""), $B71&gt;='Personnel Details'!$N$21), 'Personnel Details'!$Q$21, IF(AND(NOT('Personnel Details'!$I$21=""), $B71&gt;='Personnel Details'!$I$21), 'Personnel Details'!$L$21, 'Personnel Details'!$G$21)))</f>
        <v/>
      </c>
      <c r="JE71" s="59" t="str">
        <f t="shared" si="104"/>
        <v/>
      </c>
      <c r="JF71" s="53"/>
      <c r="JH71" s="78" t="str">
        <f>IF(JH$9="", "", IF(AND(NOT('Personnel Details'!$N$22=""), $B71&gt;='Personnel Details'!$N$22), 'Personnel Details'!$O$22, IF(AND(NOT('Personnel Details'!$I$22=""), $B71&gt;='Personnel Details'!$I$22), 'Personnel Details'!$J$22, 'Personnel Details'!$E$22)))</f>
        <v/>
      </c>
      <c r="JI71" s="59" t="str">
        <f>IF(JH$9="", "", IF(AND(NOT('Personnel Details'!$N$22=""), $B71&gt;='Personnel Details'!$N$22), IF('Personnel Details'!$P$22="","", 'Personnel Details'!$P$22), IF(AND(NOT('Personnel Details'!$I$22=""), $B71&gt;='Personnel Details'!$I$22), IF('Personnel Details'!$K$22="", "", 'Personnel Details'!$K$22), IF('Personnel Details'!$F$22="", "", 'Personnel Details'!$F$22))))</f>
        <v/>
      </c>
      <c r="JJ71" s="79" t="str">
        <f>IF(JH$9="", "", IF(AND(NOT('Personnel Details'!$N$22=""), $B71&gt;='Personnel Details'!$N$22), 'Personnel Details'!$Q$22, IF(AND(NOT('Personnel Details'!$I$22=""), $B71&gt;='Personnel Details'!$I$22), 'Personnel Details'!$L$22, 'Personnel Details'!$G$22)))</f>
        <v/>
      </c>
      <c r="JK71" s="59" t="str">
        <f t="shared" si="105"/>
        <v/>
      </c>
      <c r="JL71" s="53"/>
      <c r="JN71" s="78" t="str">
        <f>IF(JN$9="", "", IF(AND(NOT('Personnel Details'!$N$23=""), $B71&gt;='Personnel Details'!$N$23), 'Personnel Details'!$O$23, IF(AND(NOT('Personnel Details'!$I$23=""), $B71&gt;='Personnel Details'!$I$23), 'Personnel Details'!$J$23, 'Personnel Details'!$E$23)))</f>
        <v/>
      </c>
      <c r="JO71" s="59" t="str">
        <f>IF(JN$9="", "", IF(AND(NOT('Personnel Details'!$N$23=""), $B71&gt;='Personnel Details'!$N$23), IF('Personnel Details'!$P$23="","", 'Personnel Details'!$P$23), IF(AND(NOT('Personnel Details'!$I$23=""), $B71&gt;='Personnel Details'!$I$23), IF('Personnel Details'!$K$23="", "", 'Personnel Details'!$K$23), IF('Personnel Details'!$F$23="", "", 'Personnel Details'!$F$23))))</f>
        <v/>
      </c>
      <c r="JP71" s="79" t="str">
        <f>IF(JN$9="", "", IF(AND(NOT('Personnel Details'!$N$23=""), $B71&gt;='Personnel Details'!$N$23), 'Personnel Details'!$Q$23, IF(AND(NOT('Personnel Details'!$I$23=""), $B71&gt;='Personnel Details'!$I$23), 'Personnel Details'!$L$23, 'Personnel Details'!$G$23)))</f>
        <v/>
      </c>
      <c r="JQ71" s="59" t="str">
        <f t="shared" si="106"/>
        <v/>
      </c>
      <c r="JR71" s="53"/>
      <c r="JT71" s="78" t="str">
        <f>IF(JT$9="", "", IF(AND(NOT('Personnel Details'!$N$24=""), $B71&gt;='Personnel Details'!$N$24), 'Personnel Details'!$O$24, IF(AND(NOT('Personnel Details'!$I$24=""), $B71&gt;='Personnel Details'!$I$24), 'Personnel Details'!$J$24, 'Personnel Details'!$E$24)))</f>
        <v/>
      </c>
      <c r="JU71" s="59" t="str">
        <f>IF(JT$9="", "", IF(AND(NOT('Personnel Details'!$N$24=""), $B71&gt;='Personnel Details'!$N$24), IF('Personnel Details'!$P$24="","", 'Personnel Details'!$P$24), IF(AND(NOT('Personnel Details'!$I$24=""), $B71&gt;='Personnel Details'!$I$24), IF('Personnel Details'!$K$24="", "", 'Personnel Details'!$K$24), IF('Personnel Details'!$F$24="", "", 'Personnel Details'!$F$24))))</f>
        <v/>
      </c>
      <c r="JV71" s="79" t="str">
        <f>IF(JT$9="", "", IF(AND(NOT('Personnel Details'!$N$24=""), $B71&gt;='Personnel Details'!$N$24), 'Personnel Details'!$Q$24, IF(AND(NOT('Personnel Details'!$I$24=""), $B71&gt;='Personnel Details'!$I$24), 'Personnel Details'!$L$24, 'Personnel Details'!$G$24)))</f>
        <v/>
      </c>
      <c r="JW71" s="59" t="str">
        <f t="shared" si="107"/>
        <v/>
      </c>
      <c r="JX71" s="53"/>
      <c r="JZ71" s="78" t="str">
        <f>IF(JZ$9="", "", IF(AND(NOT('Personnel Details'!$N$25=""), $B71&gt;='Personnel Details'!$N$25), 'Personnel Details'!$O$25, IF(AND(NOT('Personnel Details'!$I$25=""), $B71&gt;='Personnel Details'!$I$25), 'Personnel Details'!$J$25, 'Personnel Details'!$E$25)))</f>
        <v/>
      </c>
      <c r="KA71" s="59" t="str">
        <f>IF(JZ$9="", "", IF(AND(NOT('Personnel Details'!$N$25=""), $B71&gt;='Personnel Details'!$N$25), IF('Personnel Details'!$P$25="","", 'Personnel Details'!$P$25), IF(AND(NOT('Personnel Details'!$I$25=""), $B71&gt;='Personnel Details'!$I$25), IF('Personnel Details'!$K$25="", "", 'Personnel Details'!$K$25), IF('Personnel Details'!$F$25="", "", 'Personnel Details'!$F$25))))</f>
        <v/>
      </c>
      <c r="KB71" s="79" t="str">
        <f>IF(JZ$9="", "", IF(AND(NOT('Personnel Details'!$N$25=""), $B71&gt;='Personnel Details'!$N$25), 'Personnel Details'!$Q$25, IF(AND(NOT('Personnel Details'!$I$25=""), $B71&gt;='Personnel Details'!$I$25), 'Personnel Details'!$L$25, 'Personnel Details'!$G$25)))</f>
        <v/>
      </c>
      <c r="KC71" s="59" t="str">
        <f t="shared" si="108"/>
        <v/>
      </c>
      <c r="KD71" s="53"/>
      <c r="KF71" s="78" t="str">
        <f>IF(KF$9="", "", IF(AND(NOT('Personnel Details'!$N$26=""), $B71&gt;='Personnel Details'!$N$26), 'Personnel Details'!$O$26, IF(AND(NOT('Personnel Details'!$I$26=""), $B71&gt;='Personnel Details'!$I$26), 'Personnel Details'!$J$26, 'Personnel Details'!$E$26)))</f>
        <v/>
      </c>
      <c r="KG71" s="59" t="str">
        <f>IF(KF$9="", "", IF(AND(NOT('Personnel Details'!$N$26=""), $B71&gt;='Personnel Details'!$N$26), IF('Personnel Details'!$P$26="","", 'Personnel Details'!$P$26), IF(AND(NOT('Personnel Details'!$I$26=""), $B71&gt;='Personnel Details'!$I$26), IF('Personnel Details'!$K$26="", "", 'Personnel Details'!$K$26), IF('Personnel Details'!$F$26="", "", 'Personnel Details'!$F$26))))</f>
        <v/>
      </c>
      <c r="KH71" s="79" t="str">
        <f>IF(KF$9="", "", IF(AND(NOT('Personnel Details'!$N$26=""), $B71&gt;='Personnel Details'!$N$26), 'Personnel Details'!$Q$26, IF(AND(NOT('Personnel Details'!$I$26=""), $B71&gt;='Personnel Details'!$I$26), 'Personnel Details'!$L$26, 'Personnel Details'!$G$26)))</f>
        <v/>
      </c>
      <c r="KI71" s="59" t="str">
        <f t="shared" si="109"/>
        <v/>
      </c>
      <c r="KJ71" s="53"/>
      <c r="KL71" s="78" t="str">
        <f>IF(KL$9="", "", IF(AND(NOT('Personnel Details'!$N$27=""), $B71&gt;='Personnel Details'!$N$27), 'Personnel Details'!$O$27, IF(AND(NOT('Personnel Details'!$I$27=""), $B71&gt;='Personnel Details'!$I$27), 'Personnel Details'!$J$27, 'Personnel Details'!$E$27)))</f>
        <v/>
      </c>
      <c r="KM71" s="59" t="str">
        <f>IF(KL$9="", "", IF(AND(NOT('Personnel Details'!$N$27=""), $B71&gt;='Personnel Details'!$N$27), IF('Personnel Details'!$P$27="","", 'Personnel Details'!$P$27), IF(AND(NOT('Personnel Details'!$I$27=""), $B71&gt;='Personnel Details'!$I$27), IF('Personnel Details'!$K$27="", "", 'Personnel Details'!$K$27), IF('Personnel Details'!$F$27="", "", 'Personnel Details'!$F$27))))</f>
        <v/>
      </c>
      <c r="KN71" s="79" t="str">
        <f>IF(KL$9="", "", IF(AND(NOT('Personnel Details'!$N$27=""), $B71&gt;='Personnel Details'!$N$27), 'Personnel Details'!$Q$27, IF(AND(NOT('Personnel Details'!$I$27=""), $B71&gt;='Personnel Details'!$I$27), 'Personnel Details'!$L$27, 'Personnel Details'!$G$27)))</f>
        <v/>
      </c>
      <c r="KO71" s="59" t="str">
        <f t="shared" si="110"/>
        <v/>
      </c>
      <c r="KP71" s="53"/>
      <c r="KR71" s="78" t="str">
        <f>IF(KR$9="", "", IF(AND(NOT('Personnel Details'!$N$28=""), $B71&gt;='Personnel Details'!$N$28), 'Personnel Details'!$O$28, IF(AND(NOT('Personnel Details'!$I$28=""), $B71&gt;='Personnel Details'!$I$28), 'Personnel Details'!$J$28, 'Personnel Details'!$E$28)))</f>
        <v/>
      </c>
      <c r="KS71" s="59" t="str">
        <f>IF(KR$9="", "", IF(AND(NOT('Personnel Details'!$N$28=""), $B71&gt;='Personnel Details'!$N$28), IF('Personnel Details'!$P$28="","", 'Personnel Details'!$P$28), IF(AND(NOT('Personnel Details'!$I$28=""), $B71&gt;='Personnel Details'!$I$28), IF('Personnel Details'!$K$28="", "", 'Personnel Details'!$K$28), IF('Personnel Details'!$F$28="", "", 'Personnel Details'!$F$28))))</f>
        <v/>
      </c>
      <c r="KT71" s="79" t="str">
        <f>IF(KR$9="", "", IF(AND(NOT('Personnel Details'!$N$28=""), $B71&gt;='Personnel Details'!$N$28), 'Personnel Details'!$Q$28, IF(AND(NOT('Personnel Details'!$I$28=""), $B71&gt;='Personnel Details'!$I$28), 'Personnel Details'!$L$28, 'Personnel Details'!$G$28)))</f>
        <v/>
      </c>
      <c r="KU71" s="59" t="str">
        <f t="shared" si="111"/>
        <v/>
      </c>
      <c r="KV71" s="53"/>
      <c r="KX71" s="78" t="str">
        <f>IF(KX$9="", "", IF(AND(NOT('Personnel Details'!$N$29=""), $B71&gt;='Personnel Details'!$N$29), 'Personnel Details'!$O$29, IF(AND(NOT('Personnel Details'!$I$29=""), $B71&gt;='Personnel Details'!$I$29), 'Personnel Details'!$J$29, 'Personnel Details'!$E$29)))</f>
        <v/>
      </c>
      <c r="KY71" s="59" t="str">
        <f>IF(KX$9="", "", IF(AND(NOT('Personnel Details'!$N$29=""), $B71&gt;='Personnel Details'!$N$29), IF('Personnel Details'!$P$29="","", 'Personnel Details'!$P$29), IF(AND(NOT('Personnel Details'!$I$29=""), $B71&gt;='Personnel Details'!$I$29), IF('Personnel Details'!$K$29="", "", 'Personnel Details'!$K$29), IF('Personnel Details'!$F$29="", "", 'Personnel Details'!$F$29))))</f>
        <v/>
      </c>
      <c r="KZ71" s="79" t="str">
        <f>IF(KX$9="", "", IF(AND(NOT('Personnel Details'!$N$29=""), $B71&gt;='Personnel Details'!$N$29), 'Personnel Details'!$Q$29, IF(AND(NOT('Personnel Details'!$I$29=""), $B71&gt;='Personnel Details'!$I$29), 'Personnel Details'!$L$29, 'Personnel Details'!$G$29)))</f>
        <v/>
      </c>
      <c r="LA71" s="59" t="str">
        <f t="shared" si="112"/>
        <v/>
      </c>
      <c r="LB71" s="53"/>
      <c r="LD71" s="78" t="str">
        <f>IF(LD$9="", "", IF(AND(NOT('Personnel Details'!$N$30=""), $B71&gt;='Personnel Details'!$N$30), 'Personnel Details'!$O$30, IF(AND(NOT('Personnel Details'!$I$30=""), $B71&gt;='Personnel Details'!$I$30), 'Personnel Details'!$J$30, 'Personnel Details'!$E$30)))</f>
        <v/>
      </c>
      <c r="LE71" s="59" t="str">
        <f>IF(LD$9="", "", IF(AND(NOT('Personnel Details'!$N$30=""), $B71&gt;='Personnel Details'!$N$30), IF('Personnel Details'!$P$30="","", 'Personnel Details'!$P$30), IF(AND(NOT('Personnel Details'!$I$30=""), $B71&gt;='Personnel Details'!$I$30), IF('Personnel Details'!$K$30="", "", 'Personnel Details'!$K$30), IF('Personnel Details'!$F$30="", "", 'Personnel Details'!$F$30))))</f>
        <v/>
      </c>
      <c r="LF71" s="79" t="str">
        <f>IF(LD$9="", "", IF(AND(NOT('Personnel Details'!$N$30=""), $B71&gt;='Personnel Details'!$N$30), 'Personnel Details'!$Q$30, IF(AND(NOT('Personnel Details'!$I$30=""), $B71&gt;='Personnel Details'!$I$30), 'Personnel Details'!$L$30, 'Personnel Details'!$G$30)))</f>
        <v/>
      </c>
      <c r="LG71" s="59" t="str">
        <f t="shared" si="113"/>
        <v/>
      </c>
      <c r="LH71" s="53"/>
      <c r="LJ71" s="78" t="str">
        <f>IF(LJ$9="", "", IF(AND(NOT('Personnel Details'!$N$31=""), $B71&gt;='Personnel Details'!$N$31), 'Personnel Details'!$O$31, IF(AND(NOT('Personnel Details'!$I$31=""), $B71&gt;='Personnel Details'!$I$31), 'Personnel Details'!$J$31, 'Personnel Details'!$E$31)))</f>
        <v/>
      </c>
      <c r="LK71" s="59" t="str">
        <f>IF(LJ$9="", "", IF(AND(NOT('Personnel Details'!$N$31=""), $B71&gt;='Personnel Details'!$N$31), IF('Personnel Details'!$P$31="","", 'Personnel Details'!$P$31), IF(AND(NOT('Personnel Details'!$I$31=""), $B71&gt;='Personnel Details'!$I$31), IF('Personnel Details'!$K$31="", "", 'Personnel Details'!$K$31), IF('Personnel Details'!$F$31="", "", 'Personnel Details'!$F$31))))</f>
        <v/>
      </c>
      <c r="LL71" s="79" t="str">
        <f>IF(LJ$9="", "", IF(AND(NOT('Personnel Details'!$N$31=""), $B71&gt;='Personnel Details'!$N$31), 'Personnel Details'!$Q$31, IF(AND(NOT('Personnel Details'!$I$31=""), $B71&gt;='Personnel Details'!$I$31), 'Personnel Details'!$L$31, 'Personnel Details'!$G$31)))</f>
        <v/>
      </c>
      <c r="LM71" s="59" t="str">
        <f t="shared" si="114"/>
        <v/>
      </c>
      <c r="LN71" s="53"/>
      <c r="LP71" s="78" t="str">
        <f>IF(LP$9="", "", IF(AND(NOT('Personnel Details'!$N$32=""), $B71&gt;='Personnel Details'!$N$32), 'Personnel Details'!$O$32, IF(AND(NOT('Personnel Details'!$I$32=""), $B71&gt;='Personnel Details'!$I$32), 'Personnel Details'!$J$32, 'Personnel Details'!$E$32)))</f>
        <v/>
      </c>
      <c r="LQ71" s="59" t="str">
        <f>IF(LP$9="", "", IF(AND(NOT('Personnel Details'!$N$32=""), $B71&gt;='Personnel Details'!$N$32), IF('Personnel Details'!$P$32="","", 'Personnel Details'!$P$32), IF(AND(NOT('Personnel Details'!$I$32=""), $B71&gt;='Personnel Details'!$I$32), IF('Personnel Details'!$K$32="", "", 'Personnel Details'!$K$32), IF('Personnel Details'!$F$32="", "", 'Personnel Details'!$F$32))))</f>
        <v/>
      </c>
      <c r="LR71" s="79" t="str">
        <f>IF(LP$9="", "", IF(AND(NOT('Personnel Details'!$N$32=""), $B71&gt;='Personnel Details'!$N$32), 'Personnel Details'!$Q$32, IF(AND(NOT('Personnel Details'!$I$32=""), $B71&gt;='Personnel Details'!$I$32), 'Personnel Details'!$L$32, 'Personnel Details'!$G$32)))</f>
        <v/>
      </c>
      <c r="LS71" s="59" t="str">
        <f t="shared" si="115"/>
        <v/>
      </c>
      <c r="LT71" s="53"/>
      <c r="LV71" s="78" t="str">
        <f>IF(LV$9="", "", IF(AND(NOT('Personnel Details'!$N$33=""), $B71&gt;='Personnel Details'!$N$33), 'Personnel Details'!$O$33, IF(AND(NOT('Personnel Details'!$I$33=""), $B71&gt;='Personnel Details'!$I$33), 'Personnel Details'!$J$33, 'Personnel Details'!$E$33)))</f>
        <v/>
      </c>
      <c r="LW71" s="59" t="str">
        <f>IF(LV$9="", "", IF(AND(NOT('Personnel Details'!$N$33=""), $B71&gt;='Personnel Details'!$N$33), IF('Personnel Details'!$P$33="","", 'Personnel Details'!$P$33), IF(AND(NOT('Personnel Details'!$I$33=""), $B71&gt;='Personnel Details'!$I$33), IF('Personnel Details'!$K$33="", "", 'Personnel Details'!$K$33), IF('Personnel Details'!$F$33="", "", 'Personnel Details'!$F$33))))</f>
        <v/>
      </c>
      <c r="LX71" s="79" t="str">
        <f>IF(LV$9="", "", IF(AND(NOT('Personnel Details'!$N$33=""), $B71&gt;='Personnel Details'!$N$33), 'Personnel Details'!$Q$33, IF(AND(NOT('Personnel Details'!$I$33=""), $B71&gt;='Personnel Details'!$I$33), 'Personnel Details'!$L$33, 'Personnel Details'!$G$33)))</f>
        <v/>
      </c>
      <c r="LY71" s="59" t="str">
        <f t="shared" si="116"/>
        <v/>
      </c>
      <c r="LZ71" s="53"/>
      <c r="MB71" s="78" t="str">
        <f>IF(MB$9="", "", IF(AND(NOT('Personnel Details'!$N$34=""), $B71&gt;='Personnel Details'!$N$34), 'Personnel Details'!$O$34, IF(AND(NOT('Personnel Details'!$I$34=""), $B71&gt;='Personnel Details'!$I$34), 'Personnel Details'!$J$34, 'Personnel Details'!$E$34)))</f>
        <v/>
      </c>
      <c r="MC71" s="59" t="str">
        <f>IF(MB$9="", "", IF(AND(NOT('Personnel Details'!$N$34=""), $B71&gt;='Personnel Details'!$N$34), IF('Personnel Details'!$P$34="","", 'Personnel Details'!$P$34), IF(AND(NOT('Personnel Details'!$I$34=""), $B71&gt;='Personnel Details'!$I$34), IF('Personnel Details'!$K$34="", "", 'Personnel Details'!$K$34), IF('Personnel Details'!$F$34="", "", 'Personnel Details'!$F$34))))</f>
        <v/>
      </c>
      <c r="MD71" s="79" t="str">
        <f>IF(MB$9="", "", IF(AND(NOT('Personnel Details'!$N$34=""), $B71&gt;='Personnel Details'!$N$34), 'Personnel Details'!$Q$34, IF(AND(NOT('Personnel Details'!$I$34=""), $B71&gt;='Personnel Details'!$I$34), 'Personnel Details'!$L$34, 'Personnel Details'!$G$34)))</f>
        <v/>
      </c>
      <c r="ME71" s="59" t="str">
        <f t="shared" si="117"/>
        <v/>
      </c>
      <c r="MF71" s="53"/>
      <c r="MH71" s="78" t="str">
        <f>IF(MH$9="", "", IF(AND(NOT('Personnel Details'!$N$35=""), $B71&gt;='Personnel Details'!$N$35), 'Personnel Details'!$O$35, IF(AND(NOT('Personnel Details'!$I$35=""), $B71&gt;='Personnel Details'!$I$35), 'Personnel Details'!$J$35, 'Personnel Details'!$E$35)))</f>
        <v/>
      </c>
      <c r="MI71" s="59" t="str">
        <f>IF(MH$9="", "", IF(AND(NOT('Personnel Details'!$N$35=""), $B71&gt;='Personnel Details'!$N$35), IF('Personnel Details'!$P$35="","", 'Personnel Details'!$P$35), IF(AND(NOT('Personnel Details'!$I$35=""), $B71&gt;='Personnel Details'!$I$35), IF('Personnel Details'!$K$35="", "", 'Personnel Details'!$K$35), IF('Personnel Details'!$F$35="", "", 'Personnel Details'!$F$35))))</f>
        <v/>
      </c>
      <c r="MJ71" s="79" t="str">
        <f>IF(MH$9="", "", IF(AND(NOT('Personnel Details'!$N$35=""), $B71&gt;='Personnel Details'!$N$35), 'Personnel Details'!$Q$35, IF(AND(NOT('Personnel Details'!$I$35=""), $B71&gt;='Personnel Details'!$I$35), 'Personnel Details'!$L$35, 'Personnel Details'!$G$35)))</f>
        <v/>
      </c>
      <c r="MK71" s="59" t="str">
        <f t="shared" si="118"/>
        <v/>
      </c>
      <c r="ML71" s="53"/>
      <c r="MN71" s="78" t="str">
        <f>IF(MN$9="", "", IF(AND(NOT('Personnel Details'!$N$36=""), $B71&gt;='Personnel Details'!$N$36), 'Personnel Details'!$O$36, IF(AND(NOT('Personnel Details'!$I$36=""), $B71&gt;='Personnel Details'!$I$36), 'Personnel Details'!$J$36, 'Personnel Details'!$E$36)))</f>
        <v/>
      </c>
      <c r="MO71" s="59" t="str">
        <f>IF(MN$9="", "", IF(AND(NOT('Personnel Details'!$N$36=""), $B71&gt;='Personnel Details'!$N$36), IF('Personnel Details'!$P$36="","", 'Personnel Details'!$P$36), IF(AND(NOT('Personnel Details'!$I$36=""), $B71&gt;='Personnel Details'!$I$36), IF('Personnel Details'!$K$36="", "", 'Personnel Details'!$K$36), IF('Personnel Details'!$F$36="", "", 'Personnel Details'!$F$36))))</f>
        <v/>
      </c>
      <c r="MP71" s="79" t="str">
        <f>IF(MN$9="", "", IF(AND(NOT('Personnel Details'!$N$36=""), $B71&gt;='Personnel Details'!$N$36), 'Personnel Details'!$Q$36, IF(AND(NOT('Personnel Details'!$I$36=""), $B71&gt;='Personnel Details'!$I$36), 'Personnel Details'!$L$36, 'Personnel Details'!$G$36)))</f>
        <v/>
      </c>
      <c r="MQ71" s="59" t="str">
        <f t="shared" si="119"/>
        <v/>
      </c>
      <c r="MR71" s="53"/>
      <c r="MT71" s="78" t="str">
        <f>IF(MT$9="", "", IF(AND(NOT('Personnel Details'!$N$37=""), $B71&gt;='Personnel Details'!$N$37), 'Personnel Details'!$O$37, IF(AND(NOT('Personnel Details'!$I$37=""), $B71&gt;='Personnel Details'!$I$37), 'Personnel Details'!$J$37, 'Personnel Details'!$E$37)))</f>
        <v/>
      </c>
      <c r="MU71" s="59" t="str">
        <f>IF(MT$9="", "", IF(AND(NOT('Personnel Details'!$N$37=""), $B71&gt;='Personnel Details'!$N$37), IF('Personnel Details'!$P$37="","", 'Personnel Details'!$P$37), IF(AND(NOT('Personnel Details'!$I$37=""), $B71&gt;='Personnel Details'!$I$37), IF('Personnel Details'!$K$37="", "", 'Personnel Details'!$K$37), IF('Personnel Details'!$F$37="", "", 'Personnel Details'!$F$37))))</f>
        <v/>
      </c>
      <c r="MV71" s="79" t="str">
        <f>IF(MT$9="", "", IF(AND(NOT('Personnel Details'!$N$37=""), $B71&gt;='Personnel Details'!$N$37), 'Personnel Details'!$Q$37, IF(AND(NOT('Personnel Details'!$I$37=""), $B71&gt;='Personnel Details'!$I$37), 'Personnel Details'!$L$37, 'Personnel Details'!$G$37)))</f>
        <v/>
      </c>
      <c r="MW71" s="59" t="str">
        <f t="shared" si="120"/>
        <v/>
      </c>
      <c r="MX71" s="53"/>
      <c r="MZ71" s="78" t="str">
        <f>IF(MZ$9="", "", IF(AND(NOT('Personnel Details'!$N$38=""), $B71&gt;='Personnel Details'!$N$38), 'Personnel Details'!$O$38, IF(AND(NOT('Personnel Details'!$I$38=""), $B71&gt;='Personnel Details'!$I$38), 'Personnel Details'!$J$38, 'Personnel Details'!$E$38)))</f>
        <v/>
      </c>
      <c r="NA71" s="59" t="str">
        <f>IF(MZ$9="", "", IF(AND(NOT('Personnel Details'!$N$38=""), $B71&gt;='Personnel Details'!$N$38), IF('Personnel Details'!$P$38="","", 'Personnel Details'!$P$38), IF(AND(NOT('Personnel Details'!$I$38=""), $B71&gt;='Personnel Details'!$I$38), IF('Personnel Details'!$K$38="", "", 'Personnel Details'!$K$38), IF('Personnel Details'!$F$38="", "", 'Personnel Details'!$F$38))))</f>
        <v/>
      </c>
      <c r="NB71" s="79" t="str">
        <f>IF(MZ$9="", "", IF(AND(NOT('Personnel Details'!$N$38=""), $B71&gt;='Personnel Details'!$N$38), 'Personnel Details'!$Q$38, IF(AND(NOT('Personnel Details'!$I$38=""), $B71&gt;='Personnel Details'!$I$38), 'Personnel Details'!$L$38, 'Personnel Details'!$G$38)))</f>
        <v/>
      </c>
      <c r="NC71" s="59" t="str">
        <f t="shared" si="121"/>
        <v/>
      </c>
      <c r="ND71" s="53"/>
      <c r="NF71" s="78" t="str">
        <f>IF(NF$9="", "", IF(AND(NOT('Personnel Details'!$N$39=""), $B71&gt;='Personnel Details'!$N$39), 'Personnel Details'!$O$39, IF(AND(NOT('Personnel Details'!$I$39=""), $B71&gt;='Personnel Details'!$I$39), 'Personnel Details'!$J$39, 'Personnel Details'!$E$39)))</f>
        <v/>
      </c>
      <c r="NG71" s="59" t="str">
        <f>IF(NF$9="", "", IF(AND(NOT('Personnel Details'!$N$39=""), $B71&gt;='Personnel Details'!$N$39), IF('Personnel Details'!$P$39="","", 'Personnel Details'!$P$39), IF(AND(NOT('Personnel Details'!$I$39=""), $B71&gt;='Personnel Details'!$I$39), IF('Personnel Details'!$K$39="", "", 'Personnel Details'!$K$39), IF('Personnel Details'!$F$39="", "", 'Personnel Details'!$F$39))))</f>
        <v/>
      </c>
      <c r="NH71" s="79" t="str">
        <f>IF(NF$9="", "", IF(AND(NOT('Personnel Details'!$N$39=""), $B71&gt;='Personnel Details'!$N$39), 'Personnel Details'!$Q$39, IF(AND(NOT('Personnel Details'!$I$39=""), $B71&gt;='Personnel Details'!$I$39), 'Personnel Details'!$L$39, 'Personnel Details'!$G$39)))</f>
        <v/>
      </c>
      <c r="NI71" s="59" t="str">
        <f t="shared" si="122"/>
        <v/>
      </c>
      <c r="NJ71" s="53"/>
      <c r="NL71" s="78" t="str">
        <f>IF(NL$9="", "", IF(AND(NOT('Personnel Details'!$N$40=""), $B71&gt;='Personnel Details'!$N$40), 'Personnel Details'!$O$40, IF(AND(NOT('Personnel Details'!$I$40=""), $B71&gt;='Personnel Details'!$I$40), 'Personnel Details'!$J$40, 'Personnel Details'!$E$40)))</f>
        <v/>
      </c>
      <c r="NM71" s="59" t="str">
        <f>IF(NL$9="", "", IF(AND(NOT('Personnel Details'!$N$40=""), $B71&gt;='Personnel Details'!$N$40), IF('Personnel Details'!$P$40="","", 'Personnel Details'!$P$40), IF(AND(NOT('Personnel Details'!$I$40=""), $B71&gt;='Personnel Details'!$I$40), IF('Personnel Details'!$K$40="", "", 'Personnel Details'!$K$40), IF('Personnel Details'!$F$40="", "", 'Personnel Details'!$F$40))))</f>
        <v/>
      </c>
      <c r="NN71" s="79" t="str">
        <f>IF(NL$9="", "", IF(AND(NOT('Personnel Details'!$N$40=""), $B71&gt;='Personnel Details'!$N$40), 'Personnel Details'!$Q$40, IF(AND(NOT('Personnel Details'!$I$40=""), $B71&gt;='Personnel Details'!$I$40), 'Personnel Details'!$L$40, 'Personnel Details'!$G$40)))</f>
        <v/>
      </c>
      <c r="NO71" s="59" t="str">
        <f t="shared" si="123"/>
        <v/>
      </c>
      <c r="NP71" s="53"/>
    </row>
    <row r="72" spans="1:380" x14ac:dyDescent="0.25">
      <c r="A72" s="32"/>
      <c r="B72" s="113" t="str">
        <f>IFERROR(IF(B71+1&gt;'Personnel Details'!$U$5, "", B71+1), "")</f>
        <v/>
      </c>
      <c r="C72" s="32"/>
      <c r="D72" s="120"/>
      <c r="E72" s="13" t="str">
        <f t="shared" si="2"/>
        <v/>
      </c>
      <c r="F72" s="13" t="str">
        <f t="shared" si="33"/>
        <v/>
      </c>
      <c r="G72" s="56" t="str">
        <f t="shared" si="124"/>
        <v/>
      </c>
      <c r="H72" s="16" t="str">
        <f t="shared" si="34"/>
        <v/>
      </c>
      <c r="I72" s="32"/>
      <c r="J72" s="120"/>
      <c r="K72" s="62" t="str">
        <f t="shared" si="3"/>
        <v/>
      </c>
      <c r="L72" s="62" t="str">
        <f t="shared" si="35"/>
        <v/>
      </c>
      <c r="M72" s="65" t="str">
        <f t="shared" si="125"/>
        <v/>
      </c>
      <c r="N72" s="68" t="str">
        <f t="shared" si="36"/>
        <v/>
      </c>
      <c r="O72" s="32"/>
      <c r="P72" s="120"/>
      <c r="Q72" s="62" t="str">
        <f t="shared" si="4"/>
        <v/>
      </c>
      <c r="R72" s="62" t="str">
        <f t="shared" si="37"/>
        <v/>
      </c>
      <c r="S72" s="65" t="str">
        <f t="shared" si="126"/>
        <v/>
      </c>
      <c r="T72" s="68" t="str">
        <f t="shared" si="38"/>
        <v/>
      </c>
      <c r="U72" s="32"/>
      <c r="V72" s="120"/>
      <c r="W72" s="62" t="str">
        <f t="shared" si="5"/>
        <v/>
      </c>
      <c r="X72" s="62" t="str">
        <f t="shared" si="39"/>
        <v/>
      </c>
      <c r="Y72" s="65" t="str">
        <f t="shared" si="127"/>
        <v/>
      </c>
      <c r="Z72" s="68" t="str">
        <f t="shared" si="40"/>
        <v/>
      </c>
      <c r="AA72" s="32"/>
      <c r="AB72" s="120"/>
      <c r="AC72" s="62" t="str">
        <f t="shared" si="6"/>
        <v/>
      </c>
      <c r="AD72" s="62" t="str">
        <f t="shared" si="41"/>
        <v/>
      </c>
      <c r="AE72" s="65" t="str">
        <f t="shared" si="128"/>
        <v/>
      </c>
      <c r="AF72" s="68" t="str">
        <f t="shared" si="42"/>
        <v/>
      </c>
      <c r="AG72" s="32"/>
      <c r="AH72" s="120"/>
      <c r="AI72" s="62" t="str">
        <f t="shared" si="7"/>
        <v/>
      </c>
      <c r="AJ72" s="62" t="str">
        <f t="shared" si="43"/>
        <v/>
      </c>
      <c r="AK72" s="65" t="str">
        <f t="shared" si="129"/>
        <v/>
      </c>
      <c r="AL72" s="68" t="str">
        <f t="shared" si="44"/>
        <v/>
      </c>
      <c r="AM72" s="32"/>
      <c r="AN72" s="120"/>
      <c r="AO72" s="62" t="str">
        <f t="shared" si="8"/>
        <v/>
      </c>
      <c r="AP72" s="62" t="str">
        <f t="shared" si="45"/>
        <v/>
      </c>
      <c r="AQ72" s="65" t="str">
        <f t="shared" si="130"/>
        <v/>
      </c>
      <c r="AR72" s="68" t="str">
        <f t="shared" si="46"/>
        <v/>
      </c>
      <c r="AS72" s="32"/>
      <c r="AT72" s="120"/>
      <c r="AU72" s="62" t="str">
        <f t="shared" si="9"/>
        <v/>
      </c>
      <c r="AV72" s="62" t="str">
        <f t="shared" si="47"/>
        <v/>
      </c>
      <c r="AW72" s="65" t="str">
        <f t="shared" si="131"/>
        <v/>
      </c>
      <c r="AX72" s="68" t="str">
        <f t="shared" si="48"/>
        <v/>
      </c>
      <c r="AY72" s="32"/>
      <c r="AZ72" s="120"/>
      <c r="BA72" s="62" t="str">
        <f t="shared" si="10"/>
        <v/>
      </c>
      <c r="BB72" s="62" t="str">
        <f t="shared" si="49"/>
        <v/>
      </c>
      <c r="BC72" s="65" t="str">
        <f t="shared" si="132"/>
        <v/>
      </c>
      <c r="BD72" s="68" t="str">
        <f t="shared" si="50"/>
        <v/>
      </c>
      <c r="BE72" s="32"/>
      <c r="BF72" s="120"/>
      <c r="BG72" s="62" t="str">
        <f t="shared" si="11"/>
        <v/>
      </c>
      <c r="BH72" s="62" t="str">
        <f t="shared" si="51"/>
        <v/>
      </c>
      <c r="BI72" s="65" t="str">
        <f t="shared" si="133"/>
        <v/>
      </c>
      <c r="BJ72" s="68" t="str">
        <f t="shared" si="52"/>
        <v/>
      </c>
      <c r="BK72" s="32"/>
      <c r="BL72" s="120"/>
      <c r="BM72" s="62" t="str">
        <f t="shared" si="12"/>
        <v/>
      </c>
      <c r="BN72" s="62" t="str">
        <f t="shared" si="53"/>
        <v/>
      </c>
      <c r="BO72" s="65" t="str">
        <f t="shared" si="134"/>
        <v/>
      </c>
      <c r="BP72" s="68" t="str">
        <f t="shared" si="54"/>
        <v/>
      </c>
      <c r="BQ72" s="32"/>
      <c r="BR72" s="120"/>
      <c r="BS72" s="62" t="str">
        <f t="shared" si="13"/>
        <v/>
      </c>
      <c r="BT72" s="62" t="str">
        <f t="shared" si="55"/>
        <v/>
      </c>
      <c r="BU72" s="65" t="str">
        <f t="shared" si="135"/>
        <v/>
      </c>
      <c r="BV72" s="68" t="str">
        <f t="shared" si="56"/>
        <v/>
      </c>
      <c r="BW72" s="32"/>
      <c r="BX72" s="120"/>
      <c r="BY72" s="62" t="str">
        <f t="shared" si="14"/>
        <v/>
      </c>
      <c r="BZ72" s="62" t="str">
        <f t="shared" si="57"/>
        <v/>
      </c>
      <c r="CA72" s="65" t="str">
        <f t="shared" si="136"/>
        <v/>
      </c>
      <c r="CB72" s="68" t="str">
        <f t="shared" si="58"/>
        <v/>
      </c>
      <c r="CC72" s="32"/>
      <c r="CD72" s="120"/>
      <c r="CE72" s="62" t="str">
        <f t="shared" si="15"/>
        <v/>
      </c>
      <c r="CF72" s="62" t="str">
        <f t="shared" si="59"/>
        <v/>
      </c>
      <c r="CG72" s="65" t="str">
        <f t="shared" si="137"/>
        <v/>
      </c>
      <c r="CH72" s="68" t="str">
        <f t="shared" si="60"/>
        <v/>
      </c>
      <c r="CI72" s="32"/>
      <c r="CJ72" s="120"/>
      <c r="CK72" s="62" t="str">
        <f t="shared" si="16"/>
        <v/>
      </c>
      <c r="CL72" s="62" t="str">
        <f t="shared" si="61"/>
        <v/>
      </c>
      <c r="CM72" s="65" t="str">
        <f t="shared" si="138"/>
        <v/>
      </c>
      <c r="CN72" s="68" t="str">
        <f t="shared" si="62"/>
        <v/>
      </c>
      <c r="CO72" s="32"/>
      <c r="CP72" s="120"/>
      <c r="CQ72" s="62" t="str">
        <f t="shared" si="17"/>
        <v/>
      </c>
      <c r="CR72" s="62" t="str">
        <f t="shared" si="63"/>
        <v/>
      </c>
      <c r="CS72" s="65" t="str">
        <f t="shared" si="139"/>
        <v/>
      </c>
      <c r="CT72" s="68" t="str">
        <f t="shared" si="64"/>
        <v/>
      </c>
      <c r="CU72" s="32"/>
      <c r="CV72" s="120"/>
      <c r="CW72" s="62" t="str">
        <f t="shared" si="18"/>
        <v/>
      </c>
      <c r="CX72" s="62" t="str">
        <f t="shared" si="65"/>
        <v/>
      </c>
      <c r="CY72" s="65" t="str">
        <f t="shared" si="140"/>
        <v/>
      </c>
      <c r="CZ72" s="68" t="str">
        <f t="shared" si="66"/>
        <v/>
      </c>
      <c r="DA72" s="32"/>
      <c r="DB72" s="120"/>
      <c r="DC72" s="62" t="str">
        <f t="shared" si="19"/>
        <v/>
      </c>
      <c r="DD72" s="62" t="str">
        <f t="shared" si="67"/>
        <v/>
      </c>
      <c r="DE72" s="65" t="str">
        <f t="shared" si="141"/>
        <v/>
      </c>
      <c r="DF72" s="68" t="str">
        <f t="shared" si="68"/>
        <v/>
      </c>
      <c r="DG72" s="32"/>
      <c r="DH72" s="120"/>
      <c r="DI72" s="62" t="str">
        <f t="shared" si="20"/>
        <v/>
      </c>
      <c r="DJ72" s="62" t="str">
        <f t="shared" si="69"/>
        <v/>
      </c>
      <c r="DK72" s="65" t="str">
        <f t="shared" si="142"/>
        <v/>
      </c>
      <c r="DL72" s="68" t="str">
        <f t="shared" si="70"/>
        <v/>
      </c>
      <c r="DM72" s="32"/>
      <c r="DN72" s="120"/>
      <c r="DO72" s="62" t="str">
        <f t="shared" si="21"/>
        <v/>
      </c>
      <c r="DP72" s="62" t="str">
        <f t="shared" si="71"/>
        <v/>
      </c>
      <c r="DQ72" s="65" t="str">
        <f t="shared" si="143"/>
        <v/>
      </c>
      <c r="DR72" s="68" t="str">
        <f t="shared" si="72"/>
        <v/>
      </c>
      <c r="DS72" s="32"/>
      <c r="DT72" s="120"/>
      <c r="DU72" s="62" t="str">
        <f t="shared" si="22"/>
        <v/>
      </c>
      <c r="DV72" s="62" t="str">
        <f t="shared" si="73"/>
        <v/>
      </c>
      <c r="DW72" s="65" t="str">
        <f t="shared" si="144"/>
        <v/>
      </c>
      <c r="DX72" s="68" t="str">
        <f t="shared" si="74"/>
        <v/>
      </c>
      <c r="DY72" s="32"/>
      <c r="DZ72" s="120"/>
      <c r="EA72" s="62" t="str">
        <f t="shared" si="23"/>
        <v/>
      </c>
      <c r="EB72" s="62" t="str">
        <f t="shared" si="75"/>
        <v/>
      </c>
      <c r="EC72" s="65" t="str">
        <f t="shared" si="145"/>
        <v/>
      </c>
      <c r="ED72" s="68" t="str">
        <f t="shared" si="76"/>
        <v/>
      </c>
      <c r="EE72" s="32"/>
      <c r="EF72" s="120"/>
      <c r="EG72" s="62" t="str">
        <f t="shared" si="24"/>
        <v/>
      </c>
      <c r="EH72" s="62" t="str">
        <f t="shared" si="77"/>
        <v/>
      </c>
      <c r="EI72" s="65" t="str">
        <f t="shared" si="146"/>
        <v/>
      </c>
      <c r="EJ72" s="68" t="str">
        <f t="shared" si="78"/>
        <v/>
      </c>
      <c r="EK72" s="32"/>
      <c r="EL72" s="120"/>
      <c r="EM72" s="62" t="str">
        <f t="shared" si="25"/>
        <v/>
      </c>
      <c r="EN72" s="62" t="str">
        <f t="shared" si="79"/>
        <v/>
      </c>
      <c r="EO72" s="65" t="str">
        <f t="shared" si="147"/>
        <v/>
      </c>
      <c r="EP72" s="68" t="str">
        <f t="shared" si="80"/>
        <v/>
      </c>
      <c r="EQ72" s="32"/>
      <c r="ER72" s="120"/>
      <c r="ES72" s="62" t="str">
        <f t="shared" si="26"/>
        <v/>
      </c>
      <c r="ET72" s="62" t="str">
        <f t="shared" si="81"/>
        <v/>
      </c>
      <c r="EU72" s="65" t="str">
        <f t="shared" si="148"/>
        <v/>
      </c>
      <c r="EV72" s="68" t="str">
        <f t="shared" si="82"/>
        <v/>
      </c>
      <c r="EW72" s="32"/>
      <c r="EX72" s="120"/>
      <c r="EY72" s="62" t="str">
        <f t="shared" si="27"/>
        <v/>
      </c>
      <c r="EZ72" s="62" t="str">
        <f t="shared" si="83"/>
        <v/>
      </c>
      <c r="FA72" s="65" t="str">
        <f t="shared" si="149"/>
        <v/>
      </c>
      <c r="FB72" s="68" t="str">
        <f t="shared" si="84"/>
        <v/>
      </c>
      <c r="FC72" s="32"/>
      <c r="FD72" s="120"/>
      <c r="FE72" s="62" t="str">
        <f t="shared" si="28"/>
        <v/>
      </c>
      <c r="FF72" s="62" t="str">
        <f t="shared" si="85"/>
        <v/>
      </c>
      <c r="FG72" s="65" t="str">
        <f t="shared" si="150"/>
        <v/>
      </c>
      <c r="FH72" s="68" t="str">
        <f t="shared" si="86"/>
        <v/>
      </c>
      <c r="FI72" s="32"/>
      <c r="FJ72" s="120"/>
      <c r="FK72" s="62" t="str">
        <f t="shared" si="29"/>
        <v/>
      </c>
      <c r="FL72" s="62" t="str">
        <f t="shared" si="87"/>
        <v/>
      </c>
      <c r="FM72" s="65" t="str">
        <f t="shared" si="151"/>
        <v/>
      </c>
      <c r="FN72" s="68" t="str">
        <f t="shared" si="88"/>
        <v/>
      </c>
      <c r="FO72" s="32"/>
      <c r="FP72" s="120"/>
      <c r="FQ72" s="62" t="str">
        <f t="shared" si="30"/>
        <v/>
      </c>
      <c r="FR72" s="62" t="str">
        <f t="shared" si="89"/>
        <v/>
      </c>
      <c r="FS72" s="65" t="str">
        <f t="shared" si="152"/>
        <v/>
      </c>
      <c r="FT72" s="68" t="str">
        <f t="shared" si="90"/>
        <v/>
      </c>
      <c r="FU72" s="32"/>
      <c r="FV72" s="120"/>
      <c r="FW72" s="62" t="str">
        <f t="shared" si="31"/>
        <v/>
      </c>
      <c r="FX72" s="62" t="str">
        <f t="shared" si="91"/>
        <v/>
      </c>
      <c r="FY72" s="65" t="str">
        <f t="shared" si="153"/>
        <v/>
      </c>
      <c r="FZ72" s="68" t="str">
        <f t="shared" si="92"/>
        <v/>
      </c>
      <c r="GA72" s="32"/>
      <c r="GC72" s="7" t="str">
        <f t="shared" si="93"/>
        <v/>
      </c>
      <c r="GD72" s="7" t="str">
        <f t="shared" ca="1" si="32"/>
        <v/>
      </c>
      <c r="GT72" s="71" t="str">
        <f>IF(GT$9="", "", IF(AND(NOT('Personnel Details'!$N$11=""), $B72&gt;='Personnel Details'!$N$11), 'Personnel Details'!$O$11, IF(AND(NOT('Personnel Details'!$I$11=""), $B72&gt;='Personnel Details'!$I$11), 'Personnel Details'!$J$11, 'Personnel Details'!$E$11)))</f>
        <v/>
      </c>
      <c r="GU72" s="59" t="str">
        <f>IF(GT$9="", "", IF(AND(NOT('Personnel Details'!$N$11=""), $B72&gt;='Personnel Details'!$N$11), IF('Personnel Details'!$P$11="","", 'Personnel Details'!$P$11), IF(AND(NOT('Personnel Details'!$I$11=""), $B72&gt;='Personnel Details'!$I$11), IF('Personnel Details'!$K$11="", "", 'Personnel Details'!$K$11), IF('Personnel Details'!$F$11="", "", 'Personnel Details'!$F$11))))</f>
        <v/>
      </c>
      <c r="GV72" s="74" t="str">
        <f>IF(GT$9="", "", IF(AND(NOT('Personnel Details'!$N$11=""), $B72&gt;='Personnel Details'!$N$11), 'Personnel Details'!$Q$11, IF(AND(NOT('Personnel Details'!$I$11=""), $B72&gt;='Personnel Details'!$I$11), 'Personnel Details'!$L$11, 'Personnel Details'!$G$11)))</f>
        <v/>
      </c>
      <c r="GW72" s="59" t="str">
        <f t="shared" si="94"/>
        <v/>
      </c>
      <c r="GX72" s="53"/>
      <c r="GZ72" s="78" t="str">
        <f>IF(GZ$9="", "", IF(AND(NOT('Personnel Details'!$N$12=""), $B72&gt;='Personnel Details'!$N$12), 'Personnel Details'!$O$12, IF(AND(NOT('Personnel Details'!$I$12=""), $B72&gt;='Personnel Details'!$I$12), 'Personnel Details'!$J$12, 'Personnel Details'!$E$12)))</f>
        <v/>
      </c>
      <c r="HA72" s="59" t="str">
        <f>IF(GZ$9="", "", IF(AND(NOT('Personnel Details'!$N$12=""), $B72&gt;='Personnel Details'!$N$12), IF('Personnel Details'!$P$12="","", 'Personnel Details'!$P$12), IF(AND(NOT('Personnel Details'!$I$12=""), $B72&gt;='Personnel Details'!$I$12), IF('Personnel Details'!$K$12="", "", 'Personnel Details'!$K$12), IF('Personnel Details'!$F$12="", "", 'Personnel Details'!$F$12))))</f>
        <v/>
      </c>
      <c r="HB72" s="79" t="str">
        <f>IF(GZ$9="", "", IF(AND(NOT('Personnel Details'!$N$12=""), $B72&gt;='Personnel Details'!$N$12), 'Personnel Details'!$Q$12, IF(AND(NOT('Personnel Details'!$I$12=""), $B72&gt;='Personnel Details'!$I$12), 'Personnel Details'!$L$12, 'Personnel Details'!$G$12)))</f>
        <v/>
      </c>
      <c r="HC72" s="59" t="str">
        <f t="shared" si="95"/>
        <v/>
      </c>
      <c r="HD72" s="53"/>
      <c r="HF72" s="78" t="str">
        <f>IF(HF$9="", "", IF(AND(NOT('Personnel Details'!$N$13=""), $B72&gt;='Personnel Details'!$N$13), 'Personnel Details'!$O$13, IF(AND(NOT('Personnel Details'!$I$13=""), $B72&gt;='Personnel Details'!$I$13), 'Personnel Details'!$J$13, 'Personnel Details'!$E$13)))</f>
        <v/>
      </c>
      <c r="HG72" s="59" t="str">
        <f>IF(HF$9="", "", IF(AND(NOT('Personnel Details'!$N$13=""), $B72&gt;='Personnel Details'!$N$13), IF('Personnel Details'!$P$13="","", 'Personnel Details'!$P$13), IF(AND(NOT('Personnel Details'!$I$13=""), $B72&gt;='Personnel Details'!$I$13), IF('Personnel Details'!$K$13="", "", 'Personnel Details'!$K$13), IF('Personnel Details'!$F$13="", "", 'Personnel Details'!$F$13))))</f>
        <v/>
      </c>
      <c r="HH72" s="79" t="str">
        <f>IF(HF$9="", "", IF(AND(NOT('Personnel Details'!$N$13=""), $B72&gt;='Personnel Details'!$N$13), 'Personnel Details'!$Q$13, IF(AND(NOT('Personnel Details'!$I$13=""), $B72&gt;='Personnel Details'!$I$13), 'Personnel Details'!$L$13, 'Personnel Details'!$G$13)))</f>
        <v/>
      </c>
      <c r="HI72" s="59" t="str">
        <f t="shared" si="96"/>
        <v/>
      </c>
      <c r="HJ72" s="53"/>
      <c r="HL72" s="78" t="str">
        <f>IF(HL$9="", "", IF(AND(NOT('Personnel Details'!$N$14=""), $B72&gt;='Personnel Details'!$N$14), 'Personnel Details'!$O$14, IF(AND(NOT('Personnel Details'!$I$14=""), $B72&gt;='Personnel Details'!$I$14), 'Personnel Details'!$J$14, 'Personnel Details'!$E$14)))</f>
        <v/>
      </c>
      <c r="HM72" s="59" t="str">
        <f>IF(HL$9="", "", IF(AND(NOT('Personnel Details'!$N$14=""), $B72&gt;='Personnel Details'!$N$14), IF('Personnel Details'!$P$14="","", 'Personnel Details'!$P$14), IF(AND(NOT('Personnel Details'!$I$14=""), $B72&gt;='Personnel Details'!$I$14), IF('Personnel Details'!$K$14="", "", 'Personnel Details'!$K$14), IF('Personnel Details'!$F$14="", "", 'Personnel Details'!$F$14))))</f>
        <v/>
      </c>
      <c r="HN72" s="79" t="str">
        <f>IF(HL$9="", "", IF(AND(NOT('Personnel Details'!$N$14=""), $B72&gt;='Personnel Details'!$N$14), 'Personnel Details'!$Q$14, IF(AND(NOT('Personnel Details'!$I$14=""), $B72&gt;='Personnel Details'!$I$14), 'Personnel Details'!$L$14, 'Personnel Details'!$G$14)))</f>
        <v/>
      </c>
      <c r="HO72" s="59" t="str">
        <f t="shared" si="97"/>
        <v/>
      </c>
      <c r="HP72" s="53"/>
      <c r="HR72" s="78" t="str">
        <f>IF(HR$9="", "", IF(AND(NOT('Personnel Details'!$N$15=""), $B72&gt;='Personnel Details'!$N$15), 'Personnel Details'!$O$15, IF(AND(NOT('Personnel Details'!$I$15=""), $B72&gt;='Personnel Details'!$I$15), 'Personnel Details'!$J$15, 'Personnel Details'!$E$15)))</f>
        <v/>
      </c>
      <c r="HS72" s="59" t="str">
        <f>IF(HR$9="", "", IF(AND(NOT('Personnel Details'!$N$15=""), $B72&gt;='Personnel Details'!$N$15), IF('Personnel Details'!$P$15="","", 'Personnel Details'!$P$15), IF(AND(NOT('Personnel Details'!$I$15=""), $B72&gt;='Personnel Details'!$I$15), IF('Personnel Details'!$K$15="", "", 'Personnel Details'!$K$15), IF('Personnel Details'!$F$15="", "", 'Personnel Details'!$F$15))))</f>
        <v/>
      </c>
      <c r="HT72" s="79" t="str">
        <f>IF(HR$9="", "", IF(AND(NOT('Personnel Details'!$N$15=""), $B72&gt;='Personnel Details'!$N$15), 'Personnel Details'!$Q$15, IF(AND(NOT('Personnel Details'!$I$15=""), $B72&gt;='Personnel Details'!$I$15), 'Personnel Details'!$L$15, 'Personnel Details'!$G$15)))</f>
        <v/>
      </c>
      <c r="HU72" s="59" t="str">
        <f t="shared" si="98"/>
        <v/>
      </c>
      <c r="HV72" s="53"/>
      <c r="HX72" s="78" t="str">
        <f>IF(HX$9="", "", IF(AND(NOT('Personnel Details'!$N$16=""), $B72&gt;='Personnel Details'!$N$16), 'Personnel Details'!$O$16, IF(AND(NOT('Personnel Details'!$I$16=""), $B72&gt;='Personnel Details'!$I$16), 'Personnel Details'!$J$16, 'Personnel Details'!$E$16)))</f>
        <v/>
      </c>
      <c r="HY72" s="59" t="str">
        <f>IF(HX$9="", "", IF(AND(NOT('Personnel Details'!$N$16=""), $B72&gt;='Personnel Details'!$N$16), IF('Personnel Details'!$P$16="","", 'Personnel Details'!$P$16), IF(AND(NOT('Personnel Details'!$I$16=""), $B72&gt;='Personnel Details'!$I$16), IF('Personnel Details'!$K$16="", "", 'Personnel Details'!$K$16), IF('Personnel Details'!$F$16="", "", 'Personnel Details'!$F$16))))</f>
        <v/>
      </c>
      <c r="HZ72" s="79" t="str">
        <f>IF(HX$9="", "", IF(AND(NOT('Personnel Details'!$N$16=""), $B72&gt;='Personnel Details'!$N$16), 'Personnel Details'!$Q$16, IF(AND(NOT('Personnel Details'!$I$16=""), $B72&gt;='Personnel Details'!$I$16), 'Personnel Details'!$L$16, 'Personnel Details'!$G$16)))</f>
        <v/>
      </c>
      <c r="IA72" s="59" t="str">
        <f t="shared" si="99"/>
        <v/>
      </c>
      <c r="IB72" s="53"/>
      <c r="ID72" s="78" t="str">
        <f>IF(ID$9="", "", IF(AND(NOT('Personnel Details'!$N$17=""), $B72&gt;='Personnel Details'!$N$17), 'Personnel Details'!$O$17, IF(AND(NOT('Personnel Details'!$I$17=""), $B72&gt;='Personnel Details'!$I$17), 'Personnel Details'!$J$17, 'Personnel Details'!$E$17)))</f>
        <v/>
      </c>
      <c r="IE72" s="59" t="str">
        <f>IF(ID$9="", "", IF(AND(NOT('Personnel Details'!$N$17=""), $B72&gt;='Personnel Details'!$N$17), IF('Personnel Details'!$P$17="","", 'Personnel Details'!$P$17), IF(AND(NOT('Personnel Details'!$I$17=""), $B72&gt;='Personnel Details'!$I$17), IF('Personnel Details'!$K$17="", "", 'Personnel Details'!$K$17), IF('Personnel Details'!$F$17="", "", 'Personnel Details'!$F$17))))</f>
        <v/>
      </c>
      <c r="IF72" s="79" t="str">
        <f>IF(ID$9="", "", IF(AND(NOT('Personnel Details'!$N$17=""), $B72&gt;='Personnel Details'!$N$17), 'Personnel Details'!$Q$17, IF(AND(NOT('Personnel Details'!$I$17=""), $B72&gt;='Personnel Details'!$I$17), 'Personnel Details'!$L$17, 'Personnel Details'!$G$17)))</f>
        <v/>
      </c>
      <c r="IG72" s="59" t="str">
        <f t="shared" si="100"/>
        <v/>
      </c>
      <c r="IH72" s="53"/>
      <c r="IJ72" s="78" t="str">
        <f>IF(IJ$9="", "", IF(AND(NOT('Personnel Details'!$N$18=""), $B72&gt;='Personnel Details'!$N$18), 'Personnel Details'!$O$18, IF(AND(NOT('Personnel Details'!$I$18=""), $B72&gt;='Personnel Details'!$I$18), 'Personnel Details'!$J$18, 'Personnel Details'!$E$18)))</f>
        <v/>
      </c>
      <c r="IK72" s="59" t="str">
        <f>IF(IJ$9="", "", IF(AND(NOT('Personnel Details'!$N$18=""), $B72&gt;='Personnel Details'!$N$18), IF('Personnel Details'!$P$18="","", 'Personnel Details'!$P$18), IF(AND(NOT('Personnel Details'!$I$18=""), $B72&gt;='Personnel Details'!$I$18), IF('Personnel Details'!$K$18="", "", 'Personnel Details'!$K$18), IF('Personnel Details'!$F$18="", "", 'Personnel Details'!$F$18))))</f>
        <v/>
      </c>
      <c r="IL72" s="79" t="str">
        <f>IF(IJ$9="", "", IF(AND(NOT('Personnel Details'!$N$18=""), $B72&gt;='Personnel Details'!$N$18), 'Personnel Details'!$Q$18, IF(AND(NOT('Personnel Details'!$I$18=""), $B72&gt;='Personnel Details'!$I$18), 'Personnel Details'!$L$18, 'Personnel Details'!$G$18)))</f>
        <v/>
      </c>
      <c r="IM72" s="59" t="str">
        <f t="shared" si="101"/>
        <v/>
      </c>
      <c r="IN72" s="53"/>
      <c r="IP72" s="78" t="str">
        <f>IF(IP$9="", "", IF(AND(NOT('Personnel Details'!$N$19=""), $B72&gt;='Personnel Details'!$N$19), 'Personnel Details'!$O$19, IF(AND(NOT('Personnel Details'!$I$19=""), $B72&gt;='Personnel Details'!$I$19), 'Personnel Details'!$J$19, 'Personnel Details'!$E$19)))</f>
        <v/>
      </c>
      <c r="IQ72" s="59" t="str">
        <f>IF(IP$9="", "", IF(AND(NOT('Personnel Details'!$N$19=""), $B72&gt;='Personnel Details'!$N$19), IF('Personnel Details'!$P$19="","", 'Personnel Details'!$P$19), IF(AND(NOT('Personnel Details'!$I$19=""), $B72&gt;='Personnel Details'!$I$19), IF('Personnel Details'!$K$19="", "", 'Personnel Details'!$K$19), IF('Personnel Details'!$F$19="", "", 'Personnel Details'!$F$19))))</f>
        <v/>
      </c>
      <c r="IR72" s="79" t="str">
        <f>IF(IP$9="", "", IF(AND(NOT('Personnel Details'!$N$19=""), $B72&gt;='Personnel Details'!$N$19), 'Personnel Details'!$Q$19, IF(AND(NOT('Personnel Details'!$I$19=""), $B72&gt;='Personnel Details'!$I$19), 'Personnel Details'!$L$19, 'Personnel Details'!$G$19)))</f>
        <v/>
      </c>
      <c r="IS72" s="59" t="str">
        <f t="shared" si="102"/>
        <v/>
      </c>
      <c r="IT72" s="53"/>
      <c r="IV72" s="78" t="str">
        <f>IF(IV$9="", "", IF(AND(NOT('Personnel Details'!$N$20=""), $B72&gt;='Personnel Details'!$N$20), 'Personnel Details'!$O$20, IF(AND(NOT('Personnel Details'!$I$20=""), $B72&gt;='Personnel Details'!$I$20), 'Personnel Details'!$J$20, 'Personnel Details'!$E$20)))</f>
        <v/>
      </c>
      <c r="IW72" s="59" t="str">
        <f>IF(IV$9="", "", IF(AND(NOT('Personnel Details'!$N$20=""), $B72&gt;='Personnel Details'!$N$20), IF('Personnel Details'!$P$20="","", 'Personnel Details'!$P$20), IF(AND(NOT('Personnel Details'!$I$20=""), $B72&gt;='Personnel Details'!$I$20), IF('Personnel Details'!$K$20="", "", 'Personnel Details'!$K$20), IF('Personnel Details'!$F$20="", "", 'Personnel Details'!$F$20))))</f>
        <v/>
      </c>
      <c r="IX72" s="79" t="str">
        <f>IF(IV$9="", "", IF(AND(NOT('Personnel Details'!$N$20=""), $B72&gt;='Personnel Details'!$N$20), 'Personnel Details'!$Q$20, IF(AND(NOT('Personnel Details'!$I$20=""), $B72&gt;='Personnel Details'!$I$20), 'Personnel Details'!$L$20, 'Personnel Details'!$G$20)))</f>
        <v/>
      </c>
      <c r="IY72" s="59" t="str">
        <f t="shared" si="103"/>
        <v/>
      </c>
      <c r="IZ72" s="53"/>
      <c r="JB72" s="78" t="str">
        <f>IF(JB$9="", "", IF(AND(NOT('Personnel Details'!$N$21=""), $B72&gt;='Personnel Details'!$N$21), 'Personnel Details'!$O$21, IF(AND(NOT('Personnel Details'!$I$21=""), $B72&gt;='Personnel Details'!$I$21), 'Personnel Details'!$J$21, 'Personnel Details'!$E$21)))</f>
        <v/>
      </c>
      <c r="JC72" s="59" t="str">
        <f>IF(JB$9="", "", IF(AND(NOT('Personnel Details'!$N$21=""), $B72&gt;='Personnel Details'!$N$21), IF('Personnel Details'!$P$21="","", 'Personnel Details'!$P$21), IF(AND(NOT('Personnel Details'!$I$21=""), $B72&gt;='Personnel Details'!$I$21), IF('Personnel Details'!$K$21="", "", 'Personnel Details'!$K$21), IF('Personnel Details'!$F$21="", "", 'Personnel Details'!$F$21))))</f>
        <v/>
      </c>
      <c r="JD72" s="79" t="str">
        <f>IF(JB$9="", "", IF(AND(NOT('Personnel Details'!$N$21=""), $B72&gt;='Personnel Details'!$N$21), 'Personnel Details'!$Q$21, IF(AND(NOT('Personnel Details'!$I$21=""), $B72&gt;='Personnel Details'!$I$21), 'Personnel Details'!$L$21, 'Personnel Details'!$G$21)))</f>
        <v/>
      </c>
      <c r="JE72" s="59" t="str">
        <f t="shared" si="104"/>
        <v/>
      </c>
      <c r="JF72" s="53"/>
      <c r="JH72" s="78" t="str">
        <f>IF(JH$9="", "", IF(AND(NOT('Personnel Details'!$N$22=""), $B72&gt;='Personnel Details'!$N$22), 'Personnel Details'!$O$22, IF(AND(NOT('Personnel Details'!$I$22=""), $B72&gt;='Personnel Details'!$I$22), 'Personnel Details'!$J$22, 'Personnel Details'!$E$22)))</f>
        <v/>
      </c>
      <c r="JI72" s="59" t="str">
        <f>IF(JH$9="", "", IF(AND(NOT('Personnel Details'!$N$22=""), $B72&gt;='Personnel Details'!$N$22), IF('Personnel Details'!$P$22="","", 'Personnel Details'!$P$22), IF(AND(NOT('Personnel Details'!$I$22=""), $B72&gt;='Personnel Details'!$I$22), IF('Personnel Details'!$K$22="", "", 'Personnel Details'!$K$22), IF('Personnel Details'!$F$22="", "", 'Personnel Details'!$F$22))))</f>
        <v/>
      </c>
      <c r="JJ72" s="79" t="str">
        <f>IF(JH$9="", "", IF(AND(NOT('Personnel Details'!$N$22=""), $B72&gt;='Personnel Details'!$N$22), 'Personnel Details'!$Q$22, IF(AND(NOT('Personnel Details'!$I$22=""), $B72&gt;='Personnel Details'!$I$22), 'Personnel Details'!$L$22, 'Personnel Details'!$G$22)))</f>
        <v/>
      </c>
      <c r="JK72" s="59" t="str">
        <f t="shared" si="105"/>
        <v/>
      </c>
      <c r="JL72" s="53"/>
      <c r="JN72" s="78" t="str">
        <f>IF(JN$9="", "", IF(AND(NOT('Personnel Details'!$N$23=""), $B72&gt;='Personnel Details'!$N$23), 'Personnel Details'!$O$23, IF(AND(NOT('Personnel Details'!$I$23=""), $B72&gt;='Personnel Details'!$I$23), 'Personnel Details'!$J$23, 'Personnel Details'!$E$23)))</f>
        <v/>
      </c>
      <c r="JO72" s="59" t="str">
        <f>IF(JN$9="", "", IF(AND(NOT('Personnel Details'!$N$23=""), $B72&gt;='Personnel Details'!$N$23), IF('Personnel Details'!$P$23="","", 'Personnel Details'!$P$23), IF(AND(NOT('Personnel Details'!$I$23=""), $B72&gt;='Personnel Details'!$I$23), IF('Personnel Details'!$K$23="", "", 'Personnel Details'!$K$23), IF('Personnel Details'!$F$23="", "", 'Personnel Details'!$F$23))))</f>
        <v/>
      </c>
      <c r="JP72" s="79" t="str">
        <f>IF(JN$9="", "", IF(AND(NOT('Personnel Details'!$N$23=""), $B72&gt;='Personnel Details'!$N$23), 'Personnel Details'!$Q$23, IF(AND(NOT('Personnel Details'!$I$23=""), $B72&gt;='Personnel Details'!$I$23), 'Personnel Details'!$L$23, 'Personnel Details'!$G$23)))</f>
        <v/>
      </c>
      <c r="JQ72" s="59" t="str">
        <f t="shared" si="106"/>
        <v/>
      </c>
      <c r="JR72" s="53"/>
      <c r="JT72" s="78" t="str">
        <f>IF(JT$9="", "", IF(AND(NOT('Personnel Details'!$N$24=""), $B72&gt;='Personnel Details'!$N$24), 'Personnel Details'!$O$24, IF(AND(NOT('Personnel Details'!$I$24=""), $B72&gt;='Personnel Details'!$I$24), 'Personnel Details'!$J$24, 'Personnel Details'!$E$24)))</f>
        <v/>
      </c>
      <c r="JU72" s="59" t="str">
        <f>IF(JT$9="", "", IF(AND(NOT('Personnel Details'!$N$24=""), $B72&gt;='Personnel Details'!$N$24), IF('Personnel Details'!$P$24="","", 'Personnel Details'!$P$24), IF(AND(NOT('Personnel Details'!$I$24=""), $B72&gt;='Personnel Details'!$I$24), IF('Personnel Details'!$K$24="", "", 'Personnel Details'!$K$24), IF('Personnel Details'!$F$24="", "", 'Personnel Details'!$F$24))))</f>
        <v/>
      </c>
      <c r="JV72" s="79" t="str">
        <f>IF(JT$9="", "", IF(AND(NOT('Personnel Details'!$N$24=""), $B72&gt;='Personnel Details'!$N$24), 'Personnel Details'!$Q$24, IF(AND(NOT('Personnel Details'!$I$24=""), $B72&gt;='Personnel Details'!$I$24), 'Personnel Details'!$L$24, 'Personnel Details'!$G$24)))</f>
        <v/>
      </c>
      <c r="JW72" s="59" t="str">
        <f t="shared" si="107"/>
        <v/>
      </c>
      <c r="JX72" s="53"/>
      <c r="JZ72" s="78" t="str">
        <f>IF(JZ$9="", "", IF(AND(NOT('Personnel Details'!$N$25=""), $B72&gt;='Personnel Details'!$N$25), 'Personnel Details'!$O$25, IF(AND(NOT('Personnel Details'!$I$25=""), $B72&gt;='Personnel Details'!$I$25), 'Personnel Details'!$J$25, 'Personnel Details'!$E$25)))</f>
        <v/>
      </c>
      <c r="KA72" s="59" t="str">
        <f>IF(JZ$9="", "", IF(AND(NOT('Personnel Details'!$N$25=""), $B72&gt;='Personnel Details'!$N$25), IF('Personnel Details'!$P$25="","", 'Personnel Details'!$P$25), IF(AND(NOT('Personnel Details'!$I$25=""), $B72&gt;='Personnel Details'!$I$25), IF('Personnel Details'!$K$25="", "", 'Personnel Details'!$K$25), IF('Personnel Details'!$F$25="", "", 'Personnel Details'!$F$25))))</f>
        <v/>
      </c>
      <c r="KB72" s="79" t="str">
        <f>IF(JZ$9="", "", IF(AND(NOT('Personnel Details'!$N$25=""), $B72&gt;='Personnel Details'!$N$25), 'Personnel Details'!$Q$25, IF(AND(NOT('Personnel Details'!$I$25=""), $B72&gt;='Personnel Details'!$I$25), 'Personnel Details'!$L$25, 'Personnel Details'!$G$25)))</f>
        <v/>
      </c>
      <c r="KC72" s="59" t="str">
        <f t="shared" si="108"/>
        <v/>
      </c>
      <c r="KD72" s="53"/>
      <c r="KF72" s="78" t="str">
        <f>IF(KF$9="", "", IF(AND(NOT('Personnel Details'!$N$26=""), $B72&gt;='Personnel Details'!$N$26), 'Personnel Details'!$O$26, IF(AND(NOT('Personnel Details'!$I$26=""), $B72&gt;='Personnel Details'!$I$26), 'Personnel Details'!$J$26, 'Personnel Details'!$E$26)))</f>
        <v/>
      </c>
      <c r="KG72" s="59" t="str">
        <f>IF(KF$9="", "", IF(AND(NOT('Personnel Details'!$N$26=""), $B72&gt;='Personnel Details'!$N$26), IF('Personnel Details'!$P$26="","", 'Personnel Details'!$P$26), IF(AND(NOT('Personnel Details'!$I$26=""), $B72&gt;='Personnel Details'!$I$26), IF('Personnel Details'!$K$26="", "", 'Personnel Details'!$K$26), IF('Personnel Details'!$F$26="", "", 'Personnel Details'!$F$26))))</f>
        <v/>
      </c>
      <c r="KH72" s="79" t="str">
        <f>IF(KF$9="", "", IF(AND(NOT('Personnel Details'!$N$26=""), $B72&gt;='Personnel Details'!$N$26), 'Personnel Details'!$Q$26, IF(AND(NOT('Personnel Details'!$I$26=""), $B72&gt;='Personnel Details'!$I$26), 'Personnel Details'!$L$26, 'Personnel Details'!$G$26)))</f>
        <v/>
      </c>
      <c r="KI72" s="59" t="str">
        <f t="shared" si="109"/>
        <v/>
      </c>
      <c r="KJ72" s="53"/>
      <c r="KL72" s="78" t="str">
        <f>IF(KL$9="", "", IF(AND(NOT('Personnel Details'!$N$27=""), $B72&gt;='Personnel Details'!$N$27), 'Personnel Details'!$O$27, IF(AND(NOT('Personnel Details'!$I$27=""), $B72&gt;='Personnel Details'!$I$27), 'Personnel Details'!$J$27, 'Personnel Details'!$E$27)))</f>
        <v/>
      </c>
      <c r="KM72" s="59" t="str">
        <f>IF(KL$9="", "", IF(AND(NOT('Personnel Details'!$N$27=""), $B72&gt;='Personnel Details'!$N$27), IF('Personnel Details'!$P$27="","", 'Personnel Details'!$P$27), IF(AND(NOT('Personnel Details'!$I$27=""), $B72&gt;='Personnel Details'!$I$27), IF('Personnel Details'!$K$27="", "", 'Personnel Details'!$K$27), IF('Personnel Details'!$F$27="", "", 'Personnel Details'!$F$27))))</f>
        <v/>
      </c>
      <c r="KN72" s="79" t="str">
        <f>IF(KL$9="", "", IF(AND(NOT('Personnel Details'!$N$27=""), $B72&gt;='Personnel Details'!$N$27), 'Personnel Details'!$Q$27, IF(AND(NOT('Personnel Details'!$I$27=""), $B72&gt;='Personnel Details'!$I$27), 'Personnel Details'!$L$27, 'Personnel Details'!$G$27)))</f>
        <v/>
      </c>
      <c r="KO72" s="59" t="str">
        <f t="shared" si="110"/>
        <v/>
      </c>
      <c r="KP72" s="53"/>
      <c r="KR72" s="78" t="str">
        <f>IF(KR$9="", "", IF(AND(NOT('Personnel Details'!$N$28=""), $B72&gt;='Personnel Details'!$N$28), 'Personnel Details'!$O$28, IF(AND(NOT('Personnel Details'!$I$28=""), $B72&gt;='Personnel Details'!$I$28), 'Personnel Details'!$J$28, 'Personnel Details'!$E$28)))</f>
        <v/>
      </c>
      <c r="KS72" s="59" t="str">
        <f>IF(KR$9="", "", IF(AND(NOT('Personnel Details'!$N$28=""), $B72&gt;='Personnel Details'!$N$28), IF('Personnel Details'!$P$28="","", 'Personnel Details'!$P$28), IF(AND(NOT('Personnel Details'!$I$28=""), $B72&gt;='Personnel Details'!$I$28), IF('Personnel Details'!$K$28="", "", 'Personnel Details'!$K$28), IF('Personnel Details'!$F$28="", "", 'Personnel Details'!$F$28))))</f>
        <v/>
      </c>
      <c r="KT72" s="79" t="str">
        <f>IF(KR$9="", "", IF(AND(NOT('Personnel Details'!$N$28=""), $B72&gt;='Personnel Details'!$N$28), 'Personnel Details'!$Q$28, IF(AND(NOT('Personnel Details'!$I$28=""), $B72&gt;='Personnel Details'!$I$28), 'Personnel Details'!$L$28, 'Personnel Details'!$G$28)))</f>
        <v/>
      </c>
      <c r="KU72" s="59" t="str">
        <f t="shared" si="111"/>
        <v/>
      </c>
      <c r="KV72" s="53"/>
      <c r="KX72" s="78" t="str">
        <f>IF(KX$9="", "", IF(AND(NOT('Personnel Details'!$N$29=""), $B72&gt;='Personnel Details'!$N$29), 'Personnel Details'!$O$29, IF(AND(NOT('Personnel Details'!$I$29=""), $B72&gt;='Personnel Details'!$I$29), 'Personnel Details'!$J$29, 'Personnel Details'!$E$29)))</f>
        <v/>
      </c>
      <c r="KY72" s="59" t="str">
        <f>IF(KX$9="", "", IF(AND(NOT('Personnel Details'!$N$29=""), $B72&gt;='Personnel Details'!$N$29), IF('Personnel Details'!$P$29="","", 'Personnel Details'!$P$29), IF(AND(NOT('Personnel Details'!$I$29=""), $B72&gt;='Personnel Details'!$I$29), IF('Personnel Details'!$K$29="", "", 'Personnel Details'!$K$29), IF('Personnel Details'!$F$29="", "", 'Personnel Details'!$F$29))))</f>
        <v/>
      </c>
      <c r="KZ72" s="79" t="str">
        <f>IF(KX$9="", "", IF(AND(NOT('Personnel Details'!$N$29=""), $B72&gt;='Personnel Details'!$N$29), 'Personnel Details'!$Q$29, IF(AND(NOT('Personnel Details'!$I$29=""), $B72&gt;='Personnel Details'!$I$29), 'Personnel Details'!$L$29, 'Personnel Details'!$G$29)))</f>
        <v/>
      </c>
      <c r="LA72" s="59" t="str">
        <f t="shared" si="112"/>
        <v/>
      </c>
      <c r="LB72" s="53"/>
      <c r="LD72" s="78" t="str">
        <f>IF(LD$9="", "", IF(AND(NOT('Personnel Details'!$N$30=""), $B72&gt;='Personnel Details'!$N$30), 'Personnel Details'!$O$30, IF(AND(NOT('Personnel Details'!$I$30=""), $B72&gt;='Personnel Details'!$I$30), 'Personnel Details'!$J$30, 'Personnel Details'!$E$30)))</f>
        <v/>
      </c>
      <c r="LE72" s="59" t="str">
        <f>IF(LD$9="", "", IF(AND(NOT('Personnel Details'!$N$30=""), $B72&gt;='Personnel Details'!$N$30), IF('Personnel Details'!$P$30="","", 'Personnel Details'!$P$30), IF(AND(NOT('Personnel Details'!$I$30=""), $B72&gt;='Personnel Details'!$I$30), IF('Personnel Details'!$K$30="", "", 'Personnel Details'!$K$30), IF('Personnel Details'!$F$30="", "", 'Personnel Details'!$F$30))))</f>
        <v/>
      </c>
      <c r="LF72" s="79" t="str">
        <f>IF(LD$9="", "", IF(AND(NOT('Personnel Details'!$N$30=""), $B72&gt;='Personnel Details'!$N$30), 'Personnel Details'!$Q$30, IF(AND(NOT('Personnel Details'!$I$30=""), $B72&gt;='Personnel Details'!$I$30), 'Personnel Details'!$L$30, 'Personnel Details'!$G$30)))</f>
        <v/>
      </c>
      <c r="LG72" s="59" t="str">
        <f t="shared" si="113"/>
        <v/>
      </c>
      <c r="LH72" s="53"/>
      <c r="LJ72" s="78" t="str">
        <f>IF(LJ$9="", "", IF(AND(NOT('Personnel Details'!$N$31=""), $B72&gt;='Personnel Details'!$N$31), 'Personnel Details'!$O$31, IF(AND(NOT('Personnel Details'!$I$31=""), $B72&gt;='Personnel Details'!$I$31), 'Personnel Details'!$J$31, 'Personnel Details'!$E$31)))</f>
        <v/>
      </c>
      <c r="LK72" s="59" t="str">
        <f>IF(LJ$9="", "", IF(AND(NOT('Personnel Details'!$N$31=""), $B72&gt;='Personnel Details'!$N$31), IF('Personnel Details'!$P$31="","", 'Personnel Details'!$P$31), IF(AND(NOT('Personnel Details'!$I$31=""), $B72&gt;='Personnel Details'!$I$31), IF('Personnel Details'!$K$31="", "", 'Personnel Details'!$K$31), IF('Personnel Details'!$F$31="", "", 'Personnel Details'!$F$31))))</f>
        <v/>
      </c>
      <c r="LL72" s="79" t="str">
        <f>IF(LJ$9="", "", IF(AND(NOT('Personnel Details'!$N$31=""), $B72&gt;='Personnel Details'!$N$31), 'Personnel Details'!$Q$31, IF(AND(NOT('Personnel Details'!$I$31=""), $B72&gt;='Personnel Details'!$I$31), 'Personnel Details'!$L$31, 'Personnel Details'!$G$31)))</f>
        <v/>
      </c>
      <c r="LM72" s="59" t="str">
        <f t="shared" si="114"/>
        <v/>
      </c>
      <c r="LN72" s="53"/>
      <c r="LP72" s="78" t="str">
        <f>IF(LP$9="", "", IF(AND(NOT('Personnel Details'!$N$32=""), $B72&gt;='Personnel Details'!$N$32), 'Personnel Details'!$O$32, IF(AND(NOT('Personnel Details'!$I$32=""), $B72&gt;='Personnel Details'!$I$32), 'Personnel Details'!$J$32, 'Personnel Details'!$E$32)))</f>
        <v/>
      </c>
      <c r="LQ72" s="59" t="str">
        <f>IF(LP$9="", "", IF(AND(NOT('Personnel Details'!$N$32=""), $B72&gt;='Personnel Details'!$N$32), IF('Personnel Details'!$P$32="","", 'Personnel Details'!$P$32), IF(AND(NOT('Personnel Details'!$I$32=""), $B72&gt;='Personnel Details'!$I$32), IF('Personnel Details'!$K$32="", "", 'Personnel Details'!$K$32), IF('Personnel Details'!$F$32="", "", 'Personnel Details'!$F$32))))</f>
        <v/>
      </c>
      <c r="LR72" s="79" t="str">
        <f>IF(LP$9="", "", IF(AND(NOT('Personnel Details'!$N$32=""), $B72&gt;='Personnel Details'!$N$32), 'Personnel Details'!$Q$32, IF(AND(NOT('Personnel Details'!$I$32=""), $B72&gt;='Personnel Details'!$I$32), 'Personnel Details'!$L$32, 'Personnel Details'!$G$32)))</f>
        <v/>
      </c>
      <c r="LS72" s="59" t="str">
        <f t="shared" si="115"/>
        <v/>
      </c>
      <c r="LT72" s="53"/>
      <c r="LV72" s="78" t="str">
        <f>IF(LV$9="", "", IF(AND(NOT('Personnel Details'!$N$33=""), $B72&gt;='Personnel Details'!$N$33), 'Personnel Details'!$O$33, IF(AND(NOT('Personnel Details'!$I$33=""), $B72&gt;='Personnel Details'!$I$33), 'Personnel Details'!$J$33, 'Personnel Details'!$E$33)))</f>
        <v/>
      </c>
      <c r="LW72" s="59" t="str">
        <f>IF(LV$9="", "", IF(AND(NOT('Personnel Details'!$N$33=""), $B72&gt;='Personnel Details'!$N$33), IF('Personnel Details'!$P$33="","", 'Personnel Details'!$P$33), IF(AND(NOT('Personnel Details'!$I$33=""), $B72&gt;='Personnel Details'!$I$33), IF('Personnel Details'!$K$33="", "", 'Personnel Details'!$K$33), IF('Personnel Details'!$F$33="", "", 'Personnel Details'!$F$33))))</f>
        <v/>
      </c>
      <c r="LX72" s="79" t="str">
        <f>IF(LV$9="", "", IF(AND(NOT('Personnel Details'!$N$33=""), $B72&gt;='Personnel Details'!$N$33), 'Personnel Details'!$Q$33, IF(AND(NOT('Personnel Details'!$I$33=""), $B72&gt;='Personnel Details'!$I$33), 'Personnel Details'!$L$33, 'Personnel Details'!$G$33)))</f>
        <v/>
      </c>
      <c r="LY72" s="59" t="str">
        <f t="shared" si="116"/>
        <v/>
      </c>
      <c r="LZ72" s="53"/>
      <c r="MB72" s="78" t="str">
        <f>IF(MB$9="", "", IF(AND(NOT('Personnel Details'!$N$34=""), $B72&gt;='Personnel Details'!$N$34), 'Personnel Details'!$O$34, IF(AND(NOT('Personnel Details'!$I$34=""), $B72&gt;='Personnel Details'!$I$34), 'Personnel Details'!$J$34, 'Personnel Details'!$E$34)))</f>
        <v/>
      </c>
      <c r="MC72" s="59" t="str">
        <f>IF(MB$9="", "", IF(AND(NOT('Personnel Details'!$N$34=""), $B72&gt;='Personnel Details'!$N$34), IF('Personnel Details'!$P$34="","", 'Personnel Details'!$P$34), IF(AND(NOT('Personnel Details'!$I$34=""), $B72&gt;='Personnel Details'!$I$34), IF('Personnel Details'!$K$34="", "", 'Personnel Details'!$K$34), IF('Personnel Details'!$F$34="", "", 'Personnel Details'!$F$34))))</f>
        <v/>
      </c>
      <c r="MD72" s="79" t="str">
        <f>IF(MB$9="", "", IF(AND(NOT('Personnel Details'!$N$34=""), $B72&gt;='Personnel Details'!$N$34), 'Personnel Details'!$Q$34, IF(AND(NOT('Personnel Details'!$I$34=""), $B72&gt;='Personnel Details'!$I$34), 'Personnel Details'!$L$34, 'Personnel Details'!$G$34)))</f>
        <v/>
      </c>
      <c r="ME72" s="59" t="str">
        <f t="shared" si="117"/>
        <v/>
      </c>
      <c r="MF72" s="53"/>
      <c r="MH72" s="78" t="str">
        <f>IF(MH$9="", "", IF(AND(NOT('Personnel Details'!$N$35=""), $B72&gt;='Personnel Details'!$N$35), 'Personnel Details'!$O$35, IF(AND(NOT('Personnel Details'!$I$35=""), $B72&gt;='Personnel Details'!$I$35), 'Personnel Details'!$J$35, 'Personnel Details'!$E$35)))</f>
        <v/>
      </c>
      <c r="MI72" s="59" t="str">
        <f>IF(MH$9="", "", IF(AND(NOT('Personnel Details'!$N$35=""), $B72&gt;='Personnel Details'!$N$35), IF('Personnel Details'!$P$35="","", 'Personnel Details'!$P$35), IF(AND(NOT('Personnel Details'!$I$35=""), $B72&gt;='Personnel Details'!$I$35), IF('Personnel Details'!$K$35="", "", 'Personnel Details'!$K$35), IF('Personnel Details'!$F$35="", "", 'Personnel Details'!$F$35))))</f>
        <v/>
      </c>
      <c r="MJ72" s="79" t="str">
        <f>IF(MH$9="", "", IF(AND(NOT('Personnel Details'!$N$35=""), $B72&gt;='Personnel Details'!$N$35), 'Personnel Details'!$Q$35, IF(AND(NOT('Personnel Details'!$I$35=""), $B72&gt;='Personnel Details'!$I$35), 'Personnel Details'!$L$35, 'Personnel Details'!$G$35)))</f>
        <v/>
      </c>
      <c r="MK72" s="59" t="str">
        <f t="shared" si="118"/>
        <v/>
      </c>
      <c r="ML72" s="53"/>
      <c r="MN72" s="78" t="str">
        <f>IF(MN$9="", "", IF(AND(NOT('Personnel Details'!$N$36=""), $B72&gt;='Personnel Details'!$N$36), 'Personnel Details'!$O$36, IF(AND(NOT('Personnel Details'!$I$36=""), $B72&gt;='Personnel Details'!$I$36), 'Personnel Details'!$J$36, 'Personnel Details'!$E$36)))</f>
        <v/>
      </c>
      <c r="MO72" s="59" t="str">
        <f>IF(MN$9="", "", IF(AND(NOT('Personnel Details'!$N$36=""), $B72&gt;='Personnel Details'!$N$36), IF('Personnel Details'!$P$36="","", 'Personnel Details'!$P$36), IF(AND(NOT('Personnel Details'!$I$36=""), $B72&gt;='Personnel Details'!$I$36), IF('Personnel Details'!$K$36="", "", 'Personnel Details'!$K$36), IF('Personnel Details'!$F$36="", "", 'Personnel Details'!$F$36))))</f>
        <v/>
      </c>
      <c r="MP72" s="79" t="str">
        <f>IF(MN$9="", "", IF(AND(NOT('Personnel Details'!$N$36=""), $B72&gt;='Personnel Details'!$N$36), 'Personnel Details'!$Q$36, IF(AND(NOT('Personnel Details'!$I$36=""), $B72&gt;='Personnel Details'!$I$36), 'Personnel Details'!$L$36, 'Personnel Details'!$G$36)))</f>
        <v/>
      </c>
      <c r="MQ72" s="59" t="str">
        <f t="shared" si="119"/>
        <v/>
      </c>
      <c r="MR72" s="53"/>
      <c r="MT72" s="78" t="str">
        <f>IF(MT$9="", "", IF(AND(NOT('Personnel Details'!$N$37=""), $B72&gt;='Personnel Details'!$N$37), 'Personnel Details'!$O$37, IF(AND(NOT('Personnel Details'!$I$37=""), $B72&gt;='Personnel Details'!$I$37), 'Personnel Details'!$J$37, 'Personnel Details'!$E$37)))</f>
        <v/>
      </c>
      <c r="MU72" s="59" t="str">
        <f>IF(MT$9="", "", IF(AND(NOT('Personnel Details'!$N$37=""), $B72&gt;='Personnel Details'!$N$37), IF('Personnel Details'!$P$37="","", 'Personnel Details'!$P$37), IF(AND(NOT('Personnel Details'!$I$37=""), $B72&gt;='Personnel Details'!$I$37), IF('Personnel Details'!$K$37="", "", 'Personnel Details'!$K$37), IF('Personnel Details'!$F$37="", "", 'Personnel Details'!$F$37))))</f>
        <v/>
      </c>
      <c r="MV72" s="79" t="str">
        <f>IF(MT$9="", "", IF(AND(NOT('Personnel Details'!$N$37=""), $B72&gt;='Personnel Details'!$N$37), 'Personnel Details'!$Q$37, IF(AND(NOT('Personnel Details'!$I$37=""), $B72&gt;='Personnel Details'!$I$37), 'Personnel Details'!$L$37, 'Personnel Details'!$G$37)))</f>
        <v/>
      </c>
      <c r="MW72" s="59" t="str">
        <f t="shared" si="120"/>
        <v/>
      </c>
      <c r="MX72" s="53"/>
      <c r="MZ72" s="78" t="str">
        <f>IF(MZ$9="", "", IF(AND(NOT('Personnel Details'!$N$38=""), $B72&gt;='Personnel Details'!$N$38), 'Personnel Details'!$O$38, IF(AND(NOT('Personnel Details'!$I$38=""), $B72&gt;='Personnel Details'!$I$38), 'Personnel Details'!$J$38, 'Personnel Details'!$E$38)))</f>
        <v/>
      </c>
      <c r="NA72" s="59" t="str">
        <f>IF(MZ$9="", "", IF(AND(NOT('Personnel Details'!$N$38=""), $B72&gt;='Personnel Details'!$N$38), IF('Personnel Details'!$P$38="","", 'Personnel Details'!$P$38), IF(AND(NOT('Personnel Details'!$I$38=""), $B72&gt;='Personnel Details'!$I$38), IF('Personnel Details'!$K$38="", "", 'Personnel Details'!$K$38), IF('Personnel Details'!$F$38="", "", 'Personnel Details'!$F$38))))</f>
        <v/>
      </c>
      <c r="NB72" s="79" t="str">
        <f>IF(MZ$9="", "", IF(AND(NOT('Personnel Details'!$N$38=""), $B72&gt;='Personnel Details'!$N$38), 'Personnel Details'!$Q$38, IF(AND(NOT('Personnel Details'!$I$38=""), $B72&gt;='Personnel Details'!$I$38), 'Personnel Details'!$L$38, 'Personnel Details'!$G$38)))</f>
        <v/>
      </c>
      <c r="NC72" s="59" t="str">
        <f t="shared" si="121"/>
        <v/>
      </c>
      <c r="ND72" s="53"/>
      <c r="NF72" s="78" t="str">
        <f>IF(NF$9="", "", IF(AND(NOT('Personnel Details'!$N$39=""), $B72&gt;='Personnel Details'!$N$39), 'Personnel Details'!$O$39, IF(AND(NOT('Personnel Details'!$I$39=""), $B72&gt;='Personnel Details'!$I$39), 'Personnel Details'!$J$39, 'Personnel Details'!$E$39)))</f>
        <v/>
      </c>
      <c r="NG72" s="59" t="str">
        <f>IF(NF$9="", "", IF(AND(NOT('Personnel Details'!$N$39=""), $B72&gt;='Personnel Details'!$N$39), IF('Personnel Details'!$P$39="","", 'Personnel Details'!$P$39), IF(AND(NOT('Personnel Details'!$I$39=""), $B72&gt;='Personnel Details'!$I$39), IF('Personnel Details'!$K$39="", "", 'Personnel Details'!$K$39), IF('Personnel Details'!$F$39="", "", 'Personnel Details'!$F$39))))</f>
        <v/>
      </c>
      <c r="NH72" s="79" t="str">
        <f>IF(NF$9="", "", IF(AND(NOT('Personnel Details'!$N$39=""), $B72&gt;='Personnel Details'!$N$39), 'Personnel Details'!$Q$39, IF(AND(NOT('Personnel Details'!$I$39=""), $B72&gt;='Personnel Details'!$I$39), 'Personnel Details'!$L$39, 'Personnel Details'!$G$39)))</f>
        <v/>
      </c>
      <c r="NI72" s="59" t="str">
        <f t="shared" si="122"/>
        <v/>
      </c>
      <c r="NJ72" s="53"/>
      <c r="NL72" s="78" t="str">
        <f>IF(NL$9="", "", IF(AND(NOT('Personnel Details'!$N$40=""), $B72&gt;='Personnel Details'!$N$40), 'Personnel Details'!$O$40, IF(AND(NOT('Personnel Details'!$I$40=""), $B72&gt;='Personnel Details'!$I$40), 'Personnel Details'!$J$40, 'Personnel Details'!$E$40)))</f>
        <v/>
      </c>
      <c r="NM72" s="59" t="str">
        <f>IF(NL$9="", "", IF(AND(NOT('Personnel Details'!$N$40=""), $B72&gt;='Personnel Details'!$N$40), IF('Personnel Details'!$P$40="","", 'Personnel Details'!$P$40), IF(AND(NOT('Personnel Details'!$I$40=""), $B72&gt;='Personnel Details'!$I$40), IF('Personnel Details'!$K$40="", "", 'Personnel Details'!$K$40), IF('Personnel Details'!$F$40="", "", 'Personnel Details'!$F$40))))</f>
        <v/>
      </c>
      <c r="NN72" s="79" t="str">
        <f>IF(NL$9="", "", IF(AND(NOT('Personnel Details'!$N$40=""), $B72&gt;='Personnel Details'!$N$40), 'Personnel Details'!$Q$40, IF(AND(NOT('Personnel Details'!$I$40=""), $B72&gt;='Personnel Details'!$I$40), 'Personnel Details'!$L$40, 'Personnel Details'!$G$40)))</f>
        <v/>
      </c>
      <c r="NO72" s="59" t="str">
        <f t="shared" si="123"/>
        <v/>
      </c>
      <c r="NP72" s="53"/>
    </row>
    <row r="73" spans="1:380" x14ac:dyDescent="0.25">
      <c r="A73" s="32"/>
      <c r="B73" s="113" t="str">
        <f>IFERROR(IF(B72+1&gt;'Personnel Details'!$U$5, "", B72+1), "")</f>
        <v/>
      </c>
      <c r="C73" s="32"/>
      <c r="D73" s="120"/>
      <c r="E73" s="13" t="str">
        <f t="shared" si="2"/>
        <v/>
      </c>
      <c r="F73" s="13" t="str">
        <f t="shared" si="33"/>
        <v/>
      </c>
      <c r="G73" s="56" t="str">
        <f t="shared" si="124"/>
        <v/>
      </c>
      <c r="H73" s="16" t="str">
        <f t="shared" si="34"/>
        <v/>
      </c>
      <c r="I73" s="32"/>
      <c r="J73" s="120"/>
      <c r="K73" s="62" t="str">
        <f t="shared" si="3"/>
        <v/>
      </c>
      <c r="L73" s="62" t="str">
        <f t="shared" si="35"/>
        <v/>
      </c>
      <c r="M73" s="65" t="str">
        <f t="shared" si="125"/>
        <v/>
      </c>
      <c r="N73" s="68" t="str">
        <f t="shared" si="36"/>
        <v/>
      </c>
      <c r="O73" s="32"/>
      <c r="P73" s="120"/>
      <c r="Q73" s="62" t="str">
        <f t="shared" si="4"/>
        <v/>
      </c>
      <c r="R73" s="62" t="str">
        <f t="shared" si="37"/>
        <v/>
      </c>
      <c r="S73" s="65" t="str">
        <f t="shared" si="126"/>
        <v/>
      </c>
      <c r="T73" s="68" t="str">
        <f t="shared" si="38"/>
        <v/>
      </c>
      <c r="U73" s="32"/>
      <c r="V73" s="120"/>
      <c r="W73" s="62" t="str">
        <f t="shared" si="5"/>
        <v/>
      </c>
      <c r="X73" s="62" t="str">
        <f t="shared" si="39"/>
        <v/>
      </c>
      <c r="Y73" s="65" t="str">
        <f t="shared" si="127"/>
        <v/>
      </c>
      <c r="Z73" s="68" t="str">
        <f t="shared" si="40"/>
        <v/>
      </c>
      <c r="AA73" s="32"/>
      <c r="AB73" s="120"/>
      <c r="AC73" s="62" t="str">
        <f t="shared" si="6"/>
        <v/>
      </c>
      <c r="AD73" s="62" t="str">
        <f t="shared" si="41"/>
        <v/>
      </c>
      <c r="AE73" s="65" t="str">
        <f t="shared" si="128"/>
        <v/>
      </c>
      <c r="AF73" s="68" t="str">
        <f t="shared" si="42"/>
        <v/>
      </c>
      <c r="AG73" s="32"/>
      <c r="AH73" s="120"/>
      <c r="AI73" s="62" t="str">
        <f t="shared" si="7"/>
        <v/>
      </c>
      <c r="AJ73" s="62" t="str">
        <f t="shared" si="43"/>
        <v/>
      </c>
      <c r="AK73" s="65" t="str">
        <f t="shared" si="129"/>
        <v/>
      </c>
      <c r="AL73" s="68" t="str">
        <f t="shared" si="44"/>
        <v/>
      </c>
      <c r="AM73" s="32"/>
      <c r="AN73" s="120"/>
      <c r="AO73" s="62" t="str">
        <f t="shared" si="8"/>
        <v/>
      </c>
      <c r="AP73" s="62" t="str">
        <f t="shared" si="45"/>
        <v/>
      </c>
      <c r="AQ73" s="65" t="str">
        <f t="shared" si="130"/>
        <v/>
      </c>
      <c r="AR73" s="68" t="str">
        <f t="shared" si="46"/>
        <v/>
      </c>
      <c r="AS73" s="32"/>
      <c r="AT73" s="120"/>
      <c r="AU73" s="62" t="str">
        <f t="shared" si="9"/>
        <v/>
      </c>
      <c r="AV73" s="62" t="str">
        <f t="shared" si="47"/>
        <v/>
      </c>
      <c r="AW73" s="65" t="str">
        <f t="shared" si="131"/>
        <v/>
      </c>
      <c r="AX73" s="68" t="str">
        <f t="shared" si="48"/>
        <v/>
      </c>
      <c r="AY73" s="32"/>
      <c r="AZ73" s="120"/>
      <c r="BA73" s="62" t="str">
        <f t="shared" si="10"/>
        <v/>
      </c>
      <c r="BB73" s="62" t="str">
        <f t="shared" si="49"/>
        <v/>
      </c>
      <c r="BC73" s="65" t="str">
        <f t="shared" si="132"/>
        <v/>
      </c>
      <c r="BD73" s="68" t="str">
        <f t="shared" si="50"/>
        <v/>
      </c>
      <c r="BE73" s="32"/>
      <c r="BF73" s="120"/>
      <c r="BG73" s="62" t="str">
        <f t="shared" si="11"/>
        <v/>
      </c>
      <c r="BH73" s="62" t="str">
        <f t="shared" si="51"/>
        <v/>
      </c>
      <c r="BI73" s="65" t="str">
        <f t="shared" si="133"/>
        <v/>
      </c>
      <c r="BJ73" s="68" t="str">
        <f t="shared" si="52"/>
        <v/>
      </c>
      <c r="BK73" s="32"/>
      <c r="BL73" s="120"/>
      <c r="BM73" s="62" t="str">
        <f t="shared" si="12"/>
        <v/>
      </c>
      <c r="BN73" s="62" t="str">
        <f t="shared" si="53"/>
        <v/>
      </c>
      <c r="BO73" s="65" t="str">
        <f t="shared" si="134"/>
        <v/>
      </c>
      <c r="BP73" s="68" t="str">
        <f t="shared" si="54"/>
        <v/>
      </c>
      <c r="BQ73" s="32"/>
      <c r="BR73" s="120"/>
      <c r="BS73" s="62" t="str">
        <f t="shared" si="13"/>
        <v/>
      </c>
      <c r="BT73" s="62" t="str">
        <f t="shared" si="55"/>
        <v/>
      </c>
      <c r="BU73" s="65" t="str">
        <f t="shared" si="135"/>
        <v/>
      </c>
      <c r="BV73" s="68" t="str">
        <f t="shared" si="56"/>
        <v/>
      </c>
      <c r="BW73" s="32"/>
      <c r="BX73" s="120"/>
      <c r="BY73" s="62" t="str">
        <f t="shared" si="14"/>
        <v/>
      </c>
      <c r="BZ73" s="62" t="str">
        <f t="shared" si="57"/>
        <v/>
      </c>
      <c r="CA73" s="65" t="str">
        <f t="shared" si="136"/>
        <v/>
      </c>
      <c r="CB73" s="68" t="str">
        <f t="shared" si="58"/>
        <v/>
      </c>
      <c r="CC73" s="32"/>
      <c r="CD73" s="120"/>
      <c r="CE73" s="62" t="str">
        <f t="shared" si="15"/>
        <v/>
      </c>
      <c r="CF73" s="62" t="str">
        <f t="shared" si="59"/>
        <v/>
      </c>
      <c r="CG73" s="65" t="str">
        <f t="shared" si="137"/>
        <v/>
      </c>
      <c r="CH73" s="68" t="str">
        <f t="shared" si="60"/>
        <v/>
      </c>
      <c r="CI73" s="32"/>
      <c r="CJ73" s="120"/>
      <c r="CK73" s="62" t="str">
        <f t="shared" si="16"/>
        <v/>
      </c>
      <c r="CL73" s="62" t="str">
        <f t="shared" si="61"/>
        <v/>
      </c>
      <c r="CM73" s="65" t="str">
        <f t="shared" si="138"/>
        <v/>
      </c>
      <c r="CN73" s="68" t="str">
        <f t="shared" si="62"/>
        <v/>
      </c>
      <c r="CO73" s="32"/>
      <c r="CP73" s="120"/>
      <c r="CQ73" s="62" t="str">
        <f t="shared" si="17"/>
        <v/>
      </c>
      <c r="CR73" s="62" t="str">
        <f t="shared" si="63"/>
        <v/>
      </c>
      <c r="CS73" s="65" t="str">
        <f t="shared" si="139"/>
        <v/>
      </c>
      <c r="CT73" s="68" t="str">
        <f t="shared" si="64"/>
        <v/>
      </c>
      <c r="CU73" s="32"/>
      <c r="CV73" s="120"/>
      <c r="CW73" s="62" t="str">
        <f t="shared" si="18"/>
        <v/>
      </c>
      <c r="CX73" s="62" t="str">
        <f t="shared" si="65"/>
        <v/>
      </c>
      <c r="CY73" s="65" t="str">
        <f t="shared" si="140"/>
        <v/>
      </c>
      <c r="CZ73" s="68" t="str">
        <f t="shared" si="66"/>
        <v/>
      </c>
      <c r="DA73" s="32"/>
      <c r="DB73" s="120"/>
      <c r="DC73" s="62" t="str">
        <f t="shared" si="19"/>
        <v/>
      </c>
      <c r="DD73" s="62" t="str">
        <f t="shared" si="67"/>
        <v/>
      </c>
      <c r="DE73" s="65" t="str">
        <f t="shared" si="141"/>
        <v/>
      </c>
      <c r="DF73" s="68" t="str">
        <f t="shared" si="68"/>
        <v/>
      </c>
      <c r="DG73" s="32"/>
      <c r="DH73" s="120"/>
      <c r="DI73" s="62" t="str">
        <f t="shared" si="20"/>
        <v/>
      </c>
      <c r="DJ73" s="62" t="str">
        <f t="shared" si="69"/>
        <v/>
      </c>
      <c r="DK73" s="65" t="str">
        <f t="shared" si="142"/>
        <v/>
      </c>
      <c r="DL73" s="68" t="str">
        <f t="shared" si="70"/>
        <v/>
      </c>
      <c r="DM73" s="32"/>
      <c r="DN73" s="120"/>
      <c r="DO73" s="62" t="str">
        <f t="shared" si="21"/>
        <v/>
      </c>
      <c r="DP73" s="62" t="str">
        <f t="shared" si="71"/>
        <v/>
      </c>
      <c r="DQ73" s="65" t="str">
        <f t="shared" si="143"/>
        <v/>
      </c>
      <c r="DR73" s="68" t="str">
        <f t="shared" si="72"/>
        <v/>
      </c>
      <c r="DS73" s="32"/>
      <c r="DT73" s="120"/>
      <c r="DU73" s="62" t="str">
        <f t="shared" si="22"/>
        <v/>
      </c>
      <c r="DV73" s="62" t="str">
        <f t="shared" si="73"/>
        <v/>
      </c>
      <c r="DW73" s="65" t="str">
        <f t="shared" si="144"/>
        <v/>
      </c>
      <c r="DX73" s="68" t="str">
        <f t="shared" si="74"/>
        <v/>
      </c>
      <c r="DY73" s="32"/>
      <c r="DZ73" s="120"/>
      <c r="EA73" s="62" t="str">
        <f t="shared" si="23"/>
        <v/>
      </c>
      <c r="EB73" s="62" t="str">
        <f t="shared" si="75"/>
        <v/>
      </c>
      <c r="EC73" s="65" t="str">
        <f t="shared" si="145"/>
        <v/>
      </c>
      <c r="ED73" s="68" t="str">
        <f t="shared" si="76"/>
        <v/>
      </c>
      <c r="EE73" s="32"/>
      <c r="EF73" s="120"/>
      <c r="EG73" s="62" t="str">
        <f t="shared" si="24"/>
        <v/>
      </c>
      <c r="EH73" s="62" t="str">
        <f t="shared" si="77"/>
        <v/>
      </c>
      <c r="EI73" s="65" t="str">
        <f t="shared" si="146"/>
        <v/>
      </c>
      <c r="EJ73" s="68" t="str">
        <f t="shared" si="78"/>
        <v/>
      </c>
      <c r="EK73" s="32"/>
      <c r="EL73" s="120"/>
      <c r="EM73" s="62" t="str">
        <f t="shared" si="25"/>
        <v/>
      </c>
      <c r="EN73" s="62" t="str">
        <f t="shared" si="79"/>
        <v/>
      </c>
      <c r="EO73" s="65" t="str">
        <f t="shared" si="147"/>
        <v/>
      </c>
      <c r="EP73" s="68" t="str">
        <f t="shared" si="80"/>
        <v/>
      </c>
      <c r="EQ73" s="32"/>
      <c r="ER73" s="120"/>
      <c r="ES73" s="62" t="str">
        <f t="shared" si="26"/>
        <v/>
      </c>
      <c r="ET73" s="62" t="str">
        <f t="shared" si="81"/>
        <v/>
      </c>
      <c r="EU73" s="65" t="str">
        <f t="shared" si="148"/>
        <v/>
      </c>
      <c r="EV73" s="68" t="str">
        <f t="shared" si="82"/>
        <v/>
      </c>
      <c r="EW73" s="32"/>
      <c r="EX73" s="120"/>
      <c r="EY73" s="62" t="str">
        <f t="shared" si="27"/>
        <v/>
      </c>
      <c r="EZ73" s="62" t="str">
        <f t="shared" si="83"/>
        <v/>
      </c>
      <c r="FA73" s="65" t="str">
        <f t="shared" si="149"/>
        <v/>
      </c>
      <c r="FB73" s="68" t="str">
        <f t="shared" si="84"/>
        <v/>
      </c>
      <c r="FC73" s="32"/>
      <c r="FD73" s="120"/>
      <c r="FE73" s="62" t="str">
        <f t="shared" si="28"/>
        <v/>
      </c>
      <c r="FF73" s="62" t="str">
        <f t="shared" si="85"/>
        <v/>
      </c>
      <c r="FG73" s="65" t="str">
        <f t="shared" si="150"/>
        <v/>
      </c>
      <c r="FH73" s="68" t="str">
        <f t="shared" si="86"/>
        <v/>
      </c>
      <c r="FI73" s="32"/>
      <c r="FJ73" s="120"/>
      <c r="FK73" s="62" t="str">
        <f t="shared" si="29"/>
        <v/>
      </c>
      <c r="FL73" s="62" t="str">
        <f t="shared" si="87"/>
        <v/>
      </c>
      <c r="FM73" s="65" t="str">
        <f t="shared" si="151"/>
        <v/>
      </c>
      <c r="FN73" s="68" t="str">
        <f t="shared" si="88"/>
        <v/>
      </c>
      <c r="FO73" s="32"/>
      <c r="FP73" s="120"/>
      <c r="FQ73" s="62" t="str">
        <f t="shared" si="30"/>
        <v/>
      </c>
      <c r="FR73" s="62" t="str">
        <f t="shared" si="89"/>
        <v/>
      </c>
      <c r="FS73" s="65" t="str">
        <f t="shared" si="152"/>
        <v/>
      </c>
      <c r="FT73" s="68" t="str">
        <f t="shared" si="90"/>
        <v/>
      </c>
      <c r="FU73" s="32"/>
      <c r="FV73" s="120"/>
      <c r="FW73" s="62" t="str">
        <f t="shared" si="31"/>
        <v/>
      </c>
      <c r="FX73" s="62" t="str">
        <f t="shared" si="91"/>
        <v/>
      </c>
      <c r="FY73" s="65" t="str">
        <f t="shared" si="153"/>
        <v/>
      </c>
      <c r="FZ73" s="68" t="str">
        <f t="shared" si="92"/>
        <v/>
      </c>
      <c r="GA73" s="32"/>
      <c r="GC73" s="7" t="str">
        <f t="shared" si="93"/>
        <v/>
      </c>
      <c r="GD73" s="7" t="str">
        <f t="shared" ca="1" si="32"/>
        <v/>
      </c>
      <c r="GT73" s="71" t="str">
        <f>IF(GT$9="", "", IF(AND(NOT('Personnel Details'!$N$11=""), $B73&gt;='Personnel Details'!$N$11), 'Personnel Details'!$O$11, IF(AND(NOT('Personnel Details'!$I$11=""), $B73&gt;='Personnel Details'!$I$11), 'Personnel Details'!$J$11, 'Personnel Details'!$E$11)))</f>
        <v/>
      </c>
      <c r="GU73" s="59" t="str">
        <f>IF(GT$9="", "", IF(AND(NOT('Personnel Details'!$N$11=""), $B73&gt;='Personnel Details'!$N$11), IF('Personnel Details'!$P$11="","", 'Personnel Details'!$P$11), IF(AND(NOT('Personnel Details'!$I$11=""), $B73&gt;='Personnel Details'!$I$11), IF('Personnel Details'!$K$11="", "", 'Personnel Details'!$K$11), IF('Personnel Details'!$F$11="", "", 'Personnel Details'!$F$11))))</f>
        <v/>
      </c>
      <c r="GV73" s="74" t="str">
        <f>IF(GT$9="", "", IF(AND(NOT('Personnel Details'!$N$11=""), $B73&gt;='Personnel Details'!$N$11), 'Personnel Details'!$Q$11, IF(AND(NOT('Personnel Details'!$I$11=""), $B73&gt;='Personnel Details'!$I$11), 'Personnel Details'!$L$11, 'Personnel Details'!$G$11)))</f>
        <v/>
      </c>
      <c r="GW73" s="59" t="str">
        <f t="shared" si="94"/>
        <v/>
      </c>
      <c r="GX73" s="53"/>
      <c r="GZ73" s="78" t="str">
        <f>IF(GZ$9="", "", IF(AND(NOT('Personnel Details'!$N$12=""), $B73&gt;='Personnel Details'!$N$12), 'Personnel Details'!$O$12, IF(AND(NOT('Personnel Details'!$I$12=""), $B73&gt;='Personnel Details'!$I$12), 'Personnel Details'!$J$12, 'Personnel Details'!$E$12)))</f>
        <v/>
      </c>
      <c r="HA73" s="59" t="str">
        <f>IF(GZ$9="", "", IF(AND(NOT('Personnel Details'!$N$12=""), $B73&gt;='Personnel Details'!$N$12), IF('Personnel Details'!$P$12="","", 'Personnel Details'!$P$12), IF(AND(NOT('Personnel Details'!$I$12=""), $B73&gt;='Personnel Details'!$I$12), IF('Personnel Details'!$K$12="", "", 'Personnel Details'!$K$12), IF('Personnel Details'!$F$12="", "", 'Personnel Details'!$F$12))))</f>
        <v/>
      </c>
      <c r="HB73" s="79" t="str">
        <f>IF(GZ$9="", "", IF(AND(NOT('Personnel Details'!$N$12=""), $B73&gt;='Personnel Details'!$N$12), 'Personnel Details'!$Q$12, IF(AND(NOT('Personnel Details'!$I$12=""), $B73&gt;='Personnel Details'!$I$12), 'Personnel Details'!$L$12, 'Personnel Details'!$G$12)))</f>
        <v/>
      </c>
      <c r="HC73" s="59" t="str">
        <f t="shared" si="95"/>
        <v/>
      </c>
      <c r="HD73" s="53"/>
      <c r="HF73" s="78" t="str">
        <f>IF(HF$9="", "", IF(AND(NOT('Personnel Details'!$N$13=""), $B73&gt;='Personnel Details'!$N$13), 'Personnel Details'!$O$13, IF(AND(NOT('Personnel Details'!$I$13=""), $B73&gt;='Personnel Details'!$I$13), 'Personnel Details'!$J$13, 'Personnel Details'!$E$13)))</f>
        <v/>
      </c>
      <c r="HG73" s="59" t="str">
        <f>IF(HF$9="", "", IF(AND(NOT('Personnel Details'!$N$13=""), $B73&gt;='Personnel Details'!$N$13), IF('Personnel Details'!$P$13="","", 'Personnel Details'!$P$13), IF(AND(NOT('Personnel Details'!$I$13=""), $B73&gt;='Personnel Details'!$I$13), IF('Personnel Details'!$K$13="", "", 'Personnel Details'!$K$13), IF('Personnel Details'!$F$13="", "", 'Personnel Details'!$F$13))))</f>
        <v/>
      </c>
      <c r="HH73" s="79" t="str">
        <f>IF(HF$9="", "", IF(AND(NOT('Personnel Details'!$N$13=""), $B73&gt;='Personnel Details'!$N$13), 'Personnel Details'!$Q$13, IF(AND(NOT('Personnel Details'!$I$13=""), $B73&gt;='Personnel Details'!$I$13), 'Personnel Details'!$L$13, 'Personnel Details'!$G$13)))</f>
        <v/>
      </c>
      <c r="HI73" s="59" t="str">
        <f t="shared" si="96"/>
        <v/>
      </c>
      <c r="HJ73" s="53"/>
      <c r="HL73" s="78" t="str">
        <f>IF(HL$9="", "", IF(AND(NOT('Personnel Details'!$N$14=""), $B73&gt;='Personnel Details'!$N$14), 'Personnel Details'!$O$14, IF(AND(NOT('Personnel Details'!$I$14=""), $B73&gt;='Personnel Details'!$I$14), 'Personnel Details'!$J$14, 'Personnel Details'!$E$14)))</f>
        <v/>
      </c>
      <c r="HM73" s="59" t="str">
        <f>IF(HL$9="", "", IF(AND(NOT('Personnel Details'!$N$14=""), $B73&gt;='Personnel Details'!$N$14), IF('Personnel Details'!$P$14="","", 'Personnel Details'!$P$14), IF(AND(NOT('Personnel Details'!$I$14=""), $B73&gt;='Personnel Details'!$I$14), IF('Personnel Details'!$K$14="", "", 'Personnel Details'!$K$14), IF('Personnel Details'!$F$14="", "", 'Personnel Details'!$F$14))))</f>
        <v/>
      </c>
      <c r="HN73" s="79" t="str">
        <f>IF(HL$9="", "", IF(AND(NOT('Personnel Details'!$N$14=""), $B73&gt;='Personnel Details'!$N$14), 'Personnel Details'!$Q$14, IF(AND(NOT('Personnel Details'!$I$14=""), $B73&gt;='Personnel Details'!$I$14), 'Personnel Details'!$L$14, 'Personnel Details'!$G$14)))</f>
        <v/>
      </c>
      <c r="HO73" s="59" t="str">
        <f t="shared" si="97"/>
        <v/>
      </c>
      <c r="HP73" s="53"/>
      <c r="HR73" s="78" t="str">
        <f>IF(HR$9="", "", IF(AND(NOT('Personnel Details'!$N$15=""), $B73&gt;='Personnel Details'!$N$15), 'Personnel Details'!$O$15, IF(AND(NOT('Personnel Details'!$I$15=""), $B73&gt;='Personnel Details'!$I$15), 'Personnel Details'!$J$15, 'Personnel Details'!$E$15)))</f>
        <v/>
      </c>
      <c r="HS73" s="59" t="str">
        <f>IF(HR$9="", "", IF(AND(NOT('Personnel Details'!$N$15=""), $B73&gt;='Personnel Details'!$N$15), IF('Personnel Details'!$P$15="","", 'Personnel Details'!$P$15), IF(AND(NOT('Personnel Details'!$I$15=""), $B73&gt;='Personnel Details'!$I$15), IF('Personnel Details'!$K$15="", "", 'Personnel Details'!$K$15), IF('Personnel Details'!$F$15="", "", 'Personnel Details'!$F$15))))</f>
        <v/>
      </c>
      <c r="HT73" s="79" t="str">
        <f>IF(HR$9="", "", IF(AND(NOT('Personnel Details'!$N$15=""), $B73&gt;='Personnel Details'!$N$15), 'Personnel Details'!$Q$15, IF(AND(NOT('Personnel Details'!$I$15=""), $B73&gt;='Personnel Details'!$I$15), 'Personnel Details'!$L$15, 'Personnel Details'!$G$15)))</f>
        <v/>
      </c>
      <c r="HU73" s="59" t="str">
        <f t="shared" si="98"/>
        <v/>
      </c>
      <c r="HV73" s="53"/>
      <c r="HX73" s="78" t="str">
        <f>IF(HX$9="", "", IF(AND(NOT('Personnel Details'!$N$16=""), $B73&gt;='Personnel Details'!$N$16), 'Personnel Details'!$O$16, IF(AND(NOT('Personnel Details'!$I$16=""), $B73&gt;='Personnel Details'!$I$16), 'Personnel Details'!$J$16, 'Personnel Details'!$E$16)))</f>
        <v/>
      </c>
      <c r="HY73" s="59" t="str">
        <f>IF(HX$9="", "", IF(AND(NOT('Personnel Details'!$N$16=""), $B73&gt;='Personnel Details'!$N$16), IF('Personnel Details'!$P$16="","", 'Personnel Details'!$P$16), IF(AND(NOT('Personnel Details'!$I$16=""), $B73&gt;='Personnel Details'!$I$16), IF('Personnel Details'!$K$16="", "", 'Personnel Details'!$K$16), IF('Personnel Details'!$F$16="", "", 'Personnel Details'!$F$16))))</f>
        <v/>
      </c>
      <c r="HZ73" s="79" t="str">
        <f>IF(HX$9="", "", IF(AND(NOT('Personnel Details'!$N$16=""), $B73&gt;='Personnel Details'!$N$16), 'Personnel Details'!$Q$16, IF(AND(NOT('Personnel Details'!$I$16=""), $B73&gt;='Personnel Details'!$I$16), 'Personnel Details'!$L$16, 'Personnel Details'!$G$16)))</f>
        <v/>
      </c>
      <c r="IA73" s="59" t="str">
        <f t="shared" si="99"/>
        <v/>
      </c>
      <c r="IB73" s="53"/>
      <c r="ID73" s="78" t="str">
        <f>IF(ID$9="", "", IF(AND(NOT('Personnel Details'!$N$17=""), $B73&gt;='Personnel Details'!$N$17), 'Personnel Details'!$O$17, IF(AND(NOT('Personnel Details'!$I$17=""), $B73&gt;='Personnel Details'!$I$17), 'Personnel Details'!$J$17, 'Personnel Details'!$E$17)))</f>
        <v/>
      </c>
      <c r="IE73" s="59" t="str">
        <f>IF(ID$9="", "", IF(AND(NOT('Personnel Details'!$N$17=""), $B73&gt;='Personnel Details'!$N$17), IF('Personnel Details'!$P$17="","", 'Personnel Details'!$P$17), IF(AND(NOT('Personnel Details'!$I$17=""), $B73&gt;='Personnel Details'!$I$17), IF('Personnel Details'!$K$17="", "", 'Personnel Details'!$K$17), IF('Personnel Details'!$F$17="", "", 'Personnel Details'!$F$17))))</f>
        <v/>
      </c>
      <c r="IF73" s="79" t="str">
        <f>IF(ID$9="", "", IF(AND(NOT('Personnel Details'!$N$17=""), $B73&gt;='Personnel Details'!$N$17), 'Personnel Details'!$Q$17, IF(AND(NOT('Personnel Details'!$I$17=""), $B73&gt;='Personnel Details'!$I$17), 'Personnel Details'!$L$17, 'Personnel Details'!$G$17)))</f>
        <v/>
      </c>
      <c r="IG73" s="59" t="str">
        <f t="shared" si="100"/>
        <v/>
      </c>
      <c r="IH73" s="53"/>
      <c r="IJ73" s="78" t="str">
        <f>IF(IJ$9="", "", IF(AND(NOT('Personnel Details'!$N$18=""), $B73&gt;='Personnel Details'!$N$18), 'Personnel Details'!$O$18, IF(AND(NOT('Personnel Details'!$I$18=""), $B73&gt;='Personnel Details'!$I$18), 'Personnel Details'!$J$18, 'Personnel Details'!$E$18)))</f>
        <v/>
      </c>
      <c r="IK73" s="59" t="str">
        <f>IF(IJ$9="", "", IF(AND(NOT('Personnel Details'!$N$18=""), $B73&gt;='Personnel Details'!$N$18), IF('Personnel Details'!$P$18="","", 'Personnel Details'!$P$18), IF(AND(NOT('Personnel Details'!$I$18=""), $B73&gt;='Personnel Details'!$I$18), IF('Personnel Details'!$K$18="", "", 'Personnel Details'!$K$18), IF('Personnel Details'!$F$18="", "", 'Personnel Details'!$F$18))))</f>
        <v/>
      </c>
      <c r="IL73" s="79" t="str">
        <f>IF(IJ$9="", "", IF(AND(NOT('Personnel Details'!$N$18=""), $B73&gt;='Personnel Details'!$N$18), 'Personnel Details'!$Q$18, IF(AND(NOT('Personnel Details'!$I$18=""), $B73&gt;='Personnel Details'!$I$18), 'Personnel Details'!$L$18, 'Personnel Details'!$G$18)))</f>
        <v/>
      </c>
      <c r="IM73" s="59" t="str">
        <f t="shared" si="101"/>
        <v/>
      </c>
      <c r="IN73" s="53"/>
      <c r="IP73" s="78" t="str">
        <f>IF(IP$9="", "", IF(AND(NOT('Personnel Details'!$N$19=""), $B73&gt;='Personnel Details'!$N$19), 'Personnel Details'!$O$19, IF(AND(NOT('Personnel Details'!$I$19=""), $B73&gt;='Personnel Details'!$I$19), 'Personnel Details'!$J$19, 'Personnel Details'!$E$19)))</f>
        <v/>
      </c>
      <c r="IQ73" s="59" t="str">
        <f>IF(IP$9="", "", IF(AND(NOT('Personnel Details'!$N$19=""), $B73&gt;='Personnel Details'!$N$19), IF('Personnel Details'!$P$19="","", 'Personnel Details'!$P$19), IF(AND(NOT('Personnel Details'!$I$19=""), $B73&gt;='Personnel Details'!$I$19), IF('Personnel Details'!$K$19="", "", 'Personnel Details'!$K$19), IF('Personnel Details'!$F$19="", "", 'Personnel Details'!$F$19))))</f>
        <v/>
      </c>
      <c r="IR73" s="79" t="str">
        <f>IF(IP$9="", "", IF(AND(NOT('Personnel Details'!$N$19=""), $B73&gt;='Personnel Details'!$N$19), 'Personnel Details'!$Q$19, IF(AND(NOT('Personnel Details'!$I$19=""), $B73&gt;='Personnel Details'!$I$19), 'Personnel Details'!$L$19, 'Personnel Details'!$G$19)))</f>
        <v/>
      </c>
      <c r="IS73" s="59" t="str">
        <f t="shared" si="102"/>
        <v/>
      </c>
      <c r="IT73" s="53"/>
      <c r="IV73" s="78" t="str">
        <f>IF(IV$9="", "", IF(AND(NOT('Personnel Details'!$N$20=""), $B73&gt;='Personnel Details'!$N$20), 'Personnel Details'!$O$20, IF(AND(NOT('Personnel Details'!$I$20=""), $B73&gt;='Personnel Details'!$I$20), 'Personnel Details'!$J$20, 'Personnel Details'!$E$20)))</f>
        <v/>
      </c>
      <c r="IW73" s="59" t="str">
        <f>IF(IV$9="", "", IF(AND(NOT('Personnel Details'!$N$20=""), $B73&gt;='Personnel Details'!$N$20), IF('Personnel Details'!$P$20="","", 'Personnel Details'!$P$20), IF(AND(NOT('Personnel Details'!$I$20=""), $B73&gt;='Personnel Details'!$I$20), IF('Personnel Details'!$K$20="", "", 'Personnel Details'!$K$20), IF('Personnel Details'!$F$20="", "", 'Personnel Details'!$F$20))))</f>
        <v/>
      </c>
      <c r="IX73" s="79" t="str">
        <f>IF(IV$9="", "", IF(AND(NOT('Personnel Details'!$N$20=""), $B73&gt;='Personnel Details'!$N$20), 'Personnel Details'!$Q$20, IF(AND(NOT('Personnel Details'!$I$20=""), $B73&gt;='Personnel Details'!$I$20), 'Personnel Details'!$L$20, 'Personnel Details'!$G$20)))</f>
        <v/>
      </c>
      <c r="IY73" s="59" t="str">
        <f t="shared" si="103"/>
        <v/>
      </c>
      <c r="IZ73" s="53"/>
      <c r="JB73" s="78" t="str">
        <f>IF(JB$9="", "", IF(AND(NOT('Personnel Details'!$N$21=""), $B73&gt;='Personnel Details'!$N$21), 'Personnel Details'!$O$21, IF(AND(NOT('Personnel Details'!$I$21=""), $B73&gt;='Personnel Details'!$I$21), 'Personnel Details'!$J$21, 'Personnel Details'!$E$21)))</f>
        <v/>
      </c>
      <c r="JC73" s="59" t="str">
        <f>IF(JB$9="", "", IF(AND(NOT('Personnel Details'!$N$21=""), $B73&gt;='Personnel Details'!$N$21), IF('Personnel Details'!$P$21="","", 'Personnel Details'!$P$21), IF(AND(NOT('Personnel Details'!$I$21=""), $B73&gt;='Personnel Details'!$I$21), IF('Personnel Details'!$K$21="", "", 'Personnel Details'!$K$21), IF('Personnel Details'!$F$21="", "", 'Personnel Details'!$F$21))))</f>
        <v/>
      </c>
      <c r="JD73" s="79" t="str">
        <f>IF(JB$9="", "", IF(AND(NOT('Personnel Details'!$N$21=""), $B73&gt;='Personnel Details'!$N$21), 'Personnel Details'!$Q$21, IF(AND(NOT('Personnel Details'!$I$21=""), $B73&gt;='Personnel Details'!$I$21), 'Personnel Details'!$L$21, 'Personnel Details'!$G$21)))</f>
        <v/>
      </c>
      <c r="JE73" s="59" t="str">
        <f t="shared" si="104"/>
        <v/>
      </c>
      <c r="JF73" s="53"/>
      <c r="JH73" s="78" t="str">
        <f>IF(JH$9="", "", IF(AND(NOT('Personnel Details'!$N$22=""), $B73&gt;='Personnel Details'!$N$22), 'Personnel Details'!$O$22, IF(AND(NOT('Personnel Details'!$I$22=""), $B73&gt;='Personnel Details'!$I$22), 'Personnel Details'!$J$22, 'Personnel Details'!$E$22)))</f>
        <v/>
      </c>
      <c r="JI73" s="59" t="str">
        <f>IF(JH$9="", "", IF(AND(NOT('Personnel Details'!$N$22=""), $B73&gt;='Personnel Details'!$N$22), IF('Personnel Details'!$P$22="","", 'Personnel Details'!$P$22), IF(AND(NOT('Personnel Details'!$I$22=""), $B73&gt;='Personnel Details'!$I$22), IF('Personnel Details'!$K$22="", "", 'Personnel Details'!$K$22), IF('Personnel Details'!$F$22="", "", 'Personnel Details'!$F$22))))</f>
        <v/>
      </c>
      <c r="JJ73" s="79" t="str">
        <f>IF(JH$9="", "", IF(AND(NOT('Personnel Details'!$N$22=""), $B73&gt;='Personnel Details'!$N$22), 'Personnel Details'!$Q$22, IF(AND(NOT('Personnel Details'!$I$22=""), $B73&gt;='Personnel Details'!$I$22), 'Personnel Details'!$L$22, 'Personnel Details'!$G$22)))</f>
        <v/>
      </c>
      <c r="JK73" s="59" t="str">
        <f t="shared" si="105"/>
        <v/>
      </c>
      <c r="JL73" s="53"/>
      <c r="JN73" s="78" t="str">
        <f>IF(JN$9="", "", IF(AND(NOT('Personnel Details'!$N$23=""), $B73&gt;='Personnel Details'!$N$23), 'Personnel Details'!$O$23, IF(AND(NOT('Personnel Details'!$I$23=""), $B73&gt;='Personnel Details'!$I$23), 'Personnel Details'!$J$23, 'Personnel Details'!$E$23)))</f>
        <v/>
      </c>
      <c r="JO73" s="59" t="str">
        <f>IF(JN$9="", "", IF(AND(NOT('Personnel Details'!$N$23=""), $B73&gt;='Personnel Details'!$N$23), IF('Personnel Details'!$P$23="","", 'Personnel Details'!$P$23), IF(AND(NOT('Personnel Details'!$I$23=""), $B73&gt;='Personnel Details'!$I$23), IF('Personnel Details'!$K$23="", "", 'Personnel Details'!$K$23), IF('Personnel Details'!$F$23="", "", 'Personnel Details'!$F$23))))</f>
        <v/>
      </c>
      <c r="JP73" s="79" t="str">
        <f>IF(JN$9="", "", IF(AND(NOT('Personnel Details'!$N$23=""), $B73&gt;='Personnel Details'!$N$23), 'Personnel Details'!$Q$23, IF(AND(NOT('Personnel Details'!$I$23=""), $B73&gt;='Personnel Details'!$I$23), 'Personnel Details'!$L$23, 'Personnel Details'!$G$23)))</f>
        <v/>
      </c>
      <c r="JQ73" s="59" t="str">
        <f t="shared" si="106"/>
        <v/>
      </c>
      <c r="JR73" s="53"/>
      <c r="JT73" s="78" t="str">
        <f>IF(JT$9="", "", IF(AND(NOT('Personnel Details'!$N$24=""), $B73&gt;='Personnel Details'!$N$24), 'Personnel Details'!$O$24, IF(AND(NOT('Personnel Details'!$I$24=""), $B73&gt;='Personnel Details'!$I$24), 'Personnel Details'!$J$24, 'Personnel Details'!$E$24)))</f>
        <v/>
      </c>
      <c r="JU73" s="59" t="str">
        <f>IF(JT$9="", "", IF(AND(NOT('Personnel Details'!$N$24=""), $B73&gt;='Personnel Details'!$N$24), IF('Personnel Details'!$P$24="","", 'Personnel Details'!$P$24), IF(AND(NOT('Personnel Details'!$I$24=""), $B73&gt;='Personnel Details'!$I$24), IF('Personnel Details'!$K$24="", "", 'Personnel Details'!$K$24), IF('Personnel Details'!$F$24="", "", 'Personnel Details'!$F$24))))</f>
        <v/>
      </c>
      <c r="JV73" s="79" t="str">
        <f>IF(JT$9="", "", IF(AND(NOT('Personnel Details'!$N$24=""), $B73&gt;='Personnel Details'!$N$24), 'Personnel Details'!$Q$24, IF(AND(NOT('Personnel Details'!$I$24=""), $B73&gt;='Personnel Details'!$I$24), 'Personnel Details'!$L$24, 'Personnel Details'!$G$24)))</f>
        <v/>
      </c>
      <c r="JW73" s="59" t="str">
        <f t="shared" si="107"/>
        <v/>
      </c>
      <c r="JX73" s="53"/>
      <c r="JZ73" s="78" t="str">
        <f>IF(JZ$9="", "", IF(AND(NOT('Personnel Details'!$N$25=""), $B73&gt;='Personnel Details'!$N$25), 'Personnel Details'!$O$25, IF(AND(NOT('Personnel Details'!$I$25=""), $B73&gt;='Personnel Details'!$I$25), 'Personnel Details'!$J$25, 'Personnel Details'!$E$25)))</f>
        <v/>
      </c>
      <c r="KA73" s="59" t="str">
        <f>IF(JZ$9="", "", IF(AND(NOT('Personnel Details'!$N$25=""), $B73&gt;='Personnel Details'!$N$25), IF('Personnel Details'!$P$25="","", 'Personnel Details'!$P$25), IF(AND(NOT('Personnel Details'!$I$25=""), $B73&gt;='Personnel Details'!$I$25), IF('Personnel Details'!$K$25="", "", 'Personnel Details'!$K$25), IF('Personnel Details'!$F$25="", "", 'Personnel Details'!$F$25))))</f>
        <v/>
      </c>
      <c r="KB73" s="79" t="str">
        <f>IF(JZ$9="", "", IF(AND(NOT('Personnel Details'!$N$25=""), $B73&gt;='Personnel Details'!$N$25), 'Personnel Details'!$Q$25, IF(AND(NOT('Personnel Details'!$I$25=""), $B73&gt;='Personnel Details'!$I$25), 'Personnel Details'!$L$25, 'Personnel Details'!$G$25)))</f>
        <v/>
      </c>
      <c r="KC73" s="59" t="str">
        <f t="shared" si="108"/>
        <v/>
      </c>
      <c r="KD73" s="53"/>
      <c r="KF73" s="78" t="str">
        <f>IF(KF$9="", "", IF(AND(NOT('Personnel Details'!$N$26=""), $B73&gt;='Personnel Details'!$N$26), 'Personnel Details'!$O$26, IF(AND(NOT('Personnel Details'!$I$26=""), $B73&gt;='Personnel Details'!$I$26), 'Personnel Details'!$J$26, 'Personnel Details'!$E$26)))</f>
        <v/>
      </c>
      <c r="KG73" s="59" t="str">
        <f>IF(KF$9="", "", IF(AND(NOT('Personnel Details'!$N$26=""), $B73&gt;='Personnel Details'!$N$26), IF('Personnel Details'!$P$26="","", 'Personnel Details'!$P$26), IF(AND(NOT('Personnel Details'!$I$26=""), $B73&gt;='Personnel Details'!$I$26), IF('Personnel Details'!$K$26="", "", 'Personnel Details'!$K$26), IF('Personnel Details'!$F$26="", "", 'Personnel Details'!$F$26))))</f>
        <v/>
      </c>
      <c r="KH73" s="79" t="str">
        <f>IF(KF$9="", "", IF(AND(NOT('Personnel Details'!$N$26=""), $B73&gt;='Personnel Details'!$N$26), 'Personnel Details'!$Q$26, IF(AND(NOT('Personnel Details'!$I$26=""), $B73&gt;='Personnel Details'!$I$26), 'Personnel Details'!$L$26, 'Personnel Details'!$G$26)))</f>
        <v/>
      </c>
      <c r="KI73" s="59" t="str">
        <f t="shared" si="109"/>
        <v/>
      </c>
      <c r="KJ73" s="53"/>
      <c r="KL73" s="78" t="str">
        <f>IF(KL$9="", "", IF(AND(NOT('Personnel Details'!$N$27=""), $B73&gt;='Personnel Details'!$N$27), 'Personnel Details'!$O$27, IF(AND(NOT('Personnel Details'!$I$27=""), $B73&gt;='Personnel Details'!$I$27), 'Personnel Details'!$J$27, 'Personnel Details'!$E$27)))</f>
        <v/>
      </c>
      <c r="KM73" s="59" t="str">
        <f>IF(KL$9="", "", IF(AND(NOT('Personnel Details'!$N$27=""), $B73&gt;='Personnel Details'!$N$27), IF('Personnel Details'!$P$27="","", 'Personnel Details'!$P$27), IF(AND(NOT('Personnel Details'!$I$27=""), $B73&gt;='Personnel Details'!$I$27), IF('Personnel Details'!$K$27="", "", 'Personnel Details'!$K$27), IF('Personnel Details'!$F$27="", "", 'Personnel Details'!$F$27))))</f>
        <v/>
      </c>
      <c r="KN73" s="79" t="str">
        <f>IF(KL$9="", "", IF(AND(NOT('Personnel Details'!$N$27=""), $B73&gt;='Personnel Details'!$N$27), 'Personnel Details'!$Q$27, IF(AND(NOT('Personnel Details'!$I$27=""), $B73&gt;='Personnel Details'!$I$27), 'Personnel Details'!$L$27, 'Personnel Details'!$G$27)))</f>
        <v/>
      </c>
      <c r="KO73" s="59" t="str">
        <f t="shared" si="110"/>
        <v/>
      </c>
      <c r="KP73" s="53"/>
      <c r="KR73" s="78" t="str">
        <f>IF(KR$9="", "", IF(AND(NOT('Personnel Details'!$N$28=""), $B73&gt;='Personnel Details'!$N$28), 'Personnel Details'!$O$28, IF(AND(NOT('Personnel Details'!$I$28=""), $B73&gt;='Personnel Details'!$I$28), 'Personnel Details'!$J$28, 'Personnel Details'!$E$28)))</f>
        <v/>
      </c>
      <c r="KS73" s="59" t="str">
        <f>IF(KR$9="", "", IF(AND(NOT('Personnel Details'!$N$28=""), $B73&gt;='Personnel Details'!$N$28), IF('Personnel Details'!$P$28="","", 'Personnel Details'!$P$28), IF(AND(NOT('Personnel Details'!$I$28=""), $B73&gt;='Personnel Details'!$I$28), IF('Personnel Details'!$K$28="", "", 'Personnel Details'!$K$28), IF('Personnel Details'!$F$28="", "", 'Personnel Details'!$F$28))))</f>
        <v/>
      </c>
      <c r="KT73" s="79" t="str">
        <f>IF(KR$9="", "", IF(AND(NOT('Personnel Details'!$N$28=""), $B73&gt;='Personnel Details'!$N$28), 'Personnel Details'!$Q$28, IF(AND(NOT('Personnel Details'!$I$28=""), $B73&gt;='Personnel Details'!$I$28), 'Personnel Details'!$L$28, 'Personnel Details'!$G$28)))</f>
        <v/>
      </c>
      <c r="KU73" s="59" t="str">
        <f t="shared" si="111"/>
        <v/>
      </c>
      <c r="KV73" s="53"/>
      <c r="KX73" s="78" t="str">
        <f>IF(KX$9="", "", IF(AND(NOT('Personnel Details'!$N$29=""), $B73&gt;='Personnel Details'!$N$29), 'Personnel Details'!$O$29, IF(AND(NOT('Personnel Details'!$I$29=""), $B73&gt;='Personnel Details'!$I$29), 'Personnel Details'!$J$29, 'Personnel Details'!$E$29)))</f>
        <v/>
      </c>
      <c r="KY73" s="59" t="str">
        <f>IF(KX$9="", "", IF(AND(NOT('Personnel Details'!$N$29=""), $B73&gt;='Personnel Details'!$N$29), IF('Personnel Details'!$P$29="","", 'Personnel Details'!$P$29), IF(AND(NOT('Personnel Details'!$I$29=""), $B73&gt;='Personnel Details'!$I$29), IF('Personnel Details'!$K$29="", "", 'Personnel Details'!$K$29), IF('Personnel Details'!$F$29="", "", 'Personnel Details'!$F$29))))</f>
        <v/>
      </c>
      <c r="KZ73" s="79" t="str">
        <f>IF(KX$9="", "", IF(AND(NOT('Personnel Details'!$N$29=""), $B73&gt;='Personnel Details'!$N$29), 'Personnel Details'!$Q$29, IF(AND(NOT('Personnel Details'!$I$29=""), $B73&gt;='Personnel Details'!$I$29), 'Personnel Details'!$L$29, 'Personnel Details'!$G$29)))</f>
        <v/>
      </c>
      <c r="LA73" s="59" t="str">
        <f t="shared" si="112"/>
        <v/>
      </c>
      <c r="LB73" s="53"/>
      <c r="LD73" s="78" t="str">
        <f>IF(LD$9="", "", IF(AND(NOT('Personnel Details'!$N$30=""), $B73&gt;='Personnel Details'!$N$30), 'Personnel Details'!$O$30, IF(AND(NOT('Personnel Details'!$I$30=""), $B73&gt;='Personnel Details'!$I$30), 'Personnel Details'!$J$30, 'Personnel Details'!$E$30)))</f>
        <v/>
      </c>
      <c r="LE73" s="59" t="str">
        <f>IF(LD$9="", "", IF(AND(NOT('Personnel Details'!$N$30=""), $B73&gt;='Personnel Details'!$N$30), IF('Personnel Details'!$P$30="","", 'Personnel Details'!$P$30), IF(AND(NOT('Personnel Details'!$I$30=""), $B73&gt;='Personnel Details'!$I$30), IF('Personnel Details'!$K$30="", "", 'Personnel Details'!$K$30), IF('Personnel Details'!$F$30="", "", 'Personnel Details'!$F$30))))</f>
        <v/>
      </c>
      <c r="LF73" s="79" t="str">
        <f>IF(LD$9="", "", IF(AND(NOT('Personnel Details'!$N$30=""), $B73&gt;='Personnel Details'!$N$30), 'Personnel Details'!$Q$30, IF(AND(NOT('Personnel Details'!$I$30=""), $B73&gt;='Personnel Details'!$I$30), 'Personnel Details'!$L$30, 'Personnel Details'!$G$30)))</f>
        <v/>
      </c>
      <c r="LG73" s="59" t="str">
        <f t="shared" si="113"/>
        <v/>
      </c>
      <c r="LH73" s="53"/>
      <c r="LJ73" s="78" t="str">
        <f>IF(LJ$9="", "", IF(AND(NOT('Personnel Details'!$N$31=""), $B73&gt;='Personnel Details'!$N$31), 'Personnel Details'!$O$31, IF(AND(NOT('Personnel Details'!$I$31=""), $B73&gt;='Personnel Details'!$I$31), 'Personnel Details'!$J$31, 'Personnel Details'!$E$31)))</f>
        <v/>
      </c>
      <c r="LK73" s="59" t="str">
        <f>IF(LJ$9="", "", IF(AND(NOT('Personnel Details'!$N$31=""), $B73&gt;='Personnel Details'!$N$31), IF('Personnel Details'!$P$31="","", 'Personnel Details'!$P$31), IF(AND(NOT('Personnel Details'!$I$31=""), $B73&gt;='Personnel Details'!$I$31), IF('Personnel Details'!$K$31="", "", 'Personnel Details'!$K$31), IF('Personnel Details'!$F$31="", "", 'Personnel Details'!$F$31))))</f>
        <v/>
      </c>
      <c r="LL73" s="79" t="str">
        <f>IF(LJ$9="", "", IF(AND(NOT('Personnel Details'!$N$31=""), $B73&gt;='Personnel Details'!$N$31), 'Personnel Details'!$Q$31, IF(AND(NOT('Personnel Details'!$I$31=""), $B73&gt;='Personnel Details'!$I$31), 'Personnel Details'!$L$31, 'Personnel Details'!$G$31)))</f>
        <v/>
      </c>
      <c r="LM73" s="59" t="str">
        <f t="shared" si="114"/>
        <v/>
      </c>
      <c r="LN73" s="53"/>
      <c r="LP73" s="78" t="str">
        <f>IF(LP$9="", "", IF(AND(NOT('Personnel Details'!$N$32=""), $B73&gt;='Personnel Details'!$N$32), 'Personnel Details'!$O$32, IF(AND(NOT('Personnel Details'!$I$32=""), $B73&gt;='Personnel Details'!$I$32), 'Personnel Details'!$J$32, 'Personnel Details'!$E$32)))</f>
        <v/>
      </c>
      <c r="LQ73" s="59" t="str">
        <f>IF(LP$9="", "", IF(AND(NOT('Personnel Details'!$N$32=""), $B73&gt;='Personnel Details'!$N$32), IF('Personnel Details'!$P$32="","", 'Personnel Details'!$P$32), IF(AND(NOT('Personnel Details'!$I$32=""), $B73&gt;='Personnel Details'!$I$32), IF('Personnel Details'!$K$32="", "", 'Personnel Details'!$K$32), IF('Personnel Details'!$F$32="", "", 'Personnel Details'!$F$32))))</f>
        <v/>
      </c>
      <c r="LR73" s="79" t="str">
        <f>IF(LP$9="", "", IF(AND(NOT('Personnel Details'!$N$32=""), $B73&gt;='Personnel Details'!$N$32), 'Personnel Details'!$Q$32, IF(AND(NOT('Personnel Details'!$I$32=""), $B73&gt;='Personnel Details'!$I$32), 'Personnel Details'!$L$32, 'Personnel Details'!$G$32)))</f>
        <v/>
      </c>
      <c r="LS73" s="59" t="str">
        <f t="shared" si="115"/>
        <v/>
      </c>
      <c r="LT73" s="53"/>
      <c r="LV73" s="78" t="str">
        <f>IF(LV$9="", "", IF(AND(NOT('Personnel Details'!$N$33=""), $B73&gt;='Personnel Details'!$N$33), 'Personnel Details'!$O$33, IF(AND(NOT('Personnel Details'!$I$33=""), $B73&gt;='Personnel Details'!$I$33), 'Personnel Details'!$J$33, 'Personnel Details'!$E$33)))</f>
        <v/>
      </c>
      <c r="LW73" s="59" t="str">
        <f>IF(LV$9="", "", IF(AND(NOT('Personnel Details'!$N$33=""), $B73&gt;='Personnel Details'!$N$33), IF('Personnel Details'!$P$33="","", 'Personnel Details'!$P$33), IF(AND(NOT('Personnel Details'!$I$33=""), $B73&gt;='Personnel Details'!$I$33), IF('Personnel Details'!$K$33="", "", 'Personnel Details'!$K$33), IF('Personnel Details'!$F$33="", "", 'Personnel Details'!$F$33))))</f>
        <v/>
      </c>
      <c r="LX73" s="79" t="str">
        <f>IF(LV$9="", "", IF(AND(NOT('Personnel Details'!$N$33=""), $B73&gt;='Personnel Details'!$N$33), 'Personnel Details'!$Q$33, IF(AND(NOT('Personnel Details'!$I$33=""), $B73&gt;='Personnel Details'!$I$33), 'Personnel Details'!$L$33, 'Personnel Details'!$G$33)))</f>
        <v/>
      </c>
      <c r="LY73" s="59" t="str">
        <f t="shared" si="116"/>
        <v/>
      </c>
      <c r="LZ73" s="53"/>
      <c r="MB73" s="78" t="str">
        <f>IF(MB$9="", "", IF(AND(NOT('Personnel Details'!$N$34=""), $B73&gt;='Personnel Details'!$N$34), 'Personnel Details'!$O$34, IF(AND(NOT('Personnel Details'!$I$34=""), $B73&gt;='Personnel Details'!$I$34), 'Personnel Details'!$J$34, 'Personnel Details'!$E$34)))</f>
        <v/>
      </c>
      <c r="MC73" s="59" t="str">
        <f>IF(MB$9="", "", IF(AND(NOT('Personnel Details'!$N$34=""), $B73&gt;='Personnel Details'!$N$34), IF('Personnel Details'!$P$34="","", 'Personnel Details'!$P$34), IF(AND(NOT('Personnel Details'!$I$34=""), $B73&gt;='Personnel Details'!$I$34), IF('Personnel Details'!$K$34="", "", 'Personnel Details'!$K$34), IF('Personnel Details'!$F$34="", "", 'Personnel Details'!$F$34))))</f>
        <v/>
      </c>
      <c r="MD73" s="79" t="str">
        <f>IF(MB$9="", "", IF(AND(NOT('Personnel Details'!$N$34=""), $B73&gt;='Personnel Details'!$N$34), 'Personnel Details'!$Q$34, IF(AND(NOT('Personnel Details'!$I$34=""), $B73&gt;='Personnel Details'!$I$34), 'Personnel Details'!$L$34, 'Personnel Details'!$G$34)))</f>
        <v/>
      </c>
      <c r="ME73" s="59" t="str">
        <f t="shared" si="117"/>
        <v/>
      </c>
      <c r="MF73" s="53"/>
      <c r="MH73" s="78" t="str">
        <f>IF(MH$9="", "", IF(AND(NOT('Personnel Details'!$N$35=""), $B73&gt;='Personnel Details'!$N$35), 'Personnel Details'!$O$35, IF(AND(NOT('Personnel Details'!$I$35=""), $B73&gt;='Personnel Details'!$I$35), 'Personnel Details'!$J$35, 'Personnel Details'!$E$35)))</f>
        <v/>
      </c>
      <c r="MI73" s="59" t="str">
        <f>IF(MH$9="", "", IF(AND(NOT('Personnel Details'!$N$35=""), $B73&gt;='Personnel Details'!$N$35), IF('Personnel Details'!$P$35="","", 'Personnel Details'!$P$35), IF(AND(NOT('Personnel Details'!$I$35=""), $B73&gt;='Personnel Details'!$I$35), IF('Personnel Details'!$K$35="", "", 'Personnel Details'!$K$35), IF('Personnel Details'!$F$35="", "", 'Personnel Details'!$F$35))))</f>
        <v/>
      </c>
      <c r="MJ73" s="79" t="str">
        <f>IF(MH$9="", "", IF(AND(NOT('Personnel Details'!$N$35=""), $B73&gt;='Personnel Details'!$N$35), 'Personnel Details'!$Q$35, IF(AND(NOT('Personnel Details'!$I$35=""), $B73&gt;='Personnel Details'!$I$35), 'Personnel Details'!$L$35, 'Personnel Details'!$G$35)))</f>
        <v/>
      </c>
      <c r="MK73" s="59" t="str">
        <f t="shared" si="118"/>
        <v/>
      </c>
      <c r="ML73" s="53"/>
      <c r="MN73" s="78" t="str">
        <f>IF(MN$9="", "", IF(AND(NOT('Personnel Details'!$N$36=""), $B73&gt;='Personnel Details'!$N$36), 'Personnel Details'!$O$36, IF(AND(NOT('Personnel Details'!$I$36=""), $B73&gt;='Personnel Details'!$I$36), 'Personnel Details'!$J$36, 'Personnel Details'!$E$36)))</f>
        <v/>
      </c>
      <c r="MO73" s="59" t="str">
        <f>IF(MN$9="", "", IF(AND(NOT('Personnel Details'!$N$36=""), $B73&gt;='Personnel Details'!$N$36), IF('Personnel Details'!$P$36="","", 'Personnel Details'!$P$36), IF(AND(NOT('Personnel Details'!$I$36=""), $B73&gt;='Personnel Details'!$I$36), IF('Personnel Details'!$K$36="", "", 'Personnel Details'!$K$36), IF('Personnel Details'!$F$36="", "", 'Personnel Details'!$F$36))))</f>
        <v/>
      </c>
      <c r="MP73" s="79" t="str">
        <f>IF(MN$9="", "", IF(AND(NOT('Personnel Details'!$N$36=""), $B73&gt;='Personnel Details'!$N$36), 'Personnel Details'!$Q$36, IF(AND(NOT('Personnel Details'!$I$36=""), $B73&gt;='Personnel Details'!$I$36), 'Personnel Details'!$L$36, 'Personnel Details'!$G$36)))</f>
        <v/>
      </c>
      <c r="MQ73" s="59" t="str">
        <f t="shared" si="119"/>
        <v/>
      </c>
      <c r="MR73" s="53"/>
      <c r="MT73" s="78" t="str">
        <f>IF(MT$9="", "", IF(AND(NOT('Personnel Details'!$N$37=""), $B73&gt;='Personnel Details'!$N$37), 'Personnel Details'!$O$37, IF(AND(NOT('Personnel Details'!$I$37=""), $B73&gt;='Personnel Details'!$I$37), 'Personnel Details'!$J$37, 'Personnel Details'!$E$37)))</f>
        <v/>
      </c>
      <c r="MU73" s="59" t="str">
        <f>IF(MT$9="", "", IF(AND(NOT('Personnel Details'!$N$37=""), $B73&gt;='Personnel Details'!$N$37), IF('Personnel Details'!$P$37="","", 'Personnel Details'!$P$37), IF(AND(NOT('Personnel Details'!$I$37=""), $B73&gt;='Personnel Details'!$I$37), IF('Personnel Details'!$K$37="", "", 'Personnel Details'!$K$37), IF('Personnel Details'!$F$37="", "", 'Personnel Details'!$F$37))))</f>
        <v/>
      </c>
      <c r="MV73" s="79" t="str">
        <f>IF(MT$9="", "", IF(AND(NOT('Personnel Details'!$N$37=""), $B73&gt;='Personnel Details'!$N$37), 'Personnel Details'!$Q$37, IF(AND(NOT('Personnel Details'!$I$37=""), $B73&gt;='Personnel Details'!$I$37), 'Personnel Details'!$L$37, 'Personnel Details'!$G$37)))</f>
        <v/>
      </c>
      <c r="MW73" s="59" t="str">
        <f t="shared" si="120"/>
        <v/>
      </c>
      <c r="MX73" s="53"/>
      <c r="MZ73" s="78" t="str">
        <f>IF(MZ$9="", "", IF(AND(NOT('Personnel Details'!$N$38=""), $B73&gt;='Personnel Details'!$N$38), 'Personnel Details'!$O$38, IF(AND(NOT('Personnel Details'!$I$38=""), $B73&gt;='Personnel Details'!$I$38), 'Personnel Details'!$J$38, 'Personnel Details'!$E$38)))</f>
        <v/>
      </c>
      <c r="NA73" s="59" t="str">
        <f>IF(MZ$9="", "", IF(AND(NOT('Personnel Details'!$N$38=""), $B73&gt;='Personnel Details'!$N$38), IF('Personnel Details'!$P$38="","", 'Personnel Details'!$P$38), IF(AND(NOT('Personnel Details'!$I$38=""), $B73&gt;='Personnel Details'!$I$38), IF('Personnel Details'!$K$38="", "", 'Personnel Details'!$K$38), IF('Personnel Details'!$F$38="", "", 'Personnel Details'!$F$38))))</f>
        <v/>
      </c>
      <c r="NB73" s="79" t="str">
        <f>IF(MZ$9="", "", IF(AND(NOT('Personnel Details'!$N$38=""), $B73&gt;='Personnel Details'!$N$38), 'Personnel Details'!$Q$38, IF(AND(NOT('Personnel Details'!$I$38=""), $B73&gt;='Personnel Details'!$I$38), 'Personnel Details'!$L$38, 'Personnel Details'!$G$38)))</f>
        <v/>
      </c>
      <c r="NC73" s="59" t="str">
        <f t="shared" si="121"/>
        <v/>
      </c>
      <c r="ND73" s="53"/>
      <c r="NF73" s="78" t="str">
        <f>IF(NF$9="", "", IF(AND(NOT('Personnel Details'!$N$39=""), $B73&gt;='Personnel Details'!$N$39), 'Personnel Details'!$O$39, IF(AND(NOT('Personnel Details'!$I$39=""), $B73&gt;='Personnel Details'!$I$39), 'Personnel Details'!$J$39, 'Personnel Details'!$E$39)))</f>
        <v/>
      </c>
      <c r="NG73" s="59" t="str">
        <f>IF(NF$9="", "", IF(AND(NOT('Personnel Details'!$N$39=""), $B73&gt;='Personnel Details'!$N$39), IF('Personnel Details'!$P$39="","", 'Personnel Details'!$P$39), IF(AND(NOT('Personnel Details'!$I$39=""), $B73&gt;='Personnel Details'!$I$39), IF('Personnel Details'!$K$39="", "", 'Personnel Details'!$K$39), IF('Personnel Details'!$F$39="", "", 'Personnel Details'!$F$39))))</f>
        <v/>
      </c>
      <c r="NH73" s="79" t="str">
        <f>IF(NF$9="", "", IF(AND(NOT('Personnel Details'!$N$39=""), $B73&gt;='Personnel Details'!$N$39), 'Personnel Details'!$Q$39, IF(AND(NOT('Personnel Details'!$I$39=""), $B73&gt;='Personnel Details'!$I$39), 'Personnel Details'!$L$39, 'Personnel Details'!$G$39)))</f>
        <v/>
      </c>
      <c r="NI73" s="59" t="str">
        <f t="shared" si="122"/>
        <v/>
      </c>
      <c r="NJ73" s="53"/>
      <c r="NL73" s="78" t="str">
        <f>IF(NL$9="", "", IF(AND(NOT('Personnel Details'!$N$40=""), $B73&gt;='Personnel Details'!$N$40), 'Personnel Details'!$O$40, IF(AND(NOT('Personnel Details'!$I$40=""), $B73&gt;='Personnel Details'!$I$40), 'Personnel Details'!$J$40, 'Personnel Details'!$E$40)))</f>
        <v/>
      </c>
      <c r="NM73" s="59" t="str">
        <f>IF(NL$9="", "", IF(AND(NOT('Personnel Details'!$N$40=""), $B73&gt;='Personnel Details'!$N$40), IF('Personnel Details'!$P$40="","", 'Personnel Details'!$P$40), IF(AND(NOT('Personnel Details'!$I$40=""), $B73&gt;='Personnel Details'!$I$40), IF('Personnel Details'!$K$40="", "", 'Personnel Details'!$K$40), IF('Personnel Details'!$F$40="", "", 'Personnel Details'!$F$40))))</f>
        <v/>
      </c>
      <c r="NN73" s="79" t="str">
        <f>IF(NL$9="", "", IF(AND(NOT('Personnel Details'!$N$40=""), $B73&gt;='Personnel Details'!$N$40), 'Personnel Details'!$Q$40, IF(AND(NOT('Personnel Details'!$I$40=""), $B73&gt;='Personnel Details'!$I$40), 'Personnel Details'!$L$40, 'Personnel Details'!$G$40)))</f>
        <v/>
      </c>
      <c r="NO73" s="59" t="str">
        <f t="shared" si="123"/>
        <v/>
      </c>
      <c r="NP73" s="53"/>
    </row>
    <row r="74" spans="1:380" x14ac:dyDescent="0.25">
      <c r="A74" s="32"/>
      <c r="B74" s="113" t="str">
        <f>IFERROR(IF(B73+1&gt;'Personnel Details'!$U$5, "", B73+1), "")</f>
        <v/>
      </c>
      <c r="C74" s="32"/>
      <c r="D74" s="120"/>
      <c r="E74" s="13" t="str">
        <f t="shared" si="2"/>
        <v/>
      </c>
      <c r="F74" s="13" t="str">
        <f t="shared" si="33"/>
        <v/>
      </c>
      <c r="G74" s="56" t="str">
        <f t="shared" si="124"/>
        <v/>
      </c>
      <c r="H74" s="16" t="str">
        <f t="shared" si="34"/>
        <v/>
      </c>
      <c r="I74" s="32"/>
      <c r="J74" s="120"/>
      <c r="K74" s="62" t="str">
        <f t="shared" si="3"/>
        <v/>
      </c>
      <c r="L74" s="62" t="str">
        <f t="shared" si="35"/>
        <v/>
      </c>
      <c r="M74" s="65" t="str">
        <f t="shared" si="125"/>
        <v/>
      </c>
      <c r="N74" s="68" t="str">
        <f t="shared" si="36"/>
        <v/>
      </c>
      <c r="O74" s="32"/>
      <c r="P74" s="120"/>
      <c r="Q74" s="62" t="str">
        <f t="shared" si="4"/>
        <v/>
      </c>
      <c r="R74" s="62" t="str">
        <f t="shared" si="37"/>
        <v/>
      </c>
      <c r="S74" s="65" t="str">
        <f t="shared" si="126"/>
        <v/>
      </c>
      <c r="T74" s="68" t="str">
        <f t="shared" si="38"/>
        <v/>
      </c>
      <c r="U74" s="32"/>
      <c r="V74" s="120"/>
      <c r="W74" s="62" t="str">
        <f t="shared" si="5"/>
        <v/>
      </c>
      <c r="X74" s="62" t="str">
        <f t="shared" si="39"/>
        <v/>
      </c>
      <c r="Y74" s="65" t="str">
        <f t="shared" si="127"/>
        <v/>
      </c>
      <c r="Z74" s="68" t="str">
        <f t="shared" si="40"/>
        <v/>
      </c>
      <c r="AA74" s="32"/>
      <c r="AB74" s="120"/>
      <c r="AC74" s="62" t="str">
        <f t="shared" si="6"/>
        <v/>
      </c>
      <c r="AD74" s="62" t="str">
        <f t="shared" si="41"/>
        <v/>
      </c>
      <c r="AE74" s="65" t="str">
        <f t="shared" si="128"/>
        <v/>
      </c>
      <c r="AF74" s="68" t="str">
        <f t="shared" si="42"/>
        <v/>
      </c>
      <c r="AG74" s="32"/>
      <c r="AH74" s="120"/>
      <c r="AI74" s="62" t="str">
        <f t="shared" si="7"/>
        <v/>
      </c>
      <c r="AJ74" s="62" t="str">
        <f t="shared" si="43"/>
        <v/>
      </c>
      <c r="AK74" s="65" t="str">
        <f t="shared" si="129"/>
        <v/>
      </c>
      <c r="AL74" s="68" t="str">
        <f t="shared" si="44"/>
        <v/>
      </c>
      <c r="AM74" s="32"/>
      <c r="AN74" s="120"/>
      <c r="AO74" s="62" t="str">
        <f t="shared" si="8"/>
        <v/>
      </c>
      <c r="AP74" s="62" t="str">
        <f t="shared" si="45"/>
        <v/>
      </c>
      <c r="AQ74" s="65" t="str">
        <f t="shared" si="130"/>
        <v/>
      </c>
      <c r="AR74" s="68" t="str">
        <f t="shared" si="46"/>
        <v/>
      </c>
      <c r="AS74" s="32"/>
      <c r="AT74" s="120"/>
      <c r="AU74" s="62" t="str">
        <f t="shared" si="9"/>
        <v/>
      </c>
      <c r="AV74" s="62" t="str">
        <f t="shared" si="47"/>
        <v/>
      </c>
      <c r="AW74" s="65" t="str">
        <f t="shared" si="131"/>
        <v/>
      </c>
      <c r="AX74" s="68" t="str">
        <f t="shared" si="48"/>
        <v/>
      </c>
      <c r="AY74" s="32"/>
      <c r="AZ74" s="120"/>
      <c r="BA74" s="62" t="str">
        <f t="shared" si="10"/>
        <v/>
      </c>
      <c r="BB74" s="62" t="str">
        <f t="shared" si="49"/>
        <v/>
      </c>
      <c r="BC74" s="65" t="str">
        <f t="shared" si="132"/>
        <v/>
      </c>
      <c r="BD74" s="68" t="str">
        <f t="shared" si="50"/>
        <v/>
      </c>
      <c r="BE74" s="32"/>
      <c r="BF74" s="120"/>
      <c r="BG74" s="62" t="str">
        <f t="shared" si="11"/>
        <v/>
      </c>
      <c r="BH74" s="62" t="str">
        <f t="shared" si="51"/>
        <v/>
      </c>
      <c r="BI74" s="65" t="str">
        <f t="shared" si="133"/>
        <v/>
      </c>
      <c r="BJ74" s="68" t="str">
        <f t="shared" si="52"/>
        <v/>
      </c>
      <c r="BK74" s="32"/>
      <c r="BL74" s="120"/>
      <c r="BM74" s="62" t="str">
        <f t="shared" si="12"/>
        <v/>
      </c>
      <c r="BN74" s="62" t="str">
        <f t="shared" si="53"/>
        <v/>
      </c>
      <c r="BO74" s="65" t="str">
        <f t="shared" si="134"/>
        <v/>
      </c>
      <c r="BP74" s="68" t="str">
        <f t="shared" si="54"/>
        <v/>
      </c>
      <c r="BQ74" s="32"/>
      <c r="BR74" s="120"/>
      <c r="BS74" s="62" t="str">
        <f t="shared" si="13"/>
        <v/>
      </c>
      <c r="BT74" s="62" t="str">
        <f t="shared" si="55"/>
        <v/>
      </c>
      <c r="BU74" s="65" t="str">
        <f t="shared" si="135"/>
        <v/>
      </c>
      <c r="BV74" s="68" t="str">
        <f t="shared" si="56"/>
        <v/>
      </c>
      <c r="BW74" s="32"/>
      <c r="BX74" s="120"/>
      <c r="BY74" s="62" t="str">
        <f t="shared" si="14"/>
        <v/>
      </c>
      <c r="BZ74" s="62" t="str">
        <f t="shared" si="57"/>
        <v/>
      </c>
      <c r="CA74" s="65" t="str">
        <f t="shared" si="136"/>
        <v/>
      </c>
      <c r="CB74" s="68" t="str">
        <f t="shared" si="58"/>
        <v/>
      </c>
      <c r="CC74" s="32"/>
      <c r="CD74" s="120"/>
      <c r="CE74" s="62" t="str">
        <f t="shared" si="15"/>
        <v/>
      </c>
      <c r="CF74" s="62" t="str">
        <f t="shared" si="59"/>
        <v/>
      </c>
      <c r="CG74" s="65" t="str">
        <f t="shared" si="137"/>
        <v/>
      </c>
      <c r="CH74" s="68" t="str">
        <f t="shared" si="60"/>
        <v/>
      </c>
      <c r="CI74" s="32"/>
      <c r="CJ74" s="120"/>
      <c r="CK74" s="62" t="str">
        <f t="shared" si="16"/>
        <v/>
      </c>
      <c r="CL74" s="62" t="str">
        <f t="shared" si="61"/>
        <v/>
      </c>
      <c r="CM74" s="65" t="str">
        <f t="shared" si="138"/>
        <v/>
      </c>
      <c r="CN74" s="68" t="str">
        <f t="shared" si="62"/>
        <v/>
      </c>
      <c r="CO74" s="32"/>
      <c r="CP74" s="120"/>
      <c r="CQ74" s="62" t="str">
        <f t="shared" si="17"/>
        <v/>
      </c>
      <c r="CR74" s="62" t="str">
        <f t="shared" si="63"/>
        <v/>
      </c>
      <c r="CS74" s="65" t="str">
        <f t="shared" si="139"/>
        <v/>
      </c>
      <c r="CT74" s="68" t="str">
        <f t="shared" si="64"/>
        <v/>
      </c>
      <c r="CU74" s="32"/>
      <c r="CV74" s="120"/>
      <c r="CW74" s="62" t="str">
        <f t="shared" si="18"/>
        <v/>
      </c>
      <c r="CX74" s="62" t="str">
        <f t="shared" si="65"/>
        <v/>
      </c>
      <c r="CY74" s="65" t="str">
        <f t="shared" si="140"/>
        <v/>
      </c>
      <c r="CZ74" s="68" t="str">
        <f t="shared" si="66"/>
        <v/>
      </c>
      <c r="DA74" s="32"/>
      <c r="DB74" s="120"/>
      <c r="DC74" s="62" t="str">
        <f t="shared" si="19"/>
        <v/>
      </c>
      <c r="DD74" s="62" t="str">
        <f t="shared" si="67"/>
        <v/>
      </c>
      <c r="DE74" s="65" t="str">
        <f t="shared" si="141"/>
        <v/>
      </c>
      <c r="DF74" s="68" t="str">
        <f t="shared" si="68"/>
        <v/>
      </c>
      <c r="DG74" s="32"/>
      <c r="DH74" s="120"/>
      <c r="DI74" s="62" t="str">
        <f t="shared" si="20"/>
        <v/>
      </c>
      <c r="DJ74" s="62" t="str">
        <f t="shared" si="69"/>
        <v/>
      </c>
      <c r="DK74" s="65" t="str">
        <f t="shared" si="142"/>
        <v/>
      </c>
      <c r="DL74" s="68" t="str">
        <f t="shared" si="70"/>
        <v/>
      </c>
      <c r="DM74" s="32"/>
      <c r="DN74" s="120"/>
      <c r="DO74" s="62" t="str">
        <f t="shared" si="21"/>
        <v/>
      </c>
      <c r="DP74" s="62" t="str">
        <f t="shared" si="71"/>
        <v/>
      </c>
      <c r="DQ74" s="65" t="str">
        <f t="shared" si="143"/>
        <v/>
      </c>
      <c r="DR74" s="68" t="str">
        <f t="shared" si="72"/>
        <v/>
      </c>
      <c r="DS74" s="32"/>
      <c r="DT74" s="120"/>
      <c r="DU74" s="62" t="str">
        <f t="shared" si="22"/>
        <v/>
      </c>
      <c r="DV74" s="62" t="str">
        <f t="shared" si="73"/>
        <v/>
      </c>
      <c r="DW74" s="65" t="str">
        <f t="shared" si="144"/>
        <v/>
      </c>
      <c r="DX74" s="68" t="str">
        <f t="shared" si="74"/>
        <v/>
      </c>
      <c r="DY74" s="32"/>
      <c r="DZ74" s="120"/>
      <c r="EA74" s="62" t="str">
        <f t="shared" si="23"/>
        <v/>
      </c>
      <c r="EB74" s="62" t="str">
        <f t="shared" si="75"/>
        <v/>
      </c>
      <c r="EC74" s="65" t="str">
        <f t="shared" si="145"/>
        <v/>
      </c>
      <c r="ED74" s="68" t="str">
        <f t="shared" si="76"/>
        <v/>
      </c>
      <c r="EE74" s="32"/>
      <c r="EF74" s="120"/>
      <c r="EG74" s="62" t="str">
        <f t="shared" si="24"/>
        <v/>
      </c>
      <c r="EH74" s="62" t="str">
        <f t="shared" si="77"/>
        <v/>
      </c>
      <c r="EI74" s="65" t="str">
        <f t="shared" si="146"/>
        <v/>
      </c>
      <c r="EJ74" s="68" t="str">
        <f t="shared" si="78"/>
        <v/>
      </c>
      <c r="EK74" s="32"/>
      <c r="EL74" s="120"/>
      <c r="EM74" s="62" t="str">
        <f t="shared" si="25"/>
        <v/>
      </c>
      <c r="EN74" s="62" t="str">
        <f t="shared" si="79"/>
        <v/>
      </c>
      <c r="EO74" s="65" t="str">
        <f t="shared" si="147"/>
        <v/>
      </c>
      <c r="EP74" s="68" t="str">
        <f t="shared" si="80"/>
        <v/>
      </c>
      <c r="EQ74" s="32"/>
      <c r="ER74" s="120"/>
      <c r="ES74" s="62" t="str">
        <f t="shared" si="26"/>
        <v/>
      </c>
      <c r="ET74" s="62" t="str">
        <f t="shared" si="81"/>
        <v/>
      </c>
      <c r="EU74" s="65" t="str">
        <f t="shared" si="148"/>
        <v/>
      </c>
      <c r="EV74" s="68" t="str">
        <f t="shared" si="82"/>
        <v/>
      </c>
      <c r="EW74" s="32"/>
      <c r="EX74" s="120"/>
      <c r="EY74" s="62" t="str">
        <f t="shared" si="27"/>
        <v/>
      </c>
      <c r="EZ74" s="62" t="str">
        <f t="shared" si="83"/>
        <v/>
      </c>
      <c r="FA74" s="65" t="str">
        <f t="shared" si="149"/>
        <v/>
      </c>
      <c r="FB74" s="68" t="str">
        <f t="shared" si="84"/>
        <v/>
      </c>
      <c r="FC74" s="32"/>
      <c r="FD74" s="120"/>
      <c r="FE74" s="62" t="str">
        <f t="shared" si="28"/>
        <v/>
      </c>
      <c r="FF74" s="62" t="str">
        <f t="shared" si="85"/>
        <v/>
      </c>
      <c r="FG74" s="65" t="str">
        <f t="shared" si="150"/>
        <v/>
      </c>
      <c r="FH74" s="68" t="str">
        <f t="shared" si="86"/>
        <v/>
      </c>
      <c r="FI74" s="32"/>
      <c r="FJ74" s="120"/>
      <c r="FK74" s="62" t="str">
        <f t="shared" si="29"/>
        <v/>
      </c>
      <c r="FL74" s="62" t="str">
        <f t="shared" si="87"/>
        <v/>
      </c>
      <c r="FM74" s="65" t="str">
        <f t="shared" si="151"/>
        <v/>
      </c>
      <c r="FN74" s="68" t="str">
        <f t="shared" si="88"/>
        <v/>
      </c>
      <c r="FO74" s="32"/>
      <c r="FP74" s="120"/>
      <c r="FQ74" s="62" t="str">
        <f t="shared" si="30"/>
        <v/>
      </c>
      <c r="FR74" s="62" t="str">
        <f t="shared" si="89"/>
        <v/>
      </c>
      <c r="FS74" s="65" t="str">
        <f t="shared" si="152"/>
        <v/>
      </c>
      <c r="FT74" s="68" t="str">
        <f t="shared" si="90"/>
        <v/>
      </c>
      <c r="FU74" s="32"/>
      <c r="FV74" s="120"/>
      <c r="FW74" s="62" t="str">
        <f t="shared" si="31"/>
        <v/>
      </c>
      <c r="FX74" s="62" t="str">
        <f t="shared" si="91"/>
        <v/>
      </c>
      <c r="FY74" s="65" t="str">
        <f t="shared" si="153"/>
        <v/>
      </c>
      <c r="FZ74" s="68" t="str">
        <f t="shared" si="92"/>
        <v/>
      </c>
      <c r="GA74" s="32"/>
      <c r="GC74" s="7" t="str">
        <f t="shared" si="93"/>
        <v/>
      </c>
      <c r="GD74" s="7" t="str">
        <f t="shared" ca="1" si="32"/>
        <v/>
      </c>
      <c r="GT74" s="71" t="str">
        <f>IF(GT$9="", "", IF(AND(NOT('Personnel Details'!$N$11=""), $B74&gt;='Personnel Details'!$N$11), 'Personnel Details'!$O$11, IF(AND(NOT('Personnel Details'!$I$11=""), $B74&gt;='Personnel Details'!$I$11), 'Personnel Details'!$J$11, 'Personnel Details'!$E$11)))</f>
        <v/>
      </c>
      <c r="GU74" s="59" t="str">
        <f>IF(GT$9="", "", IF(AND(NOT('Personnel Details'!$N$11=""), $B74&gt;='Personnel Details'!$N$11), IF('Personnel Details'!$P$11="","", 'Personnel Details'!$P$11), IF(AND(NOT('Personnel Details'!$I$11=""), $B74&gt;='Personnel Details'!$I$11), IF('Personnel Details'!$K$11="", "", 'Personnel Details'!$K$11), IF('Personnel Details'!$F$11="", "", 'Personnel Details'!$F$11))))</f>
        <v/>
      </c>
      <c r="GV74" s="74" t="str">
        <f>IF(GT$9="", "", IF(AND(NOT('Personnel Details'!$N$11=""), $B74&gt;='Personnel Details'!$N$11), 'Personnel Details'!$Q$11, IF(AND(NOT('Personnel Details'!$I$11=""), $B74&gt;='Personnel Details'!$I$11), 'Personnel Details'!$L$11, 'Personnel Details'!$G$11)))</f>
        <v/>
      </c>
      <c r="GW74" s="59" t="str">
        <f t="shared" si="94"/>
        <v/>
      </c>
      <c r="GX74" s="53"/>
      <c r="GZ74" s="78" t="str">
        <f>IF(GZ$9="", "", IF(AND(NOT('Personnel Details'!$N$12=""), $B74&gt;='Personnel Details'!$N$12), 'Personnel Details'!$O$12, IF(AND(NOT('Personnel Details'!$I$12=""), $B74&gt;='Personnel Details'!$I$12), 'Personnel Details'!$J$12, 'Personnel Details'!$E$12)))</f>
        <v/>
      </c>
      <c r="HA74" s="59" t="str">
        <f>IF(GZ$9="", "", IF(AND(NOT('Personnel Details'!$N$12=""), $B74&gt;='Personnel Details'!$N$12), IF('Personnel Details'!$P$12="","", 'Personnel Details'!$P$12), IF(AND(NOT('Personnel Details'!$I$12=""), $B74&gt;='Personnel Details'!$I$12), IF('Personnel Details'!$K$12="", "", 'Personnel Details'!$K$12), IF('Personnel Details'!$F$12="", "", 'Personnel Details'!$F$12))))</f>
        <v/>
      </c>
      <c r="HB74" s="79" t="str">
        <f>IF(GZ$9="", "", IF(AND(NOT('Personnel Details'!$N$12=""), $B74&gt;='Personnel Details'!$N$12), 'Personnel Details'!$Q$12, IF(AND(NOT('Personnel Details'!$I$12=""), $B74&gt;='Personnel Details'!$I$12), 'Personnel Details'!$L$12, 'Personnel Details'!$G$12)))</f>
        <v/>
      </c>
      <c r="HC74" s="59" t="str">
        <f t="shared" si="95"/>
        <v/>
      </c>
      <c r="HD74" s="53"/>
      <c r="HF74" s="78" t="str">
        <f>IF(HF$9="", "", IF(AND(NOT('Personnel Details'!$N$13=""), $B74&gt;='Personnel Details'!$N$13), 'Personnel Details'!$O$13, IF(AND(NOT('Personnel Details'!$I$13=""), $B74&gt;='Personnel Details'!$I$13), 'Personnel Details'!$J$13, 'Personnel Details'!$E$13)))</f>
        <v/>
      </c>
      <c r="HG74" s="59" t="str">
        <f>IF(HF$9="", "", IF(AND(NOT('Personnel Details'!$N$13=""), $B74&gt;='Personnel Details'!$N$13), IF('Personnel Details'!$P$13="","", 'Personnel Details'!$P$13), IF(AND(NOT('Personnel Details'!$I$13=""), $B74&gt;='Personnel Details'!$I$13), IF('Personnel Details'!$K$13="", "", 'Personnel Details'!$K$13), IF('Personnel Details'!$F$13="", "", 'Personnel Details'!$F$13))))</f>
        <v/>
      </c>
      <c r="HH74" s="79" t="str">
        <f>IF(HF$9="", "", IF(AND(NOT('Personnel Details'!$N$13=""), $B74&gt;='Personnel Details'!$N$13), 'Personnel Details'!$Q$13, IF(AND(NOT('Personnel Details'!$I$13=""), $B74&gt;='Personnel Details'!$I$13), 'Personnel Details'!$L$13, 'Personnel Details'!$G$13)))</f>
        <v/>
      </c>
      <c r="HI74" s="59" t="str">
        <f t="shared" si="96"/>
        <v/>
      </c>
      <c r="HJ74" s="53"/>
      <c r="HL74" s="78" t="str">
        <f>IF(HL$9="", "", IF(AND(NOT('Personnel Details'!$N$14=""), $B74&gt;='Personnel Details'!$N$14), 'Personnel Details'!$O$14, IF(AND(NOT('Personnel Details'!$I$14=""), $B74&gt;='Personnel Details'!$I$14), 'Personnel Details'!$J$14, 'Personnel Details'!$E$14)))</f>
        <v/>
      </c>
      <c r="HM74" s="59" t="str">
        <f>IF(HL$9="", "", IF(AND(NOT('Personnel Details'!$N$14=""), $B74&gt;='Personnel Details'!$N$14), IF('Personnel Details'!$P$14="","", 'Personnel Details'!$P$14), IF(AND(NOT('Personnel Details'!$I$14=""), $B74&gt;='Personnel Details'!$I$14), IF('Personnel Details'!$K$14="", "", 'Personnel Details'!$K$14), IF('Personnel Details'!$F$14="", "", 'Personnel Details'!$F$14))))</f>
        <v/>
      </c>
      <c r="HN74" s="79" t="str">
        <f>IF(HL$9="", "", IF(AND(NOT('Personnel Details'!$N$14=""), $B74&gt;='Personnel Details'!$N$14), 'Personnel Details'!$Q$14, IF(AND(NOT('Personnel Details'!$I$14=""), $B74&gt;='Personnel Details'!$I$14), 'Personnel Details'!$L$14, 'Personnel Details'!$G$14)))</f>
        <v/>
      </c>
      <c r="HO74" s="59" t="str">
        <f t="shared" si="97"/>
        <v/>
      </c>
      <c r="HP74" s="53"/>
      <c r="HR74" s="78" t="str">
        <f>IF(HR$9="", "", IF(AND(NOT('Personnel Details'!$N$15=""), $B74&gt;='Personnel Details'!$N$15), 'Personnel Details'!$O$15, IF(AND(NOT('Personnel Details'!$I$15=""), $B74&gt;='Personnel Details'!$I$15), 'Personnel Details'!$J$15, 'Personnel Details'!$E$15)))</f>
        <v/>
      </c>
      <c r="HS74" s="59" t="str">
        <f>IF(HR$9="", "", IF(AND(NOT('Personnel Details'!$N$15=""), $B74&gt;='Personnel Details'!$N$15), IF('Personnel Details'!$P$15="","", 'Personnel Details'!$P$15), IF(AND(NOT('Personnel Details'!$I$15=""), $B74&gt;='Personnel Details'!$I$15), IF('Personnel Details'!$K$15="", "", 'Personnel Details'!$K$15), IF('Personnel Details'!$F$15="", "", 'Personnel Details'!$F$15))))</f>
        <v/>
      </c>
      <c r="HT74" s="79" t="str">
        <f>IF(HR$9="", "", IF(AND(NOT('Personnel Details'!$N$15=""), $B74&gt;='Personnel Details'!$N$15), 'Personnel Details'!$Q$15, IF(AND(NOT('Personnel Details'!$I$15=""), $B74&gt;='Personnel Details'!$I$15), 'Personnel Details'!$L$15, 'Personnel Details'!$G$15)))</f>
        <v/>
      </c>
      <c r="HU74" s="59" t="str">
        <f t="shared" si="98"/>
        <v/>
      </c>
      <c r="HV74" s="53"/>
      <c r="HX74" s="78" t="str">
        <f>IF(HX$9="", "", IF(AND(NOT('Personnel Details'!$N$16=""), $B74&gt;='Personnel Details'!$N$16), 'Personnel Details'!$O$16, IF(AND(NOT('Personnel Details'!$I$16=""), $B74&gt;='Personnel Details'!$I$16), 'Personnel Details'!$J$16, 'Personnel Details'!$E$16)))</f>
        <v/>
      </c>
      <c r="HY74" s="59" t="str">
        <f>IF(HX$9="", "", IF(AND(NOT('Personnel Details'!$N$16=""), $B74&gt;='Personnel Details'!$N$16), IF('Personnel Details'!$P$16="","", 'Personnel Details'!$P$16), IF(AND(NOT('Personnel Details'!$I$16=""), $B74&gt;='Personnel Details'!$I$16), IF('Personnel Details'!$K$16="", "", 'Personnel Details'!$K$16), IF('Personnel Details'!$F$16="", "", 'Personnel Details'!$F$16))))</f>
        <v/>
      </c>
      <c r="HZ74" s="79" t="str">
        <f>IF(HX$9="", "", IF(AND(NOT('Personnel Details'!$N$16=""), $B74&gt;='Personnel Details'!$N$16), 'Personnel Details'!$Q$16, IF(AND(NOT('Personnel Details'!$I$16=""), $B74&gt;='Personnel Details'!$I$16), 'Personnel Details'!$L$16, 'Personnel Details'!$G$16)))</f>
        <v/>
      </c>
      <c r="IA74" s="59" t="str">
        <f t="shared" si="99"/>
        <v/>
      </c>
      <c r="IB74" s="53"/>
      <c r="ID74" s="78" t="str">
        <f>IF(ID$9="", "", IF(AND(NOT('Personnel Details'!$N$17=""), $B74&gt;='Personnel Details'!$N$17), 'Personnel Details'!$O$17, IF(AND(NOT('Personnel Details'!$I$17=""), $B74&gt;='Personnel Details'!$I$17), 'Personnel Details'!$J$17, 'Personnel Details'!$E$17)))</f>
        <v/>
      </c>
      <c r="IE74" s="59" t="str">
        <f>IF(ID$9="", "", IF(AND(NOT('Personnel Details'!$N$17=""), $B74&gt;='Personnel Details'!$N$17), IF('Personnel Details'!$P$17="","", 'Personnel Details'!$P$17), IF(AND(NOT('Personnel Details'!$I$17=""), $B74&gt;='Personnel Details'!$I$17), IF('Personnel Details'!$K$17="", "", 'Personnel Details'!$K$17), IF('Personnel Details'!$F$17="", "", 'Personnel Details'!$F$17))))</f>
        <v/>
      </c>
      <c r="IF74" s="79" t="str">
        <f>IF(ID$9="", "", IF(AND(NOT('Personnel Details'!$N$17=""), $B74&gt;='Personnel Details'!$N$17), 'Personnel Details'!$Q$17, IF(AND(NOT('Personnel Details'!$I$17=""), $B74&gt;='Personnel Details'!$I$17), 'Personnel Details'!$L$17, 'Personnel Details'!$G$17)))</f>
        <v/>
      </c>
      <c r="IG74" s="59" t="str">
        <f t="shared" si="100"/>
        <v/>
      </c>
      <c r="IH74" s="53"/>
      <c r="IJ74" s="78" t="str">
        <f>IF(IJ$9="", "", IF(AND(NOT('Personnel Details'!$N$18=""), $B74&gt;='Personnel Details'!$N$18), 'Personnel Details'!$O$18, IF(AND(NOT('Personnel Details'!$I$18=""), $B74&gt;='Personnel Details'!$I$18), 'Personnel Details'!$J$18, 'Personnel Details'!$E$18)))</f>
        <v/>
      </c>
      <c r="IK74" s="59" t="str">
        <f>IF(IJ$9="", "", IF(AND(NOT('Personnel Details'!$N$18=""), $B74&gt;='Personnel Details'!$N$18), IF('Personnel Details'!$P$18="","", 'Personnel Details'!$P$18), IF(AND(NOT('Personnel Details'!$I$18=""), $B74&gt;='Personnel Details'!$I$18), IF('Personnel Details'!$K$18="", "", 'Personnel Details'!$K$18), IF('Personnel Details'!$F$18="", "", 'Personnel Details'!$F$18))))</f>
        <v/>
      </c>
      <c r="IL74" s="79" t="str">
        <f>IF(IJ$9="", "", IF(AND(NOT('Personnel Details'!$N$18=""), $B74&gt;='Personnel Details'!$N$18), 'Personnel Details'!$Q$18, IF(AND(NOT('Personnel Details'!$I$18=""), $B74&gt;='Personnel Details'!$I$18), 'Personnel Details'!$L$18, 'Personnel Details'!$G$18)))</f>
        <v/>
      </c>
      <c r="IM74" s="59" t="str">
        <f t="shared" si="101"/>
        <v/>
      </c>
      <c r="IN74" s="53"/>
      <c r="IP74" s="78" t="str">
        <f>IF(IP$9="", "", IF(AND(NOT('Personnel Details'!$N$19=""), $B74&gt;='Personnel Details'!$N$19), 'Personnel Details'!$O$19, IF(AND(NOT('Personnel Details'!$I$19=""), $B74&gt;='Personnel Details'!$I$19), 'Personnel Details'!$J$19, 'Personnel Details'!$E$19)))</f>
        <v/>
      </c>
      <c r="IQ74" s="59" t="str">
        <f>IF(IP$9="", "", IF(AND(NOT('Personnel Details'!$N$19=""), $B74&gt;='Personnel Details'!$N$19), IF('Personnel Details'!$P$19="","", 'Personnel Details'!$P$19), IF(AND(NOT('Personnel Details'!$I$19=""), $B74&gt;='Personnel Details'!$I$19), IF('Personnel Details'!$K$19="", "", 'Personnel Details'!$K$19), IF('Personnel Details'!$F$19="", "", 'Personnel Details'!$F$19))))</f>
        <v/>
      </c>
      <c r="IR74" s="79" t="str">
        <f>IF(IP$9="", "", IF(AND(NOT('Personnel Details'!$N$19=""), $B74&gt;='Personnel Details'!$N$19), 'Personnel Details'!$Q$19, IF(AND(NOT('Personnel Details'!$I$19=""), $B74&gt;='Personnel Details'!$I$19), 'Personnel Details'!$L$19, 'Personnel Details'!$G$19)))</f>
        <v/>
      </c>
      <c r="IS74" s="59" t="str">
        <f t="shared" si="102"/>
        <v/>
      </c>
      <c r="IT74" s="53"/>
      <c r="IV74" s="78" t="str">
        <f>IF(IV$9="", "", IF(AND(NOT('Personnel Details'!$N$20=""), $B74&gt;='Personnel Details'!$N$20), 'Personnel Details'!$O$20, IF(AND(NOT('Personnel Details'!$I$20=""), $B74&gt;='Personnel Details'!$I$20), 'Personnel Details'!$J$20, 'Personnel Details'!$E$20)))</f>
        <v/>
      </c>
      <c r="IW74" s="59" t="str">
        <f>IF(IV$9="", "", IF(AND(NOT('Personnel Details'!$N$20=""), $B74&gt;='Personnel Details'!$N$20), IF('Personnel Details'!$P$20="","", 'Personnel Details'!$P$20), IF(AND(NOT('Personnel Details'!$I$20=""), $B74&gt;='Personnel Details'!$I$20), IF('Personnel Details'!$K$20="", "", 'Personnel Details'!$K$20), IF('Personnel Details'!$F$20="", "", 'Personnel Details'!$F$20))))</f>
        <v/>
      </c>
      <c r="IX74" s="79" t="str">
        <f>IF(IV$9="", "", IF(AND(NOT('Personnel Details'!$N$20=""), $B74&gt;='Personnel Details'!$N$20), 'Personnel Details'!$Q$20, IF(AND(NOT('Personnel Details'!$I$20=""), $B74&gt;='Personnel Details'!$I$20), 'Personnel Details'!$L$20, 'Personnel Details'!$G$20)))</f>
        <v/>
      </c>
      <c r="IY74" s="59" t="str">
        <f t="shared" si="103"/>
        <v/>
      </c>
      <c r="IZ74" s="53"/>
      <c r="JB74" s="78" t="str">
        <f>IF(JB$9="", "", IF(AND(NOT('Personnel Details'!$N$21=""), $B74&gt;='Personnel Details'!$N$21), 'Personnel Details'!$O$21, IF(AND(NOT('Personnel Details'!$I$21=""), $B74&gt;='Personnel Details'!$I$21), 'Personnel Details'!$J$21, 'Personnel Details'!$E$21)))</f>
        <v/>
      </c>
      <c r="JC74" s="59" t="str">
        <f>IF(JB$9="", "", IF(AND(NOT('Personnel Details'!$N$21=""), $B74&gt;='Personnel Details'!$N$21), IF('Personnel Details'!$P$21="","", 'Personnel Details'!$P$21), IF(AND(NOT('Personnel Details'!$I$21=""), $B74&gt;='Personnel Details'!$I$21), IF('Personnel Details'!$K$21="", "", 'Personnel Details'!$K$21), IF('Personnel Details'!$F$21="", "", 'Personnel Details'!$F$21))))</f>
        <v/>
      </c>
      <c r="JD74" s="79" t="str">
        <f>IF(JB$9="", "", IF(AND(NOT('Personnel Details'!$N$21=""), $B74&gt;='Personnel Details'!$N$21), 'Personnel Details'!$Q$21, IF(AND(NOT('Personnel Details'!$I$21=""), $B74&gt;='Personnel Details'!$I$21), 'Personnel Details'!$L$21, 'Personnel Details'!$G$21)))</f>
        <v/>
      </c>
      <c r="JE74" s="59" t="str">
        <f t="shared" si="104"/>
        <v/>
      </c>
      <c r="JF74" s="53"/>
      <c r="JH74" s="78" t="str">
        <f>IF(JH$9="", "", IF(AND(NOT('Personnel Details'!$N$22=""), $B74&gt;='Personnel Details'!$N$22), 'Personnel Details'!$O$22, IF(AND(NOT('Personnel Details'!$I$22=""), $B74&gt;='Personnel Details'!$I$22), 'Personnel Details'!$J$22, 'Personnel Details'!$E$22)))</f>
        <v/>
      </c>
      <c r="JI74" s="59" t="str">
        <f>IF(JH$9="", "", IF(AND(NOT('Personnel Details'!$N$22=""), $B74&gt;='Personnel Details'!$N$22), IF('Personnel Details'!$P$22="","", 'Personnel Details'!$P$22), IF(AND(NOT('Personnel Details'!$I$22=""), $B74&gt;='Personnel Details'!$I$22), IF('Personnel Details'!$K$22="", "", 'Personnel Details'!$K$22), IF('Personnel Details'!$F$22="", "", 'Personnel Details'!$F$22))))</f>
        <v/>
      </c>
      <c r="JJ74" s="79" t="str">
        <f>IF(JH$9="", "", IF(AND(NOT('Personnel Details'!$N$22=""), $B74&gt;='Personnel Details'!$N$22), 'Personnel Details'!$Q$22, IF(AND(NOT('Personnel Details'!$I$22=""), $B74&gt;='Personnel Details'!$I$22), 'Personnel Details'!$L$22, 'Personnel Details'!$G$22)))</f>
        <v/>
      </c>
      <c r="JK74" s="59" t="str">
        <f t="shared" si="105"/>
        <v/>
      </c>
      <c r="JL74" s="53"/>
      <c r="JN74" s="78" t="str">
        <f>IF(JN$9="", "", IF(AND(NOT('Personnel Details'!$N$23=""), $B74&gt;='Personnel Details'!$N$23), 'Personnel Details'!$O$23, IF(AND(NOT('Personnel Details'!$I$23=""), $B74&gt;='Personnel Details'!$I$23), 'Personnel Details'!$J$23, 'Personnel Details'!$E$23)))</f>
        <v/>
      </c>
      <c r="JO74" s="59" t="str">
        <f>IF(JN$9="", "", IF(AND(NOT('Personnel Details'!$N$23=""), $B74&gt;='Personnel Details'!$N$23), IF('Personnel Details'!$P$23="","", 'Personnel Details'!$P$23), IF(AND(NOT('Personnel Details'!$I$23=""), $B74&gt;='Personnel Details'!$I$23), IF('Personnel Details'!$K$23="", "", 'Personnel Details'!$K$23), IF('Personnel Details'!$F$23="", "", 'Personnel Details'!$F$23))))</f>
        <v/>
      </c>
      <c r="JP74" s="79" t="str">
        <f>IF(JN$9="", "", IF(AND(NOT('Personnel Details'!$N$23=""), $B74&gt;='Personnel Details'!$N$23), 'Personnel Details'!$Q$23, IF(AND(NOT('Personnel Details'!$I$23=""), $B74&gt;='Personnel Details'!$I$23), 'Personnel Details'!$L$23, 'Personnel Details'!$G$23)))</f>
        <v/>
      </c>
      <c r="JQ74" s="59" t="str">
        <f t="shared" si="106"/>
        <v/>
      </c>
      <c r="JR74" s="53"/>
      <c r="JT74" s="78" t="str">
        <f>IF(JT$9="", "", IF(AND(NOT('Personnel Details'!$N$24=""), $B74&gt;='Personnel Details'!$N$24), 'Personnel Details'!$O$24, IF(AND(NOT('Personnel Details'!$I$24=""), $B74&gt;='Personnel Details'!$I$24), 'Personnel Details'!$J$24, 'Personnel Details'!$E$24)))</f>
        <v/>
      </c>
      <c r="JU74" s="59" t="str">
        <f>IF(JT$9="", "", IF(AND(NOT('Personnel Details'!$N$24=""), $B74&gt;='Personnel Details'!$N$24), IF('Personnel Details'!$P$24="","", 'Personnel Details'!$P$24), IF(AND(NOT('Personnel Details'!$I$24=""), $B74&gt;='Personnel Details'!$I$24), IF('Personnel Details'!$K$24="", "", 'Personnel Details'!$K$24), IF('Personnel Details'!$F$24="", "", 'Personnel Details'!$F$24))))</f>
        <v/>
      </c>
      <c r="JV74" s="79" t="str">
        <f>IF(JT$9="", "", IF(AND(NOT('Personnel Details'!$N$24=""), $B74&gt;='Personnel Details'!$N$24), 'Personnel Details'!$Q$24, IF(AND(NOT('Personnel Details'!$I$24=""), $B74&gt;='Personnel Details'!$I$24), 'Personnel Details'!$L$24, 'Personnel Details'!$G$24)))</f>
        <v/>
      </c>
      <c r="JW74" s="59" t="str">
        <f t="shared" si="107"/>
        <v/>
      </c>
      <c r="JX74" s="53"/>
      <c r="JZ74" s="78" t="str">
        <f>IF(JZ$9="", "", IF(AND(NOT('Personnel Details'!$N$25=""), $B74&gt;='Personnel Details'!$N$25), 'Personnel Details'!$O$25, IF(AND(NOT('Personnel Details'!$I$25=""), $B74&gt;='Personnel Details'!$I$25), 'Personnel Details'!$J$25, 'Personnel Details'!$E$25)))</f>
        <v/>
      </c>
      <c r="KA74" s="59" t="str">
        <f>IF(JZ$9="", "", IF(AND(NOT('Personnel Details'!$N$25=""), $B74&gt;='Personnel Details'!$N$25), IF('Personnel Details'!$P$25="","", 'Personnel Details'!$P$25), IF(AND(NOT('Personnel Details'!$I$25=""), $B74&gt;='Personnel Details'!$I$25), IF('Personnel Details'!$K$25="", "", 'Personnel Details'!$K$25), IF('Personnel Details'!$F$25="", "", 'Personnel Details'!$F$25))))</f>
        <v/>
      </c>
      <c r="KB74" s="79" t="str">
        <f>IF(JZ$9="", "", IF(AND(NOT('Personnel Details'!$N$25=""), $B74&gt;='Personnel Details'!$N$25), 'Personnel Details'!$Q$25, IF(AND(NOT('Personnel Details'!$I$25=""), $B74&gt;='Personnel Details'!$I$25), 'Personnel Details'!$L$25, 'Personnel Details'!$G$25)))</f>
        <v/>
      </c>
      <c r="KC74" s="59" t="str">
        <f t="shared" si="108"/>
        <v/>
      </c>
      <c r="KD74" s="53"/>
      <c r="KF74" s="78" t="str">
        <f>IF(KF$9="", "", IF(AND(NOT('Personnel Details'!$N$26=""), $B74&gt;='Personnel Details'!$N$26), 'Personnel Details'!$O$26, IF(AND(NOT('Personnel Details'!$I$26=""), $B74&gt;='Personnel Details'!$I$26), 'Personnel Details'!$J$26, 'Personnel Details'!$E$26)))</f>
        <v/>
      </c>
      <c r="KG74" s="59" t="str">
        <f>IF(KF$9="", "", IF(AND(NOT('Personnel Details'!$N$26=""), $B74&gt;='Personnel Details'!$N$26), IF('Personnel Details'!$P$26="","", 'Personnel Details'!$P$26), IF(AND(NOT('Personnel Details'!$I$26=""), $B74&gt;='Personnel Details'!$I$26), IF('Personnel Details'!$K$26="", "", 'Personnel Details'!$K$26), IF('Personnel Details'!$F$26="", "", 'Personnel Details'!$F$26))))</f>
        <v/>
      </c>
      <c r="KH74" s="79" t="str">
        <f>IF(KF$9="", "", IF(AND(NOT('Personnel Details'!$N$26=""), $B74&gt;='Personnel Details'!$N$26), 'Personnel Details'!$Q$26, IF(AND(NOT('Personnel Details'!$I$26=""), $B74&gt;='Personnel Details'!$I$26), 'Personnel Details'!$L$26, 'Personnel Details'!$G$26)))</f>
        <v/>
      </c>
      <c r="KI74" s="59" t="str">
        <f t="shared" si="109"/>
        <v/>
      </c>
      <c r="KJ74" s="53"/>
      <c r="KL74" s="78" t="str">
        <f>IF(KL$9="", "", IF(AND(NOT('Personnel Details'!$N$27=""), $B74&gt;='Personnel Details'!$N$27), 'Personnel Details'!$O$27, IF(AND(NOT('Personnel Details'!$I$27=""), $B74&gt;='Personnel Details'!$I$27), 'Personnel Details'!$J$27, 'Personnel Details'!$E$27)))</f>
        <v/>
      </c>
      <c r="KM74" s="59" t="str">
        <f>IF(KL$9="", "", IF(AND(NOT('Personnel Details'!$N$27=""), $B74&gt;='Personnel Details'!$N$27), IF('Personnel Details'!$P$27="","", 'Personnel Details'!$P$27), IF(AND(NOT('Personnel Details'!$I$27=""), $B74&gt;='Personnel Details'!$I$27), IF('Personnel Details'!$K$27="", "", 'Personnel Details'!$K$27), IF('Personnel Details'!$F$27="", "", 'Personnel Details'!$F$27))))</f>
        <v/>
      </c>
      <c r="KN74" s="79" t="str">
        <f>IF(KL$9="", "", IF(AND(NOT('Personnel Details'!$N$27=""), $B74&gt;='Personnel Details'!$N$27), 'Personnel Details'!$Q$27, IF(AND(NOT('Personnel Details'!$I$27=""), $B74&gt;='Personnel Details'!$I$27), 'Personnel Details'!$L$27, 'Personnel Details'!$G$27)))</f>
        <v/>
      </c>
      <c r="KO74" s="59" t="str">
        <f t="shared" si="110"/>
        <v/>
      </c>
      <c r="KP74" s="53"/>
      <c r="KR74" s="78" t="str">
        <f>IF(KR$9="", "", IF(AND(NOT('Personnel Details'!$N$28=""), $B74&gt;='Personnel Details'!$N$28), 'Personnel Details'!$O$28, IF(AND(NOT('Personnel Details'!$I$28=""), $B74&gt;='Personnel Details'!$I$28), 'Personnel Details'!$J$28, 'Personnel Details'!$E$28)))</f>
        <v/>
      </c>
      <c r="KS74" s="59" t="str">
        <f>IF(KR$9="", "", IF(AND(NOT('Personnel Details'!$N$28=""), $B74&gt;='Personnel Details'!$N$28), IF('Personnel Details'!$P$28="","", 'Personnel Details'!$P$28), IF(AND(NOT('Personnel Details'!$I$28=""), $B74&gt;='Personnel Details'!$I$28), IF('Personnel Details'!$K$28="", "", 'Personnel Details'!$K$28), IF('Personnel Details'!$F$28="", "", 'Personnel Details'!$F$28))))</f>
        <v/>
      </c>
      <c r="KT74" s="79" t="str">
        <f>IF(KR$9="", "", IF(AND(NOT('Personnel Details'!$N$28=""), $B74&gt;='Personnel Details'!$N$28), 'Personnel Details'!$Q$28, IF(AND(NOT('Personnel Details'!$I$28=""), $B74&gt;='Personnel Details'!$I$28), 'Personnel Details'!$L$28, 'Personnel Details'!$G$28)))</f>
        <v/>
      </c>
      <c r="KU74" s="59" t="str">
        <f t="shared" si="111"/>
        <v/>
      </c>
      <c r="KV74" s="53"/>
      <c r="KX74" s="78" t="str">
        <f>IF(KX$9="", "", IF(AND(NOT('Personnel Details'!$N$29=""), $B74&gt;='Personnel Details'!$N$29), 'Personnel Details'!$O$29, IF(AND(NOT('Personnel Details'!$I$29=""), $B74&gt;='Personnel Details'!$I$29), 'Personnel Details'!$J$29, 'Personnel Details'!$E$29)))</f>
        <v/>
      </c>
      <c r="KY74" s="59" t="str">
        <f>IF(KX$9="", "", IF(AND(NOT('Personnel Details'!$N$29=""), $B74&gt;='Personnel Details'!$N$29), IF('Personnel Details'!$P$29="","", 'Personnel Details'!$P$29), IF(AND(NOT('Personnel Details'!$I$29=""), $B74&gt;='Personnel Details'!$I$29), IF('Personnel Details'!$K$29="", "", 'Personnel Details'!$K$29), IF('Personnel Details'!$F$29="", "", 'Personnel Details'!$F$29))))</f>
        <v/>
      </c>
      <c r="KZ74" s="79" t="str">
        <f>IF(KX$9="", "", IF(AND(NOT('Personnel Details'!$N$29=""), $B74&gt;='Personnel Details'!$N$29), 'Personnel Details'!$Q$29, IF(AND(NOT('Personnel Details'!$I$29=""), $B74&gt;='Personnel Details'!$I$29), 'Personnel Details'!$L$29, 'Personnel Details'!$G$29)))</f>
        <v/>
      </c>
      <c r="LA74" s="59" t="str">
        <f t="shared" si="112"/>
        <v/>
      </c>
      <c r="LB74" s="53"/>
      <c r="LD74" s="78" t="str">
        <f>IF(LD$9="", "", IF(AND(NOT('Personnel Details'!$N$30=""), $B74&gt;='Personnel Details'!$N$30), 'Personnel Details'!$O$30, IF(AND(NOT('Personnel Details'!$I$30=""), $B74&gt;='Personnel Details'!$I$30), 'Personnel Details'!$J$30, 'Personnel Details'!$E$30)))</f>
        <v/>
      </c>
      <c r="LE74" s="59" t="str">
        <f>IF(LD$9="", "", IF(AND(NOT('Personnel Details'!$N$30=""), $B74&gt;='Personnel Details'!$N$30), IF('Personnel Details'!$P$30="","", 'Personnel Details'!$P$30), IF(AND(NOT('Personnel Details'!$I$30=""), $B74&gt;='Personnel Details'!$I$30), IF('Personnel Details'!$K$30="", "", 'Personnel Details'!$K$30), IF('Personnel Details'!$F$30="", "", 'Personnel Details'!$F$30))))</f>
        <v/>
      </c>
      <c r="LF74" s="79" t="str">
        <f>IF(LD$9="", "", IF(AND(NOT('Personnel Details'!$N$30=""), $B74&gt;='Personnel Details'!$N$30), 'Personnel Details'!$Q$30, IF(AND(NOT('Personnel Details'!$I$30=""), $B74&gt;='Personnel Details'!$I$30), 'Personnel Details'!$L$30, 'Personnel Details'!$G$30)))</f>
        <v/>
      </c>
      <c r="LG74" s="59" t="str">
        <f t="shared" si="113"/>
        <v/>
      </c>
      <c r="LH74" s="53"/>
      <c r="LJ74" s="78" t="str">
        <f>IF(LJ$9="", "", IF(AND(NOT('Personnel Details'!$N$31=""), $B74&gt;='Personnel Details'!$N$31), 'Personnel Details'!$O$31, IF(AND(NOT('Personnel Details'!$I$31=""), $B74&gt;='Personnel Details'!$I$31), 'Personnel Details'!$J$31, 'Personnel Details'!$E$31)))</f>
        <v/>
      </c>
      <c r="LK74" s="59" t="str">
        <f>IF(LJ$9="", "", IF(AND(NOT('Personnel Details'!$N$31=""), $B74&gt;='Personnel Details'!$N$31), IF('Personnel Details'!$P$31="","", 'Personnel Details'!$P$31), IF(AND(NOT('Personnel Details'!$I$31=""), $B74&gt;='Personnel Details'!$I$31), IF('Personnel Details'!$K$31="", "", 'Personnel Details'!$K$31), IF('Personnel Details'!$F$31="", "", 'Personnel Details'!$F$31))))</f>
        <v/>
      </c>
      <c r="LL74" s="79" t="str">
        <f>IF(LJ$9="", "", IF(AND(NOT('Personnel Details'!$N$31=""), $B74&gt;='Personnel Details'!$N$31), 'Personnel Details'!$Q$31, IF(AND(NOT('Personnel Details'!$I$31=""), $B74&gt;='Personnel Details'!$I$31), 'Personnel Details'!$L$31, 'Personnel Details'!$G$31)))</f>
        <v/>
      </c>
      <c r="LM74" s="59" t="str">
        <f t="shared" si="114"/>
        <v/>
      </c>
      <c r="LN74" s="53"/>
      <c r="LP74" s="78" t="str">
        <f>IF(LP$9="", "", IF(AND(NOT('Personnel Details'!$N$32=""), $B74&gt;='Personnel Details'!$N$32), 'Personnel Details'!$O$32, IF(AND(NOT('Personnel Details'!$I$32=""), $B74&gt;='Personnel Details'!$I$32), 'Personnel Details'!$J$32, 'Personnel Details'!$E$32)))</f>
        <v/>
      </c>
      <c r="LQ74" s="59" t="str">
        <f>IF(LP$9="", "", IF(AND(NOT('Personnel Details'!$N$32=""), $B74&gt;='Personnel Details'!$N$32), IF('Personnel Details'!$P$32="","", 'Personnel Details'!$P$32), IF(AND(NOT('Personnel Details'!$I$32=""), $B74&gt;='Personnel Details'!$I$32), IF('Personnel Details'!$K$32="", "", 'Personnel Details'!$K$32), IF('Personnel Details'!$F$32="", "", 'Personnel Details'!$F$32))))</f>
        <v/>
      </c>
      <c r="LR74" s="79" t="str">
        <f>IF(LP$9="", "", IF(AND(NOT('Personnel Details'!$N$32=""), $B74&gt;='Personnel Details'!$N$32), 'Personnel Details'!$Q$32, IF(AND(NOT('Personnel Details'!$I$32=""), $B74&gt;='Personnel Details'!$I$32), 'Personnel Details'!$L$32, 'Personnel Details'!$G$32)))</f>
        <v/>
      </c>
      <c r="LS74" s="59" t="str">
        <f t="shared" si="115"/>
        <v/>
      </c>
      <c r="LT74" s="53"/>
      <c r="LV74" s="78" t="str">
        <f>IF(LV$9="", "", IF(AND(NOT('Personnel Details'!$N$33=""), $B74&gt;='Personnel Details'!$N$33), 'Personnel Details'!$O$33, IF(AND(NOT('Personnel Details'!$I$33=""), $B74&gt;='Personnel Details'!$I$33), 'Personnel Details'!$J$33, 'Personnel Details'!$E$33)))</f>
        <v/>
      </c>
      <c r="LW74" s="59" t="str">
        <f>IF(LV$9="", "", IF(AND(NOT('Personnel Details'!$N$33=""), $B74&gt;='Personnel Details'!$N$33), IF('Personnel Details'!$P$33="","", 'Personnel Details'!$P$33), IF(AND(NOT('Personnel Details'!$I$33=""), $B74&gt;='Personnel Details'!$I$33), IF('Personnel Details'!$K$33="", "", 'Personnel Details'!$K$33), IF('Personnel Details'!$F$33="", "", 'Personnel Details'!$F$33))))</f>
        <v/>
      </c>
      <c r="LX74" s="79" t="str">
        <f>IF(LV$9="", "", IF(AND(NOT('Personnel Details'!$N$33=""), $B74&gt;='Personnel Details'!$N$33), 'Personnel Details'!$Q$33, IF(AND(NOT('Personnel Details'!$I$33=""), $B74&gt;='Personnel Details'!$I$33), 'Personnel Details'!$L$33, 'Personnel Details'!$G$33)))</f>
        <v/>
      </c>
      <c r="LY74" s="59" t="str">
        <f t="shared" si="116"/>
        <v/>
      </c>
      <c r="LZ74" s="53"/>
      <c r="MB74" s="78" t="str">
        <f>IF(MB$9="", "", IF(AND(NOT('Personnel Details'!$N$34=""), $B74&gt;='Personnel Details'!$N$34), 'Personnel Details'!$O$34, IF(AND(NOT('Personnel Details'!$I$34=""), $B74&gt;='Personnel Details'!$I$34), 'Personnel Details'!$J$34, 'Personnel Details'!$E$34)))</f>
        <v/>
      </c>
      <c r="MC74" s="59" t="str">
        <f>IF(MB$9="", "", IF(AND(NOT('Personnel Details'!$N$34=""), $B74&gt;='Personnel Details'!$N$34), IF('Personnel Details'!$P$34="","", 'Personnel Details'!$P$34), IF(AND(NOT('Personnel Details'!$I$34=""), $B74&gt;='Personnel Details'!$I$34), IF('Personnel Details'!$K$34="", "", 'Personnel Details'!$K$34), IF('Personnel Details'!$F$34="", "", 'Personnel Details'!$F$34))))</f>
        <v/>
      </c>
      <c r="MD74" s="79" t="str">
        <f>IF(MB$9="", "", IF(AND(NOT('Personnel Details'!$N$34=""), $B74&gt;='Personnel Details'!$N$34), 'Personnel Details'!$Q$34, IF(AND(NOT('Personnel Details'!$I$34=""), $B74&gt;='Personnel Details'!$I$34), 'Personnel Details'!$L$34, 'Personnel Details'!$G$34)))</f>
        <v/>
      </c>
      <c r="ME74" s="59" t="str">
        <f t="shared" si="117"/>
        <v/>
      </c>
      <c r="MF74" s="53"/>
      <c r="MH74" s="78" t="str">
        <f>IF(MH$9="", "", IF(AND(NOT('Personnel Details'!$N$35=""), $B74&gt;='Personnel Details'!$N$35), 'Personnel Details'!$O$35, IF(AND(NOT('Personnel Details'!$I$35=""), $B74&gt;='Personnel Details'!$I$35), 'Personnel Details'!$J$35, 'Personnel Details'!$E$35)))</f>
        <v/>
      </c>
      <c r="MI74" s="59" t="str">
        <f>IF(MH$9="", "", IF(AND(NOT('Personnel Details'!$N$35=""), $B74&gt;='Personnel Details'!$N$35), IF('Personnel Details'!$P$35="","", 'Personnel Details'!$P$35), IF(AND(NOT('Personnel Details'!$I$35=""), $B74&gt;='Personnel Details'!$I$35), IF('Personnel Details'!$K$35="", "", 'Personnel Details'!$K$35), IF('Personnel Details'!$F$35="", "", 'Personnel Details'!$F$35))))</f>
        <v/>
      </c>
      <c r="MJ74" s="79" t="str">
        <f>IF(MH$9="", "", IF(AND(NOT('Personnel Details'!$N$35=""), $B74&gt;='Personnel Details'!$N$35), 'Personnel Details'!$Q$35, IF(AND(NOT('Personnel Details'!$I$35=""), $B74&gt;='Personnel Details'!$I$35), 'Personnel Details'!$L$35, 'Personnel Details'!$G$35)))</f>
        <v/>
      </c>
      <c r="MK74" s="59" t="str">
        <f t="shared" si="118"/>
        <v/>
      </c>
      <c r="ML74" s="53"/>
      <c r="MN74" s="78" t="str">
        <f>IF(MN$9="", "", IF(AND(NOT('Personnel Details'!$N$36=""), $B74&gt;='Personnel Details'!$N$36), 'Personnel Details'!$O$36, IF(AND(NOT('Personnel Details'!$I$36=""), $B74&gt;='Personnel Details'!$I$36), 'Personnel Details'!$J$36, 'Personnel Details'!$E$36)))</f>
        <v/>
      </c>
      <c r="MO74" s="59" t="str">
        <f>IF(MN$9="", "", IF(AND(NOT('Personnel Details'!$N$36=""), $B74&gt;='Personnel Details'!$N$36), IF('Personnel Details'!$P$36="","", 'Personnel Details'!$P$36), IF(AND(NOT('Personnel Details'!$I$36=""), $B74&gt;='Personnel Details'!$I$36), IF('Personnel Details'!$K$36="", "", 'Personnel Details'!$K$36), IF('Personnel Details'!$F$36="", "", 'Personnel Details'!$F$36))))</f>
        <v/>
      </c>
      <c r="MP74" s="79" t="str">
        <f>IF(MN$9="", "", IF(AND(NOT('Personnel Details'!$N$36=""), $B74&gt;='Personnel Details'!$N$36), 'Personnel Details'!$Q$36, IF(AND(NOT('Personnel Details'!$I$36=""), $B74&gt;='Personnel Details'!$I$36), 'Personnel Details'!$L$36, 'Personnel Details'!$G$36)))</f>
        <v/>
      </c>
      <c r="MQ74" s="59" t="str">
        <f t="shared" si="119"/>
        <v/>
      </c>
      <c r="MR74" s="53"/>
      <c r="MT74" s="78" t="str">
        <f>IF(MT$9="", "", IF(AND(NOT('Personnel Details'!$N$37=""), $B74&gt;='Personnel Details'!$N$37), 'Personnel Details'!$O$37, IF(AND(NOT('Personnel Details'!$I$37=""), $B74&gt;='Personnel Details'!$I$37), 'Personnel Details'!$J$37, 'Personnel Details'!$E$37)))</f>
        <v/>
      </c>
      <c r="MU74" s="59" t="str">
        <f>IF(MT$9="", "", IF(AND(NOT('Personnel Details'!$N$37=""), $B74&gt;='Personnel Details'!$N$37), IF('Personnel Details'!$P$37="","", 'Personnel Details'!$P$37), IF(AND(NOT('Personnel Details'!$I$37=""), $B74&gt;='Personnel Details'!$I$37), IF('Personnel Details'!$K$37="", "", 'Personnel Details'!$K$37), IF('Personnel Details'!$F$37="", "", 'Personnel Details'!$F$37))))</f>
        <v/>
      </c>
      <c r="MV74" s="79" t="str">
        <f>IF(MT$9="", "", IF(AND(NOT('Personnel Details'!$N$37=""), $B74&gt;='Personnel Details'!$N$37), 'Personnel Details'!$Q$37, IF(AND(NOT('Personnel Details'!$I$37=""), $B74&gt;='Personnel Details'!$I$37), 'Personnel Details'!$L$37, 'Personnel Details'!$G$37)))</f>
        <v/>
      </c>
      <c r="MW74" s="59" t="str">
        <f t="shared" si="120"/>
        <v/>
      </c>
      <c r="MX74" s="53"/>
      <c r="MZ74" s="78" t="str">
        <f>IF(MZ$9="", "", IF(AND(NOT('Personnel Details'!$N$38=""), $B74&gt;='Personnel Details'!$N$38), 'Personnel Details'!$O$38, IF(AND(NOT('Personnel Details'!$I$38=""), $B74&gt;='Personnel Details'!$I$38), 'Personnel Details'!$J$38, 'Personnel Details'!$E$38)))</f>
        <v/>
      </c>
      <c r="NA74" s="59" t="str">
        <f>IF(MZ$9="", "", IF(AND(NOT('Personnel Details'!$N$38=""), $B74&gt;='Personnel Details'!$N$38), IF('Personnel Details'!$P$38="","", 'Personnel Details'!$P$38), IF(AND(NOT('Personnel Details'!$I$38=""), $B74&gt;='Personnel Details'!$I$38), IF('Personnel Details'!$K$38="", "", 'Personnel Details'!$K$38), IF('Personnel Details'!$F$38="", "", 'Personnel Details'!$F$38))))</f>
        <v/>
      </c>
      <c r="NB74" s="79" t="str">
        <f>IF(MZ$9="", "", IF(AND(NOT('Personnel Details'!$N$38=""), $B74&gt;='Personnel Details'!$N$38), 'Personnel Details'!$Q$38, IF(AND(NOT('Personnel Details'!$I$38=""), $B74&gt;='Personnel Details'!$I$38), 'Personnel Details'!$L$38, 'Personnel Details'!$G$38)))</f>
        <v/>
      </c>
      <c r="NC74" s="59" t="str">
        <f t="shared" si="121"/>
        <v/>
      </c>
      <c r="ND74" s="53"/>
      <c r="NF74" s="78" t="str">
        <f>IF(NF$9="", "", IF(AND(NOT('Personnel Details'!$N$39=""), $B74&gt;='Personnel Details'!$N$39), 'Personnel Details'!$O$39, IF(AND(NOT('Personnel Details'!$I$39=""), $B74&gt;='Personnel Details'!$I$39), 'Personnel Details'!$J$39, 'Personnel Details'!$E$39)))</f>
        <v/>
      </c>
      <c r="NG74" s="59" t="str">
        <f>IF(NF$9="", "", IF(AND(NOT('Personnel Details'!$N$39=""), $B74&gt;='Personnel Details'!$N$39), IF('Personnel Details'!$P$39="","", 'Personnel Details'!$P$39), IF(AND(NOT('Personnel Details'!$I$39=""), $B74&gt;='Personnel Details'!$I$39), IF('Personnel Details'!$K$39="", "", 'Personnel Details'!$K$39), IF('Personnel Details'!$F$39="", "", 'Personnel Details'!$F$39))))</f>
        <v/>
      </c>
      <c r="NH74" s="79" t="str">
        <f>IF(NF$9="", "", IF(AND(NOT('Personnel Details'!$N$39=""), $B74&gt;='Personnel Details'!$N$39), 'Personnel Details'!$Q$39, IF(AND(NOT('Personnel Details'!$I$39=""), $B74&gt;='Personnel Details'!$I$39), 'Personnel Details'!$L$39, 'Personnel Details'!$G$39)))</f>
        <v/>
      </c>
      <c r="NI74" s="59" t="str">
        <f t="shared" si="122"/>
        <v/>
      </c>
      <c r="NJ74" s="53"/>
      <c r="NL74" s="78" t="str">
        <f>IF(NL$9="", "", IF(AND(NOT('Personnel Details'!$N$40=""), $B74&gt;='Personnel Details'!$N$40), 'Personnel Details'!$O$40, IF(AND(NOT('Personnel Details'!$I$40=""), $B74&gt;='Personnel Details'!$I$40), 'Personnel Details'!$J$40, 'Personnel Details'!$E$40)))</f>
        <v/>
      </c>
      <c r="NM74" s="59" t="str">
        <f>IF(NL$9="", "", IF(AND(NOT('Personnel Details'!$N$40=""), $B74&gt;='Personnel Details'!$N$40), IF('Personnel Details'!$P$40="","", 'Personnel Details'!$P$40), IF(AND(NOT('Personnel Details'!$I$40=""), $B74&gt;='Personnel Details'!$I$40), IF('Personnel Details'!$K$40="", "", 'Personnel Details'!$K$40), IF('Personnel Details'!$F$40="", "", 'Personnel Details'!$F$40))))</f>
        <v/>
      </c>
      <c r="NN74" s="79" t="str">
        <f>IF(NL$9="", "", IF(AND(NOT('Personnel Details'!$N$40=""), $B74&gt;='Personnel Details'!$N$40), 'Personnel Details'!$Q$40, IF(AND(NOT('Personnel Details'!$I$40=""), $B74&gt;='Personnel Details'!$I$40), 'Personnel Details'!$L$40, 'Personnel Details'!$G$40)))</f>
        <v/>
      </c>
      <c r="NO74" s="59" t="str">
        <f t="shared" si="123"/>
        <v/>
      </c>
      <c r="NP74" s="53"/>
    </row>
    <row r="75" spans="1:380" x14ac:dyDescent="0.25">
      <c r="A75" s="32"/>
      <c r="B75" s="113" t="str">
        <f>IFERROR(IF(B74+1&gt;'Personnel Details'!$U$5, "", B74+1), "")</f>
        <v/>
      </c>
      <c r="C75" s="32"/>
      <c r="D75" s="120"/>
      <c r="E75" s="13" t="str">
        <f t="shared" ref="E75:E138" si="159">IF(OR($B75="", D75=""), "", GW75)</f>
        <v/>
      </c>
      <c r="F75" s="13" t="str">
        <f t="shared" si="33"/>
        <v/>
      </c>
      <c r="G75" s="56" t="str">
        <f t="shared" si="124"/>
        <v/>
      </c>
      <c r="H75" s="16" t="str">
        <f t="shared" si="34"/>
        <v/>
      </c>
      <c r="I75" s="32"/>
      <c r="J75" s="120"/>
      <c r="K75" s="62" t="str">
        <f t="shared" ref="K75:K138" si="160">IF(OR($B75="", J75=""), "", HC75)</f>
        <v/>
      </c>
      <c r="L75" s="62" t="str">
        <f t="shared" si="35"/>
        <v/>
      </c>
      <c r="M75" s="65" t="str">
        <f t="shared" si="125"/>
        <v/>
      </c>
      <c r="N75" s="68" t="str">
        <f t="shared" si="36"/>
        <v/>
      </c>
      <c r="O75" s="32"/>
      <c r="P75" s="120"/>
      <c r="Q75" s="62" t="str">
        <f t="shared" ref="Q75:Q138" si="161">IF(OR($B75="", P75=""), "", HI75)</f>
        <v/>
      </c>
      <c r="R75" s="62" t="str">
        <f t="shared" si="37"/>
        <v/>
      </c>
      <c r="S75" s="65" t="str">
        <f t="shared" si="126"/>
        <v/>
      </c>
      <c r="T75" s="68" t="str">
        <f t="shared" si="38"/>
        <v/>
      </c>
      <c r="U75" s="32"/>
      <c r="V75" s="120"/>
      <c r="W75" s="62" t="str">
        <f t="shared" ref="W75:W138" si="162">IF(OR($B75="", V75=""), "", HO75)</f>
        <v/>
      </c>
      <c r="X75" s="62" t="str">
        <f t="shared" si="39"/>
        <v/>
      </c>
      <c r="Y75" s="65" t="str">
        <f t="shared" si="127"/>
        <v/>
      </c>
      <c r="Z75" s="68" t="str">
        <f t="shared" si="40"/>
        <v/>
      </c>
      <c r="AA75" s="32"/>
      <c r="AB75" s="120"/>
      <c r="AC75" s="62" t="str">
        <f t="shared" ref="AC75:AC138" si="163">IF(OR($B75="", AB75=""), "", HU75)</f>
        <v/>
      </c>
      <c r="AD75" s="62" t="str">
        <f t="shared" si="41"/>
        <v/>
      </c>
      <c r="AE75" s="65" t="str">
        <f t="shared" si="128"/>
        <v/>
      </c>
      <c r="AF75" s="68" t="str">
        <f t="shared" si="42"/>
        <v/>
      </c>
      <c r="AG75" s="32"/>
      <c r="AH75" s="120"/>
      <c r="AI75" s="62" t="str">
        <f t="shared" ref="AI75:AI138" si="164">IF(OR($B75="", AH75=""), "", IA75)</f>
        <v/>
      </c>
      <c r="AJ75" s="62" t="str">
        <f t="shared" si="43"/>
        <v/>
      </c>
      <c r="AK75" s="65" t="str">
        <f t="shared" si="129"/>
        <v/>
      </c>
      <c r="AL75" s="68" t="str">
        <f t="shared" si="44"/>
        <v/>
      </c>
      <c r="AM75" s="32"/>
      <c r="AN75" s="120"/>
      <c r="AO75" s="62" t="str">
        <f t="shared" ref="AO75:AO138" si="165">IF(OR($B75="", AN75=""), "", IG75)</f>
        <v/>
      </c>
      <c r="AP75" s="62" t="str">
        <f t="shared" si="45"/>
        <v/>
      </c>
      <c r="AQ75" s="65" t="str">
        <f t="shared" si="130"/>
        <v/>
      </c>
      <c r="AR75" s="68" t="str">
        <f t="shared" si="46"/>
        <v/>
      </c>
      <c r="AS75" s="32"/>
      <c r="AT75" s="120"/>
      <c r="AU75" s="62" t="str">
        <f t="shared" ref="AU75:AU138" si="166">IF(OR($B75="", AT75=""), "", IM75)</f>
        <v/>
      </c>
      <c r="AV75" s="62" t="str">
        <f t="shared" si="47"/>
        <v/>
      </c>
      <c r="AW75" s="65" t="str">
        <f t="shared" si="131"/>
        <v/>
      </c>
      <c r="AX75" s="68" t="str">
        <f t="shared" si="48"/>
        <v/>
      </c>
      <c r="AY75" s="32"/>
      <c r="AZ75" s="120"/>
      <c r="BA75" s="62" t="str">
        <f t="shared" ref="BA75:BA138" si="167">IF(OR($B75="", AZ75=""), "", IS75)</f>
        <v/>
      </c>
      <c r="BB75" s="62" t="str">
        <f t="shared" si="49"/>
        <v/>
      </c>
      <c r="BC75" s="65" t="str">
        <f t="shared" si="132"/>
        <v/>
      </c>
      <c r="BD75" s="68" t="str">
        <f t="shared" si="50"/>
        <v/>
      </c>
      <c r="BE75" s="32"/>
      <c r="BF75" s="120"/>
      <c r="BG75" s="62" t="str">
        <f t="shared" ref="BG75:BG138" si="168">IF(OR($B75="", BF75=""), "", IY75)</f>
        <v/>
      </c>
      <c r="BH75" s="62" t="str">
        <f t="shared" si="51"/>
        <v/>
      </c>
      <c r="BI75" s="65" t="str">
        <f t="shared" si="133"/>
        <v/>
      </c>
      <c r="BJ75" s="68" t="str">
        <f t="shared" si="52"/>
        <v/>
      </c>
      <c r="BK75" s="32"/>
      <c r="BL75" s="120"/>
      <c r="BM75" s="62" t="str">
        <f t="shared" ref="BM75:BM138" si="169">IF(OR($B75="", BL75=""), "", JE75)</f>
        <v/>
      </c>
      <c r="BN75" s="62" t="str">
        <f t="shared" si="53"/>
        <v/>
      </c>
      <c r="BO75" s="65" t="str">
        <f t="shared" si="134"/>
        <v/>
      </c>
      <c r="BP75" s="68" t="str">
        <f t="shared" si="54"/>
        <v/>
      </c>
      <c r="BQ75" s="32"/>
      <c r="BR75" s="120"/>
      <c r="BS75" s="62" t="str">
        <f t="shared" ref="BS75:BS138" si="170">IF(OR($B75="", BR75=""), "", JK75)</f>
        <v/>
      </c>
      <c r="BT75" s="62" t="str">
        <f t="shared" si="55"/>
        <v/>
      </c>
      <c r="BU75" s="65" t="str">
        <f t="shared" si="135"/>
        <v/>
      </c>
      <c r="BV75" s="68" t="str">
        <f t="shared" si="56"/>
        <v/>
      </c>
      <c r="BW75" s="32"/>
      <c r="BX75" s="120"/>
      <c r="BY75" s="62" t="str">
        <f t="shared" ref="BY75:BY138" si="171">IF(OR($B75="", BX75=""), "", JQ75)</f>
        <v/>
      </c>
      <c r="BZ75" s="62" t="str">
        <f t="shared" si="57"/>
        <v/>
      </c>
      <c r="CA75" s="65" t="str">
        <f t="shared" si="136"/>
        <v/>
      </c>
      <c r="CB75" s="68" t="str">
        <f t="shared" si="58"/>
        <v/>
      </c>
      <c r="CC75" s="32"/>
      <c r="CD75" s="120"/>
      <c r="CE75" s="62" t="str">
        <f t="shared" ref="CE75:CE138" si="172">IF(OR($B75="", CD75=""), "", JW75)</f>
        <v/>
      </c>
      <c r="CF75" s="62" t="str">
        <f t="shared" si="59"/>
        <v/>
      </c>
      <c r="CG75" s="65" t="str">
        <f t="shared" si="137"/>
        <v/>
      </c>
      <c r="CH75" s="68" t="str">
        <f t="shared" si="60"/>
        <v/>
      </c>
      <c r="CI75" s="32"/>
      <c r="CJ75" s="120"/>
      <c r="CK75" s="62" t="str">
        <f t="shared" ref="CK75:CK138" si="173">IF(OR($B75="", CJ75=""), "", KC75)</f>
        <v/>
      </c>
      <c r="CL75" s="62" t="str">
        <f t="shared" si="61"/>
        <v/>
      </c>
      <c r="CM75" s="65" t="str">
        <f t="shared" si="138"/>
        <v/>
      </c>
      <c r="CN75" s="68" t="str">
        <f t="shared" si="62"/>
        <v/>
      </c>
      <c r="CO75" s="32"/>
      <c r="CP75" s="120"/>
      <c r="CQ75" s="62" t="str">
        <f t="shared" ref="CQ75:CQ138" si="174">IF(OR($B75="", CP75=""), "", KI75)</f>
        <v/>
      </c>
      <c r="CR75" s="62" t="str">
        <f t="shared" si="63"/>
        <v/>
      </c>
      <c r="CS75" s="65" t="str">
        <f t="shared" si="139"/>
        <v/>
      </c>
      <c r="CT75" s="68" t="str">
        <f t="shared" si="64"/>
        <v/>
      </c>
      <c r="CU75" s="32"/>
      <c r="CV75" s="120"/>
      <c r="CW75" s="62" t="str">
        <f t="shared" ref="CW75:CW138" si="175">IF(OR($B75="", CV75=""), "", KO75)</f>
        <v/>
      </c>
      <c r="CX75" s="62" t="str">
        <f t="shared" si="65"/>
        <v/>
      </c>
      <c r="CY75" s="65" t="str">
        <f t="shared" si="140"/>
        <v/>
      </c>
      <c r="CZ75" s="68" t="str">
        <f t="shared" si="66"/>
        <v/>
      </c>
      <c r="DA75" s="32"/>
      <c r="DB75" s="120"/>
      <c r="DC75" s="62" t="str">
        <f t="shared" ref="DC75:DC138" si="176">IF(OR($B75="", DB75=""), "", KU75)</f>
        <v/>
      </c>
      <c r="DD75" s="62" t="str">
        <f t="shared" si="67"/>
        <v/>
      </c>
      <c r="DE75" s="65" t="str">
        <f t="shared" si="141"/>
        <v/>
      </c>
      <c r="DF75" s="68" t="str">
        <f t="shared" si="68"/>
        <v/>
      </c>
      <c r="DG75" s="32"/>
      <c r="DH75" s="120"/>
      <c r="DI75" s="62" t="str">
        <f t="shared" ref="DI75:DI138" si="177">IF(OR($B75="", DH75=""), "", LA75)</f>
        <v/>
      </c>
      <c r="DJ75" s="62" t="str">
        <f t="shared" si="69"/>
        <v/>
      </c>
      <c r="DK75" s="65" t="str">
        <f t="shared" si="142"/>
        <v/>
      </c>
      <c r="DL75" s="68" t="str">
        <f t="shared" si="70"/>
        <v/>
      </c>
      <c r="DM75" s="32"/>
      <c r="DN75" s="120"/>
      <c r="DO75" s="62" t="str">
        <f t="shared" ref="DO75:DO138" si="178">IF(OR($B75="", DN75=""), "", LG75)</f>
        <v/>
      </c>
      <c r="DP75" s="62" t="str">
        <f t="shared" si="71"/>
        <v/>
      </c>
      <c r="DQ75" s="65" t="str">
        <f t="shared" si="143"/>
        <v/>
      </c>
      <c r="DR75" s="68" t="str">
        <f t="shared" si="72"/>
        <v/>
      </c>
      <c r="DS75" s="32"/>
      <c r="DT75" s="120"/>
      <c r="DU75" s="62" t="str">
        <f t="shared" ref="DU75:DU138" si="179">IF(OR($B75="", DT75=""), "", LM75)</f>
        <v/>
      </c>
      <c r="DV75" s="62" t="str">
        <f t="shared" si="73"/>
        <v/>
      </c>
      <c r="DW75" s="65" t="str">
        <f t="shared" si="144"/>
        <v/>
      </c>
      <c r="DX75" s="68" t="str">
        <f t="shared" si="74"/>
        <v/>
      </c>
      <c r="DY75" s="32"/>
      <c r="DZ75" s="120"/>
      <c r="EA75" s="62" t="str">
        <f t="shared" ref="EA75:EA138" si="180">IF(OR($B75="", DZ75=""), "", LS75)</f>
        <v/>
      </c>
      <c r="EB75" s="62" t="str">
        <f t="shared" si="75"/>
        <v/>
      </c>
      <c r="EC75" s="65" t="str">
        <f t="shared" si="145"/>
        <v/>
      </c>
      <c r="ED75" s="68" t="str">
        <f t="shared" si="76"/>
        <v/>
      </c>
      <c r="EE75" s="32"/>
      <c r="EF75" s="120"/>
      <c r="EG75" s="62" t="str">
        <f t="shared" ref="EG75:EG138" si="181">IF(OR($B75="", EF75=""), "", LY75)</f>
        <v/>
      </c>
      <c r="EH75" s="62" t="str">
        <f t="shared" si="77"/>
        <v/>
      </c>
      <c r="EI75" s="65" t="str">
        <f t="shared" si="146"/>
        <v/>
      </c>
      <c r="EJ75" s="68" t="str">
        <f t="shared" si="78"/>
        <v/>
      </c>
      <c r="EK75" s="32"/>
      <c r="EL75" s="120"/>
      <c r="EM75" s="62" t="str">
        <f t="shared" ref="EM75:EM138" si="182">IF(OR($B75="", EL75=""), "", ME75)</f>
        <v/>
      </c>
      <c r="EN75" s="62" t="str">
        <f t="shared" si="79"/>
        <v/>
      </c>
      <c r="EO75" s="65" t="str">
        <f t="shared" si="147"/>
        <v/>
      </c>
      <c r="EP75" s="68" t="str">
        <f t="shared" si="80"/>
        <v/>
      </c>
      <c r="EQ75" s="32"/>
      <c r="ER75" s="120"/>
      <c r="ES75" s="62" t="str">
        <f t="shared" ref="ES75:ES138" si="183">IF(OR($B75="", ER75=""), "", MK75)</f>
        <v/>
      </c>
      <c r="ET75" s="62" t="str">
        <f t="shared" si="81"/>
        <v/>
      </c>
      <c r="EU75" s="65" t="str">
        <f t="shared" si="148"/>
        <v/>
      </c>
      <c r="EV75" s="68" t="str">
        <f t="shared" si="82"/>
        <v/>
      </c>
      <c r="EW75" s="32"/>
      <c r="EX75" s="120"/>
      <c r="EY75" s="62" t="str">
        <f t="shared" ref="EY75:EY138" si="184">IF(OR($B75="", EX75=""), "", MQ75)</f>
        <v/>
      </c>
      <c r="EZ75" s="62" t="str">
        <f t="shared" si="83"/>
        <v/>
      </c>
      <c r="FA75" s="65" t="str">
        <f t="shared" si="149"/>
        <v/>
      </c>
      <c r="FB75" s="68" t="str">
        <f t="shared" si="84"/>
        <v/>
      </c>
      <c r="FC75" s="32"/>
      <c r="FD75" s="120"/>
      <c r="FE75" s="62" t="str">
        <f t="shared" ref="FE75:FE138" si="185">IF(OR($B75="", FD75=""), "", MW75)</f>
        <v/>
      </c>
      <c r="FF75" s="62" t="str">
        <f t="shared" si="85"/>
        <v/>
      </c>
      <c r="FG75" s="65" t="str">
        <f t="shared" si="150"/>
        <v/>
      </c>
      <c r="FH75" s="68" t="str">
        <f t="shared" si="86"/>
        <v/>
      </c>
      <c r="FI75" s="32"/>
      <c r="FJ75" s="120"/>
      <c r="FK75" s="62" t="str">
        <f t="shared" ref="FK75:FK138" si="186">IF(OR($B75="", FJ75=""), "", NC75)</f>
        <v/>
      </c>
      <c r="FL75" s="62" t="str">
        <f t="shared" si="87"/>
        <v/>
      </c>
      <c r="FM75" s="65" t="str">
        <f t="shared" si="151"/>
        <v/>
      </c>
      <c r="FN75" s="68" t="str">
        <f t="shared" si="88"/>
        <v/>
      </c>
      <c r="FO75" s="32"/>
      <c r="FP75" s="120"/>
      <c r="FQ75" s="62" t="str">
        <f t="shared" ref="FQ75:FQ138" si="187">IF(OR($B75="", FP75=""), "", NI75)</f>
        <v/>
      </c>
      <c r="FR75" s="62" t="str">
        <f t="shared" si="89"/>
        <v/>
      </c>
      <c r="FS75" s="65" t="str">
        <f t="shared" si="152"/>
        <v/>
      </c>
      <c r="FT75" s="68" t="str">
        <f t="shared" si="90"/>
        <v/>
      </c>
      <c r="FU75" s="32"/>
      <c r="FV75" s="120"/>
      <c r="FW75" s="62" t="str">
        <f t="shared" ref="FW75:FW138" si="188">IF(OR($B75="", FV75=""), "", NO75)</f>
        <v/>
      </c>
      <c r="FX75" s="62" t="str">
        <f t="shared" si="91"/>
        <v/>
      </c>
      <c r="FY75" s="65" t="str">
        <f t="shared" si="153"/>
        <v/>
      </c>
      <c r="FZ75" s="68" t="str">
        <f t="shared" si="92"/>
        <v/>
      </c>
      <c r="GA75" s="32"/>
      <c r="GC75" s="7" t="str">
        <f t="shared" si="93"/>
        <v/>
      </c>
      <c r="GD75" s="7" t="str">
        <f t="shared" ref="GD75:GD138" ca="1" si="189">IF($B75=TODAY(), $GD$6, IF(COUNTIF($GI$22:$GI$37, $B75)&gt;0, $GD$7, IF(OR(TEXT($B75, "ddd")="Sat", TEXT($B75, "ddd")="Sun"), $GD$8, "")))</f>
        <v/>
      </c>
      <c r="GT75" s="71" t="str">
        <f>IF(GT$9="", "", IF(AND(NOT('Personnel Details'!$N$11=""), $B75&gt;='Personnel Details'!$N$11), 'Personnel Details'!$O$11, IF(AND(NOT('Personnel Details'!$I$11=""), $B75&gt;='Personnel Details'!$I$11), 'Personnel Details'!$J$11, 'Personnel Details'!$E$11)))</f>
        <v/>
      </c>
      <c r="GU75" s="59" t="str">
        <f>IF(GT$9="", "", IF(AND(NOT('Personnel Details'!$N$11=""), $B75&gt;='Personnel Details'!$N$11), IF('Personnel Details'!$P$11="","", 'Personnel Details'!$P$11), IF(AND(NOT('Personnel Details'!$I$11=""), $B75&gt;='Personnel Details'!$I$11), IF('Personnel Details'!$K$11="", "", 'Personnel Details'!$K$11), IF('Personnel Details'!$F$11="", "", 'Personnel Details'!$F$11))))</f>
        <v/>
      </c>
      <c r="GV75" s="74" t="str">
        <f>IF(GT$9="", "", IF(AND(NOT('Personnel Details'!$N$11=""), $B75&gt;='Personnel Details'!$N$11), 'Personnel Details'!$Q$11, IF(AND(NOT('Personnel Details'!$I$11=""), $B75&gt;='Personnel Details'!$I$11), 'Personnel Details'!$L$11, 'Personnel Details'!$G$11)))</f>
        <v/>
      </c>
      <c r="GW75" s="59" t="str">
        <f t="shared" si="94"/>
        <v/>
      </c>
      <c r="GX75" s="53"/>
      <c r="GZ75" s="78" t="str">
        <f>IF(GZ$9="", "", IF(AND(NOT('Personnel Details'!$N$12=""), $B75&gt;='Personnel Details'!$N$12), 'Personnel Details'!$O$12, IF(AND(NOT('Personnel Details'!$I$12=""), $B75&gt;='Personnel Details'!$I$12), 'Personnel Details'!$J$12, 'Personnel Details'!$E$12)))</f>
        <v/>
      </c>
      <c r="HA75" s="59" t="str">
        <f>IF(GZ$9="", "", IF(AND(NOT('Personnel Details'!$N$12=""), $B75&gt;='Personnel Details'!$N$12), IF('Personnel Details'!$P$12="","", 'Personnel Details'!$P$12), IF(AND(NOT('Personnel Details'!$I$12=""), $B75&gt;='Personnel Details'!$I$12), IF('Personnel Details'!$K$12="", "", 'Personnel Details'!$K$12), IF('Personnel Details'!$F$12="", "", 'Personnel Details'!$F$12))))</f>
        <v/>
      </c>
      <c r="HB75" s="79" t="str">
        <f>IF(GZ$9="", "", IF(AND(NOT('Personnel Details'!$N$12=""), $B75&gt;='Personnel Details'!$N$12), 'Personnel Details'!$Q$12, IF(AND(NOT('Personnel Details'!$I$12=""), $B75&gt;='Personnel Details'!$I$12), 'Personnel Details'!$L$12, 'Personnel Details'!$G$12)))</f>
        <v/>
      </c>
      <c r="HC75" s="59" t="str">
        <f t="shared" si="95"/>
        <v/>
      </c>
      <c r="HD75" s="53"/>
      <c r="HF75" s="78" t="str">
        <f>IF(HF$9="", "", IF(AND(NOT('Personnel Details'!$N$13=""), $B75&gt;='Personnel Details'!$N$13), 'Personnel Details'!$O$13, IF(AND(NOT('Personnel Details'!$I$13=""), $B75&gt;='Personnel Details'!$I$13), 'Personnel Details'!$J$13, 'Personnel Details'!$E$13)))</f>
        <v/>
      </c>
      <c r="HG75" s="59" t="str">
        <f>IF(HF$9="", "", IF(AND(NOT('Personnel Details'!$N$13=""), $B75&gt;='Personnel Details'!$N$13), IF('Personnel Details'!$P$13="","", 'Personnel Details'!$P$13), IF(AND(NOT('Personnel Details'!$I$13=""), $B75&gt;='Personnel Details'!$I$13), IF('Personnel Details'!$K$13="", "", 'Personnel Details'!$K$13), IF('Personnel Details'!$F$13="", "", 'Personnel Details'!$F$13))))</f>
        <v/>
      </c>
      <c r="HH75" s="79" t="str">
        <f>IF(HF$9="", "", IF(AND(NOT('Personnel Details'!$N$13=""), $B75&gt;='Personnel Details'!$N$13), 'Personnel Details'!$Q$13, IF(AND(NOT('Personnel Details'!$I$13=""), $B75&gt;='Personnel Details'!$I$13), 'Personnel Details'!$L$13, 'Personnel Details'!$G$13)))</f>
        <v/>
      </c>
      <c r="HI75" s="59" t="str">
        <f t="shared" si="96"/>
        <v/>
      </c>
      <c r="HJ75" s="53"/>
      <c r="HL75" s="78" t="str">
        <f>IF(HL$9="", "", IF(AND(NOT('Personnel Details'!$N$14=""), $B75&gt;='Personnel Details'!$N$14), 'Personnel Details'!$O$14, IF(AND(NOT('Personnel Details'!$I$14=""), $B75&gt;='Personnel Details'!$I$14), 'Personnel Details'!$J$14, 'Personnel Details'!$E$14)))</f>
        <v/>
      </c>
      <c r="HM75" s="59" t="str">
        <f>IF(HL$9="", "", IF(AND(NOT('Personnel Details'!$N$14=""), $B75&gt;='Personnel Details'!$N$14), IF('Personnel Details'!$P$14="","", 'Personnel Details'!$P$14), IF(AND(NOT('Personnel Details'!$I$14=""), $B75&gt;='Personnel Details'!$I$14), IF('Personnel Details'!$K$14="", "", 'Personnel Details'!$K$14), IF('Personnel Details'!$F$14="", "", 'Personnel Details'!$F$14))))</f>
        <v/>
      </c>
      <c r="HN75" s="79" t="str">
        <f>IF(HL$9="", "", IF(AND(NOT('Personnel Details'!$N$14=""), $B75&gt;='Personnel Details'!$N$14), 'Personnel Details'!$Q$14, IF(AND(NOT('Personnel Details'!$I$14=""), $B75&gt;='Personnel Details'!$I$14), 'Personnel Details'!$L$14, 'Personnel Details'!$G$14)))</f>
        <v/>
      </c>
      <c r="HO75" s="59" t="str">
        <f t="shared" si="97"/>
        <v/>
      </c>
      <c r="HP75" s="53"/>
      <c r="HR75" s="78" t="str">
        <f>IF(HR$9="", "", IF(AND(NOT('Personnel Details'!$N$15=""), $B75&gt;='Personnel Details'!$N$15), 'Personnel Details'!$O$15, IF(AND(NOT('Personnel Details'!$I$15=""), $B75&gt;='Personnel Details'!$I$15), 'Personnel Details'!$J$15, 'Personnel Details'!$E$15)))</f>
        <v/>
      </c>
      <c r="HS75" s="59" t="str">
        <f>IF(HR$9="", "", IF(AND(NOT('Personnel Details'!$N$15=""), $B75&gt;='Personnel Details'!$N$15), IF('Personnel Details'!$P$15="","", 'Personnel Details'!$P$15), IF(AND(NOT('Personnel Details'!$I$15=""), $B75&gt;='Personnel Details'!$I$15), IF('Personnel Details'!$K$15="", "", 'Personnel Details'!$K$15), IF('Personnel Details'!$F$15="", "", 'Personnel Details'!$F$15))))</f>
        <v/>
      </c>
      <c r="HT75" s="79" t="str">
        <f>IF(HR$9="", "", IF(AND(NOT('Personnel Details'!$N$15=""), $B75&gt;='Personnel Details'!$N$15), 'Personnel Details'!$Q$15, IF(AND(NOT('Personnel Details'!$I$15=""), $B75&gt;='Personnel Details'!$I$15), 'Personnel Details'!$L$15, 'Personnel Details'!$G$15)))</f>
        <v/>
      </c>
      <c r="HU75" s="59" t="str">
        <f t="shared" si="98"/>
        <v/>
      </c>
      <c r="HV75" s="53"/>
      <c r="HX75" s="78" t="str">
        <f>IF(HX$9="", "", IF(AND(NOT('Personnel Details'!$N$16=""), $B75&gt;='Personnel Details'!$N$16), 'Personnel Details'!$O$16, IF(AND(NOT('Personnel Details'!$I$16=""), $B75&gt;='Personnel Details'!$I$16), 'Personnel Details'!$J$16, 'Personnel Details'!$E$16)))</f>
        <v/>
      </c>
      <c r="HY75" s="59" t="str">
        <f>IF(HX$9="", "", IF(AND(NOT('Personnel Details'!$N$16=""), $B75&gt;='Personnel Details'!$N$16), IF('Personnel Details'!$P$16="","", 'Personnel Details'!$P$16), IF(AND(NOT('Personnel Details'!$I$16=""), $B75&gt;='Personnel Details'!$I$16), IF('Personnel Details'!$K$16="", "", 'Personnel Details'!$K$16), IF('Personnel Details'!$F$16="", "", 'Personnel Details'!$F$16))))</f>
        <v/>
      </c>
      <c r="HZ75" s="79" t="str">
        <f>IF(HX$9="", "", IF(AND(NOT('Personnel Details'!$N$16=""), $B75&gt;='Personnel Details'!$N$16), 'Personnel Details'!$Q$16, IF(AND(NOT('Personnel Details'!$I$16=""), $B75&gt;='Personnel Details'!$I$16), 'Personnel Details'!$L$16, 'Personnel Details'!$G$16)))</f>
        <v/>
      </c>
      <c r="IA75" s="59" t="str">
        <f t="shared" si="99"/>
        <v/>
      </c>
      <c r="IB75" s="53"/>
      <c r="ID75" s="78" t="str">
        <f>IF(ID$9="", "", IF(AND(NOT('Personnel Details'!$N$17=""), $B75&gt;='Personnel Details'!$N$17), 'Personnel Details'!$O$17, IF(AND(NOT('Personnel Details'!$I$17=""), $B75&gt;='Personnel Details'!$I$17), 'Personnel Details'!$J$17, 'Personnel Details'!$E$17)))</f>
        <v/>
      </c>
      <c r="IE75" s="59" t="str">
        <f>IF(ID$9="", "", IF(AND(NOT('Personnel Details'!$N$17=""), $B75&gt;='Personnel Details'!$N$17), IF('Personnel Details'!$P$17="","", 'Personnel Details'!$P$17), IF(AND(NOT('Personnel Details'!$I$17=""), $B75&gt;='Personnel Details'!$I$17), IF('Personnel Details'!$K$17="", "", 'Personnel Details'!$K$17), IF('Personnel Details'!$F$17="", "", 'Personnel Details'!$F$17))))</f>
        <v/>
      </c>
      <c r="IF75" s="79" t="str">
        <f>IF(ID$9="", "", IF(AND(NOT('Personnel Details'!$N$17=""), $B75&gt;='Personnel Details'!$N$17), 'Personnel Details'!$Q$17, IF(AND(NOT('Personnel Details'!$I$17=""), $B75&gt;='Personnel Details'!$I$17), 'Personnel Details'!$L$17, 'Personnel Details'!$G$17)))</f>
        <v/>
      </c>
      <c r="IG75" s="59" t="str">
        <f t="shared" si="100"/>
        <v/>
      </c>
      <c r="IH75" s="53"/>
      <c r="IJ75" s="78" t="str">
        <f>IF(IJ$9="", "", IF(AND(NOT('Personnel Details'!$N$18=""), $B75&gt;='Personnel Details'!$N$18), 'Personnel Details'!$O$18, IF(AND(NOT('Personnel Details'!$I$18=""), $B75&gt;='Personnel Details'!$I$18), 'Personnel Details'!$J$18, 'Personnel Details'!$E$18)))</f>
        <v/>
      </c>
      <c r="IK75" s="59" t="str">
        <f>IF(IJ$9="", "", IF(AND(NOT('Personnel Details'!$N$18=""), $B75&gt;='Personnel Details'!$N$18), IF('Personnel Details'!$P$18="","", 'Personnel Details'!$P$18), IF(AND(NOT('Personnel Details'!$I$18=""), $B75&gt;='Personnel Details'!$I$18), IF('Personnel Details'!$K$18="", "", 'Personnel Details'!$K$18), IF('Personnel Details'!$F$18="", "", 'Personnel Details'!$F$18))))</f>
        <v/>
      </c>
      <c r="IL75" s="79" t="str">
        <f>IF(IJ$9="", "", IF(AND(NOT('Personnel Details'!$N$18=""), $B75&gt;='Personnel Details'!$N$18), 'Personnel Details'!$Q$18, IF(AND(NOT('Personnel Details'!$I$18=""), $B75&gt;='Personnel Details'!$I$18), 'Personnel Details'!$L$18, 'Personnel Details'!$G$18)))</f>
        <v/>
      </c>
      <c r="IM75" s="59" t="str">
        <f t="shared" si="101"/>
        <v/>
      </c>
      <c r="IN75" s="53"/>
      <c r="IP75" s="78" t="str">
        <f>IF(IP$9="", "", IF(AND(NOT('Personnel Details'!$N$19=""), $B75&gt;='Personnel Details'!$N$19), 'Personnel Details'!$O$19, IF(AND(NOT('Personnel Details'!$I$19=""), $B75&gt;='Personnel Details'!$I$19), 'Personnel Details'!$J$19, 'Personnel Details'!$E$19)))</f>
        <v/>
      </c>
      <c r="IQ75" s="59" t="str">
        <f>IF(IP$9="", "", IF(AND(NOT('Personnel Details'!$N$19=""), $B75&gt;='Personnel Details'!$N$19), IF('Personnel Details'!$P$19="","", 'Personnel Details'!$P$19), IF(AND(NOT('Personnel Details'!$I$19=""), $B75&gt;='Personnel Details'!$I$19), IF('Personnel Details'!$K$19="", "", 'Personnel Details'!$K$19), IF('Personnel Details'!$F$19="", "", 'Personnel Details'!$F$19))))</f>
        <v/>
      </c>
      <c r="IR75" s="79" t="str">
        <f>IF(IP$9="", "", IF(AND(NOT('Personnel Details'!$N$19=""), $B75&gt;='Personnel Details'!$N$19), 'Personnel Details'!$Q$19, IF(AND(NOT('Personnel Details'!$I$19=""), $B75&gt;='Personnel Details'!$I$19), 'Personnel Details'!$L$19, 'Personnel Details'!$G$19)))</f>
        <v/>
      </c>
      <c r="IS75" s="59" t="str">
        <f t="shared" si="102"/>
        <v/>
      </c>
      <c r="IT75" s="53"/>
      <c r="IV75" s="78" t="str">
        <f>IF(IV$9="", "", IF(AND(NOT('Personnel Details'!$N$20=""), $B75&gt;='Personnel Details'!$N$20), 'Personnel Details'!$O$20, IF(AND(NOT('Personnel Details'!$I$20=""), $B75&gt;='Personnel Details'!$I$20), 'Personnel Details'!$J$20, 'Personnel Details'!$E$20)))</f>
        <v/>
      </c>
      <c r="IW75" s="59" t="str">
        <f>IF(IV$9="", "", IF(AND(NOT('Personnel Details'!$N$20=""), $B75&gt;='Personnel Details'!$N$20), IF('Personnel Details'!$P$20="","", 'Personnel Details'!$P$20), IF(AND(NOT('Personnel Details'!$I$20=""), $B75&gt;='Personnel Details'!$I$20), IF('Personnel Details'!$K$20="", "", 'Personnel Details'!$K$20), IF('Personnel Details'!$F$20="", "", 'Personnel Details'!$F$20))))</f>
        <v/>
      </c>
      <c r="IX75" s="79" t="str">
        <f>IF(IV$9="", "", IF(AND(NOT('Personnel Details'!$N$20=""), $B75&gt;='Personnel Details'!$N$20), 'Personnel Details'!$Q$20, IF(AND(NOT('Personnel Details'!$I$20=""), $B75&gt;='Personnel Details'!$I$20), 'Personnel Details'!$L$20, 'Personnel Details'!$G$20)))</f>
        <v/>
      </c>
      <c r="IY75" s="59" t="str">
        <f t="shared" si="103"/>
        <v/>
      </c>
      <c r="IZ75" s="53"/>
      <c r="JB75" s="78" t="str">
        <f>IF(JB$9="", "", IF(AND(NOT('Personnel Details'!$N$21=""), $B75&gt;='Personnel Details'!$N$21), 'Personnel Details'!$O$21, IF(AND(NOT('Personnel Details'!$I$21=""), $B75&gt;='Personnel Details'!$I$21), 'Personnel Details'!$J$21, 'Personnel Details'!$E$21)))</f>
        <v/>
      </c>
      <c r="JC75" s="59" t="str">
        <f>IF(JB$9="", "", IF(AND(NOT('Personnel Details'!$N$21=""), $B75&gt;='Personnel Details'!$N$21), IF('Personnel Details'!$P$21="","", 'Personnel Details'!$P$21), IF(AND(NOT('Personnel Details'!$I$21=""), $B75&gt;='Personnel Details'!$I$21), IF('Personnel Details'!$K$21="", "", 'Personnel Details'!$K$21), IF('Personnel Details'!$F$21="", "", 'Personnel Details'!$F$21))))</f>
        <v/>
      </c>
      <c r="JD75" s="79" t="str">
        <f>IF(JB$9="", "", IF(AND(NOT('Personnel Details'!$N$21=""), $B75&gt;='Personnel Details'!$N$21), 'Personnel Details'!$Q$21, IF(AND(NOT('Personnel Details'!$I$21=""), $B75&gt;='Personnel Details'!$I$21), 'Personnel Details'!$L$21, 'Personnel Details'!$G$21)))</f>
        <v/>
      </c>
      <c r="JE75" s="59" t="str">
        <f t="shared" si="104"/>
        <v/>
      </c>
      <c r="JF75" s="53"/>
      <c r="JH75" s="78" t="str">
        <f>IF(JH$9="", "", IF(AND(NOT('Personnel Details'!$N$22=""), $B75&gt;='Personnel Details'!$N$22), 'Personnel Details'!$O$22, IF(AND(NOT('Personnel Details'!$I$22=""), $B75&gt;='Personnel Details'!$I$22), 'Personnel Details'!$J$22, 'Personnel Details'!$E$22)))</f>
        <v/>
      </c>
      <c r="JI75" s="59" t="str">
        <f>IF(JH$9="", "", IF(AND(NOT('Personnel Details'!$N$22=""), $B75&gt;='Personnel Details'!$N$22), IF('Personnel Details'!$P$22="","", 'Personnel Details'!$P$22), IF(AND(NOT('Personnel Details'!$I$22=""), $B75&gt;='Personnel Details'!$I$22), IF('Personnel Details'!$K$22="", "", 'Personnel Details'!$K$22), IF('Personnel Details'!$F$22="", "", 'Personnel Details'!$F$22))))</f>
        <v/>
      </c>
      <c r="JJ75" s="79" t="str">
        <f>IF(JH$9="", "", IF(AND(NOT('Personnel Details'!$N$22=""), $B75&gt;='Personnel Details'!$N$22), 'Personnel Details'!$Q$22, IF(AND(NOT('Personnel Details'!$I$22=""), $B75&gt;='Personnel Details'!$I$22), 'Personnel Details'!$L$22, 'Personnel Details'!$G$22)))</f>
        <v/>
      </c>
      <c r="JK75" s="59" t="str">
        <f t="shared" si="105"/>
        <v/>
      </c>
      <c r="JL75" s="53"/>
      <c r="JN75" s="78" t="str">
        <f>IF(JN$9="", "", IF(AND(NOT('Personnel Details'!$N$23=""), $B75&gt;='Personnel Details'!$N$23), 'Personnel Details'!$O$23, IF(AND(NOT('Personnel Details'!$I$23=""), $B75&gt;='Personnel Details'!$I$23), 'Personnel Details'!$J$23, 'Personnel Details'!$E$23)))</f>
        <v/>
      </c>
      <c r="JO75" s="59" t="str">
        <f>IF(JN$9="", "", IF(AND(NOT('Personnel Details'!$N$23=""), $B75&gt;='Personnel Details'!$N$23), IF('Personnel Details'!$P$23="","", 'Personnel Details'!$P$23), IF(AND(NOT('Personnel Details'!$I$23=""), $B75&gt;='Personnel Details'!$I$23), IF('Personnel Details'!$K$23="", "", 'Personnel Details'!$K$23), IF('Personnel Details'!$F$23="", "", 'Personnel Details'!$F$23))))</f>
        <v/>
      </c>
      <c r="JP75" s="79" t="str">
        <f>IF(JN$9="", "", IF(AND(NOT('Personnel Details'!$N$23=""), $B75&gt;='Personnel Details'!$N$23), 'Personnel Details'!$Q$23, IF(AND(NOT('Personnel Details'!$I$23=""), $B75&gt;='Personnel Details'!$I$23), 'Personnel Details'!$L$23, 'Personnel Details'!$G$23)))</f>
        <v/>
      </c>
      <c r="JQ75" s="59" t="str">
        <f t="shared" si="106"/>
        <v/>
      </c>
      <c r="JR75" s="53"/>
      <c r="JT75" s="78" t="str">
        <f>IF(JT$9="", "", IF(AND(NOT('Personnel Details'!$N$24=""), $B75&gt;='Personnel Details'!$N$24), 'Personnel Details'!$O$24, IF(AND(NOT('Personnel Details'!$I$24=""), $B75&gt;='Personnel Details'!$I$24), 'Personnel Details'!$J$24, 'Personnel Details'!$E$24)))</f>
        <v/>
      </c>
      <c r="JU75" s="59" t="str">
        <f>IF(JT$9="", "", IF(AND(NOT('Personnel Details'!$N$24=""), $B75&gt;='Personnel Details'!$N$24), IF('Personnel Details'!$P$24="","", 'Personnel Details'!$P$24), IF(AND(NOT('Personnel Details'!$I$24=""), $B75&gt;='Personnel Details'!$I$24), IF('Personnel Details'!$K$24="", "", 'Personnel Details'!$K$24), IF('Personnel Details'!$F$24="", "", 'Personnel Details'!$F$24))))</f>
        <v/>
      </c>
      <c r="JV75" s="79" t="str">
        <f>IF(JT$9="", "", IF(AND(NOT('Personnel Details'!$N$24=""), $B75&gt;='Personnel Details'!$N$24), 'Personnel Details'!$Q$24, IF(AND(NOT('Personnel Details'!$I$24=""), $B75&gt;='Personnel Details'!$I$24), 'Personnel Details'!$L$24, 'Personnel Details'!$G$24)))</f>
        <v/>
      </c>
      <c r="JW75" s="59" t="str">
        <f t="shared" si="107"/>
        <v/>
      </c>
      <c r="JX75" s="53"/>
      <c r="JZ75" s="78" t="str">
        <f>IF(JZ$9="", "", IF(AND(NOT('Personnel Details'!$N$25=""), $B75&gt;='Personnel Details'!$N$25), 'Personnel Details'!$O$25, IF(AND(NOT('Personnel Details'!$I$25=""), $B75&gt;='Personnel Details'!$I$25), 'Personnel Details'!$J$25, 'Personnel Details'!$E$25)))</f>
        <v/>
      </c>
      <c r="KA75" s="59" t="str">
        <f>IF(JZ$9="", "", IF(AND(NOT('Personnel Details'!$N$25=""), $B75&gt;='Personnel Details'!$N$25), IF('Personnel Details'!$P$25="","", 'Personnel Details'!$P$25), IF(AND(NOT('Personnel Details'!$I$25=""), $B75&gt;='Personnel Details'!$I$25), IF('Personnel Details'!$K$25="", "", 'Personnel Details'!$K$25), IF('Personnel Details'!$F$25="", "", 'Personnel Details'!$F$25))))</f>
        <v/>
      </c>
      <c r="KB75" s="79" t="str">
        <f>IF(JZ$9="", "", IF(AND(NOT('Personnel Details'!$N$25=""), $B75&gt;='Personnel Details'!$N$25), 'Personnel Details'!$Q$25, IF(AND(NOT('Personnel Details'!$I$25=""), $B75&gt;='Personnel Details'!$I$25), 'Personnel Details'!$L$25, 'Personnel Details'!$G$25)))</f>
        <v/>
      </c>
      <c r="KC75" s="59" t="str">
        <f t="shared" si="108"/>
        <v/>
      </c>
      <c r="KD75" s="53"/>
      <c r="KF75" s="78" t="str">
        <f>IF(KF$9="", "", IF(AND(NOT('Personnel Details'!$N$26=""), $B75&gt;='Personnel Details'!$N$26), 'Personnel Details'!$O$26, IF(AND(NOT('Personnel Details'!$I$26=""), $B75&gt;='Personnel Details'!$I$26), 'Personnel Details'!$J$26, 'Personnel Details'!$E$26)))</f>
        <v/>
      </c>
      <c r="KG75" s="59" t="str">
        <f>IF(KF$9="", "", IF(AND(NOT('Personnel Details'!$N$26=""), $B75&gt;='Personnel Details'!$N$26), IF('Personnel Details'!$P$26="","", 'Personnel Details'!$P$26), IF(AND(NOT('Personnel Details'!$I$26=""), $B75&gt;='Personnel Details'!$I$26), IF('Personnel Details'!$K$26="", "", 'Personnel Details'!$K$26), IF('Personnel Details'!$F$26="", "", 'Personnel Details'!$F$26))))</f>
        <v/>
      </c>
      <c r="KH75" s="79" t="str">
        <f>IF(KF$9="", "", IF(AND(NOT('Personnel Details'!$N$26=""), $B75&gt;='Personnel Details'!$N$26), 'Personnel Details'!$Q$26, IF(AND(NOT('Personnel Details'!$I$26=""), $B75&gt;='Personnel Details'!$I$26), 'Personnel Details'!$L$26, 'Personnel Details'!$G$26)))</f>
        <v/>
      </c>
      <c r="KI75" s="59" t="str">
        <f t="shared" si="109"/>
        <v/>
      </c>
      <c r="KJ75" s="53"/>
      <c r="KL75" s="78" t="str">
        <f>IF(KL$9="", "", IF(AND(NOT('Personnel Details'!$N$27=""), $B75&gt;='Personnel Details'!$N$27), 'Personnel Details'!$O$27, IF(AND(NOT('Personnel Details'!$I$27=""), $B75&gt;='Personnel Details'!$I$27), 'Personnel Details'!$J$27, 'Personnel Details'!$E$27)))</f>
        <v/>
      </c>
      <c r="KM75" s="59" t="str">
        <f>IF(KL$9="", "", IF(AND(NOT('Personnel Details'!$N$27=""), $B75&gt;='Personnel Details'!$N$27), IF('Personnel Details'!$P$27="","", 'Personnel Details'!$P$27), IF(AND(NOT('Personnel Details'!$I$27=""), $B75&gt;='Personnel Details'!$I$27), IF('Personnel Details'!$K$27="", "", 'Personnel Details'!$K$27), IF('Personnel Details'!$F$27="", "", 'Personnel Details'!$F$27))))</f>
        <v/>
      </c>
      <c r="KN75" s="79" t="str">
        <f>IF(KL$9="", "", IF(AND(NOT('Personnel Details'!$N$27=""), $B75&gt;='Personnel Details'!$N$27), 'Personnel Details'!$Q$27, IF(AND(NOT('Personnel Details'!$I$27=""), $B75&gt;='Personnel Details'!$I$27), 'Personnel Details'!$L$27, 'Personnel Details'!$G$27)))</f>
        <v/>
      </c>
      <c r="KO75" s="59" t="str">
        <f t="shared" si="110"/>
        <v/>
      </c>
      <c r="KP75" s="53"/>
      <c r="KR75" s="78" t="str">
        <f>IF(KR$9="", "", IF(AND(NOT('Personnel Details'!$N$28=""), $B75&gt;='Personnel Details'!$N$28), 'Personnel Details'!$O$28, IF(AND(NOT('Personnel Details'!$I$28=""), $B75&gt;='Personnel Details'!$I$28), 'Personnel Details'!$J$28, 'Personnel Details'!$E$28)))</f>
        <v/>
      </c>
      <c r="KS75" s="59" t="str">
        <f>IF(KR$9="", "", IF(AND(NOT('Personnel Details'!$N$28=""), $B75&gt;='Personnel Details'!$N$28), IF('Personnel Details'!$P$28="","", 'Personnel Details'!$P$28), IF(AND(NOT('Personnel Details'!$I$28=""), $B75&gt;='Personnel Details'!$I$28), IF('Personnel Details'!$K$28="", "", 'Personnel Details'!$K$28), IF('Personnel Details'!$F$28="", "", 'Personnel Details'!$F$28))))</f>
        <v/>
      </c>
      <c r="KT75" s="79" t="str">
        <f>IF(KR$9="", "", IF(AND(NOT('Personnel Details'!$N$28=""), $B75&gt;='Personnel Details'!$N$28), 'Personnel Details'!$Q$28, IF(AND(NOT('Personnel Details'!$I$28=""), $B75&gt;='Personnel Details'!$I$28), 'Personnel Details'!$L$28, 'Personnel Details'!$G$28)))</f>
        <v/>
      </c>
      <c r="KU75" s="59" t="str">
        <f t="shared" si="111"/>
        <v/>
      </c>
      <c r="KV75" s="53"/>
      <c r="KX75" s="78" t="str">
        <f>IF(KX$9="", "", IF(AND(NOT('Personnel Details'!$N$29=""), $B75&gt;='Personnel Details'!$N$29), 'Personnel Details'!$O$29, IF(AND(NOT('Personnel Details'!$I$29=""), $B75&gt;='Personnel Details'!$I$29), 'Personnel Details'!$J$29, 'Personnel Details'!$E$29)))</f>
        <v/>
      </c>
      <c r="KY75" s="59" t="str">
        <f>IF(KX$9="", "", IF(AND(NOT('Personnel Details'!$N$29=""), $B75&gt;='Personnel Details'!$N$29), IF('Personnel Details'!$P$29="","", 'Personnel Details'!$P$29), IF(AND(NOT('Personnel Details'!$I$29=""), $B75&gt;='Personnel Details'!$I$29), IF('Personnel Details'!$K$29="", "", 'Personnel Details'!$K$29), IF('Personnel Details'!$F$29="", "", 'Personnel Details'!$F$29))))</f>
        <v/>
      </c>
      <c r="KZ75" s="79" t="str">
        <f>IF(KX$9="", "", IF(AND(NOT('Personnel Details'!$N$29=""), $B75&gt;='Personnel Details'!$N$29), 'Personnel Details'!$Q$29, IF(AND(NOT('Personnel Details'!$I$29=""), $B75&gt;='Personnel Details'!$I$29), 'Personnel Details'!$L$29, 'Personnel Details'!$G$29)))</f>
        <v/>
      </c>
      <c r="LA75" s="59" t="str">
        <f t="shared" si="112"/>
        <v/>
      </c>
      <c r="LB75" s="53"/>
      <c r="LD75" s="78" t="str">
        <f>IF(LD$9="", "", IF(AND(NOT('Personnel Details'!$N$30=""), $B75&gt;='Personnel Details'!$N$30), 'Personnel Details'!$O$30, IF(AND(NOT('Personnel Details'!$I$30=""), $B75&gt;='Personnel Details'!$I$30), 'Personnel Details'!$J$30, 'Personnel Details'!$E$30)))</f>
        <v/>
      </c>
      <c r="LE75" s="59" t="str">
        <f>IF(LD$9="", "", IF(AND(NOT('Personnel Details'!$N$30=""), $B75&gt;='Personnel Details'!$N$30), IF('Personnel Details'!$P$30="","", 'Personnel Details'!$P$30), IF(AND(NOT('Personnel Details'!$I$30=""), $B75&gt;='Personnel Details'!$I$30), IF('Personnel Details'!$K$30="", "", 'Personnel Details'!$K$30), IF('Personnel Details'!$F$30="", "", 'Personnel Details'!$F$30))))</f>
        <v/>
      </c>
      <c r="LF75" s="79" t="str">
        <f>IF(LD$9="", "", IF(AND(NOT('Personnel Details'!$N$30=""), $B75&gt;='Personnel Details'!$N$30), 'Personnel Details'!$Q$30, IF(AND(NOT('Personnel Details'!$I$30=""), $B75&gt;='Personnel Details'!$I$30), 'Personnel Details'!$L$30, 'Personnel Details'!$G$30)))</f>
        <v/>
      </c>
      <c r="LG75" s="59" t="str">
        <f t="shared" si="113"/>
        <v/>
      </c>
      <c r="LH75" s="53"/>
      <c r="LJ75" s="78" t="str">
        <f>IF(LJ$9="", "", IF(AND(NOT('Personnel Details'!$N$31=""), $B75&gt;='Personnel Details'!$N$31), 'Personnel Details'!$O$31, IF(AND(NOT('Personnel Details'!$I$31=""), $B75&gt;='Personnel Details'!$I$31), 'Personnel Details'!$J$31, 'Personnel Details'!$E$31)))</f>
        <v/>
      </c>
      <c r="LK75" s="59" t="str">
        <f>IF(LJ$9="", "", IF(AND(NOT('Personnel Details'!$N$31=""), $B75&gt;='Personnel Details'!$N$31), IF('Personnel Details'!$P$31="","", 'Personnel Details'!$P$31), IF(AND(NOT('Personnel Details'!$I$31=""), $B75&gt;='Personnel Details'!$I$31), IF('Personnel Details'!$K$31="", "", 'Personnel Details'!$K$31), IF('Personnel Details'!$F$31="", "", 'Personnel Details'!$F$31))))</f>
        <v/>
      </c>
      <c r="LL75" s="79" t="str">
        <f>IF(LJ$9="", "", IF(AND(NOT('Personnel Details'!$N$31=""), $B75&gt;='Personnel Details'!$N$31), 'Personnel Details'!$Q$31, IF(AND(NOT('Personnel Details'!$I$31=""), $B75&gt;='Personnel Details'!$I$31), 'Personnel Details'!$L$31, 'Personnel Details'!$G$31)))</f>
        <v/>
      </c>
      <c r="LM75" s="59" t="str">
        <f t="shared" si="114"/>
        <v/>
      </c>
      <c r="LN75" s="53"/>
      <c r="LP75" s="78" t="str">
        <f>IF(LP$9="", "", IF(AND(NOT('Personnel Details'!$N$32=""), $B75&gt;='Personnel Details'!$N$32), 'Personnel Details'!$O$32, IF(AND(NOT('Personnel Details'!$I$32=""), $B75&gt;='Personnel Details'!$I$32), 'Personnel Details'!$J$32, 'Personnel Details'!$E$32)))</f>
        <v/>
      </c>
      <c r="LQ75" s="59" t="str">
        <f>IF(LP$9="", "", IF(AND(NOT('Personnel Details'!$N$32=""), $B75&gt;='Personnel Details'!$N$32), IF('Personnel Details'!$P$32="","", 'Personnel Details'!$P$32), IF(AND(NOT('Personnel Details'!$I$32=""), $B75&gt;='Personnel Details'!$I$32), IF('Personnel Details'!$K$32="", "", 'Personnel Details'!$K$32), IF('Personnel Details'!$F$32="", "", 'Personnel Details'!$F$32))))</f>
        <v/>
      </c>
      <c r="LR75" s="79" t="str">
        <f>IF(LP$9="", "", IF(AND(NOT('Personnel Details'!$N$32=""), $B75&gt;='Personnel Details'!$N$32), 'Personnel Details'!$Q$32, IF(AND(NOT('Personnel Details'!$I$32=""), $B75&gt;='Personnel Details'!$I$32), 'Personnel Details'!$L$32, 'Personnel Details'!$G$32)))</f>
        <v/>
      </c>
      <c r="LS75" s="59" t="str">
        <f t="shared" si="115"/>
        <v/>
      </c>
      <c r="LT75" s="53"/>
      <c r="LV75" s="78" t="str">
        <f>IF(LV$9="", "", IF(AND(NOT('Personnel Details'!$N$33=""), $B75&gt;='Personnel Details'!$N$33), 'Personnel Details'!$O$33, IF(AND(NOT('Personnel Details'!$I$33=""), $B75&gt;='Personnel Details'!$I$33), 'Personnel Details'!$J$33, 'Personnel Details'!$E$33)))</f>
        <v/>
      </c>
      <c r="LW75" s="59" t="str">
        <f>IF(LV$9="", "", IF(AND(NOT('Personnel Details'!$N$33=""), $B75&gt;='Personnel Details'!$N$33), IF('Personnel Details'!$P$33="","", 'Personnel Details'!$P$33), IF(AND(NOT('Personnel Details'!$I$33=""), $B75&gt;='Personnel Details'!$I$33), IF('Personnel Details'!$K$33="", "", 'Personnel Details'!$K$33), IF('Personnel Details'!$F$33="", "", 'Personnel Details'!$F$33))))</f>
        <v/>
      </c>
      <c r="LX75" s="79" t="str">
        <f>IF(LV$9="", "", IF(AND(NOT('Personnel Details'!$N$33=""), $B75&gt;='Personnel Details'!$N$33), 'Personnel Details'!$Q$33, IF(AND(NOT('Personnel Details'!$I$33=""), $B75&gt;='Personnel Details'!$I$33), 'Personnel Details'!$L$33, 'Personnel Details'!$G$33)))</f>
        <v/>
      </c>
      <c r="LY75" s="59" t="str">
        <f t="shared" si="116"/>
        <v/>
      </c>
      <c r="LZ75" s="53"/>
      <c r="MB75" s="78" t="str">
        <f>IF(MB$9="", "", IF(AND(NOT('Personnel Details'!$N$34=""), $B75&gt;='Personnel Details'!$N$34), 'Personnel Details'!$O$34, IF(AND(NOT('Personnel Details'!$I$34=""), $B75&gt;='Personnel Details'!$I$34), 'Personnel Details'!$J$34, 'Personnel Details'!$E$34)))</f>
        <v/>
      </c>
      <c r="MC75" s="59" t="str">
        <f>IF(MB$9="", "", IF(AND(NOT('Personnel Details'!$N$34=""), $B75&gt;='Personnel Details'!$N$34), IF('Personnel Details'!$P$34="","", 'Personnel Details'!$P$34), IF(AND(NOT('Personnel Details'!$I$34=""), $B75&gt;='Personnel Details'!$I$34), IF('Personnel Details'!$K$34="", "", 'Personnel Details'!$K$34), IF('Personnel Details'!$F$34="", "", 'Personnel Details'!$F$34))))</f>
        <v/>
      </c>
      <c r="MD75" s="79" t="str">
        <f>IF(MB$9="", "", IF(AND(NOT('Personnel Details'!$N$34=""), $B75&gt;='Personnel Details'!$N$34), 'Personnel Details'!$Q$34, IF(AND(NOT('Personnel Details'!$I$34=""), $B75&gt;='Personnel Details'!$I$34), 'Personnel Details'!$L$34, 'Personnel Details'!$G$34)))</f>
        <v/>
      </c>
      <c r="ME75" s="59" t="str">
        <f t="shared" si="117"/>
        <v/>
      </c>
      <c r="MF75" s="53"/>
      <c r="MH75" s="78" t="str">
        <f>IF(MH$9="", "", IF(AND(NOT('Personnel Details'!$N$35=""), $B75&gt;='Personnel Details'!$N$35), 'Personnel Details'!$O$35, IF(AND(NOT('Personnel Details'!$I$35=""), $B75&gt;='Personnel Details'!$I$35), 'Personnel Details'!$J$35, 'Personnel Details'!$E$35)))</f>
        <v/>
      </c>
      <c r="MI75" s="59" t="str">
        <f>IF(MH$9="", "", IF(AND(NOT('Personnel Details'!$N$35=""), $B75&gt;='Personnel Details'!$N$35), IF('Personnel Details'!$P$35="","", 'Personnel Details'!$P$35), IF(AND(NOT('Personnel Details'!$I$35=""), $B75&gt;='Personnel Details'!$I$35), IF('Personnel Details'!$K$35="", "", 'Personnel Details'!$K$35), IF('Personnel Details'!$F$35="", "", 'Personnel Details'!$F$35))))</f>
        <v/>
      </c>
      <c r="MJ75" s="79" t="str">
        <f>IF(MH$9="", "", IF(AND(NOT('Personnel Details'!$N$35=""), $B75&gt;='Personnel Details'!$N$35), 'Personnel Details'!$Q$35, IF(AND(NOT('Personnel Details'!$I$35=""), $B75&gt;='Personnel Details'!$I$35), 'Personnel Details'!$L$35, 'Personnel Details'!$G$35)))</f>
        <v/>
      </c>
      <c r="MK75" s="59" t="str">
        <f t="shared" si="118"/>
        <v/>
      </c>
      <c r="ML75" s="53"/>
      <c r="MN75" s="78" t="str">
        <f>IF(MN$9="", "", IF(AND(NOT('Personnel Details'!$N$36=""), $B75&gt;='Personnel Details'!$N$36), 'Personnel Details'!$O$36, IF(AND(NOT('Personnel Details'!$I$36=""), $B75&gt;='Personnel Details'!$I$36), 'Personnel Details'!$J$36, 'Personnel Details'!$E$36)))</f>
        <v/>
      </c>
      <c r="MO75" s="59" t="str">
        <f>IF(MN$9="", "", IF(AND(NOT('Personnel Details'!$N$36=""), $B75&gt;='Personnel Details'!$N$36), IF('Personnel Details'!$P$36="","", 'Personnel Details'!$P$36), IF(AND(NOT('Personnel Details'!$I$36=""), $B75&gt;='Personnel Details'!$I$36), IF('Personnel Details'!$K$36="", "", 'Personnel Details'!$K$36), IF('Personnel Details'!$F$36="", "", 'Personnel Details'!$F$36))))</f>
        <v/>
      </c>
      <c r="MP75" s="79" t="str">
        <f>IF(MN$9="", "", IF(AND(NOT('Personnel Details'!$N$36=""), $B75&gt;='Personnel Details'!$N$36), 'Personnel Details'!$Q$36, IF(AND(NOT('Personnel Details'!$I$36=""), $B75&gt;='Personnel Details'!$I$36), 'Personnel Details'!$L$36, 'Personnel Details'!$G$36)))</f>
        <v/>
      </c>
      <c r="MQ75" s="59" t="str">
        <f t="shared" si="119"/>
        <v/>
      </c>
      <c r="MR75" s="53"/>
      <c r="MT75" s="78" t="str">
        <f>IF(MT$9="", "", IF(AND(NOT('Personnel Details'!$N$37=""), $B75&gt;='Personnel Details'!$N$37), 'Personnel Details'!$O$37, IF(AND(NOT('Personnel Details'!$I$37=""), $B75&gt;='Personnel Details'!$I$37), 'Personnel Details'!$J$37, 'Personnel Details'!$E$37)))</f>
        <v/>
      </c>
      <c r="MU75" s="59" t="str">
        <f>IF(MT$9="", "", IF(AND(NOT('Personnel Details'!$N$37=""), $B75&gt;='Personnel Details'!$N$37), IF('Personnel Details'!$P$37="","", 'Personnel Details'!$P$37), IF(AND(NOT('Personnel Details'!$I$37=""), $B75&gt;='Personnel Details'!$I$37), IF('Personnel Details'!$K$37="", "", 'Personnel Details'!$K$37), IF('Personnel Details'!$F$37="", "", 'Personnel Details'!$F$37))))</f>
        <v/>
      </c>
      <c r="MV75" s="79" t="str">
        <f>IF(MT$9="", "", IF(AND(NOT('Personnel Details'!$N$37=""), $B75&gt;='Personnel Details'!$N$37), 'Personnel Details'!$Q$37, IF(AND(NOT('Personnel Details'!$I$37=""), $B75&gt;='Personnel Details'!$I$37), 'Personnel Details'!$L$37, 'Personnel Details'!$G$37)))</f>
        <v/>
      </c>
      <c r="MW75" s="59" t="str">
        <f t="shared" si="120"/>
        <v/>
      </c>
      <c r="MX75" s="53"/>
      <c r="MZ75" s="78" t="str">
        <f>IF(MZ$9="", "", IF(AND(NOT('Personnel Details'!$N$38=""), $B75&gt;='Personnel Details'!$N$38), 'Personnel Details'!$O$38, IF(AND(NOT('Personnel Details'!$I$38=""), $B75&gt;='Personnel Details'!$I$38), 'Personnel Details'!$J$38, 'Personnel Details'!$E$38)))</f>
        <v/>
      </c>
      <c r="NA75" s="59" t="str">
        <f>IF(MZ$9="", "", IF(AND(NOT('Personnel Details'!$N$38=""), $B75&gt;='Personnel Details'!$N$38), IF('Personnel Details'!$P$38="","", 'Personnel Details'!$P$38), IF(AND(NOT('Personnel Details'!$I$38=""), $B75&gt;='Personnel Details'!$I$38), IF('Personnel Details'!$K$38="", "", 'Personnel Details'!$K$38), IF('Personnel Details'!$F$38="", "", 'Personnel Details'!$F$38))))</f>
        <v/>
      </c>
      <c r="NB75" s="79" t="str">
        <f>IF(MZ$9="", "", IF(AND(NOT('Personnel Details'!$N$38=""), $B75&gt;='Personnel Details'!$N$38), 'Personnel Details'!$Q$38, IF(AND(NOT('Personnel Details'!$I$38=""), $B75&gt;='Personnel Details'!$I$38), 'Personnel Details'!$L$38, 'Personnel Details'!$G$38)))</f>
        <v/>
      </c>
      <c r="NC75" s="59" t="str">
        <f t="shared" si="121"/>
        <v/>
      </c>
      <c r="ND75" s="53"/>
      <c r="NF75" s="78" t="str">
        <f>IF(NF$9="", "", IF(AND(NOT('Personnel Details'!$N$39=""), $B75&gt;='Personnel Details'!$N$39), 'Personnel Details'!$O$39, IF(AND(NOT('Personnel Details'!$I$39=""), $B75&gt;='Personnel Details'!$I$39), 'Personnel Details'!$J$39, 'Personnel Details'!$E$39)))</f>
        <v/>
      </c>
      <c r="NG75" s="59" t="str">
        <f>IF(NF$9="", "", IF(AND(NOT('Personnel Details'!$N$39=""), $B75&gt;='Personnel Details'!$N$39), IF('Personnel Details'!$P$39="","", 'Personnel Details'!$P$39), IF(AND(NOT('Personnel Details'!$I$39=""), $B75&gt;='Personnel Details'!$I$39), IF('Personnel Details'!$K$39="", "", 'Personnel Details'!$K$39), IF('Personnel Details'!$F$39="", "", 'Personnel Details'!$F$39))))</f>
        <v/>
      </c>
      <c r="NH75" s="79" t="str">
        <f>IF(NF$9="", "", IF(AND(NOT('Personnel Details'!$N$39=""), $B75&gt;='Personnel Details'!$N$39), 'Personnel Details'!$Q$39, IF(AND(NOT('Personnel Details'!$I$39=""), $B75&gt;='Personnel Details'!$I$39), 'Personnel Details'!$L$39, 'Personnel Details'!$G$39)))</f>
        <v/>
      </c>
      <c r="NI75" s="59" t="str">
        <f t="shared" si="122"/>
        <v/>
      </c>
      <c r="NJ75" s="53"/>
      <c r="NL75" s="78" t="str">
        <f>IF(NL$9="", "", IF(AND(NOT('Personnel Details'!$N$40=""), $B75&gt;='Personnel Details'!$N$40), 'Personnel Details'!$O$40, IF(AND(NOT('Personnel Details'!$I$40=""), $B75&gt;='Personnel Details'!$I$40), 'Personnel Details'!$J$40, 'Personnel Details'!$E$40)))</f>
        <v/>
      </c>
      <c r="NM75" s="59" t="str">
        <f>IF(NL$9="", "", IF(AND(NOT('Personnel Details'!$N$40=""), $B75&gt;='Personnel Details'!$N$40), IF('Personnel Details'!$P$40="","", 'Personnel Details'!$P$40), IF(AND(NOT('Personnel Details'!$I$40=""), $B75&gt;='Personnel Details'!$I$40), IF('Personnel Details'!$K$40="", "", 'Personnel Details'!$K$40), IF('Personnel Details'!$F$40="", "", 'Personnel Details'!$F$40))))</f>
        <v/>
      </c>
      <c r="NN75" s="79" t="str">
        <f>IF(NL$9="", "", IF(AND(NOT('Personnel Details'!$N$40=""), $B75&gt;='Personnel Details'!$N$40), 'Personnel Details'!$Q$40, IF(AND(NOT('Personnel Details'!$I$40=""), $B75&gt;='Personnel Details'!$I$40), 'Personnel Details'!$L$40, 'Personnel Details'!$G$40)))</f>
        <v/>
      </c>
      <c r="NO75" s="59" t="str">
        <f t="shared" si="123"/>
        <v/>
      </c>
      <c r="NP75" s="53"/>
    </row>
    <row r="76" spans="1:380" x14ac:dyDescent="0.25">
      <c r="A76" s="32"/>
      <c r="B76" s="113" t="str">
        <f>IFERROR(IF(B75+1&gt;'Personnel Details'!$U$5, "", B75+1), "")</f>
        <v/>
      </c>
      <c r="C76" s="32"/>
      <c r="D76" s="120"/>
      <c r="E76" s="13" t="str">
        <f t="shared" si="159"/>
        <v/>
      </c>
      <c r="F76" s="13" t="str">
        <f t="shared" ref="F76:F139" si="190">IF(OR(D76="", $B76=""), "", IF(AND(GW75&gt;GU76, GW76&gt;GU76), D76*GV76, IF(AND(GW75&lt;GU76, GW76&gt;GU76), ((GW76-GU76)*GV76)+(($D76-(GW76-GU76))*GT76), D76*GT76)))</f>
        <v/>
      </c>
      <c r="G76" s="56" t="str">
        <f t="shared" si="124"/>
        <v/>
      </c>
      <c r="H76" s="16" t="str">
        <f t="shared" ref="H76:H139" si="191">IF(OR(D76="", $B76=""), "", IF(AND(GW75&gt;GU76, GW76&gt;GU76), GV76, IF(AND(GW75&lt;GU76, GW76&gt;GU76), "Both", GT76)))</f>
        <v/>
      </c>
      <c r="I76" s="32"/>
      <c r="J76" s="120"/>
      <c r="K76" s="62" t="str">
        <f t="shared" si="160"/>
        <v/>
      </c>
      <c r="L76" s="62" t="str">
        <f t="shared" ref="L76:L139" si="192">IF(OR(J76="", $B76=""), "", IF(AND(HC75&gt;HA76, HC76&gt;HA76), J76*HB76, IF(AND(HC75&lt;HA76, HC76&gt;HA76), ((HC76-HA76)*HB76)+(($D76-(HC76-HA76))*GZ76), J76*GZ76)))</f>
        <v/>
      </c>
      <c r="M76" s="65" t="str">
        <f t="shared" si="125"/>
        <v/>
      </c>
      <c r="N76" s="68" t="str">
        <f t="shared" ref="N76:N139" si="193">IF(OR(J76="", $B76=""), "", IF(AND(HC75&gt;HA76, HC76&gt;HA76), HB76, IF(AND(HC75&lt;HA76, HC76&gt;HA76), "Both", GZ76)))</f>
        <v/>
      </c>
      <c r="O76" s="32"/>
      <c r="P76" s="120"/>
      <c r="Q76" s="62" t="str">
        <f t="shared" si="161"/>
        <v/>
      </c>
      <c r="R76" s="62" t="str">
        <f t="shared" ref="R76:R139" si="194">IF(OR(P76="", $B76=""), "", IF(AND(HI75&gt;HG76, HI76&gt;HG76), P76*HH76, IF(AND(HI75&lt;HG76, HI76&gt;HG76), ((HI76-HG76)*HH76)+(($D76-(HI76-HG76))*HF76), P76*HF76)))</f>
        <v/>
      </c>
      <c r="S76" s="65" t="str">
        <f t="shared" si="126"/>
        <v/>
      </c>
      <c r="T76" s="68" t="str">
        <f t="shared" ref="T76:T139" si="195">IF(OR(P76="", $B76=""), "", IF(AND(HI75&gt;HG76, HI76&gt;HG76), HH76, IF(AND(HI75&lt;HG76, HI76&gt;HG76), "Both", HF76)))</f>
        <v/>
      </c>
      <c r="U76" s="32"/>
      <c r="V76" s="120"/>
      <c r="W76" s="62" t="str">
        <f t="shared" si="162"/>
        <v/>
      </c>
      <c r="X76" s="62" t="str">
        <f t="shared" ref="X76:X139" si="196">IF(OR(V76="", $B76=""), "", IF(AND(HO75&gt;HM76, HO76&gt;HM76), V76*HN76, IF(AND(HO75&lt;HM76, HO76&gt;HM76), ((HO76-HM76)*HN76)+(($D76-(HO76-HM76))*HL76), V76*HL76)))</f>
        <v/>
      </c>
      <c r="Y76" s="65" t="str">
        <f t="shared" si="127"/>
        <v/>
      </c>
      <c r="Z76" s="68" t="str">
        <f t="shared" ref="Z76:Z139" si="197">IF(OR(V76="", $B76=""), "", IF(AND(HO75&gt;HM76, HO76&gt;HM76), HN76, IF(AND(HO75&lt;HM76, HO76&gt;HM76), "Both", HL76)))</f>
        <v/>
      </c>
      <c r="AA76" s="32"/>
      <c r="AB76" s="120"/>
      <c r="AC76" s="62" t="str">
        <f t="shared" si="163"/>
        <v/>
      </c>
      <c r="AD76" s="62" t="str">
        <f t="shared" ref="AD76:AD139" si="198">IF(OR(AB76="", $B76=""), "", IF(AND(HU75&gt;HS76, HU76&gt;HS76), AB76*HT76, IF(AND(HU75&lt;HS76, HU76&gt;HS76), ((HU76-HS76)*HT76)+(($D76-(HU76-HS76))*HR76), AB76*HR76)))</f>
        <v/>
      </c>
      <c r="AE76" s="65" t="str">
        <f t="shared" si="128"/>
        <v/>
      </c>
      <c r="AF76" s="68" t="str">
        <f t="shared" ref="AF76:AF139" si="199">IF(OR(AB76="", $B76=""), "", IF(AND(HU75&gt;HS76, HU76&gt;HS76), HT76, IF(AND(HU75&lt;HS76, HU76&gt;HS76), "Both", HR76)))</f>
        <v/>
      </c>
      <c r="AG76" s="32"/>
      <c r="AH76" s="120"/>
      <c r="AI76" s="62" t="str">
        <f t="shared" si="164"/>
        <v/>
      </c>
      <c r="AJ76" s="62" t="str">
        <f t="shared" ref="AJ76:AJ139" si="200">IF(OR(AH76="", $B76=""), "", IF(AND(IA75&gt;HY76, IA76&gt;HY76), AH76*HZ76, IF(AND(IA75&lt;HY76, IA76&gt;HY76), ((IA76-HY76)*HZ76)+(($D76-(IA76-HY76))*HX76), AH76*HX76)))</f>
        <v/>
      </c>
      <c r="AK76" s="65" t="str">
        <f t="shared" si="129"/>
        <v/>
      </c>
      <c r="AL76" s="68" t="str">
        <f t="shared" ref="AL76:AL139" si="201">IF(OR(AH76="", $B76=""), "", IF(AND(IA75&gt;HY76, IA76&gt;HY76), HZ76, IF(AND(IA75&lt;HY76, IA76&gt;HY76), "Both", HX76)))</f>
        <v/>
      </c>
      <c r="AM76" s="32"/>
      <c r="AN76" s="120"/>
      <c r="AO76" s="62" t="str">
        <f t="shared" si="165"/>
        <v/>
      </c>
      <c r="AP76" s="62" t="str">
        <f t="shared" ref="AP76:AP139" si="202">IF(OR(AN76="", $B76=""), "", IF(AND(IG75&gt;IE76, IG76&gt;IE76), AN76*IF76, IF(AND(IG75&lt;IE76, IG76&gt;IE76), ((IG76-IE76)*IF76)+(($D76-(IG76-IE76))*ID76), AN76*ID76)))</f>
        <v/>
      </c>
      <c r="AQ76" s="65" t="str">
        <f t="shared" si="130"/>
        <v/>
      </c>
      <c r="AR76" s="68" t="str">
        <f t="shared" ref="AR76:AR139" si="203">IF(OR(AN76="", $B76=""), "", IF(AND(IG75&gt;IE76, IG76&gt;IE76), IF76, IF(AND(IG75&lt;IE76, IG76&gt;IE76), "Both", ID76)))</f>
        <v/>
      </c>
      <c r="AS76" s="32"/>
      <c r="AT76" s="120"/>
      <c r="AU76" s="62" t="str">
        <f t="shared" si="166"/>
        <v/>
      </c>
      <c r="AV76" s="62" t="str">
        <f t="shared" ref="AV76:AV139" si="204">IF(OR(AT76="", $B76=""), "", IF(AND(IM75&gt;IK76, IM76&gt;IK76), AT76*IL76, IF(AND(IM75&lt;IK76, IM76&gt;IK76), ((IM76-IK76)*IL76)+(($D76-(IM76-IK76))*IJ76), AT76*IJ76)))</f>
        <v/>
      </c>
      <c r="AW76" s="65" t="str">
        <f t="shared" si="131"/>
        <v/>
      </c>
      <c r="AX76" s="68" t="str">
        <f t="shared" ref="AX76:AX139" si="205">IF(OR(AT76="", $B76=""), "", IF(AND(IM75&gt;IK76, IM76&gt;IK76), IL76, IF(AND(IM75&lt;IK76, IM76&gt;IK76), "Both", IJ76)))</f>
        <v/>
      </c>
      <c r="AY76" s="32"/>
      <c r="AZ76" s="120"/>
      <c r="BA76" s="62" t="str">
        <f t="shared" si="167"/>
        <v/>
      </c>
      <c r="BB76" s="62" t="str">
        <f t="shared" ref="BB76:BB139" si="206">IF(OR(AZ76="", $B76=""), "", IF(AND(IS75&gt;IQ76, IS76&gt;IQ76), AZ76*IR76, IF(AND(IS75&lt;IQ76, IS76&gt;IQ76), ((IS76-IQ76)*IR76)+(($D76-(IS76-IQ76))*IP76), AZ76*IP76)))</f>
        <v/>
      </c>
      <c r="BC76" s="65" t="str">
        <f t="shared" si="132"/>
        <v/>
      </c>
      <c r="BD76" s="68" t="str">
        <f t="shared" ref="BD76:BD139" si="207">IF(OR(AZ76="", $B76=""), "", IF(AND(IS75&gt;IQ76, IS76&gt;IQ76), IR76, IF(AND(IS75&lt;IQ76, IS76&gt;IQ76), "Both", IP76)))</f>
        <v/>
      </c>
      <c r="BE76" s="32"/>
      <c r="BF76" s="120"/>
      <c r="BG76" s="62" t="str">
        <f t="shared" si="168"/>
        <v/>
      </c>
      <c r="BH76" s="62" t="str">
        <f t="shared" ref="BH76:BH139" si="208">IF(OR(BF76="", $B76=""), "", IF(AND(IY75&gt;IW76, IY76&gt;IW76), BF76*IX76, IF(AND(IY75&lt;IW76, IY76&gt;IW76), ((IY76-IW76)*IX76)+(($D76-(IY76-IW76))*IV76), BF76*IV76)))</f>
        <v/>
      </c>
      <c r="BI76" s="65" t="str">
        <f t="shared" si="133"/>
        <v/>
      </c>
      <c r="BJ76" s="68" t="str">
        <f t="shared" ref="BJ76:BJ139" si="209">IF(OR(BF76="", $B76=""), "", IF(AND(IY75&gt;IW76, IY76&gt;IW76), IX76, IF(AND(IY75&lt;IW76, IY76&gt;IW76), "Both", IV76)))</f>
        <v/>
      </c>
      <c r="BK76" s="32"/>
      <c r="BL76" s="120"/>
      <c r="BM76" s="62" t="str">
        <f t="shared" si="169"/>
        <v/>
      </c>
      <c r="BN76" s="62" t="str">
        <f t="shared" ref="BN76:BN139" si="210">IF(OR(BL76="", $B76=""), "", IF(AND(JE75&gt;JC76, JE76&gt;JC76), BL76*JD76, IF(AND(JE75&lt;JC76, JE76&gt;JC76), ((JE76-JC76)*JD76)+(($D76-(JE76-JC76))*JB76), BL76*JB76)))</f>
        <v/>
      </c>
      <c r="BO76" s="65" t="str">
        <f t="shared" si="134"/>
        <v/>
      </c>
      <c r="BP76" s="68" t="str">
        <f t="shared" ref="BP76:BP139" si="211">IF(OR(BL76="", $B76=""), "", IF(AND(JE75&gt;JC76, JE76&gt;JC76), JD76, IF(AND(JE75&lt;JC76, JE76&gt;JC76), "Both", JB76)))</f>
        <v/>
      </c>
      <c r="BQ76" s="32"/>
      <c r="BR76" s="120"/>
      <c r="BS76" s="62" t="str">
        <f t="shared" si="170"/>
        <v/>
      </c>
      <c r="BT76" s="62" t="str">
        <f t="shared" ref="BT76:BT139" si="212">IF(OR(BR76="", $B76=""), "", IF(AND(JK75&gt;JI76, JK76&gt;JI76), BR76*JJ76, IF(AND(JK75&lt;JI76, JK76&gt;JI76), ((JK76-JI76)*JJ76)+(($D76-(JK76-JI76))*JH76), BR76*JH76)))</f>
        <v/>
      </c>
      <c r="BU76" s="65" t="str">
        <f t="shared" si="135"/>
        <v/>
      </c>
      <c r="BV76" s="68" t="str">
        <f t="shared" ref="BV76:BV139" si="213">IF(OR(BR76="", $B76=""), "", IF(AND(JK75&gt;JI76, JK76&gt;JI76), JJ76, IF(AND(JK75&lt;JI76, JK76&gt;JI76), "Both", JH76)))</f>
        <v/>
      </c>
      <c r="BW76" s="32"/>
      <c r="BX76" s="120"/>
      <c r="BY76" s="62" t="str">
        <f t="shared" si="171"/>
        <v/>
      </c>
      <c r="BZ76" s="62" t="str">
        <f t="shared" ref="BZ76:BZ139" si="214">IF(OR(BX76="", $B76=""), "", IF(AND(JQ75&gt;JO76, JQ76&gt;JO76), BX76*JP76, IF(AND(JQ75&lt;JO76, JQ76&gt;JO76), ((JQ76-JO76)*JP76)+(($D76-(JQ76-JO76))*JN76), BX76*JN76)))</f>
        <v/>
      </c>
      <c r="CA76" s="65" t="str">
        <f t="shared" si="136"/>
        <v/>
      </c>
      <c r="CB76" s="68" t="str">
        <f t="shared" ref="CB76:CB139" si="215">IF(OR(BX76="", $B76=""), "", IF(AND(JQ75&gt;JO76, JQ76&gt;JO76), JP76, IF(AND(JQ75&lt;JO76, JQ76&gt;JO76), "Both", JN76)))</f>
        <v/>
      </c>
      <c r="CC76" s="32"/>
      <c r="CD76" s="120"/>
      <c r="CE76" s="62" t="str">
        <f t="shared" si="172"/>
        <v/>
      </c>
      <c r="CF76" s="62" t="str">
        <f t="shared" ref="CF76:CF139" si="216">IF(OR(CD76="", $B76=""), "", IF(AND(JW75&gt;JU76, JW76&gt;JU76), CD76*JV76, IF(AND(JW75&lt;JU76, JW76&gt;JU76), ((JW76-JU76)*JV76)+(($D76-(JW76-JU76))*JT76), CD76*JT76)))</f>
        <v/>
      </c>
      <c r="CG76" s="65" t="str">
        <f t="shared" si="137"/>
        <v/>
      </c>
      <c r="CH76" s="68" t="str">
        <f t="shared" ref="CH76:CH139" si="217">IF(OR(CD76="", $B76=""), "", IF(AND(JW75&gt;JU76, JW76&gt;JU76), JV76, IF(AND(JW75&lt;JU76, JW76&gt;JU76), "Both", JT76)))</f>
        <v/>
      </c>
      <c r="CI76" s="32"/>
      <c r="CJ76" s="120"/>
      <c r="CK76" s="62" t="str">
        <f t="shared" si="173"/>
        <v/>
      </c>
      <c r="CL76" s="62" t="str">
        <f t="shared" ref="CL76:CL139" si="218">IF(OR(CJ76="", $B76=""), "", IF(AND(KC75&gt;KA76, KC76&gt;KA76), CJ76*KB76, IF(AND(KC75&lt;KA76, KC76&gt;KA76), ((KC76-KA76)*KB76)+(($D76-(KC76-KA76))*JZ76), CJ76*JZ76)))</f>
        <v/>
      </c>
      <c r="CM76" s="65" t="str">
        <f t="shared" si="138"/>
        <v/>
      </c>
      <c r="CN76" s="68" t="str">
        <f t="shared" ref="CN76:CN139" si="219">IF(OR(CJ76="", $B76=""), "", IF(AND(KC75&gt;KA76, KC76&gt;KA76), KB76, IF(AND(KC75&lt;KA76, KC76&gt;KA76), "Both", JZ76)))</f>
        <v/>
      </c>
      <c r="CO76" s="32"/>
      <c r="CP76" s="120"/>
      <c r="CQ76" s="62" t="str">
        <f t="shared" si="174"/>
        <v/>
      </c>
      <c r="CR76" s="62" t="str">
        <f t="shared" ref="CR76:CR139" si="220">IF(OR(CP76="", $B76=""), "", IF(AND(KI75&gt;KG76, KI76&gt;KG76), CP76*KH76, IF(AND(KI75&lt;KG76, KI76&gt;KG76), ((KI76-KG76)*KH76)+(($D76-(KI76-KG76))*KF76), CP76*KF76)))</f>
        <v/>
      </c>
      <c r="CS76" s="65" t="str">
        <f t="shared" si="139"/>
        <v/>
      </c>
      <c r="CT76" s="68" t="str">
        <f t="shared" ref="CT76:CT139" si="221">IF(OR(CP76="", $B76=""), "", IF(AND(KI75&gt;KG76, KI76&gt;KG76), KH76, IF(AND(KI75&lt;KG76, KI76&gt;KG76), "Both", KF76)))</f>
        <v/>
      </c>
      <c r="CU76" s="32"/>
      <c r="CV76" s="120"/>
      <c r="CW76" s="62" t="str">
        <f t="shared" si="175"/>
        <v/>
      </c>
      <c r="CX76" s="62" t="str">
        <f t="shared" ref="CX76:CX139" si="222">IF(OR(CV76="", $B76=""), "", IF(AND(KO75&gt;KM76, KO76&gt;KM76), CV76*KN76, IF(AND(KO75&lt;KM76, KO76&gt;KM76), ((KO76-KM76)*KN76)+(($D76-(KO76-KM76))*KL76), CV76*KL76)))</f>
        <v/>
      </c>
      <c r="CY76" s="65" t="str">
        <f t="shared" si="140"/>
        <v/>
      </c>
      <c r="CZ76" s="68" t="str">
        <f t="shared" ref="CZ76:CZ139" si="223">IF(OR(CV76="", $B76=""), "", IF(AND(KO75&gt;KM76, KO76&gt;KM76), KN76, IF(AND(KO75&lt;KM76, KO76&gt;KM76), "Both", KL76)))</f>
        <v/>
      </c>
      <c r="DA76" s="32"/>
      <c r="DB76" s="120"/>
      <c r="DC76" s="62" t="str">
        <f t="shared" si="176"/>
        <v/>
      </c>
      <c r="DD76" s="62" t="str">
        <f t="shared" ref="DD76:DD139" si="224">IF(OR(DB76="", $B76=""), "", IF(AND(KU75&gt;KS76, KU76&gt;KS76), DB76*KT76, IF(AND(KU75&lt;KS76, KU76&gt;KS76), ((KU76-KS76)*KT76)+(($D76-(KU76-KS76))*KR76), DB76*KR76)))</f>
        <v/>
      </c>
      <c r="DE76" s="65" t="str">
        <f t="shared" si="141"/>
        <v/>
      </c>
      <c r="DF76" s="68" t="str">
        <f t="shared" ref="DF76:DF139" si="225">IF(OR(DB76="", $B76=""), "", IF(AND(KU75&gt;KS76, KU76&gt;KS76), KT76, IF(AND(KU75&lt;KS76, KU76&gt;KS76), "Both", KR76)))</f>
        <v/>
      </c>
      <c r="DG76" s="32"/>
      <c r="DH76" s="120"/>
      <c r="DI76" s="62" t="str">
        <f t="shared" si="177"/>
        <v/>
      </c>
      <c r="DJ76" s="62" t="str">
        <f t="shared" ref="DJ76:DJ139" si="226">IF(OR(DH76="", $B76=""), "", IF(AND(LA75&gt;KY76, LA76&gt;KY76), DH76*KZ76, IF(AND(LA75&lt;KY76, LA76&gt;KY76), ((LA76-KY76)*KZ76)+(($D76-(LA76-KY76))*KX76), DH76*KX76)))</f>
        <v/>
      </c>
      <c r="DK76" s="65" t="str">
        <f t="shared" si="142"/>
        <v/>
      </c>
      <c r="DL76" s="68" t="str">
        <f t="shared" ref="DL76:DL139" si="227">IF(OR(DH76="", $B76=""), "", IF(AND(LA75&gt;KY76, LA76&gt;KY76), KZ76, IF(AND(LA75&lt;KY76, LA76&gt;KY76), "Both", KX76)))</f>
        <v/>
      </c>
      <c r="DM76" s="32"/>
      <c r="DN76" s="120"/>
      <c r="DO76" s="62" t="str">
        <f t="shared" si="178"/>
        <v/>
      </c>
      <c r="DP76" s="62" t="str">
        <f t="shared" ref="DP76:DP139" si="228">IF(OR(DN76="", $B76=""), "", IF(AND(LG75&gt;LE76, LG76&gt;LE76), DN76*LF76, IF(AND(LG75&lt;LE76, LG76&gt;LE76), ((LG76-LE76)*LF76)+(($D76-(LG76-LE76))*LD76), DN76*LD76)))</f>
        <v/>
      </c>
      <c r="DQ76" s="65" t="str">
        <f t="shared" si="143"/>
        <v/>
      </c>
      <c r="DR76" s="68" t="str">
        <f t="shared" ref="DR76:DR139" si="229">IF(OR(DN76="", $B76=""), "", IF(AND(LG75&gt;LE76, LG76&gt;LE76), LF76, IF(AND(LG75&lt;LE76, LG76&gt;LE76), "Both", LD76)))</f>
        <v/>
      </c>
      <c r="DS76" s="32"/>
      <c r="DT76" s="120"/>
      <c r="DU76" s="62" t="str">
        <f t="shared" si="179"/>
        <v/>
      </c>
      <c r="DV76" s="62" t="str">
        <f t="shared" ref="DV76:DV139" si="230">IF(OR(DT76="", $B76=""), "", IF(AND(LM75&gt;LK76, LM76&gt;LK76), DT76*LL76, IF(AND(LM75&lt;LK76, LM76&gt;LK76), ((LM76-LK76)*LL76)+(($D76-(LM76-LK76))*LJ76), DT76*LJ76)))</f>
        <v/>
      </c>
      <c r="DW76" s="65" t="str">
        <f t="shared" si="144"/>
        <v/>
      </c>
      <c r="DX76" s="68" t="str">
        <f t="shared" ref="DX76:DX139" si="231">IF(OR(DT76="", $B76=""), "", IF(AND(LM75&gt;LK76, LM76&gt;LK76), LL76, IF(AND(LM75&lt;LK76, LM76&gt;LK76), "Both", LJ76)))</f>
        <v/>
      </c>
      <c r="DY76" s="32"/>
      <c r="DZ76" s="120"/>
      <c r="EA76" s="62" t="str">
        <f t="shared" si="180"/>
        <v/>
      </c>
      <c r="EB76" s="62" t="str">
        <f t="shared" ref="EB76:EB139" si="232">IF(OR(DZ76="", $B76=""), "", IF(AND(LS75&gt;LQ76, LS76&gt;LQ76), DZ76*LR76, IF(AND(LS75&lt;LQ76, LS76&gt;LQ76), ((LS76-LQ76)*LR76)+(($D76-(LS76-LQ76))*LP76), DZ76*LP76)))</f>
        <v/>
      </c>
      <c r="EC76" s="65" t="str">
        <f t="shared" si="145"/>
        <v/>
      </c>
      <c r="ED76" s="68" t="str">
        <f t="shared" ref="ED76:ED139" si="233">IF(OR(DZ76="", $B76=""), "", IF(AND(LS75&gt;LQ76, LS76&gt;LQ76), LR76, IF(AND(LS75&lt;LQ76, LS76&gt;LQ76), "Both", LP76)))</f>
        <v/>
      </c>
      <c r="EE76" s="32"/>
      <c r="EF76" s="120"/>
      <c r="EG76" s="62" t="str">
        <f t="shared" si="181"/>
        <v/>
      </c>
      <c r="EH76" s="62" t="str">
        <f t="shared" ref="EH76:EH139" si="234">IF(OR(EF76="", $B76=""), "", IF(AND(LY75&gt;LW76, LY76&gt;LW76), EF76*LX76, IF(AND(LY75&lt;LW76, LY76&gt;LW76), ((LY76-LW76)*LX76)+(($D76-(LY76-LW76))*LV76), EF76*LV76)))</f>
        <v/>
      </c>
      <c r="EI76" s="65" t="str">
        <f t="shared" si="146"/>
        <v/>
      </c>
      <c r="EJ76" s="68" t="str">
        <f t="shared" ref="EJ76:EJ139" si="235">IF(OR(EF76="", $B76=""), "", IF(AND(LY75&gt;LW76, LY76&gt;LW76), LX76, IF(AND(LY75&lt;LW76, LY76&gt;LW76), "Both", LV76)))</f>
        <v/>
      </c>
      <c r="EK76" s="32"/>
      <c r="EL76" s="120"/>
      <c r="EM76" s="62" t="str">
        <f t="shared" si="182"/>
        <v/>
      </c>
      <c r="EN76" s="62" t="str">
        <f t="shared" ref="EN76:EN139" si="236">IF(OR(EL76="", $B76=""), "", IF(AND(ME75&gt;MC76, ME76&gt;MC76), EL76*MD76, IF(AND(ME75&lt;MC76, ME76&gt;MC76), ((ME76-MC76)*MD76)+(($D76-(ME76-MC76))*MB76), EL76*MB76)))</f>
        <v/>
      </c>
      <c r="EO76" s="65" t="str">
        <f t="shared" si="147"/>
        <v/>
      </c>
      <c r="EP76" s="68" t="str">
        <f t="shared" ref="EP76:EP139" si="237">IF(OR(EL76="", $B76=""), "", IF(AND(ME75&gt;MC76, ME76&gt;MC76), MD76, IF(AND(ME75&lt;MC76, ME76&gt;MC76), "Both", MB76)))</f>
        <v/>
      </c>
      <c r="EQ76" s="32"/>
      <c r="ER76" s="120"/>
      <c r="ES76" s="62" t="str">
        <f t="shared" si="183"/>
        <v/>
      </c>
      <c r="ET76" s="62" t="str">
        <f t="shared" ref="ET76:ET139" si="238">IF(OR(ER76="", $B76=""), "", IF(AND(MK75&gt;MI76, MK76&gt;MI76), ER76*MJ76, IF(AND(MK75&lt;MI76, MK76&gt;MI76), ((MK76-MI76)*MJ76)+(($D76-(MK76-MI76))*MH76), ER76*MH76)))</f>
        <v/>
      </c>
      <c r="EU76" s="65" t="str">
        <f t="shared" si="148"/>
        <v/>
      </c>
      <c r="EV76" s="68" t="str">
        <f t="shared" ref="EV76:EV139" si="239">IF(OR(ER76="", $B76=""), "", IF(AND(MK75&gt;MI76, MK76&gt;MI76), MJ76, IF(AND(MK75&lt;MI76, MK76&gt;MI76), "Both", MH76)))</f>
        <v/>
      </c>
      <c r="EW76" s="32"/>
      <c r="EX76" s="120"/>
      <c r="EY76" s="62" t="str">
        <f t="shared" si="184"/>
        <v/>
      </c>
      <c r="EZ76" s="62" t="str">
        <f t="shared" ref="EZ76:EZ139" si="240">IF(OR(EX76="", $B76=""), "", IF(AND(MQ75&gt;MO76, MQ76&gt;MO76), EX76*MP76, IF(AND(MQ75&lt;MO76, MQ76&gt;MO76), ((MQ76-MO76)*MP76)+(($D76-(MQ76-MO76))*MN76), EX76*MN76)))</f>
        <v/>
      </c>
      <c r="FA76" s="65" t="str">
        <f t="shared" si="149"/>
        <v/>
      </c>
      <c r="FB76" s="68" t="str">
        <f t="shared" ref="FB76:FB139" si="241">IF(OR(EX76="", $B76=""), "", IF(AND(MQ75&gt;MO76, MQ76&gt;MO76), MP76, IF(AND(MQ75&lt;MO76, MQ76&gt;MO76), "Both", MN76)))</f>
        <v/>
      </c>
      <c r="FC76" s="32"/>
      <c r="FD76" s="120"/>
      <c r="FE76" s="62" t="str">
        <f t="shared" si="185"/>
        <v/>
      </c>
      <c r="FF76" s="62" t="str">
        <f t="shared" ref="FF76:FF139" si="242">IF(OR(FD76="", $B76=""), "", IF(AND(MW75&gt;MU76, MW76&gt;MU76), FD76*MV76, IF(AND(MW75&lt;MU76, MW76&gt;MU76), ((MW76-MU76)*MV76)+(($D76-(MW76-MU76))*MT76), FD76*MT76)))</f>
        <v/>
      </c>
      <c r="FG76" s="65" t="str">
        <f t="shared" si="150"/>
        <v/>
      </c>
      <c r="FH76" s="68" t="str">
        <f t="shared" ref="FH76:FH139" si="243">IF(OR(FD76="", $B76=""), "", IF(AND(MW75&gt;MU76, MW76&gt;MU76), MV76, IF(AND(MW75&lt;MU76, MW76&gt;MU76), "Both", MT76)))</f>
        <v/>
      </c>
      <c r="FI76" s="32"/>
      <c r="FJ76" s="120"/>
      <c r="FK76" s="62" t="str">
        <f t="shared" si="186"/>
        <v/>
      </c>
      <c r="FL76" s="62" t="str">
        <f t="shared" ref="FL76:FL139" si="244">IF(OR(FJ76="", $B76=""), "", IF(AND(NC75&gt;NA76, NC76&gt;NA76), FJ76*NB76, IF(AND(NC75&lt;NA76, NC76&gt;NA76), ((NC76-NA76)*NB76)+(($D76-(NC76-NA76))*MZ76), FJ76*MZ76)))</f>
        <v/>
      </c>
      <c r="FM76" s="65" t="str">
        <f t="shared" si="151"/>
        <v/>
      </c>
      <c r="FN76" s="68" t="str">
        <f t="shared" ref="FN76:FN139" si="245">IF(OR(FJ76="", $B76=""), "", IF(AND(NC75&gt;NA76, NC76&gt;NA76), NB76, IF(AND(NC75&lt;NA76, NC76&gt;NA76), "Both", MZ76)))</f>
        <v/>
      </c>
      <c r="FO76" s="32"/>
      <c r="FP76" s="120"/>
      <c r="FQ76" s="62" t="str">
        <f t="shared" si="187"/>
        <v/>
      </c>
      <c r="FR76" s="62" t="str">
        <f t="shared" ref="FR76:FR139" si="246">IF(OR(FP76="", $B76=""), "", IF(AND(NI75&gt;NG76, NI76&gt;NG76), FP76*NH76, IF(AND(NI75&lt;NG76, NI76&gt;NG76), ((NI76-NG76)*NH76)+(($D76-(NI76-NG76))*NF76), FP76*NF76)))</f>
        <v/>
      </c>
      <c r="FS76" s="65" t="str">
        <f t="shared" si="152"/>
        <v/>
      </c>
      <c r="FT76" s="68" t="str">
        <f t="shared" ref="FT76:FT139" si="247">IF(OR(FP76="", $B76=""), "", IF(AND(NI75&gt;NG76, NI76&gt;NG76), NH76, IF(AND(NI75&lt;NG76, NI76&gt;NG76), "Both", NF76)))</f>
        <v/>
      </c>
      <c r="FU76" s="32"/>
      <c r="FV76" s="120"/>
      <c r="FW76" s="62" t="str">
        <f t="shared" si="188"/>
        <v/>
      </c>
      <c r="FX76" s="62" t="str">
        <f t="shared" ref="FX76:FX139" si="248">IF(OR(FV76="", $B76=""), "", IF(AND(NO75&gt;NM76, NO76&gt;NM76), FV76*NN76, IF(AND(NO75&lt;NM76, NO76&gt;NM76), ((NO76-NM76)*NN76)+(($D76-(NO76-NM76))*NL76), FV76*NL76)))</f>
        <v/>
      </c>
      <c r="FY76" s="65" t="str">
        <f t="shared" si="153"/>
        <v/>
      </c>
      <c r="FZ76" s="68" t="str">
        <f t="shared" ref="FZ76:FZ139" si="249">IF(OR(FV76="", $B76=""), "", IF(AND(NO75&gt;NM76, NO76&gt;NM76), NN76, IF(AND(NO75&lt;NM76, NO76&gt;NM76), "Both", NL76)))</f>
        <v/>
      </c>
      <c r="GA76" s="32"/>
      <c r="GC76" s="7" t="str">
        <f t="shared" ref="GC76:GC139" si="250">IFERROR(TEXT(B76, "mmm yyyy"), "")</f>
        <v/>
      </c>
      <c r="GD76" s="7" t="str">
        <f t="shared" ca="1" si="189"/>
        <v/>
      </c>
      <c r="GT76" s="71" t="str">
        <f>IF(GT$9="", "", IF(AND(NOT('Personnel Details'!$N$11=""), $B76&gt;='Personnel Details'!$N$11), 'Personnel Details'!$O$11, IF(AND(NOT('Personnel Details'!$I$11=""), $B76&gt;='Personnel Details'!$I$11), 'Personnel Details'!$J$11, 'Personnel Details'!$E$11)))</f>
        <v/>
      </c>
      <c r="GU76" s="59" t="str">
        <f>IF(GT$9="", "", IF(AND(NOT('Personnel Details'!$N$11=""), $B76&gt;='Personnel Details'!$N$11), IF('Personnel Details'!$P$11="","", 'Personnel Details'!$P$11), IF(AND(NOT('Personnel Details'!$I$11=""), $B76&gt;='Personnel Details'!$I$11), IF('Personnel Details'!$K$11="", "", 'Personnel Details'!$K$11), IF('Personnel Details'!$F$11="", "", 'Personnel Details'!$F$11))))</f>
        <v/>
      </c>
      <c r="GV76" s="74" t="str">
        <f>IF(GT$9="", "", IF(AND(NOT('Personnel Details'!$N$11=""), $B76&gt;='Personnel Details'!$N$11), 'Personnel Details'!$Q$11, IF(AND(NOT('Personnel Details'!$I$11=""), $B76&gt;='Personnel Details'!$I$11), 'Personnel Details'!$L$11, 'Personnel Details'!$G$11)))</f>
        <v/>
      </c>
      <c r="GW76" s="59" t="str">
        <f t="shared" ref="GW76:GW139" si="251">IFERROR(IF(DAY($B76)=1, D76, GW75+D76), "")</f>
        <v/>
      </c>
      <c r="GX76" s="53"/>
      <c r="GZ76" s="78" t="str">
        <f>IF(GZ$9="", "", IF(AND(NOT('Personnel Details'!$N$12=""), $B76&gt;='Personnel Details'!$N$12), 'Personnel Details'!$O$12, IF(AND(NOT('Personnel Details'!$I$12=""), $B76&gt;='Personnel Details'!$I$12), 'Personnel Details'!$J$12, 'Personnel Details'!$E$12)))</f>
        <v/>
      </c>
      <c r="HA76" s="59" t="str">
        <f>IF(GZ$9="", "", IF(AND(NOT('Personnel Details'!$N$12=""), $B76&gt;='Personnel Details'!$N$12), IF('Personnel Details'!$P$12="","", 'Personnel Details'!$P$12), IF(AND(NOT('Personnel Details'!$I$12=""), $B76&gt;='Personnel Details'!$I$12), IF('Personnel Details'!$K$12="", "", 'Personnel Details'!$K$12), IF('Personnel Details'!$F$12="", "", 'Personnel Details'!$F$12))))</f>
        <v/>
      </c>
      <c r="HB76" s="79" t="str">
        <f>IF(GZ$9="", "", IF(AND(NOT('Personnel Details'!$N$12=""), $B76&gt;='Personnel Details'!$N$12), 'Personnel Details'!$Q$12, IF(AND(NOT('Personnel Details'!$I$12=""), $B76&gt;='Personnel Details'!$I$12), 'Personnel Details'!$L$12, 'Personnel Details'!$G$12)))</f>
        <v/>
      </c>
      <c r="HC76" s="59" t="str">
        <f t="shared" ref="HC76:HC139" si="252">IFERROR(IF(DAY($B76)=1, J76, HC75+J76), "")</f>
        <v/>
      </c>
      <c r="HD76" s="53"/>
      <c r="HF76" s="78" t="str">
        <f>IF(HF$9="", "", IF(AND(NOT('Personnel Details'!$N$13=""), $B76&gt;='Personnel Details'!$N$13), 'Personnel Details'!$O$13, IF(AND(NOT('Personnel Details'!$I$13=""), $B76&gt;='Personnel Details'!$I$13), 'Personnel Details'!$J$13, 'Personnel Details'!$E$13)))</f>
        <v/>
      </c>
      <c r="HG76" s="59" t="str">
        <f>IF(HF$9="", "", IF(AND(NOT('Personnel Details'!$N$13=""), $B76&gt;='Personnel Details'!$N$13), IF('Personnel Details'!$P$13="","", 'Personnel Details'!$P$13), IF(AND(NOT('Personnel Details'!$I$13=""), $B76&gt;='Personnel Details'!$I$13), IF('Personnel Details'!$K$13="", "", 'Personnel Details'!$K$13), IF('Personnel Details'!$F$13="", "", 'Personnel Details'!$F$13))))</f>
        <v/>
      </c>
      <c r="HH76" s="79" t="str">
        <f>IF(HF$9="", "", IF(AND(NOT('Personnel Details'!$N$13=""), $B76&gt;='Personnel Details'!$N$13), 'Personnel Details'!$Q$13, IF(AND(NOT('Personnel Details'!$I$13=""), $B76&gt;='Personnel Details'!$I$13), 'Personnel Details'!$L$13, 'Personnel Details'!$G$13)))</f>
        <v/>
      </c>
      <c r="HI76" s="59" t="str">
        <f t="shared" ref="HI76:HI139" si="253">IFERROR(IF(DAY($B76)=1, P76, HI75+P76), "")</f>
        <v/>
      </c>
      <c r="HJ76" s="53"/>
      <c r="HL76" s="78" t="str">
        <f>IF(HL$9="", "", IF(AND(NOT('Personnel Details'!$N$14=""), $B76&gt;='Personnel Details'!$N$14), 'Personnel Details'!$O$14, IF(AND(NOT('Personnel Details'!$I$14=""), $B76&gt;='Personnel Details'!$I$14), 'Personnel Details'!$J$14, 'Personnel Details'!$E$14)))</f>
        <v/>
      </c>
      <c r="HM76" s="59" t="str">
        <f>IF(HL$9="", "", IF(AND(NOT('Personnel Details'!$N$14=""), $B76&gt;='Personnel Details'!$N$14), IF('Personnel Details'!$P$14="","", 'Personnel Details'!$P$14), IF(AND(NOT('Personnel Details'!$I$14=""), $B76&gt;='Personnel Details'!$I$14), IF('Personnel Details'!$K$14="", "", 'Personnel Details'!$K$14), IF('Personnel Details'!$F$14="", "", 'Personnel Details'!$F$14))))</f>
        <v/>
      </c>
      <c r="HN76" s="79" t="str">
        <f>IF(HL$9="", "", IF(AND(NOT('Personnel Details'!$N$14=""), $B76&gt;='Personnel Details'!$N$14), 'Personnel Details'!$Q$14, IF(AND(NOT('Personnel Details'!$I$14=""), $B76&gt;='Personnel Details'!$I$14), 'Personnel Details'!$L$14, 'Personnel Details'!$G$14)))</f>
        <v/>
      </c>
      <c r="HO76" s="59" t="str">
        <f t="shared" ref="HO76:HO139" si="254">IFERROR(IF(DAY($B76)=1, V76, HO75+V76), "")</f>
        <v/>
      </c>
      <c r="HP76" s="53"/>
      <c r="HR76" s="78" t="str">
        <f>IF(HR$9="", "", IF(AND(NOT('Personnel Details'!$N$15=""), $B76&gt;='Personnel Details'!$N$15), 'Personnel Details'!$O$15, IF(AND(NOT('Personnel Details'!$I$15=""), $B76&gt;='Personnel Details'!$I$15), 'Personnel Details'!$J$15, 'Personnel Details'!$E$15)))</f>
        <v/>
      </c>
      <c r="HS76" s="59" t="str">
        <f>IF(HR$9="", "", IF(AND(NOT('Personnel Details'!$N$15=""), $B76&gt;='Personnel Details'!$N$15), IF('Personnel Details'!$P$15="","", 'Personnel Details'!$P$15), IF(AND(NOT('Personnel Details'!$I$15=""), $B76&gt;='Personnel Details'!$I$15), IF('Personnel Details'!$K$15="", "", 'Personnel Details'!$K$15), IF('Personnel Details'!$F$15="", "", 'Personnel Details'!$F$15))))</f>
        <v/>
      </c>
      <c r="HT76" s="79" t="str">
        <f>IF(HR$9="", "", IF(AND(NOT('Personnel Details'!$N$15=""), $B76&gt;='Personnel Details'!$N$15), 'Personnel Details'!$Q$15, IF(AND(NOT('Personnel Details'!$I$15=""), $B76&gt;='Personnel Details'!$I$15), 'Personnel Details'!$L$15, 'Personnel Details'!$G$15)))</f>
        <v/>
      </c>
      <c r="HU76" s="59" t="str">
        <f t="shared" ref="HU76:HU139" si="255">IFERROR(IF(DAY($B76)=1, AB76, HU75+AB76), "")</f>
        <v/>
      </c>
      <c r="HV76" s="53"/>
      <c r="HX76" s="78" t="str">
        <f>IF(HX$9="", "", IF(AND(NOT('Personnel Details'!$N$16=""), $B76&gt;='Personnel Details'!$N$16), 'Personnel Details'!$O$16, IF(AND(NOT('Personnel Details'!$I$16=""), $B76&gt;='Personnel Details'!$I$16), 'Personnel Details'!$J$16, 'Personnel Details'!$E$16)))</f>
        <v/>
      </c>
      <c r="HY76" s="59" t="str">
        <f>IF(HX$9="", "", IF(AND(NOT('Personnel Details'!$N$16=""), $B76&gt;='Personnel Details'!$N$16), IF('Personnel Details'!$P$16="","", 'Personnel Details'!$P$16), IF(AND(NOT('Personnel Details'!$I$16=""), $B76&gt;='Personnel Details'!$I$16), IF('Personnel Details'!$K$16="", "", 'Personnel Details'!$K$16), IF('Personnel Details'!$F$16="", "", 'Personnel Details'!$F$16))))</f>
        <v/>
      </c>
      <c r="HZ76" s="79" t="str">
        <f>IF(HX$9="", "", IF(AND(NOT('Personnel Details'!$N$16=""), $B76&gt;='Personnel Details'!$N$16), 'Personnel Details'!$Q$16, IF(AND(NOT('Personnel Details'!$I$16=""), $B76&gt;='Personnel Details'!$I$16), 'Personnel Details'!$L$16, 'Personnel Details'!$G$16)))</f>
        <v/>
      </c>
      <c r="IA76" s="59" t="str">
        <f t="shared" ref="IA76:IA139" si="256">IFERROR(IF(DAY($B76)=1, AH76, IA75+AH76), "")</f>
        <v/>
      </c>
      <c r="IB76" s="53"/>
      <c r="ID76" s="78" t="str">
        <f>IF(ID$9="", "", IF(AND(NOT('Personnel Details'!$N$17=""), $B76&gt;='Personnel Details'!$N$17), 'Personnel Details'!$O$17, IF(AND(NOT('Personnel Details'!$I$17=""), $B76&gt;='Personnel Details'!$I$17), 'Personnel Details'!$J$17, 'Personnel Details'!$E$17)))</f>
        <v/>
      </c>
      <c r="IE76" s="59" t="str">
        <f>IF(ID$9="", "", IF(AND(NOT('Personnel Details'!$N$17=""), $B76&gt;='Personnel Details'!$N$17), IF('Personnel Details'!$P$17="","", 'Personnel Details'!$P$17), IF(AND(NOT('Personnel Details'!$I$17=""), $B76&gt;='Personnel Details'!$I$17), IF('Personnel Details'!$K$17="", "", 'Personnel Details'!$K$17), IF('Personnel Details'!$F$17="", "", 'Personnel Details'!$F$17))))</f>
        <v/>
      </c>
      <c r="IF76" s="79" t="str">
        <f>IF(ID$9="", "", IF(AND(NOT('Personnel Details'!$N$17=""), $B76&gt;='Personnel Details'!$N$17), 'Personnel Details'!$Q$17, IF(AND(NOT('Personnel Details'!$I$17=""), $B76&gt;='Personnel Details'!$I$17), 'Personnel Details'!$L$17, 'Personnel Details'!$G$17)))</f>
        <v/>
      </c>
      <c r="IG76" s="59" t="str">
        <f t="shared" ref="IG76:IG139" si="257">IFERROR(IF(DAY($B76)=1, AN76, IG75+AN76), "")</f>
        <v/>
      </c>
      <c r="IH76" s="53"/>
      <c r="IJ76" s="78" t="str">
        <f>IF(IJ$9="", "", IF(AND(NOT('Personnel Details'!$N$18=""), $B76&gt;='Personnel Details'!$N$18), 'Personnel Details'!$O$18, IF(AND(NOT('Personnel Details'!$I$18=""), $B76&gt;='Personnel Details'!$I$18), 'Personnel Details'!$J$18, 'Personnel Details'!$E$18)))</f>
        <v/>
      </c>
      <c r="IK76" s="59" t="str">
        <f>IF(IJ$9="", "", IF(AND(NOT('Personnel Details'!$N$18=""), $B76&gt;='Personnel Details'!$N$18), IF('Personnel Details'!$P$18="","", 'Personnel Details'!$P$18), IF(AND(NOT('Personnel Details'!$I$18=""), $B76&gt;='Personnel Details'!$I$18), IF('Personnel Details'!$K$18="", "", 'Personnel Details'!$K$18), IF('Personnel Details'!$F$18="", "", 'Personnel Details'!$F$18))))</f>
        <v/>
      </c>
      <c r="IL76" s="79" t="str">
        <f>IF(IJ$9="", "", IF(AND(NOT('Personnel Details'!$N$18=""), $B76&gt;='Personnel Details'!$N$18), 'Personnel Details'!$Q$18, IF(AND(NOT('Personnel Details'!$I$18=""), $B76&gt;='Personnel Details'!$I$18), 'Personnel Details'!$L$18, 'Personnel Details'!$G$18)))</f>
        <v/>
      </c>
      <c r="IM76" s="59" t="str">
        <f t="shared" ref="IM76:IM139" si="258">IFERROR(IF(DAY($B76)=1, AT76, IM75+AT76), "")</f>
        <v/>
      </c>
      <c r="IN76" s="53"/>
      <c r="IP76" s="78" t="str">
        <f>IF(IP$9="", "", IF(AND(NOT('Personnel Details'!$N$19=""), $B76&gt;='Personnel Details'!$N$19), 'Personnel Details'!$O$19, IF(AND(NOT('Personnel Details'!$I$19=""), $B76&gt;='Personnel Details'!$I$19), 'Personnel Details'!$J$19, 'Personnel Details'!$E$19)))</f>
        <v/>
      </c>
      <c r="IQ76" s="59" t="str">
        <f>IF(IP$9="", "", IF(AND(NOT('Personnel Details'!$N$19=""), $B76&gt;='Personnel Details'!$N$19), IF('Personnel Details'!$P$19="","", 'Personnel Details'!$P$19), IF(AND(NOT('Personnel Details'!$I$19=""), $B76&gt;='Personnel Details'!$I$19), IF('Personnel Details'!$K$19="", "", 'Personnel Details'!$K$19), IF('Personnel Details'!$F$19="", "", 'Personnel Details'!$F$19))))</f>
        <v/>
      </c>
      <c r="IR76" s="79" t="str">
        <f>IF(IP$9="", "", IF(AND(NOT('Personnel Details'!$N$19=""), $B76&gt;='Personnel Details'!$N$19), 'Personnel Details'!$Q$19, IF(AND(NOT('Personnel Details'!$I$19=""), $B76&gt;='Personnel Details'!$I$19), 'Personnel Details'!$L$19, 'Personnel Details'!$G$19)))</f>
        <v/>
      </c>
      <c r="IS76" s="59" t="str">
        <f t="shared" ref="IS76:IS139" si="259">IFERROR(IF(DAY($B76)=1, AZ76, IS75+AZ76), "")</f>
        <v/>
      </c>
      <c r="IT76" s="53"/>
      <c r="IV76" s="78" t="str">
        <f>IF(IV$9="", "", IF(AND(NOT('Personnel Details'!$N$20=""), $B76&gt;='Personnel Details'!$N$20), 'Personnel Details'!$O$20, IF(AND(NOT('Personnel Details'!$I$20=""), $B76&gt;='Personnel Details'!$I$20), 'Personnel Details'!$J$20, 'Personnel Details'!$E$20)))</f>
        <v/>
      </c>
      <c r="IW76" s="59" t="str">
        <f>IF(IV$9="", "", IF(AND(NOT('Personnel Details'!$N$20=""), $B76&gt;='Personnel Details'!$N$20), IF('Personnel Details'!$P$20="","", 'Personnel Details'!$P$20), IF(AND(NOT('Personnel Details'!$I$20=""), $B76&gt;='Personnel Details'!$I$20), IF('Personnel Details'!$K$20="", "", 'Personnel Details'!$K$20), IF('Personnel Details'!$F$20="", "", 'Personnel Details'!$F$20))))</f>
        <v/>
      </c>
      <c r="IX76" s="79" t="str">
        <f>IF(IV$9="", "", IF(AND(NOT('Personnel Details'!$N$20=""), $B76&gt;='Personnel Details'!$N$20), 'Personnel Details'!$Q$20, IF(AND(NOT('Personnel Details'!$I$20=""), $B76&gt;='Personnel Details'!$I$20), 'Personnel Details'!$L$20, 'Personnel Details'!$G$20)))</f>
        <v/>
      </c>
      <c r="IY76" s="59" t="str">
        <f t="shared" ref="IY76:IY139" si="260">IFERROR(IF(DAY($B76)=1, BF76, IY75+BF76), "")</f>
        <v/>
      </c>
      <c r="IZ76" s="53"/>
      <c r="JB76" s="78" t="str">
        <f>IF(JB$9="", "", IF(AND(NOT('Personnel Details'!$N$21=""), $B76&gt;='Personnel Details'!$N$21), 'Personnel Details'!$O$21, IF(AND(NOT('Personnel Details'!$I$21=""), $B76&gt;='Personnel Details'!$I$21), 'Personnel Details'!$J$21, 'Personnel Details'!$E$21)))</f>
        <v/>
      </c>
      <c r="JC76" s="59" t="str">
        <f>IF(JB$9="", "", IF(AND(NOT('Personnel Details'!$N$21=""), $B76&gt;='Personnel Details'!$N$21), IF('Personnel Details'!$P$21="","", 'Personnel Details'!$P$21), IF(AND(NOT('Personnel Details'!$I$21=""), $B76&gt;='Personnel Details'!$I$21), IF('Personnel Details'!$K$21="", "", 'Personnel Details'!$K$21), IF('Personnel Details'!$F$21="", "", 'Personnel Details'!$F$21))))</f>
        <v/>
      </c>
      <c r="JD76" s="79" t="str">
        <f>IF(JB$9="", "", IF(AND(NOT('Personnel Details'!$N$21=""), $B76&gt;='Personnel Details'!$N$21), 'Personnel Details'!$Q$21, IF(AND(NOT('Personnel Details'!$I$21=""), $B76&gt;='Personnel Details'!$I$21), 'Personnel Details'!$L$21, 'Personnel Details'!$G$21)))</f>
        <v/>
      </c>
      <c r="JE76" s="59" t="str">
        <f t="shared" ref="JE76:JE139" si="261">IFERROR(IF(DAY($B76)=1, BL76, JE75+BL76), "")</f>
        <v/>
      </c>
      <c r="JF76" s="53"/>
      <c r="JH76" s="78" t="str">
        <f>IF(JH$9="", "", IF(AND(NOT('Personnel Details'!$N$22=""), $B76&gt;='Personnel Details'!$N$22), 'Personnel Details'!$O$22, IF(AND(NOT('Personnel Details'!$I$22=""), $B76&gt;='Personnel Details'!$I$22), 'Personnel Details'!$J$22, 'Personnel Details'!$E$22)))</f>
        <v/>
      </c>
      <c r="JI76" s="59" t="str">
        <f>IF(JH$9="", "", IF(AND(NOT('Personnel Details'!$N$22=""), $B76&gt;='Personnel Details'!$N$22), IF('Personnel Details'!$P$22="","", 'Personnel Details'!$P$22), IF(AND(NOT('Personnel Details'!$I$22=""), $B76&gt;='Personnel Details'!$I$22), IF('Personnel Details'!$K$22="", "", 'Personnel Details'!$K$22), IF('Personnel Details'!$F$22="", "", 'Personnel Details'!$F$22))))</f>
        <v/>
      </c>
      <c r="JJ76" s="79" t="str">
        <f>IF(JH$9="", "", IF(AND(NOT('Personnel Details'!$N$22=""), $B76&gt;='Personnel Details'!$N$22), 'Personnel Details'!$Q$22, IF(AND(NOT('Personnel Details'!$I$22=""), $B76&gt;='Personnel Details'!$I$22), 'Personnel Details'!$L$22, 'Personnel Details'!$G$22)))</f>
        <v/>
      </c>
      <c r="JK76" s="59" t="str">
        <f t="shared" ref="JK76:JK139" si="262">IFERROR(IF(DAY($B76)=1, BR76, JK75+BR76), "")</f>
        <v/>
      </c>
      <c r="JL76" s="53"/>
      <c r="JN76" s="78" t="str">
        <f>IF(JN$9="", "", IF(AND(NOT('Personnel Details'!$N$23=""), $B76&gt;='Personnel Details'!$N$23), 'Personnel Details'!$O$23, IF(AND(NOT('Personnel Details'!$I$23=""), $B76&gt;='Personnel Details'!$I$23), 'Personnel Details'!$J$23, 'Personnel Details'!$E$23)))</f>
        <v/>
      </c>
      <c r="JO76" s="59" t="str">
        <f>IF(JN$9="", "", IF(AND(NOT('Personnel Details'!$N$23=""), $B76&gt;='Personnel Details'!$N$23), IF('Personnel Details'!$P$23="","", 'Personnel Details'!$P$23), IF(AND(NOT('Personnel Details'!$I$23=""), $B76&gt;='Personnel Details'!$I$23), IF('Personnel Details'!$K$23="", "", 'Personnel Details'!$K$23), IF('Personnel Details'!$F$23="", "", 'Personnel Details'!$F$23))))</f>
        <v/>
      </c>
      <c r="JP76" s="79" t="str">
        <f>IF(JN$9="", "", IF(AND(NOT('Personnel Details'!$N$23=""), $B76&gt;='Personnel Details'!$N$23), 'Personnel Details'!$Q$23, IF(AND(NOT('Personnel Details'!$I$23=""), $B76&gt;='Personnel Details'!$I$23), 'Personnel Details'!$L$23, 'Personnel Details'!$G$23)))</f>
        <v/>
      </c>
      <c r="JQ76" s="59" t="str">
        <f t="shared" ref="JQ76:JQ139" si="263">IFERROR(IF(DAY($B76)=1, BX76, JQ75+BX76), "")</f>
        <v/>
      </c>
      <c r="JR76" s="53"/>
      <c r="JT76" s="78" t="str">
        <f>IF(JT$9="", "", IF(AND(NOT('Personnel Details'!$N$24=""), $B76&gt;='Personnel Details'!$N$24), 'Personnel Details'!$O$24, IF(AND(NOT('Personnel Details'!$I$24=""), $B76&gt;='Personnel Details'!$I$24), 'Personnel Details'!$J$24, 'Personnel Details'!$E$24)))</f>
        <v/>
      </c>
      <c r="JU76" s="59" t="str">
        <f>IF(JT$9="", "", IF(AND(NOT('Personnel Details'!$N$24=""), $B76&gt;='Personnel Details'!$N$24), IF('Personnel Details'!$P$24="","", 'Personnel Details'!$P$24), IF(AND(NOT('Personnel Details'!$I$24=""), $B76&gt;='Personnel Details'!$I$24), IF('Personnel Details'!$K$24="", "", 'Personnel Details'!$K$24), IF('Personnel Details'!$F$24="", "", 'Personnel Details'!$F$24))))</f>
        <v/>
      </c>
      <c r="JV76" s="79" t="str">
        <f>IF(JT$9="", "", IF(AND(NOT('Personnel Details'!$N$24=""), $B76&gt;='Personnel Details'!$N$24), 'Personnel Details'!$Q$24, IF(AND(NOT('Personnel Details'!$I$24=""), $B76&gt;='Personnel Details'!$I$24), 'Personnel Details'!$L$24, 'Personnel Details'!$G$24)))</f>
        <v/>
      </c>
      <c r="JW76" s="59" t="str">
        <f t="shared" ref="JW76:JW139" si="264">IFERROR(IF(DAY($B76)=1, CD76, JW75+CD76), "")</f>
        <v/>
      </c>
      <c r="JX76" s="53"/>
      <c r="JZ76" s="78" t="str">
        <f>IF(JZ$9="", "", IF(AND(NOT('Personnel Details'!$N$25=""), $B76&gt;='Personnel Details'!$N$25), 'Personnel Details'!$O$25, IF(AND(NOT('Personnel Details'!$I$25=""), $B76&gt;='Personnel Details'!$I$25), 'Personnel Details'!$J$25, 'Personnel Details'!$E$25)))</f>
        <v/>
      </c>
      <c r="KA76" s="59" t="str">
        <f>IF(JZ$9="", "", IF(AND(NOT('Personnel Details'!$N$25=""), $B76&gt;='Personnel Details'!$N$25), IF('Personnel Details'!$P$25="","", 'Personnel Details'!$P$25), IF(AND(NOT('Personnel Details'!$I$25=""), $B76&gt;='Personnel Details'!$I$25), IF('Personnel Details'!$K$25="", "", 'Personnel Details'!$K$25), IF('Personnel Details'!$F$25="", "", 'Personnel Details'!$F$25))))</f>
        <v/>
      </c>
      <c r="KB76" s="79" t="str">
        <f>IF(JZ$9="", "", IF(AND(NOT('Personnel Details'!$N$25=""), $B76&gt;='Personnel Details'!$N$25), 'Personnel Details'!$Q$25, IF(AND(NOT('Personnel Details'!$I$25=""), $B76&gt;='Personnel Details'!$I$25), 'Personnel Details'!$L$25, 'Personnel Details'!$G$25)))</f>
        <v/>
      </c>
      <c r="KC76" s="59" t="str">
        <f t="shared" ref="KC76:KC139" si="265">IFERROR(IF(DAY($B76)=1, CJ76, KC75+CJ76), "")</f>
        <v/>
      </c>
      <c r="KD76" s="53"/>
      <c r="KF76" s="78" t="str">
        <f>IF(KF$9="", "", IF(AND(NOT('Personnel Details'!$N$26=""), $B76&gt;='Personnel Details'!$N$26), 'Personnel Details'!$O$26, IF(AND(NOT('Personnel Details'!$I$26=""), $B76&gt;='Personnel Details'!$I$26), 'Personnel Details'!$J$26, 'Personnel Details'!$E$26)))</f>
        <v/>
      </c>
      <c r="KG76" s="59" t="str">
        <f>IF(KF$9="", "", IF(AND(NOT('Personnel Details'!$N$26=""), $B76&gt;='Personnel Details'!$N$26), IF('Personnel Details'!$P$26="","", 'Personnel Details'!$P$26), IF(AND(NOT('Personnel Details'!$I$26=""), $B76&gt;='Personnel Details'!$I$26), IF('Personnel Details'!$K$26="", "", 'Personnel Details'!$K$26), IF('Personnel Details'!$F$26="", "", 'Personnel Details'!$F$26))))</f>
        <v/>
      </c>
      <c r="KH76" s="79" t="str">
        <f>IF(KF$9="", "", IF(AND(NOT('Personnel Details'!$N$26=""), $B76&gt;='Personnel Details'!$N$26), 'Personnel Details'!$Q$26, IF(AND(NOT('Personnel Details'!$I$26=""), $B76&gt;='Personnel Details'!$I$26), 'Personnel Details'!$L$26, 'Personnel Details'!$G$26)))</f>
        <v/>
      </c>
      <c r="KI76" s="59" t="str">
        <f t="shared" ref="KI76:KI139" si="266">IFERROR(IF(DAY($B76)=1, CP76, KI75+CP76), "")</f>
        <v/>
      </c>
      <c r="KJ76" s="53"/>
      <c r="KL76" s="78" t="str">
        <f>IF(KL$9="", "", IF(AND(NOT('Personnel Details'!$N$27=""), $B76&gt;='Personnel Details'!$N$27), 'Personnel Details'!$O$27, IF(AND(NOT('Personnel Details'!$I$27=""), $B76&gt;='Personnel Details'!$I$27), 'Personnel Details'!$J$27, 'Personnel Details'!$E$27)))</f>
        <v/>
      </c>
      <c r="KM76" s="59" t="str">
        <f>IF(KL$9="", "", IF(AND(NOT('Personnel Details'!$N$27=""), $B76&gt;='Personnel Details'!$N$27), IF('Personnel Details'!$P$27="","", 'Personnel Details'!$P$27), IF(AND(NOT('Personnel Details'!$I$27=""), $B76&gt;='Personnel Details'!$I$27), IF('Personnel Details'!$K$27="", "", 'Personnel Details'!$K$27), IF('Personnel Details'!$F$27="", "", 'Personnel Details'!$F$27))))</f>
        <v/>
      </c>
      <c r="KN76" s="79" t="str">
        <f>IF(KL$9="", "", IF(AND(NOT('Personnel Details'!$N$27=""), $B76&gt;='Personnel Details'!$N$27), 'Personnel Details'!$Q$27, IF(AND(NOT('Personnel Details'!$I$27=""), $B76&gt;='Personnel Details'!$I$27), 'Personnel Details'!$L$27, 'Personnel Details'!$G$27)))</f>
        <v/>
      </c>
      <c r="KO76" s="59" t="str">
        <f t="shared" ref="KO76:KO139" si="267">IFERROR(IF(DAY($B76)=1, CV76, KO75+CV76), "")</f>
        <v/>
      </c>
      <c r="KP76" s="53"/>
      <c r="KR76" s="78" t="str">
        <f>IF(KR$9="", "", IF(AND(NOT('Personnel Details'!$N$28=""), $B76&gt;='Personnel Details'!$N$28), 'Personnel Details'!$O$28, IF(AND(NOT('Personnel Details'!$I$28=""), $B76&gt;='Personnel Details'!$I$28), 'Personnel Details'!$J$28, 'Personnel Details'!$E$28)))</f>
        <v/>
      </c>
      <c r="KS76" s="59" t="str">
        <f>IF(KR$9="", "", IF(AND(NOT('Personnel Details'!$N$28=""), $B76&gt;='Personnel Details'!$N$28), IF('Personnel Details'!$P$28="","", 'Personnel Details'!$P$28), IF(AND(NOT('Personnel Details'!$I$28=""), $B76&gt;='Personnel Details'!$I$28), IF('Personnel Details'!$K$28="", "", 'Personnel Details'!$K$28), IF('Personnel Details'!$F$28="", "", 'Personnel Details'!$F$28))))</f>
        <v/>
      </c>
      <c r="KT76" s="79" t="str">
        <f>IF(KR$9="", "", IF(AND(NOT('Personnel Details'!$N$28=""), $B76&gt;='Personnel Details'!$N$28), 'Personnel Details'!$Q$28, IF(AND(NOT('Personnel Details'!$I$28=""), $B76&gt;='Personnel Details'!$I$28), 'Personnel Details'!$L$28, 'Personnel Details'!$G$28)))</f>
        <v/>
      </c>
      <c r="KU76" s="59" t="str">
        <f t="shared" ref="KU76:KU139" si="268">IFERROR(IF(DAY($B76)=1, DB76, KU75+DB76), "")</f>
        <v/>
      </c>
      <c r="KV76" s="53"/>
      <c r="KX76" s="78" t="str">
        <f>IF(KX$9="", "", IF(AND(NOT('Personnel Details'!$N$29=""), $B76&gt;='Personnel Details'!$N$29), 'Personnel Details'!$O$29, IF(AND(NOT('Personnel Details'!$I$29=""), $B76&gt;='Personnel Details'!$I$29), 'Personnel Details'!$J$29, 'Personnel Details'!$E$29)))</f>
        <v/>
      </c>
      <c r="KY76" s="59" t="str">
        <f>IF(KX$9="", "", IF(AND(NOT('Personnel Details'!$N$29=""), $B76&gt;='Personnel Details'!$N$29), IF('Personnel Details'!$P$29="","", 'Personnel Details'!$P$29), IF(AND(NOT('Personnel Details'!$I$29=""), $B76&gt;='Personnel Details'!$I$29), IF('Personnel Details'!$K$29="", "", 'Personnel Details'!$K$29), IF('Personnel Details'!$F$29="", "", 'Personnel Details'!$F$29))))</f>
        <v/>
      </c>
      <c r="KZ76" s="79" t="str">
        <f>IF(KX$9="", "", IF(AND(NOT('Personnel Details'!$N$29=""), $B76&gt;='Personnel Details'!$N$29), 'Personnel Details'!$Q$29, IF(AND(NOT('Personnel Details'!$I$29=""), $B76&gt;='Personnel Details'!$I$29), 'Personnel Details'!$L$29, 'Personnel Details'!$G$29)))</f>
        <v/>
      </c>
      <c r="LA76" s="59" t="str">
        <f t="shared" ref="LA76:LA139" si="269">IFERROR(IF(DAY($B76)=1, DH76, LA75+DH76), "")</f>
        <v/>
      </c>
      <c r="LB76" s="53"/>
      <c r="LD76" s="78" t="str">
        <f>IF(LD$9="", "", IF(AND(NOT('Personnel Details'!$N$30=""), $B76&gt;='Personnel Details'!$N$30), 'Personnel Details'!$O$30, IF(AND(NOT('Personnel Details'!$I$30=""), $B76&gt;='Personnel Details'!$I$30), 'Personnel Details'!$J$30, 'Personnel Details'!$E$30)))</f>
        <v/>
      </c>
      <c r="LE76" s="59" t="str">
        <f>IF(LD$9="", "", IF(AND(NOT('Personnel Details'!$N$30=""), $B76&gt;='Personnel Details'!$N$30), IF('Personnel Details'!$P$30="","", 'Personnel Details'!$P$30), IF(AND(NOT('Personnel Details'!$I$30=""), $B76&gt;='Personnel Details'!$I$30), IF('Personnel Details'!$K$30="", "", 'Personnel Details'!$K$30), IF('Personnel Details'!$F$30="", "", 'Personnel Details'!$F$30))))</f>
        <v/>
      </c>
      <c r="LF76" s="79" t="str">
        <f>IF(LD$9="", "", IF(AND(NOT('Personnel Details'!$N$30=""), $B76&gt;='Personnel Details'!$N$30), 'Personnel Details'!$Q$30, IF(AND(NOT('Personnel Details'!$I$30=""), $B76&gt;='Personnel Details'!$I$30), 'Personnel Details'!$L$30, 'Personnel Details'!$G$30)))</f>
        <v/>
      </c>
      <c r="LG76" s="59" t="str">
        <f t="shared" ref="LG76:LG139" si="270">IFERROR(IF(DAY($B76)=1, DN76, LG75+DN76), "")</f>
        <v/>
      </c>
      <c r="LH76" s="53"/>
      <c r="LJ76" s="78" t="str">
        <f>IF(LJ$9="", "", IF(AND(NOT('Personnel Details'!$N$31=""), $B76&gt;='Personnel Details'!$N$31), 'Personnel Details'!$O$31, IF(AND(NOT('Personnel Details'!$I$31=""), $B76&gt;='Personnel Details'!$I$31), 'Personnel Details'!$J$31, 'Personnel Details'!$E$31)))</f>
        <v/>
      </c>
      <c r="LK76" s="59" t="str">
        <f>IF(LJ$9="", "", IF(AND(NOT('Personnel Details'!$N$31=""), $B76&gt;='Personnel Details'!$N$31), IF('Personnel Details'!$P$31="","", 'Personnel Details'!$P$31), IF(AND(NOT('Personnel Details'!$I$31=""), $B76&gt;='Personnel Details'!$I$31), IF('Personnel Details'!$K$31="", "", 'Personnel Details'!$K$31), IF('Personnel Details'!$F$31="", "", 'Personnel Details'!$F$31))))</f>
        <v/>
      </c>
      <c r="LL76" s="79" t="str">
        <f>IF(LJ$9="", "", IF(AND(NOT('Personnel Details'!$N$31=""), $B76&gt;='Personnel Details'!$N$31), 'Personnel Details'!$Q$31, IF(AND(NOT('Personnel Details'!$I$31=""), $B76&gt;='Personnel Details'!$I$31), 'Personnel Details'!$L$31, 'Personnel Details'!$G$31)))</f>
        <v/>
      </c>
      <c r="LM76" s="59" t="str">
        <f t="shared" ref="LM76:LM139" si="271">IFERROR(IF(DAY($B76)=1, DT76, LM75+DT76), "")</f>
        <v/>
      </c>
      <c r="LN76" s="53"/>
      <c r="LP76" s="78" t="str">
        <f>IF(LP$9="", "", IF(AND(NOT('Personnel Details'!$N$32=""), $B76&gt;='Personnel Details'!$N$32), 'Personnel Details'!$O$32, IF(AND(NOT('Personnel Details'!$I$32=""), $B76&gt;='Personnel Details'!$I$32), 'Personnel Details'!$J$32, 'Personnel Details'!$E$32)))</f>
        <v/>
      </c>
      <c r="LQ76" s="59" t="str">
        <f>IF(LP$9="", "", IF(AND(NOT('Personnel Details'!$N$32=""), $B76&gt;='Personnel Details'!$N$32), IF('Personnel Details'!$P$32="","", 'Personnel Details'!$P$32), IF(AND(NOT('Personnel Details'!$I$32=""), $B76&gt;='Personnel Details'!$I$32), IF('Personnel Details'!$K$32="", "", 'Personnel Details'!$K$32), IF('Personnel Details'!$F$32="", "", 'Personnel Details'!$F$32))))</f>
        <v/>
      </c>
      <c r="LR76" s="79" t="str">
        <f>IF(LP$9="", "", IF(AND(NOT('Personnel Details'!$N$32=""), $B76&gt;='Personnel Details'!$N$32), 'Personnel Details'!$Q$32, IF(AND(NOT('Personnel Details'!$I$32=""), $B76&gt;='Personnel Details'!$I$32), 'Personnel Details'!$L$32, 'Personnel Details'!$G$32)))</f>
        <v/>
      </c>
      <c r="LS76" s="59" t="str">
        <f t="shared" ref="LS76:LS139" si="272">IFERROR(IF(DAY($B76)=1, DZ76, LS75+DZ76), "")</f>
        <v/>
      </c>
      <c r="LT76" s="53"/>
      <c r="LV76" s="78" t="str">
        <f>IF(LV$9="", "", IF(AND(NOT('Personnel Details'!$N$33=""), $B76&gt;='Personnel Details'!$N$33), 'Personnel Details'!$O$33, IF(AND(NOT('Personnel Details'!$I$33=""), $B76&gt;='Personnel Details'!$I$33), 'Personnel Details'!$J$33, 'Personnel Details'!$E$33)))</f>
        <v/>
      </c>
      <c r="LW76" s="59" t="str">
        <f>IF(LV$9="", "", IF(AND(NOT('Personnel Details'!$N$33=""), $B76&gt;='Personnel Details'!$N$33), IF('Personnel Details'!$P$33="","", 'Personnel Details'!$P$33), IF(AND(NOT('Personnel Details'!$I$33=""), $B76&gt;='Personnel Details'!$I$33), IF('Personnel Details'!$K$33="", "", 'Personnel Details'!$K$33), IF('Personnel Details'!$F$33="", "", 'Personnel Details'!$F$33))))</f>
        <v/>
      </c>
      <c r="LX76" s="79" t="str">
        <f>IF(LV$9="", "", IF(AND(NOT('Personnel Details'!$N$33=""), $B76&gt;='Personnel Details'!$N$33), 'Personnel Details'!$Q$33, IF(AND(NOT('Personnel Details'!$I$33=""), $B76&gt;='Personnel Details'!$I$33), 'Personnel Details'!$L$33, 'Personnel Details'!$G$33)))</f>
        <v/>
      </c>
      <c r="LY76" s="59" t="str">
        <f t="shared" ref="LY76:LY139" si="273">IFERROR(IF(DAY($B76)=1, EF76, LY75+EF76), "")</f>
        <v/>
      </c>
      <c r="LZ76" s="53"/>
      <c r="MB76" s="78" t="str">
        <f>IF(MB$9="", "", IF(AND(NOT('Personnel Details'!$N$34=""), $B76&gt;='Personnel Details'!$N$34), 'Personnel Details'!$O$34, IF(AND(NOT('Personnel Details'!$I$34=""), $B76&gt;='Personnel Details'!$I$34), 'Personnel Details'!$J$34, 'Personnel Details'!$E$34)))</f>
        <v/>
      </c>
      <c r="MC76" s="59" t="str">
        <f>IF(MB$9="", "", IF(AND(NOT('Personnel Details'!$N$34=""), $B76&gt;='Personnel Details'!$N$34), IF('Personnel Details'!$P$34="","", 'Personnel Details'!$P$34), IF(AND(NOT('Personnel Details'!$I$34=""), $B76&gt;='Personnel Details'!$I$34), IF('Personnel Details'!$K$34="", "", 'Personnel Details'!$K$34), IF('Personnel Details'!$F$34="", "", 'Personnel Details'!$F$34))))</f>
        <v/>
      </c>
      <c r="MD76" s="79" t="str">
        <f>IF(MB$9="", "", IF(AND(NOT('Personnel Details'!$N$34=""), $B76&gt;='Personnel Details'!$N$34), 'Personnel Details'!$Q$34, IF(AND(NOT('Personnel Details'!$I$34=""), $B76&gt;='Personnel Details'!$I$34), 'Personnel Details'!$L$34, 'Personnel Details'!$G$34)))</f>
        <v/>
      </c>
      <c r="ME76" s="59" t="str">
        <f t="shared" ref="ME76:ME139" si="274">IFERROR(IF(DAY($B76)=1, EL76, ME75+EL76), "")</f>
        <v/>
      </c>
      <c r="MF76" s="53"/>
      <c r="MH76" s="78" t="str">
        <f>IF(MH$9="", "", IF(AND(NOT('Personnel Details'!$N$35=""), $B76&gt;='Personnel Details'!$N$35), 'Personnel Details'!$O$35, IF(AND(NOT('Personnel Details'!$I$35=""), $B76&gt;='Personnel Details'!$I$35), 'Personnel Details'!$J$35, 'Personnel Details'!$E$35)))</f>
        <v/>
      </c>
      <c r="MI76" s="59" t="str">
        <f>IF(MH$9="", "", IF(AND(NOT('Personnel Details'!$N$35=""), $B76&gt;='Personnel Details'!$N$35), IF('Personnel Details'!$P$35="","", 'Personnel Details'!$P$35), IF(AND(NOT('Personnel Details'!$I$35=""), $B76&gt;='Personnel Details'!$I$35), IF('Personnel Details'!$K$35="", "", 'Personnel Details'!$K$35), IF('Personnel Details'!$F$35="", "", 'Personnel Details'!$F$35))))</f>
        <v/>
      </c>
      <c r="MJ76" s="79" t="str">
        <f>IF(MH$9="", "", IF(AND(NOT('Personnel Details'!$N$35=""), $B76&gt;='Personnel Details'!$N$35), 'Personnel Details'!$Q$35, IF(AND(NOT('Personnel Details'!$I$35=""), $B76&gt;='Personnel Details'!$I$35), 'Personnel Details'!$L$35, 'Personnel Details'!$G$35)))</f>
        <v/>
      </c>
      <c r="MK76" s="59" t="str">
        <f t="shared" ref="MK76:MK139" si="275">IFERROR(IF(DAY($B76)=1, ER76, MK75+ER76), "")</f>
        <v/>
      </c>
      <c r="ML76" s="53"/>
      <c r="MN76" s="78" t="str">
        <f>IF(MN$9="", "", IF(AND(NOT('Personnel Details'!$N$36=""), $B76&gt;='Personnel Details'!$N$36), 'Personnel Details'!$O$36, IF(AND(NOT('Personnel Details'!$I$36=""), $B76&gt;='Personnel Details'!$I$36), 'Personnel Details'!$J$36, 'Personnel Details'!$E$36)))</f>
        <v/>
      </c>
      <c r="MO76" s="59" t="str">
        <f>IF(MN$9="", "", IF(AND(NOT('Personnel Details'!$N$36=""), $B76&gt;='Personnel Details'!$N$36), IF('Personnel Details'!$P$36="","", 'Personnel Details'!$P$36), IF(AND(NOT('Personnel Details'!$I$36=""), $B76&gt;='Personnel Details'!$I$36), IF('Personnel Details'!$K$36="", "", 'Personnel Details'!$K$36), IF('Personnel Details'!$F$36="", "", 'Personnel Details'!$F$36))))</f>
        <v/>
      </c>
      <c r="MP76" s="79" t="str">
        <f>IF(MN$9="", "", IF(AND(NOT('Personnel Details'!$N$36=""), $B76&gt;='Personnel Details'!$N$36), 'Personnel Details'!$Q$36, IF(AND(NOT('Personnel Details'!$I$36=""), $B76&gt;='Personnel Details'!$I$36), 'Personnel Details'!$L$36, 'Personnel Details'!$G$36)))</f>
        <v/>
      </c>
      <c r="MQ76" s="59" t="str">
        <f t="shared" ref="MQ76:MQ139" si="276">IFERROR(IF(DAY($B76)=1, EX76, MQ75+EX76), "")</f>
        <v/>
      </c>
      <c r="MR76" s="53"/>
      <c r="MT76" s="78" t="str">
        <f>IF(MT$9="", "", IF(AND(NOT('Personnel Details'!$N$37=""), $B76&gt;='Personnel Details'!$N$37), 'Personnel Details'!$O$37, IF(AND(NOT('Personnel Details'!$I$37=""), $B76&gt;='Personnel Details'!$I$37), 'Personnel Details'!$J$37, 'Personnel Details'!$E$37)))</f>
        <v/>
      </c>
      <c r="MU76" s="59" t="str">
        <f>IF(MT$9="", "", IF(AND(NOT('Personnel Details'!$N$37=""), $B76&gt;='Personnel Details'!$N$37), IF('Personnel Details'!$P$37="","", 'Personnel Details'!$P$37), IF(AND(NOT('Personnel Details'!$I$37=""), $B76&gt;='Personnel Details'!$I$37), IF('Personnel Details'!$K$37="", "", 'Personnel Details'!$K$37), IF('Personnel Details'!$F$37="", "", 'Personnel Details'!$F$37))))</f>
        <v/>
      </c>
      <c r="MV76" s="79" t="str">
        <f>IF(MT$9="", "", IF(AND(NOT('Personnel Details'!$N$37=""), $B76&gt;='Personnel Details'!$N$37), 'Personnel Details'!$Q$37, IF(AND(NOT('Personnel Details'!$I$37=""), $B76&gt;='Personnel Details'!$I$37), 'Personnel Details'!$L$37, 'Personnel Details'!$G$37)))</f>
        <v/>
      </c>
      <c r="MW76" s="59" t="str">
        <f t="shared" ref="MW76:MW139" si="277">IFERROR(IF(DAY($B76)=1, FD76, MW75+FD76), "")</f>
        <v/>
      </c>
      <c r="MX76" s="53"/>
      <c r="MZ76" s="78" t="str">
        <f>IF(MZ$9="", "", IF(AND(NOT('Personnel Details'!$N$38=""), $B76&gt;='Personnel Details'!$N$38), 'Personnel Details'!$O$38, IF(AND(NOT('Personnel Details'!$I$38=""), $B76&gt;='Personnel Details'!$I$38), 'Personnel Details'!$J$38, 'Personnel Details'!$E$38)))</f>
        <v/>
      </c>
      <c r="NA76" s="59" t="str">
        <f>IF(MZ$9="", "", IF(AND(NOT('Personnel Details'!$N$38=""), $B76&gt;='Personnel Details'!$N$38), IF('Personnel Details'!$P$38="","", 'Personnel Details'!$P$38), IF(AND(NOT('Personnel Details'!$I$38=""), $B76&gt;='Personnel Details'!$I$38), IF('Personnel Details'!$K$38="", "", 'Personnel Details'!$K$38), IF('Personnel Details'!$F$38="", "", 'Personnel Details'!$F$38))))</f>
        <v/>
      </c>
      <c r="NB76" s="79" t="str">
        <f>IF(MZ$9="", "", IF(AND(NOT('Personnel Details'!$N$38=""), $B76&gt;='Personnel Details'!$N$38), 'Personnel Details'!$Q$38, IF(AND(NOT('Personnel Details'!$I$38=""), $B76&gt;='Personnel Details'!$I$38), 'Personnel Details'!$L$38, 'Personnel Details'!$G$38)))</f>
        <v/>
      </c>
      <c r="NC76" s="59" t="str">
        <f t="shared" ref="NC76:NC139" si="278">IFERROR(IF(DAY($B76)=1, FJ76, NC75+FJ76), "")</f>
        <v/>
      </c>
      <c r="ND76" s="53"/>
      <c r="NF76" s="78" t="str">
        <f>IF(NF$9="", "", IF(AND(NOT('Personnel Details'!$N$39=""), $B76&gt;='Personnel Details'!$N$39), 'Personnel Details'!$O$39, IF(AND(NOT('Personnel Details'!$I$39=""), $B76&gt;='Personnel Details'!$I$39), 'Personnel Details'!$J$39, 'Personnel Details'!$E$39)))</f>
        <v/>
      </c>
      <c r="NG76" s="59" t="str">
        <f>IF(NF$9="", "", IF(AND(NOT('Personnel Details'!$N$39=""), $B76&gt;='Personnel Details'!$N$39), IF('Personnel Details'!$P$39="","", 'Personnel Details'!$P$39), IF(AND(NOT('Personnel Details'!$I$39=""), $B76&gt;='Personnel Details'!$I$39), IF('Personnel Details'!$K$39="", "", 'Personnel Details'!$K$39), IF('Personnel Details'!$F$39="", "", 'Personnel Details'!$F$39))))</f>
        <v/>
      </c>
      <c r="NH76" s="79" t="str">
        <f>IF(NF$9="", "", IF(AND(NOT('Personnel Details'!$N$39=""), $B76&gt;='Personnel Details'!$N$39), 'Personnel Details'!$Q$39, IF(AND(NOT('Personnel Details'!$I$39=""), $B76&gt;='Personnel Details'!$I$39), 'Personnel Details'!$L$39, 'Personnel Details'!$G$39)))</f>
        <v/>
      </c>
      <c r="NI76" s="59" t="str">
        <f t="shared" ref="NI76:NI139" si="279">IFERROR(IF(DAY($B76)=1, FP76, NI75+FP76), "")</f>
        <v/>
      </c>
      <c r="NJ76" s="53"/>
      <c r="NL76" s="78" t="str">
        <f>IF(NL$9="", "", IF(AND(NOT('Personnel Details'!$N$40=""), $B76&gt;='Personnel Details'!$N$40), 'Personnel Details'!$O$40, IF(AND(NOT('Personnel Details'!$I$40=""), $B76&gt;='Personnel Details'!$I$40), 'Personnel Details'!$J$40, 'Personnel Details'!$E$40)))</f>
        <v/>
      </c>
      <c r="NM76" s="59" t="str">
        <f>IF(NL$9="", "", IF(AND(NOT('Personnel Details'!$N$40=""), $B76&gt;='Personnel Details'!$N$40), IF('Personnel Details'!$P$40="","", 'Personnel Details'!$P$40), IF(AND(NOT('Personnel Details'!$I$40=""), $B76&gt;='Personnel Details'!$I$40), IF('Personnel Details'!$K$40="", "", 'Personnel Details'!$K$40), IF('Personnel Details'!$F$40="", "", 'Personnel Details'!$F$40))))</f>
        <v/>
      </c>
      <c r="NN76" s="79" t="str">
        <f>IF(NL$9="", "", IF(AND(NOT('Personnel Details'!$N$40=""), $B76&gt;='Personnel Details'!$N$40), 'Personnel Details'!$Q$40, IF(AND(NOT('Personnel Details'!$I$40=""), $B76&gt;='Personnel Details'!$I$40), 'Personnel Details'!$L$40, 'Personnel Details'!$G$40)))</f>
        <v/>
      </c>
      <c r="NO76" s="59" t="str">
        <f t="shared" ref="NO76:NO139" si="280">IFERROR(IF(DAY($B76)=1, FV76, NO75+FV76), "")</f>
        <v/>
      </c>
      <c r="NP76" s="53"/>
    </row>
    <row r="77" spans="1:380" x14ac:dyDescent="0.25">
      <c r="A77" s="32"/>
      <c r="B77" s="113" t="str">
        <f>IFERROR(IF(B76+1&gt;'Personnel Details'!$U$5, "", B76+1), "")</f>
        <v/>
      </c>
      <c r="C77" s="32"/>
      <c r="D77" s="120"/>
      <c r="E77" s="13" t="str">
        <f t="shared" si="159"/>
        <v/>
      </c>
      <c r="F77" s="13" t="str">
        <f t="shared" si="190"/>
        <v/>
      </c>
      <c r="G77" s="56" t="str">
        <f t="shared" ref="G77:G140" si="281">IF(OR($B77="", F77=""), "", IF(DAY($B77)=1, F77, G76+F77))</f>
        <v/>
      </c>
      <c r="H77" s="16" t="str">
        <f t="shared" si="191"/>
        <v/>
      </c>
      <c r="I77" s="32"/>
      <c r="J77" s="120"/>
      <c r="K77" s="62" t="str">
        <f t="shared" si="160"/>
        <v/>
      </c>
      <c r="L77" s="62" t="str">
        <f t="shared" si="192"/>
        <v/>
      </c>
      <c r="M77" s="65" t="str">
        <f t="shared" ref="M77:M140" si="282">IF(OR($B77="", L77=""), "", IF(DAY($B77)=1, L77, M76+L77))</f>
        <v/>
      </c>
      <c r="N77" s="68" t="str">
        <f t="shared" si="193"/>
        <v/>
      </c>
      <c r="O77" s="32"/>
      <c r="P77" s="120"/>
      <c r="Q77" s="62" t="str">
        <f t="shared" si="161"/>
        <v/>
      </c>
      <c r="R77" s="62" t="str">
        <f t="shared" si="194"/>
        <v/>
      </c>
      <c r="S77" s="65" t="str">
        <f t="shared" ref="S77:S140" si="283">IF(OR($B77="", R77=""), "", IF(DAY($B77)=1, R77, S76+R77))</f>
        <v/>
      </c>
      <c r="T77" s="68" t="str">
        <f t="shared" si="195"/>
        <v/>
      </c>
      <c r="U77" s="32"/>
      <c r="V77" s="120"/>
      <c r="W77" s="62" t="str">
        <f t="shared" si="162"/>
        <v/>
      </c>
      <c r="X77" s="62" t="str">
        <f t="shared" si="196"/>
        <v/>
      </c>
      <c r="Y77" s="65" t="str">
        <f t="shared" ref="Y77:Y140" si="284">IF(OR($B77="", X77=""), "", IF(DAY($B77)=1, X77, Y76+X77))</f>
        <v/>
      </c>
      <c r="Z77" s="68" t="str">
        <f t="shared" si="197"/>
        <v/>
      </c>
      <c r="AA77" s="32"/>
      <c r="AB77" s="120"/>
      <c r="AC77" s="62" t="str">
        <f t="shared" si="163"/>
        <v/>
      </c>
      <c r="AD77" s="62" t="str">
        <f t="shared" si="198"/>
        <v/>
      </c>
      <c r="AE77" s="65" t="str">
        <f t="shared" ref="AE77:AE140" si="285">IF(OR($B77="", AD77=""), "", IF(DAY($B77)=1, AD77, AE76+AD77))</f>
        <v/>
      </c>
      <c r="AF77" s="68" t="str">
        <f t="shared" si="199"/>
        <v/>
      </c>
      <c r="AG77" s="32"/>
      <c r="AH77" s="120"/>
      <c r="AI77" s="62" t="str">
        <f t="shared" si="164"/>
        <v/>
      </c>
      <c r="AJ77" s="62" t="str">
        <f t="shared" si="200"/>
        <v/>
      </c>
      <c r="AK77" s="65" t="str">
        <f t="shared" ref="AK77:AK140" si="286">IF(OR($B77="", AJ77=""), "", IF(DAY($B77)=1, AJ77, AK76+AJ77))</f>
        <v/>
      </c>
      <c r="AL77" s="68" t="str">
        <f t="shared" si="201"/>
        <v/>
      </c>
      <c r="AM77" s="32"/>
      <c r="AN77" s="120"/>
      <c r="AO77" s="62" t="str">
        <f t="shared" si="165"/>
        <v/>
      </c>
      <c r="AP77" s="62" t="str">
        <f t="shared" si="202"/>
        <v/>
      </c>
      <c r="AQ77" s="65" t="str">
        <f t="shared" ref="AQ77:AQ140" si="287">IF(OR($B77="", AP77=""), "", IF(DAY($B77)=1, AP77, AQ76+AP77))</f>
        <v/>
      </c>
      <c r="AR77" s="68" t="str">
        <f t="shared" si="203"/>
        <v/>
      </c>
      <c r="AS77" s="32"/>
      <c r="AT77" s="120"/>
      <c r="AU77" s="62" t="str">
        <f t="shared" si="166"/>
        <v/>
      </c>
      <c r="AV77" s="62" t="str">
        <f t="shared" si="204"/>
        <v/>
      </c>
      <c r="AW77" s="65" t="str">
        <f t="shared" ref="AW77:AW140" si="288">IF(OR($B77="", AV77=""), "", IF(DAY($B77)=1, AV77, AW76+AV77))</f>
        <v/>
      </c>
      <c r="AX77" s="68" t="str">
        <f t="shared" si="205"/>
        <v/>
      </c>
      <c r="AY77" s="32"/>
      <c r="AZ77" s="120"/>
      <c r="BA77" s="62" t="str">
        <f t="shared" si="167"/>
        <v/>
      </c>
      <c r="BB77" s="62" t="str">
        <f t="shared" si="206"/>
        <v/>
      </c>
      <c r="BC77" s="65" t="str">
        <f t="shared" ref="BC77:BC140" si="289">IF(OR($B77="", BB77=""), "", IF(DAY($B77)=1, BB77, BC76+BB77))</f>
        <v/>
      </c>
      <c r="BD77" s="68" t="str">
        <f t="shared" si="207"/>
        <v/>
      </c>
      <c r="BE77" s="32"/>
      <c r="BF77" s="120"/>
      <c r="BG77" s="62" t="str">
        <f t="shared" si="168"/>
        <v/>
      </c>
      <c r="BH77" s="62" t="str">
        <f t="shared" si="208"/>
        <v/>
      </c>
      <c r="BI77" s="65" t="str">
        <f t="shared" ref="BI77:BI140" si="290">IF(OR($B77="", BH77=""), "", IF(DAY($B77)=1, BH77, BI76+BH77))</f>
        <v/>
      </c>
      <c r="BJ77" s="68" t="str">
        <f t="shared" si="209"/>
        <v/>
      </c>
      <c r="BK77" s="32"/>
      <c r="BL77" s="120"/>
      <c r="BM77" s="62" t="str">
        <f t="shared" si="169"/>
        <v/>
      </c>
      <c r="BN77" s="62" t="str">
        <f t="shared" si="210"/>
        <v/>
      </c>
      <c r="BO77" s="65" t="str">
        <f t="shared" ref="BO77:BO140" si="291">IF(OR($B77="", BN77=""), "", IF(DAY($B77)=1, BN77, BO76+BN77))</f>
        <v/>
      </c>
      <c r="BP77" s="68" t="str">
        <f t="shared" si="211"/>
        <v/>
      </c>
      <c r="BQ77" s="32"/>
      <c r="BR77" s="120"/>
      <c r="BS77" s="62" t="str">
        <f t="shared" si="170"/>
        <v/>
      </c>
      <c r="BT77" s="62" t="str">
        <f t="shared" si="212"/>
        <v/>
      </c>
      <c r="BU77" s="65" t="str">
        <f t="shared" ref="BU77:BU140" si="292">IF(OR($B77="", BT77=""), "", IF(DAY($B77)=1, BT77, BU76+BT77))</f>
        <v/>
      </c>
      <c r="BV77" s="68" t="str">
        <f t="shared" si="213"/>
        <v/>
      </c>
      <c r="BW77" s="32"/>
      <c r="BX77" s="120"/>
      <c r="BY77" s="62" t="str">
        <f t="shared" si="171"/>
        <v/>
      </c>
      <c r="BZ77" s="62" t="str">
        <f t="shared" si="214"/>
        <v/>
      </c>
      <c r="CA77" s="65" t="str">
        <f t="shared" ref="CA77:CA140" si="293">IF(OR($B77="", BZ77=""), "", IF(DAY($B77)=1, BZ77, CA76+BZ77))</f>
        <v/>
      </c>
      <c r="CB77" s="68" t="str">
        <f t="shared" si="215"/>
        <v/>
      </c>
      <c r="CC77" s="32"/>
      <c r="CD77" s="120"/>
      <c r="CE77" s="62" t="str">
        <f t="shared" si="172"/>
        <v/>
      </c>
      <c r="CF77" s="62" t="str">
        <f t="shared" si="216"/>
        <v/>
      </c>
      <c r="CG77" s="65" t="str">
        <f t="shared" ref="CG77:CG140" si="294">IF(OR($B77="", CF77=""), "", IF(DAY($B77)=1, CF77, CG76+CF77))</f>
        <v/>
      </c>
      <c r="CH77" s="68" t="str">
        <f t="shared" si="217"/>
        <v/>
      </c>
      <c r="CI77" s="32"/>
      <c r="CJ77" s="120"/>
      <c r="CK77" s="62" t="str">
        <f t="shared" si="173"/>
        <v/>
      </c>
      <c r="CL77" s="62" t="str">
        <f t="shared" si="218"/>
        <v/>
      </c>
      <c r="CM77" s="65" t="str">
        <f t="shared" ref="CM77:CM140" si="295">IF(OR($B77="", CL77=""), "", IF(DAY($B77)=1, CL77, CM76+CL77))</f>
        <v/>
      </c>
      <c r="CN77" s="68" t="str">
        <f t="shared" si="219"/>
        <v/>
      </c>
      <c r="CO77" s="32"/>
      <c r="CP77" s="120"/>
      <c r="CQ77" s="62" t="str">
        <f t="shared" si="174"/>
        <v/>
      </c>
      <c r="CR77" s="62" t="str">
        <f t="shared" si="220"/>
        <v/>
      </c>
      <c r="CS77" s="65" t="str">
        <f t="shared" ref="CS77:CS140" si="296">IF(OR($B77="", CR77=""), "", IF(DAY($B77)=1, CR77, CS76+CR77))</f>
        <v/>
      </c>
      <c r="CT77" s="68" t="str">
        <f t="shared" si="221"/>
        <v/>
      </c>
      <c r="CU77" s="32"/>
      <c r="CV77" s="120"/>
      <c r="CW77" s="62" t="str">
        <f t="shared" si="175"/>
        <v/>
      </c>
      <c r="CX77" s="62" t="str">
        <f t="shared" si="222"/>
        <v/>
      </c>
      <c r="CY77" s="65" t="str">
        <f t="shared" ref="CY77:CY140" si="297">IF(OR($B77="", CX77=""), "", IF(DAY($B77)=1, CX77, CY76+CX77))</f>
        <v/>
      </c>
      <c r="CZ77" s="68" t="str">
        <f t="shared" si="223"/>
        <v/>
      </c>
      <c r="DA77" s="32"/>
      <c r="DB77" s="120"/>
      <c r="DC77" s="62" t="str">
        <f t="shared" si="176"/>
        <v/>
      </c>
      <c r="DD77" s="62" t="str">
        <f t="shared" si="224"/>
        <v/>
      </c>
      <c r="DE77" s="65" t="str">
        <f t="shared" ref="DE77:DE140" si="298">IF(OR($B77="", DD77=""), "", IF(DAY($B77)=1, DD77, DE76+DD77))</f>
        <v/>
      </c>
      <c r="DF77" s="68" t="str">
        <f t="shared" si="225"/>
        <v/>
      </c>
      <c r="DG77" s="32"/>
      <c r="DH77" s="120"/>
      <c r="DI77" s="62" t="str">
        <f t="shared" si="177"/>
        <v/>
      </c>
      <c r="DJ77" s="62" t="str">
        <f t="shared" si="226"/>
        <v/>
      </c>
      <c r="DK77" s="65" t="str">
        <f t="shared" ref="DK77:DK140" si="299">IF(OR($B77="", DJ77=""), "", IF(DAY($B77)=1, DJ77, DK76+DJ77))</f>
        <v/>
      </c>
      <c r="DL77" s="68" t="str">
        <f t="shared" si="227"/>
        <v/>
      </c>
      <c r="DM77" s="32"/>
      <c r="DN77" s="120"/>
      <c r="DO77" s="62" t="str">
        <f t="shared" si="178"/>
        <v/>
      </c>
      <c r="DP77" s="62" t="str">
        <f t="shared" si="228"/>
        <v/>
      </c>
      <c r="DQ77" s="65" t="str">
        <f t="shared" ref="DQ77:DQ140" si="300">IF(OR($B77="", DP77=""), "", IF(DAY($B77)=1, DP77, DQ76+DP77))</f>
        <v/>
      </c>
      <c r="DR77" s="68" t="str">
        <f t="shared" si="229"/>
        <v/>
      </c>
      <c r="DS77" s="32"/>
      <c r="DT77" s="120"/>
      <c r="DU77" s="62" t="str">
        <f t="shared" si="179"/>
        <v/>
      </c>
      <c r="DV77" s="62" t="str">
        <f t="shared" si="230"/>
        <v/>
      </c>
      <c r="DW77" s="65" t="str">
        <f t="shared" ref="DW77:DW140" si="301">IF(OR($B77="", DV77=""), "", IF(DAY($B77)=1, DV77, DW76+DV77))</f>
        <v/>
      </c>
      <c r="DX77" s="68" t="str">
        <f t="shared" si="231"/>
        <v/>
      </c>
      <c r="DY77" s="32"/>
      <c r="DZ77" s="120"/>
      <c r="EA77" s="62" t="str">
        <f t="shared" si="180"/>
        <v/>
      </c>
      <c r="EB77" s="62" t="str">
        <f t="shared" si="232"/>
        <v/>
      </c>
      <c r="EC77" s="65" t="str">
        <f t="shared" ref="EC77:EC140" si="302">IF(OR($B77="", EB77=""), "", IF(DAY($B77)=1, EB77, EC76+EB77))</f>
        <v/>
      </c>
      <c r="ED77" s="68" t="str">
        <f t="shared" si="233"/>
        <v/>
      </c>
      <c r="EE77" s="32"/>
      <c r="EF77" s="120"/>
      <c r="EG77" s="62" t="str">
        <f t="shared" si="181"/>
        <v/>
      </c>
      <c r="EH77" s="62" t="str">
        <f t="shared" si="234"/>
        <v/>
      </c>
      <c r="EI77" s="65" t="str">
        <f t="shared" ref="EI77:EI140" si="303">IF(OR($B77="", EH77=""), "", IF(DAY($B77)=1, EH77, EI76+EH77))</f>
        <v/>
      </c>
      <c r="EJ77" s="68" t="str">
        <f t="shared" si="235"/>
        <v/>
      </c>
      <c r="EK77" s="32"/>
      <c r="EL77" s="120"/>
      <c r="EM77" s="62" t="str">
        <f t="shared" si="182"/>
        <v/>
      </c>
      <c r="EN77" s="62" t="str">
        <f t="shared" si="236"/>
        <v/>
      </c>
      <c r="EO77" s="65" t="str">
        <f t="shared" ref="EO77:EO140" si="304">IF(OR($B77="", EN77=""), "", IF(DAY($B77)=1, EN77, EO76+EN77))</f>
        <v/>
      </c>
      <c r="EP77" s="68" t="str">
        <f t="shared" si="237"/>
        <v/>
      </c>
      <c r="EQ77" s="32"/>
      <c r="ER77" s="120"/>
      <c r="ES77" s="62" t="str">
        <f t="shared" si="183"/>
        <v/>
      </c>
      <c r="ET77" s="62" t="str">
        <f t="shared" si="238"/>
        <v/>
      </c>
      <c r="EU77" s="65" t="str">
        <f t="shared" ref="EU77:EU140" si="305">IF(OR($B77="", ET77=""), "", IF(DAY($B77)=1, ET77, EU76+ET77))</f>
        <v/>
      </c>
      <c r="EV77" s="68" t="str">
        <f t="shared" si="239"/>
        <v/>
      </c>
      <c r="EW77" s="32"/>
      <c r="EX77" s="120"/>
      <c r="EY77" s="62" t="str">
        <f t="shared" si="184"/>
        <v/>
      </c>
      <c r="EZ77" s="62" t="str">
        <f t="shared" si="240"/>
        <v/>
      </c>
      <c r="FA77" s="65" t="str">
        <f t="shared" ref="FA77:FA140" si="306">IF(OR($B77="", EZ77=""), "", IF(DAY($B77)=1, EZ77, FA76+EZ77))</f>
        <v/>
      </c>
      <c r="FB77" s="68" t="str">
        <f t="shared" si="241"/>
        <v/>
      </c>
      <c r="FC77" s="32"/>
      <c r="FD77" s="120"/>
      <c r="FE77" s="62" t="str">
        <f t="shared" si="185"/>
        <v/>
      </c>
      <c r="FF77" s="62" t="str">
        <f t="shared" si="242"/>
        <v/>
      </c>
      <c r="FG77" s="65" t="str">
        <f t="shared" ref="FG77:FG140" si="307">IF(OR($B77="", FF77=""), "", IF(DAY($B77)=1, FF77, FG76+FF77))</f>
        <v/>
      </c>
      <c r="FH77" s="68" t="str">
        <f t="shared" si="243"/>
        <v/>
      </c>
      <c r="FI77" s="32"/>
      <c r="FJ77" s="120"/>
      <c r="FK77" s="62" t="str">
        <f t="shared" si="186"/>
        <v/>
      </c>
      <c r="FL77" s="62" t="str">
        <f t="shared" si="244"/>
        <v/>
      </c>
      <c r="FM77" s="65" t="str">
        <f t="shared" ref="FM77:FM140" si="308">IF(OR($B77="", FL77=""), "", IF(DAY($B77)=1, FL77, FM76+FL77))</f>
        <v/>
      </c>
      <c r="FN77" s="68" t="str">
        <f t="shared" si="245"/>
        <v/>
      </c>
      <c r="FO77" s="32"/>
      <c r="FP77" s="120"/>
      <c r="FQ77" s="62" t="str">
        <f t="shared" si="187"/>
        <v/>
      </c>
      <c r="FR77" s="62" t="str">
        <f t="shared" si="246"/>
        <v/>
      </c>
      <c r="FS77" s="65" t="str">
        <f t="shared" ref="FS77:FS140" si="309">IF(OR($B77="", FR77=""), "", IF(DAY($B77)=1, FR77, FS76+FR77))</f>
        <v/>
      </c>
      <c r="FT77" s="68" t="str">
        <f t="shared" si="247"/>
        <v/>
      </c>
      <c r="FU77" s="32"/>
      <c r="FV77" s="120"/>
      <c r="FW77" s="62" t="str">
        <f t="shared" si="188"/>
        <v/>
      </c>
      <c r="FX77" s="62" t="str">
        <f t="shared" si="248"/>
        <v/>
      </c>
      <c r="FY77" s="65" t="str">
        <f t="shared" ref="FY77:FY140" si="310">IF(OR($B77="", FX77=""), "", IF(DAY($B77)=1, FX77, FY76+FX77))</f>
        <v/>
      </c>
      <c r="FZ77" s="68" t="str">
        <f t="shared" si="249"/>
        <v/>
      </c>
      <c r="GA77" s="32"/>
      <c r="GC77" s="7" t="str">
        <f t="shared" si="250"/>
        <v/>
      </c>
      <c r="GD77" s="7" t="str">
        <f t="shared" ca="1" si="189"/>
        <v/>
      </c>
      <c r="GT77" s="71" t="str">
        <f>IF(GT$9="", "", IF(AND(NOT('Personnel Details'!$N$11=""), $B77&gt;='Personnel Details'!$N$11), 'Personnel Details'!$O$11, IF(AND(NOT('Personnel Details'!$I$11=""), $B77&gt;='Personnel Details'!$I$11), 'Personnel Details'!$J$11, 'Personnel Details'!$E$11)))</f>
        <v/>
      </c>
      <c r="GU77" s="59" t="str">
        <f>IF(GT$9="", "", IF(AND(NOT('Personnel Details'!$N$11=""), $B77&gt;='Personnel Details'!$N$11), IF('Personnel Details'!$P$11="","", 'Personnel Details'!$P$11), IF(AND(NOT('Personnel Details'!$I$11=""), $B77&gt;='Personnel Details'!$I$11), IF('Personnel Details'!$K$11="", "", 'Personnel Details'!$K$11), IF('Personnel Details'!$F$11="", "", 'Personnel Details'!$F$11))))</f>
        <v/>
      </c>
      <c r="GV77" s="74" t="str">
        <f>IF(GT$9="", "", IF(AND(NOT('Personnel Details'!$N$11=""), $B77&gt;='Personnel Details'!$N$11), 'Personnel Details'!$Q$11, IF(AND(NOT('Personnel Details'!$I$11=""), $B77&gt;='Personnel Details'!$I$11), 'Personnel Details'!$L$11, 'Personnel Details'!$G$11)))</f>
        <v/>
      </c>
      <c r="GW77" s="59" t="str">
        <f t="shared" si="251"/>
        <v/>
      </c>
      <c r="GX77" s="53"/>
      <c r="GZ77" s="78" t="str">
        <f>IF(GZ$9="", "", IF(AND(NOT('Personnel Details'!$N$12=""), $B77&gt;='Personnel Details'!$N$12), 'Personnel Details'!$O$12, IF(AND(NOT('Personnel Details'!$I$12=""), $B77&gt;='Personnel Details'!$I$12), 'Personnel Details'!$J$12, 'Personnel Details'!$E$12)))</f>
        <v/>
      </c>
      <c r="HA77" s="59" t="str">
        <f>IF(GZ$9="", "", IF(AND(NOT('Personnel Details'!$N$12=""), $B77&gt;='Personnel Details'!$N$12), IF('Personnel Details'!$P$12="","", 'Personnel Details'!$P$12), IF(AND(NOT('Personnel Details'!$I$12=""), $B77&gt;='Personnel Details'!$I$12), IF('Personnel Details'!$K$12="", "", 'Personnel Details'!$K$12), IF('Personnel Details'!$F$12="", "", 'Personnel Details'!$F$12))))</f>
        <v/>
      </c>
      <c r="HB77" s="79" t="str">
        <f>IF(GZ$9="", "", IF(AND(NOT('Personnel Details'!$N$12=""), $B77&gt;='Personnel Details'!$N$12), 'Personnel Details'!$Q$12, IF(AND(NOT('Personnel Details'!$I$12=""), $B77&gt;='Personnel Details'!$I$12), 'Personnel Details'!$L$12, 'Personnel Details'!$G$12)))</f>
        <v/>
      </c>
      <c r="HC77" s="59" t="str">
        <f t="shared" si="252"/>
        <v/>
      </c>
      <c r="HD77" s="53"/>
      <c r="HF77" s="78" t="str">
        <f>IF(HF$9="", "", IF(AND(NOT('Personnel Details'!$N$13=""), $B77&gt;='Personnel Details'!$N$13), 'Personnel Details'!$O$13, IF(AND(NOT('Personnel Details'!$I$13=""), $B77&gt;='Personnel Details'!$I$13), 'Personnel Details'!$J$13, 'Personnel Details'!$E$13)))</f>
        <v/>
      </c>
      <c r="HG77" s="59" t="str">
        <f>IF(HF$9="", "", IF(AND(NOT('Personnel Details'!$N$13=""), $B77&gt;='Personnel Details'!$N$13), IF('Personnel Details'!$P$13="","", 'Personnel Details'!$P$13), IF(AND(NOT('Personnel Details'!$I$13=""), $B77&gt;='Personnel Details'!$I$13), IF('Personnel Details'!$K$13="", "", 'Personnel Details'!$K$13), IF('Personnel Details'!$F$13="", "", 'Personnel Details'!$F$13))))</f>
        <v/>
      </c>
      <c r="HH77" s="79" t="str">
        <f>IF(HF$9="", "", IF(AND(NOT('Personnel Details'!$N$13=""), $B77&gt;='Personnel Details'!$N$13), 'Personnel Details'!$Q$13, IF(AND(NOT('Personnel Details'!$I$13=""), $B77&gt;='Personnel Details'!$I$13), 'Personnel Details'!$L$13, 'Personnel Details'!$G$13)))</f>
        <v/>
      </c>
      <c r="HI77" s="59" t="str">
        <f t="shared" si="253"/>
        <v/>
      </c>
      <c r="HJ77" s="53"/>
      <c r="HL77" s="78" t="str">
        <f>IF(HL$9="", "", IF(AND(NOT('Personnel Details'!$N$14=""), $B77&gt;='Personnel Details'!$N$14), 'Personnel Details'!$O$14, IF(AND(NOT('Personnel Details'!$I$14=""), $B77&gt;='Personnel Details'!$I$14), 'Personnel Details'!$J$14, 'Personnel Details'!$E$14)))</f>
        <v/>
      </c>
      <c r="HM77" s="59" t="str">
        <f>IF(HL$9="", "", IF(AND(NOT('Personnel Details'!$N$14=""), $B77&gt;='Personnel Details'!$N$14), IF('Personnel Details'!$P$14="","", 'Personnel Details'!$P$14), IF(AND(NOT('Personnel Details'!$I$14=""), $B77&gt;='Personnel Details'!$I$14), IF('Personnel Details'!$K$14="", "", 'Personnel Details'!$K$14), IF('Personnel Details'!$F$14="", "", 'Personnel Details'!$F$14))))</f>
        <v/>
      </c>
      <c r="HN77" s="79" t="str">
        <f>IF(HL$9="", "", IF(AND(NOT('Personnel Details'!$N$14=""), $B77&gt;='Personnel Details'!$N$14), 'Personnel Details'!$Q$14, IF(AND(NOT('Personnel Details'!$I$14=""), $B77&gt;='Personnel Details'!$I$14), 'Personnel Details'!$L$14, 'Personnel Details'!$G$14)))</f>
        <v/>
      </c>
      <c r="HO77" s="59" t="str">
        <f t="shared" si="254"/>
        <v/>
      </c>
      <c r="HP77" s="53"/>
      <c r="HR77" s="78" t="str">
        <f>IF(HR$9="", "", IF(AND(NOT('Personnel Details'!$N$15=""), $B77&gt;='Personnel Details'!$N$15), 'Personnel Details'!$O$15, IF(AND(NOT('Personnel Details'!$I$15=""), $B77&gt;='Personnel Details'!$I$15), 'Personnel Details'!$J$15, 'Personnel Details'!$E$15)))</f>
        <v/>
      </c>
      <c r="HS77" s="59" t="str">
        <f>IF(HR$9="", "", IF(AND(NOT('Personnel Details'!$N$15=""), $B77&gt;='Personnel Details'!$N$15), IF('Personnel Details'!$P$15="","", 'Personnel Details'!$P$15), IF(AND(NOT('Personnel Details'!$I$15=""), $B77&gt;='Personnel Details'!$I$15), IF('Personnel Details'!$K$15="", "", 'Personnel Details'!$K$15), IF('Personnel Details'!$F$15="", "", 'Personnel Details'!$F$15))))</f>
        <v/>
      </c>
      <c r="HT77" s="79" t="str">
        <f>IF(HR$9="", "", IF(AND(NOT('Personnel Details'!$N$15=""), $B77&gt;='Personnel Details'!$N$15), 'Personnel Details'!$Q$15, IF(AND(NOT('Personnel Details'!$I$15=""), $B77&gt;='Personnel Details'!$I$15), 'Personnel Details'!$L$15, 'Personnel Details'!$G$15)))</f>
        <v/>
      </c>
      <c r="HU77" s="59" t="str">
        <f t="shared" si="255"/>
        <v/>
      </c>
      <c r="HV77" s="53"/>
      <c r="HX77" s="78" t="str">
        <f>IF(HX$9="", "", IF(AND(NOT('Personnel Details'!$N$16=""), $B77&gt;='Personnel Details'!$N$16), 'Personnel Details'!$O$16, IF(AND(NOT('Personnel Details'!$I$16=""), $B77&gt;='Personnel Details'!$I$16), 'Personnel Details'!$J$16, 'Personnel Details'!$E$16)))</f>
        <v/>
      </c>
      <c r="HY77" s="59" t="str">
        <f>IF(HX$9="", "", IF(AND(NOT('Personnel Details'!$N$16=""), $B77&gt;='Personnel Details'!$N$16), IF('Personnel Details'!$P$16="","", 'Personnel Details'!$P$16), IF(AND(NOT('Personnel Details'!$I$16=""), $B77&gt;='Personnel Details'!$I$16), IF('Personnel Details'!$K$16="", "", 'Personnel Details'!$K$16), IF('Personnel Details'!$F$16="", "", 'Personnel Details'!$F$16))))</f>
        <v/>
      </c>
      <c r="HZ77" s="79" t="str">
        <f>IF(HX$9="", "", IF(AND(NOT('Personnel Details'!$N$16=""), $B77&gt;='Personnel Details'!$N$16), 'Personnel Details'!$Q$16, IF(AND(NOT('Personnel Details'!$I$16=""), $B77&gt;='Personnel Details'!$I$16), 'Personnel Details'!$L$16, 'Personnel Details'!$G$16)))</f>
        <v/>
      </c>
      <c r="IA77" s="59" t="str">
        <f t="shared" si="256"/>
        <v/>
      </c>
      <c r="IB77" s="53"/>
      <c r="ID77" s="78" t="str">
        <f>IF(ID$9="", "", IF(AND(NOT('Personnel Details'!$N$17=""), $B77&gt;='Personnel Details'!$N$17), 'Personnel Details'!$O$17, IF(AND(NOT('Personnel Details'!$I$17=""), $B77&gt;='Personnel Details'!$I$17), 'Personnel Details'!$J$17, 'Personnel Details'!$E$17)))</f>
        <v/>
      </c>
      <c r="IE77" s="59" t="str">
        <f>IF(ID$9="", "", IF(AND(NOT('Personnel Details'!$N$17=""), $B77&gt;='Personnel Details'!$N$17), IF('Personnel Details'!$P$17="","", 'Personnel Details'!$P$17), IF(AND(NOT('Personnel Details'!$I$17=""), $B77&gt;='Personnel Details'!$I$17), IF('Personnel Details'!$K$17="", "", 'Personnel Details'!$K$17), IF('Personnel Details'!$F$17="", "", 'Personnel Details'!$F$17))))</f>
        <v/>
      </c>
      <c r="IF77" s="79" t="str">
        <f>IF(ID$9="", "", IF(AND(NOT('Personnel Details'!$N$17=""), $B77&gt;='Personnel Details'!$N$17), 'Personnel Details'!$Q$17, IF(AND(NOT('Personnel Details'!$I$17=""), $B77&gt;='Personnel Details'!$I$17), 'Personnel Details'!$L$17, 'Personnel Details'!$G$17)))</f>
        <v/>
      </c>
      <c r="IG77" s="59" t="str">
        <f t="shared" si="257"/>
        <v/>
      </c>
      <c r="IH77" s="53"/>
      <c r="IJ77" s="78" t="str">
        <f>IF(IJ$9="", "", IF(AND(NOT('Personnel Details'!$N$18=""), $B77&gt;='Personnel Details'!$N$18), 'Personnel Details'!$O$18, IF(AND(NOT('Personnel Details'!$I$18=""), $B77&gt;='Personnel Details'!$I$18), 'Personnel Details'!$J$18, 'Personnel Details'!$E$18)))</f>
        <v/>
      </c>
      <c r="IK77" s="59" t="str">
        <f>IF(IJ$9="", "", IF(AND(NOT('Personnel Details'!$N$18=""), $B77&gt;='Personnel Details'!$N$18), IF('Personnel Details'!$P$18="","", 'Personnel Details'!$P$18), IF(AND(NOT('Personnel Details'!$I$18=""), $B77&gt;='Personnel Details'!$I$18), IF('Personnel Details'!$K$18="", "", 'Personnel Details'!$K$18), IF('Personnel Details'!$F$18="", "", 'Personnel Details'!$F$18))))</f>
        <v/>
      </c>
      <c r="IL77" s="79" t="str">
        <f>IF(IJ$9="", "", IF(AND(NOT('Personnel Details'!$N$18=""), $B77&gt;='Personnel Details'!$N$18), 'Personnel Details'!$Q$18, IF(AND(NOT('Personnel Details'!$I$18=""), $B77&gt;='Personnel Details'!$I$18), 'Personnel Details'!$L$18, 'Personnel Details'!$G$18)))</f>
        <v/>
      </c>
      <c r="IM77" s="59" t="str">
        <f t="shared" si="258"/>
        <v/>
      </c>
      <c r="IN77" s="53"/>
      <c r="IP77" s="78" t="str">
        <f>IF(IP$9="", "", IF(AND(NOT('Personnel Details'!$N$19=""), $B77&gt;='Personnel Details'!$N$19), 'Personnel Details'!$O$19, IF(AND(NOT('Personnel Details'!$I$19=""), $B77&gt;='Personnel Details'!$I$19), 'Personnel Details'!$J$19, 'Personnel Details'!$E$19)))</f>
        <v/>
      </c>
      <c r="IQ77" s="59" t="str">
        <f>IF(IP$9="", "", IF(AND(NOT('Personnel Details'!$N$19=""), $B77&gt;='Personnel Details'!$N$19), IF('Personnel Details'!$P$19="","", 'Personnel Details'!$P$19), IF(AND(NOT('Personnel Details'!$I$19=""), $B77&gt;='Personnel Details'!$I$19), IF('Personnel Details'!$K$19="", "", 'Personnel Details'!$K$19), IF('Personnel Details'!$F$19="", "", 'Personnel Details'!$F$19))))</f>
        <v/>
      </c>
      <c r="IR77" s="79" t="str">
        <f>IF(IP$9="", "", IF(AND(NOT('Personnel Details'!$N$19=""), $B77&gt;='Personnel Details'!$N$19), 'Personnel Details'!$Q$19, IF(AND(NOT('Personnel Details'!$I$19=""), $B77&gt;='Personnel Details'!$I$19), 'Personnel Details'!$L$19, 'Personnel Details'!$G$19)))</f>
        <v/>
      </c>
      <c r="IS77" s="59" t="str">
        <f t="shared" si="259"/>
        <v/>
      </c>
      <c r="IT77" s="53"/>
      <c r="IV77" s="78" t="str">
        <f>IF(IV$9="", "", IF(AND(NOT('Personnel Details'!$N$20=""), $B77&gt;='Personnel Details'!$N$20), 'Personnel Details'!$O$20, IF(AND(NOT('Personnel Details'!$I$20=""), $B77&gt;='Personnel Details'!$I$20), 'Personnel Details'!$J$20, 'Personnel Details'!$E$20)))</f>
        <v/>
      </c>
      <c r="IW77" s="59" t="str">
        <f>IF(IV$9="", "", IF(AND(NOT('Personnel Details'!$N$20=""), $B77&gt;='Personnel Details'!$N$20), IF('Personnel Details'!$P$20="","", 'Personnel Details'!$P$20), IF(AND(NOT('Personnel Details'!$I$20=""), $B77&gt;='Personnel Details'!$I$20), IF('Personnel Details'!$K$20="", "", 'Personnel Details'!$K$20), IF('Personnel Details'!$F$20="", "", 'Personnel Details'!$F$20))))</f>
        <v/>
      </c>
      <c r="IX77" s="79" t="str">
        <f>IF(IV$9="", "", IF(AND(NOT('Personnel Details'!$N$20=""), $B77&gt;='Personnel Details'!$N$20), 'Personnel Details'!$Q$20, IF(AND(NOT('Personnel Details'!$I$20=""), $B77&gt;='Personnel Details'!$I$20), 'Personnel Details'!$L$20, 'Personnel Details'!$G$20)))</f>
        <v/>
      </c>
      <c r="IY77" s="59" t="str">
        <f t="shared" si="260"/>
        <v/>
      </c>
      <c r="IZ77" s="53"/>
      <c r="JB77" s="78" t="str">
        <f>IF(JB$9="", "", IF(AND(NOT('Personnel Details'!$N$21=""), $B77&gt;='Personnel Details'!$N$21), 'Personnel Details'!$O$21, IF(AND(NOT('Personnel Details'!$I$21=""), $B77&gt;='Personnel Details'!$I$21), 'Personnel Details'!$J$21, 'Personnel Details'!$E$21)))</f>
        <v/>
      </c>
      <c r="JC77" s="59" t="str">
        <f>IF(JB$9="", "", IF(AND(NOT('Personnel Details'!$N$21=""), $B77&gt;='Personnel Details'!$N$21), IF('Personnel Details'!$P$21="","", 'Personnel Details'!$P$21), IF(AND(NOT('Personnel Details'!$I$21=""), $B77&gt;='Personnel Details'!$I$21), IF('Personnel Details'!$K$21="", "", 'Personnel Details'!$K$21), IF('Personnel Details'!$F$21="", "", 'Personnel Details'!$F$21))))</f>
        <v/>
      </c>
      <c r="JD77" s="79" t="str">
        <f>IF(JB$9="", "", IF(AND(NOT('Personnel Details'!$N$21=""), $B77&gt;='Personnel Details'!$N$21), 'Personnel Details'!$Q$21, IF(AND(NOT('Personnel Details'!$I$21=""), $B77&gt;='Personnel Details'!$I$21), 'Personnel Details'!$L$21, 'Personnel Details'!$G$21)))</f>
        <v/>
      </c>
      <c r="JE77" s="59" t="str">
        <f t="shared" si="261"/>
        <v/>
      </c>
      <c r="JF77" s="53"/>
      <c r="JH77" s="78" t="str">
        <f>IF(JH$9="", "", IF(AND(NOT('Personnel Details'!$N$22=""), $B77&gt;='Personnel Details'!$N$22), 'Personnel Details'!$O$22, IF(AND(NOT('Personnel Details'!$I$22=""), $B77&gt;='Personnel Details'!$I$22), 'Personnel Details'!$J$22, 'Personnel Details'!$E$22)))</f>
        <v/>
      </c>
      <c r="JI77" s="59" t="str">
        <f>IF(JH$9="", "", IF(AND(NOT('Personnel Details'!$N$22=""), $B77&gt;='Personnel Details'!$N$22), IF('Personnel Details'!$P$22="","", 'Personnel Details'!$P$22), IF(AND(NOT('Personnel Details'!$I$22=""), $B77&gt;='Personnel Details'!$I$22), IF('Personnel Details'!$K$22="", "", 'Personnel Details'!$K$22), IF('Personnel Details'!$F$22="", "", 'Personnel Details'!$F$22))))</f>
        <v/>
      </c>
      <c r="JJ77" s="79" t="str">
        <f>IF(JH$9="", "", IF(AND(NOT('Personnel Details'!$N$22=""), $B77&gt;='Personnel Details'!$N$22), 'Personnel Details'!$Q$22, IF(AND(NOT('Personnel Details'!$I$22=""), $B77&gt;='Personnel Details'!$I$22), 'Personnel Details'!$L$22, 'Personnel Details'!$G$22)))</f>
        <v/>
      </c>
      <c r="JK77" s="59" t="str">
        <f t="shared" si="262"/>
        <v/>
      </c>
      <c r="JL77" s="53"/>
      <c r="JN77" s="78" t="str">
        <f>IF(JN$9="", "", IF(AND(NOT('Personnel Details'!$N$23=""), $B77&gt;='Personnel Details'!$N$23), 'Personnel Details'!$O$23, IF(AND(NOT('Personnel Details'!$I$23=""), $B77&gt;='Personnel Details'!$I$23), 'Personnel Details'!$J$23, 'Personnel Details'!$E$23)))</f>
        <v/>
      </c>
      <c r="JO77" s="59" t="str">
        <f>IF(JN$9="", "", IF(AND(NOT('Personnel Details'!$N$23=""), $B77&gt;='Personnel Details'!$N$23), IF('Personnel Details'!$P$23="","", 'Personnel Details'!$P$23), IF(AND(NOT('Personnel Details'!$I$23=""), $B77&gt;='Personnel Details'!$I$23), IF('Personnel Details'!$K$23="", "", 'Personnel Details'!$K$23), IF('Personnel Details'!$F$23="", "", 'Personnel Details'!$F$23))))</f>
        <v/>
      </c>
      <c r="JP77" s="79" t="str">
        <f>IF(JN$9="", "", IF(AND(NOT('Personnel Details'!$N$23=""), $B77&gt;='Personnel Details'!$N$23), 'Personnel Details'!$Q$23, IF(AND(NOT('Personnel Details'!$I$23=""), $B77&gt;='Personnel Details'!$I$23), 'Personnel Details'!$L$23, 'Personnel Details'!$G$23)))</f>
        <v/>
      </c>
      <c r="JQ77" s="59" t="str">
        <f t="shared" si="263"/>
        <v/>
      </c>
      <c r="JR77" s="53"/>
      <c r="JT77" s="78" t="str">
        <f>IF(JT$9="", "", IF(AND(NOT('Personnel Details'!$N$24=""), $B77&gt;='Personnel Details'!$N$24), 'Personnel Details'!$O$24, IF(AND(NOT('Personnel Details'!$I$24=""), $B77&gt;='Personnel Details'!$I$24), 'Personnel Details'!$J$24, 'Personnel Details'!$E$24)))</f>
        <v/>
      </c>
      <c r="JU77" s="59" t="str">
        <f>IF(JT$9="", "", IF(AND(NOT('Personnel Details'!$N$24=""), $B77&gt;='Personnel Details'!$N$24), IF('Personnel Details'!$P$24="","", 'Personnel Details'!$P$24), IF(AND(NOT('Personnel Details'!$I$24=""), $B77&gt;='Personnel Details'!$I$24), IF('Personnel Details'!$K$24="", "", 'Personnel Details'!$K$24), IF('Personnel Details'!$F$24="", "", 'Personnel Details'!$F$24))))</f>
        <v/>
      </c>
      <c r="JV77" s="79" t="str">
        <f>IF(JT$9="", "", IF(AND(NOT('Personnel Details'!$N$24=""), $B77&gt;='Personnel Details'!$N$24), 'Personnel Details'!$Q$24, IF(AND(NOT('Personnel Details'!$I$24=""), $B77&gt;='Personnel Details'!$I$24), 'Personnel Details'!$L$24, 'Personnel Details'!$G$24)))</f>
        <v/>
      </c>
      <c r="JW77" s="59" t="str">
        <f t="shared" si="264"/>
        <v/>
      </c>
      <c r="JX77" s="53"/>
      <c r="JZ77" s="78" t="str">
        <f>IF(JZ$9="", "", IF(AND(NOT('Personnel Details'!$N$25=""), $B77&gt;='Personnel Details'!$N$25), 'Personnel Details'!$O$25, IF(AND(NOT('Personnel Details'!$I$25=""), $B77&gt;='Personnel Details'!$I$25), 'Personnel Details'!$J$25, 'Personnel Details'!$E$25)))</f>
        <v/>
      </c>
      <c r="KA77" s="59" t="str">
        <f>IF(JZ$9="", "", IF(AND(NOT('Personnel Details'!$N$25=""), $B77&gt;='Personnel Details'!$N$25), IF('Personnel Details'!$P$25="","", 'Personnel Details'!$P$25), IF(AND(NOT('Personnel Details'!$I$25=""), $B77&gt;='Personnel Details'!$I$25), IF('Personnel Details'!$K$25="", "", 'Personnel Details'!$K$25), IF('Personnel Details'!$F$25="", "", 'Personnel Details'!$F$25))))</f>
        <v/>
      </c>
      <c r="KB77" s="79" t="str">
        <f>IF(JZ$9="", "", IF(AND(NOT('Personnel Details'!$N$25=""), $B77&gt;='Personnel Details'!$N$25), 'Personnel Details'!$Q$25, IF(AND(NOT('Personnel Details'!$I$25=""), $B77&gt;='Personnel Details'!$I$25), 'Personnel Details'!$L$25, 'Personnel Details'!$G$25)))</f>
        <v/>
      </c>
      <c r="KC77" s="59" t="str">
        <f t="shared" si="265"/>
        <v/>
      </c>
      <c r="KD77" s="53"/>
      <c r="KF77" s="78" t="str">
        <f>IF(KF$9="", "", IF(AND(NOT('Personnel Details'!$N$26=""), $B77&gt;='Personnel Details'!$N$26), 'Personnel Details'!$O$26, IF(AND(NOT('Personnel Details'!$I$26=""), $B77&gt;='Personnel Details'!$I$26), 'Personnel Details'!$J$26, 'Personnel Details'!$E$26)))</f>
        <v/>
      </c>
      <c r="KG77" s="59" t="str">
        <f>IF(KF$9="", "", IF(AND(NOT('Personnel Details'!$N$26=""), $B77&gt;='Personnel Details'!$N$26), IF('Personnel Details'!$P$26="","", 'Personnel Details'!$P$26), IF(AND(NOT('Personnel Details'!$I$26=""), $B77&gt;='Personnel Details'!$I$26), IF('Personnel Details'!$K$26="", "", 'Personnel Details'!$K$26), IF('Personnel Details'!$F$26="", "", 'Personnel Details'!$F$26))))</f>
        <v/>
      </c>
      <c r="KH77" s="79" t="str">
        <f>IF(KF$9="", "", IF(AND(NOT('Personnel Details'!$N$26=""), $B77&gt;='Personnel Details'!$N$26), 'Personnel Details'!$Q$26, IF(AND(NOT('Personnel Details'!$I$26=""), $B77&gt;='Personnel Details'!$I$26), 'Personnel Details'!$L$26, 'Personnel Details'!$G$26)))</f>
        <v/>
      </c>
      <c r="KI77" s="59" t="str">
        <f t="shared" si="266"/>
        <v/>
      </c>
      <c r="KJ77" s="53"/>
      <c r="KL77" s="78" t="str">
        <f>IF(KL$9="", "", IF(AND(NOT('Personnel Details'!$N$27=""), $B77&gt;='Personnel Details'!$N$27), 'Personnel Details'!$O$27, IF(AND(NOT('Personnel Details'!$I$27=""), $B77&gt;='Personnel Details'!$I$27), 'Personnel Details'!$J$27, 'Personnel Details'!$E$27)))</f>
        <v/>
      </c>
      <c r="KM77" s="59" t="str">
        <f>IF(KL$9="", "", IF(AND(NOT('Personnel Details'!$N$27=""), $B77&gt;='Personnel Details'!$N$27), IF('Personnel Details'!$P$27="","", 'Personnel Details'!$P$27), IF(AND(NOT('Personnel Details'!$I$27=""), $B77&gt;='Personnel Details'!$I$27), IF('Personnel Details'!$K$27="", "", 'Personnel Details'!$K$27), IF('Personnel Details'!$F$27="", "", 'Personnel Details'!$F$27))))</f>
        <v/>
      </c>
      <c r="KN77" s="79" t="str">
        <f>IF(KL$9="", "", IF(AND(NOT('Personnel Details'!$N$27=""), $B77&gt;='Personnel Details'!$N$27), 'Personnel Details'!$Q$27, IF(AND(NOT('Personnel Details'!$I$27=""), $B77&gt;='Personnel Details'!$I$27), 'Personnel Details'!$L$27, 'Personnel Details'!$G$27)))</f>
        <v/>
      </c>
      <c r="KO77" s="59" t="str">
        <f t="shared" si="267"/>
        <v/>
      </c>
      <c r="KP77" s="53"/>
      <c r="KR77" s="78" t="str">
        <f>IF(KR$9="", "", IF(AND(NOT('Personnel Details'!$N$28=""), $B77&gt;='Personnel Details'!$N$28), 'Personnel Details'!$O$28, IF(AND(NOT('Personnel Details'!$I$28=""), $B77&gt;='Personnel Details'!$I$28), 'Personnel Details'!$J$28, 'Personnel Details'!$E$28)))</f>
        <v/>
      </c>
      <c r="KS77" s="59" t="str">
        <f>IF(KR$9="", "", IF(AND(NOT('Personnel Details'!$N$28=""), $B77&gt;='Personnel Details'!$N$28), IF('Personnel Details'!$P$28="","", 'Personnel Details'!$P$28), IF(AND(NOT('Personnel Details'!$I$28=""), $B77&gt;='Personnel Details'!$I$28), IF('Personnel Details'!$K$28="", "", 'Personnel Details'!$K$28), IF('Personnel Details'!$F$28="", "", 'Personnel Details'!$F$28))))</f>
        <v/>
      </c>
      <c r="KT77" s="79" t="str">
        <f>IF(KR$9="", "", IF(AND(NOT('Personnel Details'!$N$28=""), $B77&gt;='Personnel Details'!$N$28), 'Personnel Details'!$Q$28, IF(AND(NOT('Personnel Details'!$I$28=""), $B77&gt;='Personnel Details'!$I$28), 'Personnel Details'!$L$28, 'Personnel Details'!$G$28)))</f>
        <v/>
      </c>
      <c r="KU77" s="59" t="str">
        <f t="shared" si="268"/>
        <v/>
      </c>
      <c r="KV77" s="53"/>
      <c r="KX77" s="78" t="str">
        <f>IF(KX$9="", "", IF(AND(NOT('Personnel Details'!$N$29=""), $B77&gt;='Personnel Details'!$N$29), 'Personnel Details'!$O$29, IF(AND(NOT('Personnel Details'!$I$29=""), $B77&gt;='Personnel Details'!$I$29), 'Personnel Details'!$J$29, 'Personnel Details'!$E$29)))</f>
        <v/>
      </c>
      <c r="KY77" s="59" t="str">
        <f>IF(KX$9="", "", IF(AND(NOT('Personnel Details'!$N$29=""), $B77&gt;='Personnel Details'!$N$29), IF('Personnel Details'!$P$29="","", 'Personnel Details'!$P$29), IF(AND(NOT('Personnel Details'!$I$29=""), $B77&gt;='Personnel Details'!$I$29), IF('Personnel Details'!$K$29="", "", 'Personnel Details'!$K$29), IF('Personnel Details'!$F$29="", "", 'Personnel Details'!$F$29))))</f>
        <v/>
      </c>
      <c r="KZ77" s="79" t="str">
        <f>IF(KX$9="", "", IF(AND(NOT('Personnel Details'!$N$29=""), $B77&gt;='Personnel Details'!$N$29), 'Personnel Details'!$Q$29, IF(AND(NOT('Personnel Details'!$I$29=""), $B77&gt;='Personnel Details'!$I$29), 'Personnel Details'!$L$29, 'Personnel Details'!$G$29)))</f>
        <v/>
      </c>
      <c r="LA77" s="59" t="str">
        <f t="shared" si="269"/>
        <v/>
      </c>
      <c r="LB77" s="53"/>
      <c r="LD77" s="78" t="str">
        <f>IF(LD$9="", "", IF(AND(NOT('Personnel Details'!$N$30=""), $B77&gt;='Personnel Details'!$N$30), 'Personnel Details'!$O$30, IF(AND(NOT('Personnel Details'!$I$30=""), $B77&gt;='Personnel Details'!$I$30), 'Personnel Details'!$J$30, 'Personnel Details'!$E$30)))</f>
        <v/>
      </c>
      <c r="LE77" s="59" t="str">
        <f>IF(LD$9="", "", IF(AND(NOT('Personnel Details'!$N$30=""), $B77&gt;='Personnel Details'!$N$30), IF('Personnel Details'!$P$30="","", 'Personnel Details'!$P$30), IF(AND(NOT('Personnel Details'!$I$30=""), $B77&gt;='Personnel Details'!$I$30), IF('Personnel Details'!$K$30="", "", 'Personnel Details'!$K$30), IF('Personnel Details'!$F$30="", "", 'Personnel Details'!$F$30))))</f>
        <v/>
      </c>
      <c r="LF77" s="79" t="str">
        <f>IF(LD$9="", "", IF(AND(NOT('Personnel Details'!$N$30=""), $B77&gt;='Personnel Details'!$N$30), 'Personnel Details'!$Q$30, IF(AND(NOT('Personnel Details'!$I$30=""), $B77&gt;='Personnel Details'!$I$30), 'Personnel Details'!$L$30, 'Personnel Details'!$G$30)))</f>
        <v/>
      </c>
      <c r="LG77" s="59" t="str">
        <f t="shared" si="270"/>
        <v/>
      </c>
      <c r="LH77" s="53"/>
      <c r="LJ77" s="78" t="str">
        <f>IF(LJ$9="", "", IF(AND(NOT('Personnel Details'!$N$31=""), $B77&gt;='Personnel Details'!$N$31), 'Personnel Details'!$O$31, IF(AND(NOT('Personnel Details'!$I$31=""), $B77&gt;='Personnel Details'!$I$31), 'Personnel Details'!$J$31, 'Personnel Details'!$E$31)))</f>
        <v/>
      </c>
      <c r="LK77" s="59" t="str">
        <f>IF(LJ$9="", "", IF(AND(NOT('Personnel Details'!$N$31=""), $B77&gt;='Personnel Details'!$N$31), IF('Personnel Details'!$P$31="","", 'Personnel Details'!$P$31), IF(AND(NOT('Personnel Details'!$I$31=""), $B77&gt;='Personnel Details'!$I$31), IF('Personnel Details'!$K$31="", "", 'Personnel Details'!$K$31), IF('Personnel Details'!$F$31="", "", 'Personnel Details'!$F$31))))</f>
        <v/>
      </c>
      <c r="LL77" s="79" t="str">
        <f>IF(LJ$9="", "", IF(AND(NOT('Personnel Details'!$N$31=""), $B77&gt;='Personnel Details'!$N$31), 'Personnel Details'!$Q$31, IF(AND(NOT('Personnel Details'!$I$31=""), $B77&gt;='Personnel Details'!$I$31), 'Personnel Details'!$L$31, 'Personnel Details'!$G$31)))</f>
        <v/>
      </c>
      <c r="LM77" s="59" t="str">
        <f t="shared" si="271"/>
        <v/>
      </c>
      <c r="LN77" s="53"/>
      <c r="LP77" s="78" t="str">
        <f>IF(LP$9="", "", IF(AND(NOT('Personnel Details'!$N$32=""), $B77&gt;='Personnel Details'!$N$32), 'Personnel Details'!$O$32, IF(AND(NOT('Personnel Details'!$I$32=""), $B77&gt;='Personnel Details'!$I$32), 'Personnel Details'!$J$32, 'Personnel Details'!$E$32)))</f>
        <v/>
      </c>
      <c r="LQ77" s="59" t="str">
        <f>IF(LP$9="", "", IF(AND(NOT('Personnel Details'!$N$32=""), $B77&gt;='Personnel Details'!$N$32), IF('Personnel Details'!$P$32="","", 'Personnel Details'!$P$32), IF(AND(NOT('Personnel Details'!$I$32=""), $B77&gt;='Personnel Details'!$I$32), IF('Personnel Details'!$K$32="", "", 'Personnel Details'!$K$32), IF('Personnel Details'!$F$32="", "", 'Personnel Details'!$F$32))))</f>
        <v/>
      </c>
      <c r="LR77" s="79" t="str">
        <f>IF(LP$9="", "", IF(AND(NOT('Personnel Details'!$N$32=""), $B77&gt;='Personnel Details'!$N$32), 'Personnel Details'!$Q$32, IF(AND(NOT('Personnel Details'!$I$32=""), $B77&gt;='Personnel Details'!$I$32), 'Personnel Details'!$L$32, 'Personnel Details'!$G$32)))</f>
        <v/>
      </c>
      <c r="LS77" s="59" t="str">
        <f t="shared" si="272"/>
        <v/>
      </c>
      <c r="LT77" s="53"/>
      <c r="LV77" s="78" t="str">
        <f>IF(LV$9="", "", IF(AND(NOT('Personnel Details'!$N$33=""), $B77&gt;='Personnel Details'!$N$33), 'Personnel Details'!$O$33, IF(AND(NOT('Personnel Details'!$I$33=""), $B77&gt;='Personnel Details'!$I$33), 'Personnel Details'!$J$33, 'Personnel Details'!$E$33)))</f>
        <v/>
      </c>
      <c r="LW77" s="59" t="str">
        <f>IF(LV$9="", "", IF(AND(NOT('Personnel Details'!$N$33=""), $B77&gt;='Personnel Details'!$N$33), IF('Personnel Details'!$P$33="","", 'Personnel Details'!$P$33), IF(AND(NOT('Personnel Details'!$I$33=""), $B77&gt;='Personnel Details'!$I$33), IF('Personnel Details'!$K$33="", "", 'Personnel Details'!$K$33), IF('Personnel Details'!$F$33="", "", 'Personnel Details'!$F$33))))</f>
        <v/>
      </c>
      <c r="LX77" s="79" t="str">
        <f>IF(LV$9="", "", IF(AND(NOT('Personnel Details'!$N$33=""), $B77&gt;='Personnel Details'!$N$33), 'Personnel Details'!$Q$33, IF(AND(NOT('Personnel Details'!$I$33=""), $B77&gt;='Personnel Details'!$I$33), 'Personnel Details'!$L$33, 'Personnel Details'!$G$33)))</f>
        <v/>
      </c>
      <c r="LY77" s="59" t="str">
        <f t="shared" si="273"/>
        <v/>
      </c>
      <c r="LZ77" s="53"/>
      <c r="MB77" s="78" t="str">
        <f>IF(MB$9="", "", IF(AND(NOT('Personnel Details'!$N$34=""), $B77&gt;='Personnel Details'!$N$34), 'Personnel Details'!$O$34, IF(AND(NOT('Personnel Details'!$I$34=""), $B77&gt;='Personnel Details'!$I$34), 'Personnel Details'!$J$34, 'Personnel Details'!$E$34)))</f>
        <v/>
      </c>
      <c r="MC77" s="59" t="str">
        <f>IF(MB$9="", "", IF(AND(NOT('Personnel Details'!$N$34=""), $B77&gt;='Personnel Details'!$N$34), IF('Personnel Details'!$P$34="","", 'Personnel Details'!$P$34), IF(AND(NOT('Personnel Details'!$I$34=""), $B77&gt;='Personnel Details'!$I$34), IF('Personnel Details'!$K$34="", "", 'Personnel Details'!$K$34), IF('Personnel Details'!$F$34="", "", 'Personnel Details'!$F$34))))</f>
        <v/>
      </c>
      <c r="MD77" s="79" t="str">
        <f>IF(MB$9="", "", IF(AND(NOT('Personnel Details'!$N$34=""), $B77&gt;='Personnel Details'!$N$34), 'Personnel Details'!$Q$34, IF(AND(NOT('Personnel Details'!$I$34=""), $B77&gt;='Personnel Details'!$I$34), 'Personnel Details'!$L$34, 'Personnel Details'!$G$34)))</f>
        <v/>
      </c>
      <c r="ME77" s="59" t="str">
        <f t="shared" si="274"/>
        <v/>
      </c>
      <c r="MF77" s="53"/>
      <c r="MH77" s="78" t="str">
        <f>IF(MH$9="", "", IF(AND(NOT('Personnel Details'!$N$35=""), $B77&gt;='Personnel Details'!$N$35), 'Personnel Details'!$O$35, IF(AND(NOT('Personnel Details'!$I$35=""), $B77&gt;='Personnel Details'!$I$35), 'Personnel Details'!$J$35, 'Personnel Details'!$E$35)))</f>
        <v/>
      </c>
      <c r="MI77" s="59" t="str">
        <f>IF(MH$9="", "", IF(AND(NOT('Personnel Details'!$N$35=""), $B77&gt;='Personnel Details'!$N$35), IF('Personnel Details'!$P$35="","", 'Personnel Details'!$P$35), IF(AND(NOT('Personnel Details'!$I$35=""), $B77&gt;='Personnel Details'!$I$35), IF('Personnel Details'!$K$35="", "", 'Personnel Details'!$K$35), IF('Personnel Details'!$F$35="", "", 'Personnel Details'!$F$35))))</f>
        <v/>
      </c>
      <c r="MJ77" s="79" t="str">
        <f>IF(MH$9="", "", IF(AND(NOT('Personnel Details'!$N$35=""), $B77&gt;='Personnel Details'!$N$35), 'Personnel Details'!$Q$35, IF(AND(NOT('Personnel Details'!$I$35=""), $B77&gt;='Personnel Details'!$I$35), 'Personnel Details'!$L$35, 'Personnel Details'!$G$35)))</f>
        <v/>
      </c>
      <c r="MK77" s="59" t="str">
        <f t="shared" si="275"/>
        <v/>
      </c>
      <c r="ML77" s="53"/>
      <c r="MN77" s="78" t="str">
        <f>IF(MN$9="", "", IF(AND(NOT('Personnel Details'!$N$36=""), $B77&gt;='Personnel Details'!$N$36), 'Personnel Details'!$O$36, IF(AND(NOT('Personnel Details'!$I$36=""), $B77&gt;='Personnel Details'!$I$36), 'Personnel Details'!$J$36, 'Personnel Details'!$E$36)))</f>
        <v/>
      </c>
      <c r="MO77" s="59" t="str">
        <f>IF(MN$9="", "", IF(AND(NOT('Personnel Details'!$N$36=""), $B77&gt;='Personnel Details'!$N$36), IF('Personnel Details'!$P$36="","", 'Personnel Details'!$P$36), IF(AND(NOT('Personnel Details'!$I$36=""), $B77&gt;='Personnel Details'!$I$36), IF('Personnel Details'!$K$36="", "", 'Personnel Details'!$K$36), IF('Personnel Details'!$F$36="", "", 'Personnel Details'!$F$36))))</f>
        <v/>
      </c>
      <c r="MP77" s="79" t="str">
        <f>IF(MN$9="", "", IF(AND(NOT('Personnel Details'!$N$36=""), $B77&gt;='Personnel Details'!$N$36), 'Personnel Details'!$Q$36, IF(AND(NOT('Personnel Details'!$I$36=""), $B77&gt;='Personnel Details'!$I$36), 'Personnel Details'!$L$36, 'Personnel Details'!$G$36)))</f>
        <v/>
      </c>
      <c r="MQ77" s="59" t="str">
        <f t="shared" si="276"/>
        <v/>
      </c>
      <c r="MR77" s="53"/>
      <c r="MT77" s="78" t="str">
        <f>IF(MT$9="", "", IF(AND(NOT('Personnel Details'!$N$37=""), $B77&gt;='Personnel Details'!$N$37), 'Personnel Details'!$O$37, IF(AND(NOT('Personnel Details'!$I$37=""), $B77&gt;='Personnel Details'!$I$37), 'Personnel Details'!$J$37, 'Personnel Details'!$E$37)))</f>
        <v/>
      </c>
      <c r="MU77" s="59" t="str">
        <f>IF(MT$9="", "", IF(AND(NOT('Personnel Details'!$N$37=""), $B77&gt;='Personnel Details'!$N$37), IF('Personnel Details'!$P$37="","", 'Personnel Details'!$P$37), IF(AND(NOT('Personnel Details'!$I$37=""), $B77&gt;='Personnel Details'!$I$37), IF('Personnel Details'!$K$37="", "", 'Personnel Details'!$K$37), IF('Personnel Details'!$F$37="", "", 'Personnel Details'!$F$37))))</f>
        <v/>
      </c>
      <c r="MV77" s="79" t="str">
        <f>IF(MT$9="", "", IF(AND(NOT('Personnel Details'!$N$37=""), $B77&gt;='Personnel Details'!$N$37), 'Personnel Details'!$Q$37, IF(AND(NOT('Personnel Details'!$I$37=""), $B77&gt;='Personnel Details'!$I$37), 'Personnel Details'!$L$37, 'Personnel Details'!$G$37)))</f>
        <v/>
      </c>
      <c r="MW77" s="59" t="str">
        <f t="shared" si="277"/>
        <v/>
      </c>
      <c r="MX77" s="53"/>
      <c r="MZ77" s="78" t="str">
        <f>IF(MZ$9="", "", IF(AND(NOT('Personnel Details'!$N$38=""), $B77&gt;='Personnel Details'!$N$38), 'Personnel Details'!$O$38, IF(AND(NOT('Personnel Details'!$I$38=""), $B77&gt;='Personnel Details'!$I$38), 'Personnel Details'!$J$38, 'Personnel Details'!$E$38)))</f>
        <v/>
      </c>
      <c r="NA77" s="59" t="str">
        <f>IF(MZ$9="", "", IF(AND(NOT('Personnel Details'!$N$38=""), $B77&gt;='Personnel Details'!$N$38), IF('Personnel Details'!$P$38="","", 'Personnel Details'!$P$38), IF(AND(NOT('Personnel Details'!$I$38=""), $B77&gt;='Personnel Details'!$I$38), IF('Personnel Details'!$K$38="", "", 'Personnel Details'!$K$38), IF('Personnel Details'!$F$38="", "", 'Personnel Details'!$F$38))))</f>
        <v/>
      </c>
      <c r="NB77" s="79" t="str">
        <f>IF(MZ$9="", "", IF(AND(NOT('Personnel Details'!$N$38=""), $B77&gt;='Personnel Details'!$N$38), 'Personnel Details'!$Q$38, IF(AND(NOT('Personnel Details'!$I$38=""), $B77&gt;='Personnel Details'!$I$38), 'Personnel Details'!$L$38, 'Personnel Details'!$G$38)))</f>
        <v/>
      </c>
      <c r="NC77" s="59" t="str">
        <f t="shared" si="278"/>
        <v/>
      </c>
      <c r="ND77" s="53"/>
      <c r="NF77" s="78" t="str">
        <f>IF(NF$9="", "", IF(AND(NOT('Personnel Details'!$N$39=""), $B77&gt;='Personnel Details'!$N$39), 'Personnel Details'!$O$39, IF(AND(NOT('Personnel Details'!$I$39=""), $B77&gt;='Personnel Details'!$I$39), 'Personnel Details'!$J$39, 'Personnel Details'!$E$39)))</f>
        <v/>
      </c>
      <c r="NG77" s="59" t="str">
        <f>IF(NF$9="", "", IF(AND(NOT('Personnel Details'!$N$39=""), $B77&gt;='Personnel Details'!$N$39), IF('Personnel Details'!$P$39="","", 'Personnel Details'!$P$39), IF(AND(NOT('Personnel Details'!$I$39=""), $B77&gt;='Personnel Details'!$I$39), IF('Personnel Details'!$K$39="", "", 'Personnel Details'!$K$39), IF('Personnel Details'!$F$39="", "", 'Personnel Details'!$F$39))))</f>
        <v/>
      </c>
      <c r="NH77" s="79" t="str">
        <f>IF(NF$9="", "", IF(AND(NOT('Personnel Details'!$N$39=""), $B77&gt;='Personnel Details'!$N$39), 'Personnel Details'!$Q$39, IF(AND(NOT('Personnel Details'!$I$39=""), $B77&gt;='Personnel Details'!$I$39), 'Personnel Details'!$L$39, 'Personnel Details'!$G$39)))</f>
        <v/>
      </c>
      <c r="NI77" s="59" t="str">
        <f t="shared" si="279"/>
        <v/>
      </c>
      <c r="NJ77" s="53"/>
      <c r="NL77" s="78" t="str">
        <f>IF(NL$9="", "", IF(AND(NOT('Personnel Details'!$N$40=""), $B77&gt;='Personnel Details'!$N$40), 'Personnel Details'!$O$40, IF(AND(NOT('Personnel Details'!$I$40=""), $B77&gt;='Personnel Details'!$I$40), 'Personnel Details'!$J$40, 'Personnel Details'!$E$40)))</f>
        <v/>
      </c>
      <c r="NM77" s="59" t="str">
        <f>IF(NL$9="", "", IF(AND(NOT('Personnel Details'!$N$40=""), $B77&gt;='Personnel Details'!$N$40), IF('Personnel Details'!$P$40="","", 'Personnel Details'!$P$40), IF(AND(NOT('Personnel Details'!$I$40=""), $B77&gt;='Personnel Details'!$I$40), IF('Personnel Details'!$K$40="", "", 'Personnel Details'!$K$40), IF('Personnel Details'!$F$40="", "", 'Personnel Details'!$F$40))))</f>
        <v/>
      </c>
      <c r="NN77" s="79" t="str">
        <f>IF(NL$9="", "", IF(AND(NOT('Personnel Details'!$N$40=""), $B77&gt;='Personnel Details'!$N$40), 'Personnel Details'!$Q$40, IF(AND(NOT('Personnel Details'!$I$40=""), $B77&gt;='Personnel Details'!$I$40), 'Personnel Details'!$L$40, 'Personnel Details'!$G$40)))</f>
        <v/>
      </c>
      <c r="NO77" s="59" t="str">
        <f t="shared" si="280"/>
        <v/>
      </c>
      <c r="NP77" s="53"/>
    </row>
    <row r="78" spans="1:380" x14ac:dyDescent="0.25">
      <c r="A78" s="32"/>
      <c r="B78" s="113" t="str">
        <f>IFERROR(IF(B77+1&gt;'Personnel Details'!$U$5, "", B77+1), "")</f>
        <v/>
      </c>
      <c r="C78" s="32"/>
      <c r="D78" s="120"/>
      <c r="E78" s="13" t="str">
        <f t="shared" si="159"/>
        <v/>
      </c>
      <c r="F78" s="13" t="str">
        <f t="shared" si="190"/>
        <v/>
      </c>
      <c r="G78" s="56" t="str">
        <f t="shared" si="281"/>
        <v/>
      </c>
      <c r="H78" s="16" t="str">
        <f t="shared" si="191"/>
        <v/>
      </c>
      <c r="I78" s="32"/>
      <c r="J78" s="120"/>
      <c r="K78" s="62" t="str">
        <f t="shared" si="160"/>
        <v/>
      </c>
      <c r="L78" s="62" t="str">
        <f t="shared" si="192"/>
        <v/>
      </c>
      <c r="M78" s="65" t="str">
        <f t="shared" si="282"/>
        <v/>
      </c>
      <c r="N78" s="68" t="str">
        <f t="shared" si="193"/>
        <v/>
      </c>
      <c r="O78" s="32"/>
      <c r="P78" s="120"/>
      <c r="Q78" s="62" t="str">
        <f t="shared" si="161"/>
        <v/>
      </c>
      <c r="R78" s="62" t="str">
        <f t="shared" si="194"/>
        <v/>
      </c>
      <c r="S78" s="65" t="str">
        <f t="shared" si="283"/>
        <v/>
      </c>
      <c r="T78" s="68" t="str">
        <f t="shared" si="195"/>
        <v/>
      </c>
      <c r="U78" s="32"/>
      <c r="V78" s="120"/>
      <c r="W78" s="62" t="str">
        <f t="shared" si="162"/>
        <v/>
      </c>
      <c r="X78" s="62" t="str">
        <f t="shared" si="196"/>
        <v/>
      </c>
      <c r="Y78" s="65" t="str">
        <f t="shared" si="284"/>
        <v/>
      </c>
      <c r="Z78" s="68" t="str">
        <f t="shared" si="197"/>
        <v/>
      </c>
      <c r="AA78" s="32"/>
      <c r="AB78" s="120"/>
      <c r="AC78" s="62" t="str">
        <f t="shared" si="163"/>
        <v/>
      </c>
      <c r="AD78" s="62" t="str">
        <f t="shared" si="198"/>
        <v/>
      </c>
      <c r="AE78" s="65" t="str">
        <f t="shared" si="285"/>
        <v/>
      </c>
      <c r="AF78" s="68" t="str">
        <f t="shared" si="199"/>
        <v/>
      </c>
      <c r="AG78" s="32"/>
      <c r="AH78" s="120"/>
      <c r="AI78" s="62" t="str">
        <f t="shared" si="164"/>
        <v/>
      </c>
      <c r="AJ78" s="62" t="str">
        <f t="shared" si="200"/>
        <v/>
      </c>
      <c r="AK78" s="65" t="str">
        <f t="shared" si="286"/>
        <v/>
      </c>
      <c r="AL78" s="68" t="str">
        <f t="shared" si="201"/>
        <v/>
      </c>
      <c r="AM78" s="32"/>
      <c r="AN78" s="120"/>
      <c r="AO78" s="62" t="str">
        <f t="shared" si="165"/>
        <v/>
      </c>
      <c r="AP78" s="62" t="str">
        <f t="shared" si="202"/>
        <v/>
      </c>
      <c r="AQ78" s="65" t="str">
        <f t="shared" si="287"/>
        <v/>
      </c>
      <c r="AR78" s="68" t="str">
        <f t="shared" si="203"/>
        <v/>
      </c>
      <c r="AS78" s="32"/>
      <c r="AT78" s="120"/>
      <c r="AU78" s="62" t="str">
        <f t="shared" si="166"/>
        <v/>
      </c>
      <c r="AV78" s="62" t="str">
        <f t="shared" si="204"/>
        <v/>
      </c>
      <c r="AW78" s="65" t="str">
        <f t="shared" si="288"/>
        <v/>
      </c>
      <c r="AX78" s="68" t="str">
        <f t="shared" si="205"/>
        <v/>
      </c>
      <c r="AY78" s="32"/>
      <c r="AZ78" s="120"/>
      <c r="BA78" s="62" t="str">
        <f t="shared" si="167"/>
        <v/>
      </c>
      <c r="BB78" s="62" t="str">
        <f t="shared" si="206"/>
        <v/>
      </c>
      <c r="BC78" s="65" t="str">
        <f t="shared" si="289"/>
        <v/>
      </c>
      <c r="BD78" s="68" t="str">
        <f t="shared" si="207"/>
        <v/>
      </c>
      <c r="BE78" s="32"/>
      <c r="BF78" s="120"/>
      <c r="BG78" s="62" t="str">
        <f t="shared" si="168"/>
        <v/>
      </c>
      <c r="BH78" s="62" t="str">
        <f t="shared" si="208"/>
        <v/>
      </c>
      <c r="BI78" s="65" t="str">
        <f t="shared" si="290"/>
        <v/>
      </c>
      <c r="BJ78" s="68" t="str">
        <f t="shared" si="209"/>
        <v/>
      </c>
      <c r="BK78" s="32"/>
      <c r="BL78" s="120"/>
      <c r="BM78" s="62" t="str">
        <f t="shared" si="169"/>
        <v/>
      </c>
      <c r="BN78" s="62" t="str">
        <f t="shared" si="210"/>
        <v/>
      </c>
      <c r="BO78" s="65" t="str">
        <f t="shared" si="291"/>
        <v/>
      </c>
      <c r="BP78" s="68" t="str">
        <f t="shared" si="211"/>
        <v/>
      </c>
      <c r="BQ78" s="32"/>
      <c r="BR78" s="120"/>
      <c r="BS78" s="62" t="str">
        <f t="shared" si="170"/>
        <v/>
      </c>
      <c r="BT78" s="62" t="str">
        <f t="shared" si="212"/>
        <v/>
      </c>
      <c r="BU78" s="65" t="str">
        <f t="shared" si="292"/>
        <v/>
      </c>
      <c r="BV78" s="68" t="str">
        <f t="shared" si="213"/>
        <v/>
      </c>
      <c r="BW78" s="32"/>
      <c r="BX78" s="120"/>
      <c r="BY78" s="62" t="str">
        <f t="shared" si="171"/>
        <v/>
      </c>
      <c r="BZ78" s="62" t="str">
        <f t="shared" si="214"/>
        <v/>
      </c>
      <c r="CA78" s="65" t="str">
        <f t="shared" si="293"/>
        <v/>
      </c>
      <c r="CB78" s="68" t="str">
        <f t="shared" si="215"/>
        <v/>
      </c>
      <c r="CC78" s="32"/>
      <c r="CD78" s="120"/>
      <c r="CE78" s="62" t="str">
        <f t="shared" si="172"/>
        <v/>
      </c>
      <c r="CF78" s="62" t="str">
        <f t="shared" si="216"/>
        <v/>
      </c>
      <c r="CG78" s="65" t="str">
        <f t="shared" si="294"/>
        <v/>
      </c>
      <c r="CH78" s="68" t="str">
        <f t="shared" si="217"/>
        <v/>
      </c>
      <c r="CI78" s="32"/>
      <c r="CJ78" s="120"/>
      <c r="CK78" s="62" t="str">
        <f t="shared" si="173"/>
        <v/>
      </c>
      <c r="CL78" s="62" t="str">
        <f t="shared" si="218"/>
        <v/>
      </c>
      <c r="CM78" s="65" t="str">
        <f t="shared" si="295"/>
        <v/>
      </c>
      <c r="CN78" s="68" t="str">
        <f t="shared" si="219"/>
        <v/>
      </c>
      <c r="CO78" s="32"/>
      <c r="CP78" s="120"/>
      <c r="CQ78" s="62" t="str">
        <f t="shared" si="174"/>
        <v/>
      </c>
      <c r="CR78" s="62" t="str">
        <f t="shared" si="220"/>
        <v/>
      </c>
      <c r="CS78" s="65" t="str">
        <f t="shared" si="296"/>
        <v/>
      </c>
      <c r="CT78" s="68" t="str">
        <f t="shared" si="221"/>
        <v/>
      </c>
      <c r="CU78" s="32"/>
      <c r="CV78" s="120"/>
      <c r="CW78" s="62" t="str">
        <f t="shared" si="175"/>
        <v/>
      </c>
      <c r="CX78" s="62" t="str">
        <f t="shared" si="222"/>
        <v/>
      </c>
      <c r="CY78" s="65" t="str">
        <f t="shared" si="297"/>
        <v/>
      </c>
      <c r="CZ78" s="68" t="str">
        <f t="shared" si="223"/>
        <v/>
      </c>
      <c r="DA78" s="32"/>
      <c r="DB78" s="120"/>
      <c r="DC78" s="62" t="str">
        <f t="shared" si="176"/>
        <v/>
      </c>
      <c r="DD78" s="62" t="str">
        <f t="shared" si="224"/>
        <v/>
      </c>
      <c r="DE78" s="65" t="str">
        <f t="shared" si="298"/>
        <v/>
      </c>
      <c r="DF78" s="68" t="str">
        <f t="shared" si="225"/>
        <v/>
      </c>
      <c r="DG78" s="32"/>
      <c r="DH78" s="120"/>
      <c r="DI78" s="62" t="str">
        <f t="shared" si="177"/>
        <v/>
      </c>
      <c r="DJ78" s="62" t="str">
        <f t="shared" si="226"/>
        <v/>
      </c>
      <c r="DK78" s="65" t="str">
        <f t="shared" si="299"/>
        <v/>
      </c>
      <c r="DL78" s="68" t="str">
        <f t="shared" si="227"/>
        <v/>
      </c>
      <c r="DM78" s="32"/>
      <c r="DN78" s="120"/>
      <c r="DO78" s="62" t="str">
        <f t="shared" si="178"/>
        <v/>
      </c>
      <c r="DP78" s="62" t="str">
        <f t="shared" si="228"/>
        <v/>
      </c>
      <c r="DQ78" s="65" t="str">
        <f t="shared" si="300"/>
        <v/>
      </c>
      <c r="DR78" s="68" t="str">
        <f t="shared" si="229"/>
        <v/>
      </c>
      <c r="DS78" s="32"/>
      <c r="DT78" s="120"/>
      <c r="DU78" s="62" t="str">
        <f t="shared" si="179"/>
        <v/>
      </c>
      <c r="DV78" s="62" t="str">
        <f t="shared" si="230"/>
        <v/>
      </c>
      <c r="DW78" s="65" t="str">
        <f t="shared" si="301"/>
        <v/>
      </c>
      <c r="DX78" s="68" t="str">
        <f t="shared" si="231"/>
        <v/>
      </c>
      <c r="DY78" s="32"/>
      <c r="DZ78" s="120"/>
      <c r="EA78" s="62" t="str">
        <f t="shared" si="180"/>
        <v/>
      </c>
      <c r="EB78" s="62" t="str">
        <f t="shared" si="232"/>
        <v/>
      </c>
      <c r="EC78" s="65" t="str">
        <f t="shared" si="302"/>
        <v/>
      </c>
      <c r="ED78" s="68" t="str">
        <f t="shared" si="233"/>
        <v/>
      </c>
      <c r="EE78" s="32"/>
      <c r="EF78" s="120"/>
      <c r="EG78" s="62" t="str">
        <f t="shared" si="181"/>
        <v/>
      </c>
      <c r="EH78" s="62" t="str">
        <f t="shared" si="234"/>
        <v/>
      </c>
      <c r="EI78" s="65" t="str">
        <f t="shared" si="303"/>
        <v/>
      </c>
      <c r="EJ78" s="68" t="str">
        <f t="shared" si="235"/>
        <v/>
      </c>
      <c r="EK78" s="32"/>
      <c r="EL78" s="120"/>
      <c r="EM78" s="62" t="str">
        <f t="shared" si="182"/>
        <v/>
      </c>
      <c r="EN78" s="62" t="str">
        <f t="shared" si="236"/>
        <v/>
      </c>
      <c r="EO78" s="65" t="str">
        <f t="shared" si="304"/>
        <v/>
      </c>
      <c r="EP78" s="68" t="str">
        <f t="shared" si="237"/>
        <v/>
      </c>
      <c r="EQ78" s="32"/>
      <c r="ER78" s="120"/>
      <c r="ES78" s="62" t="str">
        <f t="shared" si="183"/>
        <v/>
      </c>
      <c r="ET78" s="62" t="str">
        <f t="shared" si="238"/>
        <v/>
      </c>
      <c r="EU78" s="65" t="str">
        <f t="shared" si="305"/>
        <v/>
      </c>
      <c r="EV78" s="68" t="str">
        <f t="shared" si="239"/>
        <v/>
      </c>
      <c r="EW78" s="32"/>
      <c r="EX78" s="120"/>
      <c r="EY78" s="62" t="str">
        <f t="shared" si="184"/>
        <v/>
      </c>
      <c r="EZ78" s="62" t="str">
        <f t="shared" si="240"/>
        <v/>
      </c>
      <c r="FA78" s="65" t="str">
        <f t="shared" si="306"/>
        <v/>
      </c>
      <c r="FB78" s="68" t="str">
        <f t="shared" si="241"/>
        <v/>
      </c>
      <c r="FC78" s="32"/>
      <c r="FD78" s="120"/>
      <c r="FE78" s="62" t="str">
        <f t="shared" si="185"/>
        <v/>
      </c>
      <c r="FF78" s="62" t="str">
        <f t="shared" si="242"/>
        <v/>
      </c>
      <c r="FG78" s="65" t="str">
        <f t="shared" si="307"/>
        <v/>
      </c>
      <c r="FH78" s="68" t="str">
        <f t="shared" si="243"/>
        <v/>
      </c>
      <c r="FI78" s="32"/>
      <c r="FJ78" s="120"/>
      <c r="FK78" s="62" t="str">
        <f t="shared" si="186"/>
        <v/>
      </c>
      <c r="FL78" s="62" t="str">
        <f t="shared" si="244"/>
        <v/>
      </c>
      <c r="FM78" s="65" t="str">
        <f t="shared" si="308"/>
        <v/>
      </c>
      <c r="FN78" s="68" t="str">
        <f t="shared" si="245"/>
        <v/>
      </c>
      <c r="FO78" s="32"/>
      <c r="FP78" s="120"/>
      <c r="FQ78" s="62" t="str">
        <f t="shared" si="187"/>
        <v/>
      </c>
      <c r="FR78" s="62" t="str">
        <f t="shared" si="246"/>
        <v/>
      </c>
      <c r="FS78" s="65" t="str">
        <f t="shared" si="309"/>
        <v/>
      </c>
      <c r="FT78" s="68" t="str">
        <f t="shared" si="247"/>
        <v/>
      </c>
      <c r="FU78" s="32"/>
      <c r="FV78" s="120"/>
      <c r="FW78" s="62" t="str">
        <f t="shared" si="188"/>
        <v/>
      </c>
      <c r="FX78" s="62" t="str">
        <f t="shared" si="248"/>
        <v/>
      </c>
      <c r="FY78" s="65" t="str">
        <f t="shared" si="310"/>
        <v/>
      </c>
      <c r="FZ78" s="68" t="str">
        <f t="shared" si="249"/>
        <v/>
      </c>
      <c r="GA78" s="32"/>
      <c r="GC78" s="7" t="str">
        <f t="shared" si="250"/>
        <v/>
      </c>
      <c r="GD78" s="7" t="str">
        <f t="shared" ca="1" si="189"/>
        <v/>
      </c>
      <c r="GT78" s="71" t="str">
        <f>IF(GT$9="", "", IF(AND(NOT('Personnel Details'!$N$11=""), $B78&gt;='Personnel Details'!$N$11), 'Personnel Details'!$O$11, IF(AND(NOT('Personnel Details'!$I$11=""), $B78&gt;='Personnel Details'!$I$11), 'Personnel Details'!$J$11, 'Personnel Details'!$E$11)))</f>
        <v/>
      </c>
      <c r="GU78" s="59" t="str">
        <f>IF(GT$9="", "", IF(AND(NOT('Personnel Details'!$N$11=""), $B78&gt;='Personnel Details'!$N$11), IF('Personnel Details'!$P$11="","", 'Personnel Details'!$P$11), IF(AND(NOT('Personnel Details'!$I$11=""), $B78&gt;='Personnel Details'!$I$11), IF('Personnel Details'!$K$11="", "", 'Personnel Details'!$K$11), IF('Personnel Details'!$F$11="", "", 'Personnel Details'!$F$11))))</f>
        <v/>
      </c>
      <c r="GV78" s="74" t="str">
        <f>IF(GT$9="", "", IF(AND(NOT('Personnel Details'!$N$11=""), $B78&gt;='Personnel Details'!$N$11), 'Personnel Details'!$Q$11, IF(AND(NOT('Personnel Details'!$I$11=""), $B78&gt;='Personnel Details'!$I$11), 'Personnel Details'!$L$11, 'Personnel Details'!$G$11)))</f>
        <v/>
      </c>
      <c r="GW78" s="59" t="str">
        <f t="shared" si="251"/>
        <v/>
      </c>
      <c r="GX78" s="53"/>
      <c r="GZ78" s="78" t="str">
        <f>IF(GZ$9="", "", IF(AND(NOT('Personnel Details'!$N$12=""), $B78&gt;='Personnel Details'!$N$12), 'Personnel Details'!$O$12, IF(AND(NOT('Personnel Details'!$I$12=""), $B78&gt;='Personnel Details'!$I$12), 'Personnel Details'!$J$12, 'Personnel Details'!$E$12)))</f>
        <v/>
      </c>
      <c r="HA78" s="59" t="str">
        <f>IF(GZ$9="", "", IF(AND(NOT('Personnel Details'!$N$12=""), $B78&gt;='Personnel Details'!$N$12), IF('Personnel Details'!$P$12="","", 'Personnel Details'!$P$12), IF(AND(NOT('Personnel Details'!$I$12=""), $B78&gt;='Personnel Details'!$I$12), IF('Personnel Details'!$K$12="", "", 'Personnel Details'!$K$12), IF('Personnel Details'!$F$12="", "", 'Personnel Details'!$F$12))))</f>
        <v/>
      </c>
      <c r="HB78" s="79" t="str">
        <f>IF(GZ$9="", "", IF(AND(NOT('Personnel Details'!$N$12=""), $B78&gt;='Personnel Details'!$N$12), 'Personnel Details'!$Q$12, IF(AND(NOT('Personnel Details'!$I$12=""), $B78&gt;='Personnel Details'!$I$12), 'Personnel Details'!$L$12, 'Personnel Details'!$G$12)))</f>
        <v/>
      </c>
      <c r="HC78" s="59" t="str">
        <f t="shared" si="252"/>
        <v/>
      </c>
      <c r="HD78" s="53"/>
      <c r="HF78" s="78" t="str">
        <f>IF(HF$9="", "", IF(AND(NOT('Personnel Details'!$N$13=""), $B78&gt;='Personnel Details'!$N$13), 'Personnel Details'!$O$13, IF(AND(NOT('Personnel Details'!$I$13=""), $B78&gt;='Personnel Details'!$I$13), 'Personnel Details'!$J$13, 'Personnel Details'!$E$13)))</f>
        <v/>
      </c>
      <c r="HG78" s="59" t="str">
        <f>IF(HF$9="", "", IF(AND(NOT('Personnel Details'!$N$13=""), $B78&gt;='Personnel Details'!$N$13), IF('Personnel Details'!$P$13="","", 'Personnel Details'!$P$13), IF(AND(NOT('Personnel Details'!$I$13=""), $B78&gt;='Personnel Details'!$I$13), IF('Personnel Details'!$K$13="", "", 'Personnel Details'!$K$13), IF('Personnel Details'!$F$13="", "", 'Personnel Details'!$F$13))))</f>
        <v/>
      </c>
      <c r="HH78" s="79" t="str">
        <f>IF(HF$9="", "", IF(AND(NOT('Personnel Details'!$N$13=""), $B78&gt;='Personnel Details'!$N$13), 'Personnel Details'!$Q$13, IF(AND(NOT('Personnel Details'!$I$13=""), $B78&gt;='Personnel Details'!$I$13), 'Personnel Details'!$L$13, 'Personnel Details'!$G$13)))</f>
        <v/>
      </c>
      <c r="HI78" s="59" t="str">
        <f t="shared" si="253"/>
        <v/>
      </c>
      <c r="HJ78" s="53"/>
      <c r="HL78" s="78" t="str">
        <f>IF(HL$9="", "", IF(AND(NOT('Personnel Details'!$N$14=""), $B78&gt;='Personnel Details'!$N$14), 'Personnel Details'!$O$14, IF(AND(NOT('Personnel Details'!$I$14=""), $B78&gt;='Personnel Details'!$I$14), 'Personnel Details'!$J$14, 'Personnel Details'!$E$14)))</f>
        <v/>
      </c>
      <c r="HM78" s="59" t="str">
        <f>IF(HL$9="", "", IF(AND(NOT('Personnel Details'!$N$14=""), $B78&gt;='Personnel Details'!$N$14), IF('Personnel Details'!$P$14="","", 'Personnel Details'!$P$14), IF(AND(NOT('Personnel Details'!$I$14=""), $B78&gt;='Personnel Details'!$I$14), IF('Personnel Details'!$K$14="", "", 'Personnel Details'!$K$14), IF('Personnel Details'!$F$14="", "", 'Personnel Details'!$F$14))))</f>
        <v/>
      </c>
      <c r="HN78" s="79" t="str">
        <f>IF(HL$9="", "", IF(AND(NOT('Personnel Details'!$N$14=""), $B78&gt;='Personnel Details'!$N$14), 'Personnel Details'!$Q$14, IF(AND(NOT('Personnel Details'!$I$14=""), $B78&gt;='Personnel Details'!$I$14), 'Personnel Details'!$L$14, 'Personnel Details'!$G$14)))</f>
        <v/>
      </c>
      <c r="HO78" s="59" t="str">
        <f t="shared" si="254"/>
        <v/>
      </c>
      <c r="HP78" s="53"/>
      <c r="HR78" s="78" t="str">
        <f>IF(HR$9="", "", IF(AND(NOT('Personnel Details'!$N$15=""), $B78&gt;='Personnel Details'!$N$15), 'Personnel Details'!$O$15, IF(AND(NOT('Personnel Details'!$I$15=""), $B78&gt;='Personnel Details'!$I$15), 'Personnel Details'!$J$15, 'Personnel Details'!$E$15)))</f>
        <v/>
      </c>
      <c r="HS78" s="59" t="str">
        <f>IF(HR$9="", "", IF(AND(NOT('Personnel Details'!$N$15=""), $B78&gt;='Personnel Details'!$N$15), IF('Personnel Details'!$P$15="","", 'Personnel Details'!$P$15), IF(AND(NOT('Personnel Details'!$I$15=""), $B78&gt;='Personnel Details'!$I$15), IF('Personnel Details'!$K$15="", "", 'Personnel Details'!$K$15), IF('Personnel Details'!$F$15="", "", 'Personnel Details'!$F$15))))</f>
        <v/>
      </c>
      <c r="HT78" s="79" t="str">
        <f>IF(HR$9="", "", IF(AND(NOT('Personnel Details'!$N$15=""), $B78&gt;='Personnel Details'!$N$15), 'Personnel Details'!$Q$15, IF(AND(NOT('Personnel Details'!$I$15=""), $B78&gt;='Personnel Details'!$I$15), 'Personnel Details'!$L$15, 'Personnel Details'!$G$15)))</f>
        <v/>
      </c>
      <c r="HU78" s="59" t="str">
        <f t="shared" si="255"/>
        <v/>
      </c>
      <c r="HV78" s="53"/>
      <c r="HX78" s="78" t="str">
        <f>IF(HX$9="", "", IF(AND(NOT('Personnel Details'!$N$16=""), $B78&gt;='Personnel Details'!$N$16), 'Personnel Details'!$O$16, IF(AND(NOT('Personnel Details'!$I$16=""), $B78&gt;='Personnel Details'!$I$16), 'Personnel Details'!$J$16, 'Personnel Details'!$E$16)))</f>
        <v/>
      </c>
      <c r="HY78" s="59" t="str">
        <f>IF(HX$9="", "", IF(AND(NOT('Personnel Details'!$N$16=""), $B78&gt;='Personnel Details'!$N$16), IF('Personnel Details'!$P$16="","", 'Personnel Details'!$P$16), IF(AND(NOT('Personnel Details'!$I$16=""), $B78&gt;='Personnel Details'!$I$16), IF('Personnel Details'!$K$16="", "", 'Personnel Details'!$K$16), IF('Personnel Details'!$F$16="", "", 'Personnel Details'!$F$16))))</f>
        <v/>
      </c>
      <c r="HZ78" s="79" t="str">
        <f>IF(HX$9="", "", IF(AND(NOT('Personnel Details'!$N$16=""), $B78&gt;='Personnel Details'!$N$16), 'Personnel Details'!$Q$16, IF(AND(NOT('Personnel Details'!$I$16=""), $B78&gt;='Personnel Details'!$I$16), 'Personnel Details'!$L$16, 'Personnel Details'!$G$16)))</f>
        <v/>
      </c>
      <c r="IA78" s="59" t="str">
        <f t="shared" si="256"/>
        <v/>
      </c>
      <c r="IB78" s="53"/>
      <c r="ID78" s="78" t="str">
        <f>IF(ID$9="", "", IF(AND(NOT('Personnel Details'!$N$17=""), $B78&gt;='Personnel Details'!$N$17), 'Personnel Details'!$O$17, IF(AND(NOT('Personnel Details'!$I$17=""), $B78&gt;='Personnel Details'!$I$17), 'Personnel Details'!$J$17, 'Personnel Details'!$E$17)))</f>
        <v/>
      </c>
      <c r="IE78" s="59" t="str">
        <f>IF(ID$9="", "", IF(AND(NOT('Personnel Details'!$N$17=""), $B78&gt;='Personnel Details'!$N$17), IF('Personnel Details'!$P$17="","", 'Personnel Details'!$P$17), IF(AND(NOT('Personnel Details'!$I$17=""), $B78&gt;='Personnel Details'!$I$17), IF('Personnel Details'!$K$17="", "", 'Personnel Details'!$K$17), IF('Personnel Details'!$F$17="", "", 'Personnel Details'!$F$17))))</f>
        <v/>
      </c>
      <c r="IF78" s="79" t="str">
        <f>IF(ID$9="", "", IF(AND(NOT('Personnel Details'!$N$17=""), $B78&gt;='Personnel Details'!$N$17), 'Personnel Details'!$Q$17, IF(AND(NOT('Personnel Details'!$I$17=""), $B78&gt;='Personnel Details'!$I$17), 'Personnel Details'!$L$17, 'Personnel Details'!$G$17)))</f>
        <v/>
      </c>
      <c r="IG78" s="59" t="str">
        <f t="shared" si="257"/>
        <v/>
      </c>
      <c r="IH78" s="53"/>
      <c r="IJ78" s="78" t="str">
        <f>IF(IJ$9="", "", IF(AND(NOT('Personnel Details'!$N$18=""), $B78&gt;='Personnel Details'!$N$18), 'Personnel Details'!$O$18, IF(AND(NOT('Personnel Details'!$I$18=""), $B78&gt;='Personnel Details'!$I$18), 'Personnel Details'!$J$18, 'Personnel Details'!$E$18)))</f>
        <v/>
      </c>
      <c r="IK78" s="59" t="str">
        <f>IF(IJ$9="", "", IF(AND(NOT('Personnel Details'!$N$18=""), $B78&gt;='Personnel Details'!$N$18), IF('Personnel Details'!$P$18="","", 'Personnel Details'!$P$18), IF(AND(NOT('Personnel Details'!$I$18=""), $B78&gt;='Personnel Details'!$I$18), IF('Personnel Details'!$K$18="", "", 'Personnel Details'!$K$18), IF('Personnel Details'!$F$18="", "", 'Personnel Details'!$F$18))))</f>
        <v/>
      </c>
      <c r="IL78" s="79" t="str">
        <f>IF(IJ$9="", "", IF(AND(NOT('Personnel Details'!$N$18=""), $B78&gt;='Personnel Details'!$N$18), 'Personnel Details'!$Q$18, IF(AND(NOT('Personnel Details'!$I$18=""), $B78&gt;='Personnel Details'!$I$18), 'Personnel Details'!$L$18, 'Personnel Details'!$G$18)))</f>
        <v/>
      </c>
      <c r="IM78" s="59" t="str">
        <f t="shared" si="258"/>
        <v/>
      </c>
      <c r="IN78" s="53"/>
      <c r="IP78" s="78" t="str">
        <f>IF(IP$9="", "", IF(AND(NOT('Personnel Details'!$N$19=""), $B78&gt;='Personnel Details'!$N$19), 'Personnel Details'!$O$19, IF(AND(NOT('Personnel Details'!$I$19=""), $B78&gt;='Personnel Details'!$I$19), 'Personnel Details'!$J$19, 'Personnel Details'!$E$19)))</f>
        <v/>
      </c>
      <c r="IQ78" s="59" t="str">
        <f>IF(IP$9="", "", IF(AND(NOT('Personnel Details'!$N$19=""), $B78&gt;='Personnel Details'!$N$19), IF('Personnel Details'!$P$19="","", 'Personnel Details'!$P$19), IF(AND(NOT('Personnel Details'!$I$19=""), $B78&gt;='Personnel Details'!$I$19), IF('Personnel Details'!$K$19="", "", 'Personnel Details'!$K$19), IF('Personnel Details'!$F$19="", "", 'Personnel Details'!$F$19))))</f>
        <v/>
      </c>
      <c r="IR78" s="79" t="str">
        <f>IF(IP$9="", "", IF(AND(NOT('Personnel Details'!$N$19=""), $B78&gt;='Personnel Details'!$N$19), 'Personnel Details'!$Q$19, IF(AND(NOT('Personnel Details'!$I$19=""), $B78&gt;='Personnel Details'!$I$19), 'Personnel Details'!$L$19, 'Personnel Details'!$G$19)))</f>
        <v/>
      </c>
      <c r="IS78" s="59" t="str">
        <f t="shared" si="259"/>
        <v/>
      </c>
      <c r="IT78" s="53"/>
      <c r="IV78" s="78" t="str">
        <f>IF(IV$9="", "", IF(AND(NOT('Personnel Details'!$N$20=""), $B78&gt;='Personnel Details'!$N$20), 'Personnel Details'!$O$20, IF(AND(NOT('Personnel Details'!$I$20=""), $B78&gt;='Personnel Details'!$I$20), 'Personnel Details'!$J$20, 'Personnel Details'!$E$20)))</f>
        <v/>
      </c>
      <c r="IW78" s="59" t="str">
        <f>IF(IV$9="", "", IF(AND(NOT('Personnel Details'!$N$20=""), $B78&gt;='Personnel Details'!$N$20), IF('Personnel Details'!$P$20="","", 'Personnel Details'!$P$20), IF(AND(NOT('Personnel Details'!$I$20=""), $B78&gt;='Personnel Details'!$I$20), IF('Personnel Details'!$K$20="", "", 'Personnel Details'!$K$20), IF('Personnel Details'!$F$20="", "", 'Personnel Details'!$F$20))))</f>
        <v/>
      </c>
      <c r="IX78" s="79" t="str">
        <f>IF(IV$9="", "", IF(AND(NOT('Personnel Details'!$N$20=""), $B78&gt;='Personnel Details'!$N$20), 'Personnel Details'!$Q$20, IF(AND(NOT('Personnel Details'!$I$20=""), $B78&gt;='Personnel Details'!$I$20), 'Personnel Details'!$L$20, 'Personnel Details'!$G$20)))</f>
        <v/>
      </c>
      <c r="IY78" s="59" t="str">
        <f t="shared" si="260"/>
        <v/>
      </c>
      <c r="IZ78" s="53"/>
      <c r="JB78" s="78" t="str">
        <f>IF(JB$9="", "", IF(AND(NOT('Personnel Details'!$N$21=""), $B78&gt;='Personnel Details'!$N$21), 'Personnel Details'!$O$21, IF(AND(NOT('Personnel Details'!$I$21=""), $B78&gt;='Personnel Details'!$I$21), 'Personnel Details'!$J$21, 'Personnel Details'!$E$21)))</f>
        <v/>
      </c>
      <c r="JC78" s="59" t="str">
        <f>IF(JB$9="", "", IF(AND(NOT('Personnel Details'!$N$21=""), $B78&gt;='Personnel Details'!$N$21), IF('Personnel Details'!$P$21="","", 'Personnel Details'!$P$21), IF(AND(NOT('Personnel Details'!$I$21=""), $B78&gt;='Personnel Details'!$I$21), IF('Personnel Details'!$K$21="", "", 'Personnel Details'!$K$21), IF('Personnel Details'!$F$21="", "", 'Personnel Details'!$F$21))))</f>
        <v/>
      </c>
      <c r="JD78" s="79" t="str">
        <f>IF(JB$9="", "", IF(AND(NOT('Personnel Details'!$N$21=""), $B78&gt;='Personnel Details'!$N$21), 'Personnel Details'!$Q$21, IF(AND(NOT('Personnel Details'!$I$21=""), $B78&gt;='Personnel Details'!$I$21), 'Personnel Details'!$L$21, 'Personnel Details'!$G$21)))</f>
        <v/>
      </c>
      <c r="JE78" s="59" t="str">
        <f t="shared" si="261"/>
        <v/>
      </c>
      <c r="JF78" s="53"/>
      <c r="JH78" s="78" t="str">
        <f>IF(JH$9="", "", IF(AND(NOT('Personnel Details'!$N$22=""), $B78&gt;='Personnel Details'!$N$22), 'Personnel Details'!$O$22, IF(AND(NOT('Personnel Details'!$I$22=""), $B78&gt;='Personnel Details'!$I$22), 'Personnel Details'!$J$22, 'Personnel Details'!$E$22)))</f>
        <v/>
      </c>
      <c r="JI78" s="59" t="str">
        <f>IF(JH$9="", "", IF(AND(NOT('Personnel Details'!$N$22=""), $B78&gt;='Personnel Details'!$N$22), IF('Personnel Details'!$P$22="","", 'Personnel Details'!$P$22), IF(AND(NOT('Personnel Details'!$I$22=""), $B78&gt;='Personnel Details'!$I$22), IF('Personnel Details'!$K$22="", "", 'Personnel Details'!$K$22), IF('Personnel Details'!$F$22="", "", 'Personnel Details'!$F$22))))</f>
        <v/>
      </c>
      <c r="JJ78" s="79" t="str">
        <f>IF(JH$9="", "", IF(AND(NOT('Personnel Details'!$N$22=""), $B78&gt;='Personnel Details'!$N$22), 'Personnel Details'!$Q$22, IF(AND(NOT('Personnel Details'!$I$22=""), $B78&gt;='Personnel Details'!$I$22), 'Personnel Details'!$L$22, 'Personnel Details'!$G$22)))</f>
        <v/>
      </c>
      <c r="JK78" s="59" t="str">
        <f t="shared" si="262"/>
        <v/>
      </c>
      <c r="JL78" s="53"/>
      <c r="JN78" s="78" t="str">
        <f>IF(JN$9="", "", IF(AND(NOT('Personnel Details'!$N$23=""), $B78&gt;='Personnel Details'!$N$23), 'Personnel Details'!$O$23, IF(AND(NOT('Personnel Details'!$I$23=""), $B78&gt;='Personnel Details'!$I$23), 'Personnel Details'!$J$23, 'Personnel Details'!$E$23)))</f>
        <v/>
      </c>
      <c r="JO78" s="59" t="str">
        <f>IF(JN$9="", "", IF(AND(NOT('Personnel Details'!$N$23=""), $B78&gt;='Personnel Details'!$N$23), IF('Personnel Details'!$P$23="","", 'Personnel Details'!$P$23), IF(AND(NOT('Personnel Details'!$I$23=""), $B78&gt;='Personnel Details'!$I$23), IF('Personnel Details'!$K$23="", "", 'Personnel Details'!$K$23), IF('Personnel Details'!$F$23="", "", 'Personnel Details'!$F$23))))</f>
        <v/>
      </c>
      <c r="JP78" s="79" t="str">
        <f>IF(JN$9="", "", IF(AND(NOT('Personnel Details'!$N$23=""), $B78&gt;='Personnel Details'!$N$23), 'Personnel Details'!$Q$23, IF(AND(NOT('Personnel Details'!$I$23=""), $B78&gt;='Personnel Details'!$I$23), 'Personnel Details'!$L$23, 'Personnel Details'!$G$23)))</f>
        <v/>
      </c>
      <c r="JQ78" s="59" t="str">
        <f t="shared" si="263"/>
        <v/>
      </c>
      <c r="JR78" s="53"/>
      <c r="JT78" s="78" t="str">
        <f>IF(JT$9="", "", IF(AND(NOT('Personnel Details'!$N$24=""), $B78&gt;='Personnel Details'!$N$24), 'Personnel Details'!$O$24, IF(AND(NOT('Personnel Details'!$I$24=""), $B78&gt;='Personnel Details'!$I$24), 'Personnel Details'!$J$24, 'Personnel Details'!$E$24)))</f>
        <v/>
      </c>
      <c r="JU78" s="59" t="str">
        <f>IF(JT$9="", "", IF(AND(NOT('Personnel Details'!$N$24=""), $B78&gt;='Personnel Details'!$N$24), IF('Personnel Details'!$P$24="","", 'Personnel Details'!$P$24), IF(AND(NOT('Personnel Details'!$I$24=""), $B78&gt;='Personnel Details'!$I$24), IF('Personnel Details'!$K$24="", "", 'Personnel Details'!$K$24), IF('Personnel Details'!$F$24="", "", 'Personnel Details'!$F$24))))</f>
        <v/>
      </c>
      <c r="JV78" s="79" t="str">
        <f>IF(JT$9="", "", IF(AND(NOT('Personnel Details'!$N$24=""), $B78&gt;='Personnel Details'!$N$24), 'Personnel Details'!$Q$24, IF(AND(NOT('Personnel Details'!$I$24=""), $B78&gt;='Personnel Details'!$I$24), 'Personnel Details'!$L$24, 'Personnel Details'!$G$24)))</f>
        <v/>
      </c>
      <c r="JW78" s="59" t="str">
        <f t="shared" si="264"/>
        <v/>
      </c>
      <c r="JX78" s="53"/>
      <c r="JZ78" s="78" t="str">
        <f>IF(JZ$9="", "", IF(AND(NOT('Personnel Details'!$N$25=""), $B78&gt;='Personnel Details'!$N$25), 'Personnel Details'!$O$25, IF(AND(NOT('Personnel Details'!$I$25=""), $B78&gt;='Personnel Details'!$I$25), 'Personnel Details'!$J$25, 'Personnel Details'!$E$25)))</f>
        <v/>
      </c>
      <c r="KA78" s="59" t="str">
        <f>IF(JZ$9="", "", IF(AND(NOT('Personnel Details'!$N$25=""), $B78&gt;='Personnel Details'!$N$25), IF('Personnel Details'!$P$25="","", 'Personnel Details'!$P$25), IF(AND(NOT('Personnel Details'!$I$25=""), $B78&gt;='Personnel Details'!$I$25), IF('Personnel Details'!$K$25="", "", 'Personnel Details'!$K$25), IF('Personnel Details'!$F$25="", "", 'Personnel Details'!$F$25))))</f>
        <v/>
      </c>
      <c r="KB78" s="79" t="str">
        <f>IF(JZ$9="", "", IF(AND(NOT('Personnel Details'!$N$25=""), $B78&gt;='Personnel Details'!$N$25), 'Personnel Details'!$Q$25, IF(AND(NOT('Personnel Details'!$I$25=""), $B78&gt;='Personnel Details'!$I$25), 'Personnel Details'!$L$25, 'Personnel Details'!$G$25)))</f>
        <v/>
      </c>
      <c r="KC78" s="59" t="str">
        <f t="shared" si="265"/>
        <v/>
      </c>
      <c r="KD78" s="53"/>
      <c r="KF78" s="78" t="str">
        <f>IF(KF$9="", "", IF(AND(NOT('Personnel Details'!$N$26=""), $B78&gt;='Personnel Details'!$N$26), 'Personnel Details'!$O$26, IF(AND(NOT('Personnel Details'!$I$26=""), $B78&gt;='Personnel Details'!$I$26), 'Personnel Details'!$J$26, 'Personnel Details'!$E$26)))</f>
        <v/>
      </c>
      <c r="KG78" s="59" t="str">
        <f>IF(KF$9="", "", IF(AND(NOT('Personnel Details'!$N$26=""), $B78&gt;='Personnel Details'!$N$26), IF('Personnel Details'!$P$26="","", 'Personnel Details'!$P$26), IF(AND(NOT('Personnel Details'!$I$26=""), $B78&gt;='Personnel Details'!$I$26), IF('Personnel Details'!$K$26="", "", 'Personnel Details'!$K$26), IF('Personnel Details'!$F$26="", "", 'Personnel Details'!$F$26))))</f>
        <v/>
      </c>
      <c r="KH78" s="79" t="str">
        <f>IF(KF$9="", "", IF(AND(NOT('Personnel Details'!$N$26=""), $B78&gt;='Personnel Details'!$N$26), 'Personnel Details'!$Q$26, IF(AND(NOT('Personnel Details'!$I$26=""), $B78&gt;='Personnel Details'!$I$26), 'Personnel Details'!$L$26, 'Personnel Details'!$G$26)))</f>
        <v/>
      </c>
      <c r="KI78" s="59" t="str">
        <f t="shared" si="266"/>
        <v/>
      </c>
      <c r="KJ78" s="53"/>
      <c r="KL78" s="78" t="str">
        <f>IF(KL$9="", "", IF(AND(NOT('Personnel Details'!$N$27=""), $B78&gt;='Personnel Details'!$N$27), 'Personnel Details'!$O$27, IF(AND(NOT('Personnel Details'!$I$27=""), $B78&gt;='Personnel Details'!$I$27), 'Personnel Details'!$J$27, 'Personnel Details'!$E$27)))</f>
        <v/>
      </c>
      <c r="KM78" s="59" t="str">
        <f>IF(KL$9="", "", IF(AND(NOT('Personnel Details'!$N$27=""), $B78&gt;='Personnel Details'!$N$27), IF('Personnel Details'!$P$27="","", 'Personnel Details'!$P$27), IF(AND(NOT('Personnel Details'!$I$27=""), $B78&gt;='Personnel Details'!$I$27), IF('Personnel Details'!$K$27="", "", 'Personnel Details'!$K$27), IF('Personnel Details'!$F$27="", "", 'Personnel Details'!$F$27))))</f>
        <v/>
      </c>
      <c r="KN78" s="79" t="str">
        <f>IF(KL$9="", "", IF(AND(NOT('Personnel Details'!$N$27=""), $B78&gt;='Personnel Details'!$N$27), 'Personnel Details'!$Q$27, IF(AND(NOT('Personnel Details'!$I$27=""), $B78&gt;='Personnel Details'!$I$27), 'Personnel Details'!$L$27, 'Personnel Details'!$G$27)))</f>
        <v/>
      </c>
      <c r="KO78" s="59" t="str">
        <f t="shared" si="267"/>
        <v/>
      </c>
      <c r="KP78" s="53"/>
      <c r="KR78" s="78" t="str">
        <f>IF(KR$9="", "", IF(AND(NOT('Personnel Details'!$N$28=""), $B78&gt;='Personnel Details'!$N$28), 'Personnel Details'!$O$28, IF(AND(NOT('Personnel Details'!$I$28=""), $B78&gt;='Personnel Details'!$I$28), 'Personnel Details'!$J$28, 'Personnel Details'!$E$28)))</f>
        <v/>
      </c>
      <c r="KS78" s="59" t="str">
        <f>IF(KR$9="", "", IF(AND(NOT('Personnel Details'!$N$28=""), $B78&gt;='Personnel Details'!$N$28), IF('Personnel Details'!$P$28="","", 'Personnel Details'!$P$28), IF(AND(NOT('Personnel Details'!$I$28=""), $B78&gt;='Personnel Details'!$I$28), IF('Personnel Details'!$K$28="", "", 'Personnel Details'!$K$28), IF('Personnel Details'!$F$28="", "", 'Personnel Details'!$F$28))))</f>
        <v/>
      </c>
      <c r="KT78" s="79" t="str">
        <f>IF(KR$9="", "", IF(AND(NOT('Personnel Details'!$N$28=""), $B78&gt;='Personnel Details'!$N$28), 'Personnel Details'!$Q$28, IF(AND(NOT('Personnel Details'!$I$28=""), $B78&gt;='Personnel Details'!$I$28), 'Personnel Details'!$L$28, 'Personnel Details'!$G$28)))</f>
        <v/>
      </c>
      <c r="KU78" s="59" t="str">
        <f t="shared" si="268"/>
        <v/>
      </c>
      <c r="KV78" s="53"/>
      <c r="KX78" s="78" t="str">
        <f>IF(KX$9="", "", IF(AND(NOT('Personnel Details'!$N$29=""), $B78&gt;='Personnel Details'!$N$29), 'Personnel Details'!$O$29, IF(AND(NOT('Personnel Details'!$I$29=""), $B78&gt;='Personnel Details'!$I$29), 'Personnel Details'!$J$29, 'Personnel Details'!$E$29)))</f>
        <v/>
      </c>
      <c r="KY78" s="59" t="str">
        <f>IF(KX$9="", "", IF(AND(NOT('Personnel Details'!$N$29=""), $B78&gt;='Personnel Details'!$N$29), IF('Personnel Details'!$P$29="","", 'Personnel Details'!$P$29), IF(AND(NOT('Personnel Details'!$I$29=""), $B78&gt;='Personnel Details'!$I$29), IF('Personnel Details'!$K$29="", "", 'Personnel Details'!$K$29), IF('Personnel Details'!$F$29="", "", 'Personnel Details'!$F$29))))</f>
        <v/>
      </c>
      <c r="KZ78" s="79" t="str">
        <f>IF(KX$9="", "", IF(AND(NOT('Personnel Details'!$N$29=""), $B78&gt;='Personnel Details'!$N$29), 'Personnel Details'!$Q$29, IF(AND(NOT('Personnel Details'!$I$29=""), $B78&gt;='Personnel Details'!$I$29), 'Personnel Details'!$L$29, 'Personnel Details'!$G$29)))</f>
        <v/>
      </c>
      <c r="LA78" s="59" t="str">
        <f t="shared" si="269"/>
        <v/>
      </c>
      <c r="LB78" s="53"/>
      <c r="LD78" s="78" t="str">
        <f>IF(LD$9="", "", IF(AND(NOT('Personnel Details'!$N$30=""), $B78&gt;='Personnel Details'!$N$30), 'Personnel Details'!$O$30, IF(AND(NOT('Personnel Details'!$I$30=""), $B78&gt;='Personnel Details'!$I$30), 'Personnel Details'!$J$30, 'Personnel Details'!$E$30)))</f>
        <v/>
      </c>
      <c r="LE78" s="59" t="str">
        <f>IF(LD$9="", "", IF(AND(NOT('Personnel Details'!$N$30=""), $B78&gt;='Personnel Details'!$N$30), IF('Personnel Details'!$P$30="","", 'Personnel Details'!$P$30), IF(AND(NOT('Personnel Details'!$I$30=""), $B78&gt;='Personnel Details'!$I$30), IF('Personnel Details'!$K$30="", "", 'Personnel Details'!$K$30), IF('Personnel Details'!$F$30="", "", 'Personnel Details'!$F$30))))</f>
        <v/>
      </c>
      <c r="LF78" s="79" t="str">
        <f>IF(LD$9="", "", IF(AND(NOT('Personnel Details'!$N$30=""), $B78&gt;='Personnel Details'!$N$30), 'Personnel Details'!$Q$30, IF(AND(NOT('Personnel Details'!$I$30=""), $B78&gt;='Personnel Details'!$I$30), 'Personnel Details'!$L$30, 'Personnel Details'!$G$30)))</f>
        <v/>
      </c>
      <c r="LG78" s="59" t="str">
        <f t="shared" si="270"/>
        <v/>
      </c>
      <c r="LH78" s="53"/>
      <c r="LJ78" s="78" t="str">
        <f>IF(LJ$9="", "", IF(AND(NOT('Personnel Details'!$N$31=""), $B78&gt;='Personnel Details'!$N$31), 'Personnel Details'!$O$31, IF(AND(NOT('Personnel Details'!$I$31=""), $B78&gt;='Personnel Details'!$I$31), 'Personnel Details'!$J$31, 'Personnel Details'!$E$31)))</f>
        <v/>
      </c>
      <c r="LK78" s="59" t="str">
        <f>IF(LJ$9="", "", IF(AND(NOT('Personnel Details'!$N$31=""), $B78&gt;='Personnel Details'!$N$31), IF('Personnel Details'!$P$31="","", 'Personnel Details'!$P$31), IF(AND(NOT('Personnel Details'!$I$31=""), $B78&gt;='Personnel Details'!$I$31), IF('Personnel Details'!$K$31="", "", 'Personnel Details'!$K$31), IF('Personnel Details'!$F$31="", "", 'Personnel Details'!$F$31))))</f>
        <v/>
      </c>
      <c r="LL78" s="79" t="str">
        <f>IF(LJ$9="", "", IF(AND(NOT('Personnel Details'!$N$31=""), $B78&gt;='Personnel Details'!$N$31), 'Personnel Details'!$Q$31, IF(AND(NOT('Personnel Details'!$I$31=""), $B78&gt;='Personnel Details'!$I$31), 'Personnel Details'!$L$31, 'Personnel Details'!$G$31)))</f>
        <v/>
      </c>
      <c r="LM78" s="59" t="str">
        <f t="shared" si="271"/>
        <v/>
      </c>
      <c r="LN78" s="53"/>
      <c r="LP78" s="78" t="str">
        <f>IF(LP$9="", "", IF(AND(NOT('Personnel Details'!$N$32=""), $B78&gt;='Personnel Details'!$N$32), 'Personnel Details'!$O$32, IF(AND(NOT('Personnel Details'!$I$32=""), $B78&gt;='Personnel Details'!$I$32), 'Personnel Details'!$J$32, 'Personnel Details'!$E$32)))</f>
        <v/>
      </c>
      <c r="LQ78" s="59" t="str">
        <f>IF(LP$9="", "", IF(AND(NOT('Personnel Details'!$N$32=""), $B78&gt;='Personnel Details'!$N$32), IF('Personnel Details'!$P$32="","", 'Personnel Details'!$P$32), IF(AND(NOT('Personnel Details'!$I$32=""), $B78&gt;='Personnel Details'!$I$32), IF('Personnel Details'!$K$32="", "", 'Personnel Details'!$K$32), IF('Personnel Details'!$F$32="", "", 'Personnel Details'!$F$32))))</f>
        <v/>
      </c>
      <c r="LR78" s="79" t="str">
        <f>IF(LP$9="", "", IF(AND(NOT('Personnel Details'!$N$32=""), $B78&gt;='Personnel Details'!$N$32), 'Personnel Details'!$Q$32, IF(AND(NOT('Personnel Details'!$I$32=""), $B78&gt;='Personnel Details'!$I$32), 'Personnel Details'!$L$32, 'Personnel Details'!$G$32)))</f>
        <v/>
      </c>
      <c r="LS78" s="59" t="str">
        <f t="shared" si="272"/>
        <v/>
      </c>
      <c r="LT78" s="53"/>
      <c r="LV78" s="78" t="str">
        <f>IF(LV$9="", "", IF(AND(NOT('Personnel Details'!$N$33=""), $B78&gt;='Personnel Details'!$N$33), 'Personnel Details'!$O$33, IF(AND(NOT('Personnel Details'!$I$33=""), $B78&gt;='Personnel Details'!$I$33), 'Personnel Details'!$J$33, 'Personnel Details'!$E$33)))</f>
        <v/>
      </c>
      <c r="LW78" s="59" t="str">
        <f>IF(LV$9="", "", IF(AND(NOT('Personnel Details'!$N$33=""), $B78&gt;='Personnel Details'!$N$33), IF('Personnel Details'!$P$33="","", 'Personnel Details'!$P$33), IF(AND(NOT('Personnel Details'!$I$33=""), $B78&gt;='Personnel Details'!$I$33), IF('Personnel Details'!$K$33="", "", 'Personnel Details'!$K$33), IF('Personnel Details'!$F$33="", "", 'Personnel Details'!$F$33))))</f>
        <v/>
      </c>
      <c r="LX78" s="79" t="str">
        <f>IF(LV$9="", "", IF(AND(NOT('Personnel Details'!$N$33=""), $B78&gt;='Personnel Details'!$N$33), 'Personnel Details'!$Q$33, IF(AND(NOT('Personnel Details'!$I$33=""), $B78&gt;='Personnel Details'!$I$33), 'Personnel Details'!$L$33, 'Personnel Details'!$G$33)))</f>
        <v/>
      </c>
      <c r="LY78" s="59" t="str">
        <f t="shared" si="273"/>
        <v/>
      </c>
      <c r="LZ78" s="53"/>
      <c r="MB78" s="78" t="str">
        <f>IF(MB$9="", "", IF(AND(NOT('Personnel Details'!$N$34=""), $B78&gt;='Personnel Details'!$N$34), 'Personnel Details'!$O$34, IF(AND(NOT('Personnel Details'!$I$34=""), $B78&gt;='Personnel Details'!$I$34), 'Personnel Details'!$J$34, 'Personnel Details'!$E$34)))</f>
        <v/>
      </c>
      <c r="MC78" s="59" t="str">
        <f>IF(MB$9="", "", IF(AND(NOT('Personnel Details'!$N$34=""), $B78&gt;='Personnel Details'!$N$34), IF('Personnel Details'!$P$34="","", 'Personnel Details'!$P$34), IF(AND(NOT('Personnel Details'!$I$34=""), $B78&gt;='Personnel Details'!$I$34), IF('Personnel Details'!$K$34="", "", 'Personnel Details'!$K$34), IF('Personnel Details'!$F$34="", "", 'Personnel Details'!$F$34))))</f>
        <v/>
      </c>
      <c r="MD78" s="79" t="str">
        <f>IF(MB$9="", "", IF(AND(NOT('Personnel Details'!$N$34=""), $B78&gt;='Personnel Details'!$N$34), 'Personnel Details'!$Q$34, IF(AND(NOT('Personnel Details'!$I$34=""), $B78&gt;='Personnel Details'!$I$34), 'Personnel Details'!$L$34, 'Personnel Details'!$G$34)))</f>
        <v/>
      </c>
      <c r="ME78" s="59" t="str">
        <f t="shared" si="274"/>
        <v/>
      </c>
      <c r="MF78" s="53"/>
      <c r="MH78" s="78" t="str">
        <f>IF(MH$9="", "", IF(AND(NOT('Personnel Details'!$N$35=""), $B78&gt;='Personnel Details'!$N$35), 'Personnel Details'!$O$35, IF(AND(NOT('Personnel Details'!$I$35=""), $B78&gt;='Personnel Details'!$I$35), 'Personnel Details'!$J$35, 'Personnel Details'!$E$35)))</f>
        <v/>
      </c>
      <c r="MI78" s="59" t="str">
        <f>IF(MH$9="", "", IF(AND(NOT('Personnel Details'!$N$35=""), $B78&gt;='Personnel Details'!$N$35), IF('Personnel Details'!$P$35="","", 'Personnel Details'!$P$35), IF(AND(NOT('Personnel Details'!$I$35=""), $B78&gt;='Personnel Details'!$I$35), IF('Personnel Details'!$K$35="", "", 'Personnel Details'!$K$35), IF('Personnel Details'!$F$35="", "", 'Personnel Details'!$F$35))))</f>
        <v/>
      </c>
      <c r="MJ78" s="79" t="str">
        <f>IF(MH$9="", "", IF(AND(NOT('Personnel Details'!$N$35=""), $B78&gt;='Personnel Details'!$N$35), 'Personnel Details'!$Q$35, IF(AND(NOT('Personnel Details'!$I$35=""), $B78&gt;='Personnel Details'!$I$35), 'Personnel Details'!$L$35, 'Personnel Details'!$G$35)))</f>
        <v/>
      </c>
      <c r="MK78" s="59" t="str">
        <f t="shared" si="275"/>
        <v/>
      </c>
      <c r="ML78" s="53"/>
      <c r="MN78" s="78" t="str">
        <f>IF(MN$9="", "", IF(AND(NOT('Personnel Details'!$N$36=""), $B78&gt;='Personnel Details'!$N$36), 'Personnel Details'!$O$36, IF(AND(NOT('Personnel Details'!$I$36=""), $B78&gt;='Personnel Details'!$I$36), 'Personnel Details'!$J$36, 'Personnel Details'!$E$36)))</f>
        <v/>
      </c>
      <c r="MO78" s="59" t="str">
        <f>IF(MN$9="", "", IF(AND(NOT('Personnel Details'!$N$36=""), $B78&gt;='Personnel Details'!$N$36), IF('Personnel Details'!$P$36="","", 'Personnel Details'!$P$36), IF(AND(NOT('Personnel Details'!$I$36=""), $B78&gt;='Personnel Details'!$I$36), IF('Personnel Details'!$K$36="", "", 'Personnel Details'!$K$36), IF('Personnel Details'!$F$36="", "", 'Personnel Details'!$F$36))))</f>
        <v/>
      </c>
      <c r="MP78" s="79" t="str">
        <f>IF(MN$9="", "", IF(AND(NOT('Personnel Details'!$N$36=""), $B78&gt;='Personnel Details'!$N$36), 'Personnel Details'!$Q$36, IF(AND(NOT('Personnel Details'!$I$36=""), $B78&gt;='Personnel Details'!$I$36), 'Personnel Details'!$L$36, 'Personnel Details'!$G$36)))</f>
        <v/>
      </c>
      <c r="MQ78" s="59" t="str">
        <f t="shared" si="276"/>
        <v/>
      </c>
      <c r="MR78" s="53"/>
      <c r="MT78" s="78" t="str">
        <f>IF(MT$9="", "", IF(AND(NOT('Personnel Details'!$N$37=""), $B78&gt;='Personnel Details'!$N$37), 'Personnel Details'!$O$37, IF(AND(NOT('Personnel Details'!$I$37=""), $B78&gt;='Personnel Details'!$I$37), 'Personnel Details'!$J$37, 'Personnel Details'!$E$37)))</f>
        <v/>
      </c>
      <c r="MU78" s="59" t="str">
        <f>IF(MT$9="", "", IF(AND(NOT('Personnel Details'!$N$37=""), $B78&gt;='Personnel Details'!$N$37), IF('Personnel Details'!$P$37="","", 'Personnel Details'!$P$37), IF(AND(NOT('Personnel Details'!$I$37=""), $B78&gt;='Personnel Details'!$I$37), IF('Personnel Details'!$K$37="", "", 'Personnel Details'!$K$37), IF('Personnel Details'!$F$37="", "", 'Personnel Details'!$F$37))))</f>
        <v/>
      </c>
      <c r="MV78" s="79" t="str">
        <f>IF(MT$9="", "", IF(AND(NOT('Personnel Details'!$N$37=""), $B78&gt;='Personnel Details'!$N$37), 'Personnel Details'!$Q$37, IF(AND(NOT('Personnel Details'!$I$37=""), $B78&gt;='Personnel Details'!$I$37), 'Personnel Details'!$L$37, 'Personnel Details'!$G$37)))</f>
        <v/>
      </c>
      <c r="MW78" s="59" t="str">
        <f t="shared" si="277"/>
        <v/>
      </c>
      <c r="MX78" s="53"/>
      <c r="MZ78" s="78" t="str">
        <f>IF(MZ$9="", "", IF(AND(NOT('Personnel Details'!$N$38=""), $B78&gt;='Personnel Details'!$N$38), 'Personnel Details'!$O$38, IF(AND(NOT('Personnel Details'!$I$38=""), $B78&gt;='Personnel Details'!$I$38), 'Personnel Details'!$J$38, 'Personnel Details'!$E$38)))</f>
        <v/>
      </c>
      <c r="NA78" s="59" t="str">
        <f>IF(MZ$9="", "", IF(AND(NOT('Personnel Details'!$N$38=""), $B78&gt;='Personnel Details'!$N$38), IF('Personnel Details'!$P$38="","", 'Personnel Details'!$P$38), IF(AND(NOT('Personnel Details'!$I$38=""), $B78&gt;='Personnel Details'!$I$38), IF('Personnel Details'!$K$38="", "", 'Personnel Details'!$K$38), IF('Personnel Details'!$F$38="", "", 'Personnel Details'!$F$38))))</f>
        <v/>
      </c>
      <c r="NB78" s="79" t="str">
        <f>IF(MZ$9="", "", IF(AND(NOT('Personnel Details'!$N$38=""), $B78&gt;='Personnel Details'!$N$38), 'Personnel Details'!$Q$38, IF(AND(NOT('Personnel Details'!$I$38=""), $B78&gt;='Personnel Details'!$I$38), 'Personnel Details'!$L$38, 'Personnel Details'!$G$38)))</f>
        <v/>
      </c>
      <c r="NC78" s="59" t="str">
        <f t="shared" si="278"/>
        <v/>
      </c>
      <c r="ND78" s="53"/>
      <c r="NF78" s="78" t="str">
        <f>IF(NF$9="", "", IF(AND(NOT('Personnel Details'!$N$39=""), $B78&gt;='Personnel Details'!$N$39), 'Personnel Details'!$O$39, IF(AND(NOT('Personnel Details'!$I$39=""), $B78&gt;='Personnel Details'!$I$39), 'Personnel Details'!$J$39, 'Personnel Details'!$E$39)))</f>
        <v/>
      </c>
      <c r="NG78" s="59" t="str">
        <f>IF(NF$9="", "", IF(AND(NOT('Personnel Details'!$N$39=""), $B78&gt;='Personnel Details'!$N$39), IF('Personnel Details'!$P$39="","", 'Personnel Details'!$P$39), IF(AND(NOT('Personnel Details'!$I$39=""), $B78&gt;='Personnel Details'!$I$39), IF('Personnel Details'!$K$39="", "", 'Personnel Details'!$K$39), IF('Personnel Details'!$F$39="", "", 'Personnel Details'!$F$39))))</f>
        <v/>
      </c>
      <c r="NH78" s="79" t="str">
        <f>IF(NF$9="", "", IF(AND(NOT('Personnel Details'!$N$39=""), $B78&gt;='Personnel Details'!$N$39), 'Personnel Details'!$Q$39, IF(AND(NOT('Personnel Details'!$I$39=""), $B78&gt;='Personnel Details'!$I$39), 'Personnel Details'!$L$39, 'Personnel Details'!$G$39)))</f>
        <v/>
      </c>
      <c r="NI78" s="59" t="str">
        <f t="shared" si="279"/>
        <v/>
      </c>
      <c r="NJ78" s="53"/>
      <c r="NL78" s="78" t="str">
        <f>IF(NL$9="", "", IF(AND(NOT('Personnel Details'!$N$40=""), $B78&gt;='Personnel Details'!$N$40), 'Personnel Details'!$O$40, IF(AND(NOT('Personnel Details'!$I$40=""), $B78&gt;='Personnel Details'!$I$40), 'Personnel Details'!$J$40, 'Personnel Details'!$E$40)))</f>
        <v/>
      </c>
      <c r="NM78" s="59" t="str">
        <f>IF(NL$9="", "", IF(AND(NOT('Personnel Details'!$N$40=""), $B78&gt;='Personnel Details'!$N$40), IF('Personnel Details'!$P$40="","", 'Personnel Details'!$P$40), IF(AND(NOT('Personnel Details'!$I$40=""), $B78&gt;='Personnel Details'!$I$40), IF('Personnel Details'!$K$40="", "", 'Personnel Details'!$K$40), IF('Personnel Details'!$F$40="", "", 'Personnel Details'!$F$40))))</f>
        <v/>
      </c>
      <c r="NN78" s="79" t="str">
        <f>IF(NL$9="", "", IF(AND(NOT('Personnel Details'!$N$40=""), $B78&gt;='Personnel Details'!$N$40), 'Personnel Details'!$Q$40, IF(AND(NOT('Personnel Details'!$I$40=""), $B78&gt;='Personnel Details'!$I$40), 'Personnel Details'!$L$40, 'Personnel Details'!$G$40)))</f>
        <v/>
      </c>
      <c r="NO78" s="59" t="str">
        <f t="shared" si="280"/>
        <v/>
      </c>
      <c r="NP78" s="53"/>
    </row>
    <row r="79" spans="1:380" x14ac:dyDescent="0.25">
      <c r="A79" s="32"/>
      <c r="B79" s="113" t="str">
        <f>IFERROR(IF(B78+1&gt;'Personnel Details'!$U$5, "", B78+1), "")</f>
        <v/>
      </c>
      <c r="C79" s="32"/>
      <c r="D79" s="120"/>
      <c r="E79" s="13" t="str">
        <f t="shared" si="159"/>
        <v/>
      </c>
      <c r="F79" s="13" t="str">
        <f t="shared" si="190"/>
        <v/>
      </c>
      <c r="G79" s="56" t="str">
        <f t="shared" si="281"/>
        <v/>
      </c>
      <c r="H79" s="16" t="str">
        <f t="shared" si="191"/>
        <v/>
      </c>
      <c r="I79" s="32"/>
      <c r="J79" s="120"/>
      <c r="K79" s="62" t="str">
        <f t="shared" si="160"/>
        <v/>
      </c>
      <c r="L79" s="62" t="str">
        <f t="shared" si="192"/>
        <v/>
      </c>
      <c r="M79" s="65" t="str">
        <f t="shared" si="282"/>
        <v/>
      </c>
      <c r="N79" s="68" t="str">
        <f t="shared" si="193"/>
        <v/>
      </c>
      <c r="O79" s="32"/>
      <c r="P79" s="120"/>
      <c r="Q79" s="62" t="str">
        <f t="shared" si="161"/>
        <v/>
      </c>
      <c r="R79" s="62" t="str">
        <f t="shared" si="194"/>
        <v/>
      </c>
      <c r="S79" s="65" t="str">
        <f t="shared" si="283"/>
        <v/>
      </c>
      <c r="T79" s="68" t="str">
        <f t="shared" si="195"/>
        <v/>
      </c>
      <c r="U79" s="32"/>
      <c r="V79" s="120"/>
      <c r="W79" s="62" t="str">
        <f t="shared" si="162"/>
        <v/>
      </c>
      <c r="X79" s="62" t="str">
        <f t="shared" si="196"/>
        <v/>
      </c>
      <c r="Y79" s="65" t="str">
        <f t="shared" si="284"/>
        <v/>
      </c>
      <c r="Z79" s="68" t="str">
        <f t="shared" si="197"/>
        <v/>
      </c>
      <c r="AA79" s="32"/>
      <c r="AB79" s="120"/>
      <c r="AC79" s="62" t="str">
        <f t="shared" si="163"/>
        <v/>
      </c>
      <c r="AD79" s="62" t="str">
        <f t="shared" si="198"/>
        <v/>
      </c>
      <c r="AE79" s="65" t="str">
        <f t="shared" si="285"/>
        <v/>
      </c>
      <c r="AF79" s="68" t="str">
        <f t="shared" si="199"/>
        <v/>
      </c>
      <c r="AG79" s="32"/>
      <c r="AH79" s="120"/>
      <c r="AI79" s="62" t="str">
        <f t="shared" si="164"/>
        <v/>
      </c>
      <c r="AJ79" s="62" t="str">
        <f t="shared" si="200"/>
        <v/>
      </c>
      <c r="AK79" s="65" t="str">
        <f t="shared" si="286"/>
        <v/>
      </c>
      <c r="AL79" s="68" t="str">
        <f t="shared" si="201"/>
        <v/>
      </c>
      <c r="AM79" s="32"/>
      <c r="AN79" s="120"/>
      <c r="AO79" s="62" t="str">
        <f t="shared" si="165"/>
        <v/>
      </c>
      <c r="AP79" s="62" t="str">
        <f t="shared" si="202"/>
        <v/>
      </c>
      <c r="AQ79" s="65" t="str">
        <f t="shared" si="287"/>
        <v/>
      </c>
      <c r="AR79" s="68" t="str">
        <f t="shared" si="203"/>
        <v/>
      </c>
      <c r="AS79" s="32"/>
      <c r="AT79" s="120"/>
      <c r="AU79" s="62" t="str">
        <f t="shared" si="166"/>
        <v/>
      </c>
      <c r="AV79" s="62" t="str">
        <f t="shared" si="204"/>
        <v/>
      </c>
      <c r="AW79" s="65" t="str">
        <f t="shared" si="288"/>
        <v/>
      </c>
      <c r="AX79" s="68" t="str">
        <f t="shared" si="205"/>
        <v/>
      </c>
      <c r="AY79" s="32"/>
      <c r="AZ79" s="120"/>
      <c r="BA79" s="62" t="str">
        <f t="shared" si="167"/>
        <v/>
      </c>
      <c r="BB79" s="62" t="str">
        <f t="shared" si="206"/>
        <v/>
      </c>
      <c r="BC79" s="65" t="str">
        <f t="shared" si="289"/>
        <v/>
      </c>
      <c r="BD79" s="68" t="str">
        <f t="shared" si="207"/>
        <v/>
      </c>
      <c r="BE79" s="32"/>
      <c r="BF79" s="120"/>
      <c r="BG79" s="62" t="str">
        <f t="shared" si="168"/>
        <v/>
      </c>
      <c r="BH79" s="62" t="str">
        <f t="shared" si="208"/>
        <v/>
      </c>
      <c r="BI79" s="65" t="str">
        <f t="shared" si="290"/>
        <v/>
      </c>
      <c r="BJ79" s="68" t="str">
        <f t="shared" si="209"/>
        <v/>
      </c>
      <c r="BK79" s="32"/>
      <c r="BL79" s="120"/>
      <c r="BM79" s="62" t="str">
        <f t="shared" si="169"/>
        <v/>
      </c>
      <c r="BN79" s="62" t="str">
        <f t="shared" si="210"/>
        <v/>
      </c>
      <c r="BO79" s="65" t="str">
        <f t="shared" si="291"/>
        <v/>
      </c>
      <c r="BP79" s="68" t="str">
        <f t="shared" si="211"/>
        <v/>
      </c>
      <c r="BQ79" s="32"/>
      <c r="BR79" s="120"/>
      <c r="BS79" s="62" t="str">
        <f t="shared" si="170"/>
        <v/>
      </c>
      <c r="BT79" s="62" t="str">
        <f t="shared" si="212"/>
        <v/>
      </c>
      <c r="BU79" s="65" t="str">
        <f t="shared" si="292"/>
        <v/>
      </c>
      <c r="BV79" s="68" t="str">
        <f t="shared" si="213"/>
        <v/>
      </c>
      <c r="BW79" s="32"/>
      <c r="BX79" s="120"/>
      <c r="BY79" s="62" t="str">
        <f t="shared" si="171"/>
        <v/>
      </c>
      <c r="BZ79" s="62" t="str">
        <f t="shared" si="214"/>
        <v/>
      </c>
      <c r="CA79" s="65" t="str">
        <f t="shared" si="293"/>
        <v/>
      </c>
      <c r="CB79" s="68" t="str">
        <f t="shared" si="215"/>
        <v/>
      </c>
      <c r="CC79" s="32"/>
      <c r="CD79" s="120"/>
      <c r="CE79" s="62" t="str">
        <f t="shared" si="172"/>
        <v/>
      </c>
      <c r="CF79" s="62" t="str">
        <f t="shared" si="216"/>
        <v/>
      </c>
      <c r="CG79" s="65" t="str">
        <f t="shared" si="294"/>
        <v/>
      </c>
      <c r="CH79" s="68" t="str">
        <f t="shared" si="217"/>
        <v/>
      </c>
      <c r="CI79" s="32"/>
      <c r="CJ79" s="120"/>
      <c r="CK79" s="62" t="str">
        <f t="shared" si="173"/>
        <v/>
      </c>
      <c r="CL79" s="62" t="str">
        <f t="shared" si="218"/>
        <v/>
      </c>
      <c r="CM79" s="65" t="str">
        <f t="shared" si="295"/>
        <v/>
      </c>
      <c r="CN79" s="68" t="str">
        <f t="shared" si="219"/>
        <v/>
      </c>
      <c r="CO79" s="32"/>
      <c r="CP79" s="120"/>
      <c r="CQ79" s="62" t="str">
        <f t="shared" si="174"/>
        <v/>
      </c>
      <c r="CR79" s="62" t="str">
        <f t="shared" si="220"/>
        <v/>
      </c>
      <c r="CS79" s="65" t="str">
        <f t="shared" si="296"/>
        <v/>
      </c>
      <c r="CT79" s="68" t="str">
        <f t="shared" si="221"/>
        <v/>
      </c>
      <c r="CU79" s="32"/>
      <c r="CV79" s="120"/>
      <c r="CW79" s="62" t="str">
        <f t="shared" si="175"/>
        <v/>
      </c>
      <c r="CX79" s="62" t="str">
        <f t="shared" si="222"/>
        <v/>
      </c>
      <c r="CY79" s="65" t="str">
        <f t="shared" si="297"/>
        <v/>
      </c>
      <c r="CZ79" s="68" t="str">
        <f t="shared" si="223"/>
        <v/>
      </c>
      <c r="DA79" s="32"/>
      <c r="DB79" s="120"/>
      <c r="DC79" s="62" t="str">
        <f t="shared" si="176"/>
        <v/>
      </c>
      <c r="DD79" s="62" t="str">
        <f t="shared" si="224"/>
        <v/>
      </c>
      <c r="DE79" s="65" t="str">
        <f t="shared" si="298"/>
        <v/>
      </c>
      <c r="DF79" s="68" t="str">
        <f t="shared" si="225"/>
        <v/>
      </c>
      <c r="DG79" s="32"/>
      <c r="DH79" s="120"/>
      <c r="DI79" s="62" t="str">
        <f t="shared" si="177"/>
        <v/>
      </c>
      <c r="DJ79" s="62" t="str">
        <f t="shared" si="226"/>
        <v/>
      </c>
      <c r="DK79" s="65" t="str">
        <f t="shared" si="299"/>
        <v/>
      </c>
      <c r="DL79" s="68" t="str">
        <f t="shared" si="227"/>
        <v/>
      </c>
      <c r="DM79" s="32"/>
      <c r="DN79" s="120"/>
      <c r="DO79" s="62" t="str">
        <f t="shared" si="178"/>
        <v/>
      </c>
      <c r="DP79" s="62" t="str">
        <f t="shared" si="228"/>
        <v/>
      </c>
      <c r="DQ79" s="65" t="str">
        <f t="shared" si="300"/>
        <v/>
      </c>
      <c r="DR79" s="68" t="str">
        <f t="shared" si="229"/>
        <v/>
      </c>
      <c r="DS79" s="32"/>
      <c r="DT79" s="120"/>
      <c r="DU79" s="62" t="str">
        <f t="shared" si="179"/>
        <v/>
      </c>
      <c r="DV79" s="62" t="str">
        <f t="shared" si="230"/>
        <v/>
      </c>
      <c r="DW79" s="65" t="str">
        <f t="shared" si="301"/>
        <v/>
      </c>
      <c r="DX79" s="68" t="str">
        <f t="shared" si="231"/>
        <v/>
      </c>
      <c r="DY79" s="32"/>
      <c r="DZ79" s="120"/>
      <c r="EA79" s="62" t="str">
        <f t="shared" si="180"/>
        <v/>
      </c>
      <c r="EB79" s="62" t="str">
        <f t="shared" si="232"/>
        <v/>
      </c>
      <c r="EC79" s="65" t="str">
        <f t="shared" si="302"/>
        <v/>
      </c>
      <c r="ED79" s="68" t="str">
        <f t="shared" si="233"/>
        <v/>
      </c>
      <c r="EE79" s="32"/>
      <c r="EF79" s="120"/>
      <c r="EG79" s="62" t="str">
        <f t="shared" si="181"/>
        <v/>
      </c>
      <c r="EH79" s="62" t="str">
        <f t="shared" si="234"/>
        <v/>
      </c>
      <c r="EI79" s="65" t="str">
        <f t="shared" si="303"/>
        <v/>
      </c>
      <c r="EJ79" s="68" t="str">
        <f t="shared" si="235"/>
        <v/>
      </c>
      <c r="EK79" s="32"/>
      <c r="EL79" s="120"/>
      <c r="EM79" s="62" t="str">
        <f t="shared" si="182"/>
        <v/>
      </c>
      <c r="EN79" s="62" t="str">
        <f t="shared" si="236"/>
        <v/>
      </c>
      <c r="EO79" s="65" t="str">
        <f t="shared" si="304"/>
        <v/>
      </c>
      <c r="EP79" s="68" t="str">
        <f t="shared" si="237"/>
        <v/>
      </c>
      <c r="EQ79" s="32"/>
      <c r="ER79" s="120"/>
      <c r="ES79" s="62" t="str">
        <f t="shared" si="183"/>
        <v/>
      </c>
      <c r="ET79" s="62" t="str">
        <f t="shared" si="238"/>
        <v/>
      </c>
      <c r="EU79" s="65" t="str">
        <f t="shared" si="305"/>
        <v/>
      </c>
      <c r="EV79" s="68" t="str">
        <f t="shared" si="239"/>
        <v/>
      </c>
      <c r="EW79" s="32"/>
      <c r="EX79" s="120"/>
      <c r="EY79" s="62" t="str">
        <f t="shared" si="184"/>
        <v/>
      </c>
      <c r="EZ79" s="62" t="str">
        <f t="shared" si="240"/>
        <v/>
      </c>
      <c r="FA79" s="65" t="str">
        <f t="shared" si="306"/>
        <v/>
      </c>
      <c r="FB79" s="68" t="str">
        <f t="shared" si="241"/>
        <v/>
      </c>
      <c r="FC79" s="32"/>
      <c r="FD79" s="120"/>
      <c r="FE79" s="62" t="str">
        <f t="shared" si="185"/>
        <v/>
      </c>
      <c r="FF79" s="62" t="str">
        <f t="shared" si="242"/>
        <v/>
      </c>
      <c r="FG79" s="65" t="str">
        <f t="shared" si="307"/>
        <v/>
      </c>
      <c r="FH79" s="68" t="str">
        <f t="shared" si="243"/>
        <v/>
      </c>
      <c r="FI79" s="32"/>
      <c r="FJ79" s="120"/>
      <c r="FK79" s="62" t="str">
        <f t="shared" si="186"/>
        <v/>
      </c>
      <c r="FL79" s="62" t="str">
        <f t="shared" si="244"/>
        <v/>
      </c>
      <c r="FM79" s="65" t="str">
        <f t="shared" si="308"/>
        <v/>
      </c>
      <c r="FN79" s="68" t="str">
        <f t="shared" si="245"/>
        <v/>
      </c>
      <c r="FO79" s="32"/>
      <c r="FP79" s="120"/>
      <c r="FQ79" s="62" t="str">
        <f t="shared" si="187"/>
        <v/>
      </c>
      <c r="FR79" s="62" t="str">
        <f t="shared" si="246"/>
        <v/>
      </c>
      <c r="FS79" s="65" t="str">
        <f t="shared" si="309"/>
        <v/>
      </c>
      <c r="FT79" s="68" t="str">
        <f t="shared" si="247"/>
        <v/>
      </c>
      <c r="FU79" s="32"/>
      <c r="FV79" s="120"/>
      <c r="FW79" s="62" t="str">
        <f t="shared" si="188"/>
        <v/>
      </c>
      <c r="FX79" s="62" t="str">
        <f t="shared" si="248"/>
        <v/>
      </c>
      <c r="FY79" s="65" t="str">
        <f t="shared" si="310"/>
        <v/>
      </c>
      <c r="FZ79" s="68" t="str">
        <f t="shared" si="249"/>
        <v/>
      </c>
      <c r="GA79" s="32"/>
      <c r="GC79" s="7" t="str">
        <f t="shared" si="250"/>
        <v/>
      </c>
      <c r="GD79" s="7" t="str">
        <f t="shared" ca="1" si="189"/>
        <v/>
      </c>
      <c r="GT79" s="71" t="str">
        <f>IF(GT$9="", "", IF(AND(NOT('Personnel Details'!$N$11=""), $B79&gt;='Personnel Details'!$N$11), 'Personnel Details'!$O$11, IF(AND(NOT('Personnel Details'!$I$11=""), $B79&gt;='Personnel Details'!$I$11), 'Personnel Details'!$J$11, 'Personnel Details'!$E$11)))</f>
        <v/>
      </c>
      <c r="GU79" s="59" t="str">
        <f>IF(GT$9="", "", IF(AND(NOT('Personnel Details'!$N$11=""), $B79&gt;='Personnel Details'!$N$11), IF('Personnel Details'!$P$11="","", 'Personnel Details'!$P$11), IF(AND(NOT('Personnel Details'!$I$11=""), $B79&gt;='Personnel Details'!$I$11), IF('Personnel Details'!$K$11="", "", 'Personnel Details'!$K$11), IF('Personnel Details'!$F$11="", "", 'Personnel Details'!$F$11))))</f>
        <v/>
      </c>
      <c r="GV79" s="74" t="str">
        <f>IF(GT$9="", "", IF(AND(NOT('Personnel Details'!$N$11=""), $B79&gt;='Personnel Details'!$N$11), 'Personnel Details'!$Q$11, IF(AND(NOT('Personnel Details'!$I$11=""), $B79&gt;='Personnel Details'!$I$11), 'Personnel Details'!$L$11, 'Personnel Details'!$G$11)))</f>
        <v/>
      </c>
      <c r="GW79" s="59" t="str">
        <f t="shared" si="251"/>
        <v/>
      </c>
      <c r="GX79" s="53"/>
      <c r="GZ79" s="78" t="str">
        <f>IF(GZ$9="", "", IF(AND(NOT('Personnel Details'!$N$12=""), $B79&gt;='Personnel Details'!$N$12), 'Personnel Details'!$O$12, IF(AND(NOT('Personnel Details'!$I$12=""), $B79&gt;='Personnel Details'!$I$12), 'Personnel Details'!$J$12, 'Personnel Details'!$E$12)))</f>
        <v/>
      </c>
      <c r="HA79" s="59" t="str">
        <f>IF(GZ$9="", "", IF(AND(NOT('Personnel Details'!$N$12=""), $B79&gt;='Personnel Details'!$N$12), IF('Personnel Details'!$P$12="","", 'Personnel Details'!$P$12), IF(AND(NOT('Personnel Details'!$I$12=""), $B79&gt;='Personnel Details'!$I$12), IF('Personnel Details'!$K$12="", "", 'Personnel Details'!$K$12), IF('Personnel Details'!$F$12="", "", 'Personnel Details'!$F$12))))</f>
        <v/>
      </c>
      <c r="HB79" s="79" t="str">
        <f>IF(GZ$9="", "", IF(AND(NOT('Personnel Details'!$N$12=""), $B79&gt;='Personnel Details'!$N$12), 'Personnel Details'!$Q$12, IF(AND(NOT('Personnel Details'!$I$12=""), $B79&gt;='Personnel Details'!$I$12), 'Personnel Details'!$L$12, 'Personnel Details'!$G$12)))</f>
        <v/>
      </c>
      <c r="HC79" s="59" t="str">
        <f t="shared" si="252"/>
        <v/>
      </c>
      <c r="HD79" s="53"/>
      <c r="HF79" s="78" t="str">
        <f>IF(HF$9="", "", IF(AND(NOT('Personnel Details'!$N$13=""), $B79&gt;='Personnel Details'!$N$13), 'Personnel Details'!$O$13, IF(AND(NOT('Personnel Details'!$I$13=""), $B79&gt;='Personnel Details'!$I$13), 'Personnel Details'!$J$13, 'Personnel Details'!$E$13)))</f>
        <v/>
      </c>
      <c r="HG79" s="59" t="str">
        <f>IF(HF$9="", "", IF(AND(NOT('Personnel Details'!$N$13=""), $B79&gt;='Personnel Details'!$N$13), IF('Personnel Details'!$P$13="","", 'Personnel Details'!$P$13), IF(AND(NOT('Personnel Details'!$I$13=""), $B79&gt;='Personnel Details'!$I$13), IF('Personnel Details'!$K$13="", "", 'Personnel Details'!$K$13), IF('Personnel Details'!$F$13="", "", 'Personnel Details'!$F$13))))</f>
        <v/>
      </c>
      <c r="HH79" s="79" t="str">
        <f>IF(HF$9="", "", IF(AND(NOT('Personnel Details'!$N$13=""), $B79&gt;='Personnel Details'!$N$13), 'Personnel Details'!$Q$13, IF(AND(NOT('Personnel Details'!$I$13=""), $B79&gt;='Personnel Details'!$I$13), 'Personnel Details'!$L$13, 'Personnel Details'!$G$13)))</f>
        <v/>
      </c>
      <c r="HI79" s="59" t="str">
        <f t="shared" si="253"/>
        <v/>
      </c>
      <c r="HJ79" s="53"/>
      <c r="HL79" s="78" t="str">
        <f>IF(HL$9="", "", IF(AND(NOT('Personnel Details'!$N$14=""), $B79&gt;='Personnel Details'!$N$14), 'Personnel Details'!$O$14, IF(AND(NOT('Personnel Details'!$I$14=""), $B79&gt;='Personnel Details'!$I$14), 'Personnel Details'!$J$14, 'Personnel Details'!$E$14)))</f>
        <v/>
      </c>
      <c r="HM79" s="59" t="str">
        <f>IF(HL$9="", "", IF(AND(NOT('Personnel Details'!$N$14=""), $B79&gt;='Personnel Details'!$N$14), IF('Personnel Details'!$P$14="","", 'Personnel Details'!$P$14), IF(AND(NOT('Personnel Details'!$I$14=""), $B79&gt;='Personnel Details'!$I$14), IF('Personnel Details'!$K$14="", "", 'Personnel Details'!$K$14), IF('Personnel Details'!$F$14="", "", 'Personnel Details'!$F$14))))</f>
        <v/>
      </c>
      <c r="HN79" s="79" t="str">
        <f>IF(HL$9="", "", IF(AND(NOT('Personnel Details'!$N$14=""), $B79&gt;='Personnel Details'!$N$14), 'Personnel Details'!$Q$14, IF(AND(NOT('Personnel Details'!$I$14=""), $B79&gt;='Personnel Details'!$I$14), 'Personnel Details'!$L$14, 'Personnel Details'!$G$14)))</f>
        <v/>
      </c>
      <c r="HO79" s="59" t="str">
        <f t="shared" si="254"/>
        <v/>
      </c>
      <c r="HP79" s="53"/>
      <c r="HR79" s="78" t="str">
        <f>IF(HR$9="", "", IF(AND(NOT('Personnel Details'!$N$15=""), $B79&gt;='Personnel Details'!$N$15), 'Personnel Details'!$O$15, IF(AND(NOT('Personnel Details'!$I$15=""), $B79&gt;='Personnel Details'!$I$15), 'Personnel Details'!$J$15, 'Personnel Details'!$E$15)))</f>
        <v/>
      </c>
      <c r="HS79" s="59" t="str">
        <f>IF(HR$9="", "", IF(AND(NOT('Personnel Details'!$N$15=""), $B79&gt;='Personnel Details'!$N$15), IF('Personnel Details'!$P$15="","", 'Personnel Details'!$P$15), IF(AND(NOT('Personnel Details'!$I$15=""), $B79&gt;='Personnel Details'!$I$15), IF('Personnel Details'!$K$15="", "", 'Personnel Details'!$K$15), IF('Personnel Details'!$F$15="", "", 'Personnel Details'!$F$15))))</f>
        <v/>
      </c>
      <c r="HT79" s="79" t="str">
        <f>IF(HR$9="", "", IF(AND(NOT('Personnel Details'!$N$15=""), $B79&gt;='Personnel Details'!$N$15), 'Personnel Details'!$Q$15, IF(AND(NOT('Personnel Details'!$I$15=""), $B79&gt;='Personnel Details'!$I$15), 'Personnel Details'!$L$15, 'Personnel Details'!$G$15)))</f>
        <v/>
      </c>
      <c r="HU79" s="59" t="str">
        <f t="shared" si="255"/>
        <v/>
      </c>
      <c r="HV79" s="53"/>
      <c r="HX79" s="78" t="str">
        <f>IF(HX$9="", "", IF(AND(NOT('Personnel Details'!$N$16=""), $B79&gt;='Personnel Details'!$N$16), 'Personnel Details'!$O$16, IF(AND(NOT('Personnel Details'!$I$16=""), $B79&gt;='Personnel Details'!$I$16), 'Personnel Details'!$J$16, 'Personnel Details'!$E$16)))</f>
        <v/>
      </c>
      <c r="HY79" s="59" t="str">
        <f>IF(HX$9="", "", IF(AND(NOT('Personnel Details'!$N$16=""), $B79&gt;='Personnel Details'!$N$16), IF('Personnel Details'!$P$16="","", 'Personnel Details'!$P$16), IF(AND(NOT('Personnel Details'!$I$16=""), $B79&gt;='Personnel Details'!$I$16), IF('Personnel Details'!$K$16="", "", 'Personnel Details'!$K$16), IF('Personnel Details'!$F$16="", "", 'Personnel Details'!$F$16))))</f>
        <v/>
      </c>
      <c r="HZ79" s="79" t="str">
        <f>IF(HX$9="", "", IF(AND(NOT('Personnel Details'!$N$16=""), $B79&gt;='Personnel Details'!$N$16), 'Personnel Details'!$Q$16, IF(AND(NOT('Personnel Details'!$I$16=""), $B79&gt;='Personnel Details'!$I$16), 'Personnel Details'!$L$16, 'Personnel Details'!$G$16)))</f>
        <v/>
      </c>
      <c r="IA79" s="59" t="str">
        <f t="shared" si="256"/>
        <v/>
      </c>
      <c r="IB79" s="53"/>
      <c r="ID79" s="78" t="str">
        <f>IF(ID$9="", "", IF(AND(NOT('Personnel Details'!$N$17=""), $B79&gt;='Personnel Details'!$N$17), 'Personnel Details'!$O$17, IF(AND(NOT('Personnel Details'!$I$17=""), $B79&gt;='Personnel Details'!$I$17), 'Personnel Details'!$J$17, 'Personnel Details'!$E$17)))</f>
        <v/>
      </c>
      <c r="IE79" s="59" t="str">
        <f>IF(ID$9="", "", IF(AND(NOT('Personnel Details'!$N$17=""), $B79&gt;='Personnel Details'!$N$17), IF('Personnel Details'!$P$17="","", 'Personnel Details'!$P$17), IF(AND(NOT('Personnel Details'!$I$17=""), $B79&gt;='Personnel Details'!$I$17), IF('Personnel Details'!$K$17="", "", 'Personnel Details'!$K$17), IF('Personnel Details'!$F$17="", "", 'Personnel Details'!$F$17))))</f>
        <v/>
      </c>
      <c r="IF79" s="79" t="str">
        <f>IF(ID$9="", "", IF(AND(NOT('Personnel Details'!$N$17=""), $B79&gt;='Personnel Details'!$N$17), 'Personnel Details'!$Q$17, IF(AND(NOT('Personnel Details'!$I$17=""), $B79&gt;='Personnel Details'!$I$17), 'Personnel Details'!$L$17, 'Personnel Details'!$G$17)))</f>
        <v/>
      </c>
      <c r="IG79" s="59" t="str">
        <f t="shared" si="257"/>
        <v/>
      </c>
      <c r="IH79" s="53"/>
      <c r="IJ79" s="78" t="str">
        <f>IF(IJ$9="", "", IF(AND(NOT('Personnel Details'!$N$18=""), $B79&gt;='Personnel Details'!$N$18), 'Personnel Details'!$O$18, IF(AND(NOT('Personnel Details'!$I$18=""), $B79&gt;='Personnel Details'!$I$18), 'Personnel Details'!$J$18, 'Personnel Details'!$E$18)))</f>
        <v/>
      </c>
      <c r="IK79" s="59" t="str">
        <f>IF(IJ$9="", "", IF(AND(NOT('Personnel Details'!$N$18=""), $B79&gt;='Personnel Details'!$N$18), IF('Personnel Details'!$P$18="","", 'Personnel Details'!$P$18), IF(AND(NOT('Personnel Details'!$I$18=""), $B79&gt;='Personnel Details'!$I$18), IF('Personnel Details'!$K$18="", "", 'Personnel Details'!$K$18), IF('Personnel Details'!$F$18="", "", 'Personnel Details'!$F$18))))</f>
        <v/>
      </c>
      <c r="IL79" s="79" t="str">
        <f>IF(IJ$9="", "", IF(AND(NOT('Personnel Details'!$N$18=""), $B79&gt;='Personnel Details'!$N$18), 'Personnel Details'!$Q$18, IF(AND(NOT('Personnel Details'!$I$18=""), $B79&gt;='Personnel Details'!$I$18), 'Personnel Details'!$L$18, 'Personnel Details'!$G$18)))</f>
        <v/>
      </c>
      <c r="IM79" s="59" t="str">
        <f t="shared" si="258"/>
        <v/>
      </c>
      <c r="IN79" s="53"/>
      <c r="IP79" s="78" t="str">
        <f>IF(IP$9="", "", IF(AND(NOT('Personnel Details'!$N$19=""), $B79&gt;='Personnel Details'!$N$19), 'Personnel Details'!$O$19, IF(AND(NOT('Personnel Details'!$I$19=""), $B79&gt;='Personnel Details'!$I$19), 'Personnel Details'!$J$19, 'Personnel Details'!$E$19)))</f>
        <v/>
      </c>
      <c r="IQ79" s="59" t="str">
        <f>IF(IP$9="", "", IF(AND(NOT('Personnel Details'!$N$19=""), $B79&gt;='Personnel Details'!$N$19), IF('Personnel Details'!$P$19="","", 'Personnel Details'!$P$19), IF(AND(NOT('Personnel Details'!$I$19=""), $B79&gt;='Personnel Details'!$I$19), IF('Personnel Details'!$K$19="", "", 'Personnel Details'!$K$19), IF('Personnel Details'!$F$19="", "", 'Personnel Details'!$F$19))))</f>
        <v/>
      </c>
      <c r="IR79" s="79" t="str">
        <f>IF(IP$9="", "", IF(AND(NOT('Personnel Details'!$N$19=""), $B79&gt;='Personnel Details'!$N$19), 'Personnel Details'!$Q$19, IF(AND(NOT('Personnel Details'!$I$19=""), $B79&gt;='Personnel Details'!$I$19), 'Personnel Details'!$L$19, 'Personnel Details'!$G$19)))</f>
        <v/>
      </c>
      <c r="IS79" s="59" t="str">
        <f t="shared" si="259"/>
        <v/>
      </c>
      <c r="IT79" s="53"/>
      <c r="IV79" s="78" t="str">
        <f>IF(IV$9="", "", IF(AND(NOT('Personnel Details'!$N$20=""), $B79&gt;='Personnel Details'!$N$20), 'Personnel Details'!$O$20, IF(AND(NOT('Personnel Details'!$I$20=""), $B79&gt;='Personnel Details'!$I$20), 'Personnel Details'!$J$20, 'Personnel Details'!$E$20)))</f>
        <v/>
      </c>
      <c r="IW79" s="59" t="str">
        <f>IF(IV$9="", "", IF(AND(NOT('Personnel Details'!$N$20=""), $B79&gt;='Personnel Details'!$N$20), IF('Personnel Details'!$P$20="","", 'Personnel Details'!$P$20), IF(AND(NOT('Personnel Details'!$I$20=""), $B79&gt;='Personnel Details'!$I$20), IF('Personnel Details'!$K$20="", "", 'Personnel Details'!$K$20), IF('Personnel Details'!$F$20="", "", 'Personnel Details'!$F$20))))</f>
        <v/>
      </c>
      <c r="IX79" s="79" t="str">
        <f>IF(IV$9="", "", IF(AND(NOT('Personnel Details'!$N$20=""), $B79&gt;='Personnel Details'!$N$20), 'Personnel Details'!$Q$20, IF(AND(NOT('Personnel Details'!$I$20=""), $B79&gt;='Personnel Details'!$I$20), 'Personnel Details'!$L$20, 'Personnel Details'!$G$20)))</f>
        <v/>
      </c>
      <c r="IY79" s="59" t="str">
        <f t="shared" si="260"/>
        <v/>
      </c>
      <c r="IZ79" s="53"/>
      <c r="JB79" s="78" t="str">
        <f>IF(JB$9="", "", IF(AND(NOT('Personnel Details'!$N$21=""), $B79&gt;='Personnel Details'!$N$21), 'Personnel Details'!$O$21, IF(AND(NOT('Personnel Details'!$I$21=""), $B79&gt;='Personnel Details'!$I$21), 'Personnel Details'!$J$21, 'Personnel Details'!$E$21)))</f>
        <v/>
      </c>
      <c r="JC79" s="59" t="str">
        <f>IF(JB$9="", "", IF(AND(NOT('Personnel Details'!$N$21=""), $B79&gt;='Personnel Details'!$N$21), IF('Personnel Details'!$P$21="","", 'Personnel Details'!$P$21), IF(AND(NOT('Personnel Details'!$I$21=""), $B79&gt;='Personnel Details'!$I$21), IF('Personnel Details'!$K$21="", "", 'Personnel Details'!$K$21), IF('Personnel Details'!$F$21="", "", 'Personnel Details'!$F$21))))</f>
        <v/>
      </c>
      <c r="JD79" s="79" t="str">
        <f>IF(JB$9="", "", IF(AND(NOT('Personnel Details'!$N$21=""), $B79&gt;='Personnel Details'!$N$21), 'Personnel Details'!$Q$21, IF(AND(NOT('Personnel Details'!$I$21=""), $B79&gt;='Personnel Details'!$I$21), 'Personnel Details'!$L$21, 'Personnel Details'!$G$21)))</f>
        <v/>
      </c>
      <c r="JE79" s="59" t="str">
        <f t="shared" si="261"/>
        <v/>
      </c>
      <c r="JF79" s="53"/>
      <c r="JH79" s="78" t="str">
        <f>IF(JH$9="", "", IF(AND(NOT('Personnel Details'!$N$22=""), $B79&gt;='Personnel Details'!$N$22), 'Personnel Details'!$O$22, IF(AND(NOT('Personnel Details'!$I$22=""), $B79&gt;='Personnel Details'!$I$22), 'Personnel Details'!$J$22, 'Personnel Details'!$E$22)))</f>
        <v/>
      </c>
      <c r="JI79" s="59" t="str">
        <f>IF(JH$9="", "", IF(AND(NOT('Personnel Details'!$N$22=""), $B79&gt;='Personnel Details'!$N$22), IF('Personnel Details'!$P$22="","", 'Personnel Details'!$P$22), IF(AND(NOT('Personnel Details'!$I$22=""), $B79&gt;='Personnel Details'!$I$22), IF('Personnel Details'!$K$22="", "", 'Personnel Details'!$K$22), IF('Personnel Details'!$F$22="", "", 'Personnel Details'!$F$22))))</f>
        <v/>
      </c>
      <c r="JJ79" s="79" t="str">
        <f>IF(JH$9="", "", IF(AND(NOT('Personnel Details'!$N$22=""), $B79&gt;='Personnel Details'!$N$22), 'Personnel Details'!$Q$22, IF(AND(NOT('Personnel Details'!$I$22=""), $B79&gt;='Personnel Details'!$I$22), 'Personnel Details'!$L$22, 'Personnel Details'!$G$22)))</f>
        <v/>
      </c>
      <c r="JK79" s="59" t="str">
        <f t="shared" si="262"/>
        <v/>
      </c>
      <c r="JL79" s="53"/>
      <c r="JN79" s="78" t="str">
        <f>IF(JN$9="", "", IF(AND(NOT('Personnel Details'!$N$23=""), $B79&gt;='Personnel Details'!$N$23), 'Personnel Details'!$O$23, IF(AND(NOT('Personnel Details'!$I$23=""), $B79&gt;='Personnel Details'!$I$23), 'Personnel Details'!$J$23, 'Personnel Details'!$E$23)))</f>
        <v/>
      </c>
      <c r="JO79" s="59" t="str">
        <f>IF(JN$9="", "", IF(AND(NOT('Personnel Details'!$N$23=""), $B79&gt;='Personnel Details'!$N$23), IF('Personnel Details'!$P$23="","", 'Personnel Details'!$P$23), IF(AND(NOT('Personnel Details'!$I$23=""), $B79&gt;='Personnel Details'!$I$23), IF('Personnel Details'!$K$23="", "", 'Personnel Details'!$K$23), IF('Personnel Details'!$F$23="", "", 'Personnel Details'!$F$23))))</f>
        <v/>
      </c>
      <c r="JP79" s="79" t="str">
        <f>IF(JN$9="", "", IF(AND(NOT('Personnel Details'!$N$23=""), $B79&gt;='Personnel Details'!$N$23), 'Personnel Details'!$Q$23, IF(AND(NOT('Personnel Details'!$I$23=""), $B79&gt;='Personnel Details'!$I$23), 'Personnel Details'!$L$23, 'Personnel Details'!$G$23)))</f>
        <v/>
      </c>
      <c r="JQ79" s="59" t="str">
        <f t="shared" si="263"/>
        <v/>
      </c>
      <c r="JR79" s="53"/>
      <c r="JT79" s="78" t="str">
        <f>IF(JT$9="", "", IF(AND(NOT('Personnel Details'!$N$24=""), $B79&gt;='Personnel Details'!$N$24), 'Personnel Details'!$O$24, IF(AND(NOT('Personnel Details'!$I$24=""), $B79&gt;='Personnel Details'!$I$24), 'Personnel Details'!$J$24, 'Personnel Details'!$E$24)))</f>
        <v/>
      </c>
      <c r="JU79" s="59" t="str">
        <f>IF(JT$9="", "", IF(AND(NOT('Personnel Details'!$N$24=""), $B79&gt;='Personnel Details'!$N$24), IF('Personnel Details'!$P$24="","", 'Personnel Details'!$P$24), IF(AND(NOT('Personnel Details'!$I$24=""), $B79&gt;='Personnel Details'!$I$24), IF('Personnel Details'!$K$24="", "", 'Personnel Details'!$K$24), IF('Personnel Details'!$F$24="", "", 'Personnel Details'!$F$24))))</f>
        <v/>
      </c>
      <c r="JV79" s="79" t="str">
        <f>IF(JT$9="", "", IF(AND(NOT('Personnel Details'!$N$24=""), $B79&gt;='Personnel Details'!$N$24), 'Personnel Details'!$Q$24, IF(AND(NOT('Personnel Details'!$I$24=""), $B79&gt;='Personnel Details'!$I$24), 'Personnel Details'!$L$24, 'Personnel Details'!$G$24)))</f>
        <v/>
      </c>
      <c r="JW79" s="59" t="str">
        <f t="shared" si="264"/>
        <v/>
      </c>
      <c r="JX79" s="53"/>
      <c r="JZ79" s="78" t="str">
        <f>IF(JZ$9="", "", IF(AND(NOT('Personnel Details'!$N$25=""), $B79&gt;='Personnel Details'!$N$25), 'Personnel Details'!$O$25, IF(AND(NOT('Personnel Details'!$I$25=""), $B79&gt;='Personnel Details'!$I$25), 'Personnel Details'!$J$25, 'Personnel Details'!$E$25)))</f>
        <v/>
      </c>
      <c r="KA79" s="59" t="str">
        <f>IF(JZ$9="", "", IF(AND(NOT('Personnel Details'!$N$25=""), $B79&gt;='Personnel Details'!$N$25), IF('Personnel Details'!$P$25="","", 'Personnel Details'!$P$25), IF(AND(NOT('Personnel Details'!$I$25=""), $B79&gt;='Personnel Details'!$I$25), IF('Personnel Details'!$K$25="", "", 'Personnel Details'!$K$25), IF('Personnel Details'!$F$25="", "", 'Personnel Details'!$F$25))))</f>
        <v/>
      </c>
      <c r="KB79" s="79" t="str">
        <f>IF(JZ$9="", "", IF(AND(NOT('Personnel Details'!$N$25=""), $B79&gt;='Personnel Details'!$N$25), 'Personnel Details'!$Q$25, IF(AND(NOT('Personnel Details'!$I$25=""), $B79&gt;='Personnel Details'!$I$25), 'Personnel Details'!$L$25, 'Personnel Details'!$G$25)))</f>
        <v/>
      </c>
      <c r="KC79" s="59" t="str">
        <f t="shared" si="265"/>
        <v/>
      </c>
      <c r="KD79" s="53"/>
      <c r="KF79" s="78" t="str">
        <f>IF(KF$9="", "", IF(AND(NOT('Personnel Details'!$N$26=""), $B79&gt;='Personnel Details'!$N$26), 'Personnel Details'!$O$26, IF(AND(NOT('Personnel Details'!$I$26=""), $B79&gt;='Personnel Details'!$I$26), 'Personnel Details'!$J$26, 'Personnel Details'!$E$26)))</f>
        <v/>
      </c>
      <c r="KG79" s="59" t="str">
        <f>IF(KF$9="", "", IF(AND(NOT('Personnel Details'!$N$26=""), $B79&gt;='Personnel Details'!$N$26), IF('Personnel Details'!$P$26="","", 'Personnel Details'!$P$26), IF(AND(NOT('Personnel Details'!$I$26=""), $B79&gt;='Personnel Details'!$I$26), IF('Personnel Details'!$K$26="", "", 'Personnel Details'!$K$26), IF('Personnel Details'!$F$26="", "", 'Personnel Details'!$F$26))))</f>
        <v/>
      </c>
      <c r="KH79" s="79" t="str">
        <f>IF(KF$9="", "", IF(AND(NOT('Personnel Details'!$N$26=""), $B79&gt;='Personnel Details'!$N$26), 'Personnel Details'!$Q$26, IF(AND(NOT('Personnel Details'!$I$26=""), $B79&gt;='Personnel Details'!$I$26), 'Personnel Details'!$L$26, 'Personnel Details'!$G$26)))</f>
        <v/>
      </c>
      <c r="KI79" s="59" t="str">
        <f t="shared" si="266"/>
        <v/>
      </c>
      <c r="KJ79" s="53"/>
      <c r="KL79" s="78" t="str">
        <f>IF(KL$9="", "", IF(AND(NOT('Personnel Details'!$N$27=""), $B79&gt;='Personnel Details'!$N$27), 'Personnel Details'!$O$27, IF(AND(NOT('Personnel Details'!$I$27=""), $B79&gt;='Personnel Details'!$I$27), 'Personnel Details'!$J$27, 'Personnel Details'!$E$27)))</f>
        <v/>
      </c>
      <c r="KM79" s="59" t="str">
        <f>IF(KL$9="", "", IF(AND(NOT('Personnel Details'!$N$27=""), $B79&gt;='Personnel Details'!$N$27), IF('Personnel Details'!$P$27="","", 'Personnel Details'!$P$27), IF(AND(NOT('Personnel Details'!$I$27=""), $B79&gt;='Personnel Details'!$I$27), IF('Personnel Details'!$K$27="", "", 'Personnel Details'!$K$27), IF('Personnel Details'!$F$27="", "", 'Personnel Details'!$F$27))))</f>
        <v/>
      </c>
      <c r="KN79" s="79" t="str">
        <f>IF(KL$9="", "", IF(AND(NOT('Personnel Details'!$N$27=""), $B79&gt;='Personnel Details'!$N$27), 'Personnel Details'!$Q$27, IF(AND(NOT('Personnel Details'!$I$27=""), $B79&gt;='Personnel Details'!$I$27), 'Personnel Details'!$L$27, 'Personnel Details'!$G$27)))</f>
        <v/>
      </c>
      <c r="KO79" s="59" t="str">
        <f t="shared" si="267"/>
        <v/>
      </c>
      <c r="KP79" s="53"/>
      <c r="KR79" s="78" t="str">
        <f>IF(KR$9="", "", IF(AND(NOT('Personnel Details'!$N$28=""), $B79&gt;='Personnel Details'!$N$28), 'Personnel Details'!$O$28, IF(AND(NOT('Personnel Details'!$I$28=""), $B79&gt;='Personnel Details'!$I$28), 'Personnel Details'!$J$28, 'Personnel Details'!$E$28)))</f>
        <v/>
      </c>
      <c r="KS79" s="59" t="str">
        <f>IF(KR$9="", "", IF(AND(NOT('Personnel Details'!$N$28=""), $B79&gt;='Personnel Details'!$N$28), IF('Personnel Details'!$P$28="","", 'Personnel Details'!$P$28), IF(AND(NOT('Personnel Details'!$I$28=""), $B79&gt;='Personnel Details'!$I$28), IF('Personnel Details'!$K$28="", "", 'Personnel Details'!$K$28), IF('Personnel Details'!$F$28="", "", 'Personnel Details'!$F$28))))</f>
        <v/>
      </c>
      <c r="KT79" s="79" t="str">
        <f>IF(KR$9="", "", IF(AND(NOT('Personnel Details'!$N$28=""), $B79&gt;='Personnel Details'!$N$28), 'Personnel Details'!$Q$28, IF(AND(NOT('Personnel Details'!$I$28=""), $B79&gt;='Personnel Details'!$I$28), 'Personnel Details'!$L$28, 'Personnel Details'!$G$28)))</f>
        <v/>
      </c>
      <c r="KU79" s="59" t="str">
        <f t="shared" si="268"/>
        <v/>
      </c>
      <c r="KV79" s="53"/>
      <c r="KX79" s="78" t="str">
        <f>IF(KX$9="", "", IF(AND(NOT('Personnel Details'!$N$29=""), $B79&gt;='Personnel Details'!$N$29), 'Personnel Details'!$O$29, IF(AND(NOT('Personnel Details'!$I$29=""), $B79&gt;='Personnel Details'!$I$29), 'Personnel Details'!$J$29, 'Personnel Details'!$E$29)))</f>
        <v/>
      </c>
      <c r="KY79" s="59" t="str">
        <f>IF(KX$9="", "", IF(AND(NOT('Personnel Details'!$N$29=""), $B79&gt;='Personnel Details'!$N$29), IF('Personnel Details'!$P$29="","", 'Personnel Details'!$P$29), IF(AND(NOT('Personnel Details'!$I$29=""), $B79&gt;='Personnel Details'!$I$29), IF('Personnel Details'!$K$29="", "", 'Personnel Details'!$K$29), IF('Personnel Details'!$F$29="", "", 'Personnel Details'!$F$29))))</f>
        <v/>
      </c>
      <c r="KZ79" s="79" t="str">
        <f>IF(KX$9="", "", IF(AND(NOT('Personnel Details'!$N$29=""), $B79&gt;='Personnel Details'!$N$29), 'Personnel Details'!$Q$29, IF(AND(NOT('Personnel Details'!$I$29=""), $B79&gt;='Personnel Details'!$I$29), 'Personnel Details'!$L$29, 'Personnel Details'!$G$29)))</f>
        <v/>
      </c>
      <c r="LA79" s="59" t="str">
        <f t="shared" si="269"/>
        <v/>
      </c>
      <c r="LB79" s="53"/>
      <c r="LD79" s="78" t="str">
        <f>IF(LD$9="", "", IF(AND(NOT('Personnel Details'!$N$30=""), $B79&gt;='Personnel Details'!$N$30), 'Personnel Details'!$O$30, IF(AND(NOT('Personnel Details'!$I$30=""), $B79&gt;='Personnel Details'!$I$30), 'Personnel Details'!$J$30, 'Personnel Details'!$E$30)))</f>
        <v/>
      </c>
      <c r="LE79" s="59" t="str">
        <f>IF(LD$9="", "", IF(AND(NOT('Personnel Details'!$N$30=""), $B79&gt;='Personnel Details'!$N$30), IF('Personnel Details'!$P$30="","", 'Personnel Details'!$P$30), IF(AND(NOT('Personnel Details'!$I$30=""), $B79&gt;='Personnel Details'!$I$30), IF('Personnel Details'!$K$30="", "", 'Personnel Details'!$K$30), IF('Personnel Details'!$F$30="", "", 'Personnel Details'!$F$30))))</f>
        <v/>
      </c>
      <c r="LF79" s="79" t="str">
        <f>IF(LD$9="", "", IF(AND(NOT('Personnel Details'!$N$30=""), $B79&gt;='Personnel Details'!$N$30), 'Personnel Details'!$Q$30, IF(AND(NOT('Personnel Details'!$I$30=""), $B79&gt;='Personnel Details'!$I$30), 'Personnel Details'!$L$30, 'Personnel Details'!$G$30)))</f>
        <v/>
      </c>
      <c r="LG79" s="59" t="str">
        <f t="shared" si="270"/>
        <v/>
      </c>
      <c r="LH79" s="53"/>
      <c r="LJ79" s="78" t="str">
        <f>IF(LJ$9="", "", IF(AND(NOT('Personnel Details'!$N$31=""), $B79&gt;='Personnel Details'!$N$31), 'Personnel Details'!$O$31, IF(AND(NOT('Personnel Details'!$I$31=""), $B79&gt;='Personnel Details'!$I$31), 'Personnel Details'!$J$31, 'Personnel Details'!$E$31)))</f>
        <v/>
      </c>
      <c r="LK79" s="59" t="str">
        <f>IF(LJ$9="", "", IF(AND(NOT('Personnel Details'!$N$31=""), $B79&gt;='Personnel Details'!$N$31), IF('Personnel Details'!$P$31="","", 'Personnel Details'!$P$31), IF(AND(NOT('Personnel Details'!$I$31=""), $B79&gt;='Personnel Details'!$I$31), IF('Personnel Details'!$K$31="", "", 'Personnel Details'!$K$31), IF('Personnel Details'!$F$31="", "", 'Personnel Details'!$F$31))))</f>
        <v/>
      </c>
      <c r="LL79" s="79" t="str">
        <f>IF(LJ$9="", "", IF(AND(NOT('Personnel Details'!$N$31=""), $B79&gt;='Personnel Details'!$N$31), 'Personnel Details'!$Q$31, IF(AND(NOT('Personnel Details'!$I$31=""), $B79&gt;='Personnel Details'!$I$31), 'Personnel Details'!$L$31, 'Personnel Details'!$G$31)))</f>
        <v/>
      </c>
      <c r="LM79" s="59" t="str">
        <f t="shared" si="271"/>
        <v/>
      </c>
      <c r="LN79" s="53"/>
      <c r="LP79" s="78" t="str">
        <f>IF(LP$9="", "", IF(AND(NOT('Personnel Details'!$N$32=""), $B79&gt;='Personnel Details'!$N$32), 'Personnel Details'!$O$32, IF(AND(NOT('Personnel Details'!$I$32=""), $B79&gt;='Personnel Details'!$I$32), 'Personnel Details'!$J$32, 'Personnel Details'!$E$32)))</f>
        <v/>
      </c>
      <c r="LQ79" s="59" t="str">
        <f>IF(LP$9="", "", IF(AND(NOT('Personnel Details'!$N$32=""), $B79&gt;='Personnel Details'!$N$32), IF('Personnel Details'!$P$32="","", 'Personnel Details'!$P$32), IF(AND(NOT('Personnel Details'!$I$32=""), $B79&gt;='Personnel Details'!$I$32), IF('Personnel Details'!$K$32="", "", 'Personnel Details'!$K$32), IF('Personnel Details'!$F$32="", "", 'Personnel Details'!$F$32))))</f>
        <v/>
      </c>
      <c r="LR79" s="79" t="str">
        <f>IF(LP$9="", "", IF(AND(NOT('Personnel Details'!$N$32=""), $B79&gt;='Personnel Details'!$N$32), 'Personnel Details'!$Q$32, IF(AND(NOT('Personnel Details'!$I$32=""), $B79&gt;='Personnel Details'!$I$32), 'Personnel Details'!$L$32, 'Personnel Details'!$G$32)))</f>
        <v/>
      </c>
      <c r="LS79" s="59" t="str">
        <f t="shared" si="272"/>
        <v/>
      </c>
      <c r="LT79" s="53"/>
      <c r="LV79" s="78" t="str">
        <f>IF(LV$9="", "", IF(AND(NOT('Personnel Details'!$N$33=""), $B79&gt;='Personnel Details'!$N$33), 'Personnel Details'!$O$33, IF(AND(NOT('Personnel Details'!$I$33=""), $B79&gt;='Personnel Details'!$I$33), 'Personnel Details'!$J$33, 'Personnel Details'!$E$33)))</f>
        <v/>
      </c>
      <c r="LW79" s="59" t="str">
        <f>IF(LV$9="", "", IF(AND(NOT('Personnel Details'!$N$33=""), $B79&gt;='Personnel Details'!$N$33), IF('Personnel Details'!$P$33="","", 'Personnel Details'!$P$33), IF(AND(NOT('Personnel Details'!$I$33=""), $B79&gt;='Personnel Details'!$I$33), IF('Personnel Details'!$K$33="", "", 'Personnel Details'!$K$33), IF('Personnel Details'!$F$33="", "", 'Personnel Details'!$F$33))))</f>
        <v/>
      </c>
      <c r="LX79" s="79" t="str">
        <f>IF(LV$9="", "", IF(AND(NOT('Personnel Details'!$N$33=""), $B79&gt;='Personnel Details'!$N$33), 'Personnel Details'!$Q$33, IF(AND(NOT('Personnel Details'!$I$33=""), $B79&gt;='Personnel Details'!$I$33), 'Personnel Details'!$L$33, 'Personnel Details'!$G$33)))</f>
        <v/>
      </c>
      <c r="LY79" s="59" t="str">
        <f t="shared" si="273"/>
        <v/>
      </c>
      <c r="LZ79" s="53"/>
      <c r="MB79" s="78" t="str">
        <f>IF(MB$9="", "", IF(AND(NOT('Personnel Details'!$N$34=""), $B79&gt;='Personnel Details'!$N$34), 'Personnel Details'!$O$34, IF(AND(NOT('Personnel Details'!$I$34=""), $B79&gt;='Personnel Details'!$I$34), 'Personnel Details'!$J$34, 'Personnel Details'!$E$34)))</f>
        <v/>
      </c>
      <c r="MC79" s="59" t="str">
        <f>IF(MB$9="", "", IF(AND(NOT('Personnel Details'!$N$34=""), $B79&gt;='Personnel Details'!$N$34), IF('Personnel Details'!$P$34="","", 'Personnel Details'!$P$34), IF(AND(NOT('Personnel Details'!$I$34=""), $B79&gt;='Personnel Details'!$I$34), IF('Personnel Details'!$K$34="", "", 'Personnel Details'!$K$34), IF('Personnel Details'!$F$34="", "", 'Personnel Details'!$F$34))))</f>
        <v/>
      </c>
      <c r="MD79" s="79" t="str">
        <f>IF(MB$9="", "", IF(AND(NOT('Personnel Details'!$N$34=""), $B79&gt;='Personnel Details'!$N$34), 'Personnel Details'!$Q$34, IF(AND(NOT('Personnel Details'!$I$34=""), $B79&gt;='Personnel Details'!$I$34), 'Personnel Details'!$L$34, 'Personnel Details'!$G$34)))</f>
        <v/>
      </c>
      <c r="ME79" s="59" t="str">
        <f t="shared" si="274"/>
        <v/>
      </c>
      <c r="MF79" s="53"/>
      <c r="MH79" s="78" t="str">
        <f>IF(MH$9="", "", IF(AND(NOT('Personnel Details'!$N$35=""), $B79&gt;='Personnel Details'!$N$35), 'Personnel Details'!$O$35, IF(AND(NOT('Personnel Details'!$I$35=""), $B79&gt;='Personnel Details'!$I$35), 'Personnel Details'!$J$35, 'Personnel Details'!$E$35)))</f>
        <v/>
      </c>
      <c r="MI79" s="59" t="str">
        <f>IF(MH$9="", "", IF(AND(NOT('Personnel Details'!$N$35=""), $B79&gt;='Personnel Details'!$N$35), IF('Personnel Details'!$P$35="","", 'Personnel Details'!$P$35), IF(AND(NOT('Personnel Details'!$I$35=""), $B79&gt;='Personnel Details'!$I$35), IF('Personnel Details'!$K$35="", "", 'Personnel Details'!$K$35), IF('Personnel Details'!$F$35="", "", 'Personnel Details'!$F$35))))</f>
        <v/>
      </c>
      <c r="MJ79" s="79" t="str">
        <f>IF(MH$9="", "", IF(AND(NOT('Personnel Details'!$N$35=""), $B79&gt;='Personnel Details'!$N$35), 'Personnel Details'!$Q$35, IF(AND(NOT('Personnel Details'!$I$35=""), $B79&gt;='Personnel Details'!$I$35), 'Personnel Details'!$L$35, 'Personnel Details'!$G$35)))</f>
        <v/>
      </c>
      <c r="MK79" s="59" t="str">
        <f t="shared" si="275"/>
        <v/>
      </c>
      <c r="ML79" s="53"/>
      <c r="MN79" s="78" t="str">
        <f>IF(MN$9="", "", IF(AND(NOT('Personnel Details'!$N$36=""), $B79&gt;='Personnel Details'!$N$36), 'Personnel Details'!$O$36, IF(AND(NOT('Personnel Details'!$I$36=""), $B79&gt;='Personnel Details'!$I$36), 'Personnel Details'!$J$36, 'Personnel Details'!$E$36)))</f>
        <v/>
      </c>
      <c r="MO79" s="59" t="str">
        <f>IF(MN$9="", "", IF(AND(NOT('Personnel Details'!$N$36=""), $B79&gt;='Personnel Details'!$N$36), IF('Personnel Details'!$P$36="","", 'Personnel Details'!$P$36), IF(AND(NOT('Personnel Details'!$I$36=""), $B79&gt;='Personnel Details'!$I$36), IF('Personnel Details'!$K$36="", "", 'Personnel Details'!$K$36), IF('Personnel Details'!$F$36="", "", 'Personnel Details'!$F$36))))</f>
        <v/>
      </c>
      <c r="MP79" s="79" t="str">
        <f>IF(MN$9="", "", IF(AND(NOT('Personnel Details'!$N$36=""), $B79&gt;='Personnel Details'!$N$36), 'Personnel Details'!$Q$36, IF(AND(NOT('Personnel Details'!$I$36=""), $B79&gt;='Personnel Details'!$I$36), 'Personnel Details'!$L$36, 'Personnel Details'!$G$36)))</f>
        <v/>
      </c>
      <c r="MQ79" s="59" t="str">
        <f t="shared" si="276"/>
        <v/>
      </c>
      <c r="MR79" s="53"/>
      <c r="MT79" s="78" t="str">
        <f>IF(MT$9="", "", IF(AND(NOT('Personnel Details'!$N$37=""), $B79&gt;='Personnel Details'!$N$37), 'Personnel Details'!$O$37, IF(AND(NOT('Personnel Details'!$I$37=""), $B79&gt;='Personnel Details'!$I$37), 'Personnel Details'!$J$37, 'Personnel Details'!$E$37)))</f>
        <v/>
      </c>
      <c r="MU79" s="59" t="str">
        <f>IF(MT$9="", "", IF(AND(NOT('Personnel Details'!$N$37=""), $B79&gt;='Personnel Details'!$N$37), IF('Personnel Details'!$P$37="","", 'Personnel Details'!$P$37), IF(AND(NOT('Personnel Details'!$I$37=""), $B79&gt;='Personnel Details'!$I$37), IF('Personnel Details'!$K$37="", "", 'Personnel Details'!$K$37), IF('Personnel Details'!$F$37="", "", 'Personnel Details'!$F$37))))</f>
        <v/>
      </c>
      <c r="MV79" s="79" t="str">
        <f>IF(MT$9="", "", IF(AND(NOT('Personnel Details'!$N$37=""), $B79&gt;='Personnel Details'!$N$37), 'Personnel Details'!$Q$37, IF(AND(NOT('Personnel Details'!$I$37=""), $B79&gt;='Personnel Details'!$I$37), 'Personnel Details'!$L$37, 'Personnel Details'!$G$37)))</f>
        <v/>
      </c>
      <c r="MW79" s="59" t="str">
        <f t="shared" si="277"/>
        <v/>
      </c>
      <c r="MX79" s="53"/>
      <c r="MZ79" s="78" t="str">
        <f>IF(MZ$9="", "", IF(AND(NOT('Personnel Details'!$N$38=""), $B79&gt;='Personnel Details'!$N$38), 'Personnel Details'!$O$38, IF(AND(NOT('Personnel Details'!$I$38=""), $B79&gt;='Personnel Details'!$I$38), 'Personnel Details'!$J$38, 'Personnel Details'!$E$38)))</f>
        <v/>
      </c>
      <c r="NA79" s="59" t="str">
        <f>IF(MZ$9="", "", IF(AND(NOT('Personnel Details'!$N$38=""), $B79&gt;='Personnel Details'!$N$38), IF('Personnel Details'!$P$38="","", 'Personnel Details'!$P$38), IF(AND(NOT('Personnel Details'!$I$38=""), $B79&gt;='Personnel Details'!$I$38), IF('Personnel Details'!$K$38="", "", 'Personnel Details'!$K$38), IF('Personnel Details'!$F$38="", "", 'Personnel Details'!$F$38))))</f>
        <v/>
      </c>
      <c r="NB79" s="79" t="str">
        <f>IF(MZ$9="", "", IF(AND(NOT('Personnel Details'!$N$38=""), $B79&gt;='Personnel Details'!$N$38), 'Personnel Details'!$Q$38, IF(AND(NOT('Personnel Details'!$I$38=""), $B79&gt;='Personnel Details'!$I$38), 'Personnel Details'!$L$38, 'Personnel Details'!$G$38)))</f>
        <v/>
      </c>
      <c r="NC79" s="59" t="str">
        <f t="shared" si="278"/>
        <v/>
      </c>
      <c r="ND79" s="53"/>
      <c r="NF79" s="78" t="str">
        <f>IF(NF$9="", "", IF(AND(NOT('Personnel Details'!$N$39=""), $B79&gt;='Personnel Details'!$N$39), 'Personnel Details'!$O$39, IF(AND(NOT('Personnel Details'!$I$39=""), $B79&gt;='Personnel Details'!$I$39), 'Personnel Details'!$J$39, 'Personnel Details'!$E$39)))</f>
        <v/>
      </c>
      <c r="NG79" s="59" t="str">
        <f>IF(NF$9="", "", IF(AND(NOT('Personnel Details'!$N$39=""), $B79&gt;='Personnel Details'!$N$39), IF('Personnel Details'!$P$39="","", 'Personnel Details'!$P$39), IF(AND(NOT('Personnel Details'!$I$39=""), $B79&gt;='Personnel Details'!$I$39), IF('Personnel Details'!$K$39="", "", 'Personnel Details'!$K$39), IF('Personnel Details'!$F$39="", "", 'Personnel Details'!$F$39))))</f>
        <v/>
      </c>
      <c r="NH79" s="79" t="str">
        <f>IF(NF$9="", "", IF(AND(NOT('Personnel Details'!$N$39=""), $B79&gt;='Personnel Details'!$N$39), 'Personnel Details'!$Q$39, IF(AND(NOT('Personnel Details'!$I$39=""), $B79&gt;='Personnel Details'!$I$39), 'Personnel Details'!$L$39, 'Personnel Details'!$G$39)))</f>
        <v/>
      </c>
      <c r="NI79" s="59" t="str">
        <f t="shared" si="279"/>
        <v/>
      </c>
      <c r="NJ79" s="53"/>
      <c r="NL79" s="78" t="str">
        <f>IF(NL$9="", "", IF(AND(NOT('Personnel Details'!$N$40=""), $B79&gt;='Personnel Details'!$N$40), 'Personnel Details'!$O$40, IF(AND(NOT('Personnel Details'!$I$40=""), $B79&gt;='Personnel Details'!$I$40), 'Personnel Details'!$J$40, 'Personnel Details'!$E$40)))</f>
        <v/>
      </c>
      <c r="NM79" s="59" t="str">
        <f>IF(NL$9="", "", IF(AND(NOT('Personnel Details'!$N$40=""), $B79&gt;='Personnel Details'!$N$40), IF('Personnel Details'!$P$40="","", 'Personnel Details'!$P$40), IF(AND(NOT('Personnel Details'!$I$40=""), $B79&gt;='Personnel Details'!$I$40), IF('Personnel Details'!$K$40="", "", 'Personnel Details'!$K$40), IF('Personnel Details'!$F$40="", "", 'Personnel Details'!$F$40))))</f>
        <v/>
      </c>
      <c r="NN79" s="79" t="str">
        <f>IF(NL$9="", "", IF(AND(NOT('Personnel Details'!$N$40=""), $B79&gt;='Personnel Details'!$N$40), 'Personnel Details'!$Q$40, IF(AND(NOT('Personnel Details'!$I$40=""), $B79&gt;='Personnel Details'!$I$40), 'Personnel Details'!$L$40, 'Personnel Details'!$G$40)))</f>
        <v/>
      </c>
      <c r="NO79" s="59" t="str">
        <f t="shared" si="280"/>
        <v/>
      </c>
      <c r="NP79" s="53"/>
    </row>
    <row r="80" spans="1:380" x14ac:dyDescent="0.25">
      <c r="A80" s="32"/>
      <c r="B80" s="113" t="str">
        <f>IFERROR(IF(B79+1&gt;'Personnel Details'!$U$5, "", B79+1), "")</f>
        <v/>
      </c>
      <c r="C80" s="32"/>
      <c r="D80" s="120"/>
      <c r="E80" s="13" t="str">
        <f t="shared" si="159"/>
        <v/>
      </c>
      <c r="F80" s="13" t="str">
        <f t="shared" si="190"/>
        <v/>
      </c>
      <c r="G80" s="56" t="str">
        <f t="shared" si="281"/>
        <v/>
      </c>
      <c r="H80" s="16" t="str">
        <f t="shared" si="191"/>
        <v/>
      </c>
      <c r="I80" s="32"/>
      <c r="J80" s="120"/>
      <c r="K80" s="62" t="str">
        <f t="shared" si="160"/>
        <v/>
      </c>
      <c r="L80" s="62" t="str">
        <f t="shared" si="192"/>
        <v/>
      </c>
      <c r="M80" s="65" t="str">
        <f t="shared" si="282"/>
        <v/>
      </c>
      <c r="N80" s="68" t="str">
        <f t="shared" si="193"/>
        <v/>
      </c>
      <c r="O80" s="32"/>
      <c r="P80" s="120"/>
      <c r="Q80" s="62" t="str">
        <f t="shared" si="161"/>
        <v/>
      </c>
      <c r="R80" s="62" t="str">
        <f t="shared" si="194"/>
        <v/>
      </c>
      <c r="S80" s="65" t="str">
        <f t="shared" si="283"/>
        <v/>
      </c>
      <c r="T80" s="68" t="str">
        <f t="shared" si="195"/>
        <v/>
      </c>
      <c r="U80" s="32"/>
      <c r="V80" s="120"/>
      <c r="W80" s="62" t="str">
        <f t="shared" si="162"/>
        <v/>
      </c>
      <c r="X80" s="62" t="str">
        <f t="shared" si="196"/>
        <v/>
      </c>
      <c r="Y80" s="65" t="str">
        <f t="shared" si="284"/>
        <v/>
      </c>
      <c r="Z80" s="68" t="str">
        <f t="shared" si="197"/>
        <v/>
      </c>
      <c r="AA80" s="32"/>
      <c r="AB80" s="120"/>
      <c r="AC80" s="62" t="str">
        <f t="shared" si="163"/>
        <v/>
      </c>
      <c r="AD80" s="62" t="str">
        <f t="shared" si="198"/>
        <v/>
      </c>
      <c r="AE80" s="65" t="str">
        <f t="shared" si="285"/>
        <v/>
      </c>
      <c r="AF80" s="68" t="str">
        <f t="shared" si="199"/>
        <v/>
      </c>
      <c r="AG80" s="32"/>
      <c r="AH80" s="120"/>
      <c r="AI80" s="62" t="str">
        <f t="shared" si="164"/>
        <v/>
      </c>
      <c r="AJ80" s="62" t="str">
        <f t="shared" si="200"/>
        <v/>
      </c>
      <c r="AK80" s="65" t="str">
        <f t="shared" si="286"/>
        <v/>
      </c>
      <c r="AL80" s="68" t="str">
        <f t="shared" si="201"/>
        <v/>
      </c>
      <c r="AM80" s="32"/>
      <c r="AN80" s="120"/>
      <c r="AO80" s="62" t="str">
        <f t="shared" si="165"/>
        <v/>
      </c>
      <c r="AP80" s="62" t="str">
        <f t="shared" si="202"/>
        <v/>
      </c>
      <c r="AQ80" s="65" t="str">
        <f t="shared" si="287"/>
        <v/>
      </c>
      <c r="AR80" s="68" t="str">
        <f t="shared" si="203"/>
        <v/>
      </c>
      <c r="AS80" s="32"/>
      <c r="AT80" s="120"/>
      <c r="AU80" s="62" t="str">
        <f t="shared" si="166"/>
        <v/>
      </c>
      <c r="AV80" s="62" t="str">
        <f t="shared" si="204"/>
        <v/>
      </c>
      <c r="AW80" s="65" t="str">
        <f t="shared" si="288"/>
        <v/>
      </c>
      <c r="AX80" s="68" t="str">
        <f t="shared" si="205"/>
        <v/>
      </c>
      <c r="AY80" s="32"/>
      <c r="AZ80" s="120"/>
      <c r="BA80" s="62" t="str">
        <f t="shared" si="167"/>
        <v/>
      </c>
      <c r="BB80" s="62" t="str">
        <f t="shared" si="206"/>
        <v/>
      </c>
      <c r="BC80" s="65" t="str">
        <f t="shared" si="289"/>
        <v/>
      </c>
      <c r="BD80" s="68" t="str">
        <f t="shared" si="207"/>
        <v/>
      </c>
      <c r="BE80" s="32"/>
      <c r="BF80" s="120"/>
      <c r="BG80" s="62" t="str">
        <f t="shared" si="168"/>
        <v/>
      </c>
      <c r="BH80" s="62" t="str">
        <f t="shared" si="208"/>
        <v/>
      </c>
      <c r="BI80" s="65" t="str">
        <f t="shared" si="290"/>
        <v/>
      </c>
      <c r="BJ80" s="68" t="str">
        <f t="shared" si="209"/>
        <v/>
      </c>
      <c r="BK80" s="32"/>
      <c r="BL80" s="120"/>
      <c r="BM80" s="62" t="str">
        <f t="shared" si="169"/>
        <v/>
      </c>
      <c r="BN80" s="62" t="str">
        <f t="shared" si="210"/>
        <v/>
      </c>
      <c r="BO80" s="65" t="str">
        <f t="shared" si="291"/>
        <v/>
      </c>
      <c r="BP80" s="68" t="str">
        <f t="shared" si="211"/>
        <v/>
      </c>
      <c r="BQ80" s="32"/>
      <c r="BR80" s="120"/>
      <c r="BS80" s="62" t="str">
        <f t="shared" si="170"/>
        <v/>
      </c>
      <c r="BT80" s="62" t="str">
        <f t="shared" si="212"/>
        <v/>
      </c>
      <c r="BU80" s="65" t="str">
        <f t="shared" si="292"/>
        <v/>
      </c>
      <c r="BV80" s="68" t="str">
        <f t="shared" si="213"/>
        <v/>
      </c>
      <c r="BW80" s="32"/>
      <c r="BX80" s="120"/>
      <c r="BY80" s="62" t="str">
        <f t="shared" si="171"/>
        <v/>
      </c>
      <c r="BZ80" s="62" t="str">
        <f t="shared" si="214"/>
        <v/>
      </c>
      <c r="CA80" s="65" t="str">
        <f t="shared" si="293"/>
        <v/>
      </c>
      <c r="CB80" s="68" t="str">
        <f t="shared" si="215"/>
        <v/>
      </c>
      <c r="CC80" s="32"/>
      <c r="CD80" s="120"/>
      <c r="CE80" s="62" t="str">
        <f t="shared" si="172"/>
        <v/>
      </c>
      <c r="CF80" s="62" t="str">
        <f t="shared" si="216"/>
        <v/>
      </c>
      <c r="CG80" s="65" t="str">
        <f t="shared" si="294"/>
        <v/>
      </c>
      <c r="CH80" s="68" t="str">
        <f t="shared" si="217"/>
        <v/>
      </c>
      <c r="CI80" s="32"/>
      <c r="CJ80" s="120"/>
      <c r="CK80" s="62" t="str">
        <f t="shared" si="173"/>
        <v/>
      </c>
      <c r="CL80" s="62" t="str">
        <f t="shared" si="218"/>
        <v/>
      </c>
      <c r="CM80" s="65" t="str">
        <f t="shared" si="295"/>
        <v/>
      </c>
      <c r="CN80" s="68" t="str">
        <f t="shared" si="219"/>
        <v/>
      </c>
      <c r="CO80" s="32"/>
      <c r="CP80" s="120"/>
      <c r="CQ80" s="62" t="str">
        <f t="shared" si="174"/>
        <v/>
      </c>
      <c r="CR80" s="62" t="str">
        <f t="shared" si="220"/>
        <v/>
      </c>
      <c r="CS80" s="65" t="str">
        <f t="shared" si="296"/>
        <v/>
      </c>
      <c r="CT80" s="68" t="str">
        <f t="shared" si="221"/>
        <v/>
      </c>
      <c r="CU80" s="32"/>
      <c r="CV80" s="120"/>
      <c r="CW80" s="62" t="str">
        <f t="shared" si="175"/>
        <v/>
      </c>
      <c r="CX80" s="62" t="str">
        <f t="shared" si="222"/>
        <v/>
      </c>
      <c r="CY80" s="65" t="str">
        <f t="shared" si="297"/>
        <v/>
      </c>
      <c r="CZ80" s="68" t="str">
        <f t="shared" si="223"/>
        <v/>
      </c>
      <c r="DA80" s="32"/>
      <c r="DB80" s="120"/>
      <c r="DC80" s="62" t="str">
        <f t="shared" si="176"/>
        <v/>
      </c>
      <c r="DD80" s="62" t="str">
        <f t="shared" si="224"/>
        <v/>
      </c>
      <c r="DE80" s="65" t="str">
        <f t="shared" si="298"/>
        <v/>
      </c>
      <c r="DF80" s="68" t="str">
        <f t="shared" si="225"/>
        <v/>
      </c>
      <c r="DG80" s="32"/>
      <c r="DH80" s="120"/>
      <c r="DI80" s="62" t="str">
        <f t="shared" si="177"/>
        <v/>
      </c>
      <c r="DJ80" s="62" t="str">
        <f t="shared" si="226"/>
        <v/>
      </c>
      <c r="DK80" s="65" t="str">
        <f t="shared" si="299"/>
        <v/>
      </c>
      <c r="DL80" s="68" t="str">
        <f t="shared" si="227"/>
        <v/>
      </c>
      <c r="DM80" s="32"/>
      <c r="DN80" s="120"/>
      <c r="DO80" s="62" t="str">
        <f t="shared" si="178"/>
        <v/>
      </c>
      <c r="DP80" s="62" t="str">
        <f t="shared" si="228"/>
        <v/>
      </c>
      <c r="DQ80" s="65" t="str">
        <f t="shared" si="300"/>
        <v/>
      </c>
      <c r="DR80" s="68" t="str">
        <f t="shared" si="229"/>
        <v/>
      </c>
      <c r="DS80" s="32"/>
      <c r="DT80" s="120"/>
      <c r="DU80" s="62" t="str">
        <f t="shared" si="179"/>
        <v/>
      </c>
      <c r="DV80" s="62" t="str">
        <f t="shared" si="230"/>
        <v/>
      </c>
      <c r="DW80" s="65" t="str">
        <f t="shared" si="301"/>
        <v/>
      </c>
      <c r="DX80" s="68" t="str">
        <f t="shared" si="231"/>
        <v/>
      </c>
      <c r="DY80" s="32"/>
      <c r="DZ80" s="120"/>
      <c r="EA80" s="62" t="str">
        <f t="shared" si="180"/>
        <v/>
      </c>
      <c r="EB80" s="62" t="str">
        <f t="shared" si="232"/>
        <v/>
      </c>
      <c r="EC80" s="65" t="str">
        <f t="shared" si="302"/>
        <v/>
      </c>
      <c r="ED80" s="68" t="str">
        <f t="shared" si="233"/>
        <v/>
      </c>
      <c r="EE80" s="32"/>
      <c r="EF80" s="120"/>
      <c r="EG80" s="62" t="str">
        <f t="shared" si="181"/>
        <v/>
      </c>
      <c r="EH80" s="62" t="str">
        <f t="shared" si="234"/>
        <v/>
      </c>
      <c r="EI80" s="65" t="str">
        <f t="shared" si="303"/>
        <v/>
      </c>
      <c r="EJ80" s="68" t="str">
        <f t="shared" si="235"/>
        <v/>
      </c>
      <c r="EK80" s="32"/>
      <c r="EL80" s="120"/>
      <c r="EM80" s="62" t="str">
        <f t="shared" si="182"/>
        <v/>
      </c>
      <c r="EN80" s="62" t="str">
        <f t="shared" si="236"/>
        <v/>
      </c>
      <c r="EO80" s="65" t="str">
        <f t="shared" si="304"/>
        <v/>
      </c>
      <c r="EP80" s="68" t="str">
        <f t="shared" si="237"/>
        <v/>
      </c>
      <c r="EQ80" s="32"/>
      <c r="ER80" s="120"/>
      <c r="ES80" s="62" t="str">
        <f t="shared" si="183"/>
        <v/>
      </c>
      <c r="ET80" s="62" t="str">
        <f t="shared" si="238"/>
        <v/>
      </c>
      <c r="EU80" s="65" t="str">
        <f t="shared" si="305"/>
        <v/>
      </c>
      <c r="EV80" s="68" t="str">
        <f t="shared" si="239"/>
        <v/>
      </c>
      <c r="EW80" s="32"/>
      <c r="EX80" s="120"/>
      <c r="EY80" s="62" t="str">
        <f t="shared" si="184"/>
        <v/>
      </c>
      <c r="EZ80" s="62" t="str">
        <f t="shared" si="240"/>
        <v/>
      </c>
      <c r="FA80" s="65" t="str">
        <f t="shared" si="306"/>
        <v/>
      </c>
      <c r="FB80" s="68" t="str">
        <f t="shared" si="241"/>
        <v/>
      </c>
      <c r="FC80" s="32"/>
      <c r="FD80" s="120"/>
      <c r="FE80" s="62" t="str">
        <f t="shared" si="185"/>
        <v/>
      </c>
      <c r="FF80" s="62" t="str">
        <f t="shared" si="242"/>
        <v/>
      </c>
      <c r="FG80" s="65" t="str">
        <f t="shared" si="307"/>
        <v/>
      </c>
      <c r="FH80" s="68" t="str">
        <f t="shared" si="243"/>
        <v/>
      </c>
      <c r="FI80" s="32"/>
      <c r="FJ80" s="120"/>
      <c r="FK80" s="62" t="str">
        <f t="shared" si="186"/>
        <v/>
      </c>
      <c r="FL80" s="62" t="str">
        <f t="shared" si="244"/>
        <v/>
      </c>
      <c r="FM80" s="65" t="str">
        <f t="shared" si="308"/>
        <v/>
      </c>
      <c r="FN80" s="68" t="str">
        <f t="shared" si="245"/>
        <v/>
      </c>
      <c r="FO80" s="32"/>
      <c r="FP80" s="120"/>
      <c r="FQ80" s="62" t="str">
        <f t="shared" si="187"/>
        <v/>
      </c>
      <c r="FR80" s="62" t="str">
        <f t="shared" si="246"/>
        <v/>
      </c>
      <c r="FS80" s="65" t="str">
        <f t="shared" si="309"/>
        <v/>
      </c>
      <c r="FT80" s="68" t="str">
        <f t="shared" si="247"/>
        <v/>
      </c>
      <c r="FU80" s="32"/>
      <c r="FV80" s="120"/>
      <c r="FW80" s="62" t="str">
        <f t="shared" si="188"/>
        <v/>
      </c>
      <c r="FX80" s="62" t="str">
        <f t="shared" si="248"/>
        <v/>
      </c>
      <c r="FY80" s="65" t="str">
        <f t="shared" si="310"/>
        <v/>
      </c>
      <c r="FZ80" s="68" t="str">
        <f t="shared" si="249"/>
        <v/>
      </c>
      <c r="GA80" s="32"/>
      <c r="GC80" s="7" t="str">
        <f t="shared" si="250"/>
        <v/>
      </c>
      <c r="GD80" s="7" t="str">
        <f t="shared" ca="1" si="189"/>
        <v/>
      </c>
      <c r="GT80" s="71" t="str">
        <f>IF(GT$9="", "", IF(AND(NOT('Personnel Details'!$N$11=""), $B80&gt;='Personnel Details'!$N$11), 'Personnel Details'!$O$11, IF(AND(NOT('Personnel Details'!$I$11=""), $B80&gt;='Personnel Details'!$I$11), 'Personnel Details'!$J$11, 'Personnel Details'!$E$11)))</f>
        <v/>
      </c>
      <c r="GU80" s="59" t="str">
        <f>IF(GT$9="", "", IF(AND(NOT('Personnel Details'!$N$11=""), $B80&gt;='Personnel Details'!$N$11), IF('Personnel Details'!$P$11="","", 'Personnel Details'!$P$11), IF(AND(NOT('Personnel Details'!$I$11=""), $B80&gt;='Personnel Details'!$I$11), IF('Personnel Details'!$K$11="", "", 'Personnel Details'!$K$11), IF('Personnel Details'!$F$11="", "", 'Personnel Details'!$F$11))))</f>
        <v/>
      </c>
      <c r="GV80" s="74" t="str">
        <f>IF(GT$9="", "", IF(AND(NOT('Personnel Details'!$N$11=""), $B80&gt;='Personnel Details'!$N$11), 'Personnel Details'!$Q$11, IF(AND(NOT('Personnel Details'!$I$11=""), $B80&gt;='Personnel Details'!$I$11), 'Personnel Details'!$L$11, 'Personnel Details'!$G$11)))</f>
        <v/>
      </c>
      <c r="GW80" s="59" t="str">
        <f t="shared" si="251"/>
        <v/>
      </c>
      <c r="GX80" s="53"/>
      <c r="GZ80" s="78" t="str">
        <f>IF(GZ$9="", "", IF(AND(NOT('Personnel Details'!$N$12=""), $B80&gt;='Personnel Details'!$N$12), 'Personnel Details'!$O$12, IF(AND(NOT('Personnel Details'!$I$12=""), $B80&gt;='Personnel Details'!$I$12), 'Personnel Details'!$J$12, 'Personnel Details'!$E$12)))</f>
        <v/>
      </c>
      <c r="HA80" s="59" t="str">
        <f>IF(GZ$9="", "", IF(AND(NOT('Personnel Details'!$N$12=""), $B80&gt;='Personnel Details'!$N$12), IF('Personnel Details'!$P$12="","", 'Personnel Details'!$P$12), IF(AND(NOT('Personnel Details'!$I$12=""), $B80&gt;='Personnel Details'!$I$12), IF('Personnel Details'!$K$12="", "", 'Personnel Details'!$K$12), IF('Personnel Details'!$F$12="", "", 'Personnel Details'!$F$12))))</f>
        <v/>
      </c>
      <c r="HB80" s="79" t="str">
        <f>IF(GZ$9="", "", IF(AND(NOT('Personnel Details'!$N$12=""), $B80&gt;='Personnel Details'!$N$12), 'Personnel Details'!$Q$12, IF(AND(NOT('Personnel Details'!$I$12=""), $B80&gt;='Personnel Details'!$I$12), 'Personnel Details'!$L$12, 'Personnel Details'!$G$12)))</f>
        <v/>
      </c>
      <c r="HC80" s="59" t="str">
        <f t="shared" si="252"/>
        <v/>
      </c>
      <c r="HD80" s="53"/>
      <c r="HF80" s="78" t="str">
        <f>IF(HF$9="", "", IF(AND(NOT('Personnel Details'!$N$13=""), $B80&gt;='Personnel Details'!$N$13), 'Personnel Details'!$O$13, IF(AND(NOT('Personnel Details'!$I$13=""), $B80&gt;='Personnel Details'!$I$13), 'Personnel Details'!$J$13, 'Personnel Details'!$E$13)))</f>
        <v/>
      </c>
      <c r="HG80" s="59" t="str">
        <f>IF(HF$9="", "", IF(AND(NOT('Personnel Details'!$N$13=""), $B80&gt;='Personnel Details'!$N$13), IF('Personnel Details'!$P$13="","", 'Personnel Details'!$P$13), IF(AND(NOT('Personnel Details'!$I$13=""), $B80&gt;='Personnel Details'!$I$13), IF('Personnel Details'!$K$13="", "", 'Personnel Details'!$K$13), IF('Personnel Details'!$F$13="", "", 'Personnel Details'!$F$13))))</f>
        <v/>
      </c>
      <c r="HH80" s="79" t="str">
        <f>IF(HF$9="", "", IF(AND(NOT('Personnel Details'!$N$13=""), $B80&gt;='Personnel Details'!$N$13), 'Personnel Details'!$Q$13, IF(AND(NOT('Personnel Details'!$I$13=""), $B80&gt;='Personnel Details'!$I$13), 'Personnel Details'!$L$13, 'Personnel Details'!$G$13)))</f>
        <v/>
      </c>
      <c r="HI80" s="59" t="str">
        <f t="shared" si="253"/>
        <v/>
      </c>
      <c r="HJ80" s="53"/>
      <c r="HL80" s="78" t="str">
        <f>IF(HL$9="", "", IF(AND(NOT('Personnel Details'!$N$14=""), $B80&gt;='Personnel Details'!$N$14), 'Personnel Details'!$O$14, IF(AND(NOT('Personnel Details'!$I$14=""), $B80&gt;='Personnel Details'!$I$14), 'Personnel Details'!$J$14, 'Personnel Details'!$E$14)))</f>
        <v/>
      </c>
      <c r="HM80" s="59" t="str">
        <f>IF(HL$9="", "", IF(AND(NOT('Personnel Details'!$N$14=""), $B80&gt;='Personnel Details'!$N$14), IF('Personnel Details'!$P$14="","", 'Personnel Details'!$P$14), IF(AND(NOT('Personnel Details'!$I$14=""), $B80&gt;='Personnel Details'!$I$14), IF('Personnel Details'!$K$14="", "", 'Personnel Details'!$K$14), IF('Personnel Details'!$F$14="", "", 'Personnel Details'!$F$14))))</f>
        <v/>
      </c>
      <c r="HN80" s="79" t="str">
        <f>IF(HL$9="", "", IF(AND(NOT('Personnel Details'!$N$14=""), $B80&gt;='Personnel Details'!$N$14), 'Personnel Details'!$Q$14, IF(AND(NOT('Personnel Details'!$I$14=""), $B80&gt;='Personnel Details'!$I$14), 'Personnel Details'!$L$14, 'Personnel Details'!$G$14)))</f>
        <v/>
      </c>
      <c r="HO80" s="59" t="str">
        <f t="shared" si="254"/>
        <v/>
      </c>
      <c r="HP80" s="53"/>
      <c r="HR80" s="78" t="str">
        <f>IF(HR$9="", "", IF(AND(NOT('Personnel Details'!$N$15=""), $B80&gt;='Personnel Details'!$N$15), 'Personnel Details'!$O$15, IF(AND(NOT('Personnel Details'!$I$15=""), $B80&gt;='Personnel Details'!$I$15), 'Personnel Details'!$J$15, 'Personnel Details'!$E$15)))</f>
        <v/>
      </c>
      <c r="HS80" s="59" t="str">
        <f>IF(HR$9="", "", IF(AND(NOT('Personnel Details'!$N$15=""), $B80&gt;='Personnel Details'!$N$15), IF('Personnel Details'!$P$15="","", 'Personnel Details'!$P$15), IF(AND(NOT('Personnel Details'!$I$15=""), $B80&gt;='Personnel Details'!$I$15), IF('Personnel Details'!$K$15="", "", 'Personnel Details'!$K$15), IF('Personnel Details'!$F$15="", "", 'Personnel Details'!$F$15))))</f>
        <v/>
      </c>
      <c r="HT80" s="79" t="str">
        <f>IF(HR$9="", "", IF(AND(NOT('Personnel Details'!$N$15=""), $B80&gt;='Personnel Details'!$N$15), 'Personnel Details'!$Q$15, IF(AND(NOT('Personnel Details'!$I$15=""), $B80&gt;='Personnel Details'!$I$15), 'Personnel Details'!$L$15, 'Personnel Details'!$G$15)))</f>
        <v/>
      </c>
      <c r="HU80" s="59" t="str">
        <f t="shared" si="255"/>
        <v/>
      </c>
      <c r="HV80" s="53"/>
      <c r="HX80" s="78" t="str">
        <f>IF(HX$9="", "", IF(AND(NOT('Personnel Details'!$N$16=""), $B80&gt;='Personnel Details'!$N$16), 'Personnel Details'!$O$16, IF(AND(NOT('Personnel Details'!$I$16=""), $B80&gt;='Personnel Details'!$I$16), 'Personnel Details'!$J$16, 'Personnel Details'!$E$16)))</f>
        <v/>
      </c>
      <c r="HY80" s="59" t="str">
        <f>IF(HX$9="", "", IF(AND(NOT('Personnel Details'!$N$16=""), $B80&gt;='Personnel Details'!$N$16), IF('Personnel Details'!$P$16="","", 'Personnel Details'!$P$16), IF(AND(NOT('Personnel Details'!$I$16=""), $B80&gt;='Personnel Details'!$I$16), IF('Personnel Details'!$K$16="", "", 'Personnel Details'!$K$16), IF('Personnel Details'!$F$16="", "", 'Personnel Details'!$F$16))))</f>
        <v/>
      </c>
      <c r="HZ80" s="79" t="str">
        <f>IF(HX$9="", "", IF(AND(NOT('Personnel Details'!$N$16=""), $B80&gt;='Personnel Details'!$N$16), 'Personnel Details'!$Q$16, IF(AND(NOT('Personnel Details'!$I$16=""), $B80&gt;='Personnel Details'!$I$16), 'Personnel Details'!$L$16, 'Personnel Details'!$G$16)))</f>
        <v/>
      </c>
      <c r="IA80" s="59" t="str">
        <f t="shared" si="256"/>
        <v/>
      </c>
      <c r="IB80" s="53"/>
      <c r="ID80" s="78" t="str">
        <f>IF(ID$9="", "", IF(AND(NOT('Personnel Details'!$N$17=""), $B80&gt;='Personnel Details'!$N$17), 'Personnel Details'!$O$17, IF(AND(NOT('Personnel Details'!$I$17=""), $B80&gt;='Personnel Details'!$I$17), 'Personnel Details'!$J$17, 'Personnel Details'!$E$17)))</f>
        <v/>
      </c>
      <c r="IE80" s="59" t="str">
        <f>IF(ID$9="", "", IF(AND(NOT('Personnel Details'!$N$17=""), $B80&gt;='Personnel Details'!$N$17), IF('Personnel Details'!$P$17="","", 'Personnel Details'!$P$17), IF(AND(NOT('Personnel Details'!$I$17=""), $B80&gt;='Personnel Details'!$I$17), IF('Personnel Details'!$K$17="", "", 'Personnel Details'!$K$17), IF('Personnel Details'!$F$17="", "", 'Personnel Details'!$F$17))))</f>
        <v/>
      </c>
      <c r="IF80" s="79" t="str">
        <f>IF(ID$9="", "", IF(AND(NOT('Personnel Details'!$N$17=""), $B80&gt;='Personnel Details'!$N$17), 'Personnel Details'!$Q$17, IF(AND(NOT('Personnel Details'!$I$17=""), $B80&gt;='Personnel Details'!$I$17), 'Personnel Details'!$L$17, 'Personnel Details'!$G$17)))</f>
        <v/>
      </c>
      <c r="IG80" s="59" t="str">
        <f t="shared" si="257"/>
        <v/>
      </c>
      <c r="IH80" s="53"/>
      <c r="IJ80" s="78" t="str">
        <f>IF(IJ$9="", "", IF(AND(NOT('Personnel Details'!$N$18=""), $B80&gt;='Personnel Details'!$N$18), 'Personnel Details'!$O$18, IF(AND(NOT('Personnel Details'!$I$18=""), $B80&gt;='Personnel Details'!$I$18), 'Personnel Details'!$J$18, 'Personnel Details'!$E$18)))</f>
        <v/>
      </c>
      <c r="IK80" s="59" t="str">
        <f>IF(IJ$9="", "", IF(AND(NOT('Personnel Details'!$N$18=""), $B80&gt;='Personnel Details'!$N$18), IF('Personnel Details'!$P$18="","", 'Personnel Details'!$P$18), IF(AND(NOT('Personnel Details'!$I$18=""), $B80&gt;='Personnel Details'!$I$18), IF('Personnel Details'!$K$18="", "", 'Personnel Details'!$K$18), IF('Personnel Details'!$F$18="", "", 'Personnel Details'!$F$18))))</f>
        <v/>
      </c>
      <c r="IL80" s="79" t="str">
        <f>IF(IJ$9="", "", IF(AND(NOT('Personnel Details'!$N$18=""), $B80&gt;='Personnel Details'!$N$18), 'Personnel Details'!$Q$18, IF(AND(NOT('Personnel Details'!$I$18=""), $B80&gt;='Personnel Details'!$I$18), 'Personnel Details'!$L$18, 'Personnel Details'!$G$18)))</f>
        <v/>
      </c>
      <c r="IM80" s="59" t="str">
        <f t="shared" si="258"/>
        <v/>
      </c>
      <c r="IN80" s="53"/>
      <c r="IP80" s="78" t="str">
        <f>IF(IP$9="", "", IF(AND(NOT('Personnel Details'!$N$19=""), $B80&gt;='Personnel Details'!$N$19), 'Personnel Details'!$O$19, IF(AND(NOT('Personnel Details'!$I$19=""), $B80&gt;='Personnel Details'!$I$19), 'Personnel Details'!$J$19, 'Personnel Details'!$E$19)))</f>
        <v/>
      </c>
      <c r="IQ80" s="59" t="str">
        <f>IF(IP$9="", "", IF(AND(NOT('Personnel Details'!$N$19=""), $B80&gt;='Personnel Details'!$N$19), IF('Personnel Details'!$P$19="","", 'Personnel Details'!$P$19), IF(AND(NOT('Personnel Details'!$I$19=""), $B80&gt;='Personnel Details'!$I$19), IF('Personnel Details'!$K$19="", "", 'Personnel Details'!$K$19), IF('Personnel Details'!$F$19="", "", 'Personnel Details'!$F$19))))</f>
        <v/>
      </c>
      <c r="IR80" s="79" t="str">
        <f>IF(IP$9="", "", IF(AND(NOT('Personnel Details'!$N$19=""), $B80&gt;='Personnel Details'!$N$19), 'Personnel Details'!$Q$19, IF(AND(NOT('Personnel Details'!$I$19=""), $B80&gt;='Personnel Details'!$I$19), 'Personnel Details'!$L$19, 'Personnel Details'!$G$19)))</f>
        <v/>
      </c>
      <c r="IS80" s="59" t="str">
        <f t="shared" si="259"/>
        <v/>
      </c>
      <c r="IT80" s="53"/>
      <c r="IV80" s="78" t="str">
        <f>IF(IV$9="", "", IF(AND(NOT('Personnel Details'!$N$20=""), $B80&gt;='Personnel Details'!$N$20), 'Personnel Details'!$O$20, IF(AND(NOT('Personnel Details'!$I$20=""), $B80&gt;='Personnel Details'!$I$20), 'Personnel Details'!$J$20, 'Personnel Details'!$E$20)))</f>
        <v/>
      </c>
      <c r="IW80" s="59" t="str">
        <f>IF(IV$9="", "", IF(AND(NOT('Personnel Details'!$N$20=""), $B80&gt;='Personnel Details'!$N$20), IF('Personnel Details'!$P$20="","", 'Personnel Details'!$P$20), IF(AND(NOT('Personnel Details'!$I$20=""), $B80&gt;='Personnel Details'!$I$20), IF('Personnel Details'!$K$20="", "", 'Personnel Details'!$K$20), IF('Personnel Details'!$F$20="", "", 'Personnel Details'!$F$20))))</f>
        <v/>
      </c>
      <c r="IX80" s="79" t="str">
        <f>IF(IV$9="", "", IF(AND(NOT('Personnel Details'!$N$20=""), $B80&gt;='Personnel Details'!$N$20), 'Personnel Details'!$Q$20, IF(AND(NOT('Personnel Details'!$I$20=""), $B80&gt;='Personnel Details'!$I$20), 'Personnel Details'!$L$20, 'Personnel Details'!$G$20)))</f>
        <v/>
      </c>
      <c r="IY80" s="59" t="str">
        <f t="shared" si="260"/>
        <v/>
      </c>
      <c r="IZ80" s="53"/>
      <c r="JB80" s="78" t="str">
        <f>IF(JB$9="", "", IF(AND(NOT('Personnel Details'!$N$21=""), $B80&gt;='Personnel Details'!$N$21), 'Personnel Details'!$O$21, IF(AND(NOT('Personnel Details'!$I$21=""), $B80&gt;='Personnel Details'!$I$21), 'Personnel Details'!$J$21, 'Personnel Details'!$E$21)))</f>
        <v/>
      </c>
      <c r="JC80" s="59" t="str">
        <f>IF(JB$9="", "", IF(AND(NOT('Personnel Details'!$N$21=""), $B80&gt;='Personnel Details'!$N$21), IF('Personnel Details'!$P$21="","", 'Personnel Details'!$P$21), IF(AND(NOT('Personnel Details'!$I$21=""), $B80&gt;='Personnel Details'!$I$21), IF('Personnel Details'!$K$21="", "", 'Personnel Details'!$K$21), IF('Personnel Details'!$F$21="", "", 'Personnel Details'!$F$21))))</f>
        <v/>
      </c>
      <c r="JD80" s="79" t="str">
        <f>IF(JB$9="", "", IF(AND(NOT('Personnel Details'!$N$21=""), $B80&gt;='Personnel Details'!$N$21), 'Personnel Details'!$Q$21, IF(AND(NOT('Personnel Details'!$I$21=""), $B80&gt;='Personnel Details'!$I$21), 'Personnel Details'!$L$21, 'Personnel Details'!$G$21)))</f>
        <v/>
      </c>
      <c r="JE80" s="59" t="str">
        <f t="shared" si="261"/>
        <v/>
      </c>
      <c r="JF80" s="53"/>
      <c r="JH80" s="78" t="str">
        <f>IF(JH$9="", "", IF(AND(NOT('Personnel Details'!$N$22=""), $B80&gt;='Personnel Details'!$N$22), 'Personnel Details'!$O$22, IF(AND(NOT('Personnel Details'!$I$22=""), $B80&gt;='Personnel Details'!$I$22), 'Personnel Details'!$J$22, 'Personnel Details'!$E$22)))</f>
        <v/>
      </c>
      <c r="JI80" s="59" t="str">
        <f>IF(JH$9="", "", IF(AND(NOT('Personnel Details'!$N$22=""), $B80&gt;='Personnel Details'!$N$22), IF('Personnel Details'!$P$22="","", 'Personnel Details'!$P$22), IF(AND(NOT('Personnel Details'!$I$22=""), $B80&gt;='Personnel Details'!$I$22), IF('Personnel Details'!$K$22="", "", 'Personnel Details'!$K$22), IF('Personnel Details'!$F$22="", "", 'Personnel Details'!$F$22))))</f>
        <v/>
      </c>
      <c r="JJ80" s="79" t="str">
        <f>IF(JH$9="", "", IF(AND(NOT('Personnel Details'!$N$22=""), $B80&gt;='Personnel Details'!$N$22), 'Personnel Details'!$Q$22, IF(AND(NOT('Personnel Details'!$I$22=""), $B80&gt;='Personnel Details'!$I$22), 'Personnel Details'!$L$22, 'Personnel Details'!$G$22)))</f>
        <v/>
      </c>
      <c r="JK80" s="59" t="str">
        <f t="shared" si="262"/>
        <v/>
      </c>
      <c r="JL80" s="53"/>
      <c r="JN80" s="78" t="str">
        <f>IF(JN$9="", "", IF(AND(NOT('Personnel Details'!$N$23=""), $B80&gt;='Personnel Details'!$N$23), 'Personnel Details'!$O$23, IF(AND(NOT('Personnel Details'!$I$23=""), $B80&gt;='Personnel Details'!$I$23), 'Personnel Details'!$J$23, 'Personnel Details'!$E$23)))</f>
        <v/>
      </c>
      <c r="JO80" s="59" t="str">
        <f>IF(JN$9="", "", IF(AND(NOT('Personnel Details'!$N$23=""), $B80&gt;='Personnel Details'!$N$23), IF('Personnel Details'!$P$23="","", 'Personnel Details'!$P$23), IF(AND(NOT('Personnel Details'!$I$23=""), $B80&gt;='Personnel Details'!$I$23), IF('Personnel Details'!$K$23="", "", 'Personnel Details'!$K$23), IF('Personnel Details'!$F$23="", "", 'Personnel Details'!$F$23))))</f>
        <v/>
      </c>
      <c r="JP80" s="79" t="str">
        <f>IF(JN$9="", "", IF(AND(NOT('Personnel Details'!$N$23=""), $B80&gt;='Personnel Details'!$N$23), 'Personnel Details'!$Q$23, IF(AND(NOT('Personnel Details'!$I$23=""), $B80&gt;='Personnel Details'!$I$23), 'Personnel Details'!$L$23, 'Personnel Details'!$G$23)))</f>
        <v/>
      </c>
      <c r="JQ80" s="59" t="str">
        <f t="shared" si="263"/>
        <v/>
      </c>
      <c r="JR80" s="53"/>
      <c r="JT80" s="78" t="str">
        <f>IF(JT$9="", "", IF(AND(NOT('Personnel Details'!$N$24=""), $B80&gt;='Personnel Details'!$N$24), 'Personnel Details'!$O$24, IF(AND(NOT('Personnel Details'!$I$24=""), $B80&gt;='Personnel Details'!$I$24), 'Personnel Details'!$J$24, 'Personnel Details'!$E$24)))</f>
        <v/>
      </c>
      <c r="JU80" s="59" t="str">
        <f>IF(JT$9="", "", IF(AND(NOT('Personnel Details'!$N$24=""), $B80&gt;='Personnel Details'!$N$24), IF('Personnel Details'!$P$24="","", 'Personnel Details'!$P$24), IF(AND(NOT('Personnel Details'!$I$24=""), $B80&gt;='Personnel Details'!$I$24), IF('Personnel Details'!$K$24="", "", 'Personnel Details'!$K$24), IF('Personnel Details'!$F$24="", "", 'Personnel Details'!$F$24))))</f>
        <v/>
      </c>
      <c r="JV80" s="79" t="str">
        <f>IF(JT$9="", "", IF(AND(NOT('Personnel Details'!$N$24=""), $B80&gt;='Personnel Details'!$N$24), 'Personnel Details'!$Q$24, IF(AND(NOT('Personnel Details'!$I$24=""), $B80&gt;='Personnel Details'!$I$24), 'Personnel Details'!$L$24, 'Personnel Details'!$G$24)))</f>
        <v/>
      </c>
      <c r="JW80" s="59" t="str">
        <f t="shared" si="264"/>
        <v/>
      </c>
      <c r="JX80" s="53"/>
      <c r="JZ80" s="78" t="str">
        <f>IF(JZ$9="", "", IF(AND(NOT('Personnel Details'!$N$25=""), $B80&gt;='Personnel Details'!$N$25), 'Personnel Details'!$O$25, IF(AND(NOT('Personnel Details'!$I$25=""), $B80&gt;='Personnel Details'!$I$25), 'Personnel Details'!$J$25, 'Personnel Details'!$E$25)))</f>
        <v/>
      </c>
      <c r="KA80" s="59" t="str">
        <f>IF(JZ$9="", "", IF(AND(NOT('Personnel Details'!$N$25=""), $B80&gt;='Personnel Details'!$N$25), IF('Personnel Details'!$P$25="","", 'Personnel Details'!$P$25), IF(AND(NOT('Personnel Details'!$I$25=""), $B80&gt;='Personnel Details'!$I$25), IF('Personnel Details'!$K$25="", "", 'Personnel Details'!$K$25), IF('Personnel Details'!$F$25="", "", 'Personnel Details'!$F$25))))</f>
        <v/>
      </c>
      <c r="KB80" s="79" t="str">
        <f>IF(JZ$9="", "", IF(AND(NOT('Personnel Details'!$N$25=""), $B80&gt;='Personnel Details'!$N$25), 'Personnel Details'!$Q$25, IF(AND(NOT('Personnel Details'!$I$25=""), $B80&gt;='Personnel Details'!$I$25), 'Personnel Details'!$L$25, 'Personnel Details'!$G$25)))</f>
        <v/>
      </c>
      <c r="KC80" s="59" t="str">
        <f t="shared" si="265"/>
        <v/>
      </c>
      <c r="KD80" s="53"/>
      <c r="KF80" s="78" t="str">
        <f>IF(KF$9="", "", IF(AND(NOT('Personnel Details'!$N$26=""), $B80&gt;='Personnel Details'!$N$26), 'Personnel Details'!$O$26, IF(AND(NOT('Personnel Details'!$I$26=""), $B80&gt;='Personnel Details'!$I$26), 'Personnel Details'!$J$26, 'Personnel Details'!$E$26)))</f>
        <v/>
      </c>
      <c r="KG80" s="59" t="str">
        <f>IF(KF$9="", "", IF(AND(NOT('Personnel Details'!$N$26=""), $B80&gt;='Personnel Details'!$N$26), IF('Personnel Details'!$P$26="","", 'Personnel Details'!$P$26), IF(AND(NOT('Personnel Details'!$I$26=""), $B80&gt;='Personnel Details'!$I$26), IF('Personnel Details'!$K$26="", "", 'Personnel Details'!$K$26), IF('Personnel Details'!$F$26="", "", 'Personnel Details'!$F$26))))</f>
        <v/>
      </c>
      <c r="KH80" s="79" t="str">
        <f>IF(KF$9="", "", IF(AND(NOT('Personnel Details'!$N$26=""), $B80&gt;='Personnel Details'!$N$26), 'Personnel Details'!$Q$26, IF(AND(NOT('Personnel Details'!$I$26=""), $B80&gt;='Personnel Details'!$I$26), 'Personnel Details'!$L$26, 'Personnel Details'!$G$26)))</f>
        <v/>
      </c>
      <c r="KI80" s="59" t="str">
        <f t="shared" si="266"/>
        <v/>
      </c>
      <c r="KJ80" s="53"/>
      <c r="KL80" s="78" t="str">
        <f>IF(KL$9="", "", IF(AND(NOT('Personnel Details'!$N$27=""), $B80&gt;='Personnel Details'!$N$27), 'Personnel Details'!$O$27, IF(AND(NOT('Personnel Details'!$I$27=""), $B80&gt;='Personnel Details'!$I$27), 'Personnel Details'!$J$27, 'Personnel Details'!$E$27)))</f>
        <v/>
      </c>
      <c r="KM80" s="59" t="str">
        <f>IF(KL$9="", "", IF(AND(NOT('Personnel Details'!$N$27=""), $B80&gt;='Personnel Details'!$N$27), IF('Personnel Details'!$P$27="","", 'Personnel Details'!$P$27), IF(AND(NOT('Personnel Details'!$I$27=""), $B80&gt;='Personnel Details'!$I$27), IF('Personnel Details'!$K$27="", "", 'Personnel Details'!$K$27), IF('Personnel Details'!$F$27="", "", 'Personnel Details'!$F$27))))</f>
        <v/>
      </c>
      <c r="KN80" s="79" t="str">
        <f>IF(KL$9="", "", IF(AND(NOT('Personnel Details'!$N$27=""), $B80&gt;='Personnel Details'!$N$27), 'Personnel Details'!$Q$27, IF(AND(NOT('Personnel Details'!$I$27=""), $B80&gt;='Personnel Details'!$I$27), 'Personnel Details'!$L$27, 'Personnel Details'!$G$27)))</f>
        <v/>
      </c>
      <c r="KO80" s="59" t="str">
        <f t="shared" si="267"/>
        <v/>
      </c>
      <c r="KP80" s="53"/>
      <c r="KR80" s="78" t="str">
        <f>IF(KR$9="", "", IF(AND(NOT('Personnel Details'!$N$28=""), $B80&gt;='Personnel Details'!$N$28), 'Personnel Details'!$O$28, IF(AND(NOT('Personnel Details'!$I$28=""), $B80&gt;='Personnel Details'!$I$28), 'Personnel Details'!$J$28, 'Personnel Details'!$E$28)))</f>
        <v/>
      </c>
      <c r="KS80" s="59" t="str">
        <f>IF(KR$9="", "", IF(AND(NOT('Personnel Details'!$N$28=""), $B80&gt;='Personnel Details'!$N$28), IF('Personnel Details'!$P$28="","", 'Personnel Details'!$P$28), IF(AND(NOT('Personnel Details'!$I$28=""), $B80&gt;='Personnel Details'!$I$28), IF('Personnel Details'!$K$28="", "", 'Personnel Details'!$K$28), IF('Personnel Details'!$F$28="", "", 'Personnel Details'!$F$28))))</f>
        <v/>
      </c>
      <c r="KT80" s="79" t="str">
        <f>IF(KR$9="", "", IF(AND(NOT('Personnel Details'!$N$28=""), $B80&gt;='Personnel Details'!$N$28), 'Personnel Details'!$Q$28, IF(AND(NOT('Personnel Details'!$I$28=""), $B80&gt;='Personnel Details'!$I$28), 'Personnel Details'!$L$28, 'Personnel Details'!$G$28)))</f>
        <v/>
      </c>
      <c r="KU80" s="59" t="str">
        <f t="shared" si="268"/>
        <v/>
      </c>
      <c r="KV80" s="53"/>
      <c r="KX80" s="78" t="str">
        <f>IF(KX$9="", "", IF(AND(NOT('Personnel Details'!$N$29=""), $B80&gt;='Personnel Details'!$N$29), 'Personnel Details'!$O$29, IF(AND(NOT('Personnel Details'!$I$29=""), $B80&gt;='Personnel Details'!$I$29), 'Personnel Details'!$J$29, 'Personnel Details'!$E$29)))</f>
        <v/>
      </c>
      <c r="KY80" s="59" t="str">
        <f>IF(KX$9="", "", IF(AND(NOT('Personnel Details'!$N$29=""), $B80&gt;='Personnel Details'!$N$29), IF('Personnel Details'!$P$29="","", 'Personnel Details'!$P$29), IF(AND(NOT('Personnel Details'!$I$29=""), $B80&gt;='Personnel Details'!$I$29), IF('Personnel Details'!$K$29="", "", 'Personnel Details'!$K$29), IF('Personnel Details'!$F$29="", "", 'Personnel Details'!$F$29))))</f>
        <v/>
      </c>
      <c r="KZ80" s="79" t="str">
        <f>IF(KX$9="", "", IF(AND(NOT('Personnel Details'!$N$29=""), $B80&gt;='Personnel Details'!$N$29), 'Personnel Details'!$Q$29, IF(AND(NOT('Personnel Details'!$I$29=""), $B80&gt;='Personnel Details'!$I$29), 'Personnel Details'!$L$29, 'Personnel Details'!$G$29)))</f>
        <v/>
      </c>
      <c r="LA80" s="59" t="str">
        <f t="shared" si="269"/>
        <v/>
      </c>
      <c r="LB80" s="53"/>
      <c r="LD80" s="78" t="str">
        <f>IF(LD$9="", "", IF(AND(NOT('Personnel Details'!$N$30=""), $B80&gt;='Personnel Details'!$N$30), 'Personnel Details'!$O$30, IF(AND(NOT('Personnel Details'!$I$30=""), $B80&gt;='Personnel Details'!$I$30), 'Personnel Details'!$J$30, 'Personnel Details'!$E$30)))</f>
        <v/>
      </c>
      <c r="LE80" s="59" t="str">
        <f>IF(LD$9="", "", IF(AND(NOT('Personnel Details'!$N$30=""), $B80&gt;='Personnel Details'!$N$30), IF('Personnel Details'!$P$30="","", 'Personnel Details'!$P$30), IF(AND(NOT('Personnel Details'!$I$30=""), $B80&gt;='Personnel Details'!$I$30), IF('Personnel Details'!$K$30="", "", 'Personnel Details'!$K$30), IF('Personnel Details'!$F$30="", "", 'Personnel Details'!$F$30))))</f>
        <v/>
      </c>
      <c r="LF80" s="79" t="str">
        <f>IF(LD$9="", "", IF(AND(NOT('Personnel Details'!$N$30=""), $B80&gt;='Personnel Details'!$N$30), 'Personnel Details'!$Q$30, IF(AND(NOT('Personnel Details'!$I$30=""), $B80&gt;='Personnel Details'!$I$30), 'Personnel Details'!$L$30, 'Personnel Details'!$G$30)))</f>
        <v/>
      </c>
      <c r="LG80" s="59" t="str">
        <f t="shared" si="270"/>
        <v/>
      </c>
      <c r="LH80" s="53"/>
      <c r="LJ80" s="78" t="str">
        <f>IF(LJ$9="", "", IF(AND(NOT('Personnel Details'!$N$31=""), $B80&gt;='Personnel Details'!$N$31), 'Personnel Details'!$O$31, IF(AND(NOT('Personnel Details'!$I$31=""), $B80&gt;='Personnel Details'!$I$31), 'Personnel Details'!$J$31, 'Personnel Details'!$E$31)))</f>
        <v/>
      </c>
      <c r="LK80" s="59" t="str">
        <f>IF(LJ$9="", "", IF(AND(NOT('Personnel Details'!$N$31=""), $B80&gt;='Personnel Details'!$N$31), IF('Personnel Details'!$P$31="","", 'Personnel Details'!$P$31), IF(AND(NOT('Personnel Details'!$I$31=""), $B80&gt;='Personnel Details'!$I$31), IF('Personnel Details'!$K$31="", "", 'Personnel Details'!$K$31), IF('Personnel Details'!$F$31="", "", 'Personnel Details'!$F$31))))</f>
        <v/>
      </c>
      <c r="LL80" s="79" t="str">
        <f>IF(LJ$9="", "", IF(AND(NOT('Personnel Details'!$N$31=""), $B80&gt;='Personnel Details'!$N$31), 'Personnel Details'!$Q$31, IF(AND(NOT('Personnel Details'!$I$31=""), $B80&gt;='Personnel Details'!$I$31), 'Personnel Details'!$L$31, 'Personnel Details'!$G$31)))</f>
        <v/>
      </c>
      <c r="LM80" s="59" t="str">
        <f t="shared" si="271"/>
        <v/>
      </c>
      <c r="LN80" s="53"/>
      <c r="LP80" s="78" t="str">
        <f>IF(LP$9="", "", IF(AND(NOT('Personnel Details'!$N$32=""), $B80&gt;='Personnel Details'!$N$32), 'Personnel Details'!$O$32, IF(AND(NOT('Personnel Details'!$I$32=""), $B80&gt;='Personnel Details'!$I$32), 'Personnel Details'!$J$32, 'Personnel Details'!$E$32)))</f>
        <v/>
      </c>
      <c r="LQ80" s="59" t="str">
        <f>IF(LP$9="", "", IF(AND(NOT('Personnel Details'!$N$32=""), $B80&gt;='Personnel Details'!$N$32), IF('Personnel Details'!$P$32="","", 'Personnel Details'!$P$32), IF(AND(NOT('Personnel Details'!$I$32=""), $B80&gt;='Personnel Details'!$I$32), IF('Personnel Details'!$K$32="", "", 'Personnel Details'!$K$32), IF('Personnel Details'!$F$32="", "", 'Personnel Details'!$F$32))))</f>
        <v/>
      </c>
      <c r="LR80" s="79" t="str">
        <f>IF(LP$9="", "", IF(AND(NOT('Personnel Details'!$N$32=""), $B80&gt;='Personnel Details'!$N$32), 'Personnel Details'!$Q$32, IF(AND(NOT('Personnel Details'!$I$32=""), $B80&gt;='Personnel Details'!$I$32), 'Personnel Details'!$L$32, 'Personnel Details'!$G$32)))</f>
        <v/>
      </c>
      <c r="LS80" s="59" t="str">
        <f t="shared" si="272"/>
        <v/>
      </c>
      <c r="LT80" s="53"/>
      <c r="LV80" s="78" t="str">
        <f>IF(LV$9="", "", IF(AND(NOT('Personnel Details'!$N$33=""), $B80&gt;='Personnel Details'!$N$33), 'Personnel Details'!$O$33, IF(AND(NOT('Personnel Details'!$I$33=""), $B80&gt;='Personnel Details'!$I$33), 'Personnel Details'!$J$33, 'Personnel Details'!$E$33)))</f>
        <v/>
      </c>
      <c r="LW80" s="59" t="str">
        <f>IF(LV$9="", "", IF(AND(NOT('Personnel Details'!$N$33=""), $B80&gt;='Personnel Details'!$N$33), IF('Personnel Details'!$P$33="","", 'Personnel Details'!$P$33), IF(AND(NOT('Personnel Details'!$I$33=""), $B80&gt;='Personnel Details'!$I$33), IF('Personnel Details'!$K$33="", "", 'Personnel Details'!$K$33), IF('Personnel Details'!$F$33="", "", 'Personnel Details'!$F$33))))</f>
        <v/>
      </c>
      <c r="LX80" s="79" t="str">
        <f>IF(LV$9="", "", IF(AND(NOT('Personnel Details'!$N$33=""), $B80&gt;='Personnel Details'!$N$33), 'Personnel Details'!$Q$33, IF(AND(NOT('Personnel Details'!$I$33=""), $B80&gt;='Personnel Details'!$I$33), 'Personnel Details'!$L$33, 'Personnel Details'!$G$33)))</f>
        <v/>
      </c>
      <c r="LY80" s="59" t="str">
        <f t="shared" si="273"/>
        <v/>
      </c>
      <c r="LZ80" s="53"/>
      <c r="MB80" s="78" t="str">
        <f>IF(MB$9="", "", IF(AND(NOT('Personnel Details'!$N$34=""), $B80&gt;='Personnel Details'!$N$34), 'Personnel Details'!$O$34, IF(AND(NOT('Personnel Details'!$I$34=""), $B80&gt;='Personnel Details'!$I$34), 'Personnel Details'!$J$34, 'Personnel Details'!$E$34)))</f>
        <v/>
      </c>
      <c r="MC80" s="59" t="str">
        <f>IF(MB$9="", "", IF(AND(NOT('Personnel Details'!$N$34=""), $B80&gt;='Personnel Details'!$N$34), IF('Personnel Details'!$P$34="","", 'Personnel Details'!$P$34), IF(AND(NOT('Personnel Details'!$I$34=""), $B80&gt;='Personnel Details'!$I$34), IF('Personnel Details'!$K$34="", "", 'Personnel Details'!$K$34), IF('Personnel Details'!$F$34="", "", 'Personnel Details'!$F$34))))</f>
        <v/>
      </c>
      <c r="MD80" s="79" t="str">
        <f>IF(MB$9="", "", IF(AND(NOT('Personnel Details'!$N$34=""), $B80&gt;='Personnel Details'!$N$34), 'Personnel Details'!$Q$34, IF(AND(NOT('Personnel Details'!$I$34=""), $B80&gt;='Personnel Details'!$I$34), 'Personnel Details'!$L$34, 'Personnel Details'!$G$34)))</f>
        <v/>
      </c>
      <c r="ME80" s="59" t="str">
        <f t="shared" si="274"/>
        <v/>
      </c>
      <c r="MF80" s="53"/>
      <c r="MH80" s="78" t="str">
        <f>IF(MH$9="", "", IF(AND(NOT('Personnel Details'!$N$35=""), $B80&gt;='Personnel Details'!$N$35), 'Personnel Details'!$O$35, IF(AND(NOT('Personnel Details'!$I$35=""), $B80&gt;='Personnel Details'!$I$35), 'Personnel Details'!$J$35, 'Personnel Details'!$E$35)))</f>
        <v/>
      </c>
      <c r="MI80" s="59" t="str">
        <f>IF(MH$9="", "", IF(AND(NOT('Personnel Details'!$N$35=""), $B80&gt;='Personnel Details'!$N$35), IF('Personnel Details'!$P$35="","", 'Personnel Details'!$P$35), IF(AND(NOT('Personnel Details'!$I$35=""), $B80&gt;='Personnel Details'!$I$35), IF('Personnel Details'!$K$35="", "", 'Personnel Details'!$K$35), IF('Personnel Details'!$F$35="", "", 'Personnel Details'!$F$35))))</f>
        <v/>
      </c>
      <c r="MJ80" s="79" t="str">
        <f>IF(MH$9="", "", IF(AND(NOT('Personnel Details'!$N$35=""), $B80&gt;='Personnel Details'!$N$35), 'Personnel Details'!$Q$35, IF(AND(NOT('Personnel Details'!$I$35=""), $B80&gt;='Personnel Details'!$I$35), 'Personnel Details'!$L$35, 'Personnel Details'!$G$35)))</f>
        <v/>
      </c>
      <c r="MK80" s="59" t="str">
        <f t="shared" si="275"/>
        <v/>
      </c>
      <c r="ML80" s="53"/>
      <c r="MN80" s="78" t="str">
        <f>IF(MN$9="", "", IF(AND(NOT('Personnel Details'!$N$36=""), $B80&gt;='Personnel Details'!$N$36), 'Personnel Details'!$O$36, IF(AND(NOT('Personnel Details'!$I$36=""), $B80&gt;='Personnel Details'!$I$36), 'Personnel Details'!$J$36, 'Personnel Details'!$E$36)))</f>
        <v/>
      </c>
      <c r="MO80" s="59" t="str">
        <f>IF(MN$9="", "", IF(AND(NOT('Personnel Details'!$N$36=""), $B80&gt;='Personnel Details'!$N$36), IF('Personnel Details'!$P$36="","", 'Personnel Details'!$P$36), IF(AND(NOT('Personnel Details'!$I$36=""), $B80&gt;='Personnel Details'!$I$36), IF('Personnel Details'!$K$36="", "", 'Personnel Details'!$K$36), IF('Personnel Details'!$F$36="", "", 'Personnel Details'!$F$36))))</f>
        <v/>
      </c>
      <c r="MP80" s="79" t="str">
        <f>IF(MN$9="", "", IF(AND(NOT('Personnel Details'!$N$36=""), $B80&gt;='Personnel Details'!$N$36), 'Personnel Details'!$Q$36, IF(AND(NOT('Personnel Details'!$I$36=""), $B80&gt;='Personnel Details'!$I$36), 'Personnel Details'!$L$36, 'Personnel Details'!$G$36)))</f>
        <v/>
      </c>
      <c r="MQ80" s="59" t="str">
        <f t="shared" si="276"/>
        <v/>
      </c>
      <c r="MR80" s="53"/>
      <c r="MT80" s="78" t="str">
        <f>IF(MT$9="", "", IF(AND(NOT('Personnel Details'!$N$37=""), $B80&gt;='Personnel Details'!$N$37), 'Personnel Details'!$O$37, IF(AND(NOT('Personnel Details'!$I$37=""), $B80&gt;='Personnel Details'!$I$37), 'Personnel Details'!$J$37, 'Personnel Details'!$E$37)))</f>
        <v/>
      </c>
      <c r="MU80" s="59" t="str">
        <f>IF(MT$9="", "", IF(AND(NOT('Personnel Details'!$N$37=""), $B80&gt;='Personnel Details'!$N$37), IF('Personnel Details'!$P$37="","", 'Personnel Details'!$P$37), IF(AND(NOT('Personnel Details'!$I$37=""), $B80&gt;='Personnel Details'!$I$37), IF('Personnel Details'!$K$37="", "", 'Personnel Details'!$K$37), IF('Personnel Details'!$F$37="", "", 'Personnel Details'!$F$37))))</f>
        <v/>
      </c>
      <c r="MV80" s="79" t="str">
        <f>IF(MT$9="", "", IF(AND(NOT('Personnel Details'!$N$37=""), $B80&gt;='Personnel Details'!$N$37), 'Personnel Details'!$Q$37, IF(AND(NOT('Personnel Details'!$I$37=""), $B80&gt;='Personnel Details'!$I$37), 'Personnel Details'!$L$37, 'Personnel Details'!$G$37)))</f>
        <v/>
      </c>
      <c r="MW80" s="59" t="str">
        <f t="shared" si="277"/>
        <v/>
      </c>
      <c r="MX80" s="53"/>
      <c r="MZ80" s="78" t="str">
        <f>IF(MZ$9="", "", IF(AND(NOT('Personnel Details'!$N$38=""), $B80&gt;='Personnel Details'!$N$38), 'Personnel Details'!$O$38, IF(AND(NOT('Personnel Details'!$I$38=""), $B80&gt;='Personnel Details'!$I$38), 'Personnel Details'!$J$38, 'Personnel Details'!$E$38)))</f>
        <v/>
      </c>
      <c r="NA80" s="59" t="str">
        <f>IF(MZ$9="", "", IF(AND(NOT('Personnel Details'!$N$38=""), $B80&gt;='Personnel Details'!$N$38), IF('Personnel Details'!$P$38="","", 'Personnel Details'!$P$38), IF(AND(NOT('Personnel Details'!$I$38=""), $B80&gt;='Personnel Details'!$I$38), IF('Personnel Details'!$K$38="", "", 'Personnel Details'!$K$38), IF('Personnel Details'!$F$38="", "", 'Personnel Details'!$F$38))))</f>
        <v/>
      </c>
      <c r="NB80" s="79" t="str">
        <f>IF(MZ$9="", "", IF(AND(NOT('Personnel Details'!$N$38=""), $B80&gt;='Personnel Details'!$N$38), 'Personnel Details'!$Q$38, IF(AND(NOT('Personnel Details'!$I$38=""), $B80&gt;='Personnel Details'!$I$38), 'Personnel Details'!$L$38, 'Personnel Details'!$G$38)))</f>
        <v/>
      </c>
      <c r="NC80" s="59" t="str">
        <f t="shared" si="278"/>
        <v/>
      </c>
      <c r="ND80" s="53"/>
      <c r="NF80" s="78" t="str">
        <f>IF(NF$9="", "", IF(AND(NOT('Personnel Details'!$N$39=""), $B80&gt;='Personnel Details'!$N$39), 'Personnel Details'!$O$39, IF(AND(NOT('Personnel Details'!$I$39=""), $B80&gt;='Personnel Details'!$I$39), 'Personnel Details'!$J$39, 'Personnel Details'!$E$39)))</f>
        <v/>
      </c>
      <c r="NG80" s="59" t="str">
        <f>IF(NF$9="", "", IF(AND(NOT('Personnel Details'!$N$39=""), $B80&gt;='Personnel Details'!$N$39), IF('Personnel Details'!$P$39="","", 'Personnel Details'!$P$39), IF(AND(NOT('Personnel Details'!$I$39=""), $B80&gt;='Personnel Details'!$I$39), IF('Personnel Details'!$K$39="", "", 'Personnel Details'!$K$39), IF('Personnel Details'!$F$39="", "", 'Personnel Details'!$F$39))))</f>
        <v/>
      </c>
      <c r="NH80" s="79" t="str">
        <f>IF(NF$9="", "", IF(AND(NOT('Personnel Details'!$N$39=""), $B80&gt;='Personnel Details'!$N$39), 'Personnel Details'!$Q$39, IF(AND(NOT('Personnel Details'!$I$39=""), $B80&gt;='Personnel Details'!$I$39), 'Personnel Details'!$L$39, 'Personnel Details'!$G$39)))</f>
        <v/>
      </c>
      <c r="NI80" s="59" t="str">
        <f t="shared" si="279"/>
        <v/>
      </c>
      <c r="NJ80" s="53"/>
      <c r="NL80" s="78" t="str">
        <f>IF(NL$9="", "", IF(AND(NOT('Personnel Details'!$N$40=""), $B80&gt;='Personnel Details'!$N$40), 'Personnel Details'!$O$40, IF(AND(NOT('Personnel Details'!$I$40=""), $B80&gt;='Personnel Details'!$I$40), 'Personnel Details'!$J$40, 'Personnel Details'!$E$40)))</f>
        <v/>
      </c>
      <c r="NM80" s="59" t="str">
        <f>IF(NL$9="", "", IF(AND(NOT('Personnel Details'!$N$40=""), $B80&gt;='Personnel Details'!$N$40), IF('Personnel Details'!$P$40="","", 'Personnel Details'!$P$40), IF(AND(NOT('Personnel Details'!$I$40=""), $B80&gt;='Personnel Details'!$I$40), IF('Personnel Details'!$K$40="", "", 'Personnel Details'!$K$40), IF('Personnel Details'!$F$40="", "", 'Personnel Details'!$F$40))))</f>
        <v/>
      </c>
      <c r="NN80" s="79" t="str">
        <f>IF(NL$9="", "", IF(AND(NOT('Personnel Details'!$N$40=""), $B80&gt;='Personnel Details'!$N$40), 'Personnel Details'!$Q$40, IF(AND(NOT('Personnel Details'!$I$40=""), $B80&gt;='Personnel Details'!$I$40), 'Personnel Details'!$L$40, 'Personnel Details'!$G$40)))</f>
        <v/>
      </c>
      <c r="NO80" s="59" t="str">
        <f t="shared" si="280"/>
        <v/>
      </c>
      <c r="NP80" s="53"/>
    </row>
    <row r="81" spans="1:380" x14ac:dyDescent="0.25">
      <c r="A81" s="32"/>
      <c r="B81" s="113" t="str">
        <f>IFERROR(IF(B80+1&gt;'Personnel Details'!$U$5, "", B80+1), "")</f>
        <v/>
      </c>
      <c r="C81" s="32"/>
      <c r="D81" s="120"/>
      <c r="E81" s="13" t="str">
        <f t="shared" si="159"/>
        <v/>
      </c>
      <c r="F81" s="13" t="str">
        <f t="shared" si="190"/>
        <v/>
      </c>
      <c r="G81" s="56" t="str">
        <f t="shared" si="281"/>
        <v/>
      </c>
      <c r="H81" s="16" t="str">
        <f t="shared" si="191"/>
        <v/>
      </c>
      <c r="I81" s="32"/>
      <c r="J81" s="120"/>
      <c r="K81" s="62" t="str">
        <f t="shared" si="160"/>
        <v/>
      </c>
      <c r="L81" s="62" t="str">
        <f t="shared" si="192"/>
        <v/>
      </c>
      <c r="M81" s="65" t="str">
        <f t="shared" si="282"/>
        <v/>
      </c>
      <c r="N81" s="68" t="str">
        <f t="shared" si="193"/>
        <v/>
      </c>
      <c r="O81" s="32"/>
      <c r="P81" s="120"/>
      <c r="Q81" s="62" t="str">
        <f t="shared" si="161"/>
        <v/>
      </c>
      <c r="R81" s="62" t="str">
        <f t="shared" si="194"/>
        <v/>
      </c>
      <c r="S81" s="65" t="str">
        <f t="shared" si="283"/>
        <v/>
      </c>
      <c r="T81" s="68" t="str">
        <f t="shared" si="195"/>
        <v/>
      </c>
      <c r="U81" s="32"/>
      <c r="V81" s="120"/>
      <c r="W81" s="62" t="str">
        <f t="shared" si="162"/>
        <v/>
      </c>
      <c r="X81" s="62" t="str">
        <f t="shared" si="196"/>
        <v/>
      </c>
      <c r="Y81" s="65" t="str">
        <f t="shared" si="284"/>
        <v/>
      </c>
      <c r="Z81" s="68" t="str">
        <f t="shared" si="197"/>
        <v/>
      </c>
      <c r="AA81" s="32"/>
      <c r="AB81" s="120"/>
      <c r="AC81" s="62" t="str">
        <f t="shared" si="163"/>
        <v/>
      </c>
      <c r="AD81" s="62" t="str">
        <f t="shared" si="198"/>
        <v/>
      </c>
      <c r="AE81" s="65" t="str">
        <f t="shared" si="285"/>
        <v/>
      </c>
      <c r="AF81" s="68" t="str">
        <f t="shared" si="199"/>
        <v/>
      </c>
      <c r="AG81" s="32"/>
      <c r="AH81" s="120"/>
      <c r="AI81" s="62" t="str">
        <f t="shared" si="164"/>
        <v/>
      </c>
      <c r="AJ81" s="62" t="str">
        <f t="shared" si="200"/>
        <v/>
      </c>
      <c r="AK81" s="65" t="str">
        <f t="shared" si="286"/>
        <v/>
      </c>
      <c r="AL81" s="68" t="str">
        <f t="shared" si="201"/>
        <v/>
      </c>
      <c r="AM81" s="32"/>
      <c r="AN81" s="120"/>
      <c r="AO81" s="62" t="str">
        <f t="shared" si="165"/>
        <v/>
      </c>
      <c r="AP81" s="62" t="str">
        <f t="shared" si="202"/>
        <v/>
      </c>
      <c r="AQ81" s="65" t="str">
        <f t="shared" si="287"/>
        <v/>
      </c>
      <c r="AR81" s="68" t="str">
        <f t="shared" si="203"/>
        <v/>
      </c>
      <c r="AS81" s="32"/>
      <c r="AT81" s="120"/>
      <c r="AU81" s="62" t="str">
        <f t="shared" si="166"/>
        <v/>
      </c>
      <c r="AV81" s="62" t="str">
        <f t="shared" si="204"/>
        <v/>
      </c>
      <c r="AW81" s="65" t="str">
        <f t="shared" si="288"/>
        <v/>
      </c>
      <c r="AX81" s="68" t="str">
        <f t="shared" si="205"/>
        <v/>
      </c>
      <c r="AY81" s="32"/>
      <c r="AZ81" s="120"/>
      <c r="BA81" s="62" t="str">
        <f t="shared" si="167"/>
        <v/>
      </c>
      <c r="BB81" s="62" t="str">
        <f t="shared" si="206"/>
        <v/>
      </c>
      <c r="BC81" s="65" t="str">
        <f t="shared" si="289"/>
        <v/>
      </c>
      <c r="BD81" s="68" t="str">
        <f t="shared" si="207"/>
        <v/>
      </c>
      <c r="BE81" s="32"/>
      <c r="BF81" s="120"/>
      <c r="BG81" s="62" t="str">
        <f t="shared" si="168"/>
        <v/>
      </c>
      <c r="BH81" s="62" t="str">
        <f t="shared" si="208"/>
        <v/>
      </c>
      <c r="BI81" s="65" t="str">
        <f t="shared" si="290"/>
        <v/>
      </c>
      <c r="BJ81" s="68" t="str">
        <f t="shared" si="209"/>
        <v/>
      </c>
      <c r="BK81" s="32"/>
      <c r="BL81" s="120"/>
      <c r="BM81" s="62" t="str">
        <f t="shared" si="169"/>
        <v/>
      </c>
      <c r="BN81" s="62" t="str">
        <f t="shared" si="210"/>
        <v/>
      </c>
      <c r="BO81" s="65" t="str">
        <f t="shared" si="291"/>
        <v/>
      </c>
      <c r="BP81" s="68" t="str">
        <f t="shared" si="211"/>
        <v/>
      </c>
      <c r="BQ81" s="32"/>
      <c r="BR81" s="120"/>
      <c r="BS81" s="62" t="str">
        <f t="shared" si="170"/>
        <v/>
      </c>
      <c r="BT81" s="62" t="str">
        <f t="shared" si="212"/>
        <v/>
      </c>
      <c r="BU81" s="65" t="str">
        <f t="shared" si="292"/>
        <v/>
      </c>
      <c r="BV81" s="68" t="str">
        <f t="shared" si="213"/>
        <v/>
      </c>
      <c r="BW81" s="32"/>
      <c r="BX81" s="120"/>
      <c r="BY81" s="62" t="str">
        <f t="shared" si="171"/>
        <v/>
      </c>
      <c r="BZ81" s="62" t="str">
        <f t="shared" si="214"/>
        <v/>
      </c>
      <c r="CA81" s="65" t="str">
        <f t="shared" si="293"/>
        <v/>
      </c>
      <c r="CB81" s="68" t="str">
        <f t="shared" si="215"/>
        <v/>
      </c>
      <c r="CC81" s="32"/>
      <c r="CD81" s="120"/>
      <c r="CE81" s="62" t="str">
        <f t="shared" si="172"/>
        <v/>
      </c>
      <c r="CF81" s="62" t="str">
        <f t="shared" si="216"/>
        <v/>
      </c>
      <c r="CG81" s="65" t="str">
        <f t="shared" si="294"/>
        <v/>
      </c>
      <c r="CH81" s="68" t="str">
        <f t="shared" si="217"/>
        <v/>
      </c>
      <c r="CI81" s="32"/>
      <c r="CJ81" s="120"/>
      <c r="CK81" s="62" t="str">
        <f t="shared" si="173"/>
        <v/>
      </c>
      <c r="CL81" s="62" t="str">
        <f t="shared" si="218"/>
        <v/>
      </c>
      <c r="CM81" s="65" t="str">
        <f t="shared" si="295"/>
        <v/>
      </c>
      <c r="CN81" s="68" t="str">
        <f t="shared" si="219"/>
        <v/>
      </c>
      <c r="CO81" s="32"/>
      <c r="CP81" s="120"/>
      <c r="CQ81" s="62" t="str">
        <f t="shared" si="174"/>
        <v/>
      </c>
      <c r="CR81" s="62" t="str">
        <f t="shared" si="220"/>
        <v/>
      </c>
      <c r="CS81" s="65" t="str">
        <f t="shared" si="296"/>
        <v/>
      </c>
      <c r="CT81" s="68" t="str">
        <f t="shared" si="221"/>
        <v/>
      </c>
      <c r="CU81" s="32"/>
      <c r="CV81" s="120"/>
      <c r="CW81" s="62" t="str">
        <f t="shared" si="175"/>
        <v/>
      </c>
      <c r="CX81" s="62" t="str">
        <f t="shared" si="222"/>
        <v/>
      </c>
      <c r="CY81" s="65" t="str">
        <f t="shared" si="297"/>
        <v/>
      </c>
      <c r="CZ81" s="68" t="str">
        <f t="shared" si="223"/>
        <v/>
      </c>
      <c r="DA81" s="32"/>
      <c r="DB81" s="120"/>
      <c r="DC81" s="62" t="str">
        <f t="shared" si="176"/>
        <v/>
      </c>
      <c r="DD81" s="62" t="str">
        <f t="shared" si="224"/>
        <v/>
      </c>
      <c r="DE81" s="65" t="str">
        <f t="shared" si="298"/>
        <v/>
      </c>
      <c r="DF81" s="68" t="str">
        <f t="shared" si="225"/>
        <v/>
      </c>
      <c r="DG81" s="32"/>
      <c r="DH81" s="120"/>
      <c r="DI81" s="62" t="str">
        <f t="shared" si="177"/>
        <v/>
      </c>
      <c r="DJ81" s="62" t="str">
        <f t="shared" si="226"/>
        <v/>
      </c>
      <c r="DK81" s="65" t="str">
        <f t="shared" si="299"/>
        <v/>
      </c>
      <c r="DL81" s="68" t="str">
        <f t="shared" si="227"/>
        <v/>
      </c>
      <c r="DM81" s="32"/>
      <c r="DN81" s="120"/>
      <c r="DO81" s="62" t="str">
        <f t="shared" si="178"/>
        <v/>
      </c>
      <c r="DP81" s="62" t="str">
        <f t="shared" si="228"/>
        <v/>
      </c>
      <c r="DQ81" s="65" t="str">
        <f t="shared" si="300"/>
        <v/>
      </c>
      <c r="DR81" s="68" t="str">
        <f t="shared" si="229"/>
        <v/>
      </c>
      <c r="DS81" s="32"/>
      <c r="DT81" s="120"/>
      <c r="DU81" s="62" t="str">
        <f t="shared" si="179"/>
        <v/>
      </c>
      <c r="DV81" s="62" t="str">
        <f t="shared" si="230"/>
        <v/>
      </c>
      <c r="DW81" s="65" t="str">
        <f t="shared" si="301"/>
        <v/>
      </c>
      <c r="DX81" s="68" t="str">
        <f t="shared" si="231"/>
        <v/>
      </c>
      <c r="DY81" s="32"/>
      <c r="DZ81" s="120"/>
      <c r="EA81" s="62" t="str">
        <f t="shared" si="180"/>
        <v/>
      </c>
      <c r="EB81" s="62" t="str">
        <f t="shared" si="232"/>
        <v/>
      </c>
      <c r="EC81" s="65" t="str">
        <f t="shared" si="302"/>
        <v/>
      </c>
      <c r="ED81" s="68" t="str">
        <f t="shared" si="233"/>
        <v/>
      </c>
      <c r="EE81" s="32"/>
      <c r="EF81" s="120"/>
      <c r="EG81" s="62" t="str">
        <f t="shared" si="181"/>
        <v/>
      </c>
      <c r="EH81" s="62" t="str">
        <f t="shared" si="234"/>
        <v/>
      </c>
      <c r="EI81" s="65" t="str">
        <f t="shared" si="303"/>
        <v/>
      </c>
      <c r="EJ81" s="68" t="str">
        <f t="shared" si="235"/>
        <v/>
      </c>
      <c r="EK81" s="32"/>
      <c r="EL81" s="120"/>
      <c r="EM81" s="62" t="str">
        <f t="shared" si="182"/>
        <v/>
      </c>
      <c r="EN81" s="62" t="str">
        <f t="shared" si="236"/>
        <v/>
      </c>
      <c r="EO81" s="65" t="str">
        <f t="shared" si="304"/>
        <v/>
      </c>
      <c r="EP81" s="68" t="str">
        <f t="shared" si="237"/>
        <v/>
      </c>
      <c r="EQ81" s="32"/>
      <c r="ER81" s="120"/>
      <c r="ES81" s="62" t="str">
        <f t="shared" si="183"/>
        <v/>
      </c>
      <c r="ET81" s="62" t="str">
        <f t="shared" si="238"/>
        <v/>
      </c>
      <c r="EU81" s="65" t="str">
        <f t="shared" si="305"/>
        <v/>
      </c>
      <c r="EV81" s="68" t="str">
        <f t="shared" si="239"/>
        <v/>
      </c>
      <c r="EW81" s="32"/>
      <c r="EX81" s="120"/>
      <c r="EY81" s="62" t="str">
        <f t="shared" si="184"/>
        <v/>
      </c>
      <c r="EZ81" s="62" t="str">
        <f t="shared" si="240"/>
        <v/>
      </c>
      <c r="FA81" s="65" t="str">
        <f t="shared" si="306"/>
        <v/>
      </c>
      <c r="FB81" s="68" t="str">
        <f t="shared" si="241"/>
        <v/>
      </c>
      <c r="FC81" s="32"/>
      <c r="FD81" s="120"/>
      <c r="FE81" s="62" t="str">
        <f t="shared" si="185"/>
        <v/>
      </c>
      <c r="FF81" s="62" t="str">
        <f t="shared" si="242"/>
        <v/>
      </c>
      <c r="FG81" s="65" t="str">
        <f t="shared" si="307"/>
        <v/>
      </c>
      <c r="FH81" s="68" t="str">
        <f t="shared" si="243"/>
        <v/>
      </c>
      <c r="FI81" s="32"/>
      <c r="FJ81" s="120"/>
      <c r="FK81" s="62" t="str">
        <f t="shared" si="186"/>
        <v/>
      </c>
      <c r="FL81" s="62" t="str">
        <f t="shared" si="244"/>
        <v/>
      </c>
      <c r="FM81" s="65" t="str">
        <f t="shared" si="308"/>
        <v/>
      </c>
      <c r="FN81" s="68" t="str">
        <f t="shared" si="245"/>
        <v/>
      </c>
      <c r="FO81" s="32"/>
      <c r="FP81" s="120"/>
      <c r="FQ81" s="62" t="str">
        <f t="shared" si="187"/>
        <v/>
      </c>
      <c r="FR81" s="62" t="str">
        <f t="shared" si="246"/>
        <v/>
      </c>
      <c r="FS81" s="65" t="str">
        <f t="shared" si="309"/>
        <v/>
      </c>
      <c r="FT81" s="68" t="str">
        <f t="shared" si="247"/>
        <v/>
      </c>
      <c r="FU81" s="32"/>
      <c r="FV81" s="120"/>
      <c r="FW81" s="62" t="str">
        <f t="shared" si="188"/>
        <v/>
      </c>
      <c r="FX81" s="62" t="str">
        <f t="shared" si="248"/>
        <v/>
      </c>
      <c r="FY81" s="65" t="str">
        <f t="shared" si="310"/>
        <v/>
      </c>
      <c r="FZ81" s="68" t="str">
        <f t="shared" si="249"/>
        <v/>
      </c>
      <c r="GA81" s="32"/>
      <c r="GC81" s="7" t="str">
        <f t="shared" si="250"/>
        <v/>
      </c>
      <c r="GD81" s="7" t="str">
        <f t="shared" ca="1" si="189"/>
        <v/>
      </c>
      <c r="GT81" s="71" t="str">
        <f>IF(GT$9="", "", IF(AND(NOT('Personnel Details'!$N$11=""), $B81&gt;='Personnel Details'!$N$11), 'Personnel Details'!$O$11, IF(AND(NOT('Personnel Details'!$I$11=""), $B81&gt;='Personnel Details'!$I$11), 'Personnel Details'!$J$11, 'Personnel Details'!$E$11)))</f>
        <v/>
      </c>
      <c r="GU81" s="59" t="str">
        <f>IF(GT$9="", "", IF(AND(NOT('Personnel Details'!$N$11=""), $B81&gt;='Personnel Details'!$N$11), IF('Personnel Details'!$P$11="","", 'Personnel Details'!$P$11), IF(AND(NOT('Personnel Details'!$I$11=""), $B81&gt;='Personnel Details'!$I$11), IF('Personnel Details'!$K$11="", "", 'Personnel Details'!$K$11), IF('Personnel Details'!$F$11="", "", 'Personnel Details'!$F$11))))</f>
        <v/>
      </c>
      <c r="GV81" s="74" t="str">
        <f>IF(GT$9="", "", IF(AND(NOT('Personnel Details'!$N$11=""), $B81&gt;='Personnel Details'!$N$11), 'Personnel Details'!$Q$11, IF(AND(NOT('Personnel Details'!$I$11=""), $B81&gt;='Personnel Details'!$I$11), 'Personnel Details'!$L$11, 'Personnel Details'!$G$11)))</f>
        <v/>
      </c>
      <c r="GW81" s="59" t="str">
        <f t="shared" si="251"/>
        <v/>
      </c>
      <c r="GX81" s="53"/>
      <c r="GZ81" s="78" t="str">
        <f>IF(GZ$9="", "", IF(AND(NOT('Personnel Details'!$N$12=""), $B81&gt;='Personnel Details'!$N$12), 'Personnel Details'!$O$12, IF(AND(NOT('Personnel Details'!$I$12=""), $B81&gt;='Personnel Details'!$I$12), 'Personnel Details'!$J$12, 'Personnel Details'!$E$12)))</f>
        <v/>
      </c>
      <c r="HA81" s="59" t="str">
        <f>IF(GZ$9="", "", IF(AND(NOT('Personnel Details'!$N$12=""), $B81&gt;='Personnel Details'!$N$12), IF('Personnel Details'!$P$12="","", 'Personnel Details'!$P$12), IF(AND(NOT('Personnel Details'!$I$12=""), $B81&gt;='Personnel Details'!$I$12), IF('Personnel Details'!$K$12="", "", 'Personnel Details'!$K$12), IF('Personnel Details'!$F$12="", "", 'Personnel Details'!$F$12))))</f>
        <v/>
      </c>
      <c r="HB81" s="79" t="str">
        <f>IF(GZ$9="", "", IF(AND(NOT('Personnel Details'!$N$12=""), $B81&gt;='Personnel Details'!$N$12), 'Personnel Details'!$Q$12, IF(AND(NOT('Personnel Details'!$I$12=""), $B81&gt;='Personnel Details'!$I$12), 'Personnel Details'!$L$12, 'Personnel Details'!$G$12)))</f>
        <v/>
      </c>
      <c r="HC81" s="59" t="str">
        <f t="shared" si="252"/>
        <v/>
      </c>
      <c r="HD81" s="53"/>
      <c r="HF81" s="78" t="str">
        <f>IF(HF$9="", "", IF(AND(NOT('Personnel Details'!$N$13=""), $B81&gt;='Personnel Details'!$N$13), 'Personnel Details'!$O$13, IF(AND(NOT('Personnel Details'!$I$13=""), $B81&gt;='Personnel Details'!$I$13), 'Personnel Details'!$J$13, 'Personnel Details'!$E$13)))</f>
        <v/>
      </c>
      <c r="HG81" s="59" t="str">
        <f>IF(HF$9="", "", IF(AND(NOT('Personnel Details'!$N$13=""), $B81&gt;='Personnel Details'!$N$13), IF('Personnel Details'!$P$13="","", 'Personnel Details'!$P$13), IF(AND(NOT('Personnel Details'!$I$13=""), $B81&gt;='Personnel Details'!$I$13), IF('Personnel Details'!$K$13="", "", 'Personnel Details'!$K$13), IF('Personnel Details'!$F$13="", "", 'Personnel Details'!$F$13))))</f>
        <v/>
      </c>
      <c r="HH81" s="79" t="str">
        <f>IF(HF$9="", "", IF(AND(NOT('Personnel Details'!$N$13=""), $B81&gt;='Personnel Details'!$N$13), 'Personnel Details'!$Q$13, IF(AND(NOT('Personnel Details'!$I$13=""), $B81&gt;='Personnel Details'!$I$13), 'Personnel Details'!$L$13, 'Personnel Details'!$G$13)))</f>
        <v/>
      </c>
      <c r="HI81" s="59" t="str">
        <f t="shared" si="253"/>
        <v/>
      </c>
      <c r="HJ81" s="53"/>
      <c r="HL81" s="78" t="str">
        <f>IF(HL$9="", "", IF(AND(NOT('Personnel Details'!$N$14=""), $B81&gt;='Personnel Details'!$N$14), 'Personnel Details'!$O$14, IF(AND(NOT('Personnel Details'!$I$14=""), $B81&gt;='Personnel Details'!$I$14), 'Personnel Details'!$J$14, 'Personnel Details'!$E$14)))</f>
        <v/>
      </c>
      <c r="HM81" s="59" t="str">
        <f>IF(HL$9="", "", IF(AND(NOT('Personnel Details'!$N$14=""), $B81&gt;='Personnel Details'!$N$14), IF('Personnel Details'!$P$14="","", 'Personnel Details'!$P$14), IF(AND(NOT('Personnel Details'!$I$14=""), $B81&gt;='Personnel Details'!$I$14), IF('Personnel Details'!$K$14="", "", 'Personnel Details'!$K$14), IF('Personnel Details'!$F$14="", "", 'Personnel Details'!$F$14))))</f>
        <v/>
      </c>
      <c r="HN81" s="79" t="str">
        <f>IF(HL$9="", "", IF(AND(NOT('Personnel Details'!$N$14=""), $B81&gt;='Personnel Details'!$N$14), 'Personnel Details'!$Q$14, IF(AND(NOT('Personnel Details'!$I$14=""), $B81&gt;='Personnel Details'!$I$14), 'Personnel Details'!$L$14, 'Personnel Details'!$G$14)))</f>
        <v/>
      </c>
      <c r="HO81" s="59" t="str">
        <f t="shared" si="254"/>
        <v/>
      </c>
      <c r="HP81" s="53"/>
      <c r="HR81" s="78" t="str">
        <f>IF(HR$9="", "", IF(AND(NOT('Personnel Details'!$N$15=""), $B81&gt;='Personnel Details'!$N$15), 'Personnel Details'!$O$15, IF(AND(NOT('Personnel Details'!$I$15=""), $B81&gt;='Personnel Details'!$I$15), 'Personnel Details'!$J$15, 'Personnel Details'!$E$15)))</f>
        <v/>
      </c>
      <c r="HS81" s="59" t="str">
        <f>IF(HR$9="", "", IF(AND(NOT('Personnel Details'!$N$15=""), $B81&gt;='Personnel Details'!$N$15), IF('Personnel Details'!$P$15="","", 'Personnel Details'!$P$15), IF(AND(NOT('Personnel Details'!$I$15=""), $B81&gt;='Personnel Details'!$I$15), IF('Personnel Details'!$K$15="", "", 'Personnel Details'!$K$15), IF('Personnel Details'!$F$15="", "", 'Personnel Details'!$F$15))))</f>
        <v/>
      </c>
      <c r="HT81" s="79" t="str">
        <f>IF(HR$9="", "", IF(AND(NOT('Personnel Details'!$N$15=""), $B81&gt;='Personnel Details'!$N$15), 'Personnel Details'!$Q$15, IF(AND(NOT('Personnel Details'!$I$15=""), $B81&gt;='Personnel Details'!$I$15), 'Personnel Details'!$L$15, 'Personnel Details'!$G$15)))</f>
        <v/>
      </c>
      <c r="HU81" s="59" t="str">
        <f t="shared" si="255"/>
        <v/>
      </c>
      <c r="HV81" s="53"/>
      <c r="HX81" s="78" t="str">
        <f>IF(HX$9="", "", IF(AND(NOT('Personnel Details'!$N$16=""), $B81&gt;='Personnel Details'!$N$16), 'Personnel Details'!$O$16, IF(AND(NOT('Personnel Details'!$I$16=""), $B81&gt;='Personnel Details'!$I$16), 'Personnel Details'!$J$16, 'Personnel Details'!$E$16)))</f>
        <v/>
      </c>
      <c r="HY81" s="59" t="str">
        <f>IF(HX$9="", "", IF(AND(NOT('Personnel Details'!$N$16=""), $B81&gt;='Personnel Details'!$N$16), IF('Personnel Details'!$P$16="","", 'Personnel Details'!$P$16), IF(AND(NOT('Personnel Details'!$I$16=""), $B81&gt;='Personnel Details'!$I$16), IF('Personnel Details'!$K$16="", "", 'Personnel Details'!$K$16), IF('Personnel Details'!$F$16="", "", 'Personnel Details'!$F$16))))</f>
        <v/>
      </c>
      <c r="HZ81" s="79" t="str">
        <f>IF(HX$9="", "", IF(AND(NOT('Personnel Details'!$N$16=""), $B81&gt;='Personnel Details'!$N$16), 'Personnel Details'!$Q$16, IF(AND(NOT('Personnel Details'!$I$16=""), $B81&gt;='Personnel Details'!$I$16), 'Personnel Details'!$L$16, 'Personnel Details'!$G$16)))</f>
        <v/>
      </c>
      <c r="IA81" s="59" t="str">
        <f t="shared" si="256"/>
        <v/>
      </c>
      <c r="IB81" s="53"/>
      <c r="ID81" s="78" t="str">
        <f>IF(ID$9="", "", IF(AND(NOT('Personnel Details'!$N$17=""), $B81&gt;='Personnel Details'!$N$17), 'Personnel Details'!$O$17, IF(AND(NOT('Personnel Details'!$I$17=""), $B81&gt;='Personnel Details'!$I$17), 'Personnel Details'!$J$17, 'Personnel Details'!$E$17)))</f>
        <v/>
      </c>
      <c r="IE81" s="59" t="str">
        <f>IF(ID$9="", "", IF(AND(NOT('Personnel Details'!$N$17=""), $B81&gt;='Personnel Details'!$N$17), IF('Personnel Details'!$P$17="","", 'Personnel Details'!$P$17), IF(AND(NOT('Personnel Details'!$I$17=""), $B81&gt;='Personnel Details'!$I$17), IF('Personnel Details'!$K$17="", "", 'Personnel Details'!$K$17), IF('Personnel Details'!$F$17="", "", 'Personnel Details'!$F$17))))</f>
        <v/>
      </c>
      <c r="IF81" s="79" t="str">
        <f>IF(ID$9="", "", IF(AND(NOT('Personnel Details'!$N$17=""), $B81&gt;='Personnel Details'!$N$17), 'Personnel Details'!$Q$17, IF(AND(NOT('Personnel Details'!$I$17=""), $B81&gt;='Personnel Details'!$I$17), 'Personnel Details'!$L$17, 'Personnel Details'!$G$17)))</f>
        <v/>
      </c>
      <c r="IG81" s="59" t="str">
        <f t="shared" si="257"/>
        <v/>
      </c>
      <c r="IH81" s="53"/>
      <c r="IJ81" s="78" t="str">
        <f>IF(IJ$9="", "", IF(AND(NOT('Personnel Details'!$N$18=""), $B81&gt;='Personnel Details'!$N$18), 'Personnel Details'!$O$18, IF(AND(NOT('Personnel Details'!$I$18=""), $B81&gt;='Personnel Details'!$I$18), 'Personnel Details'!$J$18, 'Personnel Details'!$E$18)))</f>
        <v/>
      </c>
      <c r="IK81" s="59" t="str">
        <f>IF(IJ$9="", "", IF(AND(NOT('Personnel Details'!$N$18=""), $B81&gt;='Personnel Details'!$N$18), IF('Personnel Details'!$P$18="","", 'Personnel Details'!$P$18), IF(AND(NOT('Personnel Details'!$I$18=""), $B81&gt;='Personnel Details'!$I$18), IF('Personnel Details'!$K$18="", "", 'Personnel Details'!$K$18), IF('Personnel Details'!$F$18="", "", 'Personnel Details'!$F$18))))</f>
        <v/>
      </c>
      <c r="IL81" s="79" t="str">
        <f>IF(IJ$9="", "", IF(AND(NOT('Personnel Details'!$N$18=""), $B81&gt;='Personnel Details'!$N$18), 'Personnel Details'!$Q$18, IF(AND(NOT('Personnel Details'!$I$18=""), $B81&gt;='Personnel Details'!$I$18), 'Personnel Details'!$L$18, 'Personnel Details'!$G$18)))</f>
        <v/>
      </c>
      <c r="IM81" s="59" t="str">
        <f t="shared" si="258"/>
        <v/>
      </c>
      <c r="IN81" s="53"/>
      <c r="IP81" s="78" t="str">
        <f>IF(IP$9="", "", IF(AND(NOT('Personnel Details'!$N$19=""), $B81&gt;='Personnel Details'!$N$19), 'Personnel Details'!$O$19, IF(AND(NOT('Personnel Details'!$I$19=""), $B81&gt;='Personnel Details'!$I$19), 'Personnel Details'!$J$19, 'Personnel Details'!$E$19)))</f>
        <v/>
      </c>
      <c r="IQ81" s="59" t="str">
        <f>IF(IP$9="", "", IF(AND(NOT('Personnel Details'!$N$19=""), $B81&gt;='Personnel Details'!$N$19), IF('Personnel Details'!$P$19="","", 'Personnel Details'!$P$19), IF(AND(NOT('Personnel Details'!$I$19=""), $B81&gt;='Personnel Details'!$I$19), IF('Personnel Details'!$K$19="", "", 'Personnel Details'!$K$19), IF('Personnel Details'!$F$19="", "", 'Personnel Details'!$F$19))))</f>
        <v/>
      </c>
      <c r="IR81" s="79" t="str">
        <f>IF(IP$9="", "", IF(AND(NOT('Personnel Details'!$N$19=""), $B81&gt;='Personnel Details'!$N$19), 'Personnel Details'!$Q$19, IF(AND(NOT('Personnel Details'!$I$19=""), $B81&gt;='Personnel Details'!$I$19), 'Personnel Details'!$L$19, 'Personnel Details'!$G$19)))</f>
        <v/>
      </c>
      <c r="IS81" s="59" t="str">
        <f t="shared" si="259"/>
        <v/>
      </c>
      <c r="IT81" s="53"/>
      <c r="IV81" s="78" t="str">
        <f>IF(IV$9="", "", IF(AND(NOT('Personnel Details'!$N$20=""), $B81&gt;='Personnel Details'!$N$20), 'Personnel Details'!$O$20, IF(AND(NOT('Personnel Details'!$I$20=""), $B81&gt;='Personnel Details'!$I$20), 'Personnel Details'!$J$20, 'Personnel Details'!$E$20)))</f>
        <v/>
      </c>
      <c r="IW81" s="59" t="str">
        <f>IF(IV$9="", "", IF(AND(NOT('Personnel Details'!$N$20=""), $B81&gt;='Personnel Details'!$N$20), IF('Personnel Details'!$P$20="","", 'Personnel Details'!$P$20), IF(AND(NOT('Personnel Details'!$I$20=""), $B81&gt;='Personnel Details'!$I$20), IF('Personnel Details'!$K$20="", "", 'Personnel Details'!$K$20), IF('Personnel Details'!$F$20="", "", 'Personnel Details'!$F$20))))</f>
        <v/>
      </c>
      <c r="IX81" s="79" t="str">
        <f>IF(IV$9="", "", IF(AND(NOT('Personnel Details'!$N$20=""), $B81&gt;='Personnel Details'!$N$20), 'Personnel Details'!$Q$20, IF(AND(NOT('Personnel Details'!$I$20=""), $B81&gt;='Personnel Details'!$I$20), 'Personnel Details'!$L$20, 'Personnel Details'!$G$20)))</f>
        <v/>
      </c>
      <c r="IY81" s="59" t="str">
        <f t="shared" si="260"/>
        <v/>
      </c>
      <c r="IZ81" s="53"/>
      <c r="JB81" s="78" t="str">
        <f>IF(JB$9="", "", IF(AND(NOT('Personnel Details'!$N$21=""), $B81&gt;='Personnel Details'!$N$21), 'Personnel Details'!$O$21, IF(AND(NOT('Personnel Details'!$I$21=""), $B81&gt;='Personnel Details'!$I$21), 'Personnel Details'!$J$21, 'Personnel Details'!$E$21)))</f>
        <v/>
      </c>
      <c r="JC81" s="59" t="str">
        <f>IF(JB$9="", "", IF(AND(NOT('Personnel Details'!$N$21=""), $B81&gt;='Personnel Details'!$N$21), IF('Personnel Details'!$P$21="","", 'Personnel Details'!$P$21), IF(AND(NOT('Personnel Details'!$I$21=""), $B81&gt;='Personnel Details'!$I$21), IF('Personnel Details'!$K$21="", "", 'Personnel Details'!$K$21), IF('Personnel Details'!$F$21="", "", 'Personnel Details'!$F$21))))</f>
        <v/>
      </c>
      <c r="JD81" s="79" t="str">
        <f>IF(JB$9="", "", IF(AND(NOT('Personnel Details'!$N$21=""), $B81&gt;='Personnel Details'!$N$21), 'Personnel Details'!$Q$21, IF(AND(NOT('Personnel Details'!$I$21=""), $B81&gt;='Personnel Details'!$I$21), 'Personnel Details'!$L$21, 'Personnel Details'!$G$21)))</f>
        <v/>
      </c>
      <c r="JE81" s="59" t="str">
        <f t="shared" si="261"/>
        <v/>
      </c>
      <c r="JF81" s="53"/>
      <c r="JH81" s="78" t="str">
        <f>IF(JH$9="", "", IF(AND(NOT('Personnel Details'!$N$22=""), $B81&gt;='Personnel Details'!$N$22), 'Personnel Details'!$O$22, IF(AND(NOT('Personnel Details'!$I$22=""), $B81&gt;='Personnel Details'!$I$22), 'Personnel Details'!$J$22, 'Personnel Details'!$E$22)))</f>
        <v/>
      </c>
      <c r="JI81" s="59" t="str">
        <f>IF(JH$9="", "", IF(AND(NOT('Personnel Details'!$N$22=""), $B81&gt;='Personnel Details'!$N$22), IF('Personnel Details'!$P$22="","", 'Personnel Details'!$P$22), IF(AND(NOT('Personnel Details'!$I$22=""), $B81&gt;='Personnel Details'!$I$22), IF('Personnel Details'!$K$22="", "", 'Personnel Details'!$K$22), IF('Personnel Details'!$F$22="", "", 'Personnel Details'!$F$22))))</f>
        <v/>
      </c>
      <c r="JJ81" s="79" t="str">
        <f>IF(JH$9="", "", IF(AND(NOT('Personnel Details'!$N$22=""), $B81&gt;='Personnel Details'!$N$22), 'Personnel Details'!$Q$22, IF(AND(NOT('Personnel Details'!$I$22=""), $B81&gt;='Personnel Details'!$I$22), 'Personnel Details'!$L$22, 'Personnel Details'!$G$22)))</f>
        <v/>
      </c>
      <c r="JK81" s="59" t="str">
        <f t="shared" si="262"/>
        <v/>
      </c>
      <c r="JL81" s="53"/>
      <c r="JN81" s="78" t="str">
        <f>IF(JN$9="", "", IF(AND(NOT('Personnel Details'!$N$23=""), $B81&gt;='Personnel Details'!$N$23), 'Personnel Details'!$O$23, IF(AND(NOT('Personnel Details'!$I$23=""), $B81&gt;='Personnel Details'!$I$23), 'Personnel Details'!$J$23, 'Personnel Details'!$E$23)))</f>
        <v/>
      </c>
      <c r="JO81" s="59" t="str">
        <f>IF(JN$9="", "", IF(AND(NOT('Personnel Details'!$N$23=""), $B81&gt;='Personnel Details'!$N$23), IF('Personnel Details'!$P$23="","", 'Personnel Details'!$P$23), IF(AND(NOT('Personnel Details'!$I$23=""), $B81&gt;='Personnel Details'!$I$23), IF('Personnel Details'!$K$23="", "", 'Personnel Details'!$K$23), IF('Personnel Details'!$F$23="", "", 'Personnel Details'!$F$23))))</f>
        <v/>
      </c>
      <c r="JP81" s="79" t="str">
        <f>IF(JN$9="", "", IF(AND(NOT('Personnel Details'!$N$23=""), $B81&gt;='Personnel Details'!$N$23), 'Personnel Details'!$Q$23, IF(AND(NOT('Personnel Details'!$I$23=""), $B81&gt;='Personnel Details'!$I$23), 'Personnel Details'!$L$23, 'Personnel Details'!$G$23)))</f>
        <v/>
      </c>
      <c r="JQ81" s="59" t="str">
        <f t="shared" si="263"/>
        <v/>
      </c>
      <c r="JR81" s="53"/>
      <c r="JT81" s="78" t="str">
        <f>IF(JT$9="", "", IF(AND(NOT('Personnel Details'!$N$24=""), $B81&gt;='Personnel Details'!$N$24), 'Personnel Details'!$O$24, IF(AND(NOT('Personnel Details'!$I$24=""), $B81&gt;='Personnel Details'!$I$24), 'Personnel Details'!$J$24, 'Personnel Details'!$E$24)))</f>
        <v/>
      </c>
      <c r="JU81" s="59" t="str">
        <f>IF(JT$9="", "", IF(AND(NOT('Personnel Details'!$N$24=""), $B81&gt;='Personnel Details'!$N$24), IF('Personnel Details'!$P$24="","", 'Personnel Details'!$P$24), IF(AND(NOT('Personnel Details'!$I$24=""), $B81&gt;='Personnel Details'!$I$24), IF('Personnel Details'!$K$24="", "", 'Personnel Details'!$K$24), IF('Personnel Details'!$F$24="", "", 'Personnel Details'!$F$24))))</f>
        <v/>
      </c>
      <c r="JV81" s="79" t="str">
        <f>IF(JT$9="", "", IF(AND(NOT('Personnel Details'!$N$24=""), $B81&gt;='Personnel Details'!$N$24), 'Personnel Details'!$Q$24, IF(AND(NOT('Personnel Details'!$I$24=""), $B81&gt;='Personnel Details'!$I$24), 'Personnel Details'!$L$24, 'Personnel Details'!$G$24)))</f>
        <v/>
      </c>
      <c r="JW81" s="59" t="str">
        <f t="shared" si="264"/>
        <v/>
      </c>
      <c r="JX81" s="53"/>
      <c r="JZ81" s="78" t="str">
        <f>IF(JZ$9="", "", IF(AND(NOT('Personnel Details'!$N$25=""), $B81&gt;='Personnel Details'!$N$25), 'Personnel Details'!$O$25, IF(AND(NOT('Personnel Details'!$I$25=""), $B81&gt;='Personnel Details'!$I$25), 'Personnel Details'!$J$25, 'Personnel Details'!$E$25)))</f>
        <v/>
      </c>
      <c r="KA81" s="59" t="str">
        <f>IF(JZ$9="", "", IF(AND(NOT('Personnel Details'!$N$25=""), $B81&gt;='Personnel Details'!$N$25), IF('Personnel Details'!$P$25="","", 'Personnel Details'!$P$25), IF(AND(NOT('Personnel Details'!$I$25=""), $B81&gt;='Personnel Details'!$I$25), IF('Personnel Details'!$K$25="", "", 'Personnel Details'!$K$25), IF('Personnel Details'!$F$25="", "", 'Personnel Details'!$F$25))))</f>
        <v/>
      </c>
      <c r="KB81" s="79" t="str">
        <f>IF(JZ$9="", "", IF(AND(NOT('Personnel Details'!$N$25=""), $B81&gt;='Personnel Details'!$N$25), 'Personnel Details'!$Q$25, IF(AND(NOT('Personnel Details'!$I$25=""), $B81&gt;='Personnel Details'!$I$25), 'Personnel Details'!$L$25, 'Personnel Details'!$G$25)))</f>
        <v/>
      </c>
      <c r="KC81" s="59" t="str">
        <f t="shared" si="265"/>
        <v/>
      </c>
      <c r="KD81" s="53"/>
      <c r="KF81" s="78" t="str">
        <f>IF(KF$9="", "", IF(AND(NOT('Personnel Details'!$N$26=""), $B81&gt;='Personnel Details'!$N$26), 'Personnel Details'!$O$26, IF(AND(NOT('Personnel Details'!$I$26=""), $B81&gt;='Personnel Details'!$I$26), 'Personnel Details'!$J$26, 'Personnel Details'!$E$26)))</f>
        <v/>
      </c>
      <c r="KG81" s="59" t="str">
        <f>IF(KF$9="", "", IF(AND(NOT('Personnel Details'!$N$26=""), $B81&gt;='Personnel Details'!$N$26), IF('Personnel Details'!$P$26="","", 'Personnel Details'!$P$26), IF(AND(NOT('Personnel Details'!$I$26=""), $B81&gt;='Personnel Details'!$I$26), IF('Personnel Details'!$K$26="", "", 'Personnel Details'!$K$26), IF('Personnel Details'!$F$26="", "", 'Personnel Details'!$F$26))))</f>
        <v/>
      </c>
      <c r="KH81" s="79" t="str">
        <f>IF(KF$9="", "", IF(AND(NOT('Personnel Details'!$N$26=""), $B81&gt;='Personnel Details'!$N$26), 'Personnel Details'!$Q$26, IF(AND(NOT('Personnel Details'!$I$26=""), $B81&gt;='Personnel Details'!$I$26), 'Personnel Details'!$L$26, 'Personnel Details'!$G$26)))</f>
        <v/>
      </c>
      <c r="KI81" s="59" t="str">
        <f t="shared" si="266"/>
        <v/>
      </c>
      <c r="KJ81" s="53"/>
      <c r="KL81" s="78" t="str">
        <f>IF(KL$9="", "", IF(AND(NOT('Personnel Details'!$N$27=""), $B81&gt;='Personnel Details'!$N$27), 'Personnel Details'!$O$27, IF(AND(NOT('Personnel Details'!$I$27=""), $B81&gt;='Personnel Details'!$I$27), 'Personnel Details'!$J$27, 'Personnel Details'!$E$27)))</f>
        <v/>
      </c>
      <c r="KM81" s="59" t="str">
        <f>IF(KL$9="", "", IF(AND(NOT('Personnel Details'!$N$27=""), $B81&gt;='Personnel Details'!$N$27), IF('Personnel Details'!$P$27="","", 'Personnel Details'!$P$27), IF(AND(NOT('Personnel Details'!$I$27=""), $B81&gt;='Personnel Details'!$I$27), IF('Personnel Details'!$K$27="", "", 'Personnel Details'!$K$27), IF('Personnel Details'!$F$27="", "", 'Personnel Details'!$F$27))))</f>
        <v/>
      </c>
      <c r="KN81" s="79" t="str">
        <f>IF(KL$9="", "", IF(AND(NOT('Personnel Details'!$N$27=""), $B81&gt;='Personnel Details'!$N$27), 'Personnel Details'!$Q$27, IF(AND(NOT('Personnel Details'!$I$27=""), $B81&gt;='Personnel Details'!$I$27), 'Personnel Details'!$L$27, 'Personnel Details'!$G$27)))</f>
        <v/>
      </c>
      <c r="KO81" s="59" t="str">
        <f t="shared" si="267"/>
        <v/>
      </c>
      <c r="KP81" s="53"/>
      <c r="KR81" s="78" t="str">
        <f>IF(KR$9="", "", IF(AND(NOT('Personnel Details'!$N$28=""), $B81&gt;='Personnel Details'!$N$28), 'Personnel Details'!$O$28, IF(AND(NOT('Personnel Details'!$I$28=""), $B81&gt;='Personnel Details'!$I$28), 'Personnel Details'!$J$28, 'Personnel Details'!$E$28)))</f>
        <v/>
      </c>
      <c r="KS81" s="59" t="str">
        <f>IF(KR$9="", "", IF(AND(NOT('Personnel Details'!$N$28=""), $B81&gt;='Personnel Details'!$N$28), IF('Personnel Details'!$P$28="","", 'Personnel Details'!$P$28), IF(AND(NOT('Personnel Details'!$I$28=""), $B81&gt;='Personnel Details'!$I$28), IF('Personnel Details'!$K$28="", "", 'Personnel Details'!$K$28), IF('Personnel Details'!$F$28="", "", 'Personnel Details'!$F$28))))</f>
        <v/>
      </c>
      <c r="KT81" s="79" t="str">
        <f>IF(KR$9="", "", IF(AND(NOT('Personnel Details'!$N$28=""), $B81&gt;='Personnel Details'!$N$28), 'Personnel Details'!$Q$28, IF(AND(NOT('Personnel Details'!$I$28=""), $B81&gt;='Personnel Details'!$I$28), 'Personnel Details'!$L$28, 'Personnel Details'!$G$28)))</f>
        <v/>
      </c>
      <c r="KU81" s="59" t="str">
        <f t="shared" si="268"/>
        <v/>
      </c>
      <c r="KV81" s="53"/>
      <c r="KX81" s="78" t="str">
        <f>IF(KX$9="", "", IF(AND(NOT('Personnel Details'!$N$29=""), $B81&gt;='Personnel Details'!$N$29), 'Personnel Details'!$O$29, IF(AND(NOT('Personnel Details'!$I$29=""), $B81&gt;='Personnel Details'!$I$29), 'Personnel Details'!$J$29, 'Personnel Details'!$E$29)))</f>
        <v/>
      </c>
      <c r="KY81" s="59" t="str">
        <f>IF(KX$9="", "", IF(AND(NOT('Personnel Details'!$N$29=""), $B81&gt;='Personnel Details'!$N$29), IF('Personnel Details'!$P$29="","", 'Personnel Details'!$P$29), IF(AND(NOT('Personnel Details'!$I$29=""), $B81&gt;='Personnel Details'!$I$29), IF('Personnel Details'!$K$29="", "", 'Personnel Details'!$K$29), IF('Personnel Details'!$F$29="", "", 'Personnel Details'!$F$29))))</f>
        <v/>
      </c>
      <c r="KZ81" s="79" t="str">
        <f>IF(KX$9="", "", IF(AND(NOT('Personnel Details'!$N$29=""), $B81&gt;='Personnel Details'!$N$29), 'Personnel Details'!$Q$29, IF(AND(NOT('Personnel Details'!$I$29=""), $B81&gt;='Personnel Details'!$I$29), 'Personnel Details'!$L$29, 'Personnel Details'!$G$29)))</f>
        <v/>
      </c>
      <c r="LA81" s="59" t="str">
        <f t="shared" si="269"/>
        <v/>
      </c>
      <c r="LB81" s="53"/>
      <c r="LD81" s="78" t="str">
        <f>IF(LD$9="", "", IF(AND(NOT('Personnel Details'!$N$30=""), $B81&gt;='Personnel Details'!$N$30), 'Personnel Details'!$O$30, IF(AND(NOT('Personnel Details'!$I$30=""), $B81&gt;='Personnel Details'!$I$30), 'Personnel Details'!$J$30, 'Personnel Details'!$E$30)))</f>
        <v/>
      </c>
      <c r="LE81" s="59" t="str">
        <f>IF(LD$9="", "", IF(AND(NOT('Personnel Details'!$N$30=""), $B81&gt;='Personnel Details'!$N$30), IF('Personnel Details'!$P$30="","", 'Personnel Details'!$P$30), IF(AND(NOT('Personnel Details'!$I$30=""), $B81&gt;='Personnel Details'!$I$30), IF('Personnel Details'!$K$30="", "", 'Personnel Details'!$K$30), IF('Personnel Details'!$F$30="", "", 'Personnel Details'!$F$30))))</f>
        <v/>
      </c>
      <c r="LF81" s="79" t="str">
        <f>IF(LD$9="", "", IF(AND(NOT('Personnel Details'!$N$30=""), $B81&gt;='Personnel Details'!$N$30), 'Personnel Details'!$Q$30, IF(AND(NOT('Personnel Details'!$I$30=""), $B81&gt;='Personnel Details'!$I$30), 'Personnel Details'!$L$30, 'Personnel Details'!$G$30)))</f>
        <v/>
      </c>
      <c r="LG81" s="59" t="str">
        <f t="shared" si="270"/>
        <v/>
      </c>
      <c r="LH81" s="53"/>
      <c r="LJ81" s="78" t="str">
        <f>IF(LJ$9="", "", IF(AND(NOT('Personnel Details'!$N$31=""), $B81&gt;='Personnel Details'!$N$31), 'Personnel Details'!$O$31, IF(AND(NOT('Personnel Details'!$I$31=""), $B81&gt;='Personnel Details'!$I$31), 'Personnel Details'!$J$31, 'Personnel Details'!$E$31)))</f>
        <v/>
      </c>
      <c r="LK81" s="59" t="str">
        <f>IF(LJ$9="", "", IF(AND(NOT('Personnel Details'!$N$31=""), $B81&gt;='Personnel Details'!$N$31), IF('Personnel Details'!$P$31="","", 'Personnel Details'!$P$31), IF(AND(NOT('Personnel Details'!$I$31=""), $B81&gt;='Personnel Details'!$I$31), IF('Personnel Details'!$K$31="", "", 'Personnel Details'!$K$31), IF('Personnel Details'!$F$31="", "", 'Personnel Details'!$F$31))))</f>
        <v/>
      </c>
      <c r="LL81" s="79" t="str">
        <f>IF(LJ$9="", "", IF(AND(NOT('Personnel Details'!$N$31=""), $B81&gt;='Personnel Details'!$N$31), 'Personnel Details'!$Q$31, IF(AND(NOT('Personnel Details'!$I$31=""), $B81&gt;='Personnel Details'!$I$31), 'Personnel Details'!$L$31, 'Personnel Details'!$G$31)))</f>
        <v/>
      </c>
      <c r="LM81" s="59" t="str">
        <f t="shared" si="271"/>
        <v/>
      </c>
      <c r="LN81" s="53"/>
      <c r="LP81" s="78" t="str">
        <f>IF(LP$9="", "", IF(AND(NOT('Personnel Details'!$N$32=""), $B81&gt;='Personnel Details'!$N$32), 'Personnel Details'!$O$32, IF(AND(NOT('Personnel Details'!$I$32=""), $B81&gt;='Personnel Details'!$I$32), 'Personnel Details'!$J$32, 'Personnel Details'!$E$32)))</f>
        <v/>
      </c>
      <c r="LQ81" s="59" t="str">
        <f>IF(LP$9="", "", IF(AND(NOT('Personnel Details'!$N$32=""), $B81&gt;='Personnel Details'!$N$32), IF('Personnel Details'!$P$32="","", 'Personnel Details'!$P$32), IF(AND(NOT('Personnel Details'!$I$32=""), $B81&gt;='Personnel Details'!$I$32), IF('Personnel Details'!$K$32="", "", 'Personnel Details'!$K$32), IF('Personnel Details'!$F$32="", "", 'Personnel Details'!$F$32))))</f>
        <v/>
      </c>
      <c r="LR81" s="79" t="str">
        <f>IF(LP$9="", "", IF(AND(NOT('Personnel Details'!$N$32=""), $B81&gt;='Personnel Details'!$N$32), 'Personnel Details'!$Q$32, IF(AND(NOT('Personnel Details'!$I$32=""), $B81&gt;='Personnel Details'!$I$32), 'Personnel Details'!$L$32, 'Personnel Details'!$G$32)))</f>
        <v/>
      </c>
      <c r="LS81" s="59" t="str">
        <f t="shared" si="272"/>
        <v/>
      </c>
      <c r="LT81" s="53"/>
      <c r="LV81" s="78" t="str">
        <f>IF(LV$9="", "", IF(AND(NOT('Personnel Details'!$N$33=""), $B81&gt;='Personnel Details'!$N$33), 'Personnel Details'!$O$33, IF(AND(NOT('Personnel Details'!$I$33=""), $B81&gt;='Personnel Details'!$I$33), 'Personnel Details'!$J$33, 'Personnel Details'!$E$33)))</f>
        <v/>
      </c>
      <c r="LW81" s="59" t="str">
        <f>IF(LV$9="", "", IF(AND(NOT('Personnel Details'!$N$33=""), $B81&gt;='Personnel Details'!$N$33), IF('Personnel Details'!$P$33="","", 'Personnel Details'!$P$33), IF(AND(NOT('Personnel Details'!$I$33=""), $B81&gt;='Personnel Details'!$I$33), IF('Personnel Details'!$K$33="", "", 'Personnel Details'!$K$33), IF('Personnel Details'!$F$33="", "", 'Personnel Details'!$F$33))))</f>
        <v/>
      </c>
      <c r="LX81" s="79" t="str">
        <f>IF(LV$9="", "", IF(AND(NOT('Personnel Details'!$N$33=""), $B81&gt;='Personnel Details'!$N$33), 'Personnel Details'!$Q$33, IF(AND(NOT('Personnel Details'!$I$33=""), $B81&gt;='Personnel Details'!$I$33), 'Personnel Details'!$L$33, 'Personnel Details'!$G$33)))</f>
        <v/>
      </c>
      <c r="LY81" s="59" t="str">
        <f t="shared" si="273"/>
        <v/>
      </c>
      <c r="LZ81" s="53"/>
      <c r="MB81" s="78" t="str">
        <f>IF(MB$9="", "", IF(AND(NOT('Personnel Details'!$N$34=""), $B81&gt;='Personnel Details'!$N$34), 'Personnel Details'!$O$34, IF(AND(NOT('Personnel Details'!$I$34=""), $B81&gt;='Personnel Details'!$I$34), 'Personnel Details'!$J$34, 'Personnel Details'!$E$34)))</f>
        <v/>
      </c>
      <c r="MC81" s="59" t="str">
        <f>IF(MB$9="", "", IF(AND(NOT('Personnel Details'!$N$34=""), $B81&gt;='Personnel Details'!$N$34), IF('Personnel Details'!$P$34="","", 'Personnel Details'!$P$34), IF(AND(NOT('Personnel Details'!$I$34=""), $B81&gt;='Personnel Details'!$I$34), IF('Personnel Details'!$K$34="", "", 'Personnel Details'!$K$34), IF('Personnel Details'!$F$34="", "", 'Personnel Details'!$F$34))))</f>
        <v/>
      </c>
      <c r="MD81" s="79" t="str">
        <f>IF(MB$9="", "", IF(AND(NOT('Personnel Details'!$N$34=""), $B81&gt;='Personnel Details'!$N$34), 'Personnel Details'!$Q$34, IF(AND(NOT('Personnel Details'!$I$34=""), $B81&gt;='Personnel Details'!$I$34), 'Personnel Details'!$L$34, 'Personnel Details'!$G$34)))</f>
        <v/>
      </c>
      <c r="ME81" s="59" t="str">
        <f t="shared" si="274"/>
        <v/>
      </c>
      <c r="MF81" s="53"/>
      <c r="MH81" s="78" t="str">
        <f>IF(MH$9="", "", IF(AND(NOT('Personnel Details'!$N$35=""), $B81&gt;='Personnel Details'!$N$35), 'Personnel Details'!$O$35, IF(AND(NOT('Personnel Details'!$I$35=""), $B81&gt;='Personnel Details'!$I$35), 'Personnel Details'!$J$35, 'Personnel Details'!$E$35)))</f>
        <v/>
      </c>
      <c r="MI81" s="59" t="str">
        <f>IF(MH$9="", "", IF(AND(NOT('Personnel Details'!$N$35=""), $B81&gt;='Personnel Details'!$N$35), IF('Personnel Details'!$P$35="","", 'Personnel Details'!$P$35), IF(AND(NOT('Personnel Details'!$I$35=""), $B81&gt;='Personnel Details'!$I$35), IF('Personnel Details'!$K$35="", "", 'Personnel Details'!$K$35), IF('Personnel Details'!$F$35="", "", 'Personnel Details'!$F$35))))</f>
        <v/>
      </c>
      <c r="MJ81" s="79" t="str">
        <f>IF(MH$9="", "", IF(AND(NOT('Personnel Details'!$N$35=""), $B81&gt;='Personnel Details'!$N$35), 'Personnel Details'!$Q$35, IF(AND(NOT('Personnel Details'!$I$35=""), $B81&gt;='Personnel Details'!$I$35), 'Personnel Details'!$L$35, 'Personnel Details'!$G$35)))</f>
        <v/>
      </c>
      <c r="MK81" s="59" t="str">
        <f t="shared" si="275"/>
        <v/>
      </c>
      <c r="ML81" s="53"/>
      <c r="MN81" s="78" t="str">
        <f>IF(MN$9="", "", IF(AND(NOT('Personnel Details'!$N$36=""), $B81&gt;='Personnel Details'!$N$36), 'Personnel Details'!$O$36, IF(AND(NOT('Personnel Details'!$I$36=""), $B81&gt;='Personnel Details'!$I$36), 'Personnel Details'!$J$36, 'Personnel Details'!$E$36)))</f>
        <v/>
      </c>
      <c r="MO81" s="59" t="str">
        <f>IF(MN$9="", "", IF(AND(NOT('Personnel Details'!$N$36=""), $B81&gt;='Personnel Details'!$N$36), IF('Personnel Details'!$P$36="","", 'Personnel Details'!$P$36), IF(AND(NOT('Personnel Details'!$I$36=""), $B81&gt;='Personnel Details'!$I$36), IF('Personnel Details'!$K$36="", "", 'Personnel Details'!$K$36), IF('Personnel Details'!$F$36="", "", 'Personnel Details'!$F$36))))</f>
        <v/>
      </c>
      <c r="MP81" s="79" t="str">
        <f>IF(MN$9="", "", IF(AND(NOT('Personnel Details'!$N$36=""), $B81&gt;='Personnel Details'!$N$36), 'Personnel Details'!$Q$36, IF(AND(NOT('Personnel Details'!$I$36=""), $B81&gt;='Personnel Details'!$I$36), 'Personnel Details'!$L$36, 'Personnel Details'!$G$36)))</f>
        <v/>
      </c>
      <c r="MQ81" s="59" t="str">
        <f t="shared" si="276"/>
        <v/>
      </c>
      <c r="MR81" s="53"/>
      <c r="MT81" s="78" t="str">
        <f>IF(MT$9="", "", IF(AND(NOT('Personnel Details'!$N$37=""), $B81&gt;='Personnel Details'!$N$37), 'Personnel Details'!$O$37, IF(AND(NOT('Personnel Details'!$I$37=""), $B81&gt;='Personnel Details'!$I$37), 'Personnel Details'!$J$37, 'Personnel Details'!$E$37)))</f>
        <v/>
      </c>
      <c r="MU81" s="59" t="str">
        <f>IF(MT$9="", "", IF(AND(NOT('Personnel Details'!$N$37=""), $B81&gt;='Personnel Details'!$N$37), IF('Personnel Details'!$P$37="","", 'Personnel Details'!$P$37), IF(AND(NOT('Personnel Details'!$I$37=""), $B81&gt;='Personnel Details'!$I$37), IF('Personnel Details'!$K$37="", "", 'Personnel Details'!$K$37), IF('Personnel Details'!$F$37="", "", 'Personnel Details'!$F$37))))</f>
        <v/>
      </c>
      <c r="MV81" s="79" t="str">
        <f>IF(MT$9="", "", IF(AND(NOT('Personnel Details'!$N$37=""), $B81&gt;='Personnel Details'!$N$37), 'Personnel Details'!$Q$37, IF(AND(NOT('Personnel Details'!$I$37=""), $B81&gt;='Personnel Details'!$I$37), 'Personnel Details'!$L$37, 'Personnel Details'!$G$37)))</f>
        <v/>
      </c>
      <c r="MW81" s="59" t="str">
        <f t="shared" si="277"/>
        <v/>
      </c>
      <c r="MX81" s="53"/>
      <c r="MZ81" s="78" t="str">
        <f>IF(MZ$9="", "", IF(AND(NOT('Personnel Details'!$N$38=""), $B81&gt;='Personnel Details'!$N$38), 'Personnel Details'!$O$38, IF(AND(NOT('Personnel Details'!$I$38=""), $B81&gt;='Personnel Details'!$I$38), 'Personnel Details'!$J$38, 'Personnel Details'!$E$38)))</f>
        <v/>
      </c>
      <c r="NA81" s="59" t="str">
        <f>IF(MZ$9="", "", IF(AND(NOT('Personnel Details'!$N$38=""), $B81&gt;='Personnel Details'!$N$38), IF('Personnel Details'!$P$38="","", 'Personnel Details'!$P$38), IF(AND(NOT('Personnel Details'!$I$38=""), $B81&gt;='Personnel Details'!$I$38), IF('Personnel Details'!$K$38="", "", 'Personnel Details'!$K$38), IF('Personnel Details'!$F$38="", "", 'Personnel Details'!$F$38))))</f>
        <v/>
      </c>
      <c r="NB81" s="79" t="str">
        <f>IF(MZ$9="", "", IF(AND(NOT('Personnel Details'!$N$38=""), $B81&gt;='Personnel Details'!$N$38), 'Personnel Details'!$Q$38, IF(AND(NOT('Personnel Details'!$I$38=""), $B81&gt;='Personnel Details'!$I$38), 'Personnel Details'!$L$38, 'Personnel Details'!$G$38)))</f>
        <v/>
      </c>
      <c r="NC81" s="59" t="str">
        <f t="shared" si="278"/>
        <v/>
      </c>
      <c r="ND81" s="53"/>
      <c r="NF81" s="78" t="str">
        <f>IF(NF$9="", "", IF(AND(NOT('Personnel Details'!$N$39=""), $B81&gt;='Personnel Details'!$N$39), 'Personnel Details'!$O$39, IF(AND(NOT('Personnel Details'!$I$39=""), $B81&gt;='Personnel Details'!$I$39), 'Personnel Details'!$J$39, 'Personnel Details'!$E$39)))</f>
        <v/>
      </c>
      <c r="NG81" s="59" t="str">
        <f>IF(NF$9="", "", IF(AND(NOT('Personnel Details'!$N$39=""), $B81&gt;='Personnel Details'!$N$39), IF('Personnel Details'!$P$39="","", 'Personnel Details'!$P$39), IF(AND(NOT('Personnel Details'!$I$39=""), $B81&gt;='Personnel Details'!$I$39), IF('Personnel Details'!$K$39="", "", 'Personnel Details'!$K$39), IF('Personnel Details'!$F$39="", "", 'Personnel Details'!$F$39))))</f>
        <v/>
      </c>
      <c r="NH81" s="79" t="str">
        <f>IF(NF$9="", "", IF(AND(NOT('Personnel Details'!$N$39=""), $B81&gt;='Personnel Details'!$N$39), 'Personnel Details'!$Q$39, IF(AND(NOT('Personnel Details'!$I$39=""), $B81&gt;='Personnel Details'!$I$39), 'Personnel Details'!$L$39, 'Personnel Details'!$G$39)))</f>
        <v/>
      </c>
      <c r="NI81" s="59" t="str">
        <f t="shared" si="279"/>
        <v/>
      </c>
      <c r="NJ81" s="53"/>
      <c r="NL81" s="78" t="str">
        <f>IF(NL$9="", "", IF(AND(NOT('Personnel Details'!$N$40=""), $B81&gt;='Personnel Details'!$N$40), 'Personnel Details'!$O$40, IF(AND(NOT('Personnel Details'!$I$40=""), $B81&gt;='Personnel Details'!$I$40), 'Personnel Details'!$J$40, 'Personnel Details'!$E$40)))</f>
        <v/>
      </c>
      <c r="NM81" s="59" t="str">
        <f>IF(NL$9="", "", IF(AND(NOT('Personnel Details'!$N$40=""), $B81&gt;='Personnel Details'!$N$40), IF('Personnel Details'!$P$40="","", 'Personnel Details'!$P$40), IF(AND(NOT('Personnel Details'!$I$40=""), $B81&gt;='Personnel Details'!$I$40), IF('Personnel Details'!$K$40="", "", 'Personnel Details'!$K$40), IF('Personnel Details'!$F$40="", "", 'Personnel Details'!$F$40))))</f>
        <v/>
      </c>
      <c r="NN81" s="79" t="str">
        <f>IF(NL$9="", "", IF(AND(NOT('Personnel Details'!$N$40=""), $B81&gt;='Personnel Details'!$N$40), 'Personnel Details'!$Q$40, IF(AND(NOT('Personnel Details'!$I$40=""), $B81&gt;='Personnel Details'!$I$40), 'Personnel Details'!$L$40, 'Personnel Details'!$G$40)))</f>
        <v/>
      </c>
      <c r="NO81" s="59" t="str">
        <f t="shared" si="280"/>
        <v/>
      </c>
      <c r="NP81" s="53"/>
    </row>
    <row r="82" spans="1:380" x14ac:dyDescent="0.25">
      <c r="A82" s="32"/>
      <c r="B82" s="113" t="str">
        <f>IFERROR(IF(B81+1&gt;'Personnel Details'!$U$5, "", B81+1), "")</f>
        <v/>
      </c>
      <c r="C82" s="32"/>
      <c r="D82" s="120"/>
      <c r="E82" s="13" t="str">
        <f t="shared" si="159"/>
        <v/>
      </c>
      <c r="F82" s="13" t="str">
        <f t="shared" si="190"/>
        <v/>
      </c>
      <c r="G82" s="56" t="str">
        <f t="shared" si="281"/>
        <v/>
      </c>
      <c r="H82" s="16" t="str">
        <f t="shared" si="191"/>
        <v/>
      </c>
      <c r="I82" s="32"/>
      <c r="J82" s="120"/>
      <c r="K82" s="62" t="str">
        <f t="shared" si="160"/>
        <v/>
      </c>
      <c r="L82" s="62" t="str">
        <f t="shared" si="192"/>
        <v/>
      </c>
      <c r="M82" s="65" t="str">
        <f t="shared" si="282"/>
        <v/>
      </c>
      <c r="N82" s="68" t="str">
        <f t="shared" si="193"/>
        <v/>
      </c>
      <c r="O82" s="32"/>
      <c r="P82" s="120"/>
      <c r="Q82" s="62" t="str">
        <f t="shared" si="161"/>
        <v/>
      </c>
      <c r="R82" s="62" t="str">
        <f t="shared" si="194"/>
        <v/>
      </c>
      <c r="S82" s="65" t="str">
        <f t="shared" si="283"/>
        <v/>
      </c>
      <c r="T82" s="68" t="str">
        <f t="shared" si="195"/>
        <v/>
      </c>
      <c r="U82" s="32"/>
      <c r="V82" s="120"/>
      <c r="W82" s="62" t="str">
        <f t="shared" si="162"/>
        <v/>
      </c>
      <c r="X82" s="62" t="str">
        <f t="shared" si="196"/>
        <v/>
      </c>
      <c r="Y82" s="65" t="str">
        <f t="shared" si="284"/>
        <v/>
      </c>
      <c r="Z82" s="68" t="str">
        <f t="shared" si="197"/>
        <v/>
      </c>
      <c r="AA82" s="32"/>
      <c r="AB82" s="120"/>
      <c r="AC82" s="62" t="str">
        <f t="shared" si="163"/>
        <v/>
      </c>
      <c r="AD82" s="62" t="str">
        <f t="shared" si="198"/>
        <v/>
      </c>
      <c r="AE82" s="65" t="str">
        <f t="shared" si="285"/>
        <v/>
      </c>
      <c r="AF82" s="68" t="str">
        <f t="shared" si="199"/>
        <v/>
      </c>
      <c r="AG82" s="32"/>
      <c r="AH82" s="120"/>
      <c r="AI82" s="62" t="str">
        <f t="shared" si="164"/>
        <v/>
      </c>
      <c r="AJ82" s="62" t="str">
        <f t="shared" si="200"/>
        <v/>
      </c>
      <c r="AK82" s="65" t="str">
        <f t="shared" si="286"/>
        <v/>
      </c>
      <c r="AL82" s="68" t="str">
        <f t="shared" si="201"/>
        <v/>
      </c>
      <c r="AM82" s="32"/>
      <c r="AN82" s="120"/>
      <c r="AO82" s="62" t="str">
        <f t="shared" si="165"/>
        <v/>
      </c>
      <c r="AP82" s="62" t="str">
        <f t="shared" si="202"/>
        <v/>
      </c>
      <c r="AQ82" s="65" t="str">
        <f t="shared" si="287"/>
        <v/>
      </c>
      <c r="AR82" s="68" t="str">
        <f t="shared" si="203"/>
        <v/>
      </c>
      <c r="AS82" s="32"/>
      <c r="AT82" s="120"/>
      <c r="AU82" s="62" t="str">
        <f t="shared" si="166"/>
        <v/>
      </c>
      <c r="AV82" s="62" t="str">
        <f t="shared" si="204"/>
        <v/>
      </c>
      <c r="AW82" s="65" t="str">
        <f t="shared" si="288"/>
        <v/>
      </c>
      <c r="AX82" s="68" t="str">
        <f t="shared" si="205"/>
        <v/>
      </c>
      <c r="AY82" s="32"/>
      <c r="AZ82" s="120"/>
      <c r="BA82" s="62" t="str">
        <f t="shared" si="167"/>
        <v/>
      </c>
      <c r="BB82" s="62" t="str">
        <f t="shared" si="206"/>
        <v/>
      </c>
      <c r="BC82" s="65" t="str">
        <f t="shared" si="289"/>
        <v/>
      </c>
      <c r="BD82" s="68" t="str">
        <f t="shared" si="207"/>
        <v/>
      </c>
      <c r="BE82" s="32"/>
      <c r="BF82" s="120"/>
      <c r="BG82" s="62" t="str">
        <f t="shared" si="168"/>
        <v/>
      </c>
      <c r="BH82" s="62" t="str">
        <f t="shared" si="208"/>
        <v/>
      </c>
      <c r="BI82" s="65" t="str">
        <f t="shared" si="290"/>
        <v/>
      </c>
      <c r="BJ82" s="68" t="str">
        <f t="shared" si="209"/>
        <v/>
      </c>
      <c r="BK82" s="32"/>
      <c r="BL82" s="120"/>
      <c r="BM82" s="62" t="str">
        <f t="shared" si="169"/>
        <v/>
      </c>
      <c r="BN82" s="62" t="str">
        <f t="shared" si="210"/>
        <v/>
      </c>
      <c r="BO82" s="65" t="str">
        <f t="shared" si="291"/>
        <v/>
      </c>
      <c r="BP82" s="68" t="str">
        <f t="shared" si="211"/>
        <v/>
      </c>
      <c r="BQ82" s="32"/>
      <c r="BR82" s="120"/>
      <c r="BS82" s="62" t="str">
        <f t="shared" si="170"/>
        <v/>
      </c>
      <c r="BT82" s="62" t="str">
        <f t="shared" si="212"/>
        <v/>
      </c>
      <c r="BU82" s="65" t="str">
        <f t="shared" si="292"/>
        <v/>
      </c>
      <c r="BV82" s="68" t="str">
        <f t="shared" si="213"/>
        <v/>
      </c>
      <c r="BW82" s="32"/>
      <c r="BX82" s="120"/>
      <c r="BY82" s="62" t="str">
        <f t="shared" si="171"/>
        <v/>
      </c>
      <c r="BZ82" s="62" t="str">
        <f t="shared" si="214"/>
        <v/>
      </c>
      <c r="CA82" s="65" t="str">
        <f t="shared" si="293"/>
        <v/>
      </c>
      <c r="CB82" s="68" t="str">
        <f t="shared" si="215"/>
        <v/>
      </c>
      <c r="CC82" s="32"/>
      <c r="CD82" s="120"/>
      <c r="CE82" s="62" t="str">
        <f t="shared" si="172"/>
        <v/>
      </c>
      <c r="CF82" s="62" t="str">
        <f t="shared" si="216"/>
        <v/>
      </c>
      <c r="CG82" s="65" t="str">
        <f t="shared" si="294"/>
        <v/>
      </c>
      <c r="CH82" s="68" t="str">
        <f t="shared" si="217"/>
        <v/>
      </c>
      <c r="CI82" s="32"/>
      <c r="CJ82" s="120"/>
      <c r="CK82" s="62" t="str">
        <f t="shared" si="173"/>
        <v/>
      </c>
      <c r="CL82" s="62" t="str">
        <f t="shared" si="218"/>
        <v/>
      </c>
      <c r="CM82" s="65" t="str">
        <f t="shared" si="295"/>
        <v/>
      </c>
      <c r="CN82" s="68" t="str">
        <f t="shared" si="219"/>
        <v/>
      </c>
      <c r="CO82" s="32"/>
      <c r="CP82" s="120"/>
      <c r="CQ82" s="62" t="str">
        <f t="shared" si="174"/>
        <v/>
      </c>
      <c r="CR82" s="62" t="str">
        <f t="shared" si="220"/>
        <v/>
      </c>
      <c r="CS82" s="65" t="str">
        <f t="shared" si="296"/>
        <v/>
      </c>
      <c r="CT82" s="68" t="str">
        <f t="shared" si="221"/>
        <v/>
      </c>
      <c r="CU82" s="32"/>
      <c r="CV82" s="120"/>
      <c r="CW82" s="62" t="str">
        <f t="shared" si="175"/>
        <v/>
      </c>
      <c r="CX82" s="62" t="str">
        <f t="shared" si="222"/>
        <v/>
      </c>
      <c r="CY82" s="65" t="str">
        <f t="shared" si="297"/>
        <v/>
      </c>
      <c r="CZ82" s="68" t="str">
        <f t="shared" si="223"/>
        <v/>
      </c>
      <c r="DA82" s="32"/>
      <c r="DB82" s="120"/>
      <c r="DC82" s="62" t="str">
        <f t="shared" si="176"/>
        <v/>
      </c>
      <c r="DD82" s="62" t="str">
        <f t="shared" si="224"/>
        <v/>
      </c>
      <c r="DE82" s="65" t="str">
        <f t="shared" si="298"/>
        <v/>
      </c>
      <c r="DF82" s="68" t="str">
        <f t="shared" si="225"/>
        <v/>
      </c>
      <c r="DG82" s="32"/>
      <c r="DH82" s="120"/>
      <c r="DI82" s="62" t="str">
        <f t="shared" si="177"/>
        <v/>
      </c>
      <c r="DJ82" s="62" t="str">
        <f t="shared" si="226"/>
        <v/>
      </c>
      <c r="DK82" s="65" t="str">
        <f t="shared" si="299"/>
        <v/>
      </c>
      <c r="DL82" s="68" t="str">
        <f t="shared" si="227"/>
        <v/>
      </c>
      <c r="DM82" s="32"/>
      <c r="DN82" s="120"/>
      <c r="DO82" s="62" t="str">
        <f t="shared" si="178"/>
        <v/>
      </c>
      <c r="DP82" s="62" t="str">
        <f t="shared" si="228"/>
        <v/>
      </c>
      <c r="DQ82" s="65" t="str">
        <f t="shared" si="300"/>
        <v/>
      </c>
      <c r="DR82" s="68" t="str">
        <f t="shared" si="229"/>
        <v/>
      </c>
      <c r="DS82" s="32"/>
      <c r="DT82" s="120"/>
      <c r="DU82" s="62" t="str">
        <f t="shared" si="179"/>
        <v/>
      </c>
      <c r="DV82" s="62" t="str">
        <f t="shared" si="230"/>
        <v/>
      </c>
      <c r="DW82" s="65" t="str">
        <f t="shared" si="301"/>
        <v/>
      </c>
      <c r="DX82" s="68" t="str">
        <f t="shared" si="231"/>
        <v/>
      </c>
      <c r="DY82" s="32"/>
      <c r="DZ82" s="120"/>
      <c r="EA82" s="62" t="str">
        <f t="shared" si="180"/>
        <v/>
      </c>
      <c r="EB82" s="62" t="str">
        <f t="shared" si="232"/>
        <v/>
      </c>
      <c r="EC82" s="65" t="str">
        <f t="shared" si="302"/>
        <v/>
      </c>
      <c r="ED82" s="68" t="str">
        <f t="shared" si="233"/>
        <v/>
      </c>
      <c r="EE82" s="32"/>
      <c r="EF82" s="120"/>
      <c r="EG82" s="62" t="str">
        <f t="shared" si="181"/>
        <v/>
      </c>
      <c r="EH82" s="62" t="str">
        <f t="shared" si="234"/>
        <v/>
      </c>
      <c r="EI82" s="65" t="str">
        <f t="shared" si="303"/>
        <v/>
      </c>
      <c r="EJ82" s="68" t="str">
        <f t="shared" si="235"/>
        <v/>
      </c>
      <c r="EK82" s="32"/>
      <c r="EL82" s="120"/>
      <c r="EM82" s="62" t="str">
        <f t="shared" si="182"/>
        <v/>
      </c>
      <c r="EN82" s="62" t="str">
        <f t="shared" si="236"/>
        <v/>
      </c>
      <c r="EO82" s="65" t="str">
        <f t="shared" si="304"/>
        <v/>
      </c>
      <c r="EP82" s="68" t="str">
        <f t="shared" si="237"/>
        <v/>
      </c>
      <c r="EQ82" s="32"/>
      <c r="ER82" s="120"/>
      <c r="ES82" s="62" t="str">
        <f t="shared" si="183"/>
        <v/>
      </c>
      <c r="ET82" s="62" t="str">
        <f t="shared" si="238"/>
        <v/>
      </c>
      <c r="EU82" s="65" t="str">
        <f t="shared" si="305"/>
        <v/>
      </c>
      <c r="EV82" s="68" t="str">
        <f t="shared" si="239"/>
        <v/>
      </c>
      <c r="EW82" s="32"/>
      <c r="EX82" s="120"/>
      <c r="EY82" s="62" t="str">
        <f t="shared" si="184"/>
        <v/>
      </c>
      <c r="EZ82" s="62" t="str">
        <f t="shared" si="240"/>
        <v/>
      </c>
      <c r="FA82" s="65" t="str">
        <f t="shared" si="306"/>
        <v/>
      </c>
      <c r="FB82" s="68" t="str">
        <f t="shared" si="241"/>
        <v/>
      </c>
      <c r="FC82" s="32"/>
      <c r="FD82" s="120"/>
      <c r="FE82" s="62" t="str">
        <f t="shared" si="185"/>
        <v/>
      </c>
      <c r="FF82" s="62" t="str">
        <f t="shared" si="242"/>
        <v/>
      </c>
      <c r="FG82" s="65" t="str">
        <f t="shared" si="307"/>
        <v/>
      </c>
      <c r="FH82" s="68" t="str">
        <f t="shared" si="243"/>
        <v/>
      </c>
      <c r="FI82" s="32"/>
      <c r="FJ82" s="120"/>
      <c r="FK82" s="62" t="str">
        <f t="shared" si="186"/>
        <v/>
      </c>
      <c r="FL82" s="62" t="str">
        <f t="shared" si="244"/>
        <v/>
      </c>
      <c r="FM82" s="65" t="str">
        <f t="shared" si="308"/>
        <v/>
      </c>
      <c r="FN82" s="68" t="str">
        <f t="shared" si="245"/>
        <v/>
      </c>
      <c r="FO82" s="32"/>
      <c r="FP82" s="120"/>
      <c r="FQ82" s="62" t="str">
        <f t="shared" si="187"/>
        <v/>
      </c>
      <c r="FR82" s="62" t="str">
        <f t="shared" si="246"/>
        <v/>
      </c>
      <c r="FS82" s="65" t="str">
        <f t="shared" si="309"/>
        <v/>
      </c>
      <c r="FT82" s="68" t="str">
        <f t="shared" si="247"/>
        <v/>
      </c>
      <c r="FU82" s="32"/>
      <c r="FV82" s="120"/>
      <c r="FW82" s="62" t="str">
        <f t="shared" si="188"/>
        <v/>
      </c>
      <c r="FX82" s="62" t="str">
        <f t="shared" si="248"/>
        <v/>
      </c>
      <c r="FY82" s="65" t="str">
        <f t="shared" si="310"/>
        <v/>
      </c>
      <c r="FZ82" s="68" t="str">
        <f t="shared" si="249"/>
        <v/>
      </c>
      <c r="GA82" s="32"/>
      <c r="GC82" s="7" t="str">
        <f t="shared" si="250"/>
        <v/>
      </c>
      <c r="GD82" s="7" t="str">
        <f t="shared" ca="1" si="189"/>
        <v/>
      </c>
      <c r="GT82" s="71" t="str">
        <f>IF(GT$9="", "", IF(AND(NOT('Personnel Details'!$N$11=""), $B82&gt;='Personnel Details'!$N$11), 'Personnel Details'!$O$11, IF(AND(NOT('Personnel Details'!$I$11=""), $B82&gt;='Personnel Details'!$I$11), 'Personnel Details'!$J$11, 'Personnel Details'!$E$11)))</f>
        <v/>
      </c>
      <c r="GU82" s="59" t="str">
        <f>IF(GT$9="", "", IF(AND(NOT('Personnel Details'!$N$11=""), $B82&gt;='Personnel Details'!$N$11), IF('Personnel Details'!$P$11="","", 'Personnel Details'!$P$11), IF(AND(NOT('Personnel Details'!$I$11=""), $B82&gt;='Personnel Details'!$I$11), IF('Personnel Details'!$K$11="", "", 'Personnel Details'!$K$11), IF('Personnel Details'!$F$11="", "", 'Personnel Details'!$F$11))))</f>
        <v/>
      </c>
      <c r="GV82" s="74" t="str">
        <f>IF(GT$9="", "", IF(AND(NOT('Personnel Details'!$N$11=""), $B82&gt;='Personnel Details'!$N$11), 'Personnel Details'!$Q$11, IF(AND(NOT('Personnel Details'!$I$11=""), $B82&gt;='Personnel Details'!$I$11), 'Personnel Details'!$L$11, 'Personnel Details'!$G$11)))</f>
        <v/>
      </c>
      <c r="GW82" s="59" t="str">
        <f t="shared" si="251"/>
        <v/>
      </c>
      <c r="GX82" s="53"/>
      <c r="GZ82" s="78" t="str">
        <f>IF(GZ$9="", "", IF(AND(NOT('Personnel Details'!$N$12=""), $B82&gt;='Personnel Details'!$N$12), 'Personnel Details'!$O$12, IF(AND(NOT('Personnel Details'!$I$12=""), $B82&gt;='Personnel Details'!$I$12), 'Personnel Details'!$J$12, 'Personnel Details'!$E$12)))</f>
        <v/>
      </c>
      <c r="HA82" s="59" t="str">
        <f>IF(GZ$9="", "", IF(AND(NOT('Personnel Details'!$N$12=""), $B82&gt;='Personnel Details'!$N$12), IF('Personnel Details'!$P$12="","", 'Personnel Details'!$P$12), IF(AND(NOT('Personnel Details'!$I$12=""), $B82&gt;='Personnel Details'!$I$12), IF('Personnel Details'!$K$12="", "", 'Personnel Details'!$K$12), IF('Personnel Details'!$F$12="", "", 'Personnel Details'!$F$12))))</f>
        <v/>
      </c>
      <c r="HB82" s="79" t="str">
        <f>IF(GZ$9="", "", IF(AND(NOT('Personnel Details'!$N$12=""), $B82&gt;='Personnel Details'!$N$12), 'Personnel Details'!$Q$12, IF(AND(NOT('Personnel Details'!$I$12=""), $B82&gt;='Personnel Details'!$I$12), 'Personnel Details'!$L$12, 'Personnel Details'!$G$12)))</f>
        <v/>
      </c>
      <c r="HC82" s="59" t="str">
        <f t="shared" si="252"/>
        <v/>
      </c>
      <c r="HD82" s="53"/>
      <c r="HF82" s="78" t="str">
        <f>IF(HF$9="", "", IF(AND(NOT('Personnel Details'!$N$13=""), $B82&gt;='Personnel Details'!$N$13), 'Personnel Details'!$O$13, IF(AND(NOT('Personnel Details'!$I$13=""), $B82&gt;='Personnel Details'!$I$13), 'Personnel Details'!$J$13, 'Personnel Details'!$E$13)))</f>
        <v/>
      </c>
      <c r="HG82" s="59" t="str">
        <f>IF(HF$9="", "", IF(AND(NOT('Personnel Details'!$N$13=""), $B82&gt;='Personnel Details'!$N$13), IF('Personnel Details'!$P$13="","", 'Personnel Details'!$P$13), IF(AND(NOT('Personnel Details'!$I$13=""), $B82&gt;='Personnel Details'!$I$13), IF('Personnel Details'!$K$13="", "", 'Personnel Details'!$K$13), IF('Personnel Details'!$F$13="", "", 'Personnel Details'!$F$13))))</f>
        <v/>
      </c>
      <c r="HH82" s="79" t="str">
        <f>IF(HF$9="", "", IF(AND(NOT('Personnel Details'!$N$13=""), $B82&gt;='Personnel Details'!$N$13), 'Personnel Details'!$Q$13, IF(AND(NOT('Personnel Details'!$I$13=""), $B82&gt;='Personnel Details'!$I$13), 'Personnel Details'!$L$13, 'Personnel Details'!$G$13)))</f>
        <v/>
      </c>
      <c r="HI82" s="59" t="str">
        <f t="shared" si="253"/>
        <v/>
      </c>
      <c r="HJ82" s="53"/>
      <c r="HL82" s="78" t="str">
        <f>IF(HL$9="", "", IF(AND(NOT('Personnel Details'!$N$14=""), $B82&gt;='Personnel Details'!$N$14), 'Personnel Details'!$O$14, IF(AND(NOT('Personnel Details'!$I$14=""), $B82&gt;='Personnel Details'!$I$14), 'Personnel Details'!$J$14, 'Personnel Details'!$E$14)))</f>
        <v/>
      </c>
      <c r="HM82" s="59" t="str">
        <f>IF(HL$9="", "", IF(AND(NOT('Personnel Details'!$N$14=""), $B82&gt;='Personnel Details'!$N$14), IF('Personnel Details'!$P$14="","", 'Personnel Details'!$P$14), IF(AND(NOT('Personnel Details'!$I$14=""), $B82&gt;='Personnel Details'!$I$14), IF('Personnel Details'!$K$14="", "", 'Personnel Details'!$K$14), IF('Personnel Details'!$F$14="", "", 'Personnel Details'!$F$14))))</f>
        <v/>
      </c>
      <c r="HN82" s="79" t="str">
        <f>IF(HL$9="", "", IF(AND(NOT('Personnel Details'!$N$14=""), $B82&gt;='Personnel Details'!$N$14), 'Personnel Details'!$Q$14, IF(AND(NOT('Personnel Details'!$I$14=""), $B82&gt;='Personnel Details'!$I$14), 'Personnel Details'!$L$14, 'Personnel Details'!$G$14)))</f>
        <v/>
      </c>
      <c r="HO82" s="59" t="str">
        <f t="shared" si="254"/>
        <v/>
      </c>
      <c r="HP82" s="53"/>
      <c r="HR82" s="78" t="str">
        <f>IF(HR$9="", "", IF(AND(NOT('Personnel Details'!$N$15=""), $B82&gt;='Personnel Details'!$N$15), 'Personnel Details'!$O$15, IF(AND(NOT('Personnel Details'!$I$15=""), $B82&gt;='Personnel Details'!$I$15), 'Personnel Details'!$J$15, 'Personnel Details'!$E$15)))</f>
        <v/>
      </c>
      <c r="HS82" s="59" t="str">
        <f>IF(HR$9="", "", IF(AND(NOT('Personnel Details'!$N$15=""), $B82&gt;='Personnel Details'!$N$15), IF('Personnel Details'!$P$15="","", 'Personnel Details'!$P$15), IF(AND(NOT('Personnel Details'!$I$15=""), $B82&gt;='Personnel Details'!$I$15), IF('Personnel Details'!$K$15="", "", 'Personnel Details'!$K$15), IF('Personnel Details'!$F$15="", "", 'Personnel Details'!$F$15))))</f>
        <v/>
      </c>
      <c r="HT82" s="79" t="str">
        <f>IF(HR$9="", "", IF(AND(NOT('Personnel Details'!$N$15=""), $B82&gt;='Personnel Details'!$N$15), 'Personnel Details'!$Q$15, IF(AND(NOT('Personnel Details'!$I$15=""), $B82&gt;='Personnel Details'!$I$15), 'Personnel Details'!$L$15, 'Personnel Details'!$G$15)))</f>
        <v/>
      </c>
      <c r="HU82" s="59" t="str">
        <f t="shared" si="255"/>
        <v/>
      </c>
      <c r="HV82" s="53"/>
      <c r="HX82" s="78" t="str">
        <f>IF(HX$9="", "", IF(AND(NOT('Personnel Details'!$N$16=""), $B82&gt;='Personnel Details'!$N$16), 'Personnel Details'!$O$16, IF(AND(NOT('Personnel Details'!$I$16=""), $B82&gt;='Personnel Details'!$I$16), 'Personnel Details'!$J$16, 'Personnel Details'!$E$16)))</f>
        <v/>
      </c>
      <c r="HY82" s="59" t="str">
        <f>IF(HX$9="", "", IF(AND(NOT('Personnel Details'!$N$16=""), $B82&gt;='Personnel Details'!$N$16), IF('Personnel Details'!$P$16="","", 'Personnel Details'!$P$16), IF(AND(NOT('Personnel Details'!$I$16=""), $B82&gt;='Personnel Details'!$I$16), IF('Personnel Details'!$K$16="", "", 'Personnel Details'!$K$16), IF('Personnel Details'!$F$16="", "", 'Personnel Details'!$F$16))))</f>
        <v/>
      </c>
      <c r="HZ82" s="79" t="str">
        <f>IF(HX$9="", "", IF(AND(NOT('Personnel Details'!$N$16=""), $B82&gt;='Personnel Details'!$N$16), 'Personnel Details'!$Q$16, IF(AND(NOT('Personnel Details'!$I$16=""), $B82&gt;='Personnel Details'!$I$16), 'Personnel Details'!$L$16, 'Personnel Details'!$G$16)))</f>
        <v/>
      </c>
      <c r="IA82" s="59" t="str">
        <f t="shared" si="256"/>
        <v/>
      </c>
      <c r="IB82" s="53"/>
      <c r="ID82" s="78" t="str">
        <f>IF(ID$9="", "", IF(AND(NOT('Personnel Details'!$N$17=""), $B82&gt;='Personnel Details'!$N$17), 'Personnel Details'!$O$17, IF(AND(NOT('Personnel Details'!$I$17=""), $B82&gt;='Personnel Details'!$I$17), 'Personnel Details'!$J$17, 'Personnel Details'!$E$17)))</f>
        <v/>
      </c>
      <c r="IE82" s="59" t="str">
        <f>IF(ID$9="", "", IF(AND(NOT('Personnel Details'!$N$17=""), $B82&gt;='Personnel Details'!$N$17), IF('Personnel Details'!$P$17="","", 'Personnel Details'!$P$17), IF(AND(NOT('Personnel Details'!$I$17=""), $B82&gt;='Personnel Details'!$I$17), IF('Personnel Details'!$K$17="", "", 'Personnel Details'!$K$17), IF('Personnel Details'!$F$17="", "", 'Personnel Details'!$F$17))))</f>
        <v/>
      </c>
      <c r="IF82" s="79" t="str">
        <f>IF(ID$9="", "", IF(AND(NOT('Personnel Details'!$N$17=""), $B82&gt;='Personnel Details'!$N$17), 'Personnel Details'!$Q$17, IF(AND(NOT('Personnel Details'!$I$17=""), $B82&gt;='Personnel Details'!$I$17), 'Personnel Details'!$L$17, 'Personnel Details'!$G$17)))</f>
        <v/>
      </c>
      <c r="IG82" s="59" t="str">
        <f t="shared" si="257"/>
        <v/>
      </c>
      <c r="IH82" s="53"/>
      <c r="IJ82" s="78" t="str">
        <f>IF(IJ$9="", "", IF(AND(NOT('Personnel Details'!$N$18=""), $B82&gt;='Personnel Details'!$N$18), 'Personnel Details'!$O$18, IF(AND(NOT('Personnel Details'!$I$18=""), $B82&gt;='Personnel Details'!$I$18), 'Personnel Details'!$J$18, 'Personnel Details'!$E$18)))</f>
        <v/>
      </c>
      <c r="IK82" s="59" t="str">
        <f>IF(IJ$9="", "", IF(AND(NOT('Personnel Details'!$N$18=""), $B82&gt;='Personnel Details'!$N$18), IF('Personnel Details'!$P$18="","", 'Personnel Details'!$P$18), IF(AND(NOT('Personnel Details'!$I$18=""), $B82&gt;='Personnel Details'!$I$18), IF('Personnel Details'!$K$18="", "", 'Personnel Details'!$K$18), IF('Personnel Details'!$F$18="", "", 'Personnel Details'!$F$18))))</f>
        <v/>
      </c>
      <c r="IL82" s="79" t="str">
        <f>IF(IJ$9="", "", IF(AND(NOT('Personnel Details'!$N$18=""), $B82&gt;='Personnel Details'!$N$18), 'Personnel Details'!$Q$18, IF(AND(NOT('Personnel Details'!$I$18=""), $B82&gt;='Personnel Details'!$I$18), 'Personnel Details'!$L$18, 'Personnel Details'!$G$18)))</f>
        <v/>
      </c>
      <c r="IM82" s="59" t="str">
        <f t="shared" si="258"/>
        <v/>
      </c>
      <c r="IN82" s="53"/>
      <c r="IP82" s="78" t="str">
        <f>IF(IP$9="", "", IF(AND(NOT('Personnel Details'!$N$19=""), $B82&gt;='Personnel Details'!$N$19), 'Personnel Details'!$O$19, IF(AND(NOT('Personnel Details'!$I$19=""), $B82&gt;='Personnel Details'!$I$19), 'Personnel Details'!$J$19, 'Personnel Details'!$E$19)))</f>
        <v/>
      </c>
      <c r="IQ82" s="59" t="str">
        <f>IF(IP$9="", "", IF(AND(NOT('Personnel Details'!$N$19=""), $B82&gt;='Personnel Details'!$N$19), IF('Personnel Details'!$P$19="","", 'Personnel Details'!$P$19), IF(AND(NOT('Personnel Details'!$I$19=""), $B82&gt;='Personnel Details'!$I$19), IF('Personnel Details'!$K$19="", "", 'Personnel Details'!$K$19), IF('Personnel Details'!$F$19="", "", 'Personnel Details'!$F$19))))</f>
        <v/>
      </c>
      <c r="IR82" s="79" t="str">
        <f>IF(IP$9="", "", IF(AND(NOT('Personnel Details'!$N$19=""), $B82&gt;='Personnel Details'!$N$19), 'Personnel Details'!$Q$19, IF(AND(NOT('Personnel Details'!$I$19=""), $B82&gt;='Personnel Details'!$I$19), 'Personnel Details'!$L$19, 'Personnel Details'!$G$19)))</f>
        <v/>
      </c>
      <c r="IS82" s="59" t="str">
        <f t="shared" si="259"/>
        <v/>
      </c>
      <c r="IT82" s="53"/>
      <c r="IV82" s="78" t="str">
        <f>IF(IV$9="", "", IF(AND(NOT('Personnel Details'!$N$20=""), $B82&gt;='Personnel Details'!$N$20), 'Personnel Details'!$O$20, IF(AND(NOT('Personnel Details'!$I$20=""), $B82&gt;='Personnel Details'!$I$20), 'Personnel Details'!$J$20, 'Personnel Details'!$E$20)))</f>
        <v/>
      </c>
      <c r="IW82" s="59" t="str">
        <f>IF(IV$9="", "", IF(AND(NOT('Personnel Details'!$N$20=""), $B82&gt;='Personnel Details'!$N$20), IF('Personnel Details'!$P$20="","", 'Personnel Details'!$P$20), IF(AND(NOT('Personnel Details'!$I$20=""), $B82&gt;='Personnel Details'!$I$20), IF('Personnel Details'!$K$20="", "", 'Personnel Details'!$K$20), IF('Personnel Details'!$F$20="", "", 'Personnel Details'!$F$20))))</f>
        <v/>
      </c>
      <c r="IX82" s="79" t="str">
        <f>IF(IV$9="", "", IF(AND(NOT('Personnel Details'!$N$20=""), $B82&gt;='Personnel Details'!$N$20), 'Personnel Details'!$Q$20, IF(AND(NOT('Personnel Details'!$I$20=""), $B82&gt;='Personnel Details'!$I$20), 'Personnel Details'!$L$20, 'Personnel Details'!$G$20)))</f>
        <v/>
      </c>
      <c r="IY82" s="59" t="str">
        <f t="shared" si="260"/>
        <v/>
      </c>
      <c r="IZ82" s="53"/>
      <c r="JB82" s="78" t="str">
        <f>IF(JB$9="", "", IF(AND(NOT('Personnel Details'!$N$21=""), $B82&gt;='Personnel Details'!$N$21), 'Personnel Details'!$O$21, IF(AND(NOT('Personnel Details'!$I$21=""), $B82&gt;='Personnel Details'!$I$21), 'Personnel Details'!$J$21, 'Personnel Details'!$E$21)))</f>
        <v/>
      </c>
      <c r="JC82" s="59" t="str">
        <f>IF(JB$9="", "", IF(AND(NOT('Personnel Details'!$N$21=""), $B82&gt;='Personnel Details'!$N$21), IF('Personnel Details'!$P$21="","", 'Personnel Details'!$P$21), IF(AND(NOT('Personnel Details'!$I$21=""), $B82&gt;='Personnel Details'!$I$21), IF('Personnel Details'!$K$21="", "", 'Personnel Details'!$K$21), IF('Personnel Details'!$F$21="", "", 'Personnel Details'!$F$21))))</f>
        <v/>
      </c>
      <c r="JD82" s="79" t="str">
        <f>IF(JB$9="", "", IF(AND(NOT('Personnel Details'!$N$21=""), $B82&gt;='Personnel Details'!$N$21), 'Personnel Details'!$Q$21, IF(AND(NOT('Personnel Details'!$I$21=""), $B82&gt;='Personnel Details'!$I$21), 'Personnel Details'!$L$21, 'Personnel Details'!$G$21)))</f>
        <v/>
      </c>
      <c r="JE82" s="59" t="str">
        <f t="shared" si="261"/>
        <v/>
      </c>
      <c r="JF82" s="53"/>
      <c r="JH82" s="78" t="str">
        <f>IF(JH$9="", "", IF(AND(NOT('Personnel Details'!$N$22=""), $B82&gt;='Personnel Details'!$N$22), 'Personnel Details'!$O$22, IF(AND(NOT('Personnel Details'!$I$22=""), $B82&gt;='Personnel Details'!$I$22), 'Personnel Details'!$J$22, 'Personnel Details'!$E$22)))</f>
        <v/>
      </c>
      <c r="JI82" s="59" t="str">
        <f>IF(JH$9="", "", IF(AND(NOT('Personnel Details'!$N$22=""), $B82&gt;='Personnel Details'!$N$22), IF('Personnel Details'!$P$22="","", 'Personnel Details'!$P$22), IF(AND(NOT('Personnel Details'!$I$22=""), $B82&gt;='Personnel Details'!$I$22), IF('Personnel Details'!$K$22="", "", 'Personnel Details'!$K$22), IF('Personnel Details'!$F$22="", "", 'Personnel Details'!$F$22))))</f>
        <v/>
      </c>
      <c r="JJ82" s="79" t="str">
        <f>IF(JH$9="", "", IF(AND(NOT('Personnel Details'!$N$22=""), $B82&gt;='Personnel Details'!$N$22), 'Personnel Details'!$Q$22, IF(AND(NOT('Personnel Details'!$I$22=""), $B82&gt;='Personnel Details'!$I$22), 'Personnel Details'!$L$22, 'Personnel Details'!$G$22)))</f>
        <v/>
      </c>
      <c r="JK82" s="59" t="str">
        <f t="shared" si="262"/>
        <v/>
      </c>
      <c r="JL82" s="53"/>
      <c r="JN82" s="78" t="str">
        <f>IF(JN$9="", "", IF(AND(NOT('Personnel Details'!$N$23=""), $B82&gt;='Personnel Details'!$N$23), 'Personnel Details'!$O$23, IF(AND(NOT('Personnel Details'!$I$23=""), $B82&gt;='Personnel Details'!$I$23), 'Personnel Details'!$J$23, 'Personnel Details'!$E$23)))</f>
        <v/>
      </c>
      <c r="JO82" s="59" t="str">
        <f>IF(JN$9="", "", IF(AND(NOT('Personnel Details'!$N$23=""), $B82&gt;='Personnel Details'!$N$23), IF('Personnel Details'!$P$23="","", 'Personnel Details'!$P$23), IF(AND(NOT('Personnel Details'!$I$23=""), $B82&gt;='Personnel Details'!$I$23), IF('Personnel Details'!$K$23="", "", 'Personnel Details'!$K$23), IF('Personnel Details'!$F$23="", "", 'Personnel Details'!$F$23))))</f>
        <v/>
      </c>
      <c r="JP82" s="79" t="str">
        <f>IF(JN$9="", "", IF(AND(NOT('Personnel Details'!$N$23=""), $B82&gt;='Personnel Details'!$N$23), 'Personnel Details'!$Q$23, IF(AND(NOT('Personnel Details'!$I$23=""), $B82&gt;='Personnel Details'!$I$23), 'Personnel Details'!$L$23, 'Personnel Details'!$G$23)))</f>
        <v/>
      </c>
      <c r="JQ82" s="59" t="str">
        <f t="shared" si="263"/>
        <v/>
      </c>
      <c r="JR82" s="53"/>
      <c r="JT82" s="78" t="str">
        <f>IF(JT$9="", "", IF(AND(NOT('Personnel Details'!$N$24=""), $B82&gt;='Personnel Details'!$N$24), 'Personnel Details'!$O$24, IF(AND(NOT('Personnel Details'!$I$24=""), $B82&gt;='Personnel Details'!$I$24), 'Personnel Details'!$J$24, 'Personnel Details'!$E$24)))</f>
        <v/>
      </c>
      <c r="JU82" s="59" t="str">
        <f>IF(JT$9="", "", IF(AND(NOT('Personnel Details'!$N$24=""), $B82&gt;='Personnel Details'!$N$24), IF('Personnel Details'!$P$24="","", 'Personnel Details'!$P$24), IF(AND(NOT('Personnel Details'!$I$24=""), $B82&gt;='Personnel Details'!$I$24), IF('Personnel Details'!$K$24="", "", 'Personnel Details'!$K$24), IF('Personnel Details'!$F$24="", "", 'Personnel Details'!$F$24))))</f>
        <v/>
      </c>
      <c r="JV82" s="79" t="str">
        <f>IF(JT$9="", "", IF(AND(NOT('Personnel Details'!$N$24=""), $B82&gt;='Personnel Details'!$N$24), 'Personnel Details'!$Q$24, IF(AND(NOT('Personnel Details'!$I$24=""), $B82&gt;='Personnel Details'!$I$24), 'Personnel Details'!$L$24, 'Personnel Details'!$G$24)))</f>
        <v/>
      </c>
      <c r="JW82" s="59" t="str">
        <f t="shared" si="264"/>
        <v/>
      </c>
      <c r="JX82" s="53"/>
      <c r="JZ82" s="78" t="str">
        <f>IF(JZ$9="", "", IF(AND(NOT('Personnel Details'!$N$25=""), $B82&gt;='Personnel Details'!$N$25), 'Personnel Details'!$O$25, IF(AND(NOT('Personnel Details'!$I$25=""), $B82&gt;='Personnel Details'!$I$25), 'Personnel Details'!$J$25, 'Personnel Details'!$E$25)))</f>
        <v/>
      </c>
      <c r="KA82" s="59" t="str">
        <f>IF(JZ$9="", "", IF(AND(NOT('Personnel Details'!$N$25=""), $B82&gt;='Personnel Details'!$N$25), IF('Personnel Details'!$P$25="","", 'Personnel Details'!$P$25), IF(AND(NOT('Personnel Details'!$I$25=""), $B82&gt;='Personnel Details'!$I$25), IF('Personnel Details'!$K$25="", "", 'Personnel Details'!$K$25), IF('Personnel Details'!$F$25="", "", 'Personnel Details'!$F$25))))</f>
        <v/>
      </c>
      <c r="KB82" s="79" t="str">
        <f>IF(JZ$9="", "", IF(AND(NOT('Personnel Details'!$N$25=""), $B82&gt;='Personnel Details'!$N$25), 'Personnel Details'!$Q$25, IF(AND(NOT('Personnel Details'!$I$25=""), $B82&gt;='Personnel Details'!$I$25), 'Personnel Details'!$L$25, 'Personnel Details'!$G$25)))</f>
        <v/>
      </c>
      <c r="KC82" s="59" t="str">
        <f t="shared" si="265"/>
        <v/>
      </c>
      <c r="KD82" s="53"/>
      <c r="KF82" s="78" t="str">
        <f>IF(KF$9="", "", IF(AND(NOT('Personnel Details'!$N$26=""), $B82&gt;='Personnel Details'!$N$26), 'Personnel Details'!$O$26, IF(AND(NOT('Personnel Details'!$I$26=""), $B82&gt;='Personnel Details'!$I$26), 'Personnel Details'!$J$26, 'Personnel Details'!$E$26)))</f>
        <v/>
      </c>
      <c r="KG82" s="59" t="str">
        <f>IF(KF$9="", "", IF(AND(NOT('Personnel Details'!$N$26=""), $B82&gt;='Personnel Details'!$N$26), IF('Personnel Details'!$P$26="","", 'Personnel Details'!$P$26), IF(AND(NOT('Personnel Details'!$I$26=""), $B82&gt;='Personnel Details'!$I$26), IF('Personnel Details'!$K$26="", "", 'Personnel Details'!$K$26), IF('Personnel Details'!$F$26="", "", 'Personnel Details'!$F$26))))</f>
        <v/>
      </c>
      <c r="KH82" s="79" t="str">
        <f>IF(KF$9="", "", IF(AND(NOT('Personnel Details'!$N$26=""), $B82&gt;='Personnel Details'!$N$26), 'Personnel Details'!$Q$26, IF(AND(NOT('Personnel Details'!$I$26=""), $B82&gt;='Personnel Details'!$I$26), 'Personnel Details'!$L$26, 'Personnel Details'!$G$26)))</f>
        <v/>
      </c>
      <c r="KI82" s="59" t="str">
        <f t="shared" si="266"/>
        <v/>
      </c>
      <c r="KJ82" s="53"/>
      <c r="KL82" s="78" t="str">
        <f>IF(KL$9="", "", IF(AND(NOT('Personnel Details'!$N$27=""), $B82&gt;='Personnel Details'!$N$27), 'Personnel Details'!$O$27, IF(AND(NOT('Personnel Details'!$I$27=""), $B82&gt;='Personnel Details'!$I$27), 'Personnel Details'!$J$27, 'Personnel Details'!$E$27)))</f>
        <v/>
      </c>
      <c r="KM82" s="59" t="str">
        <f>IF(KL$9="", "", IF(AND(NOT('Personnel Details'!$N$27=""), $B82&gt;='Personnel Details'!$N$27), IF('Personnel Details'!$P$27="","", 'Personnel Details'!$P$27), IF(AND(NOT('Personnel Details'!$I$27=""), $B82&gt;='Personnel Details'!$I$27), IF('Personnel Details'!$K$27="", "", 'Personnel Details'!$K$27), IF('Personnel Details'!$F$27="", "", 'Personnel Details'!$F$27))))</f>
        <v/>
      </c>
      <c r="KN82" s="79" t="str">
        <f>IF(KL$9="", "", IF(AND(NOT('Personnel Details'!$N$27=""), $B82&gt;='Personnel Details'!$N$27), 'Personnel Details'!$Q$27, IF(AND(NOT('Personnel Details'!$I$27=""), $B82&gt;='Personnel Details'!$I$27), 'Personnel Details'!$L$27, 'Personnel Details'!$G$27)))</f>
        <v/>
      </c>
      <c r="KO82" s="59" t="str">
        <f t="shared" si="267"/>
        <v/>
      </c>
      <c r="KP82" s="53"/>
      <c r="KR82" s="78" t="str">
        <f>IF(KR$9="", "", IF(AND(NOT('Personnel Details'!$N$28=""), $B82&gt;='Personnel Details'!$N$28), 'Personnel Details'!$O$28, IF(AND(NOT('Personnel Details'!$I$28=""), $B82&gt;='Personnel Details'!$I$28), 'Personnel Details'!$J$28, 'Personnel Details'!$E$28)))</f>
        <v/>
      </c>
      <c r="KS82" s="59" t="str">
        <f>IF(KR$9="", "", IF(AND(NOT('Personnel Details'!$N$28=""), $B82&gt;='Personnel Details'!$N$28), IF('Personnel Details'!$P$28="","", 'Personnel Details'!$P$28), IF(AND(NOT('Personnel Details'!$I$28=""), $B82&gt;='Personnel Details'!$I$28), IF('Personnel Details'!$K$28="", "", 'Personnel Details'!$K$28), IF('Personnel Details'!$F$28="", "", 'Personnel Details'!$F$28))))</f>
        <v/>
      </c>
      <c r="KT82" s="79" t="str">
        <f>IF(KR$9="", "", IF(AND(NOT('Personnel Details'!$N$28=""), $B82&gt;='Personnel Details'!$N$28), 'Personnel Details'!$Q$28, IF(AND(NOT('Personnel Details'!$I$28=""), $B82&gt;='Personnel Details'!$I$28), 'Personnel Details'!$L$28, 'Personnel Details'!$G$28)))</f>
        <v/>
      </c>
      <c r="KU82" s="59" t="str">
        <f t="shared" si="268"/>
        <v/>
      </c>
      <c r="KV82" s="53"/>
      <c r="KX82" s="78" t="str">
        <f>IF(KX$9="", "", IF(AND(NOT('Personnel Details'!$N$29=""), $B82&gt;='Personnel Details'!$N$29), 'Personnel Details'!$O$29, IF(AND(NOT('Personnel Details'!$I$29=""), $B82&gt;='Personnel Details'!$I$29), 'Personnel Details'!$J$29, 'Personnel Details'!$E$29)))</f>
        <v/>
      </c>
      <c r="KY82" s="59" t="str">
        <f>IF(KX$9="", "", IF(AND(NOT('Personnel Details'!$N$29=""), $B82&gt;='Personnel Details'!$N$29), IF('Personnel Details'!$P$29="","", 'Personnel Details'!$P$29), IF(AND(NOT('Personnel Details'!$I$29=""), $B82&gt;='Personnel Details'!$I$29), IF('Personnel Details'!$K$29="", "", 'Personnel Details'!$K$29), IF('Personnel Details'!$F$29="", "", 'Personnel Details'!$F$29))))</f>
        <v/>
      </c>
      <c r="KZ82" s="79" t="str">
        <f>IF(KX$9="", "", IF(AND(NOT('Personnel Details'!$N$29=""), $B82&gt;='Personnel Details'!$N$29), 'Personnel Details'!$Q$29, IF(AND(NOT('Personnel Details'!$I$29=""), $B82&gt;='Personnel Details'!$I$29), 'Personnel Details'!$L$29, 'Personnel Details'!$G$29)))</f>
        <v/>
      </c>
      <c r="LA82" s="59" t="str">
        <f t="shared" si="269"/>
        <v/>
      </c>
      <c r="LB82" s="53"/>
      <c r="LD82" s="78" t="str">
        <f>IF(LD$9="", "", IF(AND(NOT('Personnel Details'!$N$30=""), $B82&gt;='Personnel Details'!$N$30), 'Personnel Details'!$O$30, IF(AND(NOT('Personnel Details'!$I$30=""), $B82&gt;='Personnel Details'!$I$30), 'Personnel Details'!$J$30, 'Personnel Details'!$E$30)))</f>
        <v/>
      </c>
      <c r="LE82" s="59" t="str">
        <f>IF(LD$9="", "", IF(AND(NOT('Personnel Details'!$N$30=""), $B82&gt;='Personnel Details'!$N$30), IF('Personnel Details'!$P$30="","", 'Personnel Details'!$P$30), IF(AND(NOT('Personnel Details'!$I$30=""), $B82&gt;='Personnel Details'!$I$30), IF('Personnel Details'!$K$30="", "", 'Personnel Details'!$K$30), IF('Personnel Details'!$F$30="", "", 'Personnel Details'!$F$30))))</f>
        <v/>
      </c>
      <c r="LF82" s="79" t="str">
        <f>IF(LD$9="", "", IF(AND(NOT('Personnel Details'!$N$30=""), $B82&gt;='Personnel Details'!$N$30), 'Personnel Details'!$Q$30, IF(AND(NOT('Personnel Details'!$I$30=""), $B82&gt;='Personnel Details'!$I$30), 'Personnel Details'!$L$30, 'Personnel Details'!$G$30)))</f>
        <v/>
      </c>
      <c r="LG82" s="59" t="str">
        <f t="shared" si="270"/>
        <v/>
      </c>
      <c r="LH82" s="53"/>
      <c r="LJ82" s="78" t="str">
        <f>IF(LJ$9="", "", IF(AND(NOT('Personnel Details'!$N$31=""), $B82&gt;='Personnel Details'!$N$31), 'Personnel Details'!$O$31, IF(AND(NOT('Personnel Details'!$I$31=""), $B82&gt;='Personnel Details'!$I$31), 'Personnel Details'!$J$31, 'Personnel Details'!$E$31)))</f>
        <v/>
      </c>
      <c r="LK82" s="59" t="str">
        <f>IF(LJ$9="", "", IF(AND(NOT('Personnel Details'!$N$31=""), $B82&gt;='Personnel Details'!$N$31), IF('Personnel Details'!$P$31="","", 'Personnel Details'!$P$31), IF(AND(NOT('Personnel Details'!$I$31=""), $B82&gt;='Personnel Details'!$I$31), IF('Personnel Details'!$K$31="", "", 'Personnel Details'!$K$31), IF('Personnel Details'!$F$31="", "", 'Personnel Details'!$F$31))))</f>
        <v/>
      </c>
      <c r="LL82" s="79" t="str">
        <f>IF(LJ$9="", "", IF(AND(NOT('Personnel Details'!$N$31=""), $B82&gt;='Personnel Details'!$N$31), 'Personnel Details'!$Q$31, IF(AND(NOT('Personnel Details'!$I$31=""), $B82&gt;='Personnel Details'!$I$31), 'Personnel Details'!$L$31, 'Personnel Details'!$G$31)))</f>
        <v/>
      </c>
      <c r="LM82" s="59" t="str">
        <f t="shared" si="271"/>
        <v/>
      </c>
      <c r="LN82" s="53"/>
      <c r="LP82" s="78" t="str">
        <f>IF(LP$9="", "", IF(AND(NOT('Personnel Details'!$N$32=""), $B82&gt;='Personnel Details'!$N$32), 'Personnel Details'!$O$32, IF(AND(NOT('Personnel Details'!$I$32=""), $B82&gt;='Personnel Details'!$I$32), 'Personnel Details'!$J$32, 'Personnel Details'!$E$32)))</f>
        <v/>
      </c>
      <c r="LQ82" s="59" t="str">
        <f>IF(LP$9="", "", IF(AND(NOT('Personnel Details'!$N$32=""), $B82&gt;='Personnel Details'!$N$32), IF('Personnel Details'!$P$32="","", 'Personnel Details'!$P$32), IF(AND(NOT('Personnel Details'!$I$32=""), $B82&gt;='Personnel Details'!$I$32), IF('Personnel Details'!$K$32="", "", 'Personnel Details'!$K$32), IF('Personnel Details'!$F$32="", "", 'Personnel Details'!$F$32))))</f>
        <v/>
      </c>
      <c r="LR82" s="79" t="str">
        <f>IF(LP$9="", "", IF(AND(NOT('Personnel Details'!$N$32=""), $B82&gt;='Personnel Details'!$N$32), 'Personnel Details'!$Q$32, IF(AND(NOT('Personnel Details'!$I$32=""), $B82&gt;='Personnel Details'!$I$32), 'Personnel Details'!$L$32, 'Personnel Details'!$G$32)))</f>
        <v/>
      </c>
      <c r="LS82" s="59" t="str">
        <f t="shared" si="272"/>
        <v/>
      </c>
      <c r="LT82" s="53"/>
      <c r="LV82" s="78" t="str">
        <f>IF(LV$9="", "", IF(AND(NOT('Personnel Details'!$N$33=""), $B82&gt;='Personnel Details'!$N$33), 'Personnel Details'!$O$33, IF(AND(NOT('Personnel Details'!$I$33=""), $B82&gt;='Personnel Details'!$I$33), 'Personnel Details'!$J$33, 'Personnel Details'!$E$33)))</f>
        <v/>
      </c>
      <c r="LW82" s="59" t="str">
        <f>IF(LV$9="", "", IF(AND(NOT('Personnel Details'!$N$33=""), $B82&gt;='Personnel Details'!$N$33), IF('Personnel Details'!$P$33="","", 'Personnel Details'!$P$33), IF(AND(NOT('Personnel Details'!$I$33=""), $B82&gt;='Personnel Details'!$I$33), IF('Personnel Details'!$K$33="", "", 'Personnel Details'!$K$33), IF('Personnel Details'!$F$33="", "", 'Personnel Details'!$F$33))))</f>
        <v/>
      </c>
      <c r="LX82" s="79" t="str">
        <f>IF(LV$9="", "", IF(AND(NOT('Personnel Details'!$N$33=""), $B82&gt;='Personnel Details'!$N$33), 'Personnel Details'!$Q$33, IF(AND(NOT('Personnel Details'!$I$33=""), $B82&gt;='Personnel Details'!$I$33), 'Personnel Details'!$L$33, 'Personnel Details'!$G$33)))</f>
        <v/>
      </c>
      <c r="LY82" s="59" t="str">
        <f t="shared" si="273"/>
        <v/>
      </c>
      <c r="LZ82" s="53"/>
      <c r="MB82" s="78" t="str">
        <f>IF(MB$9="", "", IF(AND(NOT('Personnel Details'!$N$34=""), $B82&gt;='Personnel Details'!$N$34), 'Personnel Details'!$O$34, IF(AND(NOT('Personnel Details'!$I$34=""), $B82&gt;='Personnel Details'!$I$34), 'Personnel Details'!$J$34, 'Personnel Details'!$E$34)))</f>
        <v/>
      </c>
      <c r="MC82" s="59" t="str">
        <f>IF(MB$9="", "", IF(AND(NOT('Personnel Details'!$N$34=""), $B82&gt;='Personnel Details'!$N$34), IF('Personnel Details'!$P$34="","", 'Personnel Details'!$P$34), IF(AND(NOT('Personnel Details'!$I$34=""), $B82&gt;='Personnel Details'!$I$34), IF('Personnel Details'!$K$34="", "", 'Personnel Details'!$K$34), IF('Personnel Details'!$F$34="", "", 'Personnel Details'!$F$34))))</f>
        <v/>
      </c>
      <c r="MD82" s="79" t="str">
        <f>IF(MB$9="", "", IF(AND(NOT('Personnel Details'!$N$34=""), $B82&gt;='Personnel Details'!$N$34), 'Personnel Details'!$Q$34, IF(AND(NOT('Personnel Details'!$I$34=""), $B82&gt;='Personnel Details'!$I$34), 'Personnel Details'!$L$34, 'Personnel Details'!$G$34)))</f>
        <v/>
      </c>
      <c r="ME82" s="59" t="str">
        <f t="shared" si="274"/>
        <v/>
      </c>
      <c r="MF82" s="53"/>
      <c r="MH82" s="78" t="str">
        <f>IF(MH$9="", "", IF(AND(NOT('Personnel Details'!$N$35=""), $B82&gt;='Personnel Details'!$N$35), 'Personnel Details'!$O$35, IF(AND(NOT('Personnel Details'!$I$35=""), $B82&gt;='Personnel Details'!$I$35), 'Personnel Details'!$J$35, 'Personnel Details'!$E$35)))</f>
        <v/>
      </c>
      <c r="MI82" s="59" t="str">
        <f>IF(MH$9="", "", IF(AND(NOT('Personnel Details'!$N$35=""), $B82&gt;='Personnel Details'!$N$35), IF('Personnel Details'!$P$35="","", 'Personnel Details'!$P$35), IF(AND(NOT('Personnel Details'!$I$35=""), $B82&gt;='Personnel Details'!$I$35), IF('Personnel Details'!$K$35="", "", 'Personnel Details'!$K$35), IF('Personnel Details'!$F$35="", "", 'Personnel Details'!$F$35))))</f>
        <v/>
      </c>
      <c r="MJ82" s="79" t="str">
        <f>IF(MH$9="", "", IF(AND(NOT('Personnel Details'!$N$35=""), $B82&gt;='Personnel Details'!$N$35), 'Personnel Details'!$Q$35, IF(AND(NOT('Personnel Details'!$I$35=""), $B82&gt;='Personnel Details'!$I$35), 'Personnel Details'!$L$35, 'Personnel Details'!$G$35)))</f>
        <v/>
      </c>
      <c r="MK82" s="59" t="str">
        <f t="shared" si="275"/>
        <v/>
      </c>
      <c r="ML82" s="53"/>
      <c r="MN82" s="78" t="str">
        <f>IF(MN$9="", "", IF(AND(NOT('Personnel Details'!$N$36=""), $B82&gt;='Personnel Details'!$N$36), 'Personnel Details'!$O$36, IF(AND(NOT('Personnel Details'!$I$36=""), $B82&gt;='Personnel Details'!$I$36), 'Personnel Details'!$J$36, 'Personnel Details'!$E$36)))</f>
        <v/>
      </c>
      <c r="MO82" s="59" t="str">
        <f>IF(MN$9="", "", IF(AND(NOT('Personnel Details'!$N$36=""), $B82&gt;='Personnel Details'!$N$36), IF('Personnel Details'!$P$36="","", 'Personnel Details'!$P$36), IF(AND(NOT('Personnel Details'!$I$36=""), $B82&gt;='Personnel Details'!$I$36), IF('Personnel Details'!$K$36="", "", 'Personnel Details'!$K$36), IF('Personnel Details'!$F$36="", "", 'Personnel Details'!$F$36))))</f>
        <v/>
      </c>
      <c r="MP82" s="79" t="str">
        <f>IF(MN$9="", "", IF(AND(NOT('Personnel Details'!$N$36=""), $B82&gt;='Personnel Details'!$N$36), 'Personnel Details'!$Q$36, IF(AND(NOT('Personnel Details'!$I$36=""), $B82&gt;='Personnel Details'!$I$36), 'Personnel Details'!$L$36, 'Personnel Details'!$G$36)))</f>
        <v/>
      </c>
      <c r="MQ82" s="59" t="str">
        <f t="shared" si="276"/>
        <v/>
      </c>
      <c r="MR82" s="53"/>
      <c r="MT82" s="78" t="str">
        <f>IF(MT$9="", "", IF(AND(NOT('Personnel Details'!$N$37=""), $B82&gt;='Personnel Details'!$N$37), 'Personnel Details'!$O$37, IF(AND(NOT('Personnel Details'!$I$37=""), $B82&gt;='Personnel Details'!$I$37), 'Personnel Details'!$J$37, 'Personnel Details'!$E$37)))</f>
        <v/>
      </c>
      <c r="MU82" s="59" t="str">
        <f>IF(MT$9="", "", IF(AND(NOT('Personnel Details'!$N$37=""), $B82&gt;='Personnel Details'!$N$37), IF('Personnel Details'!$P$37="","", 'Personnel Details'!$P$37), IF(AND(NOT('Personnel Details'!$I$37=""), $B82&gt;='Personnel Details'!$I$37), IF('Personnel Details'!$K$37="", "", 'Personnel Details'!$K$37), IF('Personnel Details'!$F$37="", "", 'Personnel Details'!$F$37))))</f>
        <v/>
      </c>
      <c r="MV82" s="79" t="str">
        <f>IF(MT$9="", "", IF(AND(NOT('Personnel Details'!$N$37=""), $B82&gt;='Personnel Details'!$N$37), 'Personnel Details'!$Q$37, IF(AND(NOT('Personnel Details'!$I$37=""), $B82&gt;='Personnel Details'!$I$37), 'Personnel Details'!$L$37, 'Personnel Details'!$G$37)))</f>
        <v/>
      </c>
      <c r="MW82" s="59" t="str">
        <f t="shared" si="277"/>
        <v/>
      </c>
      <c r="MX82" s="53"/>
      <c r="MZ82" s="78" t="str">
        <f>IF(MZ$9="", "", IF(AND(NOT('Personnel Details'!$N$38=""), $B82&gt;='Personnel Details'!$N$38), 'Personnel Details'!$O$38, IF(AND(NOT('Personnel Details'!$I$38=""), $B82&gt;='Personnel Details'!$I$38), 'Personnel Details'!$J$38, 'Personnel Details'!$E$38)))</f>
        <v/>
      </c>
      <c r="NA82" s="59" t="str">
        <f>IF(MZ$9="", "", IF(AND(NOT('Personnel Details'!$N$38=""), $B82&gt;='Personnel Details'!$N$38), IF('Personnel Details'!$P$38="","", 'Personnel Details'!$P$38), IF(AND(NOT('Personnel Details'!$I$38=""), $B82&gt;='Personnel Details'!$I$38), IF('Personnel Details'!$K$38="", "", 'Personnel Details'!$K$38), IF('Personnel Details'!$F$38="", "", 'Personnel Details'!$F$38))))</f>
        <v/>
      </c>
      <c r="NB82" s="79" t="str">
        <f>IF(MZ$9="", "", IF(AND(NOT('Personnel Details'!$N$38=""), $B82&gt;='Personnel Details'!$N$38), 'Personnel Details'!$Q$38, IF(AND(NOT('Personnel Details'!$I$38=""), $B82&gt;='Personnel Details'!$I$38), 'Personnel Details'!$L$38, 'Personnel Details'!$G$38)))</f>
        <v/>
      </c>
      <c r="NC82" s="59" t="str">
        <f t="shared" si="278"/>
        <v/>
      </c>
      <c r="ND82" s="53"/>
      <c r="NF82" s="78" t="str">
        <f>IF(NF$9="", "", IF(AND(NOT('Personnel Details'!$N$39=""), $B82&gt;='Personnel Details'!$N$39), 'Personnel Details'!$O$39, IF(AND(NOT('Personnel Details'!$I$39=""), $B82&gt;='Personnel Details'!$I$39), 'Personnel Details'!$J$39, 'Personnel Details'!$E$39)))</f>
        <v/>
      </c>
      <c r="NG82" s="59" t="str">
        <f>IF(NF$9="", "", IF(AND(NOT('Personnel Details'!$N$39=""), $B82&gt;='Personnel Details'!$N$39), IF('Personnel Details'!$P$39="","", 'Personnel Details'!$P$39), IF(AND(NOT('Personnel Details'!$I$39=""), $B82&gt;='Personnel Details'!$I$39), IF('Personnel Details'!$K$39="", "", 'Personnel Details'!$K$39), IF('Personnel Details'!$F$39="", "", 'Personnel Details'!$F$39))))</f>
        <v/>
      </c>
      <c r="NH82" s="79" t="str">
        <f>IF(NF$9="", "", IF(AND(NOT('Personnel Details'!$N$39=""), $B82&gt;='Personnel Details'!$N$39), 'Personnel Details'!$Q$39, IF(AND(NOT('Personnel Details'!$I$39=""), $B82&gt;='Personnel Details'!$I$39), 'Personnel Details'!$L$39, 'Personnel Details'!$G$39)))</f>
        <v/>
      </c>
      <c r="NI82" s="59" t="str">
        <f t="shared" si="279"/>
        <v/>
      </c>
      <c r="NJ82" s="53"/>
      <c r="NL82" s="78" t="str">
        <f>IF(NL$9="", "", IF(AND(NOT('Personnel Details'!$N$40=""), $B82&gt;='Personnel Details'!$N$40), 'Personnel Details'!$O$40, IF(AND(NOT('Personnel Details'!$I$40=""), $B82&gt;='Personnel Details'!$I$40), 'Personnel Details'!$J$40, 'Personnel Details'!$E$40)))</f>
        <v/>
      </c>
      <c r="NM82" s="59" t="str">
        <f>IF(NL$9="", "", IF(AND(NOT('Personnel Details'!$N$40=""), $B82&gt;='Personnel Details'!$N$40), IF('Personnel Details'!$P$40="","", 'Personnel Details'!$P$40), IF(AND(NOT('Personnel Details'!$I$40=""), $B82&gt;='Personnel Details'!$I$40), IF('Personnel Details'!$K$40="", "", 'Personnel Details'!$K$40), IF('Personnel Details'!$F$40="", "", 'Personnel Details'!$F$40))))</f>
        <v/>
      </c>
      <c r="NN82" s="79" t="str">
        <f>IF(NL$9="", "", IF(AND(NOT('Personnel Details'!$N$40=""), $B82&gt;='Personnel Details'!$N$40), 'Personnel Details'!$Q$40, IF(AND(NOT('Personnel Details'!$I$40=""), $B82&gt;='Personnel Details'!$I$40), 'Personnel Details'!$L$40, 'Personnel Details'!$G$40)))</f>
        <v/>
      </c>
      <c r="NO82" s="59" t="str">
        <f t="shared" si="280"/>
        <v/>
      </c>
      <c r="NP82" s="53"/>
    </row>
    <row r="83" spans="1:380" x14ac:dyDescent="0.25">
      <c r="A83" s="32"/>
      <c r="B83" s="113" t="str">
        <f>IFERROR(IF(B82+1&gt;'Personnel Details'!$U$5, "", B82+1), "")</f>
        <v/>
      </c>
      <c r="C83" s="32"/>
      <c r="D83" s="120"/>
      <c r="E83" s="13" t="str">
        <f t="shared" si="159"/>
        <v/>
      </c>
      <c r="F83" s="13" t="str">
        <f t="shared" si="190"/>
        <v/>
      </c>
      <c r="G83" s="56" t="str">
        <f t="shared" si="281"/>
        <v/>
      </c>
      <c r="H83" s="16" t="str">
        <f t="shared" si="191"/>
        <v/>
      </c>
      <c r="I83" s="32"/>
      <c r="J83" s="120"/>
      <c r="K83" s="62" t="str">
        <f t="shared" si="160"/>
        <v/>
      </c>
      <c r="L83" s="62" t="str">
        <f t="shared" si="192"/>
        <v/>
      </c>
      <c r="M83" s="65" t="str">
        <f t="shared" si="282"/>
        <v/>
      </c>
      <c r="N83" s="68" t="str">
        <f t="shared" si="193"/>
        <v/>
      </c>
      <c r="O83" s="32"/>
      <c r="P83" s="120"/>
      <c r="Q83" s="62" t="str">
        <f t="shared" si="161"/>
        <v/>
      </c>
      <c r="R83" s="62" t="str">
        <f t="shared" si="194"/>
        <v/>
      </c>
      <c r="S83" s="65" t="str">
        <f t="shared" si="283"/>
        <v/>
      </c>
      <c r="T83" s="68" t="str">
        <f t="shared" si="195"/>
        <v/>
      </c>
      <c r="U83" s="32"/>
      <c r="V83" s="120"/>
      <c r="W83" s="62" t="str">
        <f t="shared" si="162"/>
        <v/>
      </c>
      <c r="X83" s="62" t="str">
        <f t="shared" si="196"/>
        <v/>
      </c>
      <c r="Y83" s="65" t="str">
        <f t="shared" si="284"/>
        <v/>
      </c>
      <c r="Z83" s="68" t="str">
        <f t="shared" si="197"/>
        <v/>
      </c>
      <c r="AA83" s="32"/>
      <c r="AB83" s="120"/>
      <c r="AC83" s="62" t="str">
        <f t="shared" si="163"/>
        <v/>
      </c>
      <c r="AD83" s="62" t="str">
        <f t="shared" si="198"/>
        <v/>
      </c>
      <c r="AE83" s="65" t="str">
        <f t="shared" si="285"/>
        <v/>
      </c>
      <c r="AF83" s="68" t="str">
        <f t="shared" si="199"/>
        <v/>
      </c>
      <c r="AG83" s="32"/>
      <c r="AH83" s="120"/>
      <c r="AI83" s="62" t="str">
        <f t="shared" si="164"/>
        <v/>
      </c>
      <c r="AJ83" s="62" t="str">
        <f t="shared" si="200"/>
        <v/>
      </c>
      <c r="AK83" s="65" t="str">
        <f t="shared" si="286"/>
        <v/>
      </c>
      <c r="AL83" s="68" t="str">
        <f t="shared" si="201"/>
        <v/>
      </c>
      <c r="AM83" s="32"/>
      <c r="AN83" s="120"/>
      <c r="AO83" s="62" t="str">
        <f t="shared" si="165"/>
        <v/>
      </c>
      <c r="AP83" s="62" t="str">
        <f t="shared" si="202"/>
        <v/>
      </c>
      <c r="AQ83" s="65" t="str">
        <f t="shared" si="287"/>
        <v/>
      </c>
      <c r="AR83" s="68" t="str">
        <f t="shared" si="203"/>
        <v/>
      </c>
      <c r="AS83" s="32"/>
      <c r="AT83" s="120"/>
      <c r="AU83" s="62" t="str">
        <f t="shared" si="166"/>
        <v/>
      </c>
      <c r="AV83" s="62" t="str">
        <f t="shared" si="204"/>
        <v/>
      </c>
      <c r="AW83" s="65" t="str">
        <f t="shared" si="288"/>
        <v/>
      </c>
      <c r="AX83" s="68" t="str">
        <f t="shared" si="205"/>
        <v/>
      </c>
      <c r="AY83" s="32"/>
      <c r="AZ83" s="120"/>
      <c r="BA83" s="62" t="str">
        <f t="shared" si="167"/>
        <v/>
      </c>
      <c r="BB83" s="62" t="str">
        <f t="shared" si="206"/>
        <v/>
      </c>
      <c r="BC83" s="65" t="str">
        <f t="shared" si="289"/>
        <v/>
      </c>
      <c r="BD83" s="68" t="str">
        <f t="shared" si="207"/>
        <v/>
      </c>
      <c r="BE83" s="32"/>
      <c r="BF83" s="120"/>
      <c r="BG83" s="62" t="str">
        <f t="shared" si="168"/>
        <v/>
      </c>
      <c r="BH83" s="62" t="str">
        <f t="shared" si="208"/>
        <v/>
      </c>
      <c r="BI83" s="65" t="str">
        <f t="shared" si="290"/>
        <v/>
      </c>
      <c r="BJ83" s="68" t="str">
        <f t="shared" si="209"/>
        <v/>
      </c>
      <c r="BK83" s="32"/>
      <c r="BL83" s="120"/>
      <c r="BM83" s="62" t="str">
        <f t="shared" si="169"/>
        <v/>
      </c>
      <c r="BN83" s="62" t="str">
        <f t="shared" si="210"/>
        <v/>
      </c>
      <c r="BO83" s="65" t="str">
        <f t="shared" si="291"/>
        <v/>
      </c>
      <c r="BP83" s="68" t="str">
        <f t="shared" si="211"/>
        <v/>
      </c>
      <c r="BQ83" s="32"/>
      <c r="BR83" s="120"/>
      <c r="BS83" s="62" t="str">
        <f t="shared" si="170"/>
        <v/>
      </c>
      <c r="BT83" s="62" t="str">
        <f t="shared" si="212"/>
        <v/>
      </c>
      <c r="BU83" s="65" t="str">
        <f t="shared" si="292"/>
        <v/>
      </c>
      <c r="BV83" s="68" t="str">
        <f t="shared" si="213"/>
        <v/>
      </c>
      <c r="BW83" s="32"/>
      <c r="BX83" s="120"/>
      <c r="BY83" s="62" t="str">
        <f t="shared" si="171"/>
        <v/>
      </c>
      <c r="BZ83" s="62" t="str">
        <f t="shared" si="214"/>
        <v/>
      </c>
      <c r="CA83" s="65" t="str">
        <f t="shared" si="293"/>
        <v/>
      </c>
      <c r="CB83" s="68" t="str">
        <f t="shared" si="215"/>
        <v/>
      </c>
      <c r="CC83" s="32"/>
      <c r="CD83" s="120"/>
      <c r="CE83" s="62" t="str">
        <f t="shared" si="172"/>
        <v/>
      </c>
      <c r="CF83" s="62" t="str">
        <f t="shared" si="216"/>
        <v/>
      </c>
      <c r="CG83" s="65" t="str">
        <f t="shared" si="294"/>
        <v/>
      </c>
      <c r="CH83" s="68" t="str">
        <f t="shared" si="217"/>
        <v/>
      </c>
      <c r="CI83" s="32"/>
      <c r="CJ83" s="120"/>
      <c r="CK83" s="62" t="str">
        <f t="shared" si="173"/>
        <v/>
      </c>
      <c r="CL83" s="62" t="str">
        <f t="shared" si="218"/>
        <v/>
      </c>
      <c r="CM83" s="65" t="str">
        <f t="shared" si="295"/>
        <v/>
      </c>
      <c r="CN83" s="68" t="str">
        <f t="shared" si="219"/>
        <v/>
      </c>
      <c r="CO83" s="32"/>
      <c r="CP83" s="120"/>
      <c r="CQ83" s="62" t="str">
        <f t="shared" si="174"/>
        <v/>
      </c>
      <c r="CR83" s="62" t="str">
        <f t="shared" si="220"/>
        <v/>
      </c>
      <c r="CS83" s="65" t="str">
        <f t="shared" si="296"/>
        <v/>
      </c>
      <c r="CT83" s="68" t="str">
        <f t="shared" si="221"/>
        <v/>
      </c>
      <c r="CU83" s="32"/>
      <c r="CV83" s="120"/>
      <c r="CW83" s="62" t="str">
        <f t="shared" si="175"/>
        <v/>
      </c>
      <c r="CX83" s="62" t="str">
        <f t="shared" si="222"/>
        <v/>
      </c>
      <c r="CY83" s="65" t="str">
        <f t="shared" si="297"/>
        <v/>
      </c>
      <c r="CZ83" s="68" t="str">
        <f t="shared" si="223"/>
        <v/>
      </c>
      <c r="DA83" s="32"/>
      <c r="DB83" s="120"/>
      <c r="DC83" s="62" t="str">
        <f t="shared" si="176"/>
        <v/>
      </c>
      <c r="DD83" s="62" t="str">
        <f t="shared" si="224"/>
        <v/>
      </c>
      <c r="DE83" s="65" t="str">
        <f t="shared" si="298"/>
        <v/>
      </c>
      <c r="DF83" s="68" t="str">
        <f t="shared" si="225"/>
        <v/>
      </c>
      <c r="DG83" s="32"/>
      <c r="DH83" s="120"/>
      <c r="DI83" s="62" t="str">
        <f t="shared" si="177"/>
        <v/>
      </c>
      <c r="DJ83" s="62" t="str">
        <f t="shared" si="226"/>
        <v/>
      </c>
      <c r="DK83" s="65" t="str">
        <f t="shared" si="299"/>
        <v/>
      </c>
      <c r="DL83" s="68" t="str">
        <f t="shared" si="227"/>
        <v/>
      </c>
      <c r="DM83" s="32"/>
      <c r="DN83" s="120"/>
      <c r="DO83" s="62" t="str">
        <f t="shared" si="178"/>
        <v/>
      </c>
      <c r="DP83" s="62" t="str">
        <f t="shared" si="228"/>
        <v/>
      </c>
      <c r="DQ83" s="65" t="str">
        <f t="shared" si="300"/>
        <v/>
      </c>
      <c r="DR83" s="68" t="str">
        <f t="shared" si="229"/>
        <v/>
      </c>
      <c r="DS83" s="32"/>
      <c r="DT83" s="120"/>
      <c r="DU83" s="62" t="str">
        <f t="shared" si="179"/>
        <v/>
      </c>
      <c r="DV83" s="62" t="str">
        <f t="shared" si="230"/>
        <v/>
      </c>
      <c r="DW83" s="65" t="str">
        <f t="shared" si="301"/>
        <v/>
      </c>
      <c r="DX83" s="68" t="str">
        <f t="shared" si="231"/>
        <v/>
      </c>
      <c r="DY83" s="32"/>
      <c r="DZ83" s="120"/>
      <c r="EA83" s="62" t="str">
        <f t="shared" si="180"/>
        <v/>
      </c>
      <c r="EB83" s="62" t="str">
        <f t="shared" si="232"/>
        <v/>
      </c>
      <c r="EC83" s="65" t="str">
        <f t="shared" si="302"/>
        <v/>
      </c>
      <c r="ED83" s="68" t="str">
        <f t="shared" si="233"/>
        <v/>
      </c>
      <c r="EE83" s="32"/>
      <c r="EF83" s="120"/>
      <c r="EG83" s="62" t="str">
        <f t="shared" si="181"/>
        <v/>
      </c>
      <c r="EH83" s="62" t="str">
        <f t="shared" si="234"/>
        <v/>
      </c>
      <c r="EI83" s="65" t="str">
        <f t="shared" si="303"/>
        <v/>
      </c>
      <c r="EJ83" s="68" t="str">
        <f t="shared" si="235"/>
        <v/>
      </c>
      <c r="EK83" s="32"/>
      <c r="EL83" s="120"/>
      <c r="EM83" s="62" t="str">
        <f t="shared" si="182"/>
        <v/>
      </c>
      <c r="EN83" s="62" t="str">
        <f t="shared" si="236"/>
        <v/>
      </c>
      <c r="EO83" s="65" t="str">
        <f t="shared" si="304"/>
        <v/>
      </c>
      <c r="EP83" s="68" t="str">
        <f t="shared" si="237"/>
        <v/>
      </c>
      <c r="EQ83" s="32"/>
      <c r="ER83" s="120"/>
      <c r="ES83" s="62" t="str">
        <f t="shared" si="183"/>
        <v/>
      </c>
      <c r="ET83" s="62" t="str">
        <f t="shared" si="238"/>
        <v/>
      </c>
      <c r="EU83" s="65" t="str">
        <f t="shared" si="305"/>
        <v/>
      </c>
      <c r="EV83" s="68" t="str">
        <f t="shared" si="239"/>
        <v/>
      </c>
      <c r="EW83" s="32"/>
      <c r="EX83" s="120"/>
      <c r="EY83" s="62" t="str">
        <f t="shared" si="184"/>
        <v/>
      </c>
      <c r="EZ83" s="62" t="str">
        <f t="shared" si="240"/>
        <v/>
      </c>
      <c r="FA83" s="65" t="str">
        <f t="shared" si="306"/>
        <v/>
      </c>
      <c r="FB83" s="68" t="str">
        <f t="shared" si="241"/>
        <v/>
      </c>
      <c r="FC83" s="32"/>
      <c r="FD83" s="120"/>
      <c r="FE83" s="62" t="str">
        <f t="shared" si="185"/>
        <v/>
      </c>
      <c r="FF83" s="62" t="str">
        <f t="shared" si="242"/>
        <v/>
      </c>
      <c r="FG83" s="65" t="str">
        <f t="shared" si="307"/>
        <v/>
      </c>
      <c r="FH83" s="68" t="str">
        <f t="shared" si="243"/>
        <v/>
      </c>
      <c r="FI83" s="32"/>
      <c r="FJ83" s="120"/>
      <c r="FK83" s="62" t="str">
        <f t="shared" si="186"/>
        <v/>
      </c>
      <c r="FL83" s="62" t="str">
        <f t="shared" si="244"/>
        <v/>
      </c>
      <c r="FM83" s="65" t="str">
        <f t="shared" si="308"/>
        <v/>
      </c>
      <c r="FN83" s="68" t="str">
        <f t="shared" si="245"/>
        <v/>
      </c>
      <c r="FO83" s="32"/>
      <c r="FP83" s="120"/>
      <c r="FQ83" s="62" t="str">
        <f t="shared" si="187"/>
        <v/>
      </c>
      <c r="FR83" s="62" t="str">
        <f t="shared" si="246"/>
        <v/>
      </c>
      <c r="FS83" s="65" t="str">
        <f t="shared" si="309"/>
        <v/>
      </c>
      <c r="FT83" s="68" t="str">
        <f t="shared" si="247"/>
        <v/>
      </c>
      <c r="FU83" s="32"/>
      <c r="FV83" s="120"/>
      <c r="FW83" s="62" t="str">
        <f t="shared" si="188"/>
        <v/>
      </c>
      <c r="FX83" s="62" t="str">
        <f t="shared" si="248"/>
        <v/>
      </c>
      <c r="FY83" s="65" t="str">
        <f t="shared" si="310"/>
        <v/>
      </c>
      <c r="FZ83" s="68" t="str">
        <f t="shared" si="249"/>
        <v/>
      </c>
      <c r="GA83" s="32"/>
      <c r="GC83" s="7" t="str">
        <f t="shared" si="250"/>
        <v/>
      </c>
      <c r="GD83" s="7" t="str">
        <f t="shared" ca="1" si="189"/>
        <v/>
      </c>
      <c r="GT83" s="71" t="str">
        <f>IF(GT$9="", "", IF(AND(NOT('Personnel Details'!$N$11=""), $B83&gt;='Personnel Details'!$N$11), 'Personnel Details'!$O$11, IF(AND(NOT('Personnel Details'!$I$11=""), $B83&gt;='Personnel Details'!$I$11), 'Personnel Details'!$J$11, 'Personnel Details'!$E$11)))</f>
        <v/>
      </c>
      <c r="GU83" s="59" t="str">
        <f>IF(GT$9="", "", IF(AND(NOT('Personnel Details'!$N$11=""), $B83&gt;='Personnel Details'!$N$11), IF('Personnel Details'!$P$11="","", 'Personnel Details'!$P$11), IF(AND(NOT('Personnel Details'!$I$11=""), $B83&gt;='Personnel Details'!$I$11), IF('Personnel Details'!$K$11="", "", 'Personnel Details'!$K$11), IF('Personnel Details'!$F$11="", "", 'Personnel Details'!$F$11))))</f>
        <v/>
      </c>
      <c r="GV83" s="74" t="str">
        <f>IF(GT$9="", "", IF(AND(NOT('Personnel Details'!$N$11=""), $B83&gt;='Personnel Details'!$N$11), 'Personnel Details'!$Q$11, IF(AND(NOT('Personnel Details'!$I$11=""), $B83&gt;='Personnel Details'!$I$11), 'Personnel Details'!$L$11, 'Personnel Details'!$G$11)))</f>
        <v/>
      </c>
      <c r="GW83" s="59" t="str">
        <f t="shared" si="251"/>
        <v/>
      </c>
      <c r="GX83" s="53"/>
      <c r="GZ83" s="78" t="str">
        <f>IF(GZ$9="", "", IF(AND(NOT('Personnel Details'!$N$12=""), $B83&gt;='Personnel Details'!$N$12), 'Personnel Details'!$O$12, IF(AND(NOT('Personnel Details'!$I$12=""), $B83&gt;='Personnel Details'!$I$12), 'Personnel Details'!$J$12, 'Personnel Details'!$E$12)))</f>
        <v/>
      </c>
      <c r="HA83" s="59" t="str">
        <f>IF(GZ$9="", "", IF(AND(NOT('Personnel Details'!$N$12=""), $B83&gt;='Personnel Details'!$N$12), IF('Personnel Details'!$P$12="","", 'Personnel Details'!$P$12), IF(AND(NOT('Personnel Details'!$I$12=""), $B83&gt;='Personnel Details'!$I$12), IF('Personnel Details'!$K$12="", "", 'Personnel Details'!$K$12), IF('Personnel Details'!$F$12="", "", 'Personnel Details'!$F$12))))</f>
        <v/>
      </c>
      <c r="HB83" s="79" t="str">
        <f>IF(GZ$9="", "", IF(AND(NOT('Personnel Details'!$N$12=""), $B83&gt;='Personnel Details'!$N$12), 'Personnel Details'!$Q$12, IF(AND(NOT('Personnel Details'!$I$12=""), $B83&gt;='Personnel Details'!$I$12), 'Personnel Details'!$L$12, 'Personnel Details'!$G$12)))</f>
        <v/>
      </c>
      <c r="HC83" s="59" t="str">
        <f t="shared" si="252"/>
        <v/>
      </c>
      <c r="HD83" s="53"/>
      <c r="HF83" s="78" t="str">
        <f>IF(HF$9="", "", IF(AND(NOT('Personnel Details'!$N$13=""), $B83&gt;='Personnel Details'!$N$13), 'Personnel Details'!$O$13, IF(AND(NOT('Personnel Details'!$I$13=""), $B83&gt;='Personnel Details'!$I$13), 'Personnel Details'!$J$13, 'Personnel Details'!$E$13)))</f>
        <v/>
      </c>
      <c r="HG83" s="59" t="str">
        <f>IF(HF$9="", "", IF(AND(NOT('Personnel Details'!$N$13=""), $B83&gt;='Personnel Details'!$N$13), IF('Personnel Details'!$P$13="","", 'Personnel Details'!$P$13), IF(AND(NOT('Personnel Details'!$I$13=""), $B83&gt;='Personnel Details'!$I$13), IF('Personnel Details'!$K$13="", "", 'Personnel Details'!$K$13), IF('Personnel Details'!$F$13="", "", 'Personnel Details'!$F$13))))</f>
        <v/>
      </c>
      <c r="HH83" s="79" t="str">
        <f>IF(HF$9="", "", IF(AND(NOT('Personnel Details'!$N$13=""), $B83&gt;='Personnel Details'!$N$13), 'Personnel Details'!$Q$13, IF(AND(NOT('Personnel Details'!$I$13=""), $B83&gt;='Personnel Details'!$I$13), 'Personnel Details'!$L$13, 'Personnel Details'!$G$13)))</f>
        <v/>
      </c>
      <c r="HI83" s="59" t="str">
        <f t="shared" si="253"/>
        <v/>
      </c>
      <c r="HJ83" s="53"/>
      <c r="HL83" s="78" t="str">
        <f>IF(HL$9="", "", IF(AND(NOT('Personnel Details'!$N$14=""), $B83&gt;='Personnel Details'!$N$14), 'Personnel Details'!$O$14, IF(AND(NOT('Personnel Details'!$I$14=""), $B83&gt;='Personnel Details'!$I$14), 'Personnel Details'!$J$14, 'Personnel Details'!$E$14)))</f>
        <v/>
      </c>
      <c r="HM83" s="59" t="str">
        <f>IF(HL$9="", "", IF(AND(NOT('Personnel Details'!$N$14=""), $B83&gt;='Personnel Details'!$N$14), IF('Personnel Details'!$P$14="","", 'Personnel Details'!$P$14), IF(AND(NOT('Personnel Details'!$I$14=""), $B83&gt;='Personnel Details'!$I$14), IF('Personnel Details'!$K$14="", "", 'Personnel Details'!$K$14), IF('Personnel Details'!$F$14="", "", 'Personnel Details'!$F$14))))</f>
        <v/>
      </c>
      <c r="HN83" s="79" t="str">
        <f>IF(HL$9="", "", IF(AND(NOT('Personnel Details'!$N$14=""), $B83&gt;='Personnel Details'!$N$14), 'Personnel Details'!$Q$14, IF(AND(NOT('Personnel Details'!$I$14=""), $B83&gt;='Personnel Details'!$I$14), 'Personnel Details'!$L$14, 'Personnel Details'!$G$14)))</f>
        <v/>
      </c>
      <c r="HO83" s="59" t="str">
        <f t="shared" si="254"/>
        <v/>
      </c>
      <c r="HP83" s="53"/>
      <c r="HR83" s="78" t="str">
        <f>IF(HR$9="", "", IF(AND(NOT('Personnel Details'!$N$15=""), $B83&gt;='Personnel Details'!$N$15), 'Personnel Details'!$O$15, IF(AND(NOT('Personnel Details'!$I$15=""), $B83&gt;='Personnel Details'!$I$15), 'Personnel Details'!$J$15, 'Personnel Details'!$E$15)))</f>
        <v/>
      </c>
      <c r="HS83" s="59" t="str">
        <f>IF(HR$9="", "", IF(AND(NOT('Personnel Details'!$N$15=""), $B83&gt;='Personnel Details'!$N$15), IF('Personnel Details'!$P$15="","", 'Personnel Details'!$P$15), IF(AND(NOT('Personnel Details'!$I$15=""), $B83&gt;='Personnel Details'!$I$15), IF('Personnel Details'!$K$15="", "", 'Personnel Details'!$K$15), IF('Personnel Details'!$F$15="", "", 'Personnel Details'!$F$15))))</f>
        <v/>
      </c>
      <c r="HT83" s="79" t="str">
        <f>IF(HR$9="", "", IF(AND(NOT('Personnel Details'!$N$15=""), $B83&gt;='Personnel Details'!$N$15), 'Personnel Details'!$Q$15, IF(AND(NOT('Personnel Details'!$I$15=""), $B83&gt;='Personnel Details'!$I$15), 'Personnel Details'!$L$15, 'Personnel Details'!$G$15)))</f>
        <v/>
      </c>
      <c r="HU83" s="59" t="str">
        <f t="shared" si="255"/>
        <v/>
      </c>
      <c r="HV83" s="53"/>
      <c r="HX83" s="78" t="str">
        <f>IF(HX$9="", "", IF(AND(NOT('Personnel Details'!$N$16=""), $B83&gt;='Personnel Details'!$N$16), 'Personnel Details'!$O$16, IF(AND(NOT('Personnel Details'!$I$16=""), $B83&gt;='Personnel Details'!$I$16), 'Personnel Details'!$J$16, 'Personnel Details'!$E$16)))</f>
        <v/>
      </c>
      <c r="HY83" s="59" t="str">
        <f>IF(HX$9="", "", IF(AND(NOT('Personnel Details'!$N$16=""), $B83&gt;='Personnel Details'!$N$16), IF('Personnel Details'!$P$16="","", 'Personnel Details'!$P$16), IF(AND(NOT('Personnel Details'!$I$16=""), $B83&gt;='Personnel Details'!$I$16), IF('Personnel Details'!$K$16="", "", 'Personnel Details'!$K$16), IF('Personnel Details'!$F$16="", "", 'Personnel Details'!$F$16))))</f>
        <v/>
      </c>
      <c r="HZ83" s="79" t="str">
        <f>IF(HX$9="", "", IF(AND(NOT('Personnel Details'!$N$16=""), $B83&gt;='Personnel Details'!$N$16), 'Personnel Details'!$Q$16, IF(AND(NOT('Personnel Details'!$I$16=""), $B83&gt;='Personnel Details'!$I$16), 'Personnel Details'!$L$16, 'Personnel Details'!$G$16)))</f>
        <v/>
      </c>
      <c r="IA83" s="59" t="str">
        <f t="shared" si="256"/>
        <v/>
      </c>
      <c r="IB83" s="53"/>
      <c r="ID83" s="78" t="str">
        <f>IF(ID$9="", "", IF(AND(NOT('Personnel Details'!$N$17=""), $B83&gt;='Personnel Details'!$N$17), 'Personnel Details'!$O$17, IF(AND(NOT('Personnel Details'!$I$17=""), $B83&gt;='Personnel Details'!$I$17), 'Personnel Details'!$J$17, 'Personnel Details'!$E$17)))</f>
        <v/>
      </c>
      <c r="IE83" s="59" t="str">
        <f>IF(ID$9="", "", IF(AND(NOT('Personnel Details'!$N$17=""), $B83&gt;='Personnel Details'!$N$17), IF('Personnel Details'!$P$17="","", 'Personnel Details'!$P$17), IF(AND(NOT('Personnel Details'!$I$17=""), $B83&gt;='Personnel Details'!$I$17), IF('Personnel Details'!$K$17="", "", 'Personnel Details'!$K$17), IF('Personnel Details'!$F$17="", "", 'Personnel Details'!$F$17))))</f>
        <v/>
      </c>
      <c r="IF83" s="79" t="str">
        <f>IF(ID$9="", "", IF(AND(NOT('Personnel Details'!$N$17=""), $B83&gt;='Personnel Details'!$N$17), 'Personnel Details'!$Q$17, IF(AND(NOT('Personnel Details'!$I$17=""), $B83&gt;='Personnel Details'!$I$17), 'Personnel Details'!$L$17, 'Personnel Details'!$G$17)))</f>
        <v/>
      </c>
      <c r="IG83" s="59" t="str">
        <f t="shared" si="257"/>
        <v/>
      </c>
      <c r="IH83" s="53"/>
      <c r="IJ83" s="78" t="str">
        <f>IF(IJ$9="", "", IF(AND(NOT('Personnel Details'!$N$18=""), $B83&gt;='Personnel Details'!$N$18), 'Personnel Details'!$O$18, IF(AND(NOT('Personnel Details'!$I$18=""), $B83&gt;='Personnel Details'!$I$18), 'Personnel Details'!$J$18, 'Personnel Details'!$E$18)))</f>
        <v/>
      </c>
      <c r="IK83" s="59" t="str">
        <f>IF(IJ$9="", "", IF(AND(NOT('Personnel Details'!$N$18=""), $B83&gt;='Personnel Details'!$N$18), IF('Personnel Details'!$P$18="","", 'Personnel Details'!$P$18), IF(AND(NOT('Personnel Details'!$I$18=""), $B83&gt;='Personnel Details'!$I$18), IF('Personnel Details'!$K$18="", "", 'Personnel Details'!$K$18), IF('Personnel Details'!$F$18="", "", 'Personnel Details'!$F$18))))</f>
        <v/>
      </c>
      <c r="IL83" s="79" t="str">
        <f>IF(IJ$9="", "", IF(AND(NOT('Personnel Details'!$N$18=""), $B83&gt;='Personnel Details'!$N$18), 'Personnel Details'!$Q$18, IF(AND(NOT('Personnel Details'!$I$18=""), $B83&gt;='Personnel Details'!$I$18), 'Personnel Details'!$L$18, 'Personnel Details'!$G$18)))</f>
        <v/>
      </c>
      <c r="IM83" s="59" t="str">
        <f t="shared" si="258"/>
        <v/>
      </c>
      <c r="IN83" s="53"/>
      <c r="IP83" s="78" t="str">
        <f>IF(IP$9="", "", IF(AND(NOT('Personnel Details'!$N$19=""), $B83&gt;='Personnel Details'!$N$19), 'Personnel Details'!$O$19, IF(AND(NOT('Personnel Details'!$I$19=""), $B83&gt;='Personnel Details'!$I$19), 'Personnel Details'!$J$19, 'Personnel Details'!$E$19)))</f>
        <v/>
      </c>
      <c r="IQ83" s="59" t="str">
        <f>IF(IP$9="", "", IF(AND(NOT('Personnel Details'!$N$19=""), $B83&gt;='Personnel Details'!$N$19), IF('Personnel Details'!$P$19="","", 'Personnel Details'!$P$19), IF(AND(NOT('Personnel Details'!$I$19=""), $B83&gt;='Personnel Details'!$I$19), IF('Personnel Details'!$K$19="", "", 'Personnel Details'!$K$19), IF('Personnel Details'!$F$19="", "", 'Personnel Details'!$F$19))))</f>
        <v/>
      </c>
      <c r="IR83" s="79" t="str">
        <f>IF(IP$9="", "", IF(AND(NOT('Personnel Details'!$N$19=""), $B83&gt;='Personnel Details'!$N$19), 'Personnel Details'!$Q$19, IF(AND(NOT('Personnel Details'!$I$19=""), $B83&gt;='Personnel Details'!$I$19), 'Personnel Details'!$L$19, 'Personnel Details'!$G$19)))</f>
        <v/>
      </c>
      <c r="IS83" s="59" t="str">
        <f t="shared" si="259"/>
        <v/>
      </c>
      <c r="IT83" s="53"/>
      <c r="IV83" s="78" t="str">
        <f>IF(IV$9="", "", IF(AND(NOT('Personnel Details'!$N$20=""), $B83&gt;='Personnel Details'!$N$20), 'Personnel Details'!$O$20, IF(AND(NOT('Personnel Details'!$I$20=""), $B83&gt;='Personnel Details'!$I$20), 'Personnel Details'!$J$20, 'Personnel Details'!$E$20)))</f>
        <v/>
      </c>
      <c r="IW83" s="59" t="str">
        <f>IF(IV$9="", "", IF(AND(NOT('Personnel Details'!$N$20=""), $B83&gt;='Personnel Details'!$N$20), IF('Personnel Details'!$P$20="","", 'Personnel Details'!$P$20), IF(AND(NOT('Personnel Details'!$I$20=""), $B83&gt;='Personnel Details'!$I$20), IF('Personnel Details'!$K$20="", "", 'Personnel Details'!$K$20), IF('Personnel Details'!$F$20="", "", 'Personnel Details'!$F$20))))</f>
        <v/>
      </c>
      <c r="IX83" s="79" t="str">
        <f>IF(IV$9="", "", IF(AND(NOT('Personnel Details'!$N$20=""), $B83&gt;='Personnel Details'!$N$20), 'Personnel Details'!$Q$20, IF(AND(NOT('Personnel Details'!$I$20=""), $B83&gt;='Personnel Details'!$I$20), 'Personnel Details'!$L$20, 'Personnel Details'!$G$20)))</f>
        <v/>
      </c>
      <c r="IY83" s="59" t="str">
        <f t="shared" si="260"/>
        <v/>
      </c>
      <c r="IZ83" s="53"/>
      <c r="JB83" s="78" t="str">
        <f>IF(JB$9="", "", IF(AND(NOT('Personnel Details'!$N$21=""), $B83&gt;='Personnel Details'!$N$21), 'Personnel Details'!$O$21, IF(AND(NOT('Personnel Details'!$I$21=""), $B83&gt;='Personnel Details'!$I$21), 'Personnel Details'!$J$21, 'Personnel Details'!$E$21)))</f>
        <v/>
      </c>
      <c r="JC83" s="59" t="str">
        <f>IF(JB$9="", "", IF(AND(NOT('Personnel Details'!$N$21=""), $B83&gt;='Personnel Details'!$N$21), IF('Personnel Details'!$P$21="","", 'Personnel Details'!$P$21), IF(AND(NOT('Personnel Details'!$I$21=""), $B83&gt;='Personnel Details'!$I$21), IF('Personnel Details'!$K$21="", "", 'Personnel Details'!$K$21), IF('Personnel Details'!$F$21="", "", 'Personnel Details'!$F$21))))</f>
        <v/>
      </c>
      <c r="JD83" s="79" t="str">
        <f>IF(JB$9="", "", IF(AND(NOT('Personnel Details'!$N$21=""), $B83&gt;='Personnel Details'!$N$21), 'Personnel Details'!$Q$21, IF(AND(NOT('Personnel Details'!$I$21=""), $B83&gt;='Personnel Details'!$I$21), 'Personnel Details'!$L$21, 'Personnel Details'!$G$21)))</f>
        <v/>
      </c>
      <c r="JE83" s="59" t="str">
        <f t="shared" si="261"/>
        <v/>
      </c>
      <c r="JF83" s="53"/>
      <c r="JH83" s="78" t="str">
        <f>IF(JH$9="", "", IF(AND(NOT('Personnel Details'!$N$22=""), $B83&gt;='Personnel Details'!$N$22), 'Personnel Details'!$O$22, IF(AND(NOT('Personnel Details'!$I$22=""), $B83&gt;='Personnel Details'!$I$22), 'Personnel Details'!$J$22, 'Personnel Details'!$E$22)))</f>
        <v/>
      </c>
      <c r="JI83" s="59" t="str">
        <f>IF(JH$9="", "", IF(AND(NOT('Personnel Details'!$N$22=""), $B83&gt;='Personnel Details'!$N$22), IF('Personnel Details'!$P$22="","", 'Personnel Details'!$P$22), IF(AND(NOT('Personnel Details'!$I$22=""), $B83&gt;='Personnel Details'!$I$22), IF('Personnel Details'!$K$22="", "", 'Personnel Details'!$K$22), IF('Personnel Details'!$F$22="", "", 'Personnel Details'!$F$22))))</f>
        <v/>
      </c>
      <c r="JJ83" s="79" t="str">
        <f>IF(JH$9="", "", IF(AND(NOT('Personnel Details'!$N$22=""), $B83&gt;='Personnel Details'!$N$22), 'Personnel Details'!$Q$22, IF(AND(NOT('Personnel Details'!$I$22=""), $B83&gt;='Personnel Details'!$I$22), 'Personnel Details'!$L$22, 'Personnel Details'!$G$22)))</f>
        <v/>
      </c>
      <c r="JK83" s="59" t="str">
        <f t="shared" si="262"/>
        <v/>
      </c>
      <c r="JL83" s="53"/>
      <c r="JN83" s="78" t="str">
        <f>IF(JN$9="", "", IF(AND(NOT('Personnel Details'!$N$23=""), $B83&gt;='Personnel Details'!$N$23), 'Personnel Details'!$O$23, IF(AND(NOT('Personnel Details'!$I$23=""), $B83&gt;='Personnel Details'!$I$23), 'Personnel Details'!$J$23, 'Personnel Details'!$E$23)))</f>
        <v/>
      </c>
      <c r="JO83" s="59" t="str">
        <f>IF(JN$9="", "", IF(AND(NOT('Personnel Details'!$N$23=""), $B83&gt;='Personnel Details'!$N$23), IF('Personnel Details'!$P$23="","", 'Personnel Details'!$P$23), IF(AND(NOT('Personnel Details'!$I$23=""), $B83&gt;='Personnel Details'!$I$23), IF('Personnel Details'!$K$23="", "", 'Personnel Details'!$K$23), IF('Personnel Details'!$F$23="", "", 'Personnel Details'!$F$23))))</f>
        <v/>
      </c>
      <c r="JP83" s="79" t="str">
        <f>IF(JN$9="", "", IF(AND(NOT('Personnel Details'!$N$23=""), $B83&gt;='Personnel Details'!$N$23), 'Personnel Details'!$Q$23, IF(AND(NOT('Personnel Details'!$I$23=""), $B83&gt;='Personnel Details'!$I$23), 'Personnel Details'!$L$23, 'Personnel Details'!$G$23)))</f>
        <v/>
      </c>
      <c r="JQ83" s="59" t="str">
        <f t="shared" si="263"/>
        <v/>
      </c>
      <c r="JR83" s="53"/>
      <c r="JT83" s="78" t="str">
        <f>IF(JT$9="", "", IF(AND(NOT('Personnel Details'!$N$24=""), $B83&gt;='Personnel Details'!$N$24), 'Personnel Details'!$O$24, IF(AND(NOT('Personnel Details'!$I$24=""), $B83&gt;='Personnel Details'!$I$24), 'Personnel Details'!$J$24, 'Personnel Details'!$E$24)))</f>
        <v/>
      </c>
      <c r="JU83" s="59" t="str">
        <f>IF(JT$9="", "", IF(AND(NOT('Personnel Details'!$N$24=""), $B83&gt;='Personnel Details'!$N$24), IF('Personnel Details'!$P$24="","", 'Personnel Details'!$P$24), IF(AND(NOT('Personnel Details'!$I$24=""), $B83&gt;='Personnel Details'!$I$24), IF('Personnel Details'!$K$24="", "", 'Personnel Details'!$K$24), IF('Personnel Details'!$F$24="", "", 'Personnel Details'!$F$24))))</f>
        <v/>
      </c>
      <c r="JV83" s="79" t="str">
        <f>IF(JT$9="", "", IF(AND(NOT('Personnel Details'!$N$24=""), $B83&gt;='Personnel Details'!$N$24), 'Personnel Details'!$Q$24, IF(AND(NOT('Personnel Details'!$I$24=""), $B83&gt;='Personnel Details'!$I$24), 'Personnel Details'!$L$24, 'Personnel Details'!$G$24)))</f>
        <v/>
      </c>
      <c r="JW83" s="59" t="str">
        <f t="shared" si="264"/>
        <v/>
      </c>
      <c r="JX83" s="53"/>
      <c r="JZ83" s="78" t="str">
        <f>IF(JZ$9="", "", IF(AND(NOT('Personnel Details'!$N$25=""), $B83&gt;='Personnel Details'!$N$25), 'Personnel Details'!$O$25, IF(AND(NOT('Personnel Details'!$I$25=""), $B83&gt;='Personnel Details'!$I$25), 'Personnel Details'!$J$25, 'Personnel Details'!$E$25)))</f>
        <v/>
      </c>
      <c r="KA83" s="59" t="str">
        <f>IF(JZ$9="", "", IF(AND(NOT('Personnel Details'!$N$25=""), $B83&gt;='Personnel Details'!$N$25), IF('Personnel Details'!$P$25="","", 'Personnel Details'!$P$25), IF(AND(NOT('Personnel Details'!$I$25=""), $B83&gt;='Personnel Details'!$I$25), IF('Personnel Details'!$K$25="", "", 'Personnel Details'!$K$25), IF('Personnel Details'!$F$25="", "", 'Personnel Details'!$F$25))))</f>
        <v/>
      </c>
      <c r="KB83" s="79" t="str">
        <f>IF(JZ$9="", "", IF(AND(NOT('Personnel Details'!$N$25=""), $B83&gt;='Personnel Details'!$N$25), 'Personnel Details'!$Q$25, IF(AND(NOT('Personnel Details'!$I$25=""), $B83&gt;='Personnel Details'!$I$25), 'Personnel Details'!$L$25, 'Personnel Details'!$G$25)))</f>
        <v/>
      </c>
      <c r="KC83" s="59" t="str">
        <f t="shared" si="265"/>
        <v/>
      </c>
      <c r="KD83" s="53"/>
      <c r="KF83" s="78" t="str">
        <f>IF(KF$9="", "", IF(AND(NOT('Personnel Details'!$N$26=""), $B83&gt;='Personnel Details'!$N$26), 'Personnel Details'!$O$26, IF(AND(NOT('Personnel Details'!$I$26=""), $B83&gt;='Personnel Details'!$I$26), 'Personnel Details'!$J$26, 'Personnel Details'!$E$26)))</f>
        <v/>
      </c>
      <c r="KG83" s="59" t="str">
        <f>IF(KF$9="", "", IF(AND(NOT('Personnel Details'!$N$26=""), $B83&gt;='Personnel Details'!$N$26), IF('Personnel Details'!$P$26="","", 'Personnel Details'!$P$26), IF(AND(NOT('Personnel Details'!$I$26=""), $B83&gt;='Personnel Details'!$I$26), IF('Personnel Details'!$K$26="", "", 'Personnel Details'!$K$26), IF('Personnel Details'!$F$26="", "", 'Personnel Details'!$F$26))))</f>
        <v/>
      </c>
      <c r="KH83" s="79" t="str">
        <f>IF(KF$9="", "", IF(AND(NOT('Personnel Details'!$N$26=""), $B83&gt;='Personnel Details'!$N$26), 'Personnel Details'!$Q$26, IF(AND(NOT('Personnel Details'!$I$26=""), $B83&gt;='Personnel Details'!$I$26), 'Personnel Details'!$L$26, 'Personnel Details'!$G$26)))</f>
        <v/>
      </c>
      <c r="KI83" s="59" t="str">
        <f t="shared" si="266"/>
        <v/>
      </c>
      <c r="KJ83" s="53"/>
      <c r="KL83" s="78" t="str">
        <f>IF(KL$9="", "", IF(AND(NOT('Personnel Details'!$N$27=""), $B83&gt;='Personnel Details'!$N$27), 'Personnel Details'!$O$27, IF(AND(NOT('Personnel Details'!$I$27=""), $B83&gt;='Personnel Details'!$I$27), 'Personnel Details'!$J$27, 'Personnel Details'!$E$27)))</f>
        <v/>
      </c>
      <c r="KM83" s="59" t="str">
        <f>IF(KL$9="", "", IF(AND(NOT('Personnel Details'!$N$27=""), $B83&gt;='Personnel Details'!$N$27), IF('Personnel Details'!$P$27="","", 'Personnel Details'!$P$27), IF(AND(NOT('Personnel Details'!$I$27=""), $B83&gt;='Personnel Details'!$I$27), IF('Personnel Details'!$K$27="", "", 'Personnel Details'!$K$27), IF('Personnel Details'!$F$27="", "", 'Personnel Details'!$F$27))))</f>
        <v/>
      </c>
      <c r="KN83" s="79" t="str">
        <f>IF(KL$9="", "", IF(AND(NOT('Personnel Details'!$N$27=""), $B83&gt;='Personnel Details'!$N$27), 'Personnel Details'!$Q$27, IF(AND(NOT('Personnel Details'!$I$27=""), $B83&gt;='Personnel Details'!$I$27), 'Personnel Details'!$L$27, 'Personnel Details'!$G$27)))</f>
        <v/>
      </c>
      <c r="KO83" s="59" t="str">
        <f t="shared" si="267"/>
        <v/>
      </c>
      <c r="KP83" s="53"/>
      <c r="KR83" s="78" t="str">
        <f>IF(KR$9="", "", IF(AND(NOT('Personnel Details'!$N$28=""), $B83&gt;='Personnel Details'!$N$28), 'Personnel Details'!$O$28, IF(AND(NOT('Personnel Details'!$I$28=""), $B83&gt;='Personnel Details'!$I$28), 'Personnel Details'!$J$28, 'Personnel Details'!$E$28)))</f>
        <v/>
      </c>
      <c r="KS83" s="59" t="str">
        <f>IF(KR$9="", "", IF(AND(NOT('Personnel Details'!$N$28=""), $B83&gt;='Personnel Details'!$N$28), IF('Personnel Details'!$P$28="","", 'Personnel Details'!$P$28), IF(AND(NOT('Personnel Details'!$I$28=""), $B83&gt;='Personnel Details'!$I$28), IF('Personnel Details'!$K$28="", "", 'Personnel Details'!$K$28), IF('Personnel Details'!$F$28="", "", 'Personnel Details'!$F$28))))</f>
        <v/>
      </c>
      <c r="KT83" s="79" t="str">
        <f>IF(KR$9="", "", IF(AND(NOT('Personnel Details'!$N$28=""), $B83&gt;='Personnel Details'!$N$28), 'Personnel Details'!$Q$28, IF(AND(NOT('Personnel Details'!$I$28=""), $B83&gt;='Personnel Details'!$I$28), 'Personnel Details'!$L$28, 'Personnel Details'!$G$28)))</f>
        <v/>
      </c>
      <c r="KU83" s="59" t="str">
        <f t="shared" si="268"/>
        <v/>
      </c>
      <c r="KV83" s="53"/>
      <c r="KX83" s="78" t="str">
        <f>IF(KX$9="", "", IF(AND(NOT('Personnel Details'!$N$29=""), $B83&gt;='Personnel Details'!$N$29), 'Personnel Details'!$O$29, IF(AND(NOT('Personnel Details'!$I$29=""), $B83&gt;='Personnel Details'!$I$29), 'Personnel Details'!$J$29, 'Personnel Details'!$E$29)))</f>
        <v/>
      </c>
      <c r="KY83" s="59" t="str">
        <f>IF(KX$9="", "", IF(AND(NOT('Personnel Details'!$N$29=""), $B83&gt;='Personnel Details'!$N$29), IF('Personnel Details'!$P$29="","", 'Personnel Details'!$P$29), IF(AND(NOT('Personnel Details'!$I$29=""), $B83&gt;='Personnel Details'!$I$29), IF('Personnel Details'!$K$29="", "", 'Personnel Details'!$K$29), IF('Personnel Details'!$F$29="", "", 'Personnel Details'!$F$29))))</f>
        <v/>
      </c>
      <c r="KZ83" s="79" t="str">
        <f>IF(KX$9="", "", IF(AND(NOT('Personnel Details'!$N$29=""), $B83&gt;='Personnel Details'!$N$29), 'Personnel Details'!$Q$29, IF(AND(NOT('Personnel Details'!$I$29=""), $B83&gt;='Personnel Details'!$I$29), 'Personnel Details'!$L$29, 'Personnel Details'!$G$29)))</f>
        <v/>
      </c>
      <c r="LA83" s="59" t="str">
        <f t="shared" si="269"/>
        <v/>
      </c>
      <c r="LB83" s="53"/>
      <c r="LD83" s="78" t="str">
        <f>IF(LD$9="", "", IF(AND(NOT('Personnel Details'!$N$30=""), $B83&gt;='Personnel Details'!$N$30), 'Personnel Details'!$O$30, IF(AND(NOT('Personnel Details'!$I$30=""), $B83&gt;='Personnel Details'!$I$30), 'Personnel Details'!$J$30, 'Personnel Details'!$E$30)))</f>
        <v/>
      </c>
      <c r="LE83" s="59" t="str">
        <f>IF(LD$9="", "", IF(AND(NOT('Personnel Details'!$N$30=""), $B83&gt;='Personnel Details'!$N$30), IF('Personnel Details'!$P$30="","", 'Personnel Details'!$P$30), IF(AND(NOT('Personnel Details'!$I$30=""), $B83&gt;='Personnel Details'!$I$30), IF('Personnel Details'!$K$30="", "", 'Personnel Details'!$K$30), IF('Personnel Details'!$F$30="", "", 'Personnel Details'!$F$30))))</f>
        <v/>
      </c>
      <c r="LF83" s="79" t="str">
        <f>IF(LD$9="", "", IF(AND(NOT('Personnel Details'!$N$30=""), $B83&gt;='Personnel Details'!$N$30), 'Personnel Details'!$Q$30, IF(AND(NOT('Personnel Details'!$I$30=""), $B83&gt;='Personnel Details'!$I$30), 'Personnel Details'!$L$30, 'Personnel Details'!$G$30)))</f>
        <v/>
      </c>
      <c r="LG83" s="59" t="str">
        <f t="shared" si="270"/>
        <v/>
      </c>
      <c r="LH83" s="53"/>
      <c r="LJ83" s="78" t="str">
        <f>IF(LJ$9="", "", IF(AND(NOT('Personnel Details'!$N$31=""), $B83&gt;='Personnel Details'!$N$31), 'Personnel Details'!$O$31, IF(AND(NOT('Personnel Details'!$I$31=""), $B83&gt;='Personnel Details'!$I$31), 'Personnel Details'!$J$31, 'Personnel Details'!$E$31)))</f>
        <v/>
      </c>
      <c r="LK83" s="59" t="str">
        <f>IF(LJ$9="", "", IF(AND(NOT('Personnel Details'!$N$31=""), $B83&gt;='Personnel Details'!$N$31), IF('Personnel Details'!$P$31="","", 'Personnel Details'!$P$31), IF(AND(NOT('Personnel Details'!$I$31=""), $B83&gt;='Personnel Details'!$I$31), IF('Personnel Details'!$K$31="", "", 'Personnel Details'!$K$31), IF('Personnel Details'!$F$31="", "", 'Personnel Details'!$F$31))))</f>
        <v/>
      </c>
      <c r="LL83" s="79" t="str">
        <f>IF(LJ$9="", "", IF(AND(NOT('Personnel Details'!$N$31=""), $B83&gt;='Personnel Details'!$N$31), 'Personnel Details'!$Q$31, IF(AND(NOT('Personnel Details'!$I$31=""), $B83&gt;='Personnel Details'!$I$31), 'Personnel Details'!$L$31, 'Personnel Details'!$G$31)))</f>
        <v/>
      </c>
      <c r="LM83" s="59" t="str">
        <f t="shared" si="271"/>
        <v/>
      </c>
      <c r="LN83" s="53"/>
      <c r="LP83" s="78" t="str">
        <f>IF(LP$9="", "", IF(AND(NOT('Personnel Details'!$N$32=""), $B83&gt;='Personnel Details'!$N$32), 'Personnel Details'!$O$32, IF(AND(NOT('Personnel Details'!$I$32=""), $B83&gt;='Personnel Details'!$I$32), 'Personnel Details'!$J$32, 'Personnel Details'!$E$32)))</f>
        <v/>
      </c>
      <c r="LQ83" s="59" t="str">
        <f>IF(LP$9="", "", IF(AND(NOT('Personnel Details'!$N$32=""), $B83&gt;='Personnel Details'!$N$32), IF('Personnel Details'!$P$32="","", 'Personnel Details'!$P$32), IF(AND(NOT('Personnel Details'!$I$32=""), $B83&gt;='Personnel Details'!$I$32), IF('Personnel Details'!$K$32="", "", 'Personnel Details'!$K$32), IF('Personnel Details'!$F$32="", "", 'Personnel Details'!$F$32))))</f>
        <v/>
      </c>
      <c r="LR83" s="79" t="str">
        <f>IF(LP$9="", "", IF(AND(NOT('Personnel Details'!$N$32=""), $B83&gt;='Personnel Details'!$N$32), 'Personnel Details'!$Q$32, IF(AND(NOT('Personnel Details'!$I$32=""), $B83&gt;='Personnel Details'!$I$32), 'Personnel Details'!$L$32, 'Personnel Details'!$G$32)))</f>
        <v/>
      </c>
      <c r="LS83" s="59" t="str">
        <f t="shared" si="272"/>
        <v/>
      </c>
      <c r="LT83" s="53"/>
      <c r="LV83" s="78" t="str">
        <f>IF(LV$9="", "", IF(AND(NOT('Personnel Details'!$N$33=""), $B83&gt;='Personnel Details'!$N$33), 'Personnel Details'!$O$33, IF(AND(NOT('Personnel Details'!$I$33=""), $B83&gt;='Personnel Details'!$I$33), 'Personnel Details'!$J$33, 'Personnel Details'!$E$33)))</f>
        <v/>
      </c>
      <c r="LW83" s="59" t="str">
        <f>IF(LV$9="", "", IF(AND(NOT('Personnel Details'!$N$33=""), $B83&gt;='Personnel Details'!$N$33), IF('Personnel Details'!$P$33="","", 'Personnel Details'!$P$33), IF(AND(NOT('Personnel Details'!$I$33=""), $B83&gt;='Personnel Details'!$I$33), IF('Personnel Details'!$K$33="", "", 'Personnel Details'!$K$33), IF('Personnel Details'!$F$33="", "", 'Personnel Details'!$F$33))))</f>
        <v/>
      </c>
      <c r="LX83" s="79" t="str">
        <f>IF(LV$9="", "", IF(AND(NOT('Personnel Details'!$N$33=""), $B83&gt;='Personnel Details'!$N$33), 'Personnel Details'!$Q$33, IF(AND(NOT('Personnel Details'!$I$33=""), $B83&gt;='Personnel Details'!$I$33), 'Personnel Details'!$L$33, 'Personnel Details'!$G$33)))</f>
        <v/>
      </c>
      <c r="LY83" s="59" t="str">
        <f t="shared" si="273"/>
        <v/>
      </c>
      <c r="LZ83" s="53"/>
      <c r="MB83" s="78" t="str">
        <f>IF(MB$9="", "", IF(AND(NOT('Personnel Details'!$N$34=""), $B83&gt;='Personnel Details'!$N$34), 'Personnel Details'!$O$34, IF(AND(NOT('Personnel Details'!$I$34=""), $B83&gt;='Personnel Details'!$I$34), 'Personnel Details'!$J$34, 'Personnel Details'!$E$34)))</f>
        <v/>
      </c>
      <c r="MC83" s="59" t="str">
        <f>IF(MB$9="", "", IF(AND(NOT('Personnel Details'!$N$34=""), $B83&gt;='Personnel Details'!$N$34), IF('Personnel Details'!$P$34="","", 'Personnel Details'!$P$34), IF(AND(NOT('Personnel Details'!$I$34=""), $B83&gt;='Personnel Details'!$I$34), IF('Personnel Details'!$K$34="", "", 'Personnel Details'!$K$34), IF('Personnel Details'!$F$34="", "", 'Personnel Details'!$F$34))))</f>
        <v/>
      </c>
      <c r="MD83" s="79" t="str">
        <f>IF(MB$9="", "", IF(AND(NOT('Personnel Details'!$N$34=""), $B83&gt;='Personnel Details'!$N$34), 'Personnel Details'!$Q$34, IF(AND(NOT('Personnel Details'!$I$34=""), $B83&gt;='Personnel Details'!$I$34), 'Personnel Details'!$L$34, 'Personnel Details'!$G$34)))</f>
        <v/>
      </c>
      <c r="ME83" s="59" t="str">
        <f t="shared" si="274"/>
        <v/>
      </c>
      <c r="MF83" s="53"/>
      <c r="MH83" s="78" t="str">
        <f>IF(MH$9="", "", IF(AND(NOT('Personnel Details'!$N$35=""), $B83&gt;='Personnel Details'!$N$35), 'Personnel Details'!$O$35, IF(AND(NOT('Personnel Details'!$I$35=""), $B83&gt;='Personnel Details'!$I$35), 'Personnel Details'!$J$35, 'Personnel Details'!$E$35)))</f>
        <v/>
      </c>
      <c r="MI83" s="59" t="str">
        <f>IF(MH$9="", "", IF(AND(NOT('Personnel Details'!$N$35=""), $B83&gt;='Personnel Details'!$N$35), IF('Personnel Details'!$P$35="","", 'Personnel Details'!$P$35), IF(AND(NOT('Personnel Details'!$I$35=""), $B83&gt;='Personnel Details'!$I$35), IF('Personnel Details'!$K$35="", "", 'Personnel Details'!$K$35), IF('Personnel Details'!$F$35="", "", 'Personnel Details'!$F$35))))</f>
        <v/>
      </c>
      <c r="MJ83" s="79" t="str">
        <f>IF(MH$9="", "", IF(AND(NOT('Personnel Details'!$N$35=""), $B83&gt;='Personnel Details'!$N$35), 'Personnel Details'!$Q$35, IF(AND(NOT('Personnel Details'!$I$35=""), $B83&gt;='Personnel Details'!$I$35), 'Personnel Details'!$L$35, 'Personnel Details'!$G$35)))</f>
        <v/>
      </c>
      <c r="MK83" s="59" t="str">
        <f t="shared" si="275"/>
        <v/>
      </c>
      <c r="ML83" s="53"/>
      <c r="MN83" s="78" t="str">
        <f>IF(MN$9="", "", IF(AND(NOT('Personnel Details'!$N$36=""), $B83&gt;='Personnel Details'!$N$36), 'Personnel Details'!$O$36, IF(AND(NOT('Personnel Details'!$I$36=""), $B83&gt;='Personnel Details'!$I$36), 'Personnel Details'!$J$36, 'Personnel Details'!$E$36)))</f>
        <v/>
      </c>
      <c r="MO83" s="59" t="str">
        <f>IF(MN$9="", "", IF(AND(NOT('Personnel Details'!$N$36=""), $B83&gt;='Personnel Details'!$N$36), IF('Personnel Details'!$P$36="","", 'Personnel Details'!$P$36), IF(AND(NOT('Personnel Details'!$I$36=""), $B83&gt;='Personnel Details'!$I$36), IF('Personnel Details'!$K$36="", "", 'Personnel Details'!$K$36), IF('Personnel Details'!$F$36="", "", 'Personnel Details'!$F$36))))</f>
        <v/>
      </c>
      <c r="MP83" s="79" t="str">
        <f>IF(MN$9="", "", IF(AND(NOT('Personnel Details'!$N$36=""), $B83&gt;='Personnel Details'!$N$36), 'Personnel Details'!$Q$36, IF(AND(NOT('Personnel Details'!$I$36=""), $B83&gt;='Personnel Details'!$I$36), 'Personnel Details'!$L$36, 'Personnel Details'!$G$36)))</f>
        <v/>
      </c>
      <c r="MQ83" s="59" t="str">
        <f t="shared" si="276"/>
        <v/>
      </c>
      <c r="MR83" s="53"/>
      <c r="MT83" s="78" t="str">
        <f>IF(MT$9="", "", IF(AND(NOT('Personnel Details'!$N$37=""), $B83&gt;='Personnel Details'!$N$37), 'Personnel Details'!$O$37, IF(AND(NOT('Personnel Details'!$I$37=""), $B83&gt;='Personnel Details'!$I$37), 'Personnel Details'!$J$37, 'Personnel Details'!$E$37)))</f>
        <v/>
      </c>
      <c r="MU83" s="59" t="str">
        <f>IF(MT$9="", "", IF(AND(NOT('Personnel Details'!$N$37=""), $B83&gt;='Personnel Details'!$N$37), IF('Personnel Details'!$P$37="","", 'Personnel Details'!$P$37), IF(AND(NOT('Personnel Details'!$I$37=""), $B83&gt;='Personnel Details'!$I$37), IF('Personnel Details'!$K$37="", "", 'Personnel Details'!$K$37), IF('Personnel Details'!$F$37="", "", 'Personnel Details'!$F$37))))</f>
        <v/>
      </c>
      <c r="MV83" s="79" t="str">
        <f>IF(MT$9="", "", IF(AND(NOT('Personnel Details'!$N$37=""), $B83&gt;='Personnel Details'!$N$37), 'Personnel Details'!$Q$37, IF(AND(NOT('Personnel Details'!$I$37=""), $B83&gt;='Personnel Details'!$I$37), 'Personnel Details'!$L$37, 'Personnel Details'!$G$37)))</f>
        <v/>
      </c>
      <c r="MW83" s="59" t="str">
        <f t="shared" si="277"/>
        <v/>
      </c>
      <c r="MX83" s="53"/>
      <c r="MZ83" s="78" t="str">
        <f>IF(MZ$9="", "", IF(AND(NOT('Personnel Details'!$N$38=""), $B83&gt;='Personnel Details'!$N$38), 'Personnel Details'!$O$38, IF(AND(NOT('Personnel Details'!$I$38=""), $B83&gt;='Personnel Details'!$I$38), 'Personnel Details'!$J$38, 'Personnel Details'!$E$38)))</f>
        <v/>
      </c>
      <c r="NA83" s="59" t="str">
        <f>IF(MZ$9="", "", IF(AND(NOT('Personnel Details'!$N$38=""), $B83&gt;='Personnel Details'!$N$38), IF('Personnel Details'!$P$38="","", 'Personnel Details'!$P$38), IF(AND(NOT('Personnel Details'!$I$38=""), $B83&gt;='Personnel Details'!$I$38), IF('Personnel Details'!$K$38="", "", 'Personnel Details'!$K$38), IF('Personnel Details'!$F$38="", "", 'Personnel Details'!$F$38))))</f>
        <v/>
      </c>
      <c r="NB83" s="79" t="str">
        <f>IF(MZ$9="", "", IF(AND(NOT('Personnel Details'!$N$38=""), $B83&gt;='Personnel Details'!$N$38), 'Personnel Details'!$Q$38, IF(AND(NOT('Personnel Details'!$I$38=""), $B83&gt;='Personnel Details'!$I$38), 'Personnel Details'!$L$38, 'Personnel Details'!$G$38)))</f>
        <v/>
      </c>
      <c r="NC83" s="59" t="str">
        <f t="shared" si="278"/>
        <v/>
      </c>
      <c r="ND83" s="53"/>
      <c r="NF83" s="78" t="str">
        <f>IF(NF$9="", "", IF(AND(NOT('Personnel Details'!$N$39=""), $B83&gt;='Personnel Details'!$N$39), 'Personnel Details'!$O$39, IF(AND(NOT('Personnel Details'!$I$39=""), $B83&gt;='Personnel Details'!$I$39), 'Personnel Details'!$J$39, 'Personnel Details'!$E$39)))</f>
        <v/>
      </c>
      <c r="NG83" s="59" t="str">
        <f>IF(NF$9="", "", IF(AND(NOT('Personnel Details'!$N$39=""), $B83&gt;='Personnel Details'!$N$39), IF('Personnel Details'!$P$39="","", 'Personnel Details'!$P$39), IF(AND(NOT('Personnel Details'!$I$39=""), $B83&gt;='Personnel Details'!$I$39), IF('Personnel Details'!$K$39="", "", 'Personnel Details'!$K$39), IF('Personnel Details'!$F$39="", "", 'Personnel Details'!$F$39))))</f>
        <v/>
      </c>
      <c r="NH83" s="79" t="str">
        <f>IF(NF$9="", "", IF(AND(NOT('Personnel Details'!$N$39=""), $B83&gt;='Personnel Details'!$N$39), 'Personnel Details'!$Q$39, IF(AND(NOT('Personnel Details'!$I$39=""), $B83&gt;='Personnel Details'!$I$39), 'Personnel Details'!$L$39, 'Personnel Details'!$G$39)))</f>
        <v/>
      </c>
      <c r="NI83" s="59" t="str">
        <f t="shared" si="279"/>
        <v/>
      </c>
      <c r="NJ83" s="53"/>
      <c r="NL83" s="78" t="str">
        <f>IF(NL$9="", "", IF(AND(NOT('Personnel Details'!$N$40=""), $B83&gt;='Personnel Details'!$N$40), 'Personnel Details'!$O$40, IF(AND(NOT('Personnel Details'!$I$40=""), $B83&gt;='Personnel Details'!$I$40), 'Personnel Details'!$J$40, 'Personnel Details'!$E$40)))</f>
        <v/>
      </c>
      <c r="NM83" s="59" t="str">
        <f>IF(NL$9="", "", IF(AND(NOT('Personnel Details'!$N$40=""), $B83&gt;='Personnel Details'!$N$40), IF('Personnel Details'!$P$40="","", 'Personnel Details'!$P$40), IF(AND(NOT('Personnel Details'!$I$40=""), $B83&gt;='Personnel Details'!$I$40), IF('Personnel Details'!$K$40="", "", 'Personnel Details'!$K$40), IF('Personnel Details'!$F$40="", "", 'Personnel Details'!$F$40))))</f>
        <v/>
      </c>
      <c r="NN83" s="79" t="str">
        <f>IF(NL$9="", "", IF(AND(NOT('Personnel Details'!$N$40=""), $B83&gt;='Personnel Details'!$N$40), 'Personnel Details'!$Q$40, IF(AND(NOT('Personnel Details'!$I$40=""), $B83&gt;='Personnel Details'!$I$40), 'Personnel Details'!$L$40, 'Personnel Details'!$G$40)))</f>
        <v/>
      </c>
      <c r="NO83" s="59" t="str">
        <f t="shared" si="280"/>
        <v/>
      </c>
      <c r="NP83" s="53"/>
    </row>
    <row r="84" spans="1:380" x14ac:dyDescent="0.25">
      <c r="A84" s="32"/>
      <c r="B84" s="113" t="str">
        <f>IFERROR(IF(B83+1&gt;'Personnel Details'!$U$5, "", B83+1), "")</f>
        <v/>
      </c>
      <c r="C84" s="32"/>
      <c r="D84" s="120"/>
      <c r="E84" s="13" t="str">
        <f t="shared" si="159"/>
        <v/>
      </c>
      <c r="F84" s="13" t="str">
        <f t="shared" si="190"/>
        <v/>
      </c>
      <c r="G84" s="56" t="str">
        <f t="shared" si="281"/>
        <v/>
      </c>
      <c r="H84" s="16" t="str">
        <f t="shared" si="191"/>
        <v/>
      </c>
      <c r="I84" s="32"/>
      <c r="J84" s="120"/>
      <c r="K84" s="62" t="str">
        <f t="shared" si="160"/>
        <v/>
      </c>
      <c r="L84" s="62" t="str">
        <f t="shared" si="192"/>
        <v/>
      </c>
      <c r="M84" s="65" t="str">
        <f t="shared" si="282"/>
        <v/>
      </c>
      <c r="N84" s="68" t="str">
        <f t="shared" si="193"/>
        <v/>
      </c>
      <c r="O84" s="32"/>
      <c r="P84" s="120"/>
      <c r="Q84" s="62" t="str">
        <f t="shared" si="161"/>
        <v/>
      </c>
      <c r="R84" s="62" t="str">
        <f t="shared" si="194"/>
        <v/>
      </c>
      <c r="S84" s="65" t="str">
        <f t="shared" si="283"/>
        <v/>
      </c>
      <c r="T84" s="68" t="str">
        <f t="shared" si="195"/>
        <v/>
      </c>
      <c r="U84" s="32"/>
      <c r="V84" s="120"/>
      <c r="W84" s="62" t="str">
        <f t="shared" si="162"/>
        <v/>
      </c>
      <c r="X84" s="62" t="str">
        <f t="shared" si="196"/>
        <v/>
      </c>
      <c r="Y84" s="65" t="str">
        <f t="shared" si="284"/>
        <v/>
      </c>
      <c r="Z84" s="68" t="str">
        <f t="shared" si="197"/>
        <v/>
      </c>
      <c r="AA84" s="32"/>
      <c r="AB84" s="120"/>
      <c r="AC84" s="62" t="str">
        <f t="shared" si="163"/>
        <v/>
      </c>
      <c r="AD84" s="62" t="str">
        <f t="shared" si="198"/>
        <v/>
      </c>
      <c r="AE84" s="65" t="str">
        <f t="shared" si="285"/>
        <v/>
      </c>
      <c r="AF84" s="68" t="str">
        <f t="shared" si="199"/>
        <v/>
      </c>
      <c r="AG84" s="32"/>
      <c r="AH84" s="120"/>
      <c r="AI84" s="62" t="str">
        <f t="shared" si="164"/>
        <v/>
      </c>
      <c r="AJ84" s="62" t="str">
        <f t="shared" si="200"/>
        <v/>
      </c>
      <c r="AK84" s="65" t="str">
        <f t="shared" si="286"/>
        <v/>
      </c>
      <c r="AL84" s="68" t="str">
        <f t="shared" si="201"/>
        <v/>
      </c>
      <c r="AM84" s="32"/>
      <c r="AN84" s="120"/>
      <c r="AO84" s="62" t="str">
        <f t="shared" si="165"/>
        <v/>
      </c>
      <c r="AP84" s="62" t="str">
        <f t="shared" si="202"/>
        <v/>
      </c>
      <c r="AQ84" s="65" t="str">
        <f t="shared" si="287"/>
        <v/>
      </c>
      <c r="AR84" s="68" t="str">
        <f t="shared" si="203"/>
        <v/>
      </c>
      <c r="AS84" s="32"/>
      <c r="AT84" s="120"/>
      <c r="AU84" s="62" t="str">
        <f t="shared" si="166"/>
        <v/>
      </c>
      <c r="AV84" s="62" t="str">
        <f t="shared" si="204"/>
        <v/>
      </c>
      <c r="AW84" s="65" t="str">
        <f t="shared" si="288"/>
        <v/>
      </c>
      <c r="AX84" s="68" t="str">
        <f t="shared" si="205"/>
        <v/>
      </c>
      <c r="AY84" s="32"/>
      <c r="AZ84" s="120"/>
      <c r="BA84" s="62" t="str">
        <f t="shared" si="167"/>
        <v/>
      </c>
      <c r="BB84" s="62" t="str">
        <f t="shared" si="206"/>
        <v/>
      </c>
      <c r="BC84" s="65" t="str">
        <f t="shared" si="289"/>
        <v/>
      </c>
      <c r="BD84" s="68" t="str">
        <f t="shared" si="207"/>
        <v/>
      </c>
      <c r="BE84" s="32"/>
      <c r="BF84" s="120"/>
      <c r="BG84" s="62" t="str">
        <f t="shared" si="168"/>
        <v/>
      </c>
      <c r="BH84" s="62" t="str">
        <f t="shared" si="208"/>
        <v/>
      </c>
      <c r="BI84" s="65" t="str">
        <f t="shared" si="290"/>
        <v/>
      </c>
      <c r="BJ84" s="68" t="str">
        <f t="shared" si="209"/>
        <v/>
      </c>
      <c r="BK84" s="32"/>
      <c r="BL84" s="120"/>
      <c r="BM84" s="62" t="str">
        <f t="shared" si="169"/>
        <v/>
      </c>
      <c r="BN84" s="62" t="str">
        <f t="shared" si="210"/>
        <v/>
      </c>
      <c r="BO84" s="65" t="str">
        <f t="shared" si="291"/>
        <v/>
      </c>
      <c r="BP84" s="68" t="str">
        <f t="shared" si="211"/>
        <v/>
      </c>
      <c r="BQ84" s="32"/>
      <c r="BR84" s="120"/>
      <c r="BS84" s="62" t="str">
        <f t="shared" si="170"/>
        <v/>
      </c>
      <c r="BT84" s="62" t="str">
        <f t="shared" si="212"/>
        <v/>
      </c>
      <c r="BU84" s="65" t="str">
        <f t="shared" si="292"/>
        <v/>
      </c>
      <c r="BV84" s="68" t="str">
        <f t="shared" si="213"/>
        <v/>
      </c>
      <c r="BW84" s="32"/>
      <c r="BX84" s="120"/>
      <c r="BY84" s="62" t="str">
        <f t="shared" si="171"/>
        <v/>
      </c>
      <c r="BZ84" s="62" t="str">
        <f t="shared" si="214"/>
        <v/>
      </c>
      <c r="CA84" s="65" t="str">
        <f t="shared" si="293"/>
        <v/>
      </c>
      <c r="CB84" s="68" t="str">
        <f t="shared" si="215"/>
        <v/>
      </c>
      <c r="CC84" s="32"/>
      <c r="CD84" s="120"/>
      <c r="CE84" s="62" t="str">
        <f t="shared" si="172"/>
        <v/>
      </c>
      <c r="CF84" s="62" t="str">
        <f t="shared" si="216"/>
        <v/>
      </c>
      <c r="CG84" s="65" t="str">
        <f t="shared" si="294"/>
        <v/>
      </c>
      <c r="CH84" s="68" t="str">
        <f t="shared" si="217"/>
        <v/>
      </c>
      <c r="CI84" s="32"/>
      <c r="CJ84" s="120"/>
      <c r="CK84" s="62" t="str">
        <f t="shared" si="173"/>
        <v/>
      </c>
      <c r="CL84" s="62" t="str">
        <f t="shared" si="218"/>
        <v/>
      </c>
      <c r="CM84" s="65" t="str">
        <f t="shared" si="295"/>
        <v/>
      </c>
      <c r="CN84" s="68" t="str">
        <f t="shared" si="219"/>
        <v/>
      </c>
      <c r="CO84" s="32"/>
      <c r="CP84" s="120"/>
      <c r="CQ84" s="62" t="str">
        <f t="shared" si="174"/>
        <v/>
      </c>
      <c r="CR84" s="62" t="str">
        <f t="shared" si="220"/>
        <v/>
      </c>
      <c r="CS84" s="65" t="str">
        <f t="shared" si="296"/>
        <v/>
      </c>
      <c r="CT84" s="68" t="str">
        <f t="shared" si="221"/>
        <v/>
      </c>
      <c r="CU84" s="32"/>
      <c r="CV84" s="120"/>
      <c r="CW84" s="62" t="str">
        <f t="shared" si="175"/>
        <v/>
      </c>
      <c r="CX84" s="62" t="str">
        <f t="shared" si="222"/>
        <v/>
      </c>
      <c r="CY84" s="65" t="str">
        <f t="shared" si="297"/>
        <v/>
      </c>
      <c r="CZ84" s="68" t="str">
        <f t="shared" si="223"/>
        <v/>
      </c>
      <c r="DA84" s="32"/>
      <c r="DB84" s="120"/>
      <c r="DC84" s="62" t="str">
        <f t="shared" si="176"/>
        <v/>
      </c>
      <c r="DD84" s="62" t="str">
        <f t="shared" si="224"/>
        <v/>
      </c>
      <c r="DE84" s="65" t="str">
        <f t="shared" si="298"/>
        <v/>
      </c>
      <c r="DF84" s="68" t="str">
        <f t="shared" si="225"/>
        <v/>
      </c>
      <c r="DG84" s="32"/>
      <c r="DH84" s="120"/>
      <c r="DI84" s="62" t="str">
        <f t="shared" si="177"/>
        <v/>
      </c>
      <c r="DJ84" s="62" t="str">
        <f t="shared" si="226"/>
        <v/>
      </c>
      <c r="DK84" s="65" t="str">
        <f t="shared" si="299"/>
        <v/>
      </c>
      <c r="DL84" s="68" t="str">
        <f t="shared" si="227"/>
        <v/>
      </c>
      <c r="DM84" s="32"/>
      <c r="DN84" s="120"/>
      <c r="DO84" s="62" t="str">
        <f t="shared" si="178"/>
        <v/>
      </c>
      <c r="DP84" s="62" t="str">
        <f t="shared" si="228"/>
        <v/>
      </c>
      <c r="DQ84" s="65" t="str">
        <f t="shared" si="300"/>
        <v/>
      </c>
      <c r="DR84" s="68" t="str">
        <f t="shared" si="229"/>
        <v/>
      </c>
      <c r="DS84" s="32"/>
      <c r="DT84" s="120"/>
      <c r="DU84" s="62" t="str">
        <f t="shared" si="179"/>
        <v/>
      </c>
      <c r="DV84" s="62" t="str">
        <f t="shared" si="230"/>
        <v/>
      </c>
      <c r="DW84" s="65" t="str">
        <f t="shared" si="301"/>
        <v/>
      </c>
      <c r="DX84" s="68" t="str">
        <f t="shared" si="231"/>
        <v/>
      </c>
      <c r="DY84" s="32"/>
      <c r="DZ84" s="120"/>
      <c r="EA84" s="62" t="str">
        <f t="shared" si="180"/>
        <v/>
      </c>
      <c r="EB84" s="62" t="str">
        <f t="shared" si="232"/>
        <v/>
      </c>
      <c r="EC84" s="65" t="str">
        <f t="shared" si="302"/>
        <v/>
      </c>
      <c r="ED84" s="68" t="str">
        <f t="shared" si="233"/>
        <v/>
      </c>
      <c r="EE84" s="32"/>
      <c r="EF84" s="120"/>
      <c r="EG84" s="62" t="str">
        <f t="shared" si="181"/>
        <v/>
      </c>
      <c r="EH84" s="62" t="str">
        <f t="shared" si="234"/>
        <v/>
      </c>
      <c r="EI84" s="65" t="str">
        <f t="shared" si="303"/>
        <v/>
      </c>
      <c r="EJ84" s="68" t="str">
        <f t="shared" si="235"/>
        <v/>
      </c>
      <c r="EK84" s="32"/>
      <c r="EL84" s="120"/>
      <c r="EM84" s="62" t="str">
        <f t="shared" si="182"/>
        <v/>
      </c>
      <c r="EN84" s="62" t="str">
        <f t="shared" si="236"/>
        <v/>
      </c>
      <c r="EO84" s="65" t="str">
        <f t="shared" si="304"/>
        <v/>
      </c>
      <c r="EP84" s="68" t="str">
        <f t="shared" si="237"/>
        <v/>
      </c>
      <c r="EQ84" s="32"/>
      <c r="ER84" s="120"/>
      <c r="ES84" s="62" t="str">
        <f t="shared" si="183"/>
        <v/>
      </c>
      <c r="ET84" s="62" t="str">
        <f t="shared" si="238"/>
        <v/>
      </c>
      <c r="EU84" s="65" t="str">
        <f t="shared" si="305"/>
        <v/>
      </c>
      <c r="EV84" s="68" t="str">
        <f t="shared" si="239"/>
        <v/>
      </c>
      <c r="EW84" s="32"/>
      <c r="EX84" s="120"/>
      <c r="EY84" s="62" t="str">
        <f t="shared" si="184"/>
        <v/>
      </c>
      <c r="EZ84" s="62" t="str">
        <f t="shared" si="240"/>
        <v/>
      </c>
      <c r="FA84" s="65" t="str">
        <f t="shared" si="306"/>
        <v/>
      </c>
      <c r="FB84" s="68" t="str">
        <f t="shared" si="241"/>
        <v/>
      </c>
      <c r="FC84" s="32"/>
      <c r="FD84" s="120"/>
      <c r="FE84" s="62" t="str">
        <f t="shared" si="185"/>
        <v/>
      </c>
      <c r="FF84" s="62" t="str">
        <f t="shared" si="242"/>
        <v/>
      </c>
      <c r="FG84" s="65" t="str">
        <f t="shared" si="307"/>
        <v/>
      </c>
      <c r="FH84" s="68" t="str">
        <f t="shared" si="243"/>
        <v/>
      </c>
      <c r="FI84" s="32"/>
      <c r="FJ84" s="120"/>
      <c r="FK84" s="62" t="str">
        <f t="shared" si="186"/>
        <v/>
      </c>
      <c r="FL84" s="62" t="str">
        <f t="shared" si="244"/>
        <v/>
      </c>
      <c r="FM84" s="65" t="str">
        <f t="shared" si="308"/>
        <v/>
      </c>
      <c r="FN84" s="68" t="str">
        <f t="shared" si="245"/>
        <v/>
      </c>
      <c r="FO84" s="32"/>
      <c r="FP84" s="120"/>
      <c r="FQ84" s="62" t="str">
        <f t="shared" si="187"/>
        <v/>
      </c>
      <c r="FR84" s="62" t="str">
        <f t="shared" si="246"/>
        <v/>
      </c>
      <c r="FS84" s="65" t="str">
        <f t="shared" si="309"/>
        <v/>
      </c>
      <c r="FT84" s="68" t="str">
        <f t="shared" si="247"/>
        <v/>
      </c>
      <c r="FU84" s="32"/>
      <c r="FV84" s="120"/>
      <c r="FW84" s="62" t="str">
        <f t="shared" si="188"/>
        <v/>
      </c>
      <c r="FX84" s="62" t="str">
        <f t="shared" si="248"/>
        <v/>
      </c>
      <c r="FY84" s="65" t="str">
        <f t="shared" si="310"/>
        <v/>
      </c>
      <c r="FZ84" s="68" t="str">
        <f t="shared" si="249"/>
        <v/>
      </c>
      <c r="GA84" s="32"/>
      <c r="GC84" s="7" t="str">
        <f t="shared" si="250"/>
        <v/>
      </c>
      <c r="GD84" s="7" t="str">
        <f t="shared" ca="1" si="189"/>
        <v/>
      </c>
      <c r="GT84" s="71" t="str">
        <f>IF(GT$9="", "", IF(AND(NOT('Personnel Details'!$N$11=""), $B84&gt;='Personnel Details'!$N$11), 'Personnel Details'!$O$11, IF(AND(NOT('Personnel Details'!$I$11=""), $B84&gt;='Personnel Details'!$I$11), 'Personnel Details'!$J$11, 'Personnel Details'!$E$11)))</f>
        <v/>
      </c>
      <c r="GU84" s="59" t="str">
        <f>IF(GT$9="", "", IF(AND(NOT('Personnel Details'!$N$11=""), $B84&gt;='Personnel Details'!$N$11), IF('Personnel Details'!$P$11="","", 'Personnel Details'!$P$11), IF(AND(NOT('Personnel Details'!$I$11=""), $B84&gt;='Personnel Details'!$I$11), IF('Personnel Details'!$K$11="", "", 'Personnel Details'!$K$11), IF('Personnel Details'!$F$11="", "", 'Personnel Details'!$F$11))))</f>
        <v/>
      </c>
      <c r="GV84" s="74" t="str">
        <f>IF(GT$9="", "", IF(AND(NOT('Personnel Details'!$N$11=""), $B84&gt;='Personnel Details'!$N$11), 'Personnel Details'!$Q$11, IF(AND(NOT('Personnel Details'!$I$11=""), $B84&gt;='Personnel Details'!$I$11), 'Personnel Details'!$L$11, 'Personnel Details'!$G$11)))</f>
        <v/>
      </c>
      <c r="GW84" s="59" t="str">
        <f t="shared" si="251"/>
        <v/>
      </c>
      <c r="GX84" s="53"/>
      <c r="GZ84" s="78" t="str">
        <f>IF(GZ$9="", "", IF(AND(NOT('Personnel Details'!$N$12=""), $B84&gt;='Personnel Details'!$N$12), 'Personnel Details'!$O$12, IF(AND(NOT('Personnel Details'!$I$12=""), $B84&gt;='Personnel Details'!$I$12), 'Personnel Details'!$J$12, 'Personnel Details'!$E$12)))</f>
        <v/>
      </c>
      <c r="HA84" s="59" t="str">
        <f>IF(GZ$9="", "", IF(AND(NOT('Personnel Details'!$N$12=""), $B84&gt;='Personnel Details'!$N$12), IF('Personnel Details'!$P$12="","", 'Personnel Details'!$P$12), IF(AND(NOT('Personnel Details'!$I$12=""), $B84&gt;='Personnel Details'!$I$12), IF('Personnel Details'!$K$12="", "", 'Personnel Details'!$K$12), IF('Personnel Details'!$F$12="", "", 'Personnel Details'!$F$12))))</f>
        <v/>
      </c>
      <c r="HB84" s="79" t="str">
        <f>IF(GZ$9="", "", IF(AND(NOT('Personnel Details'!$N$12=""), $B84&gt;='Personnel Details'!$N$12), 'Personnel Details'!$Q$12, IF(AND(NOT('Personnel Details'!$I$12=""), $B84&gt;='Personnel Details'!$I$12), 'Personnel Details'!$L$12, 'Personnel Details'!$G$12)))</f>
        <v/>
      </c>
      <c r="HC84" s="59" t="str">
        <f t="shared" si="252"/>
        <v/>
      </c>
      <c r="HD84" s="53"/>
      <c r="HF84" s="78" t="str">
        <f>IF(HF$9="", "", IF(AND(NOT('Personnel Details'!$N$13=""), $B84&gt;='Personnel Details'!$N$13), 'Personnel Details'!$O$13, IF(AND(NOT('Personnel Details'!$I$13=""), $B84&gt;='Personnel Details'!$I$13), 'Personnel Details'!$J$13, 'Personnel Details'!$E$13)))</f>
        <v/>
      </c>
      <c r="HG84" s="59" t="str">
        <f>IF(HF$9="", "", IF(AND(NOT('Personnel Details'!$N$13=""), $B84&gt;='Personnel Details'!$N$13), IF('Personnel Details'!$P$13="","", 'Personnel Details'!$P$13), IF(AND(NOT('Personnel Details'!$I$13=""), $B84&gt;='Personnel Details'!$I$13), IF('Personnel Details'!$K$13="", "", 'Personnel Details'!$K$13), IF('Personnel Details'!$F$13="", "", 'Personnel Details'!$F$13))))</f>
        <v/>
      </c>
      <c r="HH84" s="79" t="str">
        <f>IF(HF$9="", "", IF(AND(NOT('Personnel Details'!$N$13=""), $B84&gt;='Personnel Details'!$N$13), 'Personnel Details'!$Q$13, IF(AND(NOT('Personnel Details'!$I$13=""), $B84&gt;='Personnel Details'!$I$13), 'Personnel Details'!$L$13, 'Personnel Details'!$G$13)))</f>
        <v/>
      </c>
      <c r="HI84" s="59" t="str">
        <f t="shared" si="253"/>
        <v/>
      </c>
      <c r="HJ84" s="53"/>
      <c r="HL84" s="78" t="str">
        <f>IF(HL$9="", "", IF(AND(NOT('Personnel Details'!$N$14=""), $B84&gt;='Personnel Details'!$N$14), 'Personnel Details'!$O$14, IF(AND(NOT('Personnel Details'!$I$14=""), $B84&gt;='Personnel Details'!$I$14), 'Personnel Details'!$J$14, 'Personnel Details'!$E$14)))</f>
        <v/>
      </c>
      <c r="HM84" s="59" t="str">
        <f>IF(HL$9="", "", IF(AND(NOT('Personnel Details'!$N$14=""), $B84&gt;='Personnel Details'!$N$14), IF('Personnel Details'!$P$14="","", 'Personnel Details'!$P$14), IF(AND(NOT('Personnel Details'!$I$14=""), $B84&gt;='Personnel Details'!$I$14), IF('Personnel Details'!$K$14="", "", 'Personnel Details'!$K$14), IF('Personnel Details'!$F$14="", "", 'Personnel Details'!$F$14))))</f>
        <v/>
      </c>
      <c r="HN84" s="79" t="str">
        <f>IF(HL$9="", "", IF(AND(NOT('Personnel Details'!$N$14=""), $B84&gt;='Personnel Details'!$N$14), 'Personnel Details'!$Q$14, IF(AND(NOT('Personnel Details'!$I$14=""), $B84&gt;='Personnel Details'!$I$14), 'Personnel Details'!$L$14, 'Personnel Details'!$G$14)))</f>
        <v/>
      </c>
      <c r="HO84" s="59" t="str">
        <f t="shared" si="254"/>
        <v/>
      </c>
      <c r="HP84" s="53"/>
      <c r="HR84" s="78" t="str">
        <f>IF(HR$9="", "", IF(AND(NOT('Personnel Details'!$N$15=""), $B84&gt;='Personnel Details'!$N$15), 'Personnel Details'!$O$15, IF(AND(NOT('Personnel Details'!$I$15=""), $B84&gt;='Personnel Details'!$I$15), 'Personnel Details'!$J$15, 'Personnel Details'!$E$15)))</f>
        <v/>
      </c>
      <c r="HS84" s="59" t="str">
        <f>IF(HR$9="", "", IF(AND(NOT('Personnel Details'!$N$15=""), $B84&gt;='Personnel Details'!$N$15), IF('Personnel Details'!$P$15="","", 'Personnel Details'!$P$15), IF(AND(NOT('Personnel Details'!$I$15=""), $B84&gt;='Personnel Details'!$I$15), IF('Personnel Details'!$K$15="", "", 'Personnel Details'!$K$15), IF('Personnel Details'!$F$15="", "", 'Personnel Details'!$F$15))))</f>
        <v/>
      </c>
      <c r="HT84" s="79" t="str">
        <f>IF(HR$9="", "", IF(AND(NOT('Personnel Details'!$N$15=""), $B84&gt;='Personnel Details'!$N$15), 'Personnel Details'!$Q$15, IF(AND(NOT('Personnel Details'!$I$15=""), $B84&gt;='Personnel Details'!$I$15), 'Personnel Details'!$L$15, 'Personnel Details'!$G$15)))</f>
        <v/>
      </c>
      <c r="HU84" s="59" t="str">
        <f t="shared" si="255"/>
        <v/>
      </c>
      <c r="HV84" s="53"/>
      <c r="HX84" s="78" t="str">
        <f>IF(HX$9="", "", IF(AND(NOT('Personnel Details'!$N$16=""), $B84&gt;='Personnel Details'!$N$16), 'Personnel Details'!$O$16, IF(AND(NOT('Personnel Details'!$I$16=""), $B84&gt;='Personnel Details'!$I$16), 'Personnel Details'!$J$16, 'Personnel Details'!$E$16)))</f>
        <v/>
      </c>
      <c r="HY84" s="59" t="str">
        <f>IF(HX$9="", "", IF(AND(NOT('Personnel Details'!$N$16=""), $B84&gt;='Personnel Details'!$N$16), IF('Personnel Details'!$P$16="","", 'Personnel Details'!$P$16), IF(AND(NOT('Personnel Details'!$I$16=""), $B84&gt;='Personnel Details'!$I$16), IF('Personnel Details'!$K$16="", "", 'Personnel Details'!$K$16), IF('Personnel Details'!$F$16="", "", 'Personnel Details'!$F$16))))</f>
        <v/>
      </c>
      <c r="HZ84" s="79" t="str">
        <f>IF(HX$9="", "", IF(AND(NOT('Personnel Details'!$N$16=""), $B84&gt;='Personnel Details'!$N$16), 'Personnel Details'!$Q$16, IF(AND(NOT('Personnel Details'!$I$16=""), $B84&gt;='Personnel Details'!$I$16), 'Personnel Details'!$L$16, 'Personnel Details'!$G$16)))</f>
        <v/>
      </c>
      <c r="IA84" s="59" t="str">
        <f t="shared" si="256"/>
        <v/>
      </c>
      <c r="IB84" s="53"/>
      <c r="ID84" s="78" t="str">
        <f>IF(ID$9="", "", IF(AND(NOT('Personnel Details'!$N$17=""), $B84&gt;='Personnel Details'!$N$17), 'Personnel Details'!$O$17, IF(AND(NOT('Personnel Details'!$I$17=""), $B84&gt;='Personnel Details'!$I$17), 'Personnel Details'!$J$17, 'Personnel Details'!$E$17)))</f>
        <v/>
      </c>
      <c r="IE84" s="59" t="str">
        <f>IF(ID$9="", "", IF(AND(NOT('Personnel Details'!$N$17=""), $B84&gt;='Personnel Details'!$N$17), IF('Personnel Details'!$P$17="","", 'Personnel Details'!$P$17), IF(AND(NOT('Personnel Details'!$I$17=""), $B84&gt;='Personnel Details'!$I$17), IF('Personnel Details'!$K$17="", "", 'Personnel Details'!$K$17), IF('Personnel Details'!$F$17="", "", 'Personnel Details'!$F$17))))</f>
        <v/>
      </c>
      <c r="IF84" s="79" t="str">
        <f>IF(ID$9="", "", IF(AND(NOT('Personnel Details'!$N$17=""), $B84&gt;='Personnel Details'!$N$17), 'Personnel Details'!$Q$17, IF(AND(NOT('Personnel Details'!$I$17=""), $B84&gt;='Personnel Details'!$I$17), 'Personnel Details'!$L$17, 'Personnel Details'!$G$17)))</f>
        <v/>
      </c>
      <c r="IG84" s="59" t="str">
        <f t="shared" si="257"/>
        <v/>
      </c>
      <c r="IH84" s="53"/>
      <c r="IJ84" s="78" t="str">
        <f>IF(IJ$9="", "", IF(AND(NOT('Personnel Details'!$N$18=""), $B84&gt;='Personnel Details'!$N$18), 'Personnel Details'!$O$18, IF(AND(NOT('Personnel Details'!$I$18=""), $B84&gt;='Personnel Details'!$I$18), 'Personnel Details'!$J$18, 'Personnel Details'!$E$18)))</f>
        <v/>
      </c>
      <c r="IK84" s="59" t="str">
        <f>IF(IJ$9="", "", IF(AND(NOT('Personnel Details'!$N$18=""), $B84&gt;='Personnel Details'!$N$18), IF('Personnel Details'!$P$18="","", 'Personnel Details'!$P$18), IF(AND(NOT('Personnel Details'!$I$18=""), $B84&gt;='Personnel Details'!$I$18), IF('Personnel Details'!$K$18="", "", 'Personnel Details'!$K$18), IF('Personnel Details'!$F$18="", "", 'Personnel Details'!$F$18))))</f>
        <v/>
      </c>
      <c r="IL84" s="79" t="str">
        <f>IF(IJ$9="", "", IF(AND(NOT('Personnel Details'!$N$18=""), $B84&gt;='Personnel Details'!$N$18), 'Personnel Details'!$Q$18, IF(AND(NOT('Personnel Details'!$I$18=""), $B84&gt;='Personnel Details'!$I$18), 'Personnel Details'!$L$18, 'Personnel Details'!$G$18)))</f>
        <v/>
      </c>
      <c r="IM84" s="59" t="str">
        <f t="shared" si="258"/>
        <v/>
      </c>
      <c r="IN84" s="53"/>
      <c r="IP84" s="78" t="str">
        <f>IF(IP$9="", "", IF(AND(NOT('Personnel Details'!$N$19=""), $B84&gt;='Personnel Details'!$N$19), 'Personnel Details'!$O$19, IF(AND(NOT('Personnel Details'!$I$19=""), $B84&gt;='Personnel Details'!$I$19), 'Personnel Details'!$J$19, 'Personnel Details'!$E$19)))</f>
        <v/>
      </c>
      <c r="IQ84" s="59" t="str">
        <f>IF(IP$9="", "", IF(AND(NOT('Personnel Details'!$N$19=""), $B84&gt;='Personnel Details'!$N$19), IF('Personnel Details'!$P$19="","", 'Personnel Details'!$P$19), IF(AND(NOT('Personnel Details'!$I$19=""), $B84&gt;='Personnel Details'!$I$19), IF('Personnel Details'!$K$19="", "", 'Personnel Details'!$K$19), IF('Personnel Details'!$F$19="", "", 'Personnel Details'!$F$19))))</f>
        <v/>
      </c>
      <c r="IR84" s="79" t="str">
        <f>IF(IP$9="", "", IF(AND(NOT('Personnel Details'!$N$19=""), $B84&gt;='Personnel Details'!$N$19), 'Personnel Details'!$Q$19, IF(AND(NOT('Personnel Details'!$I$19=""), $B84&gt;='Personnel Details'!$I$19), 'Personnel Details'!$L$19, 'Personnel Details'!$G$19)))</f>
        <v/>
      </c>
      <c r="IS84" s="59" t="str">
        <f t="shared" si="259"/>
        <v/>
      </c>
      <c r="IT84" s="53"/>
      <c r="IV84" s="78" t="str">
        <f>IF(IV$9="", "", IF(AND(NOT('Personnel Details'!$N$20=""), $B84&gt;='Personnel Details'!$N$20), 'Personnel Details'!$O$20, IF(AND(NOT('Personnel Details'!$I$20=""), $B84&gt;='Personnel Details'!$I$20), 'Personnel Details'!$J$20, 'Personnel Details'!$E$20)))</f>
        <v/>
      </c>
      <c r="IW84" s="59" t="str">
        <f>IF(IV$9="", "", IF(AND(NOT('Personnel Details'!$N$20=""), $B84&gt;='Personnel Details'!$N$20), IF('Personnel Details'!$P$20="","", 'Personnel Details'!$P$20), IF(AND(NOT('Personnel Details'!$I$20=""), $B84&gt;='Personnel Details'!$I$20), IF('Personnel Details'!$K$20="", "", 'Personnel Details'!$K$20), IF('Personnel Details'!$F$20="", "", 'Personnel Details'!$F$20))))</f>
        <v/>
      </c>
      <c r="IX84" s="79" t="str">
        <f>IF(IV$9="", "", IF(AND(NOT('Personnel Details'!$N$20=""), $B84&gt;='Personnel Details'!$N$20), 'Personnel Details'!$Q$20, IF(AND(NOT('Personnel Details'!$I$20=""), $B84&gt;='Personnel Details'!$I$20), 'Personnel Details'!$L$20, 'Personnel Details'!$G$20)))</f>
        <v/>
      </c>
      <c r="IY84" s="59" t="str">
        <f t="shared" si="260"/>
        <v/>
      </c>
      <c r="IZ84" s="53"/>
      <c r="JB84" s="78" t="str">
        <f>IF(JB$9="", "", IF(AND(NOT('Personnel Details'!$N$21=""), $B84&gt;='Personnel Details'!$N$21), 'Personnel Details'!$O$21, IF(AND(NOT('Personnel Details'!$I$21=""), $B84&gt;='Personnel Details'!$I$21), 'Personnel Details'!$J$21, 'Personnel Details'!$E$21)))</f>
        <v/>
      </c>
      <c r="JC84" s="59" t="str">
        <f>IF(JB$9="", "", IF(AND(NOT('Personnel Details'!$N$21=""), $B84&gt;='Personnel Details'!$N$21), IF('Personnel Details'!$P$21="","", 'Personnel Details'!$P$21), IF(AND(NOT('Personnel Details'!$I$21=""), $B84&gt;='Personnel Details'!$I$21), IF('Personnel Details'!$K$21="", "", 'Personnel Details'!$K$21), IF('Personnel Details'!$F$21="", "", 'Personnel Details'!$F$21))))</f>
        <v/>
      </c>
      <c r="JD84" s="79" t="str">
        <f>IF(JB$9="", "", IF(AND(NOT('Personnel Details'!$N$21=""), $B84&gt;='Personnel Details'!$N$21), 'Personnel Details'!$Q$21, IF(AND(NOT('Personnel Details'!$I$21=""), $B84&gt;='Personnel Details'!$I$21), 'Personnel Details'!$L$21, 'Personnel Details'!$G$21)))</f>
        <v/>
      </c>
      <c r="JE84" s="59" t="str">
        <f t="shared" si="261"/>
        <v/>
      </c>
      <c r="JF84" s="53"/>
      <c r="JH84" s="78" t="str">
        <f>IF(JH$9="", "", IF(AND(NOT('Personnel Details'!$N$22=""), $B84&gt;='Personnel Details'!$N$22), 'Personnel Details'!$O$22, IF(AND(NOT('Personnel Details'!$I$22=""), $B84&gt;='Personnel Details'!$I$22), 'Personnel Details'!$J$22, 'Personnel Details'!$E$22)))</f>
        <v/>
      </c>
      <c r="JI84" s="59" t="str">
        <f>IF(JH$9="", "", IF(AND(NOT('Personnel Details'!$N$22=""), $B84&gt;='Personnel Details'!$N$22), IF('Personnel Details'!$P$22="","", 'Personnel Details'!$P$22), IF(AND(NOT('Personnel Details'!$I$22=""), $B84&gt;='Personnel Details'!$I$22), IF('Personnel Details'!$K$22="", "", 'Personnel Details'!$K$22), IF('Personnel Details'!$F$22="", "", 'Personnel Details'!$F$22))))</f>
        <v/>
      </c>
      <c r="JJ84" s="79" t="str">
        <f>IF(JH$9="", "", IF(AND(NOT('Personnel Details'!$N$22=""), $B84&gt;='Personnel Details'!$N$22), 'Personnel Details'!$Q$22, IF(AND(NOT('Personnel Details'!$I$22=""), $B84&gt;='Personnel Details'!$I$22), 'Personnel Details'!$L$22, 'Personnel Details'!$G$22)))</f>
        <v/>
      </c>
      <c r="JK84" s="59" t="str">
        <f t="shared" si="262"/>
        <v/>
      </c>
      <c r="JL84" s="53"/>
      <c r="JN84" s="78" t="str">
        <f>IF(JN$9="", "", IF(AND(NOT('Personnel Details'!$N$23=""), $B84&gt;='Personnel Details'!$N$23), 'Personnel Details'!$O$23, IF(AND(NOT('Personnel Details'!$I$23=""), $B84&gt;='Personnel Details'!$I$23), 'Personnel Details'!$J$23, 'Personnel Details'!$E$23)))</f>
        <v/>
      </c>
      <c r="JO84" s="59" t="str">
        <f>IF(JN$9="", "", IF(AND(NOT('Personnel Details'!$N$23=""), $B84&gt;='Personnel Details'!$N$23), IF('Personnel Details'!$P$23="","", 'Personnel Details'!$P$23), IF(AND(NOT('Personnel Details'!$I$23=""), $B84&gt;='Personnel Details'!$I$23), IF('Personnel Details'!$K$23="", "", 'Personnel Details'!$K$23), IF('Personnel Details'!$F$23="", "", 'Personnel Details'!$F$23))))</f>
        <v/>
      </c>
      <c r="JP84" s="79" t="str">
        <f>IF(JN$9="", "", IF(AND(NOT('Personnel Details'!$N$23=""), $B84&gt;='Personnel Details'!$N$23), 'Personnel Details'!$Q$23, IF(AND(NOT('Personnel Details'!$I$23=""), $B84&gt;='Personnel Details'!$I$23), 'Personnel Details'!$L$23, 'Personnel Details'!$G$23)))</f>
        <v/>
      </c>
      <c r="JQ84" s="59" t="str">
        <f t="shared" si="263"/>
        <v/>
      </c>
      <c r="JR84" s="53"/>
      <c r="JT84" s="78" t="str">
        <f>IF(JT$9="", "", IF(AND(NOT('Personnel Details'!$N$24=""), $B84&gt;='Personnel Details'!$N$24), 'Personnel Details'!$O$24, IF(AND(NOT('Personnel Details'!$I$24=""), $B84&gt;='Personnel Details'!$I$24), 'Personnel Details'!$J$24, 'Personnel Details'!$E$24)))</f>
        <v/>
      </c>
      <c r="JU84" s="59" t="str">
        <f>IF(JT$9="", "", IF(AND(NOT('Personnel Details'!$N$24=""), $B84&gt;='Personnel Details'!$N$24), IF('Personnel Details'!$P$24="","", 'Personnel Details'!$P$24), IF(AND(NOT('Personnel Details'!$I$24=""), $B84&gt;='Personnel Details'!$I$24), IF('Personnel Details'!$K$24="", "", 'Personnel Details'!$K$24), IF('Personnel Details'!$F$24="", "", 'Personnel Details'!$F$24))))</f>
        <v/>
      </c>
      <c r="JV84" s="79" t="str">
        <f>IF(JT$9="", "", IF(AND(NOT('Personnel Details'!$N$24=""), $B84&gt;='Personnel Details'!$N$24), 'Personnel Details'!$Q$24, IF(AND(NOT('Personnel Details'!$I$24=""), $B84&gt;='Personnel Details'!$I$24), 'Personnel Details'!$L$24, 'Personnel Details'!$G$24)))</f>
        <v/>
      </c>
      <c r="JW84" s="59" t="str">
        <f t="shared" si="264"/>
        <v/>
      </c>
      <c r="JX84" s="53"/>
      <c r="JZ84" s="78" t="str">
        <f>IF(JZ$9="", "", IF(AND(NOT('Personnel Details'!$N$25=""), $B84&gt;='Personnel Details'!$N$25), 'Personnel Details'!$O$25, IF(AND(NOT('Personnel Details'!$I$25=""), $B84&gt;='Personnel Details'!$I$25), 'Personnel Details'!$J$25, 'Personnel Details'!$E$25)))</f>
        <v/>
      </c>
      <c r="KA84" s="59" t="str">
        <f>IF(JZ$9="", "", IF(AND(NOT('Personnel Details'!$N$25=""), $B84&gt;='Personnel Details'!$N$25), IF('Personnel Details'!$P$25="","", 'Personnel Details'!$P$25), IF(AND(NOT('Personnel Details'!$I$25=""), $B84&gt;='Personnel Details'!$I$25), IF('Personnel Details'!$K$25="", "", 'Personnel Details'!$K$25), IF('Personnel Details'!$F$25="", "", 'Personnel Details'!$F$25))))</f>
        <v/>
      </c>
      <c r="KB84" s="79" t="str">
        <f>IF(JZ$9="", "", IF(AND(NOT('Personnel Details'!$N$25=""), $B84&gt;='Personnel Details'!$N$25), 'Personnel Details'!$Q$25, IF(AND(NOT('Personnel Details'!$I$25=""), $B84&gt;='Personnel Details'!$I$25), 'Personnel Details'!$L$25, 'Personnel Details'!$G$25)))</f>
        <v/>
      </c>
      <c r="KC84" s="59" t="str">
        <f t="shared" si="265"/>
        <v/>
      </c>
      <c r="KD84" s="53"/>
      <c r="KF84" s="78" t="str">
        <f>IF(KF$9="", "", IF(AND(NOT('Personnel Details'!$N$26=""), $B84&gt;='Personnel Details'!$N$26), 'Personnel Details'!$O$26, IF(AND(NOT('Personnel Details'!$I$26=""), $B84&gt;='Personnel Details'!$I$26), 'Personnel Details'!$J$26, 'Personnel Details'!$E$26)))</f>
        <v/>
      </c>
      <c r="KG84" s="59" t="str">
        <f>IF(KF$9="", "", IF(AND(NOT('Personnel Details'!$N$26=""), $B84&gt;='Personnel Details'!$N$26), IF('Personnel Details'!$P$26="","", 'Personnel Details'!$P$26), IF(AND(NOT('Personnel Details'!$I$26=""), $B84&gt;='Personnel Details'!$I$26), IF('Personnel Details'!$K$26="", "", 'Personnel Details'!$K$26), IF('Personnel Details'!$F$26="", "", 'Personnel Details'!$F$26))))</f>
        <v/>
      </c>
      <c r="KH84" s="79" t="str">
        <f>IF(KF$9="", "", IF(AND(NOT('Personnel Details'!$N$26=""), $B84&gt;='Personnel Details'!$N$26), 'Personnel Details'!$Q$26, IF(AND(NOT('Personnel Details'!$I$26=""), $B84&gt;='Personnel Details'!$I$26), 'Personnel Details'!$L$26, 'Personnel Details'!$G$26)))</f>
        <v/>
      </c>
      <c r="KI84" s="59" t="str">
        <f t="shared" si="266"/>
        <v/>
      </c>
      <c r="KJ84" s="53"/>
      <c r="KL84" s="78" t="str">
        <f>IF(KL$9="", "", IF(AND(NOT('Personnel Details'!$N$27=""), $B84&gt;='Personnel Details'!$N$27), 'Personnel Details'!$O$27, IF(AND(NOT('Personnel Details'!$I$27=""), $B84&gt;='Personnel Details'!$I$27), 'Personnel Details'!$J$27, 'Personnel Details'!$E$27)))</f>
        <v/>
      </c>
      <c r="KM84" s="59" t="str">
        <f>IF(KL$9="", "", IF(AND(NOT('Personnel Details'!$N$27=""), $B84&gt;='Personnel Details'!$N$27), IF('Personnel Details'!$P$27="","", 'Personnel Details'!$P$27), IF(AND(NOT('Personnel Details'!$I$27=""), $B84&gt;='Personnel Details'!$I$27), IF('Personnel Details'!$K$27="", "", 'Personnel Details'!$K$27), IF('Personnel Details'!$F$27="", "", 'Personnel Details'!$F$27))))</f>
        <v/>
      </c>
      <c r="KN84" s="79" t="str">
        <f>IF(KL$9="", "", IF(AND(NOT('Personnel Details'!$N$27=""), $B84&gt;='Personnel Details'!$N$27), 'Personnel Details'!$Q$27, IF(AND(NOT('Personnel Details'!$I$27=""), $B84&gt;='Personnel Details'!$I$27), 'Personnel Details'!$L$27, 'Personnel Details'!$G$27)))</f>
        <v/>
      </c>
      <c r="KO84" s="59" t="str">
        <f t="shared" si="267"/>
        <v/>
      </c>
      <c r="KP84" s="53"/>
      <c r="KR84" s="78" t="str">
        <f>IF(KR$9="", "", IF(AND(NOT('Personnel Details'!$N$28=""), $B84&gt;='Personnel Details'!$N$28), 'Personnel Details'!$O$28, IF(AND(NOT('Personnel Details'!$I$28=""), $B84&gt;='Personnel Details'!$I$28), 'Personnel Details'!$J$28, 'Personnel Details'!$E$28)))</f>
        <v/>
      </c>
      <c r="KS84" s="59" t="str">
        <f>IF(KR$9="", "", IF(AND(NOT('Personnel Details'!$N$28=""), $B84&gt;='Personnel Details'!$N$28), IF('Personnel Details'!$P$28="","", 'Personnel Details'!$P$28), IF(AND(NOT('Personnel Details'!$I$28=""), $B84&gt;='Personnel Details'!$I$28), IF('Personnel Details'!$K$28="", "", 'Personnel Details'!$K$28), IF('Personnel Details'!$F$28="", "", 'Personnel Details'!$F$28))))</f>
        <v/>
      </c>
      <c r="KT84" s="79" t="str">
        <f>IF(KR$9="", "", IF(AND(NOT('Personnel Details'!$N$28=""), $B84&gt;='Personnel Details'!$N$28), 'Personnel Details'!$Q$28, IF(AND(NOT('Personnel Details'!$I$28=""), $B84&gt;='Personnel Details'!$I$28), 'Personnel Details'!$L$28, 'Personnel Details'!$G$28)))</f>
        <v/>
      </c>
      <c r="KU84" s="59" t="str">
        <f t="shared" si="268"/>
        <v/>
      </c>
      <c r="KV84" s="53"/>
      <c r="KX84" s="78" t="str">
        <f>IF(KX$9="", "", IF(AND(NOT('Personnel Details'!$N$29=""), $B84&gt;='Personnel Details'!$N$29), 'Personnel Details'!$O$29, IF(AND(NOT('Personnel Details'!$I$29=""), $B84&gt;='Personnel Details'!$I$29), 'Personnel Details'!$J$29, 'Personnel Details'!$E$29)))</f>
        <v/>
      </c>
      <c r="KY84" s="59" t="str">
        <f>IF(KX$9="", "", IF(AND(NOT('Personnel Details'!$N$29=""), $B84&gt;='Personnel Details'!$N$29), IF('Personnel Details'!$P$29="","", 'Personnel Details'!$P$29), IF(AND(NOT('Personnel Details'!$I$29=""), $B84&gt;='Personnel Details'!$I$29), IF('Personnel Details'!$K$29="", "", 'Personnel Details'!$K$29), IF('Personnel Details'!$F$29="", "", 'Personnel Details'!$F$29))))</f>
        <v/>
      </c>
      <c r="KZ84" s="79" t="str">
        <f>IF(KX$9="", "", IF(AND(NOT('Personnel Details'!$N$29=""), $B84&gt;='Personnel Details'!$N$29), 'Personnel Details'!$Q$29, IF(AND(NOT('Personnel Details'!$I$29=""), $B84&gt;='Personnel Details'!$I$29), 'Personnel Details'!$L$29, 'Personnel Details'!$G$29)))</f>
        <v/>
      </c>
      <c r="LA84" s="59" t="str">
        <f t="shared" si="269"/>
        <v/>
      </c>
      <c r="LB84" s="53"/>
      <c r="LD84" s="78" t="str">
        <f>IF(LD$9="", "", IF(AND(NOT('Personnel Details'!$N$30=""), $B84&gt;='Personnel Details'!$N$30), 'Personnel Details'!$O$30, IF(AND(NOT('Personnel Details'!$I$30=""), $B84&gt;='Personnel Details'!$I$30), 'Personnel Details'!$J$30, 'Personnel Details'!$E$30)))</f>
        <v/>
      </c>
      <c r="LE84" s="59" t="str">
        <f>IF(LD$9="", "", IF(AND(NOT('Personnel Details'!$N$30=""), $B84&gt;='Personnel Details'!$N$30), IF('Personnel Details'!$P$30="","", 'Personnel Details'!$P$30), IF(AND(NOT('Personnel Details'!$I$30=""), $B84&gt;='Personnel Details'!$I$30), IF('Personnel Details'!$K$30="", "", 'Personnel Details'!$K$30), IF('Personnel Details'!$F$30="", "", 'Personnel Details'!$F$30))))</f>
        <v/>
      </c>
      <c r="LF84" s="79" t="str">
        <f>IF(LD$9="", "", IF(AND(NOT('Personnel Details'!$N$30=""), $B84&gt;='Personnel Details'!$N$30), 'Personnel Details'!$Q$30, IF(AND(NOT('Personnel Details'!$I$30=""), $B84&gt;='Personnel Details'!$I$30), 'Personnel Details'!$L$30, 'Personnel Details'!$G$30)))</f>
        <v/>
      </c>
      <c r="LG84" s="59" t="str">
        <f t="shared" si="270"/>
        <v/>
      </c>
      <c r="LH84" s="53"/>
      <c r="LJ84" s="78" t="str">
        <f>IF(LJ$9="", "", IF(AND(NOT('Personnel Details'!$N$31=""), $B84&gt;='Personnel Details'!$N$31), 'Personnel Details'!$O$31, IF(AND(NOT('Personnel Details'!$I$31=""), $B84&gt;='Personnel Details'!$I$31), 'Personnel Details'!$J$31, 'Personnel Details'!$E$31)))</f>
        <v/>
      </c>
      <c r="LK84" s="59" t="str">
        <f>IF(LJ$9="", "", IF(AND(NOT('Personnel Details'!$N$31=""), $B84&gt;='Personnel Details'!$N$31), IF('Personnel Details'!$P$31="","", 'Personnel Details'!$P$31), IF(AND(NOT('Personnel Details'!$I$31=""), $B84&gt;='Personnel Details'!$I$31), IF('Personnel Details'!$K$31="", "", 'Personnel Details'!$K$31), IF('Personnel Details'!$F$31="", "", 'Personnel Details'!$F$31))))</f>
        <v/>
      </c>
      <c r="LL84" s="79" t="str">
        <f>IF(LJ$9="", "", IF(AND(NOT('Personnel Details'!$N$31=""), $B84&gt;='Personnel Details'!$N$31), 'Personnel Details'!$Q$31, IF(AND(NOT('Personnel Details'!$I$31=""), $B84&gt;='Personnel Details'!$I$31), 'Personnel Details'!$L$31, 'Personnel Details'!$G$31)))</f>
        <v/>
      </c>
      <c r="LM84" s="59" t="str">
        <f t="shared" si="271"/>
        <v/>
      </c>
      <c r="LN84" s="53"/>
      <c r="LP84" s="78" t="str">
        <f>IF(LP$9="", "", IF(AND(NOT('Personnel Details'!$N$32=""), $B84&gt;='Personnel Details'!$N$32), 'Personnel Details'!$O$32, IF(AND(NOT('Personnel Details'!$I$32=""), $B84&gt;='Personnel Details'!$I$32), 'Personnel Details'!$J$32, 'Personnel Details'!$E$32)))</f>
        <v/>
      </c>
      <c r="LQ84" s="59" t="str">
        <f>IF(LP$9="", "", IF(AND(NOT('Personnel Details'!$N$32=""), $B84&gt;='Personnel Details'!$N$32), IF('Personnel Details'!$P$32="","", 'Personnel Details'!$P$32), IF(AND(NOT('Personnel Details'!$I$32=""), $B84&gt;='Personnel Details'!$I$32), IF('Personnel Details'!$K$32="", "", 'Personnel Details'!$K$32), IF('Personnel Details'!$F$32="", "", 'Personnel Details'!$F$32))))</f>
        <v/>
      </c>
      <c r="LR84" s="79" t="str">
        <f>IF(LP$9="", "", IF(AND(NOT('Personnel Details'!$N$32=""), $B84&gt;='Personnel Details'!$N$32), 'Personnel Details'!$Q$32, IF(AND(NOT('Personnel Details'!$I$32=""), $B84&gt;='Personnel Details'!$I$32), 'Personnel Details'!$L$32, 'Personnel Details'!$G$32)))</f>
        <v/>
      </c>
      <c r="LS84" s="59" t="str">
        <f t="shared" si="272"/>
        <v/>
      </c>
      <c r="LT84" s="53"/>
      <c r="LV84" s="78" t="str">
        <f>IF(LV$9="", "", IF(AND(NOT('Personnel Details'!$N$33=""), $B84&gt;='Personnel Details'!$N$33), 'Personnel Details'!$O$33, IF(AND(NOT('Personnel Details'!$I$33=""), $B84&gt;='Personnel Details'!$I$33), 'Personnel Details'!$J$33, 'Personnel Details'!$E$33)))</f>
        <v/>
      </c>
      <c r="LW84" s="59" t="str">
        <f>IF(LV$9="", "", IF(AND(NOT('Personnel Details'!$N$33=""), $B84&gt;='Personnel Details'!$N$33), IF('Personnel Details'!$P$33="","", 'Personnel Details'!$P$33), IF(AND(NOT('Personnel Details'!$I$33=""), $B84&gt;='Personnel Details'!$I$33), IF('Personnel Details'!$K$33="", "", 'Personnel Details'!$K$33), IF('Personnel Details'!$F$33="", "", 'Personnel Details'!$F$33))))</f>
        <v/>
      </c>
      <c r="LX84" s="79" t="str">
        <f>IF(LV$9="", "", IF(AND(NOT('Personnel Details'!$N$33=""), $B84&gt;='Personnel Details'!$N$33), 'Personnel Details'!$Q$33, IF(AND(NOT('Personnel Details'!$I$33=""), $B84&gt;='Personnel Details'!$I$33), 'Personnel Details'!$L$33, 'Personnel Details'!$G$33)))</f>
        <v/>
      </c>
      <c r="LY84" s="59" t="str">
        <f t="shared" si="273"/>
        <v/>
      </c>
      <c r="LZ84" s="53"/>
      <c r="MB84" s="78" t="str">
        <f>IF(MB$9="", "", IF(AND(NOT('Personnel Details'!$N$34=""), $B84&gt;='Personnel Details'!$N$34), 'Personnel Details'!$O$34, IF(AND(NOT('Personnel Details'!$I$34=""), $B84&gt;='Personnel Details'!$I$34), 'Personnel Details'!$J$34, 'Personnel Details'!$E$34)))</f>
        <v/>
      </c>
      <c r="MC84" s="59" t="str">
        <f>IF(MB$9="", "", IF(AND(NOT('Personnel Details'!$N$34=""), $B84&gt;='Personnel Details'!$N$34), IF('Personnel Details'!$P$34="","", 'Personnel Details'!$P$34), IF(AND(NOT('Personnel Details'!$I$34=""), $B84&gt;='Personnel Details'!$I$34), IF('Personnel Details'!$K$34="", "", 'Personnel Details'!$K$34), IF('Personnel Details'!$F$34="", "", 'Personnel Details'!$F$34))))</f>
        <v/>
      </c>
      <c r="MD84" s="79" t="str">
        <f>IF(MB$9="", "", IF(AND(NOT('Personnel Details'!$N$34=""), $B84&gt;='Personnel Details'!$N$34), 'Personnel Details'!$Q$34, IF(AND(NOT('Personnel Details'!$I$34=""), $B84&gt;='Personnel Details'!$I$34), 'Personnel Details'!$L$34, 'Personnel Details'!$G$34)))</f>
        <v/>
      </c>
      <c r="ME84" s="59" t="str">
        <f t="shared" si="274"/>
        <v/>
      </c>
      <c r="MF84" s="53"/>
      <c r="MH84" s="78" t="str">
        <f>IF(MH$9="", "", IF(AND(NOT('Personnel Details'!$N$35=""), $B84&gt;='Personnel Details'!$N$35), 'Personnel Details'!$O$35, IF(AND(NOT('Personnel Details'!$I$35=""), $B84&gt;='Personnel Details'!$I$35), 'Personnel Details'!$J$35, 'Personnel Details'!$E$35)))</f>
        <v/>
      </c>
      <c r="MI84" s="59" t="str">
        <f>IF(MH$9="", "", IF(AND(NOT('Personnel Details'!$N$35=""), $B84&gt;='Personnel Details'!$N$35), IF('Personnel Details'!$P$35="","", 'Personnel Details'!$P$35), IF(AND(NOT('Personnel Details'!$I$35=""), $B84&gt;='Personnel Details'!$I$35), IF('Personnel Details'!$K$35="", "", 'Personnel Details'!$K$35), IF('Personnel Details'!$F$35="", "", 'Personnel Details'!$F$35))))</f>
        <v/>
      </c>
      <c r="MJ84" s="79" t="str">
        <f>IF(MH$9="", "", IF(AND(NOT('Personnel Details'!$N$35=""), $B84&gt;='Personnel Details'!$N$35), 'Personnel Details'!$Q$35, IF(AND(NOT('Personnel Details'!$I$35=""), $B84&gt;='Personnel Details'!$I$35), 'Personnel Details'!$L$35, 'Personnel Details'!$G$35)))</f>
        <v/>
      </c>
      <c r="MK84" s="59" t="str">
        <f t="shared" si="275"/>
        <v/>
      </c>
      <c r="ML84" s="53"/>
      <c r="MN84" s="78" t="str">
        <f>IF(MN$9="", "", IF(AND(NOT('Personnel Details'!$N$36=""), $B84&gt;='Personnel Details'!$N$36), 'Personnel Details'!$O$36, IF(AND(NOT('Personnel Details'!$I$36=""), $B84&gt;='Personnel Details'!$I$36), 'Personnel Details'!$J$36, 'Personnel Details'!$E$36)))</f>
        <v/>
      </c>
      <c r="MO84" s="59" t="str">
        <f>IF(MN$9="", "", IF(AND(NOT('Personnel Details'!$N$36=""), $B84&gt;='Personnel Details'!$N$36), IF('Personnel Details'!$P$36="","", 'Personnel Details'!$P$36), IF(AND(NOT('Personnel Details'!$I$36=""), $B84&gt;='Personnel Details'!$I$36), IF('Personnel Details'!$K$36="", "", 'Personnel Details'!$K$36), IF('Personnel Details'!$F$36="", "", 'Personnel Details'!$F$36))))</f>
        <v/>
      </c>
      <c r="MP84" s="79" t="str">
        <f>IF(MN$9="", "", IF(AND(NOT('Personnel Details'!$N$36=""), $B84&gt;='Personnel Details'!$N$36), 'Personnel Details'!$Q$36, IF(AND(NOT('Personnel Details'!$I$36=""), $B84&gt;='Personnel Details'!$I$36), 'Personnel Details'!$L$36, 'Personnel Details'!$G$36)))</f>
        <v/>
      </c>
      <c r="MQ84" s="59" t="str">
        <f t="shared" si="276"/>
        <v/>
      </c>
      <c r="MR84" s="53"/>
      <c r="MT84" s="78" t="str">
        <f>IF(MT$9="", "", IF(AND(NOT('Personnel Details'!$N$37=""), $B84&gt;='Personnel Details'!$N$37), 'Personnel Details'!$O$37, IF(AND(NOT('Personnel Details'!$I$37=""), $B84&gt;='Personnel Details'!$I$37), 'Personnel Details'!$J$37, 'Personnel Details'!$E$37)))</f>
        <v/>
      </c>
      <c r="MU84" s="59" t="str">
        <f>IF(MT$9="", "", IF(AND(NOT('Personnel Details'!$N$37=""), $B84&gt;='Personnel Details'!$N$37), IF('Personnel Details'!$P$37="","", 'Personnel Details'!$P$37), IF(AND(NOT('Personnel Details'!$I$37=""), $B84&gt;='Personnel Details'!$I$37), IF('Personnel Details'!$K$37="", "", 'Personnel Details'!$K$37), IF('Personnel Details'!$F$37="", "", 'Personnel Details'!$F$37))))</f>
        <v/>
      </c>
      <c r="MV84" s="79" t="str">
        <f>IF(MT$9="", "", IF(AND(NOT('Personnel Details'!$N$37=""), $B84&gt;='Personnel Details'!$N$37), 'Personnel Details'!$Q$37, IF(AND(NOT('Personnel Details'!$I$37=""), $B84&gt;='Personnel Details'!$I$37), 'Personnel Details'!$L$37, 'Personnel Details'!$G$37)))</f>
        <v/>
      </c>
      <c r="MW84" s="59" t="str">
        <f t="shared" si="277"/>
        <v/>
      </c>
      <c r="MX84" s="53"/>
      <c r="MZ84" s="78" t="str">
        <f>IF(MZ$9="", "", IF(AND(NOT('Personnel Details'!$N$38=""), $B84&gt;='Personnel Details'!$N$38), 'Personnel Details'!$O$38, IF(AND(NOT('Personnel Details'!$I$38=""), $B84&gt;='Personnel Details'!$I$38), 'Personnel Details'!$J$38, 'Personnel Details'!$E$38)))</f>
        <v/>
      </c>
      <c r="NA84" s="59" t="str">
        <f>IF(MZ$9="", "", IF(AND(NOT('Personnel Details'!$N$38=""), $B84&gt;='Personnel Details'!$N$38), IF('Personnel Details'!$P$38="","", 'Personnel Details'!$P$38), IF(AND(NOT('Personnel Details'!$I$38=""), $B84&gt;='Personnel Details'!$I$38), IF('Personnel Details'!$K$38="", "", 'Personnel Details'!$K$38), IF('Personnel Details'!$F$38="", "", 'Personnel Details'!$F$38))))</f>
        <v/>
      </c>
      <c r="NB84" s="79" t="str">
        <f>IF(MZ$9="", "", IF(AND(NOT('Personnel Details'!$N$38=""), $B84&gt;='Personnel Details'!$N$38), 'Personnel Details'!$Q$38, IF(AND(NOT('Personnel Details'!$I$38=""), $B84&gt;='Personnel Details'!$I$38), 'Personnel Details'!$L$38, 'Personnel Details'!$G$38)))</f>
        <v/>
      </c>
      <c r="NC84" s="59" t="str">
        <f t="shared" si="278"/>
        <v/>
      </c>
      <c r="ND84" s="53"/>
      <c r="NF84" s="78" t="str">
        <f>IF(NF$9="", "", IF(AND(NOT('Personnel Details'!$N$39=""), $B84&gt;='Personnel Details'!$N$39), 'Personnel Details'!$O$39, IF(AND(NOT('Personnel Details'!$I$39=""), $B84&gt;='Personnel Details'!$I$39), 'Personnel Details'!$J$39, 'Personnel Details'!$E$39)))</f>
        <v/>
      </c>
      <c r="NG84" s="59" t="str">
        <f>IF(NF$9="", "", IF(AND(NOT('Personnel Details'!$N$39=""), $B84&gt;='Personnel Details'!$N$39), IF('Personnel Details'!$P$39="","", 'Personnel Details'!$P$39), IF(AND(NOT('Personnel Details'!$I$39=""), $B84&gt;='Personnel Details'!$I$39), IF('Personnel Details'!$K$39="", "", 'Personnel Details'!$K$39), IF('Personnel Details'!$F$39="", "", 'Personnel Details'!$F$39))))</f>
        <v/>
      </c>
      <c r="NH84" s="79" t="str">
        <f>IF(NF$9="", "", IF(AND(NOT('Personnel Details'!$N$39=""), $B84&gt;='Personnel Details'!$N$39), 'Personnel Details'!$Q$39, IF(AND(NOT('Personnel Details'!$I$39=""), $B84&gt;='Personnel Details'!$I$39), 'Personnel Details'!$L$39, 'Personnel Details'!$G$39)))</f>
        <v/>
      </c>
      <c r="NI84" s="59" t="str">
        <f t="shared" si="279"/>
        <v/>
      </c>
      <c r="NJ84" s="53"/>
      <c r="NL84" s="78" t="str">
        <f>IF(NL$9="", "", IF(AND(NOT('Personnel Details'!$N$40=""), $B84&gt;='Personnel Details'!$N$40), 'Personnel Details'!$O$40, IF(AND(NOT('Personnel Details'!$I$40=""), $B84&gt;='Personnel Details'!$I$40), 'Personnel Details'!$J$40, 'Personnel Details'!$E$40)))</f>
        <v/>
      </c>
      <c r="NM84" s="59" t="str">
        <f>IF(NL$9="", "", IF(AND(NOT('Personnel Details'!$N$40=""), $B84&gt;='Personnel Details'!$N$40), IF('Personnel Details'!$P$40="","", 'Personnel Details'!$P$40), IF(AND(NOT('Personnel Details'!$I$40=""), $B84&gt;='Personnel Details'!$I$40), IF('Personnel Details'!$K$40="", "", 'Personnel Details'!$K$40), IF('Personnel Details'!$F$40="", "", 'Personnel Details'!$F$40))))</f>
        <v/>
      </c>
      <c r="NN84" s="79" t="str">
        <f>IF(NL$9="", "", IF(AND(NOT('Personnel Details'!$N$40=""), $B84&gt;='Personnel Details'!$N$40), 'Personnel Details'!$Q$40, IF(AND(NOT('Personnel Details'!$I$40=""), $B84&gt;='Personnel Details'!$I$40), 'Personnel Details'!$L$40, 'Personnel Details'!$G$40)))</f>
        <v/>
      </c>
      <c r="NO84" s="59" t="str">
        <f t="shared" si="280"/>
        <v/>
      </c>
      <c r="NP84" s="53"/>
    </row>
    <row r="85" spans="1:380" x14ac:dyDescent="0.25">
      <c r="A85" s="32"/>
      <c r="B85" s="113" t="str">
        <f>IFERROR(IF(B84+1&gt;'Personnel Details'!$U$5, "", B84+1), "")</f>
        <v/>
      </c>
      <c r="C85" s="32"/>
      <c r="D85" s="120"/>
      <c r="E85" s="13" t="str">
        <f t="shared" si="159"/>
        <v/>
      </c>
      <c r="F85" s="13" t="str">
        <f t="shared" si="190"/>
        <v/>
      </c>
      <c r="G85" s="56" t="str">
        <f t="shared" si="281"/>
        <v/>
      </c>
      <c r="H85" s="16" t="str">
        <f t="shared" si="191"/>
        <v/>
      </c>
      <c r="I85" s="32"/>
      <c r="J85" s="120"/>
      <c r="K85" s="62" t="str">
        <f t="shared" si="160"/>
        <v/>
      </c>
      <c r="L85" s="62" t="str">
        <f t="shared" si="192"/>
        <v/>
      </c>
      <c r="M85" s="65" t="str">
        <f t="shared" si="282"/>
        <v/>
      </c>
      <c r="N85" s="68" t="str">
        <f t="shared" si="193"/>
        <v/>
      </c>
      <c r="O85" s="32"/>
      <c r="P85" s="120"/>
      <c r="Q85" s="62" t="str">
        <f t="shared" si="161"/>
        <v/>
      </c>
      <c r="R85" s="62" t="str">
        <f t="shared" si="194"/>
        <v/>
      </c>
      <c r="S85" s="65" t="str">
        <f t="shared" si="283"/>
        <v/>
      </c>
      <c r="T85" s="68" t="str">
        <f t="shared" si="195"/>
        <v/>
      </c>
      <c r="U85" s="32"/>
      <c r="V85" s="120"/>
      <c r="W85" s="62" t="str">
        <f t="shared" si="162"/>
        <v/>
      </c>
      <c r="X85" s="62" t="str">
        <f t="shared" si="196"/>
        <v/>
      </c>
      <c r="Y85" s="65" t="str">
        <f t="shared" si="284"/>
        <v/>
      </c>
      <c r="Z85" s="68" t="str">
        <f t="shared" si="197"/>
        <v/>
      </c>
      <c r="AA85" s="32"/>
      <c r="AB85" s="120"/>
      <c r="AC85" s="62" t="str">
        <f t="shared" si="163"/>
        <v/>
      </c>
      <c r="AD85" s="62" t="str">
        <f t="shared" si="198"/>
        <v/>
      </c>
      <c r="AE85" s="65" t="str">
        <f t="shared" si="285"/>
        <v/>
      </c>
      <c r="AF85" s="68" t="str">
        <f t="shared" si="199"/>
        <v/>
      </c>
      <c r="AG85" s="32"/>
      <c r="AH85" s="120"/>
      <c r="AI85" s="62" t="str">
        <f t="shared" si="164"/>
        <v/>
      </c>
      <c r="AJ85" s="62" t="str">
        <f t="shared" si="200"/>
        <v/>
      </c>
      <c r="AK85" s="65" t="str">
        <f t="shared" si="286"/>
        <v/>
      </c>
      <c r="AL85" s="68" t="str">
        <f t="shared" si="201"/>
        <v/>
      </c>
      <c r="AM85" s="32"/>
      <c r="AN85" s="120"/>
      <c r="AO85" s="62" t="str">
        <f t="shared" si="165"/>
        <v/>
      </c>
      <c r="AP85" s="62" t="str">
        <f t="shared" si="202"/>
        <v/>
      </c>
      <c r="AQ85" s="65" t="str">
        <f t="shared" si="287"/>
        <v/>
      </c>
      <c r="AR85" s="68" t="str">
        <f t="shared" si="203"/>
        <v/>
      </c>
      <c r="AS85" s="32"/>
      <c r="AT85" s="120"/>
      <c r="AU85" s="62" t="str">
        <f t="shared" si="166"/>
        <v/>
      </c>
      <c r="AV85" s="62" t="str">
        <f t="shared" si="204"/>
        <v/>
      </c>
      <c r="AW85" s="65" t="str">
        <f t="shared" si="288"/>
        <v/>
      </c>
      <c r="AX85" s="68" t="str">
        <f t="shared" si="205"/>
        <v/>
      </c>
      <c r="AY85" s="32"/>
      <c r="AZ85" s="120"/>
      <c r="BA85" s="62" t="str">
        <f t="shared" si="167"/>
        <v/>
      </c>
      <c r="BB85" s="62" t="str">
        <f t="shared" si="206"/>
        <v/>
      </c>
      <c r="BC85" s="65" t="str">
        <f t="shared" si="289"/>
        <v/>
      </c>
      <c r="BD85" s="68" t="str">
        <f t="shared" si="207"/>
        <v/>
      </c>
      <c r="BE85" s="32"/>
      <c r="BF85" s="120"/>
      <c r="BG85" s="62" t="str">
        <f t="shared" si="168"/>
        <v/>
      </c>
      <c r="BH85" s="62" t="str">
        <f t="shared" si="208"/>
        <v/>
      </c>
      <c r="BI85" s="65" t="str">
        <f t="shared" si="290"/>
        <v/>
      </c>
      <c r="BJ85" s="68" t="str">
        <f t="shared" si="209"/>
        <v/>
      </c>
      <c r="BK85" s="32"/>
      <c r="BL85" s="120"/>
      <c r="BM85" s="62" t="str">
        <f t="shared" si="169"/>
        <v/>
      </c>
      <c r="BN85" s="62" t="str">
        <f t="shared" si="210"/>
        <v/>
      </c>
      <c r="BO85" s="65" t="str">
        <f t="shared" si="291"/>
        <v/>
      </c>
      <c r="BP85" s="68" t="str">
        <f t="shared" si="211"/>
        <v/>
      </c>
      <c r="BQ85" s="32"/>
      <c r="BR85" s="120"/>
      <c r="BS85" s="62" t="str">
        <f t="shared" si="170"/>
        <v/>
      </c>
      <c r="BT85" s="62" t="str">
        <f t="shared" si="212"/>
        <v/>
      </c>
      <c r="BU85" s="65" t="str">
        <f t="shared" si="292"/>
        <v/>
      </c>
      <c r="BV85" s="68" t="str">
        <f t="shared" si="213"/>
        <v/>
      </c>
      <c r="BW85" s="32"/>
      <c r="BX85" s="120"/>
      <c r="BY85" s="62" t="str">
        <f t="shared" si="171"/>
        <v/>
      </c>
      <c r="BZ85" s="62" t="str">
        <f t="shared" si="214"/>
        <v/>
      </c>
      <c r="CA85" s="65" t="str">
        <f t="shared" si="293"/>
        <v/>
      </c>
      <c r="CB85" s="68" t="str">
        <f t="shared" si="215"/>
        <v/>
      </c>
      <c r="CC85" s="32"/>
      <c r="CD85" s="120"/>
      <c r="CE85" s="62" t="str">
        <f t="shared" si="172"/>
        <v/>
      </c>
      <c r="CF85" s="62" t="str">
        <f t="shared" si="216"/>
        <v/>
      </c>
      <c r="CG85" s="65" t="str">
        <f t="shared" si="294"/>
        <v/>
      </c>
      <c r="CH85" s="68" t="str">
        <f t="shared" si="217"/>
        <v/>
      </c>
      <c r="CI85" s="32"/>
      <c r="CJ85" s="120"/>
      <c r="CK85" s="62" t="str">
        <f t="shared" si="173"/>
        <v/>
      </c>
      <c r="CL85" s="62" t="str">
        <f t="shared" si="218"/>
        <v/>
      </c>
      <c r="CM85" s="65" t="str">
        <f t="shared" si="295"/>
        <v/>
      </c>
      <c r="CN85" s="68" t="str">
        <f t="shared" si="219"/>
        <v/>
      </c>
      <c r="CO85" s="32"/>
      <c r="CP85" s="120"/>
      <c r="CQ85" s="62" t="str">
        <f t="shared" si="174"/>
        <v/>
      </c>
      <c r="CR85" s="62" t="str">
        <f t="shared" si="220"/>
        <v/>
      </c>
      <c r="CS85" s="65" t="str">
        <f t="shared" si="296"/>
        <v/>
      </c>
      <c r="CT85" s="68" t="str">
        <f t="shared" si="221"/>
        <v/>
      </c>
      <c r="CU85" s="32"/>
      <c r="CV85" s="120"/>
      <c r="CW85" s="62" t="str">
        <f t="shared" si="175"/>
        <v/>
      </c>
      <c r="CX85" s="62" t="str">
        <f t="shared" si="222"/>
        <v/>
      </c>
      <c r="CY85" s="65" t="str">
        <f t="shared" si="297"/>
        <v/>
      </c>
      <c r="CZ85" s="68" t="str">
        <f t="shared" si="223"/>
        <v/>
      </c>
      <c r="DA85" s="32"/>
      <c r="DB85" s="120"/>
      <c r="DC85" s="62" t="str">
        <f t="shared" si="176"/>
        <v/>
      </c>
      <c r="DD85" s="62" t="str">
        <f t="shared" si="224"/>
        <v/>
      </c>
      <c r="DE85" s="65" t="str">
        <f t="shared" si="298"/>
        <v/>
      </c>
      <c r="DF85" s="68" t="str">
        <f t="shared" si="225"/>
        <v/>
      </c>
      <c r="DG85" s="32"/>
      <c r="DH85" s="120"/>
      <c r="DI85" s="62" t="str">
        <f t="shared" si="177"/>
        <v/>
      </c>
      <c r="DJ85" s="62" t="str">
        <f t="shared" si="226"/>
        <v/>
      </c>
      <c r="DK85" s="65" t="str">
        <f t="shared" si="299"/>
        <v/>
      </c>
      <c r="DL85" s="68" t="str">
        <f t="shared" si="227"/>
        <v/>
      </c>
      <c r="DM85" s="32"/>
      <c r="DN85" s="120"/>
      <c r="DO85" s="62" t="str">
        <f t="shared" si="178"/>
        <v/>
      </c>
      <c r="DP85" s="62" t="str">
        <f t="shared" si="228"/>
        <v/>
      </c>
      <c r="DQ85" s="65" t="str">
        <f t="shared" si="300"/>
        <v/>
      </c>
      <c r="DR85" s="68" t="str">
        <f t="shared" si="229"/>
        <v/>
      </c>
      <c r="DS85" s="32"/>
      <c r="DT85" s="120"/>
      <c r="DU85" s="62" t="str">
        <f t="shared" si="179"/>
        <v/>
      </c>
      <c r="DV85" s="62" t="str">
        <f t="shared" si="230"/>
        <v/>
      </c>
      <c r="DW85" s="65" t="str">
        <f t="shared" si="301"/>
        <v/>
      </c>
      <c r="DX85" s="68" t="str">
        <f t="shared" si="231"/>
        <v/>
      </c>
      <c r="DY85" s="32"/>
      <c r="DZ85" s="120"/>
      <c r="EA85" s="62" t="str">
        <f t="shared" si="180"/>
        <v/>
      </c>
      <c r="EB85" s="62" t="str">
        <f t="shared" si="232"/>
        <v/>
      </c>
      <c r="EC85" s="65" t="str">
        <f t="shared" si="302"/>
        <v/>
      </c>
      <c r="ED85" s="68" t="str">
        <f t="shared" si="233"/>
        <v/>
      </c>
      <c r="EE85" s="32"/>
      <c r="EF85" s="120"/>
      <c r="EG85" s="62" t="str">
        <f t="shared" si="181"/>
        <v/>
      </c>
      <c r="EH85" s="62" t="str">
        <f t="shared" si="234"/>
        <v/>
      </c>
      <c r="EI85" s="65" t="str">
        <f t="shared" si="303"/>
        <v/>
      </c>
      <c r="EJ85" s="68" t="str">
        <f t="shared" si="235"/>
        <v/>
      </c>
      <c r="EK85" s="32"/>
      <c r="EL85" s="120"/>
      <c r="EM85" s="62" t="str">
        <f t="shared" si="182"/>
        <v/>
      </c>
      <c r="EN85" s="62" t="str">
        <f t="shared" si="236"/>
        <v/>
      </c>
      <c r="EO85" s="65" t="str">
        <f t="shared" si="304"/>
        <v/>
      </c>
      <c r="EP85" s="68" t="str">
        <f t="shared" si="237"/>
        <v/>
      </c>
      <c r="EQ85" s="32"/>
      <c r="ER85" s="120"/>
      <c r="ES85" s="62" t="str">
        <f t="shared" si="183"/>
        <v/>
      </c>
      <c r="ET85" s="62" t="str">
        <f t="shared" si="238"/>
        <v/>
      </c>
      <c r="EU85" s="65" t="str">
        <f t="shared" si="305"/>
        <v/>
      </c>
      <c r="EV85" s="68" t="str">
        <f t="shared" si="239"/>
        <v/>
      </c>
      <c r="EW85" s="32"/>
      <c r="EX85" s="120"/>
      <c r="EY85" s="62" t="str">
        <f t="shared" si="184"/>
        <v/>
      </c>
      <c r="EZ85" s="62" t="str">
        <f t="shared" si="240"/>
        <v/>
      </c>
      <c r="FA85" s="65" t="str">
        <f t="shared" si="306"/>
        <v/>
      </c>
      <c r="FB85" s="68" t="str">
        <f t="shared" si="241"/>
        <v/>
      </c>
      <c r="FC85" s="32"/>
      <c r="FD85" s="120"/>
      <c r="FE85" s="62" t="str">
        <f t="shared" si="185"/>
        <v/>
      </c>
      <c r="FF85" s="62" t="str">
        <f t="shared" si="242"/>
        <v/>
      </c>
      <c r="FG85" s="65" t="str">
        <f t="shared" si="307"/>
        <v/>
      </c>
      <c r="FH85" s="68" t="str">
        <f t="shared" si="243"/>
        <v/>
      </c>
      <c r="FI85" s="32"/>
      <c r="FJ85" s="120"/>
      <c r="FK85" s="62" t="str">
        <f t="shared" si="186"/>
        <v/>
      </c>
      <c r="FL85" s="62" t="str">
        <f t="shared" si="244"/>
        <v/>
      </c>
      <c r="FM85" s="65" t="str">
        <f t="shared" si="308"/>
        <v/>
      </c>
      <c r="FN85" s="68" t="str">
        <f t="shared" si="245"/>
        <v/>
      </c>
      <c r="FO85" s="32"/>
      <c r="FP85" s="120"/>
      <c r="FQ85" s="62" t="str">
        <f t="shared" si="187"/>
        <v/>
      </c>
      <c r="FR85" s="62" t="str">
        <f t="shared" si="246"/>
        <v/>
      </c>
      <c r="FS85" s="65" t="str">
        <f t="shared" si="309"/>
        <v/>
      </c>
      <c r="FT85" s="68" t="str">
        <f t="shared" si="247"/>
        <v/>
      </c>
      <c r="FU85" s="32"/>
      <c r="FV85" s="120"/>
      <c r="FW85" s="62" t="str">
        <f t="shared" si="188"/>
        <v/>
      </c>
      <c r="FX85" s="62" t="str">
        <f t="shared" si="248"/>
        <v/>
      </c>
      <c r="FY85" s="65" t="str">
        <f t="shared" si="310"/>
        <v/>
      </c>
      <c r="FZ85" s="68" t="str">
        <f t="shared" si="249"/>
        <v/>
      </c>
      <c r="GA85" s="32"/>
      <c r="GC85" s="7" t="str">
        <f t="shared" si="250"/>
        <v/>
      </c>
      <c r="GD85" s="7" t="str">
        <f t="shared" ca="1" si="189"/>
        <v/>
      </c>
      <c r="GT85" s="71" t="str">
        <f>IF(GT$9="", "", IF(AND(NOT('Personnel Details'!$N$11=""), $B85&gt;='Personnel Details'!$N$11), 'Personnel Details'!$O$11, IF(AND(NOT('Personnel Details'!$I$11=""), $B85&gt;='Personnel Details'!$I$11), 'Personnel Details'!$J$11, 'Personnel Details'!$E$11)))</f>
        <v/>
      </c>
      <c r="GU85" s="59" t="str">
        <f>IF(GT$9="", "", IF(AND(NOT('Personnel Details'!$N$11=""), $B85&gt;='Personnel Details'!$N$11), IF('Personnel Details'!$P$11="","", 'Personnel Details'!$P$11), IF(AND(NOT('Personnel Details'!$I$11=""), $B85&gt;='Personnel Details'!$I$11), IF('Personnel Details'!$K$11="", "", 'Personnel Details'!$K$11), IF('Personnel Details'!$F$11="", "", 'Personnel Details'!$F$11))))</f>
        <v/>
      </c>
      <c r="GV85" s="74" t="str">
        <f>IF(GT$9="", "", IF(AND(NOT('Personnel Details'!$N$11=""), $B85&gt;='Personnel Details'!$N$11), 'Personnel Details'!$Q$11, IF(AND(NOT('Personnel Details'!$I$11=""), $B85&gt;='Personnel Details'!$I$11), 'Personnel Details'!$L$11, 'Personnel Details'!$G$11)))</f>
        <v/>
      </c>
      <c r="GW85" s="59" t="str">
        <f t="shared" si="251"/>
        <v/>
      </c>
      <c r="GX85" s="53"/>
      <c r="GZ85" s="78" t="str">
        <f>IF(GZ$9="", "", IF(AND(NOT('Personnel Details'!$N$12=""), $B85&gt;='Personnel Details'!$N$12), 'Personnel Details'!$O$12, IF(AND(NOT('Personnel Details'!$I$12=""), $B85&gt;='Personnel Details'!$I$12), 'Personnel Details'!$J$12, 'Personnel Details'!$E$12)))</f>
        <v/>
      </c>
      <c r="HA85" s="59" t="str">
        <f>IF(GZ$9="", "", IF(AND(NOT('Personnel Details'!$N$12=""), $B85&gt;='Personnel Details'!$N$12), IF('Personnel Details'!$P$12="","", 'Personnel Details'!$P$12), IF(AND(NOT('Personnel Details'!$I$12=""), $B85&gt;='Personnel Details'!$I$12), IF('Personnel Details'!$K$12="", "", 'Personnel Details'!$K$12), IF('Personnel Details'!$F$12="", "", 'Personnel Details'!$F$12))))</f>
        <v/>
      </c>
      <c r="HB85" s="79" t="str">
        <f>IF(GZ$9="", "", IF(AND(NOT('Personnel Details'!$N$12=""), $B85&gt;='Personnel Details'!$N$12), 'Personnel Details'!$Q$12, IF(AND(NOT('Personnel Details'!$I$12=""), $B85&gt;='Personnel Details'!$I$12), 'Personnel Details'!$L$12, 'Personnel Details'!$G$12)))</f>
        <v/>
      </c>
      <c r="HC85" s="59" t="str">
        <f t="shared" si="252"/>
        <v/>
      </c>
      <c r="HD85" s="53"/>
      <c r="HF85" s="78" t="str">
        <f>IF(HF$9="", "", IF(AND(NOT('Personnel Details'!$N$13=""), $B85&gt;='Personnel Details'!$N$13), 'Personnel Details'!$O$13, IF(AND(NOT('Personnel Details'!$I$13=""), $B85&gt;='Personnel Details'!$I$13), 'Personnel Details'!$J$13, 'Personnel Details'!$E$13)))</f>
        <v/>
      </c>
      <c r="HG85" s="59" t="str">
        <f>IF(HF$9="", "", IF(AND(NOT('Personnel Details'!$N$13=""), $B85&gt;='Personnel Details'!$N$13), IF('Personnel Details'!$P$13="","", 'Personnel Details'!$P$13), IF(AND(NOT('Personnel Details'!$I$13=""), $B85&gt;='Personnel Details'!$I$13), IF('Personnel Details'!$K$13="", "", 'Personnel Details'!$K$13), IF('Personnel Details'!$F$13="", "", 'Personnel Details'!$F$13))))</f>
        <v/>
      </c>
      <c r="HH85" s="79" t="str">
        <f>IF(HF$9="", "", IF(AND(NOT('Personnel Details'!$N$13=""), $B85&gt;='Personnel Details'!$N$13), 'Personnel Details'!$Q$13, IF(AND(NOT('Personnel Details'!$I$13=""), $B85&gt;='Personnel Details'!$I$13), 'Personnel Details'!$L$13, 'Personnel Details'!$G$13)))</f>
        <v/>
      </c>
      <c r="HI85" s="59" t="str">
        <f t="shared" si="253"/>
        <v/>
      </c>
      <c r="HJ85" s="53"/>
      <c r="HL85" s="78" t="str">
        <f>IF(HL$9="", "", IF(AND(NOT('Personnel Details'!$N$14=""), $B85&gt;='Personnel Details'!$N$14), 'Personnel Details'!$O$14, IF(AND(NOT('Personnel Details'!$I$14=""), $B85&gt;='Personnel Details'!$I$14), 'Personnel Details'!$J$14, 'Personnel Details'!$E$14)))</f>
        <v/>
      </c>
      <c r="HM85" s="59" t="str">
        <f>IF(HL$9="", "", IF(AND(NOT('Personnel Details'!$N$14=""), $B85&gt;='Personnel Details'!$N$14), IF('Personnel Details'!$P$14="","", 'Personnel Details'!$P$14), IF(AND(NOT('Personnel Details'!$I$14=""), $B85&gt;='Personnel Details'!$I$14), IF('Personnel Details'!$K$14="", "", 'Personnel Details'!$K$14), IF('Personnel Details'!$F$14="", "", 'Personnel Details'!$F$14))))</f>
        <v/>
      </c>
      <c r="HN85" s="79" t="str">
        <f>IF(HL$9="", "", IF(AND(NOT('Personnel Details'!$N$14=""), $B85&gt;='Personnel Details'!$N$14), 'Personnel Details'!$Q$14, IF(AND(NOT('Personnel Details'!$I$14=""), $B85&gt;='Personnel Details'!$I$14), 'Personnel Details'!$L$14, 'Personnel Details'!$G$14)))</f>
        <v/>
      </c>
      <c r="HO85" s="59" t="str">
        <f t="shared" si="254"/>
        <v/>
      </c>
      <c r="HP85" s="53"/>
      <c r="HR85" s="78" t="str">
        <f>IF(HR$9="", "", IF(AND(NOT('Personnel Details'!$N$15=""), $B85&gt;='Personnel Details'!$N$15), 'Personnel Details'!$O$15, IF(AND(NOT('Personnel Details'!$I$15=""), $B85&gt;='Personnel Details'!$I$15), 'Personnel Details'!$J$15, 'Personnel Details'!$E$15)))</f>
        <v/>
      </c>
      <c r="HS85" s="59" t="str">
        <f>IF(HR$9="", "", IF(AND(NOT('Personnel Details'!$N$15=""), $B85&gt;='Personnel Details'!$N$15), IF('Personnel Details'!$P$15="","", 'Personnel Details'!$P$15), IF(AND(NOT('Personnel Details'!$I$15=""), $B85&gt;='Personnel Details'!$I$15), IF('Personnel Details'!$K$15="", "", 'Personnel Details'!$K$15), IF('Personnel Details'!$F$15="", "", 'Personnel Details'!$F$15))))</f>
        <v/>
      </c>
      <c r="HT85" s="79" t="str">
        <f>IF(HR$9="", "", IF(AND(NOT('Personnel Details'!$N$15=""), $B85&gt;='Personnel Details'!$N$15), 'Personnel Details'!$Q$15, IF(AND(NOT('Personnel Details'!$I$15=""), $B85&gt;='Personnel Details'!$I$15), 'Personnel Details'!$L$15, 'Personnel Details'!$G$15)))</f>
        <v/>
      </c>
      <c r="HU85" s="59" t="str">
        <f t="shared" si="255"/>
        <v/>
      </c>
      <c r="HV85" s="53"/>
      <c r="HX85" s="78" t="str">
        <f>IF(HX$9="", "", IF(AND(NOT('Personnel Details'!$N$16=""), $B85&gt;='Personnel Details'!$N$16), 'Personnel Details'!$O$16, IF(AND(NOT('Personnel Details'!$I$16=""), $B85&gt;='Personnel Details'!$I$16), 'Personnel Details'!$J$16, 'Personnel Details'!$E$16)))</f>
        <v/>
      </c>
      <c r="HY85" s="59" t="str">
        <f>IF(HX$9="", "", IF(AND(NOT('Personnel Details'!$N$16=""), $B85&gt;='Personnel Details'!$N$16), IF('Personnel Details'!$P$16="","", 'Personnel Details'!$P$16), IF(AND(NOT('Personnel Details'!$I$16=""), $B85&gt;='Personnel Details'!$I$16), IF('Personnel Details'!$K$16="", "", 'Personnel Details'!$K$16), IF('Personnel Details'!$F$16="", "", 'Personnel Details'!$F$16))))</f>
        <v/>
      </c>
      <c r="HZ85" s="79" t="str">
        <f>IF(HX$9="", "", IF(AND(NOT('Personnel Details'!$N$16=""), $B85&gt;='Personnel Details'!$N$16), 'Personnel Details'!$Q$16, IF(AND(NOT('Personnel Details'!$I$16=""), $B85&gt;='Personnel Details'!$I$16), 'Personnel Details'!$L$16, 'Personnel Details'!$G$16)))</f>
        <v/>
      </c>
      <c r="IA85" s="59" t="str">
        <f t="shared" si="256"/>
        <v/>
      </c>
      <c r="IB85" s="53"/>
      <c r="ID85" s="78" t="str">
        <f>IF(ID$9="", "", IF(AND(NOT('Personnel Details'!$N$17=""), $B85&gt;='Personnel Details'!$N$17), 'Personnel Details'!$O$17, IF(AND(NOT('Personnel Details'!$I$17=""), $B85&gt;='Personnel Details'!$I$17), 'Personnel Details'!$J$17, 'Personnel Details'!$E$17)))</f>
        <v/>
      </c>
      <c r="IE85" s="59" t="str">
        <f>IF(ID$9="", "", IF(AND(NOT('Personnel Details'!$N$17=""), $B85&gt;='Personnel Details'!$N$17), IF('Personnel Details'!$P$17="","", 'Personnel Details'!$P$17), IF(AND(NOT('Personnel Details'!$I$17=""), $B85&gt;='Personnel Details'!$I$17), IF('Personnel Details'!$K$17="", "", 'Personnel Details'!$K$17), IF('Personnel Details'!$F$17="", "", 'Personnel Details'!$F$17))))</f>
        <v/>
      </c>
      <c r="IF85" s="79" t="str">
        <f>IF(ID$9="", "", IF(AND(NOT('Personnel Details'!$N$17=""), $B85&gt;='Personnel Details'!$N$17), 'Personnel Details'!$Q$17, IF(AND(NOT('Personnel Details'!$I$17=""), $B85&gt;='Personnel Details'!$I$17), 'Personnel Details'!$L$17, 'Personnel Details'!$G$17)))</f>
        <v/>
      </c>
      <c r="IG85" s="59" t="str">
        <f t="shared" si="257"/>
        <v/>
      </c>
      <c r="IH85" s="53"/>
      <c r="IJ85" s="78" t="str">
        <f>IF(IJ$9="", "", IF(AND(NOT('Personnel Details'!$N$18=""), $B85&gt;='Personnel Details'!$N$18), 'Personnel Details'!$O$18, IF(AND(NOT('Personnel Details'!$I$18=""), $B85&gt;='Personnel Details'!$I$18), 'Personnel Details'!$J$18, 'Personnel Details'!$E$18)))</f>
        <v/>
      </c>
      <c r="IK85" s="59" t="str">
        <f>IF(IJ$9="", "", IF(AND(NOT('Personnel Details'!$N$18=""), $B85&gt;='Personnel Details'!$N$18), IF('Personnel Details'!$P$18="","", 'Personnel Details'!$P$18), IF(AND(NOT('Personnel Details'!$I$18=""), $B85&gt;='Personnel Details'!$I$18), IF('Personnel Details'!$K$18="", "", 'Personnel Details'!$K$18), IF('Personnel Details'!$F$18="", "", 'Personnel Details'!$F$18))))</f>
        <v/>
      </c>
      <c r="IL85" s="79" t="str">
        <f>IF(IJ$9="", "", IF(AND(NOT('Personnel Details'!$N$18=""), $B85&gt;='Personnel Details'!$N$18), 'Personnel Details'!$Q$18, IF(AND(NOT('Personnel Details'!$I$18=""), $B85&gt;='Personnel Details'!$I$18), 'Personnel Details'!$L$18, 'Personnel Details'!$G$18)))</f>
        <v/>
      </c>
      <c r="IM85" s="59" t="str">
        <f t="shared" si="258"/>
        <v/>
      </c>
      <c r="IN85" s="53"/>
      <c r="IP85" s="78" t="str">
        <f>IF(IP$9="", "", IF(AND(NOT('Personnel Details'!$N$19=""), $B85&gt;='Personnel Details'!$N$19), 'Personnel Details'!$O$19, IF(AND(NOT('Personnel Details'!$I$19=""), $B85&gt;='Personnel Details'!$I$19), 'Personnel Details'!$J$19, 'Personnel Details'!$E$19)))</f>
        <v/>
      </c>
      <c r="IQ85" s="59" t="str">
        <f>IF(IP$9="", "", IF(AND(NOT('Personnel Details'!$N$19=""), $B85&gt;='Personnel Details'!$N$19), IF('Personnel Details'!$P$19="","", 'Personnel Details'!$P$19), IF(AND(NOT('Personnel Details'!$I$19=""), $B85&gt;='Personnel Details'!$I$19), IF('Personnel Details'!$K$19="", "", 'Personnel Details'!$K$19), IF('Personnel Details'!$F$19="", "", 'Personnel Details'!$F$19))))</f>
        <v/>
      </c>
      <c r="IR85" s="79" t="str">
        <f>IF(IP$9="", "", IF(AND(NOT('Personnel Details'!$N$19=""), $B85&gt;='Personnel Details'!$N$19), 'Personnel Details'!$Q$19, IF(AND(NOT('Personnel Details'!$I$19=""), $B85&gt;='Personnel Details'!$I$19), 'Personnel Details'!$L$19, 'Personnel Details'!$G$19)))</f>
        <v/>
      </c>
      <c r="IS85" s="59" t="str">
        <f t="shared" si="259"/>
        <v/>
      </c>
      <c r="IT85" s="53"/>
      <c r="IV85" s="78" t="str">
        <f>IF(IV$9="", "", IF(AND(NOT('Personnel Details'!$N$20=""), $B85&gt;='Personnel Details'!$N$20), 'Personnel Details'!$O$20, IF(AND(NOT('Personnel Details'!$I$20=""), $B85&gt;='Personnel Details'!$I$20), 'Personnel Details'!$J$20, 'Personnel Details'!$E$20)))</f>
        <v/>
      </c>
      <c r="IW85" s="59" t="str">
        <f>IF(IV$9="", "", IF(AND(NOT('Personnel Details'!$N$20=""), $B85&gt;='Personnel Details'!$N$20), IF('Personnel Details'!$P$20="","", 'Personnel Details'!$P$20), IF(AND(NOT('Personnel Details'!$I$20=""), $B85&gt;='Personnel Details'!$I$20), IF('Personnel Details'!$K$20="", "", 'Personnel Details'!$K$20), IF('Personnel Details'!$F$20="", "", 'Personnel Details'!$F$20))))</f>
        <v/>
      </c>
      <c r="IX85" s="79" t="str">
        <f>IF(IV$9="", "", IF(AND(NOT('Personnel Details'!$N$20=""), $B85&gt;='Personnel Details'!$N$20), 'Personnel Details'!$Q$20, IF(AND(NOT('Personnel Details'!$I$20=""), $B85&gt;='Personnel Details'!$I$20), 'Personnel Details'!$L$20, 'Personnel Details'!$G$20)))</f>
        <v/>
      </c>
      <c r="IY85" s="59" t="str">
        <f t="shared" si="260"/>
        <v/>
      </c>
      <c r="IZ85" s="53"/>
      <c r="JB85" s="78" t="str">
        <f>IF(JB$9="", "", IF(AND(NOT('Personnel Details'!$N$21=""), $B85&gt;='Personnel Details'!$N$21), 'Personnel Details'!$O$21, IF(AND(NOT('Personnel Details'!$I$21=""), $B85&gt;='Personnel Details'!$I$21), 'Personnel Details'!$J$21, 'Personnel Details'!$E$21)))</f>
        <v/>
      </c>
      <c r="JC85" s="59" t="str">
        <f>IF(JB$9="", "", IF(AND(NOT('Personnel Details'!$N$21=""), $B85&gt;='Personnel Details'!$N$21), IF('Personnel Details'!$P$21="","", 'Personnel Details'!$P$21), IF(AND(NOT('Personnel Details'!$I$21=""), $B85&gt;='Personnel Details'!$I$21), IF('Personnel Details'!$K$21="", "", 'Personnel Details'!$K$21), IF('Personnel Details'!$F$21="", "", 'Personnel Details'!$F$21))))</f>
        <v/>
      </c>
      <c r="JD85" s="79" t="str">
        <f>IF(JB$9="", "", IF(AND(NOT('Personnel Details'!$N$21=""), $B85&gt;='Personnel Details'!$N$21), 'Personnel Details'!$Q$21, IF(AND(NOT('Personnel Details'!$I$21=""), $B85&gt;='Personnel Details'!$I$21), 'Personnel Details'!$L$21, 'Personnel Details'!$G$21)))</f>
        <v/>
      </c>
      <c r="JE85" s="59" t="str">
        <f t="shared" si="261"/>
        <v/>
      </c>
      <c r="JF85" s="53"/>
      <c r="JH85" s="78" t="str">
        <f>IF(JH$9="", "", IF(AND(NOT('Personnel Details'!$N$22=""), $B85&gt;='Personnel Details'!$N$22), 'Personnel Details'!$O$22, IF(AND(NOT('Personnel Details'!$I$22=""), $B85&gt;='Personnel Details'!$I$22), 'Personnel Details'!$J$22, 'Personnel Details'!$E$22)))</f>
        <v/>
      </c>
      <c r="JI85" s="59" t="str">
        <f>IF(JH$9="", "", IF(AND(NOT('Personnel Details'!$N$22=""), $B85&gt;='Personnel Details'!$N$22), IF('Personnel Details'!$P$22="","", 'Personnel Details'!$P$22), IF(AND(NOT('Personnel Details'!$I$22=""), $B85&gt;='Personnel Details'!$I$22), IF('Personnel Details'!$K$22="", "", 'Personnel Details'!$K$22), IF('Personnel Details'!$F$22="", "", 'Personnel Details'!$F$22))))</f>
        <v/>
      </c>
      <c r="JJ85" s="79" t="str">
        <f>IF(JH$9="", "", IF(AND(NOT('Personnel Details'!$N$22=""), $B85&gt;='Personnel Details'!$N$22), 'Personnel Details'!$Q$22, IF(AND(NOT('Personnel Details'!$I$22=""), $B85&gt;='Personnel Details'!$I$22), 'Personnel Details'!$L$22, 'Personnel Details'!$G$22)))</f>
        <v/>
      </c>
      <c r="JK85" s="59" t="str">
        <f t="shared" si="262"/>
        <v/>
      </c>
      <c r="JL85" s="53"/>
      <c r="JN85" s="78" t="str">
        <f>IF(JN$9="", "", IF(AND(NOT('Personnel Details'!$N$23=""), $B85&gt;='Personnel Details'!$N$23), 'Personnel Details'!$O$23, IF(AND(NOT('Personnel Details'!$I$23=""), $B85&gt;='Personnel Details'!$I$23), 'Personnel Details'!$J$23, 'Personnel Details'!$E$23)))</f>
        <v/>
      </c>
      <c r="JO85" s="59" t="str">
        <f>IF(JN$9="", "", IF(AND(NOT('Personnel Details'!$N$23=""), $B85&gt;='Personnel Details'!$N$23), IF('Personnel Details'!$P$23="","", 'Personnel Details'!$P$23), IF(AND(NOT('Personnel Details'!$I$23=""), $B85&gt;='Personnel Details'!$I$23), IF('Personnel Details'!$K$23="", "", 'Personnel Details'!$K$23), IF('Personnel Details'!$F$23="", "", 'Personnel Details'!$F$23))))</f>
        <v/>
      </c>
      <c r="JP85" s="79" t="str">
        <f>IF(JN$9="", "", IF(AND(NOT('Personnel Details'!$N$23=""), $B85&gt;='Personnel Details'!$N$23), 'Personnel Details'!$Q$23, IF(AND(NOT('Personnel Details'!$I$23=""), $B85&gt;='Personnel Details'!$I$23), 'Personnel Details'!$L$23, 'Personnel Details'!$G$23)))</f>
        <v/>
      </c>
      <c r="JQ85" s="59" t="str">
        <f t="shared" si="263"/>
        <v/>
      </c>
      <c r="JR85" s="53"/>
      <c r="JT85" s="78" t="str">
        <f>IF(JT$9="", "", IF(AND(NOT('Personnel Details'!$N$24=""), $B85&gt;='Personnel Details'!$N$24), 'Personnel Details'!$O$24, IF(AND(NOT('Personnel Details'!$I$24=""), $B85&gt;='Personnel Details'!$I$24), 'Personnel Details'!$J$24, 'Personnel Details'!$E$24)))</f>
        <v/>
      </c>
      <c r="JU85" s="59" t="str">
        <f>IF(JT$9="", "", IF(AND(NOT('Personnel Details'!$N$24=""), $B85&gt;='Personnel Details'!$N$24), IF('Personnel Details'!$P$24="","", 'Personnel Details'!$P$24), IF(AND(NOT('Personnel Details'!$I$24=""), $B85&gt;='Personnel Details'!$I$24), IF('Personnel Details'!$K$24="", "", 'Personnel Details'!$K$24), IF('Personnel Details'!$F$24="", "", 'Personnel Details'!$F$24))))</f>
        <v/>
      </c>
      <c r="JV85" s="79" t="str">
        <f>IF(JT$9="", "", IF(AND(NOT('Personnel Details'!$N$24=""), $B85&gt;='Personnel Details'!$N$24), 'Personnel Details'!$Q$24, IF(AND(NOT('Personnel Details'!$I$24=""), $B85&gt;='Personnel Details'!$I$24), 'Personnel Details'!$L$24, 'Personnel Details'!$G$24)))</f>
        <v/>
      </c>
      <c r="JW85" s="59" t="str">
        <f t="shared" si="264"/>
        <v/>
      </c>
      <c r="JX85" s="53"/>
      <c r="JZ85" s="78" t="str">
        <f>IF(JZ$9="", "", IF(AND(NOT('Personnel Details'!$N$25=""), $B85&gt;='Personnel Details'!$N$25), 'Personnel Details'!$O$25, IF(AND(NOT('Personnel Details'!$I$25=""), $B85&gt;='Personnel Details'!$I$25), 'Personnel Details'!$J$25, 'Personnel Details'!$E$25)))</f>
        <v/>
      </c>
      <c r="KA85" s="59" t="str">
        <f>IF(JZ$9="", "", IF(AND(NOT('Personnel Details'!$N$25=""), $B85&gt;='Personnel Details'!$N$25), IF('Personnel Details'!$P$25="","", 'Personnel Details'!$P$25), IF(AND(NOT('Personnel Details'!$I$25=""), $B85&gt;='Personnel Details'!$I$25), IF('Personnel Details'!$K$25="", "", 'Personnel Details'!$K$25), IF('Personnel Details'!$F$25="", "", 'Personnel Details'!$F$25))))</f>
        <v/>
      </c>
      <c r="KB85" s="79" t="str">
        <f>IF(JZ$9="", "", IF(AND(NOT('Personnel Details'!$N$25=""), $B85&gt;='Personnel Details'!$N$25), 'Personnel Details'!$Q$25, IF(AND(NOT('Personnel Details'!$I$25=""), $B85&gt;='Personnel Details'!$I$25), 'Personnel Details'!$L$25, 'Personnel Details'!$G$25)))</f>
        <v/>
      </c>
      <c r="KC85" s="59" t="str">
        <f t="shared" si="265"/>
        <v/>
      </c>
      <c r="KD85" s="53"/>
      <c r="KF85" s="78" t="str">
        <f>IF(KF$9="", "", IF(AND(NOT('Personnel Details'!$N$26=""), $B85&gt;='Personnel Details'!$N$26), 'Personnel Details'!$O$26, IF(AND(NOT('Personnel Details'!$I$26=""), $B85&gt;='Personnel Details'!$I$26), 'Personnel Details'!$J$26, 'Personnel Details'!$E$26)))</f>
        <v/>
      </c>
      <c r="KG85" s="59" t="str">
        <f>IF(KF$9="", "", IF(AND(NOT('Personnel Details'!$N$26=""), $B85&gt;='Personnel Details'!$N$26), IF('Personnel Details'!$P$26="","", 'Personnel Details'!$P$26), IF(AND(NOT('Personnel Details'!$I$26=""), $B85&gt;='Personnel Details'!$I$26), IF('Personnel Details'!$K$26="", "", 'Personnel Details'!$K$26), IF('Personnel Details'!$F$26="", "", 'Personnel Details'!$F$26))))</f>
        <v/>
      </c>
      <c r="KH85" s="79" t="str">
        <f>IF(KF$9="", "", IF(AND(NOT('Personnel Details'!$N$26=""), $B85&gt;='Personnel Details'!$N$26), 'Personnel Details'!$Q$26, IF(AND(NOT('Personnel Details'!$I$26=""), $B85&gt;='Personnel Details'!$I$26), 'Personnel Details'!$L$26, 'Personnel Details'!$G$26)))</f>
        <v/>
      </c>
      <c r="KI85" s="59" t="str">
        <f t="shared" si="266"/>
        <v/>
      </c>
      <c r="KJ85" s="53"/>
      <c r="KL85" s="78" t="str">
        <f>IF(KL$9="", "", IF(AND(NOT('Personnel Details'!$N$27=""), $B85&gt;='Personnel Details'!$N$27), 'Personnel Details'!$O$27, IF(AND(NOT('Personnel Details'!$I$27=""), $B85&gt;='Personnel Details'!$I$27), 'Personnel Details'!$J$27, 'Personnel Details'!$E$27)))</f>
        <v/>
      </c>
      <c r="KM85" s="59" t="str">
        <f>IF(KL$9="", "", IF(AND(NOT('Personnel Details'!$N$27=""), $B85&gt;='Personnel Details'!$N$27), IF('Personnel Details'!$P$27="","", 'Personnel Details'!$P$27), IF(AND(NOT('Personnel Details'!$I$27=""), $B85&gt;='Personnel Details'!$I$27), IF('Personnel Details'!$K$27="", "", 'Personnel Details'!$K$27), IF('Personnel Details'!$F$27="", "", 'Personnel Details'!$F$27))))</f>
        <v/>
      </c>
      <c r="KN85" s="79" t="str">
        <f>IF(KL$9="", "", IF(AND(NOT('Personnel Details'!$N$27=""), $B85&gt;='Personnel Details'!$N$27), 'Personnel Details'!$Q$27, IF(AND(NOT('Personnel Details'!$I$27=""), $B85&gt;='Personnel Details'!$I$27), 'Personnel Details'!$L$27, 'Personnel Details'!$G$27)))</f>
        <v/>
      </c>
      <c r="KO85" s="59" t="str">
        <f t="shared" si="267"/>
        <v/>
      </c>
      <c r="KP85" s="53"/>
      <c r="KR85" s="78" t="str">
        <f>IF(KR$9="", "", IF(AND(NOT('Personnel Details'!$N$28=""), $B85&gt;='Personnel Details'!$N$28), 'Personnel Details'!$O$28, IF(AND(NOT('Personnel Details'!$I$28=""), $B85&gt;='Personnel Details'!$I$28), 'Personnel Details'!$J$28, 'Personnel Details'!$E$28)))</f>
        <v/>
      </c>
      <c r="KS85" s="59" t="str">
        <f>IF(KR$9="", "", IF(AND(NOT('Personnel Details'!$N$28=""), $B85&gt;='Personnel Details'!$N$28), IF('Personnel Details'!$P$28="","", 'Personnel Details'!$P$28), IF(AND(NOT('Personnel Details'!$I$28=""), $B85&gt;='Personnel Details'!$I$28), IF('Personnel Details'!$K$28="", "", 'Personnel Details'!$K$28), IF('Personnel Details'!$F$28="", "", 'Personnel Details'!$F$28))))</f>
        <v/>
      </c>
      <c r="KT85" s="79" t="str">
        <f>IF(KR$9="", "", IF(AND(NOT('Personnel Details'!$N$28=""), $B85&gt;='Personnel Details'!$N$28), 'Personnel Details'!$Q$28, IF(AND(NOT('Personnel Details'!$I$28=""), $B85&gt;='Personnel Details'!$I$28), 'Personnel Details'!$L$28, 'Personnel Details'!$G$28)))</f>
        <v/>
      </c>
      <c r="KU85" s="59" t="str">
        <f t="shared" si="268"/>
        <v/>
      </c>
      <c r="KV85" s="53"/>
      <c r="KX85" s="78" t="str">
        <f>IF(KX$9="", "", IF(AND(NOT('Personnel Details'!$N$29=""), $B85&gt;='Personnel Details'!$N$29), 'Personnel Details'!$O$29, IF(AND(NOT('Personnel Details'!$I$29=""), $B85&gt;='Personnel Details'!$I$29), 'Personnel Details'!$J$29, 'Personnel Details'!$E$29)))</f>
        <v/>
      </c>
      <c r="KY85" s="59" t="str">
        <f>IF(KX$9="", "", IF(AND(NOT('Personnel Details'!$N$29=""), $B85&gt;='Personnel Details'!$N$29), IF('Personnel Details'!$P$29="","", 'Personnel Details'!$P$29), IF(AND(NOT('Personnel Details'!$I$29=""), $B85&gt;='Personnel Details'!$I$29), IF('Personnel Details'!$K$29="", "", 'Personnel Details'!$K$29), IF('Personnel Details'!$F$29="", "", 'Personnel Details'!$F$29))))</f>
        <v/>
      </c>
      <c r="KZ85" s="79" t="str">
        <f>IF(KX$9="", "", IF(AND(NOT('Personnel Details'!$N$29=""), $B85&gt;='Personnel Details'!$N$29), 'Personnel Details'!$Q$29, IF(AND(NOT('Personnel Details'!$I$29=""), $B85&gt;='Personnel Details'!$I$29), 'Personnel Details'!$L$29, 'Personnel Details'!$G$29)))</f>
        <v/>
      </c>
      <c r="LA85" s="59" t="str">
        <f t="shared" si="269"/>
        <v/>
      </c>
      <c r="LB85" s="53"/>
      <c r="LD85" s="78" t="str">
        <f>IF(LD$9="", "", IF(AND(NOT('Personnel Details'!$N$30=""), $B85&gt;='Personnel Details'!$N$30), 'Personnel Details'!$O$30, IF(AND(NOT('Personnel Details'!$I$30=""), $B85&gt;='Personnel Details'!$I$30), 'Personnel Details'!$J$30, 'Personnel Details'!$E$30)))</f>
        <v/>
      </c>
      <c r="LE85" s="59" t="str">
        <f>IF(LD$9="", "", IF(AND(NOT('Personnel Details'!$N$30=""), $B85&gt;='Personnel Details'!$N$30), IF('Personnel Details'!$P$30="","", 'Personnel Details'!$P$30), IF(AND(NOT('Personnel Details'!$I$30=""), $B85&gt;='Personnel Details'!$I$30), IF('Personnel Details'!$K$30="", "", 'Personnel Details'!$K$30), IF('Personnel Details'!$F$30="", "", 'Personnel Details'!$F$30))))</f>
        <v/>
      </c>
      <c r="LF85" s="79" t="str">
        <f>IF(LD$9="", "", IF(AND(NOT('Personnel Details'!$N$30=""), $B85&gt;='Personnel Details'!$N$30), 'Personnel Details'!$Q$30, IF(AND(NOT('Personnel Details'!$I$30=""), $B85&gt;='Personnel Details'!$I$30), 'Personnel Details'!$L$30, 'Personnel Details'!$G$30)))</f>
        <v/>
      </c>
      <c r="LG85" s="59" t="str">
        <f t="shared" si="270"/>
        <v/>
      </c>
      <c r="LH85" s="53"/>
      <c r="LJ85" s="78" t="str">
        <f>IF(LJ$9="", "", IF(AND(NOT('Personnel Details'!$N$31=""), $B85&gt;='Personnel Details'!$N$31), 'Personnel Details'!$O$31, IF(AND(NOT('Personnel Details'!$I$31=""), $B85&gt;='Personnel Details'!$I$31), 'Personnel Details'!$J$31, 'Personnel Details'!$E$31)))</f>
        <v/>
      </c>
      <c r="LK85" s="59" t="str">
        <f>IF(LJ$9="", "", IF(AND(NOT('Personnel Details'!$N$31=""), $B85&gt;='Personnel Details'!$N$31), IF('Personnel Details'!$P$31="","", 'Personnel Details'!$P$31), IF(AND(NOT('Personnel Details'!$I$31=""), $B85&gt;='Personnel Details'!$I$31), IF('Personnel Details'!$K$31="", "", 'Personnel Details'!$K$31), IF('Personnel Details'!$F$31="", "", 'Personnel Details'!$F$31))))</f>
        <v/>
      </c>
      <c r="LL85" s="79" t="str">
        <f>IF(LJ$9="", "", IF(AND(NOT('Personnel Details'!$N$31=""), $B85&gt;='Personnel Details'!$N$31), 'Personnel Details'!$Q$31, IF(AND(NOT('Personnel Details'!$I$31=""), $B85&gt;='Personnel Details'!$I$31), 'Personnel Details'!$L$31, 'Personnel Details'!$G$31)))</f>
        <v/>
      </c>
      <c r="LM85" s="59" t="str">
        <f t="shared" si="271"/>
        <v/>
      </c>
      <c r="LN85" s="53"/>
      <c r="LP85" s="78" t="str">
        <f>IF(LP$9="", "", IF(AND(NOT('Personnel Details'!$N$32=""), $B85&gt;='Personnel Details'!$N$32), 'Personnel Details'!$O$32, IF(AND(NOT('Personnel Details'!$I$32=""), $B85&gt;='Personnel Details'!$I$32), 'Personnel Details'!$J$32, 'Personnel Details'!$E$32)))</f>
        <v/>
      </c>
      <c r="LQ85" s="59" t="str">
        <f>IF(LP$9="", "", IF(AND(NOT('Personnel Details'!$N$32=""), $B85&gt;='Personnel Details'!$N$32), IF('Personnel Details'!$P$32="","", 'Personnel Details'!$P$32), IF(AND(NOT('Personnel Details'!$I$32=""), $B85&gt;='Personnel Details'!$I$32), IF('Personnel Details'!$K$32="", "", 'Personnel Details'!$K$32), IF('Personnel Details'!$F$32="", "", 'Personnel Details'!$F$32))))</f>
        <v/>
      </c>
      <c r="LR85" s="79" t="str">
        <f>IF(LP$9="", "", IF(AND(NOT('Personnel Details'!$N$32=""), $B85&gt;='Personnel Details'!$N$32), 'Personnel Details'!$Q$32, IF(AND(NOT('Personnel Details'!$I$32=""), $B85&gt;='Personnel Details'!$I$32), 'Personnel Details'!$L$32, 'Personnel Details'!$G$32)))</f>
        <v/>
      </c>
      <c r="LS85" s="59" t="str">
        <f t="shared" si="272"/>
        <v/>
      </c>
      <c r="LT85" s="53"/>
      <c r="LV85" s="78" t="str">
        <f>IF(LV$9="", "", IF(AND(NOT('Personnel Details'!$N$33=""), $B85&gt;='Personnel Details'!$N$33), 'Personnel Details'!$O$33, IF(AND(NOT('Personnel Details'!$I$33=""), $B85&gt;='Personnel Details'!$I$33), 'Personnel Details'!$J$33, 'Personnel Details'!$E$33)))</f>
        <v/>
      </c>
      <c r="LW85" s="59" t="str">
        <f>IF(LV$9="", "", IF(AND(NOT('Personnel Details'!$N$33=""), $B85&gt;='Personnel Details'!$N$33), IF('Personnel Details'!$P$33="","", 'Personnel Details'!$P$33), IF(AND(NOT('Personnel Details'!$I$33=""), $B85&gt;='Personnel Details'!$I$33), IF('Personnel Details'!$K$33="", "", 'Personnel Details'!$K$33), IF('Personnel Details'!$F$33="", "", 'Personnel Details'!$F$33))))</f>
        <v/>
      </c>
      <c r="LX85" s="79" t="str">
        <f>IF(LV$9="", "", IF(AND(NOT('Personnel Details'!$N$33=""), $B85&gt;='Personnel Details'!$N$33), 'Personnel Details'!$Q$33, IF(AND(NOT('Personnel Details'!$I$33=""), $B85&gt;='Personnel Details'!$I$33), 'Personnel Details'!$L$33, 'Personnel Details'!$G$33)))</f>
        <v/>
      </c>
      <c r="LY85" s="59" t="str">
        <f t="shared" si="273"/>
        <v/>
      </c>
      <c r="LZ85" s="53"/>
      <c r="MB85" s="78" t="str">
        <f>IF(MB$9="", "", IF(AND(NOT('Personnel Details'!$N$34=""), $B85&gt;='Personnel Details'!$N$34), 'Personnel Details'!$O$34, IF(AND(NOT('Personnel Details'!$I$34=""), $B85&gt;='Personnel Details'!$I$34), 'Personnel Details'!$J$34, 'Personnel Details'!$E$34)))</f>
        <v/>
      </c>
      <c r="MC85" s="59" t="str">
        <f>IF(MB$9="", "", IF(AND(NOT('Personnel Details'!$N$34=""), $B85&gt;='Personnel Details'!$N$34), IF('Personnel Details'!$P$34="","", 'Personnel Details'!$P$34), IF(AND(NOT('Personnel Details'!$I$34=""), $B85&gt;='Personnel Details'!$I$34), IF('Personnel Details'!$K$34="", "", 'Personnel Details'!$K$34), IF('Personnel Details'!$F$34="", "", 'Personnel Details'!$F$34))))</f>
        <v/>
      </c>
      <c r="MD85" s="79" t="str">
        <f>IF(MB$9="", "", IF(AND(NOT('Personnel Details'!$N$34=""), $B85&gt;='Personnel Details'!$N$34), 'Personnel Details'!$Q$34, IF(AND(NOT('Personnel Details'!$I$34=""), $B85&gt;='Personnel Details'!$I$34), 'Personnel Details'!$L$34, 'Personnel Details'!$G$34)))</f>
        <v/>
      </c>
      <c r="ME85" s="59" t="str">
        <f t="shared" si="274"/>
        <v/>
      </c>
      <c r="MF85" s="53"/>
      <c r="MH85" s="78" t="str">
        <f>IF(MH$9="", "", IF(AND(NOT('Personnel Details'!$N$35=""), $B85&gt;='Personnel Details'!$N$35), 'Personnel Details'!$O$35, IF(AND(NOT('Personnel Details'!$I$35=""), $B85&gt;='Personnel Details'!$I$35), 'Personnel Details'!$J$35, 'Personnel Details'!$E$35)))</f>
        <v/>
      </c>
      <c r="MI85" s="59" t="str">
        <f>IF(MH$9="", "", IF(AND(NOT('Personnel Details'!$N$35=""), $B85&gt;='Personnel Details'!$N$35), IF('Personnel Details'!$P$35="","", 'Personnel Details'!$P$35), IF(AND(NOT('Personnel Details'!$I$35=""), $B85&gt;='Personnel Details'!$I$35), IF('Personnel Details'!$K$35="", "", 'Personnel Details'!$K$35), IF('Personnel Details'!$F$35="", "", 'Personnel Details'!$F$35))))</f>
        <v/>
      </c>
      <c r="MJ85" s="79" t="str">
        <f>IF(MH$9="", "", IF(AND(NOT('Personnel Details'!$N$35=""), $B85&gt;='Personnel Details'!$N$35), 'Personnel Details'!$Q$35, IF(AND(NOT('Personnel Details'!$I$35=""), $B85&gt;='Personnel Details'!$I$35), 'Personnel Details'!$L$35, 'Personnel Details'!$G$35)))</f>
        <v/>
      </c>
      <c r="MK85" s="59" t="str">
        <f t="shared" si="275"/>
        <v/>
      </c>
      <c r="ML85" s="53"/>
      <c r="MN85" s="78" t="str">
        <f>IF(MN$9="", "", IF(AND(NOT('Personnel Details'!$N$36=""), $B85&gt;='Personnel Details'!$N$36), 'Personnel Details'!$O$36, IF(AND(NOT('Personnel Details'!$I$36=""), $B85&gt;='Personnel Details'!$I$36), 'Personnel Details'!$J$36, 'Personnel Details'!$E$36)))</f>
        <v/>
      </c>
      <c r="MO85" s="59" t="str">
        <f>IF(MN$9="", "", IF(AND(NOT('Personnel Details'!$N$36=""), $B85&gt;='Personnel Details'!$N$36), IF('Personnel Details'!$P$36="","", 'Personnel Details'!$P$36), IF(AND(NOT('Personnel Details'!$I$36=""), $B85&gt;='Personnel Details'!$I$36), IF('Personnel Details'!$K$36="", "", 'Personnel Details'!$K$36), IF('Personnel Details'!$F$36="", "", 'Personnel Details'!$F$36))))</f>
        <v/>
      </c>
      <c r="MP85" s="79" t="str">
        <f>IF(MN$9="", "", IF(AND(NOT('Personnel Details'!$N$36=""), $B85&gt;='Personnel Details'!$N$36), 'Personnel Details'!$Q$36, IF(AND(NOT('Personnel Details'!$I$36=""), $B85&gt;='Personnel Details'!$I$36), 'Personnel Details'!$L$36, 'Personnel Details'!$G$36)))</f>
        <v/>
      </c>
      <c r="MQ85" s="59" t="str">
        <f t="shared" si="276"/>
        <v/>
      </c>
      <c r="MR85" s="53"/>
      <c r="MT85" s="78" t="str">
        <f>IF(MT$9="", "", IF(AND(NOT('Personnel Details'!$N$37=""), $B85&gt;='Personnel Details'!$N$37), 'Personnel Details'!$O$37, IF(AND(NOT('Personnel Details'!$I$37=""), $B85&gt;='Personnel Details'!$I$37), 'Personnel Details'!$J$37, 'Personnel Details'!$E$37)))</f>
        <v/>
      </c>
      <c r="MU85" s="59" t="str">
        <f>IF(MT$9="", "", IF(AND(NOT('Personnel Details'!$N$37=""), $B85&gt;='Personnel Details'!$N$37), IF('Personnel Details'!$P$37="","", 'Personnel Details'!$P$37), IF(AND(NOT('Personnel Details'!$I$37=""), $B85&gt;='Personnel Details'!$I$37), IF('Personnel Details'!$K$37="", "", 'Personnel Details'!$K$37), IF('Personnel Details'!$F$37="", "", 'Personnel Details'!$F$37))))</f>
        <v/>
      </c>
      <c r="MV85" s="79" t="str">
        <f>IF(MT$9="", "", IF(AND(NOT('Personnel Details'!$N$37=""), $B85&gt;='Personnel Details'!$N$37), 'Personnel Details'!$Q$37, IF(AND(NOT('Personnel Details'!$I$37=""), $B85&gt;='Personnel Details'!$I$37), 'Personnel Details'!$L$37, 'Personnel Details'!$G$37)))</f>
        <v/>
      </c>
      <c r="MW85" s="59" t="str">
        <f t="shared" si="277"/>
        <v/>
      </c>
      <c r="MX85" s="53"/>
      <c r="MZ85" s="78" t="str">
        <f>IF(MZ$9="", "", IF(AND(NOT('Personnel Details'!$N$38=""), $B85&gt;='Personnel Details'!$N$38), 'Personnel Details'!$O$38, IF(AND(NOT('Personnel Details'!$I$38=""), $B85&gt;='Personnel Details'!$I$38), 'Personnel Details'!$J$38, 'Personnel Details'!$E$38)))</f>
        <v/>
      </c>
      <c r="NA85" s="59" t="str">
        <f>IF(MZ$9="", "", IF(AND(NOT('Personnel Details'!$N$38=""), $B85&gt;='Personnel Details'!$N$38), IF('Personnel Details'!$P$38="","", 'Personnel Details'!$P$38), IF(AND(NOT('Personnel Details'!$I$38=""), $B85&gt;='Personnel Details'!$I$38), IF('Personnel Details'!$K$38="", "", 'Personnel Details'!$K$38), IF('Personnel Details'!$F$38="", "", 'Personnel Details'!$F$38))))</f>
        <v/>
      </c>
      <c r="NB85" s="79" t="str">
        <f>IF(MZ$9="", "", IF(AND(NOT('Personnel Details'!$N$38=""), $B85&gt;='Personnel Details'!$N$38), 'Personnel Details'!$Q$38, IF(AND(NOT('Personnel Details'!$I$38=""), $B85&gt;='Personnel Details'!$I$38), 'Personnel Details'!$L$38, 'Personnel Details'!$G$38)))</f>
        <v/>
      </c>
      <c r="NC85" s="59" t="str">
        <f t="shared" si="278"/>
        <v/>
      </c>
      <c r="ND85" s="53"/>
      <c r="NF85" s="78" t="str">
        <f>IF(NF$9="", "", IF(AND(NOT('Personnel Details'!$N$39=""), $B85&gt;='Personnel Details'!$N$39), 'Personnel Details'!$O$39, IF(AND(NOT('Personnel Details'!$I$39=""), $B85&gt;='Personnel Details'!$I$39), 'Personnel Details'!$J$39, 'Personnel Details'!$E$39)))</f>
        <v/>
      </c>
      <c r="NG85" s="59" t="str">
        <f>IF(NF$9="", "", IF(AND(NOT('Personnel Details'!$N$39=""), $B85&gt;='Personnel Details'!$N$39), IF('Personnel Details'!$P$39="","", 'Personnel Details'!$P$39), IF(AND(NOT('Personnel Details'!$I$39=""), $B85&gt;='Personnel Details'!$I$39), IF('Personnel Details'!$K$39="", "", 'Personnel Details'!$K$39), IF('Personnel Details'!$F$39="", "", 'Personnel Details'!$F$39))))</f>
        <v/>
      </c>
      <c r="NH85" s="79" t="str">
        <f>IF(NF$9="", "", IF(AND(NOT('Personnel Details'!$N$39=""), $B85&gt;='Personnel Details'!$N$39), 'Personnel Details'!$Q$39, IF(AND(NOT('Personnel Details'!$I$39=""), $B85&gt;='Personnel Details'!$I$39), 'Personnel Details'!$L$39, 'Personnel Details'!$G$39)))</f>
        <v/>
      </c>
      <c r="NI85" s="59" t="str">
        <f t="shared" si="279"/>
        <v/>
      </c>
      <c r="NJ85" s="53"/>
      <c r="NL85" s="78" t="str">
        <f>IF(NL$9="", "", IF(AND(NOT('Personnel Details'!$N$40=""), $B85&gt;='Personnel Details'!$N$40), 'Personnel Details'!$O$40, IF(AND(NOT('Personnel Details'!$I$40=""), $B85&gt;='Personnel Details'!$I$40), 'Personnel Details'!$J$40, 'Personnel Details'!$E$40)))</f>
        <v/>
      </c>
      <c r="NM85" s="59" t="str">
        <f>IF(NL$9="", "", IF(AND(NOT('Personnel Details'!$N$40=""), $B85&gt;='Personnel Details'!$N$40), IF('Personnel Details'!$P$40="","", 'Personnel Details'!$P$40), IF(AND(NOT('Personnel Details'!$I$40=""), $B85&gt;='Personnel Details'!$I$40), IF('Personnel Details'!$K$40="", "", 'Personnel Details'!$K$40), IF('Personnel Details'!$F$40="", "", 'Personnel Details'!$F$40))))</f>
        <v/>
      </c>
      <c r="NN85" s="79" t="str">
        <f>IF(NL$9="", "", IF(AND(NOT('Personnel Details'!$N$40=""), $B85&gt;='Personnel Details'!$N$40), 'Personnel Details'!$Q$40, IF(AND(NOT('Personnel Details'!$I$40=""), $B85&gt;='Personnel Details'!$I$40), 'Personnel Details'!$L$40, 'Personnel Details'!$G$40)))</f>
        <v/>
      </c>
      <c r="NO85" s="59" t="str">
        <f t="shared" si="280"/>
        <v/>
      </c>
      <c r="NP85" s="53"/>
    </row>
    <row r="86" spans="1:380" x14ac:dyDescent="0.25">
      <c r="A86" s="32"/>
      <c r="B86" s="113" t="str">
        <f>IFERROR(IF(B85+1&gt;'Personnel Details'!$U$5, "", B85+1), "")</f>
        <v/>
      </c>
      <c r="C86" s="32"/>
      <c r="D86" s="120"/>
      <c r="E86" s="13" t="str">
        <f t="shared" si="159"/>
        <v/>
      </c>
      <c r="F86" s="13" t="str">
        <f t="shared" si="190"/>
        <v/>
      </c>
      <c r="G86" s="56" t="str">
        <f t="shared" si="281"/>
        <v/>
      </c>
      <c r="H86" s="16" t="str">
        <f t="shared" si="191"/>
        <v/>
      </c>
      <c r="I86" s="32"/>
      <c r="J86" s="120"/>
      <c r="K86" s="62" t="str">
        <f t="shared" si="160"/>
        <v/>
      </c>
      <c r="L86" s="62" t="str">
        <f t="shared" si="192"/>
        <v/>
      </c>
      <c r="M86" s="65" t="str">
        <f t="shared" si="282"/>
        <v/>
      </c>
      <c r="N86" s="68" t="str">
        <f t="shared" si="193"/>
        <v/>
      </c>
      <c r="O86" s="32"/>
      <c r="P86" s="120"/>
      <c r="Q86" s="62" t="str">
        <f t="shared" si="161"/>
        <v/>
      </c>
      <c r="R86" s="62" t="str">
        <f t="shared" si="194"/>
        <v/>
      </c>
      <c r="S86" s="65" t="str">
        <f t="shared" si="283"/>
        <v/>
      </c>
      <c r="T86" s="68" t="str">
        <f t="shared" si="195"/>
        <v/>
      </c>
      <c r="U86" s="32"/>
      <c r="V86" s="120"/>
      <c r="W86" s="62" t="str">
        <f t="shared" si="162"/>
        <v/>
      </c>
      <c r="X86" s="62" t="str">
        <f t="shared" si="196"/>
        <v/>
      </c>
      <c r="Y86" s="65" t="str">
        <f t="shared" si="284"/>
        <v/>
      </c>
      <c r="Z86" s="68" t="str">
        <f t="shared" si="197"/>
        <v/>
      </c>
      <c r="AA86" s="32"/>
      <c r="AB86" s="120"/>
      <c r="AC86" s="62" t="str">
        <f t="shared" si="163"/>
        <v/>
      </c>
      <c r="AD86" s="62" t="str">
        <f t="shared" si="198"/>
        <v/>
      </c>
      <c r="AE86" s="65" t="str">
        <f t="shared" si="285"/>
        <v/>
      </c>
      <c r="AF86" s="68" t="str">
        <f t="shared" si="199"/>
        <v/>
      </c>
      <c r="AG86" s="32"/>
      <c r="AH86" s="120"/>
      <c r="AI86" s="62" t="str">
        <f t="shared" si="164"/>
        <v/>
      </c>
      <c r="AJ86" s="62" t="str">
        <f t="shared" si="200"/>
        <v/>
      </c>
      <c r="AK86" s="65" t="str">
        <f t="shared" si="286"/>
        <v/>
      </c>
      <c r="AL86" s="68" t="str">
        <f t="shared" si="201"/>
        <v/>
      </c>
      <c r="AM86" s="32"/>
      <c r="AN86" s="120"/>
      <c r="AO86" s="62" t="str">
        <f t="shared" si="165"/>
        <v/>
      </c>
      <c r="AP86" s="62" t="str">
        <f t="shared" si="202"/>
        <v/>
      </c>
      <c r="AQ86" s="65" t="str">
        <f t="shared" si="287"/>
        <v/>
      </c>
      <c r="AR86" s="68" t="str">
        <f t="shared" si="203"/>
        <v/>
      </c>
      <c r="AS86" s="32"/>
      <c r="AT86" s="120"/>
      <c r="AU86" s="62" t="str">
        <f t="shared" si="166"/>
        <v/>
      </c>
      <c r="AV86" s="62" t="str">
        <f t="shared" si="204"/>
        <v/>
      </c>
      <c r="AW86" s="65" t="str">
        <f t="shared" si="288"/>
        <v/>
      </c>
      <c r="AX86" s="68" t="str">
        <f t="shared" si="205"/>
        <v/>
      </c>
      <c r="AY86" s="32"/>
      <c r="AZ86" s="120"/>
      <c r="BA86" s="62" t="str">
        <f t="shared" si="167"/>
        <v/>
      </c>
      <c r="BB86" s="62" t="str">
        <f t="shared" si="206"/>
        <v/>
      </c>
      <c r="BC86" s="65" t="str">
        <f t="shared" si="289"/>
        <v/>
      </c>
      <c r="BD86" s="68" t="str">
        <f t="shared" si="207"/>
        <v/>
      </c>
      <c r="BE86" s="32"/>
      <c r="BF86" s="120"/>
      <c r="BG86" s="62" t="str">
        <f t="shared" si="168"/>
        <v/>
      </c>
      <c r="BH86" s="62" t="str">
        <f t="shared" si="208"/>
        <v/>
      </c>
      <c r="BI86" s="65" t="str">
        <f t="shared" si="290"/>
        <v/>
      </c>
      <c r="BJ86" s="68" t="str">
        <f t="shared" si="209"/>
        <v/>
      </c>
      <c r="BK86" s="32"/>
      <c r="BL86" s="120"/>
      <c r="BM86" s="62" t="str">
        <f t="shared" si="169"/>
        <v/>
      </c>
      <c r="BN86" s="62" t="str">
        <f t="shared" si="210"/>
        <v/>
      </c>
      <c r="BO86" s="65" t="str">
        <f t="shared" si="291"/>
        <v/>
      </c>
      <c r="BP86" s="68" t="str">
        <f t="shared" si="211"/>
        <v/>
      </c>
      <c r="BQ86" s="32"/>
      <c r="BR86" s="120"/>
      <c r="BS86" s="62" t="str">
        <f t="shared" si="170"/>
        <v/>
      </c>
      <c r="BT86" s="62" t="str">
        <f t="shared" si="212"/>
        <v/>
      </c>
      <c r="BU86" s="65" t="str">
        <f t="shared" si="292"/>
        <v/>
      </c>
      <c r="BV86" s="68" t="str">
        <f t="shared" si="213"/>
        <v/>
      </c>
      <c r="BW86" s="32"/>
      <c r="BX86" s="120"/>
      <c r="BY86" s="62" t="str">
        <f t="shared" si="171"/>
        <v/>
      </c>
      <c r="BZ86" s="62" t="str">
        <f t="shared" si="214"/>
        <v/>
      </c>
      <c r="CA86" s="65" t="str">
        <f t="shared" si="293"/>
        <v/>
      </c>
      <c r="CB86" s="68" t="str">
        <f t="shared" si="215"/>
        <v/>
      </c>
      <c r="CC86" s="32"/>
      <c r="CD86" s="120"/>
      <c r="CE86" s="62" t="str">
        <f t="shared" si="172"/>
        <v/>
      </c>
      <c r="CF86" s="62" t="str">
        <f t="shared" si="216"/>
        <v/>
      </c>
      <c r="CG86" s="65" t="str">
        <f t="shared" si="294"/>
        <v/>
      </c>
      <c r="CH86" s="68" t="str">
        <f t="shared" si="217"/>
        <v/>
      </c>
      <c r="CI86" s="32"/>
      <c r="CJ86" s="120"/>
      <c r="CK86" s="62" t="str">
        <f t="shared" si="173"/>
        <v/>
      </c>
      <c r="CL86" s="62" t="str">
        <f t="shared" si="218"/>
        <v/>
      </c>
      <c r="CM86" s="65" t="str">
        <f t="shared" si="295"/>
        <v/>
      </c>
      <c r="CN86" s="68" t="str">
        <f t="shared" si="219"/>
        <v/>
      </c>
      <c r="CO86" s="32"/>
      <c r="CP86" s="120"/>
      <c r="CQ86" s="62" t="str">
        <f t="shared" si="174"/>
        <v/>
      </c>
      <c r="CR86" s="62" t="str">
        <f t="shared" si="220"/>
        <v/>
      </c>
      <c r="CS86" s="65" t="str">
        <f t="shared" si="296"/>
        <v/>
      </c>
      <c r="CT86" s="68" t="str">
        <f t="shared" si="221"/>
        <v/>
      </c>
      <c r="CU86" s="32"/>
      <c r="CV86" s="120"/>
      <c r="CW86" s="62" t="str">
        <f t="shared" si="175"/>
        <v/>
      </c>
      <c r="CX86" s="62" t="str">
        <f t="shared" si="222"/>
        <v/>
      </c>
      <c r="CY86" s="65" t="str">
        <f t="shared" si="297"/>
        <v/>
      </c>
      <c r="CZ86" s="68" t="str">
        <f t="shared" si="223"/>
        <v/>
      </c>
      <c r="DA86" s="32"/>
      <c r="DB86" s="120"/>
      <c r="DC86" s="62" t="str">
        <f t="shared" si="176"/>
        <v/>
      </c>
      <c r="DD86" s="62" t="str">
        <f t="shared" si="224"/>
        <v/>
      </c>
      <c r="DE86" s="65" t="str">
        <f t="shared" si="298"/>
        <v/>
      </c>
      <c r="DF86" s="68" t="str">
        <f t="shared" si="225"/>
        <v/>
      </c>
      <c r="DG86" s="32"/>
      <c r="DH86" s="120"/>
      <c r="DI86" s="62" t="str">
        <f t="shared" si="177"/>
        <v/>
      </c>
      <c r="DJ86" s="62" t="str">
        <f t="shared" si="226"/>
        <v/>
      </c>
      <c r="DK86" s="65" t="str">
        <f t="shared" si="299"/>
        <v/>
      </c>
      <c r="DL86" s="68" t="str">
        <f t="shared" si="227"/>
        <v/>
      </c>
      <c r="DM86" s="32"/>
      <c r="DN86" s="120"/>
      <c r="DO86" s="62" t="str">
        <f t="shared" si="178"/>
        <v/>
      </c>
      <c r="DP86" s="62" t="str">
        <f t="shared" si="228"/>
        <v/>
      </c>
      <c r="DQ86" s="65" t="str">
        <f t="shared" si="300"/>
        <v/>
      </c>
      <c r="DR86" s="68" t="str">
        <f t="shared" si="229"/>
        <v/>
      </c>
      <c r="DS86" s="32"/>
      <c r="DT86" s="120"/>
      <c r="DU86" s="62" t="str">
        <f t="shared" si="179"/>
        <v/>
      </c>
      <c r="DV86" s="62" t="str">
        <f t="shared" si="230"/>
        <v/>
      </c>
      <c r="DW86" s="65" t="str">
        <f t="shared" si="301"/>
        <v/>
      </c>
      <c r="DX86" s="68" t="str">
        <f t="shared" si="231"/>
        <v/>
      </c>
      <c r="DY86" s="32"/>
      <c r="DZ86" s="120"/>
      <c r="EA86" s="62" t="str">
        <f t="shared" si="180"/>
        <v/>
      </c>
      <c r="EB86" s="62" t="str">
        <f t="shared" si="232"/>
        <v/>
      </c>
      <c r="EC86" s="65" t="str">
        <f t="shared" si="302"/>
        <v/>
      </c>
      <c r="ED86" s="68" t="str">
        <f t="shared" si="233"/>
        <v/>
      </c>
      <c r="EE86" s="32"/>
      <c r="EF86" s="120"/>
      <c r="EG86" s="62" t="str">
        <f t="shared" si="181"/>
        <v/>
      </c>
      <c r="EH86" s="62" t="str">
        <f t="shared" si="234"/>
        <v/>
      </c>
      <c r="EI86" s="65" t="str">
        <f t="shared" si="303"/>
        <v/>
      </c>
      <c r="EJ86" s="68" t="str">
        <f t="shared" si="235"/>
        <v/>
      </c>
      <c r="EK86" s="32"/>
      <c r="EL86" s="120"/>
      <c r="EM86" s="62" t="str">
        <f t="shared" si="182"/>
        <v/>
      </c>
      <c r="EN86" s="62" t="str">
        <f t="shared" si="236"/>
        <v/>
      </c>
      <c r="EO86" s="65" t="str">
        <f t="shared" si="304"/>
        <v/>
      </c>
      <c r="EP86" s="68" t="str">
        <f t="shared" si="237"/>
        <v/>
      </c>
      <c r="EQ86" s="32"/>
      <c r="ER86" s="120"/>
      <c r="ES86" s="62" t="str">
        <f t="shared" si="183"/>
        <v/>
      </c>
      <c r="ET86" s="62" t="str">
        <f t="shared" si="238"/>
        <v/>
      </c>
      <c r="EU86" s="65" t="str">
        <f t="shared" si="305"/>
        <v/>
      </c>
      <c r="EV86" s="68" t="str">
        <f t="shared" si="239"/>
        <v/>
      </c>
      <c r="EW86" s="32"/>
      <c r="EX86" s="120"/>
      <c r="EY86" s="62" t="str">
        <f t="shared" si="184"/>
        <v/>
      </c>
      <c r="EZ86" s="62" t="str">
        <f t="shared" si="240"/>
        <v/>
      </c>
      <c r="FA86" s="65" t="str">
        <f t="shared" si="306"/>
        <v/>
      </c>
      <c r="FB86" s="68" t="str">
        <f t="shared" si="241"/>
        <v/>
      </c>
      <c r="FC86" s="32"/>
      <c r="FD86" s="120"/>
      <c r="FE86" s="62" t="str">
        <f t="shared" si="185"/>
        <v/>
      </c>
      <c r="FF86" s="62" t="str">
        <f t="shared" si="242"/>
        <v/>
      </c>
      <c r="FG86" s="65" t="str">
        <f t="shared" si="307"/>
        <v/>
      </c>
      <c r="FH86" s="68" t="str">
        <f t="shared" si="243"/>
        <v/>
      </c>
      <c r="FI86" s="32"/>
      <c r="FJ86" s="120"/>
      <c r="FK86" s="62" t="str">
        <f t="shared" si="186"/>
        <v/>
      </c>
      <c r="FL86" s="62" t="str">
        <f t="shared" si="244"/>
        <v/>
      </c>
      <c r="FM86" s="65" t="str">
        <f t="shared" si="308"/>
        <v/>
      </c>
      <c r="FN86" s="68" t="str">
        <f t="shared" si="245"/>
        <v/>
      </c>
      <c r="FO86" s="32"/>
      <c r="FP86" s="120"/>
      <c r="FQ86" s="62" t="str">
        <f t="shared" si="187"/>
        <v/>
      </c>
      <c r="FR86" s="62" t="str">
        <f t="shared" si="246"/>
        <v/>
      </c>
      <c r="FS86" s="65" t="str">
        <f t="shared" si="309"/>
        <v/>
      </c>
      <c r="FT86" s="68" t="str">
        <f t="shared" si="247"/>
        <v/>
      </c>
      <c r="FU86" s="32"/>
      <c r="FV86" s="120"/>
      <c r="FW86" s="62" t="str">
        <f t="shared" si="188"/>
        <v/>
      </c>
      <c r="FX86" s="62" t="str">
        <f t="shared" si="248"/>
        <v/>
      </c>
      <c r="FY86" s="65" t="str">
        <f t="shared" si="310"/>
        <v/>
      </c>
      <c r="FZ86" s="68" t="str">
        <f t="shared" si="249"/>
        <v/>
      </c>
      <c r="GA86" s="32"/>
      <c r="GC86" s="7" t="str">
        <f t="shared" si="250"/>
        <v/>
      </c>
      <c r="GD86" s="7" t="str">
        <f t="shared" ca="1" si="189"/>
        <v/>
      </c>
      <c r="GT86" s="71" t="str">
        <f>IF(GT$9="", "", IF(AND(NOT('Personnel Details'!$N$11=""), $B86&gt;='Personnel Details'!$N$11), 'Personnel Details'!$O$11, IF(AND(NOT('Personnel Details'!$I$11=""), $B86&gt;='Personnel Details'!$I$11), 'Personnel Details'!$J$11, 'Personnel Details'!$E$11)))</f>
        <v/>
      </c>
      <c r="GU86" s="59" t="str">
        <f>IF(GT$9="", "", IF(AND(NOT('Personnel Details'!$N$11=""), $B86&gt;='Personnel Details'!$N$11), IF('Personnel Details'!$P$11="","", 'Personnel Details'!$P$11), IF(AND(NOT('Personnel Details'!$I$11=""), $B86&gt;='Personnel Details'!$I$11), IF('Personnel Details'!$K$11="", "", 'Personnel Details'!$K$11), IF('Personnel Details'!$F$11="", "", 'Personnel Details'!$F$11))))</f>
        <v/>
      </c>
      <c r="GV86" s="74" t="str">
        <f>IF(GT$9="", "", IF(AND(NOT('Personnel Details'!$N$11=""), $B86&gt;='Personnel Details'!$N$11), 'Personnel Details'!$Q$11, IF(AND(NOT('Personnel Details'!$I$11=""), $B86&gt;='Personnel Details'!$I$11), 'Personnel Details'!$L$11, 'Personnel Details'!$G$11)))</f>
        <v/>
      </c>
      <c r="GW86" s="59" t="str">
        <f t="shared" si="251"/>
        <v/>
      </c>
      <c r="GX86" s="53"/>
      <c r="GZ86" s="78" t="str">
        <f>IF(GZ$9="", "", IF(AND(NOT('Personnel Details'!$N$12=""), $B86&gt;='Personnel Details'!$N$12), 'Personnel Details'!$O$12, IF(AND(NOT('Personnel Details'!$I$12=""), $B86&gt;='Personnel Details'!$I$12), 'Personnel Details'!$J$12, 'Personnel Details'!$E$12)))</f>
        <v/>
      </c>
      <c r="HA86" s="59" t="str">
        <f>IF(GZ$9="", "", IF(AND(NOT('Personnel Details'!$N$12=""), $B86&gt;='Personnel Details'!$N$12), IF('Personnel Details'!$P$12="","", 'Personnel Details'!$P$12), IF(AND(NOT('Personnel Details'!$I$12=""), $B86&gt;='Personnel Details'!$I$12), IF('Personnel Details'!$K$12="", "", 'Personnel Details'!$K$12), IF('Personnel Details'!$F$12="", "", 'Personnel Details'!$F$12))))</f>
        <v/>
      </c>
      <c r="HB86" s="79" t="str">
        <f>IF(GZ$9="", "", IF(AND(NOT('Personnel Details'!$N$12=""), $B86&gt;='Personnel Details'!$N$12), 'Personnel Details'!$Q$12, IF(AND(NOT('Personnel Details'!$I$12=""), $B86&gt;='Personnel Details'!$I$12), 'Personnel Details'!$L$12, 'Personnel Details'!$G$12)))</f>
        <v/>
      </c>
      <c r="HC86" s="59" t="str">
        <f t="shared" si="252"/>
        <v/>
      </c>
      <c r="HD86" s="53"/>
      <c r="HF86" s="78" t="str">
        <f>IF(HF$9="", "", IF(AND(NOT('Personnel Details'!$N$13=""), $B86&gt;='Personnel Details'!$N$13), 'Personnel Details'!$O$13, IF(AND(NOT('Personnel Details'!$I$13=""), $B86&gt;='Personnel Details'!$I$13), 'Personnel Details'!$J$13, 'Personnel Details'!$E$13)))</f>
        <v/>
      </c>
      <c r="HG86" s="59" t="str">
        <f>IF(HF$9="", "", IF(AND(NOT('Personnel Details'!$N$13=""), $B86&gt;='Personnel Details'!$N$13), IF('Personnel Details'!$P$13="","", 'Personnel Details'!$P$13), IF(AND(NOT('Personnel Details'!$I$13=""), $B86&gt;='Personnel Details'!$I$13), IF('Personnel Details'!$K$13="", "", 'Personnel Details'!$K$13), IF('Personnel Details'!$F$13="", "", 'Personnel Details'!$F$13))))</f>
        <v/>
      </c>
      <c r="HH86" s="79" t="str">
        <f>IF(HF$9="", "", IF(AND(NOT('Personnel Details'!$N$13=""), $B86&gt;='Personnel Details'!$N$13), 'Personnel Details'!$Q$13, IF(AND(NOT('Personnel Details'!$I$13=""), $B86&gt;='Personnel Details'!$I$13), 'Personnel Details'!$L$13, 'Personnel Details'!$G$13)))</f>
        <v/>
      </c>
      <c r="HI86" s="59" t="str">
        <f t="shared" si="253"/>
        <v/>
      </c>
      <c r="HJ86" s="53"/>
      <c r="HL86" s="78" t="str">
        <f>IF(HL$9="", "", IF(AND(NOT('Personnel Details'!$N$14=""), $B86&gt;='Personnel Details'!$N$14), 'Personnel Details'!$O$14, IF(AND(NOT('Personnel Details'!$I$14=""), $B86&gt;='Personnel Details'!$I$14), 'Personnel Details'!$J$14, 'Personnel Details'!$E$14)))</f>
        <v/>
      </c>
      <c r="HM86" s="59" t="str">
        <f>IF(HL$9="", "", IF(AND(NOT('Personnel Details'!$N$14=""), $B86&gt;='Personnel Details'!$N$14), IF('Personnel Details'!$P$14="","", 'Personnel Details'!$P$14), IF(AND(NOT('Personnel Details'!$I$14=""), $B86&gt;='Personnel Details'!$I$14), IF('Personnel Details'!$K$14="", "", 'Personnel Details'!$K$14), IF('Personnel Details'!$F$14="", "", 'Personnel Details'!$F$14))))</f>
        <v/>
      </c>
      <c r="HN86" s="79" t="str">
        <f>IF(HL$9="", "", IF(AND(NOT('Personnel Details'!$N$14=""), $B86&gt;='Personnel Details'!$N$14), 'Personnel Details'!$Q$14, IF(AND(NOT('Personnel Details'!$I$14=""), $B86&gt;='Personnel Details'!$I$14), 'Personnel Details'!$L$14, 'Personnel Details'!$G$14)))</f>
        <v/>
      </c>
      <c r="HO86" s="59" t="str">
        <f t="shared" si="254"/>
        <v/>
      </c>
      <c r="HP86" s="53"/>
      <c r="HR86" s="78" t="str">
        <f>IF(HR$9="", "", IF(AND(NOT('Personnel Details'!$N$15=""), $B86&gt;='Personnel Details'!$N$15), 'Personnel Details'!$O$15, IF(AND(NOT('Personnel Details'!$I$15=""), $B86&gt;='Personnel Details'!$I$15), 'Personnel Details'!$J$15, 'Personnel Details'!$E$15)))</f>
        <v/>
      </c>
      <c r="HS86" s="59" t="str">
        <f>IF(HR$9="", "", IF(AND(NOT('Personnel Details'!$N$15=""), $B86&gt;='Personnel Details'!$N$15), IF('Personnel Details'!$P$15="","", 'Personnel Details'!$P$15), IF(AND(NOT('Personnel Details'!$I$15=""), $B86&gt;='Personnel Details'!$I$15), IF('Personnel Details'!$K$15="", "", 'Personnel Details'!$K$15), IF('Personnel Details'!$F$15="", "", 'Personnel Details'!$F$15))))</f>
        <v/>
      </c>
      <c r="HT86" s="79" t="str">
        <f>IF(HR$9="", "", IF(AND(NOT('Personnel Details'!$N$15=""), $B86&gt;='Personnel Details'!$N$15), 'Personnel Details'!$Q$15, IF(AND(NOT('Personnel Details'!$I$15=""), $B86&gt;='Personnel Details'!$I$15), 'Personnel Details'!$L$15, 'Personnel Details'!$G$15)))</f>
        <v/>
      </c>
      <c r="HU86" s="59" t="str">
        <f t="shared" si="255"/>
        <v/>
      </c>
      <c r="HV86" s="53"/>
      <c r="HX86" s="78" t="str">
        <f>IF(HX$9="", "", IF(AND(NOT('Personnel Details'!$N$16=""), $B86&gt;='Personnel Details'!$N$16), 'Personnel Details'!$O$16, IF(AND(NOT('Personnel Details'!$I$16=""), $B86&gt;='Personnel Details'!$I$16), 'Personnel Details'!$J$16, 'Personnel Details'!$E$16)))</f>
        <v/>
      </c>
      <c r="HY86" s="59" t="str">
        <f>IF(HX$9="", "", IF(AND(NOT('Personnel Details'!$N$16=""), $B86&gt;='Personnel Details'!$N$16), IF('Personnel Details'!$P$16="","", 'Personnel Details'!$P$16), IF(AND(NOT('Personnel Details'!$I$16=""), $B86&gt;='Personnel Details'!$I$16), IF('Personnel Details'!$K$16="", "", 'Personnel Details'!$K$16), IF('Personnel Details'!$F$16="", "", 'Personnel Details'!$F$16))))</f>
        <v/>
      </c>
      <c r="HZ86" s="79" t="str">
        <f>IF(HX$9="", "", IF(AND(NOT('Personnel Details'!$N$16=""), $B86&gt;='Personnel Details'!$N$16), 'Personnel Details'!$Q$16, IF(AND(NOT('Personnel Details'!$I$16=""), $B86&gt;='Personnel Details'!$I$16), 'Personnel Details'!$L$16, 'Personnel Details'!$G$16)))</f>
        <v/>
      </c>
      <c r="IA86" s="59" t="str">
        <f t="shared" si="256"/>
        <v/>
      </c>
      <c r="IB86" s="53"/>
      <c r="ID86" s="78" t="str">
        <f>IF(ID$9="", "", IF(AND(NOT('Personnel Details'!$N$17=""), $B86&gt;='Personnel Details'!$N$17), 'Personnel Details'!$O$17, IF(AND(NOT('Personnel Details'!$I$17=""), $B86&gt;='Personnel Details'!$I$17), 'Personnel Details'!$J$17, 'Personnel Details'!$E$17)))</f>
        <v/>
      </c>
      <c r="IE86" s="59" t="str">
        <f>IF(ID$9="", "", IF(AND(NOT('Personnel Details'!$N$17=""), $B86&gt;='Personnel Details'!$N$17), IF('Personnel Details'!$P$17="","", 'Personnel Details'!$P$17), IF(AND(NOT('Personnel Details'!$I$17=""), $B86&gt;='Personnel Details'!$I$17), IF('Personnel Details'!$K$17="", "", 'Personnel Details'!$K$17), IF('Personnel Details'!$F$17="", "", 'Personnel Details'!$F$17))))</f>
        <v/>
      </c>
      <c r="IF86" s="79" t="str">
        <f>IF(ID$9="", "", IF(AND(NOT('Personnel Details'!$N$17=""), $B86&gt;='Personnel Details'!$N$17), 'Personnel Details'!$Q$17, IF(AND(NOT('Personnel Details'!$I$17=""), $B86&gt;='Personnel Details'!$I$17), 'Personnel Details'!$L$17, 'Personnel Details'!$G$17)))</f>
        <v/>
      </c>
      <c r="IG86" s="59" t="str">
        <f t="shared" si="257"/>
        <v/>
      </c>
      <c r="IH86" s="53"/>
      <c r="IJ86" s="78" t="str">
        <f>IF(IJ$9="", "", IF(AND(NOT('Personnel Details'!$N$18=""), $B86&gt;='Personnel Details'!$N$18), 'Personnel Details'!$O$18, IF(AND(NOT('Personnel Details'!$I$18=""), $B86&gt;='Personnel Details'!$I$18), 'Personnel Details'!$J$18, 'Personnel Details'!$E$18)))</f>
        <v/>
      </c>
      <c r="IK86" s="59" t="str">
        <f>IF(IJ$9="", "", IF(AND(NOT('Personnel Details'!$N$18=""), $B86&gt;='Personnel Details'!$N$18), IF('Personnel Details'!$P$18="","", 'Personnel Details'!$P$18), IF(AND(NOT('Personnel Details'!$I$18=""), $B86&gt;='Personnel Details'!$I$18), IF('Personnel Details'!$K$18="", "", 'Personnel Details'!$K$18), IF('Personnel Details'!$F$18="", "", 'Personnel Details'!$F$18))))</f>
        <v/>
      </c>
      <c r="IL86" s="79" t="str">
        <f>IF(IJ$9="", "", IF(AND(NOT('Personnel Details'!$N$18=""), $B86&gt;='Personnel Details'!$N$18), 'Personnel Details'!$Q$18, IF(AND(NOT('Personnel Details'!$I$18=""), $B86&gt;='Personnel Details'!$I$18), 'Personnel Details'!$L$18, 'Personnel Details'!$G$18)))</f>
        <v/>
      </c>
      <c r="IM86" s="59" t="str">
        <f t="shared" si="258"/>
        <v/>
      </c>
      <c r="IN86" s="53"/>
      <c r="IP86" s="78" t="str">
        <f>IF(IP$9="", "", IF(AND(NOT('Personnel Details'!$N$19=""), $B86&gt;='Personnel Details'!$N$19), 'Personnel Details'!$O$19, IF(AND(NOT('Personnel Details'!$I$19=""), $B86&gt;='Personnel Details'!$I$19), 'Personnel Details'!$J$19, 'Personnel Details'!$E$19)))</f>
        <v/>
      </c>
      <c r="IQ86" s="59" t="str">
        <f>IF(IP$9="", "", IF(AND(NOT('Personnel Details'!$N$19=""), $B86&gt;='Personnel Details'!$N$19), IF('Personnel Details'!$P$19="","", 'Personnel Details'!$P$19), IF(AND(NOT('Personnel Details'!$I$19=""), $B86&gt;='Personnel Details'!$I$19), IF('Personnel Details'!$K$19="", "", 'Personnel Details'!$K$19), IF('Personnel Details'!$F$19="", "", 'Personnel Details'!$F$19))))</f>
        <v/>
      </c>
      <c r="IR86" s="79" t="str">
        <f>IF(IP$9="", "", IF(AND(NOT('Personnel Details'!$N$19=""), $B86&gt;='Personnel Details'!$N$19), 'Personnel Details'!$Q$19, IF(AND(NOT('Personnel Details'!$I$19=""), $B86&gt;='Personnel Details'!$I$19), 'Personnel Details'!$L$19, 'Personnel Details'!$G$19)))</f>
        <v/>
      </c>
      <c r="IS86" s="59" t="str">
        <f t="shared" si="259"/>
        <v/>
      </c>
      <c r="IT86" s="53"/>
      <c r="IV86" s="78" t="str">
        <f>IF(IV$9="", "", IF(AND(NOT('Personnel Details'!$N$20=""), $B86&gt;='Personnel Details'!$N$20), 'Personnel Details'!$O$20, IF(AND(NOT('Personnel Details'!$I$20=""), $B86&gt;='Personnel Details'!$I$20), 'Personnel Details'!$J$20, 'Personnel Details'!$E$20)))</f>
        <v/>
      </c>
      <c r="IW86" s="59" t="str">
        <f>IF(IV$9="", "", IF(AND(NOT('Personnel Details'!$N$20=""), $B86&gt;='Personnel Details'!$N$20), IF('Personnel Details'!$P$20="","", 'Personnel Details'!$P$20), IF(AND(NOT('Personnel Details'!$I$20=""), $B86&gt;='Personnel Details'!$I$20), IF('Personnel Details'!$K$20="", "", 'Personnel Details'!$K$20), IF('Personnel Details'!$F$20="", "", 'Personnel Details'!$F$20))))</f>
        <v/>
      </c>
      <c r="IX86" s="79" t="str">
        <f>IF(IV$9="", "", IF(AND(NOT('Personnel Details'!$N$20=""), $B86&gt;='Personnel Details'!$N$20), 'Personnel Details'!$Q$20, IF(AND(NOT('Personnel Details'!$I$20=""), $B86&gt;='Personnel Details'!$I$20), 'Personnel Details'!$L$20, 'Personnel Details'!$G$20)))</f>
        <v/>
      </c>
      <c r="IY86" s="59" t="str">
        <f t="shared" si="260"/>
        <v/>
      </c>
      <c r="IZ86" s="53"/>
      <c r="JB86" s="78" t="str">
        <f>IF(JB$9="", "", IF(AND(NOT('Personnel Details'!$N$21=""), $B86&gt;='Personnel Details'!$N$21), 'Personnel Details'!$O$21, IF(AND(NOT('Personnel Details'!$I$21=""), $B86&gt;='Personnel Details'!$I$21), 'Personnel Details'!$J$21, 'Personnel Details'!$E$21)))</f>
        <v/>
      </c>
      <c r="JC86" s="59" t="str">
        <f>IF(JB$9="", "", IF(AND(NOT('Personnel Details'!$N$21=""), $B86&gt;='Personnel Details'!$N$21), IF('Personnel Details'!$P$21="","", 'Personnel Details'!$P$21), IF(AND(NOT('Personnel Details'!$I$21=""), $B86&gt;='Personnel Details'!$I$21), IF('Personnel Details'!$K$21="", "", 'Personnel Details'!$K$21), IF('Personnel Details'!$F$21="", "", 'Personnel Details'!$F$21))))</f>
        <v/>
      </c>
      <c r="JD86" s="79" t="str">
        <f>IF(JB$9="", "", IF(AND(NOT('Personnel Details'!$N$21=""), $B86&gt;='Personnel Details'!$N$21), 'Personnel Details'!$Q$21, IF(AND(NOT('Personnel Details'!$I$21=""), $B86&gt;='Personnel Details'!$I$21), 'Personnel Details'!$L$21, 'Personnel Details'!$G$21)))</f>
        <v/>
      </c>
      <c r="JE86" s="59" t="str">
        <f t="shared" si="261"/>
        <v/>
      </c>
      <c r="JF86" s="53"/>
      <c r="JH86" s="78" t="str">
        <f>IF(JH$9="", "", IF(AND(NOT('Personnel Details'!$N$22=""), $B86&gt;='Personnel Details'!$N$22), 'Personnel Details'!$O$22, IF(AND(NOT('Personnel Details'!$I$22=""), $B86&gt;='Personnel Details'!$I$22), 'Personnel Details'!$J$22, 'Personnel Details'!$E$22)))</f>
        <v/>
      </c>
      <c r="JI86" s="59" t="str">
        <f>IF(JH$9="", "", IF(AND(NOT('Personnel Details'!$N$22=""), $B86&gt;='Personnel Details'!$N$22), IF('Personnel Details'!$P$22="","", 'Personnel Details'!$P$22), IF(AND(NOT('Personnel Details'!$I$22=""), $B86&gt;='Personnel Details'!$I$22), IF('Personnel Details'!$K$22="", "", 'Personnel Details'!$K$22), IF('Personnel Details'!$F$22="", "", 'Personnel Details'!$F$22))))</f>
        <v/>
      </c>
      <c r="JJ86" s="79" t="str">
        <f>IF(JH$9="", "", IF(AND(NOT('Personnel Details'!$N$22=""), $B86&gt;='Personnel Details'!$N$22), 'Personnel Details'!$Q$22, IF(AND(NOT('Personnel Details'!$I$22=""), $B86&gt;='Personnel Details'!$I$22), 'Personnel Details'!$L$22, 'Personnel Details'!$G$22)))</f>
        <v/>
      </c>
      <c r="JK86" s="59" t="str">
        <f t="shared" si="262"/>
        <v/>
      </c>
      <c r="JL86" s="53"/>
      <c r="JN86" s="78" t="str">
        <f>IF(JN$9="", "", IF(AND(NOT('Personnel Details'!$N$23=""), $B86&gt;='Personnel Details'!$N$23), 'Personnel Details'!$O$23, IF(AND(NOT('Personnel Details'!$I$23=""), $B86&gt;='Personnel Details'!$I$23), 'Personnel Details'!$J$23, 'Personnel Details'!$E$23)))</f>
        <v/>
      </c>
      <c r="JO86" s="59" t="str">
        <f>IF(JN$9="", "", IF(AND(NOT('Personnel Details'!$N$23=""), $B86&gt;='Personnel Details'!$N$23), IF('Personnel Details'!$P$23="","", 'Personnel Details'!$P$23), IF(AND(NOT('Personnel Details'!$I$23=""), $B86&gt;='Personnel Details'!$I$23), IF('Personnel Details'!$K$23="", "", 'Personnel Details'!$K$23), IF('Personnel Details'!$F$23="", "", 'Personnel Details'!$F$23))))</f>
        <v/>
      </c>
      <c r="JP86" s="79" t="str">
        <f>IF(JN$9="", "", IF(AND(NOT('Personnel Details'!$N$23=""), $B86&gt;='Personnel Details'!$N$23), 'Personnel Details'!$Q$23, IF(AND(NOT('Personnel Details'!$I$23=""), $B86&gt;='Personnel Details'!$I$23), 'Personnel Details'!$L$23, 'Personnel Details'!$G$23)))</f>
        <v/>
      </c>
      <c r="JQ86" s="59" t="str">
        <f t="shared" si="263"/>
        <v/>
      </c>
      <c r="JR86" s="53"/>
      <c r="JT86" s="78" t="str">
        <f>IF(JT$9="", "", IF(AND(NOT('Personnel Details'!$N$24=""), $B86&gt;='Personnel Details'!$N$24), 'Personnel Details'!$O$24, IF(AND(NOT('Personnel Details'!$I$24=""), $B86&gt;='Personnel Details'!$I$24), 'Personnel Details'!$J$24, 'Personnel Details'!$E$24)))</f>
        <v/>
      </c>
      <c r="JU86" s="59" t="str">
        <f>IF(JT$9="", "", IF(AND(NOT('Personnel Details'!$N$24=""), $B86&gt;='Personnel Details'!$N$24), IF('Personnel Details'!$P$24="","", 'Personnel Details'!$P$24), IF(AND(NOT('Personnel Details'!$I$24=""), $B86&gt;='Personnel Details'!$I$24), IF('Personnel Details'!$K$24="", "", 'Personnel Details'!$K$24), IF('Personnel Details'!$F$24="", "", 'Personnel Details'!$F$24))))</f>
        <v/>
      </c>
      <c r="JV86" s="79" t="str">
        <f>IF(JT$9="", "", IF(AND(NOT('Personnel Details'!$N$24=""), $B86&gt;='Personnel Details'!$N$24), 'Personnel Details'!$Q$24, IF(AND(NOT('Personnel Details'!$I$24=""), $B86&gt;='Personnel Details'!$I$24), 'Personnel Details'!$L$24, 'Personnel Details'!$G$24)))</f>
        <v/>
      </c>
      <c r="JW86" s="59" t="str">
        <f t="shared" si="264"/>
        <v/>
      </c>
      <c r="JX86" s="53"/>
      <c r="JZ86" s="78" t="str">
        <f>IF(JZ$9="", "", IF(AND(NOT('Personnel Details'!$N$25=""), $B86&gt;='Personnel Details'!$N$25), 'Personnel Details'!$O$25, IF(AND(NOT('Personnel Details'!$I$25=""), $B86&gt;='Personnel Details'!$I$25), 'Personnel Details'!$J$25, 'Personnel Details'!$E$25)))</f>
        <v/>
      </c>
      <c r="KA86" s="59" t="str">
        <f>IF(JZ$9="", "", IF(AND(NOT('Personnel Details'!$N$25=""), $B86&gt;='Personnel Details'!$N$25), IF('Personnel Details'!$P$25="","", 'Personnel Details'!$P$25), IF(AND(NOT('Personnel Details'!$I$25=""), $B86&gt;='Personnel Details'!$I$25), IF('Personnel Details'!$K$25="", "", 'Personnel Details'!$K$25), IF('Personnel Details'!$F$25="", "", 'Personnel Details'!$F$25))))</f>
        <v/>
      </c>
      <c r="KB86" s="79" t="str">
        <f>IF(JZ$9="", "", IF(AND(NOT('Personnel Details'!$N$25=""), $B86&gt;='Personnel Details'!$N$25), 'Personnel Details'!$Q$25, IF(AND(NOT('Personnel Details'!$I$25=""), $B86&gt;='Personnel Details'!$I$25), 'Personnel Details'!$L$25, 'Personnel Details'!$G$25)))</f>
        <v/>
      </c>
      <c r="KC86" s="59" t="str">
        <f t="shared" si="265"/>
        <v/>
      </c>
      <c r="KD86" s="53"/>
      <c r="KF86" s="78" t="str">
        <f>IF(KF$9="", "", IF(AND(NOT('Personnel Details'!$N$26=""), $B86&gt;='Personnel Details'!$N$26), 'Personnel Details'!$O$26, IF(AND(NOT('Personnel Details'!$I$26=""), $B86&gt;='Personnel Details'!$I$26), 'Personnel Details'!$J$26, 'Personnel Details'!$E$26)))</f>
        <v/>
      </c>
      <c r="KG86" s="59" t="str">
        <f>IF(KF$9="", "", IF(AND(NOT('Personnel Details'!$N$26=""), $B86&gt;='Personnel Details'!$N$26), IF('Personnel Details'!$P$26="","", 'Personnel Details'!$P$26), IF(AND(NOT('Personnel Details'!$I$26=""), $B86&gt;='Personnel Details'!$I$26), IF('Personnel Details'!$K$26="", "", 'Personnel Details'!$K$26), IF('Personnel Details'!$F$26="", "", 'Personnel Details'!$F$26))))</f>
        <v/>
      </c>
      <c r="KH86" s="79" t="str">
        <f>IF(KF$9="", "", IF(AND(NOT('Personnel Details'!$N$26=""), $B86&gt;='Personnel Details'!$N$26), 'Personnel Details'!$Q$26, IF(AND(NOT('Personnel Details'!$I$26=""), $B86&gt;='Personnel Details'!$I$26), 'Personnel Details'!$L$26, 'Personnel Details'!$G$26)))</f>
        <v/>
      </c>
      <c r="KI86" s="59" t="str">
        <f t="shared" si="266"/>
        <v/>
      </c>
      <c r="KJ86" s="53"/>
      <c r="KL86" s="78" t="str">
        <f>IF(KL$9="", "", IF(AND(NOT('Personnel Details'!$N$27=""), $B86&gt;='Personnel Details'!$N$27), 'Personnel Details'!$O$27, IF(AND(NOT('Personnel Details'!$I$27=""), $B86&gt;='Personnel Details'!$I$27), 'Personnel Details'!$J$27, 'Personnel Details'!$E$27)))</f>
        <v/>
      </c>
      <c r="KM86" s="59" t="str">
        <f>IF(KL$9="", "", IF(AND(NOT('Personnel Details'!$N$27=""), $B86&gt;='Personnel Details'!$N$27), IF('Personnel Details'!$P$27="","", 'Personnel Details'!$P$27), IF(AND(NOT('Personnel Details'!$I$27=""), $B86&gt;='Personnel Details'!$I$27), IF('Personnel Details'!$K$27="", "", 'Personnel Details'!$K$27), IF('Personnel Details'!$F$27="", "", 'Personnel Details'!$F$27))))</f>
        <v/>
      </c>
      <c r="KN86" s="79" t="str">
        <f>IF(KL$9="", "", IF(AND(NOT('Personnel Details'!$N$27=""), $B86&gt;='Personnel Details'!$N$27), 'Personnel Details'!$Q$27, IF(AND(NOT('Personnel Details'!$I$27=""), $B86&gt;='Personnel Details'!$I$27), 'Personnel Details'!$L$27, 'Personnel Details'!$G$27)))</f>
        <v/>
      </c>
      <c r="KO86" s="59" t="str">
        <f t="shared" si="267"/>
        <v/>
      </c>
      <c r="KP86" s="53"/>
      <c r="KR86" s="78" t="str">
        <f>IF(KR$9="", "", IF(AND(NOT('Personnel Details'!$N$28=""), $B86&gt;='Personnel Details'!$N$28), 'Personnel Details'!$O$28, IF(AND(NOT('Personnel Details'!$I$28=""), $B86&gt;='Personnel Details'!$I$28), 'Personnel Details'!$J$28, 'Personnel Details'!$E$28)))</f>
        <v/>
      </c>
      <c r="KS86" s="59" t="str">
        <f>IF(KR$9="", "", IF(AND(NOT('Personnel Details'!$N$28=""), $B86&gt;='Personnel Details'!$N$28), IF('Personnel Details'!$P$28="","", 'Personnel Details'!$P$28), IF(AND(NOT('Personnel Details'!$I$28=""), $B86&gt;='Personnel Details'!$I$28), IF('Personnel Details'!$K$28="", "", 'Personnel Details'!$K$28), IF('Personnel Details'!$F$28="", "", 'Personnel Details'!$F$28))))</f>
        <v/>
      </c>
      <c r="KT86" s="79" t="str">
        <f>IF(KR$9="", "", IF(AND(NOT('Personnel Details'!$N$28=""), $B86&gt;='Personnel Details'!$N$28), 'Personnel Details'!$Q$28, IF(AND(NOT('Personnel Details'!$I$28=""), $B86&gt;='Personnel Details'!$I$28), 'Personnel Details'!$L$28, 'Personnel Details'!$G$28)))</f>
        <v/>
      </c>
      <c r="KU86" s="59" t="str">
        <f t="shared" si="268"/>
        <v/>
      </c>
      <c r="KV86" s="53"/>
      <c r="KX86" s="78" t="str">
        <f>IF(KX$9="", "", IF(AND(NOT('Personnel Details'!$N$29=""), $B86&gt;='Personnel Details'!$N$29), 'Personnel Details'!$O$29, IF(AND(NOT('Personnel Details'!$I$29=""), $B86&gt;='Personnel Details'!$I$29), 'Personnel Details'!$J$29, 'Personnel Details'!$E$29)))</f>
        <v/>
      </c>
      <c r="KY86" s="59" t="str">
        <f>IF(KX$9="", "", IF(AND(NOT('Personnel Details'!$N$29=""), $B86&gt;='Personnel Details'!$N$29), IF('Personnel Details'!$P$29="","", 'Personnel Details'!$P$29), IF(AND(NOT('Personnel Details'!$I$29=""), $B86&gt;='Personnel Details'!$I$29), IF('Personnel Details'!$K$29="", "", 'Personnel Details'!$K$29), IF('Personnel Details'!$F$29="", "", 'Personnel Details'!$F$29))))</f>
        <v/>
      </c>
      <c r="KZ86" s="79" t="str">
        <f>IF(KX$9="", "", IF(AND(NOT('Personnel Details'!$N$29=""), $B86&gt;='Personnel Details'!$N$29), 'Personnel Details'!$Q$29, IF(AND(NOT('Personnel Details'!$I$29=""), $B86&gt;='Personnel Details'!$I$29), 'Personnel Details'!$L$29, 'Personnel Details'!$G$29)))</f>
        <v/>
      </c>
      <c r="LA86" s="59" t="str">
        <f t="shared" si="269"/>
        <v/>
      </c>
      <c r="LB86" s="53"/>
      <c r="LD86" s="78" t="str">
        <f>IF(LD$9="", "", IF(AND(NOT('Personnel Details'!$N$30=""), $B86&gt;='Personnel Details'!$N$30), 'Personnel Details'!$O$30, IF(AND(NOT('Personnel Details'!$I$30=""), $B86&gt;='Personnel Details'!$I$30), 'Personnel Details'!$J$30, 'Personnel Details'!$E$30)))</f>
        <v/>
      </c>
      <c r="LE86" s="59" t="str">
        <f>IF(LD$9="", "", IF(AND(NOT('Personnel Details'!$N$30=""), $B86&gt;='Personnel Details'!$N$30), IF('Personnel Details'!$P$30="","", 'Personnel Details'!$P$30), IF(AND(NOT('Personnel Details'!$I$30=""), $B86&gt;='Personnel Details'!$I$30), IF('Personnel Details'!$K$30="", "", 'Personnel Details'!$K$30), IF('Personnel Details'!$F$30="", "", 'Personnel Details'!$F$30))))</f>
        <v/>
      </c>
      <c r="LF86" s="79" t="str">
        <f>IF(LD$9="", "", IF(AND(NOT('Personnel Details'!$N$30=""), $B86&gt;='Personnel Details'!$N$30), 'Personnel Details'!$Q$30, IF(AND(NOT('Personnel Details'!$I$30=""), $B86&gt;='Personnel Details'!$I$30), 'Personnel Details'!$L$30, 'Personnel Details'!$G$30)))</f>
        <v/>
      </c>
      <c r="LG86" s="59" t="str">
        <f t="shared" si="270"/>
        <v/>
      </c>
      <c r="LH86" s="53"/>
      <c r="LJ86" s="78" t="str">
        <f>IF(LJ$9="", "", IF(AND(NOT('Personnel Details'!$N$31=""), $B86&gt;='Personnel Details'!$N$31), 'Personnel Details'!$O$31, IF(AND(NOT('Personnel Details'!$I$31=""), $B86&gt;='Personnel Details'!$I$31), 'Personnel Details'!$J$31, 'Personnel Details'!$E$31)))</f>
        <v/>
      </c>
      <c r="LK86" s="59" t="str">
        <f>IF(LJ$9="", "", IF(AND(NOT('Personnel Details'!$N$31=""), $B86&gt;='Personnel Details'!$N$31), IF('Personnel Details'!$P$31="","", 'Personnel Details'!$P$31), IF(AND(NOT('Personnel Details'!$I$31=""), $B86&gt;='Personnel Details'!$I$31), IF('Personnel Details'!$K$31="", "", 'Personnel Details'!$K$31), IF('Personnel Details'!$F$31="", "", 'Personnel Details'!$F$31))))</f>
        <v/>
      </c>
      <c r="LL86" s="79" t="str">
        <f>IF(LJ$9="", "", IF(AND(NOT('Personnel Details'!$N$31=""), $B86&gt;='Personnel Details'!$N$31), 'Personnel Details'!$Q$31, IF(AND(NOT('Personnel Details'!$I$31=""), $B86&gt;='Personnel Details'!$I$31), 'Personnel Details'!$L$31, 'Personnel Details'!$G$31)))</f>
        <v/>
      </c>
      <c r="LM86" s="59" t="str">
        <f t="shared" si="271"/>
        <v/>
      </c>
      <c r="LN86" s="53"/>
      <c r="LP86" s="78" t="str">
        <f>IF(LP$9="", "", IF(AND(NOT('Personnel Details'!$N$32=""), $B86&gt;='Personnel Details'!$N$32), 'Personnel Details'!$O$32, IF(AND(NOT('Personnel Details'!$I$32=""), $B86&gt;='Personnel Details'!$I$32), 'Personnel Details'!$J$32, 'Personnel Details'!$E$32)))</f>
        <v/>
      </c>
      <c r="LQ86" s="59" t="str">
        <f>IF(LP$9="", "", IF(AND(NOT('Personnel Details'!$N$32=""), $B86&gt;='Personnel Details'!$N$32), IF('Personnel Details'!$P$32="","", 'Personnel Details'!$P$32), IF(AND(NOT('Personnel Details'!$I$32=""), $B86&gt;='Personnel Details'!$I$32), IF('Personnel Details'!$K$32="", "", 'Personnel Details'!$K$32), IF('Personnel Details'!$F$32="", "", 'Personnel Details'!$F$32))))</f>
        <v/>
      </c>
      <c r="LR86" s="79" t="str">
        <f>IF(LP$9="", "", IF(AND(NOT('Personnel Details'!$N$32=""), $B86&gt;='Personnel Details'!$N$32), 'Personnel Details'!$Q$32, IF(AND(NOT('Personnel Details'!$I$32=""), $B86&gt;='Personnel Details'!$I$32), 'Personnel Details'!$L$32, 'Personnel Details'!$G$32)))</f>
        <v/>
      </c>
      <c r="LS86" s="59" t="str">
        <f t="shared" si="272"/>
        <v/>
      </c>
      <c r="LT86" s="53"/>
      <c r="LV86" s="78" t="str">
        <f>IF(LV$9="", "", IF(AND(NOT('Personnel Details'!$N$33=""), $B86&gt;='Personnel Details'!$N$33), 'Personnel Details'!$O$33, IF(AND(NOT('Personnel Details'!$I$33=""), $B86&gt;='Personnel Details'!$I$33), 'Personnel Details'!$J$33, 'Personnel Details'!$E$33)))</f>
        <v/>
      </c>
      <c r="LW86" s="59" t="str">
        <f>IF(LV$9="", "", IF(AND(NOT('Personnel Details'!$N$33=""), $B86&gt;='Personnel Details'!$N$33), IF('Personnel Details'!$P$33="","", 'Personnel Details'!$P$33), IF(AND(NOT('Personnel Details'!$I$33=""), $B86&gt;='Personnel Details'!$I$33), IF('Personnel Details'!$K$33="", "", 'Personnel Details'!$K$33), IF('Personnel Details'!$F$33="", "", 'Personnel Details'!$F$33))))</f>
        <v/>
      </c>
      <c r="LX86" s="79" t="str">
        <f>IF(LV$9="", "", IF(AND(NOT('Personnel Details'!$N$33=""), $B86&gt;='Personnel Details'!$N$33), 'Personnel Details'!$Q$33, IF(AND(NOT('Personnel Details'!$I$33=""), $B86&gt;='Personnel Details'!$I$33), 'Personnel Details'!$L$33, 'Personnel Details'!$G$33)))</f>
        <v/>
      </c>
      <c r="LY86" s="59" t="str">
        <f t="shared" si="273"/>
        <v/>
      </c>
      <c r="LZ86" s="53"/>
      <c r="MB86" s="78" t="str">
        <f>IF(MB$9="", "", IF(AND(NOT('Personnel Details'!$N$34=""), $B86&gt;='Personnel Details'!$N$34), 'Personnel Details'!$O$34, IF(AND(NOT('Personnel Details'!$I$34=""), $B86&gt;='Personnel Details'!$I$34), 'Personnel Details'!$J$34, 'Personnel Details'!$E$34)))</f>
        <v/>
      </c>
      <c r="MC86" s="59" t="str">
        <f>IF(MB$9="", "", IF(AND(NOT('Personnel Details'!$N$34=""), $B86&gt;='Personnel Details'!$N$34), IF('Personnel Details'!$P$34="","", 'Personnel Details'!$P$34), IF(AND(NOT('Personnel Details'!$I$34=""), $B86&gt;='Personnel Details'!$I$34), IF('Personnel Details'!$K$34="", "", 'Personnel Details'!$K$34), IF('Personnel Details'!$F$34="", "", 'Personnel Details'!$F$34))))</f>
        <v/>
      </c>
      <c r="MD86" s="79" t="str">
        <f>IF(MB$9="", "", IF(AND(NOT('Personnel Details'!$N$34=""), $B86&gt;='Personnel Details'!$N$34), 'Personnel Details'!$Q$34, IF(AND(NOT('Personnel Details'!$I$34=""), $B86&gt;='Personnel Details'!$I$34), 'Personnel Details'!$L$34, 'Personnel Details'!$G$34)))</f>
        <v/>
      </c>
      <c r="ME86" s="59" t="str">
        <f t="shared" si="274"/>
        <v/>
      </c>
      <c r="MF86" s="53"/>
      <c r="MH86" s="78" t="str">
        <f>IF(MH$9="", "", IF(AND(NOT('Personnel Details'!$N$35=""), $B86&gt;='Personnel Details'!$N$35), 'Personnel Details'!$O$35, IF(AND(NOT('Personnel Details'!$I$35=""), $B86&gt;='Personnel Details'!$I$35), 'Personnel Details'!$J$35, 'Personnel Details'!$E$35)))</f>
        <v/>
      </c>
      <c r="MI86" s="59" t="str">
        <f>IF(MH$9="", "", IF(AND(NOT('Personnel Details'!$N$35=""), $B86&gt;='Personnel Details'!$N$35), IF('Personnel Details'!$P$35="","", 'Personnel Details'!$P$35), IF(AND(NOT('Personnel Details'!$I$35=""), $B86&gt;='Personnel Details'!$I$35), IF('Personnel Details'!$K$35="", "", 'Personnel Details'!$K$35), IF('Personnel Details'!$F$35="", "", 'Personnel Details'!$F$35))))</f>
        <v/>
      </c>
      <c r="MJ86" s="79" t="str">
        <f>IF(MH$9="", "", IF(AND(NOT('Personnel Details'!$N$35=""), $B86&gt;='Personnel Details'!$N$35), 'Personnel Details'!$Q$35, IF(AND(NOT('Personnel Details'!$I$35=""), $B86&gt;='Personnel Details'!$I$35), 'Personnel Details'!$L$35, 'Personnel Details'!$G$35)))</f>
        <v/>
      </c>
      <c r="MK86" s="59" t="str">
        <f t="shared" si="275"/>
        <v/>
      </c>
      <c r="ML86" s="53"/>
      <c r="MN86" s="78" t="str">
        <f>IF(MN$9="", "", IF(AND(NOT('Personnel Details'!$N$36=""), $B86&gt;='Personnel Details'!$N$36), 'Personnel Details'!$O$36, IF(AND(NOT('Personnel Details'!$I$36=""), $B86&gt;='Personnel Details'!$I$36), 'Personnel Details'!$J$36, 'Personnel Details'!$E$36)))</f>
        <v/>
      </c>
      <c r="MO86" s="59" t="str">
        <f>IF(MN$9="", "", IF(AND(NOT('Personnel Details'!$N$36=""), $B86&gt;='Personnel Details'!$N$36), IF('Personnel Details'!$P$36="","", 'Personnel Details'!$P$36), IF(AND(NOT('Personnel Details'!$I$36=""), $B86&gt;='Personnel Details'!$I$36), IF('Personnel Details'!$K$36="", "", 'Personnel Details'!$K$36), IF('Personnel Details'!$F$36="", "", 'Personnel Details'!$F$36))))</f>
        <v/>
      </c>
      <c r="MP86" s="79" t="str">
        <f>IF(MN$9="", "", IF(AND(NOT('Personnel Details'!$N$36=""), $B86&gt;='Personnel Details'!$N$36), 'Personnel Details'!$Q$36, IF(AND(NOT('Personnel Details'!$I$36=""), $B86&gt;='Personnel Details'!$I$36), 'Personnel Details'!$L$36, 'Personnel Details'!$G$36)))</f>
        <v/>
      </c>
      <c r="MQ86" s="59" t="str">
        <f t="shared" si="276"/>
        <v/>
      </c>
      <c r="MR86" s="53"/>
      <c r="MT86" s="78" t="str">
        <f>IF(MT$9="", "", IF(AND(NOT('Personnel Details'!$N$37=""), $B86&gt;='Personnel Details'!$N$37), 'Personnel Details'!$O$37, IF(AND(NOT('Personnel Details'!$I$37=""), $B86&gt;='Personnel Details'!$I$37), 'Personnel Details'!$J$37, 'Personnel Details'!$E$37)))</f>
        <v/>
      </c>
      <c r="MU86" s="59" t="str">
        <f>IF(MT$9="", "", IF(AND(NOT('Personnel Details'!$N$37=""), $B86&gt;='Personnel Details'!$N$37), IF('Personnel Details'!$P$37="","", 'Personnel Details'!$P$37), IF(AND(NOT('Personnel Details'!$I$37=""), $B86&gt;='Personnel Details'!$I$37), IF('Personnel Details'!$K$37="", "", 'Personnel Details'!$K$37), IF('Personnel Details'!$F$37="", "", 'Personnel Details'!$F$37))))</f>
        <v/>
      </c>
      <c r="MV86" s="79" t="str">
        <f>IF(MT$9="", "", IF(AND(NOT('Personnel Details'!$N$37=""), $B86&gt;='Personnel Details'!$N$37), 'Personnel Details'!$Q$37, IF(AND(NOT('Personnel Details'!$I$37=""), $B86&gt;='Personnel Details'!$I$37), 'Personnel Details'!$L$37, 'Personnel Details'!$G$37)))</f>
        <v/>
      </c>
      <c r="MW86" s="59" t="str">
        <f t="shared" si="277"/>
        <v/>
      </c>
      <c r="MX86" s="53"/>
      <c r="MZ86" s="78" t="str">
        <f>IF(MZ$9="", "", IF(AND(NOT('Personnel Details'!$N$38=""), $B86&gt;='Personnel Details'!$N$38), 'Personnel Details'!$O$38, IF(AND(NOT('Personnel Details'!$I$38=""), $B86&gt;='Personnel Details'!$I$38), 'Personnel Details'!$J$38, 'Personnel Details'!$E$38)))</f>
        <v/>
      </c>
      <c r="NA86" s="59" t="str">
        <f>IF(MZ$9="", "", IF(AND(NOT('Personnel Details'!$N$38=""), $B86&gt;='Personnel Details'!$N$38), IF('Personnel Details'!$P$38="","", 'Personnel Details'!$P$38), IF(AND(NOT('Personnel Details'!$I$38=""), $B86&gt;='Personnel Details'!$I$38), IF('Personnel Details'!$K$38="", "", 'Personnel Details'!$K$38), IF('Personnel Details'!$F$38="", "", 'Personnel Details'!$F$38))))</f>
        <v/>
      </c>
      <c r="NB86" s="79" t="str">
        <f>IF(MZ$9="", "", IF(AND(NOT('Personnel Details'!$N$38=""), $B86&gt;='Personnel Details'!$N$38), 'Personnel Details'!$Q$38, IF(AND(NOT('Personnel Details'!$I$38=""), $B86&gt;='Personnel Details'!$I$38), 'Personnel Details'!$L$38, 'Personnel Details'!$G$38)))</f>
        <v/>
      </c>
      <c r="NC86" s="59" t="str">
        <f t="shared" si="278"/>
        <v/>
      </c>
      <c r="ND86" s="53"/>
      <c r="NF86" s="78" t="str">
        <f>IF(NF$9="", "", IF(AND(NOT('Personnel Details'!$N$39=""), $B86&gt;='Personnel Details'!$N$39), 'Personnel Details'!$O$39, IF(AND(NOT('Personnel Details'!$I$39=""), $B86&gt;='Personnel Details'!$I$39), 'Personnel Details'!$J$39, 'Personnel Details'!$E$39)))</f>
        <v/>
      </c>
      <c r="NG86" s="59" t="str">
        <f>IF(NF$9="", "", IF(AND(NOT('Personnel Details'!$N$39=""), $B86&gt;='Personnel Details'!$N$39), IF('Personnel Details'!$P$39="","", 'Personnel Details'!$P$39), IF(AND(NOT('Personnel Details'!$I$39=""), $B86&gt;='Personnel Details'!$I$39), IF('Personnel Details'!$K$39="", "", 'Personnel Details'!$K$39), IF('Personnel Details'!$F$39="", "", 'Personnel Details'!$F$39))))</f>
        <v/>
      </c>
      <c r="NH86" s="79" t="str">
        <f>IF(NF$9="", "", IF(AND(NOT('Personnel Details'!$N$39=""), $B86&gt;='Personnel Details'!$N$39), 'Personnel Details'!$Q$39, IF(AND(NOT('Personnel Details'!$I$39=""), $B86&gt;='Personnel Details'!$I$39), 'Personnel Details'!$L$39, 'Personnel Details'!$G$39)))</f>
        <v/>
      </c>
      <c r="NI86" s="59" t="str">
        <f t="shared" si="279"/>
        <v/>
      </c>
      <c r="NJ86" s="53"/>
      <c r="NL86" s="78" t="str">
        <f>IF(NL$9="", "", IF(AND(NOT('Personnel Details'!$N$40=""), $B86&gt;='Personnel Details'!$N$40), 'Personnel Details'!$O$40, IF(AND(NOT('Personnel Details'!$I$40=""), $B86&gt;='Personnel Details'!$I$40), 'Personnel Details'!$J$40, 'Personnel Details'!$E$40)))</f>
        <v/>
      </c>
      <c r="NM86" s="59" t="str">
        <f>IF(NL$9="", "", IF(AND(NOT('Personnel Details'!$N$40=""), $B86&gt;='Personnel Details'!$N$40), IF('Personnel Details'!$P$40="","", 'Personnel Details'!$P$40), IF(AND(NOT('Personnel Details'!$I$40=""), $B86&gt;='Personnel Details'!$I$40), IF('Personnel Details'!$K$40="", "", 'Personnel Details'!$K$40), IF('Personnel Details'!$F$40="", "", 'Personnel Details'!$F$40))))</f>
        <v/>
      </c>
      <c r="NN86" s="79" t="str">
        <f>IF(NL$9="", "", IF(AND(NOT('Personnel Details'!$N$40=""), $B86&gt;='Personnel Details'!$N$40), 'Personnel Details'!$Q$40, IF(AND(NOT('Personnel Details'!$I$40=""), $B86&gt;='Personnel Details'!$I$40), 'Personnel Details'!$L$40, 'Personnel Details'!$G$40)))</f>
        <v/>
      </c>
      <c r="NO86" s="59" t="str">
        <f t="shared" si="280"/>
        <v/>
      </c>
      <c r="NP86" s="53"/>
    </row>
    <row r="87" spans="1:380" x14ac:dyDescent="0.25">
      <c r="A87" s="32"/>
      <c r="B87" s="113" t="str">
        <f>IFERROR(IF(B86+1&gt;'Personnel Details'!$U$5, "", B86+1), "")</f>
        <v/>
      </c>
      <c r="C87" s="32"/>
      <c r="D87" s="120"/>
      <c r="E87" s="13" t="str">
        <f t="shared" si="159"/>
        <v/>
      </c>
      <c r="F87" s="13" t="str">
        <f t="shared" si="190"/>
        <v/>
      </c>
      <c r="G87" s="56" t="str">
        <f t="shared" si="281"/>
        <v/>
      </c>
      <c r="H87" s="16" t="str">
        <f t="shared" si="191"/>
        <v/>
      </c>
      <c r="I87" s="32"/>
      <c r="J87" s="120"/>
      <c r="K87" s="62" t="str">
        <f t="shared" si="160"/>
        <v/>
      </c>
      <c r="L87" s="62" t="str">
        <f t="shared" si="192"/>
        <v/>
      </c>
      <c r="M87" s="65" t="str">
        <f t="shared" si="282"/>
        <v/>
      </c>
      <c r="N87" s="68" t="str">
        <f t="shared" si="193"/>
        <v/>
      </c>
      <c r="O87" s="32"/>
      <c r="P87" s="120"/>
      <c r="Q87" s="62" t="str">
        <f t="shared" si="161"/>
        <v/>
      </c>
      <c r="R87" s="62" t="str">
        <f t="shared" si="194"/>
        <v/>
      </c>
      <c r="S87" s="65" t="str">
        <f t="shared" si="283"/>
        <v/>
      </c>
      <c r="T87" s="68" t="str">
        <f t="shared" si="195"/>
        <v/>
      </c>
      <c r="U87" s="32"/>
      <c r="V87" s="120"/>
      <c r="W87" s="62" t="str">
        <f t="shared" si="162"/>
        <v/>
      </c>
      <c r="X87" s="62" t="str">
        <f t="shared" si="196"/>
        <v/>
      </c>
      <c r="Y87" s="65" t="str">
        <f t="shared" si="284"/>
        <v/>
      </c>
      <c r="Z87" s="68" t="str">
        <f t="shared" si="197"/>
        <v/>
      </c>
      <c r="AA87" s="32"/>
      <c r="AB87" s="120"/>
      <c r="AC87" s="62" t="str">
        <f t="shared" si="163"/>
        <v/>
      </c>
      <c r="AD87" s="62" t="str">
        <f t="shared" si="198"/>
        <v/>
      </c>
      <c r="AE87" s="65" t="str">
        <f t="shared" si="285"/>
        <v/>
      </c>
      <c r="AF87" s="68" t="str">
        <f t="shared" si="199"/>
        <v/>
      </c>
      <c r="AG87" s="32"/>
      <c r="AH87" s="120"/>
      <c r="AI87" s="62" t="str">
        <f t="shared" si="164"/>
        <v/>
      </c>
      <c r="AJ87" s="62" t="str">
        <f t="shared" si="200"/>
        <v/>
      </c>
      <c r="AK87" s="65" t="str">
        <f t="shared" si="286"/>
        <v/>
      </c>
      <c r="AL87" s="68" t="str">
        <f t="shared" si="201"/>
        <v/>
      </c>
      <c r="AM87" s="32"/>
      <c r="AN87" s="120"/>
      <c r="AO87" s="62" t="str">
        <f t="shared" si="165"/>
        <v/>
      </c>
      <c r="AP87" s="62" t="str">
        <f t="shared" si="202"/>
        <v/>
      </c>
      <c r="AQ87" s="65" t="str">
        <f t="shared" si="287"/>
        <v/>
      </c>
      <c r="AR87" s="68" t="str">
        <f t="shared" si="203"/>
        <v/>
      </c>
      <c r="AS87" s="32"/>
      <c r="AT87" s="120"/>
      <c r="AU87" s="62" t="str">
        <f t="shared" si="166"/>
        <v/>
      </c>
      <c r="AV87" s="62" t="str">
        <f t="shared" si="204"/>
        <v/>
      </c>
      <c r="AW87" s="65" t="str">
        <f t="shared" si="288"/>
        <v/>
      </c>
      <c r="AX87" s="68" t="str">
        <f t="shared" si="205"/>
        <v/>
      </c>
      <c r="AY87" s="32"/>
      <c r="AZ87" s="120"/>
      <c r="BA87" s="62" t="str">
        <f t="shared" si="167"/>
        <v/>
      </c>
      <c r="BB87" s="62" t="str">
        <f t="shared" si="206"/>
        <v/>
      </c>
      <c r="BC87" s="65" t="str">
        <f t="shared" si="289"/>
        <v/>
      </c>
      <c r="BD87" s="68" t="str">
        <f t="shared" si="207"/>
        <v/>
      </c>
      <c r="BE87" s="32"/>
      <c r="BF87" s="120"/>
      <c r="BG87" s="62" t="str">
        <f t="shared" si="168"/>
        <v/>
      </c>
      <c r="BH87" s="62" t="str">
        <f t="shared" si="208"/>
        <v/>
      </c>
      <c r="BI87" s="65" t="str">
        <f t="shared" si="290"/>
        <v/>
      </c>
      <c r="BJ87" s="68" t="str">
        <f t="shared" si="209"/>
        <v/>
      </c>
      <c r="BK87" s="32"/>
      <c r="BL87" s="120"/>
      <c r="BM87" s="62" t="str">
        <f t="shared" si="169"/>
        <v/>
      </c>
      <c r="BN87" s="62" t="str">
        <f t="shared" si="210"/>
        <v/>
      </c>
      <c r="BO87" s="65" t="str">
        <f t="shared" si="291"/>
        <v/>
      </c>
      <c r="BP87" s="68" t="str">
        <f t="shared" si="211"/>
        <v/>
      </c>
      <c r="BQ87" s="32"/>
      <c r="BR87" s="120"/>
      <c r="BS87" s="62" t="str">
        <f t="shared" si="170"/>
        <v/>
      </c>
      <c r="BT87" s="62" t="str">
        <f t="shared" si="212"/>
        <v/>
      </c>
      <c r="BU87" s="65" t="str">
        <f t="shared" si="292"/>
        <v/>
      </c>
      <c r="BV87" s="68" t="str">
        <f t="shared" si="213"/>
        <v/>
      </c>
      <c r="BW87" s="32"/>
      <c r="BX87" s="120"/>
      <c r="BY87" s="62" t="str">
        <f t="shared" si="171"/>
        <v/>
      </c>
      <c r="BZ87" s="62" t="str">
        <f t="shared" si="214"/>
        <v/>
      </c>
      <c r="CA87" s="65" t="str">
        <f t="shared" si="293"/>
        <v/>
      </c>
      <c r="CB87" s="68" t="str">
        <f t="shared" si="215"/>
        <v/>
      </c>
      <c r="CC87" s="32"/>
      <c r="CD87" s="120"/>
      <c r="CE87" s="62" t="str">
        <f t="shared" si="172"/>
        <v/>
      </c>
      <c r="CF87" s="62" t="str">
        <f t="shared" si="216"/>
        <v/>
      </c>
      <c r="CG87" s="65" t="str">
        <f t="shared" si="294"/>
        <v/>
      </c>
      <c r="CH87" s="68" t="str">
        <f t="shared" si="217"/>
        <v/>
      </c>
      <c r="CI87" s="32"/>
      <c r="CJ87" s="120"/>
      <c r="CK87" s="62" t="str">
        <f t="shared" si="173"/>
        <v/>
      </c>
      <c r="CL87" s="62" t="str">
        <f t="shared" si="218"/>
        <v/>
      </c>
      <c r="CM87" s="65" t="str">
        <f t="shared" si="295"/>
        <v/>
      </c>
      <c r="CN87" s="68" t="str">
        <f t="shared" si="219"/>
        <v/>
      </c>
      <c r="CO87" s="32"/>
      <c r="CP87" s="120"/>
      <c r="CQ87" s="62" t="str">
        <f t="shared" si="174"/>
        <v/>
      </c>
      <c r="CR87" s="62" t="str">
        <f t="shared" si="220"/>
        <v/>
      </c>
      <c r="CS87" s="65" t="str">
        <f t="shared" si="296"/>
        <v/>
      </c>
      <c r="CT87" s="68" t="str">
        <f t="shared" si="221"/>
        <v/>
      </c>
      <c r="CU87" s="32"/>
      <c r="CV87" s="120"/>
      <c r="CW87" s="62" t="str">
        <f t="shared" si="175"/>
        <v/>
      </c>
      <c r="CX87" s="62" t="str">
        <f t="shared" si="222"/>
        <v/>
      </c>
      <c r="CY87" s="65" t="str">
        <f t="shared" si="297"/>
        <v/>
      </c>
      <c r="CZ87" s="68" t="str">
        <f t="shared" si="223"/>
        <v/>
      </c>
      <c r="DA87" s="32"/>
      <c r="DB87" s="120"/>
      <c r="DC87" s="62" t="str">
        <f t="shared" si="176"/>
        <v/>
      </c>
      <c r="DD87" s="62" t="str">
        <f t="shared" si="224"/>
        <v/>
      </c>
      <c r="DE87" s="65" t="str">
        <f t="shared" si="298"/>
        <v/>
      </c>
      <c r="DF87" s="68" t="str">
        <f t="shared" si="225"/>
        <v/>
      </c>
      <c r="DG87" s="32"/>
      <c r="DH87" s="120"/>
      <c r="DI87" s="62" t="str">
        <f t="shared" si="177"/>
        <v/>
      </c>
      <c r="DJ87" s="62" t="str">
        <f t="shared" si="226"/>
        <v/>
      </c>
      <c r="DK87" s="65" t="str">
        <f t="shared" si="299"/>
        <v/>
      </c>
      <c r="DL87" s="68" t="str">
        <f t="shared" si="227"/>
        <v/>
      </c>
      <c r="DM87" s="32"/>
      <c r="DN87" s="120"/>
      <c r="DO87" s="62" t="str">
        <f t="shared" si="178"/>
        <v/>
      </c>
      <c r="DP87" s="62" t="str">
        <f t="shared" si="228"/>
        <v/>
      </c>
      <c r="DQ87" s="65" t="str">
        <f t="shared" si="300"/>
        <v/>
      </c>
      <c r="DR87" s="68" t="str">
        <f t="shared" si="229"/>
        <v/>
      </c>
      <c r="DS87" s="32"/>
      <c r="DT87" s="120"/>
      <c r="DU87" s="62" t="str">
        <f t="shared" si="179"/>
        <v/>
      </c>
      <c r="DV87" s="62" t="str">
        <f t="shared" si="230"/>
        <v/>
      </c>
      <c r="DW87" s="65" t="str">
        <f t="shared" si="301"/>
        <v/>
      </c>
      <c r="DX87" s="68" t="str">
        <f t="shared" si="231"/>
        <v/>
      </c>
      <c r="DY87" s="32"/>
      <c r="DZ87" s="120"/>
      <c r="EA87" s="62" t="str">
        <f t="shared" si="180"/>
        <v/>
      </c>
      <c r="EB87" s="62" t="str">
        <f t="shared" si="232"/>
        <v/>
      </c>
      <c r="EC87" s="65" t="str">
        <f t="shared" si="302"/>
        <v/>
      </c>
      <c r="ED87" s="68" t="str">
        <f t="shared" si="233"/>
        <v/>
      </c>
      <c r="EE87" s="32"/>
      <c r="EF87" s="120"/>
      <c r="EG87" s="62" t="str">
        <f t="shared" si="181"/>
        <v/>
      </c>
      <c r="EH87" s="62" t="str">
        <f t="shared" si="234"/>
        <v/>
      </c>
      <c r="EI87" s="65" t="str">
        <f t="shared" si="303"/>
        <v/>
      </c>
      <c r="EJ87" s="68" t="str">
        <f t="shared" si="235"/>
        <v/>
      </c>
      <c r="EK87" s="32"/>
      <c r="EL87" s="120"/>
      <c r="EM87" s="62" t="str">
        <f t="shared" si="182"/>
        <v/>
      </c>
      <c r="EN87" s="62" t="str">
        <f t="shared" si="236"/>
        <v/>
      </c>
      <c r="EO87" s="65" t="str">
        <f t="shared" si="304"/>
        <v/>
      </c>
      <c r="EP87" s="68" t="str">
        <f t="shared" si="237"/>
        <v/>
      </c>
      <c r="EQ87" s="32"/>
      <c r="ER87" s="120"/>
      <c r="ES87" s="62" t="str">
        <f t="shared" si="183"/>
        <v/>
      </c>
      <c r="ET87" s="62" t="str">
        <f t="shared" si="238"/>
        <v/>
      </c>
      <c r="EU87" s="65" t="str">
        <f t="shared" si="305"/>
        <v/>
      </c>
      <c r="EV87" s="68" t="str">
        <f t="shared" si="239"/>
        <v/>
      </c>
      <c r="EW87" s="32"/>
      <c r="EX87" s="120"/>
      <c r="EY87" s="62" t="str">
        <f t="shared" si="184"/>
        <v/>
      </c>
      <c r="EZ87" s="62" t="str">
        <f t="shared" si="240"/>
        <v/>
      </c>
      <c r="FA87" s="65" t="str">
        <f t="shared" si="306"/>
        <v/>
      </c>
      <c r="FB87" s="68" t="str">
        <f t="shared" si="241"/>
        <v/>
      </c>
      <c r="FC87" s="32"/>
      <c r="FD87" s="120"/>
      <c r="FE87" s="62" t="str">
        <f t="shared" si="185"/>
        <v/>
      </c>
      <c r="FF87" s="62" t="str">
        <f t="shared" si="242"/>
        <v/>
      </c>
      <c r="FG87" s="65" t="str">
        <f t="shared" si="307"/>
        <v/>
      </c>
      <c r="FH87" s="68" t="str">
        <f t="shared" si="243"/>
        <v/>
      </c>
      <c r="FI87" s="32"/>
      <c r="FJ87" s="120"/>
      <c r="FK87" s="62" t="str">
        <f t="shared" si="186"/>
        <v/>
      </c>
      <c r="FL87" s="62" t="str">
        <f t="shared" si="244"/>
        <v/>
      </c>
      <c r="FM87" s="65" t="str">
        <f t="shared" si="308"/>
        <v/>
      </c>
      <c r="FN87" s="68" t="str">
        <f t="shared" si="245"/>
        <v/>
      </c>
      <c r="FO87" s="32"/>
      <c r="FP87" s="120"/>
      <c r="FQ87" s="62" t="str">
        <f t="shared" si="187"/>
        <v/>
      </c>
      <c r="FR87" s="62" t="str">
        <f t="shared" si="246"/>
        <v/>
      </c>
      <c r="FS87" s="65" t="str">
        <f t="shared" si="309"/>
        <v/>
      </c>
      <c r="FT87" s="68" t="str">
        <f t="shared" si="247"/>
        <v/>
      </c>
      <c r="FU87" s="32"/>
      <c r="FV87" s="120"/>
      <c r="FW87" s="62" t="str">
        <f t="shared" si="188"/>
        <v/>
      </c>
      <c r="FX87" s="62" t="str">
        <f t="shared" si="248"/>
        <v/>
      </c>
      <c r="FY87" s="65" t="str">
        <f t="shared" si="310"/>
        <v/>
      </c>
      <c r="FZ87" s="68" t="str">
        <f t="shared" si="249"/>
        <v/>
      </c>
      <c r="GA87" s="32"/>
      <c r="GC87" s="7" t="str">
        <f t="shared" si="250"/>
        <v/>
      </c>
      <c r="GD87" s="7" t="str">
        <f t="shared" ca="1" si="189"/>
        <v/>
      </c>
      <c r="GT87" s="71" t="str">
        <f>IF(GT$9="", "", IF(AND(NOT('Personnel Details'!$N$11=""), $B87&gt;='Personnel Details'!$N$11), 'Personnel Details'!$O$11, IF(AND(NOT('Personnel Details'!$I$11=""), $B87&gt;='Personnel Details'!$I$11), 'Personnel Details'!$J$11, 'Personnel Details'!$E$11)))</f>
        <v/>
      </c>
      <c r="GU87" s="59" t="str">
        <f>IF(GT$9="", "", IF(AND(NOT('Personnel Details'!$N$11=""), $B87&gt;='Personnel Details'!$N$11), IF('Personnel Details'!$P$11="","", 'Personnel Details'!$P$11), IF(AND(NOT('Personnel Details'!$I$11=""), $B87&gt;='Personnel Details'!$I$11), IF('Personnel Details'!$K$11="", "", 'Personnel Details'!$K$11), IF('Personnel Details'!$F$11="", "", 'Personnel Details'!$F$11))))</f>
        <v/>
      </c>
      <c r="GV87" s="74" t="str">
        <f>IF(GT$9="", "", IF(AND(NOT('Personnel Details'!$N$11=""), $B87&gt;='Personnel Details'!$N$11), 'Personnel Details'!$Q$11, IF(AND(NOT('Personnel Details'!$I$11=""), $B87&gt;='Personnel Details'!$I$11), 'Personnel Details'!$L$11, 'Personnel Details'!$G$11)))</f>
        <v/>
      </c>
      <c r="GW87" s="59" t="str">
        <f t="shared" si="251"/>
        <v/>
      </c>
      <c r="GX87" s="53"/>
      <c r="GZ87" s="78" t="str">
        <f>IF(GZ$9="", "", IF(AND(NOT('Personnel Details'!$N$12=""), $B87&gt;='Personnel Details'!$N$12), 'Personnel Details'!$O$12, IF(AND(NOT('Personnel Details'!$I$12=""), $B87&gt;='Personnel Details'!$I$12), 'Personnel Details'!$J$12, 'Personnel Details'!$E$12)))</f>
        <v/>
      </c>
      <c r="HA87" s="59" t="str">
        <f>IF(GZ$9="", "", IF(AND(NOT('Personnel Details'!$N$12=""), $B87&gt;='Personnel Details'!$N$12), IF('Personnel Details'!$P$12="","", 'Personnel Details'!$P$12), IF(AND(NOT('Personnel Details'!$I$12=""), $B87&gt;='Personnel Details'!$I$12), IF('Personnel Details'!$K$12="", "", 'Personnel Details'!$K$12), IF('Personnel Details'!$F$12="", "", 'Personnel Details'!$F$12))))</f>
        <v/>
      </c>
      <c r="HB87" s="79" t="str">
        <f>IF(GZ$9="", "", IF(AND(NOT('Personnel Details'!$N$12=""), $B87&gt;='Personnel Details'!$N$12), 'Personnel Details'!$Q$12, IF(AND(NOT('Personnel Details'!$I$12=""), $B87&gt;='Personnel Details'!$I$12), 'Personnel Details'!$L$12, 'Personnel Details'!$G$12)))</f>
        <v/>
      </c>
      <c r="HC87" s="59" t="str">
        <f t="shared" si="252"/>
        <v/>
      </c>
      <c r="HD87" s="53"/>
      <c r="HF87" s="78" t="str">
        <f>IF(HF$9="", "", IF(AND(NOT('Personnel Details'!$N$13=""), $B87&gt;='Personnel Details'!$N$13), 'Personnel Details'!$O$13, IF(AND(NOT('Personnel Details'!$I$13=""), $B87&gt;='Personnel Details'!$I$13), 'Personnel Details'!$J$13, 'Personnel Details'!$E$13)))</f>
        <v/>
      </c>
      <c r="HG87" s="59" t="str">
        <f>IF(HF$9="", "", IF(AND(NOT('Personnel Details'!$N$13=""), $B87&gt;='Personnel Details'!$N$13), IF('Personnel Details'!$P$13="","", 'Personnel Details'!$P$13), IF(AND(NOT('Personnel Details'!$I$13=""), $B87&gt;='Personnel Details'!$I$13), IF('Personnel Details'!$K$13="", "", 'Personnel Details'!$K$13), IF('Personnel Details'!$F$13="", "", 'Personnel Details'!$F$13))))</f>
        <v/>
      </c>
      <c r="HH87" s="79" t="str">
        <f>IF(HF$9="", "", IF(AND(NOT('Personnel Details'!$N$13=""), $B87&gt;='Personnel Details'!$N$13), 'Personnel Details'!$Q$13, IF(AND(NOT('Personnel Details'!$I$13=""), $B87&gt;='Personnel Details'!$I$13), 'Personnel Details'!$L$13, 'Personnel Details'!$G$13)))</f>
        <v/>
      </c>
      <c r="HI87" s="59" t="str">
        <f t="shared" si="253"/>
        <v/>
      </c>
      <c r="HJ87" s="53"/>
      <c r="HL87" s="78" t="str">
        <f>IF(HL$9="", "", IF(AND(NOT('Personnel Details'!$N$14=""), $B87&gt;='Personnel Details'!$N$14), 'Personnel Details'!$O$14, IF(AND(NOT('Personnel Details'!$I$14=""), $B87&gt;='Personnel Details'!$I$14), 'Personnel Details'!$J$14, 'Personnel Details'!$E$14)))</f>
        <v/>
      </c>
      <c r="HM87" s="59" t="str">
        <f>IF(HL$9="", "", IF(AND(NOT('Personnel Details'!$N$14=""), $B87&gt;='Personnel Details'!$N$14), IF('Personnel Details'!$P$14="","", 'Personnel Details'!$P$14), IF(AND(NOT('Personnel Details'!$I$14=""), $B87&gt;='Personnel Details'!$I$14), IF('Personnel Details'!$K$14="", "", 'Personnel Details'!$K$14), IF('Personnel Details'!$F$14="", "", 'Personnel Details'!$F$14))))</f>
        <v/>
      </c>
      <c r="HN87" s="79" t="str">
        <f>IF(HL$9="", "", IF(AND(NOT('Personnel Details'!$N$14=""), $B87&gt;='Personnel Details'!$N$14), 'Personnel Details'!$Q$14, IF(AND(NOT('Personnel Details'!$I$14=""), $B87&gt;='Personnel Details'!$I$14), 'Personnel Details'!$L$14, 'Personnel Details'!$G$14)))</f>
        <v/>
      </c>
      <c r="HO87" s="59" t="str">
        <f t="shared" si="254"/>
        <v/>
      </c>
      <c r="HP87" s="53"/>
      <c r="HR87" s="78" t="str">
        <f>IF(HR$9="", "", IF(AND(NOT('Personnel Details'!$N$15=""), $B87&gt;='Personnel Details'!$N$15), 'Personnel Details'!$O$15, IF(AND(NOT('Personnel Details'!$I$15=""), $B87&gt;='Personnel Details'!$I$15), 'Personnel Details'!$J$15, 'Personnel Details'!$E$15)))</f>
        <v/>
      </c>
      <c r="HS87" s="59" t="str">
        <f>IF(HR$9="", "", IF(AND(NOT('Personnel Details'!$N$15=""), $B87&gt;='Personnel Details'!$N$15), IF('Personnel Details'!$P$15="","", 'Personnel Details'!$P$15), IF(AND(NOT('Personnel Details'!$I$15=""), $B87&gt;='Personnel Details'!$I$15), IF('Personnel Details'!$K$15="", "", 'Personnel Details'!$K$15), IF('Personnel Details'!$F$15="", "", 'Personnel Details'!$F$15))))</f>
        <v/>
      </c>
      <c r="HT87" s="79" t="str">
        <f>IF(HR$9="", "", IF(AND(NOT('Personnel Details'!$N$15=""), $B87&gt;='Personnel Details'!$N$15), 'Personnel Details'!$Q$15, IF(AND(NOT('Personnel Details'!$I$15=""), $B87&gt;='Personnel Details'!$I$15), 'Personnel Details'!$L$15, 'Personnel Details'!$G$15)))</f>
        <v/>
      </c>
      <c r="HU87" s="59" t="str">
        <f t="shared" si="255"/>
        <v/>
      </c>
      <c r="HV87" s="53"/>
      <c r="HX87" s="78" t="str">
        <f>IF(HX$9="", "", IF(AND(NOT('Personnel Details'!$N$16=""), $B87&gt;='Personnel Details'!$N$16), 'Personnel Details'!$O$16, IF(AND(NOT('Personnel Details'!$I$16=""), $B87&gt;='Personnel Details'!$I$16), 'Personnel Details'!$J$16, 'Personnel Details'!$E$16)))</f>
        <v/>
      </c>
      <c r="HY87" s="59" t="str">
        <f>IF(HX$9="", "", IF(AND(NOT('Personnel Details'!$N$16=""), $B87&gt;='Personnel Details'!$N$16), IF('Personnel Details'!$P$16="","", 'Personnel Details'!$P$16), IF(AND(NOT('Personnel Details'!$I$16=""), $B87&gt;='Personnel Details'!$I$16), IF('Personnel Details'!$K$16="", "", 'Personnel Details'!$K$16), IF('Personnel Details'!$F$16="", "", 'Personnel Details'!$F$16))))</f>
        <v/>
      </c>
      <c r="HZ87" s="79" t="str">
        <f>IF(HX$9="", "", IF(AND(NOT('Personnel Details'!$N$16=""), $B87&gt;='Personnel Details'!$N$16), 'Personnel Details'!$Q$16, IF(AND(NOT('Personnel Details'!$I$16=""), $B87&gt;='Personnel Details'!$I$16), 'Personnel Details'!$L$16, 'Personnel Details'!$G$16)))</f>
        <v/>
      </c>
      <c r="IA87" s="59" t="str">
        <f t="shared" si="256"/>
        <v/>
      </c>
      <c r="IB87" s="53"/>
      <c r="ID87" s="78" t="str">
        <f>IF(ID$9="", "", IF(AND(NOT('Personnel Details'!$N$17=""), $B87&gt;='Personnel Details'!$N$17), 'Personnel Details'!$O$17, IF(AND(NOT('Personnel Details'!$I$17=""), $B87&gt;='Personnel Details'!$I$17), 'Personnel Details'!$J$17, 'Personnel Details'!$E$17)))</f>
        <v/>
      </c>
      <c r="IE87" s="59" t="str">
        <f>IF(ID$9="", "", IF(AND(NOT('Personnel Details'!$N$17=""), $B87&gt;='Personnel Details'!$N$17), IF('Personnel Details'!$P$17="","", 'Personnel Details'!$P$17), IF(AND(NOT('Personnel Details'!$I$17=""), $B87&gt;='Personnel Details'!$I$17), IF('Personnel Details'!$K$17="", "", 'Personnel Details'!$K$17), IF('Personnel Details'!$F$17="", "", 'Personnel Details'!$F$17))))</f>
        <v/>
      </c>
      <c r="IF87" s="79" t="str">
        <f>IF(ID$9="", "", IF(AND(NOT('Personnel Details'!$N$17=""), $B87&gt;='Personnel Details'!$N$17), 'Personnel Details'!$Q$17, IF(AND(NOT('Personnel Details'!$I$17=""), $B87&gt;='Personnel Details'!$I$17), 'Personnel Details'!$L$17, 'Personnel Details'!$G$17)))</f>
        <v/>
      </c>
      <c r="IG87" s="59" t="str">
        <f t="shared" si="257"/>
        <v/>
      </c>
      <c r="IH87" s="53"/>
      <c r="IJ87" s="78" t="str">
        <f>IF(IJ$9="", "", IF(AND(NOT('Personnel Details'!$N$18=""), $B87&gt;='Personnel Details'!$N$18), 'Personnel Details'!$O$18, IF(AND(NOT('Personnel Details'!$I$18=""), $B87&gt;='Personnel Details'!$I$18), 'Personnel Details'!$J$18, 'Personnel Details'!$E$18)))</f>
        <v/>
      </c>
      <c r="IK87" s="59" t="str">
        <f>IF(IJ$9="", "", IF(AND(NOT('Personnel Details'!$N$18=""), $B87&gt;='Personnel Details'!$N$18), IF('Personnel Details'!$P$18="","", 'Personnel Details'!$P$18), IF(AND(NOT('Personnel Details'!$I$18=""), $B87&gt;='Personnel Details'!$I$18), IF('Personnel Details'!$K$18="", "", 'Personnel Details'!$K$18), IF('Personnel Details'!$F$18="", "", 'Personnel Details'!$F$18))))</f>
        <v/>
      </c>
      <c r="IL87" s="79" t="str">
        <f>IF(IJ$9="", "", IF(AND(NOT('Personnel Details'!$N$18=""), $B87&gt;='Personnel Details'!$N$18), 'Personnel Details'!$Q$18, IF(AND(NOT('Personnel Details'!$I$18=""), $B87&gt;='Personnel Details'!$I$18), 'Personnel Details'!$L$18, 'Personnel Details'!$G$18)))</f>
        <v/>
      </c>
      <c r="IM87" s="59" t="str">
        <f t="shared" si="258"/>
        <v/>
      </c>
      <c r="IN87" s="53"/>
      <c r="IP87" s="78" t="str">
        <f>IF(IP$9="", "", IF(AND(NOT('Personnel Details'!$N$19=""), $B87&gt;='Personnel Details'!$N$19), 'Personnel Details'!$O$19, IF(AND(NOT('Personnel Details'!$I$19=""), $B87&gt;='Personnel Details'!$I$19), 'Personnel Details'!$J$19, 'Personnel Details'!$E$19)))</f>
        <v/>
      </c>
      <c r="IQ87" s="59" t="str">
        <f>IF(IP$9="", "", IF(AND(NOT('Personnel Details'!$N$19=""), $B87&gt;='Personnel Details'!$N$19), IF('Personnel Details'!$P$19="","", 'Personnel Details'!$P$19), IF(AND(NOT('Personnel Details'!$I$19=""), $B87&gt;='Personnel Details'!$I$19), IF('Personnel Details'!$K$19="", "", 'Personnel Details'!$K$19), IF('Personnel Details'!$F$19="", "", 'Personnel Details'!$F$19))))</f>
        <v/>
      </c>
      <c r="IR87" s="79" t="str">
        <f>IF(IP$9="", "", IF(AND(NOT('Personnel Details'!$N$19=""), $B87&gt;='Personnel Details'!$N$19), 'Personnel Details'!$Q$19, IF(AND(NOT('Personnel Details'!$I$19=""), $B87&gt;='Personnel Details'!$I$19), 'Personnel Details'!$L$19, 'Personnel Details'!$G$19)))</f>
        <v/>
      </c>
      <c r="IS87" s="59" t="str">
        <f t="shared" si="259"/>
        <v/>
      </c>
      <c r="IT87" s="53"/>
      <c r="IV87" s="78" t="str">
        <f>IF(IV$9="", "", IF(AND(NOT('Personnel Details'!$N$20=""), $B87&gt;='Personnel Details'!$N$20), 'Personnel Details'!$O$20, IF(AND(NOT('Personnel Details'!$I$20=""), $B87&gt;='Personnel Details'!$I$20), 'Personnel Details'!$J$20, 'Personnel Details'!$E$20)))</f>
        <v/>
      </c>
      <c r="IW87" s="59" t="str">
        <f>IF(IV$9="", "", IF(AND(NOT('Personnel Details'!$N$20=""), $B87&gt;='Personnel Details'!$N$20), IF('Personnel Details'!$P$20="","", 'Personnel Details'!$P$20), IF(AND(NOT('Personnel Details'!$I$20=""), $B87&gt;='Personnel Details'!$I$20), IF('Personnel Details'!$K$20="", "", 'Personnel Details'!$K$20), IF('Personnel Details'!$F$20="", "", 'Personnel Details'!$F$20))))</f>
        <v/>
      </c>
      <c r="IX87" s="79" t="str">
        <f>IF(IV$9="", "", IF(AND(NOT('Personnel Details'!$N$20=""), $B87&gt;='Personnel Details'!$N$20), 'Personnel Details'!$Q$20, IF(AND(NOT('Personnel Details'!$I$20=""), $B87&gt;='Personnel Details'!$I$20), 'Personnel Details'!$L$20, 'Personnel Details'!$G$20)))</f>
        <v/>
      </c>
      <c r="IY87" s="59" t="str">
        <f t="shared" si="260"/>
        <v/>
      </c>
      <c r="IZ87" s="53"/>
      <c r="JB87" s="78" t="str">
        <f>IF(JB$9="", "", IF(AND(NOT('Personnel Details'!$N$21=""), $B87&gt;='Personnel Details'!$N$21), 'Personnel Details'!$O$21, IF(AND(NOT('Personnel Details'!$I$21=""), $B87&gt;='Personnel Details'!$I$21), 'Personnel Details'!$J$21, 'Personnel Details'!$E$21)))</f>
        <v/>
      </c>
      <c r="JC87" s="59" t="str">
        <f>IF(JB$9="", "", IF(AND(NOT('Personnel Details'!$N$21=""), $B87&gt;='Personnel Details'!$N$21), IF('Personnel Details'!$P$21="","", 'Personnel Details'!$P$21), IF(AND(NOT('Personnel Details'!$I$21=""), $B87&gt;='Personnel Details'!$I$21), IF('Personnel Details'!$K$21="", "", 'Personnel Details'!$K$21), IF('Personnel Details'!$F$21="", "", 'Personnel Details'!$F$21))))</f>
        <v/>
      </c>
      <c r="JD87" s="79" t="str">
        <f>IF(JB$9="", "", IF(AND(NOT('Personnel Details'!$N$21=""), $B87&gt;='Personnel Details'!$N$21), 'Personnel Details'!$Q$21, IF(AND(NOT('Personnel Details'!$I$21=""), $B87&gt;='Personnel Details'!$I$21), 'Personnel Details'!$L$21, 'Personnel Details'!$G$21)))</f>
        <v/>
      </c>
      <c r="JE87" s="59" t="str">
        <f t="shared" si="261"/>
        <v/>
      </c>
      <c r="JF87" s="53"/>
      <c r="JH87" s="78" t="str">
        <f>IF(JH$9="", "", IF(AND(NOT('Personnel Details'!$N$22=""), $B87&gt;='Personnel Details'!$N$22), 'Personnel Details'!$O$22, IF(AND(NOT('Personnel Details'!$I$22=""), $B87&gt;='Personnel Details'!$I$22), 'Personnel Details'!$J$22, 'Personnel Details'!$E$22)))</f>
        <v/>
      </c>
      <c r="JI87" s="59" t="str">
        <f>IF(JH$9="", "", IF(AND(NOT('Personnel Details'!$N$22=""), $B87&gt;='Personnel Details'!$N$22), IF('Personnel Details'!$P$22="","", 'Personnel Details'!$P$22), IF(AND(NOT('Personnel Details'!$I$22=""), $B87&gt;='Personnel Details'!$I$22), IF('Personnel Details'!$K$22="", "", 'Personnel Details'!$K$22), IF('Personnel Details'!$F$22="", "", 'Personnel Details'!$F$22))))</f>
        <v/>
      </c>
      <c r="JJ87" s="79" t="str">
        <f>IF(JH$9="", "", IF(AND(NOT('Personnel Details'!$N$22=""), $B87&gt;='Personnel Details'!$N$22), 'Personnel Details'!$Q$22, IF(AND(NOT('Personnel Details'!$I$22=""), $B87&gt;='Personnel Details'!$I$22), 'Personnel Details'!$L$22, 'Personnel Details'!$G$22)))</f>
        <v/>
      </c>
      <c r="JK87" s="59" t="str">
        <f t="shared" si="262"/>
        <v/>
      </c>
      <c r="JL87" s="53"/>
      <c r="JN87" s="78" t="str">
        <f>IF(JN$9="", "", IF(AND(NOT('Personnel Details'!$N$23=""), $B87&gt;='Personnel Details'!$N$23), 'Personnel Details'!$O$23, IF(AND(NOT('Personnel Details'!$I$23=""), $B87&gt;='Personnel Details'!$I$23), 'Personnel Details'!$J$23, 'Personnel Details'!$E$23)))</f>
        <v/>
      </c>
      <c r="JO87" s="59" t="str">
        <f>IF(JN$9="", "", IF(AND(NOT('Personnel Details'!$N$23=""), $B87&gt;='Personnel Details'!$N$23), IF('Personnel Details'!$P$23="","", 'Personnel Details'!$P$23), IF(AND(NOT('Personnel Details'!$I$23=""), $B87&gt;='Personnel Details'!$I$23), IF('Personnel Details'!$K$23="", "", 'Personnel Details'!$K$23), IF('Personnel Details'!$F$23="", "", 'Personnel Details'!$F$23))))</f>
        <v/>
      </c>
      <c r="JP87" s="79" t="str">
        <f>IF(JN$9="", "", IF(AND(NOT('Personnel Details'!$N$23=""), $B87&gt;='Personnel Details'!$N$23), 'Personnel Details'!$Q$23, IF(AND(NOT('Personnel Details'!$I$23=""), $B87&gt;='Personnel Details'!$I$23), 'Personnel Details'!$L$23, 'Personnel Details'!$G$23)))</f>
        <v/>
      </c>
      <c r="JQ87" s="59" t="str">
        <f t="shared" si="263"/>
        <v/>
      </c>
      <c r="JR87" s="53"/>
      <c r="JT87" s="78" t="str">
        <f>IF(JT$9="", "", IF(AND(NOT('Personnel Details'!$N$24=""), $B87&gt;='Personnel Details'!$N$24), 'Personnel Details'!$O$24, IF(AND(NOT('Personnel Details'!$I$24=""), $B87&gt;='Personnel Details'!$I$24), 'Personnel Details'!$J$24, 'Personnel Details'!$E$24)))</f>
        <v/>
      </c>
      <c r="JU87" s="59" t="str">
        <f>IF(JT$9="", "", IF(AND(NOT('Personnel Details'!$N$24=""), $B87&gt;='Personnel Details'!$N$24), IF('Personnel Details'!$P$24="","", 'Personnel Details'!$P$24), IF(AND(NOT('Personnel Details'!$I$24=""), $B87&gt;='Personnel Details'!$I$24), IF('Personnel Details'!$K$24="", "", 'Personnel Details'!$K$24), IF('Personnel Details'!$F$24="", "", 'Personnel Details'!$F$24))))</f>
        <v/>
      </c>
      <c r="JV87" s="79" t="str">
        <f>IF(JT$9="", "", IF(AND(NOT('Personnel Details'!$N$24=""), $B87&gt;='Personnel Details'!$N$24), 'Personnel Details'!$Q$24, IF(AND(NOT('Personnel Details'!$I$24=""), $B87&gt;='Personnel Details'!$I$24), 'Personnel Details'!$L$24, 'Personnel Details'!$G$24)))</f>
        <v/>
      </c>
      <c r="JW87" s="59" t="str">
        <f t="shared" si="264"/>
        <v/>
      </c>
      <c r="JX87" s="53"/>
      <c r="JZ87" s="78" t="str">
        <f>IF(JZ$9="", "", IF(AND(NOT('Personnel Details'!$N$25=""), $B87&gt;='Personnel Details'!$N$25), 'Personnel Details'!$O$25, IF(AND(NOT('Personnel Details'!$I$25=""), $B87&gt;='Personnel Details'!$I$25), 'Personnel Details'!$J$25, 'Personnel Details'!$E$25)))</f>
        <v/>
      </c>
      <c r="KA87" s="59" t="str">
        <f>IF(JZ$9="", "", IF(AND(NOT('Personnel Details'!$N$25=""), $B87&gt;='Personnel Details'!$N$25), IF('Personnel Details'!$P$25="","", 'Personnel Details'!$P$25), IF(AND(NOT('Personnel Details'!$I$25=""), $B87&gt;='Personnel Details'!$I$25), IF('Personnel Details'!$K$25="", "", 'Personnel Details'!$K$25), IF('Personnel Details'!$F$25="", "", 'Personnel Details'!$F$25))))</f>
        <v/>
      </c>
      <c r="KB87" s="79" t="str">
        <f>IF(JZ$9="", "", IF(AND(NOT('Personnel Details'!$N$25=""), $B87&gt;='Personnel Details'!$N$25), 'Personnel Details'!$Q$25, IF(AND(NOT('Personnel Details'!$I$25=""), $B87&gt;='Personnel Details'!$I$25), 'Personnel Details'!$L$25, 'Personnel Details'!$G$25)))</f>
        <v/>
      </c>
      <c r="KC87" s="59" t="str">
        <f t="shared" si="265"/>
        <v/>
      </c>
      <c r="KD87" s="53"/>
      <c r="KF87" s="78" t="str">
        <f>IF(KF$9="", "", IF(AND(NOT('Personnel Details'!$N$26=""), $B87&gt;='Personnel Details'!$N$26), 'Personnel Details'!$O$26, IF(AND(NOT('Personnel Details'!$I$26=""), $B87&gt;='Personnel Details'!$I$26), 'Personnel Details'!$J$26, 'Personnel Details'!$E$26)))</f>
        <v/>
      </c>
      <c r="KG87" s="59" t="str">
        <f>IF(KF$9="", "", IF(AND(NOT('Personnel Details'!$N$26=""), $B87&gt;='Personnel Details'!$N$26), IF('Personnel Details'!$P$26="","", 'Personnel Details'!$P$26), IF(AND(NOT('Personnel Details'!$I$26=""), $B87&gt;='Personnel Details'!$I$26), IF('Personnel Details'!$K$26="", "", 'Personnel Details'!$K$26), IF('Personnel Details'!$F$26="", "", 'Personnel Details'!$F$26))))</f>
        <v/>
      </c>
      <c r="KH87" s="79" t="str">
        <f>IF(KF$9="", "", IF(AND(NOT('Personnel Details'!$N$26=""), $B87&gt;='Personnel Details'!$N$26), 'Personnel Details'!$Q$26, IF(AND(NOT('Personnel Details'!$I$26=""), $B87&gt;='Personnel Details'!$I$26), 'Personnel Details'!$L$26, 'Personnel Details'!$G$26)))</f>
        <v/>
      </c>
      <c r="KI87" s="59" t="str">
        <f t="shared" si="266"/>
        <v/>
      </c>
      <c r="KJ87" s="53"/>
      <c r="KL87" s="78" t="str">
        <f>IF(KL$9="", "", IF(AND(NOT('Personnel Details'!$N$27=""), $B87&gt;='Personnel Details'!$N$27), 'Personnel Details'!$O$27, IF(AND(NOT('Personnel Details'!$I$27=""), $B87&gt;='Personnel Details'!$I$27), 'Personnel Details'!$J$27, 'Personnel Details'!$E$27)))</f>
        <v/>
      </c>
      <c r="KM87" s="59" t="str">
        <f>IF(KL$9="", "", IF(AND(NOT('Personnel Details'!$N$27=""), $B87&gt;='Personnel Details'!$N$27), IF('Personnel Details'!$P$27="","", 'Personnel Details'!$P$27), IF(AND(NOT('Personnel Details'!$I$27=""), $B87&gt;='Personnel Details'!$I$27), IF('Personnel Details'!$K$27="", "", 'Personnel Details'!$K$27), IF('Personnel Details'!$F$27="", "", 'Personnel Details'!$F$27))))</f>
        <v/>
      </c>
      <c r="KN87" s="79" t="str">
        <f>IF(KL$9="", "", IF(AND(NOT('Personnel Details'!$N$27=""), $B87&gt;='Personnel Details'!$N$27), 'Personnel Details'!$Q$27, IF(AND(NOT('Personnel Details'!$I$27=""), $B87&gt;='Personnel Details'!$I$27), 'Personnel Details'!$L$27, 'Personnel Details'!$G$27)))</f>
        <v/>
      </c>
      <c r="KO87" s="59" t="str">
        <f t="shared" si="267"/>
        <v/>
      </c>
      <c r="KP87" s="53"/>
      <c r="KR87" s="78" t="str">
        <f>IF(KR$9="", "", IF(AND(NOT('Personnel Details'!$N$28=""), $B87&gt;='Personnel Details'!$N$28), 'Personnel Details'!$O$28, IF(AND(NOT('Personnel Details'!$I$28=""), $B87&gt;='Personnel Details'!$I$28), 'Personnel Details'!$J$28, 'Personnel Details'!$E$28)))</f>
        <v/>
      </c>
      <c r="KS87" s="59" t="str">
        <f>IF(KR$9="", "", IF(AND(NOT('Personnel Details'!$N$28=""), $B87&gt;='Personnel Details'!$N$28), IF('Personnel Details'!$P$28="","", 'Personnel Details'!$P$28), IF(AND(NOT('Personnel Details'!$I$28=""), $B87&gt;='Personnel Details'!$I$28), IF('Personnel Details'!$K$28="", "", 'Personnel Details'!$K$28), IF('Personnel Details'!$F$28="", "", 'Personnel Details'!$F$28))))</f>
        <v/>
      </c>
      <c r="KT87" s="79" t="str">
        <f>IF(KR$9="", "", IF(AND(NOT('Personnel Details'!$N$28=""), $B87&gt;='Personnel Details'!$N$28), 'Personnel Details'!$Q$28, IF(AND(NOT('Personnel Details'!$I$28=""), $B87&gt;='Personnel Details'!$I$28), 'Personnel Details'!$L$28, 'Personnel Details'!$G$28)))</f>
        <v/>
      </c>
      <c r="KU87" s="59" t="str">
        <f t="shared" si="268"/>
        <v/>
      </c>
      <c r="KV87" s="53"/>
      <c r="KX87" s="78" t="str">
        <f>IF(KX$9="", "", IF(AND(NOT('Personnel Details'!$N$29=""), $B87&gt;='Personnel Details'!$N$29), 'Personnel Details'!$O$29, IF(AND(NOT('Personnel Details'!$I$29=""), $B87&gt;='Personnel Details'!$I$29), 'Personnel Details'!$J$29, 'Personnel Details'!$E$29)))</f>
        <v/>
      </c>
      <c r="KY87" s="59" t="str">
        <f>IF(KX$9="", "", IF(AND(NOT('Personnel Details'!$N$29=""), $B87&gt;='Personnel Details'!$N$29), IF('Personnel Details'!$P$29="","", 'Personnel Details'!$P$29), IF(AND(NOT('Personnel Details'!$I$29=""), $B87&gt;='Personnel Details'!$I$29), IF('Personnel Details'!$K$29="", "", 'Personnel Details'!$K$29), IF('Personnel Details'!$F$29="", "", 'Personnel Details'!$F$29))))</f>
        <v/>
      </c>
      <c r="KZ87" s="79" t="str">
        <f>IF(KX$9="", "", IF(AND(NOT('Personnel Details'!$N$29=""), $B87&gt;='Personnel Details'!$N$29), 'Personnel Details'!$Q$29, IF(AND(NOT('Personnel Details'!$I$29=""), $B87&gt;='Personnel Details'!$I$29), 'Personnel Details'!$L$29, 'Personnel Details'!$G$29)))</f>
        <v/>
      </c>
      <c r="LA87" s="59" t="str">
        <f t="shared" si="269"/>
        <v/>
      </c>
      <c r="LB87" s="53"/>
      <c r="LD87" s="78" t="str">
        <f>IF(LD$9="", "", IF(AND(NOT('Personnel Details'!$N$30=""), $B87&gt;='Personnel Details'!$N$30), 'Personnel Details'!$O$30, IF(AND(NOT('Personnel Details'!$I$30=""), $B87&gt;='Personnel Details'!$I$30), 'Personnel Details'!$J$30, 'Personnel Details'!$E$30)))</f>
        <v/>
      </c>
      <c r="LE87" s="59" t="str">
        <f>IF(LD$9="", "", IF(AND(NOT('Personnel Details'!$N$30=""), $B87&gt;='Personnel Details'!$N$30), IF('Personnel Details'!$P$30="","", 'Personnel Details'!$P$30), IF(AND(NOT('Personnel Details'!$I$30=""), $B87&gt;='Personnel Details'!$I$30), IF('Personnel Details'!$K$30="", "", 'Personnel Details'!$K$30), IF('Personnel Details'!$F$30="", "", 'Personnel Details'!$F$30))))</f>
        <v/>
      </c>
      <c r="LF87" s="79" t="str">
        <f>IF(LD$9="", "", IF(AND(NOT('Personnel Details'!$N$30=""), $B87&gt;='Personnel Details'!$N$30), 'Personnel Details'!$Q$30, IF(AND(NOT('Personnel Details'!$I$30=""), $B87&gt;='Personnel Details'!$I$30), 'Personnel Details'!$L$30, 'Personnel Details'!$G$30)))</f>
        <v/>
      </c>
      <c r="LG87" s="59" t="str">
        <f t="shared" si="270"/>
        <v/>
      </c>
      <c r="LH87" s="53"/>
      <c r="LJ87" s="78" t="str">
        <f>IF(LJ$9="", "", IF(AND(NOT('Personnel Details'!$N$31=""), $B87&gt;='Personnel Details'!$N$31), 'Personnel Details'!$O$31, IF(AND(NOT('Personnel Details'!$I$31=""), $B87&gt;='Personnel Details'!$I$31), 'Personnel Details'!$J$31, 'Personnel Details'!$E$31)))</f>
        <v/>
      </c>
      <c r="LK87" s="59" t="str">
        <f>IF(LJ$9="", "", IF(AND(NOT('Personnel Details'!$N$31=""), $B87&gt;='Personnel Details'!$N$31), IF('Personnel Details'!$P$31="","", 'Personnel Details'!$P$31), IF(AND(NOT('Personnel Details'!$I$31=""), $B87&gt;='Personnel Details'!$I$31), IF('Personnel Details'!$K$31="", "", 'Personnel Details'!$K$31), IF('Personnel Details'!$F$31="", "", 'Personnel Details'!$F$31))))</f>
        <v/>
      </c>
      <c r="LL87" s="79" t="str">
        <f>IF(LJ$9="", "", IF(AND(NOT('Personnel Details'!$N$31=""), $B87&gt;='Personnel Details'!$N$31), 'Personnel Details'!$Q$31, IF(AND(NOT('Personnel Details'!$I$31=""), $B87&gt;='Personnel Details'!$I$31), 'Personnel Details'!$L$31, 'Personnel Details'!$G$31)))</f>
        <v/>
      </c>
      <c r="LM87" s="59" t="str">
        <f t="shared" si="271"/>
        <v/>
      </c>
      <c r="LN87" s="53"/>
      <c r="LP87" s="78" t="str">
        <f>IF(LP$9="", "", IF(AND(NOT('Personnel Details'!$N$32=""), $B87&gt;='Personnel Details'!$N$32), 'Personnel Details'!$O$32, IF(AND(NOT('Personnel Details'!$I$32=""), $B87&gt;='Personnel Details'!$I$32), 'Personnel Details'!$J$32, 'Personnel Details'!$E$32)))</f>
        <v/>
      </c>
      <c r="LQ87" s="59" t="str">
        <f>IF(LP$9="", "", IF(AND(NOT('Personnel Details'!$N$32=""), $B87&gt;='Personnel Details'!$N$32), IF('Personnel Details'!$P$32="","", 'Personnel Details'!$P$32), IF(AND(NOT('Personnel Details'!$I$32=""), $B87&gt;='Personnel Details'!$I$32), IF('Personnel Details'!$K$32="", "", 'Personnel Details'!$K$32), IF('Personnel Details'!$F$32="", "", 'Personnel Details'!$F$32))))</f>
        <v/>
      </c>
      <c r="LR87" s="79" t="str">
        <f>IF(LP$9="", "", IF(AND(NOT('Personnel Details'!$N$32=""), $B87&gt;='Personnel Details'!$N$32), 'Personnel Details'!$Q$32, IF(AND(NOT('Personnel Details'!$I$32=""), $B87&gt;='Personnel Details'!$I$32), 'Personnel Details'!$L$32, 'Personnel Details'!$G$32)))</f>
        <v/>
      </c>
      <c r="LS87" s="59" t="str">
        <f t="shared" si="272"/>
        <v/>
      </c>
      <c r="LT87" s="53"/>
      <c r="LV87" s="78" t="str">
        <f>IF(LV$9="", "", IF(AND(NOT('Personnel Details'!$N$33=""), $B87&gt;='Personnel Details'!$N$33), 'Personnel Details'!$O$33, IF(AND(NOT('Personnel Details'!$I$33=""), $B87&gt;='Personnel Details'!$I$33), 'Personnel Details'!$J$33, 'Personnel Details'!$E$33)))</f>
        <v/>
      </c>
      <c r="LW87" s="59" t="str">
        <f>IF(LV$9="", "", IF(AND(NOT('Personnel Details'!$N$33=""), $B87&gt;='Personnel Details'!$N$33), IF('Personnel Details'!$P$33="","", 'Personnel Details'!$P$33), IF(AND(NOT('Personnel Details'!$I$33=""), $B87&gt;='Personnel Details'!$I$33), IF('Personnel Details'!$K$33="", "", 'Personnel Details'!$K$33), IF('Personnel Details'!$F$33="", "", 'Personnel Details'!$F$33))))</f>
        <v/>
      </c>
      <c r="LX87" s="79" t="str">
        <f>IF(LV$9="", "", IF(AND(NOT('Personnel Details'!$N$33=""), $B87&gt;='Personnel Details'!$N$33), 'Personnel Details'!$Q$33, IF(AND(NOT('Personnel Details'!$I$33=""), $B87&gt;='Personnel Details'!$I$33), 'Personnel Details'!$L$33, 'Personnel Details'!$G$33)))</f>
        <v/>
      </c>
      <c r="LY87" s="59" t="str">
        <f t="shared" si="273"/>
        <v/>
      </c>
      <c r="LZ87" s="53"/>
      <c r="MB87" s="78" t="str">
        <f>IF(MB$9="", "", IF(AND(NOT('Personnel Details'!$N$34=""), $B87&gt;='Personnel Details'!$N$34), 'Personnel Details'!$O$34, IF(AND(NOT('Personnel Details'!$I$34=""), $B87&gt;='Personnel Details'!$I$34), 'Personnel Details'!$J$34, 'Personnel Details'!$E$34)))</f>
        <v/>
      </c>
      <c r="MC87" s="59" t="str">
        <f>IF(MB$9="", "", IF(AND(NOT('Personnel Details'!$N$34=""), $B87&gt;='Personnel Details'!$N$34), IF('Personnel Details'!$P$34="","", 'Personnel Details'!$P$34), IF(AND(NOT('Personnel Details'!$I$34=""), $B87&gt;='Personnel Details'!$I$34), IF('Personnel Details'!$K$34="", "", 'Personnel Details'!$K$34), IF('Personnel Details'!$F$34="", "", 'Personnel Details'!$F$34))))</f>
        <v/>
      </c>
      <c r="MD87" s="79" t="str">
        <f>IF(MB$9="", "", IF(AND(NOT('Personnel Details'!$N$34=""), $B87&gt;='Personnel Details'!$N$34), 'Personnel Details'!$Q$34, IF(AND(NOT('Personnel Details'!$I$34=""), $B87&gt;='Personnel Details'!$I$34), 'Personnel Details'!$L$34, 'Personnel Details'!$G$34)))</f>
        <v/>
      </c>
      <c r="ME87" s="59" t="str">
        <f t="shared" si="274"/>
        <v/>
      </c>
      <c r="MF87" s="53"/>
      <c r="MH87" s="78" t="str">
        <f>IF(MH$9="", "", IF(AND(NOT('Personnel Details'!$N$35=""), $B87&gt;='Personnel Details'!$N$35), 'Personnel Details'!$O$35, IF(AND(NOT('Personnel Details'!$I$35=""), $B87&gt;='Personnel Details'!$I$35), 'Personnel Details'!$J$35, 'Personnel Details'!$E$35)))</f>
        <v/>
      </c>
      <c r="MI87" s="59" t="str">
        <f>IF(MH$9="", "", IF(AND(NOT('Personnel Details'!$N$35=""), $B87&gt;='Personnel Details'!$N$35), IF('Personnel Details'!$P$35="","", 'Personnel Details'!$P$35), IF(AND(NOT('Personnel Details'!$I$35=""), $B87&gt;='Personnel Details'!$I$35), IF('Personnel Details'!$K$35="", "", 'Personnel Details'!$K$35), IF('Personnel Details'!$F$35="", "", 'Personnel Details'!$F$35))))</f>
        <v/>
      </c>
      <c r="MJ87" s="79" t="str">
        <f>IF(MH$9="", "", IF(AND(NOT('Personnel Details'!$N$35=""), $B87&gt;='Personnel Details'!$N$35), 'Personnel Details'!$Q$35, IF(AND(NOT('Personnel Details'!$I$35=""), $B87&gt;='Personnel Details'!$I$35), 'Personnel Details'!$L$35, 'Personnel Details'!$G$35)))</f>
        <v/>
      </c>
      <c r="MK87" s="59" t="str">
        <f t="shared" si="275"/>
        <v/>
      </c>
      <c r="ML87" s="53"/>
      <c r="MN87" s="78" t="str">
        <f>IF(MN$9="", "", IF(AND(NOT('Personnel Details'!$N$36=""), $B87&gt;='Personnel Details'!$N$36), 'Personnel Details'!$O$36, IF(AND(NOT('Personnel Details'!$I$36=""), $B87&gt;='Personnel Details'!$I$36), 'Personnel Details'!$J$36, 'Personnel Details'!$E$36)))</f>
        <v/>
      </c>
      <c r="MO87" s="59" t="str">
        <f>IF(MN$9="", "", IF(AND(NOT('Personnel Details'!$N$36=""), $B87&gt;='Personnel Details'!$N$36), IF('Personnel Details'!$P$36="","", 'Personnel Details'!$P$36), IF(AND(NOT('Personnel Details'!$I$36=""), $B87&gt;='Personnel Details'!$I$36), IF('Personnel Details'!$K$36="", "", 'Personnel Details'!$K$36), IF('Personnel Details'!$F$36="", "", 'Personnel Details'!$F$36))))</f>
        <v/>
      </c>
      <c r="MP87" s="79" t="str">
        <f>IF(MN$9="", "", IF(AND(NOT('Personnel Details'!$N$36=""), $B87&gt;='Personnel Details'!$N$36), 'Personnel Details'!$Q$36, IF(AND(NOT('Personnel Details'!$I$36=""), $B87&gt;='Personnel Details'!$I$36), 'Personnel Details'!$L$36, 'Personnel Details'!$G$36)))</f>
        <v/>
      </c>
      <c r="MQ87" s="59" t="str">
        <f t="shared" si="276"/>
        <v/>
      </c>
      <c r="MR87" s="53"/>
      <c r="MT87" s="78" t="str">
        <f>IF(MT$9="", "", IF(AND(NOT('Personnel Details'!$N$37=""), $B87&gt;='Personnel Details'!$N$37), 'Personnel Details'!$O$37, IF(AND(NOT('Personnel Details'!$I$37=""), $B87&gt;='Personnel Details'!$I$37), 'Personnel Details'!$J$37, 'Personnel Details'!$E$37)))</f>
        <v/>
      </c>
      <c r="MU87" s="59" t="str">
        <f>IF(MT$9="", "", IF(AND(NOT('Personnel Details'!$N$37=""), $B87&gt;='Personnel Details'!$N$37), IF('Personnel Details'!$P$37="","", 'Personnel Details'!$P$37), IF(AND(NOT('Personnel Details'!$I$37=""), $B87&gt;='Personnel Details'!$I$37), IF('Personnel Details'!$K$37="", "", 'Personnel Details'!$K$37), IF('Personnel Details'!$F$37="", "", 'Personnel Details'!$F$37))))</f>
        <v/>
      </c>
      <c r="MV87" s="79" t="str">
        <f>IF(MT$9="", "", IF(AND(NOT('Personnel Details'!$N$37=""), $B87&gt;='Personnel Details'!$N$37), 'Personnel Details'!$Q$37, IF(AND(NOT('Personnel Details'!$I$37=""), $B87&gt;='Personnel Details'!$I$37), 'Personnel Details'!$L$37, 'Personnel Details'!$G$37)))</f>
        <v/>
      </c>
      <c r="MW87" s="59" t="str">
        <f t="shared" si="277"/>
        <v/>
      </c>
      <c r="MX87" s="53"/>
      <c r="MZ87" s="78" t="str">
        <f>IF(MZ$9="", "", IF(AND(NOT('Personnel Details'!$N$38=""), $B87&gt;='Personnel Details'!$N$38), 'Personnel Details'!$O$38, IF(AND(NOT('Personnel Details'!$I$38=""), $B87&gt;='Personnel Details'!$I$38), 'Personnel Details'!$J$38, 'Personnel Details'!$E$38)))</f>
        <v/>
      </c>
      <c r="NA87" s="59" t="str">
        <f>IF(MZ$9="", "", IF(AND(NOT('Personnel Details'!$N$38=""), $B87&gt;='Personnel Details'!$N$38), IF('Personnel Details'!$P$38="","", 'Personnel Details'!$P$38), IF(AND(NOT('Personnel Details'!$I$38=""), $B87&gt;='Personnel Details'!$I$38), IF('Personnel Details'!$K$38="", "", 'Personnel Details'!$K$38), IF('Personnel Details'!$F$38="", "", 'Personnel Details'!$F$38))))</f>
        <v/>
      </c>
      <c r="NB87" s="79" t="str">
        <f>IF(MZ$9="", "", IF(AND(NOT('Personnel Details'!$N$38=""), $B87&gt;='Personnel Details'!$N$38), 'Personnel Details'!$Q$38, IF(AND(NOT('Personnel Details'!$I$38=""), $B87&gt;='Personnel Details'!$I$38), 'Personnel Details'!$L$38, 'Personnel Details'!$G$38)))</f>
        <v/>
      </c>
      <c r="NC87" s="59" t="str">
        <f t="shared" si="278"/>
        <v/>
      </c>
      <c r="ND87" s="53"/>
      <c r="NF87" s="78" t="str">
        <f>IF(NF$9="", "", IF(AND(NOT('Personnel Details'!$N$39=""), $B87&gt;='Personnel Details'!$N$39), 'Personnel Details'!$O$39, IF(AND(NOT('Personnel Details'!$I$39=""), $B87&gt;='Personnel Details'!$I$39), 'Personnel Details'!$J$39, 'Personnel Details'!$E$39)))</f>
        <v/>
      </c>
      <c r="NG87" s="59" t="str">
        <f>IF(NF$9="", "", IF(AND(NOT('Personnel Details'!$N$39=""), $B87&gt;='Personnel Details'!$N$39), IF('Personnel Details'!$P$39="","", 'Personnel Details'!$P$39), IF(AND(NOT('Personnel Details'!$I$39=""), $B87&gt;='Personnel Details'!$I$39), IF('Personnel Details'!$K$39="", "", 'Personnel Details'!$K$39), IF('Personnel Details'!$F$39="", "", 'Personnel Details'!$F$39))))</f>
        <v/>
      </c>
      <c r="NH87" s="79" t="str">
        <f>IF(NF$9="", "", IF(AND(NOT('Personnel Details'!$N$39=""), $B87&gt;='Personnel Details'!$N$39), 'Personnel Details'!$Q$39, IF(AND(NOT('Personnel Details'!$I$39=""), $B87&gt;='Personnel Details'!$I$39), 'Personnel Details'!$L$39, 'Personnel Details'!$G$39)))</f>
        <v/>
      </c>
      <c r="NI87" s="59" t="str">
        <f t="shared" si="279"/>
        <v/>
      </c>
      <c r="NJ87" s="53"/>
      <c r="NL87" s="78" t="str">
        <f>IF(NL$9="", "", IF(AND(NOT('Personnel Details'!$N$40=""), $B87&gt;='Personnel Details'!$N$40), 'Personnel Details'!$O$40, IF(AND(NOT('Personnel Details'!$I$40=""), $B87&gt;='Personnel Details'!$I$40), 'Personnel Details'!$J$40, 'Personnel Details'!$E$40)))</f>
        <v/>
      </c>
      <c r="NM87" s="59" t="str">
        <f>IF(NL$9="", "", IF(AND(NOT('Personnel Details'!$N$40=""), $B87&gt;='Personnel Details'!$N$40), IF('Personnel Details'!$P$40="","", 'Personnel Details'!$P$40), IF(AND(NOT('Personnel Details'!$I$40=""), $B87&gt;='Personnel Details'!$I$40), IF('Personnel Details'!$K$40="", "", 'Personnel Details'!$K$40), IF('Personnel Details'!$F$40="", "", 'Personnel Details'!$F$40))))</f>
        <v/>
      </c>
      <c r="NN87" s="79" t="str">
        <f>IF(NL$9="", "", IF(AND(NOT('Personnel Details'!$N$40=""), $B87&gt;='Personnel Details'!$N$40), 'Personnel Details'!$Q$40, IF(AND(NOT('Personnel Details'!$I$40=""), $B87&gt;='Personnel Details'!$I$40), 'Personnel Details'!$L$40, 'Personnel Details'!$G$40)))</f>
        <v/>
      </c>
      <c r="NO87" s="59" t="str">
        <f t="shared" si="280"/>
        <v/>
      </c>
      <c r="NP87" s="53"/>
    </row>
    <row r="88" spans="1:380" x14ac:dyDescent="0.25">
      <c r="A88" s="32"/>
      <c r="B88" s="113" t="str">
        <f>IFERROR(IF(B87+1&gt;'Personnel Details'!$U$5, "", B87+1), "")</f>
        <v/>
      </c>
      <c r="C88" s="32"/>
      <c r="D88" s="120"/>
      <c r="E88" s="13" t="str">
        <f t="shared" si="159"/>
        <v/>
      </c>
      <c r="F88" s="13" t="str">
        <f t="shared" si="190"/>
        <v/>
      </c>
      <c r="G88" s="56" t="str">
        <f t="shared" si="281"/>
        <v/>
      </c>
      <c r="H88" s="16" t="str">
        <f t="shared" si="191"/>
        <v/>
      </c>
      <c r="I88" s="32"/>
      <c r="J88" s="120"/>
      <c r="K88" s="62" t="str">
        <f t="shared" si="160"/>
        <v/>
      </c>
      <c r="L88" s="62" t="str">
        <f t="shared" si="192"/>
        <v/>
      </c>
      <c r="M88" s="65" t="str">
        <f t="shared" si="282"/>
        <v/>
      </c>
      <c r="N88" s="68" t="str">
        <f t="shared" si="193"/>
        <v/>
      </c>
      <c r="O88" s="32"/>
      <c r="P88" s="120"/>
      <c r="Q88" s="62" t="str">
        <f t="shared" si="161"/>
        <v/>
      </c>
      <c r="R88" s="62" t="str">
        <f t="shared" si="194"/>
        <v/>
      </c>
      <c r="S88" s="65" t="str">
        <f t="shared" si="283"/>
        <v/>
      </c>
      <c r="T88" s="68" t="str">
        <f t="shared" si="195"/>
        <v/>
      </c>
      <c r="U88" s="32"/>
      <c r="V88" s="120"/>
      <c r="W88" s="62" t="str">
        <f t="shared" si="162"/>
        <v/>
      </c>
      <c r="X88" s="62" t="str">
        <f t="shared" si="196"/>
        <v/>
      </c>
      <c r="Y88" s="65" t="str">
        <f t="shared" si="284"/>
        <v/>
      </c>
      <c r="Z88" s="68" t="str">
        <f t="shared" si="197"/>
        <v/>
      </c>
      <c r="AA88" s="32"/>
      <c r="AB88" s="120"/>
      <c r="AC88" s="62" t="str">
        <f t="shared" si="163"/>
        <v/>
      </c>
      <c r="AD88" s="62" t="str">
        <f t="shared" si="198"/>
        <v/>
      </c>
      <c r="AE88" s="65" t="str">
        <f t="shared" si="285"/>
        <v/>
      </c>
      <c r="AF88" s="68" t="str">
        <f t="shared" si="199"/>
        <v/>
      </c>
      <c r="AG88" s="32"/>
      <c r="AH88" s="120"/>
      <c r="AI88" s="62" t="str">
        <f t="shared" si="164"/>
        <v/>
      </c>
      <c r="AJ88" s="62" t="str">
        <f t="shared" si="200"/>
        <v/>
      </c>
      <c r="AK88" s="65" t="str">
        <f t="shared" si="286"/>
        <v/>
      </c>
      <c r="AL88" s="68" t="str">
        <f t="shared" si="201"/>
        <v/>
      </c>
      <c r="AM88" s="32"/>
      <c r="AN88" s="120"/>
      <c r="AO88" s="62" t="str">
        <f t="shared" si="165"/>
        <v/>
      </c>
      <c r="AP88" s="62" t="str">
        <f t="shared" si="202"/>
        <v/>
      </c>
      <c r="AQ88" s="65" t="str">
        <f t="shared" si="287"/>
        <v/>
      </c>
      <c r="AR88" s="68" t="str">
        <f t="shared" si="203"/>
        <v/>
      </c>
      <c r="AS88" s="32"/>
      <c r="AT88" s="120"/>
      <c r="AU88" s="62" t="str">
        <f t="shared" si="166"/>
        <v/>
      </c>
      <c r="AV88" s="62" t="str">
        <f t="shared" si="204"/>
        <v/>
      </c>
      <c r="AW88" s="65" t="str">
        <f t="shared" si="288"/>
        <v/>
      </c>
      <c r="AX88" s="68" t="str">
        <f t="shared" si="205"/>
        <v/>
      </c>
      <c r="AY88" s="32"/>
      <c r="AZ88" s="120"/>
      <c r="BA88" s="62" t="str">
        <f t="shared" si="167"/>
        <v/>
      </c>
      <c r="BB88" s="62" t="str">
        <f t="shared" si="206"/>
        <v/>
      </c>
      <c r="BC88" s="65" t="str">
        <f t="shared" si="289"/>
        <v/>
      </c>
      <c r="BD88" s="68" t="str">
        <f t="shared" si="207"/>
        <v/>
      </c>
      <c r="BE88" s="32"/>
      <c r="BF88" s="120"/>
      <c r="BG88" s="62" t="str">
        <f t="shared" si="168"/>
        <v/>
      </c>
      <c r="BH88" s="62" t="str">
        <f t="shared" si="208"/>
        <v/>
      </c>
      <c r="BI88" s="65" t="str">
        <f t="shared" si="290"/>
        <v/>
      </c>
      <c r="BJ88" s="68" t="str">
        <f t="shared" si="209"/>
        <v/>
      </c>
      <c r="BK88" s="32"/>
      <c r="BL88" s="120"/>
      <c r="BM88" s="62" t="str">
        <f t="shared" si="169"/>
        <v/>
      </c>
      <c r="BN88" s="62" t="str">
        <f t="shared" si="210"/>
        <v/>
      </c>
      <c r="BO88" s="65" t="str">
        <f t="shared" si="291"/>
        <v/>
      </c>
      <c r="BP88" s="68" t="str">
        <f t="shared" si="211"/>
        <v/>
      </c>
      <c r="BQ88" s="32"/>
      <c r="BR88" s="120"/>
      <c r="BS88" s="62" t="str">
        <f t="shared" si="170"/>
        <v/>
      </c>
      <c r="BT88" s="62" t="str">
        <f t="shared" si="212"/>
        <v/>
      </c>
      <c r="BU88" s="65" t="str">
        <f t="shared" si="292"/>
        <v/>
      </c>
      <c r="BV88" s="68" t="str">
        <f t="shared" si="213"/>
        <v/>
      </c>
      <c r="BW88" s="32"/>
      <c r="BX88" s="120"/>
      <c r="BY88" s="62" t="str">
        <f t="shared" si="171"/>
        <v/>
      </c>
      <c r="BZ88" s="62" t="str">
        <f t="shared" si="214"/>
        <v/>
      </c>
      <c r="CA88" s="65" t="str">
        <f t="shared" si="293"/>
        <v/>
      </c>
      <c r="CB88" s="68" t="str">
        <f t="shared" si="215"/>
        <v/>
      </c>
      <c r="CC88" s="32"/>
      <c r="CD88" s="120"/>
      <c r="CE88" s="62" t="str">
        <f t="shared" si="172"/>
        <v/>
      </c>
      <c r="CF88" s="62" t="str">
        <f t="shared" si="216"/>
        <v/>
      </c>
      <c r="CG88" s="65" t="str">
        <f t="shared" si="294"/>
        <v/>
      </c>
      <c r="CH88" s="68" t="str">
        <f t="shared" si="217"/>
        <v/>
      </c>
      <c r="CI88" s="32"/>
      <c r="CJ88" s="120"/>
      <c r="CK88" s="62" t="str">
        <f t="shared" si="173"/>
        <v/>
      </c>
      <c r="CL88" s="62" t="str">
        <f t="shared" si="218"/>
        <v/>
      </c>
      <c r="CM88" s="65" t="str">
        <f t="shared" si="295"/>
        <v/>
      </c>
      <c r="CN88" s="68" t="str">
        <f t="shared" si="219"/>
        <v/>
      </c>
      <c r="CO88" s="32"/>
      <c r="CP88" s="120"/>
      <c r="CQ88" s="62" t="str">
        <f t="shared" si="174"/>
        <v/>
      </c>
      <c r="CR88" s="62" t="str">
        <f t="shared" si="220"/>
        <v/>
      </c>
      <c r="CS88" s="65" t="str">
        <f t="shared" si="296"/>
        <v/>
      </c>
      <c r="CT88" s="68" t="str">
        <f t="shared" si="221"/>
        <v/>
      </c>
      <c r="CU88" s="32"/>
      <c r="CV88" s="120"/>
      <c r="CW88" s="62" t="str">
        <f t="shared" si="175"/>
        <v/>
      </c>
      <c r="CX88" s="62" t="str">
        <f t="shared" si="222"/>
        <v/>
      </c>
      <c r="CY88" s="65" t="str">
        <f t="shared" si="297"/>
        <v/>
      </c>
      <c r="CZ88" s="68" t="str">
        <f t="shared" si="223"/>
        <v/>
      </c>
      <c r="DA88" s="32"/>
      <c r="DB88" s="120"/>
      <c r="DC88" s="62" t="str">
        <f t="shared" si="176"/>
        <v/>
      </c>
      <c r="DD88" s="62" t="str">
        <f t="shared" si="224"/>
        <v/>
      </c>
      <c r="DE88" s="65" t="str">
        <f t="shared" si="298"/>
        <v/>
      </c>
      <c r="DF88" s="68" t="str">
        <f t="shared" si="225"/>
        <v/>
      </c>
      <c r="DG88" s="32"/>
      <c r="DH88" s="120"/>
      <c r="DI88" s="62" t="str">
        <f t="shared" si="177"/>
        <v/>
      </c>
      <c r="DJ88" s="62" t="str">
        <f t="shared" si="226"/>
        <v/>
      </c>
      <c r="DK88" s="65" t="str">
        <f t="shared" si="299"/>
        <v/>
      </c>
      <c r="DL88" s="68" t="str">
        <f t="shared" si="227"/>
        <v/>
      </c>
      <c r="DM88" s="32"/>
      <c r="DN88" s="120"/>
      <c r="DO88" s="62" t="str">
        <f t="shared" si="178"/>
        <v/>
      </c>
      <c r="DP88" s="62" t="str">
        <f t="shared" si="228"/>
        <v/>
      </c>
      <c r="DQ88" s="65" t="str">
        <f t="shared" si="300"/>
        <v/>
      </c>
      <c r="DR88" s="68" t="str">
        <f t="shared" si="229"/>
        <v/>
      </c>
      <c r="DS88" s="32"/>
      <c r="DT88" s="120"/>
      <c r="DU88" s="62" t="str">
        <f t="shared" si="179"/>
        <v/>
      </c>
      <c r="DV88" s="62" t="str">
        <f t="shared" si="230"/>
        <v/>
      </c>
      <c r="DW88" s="65" t="str">
        <f t="shared" si="301"/>
        <v/>
      </c>
      <c r="DX88" s="68" t="str">
        <f t="shared" si="231"/>
        <v/>
      </c>
      <c r="DY88" s="32"/>
      <c r="DZ88" s="120"/>
      <c r="EA88" s="62" t="str">
        <f t="shared" si="180"/>
        <v/>
      </c>
      <c r="EB88" s="62" t="str">
        <f t="shared" si="232"/>
        <v/>
      </c>
      <c r="EC88" s="65" t="str">
        <f t="shared" si="302"/>
        <v/>
      </c>
      <c r="ED88" s="68" t="str">
        <f t="shared" si="233"/>
        <v/>
      </c>
      <c r="EE88" s="32"/>
      <c r="EF88" s="120"/>
      <c r="EG88" s="62" t="str">
        <f t="shared" si="181"/>
        <v/>
      </c>
      <c r="EH88" s="62" t="str">
        <f t="shared" si="234"/>
        <v/>
      </c>
      <c r="EI88" s="65" t="str">
        <f t="shared" si="303"/>
        <v/>
      </c>
      <c r="EJ88" s="68" t="str">
        <f t="shared" si="235"/>
        <v/>
      </c>
      <c r="EK88" s="32"/>
      <c r="EL88" s="120"/>
      <c r="EM88" s="62" t="str">
        <f t="shared" si="182"/>
        <v/>
      </c>
      <c r="EN88" s="62" t="str">
        <f t="shared" si="236"/>
        <v/>
      </c>
      <c r="EO88" s="65" t="str">
        <f t="shared" si="304"/>
        <v/>
      </c>
      <c r="EP88" s="68" t="str">
        <f t="shared" si="237"/>
        <v/>
      </c>
      <c r="EQ88" s="32"/>
      <c r="ER88" s="120"/>
      <c r="ES88" s="62" t="str">
        <f t="shared" si="183"/>
        <v/>
      </c>
      <c r="ET88" s="62" t="str">
        <f t="shared" si="238"/>
        <v/>
      </c>
      <c r="EU88" s="65" t="str">
        <f t="shared" si="305"/>
        <v/>
      </c>
      <c r="EV88" s="68" t="str">
        <f t="shared" si="239"/>
        <v/>
      </c>
      <c r="EW88" s="32"/>
      <c r="EX88" s="120"/>
      <c r="EY88" s="62" t="str">
        <f t="shared" si="184"/>
        <v/>
      </c>
      <c r="EZ88" s="62" t="str">
        <f t="shared" si="240"/>
        <v/>
      </c>
      <c r="FA88" s="65" t="str">
        <f t="shared" si="306"/>
        <v/>
      </c>
      <c r="FB88" s="68" t="str">
        <f t="shared" si="241"/>
        <v/>
      </c>
      <c r="FC88" s="32"/>
      <c r="FD88" s="120"/>
      <c r="FE88" s="62" t="str">
        <f t="shared" si="185"/>
        <v/>
      </c>
      <c r="FF88" s="62" t="str">
        <f t="shared" si="242"/>
        <v/>
      </c>
      <c r="FG88" s="65" t="str">
        <f t="shared" si="307"/>
        <v/>
      </c>
      <c r="FH88" s="68" t="str">
        <f t="shared" si="243"/>
        <v/>
      </c>
      <c r="FI88" s="32"/>
      <c r="FJ88" s="120"/>
      <c r="FK88" s="62" t="str">
        <f t="shared" si="186"/>
        <v/>
      </c>
      <c r="FL88" s="62" t="str">
        <f t="shared" si="244"/>
        <v/>
      </c>
      <c r="FM88" s="65" t="str">
        <f t="shared" si="308"/>
        <v/>
      </c>
      <c r="FN88" s="68" t="str">
        <f t="shared" si="245"/>
        <v/>
      </c>
      <c r="FO88" s="32"/>
      <c r="FP88" s="120"/>
      <c r="FQ88" s="62" t="str">
        <f t="shared" si="187"/>
        <v/>
      </c>
      <c r="FR88" s="62" t="str">
        <f t="shared" si="246"/>
        <v/>
      </c>
      <c r="FS88" s="65" t="str">
        <f t="shared" si="309"/>
        <v/>
      </c>
      <c r="FT88" s="68" t="str">
        <f t="shared" si="247"/>
        <v/>
      </c>
      <c r="FU88" s="32"/>
      <c r="FV88" s="120"/>
      <c r="FW88" s="62" t="str">
        <f t="shared" si="188"/>
        <v/>
      </c>
      <c r="FX88" s="62" t="str">
        <f t="shared" si="248"/>
        <v/>
      </c>
      <c r="FY88" s="65" t="str">
        <f t="shared" si="310"/>
        <v/>
      </c>
      <c r="FZ88" s="68" t="str">
        <f t="shared" si="249"/>
        <v/>
      </c>
      <c r="GA88" s="32"/>
      <c r="GC88" s="7" t="str">
        <f t="shared" si="250"/>
        <v/>
      </c>
      <c r="GD88" s="7" t="str">
        <f t="shared" ca="1" si="189"/>
        <v/>
      </c>
      <c r="GT88" s="71" t="str">
        <f>IF(GT$9="", "", IF(AND(NOT('Personnel Details'!$N$11=""), $B88&gt;='Personnel Details'!$N$11), 'Personnel Details'!$O$11, IF(AND(NOT('Personnel Details'!$I$11=""), $B88&gt;='Personnel Details'!$I$11), 'Personnel Details'!$J$11, 'Personnel Details'!$E$11)))</f>
        <v/>
      </c>
      <c r="GU88" s="59" t="str">
        <f>IF(GT$9="", "", IF(AND(NOT('Personnel Details'!$N$11=""), $B88&gt;='Personnel Details'!$N$11), IF('Personnel Details'!$P$11="","", 'Personnel Details'!$P$11), IF(AND(NOT('Personnel Details'!$I$11=""), $B88&gt;='Personnel Details'!$I$11), IF('Personnel Details'!$K$11="", "", 'Personnel Details'!$K$11), IF('Personnel Details'!$F$11="", "", 'Personnel Details'!$F$11))))</f>
        <v/>
      </c>
      <c r="GV88" s="74" t="str">
        <f>IF(GT$9="", "", IF(AND(NOT('Personnel Details'!$N$11=""), $B88&gt;='Personnel Details'!$N$11), 'Personnel Details'!$Q$11, IF(AND(NOT('Personnel Details'!$I$11=""), $B88&gt;='Personnel Details'!$I$11), 'Personnel Details'!$L$11, 'Personnel Details'!$G$11)))</f>
        <v/>
      </c>
      <c r="GW88" s="59" t="str">
        <f t="shared" si="251"/>
        <v/>
      </c>
      <c r="GX88" s="53"/>
      <c r="GZ88" s="78" t="str">
        <f>IF(GZ$9="", "", IF(AND(NOT('Personnel Details'!$N$12=""), $B88&gt;='Personnel Details'!$N$12), 'Personnel Details'!$O$12, IF(AND(NOT('Personnel Details'!$I$12=""), $B88&gt;='Personnel Details'!$I$12), 'Personnel Details'!$J$12, 'Personnel Details'!$E$12)))</f>
        <v/>
      </c>
      <c r="HA88" s="59" t="str">
        <f>IF(GZ$9="", "", IF(AND(NOT('Personnel Details'!$N$12=""), $B88&gt;='Personnel Details'!$N$12), IF('Personnel Details'!$P$12="","", 'Personnel Details'!$P$12), IF(AND(NOT('Personnel Details'!$I$12=""), $B88&gt;='Personnel Details'!$I$12), IF('Personnel Details'!$K$12="", "", 'Personnel Details'!$K$12), IF('Personnel Details'!$F$12="", "", 'Personnel Details'!$F$12))))</f>
        <v/>
      </c>
      <c r="HB88" s="79" t="str">
        <f>IF(GZ$9="", "", IF(AND(NOT('Personnel Details'!$N$12=""), $B88&gt;='Personnel Details'!$N$12), 'Personnel Details'!$Q$12, IF(AND(NOT('Personnel Details'!$I$12=""), $B88&gt;='Personnel Details'!$I$12), 'Personnel Details'!$L$12, 'Personnel Details'!$G$12)))</f>
        <v/>
      </c>
      <c r="HC88" s="59" t="str">
        <f t="shared" si="252"/>
        <v/>
      </c>
      <c r="HD88" s="53"/>
      <c r="HF88" s="78" t="str">
        <f>IF(HF$9="", "", IF(AND(NOT('Personnel Details'!$N$13=""), $B88&gt;='Personnel Details'!$N$13), 'Personnel Details'!$O$13, IF(AND(NOT('Personnel Details'!$I$13=""), $B88&gt;='Personnel Details'!$I$13), 'Personnel Details'!$J$13, 'Personnel Details'!$E$13)))</f>
        <v/>
      </c>
      <c r="HG88" s="59" t="str">
        <f>IF(HF$9="", "", IF(AND(NOT('Personnel Details'!$N$13=""), $B88&gt;='Personnel Details'!$N$13), IF('Personnel Details'!$P$13="","", 'Personnel Details'!$P$13), IF(AND(NOT('Personnel Details'!$I$13=""), $B88&gt;='Personnel Details'!$I$13), IF('Personnel Details'!$K$13="", "", 'Personnel Details'!$K$13), IF('Personnel Details'!$F$13="", "", 'Personnel Details'!$F$13))))</f>
        <v/>
      </c>
      <c r="HH88" s="79" t="str">
        <f>IF(HF$9="", "", IF(AND(NOT('Personnel Details'!$N$13=""), $B88&gt;='Personnel Details'!$N$13), 'Personnel Details'!$Q$13, IF(AND(NOT('Personnel Details'!$I$13=""), $B88&gt;='Personnel Details'!$I$13), 'Personnel Details'!$L$13, 'Personnel Details'!$G$13)))</f>
        <v/>
      </c>
      <c r="HI88" s="59" t="str">
        <f t="shared" si="253"/>
        <v/>
      </c>
      <c r="HJ88" s="53"/>
      <c r="HL88" s="78" t="str">
        <f>IF(HL$9="", "", IF(AND(NOT('Personnel Details'!$N$14=""), $B88&gt;='Personnel Details'!$N$14), 'Personnel Details'!$O$14, IF(AND(NOT('Personnel Details'!$I$14=""), $B88&gt;='Personnel Details'!$I$14), 'Personnel Details'!$J$14, 'Personnel Details'!$E$14)))</f>
        <v/>
      </c>
      <c r="HM88" s="59" t="str">
        <f>IF(HL$9="", "", IF(AND(NOT('Personnel Details'!$N$14=""), $B88&gt;='Personnel Details'!$N$14), IF('Personnel Details'!$P$14="","", 'Personnel Details'!$P$14), IF(AND(NOT('Personnel Details'!$I$14=""), $B88&gt;='Personnel Details'!$I$14), IF('Personnel Details'!$K$14="", "", 'Personnel Details'!$K$14), IF('Personnel Details'!$F$14="", "", 'Personnel Details'!$F$14))))</f>
        <v/>
      </c>
      <c r="HN88" s="79" t="str">
        <f>IF(HL$9="", "", IF(AND(NOT('Personnel Details'!$N$14=""), $B88&gt;='Personnel Details'!$N$14), 'Personnel Details'!$Q$14, IF(AND(NOT('Personnel Details'!$I$14=""), $B88&gt;='Personnel Details'!$I$14), 'Personnel Details'!$L$14, 'Personnel Details'!$G$14)))</f>
        <v/>
      </c>
      <c r="HO88" s="59" t="str">
        <f t="shared" si="254"/>
        <v/>
      </c>
      <c r="HP88" s="53"/>
      <c r="HR88" s="78" t="str">
        <f>IF(HR$9="", "", IF(AND(NOT('Personnel Details'!$N$15=""), $B88&gt;='Personnel Details'!$N$15), 'Personnel Details'!$O$15, IF(AND(NOT('Personnel Details'!$I$15=""), $B88&gt;='Personnel Details'!$I$15), 'Personnel Details'!$J$15, 'Personnel Details'!$E$15)))</f>
        <v/>
      </c>
      <c r="HS88" s="59" t="str">
        <f>IF(HR$9="", "", IF(AND(NOT('Personnel Details'!$N$15=""), $B88&gt;='Personnel Details'!$N$15), IF('Personnel Details'!$P$15="","", 'Personnel Details'!$P$15), IF(AND(NOT('Personnel Details'!$I$15=""), $B88&gt;='Personnel Details'!$I$15), IF('Personnel Details'!$K$15="", "", 'Personnel Details'!$K$15), IF('Personnel Details'!$F$15="", "", 'Personnel Details'!$F$15))))</f>
        <v/>
      </c>
      <c r="HT88" s="79" t="str">
        <f>IF(HR$9="", "", IF(AND(NOT('Personnel Details'!$N$15=""), $B88&gt;='Personnel Details'!$N$15), 'Personnel Details'!$Q$15, IF(AND(NOT('Personnel Details'!$I$15=""), $B88&gt;='Personnel Details'!$I$15), 'Personnel Details'!$L$15, 'Personnel Details'!$G$15)))</f>
        <v/>
      </c>
      <c r="HU88" s="59" t="str">
        <f t="shared" si="255"/>
        <v/>
      </c>
      <c r="HV88" s="53"/>
      <c r="HX88" s="78" t="str">
        <f>IF(HX$9="", "", IF(AND(NOT('Personnel Details'!$N$16=""), $B88&gt;='Personnel Details'!$N$16), 'Personnel Details'!$O$16, IF(AND(NOT('Personnel Details'!$I$16=""), $B88&gt;='Personnel Details'!$I$16), 'Personnel Details'!$J$16, 'Personnel Details'!$E$16)))</f>
        <v/>
      </c>
      <c r="HY88" s="59" t="str">
        <f>IF(HX$9="", "", IF(AND(NOT('Personnel Details'!$N$16=""), $B88&gt;='Personnel Details'!$N$16), IF('Personnel Details'!$P$16="","", 'Personnel Details'!$P$16), IF(AND(NOT('Personnel Details'!$I$16=""), $B88&gt;='Personnel Details'!$I$16), IF('Personnel Details'!$K$16="", "", 'Personnel Details'!$K$16), IF('Personnel Details'!$F$16="", "", 'Personnel Details'!$F$16))))</f>
        <v/>
      </c>
      <c r="HZ88" s="79" t="str">
        <f>IF(HX$9="", "", IF(AND(NOT('Personnel Details'!$N$16=""), $B88&gt;='Personnel Details'!$N$16), 'Personnel Details'!$Q$16, IF(AND(NOT('Personnel Details'!$I$16=""), $B88&gt;='Personnel Details'!$I$16), 'Personnel Details'!$L$16, 'Personnel Details'!$G$16)))</f>
        <v/>
      </c>
      <c r="IA88" s="59" t="str">
        <f t="shared" si="256"/>
        <v/>
      </c>
      <c r="IB88" s="53"/>
      <c r="ID88" s="78" t="str">
        <f>IF(ID$9="", "", IF(AND(NOT('Personnel Details'!$N$17=""), $B88&gt;='Personnel Details'!$N$17), 'Personnel Details'!$O$17, IF(AND(NOT('Personnel Details'!$I$17=""), $B88&gt;='Personnel Details'!$I$17), 'Personnel Details'!$J$17, 'Personnel Details'!$E$17)))</f>
        <v/>
      </c>
      <c r="IE88" s="59" t="str">
        <f>IF(ID$9="", "", IF(AND(NOT('Personnel Details'!$N$17=""), $B88&gt;='Personnel Details'!$N$17), IF('Personnel Details'!$P$17="","", 'Personnel Details'!$P$17), IF(AND(NOT('Personnel Details'!$I$17=""), $B88&gt;='Personnel Details'!$I$17), IF('Personnel Details'!$K$17="", "", 'Personnel Details'!$K$17), IF('Personnel Details'!$F$17="", "", 'Personnel Details'!$F$17))))</f>
        <v/>
      </c>
      <c r="IF88" s="79" t="str">
        <f>IF(ID$9="", "", IF(AND(NOT('Personnel Details'!$N$17=""), $B88&gt;='Personnel Details'!$N$17), 'Personnel Details'!$Q$17, IF(AND(NOT('Personnel Details'!$I$17=""), $B88&gt;='Personnel Details'!$I$17), 'Personnel Details'!$L$17, 'Personnel Details'!$G$17)))</f>
        <v/>
      </c>
      <c r="IG88" s="59" t="str">
        <f t="shared" si="257"/>
        <v/>
      </c>
      <c r="IH88" s="53"/>
      <c r="IJ88" s="78" t="str">
        <f>IF(IJ$9="", "", IF(AND(NOT('Personnel Details'!$N$18=""), $B88&gt;='Personnel Details'!$N$18), 'Personnel Details'!$O$18, IF(AND(NOT('Personnel Details'!$I$18=""), $B88&gt;='Personnel Details'!$I$18), 'Personnel Details'!$J$18, 'Personnel Details'!$E$18)))</f>
        <v/>
      </c>
      <c r="IK88" s="59" t="str">
        <f>IF(IJ$9="", "", IF(AND(NOT('Personnel Details'!$N$18=""), $B88&gt;='Personnel Details'!$N$18), IF('Personnel Details'!$P$18="","", 'Personnel Details'!$P$18), IF(AND(NOT('Personnel Details'!$I$18=""), $B88&gt;='Personnel Details'!$I$18), IF('Personnel Details'!$K$18="", "", 'Personnel Details'!$K$18), IF('Personnel Details'!$F$18="", "", 'Personnel Details'!$F$18))))</f>
        <v/>
      </c>
      <c r="IL88" s="79" t="str">
        <f>IF(IJ$9="", "", IF(AND(NOT('Personnel Details'!$N$18=""), $B88&gt;='Personnel Details'!$N$18), 'Personnel Details'!$Q$18, IF(AND(NOT('Personnel Details'!$I$18=""), $B88&gt;='Personnel Details'!$I$18), 'Personnel Details'!$L$18, 'Personnel Details'!$G$18)))</f>
        <v/>
      </c>
      <c r="IM88" s="59" t="str">
        <f t="shared" si="258"/>
        <v/>
      </c>
      <c r="IN88" s="53"/>
      <c r="IP88" s="78" t="str">
        <f>IF(IP$9="", "", IF(AND(NOT('Personnel Details'!$N$19=""), $B88&gt;='Personnel Details'!$N$19), 'Personnel Details'!$O$19, IF(AND(NOT('Personnel Details'!$I$19=""), $B88&gt;='Personnel Details'!$I$19), 'Personnel Details'!$J$19, 'Personnel Details'!$E$19)))</f>
        <v/>
      </c>
      <c r="IQ88" s="59" t="str">
        <f>IF(IP$9="", "", IF(AND(NOT('Personnel Details'!$N$19=""), $B88&gt;='Personnel Details'!$N$19), IF('Personnel Details'!$P$19="","", 'Personnel Details'!$P$19), IF(AND(NOT('Personnel Details'!$I$19=""), $B88&gt;='Personnel Details'!$I$19), IF('Personnel Details'!$K$19="", "", 'Personnel Details'!$K$19), IF('Personnel Details'!$F$19="", "", 'Personnel Details'!$F$19))))</f>
        <v/>
      </c>
      <c r="IR88" s="79" t="str">
        <f>IF(IP$9="", "", IF(AND(NOT('Personnel Details'!$N$19=""), $B88&gt;='Personnel Details'!$N$19), 'Personnel Details'!$Q$19, IF(AND(NOT('Personnel Details'!$I$19=""), $B88&gt;='Personnel Details'!$I$19), 'Personnel Details'!$L$19, 'Personnel Details'!$G$19)))</f>
        <v/>
      </c>
      <c r="IS88" s="59" t="str">
        <f t="shared" si="259"/>
        <v/>
      </c>
      <c r="IT88" s="53"/>
      <c r="IV88" s="78" t="str">
        <f>IF(IV$9="", "", IF(AND(NOT('Personnel Details'!$N$20=""), $B88&gt;='Personnel Details'!$N$20), 'Personnel Details'!$O$20, IF(AND(NOT('Personnel Details'!$I$20=""), $B88&gt;='Personnel Details'!$I$20), 'Personnel Details'!$J$20, 'Personnel Details'!$E$20)))</f>
        <v/>
      </c>
      <c r="IW88" s="59" t="str">
        <f>IF(IV$9="", "", IF(AND(NOT('Personnel Details'!$N$20=""), $B88&gt;='Personnel Details'!$N$20), IF('Personnel Details'!$P$20="","", 'Personnel Details'!$P$20), IF(AND(NOT('Personnel Details'!$I$20=""), $B88&gt;='Personnel Details'!$I$20), IF('Personnel Details'!$K$20="", "", 'Personnel Details'!$K$20), IF('Personnel Details'!$F$20="", "", 'Personnel Details'!$F$20))))</f>
        <v/>
      </c>
      <c r="IX88" s="79" t="str">
        <f>IF(IV$9="", "", IF(AND(NOT('Personnel Details'!$N$20=""), $B88&gt;='Personnel Details'!$N$20), 'Personnel Details'!$Q$20, IF(AND(NOT('Personnel Details'!$I$20=""), $B88&gt;='Personnel Details'!$I$20), 'Personnel Details'!$L$20, 'Personnel Details'!$G$20)))</f>
        <v/>
      </c>
      <c r="IY88" s="59" t="str">
        <f t="shared" si="260"/>
        <v/>
      </c>
      <c r="IZ88" s="53"/>
      <c r="JB88" s="78" t="str">
        <f>IF(JB$9="", "", IF(AND(NOT('Personnel Details'!$N$21=""), $B88&gt;='Personnel Details'!$N$21), 'Personnel Details'!$O$21, IF(AND(NOT('Personnel Details'!$I$21=""), $B88&gt;='Personnel Details'!$I$21), 'Personnel Details'!$J$21, 'Personnel Details'!$E$21)))</f>
        <v/>
      </c>
      <c r="JC88" s="59" t="str">
        <f>IF(JB$9="", "", IF(AND(NOT('Personnel Details'!$N$21=""), $B88&gt;='Personnel Details'!$N$21), IF('Personnel Details'!$P$21="","", 'Personnel Details'!$P$21), IF(AND(NOT('Personnel Details'!$I$21=""), $B88&gt;='Personnel Details'!$I$21), IF('Personnel Details'!$K$21="", "", 'Personnel Details'!$K$21), IF('Personnel Details'!$F$21="", "", 'Personnel Details'!$F$21))))</f>
        <v/>
      </c>
      <c r="JD88" s="79" t="str">
        <f>IF(JB$9="", "", IF(AND(NOT('Personnel Details'!$N$21=""), $B88&gt;='Personnel Details'!$N$21), 'Personnel Details'!$Q$21, IF(AND(NOT('Personnel Details'!$I$21=""), $B88&gt;='Personnel Details'!$I$21), 'Personnel Details'!$L$21, 'Personnel Details'!$G$21)))</f>
        <v/>
      </c>
      <c r="JE88" s="59" t="str">
        <f t="shared" si="261"/>
        <v/>
      </c>
      <c r="JF88" s="53"/>
      <c r="JH88" s="78" t="str">
        <f>IF(JH$9="", "", IF(AND(NOT('Personnel Details'!$N$22=""), $B88&gt;='Personnel Details'!$N$22), 'Personnel Details'!$O$22, IF(AND(NOT('Personnel Details'!$I$22=""), $B88&gt;='Personnel Details'!$I$22), 'Personnel Details'!$J$22, 'Personnel Details'!$E$22)))</f>
        <v/>
      </c>
      <c r="JI88" s="59" t="str">
        <f>IF(JH$9="", "", IF(AND(NOT('Personnel Details'!$N$22=""), $B88&gt;='Personnel Details'!$N$22), IF('Personnel Details'!$P$22="","", 'Personnel Details'!$P$22), IF(AND(NOT('Personnel Details'!$I$22=""), $B88&gt;='Personnel Details'!$I$22), IF('Personnel Details'!$K$22="", "", 'Personnel Details'!$K$22), IF('Personnel Details'!$F$22="", "", 'Personnel Details'!$F$22))))</f>
        <v/>
      </c>
      <c r="JJ88" s="79" t="str">
        <f>IF(JH$9="", "", IF(AND(NOT('Personnel Details'!$N$22=""), $B88&gt;='Personnel Details'!$N$22), 'Personnel Details'!$Q$22, IF(AND(NOT('Personnel Details'!$I$22=""), $B88&gt;='Personnel Details'!$I$22), 'Personnel Details'!$L$22, 'Personnel Details'!$G$22)))</f>
        <v/>
      </c>
      <c r="JK88" s="59" t="str">
        <f t="shared" si="262"/>
        <v/>
      </c>
      <c r="JL88" s="53"/>
      <c r="JN88" s="78" t="str">
        <f>IF(JN$9="", "", IF(AND(NOT('Personnel Details'!$N$23=""), $B88&gt;='Personnel Details'!$N$23), 'Personnel Details'!$O$23, IF(AND(NOT('Personnel Details'!$I$23=""), $B88&gt;='Personnel Details'!$I$23), 'Personnel Details'!$J$23, 'Personnel Details'!$E$23)))</f>
        <v/>
      </c>
      <c r="JO88" s="59" t="str">
        <f>IF(JN$9="", "", IF(AND(NOT('Personnel Details'!$N$23=""), $B88&gt;='Personnel Details'!$N$23), IF('Personnel Details'!$P$23="","", 'Personnel Details'!$P$23), IF(AND(NOT('Personnel Details'!$I$23=""), $B88&gt;='Personnel Details'!$I$23), IF('Personnel Details'!$K$23="", "", 'Personnel Details'!$K$23), IF('Personnel Details'!$F$23="", "", 'Personnel Details'!$F$23))))</f>
        <v/>
      </c>
      <c r="JP88" s="79" t="str">
        <f>IF(JN$9="", "", IF(AND(NOT('Personnel Details'!$N$23=""), $B88&gt;='Personnel Details'!$N$23), 'Personnel Details'!$Q$23, IF(AND(NOT('Personnel Details'!$I$23=""), $B88&gt;='Personnel Details'!$I$23), 'Personnel Details'!$L$23, 'Personnel Details'!$G$23)))</f>
        <v/>
      </c>
      <c r="JQ88" s="59" t="str">
        <f t="shared" si="263"/>
        <v/>
      </c>
      <c r="JR88" s="53"/>
      <c r="JT88" s="78" t="str">
        <f>IF(JT$9="", "", IF(AND(NOT('Personnel Details'!$N$24=""), $B88&gt;='Personnel Details'!$N$24), 'Personnel Details'!$O$24, IF(AND(NOT('Personnel Details'!$I$24=""), $B88&gt;='Personnel Details'!$I$24), 'Personnel Details'!$J$24, 'Personnel Details'!$E$24)))</f>
        <v/>
      </c>
      <c r="JU88" s="59" t="str">
        <f>IF(JT$9="", "", IF(AND(NOT('Personnel Details'!$N$24=""), $B88&gt;='Personnel Details'!$N$24), IF('Personnel Details'!$P$24="","", 'Personnel Details'!$P$24), IF(AND(NOT('Personnel Details'!$I$24=""), $B88&gt;='Personnel Details'!$I$24), IF('Personnel Details'!$K$24="", "", 'Personnel Details'!$K$24), IF('Personnel Details'!$F$24="", "", 'Personnel Details'!$F$24))))</f>
        <v/>
      </c>
      <c r="JV88" s="79" t="str">
        <f>IF(JT$9="", "", IF(AND(NOT('Personnel Details'!$N$24=""), $B88&gt;='Personnel Details'!$N$24), 'Personnel Details'!$Q$24, IF(AND(NOT('Personnel Details'!$I$24=""), $B88&gt;='Personnel Details'!$I$24), 'Personnel Details'!$L$24, 'Personnel Details'!$G$24)))</f>
        <v/>
      </c>
      <c r="JW88" s="59" t="str">
        <f t="shared" si="264"/>
        <v/>
      </c>
      <c r="JX88" s="53"/>
      <c r="JZ88" s="78" t="str">
        <f>IF(JZ$9="", "", IF(AND(NOT('Personnel Details'!$N$25=""), $B88&gt;='Personnel Details'!$N$25), 'Personnel Details'!$O$25, IF(AND(NOT('Personnel Details'!$I$25=""), $B88&gt;='Personnel Details'!$I$25), 'Personnel Details'!$J$25, 'Personnel Details'!$E$25)))</f>
        <v/>
      </c>
      <c r="KA88" s="59" t="str">
        <f>IF(JZ$9="", "", IF(AND(NOT('Personnel Details'!$N$25=""), $B88&gt;='Personnel Details'!$N$25), IF('Personnel Details'!$P$25="","", 'Personnel Details'!$P$25), IF(AND(NOT('Personnel Details'!$I$25=""), $B88&gt;='Personnel Details'!$I$25), IF('Personnel Details'!$K$25="", "", 'Personnel Details'!$K$25), IF('Personnel Details'!$F$25="", "", 'Personnel Details'!$F$25))))</f>
        <v/>
      </c>
      <c r="KB88" s="79" t="str">
        <f>IF(JZ$9="", "", IF(AND(NOT('Personnel Details'!$N$25=""), $B88&gt;='Personnel Details'!$N$25), 'Personnel Details'!$Q$25, IF(AND(NOT('Personnel Details'!$I$25=""), $B88&gt;='Personnel Details'!$I$25), 'Personnel Details'!$L$25, 'Personnel Details'!$G$25)))</f>
        <v/>
      </c>
      <c r="KC88" s="59" t="str">
        <f t="shared" si="265"/>
        <v/>
      </c>
      <c r="KD88" s="53"/>
      <c r="KF88" s="78" t="str">
        <f>IF(KF$9="", "", IF(AND(NOT('Personnel Details'!$N$26=""), $B88&gt;='Personnel Details'!$N$26), 'Personnel Details'!$O$26, IF(AND(NOT('Personnel Details'!$I$26=""), $B88&gt;='Personnel Details'!$I$26), 'Personnel Details'!$J$26, 'Personnel Details'!$E$26)))</f>
        <v/>
      </c>
      <c r="KG88" s="59" t="str">
        <f>IF(KF$9="", "", IF(AND(NOT('Personnel Details'!$N$26=""), $B88&gt;='Personnel Details'!$N$26), IF('Personnel Details'!$P$26="","", 'Personnel Details'!$P$26), IF(AND(NOT('Personnel Details'!$I$26=""), $B88&gt;='Personnel Details'!$I$26), IF('Personnel Details'!$K$26="", "", 'Personnel Details'!$K$26), IF('Personnel Details'!$F$26="", "", 'Personnel Details'!$F$26))))</f>
        <v/>
      </c>
      <c r="KH88" s="79" t="str">
        <f>IF(KF$9="", "", IF(AND(NOT('Personnel Details'!$N$26=""), $B88&gt;='Personnel Details'!$N$26), 'Personnel Details'!$Q$26, IF(AND(NOT('Personnel Details'!$I$26=""), $B88&gt;='Personnel Details'!$I$26), 'Personnel Details'!$L$26, 'Personnel Details'!$G$26)))</f>
        <v/>
      </c>
      <c r="KI88" s="59" t="str">
        <f t="shared" si="266"/>
        <v/>
      </c>
      <c r="KJ88" s="53"/>
      <c r="KL88" s="78" t="str">
        <f>IF(KL$9="", "", IF(AND(NOT('Personnel Details'!$N$27=""), $B88&gt;='Personnel Details'!$N$27), 'Personnel Details'!$O$27, IF(AND(NOT('Personnel Details'!$I$27=""), $B88&gt;='Personnel Details'!$I$27), 'Personnel Details'!$J$27, 'Personnel Details'!$E$27)))</f>
        <v/>
      </c>
      <c r="KM88" s="59" t="str">
        <f>IF(KL$9="", "", IF(AND(NOT('Personnel Details'!$N$27=""), $B88&gt;='Personnel Details'!$N$27), IF('Personnel Details'!$P$27="","", 'Personnel Details'!$P$27), IF(AND(NOT('Personnel Details'!$I$27=""), $B88&gt;='Personnel Details'!$I$27), IF('Personnel Details'!$K$27="", "", 'Personnel Details'!$K$27), IF('Personnel Details'!$F$27="", "", 'Personnel Details'!$F$27))))</f>
        <v/>
      </c>
      <c r="KN88" s="79" t="str">
        <f>IF(KL$9="", "", IF(AND(NOT('Personnel Details'!$N$27=""), $B88&gt;='Personnel Details'!$N$27), 'Personnel Details'!$Q$27, IF(AND(NOT('Personnel Details'!$I$27=""), $B88&gt;='Personnel Details'!$I$27), 'Personnel Details'!$L$27, 'Personnel Details'!$G$27)))</f>
        <v/>
      </c>
      <c r="KO88" s="59" t="str">
        <f t="shared" si="267"/>
        <v/>
      </c>
      <c r="KP88" s="53"/>
      <c r="KR88" s="78" t="str">
        <f>IF(KR$9="", "", IF(AND(NOT('Personnel Details'!$N$28=""), $B88&gt;='Personnel Details'!$N$28), 'Personnel Details'!$O$28, IF(AND(NOT('Personnel Details'!$I$28=""), $B88&gt;='Personnel Details'!$I$28), 'Personnel Details'!$J$28, 'Personnel Details'!$E$28)))</f>
        <v/>
      </c>
      <c r="KS88" s="59" t="str">
        <f>IF(KR$9="", "", IF(AND(NOT('Personnel Details'!$N$28=""), $B88&gt;='Personnel Details'!$N$28), IF('Personnel Details'!$P$28="","", 'Personnel Details'!$P$28), IF(AND(NOT('Personnel Details'!$I$28=""), $B88&gt;='Personnel Details'!$I$28), IF('Personnel Details'!$K$28="", "", 'Personnel Details'!$K$28), IF('Personnel Details'!$F$28="", "", 'Personnel Details'!$F$28))))</f>
        <v/>
      </c>
      <c r="KT88" s="79" t="str">
        <f>IF(KR$9="", "", IF(AND(NOT('Personnel Details'!$N$28=""), $B88&gt;='Personnel Details'!$N$28), 'Personnel Details'!$Q$28, IF(AND(NOT('Personnel Details'!$I$28=""), $B88&gt;='Personnel Details'!$I$28), 'Personnel Details'!$L$28, 'Personnel Details'!$G$28)))</f>
        <v/>
      </c>
      <c r="KU88" s="59" t="str">
        <f t="shared" si="268"/>
        <v/>
      </c>
      <c r="KV88" s="53"/>
      <c r="KX88" s="78" t="str">
        <f>IF(KX$9="", "", IF(AND(NOT('Personnel Details'!$N$29=""), $B88&gt;='Personnel Details'!$N$29), 'Personnel Details'!$O$29, IF(AND(NOT('Personnel Details'!$I$29=""), $B88&gt;='Personnel Details'!$I$29), 'Personnel Details'!$J$29, 'Personnel Details'!$E$29)))</f>
        <v/>
      </c>
      <c r="KY88" s="59" t="str">
        <f>IF(KX$9="", "", IF(AND(NOT('Personnel Details'!$N$29=""), $B88&gt;='Personnel Details'!$N$29), IF('Personnel Details'!$P$29="","", 'Personnel Details'!$P$29), IF(AND(NOT('Personnel Details'!$I$29=""), $B88&gt;='Personnel Details'!$I$29), IF('Personnel Details'!$K$29="", "", 'Personnel Details'!$K$29), IF('Personnel Details'!$F$29="", "", 'Personnel Details'!$F$29))))</f>
        <v/>
      </c>
      <c r="KZ88" s="79" t="str">
        <f>IF(KX$9="", "", IF(AND(NOT('Personnel Details'!$N$29=""), $B88&gt;='Personnel Details'!$N$29), 'Personnel Details'!$Q$29, IF(AND(NOT('Personnel Details'!$I$29=""), $B88&gt;='Personnel Details'!$I$29), 'Personnel Details'!$L$29, 'Personnel Details'!$G$29)))</f>
        <v/>
      </c>
      <c r="LA88" s="59" t="str">
        <f t="shared" si="269"/>
        <v/>
      </c>
      <c r="LB88" s="53"/>
      <c r="LD88" s="78" t="str">
        <f>IF(LD$9="", "", IF(AND(NOT('Personnel Details'!$N$30=""), $B88&gt;='Personnel Details'!$N$30), 'Personnel Details'!$O$30, IF(AND(NOT('Personnel Details'!$I$30=""), $B88&gt;='Personnel Details'!$I$30), 'Personnel Details'!$J$30, 'Personnel Details'!$E$30)))</f>
        <v/>
      </c>
      <c r="LE88" s="59" t="str">
        <f>IF(LD$9="", "", IF(AND(NOT('Personnel Details'!$N$30=""), $B88&gt;='Personnel Details'!$N$30), IF('Personnel Details'!$P$30="","", 'Personnel Details'!$P$30), IF(AND(NOT('Personnel Details'!$I$30=""), $B88&gt;='Personnel Details'!$I$30), IF('Personnel Details'!$K$30="", "", 'Personnel Details'!$K$30), IF('Personnel Details'!$F$30="", "", 'Personnel Details'!$F$30))))</f>
        <v/>
      </c>
      <c r="LF88" s="79" t="str">
        <f>IF(LD$9="", "", IF(AND(NOT('Personnel Details'!$N$30=""), $B88&gt;='Personnel Details'!$N$30), 'Personnel Details'!$Q$30, IF(AND(NOT('Personnel Details'!$I$30=""), $B88&gt;='Personnel Details'!$I$30), 'Personnel Details'!$L$30, 'Personnel Details'!$G$30)))</f>
        <v/>
      </c>
      <c r="LG88" s="59" t="str">
        <f t="shared" si="270"/>
        <v/>
      </c>
      <c r="LH88" s="53"/>
      <c r="LJ88" s="78" t="str">
        <f>IF(LJ$9="", "", IF(AND(NOT('Personnel Details'!$N$31=""), $B88&gt;='Personnel Details'!$N$31), 'Personnel Details'!$O$31, IF(AND(NOT('Personnel Details'!$I$31=""), $B88&gt;='Personnel Details'!$I$31), 'Personnel Details'!$J$31, 'Personnel Details'!$E$31)))</f>
        <v/>
      </c>
      <c r="LK88" s="59" t="str">
        <f>IF(LJ$9="", "", IF(AND(NOT('Personnel Details'!$N$31=""), $B88&gt;='Personnel Details'!$N$31), IF('Personnel Details'!$P$31="","", 'Personnel Details'!$P$31), IF(AND(NOT('Personnel Details'!$I$31=""), $B88&gt;='Personnel Details'!$I$31), IF('Personnel Details'!$K$31="", "", 'Personnel Details'!$K$31), IF('Personnel Details'!$F$31="", "", 'Personnel Details'!$F$31))))</f>
        <v/>
      </c>
      <c r="LL88" s="79" t="str">
        <f>IF(LJ$9="", "", IF(AND(NOT('Personnel Details'!$N$31=""), $B88&gt;='Personnel Details'!$N$31), 'Personnel Details'!$Q$31, IF(AND(NOT('Personnel Details'!$I$31=""), $B88&gt;='Personnel Details'!$I$31), 'Personnel Details'!$L$31, 'Personnel Details'!$G$31)))</f>
        <v/>
      </c>
      <c r="LM88" s="59" t="str">
        <f t="shared" si="271"/>
        <v/>
      </c>
      <c r="LN88" s="53"/>
      <c r="LP88" s="78" t="str">
        <f>IF(LP$9="", "", IF(AND(NOT('Personnel Details'!$N$32=""), $B88&gt;='Personnel Details'!$N$32), 'Personnel Details'!$O$32, IF(AND(NOT('Personnel Details'!$I$32=""), $B88&gt;='Personnel Details'!$I$32), 'Personnel Details'!$J$32, 'Personnel Details'!$E$32)))</f>
        <v/>
      </c>
      <c r="LQ88" s="59" t="str">
        <f>IF(LP$9="", "", IF(AND(NOT('Personnel Details'!$N$32=""), $B88&gt;='Personnel Details'!$N$32), IF('Personnel Details'!$P$32="","", 'Personnel Details'!$P$32), IF(AND(NOT('Personnel Details'!$I$32=""), $B88&gt;='Personnel Details'!$I$32), IF('Personnel Details'!$K$32="", "", 'Personnel Details'!$K$32), IF('Personnel Details'!$F$32="", "", 'Personnel Details'!$F$32))))</f>
        <v/>
      </c>
      <c r="LR88" s="79" t="str">
        <f>IF(LP$9="", "", IF(AND(NOT('Personnel Details'!$N$32=""), $B88&gt;='Personnel Details'!$N$32), 'Personnel Details'!$Q$32, IF(AND(NOT('Personnel Details'!$I$32=""), $B88&gt;='Personnel Details'!$I$32), 'Personnel Details'!$L$32, 'Personnel Details'!$G$32)))</f>
        <v/>
      </c>
      <c r="LS88" s="59" t="str">
        <f t="shared" si="272"/>
        <v/>
      </c>
      <c r="LT88" s="53"/>
      <c r="LV88" s="78" t="str">
        <f>IF(LV$9="", "", IF(AND(NOT('Personnel Details'!$N$33=""), $B88&gt;='Personnel Details'!$N$33), 'Personnel Details'!$O$33, IF(AND(NOT('Personnel Details'!$I$33=""), $B88&gt;='Personnel Details'!$I$33), 'Personnel Details'!$J$33, 'Personnel Details'!$E$33)))</f>
        <v/>
      </c>
      <c r="LW88" s="59" t="str">
        <f>IF(LV$9="", "", IF(AND(NOT('Personnel Details'!$N$33=""), $B88&gt;='Personnel Details'!$N$33), IF('Personnel Details'!$P$33="","", 'Personnel Details'!$P$33), IF(AND(NOT('Personnel Details'!$I$33=""), $B88&gt;='Personnel Details'!$I$33), IF('Personnel Details'!$K$33="", "", 'Personnel Details'!$K$33), IF('Personnel Details'!$F$33="", "", 'Personnel Details'!$F$33))))</f>
        <v/>
      </c>
      <c r="LX88" s="79" t="str">
        <f>IF(LV$9="", "", IF(AND(NOT('Personnel Details'!$N$33=""), $B88&gt;='Personnel Details'!$N$33), 'Personnel Details'!$Q$33, IF(AND(NOT('Personnel Details'!$I$33=""), $B88&gt;='Personnel Details'!$I$33), 'Personnel Details'!$L$33, 'Personnel Details'!$G$33)))</f>
        <v/>
      </c>
      <c r="LY88" s="59" t="str">
        <f t="shared" si="273"/>
        <v/>
      </c>
      <c r="LZ88" s="53"/>
      <c r="MB88" s="78" t="str">
        <f>IF(MB$9="", "", IF(AND(NOT('Personnel Details'!$N$34=""), $B88&gt;='Personnel Details'!$N$34), 'Personnel Details'!$O$34, IF(AND(NOT('Personnel Details'!$I$34=""), $B88&gt;='Personnel Details'!$I$34), 'Personnel Details'!$J$34, 'Personnel Details'!$E$34)))</f>
        <v/>
      </c>
      <c r="MC88" s="59" t="str">
        <f>IF(MB$9="", "", IF(AND(NOT('Personnel Details'!$N$34=""), $B88&gt;='Personnel Details'!$N$34), IF('Personnel Details'!$P$34="","", 'Personnel Details'!$P$34), IF(AND(NOT('Personnel Details'!$I$34=""), $B88&gt;='Personnel Details'!$I$34), IF('Personnel Details'!$K$34="", "", 'Personnel Details'!$K$34), IF('Personnel Details'!$F$34="", "", 'Personnel Details'!$F$34))))</f>
        <v/>
      </c>
      <c r="MD88" s="79" t="str">
        <f>IF(MB$9="", "", IF(AND(NOT('Personnel Details'!$N$34=""), $B88&gt;='Personnel Details'!$N$34), 'Personnel Details'!$Q$34, IF(AND(NOT('Personnel Details'!$I$34=""), $B88&gt;='Personnel Details'!$I$34), 'Personnel Details'!$L$34, 'Personnel Details'!$G$34)))</f>
        <v/>
      </c>
      <c r="ME88" s="59" t="str">
        <f t="shared" si="274"/>
        <v/>
      </c>
      <c r="MF88" s="53"/>
      <c r="MH88" s="78" t="str">
        <f>IF(MH$9="", "", IF(AND(NOT('Personnel Details'!$N$35=""), $B88&gt;='Personnel Details'!$N$35), 'Personnel Details'!$O$35, IF(AND(NOT('Personnel Details'!$I$35=""), $B88&gt;='Personnel Details'!$I$35), 'Personnel Details'!$J$35, 'Personnel Details'!$E$35)))</f>
        <v/>
      </c>
      <c r="MI88" s="59" t="str">
        <f>IF(MH$9="", "", IF(AND(NOT('Personnel Details'!$N$35=""), $B88&gt;='Personnel Details'!$N$35), IF('Personnel Details'!$P$35="","", 'Personnel Details'!$P$35), IF(AND(NOT('Personnel Details'!$I$35=""), $B88&gt;='Personnel Details'!$I$35), IF('Personnel Details'!$K$35="", "", 'Personnel Details'!$K$35), IF('Personnel Details'!$F$35="", "", 'Personnel Details'!$F$35))))</f>
        <v/>
      </c>
      <c r="MJ88" s="79" t="str">
        <f>IF(MH$9="", "", IF(AND(NOT('Personnel Details'!$N$35=""), $B88&gt;='Personnel Details'!$N$35), 'Personnel Details'!$Q$35, IF(AND(NOT('Personnel Details'!$I$35=""), $B88&gt;='Personnel Details'!$I$35), 'Personnel Details'!$L$35, 'Personnel Details'!$G$35)))</f>
        <v/>
      </c>
      <c r="MK88" s="59" t="str">
        <f t="shared" si="275"/>
        <v/>
      </c>
      <c r="ML88" s="53"/>
      <c r="MN88" s="78" t="str">
        <f>IF(MN$9="", "", IF(AND(NOT('Personnel Details'!$N$36=""), $B88&gt;='Personnel Details'!$N$36), 'Personnel Details'!$O$36, IF(AND(NOT('Personnel Details'!$I$36=""), $B88&gt;='Personnel Details'!$I$36), 'Personnel Details'!$J$36, 'Personnel Details'!$E$36)))</f>
        <v/>
      </c>
      <c r="MO88" s="59" t="str">
        <f>IF(MN$9="", "", IF(AND(NOT('Personnel Details'!$N$36=""), $B88&gt;='Personnel Details'!$N$36), IF('Personnel Details'!$P$36="","", 'Personnel Details'!$P$36), IF(AND(NOT('Personnel Details'!$I$36=""), $B88&gt;='Personnel Details'!$I$36), IF('Personnel Details'!$K$36="", "", 'Personnel Details'!$K$36), IF('Personnel Details'!$F$36="", "", 'Personnel Details'!$F$36))))</f>
        <v/>
      </c>
      <c r="MP88" s="79" t="str">
        <f>IF(MN$9="", "", IF(AND(NOT('Personnel Details'!$N$36=""), $B88&gt;='Personnel Details'!$N$36), 'Personnel Details'!$Q$36, IF(AND(NOT('Personnel Details'!$I$36=""), $B88&gt;='Personnel Details'!$I$36), 'Personnel Details'!$L$36, 'Personnel Details'!$G$36)))</f>
        <v/>
      </c>
      <c r="MQ88" s="59" t="str">
        <f t="shared" si="276"/>
        <v/>
      </c>
      <c r="MR88" s="53"/>
      <c r="MT88" s="78" t="str">
        <f>IF(MT$9="", "", IF(AND(NOT('Personnel Details'!$N$37=""), $B88&gt;='Personnel Details'!$N$37), 'Personnel Details'!$O$37, IF(AND(NOT('Personnel Details'!$I$37=""), $B88&gt;='Personnel Details'!$I$37), 'Personnel Details'!$J$37, 'Personnel Details'!$E$37)))</f>
        <v/>
      </c>
      <c r="MU88" s="59" t="str">
        <f>IF(MT$9="", "", IF(AND(NOT('Personnel Details'!$N$37=""), $B88&gt;='Personnel Details'!$N$37), IF('Personnel Details'!$P$37="","", 'Personnel Details'!$P$37), IF(AND(NOT('Personnel Details'!$I$37=""), $B88&gt;='Personnel Details'!$I$37), IF('Personnel Details'!$K$37="", "", 'Personnel Details'!$K$37), IF('Personnel Details'!$F$37="", "", 'Personnel Details'!$F$37))))</f>
        <v/>
      </c>
      <c r="MV88" s="79" t="str">
        <f>IF(MT$9="", "", IF(AND(NOT('Personnel Details'!$N$37=""), $B88&gt;='Personnel Details'!$N$37), 'Personnel Details'!$Q$37, IF(AND(NOT('Personnel Details'!$I$37=""), $B88&gt;='Personnel Details'!$I$37), 'Personnel Details'!$L$37, 'Personnel Details'!$G$37)))</f>
        <v/>
      </c>
      <c r="MW88" s="59" t="str">
        <f t="shared" si="277"/>
        <v/>
      </c>
      <c r="MX88" s="53"/>
      <c r="MZ88" s="78" t="str">
        <f>IF(MZ$9="", "", IF(AND(NOT('Personnel Details'!$N$38=""), $B88&gt;='Personnel Details'!$N$38), 'Personnel Details'!$O$38, IF(AND(NOT('Personnel Details'!$I$38=""), $B88&gt;='Personnel Details'!$I$38), 'Personnel Details'!$J$38, 'Personnel Details'!$E$38)))</f>
        <v/>
      </c>
      <c r="NA88" s="59" t="str">
        <f>IF(MZ$9="", "", IF(AND(NOT('Personnel Details'!$N$38=""), $B88&gt;='Personnel Details'!$N$38), IF('Personnel Details'!$P$38="","", 'Personnel Details'!$P$38), IF(AND(NOT('Personnel Details'!$I$38=""), $B88&gt;='Personnel Details'!$I$38), IF('Personnel Details'!$K$38="", "", 'Personnel Details'!$K$38), IF('Personnel Details'!$F$38="", "", 'Personnel Details'!$F$38))))</f>
        <v/>
      </c>
      <c r="NB88" s="79" t="str">
        <f>IF(MZ$9="", "", IF(AND(NOT('Personnel Details'!$N$38=""), $B88&gt;='Personnel Details'!$N$38), 'Personnel Details'!$Q$38, IF(AND(NOT('Personnel Details'!$I$38=""), $B88&gt;='Personnel Details'!$I$38), 'Personnel Details'!$L$38, 'Personnel Details'!$G$38)))</f>
        <v/>
      </c>
      <c r="NC88" s="59" t="str">
        <f t="shared" si="278"/>
        <v/>
      </c>
      <c r="ND88" s="53"/>
      <c r="NF88" s="78" t="str">
        <f>IF(NF$9="", "", IF(AND(NOT('Personnel Details'!$N$39=""), $B88&gt;='Personnel Details'!$N$39), 'Personnel Details'!$O$39, IF(AND(NOT('Personnel Details'!$I$39=""), $B88&gt;='Personnel Details'!$I$39), 'Personnel Details'!$J$39, 'Personnel Details'!$E$39)))</f>
        <v/>
      </c>
      <c r="NG88" s="59" t="str">
        <f>IF(NF$9="", "", IF(AND(NOT('Personnel Details'!$N$39=""), $B88&gt;='Personnel Details'!$N$39), IF('Personnel Details'!$P$39="","", 'Personnel Details'!$P$39), IF(AND(NOT('Personnel Details'!$I$39=""), $B88&gt;='Personnel Details'!$I$39), IF('Personnel Details'!$K$39="", "", 'Personnel Details'!$K$39), IF('Personnel Details'!$F$39="", "", 'Personnel Details'!$F$39))))</f>
        <v/>
      </c>
      <c r="NH88" s="79" t="str">
        <f>IF(NF$9="", "", IF(AND(NOT('Personnel Details'!$N$39=""), $B88&gt;='Personnel Details'!$N$39), 'Personnel Details'!$Q$39, IF(AND(NOT('Personnel Details'!$I$39=""), $B88&gt;='Personnel Details'!$I$39), 'Personnel Details'!$L$39, 'Personnel Details'!$G$39)))</f>
        <v/>
      </c>
      <c r="NI88" s="59" t="str">
        <f t="shared" si="279"/>
        <v/>
      </c>
      <c r="NJ88" s="53"/>
      <c r="NL88" s="78" t="str">
        <f>IF(NL$9="", "", IF(AND(NOT('Personnel Details'!$N$40=""), $B88&gt;='Personnel Details'!$N$40), 'Personnel Details'!$O$40, IF(AND(NOT('Personnel Details'!$I$40=""), $B88&gt;='Personnel Details'!$I$40), 'Personnel Details'!$J$40, 'Personnel Details'!$E$40)))</f>
        <v/>
      </c>
      <c r="NM88" s="59" t="str">
        <f>IF(NL$9="", "", IF(AND(NOT('Personnel Details'!$N$40=""), $B88&gt;='Personnel Details'!$N$40), IF('Personnel Details'!$P$40="","", 'Personnel Details'!$P$40), IF(AND(NOT('Personnel Details'!$I$40=""), $B88&gt;='Personnel Details'!$I$40), IF('Personnel Details'!$K$40="", "", 'Personnel Details'!$K$40), IF('Personnel Details'!$F$40="", "", 'Personnel Details'!$F$40))))</f>
        <v/>
      </c>
      <c r="NN88" s="79" t="str">
        <f>IF(NL$9="", "", IF(AND(NOT('Personnel Details'!$N$40=""), $B88&gt;='Personnel Details'!$N$40), 'Personnel Details'!$Q$40, IF(AND(NOT('Personnel Details'!$I$40=""), $B88&gt;='Personnel Details'!$I$40), 'Personnel Details'!$L$40, 'Personnel Details'!$G$40)))</f>
        <v/>
      </c>
      <c r="NO88" s="59" t="str">
        <f t="shared" si="280"/>
        <v/>
      </c>
      <c r="NP88" s="53"/>
    </row>
    <row r="89" spans="1:380" x14ac:dyDescent="0.25">
      <c r="A89" s="32"/>
      <c r="B89" s="113" t="str">
        <f>IFERROR(IF(B88+1&gt;'Personnel Details'!$U$5, "", B88+1), "")</f>
        <v/>
      </c>
      <c r="C89" s="32"/>
      <c r="D89" s="120"/>
      <c r="E89" s="13" t="str">
        <f t="shared" si="159"/>
        <v/>
      </c>
      <c r="F89" s="13" t="str">
        <f t="shared" si="190"/>
        <v/>
      </c>
      <c r="G89" s="56" t="str">
        <f t="shared" si="281"/>
        <v/>
      </c>
      <c r="H89" s="16" t="str">
        <f t="shared" si="191"/>
        <v/>
      </c>
      <c r="I89" s="32"/>
      <c r="J89" s="120"/>
      <c r="K89" s="62" t="str">
        <f t="shared" si="160"/>
        <v/>
      </c>
      <c r="L89" s="62" t="str">
        <f t="shared" si="192"/>
        <v/>
      </c>
      <c r="M89" s="65" t="str">
        <f t="shared" si="282"/>
        <v/>
      </c>
      <c r="N89" s="68" t="str">
        <f t="shared" si="193"/>
        <v/>
      </c>
      <c r="O89" s="32"/>
      <c r="P89" s="120"/>
      <c r="Q89" s="62" t="str">
        <f t="shared" si="161"/>
        <v/>
      </c>
      <c r="R89" s="62" t="str">
        <f t="shared" si="194"/>
        <v/>
      </c>
      <c r="S89" s="65" t="str">
        <f t="shared" si="283"/>
        <v/>
      </c>
      <c r="T89" s="68" t="str">
        <f t="shared" si="195"/>
        <v/>
      </c>
      <c r="U89" s="32"/>
      <c r="V89" s="120"/>
      <c r="W89" s="62" t="str">
        <f t="shared" si="162"/>
        <v/>
      </c>
      <c r="X89" s="62" t="str">
        <f t="shared" si="196"/>
        <v/>
      </c>
      <c r="Y89" s="65" t="str">
        <f t="shared" si="284"/>
        <v/>
      </c>
      <c r="Z89" s="68" t="str">
        <f t="shared" si="197"/>
        <v/>
      </c>
      <c r="AA89" s="32"/>
      <c r="AB89" s="120"/>
      <c r="AC89" s="62" t="str">
        <f t="shared" si="163"/>
        <v/>
      </c>
      <c r="AD89" s="62" t="str">
        <f t="shared" si="198"/>
        <v/>
      </c>
      <c r="AE89" s="65" t="str">
        <f t="shared" si="285"/>
        <v/>
      </c>
      <c r="AF89" s="68" t="str">
        <f t="shared" si="199"/>
        <v/>
      </c>
      <c r="AG89" s="32"/>
      <c r="AH89" s="120"/>
      <c r="AI89" s="62" t="str">
        <f t="shared" si="164"/>
        <v/>
      </c>
      <c r="AJ89" s="62" t="str">
        <f t="shared" si="200"/>
        <v/>
      </c>
      <c r="AK89" s="65" t="str">
        <f t="shared" si="286"/>
        <v/>
      </c>
      <c r="AL89" s="68" t="str">
        <f t="shared" si="201"/>
        <v/>
      </c>
      <c r="AM89" s="32"/>
      <c r="AN89" s="120"/>
      <c r="AO89" s="62" t="str">
        <f t="shared" si="165"/>
        <v/>
      </c>
      <c r="AP89" s="62" t="str">
        <f t="shared" si="202"/>
        <v/>
      </c>
      <c r="AQ89" s="65" t="str">
        <f t="shared" si="287"/>
        <v/>
      </c>
      <c r="AR89" s="68" t="str">
        <f t="shared" si="203"/>
        <v/>
      </c>
      <c r="AS89" s="32"/>
      <c r="AT89" s="120"/>
      <c r="AU89" s="62" t="str">
        <f t="shared" si="166"/>
        <v/>
      </c>
      <c r="AV89" s="62" t="str">
        <f t="shared" si="204"/>
        <v/>
      </c>
      <c r="AW89" s="65" t="str">
        <f t="shared" si="288"/>
        <v/>
      </c>
      <c r="AX89" s="68" t="str">
        <f t="shared" si="205"/>
        <v/>
      </c>
      <c r="AY89" s="32"/>
      <c r="AZ89" s="120"/>
      <c r="BA89" s="62" t="str">
        <f t="shared" si="167"/>
        <v/>
      </c>
      <c r="BB89" s="62" t="str">
        <f t="shared" si="206"/>
        <v/>
      </c>
      <c r="BC89" s="65" t="str">
        <f t="shared" si="289"/>
        <v/>
      </c>
      <c r="BD89" s="68" t="str">
        <f t="shared" si="207"/>
        <v/>
      </c>
      <c r="BE89" s="32"/>
      <c r="BF89" s="120"/>
      <c r="BG89" s="62" t="str">
        <f t="shared" si="168"/>
        <v/>
      </c>
      <c r="BH89" s="62" t="str">
        <f t="shared" si="208"/>
        <v/>
      </c>
      <c r="BI89" s="65" t="str">
        <f t="shared" si="290"/>
        <v/>
      </c>
      <c r="BJ89" s="68" t="str">
        <f t="shared" si="209"/>
        <v/>
      </c>
      <c r="BK89" s="32"/>
      <c r="BL89" s="120"/>
      <c r="BM89" s="62" t="str">
        <f t="shared" si="169"/>
        <v/>
      </c>
      <c r="BN89" s="62" t="str">
        <f t="shared" si="210"/>
        <v/>
      </c>
      <c r="BO89" s="65" t="str">
        <f t="shared" si="291"/>
        <v/>
      </c>
      <c r="BP89" s="68" t="str">
        <f t="shared" si="211"/>
        <v/>
      </c>
      <c r="BQ89" s="32"/>
      <c r="BR89" s="120"/>
      <c r="BS89" s="62" t="str">
        <f t="shared" si="170"/>
        <v/>
      </c>
      <c r="BT89" s="62" t="str">
        <f t="shared" si="212"/>
        <v/>
      </c>
      <c r="BU89" s="65" t="str">
        <f t="shared" si="292"/>
        <v/>
      </c>
      <c r="BV89" s="68" t="str">
        <f t="shared" si="213"/>
        <v/>
      </c>
      <c r="BW89" s="32"/>
      <c r="BX89" s="120"/>
      <c r="BY89" s="62" t="str">
        <f t="shared" si="171"/>
        <v/>
      </c>
      <c r="BZ89" s="62" t="str">
        <f t="shared" si="214"/>
        <v/>
      </c>
      <c r="CA89" s="65" t="str">
        <f t="shared" si="293"/>
        <v/>
      </c>
      <c r="CB89" s="68" t="str">
        <f t="shared" si="215"/>
        <v/>
      </c>
      <c r="CC89" s="32"/>
      <c r="CD89" s="120"/>
      <c r="CE89" s="62" t="str">
        <f t="shared" si="172"/>
        <v/>
      </c>
      <c r="CF89" s="62" t="str">
        <f t="shared" si="216"/>
        <v/>
      </c>
      <c r="CG89" s="65" t="str">
        <f t="shared" si="294"/>
        <v/>
      </c>
      <c r="CH89" s="68" t="str">
        <f t="shared" si="217"/>
        <v/>
      </c>
      <c r="CI89" s="32"/>
      <c r="CJ89" s="120"/>
      <c r="CK89" s="62" t="str">
        <f t="shared" si="173"/>
        <v/>
      </c>
      <c r="CL89" s="62" t="str">
        <f t="shared" si="218"/>
        <v/>
      </c>
      <c r="CM89" s="65" t="str">
        <f t="shared" si="295"/>
        <v/>
      </c>
      <c r="CN89" s="68" t="str">
        <f t="shared" si="219"/>
        <v/>
      </c>
      <c r="CO89" s="32"/>
      <c r="CP89" s="120"/>
      <c r="CQ89" s="62" t="str">
        <f t="shared" si="174"/>
        <v/>
      </c>
      <c r="CR89" s="62" t="str">
        <f t="shared" si="220"/>
        <v/>
      </c>
      <c r="CS89" s="65" t="str">
        <f t="shared" si="296"/>
        <v/>
      </c>
      <c r="CT89" s="68" t="str">
        <f t="shared" si="221"/>
        <v/>
      </c>
      <c r="CU89" s="32"/>
      <c r="CV89" s="120"/>
      <c r="CW89" s="62" t="str">
        <f t="shared" si="175"/>
        <v/>
      </c>
      <c r="CX89" s="62" t="str">
        <f t="shared" si="222"/>
        <v/>
      </c>
      <c r="CY89" s="65" t="str">
        <f t="shared" si="297"/>
        <v/>
      </c>
      <c r="CZ89" s="68" t="str">
        <f t="shared" si="223"/>
        <v/>
      </c>
      <c r="DA89" s="32"/>
      <c r="DB89" s="120"/>
      <c r="DC89" s="62" t="str">
        <f t="shared" si="176"/>
        <v/>
      </c>
      <c r="DD89" s="62" t="str">
        <f t="shared" si="224"/>
        <v/>
      </c>
      <c r="DE89" s="65" t="str">
        <f t="shared" si="298"/>
        <v/>
      </c>
      <c r="DF89" s="68" t="str">
        <f t="shared" si="225"/>
        <v/>
      </c>
      <c r="DG89" s="32"/>
      <c r="DH89" s="120"/>
      <c r="DI89" s="62" t="str">
        <f t="shared" si="177"/>
        <v/>
      </c>
      <c r="DJ89" s="62" t="str">
        <f t="shared" si="226"/>
        <v/>
      </c>
      <c r="DK89" s="65" t="str">
        <f t="shared" si="299"/>
        <v/>
      </c>
      <c r="DL89" s="68" t="str">
        <f t="shared" si="227"/>
        <v/>
      </c>
      <c r="DM89" s="32"/>
      <c r="DN89" s="120"/>
      <c r="DO89" s="62" t="str">
        <f t="shared" si="178"/>
        <v/>
      </c>
      <c r="DP89" s="62" t="str">
        <f t="shared" si="228"/>
        <v/>
      </c>
      <c r="DQ89" s="65" t="str">
        <f t="shared" si="300"/>
        <v/>
      </c>
      <c r="DR89" s="68" t="str">
        <f t="shared" si="229"/>
        <v/>
      </c>
      <c r="DS89" s="32"/>
      <c r="DT89" s="120"/>
      <c r="DU89" s="62" t="str">
        <f t="shared" si="179"/>
        <v/>
      </c>
      <c r="DV89" s="62" t="str">
        <f t="shared" si="230"/>
        <v/>
      </c>
      <c r="DW89" s="65" t="str">
        <f t="shared" si="301"/>
        <v/>
      </c>
      <c r="DX89" s="68" t="str">
        <f t="shared" si="231"/>
        <v/>
      </c>
      <c r="DY89" s="32"/>
      <c r="DZ89" s="120"/>
      <c r="EA89" s="62" t="str">
        <f t="shared" si="180"/>
        <v/>
      </c>
      <c r="EB89" s="62" t="str">
        <f t="shared" si="232"/>
        <v/>
      </c>
      <c r="EC89" s="65" t="str">
        <f t="shared" si="302"/>
        <v/>
      </c>
      <c r="ED89" s="68" t="str">
        <f t="shared" si="233"/>
        <v/>
      </c>
      <c r="EE89" s="32"/>
      <c r="EF89" s="120"/>
      <c r="EG89" s="62" t="str">
        <f t="shared" si="181"/>
        <v/>
      </c>
      <c r="EH89" s="62" t="str">
        <f t="shared" si="234"/>
        <v/>
      </c>
      <c r="EI89" s="65" t="str">
        <f t="shared" si="303"/>
        <v/>
      </c>
      <c r="EJ89" s="68" t="str">
        <f t="shared" si="235"/>
        <v/>
      </c>
      <c r="EK89" s="32"/>
      <c r="EL89" s="120"/>
      <c r="EM89" s="62" t="str">
        <f t="shared" si="182"/>
        <v/>
      </c>
      <c r="EN89" s="62" t="str">
        <f t="shared" si="236"/>
        <v/>
      </c>
      <c r="EO89" s="65" t="str">
        <f t="shared" si="304"/>
        <v/>
      </c>
      <c r="EP89" s="68" t="str">
        <f t="shared" si="237"/>
        <v/>
      </c>
      <c r="EQ89" s="32"/>
      <c r="ER89" s="120"/>
      <c r="ES89" s="62" t="str">
        <f t="shared" si="183"/>
        <v/>
      </c>
      <c r="ET89" s="62" t="str">
        <f t="shared" si="238"/>
        <v/>
      </c>
      <c r="EU89" s="65" t="str">
        <f t="shared" si="305"/>
        <v/>
      </c>
      <c r="EV89" s="68" t="str">
        <f t="shared" si="239"/>
        <v/>
      </c>
      <c r="EW89" s="32"/>
      <c r="EX89" s="120"/>
      <c r="EY89" s="62" t="str">
        <f t="shared" si="184"/>
        <v/>
      </c>
      <c r="EZ89" s="62" t="str">
        <f t="shared" si="240"/>
        <v/>
      </c>
      <c r="FA89" s="65" t="str">
        <f t="shared" si="306"/>
        <v/>
      </c>
      <c r="FB89" s="68" t="str">
        <f t="shared" si="241"/>
        <v/>
      </c>
      <c r="FC89" s="32"/>
      <c r="FD89" s="120"/>
      <c r="FE89" s="62" t="str">
        <f t="shared" si="185"/>
        <v/>
      </c>
      <c r="FF89" s="62" t="str">
        <f t="shared" si="242"/>
        <v/>
      </c>
      <c r="FG89" s="65" t="str">
        <f t="shared" si="307"/>
        <v/>
      </c>
      <c r="FH89" s="68" t="str">
        <f t="shared" si="243"/>
        <v/>
      </c>
      <c r="FI89" s="32"/>
      <c r="FJ89" s="120"/>
      <c r="FK89" s="62" t="str">
        <f t="shared" si="186"/>
        <v/>
      </c>
      <c r="FL89" s="62" t="str">
        <f t="shared" si="244"/>
        <v/>
      </c>
      <c r="FM89" s="65" t="str">
        <f t="shared" si="308"/>
        <v/>
      </c>
      <c r="FN89" s="68" t="str">
        <f t="shared" si="245"/>
        <v/>
      </c>
      <c r="FO89" s="32"/>
      <c r="FP89" s="120"/>
      <c r="FQ89" s="62" t="str">
        <f t="shared" si="187"/>
        <v/>
      </c>
      <c r="FR89" s="62" t="str">
        <f t="shared" si="246"/>
        <v/>
      </c>
      <c r="FS89" s="65" t="str">
        <f t="shared" si="309"/>
        <v/>
      </c>
      <c r="FT89" s="68" t="str">
        <f t="shared" si="247"/>
        <v/>
      </c>
      <c r="FU89" s="32"/>
      <c r="FV89" s="120"/>
      <c r="FW89" s="62" t="str">
        <f t="shared" si="188"/>
        <v/>
      </c>
      <c r="FX89" s="62" t="str">
        <f t="shared" si="248"/>
        <v/>
      </c>
      <c r="FY89" s="65" t="str">
        <f t="shared" si="310"/>
        <v/>
      </c>
      <c r="FZ89" s="68" t="str">
        <f t="shared" si="249"/>
        <v/>
      </c>
      <c r="GA89" s="32"/>
      <c r="GC89" s="7" t="str">
        <f t="shared" si="250"/>
        <v/>
      </c>
      <c r="GD89" s="7" t="str">
        <f t="shared" ca="1" si="189"/>
        <v/>
      </c>
      <c r="GT89" s="71" t="str">
        <f>IF(GT$9="", "", IF(AND(NOT('Personnel Details'!$N$11=""), $B89&gt;='Personnel Details'!$N$11), 'Personnel Details'!$O$11, IF(AND(NOT('Personnel Details'!$I$11=""), $B89&gt;='Personnel Details'!$I$11), 'Personnel Details'!$J$11, 'Personnel Details'!$E$11)))</f>
        <v/>
      </c>
      <c r="GU89" s="59" t="str">
        <f>IF(GT$9="", "", IF(AND(NOT('Personnel Details'!$N$11=""), $B89&gt;='Personnel Details'!$N$11), IF('Personnel Details'!$P$11="","", 'Personnel Details'!$P$11), IF(AND(NOT('Personnel Details'!$I$11=""), $B89&gt;='Personnel Details'!$I$11), IF('Personnel Details'!$K$11="", "", 'Personnel Details'!$K$11), IF('Personnel Details'!$F$11="", "", 'Personnel Details'!$F$11))))</f>
        <v/>
      </c>
      <c r="GV89" s="74" t="str">
        <f>IF(GT$9="", "", IF(AND(NOT('Personnel Details'!$N$11=""), $B89&gt;='Personnel Details'!$N$11), 'Personnel Details'!$Q$11, IF(AND(NOT('Personnel Details'!$I$11=""), $B89&gt;='Personnel Details'!$I$11), 'Personnel Details'!$L$11, 'Personnel Details'!$G$11)))</f>
        <v/>
      </c>
      <c r="GW89" s="59" t="str">
        <f t="shared" si="251"/>
        <v/>
      </c>
      <c r="GX89" s="53"/>
      <c r="GZ89" s="78" t="str">
        <f>IF(GZ$9="", "", IF(AND(NOT('Personnel Details'!$N$12=""), $B89&gt;='Personnel Details'!$N$12), 'Personnel Details'!$O$12, IF(AND(NOT('Personnel Details'!$I$12=""), $B89&gt;='Personnel Details'!$I$12), 'Personnel Details'!$J$12, 'Personnel Details'!$E$12)))</f>
        <v/>
      </c>
      <c r="HA89" s="59" t="str">
        <f>IF(GZ$9="", "", IF(AND(NOT('Personnel Details'!$N$12=""), $B89&gt;='Personnel Details'!$N$12), IF('Personnel Details'!$P$12="","", 'Personnel Details'!$P$12), IF(AND(NOT('Personnel Details'!$I$12=""), $B89&gt;='Personnel Details'!$I$12), IF('Personnel Details'!$K$12="", "", 'Personnel Details'!$K$12), IF('Personnel Details'!$F$12="", "", 'Personnel Details'!$F$12))))</f>
        <v/>
      </c>
      <c r="HB89" s="79" t="str">
        <f>IF(GZ$9="", "", IF(AND(NOT('Personnel Details'!$N$12=""), $B89&gt;='Personnel Details'!$N$12), 'Personnel Details'!$Q$12, IF(AND(NOT('Personnel Details'!$I$12=""), $B89&gt;='Personnel Details'!$I$12), 'Personnel Details'!$L$12, 'Personnel Details'!$G$12)))</f>
        <v/>
      </c>
      <c r="HC89" s="59" t="str">
        <f t="shared" si="252"/>
        <v/>
      </c>
      <c r="HD89" s="53"/>
      <c r="HF89" s="78" t="str">
        <f>IF(HF$9="", "", IF(AND(NOT('Personnel Details'!$N$13=""), $B89&gt;='Personnel Details'!$N$13), 'Personnel Details'!$O$13, IF(AND(NOT('Personnel Details'!$I$13=""), $B89&gt;='Personnel Details'!$I$13), 'Personnel Details'!$J$13, 'Personnel Details'!$E$13)))</f>
        <v/>
      </c>
      <c r="HG89" s="59" t="str">
        <f>IF(HF$9="", "", IF(AND(NOT('Personnel Details'!$N$13=""), $B89&gt;='Personnel Details'!$N$13), IF('Personnel Details'!$P$13="","", 'Personnel Details'!$P$13), IF(AND(NOT('Personnel Details'!$I$13=""), $B89&gt;='Personnel Details'!$I$13), IF('Personnel Details'!$K$13="", "", 'Personnel Details'!$K$13), IF('Personnel Details'!$F$13="", "", 'Personnel Details'!$F$13))))</f>
        <v/>
      </c>
      <c r="HH89" s="79" t="str">
        <f>IF(HF$9="", "", IF(AND(NOT('Personnel Details'!$N$13=""), $B89&gt;='Personnel Details'!$N$13), 'Personnel Details'!$Q$13, IF(AND(NOT('Personnel Details'!$I$13=""), $B89&gt;='Personnel Details'!$I$13), 'Personnel Details'!$L$13, 'Personnel Details'!$G$13)))</f>
        <v/>
      </c>
      <c r="HI89" s="59" t="str">
        <f t="shared" si="253"/>
        <v/>
      </c>
      <c r="HJ89" s="53"/>
      <c r="HL89" s="78" t="str">
        <f>IF(HL$9="", "", IF(AND(NOT('Personnel Details'!$N$14=""), $B89&gt;='Personnel Details'!$N$14), 'Personnel Details'!$O$14, IF(AND(NOT('Personnel Details'!$I$14=""), $B89&gt;='Personnel Details'!$I$14), 'Personnel Details'!$J$14, 'Personnel Details'!$E$14)))</f>
        <v/>
      </c>
      <c r="HM89" s="59" t="str">
        <f>IF(HL$9="", "", IF(AND(NOT('Personnel Details'!$N$14=""), $B89&gt;='Personnel Details'!$N$14), IF('Personnel Details'!$P$14="","", 'Personnel Details'!$P$14), IF(AND(NOT('Personnel Details'!$I$14=""), $B89&gt;='Personnel Details'!$I$14), IF('Personnel Details'!$K$14="", "", 'Personnel Details'!$K$14), IF('Personnel Details'!$F$14="", "", 'Personnel Details'!$F$14))))</f>
        <v/>
      </c>
      <c r="HN89" s="79" t="str">
        <f>IF(HL$9="", "", IF(AND(NOT('Personnel Details'!$N$14=""), $B89&gt;='Personnel Details'!$N$14), 'Personnel Details'!$Q$14, IF(AND(NOT('Personnel Details'!$I$14=""), $B89&gt;='Personnel Details'!$I$14), 'Personnel Details'!$L$14, 'Personnel Details'!$G$14)))</f>
        <v/>
      </c>
      <c r="HO89" s="59" t="str">
        <f t="shared" si="254"/>
        <v/>
      </c>
      <c r="HP89" s="53"/>
      <c r="HR89" s="78" t="str">
        <f>IF(HR$9="", "", IF(AND(NOT('Personnel Details'!$N$15=""), $B89&gt;='Personnel Details'!$N$15), 'Personnel Details'!$O$15, IF(AND(NOT('Personnel Details'!$I$15=""), $B89&gt;='Personnel Details'!$I$15), 'Personnel Details'!$J$15, 'Personnel Details'!$E$15)))</f>
        <v/>
      </c>
      <c r="HS89" s="59" t="str">
        <f>IF(HR$9="", "", IF(AND(NOT('Personnel Details'!$N$15=""), $B89&gt;='Personnel Details'!$N$15), IF('Personnel Details'!$P$15="","", 'Personnel Details'!$P$15), IF(AND(NOT('Personnel Details'!$I$15=""), $B89&gt;='Personnel Details'!$I$15), IF('Personnel Details'!$K$15="", "", 'Personnel Details'!$K$15), IF('Personnel Details'!$F$15="", "", 'Personnel Details'!$F$15))))</f>
        <v/>
      </c>
      <c r="HT89" s="79" t="str">
        <f>IF(HR$9="", "", IF(AND(NOT('Personnel Details'!$N$15=""), $B89&gt;='Personnel Details'!$N$15), 'Personnel Details'!$Q$15, IF(AND(NOT('Personnel Details'!$I$15=""), $B89&gt;='Personnel Details'!$I$15), 'Personnel Details'!$L$15, 'Personnel Details'!$G$15)))</f>
        <v/>
      </c>
      <c r="HU89" s="59" t="str">
        <f t="shared" si="255"/>
        <v/>
      </c>
      <c r="HV89" s="53"/>
      <c r="HX89" s="78" t="str">
        <f>IF(HX$9="", "", IF(AND(NOT('Personnel Details'!$N$16=""), $B89&gt;='Personnel Details'!$N$16), 'Personnel Details'!$O$16, IF(AND(NOT('Personnel Details'!$I$16=""), $B89&gt;='Personnel Details'!$I$16), 'Personnel Details'!$J$16, 'Personnel Details'!$E$16)))</f>
        <v/>
      </c>
      <c r="HY89" s="59" t="str">
        <f>IF(HX$9="", "", IF(AND(NOT('Personnel Details'!$N$16=""), $B89&gt;='Personnel Details'!$N$16), IF('Personnel Details'!$P$16="","", 'Personnel Details'!$P$16), IF(AND(NOT('Personnel Details'!$I$16=""), $B89&gt;='Personnel Details'!$I$16), IF('Personnel Details'!$K$16="", "", 'Personnel Details'!$K$16), IF('Personnel Details'!$F$16="", "", 'Personnel Details'!$F$16))))</f>
        <v/>
      </c>
      <c r="HZ89" s="79" t="str">
        <f>IF(HX$9="", "", IF(AND(NOT('Personnel Details'!$N$16=""), $B89&gt;='Personnel Details'!$N$16), 'Personnel Details'!$Q$16, IF(AND(NOT('Personnel Details'!$I$16=""), $B89&gt;='Personnel Details'!$I$16), 'Personnel Details'!$L$16, 'Personnel Details'!$G$16)))</f>
        <v/>
      </c>
      <c r="IA89" s="59" t="str">
        <f t="shared" si="256"/>
        <v/>
      </c>
      <c r="IB89" s="53"/>
      <c r="ID89" s="78" t="str">
        <f>IF(ID$9="", "", IF(AND(NOT('Personnel Details'!$N$17=""), $B89&gt;='Personnel Details'!$N$17), 'Personnel Details'!$O$17, IF(AND(NOT('Personnel Details'!$I$17=""), $B89&gt;='Personnel Details'!$I$17), 'Personnel Details'!$J$17, 'Personnel Details'!$E$17)))</f>
        <v/>
      </c>
      <c r="IE89" s="59" t="str">
        <f>IF(ID$9="", "", IF(AND(NOT('Personnel Details'!$N$17=""), $B89&gt;='Personnel Details'!$N$17), IF('Personnel Details'!$P$17="","", 'Personnel Details'!$P$17), IF(AND(NOT('Personnel Details'!$I$17=""), $B89&gt;='Personnel Details'!$I$17), IF('Personnel Details'!$K$17="", "", 'Personnel Details'!$K$17), IF('Personnel Details'!$F$17="", "", 'Personnel Details'!$F$17))))</f>
        <v/>
      </c>
      <c r="IF89" s="79" t="str">
        <f>IF(ID$9="", "", IF(AND(NOT('Personnel Details'!$N$17=""), $B89&gt;='Personnel Details'!$N$17), 'Personnel Details'!$Q$17, IF(AND(NOT('Personnel Details'!$I$17=""), $B89&gt;='Personnel Details'!$I$17), 'Personnel Details'!$L$17, 'Personnel Details'!$G$17)))</f>
        <v/>
      </c>
      <c r="IG89" s="59" t="str">
        <f t="shared" si="257"/>
        <v/>
      </c>
      <c r="IH89" s="53"/>
      <c r="IJ89" s="78" t="str">
        <f>IF(IJ$9="", "", IF(AND(NOT('Personnel Details'!$N$18=""), $B89&gt;='Personnel Details'!$N$18), 'Personnel Details'!$O$18, IF(AND(NOT('Personnel Details'!$I$18=""), $B89&gt;='Personnel Details'!$I$18), 'Personnel Details'!$J$18, 'Personnel Details'!$E$18)))</f>
        <v/>
      </c>
      <c r="IK89" s="59" t="str">
        <f>IF(IJ$9="", "", IF(AND(NOT('Personnel Details'!$N$18=""), $B89&gt;='Personnel Details'!$N$18), IF('Personnel Details'!$P$18="","", 'Personnel Details'!$P$18), IF(AND(NOT('Personnel Details'!$I$18=""), $B89&gt;='Personnel Details'!$I$18), IF('Personnel Details'!$K$18="", "", 'Personnel Details'!$K$18), IF('Personnel Details'!$F$18="", "", 'Personnel Details'!$F$18))))</f>
        <v/>
      </c>
      <c r="IL89" s="79" t="str">
        <f>IF(IJ$9="", "", IF(AND(NOT('Personnel Details'!$N$18=""), $B89&gt;='Personnel Details'!$N$18), 'Personnel Details'!$Q$18, IF(AND(NOT('Personnel Details'!$I$18=""), $B89&gt;='Personnel Details'!$I$18), 'Personnel Details'!$L$18, 'Personnel Details'!$G$18)))</f>
        <v/>
      </c>
      <c r="IM89" s="59" t="str">
        <f t="shared" si="258"/>
        <v/>
      </c>
      <c r="IN89" s="53"/>
      <c r="IP89" s="78" t="str">
        <f>IF(IP$9="", "", IF(AND(NOT('Personnel Details'!$N$19=""), $B89&gt;='Personnel Details'!$N$19), 'Personnel Details'!$O$19, IF(AND(NOT('Personnel Details'!$I$19=""), $B89&gt;='Personnel Details'!$I$19), 'Personnel Details'!$J$19, 'Personnel Details'!$E$19)))</f>
        <v/>
      </c>
      <c r="IQ89" s="59" t="str">
        <f>IF(IP$9="", "", IF(AND(NOT('Personnel Details'!$N$19=""), $B89&gt;='Personnel Details'!$N$19), IF('Personnel Details'!$P$19="","", 'Personnel Details'!$P$19), IF(AND(NOT('Personnel Details'!$I$19=""), $B89&gt;='Personnel Details'!$I$19), IF('Personnel Details'!$K$19="", "", 'Personnel Details'!$K$19), IF('Personnel Details'!$F$19="", "", 'Personnel Details'!$F$19))))</f>
        <v/>
      </c>
      <c r="IR89" s="79" t="str">
        <f>IF(IP$9="", "", IF(AND(NOT('Personnel Details'!$N$19=""), $B89&gt;='Personnel Details'!$N$19), 'Personnel Details'!$Q$19, IF(AND(NOT('Personnel Details'!$I$19=""), $B89&gt;='Personnel Details'!$I$19), 'Personnel Details'!$L$19, 'Personnel Details'!$G$19)))</f>
        <v/>
      </c>
      <c r="IS89" s="59" t="str">
        <f t="shared" si="259"/>
        <v/>
      </c>
      <c r="IT89" s="53"/>
      <c r="IV89" s="78" t="str">
        <f>IF(IV$9="", "", IF(AND(NOT('Personnel Details'!$N$20=""), $B89&gt;='Personnel Details'!$N$20), 'Personnel Details'!$O$20, IF(AND(NOT('Personnel Details'!$I$20=""), $B89&gt;='Personnel Details'!$I$20), 'Personnel Details'!$J$20, 'Personnel Details'!$E$20)))</f>
        <v/>
      </c>
      <c r="IW89" s="59" t="str">
        <f>IF(IV$9="", "", IF(AND(NOT('Personnel Details'!$N$20=""), $B89&gt;='Personnel Details'!$N$20), IF('Personnel Details'!$P$20="","", 'Personnel Details'!$P$20), IF(AND(NOT('Personnel Details'!$I$20=""), $B89&gt;='Personnel Details'!$I$20), IF('Personnel Details'!$K$20="", "", 'Personnel Details'!$K$20), IF('Personnel Details'!$F$20="", "", 'Personnel Details'!$F$20))))</f>
        <v/>
      </c>
      <c r="IX89" s="79" t="str">
        <f>IF(IV$9="", "", IF(AND(NOT('Personnel Details'!$N$20=""), $B89&gt;='Personnel Details'!$N$20), 'Personnel Details'!$Q$20, IF(AND(NOT('Personnel Details'!$I$20=""), $B89&gt;='Personnel Details'!$I$20), 'Personnel Details'!$L$20, 'Personnel Details'!$G$20)))</f>
        <v/>
      </c>
      <c r="IY89" s="59" t="str">
        <f t="shared" si="260"/>
        <v/>
      </c>
      <c r="IZ89" s="53"/>
      <c r="JB89" s="78" t="str">
        <f>IF(JB$9="", "", IF(AND(NOT('Personnel Details'!$N$21=""), $B89&gt;='Personnel Details'!$N$21), 'Personnel Details'!$O$21, IF(AND(NOT('Personnel Details'!$I$21=""), $B89&gt;='Personnel Details'!$I$21), 'Personnel Details'!$J$21, 'Personnel Details'!$E$21)))</f>
        <v/>
      </c>
      <c r="JC89" s="59" t="str">
        <f>IF(JB$9="", "", IF(AND(NOT('Personnel Details'!$N$21=""), $B89&gt;='Personnel Details'!$N$21), IF('Personnel Details'!$P$21="","", 'Personnel Details'!$P$21), IF(AND(NOT('Personnel Details'!$I$21=""), $B89&gt;='Personnel Details'!$I$21), IF('Personnel Details'!$K$21="", "", 'Personnel Details'!$K$21), IF('Personnel Details'!$F$21="", "", 'Personnel Details'!$F$21))))</f>
        <v/>
      </c>
      <c r="JD89" s="79" t="str">
        <f>IF(JB$9="", "", IF(AND(NOT('Personnel Details'!$N$21=""), $B89&gt;='Personnel Details'!$N$21), 'Personnel Details'!$Q$21, IF(AND(NOT('Personnel Details'!$I$21=""), $B89&gt;='Personnel Details'!$I$21), 'Personnel Details'!$L$21, 'Personnel Details'!$G$21)))</f>
        <v/>
      </c>
      <c r="JE89" s="59" t="str">
        <f t="shared" si="261"/>
        <v/>
      </c>
      <c r="JF89" s="53"/>
      <c r="JH89" s="78" t="str">
        <f>IF(JH$9="", "", IF(AND(NOT('Personnel Details'!$N$22=""), $B89&gt;='Personnel Details'!$N$22), 'Personnel Details'!$O$22, IF(AND(NOT('Personnel Details'!$I$22=""), $B89&gt;='Personnel Details'!$I$22), 'Personnel Details'!$J$22, 'Personnel Details'!$E$22)))</f>
        <v/>
      </c>
      <c r="JI89" s="59" t="str">
        <f>IF(JH$9="", "", IF(AND(NOT('Personnel Details'!$N$22=""), $B89&gt;='Personnel Details'!$N$22), IF('Personnel Details'!$P$22="","", 'Personnel Details'!$P$22), IF(AND(NOT('Personnel Details'!$I$22=""), $B89&gt;='Personnel Details'!$I$22), IF('Personnel Details'!$K$22="", "", 'Personnel Details'!$K$22), IF('Personnel Details'!$F$22="", "", 'Personnel Details'!$F$22))))</f>
        <v/>
      </c>
      <c r="JJ89" s="79" t="str">
        <f>IF(JH$9="", "", IF(AND(NOT('Personnel Details'!$N$22=""), $B89&gt;='Personnel Details'!$N$22), 'Personnel Details'!$Q$22, IF(AND(NOT('Personnel Details'!$I$22=""), $B89&gt;='Personnel Details'!$I$22), 'Personnel Details'!$L$22, 'Personnel Details'!$G$22)))</f>
        <v/>
      </c>
      <c r="JK89" s="59" t="str">
        <f t="shared" si="262"/>
        <v/>
      </c>
      <c r="JL89" s="53"/>
      <c r="JN89" s="78" t="str">
        <f>IF(JN$9="", "", IF(AND(NOT('Personnel Details'!$N$23=""), $B89&gt;='Personnel Details'!$N$23), 'Personnel Details'!$O$23, IF(AND(NOT('Personnel Details'!$I$23=""), $B89&gt;='Personnel Details'!$I$23), 'Personnel Details'!$J$23, 'Personnel Details'!$E$23)))</f>
        <v/>
      </c>
      <c r="JO89" s="59" t="str">
        <f>IF(JN$9="", "", IF(AND(NOT('Personnel Details'!$N$23=""), $B89&gt;='Personnel Details'!$N$23), IF('Personnel Details'!$P$23="","", 'Personnel Details'!$P$23), IF(AND(NOT('Personnel Details'!$I$23=""), $B89&gt;='Personnel Details'!$I$23), IF('Personnel Details'!$K$23="", "", 'Personnel Details'!$K$23), IF('Personnel Details'!$F$23="", "", 'Personnel Details'!$F$23))))</f>
        <v/>
      </c>
      <c r="JP89" s="79" t="str">
        <f>IF(JN$9="", "", IF(AND(NOT('Personnel Details'!$N$23=""), $B89&gt;='Personnel Details'!$N$23), 'Personnel Details'!$Q$23, IF(AND(NOT('Personnel Details'!$I$23=""), $B89&gt;='Personnel Details'!$I$23), 'Personnel Details'!$L$23, 'Personnel Details'!$G$23)))</f>
        <v/>
      </c>
      <c r="JQ89" s="59" t="str">
        <f t="shared" si="263"/>
        <v/>
      </c>
      <c r="JR89" s="53"/>
      <c r="JT89" s="78" t="str">
        <f>IF(JT$9="", "", IF(AND(NOT('Personnel Details'!$N$24=""), $B89&gt;='Personnel Details'!$N$24), 'Personnel Details'!$O$24, IF(AND(NOT('Personnel Details'!$I$24=""), $B89&gt;='Personnel Details'!$I$24), 'Personnel Details'!$J$24, 'Personnel Details'!$E$24)))</f>
        <v/>
      </c>
      <c r="JU89" s="59" t="str">
        <f>IF(JT$9="", "", IF(AND(NOT('Personnel Details'!$N$24=""), $B89&gt;='Personnel Details'!$N$24), IF('Personnel Details'!$P$24="","", 'Personnel Details'!$P$24), IF(AND(NOT('Personnel Details'!$I$24=""), $B89&gt;='Personnel Details'!$I$24), IF('Personnel Details'!$K$24="", "", 'Personnel Details'!$K$24), IF('Personnel Details'!$F$24="", "", 'Personnel Details'!$F$24))))</f>
        <v/>
      </c>
      <c r="JV89" s="79" t="str">
        <f>IF(JT$9="", "", IF(AND(NOT('Personnel Details'!$N$24=""), $B89&gt;='Personnel Details'!$N$24), 'Personnel Details'!$Q$24, IF(AND(NOT('Personnel Details'!$I$24=""), $B89&gt;='Personnel Details'!$I$24), 'Personnel Details'!$L$24, 'Personnel Details'!$G$24)))</f>
        <v/>
      </c>
      <c r="JW89" s="59" t="str">
        <f t="shared" si="264"/>
        <v/>
      </c>
      <c r="JX89" s="53"/>
      <c r="JZ89" s="78" t="str">
        <f>IF(JZ$9="", "", IF(AND(NOT('Personnel Details'!$N$25=""), $B89&gt;='Personnel Details'!$N$25), 'Personnel Details'!$O$25, IF(AND(NOT('Personnel Details'!$I$25=""), $B89&gt;='Personnel Details'!$I$25), 'Personnel Details'!$J$25, 'Personnel Details'!$E$25)))</f>
        <v/>
      </c>
      <c r="KA89" s="59" t="str">
        <f>IF(JZ$9="", "", IF(AND(NOT('Personnel Details'!$N$25=""), $B89&gt;='Personnel Details'!$N$25), IF('Personnel Details'!$P$25="","", 'Personnel Details'!$P$25), IF(AND(NOT('Personnel Details'!$I$25=""), $B89&gt;='Personnel Details'!$I$25), IF('Personnel Details'!$K$25="", "", 'Personnel Details'!$K$25), IF('Personnel Details'!$F$25="", "", 'Personnel Details'!$F$25))))</f>
        <v/>
      </c>
      <c r="KB89" s="79" t="str">
        <f>IF(JZ$9="", "", IF(AND(NOT('Personnel Details'!$N$25=""), $B89&gt;='Personnel Details'!$N$25), 'Personnel Details'!$Q$25, IF(AND(NOT('Personnel Details'!$I$25=""), $B89&gt;='Personnel Details'!$I$25), 'Personnel Details'!$L$25, 'Personnel Details'!$G$25)))</f>
        <v/>
      </c>
      <c r="KC89" s="59" t="str">
        <f t="shared" si="265"/>
        <v/>
      </c>
      <c r="KD89" s="53"/>
      <c r="KF89" s="78" t="str">
        <f>IF(KF$9="", "", IF(AND(NOT('Personnel Details'!$N$26=""), $B89&gt;='Personnel Details'!$N$26), 'Personnel Details'!$O$26, IF(AND(NOT('Personnel Details'!$I$26=""), $B89&gt;='Personnel Details'!$I$26), 'Personnel Details'!$J$26, 'Personnel Details'!$E$26)))</f>
        <v/>
      </c>
      <c r="KG89" s="59" t="str">
        <f>IF(KF$9="", "", IF(AND(NOT('Personnel Details'!$N$26=""), $B89&gt;='Personnel Details'!$N$26), IF('Personnel Details'!$P$26="","", 'Personnel Details'!$P$26), IF(AND(NOT('Personnel Details'!$I$26=""), $B89&gt;='Personnel Details'!$I$26), IF('Personnel Details'!$K$26="", "", 'Personnel Details'!$K$26), IF('Personnel Details'!$F$26="", "", 'Personnel Details'!$F$26))))</f>
        <v/>
      </c>
      <c r="KH89" s="79" t="str">
        <f>IF(KF$9="", "", IF(AND(NOT('Personnel Details'!$N$26=""), $B89&gt;='Personnel Details'!$N$26), 'Personnel Details'!$Q$26, IF(AND(NOT('Personnel Details'!$I$26=""), $B89&gt;='Personnel Details'!$I$26), 'Personnel Details'!$L$26, 'Personnel Details'!$G$26)))</f>
        <v/>
      </c>
      <c r="KI89" s="59" t="str">
        <f t="shared" si="266"/>
        <v/>
      </c>
      <c r="KJ89" s="53"/>
      <c r="KL89" s="78" t="str">
        <f>IF(KL$9="", "", IF(AND(NOT('Personnel Details'!$N$27=""), $B89&gt;='Personnel Details'!$N$27), 'Personnel Details'!$O$27, IF(AND(NOT('Personnel Details'!$I$27=""), $B89&gt;='Personnel Details'!$I$27), 'Personnel Details'!$J$27, 'Personnel Details'!$E$27)))</f>
        <v/>
      </c>
      <c r="KM89" s="59" t="str">
        <f>IF(KL$9="", "", IF(AND(NOT('Personnel Details'!$N$27=""), $B89&gt;='Personnel Details'!$N$27), IF('Personnel Details'!$P$27="","", 'Personnel Details'!$P$27), IF(AND(NOT('Personnel Details'!$I$27=""), $B89&gt;='Personnel Details'!$I$27), IF('Personnel Details'!$K$27="", "", 'Personnel Details'!$K$27), IF('Personnel Details'!$F$27="", "", 'Personnel Details'!$F$27))))</f>
        <v/>
      </c>
      <c r="KN89" s="79" t="str">
        <f>IF(KL$9="", "", IF(AND(NOT('Personnel Details'!$N$27=""), $B89&gt;='Personnel Details'!$N$27), 'Personnel Details'!$Q$27, IF(AND(NOT('Personnel Details'!$I$27=""), $B89&gt;='Personnel Details'!$I$27), 'Personnel Details'!$L$27, 'Personnel Details'!$G$27)))</f>
        <v/>
      </c>
      <c r="KO89" s="59" t="str">
        <f t="shared" si="267"/>
        <v/>
      </c>
      <c r="KP89" s="53"/>
      <c r="KR89" s="78" t="str">
        <f>IF(KR$9="", "", IF(AND(NOT('Personnel Details'!$N$28=""), $B89&gt;='Personnel Details'!$N$28), 'Personnel Details'!$O$28, IF(AND(NOT('Personnel Details'!$I$28=""), $B89&gt;='Personnel Details'!$I$28), 'Personnel Details'!$J$28, 'Personnel Details'!$E$28)))</f>
        <v/>
      </c>
      <c r="KS89" s="59" t="str">
        <f>IF(KR$9="", "", IF(AND(NOT('Personnel Details'!$N$28=""), $B89&gt;='Personnel Details'!$N$28), IF('Personnel Details'!$P$28="","", 'Personnel Details'!$P$28), IF(AND(NOT('Personnel Details'!$I$28=""), $B89&gt;='Personnel Details'!$I$28), IF('Personnel Details'!$K$28="", "", 'Personnel Details'!$K$28), IF('Personnel Details'!$F$28="", "", 'Personnel Details'!$F$28))))</f>
        <v/>
      </c>
      <c r="KT89" s="79" t="str">
        <f>IF(KR$9="", "", IF(AND(NOT('Personnel Details'!$N$28=""), $B89&gt;='Personnel Details'!$N$28), 'Personnel Details'!$Q$28, IF(AND(NOT('Personnel Details'!$I$28=""), $B89&gt;='Personnel Details'!$I$28), 'Personnel Details'!$L$28, 'Personnel Details'!$G$28)))</f>
        <v/>
      </c>
      <c r="KU89" s="59" t="str">
        <f t="shared" si="268"/>
        <v/>
      </c>
      <c r="KV89" s="53"/>
      <c r="KX89" s="78" t="str">
        <f>IF(KX$9="", "", IF(AND(NOT('Personnel Details'!$N$29=""), $B89&gt;='Personnel Details'!$N$29), 'Personnel Details'!$O$29, IF(AND(NOT('Personnel Details'!$I$29=""), $B89&gt;='Personnel Details'!$I$29), 'Personnel Details'!$J$29, 'Personnel Details'!$E$29)))</f>
        <v/>
      </c>
      <c r="KY89" s="59" t="str">
        <f>IF(KX$9="", "", IF(AND(NOT('Personnel Details'!$N$29=""), $B89&gt;='Personnel Details'!$N$29), IF('Personnel Details'!$P$29="","", 'Personnel Details'!$P$29), IF(AND(NOT('Personnel Details'!$I$29=""), $B89&gt;='Personnel Details'!$I$29), IF('Personnel Details'!$K$29="", "", 'Personnel Details'!$K$29), IF('Personnel Details'!$F$29="", "", 'Personnel Details'!$F$29))))</f>
        <v/>
      </c>
      <c r="KZ89" s="79" t="str">
        <f>IF(KX$9="", "", IF(AND(NOT('Personnel Details'!$N$29=""), $B89&gt;='Personnel Details'!$N$29), 'Personnel Details'!$Q$29, IF(AND(NOT('Personnel Details'!$I$29=""), $B89&gt;='Personnel Details'!$I$29), 'Personnel Details'!$L$29, 'Personnel Details'!$G$29)))</f>
        <v/>
      </c>
      <c r="LA89" s="59" t="str">
        <f t="shared" si="269"/>
        <v/>
      </c>
      <c r="LB89" s="53"/>
      <c r="LD89" s="78" t="str">
        <f>IF(LD$9="", "", IF(AND(NOT('Personnel Details'!$N$30=""), $B89&gt;='Personnel Details'!$N$30), 'Personnel Details'!$O$30, IF(AND(NOT('Personnel Details'!$I$30=""), $B89&gt;='Personnel Details'!$I$30), 'Personnel Details'!$J$30, 'Personnel Details'!$E$30)))</f>
        <v/>
      </c>
      <c r="LE89" s="59" t="str">
        <f>IF(LD$9="", "", IF(AND(NOT('Personnel Details'!$N$30=""), $B89&gt;='Personnel Details'!$N$30), IF('Personnel Details'!$P$30="","", 'Personnel Details'!$P$30), IF(AND(NOT('Personnel Details'!$I$30=""), $B89&gt;='Personnel Details'!$I$30), IF('Personnel Details'!$K$30="", "", 'Personnel Details'!$K$30), IF('Personnel Details'!$F$30="", "", 'Personnel Details'!$F$30))))</f>
        <v/>
      </c>
      <c r="LF89" s="79" t="str">
        <f>IF(LD$9="", "", IF(AND(NOT('Personnel Details'!$N$30=""), $B89&gt;='Personnel Details'!$N$30), 'Personnel Details'!$Q$30, IF(AND(NOT('Personnel Details'!$I$30=""), $B89&gt;='Personnel Details'!$I$30), 'Personnel Details'!$L$30, 'Personnel Details'!$G$30)))</f>
        <v/>
      </c>
      <c r="LG89" s="59" t="str">
        <f t="shared" si="270"/>
        <v/>
      </c>
      <c r="LH89" s="53"/>
      <c r="LJ89" s="78" t="str">
        <f>IF(LJ$9="", "", IF(AND(NOT('Personnel Details'!$N$31=""), $B89&gt;='Personnel Details'!$N$31), 'Personnel Details'!$O$31, IF(AND(NOT('Personnel Details'!$I$31=""), $B89&gt;='Personnel Details'!$I$31), 'Personnel Details'!$J$31, 'Personnel Details'!$E$31)))</f>
        <v/>
      </c>
      <c r="LK89" s="59" t="str">
        <f>IF(LJ$9="", "", IF(AND(NOT('Personnel Details'!$N$31=""), $B89&gt;='Personnel Details'!$N$31), IF('Personnel Details'!$P$31="","", 'Personnel Details'!$P$31), IF(AND(NOT('Personnel Details'!$I$31=""), $B89&gt;='Personnel Details'!$I$31), IF('Personnel Details'!$K$31="", "", 'Personnel Details'!$K$31), IF('Personnel Details'!$F$31="", "", 'Personnel Details'!$F$31))))</f>
        <v/>
      </c>
      <c r="LL89" s="79" t="str">
        <f>IF(LJ$9="", "", IF(AND(NOT('Personnel Details'!$N$31=""), $B89&gt;='Personnel Details'!$N$31), 'Personnel Details'!$Q$31, IF(AND(NOT('Personnel Details'!$I$31=""), $B89&gt;='Personnel Details'!$I$31), 'Personnel Details'!$L$31, 'Personnel Details'!$G$31)))</f>
        <v/>
      </c>
      <c r="LM89" s="59" t="str">
        <f t="shared" si="271"/>
        <v/>
      </c>
      <c r="LN89" s="53"/>
      <c r="LP89" s="78" t="str">
        <f>IF(LP$9="", "", IF(AND(NOT('Personnel Details'!$N$32=""), $B89&gt;='Personnel Details'!$N$32), 'Personnel Details'!$O$32, IF(AND(NOT('Personnel Details'!$I$32=""), $B89&gt;='Personnel Details'!$I$32), 'Personnel Details'!$J$32, 'Personnel Details'!$E$32)))</f>
        <v/>
      </c>
      <c r="LQ89" s="59" t="str">
        <f>IF(LP$9="", "", IF(AND(NOT('Personnel Details'!$N$32=""), $B89&gt;='Personnel Details'!$N$32), IF('Personnel Details'!$P$32="","", 'Personnel Details'!$P$32), IF(AND(NOT('Personnel Details'!$I$32=""), $B89&gt;='Personnel Details'!$I$32), IF('Personnel Details'!$K$32="", "", 'Personnel Details'!$K$32), IF('Personnel Details'!$F$32="", "", 'Personnel Details'!$F$32))))</f>
        <v/>
      </c>
      <c r="LR89" s="79" t="str">
        <f>IF(LP$9="", "", IF(AND(NOT('Personnel Details'!$N$32=""), $B89&gt;='Personnel Details'!$N$32), 'Personnel Details'!$Q$32, IF(AND(NOT('Personnel Details'!$I$32=""), $B89&gt;='Personnel Details'!$I$32), 'Personnel Details'!$L$32, 'Personnel Details'!$G$32)))</f>
        <v/>
      </c>
      <c r="LS89" s="59" t="str">
        <f t="shared" si="272"/>
        <v/>
      </c>
      <c r="LT89" s="53"/>
      <c r="LV89" s="78" t="str">
        <f>IF(LV$9="", "", IF(AND(NOT('Personnel Details'!$N$33=""), $B89&gt;='Personnel Details'!$N$33), 'Personnel Details'!$O$33, IF(AND(NOT('Personnel Details'!$I$33=""), $B89&gt;='Personnel Details'!$I$33), 'Personnel Details'!$J$33, 'Personnel Details'!$E$33)))</f>
        <v/>
      </c>
      <c r="LW89" s="59" t="str">
        <f>IF(LV$9="", "", IF(AND(NOT('Personnel Details'!$N$33=""), $B89&gt;='Personnel Details'!$N$33), IF('Personnel Details'!$P$33="","", 'Personnel Details'!$P$33), IF(AND(NOT('Personnel Details'!$I$33=""), $B89&gt;='Personnel Details'!$I$33), IF('Personnel Details'!$K$33="", "", 'Personnel Details'!$K$33), IF('Personnel Details'!$F$33="", "", 'Personnel Details'!$F$33))))</f>
        <v/>
      </c>
      <c r="LX89" s="79" t="str">
        <f>IF(LV$9="", "", IF(AND(NOT('Personnel Details'!$N$33=""), $B89&gt;='Personnel Details'!$N$33), 'Personnel Details'!$Q$33, IF(AND(NOT('Personnel Details'!$I$33=""), $B89&gt;='Personnel Details'!$I$33), 'Personnel Details'!$L$33, 'Personnel Details'!$G$33)))</f>
        <v/>
      </c>
      <c r="LY89" s="59" t="str">
        <f t="shared" si="273"/>
        <v/>
      </c>
      <c r="LZ89" s="53"/>
      <c r="MB89" s="78" t="str">
        <f>IF(MB$9="", "", IF(AND(NOT('Personnel Details'!$N$34=""), $B89&gt;='Personnel Details'!$N$34), 'Personnel Details'!$O$34, IF(AND(NOT('Personnel Details'!$I$34=""), $B89&gt;='Personnel Details'!$I$34), 'Personnel Details'!$J$34, 'Personnel Details'!$E$34)))</f>
        <v/>
      </c>
      <c r="MC89" s="59" t="str">
        <f>IF(MB$9="", "", IF(AND(NOT('Personnel Details'!$N$34=""), $B89&gt;='Personnel Details'!$N$34), IF('Personnel Details'!$P$34="","", 'Personnel Details'!$P$34), IF(AND(NOT('Personnel Details'!$I$34=""), $B89&gt;='Personnel Details'!$I$34), IF('Personnel Details'!$K$34="", "", 'Personnel Details'!$K$34), IF('Personnel Details'!$F$34="", "", 'Personnel Details'!$F$34))))</f>
        <v/>
      </c>
      <c r="MD89" s="79" t="str">
        <f>IF(MB$9="", "", IF(AND(NOT('Personnel Details'!$N$34=""), $B89&gt;='Personnel Details'!$N$34), 'Personnel Details'!$Q$34, IF(AND(NOT('Personnel Details'!$I$34=""), $B89&gt;='Personnel Details'!$I$34), 'Personnel Details'!$L$34, 'Personnel Details'!$G$34)))</f>
        <v/>
      </c>
      <c r="ME89" s="59" t="str">
        <f t="shared" si="274"/>
        <v/>
      </c>
      <c r="MF89" s="53"/>
      <c r="MH89" s="78" t="str">
        <f>IF(MH$9="", "", IF(AND(NOT('Personnel Details'!$N$35=""), $B89&gt;='Personnel Details'!$N$35), 'Personnel Details'!$O$35, IF(AND(NOT('Personnel Details'!$I$35=""), $B89&gt;='Personnel Details'!$I$35), 'Personnel Details'!$J$35, 'Personnel Details'!$E$35)))</f>
        <v/>
      </c>
      <c r="MI89" s="59" t="str">
        <f>IF(MH$9="", "", IF(AND(NOT('Personnel Details'!$N$35=""), $B89&gt;='Personnel Details'!$N$35), IF('Personnel Details'!$P$35="","", 'Personnel Details'!$P$35), IF(AND(NOT('Personnel Details'!$I$35=""), $B89&gt;='Personnel Details'!$I$35), IF('Personnel Details'!$K$35="", "", 'Personnel Details'!$K$35), IF('Personnel Details'!$F$35="", "", 'Personnel Details'!$F$35))))</f>
        <v/>
      </c>
      <c r="MJ89" s="79" t="str">
        <f>IF(MH$9="", "", IF(AND(NOT('Personnel Details'!$N$35=""), $B89&gt;='Personnel Details'!$N$35), 'Personnel Details'!$Q$35, IF(AND(NOT('Personnel Details'!$I$35=""), $B89&gt;='Personnel Details'!$I$35), 'Personnel Details'!$L$35, 'Personnel Details'!$G$35)))</f>
        <v/>
      </c>
      <c r="MK89" s="59" t="str">
        <f t="shared" si="275"/>
        <v/>
      </c>
      <c r="ML89" s="53"/>
      <c r="MN89" s="78" t="str">
        <f>IF(MN$9="", "", IF(AND(NOT('Personnel Details'!$N$36=""), $B89&gt;='Personnel Details'!$N$36), 'Personnel Details'!$O$36, IF(AND(NOT('Personnel Details'!$I$36=""), $B89&gt;='Personnel Details'!$I$36), 'Personnel Details'!$J$36, 'Personnel Details'!$E$36)))</f>
        <v/>
      </c>
      <c r="MO89" s="59" t="str">
        <f>IF(MN$9="", "", IF(AND(NOT('Personnel Details'!$N$36=""), $B89&gt;='Personnel Details'!$N$36), IF('Personnel Details'!$P$36="","", 'Personnel Details'!$P$36), IF(AND(NOT('Personnel Details'!$I$36=""), $B89&gt;='Personnel Details'!$I$36), IF('Personnel Details'!$K$36="", "", 'Personnel Details'!$K$36), IF('Personnel Details'!$F$36="", "", 'Personnel Details'!$F$36))))</f>
        <v/>
      </c>
      <c r="MP89" s="79" t="str">
        <f>IF(MN$9="", "", IF(AND(NOT('Personnel Details'!$N$36=""), $B89&gt;='Personnel Details'!$N$36), 'Personnel Details'!$Q$36, IF(AND(NOT('Personnel Details'!$I$36=""), $B89&gt;='Personnel Details'!$I$36), 'Personnel Details'!$L$36, 'Personnel Details'!$G$36)))</f>
        <v/>
      </c>
      <c r="MQ89" s="59" t="str">
        <f t="shared" si="276"/>
        <v/>
      </c>
      <c r="MR89" s="53"/>
      <c r="MT89" s="78" t="str">
        <f>IF(MT$9="", "", IF(AND(NOT('Personnel Details'!$N$37=""), $B89&gt;='Personnel Details'!$N$37), 'Personnel Details'!$O$37, IF(AND(NOT('Personnel Details'!$I$37=""), $B89&gt;='Personnel Details'!$I$37), 'Personnel Details'!$J$37, 'Personnel Details'!$E$37)))</f>
        <v/>
      </c>
      <c r="MU89" s="59" t="str">
        <f>IF(MT$9="", "", IF(AND(NOT('Personnel Details'!$N$37=""), $B89&gt;='Personnel Details'!$N$37), IF('Personnel Details'!$P$37="","", 'Personnel Details'!$P$37), IF(AND(NOT('Personnel Details'!$I$37=""), $B89&gt;='Personnel Details'!$I$37), IF('Personnel Details'!$K$37="", "", 'Personnel Details'!$K$37), IF('Personnel Details'!$F$37="", "", 'Personnel Details'!$F$37))))</f>
        <v/>
      </c>
      <c r="MV89" s="79" t="str">
        <f>IF(MT$9="", "", IF(AND(NOT('Personnel Details'!$N$37=""), $B89&gt;='Personnel Details'!$N$37), 'Personnel Details'!$Q$37, IF(AND(NOT('Personnel Details'!$I$37=""), $B89&gt;='Personnel Details'!$I$37), 'Personnel Details'!$L$37, 'Personnel Details'!$G$37)))</f>
        <v/>
      </c>
      <c r="MW89" s="59" t="str">
        <f t="shared" si="277"/>
        <v/>
      </c>
      <c r="MX89" s="53"/>
      <c r="MZ89" s="78" t="str">
        <f>IF(MZ$9="", "", IF(AND(NOT('Personnel Details'!$N$38=""), $B89&gt;='Personnel Details'!$N$38), 'Personnel Details'!$O$38, IF(AND(NOT('Personnel Details'!$I$38=""), $B89&gt;='Personnel Details'!$I$38), 'Personnel Details'!$J$38, 'Personnel Details'!$E$38)))</f>
        <v/>
      </c>
      <c r="NA89" s="59" t="str">
        <f>IF(MZ$9="", "", IF(AND(NOT('Personnel Details'!$N$38=""), $B89&gt;='Personnel Details'!$N$38), IF('Personnel Details'!$P$38="","", 'Personnel Details'!$P$38), IF(AND(NOT('Personnel Details'!$I$38=""), $B89&gt;='Personnel Details'!$I$38), IF('Personnel Details'!$K$38="", "", 'Personnel Details'!$K$38), IF('Personnel Details'!$F$38="", "", 'Personnel Details'!$F$38))))</f>
        <v/>
      </c>
      <c r="NB89" s="79" t="str">
        <f>IF(MZ$9="", "", IF(AND(NOT('Personnel Details'!$N$38=""), $B89&gt;='Personnel Details'!$N$38), 'Personnel Details'!$Q$38, IF(AND(NOT('Personnel Details'!$I$38=""), $B89&gt;='Personnel Details'!$I$38), 'Personnel Details'!$L$38, 'Personnel Details'!$G$38)))</f>
        <v/>
      </c>
      <c r="NC89" s="59" t="str">
        <f t="shared" si="278"/>
        <v/>
      </c>
      <c r="ND89" s="53"/>
      <c r="NF89" s="78" t="str">
        <f>IF(NF$9="", "", IF(AND(NOT('Personnel Details'!$N$39=""), $B89&gt;='Personnel Details'!$N$39), 'Personnel Details'!$O$39, IF(AND(NOT('Personnel Details'!$I$39=""), $B89&gt;='Personnel Details'!$I$39), 'Personnel Details'!$J$39, 'Personnel Details'!$E$39)))</f>
        <v/>
      </c>
      <c r="NG89" s="59" t="str">
        <f>IF(NF$9="", "", IF(AND(NOT('Personnel Details'!$N$39=""), $B89&gt;='Personnel Details'!$N$39), IF('Personnel Details'!$P$39="","", 'Personnel Details'!$P$39), IF(AND(NOT('Personnel Details'!$I$39=""), $B89&gt;='Personnel Details'!$I$39), IF('Personnel Details'!$K$39="", "", 'Personnel Details'!$K$39), IF('Personnel Details'!$F$39="", "", 'Personnel Details'!$F$39))))</f>
        <v/>
      </c>
      <c r="NH89" s="79" t="str">
        <f>IF(NF$9="", "", IF(AND(NOT('Personnel Details'!$N$39=""), $B89&gt;='Personnel Details'!$N$39), 'Personnel Details'!$Q$39, IF(AND(NOT('Personnel Details'!$I$39=""), $B89&gt;='Personnel Details'!$I$39), 'Personnel Details'!$L$39, 'Personnel Details'!$G$39)))</f>
        <v/>
      </c>
      <c r="NI89" s="59" t="str">
        <f t="shared" si="279"/>
        <v/>
      </c>
      <c r="NJ89" s="53"/>
      <c r="NL89" s="78" t="str">
        <f>IF(NL$9="", "", IF(AND(NOT('Personnel Details'!$N$40=""), $B89&gt;='Personnel Details'!$N$40), 'Personnel Details'!$O$40, IF(AND(NOT('Personnel Details'!$I$40=""), $B89&gt;='Personnel Details'!$I$40), 'Personnel Details'!$J$40, 'Personnel Details'!$E$40)))</f>
        <v/>
      </c>
      <c r="NM89" s="59" t="str">
        <f>IF(NL$9="", "", IF(AND(NOT('Personnel Details'!$N$40=""), $B89&gt;='Personnel Details'!$N$40), IF('Personnel Details'!$P$40="","", 'Personnel Details'!$P$40), IF(AND(NOT('Personnel Details'!$I$40=""), $B89&gt;='Personnel Details'!$I$40), IF('Personnel Details'!$K$40="", "", 'Personnel Details'!$K$40), IF('Personnel Details'!$F$40="", "", 'Personnel Details'!$F$40))))</f>
        <v/>
      </c>
      <c r="NN89" s="79" t="str">
        <f>IF(NL$9="", "", IF(AND(NOT('Personnel Details'!$N$40=""), $B89&gt;='Personnel Details'!$N$40), 'Personnel Details'!$Q$40, IF(AND(NOT('Personnel Details'!$I$40=""), $B89&gt;='Personnel Details'!$I$40), 'Personnel Details'!$L$40, 'Personnel Details'!$G$40)))</f>
        <v/>
      </c>
      <c r="NO89" s="59" t="str">
        <f t="shared" si="280"/>
        <v/>
      </c>
      <c r="NP89" s="53"/>
    </row>
    <row r="90" spans="1:380" x14ac:dyDescent="0.25">
      <c r="A90" s="32"/>
      <c r="B90" s="113" t="str">
        <f>IFERROR(IF(B89+1&gt;'Personnel Details'!$U$5, "", B89+1), "")</f>
        <v/>
      </c>
      <c r="C90" s="32"/>
      <c r="D90" s="120"/>
      <c r="E90" s="13" t="str">
        <f t="shared" si="159"/>
        <v/>
      </c>
      <c r="F90" s="13" t="str">
        <f t="shared" si="190"/>
        <v/>
      </c>
      <c r="G90" s="56" t="str">
        <f t="shared" si="281"/>
        <v/>
      </c>
      <c r="H90" s="16" t="str">
        <f t="shared" si="191"/>
        <v/>
      </c>
      <c r="I90" s="32"/>
      <c r="J90" s="120"/>
      <c r="K90" s="62" t="str">
        <f t="shared" si="160"/>
        <v/>
      </c>
      <c r="L90" s="62" t="str">
        <f t="shared" si="192"/>
        <v/>
      </c>
      <c r="M90" s="65" t="str">
        <f t="shared" si="282"/>
        <v/>
      </c>
      <c r="N90" s="68" t="str">
        <f t="shared" si="193"/>
        <v/>
      </c>
      <c r="O90" s="32"/>
      <c r="P90" s="120"/>
      <c r="Q90" s="62" t="str">
        <f t="shared" si="161"/>
        <v/>
      </c>
      <c r="R90" s="62" t="str">
        <f t="shared" si="194"/>
        <v/>
      </c>
      <c r="S90" s="65" t="str">
        <f t="shared" si="283"/>
        <v/>
      </c>
      <c r="T90" s="68" t="str">
        <f t="shared" si="195"/>
        <v/>
      </c>
      <c r="U90" s="32"/>
      <c r="V90" s="120"/>
      <c r="W90" s="62" t="str">
        <f t="shared" si="162"/>
        <v/>
      </c>
      <c r="X90" s="62" t="str">
        <f t="shared" si="196"/>
        <v/>
      </c>
      <c r="Y90" s="65" t="str">
        <f t="shared" si="284"/>
        <v/>
      </c>
      <c r="Z90" s="68" t="str">
        <f t="shared" si="197"/>
        <v/>
      </c>
      <c r="AA90" s="32"/>
      <c r="AB90" s="120"/>
      <c r="AC90" s="62" t="str">
        <f t="shared" si="163"/>
        <v/>
      </c>
      <c r="AD90" s="62" t="str">
        <f t="shared" si="198"/>
        <v/>
      </c>
      <c r="AE90" s="65" t="str">
        <f t="shared" si="285"/>
        <v/>
      </c>
      <c r="AF90" s="68" t="str">
        <f t="shared" si="199"/>
        <v/>
      </c>
      <c r="AG90" s="32"/>
      <c r="AH90" s="120"/>
      <c r="AI90" s="62" t="str">
        <f t="shared" si="164"/>
        <v/>
      </c>
      <c r="AJ90" s="62" t="str">
        <f t="shared" si="200"/>
        <v/>
      </c>
      <c r="AK90" s="65" t="str">
        <f t="shared" si="286"/>
        <v/>
      </c>
      <c r="AL90" s="68" t="str">
        <f t="shared" si="201"/>
        <v/>
      </c>
      <c r="AM90" s="32"/>
      <c r="AN90" s="120"/>
      <c r="AO90" s="62" t="str">
        <f t="shared" si="165"/>
        <v/>
      </c>
      <c r="AP90" s="62" t="str">
        <f t="shared" si="202"/>
        <v/>
      </c>
      <c r="AQ90" s="65" t="str">
        <f t="shared" si="287"/>
        <v/>
      </c>
      <c r="AR90" s="68" t="str">
        <f t="shared" si="203"/>
        <v/>
      </c>
      <c r="AS90" s="32"/>
      <c r="AT90" s="120"/>
      <c r="AU90" s="62" t="str">
        <f t="shared" si="166"/>
        <v/>
      </c>
      <c r="AV90" s="62" t="str">
        <f t="shared" si="204"/>
        <v/>
      </c>
      <c r="AW90" s="65" t="str">
        <f t="shared" si="288"/>
        <v/>
      </c>
      <c r="AX90" s="68" t="str">
        <f t="shared" si="205"/>
        <v/>
      </c>
      <c r="AY90" s="32"/>
      <c r="AZ90" s="120"/>
      <c r="BA90" s="62" t="str">
        <f t="shared" si="167"/>
        <v/>
      </c>
      <c r="BB90" s="62" t="str">
        <f t="shared" si="206"/>
        <v/>
      </c>
      <c r="BC90" s="65" t="str">
        <f t="shared" si="289"/>
        <v/>
      </c>
      <c r="BD90" s="68" t="str">
        <f t="shared" si="207"/>
        <v/>
      </c>
      <c r="BE90" s="32"/>
      <c r="BF90" s="120"/>
      <c r="BG90" s="62" t="str">
        <f t="shared" si="168"/>
        <v/>
      </c>
      <c r="BH90" s="62" t="str">
        <f t="shared" si="208"/>
        <v/>
      </c>
      <c r="BI90" s="65" t="str">
        <f t="shared" si="290"/>
        <v/>
      </c>
      <c r="BJ90" s="68" t="str">
        <f t="shared" si="209"/>
        <v/>
      </c>
      <c r="BK90" s="32"/>
      <c r="BL90" s="120"/>
      <c r="BM90" s="62" t="str">
        <f t="shared" si="169"/>
        <v/>
      </c>
      <c r="BN90" s="62" t="str">
        <f t="shared" si="210"/>
        <v/>
      </c>
      <c r="BO90" s="65" t="str">
        <f t="shared" si="291"/>
        <v/>
      </c>
      <c r="BP90" s="68" t="str">
        <f t="shared" si="211"/>
        <v/>
      </c>
      <c r="BQ90" s="32"/>
      <c r="BR90" s="120"/>
      <c r="BS90" s="62" t="str">
        <f t="shared" si="170"/>
        <v/>
      </c>
      <c r="BT90" s="62" t="str">
        <f t="shared" si="212"/>
        <v/>
      </c>
      <c r="BU90" s="65" t="str">
        <f t="shared" si="292"/>
        <v/>
      </c>
      <c r="BV90" s="68" t="str">
        <f t="shared" si="213"/>
        <v/>
      </c>
      <c r="BW90" s="32"/>
      <c r="BX90" s="120"/>
      <c r="BY90" s="62" t="str">
        <f t="shared" si="171"/>
        <v/>
      </c>
      <c r="BZ90" s="62" t="str">
        <f t="shared" si="214"/>
        <v/>
      </c>
      <c r="CA90" s="65" t="str">
        <f t="shared" si="293"/>
        <v/>
      </c>
      <c r="CB90" s="68" t="str">
        <f t="shared" si="215"/>
        <v/>
      </c>
      <c r="CC90" s="32"/>
      <c r="CD90" s="120"/>
      <c r="CE90" s="62" t="str">
        <f t="shared" si="172"/>
        <v/>
      </c>
      <c r="CF90" s="62" t="str">
        <f t="shared" si="216"/>
        <v/>
      </c>
      <c r="CG90" s="65" t="str">
        <f t="shared" si="294"/>
        <v/>
      </c>
      <c r="CH90" s="68" t="str">
        <f t="shared" si="217"/>
        <v/>
      </c>
      <c r="CI90" s="32"/>
      <c r="CJ90" s="120"/>
      <c r="CK90" s="62" t="str">
        <f t="shared" si="173"/>
        <v/>
      </c>
      <c r="CL90" s="62" t="str">
        <f t="shared" si="218"/>
        <v/>
      </c>
      <c r="CM90" s="65" t="str">
        <f t="shared" si="295"/>
        <v/>
      </c>
      <c r="CN90" s="68" t="str">
        <f t="shared" si="219"/>
        <v/>
      </c>
      <c r="CO90" s="32"/>
      <c r="CP90" s="120"/>
      <c r="CQ90" s="62" t="str">
        <f t="shared" si="174"/>
        <v/>
      </c>
      <c r="CR90" s="62" t="str">
        <f t="shared" si="220"/>
        <v/>
      </c>
      <c r="CS90" s="65" t="str">
        <f t="shared" si="296"/>
        <v/>
      </c>
      <c r="CT90" s="68" t="str">
        <f t="shared" si="221"/>
        <v/>
      </c>
      <c r="CU90" s="32"/>
      <c r="CV90" s="120"/>
      <c r="CW90" s="62" t="str">
        <f t="shared" si="175"/>
        <v/>
      </c>
      <c r="CX90" s="62" t="str">
        <f t="shared" si="222"/>
        <v/>
      </c>
      <c r="CY90" s="65" t="str">
        <f t="shared" si="297"/>
        <v/>
      </c>
      <c r="CZ90" s="68" t="str">
        <f t="shared" si="223"/>
        <v/>
      </c>
      <c r="DA90" s="32"/>
      <c r="DB90" s="120"/>
      <c r="DC90" s="62" t="str">
        <f t="shared" si="176"/>
        <v/>
      </c>
      <c r="DD90" s="62" t="str">
        <f t="shared" si="224"/>
        <v/>
      </c>
      <c r="DE90" s="65" t="str">
        <f t="shared" si="298"/>
        <v/>
      </c>
      <c r="DF90" s="68" t="str">
        <f t="shared" si="225"/>
        <v/>
      </c>
      <c r="DG90" s="32"/>
      <c r="DH90" s="120"/>
      <c r="DI90" s="62" t="str">
        <f t="shared" si="177"/>
        <v/>
      </c>
      <c r="DJ90" s="62" t="str">
        <f t="shared" si="226"/>
        <v/>
      </c>
      <c r="DK90" s="65" t="str">
        <f t="shared" si="299"/>
        <v/>
      </c>
      <c r="DL90" s="68" t="str">
        <f t="shared" si="227"/>
        <v/>
      </c>
      <c r="DM90" s="32"/>
      <c r="DN90" s="120"/>
      <c r="DO90" s="62" t="str">
        <f t="shared" si="178"/>
        <v/>
      </c>
      <c r="DP90" s="62" t="str">
        <f t="shared" si="228"/>
        <v/>
      </c>
      <c r="DQ90" s="65" t="str">
        <f t="shared" si="300"/>
        <v/>
      </c>
      <c r="DR90" s="68" t="str">
        <f t="shared" si="229"/>
        <v/>
      </c>
      <c r="DS90" s="32"/>
      <c r="DT90" s="120"/>
      <c r="DU90" s="62" t="str">
        <f t="shared" si="179"/>
        <v/>
      </c>
      <c r="DV90" s="62" t="str">
        <f t="shared" si="230"/>
        <v/>
      </c>
      <c r="DW90" s="65" t="str">
        <f t="shared" si="301"/>
        <v/>
      </c>
      <c r="DX90" s="68" t="str">
        <f t="shared" si="231"/>
        <v/>
      </c>
      <c r="DY90" s="32"/>
      <c r="DZ90" s="120"/>
      <c r="EA90" s="62" t="str">
        <f t="shared" si="180"/>
        <v/>
      </c>
      <c r="EB90" s="62" t="str">
        <f t="shared" si="232"/>
        <v/>
      </c>
      <c r="EC90" s="65" t="str">
        <f t="shared" si="302"/>
        <v/>
      </c>
      <c r="ED90" s="68" t="str">
        <f t="shared" si="233"/>
        <v/>
      </c>
      <c r="EE90" s="32"/>
      <c r="EF90" s="120"/>
      <c r="EG90" s="62" t="str">
        <f t="shared" si="181"/>
        <v/>
      </c>
      <c r="EH90" s="62" t="str">
        <f t="shared" si="234"/>
        <v/>
      </c>
      <c r="EI90" s="65" t="str">
        <f t="shared" si="303"/>
        <v/>
      </c>
      <c r="EJ90" s="68" t="str">
        <f t="shared" si="235"/>
        <v/>
      </c>
      <c r="EK90" s="32"/>
      <c r="EL90" s="120"/>
      <c r="EM90" s="62" t="str">
        <f t="shared" si="182"/>
        <v/>
      </c>
      <c r="EN90" s="62" t="str">
        <f t="shared" si="236"/>
        <v/>
      </c>
      <c r="EO90" s="65" t="str">
        <f t="shared" si="304"/>
        <v/>
      </c>
      <c r="EP90" s="68" t="str">
        <f t="shared" si="237"/>
        <v/>
      </c>
      <c r="EQ90" s="32"/>
      <c r="ER90" s="120"/>
      <c r="ES90" s="62" t="str">
        <f t="shared" si="183"/>
        <v/>
      </c>
      <c r="ET90" s="62" t="str">
        <f t="shared" si="238"/>
        <v/>
      </c>
      <c r="EU90" s="65" t="str">
        <f t="shared" si="305"/>
        <v/>
      </c>
      <c r="EV90" s="68" t="str">
        <f t="shared" si="239"/>
        <v/>
      </c>
      <c r="EW90" s="32"/>
      <c r="EX90" s="120"/>
      <c r="EY90" s="62" t="str">
        <f t="shared" si="184"/>
        <v/>
      </c>
      <c r="EZ90" s="62" t="str">
        <f t="shared" si="240"/>
        <v/>
      </c>
      <c r="FA90" s="65" t="str">
        <f t="shared" si="306"/>
        <v/>
      </c>
      <c r="FB90" s="68" t="str">
        <f t="shared" si="241"/>
        <v/>
      </c>
      <c r="FC90" s="32"/>
      <c r="FD90" s="120"/>
      <c r="FE90" s="62" t="str">
        <f t="shared" si="185"/>
        <v/>
      </c>
      <c r="FF90" s="62" t="str">
        <f t="shared" si="242"/>
        <v/>
      </c>
      <c r="FG90" s="65" t="str">
        <f t="shared" si="307"/>
        <v/>
      </c>
      <c r="FH90" s="68" t="str">
        <f t="shared" si="243"/>
        <v/>
      </c>
      <c r="FI90" s="32"/>
      <c r="FJ90" s="120"/>
      <c r="FK90" s="62" t="str">
        <f t="shared" si="186"/>
        <v/>
      </c>
      <c r="FL90" s="62" t="str">
        <f t="shared" si="244"/>
        <v/>
      </c>
      <c r="FM90" s="65" t="str">
        <f t="shared" si="308"/>
        <v/>
      </c>
      <c r="FN90" s="68" t="str">
        <f t="shared" si="245"/>
        <v/>
      </c>
      <c r="FO90" s="32"/>
      <c r="FP90" s="120"/>
      <c r="FQ90" s="62" t="str">
        <f t="shared" si="187"/>
        <v/>
      </c>
      <c r="FR90" s="62" t="str">
        <f t="shared" si="246"/>
        <v/>
      </c>
      <c r="FS90" s="65" t="str">
        <f t="shared" si="309"/>
        <v/>
      </c>
      <c r="FT90" s="68" t="str">
        <f t="shared" si="247"/>
        <v/>
      </c>
      <c r="FU90" s="32"/>
      <c r="FV90" s="120"/>
      <c r="FW90" s="62" t="str">
        <f t="shared" si="188"/>
        <v/>
      </c>
      <c r="FX90" s="62" t="str">
        <f t="shared" si="248"/>
        <v/>
      </c>
      <c r="FY90" s="65" t="str">
        <f t="shared" si="310"/>
        <v/>
      </c>
      <c r="FZ90" s="68" t="str">
        <f t="shared" si="249"/>
        <v/>
      </c>
      <c r="GA90" s="32"/>
      <c r="GC90" s="7" t="str">
        <f t="shared" si="250"/>
        <v/>
      </c>
      <c r="GD90" s="7" t="str">
        <f t="shared" ca="1" si="189"/>
        <v/>
      </c>
      <c r="GT90" s="71" t="str">
        <f>IF(GT$9="", "", IF(AND(NOT('Personnel Details'!$N$11=""), $B90&gt;='Personnel Details'!$N$11), 'Personnel Details'!$O$11, IF(AND(NOT('Personnel Details'!$I$11=""), $B90&gt;='Personnel Details'!$I$11), 'Personnel Details'!$J$11, 'Personnel Details'!$E$11)))</f>
        <v/>
      </c>
      <c r="GU90" s="59" t="str">
        <f>IF(GT$9="", "", IF(AND(NOT('Personnel Details'!$N$11=""), $B90&gt;='Personnel Details'!$N$11), IF('Personnel Details'!$P$11="","", 'Personnel Details'!$P$11), IF(AND(NOT('Personnel Details'!$I$11=""), $B90&gt;='Personnel Details'!$I$11), IF('Personnel Details'!$K$11="", "", 'Personnel Details'!$K$11), IF('Personnel Details'!$F$11="", "", 'Personnel Details'!$F$11))))</f>
        <v/>
      </c>
      <c r="GV90" s="74" t="str">
        <f>IF(GT$9="", "", IF(AND(NOT('Personnel Details'!$N$11=""), $B90&gt;='Personnel Details'!$N$11), 'Personnel Details'!$Q$11, IF(AND(NOT('Personnel Details'!$I$11=""), $B90&gt;='Personnel Details'!$I$11), 'Personnel Details'!$L$11, 'Personnel Details'!$G$11)))</f>
        <v/>
      </c>
      <c r="GW90" s="59" t="str">
        <f t="shared" si="251"/>
        <v/>
      </c>
      <c r="GX90" s="53"/>
      <c r="GZ90" s="78" t="str">
        <f>IF(GZ$9="", "", IF(AND(NOT('Personnel Details'!$N$12=""), $B90&gt;='Personnel Details'!$N$12), 'Personnel Details'!$O$12, IF(AND(NOT('Personnel Details'!$I$12=""), $B90&gt;='Personnel Details'!$I$12), 'Personnel Details'!$J$12, 'Personnel Details'!$E$12)))</f>
        <v/>
      </c>
      <c r="HA90" s="59" t="str">
        <f>IF(GZ$9="", "", IF(AND(NOT('Personnel Details'!$N$12=""), $B90&gt;='Personnel Details'!$N$12), IF('Personnel Details'!$P$12="","", 'Personnel Details'!$P$12), IF(AND(NOT('Personnel Details'!$I$12=""), $B90&gt;='Personnel Details'!$I$12), IF('Personnel Details'!$K$12="", "", 'Personnel Details'!$K$12), IF('Personnel Details'!$F$12="", "", 'Personnel Details'!$F$12))))</f>
        <v/>
      </c>
      <c r="HB90" s="79" t="str">
        <f>IF(GZ$9="", "", IF(AND(NOT('Personnel Details'!$N$12=""), $B90&gt;='Personnel Details'!$N$12), 'Personnel Details'!$Q$12, IF(AND(NOT('Personnel Details'!$I$12=""), $B90&gt;='Personnel Details'!$I$12), 'Personnel Details'!$L$12, 'Personnel Details'!$G$12)))</f>
        <v/>
      </c>
      <c r="HC90" s="59" t="str">
        <f t="shared" si="252"/>
        <v/>
      </c>
      <c r="HD90" s="53"/>
      <c r="HF90" s="78" t="str">
        <f>IF(HF$9="", "", IF(AND(NOT('Personnel Details'!$N$13=""), $B90&gt;='Personnel Details'!$N$13), 'Personnel Details'!$O$13, IF(AND(NOT('Personnel Details'!$I$13=""), $B90&gt;='Personnel Details'!$I$13), 'Personnel Details'!$J$13, 'Personnel Details'!$E$13)))</f>
        <v/>
      </c>
      <c r="HG90" s="59" t="str">
        <f>IF(HF$9="", "", IF(AND(NOT('Personnel Details'!$N$13=""), $B90&gt;='Personnel Details'!$N$13), IF('Personnel Details'!$P$13="","", 'Personnel Details'!$P$13), IF(AND(NOT('Personnel Details'!$I$13=""), $B90&gt;='Personnel Details'!$I$13), IF('Personnel Details'!$K$13="", "", 'Personnel Details'!$K$13), IF('Personnel Details'!$F$13="", "", 'Personnel Details'!$F$13))))</f>
        <v/>
      </c>
      <c r="HH90" s="79" t="str">
        <f>IF(HF$9="", "", IF(AND(NOT('Personnel Details'!$N$13=""), $B90&gt;='Personnel Details'!$N$13), 'Personnel Details'!$Q$13, IF(AND(NOT('Personnel Details'!$I$13=""), $B90&gt;='Personnel Details'!$I$13), 'Personnel Details'!$L$13, 'Personnel Details'!$G$13)))</f>
        <v/>
      </c>
      <c r="HI90" s="59" t="str">
        <f t="shared" si="253"/>
        <v/>
      </c>
      <c r="HJ90" s="53"/>
      <c r="HL90" s="78" t="str">
        <f>IF(HL$9="", "", IF(AND(NOT('Personnel Details'!$N$14=""), $B90&gt;='Personnel Details'!$N$14), 'Personnel Details'!$O$14, IF(AND(NOT('Personnel Details'!$I$14=""), $B90&gt;='Personnel Details'!$I$14), 'Personnel Details'!$J$14, 'Personnel Details'!$E$14)))</f>
        <v/>
      </c>
      <c r="HM90" s="59" t="str">
        <f>IF(HL$9="", "", IF(AND(NOT('Personnel Details'!$N$14=""), $B90&gt;='Personnel Details'!$N$14), IF('Personnel Details'!$P$14="","", 'Personnel Details'!$P$14), IF(AND(NOT('Personnel Details'!$I$14=""), $B90&gt;='Personnel Details'!$I$14), IF('Personnel Details'!$K$14="", "", 'Personnel Details'!$K$14), IF('Personnel Details'!$F$14="", "", 'Personnel Details'!$F$14))))</f>
        <v/>
      </c>
      <c r="HN90" s="79" t="str">
        <f>IF(HL$9="", "", IF(AND(NOT('Personnel Details'!$N$14=""), $B90&gt;='Personnel Details'!$N$14), 'Personnel Details'!$Q$14, IF(AND(NOT('Personnel Details'!$I$14=""), $B90&gt;='Personnel Details'!$I$14), 'Personnel Details'!$L$14, 'Personnel Details'!$G$14)))</f>
        <v/>
      </c>
      <c r="HO90" s="59" t="str">
        <f t="shared" si="254"/>
        <v/>
      </c>
      <c r="HP90" s="53"/>
      <c r="HR90" s="78" t="str">
        <f>IF(HR$9="", "", IF(AND(NOT('Personnel Details'!$N$15=""), $B90&gt;='Personnel Details'!$N$15), 'Personnel Details'!$O$15, IF(AND(NOT('Personnel Details'!$I$15=""), $B90&gt;='Personnel Details'!$I$15), 'Personnel Details'!$J$15, 'Personnel Details'!$E$15)))</f>
        <v/>
      </c>
      <c r="HS90" s="59" t="str">
        <f>IF(HR$9="", "", IF(AND(NOT('Personnel Details'!$N$15=""), $B90&gt;='Personnel Details'!$N$15), IF('Personnel Details'!$P$15="","", 'Personnel Details'!$P$15), IF(AND(NOT('Personnel Details'!$I$15=""), $B90&gt;='Personnel Details'!$I$15), IF('Personnel Details'!$K$15="", "", 'Personnel Details'!$K$15), IF('Personnel Details'!$F$15="", "", 'Personnel Details'!$F$15))))</f>
        <v/>
      </c>
      <c r="HT90" s="79" t="str">
        <f>IF(HR$9="", "", IF(AND(NOT('Personnel Details'!$N$15=""), $B90&gt;='Personnel Details'!$N$15), 'Personnel Details'!$Q$15, IF(AND(NOT('Personnel Details'!$I$15=""), $B90&gt;='Personnel Details'!$I$15), 'Personnel Details'!$L$15, 'Personnel Details'!$G$15)))</f>
        <v/>
      </c>
      <c r="HU90" s="59" t="str">
        <f t="shared" si="255"/>
        <v/>
      </c>
      <c r="HV90" s="53"/>
      <c r="HX90" s="78" t="str">
        <f>IF(HX$9="", "", IF(AND(NOT('Personnel Details'!$N$16=""), $B90&gt;='Personnel Details'!$N$16), 'Personnel Details'!$O$16, IF(AND(NOT('Personnel Details'!$I$16=""), $B90&gt;='Personnel Details'!$I$16), 'Personnel Details'!$J$16, 'Personnel Details'!$E$16)))</f>
        <v/>
      </c>
      <c r="HY90" s="59" t="str">
        <f>IF(HX$9="", "", IF(AND(NOT('Personnel Details'!$N$16=""), $B90&gt;='Personnel Details'!$N$16), IF('Personnel Details'!$P$16="","", 'Personnel Details'!$P$16), IF(AND(NOT('Personnel Details'!$I$16=""), $B90&gt;='Personnel Details'!$I$16), IF('Personnel Details'!$K$16="", "", 'Personnel Details'!$K$16), IF('Personnel Details'!$F$16="", "", 'Personnel Details'!$F$16))))</f>
        <v/>
      </c>
      <c r="HZ90" s="79" t="str">
        <f>IF(HX$9="", "", IF(AND(NOT('Personnel Details'!$N$16=""), $B90&gt;='Personnel Details'!$N$16), 'Personnel Details'!$Q$16, IF(AND(NOT('Personnel Details'!$I$16=""), $B90&gt;='Personnel Details'!$I$16), 'Personnel Details'!$L$16, 'Personnel Details'!$G$16)))</f>
        <v/>
      </c>
      <c r="IA90" s="59" t="str">
        <f t="shared" si="256"/>
        <v/>
      </c>
      <c r="IB90" s="53"/>
      <c r="ID90" s="78" t="str">
        <f>IF(ID$9="", "", IF(AND(NOT('Personnel Details'!$N$17=""), $B90&gt;='Personnel Details'!$N$17), 'Personnel Details'!$O$17, IF(AND(NOT('Personnel Details'!$I$17=""), $B90&gt;='Personnel Details'!$I$17), 'Personnel Details'!$J$17, 'Personnel Details'!$E$17)))</f>
        <v/>
      </c>
      <c r="IE90" s="59" t="str">
        <f>IF(ID$9="", "", IF(AND(NOT('Personnel Details'!$N$17=""), $B90&gt;='Personnel Details'!$N$17), IF('Personnel Details'!$P$17="","", 'Personnel Details'!$P$17), IF(AND(NOT('Personnel Details'!$I$17=""), $B90&gt;='Personnel Details'!$I$17), IF('Personnel Details'!$K$17="", "", 'Personnel Details'!$K$17), IF('Personnel Details'!$F$17="", "", 'Personnel Details'!$F$17))))</f>
        <v/>
      </c>
      <c r="IF90" s="79" t="str">
        <f>IF(ID$9="", "", IF(AND(NOT('Personnel Details'!$N$17=""), $B90&gt;='Personnel Details'!$N$17), 'Personnel Details'!$Q$17, IF(AND(NOT('Personnel Details'!$I$17=""), $B90&gt;='Personnel Details'!$I$17), 'Personnel Details'!$L$17, 'Personnel Details'!$G$17)))</f>
        <v/>
      </c>
      <c r="IG90" s="59" t="str">
        <f t="shared" si="257"/>
        <v/>
      </c>
      <c r="IH90" s="53"/>
      <c r="IJ90" s="78" t="str">
        <f>IF(IJ$9="", "", IF(AND(NOT('Personnel Details'!$N$18=""), $B90&gt;='Personnel Details'!$N$18), 'Personnel Details'!$O$18, IF(AND(NOT('Personnel Details'!$I$18=""), $B90&gt;='Personnel Details'!$I$18), 'Personnel Details'!$J$18, 'Personnel Details'!$E$18)))</f>
        <v/>
      </c>
      <c r="IK90" s="59" t="str">
        <f>IF(IJ$9="", "", IF(AND(NOT('Personnel Details'!$N$18=""), $B90&gt;='Personnel Details'!$N$18), IF('Personnel Details'!$P$18="","", 'Personnel Details'!$P$18), IF(AND(NOT('Personnel Details'!$I$18=""), $B90&gt;='Personnel Details'!$I$18), IF('Personnel Details'!$K$18="", "", 'Personnel Details'!$K$18), IF('Personnel Details'!$F$18="", "", 'Personnel Details'!$F$18))))</f>
        <v/>
      </c>
      <c r="IL90" s="79" t="str">
        <f>IF(IJ$9="", "", IF(AND(NOT('Personnel Details'!$N$18=""), $B90&gt;='Personnel Details'!$N$18), 'Personnel Details'!$Q$18, IF(AND(NOT('Personnel Details'!$I$18=""), $B90&gt;='Personnel Details'!$I$18), 'Personnel Details'!$L$18, 'Personnel Details'!$G$18)))</f>
        <v/>
      </c>
      <c r="IM90" s="59" t="str">
        <f t="shared" si="258"/>
        <v/>
      </c>
      <c r="IN90" s="53"/>
      <c r="IP90" s="78" t="str">
        <f>IF(IP$9="", "", IF(AND(NOT('Personnel Details'!$N$19=""), $B90&gt;='Personnel Details'!$N$19), 'Personnel Details'!$O$19, IF(AND(NOT('Personnel Details'!$I$19=""), $B90&gt;='Personnel Details'!$I$19), 'Personnel Details'!$J$19, 'Personnel Details'!$E$19)))</f>
        <v/>
      </c>
      <c r="IQ90" s="59" t="str">
        <f>IF(IP$9="", "", IF(AND(NOT('Personnel Details'!$N$19=""), $B90&gt;='Personnel Details'!$N$19), IF('Personnel Details'!$P$19="","", 'Personnel Details'!$P$19), IF(AND(NOT('Personnel Details'!$I$19=""), $B90&gt;='Personnel Details'!$I$19), IF('Personnel Details'!$K$19="", "", 'Personnel Details'!$K$19), IF('Personnel Details'!$F$19="", "", 'Personnel Details'!$F$19))))</f>
        <v/>
      </c>
      <c r="IR90" s="79" t="str">
        <f>IF(IP$9="", "", IF(AND(NOT('Personnel Details'!$N$19=""), $B90&gt;='Personnel Details'!$N$19), 'Personnel Details'!$Q$19, IF(AND(NOT('Personnel Details'!$I$19=""), $B90&gt;='Personnel Details'!$I$19), 'Personnel Details'!$L$19, 'Personnel Details'!$G$19)))</f>
        <v/>
      </c>
      <c r="IS90" s="59" t="str">
        <f t="shared" si="259"/>
        <v/>
      </c>
      <c r="IT90" s="53"/>
      <c r="IV90" s="78" t="str">
        <f>IF(IV$9="", "", IF(AND(NOT('Personnel Details'!$N$20=""), $B90&gt;='Personnel Details'!$N$20), 'Personnel Details'!$O$20, IF(AND(NOT('Personnel Details'!$I$20=""), $B90&gt;='Personnel Details'!$I$20), 'Personnel Details'!$J$20, 'Personnel Details'!$E$20)))</f>
        <v/>
      </c>
      <c r="IW90" s="59" t="str">
        <f>IF(IV$9="", "", IF(AND(NOT('Personnel Details'!$N$20=""), $B90&gt;='Personnel Details'!$N$20), IF('Personnel Details'!$P$20="","", 'Personnel Details'!$P$20), IF(AND(NOT('Personnel Details'!$I$20=""), $B90&gt;='Personnel Details'!$I$20), IF('Personnel Details'!$K$20="", "", 'Personnel Details'!$K$20), IF('Personnel Details'!$F$20="", "", 'Personnel Details'!$F$20))))</f>
        <v/>
      </c>
      <c r="IX90" s="79" t="str">
        <f>IF(IV$9="", "", IF(AND(NOT('Personnel Details'!$N$20=""), $B90&gt;='Personnel Details'!$N$20), 'Personnel Details'!$Q$20, IF(AND(NOT('Personnel Details'!$I$20=""), $B90&gt;='Personnel Details'!$I$20), 'Personnel Details'!$L$20, 'Personnel Details'!$G$20)))</f>
        <v/>
      </c>
      <c r="IY90" s="59" t="str">
        <f t="shared" si="260"/>
        <v/>
      </c>
      <c r="IZ90" s="53"/>
      <c r="JB90" s="78" t="str">
        <f>IF(JB$9="", "", IF(AND(NOT('Personnel Details'!$N$21=""), $B90&gt;='Personnel Details'!$N$21), 'Personnel Details'!$O$21, IF(AND(NOT('Personnel Details'!$I$21=""), $B90&gt;='Personnel Details'!$I$21), 'Personnel Details'!$J$21, 'Personnel Details'!$E$21)))</f>
        <v/>
      </c>
      <c r="JC90" s="59" t="str">
        <f>IF(JB$9="", "", IF(AND(NOT('Personnel Details'!$N$21=""), $B90&gt;='Personnel Details'!$N$21), IF('Personnel Details'!$P$21="","", 'Personnel Details'!$P$21), IF(AND(NOT('Personnel Details'!$I$21=""), $B90&gt;='Personnel Details'!$I$21), IF('Personnel Details'!$K$21="", "", 'Personnel Details'!$K$21), IF('Personnel Details'!$F$21="", "", 'Personnel Details'!$F$21))))</f>
        <v/>
      </c>
      <c r="JD90" s="79" t="str">
        <f>IF(JB$9="", "", IF(AND(NOT('Personnel Details'!$N$21=""), $B90&gt;='Personnel Details'!$N$21), 'Personnel Details'!$Q$21, IF(AND(NOT('Personnel Details'!$I$21=""), $B90&gt;='Personnel Details'!$I$21), 'Personnel Details'!$L$21, 'Personnel Details'!$G$21)))</f>
        <v/>
      </c>
      <c r="JE90" s="59" t="str">
        <f t="shared" si="261"/>
        <v/>
      </c>
      <c r="JF90" s="53"/>
      <c r="JH90" s="78" t="str">
        <f>IF(JH$9="", "", IF(AND(NOT('Personnel Details'!$N$22=""), $B90&gt;='Personnel Details'!$N$22), 'Personnel Details'!$O$22, IF(AND(NOT('Personnel Details'!$I$22=""), $B90&gt;='Personnel Details'!$I$22), 'Personnel Details'!$J$22, 'Personnel Details'!$E$22)))</f>
        <v/>
      </c>
      <c r="JI90" s="59" t="str">
        <f>IF(JH$9="", "", IF(AND(NOT('Personnel Details'!$N$22=""), $B90&gt;='Personnel Details'!$N$22), IF('Personnel Details'!$P$22="","", 'Personnel Details'!$P$22), IF(AND(NOT('Personnel Details'!$I$22=""), $B90&gt;='Personnel Details'!$I$22), IF('Personnel Details'!$K$22="", "", 'Personnel Details'!$K$22), IF('Personnel Details'!$F$22="", "", 'Personnel Details'!$F$22))))</f>
        <v/>
      </c>
      <c r="JJ90" s="79" t="str">
        <f>IF(JH$9="", "", IF(AND(NOT('Personnel Details'!$N$22=""), $B90&gt;='Personnel Details'!$N$22), 'Personnel Details'!$Q$22, IF(AND(NOT('Personnel Details'!$I$22=""), $B90&gt;='Personnel Details'!$I$22), 'Personnel Details'!$L$22, 'Personnel Details'!$G$22)))</f>
        <v/>
      </c>
      <c r="JK90" s="59" t="str">
        <f t="shared" si="262"/>
        <v/>
      </c>
      <c r="JL90" s="53"/>
      <c r="JN90" s="78" t="str">
        <f>IF(JN$9="", "", IF(AND(NOT('Personnel Details'!$N$23=""), $B90&gt;='Personnel Details'!$N$23), 'Personnel Details'!$O$23, IF(AND(NOT('Personnel Details'!$I$23=""), $B90&gt;='Personnel Details'!$I$23), 'Personnel Details'!$J$23, 'Personnel Details'!$E$23)))</f>
        <v/>
      </c>
      <c r="JO90" s="59" t="str">
        <f>IF(JN$9="", "", IF(AND(NOT('Personnel Details'!$N$23=""), $B90&gt;='Personnel Details'!$N$23), IF('Personnel Details'!$P$23="","", 'Personnel Details'!$P$23), IF(AND(NOT('Personnel Details'!$I$23=""), $B90&gt;='Personnel Details'!$I$23), IF('Personnel Details'!$K$23="", "", 'Personnel Details'!$K$23), IF('Personnel Details'!$F$23="", "", 'Personnel Details'!$F$23))))</f>
        <v/>
      </c>
      <c r="JP90" s="79" t="str">
        <f>IF(JN$9="", "", IF(AND(NOT('Personnel Details'!$N$23=""), $B90&gt;='Personnel Details'!$N$23), 'Personnel Details'!$Q$23, IF(AND(NOT('Personnel Details'!$I$23=""), $B90&gt;='Personnel Details'!$I$23), 'Personnel Details'!$L$23, 'Personnel Details'!$G$23)))</f>
        <v/>
      </c>
      <c r="JQ90" s="59" t="str">
        <f t="shared" si="263"/>
        <v/>
      </c>
      <c r="JR90" s="53"/>
      <c r="JT90" s="78" t="str">
        <f>IF(JT$9="", "", IF(AND(NOT('Personnel Details'!$N$24=""), $B90&gt;='Personnel Details'!$N$24), 'Personnel Details'!$O$24, IF(AND(NOT('Personnel Details'!$I$24=""), $B90&gt;='Personnel Details'!$I$24), 'Personnel Details'!$J$24, 'Personnel Details'!$E$24)))</f>
        <v/>
      </c>
      <c r="JU90" s="59" t="str">
        <f>IF(JT$9="", "", IF(AND(NOT('Personnel Details'!$N$24=""), $B90&gt;='Personnel Details'!$N$24), IF('Personnel Details'!$P$24="","", 'Personnel Details'!$P$24), IF(AND(NOT('Personnel Details'!$I$24=""), $B90&gt;='Personnel Details'!$I$24), IF('Personnel Details'!$K$24="", "", 'Personnel Details'!$K$24), IF('Personnel Details'!$F$24="", "", 'Personnel Details'!$F$24))))</f>
        <v/>
      </c>
      <c r="JV90" s="79" t="str">
        <f>IF(JT$9="", "", IF(AND(NOT('Personnel Details'!$N$24=""), $B90&gt;='Personnel Details'!$N$24), 'Personnel Details'!$Q$24, IF(AND(NOT('Personnel Details'!$I$24=""), $B90&gt;='Personnel Details'!$I$24), 'Personnel Details'!$L$24, 'Personnel Details'!$G$24)))</f>
        <v/>
      </c>
      <c r="JW90" s="59" t="str">
        <f t="shared" si="264"/>
        <v/>
      </c>
      <c r="JX90" s="53"/>
      <c r="JZ90" s="78" t="str">
        <f>IF(JZ$9="", "", IF(AND(NOT('Personnel Details'!$N$25=""), $B90&gt;='Personnel Details'!$N$25), 'Personnel Details'!$O$25, IF(AND(NOT('Personnel Details'!$I$25=""), $B90&gt;='Personnel Details'!$I$25), 'Personnel Details'!$J$25, 'Personnel Details'!$E$25)))</f>
        <v/>
      </c>
      <c r="KA90" s="59" t="str">
        <f>IF(JZ$9="", "", IF(AND(NOT('Personnel Details'!$N$25=""), $B90&gt;='Personnel Details'!$N$25), IF('Personnel Details'!$P$25="","", 'Personnel Details'!$P$25), IF(AND(NOT('Personnel Details'!$I$25=""), $B90&gt;='Personnel Details'!$I$25), IF('Personnel Details'!$K$25="", "", 'Personnel Details'!$K$25), IF('Personnel Details'!$F$25="", "", 'Personnel Details'!$F$25))))</f>
        <v/>
      </c>
      <c r="KB90" s="79" t="str">
        <f>IF(JZ$9="", "", IF(AND(NOT('Personnel Details'!$N$25=""), $B90&gt;='Personnel Details'!$N$25), 'Personnel Details'!$Q$25, IF(AND(NOT('Personnel Details'!$I$25=""), $B90&gt;='Personnel Details'!$I$25), 'Personnel Details'!$L$25, 'Personnel Details'!$G$25)))</f>
        <v/>
      </c>
      <c r="KC90" s="59" t="str">
        <f t="shared" si="265"/>
        <v/>
      </c>
      <c r="KD90" s="53"/>
      <c r="KF90" s="78" t="str">
        <f>IF(KF$9="", "", IF(AND(NOT('Personnel Details'!$N$26=""), $B90&gt;='Personnel Details'!$N$26), 'Personnel Details'!$O$26, IF(AND(NOT('Personnel Details'!$I$26=""), $B90&gt;='Personnel Details'!$I$26), 'Personnel Details'!$J$26, 'Personnel Details'!$E$26)))</f>
        <v/>
      </c>
      <c r="KG90" s="59" t="str">
        <f>IF(KF$9="", "", IF(AND(NOT('Personnel Details'!$N$26=""), $B90&gt;='Personnel Details'!$N$26), IF('Personnel Details'!$P$26="","", 'Personnel Details'!$P$26), IF(AND(NOT('Personnel Details'!$I$26=""), $B90&gt;='Personnel Details'!$I$26), IF('Personnel Details'!$K$26="", "", 'Personnel Details'!$K$26), IF('Personnel Details'!$F$26="", "", 'Personnel Details'!$F$26))))</f>
        <v/>
      </c>
      <c r="KH90" s="79" t="str">
        <f>IF(KF$9="", "", IF(AND(NOT('Personnel Details'!$N$26=""), $B90&gt;='Personnel Details'!$N$26), 'Personnel Details'!$Q$26, IF(AND(NOT('Personnel Details'!$I$26=""), $B90&gt;='Personnel Details'!$I$26), 'Personnel Details'!$L$26, 'Personnel Details'!$G$26)))</f>
        <v/>
      </c>
      <c r="KI90" s="59" t="str">
        <f t="shared" si="266"/>
        <v/>
      </c>
      <c r="KJ90" s="53"/>
      <c r="KL90" s="78" t="str">
        <f>IF(KL$9="", "", IF(AND(NOT('Personnel Details'!$N$27=""), $B90&gt;='Personnel Details'!$N$27), 'Personnel Details'!$O$27, IF(AND(NOT('Personnel Details'!$I$27=""), $B90&gt;='Personnel Details'!$I$27), 'Personnel Details'!$J$27, 'Personnel Details'!$E$27)))</f>
        <v/>
      </c>
      <c r="KM90" s="59" t="str">
        <f>IF(KL$9="", "", IF(AND(NOT('Personnel Details'!$N$27=""), $B90&gt;='Personnel Details'!$N$27), IF('Personnel Details'!$P$27="","", 'Personnel Details'!$P$27), IF(AND(NOT('Personnel Details'!$I$27=""), $B90&gt;='Personnel Details'!$I$27), IF('Personnel Details'!$K$27="", "", 'Personnel Details'!$K$27), IF('Personnel Details'!$F$27="", "", 'Personnel Details'!$F$27))))</f>
        <v/>
      </c>
      <c r="KN90" s="79" t="str">
        <f>IF(KL$9="", "", IF(AND(NOT('Personnel Details'!$N$27=""), $B90&gt;='Personnel Details'!$N$27), 'Personnel Details'!$Q$27, IF(AND(NOT('Personnel Details'!$I$27=""), $B90&gt;='Personnel Details'!$I$27), 'Personnel Details'!$L$27, 'Personnel Details'!$G$27)))</f>
        <v/>
      </c>
      <c r="KO90" s="59" t="str">
        <f t="shared" si="267"/>
        <v/>
      </c>
      <c r="KP90" s="53"/>
      <c r="KR90" s="78" t="str">
        <f>IF(KR$9="", "", IF(AND(NOT('Personnel Details'!$N$28=""), $B90&gt;='Personnel Details'!$N$28), 'Personnel Details'!$O$28, IF(AND(NOT('Personnel Details'!$I$28=""), $B90&gt;='Personnel Details'!$I$28), 'Personnel Details'!$J$28, 'Personnel Details'!$E$28)))</f>
        <v/>
      </c>
      <c r="KS90" s="59" t="str">
        <f>IF(KR$9="", "", IF(AND(NOT('Personnel Details'!$N$28=""), $B90&gt;='Personnel Details'!$N$28), IF('Personnel Details'!$P$28="","", 'Personnel Details'!$P$28), IF(AND(NOT('Personnel Details'!$I$28=""), $B90&gt;='Personnel Details'!$I$28), IF('Personnel Details'!$K$28="", "", 'Personnel Details'!$K$28), IF('Personnel Details'!$F$28="", "", 'Personnel Details'!$F$28))))</f>
        <v/>
      </c>
      <c r="KT90" s="79" t="str">
        <f>IF(KR$9="", "", IF(AND(NOT('Personnel Details'!$N$28=""), $B90&gt;='Personnel Details'!$N$28), 'Personnel Details'!$Q$28, IF(AND(NOT('Personnel Details'!$I$28=""), $B90&gt;='Personnel Details'!$I$28), 'Personnel Details'!$L$28, 'Personnel Details'!$G$28)))</f>
        <v/>
      </c>
      <c r="KU90" s="59" t="str">
        <f t="shared" si="268"/>
        <v/>
      </c>
      <c r="KV90" s="53"/>
      <c r="KX90" s="78" t="str">
        <f>IF(KX$9="", "", IF(AND(NOT('Personnel Details'!$N$29=""), $B90&gt;='Personnel Details'!$N$29), 'Personnel Details'!$O$29, IF(AND(NOT('Personnel Details'!$I$29=""), $B90&gt;='Personnel Details'!$I$29), 'Personnel Details'!$J$29, 'Personnel Details'!$E$29)))</f>
        <v/>
      </c>
      <c r="KY90" s="59" t="str">
        <f>IF(KX$9="", "", IF(AND(NOT('Personnel Details'!$N$29=""), $B90&gt;='Personnel Details'!$N$29), IF('Personnel Details'!$P$29="","", 'Personnel Details'!$P$29), IF(AND(NOT('Personnel Details'!$I$29=""), $B90&gt;='Personnel Details'!$I$29), IF('Personnel Details'!$K$29="", "", 'Personnel Details'!$K$29), IF('Personnel Details'!$F$29="", "", 'Personnel Details'!$F$29))))</f>
        <v/>
      </c>
      <c r="KZ90" s="79" t="str">
        <f>IF(KX$9="", "", IF(AND(NOT('Personnel Details'!$N$29=""), $B90&gt;='Personnel Details'!$N$29), 'Personnel Details'!$Q$29, IF(AND(NOT('Personnel Details'!$I$29=""), $B90&gt;='Personnel Details'!$I$29), 'Personnel Details'!$L$29, 'Personnel Details'!$G$29)))</f>
        <v/>
      </c>
      <c r="LA90" s="59" t="str">
        <f t="shared" si="269"/>
        <v/>
      </c>
      <c r="LB90" s="53"/>
      <c r="LD90" s="78" t="str">
        <f>IF(LD$9="", "", IF(AND(NOT('Personnel Details'!$N$30=""), $B90&gt;='Personnel Details'!$N$30), 'Personnel Details'!$O$30, IF(AND(NOT('Personnel Details'!$I$30=""), $B90&gt;='Personnel Details'!$I$30), 'Personnel Details'!$J$30, 'Personnel Details'!$E$30)))</f>
        <v/>
      </c>
      <c r="LE90" s="59" t="str">
        <f>IF(LD$9="", "", IF(AND(NOT('Personnel Details'!$N$30=""), $B90&gt;='Personnel Details'!$N$30), IF('Personnel Details'!$P$30="","", 'Personnel Details'!$P$30), IF(AND(NOT('Personnel Details'!$I$30=""), $B90&gt;='Personnel Details'!$I$30), IF('Personnel Details'!$K$30="", "", 'Personnel Details'!$K$30), IF('Personnel Details'!$F$30="", "", 'Personnel Details'!$F$30))))</f>
        <v/>
      </c>
      <c r="LF90" s="79" t="str">
        <f>IF(LD$9="", "", IF(AND(NOT('Personnel Details'!$N$30=""), $B90&gt;='Personnel Details'!$N$30), 'Personnel Details'!$Q$30, IF(AND(NOT('Personnel Details'!$I$30=""), $B90&gt;='Personnel Details'!$I$30), 'Personnel Details'!$L$30, 'Personnel Details'!$G$30)))</f>
        <v/>
      </c>
      <c r="LG90" s="59" t="str">
        <f t="shared" si="270"/>
        <v/>
      </c>
      <c r="LH90" s="53"/>
      <c r="LJ90" s="78" t="str">
        <f>IF(LJ$9="", "", IF(AND(NOT('Personnel Details'!$N$31=""), $B90&gt;='Personnel Details'!$N$31), 'Personnel Details'!$O$31, IF(AND(NOT('Personnel Details'!$I$31=""), $B90&gt;='Personnel Details'!$I$31), 'Personnel Details'!$J$31, 'Personnel Details'!$E$31)))</f>
        <v/>
      </c>
      <c r="LK90" s="59" t="str">
        <f>IF(LJ$9="", "", IF(AND(NOT('Personnel Details'!$N$31=""), $B90&gt;='Personnel Details'!$N$31), IF('Personnel Details'!$P$31="","", 'Personnel Details'!$P$31), IF(AND(NOT('Personnel Details'!$I$31=""), $B90&gt;='Personnel Details'!$I$31), IF('Personnel Details'!$K$31="", "", 'Personnel Details'!$K$31), IF('Personnel Details'!$F$31="", "", 'Personnel Details'!$F$31))))</f>
        <v/>
      </c>
      <c r="LL90" s="79" t="str">
        <f>IF(LJ$9="", "", IF(AND(NOT('Personnel Details'!$N$31=""), $B90&gt;='Personnel Details'!$N$31), 'Personnel Details'!$Q$31, IF(AND(NOT('Personnel Details'!$I$31=""), $B90&gt;='Personnel Details'!$I$31), 'Personnel Details'!$L$31, 'Personnel Details'!$G$31)))</f>
        <v/>
      </c>
      <c r="LM90" s="59" t="str">
        <f t="shared" si="271"/>
        <v/>
      </c>
      <c r="LN90" s="53"/>
      <c r="LP90" s="78" t="str">
        <f>IF(LP$9="", "", IF(AND(NOT('Personnel Details'!$N$32=""), $B90&gt;='Personnel Details'!$N$32), 'Personnel Details'!$O$32, IF(AND(NOT('Personnel Details'!$I$32=""), $B90&gt;='Personnel Details'!$I$32), 'Personnel Details'!$J$32, 'Personnel Details'!$E$32)))</f>
        <v/>
      </c>
      <c r="LQ90" s="59" t="str">
        <f>IF(LP$9="", "", IF(AND(NOT('Personnel Details'!$N$32=""), $B90&gt;='Personnel Details'!$N$32), IF('Personnel Details'!$P$32="","", 'Personnel Details'!$P$32), IF(AND(NOT('Personnel Details'!$I$32=""), $B90&gt;='Personnel Details'!$I$32), IF('Personnel Details'!$K$32="", "", 'Personnel Details'!$K$32), IF('Personnel Details'!$F$32="", "", 'Personnel Details'!$F$32))))</f>
        <v/>
      </c>
      <c r="LR90" s="79" t="str">
        <f>IF(LP$9="", "", IF(AND(NOT('Personnel Details'!$N$32=""), $B90&gt;='Personnel Details'!$N$32), 'Personnel Details'!$Q$32, IF(AND(NOT('Personnel Details'!$I$32=""), $B90&gt;='Personnel Details'!$I$32), 'Personnel Details'!$L$32, 'Personnel Details'!$G$32)))</f>
        <v/>
      </c>
      <c r="LS90" s="59" t="str">
        <f t="shared" si="272"/>
        <v/>
      </c>
      <c r="LT90" s="53"/>
      <c r="LV90" s="78" t="str">
        <f>IF(LV$9="", "", IF(AND(NOT('Personnel Details'!$N$33=""), $B90&gt;='Personnel Details'!$N$33), 'Personnel Details'!$O$33, IF(AND(NOT('Personnel Details'!$I$33=""), $B90&gt;='Personnel Details'!$I$33), 'Personnel Details'!$J$33, 'Personnel Details'!$E$33)))</f>
        <v/>
      </c>
      <c r="LW90" s="59" t="str">
        <f>IF(LV$9="", "", IF(AND(NOT('Personnel Details'!$N$33=""), $B90&gt;='Personnel Details'!$N$33), IF('Personnel Details'!$P$33="","", 'Personnel Details'!$P$33), IF(AND(NOT('Personnel Details'!$I$33=""), $B90&gt;='Personnel Details'!$I$33), IF('Personnel Details'!$K$33="", "", 'Personnel Details'!$K$33), IF('Personnel Details'!$F$33="", "", 'Personnel Details'!$F$33))))</f>
        <v/>
      </c>
      <c r="LX90" s="79" t="str">
        <f>IF(LV$9="", "", IF(AND(NOT('Personnel Details'!$N$33=""), $B90&gt;='Personnel Details'!$N$33), 'Personnel Details'!$Q$33, IF(AND(NOT('Personnel Details'!$I$33=""), $B90&gt;='Personnel Details'!$I$33), 'Personnel Details'!$L$33, 'Personnel Details'!$G$33)))</f>
        <v/>
      </c>
      <c r="LY90" s="59" t="str">
        <f t="shared" si="273"/>
        <v/>
      </c>
      <c r="LZ90" s="53"/>
      <c r="MB90" s="78" t="str">
        <f>IF(MB$9="", "", IF(AND(NOT('Personnel Details'!$N$34=""), $B90&gt;='Personnel Details'!$N$34), 'Personnel Details'!$O$34, IF(AND(NOT('Personnel Details'!$I$34=""), $B90&gt;='Personnel Details'!$I$34), 'Personnel Details'!$J$34, 'Personnel Details'!$E$34)))</f>
        <v/>
      </c>
      <c r="MC90" s="59" t="str">
        <f>IF(MB$9="", "", IF(AND(NOT('Personnel Details'!$N$34=""), $B90&gt;='Personnel Details'!$N$34), IF('Personnel Details'!$P$34="","", 'Personnel Details'!$P$34), IF(AND(NOT('Personnel Details'!$I$34=""), $B90&gt;='Personnel Details'!$I$34), IF('Personnel Details'!$K$34="", "", 'Personnel Details'!$K$34), IF('Personnel Details'!$F$34="", "", 'Personnel Details'!$F$34))))</f>
        <v/>
      </c>
      <c r="MD90" s="79" t="str">
        <f>IF(MB$9="", "", IF(AND(NOT('Personnel Details'!$N$34=""), $B90&gt;='Personnel Details'!$N$34), 'Personnel Details'!$Q$34, IF(AND(NOT('Personnel Details'!$I$34=""), $B90&gt;='Personnel Details'!$I$34), 'Personnel Details'!$L$34, 'Personnel Details'!$G$34)))</f>
        <v/>
      </c>
      <c r="ME90" s="59" t="str">
        <f t="shared" si="274"/>
        <v/>
      </c>
      <c r="MF90" s="53"/>
      <c r="MH90" s="78" t="str">
        <f>IF(MH$9="", "", IF(AND(NOT('Personnel Details'!$N$35=""), $B90&gt;='Personnel Details'!$N$35), 'Personnel Details'!$O$35, IF(AND(NOT('Personnel Details'!$I$35=""), $B90&gt;='Personnel Details'!$I$35), 'Personnel Details'!$J$35, 'Personnel Details'!$E$35)))</f>
        <v/>
      </c>
      <c r="MI90" s="59" t="str">
        <f>IF(MH$9="", "", IF(AND(NOT('Personnel Details'!$N$35=""), $B90&gt;='Personnel Details'!$N$35), IF('Personnel Details'!$P$35="","", 'Personnel Details'!$P$35), IF(AND(NOT('Personnel Details'!$I$35=""), $B90&gt;='Personnel Details'!$I$35), IF('Personnel Details'!$K$35="", "", 'Personnel Details'!$K$35), IF('Personnel Details'!$F$35="", "", 'Personnel Details'!$F$35))))</f>
        <v/>
      </c>
      <c r="MJ90" s="79" t="str">
        <f>IF(MH$9="", "", IF(AND(NOT('Personnel Details'!$N$35=""), $B90&gt;='Personnel Details'!$N$35), 'Personnel Details'!$Q$35, IF(AND(NOT('Personnel Details'!$I$35=""), $B90&gt;='Personnel Details'!$I$35), 'Personnel Details'!$L$35, 'Personnel Details'!$G$35)))</f>
        <v/>
      </c>
      <c r="MK90" s="59" t="str">
        <f t="shared" si="275"/>
        <v/>
      </c>
      <c r="ML90" s="53"/>
      <c r="MN90" s="78" t="str">
        <f>IF(MN$9="", "", IF(AND(NOT('Personnel Details'!$N$36=""), $B90&gt;='Personnel Details'!$N$36), 'Personnel Details'!$O$36, IF(AND(NOT('Personnel Details'!$I$36=""), $B90&gt;='Personnel Details'!$I$36), 'Personnel Details'!$J$36, 'Personnel Details'!$E$36)))</f>
        <v/>
      </c>
      <c r="MO90" s="59" t="str">
        <f>IF(MN$9="", "", IF(AND(NOT('Personnel Details'!$N$36=""), $B90&gt;='Personnel Details'!$N$36), IF('Personnel Details'!$P$36="","", 'Personnel Details'!$P$36), IF(AND(NOT('Personnel Details'!$I$36=""), $B90&gt;='Personnel Details'!$I$36), IF('Personnel Details'!$K$36="", "", 'Personnel Details'!$K$36), IF('Personnel Details'!$F$36="", "", 'Personnel Details'!$F$36))))</f>
        <v/>
      </c>
      <c r="MP90" s="79" t="str">
        <f>IF(MN$9="", "", IF(AND(NOT('Personnel Details'!$N$36=""), $B90&gt;='Personnel Details'!$N$36), 'Personnel Details'!$Q$36, IF(AND(NOT('Personnel Details'!$I$36=""), $B90&gt;='Personnel Details'!$I$36), 'Personnel Details'!$L$36, 'Personnel Details'!$G$36)))</f>
        <v/>
      </c>
      <c r="MQ90" s="59" t="str">
        <f t="shared" si="276"/>
        <v/>
      </c>
      <c r="MR90" s="53"/>
      <c r="MT90" s="78" t="str">
        <f>IF(MT$9="", "", IF(AND(NOT('Personnel Details'!$N$37=""), $B90&gt;='Personnel Details'!$N$37), 'Personnel Details'!$O$37, IF(AND(NOT('Personnel Details'!$I$37=""), $B90&gt;='Personnel Details'!$I$37), 'Personnel Details'!$J$37, 'Personnel Details'!$E$37)))</f>
        <v/>
      </c>
      <c r="MU90" s="59" t="str">
        <f>IF(MT$9="", "", IF(AND(NOT('Personnel Details'!$N$37=""), $B90&gt;='Personnel Details'!$N$37), IF('Personnel Details'!$P$37="","", 'Personnel Details'!$P$37), IF(AND(NOT('Personnel Details'!$I$37=""), $B90&gt;='Personnel Details'!$I$37), IF('Personnel Details'!$K$37="", "", 'Personnel Details'!$K$37), IF('Personnel Details'!$F$37="", "", 'Personnel Details'!$F$37))))</f>
        <v/>
      </c>
      <c r="MV90" s="79" t="str">
        <f>IF(MT$9="", "", IF(AND(NOT('Personnel Details'!$N$37=""), $B90&gt;='Personnel Details'!$N$37), 'Personnel Details'!$Q$37, IF(AND(NOT('Personnel Details'!$I$37=""), $B90&gt;='Personnel Details'!$I$37), 'Personnel Details'!$L$37, 'Personnel Details'!$G$37)))</f>
        <v/>
      </c>
      <c r="MW90" s="59" t="str">
        <f t="shared" si="277"/>
        <v/>
      </c>
      <c r="MX90" s="53"/>
      <c r="MZ90" s="78" t="str">
        <f>IF(MZ$9="", "", IF(AND(NOT('Personnel Details'!$N$38=""), $B90&gt;='Personnel Details'!$N$38), 'Personnel Details'!$O$38, IF(AND(NOT('Personnel Details'!$I$38=""), $B90&gt;='Personnel Details'!$I$38), 'Personnel Details'!$J$38, 'Personnel Details'!$E$38)))</f>
        <v/>
      </c>
      <c r="NA90" s="59" t="str">
        <f>IF(MZ$9="", "", IF(AND(NOT('Personnel Details'!$N$38=""), $B90&gt;='Personnel Details'!$N$38), IF('Personnel Details'!$P$38="","", 'Personnel Details'!$P$38), IF(AND(NOT('Personnel Details'!$I$38=""), $B90&gt;='Personnel Details'!$I$38), IF('Personnel Details'!$K$38="", "", 'Personnel Details'!$K$38), IF('Personnel Details'!$F$38="", "", 'Personnel Details'!$F$38))))</f>
        <v/>
      </c>
      <c r="NB90" s="79" t="str">
        <f>IF(MZ$9="", "", IF(AND(NOT('Personnel Details'!$N$38=""), $B90&gt;='Personnel Details'!$N$38), 'Personnel Details'!$Q$38, IF(AND(NOT('Personnel Details'!$I$38=""), $B90&gt;='Personnel Details'!$I$38), 'Personnel Details'!$L$38, 'Personnel Details'!$G$38)))</f>
        <v/>
      </c>
      <c r="NC90" s="59" t="str">
        <f t="shared" si="278"/>
        <v/>
      </c>
      <c r="ND90" s="53"/>
      <c r="NF90" s="78" t="str">
        <f>IF(NF$9="", "", IF(AND(NOT('Personnel Details'!$N$39=""), $B90&gt;='Personnel Details'!$N$39), 'Personnel Details'!$O$39, IF(AND(NOT('Personnel Details'!$I$39=""), $B90&gt;='Personnel Details'!$I$39), 'Personnel Details'!$J$39, 'Personnel Details'!$E$39)))</f>
        <v/>
      </c>
      <c r="NG90" s="59" t="str">
        <f>IF(NF$9="", "", IF(AND(NOT('Personnel Details'!$N$39=""), $B90&gt;='Personnel Details'!$N$39), IF('Personnel Details'!$P$39="","", 'Personnel Details'!$P$39), IF(AND(NOT('Personnel Details'!$I$39=""), $B90&gt;='Personnel Details'!$I$39), IF('Personnel Details'!$K$39="", "", 'Personnel Details'!$K$39), IF('Personnel Details'!$F$39="", "", 'Personnel Details'!$F$39))))</f>
        <v/>
      </c>
      <c r="NH90" s="79" t="str">
        <f>IF(NF$9="", "", IF(AND(NOT('Personnel Details'!$N$39=""), $B90&gt;='Personnel Details'!$N$39), 'Personnel Details'!$Q$39, IF(AND(NOT('Personnel Details'!$I$39=""), $B90&gt;='Personnel Details'!$I$39), 'Personnel Details'!$L$39, 'Personnel Details'!$G$39)))</f>
        <v/>
      </c>
      <c r="NI90" s="59" t="str">
        <f t="shared" si="279"/>
        <v/>
      </c>
      <c r="NJ90" s="53"/>
      <c r="NL90" s="78" t="str">
        <f>IF(NL$9="", "", IF(AND(NOT('Personnel Details'!$N$40=""), $B90&gt;='Personnel Details'!$N$40), 'Personnel Details'!$O$40, IF(AND(NOT('Personnel Details'!$I$40=""), $B90&gt;='Personnel Details'!$I$40), 'Personnel Details'!$J$40, 'Personnel Details'!$E$40)))</f>
        <v/>
      </c>
      <c r="NM90" s="59" t="str">
        <f>IF(NL$9="", "", IF(AND(NOT('Personnel Details'!$N$40=""), $B90&gt;='Personnel Details'!$N$40), IF('Personnel Details'!$P$40="","", 'Personnel Details'!$P$40), IF(AND(NOT('Personnel Details'!$I$40=""), $B90&gt;='Personnel Details'!$I$40), IF('Personnel Details'!$K$40="", "", 'Personnel Details'!$K$40), IF('Personnel Details'!$F$40="", "", 'Personnel Details'!$F$40))))</f>
        <v/>
      </c>
      <c r="NN90" s="79" t="str">
        <f>IF(NL$9="", "", IF(AND(NOT('Personnel Details'!$N$40=""), $B90&gt;='Personnel Details'!$N$40), 'Personnel Details'!$Q$40, IF(AND(NOT('Personnel Details'!$I$40=""), $B90&gt;='Personnel Details'!$I$40), 'Personnel Details'!$L$40, 'Personnel Details'!$G$40)))</f>
        <v/>
      </c>
      <c r="NO90" s="59" t="str">
        <f t="shared" si="280"/>
        <v/>
      </c>
      <c r="NP90" s="53"/>
    </row>
    <row r="91" spans="1:380" x14ac:dyDescent="0.25">
      <c r="A91" s="32"/>
      <c r="B91" s="113" t="str">
        <f>IFERROR(IF(B90+1&gt;'Personnel Details'!$U$5, "", B90+1), "")</f>
        <v/>
      </c>
      <c r="C91" s="32"/>
      <c r="D91" s="120"/>
      <c r="E91" s="13" t="str">
        <f t="shared" si="159"/>
        <v/>
      </c>
      <c r="F91" s="13" t="str">
        <f t="shared" si="190"/>
        <v/>
      </c>
      <c r="G91" s="56" t="str">
        <f t="shared" si="281"/>
        <v/>
      </c>
      <c r="H91" s="16" t="str">
        <f t="shared" si="191"/>
        <v/>
      </c>
      <c r="I91" s="32"/>
      <c r="J91" s="120"/>
      <c r="K91" s="62" t="str">
        <f t="shared" si="160"/>
        <v/>
      </c>
      <c r="L91" s="62" t="str">
        <f t="shared" si="192"/>
        <v/>
      </c>
      <c r="M91" s="65" t="str">
        <f t="shared" si="282"/>
        <v/>
      </c>
      <c r="N91" s="68" t="str">
        <f t="shared" si="193"/>
        <v/>
      </c>
      <c r="O91" s="32"/>
      <c r="P91" s="120"/>
      <c r="Q91" s="62" t="str">
        <f t="shared" si="161"/>
        <v/>
      </c>
      <c r="R91" s="62" t="str">
        <f t="shared" si="194"/>
        <v/>
      </c>
      <c r="S91" s="65" t="str">
        <f t="shared" si="283"/>
        <v/>
      </c>
      <c r="T91" s="68" t="str">
        <f t="shared" si="195"/>
        <v/>
      </c>
      <c r="U91" s="32"/>
      <c r="V91" s="120"/>
      <c r="W91" s="62" t="str">
        <f t="shared" si="162"/>
        <v/>
      </c>
      <c r="X91" s="62" t="str">
        <f t="shared" si="196"/>
        <v/>
      </c>
      <c r="Y91" s="65" t="str">
        <f t="shared" si="284"/>
        <v/>
      </c>
      <c r="Z91" s="68" t="str">
        <f t="shared" si="197"/>
        <v/>
      </c>
      <c r="AA91" s="32"/>
      <c r="AB91" s="120"/>
      <c r="AC91" s="62" t="str">
        <f t="shared" si="163"/>
        <v/>
      </c>
      <c r="AD91" s="62" t="str">
        <f t="shared" si="198"/>
        <v/>
      </c>
      <c r="AE91" s="65" t="str">
        <f t="shared" si="285"/>
        <v/>
      </c>
      <c r="AF91" s="68" t="str">
        <f t="shared" si="199"/>
        <v/>
      </c>
      <c r="AG91" s="32"/>
      <c r="AH91" s="120"/>
      <c r="AI91" s="62" t="str">
        <f t="shared" si="164"/>
        <v/>
      </c>
      <c r="AJ91" s="62" t="str">
        <f t="shared" si="200"/>
        <v/>
      </c>
      <c r="AK91" s="65" t="str">
        <f t="shared" si="286"/>
        <v/>
      </c>
      <c r="AL91" s="68" t="str">
        <f t="shared" si="201"/>
        <v/>
      </c>
      <c r="AM91" s="32"/>
      <c r="AN91" s="120"/>
      <c r="AO91" s="62" t="str">
        <f t="shared" si="165"/>
        <v/>
      </c>
      <c r="AP91" s="62" t="str">
        <f t="shared" si="202"/>
        <v/>
      </c>
      <c r="AQ91" s="65" t="str">
        <f t="shared" si="287"/>
        <v/>
      </c>
      <c r="AR91" s="68" t="str">
        <f t="shared" si="203"/>
        <v/>
      </c>
      <c r="AS91" s="32"/>
      <c r="AT91" s="120"/>
      <c r="AU91" s="62" t="str">
        <f t="shared" si="166"/>
        <v/>
      </c>
      <c r="AV91" s="62" t="str">
        <f t="shared" si="204"/>
        <v/>
      </c>
      <c r="AW91" s="65" t="str">
        <f t="shared" si="288"/>
        <v/>
      </c>
      <c r="AX91" s="68" t="str">
        <f t="shared" si="205"/>
        <v/>
      </c>
      <c r="AY91" s="32"/>
      <c r="AZ91" s="120"/>
      <c r="BA91" s="62" t="str">
        <f t="shared" si="167"/>
        <v/>
      </c>
      <c r="BB91" s="62" t="str">
        <f t="shared" si="206"/>
        <v/>
      </c>
      <c r="BC91" s="65" t="str">
        <f t="shared" si="289"/>
        <v/>
      </c>
      <c r="BD91" s="68" t="str">
        <f t="shared" si="207"/>
        <v/>
      </c>
      <c r="BE91" s="32"/>
      <c r="BF91" s="120"/>
      <c r="BG91" s="62" t="str">
        <f t="shared" si="168"/>
        <v/>
      </c>
      <c r="BH91" s="62" t="str">
        <f t="shared" si="208"/>
        <v/>
      </c>
      <c r="BI91" s="65" t="str">
        <f t="shared" si="290"/>
        <v/>
      </c>
      <c r="BJ91" s="68" t="str">
        <f t="shared" si="209"/>
        <v/>
      </c>
      <c r="BK91" s="32"/>
      <c r="BL91" s="120"/>
      <c r="BM91" s="62" t="str">
        <f t="shared" si="169"/>
        <v/>
      </c>
      <c r="BN91" s="62" t="str">
        <f t="shared" si="210"/>
        <v/>
      </c>
      <c r="BO91" s="65" t="str">
        <f t="shared" si="291"/>
        <v/>
      </c>
      <c r="BP91" s="68" t="str">
        <f t="shared" si="211"/>
        <v/>
      </c>
      <c r="BQ91" s="32"/>
      <c r="BR91" s="120"/>
      <c r="BS91" s="62" t="str">
        <f t="shared" si="170"/>
        <v/>
      </c>
      <c r="BT91" s="62" t="str">
        <f t="shared" si="212"/>
        <v/>
      </c>
      <c r="BU91" s="65" t="str">
        <f t="shared" si="292"/>
        <v/>
      </c>
      <c r="BV91" s="68" t="str">
        <f t="shared" si="213"/>
        <v/>
      </c>
      <c r="BW91" s="32"/>
      <c r="BX91" s="120"/>
      <c r="BY91" s="62" t="str">
        <f t="shared" si="171"/>
        <v/>
      </c>
      <c r="BZ91" s="62" t="str">
        <f t="shared" si="214"/>
        <v/>
      </c>
      <c r="CA91" s="65" t="str">
        <f t="shared" si="293"/>
        <v/>
      </c>
      <c r="CB91" s="68" t="str">
        <f t="shared" si="215"/>
        <v/>
      </c>
      <c r="CC91" s="32"/>
      <c r="CD91" s="120"/>
      <c r="CE91" s="62" t="str">
        <f t="shared" si="172"/>
        <v/>
      </c>
      <c r="CF91" s="62" t="str">
        <f t="shared" si="216"/>
        <v/>
      </c>
      <c r="CG91" s="65" t="str">
        <f t="shared" si="294"/>
        <v/>
      </c>
      <c r="CH91" s="68" t="str">
        <f t="shared" si="217"/>
        <v/>
      </c>
      <c r="CI91" s="32"/>
      <c r="CJ91" s="120"/>
      <c r="CK91" s="62" t="str">
        <f t="shared" si="173"/>
        <v/>
      </c>
      <c r="CL91" s="62" t="str">
        <f t="shared" si="218"/>
        <v/>
      </c>
      <c r="CM91" s="65" t="str">
        <f t="shared" si="295"/>
        <v/>
      </c>
      <c r="CN91" s="68" t="str">
        <f t="shared" si="219"/>
        <v/>
      </c>
      <c r="CO91" s="32"/>
      <c r="CP91" s="120"/>
      <c r="CQ91" s="62" t="str">
        <f t="shared" si="174"/>
        <v/>
      </c>
      <c r="CR91" s="62" t="str">
        <f t="shared" si="220"/>
        <v/>
      </c>
      <c r="CS91" s="65" t="str">
        <f t="shared" si="296"/>
        <v/>
      </c>
      <c r="CT91" s="68" t="str">
        <f t="shared" si="221"/>
        <v/>
      </c>
      <c r="CU91" s="32"/>
      <c r="CV91" s="120"/>
      <c r="CW91" s="62" t="str">
        <f t="shared" si="175"/>
        <v/>
      </c>
      <c r="CX91" s="62" t="str">
        <f t="shared" si="222"/>
        <v/>
      </c>
      <c r="CY91" s="65" t="str">
        <f t="shared" si="297"/>
        <v/>
      </c>
      <c r="CZ91" s="68" t="str">
        <f t="shared" si="223"/>
        <v/>
      </c>
      <c r="DA91" s="32"/>
      <c r="DB91" s="120"/>
      <c r="DC91" s="62" t="str">
        <f t="shared" si="176"/>
        <v/>
      </c>
      <c r="DD91" s="62" t="str">
        <f t="shared" si="224"/>
        <v/>
      </c>
      <c r="DE91" s="65" t="str">
        <f t="shared" si="298"/>
        <v/>
      </c>
      <c r="DF91" s="68" t="str">
        <f t="shared" si="225"/>
        <v/>
      </c>
      <c r="DG91" s="32"/>
      <c r="DH91" s="120"/>
      <c r="DI91" s="62" t="str">
        <f t="shared" si="177"/>
        <v/>
      </c>
      <c r="DJ91" s="62" t="str">
        <f t="shared" si="226"/>
        <v/>
      </c>
      <c r="DK91" s="65" t="str">
        <f t="shared" si="299"/>
        <v/>
      </c>
      <c r="DL91" s="68" t="str">
        <f t="shared" si="227"/>
        <v/>
      </c>
      <c r="DM91" s="32"/>
      <c r="DN91" s="120"/>
      <c r="DO91" s="62" t="str">
        <f t="shared" si="178"/>
        <v/>
      </c>
      <c r="DP91" s="62" t="str">
        <f t="shared" si="228"/>
        <v/>
      </c>
      <c r="DQ91" s="65" t="str">
        <f t="shared" si="300"/>
        <v/>
      </c>
      <c r="DR91" s="68" t="str">
        <f t="shared" si="229"/>
        <v/>
      </c>
      <c r="DS91" s="32"/>
      <c r="DT91" s="120"/>
      <c r="DU91" s="62" t="str">
        <f t="shared" si="179"/>
        <v/>
      </c>
      <c r="DV91" s="62" t="str">
        <f t="shared" si="230"/>
        <v/>
      </c>
      <c r="DW91" s="65" t="str">
        <f t="shared" si="301"/>
        <v/>
      </c>
      <c r="DX91" s="68" t="str">
        <f t="shared" si="231"/>
        <v/>
      </c>
      <c r="DY91" s="32"/>
      <c r="DZ91" s="120"/>
      <c r="EA91" s="62" t="str">
        <f t="shared" si="180"/>
        <v/>
      </c>
      <c r="EB91" s="62" t="str">
        <f t="shared" si="232"/>
        <v/>
      </c>
      <c r="EC91" s="65" t="str">
        <f t="shared" si="302"/>
        <v/>
      </c>
      <c r="ED91" s="68" t="str">
        <f t="shared" si="233"/>
        <v/>
      </c>
      <c r="EE91" s="32"/>
      <c r="EF91" s="120"/>
      <c r="EG91" s="62" t="str">
        <f t="shared" si="181"/>
        <v/>
      </c>
      <c r="EH91" s="62" t="str">
        <f t="shared" si="234"/>
        <v/>
      </c>
      <c r="EI91" s="65" t="str">
        <f t="shared" si="303"/>
        <v/>
      </c>
      <c r="EJ91" s="68" t="str">
        <f t="shared" si="235"/>
        <v/>
      </c>
      <c r="EK91" s="32"/>
      <c r="EL91" s="120"/>
      <c r="EM91" s="62" t="str">
        <f t="shared" si="182"/>
        <v/>
      </c>
      <c r="EN91" s="62" t="str">
        <f t="shared" si="236"/>
        <v/>
      </c>
      <c r="EO91" s="65" t="str">
        <f t="shared" si="304"/>
        <v/>
      </c>
      <c r="EP91" s="68" t="str">
        <f t="shared" si="237"/>
        <v/>
      </c>
      <c r="EQ91" s="32"/>
      <c r="ER91" s="120"/>
      <c r="ES91" s="62" t="str">
        <f t="shared" si="183"/>
        <v/>
      </c>
      <c r="ET91" s="62" t="str">
        <f t="shared" si="238"/>
        <v/>
      </c>
      <c r="EU91" s="65" t="str">
        <f t="shared" si="305"/>
        <v/>
      </c>
      <c r="EV91" s="68" t="str">
        <f t="shared" si="239"/>
        <v/>
      </c>
      <c r="EW91" s="32"/>
      <c r="EX91" s="120"/>
      <c r="EY91" s="62" t="str">
        <f t="shared" si="184"/>
        <v/>
      </c>
      <c r="EZ91" s="62" t="str">
        <f t="shared" si="240"/>
        <v/>
      </c>
      <c r="FA91" s="65" t="str">
        <f t="shared" si="306"/>
        <v/>
      </c>
      <c r="FB91" s="68" t="str">
        <f t="shared" si="241"/>
        <v/>
      </c>
      <c r="FC91" s="32"/>
      <c r="FD91" s="120"/>
      <c r="FE91" s="62" t="str">
        <f t="shared" si="185"/>
        <v/>
      </c>
      <c r="FF91" s="62" t="str">
        <f t="shared" si="242"/>
        <v/>
      </c>
      <c r="FG91" s="65" t="str">
        <f t="shared" si="307"/>
        <v/>
      </c>
      <c r="FH91" s="68" t="str">
        <f t="shared" si="243"/>
        <v/>
      </c>
      <c r="FI91" s="32"/>
      <c r="FJ91" s="120"/>
      <c r="FK91" s="62" t="str">
        <f t="shared" si="186"/>
        <v/>
      </c>
      <c r="FL91" s="62" t="str">
        <f t="shared" si="244"/>
        <v/>
      </c>
      <c r="FM91" s="65" t="str">
        <f t="shared" si="308"/>
        <v/>
      </c>
      <c r="FN91" s="68" t="str">
        <f t="shared" si="245"/>
        <v/>
      </c>
      <c r="FO91" s="32"/>
      <c r="FP91" s="120"/>
      <c r="FQ91" s="62" t="str">
        <f t="shared" si="187"/>
        <v/>
      </c>
      <c r="FR91" s="62" t="str">
        <f t="shared" si="246"/>
        <v/>
      </c>
      <c r="FS91" s="65" t="str">
        <f t="shared" si="309"/>
        <v/>
      </c>
      <c r="FT91" s="68" t="str">
        <f t="shared" si="247"/>
        <v/>
      </c>
      <c r="FU91" s="32"/>
      <c r="FV91" s="120"/>
      <c r="FW91" s="62" t="str">
        <f t="shared" si="188"/>
        <v/>
      </c>
      <c r="FX91" s="62" t="str">
        <f t="shared" si="248"/>
        <v/>
      </c>
      <c r="FY91" s="65" t="str">
        <f t="shared" si="310"/>
        <v/>
      </c>
      <c r="FZ91" s="68" t="str">
        <f t="shared" si="249"/>
        <v/>
      </c>
      <c r="GA91" s="32"/>
      <c r="GC91" s="7" t="str">
        <f t="shared" si="250"/>
        <v/>
      </c>
      <c r="GD91" s="7" t="str">
        <f t="shared" ca="1" si="189"/>
        <v/>
      </c>
      <c r="GT91" s="71" t="str">
        <f>IF(GT$9="", "", IF(AND(NOT('Personnel Details'!$N$11=""), $B91&gt;='Personnel Details'!$N$11), 'Personnel Details'!$O$11, IF(AND(NOT('Personnel Details'!$I$11=""), $B91&gt;='Personnel Details'!$I$11), 'Personnel Details'!$J$11, 'Personnel Details'!$E$11)))</f>
        <v/>
      </c>
      <c r="GU91" s="59" t="str">
        <f>IF(GT$9="", "", IF(AND(NOT('Personnel Details'!$N$11=""), $B91&gt;='Personnel Details'!$N$11), IF('Personnel Details'!$P$11="","", 'Personnel Details'!$P$11), IF(AND(NOT('Personnel Details'!$I$11=""), $B91&gt;='Personnel Details'!$I$11), IF('Personnel Details'!$K$11="", "", 'Personnel Details'!$K$11), IF('Personnel Details'!$F$11="", "", 'Personnel Details'!$F$11))))</f>
        <v/>
      </c>
      <c r="GV91" s="74" t="str">
        <f>IF(GT$9="", "", IF(AND(NOT('Personnel Details'!$N$11=""), $B91&gt;='Personnel Details'!$N$11), 'Personnel Details'!$Q$11, IF(AND(NOT('Personnel Details'!$I$11=""), $B91&gt;='Personnel Details'!$I$11), 'Personnel Details'!$L$11, 'Personnel Details'!$G$11)))</f>
        <v/>
      </c>
      <c r="GW91" s="59" t="str">
        <f t="shared" si="251"/>
        <v/>
      </c>
      <c r="GX91" s="53"/>
      <c r="GZ91" s="78" t="str">
        <f>IF(GZ$9="", "", IF(AND(NOT('Personnel Details'!$N$12=""), $B91&gt;='Personnel Details'!$N$12), 'Personnel Details'!$O$12, IF(AND(NOT('Personnel Details'!$I$12=""), $B91&gt;='Personnel Details'!$I$12), 'Personnel Details'!$J$12, 'Personnel Details'!$E$12)))</f>
        <v/>
      </c>
      <c r="HA91" s="59" t="str">
        <f>IF(GZ$9="", "", IF(AND(NOT('Personnel Details'!$N$12=""), $B91&gt;='Personnel Details'!$N$12), IF('Personnel Details'!$P$12="","", 'Personnel Details'!$P$12), IF(AND(NOT('Personnel Details'!$I$12=""), $B91&gt;='Personnel Details'!$I$12), IF('Personnel Details'!$K$12="", "", 'Personnel Details'!$K$12), IF('Personnel Details'!$F$12="", "", 'Personnel Details'!$F$12))))</f>
        <v/>
      </c>
      <c r="HB91" s="79" t="str">
        <f>IF(GZ$9="", "", IF(AND(NOT('Personnel Details'!$N$12=""), $B91&gt;='Personnel Details'!$N$12), 'Personnel Details'!$Q$12, IF(AND(NOT('Personnel Details'!$I$12=""), $B91&gt;='Personnel Details'!$I$12), 'Personnel Details'!$L$12, 'Personnel Details'!$G$12)))</f>
        <v/>
      </c>
      <c r="HC91" s="59" t="str">
        <f t="shared" si="252"/>
        <v/>
      </c>
      <c r="HD91" s="53"/>
      <c r="HF91" s="78" t="str">
        <f>IF(HF$9="", "", IF(AND(NOT('Personnel Details'!$N$13=""), $B91&gt;='Personnel Details'!$N$13), 'Personnel Details'!$O$13, IF(AND(NOT('Personnel Details'!$I$13=""), $B91&gt;='Personnel Details'!$I$13), 'Personnel Details'!$J$13, 'Personnel Details'!$E$13)))</f>
        <v/>
      </c>
      <c r="HG91" s="59" t="str">
        <f>IF(HF$9="", "", IF(AND(NOT('Personnel Details'!$N$13=""), $B91&gt;='Personnel Details'!$N$13), IF('Personnel Details'!$P$13="","", 'Personnel Details'!$P$13), IF(AND(NOT('Personnel Details'!$I$13=""), $B91&gt;='Personnel Details'!$I$13), IF('Personnel Details'!$K$13="", "", 'Personnel Details'!$K$13), IF('Personnel Details'!$F$13="", "", 'Personnel Details'!$F$13))))</f>
        <v/>
      </c>
      <c r="HH91" s="79" t="str">
        <f>IF(HF$9="", "", IF(AND(NOT('Personnel Details'!$N$13=""), $B91&gt;='Personnel Details'!$N$13), 'Personnel Details'!$Q$13, IF(AND(NOT('Personnel Details'!$I$13=""), $B91&gt;='Personnel Details'!$I$13), 'Personnel Details'!$L$13, 'Personnel Details'!$G$13)))</f>
        <v/>
      </c>
      <c r="HI91" s="59" t="str">
        <f t="shared" si="253"/>
        <v/>
      </c>
      <c r="HJ91" s="53"/>
      <c r="HL91" s="78" t="str">
        <f>IF(HL$9="", "", IF(AND(NOT('Personnel Details'!$N$14=""), $B91&gt;='Personnel Details'!$N$14), 'Personnel Details'!$O$14, IF(AND(NOT('Personnel Details'!$I$14=""), $B91&gt;='Personnel Details'!$I$14), 'Personnel Details'!$J$14, 'Personnel Details'!$E$14)))</f>
        <v/>
      </c>
      <c r="HM91" s="59" t="str">
        <f>IF(HL$9="", "", IF(AND(NOT('Personnel Details'!$N$14=""), $B91&gt;='Personnel Details'!$N$14), IF('Personnel Details'!$P$14="","", 'Personnel Details'!$P$14), IF(AND(NOT('Personnel Details'!$I$14=""), $B91&gt;='Personnel Details'!$I$14), IF('Personnel Details'!$K$14="", "", 'Personnel Details'!$K$14), IF('Personnel Details'!$F$14="", "", 'Personnel Details'!$F$14))))</f>
        <v/>
      </c>
      <c r="HN91" s="79" t="str">
        <f>IF(HL$9="", "", IF(AND(NOT('Personnel Details'!$N$14=""), $B91&gt;='Personnel Details'!$N$14), 'Personnel Details'!$Q$14, IF(AND(NOT('Personnel Details'!$I$14=""), $B91&gt;='Personnel Details'!$I$14), 'Personnel Details'!$L$14, 'Personnel Details'!$G$14)))</f>
        <v/>
      </c>
      <c r="HO91" s="59" t="str">
        <f t="shared" si="254"/>
        <v/>
      </c>
      <c r="HP91" s="53"/>
      <c r="HR91" s="78" t="str">
        <f>IF(HR$9="", "", IF(AND(NOT('Personnel Details'!$N$15=""), $B91&gt;='Personnel Details'!$N$15), 'Personnel Details'!$O$15, IF(AND(NOT('Personnel Details'!$I$15=""), $B91&gt;='Personnel Details'!$I$15), 'Personnel Details'!$J$15, 'Personnel Details'!$E$15)))</f>
        <v/>
      </c>
      <c r="HS91" s="59" t="str">
        <f>IF(HR$9="", "", IF(AND(NOT('Personnel Details'!$N$15=""), $B91&gt;='Personnel Details'!$N$15), IF('Personnel Details'!$P$15="","", 'Personnel Details'!$P$15), IF(AND(NOT('Personnel Details'!$I$15=""), $B91&gt;='Personnel Details'!$I$15), IF('Personnel Details'!$K$15="", "", 'Personnel Details'!$K$15), IF('Personnel Details'!$F$15="", "", 'Personnel Details'!$F$15))))</f>
        <v/>
      </c>
      <c r="HT91" s="79" t="str">
        <f>IF(HR$9="", "", IF(AND(NOT('Personnel Details'!$N$15=""), $B91&gt;='Personnel Details'!$N$15), 'Personnel Details'!$Q$15, IF(AND(NOT('Personnel Details'!$I$15=""), $B91&gt;='Personnel Details'!$I$15), 'Personnel Details'!$L$15, 'Personnel Details'!$G$15)))</f>
        <v/>
      </c>
      <c r="HU91" s="59" t="str">
        <f t="shared" si="255"/>
        <v/>
      </c>
      <c r="HV91" s="53"/>
      <c r="HX91" s="78" t="str">
        <f>IF(HX$9="", "", IF(AND(NOT('Personnel Details'!$N$16=""), $B91&gt;='Personnel Details'!$N$16), 'Personnel Details'!$O$16, IF(AND(NOT('Personnel Details'!$I$16=""), $B91&gt;='Personnel Details'!$I$16), 'Personnel Details'!$J$16, 'Personnel Details'!$E$16)))</f>
        <v/>
      </c>
      <c r="HY91" s="59" t="str">
        <f>IF(HX$9="", "", IF(AND(NOT('Personnel Details'!$N$16=""), $B91&gt;='Personnel Details'!$N$16), IF('Personnel Details'!$P$16="","", 'Personnel Details'!$P$16), IF(AND(NOT('Personnel Details'!$I$16=""), $B91&gt;='Personnel Details'!$I$16), IF('Personnel Details'!$K$16="", "", 'Personnel Details'!$K$16), IF('Personnel Details'!$F$16="", "", 'Personnel Details'!$F$16))))</f>
        <v/>
      </c>
      <c r="HZ91" s="79" t="str">
        <f>IF(HX$9="", "", IF(AND(NOT('Personnel Details'!$N$16=""), $B91&gt;='Personnel Details'!$N$16), 'Personnel Details'!$Q$16, IF(AND(NOT('Personnel Details'!$I$16=""), $B91&gt;='Personnel Details'!$I$16), 'Personnel Details'!$L$16, 'Personnel Details'!$G$16)))</f>
        <v/>
      </c>
      <c r="IA91" s="59" t="str">
        <f t="shared" si="256"/>
        <v/>
      </c>
      <c r="IB91" s="53"/>
      <c r="ID91" s="78" t="str">
        <f>IF(ID$9="", "", IF(AND(NOT('Personnel Details'!$N$17=""), $B91&gt;='Personnel Details'!$N$17), 'Personnel Details'!$O$17, IF(AND(NOT('Personnel Details'!$I$17=""), $B91&gt;='Personnel Details'!$I$17), 'Personnel Details'!$J$17, 'Personnel Details'!$E$17)))</f>
        <v/>
      </c>
      <c r="IE91" s="59" t="str">
        <f>IF(ID$9="", "", IF(AND(NOT('Personnel Details'!$N$17=""), $B91&gt;='Personnel Details'!$N$17), IF('Personnel Details'!$P$17="","", 'Personnel Details'!$P$17), IF(AND(NOT('Personnel Details'!$I$17=""), $B91&gt;='Personnel Details'!$I$17), IF('Personnel Details'!$K$17="", "", 'Personnel Details'!$K$17), IF('Personnel Details'!$F$17="", "", 'Personnel Details'!$F$17))))</f>
        <v/>
      </c>
      <c r="IF91" s="79" t="str">
        <f>IF(ID$9="", "", IF(AND(NOT('Personnel Details'!$N$17=""), $B91&gt;='Personnel Details'!$N$17), 'Personnel Details'!$Q$17, IF(AND(NOT('Personnel Details'!$I$17=""), $B91&gt;='Personnel Details'!$I$17), 'Personnel Details'!$L$17, 'Personnel Details'!$G$17)))</f>
        <v/>
      </c>
      <c r="IG91" s="59" t="str">
        <f t="shared" si="257"/>
        <v/>
      </c>
      <c r="IH91" s="53"/>
      <c r="IJ91" s="78" t="str">
        <f>IF(IJ$9="", "", IF(AND(NOT('Personnel Details'!$N$18=""), $B91&gt;='Personnel Details'!$N$18), 'Personnel Details'!$O$18, IF(AND(NOT('Personnel Details'!$I$18=""), $B91&gt;='Personnel Details'!$I$18), 'Personnel Details'!$J$18, 'Personnel Details'!$E$18)))</f>
        <v/>
      </c>
      <c r="IK91" s="59" t="str">
        <f>IF(IJ$9="", "", IF(AND(NOT('Personnel Details'!$N$18=""), $B91&gt;='Personnel Details'!$N$18), IF('Personnel Details'!$P$18="","", 'Personnel Details'!$P$18), IF(AND(NOT('Personnel Details'!$I$18=""), $B91&gt;='Personnel Details'!$I$18), IF('Personnel Details'!$K$18="", "", 'Personnel Details'!$K$18), IF('Personnel Details'!$F$18="", "", 'Personnel Details'!$F$18))))</f>
        <v/>
      </c>
      <c r="IL91" s="79" t="str">
        <f>IF(IJ$9="", "", IF(AND(NOT('Personnel Details'!$N$18=""), $B91&gt;='Personnel Details'!$N$18), 'Personnel Details'!$Q$18, IF(AND(NOT('Personnel Details'!$I$18=""), $B91&gt;='Personnel Details'!$I$18), 'Personnel Details'!$L$18, 'Personnel Details'!$G$18)))</f>
        <v/>
      </c>
      <c r="IM91" s="59" t="str">
        <f t="shared" si="258"/>
        <v/>
      </c>
      <c r="IN91" s="53"/>
      <c r="IP91" s="78" t="str">
        <f>IF(IP$9="", "", IF(AND(NOT('Personnel Details'!$N$19=""), $B91&gt;='Personnel Details'!$N$19), 'Personnel Details'!$O$19, IF(AND(NOT('Personnel Details'!$I$19=""), $B91&gt;='Personnel Details'!$I$19), 'Personnel Details'!$J$19, 'Personnel Details'!$E$19)))</f>
        <v/>
      </c>
      <c r="IQ91" s="59" t="str">
        <f>IF(IP$9="", "", IF(AND(NOT('Personnel Details'!$N$19=""), $B91&gt;='Personnel Details'!$N$19), IF('Personnel Details'!$P$19="","", 'Personnel Details'!$P$19), IF(AND(NOT('Personnel Details'!$I$19=""), $B91&gt;='Personnel Details'!$I$19), IF('Personnel Details'!$K$19="", "", 'Personnel Details'!$K$19), IF('Personnel Details'!$F$19="", "", 'Personnel Details'!$F$19))))</f>
        <v/>
      </c>
      <c r="IR91" s="79" t="str">
        <f>IF(IP$9="", "", IF(AND(NOT('Personnel Details'!$N$19=""), $B91&gt;='Personnel Details'!$N$19), 'Personnel Details'!$Q$19, IF(AND(NOT('Personnel Details'!$I$19=""), $B91&gt;='Personnel Details'!$I$19), 'Personnel Details'!$L$19, 'Personnel Details'!$G$19)))</f>
        <v/>
      </c>
      <c r="IS91" s="59" t="str">
        <f t="shared" si="259"/>
        <v/>
      </c>
      <c r="IT91" s="53"/>
      <c r="IV91" s="78" t="str">
        <f>IF(IV$9="", "", IF(AND(NOT('Personnel Details'!$N$20=""), $B91&gt;='Personnel Details'!$N$20), 'Personnel Details'!$O$20, IF(AND(NOT('Personnel Details'!$I$20=""), $B91&gt;='Personnel Details'!$I$20), 'Personnel Details'!$J$20, 'Personnel Details'!$E$20)))</f>
        <v/>
      </c>
      <c r="IW91" s="59" t="str">
        <f>IF(IV$9="", "", IF(AND(NOT('Personnel Details'!$N$20=""), $B91&gt;='Personnel Details'!$N$20), IF('Personnel Details'!$P$20="","", 'Personnel Details'!$P$20), IF(AND(NOT('Personnel Details'!$I$20=""), $B91&gt;='Personnel Details'!$I$20), IF('Personnel Details'!$K$20="", "", 'Personnel Details'!$K$20), IF('Personnel Details'!$F$20="", "", 'Personnel Details'!$F$20))))</f>
        <v/>
      </c>
      <c r="IX91" s="79" t="str">
        <f>IF(IV$9="", "", IF(AND(NOT('Personnel Details'!$N$20=""), $B91&gt;='Personnel Details'!$N$20), 'Personnel Details'!$Q$20, IF(AND(NOT('Personnel Details'!$I$20=""), $B91&gt;='Personnel Details'!$I$20), 'Personnel Details'!$L$20, 'Personnel Details'!$G$20)))</f>
        <v/>
      </c>
      <c r="IY91" s="59" t="str">
        <f t="shared" si="260"/>
        <v/>
      </c>
      <c r="IZ91" s="53"/>
      <c r="JB91" s="78" t="str">
        <f>IF(JB$9="", "", IF(AND(NOT('Personnel Details'!$N$21=""), $B91&gt;='Personnel Details'!$N$21), 'Personnel Details'!$O$21, IF(AND(NOT('Personnel Details'!$I$21=""), $B91&gt;='Personnel Details'!$I$21), 'Personnel Details'!$J$21, 'Personnel Details'!$E$21)))</f>
        <v/>
      </c>
      <c r="JC91" s="59" t="str">
        <f>IF(JB$9="", "", IF(AND(NOT('Personnel Details'!$N$21=""), $B91&gt;='Personnel Details'!$N$21), IF('Personnel Details'!$P$21="","", 'Personnel Details'!$P$21), IF(AND(NOT('Personnel Details'!$I$21=""), $B91&gt;='Personnel Details'!$I$21), IF('Personnel Details'!$K$21="", "", 'Personnel Details'!$K$21), IF('Personnel Details'!$F$21="", "", 'Personnel Details'!$F$21))))</f>
        <v/>
      </c>
      <c r="JD91" s="79" t="str">
        <f>IF(JB$9="", "", IF(AND(NOT('Personnel Details'!$N$21=""), $B91&gt;='Personnel Details'!$N$21), 'Personnel Details'!$Q$21, IF(AND(NOT('Personnel Details'!$I$21=""), $B91&gt;='Personnel Details'!$I$21), 'Personnel Details'!$L$21, 'Personnel Details'!$G$21)))</f>
        <v/>
      </c>
      <c r="JE91" s="59" t="str">
        <f t="shared" si="261"/>
        <v/>
      </c>
      <c r="JF91" s="53"/>
      <c r="JH91" s="78" t="str">
        <f>IF(JH$9="", "", IF(AND(NOT('Personnel Details'!$N$22=""), $B91&gt;='Personnel Details'!$N$22), 'Personnel Details'!$O$22, IF(AND(NOT('Personnel Details'!$I$22=""), $B91&gt;='Personnel Details'!$I$22), 'Personnel Details'!$J$22, 'Personnel Details'!$E$22)))</f>
        <v/>
      </c>
      <c r="JI91" s="59" t="str">
        <f>IF(JH$9="", "", IF(AND(NOT('Personnel Details'!$N$22=""), $B91&gt;='Personnel Details'!$N$22), IF('Personnel Details'!$P$22="","", 'Personnel Details'!$P$22), IF(AND(NOT('Personnel Details'!$I$22=""), $B91&gt;='Personnel Details'!$I$22), IF('Personnel Details'!$K$22="", "", 'Personnel Details'!$K$22), IF('Personnel Details'!$F$22="", "", 'Personnel Details'!$F$22))))</f>
        <v/>
      </c>
      <c r="JJ91" s="79" t="str">
        <f>IF(JH$9="", "", IF(AND(NOT('Personnel Details'!$N$22=""), $B91&gt;='Personnel Details'!$N$22), 'Personnel Details'!$Q$22, IF(AND(NOT('Personnel Details'!$I$22=""), $B91&gt;='Personnel Details'!$I$22), 'Personnel Details'!$L$22, 'Personnel Details'!$G$22)))</f>
        <v/>
      </c>
      <c r="JK91" s="59" t="str">
        <f t="shared" si="262"/>
        <v/>
      </c>
      <c r="JL91" s="53"/>
      <c r="JN91" s="78" t="str">
        <f>IF(JN$9="", "", IF(AND(NOT('Personnel Details'!$N$23=""), $B91&gt;='Personnel Details'!$N$23), 'Personnel Details'!$O$23, IF(AND(NOT('Personnel Details'!$I$23=""), $B91&gt;='Personnel Details'!$I$23), 'Personnel Details'!$J$23, 'Personnel Details'!$E$23)))</f>
        <v/>
      </c>
      <c r="JO91" s="59" t="str">
        <f>IF(JN$9="", "", IF(AND(NOT('Personnel Details'!$N$23=""), $B91&gt;='Personnel Details'!$N$23), IF('Personnel Details'!$P$23="","", 'Personnel Details'!$P$23), IF(AND(NOT('Personnel Details'!$I$23=""), $B91&gt;='Personnel Details'!$I$23), IF('Personnel Details'!$K$23="", "", 'Personnel Details'!$K$23), IF('Personnel Details'!$F$23="", "", 'Personnel Details'!$F$23))))</f>
        <v/>
      </c>
      <c r="JP91" s="79" t="str">
        <f>IF(JN$9="", "", IF(AND(NOT('Personnel Details'!$N$23=""), $B91&gt;='Personnel Details'!$N$23), 'Personnel Details'!$Q$23, IF(AND(NOT('Personnel Details'!$I$23=""), $B91&gt;='Personnel Details'!$I$23), 'Personnel Details'!$L$23, 'Personnel Details'!$G$23)))</f>
        <v/>
      </c>
      <c r="JQ91" s="59" t="str">
        <f t="shared" si="263"/>
        <v/>
      </c>
      <c r="JR91" s="53"/>
      <c r="JT91" s="78" t="str">
        <f>IF(JT$9="", "", IF(AND(NOT('Personnel Details'!$N$24=""), $B91&gt;='Personnel Details'!$N$24), 'Personnel Details'!$O$24, IF(AND(NOT('Personnel Details'!$I$24=""), $B91&gt;='Personnel Details'!$I$24), 'Personnel Details'!$J$24, 'Personnel Details'!$E$24)))</f>
        <v/>
      </c>
      <c r="JU91" s="59" t="str">
        <f>IF(JT$9="", "", IF(AND(NOT('Personnel Details'!$N$24=""), $B91&gt;='Personnel Details'!$N$24), IF('Personnel Details'!$P$24="","", 'Personnel Details'!$P$24), IF(AND(NOT('Personnel Details'!$I$24=""), $B91&gt;='Personnel Details'!$I$24), IF('Personnel Details'!$K$24="", "", 'Personnel Details'!$K$24), IF('Personnel Details'!$F$24="", "", 'Personnel Details'!$F$24))))</f>
        <v/>
      </c>
      <c r="JV91" s="79" t="str">
        <f>IF(JT$9="", "", IF(AND(NOT('Personnel Details'!$N$24=""), $B91&gt;='Personnel Details'!$N$24), 'Personnel Details'!$Q$24, IF(AND(NOT('Personnel Details'!$I$24=""), $B91&gt;='Personnel Details'!$I$24), 'Personnel Details'!$L$24, 'Personnel Details'!$G$24)))</f>
        <v/>
      </c>
      <c r="JW91" s="59" t="str">
        <f t="shared" si="264"/>
        <v/>
      </c>
      <c r="JX91" s="53"/>
      <c r="JZ91" s="78" t="str">
        <f>IF(JZ$9="", "", IF(AND(NOT('Personnel Details'!$N$25=""), $B91&gt;='Personnel Details'!$N$25), 'Personnel Details'!$O$25, IF(AND(NOT('Personnel Details'!$I$25=""), $B91&gt;='Personnel Details'!$I$25), 'Personnel Details'!$J$25, 'Personnel Details'!$E$25)))</f>
        <v/>
      </c>
      <c r="KA91" s="59" t="str">
        <f>IF(JZ$9="", "", IF(AND(NOT('Personnel Details'!$N$25=""), $B91&gt;='Personnel Details'!$N$25), IF('Personnel Details'!$P$25="","", 'Personnel Details'!$P$25), IF(AND(NOT('Personnel Details'!$I$25=""), $B91&gt;='Personnel Details'!$I$25), IF('Personnel Details'!$K$25="", "", 'Personnel Details'!$K$25), IF('Personnel Details'!$F$25="", "", 'Personnel Details'!$F$25))))</f>
        <v/>
      </c>
      <c r="KB91" s="79" t="str">
        <f>IF(JZ$9="", "", IF(AND(NOT('Personnel Details'!$N$25=""), $B91&gt;='Personnel Details'!$N$25), 'Personnel Details'!$Q$25, IF(AND(NOT('Personnel Details'!$I$25=""), $B91&gt;='Personnel Details'!$I$25), 'Personnel Details'!$L$25, 'Personnel Details'!$G$25)))</f>
        <v/>
      </c>
      <c r="KC91" s="59" t="str">
        <f t="shared" si="265"/>
        <v/>
      </c>
      <c r="KD91" s="53"/>
      <c r="KF91" s="78" t="str">
        <f>IF(KF$9="", "", IF(AND(NOT('Personnel Details'!$N$26=""), $B91&gt;='Personnel Details'!$N$26), 'Personnel Details'!$O$26, IF(AND(NOT('Personnel Details'!$I$26=""), $B91&gt;='Personnel Details'!$I$26), 'Personnel Details'!$J$26, 'Personnel Details'!$E$26)))</f>
        <v/>
      </c>
      <c r="KG91" s="59" t="str">
        <f>IF(KF$9="", "", IF(AND(NOT('Personnel Details'!$N$26=""), $B91&gt;='Personnel Details'!$N$26), IF('Personnel Details'!$P$26="","", 'Personnel Details'!$P$26), IF(AND(NOT('Personnel Details'!$I$26=""), $B91&gt;='Personnel Details'!$I$26), IF('Personnel Details'!$K$26="", "", 'Personnel Details'!$K$26), IF('Personnel Details'!$F$26="", "", 'Personnel Details'!$F$26))))</f>
        <v/>
      </c>
      <c r="KH91" s="79" t="str">
        <f>IF(KF$9="", "", IF(AND(NOT('Personnel Details'!$N$26=""), $B91&gt;='Personnel Details'!$N$26), 'Personnel Details'!$Q$26, IF(AND(NOT('Personnel Details'!$I$26=""), $B91&gt;='Personnel Details'!$I$26), 'Personnel Details'!$L$26, 'Personnel Details'!$G$26)))</f>
        <v/>
      </c>
      <c r="KI91" s="59" t="str">
        <f t="shared" si="266"/>
        <v/>
      </c>
      <c r="KJ91" s="53"/>
      <c r="KL91" s="78" t="str">
        <f>IF(KL$9="", "", IF(AND(NOT('Personnel Details'!$N$27=""), $B91&gt;='Personnel Details'!$N$27), 'Personnel Details'!$O$27, IF(AND(NOT('Personnel Details'!$I$27=""), $B91&gt;='Personnel Details'!$I$27), 'Personnel Details'!$J$27, 'Personnel Details'!$E$27)))</f>
        <v/>
      </c>
      <c r="KM91" s="59" t="str">
        <f>IF(KL$9="", "", IF(AND(NOT('Personnel Details'!$N$27=""), $B91&gt;='Personnel Details'!$N$27), IF('Personnel Details'!$P$27="","", 'Personnel Details'!$P$27), IF(AND(NOT('Personnel Details'!$I$27=""), $B91&gt;='Personnel Details'!$I$27), IF('Personnel Details'!$K$27="", "", 'Personnel Details'!$K$27), IF('Personnel Details'!$F$27="", "", 'Personnel Details'!$F$27))))</f>
        <v/>
      </c>
      <c r="KN91" s="79" t="str">
        <f>IF(KL$9="", "", IF(AND(NOT('Personnel Details'!$N$27=""), $B91&gt;='Personnel Details'!$N$27), 'Personnel Details'!$Q$27, IF(AND(NOT('Personnel Details'!$I$27=""), $B91&gt;='Personnel Details'!$I$27), 'Personnel Details'!$L$27, 'Personnel Details'!$G$27)))</f>
        <v/>
      </c>
      <c r="KO91" s="59" t="str">
        <f t="shared" si="267"/>
        <v/>
      </c>
      <c r="KP91" s="53"/>
      <c r="KR91" s="78" t="str">
        <f>IF(KR$9="", "", IF(AND(NOT('Personnel Details'!$N$28=""), $B91&gt;='Personnel Details'!$N$28), 'Personnel Details'!$O$28, IF(AND(NOT('Personnel Details'!$I$28=""), $B91&gt;='Personnel Details'!$I$28), 'Personnel Details'!$J$28, 'Personnel Details'!$E$28)))</f>
        <v/>
      </c>
      <c r="KS91" s="59" t="str">
        <f>IF(KR$9="", "", IF(AND(NOT('Personnel Details'!$N$28=""), $B91&gt;='Personnel Details'!$N$28), IF('Personnel Details'!$P$28="","", 'Personnel Details'!$P$28), IF(AND(NOT('Personnel Details'!$I$28=""), $B91&gt;='Personnel Details'!$I$28), IF('Personnel Details'!$K$28="", "", 'Personnel Details'!$K$28), IF('Personnel Details'!$F$28="", "", 'Personnel Details'!$F$28))))</f>
        <v/>
      </c>
      <c r="KT91" s="79" t="str">
        <f>IF(KR$9="", "", IF(AND(NOT('Personnel Details'!$N$28=""), $B91&gt;='Personnel Details'!$N$28), 'Personnel Details'!$Q$28, IF(AND(NOT('Personnel Details'!$I$28=""), $B91&gt;='Personnel Details'!$I$28), 'Personnel Details'!$L$28, 'Personnel Details'!$G$28)))</f>
        <v/>
      </c>
      <c r="KU91" s="59" t="str">
        <f t="shared" si="268"/>
        <v/>
      </c>
      <c r="KV91" s="53"/>
      <c r="KX91" s="78" t="str">
        <f>IF(KX$9="", "", IF(AND(NOT('Personnel Details'!$N$29=""), $B91&gt;='Personnel Details'!$N$29), 'Personnel Details'!$O$29, IF(AND(NOT('Personnel Details'!$I$29=""), $B91&gt;='Personnel Details'!$I$29), 'Personnel Details'!$J$29, 'Personnel Details'!$E$29)))</f>
        <v/>
      </c>
      <c r="KY91" s="59" t="str">
        <f>IF(KX$9="", "", IF(AND(NOT('Personnel Details'!$N$29=""), $B91&gt;='Personnel Details'!$N$29), IF('Personnel Details'!$P$29="","", 'Personnel Details'!$P$29), IF(AND(NOT('Personnel Details'!$I$29=""), $B91&gt;='Personnel Details'!$I$29), IF('Personnel Details'!$K$29="", "", 'Personnel Details'!$K$29), IF('Personnel Details'!$F$29="", "", 'Personnel Details'!$F$29))))</f>
        <v/>
      </c>
      <c r="KZ91" s="79" t="str">
        <f>IF(KX$9="", "", IF(AND(NOT('Personnel Details'!$N$29=""), $B91&gt;='Personnel Details'!$N$29), 'Personnel Details'!$Q$29, IF(AND(NOT('Personnel Details'!$I$29=""), $B91&gt;='Personnel Details'!$I$29), 'Personnel Details'!$L$29, 'Personnel Details'!$G$29)))</f>
        <v/>
      </c>
      <c r="LA91" s="59" t="str">
        <f t="shared" si="269"/>
        <v/>
      </c>
      <c r="LB91" s="53"/>
      <c r="LD91" s="78" t="str">
        <f>IF(LD$9="", "", IF(AND(NOT('Personnel Details'!$N$30=""), $B91&gt;='Personnel Details'!$N$30), 'Personnel Details'!$O$30, IF(AND(NOT('Personnel Details'!$I$30=""), $B91&gt;='Personnel Details'!$I$30), 'Personnel Details'!$J$30, 'Personnel Details'!$E$30)))</f>
        <v/>
      </c>
      <c r="LE91" s="59" t="str">
        <f>IF(LD$9="", "", IF(AND(NOT('Personnel Details'!$N$30=""), $B91&gt;='Personnel Details'!$N$30), IF('Personnel Details'!$P$30="","", 'Personnel Details'!$P$30), IF(AND(NOT('Personnel Details'!$I$30=""), $B91&gt;='Personnel Details'!$I$30), IF('Personnel Details'!$K$30="", "", 'Personnel Details'!$K$30), IF('Personnel Details'!$F$30="", "", 'Personnel Details'!$F$30))))</f>
        <v/>
      </c>
      <c r="LF91" s="79" t="str">
        <f>IF(LD$9="", "", IF(AND(NOT('Personnel Details'!$N$30=""), $B91&gt;='Personnel Details'!$N$30), 'Personnel Details'!$Q$30, IF(AND(NOT('Personnel Details'!$I$30=""), $B91&gt;='Personnel Details'!$I$30), 'Personnel Details'!$L$30, 'Personnel Details'!$G$30)))</f>
        <v/>
      </c>
      <c r="LG91" s="59" t="str">
        <f t="shared" si="270"/>
        <v/>
      </c>
      <c r="LH91" s="53"/>
      <c r="LJ91" s="78" t="str">
        <f>IF(LJ$9="", "", IF(AND(NOT('Personnel Details'!$N$31=""), $B91&gt;='Personnel Details'!$N$31), 'Personnel Details'!$O$31, IF(AND(NOT('Personnel Details'!$I$31=""), $B91&gt;='Personnel Details'!$I$31), 'Personnel Details'!$J$31, 'Personnel Details'!$E$31)))</f>
        <v/>
      </c>
      <c r="LK91" s="59" t="str">
        <f>IF(LJ$9="", "", IF(AND(NOT('Personnel Details'!$N$31=""), $B91&gt;='Personnel Details'!$N$31), IF('Personnel Details'!$P$31="","", 'Personnel Details'!$P$31), IF(AND(NOT('Personnel Details'!$I$31=""), $B91&gt;='Personnel Details'!$I$31), IF('Personnel Details'!$K$31="", "", 'Personnel Details'!$K$31), IF('Personnel Details'!$F$31="", "", 'Personnel Details'!$F$31))))</f>
        <v/>
      </c>
      <c r="LL91" s="79" t="str">
        <f>IF(LJ$9="", "", IF(AND(NOT('Personnel Details'!$N$31=""), $B91&gt;='Personnel Details'!$N$31), 'Personnel Details'!$Q$31, IF(AND(NOT('Personnel Details'!$I$31=""), $B91&gt;='Personnel Details'!$I$31), 'Personnel Details'!$L$31, 'Personnel Details'!$G$31)))</f>
        <v/>
      </c>
      <c r="LM91" s="59" t="str">
        <f t="shared" si="271"/>
        <v/>
      </c>
      <c r="LN91" s="53"/>
      <c r="LP91" s="78" t="str">
        <f>IF(LP$9="", "", IF(AND(NOT('Personnel Details'!$N$32=""), $B91&gt;='Personnel Details'!$N$32), 'Personnel Details'!$O$32, IF(AND(NOT('Personnel Details'!$I$32=""), $B91&gt;='Personnel Details'!$I$32), 'Personnel Details'!$J$32, 'Personnel Details'!$E$32)))</f>
        <v/>
      </c>
      <c r="LQ91" s="59" t="str">
        <f>IF(LP$9="", "", IF(AND(NOT('Personnel Details'!$N$32=""), $B91&gt;='Personnel Details'!$N$32), IF('Personnel Details'!$P$32="","", 'Personnel Details'!$P$32), IF(AND(NOT('Personnel Details'!$I$32=""), $B91&gt;='Personnel Details'!$I$32), IF('Personnel Details'!$K$32="", "", 'Personnel Details'!$K$32), IF('Personnel Details'!$F$32="", "", 'Personnel Details'!$F$32))))</f>
        <v/>
      </c>
      <c r="LR91" s="79" t="str">
        <f>IF(LP$9="", "", IF(AND(NOT('Personnel Details'!$N$32=""), $B91&gt;='Personnel Details'!$N$32), 'Personnel Details'!$Q$32, IF(AND(NOT('Personnel Details'!$I$32=""), $B91&gt;='Personnel Details'!$I$32), 'Personnel Details'!$L$32, 'Personnel Details'!$G$32)))</f>
        <v/>
      </c>
      <c r="LS91" s="59" t="str">
        <f t="shared" si="272"/>
        <v/>
      </c>
      <c r="LT91" s="53"/>
      <c r="LV91" s="78" t="str">
        <f>IF(LV$9="", "", IF(AND(NOT('Personnel Details'!$N$33=""), $B91&gt;='Personnel Details'!$N$33), 'Personnel Details'!$O$33, IF(AND(NOT('Personnel Details'!$I$33=""), $B91&gt;='Personnel Details'!$I$33), 'Personnel Details'!$J$33, 'Personnel Details'!$E$33)))</f>
        <v/>
      </c>
      <c r="LW91" s="59" t="str">
        <f>IF(LV$9="", "", IF(AND(NOT('Personnel Details'!$N$33=""), $B91&gt;='Personnel Details'!$N$33), IF('Personnel Details'!$P$33="","", 'Personnel Details'!$P$33), IF(AND(NOT('Personnel Details'!$I$33=""), $B91&gt;='Personnel Details'!$I$33), IF('Personnel Details'!$K$33="", "", 'Personnel Details'!$K$33), IF('Personnel Details'!$F$33="", "", 'Personnel Details'!$F$33))))</f>
        <v/>
      </c>
      <c r="LX91" s="79" t="str">
        <f>IF(LV$9="", "", IF(AND(NOT('Personnel Details'!$N$33=""), $B91&gt;='Personnel Details'!$N$33), 'Personnel Details'!$Q$33, IF(AND(NOT('Personnel Details'!$I$33=""), $B91&gt;='Personnel Details'!$I$33), 'Personnel Details'!$L$33, 'Personnel Details'!$G$33)))</f>
        <v/>
      </c>
      <c r="LY91" s="59" t="str">
        <f t="shared" si="273"/>
        <v/>
      </c>
      <c r="LZ91" s="53"/>
      <c r="MB91" s="78" t="str">
        <f>IF(MB$9="", "", IF(AND(NOT('Personnel Details'!$N$34=""), $B91&gt;='Personnel Details'!$N$34), 'Personnel Details'!$O$34, IF(AND(NOT('Personnel Details'!$I$34=""), $B91&gt;='Personnel Details'!$I$34), 'Personnel Details'!$J$34, 'Personnel Details'!$E$34)))</f>
        <v/>
      </c>
      <c r="MC91" s="59" t="str">
        <f>IF(MB$9="", "", IF(AND(NOT('Personnel Details'!$N$34=""), $B91&gt;='Personnel Details'!$N$34), IF('Personnel Details'!$P$34="","", 'Personnel Details'!$P$34), IF(AND(NOT('Personnel Details'!$I$34=""), $B91&gt;='Personnel Details'!$I$34), IF('Personnel Details'!$K$34="", "", 'Personnel Details'!$K$34), IF('Personnel Details'!$F$34="", "", 'Personnel Details'!$F$34))))</f>
        <v/>
      </c>
      <c r="MD91" s="79" t="str">
        <f>IF(MB$9="", "", IF(AND(NOT('Personnel Details'!$N$34=""), $B91&gt;='Personnel Details'!$N$34), 'Personnel Details'!$Q$34, IF(AND(NOT('Personnel Details'!$I$34=""), $B91&gt;='Personnel Details'!$I$34), 'Personnel Details'!$L$34, 'Personnel Details'!$G$34)))</f>
        <v/>
      </c>
      <c r="ME91" s="59" t="str">
        <f t="shared" si="274"/>
        <v/>
      </c>
      <c r="MF91" s="53"/>
      <c r="MH91" s="78" t="str">
        <f>IF(MH$9="", "", IF(AND(NOT('Personnel Details'!$N$35=""), $B91&gt;='Personnel Details'!$N$35), 'Personnel Details'!$O$35, IF(AND(NOT('Personnel Details'!$I$35=""), $B91&gt;='Personnel Details'!$I$35), 'Personnel Details'!$J$35, 'Personnel Details'!$E$35)))</f>
        <v/>
      </c>
      <c r="MI91" s="59" t="str">
        <f>IF(MH$9="", "", IF(AND(NOT('Personnel Details'!$N$35=""), $B91&gt;='Personnel Details'!$N$35), IF('Personnel Details'!$P$35="","", 'Personnel Details'!$P$35), IF(AND(NOT('Personnel Details'!$I$35=""), $B91&gt;='Personnel Details'!$I$35), IF('Personnel Details'!$K$35="", "", 'Personnel Details'!$K$35), IF('Personnel Details'!$F$35="", "", 'Personnel Details'!$F$35))))</f>
        <v/>
      </c>
      <c r="MJ91" s="79" t="str">
        <f>IF(MH$9="", "", IF(AND(NOT('Personnel Details'!$N$35=""), $B91&gt;='Personnel Details'!$N$35), 'Personnel Details'!$Q$35, IF(AND(NOT('Personnel Details'!$I$35=""), $B91&gt;='Personnel Details'!$I$35), 'Personnel Details'!$L$35, 'Personnel Details'!$G$35)))</f>
        <v/>
      </c>
      <c r="MK91" s="59" t="str">
        <f t="shared" si="275"/>
        <v/>
      </c>
      <c r="ML91" s="53"/>
      <c r="MN91" s="78" t="str">
        <f>IF(MN$9="", "", IF(AND(NOT('Personnel Details'!$N$36=""), $B91&gt;='Personnel Details'!$N$36), 'Personnel Details'!$O$36, IF(AND(NOT('Personnel Details'!$I$36=""), $B91&gt;='Personnel Details'!$I$36), 'Personnel Details'!$J$36, 'Personnel Details'!$E$36)))</f>
        <v/>
      </c>
      <c r="MO91" s="59" t="str">
        <f>IF(MN$9="", "", IF(AND(NOT('Personnel Details'!$N$36=""), $B91&gt;='Personnel Details'!$N$36), IF('Personnel Details'!$P$36="","", 'Personnel Details'!$P$36), IF(AND(NOT('Personnel Details'!$I$36=""), $B91&gt;='Personnel Details'!$I$36), IF('Personnel Details'!$K$36="", "", 'Personnel Details'!$K$36), IF('Personnel Details'!$F$36="", "", 'Personnel Details'!$F$36))))</f>
        <v/>
      </c>
      <c r="MP91" s="79" t="str">
        <f>IF(MN$9="", "", IF(AND(NOT('Personnel Details'!$N$36=""), $B91&gt;='Personnel Details'!$N$36), 'Personnel Details'!$Q$36, IF(AND(NOT('Personnel Details'!$I$36=""), $B91&gt;='Personnel Details'!$I$36), 'Personnel Details'!$L$36, 'Personnel Details'!$G$36)))</f>
        <v/>
      </c>
      <c r="MQ91" s="59" t="str">
        <f t="shared" si="276"/>
        <v/>
      </c>
      <c r="MR91" s="53"/>
      <c r="MT91" s="78" t="str">
        <f>IF(MT$9="", "", IF(AND(NOT('Personnel Details'!$N$37=""), $B91&gt;='Personnel Details'!$N$37), 'Personnel Details'!$O$37, IF(AND(NOT('Personnel Details'!$I$37=""), $B91&gt;='Personnel Details'!$I$37), 'Personnel Details'!$J$37, 'Personnel Details'!$E$37)))</f>
        <v/>
      </c>
      <c r="MU91" s="59" t="str">
        <f>IF(MT$9="", "", IF(AND(NOT('Personnel Details'!$N$37=""), $B91&gt;='Personnel Details'!$N$37), IF('Personnel Details'!$P$37="","", 'Personnel Details'!$P$37), IF(AND(NOT('Personnel Details'!$I$37=""), $B91&gt;='Personnel Details'!$I$37), IF('Personnel Details'!$K$37="", "", 'Personnel Details'!$K$37), IF('Personnel Details'!$F$37="", "", 'Personnel Details'!$F$37))))</f>
        <v/>
      </c>
      <c r="MV91" s="79" t="str">
        <f>IF(MT$9="", "", IF(AND(NOT('Personnel Details'!$N$37=""), $B91&gt;='Personnel Details'!$N$37), 'Personnel Details'!$Q$37, IF(AND(NOT('Personnel Details'!$I$37=""), $B91&gt;='Personnel Details'!$I$37), 'Personnel Details'!$L$37, 'Personnel Details'!$G$37)))</f>
        <v/>
      </c>
      <c r="MW91" s="59" t="str">
        <f t="shared" si="277"/>
        <v/>
      </c>
      <c r="MX91" s="53"/>
      <c r="MZ91" s="78" t="str">
        <f>IF(MZ$9="", "", IF(AND(NOT('Personnel Details'!$N$38=""), $B91&gt;='Personnel Details'!$N$38), 'Personnel Details'!$O$38, IF(AND(NOT('Personnel Details'!$I$38=""), $B91&gt;='Personnel Details'!$I$38), 'Personnel Details'!$J$38, 'Personnel Details'!$E$38)))</f>
        <v/>
      </c>
      <c r="NA91" s="59" t="str">
        <f>IF(MZ$9="", "", IF(AND(NOT('Personnel Details'!$N$38=""), $B91&gt;='Personnel Details'!$N$38), IF('Personnel Details'!$P$38="","", 'Personnel Details'!$P$38), IF(AND(NOT('Personnel Details'!$I$38=""), $B91&gt;='Personnel Details'!$I$38), IF('Personnel Details'!$K$38="", "", 'Personnel Details'!$K$38), IF('Personnel Details'!$F$38="", "", 'Personnel Details'!$F$38))))</f>
        <v/>
      </c>
      <c r="NB91" s="79" t="str">
        <f>IF(MZ$9="", "", IF(AND(NOT('Personnel Details'!$N$38=""), $B91&gt;='Personnel Details'!$N$38), 'Personnel Details'!$Q$38, IF(AND(NOT('Personnel Details'!$I$38=""), $B91&gt;='Personnel Details'!$I$38), 'Personnel Details'!$L$38, 'Personnel Details'!$G$38)))</f>
        <v/>
      </c>
      <c r="NC91" s="59" t="str">
        <f t="shared" si="278"/>
        <v/>
      </c>
      <c r="ND91" s="53"/>
      <c r="NF91" s="78" t="str">
        <f>IF(NF$9="", "", IF(AND(NOT('Personnel Details'!$N$39=""), $B91&gt;='Personnel Details'!$N$39), 'Personnel Details'!$O$39, IF(AND(NOT('Personnel Details'!$I$39=""), $B91&gt;='Personnel Details'!$I$39), 'Personnel Details'!$J$39, 'Personnel Details'!$E$39)))</f>
        <v/>
      </c>
      <c r="NG91" s="59" t="str">
        <f>IF(NF$9="", "", IF(AND(NOT('Personnel Details'!$N$39=""), $B91&gt;='Personnel Details'!$N$39), IF('Personnel Details'!$P$39="","", 'Personnel Details'!$P$39), IF(AND(NOT('Personnel Details'!$I$39=""), $B91&gt;='Personnel Details'!$I$39), IF('Personnel Details'!$K$39="", "", 'Personnel Details'!$K$39), IF('Personnel Details'!$F$39="", "", 'Personnel Details'!$F$39))))</f>
        <v/>
      </c>
      <c r="NH91" s="79" t="str">
        <f>IF(NF$9="", "", IF(AND(NOT('Personnel Details'!$N$39=""), $B91&gt;='Personnel Details'!$N$39), 'Personnel Details'!$Q$39, IF(AND(NOT('Personnel Details'!$I$39=""), $B91&gt;='Personnel Details'!$I$39), 'Personnel Details'!$L$39, 'Personnel Details'!$G$39)))</f>
        <v/>
      </c>
      <c r="NI91" s="59" t="str">
        <f t="shared" si="279"/>
        <v/>
      </c>
      <c r="NJ91" s="53"/>
      <c r="NL91" s="78" t="str">
        <f>IF(NL$9="", "", IF(AND(NOT('Personnel Details'!$N$40=""), $B91&gt;='Personnel Details'!$N$40), 'Personnel Details'!$O$40, IF(AND(NOT('Personnel Details'!$I$40=""), $B91&gt;='Personnel Details'!$I$40), 'Personnel Details'!$J$40, 'Personnel Details'!$E$40)))</f>
        <v/>
      </c>
      <c r="NM91" s="59" t="str">
        <f>IF(NL$9="", "", IF(AND(NOT('Personnel Details'!$N$40=""), $B91&gt;='Personnel Details'!$N$40), IF('Personnel Details'!$P$40="","", 'Personnel Details'!$P$40), IF(AND(NOT('Personnel Details'!$I$40=""), $B91&gt;='Personnel Details'!$I$40), IF('Personnel Details'!$K$40="", "", 'Personnel Details'!$K$40), IF('Personnel Details'!$F$40="", "", 'Personnel Details'!$F$40))))</f>
        <v/>
      </c>
      <c r="NN91" s="79" t="str">
        <f>IF(NL$9="", "", IF(AND(NOT('Personnel Details'!$N$40=""), $B91&gt;='Personnel Details'!$N$40), 'Personnel Details'!$Q$40, IF(AND(NOT('Personnel Details'!$I$40=""), $B91&gt;='Personnel Details'!$I$40), 'Personnel Details'!$L$40, 'Personnel Details'!$G$40)))</f>
        <v/>
      </c>
      <c r="NO91" s="59" t="str">
        <f t="shared" si="280"/>
        <v/>
      </c>
      <c r="NP91" s="53"/>
    </row>
    <row r="92" spans="1:380" x14ac:dyDescent="0.25">
      <c r="A92" s="32"/>
      <c r="B92" s="113" t="str">
        <f>IFERROR(IF(B91+1&gt;'Personnel Details'!$U$5, "", B91+1), "")</f>
        <v/>
      </c>
      <c r="C92" s="32"/>
      <c r="D92" s="120"/>
      <c r="E92" s="13" t="str">
        <f t="shared" si="159"/>
        <v/>
      </c>
      <c r="F92" s="13" t="str">
        <f t="shared" si="190"/>
        <v/>
      </c>
      <c r="G92" s="56" t="str">
        <f t="shared" si="281"/>
        <v/>
      </c>
      <c r="H92" s="16" t="str">
        <f t="shared" si="191"/>
        <v/>
      </c>
      <c r="I92" s="32"/>
      <c r="J92" s="120"/>
      <c r="K92" s="62" t="str">
        <f t="shared" si="160"/>
        <v/>
      </c>
      <c r="L92" s="62" t="str">
        <f t="shared" si="192"/>
        <v/>
      </c>
      <c r="M92" s="65" t="str">
        <f t="shared" si="282"/>
        <v/>
      </c>
      <c r="N92" s="68" t="str">
        <f t="shared" si="193"/>
        <v/>
      </c>
      <c r="O92" s="32"/>
      <c r="P92" s="120"/>
      <c r="Q92" s="62" t="str">
        <f t="shared" si="161"/>
        <v/>
      </c>
      <c r="R92" s="62" t="str">
        <f t="shared" si="194"/>
        <v/>
      </c>
      <c r="S92" s="65" t="str">
        <f t="shared" si="283"/>
        <v/>
      </c>
      <c r="T92" s="68" t="str">
        <f t="shared" si="195"/>
        <v/>
      </c>
      <c r="U92" s="32"/>
      <c r="V92" s="120"/>
      <c r="W92" s="62" t="str">
        <f t="shared" si="162"/>
        <v/>
      </c>
      <c r="X92" s="62" t="str">
        <f t="shared" si="196"/>
        <v/>
      </c>
      <c r="Y92" s="65" t="str">
        <f t="shared" si="284"/>
        <v/>
      </c>
      <c r="Z92" s="68" t="str">
        <f t="shared" si="197"/>
        <v/>
      </c>
      <c r="AA92" s="32"/>
      <c r="AB92" s="120"/>
      <c r="AC92" s="62" t="str">
        <f t="shared" si="163"/>
        <v/>
      </c>
      <c r="AD92" s="62" t="str">
        <f t="shared" si="198"/>
        <v/>
      </c>
      <c r="AE92" s="65" t="str">
        <f t="shared" si="285"/>
        <v/>
      </c>
      <c r="AF92" s="68" t="str">
        <f t="shared" si="199"/>
        <v/>
      </c>
      <c r="AG92" s="32"/>
      <c r="AH92" s="120"/>
      <c r="AI92" s="62" t="str">
        <f t="shared" si="164"/>
        <v/>
      </c>
      <c r="AJ92" s="62" t="str">
        <f t="shared" si="200"/>
        <v/>
      </c>
      <c r="AK92" s="65" t="str">
        <f t="shared" si="286"/>
        <v/>
      </c>
      <c r="AL92" s="68" t="str">
        <f t="shared" si="201"/>
        <v/>
      </c>
      <c r="AM92" s="32"/>
      <c r="AN92" s="120"/>
      <c r="AO92" s="62" t="str">
        <f t="shared" si="165"/>
        <v/>
      </c>
      <c r="AP92" s="62" t="str">
        <f t="shared" si="202"/>
        <v/>
      </c>
      <c r="AQ92" s="65" t="str">
        <f t="shared" si="287"/>
        <v/>
      </c>
      <c r="AR92" s="68" t="str">
        <f t="shared" si="203"/>
        <v/>
      </c>
      <c r="AS92" s="32"/>
      <c r="AT92" s="120"/>
      <c r="AU92" s="62" t="str">
        <f t="shared" si="166"/>
        <v/>
      </c>
      <c r="AV92" s="62" t="str">
        <f t="shared" si="204"/>
        <v/>
      </c>
      <c r="AW92" s="65" t="str">
        <f t="shared" si="288"/>
        <v/>
      </c>
      <c r="AX92" s="68" t="str">
        <f t="shared" si="205"/>
        <v/>
      </c>
      <c r="AY92" s="32"/>
      <c r="AZ92" s="120"/>
      <c r="BA92" s="62" t="str">
        <f t="shared" si="167"/>
        <v/>
      </c>
      <c r="BB92" s="62" t="str">
        <f t="shared" si="206"/>
        <v/>
      </c>
      <c r="BC92" s="65" t="str">
        <f t="shared" si="289"/>
        <v/>
      </c>
      <c r="BD92" s="68" t="str">
        <f t="shared" si="207"/>
        <v/>
      </c>
      <c r="BE92" s="32"/>
      <c r="BF92" s="120"/>
      <c r="BG92" s="62" t="str">
        <f t="shared" si="168"/>
        <v/>
      </c>
      <c r="BH92" s="62" t="str">
        <f t="shared" si="208"/>
        <v/>
      </c>
      <c r="BI92" s="65" t="str">
        <f t="shared" si="290"/>
        <v/>
      </c>
      <c r="BJ92" s="68" t="str">
        <f t="shared" si="209"/>
        <v/>
      </c>
      <c r="BK92" s="32"/>
      <c r="BL92" s="120"/>
      <c r="BM92" s="62" t="str">
        <f t="shared" si="169"/>
        <v/>
      </c>
      <c r="BN92" s="62" t="str">
        <f t="shared" si="210"/>
        <v/>
      </c>
      <c r="BO92" s="65" t="str">
        <f t="shared" si="291"/>
        <v/>
      </c>
      <c r="BP92" s="68" t="str">
        <f t="shared" si="211"/>
        <v/>
      </c>
      <c r="BQ92" s="32"/>
      <c r="BR92" s="120"/>
      <c r="BS92" s="62" t="str">
        <f t="shared" si="170"/>
        <v/>
      </c>
      <c r="BT92" s="62" t="str">
        <f t="shared" si="212"/>
        <v/>
      </c>
      <c r="BU92" s="65" t="str">
        <f t="shared" si="292"/>
        <v/>
      </c>
      <c r="BV92" s="68" t="str">
        <f t="shared" si="213"/>
        <v/>
      </c>
      <c r="BW92" s="32"/>
      <c r="BX92" s="120"/>
      <c r="BY92" s="62" t="str">
        <f t="shared" si="171"/>
        <v/>
      </c>
      <c r="BZ92" s="62" t="str">
        <f t="shared" si="214"/>
        <v/>
      </c>
      <c r="CA92" s="65" t="str">
        <f t="shared" si="293"/>
        <v/>
      </c>
      <c r="CB92" s="68" t="str">
        <f t="shared" si="215"/>
        <v/>
      </c>
      <c r="CC92" s="32"/>
      <c r="CD92" s="120"/>
      <c r="CE92" s="62" t="str">
        <f t="shared" si="172"/>
        <v/>
      </c>
      <c r="CF92" s="62" t="str">
        <f t="shared" si="216"/>
        <v/>
      </c>
      <c r="CG92" s="65" t="str">
        <f t="shared" si="294"/>
        <v/>
      </c>
      <c r="CH92" s="68" t="str">
        <f t="shared" si="217"/>
        <v/>
      </c>
      <c r="CI92" s="32"/>
      <c r="CJ92" s="120"/>
      <c r="CK92" s="62" t="str">
        <f t="shared" si="173"/>
        <v/>
      </c>
      <c r="CL92" s="62" t="str">
        <f t="shared" si="218"/>
        <v/>
      </c>
      <c r="CM92" s="65" t="str">
        <f t="shared" si="295"/>
        <v/>
      </c>
      <c r="CN92" s="68" t="str">
        <f t="shared" si="219"/>
        <v/>
      </c>
      <c r="CO92" s="32"/>
      <c r="CP92" s="120"/>
      <c r="CQ92" s="62" t="str">
        <f t="shared" si="174"/>
        <v/>
      </c>
      <c r="CR92" s="62" t="str">
        <f t="shared" si="220"/>
        <v/>
      </c>
      <c r="CS92" s="65" t="str">
        <f t="shared" si="296"/>
        <v/>
      </c>
      <c r="CT92" s="68" t="str">
        <f t="shared" si="221"/>
        <v/>
      </c>
      <c r="CU92" s="32"/>
      <c r="CV92" s="120"/>
      <c r="CW92" s="62" t="str">
        <f t="shared" si="175"/>
        <v/>
      </c>
      <c r="CX92" s="62" t="str">
        <f t="shared" si="222"/>
        <v/>
      </c>
      <c r="CY92" s="65" t="str">
        <f t="shared" si="297"/>
        <v/>
      </c>
      <c r="CZ92" s="68" t="str">
        <f t="shared" si="223"/>
        <v/>
      </c>
      <c r="DA92" s="32"/>
      <c r="DB92" s="120"/>
      <c r="DC92" s="62" t="str">
        <f t="shared" si="176"/>
        <v/>
      </c>
      <c r="DD92" s="62" t="str">
        <f t="shared" si="224"/>
        <v/>
      </c>
      <c r="DE92" s="65" t="str">
        <f t="shared" si="298"/>
        <v/>
      </c>
      <c r="DF92" s="68" t="str">
        <f t="shared" si="225"/>
        <v/>
      </c>
      <c r="DG92" s="32"/>
      <c r="DH92" s="120"/>
      <c r="DI92" s="62" t="str">
        <f t="shared" si="177"/>
        <v/>
      </c>
      <c r="DJ92" s="62" t="str">
        <f t="shared" si="226"/>
        <v/>
      </c>
      <c r="DK92" s="65" t="str">
        <f t="shared" si="299"/>
        <v/>
      </c>
      <c r="DL92" s="68" t="str">
        <f t="shared" si="227"/>
        <v/>
      </c>
      <c r="DM92" s="32"/>
      <c r="DN92" s="120"/>
      <c r="DO92" s="62" t="str">
        <f t="shared" si="178"/>
        <v/>
      </c>
      <c r="DP92" s="62" t="str">
        <f t="shared" si="228"/>
        <v/>
      </c>
      <c r="DQ92" s="65" t="str">
        <f t="shared" si="300"/>
        <v/>
      </c>
      <c r="DR92" s="68" t="str">
        <f t="shared" si="229"/>
        <v/>
      </c>
      <c r="DS92" s="32"/>
      <c r="DT92" s="120"/>
      <c r="DU92" s="62" t="str">
        <f t="shared" si="179"/>
        <v/>
      </c>
      <c r="DV92" s="62" t="str">
        <f t="shared" si="230"/>
        <v/>
      </c>
      <c r="DW92" s="65" t="str">
        <f t="shared" si="301"/>
        <v/>
      </c>
      <c r="DX92" s="68" t="str">
        <f t="shared" si="231"/>
        <v/>
      </c>
      <c r="DY92" s="32"/>
      <c r="DZ92" s="120"/>
      <c r="EA92" s="62" t="str">
        <f t="shared" si="180"/>
        <v/>
      </c>
      <c r="EB92" s="62" t="str">
        <f t="shared" si="232"/>
        <v/>
      </c>
      <c r="EC92" s="65" t="str">
        <f t="shared" si="302"/>
        <v/>
      </c>
      <c r="ED92" s="68" t="str">
        <f t="shared" si="233"/>
        <v/>
      </c>
      <c r="EE92" s="32"/>
      <c r="EF92" s="120"/>
      <c r="EG92" s="62" t="str">
        <f t="shared" si="181"/>
        <v/>
      </c>
      <c r="EH92" s="62" t="str">
        <f t="shared" si="234"/>
        <v/>
      </c>
      <c r="EI92" s="65" t="str">
        <f t="shared" si="303"/>
        <v/>
      </c>
      <c r="EJ92" s="68" t="str">
        <f t="shared" si="235"/>
        <v/>
      </c>
      <c r="EK92" s="32"/>
      <c r="EL92" s="120"/>
      <c r="EM92" s="62" t="str">
        <f t="shared" si="182"/>
        <v/>
      </c>
      <c r="EN92" s="62" t="str">
        <f t="shared" si="236"/>
        <v/>
      </c>
      <c r="EO92" s="65" t="str">
        <f t="shared" si="304"/>
        <v/>
      </c>
      <c r="EP92" s="68" t="str">
        <f t="shared" si="237"/>
        <v/>
      </c>
      <c r="EQ92" s="32"/>
      <c r="ER92" s="120"/>
      <c r="ES92" s="62" t="str">
        <f t="shared" si="183"/>
        <v/>
      </c>
      <c r="ET92" s="62" t="str">
        <f t="shared" si="238"/>
        <v/>
      </c>
      <c r="EU92" s="65" t="str">
        <f t="shared" si="305"/>
        <v/>
      </c>
      <c r="EV92" s="68" t="str">
        <f t="shared" si="239"/>
        <v/>
      </c>
      <c r="EW92" s="32"/>
      <c r="EX92" s="120"/>
      <c r="EY92" s="62" t="str">
        <f t="shared" si="184"/>
        <v/>
      </c>
      <c r="EZ92" s="62" t="str">
        <f t="shared" si="240"/>
        <v/>
      </c>
      <c r="FA92" s="65" t="str">
        <f t="shared" si="306"/>
        <v/>
      </c>
      <c r="FB92" s="68" t="str">
        <f t="shared" si="241"/>
        <v/>
      </c>
      <c r="FC92" s="32"/>
      <c r="FD92" s="120"/>
      <c r="FE92" s="62" t="str">
        <f t="shared" si="185"/>
        <v/>
      </c>
      <c r="FF92" s="62" t="str">
        <f t="shared" si="242"/>
        <v/>
      </c>
      <c r="FG92" s="65" t="str">
        <f t="shared" si="307"/>
        <v/>
      </c>
      <c r="FH92" s="68" t="str">
        <f t="shared" si="243"/>
        <v/>
      </c>
      <c r="FI92" s="32"/>
      <c r="FJ92" s="120"/>
      <c r="FK92" s="62" t="str">
        <f t="shared" si="186"/>
        <v/>
      </c>
      <c r="FL92" s="62" t="str">
        <f t="shared" si="244"/>
        <v/>
      </c>
      <c r="FM92" s="65" t="str">
        <f t="shared" si="308"/>
        <v/>
      </c>
      <c r="FN92" s="68" t="str">
        <f t="shared" si="245"/>
        <v/>
      </c>
      <c r="FO92" s="32"/>
      <c r="FP92" s="120"/>
      <c r="FQ92" s="62" t="str">
        <f t="shared" si="187"/>
        <v/>
      </c>
      <c r="FR92" s="62" t="str">
        <f t="shared" si="246"/>
        <v/>
      </c>
      <c r="FS92" s="65" t="str">
        <f t="shared" si="309"/>
        <v/>
      </c>
      <c r="FT92" s="68" t="str">
        <f t="shared" si="247"/>
        <v/>
      </c>
      <c r="FU92" s="32"/>
      <c r="FV92" s="120"/>
      <c r="FW92" s="62" t="str">
        <f t="shared" si="188"/>
        <v/>
      </c>
      <c r="FX92" s="62" t="str">
        <f t="shared" si="248"/>
        <v/>
      </c>
      <c r="FY92" s="65" t="str">
        <f t="shared" si="310"/>
        <v/>
      </c>
      <c r="FZ92" s="68" t="str">
        <f t="shared" si="249"/>
        <v/>
      </c>
      <c r="GA92" s="32"/>
      <c r="GC92" s="7" t="str">
        <f t="shared" si="250"/>
        <v/>
      </c>
      <c r="GD92" s="7" t="str">
        <f t="shared" ca="1" si="189"/>
        <v/>
      </c>
      <c r="GT92" s="71" t="str">
        <f>IF(GT$9="", "", IF(AND(NOT('Personnel Details'!$N$11=""), $B92&gt;='Personnel Details'!$N$11), 'Personnel Details'!$O$11, IF(AND(NOT('Personnel Details'!$I$11=""), $B92&gt;='Personnel Details'!$I$11), 'Personnel Details'!$J$11, 'Personnel Details'!$E$11)))</f>
        <v/>
      </c>
      <c r="GU92" s="59" t="str">
        <f>IF(GT$9="", "", IF(AND(NOT('Personnel Details'!$N$11=""), $B92&gt;='Personnel Details'!$N$11), IF('Personnel Details'!$P$11="","", 'Personnel Details'!$P$11), IF(AND(NOT('Personnel Details'!$I$11=""), $B92&gt;='Personnel Details'!$I$11), IF('Personnel Details'!$K$11="", "", 'Personnel Details'!$K$11), IF('Personnel Details'!$F$11="", "", 'Personnel Details'!$F$11))))</f>
        <v/>
      </c>
      <c r="GV92" s="74" t="str">
        <f>IF(GT$9="", "", IF(AND(NOT('Personnel Details'!$N$11=""), $B92&gt;='Personnel Details'!$N$11), 'Personnel Details'!$Q$11, IF(AND(NOT('Personnel Details'!$I$11=""), $B92&gt;='Personnel Details'!$I$11), 'Personnel Details'!$L$11, 'Personnel Details'!$G$11)))</f>
        <v/>
      </c>
      <c r="GW92" s="59" t="str">
        <f t="shared" si="251"/>
        <v/>
      </c>
      <c r="GX92" s="53"/>
      <c r="GZ92" s="78" t="str">
        <f>IF(GZ$9="", "", IF(AND(NOT('Personnel Details'!$N$12=""), $B92&gt;='Personnel Details'!$N$12), 'Personnel Details'!$O$12, IF(AND(NOT('Personnel Details'!$I$12=""), $B92&gt;='Personnel Details'!$I$12), 'Personnel Details'!$J$12, 'Personnel Details'!$E$12)))</f>
        <v/>
      </c>
      <c r="HA92" s="59" t="str">
        <f>IF(GZ$9="", "", IF(AND(NOT('Personnel Details'!$N$12=""), $B92&gt;='Personnel Details'!$N$12), IF('Personnel Details'!$P$12="","", 'Personnel Details'!$P$12), IF(AND(NOT('Personnel Details'!$I$12=""), $B92&gt;='Personnel Details'!$I$12), IF('Personnel Details'!$K$12="", "", 'Personnel Details'!$K$12), IF('Personnel Details'!$F$12="", "", 'Personnel Details'!$F$12))))</f>
        <v/>
      </c>
      <c r="HB92" s="79" t="str">
        <f>IF(GZ$9="", "", IF(AND(NOT('Personnel Details'!$N$12=""), $B92&gt;='Personnel Details'!$N$12), 'Personnel Details'!$Q$12, IF(AND(NOT('Personnel Details'!$I$12=""), $B92&gt;='Personnel Details'!$I$12), 'Personnel Details'!$L$12, 'Personnel Details'!$G$12)))</f>
        <v/>
      </c>
      <c r="HC92" s="59" t="str">
        <f t="shared" si="252"/>
        <v/>
      </c>
      <c r="HD92" s="53"/>
      <c r="HF92" s="78" t="str">
        <f>IF(HF$9="", "", IF(AND(NOT('Personnel Details'!$N$13=""), $B92&gt;='Personnel Details'!$N$13), 'Personnel Details'!$O$13, IF(AND(NOT('Personnel Details'!$I$13=""), $B92&gt;='Personnel Details'!$I$13), 'Personnel Details'!$J$13, 'Personnel Details'!$E$13)))</f>
        <v/>
      </c>
      <c r="HG92" s="59" t="str">
        <f>IF(HF$9="", "", IF(AND(NOT('Personnel Details'!$N$13=""), $B92&gt;='Personnel Details'!$N$13), IF('Personnel Details'!$P$13="","", 'Personnel Details'!$P$13), IF(AND(NOT('Personnel Details'!$I$13=""), $B92&gt;='Personnel Details'!$I$13), IF('Personnel Details'!$K$13="", "", 'Personnel Details'!$K$13), IF('Personnel Details'!$F$13="", "", 'Personnel Details'!$F$13))))</f>
        <v/>
      </c>
      <c r="HH92" s="79" t="str">
        <f>IF(HF$9="", "", IF(AND(NOT('Personnel Details'!$N$13=""), $B92&gt;='Personnel Details'!$N$13), 'Personnel Details'!$Q$13, IF(AND(NOT('Personnel Details'!$I$13=""), $B92&gt;='Personnel Details'!$I$13), 'Personnel Details'!$L$13, 'Personnel Details'!$G$13)))</f>
        <v/>
      </c>
      <c r="HI92" s="59" t="str">
        <f t="shared" si="253"/>
        <v/>
      </c>
      <c r="HJ92" s="53"/>
      <c r="HL92" s="78" t="str">
        <f>IF(HL$9="", "", IF(AND(NOT('Personnel Details'!$N$14=""), $B92&gt;='Personnel Details'!$N$14), 'Personnel Details'!$O$14, IF(AND(NOT('Personnel Details'!$I$14=""), $B92&gt;='Personnel Details'!$I$14), 'Personnel Details'!$J$14, 'Personnel Details'!$E$14)))</f>
        <v/>
      </c>
      <c r="HM92" s="59" t="str">
        <f>IF(HL$9="", "", IF(AND(NOT('Personnel Details'!$N$14=""), $B92&gt;='Personnel Details'!$N$14), IF('Personnel Details'!$P$14="","", 'Personnel Details'!$P$14), IF(AND(NOT('Personnel Details'!$I$14=""), $B92&gt;='Personnel Details'!$I$14), IF('Personnel Details'!$K$14="", "", 'Personnel Details'!$K$14), IF('Personnel Details'!$F$14="", "", 'Personnel Details'!$F$14))))</f>
        <v/>
      </c>
      <c r="HN92" s="79" t="str">
        <f>IF(HL$9="", "", IF(AND(NOT('Personnel Details'!$N$14=""), $B92&gt;='Personnel Details'!$N$14), 'Personnel Details'!$Q$14, IF(AND(NOT('Personnel Details'!$I$14=""), $B92&gt;='Personnel Details'!$I$14), 'Personnel Details'!$L$14, 'Personnel Details'!$G$14)))</f>
        <v/>
      </c>
      <c r="HO92" s="59" t="str">
        <f t="shared" si="254"/>
        <v/>
      </c>
      <c r="HP92" s="53"/>
      <c r="HR92" s="78" t="str">
        <f>IF(HR$9="", "", IF(AND(NOT('Personnel Details'!$N$15=""), $B92&gt;='Personnel Details'!$N$15), 'Personnel Details'!$O$15, IF(AND(NOT('Personnel Details'!$I$15=""), $B92&gt;='Personnel Details'!$I$15), 'Personnel Details'!$J$15, 'Personnel Details'!$E$15)))</f>
        <v/>
      </c>
      <c r="HS92" s="59" t="str">
        <f>IF(HR$9="", "", IF(AND(NOT('Personnel Details'!$N$15=""), $B92&gt;='Personnel Details'!$N$15), IF('Personnel Details'!$P$15="","", 'Personnel Details'!$P$15), IF(AND(NOT('Personnel Details'!$I$15=""), $B92&gt;='Personnel Details'!$I$15), IF('Personnel Details'!$K$15="", "", 'Personnel Details'!$K$15), IF('Personnel Details'!$F$15="", "", 'Personnel Details'!$F$15))))</f>
        <v/>
      </c>
      <c r="HT92" s="79" t="str">
        <f>IF(HR$9="", "", IF(AND(NOT('Personnel Details'!$N$15=""), $B92&gt;='Personnel Details'!$N$15), 'Personnel Details'!$Q$15, IF(AND(NOT('Personnel Details'!$I$15=""), $B92&gt;='Personnel Details'!$I$15), 'Personnel Details'!$L$15, 'Personnel Details'!$G$15)))</f>
        <v/>
      </c>
      <c r="HU92" s="59" t="str">
        <f t="shared" si="255"/>
        <v/>
      </c>
      <c r="HV92" s="53"/>
      <c r="HX92" s="78" t="str">
        <f>IF(HX$9="", "", IF(AND(NOT('Personnel Details'!$N$16=""), $B92&gt;='Personnel Details'!$N$16), 'Personnel Details'!$O$16, IF(AND(NOT('Personnel Details'!$I$16=""), $B92&gt;='Personnel Details'!$I$16), 'Personnel Details'!$J$16, 'Personnel Details'!$E$16)))</f>
        <v/>
      </c>
      <c r="HY92" s="59" t="str">
        <f>IF(HX$9="", "", IF(AND(NOT('Personnel Details'!$N$16=""), $B92&gt;='Personnel Details'!$N$16), IF('Personnel Details'!$P$16="","", 'Personnel Details'!$P$16), IF(AND(NOT('Personnel Details'!$I$16=""), $B92&gt;='Personnel Details'!$I$16), IF('Personnel Details'!$K$16="", "", 'Personnel Details'!$K$16), IF('Personnel Details'!$F$16="", "", 'Personnel Details'!$F$16))))</f>
        <v/>
      </c>
      <c r="HZ92" s="79" t="str">
        <f>IF(HX$9="", "", IF(AND(NOT('Personnel Details'!$N$16=""), $B92&gt;='Personnel Details'!$N$16), 'Personnel Details'!$Q$16, IF(AND(NOT('Personnel Details'!$I$16=""), $B92&gt;='Personnel Details'!$I$16), 'Personnel Details'!$L$16, 'Personnel Details'!$G$16)))</f>
        <v/>
      </c>
      <c r="IA92" s="59" t="str">
        <f t="shared" si="256"/>
        <v/>
      </c>
      <c r="IB92" s="53"/>
      <c r="ID92" s="78" t="str">
        <f>IF(ID$9="", "", IF(AND(NOT('Personnel Details'!$N$17=""), $B92&gt;='Personnel Details'!$N$17), 'Personnel Details'!$O$17, IF(AND(NOT('Personnel Details'!$I$17=""), $B92&gt;='Personnel Details'!$I$17), 'Personnel Details'!$J$17, 'Personnel Details'!$E$17)))</f>
        <v/>
      </c>
      <c r="IE92" s="59" t="str">
        <f>IF(ID$9="", "", IF(AND(NOT('Personnel Details'!$N$17=""), $B92&gt;='Personnel Details'!$N$17), IF('Personnel Details'!$P$17="","", 'Personnel Details'!$P$17), IF(AND(NOT('Personnel Details'!$I$17=""), $B92&gt;='Personnel Details'!$I$17), IF('Personnel Details'!$K$17="", "", 'Personnel Details'!$K$17), IF('Personnel Details'!$F$17="", "", 'Personnel Details'!$F$17))))</f>
        <v/>
      </c>
      <c r="IF92" s="79" t="str">
        <f>IF(ID$9="", "", IF(AND(NOT('Personnel Details'!$N$17=""), $B92&gt;='Personnel Details'!$N$17), 'Personnel Details'!$Q$17, IF(AND(NOT('Personnel Details'!$I$17=""), $B92&gt;='Personnel Details'!$I$17), 'Personnel Details'!$L$17, 'Personnel Details'!$G$17)))</f>
        <v/>
      </c>
      <c r="IG92" s="59" t="str">
        <f t="shared" si="257"/>
        <v/>
      </c>
      <c r="IH92" s="53"/>
      <c r="IJ92" s="78" t="str">
        <f>IF(IJ$9="", "", IF(AND(NOT('Personnel Details'!$N$18=""), $B92&gt;='Personnel Details'!$N$18), 'Personnel Details'!$O$18, IF(AND(NOT('Personnel Details'!$I$18=""), $B92&gt;='Personnel Details'!$I$18), 'Personnel Details'!$J$18, 'Personnel Details'!$E$18)))</f>
        <v/>
      </c>
      <c r="IK92" s="59" t="str">
        <f>IF(IJ$9="", "", IF(AND(NOT('Personnel Details'!$N$18=""), $B92&gt;='Personnel Details'!$N$18), IF('Personnel Details'!$P$18="","", 'Personnel Details'!$P$18), IF(AND(NOT('Personnel Details'!$I$18=""), $B92&gt;='Personnel Details'!$I$18), IF('Personnel Details'!$K$18="", "", 'Personnel Details'!$K$18), IF('Personnel Details'!$F$18="", "", 'Personnel Details'!$F$18))))</f>
        <v/>
      </c>
      <c r="IL92" s="79" t="str">
        <f>IF(IJ$9="", "", IF(AND(NOT('Personnel Details'!$N$18=""), $B92&gt;='Personnel Details'!$N$18), 'Personnel Details'!$Q$18, IF(AND(NOT('Personnel Details'!$I$18=""), $B92&gt;='Personnel Details'!$I$18), 'Personnel Details'!$L$18, 'Personnel Details'!$G$18)))</f>
        <v/>
      </c>
      <c r="IM92" s="59" t="str">
        <f t="shared" si="258"/>
        <v/>
      </c>
      <c r="IN92" s="53"/>
      <c r="IP92" s="78" t="str">
        <f>IF(IP$9="", "", IF(AND(NOT('Personnel Details'!$N$19=""), $B92&gt;='Personnel Details'!$N$19), 'Personnel Details'!$O$19, IF(AND(NOT('Personnel Details'!$I$19=""), $B92&gt;='Personnel Details'!$I$19), 'Personnel Details'!$J$19, 'Personnel Details'!$E$19)))</f>
        <v/>
      </c>
      <c r="IQ92" s="59" t="str">
        <f>IF(IP$9="", "", IF(AND(NOT('Personnel Details'!$N$19=""), $B92&gt;='Personnel Details'!$N$19), IF('Personnel Details'!$P$19="","", 'Personnel Details'!$P$19), IF(AND(NOT('Personnel Details'!$I$19=""), $B92&gt;='Personnel Details'!$I$19), IF('Personnel Details'!$K$19="", "", 'Personnel Details'!$K$19), IF('Personnel Details'!$F$19="", "", 'Personnel Details'!$F$19))))</f>
        <v/>
      </c>
      <c r="IR92" s="79" t="str">
        <f>IF(IP$9="", "", IF(AND(NOT('Personnel Details'!$N$19=""), $B92&gt;='Personnel Details'!$N$19), 'Personnel Details'!$Q$19, IF(AND(NOT('Personnel Details'!$I$19=""), $B92&gt;='Personnel Details'!$I$19), 'Personnel Details'!$L$19, 'Personnel Details'!$G$19)))</f>
        <v/>
      </c>
      <c r="IS92" s="59" t="str">
        <f t="shared" si="259"/>
        <v/>
      </c>
      <c r="IT92" s="53"/>
      <c r="IV92" s="78" t="str">
        <f>IF(IV$9="", "", IF(AND(NOT('Personnel Details'!$N$20=""), $B92&gt;='Personnel Details'!$N$20), 'Personnel Details'!$O$20, IF(AND(NOT('Personnel Details'!$I$20=""), $B92&gt;='Personnel Details'!$I$20), 'Personnel Details'!$J$20, 'Personnel Details'!$E$20)))</f>
        <v/>
      </c>
      <c r="IW92" s="59" t="str">
        <f>IF(IV$9="", "", IF(AND(NOT('Personnel Details'!$N$20=""), $B92&gt;='Personnel Details'!$N$20), IF('Personnel Details'!$P$20="","", 'Personnel Details'!$P$20), IF(AND(NOT('Personnel Details'!$I$20=""), $B92&gt;='Personnel Details'!$I$20), IF('Personnel Details'!$K$20="", "", 'Personnel Details'!$K$20), IF('Personnel Details'!$F$20="", "", 'Personnel Details'!$F$20))))</f>
        <v/>
      </c>
      <c r="IX92" s="79" t="str">
        <f>IF(IV$9="", "", IF(AND(NOT('Personnel Details'!$N$20=""), $B92&gt;='Personnel Details'!$N$20), 'Personnel Details'!$Q$20, IF(AND(NOT('Personnel Details'!$I$20=""), $B92&gt;='Personnel Details'!$I$20), 'Personnel Details'!$L$20, 'Personnel Details'!$G$20)))</f>
        <v/>
      </c>
      <c r="IY92" s="59" t="str">
        <f t="shared" si="260"/>
        <v/>
      </c>
      <c r="IZ92" s="53"/>
      <c r="JB92" s="78" t="str">
        <f>IF(JB$9="", "", IF(AND(NOT('Personnel Details'!$N$21=""), $B92&gt;='Personnel Details'!$N$21), 'Personnel Details'!$O$21, IF(AND(NOT('Personnel Details'!$I$21=""), $B92&gt;='Personnel Details'!$I$21), 'Personnel Details'!$J$21, 'Personnel Details'!$E$21)))</f>
        <v/>
      </c>
      <c r="JC92" s="59" t="str">
        <f>IF(JB$9="", "", IF(AND(NOT('Personnel Details'!$N$21=""), $B92&gt;='Personnel Details'!$N$21), IF('Personnel Details'!$P$21="","", 'Personnel Details'!$P$21), IF(AND(NOT('Personnel Details'!$I$21=""), $B92&gt;='Personnel Details'!$I$21), IF('Personnel Details'!$K$21="", "", 'Personnel Details'!$K$21), IF('Personnel Details'!$F$21="", "", 'Personnel Details'!$F$21))))</f>
        <v/>
      </c>
      <c r="JD92" s="79" t="str">
        <f>IF(JB$9="", "", IF(AND(NOT('Personnel Details'!$N$21=""), $B92&gt;='Personnel Details'!$N$21), 'Personnel Details'!$Q$21, IF(AND(NOT('Personnel Details'!$I$21=""), $B92&gt;='Personnel Details'!$I$21), 'Personnel Details'!$L$21, 'Personnel Details'!$G$21)))</f>
        <v/>
      </c>
      <c r="JE92" s="59" t="str">
        <f t="shared" si="261"/>
        <v/>
      </c>
      <c r="JF92" s="53"/>
      <c r="JH92" s="78" t="str">
        <f>IF(JH$9="", "", IF(AND(NOT('Personnel Details'!$N$22=""), $B92&gt;='Personnel Details'!$N$22), 'Personnel Details'!$O$22, IF(AND(NOT('Personnel Details'!$I$22=""), $B92&gt;='Personnel Details'!$I$22), 'Personnel Details'!$J$22, 'Personnel Details'!$E$22)))</f>
        <v/>
      </c>
      <c r="JI92" s="59" t="str">
        <f>IF(JH$9="", "", IF(AND(NOT('Personnel Details'!$N$22=""), $B92&gt;='Personnel Details'!$N$22), IF('Personnel Details'!$P$22="","", 'Personnel Details'!$P$22), IF(AND(NOT('Personnel Details'!$I$22=""), $B92&gt;='Personnel Details'!$I$22), IF('Personnel Details'!$K$22="", "", 'Personnel Details'!$K$22), IF('Personnel Details'!$F$22="", "", 'Personnel Details'!$F$22))))</f>
        <v/>
      </c>
      <c r="JJ92" s="79" t="str">
        <f>IF(JH$9="", "", IF(AND(NOT('Personnel Details'!$N$22=""), $B92&gt;='Personnel Details'!$N$22), 'Personnel Details'!$Q$22, IF(AND(NOT('Personnel Details'!$I$22=""), $B92&gt;='Personnel Details'!$I$22), 'Personnel Details'!$L$22, 'Personnel Details'!$G$22)))</f>
        <v/>
      </c>
      <c r="JK92" s="59" t="str">
        <f t="shared" si="262"/>
        <v/>
      </c>
      <c r="JL92" s="53"/>
      <c r="JN92" s="78" t="str">
        <f>IF(JN$9="", "", IF(AND(NOT('Personnel Details'!$N$23=""), $B92&gt;='Personnel Details'!$N$23), 'Personnel Details'!$O$23, IF(AND(NOT('Personnel Details'!$I$23=""), $B92&gt;='Personnel Details'!$I$23), 'Personnel Details'!$J$23, 'Personnel Details'!$E$23)))</f>
        <v/>
      </c>
      <c r="JO92" s="59" t="str">
        <f>IF(JN$9="", "", IF(AND(NOT('Personnel Details'!$N$23=""), $B92&gt;='Personnel Details'!$N$23), IF('Personnel Details'!$P$23="","", 'Personnel Details'!$P$23), IF(AND(NOT('Personnel Details'!$I$23=""), $B92&gt;='Personnel Details'!$I$23), IF('Personnel Details'!$K$23="", "", 'Personnel Details'!$K$23), IF('Personnel Details'!$F$23="", "", 'Personnel Details'!$F$23))))</f>
        <v/>
      </c>
      <c r="JP92" s="79" t="str">
        <f>IF(JN$9="", "", IF(AND(NOT('Personnel Details'!$N$23=""), $B92&gt;='Personnel Details'!$N$23), 'Personnel Details'!$Q$23, IF(AND(NOT('Personnel Details'!$I$23=""), $B92&gt;='Personnel Details'!$I$23), 'Personnel Details'!$L$23, 'Personnel Details'!$G$23)))</f>
        <v/>
      </c>
      <c r="JQ92" s="59" t="str">
        <f t="shared" si="263"/>
        <v/>
      </c>
      <c r="JR92" s="53"/>
      <c r="JT92" s="78" t="str">
        <f>IF(JT$9="", "", IF(AND(NOT('Personnel Details'!$N$24=""), $B92&gt;='Personnel Details'!$N$24), 'Personnel Details'!$O$24, IF(AND(NOT('Personnel Details'!$I$24=""), $B92&gt;='Personnel Details'!$I$24), 'Personnel Details'!$J$24, 'Personnel Details'!$E$24)))</f>
        <v/>
      </c>
      <c r="JU92" s="59" t="str">
        <f>IF(JT$9="", "", IF(AND(NOT('Personnel Details'!$N$24=""), $B92&gt;='Personnel Details'!$N$24), IF('Personnel Details'!$P$24="","", 'Personnel Details'!$P$24), IF(AND(NOT('Personnel Details'!$I$24=""), $B92&gt;='Personnel Details'!$I$24), IF('Personnel Details'!$K$24="", "", 'Personnel Details'!$K$24), IF('Personnel Details'!$F$24="", "", 'Personnel Details'!$F$24))))</f>
        <v/>
      </c>
      <c r="JV92" s="79" t="str">
        <f>IF(JT$9="", "", IF(AND(NOT('Personnel Details'!$N$24=""), $B92&gt;='Personnel Details'!$N$24), 'Personnel Details'!$Q$24, IF(AND(NOT('Personnel Details'!$I$24=""), $B92&gt;='Personnel Details'!$I$24), 'Personnel Details'!$L$24, 'Personnel Details'!$G$24)))</f>
        <v/>
      </c>
      <c r="JW92" s="59" t="str">
        <f t="shared" si="264"/>
        <v/>
      </c>
      <c r="JX92" s="53"/>
      <c r="JZ92" s="78" t="str">
        <f>IF(JZ$9="", "", IF(AND(NOT('Personnel Details'!$N$25=""), $B92&gt;='Personnel Details'!$N$25), 'Personnel Details'!$O$25, IF(AND(NOT('Personnel Details'!$I$25=""), $B92&gt;='Personnel Details'!$I$25), 'Personnel Details'!$J$25, 'Personnel Details'!$E$25)))</f>
        <v/>
      </c>
      <c r="KA92" s="59" t="str">
        <f>IF(JZ$9="", "", IF(AND(NOT('Personnel Details'!$N$25=""), $B92&gt;='Personnel Details'!$N$25), IF('Personnel Details'!$P$25="","", 'Personnel Details'!$P$25), IF(AND(NOT('Personnel Details'!$I$25=""), $B92&gt;='Personnel Details'!$I$25), IF('Personnel Details'!$K$25="", "", 'Personnel Details'!$K$25), IF('Personnel Details'!$F$25="", "", 'Personnel Details'!$F$25))))</f>
        <v/>
      </c>
      <c r="KB92" s="79" t="str">
        <f>IF(JZ$9="", "", IF(AND(NOT('Personnel Details'!$N$25=""), $B92&gt;='Personnel Details'!$N$25), 'Personnel Details'!$Q$25, IF(AND(NOT('Personnel Details'!$I$25=""), $B92&gt;='Personnel Details'!$I$25), 'Personnel Details'!$L$25, 'Personnel Details'!$G$25)))</f>
        <v/>
      </c>
      <c r="KC92" s="59" t="str">
        <f t="shared" si="265"/>
        <v/>
      </c>
      <c r="KD92" s="53"/>
      <c r="KF92" s="78" t="str">
        <f>IF(KF$9="", "", IF(AND(NOT('Personnel Details'!$N$26=""), $B92&gt;='Personnel Details'!$N$26), 'Personnel Details'!$O$26, IF(AND(NOT('Personnel Details'!$I$26=""), $B92&gt;='Personnel Details'!$I$26), 'Personnel Details'!$J$26, 'Personnel Details'!$E$26)))</f>
        <v/>
      </c>
      <c r="KG92" s="59" t="str">
        <f>IF(KF$9="", "", IF(AND(NOT('Personnel Details'!$N$26=""), $B92&gt;='Personnel Details'!$N$26), IF('Personnel Details'!$P$26="","", 'Personnel Details'!$P$26), IF(AND(NOT('Personnel Details'!$I$26=""), $B92&gt;='Personnel Details'!$I$26), IF('Personnel Details'!$K$26="", "", 'Personnel Details'!$K$26), IF('Personnel Details'!$F$26="", "", 'Personnel Details'!$F$26))))</f>
        <v/>
      </c>
      <c r="KH92" s="79" t="str">
        <f>IF(KF$9="", "", IF(AND(NOT('Personnel Details'!$N$26=""), $B92&gt;='Personnel Details'!$N$26), 'Personnel Details'!$Q$26, IF(AND(NOT('Personnel Details'!$I$26=""), $B92&gt;='Personnel Details'!$I$26), 'Personnel Details'!$L$26, 'Personnel Details'!$G$26)))</f>
        <v/>
      </c>
      <c r="KI92" s="59" t="str">
        <f t="shared" si="266"/>
        <v/>
      </c>
      <c r="KJ92" s="53"/>
      <c r="KL92" s="78" t="str">
        <f>IF(KL$9="", "", IF(AND(NOT('Personnel Details'!$N$27=""), $B92&gt;='Personnel Details'!$N$27), 'Personnel Details'!$O$27, IF(AND(NOT('Personnel Details'!$I$27=""), $B92&gt;='Personnel Details'!$I$27), 'Personnel Details'!$J$27, 'Personnel Details'!$E$27)))</f>
        <v/>
      </c>
      <c r="KM92" s="59" t="str">
        <f>IF(KL$9="", "", IF(AND(NOT('Personnel Details'!$N$27=""), $B92&gt;='Personnel Details'!$N$27), IF('Personnel Details'!$P$27="","", 'Personnel Details'!$P$27), IF(AND(NOT('Personnel Details'!$I$27=""), $B92&gt;='Personnel Details'!$I$27), IF('Personnel Details'!$K$27="", "", 'Personnel Details'!$K$27), IF('Personnel Details'!$F$27="", "", 'Personnel Details'!$F$27))))</f>
        <v/>
      </c>
      <c r="KN92" s="79" t="str">
        <f>IF(KL$9="", "", IF(AND(NOT('Personnel Details'!$N$27=""), $B92&gt;='Personnel Details'!$N$27), 'Personnel Details'!$Q$27, IF(AND(NOT('Personnel Details'!$I$27=""), $B92&gt;='Personnel Details'!$I$27), 'Personnel Details'!$L$27, 'Personnel Details'!$G$27)))</f>
        <v/>
      </c>
      <c r="KO92" s="59" t="str">
        <f t="shared" si="267"/>
        <v/>
      </c>
      <c r="KP92" s="53"/>
      <c r="KR92" s="78" t="str">
        <f>IF(KR$9="", "", IF(AND(NOT('Personnel Details'!$N$28=""), $B92&gt;='Personnel Details'!$N$28), 'Personnel Details'!$O$28, IF(AND(NOT('Personnel Details'!$I$28=""), $B92&gt;='Personnel Details'!$I$28), 'Personnel Details'!$J$28, 'Personnel Details'!$E$28)))</f>
        <v/>
      </c>
      <c r="KS92" s="59" t="str">
        <f>IF(KR$9="", "", IF(AND(NOT('Personnel Details'!$N$28=""), $B92&gt;='Personnel Details'!$N$28), IF('Personnel Details'!$P$28="","", 'Personnel Details'!$P$28), IF(AND(NOT('Personnel Details'!$I$28=""), $B92&gt;='Personnel Details'!$I$28), IF('Personnel Details'!$K$28="", "", 'Personnel Details'!$K$28), IF('Personnel Details'!$F$28="", "", 'Personnel Details'!$F$28))))</f>
        <v/>
      </c>
      <c r="KT92" s="79" t="str">
        <f>IF(KR$9="", "", IF(AND(NOT('Personnel Details'!$N$28=""), $B92&gt;='Personnel Details'!$N$28), 'Personnel Details'!$Q$28, IF(AND(NOT('Personnel Details'!$I$28=""), $B92&gt;='Personnel Details'!$I$28), 'Personnel Details'!$L$28, 'Personnel Details'!$G$28)))</f>
        <v/>
      </c>
      <c r="KU92" s="59" t="str">
        <f t="shared" si="268"/>
        <v/>
      </c>
      <c r="KV92" s="53"/>
      <c r="KX92" s="78" t="str">
        <f>IF(KX$9="", "", IF(AND(NOT('Personnel Details'!$N$29=""), $B92&gt;='Personnel Details'!$N$29), 'Personnel Details'!$O$29, IF(AND(NOT('Personnel Details'!$I$29=""), $B92&gt;='Personnel Details'!$I$29), 'Personnel Details'!$J$29, 'Personnel Details'!$E$29)))</f>
        <v/>
      </c>
      <c r="KY92" s="59" t="str">
        <f>IF(KX$9="", "", IF(AND(NOT('Personnel Details'!$N$29=""), $B92&gt;='Personnel Details'!$N$29), IF('Personnel Details'!$P$29="","", 'Personnel Details'!$P$29), IF(AND(NOT('Personnel Details'!$I$29=""), $B92&gt;='Personnel Details'!$I$29), IF('Personnel Details'!$K$29="", "", 'Personnel Details'!$K$29), IF('Personnel Details'!$F$29="", "", 'Personnel Details'!$F$29))))</f>
        <v/>
      </c>
      <c r="KZ92" s="79" t="str">
        <f>IF(KX$9="", "", IF(AND(NOT('Personnel Details'!$N$29=""), $B92&gt;='Personnel Details'!$N$29), 'Personnel Details'!$Q$29, IF(AND(NOT('Personnel Details'!$I$29=""), $B92&gt;='Personnel Details'!$I$29), 'Personnel Details'!$L$29, 'Personnel Details'!$G$29)))</f>
        <v/>
      </c>
      <c r="LA92" s="59" t="str">
        <f t="shared" si="269"/>
        <v/>
      </c>
      <c r="LB92" s="53"/>
      <c r="LD92" s="78" t="str">
        <f>IF(LD$9="", "", IF(AND(NOT('Personnel Details'!$N$30=""), $B92&gt;='Personnel Details'!$N$30), 'Personnel Details'!$O$30, IF(AND(NOT('Personnel Details'!$I$30=""), $B92&gt;='Personnel Details'!$I$30), 'Personnel Details'!$J$30, 'Personnel Details'!$E$30)))</f>
        <v/>
      </c>
      <c r="LE92" s="59" t="str">
        <f>IF(LD$9="", "", IF(AND(NOT('Personnel Details'!$N$30=""), $B92&gt;='Personnel Details'!$N$30), IF('Personnel Details'!$P$30="","", 'Personnel Details'!$P$30), IF(AND(NOT('Personnel Details'!$I$30=""), $B92&gt;='Personnel Details'!$I$30), IF('Personnel Details'!$K$30="", "", 'Personnel Details'!$K$30), IF('Personnel Details'!$F$30="", "", 'Personnel Details'!$F$30))))</f>
        <v/>
      </c>
      <c r="LF92" s="79" t="str">
        <f>IF(LD$9="", "", IF(AND(NOT('Personnel Details'!$N$30=""), $B92&gt;='Personnel Details'!$N$30), 'Personnel Details'!$Q$30, IF(AND(NOT('Personnel Details'!$I$30=""), $B92&gt;='Personnel Details'!$I$30), 'Personnel Details'!$L$30, 'Personnel Details'!$G$30)))</f>
        <v/>
      </c>
      <c r="LG92" s="59" t="str">
        <f t="shared" si="270"/>
        <v/>
      </c>
      <c r="LH92" s="53"/>
      <c r="LJ92" s="78" t="str">
        <f>IF(LJ$9="", "", IF(AND(NOT('Personnel Details'!$N$31=""), $B92&gt;='Personnel Details'!$N$31), 'Personnel Details'!$O$31, IF(AND(NOT('Personnel Details'!$I$31=""), $B92&gt;='Personnel Details'!$I$31), 'Personnel Details'!$J$31, 'Personnel Details'!$E$31)))</f>
        <v/>
      </c>
      <c r="LK92" s="59" t="str">
        <f>IF(LJ$9="", "", IF(AND(NOT('Personnel Details'!$N$31=""), $B92&gt;='Personnel Details'!$N$31), IF('Personnel Details'!$P$31="","", 'Personnel Details'!$P$31), IF(AND(NOT('Personnel Details'!$I$31=""), $B92&gt;='Personnel Details'!$I$31), IF('Personnel Details'!$K$31="", "", 'Personnel Details'!$K$31), IF('Personnel Details'!$F$31="", "", 'Personnel Details'!$F$31))))</f>
        <v/>
      </c>
      <c r="LL92" s="79" t="str">
        <f>IF(LJ$9="", "", IF(AND(NOT('Personnel Details'!$N$31=""), $B92&gt;='Personnel Details'!$N$31), 'Personnel Details'!$Q$31, IF(AND(NOT('Personnel Details'!$I$31=""), $B92&gt;='Personnel Details'!$I$31), 'Personnel Details'!$L$31, 'Personnel Details'!$G$31)))</f>
        <v/>
      </c>
      <c r="LM92" s="59" t="str">
        <f t="shared" si="271"/>
        <v/>
      </c>
      <c r="LN92" s="53"/>
      <c r="LP92" s="78" t="str">
        <f>IF(LP$9="", "", IF(AND(NOT('Personnel Details'!$N$32=""), $B92&gt;='Personnel Details'!$N$32), 'Personnel Details'!$O$32, IF(AND(NOT('Personnel Details'!$I$32=""), $B92&gt;='Personnel Details'!$I$32), 'Personnel Details'!$J$32, 'Personnel Details'!$E$32)))</f>
        <v/>
      </c>
      <c r="LQ92" s="59" t="str">
        <f>IF(LP$9="", "", IF(AND(NOT('Personnel Details'!$N$32=""), $B92&gt;='Personnel Details'!$N$32), IF('Personnel Details'!$P$32="","", 'Personnel Details'!$P$32), IF(AND(NOT('Personnel Details'!$I$32=""), $B92&gt;='Personnel Details'!$I$32), IF('Personnel Details'!$K$32="", "", 'Personnel Details'!$K$32), IF('Personnel Details'!$F$32="", "", 'Personnel Details'!$F$32))))</f>
        <v/>
      </c>
      <c r="LR92" s="79" t="str">
        <f>IF(LP$9="", "", IF(AND(NOT('Personnel Details'!$N$32=""), $B92&gt;='Personnel Details'!$N$32), 'Personnel Details'!$Q$32, IF(AND(NOT('Personnel Details'!$I$32=""), $B92&gt;='Personnel Details'!$I$32), 'Personnel Details'!$L$32, 'Personnel Details'!$G$32)))</f>
        <v/>
      </c>
      <c r="LS92" s="59" t="str">
        <f t="shared" si="272"/>
        <v/>
      </c>
      <c r="LT92" s="53"/>
      <c r="LV92" s="78" t="str">
        <f>IF(LV$9="", "", IF(AND(NOT('Personnel Details'!$N$33=""), $B92&gt;='Personnel Details'!$N$33), 'Personnel Details'!$O$33, IF(AND(NOT('Personnel Details'!$I$33=""), $B92&gt;='Personnel Details'!$I$33), 'Personnel Details'!$J$33, 'Personnel Details'!$E$33)))</f>
        <v/>
      </c>
      <c r="LW92" s="59" t="str">
        <f>IF(LV$9="", "", IF(AND(NOT('Personnel Details'!$N$33=""), $B92&gt;='Personnel Details'!$N$33), IF('Personnel Details'!$P$33="","", 'Personnel Details'!$P$33), IF(AND(NOT('Personnel Details'!$I$33=""), $B92&gt;='Personnel Details'!$I$33), IF('Personnel Details'!$K$33="", "", 'Personnel Details'!$K$33), IF('Personnel Details'!$F$33="", "", 'Personnel Details'!$F$33))))</f>
        <v/>
      </c>
      <c r="LX92" s="79" t="str">
        <f>IF(LV$9="", "", IF(AND(NOT('Personnel Details'!$N$33=""), $B92&gt;='Personnel Details'!$N$33), 'Personnel Details'!$Q$33, IF(AND(NOT('Personnel Details'!$I$33=""), $B92&gt;='Personnel Details'!$I$33), 'Personnel Details'!$L$33, 'Personnel Details'!$G$33)))</f>
        <v/>
      </c>
      <c r="LY92" s="59" t="str">
        <f t="shared" si="273"/>
        <v/>
      </c>
      <c r="LZ92" s="53"/>
      <c r="MB92" s="78" t="str">
        <f>IF(MB$9="", "", IF(AND(NOT('Personnel Details'!$N$34=""), $B92&gt;='Personnel Details'!$N$34), 'Personnel Details'!$O$34, IF(AND(NOT('Personnel Details'!$I$34=""), $B92&gt;='Personnel Details'!$I$34), 'Personnel Details'!$J$34, 'Personnel Details'!$E$34)))</f>
        <v/>
      </c>
      <c r="MC92" s="59" t="str">
        <f>IF(MB$9="", "", IF(AND(NOT('Personnel Details'!$N$34=""), $B92&gt;='Personnel Details'!$N$34), IF('Personnel Details'!$P$34="","", 'Personnel Details'!$P$34), IF(AND(NOT('Personnel Details'!$I$34=""), $B92&gt;='Personnel Details'!$I$34), IF('Personnel Details'!$K$34="", "", 'Personnel Details'!$K$34), IF('Personnel Details'!$F$34="", "", 'Personnel Details'!$F$34))))</f>
        <v/>
      </c>
      <c r="MD92" s="79" t="str">
        <f>IF(MB$9="", "", IF(AND(NOT('Personnel Details'!$N$34=""), $B92&gt;='Personnel Details'!$N$34), 'Personnel Details'!$Q$34, IF(AND(NOT('Personnel Details'!$I$34=""), $B92&gt;='Personnel Details'!$I$34), 'Personnel Details'!$L$34, 'Personnel Details'!$G$34)))</f>
        <v/>
      </c>
      <c r="ME92" s="59" t="str">
        <f t="shared" si="274"/>
        <v/>
      </c>
      <c r="MF92" s="53"/>
      <c r="MH92" s="78" t="str">
        <f>IF(MH$9="", "", IF(AND(NOT('Personnel Details'!$N$35=""), $B92&gt;='Personnel Details'!$N$35), 'Personnel Details'!$O$35, IF(AND(NOT('Personnel Details'!$I$35=""), $B92&gt;='Personnel Details'!$I$35), 'Personnel Details'!$J$35, 'Personnel Details'!$E$35)))</f>
        <v/>
      </c>
      <c r="MI92" s="59" t="str">
        <f>IF(MH$9="", "", IF(AND(NOT('Personnel Details'!$N$35=""), $B92&gt;='Personnel Details'!$N$35), IF('Personnel Details'!$P$35="","", 'Personnel Details'!$P$35), IF(AND(NOT('Personnel Details'!$I$35=""), $B92&gt;='Personnel Details'!$I$35), IF('Personnel Details'!$K$35="", "", 'Personnel Details'!$K$35), IF('Personnel Details'!$F$35="", "", 'Personnel Details'!$F$35))))</f>
        <v/>
      </c>
      <c r="MJ92" s="79" t="str">
        <f>IF(MH$9="", "", IF(AND(NOT('Personnel Details'!$N$35=""), $B92&gt;='Personnel Details'!$N$35), 'Personnel Details'!$Q$35, IF(AND(NOT('Personnel Details'!$I$35=""), $B92&gt;='Personnel Details'!$I$35), 'Personnel Details'!$L$35, 'Personnel Details'!$G$35)))</f>
        <v/>
      </c>
      <c r="MK92" s="59" t="str">
        <f t="shared" si="275"/>
        <v/>
      </c>
      <c r="ML92" s="53"/>
      <c r="MN92" s="78" t="str">
        <f>IF(MN$9="", "", IF(AND(NOT('Personnel Details'!$N$36=""), $B92&gt;='Personnel Details'!$N$36), 'Personnel Details'!$O$36, IF(AND(NOT('Personnel Details'!$I$36=""), $B92&gt;='Personnel Details'!$I$36), 'Personnel Details'!$J$36, 'Personnel Details'!$E$36)))</f>
        <v/>
      </c>
      <c r="MO92" s="59" t="str">
        <f>IF(MN$9="", "", IF(AND(NOT('Personnel Details'!$N$36=""), $B92&gt;='Personnel Details'!$N$36), IF('Personnel Details'!$P$36="","", 'Personnel Details'!$P$36), IF(AND(NOT('Personnel Details'!$I$36=""), $B92&gt;='Personnel Details'!$I$36), IF('Personnel Details'!$K$36="", "", 'Personnel Details'!$K$36), IF('Personnel Details'!$F$36="", "", 'Personnel Details'!$F$36))))</f>
        <v/>
      </c>
      <c r="MP92" s="79" t="str">
        <f>IF(MN$9="", "", IF(AND(NOT('Personnel Details'!$N$36=""), $B92&gt;='Personnel Details'!$N$36), 'Personnel Details'!$Q$36, IF(AND(NOT('Personnel Details'!$I$36=""), $B92&gt;='Personnel Details'!$I$36), 'Personnel Details'!$L$36, 'Personnel Details'!$G$36)))</f>
        <v/>
      </c>
      <c r="MQ92" s="59" t="str">
        <f t="shared" si="276"/>
        <v/>
      </c>
      <c r="MR92" s="53"/>
      <c r="MT92" s="78" t="str">
        <f>IF(MT$9="", "", IF(AND(NOT('Personnel Details'!$N$37=""), $B92&gt;='Personnel Details'!$N$37), 'Personnel Details'!$O$37, IF(AND(NOT('Personnel Details'!$I$37=""), $B92&gt;='Personnel Details'!$I$37), 'Personnel Details'!$J$37, 'Personnel Details'!$E$37)))</f>
        <v/>
      </c>
      <c r="MU92" s="59" t="str">
        <f>IF(MT$9="", "", IF(AND(NOT('Personnel Details'!$N$37=""), $B92&gt;='Personnel Details'!$N$37), IF('Personnel Details'!$P$37="","", 'Personnel Details'!$P$37), IF(AND(NOT('Personnel Details'!$I$37=""), $B92&gt;='Personnel Details'!$I$37), IF('Personnel Details'!$K$37="", "", 'Personnel Details'!$K$37), IF('Personnel Details'!$F$37="", "", 'Personnel Details'!$F$37))))</f>
        <v/>
      </c>
      <c r="MV92" s="79" t="str">
        <f>IF(MT$9="", "", IF(AND(NOT('Personnel Details'!$N$37=""), $B92&gt;='Personnel Details'!$N$37), 'Personnel Details'!$Q$37, IF(AND(NOT('Personnel Details'!$I$37=""), $B92&gt;='Personnel Details'!$I$37), 'Personnel Details'!$L$37, 'Personnel Details'!$G$37)))</f>
        <v/>
      </c>
      <c r="MW92" s="59" t="str">
        <f t="shared" si="277"/>
        <v/>
      </c>
      <c r="MX92" s="53"/>
      <c r="MZ92" s="78" t="str">
        <f>IF(MZ$9="", "", IF(AND(NOT('Personnel Details'!$N$38=""), $B92&gt;='Personnel Details'!$N$38), 'Personnel Details'!$O$38, IF(AND(NOT('Personnel Details'!$I$38=""), $B92&gt;='Personnel Details'!$I$38), 'Personnel Details'!$J$38, 'Personnel Details'!$E$38)))</f>
        <v/>
      </c>
      <c r="NA92" s="59" t="str">
        <f>IF(MZ$9="", "", IF(AND(NOT('Personnel Details'!$N$38=""), $B92&gt;='Personnel Details'!$N$38), IF('Personnel Details'!$P$38="","", 'Personnel Details'!$P$38), IF(AND(NOT('Personnel Details'!$I$38=""), $B92&gt;='Personnel Details'!$I$38), IF('Personnel Details'!$K$38="", "", 'Personnel Details'!$K$38), IF('Personnel Details'!$F$38="", "", 'Personnel Details'!$F$38))))</f>
        <v/>
      </c>
      <c r="NB92" s="79" t="str">
        <f>IF(MZ$9="", "", IF(AND(NOT('Personnel Details'!$N$38=""), $B92&gt;='Personnel Details'!$N$38), 'Personnel Details'!$Q$38, IF(AND(NOT('Personnel Details'!$I$38=""), $B92&gt;='Personnel Details'!$I$38), 'Personnel Details'!$L$38, 'Personnel Details'!$G$38)))</f>
        <v/>
      </c>
      <c r="NC92" s="59" t="str">
        <f t="shared" si="278"/>
        <v/>
      </c>
      <c r="ND92" s="53"/>
      <c r="NF92" s="78" t="str">
        <f>IF(NF$9="", "", IF(AND(NOT('Personnel Details'!$N$39=""), $B92&gt;='Personnel Details'!$N$39), 'Personnel Details'!$O$39, IF(AND(NOT('Personnel Details'!$I$39=""), $B92&gt;='Personnel Details'!$I$39), 'Personnel Details'!$J$39, 'Personnel Details'!$E$39)))</f>
        <v/>
      </c>
      <c r="NG92" s="59" t="str">
        <f>IF(NF$9="", "", IF(AND(NOT('Personnel Details'!$N$39=""), $B92&gt;='Personnel Details'!$N$39), IF('Personnel Details'!$P$39="","", 'Personnel Details'!$P$39), IF(AND(NOT('Personnel Details'!$I$39=""), $B92&gt;='Personnel Details'!$I$39), IF('Personnel Details'!$K$39="", "", 'Personnel Details'!$K$39), IF('Personnel Details'!$F$39="", "", 'Personnel Details'!$F$39))))</f>
        <v/>
      </c>
      <c r="NH92" s="79" t="str">
        <f>IF(NF$9="", "", IF(AND(NOT('Personnel Details'!$N$39=""), $B92&gt;='Personnel Details'!$N$39), 'Personnel Details'!$Q$39, IF(AND(NOT('Personnel Details'!$I$39=""), $B92&gt;='Personnel Details'!$I$39), 'Personnel Details'!$L$39, 'Personnel Details'!$G$39)))</f>
        <v/>
      </c>
      <c r="NI92" s="59" t="str">
        <f t="shared" si="279"/>
        <v/>
      </c>
      <c r="NJ92" s="53"/>
      <c r="NL92" s="78" t="str">
        <f>IF(NL$9="", "", IF(AND(NOT('Personnel Details'!$N$40=""), $B92&gt;='Personnel Details'!$N$40), 'Personnel Details'!$O$40, IF(AND(NOT('Personnel Details'!$I$40=""), $B92&gt;='Personnel Details'!$I$40), 'Personnel Details'!$J$40, 'Personnel Details'!$E$40)))</f>
        <v/>
      </c>
      <c r="NM92" s="59" t="str">
        <f>IF(NL$9="", "", IF(AND(NOT('Personnel Details'!$N$40=""), $B92&gt;='Personnel Details'!$N$40), IF('Personnel Details'!$P$40="","", 'Personnel Details'!$P$40), IF(AND(NOT('Personnel Details'!$I$40=""), $B92&gt;='Personnel Details'!$I$40), IF('Personnel Details'!$K$40="", "", 'Personnel Details'!$K$40), IF('Personnel Details'!$F$40="", "", 'Personnel Details'!$F$40))))</f>
        <v/>
      </c>
      <c r="NN92" s="79" t="str">
        <f>IF(NL$9="", "", IF(AND(NOT('Personnel Details'!$N$40=""), $B92&gt;='Personnel Details'!$N$40), 'Personnel Details'!$Q$40, IF(AND(NOT('Personnel Details'!$I$40=""), $B92&gt;='Personnel Details'!$I$40), 'Personnel Details'!$L$40, 'Personnel Details'!$G$40)))</f>
        <v/>
      </c>
      <c r="NO92" s="59" t="str">
        <f t="shared" si="280"/>
        <v/>
      </c>
      <c r="NP92" s="53"/>
    </row>
    <row r="93" spans="1:380" x14ac:dyDescent="0.25">
      <c r="A93" s="32"/>
      <c r="B93" s="113" t="str">
        <f>IFERROR(IF(B92+1&gt;'Personnel Details'!$U$5, "", B92+1), "")</f>
        <v/>
      </c>
      <c r="C93" s="32"/>
      <c r="D93" s="120"/>
      <c r="E93" s="13" t="str">
        <f t="shared" si="159"/>
        <v/>
      </c>
      <c r="F93" s="13" t="str">
        <f t="shared" si="190"/>
        <v/>
      </c>
      <c r="G93" s="56" t="str">
        <f t="shared" si="281"/>
        <v/>
      </c>
      <c r="H93" s="16" t="str">
        <f t="shared" si="191"/>
        <v/>
      </c>
      <c r="I93" s="32"/>
      <c r="J93" s="120"/>
      <c r="K93" s="62" t="str">
        <f t="shared" si="160"/>
        <v/>
      </c>
      <c r="L93" s="62" t="str">
        <f t="shared" si="192"/>
        <v/>
      </c>
      <c r="M93" s="65" t="str">
        <f t="shared" si="282"/>
        <v/>
      </c>
      <c r="N93" s="68" t="str">
        <f t="shared" si="193"/>
        <v/>
      </c>
      <c r="O93" s="32"/>
      <c r="P93" s="120"/>
      <c r="Q93" s="62" t="str">
        <f t="shared" si="161"/>
        <v/>
      </c>
      <c r="R93" s="62" t="str">
        <f t="shared" si="194"/>
        <v/>
      </c>
      <c r="S93" s="65" t="str">
        <f t="shared" si="283"/>
        <v/>
      </c>
      <c r="T93" s="68" t="str">
        <f t="shared" si="195"/>
        <v/>
      </c>
      <c r="U93" s="32"/>
      <c r="V93" s="120"/>
      <c r="W93" s="62" t="str">
        <f t="shared" si="162"/>
        <v/>
      </c>
      <c r="X93" s="62" t="str">
        <f t="shared" si="196"/>
        <v/>
      </c>
      <c r="Y93" s="65" t="str">
        <f t="shared" si="284"/>
        <v/>
      </c>
      <c r="Z93" s="68" t="str">
        <f t="shared" si="197"/>
        <v/>
      </c>
      <c r="AA93" s="32"/>
      <c r="AB93" s="120"/>
      <c r="AC93" s="62" t="str">
        <f t="shared" si="163"/>
        <v/>
      </c>
      <c r="AD93" s="62" t="str">
        <f t="shared" si="198"/>
        <v/>
      </c>
      <c r="AE93" s="65" t="str">
        <f t="shared" si="285"/>
        <v/>
      </c>
      <c r="AF93" s="68" t="str">
        <f t="shared" si="199"/>
        <v/>
      </c>
      <c r="AG93" s="32"/>
      <c r="AH93" s="120"/>
      <c r="AI93" s="62" t="str">
        <f t="shared" si="164"/>
        <v/>
      </c>
      <c r="AJ93" s="62" t="str">
        <f t="shared" si="200"/>
        <v/>
      </c>
      <c r="AK93" s="65" t="str">
        <f t="shared" si="286"/>
        <v/>
      </c>
      <c r="AL93" s="68" t="str">
        <f t="shared" si="201"/>
        <v/>
      </c>
      <c r="AM93" s="32"/>
      <c r="AN93" s="120"/>
      <c r="AO93" s="62" t="str">
        <f t="shared" si="165"/>
        <v/>
      </c>
      <c r="AP93" s="62" t="str">
        <f t="shared" si="202"/>
        <v/>
      </c>
      <c r="AQ93" s="65" t="str">
        <f t="shared" si="287"/>
        <v/>
      </c>
      <c r="AR93" s="68" t="str">
        <f t="shared" si="203"/>
        <v/>
      </c>
      <c r="AS93" s="32"/>
      <c r="AT93" s="120"/>
      <c r="AU93" s="62" t="str">
        <f t="shared" si="166"/>
        <v/>
      </c>
      <c r="AV93" s="62" t="str">
        <f t="shared" si="204"/>
        <v/>
      </c>
      <c r="AW93" s="65" t="str">
        <f t="shared" si="288"/>
        <v/>
      </c>
      <c r="AX93" s="68" t="str">
        <f t="shared" si="205"/>
        <v/>
      </c>
      <c r="AY93" s="32"/>
      <c r="AZ93" s="120"/>
      <c r="BA93" s="62" t="str">
        <f t="shared" si="167"/>
        <v/>
      </c>
      <c r="BB93" s="62" t="str">
        <f t="shared" si="206"/>
        <v/>
      </c>
      <c r="BC93" s="65" t="str">
        <f t="shared" si="289"/>
        <v/>
      </c>
      <c r="BD93" s="68" t="str">
        <f t="shared" si="207"/>
        <v/>
      </c>
      <c r="BE93" s="32"/>
      <c r="BF93" s="120"/>
      <c r="BG93" s="62" t="str">
        <f t="shared" si="168"/>
        <v/>
      </c>
      <c r="BH93" s="62" t="str">
        <f t="shared" si="208"/>
        <v/>
      </c>
      <c r="BI93" s="65" t="str">
        <f t="shared" si="290"/>
        <v/>
      </c>
      <c r="BJ93" s="68" t="str">
        <f t="shared" si="209"/>
        <v/>
      </c>
      <c r="BK93" s="32"/>
      <c r="BL93" s="120"/>
      <c r="BM93" s="62" t="str">
        <f t="shared" si="169"/>
        <v/>
      </c>
      <c r="BN93" s="62" t="str">
        <f t="shared" si="210"/>
        <v/>
      </c>
      <c r="BO93" s="65" t="str">
        <f t="shared" si="291"/>
        <v/>
      </c>
      <c r="BP93" s="68" t="str">
        <f t="shared" si="211"/>
        <v/>
      </c>
      <c r="BQ93" s="32"/>
      <c r="BR93" s="120"/>
      <c r="BS93" s="62" t="str">
        <f t="shared" si="170"/>
        <v/>
      </c>
      <c r="BT93" s="62" t="str">
        <f t="shared" si="212"/>
        <v/>
      </c>
      <c r="BU93" s="65" t="str">
        <f t="shared" si="292"/>
        <v/>
      </c>
      <c r="BV93" s="68" t="str">
        <f t="shared" si="213"/>
        <v/>
      </c>
      <c r="BW93" s="32"/>
      <c r="BX93" s="120"/>
      <c r="BY93" s="62" t="str">
        <f t="shared" si="171"/>
        <v/>
      </c>
      <c r="BZ93" s="62" t="str">
        <f t="shared" si="214"/>
        <v/>
      </c>
      <c r="CA93" s="65" t="str">
        <f t="shared" si="293"/>
        <v/>
      </c>
      <c r="CB93" s="68" t="str">
        <f t="shared" si="215"/>
        <v/>
      </c>
      <c r="CC93" s="32"/>
      <c r="CD93" s="120"/>
      <c r="CE93" s="62" t="str">
        <f t="shared" si="172"/>
        <v/>
      </c>
      <c r="CF93" s="62" t="str">
        <f t="shared" si="216"/>
        <v/>
      </c>
      <c r="CG93" s="65" t="str">
        <f t="shared" si="294"/>
        <v/>
      </c>
      <c r="CH93" s="68" t="str">
        <f t="shared" si="217"/>
        <v/>
      </c>
      <c r="CI93" s="32"/>
      <c r="CJ93" s="120"/>
      <c r="CK93" s="62" t="str">
        <f t="shared" si="173"/>
        <v/>
      </c>
      <c r="CL93" s="62" t="str">
        <f t="shared" si="218"/>
        <v/>
      </c>
      <c r="CM93" s="65" t="str">
        <f t="shared" si="295"/>
        <v/>
      </c>
      <c r="CN93" s="68" t="str">
        <f t="shared" si="219"/>
        <v/>
      </c>
      <c r="CO93" s="32"/>
      <c r="CP93" s="120"/>
      <c r="CQ93" s="62" t="str">
        <f t="shared" si="174"/>
        <v/>
      </c>
      <c r="CR93" s="62" t="str">
        <f t="shared" si="220"/>
        <v/>
      </c>
      <c r="CS93" s="65" t="str">
        <f t="shared" si="296"/>
        <v/>
      </c>
      <c r="CT93" s="68" t="str">
        <f t="shared" si="221"/>
        <v/>
      </c>
      <c r="CU93" s="32"/>
      <c r="CV93" s="120"/>
      <c r="CW93" s="62" t="str">
        <f t="shared" si="175"/>
        <v/>
      </c>
      <c r="CX93" s="62" t="str">
        <f t="shared" si="222"/>
        <v/>
      </c>
      <c r="CY93" s="65" t="str">
        <f t="shared" si="297"/>
        <v/>
      </c>
      <c r="CZ93" s="68" t="str">
        <f t="shared" si="223"/>
        <v/>
      </c>
      <c r="DA93" s="32"/>
      <c r="DB93" s="120"/>
      <c r="DC93" s="62" t="str">
        <f t="shared" si="176"/>
        <v/>
      </c>
      <c r="DD93" s="62" t="str">
        <f t="shared" si="224"/>
        <v/>
      </c>
      <c r="DE93" s="65" t="str">
        <f t="shared" si="298"/>
        <v/>
      </c>
      <c r="DF93" s="68" t="str">
        <f t="shared" si="225"/>
        <v/>
      </c>
      <c r="DG93" s="32"/>
      <c r="DH93" s="120"/>
      <c r="DI93" s="62" t="str">
        <f t="shared" si="177"/>
        <v/>
      </c>
      <c r="DJ93" s="62" t="str">
        <f t="shared" si="226"/>
        <v/>
      </c>
      <c r="DK93" s="65" t="str">
        <f t="shared" si="299"/>
        <v/>
      </c>
      <c r="DL93" s="68" t="str">
        <f t="shared" si="227"/>
        <v/>
      </c>
      <c r="DM93" s="32"/>
      <c r="DN93" s="120"/>
      <c r="DO93" s="62" t="str">
        <f t="shared" si="178"/>
        <v/>
      </c>
      <c r="DP93" s="62" t="str">
        <f t="shared" si="228"/>
        <v/>
      </c>
      <c r="DQ93" s="65" t="str">
        <f t="shared" si="300"/>
        <v/>
      </c>
      <c r="DR93" s="68" t="str">
        <f t="shared" si="229"/>
        <v/>
      </c>
      <c r="DS93" s="32"/>
      <c r="DT93" s="120"/>
      <c r="DU93" s="62" t="str">
        <f t="shared" si="179"/>
        <v/>
      </c>
      <c r="DV93" s="62" t="str">
        <f t="shared" si="230"/>
        <v/>
      </c>
      <c r="DW93" s="65" t="str">
        <f t="shared" si="301"/>
        <v/>
      </c>
      <c r="DX93" s="68" t="str">
        <f t="shared" si="231"/>
        <v/>
      </c>
      <c r="DY93" s="32"/>
      <c r="DZ93" s="120"/>
      <c r="EA93" s="62" t="str">
        <f t="shared" si="180"/>
        <v/>
      </c>
      <c r="EB93" s="62" t="str">
        <f t="shared" si="232"/>
        <v/>
      </c>
      <c r="EC93" s="65" t="str">
        <f t="shared" si="302"/>
        <v/>
      </c>
      <c r="ED93" s="68" t="str">
        <f t="shared" si="233"/>
        <v/>
      </c>
      <c r="EE93" s="32"/>
      <c r="EF93" s="120"/>
      <c r="EG93" s="62" t="str">
        <f t="shared" si="181"/>
        <v/>
      </c>
      <c r="EH93" s="62" t="str">
        <f t="shared" si="234"/>
        <v/>
      </c>
      <c r="EI93" s="65" t="str">
        <f t="shared" si="303"/>
        <v/>
      </c>
      <c r="EJ93" s="68" t="str">
        <f t="shared" si="235"/>
        <v/>
      </c>
      <c r="EK93" s="32"/>
      <c r="EL93" s="120"/>
      <c r="EM93" s="62" t="str">
        <f t="shared" si="182"/>
        <v/>
      </c>
      <c r="EN93" s="62" t="str">
        <f t="shared" si="236"/>
        <v/>
      </c>
      <c r="EO93" s="65" t="str">
        <f t="shared" si="304"/>
        <v/>
      </c>
      <c r="EP93" s="68" t="str">
        <f t="shared" si="237"/>
        <v/>
      </c>
      <c r="EQ93" s="32"/>
      <c r="ER93" s="120"/>
      <c r="ES93" s="62" t="str">
        <f t="shared" si="183"/>
        <v/>
      </c>
      <c r="ET93" s="62" t="str">
        <f t="shared" si="238"/>
        <v/>
      </c>
      <c r="EU93" s="65" t="str">
        <f t="shared" si="305"/>
        <v/>
      </c>
      <c r="EV93" s="68" t="str">
        <f t="shared" si="239"/>
        <v/>
      </c>
      <c r="EW93" s="32"/>
      <c r="EX93" s="120"/>
      <c r="EY93" s="62" t="str">
        <f t="shared" si="184"/>
        <v/>
      </c>
      <c r="EZ93" s="62" t="str">
        <f t="shared" si="240"/>
        <v/>
      </c>
      <c r="FA93" s="65" t="str">
        <f t="shared" si="306"/>
        <v/>
      </c>
      <c r="FB93" s="68" t="str">
        <f t="shared" si="241"/>
        <v/>
      </c>
      <c r="FC93" s="32"/>
      <c r="FD93" s="120"/>
      <c r="FE93" s="62" t="str">
        <f t="shared" si="185"/>
        <v/>
      </c>
      <c r="FF93" s="62" t="str">
        <f t="shared" si="242"/>
        <v/>
      </c>
      <c r="FG93" s="65" t="str">
        <f t="shared" si="307"/>
        <v/>
      </c>
      <c r="FH93" s="68" t="str">
        <f t="shared" si="243"/>
        <v/>
      </c>
      <c r="FI93" s="32"/>
      <c r="FJ93" s="120"/>
      <c r="FK93" s="62" t="str">
        <f t="shared" si="186"/>
        <v/>
      </c>
      <c r="FL93" s="62" t="str">
        <f t="shared" si="244"/>
        <v/>
      </c>
      <c r="FM93" s="65" t="str">
        <f t="shared" si="308"/>
        <v/>
      </c>
      <c r="FN93" s="68" t="str">
        <f t="shared" si="245"/>
        <v/>
      </c>
      <c r="FO93" s="32"/>
      <c r="FP93" s="120"/>
      <c r="FQ93" s="62" t="str">
        <f t="shared" si="187"/>
        <v/>
      </c>
      <c r="FR93" s="62" t="str">
        <f t="shared" si="246"/>
        <v/>
      </c>
      <c r="FS93" s="65" t="str">
        <f t="shared" si="309"/>
        <v/>
      </c>
      <c r="FT93" s="68" t="str">
        <f t="shared" si="247"/>
        <v/>
      </c>
      <c r="FU93" s="32"/>
      <c r="FV93" s="120"/>
      <c r="FW93" s="62" t="str">
        <f t="shared" si="188"/>
        <v/>
      </c>
      <c r="FX93" s="62" t="str">
        <f t="shared" si="248"/>
        <v/>
      </c>
      <c r="FY93" s="65" t="str">
        <f t="shared" si="310"/>
        <v/>
      </c>
      <c r="FZ93" s="68" t="str">
        <f t="shared" si="249"/>
        <v/>
      </c>
      <c r="GA93" s="32"/>
      <c r="GC93" s="7" t="str">
        <f t="shared" si="250"/>
        <v/>
      </c>
      <c r="GD93" s="7" t="str">
        <f t="shared" ca="1" si="189"/>
        <v/>
      </c>
      <c r="GT93" s="71" t="str">
        <f>IF(GT$9="", "", IF(AND(NOT('Personnel Details'!$N$11=""), $B93&gt;='Personnel Details'!$N$11), 'Personnel Details'!$O$11, IF(AND(NOT('Personnel Details'!$I$11=""), $B93&gt;='Personnel Details'!$I$11), 'Personnel Details'!$J$11, 'Personnel Details'!$E$11)))</f>
        <v/>
      </c>
      <c r="GU93" s="59" t="str">
        <f>IF(GT$9="", "", IF(AND(NOT('Personnel Details'!$N$11=""), $B93&gt;='Personnel Details'!$N$11), IF('Personnel Details'!$P$11="","", 'Personnel Details'!$P$11), IF(AND(NOT('Personnel Details'!$I$11=""), $B93&gt;='Personnel Details'!$I$11), IF('Personnel Details'!$K$11="", "", 'Personnel Details'!$K$11), IF('Personnel Details'!$F$11="", "", 'Personnel Details'!$F$11))))</f>
        <v/>
      </c>
      <c r="GV93" s="74" t="str">
        <f>IF(GT$9="", "", IF(AND(NOT('Personnel Details'!$N$11=""), $B93&gt;='Personnel Details'!$N$11), 'Personnel Details'!$Q$11, IF(AND(NOT('Personnel Details'!$I$11=""), $B93&gt;='Personnel Details'!$I$11), 'Personnel Details'!$L$11, 'Personnel Details'!$G$11)))</f>
        <v/>
      </c>
      <c r="GW93" s="59" t="str">
        <f t="shared" si="251"/>
        <v/>
      </c>
      <c r="GX93" s="53"/>
      <c r="GZ93" s="78" t="str">
        <f>IF(GZ$9="", "", IF(AND(NOT('Personnel Details'!$N$12=""), $B93&gt;='Personnel Details'!$N$12), 'Personnel Details'!$O$12, IF(AND(NOT('Personnel Details'!$I$12=""), $B93&gt;='Personnel Details'!$I$12), 'Personnel Details'!$J$12, 'Personnel Details'!$E$12)))</f>
        <v/>
      </c>
      <c r="HA93" s="59" t="str">
        <f>IF(GZ$9="", "", IF(AND(NOT('Personnel Details'!$N$12=""), $B93&gt;='Personnel Details'!$N$12), IF('Personnel Details'!$P$12="","", 'Personnel Details'!$P$12), IF(AND(NOT('Personnel Details'!$I$12=""), $B93&gt;='Personnel Details'!$I$12), IF('Personnel Details'!$K$12="", "", 'Personnel Details'!$K$12), IF('Personnel Details'!$F$12="", "", 'Personnel Details'!$F$12))))</f>
        <v/>
      </c>
      <c r="HB93" s="79" t="str">
        <f>IF(GZ$9="", "", IF(AND(NOT('Personnel Details'!$N$12=""), $B93&gt;='Personnel Details'!$N$12), 'Personnel Details'!$Q$12, IF(AND(NOT('Personnel Details'!$I$12=""), $B93&gt;='Personnel Details'!$I$12), 'Personnel Details'!$L$12, 'Personnel Details'!$G$12)))</f>
        <v/>
      </c>
      <c r="HC93" s="59" t="str">
        <f t="shared" si="252"/>
        <v/>
      </c>
      <c r="HD93" s="53"/>
      <c r="HF93" s="78" t="str">
        <f>IF(HF$9="", "", IF(AND(NOT('Personnel Details'!$N$13=""), $B93&gt;='Personnel Details'!$N$13), 'Personnel Details'!$O$13, IF(AND(NOT('Personnel Details'!$I$13=""), $B93&gt;='Personnel Details'!$I$13), 'Personnel Details'!$J$13, 'Personnel Details'!$E$13)))</f>
        <v/>
      </c>
      <c r="HG93" s="59" t="str">
        <f>IF(HF$9="", "", IF(AND(NOT('Personnel Details'!$N$13=""), $B93&gt;='Personnel Details'!$N$13), IF('Personnel Details'!$P$13="","", 'Personnel Details'!$P$13), IF(AND(NOT('Personnel Details'!$I$13=""), $B93&gt;='Personnel Details'!$I$13), IF('Personnel Details'!$K$13="", "", 'Personnel Details'!$K$13), IF('Personnel Details'!$F$13="", "", 'Personnel Details'!$F$13))))</f>
        <v/>
      </c>
      <c r="HH93" s="79" t="str">
        <f>IF(HF$9="", "", IF(AND(NOT('Personnel Details'!$N$13=""), $B93&gt;='Personnel Details'!$N$13), 'Personnel Details'!$Q$13, IF(AND(NOT('Personnel Details'!$I$13=""), $B93&gt;='Personnel Details'!$I$13), 'Personnel Details'!$L$13, 'Personnel Details'!$G$13)))</f>
        <v/>
      </c>
      <c r="HI93" s="59" t="str">
        <f t="shared" si="253"/>
        <v/>
      </c>
      <c r="HJ93" s="53"/>
      <c r="HL93" s="78" t="str">
        <f>IF(HL$9="", "", IF(AND(NOT('Personnel Details'!$N$14=""), $B93&gt;='Personnel Details'!$N$14), 'Personnel Details'!$O$14, IF(AND(NOT('Personnel Details'!$I$14=""), $B93&gt;='Personnel Details'!$I$14), 'Personnel Details'!$J$14, 'Personnel Details'!$E$14)))</f>
        <v/>
      </c>
      <c r="HM93" s="59" t="str">
        <f>IF(HL$9="", "", IF(AND(NOT('Personnel Details'!$N$14=""), $B93&gt;='Personnel Details'!$N$14), IF('Personnel Details'!$P$14="","", 'Personnel Details'!$P$14), IF(AND(NOT('Personnel Details'!$I$14=""), $B93&gt;='Personnel Details'!$I$14), IF('Personnel Details'!$K$14="", "", 'Personnel Details'!$K$14), IF('Personnel Details'!$F$14="", "", 'Personnel Details'!$F$14))))</f>
        <v/>
      </c>
      <c r="HN93" s="79" t="str">
        <f>IF(HL$9="", "", IF(AND(NOT('Personnel Details'!$N$14=""), $B93&gt;='Personnel Details'!$N$14), 'Personnel Details'!$Q$14, IF(AND(NOT('Personnel Details'!$I$14=""), $B93&gt;='Personnel Details'!$I$14), 'Personnel Details'!$L$14, 'Personnel Details'!$G$14)))</f>
        <v/>
      </c>
      <c r="HO93" s="59" t="str">
        <f t="shared" si="254"/>
        <v/>
      </c>
      <c r="HP93" s="53"/>
      <c r="HR93" s="78" t="str">
        <f>IF(HR$9="", "", IF(AND(NOT('Personnel Details'!$N$15=""), $B93&gt;='Personnel Details'!$N$15), 'Personnel Details'!$O$15, IF(AND(NOT('Personnel Details'!$I$15=""), $B93&gt;='Personnel Details'!$I$15), 'Personnel Details'!$J$15, 'Personnel Details'!$E$15)))</f>
        <v/>
      </c>
      <c r="HS93" s="59" t="str">
        <f>IF(HR$9="", "", IF(AND(NOT('Personnel Details'!$N$15=""), $B93&gt;='Personnel Details'!$N$15), IF('Personnel Details'!$P$15="","", 'Personnel Details'!$P$15), IF(AND(NOT('Personnel Details'!$I$15=""), $B93&gt;='Personnel Details'!$I$15), IF('Personnel Details'!$K$15="", "", 'Personnel Details'!$K$15), IF('Personnel Details'!$F$15="", "", 'Personnel Details'!$F$15))))</f>
        <v/>
      </c>
      <c r="HT93" s="79" t="str">
        <f>IF(HR$9="", "", IF(AND(NOT('Personnel Details'!$N$15=""), $B93&gt;='Personnel Details'!$N$15), 'Personnel Details'!$Q$15, IF(AND(NOT('Personnel Details'!$I$15=""), $B93&gt;='Personnel Details'!$I$15), 'Personnel Details'!$L$15, 'Personnel Details'!$G$15)))</f>
        <v/>
      </c>
      <c r="HU93" s="59" t="str">
        <f t="shared" si="255"/>
        <v/>
      </c>
      <c r="HV93" s="53"/>
      <c r="HX93" s="78" t="str">
        <f>IF(HX$9="", "", IF(AND(NOT('Personnel Details'!$N$16=""), $B93&gt;='Personnel Details'!$N$16), 'Personnel Details'!$O$16, IF(AND(NOT('Personnel Details'!$I$16=""), $B93&gt;='Personnel Details'!$I$16), 'Personnel Details'!$J$16, 'Personnel Details'!$E$16)))</f>
        <v/>
      </c>
      <c r="HY93" s="59" t="str">
        <f>IF(HX$9="", "", IF(AND(NOT('Personnel Details'!$N$16=""), $B93&gt;='Personnel Details'!$N$16), IF('Personnel Details'!$P$16="","", 'Personnel Details'!$P$16), IF(AND(NOT('Personnel Details'!$I$16=""), $B93&gt;='Personnel Details'!$I$16), IF('Personnel Details'!$K$16="", "", 'Personnel Details'!$K$16), IF('Personnel Details'!$F$16="", "", 'Personnel Details'!$F$16))))</f>
        <v/>
      </c>
      <c r="HZ93" s="79" t="str">
        <f>IF(HX$9="", "", IF(AND(NOT('Personnel Details'!$N$16=""), $B93&gt;='Personnel Details'!$N$16), 'Personnel Details'!$Q$16, IF(AND(NOT('Personnel Details'!$I$16=""), $B93&gt;='Personnel Details'!$I$16), 'Personnel Details'!$L$16, 'Personnel Details'!$G$16)))</f>
        <v/>
      </c>
      <c r="IA93" s="59" t="str">
        <f t="shared" si="256"/>
        <v/>
      </c>
      <c r="IB93" s="53"/>
      <c r="ID93" s="78" t="str">
        <f>IF(ID$9="", "", IF(AND(NOT('Personnel Details'!$N$17=""), $B93&gt;='Personnel Details'!$N$17), 'Personnel Details'!$O$17, IF(AND(NOT('Personnel Details'!$I$17=""), $B93&gt;='Personnel Details'!$I$17), 'Personnel Details'!$J$17, 'Personnel Details'!$E$17)))</f>
        <v/>
      </c>
      <c r="IE93" s="59" t="str">
        <f>IF(ID$9="", "", IF(AND(NOT('Personnel Details'!$N$17=""), $B93&gt;='Personnel Details'!$N$17), IF('Personnel Details'!$P$17="","", 'Personnel Details'!$P$17), IF(AND(NOT('Personnel Details'!$I$17=""), $B93&gt;='Personnel Details'!$I$17), IF('Personnel Details'!$K$17="", "", 'Personnel Details'!$K$17), IF('Personnel Details'!$F$17="", "", 'Personnel Details'!$F$17))))</f>
        <v/>
      </c>
      <c r="IF93" s="79" t="str">
        <f>IF(ID$9="", "", IF(AND(NOT('Personnel Details'!$N$17=""), $B93&gt;='Personnel Details'!$N$17), 'Personnel Details'!$Q$17, IF(AND(NOT('Personnel Details'!$I$17=""), $B93&gt;='Personnel Details'!$I$17), 'Personnel Details'!$L$17, 'Personnel Details'!$G$17)))</f>
        <v/>
      </c>
      <c r="IG93" s="59" t="str">
        <f t="shared" si="257"/>
        <v/>
      </c>
      <c r="IH93" s="53"/>
      <c r="IJ93" s="78" t="str">
        <f>IF(IJ$9="", "", IF(AND(NOT('Personnel Details'!$N$18=""), $B93&gt;='Personnel Details'!$N$18), 'Personnel Details'!$O$18, IF(AND(NOT('Personnel Details'!$I$18=""), $B93&gt;='Personnel Details'!$I$18), 'Personnel Details'!$J$18, 'Personnel Details'!$E$18)))</f>
        <v/>
      </c>
      <c r="IK93" s="59" t="str">
        <f>IF(IJ$9="", "", IF(AND(NOT('Personnel Details'!$N$18=""), $B93&gt;='Personnel Details'!$N$18), IF('Personnel Details'!$P$18="","", 'Personnel Details'!$P$18), IF(AND(NOT('Personnel Details'!$I$18=""), $B93&gt;='Personnel Details'!$I$18), IF('Personnel Details'!$K$18="", "", 'Personnel Details'!$K$18), IF('Personnel Details'!$F$18="", "", 'Personnel Details'!$F$18))))</f>
        <v/>
      </c>
      <c r="IL93" s="79" t="str">
        <f>IF(IJ$9="", "", IF(AND(NOT('Personnel Details'!$N$18=""), $B93&gt;='Personnel Details'!$N$18), 'Personnel Details'!$Q$18, IF(AND(NOT('Personnel Details'!$I$18=""), $B93&gt;='Personnel Details'!$I$18), 'Personnel Details'!$L$18, 'Personnel Details'!$G$18)))</f>
        <v/>
      </c>
      <c r="IM93" s="59" t="str">
        <f t="shared" si="258"/>
        <v/>
      </c>
      <c r="IN93" s="53"/>
      <c r="IP93" s="78" t="str">
        <f>IF(IP$9="", "", IF(AND(NOT('Personnel Details'!$N$19=""), $B93&gt;='Personnel Details'!$N$19), 'Personnel Details'!$O$19, IF(AND(NOT('Personnel Details'!$I$19=""), $B93&gt;='Personnel Details'!$I$19), 'Personnel Details'!$J$19, 'Personnel Details'!$E$19)))</f>
        <v/>
      </c>
      <c r="IQ93" s="59" t="str">
        <f>IF(IP$9="", "", IF(AND(NOT('Personnel Details'!$N$19=""), $B93&gt;='Personnel Details'!$N$19), IF('Personnel Details'!$P$19="","", 'Personnel Details'!$P$19), IF(AND(NOT('Personnel Details'!$I$19=""), $B93&gt;='Personnel Details'!$I$19), IF('Personnel Details'!$K$19="", "", 'Personnel Details'!$K$19), IF('Personnel Details'!$F$19="", "", 'Personnel Details'!$F$19))))</f>
        <v/>
      </c>
      <c r="IR93" s="79" t="str">
        <f>IF(IP$9="", "", IF(AND(NOT('Personnel Details'!$N$19=""), $B93&gt;='Personnel Details'!$N$19), 'Personnel Details'!$Q$19, IF(AND(NOT('Personnel Details'!$I$19=""), $B93&gt;='Personnel Details'!$I$19), 'Personnel Details'!$L$19, 'Personnel Details'!$G$19)))</f>
        <v/>
      </c>
      <c r="IS93" s="59" t="str">
        <f t="shared" si="259"/>
        <v/>
      </c>
      <c r="IT93" s="53"/>
      <c r="IV93" s="78" t="str">
        <f>IF(IV$9="", "", IF(AND(NOT('Personnel Details'!$N$20=""), $B93&gt;='Personnel Details'!$N$20), 'Personnel Details'!$O$20, IF(AND(NOT('Personnel Details'!$I$20=""), $B93&gt;='Personnel Details'!$I$20), 'Personnel Details'!$J$20, 'Personnel Details'!$E$20)))</f>
        <v/>
      </c>
      <c r="IW93" s="59" t="str">
        <f>IF(IV$9="", "", IF(AND(NOT('Personnel Details'!$N$20=""), $B93&gt;='Personnel Details'!$N$20), IF('Personnel Details'!$P$20="","", 'Personnel Details'!$P$20), IF(AND(NOT('Personnel Details'!$I$20=""), $B93&gt;='Personnel Details'!$I$20), IF('Personnel Details'!$K$20="", "", 'Personnel Details'!$K$20), IF('Personnel Details'!$F$20="", "", 'Personnel Details'!$F$20))))</f>
        <v/>
      </c>
      <c r="IX93" s="79" t="str">
        <f>IF(IV$9="", "", IF(AND(NOT('Personnel Details'!$N$20=""), $B93&gt;='Personnel Details'!$N$20), 'Personnel Details'!$Q$20, IF(AND(NOT('Personnel Details'!$I$20=""), $B93&gt;='Personnel Details'!$I$20), 'Personnel Details'!$L$20, 'Personnel Details'!$G$20)))</f>
        <v/>
      </c>
      <c r="IY93" s="59" t="str">
        <f t="shared" si="260"/>
        <v/>
      </c>
      <c r="IZ93" s="53"/>
      <c r="JB93" s="78" t="str">
        <f>IF(JB$9="", "", IF(AND(NOT('Personnel Details'!$N$21=""), $B93&gt;='Personnel Details'!$N$21), 'Personnel Details'!$O$21, IF(AND(NOT('Personnel Details'!$I$21=""), $B93&gt;='Personnel Details'!$I$21), 'Personnel Details'!$J$21, 'Personnel Details'!$E$21)))</f>
        <v/>
      </c>
      <c r="JC93" s="59" t="str">
        <f>IF(JB$9="", "", IF(AND(NOT('Personnel Details'!$N$21=""), $B93&gt;='Personnel Details'!$N$21), IF('Personnel Details'!$P$21="","", 'Personnel Details'!$P$21), IF(AND(NOT('Personnel Details'!$I$21=""), $B93&gt;='Personnel Details'!$I$21), IF('Personnel Details'!$K$21="", "", 'Personnel Details'!$K$21), IF('Personnel Details'!$F$21="", "", 'Personnel Details'!$F$21))))</f>
        <v/>
      </c>
      <c r="JD93" s="79" t="str">
        <f>IF(JB$9="", "", IF(AND(NOT('Personnel Details'!$N$21=""), $B93&gt;='Personnel Details'!$N$21), 'Personnel Details'!$Q$21, IF(AND(NOT('Personnel Details'!$I$21=""), $B93&gt;='Personnel Details'!$I$21), 'Personnel Details'!$L$21, 'Personnel Details'!$G$21)))</f>
        <v/>
      </c>
      <c r="JE93" s="59" t="str">
        <f t="shared" si="261"/>
        <v/>
      </c>
      <c r="JF93" s="53"/>
      <c r="JH93" s="78" t="str">
        <f>IF(JH$9="", "", IF(AND(NOT('Personnel Details'!$N$22=""), $B93&gt;='Personnel Details'!$N$22), 'Personnel Details'!$O$22, IF(AND(NOT('Personnel Details'!$I$22=""), $B93&gt;='Personnel Details'!$I$22), 'Personnel Details'!$J$22, 'Personnel Details'!$E$22)))</f>
        <v/>
      </c>
      <c r="JI93" s="59" t="str">
        <f>IF(JH$9="", "", IF(AND(NOT('Personnel Details'!$N$22=""), $B93&gt;='Personnel Details'!$N$22), IF('Personnel Details'!$P$22="","", 'Personnel Details'!$P$22), IF(AND(NOT('Personnel Details'!$I$22=""), $B93&gt;='Personnel Details'!$I$22), IF('Personnel Details'!$K$22="", "", 'Personnel Details'!$K$22), IF('Personnel Details'!$F$22="", "", 'Personnel Details'!$F$22))))</f>
        <v/>
      </c>
      <c r="JJ93" s="79" t="str">
        <f>IF(JH$9="", "", IF(AND(NOT('Personnel Details'!$N$22=""), $B93&gt;='Personnel Details'!$N$22), 'Personnel Details'!$Q$22, IF(AND(NOT('Personnel Details'!$I$22=""), $B93&gt;='Personnel Details'!$I$22), 'Personnel Details'!$L$22, 'Personnel Details'!$G$22)))</f>
        <v/>
      </c>
      <c r="JK93" s="59" t="str">
        <f t="shared" si="262"/>
        <v/>
      </c>
      <c r="JL93" s="53"/>
      <c r="JN93" s="78" t="str">
        <f>IF(JN$9="", "", IF(AND(NOT('Personnel Details'!$N$23=""), $B93&gt;='Personnel Details'!$N$23), 'Personnel Details'!$O$23, IF(AND(NOT('Personnel Details'!$I$23=""), $B93&gt;='Personnel Details'!$I$23), 'Personnel Details'!$J$23, 'Personnel Details'!$E$23)))</f>
        <v/>
      </c>
      <c r="JO93" s="59" t="str">
        <f>IF(JN$9="", "", IF(AND(NOT('Personnel Details'!$N$23=""), $B93&gt;='Personnel Details'!$N$23), IF('Personnel Details'!$P$23="","", 'Personnel Details'!$P$23), IF(AND(NOT('Personnel Details'!$I$23=""), $B93&gt;='Personnel Details'!$I$23), IF('Personnel Details'!$K$23="", "", 'Personnel Details'!$K$23), IF('Personnel Details'!$F$23="", "", 'Personnel Details'!$F$23))))</f>
        <v/>
      </c>
      <c r="JP93" s="79" t="str">
        <f>IF(JN$9="", "", IF(AND(NOT('Personnel Details'!$N$23=""), $B93&gt;='Personnel Details'!$N$23), 'Personnel Details'!$Q$23, IF(AND(NOT('Personnel Details'!$I$23=""), $B93&gt;='Personnel Details'!$I$23), 'Personnel Details'!$L$23, 'Personnel Details'!$G$23)))</f>
        <v/>
      </c>
      <c r="JQ93" s="59" t="str">
        <f t="shared" si="263"/>
        <v/>
      </c>
      <c r="JR93" s="53"/>
      <c r="JT93" s="78" t="str">
        <f>IF(JT$9="", "", IF(AND(NOT('Personnel Details'!$N$24=""), $B93&gt;='Personnel Details'!$N$24), 'Personnel Details'!$O$24, IF(AND(NOT('Personnel Details'!$I$24=""), $B93&gt;='Personnel Details'!$I$24), 'Personnel Details'!$J$24, 'Personnel Details'!$E$24)))</f>
        <v/>
      </c>
      <c r="JU93" s="59" t="str">
        <f>IF(JT$9="", "", IF(AND(NOT('Personnel Details'!$N$24=""), $B93&gt;='Personnel Details'!$N$24), IF('Personnel Details'!$P$24="","", 'Personnel Details'!$P$24), IF(AND(NOT('Personnel Details'!$I$24=""), $B93&gt;='Personnel Details'!$I$24), IF('Personnel Details'!$K$24="", "", 'Personnel Details'!$K$24), IF('Personnel Details'!$F$24="", "", 'Personnel Details'!$F$24))))</f>
        <v/>
      </c>
      <c r="JV93" s="79" t="str">
        <f>IF(JT$9="", "", IF(AND(NOT('Personnel Details'!$N$24=""), $B93&gt;='Personnel Details'!$N$24), 'Personnel Details'!$Q$24, IF(AND(NOT('Personnel Details'!$I$24=""), $B93&gt;='Personnel Details'!$I$24), 'Personnel Details'!$L$24, 'Personnel Details'!$G$24)))</f>
        <v/>
      </c>
      <c r="JW93" s="59" t="str">
        <f t="shared" si="264"/>
        <v/>
      </c>
      <c r="JX93" s="53"/>
      <c r="JZ93" s="78" t="str">
        <f>IF(JZ$9="", "", IF(AND(NOT('Personnel Details'!$N$25=""), $B93&gt;='Personnel Details'!$N$25), 'Personnel Details'!$O$25, IF(AND(NOT('Personnel Details'!$I$25=""), $B93&gt;='Personnel Details'!$I$25), 'Personnel Details'!$J$25, 'Personnel Details'!$E$25)))</f>
        <v/>
      </c>
      <c r="KA93" s="59" t="str">
        <f>IF(JZ$9="", "", IF(AND(NOT('Personnel Details'!$N$25=""), $B93&gt;='Personnel Details'!$N$25), IF('Personnel Details'!$P$25="","", 'Personnel Details'!$P$25), IF(AND(NOT('Personnel Details'!$I$25=""), $B93&gt;='Personnel Details'!$I$25), IF('Personnel Details'!$K$25="", "", 'Personnel Details'!$K$25), IF('Personnel Details'!$F$25="", "", 'Personnel Details'!$F$25))))</f>
        <v/>
      </c>
      <c r="KB93" s="79" t="str">
        <f>IF(JZ$9="", "", IF(AND(NOT('Personnel Details'!$N$25=""), $B93&gt;='Personnel Details'!$N$25), 'Personnel Details'!$Q$25, IF(AND(NOT('Personnel Details'!$I$25=""), $B93&gt;='Personnel Details'!$I$25), 'Personnel Details'!$L$25, 'Personnel Details'!$G$25)))</f>
        <v/>
      </c>
      <c r="KC93" s="59" t="str">
        <f t="shared" si="265"/>
        <v/>
      </c>
      <c r="KD93" s="53"/>
      <c r="KF93" s="78" t="str">
        <f>IF(KF$9="", "", IF(AND(NOT('Personnel Details'!$N$26=""), $B93&gt;='Personnel Details'!$N$26), 'Personnel Details'!$O$26, IF(AND(NOT('Personnel Details'!$I$26=""), $B93&gt;='Personnel Details'!$I$26), 'Personnel Details'!$J$26, 'Personnel Details'!$E$26)))</f>
        <v/>
      </c>
      <c r="KG93" s="59" t="str">
        <f>IF(KF$9="", "", IF(AND(NOT('Personnel Details'!$N$26=""), $B93&gt;='Personnel Details'!$N$26), IF('Personnel Details'!$P$26="","", 'Personnel Details'!$P$26), IF(AND(NOT('Personnel Details'!$I$26=""), $B93&gt;='Personnel Details'!$I$26), IF('Personnel Details'!$K$26="", "", 'Personnel Details'!$K$26), IF('Personnel Details'!$F$26="", "", 'Personnel Details'!$F$26))))</f>
        <v/>
      </c>
      <c r="KH93" s="79" t="str">
        <f>IF(KF$9="", "", IF(AND(NOT('Personnel Details'!$N$26=""), $B93&gt;='Personnel Details'!$N$26), 'Personnel Details'!$Q$26, IF(AND(NOT('Personnel Details'!$I$26=""), $B93&gt;='Personnel Details'!$I$26), 'Personnel Details'!$L$26, 'Personnel Details'!$G$26)))</f>
        <v/>
      </c>
      <c r="KI93" s="59" t="str">
        <f t="shared" si="266"/>
        <v/>
      </c>
      <c r="KJ93" s="53"/>
      <c r="KL93" s="78" t="str">
        <f>IF(KL$9="", "", IF(AND(NOT('Personnel Details'!$N$27=""), $B93&gt;='Personnel Details'!$N$27), 'Personnel Details'!$O$27, IF(AND(NOT('Personnel Details'!$I$27=""), $B93&gt;='Personnel Details'!$I$27), 'Personnel Details'!$J$27, 'Personnel Details'!$E$27)))</f>
        <v/>
      </c>
      <c r="KM93" s="59" t="str">
        <f>IF(KL$9="", "", IF(AND(NOT('Personnel Details'!$N$27=""), $B93&gt;='Personnel Details'!$N$27), IF('Personnel Details'!$P$27="","", 'Personnel Details'!$P$27), IF(AND(NOT('Personnel Details'!$I$27=""), $B93&gt;='Personnel Details'!$I$27), IF('Personnel Details'!$K$27="", "", 'Personnel Details'!$K$27), IF('Personnel Details'!$F$27="", "", 'Personnel Details'!$F$27))))</f>
        <v/>
      </c>
      <c r="KN93" s="79" t="str">
        <f>IF(KL$9="", "", IF(AND(NOT('Personnel Details'!$N$27=""), $B93&gt;='Personnel Details'!$N$27), 'Personnel Details'!$Q$27, IF(AND(NOT('Personnel Details'!$I$27=""), $B93&gt;='Personnel Details'!$I$27), 'Personnel Details'!$L$27, 'Personnel Details'!$G$27)))</f>
        <v/>
      </c>
      <c r="KO93" s="59" t="str">
        <f t="shared" si="267"/>
        <v/>
      </c>
      <c r="KP93" s="53"/>
      <c r="KR93" s="78" t="str">
        <f>IF(KR$9="", "", IF(AND(NOT('Personnel Details'!$N$28=""), $B93&gt;='Personnel Details'!$N$28), 'Personnel Details'!$O$28, IF(AND(NOT('Personnel Details'!$I$28=""), $B93&gt;='Personnel Details'!$I$28), 'Personnel Details'!$J$28, 'Personnel Details'!$E$28)))</f>
        <v/>
      </c>
      <c r="KS93" s="59" t="str">
        <f>IF(KR$9="", "", IF(AND(NOT('Personnel Details'!$N$28=""), $B93&gt;='Personnel Details'!$N$28), IF('Personnel Details'!$P$28="","", 'Personnel Details'!$P$28), IF(AND(NOT('Personnel Details'!$I$28=""), $B93&gt;='Personnel Details'!$I$28), IF('Personnel Details'!$K$28="", "", 'Personnel Details'!$K$28), IF('Personnel Details'!$F$28="", "", 'Personnel Details'!$F$28))))</f>
        <v/>
      </c>
      <c r="KT93" s="79" t="str">
        <f>IF(KR$9="", "", IF(AND(NOT('Personnel Details'!$N$28=""), $B93&gt;='Personnel Details'!$N$28), 'Personnel Details'!$Q$28, IF(AND(NOT('Personnel Details'!$I$28=""), $B93&gt;='Personnel Details'!$I$28), 'Personnel Details'!$L$28, 'Personnel Details'!$G$28)))</f>
        <v/>
      </c>
      <c r="KU93" s="59" t="str">
        <f t="shared" si="268"/>
        <v/>
      </c>
      <c r="KV93" s="53"/>
      <c r="KX93" s="78" t="str">
        <f>IF(KX$9="", "", IF(AND(NOT('Personnel Details'!$N$29=""), $B93&gt;='Personnel Details'!$N$29), 'Personnel Details'!$O$29, IF(AND(NOT('Personnel Details'!$I$29=""), $B93&gt;='Personnel Details'!$I$29), 'Personnel Details'!$J$29, 'Personnel Details'!$E$29)))</f>
        <v/>
      </c>
      <c r="KY93" s="59" t="str">
        <f>IF(KX$9="", "", IF(AND(NOT('Personnel Details'!$N$29=""), $B93&gt;='Personnel Details'!$N$29), IF('Personnel Details'!$P$29="","", 'Personnel Details'!$P$29), IF(AND(NOT('Personnel Details'!$I$29=""), $B93&gt;='Personnel Details'!$I$29), IF('Personnel Details'!$K$29="", "", 'Personnel Details'!$K$29), IF('Personnel Details'!$F$29="", "", 'Personnel Details'!$F$29))))</f>
        <v/>
      </c>
      <c r="KZ93" s="79" t="str">
        <f>IF(KX$9="", "", IF(AND(NOT('Personnel Details'!$N$29=""), $B93&gt;='Personnel Details'!$N$29), 'Personnel Details'!$Q$29, IF(AND(NOT('Personnel Details'!$I$29=""), $B93&gt;='Personnel Details'!$I$29), 'Personnel Details'!$L$29, 'Personnel Details'!$G$29)))</f>
        <v/>
      </c>
      <c r="LA93" s="59" t="str">
        <f t="shared" si="269"/>
        <v/>
      </c>
      <c r="LB93" s="53"/>
      <c r="LD93" s="78" t="str">
        <f>IF(LD$9="", "", IF(AND(NOT('Personnel Details'!$N$30=""), $B93&gt;='Personnel Details'!$N$30), 'Personnel Details'!$O$30, IF(AND(NOT('Personnel Details'!$I$30=""), $B93&gt;='Personnel Details'!$I$30), 'Personnel Details'!$J$30, 'Personnel Details'!$E$30)))</f>
        <v/>
      </c>
      <c r="LE93" s="59" t="str">
        <f>IF(LD$9="", "", IF(AND(NOT('Personnel Details'!$N$30=""), $B93&gt;='Personnel Details'!$N$30), IF('Personnel Details'!$P$30="","", 'Personnel Details'!$P$30), IF(AND(NOT('Personnel Details'!$I$30=""), $B93&gt;='Personnel Details'!$I$30), IF('Personnel Details'!$K$30="", "", 'Personnel Details'!$K$30), IF('Personnel Details'!$F$30="", "", 'Personnel Details'!$F$30))))</f>
        <v/>
      </c>
      <c r="LF93" s="79" t="str">
        <f>IF(LD$9="", "", IF(AND(NOT('Personnel Details'!$N$30=""), $B93&gt;='Personnel Details'!$N$30), 'Personnel Details'!$Q$30, IF(AND(NOT('Personnel Details'!$I$30=""), $B93&gt;='Personnel Details'!$I$30), 'Personnel Details'!$L$30, 'Personnel Details'!$G$30)))</f>
        <v/>
      </c>
      <c r="LG93" s="59" t="str">
        <f t="shared" si="270"/>
        <v/>
      </c>
      <c r="LH93" s="53"/>
      <c r="LJ93" s="78" t="str">
        <f>IF(LJ$9="", "", IF(AND(NOT('Personnel Details'!$N$31=""), $B93&gt;='Personnel Details'!$N$31), 'Personnel Details'!$O$31, IF(AND(NOT('Personnel Details'!$I$31=""), $B93&gt;='Personnel Details'!$I$31), 'Personnel Details'!$J$31, 'Personnel Details'!$E$31)))</f>
        <v/>
      </c>
      <c r="LK93" s="59" t="str">
        <f>IF(LJ$9="", "", IF(AND(NOT('Personnel Details'!$N$31=""), $B93&gt;='Personnel Details'!$N$31), IF('Personnel Details'!$P$31="","", 'Personnel Details'!$P$31), IF(AND(NOT('Personnel Details'!$I$31=""), $B93&gt;='Personnel Details'!$I$31), IF('Personnel Details'!$K$31="", "", 'Personnel Details'!$K$31), IF('Personnel Details'!$F$31="", "", 'Personnel Details'!$F$31))))</f>
        <v/>
      </c>
      <c r="LL93" s="79" t="str">
        <f>IF(LJ$9="", "", IF(AND(NOT('Personnel Details'!$N$31=""), $B93&gt;='Personnel Details'!$N$31), 'Personnel Details'!$Q$31, IF(AND(NOT('Personnel Details'!$I$31=""), $B93&gt;='Personnel Details'!$I$31), 'Personnel Details'!$L$31, 'Personnel Details'!$G$31)))</f>
        <v/>
      </c>
      <c r="LM93" s="59" t="str">
        <f t="shared" si="271"/>
        <v/>
      </c>
      <c r="LN93" s="53"/>
      <c r="LP93" s="78" t="str">
        <f>IF(LP$9="", "", IF(AND(NOT('Personnel Details'!$N$32=""), $B93&gt;='Personnel Details'!$N$32), 'Personnel Details'!$O$32, IF(AND(NOT('Personnel Details'!$I$32=""), $B93&gt;='Personnel Details'!$I$32), 'Personnel Details'!$J$32, 'Personnel Details'!$E$32)))</f>
        <v/>
      </c>
      <c r="LQ93" s="59" t="str">
        <f>IF(LP$9="", "", IF(AND(NOT('Personnel Details'!$N$32=""), $B93&gt;='Personnel Details'!$N$32), IF('Personnel Details'!$P$32="","", 'Personnel Details'!$P$32), IF(AND(NOT('Personnel Details'!$I$32=""), $B93&gt;='Personnel Details'!$I$32), IF('Personnel Details'!$K$32="", "", 'Personnel Details'!$K$32), IF('Personnel Details'!$F$32="", "", 'Personnel Details'!$F$32))))</f>
        <v/>
      </c>
      <c r="LR93" s="79" t="str">
        <f>IF(LP$9="", "", IF(AND(NOT('Personnel Details'!$N$32=""), $B93&gt;='Personnel Details'!$N$32), 'Personnel Details'!$Q$32, IF(AND(NOT('Personnel Details'!$I$32=""), $B93&gt;='Personnel Details'!$I$32), 'Personnel Details'!$L$32, 'Personnel Details'!$G$32)))</f>
        <v/>
      </c>
      <c r="LS93" s="59" t="str">
        <f t="shared" si="272"/>
        <v/>
      </c>
      <c r="LT93" s="53"/>
      <c r="LV93" s="78" t="str">
        <f>IF(LV$9="", "", IF(AND(NOT('Personnel Details'!$N$33=""), $B93&gt;='Personnel Details'!$N$33), 'Personnel Details'!$O$33, IF(AND(NOT('Personnel Details'!$I$33=""), $B93&gt;='Personnel Details'!$I$33), 'Personnel Details'!$J$33, 'Personnel Details'!$E$33)))</f>
        <v/>
      </c>
      <c r="LW93" s="59" t="str">
        <f>IF(LV$9="", "", IF(AND(NOT('Personnel Details'!$N$33=""), $B93&gt;='Personnel Details'!$N$33), IF('Personnel Details'!$P$33="","", 'Personnel Details'!$P$33), IF(AND(NOT('Personnel Details'!$I$33=""), $B93&gt;='Personnel Details'!$I$33), IF('Personnel Details'!$K$33="", "", 'Personnel Details'!$K$33), IF('Personnel Details'!$F$33="", "", 'Personnel Details'!$F$33))))</f>
        <v/>
      </c>
      <c r="LX93" s="79" t="str">
        <f>IF(LV$9="", "", IF(AND(NOT('Personnel Details'!$N$33=""), $B93&gt;='Personnel Details'!$N$33), 'Personnel Details'!$Q$33, IF(AND(NOT('Personnel Details'!$I$33=""), $B93&gt;='Personnel Details'!$I$33), 'Personnel Details'!$L$33, 'Personnel Details'!$G$33)))</f>
        <v/>
      </c>
      <c r="LY93" s="59" t="str">
        <f t="shared" si="273"/>
        <v/>
      </c>
      <c r="LZ93" s="53"/>
      <c r="MB93" s="78" t="str">
        <f>IF(MB$9="", "", IF(AND(NOT('Personnel Details'!$N$34=""), $B93&gt;='Personnel Details'!$N$34), 'Personnel Details'!$O$34, IF(AND(NOT('Personnel Details'!$I$34=""), $B93&gt;='Personnel Details'!$I$34), 'Personnel Details'!$J$34, 'Personnel Details'!$E$34)))</f>
        <v/>
      </c>
      <c r="MC93" s="59" t="str">
        <f>IF(MB$9="", "", IF(AND(NOT('Personnel Details'!$N$34=""), $B93&gt;='Personnel Details'!$N$34), IF('Personnel Details'!$P$34="","", 'Personnel Details'!$P$34), IF(AND(NOT('Personnel Details'!$I$34=""), $B93&gt;='Personnel Details'!$I$34), IF('Personnel Details'!$K$34="", "", 'Personnel Details'!$K$34), IF('Personnel Details'!$F$34="", "", 'Personnel Details'!$F$34))))</f>
        <v/>
      </c>
      <c r="MD93" s="79" t="str">
        <f>IF(MB$9="", "", IF(AND(NOT('Personnel Details'!$N$34=""), $B93&gt;='Personnel Details'!$N$34), 'Personnel Details'!$Q$34, IF(AND(NOT('Personnel Details'!$I$34=""), $B93&gt;='Personnel Details'!$I$34), 'Personnel Details'!$L$34, 'Personnel Details'!$G$34)))</f>
        <v/>
      </c>
      <c r="ME93" s="59" t="str">
        <f t="shared" si="274"/>
        <v/>
      </c>
      <c r="MF93" s="53"/>
      <c r="MH93" s="78" t="str">
        <f>IF(MH$9="", "", IF(AND(NOT('Personnel Details'!$N$35=""), $B93&gt;='Personnel Details'!$N$35), 'Personnel Details'!$O$35, IF(AND(NOT('Personnel Details'!$I$35=""), $B93&gt;='Personnel Details'!$I$35), 'Personnel Details'!$J$35, 'Personnel Details'!$E$35)))</f>
        <v/>
      </c>
      <c r="MI93" s="59" t="str">
        <f>IF(MH$9="", "", IF(AND(NOT('Personnel Details'!$N$35=""), $B93&gt;='Personnel Details'!$N$35), IF('Personnel Details'!$P$35="","", 'Personnel Details'!$P$35), IF(AND(NOT('Personnel Details'!$I$35=""), $B93&gt;='Personnel Details'!$I$35), IF('Personnel Details'!$K$35="", "", 'Personnel Details'!$K$35), IF('Personnel Details'!$F$35="", "", 'Personnel Details'!$F$35))))</f>
        <v/>
      </c>
      <c r="MJ93" s="79" t="str">
        <f>IF(MH$9="", "", IF(AND(NOT('Personnel Details'!$N$35=""), $B93&gt;='Personnel Details'!$N$35), 'Personnel Details'!$Q$35, IF(AND(NOT('Personnel Details'!$I$35=""), $B93&gt;='Personnel Details'!$I$35), 'Personnel Details'!$L$35, 'Personnel Details'!$G$35)))</f>
        <v/>
      </c>
      <c r="MK93" s="59" t="str">
        <f t="shared" si="275"/>
        <v/>
      </c>
      <c r="ML93" s="53"/>
      <c r="MN93" s="78" t="str">
        <f>IF(MN$9="", "", IF(AND(NOT('Personnel Details'!$N$36=""), $B93&gt;='Personnel Details'!$N$36), 'Personnel Details'!$O$36, IF(AND(NOT('Personnel Details'!$I$36=""), $B93&gt;='Personnel Details'!$I$36), 'Personnel Details'!$J$36, 'Personnel Details'!$E$36)))</f>
        <v/>
      </c>
      <c r="MO93" s="59" t="str">
        <f>IF(MN$9="", "", IF(AND(NOT('Personnel Details'!$N$36=""), $B93&gt;='Personnel Details'!$N$36), IF('Personnel Details'!$P$36="","", 'Personnel Details'!$P$36), IF(AND(NOT('Personnel Details'!$I$36=""), $B93&gt;='Personnel Details'!$I$36), IF('Personnel Details'!$K$36="", "", 'Personnel Details'!$K$36), IF('Personnel Details'!$F$36="", "", 'Personnel Details'!$F$36))))</f>
        <v/>
      </c>
      <c r="MP93" s="79" t="str">
        <f>IF(MN$9="", "", IF(AND(NOT('Personnel Details'!$N$36=""), $B93&gt;='Personnel Details'!$N$36), 'Personnel Details'!$Q$36, IF(AND(NOT('Personnel Details'!$I$36=""), $B93&gt;='Personnel Details'!$I$36), 'Personnel Details'!$L$36, 'Personnel Details'!$G$36)))</f>
        <v/>
      </c>
      <c r="MQ93" s="59" t="str">
        <f t="shared" si="276"/>
        <v/>
      </c>
      <c r="MR93" s="53"/>
      <c r="MT93" s="78" t="str">
        <f>IF(MT$9="", "", IF(AND(NOT('Personnel Details'!$N$37=""), $B93&gt;='Personnel Details'!$N$37), 'Personnel Details'!$O$37, IF(AND(NOT('Personnel Details'!$I$37=""), $B93&gt;='Personnel Details'!$I$37), 'Personnel Details'!$J$37, 'Personnel Details'!$E$37)))</f>
        <v/>
      </c>
      <c r="MU93" s="59" t="str">
        <f>IF(MT$9="", "", IF(AND(NOT('Personnel Details'!$N$37=""), $B93&gt;='Personnel Details'!$N$37), IF('Personnel Details'!$P$37="","", 'Personnel Details'!$P$37), IF(AND(NOT('Personnel Details'!$I$37=""), $B93&gt;='Personnel Details'!$I$37), IF('Personnel Details'!$K$37="", "", 'Personnel Details'!$K$37), IF('Personnel Details'!$F$37="", "", 'Personnel Details'!$F$37))))</f>
        <v/>
      </c>
      <c r="MV93" s="79" t="str">
        <f>IF(MT$9="", "", IF(AND(NOT('Personnel Details'!$N$37=""), $B93&gt;='Personnel Details'!$N$37), 'Personnel Details'!$Q$37, IF(AND(NOT('Personnel Details'!$I$37=""), $B93&gt;='Personnel Details'!$I$37), 'Personnel Details'!$L$37, 'Personnel Details'!$G$37)))</f>
        <v/>
      </c>
      <c r="MW93" s="59" t="str">
        <f t="shared" si="277"/>
        <v/>
      </c>
      <c r="MX93" s="53"/>
      <c r="MZ93" s="78" t="str">
        <f>IF(MZ$9="", "", IF(AND(NOT('Personnel Details'!$N$38=""), $B93&gt;='Personnel Details'!$N$38), 'Personnel Details'!$O$38, IF(AND(NOT('Personnel Details'!$I$38=""), $B93&gt;='Personnel Details'!$I$38), 'Personnel Details'!$J$38, 'Personnel Details'!$E$38)))</f>
        <v/>
      </c>
      <c r="NA93" s="59" t="str">
        <f>IF(MZ$9="", "", IF(AND(NOT('Personnel Details'!$N$38=""), $B93&gt;='Personnel Details'!$N$38), IF('Personnel Details'!$P$38="","", 'Personnel Details'!$P$38), IF(AND(NOT('Personnel Details'!$I$38=""), $B93&gt;='Personnel Details'!$I$38), IF('Personnel Details'!$K$38="", "", 'Personnel Details'!$K$38), IF('Personnel Details'!$F$38="", "", 'Personnel Details'!$F$38))))</f>
        <v/>
      </c>
      <c r="NB93" s="79" t="str">
        <f>IF(MZ$9="", "", IF(AND(NOT('Personnel Details'!$N$38=""), $B93&gt;='Personnel Details'!$N$38), 'Personnel Details'!$Q$38, IF(AND(NOT('Personnel Details'!$I$38=""), $B93&gt;='Personnel Details'!$I$38), 'Personnel Details'!$L$38, 'Personnel Details'!$G$38)))</f>
        <v/>
      </c>
      <c r="NC93" s="59" t="str">
        <f t="shared" si="278"/>
        <v/>
      </c>
      <c r="ND93" s="53"/>
      <c r="NF93" s="78" t="str">
        <f>IF(NF$9="", "", IF(AND(NOT('Personnel Details'!$N$39=""), $B93&gt;='Personnel Details'!$N$39), 'Personnel Details'!$O$39, IF(AND(NOT('Personnel Details'!$I$39=""), $B93&gt;='Personnel Details'!$I$39), 'Personnel Details'!$J$39, 'Personnel Details'!$E$39)))</f>
        <v/>
      </c>
      <c r="NG93" s="59" t="str">
        <f>IF(NF$9="", "", IF(AND(NOT('Personnel Details'!$N$39=""), $B93&gt;='Personnel Details'!$N$39), IF('Personnel Details'!$P$39="","", 'Personnel Details'!$P$39), IF(AND(NOT('Personnel Details'!$I$39=""), $B93&gt;='Personnel Details'!$I$39), IF('Personnel Details'!$K$39="", "", 'Personnel Details'!$K$39), IF('Personnel Details'!$F$39="", "", 'Personnel Details'!$F$39))))</f>
        <v/>
      </c>
      <c r="NH93" s="79" t="str">
        <f>IF(NF$9="", "", IF(AND(NOT('Personnel Details'!$N$39=""), $B93&gt;='Personnel Details'!$N$39), 'Personnel Details'!$Q$39, IF(AND(NOT('Personnel Details'!$I$39=""), $B93&gt;='Personnel Details'!$I$39), 'Personnel Details'!$L$39, 'Personnel Details'!$G$39)))</f>
        <v/>
      </c>
      <c r="NI93" s="59" t="str">
        <f t="shared" si="279"/>
        <v/>
      </c>
      <c r="NJ93" s="53"/>
      <c r="NL93" s="78" t="str">
        <f>IF(NL$9="", "", IF(AND(NOT('Personnel Details'!$N$40=""), $B93&gt;='Personnel Details'!$N$40), 'Personnel Details'!$O$40, IF(AND(NOT('Personnel Details'!$I$40=""), $B93&gt;='Personnel Details'!$I$40), 'Personnel Details'!$J$40, 'Personnel Details'!$E$40)))</f>
        <v/>
      </c>
      <c r="NM93" s="59" t="str">
        <f>IF(NL$9="", "", IF(AND(NOT('Personnel Details'!$N$40=""), $B93&gt;='Personnel Details'!$N$40), IF('Personnel Details'!$P$40="","", 'Personnel Details'!$P$40), IF(AND(NOT('Personnel Details'!$I$40=""), $B93&gt;='Personnel Details'!$I$40), IF('Personnel Details'!$K$40="", "", 'Personnel Details'!$K$40), IF('Personnel Details'!$F$40="", "", 'Personnel Details'!$F$40))))</f>
        <v/>
      </c>
      <c r="NN93" s="79" t="str">
        <f>IF(NL$9="", "", IF(AND(NOT('Personnel Details'!$N$40=""), $B93&gt;='Personnel Details'!$N$40), 'Personnel Details'!$Q$40, IF(AND(NOT('Personnel Details'!$I$40=""), $B93&gt;='Personnel Details'!$I$40), 'Personnel Details'!$L$40, 'Personnel Details'!$G$40)))</f>
        <v/>
      </c>
      <c r="NO93" s="59" t="str">
        <f t="shared" si="280"/>
        <v/>
      </c>
      <c r="NP93" s="53"/>
    </row>
    <row r="94" spans="1:380" x14ac:dyDescent="0.25">
      <c r="A94" s="32"/>
      <c r="B94" s="113" t="str">
        <f>IFERROR(IF(B93+1&gt;'Personnel Details'!$U$5, "", B93+1), "")</f>
        <v/>
      </c>
      <c r="C94" s="32"/>
      <c r="D94" s="120"/>
      <c r="E94" s="13" t="str">
        <f t="shared" si="159"/>
        <v/>
      </c>
      <c r="F94" s="13" t="str">
        <f t="shared" si="190"/>
        <v/>
      </c>
      <c r="G94" s="56" t="str">
        <f t="shared" si="281"/>
        <v/>
      </c>
      <c r="H94" s="16" t="str">
        <f t="shared" si="191"/>
        <v/>
      </c>
      <c r="I94" s="32"/>
      <c r="J94" s="120"/>
      <c r="K94" s="62" t="str">
        <f t="shared" si="160"/>
        <v/>
      </c>
      <c r="L94" s="62" t="str">
        <f t="shared" si="192"/>
        <v/>
      </c>
      <c r="M94" s="65" t="str">
        <f t="shared" si="282"/>
        <v/>
      </c>
      <c r="N94" s="68" t="str">
        <f t="shared" si="193"/>
        <v/>
      </c>
      <c r="O94" s="32"/>
      <c r="P94" s="120"/>
      <c r="Q94" s="62" t="str">
        <f t="shared" si="161"/>
        <v/>
      </c>
      <c r="R94" s="62" t="str">
        <f t="shared" si="194"/>
        <v/>
      </c>
      <c r="S94" s="65" t="str">
        <f t="shared" si="283"/>
        <v/>
      </c>
      <c r="T94" s="68" t="str">
        <f t="shared" si="195"/>
        <v/>
      </c>
      <c r="U94" s="32"/>
      <c r="V94" s="120"/>
      <c r="W94" s="62" t="str">
        <f t="shared" si="162"/>
        <v/>
      </c>
      <c r="X94" s="62" t="str">
        <f t="shared" si="196"/>
        <v/>
      </c>
      <c r="Y94" s="65" t="str">
        <f t="shared" si="284"/>
        <v/>
      </c>
      <c r="Z94" s="68" t="str">
        <f t="shared" si="197"/>
        <v/>
      </c>
      <c r="AA94" s="32"/>
      <c r="AB94" s="120"/>
      <c r="AC94" s="62" t="str">
        <f t="shared" si="163"/>
        <v/>
      </c>
      <c r="AD94" s="62" t="str">
        <f t="shared" si="198"/>
        <v/>
      </c>
      <c r="AE94" s="65" t="str">
        <f t="shared" si="285"/>
        <v/>
      </c>
      <c r="AF94" s="68" t="str">
        <f t="shared" si="199"/>
        <v/>
      </c>
      <c r="AG94" s="32"/>
      <c r="AH94" s="120"/>
      <c r="AI94" s="62" t="str">
        <f t="shared" si="164"/>
        <v/>
      </c>
      <c r="AJ94" s="62" t="str">
        <f t="shared" si="200"/>
        <v/>
      </c>
      <c r="AK94" s="65" t="str">
        <f t="shared" si="286"/>
        <v/>
      </c>
      <c r="AL94" s="68" t="str">
        <f t="shared" si="201"/>
        <v/>
      </c>
      <c r="AM94" s="32"/>
      <c r="AN94" s="120"/>
      <c r="AO94" s="62" t="str">
        <f t="shared" si="165"/>
        <v/>
      </c>
      <c r="AP94" s="62" t="str">
        <f t="shared" si="202"/>
        <v/>
      </c>
      <c r="AQ94" s="65" t="str">
        <f t="shared" si="287"/>
        <v/>
      </c>
      <c r="AR94" s="68" t="str">
        <f t="shared" si="203"/>
        <v/>
      </c>
      <c r="AS94" s="32"/>
      <c r="AT94" s="120"/>
      <c r="AU94" s="62" t="str">
        <f t="shared" si="166"/>
        <v/>
      </c>
      <c r="AV94" s="62" t="str">
        <f t="shared" si="204"/>
        <v/>
      </c>
      <c r="AW94" s="65" t="str">
        <f t="shared" si="288"/>
        <v/>
      </c>
      <c r="AX94" s="68" t="str">
        <f t="shared" si="205"/>
        <v/>
      </c>
      <c r="AY94" s="32"/>
      <c r="AZ94" s="120"/>
      <c r="BA94" s="62" t="str">
        <f t="shared" si="167"/>
        <v/>
      </c>
      <c r="BB94" s="62" t="str">
        <f t="shared" si="206"/>
        <v/>
      </c>
      <c r="BC94" s="65" t="str">
        <f t="shared" si="289"/>
        <v/>
      </c>
      <c r="BD94" s="68" t="str">
        <f t="shared" si="207"/>
        <v/>
      </c>
      <c r="BE94" s="32"/>
      <c r="BF94" s="120"/>
      <c r="BG94" s="62" t="str">
        <f t="shared" si="168"/>
        <v/>
      </c>
      <c r="BH94" s="62" t="str">
        <f t="shared" si="208"/>
        <v/>
      </c>
      <c r="BI94" s="65" t="str">
        <f t="shared" si="290"/>
        <v/>
      </c>
      <c r="BJ94" s="68" t="str">
        <f t="shared" si="209"/>
        <v/>
      </c>
      <c r="BK94" s="32"/>
      <c r="BL94" s="120"/>
      <c r="BM94" s="62" t="str">
        <f t="shared" si="169"/>
        <v/>
      </c>
      <c r="BN94" s="62" t="str">
        <f t="shared" si="210"/>
        <v/>
      </c>
      <c r="BO94" s="65" t="str">
        <f t="shared" si="291"/>
        <v/>
      </c>
      <c r="BP94" s="68" t="str">
        <f t="shared" si="211"/>
        <v/>
      </c>
      <c r="BQ94" s="32"/>
      <c r="BR94" s="120"/>
      <c r="BS94" s="62" t="str">
        <f t="shared" si="170"/>
        <v/>
      </c>
      <c r="BT94" s="62" t="str">
        <f t="shared" si="212"/>
        <v/>
      </c>
      <c r="BU94" s="65" t="str">
        <f t="shared" si="292"/>
        <v/>
      </c>
      <c r="BV94" s="68" t="str">
        <f t="shared" si="213"/>
        <v/>
      </c>
      <c r="BW94" s="32"/>
      <c r="BX94" s="120"/>
      <c r="BY94" s="62" t="str">
        <f t="shared" si="171"/>
        <v/>
      </c>
      <c r="BZ94" s="62" t="str">
        <f t="shared" si="214"/>
        <v/>
      </c>
      <c r="CA94" s="65" t="str">
        <f t="shared" si="293"/>
        <v/>
      </c>
      <c r="CB94" s="68" t="str">
        <f t="shared" si="215"/>
        <v/>
      </c>
      <c r="CC94" s="32"/>
      <c r="CD94" s="120"/>
      <c r="CE94" s="62" t="str">
        <f t="shared" si="172"/>
        <v/>
      </c>
      <c r="CF94" s="62" t="str">
        <f t="shared" si="216"/>
        <v/>
      </c>
      <c r="CG94" s="65" t="str">
        <f t="shared" si="294"/>
        <v/>
      </c>
      <c r="CH94" s="68" t="str">
        <f t="shared" si="217"/>
        <v/>
      </c>
      <c r="CI94" s="32"/>
      <c r="CJ94" s="120"/>
      <c r="CK94" s="62" t="str">
        <f t="shared" si="173"/>
        <v/>
      </c>
      <c r="CL94" s="62" t="str">
        <f t="shared" si="218"/>
        <v/>
      </c>
      <c r="CM94" s="65" t="str">
        <f t="shared" si="295"/>
        <v/>
      </c>
      <c r="CN94" s="68" t="str">
        <f t="shared" si="219"/>
        <v/>
      </c>
      <c r="CO94" s="32"/>
      <c r="CP94" s="120"/>
      <c r="CQ94" s="62" t="str">
        <f t="shared" si="174"/>
        <v/>
      </c>
      <c r="CR94" s="62" t="str">
        <f t="shared" si="220"/>
        <v/>
      </c>
      <c r="CS94" s="65" t="str">
        <f t="shared" si="296"/>
        <v/>
      </c>
      <c r="CT94" s="68" t="str">
        <f t="shared" si="221"/>
        <v/>
      </c>
      <c r="CU94" s="32"/>
      <c r="CV94" s="120"/>
      <c r="CW94" s="62" t="str">
        <f t="shared" si="175"/>
        <v/>
      </c>
      <c r="CX94" s="62" t="str">
        <f t="shared" si="222"/>
        <v/>
      </c>
      <c r="CY94" s="65" t="str">
        <f t="shared" si="297"/>
        <v/>
      </c>
      <c r="CZ94" s="68" t="str">
        <f t="shared" si="223"/>
        <v/>
      </c>
      <c r="DA94" s="32"/>
      <c r="DB94" s="120"/>
      <c r="DC94" s="62" t="str">
        <f t="shared" si="176"/>
        <v/>
      </c>
      <c r="DD94" s="62" t="str">
        <f t="shared" si="224"/>
        <v/>
      </c>
      <c r="DE94" s="65" t="str">
        <f t="shared" si="298"/>
        <v/>
      </c>
      <c r="DF94" s="68" t="str">
        <f t="shared" si="225"/>
        <v/>
      </c>
      <c r="DG94" s="32"/>
      <c r="DH94" s="120"/>
      <c r="DI94" s="62" t="str">
        <f t="shared" si="177"/>
        <v/>
      </c>
      <c r="DJ94" s="62" t="str">
        <f t="shared" si="226"/>
        <v/>
      </c>
      <c r="DK94" s="65" t="str">
        <f t="shared" si="299"/>
        <v/>
      </c>
      <c r="DL94" s="68" t="str">
        <f t="shared" si="227"/>
        <v/>
      </c>
      <c r="DM94" s="32"/>
      <c r="DN94" s="120"/>
      <c r="DO94" s="62" t="str">
        <f t="shared" si="178"/>
        <v/>
      </c>
      <c r="DP94" s="62" t="str">
        <f t="shared" si="228"/>
        <v/>
      </c>
      <c r="DQ94" s="65" t="str">
        <f t="shared" si="300"/>
        <v/>
      </c>
      <c r="DR94" s="68" t="str">
        <f t="shared" si="229"/>
        <v/>
      </c>
      <c r="DS94" s="32"/>
      <c r="DT94" s="120"/>
      <c r="DU94" s="62" t="str">
        <f t="shared" si="179"/>
        <v/>
      </c>
      <c r="DV94" s="62" t="str">
        <f t="shared" si="230"/>
        <v/>
      </c>
      <c r="DW94" s="65" t="str">
        <f t="shared" si="301"/>
        <v/>
      </c>
      <c r="DX94" s="68" t="str">
        <f t="shared" si="231"/>
        <v/>
      </c>
      <c r="DY94" s="32"/>
      <c r="DZ94" s="120"/>
      <c r="EA94" s="62" t="str">
        <f t="shared" si="180"/>
        <v/>
      </c>
      <c r="EB94" s="62" t="str">
        <f t="shared" si="232"/>
        <v/>
      </c>
      <c r="EC94" s="65" t="str">
        <f t="shared" si="302"/>
        <v/>
      </c>
      <c r="ED94" s="68" t="str">
        <f t="shared" si="233"/>
        <v/>
      </c>
      <c r="EE94" s="32"/>
      <c r="EF94" s="120"/>
      <c r="EG94" s="62" t="str">
        <f t="shared" si="181"/>
        <v/>
      </c>
      <c r="EH94" s="62" t="str">
        <f t="shared" si="234"/>
        <v/>
      </c>
      <c r="EI94" s="65" t="str">
        <f t="shared" si="303"/>
        <v/>
      </c>
      <c r="EJ94" s="68" t="str">
        <f t="shared" si="235"/>
        <v/>
      </c>
      <c r="EK94" s="32"/>
      <c r="EL94" s="120"/>
      <c r="EM94" s="62" t="str">
        <f t="shared" si="182"/>
        <v/>
      </c>
      <c r="EN94" s="62" t="str">
        <f t="shared" si="236"/>
        <v/>
      </c>
      <c r="EO94" s="65" t="str">
        <f t="shared" si="304"/>
        <v/>
      </c>
      <c r="EP94" s="68" t="str">
        <f t="shared" si="237"/>
        <v/>
      </c>
      <c r="EQ94" s="32"/>
      <c r="ER94" s="120"/>
      <c r="ES94" s="62" t="str">
        <f t="shared" si="183"/>
        <v/>
      </c>
      <c r="ET94" s="62" t="str">
        <f t="shared" si="238"/>
        <v/>
      </c>
      <c r="EU94" s="65" t="str">
        <f t="shared" si="305"/>
        <v/>
      </c>
      <c r="EV94" s="68" t="str">
        <f t="shared" si="239"/>
        <v/>
      </c>
      <c r="EW94" s="32"/>
      <c r="EX94" s="120"/>
      <c r="EY94" s="62" t="str">
        <f t="shared" si="184"/>
        <v/>
      </c>
      <c r="EZ94" s="62" t="str">
        <f t="shared" si="240"/>
        <v/>
      </c>
      <c r="FA94" s="65" t="str">
        <f t="shared" si="306"/>
        <v/>
      </c>
      <c r="FB94" s="68" t="str">
        <f t="shared" si="241"/>
        <v/>
      </c>
      <c r="FC94" s="32"/>
      <c r="FD94" s="120"/>
      <c r="FE94" s="62" t="str">
        <f t="shared" si="185"/>
        <v/>
      </c>
      <c r="FF94" s="62" t="str">
        <f t="shared" si="242"/>
        <v/>
      </c>
      <c r="FG94" s="65" t="str">
        <f t="shared" si="307"/>
        <v/>
      </c>
      <c r="FH94" s="68" t="str">
        <f t="shared" si="243"/>
        <v/>
      </c>
      <c r="FI94" s="32"/>
      <c r="FJ94" s="120"/>
      <c r="FK94" s="62" t="str">
        <f t="shared" si="186"/>
        <v/>
      </c>
      <c r="FL94" s="62" t="str">
        <f t="shared" si="244"/>
        <v/>
      </c>
      <c r="FM94" s="65" t="str">
        <f t="shared" si="308"/>
        <v/>
      </c>
      <c r="FN94" s="68" t="str">
        <f t="shared" si="245"/>
        <v/>
      </c>
      <c r="FO94" s="32"/>
      <c r="FP94" s="120"/>
      <c r="FQ94" s="62" t="str">
        <f t="shared" si="187"/>
        <v/>
      </c>
      <c r="FR94" s="62" t="str">
        <f t="shared" si="246"/>
        <v/>
      </c>
      <c r="FS94" s="65" t="str">
        <f t="shared" si="309"/>
        <v/>
      </c>
      <c r="FT94" s="68" t="str">
        <f t="shared" si="247"/>
        <v/>
      </c>
      <c r="FU94" s="32"/>
      <c r="FV94" s="120"/>
      <c r="FW94" s="62" t="str">
        <f t="shared" si="188"/>
        <v/>
      </c>
      <c r="FX94" s="62" t="str">
        <f t="shared" si="248"/>
        <v/>
      </c>
      <c r="FY94" s="65" t="str">
        <f t="shared" si="310"/>
        <v/>
      </c>
      <c r="FZ94" s="68" t="str">
        <f t="shared" si="249"/>
        <v/>
      </c>
      <c r="GA94" s="32"/>
      <c r="GC94" s="7" t="str">
        <f t="shared" si="250"/>
        <v/>
      </c>
      <c r="GD94" s="7" t="str">
        <f t="shared" ca="1" si="189"/>
        <v/>
      </c>
      <c r="GT94" s="71" t="str">
        <f>IF(GT$9="", "", IF(AND(NOT('Personnel Details'!$N$11=""), $B94&gt;='Personnel Details'!$N$11), 'Personnel Details'!$O$11, IF(AND(NOT('Personnel Details'!$I$11=""), $B94&gt;='Personnel Details'!$I$11), 'Personnel Details'!$J$11, 'Personnel Details'!$E$11)))</f>
        <v/>
      </c>
      <c r="GU94" s="59" t="str">
        <f>IF(GT$9="", "", IF(AND(NOT('Personnel Details'!$N$11=""), $B94&gt;='Personnel Details'!$N$11), IF('Personnel Details'!$P$11="","", 'Personnel Details'!$P$11), IF(AND(NOT('Personnel Details'!$I$11=""), $B94&gt;='Personnel Details'!$I$11), IF('Personnel Details'!$K$11="", "", 'Personnel Details'!$K$11), IF('Personnel Details'!$F$11="", "", 'Personnel Details'!$F$11))))</f>
        <v/>
      </c>
      <c r="GV94" s="74" t="str">
        <f>IF(GT$9="", "", IF(AND(NOT('Personnel Details'!$N$11=""), $B94&gt;='Personnel Details'!$N$11), 'Personnel Details'!$Q$11, IF(AND(NOT('Personnel Details'!$I$11=""), $B94&gt;='Personnel Details'!$I$11), 'Personnel Details'!$L$11, 'Personnel Details'!$G$11)))</f>
        <v/>
      </c>
      <c r="GW94" s="59" t="str">
        <f t="shared" si="251"/>
        <v/>
      </c>
      <c r="GX94" s="53"/>
      <c r="GZ94" s="78" t="str">
        <f>IF(GZ$9="", "", IF(AND(NOT('Personnel Details'!$N$12=""), $B94&gt;='Personnel Details'!$N$12), 'Personnel Details'!$O$12, IF(AND(NOT('Personnel Details'!$I$12=""), $B94&gt;='Personnel Details'!$I$12), 'Personnel Details'!$J$12, 'Personnel Details'!$E$12)))</f>
        <v/>
      </c>
      <c r="HA94" s="59" t="str">
        <f>IF(GZ$9="", "", IF(AND(NOT('Personnel Details'!$N$12=""), $B94&gt;='Personnel Details'!$N$12), IF('Personnel Details'!$P$12="","", 'Personnel Details'!$P$12), IF(AND(NOT('Personnel Details'!$I$12=""), $B94&gt;='Personnel Details'!$I$12), IF('Personnel Details'!$K$12="", "", 'Personnel Details'!$K$12), IF('Personnel Details'!$F$12="", "", 'Personnel Details'!$F$12))))</f>
        <v/>
      </c>
      <c r="HB94" s="79" t="str">
        <f>IF(GZ$9="", "", IF(AND(NOT('Personnel Details'!$N$12=""), $B94&gt;='Personnel Details'!$N$12), 'Personnel Details'!$Q$12, IF(AND(NOT('Personnel Details'!$I$12=""), $B94&gt;='Personnel Details'!$I$12), 'Personnel Details'!$L$12, 'Personnel Details'!$G$12)))</f>
        <v/>
      </c>
      <c r="HC94" s="59" t="str">
        <f t="shared" si="252"/>
        <v/>
      </c>
      <c r="HD94" s="53"/>
      <c r="HF94" s="78" t="str">
        <f>IF(HF$9="", "", IF(AND(NOT('Personnel Details'!$N$13=""), $B94&gt;='Personnel Details'!$N$13), 'Personnel Details'!$O$13, IF(AND(NOT('Personnel Details'!$I$13=""), $B94&gt;='Personnel Details'!$I$13), 'Personnel Details'!$J$13, 'Personnel Details'!$E$13)))</f>
        <v/>
      </c>
      <c r="HG94" s="59" t="str">
        <f>IF(HF$9="", "", IF(AND(NOT('Personnel Details'!$N$13=""), $B94&gt;='Personnel Details'!$N$13), IF('Personnel Details'!$P$13="","", 'Personnel Details'!$P$13), IF(AND(NOT('Personnel Details'!$I$13=""), $B94&gt;='Personnel Details'!$I$13), IF('Personnel Details'!$K$13="", "", 'Personnel Details'!$K$13), IF('Personnel Details'!$F$13="", "", 'Personnel Details'!$F$13))))</f>
        <v/>
      </c>
      <c r="HH94" s="79" t="str">
        <f>IF(HF$9="", "", IF(AND(NOT('Personnel Details'!$N$13=""), $B94&gt;='Personnel Details'!$N$13), 'Personnel Details'!$Q$13, IF(AND(NOT('Personnel Details'!$I$13=""), $B94&gt;='Personnel Details'!$I$13), 'Personnel Details'!$L$13, 'Personnel Details'!$G$13)))</f>
        <v/>
      </c>
      <c r="HI94" s="59" t="str">
        <f t="shared" si="253"/>
        <v/>
      </c>
      <c r="HJ94" s="53"/>
      <c r="HL94" s="78" t="str">
        <f>IF(HL$9="", "", IF(AND(NOT('Personnel Details'!$N$14=""), $B94&gt;='Personnel Details'!$N$14), 'Personnel Details'!$O$14, IF(AND(NOT('Personnel Details'!$I$14=""), $B94&gt;='Personnel Details'!$I$14), 'Personnel Details'!$J$14, 'Personnel Details'!$E$14)))</f>
        <v/>
      </c>
      <c r="HM94" s="59" t="str">
        <f>IF(HL$9="", "", IF(AND(NOT('Personnel Details'!$N$14=""), $B94&gt;='Personnel Details'!$N$14), IF('Personnel Details'!$P$14="","", 'Personnel Details'!$P$14), IF(AND(NOT('Personnel Details'!$I$14=""), $B94&gt;='Personnel Details'!$I$14), IF('Personnel Details'!$K$14="", "", 'Personnel Details'!$K$14), IF('Personnel Details'!$F$14="", "", 'Personnel Details'!$F$14))))</f>
        <v/>
      </c>
      <c r="HN94" s="79" t="str">
        <f>IF(HL$9="", "", IF(AND(NOT('Personnel Details'!$N$14=""), $B94&gt;='Personnel Details'!$N$14), 'Personnel Details'!$Q$14, IF(AND(NOT('Personnel Details'!$I$14=""), $B94&gt;='Personnel Details'!$I$14), 'Personnel Details'!$L$14, 'Personnel Details'!$G$14)))</f>
        <v/>
      </c>
      <c r="HO94" s="59" t="str">
        <f t="shared" si="254"/>
        <v/>
      </c>
      <c r="HP94" s="53"/>
      <c r="HR94" s="78" t="str">
        <f>IF(HR$9="", "", IF(AND(NOT('Personnel Details'!$N$15=""), $B94&gt;='Personnel Details'!$N$15), 'Personnel Details'!$O$15, IF(AND(NOT('Personnel Details'!$I$15=""), $B94&gt;='Personnel Details'!$I$15), 'Personnel Details'!$J$15, 'Personnel Details'!$E$15)))</f>
        <v/>
      </c>
      <c r="HS94" s="59" t="str">
        <f>IF(HR$9="", "", IF(AND(NOT('Personnel Details'!$N$15=""), $B94&gt;='Personnel Details'!$N$15), IF('Personnel Details'!$P$15="","", 'Personnel Details'!$P$15), IF(AND(NOT('Personnel Details'!$I$15=""), $B94&gt;='Personnel Details'!$I$15), IF('Personnel Details'!$K$15="", "", 'Personnel Details'!$K$15), IF('Personnel Details'!$F$15="", "", 'Personnel Details'!$F$15))))</f>
        <v/>
      </c>
      <c r="HT94" s="79" t="str">
        <f>IF(HR$9="", "", IF(AND(NOT('Personnel Details'!$N$15=""), $B94&gt;='Personnel Details'!$N$15), 'Personnel Details'!$Q$15, IF(AND(NOT('Personnel Details'!$I$15=""), $B94&gt;='Personnel Details'!$I$15), 'Personnel Details'!$L$15, 'Personnel Details'!$G$15)))</f>
        <v/>
      </c>
      <c r="HU94" s="59" t="str">
        <f t="shared" si="255"/>
        <v/>
      </c>
      <c r="HV94" s="53"/>
      <c r="HX94" s="78" t="str">
        <f>IF(HX$9="", "", IF(AND(NOT('Personnel Details'!$N$16=""), $B94&gt;='Personnel Details'!$N$16), 'Personnel Details'!$O$16, IF(AND(NOT('Personnel Details'!$I$16=""), $B94&gt;='Personnel Details'!$I$16), 'Personnel Details'!$J$16, 'Personnel Details'!$E$16)))</f>
        <v/>
      </c>
      <c r="HY94" s="59" t="str">
        <f>IF(HX$9="", "", IF(AND(NOT('Personnel Details'!$N$16=""), $B94&gt;='Personnel Details'!$N$16), IF('Personnel Details'!$P$16="","", 'Personnel Details'!$P$16), IF(AND(NOT('Personnel Details'!$I$16=""), $B94&gt;='Personnel Details'!$I$16), IF('Personnel Details'!$K$16="", "", 'Personnel Details'!$K$16), IF('Personnel Details'!$F$16="", "", 'Personnel Details'!$F$16))))</f>
        <v/>
      </c>
      <c r="HZ94" s="79" t="str">
        <f>IF(HX$9="", "", IF(AND(NOT('Personnel Details'!$N$16=""), $B94&gt;='Personnel Details'!$N$16), 'Personnel Details'!$Q$16, IF(AND(NOT('Personnel Details'!$I$16=""), $B94&gt;='Personnel Details'!$I$16), 'Personnel Details'!$L$16, 'Personnel Details'!$G$16)))</f>
        <v/>
      </c>
      <c r="IA94" s="59" t="str">
        <f t="shared" si="256"/>
        <v/>
      </c>
      <c r="IB94" s="53"/>
      <c r="ID94" s="78" t="str">
        <f>IF(ID$9="", "", IF(AND(NOT('Personnel Details'!$N$17=""), $B94&gt;='Personnel Details'!$N$17), 'Personnel Details'!$O$17, IF(AND(NOT('Personnel Details'!$I$17=""), $B94&gt;='Personnel Details'!$I$17), 'Personnel Details'!$J$17, 'Personnel Details'!$E$17)))</f>
        <v/>
      </c>
      <c r="IE94" s="59" t="str">
        <f>IF(ID$9="", "", IF(AND(NOT('Personnel Details'!$N$17=""), $B94&gt;='Personnel Details'!$N$17), IF('Personnel Details'!$P$17="","", 'Personnel Details'!$P$17), IF(AND(NOT('Personnel Details'!$I$17=""), $B94&gt;='Personnel Details'!$I$17), IF('Personnel Details'!$K$17="", "", 'Personnel Details'!$K$17), IF('Personnel Details'!$F$17="", "", 'Personnel Details'!$F$17))))</f>
        <v/>
      </c>
      <c r="IF94" s="79" t="str">
        <f>IF(ID$9="", "", IF(AND(NOT('Personnel Details'!$N$17=""), $B94&gt;='Personnel Details'!$N$17), 'Personnel Details'!$Q$17, IF(AND(NOT('Personnel Details'!$I$17=""), $B94&gt;='Personnel Details'!$I$17), 'Personnel Details'!$L$17, 'Personnel Details'!$G$17)))</f>
        <v/>
      </c>
      <c r="IG94" s="59" t="str">
        <f t="shared" si="257"/>
        <v/>
      </c>
      <c r="IH94" s="53"/>
      <c r="IJ94" s="78" t="str">
        <f>IF(IJ$9="", "", IF(AND(NOT('Personnel Details'!$N$18=""), $B94&gt;='Personnel Details'!$N$18), 'Personnel Details'!$O$18, IF(AND(NOT('Personnel Details'!$I$18=""), $B94&gt;='Personnel Details'!$I$18), 'Personnel Details'!$J$18, 'Personnel Details'!$E$18)))</f>
        <v/>
      </c>
      <c r="IK94" s="59" t="str">
        <f>IF(IJ$9="", "", IF(AND(NOT('Personnel Details'!$N$18=""), $B94&gt;='Personnel Details'!$N$18), IF('Personnel Details'!$P$18="","", 'Personnel Details'!$P$18), IF(AND(NOT('Personnel Details'!$I$18=""), $B94&gt;='Personnel Details'!$I$18), IF('Personnel Details'!$K$18="", "", 'Personnel Details'!$K$18), IF('Personnel Details'!$F$18="", "", 'Personnel Details'!$F$18))))</f>
        <v/>
      </c>
      <c r="IL94" s="79" t="str">
        <f>IF(IJ$9="", "", IF(AND(NOT('Personnel Details'!$N$18=""), $B94&gt;='Personnel Details'!$N$18), 'Personnel Details'!$Q$18, IF(AND(NOT('Personnel Details'!$I$18=""), $B94&gt;='Personnel Details'!$I$18), 'Personnel Details'!$L$18, 'Personnel Details'!$G$18)))</f>
        <v/>
      </c>
      <c r="IM94" s="59" t="str">
        <f t="shared" si="258"/>
        <v/>
      </c>
      <c r="IN94" s="53"/>
      <c r="IP94" s="78" t="str">
        <f>IF(IP$9="", "", IF(AND(NOT('Personnel Details'!$N$19=""), $B94&gt;='Personnel Details'!$N$19), 'Personnel Details'!$O$19, IF(AND(NOT('Personnel Details'!$I$19=""), $B94&gt;='Personnel Details'!$I$19), 'Personnel Details'!$J$19, 'Personnel Details'!$E$19)))</f>
        <v/>
      </c>
      <c r="IQ94" s="59" t="str">
        <f>IF(IP$9="", "", IF(AND(NOT('Personnel Details'!$N$19=""), $B94&gt;='Personnel Details'!$N$19), IF('Personnel Details'!$P$19="","", 'Personnel Details'!$P$19), IF(AND(NOT('Personnel Details'!$I$19=""), $B94&gt;='Personnel Details'!$I$19), IF('Personnel Details'!$K$19="", "", 'Personnel Details'!$K$19), IF('Personnel Details'!$F$19="", "", 'Personnel Details'!$F$19))))</f>
        <v/>
      </c>
      <c r="IR94" s="79" t="str">
        <f>IF(IP$9="", "", IF(AND(NOT('Personnel Details'!$N$19=""), $B94&gt;='Personnel Details'!$N$19), 'Personnel Details'!$Q$19, IF(AND(NOT('Personnel Details'!$I$19=""), $B94&gt;='Personnel Details'!$I$19), 'Personnel Details'!$L$19, 'Personnel Details'!$G$19)))</f>
        <v/>
      </c>
      <c r="IS94" s="59" t="str">
        <f t="shared" si="259"/>
        <v/>
      </c>
      <c r="IT94" s="53"/>
      <c r="IV94" s="78" t="str">
        <f>IF(IV$9="", "", IF(AND(NOT('Personnel Details'!$N$20=""), $B94&gt;='Personnel Details'!$N$20), 'Personnel Details'!$O$20, IF(AND(NOT('Personnel Details'!$I$20=""), $B94&gt;='Personnel Details'!$I$20), 'Personnel Details'!$J$20, 'Personnel Details'!$E$20)))</f>
        <v/>
      </c>
      <c r="IW94" s="59" t="str">
        <f>IF(IV$9="", "", IF(AND(NOT('Personnel Details'!$N$20=""), $B94&gt;='Personnel Details'!$N$20), IF('Personnel Details'!$P$20="","", 'Personnel Details'!$P$20), IF(AND(NOT('Personnel Details'!$I$20=""), $B94&gt;='Personnel Details'!$I$20), IF('Personnel Details'!$K$20="", "", 'Personnel Details'!$K$20), IF('Personnel Details'!$F$20="", "", 'Personnel Details'!$F$20))))</f>
        <v/>
      </c>
      <c r="IX94" s="79" t="str">
        <f>IF(IV$9="", "", IF(AND(NOT('Personnel Details'!$N$20=""), $B94&gt;='Personnel Details'!$N$20), 'Personnel Details'!$Q$20, IF(AND(NOT('Personnel Details'!$I$20=""), $B94&gt;='Personnel Details'!$I$20), 'Personnel Details'!$L$20, 'Personnel Details'!$G$20)))</f>
        <v/>
      </c>
      <c r="IY94" s="59" t="str">
        <f t="shared" si="260"/>
        <v/>
      </c>
      <c r="IZ94" s="53"/>
      <c r="JB94" s="78" t="str">
        <f>IF(JB$9="", "", IF(AND(NOT('Personnel Details'!$N$21=""), $B94&gt;='Personnel Details'!$N$21), 'Personnel Details'!$O$21, IF(AND(NOT('Personnel Details'!$I$21=""), $B94&gt;='Personnel Details'!$I$21), 'Personnel Details'!$J$21, 'Personnel Details'!$E$21)))</f>
        <v/>
      </c>
      <c r="JC94" s="59" t="str">
        <f>IF(JB$9="", "", IF(AND(NOT('Personnel Details'!$N$21=""), $B94&gt;='Personnel Details'!$N$21), IF('Personnel Details'!$P$21="","", 'Personnel Details'!$P$21), IF(AND(NOT('Personnel Details'!$I$21=""), $B94&gt;='Personnel Details'!$I$21), IF('Personnel Details'!$K$21="", "", 'Personnel Details'!$K$21), IF('Personnel Details'!$F$21="", "", 'Personnel Details'!$F$21))))</f>
        <v/>
      </c>
      <c r="JD94" s="79" t="str">
        <f>IF(JB$9="", "", IF(AND(NOT('Personnel Details'!$N$21=""), $B94&gt;='Personnel Details'!$N$21), 'Personnel Details'!$Q$21, IF(AND(NOT('Personnel Details'!$I$21=""), $B94&gt;='Personnel Details'!$I$21), 'Personnel Details'!$L$21, 'Personnel Details'!$G$21)))</f>
        <v/>
      </c>
      <c r="JE94" s="59" t="str">
        <f t="shared" si="261"/>
        <v/>
      </c>
      <c r="JF94" s="53"/>
      <c r="JH94" s="78" t="str">
        <f>IF(JH$9="", "", IF(AND(NOT('Personnel Details'!$N$22=""), $B94&gt;='Personnel Details'!$N$22), 'Personnel Details'!$O$22, IF(AND(NOT('Personnel Details'!$I$22=""), $B94&gt;='Personnel Details'!$I$22), 'Personnel Details'!$J$22, 'Personnel Details'!$E$22)))</f>
        <v/>
      </c>
      <c r="JI94" s="59" t="str">
        <f>IF(JH$9="", "", IF(AND(NOT('Personnel Details'!$N$22=""), $B94&gt;='Personnel Details'!$N$22), IF('Personnel Details'!$P$22="","", 'Personnel Details'!$P$22), IF(AND(NOT('Personnel Details'!$I$22=""), $B94&gt;='Personnel Details'!$I$22), IF('Personnel Details'!$K$22="", "", 'Personnel Details'!$K$22), IF('Personnel Details'!$F$22="", "", 'Personnel Details'!$F$22))))</f>
        <v/>
      </c>
      <c r="JJ94" s="79" t="str">
        <f>IF(JH$9="", "", IF(AND(NOT('Personnel Details'!$N$22=""), $B94&gt;='Personnel Details'!$N$22), 'Personnel Details'!$Q$22, IF(AND(NOT('Personnel Details'!$I$22=""), $B94&gt;='Personnel Details'!$I$22), 'Personnel Details'!$L$22, 'Personnel Details'!$G$22)))</f>
        <v/>
      </c>
      <c r="JK94" s="59" t="str">
        <f t="shared" si="262"/>
        <v/>
      </c>
      <c r="JL94" s="53"/>
      <c r="JN94" s="78" t="str">
        <f>IF(JN$9="", "", IF(AND(NOT('Personnel Details'!$N$23=""), $B94&gt;='Personnel Details'!$N$23), 'Personnel Details'!$O$23, IF(AND(NOT('Personnel Details'!$I$23=""), $B94&gt;='Personnel Details'!$I$23), 'Personnel Details'!$J$23, 'Personnel Details'!$E$23)))</f>
        <v/>
      </c>
      <c r="JO94" s="59" t="str">
        <f>IF(JN$9="", "", IF(AND(NOT('Personnel Details'!$N$23=""), $B94&gt;='Personnel Details'!$N$23), IF('Personnel Details'!$P$23="","", 'Personnel Details'!$P$23), IF(AND(NOT('Personnel Details'!$I$23=""), $B94&gt;='Personnel Details'!$I$23), IF('Personnel Details'!$K$23="", "", 'Personnel Details'!$K$23), IF('Personnel Details'!$F$23="", "", 'Personnel Details'!$F$23))))</f>
        <v/>
      </c>
      <c r="JP94" s="79" t="str">
        <f>IF(JN$9="", "", IF(AND(NOT('Personnel Details'!$N$23=""), $B94&gt;='Personnel Details'!$N$23), 'Personnel Details'!$Q$23, IF(AND(NOT('Personnel Details'!$I$23=""), $B94&gt;='Personnel Details'!$I$23), 'Personnel Details'!$L$23, 'Personnel Details'!$G$23)))</f>
        <v/>
      </c>
      <c r="JQ94" s="59" t="str">
        <f t="shared" si="263"/>
        <v/>
      </c>
      <c r="JR94" s="53"/>
      <c r="JT94" s="78" t="str">
        <f>IF(JT$9="", "", IF(AND(NOT('Personnel Details'!$N$24=""), $B94&gt;='Personnel Details'!$N$24), 'Personnel Details'!$O$24, IF(AND(NOT('Personnel Details'!$I$24=""), $B94&gt;='Personnel Details'!$I$24), 'Personnel Details'!$J$24, 'Personnel Details'!$E$24)))</f>
        <v/>
      </c>
      <c r="JU94" s="59" t="str">
        <f>IF(JT$9="", "", IF(AND(NOT('Personnel Details'!$N$24=""), $B94&gt;='Personnel Details'!$N$24), IF('Personnel Details'!$P$24="","", 'Personnel Details'!$P$24), IF(AND(NOT('Personnel Details'!$I$24=""), $B94&gt;='Personnel Details'!$I$24), IF('Personnel Details'!$K$24="", "", 'Personnel Details'!$K$24), IF('Personnel Details'!$F$24="", "", 'Personnel Details'!$F$24))))</f>
        <v/>
      </c>
      <c r="JV94" s="79" t="str">
        <f>IF(JT$9="", "", IF(AND(NOT('Personnel Details'!$N$24=""), $B94&gt;='Personnel Details'!$N$24), 'Personnel Details'!$Q$24, IF(AND(NOT('Personnel Details'!$I$24=""), $B94&gt;='Personnel Details'!$I$24), 'Personnel Details'!$L$24, 'Personnel Details'!$G$24)))</f>
        <v/>
      </c>
      <c r="JW94" s="59" t="str">
        <f t="shared" si="264"/>
        <v/>
      </c>
      <c r="JX94" s="53"/>
      <c r="JZ94" s="78" t="str">
        <f>IF(JZ$9="", "", IF(AND(NOT('Personnel Details'!$N$25=""), $B94&gt;='Personnel Details'!$N$25), 'Personnel Details'!$O$25, IF(AND(NOT('Personnel Details'!$I$25=""), $B94&gt;='Personnel Details'!$I$25), 'Personnel Details'!$J$25, 'Personnel Details'!$E$25)))</f>
        <v/>
      </c>
      <c r="KA94" s="59" t="str">
        <f>IF(JZ$9="", "", IF(AND(NOT('Personnel Details'!$N$25=""), $B94&gt;='Personnel Details'!$N$25), IF('Personnel Details'!$P$25="","", 'Personnel Details'!$P$25), IF(AND(NOT('Personnel Details'!$I$25=""), $B94&gt;='Personnel Details'!$I$25), IF('Personnel Details'!$K$25="", "", 'Personnel Details'!$K$25), IF('Personnel Details'!$F$25="", "", 'Personnel Details'!$F$25))))</f>
        <v/>
      </c>
      <c r="KB94" s="79" t="str">
        <f>IF(JZ$9="", "", IF(AND(NOT('Personnel Details'!$N$25=""), $B94&gt;='Personnel Details'!$N$25), 'Personnel Details'!$Q$25, IF(AND(NOT('Personnel Details'!$I$25=""), $B94&gt;='Personnel Details'!$I$25), 'Personnel Details'!$L$25, 'Personnel Details'!$G$25)))</f>
        <v/>
      </c>
      <c r="KC94" s="59" t="str">
        <f t="shared" si="265"/>
        <v/>
      </c>
      <c r="KD94" s="53"/>
      <c r="KF94" s="78" t="str">
        <f>IF(KF$9="", "", IF(AND(NOT('Personnel Details'!$N$26=""), $B94&gt;='Personnel Details'!$N$26), 'Personnel Details'!$O$26, IF(AND(NOT('Personnel Details'!$I$26=""), $B94&gt;='Personnel Details'!$I$26), 'Personnel Details'!$J$26, 'Personnel Details'!$E$26)))</f>
        <v/>
      </c>
      <c r="KG94" s="59" t="str">
        <f>IF(KF$9="", "", IF(AND(NOT('Personnel Details'!$N$26=""), $B94&gt;='Personnel Details'!$N$26), IF('Personnel Details'!$P$26="","", 'Personnel Details'!$P$26), IF(AND(NOT('Personnel Details'!$I$26=""), $B94&gt;='Personnel Details'!$I$26), IF('Personnel Details'!$K$26="", "", 'Personnel Details'!$K$26), IF('Personnel Details'!$F$26="", "", 'Personnel Details'!$F$26))))</f>
        <v/>
      </c>
      <c r="KH94" s="79" t="str">
        <f>IF(KF$9="", "", IF(AND(NOT('Personnel Details'!$N$26=""), $B94&gt;='Personnel Details'!$N$26), 'Personnel Details'!$Q$26, IF(AND(NOT('Personnel Details'!$I$26=""), $B94&gt;='Personnel Details'!$I$26), 'Personnel Details'!$L$26, 'Personnel Details'!$G$26)))</f>
        <v/>
      </c>
      <c r="KI94" s="59" t="str">
        <f t="shared" si="266"/>
        <v/>
      </c>
      <c r="KJ94" s="53"/>
      <c r="KL94" s="78" t="str">
        <f>IF(KL$9="", "", IF(AND(NOT('Personnel Details'!$N$27=""), $B94&gt;='Personnel Details'!$N$27), 'Personnel Details'!$O$27, IF(AND(NOT('Personnel Details'!$I$27=""), $B94&gt;='Personnel Details'!$I$27), 'Personnel Details'!$J$27, 'Personnel Details'!$E$27)))</f>
        <v/>
      </c>
      <c r="KM94" s="59" t="str">
        <f>IF(KL$9="", "", IF(AND(NOT('Personnel Details'!$N$27=""), $B94&gt;='Personnel Details'!$N$27), IF('Personnel Details'!$P$27="","", 'Personnel Details'!$P$27), IF(AND(NOT('Personnel Details'!$I$27=""), $B94&gt;='Personnel Details'!$I$27), IF('Personnel Details'!$K$27="", "", 'Personnel Details'!$K$27), IF('Personnel Details'!$F$27="", "", 'Personnel Details'!$F$27))))</f>
        <v/>
      </c>
      <c r="KN94" s="79" t="str">
        <f>IF(KL$9="", "", IF(AND(NOT('Personnel Details'!$N$27=""), $B94&gt;='Personnel Details'!$N$27), 'Personnel Details'!$Q$27, IF(AND(NOT('Personnel Details'!$I$27=""), $B94&gt;='Personnel Details'!$I$27), 'Personnel Details'!$L$27, 'Personnel Details'!$G$27)))</f>
        <v/>
      </c>
      <c r="KO94" s="59" t="str">
        <f t="shared" si="267"/>
        <v/>
      </c>
      <c r="KP94" s="53"/>
      <c r="KR94" s="78" t="str">
        <f>IF(KR$9="", "", IF(AND(NOT('Personnel Details'!$N$28=""), $B94&gt;='Personnel Details'!$N$28), 'Personnel Details'!$O$28, IF(AND(NOT('Personnel Details'!$I$28=""), $B94&gt;='Personnel Details'!$I$28), 'Personnel Details'!$J$28, 'Personnel Details'!$E$28)))</f>
        <v/>
      </c>
      <c r="KS94" s="59" t="str">
        <f>IF(KR$9="", "", IF(AND(NOT('Personnel Details'!$N$28=""), $B94&gt;='Personnel Details'!$N$28), IF('Personnel Details'!$P$28="","", 'Personnel Details'!$P$28), IF(AND(NOT('Personnel Details'!$I$28=""), $B94&gt;='Personnel Details'!$I$28), IF('Personnel Details'!$K$28="", "", 'Personnel Details'!$K$28), IF('Personnel Details'!$F$28="", "", 'Personnel Details'!$F$28))))</f>
        <v/>
      </c>
      <c r="KT94" s="79" t="str">
        <f>IF(KR$9="", "", IF(AND(NOT('Personnel Details'!$N$28=""), $B94&gt;='Personnel Details'!$N$28), 'Personnel Details'!$Q$28, IF(AND(NOT('Personnel Details'!$I$28=""), $B94&gt;='Personnel Details'!$I$28), 'Personnel Details'!$L$28, 'Personnel Details'!$G$28)))</f>
        <v/>
      </c>
      <c r="KU94" s="59" t="str">
        <f t="shared" si="268"/>
        <v/>
      </c>
      <c r="KV94" s="53"/>
      <c r="KX94" s="78" t="str">
        <f>IF(KX$9="", "", IF(AND(NOT('Personnel Details'!$N$29=""), $B94&gt;='Personnel Details'!$N$29), 'Personnel Details'!$O$29, IF(AND(NOT('Personnel Details'!$I$29=""), $B94&gt;='Personnel Details'!$I$29), 'Personnel Details'!$J$29, 'Personnel Details'!$E$29)))</f>
        <v/>
      </c>
      <c r="KY94" s="59" t="str">
        <f>IF(KX$9="", "", IF(AND(NOT('Personnel Details'!$N$29=""), $B94&gt;='Personnel Details'!$N$29), IF('Personnel Details'!$P$29="","", 'Personnel Details'!$P$29), IF(AND(NOT('Personnel Details'!$I$29=""), $B94&gt;='Personnel Details'!$I$29), IF('Personnel Details'!$K$29="", "", 'Personnel Details'!$K$29), IF('Personnel Details'!$F$29="", "", 'Personnel Details'!$F$29))))</f>
        <v/>
      </c>
      <c r="KZ94" s="79" t="str">
        <f>IF(KX$9="", "", IF(AND(NOT('Personnel Details'!$N$29=""), $B94&gt;='Personnel Details'!$N$29), 'Personnel Details'!$Q$29, IF(AND(NOT('Personnel Details'!$I$29=""), $B94&gt;='Personnel Details'!$I$29), 'Personnel Details'!$L$29, 'Personnel Details'!$G$29)))</f>
        <v/>
      </c>
      <c r="LA94" s="59" t="str">
        <f t="shared" si="269"/>
        <v/>
      </c>
      <c r="LB94" s="53"/>
      <c r="LD94" s="78" t="str">
        <f>IF(LD$9="", "", IF(AND(NOT('Personnel Details'!$N$30=""), $B94&gt;='Personnel Details'!$N$30), 'Personnel Details'!$O$30, IF(AND(NOT('Personnel Details'!$I$30=""), $B94&gt;='Personnel Details'!$I$30), 'Personnel Details'!$J$30, 'Personnel Details'!$E$30)))</f>
        <v/>
      </c>
      <c r="LE94" s="59" t="str">
        <f>IF(LD$9="", "", IF(AND(NOT('Personnel Details'!$N$30=""), $B94&gt;='Personnel Details'!$N$30), IF('Personnel Details'!$P$30="","", 'Personnel Details'!$P$30), IF(AND(NOT('Personnel Details'!$I$30=""), $B94&gt;='Personnel Details'!$I$30), IF('Personnel Details'!$K$30="", "", 'Personnel Details'!$K$30), IF('Personnel Details'!$F$30="", "", 'Personnel Details'!$F$30))))</f>
        <v/>
      </c>
      <c r="LF94" s="79" t="str">
        <f>IF(LD$9="", "", IF(AND(NOT('Personnel Details'!$N$30=""), $B94&gt;='Personnel Details'!$N$30), 'Personnel Details'!$Q$30, IF(AND(NOT('Personnel Details'!$I$30=""), $B94&gt;='Personnel Details'!$I$30), 'Personnel Details'!$L$30, 'Personnel Details'!$G$30)))</f>
        <v/>
      </c>
      <c r="LG94" s="59" t="str">
        <f t="shared" si="270"/>
        <v/>
      </c>
      <c r="LH94" s="53"/>
      <c r="LJ94" s="78" t="str">
        <f>IF(LJ$9="", "", IF(AND(NOT('Personnel Details'!$N$31=""), $B94&gt;='Personnel Details'!$N$31), 'Personnel Details'!$O$31, IF(AND(NOT('Personnel Details'!$I$31=""), $B94&gt;='Personnel Details'!$I$31), 'Personnel Details'!$J$31, 'Personnel Details'!$E$31)))</f>
        <v/>
      </c>
      <c r="LK94" s="59" t="str">
        <f>IF(LJ$9="", "", IF(AND(NOT('Personnel Details'!$N$31=""), $B94&gt;='Personnel Details'!$N$31), IF('Personnel Details'!$P$31="","", 'Personnel Details'!$P$31), IF(AND(NOT('Personnel Details'!$I$31=""), $B94&gt;='Personnel Details'!$I$31), IF('Personnel Details'!$K$31="", "", 'Personnel Details'!$K$31), IF('Personnel Details'!$F$31="", "", 'Personnel Details'!$F$31))))</f>
        <v/>
      </c>
      <c r="LL94" s="79" t="str">
        <f>IF(LJ$9="", "", IF(AND(NOT('Personnel Details'!$N$31=""), $B94&gt;='Personnel Details'!$N$31), 'Personnel Details'!$Q$31, IF(AND(NOT('Personnel Details'!$I$31=""), $B94&gt;='Personnel Details'!$I$31), 'Personnel Details'!$L$31, 'Personnel Details'!$G$31)))</f>
        <v/>
      </c>
      <c r="LM94" s="59" t="str">
        <f t="shared" si="271"/>
        <v/>
      </c>
      <c r="LN94" s="53"/>
      <c r="LP94" s="78" t="str">
        <f>IF(LP$9="", "", IF(AND(NOT('Personnel Details'!$N$32=""), $B94&gt;='Personnel Details'!$N$32), 'Personnel Details'!$O$32, IF(AND(NOT('Personnel Details'!$I$32=""), $B94&gt;='Personnel Details'!$I$32), 'Personnel Details'!$J$32, 'Personnel Details'!$E$32)))</f>
        <v/>
      </c>
      <c r="LQ94" s="59" t="str">
        <f>IF(LP$9="", "", IF(AND(NOT('Personnel Details'!$N$32=""), $B94&gt;='Personnel Details'!$N$32), IF('Personnel Details'!$P$32="","", 'Personnel Details'!$P$32), IF(AND(NOT('Personnel Details'!$I$32=""), $B94&gt;='Personnel Details'!$I$32), IF('Personnel Details'!$K$32="", "", 'Personnel Details'!$K$32), IF('Personnel Details'!$F$32="", "", 'Personnel Details'!$F$32))))</f>
        <v/>
      </c>
      <c r="LR94" s="79" t="str">
        <f>IF(LP$9="", "", IF(AND(NOT('Personnel Details'!$N$32=""), $B94&gt;='Personnel Details'!$N$32), 'Personnel Details'!$Q$32, IF(AND(NOT('Personnel Details'!$I$32=""), $B94&gt;='Personnel Details'!$I$32), 'Personnel Details'!$L$32, 'Personnel Details'!$G$32)))</f>
        <v/>
      </c>
      <c r="LS94" s="59" t="str">
        <f t="shared" si="272"/>
        <v/>
      </c>
      <c r="LT94" s="53"/>
      <c r="LV94" s="78" t="str">
        <f>IF(LV$9="", "", IF(AND(NOT('Personnel Details'!$N$33=""), $B94&gt;='Personnel Details'!$N$33), 'Personnel Details'!$O$33, IF(AND(NOT('Personnel Details'!$I$33=""), $B94&gt;='Personnel Details'!$I$33), 'Personnel Details'!$J$33, 'Personnel Details'!$E$33)))</f>
        <v/>
      </c>
      <c r="LW94" s="59" t="str">
        <f>IF(LV$9="", "", IF(AND(NOT('Personnel Details'!$N$33=""), $B94&gt;='Personnel Details'!$N$33), IF('Personnel Details'!$P$33="","", 'Personnel Details'!$P$33), IF(AND(NOT('Personnel Details'!$I$33=""), $B94&gt;='Personnel Details'!$I$33), IF('Personnel Details'!$K$33="", "", 'Personnel Details'!$K$33), IF('Personnel Details'!$F$33="", "", 'Personnel Details'!$F$33))))</f>
        <v/>
      </c>
      <c r="LX94" s="79" t="str">
        <f>IF(LV$9="", "", IF(AND(NOT('Personnel Details'!$N$33=""), $B94&gt;='Personnel Details'!$N$33), 'Personnel Details'!$Q$33, IF(AND(NOT('Personnel Details'!$I$33=""), $B94&gt;='Personnel Details'!$I$33), 'Personnel Details'!$L$33, 'Personnel Details'!$G$33)))</f>
        <v/>
      </c>
      <c r="LY94" s="59" t="str">
        <f t="shared" si="273"/>
        <v/>
      </c>
      <c r="LZ94" s="53"/>
      <c r="MB94" s="78" t="str">
        <f>IF(MB$9="", "", IF(AND(NOT('Personnel Details'!$N$34=""), $B94&gt;='Personnel Details'!$N$34), 'Personnel Details'!$O$34, IF(AND(NOT('Personnel Details'!$I$34=""), $B94&gt;='Personnel Details'!$I$34), 'Personnel Details'!$J$34, 'Personnel Details'!$E$34)))</f>
        <v/>
      </c>
      <c r="MC94" s="59" t="str">
        <f>IF(MB$9="", "", IF(AND(NOT('Personnel Details'!$N$34=""), $B94&gt;='Personnel Details'!$N$34), IF('Personnel Details'!$P$34="","", 'Personnel Details'!$P$34), IF(AND(NOT('Personnel Details'!$I$34=""), $B94&gt;='Personnel Details'!$I$34), IF('Personnel Details'!$K$34="", "", 'Personnel Details'!$K$34), IF('Personnel Details'!$F$34="", "", 'Personnel Details'!$F$34))))</f>
        <v/>
      </c>
      <c r="MD94" s="79" t="str">
        <f>IF(MB$9="", "", IF(AND(NOT('Personnel Details'!$N$34=""), $B94&gt;='Personnel Details'!$N$34), 'Personnel Details'!$Q$34, IF(AND(NOT('Personnel Details'!$I$34=""), $B94&gt;='Personnel Details'!$I$34), 'Personnel Details'!$L$34, 'Personnel Details'!$G$34)))</f>
        <v/>
      </c>
      <c r="ME94" s="59" t="str">
        <f t="shared" si="274"/>
        <v/>
      </c>
      <c r="MF94" s="53"/>
      <c r="MH94" s="78" t="str">
        <f>IF(MH$9="", "", IF(AND(NOT('Personnel Details'!$N$35=""), $B94&gt;='Personnel Details'!$N$35), 'Personnel Details'!$O$35, IF(AND(NOT('Personnel Details'!$I$35=""), $B94&gt;='Personnel Details'!$I$35), 'Personnel Details'!$J$35, 'Personnel Details'!$E$35)))</f>
        <v/>
      </c>
      <c r="MI94" s="59" t="str">
        <f>IF(MH$9="", "", IF(AND(NOT('Personnel Details'!$N$35=""), $B94&gt;='Personnel Details'!$N$35), IF('Personnel Details'!$P$35="","", 'Personnel Details'!$P$35), IF(AND(NOT('Personnel Details'!$I$35=""), $B94&gt;='Personnel Details'!$I$35), IF('Personnel Details'!$K$35="", "", 'Personnel Details'!$K$35), IF('Personnel Details'!$F$35="", "", 'Personnel Details'!$F$35))))</f>
        <v/>
      </c>
      <c r="MJ94" s="79" t="str">
        <f>IF(MH$9="", "", IF(AND(NOT('Personnel Details'!$N$35=""), $B94&gt;='Personnel Details'!$N$35), 'Personnel Details'!$Q$35, IF(AND(NOT('Personnel Details'!$I$35=""), $B94&gt;='Personnel Details'!$I$35), 'Personnel Details'!$L$35, 'Personnel Details'!$G$35)))</f>
        <v/>
      </c>
      <c r="MK94" s="59" t="str">
        <f t="shared" si="275"/>
        <v/>
      </c>
      <c r="ML94" s="53"/>
      <c r="MN94" s="78" t="str">
        <f>IF(MN$9="", "", IF(AND(NOT('Personnel Details'!$N$36=""), $B94&gt;='Personnel Details'!$N$36), 'Personnel Details'!$O$36, IF(AND(NOT('Personnel Details'!$I$36=""), $B94&gt;='Personnel Details'!$I$36), 'Personnel Details'!$J$36, 'Personnel Details'!$E$36)))</f>
        <v/>
      </c>
      <c r="MO94" s="59" t="str">
        <f>IF(MN$9="", "", IF(AND(NOT('Personnel Details'!$N$36=""), $B94&gt;='Personnel Details'!$N$36), IF('Personnel Details'!$P$36="","", 'Personnel Details'!$P$36), IF(AND(NOT('Personnel Details'!$I$36=""), $B94&gt;='Personnel Details'!$I$36), IF('Personnel Details'!$K$36="", "", 'Personnel Details'!$K$36), IF('Personnel Details'!$F$36="", "", 'Personnel Details'!$F$36))))</f>
        <v/>
      </c>
      <c r="MP94" s="79" t="str">
        <f>IF(MN$9="", "", IF(AND(NOT('Personnel Details'!$N$36=""), $B94&gt;='Personnel Details'!$N$36), 'Personnel Details'!$Q$36, IF(AND(NOT('Personnel Details'!$I$36=""), $B94&gt;='Personnel Details'!$I$36), 'Personnel Details'!$L$36, 'Personnel Details'!$G$36)))</f>
        <v/>
      </c>
      <c r="MQ94" s="59" t="str">
        <f t="shared" si="276"/>
        <v/>
      </c>
      <c r="MR94" s="53"/>
      <c r="MT94" s="78" t="str">
        <f>IF(MT$9="", "", IF(AND(NOT('Personnel Details'!$N$37=""), $B94&gt;='Personnel Details'!$N$37), 'Personnel Details'!$O$37, IF(AND(NOT('Personnel Details'!$I$37=""), $B94&gt;='Personnel Details'!$I$37), 'Personnel Details'!$J$37, 'Personnel Details'!$E$37)))</f>
        <v/>
      </c>
      <c r="MU94" s="59" t="str">
        <f>IF(MT$9="", "", IF(AND(NOT('Personnel Details'!$N$37=""), $B94&gt;='Personnel Details'!$N$37), IF('Personnel Details'!$P$37="","", 'Personnel Details'!$P$37), IF(AND(NOT('Personnel Details'!$I$37=""), $B94&gt;='Personnel Details'!$I$37), IF('Personnel Details'!$K$37="", "", 'Personnel Details'!$K$37), IF('Personnel Details'!$F$37="", "", 'Personnel Details'!$F$37))))</f>
        <v/>
      </c>
      <c r="MV94" s="79" t="str">
        <f>IF(MT$9="", "", IF(AND(NOT('Personnel Details'!$N$37=""), $B94&gt;='Personnel Details'!$N$37), 'Personnel Details'!$Q$37, IF(AND(NOT('Personnel Details'!$I$37=""), $B94&gt;='Personnel Details'!$I$37), 'Personnel Details'!$L$37, 'Personnel Details'!$G$37)))</f>
        <v/>
      </c>
      <c r="MW94" s="59" t="str">
        <f t="shared" si="277"/>
        <v/>
      </c>
      <c r="MX94" s="53"/>
      <c r="MZ94" s="78" t="str">
        <f>IF(MZ$9="", "", IF(AND(NOT('Personnel Details'!$N$38=""), $B94&gt;='Personnel Details'!$N$38), 'Personnel Details'!$O$38, IF(AND(NOT('Personnel Details'!$I$38=""), $B94&gt;='Personnel Details'!$I$38), 'Personnel Details'!$J$38, 'Personnel Details'!$E$38)))</f>
        <v/>
      </c>
      <c r="NA94" s="59" t="str">
        <f>IF(MZ$9="", "", IF(AND(NOT('Personnel Details'!$N$38=""), $B94&gt;='Personnel Details'!$N$38), IF('Personnel Details'!$P$38="","", 'Personnel Details'!$P$38), IF(AND(NOT('Personnel Details'!$I$38=""), $B94&gt;='Personnel Details'!$I$38), IF('Personnel Details'!$K$38="", "", 'Personnel Details'!$K$38), IF('Personnel Details'!$F$38="", "", 'Personnel Details'!$F$38))))</f>
        <v/>
      </c>
      <c r="NB94" s="79" t="str">
        <f>IF(MZ$9="", "", IF(AND(NOT('Personnel Details'!$N$38=""), $B94&gt;='Personnel Details'!$N$38), 'Personnel Details'!$Q$38, IF(AND(NOT('Personnel Details'!$I$38=""), $B94&gt;='Personnel Details'!$I$38), 'Personnel Details'!$L$38, 'Personnel Details'!$G$38)))</f>
        <v/>
      </c>
      <c r="NC94" s="59" t="str">
        <f t="shared" si="278"/>
        <v/>
      </c>
      <c r="ND94" s="53"/>
      <c r="NF94" s="78" t="str">
        <f>IF(NF$9="", "", IF(AND(NOT('Personnel Details'!$N$39=""), $B94&gt;='Personnel Details'!$N$39), 'Personnel Details'!$O$39, IF(AND(NOT('Personnel Details'!$I$39=""), $B94&gt;='Personnel Details'!$I$39), 'Personnel Details'!$J$39, 'Personnel Details'!$E$39)))</f>
        <v/>
      </c>
      <c r="NG94" s="59" t="str">
        <f>IF(NF$9="", "", IF(AND(NOT('Personnel Details'!$N$39=""), $B94&gt;='Personnel Details'!$N$39), IF('Personnel Details'!$P$39="","", 'Personnel Details'!$P$39), IF(AND(NOT('Personnel Details'!$I$39=""), $B94&gt;='Personnel Details'!$I$39), IF('Personnel Details'!$K$39="", "", 'Personnel Details'!$K$39), IF('Personnel Details'!$F$39="", "", 'Personnel Details'!$F$39))))</f>
        <v/>
      </c>
      <c r="NH94" s="79" t="str">
        <f>IF(NF$9="", "", IF(AND(NOT('Personnel Details'!$N$39=""), $B94&gt;='Personnel Details'!$N$39), 'Personnel Details'!$Q$39, IF(AND(NOT('Personnel Details'!$I$39=""), $B94&gt;='Personnel Details'!$I$39), 'Personnel Details'!$L$39, 'Personnel Details'!$G$39)))</f>
        <v/>
      </c>
      <c r="NI94" s="59" t="str">
        <f t="shared" si="279"/>
        <v/>
      </c>
      <c r="NJ94" s="53"/>
      <c r="NL94" s="78" t="str">
        <f>IF(NL$9="", "", IF(AND(NOT('Personnel Details'!$N$40=""), $B94&gt;='Personnel Details'!$N$40), 'Personnel Details'!$O$40, IF(AND(NOT('Personnel Details'!$I$40=""), $B94&gt;='Personnel Details'!$I$40), 'Personnel Details'!$J$40, 'Personnel Details'!$E$40)))</f>
        <v/>
      </c>
      <c r="NM94" s="59" t="str">
        <f>IF(NL$9="", "", IF(AND(NOT('Personnel Details'!$N$40=""), $B94&gt;='Personnel Details'!$N$40), IF('Personnel Details'!$P$40="","", 'Personnel Details'!$P$40), IF(AND(NOT('Personnel Details'!$I$40=""), $B94&gt;='Personnel Details'!$I$40), IF('Personnel Details'!$K$40="", "", 'Personnel Details'!$K$40), IF('Personnel Details'!$F$40="", "", 'Personnel Details'!$F$40))))</f>
        <v/>
      </c>
      <c r="NN94" s="79" t="str">
        <f>IF(NL$9="", "", IF(AND(NOT('Personnel Details'!$N$40=""), $B94&gt;='Personnel Details'!$N$40), 'Personnel Details'!$Q$40, IF(AND(NOT('Personnel Details'!$I$40=""), $B94&gt;='Personnel Details'!$I$40), 'Personnel Details'!$L$40, 'Personnel Details'!$G$40)))</f>
        <v/>
      </c>
      <c r="NO94" s="59" t="str">
        <f t="shared" si="280"/>
        <v/>
      </c>
      <c r="NP94" s="53"/>
    </row>
    <row r="95" spans="1:380" x14ac:dyDescent="0.25">
      <c r="A95" s="32"/>
      <c r="B95" s="113" t="str">
        <f>IFERROR(IF(B94+1&gt;'Personnel Details'!$U$5, "", B94+1), "")</f>
        <v/>
      </c>
      <c r="C95" s="32"/>
      <c r="D95" s="120"/>
      <c r="E95" s="13" t="str">
        <f t="shared" si="159"/>
        <v/>
      </c>
      <c r="F95" s="13" t="str">
        <f t="shared" si="190"/>
        <v/>
      </c>
      <c r="G95" s="56" t="str">
        <f t="shared" si="281"/>
        <v/>
      </c>
      <c r="H95" s="16" t="str">
        <f t="shared" si="191"/>
        <v/>
      </c>
      <c r="I95" s="32"/>
      <c r="J95" s="120"/>
      <c r="K95" s="62" t="str">
        <f t="shared" si="160"/>
        <v/>
      </c>
      <c r="L95" s="62" t="str">
        <f t="shared" si="192"/>
        <v/>
      </c>
      <c r="M95" s="65" t="str">
        <f t="shared" si="282"/>
        <v/>
      </c>
      <c r="N95" s="68" t="str">
        <f t="shared" si="193"/>
        <v/>
      </c>
      <c r="O95" s="32"/>
      <c r="P95" s="120"/>
      <c r="Q95" s="62" t="str">
        <f t="shared" si="161"/>
        <v/>
      </c>
      <c r="R95" s="62" t="str">
        <f t="shared" si="194"/>
        <v/>
      </c>
      <c r="S95" s="65" t="str">
        <f t="shared" si="283"/>
        <v/>
      </c>
      <c r="T95" s="68" t="str">
        <f t="shared" si="195"/>
        <v/>
      </c>
      <c r="U95" s="32"/>
      <c r="V95" s="120"/>
      <c r="W95" s="62" t="str">
        <f t="shared" si="162"/>
        <v/>
      </c>
      <c r="X95" s="62" t="str">
        <f t="shared" si="196"/>
        <v/>
      </c>
      <c r="Y95" s="65" t="str">
        <f t="shared" si="284"/>
        <v/>
      </c>
      <c r="Z95" s="68" t="str">
        <f t="shared" si="197"/>
        <v/>
      </c>
      <c r="AA95" s="32"/>
      <c r="AB95" s="120"/>
      <c r="AC95" s="62" t="str">
        <f t="shared" si="163"/>
        <v/>
      </c>
      <c r="AD95" s="62" t="str">
        <f t="shared" si="198"/>
        <v/>
      </c>
      <c r="AE95" s="65" t="str">
        <f t="shared" si="285"/>
        <v/>
      </c>
      <c r="AF95" s="68" t="str">
        <f t="shared" si="199"/>
        <v/>
      </c>
      <c r="AG95" s="32"/>
      <c r="AH95" s="120"/>
      <c r="AI95" s="62" t="str">
        <f t="shared" si="164"/>
        <v/>
      </c>
      <c r="AJ95" s="62" t="str">
        <f t="shared" si="200"/>
        <v/>
      </c>
      <c r="AK95" s="65" t="str">
        <f t="shared" si="286"/>
        <v/>
      </c>
      <c r="AL95" s="68" t="str">
        <f t="shared" si="201"/>
        <v/>
      </c>
      <c r="AM95" s="32"/>
      <c r="AN95" s="120"/>
      <c r="AO95" s="62" t="str">
        <f t="shared" si="165"/>
        <v/>
      </c>
      <c r="AP95" s="62" t="str">
        <f t="shared" si="202"/>
        <v/>
      </c>
      <c r="AQ95" s="65" t="str">
        <f t="shared" si="287"/>
        <v/>
      </c>
      <c r="AR95" s="68" t="str">
        <f t="shared" si="203"/>
        <v/>
      </c>
      <c r="AS95" s="32"/>
      <c r="AT95" s="120"/>
      <c r="AU95" s="62" t="str">
        <f t="shared" si="166"/>
        <v/>
      </c>
      <c r="AV95" s="62" t="str">
        <f t="shared" si="204"/>
        <v/>
      </c>
      <c r="AW95" s="65" t="str">
        <f t="shared" si="288"/>
        <v/>
      </c>
      <c r="AX95" s="68" t="str">
        <f t="shared" si="205"/>
        <v/>
      </c>
      <c r="AY95" s="32"/>
      <c r="AZ95" s="120"/>
      <c r="BA95" s="62" t="str">
        <f t="shared" si="167"/>
        <v/>
      </c>
      <c r="BB95" s="62" t="str">
        <f t="shared" si="206"/>
        <v/>
      </c>
      <c r="BC95" s="65" t="str">
        <f t="shared" si="289"/>
        <v/>
      </c>
      <c r="BD95" s="68" t="str">
        <f t="shared" si="207"/>
        <v/>
      </c>
      <c r="BE95" s="32"/>
      <c r="BF95" s="120"/>
      <c r="BG95" s="62" t="str">
        <f t="shared" si="168"/>
        <v/>
      </c>
      <c r="BH95" s="62" t="str">
        <f t="shared" si="208"/>
        <v/>
      </c>
      <c r="BI95" s="65" t="str">
        <f t="shared" si="290"/>
        <v/>
      </c>
      <c r="BJ95" s="68" t="str">
        <f t="shared" si="209"/>
        <v/>
      </c>
      <c r="BK95" s="32"/>
      <c r="BL95" s="120"/>
      <c r="BM95" s="62" t="str">
        <f t="shared" si="169"/>
        <v/>
      </c>
      <c r="BN95" s="62" t="str">
        <f t="shared" si="210"/>
        <v/>
      </c>
      <c r="BO95" s="65" t="str">
        <f t="shared" si="291"/>
        <v/>
      </c>
      <c r="BP95" s="68" t="str">
        <f t="shared" si="211"/>
        <v/>
      </c>
      <c r="BQ95" s="32"/>
      <c r="BR95" s="120"/>
      <c r="BS95" s="62" t="str">
        <f t="shared" si="170"/>
        <v/>
      </c>
      <c r="BT95" s="62" t="str">
        <f t="shared" si="212"/>
        <v/>
      </c>
      <c r="BU95" s="65" t="str">
        <f t="shared" si="292"/>
        <v/>
      </c>
      <c r="BV95" s="68" t="str">
        <f t="shared" si="213"/>
        <v/>
      </c>
      <c r="BW95" s="32"/>
      <c r="BX95" s="120"/>
      <c r="BY95" s="62" t="str">
        <f t="shared" si="171"/>
        <v/>
      </c>
      <c r="BZ95" s="62" t="str">
        <f t="shared" si="214"/>
        <v/>
      </c>
      <c r="CA95" s="65" t="str">
        <f t="shared" si="293"/>
        <v/>
      </c>
      <c r="CB95" s="68" t="str">
        <f t="shared" si="215"/>
        <v/>
      </c>
      <c r="CC95" s="32"/>
      <c r="CD95" s="120"/>
      <c r="CE95" s="62" t="str">
        <f t="shared" si="172"/>
        <v/>
      </c>
      <c r="CF95" s="62" t="str">
        <f t="shared" si="216"/>
        <v/>
      </c>
      <c r="CG95" s="65" t="str">
        <f t="shared" si="294"/>
        <v/>
      </c>
      <c r="CH95" s="68" t="str">
        <f t="shared" si="217"/>
        <v/>
      </c>
      <c r="CI95" s="32"/>
      <c r="CJ95" s="120"/>
      <c r="CK95" s="62" t="str">
        <f t="shared" si="173"/>
        <v/>
      </c>
      <c r="CL95" s="62" t="str">
        <f t="shared" si="218"/>
        <v/>
      </c>
      <c r="CM95" s="65" t="str">
        <f t="shared" si="295"/>
        <v/>
      </c>
      <c r="CN95" s="68" t="str">
        <f t="shared" si="219"/>
        <v/>
      </c>
      <c r="CO95" s="32"/>
      <c r="CP95" s="120"/>
      <c r="CQ95" s="62" t="str">
        <f t="shared" si="174"/>
        <v/>
      </c>
      <c r="CR95" s="62" t="str">
        <f t="shared" si="220"/>
        <v/>
      </c>
      <c r="CS95" s="65" t="str">
        <f t="shared" si="296"/>
        <v/>
      </c>
      <c r="CT95" s="68" t="str">
        <f t="shared" si="221"/>
        <v/>
      </c>
      <c r="CU95" s="32"/>
      <c r="CV95" s="120"/>
      <c r="CW95" s="62" t="str">
        <f t="shared" si="175"/>
        <v/>
      </c>
      <c r="CX95" s="62" t="str">
        <f t="shared" si="222"/>
        <v/>
      </c>
      <c r="CY95" s="65" t="str">
        <f t="shared" si="297"/>
        <v/>
      </c>
      <c r="CZ95" s="68" t="str">
        <f t="shared" si="223"/>
        <v/>
      </c>
      <c r="DA95" s="32"/>
      <c r="DB95" s="120"/>
      <c r="DC95" s="62" t="str">
        <f t="shared" si="176"/>
        <v/>
      </c>
      <c r="DD95" s="62" t="str">
        <f t="shared" si="224"/>
        <v/>
      </c>
      <c r="DE95" s="65" t="str">
        <f t="shared" si="298"/>
        <v/>
      </c>
      <c r="DF95" s="68" t="str">
        <f t="shared" si="225"/>
        <v/>
      </c>
      <c r="DG95" s="32"/>
      <c r="DH95" s="120"/>
      <c r="DI95" s="62" t="str">
        <f t="shared" si="177"/>
        <v/>
      </c>
      <c r="DJ95" s="62" t="str">
        <f t="shared" si="226"/>
        <v/>
      </c>
      <c r="DK95" s="65" t="str">
        <f t="shared" si="299"/>
        <v/>
      </c>
      <c r="DL95" s="68" t="str">
        <f t="shared" si="227"/>
        <v/>
      </c>
      <c r="DM95" s="32"/>
      <c r="DN95" s="120"/>
      <c r="DO95" s="62" t="str">
        <f t="shared" si="178"/>
        <v/>
      </c>
      <c r="DP95" s="62" t="str">
        <f t="shared" si="228"/>
        <v/>
      </c>
      <c r="DQ95" s="65" t="str">
        <f t="shared" si="300"/>
        <v/>
      </c>
      <c r="DR95" s="68" t="str">
        <f t="shared" si="229"/>
        <v/>
      </c>
      <c r="DS95" s="32"/>
      <c r="DT95" s="120"/>
      <c r="DU95" s="62" t="str">
        <f t="shared" si="179"/>
        <v/>
      </c>
      <c r="DV95" s="62" t="str">
        <f t="shared" si="230"/>
        <v/>
      </c>
      <c r="DW95" s="65" t="str">
        <f t="shared" si="301"/>
        <v/>
      </c>
      <c r="DX95" s="68" t="str">
        <f t="shared" si="231"/>
        <v/>
      </c>
      <c r="DY95" s="32"/>
      <c r="DZ95" s="120"/>
      <c r="EA95" s="62" t="str">
        <f t="shared" si="180"/>
        <v/>
      </c>
      <c r="EB95" s="62" t="str">
        <f t="shared" si="232"/>
        <v/>
      </c>
      <c r="EC95" s="65" t="str">
        <f t="shared" si="302"/>
        <v/>
      </c>
      <c r="ED95" s="68" t="str">
        <f t="shared" si="233"/>
        <v/>
      </c>
      <c r="EE95" s="32"/>
      <c r="EF95" s="120"/>
      <c r="EG95" s="62" t="str">
        <f t="shared" si="181"/>
        <v/>
      </c>
      <c r="EH95" s="62" t="str">
        <f t="shared" si="234"/>
        <v/>
      </c>
      <c r="EI95" s="65" t="str">
        <f t="shared" si="303"/>
        <v/>
      </c>
      <c r="EJ95" s="68" t="str">
        <f t="shared" si="235"/>
        <v/>
      </c>
      <c r="EK95" s="32"/>
      <c r="EL95" s="120"/>
      <c r="EM95" s="62" t="str">
        <f t="shared" si="182"/>
        <v/>
      </c>
      <c r="EN95" s="62" t="str">
        <f t="shared" si="236"/>
        <v/>
      </c>
      <c r="EO95" s="65" t="str">
        <f t="shared" si="304"/>
        <v/>
      </c>
      <c r="EP95" s="68" t="str">
        <f t="shared" si="237"/>
        <v/>
      </c>
      <c r="EQ95" s="32"/>
      <c r="ER95" s="120"/>
      <c r="ES95" s="62" t="str">
        <f t="shared" si="183"/>
        <v/>
      </c>
      <c r="ET95" s="62" t="str">
        <f t="shared" si="238"/>
        <v/>
      </c>
      <c r="EU95" s="65" t="str">
        <f t="shared" si="305"/>
        <v/>
      </c>
      <c r="EV95" s="68" t="str">
        <f t="shared" si="239"/>
        <v/>
      </c>
      <c r="EW95" s="32"/>
      <c r="EX95" s="120"/>
      <c r="EY95" s="62" t="str">
        <f t="shared" si="184"/>
        <v/>
      </c>
      <c r="EZ95" s="62" t="str">
        <f t="shared" si="240"/>
        <v/>
      </c>
      <c r="FA95" s="65" t="str">
        <f t="shared" si="306"/>
        <v/>
      </c>
      <c r="FB95" s="68" t="str">
        <f t="shared" si="241"/>
        <v/>
      </c>
      <c r="FC95" s="32"/>
      <c r="FD95" s="120"/>
      <c r="FE95" s="62" t="str">
        <f t="shared" si="185"/>
        <v/>
      </c>
      <c r="FF95" s="62" t="str">
        <f t="shared" si="242"/>
        <v/>
      </c>
      <c r="FG95" s="65" t="str">
        <f t="shared" si="307"/>
        <v/>
      </c>
      <c r="FH95" s="68" t="str">
        <f t="shared" si="243"/>
        <v/>
      </c>
      <c r="FI95" s="32"/>
      <c r="FJ95" s="120"/>
      <c r="FK95" s="62" t="str">
        <f t="shared" si="186"/>
        <v/>
      </c>
      <c r="FL95" s="62" t="str">
        <f t="shared" si="244"/>
        <v/>
      </c>
      <c r="FM95" s="65" t="str">
        <f t="shared" si="308"/>
        <v/>
      </c>
      <c r="FN95" s="68" t="str">
        <f t="shared" si="245"/>
        <v/>
      </c>
      <c r="FO95" s="32"/>
      <c r="FP95" s="120"/>
      <c r="FQ95" s="62" t="str">
        <f t="shared" si="187"/>
        <v/>
      </c>
      <c r="FR95" s="62" t="str">
        <f t="shared" si="246"/>
        <v/>
      </c>
      <c r="FS95" s="65" t="str">
        <f t="shared" si="309"/>
        <v/>
      </c>
      <c r="FT95" s="68" t="str">
        <f t="shared" si="247"/>
        <v/>
      </c>
      <c r="FU95" s="32"/>
      <c r="FV95" s="120"/>
      <c r="FW95" s="62" t="str">
        <f t="shared" si="188"/>
        <v/>
      </c>
      <c r="FX95" s="62" t="str">
        <f t="shared" si="248"/>
        <v/>
      </c>
      <c r="FY95" s="65" t="str">
        <f t="shared" si="310"/>
        <v/>
      </c>
      <c r="FZ95" s="68" t="str">
        <f t="shared" si="249"/>
        <v/>
      </c>
      <c r="GA95" s="32"/>
      <c r="GC95" s="7" t="str">
        <f t="shared" si="250"/>
        <v/>
      </c>
      <c r="GD95" s="7" t="str">
        <f t="shared" ca="1" si="189"/>
        <v/>
      </c>
      <c r="GT95" s="71" t="str">
        <f>IF(GT$9="", "", IF(AND(NOT('Personnel Details'!$N$11=""), $B95&gt;='Personnel Details'!$N$11), 'Personnel Details'!$O$11, IF(AND(NOT('Personnel Details'!$I$11=""), $B95&gt;='Personnel Details'!$I$11), 'Personnel Details'!$J$11, 'Personnel Details'!$E$11)))</f>
        <v/>
      </c>
      <c r="GU95" s="59" t="str">
        <f>IF(GT$9="", "", IF(AND(NOT('Personnel Details'!$N$11=""), $B95&gt;='Personnel Details'!$N$11), IF('Personnel Details'!$P$11="","", 'Personnel Details'!$P$11), IF(AND(NOT('Personnel Details'!$I$11=""), $B95&gt;='Personnel Details'!$I$11), IF('Personnel Details'!$K$11="", "", 'Personnel Details'!$K$11), IF('Personnel Details'!$F$11="", "", 'Personnel Details'!$F$11))))</f>
        <v/>
      </c>
      <c r="GV95" s="74" t="str">
        <f>IF(GT$9="", "", IF(AND(NOT('Personnel Details'!$N$11=""), $B95&gt;='Personnel Details'!$N$11), 'Personnel Details'!$Q$11, IF(AND(NOT('Personnel Details'!$I$11=""), $B95&gt;='Personnel Details'!$I$11), 'Personnel Details'!$L$11, 'Personnel Details'!$G$11)))</f>
        <v/>
      </c>
      <c r="GW95" s="59" t="str">
        <f t="shared" si="251"/>
        <v/>
      </c>
      <c r="GX95" s="53"/>
      <c r="GZ95" s="78" t="str">
        <f>IF(GZ$9="", "", IF(AND(NOT('Personnel Details'!$N$12=""), $B95&gt;='Personnel Details'!$N$12), 'Personnel Details'!$O$12, IF(AND(NOT('Personnel Details'!$I$12=""), $B95&gt;='Personnel Details'!$I$12), 'Personnel Details'!$J$12, 'Personnel Details'!$E$12)))</f>
        <v/>
      </c>
      <c r="HA95" s="59" t="str">
        <f>IF(GZ$9="", "", IF(AND(NOT('Personnel Details'!$N$12=""), $B95&gt;='Personnel Details'!$N$12), IF('Personnel Details'!$P$12="","", 'Personnel Details'!$P$12), IF(AND(NOT('Personnel Details'!$I$12=""), $B95&gt;='Personnel Details'!$I$12), IF('Personnel Details'!$K$12="", "", 'Personnel Details'!$K$12), IF('Personnel Details'!$F$12="", "", 'Personnel Details'!$F$12))))</f>
        <v/>
      </c>
      <c r="HB95" s="79" t="str">
        <f>IF(GZ$9="", "", IF(AND(NOT('Personnel Details'!$N$12=""), $B95&gt;='Personnel Details'!$N$12), 'Personnel Details'!$Q$12, IF(AND(NOT('Personnel Details'!$I$12=""), $B95&gt;='Personnel Details'!$I$12), 'Personnel Details'!$L$12, 'Personnel Details'!$G$12)))</f>
        <v/>
      </c>
      <c r="HC95" s="59" t="str">
        <f t="shared" si="252"/>
        <v/>
      </c>
      <c r="HD95" s="53"/>
      <c r="HF95" s="78" t="str">
        <f>IF(HF$9="", "", IF(AND(NOT('Personnel Details'!$N$13=""), $B95&gt;='Personnel Details'!$N$13), 'Personnel Details'!$O$13, IF(AND(NOT('Personnel Details'!$I$13=""), $B95&gt;='Personnel Details'!$I$13), 'Personnel Details'!$J$13, 'Personnel Details'!$E$13)))</f>
        <v/>
      </c>
      <c r="HG95" s="59" t="str">
        <f>IF(HF$9="", "", IF(AND(NOT('Personnel Details'!$N$13=""), $B95&gt;='Personnel Details'!$N$13), IF('Personnel Details'!$P$13="","", 'Personnel Details'!$P$13), IF(AND(NOT('Personnel Details'!$I$13=""), $B95&gt;='Personnel Details'!$I$13), IF('Personnel Details'!$K$13="", "", 'Personnel Details'!$K$13), IF('Personnel Details'!$F$13="", "", 'Personnel Details'!$F$13))))</f>
        <v/>
      </c>
      <c r="HH95" s="79" t="str">
        <f>IF(HF$9="", "", IF(AND(NOT('Personnel Details'!$N$13=""), $B95&gt;='Personnel Details'!$N$13), 'Personnel Details'!$Q$13, IF(AND(NOT('Personnel Details'!$I$13=""), $B95&gt;='Personnel Details'!$I$13), 'Personnel Details'!$L$13, 'Personnel Details'!$G$13)))</f>
        <v/>
      </c>
      <c r="HI95" s="59" t="str">
        <f t="shared" si="253"/>
        <v/>
      </c>
      <c r="HJ95" s="53"/>
      <c r="HL95" s="78" t="str">
        <f>IF(HL$9="", "", IF(AND(NOT('Personnel Details'!$N$14=""), $B95&gt;='Personnel Details'!$N$14), 'Personnel Details'!$O$14, IF(AND(NOT('Personnel Details'!$I$14=""), $B95&gt;='Personnel Details'!$I$14), 'Personnel Details'!$J$14, 'Personnel Details'!$E$14)))</f>
        <v/>
      </c>
      <c r="HM95" s="59" t="str">
        <f>IF(HL$9="", "", IF(AND(NOT('Personnel Details'!$N$14=""), $B95&gt;='Personnel Details'!$N$14), IF('Personnel Details'!$P$14="","", 'Personnel Details'!$P$14), IF(AND(NOT('Personnel Details'!$I$14=""), $B95&gt;='Personnel Details'!$I$14), IF('Personnel Details'!$K$14="", "", 'Personnel Details'!$K$14), IF('Personnel Details'!$F$14="", "", 'Personnel Details'!$F$14))))</f>
        <v/>
      </c>
      <c r="HN95" s="79" t="str">
        <f>IF(HL$9="", "", IF(AND(NOT('Personnel Details'!$N$14=""), $B95&gt;='Personnel Details'!$N$14), 'Personnel Details'!$Q$14, IF(AND(NOT('Personnel Details'!$I$14=""), $B95&gt;='Personnel Details'!$I$14), 'Personnel Details'!$L$14, 'Personnel Details'!$G$14)))</f>
        <v/>
      </c>
      <c r="HO95" s="59" t="str">
        <f t="shared" si="254"/>
        <v/>
      </c>
      <c r="HP95" s="53"/>
      <c r="HR95" s="78" t="str">
        <f>IF(HR$9="", "", IF(AND(NOT('Personnel Details'!$N$15=""), $B95&gt;='Personnel Details'!$N$15), 'Personnel Details'!$O$15, IF(AND(NOT('Personnel Details'!$I$15=""), $B95&gt;='Personnel Details'!$I$15), 'Personnel Details'!$J$15, 'Personnel Details'!$E$15)))</f>
        <v/>
      </c>
      <c r="HS95" s="59" t="str">
        <f>IF(HR$9="", "", IF(AND(NOT('Personnel Details'!$N$15=""), $B95&gt;='Personnel Details'!$N$15), IF('Personnel Details'!$P$15="","", 'Personnel Details'!$P$15), IF(AND(NOT('Personnel Details'!$I$15=""), $B95&gt;='Personnel Details'!$I$15), IF('Personnel Details'!$K$15="", "", 'Personnel Details'!$K$15), IF('Personnel Details'!$F$15="", "", 'Personnel Details'!$F$15))))</f>
        <v/>
      </c>
      <c r="HT95" s="79" t="str">
        <f>IF(HR$9="", "", IF(AND(NOT('Personnel Details'!$N$15=""), $B95&gt;='Personnel Details'!$N$15), 'Personnel Details'!$Q$15, IF(AND(NOT('Personnel Details'!$I$15=""), $B95&gt;='Personnel Details'!$I$15), 'Personnel Details'!$L$15, 'Personnel Details'!$G$15)))</f>
        <v/>
      </c>
      <c r="HU95" s="59" t="str">
        <f t="shared" si="255"/>
        <v/>
      </c>
      <c r="HV95" s="53"/>
      <c r="HX95" s="78" t="str">
        <f>IF(HX$9="", "", IF(AND(NOT('Personnel Details'!$N$16=""), $B95&gt;='Personnel Details'!$N$16), 'Personnel Details'!$O$16, IF(AND(NOT('Personnel Details'!$I$16=""), $B95&gt;='Personnel Details'!$I$16), 'Personnel Details'!$J$16, 'Personnel Details'!$E$16)))</f>
        <v/>
      </c>
      <c r="HY95" s="59" t="str">
        <f>IF(HX$9="", "", IF(AND(NOT('Personnel Details'!$N$16=""), $B95&gt;='Personnel Details'!$N$16), IF('Personnel Details'!$P$16="","", 'Personnel Details'!$P$16), IF(AND(NOT('Personnel Details'!$I$16=""), $B95&gt;='Personnel Details'!$I$16), IF('Personnel Details'!$K$16="", "", 'Personnel Details'!$K$16), IF('Personnel Details'!$F$16="", "", 'Personnel Details'!$F$16))))</f>
        <v/>
      </c>
      <c r="HZ95" s="79" t="str">
        <f>IF(HX$9="", "", IF(AND(NOT('Personnel Details'!$N$16=""), $B95&gt;='Personnel Details'!$N$16), 'Personnel Details'!$Q$16, IF(AND(NOT('Personnel Details'!$I$16=""), $B95&gt;='Personnel Details'!$I$16), 'Personnel Details'!$L$16, 'Personnel Details'!$G$16)))</f>
        <v/>
      </c>
      <c r="IA95" s="59" t="str">
        <f t="shared" si="256"/>
        <v/>
      </c>
      <c r="IB95" s="53"/>
      <c r="ID95" s="78" t="str">
        <f>IF(ID$9="", "", IF(AND(NOT('Personnel Details'!$N$17=""), $B95&gt;='Personnel Details'!$N$17), 'Personnel Details'!$O$17, IF(AND(NOT('Personnel Details'!$I$17=""), $B95&gt;='Personnel Details'!$I$17), 'Personnel Details'!$J$17, 'Personnel Details'!$E$17)))</f>
        <v/>
      </c>
      <c r="IE95" s="59" t="str">
        <f>IF(ID$9="", "", IF(AND(NOT('Personnel Details'!$N$17=""), $B95&gt;='Personnel Details'!$N$17), IF('Personnel Details'!$P$17="","", 'Personnel Details'!$P$17), IF(AND(NOT('Personnel Details'!$I$17=""), $B95&gt;='Personnel Details'!$I$17), IF('Personnel Details'!$K$17="", "", 'Personnel Details'!$K$17), IF('Personnel Details'!$F$17="", "", 'Personnel Details'!$F$17))))</f>
        <v/>
      </c>
      <c r="IF95" s="79" t="str">
        <f>IF(ID$9="", "", IF(AND(NOT('Personnel Details'!$N$17=""), $B95&gt;='Personnel Details'!$N$17), 'Personnel Details'!$Q$17, IF(AND(NOT('Personnel Details'!$I$17=""), $B95&gt;='Personnel Details'!$I$17), 'Personnel Details'!$L$17, 'Personnel Details'!$G$17)))</f>
        <v/>
      </c>
      <c r="IG95" s="59" t="str">
        <f t="shared" si="257"/>
        <v/>
      </c>
      <c r="IH95" s="53"/>
      <c r="IJ95" s="78" t="str">
        <f>IF(IJ$9="", "", IF(AND(NOT('Personnel Details'!$N$18=""), $B95&gt;='Personnel Details'!$N$18), 'Personnel Details'!$O$18, IF(AND(NOT('Personnel Details'!$I$18=""), $B95&gt;='Personnel Details'!$I$18), 'Personnel Details'!$J$18, 'Personnel Details'!$E$18)))</f>
        <v/>
      </c>
      <c r="IK95" s="59" t="str">
        <f>IF(IJ$9="", "", IF(AND(NOT('Personnel Details'!$N$18=""), $B95&gt;='Personnel Details'!$N$18), IF('Personnel Details'!$P$18="","", 'Personnel Details'!$P$18), IF(AND(NOT('Personnel Details'!$I$18=""), $B95&gt;='Personnel Details'!$I$18), IF('Personnel Details'!$K$18="", "", 'Personnel Details'!$K$18), IF('Personnel Details'!$F$18="", "", 'Personnel Details'!$F$18))))</f>
        <v/>
      </c>
      <c r="IL95" s="79" t="str">
        <f>IF(IJ$9="", "", IF(AND(NOT('Personnel Details'!$N$18=""), $B95&gt;='Personnel Details'!$N$18), 'Personnel Details'!$Q$18, IF(AND(NOT('Personnel Details'!$I$18=""), $B95&gt;='Personnel Details'!$I$18), 'Personnel Details'!$L$18, 'Personnel Details'!$G$18)))</f>
        <v/>
      </c>
      <c r="IM95" s="59" t="str">
        <f t="shared" si="258"/>
        <v/>
      </c>
      <c r="IN95" s="53"/>
      <c r="IP95" s="78" t="str">
        <f>IF(IP$9="", "", IF(AND(NOT('Personnel Details'!$N$19=""), $B95&gt;='Personnel Details'!$N$19), 'Personnel Details'!$O$19, IF(AND(NOT('Personnel Details'!$I$19=""), $B95&gt;='Personnel Details'!$I$19), 'Personnel Details'!$J$19, 'Personnel Details'!$E$19)))</f>
        <v/>
      </c>
      <c r="IQ95" s="59" t="str">
        <f>IF(IP$9="", "", IF(AND(NOT('Personnel Details'!$N$19=""), $B95&gt;='Personnel Details'!$N$19), IF('Personnel Details'!$P$19="","", 'Personnel Details'!$P$19), IF(AND(NOT('Personnel Details'!$I$19=""), $B95&gt;='Personnel Details'!$I$19), IF('Personnel Details'!$K$19="", "", 'Personnel Details'!$K$19), IF('Personnel Details'!$F$19="", "", 'Personnel Details'!$F$19))))</f>
        <v/>
      </c>
      <c r="IR95" s="79" t="str">
        <f>IF(IP$9="", "", IF(AND(NOT('Personnel Details'!$N$19=""), $B95&gt;='Personnel Details'!$N$19), 'Personnel Details'!$Q$19, IF(AND(NOT('Personnel Details'!$I$19=""), $B95&gt;='Personnel Details'!$I$19), 'Personnel Details'!$L$19, 'Personnel Details'!$G$19)))</f>
        <v/>
      </c>
      <c r="IS95" s="59" t="str">
        <f t="shared" si="259"/>
        <v/>
      </c>
      <c r="IT95" s="53"/>
      <c r="IV95" s="78" t="str">
        <f>IF(IV$9="", "", IF(AND(NOT('Personnel Details'!$N$20=""), $B95&gt;='Personnel Details'!$N$20), 'Personnel Details'!$O$20, IF(AND(NOT('Personnel Details'!$I$20=""), $B95&gt;='Personnel Details'!$I$20), 'Personnel Details'!$J$20, 'Personnel Details'!$E$20)))</f>
        <v/>
      </c>
      <c r="IW95" s="59" t="str">
        <f>IF(IV$9="", "", IF(AND(NOT('Personnel Details'!$N$20=""), $B95&gt;='Personnel Details'!$N$20), IF('Personnel Details'!$P$20="","", 'Personnel Details'!$P$20), IF(AND(NOT('Personnel Details'!$I$20=""), $B95&gt;='Personnel Details'!$I$20), IF('Personnel Details'!$K$20="", "", 'Personnel Details'!$K$20), IF('Personnel Details'!$F$20="", "", 'Personnel Details'!$F$20))))</f>
        <v/>
      </c>
      <c r="IX95" s="79" t="str">
        <f>IF(IV$9="", "", IF(AND(NOT('Personnel Details'!$N$20=""), $B95&gt;='Personnel Details'!$N$20), 'Personnel Details'!$Q$20, IF(AND(NOT('Personnel Details'!$I$20=""), $B95&gt;='Personnel Details'!$I$20), 'Personnel Details'!$L$20, 'Personnel Details'!$G$20)))</f>
        <v/>
      </c>
      <c r="IY95" s="59" t="str">
        <f t="shared" si="260"/>
        <v/>
      </c>
      <c r="IZ95" s="53"/>
      <c r="JB95" s="78" t="str">
        <f>IF(JB$9="", "", IF(AND(NOT('Personnel Details'!$N$21=""), $B95&gt;='Personnel Details'!$N$21), 'Personnel Details'!$O$21, IF(AND(NOT('Personnel Details'!$I$21=""), $B95&gt;='Personnel Details'!$I$21), 'Personnel Details'!$J$21, 'Personnel Details'!$E$21)))</f>
        <v/>
      </c>
      <c r="JC95" s="59" t="str">
        <f>IF(JB$9="", "", IF(AND(NOT('Personnel Details'!$N$21=""), $B95&gt;='Personnel Details'!$N$21), IF('Personnel Details'!$P$21="","", 'Personnel Details'!$P$21), IF(AND(NOT('Personnel Details'!$I$21=""), $B95&gt;='Personnel Details'!$I$21), IF('Personnel Details'!$K$21="", "", 'Personnel Details'!$K$21), IF('Personnel Details'!$F$21="", "", 'Personnel Details'!$F$21))))</f>
        <v/>
      </c>
      <c r="JD95" s="79" t="str">
        <f>IF(JB$9="", "", IF(AND(NOT('Personnel Details'!$N$21=""), $B95&gt;='Personnel Details'!$N$21), 'Personnel Details'!$Q$21, IF(AND(NOT('Personnel Details'!$I$21=""), $B95&gt;='Personnel Details'!$I$21), 'Personnel Details'!$L$21, 'Personnel Details'!$G$21)))</f>
        <v/>
      </c>
      <c r="JE95" s="59" t="str">
        <f t="shared" si="261"/>
        <v/>
      </c>
      <c r="JF95" s="53"/>
      <c r="JH95" s="78" t="str">
        <f>IF(JH$9="", "", IF(AND(NOT('Personnel Details'!$N$22=""), $B95&gt;='Personnel Details'!$N$22), 'Personnel Details'!$O$22, IF(AND(NOT('Personnel Details'!$I$22=""), $B95&gt;='Personnel Details'!$I$22), 'Personnel Details'!$J$22, 'Personnel Details'!$E$22)))</f>
        <v/>
      </c>
      <c r="JI95" s="59" t="str">
        <f>IF(JH$9="", "", IF(AND(NOT('Personnel Details'!$N$22=""), $B95&gt;='Personnel Details'!$N$22), IF('Personnel Details'!$P$22="","", 'Personnel Details'!$P$22), IF(AND(NOT('Personnel Details'!$I$22=""), $B95&gt;='Personnel Details'!$I$22), IF('Personnel Details'!$K$22="", "", 'Personnel Details'!$K$22), IF('Personnel Details'!$F$22="", "", 'Personnel Details'!$F$22))))</f>
        <v/>
      </c>
      <c r="JJ95" s="79" t="str">
        <f>IF(JH$9="", "", IF(AND(NOT('Personnel Details'!$N$22=""), $B95&gt;='Personnel Details'!$N$22), 'Personnel Details'!$Q$22, IF(AND(NOT('Personnel Details'!$I$22=""), $B95&gt;='Personnel Details'!$I$22), 'Personnel Details'!$L$22, 'Personnel Details'!$G$22)))</f>
        <v/>
      </c>
      <c r="JK95" s="59" t="str">
        <f t="shared" si="262"/>
        <v/>
      </c>
      <c r="JL95" s="53"/>
      <c r="JN95" s="78" t="str">
        <f>IF(JN$9="", "", IF(AND(NOT('Personnel Details'!$N$23=""), $B95&gt;='Personnel Details'!$N$23), 'Personnel Details'!$O$23, IF(AND(NOT('Personnel Details'!$I$23=""), $B95&gt;='Personnel Details'!$I$23), 'Personnel Details'!$J$23, 'Personnel Details'!$E$23)))</f>
        <v/>
      </c>
      <c r="JO95" s="59" t="str">
        <f>IF(JN$9="", "", IF(AND(NOT('Personnel Details'!$N$23=""), $B95&gt;='Personnel Details'!$N$23), IF('Personnel Details'!$P$23="","", 'Personnel Details'!$P$23), IF(AND(NOT('Personnel Details'!$I$23=""), $B95&gt;='Personnel Details'!$I$23), IF('Personnel Details'!$K$23="", "", 'Personnel Details'!$K$23), IF('Personnel Details'!$F$23="", "", 'Personnel Details'!$F$23))))</f>
        <v/>
      </c>
      <c r="JP95" s="79" t="str">
        <f>IF(JN$9="", "", IF(AND(NOT('Personnel Details'!$N$23=""), $B95&gt;='Personnel Details'!$N$23), 'Personnel Details'!$Q$23, IF(AND(NOT('Personnel Details'!$I$23=""), $B95&gt;='Personnel Details'!$I$23), 'Personnel Details'!$L$23, 'Personnel Details'!$G$23)))</f>
        <v/>
      </c>
      <c r="JQ95" s="59" t="str">
        <f t="shared" si="263"/>
        <v/>
      </c>
      <c r="JR95" s="53"/>
      <c r="JT95" s="78" t="str">
        <f>IF(JT$9="", "", IF(AND(NOT('Personnel Details'!$N$24=""), $B95&gt;='Personnel Details'!$N$24), 'Personnel Details'!$O$24, IF(AND(NOT('Personnel Details'!$I$24=""), $B95&gt;='Personnel Details'!$I$24), 'Personnel Details'!$J$24, 'Personnel Details'!$E$24)))</f>
        <v/>
      </c>
      <c r="JU95" s="59" t="str">
        <f>IF(JT$9="", "", IF(AND(NOT('Personnel Details'!$N$24=""), $B95&gt;='Personnel Details'!$N$24), IF('Personnel Details'!$P$24="","", 'Personnel Details'!$P$24), IF(AND(NOT('Personnel Details'!$I$24=""), $B95&gt;='Personnel Details'!$I$24), IF('Personnel Details'!$K$24="", "", 'Personnel Details'!$K$24), IF('Personnel Details'!$F$24="", "", 'Personnel Details'!$F$24))))</f>
        <v/>
      </c>
      <c r="JV95" s="79" t="str">
        <f>IF(JT$9="", "", IF(AND(NOT('Personnel Details'!$N$24=""), $B95&gt;='Personnel Details'!$N$24), 'Personnel Details'!$Q$24, IF(AND(NOT('Personnel Details'!$I$24=""), $B95&gt;='Personnel Details'!$I$24), 'Personnel Details'!$L$24, 'Personnel Details'!$G$24)))</f>
        <v/>
      </c>
      <c r="JW95" s="59" t="str">
        <f t="shared" si="264"/>
        <v/>
      </c>
      <c r="JX95" s="53"/>
      <c r="JZ95" s="78" t="str">
        <f>IF(JZ$9="", "", IF(AND(NOT('Personnel Details'!$N$25=""), $B95&gt;='Personnel Details'!$N$25), 'Personnel Details'!$O$25, IF(AND(NOT('Personnel Details'!$I$25=""), $B95&gt;='Personnel Details'!$I$25), 'Personnel Details'!$J$25, 'Personnel Details'!$E$25)))</f>
        <v/>
      </c>
      <c r="KA95" s="59" t="str">
        <f>IF(JZ$9="", "", IF(AND(NOT('Personnel Details'!$N$25=""), $B95&gt;='Personnel Details'!$N$25), IF('Personnel Details'!$P$25="","", 'Personnel Details'!$P$25), IF(AND(NOT('Personnel Details'!$I$25=""), $B95&gt;='Personnel Details'!$I$25), IF('Personnel Details'!$K$25="", "", 'Personnel Details'!$K$25), IF('Personnel Details'!$F$25="", "", 'Personnel Details'!$F$25))))</f>
        <v/>
      </c>
      <c r="KB95" s="79" t="str">
        <f>IF(JZ$9="", "", IF(AND(NOT('Personnel Details'!$N$25=""), $B95&gt;='Personnel Details'!$N$25), 'Personnel Details'!$Q$25, IF(AND(NOT('Personnel Details'!$I$25=""), $B95&gt;='Personnel Details'!$I$25), 'Personnel Details'!$L$25, 'Personnel Details'!$G$25)))</f>
        <v/>
      </c>
      <c r="KC95" s="59" t="str">
        <f t="shared" si="265"/>
        <v/>
      </c>
      <c r="KD95" s="53"/>
      <c r="KF95" s="78" t="str">
        <f>IF(KF$9="", "", IF(AND(NOT('Personnel Details'!$N$26=""), $B95&gt;='Personnel Details'!$N$26), 'Personnel Details'!$O$26, IF(AND(NOT('Personnel Details'!$I$26=""), $B95&gt;='Personnel Details'!$I$26), 'Personnel Details'!$J$26, 'Personnel Details'!$E$26)))</f>
        <v/>
      </c>
      <c r="KG95" s="59" t="str">
        <f>IF(KF$9="", "", IF(AND(NOT('Personnel Details'!$N$26=""), $B95&gt;='Personnel Details'!$N$26), IF('Personnel Details'!$P$26="","", 'Personnel Details'!$P$26), IF(AND(NOT('Personnel Details'!$I$26=""), $B95&gt;='Personnel Details'!$I$26), IF('Personnel Details'!$K$26="", "", 'Personnel Details'!$K$26), IF('Personnel Details'!$F$26="", "", 'Personnel Details'!$F$26))))</f>
        <v/>
      </c>
      <c r="KH95" s="79" t="str">
        <f>IF(KF$9="", "", IF(AND(NOT('Personnel Details'!$N$26=""), $B95&gt;='Personnel Details'!$N$26), 'Personnel Details'!$Q$26, IF(AND(NOT('Personnel Details'!$I$26=""), $B95&gt;='Personnel Details'!$I$26), 'Personnel Details'!$L$26, 'Personnel Details'!$G$26)))</f>
        <v/>
      </c>
      <c r="KI95" s="59" t="str">
        <f t="shared" si="266"/>
        <v/>
      </c>
      <c r="KJ95" s="53"/>
      <c r="KL95" s="78" t="str">
        <f>IF(KL$9="", "", IF(AND(NOT('Personnel Details'!$N$27=""), $B95&gt;='Personnel Details'!$N$27), 'Personnel Details'!$O$27, IF(AND(NOT('Personnel Details'!$I$27=""), $B95&gt;='Personnel Details'!$I$27), 'Personnel Details'!$J$27, 'Personnel Details'!$E$27)))</f>
        <v/>
      </c>
      <c r="KM95" s="59" t="str">
        <f>IF(KL$9="", "", IF(AND(NOT('Personnel Details'!$N$27=""), $B95&gt;='Personnel Details'!$N$27), IF('Personnel Details'!$P$27="","", 'Personnel Details'!$P$27), IF(AND(NOT('Personnel Details'!$I$27=""), $B95&gt;='Personnel Details'!$I$27), IF('Personnel Details'!$K$27="", "", 'Personnel Details'!$K$27), IF('Personnel Details'!$F$27="", "", 'Personnel Details'!$F$27))))</f>
        <v/>
      </c>
      <c r="KN95" s="79" t="str">
        <f>IF(KL$9="", "", IF(AND(NOT('Personnel Details'!$N$27=""), $B95&gt;='Personnel Details'!$N$27), 'Personnel Details'!$Q$27, IF(AND(NOT('Personnel Details'!$I$27=""), $B95&gt;='Personnel Details'!$I$27), 'Personnel Details'!$L$27, 'Personnel Details'!$G$27)))</f>
        <v/>
      </c>
      <c r="KO95" s="59" t="str">
        <f t="shared" si="267"/>
        <v/>
      </c>
      <c r="KP95" s="53"/>
      <c r="KR95" s="78" t="str">
        <f>IF(KR$9="", "", IF(AND(NOT('Personnel Details'!$N$28=""), $B95&gt;='Personnel Details'!$N$28), 'Personnel Details'!$O$28, IF(AND(NOT('Personnel Details'!$I$28=""), $B95&gt;='Personnel Details'!$I$28), 'Personnel Details'!$J$28, 'Personnel Details'!$E$28)))</f>
        <v/>
      </c>
      <c r="KS95" s="59" t="str">
        <f>IF(KR$9="", "", IF(AND(NOT('Personnel Details'!$N$28=""), $B95&gt;='Personnel Details'!$N$28), IF('Personnel Details'!$P$28="","", 'Personnel Details'!$P$28), IF(AND(NOT('Personnel Details'!$I$28=""), $B95&gt;='Personnel Details'!$I$28), IF('Personnel Details'!$K$28="", "", 'Personnel Details'!$K$28), IF('Personnel Details'!$F$28="", "", 'Personnel Details'!$F$28))))</f>
        <v/>
      </c>
      <c r="KT95" s="79" t="str">
        <f>IF(KR$9="", "", IF(AND(NOT('Personnel Details'!$N$28=""), $B95&gt;='Personnel Details'!$N$28), 'Personnel Details'!$Q$28, IF(AND(NOT('Personnel Details'!$I$28=""), $B95&gt;='Personnel Details'!$I$28), 'Personnel Details'!$L$28, 'Personnel Details'!$G$28)))</f>
        <v/>
      </c>
      <c r="KU95" s="59" t="str">
        <f t="shared" si="268"/>
        <v/>
      </c>
      <c r="KV95" s="53"/>
      <c r="KX95" s="78" t="str">
        <f>IF(KX$9="", "", IF(AND(NOT('Personnel Details'!$N$29=""), $B95&gt;='Personnel Details'!$N$29), 'Personnel Details'!$O$29, IF(AND(NOT('Personnel Details'!$I$29=""), $B95&gt;='Personnel Details'!$I$29), 'Personnel Details'!$J$29, 'Personnel Details'!$E$29)))</f>
        <v/>
      </c>
      <c r="KY95" s="59" t="str">
        <f>IF(KX$9="", "", IF(AND(NOT('Personnel Details'!$N$29=""), $B95&gt;='Personnel Details'!$N$29), IF('Personnel Details'!$P$29="","", 'Personnel Details'!$P$29), IF(AND(NOT('Personnel Details'!$I$29=""), $B95&gt;='Personnel Details'!$I$29), IF('Personnel Details'!$K$29="", "", 'Personnel Details'!$K$29), IF('Personnel Details'!$F$29="", "", 'Personnel Details'!$F$29))))</f>
        <v/>
      </c>
      <c r="KZ95" s="79" t="str">
        <f>IF(KX$9="", "", IF(AND(NOT('Personnel Details'!$N$29=""), $B95&gt;='Personnel Details'!$N$29), 'Personnel Details'!$Q$29, IF(AND(NOT('Personnel Details'!$I$29=""), $B95&gt;='Personnel Details'!$I$29), 'Personnel Details'!$L$29, 'Personnel Details'!$G$29)))</f>
        <v/>
      </c>
      <c r="LA95" s="59" t="str">
        <f t="shared" si="269"/>
        <v/>
      </c>
      <c r="LB95" s="53"/>
      <c r="LD95" s="78" t="str">
        <f>IF(LD$9="", "", IF(AND(NOT('Personnel Details'!$N$30=""), $B95&gt;='Personnel Details'!$N$30), 'Personnel Details'!$O$30, IF(AND(NOT('Personnel Details'!$I$30=""), $B95&gt;='Personnel Details'!$I$30), 'Personnel Details'!$J$30, 'Personnel Details'!$E$30)))</f>
        <v/>
      </c>
      <c r="LE95" s="59" t="str">
        <f>IF(LD$9="", "", IF(AND(NOT('Personnel Details'!$N$30=""), $B95&gt;='Personnel Details'!$N$30), IF('Personnel Details'!$P$30="","", 'Personnel Details'!$P$30), IF(AND(NOT('Personnel Details'!$I$30=""), $B95&gt;='Personnel Details'!$I$30), IF('Personnel Details'!$K$30="", "", 'Personnel Details'!$K$30), IF('Personnel Details'!$F$30="", "", 'Personnel Details'!$F$30))))</f>
        <v/>
      </c>
      <c r="LF95" s="79" t="str">
        <f>IF(LD$9="", "", IF(AND(NOT('Personnel Details'!$N$30=""), $B95&gt;='Personnel Details'!$N$30), 'Personnel Details'!$Q$30, IF(AND(NOT('Personnel Details'!$I$30=""), $B95&gt;='Personnel Details'!$I$30), 'Personnel Details'!$L$30, 'Personnel Details'!$G$30)))</f>
        <v/>
      </c>
      <c r="LG95" s="59" t="str">
        <f t="shared" si="270"/>
        <v/>
      </c>
      <c r="LH95" s="53"/>
      <c r="LJ95" s="78" t="str">
        <f>IF(LJ$9="", "", IF(AND(NOT('Personnel Details'!$N$31=""), $B95&gt;='Personnel Details'!$N$31), 'Personnel Details'!$O$31, IF(AND(NOT('Personnel Details'!$I$31=""), $B95&gt;='Personnel Details'!$I$31), 'Personnel Details'!$J$31, 'Personnel Details'!$E$31)))</f>
        <v/>
      </c>
      <c r="LK95" s="59" t="str">
        <f>IF(LJ$9="", "", IF(AND(NOT('Personnel Details'!$N$31=""), $B95&gt;='Personnel Details'!$N$31), IF('Personnel Details'!$P$31="","", 'Personnel Details'!$P$31), IF(AND(NOT('Personnel Details'!$I$31=""), $B95&gt;='Personnel Details'!$I$31), IF('Personnel Details'!$K$31="", "", 'Personnel Details'!$K$31), IF('Personnel Details'!$F$31="", "", 'Personnel Details'!$F$31))))</f>
        <v/>
      </c>
      <c r="LL95" s="79" t="str">
        <f>IF(LJ$9="", "", IF(AND(NOT('Personnel Details'!$N$31=""), $B95&gt;='Personnel Details'!$N$31), 'Personnel Details'!$Q$31, IF(AND(NOT('Personnel Details'!$I$31=""), $B95&gt;='Personnel Details'!$I$31), 'Personnel Details'!$L$31, 'Personnel Details'!$G$31)))</f>
        <v/>
      </c>
      <c r="LM95" s="59" t="str">
        <f t="shared" si="271"/>
        <v/>
      </c>
      <c r="LN95" s="53"/>
      <c r="LP95" s="78" t="str">
        <f>IF(LP$9="", "", IF(AND(NOT('Personnel Details'!$N$32=""), $B95&gt;='Personnel Details'!$N$32), 'Personnel Details'!$O$32, IF(AND(NOT('Personnel Details'!$I$32=""), $B95&gt;='Personnel Details'!$I$32), 'Personnel Details'!$J$32, 'Personnel Details'!$E$32)))</f>
        <v/>
      </c>
      <c r="LQ95" s="59" t="str">
        <f>IF(LP$9="", "", IF(AND(NOT('Personnel Details'!$N$32=""), $B95&gt;='Personnel Details'!$N$32), IF('Personnel Details'!$P$32="","", 'Personnel Details'!$P$32), IF(AND(NOT('Personnel Details'!$I$32=""), $B95&gt;='Personnel Details'!$I$32), IF('Personnel Details'!$K$32="", "", 'Personnel Details'!$K$32), IF('Personnel Details'!$F$32="", "", 'Personnel Details'!$F$32))))</f>
        <v/>
      </c>
      <c r="LR95" s="79" t="str">
        <f>IF(LP$9="", "", IF(AND(NOT('Personnel Details'!$N$32=""), $B95&gt;='Personnel Details'!$N$32), 'Personnel Details'!$Q$32, IF(AND(NOT('Personnel Details'!$I$32=""), $B95&gt;='Personnel Details'!$I$32), 'Personnel Details'!$L$32, 'Personnel Details'!$G$32)))</f>
        <v/>
      </c>
      <c r="LS95" s="59" t="str">
        <f t="shared" si="272"/>
        <v/>
      </c>
      <c r="LT95" s="53"/>
      <c r="LV95" s="78" t="str">
        <f>IF(LV$9="", "", IF(AND(NOT('Personnel Details'!$N$33=""), $B95&gt;='Personnel Details'!$N$33), 'Personnel Details'!$O$33, IF(AND(NOT('Personnel Details'!$I$33=""), $B95&gt;='Personnel Details'!$I$33), 'Personnel Details'!$J$33, 'Personnel Details'!$E$33)))</f>
        <v/>
      </c>
      <c r="LW95" s="59" t="str">
        <f>IF(LV$9="", "", IF(AND(NOT('Personnel Details'!$N$33=""), $B95&gt;='Personnel Details'!$N$33), IF('Personnel Details'!$P$33="","", 'Personnel Details'!$P$33), IF(AND(NOT('Personnel Details'!$I$33=""), $B95&gt;='Personnel Details'!$I$33), IF('Personnel Details'!$K$33="", "", 'Personnel Details'!$K$33), IF('Personnel Details'!$F$33="", "", 'Personnel Details'!$F$33))))</f>
        <v/>
      </c>
      <c r="LX95" s="79" t="str">
        <f>IF(LV$9="", "", IF(AND(NOT('Personnel Details'!$N$33=""), $B95&gt;='Personnel Details'!$N$33), 'Personnel Details'!$Q$33, IF(AND(NOT('Personnel Details'!$I$33=""), $B95&gt;='Personnel Details'!$I$33), 'Personnel Details'!$L$33, 'Personnel Details'!$G$33)))</f>
        <v/>
      </c>
      <c r="LY95" s="59" t="str">
        <f t="shared" si="273"/>
        <v/>
      </c>
      <c r="LZ95" s="53"/>
      <c r="MB95" s="78" t="str">
        <f>IF(MB$9="", "", IF(AND(NOT('Personnel Details'!$N$34=""), $B95&gt;='Personnel Details'!$N$34), 'Personnel Details'!$O$34, IF(AND(NOT('Personnel Details'!$I$34=""), $B95&gt;='Personnel Details'!$I$34), 'Personnel Details'!$J$34, 'Personnel Details'!$E$34)))</f>
        <v/>
      </c>
      <c r="MC95" s="59" t="str">
        <f>IF(MB$9="", "", IF(AND(NOT('Personnel Details'!$N$34=""), $B95&gt;='Personnel Details'!$N$34), IF('Personnel Details'!$P$34="","", 'Personnel Details'!$P$34), IF(AND(NOT('Personnel Details'!$I$34=""), $B95&gt;='Personnel Details'!$I$34), IF('Personnel Details'!$K$34="", "", 'Personnel Details'!$K$34), IF('Personnel Details'!$F$34="", "", 'Personnel Details'!$F$34))))</f>
        <v/>
      </c>
      <c r="MD95" s="79" t="str">
        <f>IF(MB$9="", "", IF(AND(NOT('Personnel Details'!$N$34=""), $B95&gt;='Personnel Details'!$N$34), 'Personnel Details'!$Q$34, IF(AND(NOT('Personnel Details'!$I$34=""), $B95&gt;='Personnel Details'!$I$34), 'Personnel Details'!$L$34, 'Personnel Details'!$G$34)))</f>
        <v/>
      </c>
      <c r="ME95" s="59" t="str">
        <f t="shared" si="274"/>
        <v/>
      </c>
      <c r="MF95" s="53"/>
      <c r="MH95" s="78" t="str">
        <f>IF(MH$9="", "", IF(AND(NOT('Personnel Details'!$N$35=""), $B95&gt;='Personnel Details'!$N$35), 'Personnel Details'!$O$35, IF(AND(NOT('Personnel Details'!$I$35=""), $B95&gt;='Personnel Details'!$I$35), 'Personnel Details'!$J$35, 'Personnel Details'!$E$35)))</f>
        <v/>
      </c>
      <c r="MI95" s="59" t="str">
        <f>IF(MH$9="", "", IF(AND(NOT('Personnel Details'!$N$35=""), $B95&gt;='Personnel Details'!$N$35), IF('Personnel Details'!$P$35="","", 'Personnel Details'!$P$35), IF(AND(NOT('Personnel Details'!$I$35=""), $B95&gt;='Personnel Details'!$I$35), IF('Personnel Details'!$K$35="", "", 'Personnel Details'!$K$35), IF('Personnel Details'!$F$35="", "", 'Personnel Details'!$F$35))))</f>
        <v/>
      </c>
      <c r="MJ95" s="79" t="str">
        <f>IF(MH$9="", "", IF(AND(NOT('Personnel Details'!$N$35=""), $B95&gt;='Personnel Details'!$N$35), 'Personnel Details'!$Q$35, IF(AND(NOT('Personnel Details'!$I$35=""), $B95&gt;='Personnel Details'!$I$35), 'Personnel Details'!$L$35, 'Personnel Details'!$G$35)))</f>
        <v/>
      </c>
      <c r="MK95" s="59" t="str">
        <f t="shared" si="275"/>
        <v/>
      </c>
      <c r="ML95" s="53"/>
      <c r="MN95" s="78" t="str">
        <f>IF(MN$9="", "", IF(AND(NOT('Personnel Details'!$N$36=""), $B95&gt;='Personnel Details'!$N$36), 'Personnel Details'!$O$36, IF(AND(NOT('Personnel Details'!$I$36=""), $B95&gt;='Personnel Details'!$I$36), 'Personnel Details'!$J$36, 'Personnel Details'!$E$36)))</f>
        <v/>
      </c>
      <c r="MO95" s="59" t="str">
        <f>IF(MN$9="", "", IF(AND(NOT('Personnel Details'!$N$36=""), $B95&gt;='Personnel Details'!$N$36), IF('Personnel Details'!$P$36="","", 'Personnel Details'!$P$36), IF(AND(NOT('Personnel Details'!$I$36=""), $B95&gt;='Personnel Details'!$I$36), IF('Personnel Details'!$K$36="", "", 'Personnel Details'!$K$36), IF('Personnel Details'!$F$36="", "", 'Personnel Details'!$F$36))))</f>
        <v/>
      </c>
      <c r="MP95" s="79" t="str">
        <f>IF(MN$9="", "", IF(AND(NOT('Personnel Details'!$N$36=""), $B95&gt;='Personnel Details'!$N$36), 'Personnel Details'!$Q$36, IF(AND(NOT('Personnel Details'!$I$36=""), $B95&gt;='Personnel Details'!$I$36), 'Personnel Details'!$L$36, 'Personnel Details'!$G$36)))</f>
        <v/>
      </c>
      <c r="MQ95" s="59" t="str">
        <f t="shared" si="276"/>
        <v/>
      </c>
      <c r="MR95" s="53"/>
      <c r="MT95" s="78" t="str">
        <f>IF(MT$9="", "", IF(AND(NOT('Personnel Details'!$N$37=""), $B95&gt;='Personnel Details'!$N$37), 'Personnel Details'!$O$37, IF(AND(NOT('Personnel Details'!$I$37=""), $B95&gt;='Personnel Details'!$I$37), 'Personnel Details'!$J$37, 'Personnel Details'!$E$37)))</f>
        <v/>
      </c>
      <c r="MU95" s="59" t="str">
        <f>IF(MT$9="", "", IF(AND(NOT('Personnel Details'!$N$37=""), $B95&gt;='Personnel Details'!$N$37), IF('Personnel Details'!$P$37="","", 'Personnel Details'!$P$37), IF(AND(NOT('Personnel Details'!$I$37=""), $B95&gt;='Personnel Details'!$I$37), IF('Personnel Details'!$K$37="", "", 'Personnel Details'!$K$37), IF('Personnel Details'!$F$37="", "", 'Personnel Details'!$F$37))))</f>
        <v/>
      </c>
      <c r="MV95" s="79" t="str">
        <f>IF(MT$9="", "", IF(AND(NOT('Personnel Details'!$N$37=""), $B95&gt;='Personnel Details'!$N$37), 'Personnel Details'!$Q$37, IF(AND(NOT('Personnel Details'!$I$37=""), $B95&gt;='Personnel Details'!$I$37), 'Personnel Details'!$L$37, 'Personnel Details'!$G$37)))</f>
        <v/>
      </c>
      <c r="MW95" s="59" t="str">
        <f t="shared" si="277"/>
        <v/>
      </c>
      <c r="MX95" s="53"/>
      <c r="MZ95" s="78" t="str">
        <f>IF(MZ$9="", "", IF(AND(NOT('Personnel Details'!$N$38=""), $B95&gt;='Personnel Details'!$N$38), 'Personnel Details'!$O$38, IF(AND(NOT('Personnel Details'!$I$38=""), $B95&gt;='Personnel Details'!$I$38), 'Personnel Details'!$J$38, 'Personnel Details'!$E$38)))</f>
        <v/>
      </c>
      <c r="NA95" s="59" t="str">
        <f>IF(MZ$9="", "", IF(AND(NOT('Personnel Details'!$N$38=""), $B95&gt;='Personnel Details'!$N$38), IF('Personnel Details'!$P$38="","", 'Personnel Details'!$P$38), IF(AND(NOT('Personnel Details'!$I$38=""), $B95&gt;='Personnel Details'!$I$38), IF('Personnel Details'!$K$38="", "", 'Personnel Details'!$K$38), IF('Personnel Details'!$F$38="", "", 'Personnel Details'!$F$38))))</f>
        <v/>
      </c>
      <c r="NB95" s="79" t="str">
        <f>IF(MZ$9="", "", IF(AND(NOT('Personnel Details'!$N$38=""), $B95&gt;='Personnel Details'!$N$38), 'Personnel Details'!$Q$38, IF(AND(NOT('Personnel Details'!$I$38=""), $B95&gt;='Personnel Details'!$I$38), 'Personnel Details'!$L$38, 'Personnel Details'!$G$38)))</f>
        <v/>
      </c>
      <c r="NC95" s="59" t="str">
        <f t="shared" si="278"/>
        <v/>
      </c>
      <c r="ND95" s="53"/>
      <c r="NF95" s="78" t="str">
        <f>IF(NF$9="", "", IF(AND(NOT('Personnel Details'!$N$39=""), $B95&gt;='Personnel Details'!$N$39), 'Personnel Details'!$O$39, IF(AND(NOT('Personnel Details'!$I$39=""), $B95&gt;='Personnel Details'!$I$39), 'Personnel Details'!$J$39, 'Personnel Details'!$E$39)))</f>
        <v/>
      </c>
      <c r="NG95" s="59" t="str">
        <f>IF(NF$9="", "", IF(AND(NOT('Personnel Details'!$N$39=""), $B95&gt;='Personnel Details'!$N$39), IF('Personnel Details'!$P$39="","", 'Personnel Details'!$P$39), IF(AND(NOT('Personnel Details'!$I$39=""), $B95&gt;='Personnel Details'!$I$39), IF('Personnel Details'!$K$39="", "", 'Personnel Details'!$K$39), IF('Personnel Details'!$F$39="", "", 'Personnel Details'!$F$39))))</f>
        <v/>
      </c>
      <c r="NH95" s="79" t="str">
        <f>IF(NF$9="", "", IF(AND(NOT('Personnel Details'!$N$39=""), $B95&gt;='Personnel Details'!$N$39), 'Personnel Details'!$Q$39, IF(AND(NOT('Personnel Details'!$I$39=""), $B95&gt;='Personnel Details'!$I$39), 'Personnel Details'!$L$39, 'Personnel Details'!$G$39)))</f>
        <v/>
      </c>
      <c r="NI95" s="59" t="str">
        <f t="shared" si="279"/>
        <v/>
      </c>
      <c r="NJ95" s="53"/>
      <c r="NL95" s="78" t="str">
        <f>IF(NL$9="", "", IF(AND(NOT('Personnel Details'!$N$40=""), $B95&gt;='Personnel Details'!$N$40), 'Personnel Details'!$O$40, IF(AND(NOT('Personnel Details'!$I$40=""), $B95&gt;='Personnel Details'!$I$40), 'Personnel Details'!$J$40, 'Personnel Details'!$E$40)))</f>
        <v/>
      </c>
      <c r="NM95" s="59" t="str">
        <f>IF(NL$9="", "", IF(AND(NOT('Personnel Details'!$N$40=""), $B95&gt;='Personnel Details'!$N$40), IF('Personnel Details'!$P$40="","", 'Personnel Details'!$P$40), IF(AND(NOT('Personnel Details'!$I$40=""), $B95&gt;='Personnel Details'!$I$40), IF('Personnel Details'!$K$40="", "", 'Personnel Details'!$K$40), IF('Personnel Details'!$F$40="", "", 'Personnel Details'!$F$40))))</f>
        <v/>
      </c>
      <c r="NN95" s="79" t="str">
        <f>IF(NL$9="", "", IF(AND(NOT('Personnel Details'!$N$40=""), $B95&gt;='Personnel Details'!$N$40), 'Personnel Details'!$Q$40, IF(AND(NOT('Personnel Details'!$I$40=""), $B95&gt;='Personnel Details'!$I$40), 'Personnel Details'!$L$40, 'Personnel Details'!$G$40)))</f>
        <v/>
      </c>
      <c r="NO95" s="59" t="str">
        <f t="shared" si="280"/>
        <v/>
      </c>
      <c r="NP95" s="53"/>
    </row>
    <row r="96" spans="1:380" x14ac:dyDescent="0.25">
      <c r="A96" s="32"/>
      <c r="B96" s="113" t="str">
        <f>IFERROR(IF(B95+1&gt;'Personnel Details'!$U$5, "", B95+1), "")</f>
        <v/>
      </c>
      <c r="C96" s="32"/>
      <c r="D96" s="120"/>
      <c r="E96" s="13" t="str">
        <f t="shared" si="159"/>
        <v/>
      </c>
      <c r="F96" s="13" t="str">
        <f t="shared" si="190"/>
        <v/>
      </c>
      <c r="G96" s="56" t="str">
        <f t="shared" si="281"/>
        <v/>
      </c>
      <c r="H96" s="16" t="str">
        <f t="shared" si="191"/>
        <v/>
      </c>
      <c r="I96" s="32"/>
      <c r="J96" s="120"/>
      <c r="K96" s="62" t="str">
        <f t="shared" si="160"/>
        <v/>
      </c>
      <c r="L96" s="62" t="str">
        <f t="shared" si="192"/>
        <v/>
      </c>
      <c r="M96" s="65" t="str">
        <f t="shared" si="282"/>
        <v/>
      </c>
      <c r="N96" s="68" t="str">
        <f t="shared" si="193"/>
        <v/>
      </c>
      <c r="O96" s="32"/>
      <c r="P96" s="120"/>
      <c r="Q96" s="62" t="str">
        <f t="shared" si="161"/>
        <v/>
      </c>
      <c r="R96" s="62" t="str">
        <f t="shared" si="194"/>
        <v/>
      </c>
      <c r="S96" s="65" t="str">
        <f t="shared" si="283"/>
        <v/>
      </c>
      <c r="T96" s="68" t="str">
        <f t="shared" si="195"/>
        <v/>
      </c>
      <c r="U96" s="32"/>
      <c r="V96" s="120"/>
      <c r="W96" s="62" t="str">
        <f t="shared" si="162"/>
        <v/>
      </c>
      <c r="X96" s="62" t="str">
        <f t="shared" si="196"/>
        <v/>
      </c>
      <c r="Y96" s="65" t="str">
        <f t="shared" si="284"/>
        <v/>
      </c>
      <c r="Z96" s="68" t="str">
        <f t="shared" si="197"/>
        <v/>
      </c>
      <c r="AA96" s="32"/>
      <c r="AB96" s="120"/>
      <c r="AC96" s="62" t="str">
        <f t="shared" si="163"/>
        <v/>
      </c>
      <c r="AD96" s="62" t="str">
        <f t="shared" si="198"/>
        <v/>
      </c>
      <c r="AE96" s="65" t="str">
        <f t="shared" si="285"/>
        <v/>
      </c>
      <c r="AF96" s="68" t="str">
        <f t="shared" si="199"/>
        <v/>
      </c>
      <c r="AG96" s="32"/>
      <c r="AH96" s="120"/>
      <c r="AI96" s="62" t="str">
        <f t="shared" si="164"/>
        <v/>
      </c>
      <c r="AJ96" s="62" t="str">
        <f t="shared" si="200"/>
        <v/>
      </c>
      <c r="AK96" s="65" t="str">
        <f t="shared" si="286"/>
        <v/>
      </c>
      <c r="AL96" s="68" t="str">
        <f t="shared" si="201"/>
        <v/>
      </c>
      <c r="AM96" s="32"/>
      <c r="AN96" s="120"/>
      <c r="AO96" s="62" t="str">
        <f t="shared" si="165"/>
        <v/>
      </c>
      <c r="AP96" s="62" t="str">
        <f t="shared" si="202"/>
        <v/>
      </c>
      <c r="AQ96" s="65" t="str">
        <f t="shared" si="287"/>
        <v/>
      </c>
      <c r="AR96" s="68" t="str">
        <f t="shared" si="203"/>
        <v/>
      </c>
      <c r="AS96" s="32"/>
      <c r="AT96" s="120"/>
      <c r="AU96" s="62" t="str">
        <f t="shared" si="166"/>
        <v/>
      </c>
      <c r="AV96" s="62" t="str">
        <f t="shared" si="204"/>
        <v/>
      </c>
      <c r="AW96" s="65" t="str">
        <f t="shared" si="288"/>
        <v/>
      </c>
      <c r="AX96" s="68" t="str">
        <f t="shared" si="205"/>
        <v/>
      </c>
      <c r="AY96" s="32"/>
      <c r="AZ96" s="120"/>
      <c r="BA96" s="62" t="str">
        <f t="shared" si="167"/>
        <v/>
      </c>
      <c r="BB96" s="62" t="str">
        <f t="shared" si="206"/>
        <v/>
      </c>
      <c r="BC96" s="65" t="str">
        <f t="shared" si="289"/>
        <v/>
      </c>
      <c r="BD96" s="68" t="str">
        <f t="shared" si="207"/>
        <v/>
      </c>
      <c r="BE96" s="32"/>
      <c r="BF96" s="120"/>
      <c r="BG96" s="62" t="str">
        <f t="shared" si="168"/>
        <v/>
      </c>
      <c r="BH96" s="62" t="str">
        <f t="shared" si="208"/>
        <v/>
      </c>
      <c r="BI96" s="65" t="str">
        <f t="shared" si="290"/>
        <v/>
      </c>
      <c r="BJ96" s="68" t="str">
        <f t="shared" si="209"/>
        <v/>
      </c>
      <c r="BK96" s="32"/>
      <c r="BL96" s="120"/>
      <c r="BM96" s="62" t="str">
        <f t="shared" si="169"/>
        <v/>
      </c>
      <c r="BN96" s="62" t="str">
        <f t="shared" si="210"/>
        <v/>
      </c>
      <c r="BO96" s="65" t="str">
        <f t="shared" si="291"/>
        <v/>
      </c>
      <c r="BP96" s="68" t="str">
        <f t="shared" si="211"/>
        <v/>
      </c>
      <c r="BQ96" s="32"/>
      <c r="BR96" s="120"/>
      <c r="BS96" s="62" t="str">
        <f t="shared" si="170"/>
        <v/>
      </c>
      <c r="BT96" s="62" t="str">
        <f t="shared" si="212"/>
        <v/>
      </c>
      <c r="BU96" s="65" t="str">
        <f t="shared" si="292"/>
        <v/>
      </c>
      <c r="BV96" s="68" t="str">
        <f t="shared" si="213"/>
        <v/>
      </c>
      <c r="BW96" s="32"/>
      <c r="BX96" s="120"/>
      <c r="BY96" s="62" t="str">
        <f t="shared" si="171"/>
        <v/>
      </c>
      <c r="BZ96" s="62" t="str">
        <f t="shared" si="214"/>
        <v/>
      </c>
      <c r="CA96" s="65" t="str">
        <f t="shared" si="293"/>
        <v/>
      </c>
      <c r="CB96" s="68" t="str">
        <f t="shared" si="215"/>
        <v/>
      </c>
      <c r="CC96" s="32"/>
      <c r="CD96" s="120"/>
      <c r="CE96" s="62" t="str">
        <f t="shared" si="172"/>
        <v/>
      </c>
      <c r="CF96" s="62" t="str">
        <f t="shared" si="216"/>
        <v/>
      </c>
      <c r="CG96" s="65" t="str">
        <f t="shared" si="294"/>
        <v/>
      </c>
      <c r="CH96" s="68" t="str">
        <f t="shared" si="217"/>
        <v/>
      </c>
      <c r="CI96" s="32"/>
      <c r="CJ96" s="120"/>
      <c r="CK96" s="62" t="str">
        <f t="shared" si="173"/>
        <v/>
      </c>
      <c r="CL96" s="62" t="str">
        <f t="shared" si="218"/>
        <v/>
      </c>
      <c r="CM96" s="65" t="str">
        <f t="shared" si="295"/>
        <v/>
      </c>
      <c r="CN96" s="68" t="str">
        <f t="shared" si="219"/>
        <v/>
      </c>
      <c r="CO96" s="32"/>
      <c r="CP96" s="120"/>
      <c r="CQ96" s="62" t="str">
        <f t="shared" si="174"/>
        <v/>
      </c>
      <c r="CR96" s="62" t="str">
        <f t="shared" si="220"/>
        <v/>
      </c>
      <c r="CS96" s="65" t="str">
        <f t="shared" si="296"/>
        <v/>
      </c>
      <c r="CT96" s="68" t="str">
        <f t="shared" si="221"/>
        <v/>
      </c>
      <c r="CU96" s="32"/>
      <c r="CV96" s="120"/>
      <c r="CW96" s="62" t="str">
        <f t="shared" si="175"/>
        <v/>
      </c>
      <c r="CX96" s="62" t="str">
        <f t="shared" si="222"/>
        <v/>
      </c>
      <c r="CY96" s="65" t="str">
        <f t="shared" si="297"/>
        <v/>
      </c>
      <c r="CZ96" s="68" t="str">
        <f t="shared" si="223"/>
        <v/>
      </c>
      <c r="DA96" s="32"/>
      <c r="DB96" s="120"/>
      <c r="DC96" s="62" t="str">
        <f t="shared" si="176"/>
        <v/>
      </c>
      <c r="DD96" s="62" t="str">
        <f t="shared" si="224"/>
        <v/>
      </c>
      <c r="DE96" s="65" t="str">
        <f t="shared" si="298"/>
        <v/>
      </c>
      <c r="DF96" s="68" t="str">
        <f t="shared" si="225"/>
        <v/>
      </c>
      <c r="DG96" s="32"/>
      <c r="DH96" s="120"/>
      <c r="DI96" s="62" t="str">
        <f t="shared" si="177"/>
        <v/>
      </c>
      <c r="DJ96" s="62" t="str">
        <f t="shared" si="226"/>
        <v/>
      </c>
      <c r="DK96" s="65" t="str">
        <f t="shared" si="299"/>
        <v/>
      </c>
      <c r="DL96" s="68" t="str">
        <f t="shared" si="227"/>
        <v/>
      </c>
      <c r="DM96" s="32"/>
      <c r="DN96" s="120"/>
      <c r="DO96" s="62" t="str">
        <f t="shared" si="178"/>
        <v/>
      </c>
      <c r="DP96" s="62" t="str">
        <f t="shared" si="228"/>
        <v/>
      </c>
      <c r="DQ96" s="65" t="str">
        <f t="shared" si="300"/>
        <v/>
      </c>
      <c r="DR96" s="68" t="str">
        <f t="shared" si="229"/>
        <v/>
      </c>
      <c r="DS96" s="32"/>
      <c r="DT96" s="120"/>
      <c r="DU96" s="62" t="str">
        <f t="shared" si="179"/>
        <v/>
      </c>
      <c r="DV96" s="62" t="str">
        <f t="shared" si="230"/>
        <v/>
      </c>
      <c r="DW96" s="65" t="str">
        <f t="shared" si="301"/>
        <v/>
      </c>
      <c r="DX96" s="68" t="str">
        <f t="shared" si="231"/>
        <v/>
      </c>
      <c r="DY96" s="32"/>
      <c r="DZ96" s="120"/>
      <c r="EA96" s="62" t="str">
        <f t="shared" si="180"/>
        <v/>
      </c>
      <c r="EB96" s="62" t="str">
        <f t="shared" si="232"/>
        <v/>
      </c>
      <c r="EC96" s="65" t="str">
        <f t="shared" si="302"/>
        <v/>
      </c>
      <c r="ED96" s="68" t="str">
        <f t="shared" si="233"/>
        <v/>
      </c>
      <c r="EE96" s="32"/>
      <c r="EF96" s="120"/>
      <c r="EG96" s="62" t="str">
        <f t="shared" si="181"/>
        <v/>
      </c>
      <c r="EH96" s="62" t="str">
        <f t="shared" si="234"/>
        <v/>
      </c>
      <c r="EI96" s="65" t="str">
        <f t="shared" si="303"/>
        <v/>
      </c>
      <c r="EJ96" s="68" t="str">
        <f t="shared" si="235"/>
        <v/>
      </c>
      <c r="EK96" s="32"/>
      <c r="EL96" s="120"/>
      <c r="EM96" s="62" t="str">
        <f t="shared" si="182"/>
        <v/>
      </c>
      <c r="EN96" s="62" t="str">
        <f t="shared" si="236"/>
        <v/>
      </c>
      <c r="EO96" s="65" t="str">
        <f t="shared" si="304"/>
        <v/>
      </c>
      <c r="EP96" s="68" t="str">
        <f t="shared" si="237"/>
        <v/>
      </c>
      <c r="EQ96" s="32"/>
      <c r="ER96" s="120"/>
      <c r="ES96" s="62" t="str">
        <f t="shared" si="183"/>
        <v/>
      </c>
      <c r="ET96" s="62" t="str">
        <f t="shared" si="238"/>
        <v/>
      </c>
      <c r="EU96" s="65" t="str">
        <f t="shared" si="305"/>
        <v/>
      </c>
      <c r="EV96" s="68" t="str">
        <f t="shared" si="239"/>
        <v/>
      </c>
      <c r="EW96" s="32"/>
      <c r="EX96" s="120"/>
      <c r="EY96" s="62" t="str">
        <f t="shared" si="184"/>
        <v/>
      </c>
      <c r="EZ96" s="62" t="str">
        <f t="shared" si="240"/>
        <v/>
      </c>
      <c r="FA96" s="65" t="str">
        <f t="shared" si="306"/>
        <v/>
      </c>
      <c r="FB96" s="68" t="str">
        <f t="shared" si="241"/>
        <v/>
      </c>
      <c r="FC96" s="32"/>
      <c r="FD96" s="120"/>
      <c r="FE96" s="62" t="str">
        <f t="shared" si="185"/>
        <v/>
      </c>
      <c r="FF96" s="62" t="str">
        <f t="shared" si="242"/>
        <v/>
      </c>
      <c r="FG96" s="65" t="str">
        <f t="shared" si="307"/>
        <v/>
      </c>
      <c r="FH96" s="68" t="str">
        <f t="shared" si="243"/>
        <v/>
      </c>
      <c r="FI96" s="32"/>
      <c r="FJ96" s="120"/>
      <c r="FK96" s="62" t="str">
        <f t="shared" si="186"/>
        <v/>
      </c>
      <c r="FL96" s="62" t="str">
        <f t="shared" si="244"/>
        <v/>
      </c>
      <c r="FM96" s="65" t="str">
        <f t="shared" si="308"/>
        <v/>
      </c>
      <c r="FN96" s="68" t="str">
        <f t="shared" si="245"/>
        <v/>
      </c>
      <c r="FO96" s="32"/>
      <c r="FP96" s="120"/>
      <c r="FQ96" s="62" t="str">
        <f t="shared" si="187"/>
        <v/>
      </c>
      <c r="FR96" s="62" t="str">
        <f t="shared" si="246"/>
        <v/>
      </c>
      <c r="FS96" s="65" t="str">
        <f t="shared" si="309"/>
        <v/>
      </c>
      <c r="FT96" s="68" t="str">
        <f t="shared" si="247"/>
        <v/>
      </c>
      <c r="FU96" s="32"/>
      <c r="FV96" s="120"/>
      <c r="FW96" s="62" t="str">
        <f t="shared" si="188"/>
        <v/>
      </c>
      <c r="FX96" s="62" t="str">
        <f t="shared" si="248"/>
        <v/>
      </c>
      <c r="FY96" s="65" t="str">
        <f t="shared" si="310"/>
        <v/>
      </c>
      <c r="FZ96" s="68" t="str">
        <f t="shared" si="249"/>
        <v/>
      </c>
      <c r="GA96" s="32"/>
      <c r="GC96" s="7" t="str">
        <f t="shared" si="250"/>
        <v/>
      </c>
      <c r="GD96" s="7" t="str">
        <f t="shared" ca="1" si="189"/>
        <v/>
      </c>
      <c r="GT96" s="71" t="str">
        <f>IF(GT$9="", "", IF(AND(NOT('Personnel Details'!$N$11=""), $B96&gt;='Personnel Details'!$N$11), 'Personnel Details'!$O$11, IF(AND(NOT('Personnel Details'!$I$11=""), $B96&gt;='Personnel Details'!$I$11), 'Personnel Details'!$J$11, 'Personnel Details'!$E$11)))</f>
        <v/>
      </c>
      <c r="GU96" s="59" t="str">
        <f>IF(GT$9="", "", IF(AND(NOT('Personnel Details'!$N$11=""), $B96&gt;='Personnel Details'!$N$11), IF('Personnel Details'!$P$11="","", 'Personnel Details'!$P$11), IF(AND(NOT('Personnel Details'!$I$11=""), $B96&gt;='Personnel Details'!$I$11), IF('Personnel Details'!$K$11="", "", 'Personnel Details'!$K$11), IF('Personnel Details'!$F$11="", "", 'Personnel Details'!$F$11))))</f>
        <v/>
      </c>
      <c r="GV96" s="74" t="str">
        <f>IF(GT$9="", "", IF(AND(NOT('Personnel Details'!$N$11=""), $B96&gt;='Personnel Details'!$N$11), 'Personnel Details'!$Q$11, IF(AND(NOT('Personnel Details'!$I$11=""), $B96&gt;='Personnel Details'!$I$11), 'Personnel Details'!$L$11, 'Personnel Details'!$G$11)))</f>
        <v/>
      </c>
      <c r="GW96" s="59" t="str">
        <f t="shared" si="251"/>
        <v/>
      </c>
      <c r="GX96" s="53"/>
      <c r="GZ96" s="78" t="str">
        <f>IF(GZ$9="", "", IF(AND(NOT('Personnel Details'!$N$12=""), $B96&gt;='Personnel Details'!$N$12), 'Personnel Details'!$O$12, IF(AND(NOT('Personnel Details'!$I$12=""), $B96&gt;='Personnel Details'!$I$12), 'Personnel Details'!$J$12, 'Personnel Details'!$E$12)))</f>
        <v/>
      </c>
      <c r="HA96" s="59" t="str">
        <f>IF(GZ$9="", "", IF(AND(NOT('Personnel Details'!$N$12=""), $B96&gt;='Personnel Details'!$N$12), IF('Personnel Details'!$P$12="","", 'Personnel Details'!$P$12), IF(AND(NOT('Personnel Details'!$I$12=""), $B96&gt;='Personnel Details'!$I$12), IF('Personnel Details'!$K$12="", "", 'Personnel Details'!$K$12), IF('Personnel Details'!$F$12="", "", 'Personnel Details'!$F$12))))</f>
        <v/>
      </c>
      <c r="HB96" s="79" t="str">
        <f>IF(GZ$9="", "", IF(AND(NOT('Personnel Details'!$N$12=""), $B96&gt;='Personnel Details'!$N$12), 'Personnel Details'!$Q$12, IF(AND(NOT('Personnel Details'!$I$12=""), $B96&gt;='Personnel Details'!$I$12), 'Personnel Details'!$L$12, 'Personnel Details'!$G$12)))</f>
        <v/>
      </c>
      <c r="HC96" s="59" t="str">
        <f t="shared" si="252"/>
        <v/>
      </c>
      <c r="HD96" s="53"/>
      <c r="HF96" s="78" t="str">
        <f>IF(HF$9="", "", IF(AND(NOT('Personnel Details'!$N$13=""), $B96&gt;='Personnel Details'!$N$13), 'Personnel Details'!$O$13, IF(AND(NOT('Personnel Details'!$I$13=""), $B96&gt;='Personnel Details'!$I$13), 'Personnel Details'!$J$13, 'Personnel Details'!$E$13)))</f>
        <v/>
      </c>
      <c r="HG96" s="59" t="str">
        <f>IF(HF$9="", "", IF(AND(NOT('Personnel Details'!$N$13=""), $B96&gt;='Personnel Details'!$N$13), IF('Personnel Details'!$P$13="","", 'Personnel Details'!$P$13), IF(AND(NOT('Personnel Details'!$I$13=""), $B96&gt;='Personnel Details'!$I$13), IF('Personnel Details'!$K$13="", "", 'Personnel Details'!$K$13), IF('Personnel Details'!$F$13="", "", 'Personnel Details'!$F$13))))</f>
        <v/>
      </c>
      <c r="HH96" s="79" t="str">
        <f>IF(HF$9="", "", IF(AND(NOT('Personnel Details'!$N$13=""), $B96&gt;='Personnel Details'!$N$13), 'Personnel Details'!$Q$13, IF(AND(NOT('Personnel Details'!$I$13=""), $B96&gt;='Personnel Details'!$I$13), 'Personnel Details'!$L$13, 'Personnel Details'!$G$13)))</f>
        <v/>
      </c>
      <c r="HI96" s="59" t="str">
        <f t="shared" si="253"/>
        <v/>
      </c>
      <c r="HJ96" s="53"/>
      <c r="HL96" s="78" t="str">
        <f>IF(HL$9="", "", IF(AND(NOT('Personnel Details'!$N$14=""), $B96&gt;='Personnel Details'!$N$14), 'Personnel Details'!$O$14, IF(AND(NOT('Personnel Details'!$I$14=""), $B96&gt;='Personnel Details'!$I$14), 'Personnel Details'!$J$14, 'Personnel Details'!$E$14)))</f>
        <v/>
      </c>
      <c r="HM96" s="59" t="str">
        <f>IF(HL$9="", "", IF(AND(NOT('Personnel Details'!$N$14=""), $B96&gt;='Personnel Details'!$N$14), IF('Personnel Details'!$P$14="","", 'Personnel Details'!$P$14), IF(AND(NOT('Personnel Details'!$I$14=""), $B96&gt;='Personnel Details'!$I$14), IF('Personnel Details'!$K$14="", "", 'Personnel Details'!$K$14), IF('Personnel Details'!$F$14="", "", 'Personnel Details'!$F$14))))</f>
        <v/>
      </c>
      <c r="HN96" s="79" t="str">
        <f>IF(HL$9="", "", IF(AND(NOT('Personnel Details'!$N$14=""), $B96&gt;='Personnel Details'!$N$14), 'Personnel Details'!$Q$14, IF(AND(NOT('Personnel Details'!$I$14=""), $B96&gt;='Personnel Details'!$I$14), 'Personnel Details'!$L$14, 'Personnel Details'!$G$14)))</f>
        <v/>
      </c>
      <c r="HO96" s="59" t="str">
        <f t="shared" si="254"/>
        <v/>
      </c>
      <c r="HP96" s="53"/>
      <c r="HR96" s="78" t="str">
        <f>IF(HR$9="", "", IF(AND(NOT('Personnel Details'!$N$15=""), $B96&gt;='Personnel Details'!$N$15), 'Personnel Details'!$O$15, IF(AND(NOT('Personnel Details'!$I$15=""), $B96&gt;='Personnel Details'!$I$15), 'Personnel Details'!$J$15, 'Personnel Details'!$E$15)))</f>
        <v/>
      </c>
      <c r="HS96" s="59" t="str">
        <f>IF(HR$9="", "", IF(AND(NOT('Personnel Details'!$N$15=""), $B96&gt;='Personnel Details'!$N$15), IF('Personnel Details'!$P$15="","", 'Personnel Details'!$P$15), IF(AND(NOT('Personnel Details'!$I$15=""), $B96&gt;='Personnel Details'!$I$15), IF('Personnel Details'!$K$15="", "", 'Personnel Details'!$K$15), IF('Personnel Details'!$F$15="", "", 'Personnel Details'!$F$15))))</f>
        <v/>
      </c>
      <c r="HT96" s="79" t="str">
        <f>IF(HR$9="", "", IF(AND(NOT('Personnel Details'!$N$15=""), $B96&gt;='Personnel Details'!$N$15), 'Personnel Details'!$Q$15, IF(AND(NOT('Personnel Details'!$I$15=""), $B96&gt;='Personnel Details'!$I$15), 'Personnel Details'!$L$15, 'Personnel Details'!$G$15)))</f>
        <v/>
      </c>
      <c r="HU96" s="59" t="str">
        <f t="shared" si="255"/>
        <v/>
      </c>
      <c r="HV96" s="53"/>
      <c r="HX96" s="78" t="str">
        <f>IF(HX$9="", "", IF(AND(NOT('Personnel Details'!$N$16=""), $B96&gt;='Personnel Details'!$N$16), 'Personnel Details'!$O$16, IF(AND(NOT('Personnel Details'!$I$16=""), $B96&gt;='Personnel Details'!$I$16), 'Personnel Details'!$J$16, 'Personnel Details'!$E$16)))</f>
        <v/>
      </c>
      <c r="HY96" s="59" t="str">
        <f>IF(HX$9="", "", IF(AND(NOT('Personnel Details'!$N$16=""), $B96&gt;='Personnel Details'!$N$16), IF('Personnel Details'!$P$16="","", 'Personnel Details'!$P$16), IF(AND(NOT('Personnel Details'!$I$16=""), $B96&gt;='Personnel Details'!$I$16), IF('Personnel Details'!$K$16="", "", 'Personnel Details'!$K$16), IF('Personnel Details'!$F$16="", "", 'Personnel Details'!$F$16))))</f>
        <v/>
      </c>
      <c r="HZ96" s="79" t="str">
        <f>IF(HX$9="", "", IF(AND(NOT('Personnel Details'!$N$16=""), $B96&gt;='Personnel Details'!$N$16), 'Personnel Details'!$Q$16, IF(AND(NOT('Personnel Details'!$I$16=""), $B96&gt;='Personnel Details'!$I$16), 'Personnel Details'!$L$16, 'Personnel Details'!$G$16)))</f>
        <v/>
      </c>
      <c r="IA96" s="59" t="str">
        <f t="shared" si="256"/>
        <v/>
      </c>
      <c r="IB96" s="53"/>
      <c r="ID96" s="78" t="str">
        <f>IF(ID$9="", "", IF(AND(NOT('Personnel Details'!$N$17=""), $B96&gt;='Personnel Details'!$N$17), 'Personnel Details'!$O$17, IF(AND(NOT('Personnel Details'!$I$17=""), $B96&gt;='Personnel Details'!$I$17), 'Personnel Details'!$J$17, 'Personnel Details'!$E$17)))</f>
        <v/>
      </c>
      <c r="IE96" s="59" t="str">
        <f>IF(ID$9="", "", IF(AND(NOT('Personnel Details'!$N$17=""), $B96&gt;='Personnel Details'!$N$17), IF('Personnel Details'!$P$17="","", 'Personnel Details'!$P$17), IF(AND(NOT('Personnel Details'!$I$17=""), $B96&gt;='Personnel Details'!$I$17), IF('Personnel Details'!$K$17="", "", 'Personnel Details'!$K$17), IF('Personnel Details'!$F$17="", "", 'Personnel Details'!$F$17))))</f>
        <v/>
      </c>
      <c r="IF96" s="79" t="str">
        <f>IF(ID$9="", "", IF(AND(NOT('Personnel Details'!$N$17=""), $B96&gt;='Personnel Details'!$N$17), 'Personnel Details'!$Q$17, IF(AND(NOT('Personnel Details'!$I$17=""), $B96&gt;='Personnel Details'!$I$17), 'Personnel Details'!$L$17, 'Personnel Details'!$G$17)))</f>
        <v/>
      </c>
      <c r="IG96" s="59" t="str">
        <f t="shared" si="257"/>
        <v/>
      </c>
      <c r="IH96" s="53"/>
      <c r="IJ96" s="78" t="str">
        <f>IF(IJ$9="", "", IF(AND(NOT('Personnel Details'!$N$18=""), $B96&gt;='Personnel Details'!$N$18), 'Personnel Details'!$O$18, IF(AND(NOT('Personnel Details'!$I$18=""), $B96&gt;='Personnel Details'!$I$18), 'Personnel Details'!$J$18, 'Personnel Details'!$E$18)))</f>
        <v/>
      </c>
      <c r="IK96" s="59" t="str">
        <f>IF(IJ$9="", "", IF(AND(NOT('Personnel Details'!$N$18=""), $B96&gt;='Personnel Details'!$N$18), IF('Personnel Details'!$P$18="","", 'Personnel Details'!$P$18), IF(AND(NOT('Personnel Details'!$I$18=""), $B96&gt;='Personnel Details'!$I$18), IF('Personnel Details'!$K$18="", "", 'Personnel Details'!$K$18), IF('Personnel Details'!$F$18="", "", 'Personnel Details'!$F$18))))</f>
        <v/>
      </c>
      <c r="IL96" s="79" t="str">
        <f>IF(IJ$9="", "", IF(AND(NOT('Personnel Details'!$N$18=""), $B96&gt;='Personnel Details'!$N$18), 'Personnel Details'!$Q$18, IF(AND(NOT('Personnel Details'!$I$18=""), $B96&gt;='Personnel Details'!$I$18), 'Personnel Details'!$L$18, 'Personnel Details'!$G$18)))</f>
        <v/>
      </c>
      <c r="IM96" s="59" t="str">
        <f t="shared" si="258"/>
        <v/>
      </c>
      <c r="IN96" s="53"/>
      <c r="IP96" s="78" t="str">
        <f>IF(IP$9="", "", IF(AND(NOT('Personnel Details'!$N$19=""), $B96&gt;='Personnel Details'!$N$19), 'Personnel Details'!$O$19, IF(AND(NOT('Personnel Details'!$I$19=""), $B96&gt;='Personnel Details'!$I$19), 'Personnel Details'!$J$19, 'Personnel Details'!$E$19)))</f>
        <v/>
      </c>
      <c r="IQ96" s="59" t="str">
        <f>IF(IP$9="", "", IF(AND(NOT('Personnel Details'!$N$19=""), $B96&gt;='Personnel Details'!$N$19), IF('Personnel Details'!$P$19="","", 'Personnel Details'!$P$19), IF(AND(NOT('Personnel Details'!$I$19=""), $B96&gt;='Personnel Details'!$I$19), IF('Personnel Details'!$K$19="", "", 'Personnel Details'!$K$19), IF('Personnel Details'!$F$19="", "", 'Personnel Details'!$F$19))))</f>
        <v/>
      </c>
      <c r="IR96" s="79" t="str">
        <f>IF(IP$9="", "", IF(AND(NOT('Personnel Details'!$N$19=""), $B96&gt;='Personnel Details'!$N$19), 'Personnel Details'!$Q$19, IF(AND(NOT('Personnel Details'!$I$19=""), $B96&gt;='Personnel Details'!$I$19), 'Personnel Details'!$L$19, 'Personnel Details'!$G$19)))</f>
        <v/>
      </c>
      <c r="IS96" s="59" t="str">
        <f t="shared" si="259"/>
        <v/>
      </c>
      <c r="IT96" s="53"/>
      <c r="IV96" s="78" t="str">
        <f>IF(IV$9="", "", IF(AND(NOT('Personnel Details'!$N$20=""), $B96&gt;='Personnel Details'!$N$20), 'Personnel Details'!$O$20, IF(AND(NOT('Personnel Details'!$I$20=""), $B96&gt;='Personnel Details'!$I$20), 'Personnel Details'!$J$20, 'Personnel Details'!$E$20)))</f>
        <v/>
      </c>
      <c r="IW96" s="59" t="str">
        <f>IF(IV$9="", "", IF(AND(NOT('Personnel Details'!$N$20=""), $B96&gt;='Personnel Details'!$N$20), IF('Personnel Details'!$P$20="","", 'Personnel Details'!$P$20), IF(AND(NOT('Personnel Details'!$I$20=""), $B96&gt;='Personnel Details'!$I$20), IF('Personnel Details'!$K$20="", "", 'Personnel Details'!$K$20), IF('Personnel Details'!$F$20="", "", 'Personnel Details'!$F$20))))</f>
        <v/>
      </c>
      <c r="IX96" s="79" t="str">
        <f>IF(IV$9="", "", IF(AND(NOT('Personnel Details'!$N$20=""), $B96&gt;='Personnel Details'!$N$20), 'Personnel Details'!$Q$20, IF(AND(NOT('Personnel Details'!$I$20=""), $B96&gt;='Personnel Details'!$I$20), 'Personnel Details'!$L$20, 'Personnel Details'!$G$20)))</f>
        <v/>
      </c>
      <c r="IY96" s="59" t="str">
        <f t="shared" si="260"/>
        <v/>
      </c>
      <c r="IZ96" s="53"/>
      <c r="JB96" s="78" t="str">
        <f>IF(JB$9="", "", IF(AND(NOT('Personnel Details'!$N$21=""), $B96&gt;='Personnel Details'!$N$21), 'Personnel Details'!$O$21, IF(AND(NOT('Personnel Details'!$I$21=""), $B96&gt;='Personnel Details'!$I$21), 'Personnel Details'!$J$21, 'Personnel Details'!$E$21)))</f>
        <v/>
      </c>
      <c r="JC96" s="59" t="str">
        <f>IF(JB$9="", "", IF(AND(NOT('Personnel Details'!$N$21=""), $B96&gt;='Personnel Details'!$N$21), IF('Personnel Details'!$P$21="","", 'Personnel Details'!$P$21), IF(AND(NOT('Personnel Details'!$I$21=""), $B96&gt;='Personnel Details'!$I$21), IF('Personnel Details'!$K$21="", "", 'Personnel Details'!$K$21), IF('Personnel Details'!$F$21="", "", 'Personnel Details'!$F$21))))</f>
        <v/>
      </c>
      <c r="JD96" s="79" t="str">
        <f>IF(JB$9="", "", IF(AND(NOT('Personnel Details'!$N$21=""), $B96&gt;='Personnel Details'!$N$21), 'Personnel Details'!$Q$21, IF(AND(NOT('Personnel Details'!$I$21=""), $B96&gt;='Personnel Details'!$I$21), 'Personnel Details'!$L$21, 'Personnel Details'!$G$21)))</f>
        <v/>
      </c>
      <c r="JE96" s="59" t="str">
        <f t="shared" si="261"/>
        <v/>
      </c>
      <c r="JF96" s="53"/>
      <c r="JH96" s="78" t="str">
        <f>IF(JH$9="", "", IF(AND(NOT('Personnel Details'!$N$22=""), $B96&gt;='Personnel Details'!$N$22), 'Personnel Details'!$O$22, IF(AND(NOT('Personnel Details'!$I$22=""), $B96&gt;='Personnel Details'!$I$22), 'Personnel Details'!$J$22, 'Personnel Details'!$E$22)))</f>
        <v/>
      </c>
      <c r="JI96" s="59" t="str">
        <f>IF(JH$9="", "", IF(AND(NOT('Personnel Details'!$N$22=""), $B96&gt;='Personnel Details'!$N$22), IF('Personnel Details'!$P$22="","", 'Personnel Details'!$P$22), IF(AND(NOT('Personnel Details'!$I$22=""), $B96&gt;='Personnel Details'!$I$22), IF('Personnel Details'!$K$22="", "", 'Personnel Details'!$K$22), IF('Personnel Details'!$F$22="", "", 'Personnel Details'!$F$22))))</f>
        <v/>
      </c>
      <c r="JJ96" s="79" t="str">
        <f>IF(JH$9="", "", IF(AND(NOT('Personnel Details'!$N$22=""), $B96&gt;='Personnel Details'!$N$22), 'Personnel Details'!$Q$22, IF(AND(NOT('Personnel Details'!$I$22=""), $B96&gt;='Personnel Details'!$I$22), 'Personnel Details'!$L$22, 'Personnel Details'!$G$22)))</f>
        <v/>
      </c>
      <c r="JK96" s="59" t="str">
        <f t="shared" si="262"/>
        <v/>
      </c>
      <c r="JL96" s="53"/>
      <c r="JN96" s="78" t="str">
        <f>IF(JN$9="", "", IF(AND(NOT('Personnel Details'!$N$23=""), $B96&gt;='Personnel Details'!$N$23), 'Personnel Details'!$O$23, IF(AND(NOT('Personnel Details'!$I$23=""), $B96&gt;='Personnel Details'!$I$23), 'Personnel Details'!$J$23, 'Personnel Details'!$E$23)))</f>
        <v/>
      </c>
      <c r="JO96" s="59" t="str">
        <f>IF(JN$9="", "", IF(AND(NOT('Personnel Details'!$N$23=""), $B96&gt;='Personnel Details'!$N$23), IF('Personnel Details'!$P$23="","", 'Personnel Details'!$P$23), IF(AND(NOT('Personnel Details'!$I$23=""), $B96&gt;='Personnel Details'!$I$23), IF('Personnel Details'!$K$23="", "", 'Personnel Details'!$K$23), IF('Personnel Details'!$F$23="", "", 'Personnel Details'!$F$23))))</f>
        <v/>
      </c>
      <c r="JP96" s="79" t="str">
        <f>IF(JN$9="", "", IF(AND(NOT('Personnel Details'!$N$23=""), $B96&gt;='Personnel Details'!$N$23), 'Personnel Details'!$Q$23, IF(AND(NOT('Personnel Details'!$I$23=""), $B96&gt;='Personnel Details'!$I$23), 'Personnel Details'!$L$23, 'Personnel Details'!$G$23)))</f>
        <v/>
      </c>
      <c r="JQ96" s="59" t="str">
        <f t="shared" si="263"/>
        <v/>
      </c>
      <c r="JR96" s="53"/>
      <c r="JT96" s="78" t="str">
        <f>IF(JT$9="", "", IF(AND(NOT('Personnel Details'!$N$24=""), $B96&gt;='Personnel Details'!$N$24), 'Personnel Details'!$O$24, IF(AND(NOT('Personnel Details'!$I$24=""), $B96&gt;='Personnel Details'!$I$24), 'Personnel Details'!$J$24, 'Personnel Details'!$E$24)))</f>
        <v/>
      </c>
      <c r="JU96" s="59" t="str">
        <f>IF(JT$9="", "", IF(AND(NOT('Personnel Details'!$N$24=""), $B96&gt;='Personnel Details'!$N$24), IF('Personnel Details'!$P$24="","", 'Personnel Details'!$P$24), IF(AND(NOT('Personnel Details'!$I$24=""), $B96&gt;='Personnel Details'!$I$24), IF('Personnel Details'!$K$24="", "", 'Personnel Details'!$K$24), IF('Personnel Details'!$F$24="", "", 'Personnel Details'!$F$24))))</f>
        <v/>
      </c>
      <c r="JV96" s="79" t="str">
        <f>IF(JT$9="", "", IF(AND(NOT('Personnel Details'!$N$24=""), $B96&gt;='Personnel Details'!$N$24), 'Personnel Details'!$Q$24, IF(AND(NOT('Personnel Details'!$I$24=""), $B96&gt;='Personnel Details'!$I$24), 'Personnel Details'!$L$24, 'Personnel Details'!$G$24)))</f>
        <v/>
      </c>
      <c r="JW96" s="59" t="str">
        <f t="shared" si="264"/>
        <v/>
      </c>
      <c r="JX96" s="53"/>
      <c r="JZ96" s="78" t="str">
        <f>IF(JZ$9="", "", IF(AND(NOT('Personnel Details'!$N$25=""), $B96&gt;='Personnel Details'!$N$25), 'Personnel Details'!$O$25, IF(AND(NOT('Personnel Details'!$I$25=""), $B96&gt;='Personnel Details'!$I$25), 'Personnel Details'!$J$25, 'Personnel Details'!$E$25)))</f>
        <v/>
      </c>
      <c r="KA96" s="59" t="str">
        <f>IF(JZ$9="", "", IF(AND(NOT('Personnel Details'!$N$25=""), $B96&gt;='Personnel Details'!$N$25), IF('Personnel Details'!$P$25="","", 'Personnel Details'!$P$25), IF(AND(NOT('Personnel Details'!$I$25=""), $B96&gt;='Personnel Details'!$I$25), IF('Personnel Details'!$K$25="", "", 'Personnel Details'!$K$25), IF('Personnel Details'!$F$25="", "", 'Personnel Details'!$F$25))))</f>
        <v/>
      </c>
      <c r="KB96" s="79" t="str">
        <f>IF(JZ$9="", "", IF(AND(NOT('Personnel Details'!$N$25=""), $B96&gt;='Personnel Details'!$N$25), 'Personnel Details'!$Q$25, IF(AND(NOT('Personnel Details'!$I$25=""), $B96&gt;='Personnel Details'!$I$25), 'Personnel Details'!$L$25, 'Personnel Details'!$G$25)))</f>
        <v/>
      </c>
      <c r="KC96" s="59" t="str">
        <f t="shared" si="265"/>
        <v/>
      </c>
      <c r="KD96" s="53"/>
      <c r="KF96" s="78" t="str">
        <f>IF(KF$9="", "", IF(AND(NOT('Personnel Details'!$N$26=""), $B96&gt;='Personnel Details'!$N$26), 'Personnel Details'!$O$26, IF(AND(NOT('Personnel Details'!$I$26=""), $B96&gt;='Personnel Details'!$I$26), 'Personnel Details'!$J$26, 'Personnel Details'!$E$26)))</f>
        <v/>
      </c>
      <c r="KG96" s="59" t="str">
        <f>IF(KF$9="", "", IF(AND(NOT('Personnel Details'!$N$26=""), $B96&gt;='Personnel Details'!$N$26), IF('Personnel Details'!$P$26="","", 'Personnel Details'!$P$26), IF(AND(NOT('Personnel Details'!$I$26=""), $B96&gt;='Personnel Details'!$I$26), IF('Personnel Details'!$K$26="", "", 'Personnel Details'!$K$26), IF('Personnel Details'!$F$26="", "", 'Personnel Details'!$F$26))))</f>
        <v/>
      </c>
      <c r="KH96" s="79" t="str">
        <f>IF(KF$9="", "", IF(AND(NOT('Personnel Details'!$N$26=""), $B96&gt;='Personnel Details'!$N$26), 'Personnel Details'!$Q$26, IF(AND(NOT('Personnel Details'!$I$26=""), $B96&gt;='Personnel Details'!$I$26), 'Personnel Details'!$L$26, 'Personnel Details'!$G$26)))</f>
        <v/>
      </c>
      <c r="KI96" s="59" t="str">
        <f t="shared" si="266"/>
        <v/>
      </c>
      <c r="KJ96" s="53"/>
      <c r="KL96" s="78" t="str">
        <f>IF(KL$9="", "", IF(AND(NOT('Personnel Details'!$N$27=""), $B96&gt;='Personnel Details'!$N$27), 'Personnel Details'!$O$27, IF(AND(NOT('Personnel Details'!$I$27=""), $B96&gt;='Personnel Details'!$I$27), 'Personnel Details'!$J$27, 'Personnel Details'!$E$27)))</f>
        <v/>
      </c>
      <c r="KM96" s="59" t="str">
        <f>IF(KL$9="", "", IF(AND(NOT('Personnel Details'!$N$27=""), $B96&gt;='Personnel Details'!$N$27), IF('Personnel Details'!$P$27="","", 'Personnel Details'!$P$27), IF(AND(NOT('Personnel Details'!$I$27=""), $B96&gt;='Personnel Details'!$I$27), IF('Personnel Details'!$K$27="", "", 'Personnel Details'!$K$27), IF('Personnel Details'!$F$27="", "", 'Personnel Details'!$F$27))))</f>
        <v/>
      </c>
      <c r="KN96" s="79" t="str">
        <f>IF(KL$9="", "", IF(AND(NOT('Personnel Details'!$N$27=""), $B96&gt;='Personnel Details'!$N$27), 'Personnel Details'!$Q$27, IF(AND(NOT('Personnel Details'!$I$27=""), $B96&gt;='Personnel Details'!$I$27), 'Personnel Details'!$L$27, 'Personnel Details'!$G$27)))</f>
        <v/>
      </c>
      <c r="KO96" s="59" t="str">
        <f t="shared" si="267"/>
        <v/>
      </c>
      <c r="KP96" s="53"/>
      <c r="KR96" s="78" t="str">
        <f>IF(KR$9="", "", IF(AND(NOT('Personnel Details'!$N$28=""), $B96&gt;='Personnel Details'!$N$28), 'Personnel Details'!$O$28, IF(AND(NOT('Personnel Details'!$I$28=""), $B96&gt;='Personnel Details'!$I$28), 'Personnel Details'!$J$28, 'Personnel Details'!$E$28)))</f>
        <v/>
      </c>
      <c r="KS96" s="59" t="str">
        <f>IF(KR$9="", "", IF(AND(NOT('Personnel Details'!$N$28=""), $B96&gt;='Personnel Details'!$N$28), IF('Personnel Details'!$P$28="","", 'Personnel Details'!$P$28), IF(AND(NOT('Personnel Details'!$I$28=""), $B96&gt;='Personnel Details'!$I$28), IF('Personnel Details'!$K$28="", "", 'Personnel Details'!$K$28), IF('Personnel Details'!$F$28="", "", 'Personnel Details'!$F$28))))</f>
        <v/>
      </c>
      <c r="KT96" s="79" t="str">
        <f>IF(KR$9="", "", IF(AND(NOT('Personnel Details'!$N$28=""), $B96&gt;='Personnel Details'!$N$28), 'Personnel Details'!$Q$28, IF(AND(NOT('Personnel Details'!$I$28=""), $B96&gt;='Personnel Details'!$I$28), 'Personnel Details'!$L$28, 'Personnel Details'!$G$28)))</f>
        <v/>
      </c>
      <c r="KU96" s="59" t="str">
        <f t="shared" si="268"/>
        <v/>
      </c>
      <c r="KV96" s="53"/>
      <c r="KX96" s="78" t="str">
        <f>IF(KX$9="", "", IF(AND(NOT('Personnel Details'!$N$29=""), $B96&gt;='Personnel Details'!$N$29), 'Personnel Details'!$O$29, IF(AND(NOT('Personnel Details'!$I$29=""), $B96&gt;='Personnel Details'!$I$29), 'Personnel Details'!$J$29, 'Personnel Details'!$E$29)))</f>
        <v/>
      </c>
      <c r="KY96" s="59" t="str">
        <f>IF(KX$9="", "", IF(AND(NOT('Personnel Details'!$N$29=""), $B96&gt;='Personnel Details'!$N$29), IF('Personnel Details'!$P$29="","", 'Personnel Details'!$P$29), IF(AND(NOT('Personnel Details'!$I$29=""), $B96&gt;='Personnel Details'!$I$29), IF('Personnel Details'!$K$29="", "", 'Personnel Details'!$K$29), IF('Personnel Details'!$F$29="", "", 'Personnel Details'!$F$29))))</f>
        <v/>
      </c>
      <c r="KZ96" s="79" t="str">
        <f>IF(KX$9="", "", IF(AND(NOT('Personnel Details'!$N$29=""), $B96&gt;='Personnel Details'!$N$29), 'Personnel Details'!$Q$29, IF(AND(NOT('Personnel Details'!$I$29=""), $B96&gt;='Personnel Details'!$I$29), 'Personnel Details'!$L$29, 'Personnel Details'!$G$29)))</f>
        <v/>
      </c>
      <c r="LA96" s="59" t="str">
        <f t="shared" si="269"/>
        <v/>
      </c>
      <c r="LB96" s="53"/>
      <c r="LD96" s="78" t="str">
        <f>IF(LD$9="", "", IF(AND(NOT('Personnel Details'!$N$30=""), $B96&gt;='Personnel Details'!$N$30), 'Personnel Details'!$O$30, IF(AND(NOT('Personnel Details'!$I$30=""), $B96&gt;='Personnel Details'!$I$30), 'Personnel Details'!$J$30, 'Personnel Details'!$E$30)))</f>
        <v/>
      </c>
      <c r="LE96" s="59" t="str">
        <f>IF(LD$9="", "", IF(AND(NOT('Personnel Details'!$N$30=""), $B96&gt;='Personnel Details'!$N$30), IF('Personnel Details'!$P$30="","", 'Personnel Details'!$P$30), IF(AND(NOT('Personnel Details'!$I$30=""), $B96&gt;='Personnel Details'!$I$30), IF('Personnel Details'!$K$30="", "", 'Personnel Details'!$K$30), IF('Personnel Details'!$F$30="", "", 'Personnel Details'!$F$30))))</f>
        <v/>
      </c>
      <c r="LF96" s="79" t="str">
        <f>IF(LD$9="", "", IF(AND(NOT('Personnel Details'!$N$30=""), $B96&gt;='Personnel Details'!$N$30), 'Personnel Details'!$Q$30, IF(AND(NOT('Personnel Details'!$I$30=""), $B96&gt;='Personnel Details'!$I$30), 'Personnel Details'!$L$30, 'Personnel Details'!$G$30)))</f>
        <v/>
      </c>
      <c r="LG96" s="59" t="str">
        <f t="shared" si="270"/>
        <v/>
      </c>
      <c r="LH96" s="53"/>
      <c r="LJ96" s="78" t="str">
        <f>IF(LJ$9="", "", IF(AND(NOT('Personnel Details'!$N$31=""), $B96&gt;='Personnel Details'!$N$31), 'Personnel Details'!$O$31, IF(AND(NOT('Personnel Details'!$I$31=""), $B96&gt;='Personnel Details'!$I$31), 'Personnel Details'!$J$31, 'Personnel Details'!$E$31)))</f>
        <v/>
      </c>
      <c r="LK96" s="59" t="str">
        <f>IF(LJ$9="", "", IF(AND(NOT('Personnel Details'!$N$31=""), $B96&gt;='Personnel Details'!$N$31), IF('Personnel Details'!$P$31="","", 'Personnel Details'!$P$31), IF(AND(NOT('Personnel Details'!$I$31=""), $B96&gt;='Personnel Details'!$I$31), IF('Personnel Details'!$K$31="", "", 'Personnel Details'!$K$31), IF('Personnel Details'!$F$31="", "", 'Personnel Details'!$F$31))))</f>
        <v/>
      </c>
      <c r="LL96" s="79" t="str">
        <f>IF(LJ$9="", "", IF(AND(NOT('Personnel Details'!$N$31=""), $B96&gt;='Personnel Details'!$N$31), 'Personnel Details'!$Q$31, IF(AND(NOT('Personnel Details'!$I$31=""), $B96&gt;='Personnel Details'!$I$31), 'Personnel Details'!$L$31, 'Personnel Details'!$G$31)))</f>
        <v/>
      </c>
      <c r="LM96" s="59" t="str">
        <f t="shared" si="271"/>
        <v/>
      </c>
      <c r="LN96" s="53"/>
      <c r="LP96" s="78" t="str">
        <f>IF(LP$9="", "", IF(AND(NOT('Personnel Details'!$N$32=""), $B96&gt;='Personnel Details'!$N$32), 'Personnel Details'!$O$32, IF(AND(NOT('Personnel Details'!$I$32=""), $B96&gt;='Personnel Details'!$I$32), 'Personnel Details'!$J$32, 'Personnel Details'!$E$32)))</f>
        <v/>
      </c>
      <c r="LQ96" s="59" t="str">
        <f>IF(LP$9="", "", IF(AND(NOT('Personnel Details'!$N$32=""), $B96&gt;='Personnel Details'!$N$32), IF('Personnel Details'!$P$32="","", 'Personnel Details'!$P$32), IF(AND(NOT('Personnel Details'!$I$32=""), $B96&gt;='Personnel Details'!$I$32), IF('Personnel Details'!$K$32="", "", 'Personnel Details'!$K$32), IF('Personnel Details'!$F$32="", "", 'Personnel Details'!$F$32))))</f>
        <v/>
      </c>
      <c r="LR96" s="79" t="str">
        <f>IF(LP$9="", "", IF(AND(NOT('Personnel Details'!$N$32=""), $B96&gt;='Personnel Details'!$N$32), 'Personnel Details'!$Q$32, IF(AND(NOT('Personnel Details'!$I$32=""), $B96&gt;='Personnel Details'!$I$32), 'Personnel Details'!$L$32, 'Personnel Details'!$G$32)))</f>
        <v/>
      </c>
      <c r="LS96" s="59" t="str">
        <f t="shared" si="272"/>
        <v/>
      </c>
      <c r="LT96" s="53"/>
      <c r="LV96" s="78" t="str">
        <f>IF(LV$9="", "", IF(AND(NOT('Personnel Details'!$N$33=""), $B96&gt;='Personnel Details'!$N$33), 'Personnel Details'!$O$33, IF(AND(NOT('Personnel Details'!$I$33=""), $B96&gt;='Personnel Details'!$I$33), 'Personnel Details'!$J$33, 'Personnel Details'!$E$33)))</f>
        <v/>
      </c>
      <c r="LW96" s="59" t="str">
        <f>IF(LV$9="", "", IF(AND(NOT('Personnel Details'!$N$33=""), $B96&gt;='Personnel Details'!$N$33), IF('Personnel Details'!$P$33="","", 'Personnel Details'!$P$33), IF(AND(NOT('Personnel Details'!$I$33=""), $B96&gt;='Personnel Details'!$I$33), IF('Personnel Details'!$K$33="", "", 'Personnel Details'!$K$33), IF('Personnel Details'!$F$33="", "", 'Personnel Details'!$F$33))))</f>
        <v/>
      </c>
      <c r="LX96" s="79" t="str">
        <f>IF(LV$9="", "", IF(AND(NOT('Personnel Details'!$N$33=""), $B96&gt;='Personnel Details'!$N$33), 'Personnel Details'!$Q$33, IF(AND(NOT('Personnel Details'!$I$33=""), $B96&gt;='Personnel Details'!$I$33), 'Personnel Details'!$L$33, 'Personnel Details'!$G$33)))</f>
        <v/>
      </c>
      <c r="LY96" s="59" t="str">
        <f t="shared" si="273"/>
        <v/>
      </c>
      <c r="LZ96" s="53"/>
      <c r="MB96" s="78" t="str">
        <f>IF(MB$9="", "", IF(AND(NOT('Personnel Details'!$N$34=""), $B96&gt;='Personnel Details'!$N$34), 'Personnel Details'!$O$34, IF(AND(NOT('Personnel Details'!$I$34=""), $B96&gt;='Personnel Details'!$I$34), 'Personnel Details'!$J$34, 'Personnel Details'!$E$34)))</f>
        <v/>
      </c>
      <c r="MC96" s="59" t="str">
        <f>IF(MB$9="", "", IF(AND(NOT('Personnel Details'!$N$34=""), $B96&gt;='Personnel Details'!$N$34), IF('Personnel Details'!$P$34="","", 'Personnel Details'!$P$34), IF(AND(NOT('Personnel Details'!$I$34=""), $B96&gt;='Personnel Details'!$I$34), IF('Personnel Details'!$K$34="", "", 'Personnel Details'!$K$34), IF('Personnel Details'!$F$34="", "", 'Personnel Details'!$F$34))))</f>
        <v/>
      </c>
      <c r="MD96" s="79" t="str">
        <f>IF(MB$9="", "", IF(AND(NOT('Personnel Details'!$N$34=""), $B96&gt;='Personnel Details'!$N$34), 'Personnel Details'!$Q$34, IF(AND(NOT('Personnel Details'!$I$34=""), $B96&gt;='Personnel Details'!$I$34), 'Personnel Details'!$L$34, 'Personnel Details'!$G$34)))</f>
        <v/>
      </c>
      <c r="ME96" s="59" t="str">
        <f t="shared" si="274"/>
        <v/>
      </c>
      <c r="MF96" s="53"/>
      <c r="MH96" s="78" t="str">
        <f>IF(MH$9="", "", IF(AND(NOT('Personnel Details'!$N$35=""), $B96&gt;='Personnel Details'!$N$35), 'Personnel Details'!$O$35, IF(AND(NOT('Personnel Details'!$I$35=""), $B96&gt;='Personnel Details'!$I$35), 'Personnel Details'!$J$35, 'Personnel Details'!$E$35)))</f>
        <v/>
      </c>
      <c r="MI96" s="59" t="str">
        <f>IF(MH$9="", "", IF(AND(NOT('Personnel Details'!$N$35=""), $B96&gt;='Personnel Details'!$N$35), IF('Personnel Details'!$P$35="","", 'Personnel Details'!$P$35), IF(AND(NOT('Personnel Details'!$I$35=""), $B96&gt;='Personnel Details'!$I$35), IF('Personnel Details'!$K$35="", "", 'Personnel Details'!$K$35), IF('Personnel Details'!$F$35="", "", 'Personnel Details'!$F$35))))</f>
        <v/>
      </c>
      <c r="MJ96" s="79" t="str">
        <f>IF(MH$9="", "", IF(AND(NOT('Personnel Details'!$N$35=""), $B96&gt;='Personnel Details'!$N$35), 'Personnel Details'!$Q$35, IF(AND(NOT('Personnel Details'!$I$35=""), $B96&gt;='Personnel Details'!$I$35), 'Personnel Details'!$L$35, 'Personnel Details'!$G$35)))</f>
        <v/>
      </c>
      <c r="MK96" s="59" t="str">
        <f t="shared" si="275"/>
        <v/>
      </c>
      <c r="ML96" s="53"/>
      <c r="MN96" s="78" t="str">
        <f>IF(MN$9="", "", IF(AND(NOT('Personnel Details'!$N$36=""), $B96&gt;='Personnel Details'!$N$36), 'Personnel Details'!$O$36, IF(AND(NOT('Personnel Details'!$I$36=""), $B96&gt;='Personnel Details'!$I$36), 'Personnel Details'!$J$36, 'Personnel Details'!$E$36)))</f>
        <v/>
      </c>
      <c r="MO96" s="59" t="str">
        <f>IF(MN$9="", "", IF(AND(NOT('Personnel Details'!$N$36=""), $B96&gt;='Personnel Details'!$N$36), IF('Personnel Details'!$P$36="","", 'Personnel Details'!$P$36), IF(AND(NOT('Personnel Details'!$I$36=""), $B96&gt;='Personnel Details'!$I$36), IF('Personnel Details'!$K$36="", "", 'Personnel Details'!$K$36), IF('Personnel Details'!$F$36="", "", 'Personnel Details'!$F$36))))</f>
        <v/>
      </c>
      <c r="MP96" s="79" t="str">
        <f>IF(MN$9="", "", IF(AND(NOT('Personnel Details'!$N$36=""), $B96&gt;='Personnel Details'!$N$36), 'Personnel Details'!$Q$36, IF(AND(NOT('Personnel Details'!$I$36=""), $B96&gt;='Personnel Details'!$I$36), 'Personnel Details'!$L$36, 'Personnel Details'!$G$36)))</f>
        <v/>
      </c>
      <c r="MQ96" s="59" t="str">
        <f t="shared" si="276"/>
        <v/>
      </c>
      <c r="MR96" s="53"/>
      <c r="MT96" s="78" t="str">
        <f>IF(MT$9="", "", IF(AND(NOT('Personnel Details'!$N$37=""), $B96&gt;='Personnel Details'!$N$37), 'Personnel Details'!$O$37, IF(AND(NOT('Personnel Details'!$I$37=""), $B96&gt;='Personnel Details'!$I$37), 'Personnel Details'!$J$37, 'Personnel Details'!$E$37)))</f>
        <v/>
      </c>
      <c r="MU96" s="59" t="str">
        <f>IF(MT$9="", "", IF(AND(NOT('Personnel Details'!$N$37=""), $B96&gt;='Personnel Details'!$N$37), IF('Personnel Details'!$P$37="","", 'Personnel Details'!$P$37), IF(AND(NOT('Personnel Details'!$I$37=""), $B96&gt;='Personnel Details'!$I$37), IF('Personnel Details'!$K$37="", "", 'Personnel Details'!$K$37), IF('Personnel Details'!$F$37="", "", 'Personnel Details'!$F$37))))</f>
        <v/>
      </c>
      <c r="MV96" s="79" t="str">
        <f>IF(MT$9="", "", IF(AND(NOT('Personnel Details'!$N$37=""), $B96&gt;='Personnel Details'!$N$37), 'Personnel Details'!$Q$37, IF(AND(NOT('Personnel Details'!$I$37=""), $B96&gt;='Personnel Details'!$I$37), 'Personnel Details'!$L$37, 'Personnel Details'!$G$37)))</f>
        <v/>
      </c>
      <c r="MW96" s="59" t="str">
        <f t="shared" si="277"/>
        <v/>
      </c>
      <c r="MX96" s="53"/>
      <c r="MZ96" s="78" t="str">
        <f>IF(MZ$9="", "", IF(AND(NOT('Personnel Details'!$N$38=""), $B96&gt;='Personnel Details'!$N$38), 'Personnel Details'!$O$38, IF(AND(NOT('Personnel Details'!$I$38=""), $B96&gt;='Personnel Details'!$I$38), 'Personnel Details'!$J$38, 'Personnel Details'!$E$38)))</f>
        <v/>
      </c>
      <c r="NA96" s="59" t="str">
        <f>IF(MZ$9="", "", IF(AND(NOT('Personnel Details'!$N$38=""), $B96&gt;='Personnel Details'!$N$38), IF('Personnel Details'!$P$38="","", 'Personnel Details'!$P$38), IF(AND(NOT('Personnel Details'!$I$38=""), $B96&gt;='Personnel Details'!$I$38), IF('Personnel Details'!$K$38="", "", 'Personnel Details'!$K$38), IF('Personnel Details'!$F$38="", "", 'Personnel Details'!$F$38))))</f>
        <v/>
      </c>
      <c r="NB96" s="79" t="str">
        <f>IF(MZ$9="", "", IF(AND(NOT('Personnel Details'!$N$38=""), $B96&gt;='Personnel Details'!$N$38), 'Personnel Details'!$Q$38, IF(AND(NOT('Personnel Details'!$I$38=""), $B96&gt;='Personnel Details'!$I$38), 'Personnel Details'!$L$38, 'Personnel Details'!$G$38)))</f>
        <v/>
      </c>
      <c r="NC96" s="59" t="str">
        <f t="shared" si="278"/>
        <v/>
      </c>
      <c r="ND96" s="53"/>
      <c r="NF96" s="78" t="str">
        <f>IF(NF$9="", "", IF(AND(NOT('Personnel Details'!$N$39=""), $B96&gt;='Personnel Details'!$N$39), 'Personnel Details'!$O$39, IF(AND(NOT('Personnel Details'!$I$39=""), $B96&gt;='Personnel Details'!$I$39), 'Personnel Details'!$J$39, 'Personnel Details'!$E$39)))</f>
        <v/>
      </c>
      <c r="NG96" s="59" t="str">
        <f>IF(NF$9="", "", IF(AND(NOT('Personnel Details'!$N$39=""), $B96&gt;='Personnel Details'!$N$39), IF('Personnel Details'!$P$39="","", 'Personnel Details'!$P$39), IF(AND(NOT('Personnel Details'!$I$39=""), $B96&gt;='Personnel Details'!$I$39), IF('Personnel Details'!$K$39="", "", 'Personnel Details'!$K$39), IF('Personnel Details'!$F$39="", "", 'Personnel Details'!$F$39))))</f>
        <v/>
      </c>
      <c r="NH96" s="79" t="str">
        <f>IF(NF$9="", "", IF(AND(NOT('Personnel Details'!$N$39=""), $B96&gt;='Personnel Details'!$N$39), 'Personnel Details'!$Q$39, IF(AND(NOT('Personnel Details'!$I$39=""), $B96&gt;='Personnel Details'!$I$39), 'Personnel Details'!$L$39, 'Personnel Details'!$G$39)))</f>
        <v/>
      </c>
      <c r="NI96" s="59" t="str">
        <f t="shared" si="279"/>
        <v/>
      </c>
      <c r="NJ96" s="53"/>
      <c r="NL96" s="78" t="str">
        <f>IF(NL$9="", "", IF(AND(NOT('Personnel Details'!$N$40=""), $B96&gt;='Personnel Details'!$N$40), 'Personnel Details'!$O$40, IF(AND(NOT('Personnel Details'!$I$40=""), $B96&gt;='Personnel Details'!$I$40), 'Personnel Details'!$J$40, 'Personnel Details'!$E$40)))</f>
        <v/>
      </c>
      <c r="NM96" s="59" t="str">
        <f>IF(NL$9="", "", IF(AND(NOT('Personnel Details'!$N$40=""), $B96&gt;='Personnel Details'!$N$40), IF('Personnel Details'!$P$40="","", 'Personnel Details'!$P$40), IF(AND(NOT('Personnel Details'!$I$40=""), $B96&gt;='Personnel Details'!$I$40), IF('Personnel Details'!$K$40="", "", 'Personnel Details'!$K$40), IF('Personnel Details'!$F$40="", "", 'Personnel Details'!$F$40))))</f>
        <v/>
      </c>
      <c r="NN96" s="79" t="str">
        <f>IF(NL$9="", "", IF(AND(NOT('Personnel Details'!$N$40=""), $B96&gt;='Personnel Details'!$N$40), 'Personnel Details'!$Q$40, IF(AND(NOT('Personnel Details'!$I$40=""), $B96&gt;='Personnel Details'!$I$40), 'Personnel Details'!$L$40, 'Personnel Details'!$G$40)))</f>
        <v/>
      </c>
      <c r="NO96" s="59" t="str">
        <f t="shared" si="280"/>
        <v/>
      </c>
      <c r="NP96" s="53"/>
    </row>
    <row r="97" spans="1:380" x14ac:dyDescent="0.25">
      <c r="A97" s="32"/>
      <c r="B97" s="113" t="str">
        <f>IFERROR(IF(B96+1&gt;'Personnel Details'!$U$5, "", B96+1), "")</f>
        <v/>
      </c>
      <c r="C97" s="32"/>
      <c r="D97" s="120"/>
      <c r="E97" s="13" t="str">
        <f t="shared" si="159"/>
        <v/>
      </c>
      <c r="F97" s="13" t="str">
        <f t="shared" si="190"/>
        <v/>
      </c>
      <c r="G97" s="56" t="str">
        <f t="shared" si="281"/>
        <v/>
      </c>
      <c r="H97" s="16" t="str">
        <f t="shared" si="191"/>
        <v/>
      </c>
      <c r="I97" s="32"/>
      <c r="J97" s="120"/>
      <c r="K97" s="62" t="str">
        <f t="shared" si="160"/>
        <v/>
      </c>
      <c r="L97" s="62" t="str">
        <f t="shared" si="192"/>
        <v/>
      </c>
      <c r="M97" s="65" t="str">
        <f t="shared" si="282"/>
        <v/>
      </c>
      <c r="N97" s="68" t="str">
        <f t="shared" si="193"/>
        <v/>
      </c>
      <c r="O97" s="32"/>
      <c r="P97" s="120"/>
      <c r="Q97" s="62" t="str">
        <f t="shared" si="161"/>
        <v/>
      </c>
      <c r="R97" s="62" t="str">
        <f t="shared" si="194"/>
        <v/>
      </c>
      <c r="S97" s="65" t="str">
        <f t="shared" si="283"/>
        <v/>
      </c>
      <c r="T97" s="68" t="str">
        <f t="shared" si="195"/>
        <v/>
      </c>
      <c r="U97" s="32"/>
      <c r="V97" s="120"/>
      <c r="W97" s="62" t="str">
        <f t="shared" si="162"/>
        <v/>
      </c>
      <c r="X97" s="62" t="str">
        <f t="shared" si="196"/>
        <v/>
      </c>
      <c r="Y97" s="65" t="str">
        <f t="shared" si="284"/>
        <v/>
      </c>
      <c r="Z97" s="68" t="str">
        <f t="shared" si="197"/>
        <v/>
      </c>
      <c r="AA97" s="32"/>
      <c r="AB97" s="120"/>
      <c r="AC97" s="62" t="str">
        <f t="shared" si="163"/>
        <v/>
      </c>
      <c r="AD97" s="62" t="str">
        <f t="shared" si="198"/>
        <v/>
      </c>
      <c r="AE97" s="65" t="str">
        <f t="shared" si="285"/>
        <v/>
      </c>
      <c r="AF97" s="68" t="str">
        <f t="shared" si="199"/>
        <v/>
      </c>
      <c r="AG97" s="32"/>
      <c r="AH97" s="120"/>
      <c r="AI97" s="62" t="str">
        <f t="shared" si="164"/>
        <v/>
      </c>
      <c r="AJ97" s="62" t="str">
        <f t="shared" si="200"/>
        <v/>
      </c>
      <c r="AK97" s="65" t="str">
        <f t="shared" si="286"/>
        <v/>
      </c>
      <c r="AL97" s="68" t="str">
        <f t="shared" si="201"/>
        <v/>
      </c>
      <c r="AM97" s="32"/>
      <c r="AN97" s="120"/>
      <c r="AO97" s="62" t="str">
        <f t="shared" si="165"/>
        <v/>
      </c>
      <c r="AP97" s="62" t="str">
        <f t="shared" si="202"/>
        <v/>
      </c>
      <c r="AQ97" s="65" t="str">
        <f t="shared" si="287"/>
        <v/>
      </c>
      <c r="AR97" s="68" t="str">
        <f t="shared" si="203"/>
        <v/>
      </c>
      <c r="AS97" s="32"/>
      <c r="AT97" s="120"/>
      <c r="AU97" s="62" t="str">
        <f t="shared" si="166"/>
        <v/>
      </c>
      <c r="AV97" s="62" t="str">
        <f t="shared" si="204"/>
        <v/>
      </c>
      <c r="AW97" s="65" t="str">
        <f t="shared" si="288"/>
        <v/>
      </c>
      <c r="AX97" s="68" t="str">
        <f t="shared" si="205"/>
        <v/>
      </c>
      <c r="AY97" s="32"/>
      <c r="AZ97" s="120"/>
      <c r="BA97" s="62" t="str">
        <f t="shared" si="167"/>
        <v/>
      </c>
      <c r="BB97" s="62" t="str">
        <f t="shared" si="206"/>
        <v/>
      </c>
      <c r="BC97" s="65" t="str">
        <f t="shared" si="289"/>
        <v/>
      </c>
      <c r="BD97" s="68" t="str">
        <f t="shared" si="207"/>
        <v/>
      </c>
      <c r="BE97" s="32"/>
      <c r="BF97" s="120"/>
      <c r="BG97" s="62" t="str">
        <f t="shared" si="168"/>
        <v/>
      </c>
      <c r="BH97" s="62" t="str">
        <f t="shared" si="208"/>
        <v/>
      </c>
      <c r="BI97" s="65" t="str">
        <f t="shared" si="290"/>
        <v/>
      </c>
      <c r="BJ97" s="68" t="str">
        <f t="shared" si="209"/>
        <v/>
      </c>
      <c r="BK97" s="32"/>
      <c r="BL97" s="120"/>
      <c r="BM97" s="62" t="str">
        <f t="shared" si="169"/>
        <v/>
      </c>
      <c r="BN97" s="62" t="str">
        <f t="shared" si="210"/>
        <v/>
      </c>
      <c r="BO97" s="65" t="str">
        <f t="shared" si="291"/>
        <v/>
      </c>
      <c r="BP97" s="68" t="str">
        <f t="shared" si="211"/>
        <v/>
      </c>
      <c r="BQ97" s="32"/>
      <c r="BR97" s="120"/>
      <c r="BS97" s="62" t="str">
        <f t="shared" si="170"/>
        <v/>
      </c>
      <c r="BT97" s="62" t="str">
        <f t="shared" si="212"/>
        <v/>
      </c>
      <c r="BU97" s="65" t="str">
        <f t="shared" si="292"/>
        <v/>
      </c>
      <c r="BV97" s="68" t="str">
        <f t="shared" si="213"/>
        <v/>
      </c>
      <c r="BW97" s="32"/>
      <c r="BX97" s="120"/>
      <c r="BY97" s="62" t="str">
        <f t="shared" si="171"/>
        <v/>
      </c>
      <c r="BZ97" s="62" t="str">
        <f t="shared" si="214"/>
        <v/>
      </c>
      <c r="CA97" s="65" t="str">
        <f t="shared" si="293"/>
        <v/>
      </c>
      <c r="CB97" s="68" t="str">
        <f t="shared" si="215"/>
        <v/>
      </c>
      <c r="CC97" s="32"/>
      <c r="CD97" s="120"/>
      <c r="CE97" s="62" t="str">
        <f t="shared" si="172"/>
        <v/>
      </c>
      <c r="CF97" s="62" t="str">
        <f t="shared" si="216"/>
        <v/>
      </c>
      <c r="CG97" s="65" t="str">
        <f t="shared" si="294"/>
        <v/>
      </c>
      <c r="CH97" s="68" t="str">
        <f t="shared" si="217"/>
        <v/>
      </c>
      <c r="CI97" s="32"/>
      <c r="CJ97" s="120"/>
      <c r="CK97" s="62" t="str">
        <f t="shared" si="173"/>
        <v/>
      </c>
      <c r="CL97" s="62" t="str">
        <f t="shared" si="218"/>
        <v/>
      </c>
      <c r="CM97" s="65" t="str">
        <f t="shared" si="295"/>
        <v/>
      </c>
      <c r="CN97" s="68" t="str">
        <f t="shared" si="219"/>
        <v/>
      </c>
      <c r="CO97" s="32"/>
      <c r="CP97" s="120"/>
      <c r="CQ97" s="62" t="str">
        <f t="shared" si="174"/>
        <v/>
      </c>
      <c r="CR97" s="62" t="str">
        <f t="shared" si="220"/>
        <v/>
      </c>
      <c r="CS97" s="65" t="str">
        <f t="shared" si="296"/>
        <v/>
      </c>
      <c r="CT97" s="68" t="str">
        <f t="shared" si="221"/>
        <v/>
      </c>
      <c r="CU97" s="32"/>
      <c r="CV97" s="120"/>
      <c r="CW97" s="62" t="str">
        <f t="shared" si="175"/>
        <v/>
      </c>
      <c r="CX97" s="62" t="str">
        <f t="shared" si="222"/>
        <v/>
      </c>
      <c r="CY97" s="65" t="str">
        <f t="shared" si="297"/>
        <v/>
      </c>
      <c r="CZ97" s="68" t="str">
        <f t="shared" si="223"/>
        <v/>
      </c>
      <c r="DA97" s="32"/>
      <c r="DB97" s="120"/>
      <c r="DC97" s="62" t="str">
        <f t="shared" si="176"/>
        <v/>
      </c>
      <c r="DD97" s="62" t="str">
        <f t="shared" si="224"/>
        <v/>
      </c>
      <c r="DE97" s="65" t="str">
        <f t="shared" si="298"/>
        <v/>
      </c>
      <c r="DF97" s="68" t="str">
        <f t="shared" si="225"/>
        <v/>
      </c>
      <c r="DG97" s="32"/>
      <c r="DH97" s="120"/>
      <c r="DI97" s="62" t="str">
        <f t="shared" si="177"/>
        <v/>
      </c>
      <c r="DJ97" s="62" t="str">
        <f t="shared" si="226"/>
        <v/>
      </c>
      <c r="DK97" s="65" t="str">
        <f t="shared" si="299"/>
        <v/>
      </c>
      <c r="DL97" s="68" t="str">
        <f t="shared" si="227"/>
        <v/>
      </c>
      <c r="DM97" s="32"/>
      <c r="DN97" s="120"/>
      <c r="DO97" s="62" t="str">
        <f t="shared" si="178"/>
        <v/>
      </c>
      <c r="DP97" s="62" t="str">
        <f t="shared" si="228"/>
        <v/>
      </c>
      <c r="DQ97" s="65" t="str">
        <f t="shared" si="300"/>
        <v/>
      </c>
      <c r="DR97" s="68" t="str">
        <f t="shared" si="229"/>
        <v/>
      </c>
      <c r="DS97" s="32"/>
      <c r="DT97" s="120"/>
      <c r="DU97" s="62" t="str">
        <f t="shared" si="179"/>
        <v/>
      </c>
      <c r="DV97" s="62" t="str">
        <f t="shared" si="230"/>
        <v/>
      </c>
      <c r="DW97" s="65" t="str">
        <f t="shared" si="301"/>
        <v/>
      </c>
      <c r="DX97" s="68" t="str">
        <f t="shared" si="231"/>
        <v/>
      </c>
      <c r="DY97" s="32"/>
      <c r="DZ97" s="120"/>
      <c r="EA97" s="62" t="str">
        <f t="shared" si="180"/>
        <v/>
      </c>
      <c r="EB97" s="62" t="str">
        <f t="shared" si="232"/>
        <v/>
      </c>
      <c r="EC97" s="65" t="str">
        <f t="shared" si="302"/>
        <v/>
      </c>
      <c r="ED97" s="68" t="str">
        <f t="shared" si="233"/>
        <v/>
      </c>
      <c r="EE97" s="32"/>
      <c r="EF97" s="120"/>
      <c r="EG97" s="62" t="str">
        <f t="shared" si="181"/>
        <v/>
      </c>
      <c r="EH97" s="62" t="str">
        <f t="shared" si="234"/>
        <v/>
      </c>
      <c r="EI97" s="65" t="str">
        <f t="shared" si="303"/>
        <v/>
      </c>
      <c r="EJ97" s="68" t="str">
        <f t="shared" si="235"/>
        <v/>
      </c>
      <c r="EK97" s="32"/>
      <c r="EL97" s="120"/>
      <c r="EM97" s="62" t="str">
        <f t="shared" si="182"/>
        <v/>
      </c>
      <c r="EN97" s="62" t="str">
        <f t="shared" si="236"/>
        <v/>
      </c>
      <c r="EO97" s="65" t="str">
        <f t="shared" si="304"/>
        <v/>
      </c>
      <c r="EP97" s="68" t="str">
        <f t="shared" si="237"/>
        <v/>
      </c>
      <c r="EQ97" s="32"/>
      <c r="ER97" s="120"/>
      <c r="ES97" s="62" t="str">
        <f t="shared" si="183"/>
        <v/>
      </c>
      <c r="ET97" s="62" t="str">
        <f t="shared" si="238"/>
        <v/>
      </c>
      <c r="EU97" s="65" t="str">
        <f t="shared" si="305"/>
        <v/>
      </c>
      <c r="EV97" s="68" t="str">
        <f t="shared" si="239"/>
        <v/>
      </c>
      <c r="EW97" s="32"/>
      <c r="EX97" s="120"/>
      <c r="EY97" s="62" t="str">
        <f t="shared" si="184"/>
        <v/>
      </c>
      <c r="EZ97" s="62" t="str">
        <f t="shared" si="240"/>
        <v/>
      </c>
      <c r="FA97" s="65" t="str">
        <f t="shared" si="306"/>
        <v/>
      </c>
      <c r="FB97" s="68" t="str">
        <f t="shared" si="241"/>
        <v/>
      </c>
      <c r="FC97" s="32"/>
      <c r="FD97" s="120"/>
      <c r="FE97" s="62" t="str">
        <f t="shared" si="185"/>
        <v/>
      </c>
      <c r="FF97" s="62" t="str">
        <f t="shared" si="242"/>
        <v/>
      </c>
      <c r="FG97" s="65" t="str">
        <f t="shared" si="307"/>
        <v/>
      </c>
      <c r="FH97" s="68" t="str">
        <f t="shared" si="243"/>
        <v/>
      </c>
      <c r="FI97" s="32"/>
      <c r="FJ97" s="120"/>
      <c r="FK97" s="62" t="str">
        <f t="shared" si="186"/>
        <v/>
      </c>
      <c r="FL97" s="62" t="str">
        <f t="shared" si="244"/>
        <v/>
      </c>
      <c r="FM97" s="65" t="str">
        <f t="shared" si="308"/>
        <v/>
      </c>
      <c r="FN97" s="68" t="str">
        <f t="shared" si="245"/>
        <v/>
      </c>
      <c r="FO97" s="32"/>
      <c r="FP97" s="120"/>
      <c r="FQ97" s="62" t="str">
        <f t="shared" si="187"/>
        <v/>
      </c>
      <c r="FR97" s="62" t="str">
        <f t="shared" si="246"/>
        <v/>
      </c>
      <c r="FS97" s="65" t="str">
        <f t="shared" si="309"/>
        <v/>
      </c>
      <c r="FT97" s="68" t="str">
        <f t="shared" si="247"/>
        <v/>
      </c>
      <c r="FU97" s="32"/>
      <c r="FV97" s="120"/>
      <c r="FW97" s="62" t="str">
        <f t="shared" si="188"/>
        <v/>
      </c>
      <c r="FX97" s="62" t="str">
        <f t="shared" si="248"/>
        <v/>
      </c>
      <c r="FY97" s="65" t="str">
        <f t="shared" si="310"/>
        <v/>
      </c>
      <c r="FZ97" s="68" t="str">
        <f t="shared" si="249"/>
        <v/>
      </c>
      <c r="GA97" s="32"/>
      <c r="GC97" s="7" t="str">
        <f t="shared" si="250"/>
        <v/>
      </c>
      <c r="GD97" s="7" t="str">
        <f t="shared" ca="1" si="189"/>
        <v/>
      </c>
      <c r="GT97" s="71" t="str">
        <f>IF(GT$9="", "", IF(AND(NOT('Personnel Details'!$N$11=""), $B97&gt;='Personnel Details'!$N$11), 'Personnel Details'!$O$11, IF(AND(NOT('Personnel Details'!$I$11=""), $B97&gt;='Personnel Details'!$I$11), 'Personnel Details'!$J$11, 'Personnel Details'!$E$11)))</f>
        <v/>
      </c>
      <c r="GU97" s="59" t="str">
        <f>IF(GT$9="", "", IF(AND(NOT('Personnel Details'!$N$11=""), $B97&gt;='Personnel Details'!$N$11), IF('Personnel Details'!$P$11="","", 'Personnel Details'!$P$11), IF(AND(NOT('Personnel Details'!$I$11=""), $B97&gt;='Personnel Details'!$I$11), IF('Personnel Details'!$K$11="", "", 'Personnel Details'!$K$11), IF('Personnel Details'!$F$11="", "", 'Personnel Details'!$F$11))))</f>
        <v/>
      </c>
      <c r="GV97" s="74" t="str">
        <f>IF(GT$9="", "", IF(AND(NOT('Personnel Details'!$N$11=""), $B97&gt;='Personnel Details'!$N$11), 'Personnel Details'!$Q$11, IF(AND(NOT('Personnel Details'!$I$11=""), $B97&gt;='Personnel Details'!$I$11), 'Personnel Details'!$L$11, 'Personnel Details'!$G$11)))</f>
        <v/>
      </c>
      <c r="GW97" s="59" t="str">
        <f t="shared" si="251"/>
        <v/>
      </c>
      <c r="GX97" s="53"/>
      <c r="GZ97" s="78" t="str">
        <f>IF(GZ$9="", "", IF(AND(NOT('Personnel Details'!$N$12=""), $B97&gt;='Personnel Details'!$N$12), 'Personnel Details'!$O$12, IF(AND(NOT('Personnel Details'!$I$12=""), $B97&gt;='Personnel Details'!$I$12), 'Personnel Details'!$J$12, 'Personnel Details'!$E$12)))</f>
        <v/>
      </c>
      <c r="HA97" s="59" t="str">
        <f>IF(GZ$9="", "", IF(AND(NOT('Personnel Details'!$N$12=""), $B97&gt;='Personnel Details'!$N$12), IF('Personnel Details'!$P$12="","", 'Personnel Details'!$P$12), IF(AND(NOT('Personnel Details'!$I$12=""), $B97&gt;='Personnel Details'!$I$12), IF('Personnel Details'!$K$12="", "", 'Personnel Details'!$K$12), IF('Personnel Details'!$F$12="", "", 'Personnel Details'!$F$12))))</f>
        <v/>
      </c>
      <c r="HB97" s="79" t="str">
        <f>IF(GZ$9="", "", IF(AND(NOT('Personnel Details'!$N$12=""), $B97&gt;='Personnel Details'!$N$12), 'Personnel Details'!$Q$12, IF(AND(NOT('Personnel Details'!$I$12=""), $B97&gt;='Personnel Details'!$I$12), 'Personnel Details'!$L$12, 'Personnel Details'!$G$12)))</f>
        <v/>
      </c>
      <c r="HC97" s="59" t="str">
        <f t="shared" si="252"/>
        <v/>
      </c>
      <c r="HD97" s="53"/>
      <c r="HF97" s="78" t="str">
        <f>IF(HF$9="", "", IF(AND(NOT('Personnel Details'!$N$13=""), $B97&gt;='Personnel Details'!$N$13), 'Personnel Details'!$O$13, IF(AND(NOT('Personnel Details'!$I$13=""), $B97&gt;='Personnel Details'!$I$13), 'Personnel Details'!$J$13, 'Personnel Details'!$E$13)))</f>
        <v/>
      </c>
      <c r="HG97" s="59" t="str">
        <f>IF(HF$9="", "", IF(AND(NOT('Personnel Details'!$N$13=""), $B97&gt;='Personnel Details'!$N$13), IF('Personnel Details'!$P$13="","", 'Personnel Details'!$P$13), IF(AND(NOT('Personnel Details'!$I$13=""), $B97&gt;='Personnel Details'!$I$13), IF('Personnel Details'!$K$13="", "", 'Personnel Details'!$K$13), IF('Personnel Details'!$F$13="", "", 'Personnel Details'!$F$13))))</f>
        <v/>
      </c>
      <c r="HH97" s="79" t="str">
        <f>IF(HF$9="", "", IF(AND(NOT('Personnel Details'!$N$13=""), $B97&gt;='Personnel Details'!$N$13), 'Personnel Details'!$Q$13, IF(AND(NOT('Personnel Details'!$I$13=""), $B97&gt;='Personnel Details'!$I$13), 'Personnel Details'!$L$13, 'Personnel Details'!$G$13)))</f>
        <v/>
      </c>
      <c r="HI97" s="59" t="str">
        <f t="shared" si="253"/>
        <v/>
      </c>
      <c r="HJ97" s="53"/>
      <c r="HL97" s="78" t="str">
        <f>IF(HL$9="", "", IF(AND(NOT('Personnel Details'!$N$14=""), $B97&gt;='Personnel Details'!$N$14), 'Personnel Details'!$O$14, IF(AND(NOT('Personnel Details'!$I$14=""), $B97&gt;='Personnel Details'!$I$14), 'Personnel Details'!$J$14, 'Personnel Details'!$E$14)))</f>
        <v/>
      </c>
      <c r="HM97" s="59" t="str">
        <f>IF(HL$9="", "", IF(AND(NOT('Personnel Details'!$N$14=""), $B97&gt;='Personnel Details'!$N$14), IF('Personnel Details'!$P$14="","", 'Personnel Details'!$P$14), IF(AND(NOT('Personnel Details'!$I$14=""), $B97&gt;='Personnel Details'!$I$14), IF('Personnel Details'!$K$14="", "", 'Personnel Details'!$K$14), IF('Personnel Details'!$F$14="", "", 'Personnel Details'!$F$14))))</f>
        <v/>
      </c>
      <c r="HN97" s="79" t="str">
        <f>IF(HL$9="", "", IF(AND(NOT('Personnel Details'!$N$14=""), $B97&gt;='Personnel Details'!$N$14), 'Personnel Details'!$Q$14, IF(AND(NOT('Personnel Details'!$I$14=""), $B97&gt;='Personnel Details'!$I$14), 'Personnel Details'!$L$14, 'Personnel Details'!$G$14)))</f>
        <v/>
      </c>
      <c r="HO97" s="59" t="str">
        <f t="shared" si="254"/>
        <v/>
      </c>
      <c r="HP97" s="53"/>
      <c r="HR97" s="78" t="str">
        <f>IF(HR$9="", "", IF(AND(NOT('Personnel Details'!$N$15=""), $B97&gt;='Personnel Details'!$N$15), 'Personnel Details'!$O$15, IF(AND(NOT('Personnel Details'!$I$15=""), $B97&gt;='Personnel Details'!$I$15), 'Personnel Details'!$J$15, 'Personnel Details'!$E$15)))</f>
        <v/>
      </c>
      <c r="HS97" s="59" t="str">
        <f>IF(HR$9="", "", IF(AND(NOT('Personnel Details'!$N$15=""), $B97&gt;='Personnel Details'!$N$15), IF('Personnel Details'!$P$15="","", 'Personnel Details'!$P$15), IF(AND(NOT('Personnel Details'!$I$15=""), $B97&gt;='Personnel Details'!$I$15), IF('Personnel Details'!$K$15="", "", 'Personnel Details'!$K$15), IF('Personnel Details'!$F$15="", "", 'Personnel Details'!$F$15))))</f>
        <v/>
      </c>
      <c r="HT97" s="79" t="str">
        <f>IF(HR$9="", "", IF(AND(NOT('Personnel Details'!$N$15=""), $B97&gt;='Personnel Details'!$N$15), 'Personnel Details'!$Q$15, IF(AND(NOT('Personnel Details'!$I$15=""), $B97&gt;='Personnel Details'!$I$15), 'Personnel Details'!$L$15, 'Personnel Details'!$G$15)))</f>
        <v/>
      </c>
      <c r="HU97" s="59" t="str">
        <f t="shared" si="255"/>
        <v/>
      </c>
      <c r="HV97" s="53"/>
      <c r="HX97" s="78" t="str">
        <f>IF(HX$9="", "", IF(AND(NOT('Personnel Details'!$N$16=""), $B97&gt;='Personnel Details'!$N$16), 'Personnel Details'!$O$16, IF(AND(NOT('Personnel Details'!$I$16=""), $B97&gt;='Personnel Details'!$I$16), 'Personnel Details'!$J$16, 'Personnel Details'!$E$16)))</f>
        <v/>
      </c>
      <c r="HY97" s="59" t="str">
        <f>IF(HX$9="", "", IF(AND(NOT('Personnel Details'!$N$16=""), $B97&gt;='Personnel Details'!$N$16), IF('Personnel Details'!$P$16="","", 'Personnel Details'!$P$16), IF(AND(NOT('Personnel Details'!$I$16=""), $B97&gt;='Personnel Details'!$I$16), IF('Personnel Details'!$K$16="", "", 'Personnel Details'!$K$16), IF('Personnel Details'!$F$16="", "", 'Personnel Details'!$F$16))))</f>
        <v/>
      </c>
      <c r="HZ97" s="79" t="str">
        <f>IF(HX$9="", "", IF(AND(NOT('Personnel Details'!$N$16=""), $B97&gt;='Personnel Details'!$N$16), 'Personnel Details'!$Q$16, IF(AND(NOT('Personnel Details'!$I$16=""), $B97&gt;='Personnel Details'!$I$16), 'Personnel Details'!$L$16, 'Personnel Details'!$G$16)))</f>
        <v/>
      </c>
      <c r="IA97" s="59" t="str">
        <f t="shared" si="256"/>
        <v/>
      </c>
      <c r="IB97" s="53"/>
      <c r="ID97" s="78" t="str">
        <f>IF(ID$9="", "", IF(AND(NOT('Personnel Details'!$N$17=""), $B97&gt;='Personnel Details'!$N$17), 'Personnel Details'!$O$17, IF(AND(NOT('Personnel Details'!$I$17=""), $B97&gt;='Personnel Details'!$I$17), 'Personnel Details'!$J$17, 'Personnel Details'!$E$17)))</f>
        <v/>
      </c>
      <c r="IE97" s="59" t="str">
        <f>IF(ID$9="", "", IF(AND(NOT('Personnel Details'!$N$17=""), $B97&gt;='Personnel Details'!$N$17), IF('Personnel Details'!$P$17="","", 'Personnel Details'!$P$17), IF(AND(NOT('Personnel Details'!$I$17=""), $B97&gt;='Personnel Details'!$I$17), IF('Personnel Details'!$K$17="", "", 'Personnel Details'!$K$17), IF('Personnel Details'!$F$17="", "", 'Personnel Details'!$F$17))))</f>
        <v/>
      </c>
      <c r="IF97" s="79" t="str">
        <f>IF(ID$9="", "", IF(AND(NOT('Personnel Details'!$N$17=""), $B97&gt;='Personnel Details'!$N$17), 'Personnel Details'!$Q$17, IF(AND(NOT('Personnel Details'!$I$17=""), $B97&gt;='Personnel Details'!$I$17), 'Personnel Details'!$L$17, 'Personnel Details'!$G$17)))</f>
        <v/>
      </c>
      <c r="IG97" s="59" t="str">
        <f t="shared" si="257"/>
        <v/>
      </c>
      <c r="IH97" s="53"/>
      <c r="IJ97" s="78" t="str">
        <f>IF(IJ$9="", "", IF(AND(NOT('Personnel Details'!$N$18=""), $B97&gt;='Personnel Details'!$N$18), 'Personnel Details'!$O$18, IF(AND(NOT('Personnel Details'!$I$18=""), $B97&gt;='Personnel Details'!$I$18), 'Personnel Details'!$J$18, 'Personnel Details'!$E$18)))</f>
        <v/>
      </c>
      <c r="IK97" s="59" t="str">
        <f>IF(IJ$9="", "", IF(AND(NOT('Personnel Details'!$N$18=""), $B97&gt;='Personnel Details'!$N$18), IF('Personnel Details'!$P$18="","", 'Personnel Details'!$P$18), IF(AND(NOT('Personnel Details'!$I$18=""), $B97&gt;='Personnel Details'!$I$18), IF('Personnel Details'!$K$18="", "", 'Personnel Details'!$K$18), IF('Personnel Details'!$F$18="", "", 'Personnel Details'!$F$18))))</f>
        <v/>
      </c>
      <c r="IL97" s="79" t="str">
        <f>IF(IJ$9="", "", IF(AND(NOT('Personnel Details'!$N$18=""), $B97&gt;='Personnel Details'!$N$18), 'Personnel Details'!$Q$18, IF(AND(NOT('Personnel Details'!$I$18=""), $B97&gt;='Personnel Details'!$I$18), 'Personnel Details'!$L$18, 'Personnel Details'!$G$18)))</f>
        <v/>
      </c>
      <c r="IM97" s="59" t="str">
        <f t="shared" si="258"/>
        <v/>
      </c>
      <c r="IN97" s="53"/>
      <c r="IP97" s="78" t="str">
        <f>IF(IP$9="", "", IF(AND(NOT('Personnel Details'!$N$19=""), $B97&gt;='Personnel Details'!$N$19), 'Personnel Details'!$O$19, IF(AND(NOT('Personnel Details'!$I$19=""), $B97&gt;='Personnel Details'!$I$19), 'Personnel Details'!$J$19, 'Personnel Details'!$E$19)))</f>
        <v/>
      </c>
      <c r="IQ97" s="59" t="str">
        <f>IF(IP$9="", "", IF(AND(NOT('Personnel Details'!$N$19=""), $B97&gt;='Personnel Details'!$N$19), IF('Personnel Details'!$P$19="","", 'Personnel Details'!$P$19), IF(AND(NOT('Personnel Details'!$I$19=""), $B97&gt;='Personnel Details'!$I$19), IF('Personnel Details'!$K$19="", "", 'Personnel Details'!$K$19), IF('Personnel Details'!$F$19="", "", 'Personnel Details'!$F$19))))</f>
        <v/>
      </c>
      <c r="IR97" s="79" t="str">
        <f>IF(IP$9="", "", IF(AND(NOT('Personnel Details'!$N$19=""), $B97&gt;='Personnel Details'!$N$19), 'Personnel Details'!$Q$19, IF(AND(NOT('Personnel Details'!$I$19=""), $B97&gt;='Personnel Details'!$I$19), 'Personnel Details'!$L$19, 'Personnel Details'!$G$19)))</f>
        <v/>
      </c>
      <c r="IS97" s="59" t="str">
        <f t="shared" si="259"/>
        <v/>
      </c>
      <c r="IT97" s="53"/>
      <c r="IV97" s="78" t="str">
        <f>IF(IV$9="", "", IF(AND(NOT('Personnel Details'!$N$20=""), $B97&gt;='Personnel Details'!$N$20), 'Personnel Details'!$O$20, IF(AND(NOT('Personnel Details'!$I$20=""), $B97&gt;='Personnel Details'!$I$20), 'Personnel Details'!$J$20, 'Personnel Details'!$E$20)))</f>
        <v/>
      </c>
      <c r="IW97" s="59" t="str">
        <f>IF(IV$9="", "", IF(AND(NOT('Personnel Details'!$N$20=""), $B97&gt;='Personnel Details'!$N$20), IF('Personnel Details'!$P$20="","", 'Personnel Details'!$P$20), IF(AND(NOT('Personnel Details'!$I$20=""), $B97&gt;='Personnel Details'!$I$20), IF('Personnel Details'!$K$20="", "", 'Personnel Details'!$K$20), IF('Personnel Details'!$F$20="", "", 'Personnel Details'!$F$20))))</f>
        <v/>
      </c>
      <c r="IX97" s="79" t="str">
        <f>IF(IV$9="", "", IF(AND(NOT('Personnel Details'!$N$20=""), $B97&gt;='Personnel Details'!$N$20), 'Personnel Details'!$Q$20, IF(AND(NOT('Personnel Details'!$I$20=""), $B97&gt;='Personnel Details'!$I$20), 'Personnel Details'!$L$20, 'Personnel Details'!$G$20)))</f>
        <v/>
      </c>
      <c r="IY97" s="59" t="str">
        <f t="shared" si="260"/>
        <v/>
      </c>
      <c r="IZ97" s="53"/>
      <c r="JB97" s="78" t="str">
        <f>IF(JB$9="", "", IF(AND(NOT('Personnel Details'!$N$21=""), $B97&gt;='Personnel Details'!$N$21), 'Personnel Details'!$O$21, IF(AND(NOT('Personnel Details'!$I$21=""), $B97&gt;='Personnel Details'!$I$21), 'Personnel Details'!$J$21, 'Personnel Details'!$E$21)))</f>
        <v/>
      </c>
      <c r="JC97" s="59" t="str">
        <f>IF(JB$9="", "", IF(AND(NOT('Personnel Details'!$N$21=""), $B97&gt;='Personnel Details'!$N$21), IF('Personnel Details'!$P$21="","", 'Personnel Details'!$P$21), IF(AND(NOT('Personnel Details'!$I$21=""), $B97&gt;='Personnel Details'!$I$21), IF('Personnel Details'!$K$21="", "", 'Personnel Details'!$K$21), IF('Personnel Details'!$F$21="", "", 'Personnel Details'!$F$21))))</f>
        <v/>
      </c>
      <c r="JD97" s="79" t="str">
        <f>IF(JB$9="", "", IF(AND(NOT('Personnel Details'!$N$21=""), $B97&gt;='Personnel Details'!$N$21), 'Personnel Details'!$Q$21, IF(AND(NOT('Personnel Details'!$I$21=""), $B97&gt;='Personnel Details'!$I$21), 'Personnel Details'!$L$21, 'Personnel Details'!$G$21)))</f>
        <v/>
      </c>
      <c r="JE97" s="59" t="str">
        <f t="shared" si="261"/>
        <v/>
      </c>
      <c r="JF97" s="53"/>
      <c r="JH97" s="78" t="str">
        <f>IF(JH$9="", "", IF(AND(NOT('Personnel Details'!$N$22=""), $B97&gt;='Personnel Details'!$N$22), 'Personnel Details'!$O$22, IF(AND(NOT('Personnel Details'!$I$22=""), $B97&gt;='Personnel Details'!$I$22), 'Personnel Details'!$J$22, 'Personnel Details'!$E$22)))</f>
        <v/>
      </c>
      <c r="JI97" s="59" t="str">
        <f>IF(JH$9="", "", IF(AND(NOT('Personnel Details'!$N$22=""), $B97&gt;='Personnel Details'!$N$22), IF('Personnel Details'!$P$22="","", 'Personnel Details'!$P$22), IF(AND(NOT('Personnel Details'!$I$22=""), $B97&gt;='Personnel Details'!$I$22), IF('Personnel Details'!$K$22="", "", 'Personnel Details'!$K$22), IF('Personnel Details'!$F$22="", "", 'Personnel Details'!$F$22))))</f>
        <v/>
      </c>
      <c r="JJ97" s="79" t="str">
        <f>IF(JH$9="", "", IF(AND(NOT('Personnel Details'!$N$22=""), $B97&gt;='Personnel Details'!$N$22), 'Personnel Details'!$Q$22, IF(AND(NOT('Personnel Details'!$I$22=""), $B97&gt;='Personnel Details'!$I$22), 'Personnel Details'!$L$22, 'Personnel Details'!$G$22)))</f>
        <v/>
      </c>
      <c r="JK97" s="59" t="str">
        <f t="shared" si="262"/>
        <v/>
      </c>
      <c r="JL97" s="53"/>
      <c r="JN97" s="78" t="str">
        <f>IF(JN$9="", "", IF(AND(NOT('Personnel Details'!$N$23=""), $B97&gt;='Personnel Details'!$N$23), 'Personnel Details'!$O$23, IF(AND(NOT('Personnel Details'!$I$23=""), $B97&gt;='Personnel Details'!$I$23), 'Personnel Details'!$J$23, 'Personnel Details'!$E$23)))</f>
        <v/>
      </c>
      <c r="JO97" s="59" t="str">
        <f>IF(JN$9="", "", IF(AND(NOT('Personnel Details'!$N$23=""), $B97&gt;='Personnel Details'!$N$23), IF('Personnel Details'!$P$23="","", 'Personnel Details'!$P$23), IF(AND(NOT('Personnel Details'!$I$23=""), $B97&gt;='Personnel Details'!$I$23), IF('Personnel Details'!$K$23="", "", 'Personnel Details'!$K$23), IF('Personnel Details'!$F$23="", "", 'Personnel Details'!$F$23))))</f>
        <v/>
      </c>
      <c r="JP97" s="79" t="str">
        <f>IF(JN$9="", "", IF(AND(NOT('Personnel Details'!$N$23=""), $B97&gt;='Personnel Details'!$N$23), 'Personnel Details'!$Q$23, IF(AND(NOT('Personnel Details'!$I$23=""), $B97&gt;='Personnel Details'!$I$23), 'Personnel Details'!$L$23, 'Personnel Details'!$G$23)))</f>
        <v/>
      </c>
      <c r="JQ97" s="59" t="str">
        <f t="shared" si="263"/>
        <v/>
      </c>
      <c r="JR97" s="53"/>
      <c r="JT97" s="78" t="str">
        <f>IF(JT$9="", "", IF(AND(NOT('Personnel Details'!$N$24=""), $B97&gt;='Personnel Details'!$N$24), 'Personnel Details'!$O$24, IF(AND(NOT('Personnel Details'!$I$24=""), $B97&gt;='Personnel Details'!$I$24), 'Personnel Details'!$J$24, 'Personnel Details'!$E$24)))</f>
        <v/>
      </c>
      <c r="JU97" s="59" t="str">
        <f>IF(JT$9="", "", IF(AND(NOT('Personnel Details'!$N$24=""), $B97&gt;='Personnel Details'!$N$24), IF('Personnel Details'!$P$24="","", 'Personnel Details'!$P$24), IF(AND(NOT('Personnel Details'!$I$24=""), $B97&gt;='Personnel Details'!$I$24), IF('Personnel Details'!$K$24="", "", 'Personnel Details'!$K$24), IF('Personnel Details'!$F$24="", "", 'Personnel Details'!$F$24))))</f>
        <v/>
      </c>
      <c r="JV97" s="79" t="str">
        <f>IF(JT$9="", "", IF(AND(NOT('Personnel Details'!$N$24=""), $B97&gt;='Personnel Details'!$N$24), 'Personnel Details'!$Q$24, IF(AND(NOT('Personnel Details'!$I$24=""), $B97&gt;='Personnel Details'!$I$24), 'Personnel Details'!$L$24, 'Personnel Details'!$G$24)))</f>
        <v/>
      </c>
      <c r="JW97" s="59" t="str">
        <f t="shared" si="264"/>
        <v/>
      </c>
      <c r="JX97" s="53"/>
      <c r="JZ97" s="78" t="str">
        <f>IF(JZ$9="", "", IF(AND(NOT('Personnel Details'!$N$25=""), $B97&gt;='Personnel Details'!$N$25), 'Personnel Details'!$O$25, IF(AND(NOT('Personnel Details'!$I$25=""), $B97&gt;='Personnel Details'!$I$25), 'Personnel Details'!$J$25, 'Personnel Details'!$E$25)))</f>
        <v/>
      </c>
      <c r="KA97" s="59" t="str">
        <f>IF(JZ$9="", "", IF(AND(NOT('Personnel Details'!$N$25=""), $B97&gt;='Personnel Details'!$N$25), IF('Personnel Details'!$P$25="","", 'Personnel Details'!$P$25), IF(AND(NOT('Personnel Details'!$I$25=""), $B97&gt;='Personnel Details'!$I$25), IF('Personnel Details'!$K$25="", "", 'Personnel Details'!$K$25), IF('Personnel Details'!$F$25="", "", 'Personnel Details'!$F$25))))</f>
        <v/>
      </c>
      <c r="KB97" s="79" t="str">
        <f>IF(JZ$9="", "", IF(AND(NOT('Personnel Details'!$N$25=""), $B97&gt;='Personnel Details'!$N$25), 'Personnel Details'!$Q$25, IF(AND(NOT('Personnel Details'!$I$25=""), $B97&gt;='Personnel Details'!$I$25), 'Personnel Details'!$L$25, 'Personnel Details'!$G$25)))</f>
        <v/>
      </c>
      <c r="KC97" s="59" t="str">
        <f t="shared" si="265"/>
        <v/>
      </c>
      <c r="KD97" s="53"/>
      <c r="KF97" s="78" t="str">
        <f>IF(KF$9="", "", IF(AND(NOT('Personnel Details'!$N$26=""), $B97&gt;='Personnel Details'!$N$26), 'Personnel Details'!$O$26, IF(AND(NOT('Personnel Details'!$I$26=""), $B97&gt;='Personnel Details'!$I$26), 'Personnel Details'!$J$26, 'Personnel Details'!$E$26)))</f>
        <v/>
      </c>
      <c r="KG97" s="59" t="str">
        <f>IF(KF$9="", "", IF(AND(NOT('Personnel Details'!$N$26=""), $B97&gt;='Personnel Details'!$N$26), IF('Personnel Details'!$P$26="","", 'Personnel Details'!$P$26), IF(AND(NOT('Personnel Details'!$I$26=""), $B97&gt;='Personnel Details'!$I$26), IF('Personnel Details'!$K$26="", "", 'Personnel Details'!$K$26), IF('Personnel Details'!$F$26="", "", 'Personnel Details'!$F$26))))</f>
        <v/>
      </c>
      <c r="KH97" s="79" t="str">
        <f>IF(KF$9="", "", IF(AND(NOT('Personnel Details'!$N$26=""), $B97&gt;='Personnel Details'!$N$26), 'Personnel Details'!$Q$26, IF(AND(NOT('Personnel Details'!$I$26=""), $B97&gt;='Personnel Details'!$I$26), 'Personnel Details'!$L$26, 'Personnel Details'!$G$26)))</f>
        <v/>
      </c>
      <c r="KI97" s="59" t="str">
        <f t="shared" si="266"/>
        <v/>
      </c>
      <c r="KJ97" s="53"/>
      <c r="KL97" s="78" t="str">
        <f>IF(KL$9="", "", IF(AND(NOT('Personnel Details'!$N$27=""), $B97&gt;='Personnel Details'!$N$27), 'Personnel Details'!$O$27, IF(AND(NOT('Personnel Details'!$I$27=""), $B97&gt;='Personnel Details'!$I$27), 'Personnel Details'!$J$27, 'Personnel Details'!$E$27)))</f>
        <v/>
      </c>
      <c r="KM97" s="59" t="str">
        <f>IF(KL$9="", "", IF(AND(NOT('Personnel Details'!$N$27=""), $B97&gt;='Personnel Details'!$N$27), IF('Personnel Details'!$P$27="","", 'Personnel Details'!$P$27), IF(AND(NOT('Personnel Details'!$I$27=""), $B97&gt;='Personnel Details'!$I$27), IF('Personnel Details'!$K$27="", "", 'Personnel Details'!$K$27), IF('Personnel Details'!$F$27="", "", 'Personnel Details'!$F$27))))</f>
        <v/>
      </c>
      <c r="KN97" s="79" t="str">
        <f>IF(KL$9="", "", IF(AND(NOT('Personnel Details'!$N$27=""), $B97&gt;='Personnel Details'!$N$27), 'Personnel Details'!$Q$27, IF(AND(NOT('Personnel Details'!$I$27=""), $B97&gt;='Personnel Details'!$I$27), 'Personnel Details'!$L$27, 'Personnel Details'!$G$27)))</f>
        <v/>
      </c>
      <c r="KO97" s="59" t="str">
        <f t="shared" si="267"/>
        <v/>
      </c>
      <c r="KP97" s="53"/>
      <c r="KR97" s="78" t="str">
        <f>IF(KR$9="", "", IF(AND(NOT('Personnel Details'!$N$28=""), $B97&gt;='Personnel Details'!$N$28), 'Personnel Details'!$O$28, IF(AND(NOT('Personnel Details'!$I$28=""), $B97&gt;='Personnel Details'!$I$28), 'Personnel Details'!$J$28, 'Personnel Details'!$E$28)))</f>
        <v/>
      </c>
      <c r="KS97" s="59" t="str">
        <f>IF(KR$9="", "", IF(AND(NOT('Personnel Details'!$N$28=""), $B97&gt;='Personnel Details'!$N$28), IF('Personnel Details'!$P$28="","", 'Personnel Details'!$P$28), IF(AND(NOT('Personnel Details'!$I$28=""), $B97&gt;='Personnel Details'!$I$28), IF('Personnel Details'!$K$28="", "", 'Personnel Details'!$K$28), IF('Personnel Details'!$F$28="", "", 'Personnel Details'!$F$28))))</f>
        <v/>
      </c>
      <c r="KT97" s="79" t="str">
        <f>IF(KR$9="", "", IF(AND(NOT('Personnel Details'!$N$28=""), $B97&gt;='Personnel Details'!$N$28), 'Personnel Details'!$Q$28, IF(AND(NOT('Personnel Details'!$I$28=""), $B97&gt;='Personnel Details'!$I$28), 'Personnel Details'!$L$28, 'Personnel Details'!$G$28)))</f>
        <v/>
      </c>
      <c r="KU97" s="59" t="str">
        <f t="shared" si="268"/>
        <v/>
      </c>
      <c r="KV97" s="53"/>
      <c r="KX97" s="78" t="str">
        <f>IF(KX$9="", "", IF(AND(NOT('Personnel Details'!$N$29=""), $B97&gt;='Personnel Details'!$N$29), 'Personnel Details'!$O$29, IF(AND(NOT('Personnel Details'!$I$29=""), $B97&gt;='Personnel Details'!$I$29), 'Personnel Details'!$J$29, 'Personnel Details'!$E$29)))</f>
        <v/>
      </c>
      <c r="KY97" s="59" t="str">
        <f>IF(KX$9="", "", IF(AND(NOT('Personnel Details'!$N$29=""), $B97&gt;='Personnel Details'!$N$29), IF('Personnel Details'!$P$29="","", 'Personnel Details'!$P$29), IF(AND(NOT('Personnel Details'!$I$29=""), $B97&gt;='Personnel Details'!$I$29), IF('Personnel Details'!$K$29="", "", 'Personnel Details'!$K$29), IF('Personnel Details'!$F$29="", "", 'Personnel Details'!$F$29))))</f>
        <v/>
      </c>
      <c r="KZ97" s="79" t="str">
        <f>IF(KX$9="", "", IF(AND(NOT('Personnel Details'!$N$29=""), $B97&gt;='Personnel Details'!$N$29), 'Personnel Details'!$Q$29, IF(AND(NOT('Personnel Details'!$I$29=""), $B97&gt;='Personnel Details'!$I$29), 'Personnel Details'!$L$29, 'Personnel Details'!$G$29)))</f>
        <v/>
      </c>
      <c r="LA97" s="59" t="str">
        <f t="shared" si="269"/>
        <v/>
      </c>
      <c r="LB97" s="53"/>
      <c r="LD97" s="78" t="str">
        <f>IF(LD$9="", "", IF(AND(NOT('Personnel Details'!$N$30=""), $B97&gt;='Personnel Details'!$N$30), 'Personnel Details'!$O$30, IF(AND(NOT('Personnel Details'!$I$30=""), $B97&gt;='Personnel Details'!$I$30), 'Personnel Details'!$J$30, 'Personnel Details'!$E$30)))</f>
        <v/>
      </c>
      <c r="LE97" s="59" t="str">
        <f>IF(LD$9="", "", IF(AND(NOT('Personnel Details'!$N$30=""), $B97&gt;='Personnel Details'!$N$30), IF('Personnel Details'!$P$30="","", 'Personnel Details'!$P$30), IF(AND(NOT('Personnel Details'!$I$30=""), $B97&gt;='Personnel Details'!$I$30), IF('Personnel Details'!$K$30="", "", 'Personnel Details'!$K$30), IF('Personnel Details'!$F$30="", "", 'Personnel Details'!$F$30))))</f>
        <v/>
      </c>
      <c r="LF97" s="79" t="str">
        <f>IF(LD$9="", "", IF(AND(NOT('Personnel Details'!$N$30=""), $B97&gt;='Personnel Details'!$N$30), 'Personnel Details'!$Q$30, IF(AND(NOT('Personnel Details'!$I$30=""), $B97&gt;='Personnel Details'!$I$30), 'Personnel Details'!$L$30, 'Personnel Details'!$G$30)))</f>
        <v/>
      </c>
      <c r="LG97" s="59" t="str">
        <f t="shared" si="270"/>
        <v/>
      </c>
      <c r="LH97" s="53"/>
      <c r="LJ97" s="78" t="str">
        <f>IF(LJ$9="", "", IF(AND(NOT('Personnel Details'!$N$31=""), $B97&gt;='Personnel Details'!$N$31), 'Personnel Details'!$O$31, IF(AND(NOT('Personnel Details'!$I$31=""), $B97&gt;='Personnel Details'!$I$31), 'Personnel Details'!$J$31, 'Personnel Details'!$E$31)))</f>
        <v/>
      </c>
      <c r="LK97" s="59" t="str">
        <f>IF(LJ$9="", "", IF(AND(NOT('Personnel Details'!$N$31=""), $B97&gt;='Personnel Details'!$N$31), IF('Personnel Details'!$P$31="","", 'Personnel Details'!$P$31), IF(AND(NOT('Personnel Details'!$I$31=""), $B97&gt;='Personnel Details'!$I$31), IF('Personnel Details'!$K$31="", "", 'Personnel Details'!$K$31), IF('Personnel Details'!$F$31="", "", 'Personnel Details'!$F$31))))</f>
        <v/>
      </c>
      <c r="LL97" s="79" t="str">
        <f>IF(LJ$9="", "", IF(AND(NOT('Personnel Details'!$N$31=""), $B97&gt;='Personnel Details'!$N$31), 'Personnel Details'!$Q$31, IF(AND(NOT('Personnel Details'!$I$31=""), $B97&gt;='Personnel Details'!$I$31), 'Personnel Details'!$L$31, 'Personnel Details'!$G$31)))</f>
        <v/>
      </c>
      <c r="LM97" s="59" t="str">
        <f t="shared" si="271"/>
        <v/>
      </c>
      <c r="LN97" s="53"/>
      <c r="LP97" s="78" t="str">
        <f>IF(LP$9="", "", IF(AND(NOT('Personnel Details'!$N$32=""), $B97&gt;='Personnel Details'!$N$32), 'Personnel Details'!$O$32, IF(AND(NOT('Personnel Details'!$I$32=""), $B97&gt;='Personnel Details'!$I$32), 'Personnel Details'!$J$32, 'Personnel Details'!$E$32)))</f>
        <v/>
      </c>
      <c r="LQ97" s="59" t="str">
        <f>IF(LP$9="", "", IF(AND(NOT('Personnel Details'!$N$32=""), $B97&gt;='Personnel Details'!$N$32), IF('Personnel Details'!$P$32="","", 'Personnel Details'!$P$32), IF(AND(NOT('Personnel Details'!$I$32=""), $B97&gt;='Personnel Details'!$I$32), IF('Personnel Details'!$K$32="", "", 'Personnel Details'!$K$32), IF('Personnel Details'!$F$32="", "", 'Personnel Details'!$F$32))))</f>
        <v/>
      </c>
      <c r="LR97" s="79" t="str">
        <f>IF(LP$9="", "", IF(AND(NOT('Personnel Details'!$N$32=""), $B97&gt;='Personnel Details'!$N$32), 'Personnel Details'!$Q$32, IF(AND(NOT('Personnel Details'!$I$32=""), $B97&gt;='Personnel Details'!$I$32), 'Personnel Details'!$L$32, 'Personnel Details'!$G$32)))</f>
        <v/>
      </c>
      <c r="LS97" s="59" t="str">
        <f t="shared" si="272"/>
        <v/>
      </c>
      <c r="LT97" s="53"/>
      <c r="LV97" s="78" t="str">
        <f>IF(LV$9="", "", IF(AND(NOT('Personnel Details'!$N$33=""), $B97&gt;='Personnel Details'!$N$33), 'Personnel Details'!$O$33, IF(AND(NOT('Personnel Details'!$I$33=""), $B97&gt;='Personnel Details'!$I$33), 'Personnel Details'!$J$33, 'Personnel Details'!$E$33)))</f>
        <v/>
      </c>
      <c r="LW97" s="59" t="str">
        <f>IF(LV$9="", "", IF(AND(NOT('Personnel Details'!$N$33=""), $B97&gt;='Personnel Details'!$N$33), IF('Personnel Details'!$P$33="","", 'Personnel Details'!$P$33), IF(AND(NOT('Personnel Details'!$I$33=""), $B97&gt;='Personnel Details'!$I$33), IF('Personnel Details'!$K$33="", "", 'Personnel Details'!$K$33), IF('Personnel Details'!$F$33="", "", 'Personnel Details'!$F$33))))</f>
        <v/>
      </c>
      <c r="LX97" s="79" t="str">
        <f>IF(LV$9="", "", IF(AND(NOT('Personnel Details'!$N$33=""), $B97&gt;='Personnel Details'!$N$33), 'Personnel Details'!$Q$33, IF(AND(NOT('Personnel Details'!$I$33=""), $B97&gt;='Personnel Details'!$I$33), 'Personnel Details'!$L$33, 'Personnel Details'!$G$33)))</f>
        <v/>
      </c>
      <c r="LY97" s="59" t="str">
        <f t="shared" si="273"/>
        <v/>
      </c>
      <c r="LZ97" s="53"/>
      <c r="MB97" s="78" t="str">
        <f>IF(MB$9="", "", IF(AND(NOT('Personnel Details'!$N$34=""), $B97&gt;='Personnel Details'!$N$34), 'Personnel Details'!$O$34, IF(AND(NOT('Personnel Details'!$I$34=""), $B97&gt;='Personnel Details'!$I$34), 'Personnel Details'!$J$34, 'Personnel Details'!$E$34)))</f>
        <v/>
      </c>
      <c r="MC97" s="59" t="str">
        <f>IF(MB$9="", "", IF(AND(NOT('Personnel Details'!$N$34=""), $B97&gt;='Personnel Details'!$N$34), IF('Personnel Details'!$P$34="","", 'Personnel Details'!$P$34), IF(AND(NOT('Personnel Details'!$I$34=""), $B97&gt;='Personnel Details'!$I$34), IF('Personnel Details'!$K$34="", "", 'Personnel Details'!$K$34), IF('Personnel Details'!$F$34="", "", 'Personnel Details'!$F$34))))</f>
        <v/>
      </c>
      <c r="MD97" s="79" t="str">
        <f>IF(MB$9="", "", IF(AND(NOT('Personnel Details'!$N$34=""), $B97&gt;='Personnel Details'!$N$34), 'Personnel Details'!$Q$34, IF(AND(NOT('Personnel Details'!$I$34=""), $B97&gt;='Personnel Details'!$I$34), 'Personnel Details'!$L$34, 'Personnel Details'!$G$34)))</f>
        <v/>
      </c>
      <c r="ME97" s="59" t="str">
        <f t="shared" si="274"/>
        <v/>
      </c>
      <c r="MF97" s="53"/>
      <c r="MH97" s="78" t="str">
        <f>IF(MH$9="", "", IF(AND(NOT('Personnel Details'!$N$35=""), $B97&gt;='Personnel Details'!$N$35), 'Personnel Details'!$O$35, IF(AND(NOT('Personnel Details'!$I$35=""), $B97&gt;='Personnel Details'!$I$35), 'Personnel Details'!$J$35, 'Personnel Details'!$E$35)))</f>
        <v/>
      </c>
      <c r="MI97" s="59" t="str">
        <f>IF(MH$9="", "", IF(AND(NOT('Personnel Details'!$N$35=""), $B97&gt;='Personnel Details'!$N$35), IF('Personnel Details'!$P$35="","", 'Personnel Details'!$P$35), IF(AND(NOT('Personnel Details'!$I$35=""), $B97&gt;='Personnel Details'!$I$35), IF('Personnel Details'!$K$35="", "", 'Personnel Details'!$K$35), IF('Personnel Details'!$F$35="", "", 'Personnel Details'!$F$35))))</f>
        <v/>
      </c>
      <c r="MJ97" s="79" t="str">
        <f>IF(MH$9="", "", IF(AND(NOT('Personnel Details'!$N$35=""), $B97&gt;='Personnel Details'!$N$35), 'Personnel Details'!$Q$35, IF(AND(NOT('Personnel Details'!$I$35=""), $B97&gt;='Personnel Details'!$I$35), 'Personnel Details'!$L$35, 'Personnel Details'!$G$35)))</f>
        <v/>
      </c>
      <c r="MK97" s="59" t="str">
        <f t="shared" si="275"/>
        <v/>
      </c>
      <c r="ML97" s="53"/>
      <c r="MN97" s="78" t="str">
        <f>IF(MN$9="", "", IF(AND(NOT('Personnel Details'!$N$36=""), $B97&gt;='Personnel Details'!$N$36), 'Personnel Details'!$O$36, IF(AND(NOT('Personnel Details'!$I$36=""), $B97&gt;='Personnel Details'!$I$36), 'Personnel Details'!$J$36, 'Personnel Details'!$E$36)))</f>
        <v/>
      </c>
      <c r="MO97" s="59" t="str">
        <f>IF(MN$9="", "", IF(AND(NOT('Personnel Details'!$N$36=""), $B97&gt;='Personnel Details'!$N$36), IF('Personnel Details'!$P$36="","", 'Personnel Details'!$P$36), IF(AND(NOT('Personnel Details'!$I$36=""), $B97&gt;='Personnel Details'!$I$36), IF('Personnel Details'!$K$36="", "", 'Personnel Details'!$K$36), IF('Personnel Details'!$F$36="", "", 'Personnel Details'!$F$36))))</f>
        <v/>
      </c>
      <c r="MP97" s="79" t="str">
        <f>IF(MN$9="", "", IF(AND(NOT('Personnel Details'!$N$36=""), $B97&gt;='Personnel Details'!$N$36), 'Personnel Details'!$Q$36, IF(AND(NOT('Personnel Details'!$I$36=""), $B97&gt;='Personnel Details'!$I$36), 'Personnel Details'!$L$36, 'Personnel Details'!$G$36)))</f>
        <v/>
      </c>
      <c r="MQ97" s="59" t="str">
        <f t="shared" si="276"/>
        <v/>
      </c>
      <c r="MR97" s="53"/>
      <c r="MT97" s="78" t="str">
        <f>IF(MT$9="", "", IF(AND(NOT('Personnel Details'!$N$37=""), $B97&gt;='Personnel Details'!$N$37), 'Personnel Details'!$O$37, IF(AND(NOT('Personnel Details'!$I$37=""), $B97&gt;='Personnel Details'!$I$37), 'Personnel Details'!$J$37, 'Personnel Details'!$E$37)))</f>
        <v/>
      </c>
      <c r="MU97" s="59" t="str">
        <f>IF(MT$9="", "", IF(AND(NOT('Personnel Details'!$N$37=""), $B97&gt;='Personnel Details'!$N$37), IF('Personnel Details'!$P$37="","", 'Personnel Details'!$P$37), IF(AND(NOT('Personnel Details'!$I$37=""), $B97&gt;='Personnel Details'!$I$37), IF('Personnel Details'!$K$37="", "", 'Personnel Details'!$K$37), IF('Personnel Details'!$F$37="", "", 'Personnel Details'!$F$37))))</f>
        <v/>
      </c>
      <c r="MV97" s="79" t="str">
        <f>IF(MT$9="", "", IF(AND(NOT('Personnel Details'!$N$37=""), $B97&gt;='Personnel Details'!$N$37), 'Personnel Details'!$Q$37, IF(AND(NOT('Personnel Details'!$I$37=""), $B97&gt;='Personnel Details'!$I$37), 'Personnel Details'!$L$37, 'Personnel Details'!$G$37)))</f>
        <v/>
      </c>
      <c r="MW97" s="59" t="str">
        <f t="shared" si="277"/>
        <v/>
      </c>
      <c r="MX97" s="53"/>
      <c r="MZ97" s="78" t="str">
        <f>IF(MZ$9="", "", IF(AND(NOT('Personnel Details'!$N$38=""), $B97&gt;='Personnel Details'!$N$38), 'Personnel Details'!$O$38, IF(AND(NOT('Personnel Details'!$I$38=""), $B97&gt;='Personnel Details'!$I$38), 'Personnel Details'!$J$38, 'Personnel Details'!$E$38)))</f>
        <v/>
      </c>
      <c r="NA97" s="59" t="str">
        <f>IF(MZ$9="", "", IF(AND(NOT('Personnel Details'!$N$38=""), $B97&gt;='Personnel Details'!$N$38), IF('Personnel Details'!$P$38="","", 'Personnel Details'!$P$38), IF(AND(NOT('Personnel Details'!$I$38=""), $B97&gt;='Personnel Details'!$I$38), IF('Personnel Details'!$K$38="", "", 'Personnel Details'!$K$38), IF('Personnel Details'!$F$38="", "", 'Personnel Details'!$F$38))))</f>
        <v/>
      </c>
      <c r="NB97" s="79" t="str">
        <f>IF(MZ$9="", "", IF(AND(NOT('Personnel Details'!$N$38=""), $B97&gt;='Personnel Details'!$N$38), 'Personnel Details'!$Q$38, IF(AND(NOT('Personnel Details'!$I$38=""), $B97&gt;='Personnel Details'!$I$38), 'Personnel Details'!$L$38, 'Personnel Details'!$G$38)))</f>
        <v/>
      </c>
      <c r="NC97" s="59" t="str">
        <f t="shared" si="278"/>
        <v/>
      </c>
      <c r="ND97" s="53"/>
      <c r="NF97" s="78" t="str">
        <f>IF(NF$9="", "", IF(AND(NOT('Personnel Details'!$N$39=""), $B97&gt;='Personnel Details'!$N$39), 'Personnel Details'!$O$39, IF(AND(NOT('Personnel Details'!$I$39=""), $B97&gt;='Personnel Details'!$I$39), 'Personnel Details'!$J$39, 'Personnel Details'!$E$39)))</f>
        <v/>
      </c>
      <c r="NG97" s="59" t="str">
        <f>IF(NF$9="", "", IF(AND(NOT('Personnel Details'!$N$39=""), $B97&gt;='Personnel Details'!$N$39), IF('Personnel Details'!$P$39="","", 'Personnel Details'!$P$39), IF(AND(NOT('Personnel Details'!$I$39=""), $B97&gt;='Personnel Details'!$I$39), IF('Personnel Details'!$K$39="", "", 'Personnel Details'!$K$39), IF('Personnel Details'!$F$39="", "", 'Personnel Details'!$F$39))))</f>
        <v/>
      </c>
      <c r="NH97" s="79" t="str">
        <f>IF(NF$9="", "", IF(AND(NOT('Personnel Details'!$N$39=""), $B97&gt;='Personnel Details'!$N$39), 'Personnel Details'!$Q$39, IF(AND(NOT('Personnel Details'!$I$39=""), $B97&gt;='Personnel Details'!$I$39), 'Personnel Details'!$L$39, 'Personnel Details'!$G$39)))</f>
        <v/>
      </c>
      <c r="NI97" s="59" t="str">
        <f t="shared" si="279"/>
        <v/>
      </c>
      <c r="NJ97" s="53"/>
      <c r="NL97" s="78" t="str">
        <f>IF(NL$9="", "", IF(AND(NOT('Personnel Details'!$N$40=""), $B97&gt;='Personnel Details'!$N$40), 'Personnel Details'!$O$40, IF(AND(NOT('Personnel Details'!$I$40=""), $B97&gt;='Personnel Details'!$I$40), 'Personnel Details'!$J$40, 'Personnel Details'!$E$40)))</f>
        <v/>
      </c>
      <c r="NM97" s="59" t="str">
        <f>IF(NL$9="", "", IF(AND(NOT('Personnel Details'!$N$40=""), $B97&gt;='Personnel Details'!$N$40), IF('Personnel Details'!$P$40="","", 'Personnel Details'!$P$40), IF(AND(NOT('Personnel Details'!$I$40=""), $B97&gt;='Personnel Details'!$I$40), IF('Personnel Details'!$K$40="", "", 'Personnel Details'!$K$40), IF('Personnel Details'!$F$40="", "", 'Personnel Details'!$F$40))))</f>
        <v/>
      </c>
      <c r="NN97" s="79" t="str">
        <f>IF(NL$9="", "", IF(AND(NOT('Personnel Details'!$N$40=""), $B97&gt;='Personnel Details'!$N$40), 'Personnel Details'!$Q$40, IF(AND(NOT('Personnel Details'!$I$40=""), $B97&gt;='Personnel Details'!$I$40), 'Personnel Details'!$L$40, 'Personnel Details'!$G$40)))</f>
        <v/>
      </c>
      <c r="NO97" s="59" t="str">
        <f t="shared" si="280"/>
        <v/>
      </c>
      <c r="NP97" s="53"/>
    </row>
    <row r="98" spans="1:380" x14ac:dyDescent="0.25">
      <c r="A98" s="32"/>
      <c r="B98" s="113" t="str">
        <f>IFERROR(IF(B97+1&gt;'Personnel Details'!$U$5, "", B97+1), "")</f>
        <v/>
      </c>
      <c r="C98" s="32"/>
      <c r="D98" s="120"/>
      <c r="E98" s="13" t="str">
        <f t="shared" si="159"/>
        <v/>
      </c>
      <c r="F98" s="13" t="str">
        <f t="shared" si="190"/>
        <v/>
      </c>
      <c r="G98" s="56" t="str">
        <f t="shared" si="281"/>
        <v/>
      </c>
      <c r="H98" s="16" t="str">
        <f t="shared" si="191"/>
        <v/>
      </c>
      <c r="I98" s="32"/>
      <c r="J98" s="120"/>
      <c r="K98" s="62" t="str">
        <f t="shared" si="160"/>
        <v/>
      </c>
      <c r="L98" s="62" t="str">
        <f t="shared" si="192"/>
        <v/>
      </c>
      <c r="M98" s="65" t="str">
        <f t="shared" si="282"/>
        <v/>
      </c>
      <c r="N98" s="68" t="str">
        <f t="shared" si="193"/>
        <v/>
      </c>
      <c r="O98" s="32"/>
      <c r="P98" s="120"/>
      <c r="Q98" s="62" t="str">
        <f t="shared" si="161"/>
        <v/>
      </c>
      <c r="R98" s="62" t="str">
        <f t="shared" si="194"/>
        <v/>
      </c>
      <c r="S98" s="65" t="str">
        <f t="shared" si="283"/>
        <v/>
      </c>
      <c r="T98" s="68" t="str">
        <f t="shared" si="195"/>
        <v/>
      </c>
      <c r="U98" s="32"/>
      <c r="V98" s="120"/>
      <c r="W98" s="62" t="str">
        <f t="shared" si="162"/>
        <v/>
      </c>
      <c r="X98" s="62" t="str">
        <f t="shared" si="196"/>
        <v/>
      </c>
      <c r="Y98" s="65" t="str">
        <f t="shared" si="284"/>
        <v/>
      </c>
      <c r="Z98" s="68" t="str">
        <f t="shared" si="197"/>
        <v/>
      </c>
      <c r="AA98" s="32"/>
      <c r="AB98" s="120"/>
      <c r="AC98" s="62" t="str">
        <f t="shared" si="163"/>
        <v/>
      </c>
      <c r="AD98" s="62" t="str">
        <f t="shared" si="198"/>
        <v/>
      </c>
      <c r="AE98" s="65" t="str">
        <f t="shared" si="285"/>
        <v/>
      </c>
      <c r="AF98" s="68" t="str">
        <f t="shared" si="199"/>
        <v/>
      </c>
      <c r="AG98" s="32"/>
      <c r="AH98" s="120"/>
      <c r="AI98" s="62" t="str">
        <f t="shared" si="164"/>
        <v/>
      </c>
      <c r="AJ98" s="62" t="str">
        <f t="shared" si="200"/>
        <v/>
      </c>
      <c r="AK98" s="65" t="str">
        <f t="shared" si="286"/>
        <v/>
      </c>
      <c r="AL98" s="68" t="str">
        <f t="shared" si="201"/>
        <v/>
      </c>
      <c r="AM98" s="32"/>
      <c r="AN98" s="120"/>
      <c r="AO98" s="62" t="str">
        <f t="shared" si="165"/>
        <v/>
      </c>
      <c r="AP98" s="62" t="str">
        <f t="shared" si="202"/>
        <v/>
      </c>
      <c r="AQ98" s="65" t="str">
        <f t="shared" si="287"/>
        <v/>
      </c>
      <c r="AR98" s="68" t="str">
        <f t="shared" si="203"/>
        <v/>
      </c>
      <c r="AS98" s="32"/>
      <c r="AT98" s="120"/>
      <c r="AU98" s="62" t="str">
        <f t="shared" si="166"/>
        <v/>
      </c>
      <c r="AV98" s="62" t="str">
        <f t="shared" si="204"/>
        <v/>
      </c>
      <c r="AW98" s="65" t="str">
        <f t="shared" si="288"/>
        <v/>
      </c>
      <c r="AX98" s="68" t="str">
        <f t="shared" si="205"/>
        <v/>
      </c>
      <c r="AY98" s="32"/>
      <c r="AZ98" s="120"/>
      <c r="BA98" s="62" t="str">
        <f t="shared" si="167"/>
        <v/>
      </c>
      <c r="BB98" s="62" t="str">
        <f t="shared" si="206"/>
        <v/>
      </c>
      <c r="BC98" s="65" t="str">
        <f t="shared" si="289"/>
        <v/>
      </c>
      <c r="BD98" s="68" t="str">
        <f t="shared" si="207"/>
        <v/>
      </c>
      <c r="BE98" s="32"/>
      <c r="BF98" s="120"/>
      <c r="BG98" s="62" t="str">
        <f t="shared" si="168"/>
        <v/>
      </c>
      <c r="BH98" s="62" t="str">
        <f t="shared" si="208"/>
        <v/>
      </c>
      <c r="BI98" s="65" t="str">
        <f t="shared" si="290"/>
        <v/>
      </c>
      <c r="BJ98" s="68" t="str">
        <f t="shared" si="209"/>
        <v/>
      </c>
      <c r="BK98" s="32"/>
      <c r="BL98" s="120"/>
      <c r="BM98" s="62" t="str">
        <f t="shared" si="169"/>
        <v/>
      </c>
      <c r="BN98" s="62" t="str">
        <f t="shared" si="210"/>
        <v/>
      </c>
      <c r="BO98" s="65" t="str">
        <f t="shared" si="291"/>
        <v/>
      </c>
      <c r="BP98" s="68" t="str">
        <f t="shared" si="211"/>
        <v/>
      </c>
      <c r="BQ98" s="32"/>
      <c r="BR98" s="120"/>
      <c r="BS98" s="62" t="str">
        <f t="shared" si="170"/>
        <v/>
      </c>
      <c r="BT98" s="62" t="str">
        <f t="shared" si="212"/>
        <v/>
      </c>
      <c r="BU98" s="65" t="str">
        <f t="shared" si="292"/>
        <v/>
      </c>
      <c r="BV98" s="68" t="str">
        <f t="shared" si="213"/>
        <v/>
      </c>
      <c r="BW98" s="32"/>
      <c r="BX98" s="120"/>
      <c r="BY98" s="62" t="str">
        <f t="shared" si="171"/>
        <v/>
      </c>
      <c r="BZ98" s="62" t="str">
        <f t="shared" si="214"/>
        <v/>
      </c>
      <c r="CA98" s="65" t="str">
        <f t="shared" si="293"/>
        <v/>
      </c>
      <c r="CB98" s="68" t="str">
        <f t="shared" si="215"/>
        <v/>
      </c>
      <c r="CC98" s="32"/>
      <c r="CD98" s="120"/>
      <c r="CE98" s="62" t="str">
        <f t="shared" si="172"/>
        <v/>
      </c>
      <c r="CF98" s="62" t="str">
        <f t="shared" si="216"/>
        <v/>
      </c>
      <c r="CG98" s="65" t="str">
        <f t="shared" si="294"/>
        <v/>
      </c>
      <c r="CH98" s="68" t="str">
        <f t="shared" si="217"/>
        <v/>
      </c>
      <c r="CI98" s="32"/>
      <c r="CJ98" s="120"/>
      <c r="CK98" s="62" t="str">
        <f t="shared" si="173"/>
        <v/>
      </c>
      <c r="CL98" s="62" t="str">
        <f t="shared" si="218"/>
        <v/>
      </c>
      <c r="CM98" s="65" t="str">
        <f t="shared" si="295"/>
        <v/>
      </c>
      <c r="CN98" s="68" t="str">
        <f t="shared" si="219"/>
        <v/>
      </c>
      <c r="CO98" s="32"/>
      <c r="CP98" s="120"/>
      <c r="CQ98" s="62" t="str">
        <f t="shared" si="174"/>
        <v/>
      </c>
      <c r="CR98" s="62" t="str">
        <f t="shared" si="220"/>
        <v/>
      </c>
      <c r="CS98" s="65" t="str">
        <f t="shared" si="296"/>
        <v/>
      </c>
      <c r="CT98" s="68" t="str">
        <f t="shared" si="221"/>
        <v/>
      </c>
      <c r="CU98" s="32"/>
      <c r="CV98" s="120"/>
      <c r="CW98" s="62" t="str">
        <f t="shared" si="175"/>
        <v/>
      </c>
      <c r="CX98" s="62" t="str">
        <f t="shared" si="222"/>
        <v/>
      </c>
      <c r="CY98" s="65" t="str">
        <f t="shared" si="297"/>
        <v/>
      </c>
      <c r="CZ98" s="68" t="str">
        <f t="shared" si="223"/>
        <v/>
      </c>
      <c r="DA98" s="32"/>
      <c r="DB98" s="120"/>
      <c r="DC98" s="62" t="str">
        <f t="shared" si="176"/>
        <v/>
      </c>
      <c r="DD98" s="62" t="str">
        <f t="shared" si="224"/>
        <v/>
      </c>
      <c r="DE98" s="65" t="str">
        <f t="shared" si="298"/>
        <v/>
      </c>
      <c r="DF98" s="68" t="str">
        <f t="shared" si="225"/>
        <v/>
      </c>
      <c r="DG98" s="32"/>
      <c r="DH98" s="120"/>
      <c r="DI98" s="62" t="str">
        <f t="shared" si="177"/>
        <v/>
      </c>
      <c r="DJ98" s="62" t="str">
        <f t="shared" si="226"/>
        <v/>
      </c>
      <c r="DK98" s="65" t="str">
        <f t="shared" si="299"/>
        <v/>
      </c>
      <c r="DL98" s="68" t="str">
        <f t="shared" si="227"/>
        <v/>
      </c>
      <c r="DM98" s="32"/>
      <c r="DN98" s="120"/>
      <c r="DO98" s="62" t="str">
        <f t="shared" si="178"/>
        <v/>
      </c>
      <c r="DP98" s="62" t="str">
        <f t="shared" si="228"/>
        <v/>
      </c>
      <c r="DQ98" s="65" t="str">
        <f t="shared" si="300"/>
        <v/>
      </c>
      <c r="DR98" s="68" t="str">
        <f t="shared" si="229"/>
        <v/>
      </c>
      <c r="DS98" s="32"/>
      <c r="DT98" s="120"/>
      <c r="DU98" s="62" t="str">
        <f t="shared" si="179"/>
        <v/>
      </c>
      <c r="DV98" s="62" t="str">
        <f t="shared" si="230"/>
        <v/>
      </c>
      <c r="DW98" s="65" t="str">
        <f t="shared" si="301"/>
        <v/>
      </c>
      <c r="DX98" s="68" t="str">
        <f t="shared" si="231"/>
        <v/>
      </c>
      <c r="DY98" s="32"/>
      <c r="DZ98" s="120"/>
      <c r="EA98" s="62" t="str">
        <f t="shared" si="180"/>
        <v/>
      </c>
      <c r="EB98" s="62" t="str">
        <f t="shared" si="232"/>
        <v/>
      </c>
      <c r="EC98" s="65" t="str">
        <f t="shared" si="302"/>
        <v/>
      </c>
      <c r="ED98" s="68" t="str">
        <f t="shared" si="233"/>
        <v/>
      </c>
      <c r="EE98" s="32"/>
      <c r="EF98" s="120"/>
      <c r="EG98" s="62" t="str">
        <f t="shared" si="181"/>
        <v/>
      </c>
      <c r="EH98" s="62" t="str">
        <f t="shared" si="234"/>
        <v/>
      </c>
      <c r="EI98" s="65" t="str">
        <f t="shared" si="303"/>
        <v/>
      </c>
      <c r="EJ98" s="68" t="str">
        <f t="shared" si="235"/>
        <v/>
      </c>
      <c r="EK98" s="32"/>
      <c r="EL98" s="120"/>
      <c r="EM98" s="62" t="str">
        <f t="shared" si="182"/>
        <v/>
      </c>
      <c r="EN98" s="62" t="str">
        <f t="shared" si="236"/>
        <v/>
      </c>
      <c r="EO98" s="65" t="str">
        <f t="shared" si="304"/>
        <v/>
      </c>
      <c r="EP98" s="68" t="str">
        <f t="shared" si="237"/>
        <v/>
      </c>
      <c r="EQ98" s="32"/>
      <c r="ER98" s="120"/>
      <c r="ES98" s="62" t="str">
        <f t="shared" si="183"/>
        <v/>
      </c>
      <c r="ET98" s="62" t="str">
        <f t="shared" si="238"/>
        <v/>
      </c>
      <c r="EU98" s="65" t="str">
        <f t="shared" si="305"/>
        <v/>
      </c>
      <c r="EV98" s="68" t="str">
        <f t="shared" si="239"/>
        <v/>
      </c>
      <c r="EW98" s="32"/>
      <c r="EX98" s="120"/>
      <c r="EY98" s="62" t="str">
        <f t="shared" si="184"/>
        <v/>
      </c>
      <c r="EZ98" s="62" t="str">
        <f t="shared" si="240"/>
        <v/>
      </c>
      <c r="FA98" s="65" t="str">
        <f t="shared" si="306"/>
        <v/>
      </c>
      <c r="FB98" s="68" t="str">
        <f t="shared" si="241"/>
        <v/>
      </c>
      <c r="FC98" s="32"/>
      <c r="FD98" s="120"/>
      <c r="FE98" s="62" t="str">
        <f t="shared" si="185"/>
        <v/>
      </c>
      <c r="FF98" s="62" t="str">
        <f t="shared" si="242"/>
        <v/>
      </c>
      <c r="FG98" s="65" t="str">
        <f t="shared" si="307"/>
        <v/>
      </c>
      <c r="FH98" s="68" t="str">
        <f t="shared" si="243"/>
        <v/>
      </c>
      <c r="FI98" s="32"/>
      <c r="FJ98" s="120"/>
      <c r="FK98" s="62" t="str">
        <f t="shared" si="186"/>
        <v/>
      </c>
      <c r="FL98" s="62" t="str">
        <f t="shared" si="244"/>
        <v/>
      </c>
      <c r="FM98" s="65" t="str">
        <f t="shared" si="308"/>
        <v/>
      </c>
      <c r="FN98" s="68" t="str">
        <f t="shared" si="245"/>
        <v/>
      </c>
      <c r="FO98" s="32"/>
      <c r="FP98" s="120"/>
      <c r="FQ98" s="62" t="str">
        <f t="shared" si="187"/>
        <v/>
      </c>
      <c r="FR98" s="62" t="str">
        <f t="shared" si="246"/>
        <v/>
      </c>
      <c r="FS98" s="65" t="str">
        <f t="shared" si="309"/>
        <v/>
      </c>
      <c r="FT98" s="68" t="str">
        <f t="shared" si="247"/>
        <v/>
      </c>
      <c r="FU98" s="32"/>
      <c r="FV98" s="120"/>
      <c r="FW98" s="62" t="str">
        <f t="shared" si="188"/>
        <v/>
      </c>
      <c r="FX98" s="62" t="str">
        <f t="shared" si="248"/>
        <v/>
      </c>
      <c r="FY98" s="65" t="str">
        <f t="shared" si="310"/>
        <v/>
      </c>
      <c r="FZ98" s="68" t="str">
        <f t="shared" si="249"/>
        <v/>
      </c>
      <c r="GA98" s="32"/>
      <c r="GC98" s="7" t="str">
        <f t="shared" si="250"/>
        <v/>
      </c>
      <c r="GD98" s="7" t="str">
        <f t="shared" ca="1" si="189"/>
        <v/>
      </c>
      <c r="GT98" s="71" t="str">
        <f>IF(GT$9="", "", IF(AND(NOT('Personnel Details'!$N$11=""), $B98&gt;='Personnel Details'!$N$11), 'Personnel Details'!$O$11, IF(AND(NOT('Personnel Details'!$I$11=""), $B98&gt;='Personnel Details'!$I$11), 'Personnel Details'!$J$11, 'Personnel Details'!$E$11)))</f>
        <v/>
      </c>
      <c r="GU98" s="59" t="str">
        <f>IF(GT$9="", "", IF(AND(NOT('Personnel Details'!$N$11=""), $B98&gt;='Personnel Details'!$N$11), IF('Personnel Details'!$P$11="","", 'Personnel Details'!$P$11), IF(AND(NOT('Personnel Details'!$I$11=""), $B98&gt;='Personnel Details'!$I$11), IF('Personnel Details'!$K$11="", "", 'Personnel Details'!$K$11), IF('Personnel Details'!$F$11="", "", 'Personnel Details'!$F$11))))</f>
        <v/>
      </c>
      <c r="GV98" s="74" t="str">
        <f>IF(GT$9="", "", IF(AND(NOT('Personnel Details'!$N$11=""), $B98&gt;='Personnel Details'!$N$11), 'Personnel Details'!$Q$11, IF(AND(NOT('Personnel Details'!$I$11=""), $B98&gt;='Personnel Details'!$I$11), 'Personnel Details'!$L$11, 'Personnel Details'!$G$11)))</f>
        <v/>
      </c>
      <c r="GW98" s="59" t="str">
        <f t="shared" si="251"/>
        <v/>
      </c>
      <c r="GX98" s="53"/>
      <c r="GZ98" s="78" t="str">
        <f>IF(GZ$9="", "", IF(AND(NOT('Personnel Details'!$N$12=""), $B98&gt;='Personnel Details'!$N$12), 'Personnel Details'!$O$12, IF(AND(NOT('Personnel Details'!$I$12=""), $B98&gt;='Personnel Details'!$I$12), 'Personnel Details'!$J$12, 'Personnel Details'!$E$12)))</f>
        <v/>
      </c>
      <c r="HA98" s="59" t="str">
        <f>IF(GZ$9="", "", IF(AND(NOT('Personnel Details'!$N$12=""), $B98&gt;='Personnel Details'!$N$12), IF('Personnel Details'!$P$12="","", 'Personnel Details'!$P$12), IF(AND(NOT('Personnel Details'!$I$12=""), $B98&gt;='Personnel Details'!$I$12), IF('Personnel Details'!$K$12="", "", 'Personnel Details'!$K$12), IF('Personnel Details'!$F$12="", "", 'Personnel Details'!$F$12))))</f>
        <v/>
      </c>
      <c r="HB98" s="79" t="str">
        <f>IF(GZ$9="", "", IF(AND(NOT('Personnel Details'!$N$12=""), $B98&gt;='Personnel Details'!$N$12), 'Personnel Details'!$Q$12, IF(AND(NOT('Personnel Details'!$I$12=""), $B98&gt;='Personnel Details'!$I$12), 'Personnel Details'!$L$12, 'Personnel Details'!$G$12)))</f>
        <v/>
      </c>
      <c r="HC98" s="59" t="str">
        <f t="shared" si="252"/>
        <v/>
      </c>
      <c r="HD98" s="53"/>
      <c r="HF98" s="78" t="str">
        <f>IF(HF$9="", "", IF(AND(NOT('Personnel Details'!$N$13=""), $B98&gt;='Personnel Details'!$N$13), 'Personnel Details'!$O$13, IF(AND(NOT('Personnel Details'!$I$13=""), $B98&gt;='Personnel Details'!$I$13), 'Personnel Details'!$J$13, 'Personnel Details'!$E$13)))</f>
        <v/>
      </c>
      <c r="HG98" s="59" t="str">
        <f>IF(HF$9="", "", IF(AND(NOT('Personnel Details'!$N$13=""), $B98&gt;='Personnel Details'!$N$13), IF('Personnel Details'!$P$13="","", 'Personnel Details'!$P$13), IF(AND(NOT('Personnel Details'!$I$13=""), $B98&gt;='Personnel Details'!$I$13), IF('Personnel Details'!$K$13="", "", 'Personnel Details'!$K$13), IF('Personnel Details'!$F$13="", "", 'Personnel Details'!$F$13))))</f>
        <v/>
      </c>
      <c r="HH98" s="79" t="str">
        <f>IF(HF$9="", "", IF(AND(NOT('Personnel Details'!$N$13=""), $B98&gt;='Personnel Details'!$N$13), 'Personnel Details'!$Q$13, IF(AND(NOT('Personnel Details'!$I$13=""), $B98&gt;='Personnel Details'!$I$13), 'Personnel Details'!$L$13, 'Personnel Details'!$G$13)))</f>
        <v/>
      </c>
      <c r="HI98" s="59" t="str">
        <f t="shared" si="253"/>
        <v/>
      </c>
      <c r="HJ98" s="53"/>
      <c r="HL98" s="78" t="str">
        <f>IF(HL$9="", "", IF(AND(NOT('Personnel Details'!$N$14=""), $B98&gt;='Personnel Details'!$N$14), 'Personnel Details'!$O$14, IF(AND(NOT('Personnel Details'!$I$14=""), $B98&gt;='Personnel Details'!$I$14), 'Personnel Details'!$J$14, 'Personnel Details'!$E$14)))</f>
        <v/>
      </c>
      <c r="HM98" s="59" t="str">
        <f>IF(HL$9="", "", IF(AND(NOT('Personnel Details'!$N$14=""), $B98&gt;='Personnel Details'!$N$14), IF('Personnel Details'!$P$14="","", 'Personnel Details'!$P$14), IF(AND(NOT('Personnel Details'!$I$14=""), $B98&gt;='Personnel Details'!$I$14), IF('Personnel Details'!$K$14="", "", 'Personnel Details'!$K$14), IF('Personnel Details'!$F$14="", "", 'Personnel Details'!$F$14))))</f>
        <v/>
      </c>
      <c r="HN98" s="79" t="str">
        <f>IF(HL$9="", "", IF(AND(NOT('Personnel Details'!$N$14=""), $B98&gt;='Personnel Details'!$N$14), 'Personnel Details'!$Q$14, IF(AND(NOT('Personnel Details'!$I$14=""), $B98&gt;='Personnel Details'!$I$14), 'Personnel Details'!$L$14, 'Personnel Details'!$G$14)))</f>
        <v/>
      </c>
      <c r="HO98" s="59" t="str">
        <f t="shared" si="254"/>
        <v/>
      </c>
      <c r="HP98" s="53"/>
      <c r="HR98" s="78" t="str">
        <f>IF(HR$9="", "", IF(AND(NOT('Personnel Details'!$N$15=""), $B98&gt;='Personnel Details'!$N$15), 'Personnel Details'!$O$15, IF(AND(NOT('Personnel Details'!$I$15=""), $B98&gt;='Personnel Details'!$I$15), 'Personnel Details'!$J$15, 'Personnel Details'!$E$15)))</f>
        <v/>
      </c>
      <c r="HS98" s="59" t="str">
        <f>IF(HR$9="", "", IF(AND(NOT('Personnel Details'!$N$15=""), $B98&gt;='Personnel Details'!$N$15), IF('Personnel Details'!$P$15="","", 'Personnel Details'!$P$15), IF(AND(NOT('Personnel Details'!$I$15=""), $B98&gt;='Personnel Details'!$I$15), IF('Personnel Details'!$K$15="", "", 'Personnel Details'!$K$15), IF('Personnel Details'!$F$15="", "", 'Personnel Details'!$F$15))))</f>
        <v/>
      </c>
      <c r="HT98" s="79" t="str">
        <f>IF(HR$9="", "", IF(AND(NOT('Personnel Details'!$N$15=""), $B98&gt;='Personnel Details'!$N$15), 'Personnel Details'!$Q$15, IF(AND(NOT('Personnel Details'!$I$15=""), $B98&gt;='Personnel Details'!$I$15), 'Personnel Details'!$L$15, 'Personnel Details'!$G$15)))</f>
        <v/>
      </c>
      <c r="HU98" s="59" t="str">
        <f t="shared" si="255"/>
        <v/>
      </c>
      <c r="HV98" s="53"/>
      <c r="HX98" s="78" t="str">
        <f>IF(HX$9="", "", IF(AND(NOT('Personnel Details'!$N$16=""), $B98&gt;='Personnel Details'!$N$16), 'Personnel Details'!$O$16, IF(AND(NOT('Personnel Details'!$I$16=""), $B98&gt;='Personnel Details'!$I$16), 'Personnel Details'!$J$16, 'Personnel Details'!$E$16)))</f>
        <v/>
      </c>
      <c r="HY98" s="59" t="str">
        <f>IF(HX$9="", "", IF(AND(NOT('Personnel Details'!$N$16=""), $B98&gt;='Personnel Details'!$N$16), IF('Personnel Details'!$P$16="","", 'Personnel Details'!$P$16), IF(AND(NOT('Personnel Details'!$I$16=""), $B98&gt;='Personnel Details'!$I$16), IF('Personnel Details'!$K$16="", "", 'Personnel Details'!$K$16), IF('Personnel Details'!$F$16="", "", 'Personnel Details'!$F$16))))</f>
        <v/>
      </c>
      <c r="HZ98" s="79" t="str">
        <f>IF(HX$9="", "", IF(AND(NOT('Personnel Details'!$N$16=""), $B98&gt;='Personnel Details'!$N$16), 'Personnel Details'!$Q$16, IF(AND(NOT('Personnel Details'!$I$16=""), $B98&gt;='Personnel Details'!$I$16), 'Personnel Details'!$L$16, 'Personnel Details'!$G$16)))</f>
        <v/>
      </c>
      <c r="IA98" s="59" t="str">
        <f t="shared" si="256"/>
        <v/>
      </c>
      <c r="IB98" s="53"/>
      <c r="ID98" s="78" t="str">
        <f>IF(ID$9="", "", IF(AND(NOT('Personnel Details'!$N$17=""), $B98&gt;='Personnel Details'!$N$17), 'Personnel Details'!$O$17, IF(AND(NOT('Personnel Details'!$I$17=""), $B98&gt;='Personnel Details'!$I$17), 'Personnel Details'!$J$17, 'Personnel Details'!$E$17)))</f>
        <v/>
      </c>
      <c r="IE98" s="59" t="str">
        <f>IF(ID$9="", "", IF(AND(NOT('Personnel Details'!$N$17=""), $B98&gt;='Personnel Details'!$N$17), IF('Personnel Details'!$P$17="","", 'Personnel Details'!$P$17), IF(AND(NOT('Personnel Details'!$I$17=""), $B98&gt;='Personnel Details'!$I$17), IF('Personnel Details'!$K$17="", "", 'Personnel Details'!$K$17), IF('Personnel Details'!$F$17="", "", 'Personnel Details'!$F$17))))</f>
        <v/>
      </c>
      <c r="IF98" s="79" t="str">
        <f>IF(ID$9="", "", IF(AND(NOT('Personnel Details'!$N$17=""), $B98&gt;='Personnel Details'!$N$17), 'Personnel Details'!$Q$17, IF(AND(NOT('Personnel Details'!$I$17=""), $B98&gt;='Personnel Details'!$I$17), 'Personnel Details'!$L$17, 'Personnel Details'!$G$17)))</f>
        <v/>
      </c>
      <c r="IG98" s="59" t="str">
        <f t="shared" si="257"/>
        <v/>
      </c>
      <c r="IH98" s="53"/>
      <c r="IJ98" s="78" t="str">
        <f>IF(IJ$9="", "", IF(AND(NOT('Personnel Details'!$N$18=""), $B98&gt;='Personnel Details'!$N$18), 'Personnel Details'!$O$18, IF(AND(NOT('Personnel Details'!$I$18=""), $B98&gt;='Personnel Details'!$I$18), 'Personnel Details'!$J$18, 'Personnel Details'!$E$18)))</f>
        <v/>
      </c>
      <c r="IK98" s="59" t="str">
        <f>IF(IJ$9="", "", IF(AND(NOT('Personnel Details'!$N$18=""), $B98&gt;='Personnel Details'!$N$18), IF('Personnel Details'!$P$18="","", 'Personnel Details'!$P$18), IF(AND(NOT('Personnel Details'!$I$18=""), $B98&gt;='Personnel Details'!$I$18), IF('Personnel Details'!$K$18="", "", 'Personnel Details'!$K$18), IF('Personnel Details'!$F$18="", "", 'Personnel Details'!$F$18))))</f>
        <v/>
      </c>
      <c r="IL98" s="79" t="str">
        <f>IF(IJ$9="", "", IF(AND(NOT('Personnel Details'!$N$18=""), $B98&gt;='Personnel Details'!$N$18), 'Personnel Details'!$Q$18, IF(AND(NOT('Personnel Details'!$I$18=""), $B98&gt;='Personnel Details'!$I$18), 'Personnel Details'!$L$18, 'Personnel Details'!$G$18)))</f>
        <v/>
      </c>
      <c r="IM98" s="59" t="str">
        <f t="shared" si="258"/>
        <v/>
      </c>
      <c r="IN98" s="53"/>
      <c r="IP98" s="78" t="str">
        <f>IF(IP$9="", "", IF(AND(NOT('Personnel Details'!$N$19=""), $B98&gt;='Personnel Details'!$N$19), 'Personnel Details'!$O$19, IF(AND(NOT('Personnel Details'!$I$19=""), $B98&gt;='Personnel Details'!$I$19), 'Personnel Details'!$J$19, 'Personnel Details'!$E$19)))</f>
        <v/>
      </c>
      <c r="IQ98" s="59" t="str">
        <f>IF(IP$9="", "", IF(AND(NOT('Personnel Details'!$N$19=""), $B98&gt;='Personnel Details'!$N$19), IF('Personnel Details'!$P$19="","", 'Personnel Details'!$P$19), IF(AND(NOT('Personnel Details'!$I$19=""), $B98&gt;='Personnel Details'!$I$19), IF('Personnel Details'!$K$19="", "", 'Personnel Details'!$K$19), IF('Personnel Details'!$F$19="", "", 'Personnel Details'!$F$19))))</f>
        <v/>
      </c>
      <c r="IR98" s="79" t="str">
        <f>IF(IP$9="", "", IF(AND(NOT('Personnel Details'!$N$19=""), $B98&gt;='Personnel Details'!$N$19), 'Personnel Details'!$Q$19, IF(AND(NOT('Personnel Details'!$I$19=""), $B98&gt;='Personnel Details'!$I$19), 'Personnel Details'!$L$19, 'Personnel Details'!$G$19)))</f>
        <v/>
      </c>
      <c r="IS98" s="59" t="str">
        <f t="shared" si="259"/>
        <v/>
      </c>
      <c r="IT98" s="53"/>
      <c r="IV98" s="78" t="str">
        <f>IF(IV$9="", "", IF(AND(NOT('Personnel Details'!$N$20=""), $B98&gt;='Personnel Details'!$N$20), 'Personnel Details'!$O$20, IF(AND(NOT('Personnel Details'!$I$20=""), $B98&gt;='Personnel Details'!$I$20), 'Personnel Details'!$J$20, 'Personnel Details'!$E$20)))</f>
        <v/>
      </c>
      <c r="IW98" s="59" t="str">
        <f>IF(IV$9="", "", IF(AND(NOT('Personnel Details'!$N$20=""), $B98&gt;='Personnel Details'!$N$20), IF('Personnel Details'!$P$20="","", 'Personnel Details'!$P$20), IF(AND(NOT('Personnel Details'!$I$20=""), $B98&gt;='Personnel Details'!$I$20), IF('Personnel Details'!$K$20="", "", 'Personnel Details'!$K$20), IF('Personnel Details'!$F$20="", "", 'Personnel Details'!$F$20))))</f>
        <v/>
      </c>
      <c r="IX98" s="79" t="str">
        <f>IF(IV$9="", "", IF(AND(NOT('Personnel Details'!$N$20=""), $B98&gt;='Personnel Details'!$N$20), 'Personnel Details'!$Q$20, IF(AND(NOT('Personnel Details'!$I$20=""), $B98&gt;='Personnel Details'!$I$20), 'Personnel Details'!$L$20, 'Personnel Details'!$G$20)))</f>
        <v/>
      </c>
      <c r="IY98" s="59" t="str">
        <f t="shared" si="260"/>
        <v/>
      </c>
      <c r="IZ98" s="53"/>
      <c r="JB98" s="78" t="str">
        <f>IF(JB$9="", "", IF(AND(NOT('Personnel Details'!$N$21=""), $B98&gt;='Personnel Details'!$N$21), 'Personnel Details'!$O$21, IF(AND(NOT('Personnel Details'!$I$21=""), $B98&gt;='Personnel Details'!$I$21), 'Personnel Details'!$J$21, 'Personnel Details'!$E$21)))</f>
        <v/>
      </c>
      <c r="JC98" s="59" t="str">
        <f>IF(JB$9="", "", IF(AND(NOT('Personnel Details'!$N$21=""), $B98&gt;='Personnel Details'!$N$21), IF('Personnel Details'!$P$21="","", 'Personnel Details'!$P$21), IF(AND(NOT('Personnel Details'!$I$21=""), $B98&gt;='Personnel Details'!$I$21), IF('Personnel Details'!$K$21="", "", 'Personnel Details'!$K$21), IF('Personnel Details'!$F$21="", "", 'Personnel Details'!$F$21))))</f>
        <v/>
      </c>
      <c r="JD98" s="79" t="str">
        <f>IF(JB$9="", "", IF(AND(NOT('Personnel Details'!$N$21=""), $B98&gt;='Personnel Details'!$N$21), 'Personnel Details'!$Q$21, IF(AND(NOT('Personnel Details'!$I$21=""), $B98&gt;='Personnel Details'!$I$21), 'Personnel Details'!$L$21, 'Personnel Details'!$G$21)))</f>
        <v/>
      </c>
      <c r="JE98" s="59" t="str">
        <f t="shared" si="261"/>
        <v/>
      </c>
      <c r="JF98" s="53"/>
      <c r="JH98" s="78" t="str">
        <f>IF(JH$9="", "", IF(AND(NOT('Personnel Details'!$N$22=""), $B98&gt;='Personnel Details'!$N$22), 'Personnel Details'!$O$22, IF(AND(NOT('Personnel Details'!$I$22=""), $B98&gt;='Personnel Details'!$I$22), 'Personnel Details'!$J$22, 'Personnel Details'!$E$22)))</f>
        <v/>
      </c>
      <c r="JI98" s="59" t="str">
        <f>IF(JH$9="", "", IF(AND(NOT('Personnel Details'!$N$22=""), $B98&gt;='Personnel Details'!$N$22), IF('Personnel Details'!$P$22="","", 'Personnel Details'!$P$22), IF(AND(NOT('Personnel Details'!$I$22=""), $B98&gt;='Personnel Details'!$I$22), IF('Personnel Details'!$K$22="", "", 'Personnel Details'!$K$22), IF('Personnel Details'!$F$22="", "", 'Personnel Details'!$F$22))))</f>
        <v/>
      </c>
      <c r="JJ98" s="79" t="str">
        <f>IF(JH$9="", "", IF(AND(NOT('Personnel Details'!$N$22=""), $B98&gt;='Personnel Details'!$N$22), 'Personnel Details'!$Q$22, IF(AND(NOT('Personnel Details'!$I$22=""), $B98&gt;='Personnel Details'!$I$22), 'Personnel Details'!$L$22, 'Personnel Details'!$G$22)))</f>
        <v/>
      </c>
      <c r="JK98" s="59" t="str">
        <f t="shared" si="262"/>
        <v/>
      </c>
      <c r="JL98" s="53"/>
      <c r="JN98" s="78" t="str">
        <f>IF(JN$9="", "", IF(AND(NOT('Personnel Details'!$N$23=""), $B98&gt;='Personnel Details'!$N$23), 'Personnel Details'!$O$23, IF(AND(NOT('Personnel Details'!$I$23=""), $B98&gt;='Personnel Details'!$I$23), 'Personnel Details'!$J$23, 'Personnel Details'!$E$23)))</f>
        <v/>
      </c>
      <c r="JO98" s="59" t="str">
        <f>IF(JN$9="", "", IF(AND(NOT('Personnel Details'!$N$23=""), $B98&gt;='Personnel Details'!$N$23), IF('Personnel Details'!$P$23="","", 'Personnel Details'!$P$23), IF(AND(NOT('Personnel Details'!$I$23=""), $B98&gt;='Personnel Details'!$I$23), IF('Personnel Details'!$K$23="", "", 'Personnel Details'!$K$23), IF('Personnel Details'!$F$23="", "", 'Personnel Details'!$F$23))))</f>
        <v/>
      </c>
      <c r="JP98" s="79" t="str">
        <f>IF(JN$9="", "", IF(AND(NOT('Personnel Details'!$N$23=""), $B98&gt;='Personnel Details'!$N$23), 'Personnel Details'!$Q$23, IF(AND(NOT('Personnel Details'!$I$23=""), $B98&gt;='Personnel Details'!$I$23), 'Personnel Details'!$L$23, 'Personnel Details'!$G$23)))</f>
        <v/>
      </c>
      <c r="JQ98" s="59" t="str">
        <f t="shared" si="263"/>
        <v/>
      </c>
      <c r="JR98" s="53"/>
      <c r="JT98" s="78" t="str">
        <f>IF(JT$9="", "", IF(AND(NOT('Personnel Details'!$N$24=""), $B98&gt;='Personnel Details'!$N$24), 'Personnel Details'!$O$24, IF(AND(NOT('Personnel Details'!$I$24=""), $B98&gt;='Personnel Details'!$I$24), 'Personnel Details'!$J$24, 'Personnel Details'!$E$24)))</f>
        <v/>
      </c>
      <c r="JU98" s="59" t="str">
        <f>IF(JT$9="", "", IF(AND(NOT('Personnel Details'!$N$24=""), $B98&gt;='Personnel Details'!$N$24), IF('Personnel Details'!$P$24="","", 'Personnel Details'!$P$24), IF(AND(NOT('Personnel Details'!$I$24=""), $B98&gt;='Personnel Details'!$I$24), IF('Personnel Details'!$K$24="", "", 'Personnel Details'!$K$24), IF('Personnel Details'!$F$24="", "", 'Personnel Details'!$F$24))))</f>
        <v/>
      </c>
      <c r="JV98" s="79" t="str">
        <f>IF(JT$9="", "", IF(AND(NOT('Personnel Details'!$N$24=""), $B98&gt;='Personnel Details'!$N$24), 'Personnel Details'!$Q$24, IF(AND(NOT('Personnel Details'!$I$24=""), $B98&gt;='Personnel Details'!$I$24), 'Personnel Details'!$L$24, 'Personnel Details'!$G$24)))</f>
        <v/>
      </c>
      <c r="JW98" s="59" t="str">
        <f t="shared" si="264"/>
        <v/>
      </c>
      <c r="JX98" s="53"/>
      <c r="JZ98" s="78" t="str">
        <f>IF(JZ$9="", "", IF(AND(NOT('Personnel Details'!$N$25=""), $B98&gt;='Personnel Details'!$N$25), 'Personnel Details'!$O$25, IF(AND(NOT('Personnel Details'!$I$25=""), $B98&gt;='Personnel Details'!$I$25), 'Personnel Details'!$J$25, 'Personnel Details'!$E$25)))</f>
        <v/>
      </c>
      <c r="KA98" s="59" t="str">
        <f>IF(JZ$9="", "", IF(AND(NOT('Personnel Details'!$N$25=""), $B98&gt;='Personnel Details'!$N$25), IF('Personnel Details'!$P$25="","", 'Personnel Details'!$P$25), IF(AND(NOT('Personnel Details'!$I$25=""), $B98&gt;='Personnel Details'!$I$25), IF('Personnel Details'!$K$25="", "", 'Personnel Details'!$K$25), IF('Personnel Details'!$F$25="", "", 'Personnel Details'!$F$25))))</f>
        <v/>
      </c>
      <c r="KB98" s="79" t="str">
        <f>IF(JZ$9="", "", IF(AND(NOT('Personnel Details'!$N$25=""), $B98&gt;='Personnel Details'!$N$25), 'Personnel Details'!$Q$25, IF(AND(NOT('Personnel Details'!$I$25=""), $B98&gt;='Personnel Details'!$I$25), 'Personnel Details'!$L$25, 'Personnel Details'!$G$25)))</f>
        <v/>
      </c>
      <c r="KC98" s="59" t="str">
        <f t="shared" si="265"/>
        <v/>
      </c>
      <c r="KD98" s="53"/>
      <c r="KF98" s="78" t="str">
        <f>IF(KF$9="", "", IF(AND(NOT('Personnel Details'!$N$26=""), $B98&gt;='Personnel Details'!$N$26), 'Personnel Details'!$O$26, IF(AND(NOT('Personnel Details'!$I$26=""), $B98&gt;='Personnel Details'!$I$26), 'Personnel Details'!$J$26, 'Personnel Details'!$E$26)))</f>
        <v/>
      </c>
      <c r="KG98" s="59" t="str">
        <f>IF(KF$9="", "", IF(AND(NOT('Personnel Details'!$N$26=""), $B98&gt;='Personnel Details'!$N$26), IF('Personnel Details'!$P$26="","", 'Personnel Details'!$P$26), IF(AND(NOT('Personnel Details'!$I$26=""), $B98&gt;='Personnel Details'!$I$26), IF('Personnel Details'!$K$26="", "", 'Personnel Details'!$K$26), IF('Personnel Details'!$F$26="", "", 'Personnel Details'!$F$26))))</f>
        <v/>
      </c>
      <c r="KH98" s="79" t="str">
        <f>IF(KF$9="", "", IF(AND(NOT('Personnel Details'!$N$26=""), $B98&gt;='Personnel Details'!$N$26), 'Personnel Details'!$Q$26, IF(AND(NOT('Personnel Details'!$I$26=""), $B98&gt;='Personnel Details'!$I$26), 'Personnel Details'!$L$26, 'Personnel Details'!$G$26)))</f>
        <v/>
      </c>
      <c r="KI98" s="59" t="str">
        <f t="shared" si="266"/>
        <v/>
      </c>
      <c r="KJ98" s="53"/>
      <c r="KL98" s="78" t="str">
        <f>IF(KL$9="", "", IF(AND(NOT('Personnel Details'!$N$27=""), $B98&gt;='Personnel Details'!$N$27), 'Personnel Details'!$O$27, IF(AND(NOT('Personnel Details'!$I$27=""), $B98&gt;='Personnel Details'!$I$27), 'Personnel Details'!$J$27, 'Personnel Details'!$E$27)))</f>
        <v/>
      </c>
      <c r="KM98" s="59" t="str">
        <f>IF(KL$9="", "", IF(AND(NOT('Personnel Details'!$N$27=""), $B98&gt;='Personnel Details'!$N$27), IF('Personnel Details'!$P$27="","", 'Personnel Details'!$P$27), IF(AND(NOT('Personnel Details'!$I$27=""), $B98&gt;='Personnel Details'!$I$27), IF('Personnel Details'!$K$27="", "", 'Personnel Details'!$K$27), IF('Personnel Details'!$F$27="", "", 'Personnel Details'!$F$27))))</f>
        <v/>
      </c>
      <c r="KN98" s="79" t="str">
        <f>IF(KL$9="", "", IF(AND(NOT('Personnel Details'!$N$27=""), $B98&gt;='Personnel Details'!$N$27), 'Personnel Details'!$Q$27, IF(AND(NOT('Personnel Details'!$I$27=""), $B98&gt;='Personnel Details'!$I$27), 'Personnel Details'!$L$27, 'Personnel Details'!$G$27)))</f>
        <v/>
      </c>
      <c r="KO98" s="59" t="str">
        <f t="shared" si="267"/>
        <v/>
      </c>
      <c r="KP98" s="53"/>
      <c r="KR98" s="78" t="str">
        <f>IF(KR$9="", "", IF(AND(NOT('Personnel Details'!$N$28=""), $B98&gt;='Personnel Details'!$N$28), 'Personnel Details'!$O$28, IF(AND(NOT('Personnel Details'!$I$28=""), $B98&gt;='Personnel Details'!$I$28), 'Personnel Details'!$J$28, 'Personnel Details'!$E$28)))</f>
        <v/>
      </c>
      <c r="KS98" s="59" t="str">
        <f>IF(KR$9="", "", IF(AND(NOT('Personnel Details'!$N$28=""), $B98&gt;='Personnel Details'!$N$28), IF('Personnel Details'!$P$28="","", 'Personnel Details'!$P$28), IF(AND(NOT('Personnel Details'!$I$28=""), $B98&gt;='Personnel Details'!$I$28), IF('Personnel Details'!$K$28="", "", 'Personnel Details'!$K$28), IF('Personnel Details'!$F$28="", "", 'Personnel Details'!$F$28))))</f>
        <v/>
      </c>
      <c r="KT98" s="79" t="str">
        <f>IF(KR$9="", "", IF(AND(NOT('Personnel Details'!$N$28=""), $B98&gt;='Personnel Details'!$N$28), 'Personnel Details'!$Q$28, IF(AND(NOT('Personnel Details'!$I$28=""), $B98&gt;='Personnel Details'!$I$28), 'Personnel Details'!$L$28, 'Personnel Details'!$G$28)))</f>
        <v/>
      </c>
      <c r="KU98" s="59" t="str">
        <f t="shared" si="268"/>
        <v/>
      </c>
      <c r="KV98" s="53"/>
      <c r="KX98" s="78" t="str">
        <f>IF(KX$9="", "", IF(AND(NOT('Personnel Details'!$N$29=""), $B98&gt;='Personnel Details'!$N$29), 'Personnel Details'!$O$29, IF(AND(NOT('Personnel Details'!$I$29=""), $B98&gt;='Personnel Details'!$I$29), 'Personnel Details'!$J$29, 'Personnel Details'!$E$29)))</f>
        <v/>
      </c>
      <c r="KY98" s="59" t="str">
        <f>IF(KX$9="", "", IF(AND(NOT('Personnel Details'!$N$29=""), $B98&gt;='Personnel Details'!$N$29), IF('Personnel Details'!$P$29="","", 'Personnel Details'!$P$29), IF(AND(NOT('Personnel Details'!$I$29=""), $B98&gt;='Personnel Details'!$I$29), IF('Personnel Details'!$K$29="", "", 'Personnel Details'!$K$29), IF('Personnel Details'!$F$29="", "", 'Personnel Details'!$F$29))))</f>
        <v/>
      </c>
      <c r="KZ98" s="79" t="str">
        <f>IF(KX$9="", "", IF(AND(NOT('Personnel Details'!$N$29=""), $B98&gt;='Personnel Details'!$N$29), 'Personnel Details'!$Q$29, IF(AND(NOT('Personnel Details'!$I$29=""), $B98&gt;='Personnel Details'!$I$29), 'Personnel Details'!$L$29, 'Personnel Details'!$G$29)))</f>
        <v/>
      </c>
      <c r="LA98" s="59" t="str">
        <f t="shared" si="269"/>
        <v/>
      </c>
      <c r="LB98" s="53"/>
      <c r="LD98" s="78" t="str">
        <f>IF(LD$9="", "", IF(AND(NOT('Personnel Details'!$N$30=""), $B98&gt;='Personnel Details'!$N$30), 'Personnel Details'!$O$30, IF(AND(NOT('Personnel Details'!$I$30=""), $B98&gt;='Personnel Details'!$I$30), 'Personnel Details'!$J$30, 'Personnel Details'!$E$30)))</f>
        <v/>
      </c>
      <c r="LE98" s="59" t="str">
        <f>IF(LD$9="", "", IF(AND(NOT('Personnel Details'!$N$30=""), $B98&gt;='Personnel Details'!$N$30), IF('Personnel Details'!$P$30="","", 'Personnel Details'!$P$30), IF(AND(NOT('Personnel Details'!$I$30=""), $B98&gt;='Personnel Details'!$I$30), IF('Personnel Details'!$K$30="", "", 'Personnel Details'!$K$30), IF('Personnel Details'!$F$30="", "", 'Personnel Details'!$F$30))))</f>
        <v/>
      </c>
      <c r="LF98" s="79" t="str">
        <f>IF(LD$9="", "", IF(AND(NOT('Personnel Details'!$N$30=""), $B98&gt;='Personnel Details'!$N$30), 'Personnel Details'!$Q$30, IF(AND(NOT('Personnel Details'!$I$30=""), $B98&gt;='Personnel Details'!$I$30), 'Personnel Details'!$L$30, 'Personnel Details'!$G$30)))</f>
        <v/>
      </c>
      <c r="LG98" s="59" t="str">
        <f t="shared" si="270"/>
        <v/>
      </c>
      <c r="LH98" s="53"/>
      <c r="LJ98" s="78" t="str">
        <f>IF(LJ$9="", "", IF(AND(NOT('Personnel Details'!$N$31=""), $B98&gt;='Personnel Details'!$N$31), 'Personnel Details'!$O$31, IF(AND(NOT('Personnel Details'!$I$31=""), $B98&gt;='Personnel Details'!$I$31), 'Personnel Details'!$J$31, 'Personnel Details'!$E$31)))</f>
        <v/>
      </c>
      <c r="LK98" s="59" t="str">
        <f>IF(LJ$9="", "", IF(AND(NOT('Personnel Details'!$N$31=""), $B98&gt;='Personnel Details'!$N$31), IF('Personnel Details'!$P$31="","", 'Personnel Details'!$P$31), IF(AND(NOT('Personnel Details'!$I$31=""), $B98&gt;='Personnel Details'!$I$31), IF('Personnel Details'!$K$31="", "", 'Personnel Details'!$K$31), IF('Personnel Details'!$F$31="", "", 'Personnel Details'!$F$31))))</f>
        <v/>
      </c>
      <c r="LL98" s="79" t="str">
        <f>IF(LJ$9="", "", IF(AND(NOT('Personnel Details'!$N$31=""), $B98&gt;='Personnel Details'!$N$31), 'Personnel Details'!$Q$31, IF(AND(NOT('Personnel Details'!$I$31=""), $B98&gt;='Personnel Details'!$I$31), 'Personnel Details'!$L$31, 'Personnel Details'!$G$31)))</f>
        <v/>
      </c>
      <c r="LM98" s="59" t="str">
        <f t="shared" si="271"/>
        <v/>
      </c>
      <c r="LN98" s="53"/>
      <c r="LP98" s="78" t="str">
        <f>IF(LP$9="", "", IF(AND(NOT('Personnel Details'!$N$32=""), $B98&gt;='Personnel Details'!$N$32), 'Personnel Details'!$O$32, IF(AND(NOT('Personnel Details'!$I$32=""), $B98&gt;='Personnel Details'!$I$32), 'Personnel Details'!$J$32, 'Personnel Details'!$E$32)))</f>
        <v/>
      </c>
      <c r="LQ98" s="59" t="str">
        <f>IF(LP$9="", "", IF(AND(NOT('Personnel Details'!$N$32=""), $B98&gt;='Personnel Details'!$N$32), IF('Personnel Details'!$P$32="","", 'Personnel Details'!$P$32), IF(AND(NOT('Personnel Details'!$I$32=""), $B98&gt;='Personnel Details'!$I$32), IF('Personnel Details'!$K$32="", "", 'Personnel Details'!$K$32), IF('Personnel Details'!$F$32="", "", 'Personnel Details'!$F$32))))</f>
        <v/>
      </c>
      <c r="LR98" s="79" t="str">
        <f>IF(LP$9="", "", IF(AND(NOT('Personnel Details'!$N$32=""), $B98&gt;='Personnel Details'!$N$32), 'Personnel Details'!$Q$32, IF(AND(NOT('Personnel Details'!$I$32=""), $B98&gt;='Personnel Details'!$I$32), 'Personnel Details'!$L$32, 'Personnel Details'!$G$32)))</f>
        <v/>
      </c>
      <c r="LS98" s="59" t="str">
        <f t="shared" si="272"/>
        <v/>
      </c>
      <c r="LT98" s="53"/>
      <c r="LV98" s="78" t="str">
        <f>IF(LV$9="", "", IF(AND(NOT('Personnel Details'!$N$33=""), $B98&gt;='Personnel Details'!$N$33), 'Personnel Details'!$O$33, IF(AND(NOT('Personnel Details'!$I$33=""), $B98&gt;='Personnel Details'!$I$33), 'Personnel Details'!$J$33, 'Personnel Details'!$E$33)))</f>
        <v/>
      </c>
      <c r="LW98" s="59" t="str">
        <f>IF(LV$9="", "", IF(AND(NOT('Personnel Details'!$N$33=""), $B98&gt;='Personnel Details'!$N$33), IF('Personnel Details'!$P$33="","", 'Personnel Details'!$P$33), IF(AND(NOT('Personnel Details'!$I$33=""), $B98&gt;='Personnel Details'!$I$33), IF('Personnel Details'!$K$33="", "", 'Personnel Details'!$K$33), IF('Personnel Details'!$F$33="", "", 'Personnel Details'!$F$33))))</f>
        <v/>
      </c>
      <c r="LX98" s="79" t="str">
        <f>IF(LV$9="", "", IF(AND(NOT('Personnel Details'!$N$33=""), $B98&gt;='Personnel Details'!$N$33), 'Personnel Details'!$Q$33, IF(AND(NOT('Personnel Details'!$I$33=""), $B98&gt;='Personnel Details'!$I$33), 'Personnel Details'!$L$33, 'Personnel Details'!$G$33)))</f>
        <v/>
      </c>
      <c r="LY98" s="59" t="str">
        <f t="shared" si="273"/>
        <v/>
      </c>
      <c r="LZ98" s="53"/>
      <c r="MB98" s="78" t="str">
        <f>IF(MB$9="", "", IF(AND(NOT('Personnel Details'!$N$34=""), $B98&gt;='Personnel Details'!$N$34), 'Personnel Details'!$O$34, IF(AND(NOT('Personnel Details'!$I$34=""), $B98&gt;='Personnel Details'!$I$34), 'Personnel Details'!$J$34, 'Personnel Details'!$E$34)))</f>
        <v/>
      </c>
      <c r="MC98" s="59" t="str">
        <f>IF(MB$9="", "", IF(AND(NOT('Personnel Details'!$N$34=""), $B98&gt;='Personnel Details'!$N$34), IF('Personnel Details'!$P$34="","", 'Personnel Details'!$P$34), IF(AND(NOT('Personnel Details'!$I$34=""), $B98&gt;='Personnel Details'!$I$34), IF('Personnel Details'!$K$34="", "", 'Personnel Details'!$K$34), IF('Personnel Details'!$F$34="", "", 'Personnel Details'!$F$34))))</f>
        <v/>
      </c>
      <c r="MD98" s="79" t="str">
        <f>IF(MB$9="", "", IF(AND(NOT('Personnel Details'!$N$34=""), $B98&gt;='Personnel Details'!$N$34), 'Personnel Details'!$Q$34, IF(AND(NOT('Personnel Details'!$I$34=""), $B98&gt;='Personnel Details'!$I$34), 'Personnel Details'!$L$34, 'Personnel Details'!$G$34)))</f>
        <v/>
      </c>
      <c r="ME98" s="59" t="str">
        <f t="shared" si="274"/>
        <v/>
      </c>
      <c r="MF98" s="53"/>
      <c r="MH98" s="78" t="str">
        <f>IF(MH$9="", "", IF(AND(NOT('Personnel Details'!$N$35=""), $B98&gt;='Personnel Details'!$N$35), 'Personnel Details'!$O$35, IF(AND(NOT('Personnel Details'!$I$35=""), $B98&gt;='Personnel Details'!$I$35), 'Personnel Details'!$J$35, 'Personnel Details'!$E$35)))</f>
        <v/>
      </c>
      <c r="MI98" s="59" t="str">
        <f>IF(MH$9="", "", IF(AND(NOT('Personnel Details'!$N$35=""), $B98&gt;='Personnel Details'!$N$35), IF('Personnel Details'!$P$35="","", 'Personnel Details'!$P$35), IF(AND(NOT('Personnel Details'!$I$35=""), $B98&gt;='Personnel Details'!$I$35), IF('Personnel Details'!$K$35="", "", 'Personnel Details'!$K$35), IF('Personnel Details'!$F$35="", "", 'Personnel Details'!$F$35))))</f>
        <v/>
      </c>
      <c r="MJ98" s="79" t="str">
        <f>IF(MH$9="", "", IF(AND(NOT('Personnel Details'!$N$35=""), $B98&gt;='Personnel Details'!$N$35), 'Personnel Details'!$Q$35, IF(AND(NOT('Personnel Details'!$I$35=""), $B98&gt;='Personnel Details'!$I$35), 'Personnel Details'!$L$35, 'Personnel Details'!$G$35)))</f>
        <v/>
      </c>
      <c r="MK98" s="59" t="str">
        <f t="shared" si="275"/>
        <v/>
      </c>
      <c r="ML98" s="53"/>
      <c r="MN98" s="78" t="str">
        <f>IF(MN$9="", "", IF(AND(NOT('Personnel Details'!$N$36=""), $B98&gt;='Personnel Details'!$N$36), 'Personnel Details'!$O$36, IF(AND(NOT('Personnel Details'!$I$36=""), $B98&gt;='Personnel Details'!$I$36), 'Personnel Details'!$J$36, 'Personnel Details'!$E$36)))</f>
        <v/>
      </c>
      <c r="MO98" s="59" t="str">
        <f>IF(MN$9="", "", IF(AND(NOT('Personnel Details'!$N$36=""), $B98&gt;='Personnel Details'!$N$36), IF('Personnel Details'!$P$36="","", 'Personnel Details'!$P$36), IF(AND(NOT('Personnel Details'!$I$36=""), $B98&gt;='Personnel Details'!$I$36), IF('Personnel Details'!$K$36="", "", 'Personnel Details'!$K$36), IF('Personnel Details'!$F$36="", "", 'Personnel Details'!$F$36))))</f>
        <v/>
      </c>
      <c r="MP98" s="79" t="str">
        <f>IF(MN$9="", "", IF(AND(NOT('Personnel Details'!$N$36=""), $B98&gt;='Personnel Details'!$N$36), 'Personnel Details'!$Q$36, IF(AND(NOT('Personnel Details'!$I$36=""), $B98&gt;='Personnel Details'!$I$36), 'Personnel Details'!$L$36, 'Personnel Details'!$G$36)))</f>
        <v/>
      </c>
      <c r="MQ98" s="59" t="str">
        <f t="shared" si="276"/>
        <v/>
      </c>
      <c r="MR98" s="53"/>
      <c r="MT98" s="78" t="str">
        <f>IF(MT$9="", "", IF(AND(NOT('Personnel Details'!$N$37=""), $B98&gt;='Personnel Details'!$N$37), 'Personnel Details'!$O$37, IF(AND(NOT('Personnel Details'!$I$37=""), $B98&gt;='Personnel Details'!$I$37), 'Personnel Details'!$J$37, 'Personnel Details'!$E$37)))</f>
        <v/>
      </c>
      <c r="MU98" s="59" t="str">
        <f>IF(MT$9="", "", IF(AND(NOT('Personnel Details'!$N$37=""), $B98&gt;='Personnel Details'!$N$37), IF('Personnel Details'!$P$37="","", 'Personnel Details'!$P$37), IF(AND(NOT('Personnel Details'!$I$37=""), $B98&gt;='Personnel Details'!$I$37), IF('Personnel Details'!$K$37="", "", 'Personnel Details'!$K$37), IF('Personnel Details'!$F$37="", "", 'Personnel Details'!$F$37))))</f>
        <v/>
      </c>
      <c r="MV98" s="79" t="str">
        <f>IF(MT$9="", "", IF(AND(NOT('Personnel Details'!$N$37=""), $B98&gt;='Personnel Details'!$N$37), 'Personnel Details'!$Q$37, IF(AND(NOT('Personnel Details'!$I$37=""), $B98&gt;='Personnel Details'!$I$37), 'Personnel Details'!$L$37, 'Personnel Details'!$G$37)))</f>
        <v/>
      </c>
      <c r="MW98" s="59" t="str">
        <f t="shared" si="277"/>
        <v/>
      </c>
      <c r="MX98" s="53"/>
      <c r="MZ98" s="78" t="str">
        <f>IF(MZ$9="", "", IF(AND(NOT('Personnel Details'!$N$38=""), $B98&gt;='Personnel Details'!$N$38), 'Personnel Details'!$O$38, IF(AND(NOT('Personnel Details'!$I$38=""), $B98&gt;='Personnel Details'!$I$38), 'Personnel Details'!$J$38, 'Personnel Details'!$E$38)))</f>
        <v/>
      </c>
      <c r="NA98" s="59" t="str">
        <f>IF(MZ$9="", "", IF(AND(NOT('Personnel Details'!$N$38=""), $B98&gt;='Personnel Details'!$N$38), IF('Personnel Details'!$P$38="","", 'Personnel Details'!$P$38), IF(AND(NOT('Personnel Details'!$I$38=""), $B98&gt;='Personnel Details'!$I$38), IF('Personnel Details'!$K$38="", "", 'Personnel Details'!$K$38), IF('Personnel Details'!$F$38="", "", 'Personnel Details'!$F$38))))</f>
        <v/>
      </c>
      <c r="NB98" s="79" t="str">
        <f>IF(MZ$9="", "", IF(AND(NOT('Personnel Details'!$N$38=""), $B98&gt;='Personnel Details'!$N$38), 'Personnel Details'!$Q$38, IF(AND(NOT('Personnel Details'!$I$38=""), $B98&gt;='Personnel Details'!$I$38), 'Personnel Details'!$L$38, 'Personnel Details'!$G$38)))</f>
        <v/>
      </c>
      <c r="NC98" s="59" t="str">
        <f t="shared" si="278"/>
        <v/>
      </c>
      <c r="ND98" s="53"/>
      <c r="NF98" s="78" t="str">
        <f>IF(NF$9="", "", IF(AND(NOT('Personnel Details'!$N$39=""), $B98&gt;='Personnel Details'!$N$39), 'Personnel Details'!$O$39, IF(AND(NOT('Personnel Details'!$I$39=""), $B98&gt;='Personnel Details'!$I$39), 'Personnel Details'!$J$39, 'Personnel Details'!$E$39)))</f>
        <v/>
      </c>
      <c r="NG98" s="59" t="str">
        <f>IF(NF$9="", "", IF(AND(NOT('Personnel Details'!$N$39=""), $B98&gt;='Personnel Details'!$N$39), IF('Personnel Details'!$P$39="","", 'Personnel Details'!$P$39), IF(AND(NOT('Personnel Details'!$I$39=""), $B98&gt;='Personnel Details'!$I$39), IF('Personnel Details'!$K$39="", "", 'Personnel Details'!$K$39), IF('Personnel Details'!$F$39="", "", 'Personnel Details'!$F$39))))</f>
        <v/>
      </c>
      <c r="NH98" s="79" t="str">
        <f>IF(NF$9="", "", IF(AND(NOT('Personnel Details'!$N$39=""), $B98&gt;='Personnel Details'!$N$39), 'Personnel Details'!$Q$39, IF(AND(NOT('Personnel Details'!$I$39=""), $B98&gt;='Personnel Details'!$I$39), 'Personnel Details'!$L$39, 'Personnel Details'!$G$39)))</f>
        <v/>
      </c>
      <c r="NI98" s="59" t="str">
        <f t="shared" si="279"/>
        <v/>
      </c>
      <c r="NJ98" s="53"/>
      <c r="NL98" s="78" t="str">
        <f>IF(NL$9="", "", IF(AND(NOT('Personnel Details'!$N$40=""), $B98&gt;='Personnel Details'!$N$40), 'Personnel Details'!$O$40, IF(AND(NOT('Personnel Details'!$I$40=""), $B98&gt;='Personnel Details'!$I$40), 'Personnel Details'!$J$40, 'Personnel Details'!$E$40)))</f>
        <v/>
      </c>
      <c r="NM98" s="59" t="str">
        <f>IF(NL$9="", "", IF(AND(NOT('Personnel Details'!$N$40=""), $B98&gt;='Personnel Details'!$N$40), IF('Personnel Details'!$P$40="","", 'Personnel Details'!$P$40), IF(AND(NOT('Personnel Details'!$I$40=""), $B98&gt;='Personnel Details'!$I$40), IF('Personnel Details'!$K$40="", "", 'Personnel Details'!$K$40), IF('Personnel Details'!$F$40="", "", 'Personnel Details'!$F$40))))</f>
        <v/>
      </c>
      <c r="NN98" s="79" t="str">
        <f>IF(NL$9="", "", IF(AND(NOT('Personnel Details'!$N$40=""), $B98&gt;='Personnel Details'!$N$40), 'Personnel Details'!$Q$40, IF(AND(NOT('Personnel Details'!$I$40=""), $B98&gt;='Personnel Details'!$I$40), 'Personnel Details'!$L$40, 'Personnel Details'!$G$40)))</f>
        <v/>
      </c>
      <c r="NO98" s="59" t="str">
        <f t="shared" si="280"/>
        <v/>
      </c>
      <c r="NP98" s="53"/>
    </row>
    <row r="99" spans="1:380" x14ac:dyDescent="0.25">
      <c r="A99" s="32"/>
      <c r="B99" s="113" t="str">
        <f>IFERROR(IF(B98+1&gt;'Personnel Details'!$U$5, "", B98+1), "")</f>
        <v/>
      </c>
      <c r="C99" s="32"/>
      <c r="D99" s="120"/>
      <c r="E99" s="13" t="str">
        <f t="shared" si="159"/>
        <v/>
      </c>
      <c r="F99" s="13" t="str">
        <f t="shared" si="190"/>
        <v/>
      </c>
      <c r="G99" s="56" t="str">
        <f t="shared" si="281"/>
        <v/>
      </c>
      <c r="H99" s="16" t="str">
        <f t="shared" si="191"/>
        <v/>
      </c>
      <c r="I99" s="32"/>
      <c r="J99" s="120"/>
      <c r="K99" s="62" t="str">
        <f t="shared" si="160"/>
        <v/>
      </c>
      <c r="L99" s="62" t="str">
        <f t="shared" si="192"/>
        <v/>
      </c>
      <c r="M99" s="65" t="str">
        <f t="shared" si="282"/>
        <v/>
      </c>
      <c r="N99" s="68" t="str">
        <f t="shared" si="193"/>
        <v/>
      </c>
      <c r="O99" s="32"/>
      <c r="P99" s="120"/>
      <c r="Q99" s="62" t="str">
        <f t="shared" si="161"/>
        <v/>
      </c>
      <c r="R99" s="62" t="str">
        <f t="shared" si="194"/>
        <v/>
      </c>
      <c r="S99" s="65" t="str">
        <f t="shared" si="283"/>
        <v/>
      </c>
      <c r="T99" s="68" t="str">
        <f t="shared" si="195"/>
        <v/>
      </c>
      <c r="U99" s="32"/>
      <c r="V99" s="120"/>
      <c r="W99" s="62" t="str">
        <f t="shared" si="162"/>
        <v/>
      </c>
      <c r="X99" s="62" t="str">
        <f t="shared" si="196"/>
        <v/>
      </c>
      <c r="Y99" s="65" t="str">
        <f t="shared" si="284"/>
        <v/>
      </c>
      <c r="Z99" s="68" t="str">
        <f t="shared" si="197"/>
        <v/>
      </c>
      <c r="AA99" s="32"/>
      <c r="AB99" s="120"/>
      <c r="AC99" s="62" t="str">
        <f t="shared" si="163"/>
        <v/>
      </c>
      <c r="AD99" s="62" t="str">
        <f t="shared" si="198"/>
        <v/>
      </c>
      <c r="AE99" s="65" t="str">
        <f t="shared" si="285"/>
        <v/>
      </c>
      <c r="AF99" s="68" t="str">
        <f t="shared" si="199"/>
        <v/>
      </c>
      <c r="AG99" s="32"/>
      <c r="AH99" s="120"/>
      <c r="AI99" s="62" t="str">
        <f t="shared" si="164"/>
        <v/>
      </c>
      <c r="AJ99" s="62" t="str">
        <f t="shared" si="200"/>
        <v/>
      </c>
      <c r="AK99" s="65" t="str">
        <f t="shared" si="286"/>
        <v/>
      </c>
      <c r="AL99" s="68" t="str">
        <f t="shared" si="201"/>
        <v/>
      </c>
      <c r="AM99" s="32"/>
      <c r="AN99" s="120"/>
      <c r="AO99" s="62" t="str">
        <f t="shared" si="165"/>
        <v/>
      </c>
      <c r="AP99" s="62" t="str">
        <f t="shared" si="202"/>
        <v/>
      </c>
      <c r="AQ99" s="65" t="str">
        <f t="shared" si="287"/>
        <v/>
      </c>
      <c r="AR99" s="68" t="str">
        <f t="shared" si="203"/>
        <v/>
      </c>
      <c r="AS99" s="32"/>
      <c r="AT99" s="120"/>
      <c r="AU99" s="62" t="str">
        <f t="shared" si="166"/>
        <v/>
      </c>
      <c r="AV99" s="62" t="str">
        <f t="shared" si="204"/>
        <v/>
      </c>
      <c r="AW99" s="65" t="str">
        <f t="shared" si="288"/>
        <v/>
      </c>
      <c r="AX99" s="68" t="str">
        <f t="shared" si="205"/>
        <v/>
      </c>
      <c r="AY99" s="32"/>
      <c r="AZ99" s="120"/>
      <c r="BA99" s="62" t="str">
        <f t="shared" si="167"/>
        <v/>
      </c>
      <c r="BB99" s="62" t="str">
        <f t="shared" si="206"/>
        <v/>
      </c>
      <c r="BC99" s="65" t="str">
        <f t="shared" si="289"/>
        <v/>
      </c>
      <c r="BD99" s="68" t="str">
        <f t="shared" si="207"/>
        <v/>
      </c>
      <c r="BE99" s="32"/>
      <c r="BF99" s="120"/>
      <c r="BG99" s="62" t="str">
        <f t="shared" si="168"/>
        <v/>
      </c>
      <c r="BH99" s="62" t="str">
        <f t="shared" si="208"/>
        <v/>
      </c>
      <c r="BI99" s="65" t="str">
        <f t="shared" si="290"/>
        <v/>
      </c>
      <c r="BJ99" s="68" t="str">
        <f t="shared" si="209"/>
        <v/>
      </c>
      <c r="BK99" s="32"/>
      <c r="BL99" s="120"/>
      <c r="BM99" s="62" t="str">
        <f t="shared" si="169"/>
        <v/>
      </c>
      <c r="BN99" s="62" t="str">
        <f t="shared" si="210"/>
        <v/>
      </c>
      <c r="BO99" s="65" t="str">
        <f t="shared" si="291"/>
        <v/>
      </c>
      <c r="BP99" s="68" t="str">
        <f t="shared" si="211"/>
        <v/>
      </c>
      <c r="BQ99" s="32"/>
      <c r="BR99" s="120"/>
      <c r="BS99" s="62" t="str">
        <f t="shared" si="170"/>
        <v/>
      </c>
      <c r="BT99" s="62" t="str">
        <f t="shared" si="212"/>
        <v/>
      </c>
      <c r="BU99" s="65" t="str">
        <f t="shared" si="292"/>
        <v/>
      </c>
      <c r="BV99" s="68" t="str">
        <f t="shared" si="213"/>
        <v/>
      </c>
      <c r="BW99" s="32"/>
      <c r="BX99" s="120"/>
      <c r="BY99" s="62" t="str">
        <f t="shared" si="171"/>
        <v/>
      </c>
      <c r="BZ99" s="62" t="str">
        <f t="shared" si="214"/>
        <v/>
      </c>
      <c r="CA99" s="65" t="str">
        <f t="shared" si="293"/>
        <v/>
      </c>
      <c r="CB99" s="68" t="str">
        <f t="shared" si="215"/>
        <v/>
      </c>
      <c r="CC99" s="32"/>
      <c r="CD99" s="120"/>
      <c r="CE99" s="62" t="str">
        <f t="shared" si="172"/>
        <v/>
      </c>
      <c r="CF99" s="62" t="str">
        <f t="shared" si="216"/>
        <v/>
      </c>
      <c r="CG99" s="65" t="str">
        <f t="shared" si="294"/>
        <v/>
      </c>
      <c r="CH99" s="68" t="str">
        <f t="shared" si="217"/>
        <v/>
      </c>
      <c r="CI99" s="32"/>
      <c r="CJ99" s="120"/>
      <c r="CK99" s="62" t="str">
        <f t="shared" si="173"/>
        <v/>
      </c>
      <c r="CL99" s="62" t="str">
        <f t="shared" si="218"/>
        <v/>
      </c>
      <c r="CM99" s="65" t="str">
        <f t="shared" si="295"/>
        <v/>
      </c>
      <c r="CN99" s="68" t="str">
        <f t="shared" si="219"/>
        <v/>
      </c>
      <c r="CO99" s="32"/>
      <c r="CP99" s="120"/>
      <c r="CQ99" s="62" t="str">
        <f t="shared" si="174"/>
        <v/>
      </c>
      <c r="CR99" s="62" t="str">
        <f t="shared" si="220"/>
        <v/>
      </c>
      <c r="CS99" s="65" t="str">
        <f t="shared" si="296"/>
        <v/>
      </c>
      <c r="CT99" s="68" t="str">
        <f t="shared" si="221"/>
        <v/>
      </c>
      <c r="CU99" s="32"/>
      <c r="CV99" s="120"/>
      <c r="CW99" s="62" t="str">
        <f t="shared" si="175"/>
        <v/>
      </c>
      <c r="CX99" s="62" t="str">
        <f t="shared" si="222"/>
        <v/>
      </c>
      <c r="CY99" s="65" t="str">
        <f t="shared" si="297"/>
        <v/>
      </c>
      <c r="CZ99" s="68" t="str">
        <f t="shared" si="223"/>
        <v/>
      </c>
      <c r="DA99" s="32"/>
      <c r="DB99" s="120"/>
      <c r="DC99" s="62" t="str">
        <f t="shared" si="176"/>
        <v/>
      </c>
      <c r="DD99" s="62" t="str">
        <f t="shared" si="224"/>
        <v/>
      </c>
      <c r="DE99" s="65" t="str">
        <f t="shared" si="298"/>
        <v/>
      </c>
      <c r="DF99" s="68" t="str">
        <f t="shared" si="225"/>
        <v/>
      </c>
      <c r="DG99" s="32"/>
      <c r="DH99" s="120"/>
      <c r="DI99" s="62" t="str">
        <f t="shared" si="177"/>
        <v/>
      </c>
      <c r="DJ99" s="62" t="str">
        <f t="shared" si="226"/>
        <v/>
      </c>
      <c r="DK99" s="65" t="str">
        <f t="shared" si="299"/>
        <v/>
      </c>
      <c r="DL99" s="68" t="str">
        <f t="shared" si="227"/>
        <v/>
      </c>
      <c r="DM99" s="32"/>
      <c r="DN99" s="120"/>
      <c r="DO99" s="62" t="str">
        <f t="shared" si="178"/>
        <v/>
      </c>
      <c r="DP99" s="62" t="str">
        <f t="shared" si="228"/>
        <v/>
      </c>
      <c r="DQ99" s="65" t="str">
        <f t="shared" si="300"/>
        <v/>
      </c>
      <c r="DR99" s="68" t="str">
        <f t="shared" si="229"/>
        <v/>
      </c>
      <c r="DS99" s="32"/>
      <c r="DT99" s="120"/>
      <c r="DU99" s="62" t="str">
        <f t="shared" si="179"/>
        <v/>
      </c>
      <c r="DV99" s="62" t="str">
        <f t="shared" si="230"/>
        <v/>
      </c>
      <c r="DW99" s="65" t="str">
        <f t="shared" si="301"/>
        <v/>
      </c>
      <c r="DX99" s="68" t="str">
        <f t="shared" si="231"/>
        <v/>
      </c>
      <c r="DY99" s="32"/>
      <c r="DZ99" s="120"/>
      <c r="EA99" s="62" t="str">
        <f t="shared" si="180"/>
        <v/>
      </c>
      <c r="EB99" s="62" t="str">
        <f t="shared" si="232"/>
        <v/>
      </c>
      <c r="EC99" s="65" t="str">
        <f t="shared" si="302"/>
        <v/>
      </c>
      <c r="ED99" s="68" t="str">
        <f t="shared" si="233"/>
        <v/>
      </c>
      <c r="EE99" s="32"/>
      <c r="EF99" s="120"/>
      <c r="EG99" s="62" t="str">
        <f t="shared" si="181"/>
        <v/>
      </c>
      <c r="EH99" s="62" t="str">
        <f t="shared" si="234"/>
        <v/>
      </c>
      <c r="EI99" s="65" t="str">
        <f t="shared" si="303"/>
        <v/>
      </c>
      <c r="EJ99" s="68" t="str">
        <f t="shared" si="235"/>
        <v/>
      </c>
      <c r="EK99" s="32"/>
      <c r="EL99" s="120"/>
      <c r="EM99" s="62" t="str">
        <f t="shared" si="182"/>
        <v/>
      </c>
      <c r="EN99" s="62" t="str">
        <f t="shared" si="236"/>
        <v/>
      </c>
      <c r="EO99" s="65" t="str">
        <f t="shared" si="304"/>
        <v/>
      </c>
      <c r="EP99" s="68" t="str">
        <f t="shared" si="237"/>
        <v/>
      </c>
      <c r="EQ99" s="32"/>
      <c r="ER99" s="120"/>
      <c r="ES99" s="62" t="str">
        <f t="shared" si="183"/>
        <v/>
      </c>
      <c r="ET99" s="62" t="str">
        <f t="shared" si="238"/>
        <v/>
      </c>
      <c r="EU99" s="65" t="str">
        <f t="shared" si="305"/>
        <v/>
      </c>
      <c r="EV99" s="68" t="str">
        <f t="shared" si="239"/>
        <v/>
      </c>
      <c r="EW99" s="32"/>
      <c r="EX99" s="120"/>
      <c r="EY99" s="62" t="str">
        <f t="shared" si="184"/>
        <v/>
      </c>
      <c r="EZ99" s="62" t="str">
        <f t="shared" si="240"/>
        <v/>
      </c>
      <c r="FA99" s="65" t="str">
        <f t="shared" si="306"/>
        <v/>
      </c>
      <c r="FB99" s="68" t="str">
        <f t="shared" si="241"/>
        <v/>
      </c>
      <c r="FC99" s="32"/>
      <c r="FD99" s="120"/>
      <c r="FE99" s="62" t="str">
        <f t="shared" si="185"/>
        <v/>
      </c>
      <c r="FF99" s="62" t="str">
        <f t="shared" si="242"/>
        <v/>
      </c>
      <c r="FG99" s="65" t="str">
        <f t="shared" si="307"/>
        <v/>
      </c>
      <c r="FH99" s="68" t="str">
        <f t="shared" si="243"/>
        <v/>
      </c>
      <c r="FI99" s="32"/>
      <c r="FJ99" s="120"/>
      <c r="FK99" s="62" t="str">
        <f t="shared" si="186"/>
        <v/>
      </c>
      <c r="FL99" s="62" t="str">
        <f t="shared" si="244"/>
        <v/>
      </c>
      <c r="FM99" s="65" t="str">
        <f t="shared" si="308"/>
        <v/>
      </c>
      <c r="FN99" s="68" t="str">
        <f t="shared" si="245"/>
        <v/>
      </c>
      <c r="FO99" s="32"/>
      <c r="FP99" s="120"/>
      <c r="FQ99" s="62" t="str">
        <f t="shared" si="187"/>
        <v/>
      </c>
      <c r="FR99" s="62" t="str">
        <f t="shared" si="246"/>
        <v/>
      </c>
      <c r="FS99" s="65" t="str">
        <f t="shared" si="309"/>
        <v/>
      </c>
      <c r="FT99" s="68" t="str">
        <f t="shared" si="247"/>
        <v/>
      </c>
      <c r="FU99" s="32"/>
      <c r="FV99" s="120"/>
      <c r="FW99" s="62" t="str">
        <f t="shared" si="188"/>
        <v/>
      </c>
      <c r="FX99" s="62" t="str">
        <f t="shared" si="248"/>
        <v/>
      </c>
      <c r="FY99" s="65" t="str">
        <f t="shared" si="310"/>
        <v/>
      </c>
      <c r="FZ99" s="68" t="str">
        <f t="shared" si="249"/>
        <v/>
      </c>
      <c r="GA99" s="32"/>
      <c r="GC99" s="7" t="str">
        <f t="shared" si="250"/>
        <v/>
      </c>
      <c r="GD99" s="7" t="str">
        <f t="shared" ca="1" si="189"/>
        <v/>
      </c>
      <c r="GT99" s="71" t="str">
        <f>IF(GT$9="", "", IF(AND(NOT('Personnel Details'!$N$11=""), $B99&gt;='Personnel Details'!$N$11), 'Personnel Details'!$O$11, IF(AND(NOT('Personnel Details'!$I$11=""), $B99&gt;='Personnel Details'!$I$11), 'Personnel Details'!$J$11, 'Personnel Details'!$E$11)))</f>
        <v/>
      </c>
      <c r="GU99" s="59" t="str">
        <f>IF(GT$9="", "", IF(AND(NOT('Personnel Details'!$N$11=""), $B99&gt;='Personnel Details'!$N$11), IF('Personnel Details'!$P$11="","", 'Personnel Details'!$P$11), IF(AND(NOT('Personnel Details'!$I$11=""), $B99&gt;='Personnel Details'!$I$11), IF('Personnel Details'!$K$11="", "", 'Personnel Details'!$K$11), IF('Personnel Details'!$F$11="", "", 'Personnel Details'!$F$11))))</f>
        <v/>
      </c>
      <c r="GV99" s="74" t="str">
        <f>IF(GT$9="", "", IF(AND(NOT('Personnel Details'!$N$11=""), $B99&gt;='Personnel Details'!$N$11), 'Personnel Details'!$Q$11, IF(AND(NOT('Personnel Details'!$I$11=""), $B99&gt;='Personnel Details'!$I$11), 'Personnel Details'!$L$11, 'Personnel Details'!$G$11)))</f>
        <v/>
      </c>
      <c r="GW99" s="59" t="str">
        <f t="shared" si="251"/>
        <v/>
      </c>
      <c r="GX99" s="53"/>
      <c r="GZ99" s="78" t="str">
        <f>IF(GZ$9="", "", IF(AND(NOT('Personnel Details'!$N$12=""), $B99&gt;='Personnel Details'!$N$12), 'Personnel Details'!$O$12, IF(AND(NOT('Personnel Details'!$I$12=""), $B99&gt;='Personnel Details'!$I$12), 'Personnel Details'!$J$12, 'Personnel Details'!$E$12)))</f>
        <v/>
      </c>
      <c r="HA99" s="59" t="str">
        <f>IF(GZ$9="", "", IF(AND(NOT('Personnel Details'!$N$12=""), $B99&gt;='Personnel Details'!$N$12), IF('Personnel Details'!$P$12="","", 'Personnel Details'!$P$12), IF(AND(NOT('Personnel Details'!$I$12=""), $B99&gt;='Personnel Details'!$I$12), IF('Personnel Details'!$K$12="", "", 'Personnel Details'!$K$12), IF('Personnel Details'!$F$12="", "", 'Personnel Details'!$F$12))))</f>
        <v/>
      </c>
      <c r="HB99" s="79" t="str">
        <f>IF(GZ$9="", "", IF(AND(NOT('Personnel Details'!$N$12=""), $B99&gt;='Personnel Details'!$N$12), 'Personnel Details'!$Q$12, IF(AND(NOT('Personnel Details'!$I$12=""), $B99&gt;='Personnel Details'!$I$12), 'Personnel Details'!$L$12, 'Personnel Details'!$G$12)))</f>
        <v/>
      </c>
      <c r="HC99" s="59" t="str">
        <f t="shared" si="252"/>
        <v/>
      </c>
      <c r="HD99" s="53"/>
      <c r="HF99" s="78" t="str">
        <f>IF(HF$9="", "", IF(AND(NOT('Personnel Details'!$N$13=""), $B99&gt;='Personnel Details'!$N$13), 'Personnel Details'!$O$13, IF(AND(NOT('Personnel Details'!$I$13=""), $B99&gt;='Personnel Details'!$I$13), 'Personnel Details'!$J$13, 'Personnel Details'!$E$13)))</f>
        <v/>
      </c>
      <c r="HG99" s="59" t="str">
        <f>IF(HF$9="", "", IF(AND(NOT('Personnel Details'!$N$13=""), $B99&gt;='Personnel Details'!$N$13), IF('Personnel Details'!$P$13="","", 'Personnel Details'!$P$13), IF(AND(NOT('Personnel Details'!$I$13=""), $B99&gt;='Personnel Details'!$I$13), IF('Personnel Details'!$K$13="", "", 'Personnel Details'!$K$13), IF('Personnel Details'!$F$13="", "", 'Personnel Details'!$F$13))))</f>
        <v/>
      </c>
      <c r="HH99" s="79" t="str">
        <f>IF(HF$9="", "", IF(AND(NOT('Personnel Details'!$N$13=""), $B99&gt;='Personnel Details'!$N$13), 'Personnel Details'!$Q$13, IF(AND(NOT('Personnel Details'!$I$13=""), $B99&gt;='Personnel Details'!$I$13), 'Personnel Details'!$L$13, 'Personnel Details'!$G$13)))</f>
        <v/>
      </c>
      <c r="HI99" s="59" t="str">
        <f t="shared" si="253"/>
        <v/>
      </c>
      <c r="HJ99" s="53"/>
      <c r="HL99" s="78" t="str">
        <f>IF(HL$9="", "", IF(AND(NOT('Personnel Details'!$N$14=""), $B99&gt;='Personnel Details'!$N$14), 'Personnel Details'!$O$14, IF(AND(NOT('Personnel Details'!$I$14=""), $B99&gt;='Personnel Details'!$I$14), 'Personnel Details'!$J$14, 'Personnel Details'!$E$14)))</f>
        <v/>
      </c>
      <c r="HM99" s="59" t="str">
        <f>IF(HL$9="", "", IF(AND(NOT('Personnel Details'!$N$14=""), $B99&gt;='Personnel Details'!$N$14), IF('Personnel Details'!$P$14="","", 'Personnel Details'!$P$14), IF(AND(NOT('Personnel Details'!$I$14=""), $B99&gt;='Personnel Details'!$I$14), IF('Personnel Details'!$K$14="", "", 'Personnel Details'!$K$14), IF('Personnel Details'!$F$14="", "", 'Personnel Details'!$F$14))))</f>
        <v/>
      </c>
      <c r="HN99" s="79" t="str">
        <f>IF(HL$9="", "", IF(AND(NOT('Personnel Details'!$N$14=""), $B99&gt;='Personnel Details'!$N$14), 'Personnel Details'!$Q$14, IF(AND(NOT('Personnel Details'!$I$14=""), $B99&gt;='Personnel Details'!$I$14), 'Personnel Details'!$L$14, 'Personnel Details'!$G$14)))</f>
        <v/>
      </c>
      <c r="HO99" s="59" t="str">
        <f t="shared" si="254"/>
        <v/>
      </c>
      <c r="HP99" s="53"/>
      <c r="HR99" s="78" t="str">
        <f>IF(HR$9="", "", IF(AND(NOT('Personnel Details'!$N$15=""), $B99&gt;='Personnel Details'!$N$15), 'Personnel Details'!$O$15, IF(AND(NOT('Personnel Details'!$I$15=""), $B99&gt;='Personnel Details'!$I$15), 'Personnel Details'!$J$15, 'Personnel Details'!$E$15)))</f>
        <v/>
      </c>
      <c r="HS99" s="59" t="str">
        <f>IF(HR$9="", "", IF(AND(NOT('Personnel Details'!$N$15=""), $B99&gt;='Personnel Details'!$N$15), IF('Personnel Details'!$P$15="","", 'Personnel Details'!$P$15), IF(AND(NOT('Personnel Details'!$I$15=""), $B99&gt;='Personnel Details'!$I$15), IF('Personnel Details'!$K$15="", "", 'Personnel Details'!$K$15), IF('Personnel Details'!$F$15="", "", 'Personnel Details'!$F$15))))</f>
        <v/>
      </c>
      <c r="HT99" s="79" t="str">
        <f>IF(HR$9="", "", IF(AND(NOT('Personnel Details'!$N$15=""), $B99&gt;='Personnel Details'!$N$15), 'Personnel Details'!$Q$15, IF(AND(NOT('Personnel Details'!$I$15=""), $B99&gt;='Personnel Details'!$I$15), 'Personnel Details'!$L$15, 'Personnel Details'!$G$15)))</f>
        <v/>
      </c>
      <c r="HU99" s="59" t="str">
        <f t="shared" si="255"/>
        <v/>
      </c>
      <c r="HV99" s="53"/>
      <c r="HX99" s="78" t="str">
        <f>IF(HX$9="", "", IF(AND(NOT('Personnel Details'!$N$16=""), $B99&gt;='Personnel Details'!$N$16), 'Personnel Details'!$O$16, IF(AND(NOT('Personnel Details'!$I$16=""), $B99&gt;='Personnel Details'!$I$16), 'Personnel Details'!$J$16, 'Personnel Details'!$E$16)))</f>
        <v/>
      </c>
      <c r="HY99" s="59" t="str">
        <f>IF(HX$9="", "", IF(AND(NOT('Personnel Details'!$N$16=""), $B99&gt;='Personnel Details'!$N$16), IF('Personnel Details'!$P$16="","", 'Personnel Details'!$P$16), IF(AND(NOT('Personnel Details'!$I$16=""), $B99&gt;='Personnel Details'!$I$16), IF('Personnel Details'!$K$16="", "", 'Personnel Details'!$K$16), IF('Personnel Details'!$F$16="", "", 'Personnel Details'!$F$16))))</f>
        <v/>
      </c>
      <c r="HZ99" s="79" t="str">
        <f>IF(HX$9="", "", IF(AND(NOT('Personnel Details'!$N$16=""), $B99&gt;='Personnel Details'!$N$16), 'Personnel Details'!$Q$16, IF(AND(NOT('Personnel Details'!$I$16=""), $B99&gt;='Personnel Details'!$I$16), 'Personnel Details'!$L$16, 'Personnel Details'!$G$16)))</f>
        <v/>
      </c>
      <c r="IA99" s="59" t="str">
        <f t="shared" si="256"/>
        <v/>
      </c>
      <c r="IB99" s="53"/>
      <c r="ID99" s="78" t="str">
        <f>IF(ID$9="", "", IF(AND(NOT('Personnel Details'!$N$17=""), $B99&gt;='Personnel Details'!$N$17), 'Personnel Details'!$O$17, IF(AND(NOT('Personnel Details'!$I$17=""), $B99&gt;='Personnel Details'!$I$17), 'Personnel Details'!$J$17, 'Personnel Details'!$E$17)))</f>
        <v/>
      </c>
      <c r="IE99" s="59" t="str">
        <f>IF(ID$9="", "", IF(AND(NOT('Personnel Details'!$N$17=""), $B99&gt;='Personnel Details'!$N$17), IF('Personnel Details'!$P$17="","", 'Personnel Details'!$P$17), IF(AND(NOT('Personnel Details'!$I$17=""), $B99&gt;='Personnel Details'!$I$17), IF('Personnel Details'!$K$17="", "", 'Personnel Details'!$K$17), IF('Personnel Details'!$F$17="", "", 'Personnel Details'!$F$17))))</f>
        <v/>
      </c>
      <c r="IF99" s="79" t="str">
        <f>IF(ID$9="", "", IF(AND(NOT('Personnel Details'!$N$17=""), $B99&gt;='Personnel Details'!$N$17), 'Personnel Details'!$Q$17, IF(AND(NOT('Personnel Details'!$I$17=""), $B99&gt;='Personnel Details'!$I$17), 'Personnel Details'!$L$17, 'Personnel Details'!$G$17)))</f>
        <v/>
      </c>
      <c r="IG99" s="59" t="str">
        <f t="shared" si="257"/>
        <v/>
      </c>
      <c r="IH99" s="53"/>
      <c r="IJ99" s="78" t="str">
        <f>IF(IJ$9="", "", IF(AND(NOT('Personnel Details'!$N$18=""), $B99&gt;='Personnel Details'!$N$18), 'Personnel Details'!$O$18, IF(AND(NOT('Personnel Details'!$I$18=""), $B99&gt;='Personnel Details'!$I$18), 'Personnel Details'!$J$18, 'Personnel Details'!$E$18)))</f>
        <v/>
      </c>
      <c r="IK99" s="59" t="str">
        <f>IF(IJ$9="", "", IF(AND(NOT('Personnel Details'!$N$18=""), $B99&gt;='Personnel Details'!$N$18), IF('Personnel Details'!$P$18="","", 'Personnel Details'!$P$18), IF(AND(NOT('Personnel Details'!$I$18=""), $B99&gt;='Personnel Details'!$I$18), IF('Personnel Details'!$K$18="", "", 'Personnel Details'!$K$18), IF('Personnel Details'!$F$18="", "", 'Personnel Details'!$F$18))))</f>
        <v/>
      </c>
      <c r="IL99" s="79" t="str">
        <f>IF(IJ$9="", "", IF(AND(NOT('Personnel Details'!$N$18=""), $B99&gt;='Personnel Details'!$N$18), 'Personnel Details'!$Q$18, IF(AND(NOT('Personnel Details'!$I$18=""), $B99&gt;='Personnel Details'!$I$18), 'Personnel Details'!$L$18, 'Personnel Details'!$G$18)))</f>
        <v/>
      </c>
      <c r="IM99" s="59" t="str">
        <f t="shared" si="258"/>
        <v/>
      </c>
      <c r="IN99" s="53"/>
      <c r="IP99" s="78" t="str">
        <f>IF(IP$9="", "", IF(AND(NOT('Personnel Details'!$N$19=""), $B99&gt;='Personnel Details'!$N$19), 'Personnel Details'!$O$19, IF(AND(NOT('Personnel Details'!$I$19=""), $B99&gt;='Personnel Details'!$I$19), 'Personnel Details'!$J$19, 'Personnel Details'!$E$19)))</f>
        <v/>
      </c>
      <c r="IQ99" s="59" t="str">
        <f>IF(IP$9="", "", IF(AND(NOT('Personnel Details'!$N$19=""), $B99&gt;='Personnel Details'!$N$19), IF('Personnel Details'!$P$19="","", 'Personnel Details'!$P$19), IF(AND(NOT('Personnel Details'!$I$19=""), $B99&gt;='Personnel Details'!$I$19), IF('Personnel Details'!$K$19="", "", 'Personnel Details'!$K$19), IF('Personnel Details'!$F$19="", "", 'Personnel Details'!$F$19))))</f>
        <v/>
      </c>
      <c r="IR99" s="79" t="str">
        <f>IF(IP$9="", "", IF(AND(NOT('Personnel Details'!$N$19=""), $B99&gt;='Personnel Details'!$N$19), 'Personnel Details'!$Q$19, IF(AND(NOT('Personnel Details'!$I$19=""), $B99&gt;='Personnel Details'!$I$19), 'Personnel Details'!$L$19, 'Personnel Details'!$G$19)))</f>
        <v/>
      </c>
      <c r="IS99" s="59" t="str">
        <f t="shared" si="259"/>
        <v/>
      </c>
      <c r="IT99" s="53"/>
      <c r="IV99" s="78" t="str">
        <f>IF(IV$9="", "", IF(AND(NOT('Personnel Details'!$N$20=""), $B99&gt;='Personnel Details'!$N$20), 'Personnel Details'!$O$20, IF(AND(NOT('Personnel Details'!$I$20=""), $B99&gt;='Personnel Details'!$I$20), 'Personnel Details'!$J$20, 'Personnel Details'!$E$20)))</f>
        <v/>
      </c>
      <c r="IW99" s="59" t="str">
        <f>IF(IV$9="", "", IF(AND(NOT('Personnel Details'!$N$20=""), $B99&gt;='Personnel Details'!$N$20), IF('Personnel Details'!$P$20="","", 'Personnel Details'!$P$20), IF(AND(NOT('Personnel Details'!$I$20=""), $B99&gt;='Personnel Details'!$I$20), IF('Personnel Details'!$K$20="", "", 'Personnel Details'!$K$20), IF('Personnel Details'!$F$20="", "", 'Personnel Details'!$F$20))))</f>
        <v/>
      </c>
      <c r="IX99" s="79" t="str">
        <f>IF(IV$9="", "", IF(AND(NOT('Personnel Details'!$N$20=""), $B99&gt;='Personnel Details'!$N$20), 'Personnel Details'!$Q$20, IF(AND(NOT('Personnel Details'!$I$20=""), $B99&gt;='Personnel Details'!$I$20), 'Personnel Details'!$L$20, 'Personnel Details'!$G$20)))</f>
        <v/>
      </c>
      <c r="IY99" s="59" t="str">
        <f t="shared" si="260"/>
        <v/>
      </c>
      <c r="IZ99" s="53"/>
      <c r="JB99" s="78" t="str">
        <f>IF(JB$9="", "", IF(AND(NOT('Personnel Details'!$N$21=""), $B99&gt;='Personnel Details'!$N$21), 'Personnel Details'!$O$21, IF(AND(NOT('Personnel Details'!$I$21=""), $B99&gt;='Personnel Details'!$I$21), 'Personnel Details'!$J$21, 'Personnel Details'!$E$21)))</f>
        <v/>
      </c>
      <c r="JC99" s="59" t="str">
        <f>IF(JB$9="", "", IF(AND(NOT('Personnel Details'!$N$21=""), $B99&gt;='Personnel Details'!$N$21), IF('Personnel Details'!$P$21="","", 'Personnel Details'!$P$21), IF(AND(NOT('Personnel Details'!$I$21=""), $B99&gt;='Personnel Details'!$I$21), IF('Personnel Details'!$K$21="", "", 'Personnel Details'!$K$21), IF('Personnel Details'!$F$21="", "", 'Personnel Details'!$F$21))))</f>
        <v/>
      </c>
      <c r="JD99" s="79" t="str">
        <f>IF(JB$9="", "", IF(AND(NOT('Personnel Details'!$N$21=""), $B99&gt;='Personnel Details'!$N$21), 'Personnel Details'!$Q$21, IF(AND(NOT('Personnel Details'!$I$21=""), $B99&gt;='Personnel Details'!$I$21), 'Personnel Details'!$L$21, 'Personnel Details'!$G$21)))</f>
        <v/>
      </c>
      <c r="JE99" s="59" t="str">
        <f t="shared" si="261"/>
        <v/>
      </c>
      <c r="JF99" s="53"/>
      <c r="JH99" s="78" t="str">
        <f>IF(JH$9="", "", IF(AND(NOT('Personnel Details'!$N$22=""), $B99&gt;='Personnel Details'!$N$22), 'Personnel Details'!$O$22, IF(AND(NOT('Personnel Details'!$I$22=""), $B99&gt;='Personnel Details'!$I$22), 'Personnel Details'!$J$22, 'Personnel Details'!$E$22)))</f>
        <v/>
      </c>
      <c r="JI99" s="59" t="str">
        <f>IF(JH$9="", "", IF(AND(NOT('Personnel Details'!$N$22=""), $B99&gt;='Personnel Details'!$N$22), IF('Personnel Details'!$P$22="","", 'Personnel Details'!$P$22), IF(AND(NOT('Personnel Details'!$I$22=""), $B99&gt;='Personnel Details'!$I$22), IF('Personnel Details'!$K$22="", "", 'Personnel Details'!$K$22), IF('Personnel Details'!$F$22="", "", 'Personnel Details'!$F$22))))</f>
        <v/>
      </c>
      <c r="JJ99" s="79" t="str">
        <f>IF(JH$9="", "", IF(AND(NOT('Personnel Details'!$N$22=""), $B99&gt;='Personnel Details'!$N$22), 'Personnel Details'!$Q$22, IF(AND(NOT('Personnel Details'!$I$22=""), $B99&gt;='Personnel Details'!$I$22), 'Personnel Details'!$L$22, 'Personnel Details'!$G$22)))</f>
        <v/>
      </c>
      <c r="JK99" s="59" t="str">
        <f t="shared" si="262"/>
        <v/>
      </c>
      <c r="JL99" s="53"/>
      <c r="JN99" s="78" t="str">
        <f>IF(JN$9="", "", IF(AND(NOT('Personnel Details'!$N$23=""), $B99&gt;='Personnel Details'!$N$23), 'Personnel Details'!$O$23, IF(AND(NOT('Personnel Details'!$I$23=""), $B99&gt;='Personnel Details'!$I$23), 'Personnel Details'!$J$23, 'Personnel Details'!$E$23)))</f>
        <v/>
      </c>
      <c r="JO99" s="59" t="str">
        <f>IF(JN$9="", "", IF(AND(NOT('Personnel Details'!$N$23=""), $B99&gt;='Personnel Details'!$N$23), IF('Personnel Details'!$P$23="","", 'Personnel Details'!$P$23), IF(AND(NOT('Personnel Details'!$I$23=""), $B99&gt;='Personnel Details'!$I$23), IF('Personnel Details'!$K$23="", "", 'Personnel Details'!$K$23), IF('Personnel Details'!$F$23="", "", 'Personnel Details'!$F$23))))</f>
        <v/>
      </c>
      <c r="JP99" s="79" t="str">
        <f>IF(JN$9="", "", IF(AND(NOT('Personnel Details'!$N$23=""), $B99&gt;='Personnel Details'!$N$23), 'Personnel Details'!$Q$23, IF(AND(NOT('Personnel Details'!$I$23=""), $B99&gt;='Personnel Details'!$I$23), 'Personnel Details'!$L$23, 'Personnel Details'!$G$23)))</f>
        <v/>
      </c>
      <c r="JQ99" s="59" t="str">
        <f t="shared" si="263"/>
        <v/>
      </c>
      <c r="JR99" s="53"/>
      <c r="JT99" s="78" t="str">
        <f>IF(JT$9="", "", IF(AND(NOT('Personnel Details'!$N$24=""), $B99&gt;='Personnel Details'!$N$24), 'Personnel Details'!$O$24, IF(AND(NOT('Personnel Details'!$I$24=""), $B99&gt;='Personnel Details'!$I$24), 'Personnel Details'!$J$24, 'Personnel Details'!$E$24)))</f>
        <v/>
      </c>
      <c r="JU99" s="59" t="str">
        <f>IF(JT$9="", "", IF(AND(NOT('Personnel Details'!$N$24=""), $B99&gt;='Personnel Details'!$N$24), IF('Personnel Details'!$P$24="","", 'Personnel Details'!$P$24), IF(AND(NOT('Personnel Details'!$I$24=""), $B99&gt;='Personnel Details'!$I$24), IF('Personnel Details'!$K$24="", "", 'Personnel Details'!$K$24), IF('Personnel Details'!$F$24="", "", 'Personnel Details'!$F$24))))</f>
        <v/>
      </c>
      <c r="JV99" s="79" t="str">
        <f>IF(JT$9="", "", IF(AND(NOT('Personnel Details'!$N$24=""), $B99&gt;='Personnel Details'!$N$24), 'Personnel Details'!$Q$24, IF(AND(NOT('Personnel Details'!$I$24=""), $B99&gt;='Personnel Details'!$I$24), 'Personnel Details'!$L$24, 'Personnel Details'!$G$24)))</f>
        <v/>
      </c>
      <c r="JW99" s="59" t="str">
        <f t="shared" si="264"/>
        <v/>
      </c>
      <c r="JX99" s="53"/>
      <c r="JZ99" s="78" t="str">
        <f>IF(JZ$9="", "", IF(AND(NOT('Personnel Details'!$N$25=""), $B99&gt;='Personnel Details'!$N$25), 'Personnel Details'!$O$25, IF(AND(NOT('Personnel Details'!$I$25=""), $B99&gt;='Personnel Details'!$I$25), 'Personnel Details'!$J$25, 'Personnel Details'!$E$25)))</f>
        <v/>
      </c>
      <c r="KA99" s="59" t="str">
        <f>IF(JZ$9="", "", IF(AND(NOT('Personnel Details'!$N$25=""), $B99&gt;='Personnel Details'!$N$25), IF('Personnel Details'!$P$25="","", 'Personnel Details'!$P$25), IF(AND(NOT('Personnel Details'!$I$25=""), $B99&gt;='Personnel Details'!$I$25), IF('Personnel Details'!$K$25="", "", 'Personnel Details'!$K$25), IF('Personnel Details'!$F$25="", "", 'Personnel Details'!$F$25))))</f>
        <v/>
      </c>
      <c r="KB99" s="79" t="str">
        <f>IF(JZ$9="", "", IF(AND(NOT('Personnel Details'!$N$25=""), $B99&gt;='Personnel Details'!$N$25), 'Personnel Details'!$Q$25, IF(AND(NOT('Personnel Details'!$I$25=""), $B99&gt;='Personnel Details'!$I$25), 'Personnel Details'!$L$25, 'Personnel Details'!$G$25)))</f>
        <v/>
      </c>
      <c r="KC99" s="59" t="str">
        <f t="shared" si="265"/>
        <v/>
      </c>
      <c r="KD99" s="53"/>
      <c r="KF99" s="78" t="str">
        <f>IF(KF$9="", "", IF(AND(NOT('Personnel Details'!$N$26=""), $B99&gt;='Personnel Details'!$N$26), 'Personnel Details'!$O$26, IF(AND(NOT('Personnel Details'!$I$26=""), $B99&gt;='Personnel Details'!$I$26), 'Personnel Details'!$J$26, 'Personnel Details'!$E$26)))</f>
        <v/>
      </c>
      <c r="KG99" s="59" t="str">
        <f>IF(KF$9="", "", IF(AND(NOT('Personnel Details'!$N$26=""), $B99&gt;='Personnel Details'!$N$26), IF('Personnel Details'!$P$26="","", 'Personnel Details'!$P$26), IF(AND(NOT('Personnel Details'!$I$26=""), $B99&gt;='Personnel Details'!$I$26), IF('Personnel Details'!$K$26="", "", 'Personnel Details'!$K$26), IF('Personnel Details'!$F$26="", "", 'Personnel Details'!$F$26))))</f>
        <v/>
      </c>
      <c r="KH99" s="79" t="str">
        <f>IF(KF$9="", "", IF(AND(NOT('Personnel Details'!$N$26=""), $B99&gt;='Personnel Details'!$N$26), 'Personnel Details'!$Q$26, IF(AND(NOT('Personnel Details'!$I$26=""), $B99&gt;='Personnel Details'!$I$26), 'Personnel Details'!$L$26, 'Personnel Details'!$G$26)))</f>
        <v/>
      </c>
      <c r="KI99" s="59" t="str">
        <f t="shared" si="266"/>
        <v/>
      </c>
      <c r="KJ99" s="53"/>
      <c r="KL99" s="78" t="str">
        <f>IF(KL$9="", "", IF(AND(NOT('Personnel Details'!$N$27=""), $B99&gt;='Personnel Details'!$N$27), 'Personnel Details'!$O$27, IF(AND(NOT('Personnel Details'!$I$27=""), $B99&gt;='Personnel Details'!$I$27), 'Personnel Details'!$J$27, 'Personnel Details'!$E$27)))</f>
        <v/>
      </c>
      <c r="KM99" s="59" t="str">
        <f>IF(KL$9="", "", IF(AND(NOT('Personnel Details'!$N$27=""), $B99&gt;='Personnel Details'!$N$27), IF('Personnel Details'!$P$27="","", 'Personnel Details'!$P$27), IF(AND(NOT('Personnel Details'!$I$27=""), $B99&gt;='Personnel Details'!$I$27), IF('Personnel Details'!$K$27="", "", 'Personnel Details'!$K$27), IF('Personnel Details'!$F$27="", "", 'Personnel Details'!$F$27))))</f>
        <v/>
      </c>
      <c r="KN99" s="79" t="str">
        <f>IF(KL$9="", "", IF(AND(NOT('Personnel Details'!$N$27=""), $B99&gt;='Personnel Details'!$N$27), 'Personnel Details'!$Q$27, IF(AND(NOT('Personnel Details'!$I$27=""), $B99&gt;='Personnel Details'!$I$27), 'Personnel Details'!$L$27, 'Personnel Details'!$G$27)))</f>
        <v/>
      </c>
      <c r="KO99" s="59" t="str">
        <f t="shared" si="267"/>
        <v/>
      </c>
      <c r="KP99" s="53"/>
      <c r="KR99" s="78" t="str">
        <f>IF(KR$9="", "", IF(AND(NOT('Personnel Details'!$N$28=""), $B99&gt;='Personnel Details'!$N$28), 'Personnel Details'!$O$28, IF(AND(NOT('Personnel Details'!$I$28=""), $B99&gt;='Personnel Details'!$I$28), 'Personnel Details'!$J$28, 'Personnel Details'!$E$28)))</f>
        <v/>
      </c>
      <c r="KS99" s="59" t="str">
        <f>IF(KR$9="", "", IF(AND(NOT('Personnel Details'!$N$28=""), $B99&gt;='Personnel Details'!$N$28), IF('Personnel Details'!$P$28="","", 'Personnel Details'!$P$28), IF(AND(NOT('Personnel Details'!$I$28=""), $B99&gt;='Personnel Details'!$I$28), IF('Personnel Details'!$K$28="", "", 'Personnel Details'!$K$28), IF('Personnel Details'!$F$28="", "", 'Personnel Details'!$F$28))))</f>
        <v/>
      </c>
      <c r="KT99" s="79" t="str">
        <f>IF(KR$9="", "", IF(AND(NOT('Personnel Details'!$N$28=""), $B99&gt;='Personnel Details'!$N$28), 'Personnel Details'!$Q$28, IF(AND(NOT('Personnel Details'!$I$28=""), $B99&gt;='Personnel Details'!$I$28), 'Personnel Details'!$L$28, 'Personnel Details'!$G$28)))</f>
        <v/>
      </c>
      <c r="KU99" s="59" t="str">
        <f t="shared" si="268"/>
        <v/>
      </c>
      <c r="KV99" s="53"/>
      <c r="KX99" s="78" t="str">
        <f>IF(KX$9="", "", IF(AND(NOT('Personnel Details'!$N$29=""), $B99&gt;='Personnel Details'!$N$29), 'Personnel Details'!$O$29, IF(AND(NOT('Personnel Details'!$I$29=""), $B99&gt;='Personnel Details'!$I$29), 'Personnel Details'!$J$29, 'Personnel Details'!$E$29)))</f>
        <v/>
      </c>
      <c r="KY99" s="59" t="str">
        <f>IF(KX$9="", "", IF(AND(NOT('Personnel Details'!$N$29=""), $B99&gt;='Personnel Details'!$N$29), IF('Personnel Details'!$P$29="","", 'Personnel Details'!$P$29), IF(AND(NOT('Personnel Details'!$I$29=""), $B99&gt;='Personnel Details'!$I$29), IF('Personnel Details'!$K$29="", "", 'Personnel Details'!$K$29), IF('Personnel Details'!$F$29="", "", 'Personnel Details'!$F$29))))</f>
        <v/>
      </c>
      <c r="KZ99" s="79" t="str">
        <f>IF(KX$9="", "", IF(AND(NOT('Personnel Details'!$N$29=""), $B99&gt;='Personnel Details'!$N$29), 'Personnel Details'!$Q$29, IF(AND(NOT('Personnel Details'!$I$29=""), $B99&gt;='Personnel Details'!$I$29), 'Personnel Details'!$L$29, 'Personnel Details'!$G$29)))</f>
        <v/>
      </c>
      <c r="LA99" s="59" t="str">
        <f t="shared" si="269"/>
        <v/>
      </c>
      <c r="LB99" s="53"/>
      <c r="LD99" s="78" t="str">
        <f>IF(LD$9="", "", IF(AND(NOT('Personnel Details'!$N$30=""), $B99&gt;='Personnel Details'!$N$30), 'Personnel Details'!$O$30, IF(AND(NOT('Personnel Details'!$I$30=""), $B99&gt;='Personnel Details'!$I$30), 'Personnel Details'!$J$30, 'Personnel Details'!$E$30)))</f>
        <v/>
      </c>
      <c r="LE99" s="59" t="str">
        <f>IF(LD$9="", "", IF(AND(NOT('Personnel Details'!$N$30=""), $B99&gt;='Personnel Details'!$N$30), IF('Personnel Details'!$P$30="","", 'Personnel Details'!$P$30), IF(AND(NOT('Personnel Details'!$I$30=""), $B99&gt;='Personnel Details'!$I$30), IF('Personnel Details'!$K$30="", "", 'Personnel Details'!$K$30), IF('Personnel Details'!$F$30="", "", 'Personnel Details'!$F$30))))</f>
        <v/>
      </c>
      <c r="LF99" s="79" t="str">
        <f>IF(LD$9="", "", IF(AND(NOT('Personnel Details'!$N$30=""), $B99&gt;='Personnel Details'!$N$30), 'Personnel Details'!$Q$30, IF(AND(NOT('Personnel Details'!$I$30=""), $B99&gt;='Personnel Details'!$I$30), 'Personnel Details'!$L$30, 'Personnel Details'!$G$30)))</f>
        <v/>
      </c>
      <c r="LG99" s="59" t="str">
        <f t="shared" si="270"/>
        <v/>
      </c>
      <c r="LH99" s="53"/>
      <c r="LJ99" s="78" t="str">
        <f>IF(LJ$9="", "", IF(AND(NOT('Personnel Details'!$N$31=""), $B99&gt;='Personnel Details'!$N$31), 'Personnel Details'!$O$31, IF(AND(NOT('Personnel Details'!$I$31=""), $B99&gt;='Personnel Details'!$I$31), 'Personnel Details'!$J$31, 'Personnel Details'!$E$31)))</f>
        <v/>
      </c>
      <c r="LK99" s="59" t="str">
        <f>IF(LJ$9="", "", IF(AND(NOT('Personnel Details'!$N$31=""), $B99&gt;='Personnel Details'!$N$31), IF('Personnel Details'!$P$31="","", 'Personnel Details'!$P$31), IF(AND(NOT('Personnel Details'!$I$31=""), $B99&gt;='Personnel Details'!$I$31), IF('Personnel Details'!$K$31="", "", 'Personnel Details'!$K$31), IF('Personnel Details'!$F$31="", "", 'Personnel Details'!$F$31))))</f>
        <v/>
      </c>
      <c r="LL99" s="79" t="str">
        <f>IF(LJ$9="", "", IF(AND(NOT('Personnel Details'!$N$31=""), $B99&gt;='Personnel Details'!$N$31), 'Personnel Details'!$Q$31, IF(AND(NOT('Personnel Details'!$I$31=""), $B99&gt;='Personnel Details'!$I$31), 'Personnel Details'!$L$31, 'Personnel Details'!$G$31)))</f>
        <v/>
      </c>
      <c r="LM99" s="59" t="str">
        <f t="shared" si="271"/>
        <v/>
      </c>
      <c r="LN99" s="53"/>
      <c r="LP99" s="78" t="str">
        <f>IF(LP$9="", "", IF(AND(NOT('Personnel Details'!$N$32=""), $B99&gt;='Personnel Details'!$N$32), 'Personnel Details'!$O$32, IF(AND(NOT('Personnel Details'!$I$32=""), $B99&gt;='Personnel Details'!$I$32), 'Personnel Details'!$J$32, 'Personnel Details'!$E$32)))</f>
        <v/>
      </c>
      <c r="LQ99" s="59" t="str">
        <f>IF(LP$9="", "", IF(AND(NOT('Personnel Details'!$N$32=""), $B99&gt;='Personnel Details'!$N$32), IF('Personnel Details'!$P$32="","", 'Personnel Details'!$P$32), IF(AND(NOT('Personnel Details'!$I$32=""), $B99&gt;='Personnel Details'!$I$32), IF('Personnel Details'!$K$32="", "", 'Personnel Details'!$K$32), IF('Personnel Details'!$F$32="", "", 'Personnel Details'!$F$32))))</f>
        <v/>
      </c>
      <c r="LR99" s="79" t="str">
        <f>IF(LP$9="", "", IF(AND(NOT('Personnel Details'!$N$32=""), $B99&gt;='Personnel Details'!$N$32), 'Personnel Details'!$Q$32, IF(AND(NOT('Personnel Details'!$I$32=""), $B99&gt;='Personnel Details'!$I$32), 'Personnel Details'!$L$32, 'Personnel Details'!$G$32)))</f>
        <v/>
      </c>
      <c r="LS99" s="59" t="str">
        <f t="shared" si="272"/>
        <v/>
      </c>
      <c r="LT99" s="53"/>
      <c r="LV99" s="78" t="str">
        <f>IF(LV$9="", "", IF(AND(NOT('Personnel Details'!$N$33=""), $B99&gt;='Personnel Details'!$N$33), 'Personnel Details'!$O$33, IF(AND(NOT('Personnel Details'!$I$33=""), $B99&gt;='Personnel Details'!$I$33), 'Personnel Details'!$J$33, 'Personnel Details'!$E$33)))</f>
        <v/>
      </c>
      <c r="LW99" s="59" t="str">
        <f>IF(LV$9="", "", IF(AND(NOT('Personnel Details'!$N$33=""), $B99&gt;='Personnel Details'!$N$33), IF('Personnel Details'!$P$33="","", 'Personnel Details'!$P$33), IF(AND(NOT('Personnel Details'!$I$33=""), $B99&gt;='Personnel Details'!$I$33), IF('Personnel Details'!$K$33="", "", 'Personnel Details'!$K$33), IF('Personnel Details'!$F$33="", "", 'Personnel Details'!$F$33))))</f>
        <v/>
      </c>
      <c r="LX99" s="79" t="str">
        <f>IF(LV$9="", "", IF(AND(NOT('Personnel Details'!$N$33=""), $B99&gt;='Personnel Details'!$N$33), 'Personnel Details'!$Q$33, IF(AND(NOT('Personnel Details'!$I$33=""), $B99&gt;='Personnel Details'!$I$33), 'Personnel Details'!$L$33, 'Personnel Details'!$G$33)))</f>
        <v/>
      </c>
      <c r="LY99" s="59" t="str">
        <f t="shared" si="273"/>
        <v/>
      </c>
      <c r="LZ99" s="53"/>
      <c r="MB99" s="78" t="str">
        <f>IF(MB$9="", "", IF(AND(NOT('Personnel Details'!$N$34=""), $B99&gt;='Personnel Details'!$N$34), 'Personnel Details'!$O$34, IF(AND(NOT('Personnel Details'!$I$34=""), $B99&gt;='Personnel Details'!$I$34), 'Personnel Details'!$J$34, 'Personnel Details'!$E$34)))</f>
        <v/>
      </c>
      <c r="MC99" s="59" t="str">
        <f>IF(MB$9="", "", IF(AND(NOT('Personnel Details'!$N$34=""), $B99&gt;='Personnel Details'!$N$34), IF('Personnel Details'!$P$34="","", 'Personnel Details'!$P$34), IF(AND(NOT('Personnel Details'!$I$34=""), $B99&gt;='Personnel Details'!$I$34), IF('Personnel Details'!$K$34="", "", 'Personnel Details'!$K$34), IF('Personnel Details'!$F$34="", "", 'Personnel Details'!$F$34))))</f>
        <v/>
      </c>
      <c r="MD99" s="79" t="str">
        <f>IF(MB$9="", "", IF(AND(NOT('Personnel Details'!$N$34=""), $B99&gt;='Personnel Details'!$N$34), 'Personnel Details'!$Q$34, IF(AND(NOT('Personnel Details'!$I$34=""), $B99&gt;='Personnel Details'!$I$34), 'Personnel Details'!$L$34, 'Personnel Details'!$G$34)))</f>
        <v/>
      </c>
      <c r="ME99" s="59" t="str">
        <f t="shared" si="274"/>
        <v/>
      </c>
      <c r="MF99" s="53"/>
      <c r="MH99" s="78" t="str">
        <f>IF(MH$9="", "", IF(AND(NOT('Personnel Details'!$N$35=""), $B99&gt;='Personnel Details'!$N$35), 'Personnel Details'!$O$35, IF(AND(NOT('Personnel Details'!$I$35=""), $B99&gt;='Personnel Details'!$I$35), 'Personnel Details'!$J$35, 'Personnel Details'!$E$35)))</f>
        <v/>
      </c>
      <c r="MI99" s="59" t="str">
        <f>IF(MH$9="", "", IF(AND(NOT('Personnel Details'!$N$35=""), $B99&gt;='Personnel Details'!$N$35), IF('Personnel Details'!$P$35="","", 'Personnel Details'!$P$35), IF(AND(NOT('Personnel Details'!$I$35=""), $B99&gt;='Personnel Details'!$I$35), IF('Personnel Details'!$K$35="", "", 'Personnel Details'!$K$35), IF('Personnel Details'!$F$35="", "", 'Personnel Details'!$F$35))))</f>
        <v/>
      </c>
      <c r="MJ99" s="79" t="str">
        <f>IF(MH$9="", "", IF(AND(NOT('Personnel Details'!$N$35=""), $B99&gt;='Personnel Details'!$N$35), 'Personnel Details'!$Q$35, IF(AND(NOT('Personnel Details'!$I$35=""), $B99&gt;='Personnel Details'!$I$35), 'Personnel Details'!$L$35, 'Personnel Details'!$G$35)))</f>
        <v/>
      </c>
      <c r="MK99" s="59" t="str">
        <f t="shared" si="275"/>
        <v/>
      </c>
      <c r="ML99" s="53"/>
      <c r="MN99" s="78" t="str">
        <f>IF(MN$9="", "", IF(AND(NOT('Personnel Details'!$N$36=""), $B99&gt;='Personnel Details'!$N$36), 'Personnel Details'!$O$36, IF(AND(NOT('Personnel Details'!$I$36=""), $B99&gt;='Personnel Details'!$I$36), 'Personnel Details'!$J$36, 'Personnel Details'!$E$36)))</f>
        <v/>
      </c>
      <c r="MO99" s="59" t="str">
        <f>IF(MN$9="", "", IF(AND(NOT('Personnel Details'!$N$36=""), $B99&gt;='Personnel Details'!$N$36), IF('Personnel Details'!$P$36="","", 'Personnel Details'!$P$36), IF(AND(NOT('Personnel Details'!$I$36=""), $B99&gt;='Personnel Details'!$I$36), IF('Personnel Details'!$K$36="", "", 'Personnel Details'!$K$36), IF('Personnel Details'!$F$36="", "", 'Personnel Details'!$F$36))))</f>
        <v/>
      </c>
      <c r="MP99" s="79" t="str">
        <f>IF(MN$9="", "", IF(AND(NOT('Personnel Details'!$N$36=""), $B99&gt;='Personnel Details'!$N$36), 'Personnel Details'!$Q$36, IF(AND(NOT('Personnel Details'!$I$36=""), $B99&gt;='Personnel Details'!$I$36), 'Personnel Details'!$L$36, 'Personnel Details'!$G$36)))</f>
        <v/>
      </c>
      <c r="MQ99" s="59" t="str">
        <f t="shared" si="276"/>
        <v/>
      </c>
      <c r="MR99" s="53"/>
      <c r="MT99" s="78" t="str">
        <f>IF(MT$9="", "", IF(AND(NOT('Personnel Details'!$N$37=""), $B99&gt;='Personnel Details'!$N$37), 'Personnel Details'!$O$37, IF(AND(NOT('Personnel Details'!$I$37=""), $B99&gt;='Personnel Details'!$I$37), 'Personnel Details'!$J$37, 'Personnel Details'!$E$37)))</f>
        <v/>
      </c>
      <c r="MU99" s="59" t="str">
        <f>IF(MT$9="", "", IF(AND(NOT('Personnel Details'!$N$37=""), $B99&gt;='Personnel Details'!$N$37), IF('Personnel Details'!$P$37="","", 'Personnel Details'!$P$37), IF(AND(NOT('Personnel Details'!$I$37=""), $B99&gt;='Personnel Details'!$I$37), IF('Personnel Details'!$K$37="", "", 'Personnel Details'!$K$37), IF('Personnel Details'!$F$37="", "", 'Personnel Details'!$F$37))))</f>
        <v/>
      </c>
      <c r="MV99" s="79" t="str">
        <f>IF(MT$9="", "", IF(AND(NOT('Personnel Details'!$N$37=""), $B99&gt;='Personnel Details'!$N$37), 'Personnel Details'!$Q$37, IF(AND(NOT('Personnel Details'!$I$37=""), $B99&gt;='Personnel Details'!$I$37), 'Personnel Details'!$L$37, 'Personnel Details'!$G$37)))</f>
        <v/>
      </c>
      <c r="MW99" s="59" t="str">
        <f t="shared" si="277"/>
        <v/>
      </c>
      <c r="MX99" s="53"/>
      <c r="MZ99" s="78" t="str">
        <f>IF(MZ$9="", "", IF(AND(NOT('Personnel Details'!$N$38=""), $B99&gt;='Personnel Details'!$N$38), 'Personnel Details'!$O$38, IF(AND(NOT('Personnel Details'!$I$38=""), $B99&gt;='Personnel Details'!$I$38), 'Personnel Details'!$J$38, 'Personnel Details'!$E$38)))</f>
        <v/>
      </c>
      <c r="NA99" s="59" t="str">
        <f>IF(MZ$9="", "", IF(AND(NOT('Personnel Details'!$N$38=""), $B99&gt;='Personnel Details'!$N$38), IF('Personnel Details'!$P$38="","", 'Personnel Details'!$P$38), IF(AND(NOT('Personnel Details'!$I$38=""), $B99&gt;='Personnel Details'!$I$38), IF('Personnel Details'!$K$38="", "", 'Personnel Details'!$K$38), IF('Personnel Details'!$F$38="", "", 'Personnel Details'!$F$38))))</f>
        <v/>
      </c>
      <c r="NB99" s="79" t="str">
        <f>IF(MZ$9="", "", IF(AND(NOT('Personnel Details'!$N$38=""), $B99&gt;='Personnel Details'!$N$38), 'Personnel Details'!$Q$38, IF(AND(NOT('Personnel Details'!$I$38=""), $B99&gt;='Personnel Details'!$I$38), 'Personnel Details'!$L$38, 'Personnel Details'!$G$38)))</f>
        <v/>
      </c>
      <c r="NC99" s="59" t="str">
        <f t="shared" si="278"/>
        <v/>
      </c>
      <c r="ND99" s="53"/>
      <c r="NF99" s="78" t="str">
        <f>IF(NF$9="", "", IF(AND(NOT('Personnel Details'!$N$39=""), $B99&gt;='Personnel Details'!$N$39), 'Personnel Details'!$O$39, IF(AND(NOT('Personnel Details'!$I$39=""), $B99&gt;='Personnel Details'!$I$39), 'Personnel Details'!$J$39, 'Personnel Details'!$E$39)))</f>
        <v/>
      </c>
      <c r="NG99" s="59" t="str">
        <f>IF(NF$9="", "", IF(AND(NOT('Personnel Details'!$N$39=""), $B99&gt;='Personnel Details'!$N$39), IF('Personnel Details'!$P$39="","", 'Personnel Details'!$P$39), IF(AND(NOT('Personnel Details'!$I$39=""), $B99&gt;='Personnel Details'!$I$39), IF('Personnel Details'!$K$39="", "", 'Personnel Details'!$K$39), IF('Personnel Details'!$F$39="", "", 'Personnel Details'!$F$39))))</f>
        <v/>
      </c>
      <c r="NH99" s="79" t="str">
        <f>IF(NF$9="", "", IF(AND(NOT('Personnel Details'!$N$39=""), $B99&gt;='Personnel Details'!$N$39), 'Personnel Details'!$Q$39, IF(AND(NOT('Personnel Details'!$I$39=""), $B99&gt;='Personnel Details'!$I$39), 'Personnel Details'!$L$39, 'Personnel Details'!$G$39)))</f>
        <v/>
      </c>
      <c r="NI99" s="59" t="str">
        <f t="shared" si="279"/>
        <v/>
      </c>
      <c r="NJ99" s="53"/>
      <c r="NL99" s="78" t="str">
        <f>IF(NL$9="", "", IF(AND(NOT('Personnel Details'!$N$40=""), $B99&gt;='Personnel Details'!$N$40), 'Personnel Details'!$O$40, IF(AND(NOT('Personnel Details'!$I$40=""), $B99&gt;='Personnel Details'!$I$40), 'Personnel Details'!$J$40, 'Personnel Details'!$E$40)))</f>
        <v/>
      </c>
      <c r="NM99" s="59" t="str">
        <f>IF(NL$9="", "", IF(AND(NOT('Personnel Details'!$N$40=""), $B99&gt;='Personnel Details'!$N$40), IF('Personnel Details'!$P$40="","", 'Personnel Details'!$P$40), IF(AND(NOT('Personnel Details'!$I$40=""), $B99&gt;='Personnel Details'!$I$40), IF('Personnel Details'!$K$40="", "", 'Personnel Details'!$K$40), IF('Personnel Details'!$F$40="", "", 'Personnel Details'!$F$40))))</f>
        <v/>
      </c>
      <c r="NN99" s="79" t="str">
        <f>IF(NL$9="", "", IF(AND(NOT('Personnel Details'!$N$40=""), $B99&gt;='Personnel Details'!$N$40), 'Personnel Details'!$Q$40, IF(AND(NOT('Personnel Details'!$I$40=""), $B99&gt;='Personnel Details'!$I$40), 'Personnel Details'!$L$40, 'Personnel Details'!$G$40)))</f>
        <v/>
      </c>
      <c r="NO99" s="59" t="str">
        <f t="shared" si="280"/>
        <v/>
      </c>
      <c r="NP99" s="53"/>
    </row>
    <row r="100" spans="1:380" x14ac:dyDescent="0.25">
      <c r="A100" s="32"/>
      <c r="B100" s="113" t="str">
        <f>IFERROR(IF(B99+1&gt;'Personnel Details'!$U$5, "", B99+1), "")</f>
        <v/>
      </c>
      <c r="C100" s="32"/>
      <c r="D100" s="120"/>
      <c r="E100" s="13" t="str">
        <f t="shared" si="159"/>
        <v/>
      </c>
      <c r="F100" s="13" t="str">
        <f t="shared" si="190"/>
        <v/>
      </c>
      <c r="G100" s="56" t="str">
        <f t="shared" si="281"/>
        <v/>
      </c>
      <c r="H100" s="16" t="str">
        <f t="shared" si="191"/>
        <v/>
      </c>
      <c r="I100" s="32"/>
      <c r="J100" s="120"/>
      <c r="K100" s="62" t="str">
        <f t="shared" si="160"/>
        <v/>
      </c>
      <c r="L100" s="62" t="str">
        <f t="shared" si="192"/>
        <v/>
      </c>
      <c r="M100" s="65" t="str">
        <f t="shared" si="282"/>
        <v/>
      </c>
      <c r="N100" s="68" t="str">
        <f t="shared" si="193"/>
        <v/>
      </c>
      <c r="O100" s="32"/>
      <c r="P100" s="120"/>
      <c r="Q100" s="62" t="str">
        <f t="shared" si="161"/>
        <v/>
      </c>
      <c r="R100" s="62" t="str">
        <f t="shared" si="194"/>
        <v/>
      </c>
      <c r="S100" s="65" t="str">
        <f t="shared" si="283"/>
        <v/>
      </c>
      <c r="T100" s="68" t="str">
        <f t="shared" si="195"/>
        <v/>
      </c>
      <c r="U100" s="32"/>
      <c r="V100" s="120"/>
      <c r="W100" s="62" t="str">
        <f t="shared" si="162"/>
        <v/>
      </c>
      <c r="X100" s="62" t="str">
        <f t="shared" si="196"/>
        <v/>
      </c>
      <c r="Y100" s="65" t="str">
        <f t="shared" si="284"/>
        <v/>
      </c>
      <c r="Z100" s="68" t="str">
        <f t="shared" si="197"/>
        <v/>
      </c>
      <c r="AA100" s="32"/>
      <c r="AB100" s="120"/>
      <c r="AC100" s="62" t="str">
        <f t="shared" si="163"/>
        <v/>
      </c>
      <c r="AD100" s="62" t="str">
        <f t="shared" si="198"/>
        <v/>
      </c>
      <c r="AE100" s="65" t="str">
        <f t="shared" si="285"/>
        <v/>
      </c>
      <c r="AF100" s="68" t="str">
        <f t="shared" si="199"/>
        <v/>
      </c>
      <c r="AG100" s="32"/>
      <c r="AH100" s="120"/>
      <c r="AI100" s="62" t="str">
        <f t="shared" si="164"/>
        <v/>
      </c>
      <c r="AJ100" s="62" t="str">
        <f t="shared" si="200"/>
        <v/>
      </c>
      <c r="AK100" s="65" t="str">
        <f t="shared" si="286"/>
        <v/>
      </c>
      <c r="AL100" s="68" t="str">
        <f t="shared" si="201"/>
        <v/>
      </c>
      <c r="AM100" s="32"/>
      <c r="AN100" s="120"/>
      <c r="AO100" s="62" t="str">
        <f t="shared" si="165"/>
        <v/>
      </c>
      <c r="AP100" s="62" t="str">
        <f t="shared" si="202"/>
        <v/>
      </c>
      <c r="AQ100" s="65" t="str">
        <f t="shared" si="287"/>
        <v/>
      </c>
      <c r="AR100" s="68" t="str">
        <f t="shared" si="203"/>
        <v/>
      </c>
      <c r="AS100" s="32"/>
      <c r="AT100" s="120"/>
      <c r="AU100" s="62" t="str">
        <f t="shared" si="166"/>
        <v/>
      </c>
      <c r="AV100" s="62" t="str">
        <f t="shared" si="204"/>
        <v/>
      </c>
      <c r="AW100" s="65" t="str">
        <f t="shared" si="288"/>
        <v/>
      </c>
      <c r="AX100" s="68" t="str">
        <f t="shared" si="205"/>
        <v/>
      </c>
      <c r="AY100" s="32"/>
      <c r="AZ100" s="120"/>
      <c r="BA100" s="62" t="str">
        <f t="shared" si="167"/>
        <v/>
      </c>
      <c r="BB100" s="62" t="str">
        <f t="shared" si="206"/>
        <v/>
      </c>
      <c r="BC100" s="65" t="str">
        <f t="shared" si="289"/>
        <v/>
      </c>
      <c r="BD100" s="68" t="str">
        <f t="shared" si="207"/>
        <v/>
      </c>
      <c r="BE100" s="32"/>
      <c r="BF100" s="120"/>
      <c r="BG100" s="62" t="str">
        <f t="shared" si="168"/>
        <v/>
      </c>
      <c r="BH100" s="62" t="str">
        <f t="shared" si="208"/>
        <v/>
      </c>
      <c r="BI100" s="65" t="str">
        <f t="shared" si="290"/>
        <v/>
      </c>
      <c r="BJ100" s="68" t="str">
        <f t="shared" si="209"/>
        <v/>
      </c>
      <c r="BK100" s="32"/>
      <c r="BL100" s="120"/>
      <c r="BM100" s="62" t="str">
        <f t="shared" si="169"/>
        <v/>
      </c>
      <c r="BN100" s="62" t="str">
        <f t="shared" si="210"/>
        <v/>
      </c>
      <c r="BO100" s="65" t="str">
        <f t="shared" si="291"/>
        <v/>
      </c>
      <c r="BP100" s="68" t="str">
        <f t="shared" si="211"/>
        <v/>
      </c>
      <c r="BQ100" s="32"/>
      <c r="BR100" s="120"/>
      <c r="BS100" s="62" t="str">
        <f t="shared" si="170"/>
        <v/>
      </c>
      <c r="BT100" s="62" t="str">
        <f t="shared" si="212"/>
        <v/>
      </c>
      <c r="BU100" s="65" t="str">
        <f t="shared" si="292"/>
        <v/>
      </c>
      <c r="BV100" s="68" t="str">
        <f t="shared" si="213"/>
        <v/>
      </c>
      <c r="BW100" s="32"/>
      <c r="BX100" s="120"/>
      <c r="BY100" s="62" t="str">
        <f t="shared" si="171"/>
        <v/>
      </c>
      <c r="BZ100" s="62" t="str">
        <f t="shared" si="214"/>
        <v/>
      </c>
      <c r="CA100" s="65" t="str">
        <f t="shared" si="293"/>
        <v/>
      </c>
      <c r="CB100" s="68" t="str">
        <f t="shared" si="215"/>
        <v/>
      </c>
      <c r="CC100" s="32"/>
      <c r="CD100" s="120"/>
      <c r="CE100" s="62" t="str">
        <f t="shared" si="172"/>
        <v/>
      </c>
      <c r="CF100" s="62" t="str">
        <f t="shared" si="216"/>
        <v/>
      </c>
      <c r="CG100" s="65" t="str">
        <f t="shared" si="294"/>
        <v/>
      </c>
      <c r="CH100" s="68" t="str">
        <f t="shared" si="217"/>
        <v/>
      </c>
      <c r="CI100" s="32"/>
      <c r="CJ100" s="120"/>
      <c r="CK100" s="62" t="str">
        <f t="shared" si="173"/>
        <v/>
      </c>
      <c r="CL100" s="62" t="str">
        <f t="shared" si="218"/>
        <v/>
      </c>
      <c r="CM100" s="65" t="str">
        <f t="shared" si="295"/>
        <v/>
      </c>
      <c r="CN100" s="68" t="str">
        <f t="shared" si="219"/>
        <v/>
      </c>
      <c r="CO100" s="32"/>
      <c r="CP100" s="120"/>
      <c r="CQ100" s="62" t="str">
        <f t="shared" si="174"/>
        <v/>
      </c>
      <c r="CR100" s="62" t="str">
        <f t="shared" si="220"/>
        <v/>
      </c>
      <c r="CS100" s="65" t="str">
        <f t="shared" si="296"/>
        <v/>
      </c>
      <c r="CT100" s="68" t="str">
        <f t="shared" si="221"/>
        <v/>
      </c>
      <c r="CU100" s="32"/>
      <c r="CV100" s="120"/>
      <c r="CW100" s="62" t="str">
        <f t="shared" si="175"/>
        <v/>
      </c>
      <c r="CX100" s="62" t="str">
        <f t="shared" si="222"/>
        <v/>
      </c>
      <c r="CY100" s="65" t="str">
        <f t="shared" si="297"/>
        <v/>
      </c>
      <c r="CZ100" s="68" t="str">
        <f t="shared" si="223"/>
        <v/>
      </c>
      <c r="DA100" s="32"/>
      <c r="DB100" s="120"/>
      <c r="DC100" s="62" t="str">
        <f t="shared" si="176"/>
        <v/>
      </c>
      <c r="DD100" s="62" t="str">
        <f t="shared" si="224"/>
        <v/>
      </c>
      <c r="DE100" s="65" t="str">
        <f t="shared" si="298"/>
        <v/>
      </c>
      <c r="DF100" s="68" t="str">
        <f t="shared" si="225"/>
        <v/>
      </c>
      <c r="DG100" s="32"/>
      <c r="DH100" s="120"/>
      <c r="DI100" s="62" t="str">
        <f t="shared" si="177"/>
        <v/>
      </c>
      <c r="DJ100" s="62" t="str">
        <f t="shared" si="226"/>
        <v/>
      </c>
      <c r="DK100" s="65" t="str">
        <f t="shared" si="299"/>
        <v/>
      </c>
      <c r="DL100" s="68" t="str">
        <f t="shared" si="227"/>
        <v/>
      </c>
      <c r="DM100" s="32"/>
      <c r="DN100" s="120"/>
      <c r="DO100" s="62" t="str">
        <f t="shared" si="178"/>
        <v/>
      </c>
      <c r="DP100" s="62" t="str">
        <f t="shared" si="228"/>
        <v/>
      </c>
      <c r="DQ100" s="65" t="str">
        <f t="shared" si="300"/>
        <v/>
      </c>
      <c r="DR100" s="68" t="str">
        <f t="shared" si="229"/>
        <v/>
      </c>
      <c r="DS100" s="32"/>
      <c r="DT100" s="120"/>
      <c r="DU100" s="62" t="str">
        <f t="shared" si="179"/>
        <v/>
      </c>
      <c r="DV100" s="62" t="str">
        <f t="shared" si="230"/>
        <v/>
      </c>
      <c r="DW100" s="65" t="str">
        <f t="shared" si="301"/>
        <v/>
      </c>
      <c r="DX100" s="68" t="str">
        <f t="shared" si="231"/>
        <v/>
      </c>
      <c r="DY100" s="32"/>
      <c r="DZ100" s="120"/>
      <c r="EA100" s="62" t="str">
        <f t="shared" si="180"/>
        <v/>
      </c>
      <c r="EB100" s="62" t="str">
        <f t="shared" si="232"/>
        <v/>
      </c>
      <c r="EC100" s="65" t="str">
        <f t="shared" si="302"/>
        <v/>
      </c>
      <c r="ED100" s="68" t="str">
        <f t="shared" si="233"/>
        <v/>
      </c>
      <c r="EE100" s="32"/>
      <c r="EF100" s="120"/>
      <c r="EG100" s="62" t="str">
        <f t="shared" si="181"/>
        <v/>
      </c>
      <c r="EH100" s="62" t="str">
        <f t="shared" si="234"/>
        <v/>
      </c>
      <c r="EI100" s="65" t="str">
        <f t="shared" si="303"/>
        <v/>
      </c>
      <c r="EJ100" s="68" t="str">
        <f t="shared" si="235"/>
        <v/>
      </c>
      <c r="EK100" s="32"/>
      <c r="EL100" s="120"/>
      <c r="EM100" s="62" t="str">
        <f t="shared" si="182"/>
        <v/>
      </c>
      <c r="EN100" s="62" t="str">
        <f t="shared" si="236"/>
        <v/>
      </c>
      <c r="EO100" s="65" t="str">
        <f t="shared" si="304"/>
        <v/>
      </c>
      <c r="EP100" s="68" t="str">
        <f t="shared" si="237"/>
        <v/>
      </c>
      <c r="EQ100" s="32"/>
      <c r="ER100" s="120"/>
      <c r="ES100" s="62" t="str">
        <f t="shared" si="183"/>
        <v/>
      </c>
      <c r="ET100" s="62" t="str">
        <f t="shared" si="238"/>
        <v/>
      </c>
      <c r="EU100" s="65" t="str">
        <f t="shared" si="305"/>
        <v/>
      </c>
      <c r="EV100" s="68" t="str">
        <f t="shared" si="239"/>
        <v/>
      </c>
      <c r="EW100" s="32"/>
      <c r="EX100" s="120"/>
      <c r="EY100" s="62" t="str">
        <f t="shared" si="184"/>
        <v/>
      </c>
      <c r="EZ100" s="62" t="str">
        <f t="shared" si="240"/>
        <v/>
      </c>
      <c r="FA100" s="65" t="str">
        <f t="shared" si="306"/>
        <v/>
      </c>
      <c r="FB100" s="68" t="str">
        <f t="shared" si="241"/>
        <v/>
      </c>
      <c r="FC100" s="32"/>
      <c r="FD100" s="120"/>
      <c r="FE100" s="62" t="str">
        <f t="shared" si="185"/>
        <v/>
      </c>
      <c r="FF100" s="62" t="str">
        <f t="shared" si="242"/>
        <v/>
      </c>
      <c r="FG100" s="65" t="str">
        <f t="shared" si="307"/>
        <v/>
      </c>
      <c r="FH100" s="68" t="str">
        <f t="shared" si="243"/>
        <v/>
      </c>
      <c r="FI100" s="32"/>
      <c r="FJ100" s="120"/>
      <c r="FK100" s="62" t="str">
        <f t="shared" si="186"/>
        <v/>
      </c>
      <c r="FL100" s="62" t="str">
        <f t="shared" si="244"/>
        <v/>
      </c>
      <c r="FM100" s="65" t="str">
        <f t="shared" si="308"/>
        <v/>
      </c>
      <c r="FN100" s="68" t="str">
        <f t="shared" si="245"/>
        <v/>
      </c>
      <c r="FO100" s="32"/>
      <c r="FP100" s="120"/>
      <c r="FQ100" s="62" t="str">
        <f t="shared" si="187"/>
        <v/>
      </c>
      <c r="FR100" s="62" t="str">
        <f t="shared" si="246"/>
        <v/>
      </c>
      <c r="FS100" s="65" t="str">
        <f t="shared" si="309"/>
        <v/>
      </c>
      <c r="FT100" s="68" t="str">
        <f t="shared" si="247"/>
        <v/>
      </c>
      <c r="FU100" s="32"/>
      <c r="FV100" s="120"/>
      <c r="FW100" s="62" t="str">
        <f t="shared" si="188"/>
        <v/>
      </c>
      <c r="FX100" s="62" t="str">
        <f t="shared" si="248"/>
        <v/>
      </c>
      <c r="FY100" s="65" t="str">
        <f t="shared" si="310"/>
        <v/>
      </c>
      <c r="FZ100" s="68" t="str">
        <f t="shared" si="249"/>
        <v/>
      </c>
      <c r="GA100" s="32"/>
      <c r="GC100" s="7" t="str">
        <f t="shared" si="250"/>
        <v/>
      </c>
      <c r="GD100" s="7" t="str">
        <f t="shared" ca="1" si="189"/>
        <v/>
      </c>
      <c r="GT100" s="71" t="str">
        <f>IF(GT$9="", "", IF(AND(NOT('Personnel Details'!$N$11=""), $B100&gt;='Personnel Details'!$N$11), 'Personnel Details'!$O$11, IF(AND(NOT('Personnel Details'!$I$11=""), $B100&gt;='Personnel Details'!$I$11), 'Personnel Details'!$J$11, 'Personnel Details'!$E$11)))</f>
        <v/>
      </c>
      <c r="GU100" s="59" t="str">
        <f>IF(GT$9="", "", IF(AND(NOT('Personnel Details'!$N$11=""), $B100&gt;='Personnel Details'!$N$11), IF('Personnel Details'!$P$11="","", 'Personnel Details'!$P$11), IF(AND(NOT('Personnel Details'!$I$11=""), $B100&gt;='Personnel Details'!$I$11), IF('Personnel Details'!$K$11="", "", 'Personnel Details'!$K$11), IF('Personnel Details'!$F$11="", "", 'Personnel Details'!$F$11))))</f>
        <v/>
      </c>
      <c r="GV100" s="74" t="str">
        <f>IF(GT$9="", "", IF(AND(NOT('Personnel Details'!$N$11=""), $B100&gt;='Personnel Details'!$N$11), 'Personnel Details'!$Q$11, IF(AND(NOT('Personnel Details'!$I$11=""), $B100&gt;='Personnel Details'!$I$11), 'Personnel Details'!$L$11, 'Personnel Details'!$G$11)))</f>
        <v/>
      </c>
      <c r="GW100" s="59" t="str">
        <f t="shared" si="251"/>
        <v/>
      </c>
      <c r="GX100" s="53"/>
      <c r="GZ100" s="78" t="str">
        <f>IF(GZ$9="", "", IF(AND(NOT('Personnel Details'!$N$12=""), $B100&gt;='Personnel Details'!$N$12), 'Personnel Details'!$O$12, IF(AND(NOT('Personnel Details'!$I$12=""), $B100&gt;='Personnel Details'!$I$12), 'Personnel Details'!$J$12, 'Personnel Details'!$E$12)))</f>
        <v/>
      </c>
      <c r="HA100" s="59" t="str">
        <f>IF(GZ$9="", "", IF(AND(NOT('Personnel Details'!$N$12=""), $B100&gt;='Personnel Details'!$N$12), IF('Personnel Details'!$P$12="","", 'Personnel Details'!$P$12), IF(AND(NOT('Personnel Details'!$I$12=""), $B100&gt;='Personnel Details'!$I$12), IF('Personnel Details'!$K$12="", "", 'Personnel Details'!$K$12), IF('Personnel Details'!$F$12="", "", 'Personnel Details'!$F$12))))</f>
        <v/>
      </c>
      <c r="HB100" s="79" t="str">
        <f>IF(GZ$9="", "", IF(AND(NOT('Personnel Details'!$N$12=""), $B100&gt;='Personnel Details'!$N$12), 'Personnel Details'!$Q$12, IF(AND(NOT('Personnel Details'!$I$12=""), $B100&gt;='Personnel Details'!$I$12), 'Personnel Details'!$L$12, 'Personnel Details'!$G$12)))</f>
        <v/>
      </c>
      <c r="HC100" s="59" t="str">
        <f t="shared" si="252"/>
        <v/>
      </c>
      <c r="HD100" s="53"/>
      <c r="HF100" s="78" t="str">
        <f>IF(HF$9="", "", IF(AND(NOT('Personnel Details'!$N$13=""), $B100&gt;='Personnel Details'!$N$13), 'Personnel Details'!$O$13, IF(AND(NOT('Personnel Details'!$I$13=""), $B100&gt;='Personnel Details'!$I$13), 'Personnel Details'!$J$13, 'Personnel Details'!$E$13)))</f>
        <v/>
      </c>
      <c r="HG100" s="59" t="str">
        <f>IF(HF$9="", "", IF(AND(NOT('Personnel Details'!$N$13=""), $B100&gt;='Personnel Details'!$N$13), IF('Personnel Details'!$P$13="","", 'Personnel Details'!$P$13), IF(AND(NOT('Personnel Details'!$I$13=""), $B100&gt;='Personnel Details'!$I$13), IF('Personnel Details'!$K$13="", "", 'Personnel Details'!$K$13), IF('Personnel Details'!$F$13="", "", 'Personnel Details'!$F$13))))</f>
        <v/>
      </c>
      <c r="HH100" s="79" t="str">
        <f>IF(HF$9="", "", IF(AND(NOT('Personnel Details'!$N$13=""), $B100&gt;='Personnel Details'!$N$13), 'Personnel Details'!$Q$13, IF(AND(NOT('Personnel Details'!$I$13=""), $B100&gt;='Personnel Details'!$I$13), 'Personnel Details'!$L$13, 'Personnel Details'!$G$13)))</f>
        <v/>
      </c>
      <c r="HI100" s="59" t="str">
        <f t="shared" si="253"/>
        <v/>
      </c>
      <c r="HJ100" s="53"/>
      <c r="HL100" s="78" t="str">
        <f>IF(HL$9="", "", IF(AND(NOT('Personnel Details'!$N$14=""), $B100&gt;='Personnel Details'!$N$14), 'Personnel Details'!$O$14, IF(AND(NOT('Personnel Details'!$I$14=""), $B100&gt;='Personnel Details'!$I$14), 'Personnel Details'!$J$14, 'Personnel Details'!$E$14)))</f>
        <v/>
      </c>
      <c r="HM100" s="59" t="str">
        <f>IF(HL$9="", "", IF(AND(NOT('Personnel Details'!$N$14=""), $B100&gt;='Personnel Details'!$N$14), IF('Personnel Details'!$P$14="","", 'Personnel Details'!$P$14), IF(AND(NOT('Personnel Details'!$I$14=""), $B100&gt;='Personnel Details'!$I$14), IF('Personnel Details'!$K$14="", "", 'Personnel Details'!$K$14), IF('Personnel Details'!$F$14="", "", 'Personnel Details'!$F$14))))</f>
        <v/>
      </c>
      <c r="HN100" s="79" t="str">
        <f>IF(HL$9="", "", IF(AND(NOT('Personnel Details'!$N$14=""), $B100&gt;='Personnel Details'!$N$14), 'Personnel Details'!$Q$14, IF(AND(NOT('Personnel Details'!$I$14=""), $B100&gt;='Personnel Details'!$I$14), 'Personnel Details'!$L$14, 'Personnel Details'!$G$14)))</f>
        <v/>
      </c>
      <c r="HO100" s="59" t="str">
        <f t="shared" si="254"/>
        <v/>
      </c>
      <c r="HP100" s="53"/>
      <c r="HR100" s="78" t="str">
        <f>IF(HR$9="", "", IF(AND(NOT('Personnel Details'!$N$15=""), $B100&gt;='Personnel Details'!$N$15), 'Personnel Details'!$O$15, IF(AND(NOT('Personnel Details'!$I$15=""), $B100&gt;='Personnel Details'!$I$15), 'Personnel Details'!$J$15, 'Personnel Details'!$E$15)))</f>
        <v/>
      </c>
      <c r="HS100" s="59" t="str">
        <f>IF(HR$9="", "", IF(AND(NOT('Personnel Details'!$N$15=""), $B100&gt;='Personnel Details'!$N$15), IF('Personnel Details'!$P$15="","", 'Personnel Details'!$P$15), IF(AND(NOT('Personnel Details'!$I$15=""), $B100&gt;='Personnel Details'!$I$15), IF('Personnel Details'!$K$15="", "", 'Personnel Details'!$K$15), IF('Personnel Details'!$F$15="", "", 'Personnel Details'!$F$15))))</f>
        <v/>
      </c>
      <c r="HT100" s="79" t="str">
        <f>IF(HR$9="", "", IF(AND(NOT('Personnel Details'!$N$15=""), $B100&gt;='Personnel Details'!$N$15), 'Personnel Details'!$Q$15, IF(AND(NOT('Personnel Details'!$I$15=""), $B100&gt;='Personnel Details'!$I$15), 'Personnel Details'!$L$15, 'Personnel Details'!$G$15)))</f>
        <v/>
      </c>
      <c r="HU100" s="59" t="str">
        <f t="shared" si="255"/>
        <v/>
      </c>
      <c r="HV100" s="53"/>
      <c r="HX100" s="78" t="str">
        <f>IF(HX$9="", "", IF(AND(NOT('Personnel Details'!$N$16=""), $B100&gt;='Personnel Details'!$N$16), 'Personnel Details'!$O$16, IF(AND(NOT('Personnel Details'!$I$16=""), $B100&gt;='Personnel Details'!$I$16), 'Personnel Details'!$J$16, 'Personnel Details'!$E$16)))</f>
        <v/>
      </c>
      <c r="HY100" s="59" t="str">
        <f>IF(HX$9="", "", IF(AND(NOT('Personnel Details'!$N$16=""), $B100&gt;='Personnel Details'!$N$16), IF('Personnel Details'!$P$16="","", 'Personnel Details'!$P$16), IF(AND(NOT('Personnel Details'!$I$16=""), $B100&gt;='Personnel Details'!$I$16), IF('Personnel Details'!$K$16="", "", 'Personnel Details'!$K$16), IF('Personnel Details'!$F$16="", "", 'Personnel Details'!$F$16))))</f>
        <v/>
      </c>
      <c r="HZ100" s="79" t="str">
        <f>IF(HX$9="", "", IF(AND(NOT('Personnel Details'!$N$16=""), $B100&gt;='Personnel Details'!$N$16), 'Personnel Details'!$Q$16, IF(AND(NOT('Personnel Details'!$I$16=""), $B100&gt;='Personnel Details'!$I$16), 'Personnel Details'!$L$16, 'Personnel Details'!$G$16)))</f>
        <v/>
      </c>
      <c r="IA100" s="59" t="str">
        <f t="shared" si="256"/>
        <v/>
      </c>
      <c r="IB100" s="53"/>
      <c r="ID100" s="78" t="str">
        <f>IF(ID$9="", "", IF(AND(NOT('Personnel Details'!$N$17=""), $B100&gt;='Personnel Details'!$N$17), 'Personnel Details'!$O$17, IF(AND(NOT('Personnel Details'!$I$17=""), $B100&gt;='Personnel Details'!$I$17), 'Personnel Details'!$J$17, 'Personnel Details'!$E$17)))</f>
        <v/>
      </c>
      <c r="IE100" s="59" t="str">
        <f>IF(ID$9="", "", IF(AND(NOT('Personnel Details'!$N$17=""), $B100&gt;='Personnel Details'!$N$17), IF('Personnel Details'!$P$17="","", 'Personnel Details'!$P$17), IF(AND(NOT('Personnel Details'!$I$17=""), $B100&gt;='Personnel Details'!$I$17), IF('Personnel Details'!$K$17="", "", 'Personnel Details'!$K$17), IF('Personnel Details'!$F$17="", "", 'Personnel Details'!$F$17))))</f>
        <v/>
      </c>
      <c r="IF100" s="79" t="str">
        <f>IF(ID$9="", "", IF(AND(NOT('Personnel Details'!$N$17=""), $B100&gt;='Personnel Details'!$N$17), 'Personnel Details'!$Q$17, IF(AND(NOT('Personnel Details'!$I$17=""), $B100&gt;='Personnel Details'!$I$17), 'Personnel Details'!$L$17, 'Personnel Details'!$G$17)))</f>
        <v/>
      </c>
      <c r="IG100" s="59" t="str">
        <f t="shared" si="257"/>
        <v/>
      </c>
      <c r="IH100" s="53"/>
      <c r="IJ100" s="78" t="str">
        <f>IF(IJ$9="", "", IF(AND(NOT('Personnel Details'!$N$18=""), $B100&gt;='Personnel Details'!$N$18), 'Personnel Details'!$O$18, IF(AND(NOT('Personnel Details'!$I$18=""), $B100&gt;='Personnel Details'!$I$18), 'Personnel Details'!$J$18, 'Personnel Details'!$E$18)))</f>
        <v/>
      </c>
      <c r="IK100" s="59" t="str">
        <f>IF(IJ$9="", "", IF(AND(NOT('Personnel Details'!$N$18=""), $B100&gt;='Personnel Details'!$N$18), IF('Personnel Details'!$P$18="","", 'Personnel Details'!$P$18), IF(AND(NOT('Personnel Details'!$I$18=""), $B100&gt;='Personnel Details'!$I$18), IF('Personnel Details'!$K$18="", "", 'Personnel Details'!$K$18), IF('Personnel Details'!$F$18="", "", 'Personnel Details'!$F$18))))</f>
        <v/>
      </c>
      <c r="IL100" s="79" t="str">
        <f>IF(IJ$9="", "", IF(AND(NOT('Personnel Details'!$N$18=""), $B100&gt;='Personnel Details'!$N$18), 'Personnel Details'!$Q$18, IF(AND(NOT('Personnel Details'!$I$18=""), $B100&gt;='Personnel Details'!$I$18), 'Personnel Details'!$L$18, 'Personnel Details'!$G$18)))</f>
        <v/>
      </c>
      <c r="IM100" s="59" t="str">
        <f t="shared" si="258"/>
        <v/>
      </c>
      <c r="IN100" s="53"/>
      <c r="IP100" s="78" t="str">
        <f>IF(IP$9="", "", IF(AND(NOT('Personnel Details'!$N$19=""), $B100&gt;='Personnel Details'!$N$19), 'Personnel Details'!$O$19, IF(AND(NOT('Personnel Details'!$I$19=""), $B100&gt;='Personnel Details'!$I$19), 'Personnel Details'!$J$19, 'Personnel Details'!$E$19)))</f>
        <v/>
      </c>
      <c r="IQ100" s="59" t="str">
        <f>IF(IP$9="", "", IF(AND(NOT('Personnel Details'!$N$19=""), $B100&gt;='Personnel Details'!$N$19), IF('Personnel Details'!$P$19="","", 'Personnel Details'!$P$19), IF(AND(NOT('Personnel Details'!$I$19=""), $B100&gt;='Personnel Details'!$I$19), IF('Personnel Details'!$K$19="", "", 'Personnel Details'!$K$19), IF('Personnel Details'!$F$19="", "", 'Personnel Details'!$F$19))))</f>
        <v/>
      </c>
      <c r="IR100" s="79" t="str">
        <f>IF(IP$9="", "", IF(AND(NOT('Personnel Details'!$N$19=""), $B100&gt;='Personnel Details'!$N$19), 'Personnel Details'!$Q$19, IF(AND(NOT('Personnel Details'!$I$19=""), $B100&gt;='Personnel Details'!$I$19), 'Personnel Details'!$L$19, 'Personnel Details'!$G$19)))</f>
        <v/>
      </c>
      <c r="IS100" s="59" t="str">
        <f t="shared" si="259"/>
        <v/>
      </c>
      <c r="IT100" s="53"/>
      <c r="IV100" s="78" t="str">
        <f>IF(IV$9="", "", IF(AND(NOT('Personnel Details'!$N$20=""), $B100&gt;='Personnel Details'!$N$20), 'Personnel Details'!$O$20, IF(AND(NOT('Personnel Details'!$I$20=""), $B100&gt;='Personnel Details'!$I$20), 'Personnel Details'!$J$20, 'Personnel Details'!$E$20)))</f>
        <v/>
      </c>
      <c r="IW100" s="59" t="str">
        <f>IF(IV$9="", "", IF(AND(NOT('Personnel Details'!$N$20=""), $B100&gt;='Personnel Details'!$N$20), IF('Personnel Details'!$P$20="","", 'Personnel Details'!$P$20), IF(AND(NOT('Personnel Details'!$I$20=""), $B100&gt;='Personnel Details'!$I$20), IF('Personnel Details'!$K$20="", "", 'Personnel Details'!$K$20), IF('Personnel Details'!$F$20="", "", 'Personnel Details'!$F$20))))</f>
        <v/>
      </c>
      <c r="IX100" s="79" t="str">
        <f>IF(IV$9="", "", IF(AND(NOT('Personnel Details'!$N$20=""), $B100&gt;='Personnel Details'!$N$20), 'Personnel Details'!$Q$20, IF(AND(NOT('Personnel Details'!$I$20=""), $B100&gt;='Personnel Details'!$I$20), 'Personnel Details'!$L$20, 'Personnel Details'!$G$20)))</f>
        <v/>
      </c>
      <c r="IY100" s="59" t="str">
        <f t="shared" si="260"/>
        <v/>
      </c>
      <c r="IZ100" s="53"/>
      <c r="JB100" s="78" t="str">
        <f>IF(JB$9="", "", IF(AND(NOT('Personnel Details'!$N$21=""), $B100&gt;='Personnel Details'!$N$21), 'Personnel Details'!$O$21, IF(AND(NOT('Personnel Details'!$I$21=""), $B100&gt;='Personnel Details'!$I$21), 'Personnel Details'!$J$21, 'Personnel Details'!$E$21)))</f>
        <v/>
      </c>
      <c r="JC100" s="59" t="str">
        <f>IF(JB$9="", "", IF(AND(NOT('Personnel Details'!$N$21=""), $B100&gt;='Personnel Details'!$N$21), IF('Personnel Details'!$P$21="","", 'Personnel Details'!$P$21), IF(AND(NOT('Personnel Details'!$I$21=""), $B100&gt;='Personnel Details'!$I$21), IF('Personnel Details'!$K$21="", "", 'Personnel Details'!$K$21), IF('Personnel Details'!$F$21="", "", 'Personnel Details'!$F$21))))</f>
        <v/>
      </c>
      <c r="JD100" s="79" t="str">
        <f>IF(JB$9="", "", IF(AND(NOT('Personnel Details'!$N$21=""), $B100&gt;='Personnel Details'!$N$21), 'Personnel Details'!$Q$21, IF(AND(NOT('Personnel Details'!$I$21=""), $B100&gt;='Personnel Details'!$I$21), 'Personnel Details'!$L$21, 'Personnel Details'!$G$21)))</f>
        <v/>
      </c>
      <c r="JE100" s="59" t="str">
        <f t="shared" si="261"/>
        <v/>
      </c>
      <c r="JF100" s="53"/>
      <c r="JH100" s="78" t="str">
        <f>IF(JH$9="", "", IF(AND(NOT('Personnel Details'!$N$22=""), $B100&gt;='Personnel Details'!$N$22), 'Personnel Details'!$O$22, IF(AND(NOT('Personnel Details'!$I$22=""), $B100&gt;='Personnel Details'!$I$22), 'Personnel Details'!$J$22, 'Personnel Details'!$E$22)))</f>
        <v/>
      </c>
      <c r="JI100" s="59" t="str">
        <f>IF(JH$9="", "", IF(AND(NOT('Personnel Details'!$N$22=""), $B100&gt;='Personnel Details'!$N$22), IF('Personnel Details'!$P$22="","", 'Personnel Details'!$P$22), IF(AND(NOT('Personnel Details'!$I$22=""), $B100&gt;='Personnel Details'!$I$22), IF('Personnel Details'!$K$22="", "", 'Personnel Details'!$K$22), IF('Personnel Details'!$F$22="", "", 'Personnel Details'!$F$22))))</f>
        <v/>
      </c>
      <c r="JJ100" s="79" t="str">
        <f>IF(JH$9="", "", IF(AND(NOT('Personnel Details'!$N$22=""), $B100&gt;='Personnel Details'!$N$22), 'Personnel Details'!$Q$22, IF(AND(NOT('Personnel Details'!$I$22=""), $B100&gt;='Personnel Details'!$I$22), 'Personnel Details'!$L$22, 'Personnel Details'!$G$22)))</f>
        <v/>
      </c>
      <c r="JK100" s="59" t="str">
        <f t="shared" si="262"/>
        <v/>
      </c>
      <c r="JL100" s="53"/>
      <c r="JN100" s="78" t="str">
        <f>IF(JN$9="", "", IF(AND(NOT('Personnel Details'!$N$23=""), $B100&gt;='Personnel Details'!$N$23), 'Personnel Details'!$O$23, IF(AND(NOT('Personnel Details'!$I$23=""), $B100&gt;='Personnel Details'!$I$23), 'Personnel Details'!$J$23, 'Personnel Details'!$E$23)))</f>
        <v/>
      </c>
      <c r="JO100" s="59" t="str">
        <f>IF(JN$9="", "", IF(AND(NOT('Personnel Details'!$N$23=""), $B100&gt;='Personnel Details'!$N$23), IF('Personnel Details'!$P$23="","", 'Personnel Details'!$P$23), IF(AND(NOT('Personnel Details'!$I$23=""), $B100&gt;='Personnel Details'!$I$23), IF('Personnel Details'!$K$23="", "", 'Personnel Details'!$K$23), IF('Personnel Details'!$F$23="", "", 'Personnel Details'!$F$23))))</f>
        <v/>
      </c>
      <c r="JP100" s="79" t="str">
        <f>IF(JN$9="", "", IF(AND(NOT('Personnel Details'!$N$23=""), $B100&gt;='Personnel Details'!$N$23), 'Personnel Details'!$Q$23, IF(AND(NOT('Personnel Details'!$I$23=""), $B100&gt;='Personnel Details'!$I$23), 'Personnel Details'!$L$23, 'Personnel Details'!$G$23)))</f>
        <v/>
      </c>
      <c r="JQ100" s="59" t="str">
        <f t="shared" si="263"/>
        <v/>
      </c>
      <c r="JR100" s="53"/>
      <c r="JT100" s="78" t="str">
        <f>IF(JT$9="", "", IF(AND(NOT('Personnel Details'!$N$24=""), $B100&gt;='Personnel Details'!$N$24), 'Personnel Details'!$O$24, IF(AND(NOT('Personnel Details'!$I$24=""), $B100&gt;='Personnel Details'!$I$24), 'Personnel Details'!$J$24, 'Personnel Details'!$E$24)))</f>
        <v/>
      </c>
      <c r="JU100" s="59" t="str">
        <f>IF(JT$9="", "", IF(AND(NOT('Personnel Details'!$N$24=""), $B100&gt;='Personnel Details'!$N$24), IF('Personnel Details'!$P$24="","", 'Personnel Details'!$P$24), IF(AND(NOT('Personnel Details'!$I$24=""), $B100&gt;='Personnel Details'!$I$24), IF('Personnel Details'!$K$24="", "", 'Personnel Details'!$K$24), IF('Personnel Details'!$F$24="", "", 'Personnel Details'!$F$24))))</f>
        <v/>
      </c>
      <c r="JV100" s="79" t="str">
        <f>IF(JT$9="", "", IF(AND(NOT('Personnel Details'!$N$24=""), $B100&gt;='Personnel Details'!$N$24), 'Personnel Details'!$Q$24, IF(AND(NOT('Personnel Details'!$I$24=""), $B100&gt;='Personnel Details'!$I$24), 'Personnel Details'!$L$24, 'Personnel Details'!$G$24)))</f>
        <v/>
      </c>
      <c r="JW100" s="59" t="str">
        <f t="shared" si="264"/>
        <v/>
      </c>
      <c r="JX100" s="53"/>
      <c r="JZ100" s="78" t="str">
        <f>IF(JZ$9="", "", IF(AND(NOT('Personnel Details'!$N$25=""), $B100&gt;='Personnel Details'!$N$25), 'Personnel Details'!$O$25, IF(AND(NOT('Personnel Details'!$I$25=""), $B100&gt;='Personnel Details'!$I$25), 'Personnel Details'!$J$25, 'Personnel Details'!$E$25)))</f>
        <v/>
      </c>
      <c r="KA100" s="59" t="str">
        <f>IF(JZ$9="", "", IF(AND(NOT('Personnel Details'!$N$25=""), $B100&gt;='Personnel Details'!$N$25), IF('Personnel Details'!$P$25="","", 'Personnel Details'!$P$25), IF(AND(NOT('Personnel Details'!$I$25=""), $B100&gt;='Personnel Details'!$I$25), IF('Personnel Details'!$K$25="", "", 'Personnel Details'!$K$25), IF('Personnel Details'!$F$25="", "", 'Personnel Details'!$F$25))))</f>
        <v/>
      </c>
      <c r="KB100" s="79" t="str">
        <f>IF(JZ$9="", "", IF(AND(NOT('Personnel Details'!$N$25=""), $B100&gt;='Personnel Details'!$N$25), 'Personnel Details'!$Q$25, IF(AND(NOT('Personnel Details'!$I$25=""), $B100&gt;='Personnel Details'!$I$25), 'Personnel Details'!$L$25, 'Personnel Details'!$G$25)))</f>
        <v/>
      </c>
      <c r="KC100" s="59" t="str">
        <f t="shared" si="265"/>
        <v/>
      </c>
      <c r="KD100" s="53"/>
      <c r="KF100" s="78" t="str">
        <f>IF(KF$9="", "", IF(AND(NOT('Personnel Details'!$N$26=""), $B100&gt;='Personnel Details'!$N$26), 'Personnel Details'!$O$26, IF(AND(NOT('Personnel Details'!$I$26=""), $B100&gt;='Personnel Details'!$I$26), 'Personnel Details'!$J$26, 'Personnel Details'!$E$26)))</f>
        <v/>
      </c>
      <c r="KG100" s="59" t="str">
        <f>IF(KF$9="", "", IF(AND(NOT('Personnel Details'!$N$26=""), $B100&gt;='Personnel Details'!$N$26), IF('Personnel Details'!$P$26="","", 'Personnel Details'!$P$26), IF(AND(NOT('Personnel Details'!$I$26=""), $B100&gt;='Personnel Details'!$I$26), IF('Personnel Details'!$K$26="", "", 'Personnel Details'!$K$26), IF('Personnel Details'!$F$26="", "", 'Personnel Details'!$F$26))))</f>
        <v/>
      </c>
      <c r="KH100" s="79" t="str">
        <f>IF(KF$9="", "", IF(AND(NOT('Personnel Details'!$N$26=""), $B100&gt;='Personnel Details'!$N$26), 'Personnel Details'!$Q$26, IF(AND(NOT('Personnel Details'!$I$26=""), $B100&gt;='Personnel Details'!$I$26), 'Personnel Details'!$L$26, 'Personnel Details'!$G$26)))</f>
        <v/>
      </c>
      <c r="KI100" s="59" t="str">
        <f t="shared" si="266"/>
        <v/>
      </c>
      <c r="KJ100" s="53"/>
      <c r="KL100" s="78" t="str">
        <f>IF(KL$9="", "", IF(AND(NOT('Personnel Details'!$N$27=""), $B100&gt;='Personnel Details'!$N$27), 'Personnel Details'!$O$27, IF(AND(NOT('Personnel Details'!$I$27=""), $B100&gt;='Personnel Details'!$I$27), 'Personnel Details'!$J$27, 'Personnel Details'!$E$27)))</f>
        <v/>
      </c>
      <c r="KM100" s="59" t="str">
        <f>IF(KL$9="", "", IF(AND(NOT('Personnel Details'!$N$27=""), $B100&gt;='Personnel Details'!$N$27), IF('Personnel Details'!$P$27="","", 'Personnel Details'!$P$27), IF(AND(NOT('Personnel Details'!$I$27=""), $B100&gt;='Personnel Details'!$I$27), IF('Personnel Details'!$K$27="", "", 'Personnel Details'!$K$27), IF('Personnel Details'!$F$27="", "", 'Personnel Details'!$F$27))))</f>
        <v/>
      </c>
      <c r="KN100" s="79" t="str">
        <f>IF(KL$9="", "", IF(AND(NOT('Personnel Details'!$N$27=""), $B100&gt;='Personnel Details'!$N$27), 'Personnel Details'!$Q$27, IF(AND(NOT('Personnel Details'!$I$27=""), $B100&gt;='Personnel Details'!$I$27), 'Personnel Details'!$L$27, 'Personnel Details'!$G$27)))</f>
        <v/>
      </c>
      <c r="KO100" s="59" t="str">
        <f t="shared" si="267"/>
        <v/>
      </c>
      <c r="KP100" s="53"/>
      <c r="KR100" s="78" t="str">
        <f>IF(KR$9="", "", IF(AND(NOT('Personnel Details'!$N$28=""), $B100&gt;='Personnel Details'!$N$28), 'Personnel Details'!$O$28, IF(AND(NOT('Personnel Details'!$I$28=""), $B100&gt;='Personnel Details'!$I$28), 'Personnel Details'!$J$28, 'Personnel Details'!$E$28)))</f>
        <v/>
      </c>
      <c r="KS100" s="59" t="str">
        <f>IF(KR$9="", "", IF(AND(NOT('Personnel Details'!$N$28=""), $B100&gt;='Personnel Details'!$N$28), IF('Personnel Details'!$P$28="","", 'Personnel Details'!$P$28), IF(AND(NOT('Personnel Details'!$I$28=""), $B100&gt;='Personnel Details'!$I$28), IF('Personnel Details'!$K$28="", "", 'Personnel Details'!$K$28), IF('Personnel Details'!$F$28="", "", 'Personnel Details'!$F$28))))</f>
        <v/>
      </c>
      <c r="KT100" s="79" t="str">
        <f>IF(KR$9="", "", IF(AND(NOT('Personnel Details'!$N$28=""), $B100&gt;='Personnel Details'!$N$28), 'Personnel Details'!$Q$28, IF(AND(NOT('Personnel Details'!$I$28=""), $B100&gt;='Personnel Details'!$I$28), 'Personnel Details'!$L$28, 'Personnel Details'!$G$28)))</f>
        <v/>
      </c>
      <c r="KU100" s="59" t="str">
        <f t="shared" si="268"/>
        <v/>
      </c>
      <c r="KV100" s="53"/>
      <c r="KX100" s="78" t="str">
        <f>IF(KX$9="", "", IF(AND(NOT('Personnel Details'!$N$29=""), $B100&gt;='Personnel Details'!$N$29), 'Personnel Details'!$O$29, IF(AND(NOT('Personnel Details'!$I$29=""), $B100&gt;='Personnel Details'!$I$29), 'Personnel Details'!$J$29, 'Personnel Details'!$E$29)))</f>
        <v/>
      </c>
      <c r="KY100" s="59" t="str">
        <f>IF(KX$9="", "", IF(AND(NOT('Personnel Details'!$N$29=""), $B100&gt;='Personnel Details'!$N$29), IF('Personnel Details'!$P$29="","", 'Personnel Details'!$P$29), IF(AND(NOT('Personnel Details'!$I$29=""), $B100&gt;='Personnel Details'!$I$29), IF('Personnel Details'!$K$29="", "", 'Personnel Details'!$K$29), IF('Personnel Details'!$F$29="", "", 'Personnel Details'!$F$29))))</f>
        <v/>
      </c>
      <c r="KZ100" s="79" t="str">
        <f>IF(KX$9="", "", IF(AND(NOT('Personnel Details'!$N$29=""), $B100&gt;='Personnel Details'!$N$29), 'Personnel Details'!$Q$29, IF(AND(NOT('Personnel Details'!$I$29=""), $B100&gt;='Personnel Details'!$I$29), 'Personnel Details'!$L$29, 'Personnel Details'!$G$29)))</f>
        <v/>
      </c>
      <c r="LA100" s="59" t="str">
        <f t="shared" si="269"/>
        <v/>
      </c>
      <c r="LB100" s="53"/>
      <c r="LD100" s="78" t="str">
        <f>IF(LD$9="", "", IF(AND(NOT('Personnel Details'!$N$30=""), $B100&gt;='Personnel Details'!$N$30), 'Personnel Details'!$O$30, IF(AND(NOT('Personnel Details'!$I$30=""), $B100&gt;='Personnel Details'!$I$30), 'Personnel Details'!$J$30, 'Personnel Details'!$E$30)))</f>
        <v/>
      </c>
      <c r="LE100" s="59" t="str">
        <f>IF(LD$9="", "", IF(AND(NOT('Personnel Details'!$N$30=""), $B100&gt;='Personnel Details'!$N$30), IF('Personnel Details'!$P$30="","", 'Personnel Details'!$P$30), IF(AND(NOT('Personnel Details'!$I$30=""), $B100&gt;='Personnel Details'!$I$30), IF('Personnel Details'!$K$30="", "", 'Personnel Details'!$K$30), IF('Personnel Details'!$F$30="", "", 'Personnel Details'!$F$30))))</f>
        <v/>
      </c>
      <c r="LF100" s="79" t="str">
        <f>IF(LD$9="", "", IF(AND(NOT('Personnel Details'!$N$30=""), $B100&gt;='Personnel Details'!$N$30), 'Personnel Details'!$Q$30, IF(AND(NOT('Personnel Details'!$I$30=""), $B100&gt;='Personnel Details'!$I$30), 'Personnel Details'!$L$30, 'Personnel Details'!$G$30)))</f>
        <v/>
      </c>
      <c r="LG100" s="59" t="str">
        <f t="shared" si="270"/>
        <v/>
      </c>
      <c r="LH100" s="53"/>
      <c r="LJ100" s="78" t="str">
        <f>IF(LJ$9="", "", IF(AND(NOT('Personnel Details'!$N$31=""), $B100&gt;='Personnel Details'!$N$31), 'Personnel Details'!$O$31, IF(AND(NOT('Personnel Details'!$I$31=""), $B100&gt;='Personnel Details'!$I$31), 'Personnel Details'!$J$31, 'Personnel Details'!$E$31)))</f>
        <v/>
      </c>
      <c r="LK100" s="59" t="str">
        <f>IF(LJ$9="", "", IF(AND(NOT('Personnel Details'!$N$31=""), $B100&gt;='Personnel Details'!$N$31), IF('Personnel Details'!$P$31="","", 'Personnel Details'!$P$31), IF(AND(NOT('Personnel Details'!$I$31=""), $B100&gt;='Personnel Details'!$I$31), IF('Personnel Details'!$K$31="", "", 'Personnel Details'!$K$31), IF('Personnel Details'!$F$31="", "", 'Personnel Details'!$F$31))))</f>
        <v/>
      </c>
      <c r="LL100" s="79" t="str">
        <f>IF(LJ$9="", "", IF(AND(NOT('Personnel Details'!$N$31=""), $B100&gt;='Personnel Details'!$N$31), 'Personnel Details'!$Q$31, IF(AND(NOT('Personnel Details'!$I$31=""), $B100&gt;='Personnel Details'!$I$31), 'Personnel Details'!$L$31, 'Personnel Details'!$G$31)))</f>
        <v/>
      </c>
      <c r="LM100" s="59" t="str">
        <f t="shared" si="271"/>
        <v/>
      </c>
      <c r="LN100" s="53"/>
      <c r="LP100" s="78" t="str">
        <f>IF(LP$9="", "", IF(AND(NOT('Personnel Details'!$N$32=""), $B100&gt;='Personnel Details'!$N$32), 'Personnel Details'!$O$32, IF(AND(NOT('Personnel Details'!$I$32=""), $B100&gt;='Personnel Details'!$I$32), 'Personnel Details'!$J$32, 'Personnel Details'!$E$32)))</f>
        <v/>
      </c>
      <c r="LQ100" s="59" t="str">
        <f>IF(LP$9="", "", IF(AND(NOT('Personnel Details'!$N$32=""), $B100&gt;='Personnel Details'!$N$32), IF('Personnel Details'!$P$32="","", 'Personnel Details'!$P$32), IF(AND(NOT('Personnel Details'!$I$32=""), $B100&gt;='Personnel Details'!$I$32), IF('Personnel Details'!$K$32="", "", 'Personnel Details'!$K$32), IF('Personnel Details'!$F$32="", "", 'Personnel Details'!$F$32))))</f>
        <v/>
      </c>
      <c r="LR100" s="79" t="str">
        <f>IF(LP$9="", "", IF(AND(NOT('Personnel Details'!$N$32=""), $B100&gt;='Personnel Details'!$N$32), 'Personnel Details'!$Q$32, IF(AND(NOT('Personnel Details'!$I$32=""), $B100&gt;='Personnel Details'!$I$32), 'Personnel Details'!$L$32, 'Personnel Details'!$G$32)))</f>
        <v/>
      </c>
      <c r="LS100" s="59" t="str">
        <f t="shared" si="272"/>
        <v/>
      </c>
      <c r="LT100" s="53"/>
      <c r="LV100" s="78" t="str">
        <f>IF(LV$9="", "", IF(AND(NOT('Personnel Details'!$N$33=""), $B100&gt;='Personnel Details'!$N$33), 'Personnel Details'!$O$33, IF(AND(NOT('Personnel Details'!$I$33=""), $B100&gt;='Personnel Details'!$I$33), 'Personnel Details'!$J$33, 'Personnel Details'!$E$33)))</f>
        <v/>
      </c>
      <c r="LW100" s="59" t="str">
        <f>IF(LV$9="", "", IF(AND(NOT('Personnel Details'!$N$33=""), $B100&gt;='Personnel Details'!$N$33), IF('Personnel Details'!$P$33="","", 'Personnel Details'!$P$33), IF(AND(NOT('Personnel Details'!$I$33=""), $B100&gt;='Personnel Details'!$I$33), IF('Personnel Details'!$K$33="", "", 'Personnel Details'!$K$33), IF('Personnel Details'!$F$33="", "", 'Personnel Details'!$F$33))))</f>
        <v/>
      </c>
      <c r="LX100" s="79" t="str">
        <f>IF(LV$9="", "", IF(AND(NOT('Personnel Details'!$N$33=""), $B100&gt;='Personnel Details'!$N$33), 'Personnel Details'!$Q$33, IF(AND(NOT('Personnel Details'!$I$33=""), $B100&gt;='Personnel Details'!$I$33), 'Personnel Details'!$L$33, 'Personnel Details'!$G$33)))</f>
        <v/>
      </c>
      <c r="LY100" s="59" t="str">
        <f t="shared" si="273"/>
        <v/>
      </c>
      <c r="LZ100" s="53"/>
      <c r="MB100" s="78" t="str">
        <f>IF(MB$9="", "", IF(AND(NOT('Personnel Details'!$N$34=""), $B100&gt;='Personnel Details'!$N$34), 'Personnel Details'!$O$34, IF(AND(NOT('Personnel Details'!$I$34=""), $B100&gt;='Personnel Details'!$I$34), 'Personnel Details'!$J$34, 'Personnel Details'!$E$34)))</f>
        <v/>
      </c>
      <c r="MC100" s="59" t="str">
        <f>IF(MB$9="", "", IF(AND(NOT('Personnel Details'!$N$34=""), $B100&gt;='Personnel Details'!$N$34), IF('Personnel Details'!$P$34="","", 'Personnel Details'!$P$34), IF(AND(NOT('Personnel Details'!$I$34=""), $B100&gt;='Personnel Details'!$I$34), IF('Personnel Details'!$K$34="", "", 'Personnel Details'!$K$34), IF('Personnel Details'!$F$34="", "", 'Personnel Details'!$F$34))))</f>
        <v/>
      </c>
      <c r="MD100" s="79" t="str">
        <f>IF(MB$9="", "", IF(AND(NOT('Personnel Details'!$N$34=""), $B100&gt;='Personnel Details'!$N$34), 'Personnel Details'!$Q$34, IF(AND(NOT('Personnel Details'!$I$34=""), $B100&gt;='Personnel Details'!$I$34), 'Personnel Details'!$L$34, 'Personnel Details'!$G$34)))</f>
        <v/>
      </c>
      <c r="ME100" s="59" t="str">
        <f t="shared" si="274"/>
        <v/>
      </c>
      <c r="MF100" s="53"/>
      <c r="MH100" s="78" t="str">
        <f>IF(MH$9="", "", IF(AND(NOT('Personnel Details'!$N$35=""), $B100&gt;='Personnel Details'!$N$35), 'Personnel Details'!$O$35, IF(AND(NOT('Personnel Details'!$I$35=""), $B100&gt;='Personnel Details'!$I$35), 'Personnel Details'!$J$35, 'Personnel Details'!$E$35)))</f>
        <v/>
      </c>
      <c r="MI100" s="59" t="str">
        <f>IF(MH$9="", "", IF(AND(NOT('Personnel Details'!$N$35=""), $B100&gt;='Personnel Details'!$N$35), IF('Personnel Details'!$P$35="","", 'Personnel Details'!$P$35), IF(AND(NOT('Personnel Details'!$I$35=""), $B100&gt;='Personnel Details'!$I$35), IF('Personnel Details'!$K$35="", "", 'Personnel Details'!$K$35), IF('Personnel Details'!$F$35="", "", 'Personnel Details'!$F$35))))</f>
        <v/>
      </c>
      <c r="MJ100" s="79" t="str">
        <f>IF(MH$9="", "", IF(AND(NOT('Personnel Details'!$N$35=""), $B100&gt;='Personnel Details'!$N$35), 'Personnel Details'!$Q$35, IF(AND(NOT('Personnel Details'!$I$35=""), $B100&gt;='Personnel Details'!$I$35), 'Personnel Details'!$L$35, 'Personnel Details'!$G$35)))</f>
        <v/>
      </c>
      <c r="MK100" s="59" t="str">
        <f t="shared" si="275"/>
        <v/>
      </c>
      <c r="ML100" s="53"/>
      <c r="MN100" s="78" t="str">
        <f>IF(MN$9="", "", IF(AND(NOT('Personnel Details'!$N$36=""), $B100&gt;='Personnel Details'!$N$36), 'Personnel Details'!$O$36, IF(AND(NOT('Personnel Details'!$I$36=""), $B100&gt;='Personnel Details'!$I$36), 'Personnel Details'!$J$36, 'Personnel Details'!$E$36)))</f>
        <v/>
      </c>
      <c r="MO100" s="59" t="str">
        <f>IF(MN$9="", "", IF(AND(NOT('Personnel Details'!$N$36=""), $B100&gt;='Personnel Details'!$N$36), IF('Personnel Details'!$P$36="","", 'Personnel Details'!$P$36), IF(AND(NOT('Personnel Details'!$I$36=""), $B100&gt;='Personnel Details'!$I$36), IF('Personnel Details'!$K$36="", "", 'Personnel Details'!$K$36), IF('Personnel Details'!$F$36="", "", 'Personnel Details'!$F$36))))</f>
        <v/>
      </c>
      <c r="MP100" s="79" t="str">
        <f>IF(MN$9="", "", IF(AND(NOT('Personnel Details'!$N$36=""), $B100&gt;='Personnel Details'!$N$36), 'Personnel Details'!$Q$36, IF(AND(NOT('Personnel Details'!$I$36=""), $B100&gt;='Personnel Details'!$I$36), 'Personnel Details'!$L$36, 'Personnel Details'!$G$36)))</f>
        <v/>
      </c>
      <c r="MQ100" s="59" t="str">
        <f t="shared" si="276"/>
        <v/>
      </c>
      <c r="MR100" s="53"/>
      <c r="MT100" s="78" t="str">
        <f>IF(MT$9="", "", IF(AND(NOT('Personnel Details'!$N$37=""), $B100&gt;='Personnel Details'!$N$37), 'Personnel Details'!$O$37, IF(AND(NOT('Personnel Details'!$I$37=""), $B100&gt;='Personnel Details'!$I$37), 'Personnel Details'!$J$37, 'Personnel Details'!$E$37)))</f>
        <v/>
      </c>
      <c r="MU100" s="59" t="str">
        <f>IF(MT$9="", "", IF(AND(NOT('Personnel Details'!$N$37=""), $B100&gt;='Personnel Details'!$N$37), IF('Personnel Details'!$P$37="","", 'Personnel Details'!$P$37), IF(AND(NOT('Personnel Details'!$I$37=""), $B100&gt;='Personnel Details'!$I$37), IF('Personnel Details'!$K$37="", "", 'Personnel Details'!$K$37), IF('Personnel Details'!$F$37="", "", 'Personnel Details'!$F$37))))</f>
        <v/>
      </c>
      <c r="MV100" s="79" t="str">
        <f>IF(MT$9="", "", IF(AND(NOT('Personnel Details'!$N$37=""), $B100&gt;='Personnel Details'!$N$37), 'Personnel Details'!$Q$37, IF(AND(NOT('Personnel Details'!$I$37=""), $B100&gt;='Personnel Details'!$I$37), 'Personnel Details'!$L$37, 'Personnel Details'!$G$37)))</f>
        <v/>
      </c>
      <c r="MW100" s="59" t="str">
        <f t="shared" si="277"/>
        <v/>
      </c>
      <c r="MX100" s="53"/>
      <c r="MZ100" s="78" t="str">
        <f>IF(MZ$9="", "", IF(AND(NOT('Personnel Details'!$N$38=""), $B100&gt;='Personnel Details'!$N$38), 'Personnel Details'!$O$38, IF(AND(NOT('Personnel Details'!$I$38=""), $B100&gt;='Personnel Details'!$I$38), 'Personnel Details'!$J$38, 'Personnel Details'!$E$38)))</f>
        <v/>
      </c>
      <c r="NA100" s="59" t="str">
        <f>IF(MZ$9="", "", IF(AND(NOT('Personnel Details'!$N$38=""), $B100&gt;='Personnel Details'!$N$38), IF('Personnel Details'!$P$38="","", 'Personnel Details'!$P$38), IF(AND(NOT('Personnel Details'!$I$38=""), $B100&gt;='Personnel Details'!$I$38), IF('Personnel Details'!$K$38="", "", 'Personnel Details'!$K$38), IF('Personnel Details'!$F$38="", "", 'Personnel Details'!$F$38))))</f>
        <v/>
      </c>
      <c r="NB100" s="79" t="str">
        <f>IF(MZ$9="", "", IF(AND(NOT('Personnel Details'!$N$38=""), $B100&gt;='Personnel Details'!$N$38), 'Personnel Details'!$Q$38, IF(AND(NOT('Personnel Details'!$I$38=""), $B100&gt;='Personnel Details'!$I$38), 'Personnel Details'!$L$38, 'Personnel Details'!$G$38)))</f>
        <v/>
      </c>
      <c r="NC100" s="59" t="str">
        <f t="shared" si="278"/>
        <v/>
      </c>
      <c r="ND100" s="53"/>
      <c r="NF100" s="78" t="str">
        <f>IF(NF$9="", "", IF(AND(NOT('Personnel Details'!$N$39=""), $B100&gt;='Personnel Details'!$N$39), 'Personnel Details'!$O$39, IF(AND(NOT('Personnel Details'!$I$39=""), $B100&gt;='Personnel Details'!$I$39), 'Personnel Details'!$J$39, 'Personnel Details'!$E$39)))</f>
        <v/>
      </c>
      <c r="NG100" s="59" t="str">
        <f>IF(NF$9="", "", IF(AND(NOT('Personnel Details'!$N$39=""), $B100&gt;='Personnel Details'!$N$39), IF('Personnel Details'!$P$39="","", 'Personnel Details'!$P$39), IF(AND(NOT('Personnel Details'!$I$39=""), $B100&gt;='Personnel Details'!$I$39), IF('Personnel Details'!$K$39="", "", 'Personnel Details'!$K$39), IF('Personnel Details'!$F$39="", "", 'Personnel Details'!$F$39))))</f>
        <v/>
      </c>
      <c r="NH100" s="79" t="str">
        <f>IF(NF$9="", "", IF(AND(NOT('Personnel Details'!$N$39=""), $B100&gt;='Personnel Details'!$N$39), 'Personnel Details'!$Q$39, IF(AND(NOT('Personnel Details'!$I$39=""), $B100&gt;='Personnel Details'!$I$39), 'Personnel Details'!$L$39, 'Personnel Details'!$G$39)))</f>
        <v/>
      </c>
      <c r="NI100" s="59" t="str">
        <f t="shared" si="279"/>
        <v/>
      </c>
      <c r="NJ100" s="53"/>
      <c r="NL100" s="78" t="str">
        <f>IF(NL$9="", "", IF(AND(NOT('Personnel Details'!$N$40=""), $B100&gt;='Personnel Details'!$N$40), 'Personnel Details'!$O$40, IF(AND(NOT('Personnel Details'!$I$40=""), $B100&gt;='Personnel Details'!$I$40), 'Personnel Details'!$J$40, 'Personnel Details'!$E$40)))</f>
        <v/>
      </c>
      <c r="NM100" s="59" t="str">
        <f>IF(NL$9="", "", IF(AND(NOT('Personnel Details'!$N$40=""), $B100&gt;='Personnel Details'!$N$40), IF('Personnel Details'!$P$40="","", 'Personnel Details'!$P$40), IF(AND(NOT('Personnel Details'!$I$40=""), $B100&gt;='Personnel Details'!$I$40), IF('Personnel Details'!$K$40="", "", 'Personnel Details'!$K$40), IF('Personnel Details'!$F$40="", "", 'Personnel Details'!$F$40))))</f>
        <v/>
      </c>
      <c r="NN100" s="79" t="str">
        <f>IF(NL$9="", "", IF(AND(NOT('Personnel Details'!$N$40=""), $B100&gt;='Personnel Details'!$N$40), 'Personnel Details'!$Q$40, IF(AND(NOT('Personnel Details'!$I$40=""), $B100&gt;='Personnel Details'!$I$40), 'Personnel Details'!$L$40, 'Personnel Details'!$G$40)))</f>
        <v/>
      </c>
      <c r="NO100" s="59" t="str">
        <f t="shared" si="280"/>
        <v/>
      </c>
      <c r="NP100" s="53"/>
    </row>
    <row r="101" spans="1:380" x14ac:dyDescent="0.25">
      <c r="A101" s="32"/>
      <c r="B101" s="113" t="str">
        <f>IFERROR(IF(B100+1&gt;'Personnel Details'!$U$5, "", B100+1), "")</f>
        <v/>
      </c>
      <c r="C101" s="32"/>
      <c r="D101" s="120"/>
      <c r="E101" s="13" t="str">
        <f t="shared" si="159"/>
        <v/>
      </c>
      <c r="F101" s="13" t="str">
        <f t="shared" si="190"/>
        <v/>
      </c>
      <c r="G101" s="56" t="str">
        <f t="shared" si="281"/>
        <v/>
      </c>
      <c r="H101" s="16" t="str">
        <f t="shared" si="191"/>
        <v/>
      </c>
      <c r="I101" s="32"/>
      <c r="J101" s="120"/>
      <c r="K101" s="62" t="str">
        <f t="shared" si="160"/>
        <v/>
      </c>
      <c r="L101" s="62" t="str">
        <f t="shared" si="192"/>
        <v/>
      </c>
      <c r="M101" s="65" t="str">
        <f t="shared" si="282"/>
        <v/>
      </c>
      <c r="N101" s="68" t="str">
        <f t="shared" si="193"/>
        <v/>
      </c>
      <c r="O101" s="32"/>
      <c r="P101" s="120"/>
      <c r="Q101" s="62" t="str">
        <f t="shared" si="161"/>
        <v/>
      </c>
      <c r="R101" s="62" t="str">
        <f t="shared" si="194"/>
        <v/>
      </c>
      <c r="S101" s="65" t="str">
        <f t="shared" si="283"/>
        <v/>
      </c>
      <c r="T101" s="68" t="str">
        <f t="shared" si="195"/>
        <v/>
      </c>
      <c r="U101" s="32"/>
      <c r="V101" s="120"/>
      <c r="W101" s="62" t="str">
        <f t="shared" si="162"/>
        <v/>
      </c>
      <c r="X101" s="62" t="str">
        <f t="shared" si="196"/>
        <v/>
      </c>
      <c r="Y101" s="65" t="str">
        <f t="shared" si="284"/>
        <v/>
      </c>
      <c r="Z101" s="68" t="str">
        <f t="shared" si="197"/>
        <v/>
      </c>
      <c r="AA101" s="32"/>
      <c r="AB101" s="120"/>
      <c r="AC101" s="62" t="str">
        <f t="shared" si="163"/>
        <v/>
      </c>
      <c r="AD101" s="62" t="str">
        <f t="shared" si="198"/>
        <v/>
      </c>
      <c r="AE101" s="65" t="str">
        <f t="shared" si="285"/>
        <v/>
      </c>
      <c r="AF101" s="68" t="str">
        <f t="shared" si="199"/>
        <v/>
      </c>
      <c r="AG101" s="32"/>
      <c r="AH101" s="120"/>
      <c r="AI101" s="62" t="str">
        <f t="shared" si="164"/>
        <v/>
      </c>
      <c r="AJ101" s="62" t="str">
        <f t="shared" si="200"/>
        <v/>
      </c>
      <c r="AK101" s="65" t="str">
        <f t="shared" si="286"/>
        <v/>
      </c>
      <c r="AL101" s="68" t="str">
        <f t="shared" si="201"/>
        <v/>
      </c>
      <c r="AM101" s="32"/>
      <c r="AN101" s="120"/>
      <c r="AO101" s="62" t="str">
        <f t="shared" si="165"/>
        <v/>
      </c>
      <c r="AP101" s="62" t="str">
        <f t="shared" si="202"/>
        <v/>
      </c>
      <c r="AQ101" s="65" t="str">
        <f t="shared" si="287"/>
        <v/>
      </c>
      <c r="AR101" s="68" t="str">
        <f t="shared" si="203"/>
        <v/>
      </c>
      <c r="AS101" s="32"/>
      <c r="AT101" s="120"/>
      <c r="AU101" s="62" t="str">
        <f t="shared" si="166"/>
        <v/>
      </c>
      <c r="AV101" s="62" t="str">
        <f t="shared" si="204"/>
        <v/>
      </c>
      <c r="AW101" s="65" t="str">
        <f t="shared" si="288"/>
        <v/>
      </c>
      <c r="AX101" s="68" t="str">
        <f t="shared" si="205"/>
        <v/>
      </c>
      <c r="AY101" s="32"/>
      <c r="AZ101" s="120"/>
      <c r="BA101" s="62" t="str">
        <f t="shared" si="167"/>
        <v/>
      </c>
      <c r="BB101" s="62" t="str">
        <f t="shared" si="206"/>
        <v/>
      </c>
      <c r="BC101" s="65" t="str">
        <f t="shared" si="289"/>
        <v/>
      </c>
      <c r="BD101" s="68" t="str">
        <f t="shared" si="207"/>
        <v/>
      </c>
      <c r="BE101" s="32"/>
      <c r="BF101" s="120"/>
      <c r="BG101" s="62" t="str">
        <f t="shared" si="168"/>
        <v/>
      </c>
      <c r="BH101" s="62" t="str">
        <f t="shared" si="208"/>
        <v/>
      </c>
      <c r="BI101" s="65" t="str">
        <f t="shared" si="290"/>
        <v/>
      </c>
      <c r="BJ101" s="68" t="str">
        <f t="shared" si="209"/>
        <v/>
      </c>
      <c r="BK101" s="32"/>
      <c r="BL101" s="120"/>
      <c r="BM101" s="62" t="str">
        <f t="shared" si="169"/>
        <v/>
      </c>
      <c r="BN101" s="62" t="str">
        <f t="shared" si="210"/>
        <v/>
      </c>
      <c r="BO101" s="65" t="str">
        <f t="shared" si="291"/>
        <v/>
      </c>
      <c r="BP101" s="68" t="str">
        <f t="shared" si="211"/>
        <v/>
      </c>
      <c r="BQ101" s="32"/>
      <c r="BR101" s="120"/>
      <c r="BS101" s="62" t="str">
        <f t="shared" si="170"/>
        <v/>
      </c>
      <c r="BT101" s="62" t="str">
        <f t="shared" si="212"/>
        <v/>
      </c>
      <c r="BU101" s="65" t="str">
        <f t="shared" si="292"/>
        <v/>
      </c>
      <c r="BV101" s="68" t="str">
        <f t="shared" si="213"/>
        <v/>
      </c>
      <c r="BW101" s="32"/>
      <c r="BX101" s="120"/>
      <c r="BY101" s="62" t="str">
        <f t="shared" si="171"/>
        <v/>
      </c>
      <c r="BZ101" s="62" t="str">
        <f t="shared" si="214"/>
        <v/>
      </c>
      <c r="CA101" s="65" t="str">
        <f t="shared" si="293"/>
        <v/>
      </c>
      <c r="CB101" s="68" t="str">
        <f t="shared" si="215"/>
        <v/>
      </c>
      <c r="CC101" s="32"/>
      <c r="CD101" s="120"/>
      <c r="CE101" s="62" t="str">
        <f t="shared" si="172"/>
        <v/>
      </c>
      <c r="CF101" s="62" t="str">
        <f t="shared" si="216"/>
        <v/>
      </c>
      <c r="CG101" s="65" t="str">
        <f t="shared" si="294"/>
        <v/>
      </c>
      <c r="CH101" s="68" t="str">
        <f t="shared" si="217"/>
        <v/>
      </c>
      <c r="CI101" s="32"/>
      <c r="CJ101" s="120"/>
      <c r="CK101" s="62" t="str">
        <f t="shared" si="173"/>
        <v/>
      </c>
      <c r="CL101" s="62" t="str">
        <f t="shared" si="218"/>
        <v/>
      </c>
      <c r="CM101" s="65" t="str">
        <f t="shared" si="295"/>
        <v/>
      </c>
      <c r="CN101" s="68" t="str">
        <f t="shared" si="219"/>
        <v/>
      </c>
      <c r="CO101" s="32"/>
      <c r="CP101" s="120"/>
      <c r="CQ101" s="62" t="str">
        <f t="shared" si="174"/>
        <v/>
      </c>
      <c r="CR101" s="62" t="str">
        <f t="shared" si="220"/>
        <v/>
      </c>
      <c r="CS101" s="65" t="str">
        <f t="shared" si="296"/>
        <v/>
      </c>
      <c r="CT101" s="68" t="str">
        <f t="shared" si="221"/>
        <v/>
      </c>
      <c r="CU101" s="32"/>
      <c r="CV101" s="120"/>
      <c r="CW101" s="62" t="str">
        <f t="shared" si="175"/>
        <v/>
      </c>
      <c r="CX101" s="62" t="str">
        <f t="shared" si="222"/>
        <v/>
      </c>
      <c r="CY101" s="65" t="str">
        <f t="shared" si="297"/>
        <v/>
      </c>
      <c r="CZ101" s="68" t="str">
        <f t="shared" si="223"/>
        <v/>
      </c>
      <c r="DA101" s="32"/>
      <c r="DB101" s="120"/>
      <c r="DC101" s="62" t="str">
        <f t="shared" si="176"/>
        <v/>
      </c>
      <c r="DD101" s="62" t="str">
        <f t="shared" si="224"/>
        <v/>
      </c>
      <c r="DE101" s="65" t="str">
        <f t="shared" si="298"/>
        <v/>
      </c>
      <c r="DF101" s="68" t="str">
        <f t="shared" si="225"/>
        <v/>
      </c>
      <c r="DG101" s="32"/>
      <c r="DH101" s="120"/>
      <c r="DI101" s="62" t="str">
        <f t="shared" si="177"/>
        <v/>
      </c>
      <c r="DJ101" s="62" t="str">
        <f t="shared" si="226"/>
        <v/>
      </c>
      <c r="DK101" s="65" t="str">
        <f t="shared" si="299"/>
        <v/>
      </c>
      <c r="DL101" s="68" t="str">
        <f t="shared" si="227"/>
        <v/>
      </c>
      <c r="DM101" s="32"/>
      <c r="DN101" s="120"/>
      <c r="DO101" s="62" t="str">
        <f t="shared" si="178"/>
        <v/>
      </c>
      <c r="DP101" s="62" t="str">
        <f t="shared" si="228"/>
        <v/>
      </c>
      <c r="DQ101" s="65" t="str">
        <f t="shared" si="300"/>
        <v/>
      </c>
      <c r="DR101" s="68" t="str">
        <f t="shared" si="229"/>
        <v/>
      </c>
      <c r="DS101" s="32"/>
      <c r="DT101" s="120"/>
      <c r="DU101" s="62" t="str">
        <f t="shared" si="179"/>
        <v/>
      </c>
      <c r="DV101" s="62" t="str">
        <f t="shared" si="230"/>
        <v/>
      </c>
      <c r="DW101" s="65" t="str">
        <f t="shared" si="301"/>
        <v/>
      </c>
      <c r="DX101" s="68" t="str">
        <f t="shared" si="231"/>
        <v/>
      </c>
      <c r="DY101" s="32"/>
      <c r="DZ101" s="120"/>
      <c r="EA101" s="62" t="str">
        <f t="shared" si="180"/>
        <v/>
      </c>
      <c r="EB101" s="62" t="str">
        <f t="shared" si="232"/>
        <v/>
      </c>
      <c r="EC101" s="65" t="str">
        <f t="shared" si="302"/>
        <v/>
      </c>
      <c r="ED101" s="68" t="str">
        <f t="shared" si="233"/>
        <v/>
      </c>
      <c r="EE101" s="32"/>
      <c r="EF101" s="120"/>
      <c r="EG101" s="62" t="str">
        <f t="shared" si="181"/>
        <v/>
      </c>
      <c r="EH101" s="62" t="str">
        <f t="shared" si="234"/>
        <v/>
      </c>
      <c r="EI101" s="65" t="str">
        <f t="shared" si="303"/>
        <v/>
      </c>
      <c r="EJ101" s="68" t="str">
        <f t="shared" si="235"/>
        <v/>
      </c>
      <c r="EK101" s="32"/>
      <c r="EL101" s="120"/>
      <c r="EM101" s="62" t="str">
        <f t="shared" si="182"/>
        <v/>
      </c>
      <c r="EN101" s="62" t="str">
        <f t="shared" si="236"/>
        <v/>
      </c>
      <c r="EO101" s="65" t="str">
        <f t="shared" si="304"/>
        <v/>
      </c>
      <c r="EP101" s="68" t="str">
        <f t="shared" si="237"/>
        <v/>
      </c>
      <c r="EQ101" s="32"/>
      <c r="ER101" s="120"/>
      <c r="ES101" s="62" t="str">
        <f t="shared" si="183"/>
        <v/>
      </c>
      <c r="ET101" s="62" t="str">
        <f t="shared" si="238"/>
        <v/>
      </c>
      <c r="EU101" s="65" t="str">
        <f t="shared" si="305"/>
        <v/>
      </c>
      <c r="EV101" s="68" t="str">
        <f t="shared" si="239"/>
        <v/>
      </c>
      <c r="EW101" s="32"/>
      <c r="EX101" s="120"/>
      <c r="EY101" s="62" t="str">
        <f t="shared" si="184"/>
        <v/>
      </c>
      <c r="EZ101" s="62" t="str">
        <f t="shared" si="240"/>
        <v/>
      </c>
      <c r="FA101" s="65" t="str">
        <f t="shared" si="306"/>
        <v/>
      </c>
      <c r="FB101" s="68" t="str">
        <f t="shared" si="241"/>
        <v/>
      </c>
      <c r="FC101" s="32"/>
      <c r="FD101" s="120"/>
      <c r="FE101" s="62" t="str">
        <f t="shared" si="185"/>
        <v/>
      </c>
      <c r="FF101" s="62" t="str">
        <f t="shared" si="242"/>
        <v/>
      </c>
      <c r="FG101" s="65" t="str">
        <f t="shared" si="307"/>
        <v/>
      </c>
      <c r="FH101" s="68" t="str">
        <f t="shared" si="243"/>
        <v/>
      </c>
      <c r="FI101" s="32"/>
      <c r="FJ101" s="120"/>
      <c r="FK101" s="62" t="str">
        <f t="shared" si="186"/>
        <v/>
      </c>
      <c r="FL101" s="62" t="str">
        <f t="shared" si="244"/>
        <v/>
      </c>
      <c r="FM101" s="65" t="str">
        <f t="shared" si="308"/>
        <v/>
      </c>
      <c r="FN101" s="68" t="str">
        <f t="shared" si="245"/>
        <v/>
      </c>
      <c r="FO101" s="32"/>
      <c r="FP101" s="120"/>
      <c r="FQ101" s="62" t="str">
        <f t="shared" si="187"/>
        <v/>
      </c>
      <c r="FR101" s="62" t="str">
        <f t="shared" si="246"/>
        <v/>
      </c>
      <c r="FS101" s="65" t="str">
        <f t="shared" si="309"/>
        <v/>
      </c>
      <c r="FT101" s="68" t="str">
        <f t="shared" si="247"/>
        <v/>
      </c>
      <c r="FU101" s="32"/>
      <c r="FV101" s="120"/>
      <c r="FW101" s="62" t="str">
        <f t="shared" si="188"/>
        <v/>
      </c>
      <c r="FX101" s="62" t="str">
        <f t="shared" si="248"/>
        <v/>
      </c>
      <c r="FY101" s="65" t="str">
        <f t="shared" si="310"/>
        <v/>
      </c>
      <c r="FZ101" s="68" t="str">
        <f t="shared" si="249"/>
        <v/>
      </c>
      <c r="GA101" s="32"/>
      <c r="GC101" s="7" t="str">
        <f t="shared" si="250"/>
        <v/>
      </c>
      <c r="GD101" s="7" t="str">
        <f t="shared" ca="1" si="189"/>
        <v/>
      </c>
      <c r="GT101" s="71" t="str">
        <f>IF(GT$9="", "", IF(AND(NOT('Personnel Details'!$N$11=""), $B101&gt;='Personnel Details'!$N$11), 'Personnel Details'!$O$11, IF(AND(NOT('Personnel Details'!$I$11=""), $B101&gt;='Personnel Details'!$I$11), 'Personnel Details'!$J$11, 'Personnel Details'!$E$11)))</f>
        <v/>
      </c>
      <c r="GU101" s="59" t="str">
        <f>IF(GT$9="", "", IF(AND(NOT('Personnel Details'!$N$11=""), $B101&gt;='Personnel Details'!$N$11), IF('Personnel Details'!$P$11="","", 'Personnel Details'!$P$11), IF(AND(NOT('Personnel Details'!$I$11=""), $B101&gt;='Personnel Details'!$I$11), IF('Personnel Details'!$K$11="", "", 'Personnel Details'!$K$11), IF('Personnel Details'!$F$11="", "", 'Personnel Details'!$F$11))))</f>
        <v/>
      </c>
      <c r="GV101" s="74" t="str">
        <f>IF(GT$9="", "", IF(AND(NOT('Personnel Details'!$N$11=""), $B101&gt;='Personnel Details'!$N$11), 'Personnel Details'!$Q$11, IF(AND(NOT('Personnel Details'!$I$11=""), $B101&gt;='Personnel Details'!$I$11), 'Personnel Details'!$L$11, 'Personnel Details'!$G$11)))</f>
        <v/>
      </c>
      <c r="GW101" s="59" t="str">
        <f t="shared" si="251"/>
        <v/>
      </c>
      <c r="GX101" s="53"/>
      <c r="GZ101" s="78" t="str">
        <f>IF(GZ$9="", "", IF(AND(NOT('Personnel Details'!$N$12=""), $B101&gt;='Personnel Details'!$N$12), 'Personnel Details'!$O$12, IF(AND(NOT('Personnel Details'!$I$12=""), $B101&gt;='Personnel Details'!$I$12), 'Personnel Details'!$J$12, 'Personnel Details'!$E$12)))</f>
        <v/>
      </c>
      <c r="HA101" s="59" t="str">
        <f>IF(GZ$9="", "", IF(AND(NOT('Personnel Details'!$N$12=""), $B101&gt;='Personnel Details'!$N$12), IF('Personnel Details'!$P$12="","", 'Personnel Details'!$P$12), IF(AND(NOT('Personnel Details'!$I$12=""), $B101&gt;='Personnel Details'!$I$12), IF('Personnel Details'!$K$12="", "", 'Personnel Details'!$K$12), IF('Personnel Details'!$F$12="", "", 'Personnel Details'!$F$12))))</f>
        <v/>
      </c>
      <c r="HB101" s="79" t="str">
        <f>IF(GZ$9="", "", IF(AND(NOT('Personnel Details'!$N$12=""), $B101&gt;='Personnel Details'!$N$12), 'Personnel Details'!$Q$12, IF(AND(NOT('Personnel Details'!$I$12=""), $B101&gt;='Personnel Details'!$I$12), 'Personnel Details'!$L$12, 'Personnel Details'!$G$12)))</f>
        <v/>
      </c>
      <c r="HC101" s="59" t="str">
        <f t="shared" si="252"/>
        <v/>
      </c>
      <c r="HD101" s="53"/>
      <c r="HF101" s="78" t="str">
        <f>IF(HF$9="", "", IF(AND(NOT('Personnel Details'!$N$13=""), $B101&gt;='Personnel Details'!$N$13), 'Personnel Details'!$O$13, IF(AND(NOT('Personnel Details'!$I$13=""), $B101&gt;='Personnel Details'!$I$13), 'Personnel Details'!$J$13, 'Personnel Details'!$E$13)))</f>
        <v/>
      </c>
      <c r="HG101" s="59" t="str">
        <f>IF(HF$9="", "", IF(AND(NOT('Personnel Details'!$N$13=""), $B101&gt;='Personnel Details'!$N$13), IF('Personnel Details'!$P$13="","", 'Personnel Details'!$P$13), IF(AND(NOT('Personnel Details'!$I$13=""), $B101&gt;='Personnel Details'!$I$13), IF('Personnel Details'!$K$13="", "", 'Personnel Details'!$K$13), IF('Personnel Details'!$F$13="", "", 'Personnel Details'!$F$13))))</f>
        <v/>
      </c>
      <c r="HH101" s="79" t="str">
        <f>IF(HF$9="", "", IF(AND(NOT('Personnel Details'!$N$13=""), $B101&gt;='Personnel Details'!$N$13), 'Personnel Details'!$Q$13, IF(AND(NOT('Personnel Details'!$I$13=""), $B101&gt;='Personnel Details'!$I$13), 'Personnel Details'!$L$13, 'Personnel Details'!$G$13)))</f>
        <v/>
      </c>
      <c r="HI101" s="59" t="str">
        <f t="shared" si="253"/>
        <v/>
      </c>
      <c r="HJ101" s="53"/>
      <c r="HL101" s="78" t="str">
        <f>IF(HL$9="", "", IF(AND(NOT('Personnel Details'!$N$14=""), $B101&gt;='Personnel Details'!$N$14), 'Personnel Details'!$O$14, IF(AND(NOT('Personnel Details'!$I$14=""), $B101&gt;='Personnel Details'!$I$14), 'Personnel Details'!$J$14, 'Personnel Details'!$E$14)))</f>
        <v/>
      </c>
      <c r="HM101" s="59" t="str">
        <f>IF(HL$9="", "", IF(AND(NOT('Personnel Details'!$N$14=""), $B101&gt;='Personnel Details'!$N$14), IF('Personnel Details'!$P$14="","", 'Personnel Details'!$P$14), IF(AND(NOT('Personnel Details'!$I$14=""), $B101&gt;='Personnel Details'!$I$14), IF('Personnel Details'!$K$14="", "", 'Personnel Details'!$K$14), IF('Personnel Details'!$F$14="", "", 'Personnel Details'!$F$14))))</f>
        <v/>
      </c>
      <c r="HN101" s="79" t="str">
        <f>IF(HL$9="", "", IF(AND(NOT('Personnel Details'!$N$14=""), $B101&gt;='Personnel Details'!$N$14), 'Personnel Details'!$Q$14, IF(AND(NOT('Personnel Details'!$I$14=""), $B101&gt;='Personnel Details'!$I$14), 'Personnel Details'!$L$14, 'Personnel Details'!$G$14)))</f>
        <v/>
      </c>
      <c r="HO101" s="59" t="str">
        <f t="shared" si="254"/>
        <v/>
      </c>
      <c r="HP101" s="53"/>
      <c r="HR101" s="78" t="str">
        <f>IF(HR$9="", "", IF(AND(NOT('Personnel Details'!$N$15=""), $B101&gt;='Personnel Details'!$N$15), 'Personnel Details'!$O$15, IF(AND(NOT('Personnel Details'!$I$15=""), $B101&gt;='Personnel Details'!$I$15), 'Personnel Details'!$J$15, 'Personnel Details'!$E$15)))</f>
        <v/>
      </c>
      <c r="HS101" s="59" t="str">
        <f>IF(HR$9="", "", IF(AND(NOT('Personnel Details'!$N$15=""), $B101&gt;='Personnel Details'!$N$15), IF('Personnel Details'!$P$15="","", 'Personnel Details'!$P$15), IF(AND(NOT('Personnel Details'!$I$15=""), $B101&gt;='Personnel Details'!$I$15), IF('Personnel Details'!$K$15="", "", 'Personnel Details'!$K$15), IF('Personnel Details'!$F$15="", "", 'Personnel Details'!$F$15))))</f>
        <v/>
      </c>
      <c r="HT101" s="79" t="str">
        <f>IF(HR$9="", "", IF(AND(NOT('Personnel Details'!$N$15=""), $B101&gt;='Personnel Details'!$N$15), 'Personnel Details'!$Q$15, IF(AND(NOT('Personnel Details'!$I$15=""), $B101&gt;='Personnel Details'!$I$15), 'Personnel Details'!$L$15, 'Personnel Details'!$G$15)))</f>
        <v/>
      </c>
      <c r="HU101" s="59" t="str">
        <f t="shared" si="255"/>
        <v/>
      </c>
      <c r="HV101" s="53"/>
      <c r="HX101" s="78" t="str">
        <f>IF(HX$9="", "", IF(AND(NOT('Personnel Details'!$N$16=""), $B101&gt;='Personnel Details'!$N$16), 'Personnel Details'!$O$16, IF(AND(NOT('Personnel Details'!$I$16=""), $B101&gt;='Personnel Details'!$I$16), 'Personnel Details'!$J$16, 'Personnel Details'!$E$16)))</f>
        <v/>
      </c>
      <c r="HY101" s="59" t="str">
        <f>IF(HX$9="", "", IF(AND(NOT('Personnel Details'!$N$16=""), $B101&gt;='Personnel Details'!$N$16), IF('Personnel Details'!$P$16="","", 'Personnel Details'!$P$16), IF(AND(NOT('Personnel Details'!$I$16=""), $B101&gt;='Personnel Details'!$I$16), IF('Personnel Details'!$K$16="", "", 'Personnel Details'!$K$16), IF('Personnel Details'!$F$16="", "", 'Personnel Details'!$F$16))))</f>
        <v/>
      </c>
      <c r="HZ101" s="79" t="str">
        <f>IF(HX$9="", "", IF(AND(NOT('Personnel Details'!$N$16=""), $B101&gt;='Personnel Details'!$N$16), 'Personnel Details'!$Q$16, IF(AND(NOT('Personnel Details'!$I$16=""), $B101&gt;='Personnel Details'!$I$16), 'Personnel Details'!$L$16, 'Personnel Details'!$G$16)))</f>
        <v/>
      </c>
      <c r="IA101" s="59" t="str">
        <f t="shared" si="256"/>
        <v/>
      </c>
      <c r="IB101" s="53"/>
      <c r="ID101" s="78" t="str">
        <f>IF(ID$9="", "", IF(AND(NOT('Personnel Details'!$N$17=""), $B101&gt;='Personnel Details'!$N$17), 'Personnel Details'!$O$17, IF(AND(NOT('Personnel Details'!$I$17=""), $B101&gt;='Personnel Details'!$I$17), 'Personnel Details'!$J$17, 'Personnel Details'!$E$17)))</f>
        <v/>
      </c>
      <c r="IE101" s="59" t="str">
        <f>IF(ID$9="", "", IF(AND(NOT('Personnel Details'!$N$17=""), $B101&gt;='Personnel Details'!$N$17), IF('Personnel Details'!$P$17="","", 'Personnel Details'!$P$17), IF(AND(NOT('Personnel Details'!$I$17=""), $B101&gt;='Personnel Details'!$I$17), IF('Personnel Details'!$K$17="", "", 'Personnel Details'!$K$17), IF('Personnel Details'!$F$17="", "", 'Personnel Details'!$F$17))))</f>
        <v/>
      </c>
      <c r="IF101" s="79" t="str">
        <f>IF(ID$9="", "", IF(AND(NOT('Personnel Details'!$N$17=""), $B101&gt;='Personnel Details'!$N$17), 'Personnel Details'!$Q$17, IF(AND(NOT('Personnel Details'!$I$17=""), $B101&gt;='Personnel Details'!$I$17), 'Personnel Details'!$L$17, 'Personnel Details'!$G$17)))</f>
        <v/>
      </c>
      <c r="IG101" s="59" t="str">
        <f t="shared" si="257"/>
        <v/>
      </c>
      <c r="IH101" s="53"/>
      <c r="IJ101" s="78" t="str">
        <f>IF(IJ$9="", "", IF(AND(NOT('Personnel Details'!$N$18=""), $B101&gt;='Personnel Details'!$N$18), 'Personnel Details'!$O$18, IF(AND(NOT('Personnel Details'!$I$18=""), $B101&gt;='Personnel Details'!$I$18), 'Personnel Details'!$J$18, 'Personnel Details'!$E$18)))</f>
        <v/>
      </c>
      <c r="IK101" s="59" t="str">
        <f>IF(IJ$9="", "", IF(AND(NOT('Personnel Details'!$N$18=""), $B101&gt;='Personnel Details'!$N$18), IF('Personnel Details'!$P$18="","", 'Personnel Details'!$P$18), IF(AND(NOT('Personnel Details'!$I$18=""), $B101&gt;='Personnel Details'!$I$18), IF('Personnel Details'!$K$18="", "", 'Personnel Details'!$K$18), IF('Personnel Details'!$F$18="", "", 'Personnel Details'!$F$18))))</f>
        <v/>
      </c>
      <c r="IL101" s="79" t="str">
        <f>IF(IJ$9="", "", IF(AND(NOT('Personnel Details'!$N$18=""), $B101&gt;='Personnel Details'!$N$18), 'Personnel Details'!$Q$18, IF(AND(NOT('Personnel Details'!$I$18=""), $B101&gt;='Personnel Details'!$I$18), 'Personnel Details'!$L$18, 'Personnel Details'!$G$18)))</f>
        <v/>
      </c>
      <c r="IM101" s="59" t="str">
        <f t="shared" si="258"/>
        <v/>
      </c>
      <c r="IN101" s="53"/>
      <c r="IP101" s="78" t="str">
        <f>IF(IP$9="", "", IF(AND(NOT('Personnel Details'!$N$19=""), $B101&gt;='Personnel Details'!$N$19), 'Personnel Details'!$O$19, IF(AND(NOT('Personnel Details'!$I$19=""), $B101&gt;='Personnel Details'!$I$19), 'Personnel Details'!$J$19, 'Personnel Details'!$E$19)))</f>
        <v/>
      </c>
      <c r="IQ101" s="59" t="str">
        <f>IF(IP$9="", "", IF(AND(NOT('Personnel Details'!$N$19=""), $B101&gt;='Personnel Details'!$N$19), IF('Personnel Details'!$P$19="","", 'Personnel Details'!$P$19), IF(AND(NOT('Personnel Details'!$I$19=""), $B101&gt;='Personnel Details'!$I$19), IF('Personnel Details'!$K$19="", "", 'Personnel Details'!$K$19), IF('Personnel Details'!$F$19="", "", 'Personnel Details'!$F$19))))</f>
        <v/>
      </c>
      <c r="IR101" s="79" t="str">
        <f>IF(IP$9="", "", IF(AND(NOT('Personnel Details'!$N$19=""), $B101&gt;='Personnel Details'!$N$19), 'Personnel Details'!$Q$19, IF(AND(NOT('Personnel Details'!$I$19=""), $B101&gt;='Personnel Details'!$I$19), 'Personnel Details'!$L$19, 'Personnel Details'!$G$19)))</f>
        <v/>
      </c>
      <c r="IS101" s="59" t="str">
        <f t="shared" si="259"/>
        <v/>
      </c>
      <c r="IT101" s="53"/>
      <c r="IV101" s="78" t="str">
        <f>IF(IV$9="", "", IF(AND(NOT('Personnel Details'!$N$20=""), $B101&gt;='Personnel Details'!$N$20), 'Personnel Details'!$O$20, IF(AND(NOT('Personnel Details'!$I$20=""), $B101&gt;='Personnel Details'!$I$20), 'Personnel Details'!$J$20, 'Personnel Details'!$E$20)))</f>
        <v/>
      </c>
      <c r="IW101" s="59" t="str">
        <f>IF(IV$9="", "", IF(AND(NOT('Personnel Details'!$N$20=""), $B101&gt;='Personnel Details'!$N$20), IF('Personnel Details'!$P$20="","", 'Personnel Details'!$P$20), IF(AND(NOT('Personnel Details'!$I$20=""), $B101&gt;='Personnel Details'!$I$20), IF('Personnel Details'!$K$20="", "", 'Personnel Details'!$K$20), IF('Personnel Details'!$F$20="", "", 'Personnel Details'!$F$20))))</f>
        <v/>
      </c>
      <c r="IX101" s="79" t="str">
        <f>IF(IV$9="", "", IF(AND(NOT('Personnel Details'!$N$20=""), $B101&gt;='Personnel Details'!$N$20), 'Personnel Details'!$Q$20, IF(AND(NOT('Personnel Details'!$I$20=""), $B101&gt;='Personnel Details'!$I$20), 'Personnel Details'!$L$20, 'Personnel Details'!$G$20)))</f>
        <v/>
      </c>
      <c r="IY101" s="59" t="str">
        <f t="shared" si="260"/>
        <v/>
      </c>
      <c r="IZ101" s="53"/>
      <c r="JB101" s="78" t="str">
        <f>IF(JB$9="", "", IF(AND(NOT('Personnel Details'!$N$21=""), $B101&gt;='Personnel Details'!$N$21), 'Personnel Details'!$O$21, IF(AND(NOT('Personnel Details'!$I$21=""), $B101&gt;='Personnel Details'!$I$21), 'Personnel Details'!$J$21, 'Personnel Details'!$E$21)))</f>
        <v/>
      </c>
      <c r="JC101" s="59" t="str">
        <f>IF(JB$9="", "", IF(AND(NOT('Personnel Details'!$N$21=""), $B101&gt;='Personnel Details'!$N$21), IF('Personnel Details'!$P$21="","", 'Personnel Details'!$P$21), IF(AND(NOT('Personnel Details'!$I$21=""), $B101&gt;='Personnel Details'!$I$21), IF('Personnel Details'!$K$21="", "", 'Personnel Details'!$K$21), IF('Personnel Details'!$F$21="", "", 'Personnel Details'!$F$21))))</f>
        <v/>
      </c>
      <c r="JD101" s="79" t="str">
        <f>IF(JB$9="", "", IF(AND(NOT('Personnel Details'!$N$21=""), $B101&gt;='Personnel Details'!$N$21), 'Personnel Details'!$Q$21, IF(AND(NOT('Personnel Details'!$I$21=""), $B101&gt;='Personnel Details'!$I$21), 'Personnel Details'!$L$21, 'Personnel Details'!$G$21)))</f>
        <v/>
      </c>
      <c r="JE101" s="59" t="str">
        <f t="shared" si="261"/>
        <v/>
      </c>
      <c r="JF101" s="53"/>
      <c r="JH101" s="78" t="str">
        <f>IF(JH$9="", "", IF(AND(NOT('Personnel Details'!$N$22=""), $B101&gt;='Personnel Details'!$N$22), 'Personnel Details'!$O$22, IF(AND(NOT('Personnel Details'!$I$22=""), $B101&gt;='Personnel Details'!$I$22), 'Personnel Details'!$J$22, 'Personnel Details'!$E$22)))</f>
        <v/>
      </c>
      <c r="JI101" s="59" t="str">
        <f>IF(JH$9="", "", IF(AND(NOT('Personnel Details'!$N$22=""), $B101&gt;='Personnel Details'!$N$22), IF('Personnel Details'!$P$22="","", 'Personnel Details'!$P$22), IF(AND(NOT('Personnel Details'!$I$22=""), $B101&gt;='Personnel Details'!$I$22), IF('Personnel Details'!$K$22="", "", 'Personnel Details'!$K$22), IF('Personnel Details'!$F$22="", "", 'Personnel Details'!$F$22))))</f>
        <v/>
      </c>
      <c r="JJ101" s="79" t="str">
        <f>IF(JH$9="", "", IF(AND(NOT('Personnel Details'!$N$22=""), $B101&gt;='Personnel Details'!$N$22), 'Personnel Details'!$Q$22, IF(AND(NOT('Personnel Details'!$I$22=""), $B101&gt;='Personnel Details'!$I$22), 'Personnel Details'!$L$22, 'Personnel Details'!$G$22)))</f>
        <v/>
      </c>
      <c r="JK101" s="59" t="str">
        <f t="shared" si="262"/>
        <v/>
      </c>
      <c r="JL101" s="53"/>
      <c r="JN101" s="78" t="str">
        <f>IF(JN$9="", "", IF(AND(NOT('Personnel Details'!$N$23=""), $B101&gt;='Personnel Details'!$N$23), 'Personnel Details'!$O$23, IF(AND(NOT('Personnel Details'!$I$23=""), $B101&gt;='Personnel Details'!$I$23), 'Personnel Details'!$J$23, 'Personnel Details'!$E$23)))</f>
        <v/>
      </c>
      <c r="JO101" s="59" t="str">
        <f>IF(JN$9="", "", IF(AND(NOT('Personnel Details'!$N$23=""), $B101&gt;='Personnel Details'!$N$23), IF('Personnel Details'!$P$23="","", 'Personnel Details'!$P$23), IF(AND(NOT('Personnel Details'!$I$23=""), $B101&gt;='Personnel Details'!$I$23), IF('Personnel Details'!$K$23="", "", 'Personnel Details'!$K$23), IF('Personnel Details'!$F$23="", "", 'Personnel Details'!$F$23))))</f>
        <v/>
      </c>
      <c r="JP101" s="79" t="str">
        <f>IF(JN$9="", "", IF(AND(NOT('Personnel Details'!$N$23=""), $B101&gt;='Personnel Details'!$N$23), 'Personnel Details'!$Q$23, IF(AND(NOT('Personnel Details'!$I$23=""), $B101&gt;='Personnel Details'!$I$23), 'Personnel Details'!$L$23, 'Personnel Details'!$G$23)))</f>
        <v/>
      </c>
      <c r="JQ101" s="59" t="str">
        <f t="shared" si="263"/>
        <v/>
      </c>
      <c r="JR101" s="53"/>
      <c r="JT101" s="78" t="str">
        <f>IF(JT$9="", "", IF(AND(NOT('Personnel Details'!$N$24=""), $B101&gt;='Personnel Details'!$N$24), 'Personnel Details'!$O$24, IF(AND(NOT('Personnel Details'!$I$24=""), $B101&gt;='Personnel Details'!$I$24), 'Personnel Details'!$J$24, 'Personnel Details'!$E$24)))</f>
        <v/>
      </c>
      <c r="JU101" s="59" t="str">
        <f>IF(JT$9="", "", IF(AND(NOT('Personnel Details'!$N$24=""), $B101&gt;='Personnel Details'!$N$24), IF('Personnel Details'!$P$24="","", 'Personnel Details'!$P$24), IF(AND(NOT('Personnel Details'!$I$24=""), $B101&gt;='Personnel Details'!$I$24), IF('Personnel Details'!$K$24="", "", 'Personnel Details'!$K$24), IF('Personnel Details'!$F$24="", "", 'Personnel Details'!$F$24))))</f>
        <v/>
      </c>
      <c r="JV101" s="79" t="str">
        <f>IF(JT$9="", "", IF(AND(NOT('Personnel Details'!$N$24=""), $B101&gt;='Personnel Details'!$N$24), 'Personnel Details'!$Q$24, IF(AND(NOT('Personnel Details'!$I$24=""), $B101&gt;='Personnel Details'!$I$24), 'Personnel Details'!$L$24, 'Personnel Details'!$G$24)))</f>
        <v/>
      </c>
      <c r="JW101" s="59" t="str">
        <f t="shared" si="264"/>
        <v/>
      </c>
      <c r="JX101" s="53"/>
      <c r="JZ101" s="78" t="str">
        <f>IF(JZ$9="", "", IF(AND(NOT('Personnel Details'!$N$25=""), $B101&gt;='Personnel Details'!$N$25), 'Personnel Details'!$O$25, IF(AND(NOT('Personnel Details'!$I$25=""), $B101&gt;='Personnel Details'!$I$25), 'Personnel Details'!$J$25, 'Personnel Details'!$E$25)))</f>
        <v/>
      </c>
      <c r="KA101" s="59" t="str">
        <f>IF(JZ$9="", "", IF(AND(NOT('Personnel Details'!$N$25=""), $B101&gt;='Personnel Details'!$N$25), IF('Personnel Details'!$P$25="","", 'Personnel Details'!$P$25), IF(AND(NOT('Personnel Details'!$I$25=""), $B101&gt;='Personnel Details'!$I$25), IF('Personnel Details'!$K$25="", "", 'Personnel Details'!$K$25), IF('Personnel Details'!$F$25="", "", 'Personnel Details'!$F$25))))</f>
        <v/>
      </c>
      <c r="KB101" s="79" t="str">
        <f>IF(JZ$9="", "", IF(AND(NOT('Personnel Details'!$N$25=""), $B101&gt;='Personnel Details'!$N$25), 'Personnel Details'!$Q$25, IF(AND(NOT('Personnel Details'!$I$25=""), $B101&gt;='Personnel Details'!$I$25), 'Personnel Details'!$L$25, 'Personnel Details'!$G$25)))</f>
        <v/>
      </c>
      <c r="KC101" s="59" t="str">
        <f t="shared" si="265"/>
        <v/>
      </c>
      <c r="KD101" s="53"/>
      <c r="KF101" s="78" t="str">
        <f>IF(KF$9="", "", IF(AND(NOT('Personnel Details'!$N$26=""), $B101&gt;='Personnel Details'!$N$26), 'Personnel Details'!$O$26, IF(AND(NOT('Personnel Details'!$I$26=""), $B101&gt;='Personnel Details'!$I$26), 'Personnel Details'!$J$26, 'Personnel Details'!$E$26)))</f>
        <v/>
      </c>
      <c r="KG101" s="59" t="str">
        <f>IF(KF$9="", "", IF(AND(NOT('Personnel Details'!$N$26=""), $B101&gt;='Personnel Details'!$N$26), IF('Personnel Details'!$P$26="","", 'Personnel Details'!$P$26), IF(AND(NOT('Personnel Details'!$I$26=""), $B101&gt;='Personnel Details'!$I$26), IF('Personnel Details'!$K$26="", "", 'Personnel Details'!$K$26), IF('Personnel Details'!$F$26="", "", 'Personnel Details'!$F$26))))</f>
        <v/>
      </c>
      <c r="KH101" s="79" t="str">
        <f>IF(KF$9="", "", IF(AND(NOT('Personnel Details'!$N$26=""), $B101&gt;='Personnel Details'!$N$26), 'Personnel Details'!$Q$26, IF(AND(NOT('Personnel Details'!$I$26=""), $B101&gt;='Personnel Details'!$I$26), 'Personnel Details'!$L$26, 'Personnel Details'!$G$26)))</f>
        <v/>
      </c>
      <c r="KI101" s="59" t="str">
        <f t="shared" si="266"/>
        <v/>
      </c>
      <c r="KJ101" s="53"/>
      <c r="KL101" s="78" t="str">
        <f>IF(KL$9="", "", IF(AND(NOT('Personnel Details'!$N$27=""), $B101&gt;='Personnel Details'!$N$27), 'Personnel Details'!$O$27, IF(AND(NOT('Personnel Details'!$I$27=""), $B101&gt;='Personnel Details'!$I$27), 'Personnel Details'!$J$27, 'Personnel Details'!$E$27)))</f>
        <v/>
      </c>
      <c r="KM101" s="59" t="str">
        <f>IF(KL$9="", "", IF(AND(NOT('Personnel Details'!$N$27=""), $B101&gt;='Personnel Details'!$N$27), IF('Personnel Details'!$P$27="","", 'Personnel Details'!$P$27), IF(AND(NOT('Personnel Details'!$I$27=""), $B101&gt;='Personnel Details'!$I$27), IF('Personnel Details'!$K$27="", "", 'Personnel Details'!$K$27), IF('Personnel Details'!$F$27="", "", 'Personnel Details'!$F$27))))</f>
        <v/>
      </c>
      <c r="KN101" s="79" t="str">
        <f>IF(KL$9="", "", IF(AND(NOT('Personnel Details'!$N$27=""), $B101&gt;='Personnel Details'!$N$27), 'Personnel Details'!$Q$27, IF(AND(NOT('Personnel Details'!$I$27=""), $B101&gt;='Personnel Details'!$I$27), 'Personnel Details'!$L$27, 'Personnel Details'!$G$27)))</f>
        <v/>
      </c>
      <c r="KO101" s="59" t="str">
        <f t="shared" si="267"/>
        <v/>
      </c>
      <c r="KP101" s="53"/>
      <c r="KR101" s="78" t="str">
        <f>IF(KR$9="", "", IF(AND(NOT('Personnel Details'!$N$28=""), $B101&gt;='Personnel Details'!$N$28), 'Personnel Details'!$O$28, IF(AND(NOT('Personnel Details'!$I$28=""), $B101&gt;='Personnel Details'!$I$28), 'Personnel Details'!$J$28, 'Personnel Details'!$E$28)))</f>
        <v/>
      </c>
      <c r="KS101" s="59" t="str">
        <f>IF(KR$9="", "", IF(AND(NOT('Personnel Details'!$N$28=""), $B101&gt;='Personnel Details'!$N$28), IF('Personnel Details'!$P$28="","", 'Personnel Details'!$P$28), IF(AND(NOT('Personnel Details'!$I$28=""), $B101&gt;='Personnel Details'!$I$28), IF('Personnel Details'!$K$28="", "", 'Personnel Details'!$K$28), IF('Personnel Details'!$F$28="", "", 'Personnel Details'!$F$28))))</f>
        <v/>
      </c>
      <c r="KT101" s="79" t="str">
        <f>IF(KR$9="", "", IF(AND(NOT('Personnel Details'!$N$28=""), $B101&gt;='Personnel Details'!$N$28), 'Personnel Details'!$Q$28, IF(AND(NOT('Personnel Details'!$I$28=""), $B101&gt;='Personnel Details'!$I$28), 'Personnel Details'!$L$28, 'Personnel Details'!$G$28)))</f>
        <v/>
      </c>
      <c r="KU101" s="59" t="str">
        <f t="shared" si="268"/>
        <v/>
      </c>
      <c r="KV101" s="53"/>
      <c r="KX101" s="78" t="str">
        <f>IF(KX$9="", "", IF(AND(NOT('Personnel Details'!$N$29=""), $B101&gt;='Personnel Details'!$N$29), 'Personnel Details'!$O$29, IF(AND(NOT('Personnel Details'!$I$29=""), $B101&gt;='Personnel Details'!$I$29), 'Personnel Details'!$J$29, 'Personnel Details'!$E$29)))</f>
        <v/>
      </c>
      <c r="KY101" s="59" t="str">
        <f>IF(KX$9="", "", IF(AND(NOT('Personnel Details'!$N$29=""), $B101&gt;='Personnel Details'!$N$29), IF('Personnel Details'!$P$29="","", 'Personnel Details'!$P$29), IF(AND(NOT('Personnel Details'!$I$29=""), $B101&gt;='Personnel Details'!$I$29), IF('Personnel Details'!$K$29="", "", 'Personnel Details'!$K$29), IF('Personnel Details'!$F$29="", "", 'Personnel Details'!$F$29))))</f>
        <v/>
      </c>
      <c r="KZ101" s="79" t="str">
        <f>IF(KX$9="", "", IF(AND(NOT('Personnel Details'!$N$29=""), $B101&gt;='Personnel Details'!$N$29), 'Personnel Details'!$Q$29, IF(AND(NOT('Personnel Details'!$I$29=""), $B101&gt;='Personnel Details'!$I$29), 'Personnel Details'!$L$29, 'Personnel Details'!$G$29)))</f>
        <v/>
      </c>
      <c r="LA101" s="59" t="str">
        <f t="shared" si="269"/>
        <v/>
      </c>
      <c r="LB101" s="53"/>
      <c r="LD101" s="78" t="str">
        <f>IF(LD$9="", "", IF(AND(NOT('Personnel Details'!$N$30=""), $B101&gt;='Personnel Details'!$N$30), 'Personnel Details'!$O$30, IF(AND(NOT('Personnel Details'!$I$30=""), $B101&gt;='Personnel Details'!$I$30), 'Personnel Details'!$J$30, 'Personnel Details'!$E$30)))</f>
        <v/>
      </c>
      <c r="LE101" s="59" t="str">
        <f>IF(LD$9="", "", IF(AND(NOT('Personnel Details'!$N$30=""), $B101&gt;='Personnel Details'!$N$30), IF('Personnel Details'!$P$30="","", 'Personnel Details'!$P$30), IF(AND(NOT('Personnel Details'!$I$30=""), $B101&gt;='Personnel Details'!$I$30), IF('Personnel Details'!$K$30="", "", 'Personnel Details'!$K$30), IF('Personnel Details'!$F$30="", "", 'Personnel Details'!$F$30))))</f>
        <v/>
      </c>
      <c r="LF101" s="79" t="str">
        <f>IF(LD$9="", "", IF(AND(NOT('Personnel Details'!$N$30=""), $B101&gt;='Personnel Details'!$N$30), 'Personnel Details'!$Q$30, IF(AND(NOT('Personnel Details'!$I$30=""), $B101&gt;='Personnel Details'!$I$30), 'Personnel Details'!$L$30, 'Personnel Details'!$G$30)))</f>
        <v/>
      </c>
      <c r="LG101" s="59" t="str">
        <f t="shared" si="270"/>
        <v/>
      </c>
      <c r="LH101" s="53"/>
      <c r="LJ101" s="78" t="str">
        <f>IF(LJ$9="", "", IF(AND(NOT('Personnel Details'!$N$31=""), $B101&gt;='Personnel Details'!$N$31), 'Personnel Details'!$O$31, IF(AND(NOT('Personnel Details'!$I$31=""), $B101&gt;='Personnel Details'!$I$31), 'Personnel Details'!$J$31, 'Personnel Details'!$E$31)))</f>
        <v/>
      </c>
      <c r="LK101" s="59" t="str">
        <f>IF(LJ$9="", "", IF(AND(NOT('Personnel Details'!$N$31=""), $B101&gt;='Personnel Details'!$N$31), IF('Personnel Details'!$P$31="","", 'Personnel Details'!$P$31), IF(AND(NOT('Personnel Details'!$I$31=""), $B101&gt;='Personnel Details'!$I$31), IF('Personnel Details'!$K$31="", "", 'Personnel Details'!$K$31), IF('Personnel Details'!$F$31="", "", 'Personnel Details'!$F$31))))</f>
        <v/>
      </c>
      <c r="LL101" s="79" t="str">
        <f>IF(LJ$9="", "", IF(AND(NOT('Personnel Details'!$N$31=""), $B101&gt;='Personnel Details'!$N$31), 'Personnel Details'!$Q$31, IF(AND(NOT('Personnel Details'!$I$31=""), $B101&gt;='Personnel Details'!$I$31), 'Personnel Details'!$L$31, 'Personnel Details'!$G$31)))</f>
        <v/>
      </c>
      <c r="LM101" s="59" t="str">
        <f t="shared" si="271"/>
        <v/>
      </c>
      <c r="LN101" s="53"/>
      <c r="LP101" s="78" t="str">
        <f>IF(LP$9="", "", IF(AND(NOT('Personnel Details'!$N$32=""), $B101&gt;='Personnel Details'!$N$32), 'Personnel Details'!$O$32, IF(AND(NOT('Personnel Details'!$I$32=""), $B101&gt;='Personnel Details'!$I$32), 'Personnel Details'!$J$32, 'Personnel Details'!$E$32)))</f>
        <v/>
      </c>
      <c r="LQ101" s="59" t="str">
        <f>IF(LP$9="", "", IF(AND(NOT('Personnel Details'!$N$32=""), $B101&gt;='Personnel Details'!$N$32), IF('Personnel Details'!$P$32="","", 'Personnel Details'!$P$32), IF(AND(NOT('Personnel Details'!$I$32=""), $B101&gt;='Personnel Details'!$I$32), IF('Personnel Details'!$K$32="", "", 'Personnel Details'!$K$32), IF('Personnel Details'!$F$32="", "", 'Personnel Details'!$F$32))))</f>
        <v/>
      </c>
      <c r="LR101" s="79" t="str">
        <f>IF(LP$9="", "", IF(AND(NOT('Personnel Details'!$N$32=""), $B101&gt;='Personnel Details'!$N$32), 'Personnel Details'!$Q$32, IF(AND(NOT('Personnel Details'!$I$32=""), $B101&gt;='Personnel Details'!$I$32), 'Personnel Details'!$L$32, 'Personnel Details'!$G$32)))</f>
        <v/>
      </c>
      <c r="LS101" s="59" t="str">
        <f t="shared" si="272"/>
        <v/>
      </c>
      <c r="LT101" s="53"/>
      <c r="LV101" s="78" t="str">
        <f>IF(LV$9="", "", IF(AND(NOT('Personnel Details'!$N$33=""), $B101&gt;='Personnel Details'!$N$33), 'Personnel Details'!$O$33, IF(AND(NOT('Personnel Details'!$I$33=""), $B101&gt;='Personnel Details'!$I$33), 'Personnel Details'!$J$33, 'Personnel Details'!$E$33)))</f>
        <v/>
      </c>
      <c r="LW101" s="59" t="str">
        <f>IF(LV$9="", "", IF(AND(NOT('Personnel Details'!$N$33=""), $B101&gt;='Personnel Details'!$N$33), IF('Personnel Details'!$P$33="","", 'Personnel Details'!$P$33), IF(AND(NOT('Personnel Details'!$I$33=""), $B101&gt;='Personnel Details'!$I$33), IF('Personnel Details'!$K$33="", "", 'Personnel Details'!$K$33), IF('Personnel Details'!$F$33="", "", 'Personnel Details'!$F$33))))</f>
        <v/>
      </c>
      <c r="LX101" s="79" t="str">
        <f>IF(LV$9="", "", IF(AND(NOT('Personnel Details'!$N$33=""), $B101&gt;='Personnel Details'!$N$33), 'Personnel Details'!$Q$33, IF(AND(NOT('Personnel Details'!$I$33=""), $B101&gt;='Personnel Details'!$I$33), 'Personnel Details'!$L$33, 'Personnel Details'!$G$33)))</f>
        <v/>
      </c>
      <c r="LY101" s="59" t="str">
        <f t="shared" si="273"/>
        <v/>
      </c>
      <c r="LZ101" s="53"/>
      <c r="MB101" s="78" t="str">
        <f>IF(MB$9="", "", IF(AND(NOT('Personnel Details'!$N$34=""), $B101&gt;='Personnel Details'!$N$34), 'Personnel Details'!$O$34, IF(AND(NOT('Personnel Details'!$I$34=""), $B101&gt;='Personnel Details'!$I$34), 'Personnel Details'!$J$34, 'Personnel Details'!$E$34)))</f>
        <v/>
      </c>
      <c r="MC101" s="59" t="str">
        <f>IF(MB$9="", "", IF(AND(NOT('Personnel Details'!$N$34=""), $B101&gt;='Personnel Details'!$N$34), IF('Personnel Details'!$P$34="","", 'Personnel Details'!$P$34), IF(AND(NOT('Personnel Details'!$I$34=""), $B101&gt;='Personnel Details'!$I$34), IF('Personnel Details'!$K$34="", "", 'Personnel Details'!$K$34), IF('Personnel Details'!$F$34="", "", 'Personnel Details'!$F$34))))</f>
        <v/>
      </c>
      <c r="MD101" s="79" t="str">
        <f>IF(MB$9="", "", IF(AND(NOT('Personnel Details'!$N$34=""), $B101&gt;='Personnel Details'!$N$34), 'Personnel Details'!$Q$34, IF(AND(NOT('Personnel Details'!$I$34=""), $B101&gt;='Personnel Details'!$I$34), 'Personnel Details'!$L$34, 'Personnel Details'!$G$34)))</f>
        <v/>
      </c>
      <c r="ME101" s="59" t="str">
        <f t="shared" si="274"/>
        <v/>
      </c>
      <c r="MF101" s="53"/>
      <c r="MH101" s="78" t="str">
        <f>IF(MH$9="", "", IF(AND(NOT('Personnel Details'!$N$35=""), $B101&gt;='Personnel Details'!$N$35), 'Personnel Details'!$O$35, IF(AND(NOT('Personnel Details'!$I$35=""), $B101&gt;='Personnel Details'!$I$35), 'Personnel Details'!$J$35, 'Personnel Details'!$E$35)))</f>
        <v/>
      </c>
      <c r="MI101" s="59" t="str">
        <f>IF(MH$9="", "", IF(AND(NOT('Personnel Details'!$N$35=""), $B101&gt;='Personnel Details'!$N$35), IF('Personnel Details'!$P$35="","", 'Personnel Details'!$P$35), IF(AND(NOT('Personnel Details'!$I$35=""), $B101&gt;='Personnel Details'!$I$35), IF('Personnel Details'!$K$35="", "", 'Personnel Details'!$K$35), IF('Personnel Details'!$F$35="", "", 'Personnel Details'!$F$35))))</f>
        <v/>
      </c>
      <c r="MJ101" s="79" t="str">
        <f>IF(MH$9="", "", IF(AND(NOT('Personnel Details'!$N$35=""), $B101&gt;='Personnel Details'!$N$35), 'Personnel Details'!$Q$35, IF(AND(NOT('Personnel Details'!$I$35=""), $B101&gt;='Personnel Details'!$I$35), 'Personnel Details'!$L$35, 'Personnel Details'!$G$35)))</f>
        <v/>
      </c>
      <c r="MK101" s="59" t="str">
        <f t="shared" si="275"/>
        <v/>
      </c>
      <c r="ML101" s="53"/>
      <c r="MN101" s="78" t="str">
        <f>IF(MN$9="", "", IF(AND(NOT('Personnel Details'!$N$36=""), $B101&gt;='Personnel Details'!$N$36), 'Personnel Details'!$O$36, IF(AND(NOT('Personnel Details'!$I$36=""), $B101&gt;='Personnel Details'!$I$36), 'Personnel Details'!$J$36, 'Personnel Details'!$E$36)))</f>
        <v/>
      </c>
      <c r="MO101" s="59" t="str">
        <f>IF(MN$9="", "", IF(AND(NOT('Personnel Details'!$N$36=""), $B101&gt;='Personnel Details'!$N$36), IF('Personnel Details'!$P$36="","", 'Personnel Details'!$P$36), IF(AND(NOT('Personnel Details'!$I$36=""), $B101&gt;='Personnel Details'!$I$36), IF('Personnel Details'!$K$36="", "", 'Personnel Details'!$K$36), IF('Personnel Details'!$F$36="", "", 'Personnel Details'!$F$36))))</f>
        <v/>
      </c>
      <c r="MP101" s="79" t="str">
        <f>IF(MN$9="", "", IF(AND(NOT('Personnel Details'!$N$36=""), $B101&gt;='Personnel Details'!$N$36), 'Personnel Details'!$Q$36, IF(AND(NOT('Personnel Details'!$I$36=""), $B101&gt;='Personnel Details'!$I$36), 'Personnel Details'!$L$36, 'Personnel Details'!$G$36)))</f>
        <v/>
      </c>
      <c r="MQ101" s="59" t="str">
        <f t="shared" si="276"/>
        <v/>
      </c>
      <c r="MR101" s="53"/>
      <c r="MT101" s="78" t="str">
        <f>IF(MT$9="", "", IF(AND(NOT('Personnel Details'!$N$37=""), $B101&gt;='Personnel Details'!$N$37), 'Personnel Details'!$O$37, IF(AND(NOT('Personnel Details'!$I$37=""), $B101&gt;='Personnel Details'!$I$37), 'Personnel Details'!$J$37, 'Personnel Details'!$E$37)))</f>
        <v/>
      </c>
      <c r="MU101" s="59" t="str">
        <f>IF(MT$9="", "", IF(AND(NOT('Personnel Details'!$N$37=""), $B101&gt;='Personnel Details'!$N$37), IF('Personnel Details'!$P$37="","", 'Personnel Details'!$P$37), IF(AND(NOT('Personnel Details'!$I$37=""), $B101&gt;='Personnel Details'!$I$37), IF('Personnel Details'!$K$37="", "", 'Personnel Details'!$K$37), IF('Personnel Details'!$F$37="", "", 'Personnel Details'!$F$37))))</f>
        <v/>
      </c>
      <c r="MV101" s="79" t="str">
        <f>IF(MT$9="", "", IF(AND(NOT('Personnel Details'!$N$37=""), $B101&gt;='Personnel Details'!$N$37), 'Personnel Details'!$Q$37, IF(AND(NOT('Personnel Details'!$I$37=""), $B101&gt;='Personnel Details'!$I$37), 'Personnel Details'!$L$37, 'Personnel Details'!$G$37)))</f>
        <v/>
      </c>
      <c r="MW101" s="59" t="str">
        <f t="shared" si="277"/>
        <v/>
      </c>
      <c r="MX101" s="53"/>
      <c r="MZ101" s="78" t="str">
        <f>IF(MZ$9="", "", IF(AND(NOT('Personnel Details'!$N$38=""), $B101&gt;='Personnel Details'!$N$38), 'Personnel Details'!$O$38, IF(AND(NOT('Personnel Details'!$I$38=""), $B101&gt;='Personnel Details'!$I$38), 'Personnel Details'!$J$38, 'Personnel Details'!$E$38)))</f>
        <v/>
      </c>
      <c r="NA101" s="59" t="str">
        <f>IF(MZ$9="", "", IF(AND(NOT('Personnel Details'!$N$38=""), $B101&gt;='Personnel Details'!$N$38), IF('Personnel Details'!$P$38="","", 'Personnel Details'!$P$38), IF(AND(NOT('Personnel Details'!$I$38=""), $B101&gt;='Personnel Details'!$I$38), IF('Personnel Details'!$K$38="", "", 'Personnel Details'!$K$38), IF('Personnel Details'!$F$38="", "", 'Personnel Details'!$F$38))))</f>
        <v/>
      </c>
      <c r="NB101" s="79" t="str">
        <f>IF(MZ$9="", "", IF(AND(NOT('Personnel Details'!$N$38=""), $B101&gt;='Personnel Details'!$N$38), 'Personnel Details'!$Q$38, IF(AND(NOT('Personnel Details'!$I$38=""), $B101&gt;='Personnel Details'!$I$38), 'Personnel Details'!$L$38, 'Personnel Details'!$G$38)))</f>
        <v/>
      </c>
      <c r="NC101" s="59" t="str">
        <f t="shared" si="278"/>
        <v/>
      </c>
      <c r="ND101" s="53"/>
      <c r="NF101" s="78" t="str">
        <f>IF(NF$9="", "", IF(AND(NOT('Personnel Details'!$N$39=""), $B101&gt;='Personnel Details'!$N$39), 'Personnel Details'!$O$39, IF(AND(NOT('Personnel Details'!$I$39=""), $B101&gt;='Personnel Details'!$I$39), 'Personnel Details'!$J$39, 'Personnel Details'!$E$39)))</f>
        <v/>
      </c>
      <c r="NG101" s="59" t="str">
        <f>IF(NF$9="", "", IF(AND(NOT('Personnel Details'!$N$39=""), $B101&gt;='Personnel Details'!$N$39), IF('Personnel Details'!$P$39="","", 'Personnel Details'!$P$39), IF(AND(NOT('Personnel Details'!$I$39=""), $B101&gt;='Personnel Details'!$I$39), IF('Personnel Details'!$K$39="", "", 'Personnel Details'!$K$39), IF('Personnel Details'!$F$39="", "", 'Personnel Details'!$F$39))))</f>
        <v/>
      </c>
      <c r="NH101" s="79" t="str">
        <f>IF(NF$9="", "", IF(AND(NOT('Personnel Details'!$N$39=""), $B101&gt;='Personnel Details'!$N$39), 'Personnel Details'!$Q$39, IF(AND(NOT('Personnel Details'!$I$39=""), $B101&gt;='Personnel Details'!$I$39), 'Personnel Details'!$L$39, 'Personnel Details'!$G$39)))</f>
        <v/>
      </c>
      <c r="NI101" s="59" t="str">
        <f t="shared" si="279"/>
        <v/>
      </c>
      <c r="NJ101" s="53"/>
      <c r="NL101" s="78" t="str">
        <f>IF(NL$9="", "", IF(AND(NOT('Personnel Details'!$N$40=""), $B101&gt;='Personnel Details'!$N$40), 'Personnel Details'!$O$40, IF(AND(NOT('Personnel Details'!$I$40=""), $B101&gt;='Personnel Details'!$I$40), 'Personnel Details'!$J$40, 'Personnel Details'!$E$40)))</f>
        <v/>
      </c>
      <c r="NM101" s="59" t="str">
        <f>IF(NL$9="", "", IF(AND(NOT('Personnel Details'!$N$40=""), $B101&gt;='Personnel Details'!$N$40), IF('Personnel Details'!$P$40="","", 'Personnel Details'!$P$40), IF(AND(NOT('Personnel Details'!$I$40=""), $B101&gt;='Personnel Details'!$I$40), IF('Personnel Details'!$K$40="", "", 'Personnel Details'!$K$40), IF('Personnel Details'!$F$40="", "", 'Personnel Details'!$F$40))))</f>
        <v/>
      </c>
      <c r="NN101" s="79" t="str">
        <f>IF(NL$9="", "", IF(AND(NOT('Personnel Details'!$N$40=""), $B101&gt;='Personnel Details'!$N$40), 'Personnel Details'!$Q$40, IF(AND(NOT('Personnel Details'!$I$40=""), $B101&gt;='Personnel Details'!$I$40), 'Personnel Details'!$L$40, 'Personnel Details'!$G$40)))</f>
        <v/>
      </c>
      <c r="NO101" s="59" t="str">
        <f t="shared" si="280"/>
        <v/>
      </c>
      <c r="NP101" s="53"/>
    </row>
    <row r="102" spans="1:380" x14ac:dyDescent="0.25">
      <c r="A102" s="32"/>
      <c r="B102" s="113" t="str">
        <f>IFERROR(IF(B101+1&gt;'Personnel Details'!$U$5, "", B101+1), "")</f>
        <v/>
      </c>
      <c r="C102" s="32"/>
      <c r="D102" s="120"/>
      <c r="E102" s="13" t="str">
        <f t="shared" si="159"/>
        <v/>
      </c>
      <c r="F102" s="13" t="str">
        <f t="shared" si="190"/>
        <v/>
      </c>
      <c r="G102" s="56" t="str">
        <f t="shared" si="281"/>
        <v/>
      </c>
      <c r="H102" s="16" t="str">
        <f t="shared" si="191"/>
        <v/>
      </c>
      <c r="I102" s="32"/>
      <c r="J102" s="120"/>
      <c r="K102" s="62" t="str">
        <f t="shared" si="160"/>
        <v/>
      </c>
      <c r="L102" s="62" t="str">
        <f t="shared" si="192"/>
        <v/>
      </c>
      <c r="M102" s="65" t="str">
        <f t="shared" si="282"/>
        <v/>
      </c>
      <c r="N102" s="68" t="str">
        <f t="shared" si="193"/>
        <v/>
      </c>
      <c r="O102" s="32"/>
      <c r="P102" s="120"/>
      <c r="Q102" s="62" t="str">
        <f t="shared" si="161"/>
        <v/>
      </c>
      <c r="R102" s="62" t="str">
        <f t="shared" si="194"/>
        <v/>
      </c>
      <c r="S102" s="65" t="str">
        <f t="shared" si="283"/>
        <v/>
      </c>
      <c r="T102" s="68" t="str">
        <f t="shared" si="195"/>
        <v/>
      </c>
      <c r="U102" s="32"/>
      <c r="V102" s="120"/>
      <c r="W102" s="62" t="str">
        <f t="shared" si="162"/>
        <v/>
      </c>
      <c r="X102" s="62" t="str">
        <f t="shared" si="196"/>
        <v/>
      </c>
      <c r="Y102" s="65" t="str">
        <f t="shared" si="284"/>
        <v/>
      </c>
      <c r="Z102" s="68" t="str">
        <f t="shared" si="197"/>
        <v/>
      </c>
      <c r="AA102" s="32"/>
      <c r="AB102" s="120"/>
      <c r="AC102" s="62" t="str">
        <f t="shared" si="163"/>
        <v/>
      </c>
      <c r="AD102" s="62" t="str">
        <f t="shared" si="198"/>
        <v/>
      </c>
      <c r="AE102" s="65" t="str">
        <f t="shared" si="285"/>
        <v/>
      </c>
      <c r="AF102" s="68" t="str">
        <f t="shared" si="199"/>
        <v/>
      </c>
      <c r="AG102" s="32"/>
      <c r="AH102" s="120"/>
      <c r="AI102" s="62" t="str">
        <f t="shared" si="164"/>
        <v/>
      </c>
      <c r="AJ102" s="62" t="str">
        <f t="shared" si="200"/>
        <v/>
      </c>
      <c r="AK102" s="65" t="str">
        <f t="shared" si="286"/>
        <v/>
      </c>
      <c r="AL102" s="68" t="str">
        <f t="shared" si="201"/>
        <v/>
      </c>
      <c r="AM102" s="32"/>
      <c r="AN102" s="120"/>
      <c r="AO102" s="62" t="str">
        <f t="shared" si="165"/>
        <v/>
      </c>
      <c r="AP102" s="62" t="str">
        <f t="shared" si="202"/>
        <v/>
      </c>
      <c r="AQ102" s="65" t="str">
        <f t="shared" si="287"/>
        <v/>
      </c>
      <c r="AR102" s="68" t="str">
        <f t="shared" si="203"/>
        <v/>
      </c>
      <c r="AS102" s="32"/>
      <c r="AT102" s="120"/>
      <c r="AU102" s="62" t="str">
        <f t="shared" si="166"/>
        <v/>
      </c>
      <c r="AV102" s="62" t="str">
        <f t="shared" si="204"/>
        <v/>
      </c>
      <c r="AW102" s="65" t="str">
        <f t="shared" si="288"/>
        <v/>
      </c>
      <c r="AX102" s="68" t="str">
        <f t="shared" si="205"/>
        <v/>
      </c>
      <c r="AY102" s="32"/>
      <c r="AZ102" s="120"/>
      <c r="BA102" s="62" t="str">
        <f t="shared" si="167"/>
        <v/>
      </c>
      <c r="BB102" s="62" t="str">
        <f t="shared" si="206"/>
        <v/>
      </c>
      <c r="BC102" s="65" t="str">
        <f t="shared" si="289"/>
        <v/>
      </c>
      <c r="BD102" s="68" t="str">
        <f t="shared" si="207"/>
        <v/>
      </c>
      <c r="BE102" s="32"/>
      <c r="BF102" s="120"/>
      <c r="BG102" s="62" t="str">
        <f t="shared" si="168"/>
        <v/>
      </c>
      <c r="BH102" s="62" t="str">
        <f t="shared" si="208"/>
        <v/>
      </c>
      <c r="BI102" s="65" t="str">
        <f t="shared" si="290"/>
        <v/>
      </c>
      <c r="BJ102" s="68" t="str">
        <f t="shared" si="209"/>
        <v/>
      </c>
      <c r="BK102" s="32"/>
      <c r="BL102" s="120"/>
      <c r="BM102" s="62" t="str">
        <f t="shared" si="169"/>
        <v/>
      </c>
      <c r="BN102" s="62" t="str">
        <f t="shared" si="210"/>
        <v/>
      </c>
      <c r="BO102" s="65" t="str">
        <f t="shared" si="291"/>
        <v/>
      </c>
      <c r="BP102" s="68" t="str">
        <f t="shared" si="211"/>
        <v/>
      </c>
      <c r="BQ102" s="32"/>
      <c r="BR102" s="120"/>
      <c r="BS102" s="62" t="str">
        <f t="shared" si="170"/>
        <v/>
      </c>
      <c r="BT102" s="62" t="str">
        <f t="shared" si="212"/>
        <v/>
      </c>
      <c r="BU102" s="65" t="str">
        <f t="shared" si="292"/>
        <v/>
      </c>
      <c r="BV102" s="68" t="str">
        <f t="shared" si="213"/>
        <v/>
      </c>
      <c r="BW102" s="32"/>
      <c r="BX102" s="120"/>
      <c r="BY102" s="62" t="str">
        <f t="shared" si="171"/>
        <v/>
      </c>
      <c r="BZ102" s="62" t="str">
        <f t="shared" si="214"/>
        <v/>
      </c>
      <c r="CA102" s="65" t="str">
        <f t="shared" si="293"/>
        <v/>
      </c>
      <c r="CB102" s="68" t="str">
        <f t="shared" si="215"/>
        <v/>
      </c>
      <c r="CC102" s="32"/>
      <c r="CD102" s="120"/>
      <c r="CE102" s="62" t="str">
        <f t="shared" si="172"/>
        <v/>
      </c>
      <c r="CF102" s="62" t="str">
        <f t="shared" si="216"/>
        <v/>
      </c>
      <c r="CG102" s="65" t="str">
        <f t="shared" si="294"/>
        <v/>
      </c>
      <c r="CH102" s="68" t="str">
        <f t="shared" si="217"/>
        <v/>
      </c>
      <c r="CI102" s="32"/>
      <c r="CJ102" s="120"/>
      <c r="CK102" s="62" t="str">
        <f t="shared" si="173"/>
        <v/>
      </c>
      <c r="CL102" s="62" t="str">
        <f t="shared" si="218"/>
        <v/>
      </c>
      <c r="CM102" s="65" t="str">
        <f t="shared" si="295"/>
        <v/>
      </c>
      <c r="CN102" s="68" t="str">
        <f t="shared" si="219"/>
        <v/>
      </c>
      <c r="CO102" s="32"/>
      <c r="CP102" s="120"/>
      <c r="CQ102" s="62" t="str">
        <f t="shared" si="174"/>
        <v/>
      </c>
      <c r="CR102" s="62" t="str">
        <f t="shared" si="220"/>
        <v/>
      </c>
      <c r="CS102" s="65" t="str">
        <f t="shared" si="296"/>
        <v/>
      </c>
      <c r="CT102" s="68" t="str">
        <f t="shared" si="221"/>
        <v/>
      </c>
      <c r="CU102" s="32"/>
      <c r="CV102" s="120"/>
      <c r="CW102" s="62" t="str">
        <f t="shared" si="175"/>
        <v/>
      </c>
      <c r="CX102" s="62" t="str">
        <f t="shared" si="222"/>
        <v/>
      </c>
      <c r="CY102" s="65" t="str">
        <f t="shared" si="297"/>
        <v/>
      </c>
      <c r="CZ102" s="68" t="str">
        <f t="shared" si="223"/>
        <v/>
      </c>
      <c r="DA102" s="32"/>
      <c r="DB102" s="120"/>
      <c r="DC102" s="62" t="str">
        <f t="shared" si="176"/>
        <v/>
      </c>
      <c r="DD102" s="62" t="str">
        <f t="shared" si="224"/>
        <v/>
      </c>
      <c r="DE102" s="65" t="str">
        <f t="shared" si="298"/>
        <v/>
      </c>
      <c r="DF102" s="68" t="str">
        <f t="shared" si="225"/>
        <v/>
      </c>
      <c r="DG102" s="32"/>
      <c r="DH102" s="120"/>
      <c r="DI102" s="62" t="str">
        <f t="shared" si="177"/>
        <v/>
      </c>
      <c r="DJ102" s="62" t="str">
        <f t="shared" si="226"/>
        <v/>
      </c>
      <c r="DK102" s="65" t="str">
        <f t="shared" si="299"/>
        <v/>
      </c>
      <c r="DL102" s="68" t="str">
        <f t="shared" si="227"/>
        <v/>
      </c>
      <c r="DM102" s="32"/>
      <c r="DN102" s="120"/>
      <c r="DO102" s="62" t="str">
        <f t="shared" si="178"/>
        <v/>
      </c>
      <c r="DP102" s="62" t="str">
        <f t="shared" si="228"/>
        <v/>
      </c>
      <c r="DQ102" s="65" t="str">
        <f t="shared" si="300"/>
        <v/>
      </c>
      <c r="DR102" s="68" t="str">
        <f t="shared" si="229"/>
        <v/>
      </c>
      <c r="DS102" s="32"/>
      <c r="DT102" s="120"/>
      <c r="DU102" s="62" t="str">
        <f t="shared" si="179"/>
        <v/>
      </c>
      <c r="DV102" s="62" t="str">
        <f t="shared" si="230"/>
        <v/>
      </c>
      <c r="DW102" s="65" t="str">
        <f t="shared" si="301"/>
        <v/>
      </c>
      <c r="DX102" s="68" t="str">
        <f t="shared" si="231"/>
        <v/>
      </c>
      <c r="DY102" s="32"/>
      <c r="DZ102" s="120"/>
      <c r="EA102" s="62" t="str">
        <f t="shared" si="180"/>
        <v/>
      </c>
      <c r="EB102" s="62" t="str">
        <f t="shared" si="232"/>
        <v/>
      </c>
      <c r="EC102" s="65" t="str">
        <f t="shared" si="302"/>
        <v/>
      </c>
      <c r="ED102" s="68" t="str">
        <f t="shared" si="233"/>
        <v/>
      </c>
      <c r="EE102" s="32"/>
      <c r="EF102" s="120"/>
      <c r="EG102" s="62" t="str">
        <f t="shared" si="181"/>
        <v/>
      </c>
      <c r="EH102" s="62" t="str">
        <f t="shared" si="234"/>
        <v/>
      </c>
      <c r="EI102" s="65" t="str">
        <f t="shared" si="303"/>
        <v/>
      </c>
      <c r="EJ102" s="68" t="str">
        <f t="shared" si="235"/>
        <v/>
      </c>
      <c r="EK102" s="32"/>
      <c r="EL102" s="120"/>
      <c r="EM102" s="62" t="str">
        <f t="shared" si="182"/>
        <v/>
      </c>
      <c r="EN102" s="62" t="str">
        <f t="shared" si="236"/>
        <v/>
      </c>
      <c r="EO102" s="65" t="str">
        <f t="shared" si="304"/>
        <v/>
      </c>
      <c r="EP102" s="68" t="str">
        <f t="shared" si="237"/>
        <v/>
      </c>
      <c r="EQ102" s="32"/>
      <c r="ER102" s="120"/>
      <c r="ES102" s="62" t="str">
        <f t="shared" si="183"/>
        <v/>
      </c>
      <c r="ET102" s="62" t="str">
        <f t="shared" si="238"/>
        <v/>
      </c>
      <c r="EU102" s="65" t="str">
        <f t="shared" si="305"/>
        <v/>
      </c>
      <c r="EV102" s="68" t="str">
        <f t="shared" si="239"/>
        <v/>
      </c>
      <c r="EW102" s="32"/>
      <c r="EX102" s="120"/>
      <c r="EY102" s="62" t="str">
        <f t="shared" si="184"/>
        <v/>
      </c>
      <c r="EZ102" s="62" t="str">
        <f t="shared" si="240"/>
        <v/>
      </c>
      <c r="FA102" s="65" t="str">
        <f t="shared" si="306"/>
        <v/>
      </c>
      <c r="FB102" s="68" t="str">
        <f t="shared" si="241"/>
        <v/>
      </c>
      <c r="FC102" s="32"/>
      <c r="FD102" s="120"/>
      <c r="FE102" s="62" t="str">
        <f t="shared" si="185"/>
        <v/>
      </c>
      <c r="FF102" s="62" t="str">
        <f t="shared" si="242"/>
        <v/>
      </c>
      <c r="FG102" s="65" t="str">
        <f t="shared" si="307"/>
        <v/>
      </c>
      <c r="FH102" s="68" t="str">
        <f t="shared" si="243"/>
        <v/>
      </c>
      <c r="FI102" s="32"/>
      <c r="FJ102" s="120"/>
      <c r="FK102" s="62" t="str">
        <f t="shared" si="186"/>
        <v/>
      </c>
      <c r="FL102" s="62" t="str">
        <f t="shared" si="244"/>
        <v/>
      </c>
      <c r="FM102" s="65" t="str">
        <f t="shared" si="308"/>
        <v/>
      </c>
      <c r="FN102" s="68" t="str">
        <f t="shared" si="245"/>
        <v/>
      </c>
      <c r="FO102" s="32"/>
      <c r="FP102" s="120"/>
      <c r="FQ102" s="62" t="str">
        <f t="shared" si="187"/>
        <v/>
      </c>
      <c r="FR102" s="62" t="str">
        <f t="shared" si="246"/>
        <v/>
      </c>
      <c r="FS102" s="65" t="str">
        <f t="shared" si="309"/>
        <v/>
      </c>
      <c r="FT102" s="68" t="str">
        <f t="shared" si="247"/>
        <v/>
      </c>
      <c r="FU102" s="32"/>
      <c r="FV102" s="120"/>
      <c r="FW102" s="62" t="str">
        <f t="shared" si="188"/>
        <v/>
      </c>
      <c r="FX102" s="62" t="str">
        <f t="shared" si="248"/>
        <v/>
      </c>
      <c r="FY102" s="65" t="str">
        <f t="shared" si="310"/>
        <v/>
      </c>
      <c r="FZ102" s="68" t="str">
        <f t="shared" si="249"/>
        <v/>
      </c>
      <c r="GA102" s="32"/>
      <c r="GC102" s="7" t="str">
        <f t="shared" si="250"/>
        <v/>
      </c>
      <c r="GD102" s="7" t="str">
        <f t="shared" ca="1" si="189"/>
        <v/>
      </c>
      <c r="GT102" s="71" t="str">
        <f>IF(GT$9="", "", IF(AND(NOT('Personnel Details'!$N$11=""), $B102&gt;='Personnel Details'!$N$11), 'Personnel Details'!$O$11, IF(AND(NOT('Personnel Details'!$I$11=""), $B102&gt;='Personnel Details'!$I$11), 'Personnel Details'!$J$11, 'Personnel Details'!$E$11)))</f>
        <v/>
      </c>
      <c r="GU102" s="59" t="str">
        <f>IF(GT$9="", "", IF(AND(NOT('Personnel Details'!$N$11=""), $B102&gt;='Personnel Details'!$N$11), IF('Personnel Details'!$P$11="","", 'Personnel Details'!$P$11), IF(AND(NOT('Personnel Details'!$I$11=""), $B102&gt;='Personnel Details'!$I$11), IF('Personnel Details'!$K$11="", "", 'Personnel Details'!$K$11), IF('Personnel Details'!$F$11="", "", 'Personnel Details'!$F$11))))</f>
        <v/>
      </c>
      <c r="GV102" s="74" t="str">
        <f>IF(GT$9="", "", IF(AND(NOT('Personnel Details'!$N$11=""), $B102&gt;='Personnel Details'!$N$11), 'Personnel Details'!$Q$11, IF(AND(NOT('Personnel Details'!$I$11=""), $B102&gt;='Personnel Details'!$I$11), 'Personnel Details'!$L$11, 'Personnel Details'!$G$11)))</f>
        <v/>
      </c>
      <c r="GW102" s="59" t="str">
        <f t="shared" si="251"/>
        <v/>
      </c>
      <c r="GX102" s="53"/>
      <c r="GZ102" s="78" t="str">
        <f>IF(GZ$9="", "", IF(AND(NOT('Personnel Details'!$N$12=""), $B102&gt;='Personnel Details'!$N$12), 'Personnel Details'!$O$12, IF(AND(NOT('Personnel Details'!$I$12=""), $B102&gt;='Personnel Details'!$I$12), 'Personnel Details'!$J$12, 'Personnel Details'!$E$12)))</f>
        <v/>
      </c>
      <c r="HA102" s="59" t="str">
        <f>IF(GZ$9="", "", IF(AND(NOT('Personnel Details'!$N$12=""), $B102&gt;='Personnel Details'!$N$12), IF('Personnel Details'!$P$12="","", 'Personnel Details'!$P$12), IF(AND(NOT('Personnel Details'!$I$12=""), $B102&gt;='Personnel Details'!$I$12), IF('Personnel Details'!$K$12="", "", 'Personnel Details'!$K$12), IF('Personnel Details'!$F$12="", "", 'Personnel Details'!$F$12))))</f>
        <v/>
      </c>
      <c r="HB102" s="79" t="str">
        <f>IF(GZ$9="", "", IF(AND(NOT('Personnel Details'!$N$12=""), $B102&gt;='Personnel Details'!$N$12), 'Personnel Details'!$Q$12, IF(AND(NOT('Personnel Details'!$I$12=""), $B102&gt;='Personnel Details'!$I$12), 'Personnel Details'!$L$12, 'Personnel Details'!$G$12)))</f>
        <v/>
      </c>
      <c r="HC102" s="59" t="str">
        <f t="shared" si="252"/>
        <v/>
      </c>
      <c r="HD102" s="53"/>
      <c r="HF102" s="78" t="str">
        <f>IF(HF$9="", "", IF(AND(NOT('Personnel Details'!$N$13=""), $B102&gt;='Personnel Details'!$N$13), 'Personnel Details'!$O$13, IF(AND(NOT('Personnel Details'!$I$13=""), $B102&gt;='Personnel Details'!$I$13), 'Personnel Details'!$J$13, 'Personnel Details'!$E$13)))</f>
        <v/>
      </c>
      <c r="HG102" s="59" t="str">
        <f>IF(HF$9="", "", IF(AND(NOT('Personnel Details'!$N$13=""), $B102&gt;='Personnel Details'!$N$13), IF('Personnel Details'!$P$13="","", 'Personnel Details'!$P$13), IF(AND(NOT('Personnel Details'!$I$13=""), $B102&gt;='Personnel Details'!$I$13), IF('Personnel Details'!$K$13="", "", 'Personnel Details'!$K$13), IF('Personnel Details'!$F$13="", "", 'Personnel Details'!$F$13))))</f>
        <v/>
      </c>
      <c r="HH102" s="79" t="str">
        <f>IF(HF$9="", "", IF(AND(NOT('Personnel Details'!$N$13=""), $B102&gt;='Personnel Details'!$N$13), 'Personnel Details'!$Q$13, IF(AND(NOT('Personnel Details'!$I$13=""), $B102&gt;='Personnel Details'!$I$13), 'Personnel Details'!$L$13, 'Personnel Details'!$G$13)))</f>
        <v/>
      </c>
      <c r="HI102" s="59" t="str">
        <f t="shared" si="253"/>
        <v/>
      </c>
      <c r="HJ102" s="53"/>
      <c r="HL102" s="78" t="str">
        <f>IF(HL$9="", "", IF(AND(NOT('Personnel Details'!$N$14=""), $B102&gt;='Personnel Details'!$N$14), 'Personnel Details'!$O$14, IF(AND(NOT('Personnel Details'!$I$14=""), $B102&gt;='Personnel Details'!$I$14), 'Personnel Details'!$J$14, 'Personnel Details'!$E$14)))</f>
        <v/>
      </c>
      <c r="HM102" s="59" t="str">
        <f>IF(HL$9="", "", IF(AND(NOT('Personnel Details'!$N$14=""), $B102&gt;='Personnel Details'!$N$14), IF('Personnel Details'!$P$14="","", 'Personnel Details'!$P$14), IF(AND(NOT('Personnel Details'!$I$14=""), $B102&gt;='Personnel Details'!$I$14), IF('Personnel Details'!$K$14="", "", 'Personnel Details'!$K$14), IF('Personnel Details'!$F$14="", "", 'Personnel Details'!$F$14))))</f>
        <v/>
      </c>
      <c r="HN102" s="79" t="str">
        <f>IF(HL$9="", "", IF(AND(NOT('Personnel Details'!$N$14=""), $B102&gt;='Personnel Details'!$N$14), 'Personnel Details'!$Q$14, IF(AND(NOT('Personnel Details'!$I$14=""), $B102&gt;='Personnel Details'!$I$14), 'Personnel Details'!$L$14, 'Personnel Details'!$G$14)))</f>
        <v/>
      </c>
      <c r="HO102" s="59" t="str">
        <f t="shared" si="254"/>
        <v/>
      </c>
      <c r="HP102" s="53"/>
      <c r="HR102" s="78" t="str">
        <f>IF(HR$9="", "", IF(AND(NOT('Personnel Details'!$N$15=""), $B102&gt;='Personnel Details'!$N$15), 'Personnel Details'!$O$15, IF(AND(NOT('Personnel Details'!$I$15=""), $B102&gt;='Personnel Details'!$I$15), 'Personnel Details'!$J$15, 'Personnel Details'!$E$15)))</f>
        <v/>
      </c>
      <c r="HS102" s="59" t="str">
        <f>IF(HR$9="", "", IF(AND(NOT('Personnel Details'!$N$15=""), $B102&gt;='Personnel Details'!$N$15), IF('Personnel Details'!$P$15="","", 'Personnel Details'!$P$15), IF(AND(NOT('Personnel Details'!$I$15=""), $B102&gt;='Personnel Details'!$I$15), IF('Personnel Details'!$K$15="", "", 'Personnel Details'!$K$15), IF('Personnel Details'!$F$15="", "", 'Personnel Details'!$F$15))))</f>
        <v/>
      </c>
      <c r="HT102" s="79" t="str">
        <f>IF(HR$9="", "", IF(AND(NOT('Personnel Details'!$N$15=""), $B102&gt;='Personnel Details'!$N$15), 'Personnel Details'!$Q$15, IF(AND(NOT('Personnel Details'!$I$15=""), $B102&gt;='Personnel Details'!$I$15), 'Personnel Details'!$L$15, 'Personnel Details'!$G$15)))</f>
        <v/>
      </c>
      <c r="HU102" s="59" t="str">
        <f t="shared" si="255"/>
        <v/>
      </c>
      <c r="HV102" s="53"/>
      <c r="HX102" s="78" t="str">
        <f>IF(HX$9="", "", IF(AND(NOT('Personnel Details'!$N$16=""), $B102&gt;='Personnel Details'!$N$16), 'Personnel Details'!$O$16, IF(AND(NOT('Personnel Details'!$I$16=""), $B102&gt;='Personnel Details'!$I$16), 'Personnel Details'!$J$16, 'Personnel Details'!$E$16)))</f>
        <v/>
      </c>
      <c r="HY102" s="59" t="str">
        <f>IF(HX$9="", "", IF(AND(NOT('Personnel Details'!$N$16=""), $B102&gt;='Personnel Details'!$N$16), IF('Personnel Details'!$P$16="","", 'Personnel Details'!$P$16), IF(AND(NOT('Personnel Details'!$I$16=""), $B102&gt;='Personnel Details'!$I$16), IF('Personnel Details'!$K$16="", "", 'Personnel Details'!$K$16), IF('Personnel Details'!$F$16="", "", 'Personnel Details'!$F$16))))</f>
        <v/>
      </c>
      <c r="HZ102" s="79" t="str">
        <f>IF(HX$9="", "", IF(AND(NOT('Personnel Details'!$N$16=""), $B102&gt;='Personnel Details'!$N$16), 'Personnel Details'!$Q$16, IF(AND(NOT('Personnel Details'!$I$16=""), $B102&gt;='Personnel Details'!$I$16), 'Personnel Details'!$L$16, 'Personnel Details'!$G$16)))</f>
        <v/>
      </c>
      <c r="IA102" s="59" t="str">
        <f t="shared" si="256"/>
        <v/>
      </c>
      <c r="IB102" s="53"/>
      <c r="ID102" s="78" t="str">
        <f>IF(ID$9="", "", IF(AND(NOT('Personnel Details'!$N$17=""), $B102&gt;='Personnel Details'!$N$17), 'Personnel Details'!$O$17, IF(AND(NOT('Personnel Details'!$I$17=""), $B102&gt;='Personnel Details'!$I$17), 'Personnel Details'!$J$17, 'Personnel Details'!$E$17)))</f>
        <v/>
      </c>
      <c r="IE102" s="59" t="str">
        <f>IF(ID$9="", "", IF(AND(NOT('Personnel Details'!$N$17=""), $B102&gt;='Personnel Details'!$N$17), IF('Personnel Details'!$P$17="","", 'Personnel Details'!$P$17), IF(AND(NOT('Personnel Details'!$I$17=""), $B102&gt;='Personnel Details'!$I$17), IF('Personnel Details'!$K$17="", "", 'Personnel Details'!$K$17), IF('Personnel Details'!$F$17="", "", 'Personnel Details'!$F$17))))</f>
        <v/>
      </c>
      <c r="IF102" s="79" t="str">
        <f>IF(ID$9="", "", IF(AND(NOT('Personnel Details'!$N$17=""), $B102&gt;='Personnel Details'!$N$17), 'Personnel Details'!$Q$17, IF(AND(NOT('Personnel Details'!$I$17=""), $B102&gt;='Personnel Details'!$I$17), 'Personnel Details'!$L$17, 'Personnel Details'!$G$17)))</f>
        <v/>
      </c>
      <c r="IG102" s="59" t="str">
        <f t="shared" si="257"/>
        <v/>
      </c>
      <c r="IH102" s="53"/>
      <c r="IJ102" s="78" t="str">
        <f>IF(IJ$9="", "", IF(AND(NOT('Personnel Details'!$N$18=""), $B102&gt;='Personnel Details'!$N$18), 'Personnel Details'!$O$18, IF(AND(NOT('Personnel Details'!$I$18=""), $B102&gt;='Personnel Details'!$I$18), 'Personnel Details'!$J$18, 'Personnel Details'!$E$18)))</f>
        <v/>
      </c>
      <c r="IK102" s="59" t="str">
        <f>IF(IJ$9="", "", IF(AND(NOT('Personnel Details'!$N$18=""), $B102&gt;='Personnel Details'!$N$18), IF('Personnel Details'!$P$18="","", 'Personnel Details'!$P$18), IF(AND(NOT('Personnel Details'!$I$18=""), $B102&gt;='Personnel Details'!$I$18), IF('Personnel Details'!$K$18="", "", 'Personnel Details'!$K$18), IF('Personnel Details'!$F$18="", "", 'Personnel Details'!$F$18))))</f>
        <v/>
      </c>
      <c r="IL102" s="79" t="str">
        <f>IF(IJ$9="", "", IF(AND(NOT('Personnel Details'!$N$18=""), $B102&gt;='Personnel Details'!$N$18), 'Personnel Details'!$Q$18, IF(AND(NOT('Personnel Details'!$I$18=""), $B102&gt;='Personnel Details'!$I$18), 'Personnel Details'!$L$18, 'Personnel Details'!$G$18)))</f>
        <v/>
      </c>
      <c r="IM102" s="59" t="str">
        <f t="shared" si="258"/>
        <v/>
      </c>
      <c r="IN102" s="53"/>
      <c r="IP102" s="78" t="str">
        <f>IF(IP$9="", "", IF(AND(NOT('Personnel Details'!$N$19=""), $B102&gt;='Personnel Details'!$N$19), 'Personnel Details'!$O$19, IF(AND(NOT('Personnel Details'!$I$19=""), $B102&gt;='Personnel Details'!$I$19), 'Personnel Details'!$J$19, 'Personnel Details'!$E$19)))</f>
        <v/>
      </c>
      <c r="IQ102" s="59" t="str">
        <f>IF(IP$9="", "", IF(AND(NOT('Personnel Details'!$N$19=""), $B102&gt;='Personnel Details'!$N$19), IF('Personnel Details'!$P$19="","", 'Personnel Details'!$P$19), IF(AND(NOT('Personnel Details'!$I$19=""), $B102&gt;='Personnel Details'!$I$19), IF('Personnel Details'!$K$19="", "", 'Personnel Details'!$K$19), IF('Personnel Details'!$F$19="", "", 'Personnel Details'!$F$19))))</f>
        <v/>
      </c>
      <c r="IR102" s="79" t="str">
        <f>IF(IP$9="", "", IF(AND(NOT('Personnel Details'!$N$19=""), $B102&gt;='Personnel Details'!$N$19), 'Personnel Details'!$Q$19, IF(AND(NOT('Personnel Details'!$I$19=""), $B102&gt;='Personnel Details'!$I$19), 'Personnel Details'!$L$19, 'Personnel Details'!$G$19)))</f>
        <v/>
      </c>
      <c r="IS102" s="59" t="str">
        <f t="shared" si="259"/>
        <v/>
      </c>
      <c r="IT102" s="53"/>
      <c r="IV102" s="78" t="str">
        <f>IF(IV$9="", "", IF(AND(NOT('Personnel Details'!$N$20=""), $B102&gt;='Personnel Details'!$N$20), 'Personnel Details'!$O$20, IF(AND(NOT('Personnel Details'!$I$20=""), $B102&gt;='Personnel Details'!$I$20), 'Personnel Details'!$J$20, 'Personnel Details'!$E$20)))</f>
        <v/>
      </c>
      <c r="IW102" s="59" t="str">
        <f>IF(IV$9="", "", IF(AND(NOT('Personnel Details'!$N$20=""), $B102&gt;='Personnel Details'!$N$20), IF('Personnel Details'!$P$20="","", 'Personnel Details'!$P$20), IF(AND(NOT('Personnel Details'!$I$20=""), $B102&gt;='Personnel Details'!$I$20), IF('Personnel Details'!$K$20="", "", 'Personnel Details'!$K$20), IF('Personnel Details'!$F$20="", "", 'Personnel Details'!$F$20))))</f>
        <v/>
      </c>
      <c r="IX102" s="79" t="str">
        <f>IF(IV$9="", "", IF(AND(NOT('Personnel Details'!$N$20=""), $B102&gt;='Personnel Details'!$N$20), 'Personnel Details'!$Q$20, IF(AND(NOT('Personnel Details'!$I$20=""), $B102&gt;='Personnel Details'!$I$20), 'Personnel Details'!$L$20, 'Personnel Details'!$G$20)))</f>
        <v/>
      </c>
      <c r="IY102" s="59" t="str">
        <f t="shared" si="260"/>
        <v/>
      </c>
      <c r="IZ102" s="53"/>
      <c r="JB102" s="78" t="str">
        <f>IF(JB$9="", "", IF(AND(NOT('Personnel Details'!$N$21=""), $B102&gt;='Personnel Details'!$N$21), 'Personnel Details'!$O$21, IF(AND(NOT('Personnel Details'!$I$21=""), $B102&gt;='Personnel Details'!$I$21), 'Personnel Details'!$J$21, 'Personnel Details'!$E$21)))</f>
        <v/>
      </c>
      <c r="JC102" s="59" t="str">
        <f>IF(JB$9="", "", IF(AND(NOT('Personnel Details'!$N$21=""), $B102&gt;='Personnel Details'!$N$21), IF('Personnel Details'!$P$21="","", 'Personnel Details'!$P$21), IF(AND(NOT('Personnel Details'!$I$21=""), $B102&gt;='Personnel Details'!$I$21), IF('Personnel Details'!$K$21="", "", 'Personnel Details'!$K$21), IF('Personnel Details'!$F$21="", "", 'Personnel Details'!$F$21))))</f>
        <v/>
      </c>
      <c r="JD102" s="79" t="str">
        <f>IF(JB$9="", "", IF(AND(NOT('Personnel Details'!$N$21=""), $B102&gt;='Personnel Details'!$N$21), 'Personnel Details'!$Q$21, IF(AND(NOT('Personnel Details'!$I$21=""), $B102&gt;='Personnel Details'!$I$21), 'Personnel Details'!$L$21, 'Personnel Details'!$G$21)))</f>
        <v/>
      </c>
      <c r="JE102" s="59" t="str">
        <f t="shared" si="261"/>
        <v/>
      </c>
      <c r="JF102" s="53"/>
      <c r="JH102" s="78" t="str">
        <f>IF(JH$9="", "", IF(AND(NOT('Personnel Details'!$N$22=""), $B102&gt;='Personnel Details'!$N$22), 'Personnel Details'!$O$22, IF(AND(NOT('Personnel Details'!$I$22=""), $B102&gt;='Personnel Details'!$I$22), 'Personnel Details'!$J$22, 'Personnel Details'!$E$22)))</f>
        <v/>
      </c>
      <c r="JI102" s="59" t="str">
        <f>IF(JH$9="", "", IF(AND(NOT('Personnel Details'!$N$22=""), $B102&gt;='Personnel Details'!$N$22), IF('Personnel Details'!$P$22="","", 'Personnel Details'!$P$22), IF(AND(NOT('Personnel Details'!$I$22=""), $B102&gt;='Personnel Details'!$I$22), IF('Personnel Details'!$K$22="", "", 'Personnel Details'!$K$22), IF('Personnel Details'!$F$22="", "", 'Personnel Details'!$F$22))))</f>
        <v/>
      </c>
      <c r="JJ102" s="79" t="str">
        <f>IF(JH$9="", "", IF(AND(NOT('Personnel Details'!$N$22=""), $B102&gt;='Personnel Details'!$N$22), 'Personnel Details'!$Q$22, IF(AND(NOT('Personnel Details'!$I$22=""), $B102&gt;='Personnel Details'!$I$22), 'Personnel Details'!$L$22, 'Personnel Details'!$G$22)))</f>
        <v/>
      </c>
      <c r="JK102" s="59" t="str">
        <f t="shared" si="262"/>
        <v/>
      </c>
      <c r="JL102" s="53"/>
      <c r="JN102" s="78" t="str">
        <f>IF(JN$9="", "", IF(AND(NOT('Personnel Details'!$N$23=""), $B102&gt;='Personnel Details'!$N$23), 'Personnel Details'!$O$23, IF(AND(NOT('Personnel Details'!$I$23=""), $B102&gt;='Personnel Details'!$I$23), 'Personnel Details'!$J$23, 'Personnel Details'!$E$23)))</f>
        <v/>
      </c>
      <c r="JO102" s="59" t="str">
        <f>IF(JN$9="", "", IF(AND(NOT('Personnel Details'!$N$23=""), $B102&gt;='Personnel Details'!$N$23), IF('Personnel Details'!$P$23="","", 'Personnel Details'!$P$23), IF(AND(NOT('Personnel Details'!$I$23=""), $B102&gt;='Personnel Details'!$I$23), IF('Personnel Details'!$K$23="", "", 'Personnel Details'!$K$23), IF('Personnel Details'!$F$23="", "", 'Personnel Details'!$F$23))))</f>
        <v/>
      </c>
      <c r="JP102" s="79" t="str">
        <f>IF(JN$9="", "", IF(AND(NOT('Personnel Details'!$N$23=""), $B102&gt;='Personnel Details'!$N$23), 'Personnel Details'!$Q$23, IF(AND(NOT('Personnel Details'!$I$23=""), $B102&gt;='Personnel Details'!$I$23), 'Personnel Details'!$L$23, 'Personnel Details'!$G$23)))</f>
        <v/>
      </c>
      <c r="JQ102" s="59" t="str">
        <f t="shared" si="263"/>
        <v/>
      </c>
      <c r="JR102" s="53"/>
      <c r="JT102" s="78" t="str">
        <f>IF(JT$9="", "", IF(AND(NOT('Personnel Details'!$N$24=""), $B102&gt;='Personnel Details'!$N$24), 'Personnel Details'!$O$24, IF(AND(NOT('Personnel Details'!$I$24=""), $B102&gt;='Personnel Details'!$I$24), 'Personnel Details'!$J$24, 'Personnel Details'!$E$24)))</f>
        <v/>
      </c>
      <c r="JU102" s="59" t="str">
        <f>IF(JT$9="", "", IF(AND(NOT('Personnel Details'!$N$24=""), $B102&gt;='Personnel Details'!$N$24), IF('Personnel Details'!$P$24="","", 'Personnel Details'!$P$24), IF(AND(NOT('Personnel Details'!$I$24=""), $B102&gt;='Personnel Details'!$I$24), IF('Personnel Details'!$K$24="", "", 'Personnel Details'!$K$24), IF('Personnel Details'!$F$24="", "", 'Personnel Details'!$F$24))))</f>
        <v/>
      </c>
      <c r="JV102" s="79" t="str">
        <f>IF(JT$9="", "", IF(AND(NOT('Personnel Details'!$N$24=""), $B102&gt;='Personnel Details'!$N$24), 'Personnel Details'!$Q$24, IF(AND(NOT('Personnel Details'!$I$24=""), $B102&gt;='Personnel Details'!$I$24), 'Personnel Details'!$L$24, 'Personnel Details'!$G$24)))</f>
        <v/>
      </c>
      <c r="JW102" s="59" t="str">
        <f t="shared" si="264"/>
        <v/>
      </c>
      <c r="JX102" s="53"/>
      <c r="JZ102" s="78" t="str">
        <f>IF(JZ$9="", "", IF(AND(NOT('Personnel Details'!$N$25=""), $B102&gt;='Personnel Details'!$N$25), 'Personnel Details'!$O$25, IF(AND(NOT('Personnel Details'!$I$25=""), $B102&gt;='Personnel Details'!$I$25), 'Personnel Details'!$J$25, 'Personnel Details'!$E$25)))</f>
        <v/>
      </c>
      <c r="KA102" s="59" t="str">
        <f>IF(JZ$9="", "", IF(AND(NOT('Personnel Details'!$N$25=""), $B102&gt;='Personnel Details'!$N$25), IF('Personnel Details'!$P$25="","", 'Personnel Details'!$P$25), IF(AND(NOT('Personnel Details'!$I$25=""), $B102&gt;='Personnel Details'!$I$25), IF('Personnel Details'!$K$25="", "", 'Personnel Details'!$K$25), IF('Personnel Details'!$F$25="", "", 'Personnel Details'!$F$25))))</f>
        <v/>
      </c>
      <c r="KB102" s="79" t="str">
        <f>IF(JZ$9="", "", IF(AND(NOT('Personnel Details'!$N$25=""), $B102&gt;='Personnel Details'!$N$25), 'Personnel Details'!$Q$25, IF(AND(NOT('Personnel Details'!$I$25=""), $B102&gt;='Personnel Details'!$I$25), 'Personnel Details'!$L$25, 'Personnel Details'!$G$25)))</f>
        <v/>
      </c>
      <c r="KC102" s="59" t="str">
        <f t="shared" si="265"/>
        <v/>
      </c>
      <c r="KD102" s="53"/>
      <c r="KF102" s="78" t="str">
        <f>IF(KF$9="", "", IF(AND(NOT('Personnel Details'!$N$26=""), $B102&gt;='Personnel Details'!$N$26), 'Personnel Details'!$O$26, IF(AND(NOT('Personnel Details'!$I$26=""), $B102&gt;='Personnel Details'!$I$26), 'Personnel Details'!$J$26, 'Personnel Details'!$E$26)))</f>
        <v/>
      </c>
      <c r="KG102" s="59" t="str">
        <f>IF(KF$9="", "", IF(AND(NOT('Personnel Details'!$N$26=""), $B102&gt;='Personnel Details'!$N$26), IF('Personnel Details'!$P$26="","", 'Personnel Details'!$P$26), IF(AND(NOT('Personnel Details'!$I$26=""), $B102&gt;='Personnel Details'!$I$26), IF('Personnel Details'!$K$26="", "", 'Personnel Details'!$K$26), IF('Personnel Details'!$F$26="", "", 'Personnel Details'!$F$26))))</f>
        <v/>
      </c>
      <c r="KH102" s="79" t="str">
        <f>IF(KF$9="", "", IF(AND(NOT('Personnel Details'!$N$26=""), $B102&gt;='Personnel Details'!$N$26), 'Personnel Details'!$Q$26, IF(AND(NOT('Personnel Details'!$I$26=""), $B102&gt;='Personnel Details'!$I$26), 'Personnel Details'!$L$26, 'Personnel Details'!$G$26)))</f>
        <v/>
      </c>
      <c r="KI102" s="59" t="str">
        <f t="shared" si="266"/>
        <v/>
      </c>
      <c r="KJ102" s="53"/>
      <c r="KL102" s="78" t="str">
        <f>IF(KL$9="", "", IF(AND(NOT('Personnel Details'!$N$27=""), $B102&gt;='Personnel Details'!$N$27), 'Personnel Details'!$O$27, IF(AND(NOT('Personnel Details'!$I$27=""), $B102&gt;='Personnel Details'!$I$27), 'Personnel Details'!$J$27, 'Personnel Details'!$E$27)))</f>
        <v/>
      </c>
      <c r="KM102" s="59" t="str">
        <f>IF(KL$9="", "", IF(AND(NOT('Personnel Details'!$N$27=""), $B102&gt;='Personnel Details'!$N$27), IF('Personnel Details'!$P$27="","", 'Personnel Details'!$P$27), IF(AND(NOT('Personnel Details'!$I$27=""), $B102&gt;='Personnel Details'!$I$27), IF('Personnel Details'!$K$27="", "", 'Personnel Details'!$K$27), IF('Personnel Details'!$F$27="", "", 'Personnel Details'!$F$27))))</f>
        <v/>
      </c>
      <c r="KN102" s="79" t="str">
        <f>IF(KL$9="", "", IF(AND(NOT('Personnel Details'!$N$27=""), $B102&gt;='Personnel Details'!$N$27), 'Personnel Details'!$Q$27, IF(AND(NOT('Personnel Details'!$I$27=""), $B102&gt;='Personnel Details'!$I$27), 'Personnel Details'!$L$27, 'Personnel Details'!$G$27)))</f>
        <v/>
      </c>
      <c r="KO102" s="59" t="str">
        <f t="shared" si="267"/>
        <v/>
      </c>
      <c r="KP102" s="53"/>
      <c r="KR102" s="78" t="str">
        <f>IF(KR$9="", "", IF(AND(NOT('Personnel Details'!$N$28=""), $B102&gt;='Personnel Details'!$N$28), 'Personnel Details'!$O$28, IF(AND(NOT('Personnel Details'!$I$28=""), $B102&gt;='Personnel Details'!$I$28), 'Personnel Details'!$J$28, 'Personnel Details'!$E$28)))</f>
        <v/>
      </c>
      <c r="KS102" s="59" t="str">
        <f>IF(KR$9="", "", IF(AND(NOT('Personnel Details'!$N$28=""), $B102&gt;='Personnel Details'!$N$28), IF('Personnel Details'!$P$28="","", 'Personnel Details'!$P$28), IF(AND(NOT('Personnel Details'!$I$28=""), $B102&gt;='Personnel Details'!$I$28), IF('Personnel Details'!$K$28="", "", 'Personnel Details'!$K$28), IF('Personnel Details'!$F$28="", "", 'Personnel Details'!$F$28))))</f>
        <v/>
      </c>
      <c r="KT102" s="79" t="str">
        <f>IF(KR$9="", "", IF(AND(NOT('Personnel Details'!$N$28=""), $B102&gt;='Personnel Details'!$N$28), 'Personnel Details'!$Q$28, IF(AND(NOT('Personnel Details'!$I$28=""), $B102&gt;='Personnel Details'!$I$28), 'Personnel Details'!$L$28, 'Personnel Details'!$G$28)))</f>
        <v/>
      </c>
      <c r="KU102" s="59" t="str">
        <f t="shared" si="268"/>
        <v/>
      </c>
      <c r="KV102" s="53"/>
      <c r="KX102" s="78" t="str">
        <f>IF(KX$9="", "", IF(AND(NOT('Personnel Details'!$N$29=""), $B102&gt;='Personnel Details'!$N$29), 'Personnel Details'!$O$29, IF(AND(NOT('Personnel Details'!$I$29=""), $B102&gt;='Personnel Details'!$I$29), 'Personnel Details'!$J$29, 'Personnel Details'!$E$29)))</f>
        <v/>
      </c>
      <c r="KY102" s="59" t="str">
        <f>IF(KX$9="", "", IF(AND(NOT('Personnel Details'!$N$29=""), $B102&gt;='Personnel Details'!$N$29), IF('Personnel Details'!$P$29="","", 'Personnel Details'!$P$29), IF(AND(NOT('Personnel Details'!$I$29=""), $B102&gt;='Personnel Details'!$I$29), IF('Personnel Details'!$K$29="", "", 'Personnel Details'!$K$29), IF('Personnel Details'!$F$29="", "", 'Personnel Details'!$F$29))))</f>
        <v/>
      </c>
      <c r="KZ102" s="79" t="str">
        <f>IF(KX$9="", "", IF(AND(NOT('Personnel Details'!$N$29=""), $B102&gt;='Personnel Details'!$N$29), 'Personnel Details'!$Q$29, IF(AND(NOT('Personnel Details'!$I$29=""), $B102&gt;='Personnel Details'!$I$29), 'Personnel Details'!$L$29, 'Personnel Details'!$G$29)))</f>
        <v/>
      </c>
      <c r="LA102" s="59" t="str">
        <f t="shared" si="269"/>
        <v/>
      </c>
      <c r="LB102" s="53"/>
      <c r="LD102" s="78" t="str">
        <f>IF(LD$9="", "", IF(AND(NOT('Personnel Details'!$N$30=""), $B102&gt;='Personnel Details'!$N$30), 'Personnel Details'!$O$30, IF(AND(NOT('Personnel Details'!$I$30=""), $B102&gt;='Personnel Details'!$I$30), 'Personnel Details'!$J$30, 'Personnel Details'!$E$30)))</f>
        <v/>
      </c>
      <c r="LE102" s="59" t="str">
        <f>IF(LD$9="", "", IF(AND(NOT('Personnel Details'!$N$30=""), $B102&gt;='Personnel Details'!$N$30), IF('Personnel Details'!$P$30="","", 'Personnel Details'!$P$30), IF(AND(NOT('Personnel Details'!$I$30=""), $B102&gt;='Personnel Details'!$I$30), IF('Personnel Details'!$K$30="", "", 'Personnel Details'!$K$30), IF('Personnel Details'!$F$30="", "", 'Personnel Details'!$F$30))))</f>
        <v/>
      </c>
      <c r="LF102" s="79" t="str">
        <f>IF(LD$9="", "", IF(AND(NOT('Personnel Details'!$N$30=""), $B102&gt;='Personnel Details'!$N$30), 'Personnel Details'!$Q$30, IF(AND(NOT('Personnel Details'!$I$30=""), $B102&gt;='Personnel Details'!$I$30), 'Personnel Details'!$L$30, 'Personnel Details'!$G$30)))</f>
        <v/>
      </c>
      <c r="LG102" s="59" t="str">
        <f t="shared" si="270"/>
        <v/>
      </c>
      <c r="LH102" s="53"/>
      <c r="LJ102" s="78" t="str">
        <f>IF(LJ$9="", "", IF(AND(NOT('Personnel Details'!$N$31=""), $B102&gt;='Personnel Details'!$N$31), 'Personnel Details'!$O$31, IF(AND(NOT('Personnel Details'!$I$31=""), $B102&gt;='Personnel Details'!$I$31), 'Personnel Details'!$J$31, 'Personnel Details'!$E$31)))</f>
        <v/>
      </c>
      <c r="LK102" s="59" t="str">
        <f>IF(LJ$9="", "", IF(AND(NOT('Personnel Details'!$N$31=""), $B102&gt;='Personnel Details'!$N$31), IF('Personnel Details'!$P$31="","", 'Personnel Details'!$P$31), IF(AND(NOT('Personnel Details'!$I$31=""), $B102&gt;='Personnel Details'!$I$31), IF('Personnel Details'!$K$31="", "", 'Personnel Details'!$K$31), IF('Personnel Details'!$F$31="", "", 'Personnel Details'!$F$31))))</f>
        <v/>
      </c>
      <c r="LL102" s="79" t="str">
        <f>IF(LJ$9="", "", IF(AND(NOT('Personnel Details'!$N$31=""), $B102&gt;='Personnel Details'!$N$31), 'Personnel Details'!$Q$31, IF(AND(NOT('Personnel Details'!$I$31=""), $B102&gt;='Personnel Details'!$I$31), 'Personnel Details'!$L$31, 'Personnel Details'!$G$31)))</f>
        <v/>
      </c>
      <c r="LM102" s="59" t="str">
        <f t="shared" si="271"/>
        <v/>
      </c>
      <c r="LN102" s="53"/>
      <c r="LP102" s="78" t="str">
        <f>IF(LP$9="", "", IF(AND(NOT('Personnel Details'!$N$32=""), $B102&gt;='Personnel Details'!$N$32), 'Personnel Details'!$O$32, IF(AND(NOT('Personnel Details'!$I$32=""), $B102&gt;='Personnel Details'!$I$32), 'Personnel Details'!$J$32, 'Personnel Details'!$E$32)))</f>
        <v/>
      </c>
      <c r="LQ102" s="59" t="str">
        <f>IF(LP$9="", "", IF(AND(NOT('Personnel Details'!$N$32=""), $B102&gt;='Personnel Details'!$N$32), IF('Personnel Details'!$P$32="","", 'Personnel Details'!$P$32), IF(AND(NOT('Personnel Details'!$I$32=""), $B102&gt;='Personnel Details'!$I$32), IF('Personnel Details'!$K$32="", "", 'Personnel Details'!$K$32), IF('Personnel Details'!$F$32="", "", 'Personnel Details'!$F$32))))</f>
        <v/>
      </c>
      <c r="LR102" s="79" t="str">
        <f>IF(LP$9="", "", IF(AND(NOT('Personnel Details'!$N$32=""), $B102&gt;='Personnel Details'!$N$32), 'Personnel Details'!$Q$32, IF(AND(NOT('Personnel Details'!$I$32=""), $B102&gt;='Personnel Details'!$I$32), 'Personnel Details'!$L$32, 'Personnel Details'!$G$32)))</f>
        <v/>
      </c>
      <c r="LS102" s="59" t="str">
        <f t="shared" si="272"/>
        <v/>
      </c>
      <c r="LT102" s="53"/>
      <c r="LV102" s="78" t="str">
        <f>IF(LV$9="", "", IF(AND(NOT('Personnel Details'!$N$33=""), $B102&gt;='Personnel Details'!$N$33), 'Personnel Details'!$O$33, IF(AND(NOT('Personnel Details'!$I$33=""), $B102&gt;='Personnel Details'!$I$33), 'Personnel Details'!$J$33, 'Personnel Details'!$E$33)))</f>
        <v/>
      </c>
      <c r="LW102" s="59" t="str">
        <f>IF(LV$9="", "", IF(AND(NOT('Personnel Details'!$N$33=""), $B102&gt;='Personnel Details'!$N$33), IF('Personnel Details'!$P$33="","", 'Personnel Details'!$P$33), IF(AND(NOT('Personnel Details'!$I$33=""), $B102&gt;='Personnel Details'!$I$33), IF('Personnel Details'!$K$33="", "", 'Personnel Details'!$K$33), IF('Personnel Details'!$F$33="", "", 'Personnel Details'!$F$33))))</f>
        <v/>
      </c>
      <c r="LX102" s="79" t="str">
        <f>IF(LV$9="", "", IF(AND(NOT('Personnel Details'!$N$33=""), $B102&gt;='Personnel Details'!$N$33), 'Personnel Details'!$Q$33, IF(AND(NOT('Personnel Details'!$I$33=""), $B102&gt;='Personnel Details'!$I$33), 'Personnel Details'!$L$33, 'Personnel Details'!$G$33)))</f>
        <v/>
      </c>
      <c r="LY102" s="59" t="str">
        <f t="shared" si="273"/>
        <v/>
      </c>
      <c r="LZ102" s="53"/>
      <c r="MB102" s="78" t="str">
        <f>IF(MB$9="", "", IF(AND(NOT('Personnel Details'!$N$34=""), $B102&gt;='Personnel Details'!$N$34), 'Personnel Details'!$O$34, IF(AND(NOT('Personnel Details'!$I$34=""), $B102&gt;='Personnel Details'!$I$34), 'Personnel Details'!$J$34, 'Personnel Details'!$E$34)))</f>
        <v/>
      </c>
      <c r="MC102" s="59" t="str">
        <f>IF(MB$9="", "", IF(AND(NOT('Personnel Details'!$N$34=""), $B102&gt;='Personnel Details'!$N$34), IF('Personnel Details'!$P$34="","", 'Personnel Details'!$P$34), IF(AND(NOT('Personnel Details'!$I$34=""), $B102&gt;='Personnel Details'!$I$34), IF('Personnel Details'!$K$34="", "", 'Personnel Details'!$K$34), IF('Personnel Details'!$F$34="", "", 'Personnel Details'!$F$34))))</f>
        <v/>
      </c>
      <c r="MD102" s="79" t="str">
        <f>IF(MB$9="", "", IF(AND(NOT('Personnel Details'!$N$34=""), $B102&gt;='Personnel Details'!$N$34), 'Personnel Details'!$Q$34, IF(AND(NOT('Personnel Details'!$I$34=""), $B102&gt;='Personnel Details'!$I$34), 'Personnel Details'!$L$34, 'Personnel Details'!$G$34)))</f>
        <v/>
      </c>
      <c r="ME102" s="59" t="str">
        <f t="shared" si="274"/>
        <v/>
      </c>
      <c r="MF102" s="53"/>
      <c r="MH102" s="78" t="str">
        <f>IF(MH$9="", "", IF(AND(NOT('Personnel Details'!$N$35=""), $B102&gt;='Personnel Details'!$N$35), 'Personnel Details'!$O$35, IF(AND(NOT('Personnel Details'!$I$35=""), $B102&gt;='Personnel Details'!$I$35), 'Personnel Details'!$J$35, 'Personnel Details'!$E$35)))</f>
        <v/>
      </c>
      <c r="MI102" s="59" t="str">
        <f>IF(MH$9="", "", IF(AND(NOT('Personnel Details'!$N$35=""), $B102&gt;='Personnel Details'!$N$35), IF('Personnel Details'!$P$35="","", 'Personnel Details'!$P$35), IF(AND(NOT('Personnel Details'!$I$35=""), $B102&gt;='Personnel Details'!$I$35), IF('Personnel Details'!$K$35="", "", 'Personnel Details'!$K$35), IF('Personnel Details'!$F$35="", "", 'Personnel Details'!$F$35))))</f>
        <v/>
      </c>
      <c r="MJ102" s="79" t="str">
        <f>IF(MH$9="", "", IF(AND(NOT('Personnel Details'!$N$35=""), $B102&gt;='Personnel Details'!$N$35), 'Personnel Details'!$Q$35, IF(AND(NOT('Personnel Details'!$I$35=""), $B102&gt;='Personnel Details'!$I$35), 'Personnel Details'!$L$35, 'Personnel Details'!$G$35)))</f>
        <v/>
      </c>
      <c r="MK102" s="59" t="str">
        <f t="shared" si="275"/>
        <v/>
      </c>
      <c r="ML102" s="53"/>
      <c r="MN102" s="78" t="str">
        <f>IF(MN$9="", "", IF(AND(NOT('Personnel Details'!$N$36=""), $B102&gt;='Personnel Details'!$N$36), 'Personnel Details'!$O$36, IF(AND(NOT('Personnel Details'!$I$36=""), $B102&gt;='Personnel Details'!$I$36), 'Personnel Details'!$J$36, 'Personnel Details'!$E$36)))</f>
        <v/>
      </c>
      <c r="MO102" s="59" t="str">
        <f>IF(MN$9="", "", IF(AND(NOT('Personnel Details'!$N$36=""), $B102&gt;='Personnel Details'!$N$36), IF('Personnel Details'!$P$36="","", 'Personnel Details'!$P$36), IF(AND(NOT('Personnel Details'!$I$36=""), $B102&gt;='Personnel Details'!$I$36), IF('Personnel Details'!$K$36="", "", 'Personnel Details'!$K$36), IF('Personnel Details'!$F$36="", "", 'Personnel Details'!$F$36))))</f>
        <v/>
      </c>
      <c r="MP102" s="79" t="str">
        <f>IF(MN$9="", "", IF(AND(NOT('Personnel Details'!$N$36=""), $B102&gt;='Personnel Details'!$N$36), 'Personnel Details'!$Q$36, IF(AND(NOT('Personnel Details'!$I$36=""), $B102&gt;='Personnel Details'!$I$36), 'Personnel Details'!$L$36, 'Personnel Details'!$G$36)))</f>
        <v/>
      </c>
      <c r="MQ102" s="59" t="str">
        <f t="shared" si="276"/>
        <v/>
      </c>
      <c r="MR102" s="53"/>
      <c r="MT102" s="78" t="str">
        <f>IF(MT$9="", "", IF(AND(NOT('Personnel Details'!$N$37=""), $B102&gt;='Personnel Details'!$N$37), 'Personnel Details'!$O$37, IF(AND(NOT('Personnel Details'!$I$37=""), $B102&gt;='Personnel Details'!$I$37), 'Personnel Details'!$J$37, 'Personnel Details'!$E$37)))</f>
        <v/>
      </c>
      <c r="MU102" s="59" t="str">
        <f>IF(MT$9="", "", IF(AND(NOT('Personnel Details'!$N$37=""), $B102&gt;='Personnel Details'!$N$37), IF('Personnel Details'!$P$37="","", 'Personnel Details'!$P$37), IF(AND(NOT('Personnel Details'!$I$37=""), $B102&gt;='Personnel Details'!$I$37), IF('Personnel Details'!$K$37="", "", 'Personnel Details'!$K$37), IF('Personnel Details'!$F$37="", "", 'Personnel Details'!$F$37))))</f>
        <v/>
      </c>
      <c r="MV102" s="79" t="str">
        <f>IF(MT$9="", "", IF(AND(NOT('Personnel Details'!$N$37=""), $B102&gt;='Personnel Details'!$N$37), 'Personnel Details'!$Q$37, IF(AND(NOT('Personnel Details'!$I$37=""), $B102&gt;='Personnel Details'!$I$37), 'Personnel Details'!$L$37, 'Personnel Details'!$G$37)))</f>
        <v/>
      </c>
      <c r="MW102" s="59" t="str">
        <f t="shared" si="277"/>
        <v/>
      </c>
      <c r="MX102" s="53"/>
      <c r="MZ102" s="78" t="str">
        <f>IF(MZ$9="", "", IF(AND(NOT('Personnel Details'!$N$38=""), $B102&gt;='Personnel Details'!$N$38), 'Personnel Details'!$O$38, IF(AND(NOT('Personnel Details'!$I$38=""), $B102&gt;='Personnel Details'!$I$38), 'Personnel Details'!$J$38, 'Personnel Details'!$E$38)))</f>
        <v/>
      </c>
      <c r="NA102" s="59" t="str">
        <f>IF(MZ$9="", "", IF(AND(NOT('Personnel Details'!$N$38=""), $B102&gt;='Personnel Details'!$N$38), IF('Personnel Details'!$P$38="","", 'Personnel Details'!$P$38), IF(AND(NOT('Personnel Details'!$I$38=""), $B102&gt;='Personnel Details'!$I$38), IF('Personnel Details'!$K$38="", "", 'Personnel Details'!$K$38), IF('Personnel Details'!$F$38="", "", 'Personnel Details'!$F$38))))</f>
        <v/>
      </c>
      <c r="NB102" s="79" t="str">
        <f>IF(MZ$9="", "", IF(AND(NOT('Personnel Details'!$N$38=""), $B102&gt;='Personnel Details'!$N$38), 'Personnel Details'!$Q$38, IF(AND(NOT('Personnel Details'!$I$38=""), $B102&gt;='Personnel Details'!$I$38), 'Personnel Details'!$L$38, 'Personnel Details'!$G$38)))</f>
        <v/>
      </c>
      <c r="NC102" s="59" t="str">
        <f t="shared" si="278"/>
        <v/>
      </c>
      <c r="ND102" s="53"/>
      <c r="NF102" s="78" t="str">
        <f>IF(NF$9="", "", IF(AND(NOT('Personnel Details'!$N$39=""), $B102&gt;='Personnel Details'!$N$39), 'Personnel Details'!$O$39, IF(AND(NOT('Personnel Details'!$I$39=""), $B102&gt;='Personnel Details'!$I$39), 'Personnel Details'!$J$39, 'Personnel Details'!$E$39)))</f>
        <v/>
      </c>
      <c r="NG102" s="59" t="str">
        <f>IF(NF$9="", "", IF(AND(NOT('Personnel Details'!$N$39=""), $B102&gt;='Personnel Details'!$N$39), IF('Personnel Details'!$P$39="","", 'Personnel Details'!$P$39), IF(AND(NOT('Personnel Details'!$I$39=""), $B102&gt;='Personnel Details'!$I$39), IF('Personnel Details'!$K$39="", "", 'Personnel Details'!$K$39), IF('Personnel Details'!$F$39="", "", 'Personnel Details'!$F$39))))</f>
        <v/>
      </c>
      <c r="NH102" s="79" t="str">
        <f>IF(NF$9="", "", IF(AND(NOT('Personnel Details'!$N$39=""), $B102&gt;='Personnel Details'!$N$39), 'Personnel Details'!$Q$39, IF(AND(NOT('Personnel Details'!$I$39=""), $B102&gt;='Personnel Details'!$I$39), 'Personnel Details'!$L$39, 'Personnel Details'!$G$39)))</f>
        <v/>
      </c>
      <c r="NI102" s="59" t="str">
        <f t="shared" si="279"/>
        <v/>
      </c>
      <c r="NJ102" s="53"/>
      <c r="NL102" s="78" t="str">
        <f>IF(NL$9="", "", IF(AND(NOT('Personnel Details'!$N$40=""), $B102&gt;='Personnel Details'!$N$40), 'Personnel Details'!$O$40, IF(AND(NOT('Personnel Details'!$I$40=""), $B102&gt;='Personnel Details'!$I$40), 'Personnel Details'!$J$40, 'Personnel Details'!$E$40)))</f>
        <v/>
      </c>
      <c r="NM102" s="59" t="str">
        <f>IF(NL$9="", "", IF(AND(NOT('Personnel Details'!$N$40=""), $B102&gt;='Personnel Details'!$N$40), IF('Personnel Details'!$P$40="","", 'Personnel Details'!$P$40), IF(AND(NOT('Personnel Details'!$I$40=""), $B102&gt;='Personnel Details'!$I$40), IF('Personnel Details'!$K$40="", "", 'Personnel Details'!$K$40), IF('Personnel Details'!$F$40="", "", 'Personnel Details'!$F$40))))</f>
        <v/>
      </c>
      <c r="NN102" s="79" t="str">
        <f>IF(NL$9="", "", IF(AND(NOT('Personnel Details'!$N$40=""), $B102&gt;='Personnel Details'!$N$40), 'Personnel Details'!$Q$40, IF(AND(NOT('Personnel Details'!$I$40=""), $B102&gt;='Personnel Details'!$I$40), 'Personnel Details'!$L$40, 'Personnel Details'!$G$40)))</f>
        <v/>
      </c>
      <c r="NO102" s="59" t="str">
        <f t="shared" si="280"/>
        <v/>
      </c>
      <c r="NP102" s="53"/>
    </row>
    <row r="103" spans="1:380" x14ac:dyDescent="0.25">
      <c r="A103" s="32"/>
      <c r="B103" s="113" t="str">
        <f>IFERROR(IF(B102+1&gt;'Personnel Details'!$U$5, "", B102+1), "")</f>
        <v/>
      </c>
      <c r="C103" s="32"/>
      <c r="D103" s="120"/>
      <c r="E103" s="13" t="str">
        <f t="shared" si="159"/>
        <v/>
      </c>
      <c r="F103" s="13" t="str">
        <f t="shared" si="190"/>
        <v/>
      </c>
      <c r="G103" s="56" t="str">
        <f t="shared" si="281"/>
        <v/>
      </c>
      <c r="H103" s="16" t="str">
        <f t="shared" si="191"/>
        <v/>
      </c>
      <c r="I103" s="32"/>
      <c r="J103" s="120"/>
      <c r="K103" s="62" t="str">
        <f t="shared" si="160"/>
        <v/>
      </c>
      <c r="L103" s="62" t="str">
        <f t="shared" si="192"/>
        <v/>
      </c>
      <c r="M103" s="65" t="str">
        <f t="shared" si="282"/>
        <v/>
      </c>
      <c r="N103" s="68" t="str">
        <f t="shared" si="193"/>
        <v/>
      </c>
      <c r="O103" s="32"/>
      <c r="P103" s="120"/>
      <c r="Q103" s="62" t="str">
        <f t="shared" si="161"/>
        <v/>
      </c>
      <c r="R103" s="62" t="str">
        <f t="shared" si="194"/>
        <v/>
      </c>
      <c r="S103" s="65" t="str">
        <f t="shared" si="283"/>
        <v/>
      </c>
      <c r="T103" s="68" t="str">
        <f t="shared" si="195"/>
        <v/>
      </c>
      <c r="U103" s="32"/>
      <c r="V103" s="120"/>
      <c r="W103" s="62" t="str">
        <f t="shared" si="162"/>
        <v/>
      </c>
      <c r="X103" s="62" t="str">
        <f t="shared" si="196"/>
        <v/>
      </c>
      <c r="Y103" s="65" t="str">
        <f t="shared" si="284"/>
        <v/>
      </c>
      <c r="Z103" s="68" t="str">
        <f t="shared" si="197"/>
        <v/>
      </c>
      <c r="AA103" s="32"/>
      <c r="AB103" s="120"/>
      <c r="AC103" s="62" t="str">
        <f t="shared" si="163"/>
        <v/>
      </c>
      <c r="AD103" s="62" t="str">
        <f t="shared" si="198"/>
        <v/>
      </c>
      <c r="AE103" s="65" t="str">
        <f t="shared" si="285"/>
        <v/>
      </c>
      <c r="AF103" s="68" t="str">
        <f t="shared" si="199"/>
        <v/>
      </c>
      <c r="AG103" s="32"/>
      <c r="AH103" s="120"/>
      <c r="AI103" s="62" t="str">
        <f t="shared" si="164"/>
        <v/>
      </c>
      <c r="AJ103" s="62" t="str">
        <f t="shared" si="200"/>
        <v/>
      </c>
      <c r="AK103" s="65" t="str">
        <f t="shared" si="286"/>
        <v/>
      </c>
      <c r="AL103" s="68" t="str">
        <f t="shared" si="201"/>
        <v/>
      </c>
      <c r="AM103" s="32"/>
      <c r="AN103" s="120"/>
      <c r="AO103" s="62" t="str">
        <f t="shared" si="165"/>
        <v/>
      </c>
      <c r="AP103" s="62" t="str">
        <f t="shared" si="202"/>
        <v/>
      </c>
      <c r="AQ103" s="65" t="str">
        <f t="shared" si="287"/>
        <v/>
      </c>
      <c r="AR103" s="68" t="str">
        <f t="shared" si="203"/>
        <v/>
      </c>
      <c r="AS103" s="32"/>
      <c r="AT103" s="120"/>
      <c r="AU103" s="62" t="str">
        <f t="shared" si="166"/>
        <v/>
      </c>
      <c r="AV103" s="62" t="str">
        <f t="shared" si="204"/>
        <v/>
      </c>
      <c r="AW103" s="65" t="str">
        <f t="shared" si="288"/>
        <v/>
      </c>
      <c r="AX103" s="68" t="str">
        <f t="shared" si="205"/>
        <v/>
      </c>
      <c r="AY103" s="32"/>
      <c r="AZ103" s="120"/>
      <c r="BA103" s="62" t="str">
        <f t="shared" si="167"/>
        <v/>
      </c>
      <c r="BB103" s="62" t="str">
        <f t="shared" si="206"/>
        <v/>
      </c>
      <c r="BC103" s="65" t="str">
        <f t="shared" si="289"/>
        <v/>
      </c>
      <c r="BD103" s="68" t="str">
        <f t="shared" si="207"/>
        <v/>
      </c>
      <c r="BE103" s="32"/>
      <c r="BF103" s="120"/>
      <c r="BG103" s="62" t="str">
        <f t="shared" si="168"/>
        <v/>
      </c>
      <c r="BH103" s="62" t="str">
        <f t="shared" si="208"/>
        <v/>
      </c>
      <c r="BI103" s="65" t="str">
        <f t="shared" si="290"/>
        <v/>
      </c>
      <c r="BJ103" s="68" t="str">
        <f t="shared" si="209"/>
        <v/>
      </c>
      <c r="BK103" s="32"/>
      <c r="BL103" s="120"/>
      <c r="BM103" s="62" t="str">
        <f t="shared" si="169"/>
        <v/>
      </c>
      <c r="BN103" s="62" t="str">
        <f t="shared" si="210"/>
        <v/>
      </c>
      <c r="BO103" s="65" t="str">
        <f t="shared" si="291"/>
        <v/>
      </c>
      <c r="BP103" s="68" t="str">
        <f t="shared" si="211"/>
        <v/>
      </c>
      <c r="BQ103" s="32"/>
      <c r="BR103" s="120"/>
      <c r="BS103" s="62" t="str">
        <f t="shared" si="170"/>
        <v/>
      </c>
      <c r="BT103" s="62" t="str">
        <f t="shared" si="212"/>
        <v/>
      </c>
      <c r="BU103" s="65" t="str">
        <f t="shared" si="292"/>
        <v/>
      </c>
      <c r="BV103" s="68" t="str">
        <f t="shared" si="213"/>
        <v/>
      </c>
      <c r="BW103" s="32"/>
      <c r="BX103" s="120"/>
      <c r="BY103" s="62" t="str">
        <f t="shared" si="171"/>
        <v/>
      </c>
      <c r="BZ103" s="62" t="str">
        <f t="shared" si="214"/>
        <v/>
      </c>
      <c r="CA103" s="65" t="str">
        <f t="shared" si="293"/>
        <v/>
      </c>
      <c r="CB103" s="68" t="str">
        <f t="shared" si="215"/>
        <v/>
      </c>
      <c r="CC103" s="32"/>
      <c r="CD103" s="120"/>
      <c r="CE103" s="62" t="str">
        <f t="shared" si="172"/>
        <v/>
      </c>
      <c r="CF103" s="62" t="str">
        <f t="shared" si="216"/>
        <v/>
      </c>
      <c r="CG103" s="65" t="str">
        <f t="shared" si="294"/>
        <v/>
      </c>
      <c r="CH103" s="68" t="str">
        <f t="shared" si="217"/>
        <v/>
      </c>
      <c r="CI103" s="32"/>
      <c r="CJ103" s="120"/>
      <c r="CK103" s="62" t="str">
        <f t="shared" si="173"/>
        <v/>
      </c>
      <c r="CL103" s="62" t="str">
        <f t="shared" si="218"/>
        <v/>
      </c>
      <c r="CM103" s="65" t="str">
        <f t="shared" si="295"/>
        <v/>
      </c>
      <c r="CN103" s="68" t="str">
        <f t="shared" si="219"/>
        <v/>
      </c>
      <c r="CO103" s="32"/>
      <c r="CP103" s="120"/>
      <c r="CQ103" s="62" t="str">
        <f t="shared" si="174"/>
        <v/>
      </c>
      <c r="CR103" s="62" t="str">
        <f t="shared" si="220"/>
        <v/>
      </c>
      <c r="CS103" s="65" t="str">
        <f t="shared" si="296"/>
        <v/>
      </c>
      <c r="CT103" s="68" t="str">
        <f t="shared" si="221"/>
        <v/>
      </c>
      <c r="CU103" s="32"/>
      <c r="CV103" s="120"/>
      <c r="CW103" s="62" t="str">
        <f t="shared" si="175"/>
        <v/>
      </c>
      <c r="CX103" s="62" t="str">
        <f t="shared" si="222"/>
        <v/>
      </c>
      <c r="CY103" s="65" t="str">
        <f t="shared" si="297"/>
        <v/>
      </c>
      <c r="CZ103" s="68" t="str">
        <f t="shared" si="223"/>
        <v/>
      </c>
      <c r="DA103" s="32"/>
      <c r="DB103" s="120"/>
      <c r="DC103" s="62" t="str">
        <f t="shared" si="176"/>
        <v/>
      </c>
      <c r="DD103" s="62" t="str">
        <f t="shared" si="224"/>
        <v/>
      </c>
      <c r="DE103" s="65" t="str">
        <f t="shared" si="298"/>
        <v/>
      </c>
      <c r="DF103" s="68" t="str">
        <f t="shared" si="225"/>
        <v/>
      </c>
      <c r="DG103" s="32"/>
      <c r="DH103" s="120"/>
      <c r="DI103" s="62" t="str">
        <f t="shared" si="177"/>
        <v/>
      </c>
      <c r="DJ103" s="62" t="str">
        <f t="shared" si="226"/>
        <v/>
      </c>
      <c r="DK103" s="65" t="str">
        <f t="shared" si="299"/>
        <v/>
      </c>
      <c r="DL103" s="68" t="str">
        <f t="shared" si="227"/>
        <v/>
      </c>
      <c r="DM103" s="32"/>
      <c r="DN103" s="120"/>
      <c r="DO103" s="62" t="str">
        <f t="shared" si="178"/>
        <v/>
      </c>
      <c r="DP103" s="62" t="str">
        <f t="shared" si="228"/>
        <v/>
      </c>
      <c r="DQ103" s="65" t="str">
        <f t="shared" si="300"/>
        <v/>
      </c>
      <c r="DR103" s="68" t="str">
        <f t="shared" si="229"/>
        <v/>
      </c>
      <c r="DS103" s="32"/>
      <c r="DT103" s="120"/>
      <c r="DU103" s="62" t="str">
        <f t="shared" si="179"/>
        <v/>
      </c>
      <c r="DV103" s="62" t="str">
        <f t="shared" si="230"/>
        <v/>
      </c>
      <c r="DW103" s="65" t="str">
        <f t="shared" si="301"/>
        <v/>
      </c>
      <c r="DX103" s="68" t="str">
        <f t="shared" si="231"/>
        <v/>
      </c>
      <c r="DY103" s="32"/>
      <c r="DZ103" s="120"/>
      <c r="EA103" s="62" t="str">
        <f t="shared" si="180"/>
        <v/>
      </c>
      <c r="EB103" s="62" t="str">
        <f t="shared" si="232"/>
        <v/>
      </c>
      <c r="EC103" s="65" t="str">
        <f t="shared" si="302"/>
        <v/>
      </c>
      <c r="ED103" s="68" t="str">
        <f t="shared" si="233"/>
        <v/>
      </c>
      <c r="EE103" s="32"/>
      <c r="EF103" s="120"/>
      <c r="EG103" s="62" t="str">
        <f t="shared" si="181"/>
        <v/>
      </c>
      <c r="EH103" s="62" t="str">
        <f t="shared" si="234"/>
        <v/>
      </c>
      <c r="EI103" s="65" t="str">
        <f t="shared" si="303"/>
        <v/>
      </c>
      <c r="EJ103" s="68" t="str">
        <f t="shared" si="235"/>
        <v/>
      </c>
      <c r="EK103" s="32"/>
      <c r="EL103" s="120"/>
      <c r="EM103" s="62" t="str">
        <f t="shared" si="182"/>
        <v/>
      </c>
      <c r="EN103" s="62" t="str">
        <f t="shared" si="236"/>
        <v/>
      </c>
      <c r="EO103" s="65" t="str">
        <f t="shared" si="304"/>
        <v/>
      </c>
      <c r="EP103" s="68" t="str">
        <f t="shared" si="237"/>
        <v/>
      </c>
      <c r="EQ103" s="32"/>
      <c r="ER103" s="120"/>
      <c r="ES103" s="62" t="str">
        <f t="shared" si="183"/>
        <v/>
      </c>
      <c r="ET103" s="62" t="str">
        <f t="shared" si="238"/>
        <v/>
      </c>
      <c r="EU103" s="65" t="str">
        <f t="shared" si="305"/>
        <v/>
      </c>
      <c r="EV103" s="68" t="str">
        <f t="shared" si="239"/>
        <v/>
      </c>
      <c r="EW103" s="32"/>
      <c r="EX103" s="120"/>
      <c r="EY103" s="62" t="str">
        <f t="shared" si="184"/>
        <v/>
      </c>
      <c r="EZ103" s="62" t="str">
        <f t="shared" si="240"/>
        <v/>
      </c>
      <c r="FA103" s="65" t="str">
        <f t="shared" si="306"/>
        <v/>
      </c>
      <c r="FB103" s="68" t="str">
        <f t="shared" si="241"/>
        <v/>
      </c>
      <c r="FC103" s="32"/>
      <c r="FD103" s="120"/>
      <c r="FE103" s="62" t="str">
        <f t="shared" si="185"/>
        <v/>
      </c>
      <c r="FF103" s="62" t="str">
        <f t="shared" si="242"/>
        <v/>
      </c>
      <c r="FG103" s="65" t="str">
        <f t="shared" si="307"/>
        <v/>
      </c>
      <c r="FH103" s="68" t="str">
        <f t="shared" si="243"/>
        <v/>
      </c>
      <c r="FI103" s="32"/>
      <c r="FJ103" s="120"/>
      <c r="FK103" s="62" t="str">
        <f t="shared" si="186"/>
        <v/>
      </c>
      <c r="FL103" s="62" t="str">
        <f t="shared" si="244"/>
        <v/>
      </c>
      <c r="FM103" s="65" t="str">
        <f t="shared" si="308"/>
        <v/>
      </c>
      <c r="FN103" s="68" t="str">
        <f t="shared" si="245"/>
        <v/>
      </c>
      <c r="FO103" s="32"/>
      <c r="FP103" s="120"/>
      <c r="FQ103" s="62" t="str">
        <f t="shared" si="187"/>
        <v/>
      </c>
      <c r="FR103" s="62" t="str">
        <f t="shared" si="246"/>
        <v/>
      </c>
      <c r="FS103" s="65" t="str">
        <f t="shared" si="309"/>
        <v/>
      </c>
      <c r="FT103" s="68" t="str">
        <f t="shared" si="247"/>
        <v/>
      </c>
      <c r="FU103" s="32"/>
      <c r="FV103" s="120"/>
      <c r="FW103" s="62" t="str">
        <f t="shared" si="188"/>
        <v/>
      </c>
      <c r="FX103" s="62" t="str">
        <f t="shared" si="248"/>
        <v/>
      </c>
      <c r="FY103" s="65" t="str">
        <f t="shared" si="310"/>
        <v/>
      </c>
      <c r="FZ103" s="68" t="str">
        <f t="shared" si="249"/>
        <v/>
      </c>
      <c r="GA103" s="32"/>
      <c r="GC103" s="7" t="str">
        <f t="shared" si="250"/>
        <v/>
      </c>
      <c r="GD103" s="7" t="str">
        <f t="shared" ca="1" si="189"/>
        <v/>
      </c>
      <c r="GT103" s="71" t="str">
        <f>IF(GT$9="", "", IF(AND(NOT('Personnel Details'!$N$11=""), $B103&gt;='Personnel Details'!$N$11), 'Personnel Details'!$O$11, IF(AND(NOT('Personnel Details'!$I$11=""), $B103&gt;='Personnel Details'!$I$11), 'Personnel Details'!$J$11, 'Personnel Details'!$E$11)))</f>
        <v/>
      </c>
      <c r="GU103" s="59" t="str">
        <f>IF(GT$9="", "", IF(AND(NOT('Personnel Details'!$N$11=""), $B103&gt;='Personnel Details'!$N$11), IF('Personnel Details'!$P$11="","", 'Personnel Details'!$P$11), IF(AND(NOT('Personnel Details'!$I$11=""), $B103&gt;='Personnel Details'!$I$11), IF('Personnel Details'!$K$11="", "", 'Personnel Details'!$K$11), IF('Personnel Details'!$F$11="", "", 'Personnel Details'!$F$11))))</f>
        <v/>
      </c>
      <c r="GV103" s="74" t="str">
        <f>IF(GT$9="", "", IF(AND(NOT('Personnel Details'!$N$11=""), $B103&gt;='Personnel Details'!$N$11), 'Personnel Details'!$Q$11, IF(AND(NOT('Personnel Details'!$I$11=""), $B103&gt;='Personnel Details'!$I$11), 'Personnel Details'!$L$11, 'Personnel Details'!$G$11)))</f>
        <v/>
      </c>
      <c r="GW103" s="59" t="str">
        <f t="shared" si="251"/>
        <v/>
      </c>
      <c r="GX103" s="53"/>
      <c r="GZ103" s="78" t="str">
        <f>IF(GZ$9="", "", IF(AND(NOT('Personnel Details'!$N$12=""), $B103&gt;='Personnel Details'!$N$12), 'Personnel Details'!$O$12, IF(AND(NOT('Personnel Details'!$I$12=""), $B103&gt;='Personnel Details'!$I$12), 'Personnel Details'!$J$12, 'Personnel Details'!$E$12)))</f>
        <v/>
      </c>
      <c r="HA103" s="59" t="str">
        <f>IF(GZ$9="", "", IF(AND(NOT('Personnel Details'!$N$12=""), $B103&gt;='Personnel Details'!$N$12), IF('Personnel Details'!$P$12="","", 'Personnel Details'!$P$12), IF(AND(NOT('Personnel Details'!$I$12=""), $B103&gt;='Personnel Details'!$I$12), IF('Personnel Details'!$K$12="", "", 'Personnel Details'!$K$12), IF('Personnel Details'!$F$12="", "", 'Personnel Details'!$F$12))))</f>
        <v/>
      </c>
      <c r="HB103" s="79" t="str">
        <f>IF(GZ$9="", "", IF(AND(NOT('Personnel Details'!$N$12=""), $B103&gt;='Personnel Details'!$N$12), 'Personnel Details'!$Q$12, IF(AND(NOT('Personnel Details'!$I$12=""), $B103&gt;='Personnel Details'!$I$12), 'Personnel Details'!$L$12, 'Personnel Details'!$G$12)))</f>
        <v/>
      </c>
      <c r="HC103" s="59" t="str">
        <f t="shared" si="252"/>
        <v/>
      </c>
      <c r="HD103" s="53"/>
      <c r="HF103" s="78" t="str">
        <f>IF(HF$9="", "", IF(AND(NOT('Personnel Details'!$N$13=""), $B103&gt;='Personnel Details'!$N$13), 'Personnel Details'!$O$13, IF(AND(NOT('Personnel Details'!$I$13=""), $B103&gt;='Personnel Details'!$I$13), 'Personnel Details'!$J$13, 'Personnel Details'!$E$13)))</f>
        <v/>
      </c>
      <c r="HG103" s="59" t="str">
        <f>IF(HF$9="", "", IF(AND(NOT('Personnel Details'!$N$13=""), $B103&gt;='Personnel Details'!$N$13), IF('Personnel Details'!$P$13="","", 'Personnel Details'!$P$13), IF(AND(NOT('Personnel Details'!$I$13=""), $B103&gt;='Personnel Details'!$I$13), IF('Personnel Details'!$K$13="", "", 'Personnel Details'!$K$13), IF('Personnel Details'!$F$13="", "", 'Personnel Details'!$F$13))))</f>
        <v/>
      </c>
      <c r="HH103" s="79" t="str">
        <f>IF(HF$9="", "", IF(AND(NOT('Personnel Details'!$N$13=""), $B103&gt;='Personnel Details'!$N$13), 'Personnel Details'!$Q$13, IF(AND(NOT('Personnel Details'!$I$13=""), $B103&gt;='Personnel Details'!$I$13), 'Personnel Details'!$L$13, 'Personnel Details'!$G$13)))</f>
        <v/>
      </c>
      <c r="HI103" s="59" t="str">
        <f t="shared" si="253"/>
        <v/>
      </c>
      <c r="HJ103" s="53"/>
      <c r="HL103" s="78" t="str">
        <f>IF(HL$9="", "", IF(AND(NOT('Personnel Details'!$N$14=""), $B103&gt;='Personnel Details'!$N$14), 'Personnel Details'!$O$14, IF(AND(NOT('Personnel Details'!$I$14=""), $B103&gt;='Personnel Details'!$I$14), 'Personnel Details'!$J$14, 'Personnel Details'!$E$14)))</f>
        <v/>
      </c>
      <c r="HM103" s="59" t="str">
        <f>IF(HL$9="", "", IF(AND(NOT('Personnel Details'!$N$14=""), $B103&gt;='Personnel Details'!$N$14), IF('Personnel Details'!$P$14="","", 'Personnel Details'!$P$14), IF(AND(NOT('Personnel Details'!$I$14=""), $B103&gt;='Personnel Details'!$I$14), IF('Personnel Details'!$K$14="", "", 'Personnel Details'!$K$14), IF('Personnel Details'!$F$14="", "", 'Personnel Details'!$F$14))))</f>
        <v/>
      </c>
      <c r="HN103" s="79" t="str">
        <f>IF(HL$9="", "", IF(AND(NOT('Personnel Details'!$N$14=""), $B103&gt;='Personnel Details'!$N$14), 'Personnel Details'!$Q$14, IF(AND(NOT('Personnel Details'!$I$14=""), $B103&gt;='Personnel Details'!$I$14), 'Personnel Details'!$L$14, 'Personnel Details'!$G$14)))</f>
        <v/>
      </c>
      <c r="HO103" s="59" t="str">
        <f t="shared" si="254"/>
        <v/>
      </c>
      <c r="HP103" s="53"/>
      <c r="HR103" s="78" t="str">
        <f>IF(HR$9="", "", IF(AND(NOT('Personnel Details'!$N$15=""), $B103&gt;='Personnel Details'!$N$15), 'Personnel Details'!$O$15, IF(AND(NOT('Personnel Details'!$I$15=""), $B103&gt;='Personnel Details'!$I$15), 'Personnel Details'!$J$15, 'Personnel Details'!$E$15)))</f>
        <v/>
      </c>
      <c r="HS103" s="59" t="str">
        <f>IF(HR$9="", "", IF(AND(NOT('Personnel Details'!$N$15=""), $B103&gt;='Personnel Details'!$N$15), IF('Personnel Details'!$P$15="","", 'Personnel Details'!$P$15), IF(AND(NOT('Personnel Details'!$I$15=""), $B103&gt;='Personnel Details'!$I$15), IF('Personnel Details'!$K$15="", "", 'Personnel Details'!$K$15), IF('Personnel Details'!$F$15="", "", 'Personnel Details'!$F$15))))</f>
        <v/>
      </c>
      <c r="HT103" s="79" t="str">
        <f>IF(HR$9="", "", IF(AND(NOT('Personnel Details'!$N$15=""), $B103&gt;='Personnel Details'!$N$15), 'Personnel Details'!$Q$15, IF(AND(NOT('Personnel Details'!$I$15=""), $B103&gt;='Personnel Details'!$I$15), 'Personnel Details'!$L$15, 'Personnel Details'!$G$15)))</f>
        <v/>
      </c>
      <c r="HU103" s="59" t="str">
        <f t="shared" si="255"/>
        <v/>
      </c>
      <c r="HV103" s="53"/>
      <c r="HX103" s="78" t="str">
        <f>IF(HX$9="", "", IF(AND(NOT('Personnel Details'!$N$16=""), $B103&gt;='Personnel Details'!$N$16), 'Personnel Details'!$O$16, IF(AND(NOT('Personnel Details'!$I$16=""), $B103&gt;='Personnel Details'!$I$16), 'Personnel Details'!$J$16, 'Personnel Details'!$E$16)))</f>
        <v/>
      </c>
      <c r="HY103" s="59" t="str">
        <f>IF(HX$9="", "", IF(AND(NOT('Personnel Details'!$N$16=""), $B103&gt;='Personnel Details'!$N$16), IF('Personnel Details'!$P$16="","", 'Personnel Details'!$P$16), IF(AND(NOT('Personnel Details'!$I$16=""), $B103&gt;='Personnel Details'!$I$16), IF('Personnel Details'!$K$16="", "", 'Personnel Details'!$K$16), IF('Personnel Details'!$F$16="", "", 'Personnel Details'!$F$16))))</f>
        <v/>
      </c>
      <c r="HZ103" s="79" t="str">
        <f>IF(HX$9="", "", IF(AND(NOT('Personnel Details'!$N$16=""), $B103&gt;='Personnel Details'!$N$16), 'Personnel Details'!$Q$16, IF(AND(NOT('Personnel Details'!$I$16=""), $B103&gt;='Personnel Details'!$I$16), 'Personnel Details'!$L$16, 'Personnel Details'!$G$16)))</f>
        <v/>
      </c>
      <c r="IA103" s="59" t="str">
        <f t="shared" si="256"/>
        <v/>
      </c>
      <c r="IB103" s="53"/>
      <c r="ID103" s="78" t="str">
        <f>IF(ID$9="", "", IF(AND(NOT('Personnel Details'!$N$17=""), $B103&gt;='Personnel Details'!$N$17), 'Personnel Details'!$O$17, IF(AND(NOT('Personnel Details'!$I$17=""), $B103&gt;='Personnel Details'!$I$17), 'Personnel Details'!$J$17, 'Personnel Details'!$E$17)))</f>
        <v/>
      </c>
      <c r="IE103" s="59" t="str">
        <f>IF(ID$9="", "", IF(AND(NOT('Personnel Details'!$N$17=""), $B103&gt;='Personnel Details'!$N$17), IF('Personnel Details'!$P$17="","", 'Personnel Details'!$P$17), IF(AND(NOT('Personnel Details'!$I$17=""), $B103&gt;='Personnel Details'!$I$17), IF('Personnel Details'!$K$17="", "", 'Personnel Details'!$K$17), IF('Personnel Details'!$F$17="", "", 'Personnel Details'!$F$17))))</f>
        <v/>
      </c>
      <c r="IF103" s="79" t="str">
        <f>IF(ID$9="", "", IF(AND(NOT('Personnel Details'!$N$17=""), $B103&gt;='Personnel Details'!$N$17), 'Personnel Details'!$Q$17, IF(AND(NOT('Personnel Details'!$I$17=""), $B103&gt;='Personnel Details'!$I$17), 'Personnel Details'!$L$17, 'Personnel Details'!$G$17)))</f>
        <v/>
      </c>
      <c r="IG103" s="59" t="str">
        <f t="shared" si="257"/>
        <v/>
      </c>
      <c r="IH103" s="53"/>
      <c r="IJ103" s="78" t="str">
        <f>IF(IJ$9="", "", IF(AND(NOT('Personnel Details'!$N$18=""), $B103&gt;='Personnel Details'!$N$18), 'Personnel Details'!$O$18, IF(AND(NOT('Personnel Details'!$I$18=""), $B103&gt;='Personnel Details'!$I$18), 'Personnel Details'!$J$18, 'Personnel Details'!$E$18)))</f>
        <v/>
      </c>
      <c r="IK103" s="59" t="str">
        <f>IF(IJ$9="", "", IF(AND(NOT('Personnel Details'!$N$18=""), $B103&gt;='Personnel Details'!$N$18), IF('Personnel Details'!$P$18="","", 'Personnel Details'!$P$18), IF(AND(NOT('Personnel Details'!$I$18=""), $B103&gt;='Personnel Details'!$I$18), IF('Personnel Details'!$K$18="", "", 'Personnel Details'!$K$18), IF('Personnel Details'!$F$18="", "", 'Personnel Details'!$F$18))))</f>
        <v/>
      </c>
      <c r="IL103" s="79" t="str">
        <f>IF(IJ$9="", "", IF(AND(NOT('Personnel Details'!$N$18=""), $B103&gt;='Personnel Details'!$N$18), 'Personnel Details'!$Q$18, IF(AND(NOT('Personnel Details'!$I$18=""), $B103&gt;='Personnel Details'!$I$18), 'Personnel Details'!$L$18, 'Personnel Details'!$G$18)))</f>
        <v/>
      </c>
      <c r="IM103" s="59" t="str">
        <f t="shared" si="258"/>
        <v/>
      </c>
      <c r="IN103" s="53"/>
      <c r="IP103" s="78" t="str">
        <f>IF(IP$9="", "", IF(AND(NOT('Personnel Details'!$N$19=""), $B103&gt;='Personnel Details'!$N$19), 'Personnel Details'!$O$19, IF(AND(NOT('Personnel Details'!$I$19=""), $B103&gt;='Personnel Details'!$I$19), 'Personnel Details'!$J$19, 'Personnel Details'!$E$19)))</f>
        <v/>
      </c>
      <c r="IQ103" s="59" t="str">
        <f>IF(IP$9="", "", IF(AND(NOT('Personnel Details'!$N$19=""), $B103&gt;='Personnel Details'!$N$19), IF('Personnel Details'!$P$19="","", 'Personnel Details'!$P$19), IF(AND(NOT('Personnel Details'!$I$19=""), $B103&gt;='Personnel Details'!$I$19), IF('Personnel Details'!$K$19="", "", 'Personnel Details'!$K$19), IF('Personnel Details'!$F$19="", "", 'Personnel Details'!$F$19))))</f>
        <v/>
      </c>
      <c r="IR103" s="79" t="str">
        <f>IF(IP$9="", "", IF(AND(NOT('Personnel Details'!$N$19=""), $B103&gt;='Personnel Details'!$N$19), 'Personnel Details'!$Q$19, IF(AND(NOT('Personnel Details'!$I$19=""), $B103&gt;='Personnel Details'!$I$19), 'Personnel Details'!$L$19, 'Personnel Details'!$G$19)))</f>
        <v/>
      </c>
      <c r="IS103" s="59" t="str">
        <f t="shared" si="259"/>
        <v/>
      </c>
      <c r="IT103" s="53"/>
      <c r="IV103" s="78" t="str">
        <f>IF(IV$9="", "", IF(AND(NOT('Personnel Details'!$N$20=""), $B103&gt;='Personnel Details'!$N$20), 'Personnel Details'!$O$20, IF(AND(NOT('Personnel Details'!$I$20=""), $B103&gt;='Personnel Details'!$I$20), 'Personnel Details'!$J$20, 'Personnel Details'!$E$20)))</f>
        <v/>
      </c>
      <c r="IW103" s="59" t="str">
        <f>IF(IV$9="", "", IF(AND(NOT('Personnel Details'!$N$20=""), $B103&gt;='Personnel Details'!$N$20), IF('Personnel Details'!$P$20="","", 'Personnel Details'!$P$20), IF(AND(NOT('Personnel Details'!$I$20=""), $B103&gt;='Personnel Details'!$I$20), IF('Personnel Details'!$K$20="", "", 'Personnel Details'!$K$20), IF('Personnel Details'!$F$20="", "", 'Personnel Details'!$F$20))))</f>
        <v/>
      </c>
      <c r="IX103" s="79" t="str">
        <f>IF(IV$9="", "", IF(AND(NOT('Personnel Details'!$N$20=""), $B103&gt;='Personnel Details'!$N$20), 'Personnel Details'!$Q$20, IF(AND(NOT('Personnel Details'!$I$20=""), $B103&gt;='Personnel Details'!$I$20), 'Personnel Details'!$L$20, 'Personnel Details'!$G$20)))</f>
        <v/>
      </c>
      <c r="IY103" s="59" t="str">
        <f t="shared" si="260"/>
        <v/>
      </c>
      <c r="IZ103" s="53"/>
      <c r="JB103" s="78" t="str">
        <f>IF(JB$9="", "", IF(AND(NOT('Personnel Details'!$N$21=""), $B103&gt;='Personnel Details'!$N$21), 'Personnel Details'!$O$21, IF(AND(NOT('Personnel Details'!$I$21=""), $B103&gt;='Personnel Details'!$I$21), 'Personnel Details'!$J$21, 'Personnel Details'!$E$21)))</f>
        <v/>
      </c>
      <c r="JC103" s="59" t="str">
        <f>IF(JB$9="", "", IF(AND(NOT('Personnel Details'!$N$21=""), $B103&gt;='Personnel Details'!$N$21), IF('Personnel Details'!$P$21="","", 'Personnel Details'!$P$21), IF(AND(NOT('Personnel Details'!$I$21=""), $B103&gt;='Personnel Details'!$I$21), IF('Personnel Details'!$K$21="", "", 'Personnel Details'!$K$21), IF('Personnel Details'!$F$21="", "", 'Personnel Details'!$F$21))))</f>
        <v/>
      </c>
      <c r="JD103" s="79" t="str">
        <f>IF(JB$9="", "", IF(AND(NOT('Personnel Details'!$N$21=""), $B103&gt;='Personnel Details'!$N$21), 'Personnel Details'!$Q$21, IF(AND(NOT('Personnel Details'!$I$21=""), $B103&gt;='Personnel Details'!$I$21), 'Personnel Details'!$L$21, 'Personnel Details'!$G$21)))</f>
        <v/>
      </c>
      <c r="JE103" s="59" t="str">
        <f t="shared" si="261"/>
        <v/>
      </c>
      <c r="JF103" s="53"/>
      <c r="JH103" s="78" t="str">
        <f>IF(JH$9="", "", IF(AND(NOT('Personnel Details'!$N$22=""), $B103&gt;='Personnel Details'!$N$22), 'Personnel Details'!$O$22, IF(AND(NOT('Personnel Details'!$I$22=""), $B103&gt;='Personnel Details'!$I$22), 'Personnel Details'!$J$22, 'Personnel Details'!$E$22)))</f>
        <v/>
      </c>
      <c r="JI103" s="59" t="str">
        <f>IF(JH$9="", "", IF(AND(NOT('Personnel Details'!$N$22=""), $B103&gt;='Personnel Details'!$N$22), IF('Personnel Details'!$P$22="","", 'Personnel Details'!$P$22), IF(AND(NOT('Personnel Details'!$I$22=""), $B103&gt;='Personnel Details'!$I$22), IF('Personnel Details'!$K$22="", "", 'Personnel Details'!$K$22), IF('Personnel Details'!$F$22="", "", 'Personnel Details'!$F$22))))</f>
        <v/>
      </c>
      <c r="JJ103" s="79" t="str">
        <f>IF(JH$9="", "", IF(AND(NOT('Personnel Details'!$N$22=""), $B103&gt;='Personnel Details'!$N$22), 'Personnel Details'!$Q$22, IF(AND(NOT('Personnel Details'!$I$22=""), $B103&gt;='Personnel Details'!$I$22), 'Personnel Details'!$L$22, 'Personnel Details'!$G$22)))</f>
        <v/>
      </c>
      <c r="JK103" s="59" t="str">
        <f t="shared" si="262"/>
        <v/>
      </c>
      <c r="JL103" s="53"/>
      <c r="JN103" s="78" t="str">
        <f>IF(JN$9="", "", IF(AND(NOT('Personnel Details'!$N$23=""), $B103&gt;='Personnel Details'!$N$23), 'Personnel Details'!$O$23, IF(AND(NOT('Personnel Details'!$I$23=""), $B103&gt;='Personnel Details'!$I$23), 'Personnel Details'!$J$23, 'Personnel Details'!$E$23)))</f>
        <v/>
      </c>
      <c r="JO103" s="59" t="str">
        <f>IF(JN$9="", "", IF(AND(NOT('Personnel Details'!$N$23=""), $B103&gt;='Personnel Details'!$N$23), IF('Personnel Details'!$P$23="","", 'Personnel Details'!$P$23), IF(AND(NOT('Personnel Details'!$I$23=""), $B103&gt;='Personnel Details'!$I$23), IF('Personnel Details'!$K$23="", "", 'Personnel Details'!$K$23), IF('Personnel Details'!$F$23="", "", 'Personnel Details'!$F$23))))</f>
        <v/>
      </c>
      <c r="JP103" s="79" t="str">
        <f>IF(JN$9="", "", IF(AND(NOT('Personnel Details'!$N$23=""), $B103&gt;='Personnel Details'!$N$23), 'Personnel Details'!$Q$23, IF(AND(NOT('Personnel Details'!$I$23=""), $B103&gt;='Personnel Details'!$I$23), 'Personnel Details'!$L$23, 'Personnel Details'!$G$23)))</f>
        <v/>
      </c>
      <c r="JQ103" s="59" t="str">
        <f t="shared" si="263"/>
        <v/>
      </c>
      <c r="JR103" s="53"/>
      <c r="JT103" s="78" t="str">
        <f>IF(JT$9="", "", IF(AND(NOT('Personnel Details'!$N$24=""), $B103&gt;='Personnel Details'!$N$24), 'Personnel Details'!$O$24, IF(AND(NOT('Personnel Details'!$I$24=""), $B103&gt;='Personnel Details'!$I$24), 'Personnel Details'!$J$24, 'Personnel Details'!$E$24)))</f>
        <v/>
      </c>
      <c r="JU103" s="59" t="str">
        <f>IF(JT$9="", "", IF(AND(NOT('Personnel Details'!$N$24=""), $B103&gt;='Personnel Details'!$N$24), IF('Personnel Details'!$P$24="","", 'Personnel Details'!$P$24), IF(AND(NOT('Personnel Details'!$I$24=""), $B103&gt;='Personnel Details'!$I$24), IF('Personnel Details'!$K$24="", "", 'Personnel Details'!$K$24), IF('Personnel Details'!$F$24="", "", 'Personnel Details'!$F$24))))</f>
        <v/>
      </c>
      <c r="JV103" s="79" t="str">
        <f>IF(JT$9="", "", IF(AND(NOT('Personnel Details'!$N$24=""), $B103&gt;='Personnel Details'!$N$24), 'Personnel Details'!$Q$24, IF(AND(NOT('Personnel Details'!$I$24=""), $B103&gt;='Personnel Details'!$I$24), 'Personnel Details'!$L$24, 'Personnel Details'!$G$24)))</f>
        <v/>
      </c>
      <c r="JW103" s="59" t="str">
        <f t="shared" si="264"/>
        <v/>
      </c>
      <c r="JX103" s="53"/>
      <c r="JZ103" s="78" t="str">
        <f>IF(JZ$9="", "", IF(AND(NOT('Personnel Details'!$N$25=""), $B103&gt;='Personnel Details'!$N$25), 'Personnel Details'!$O$25, IF(AND(NOT('Personnel Details'!$I$25=""), $B103&gt;='Personnel Details'!$I$25), 'Personnel Details'!$J$25, 'Personnel Details'!$E$25)))</f>
        <v/>
      </c>
      <c r="KA103" s="59" t="str">
        <f>IF(JZ$9="", "", IF(AND(NOT('Personnel Details'!$N$25=""), $B103&gt;='Personnel Details'!$N$25), IF('Personnel Details'!$P$25="","", 'Personnel Details'!$P$25), IF(AND(NOT('Personnel Details'!$I$25=""), $B103&gt;='Personnel Details'!$I$25), IF('Personnel Details'!$K$25="", "", 'Personnel Details'!$K$25), IF('Personnel Details'!$F$25="", "", 'Personnel Details'!$F$25))))</f>
        <v/>
      </c>
      <c r="KB103" s="79" t="str">
        <f>IF(JZ$9="", "", IF(AND(NOT('Personnel Details'!$N$25=""), $B103&gt;='Personnel Details'!$N$25), 'Personnel Details'!$Q$25, IF(AND(NOT('Personnel Details'!$I$25=""), $B103&gt;='Personnel Details'!$I$25), 'Personnel Details'!$L$25, 'Personnel Details'!$G$25)))</f>
        <v/>
      </c>
      <c r="KC103" s="59" t="str">
        <f t="shared" si="265"/>
        <v/>
      </c>
      <c r="KD103" s="53"/>
      <c r="KF103" s="78" t="str">
        <f>IF(KF$9="", "", IF(AND(NOT('Personnel Details'!$N$26=""), $B103&gt;='Personnel Details'!$N$26), 'Personnel Details'!$O$26, IF(AND(NOT('Personnel Details'!$I$26=""), $B103&gt;='Personnel Details'!$I$26), 'Personnel Details'!$J$26, 'Personnel Details'!$E$26)))</f>
        <v/>
      </c>
      <c r="KG103" s="59" t="str">
        <f>IF(KF$9="", "", IF(AND(NOT('Personnel Details'!$N$26=""), $B103&gt;='Personnel Details'!$N$26), IF('Personnel Details'!$P$26="","", 'Personnel Details'!$P$26), IF(AND(NOT('Personnel Details'!$I$26=""), $B103&gt;='Personnel Details'!$I$26), IF('Personnel Details'!$K$26="", "", 'Personnel Details'!$K$26), IF('Personnel Details'!$F$26="", "", 'Personnel Details'!$F$26))))</f>
        <v/>
      </c>
      <c r="KH103" s="79" t="str">
        <f>IF(KF$9="", "", IF(AND(NOT('Personnel Details'!$N$26=""), $B103&gt;='Personnel Details'!$N$26), 'Personnel Details'!$Q$26, IF(AND(NOT('Personnel Details'!$I$26=""), $B103&gt;='Personnel Details'!$I$26), 'Personnel Details'!$L$26, 'Personnel Details'!$G$26)))</f>
        <v/>
      </c>
      <c r="KI103" s="59" t="str">
        <f t="shared" si="266"/>
        <v/>
      </c>
      <c r="KJ103" s="53"/>
      <c r="KL103" s="78" t="str">
        <f>IF(KL$9="", "", IF(AND(NOT('Personnel Details'!$N$27=""), $B103&gt;='Personnel Details'!$N$27), 'Personnel Details'!$O$27, IF(AND(NOT('Personnel Details'!$I$27=""), $B103&gt;='Personnel Details'!$I$27), 'Personnel Details'!$J$27, 'Personnel Details'!$E$27)))</f>
        <v/>
      </c>
      <c r="KM103" s="59" t="str">
        <f>IF(KL$9="", "", IF(AND(NOT('Personnel Details'!$N$27=""), $B103&gt;='Personnel Details'!$N$27), IF('Personnel Details'!$P$27="","", 'Personnel Details'!$P$27), IF(AND(NOT('Personnel Details'!$I$27=""), $B103&gt;='Personnel Details'!$I$27), IF('Personnel Details'!$K$27="", "", 'Personnel Details'!$K$27), IF('Personnel Details'!$F$27="", "", 'Personnel Details'!$F$27))))</f>
        <v/>
      </c>
      <c r="KN103" s="79" t="str">
        <f>IF(KL$9="", "", IF(AND(NOT('Personnel Details'!$N$27=""), $B103&gt;='Personnel Details'!$N$27), 'Personnel Details'!$Q$27, IF(AND(NOT('Personnel Details'!$I$27=""), $B103&gt;='Personnel Details'!$I$27), 'Personnel Details'!$L$27, 'Personnel Details'!$G$27)))</f>
        <v/>
      </c>
      <c r="KO103" s="59" t="str">
        <f t="shared" si="267"/>
        <v/>
      </c>
      <c r="KP103" s="53"/>
      <c r="KR103" s="78" t="str">
        <f>IF(KR$9="", "", IF(AND(NOT('Personnel Details'!$N$28=""), $B103&gt;='Personnel Details'!$N$28), 'Personnel Details'!$O$28, IF(AND(NOT('Personnel Details'!$I$28=""), $B103&gt;='Personnel Details'!$I$28), 'Personnel Details'!$J$28, 'Personnel Details'!$E$28)))</f>
        <v/>
      </c>
      <c r="KS103" s="59" t="str">
        <f>IF(KR$9="", "", IF(AND(NOT('Personnel Details'!$N$28=""), $B103&gt;='Personnel Details'!$N$28), IF('Personnel Details'!$P$28="","", 'Personnel Details'!$P$28), IF(AND(NOT('Personnel Details'!$I$28=""), $B103&gt;='Personnel Details'!$I$28), IF('Personnel Details'!$K$28="", "", 'Personnel Details'!$K$28), IF('Personnel Details'!$F$28="", "", 'Personnel Details'!$F$28))))</f>
        <v/>
      </c>
      <c r="KT103" s="79" t="str">
        <f>IF(KR$9="", "", IF(AND(NOT('Personnel Details'!$N$28=""), $B103&gt;='Personnel Details'!$N$28), 'Personnel Details'!$Q$28, IF(AND(NOT('Personnel Details'!$I$28=""), $B103&gt;='Personnel Details'!$I$28), 'Personnel Details'!$L$28, 'Personnel Details'!$G$28)))</f>
        <v/>
      </c>
      <c r="KU103" s="59" t="str">
        <f t="shared" si="268"/>
        <v/>
      </c>
      <c r="KV103" s="53"/>
      <c r="KX103" s="78" t="str">
        <f>IF(KX$9="", "", IF(AND(NOT('Personnel Details'!$N$29=""), $B103&gt;='Personnel Details'!$N$29), 'Personnel Details'!$O$29, IF(AND(NOT('Personnel Details'!$I$29=""), $B103&gt;='Personnel Details'!$I$29), 'Personnel Details'!$J$29, 'Personnel Details'!$E$29)))</f>
        <v/>
      </c>
      <c r="KY103" s="59" t="str">
        <f>IF(KX$9="", "", IF(AND(NOT('Personnel Details'!$N$29=""), $B103&gt;='Personnel Details'!$N$29), IF('Personnel Details'!$P$29="","", 'Personnel Details'!$P$29), IF(AND(NOT('Personnel Details'!$I$29=""), $B103&gt;='Personnel Details'!$I$29), IF('Personnel Details'!$K$29="", "", 'Personnel Details'!$K$29), IF('Personnel Details'!$F$29="", "", 'Personnel Details'!$F$29))))</f>
        <v/>
      </c>
      <c r="KZ103" s="79" t="str">
        <f>IF(KX$9="", "", IF(AND(NOT('Personnel Details'!$N$29=""), $B103&gt;='Personnel Details'!$N$29), 'Personnel Details'!$Q$29, IF(AND(NOT('Personnel Details'!$I$29=""), $B103&gt;='Personnel Details'!$I$29), 'Personnel Details'!$L$29, 'Personnel Details'!$G$29)))</f>
        <v/>
      </c>
      <c r="LA103" s="59" t="str">
        <f t="shared" si="269"/>
        <v/>
      </c>
      <c r="LB103" s="53"/>
      <c r="LD103" s="78" t="str">
        <f>IF(LD$9="", "", IF(AND(NOT('Personnel Details'!$N$30=""), $B103&gt;='Personnel Details'!$N$30), 'Personnel Details'!$O$30, IF(AND(NOT('Personnel Details'!$I$30=""), $B103&gt;='Personnel Details'!$I$30), 'Personnel Details'!$J$30, 'Personnel Details'!$E$30)))</f>
        <v/>
      </c>
      <c r="LE103" s="59" t="str">
        <f>IF(LD$9="", "", IF(AND(NOT('Personnel Details'!$N$30=""), $B103&gt;='Personnel Details'!$N$30), IF('Personnel Details'!$P$30="","", 'Personnel Details'!$P$30), IF(AND(NOT('Personnel Details'!$I$30=""), $B103&gt;='Personnel Details'!$I$30), IF('Personnel Details'!$K$30="", "", 'Personnel Details'!$K$30), IF('Personnel Details'!$F$30="", "", 'Personnel Details'!$F$30))))</f>
        <v/>
      </c>
      <c r="LF103" s="79" t="str">
        <f>IF(LD$9="", "", IF(AND(NOT('Personnel Details'!$N$30=""), $B103&gt;='Personnel Details'!$N$30), 'Personnel Details'!$Q$30, IF(AND(NOT('Personnel Details'!$I$30=""), $B103&gt;='Personnel Details'!$I$30), 'Personnel Details'!$L$30, 'Personnel Details'!$G$30)))</f>
        <v/>
      </c>
      <c r="LG103" s="59" t="str">
        <f t="shared" si="270"/>
        <v/>
      </c>
      <c r="LH103" s="53"/>
      <c r="LJ103" s="78" t="str">
        <f>IF(LJ$9="", "", IF(AND(NOT('Personnel Details'!$N$31=""), $B103&gt;='Personnel Details'!$N$31), 'Personnel Details'!$O$31, IF(AND(NOT('Personnel Details'!$I$31=""), $B103&gt;='Personnel Details'!$I$31), 'Personnel Details'!$J$31, 'Personnel Details'!$E$31)))</f>
        <v/>
      </c>
      <c r="LK103" s="59" t="str">
        <f>IF(LJ$9="", "", IF(AND(NOT('Personnel Details'!$N$31=""), $B103&gt;='Personnel Details'!$N$31), IF('Personnel Details'!$P$31="","", 'Personnel Details'!$P$31), IF(AND(NOT('Personnel Details'!$I$31=""), $B103&gt;='Personnel Details'!$I$31), IF('Personnel Details'!$K$31="", "", 'Personnel Details'!$K$31), IF('Personnel Details'!$F$31="", "", 'Personnel Details'!$F$31))))</f>
        <v/>
      </c>
      <c r="LL103" s="79" t="str">
        <f>IF(LJ$9="", "", IF(AND(NOT('Personnel Details'!$N$31=""), $B103&gt;='Personnel Details'!$N$31), 'Personnel Details'!$Q$31, IF(AND(NOT('Personnel Details'!$I$31=""), $B103&gt;='Personnel Details'!$I$31), 'Personnel Details'!$L$31, 'Personnel Details'!$G$31)))</f>
        <v/>
      </c>
      <c r="LM103" s="59" t="str">
        <f t="shared" si="271"/>
        <v/>
      </c>
      <c r="LN103" s="53"/>
      <c r="LP103" s="78" t="str">
        <f>IF(LP$9="", "", IF(AND(NOT('Personnel Details'!$N$32=""), $B103&gt;='Personnel Details'!$N$32), 'Personnel Details'!$O$32, IF(AND(NOT('Personnel Details'!$I$32=""), $B103&gt;='Personnel Details'!$I$32), 'Personnel Details'!$J$32, 'Personnel Details'!$E$32)))</f>
        <v/>
      </c>
      <c r="LQ103" s="59" t="str">
        <f>IF(LP$9="", "", IF(AND(NOT('Personnel Details'!$N$32=""), $B103&gt;='Personnel Details'!$N$32), IF('Personnel Details'!$P$32="","", 'Personnel Details'!$P$32), IF(AND(NOT('Personnel Details'!$I$32=""), $B103&gt;='Personnel Details'!$I$32), IF('Personnel Details'!$K$32="", "", 'Personnel Details'!$K$32), IF('Personnel Details'!$F$32="", "", 'Personnel Details'!$F$32))))</f>
        <v/>
      </c>
      <c r="LR103" s="79" t="str">
        <f>IF(LP$9="", "", IF(AND(NOT('Personnel Details'!$N$32=""), $B103&gt;='Personnel Details'!$N$32), 'Personnel Details'!$Q$32, IF(AND(NOT('Personnel Details'!$I$32=""), $B103&gt;='Personnel Details'!$I$32), 'Personnel Details'!$L$32, 'Personnel Details'!$G$32)))</f>
        <v/>
      </c>
      <c r="LS103" s="59" t="str">
        <f t="shared" si="272"/>
        <v/>
      </c>
      <c r="LT103" s="53"/>
      <c r="LV103" s="78" t="str">
        <f>IF(LV$9="", "", IF(AND(NOT('Personnel Details'!$N$33=""), $B103&gt;='Personnel Details'!$N$33), 'Personnel Details'!$O$33, IF(AND(NOT('Personnel Details'!$I$33=""), $B103&gt;='Personnel Details'!$I$33), 'Personnel Details'!$J$33, 'Personnel Details'!$E$33)))</f>
        <v/>
      </c>
      <c r="LW103" s="59" t="str">
        <f>IF(LV$9="", "", IF(AND(NOT('Personnel Details'!$N$33=""), $B103&gt;='Personnel Details'!$N$33), IF('Personnel Details'!$P$33="","", 'Personnel Details'!$P$33), IF(AND(NOT('Personnel Details'!$I$33=""), $B103&gt;='Personnel Details'!$I$33), IF('Personnel Details'!$K$33="", "", 'Personnel Details'!$K$33), IF('Personnel Details'!$F$33="", "", 'Personnel Details'!$F$33))))</f>
        <v/>
      </c>
      <c r="LX103" s="79" t="str">
        <f>IF(LV$9="", "", IF(AND(NOT('Personnel Details'!$N$33=""), $B103&gt;='Personnel Details'!$N$33), 'Personnel Details'!$Q$33, IF(AND(NOT('Personnel Details'!$I$33=""), $B103&gt;='Personnel Details'!$I$33), 'Personnel Details'!$L$33, 'Personnel Details'!$G$33)))</f>
        <v/>
      </c>
      <c r="LY103" s="59" t="str">
        <f t="shared" si="273"/>
        <v/>
      </c>
      <c r="LZ103" s="53"/>
      <c r="MB103" s="78" t="str">
        <f>IF(MB$9="", "", IF(AND(NOT('Personnel Details'!$N$34=""), $B103&gt;='Personnel Details'!$N$34), 'Personnel Details'!$O$34, IF(AND(NOT('Personnel Details'!$I$34=""), $B103&gt;='Personnel Details'!$I$34), 'Personnel Details'!$J$34, 'Personnel Details'!$E$34)))</f>
        <v/>
      </c>
      <c r="MC103" s="59" t="str">
        <f>IF(MB$9="", "", IF(AND(NOT('Personnel Details'!$N$34=""), $B103&gt;='Personnel Details'!$N$34), IF('Personnel Details'!$P$34="","", 'Personnel Details'!$P$34), IF(AND(NOT('Personnel Details'!$I$34=""), $B103&gt;='Personnel Details'!$I$34), IF('Personnel Details'!$K$34="", "", 'Personnel Details'!$K$34), IF('Personnel Details'!$F$34="", "", 'Personnel Details'!$F$34))))</f>
        <v/>
      </c>
      <c r="MD103" s="79" t="str">
        <f>IF(MB$9="", "", IF(AND(NOT('Personnel Details'!$N$34=""), $B103&gt;='Personnel Details'!$N$34), 'Personnel Details'!$Q$34, IF(AND(NOT('Personnel Details'!$I$34=""), $B103&gt;='Personnel Details'!$I$34), 'Personnel Details'!$L$34, 'Personnel Details'!$G$34)))</f>
        <v/>
      </c>
      <c r="ME103" s="59" t="str">
        <f t="shared" si="274"/>
        <v/>
      </c>
      <c r="MF103" s="53"/>
      <c r="MH103" s="78" t="str">
        <f>IF(MH$9="", "", IF(AND(NOT('Personnel Details'!$N$35=""), $B103&gt;='Personnel Details'!$N$35), 'Personnel Details'!$O$35, IF(AND(NOT('Personnel Details'!$I$35=""), $B103&gt;='Personnel Details'!$I$35), 'Personnel Details'!$J$35, 'Personnel Details'!$E$35)))</f>
        <v/>
      </c>
      <c r="MI103" s="59" t="str">
        <f>IF(MH$9="", "", IF(AND(NOT('Personnel Details'!$N$35=""), $B103&gt;='Personnel Details'!$N$35), IF('Personnel Details'!$P$35="","", 'Personnel Details'!$P$35), IF(AND(NOT('Personnel Details'!$I$35=""), $B103&gt;='Personnel Details'!$I$35), IF('Personnel Details'!$K$35="", "", 'Personnel Details'!$K$35), IF('Personnel Details'!$F$35="", "", 'Personnel Details'!$F$35))))</f>
        <v/>
      </c>
      <c r="MJ103" s="79" t="str">
        <f>IF(MH$9="", "", IF(AND(NOT('Personnel Details'!$N$35=""), $B103&gt;='Personnel Details'!$N$35), 'Personnel Details'!$Q$35, IF(AND(NOT('Personnel Details'!$I$35=""), $B103&gt;='Personnel Details'!$I$35), 'Personnel Details'!$L$35, 'Personnel Details'!$G$35)))</f>
        <v/>
      </c>
      <c r="MK103" s="59" t="str">
        <f t="shared" si="275"/>
        <v/>
      </c>
      <c r="ML103" s="53"/>
      <c r="MN103" s="78" t="str">
        <f>IF(MN$9="", "", IF(AND(NOT('Personnel Details'!$N$36=""), $B103&gt;='Personnel Details'!$N$36), 'Personnel Details'!$O$36, IF(AND(NOT('Personnel Details'!$I$36=""), $B103&gt;='Personnel Details'!$I$36), 'Personnel Details'!$J$36, 'Personnel Details'!$E$36)))</f>
        <v/>
      </c>
      <c r="MO103" s="59" t="str">
        <f>IF(MN$9="", "", IF(AND(NOT('Personnel Details'!$N$36=""), $B103&gt;='Personnel Details'!$N$36), IF('Personnel Details'!$P$36="","", 'Personnel Details'!$P$36), IF(AND(NOT('Personnel Details'!$I$36=""), $B103&gt;='Personnel Details'!$I$36), IF('Personnel Details'!$K$36="", "", 'Personnel Details'!$K$36), IF('Personnel Details'!$F$36="", "", 'Personnel Details'!$F$36))))</f>
        <v/>
      </c>
      <c r="MP103" s="79" t="str">
        <f>IF(MN$9="", "", IF(AND(NOT('Personnel Details'!$N$36=""), $B103&gt;='Personnel Details'!$N$36), 'Personnel Details'!$Q$36, IF(AND(NOT('Personnel Details'!$I$36=""), $B103&gt;='Personnel Details'!$I$36), 'Personnel Details'!$L$36, 'Personnel Details'!$G$36)))</f>
        <v/>
      </c>
      <c r="MQ103" s="59" t="str">
        <f t="shared" si="276"/>
        <v/>
      </c>
      <c r="MR103" s="53"/>
      <c r="MT103" s="78" t="str">
        <f>IF(MT$9="", "", IF(AND(NOT('Personnel Details'!$N$37=""), $B103&gt;='Personnel Details'!$N$37), 'Personnel Details'!$O$37, IF(AND(NOT('Personnel Details'!$I$37=""), $B103&gt;='Personnel Details'!$I$37), 'Personnel Details'!$J$37, 'Personnel Details'!$E$37)))</f>
        <v/>
      </c>
      <c r="MU103" s="59" t="str">
        <f>IF(MT$9="", "", IF(AND(NOT('Personnel Details'!$N$37=""), $B103&gt;='Personnel Details'!$N$37), IF('Personnel Details'!$P$37="","", 'Personnel Details'!$P$37), IF(AND(NOT('Personnel Details'!$I$37=""), $B103&gt;='Personnel Details'!$I$37), IF('Personnel Details'!$K$37="", "", 'Personnel Details'!$K$37), IF('Personnel Details'!$F$37="", "", 'Personnel Details'!$F$37))))</f>
        <v/>
      </c>
      <c r="MV103" s="79" t="str">
        <f>IF(MT$9="", "", IF(AND(NOT('Personnel Details'!$N$37=""), $B103&gt;='Personnel Details'!$N$37), 'Personnel Details'!$Q$37, IF(AND(NOT('Personnel Details'!$I$37=""), $B103&gt;='Personnel Details'!$I$37), 'Personnel Details'!$L$37, 'Personnel Details'!$G$37)))</f>
        <v/>
      </c>
      <c r="MW103" s="59" t="str">
        <f t="shared" si="277"/>
        <v/>
      </c>
      <c r="MX103" s="53"/>
      <c r="MZ103" s="78" t="str">
        <f>IF(MZ$9="", "", IF(AND(NOT('Personnel Details'!$N$38=""), $B103&gt;='Personnel Details'!$N$38), 'Personnel Details'!$O$38, IF(AND(NOT('Personnel Details'!$I$38=""), $B103&gt;='Personnel Details'!$I$38), 'Personnel Details'!$J$38, 'Personnel Details'!$E$38)))</f>
        <v/>
      </c>
      <c r="NA103" s="59" t="str">
        <f>IF(MZ$9="", "", IF(AND(NOT('Personnel Details'!$N$38=""), $B103&gt;='Personnel Details'!$N$38), IF('Personnel Details'!$P$38="","", 'Personnel Details'!$P$38), IF(AND(NOT('Personnel Details'!$I$38=""), $B103&gt;='Personnel Details'!$I$38), IF('Personnel Details'!$K$38="", "", 'Personnel Details'!$K$38), IF('Personnel Details'!$F$38="", "", 'Personnel Details'!$F$38))))</f>
        <v/>
      </c>
      <c r="NB103" s="79" t="str">
        <f>IF(MZ$9="", "", IF(AND(NOT('Personnel Details'!$N$38=""), $B103&gt;='Personnel Details'!$N$38), 'Personnel Details'!$Q$38, IF(AND(NOT('Personnel Details'!$I$38=""), $B103&gt;='Personnel Details'!$I$38), 'Personnel Details'!$L$38, 'Personnel Details'!$G$38)))</f>
        <v/>
      </c>
      <c r="NC103" s="59" t="str">
        <f t="shared" si="278"/>
        <v/>
      </c>
      <c r="ND103" s="53"/>
      <c r="NF103" s="78" t="str">
        <f>IF(NF$9="", "", IF(AND(NOT('Personnel Details'!$N$39=""), $B103&gt;='Personnel Details'!$N$39), 'Personnel Details'!$O$39, IF(AND(NOT('Personnel Details'!$I$39=""), $B103&gt;='Personnel Details'!$I$39), 'Personnel Details'!$J$39, 'Personnel Details'!$E$39)))</f>
        <v/>
      </c>
      <c r="NG103" s="59" t="str">
        <f>IF(NF$9="", "", IF(AND(NOT('Personnel Details'!$N$39=""), $B103&gt;='Personnel Details'!$N$39), IF('Personnel Details'!$P$39="","", 'Personnel Details'!$P$39), IF(AND(NOT('Personnel Details'!$I$39=""), $B103&gt;='Personnel Details'!$I$39), IF('Personnel Details'!$K$39="", "", 'Personnel Details'!$K$39), IF('Personnel Details'!$F$39="", "", 'Personnel Details'!$F$39))))</f>
        <v/>
      </c>
      <c r="NH103" s="79" t="str">
        <f>IF(NF$9="", "", IF(AND(NOT('Personnel Details'!$N$39=""), $B103&gt;='Personnel Details'!$N$39), 'Personnel Details'!$Q$39, IF(AND(NOT('Personnel Details'!$I$39=""), $B103&gt;='Personnel Details'!$I$39), 'Personnel Details'!$L$39, 'Personnel Details'!$G$39)))</f>
        <v/>
      </c>
      <c r="NI103" s="59" t="str">
        <f t="shared" si="279"/>
        <v/>
      </c>
      <c r="NJ103" s="53"/>
      <c r="NL103" s="78" t="str">
        <f>IF(NL$9="", "", IF(AND(NOT('Personnel Details'!$N$40=""), $B103&gt;='Personnel Details'!$N$40), 'Personnel Details'!$O$40, IF(AND(NOT('Personnel Details'!$I$40=""), $B103&gt;='Personnel Details'!$I$40), 'Personnel Details'!$J$40, 'Personnel Details'!$E$40)))</f>
        <v/>
      </c>
      <c r="NM103" s="59" t="str">
        <f>IF(NL$9="", "", IF(AND(NOT('Personnel Details'!$N$40=""), $B103&gt;='Personnel Details'!$N$40), IF('Personnel Details'!$P$40="","", 'Personnel Details'!$P$40), IF(AND(NOT('Personnel Details'!$I$40=""), $B103&gt;='Personnel Details'!$I$40), IF('Personnel Details'!$K$40="", "", 'Personnel Details'!$K$40), IF('Personnel Details'!$F$40="", "", 'Personnel Details'!$F$40))))</f>
        <v/>
      </c>
      <c r="NN103" s="79" t="str">
        <f>IF(NL$9="", "", IF(AND(NOT('Personnel Details'!$N$40=""), $B103&gt;='Personnel Details'!$N$40), 'Personnel Details'!$Q$40, IF(AND(NOT('Personnel Details'!$I$40=""), $B103&gt;='Personnel Details'!$I$40), 'Personnel Details'!$L$40, 'Personnel Details'!$G$40)))</f>
        <v/>
      </c>
      <c r="NO103" s="59" t="str">
        <f t="shared" si="280"/>
        <v/>
      </c>
      <c r="NP103" s="53"/>
    </row>
    <row r="104" spans="1:380" x14ac:dyDescent="0.25">
      <c r="A104" s="32"/>
      <c r="B104" s="113" t="str">
        <f>IFERROR(IF(B103+1&gt;'Personnel Details'!$U$5, "", B103+1), "")</f>
        <v/>
      </c>
      <c r="C104" s="32"/>
      <c r="D104" s="120"/>
      <c r="E104" s="13" t="str">
        <f t="shared" si="159"/>
        <v/>
      </c>
      <c r="F104" s="13" t="str">
        <f t="shared" si="190"/>
        <v/>
      </c>
      <c r="G104" s="56" t="str">
        <f t="shared" si="281"/>
        <v/>
      </c>
      <c r="H104" s="16" t="str">
        <f t="shared" si="191"/>
        <v/>
      </c>
      <c r="I104" s="32"/>
      <c r="J104" s="120"/>
      <c r="K104" s="62" t="str">
        <f t="shared" si="160"/>
        <v/>
      </c>
      <c r="L104" s="62" t="str">
        <f t="shared" si="192"/>
        <v/>
      </c>
      <c r="M104" s="65" t="str">
        <f t="shared" si="282"/>
        <v/>
      </c>
      <c r="N104" s="68" t="str">
        <f t="shared" si="193"/>
        <v/>
      </c>
      <c r="O104" s="32"/>
      <c r="P104" s="120"/>
      <c r="Q104" s="62" t="str">
        <f t="shared" si="161"/>
        <v/>
      </c>
      <c r="R104" s="62" t="str">
        <f t="shared" si="194"/>
        <v/>
      </c>
      <c r="S104" s="65" t="str">
        <f t="shared" si="283"/>
        <v/>
      </c>
      <c r="T104" s="68" t="str">
        <f t="shared" si="195"/>
        <v/>
      </c>
      <c r="U104" s="32"/>
      <c r="V104" s="120"/>
      <c r="W104" s="62" t="str">
        <f t="shared" si="162"/>
        <v/>
      </c>
      <c r="X104" s="62" t="str">
        <f t="shared" si="196"/>
        <v/>
      </c>
      <c r="Y104" s="65" t="str">
        <f t="shared" si="284"/>
        <v/>
      </c>
      <c r="Z104" s="68" t="str">
        <f t="shared" si="197"/>
        <v/>
      </c>
      <c r="AA104" s="32"/>
      <c r="AB104" s="120"/>
      <c r="AC104" s="62" t="str">
        <f t="shared" si="163"/>
        <v/>
      </c>
      <c r="AD104" s="62" t="str">
        <f t="shared" si="198"/>
        <v/>
      </c>
      <c r="AE104" s="65" t="str">
        <f t="shared" si="285"/>
        <v/>
      </c>
      <c r="AF104" s="68" t="str">
        <f t="shared" si="199"/>
        <v/>
      </c>
      <c r="AG104" s="32"/>
      <c r="AH104" s="120"/>
      <c r="AI104" s="62" t="str">
        <f t="shared" si="164"/>
        <v/>
      </c>
      <c r="AJ104" s="62" t="str">
        <f t="shared" si="200"/>
        <v/>
      </c>
      <c r="AK104" s="65" t="str">
        <f t="shared" si="286"/>
        <v/>
      </c>
      <c r="AL104" s="68" t="str">
        <f t="shared" si="201"/>
        <v/>
      </c>
      <c r="AM104" s="32"/>
      <c r="AN104" s="120"/>
      <c r="AO104" s="62" t="str">
        <f t="shared" si="165"/>
        <v/>
      </c>
      <c r="AP104" s="62" t="str">
        <f t="shared" si="202"/>
        <v/>
      </c>
      <c r="AQ104" s="65" t="str">
        <f t="shared" si="287"/>
        <v/>
      </c>
      <c r="AR104" s="68" t="str">
        <f t="shared" si="203"/>
        <v/>
      </c>
      <c r="AS104" s="32"/>
      <c r="AT104" s="120"/>
      <c r="AU104" s="62" t="str">
        <f t="shared" si="166"/>
        <v/>
      </c>
      <c r="AV104" s="62" t="str">
        <f t="shared" si="204"/>
        <v/>
      </c>
      <c r="AW104" s="65" t="str">
        <f t="shared" si="288"/>
        <v/>
      </c>
      <c r="AX104" s="68" t="str">
        <f t="shared" si="205"/>
        <v/>
      </c>
      <c r="AY104" s="32"/>
      <c r="AZ104" s="120"/>
      <c r="BA104" s="62" t="str">
        <f t="shared" si="167"/>
        <v/>
      </c>
      <c r="BB104" s="62" t="str">
        <f t="shared" si="206"/>
        <v/>
      </c>
      <c r="BC104" s="65" t="str">
        <f t="shared" si="289"/>
        <v/>
      </c>
      <c r="BD104" s="68" t="str">
        <f t="shared" si="207"/>
        <v/>
      </c>
      <c r="BE104" s="32"/>
      <c r="BF104" s="120"/>
      <c r="BG104" s="62" t="str">
        <f t="shared" si="168"/>
        <v/>
      </c>
      <c r="BH104" s="62" t="str">
        <f t="shared" si="208"/>
        <v/>
      </c>
      <c r="BI104" s="65" t="str">
        <f t="shared" si="290"/>
        <v/>
      </c>
      <c r="BJ104" s="68" t="str">
        <f t="shared" si="209"/>
        <v/>
      </c>
      <c r="BK104" s="32"/>
      <c r="BL104" s="120"/>
      <c r="BM104" s="62" t="str">
        <f t="shared" si="169"/>
        <v/>
      </c>
      <c r="BN104" s="62" t="str">
        <f t="shared" si="210"/>
        <v/>
      </c>
      <c r="BO104" s="65" t="str">
        <f t="shared" si="291"/>
        <v/>
      </c>
      <c r="BP104" s="68" t="str">
        <f t="shared" si="211"/>
        <v/>
      </c>
      <c r="BQ104" s="32"/>
      <c r="BR104" s="120"/>
      <c r="BS104" s="62" t="str">
        <f t="shared" si="170"/>
        <v/>
      </c>
      <c r="BT104" s="62" t="str">
        <f t="shared" si="212"/>
        <v/>
      </c>
      <c r="BU104" s="65" t="str">
        <f t="shared" si="292"/>
        <v/>
      </c>
      <c r="BV104" s="68" t="str">
        <f t="shared" si="213"/>
        <v/>
      </c>
      <c r="BW104" s="32"/>
      <c r="BX104" s="120"/>
      <c r="BY104" s="62" t="str">
        <f t="shared" si="171"/>
        <v/>
      </c>
      <c r="BZ104" s="62" t="str">
        <f t="shared" si="214"/>
        <v/>
      </c>
      <c r="CA104" s="65" t="str">
        <f t="shared" si="293"/>
        <v/>
      </c>
      <c r="CB104" s="68" t="str">
        <f t="shared" si="215"/>
        <v/>
      </c>
      <c r="CC104" s="32"/>
      <c r="CD104" s="120"/>
      <c r="CE104" s="62" t="str">
        <f t="shared" si="172"/>
        <v/>
      </c>
      <c r="CF104" s="62" t="str">
        <f t="shared" si="216"/>
        <v/>
      </c>
      <c r="CG104" s="65" t="str">
        <f t="shared" si="294"/>
        <v/>
      </c>
      <c r="CH104" s="68" t="str">
        <f t="shared" si="217"/>
        <v/>
      </c>
      <c r="CI104" s="32"/>
      <c r="CJ104" s="120"/>
      <c r="CK104" s="62" t="str">
        <f t="shared" si="173"/>
        <v/>
      </c>
      <c r="CL104" s="62" t="str">
        <f t="shared" si="218"/>
        <v/>
      </c>
      <c r="CM104" s="65" t="str">
        <f t="shared" si="295"/>
        <v/>
      </c>
      <c r="CN104" s="68" t="str">
        <f t="shared" si="219"/>
        <v/>
      </c>
      <c r="CO104" s="32"/>
      <c r="CP104" s="120"/>
      <c r="CQ104" s="62" t="str">
        <f t="shared" si="174"/>
        <v/>
      </c>
      <c r="CR104" s="62" t="str">
        <f t="shared" si="220"/>
        <v/>
      </c>
      <c r="CS104" s="65" t="str">
        <f t="shared" si="296"/>
        <v/>
      </c>
      <c r="CT104" s="68" t="str">
        <f t="shared" si="221"/>
        <v/>
      </c>
      <c r="CU104" s="32"/>
      <c r="CV104" s="120"/>
      <c r="CW104" s="62" t="str">
        <f t="shared" si="175"/>
        <v/>
      </c>
      <c r="CX104" s="62" t="str">
        <f t="shared" si="222"/>
        <v/>
      </c>
      <c r="CY104" s="65" t="str">
        <f t="shared" si="297"/>
        <v/>
      </c>
      <c r="CZ104" s="68" t="str">
        <f t="shared" si="223"/>
        <v/>
      </c>
      <c r="DA104" s="32"/>
      <c r="DB104" s="120"/>
      <c r="DC104" s="62" t="str">
        <f t="shared" si="176"/>
        <v/>
      </c>
      <c r="DD104" s="62" t="str">
        <f t="shared" si="224"/>
        <v/>
      </c>
      <c r="DE104" s="65" t="str">
        <f t="shared" si="298"/>
        <v/>
      </c>
      <c r="DF104" s="68" t="str">
        <f t="shared" si="225"/>
        <v/>
      </c>
      <c r="DG104" s="32"/>
      <c r="DH104" s="120"/>
      <c r="DI104" s="62" t="str">
        <f t="shared" si="177"/>
        <v/>
      </c>
      <c r="DJ104" s="62" t="str">
        <f t="shared" si="226"/>
        <v/>
      </c>
      <c r="DK104" s="65" t="str">
        <f t="shared" si="299"/>
        <v/>
      </c>
      <c r="DL104" s="68" t="str">
        <f t="shared" si="227"/>
        <v/>
      </c>
      <c r="DM104" s="32"/>
      <c r="DN104" s="120"/>
      <c r="DO104" s="62" t="str">
        <f t="shared" si="178"/>
        <v/>
      </c>
      <c r="DP104" s="62" t="str">
        <f t="shared" si="228"/>
        <v/>
      </c>
      <c r="DQ104" s="65" t="str">
        <f t="shared" si="300"/>
        <v/>
      </c>
      <c r="DR104" s="68" t="str">
        <f t="shared" si="229"/>
        <v/>
      </c>
      <c r="DS104" s="32"/>
      <c r="DT104" s="120"/>
      <c r="DU104" s="62" t="str">
        <f t="shared" si="179"/>
        <v/>
      </c>
      <c r="DV104" s="62" t="str">
        <f t="shared" si="230"/>
        <v/>
      </c>
      <c r="DW104" s="65" t="str">
        <f t="shared" si="301"/>
        <v/>
      </c>
      <c r="DX104" s="68" t="str">
        <f t="shared" si="231"/>
        <v/>
      </c>
      <c r="DY104" s="32"/>
      <c r="DZ104" s="120"/>
      <c r="EA104" s="62" t="str">
        <f t="shared" si="180"/>
        <v/>
      </c>
      <c r="EB104" s="62" t="str">
        <f t="shared" si="232"/>
        <v/>
      </c>
      <c r="EC104" s="65" t="str">
        <f t="shared" si="302"/>
        <v/>
      </c>
      <c r="ED104" s="68" t="str">
        <f t="shared" si="233"/>
        <v/>
      </c>
      <c r="EE104" s="32"/>
      <c r="EF104" s="120"/>
      <c r="EG104" s="62" t="str">
        <f t="shared" si="181"/>
        <v/>
      </c>
      <c r="EH104" s="62" t="str">
        <f t="shared" si="234"/>
        <v/>
      </c>
      <c r="EI104" s="65" t="str">
        <f t="shared" si="303"/>
        <v/>
      </c>
      <c r="EJ104" s="68" t="str">
        <f t="shared" si="235"/>
        <v/>
      </c>
      <c r="EK104" s="32"/>
      <c r="EL104" s="120"/>
      <c r="EM104" s="62" t="str">
        <f t="shared" si="182"/>
        <v/>
      </c>
      <c r="EN104" s="62" t="str">
        <f t="shared" si="236"/>
        <v/>
      </c>
      <c r="EO104" s="65" t="str">
        <f t="shared" si="304"/>
        <v/>
      </c>
      <c r="EP104" s="68" t="str">
        <f t="shared" si="237"/>
        <v/>
      </c>
      <c r="EQ104" s="32"/>
      <c r="ER104" s="120"/>
      <c r="ES104" s="62" t="str">
        <f t="shared" si="183"/>
        <v/>
      </c>
      <c r="ET104" s="62" t="str">
        <f t="shared" si="238"/>
        <v/>
      </c>
      <c r="EU104" s="65" t="str">
        <f t="shared" si="305"/>
        <v/>
      </c>
      <c r="EV104" s="68" t="str">
        <f t="shared" si="239"/>
        <v/>
      </c>
      <c r="EW104" s="32"/>
      <c r="EX104" s="120"/>
      <c r="EY104" s="62" t="str">
        <f t="shared" si="184"/>
        <v/>
      </c>
      <c r="EZ104" s="62" t="str">
        <f t="shared" si="240"/>
        <v/>
      </c>
      <c r="FA104" s="65" t="str">
        <f t="shared" si="306"/>
        <v/>
      </c>
      <c r="FB104" s="68" t="str">
        <f t="shared" si="241"/>
        <v/>
      </c>
      <c r="FC104" s="32"/>
      <c r="FD104" s="120"/>
      <c r="FE104" s="62" t="str">
        <f t="shared" si="185"/>
        <v/>
      </c>
      <c r="FF104" s="62" t="str">
        <f t="shared" si="242"/>
        <v/>
      </c>
      <c r="FG104" s="65" t="str">
        <f t="shared" si="307"/>
        <v/>
      </c>
      <c r="FH104" s="68" t="str">
        <f t="shared" si="243"/>
        <v/>
      </c>
      <c r="FI104" s="32"/>
      <c r="FJ104" s="120"/>
      <c r="FK104" s="62" t="str">
        <f t="shared" si="186"/>
        <v/>
      </c>
      <c r="FL104" s="62" t="str">
        <f t="shared" si="244"/>
        <v/>
      </c>
      <c r="FM104" s="65" t="str">
        <f t="shared" si="308"/>
        <v/>
      </c>
      <c r="FN104" s="68" t="str">
        <f t="shared" si="245"/>
        <v/>
      </c>
      <c r="FO104" s="32"/>
      <c r="FP104" s="120"/>
      <c r="FQ104" s="62" t="str">
        <f t="shared" si="187"/>
        <v/>
      </c>
      <c r="FR104" s="62" t="str">
        <f t="shared" si="246"/>
        <v/>
      </c>
      <c r="FS104" s="65" t="str">
        <f t="shared" si="309"/>
        <v/>
      </c>
      <c r="FT104" s="68" t="str">
        <f t="shared" si="247"/>
        <v/>
      </c>
      <c r="FU104" s="32"/>
      <c r="FV104" s="120"/>
      <c r="FW104" s="62" t="str">
        <f t="shared" si="188"/>
        <v/>
      </c>
      <c r="FX104" s="62" t="str">
        <f t="shared" si="248"/>
        <v/>
      </c>
      <c r="FY104" s="65" t="str">
        <f t="shared" si="310"/>
        <v/>
      </c>
      <c r="FZ104" s="68" t="str">
        <f t="shared" si="249"/>
        <v/>
      </c>
      <c r="GA104" s="32"/>
      <c r="GC104" s="7" t="str">
        <f t="shared" si="250"/>
        <v/>
      </c>
      <c r="GD104" s="7" t="str">
        <f t="shared" ca="1" si="189"/>
        <v/>
      </c>
      <c r="GT104" s="71" t="str">
        <f>IF(GT$9="", "", IF(AND(NOT('Personnel Details'!$N$11=""), $B104&gt;='Personnel Details'!$N$11), 'Personnel Details'!$O$11, IF(AND(NOT('Personnel Details'!$I$11=""), $B104&gt;='Personnel Details'!$I$11), 'Personnel Details'!$J$11, 'Personnel Details'!$E$11)))</f>
        <v/>
      </c>
      <c r="GU104" s="59" t="str">
        <f>IF(GT$9="", "", IF(AND(NOT('Personnel Details'!$N$11=""), $B104&gt;='Personnel Details'!$N$11), IF('Personnel Details'!$P$11="","", 'Personnel Details'!$P$11), IF(AND(NOT('Personnel Details'!$I$11=""), $B104&gt;='Personnel Details'!$I$11), IF('Personnel Details'!$K$11="", "", 'Personnel Details'!$K$11), IF('Personnel Details'!$F$11="", "", 'Personnel Details'!$F$11))))</f>
        <v/>
      </c>
      <c r="GV104" s="74" t="str">
        <f>IF(GT$9="", "", IF(AND(NOT('Personnel Details'!$N$11=""), $B104&gt;='Personnel Details'!$N$11), 'Personnel Details'!$Q$11, IF(AND(NOT('Personnel Details'!$I$11=""), $B104&gt;='Personnel Details'!$I$11), 'Personnel Details'!$L$11, 'Personnel Details'!$G$11)))</f>
        <v/>
      </c>
      <c r="GW104" s="59" t="str">
        <f t="shared" si="251"/>
        <v/>
      </c>
      <c r="GX104" s="53"/>
      <c r="GZ104" s="78" t="str">
        <f>IF(GZ$9="", "", IF(AND(NOT('Personnel Details'!$N$12=""), $B104&gt;='Personnel Details'!$N$12), 'Personnel Details'!$O$12, IF(AND(NOT('Personnel Details'!$I$12=""), $B104&gt;='Personnel Details'!$I$12), 'Personnel Details'!$J$12, 'Personnel Details'!$E$12)))</f>
        <v/>
      </c>
      <c r="HA104" s="59" t="str">
        <f>IF(GZ$9="", "", IF(AND(NOT('Personnel Details'!$N$12=""), $B104&gt;='Personnel Details'!$N$12), IF('Personnel Details'!$P$12="","", 'Personnel Details'!$P$12), IF(AND(NOT('Personnel Details'!$I$12=""), $B104&gt;='Personnel Details'!$I$12), IF('Personnel Details'!$K$12="", "", 'Personnel Details'!$K$12), IF('Personnel Details'!$F$12="", "", 'Personnel Details'!$F$12))))</f>
        <v/>
      </c>
      <c r="HB104" s="79" t="str">
        <f>IF(GZ$9="", "", IF(AND(NOT('Personnel Details'!$N$12=""), $B104&gt;='Personnel Details'!$N$12), 'Personnel Details'!$Q$12, IF(AND(NOT('Personnel Details'!$I$12=""), $B104&gt;='Personnel Details'!$I$12), 'Personnel Details'!$L$12, 'Personnel Details'!$G$12)))</f>
        <v/>
      </c>
      <c r="HC104" s="59" t="str">
        <f t="shared" si="252"/>
        <v/>
      </c>
      <c r="HD104" s="53"/>
      <c r="HF104" s="78" t="str">
        <f>IF(HF$9="", "", IF(AND(NOT('Personnel Details'!$N$13=""), $B104&gt;='Personnel Details'!$N$13), 'Personnel Details'!$O$13, IF(AND(NOT('Personnel Details'!$I$13=""), $B104&gt;='Personnel Details'!$I$13), 'Personnel Details'!$J$13, 'Personnel Details'!$E$13)))</f>
        <v/>
      </c>
      <c r="HG104" s="59" t="str">
        <f>IF(HF$9="", "", IF(AND(NOT('Personnel Details'!$N$13=""), $B104&gt;='Personnel Details'!$N$13), IF('Personnel Details'!$P$13="","", 'Personnel Details'!$P$13), IF(AND(NOT('Personnel Details'!$I$13=""), $B104&gt;='Personnel Details'!$I$13), IF('Personnel Details'!$K$13="", "", 'Personnel Details'!$K$13), IF('Personnel Details'!$F$13="", "", 'Personnel Details'!$F$13))))</f>
        <v/>
      </c>
      <c r="HH104" s="79" t="str">
        <f>IF(HF$9="", "", IF(AND(NOT('Personnel Details'!$N$13=""), $B104&gt;='Personnel Details'!$N$13), 'Personnel Details'!$Q$13, IF(AND(NOT('Personnel Details'!$I$13=""), $B104&gt;='Personnel Details'!$I$13), 'Personnel Details'!$L$13, 'Personnel Details'!$G$13)))</f>
        <v/>
      </c>
      <c r="HI104" s="59" t="str">
        <f t="shared" si="253"/>
        <v/>
      </c>
      <c r="HJ104" s="53"/>
      <c r="HL104" s="78" t="str">
        <f>IF(HL$9="", "", IF(AND(NOT('Personnel Details'!$N$14=""), $B104&gt;='Personnel Details'!$N$14), 'Personnel Details'!$O$14, IF(AND(NOT('Personnel Details'!$I$14=""), $B104&gt;='Personnel Details'!$I$14), 'Personnel Details'!$J$14, 'Personnel Details'!$E$14)))</f>
        <v/>
      </c>
      <c r="HM104" s="59" t="str">
        <f>IF(HL$9="", "", IF(AND(NOT('Personnel Details'!$N$14=""), $B104&gt;='Personnel Details'!$N$14), IF('Personnel Details'!$P$14="","", 'Personnel Details'!$P$14), IF(AND(NOT('Personnel Details'!$I$14=""), $B104&gt;='Personnel Details'!$I$14), IF('Personnel Details'!$K$14="", "", 'Personnel Details'!$K$14), IF('Personnel Details'!$F$14="", "", 'Personnel Details'!$F$14))))</f>
        <v/>
      </c>
      <c r="HN104" s="79" t="str">
        <f>IF(HL$9="", "", IF(AND(NOT('Personnel Details'!$N$14=""), $B104&gt;='Personnel Details'!$N$14), 'Personnel Details'!$Q$14, IF(AND(NOT('Personnel Details'!$I$14=""), $B104&gt;='Personnel Details'!$I$14), 'Personnel Details'!$L$14, 'Personnel Details'!$G$14)))</f>
        <v/>
      </c>
      <c r="HO104" s="59" t="str">
        <f t="shared" si="254"/>
        <v/>
      </c>
      <c r="HP104" s="53"/>
      <c r="HR104" s="78" t="str">
        <f>IF(HR$9="", "", IF(AND(NOT('Personnel Details'!$N$15=""), $B104&gt;='Personnel Details'!$N$15), 'Personnel Details'!$O$15, IF(AND(NOT('Personnel Details'!$I$15=""), $B104&gt;='Personnel Details'!$I$15), 'Personnel Details'!$J$15, 'Personnel Details'!$E$15)))</f>
        <v/>
      </c>
      <c r="HS104" s="59" t="str">
        <f>IF(HR$9="", "", IF(AND(NOT('Personnel Details'!$N$15=""), $B104&gt;='Personnel Details'!$N$15), IF('Personnel Details'!$P$15="","", 'Personnel Details'!$P$15), IF(AND(NOT('Personnel Details'!$I$15=""), $B104&gt;='Personnel Details'!$I$15), IF('Personnel Details'!$K$15="", "", 'Personnel Details'!$K$15), IF('Personnel Details'!$F$15="", "", 'Personnel Details'!$F$15))))</f>
        <v/>
      </c>
      <c r="HT104" s="79" t="str">
        <f>IF(HR$9="", "", IF(AND(NOT('Personnel Details'!$N$15=""), $B104&gt;='Personnel Details'!$N$15), 'Personnel Details'!$Q$15, IF(AND(NOT('Personnel Details'!$I$15=""), $B104&gt;='Personnel Details'!$I$15), 'Personnel Details'!$L$15, 'Personnel Details'!$G$15)))</f>
        <v/>
      </c>
      <c r="HU104" s="59" t="str">
        <f t="shared" si="255"/>
        <v/>
      </c>
      <c r="HV104" s="53"/>
      <c r="HX104" s="78" t="str">
        <f>IF(HX$9="", "", IF(AND(NOT('Personnel Details'!$N$16=""), $B104&gt;='Personnel Details'!$N$16), 'Personnel Details'!$O$16, IF(AND(NOT('Personnel Details'!$I$16=""), $B104&gt;='Personnel Details'!$I$16), 'Personnel Details'!$J$16, 'Personnel Details'!$E$16)))</f>
        <v/>
      </c>
      <c r="HY104" s="59" t="str">
        <f>IF(HX$9="", "", IF(AND(NOT('Personnel Details'!$N$16=""), $B104&gt;='Personnel Details'!$N$16), IF('Personnel Details'!$P$16="","", 'Personnel Details'!$P$16), IF(AND(NOT('Personnel Details'!$I$16=""), $B104&gt;='Personnel Details'!$I$16), IF('Personnel Details'!$K$16="", "", 'Personnel Details'!$K$16), IF('Personnel Details'!$F$16="", "", 'Personnel Details'!$F$16))))</f>
        <v/>
      </c>
      <c r="HZ104" s="79" t="str">
        <f>IF(HX$9="", "", IF(AND(NOT('Personnel Details'!$N$16=""), $B104&gt;='Personnel Details'!$N$16), 'Personnel Details'!$Q$16, IF(AND(NOT('Personnel Details'!$I$16=""), $B104&gt;='Personnel Details'!$I$16), 'Personnel Details'!$L$16, 'Personnel Details'!$G$16)))</f>
        <v/>
      </c>
      <c r="IA104" s="59" t="str">
        <f t="shared" si="256"/>
        <v/>
      </c>
      <c r="IB104" s="53"/>
      <c r="ID104" s="78" t="str">
        <f>IF(ID$9="", "", IF(AND(NOT('Personnel Details'!$N$17=""), $B104&gt;='Personnel Details'!$N$17), 'Personnel Details'!$O$17, IF(AND(NOT('Personnel Details'!$I$17=""), $B104&gt;='Personnel Details'!$I$17), 'Personnel Details'!$J$17, 'Personnel Details'!$E$17)))</f>
        <v/>
      </c>
      <c r="IE104" s="59" t="str">
        <f>IF(ID$9="", "", IF(AND(NOT('Personnel Details'!$N$17=""), $B104&gt;='Personnel Details'!$N$17), IF('Personnel Details'!$P$17="","", 'Personnel Details'!$P$17), IF(AND(NOT('Personnel Details'!$I$17=""), $B104&gt;='Personnel Details'!$I$17), IF('Personnel Details'!$K$17="", "", 'Personnel Details'!$K$17), IF('Personnel Details'!$F$17="", "", 'Personnel Details'!$F$17))))</f>
        <v/>
      </c>
      <c r="IF104" s="79" t="str">
        <f>IF(ID$9="", "", IF(AND(NOT('Personnel Details'!$N$17=""), $B104&gt;='Personnel Details'!$N$17), 'Personnel Details'!$Q$17, IF(AND(NOT('Personnel Details'!$I$17=""), $B104&gt;='Personnel Details'!$I$17), 'Personnel Details'!$L$17, 'Personnel Details'!$G$17)))</f>
        <v/>
      </c>
      <c r="IG104" s="59" t="str">
        <f t="shared" si="257"/>
        <v/>
      </c>
      <c r="IH104" s="53"/>
      <c r="IJ104" s="78" t="str">
        <f>IF(IJ$9="", "", IF(AND(NOT('Personnel Details'!$N$18=""), $B104&gt;='Personnel Details'!$N$18), 'Personnel Details'!$O$18, IF(AND(NOT('Personnel Details'!$I$18=""), $B104&gt;='Personnel Details'!$I$18), 'Personnel Details'!$J$18, 'Personnel Details'!$E$18)))</f>
        <v/>
      </c>
      <c r="IK104" s="59" t="str">
        <f>IF(IJ$9="", "", IF(AND(NOT('Personnel Details'!$N$18=""), $B104&gt;='Personnel Details'!$N$18), IF('Personnel Details'!$P$18="","", 'Personnel Details'!$P$18), IF(AND(NOT('Personnel Details'!$I$18=""), $B104&gt;='Personnel Details'!$I$18), IF('Personnel Details'!$K$18="", "", 'Personnel Details'!$K$18), IF('Personnel Details'!$F$18="", "", 'Personnel Details'!$F$18))))</f>
        <v/>
      </c>
      <c r="IL104" s="79" t="str">
        <f>IF(IJ$9="", "", IF(AND(NOT('Personnel Details'!$N$18=""), $B104&gt;='Personnel Details'!$N$18), 'Personnel Details'!$Q$18, IF(AND(NOT('Personnel Details'!$I$18=""), $B104&gt;='Personnel Details'!$I$18), 'Personnel Details'!$L$18, 'Personnel Details'!$G$18)))</f>
        <v/>
      </c>
      <c r="IM104" s="59" t="str">
        <f t="shared" si="258"/>
        <v/>
      </c>
      <c r="IN104" s="53"/>
      <c r="IP104" s="78" t="str">
        <f>IF(IP$9="", "", IF(AND(NOT('Personnel Details'!$N$19=""), $B104&gt;='Personnel Details'!$N$19), 'Personnel Details'!$O$19, IF(AND(NOT('Personnel Details'!$I$19=""), $B104&gt;='Personnel Details'!$I$19), 'Personnel Details'!$J$19, 'Personnel Details'!$E$19)))</f>
        <v/>
      </c>
      <c r="IQ104" s="59" t="str">
        <f>IF(IP$9="", "", IF(AND(NOT('Personnel Details'!$N$19=""), $B104&gt;='Personnel Details'!$N$19), IF('Personnel Details'!$P$19="","", 'Personnel Details'!$P$19), IF(AND(NOT('Personnel Details'!$I$19=""), $B104&gt;='Personnel Details'!$I$19), IF('Personnel Details'!$K$19="", "", 'Personnel Details'!$K$19), IF('Personnel Details'!$F$19="", "", 'Personnel Details'!$F$19))))</f>
        <v/>
      </c>
      <c r="IR104" s="79" t="str">
        <f>IF(IP$9="", "", IF(AND(NOT('Personnel Details'!$N$19=""), $B104&gt;='Personnel Details'!$N$19), 'Personnel Details'!$Q$19, IF(AND(NOT('Personnel Details'!$I$19=""), $B104&gt;='Personnel Details'!$I$19), 'Personnel Details'!$L$19, 'Personnel Details'!$G$19)))</f>
        <v/>
      </c>
      <c r="IS104" s="59" t="str">
        <f t="shared" si="259"/>
        <v/>
      </c>
      <c r="IT104" s="53"/>
      <c r="IV104" s="78" t="str">
        <f>IF(IV$9="", "", IF(AND(NOT('Personnel Details'!$N$20=""), $B104&gt;='Personnel Details'!$N$20), 'Personnel Details'!$O$20, IF(AND(NOT('Personnel Details'!$I$20=""), $B104&gt;='Personnel Details'!$I$20), 'Personnel Details'!$J$20, 'Personnel Details'!$E$20)))</f>
        <v/>
      </c>
      <c r="IW104" s="59" t="str">
        <f>IF(IV$9="", "", IF(AND(NOT('Personnel Details'!$N$20=""), $B104&gt;='Personnel Details'!$N$20), IF('Personnel Details'!$P$20="","", 'Personnel Details'!$P$20), IF(AND(NOT('Personnel Details'!$I$20=""), $B104&gt;='Personnel Details'!$I$20), IF('Personnel Details'!$K$20="", "", 'Personnel Details'!$K$20), IF('Personnel Details'!$F$20="", "", 'Personnel Details'!$F$20))))</f>
        <v/>
      </c>
      <c r="IX104" s="79" t="str">
        <f>IF(IV$9="", "", IF(AND(NOT('Personnel Details'!$N$20=""), $B104&gt;='Personnel Details'!$N$20), 'Personnel Details'!$Q$20, IF(AND(NOT('Personnel Details'!$I$20=""), $B104&gt;='Personnel Details'!$I$20), 'Personnel Details'!$L$20, 'Personnel Details'!$G$20)))</f>
        <v/>
      </c>
      <c r="IY104" s="59" t="str">
        <f t="shared" si="260"/>
        <v/>
      </c>
      <c r="IZ104" s="53"/>
      <c r="JB104" s="78" t="str">
        <f>IF(JB$9="", "", IF(AND(NOT('Personnel Details'!$N$21=""), $B104&gt;='Personnel Details'!$N$21), 'Personnel Details'!$O$21, IF(AND(NOT('Personnel Details'!$I$21=""), $B104&gt;='Personnel Details'!$I$21), 'Personnel Details'!$J$21, 'Personnel Details'!$E$21)))</f>
        <v/>
      </c>
      <c r="JC104" s="59" t="str">
        <f>IF(JB$9="", "", IF(AND(NOT('Personnel Details'!$N$21=""), $B104&gt;='Personnel Details'!$N$21), IF('Personnel Details'!$P$21="","", 'Personnel Details'!$P$21), IF(AND(NOT('Personnel Details'!$I$21=""), $B104&gt;='Personnel Details'!$I$21), IF('Personnel Details'!$K$21="", "", 'Personnel Details'!$K$21), IF('Personnel Details'!$F$21="", "", 'Personnel Details'!$F$21))))</f>
        <v/>
      </c>
      <c r="JD104" s="79" t="str">
        <f>IF(JB$9="", "", IF(AND(NOT('Personnel Details'!$N$21=""), $B104&gt;='Personnel Details'!$N$21), 'Personnel Details'!$Q$21, IF(AND(NOT('Personnel Details'!$I$21=""), $B104&gt;='Personnel Details'!$I$21), 'Personnel Details'!$L$21, 'Personnel Details'!$G$21)))</f>
        <v/>
      </c>
      <c r="JE104" s="59" t="str">
        <f t="shared" si="261"/>
        <v/>
      </c>
      <c r="JF104" s="53"/>
      <c r="JH104" s="78" t="str">
        <f>IF(JH$9="", "", IF(AND(NOT('Personnel Details'!$N$22=""), $B104&gt;='Personnel Details'!$N$22), 'Personnel Details'!$O$22, IF(AND(NOT('Personnel Details'!$I$22=""), $B104&gt;='Personnel Details'!$I$22), 'Personnel Details'!$J$22, 'Personnel Details'!$E$22)))</f>
        <v/>
      </c>
      <c r="JI104" s="59" t="str">
        <f>IF(JH$9="", "", IF(AND(NOT('Personnel Details'!$N$22=""), $B104&gt;='Personnel Details'!$N$22), IF('Personnel Details'!$P$22="","", 'Personnel Details'!$P$22), IF(AND(NOT('Personnel Details'!$I$22=""), $B104&gt;='Personnel Details'!$I$22), IF('Personnel Details'!$K$22="", "", 'Personnel Details'!$K$22), IF('Personnel Details'!$F$22="", "", 'Personnel Details'!$F$22))))</f>
        <v/>
      </c>
      <c r="JJ104" s="79" t="str">
        <f>IF(JH$9="", "", IF(AND(NOT('Personnel Details'!$N$22=""), $B104&gt;='Personnel Details'!$N$22), 'Personnel Details'!$Q$22, IF(AND(NOT('Personnel Details'!$I$22=""), $B104&gt;='Personnel Details'!$I$22), 'Personnel Details'!$L$22, 'Personnel Details'!$G$22)))</f>
        <v/>
      </c>
      <c r="JK104" s="59" t="str">
        <f t="shared" si="262"/>
        <v/>
      </c>
      <c r="JL104" s="53"/>
      <c r="JN104" s="78" t="str">
        <f>IF(JN$9="", "", IF(AND(NOT('Personnel Details'!$N$23=""), $B104&gt;='Personnel Details'!$N$23), 'Personnel Details'!$O$23, IF(AND(NOT('Personnel Details'!$I$23=""), $B104&gt;='Personnel Details'!$I$23), 'Personnel Details'!$J$23, 'Personnel Details'!$E$23)))</f>
        <v/>
      </c>
      <c r="JO104" s="59" t="str">
        <f>IF(JN$9="", "", IF(AND(NOT('Personnel Details'!$N$23=""), $B104&gt;='Personnel Details'!$N$23), IF('Personnel Details'!$P$23="","", 'Personnel Details'!$P$23), IF(AND(NOT('Personnel Details'!$I$23=""), $B104&gt;='Personnel Details'!$I$23), IF('Personnel Details'!$K$23="", "", 'Personnel Details'!$K$23), IF('Personnel Details'!$F$23="", "", 'Personnel Details'!$F$23))))</f>
        <v/>
      </c>
      <c r="JP104" s="79" t="str">
        <f>IF(JN$9="", "", IF(AND(NOT('Personnel Details'!$N$23=""), $B104&gt;='Personnel Details'!$N$23), 'Personnel Details'!$Q$23, IF(AND(NOT('Personnel Details'!$I$23=""), $B104&gt;='Personnel Details'!$I$23), 'Personnel Details'!$L$23, 'Personnel Details'!$G$23)))</f>
        <v/>
      </c>
      <c r="JQ104" s="59" t="str">
        <f t="shared" si="263"/>
        <v/>
      </c>
      <c r="JR104" s="53"/>
      <c r="JT104" s="78" t="str">
        <f>IF(JT$9="", "", IF(AND(NOT('Personnel Details'!$N$24=""), $B104&gt;='Personnel Details'!$N$24), 'Personnel Details'!$O$24, IF(AND(NOT('Personnel Details'!$I$24=""), $B104&gt;='Personnel Details'!$I$24), 'Personnel Details'!$J$24, 'Personnel Details'!$E$24)))</f>
        <v/>
      </c>
      <c r="JU104" s="59" t="str">
        <f>IF(JT$9="", "", IF(AND(NOT('Personnel Details'!$N$24=""), $B104&gt;='Personnel Details'!$N$24), IF('Personnel Details'!$P$24="","", 'Personnel Details'!$P$24), IF(AND(NOT('Personnel Details'!$I$24=""), $B104&gt;='Personnel Details'!$I$24), IF('Personnel Details'!$K$24="", "", 'Personnel Details'!$K$24), IF('Personnel Details'!$F$24="", "", 'Personnel Details'!$F$24))))</f>
        <v/>
      </c>
      <c r="JV104" s="79" t="str">
        <f>IF(JT$9="", "", IF(AND(NOT('Personnel Details'!$N$24=""), $B104&gt;='Personnel Details'!$N$24), 'Personnel Details'!$Q$24, IF(AND(NOT('Personnel Details'!$I$24=""), $B104&gt;='Personnel Details'!$I$24), 'Personnel Details'!$L$24, 'Personnel Details'!$G$24)))</f>
        <v/>
      </c>
      <c r="JW104" s="59" t="str">
        <f t="shared" si="264"/>
        <v/>
      </c>
      <c r="JX104" s="53"/>
      <c r="JZ104" s="78" t="str">
        <f>IF(JZ$9="", "", IF(AND(NOT('Personnel Details'!$N$25=""), $B104&gt;='Personnel Details'!$N$25), 'Personnel Details'!$O$25, IF(AND(NOT('Personnel Details'!$I$25=""), $B104&gt;='Personnel Details'!$I$25), 'Personnel Details'!$J$25, 'Personnel Details'!$E$25)))</f>
        <v/>
      </c>
      <c r="KA104" s="59" t="str">
        <f>IF(JZ$9="", "", IF(AND(NOT('Personnel Details'!$N$25=""), $B104&gt;='Personnel Details'!$N$25), IF('Personnel Details'!$P$25="","", 'Personnel Details'!$P$25), IF(AND(NOT('Personnel Details'!$I$25=""), $B104&gt;='Personnel Details'!$I$25), IF('Personnel Details'!$K$25="", "", 'Personnel Details'!$K$25), IF('Personnel Details'!$F$25="", "", 'Personnel Details'!$F$25))))</f>
        <v/>
      </c>
      <c r="KB104" s="79" t="str">
        <f>IF(JZ$9="", "", IF(AND(NOT('Personnel Details'!$N$25=""), $B104&gt;='Personnel Details'!$N$25), 'Personnel Details'!$Q$25, IF(AND(NOT('Personnel Details'!$I$25=""), $B104&gt;='Personnel Details'!$I$25), 'Personnel Details'!$L$25, 'Personnel Details'!$G$25)))</f>
        <v/>
      </c>
      <c r="KC104" s="59" t="str">
        <f t="shared" si="265"/>
        <v/>
      </c>
      <c r="KD104" s="53"/>
      <c r="KF104" s="78" t="str">
        <f>IF(KF$9="", "", IF(AND(NOT('Personnel Details'!$N$26=""), $B104&gt;='Personnel Details'!$N$26), 'Personnel Details'!$O$26, IF(AND(NOT('Personnel Details'!$I$26=""), $B104&gt;='Personnel Details'!$I$26), 'Personnel Details'!$J$26, 'Personnel Details'!$E$26)))</f>
        <v/>
      </c>
      <c r="KG104" s="59" t="str">
        <f>IF(KF$9="", "", IF(AND(NOT('Personnel Details'!$N$26=""), $B104&gt;='Personnel Details'!$N$26), IF('Personnel Details'!$P$26="","", 'Personnel Details'!$P$26), IF(AND(NOT('Personnel Details'!$I$26=""), $B104&gt;='Personnel Details'!$I$26), IF('Personnel Details'!$K$26="", "", 'Personnel Details'!$K$26), IF('Personnel Details'!$F$26="", "", 'Personnel Details'!$F$26))))</f>
        <v/>
      </c>
      <c r="KH104" s="79" t="str">
        <f>IF(KF$9="", "", IF(AND(NOT('Personnel Details'!$N$26=""), $B104&gt;='Personnel Details'!$N$26), 'Personnel Details'!$Q$26, IF(AND(NOT('Personnel Details'!$I$26=""), $B104&gt;='Personnel Details'!$I$26), 'Personnel Details'!$L$26, 'Personnel Details'!$G$26)))</f>
        <v/>
      </c>
      <c r="KI104" s="59" t="str">
        <f t="shared" si="266"/>
        <v/>
      </c>
      <c r="KJ104" s="53"/>
      <c r="KL104" s="78" t="str">
        <f>IF(KL$9="", "", IF(AND(NOT('Personnel Details'!$N$27=""), $B104&gt;='Personnel Details'!$N$27), 'Personnel Details'!$O$27, IF(AND(NOT('Personnel Details'!$I$27=""), $B104&gt;='Personnel Details'!$I$27), 'Personnel Details'!$J$27, 'Personnel Details'!$E$27)))</f>
        <v/>
      </c>
      <c r="KM104" s="59" t="str">
        <f>IF(KL$9="", "", IF(AND(NOT('Personnel Details'!$N$27=""), $B104&gt;='Personnel Details'!$N$27), IF('Personnel Details'!$P$27="","", 'Personnel Details'!$P$27), IF(AND(NOT('Personnel Details'!$I$27=""), $B104&gt;='Personnel Details'!$I$27), IF('Personnel Details'!$K$27="", "", 'Personnel Details'!$K$27), IF('Personnel Details'!$F$27="", "", 'Personnel Details'!$F$27))))</f>
        <v/>
      </c>
      <c r="KN104" s="79" t="str">
        <f>IF(KL$9="", "", IF(AND(NOT('Personnel Details'!$N$27=""), $B104&gt;='Personnel Details'!$N$27), 'Personnel Details'!$Q$27, IF(AND(NOT('Personnel Details'!$I$27=""), $B104&gt;='Personnel Details'!$I$27), 'Personnel Details'!$L$27, 'Personnel Details'!$G$27)))</f>
        <v/>
      </c>
      <c r="KO104" s="59" t="str">
        <f t="shared" si="267"/>
        <v/>
      </c>
      <c r="KP104" s="53"/>
      <c r="KR104" s="78" t="str">
        <f>IF(KR$9="", "", IF(AND(NOT('Personnel Details'!$N$28=""), $B104&gt;='Personnel Details'!$N$28), 'Personnel Details'!$O$28, IF(AND(NOT('Personnel Details'!$I$28=""), $B104&gt;='Personnel Details'!$I$28), 'Personnel Details'!$J$28, 'Personnel Details'!$E$28)))</f>
        <v/>
      </c>
      <c r="KS104" s="59" t="str">
        <f>IF(KR$9="", "", IF(AND(NOT('Personnel Details'!$N$28=""), $B104&gt;='Personnel Details'!$N$28), IF('Personnel Details'!$P$28="","", 'Personnel Details'!$P$28), IF(AND(NOT('Personnel Details'!$I$28=""), $B104&gt;='Personnel Details'!$I$28), IF('Personnel Details'!$K$28="", "", 'Personnel Details'!$K$28), IF('Personnel Details'!$F$28="", "", 'Personnel Details'!$F$28))))</f>
        <v/>
      </c>
      <c r="KT104" s="79" t="str">
        <f>IF(KR$9="", "", IF(AND(NOT('Personnel Details'!$N$28=""), $B104&gt;='Personnel Details'!$N$28), 'Personnel Details'!$Q$28, IF(AND(NOT('Personnel Details'!$I$28=""), $B104&gt;='Personnel Details'!$I$28), 'Personnel Details'!$L$28, 'Personnel Details'!$G$28)))</f>
        <v/>
      </c>
      <c r="KU104" s="59" t="str">
        <f t="shared" si="268"/>
        <v/>
      </c>
      <c r="KV104" s="53"/>
      <c r="KX104" s="78" t="str">
        <f>IF(KX$9="", "", IF(AND(NOT('Personnel Details'!$N$29=""), $B104&gt;='Personnel Details'!$N$29), 'Personnel Details'!$O$29, IF(AND(NOT('Personnel Details'!$I$29=""), $B104&gt;='Personnel Details'!$I$29), 'Personnel Details'!$J$29, 'Personnel Details'!$E$29)))</f>
        <v/>
      </c>
      <c r="KY104" s="59" t="str">
        <f>IF(KX$9="", "", IF(AND(NOT('Personnel Details'!$N$29=""), $B104&gt;='Personnel Details'!$N$29), IF('Personnel Details'!$P$29="","", 'Personnel Details'!$P$29), IF(AND(NOT('Personnel Details'!$I$29=""), $B104&gt;='Personnel Details'!$I$29), IF('Personnel Details'!$K$29="", "", 'Personnel Details'!$K$29), IF('Personnel Details'!$F$29="", "", 'Personnel Details'!$F$29))))</f>
        <v/>
      </c>
      <c r="KZ104" s="79" t="str">
        <f>IF(KX$9="", "", IF(AND(NOT('Personnel Details'!$N$29=""), $B104&gt;='Personnel Details'!$N$29), 'Personnel Details'!$Q$29, IF(AND(NOT('Personnel Details'!$I$29=""), $B104&gt;='Personnel Details'!$I$29), 'Personnel Details'!$L$29, 'Personnel Details'!$G$29)))</f>
        <v/>
      </c>
      <c r="LA104" s="59" t="str">
        <f t="shared" si="269"/>
        <v/>
      </c>
      <c r="LB104" s="53"/>
      <c r="LD104" s="78" t="str">
        <f>IF(LD$9="", "", IF(AND(NOT('Personnel Details'!$N$30=""), $B104&gt;='Personnel Details'!$N$30), 'Personnel Details'!$O$30, IF(AND(NOT('Personnel Details'!$I$30=""), $B104&gt;='Personnel Details'!$I$30), 'Personnel Details'!$J$30, 'Personnel Details'!$E$30)))</f>
        <v/>
      </c>
      <c r="LE104" s="59" t="str">
        <f>IF(LD$9="", "", IF(AND(NOT('Personnel Details'!$N$30=""), $B104&gt;='Personnel Details'!$N$30), IF('Personnel Details'!$P$30="","", 'Personnel Details'!$P$30), IF(AND(NOT('Personnel Details'!$I$30=""), $B104&gt;='Personnel Details'!$I$30), IF('Personnel Details'!$K$30="", "", 'Personnel Details'!$K$30), IF('Personnel Details'!$F$30="", "", 'Personnel Details'!$F$30))))</f>
        <v/>
      </c>
      <c r="LF104" s="79" t="str">
        <f>IF(LD$9="", "", IF(AND(NOT('Personnel Details'!$N$30=""), $B104&gt;='Personnel Details'!$N$30), 'Personnel Details'!$Q$30, IF(AND(NOT('Personnel Details'!$I$30=""), $B104&gt;='Personnel Details'!$I$30), 'Personnel Details'!$L$30, 'Personnel Details'!$G$30)))</f>
        <v/>
      </c>
      <c r="LG104" s="59" t="str">
        <f t="shared" si="270"/>
        <v/>
      </c>
      <c r="LH104" s="53"/>
      <c r="LJ104" s="78" t="str">
        <f>IF(LJ$9="", "", IF(AND(NOT('Personnel Details'!$N$31=""), $B104&gt;='Personnel Details'!$N$31), 'Personnel Details'!$O$31, IF(AND(NOT('Personnel Details'!$I$31=""), $B104&gt;='Personnel Details'!$I$31), 'Personnel Details'!$J$31, 'Personnel Details'!$E$31)))</f>
        <v/>
      </c>
      <c r="LK104" s="59" t="str">
        <f>IF(LJ$9="", "", IF(AND(NOT('Personnel Details'!$N$31=""), $B104&gt;='Personnel Details'!$N$31), IF('Personnel Details'!$P$31="","", 'Personnel Details'!$P$31), IF(AND(NOT('Personnel Details'!$I$31=""), $B104&gt;='Personnel Details'!$I$31), IF('Personnel Details'!$K$31="", "", 'Personnel Details'!$K$31), IF('Personnel Details'!$F$31="", "", 'Personnel Details'!$F$31))))</f>
        <v/>
      </c>
      <c r="LL104" s="79" t="str">
        <f>IF(LJ$9="", "", IF(AND(NOT('Personnel Details'!$N$31=""), $B104&gt;='Personnel Details'!$N$31), 'Personnel Details'!$Q$31, IF(AND(NOT('Personnel Details'!$I$31=""), $B104&gt;='Personnel Details'!$I$31), 'Personnel Details'!$L$31, 'Personnel Details'!$G$31)))</f>
        <v/>
      </c>
      <c r="LM104" s="59" t="str">
        <f t="shared" si="271"/>
        <v/>
      </c>
      <c r="LN104" s="53"/>
      <c r="LP104" s="78" t="str">
        <f>IF(LP$9="", "", IF(AND(NOT('Personnel Details'!$N$32=""), $B104&gt;='Personnel Details'!$N$32), 'Personnel Details'!$O$32, IF(AND(NOT('Personnel Details'!$I$32=""), $B104&gt;='Personnel Details'!$I$32), 'Personnel Details'!$J$32, 'Personnel Details'!$E$32)))</f>
        <v/>
      </c>
      <c r="LQ104" s="59" t="str">
        <f>IF(LP$9="", "", IF(AND(NOT('Personnel Details'!$N$32=""), $B104&gt;='Personnel Details'!$N$32), IF('Personnel Details'!$P$32="","", 'Personnel Details'!$P$32), IF(AND(NOT('Personnel Details'!$I$32=""), $B104&gt;='Personnel Details'!$I$32), IF('Personnel Details'!$K$32="", "", 'Personnel Details'!$K$32), IF('Personnel Details'!$F$32="", "", 'Personnel Details'!$F$32))))</f>
        <v/>
      </c>
      <c r="LR104" s="79" t="str">
        <f>IF(LP$9="", "", IF(AND(NOT('Personnel Details'!$N$32=""), $B104&gt;='Personnel Details'!$N$32), 'Personnel Details'!$Q$32, IF(AND(NOT('Personnel Details'!$I$32=""), $B104&gt;='Personnel Details'!$I$32), 'Personnel Details'!$L$32, 'Personnel Details'!$G$32)))</f>
        <v/>
      </c>
      <c r="LS104" s="59" t="str">
        <f t="shared" si="272"/>
        <v/>
      </c>
      <c r="LT104" s="53"/>
      <c r="LV104" s="78" t="str">
        <f>IF(LV$9="", "", IF(AND(NOT('Personnel Details'!$N$33=""), $B104&gt;='Personnel Details'!$N$33), 'Personnel Details'!$O$33, IF(AND(NOT('Personnel Details'!$I$33=""), $B104&gt;='Personnel Details'!$I$33), 'Personnel Details'!$J$33, 'Personnel Details'!$E$33)))</f>
        <v/>
      </c>
      <c r="LW104" s="59" t="str">
        <f>IF(LV$9="", "", IF(AND(NOT('Personnel Details'!$N$33=""), $B104&gt;='Personnel Details'!$N$33), IF('Personnel Details'!$P$33="","", 'Personnel Details'!$P$33), IF(AND(NOT('Personnel Details'!$I$33=""), $B104&gt;='Personnel Details'!$I$33), IF('Personnel Details'!$K$33="", "", 'Personnel Details'!$K$33), IF('Personnel Details'!$F$33="", "", 'Personnel Details'!$F$33))))</f>
        <v/>
      </c>
      <c r="LX104" s="79" t="str">
        <f>IF(LV$9="", "", IF(AND(NOT('Personnel Details'!$N$33=""), $B104&gt;='Personnel Details'!$N$33), 'Personnel Details'!$Q$33, IF(AND(NOT('Personnel Details'!$I$33=""), $B104&gt;='Personnel Details'!$I$33), 'Personnel Details'!$L$33, 'Personnel Details'!$G$33)))</f>
        <v/>
      </c>
      <c r="LY104" s="59" t="str">
        <f t="shared" si="273"/>
        <v/>
      </c>
      <c r="LZ104" s="53"/>
      <c r="MB104" s="78" t="str">
        <f>IF(MB$9="", "", IF(AND(NOT('Personnel Details'!$N$34=""), $B104&gt;='Personnel Details'!$N$34), 'Personnel Details'!$O$34, IF(AND(NOT('Personnel Details'!$I$34=""), $B104&gt;='Personnel Details'!$I$34), 'Personnel Details'!$J$34, 'Personnel Details'!$E$34)))</f>
        <v/>
      </c>
      <c r="MC104" s="59" t="str">
        <f>IF(MB$9="", "", IF(AND(NOT('Personnel Details'!$N$34=""), $B104&gt;='Personnel Details'!$N$34), IF('Personnel Details'!$P$34="","", 'Personnel Details'!$P$34), IF(AND(NOT('Personnel Details'!$I$34=""), $B104&gt;='Personnel Details'!$I$34), IF('Personnel Details'!$K$34="", "", 'Personnel Details'!$K$34), IF('Personnel Details'!$F$34="", "", 'Personnel Details'!$F$34))))</f>
        <v/>
      </c>
      <c r="MD104" s="79" t="str">
        <f>IF(MB$9="", "", IF(AND(NOT('Personnel Details'!$N$34=""), $B104&gt;='Personnel Details'!$N$34), 'Personnel Details'!$Q$34, IF(AND(NOT('Personnel Details'!$I$34=""), $B104&gt;='Personnel Details'!$I$34), 'Personnel Details'!$L$34, 'Personnel Details'!$G$34)))</f>
        <v/>
      </c>
      <c r="ME104" s="59" t="str">
        <f t="shared" si="274"/>
        <v/>
      </c>
      <c r="MF104" s="53"/>
      <c r="MH104" s="78" t="str">
        <f>IF(MH$9="", "", IF(AND(NOT('Personnel Details'!$N$35=""), $B104&gt;='Personnel Details'!$N$35), 'Personnel Details'!$O$35, IF(AND(NOT('Personnel Details'!$I$35=""), $B104&gt;='Personnel Details'!$I$35), 'Personnel Details'!$J$35, 'Personnel Details'!$E$35)))</f>
        <v/>
      </c>
      <c r="MI104" s="59" t="str">
        <f>IF(MH$9="", "", IF(AND(NOT('Personnel Details'!$N$35=""), $B104&gt;='Personnel Details'!$N$35), IF('Personnel Details'!$P$35="","", 'Personnel Details'!$P$35), IF(AND(NOT('Personnel Details'!$I$35=""), $B104&gt;='Personnel Details'!$I$35), IF('Personnel Details'!$K$35="", "", 'Personnel Details'!$K$35), IF('Personnel Details'!$F$35="", "", 'Personnel Details'!$F$35))))</f>
        <v/>
      </c>
      <c r="MJ104" s="79" t="str">
        <f>IF(MH$9="", "", IF(AND(NOT('Personnel Details'!$N$35=""), $B104&gt;='Personnel Details'!$N$35), 'Personnel Details'!$Q$35, IF(AND(NOT('Personnel Details'!$I$35=""), $B104&gt;='Personnel Details'!$I$35), 'Personnel Details'!$L$35, 'Personnel Details'!$G$35)))</f>
        <v/>
      </c>
      <c r="MK104" s="59" t="str">
        <f t="shared" si="275"/>
        <v/>
      </c>
      <c r="ML104" s="53"/>
      <c r="MN104" s="78" t="str">
        <f>IF(MN$9="", "", IF(AND(NOT('Personnel Details'!$N$36=""), $B104&gt;='Personnel Details'!$N$36), 'Personnel Details'!$O$36, IF(AND(NOT('Personnel Details'!$I$36=""), $B104&gt;='Personnel Details'!$I$36), 'Personnel Details'!$J$36, 'Personnel Details'!$E$36)))</f>
        <v/>
      </c>
      <c r="MO104" s="59" t="str">
        <f>IF(MN$9="", "", IF(AND(NOT('Personnel Details'!$N$36=""), $B104&gt;='Personnel Details'!$N$36), IF('Personnel Details'!$P$36="","", 'Personnel Details'!$P$36), IF(AND(NOT('Personnel Details'!$I$36=""), $B104&gt;='Personnel Details'!$I$36), IF('Personnel Details'!$K$36="", "", 'Personnel Details'!$K$36), IF('Personnel Details'!$F$36="", "", 'Personnel Details'!$F$36))))</f>
        <v/>
      </c>
      <c r="MP104" s="79" t="str">
        <f>IF(MN$9="", "", IF(AND(NOT('Personnel Details'!$N$36=""), $B104&gt;='Personnel Details'!$N$36), 'Personnel Details'!$Q$36, IF(AND(NOT('Personnel Details'!$I$36=""), $B104&gt;='Personnel Details'!$I$36), 'Personnel Details'!$L$36, 'Personnel Details'!$G$36)))</f>
        <v/>
      </c>
      <c r="MQ104" s="59" t="str">
        <f t="shared" si="276"/>
        <v/>
      </c>
      <c r="MR104" s="53"/>
      <c r="MT104" s="78" t="str">
        <f>IF(MT$9="", "", IF(AND(NOT('Personnel Details'!$N$37=""), $B104&gt;='Personnel Details'!$N$37), 'Personnel Details'!$O$37, IF(AND(NOT('Personnel Details'!$I$37=""), $B104&gt;='Personnel Details'!$I$37), 'Personnel Details'!$J$37, 'Personnel Details'!$E$37)))</f>
        <v/>
      </c>
      <c r="MU104" s="59" t="str">
        <f>IF(MT$9="", "", IF(AND(NOT('Personnel Details'!$N$37=""), $B104&gt;='Personnel Details'!$N$37), IF('Personnel Details'!$P$37="","", 'Personnel Details'!$P$37), IF(AND(NOT('Personnel Details'!$I$37=""), $B104&gt;='Personnel Details'!$I$37), IF('Personnel Details'!$K$37="", "", 'Personnel Details'!$K$37), IF('Personnel Details'!$F$37="", "", 'Personnel Details'!$F$37))))</f>
        <v/>
      </c>
      <c r="MV104" s="79" t="str">
        <f>IF(MT$9="", "", IF(AND(NOT('Personnel Details'!$N$37=""), $B104&gt;='Personnel Details'!$N$37), 'Personnel Details'!$Q$37, IF(AND(NOT('Personnel Details'!$I$37=""), $B104&gt;='Personnel Details'!$I$37), 'Personnel Details'!$L$37, 'Personnel Details'!$G$37)))</f>
        <v/>
      </c>
      <c r="MW104" s="59" t="str">
        <f t="shared" si="277"/>
        <v/>
      </c>
      <c r="MX104" s="53"/>
      <c r="MZ104" s="78" t="str">
        <f>IF(MZ$9="", "", IF(AND(NOT('Personnel Details'!$N$38=""), $B104&gt;='Personnel Details'!$N$38), 'Personnel Details'!$O$38, IF(AND(NOT('Personnel Details'!$I$38=""), $B104&gt;='Personnel Details'!$I$38), 'Personnel Details'!$J$38, 'Personnel Details'!$E$38)))</f>
        <v/>
      </c>
      <c r="NA104" s="59" t="str">
        <f>IF(MZ$9="", "", IF(AND(NOT('Personnel Details'!$N$38=""), $B104&gt;='Personnel Details'!$N$38), IF('Personnel Details'!$P$38="","", 'Personnel Details'!$P$38), IF(AND(NOT('Personnel Details'!$I$38=""), $B104&gt;='Personnel Details'!$I$38), IF('Personnel Details'!$K$38="", "", 'Personnel Details'!$K$38), IF('Personnel Details'!$F$38="", "", 'Personnel Details'!$F$38))))</f>
        <v/>
      </c>
      <c r="NB104" s="79" t="str">
        <f>IF(MZ$9="", "", IF(AND(NOT('Personnel Details'!$N$38=""), $B104&gt;='Personnel Details'!$N$38), 'Personnel Details'!$Q$38, IF(AND(NOT('Personnel Details'!$I$38=""), $B104&gt;='Personnel Details'!$I$38), 'Personnel Details'!$L$38, 'Personnel Details'!$G$38)))</f>
        <v/>
      </c>
      <c r="NC104" s="59" t="str">
        <f t="shared" si="278"/>
        <v/>
      </c>
      <c r="ND104" s="53"/>
      <c r="NF104" s="78" t="str">
        <f>IF(NF$9="", "", IF(AND(NOT('Personnel Details'!$N$39=""), $B104&gt;='Personnel Details'!$N$39), 'Personnel Details'!$O$39, IF(AND(NOT('Personnel Details'!$I$39=""), $B104&gt;='Personnel Details'!$I$39), 'Personnel Details'!$J$39, 'Personnel Details'!$E$39)))</f>
        <v/>
      </c>
      <c r="NG104" s="59" t="str">
        <f>IF(NF$9="", "", IF(AND(NOT('Personnel Details'!$N$39=""), $B104&gt;='Personnel Details'!$N$39), IF('Personnel Details'!$P$39="","", 'Personnel Details'!$P$39), IF(AND(NOT('Personnel Details'!$I$39=""), $B104&gt;='Personnel Details'!$I$39), IF('Personnel Details'!$K$39="", "", 'Personnel Details'!$K$39), IF('Personnel Details'!$F$39="", "", 'Personnel Details'!$F$39))))</f>
        <v/>
      </c>
      <c r="NH104" s="79" t="str">
        <f>IF(NF$9="", "", IF(AND(NOT('Personnel Details'!$N$39=""), $B104&gt;='Personnel Details'!$N$39), 'Personnel Details'!$Q$39, IF(AND(NOT('Personnel Details'!$I$39=""), $B104&gt;='Personnel Details'!$I$39), 'Personnel Details'!$L$39, 'Personnel Details'!$G$39)))</f>
        <v/>
      </c>
      <c r="NI104" s="59" t="str">
        <f t="shared" si="279"/>
        <v/>
      </c>
      <c r="NJ104" s="53"/>
      <c r="NL104" s="78" t="str">
        <f>IF(NL$9="", "", IF(AND(NOT('Personnel Details'!$N$40=""), $B104&gt;='Personnel Details'!$N$40), 'Personnel Details'!$O$40, IF(AND(NOT('Personnel Details'!$I$40=""), $B104&gt;='Personnel Details'!$I$40), 'Personnel Details'!$J$40, 'Personnel Details'!$E$40)))</f>
        <v/>
      </c>
      <c r="NM104" s="59" t="str">
        <f>IF(NL$9="", "", IF(AND(NOT('Personnel Details'!$N$40=""), $B104&gt;='Personnel Details'!$N$40), IF('Personnel Details'!$P$40="","", 'Personnel Details'!$P$40), IF(AND(NOT('Personnel Details'!$I$40=""), $B104&gt;='Personnel Details'!$I$40), IF('Personnel Details'!$K$40="", "", 'Personnel Details'!$K$40), IF('Personnel Details'!$F$40="", "", 'Personnel Details'!$F$40))))</f>
        <v/>
      </c>
      <c r="NN104" s="79" t="str">
        <f>IF(NL$9="", "", IF(AND(NOT('Personnel Details'!$N$40=""), $B104&gt;='Personnel Details'!$N$40), 'Personnel Details'!$Q$40, IF(AND(NOT('Personnel Details'!$I$40=""), $B104&gt;='Personnel Details'!$I$40), 'Personnel Details'!$L$40, 'Personnel Details'!$G$40)))</f>
        <v/>
      </c>
      <c r="NO104" s="59" t="str">
        <f t="shared" si="280"/>
        <v/>
      </c>
      <c r="NP104" s="53"/>
    </row>
    <row r="105" spans="1:380" x14ac:dyDescent="0.25">
      <c r="A105" s="32"/>
      <c r="B105" s="113" t="str">
        <f>IFERROR(IF(B104+1&gt;'Personnel Details'!$U$5, "", B104+1), "")</f>
        <v/>
      </c>
      <c r="C105" s="32"/>
      <c r="D105" s="120"/>
      <c r="E105" s="13" t="str">
        <f t="shared" si="159"/>
        <v/>
      </c>
      <c r="F105" s="13" t="str">
        <f t="shared" si="190"/>
        <v/>
      </c>
      <c r="G105" s="56" t="str">
        <f t="shared" si="281"/>
        <v/>
      </c>
      <c r="H105" s="16" t="str">
        <f t="shared" si="191"/>
        <v/>
      </c>
      <c r="I105" s="32"/>
      <c r="J105" s="120"/>
      <c r="K105" s="62" t="str">
        <f t="shared" si="160"/>
        <v/>
      </c>
      <c r="L105" s="62" t="str">
        <f t="shared" si="192"/>
        <v/>
      </c>
      <c r="M105" s="65" t="str">
        <f t="shared" si="282"/>
        <v/>
      </c>
      <c r="N105" s="68" t="str">
        <f t="shared" si="193"/>
        <v/>
      </c>
      <c r="O105" s="32"/>
      <c r="P105" s="120"/>
      <c r="Q105" s="62" t="str">
        <f t="shared" si="161"/>
        <v/>
      </c>
      <c r="R105" s="62" t="str">
        <f t="shared" si="194"/>
        <v/>
      </c>
      <c r="S105" s="65" t="str">
        <f t="shared" si="283"/>
        <v/>
      </c>
      <c r="T105" s="68" t="str">
        <f t="shared" si="195"/>
        <v/>
      </c>
      <c r="U105" s="32"/>
      <c r="V105" s="120"/>
      <c r="W105" s="62" t="str">
        <f t="shared" si="162"/>
        <v/>
      </c>
      <c r="X105" s="62" t="str">
        <f t="shared" si="196"/>
        <v/>
      </c>
      <c r="Y105" s="65" t="str">
        <f t="shared" si="284"/>
        <v/>
      </c>
      <c r="Z105" s="68" t="str">
        <f t="shared" si="197"/>
        <v/>
      </c>
      <c r="AA105" s="32"/>
      <c r="AB105" s="120"/>
      <c r="AC105" s="62" t="str">
        <f t="shared" si="163"/>
        <v/>
      </c>
      <c r="AD105" s="62" t="str">
        <f t="shared" si="198"/>
        <v/>
      </c>
      <c r="AE105" s="65" t="str">
        <f t="shared" si="285"/>
        <v/>
      </c>
      <c r="AF105" s="68" t="str">
        <f t="shared" si="199"/>
        <v/>
      </c>
      <c r="AG105" s="32"/>
      <c r="AH105" s="120"/>
      <c r="AI105" s="62" t="str">
        <f t="shared" si="164"/>
        <v/>
      </c>
      <c r="AJ105" s="62" t="str">
        <f t="shared" si="200"/>
        <v/>
      </c>
      <c r="AK105" s="65" t="str">
        <f t="shared" si="286"/>
        <v/>
      </c>
      <c r="AL105" s="68" t="str">
        <f t="shared" si="201"/>
        <v/>
      </c>
      <c r="AM105" s="32"/>
      <c r="AN105" s="120"/>
      <c r="AO105" s="62" t="str">
        <f t="shared" si="165"/>
        <v/>
      </c>
      <c r="AP105" s="62" t="str">
        <f t="shared" si="202"/>
        <v/>
      </c>
      <c r="AQ105" s="65" t="str">
        <f t="shared" si="287"/>
        <v/>
      </c>
      <c r="AR105" s="68" t="str">
        <f t="shared" si="203"/>
        <v/>
      </c>
      <c r="AS105" s="32"/>
      <c r="AT105" s="120"/>
      <c r="AU105" s="62" t="str">
        <f t="shared" si="166"/>
        <v/>
      </c>
      <c r="AV105" s="62" t="str">
        <f t="shared" si="204"/>
        <v/>
      </c>
      <c r="AW105" s="65" t="str">
        <f t="shared" si="288"/>
        <v/>
      </c>
      <c r="AX105" s="68" t="str">
        <f t="shared" si="205"/>
        <v/>
      </c>
      <c r="AY105" s="32"/>
      <c r="AZ105" s="120"/>
      <c r="BA105" s="62" t="str">
        <f t="shared" si="167"/>
        <v/>
      </c>
      <c r="BB105" s="62" t="str">
        <f t="shared" si="206"/>
        <v/>
      </c>
      <c r="BC105" s="65" t="str">
        <f t="shared" si="289"/>
        <v/>
      </c>
      <c r="BD105" s="68" t="str">
        <f t="shared" si="207"/>
        <v/>
      </c>
      <c r="BE105" s="32"/>
      <c r="BF105" s="120"/>
      <c r="BG105" s="62" t="str">
        <f t="shared" si="168"/>
        <v/>
      </c>
      <c r="BH105" s="62" t="str">
        <f t="shared" si="208"/>
        <v/>
      </c>
      <c r="BI105" s="65" t="str">
        <f t="shared" si="290"/>
        <v/>
      </c>
      <c r="BJ105" s="68" t="str">
        <f t="shared" si="209"/>
        <v/>
      </c>
      <c r="BK105" s="32"/>
      <c r="BL105" s="120"/>
      <c r="BM105" s="62" t="str">
        <f t="shared" si="169"/>
        <v/>
      </c>
      <c r="BN105" s="62" t="str">
        <f t="shared" si="210"/>
        <v/>
      </c>
      <c r="BO105" s="65" t="str">
        <f t="shared" si="291"/>
        <v/>
      </c>
      <c r="BP105" s="68" t="str">
        <f t="shared" si="211"/>
        <v/>
      </c>
      <c r="BQ105" s="32"/>
      <c r="BR105" s="120"/>
      <c r="BS105" s="62" t="str">
        <f t="shared" si="170"/>
        <v/>
      </c>
      <c r="BT105" s="62" t="str">
        <f t="shared" si="212"/>
        <v/>
      </c>
      <c r="BU105" s="65" t="str">
        <f t="shared" si="292"/>
        <v/>
      </c>
      <c r="BV105" s="68" t="str">
        <f t="shared" si="213"/>
        <v/>
      </c>
      <c r="BW105" s="32"/>
      <c r="BX105" s="120"/>
      <c r="BY105" s="62" t="str">
        <f t="shared" si="171"/>
        <v/>
      </c>
      <c r="BZ105" s="62" t="str">
        <f t="shared" si="214"/>
        <v/>
      </c>
      <c r="CA105" s="65" t="str">
        <f t="shared" si="293"/>
        <v/>
      </c>
      <c r="CB105" s="68" t="str">
        <f t="shared" si="215"/>
        <v/>
      </c>
      <c r="CC105" s="32"/>
      <c r="CD105" s="120"/>
      <c r="CE105" s="62" t="str">
        <f t="shared" si="172"/>
        <v/>
      </c>
      <c r="CF105" s="62" t="str">
        <f t="shared" si="216"/>
        <v/>
      </c>
      <c r="CG105" s="65" t="str">
        <f t="shared" si="294"/>
        <v/>
      </c>
      <c r="CH105" s="68" t="str">
        <f t="shared" si="217"/>
        <v/>
      </c>
      <c r="CI105" s="32"/>
      <c r="CJ105" s="120"/>
      <c r="CK105" s="62" t="str">
        <f t="shared" si="173"/>
        <v/>
      </c>
      <c r="CL105" s="62" t="str">
        <f t="shared" si="218"/>
        <v/>
      </c>
      <c r="CM105" s="65" t="str">
        <f t="shared" si="295"/>
        <v/>
      </c>
      <c r="CN105" s="68" t="str">
        <f t="shared" si="219"/>
        <v/>
      </c>
      <c r="CO105" s="32"/>
      <c r="CP105" s="120"/>
      <c r="CQ105" s="62" t="str">
        <f t="shared" si="174"/>
        <v/>
      </c>
      <c r="CR105" s="62" t="str">
        <f t="shared" si="220"/>
        <v/>
      </c>
      <c r="CS105" s="65" t="str">
        <f t="shared" si="296"/>
        <v/>
      </c>
      <c r="CT105" s="68" t="str">
        <f t="shared" si="221"/>
        <v/>
      </c>
      <c r="CU105" s="32"/>
      <c r="CV105" s="120"/>
      <c r="CW105" s="62" t="str">
        <f t="shared" si="175"/>
        <v/>
      </c>
      <c r="CX105" s="62" t="str">
        <f t="shared" si="222"/>
        <v/>
      </c>
      <c r="CY105" s="65" t="str">
        <f t="shared" si="297"/>
        <v/>
      </c>
      <c r="CZ105" s="68" t="str">
        <f t="shared" si="223"/>
        <v/>
      </c>
      <c r="DA105" s="32"/>
      <c r="DB105" s="120"/>
      <c r="DC105" s="62" t="str">
        <f t="shared" si="176"/>
        <v/>
      </c>
      <c r="DD105" s="62" t="str">
        <f t="shared" si="224"/>
        <v/>
      </c>
      <c r="DE105" s="65" t="str">
        <f t="shared" si="298"/>
        <v/>
      </c>
      <c r="DF105" s="68" t="str">
        <f t="shared" si="225"/>
        <v/>
      </c>
      <c r="DG105" s="32"/>
      <c r="DH105" s="120"/>
      <c r="DI105" s="62" t="str">
        <f t="shared" si="177"/>
        <v/>
      </c>
      <c r="DJ105" s="62" t="str">
        <f t="shared" si="226"/>
        <v/>
      </c>
      <c r="DK105" s="65" t="str">
        <f t="shared" si="299"/>
        <v/>
      </c>
      <c r="DL105" s="68" t="str">
        <f t="shared" si="227"/>
        <v/>
      </c>
      <c r="DM105" s="32"/>
      <c r="DN105" s="120"/>
      <c r="DO105" s="62" t="str">
        <f t="shared" si="178"/>
        <v/>
      </c>
      <c r="DP105" s="62" t="str">
        <f t="shared" si="228"/>
        <v/>
      </c>
      <c r="DQ105" s="65" t="str">
        <f t="shared" si="300"/>
        <v/>
      </c>
      <c r="DR105" s="68" t="str">
        <f t="shared" si="229"/>
        <v/>
      </c>
      <c r="DS105" s="32"/>
      <c r="DT105" s="120"/>
      <c r="DU105" s="62" t="str">
        <f t="shared" si="179"/>
        <v/>
      </c>
      <c r="DV105" s="62" t="str">
        <f t="shared" si="230"/>
        <v/>
      </c>
      <c r="DW105" s="65" t="str">
        <f t="shared" si="301"/>
        <v/>
      </c>
      <c r="DX105" s="68" t="str">
        <f t="shared" si="231"/>
        <v/>
      </c>
      <c r="DY105" s="32"/>
      <c r="DZ105" s="120"/>
      <c r="EA105" s="62" t="str">
        <f t="shared" si="180"/>
        <v/>
      </c>
      <c r="EB105" s="62" t="str">
        <f t="shared" si="232"/>
        <v/>
      </c>
      <c r="EC105" s="65" t="str">
        <f t="shared" si="302"/>
        <v/>
      </c>
      <c r="ED105" s="68" t="str">
        <f t="shared" si="233"/>
        <v/>
      </c>
      <c r="EE105" s="32"/>
      <c r="EF105" s="120"/>
      <c r="EG105" s="62" t="str">
        <f t="shared" si="181"/>
        <v/>
      </c>
      <c r="EH105" s="62" t="str">
        <f t="shared" si="234"/>
        <v/>
      </c>
      <c r="EI105" s="65" t="str">
        <f t="shared" si="303"/>
        <v/>
      </c>
      <c r="EJ105" s="68" t="str">
        <f t="shared" si="235"/>
        <v/>
      </c>
      <c r="EK105" s="32"/>
      <c r="EL105" s="120"/>
      <c r="EM105" s="62" t="str">
        <f t="shared" si="182"/>
        <v/>
      </c>
      <c r="EN105" s="62" t="str">
        <f t="shared" si="236"/>
        <v/>
      </c>
      <c r="EO105" s="65" t="str">
        <f t="shared" si="304"/>
        <v/>
      </c>
      <c r="EP105" s="68" t="str">
        <f t="shared" si="237"/>
        <v/>
      </c>
      <c r="EQ105" s="32"/>
      <c r="ER105" s="120"/>
      <c r="ES105" s="62" t="str">
        <f t="shared" si="183"/>
        <v/>
      </c>
      <c r="ET105" s="62" t="str">
        <f t="shared" si="238"/>
        <v/>
      </c>
      <c r="EU105" s="65" t="str">
        <f t="shared" si="305"/>
        <v/>
      </c>
      <c r="EV105" s="68" t="str">
        <f t="shared" si="239"/>
        <v/>
      </c>
      <c r="EW105" s="32"/>
      <c r="EX105" s="120"/>
      <c r="EY105" s="62" t="str">
        <f t="shared" si="184"/>
        <v/>
      </c>
      <c r="EZ105" s="62" t="str">
        <f t="shared" si="240"/>
        <v/>
      </c>
      <c r="FA105" s="65" t="str">
        <f t="shared" si="306"/>
        <v/>
      </c>
      <c r="FB105" s="68" t="str">
        <f t="shared" si="241"/>
        <v/>
      </c>
      <c r="FC105" s="32"/>
      <c r="FD105" s="120"/>
      <c r="FE105" s="62" t="str">
        <f t="shared" si="185"/>
        <v/>
      </c>
      <c r="FF105" s="62" t="str">
        <f t="shared" si="242"/>
        <v/>
      </c>
      <c r="FG105" s="65" t="str">
        <f t="shared" si="307"/>
        <v/>
      </c>
      <c r="FH105" s="68" t="str">
        <f t="shared" si="243"/>
        <v/>
      </c>
      <c r="FI105" s="32"/>
      <c r="FJ105" s="120"/>
      <c r="FK105" s="62" t="str">
        <f t="shared" si="186"/>
        <v/>
      </c>
      <c r="FL105" s="62" t="str">
        <f t="shared" si="244"/>
        <v/>
      </c>
      <c r="FM105" s="65" t="str">
        <f t="shared" si="308"/>
        <v/>
      </c>
      <c r="FN105" s="68" t="str">
        <f t="shared" si="245"/>
        <v/>
      </c>
      <c r="FO105" s="32"/>
      <c r="FP105" s="120"/>
      <c r="FQ105" s="62" t="str">
        <f t="shared" si="187"/>
        <v/>
      </c>
      <c r="FR105" s="62" t="str">
        <f t="shared" si="246"/>
        <v/>
      </c>
      <c r="FS105" s="65" t="str">
        <f t="shared" si="309"/>
        <v/>
      </c>
      <c r="FT105" s="68" t="str">
        <f t="shared" si="247"/>
        <v/>
      </c>
      <c r="FU105" s="32"/>
      <c r="FV105" s="120"/>
      <c r="FW105" s="62" t="str">
        <f t="shared" si="188"/>
        <v/>
      </c>
      <c r="FX105" s="62" t="str">
        <f t="shared" si="248"/>
        <v/>
      </c>
      <c r="FY105" s="65" t="str">
        <f t="shared" si="310"/>
        <v/>
      </c>
      <c r="FZ105" s="68" t="str">
        <f t="shared" si="249"/>
        <v/>
      </c>
      <c r="GA105" s="32"/>
      <c r="GC105" s="7" t="str">
        <f t="shared" si="250"/>
        <v/>
      </c>
      <c r="GD105" s="7" t="str">
        <f t="shared" ca="1" si="189"/>
        <v/>
      </c>
      <c r="GT105" s="71" t="str">
        <f>IF(GT$9="", "", IF(AND(NOT('Personnel Details'!$N$11=""), $B105&gt;='Personnel Details'!$N$11), 'Personnel Details'!$O$11, IF(AND(NOT('Personnel Details'!$I$11=""), $B105&gt;='Personnel Details'!$I$11), 'Personnel Details'!$J$11, 'Personnel Details'!$E$11)))</f>
        <v/>
      </c>
      <c r="GU105" s="59" t="str">
        <f>IF(GT$9="", "", IF(AND(NOT('Personnel Details'!$N$11=""), $B105&gt;='Personnel Details'!$N$11), IF('Personnel Details'!$P$11="","", 'Personnel Details'!$P$11), IF(AND(NOT('Personnel Details'!$I$11=""), $B105&gt;='Personnel Details'!$I$11), IF('Personnel Details'!$K$11="", "", 'Personnel Details'!$K$11), IF('Personnel Details'!$F$11="", "", 'Personnel Details'!$F$11))))</f>
        <v/>
      </c>
      <c r="GV105" s="74" t="str">
        <f>IF(GT$9="", "", IF(AND(NOT('Personnel Details'!$N$11=""), $B105&gt;='Personnel Details'!$N$11), 'Personnel Details'!$Q$11, IF(AND(NOT('Personnel Details'!$I$11=""), $B105&gt;='Personnel Details'!$I$11), 'Personnel Details'!$L$11, 'Personnel Details'!$G$11)))</f>
        <v/>
      </c>
      <c r="GW105" s="59" t="str">
        <f t="shared" si="251"/>
        <v/>
      </c>
      <c r="GX105" s="53"/>
      <c r="GZ105" s="78" t="str">
        <f>IF(GZ$9="", "", IF(AND(NOT('Personnel Details'!$N$12=""), $B105&gt;='Personnel Details'!$N$12), 'Personnel Details'!$O$12, IF(AND(NOT('Personnel Details'!$I$12=""), $B105&gt;='Personnel Details'!$I$12), 'Personnel Details'!$J$12, 'Personnel Details'!$E$12)))</f>
        <v/>
      </c>
      <c r="HA105" s="59" t="str">
        <f>IF(GZ$9="", "", IF(AND(NOT('Personnel Details'!$N$12=""), $B105&gt;='Personnel Details'!$N$12), IF('Personnel Details'!$P$12="","", 'Personnel Details'!$P$12), IF(AND(NOT('Personnel Details'!$I$12=""), $B105&gt;='Personnel Details'!$I$12), IF('Personnel Details'!$K$12="", "", 'Personnel Details'!$K$12), IF('Personnel Details'!$F$12="", "", 'Personnel Details'!$F$12))))</f>
        <v/>
      </c>
      <c r="HB105" s="79" t="str">
        <f>IF(GZ$9="", "", IF(AND(NOT('Personnel Details'!$N$12=""), $B105&gt;='Personnel Details'!$N$12), 'Personnel Details'!$Q$12, IF(AND(NOT('Personnel Details'!$I$12=""), $B105&gt;='Personnel Details'!$I$12), 'Personnel Details'!$L$12, 'Personnel Details'!$G$12)))</f>
        <v/>
      </c>
      <c r="HC105" s="59" t="str">
        <f t="shared" si="252"/>
        <v/>
      </c>
      <c r="HD105" s="53"/>
      <c r="HF105" s="78" t="str">
        <f>IF(HF$9="", "", IF(AND(NOT('Personnel Details'!$N$13=""), $B105&gt;='Personnel Details'!$N$13), 'Personnel Details'!$O$13, IF(AND(NOT('Personnel Details'!$I$13=""), $B105&gt;='Personnel Details'!$I$13), 'Personnel Details'!$J$13, 'Personnel Details'!$E$13)))</f>
        <v/>
      </c>
      <c r="HG105" s="59" t="str">
        <f>IF(HF$9="", "", IF(AND(NOT('Personnel Details'!$N$13=""), $B105&gt;='Personnel Details'!$N$13), IF('Personnel Details'!$P$13="","", 'Personnel Details'!$P$13), IF(AND(NOT('Personnel Details'!$I$13=""), $B105&gt;='Personnel Details'!$I$13), IF('Personnel Details'!$K$13="", "", 'Personnel Details'!$K$13), IF('Personnel Details'!$F$13="", "", 'Personnel Details'!$F$13))))</f>
        <v/>
      </c>
      <c r="HH105" s="79" t="str">
        <f>IF(HF$9="", "", IF(AND(NOT('Personnel Details'!$N$13=""), $B105&gt;='Personnel Details'!$N$13), 'Personnel Details'!$Q$13, IF(AND(NOT('Personnel Details'!$I$13=""), $B105&gt;='Personnel Details'!$I$13), 'Personnel Details'!$L$13, 'Personnel Details'!$G$13)))</f>
        <v/>
      </c>
      <c r="HI105" s="59" t="str">
        <f t="shared" si="253"/>
        <v/>
      </c>
      <c r="HJ105" s="53"/>
      <c r="HL105" s="78" t="str">
        <f>IF(HL$9="", "", IF(AND(NOT('Personnel Details'!$N$14=""), $B105&gt;='Personnel Details'!$N$14), 'Personnel Details'!$O$14, IF(AND(NOT('Personnel Details'!$I$14=""), $B105&gt;='Personnel Details'!$I$14), 'Personnel Details'!$J$14, 'Personnel Details'!$E$14)))</f>
        <v/>
      </c>
      <c r="HM105" s="59" t="str">
        <f>IF(HL$9="", "", IF(AND(NOT('Personnel Details'!$N$14=""), $B105&gt;='Personnel Details'!$N$14), IF('Personnel Details'!$P$14="","", 'Personnel Details'!$P$14), IF(AND(NOT('Personnel Details'!$I$14=""), $B105&gt;='Personnel Details'!$I$14), IF('Personnel Details'!$K$14="", "", 'Personnel Details'!$K$14), IF('Personnel Details'!$F$14="", "", 'Personnel Details'!$F$14))))</f>
        <v/>
      </c>
      <c r="HN105" s="79" t="str">
        <f>IF(HL$9="", "", IF(AND(NOT('Personnel Details'!$N$14=""), $B105&gt;='Personnel Details'!$N$14), 'Personnel Details'!$Q$14, IF(AND(NOT('Personnel Details'!$I$14=""), $B105&gt;='Personnel Details'!$I$14), 'Personnel Details'!$L$14, 'Personnel Details'!$G$14)))</f>
        <v/>
      </c>
      <c r="HO105" s="59" t="str">
        <f t="shared" si="254"/>
        <v/>
      </c>
      <c r="HP105" s="53"/>
      <c r="HR105" s="78" t="str">
        <f>IF(HR$9="", "", IF(AND(NOT('Personnel Details'!$N$15=""), $B105&gt;='Personnel Details'!$N$15), 'Personnel Details'!$O$15, IF(AND(NOT('Personnel Details'!$I$15=""), $B105&gt;='Personnel Details'!$I$15), 'Personnel Details'!$J$15, 'Personnel Details'!$E$15)))</f>
        <v/>
      </c>
      <c r="HS105" s="59" t="str">
        <f>IF(HR$9="", "", IF(AND(NOT('Personnel Details'!$N$15=""), $B105&gt;='Personnel Details'!$N$15), IF('Personnel Details'!$P$15="","", 'Personnel Details'!$P$15), IF(AND(NOT('Personnel Details'!$I$15=""), $B105&gt;='Personnel Details'!$I$15), IF('Personnel Details'!$K$15="", "", 'Personnel Details'!$K$15), IF('Personnel Details'!$F$15="", "", 'Personnel Details'!$F$15))))</f>
        <v/>
      </c>
      <c r="HT105" s="79" t="str">
        <f>IF(HR$9="", "", IF(AND(NOT('Personnel Details'!$N$15=""), $B105&gt;='Personnel Details'!$N$15), 'Personnel Details'!$Q$15, IF(AND(NOT('Personnel Details'!$I$15=""), $B105&gt;='Personnel Details'!$I$15), 'Personnel Details'!$L$15, 'Personnel Details'!$G$15)))</f>
        <v/>
      </c>
      <c r="HU105" s="59" t="str">
        <f t="shared" si="255"/>
        <v/>
      </c>
      <c r="HV105" s="53"/>
      <c r="HX105" s="78" t="str">
        <f>IF(HX$9="", "", IF(AND(NOT('Personnel Details'!$N$16=""), $B105&gt;='Personnel Details'!$N$16), 'Personnel Details'!$O$16, IF(AND(NOT('Personnel Details'!$I$16=""), $B105&gt;='Personnel Details'!$I$16), 'Personnel Details'!$J$16, 'Personnel Details'!$E$16)))</f>
        <v/>
      </c>
      <c r="HY105" s="59" t="str">
        <f>IF(HX$9="", "", IF(AND(NOT('Personnel Details'!$N$16=""), $B105&gt;='Personnel Details'!$N$16), IF('Personnel Details'!$P$16="","", 'Personnel Details'!$P$16), IF(AND(NOT('Personnel Details'!$I$16=""), $B105&gt;='Personnel Details'!$I$16), IF('Personnel Details'!$K$16="", "", 'Personnel Details'!$K$16), IF('Personnel Details'!$F$16="", "", 'Personnel Details'!$F$16))))</f>
        <v/>
      </c>
      <c r="HZ105" s="79" t="str">
        <f>IF(HX$9="", "", IF(AND(NOT('Personnel Details'!$N$16=""), $B105&gt;='Personnel Details'!$N$16), 'Personnel Details'!$Q$16, IF(AND(NOT('Personnel Details'!$I$16=""), $B105&gt;='Personnel Details'!$I$16), 'Personnel Details'!$L$16, 'Personnel Details'!$G$16)))</f>
        <v/>
      </c>
      <c r="IA105" s="59" t="str">
        <f t="shared" si="256"/>
        <v/>
      </c>
      <c r="IB105" s="53"/>
      <c r="ID105" s="78" t="str">
        <f>IF(ID$9="", "", IF(AND(NOT('Personnel Details'!$N$17=""), $B105&gt;='Personnel Details'!$N$17), 'Personnel Details'!$O$17, IF(AND(NOT('Personnel Details'!$I$17=""), $B105&gt;='Personnel Details'!$I$17), 'Personnel Details'!$J$17, 'Personnel Details'!$E$17)))</f>
        <v/>
      </c>
      <c r="IE105" s="59" t="str">
        <f>IF(ID$9="", "", IF(AND(NOT('Personnel Details'!$N$17=""), $B105&gt;='Personnel Details'!$N$17), IF('Personnel Details'!$P$17="","", 'Personnel Details'!$P$17), IF(AND(NOT('Personnel Details'!$I$17=""), $B105&gt;='Personnel Details'!$I$17), IF('Personnel Details'!$K$17="", "", 'Personnel Details'!$K$17), IF('Personnel Details'!$F$17="", "", 'Personnel Details'!$F$17))))</f>
        <v/>
      </c>
      <c r="IF105" s="79" t="str">
        <f>IF(ID$9="", "", IF(AND(NOT('Personnel Details'!$N$17=""), $B105&gt;='Personnel Details'!$N$17), 'Personnel Details'!$Q$17, IF(AND(NOT('Personnel Details'!$I$17=""), $B105&gt;='Personnel Details'!$I$17), 'Personnel Details'!$L$17, 'Personnel Details'!$G$17)))</f>
        <v/>
      </c>
      <c r="IG105" s="59" t="str">
        <f t="shared" si="257"/>
        <v/>
      </c>
      <c r="IH105" s="53"/>
      <c r="IJ105" s="78" t="str">
        <f>IF(IJ$9="", "", IF(AND(NOT('Personnel Details'!$N$18=""), $B105&gt;='Personnel Details'!$N$18), 'Personnel Details'!$O$18, IF(AND(NOT('Personnel Details'!$I$18=""), $B105&gt;='Personnel Details'!$I$18), 'Personnel Details'!$J$18, 'Personnel Details'!$E$18)))</f>
        <v/>
      </c>
      <c r="IK105" s="59" t="str">
        <f>IF(IJ$9="", "", IF(AND(NOT('Personnel Details'!$N$18=""), $B105&gt;='Personnel Details'!$N$18), IF('Personnel Details'!$P$18="","", 'Personnel Details'!$P$18), IF(AND(NOT('Personnel Details'!$I$18=""), $B105&gt;='Personnel Details'!$I$18), IF('Personnel Details'!$K$18="", "", 'Personnel Details'!$K$18), IF('Personnel Details'!$F$18="", "", 'Personnel Details'!$F$18))))</f>
        <v/>
      </c>
      <c r="IL105" s="79" t="str">
        <f>IF(IJ$9="", "", IF(AND(NOT('Personnel Details'!$N$18=""), $B105&gt;='Personnel Details'!$N$18), 'Personnel Details'!$Q$18, IF(AND(NOT('Personnel Details'!$I$18=""), $B105&gt;='Personnel Details'!$I$18), 'Personnel Details'!$L$18, 'Personnel Details'!$G$18)))</f>
        <v/>
      </c>
      <c r="IM105" s="59" t="str">
        <f t="shared" si="258"/>
        <v/>
      </c>
      <c r="IN105" s="53"/>
      <c r="IP105" s="78" t="str">
        <f>IF(IP$9="", "", IF(AND(NOT('Personnel Details'!$N$19=""), $B105&gt;='Personnel Details'!$N$19), 'Personnel Details'!$O$19, IF(AND(NOT('Personnel Details'!$I$19=""), $B105&gt;='Personnel Details'!$I$19), 'Personnel Details'!$J$19, 'Personnel Details'!$E$19)))</f>
        <v/>
      </c>
      <c r="IQ105" s="59" t="str">
        <f>IF(IP$9="", "", IF(AND(NOT('Personnel Details'!$N$19=""), $B105&gt;='Personnel Details'!$N$19), IF('Personnel Details'!$P$19="","", 'Personnel Details'!$P$19), IF(AND(NOT('Personnel Details'!$I$19=""), $B105&gt;='Personnel Details'!$I$19), IF('Personnel Details'!$K$19="", "", 'Personnel Details'!$K$19), IF('Personnel Details'!$F$19="", "", 'Personnel Details'!$F$19))))</f>
        <v/>
      </c>
      <c r="IR105" s="79" t="str">
        <f>IF(IP$9="", "", IF(AND(NOT('Personnel Details'!$N$19=""), $B105&gt;='Personnel Details'!$N$19), 'Personnel Details'!$Q$19, IF(AND(NOT('Personnel Details'!$I$19=""), $B105&gt;='Personnel Details'!$I$19), 'Personnel Details'!$L$19, 'Personnel Details'!$G$19)))</f>
        <v/>
      </c>
      <c r="IS105" s="59" t="str">
        <f t="shared" si="259"/>
        <v/>
      </c>
      <c r="IT105" s="53"/>
      <c r="IV105" s="78" t="str">
        <f>IF(IV$9="", "", IF(AND(NOT('Personnel Details'!$N$20=""), $B105&gt;='Personnel Details'!$N$20), 'Personnel Details'!$O$20, IF(AND(NOT('Personnel Details'!$I$20=""), $B105&gt;='Personnel Details'!$I$20), 'Personnel Details'!$J$20, 'Personnel Details'!$E$20)))</f>
        <v/>
      </c>
      <c r="IW105" s="59" t="str">
        <f>IF(IV$9="", "", IF(AND(NOT('Personnel Details'!$N$20=""), $B105&gt;='Personnel Details'!$N$20), IF('Personnel Details'!$P$20="","", 'Personnel Details'!$P$20), IF(AND(NOT('Personnel Details'!$I$20=""), $B105&gt;='Personnel Details'!$I$20), IF('Personnel Details'!$K$20="", "", 'Personnel Details'!$K$20), IF('Personnel Details'!$F$20="", "", 'Personnel Details'!$F$20))))</f>
        <v/>
      </c>
      <c r="IX105" s="79" t="str">
        <f>IF(IV$9="", "", IF(AND(NOT('Personnel Details'!$N$20=""), $B105&gt;='Personnel Details'!$N$20), 'Personnel Details'!$Q$20, IF(AND(NOT('Personnel Details'!$I$20=""), $B105&gt;='Personnel Details'!$I$20), 'Personnel Details'!$L$20, 'Personnel Details'!$G$20)))</f>
        <v/>
      </c>
      <c r="IY105" s="59" t="str">
        <f t="shared" si="260"/>
        <v/>
      </c>
      <c r="IZ105" s="53"/>
      <c r="JB105" s="78" t="str">
        <f>IF(JB$9="", "", IF(AND(NOT('Personnel Details'!$N$21=""), $B105&gt;='Personnel Details'!$N$21), 'Personnel Details'!$O$21, IF(AND(NOT('Personnel Details'!$I$21=""), $B105&gt;='Personnel Details'!$I$21), 'Personnel Details'!$J$21, 'Personnel Details'!$E$21)))</f>
        <v/>
      </c>
      <c r="JC105" s="59" t="str">
        <f>IF(JB$9="", "", IF(AND(NOT('Personnel Details'!$N$21=""), $B105&gt;='Personnel Details'!$N$21), IF('Personnel Details'!$P$21="","", 'Personnel Details'!$P$21), IF(AND(NOT('Personnel Details'!$I$21=""), $B105&gt;='Personnel Details'!$I$21), IF('Personnel Details'!$K$21="", "", 'Personnel Details'!$K$21), IF('Personnel Details'!$F$21="", "", 'Personnel Details'!$F$21))))</f>
        <v/>
      </c>
      <c r="JD105" s="79" t="str">
        <f>IF(JB$9="", "", IF(AND(NOT('Personnel Details'!$N$21=""), $B105&gt;='Personnel Details'!$N$21), 'Personnel Details'!$Q$21, IF(AND(NOT('Personnel Details'!$I$21=""), $B105&gt;='Personnel Details'!$I$21), 'Personnel Details'!$L$21, 'Personnel Details'!$G$21)))</f>
        <v/>
      </c>
      <c r="JE105" s="59" t="str">
        <f t="shared" si="261"/>
        <v/>
      </c>
      <c r="JF105" s="53"/>
      <c r="JH105" s="78" t="str">
        <f>IF(JH$9="", "", IF(AND(NOT('Personnel Details'!$N$22=""), $B105&gt;='Personnel Details'!$N$22), 'Personnel Details'!$O$22, IF(AND(NOT('Personnel Details'!$I$22=""), $B105&gt;='Personnel Details'!$I$22), 'Personnel Details'!$J$22, 'Personnel Details'!$E$22)))</f>
        <v/>
      </c>
      <c r="JI105" s="59" t="str">
        <f>IF(JH$9="", "", IF(AND(NOT('Personnel Details'!$N$22=""), $B105&gt;='Personnel Details'!$N$22), IF('Personnel Details'!$P$22="","", 'Personnel Details'!$P$22), IF(AND(NOT('Personnel Details'!$I$22=""), $B105&gt;='Personnel Details'!$I$22), IF('Personnel Details'!$K$22="", "", 'Personnel Details'!$K$22), IF('Personnel Details'!$F$22="", "", 'Personnel Details'!$F$22))))</f>
        <v/>
      </c>
      <c r="JJ105" s="79" t="str">
        <f>IF(JH$9="", "", IF(AND(NOT('Personnel Details'!$N$22=""), $B105&gt;='Personnel Details'!$N$22), 'Personnel Details'!$Q$22, IF(AND(NOT('Personnel Details'!$I$22=""), $B105&gt;='Personnel Details'!$I$22), 'Personnel Details'!$L$22, 'Personnel Details'!$G$22)))</f>
        <v/>
      </c>
      <c r="JK105" s="59" t="str">
        <f t="shared" si="262"/>
        <v/>
      </c>
      <c r="JL105" s="53"/>
      <c r="JN105" s="78" t="str">
        <f>IF(JN$9="", "", IF(AND(NOT('Personnel Details'!$N$23=""), $B105&gt;='Personnel Details'!$N$23), 'Personnel Details'!$O$23, IF(AND(NOT('Personnel Details'!$I$23=""), $B105&gt;='Personnel Details'!$I$23), 'Personnel Details'!$J$23, 'Personnel Details'!$E$23)))</f>
        <v/>
      </c>
      <c r="JO105" s="59" t="str">
        <f>IF(JN$9="", "", IF(AND(NOT('Personnel Details'!$N$23=""), $B105&gt;='Personnel Details'!$N$23), IF('Personnel Details'!$P$23="","", 'Personnel Details'!$P$23), IF(AND(NOT('Personnel Details'!$I$23=""), $B105&gt;='Personnel Details'!$I$23), IF('Personnel Details'!$K$23="", "", 'Personnel Details'!$K$23), IF('Personnel Details'!$F$23="", "", 'Personnel Details'!$F$23))))</f>
        <v/>
      </c>
      <c r="JP105" s="79" t="str">
        <f>IF(JN$9="", "", IF(AND(NOT('Personnel Details'!$N$23=""), $B105&gt;='Personnel Details'!$N$23), 'Personnel Details'!$Q$23, IF(AND(NOT('Personnel Details'!$I$23=""), $B105&gt;='Personnel Details'!$I$23), 'Personnel Details'!$L$23, 'Personnel Details'!$G$23)))</f>
        <v/>
      </c>
      <c r="JQ105" s="59" t="str">
        <f t="shared" si="263"/>
        <v/>
      </c>
      <c r="JR105" s="53"/>
      <c r="JT105" s="78" t="str">
        <f>IF(JT$9="", "", IF(AND(NOT('Personnel Details'!$N$24=""), $B105&gt;='Personnel Details'!$N$24), 'Personnel Details'!$O$24, IF(AND(NOT('Personnel Details'!$I$24=""), $B105&gt;='Personnel Details'!$I$24), 'Personnel Details'!$J$24, 'Personnel Details'!$E$24)))</f>
        <v/>
      </c>
      <c r="JU105" s="59" t="str">
        <f>IF(JT$9="", "", IF(AND(NOT('Personnel Details'!$N$24=""), $B105&gt;='Personnel Details'!$N$24), IF('Personnel Details'!$P$24="","", 'Personnel Details'!$P$24), IF(AND(NOT('Personnel Details'!$I$24=""), $B105&gt;='Personnel Details'!$I$24), IF('Personnel Details'!$K$24="", "", 'Personnel Details'!$K$24), IF('Personnel Details'!$F$24="", "", 'Personnel Details'!$F$24))))</f>
        <v/>
      </c>
      <c r="JV105" s="79" t="str">
        <f>IF(JT$9="", "", IF(AND(NOT('Personnel Details'!$N$24=""), $B105&gt;='Personnel Details'!$N$24), 'Personnel Details'!$Q$24, IF(AND(NOT('Personnel Details'!$I$24=""), $B105&gt;='Personnel Details'!$I$24), 'Personnel Details'!$L$24, 'Personnel Details'!$G$24)))</f>
        <v/>
      </c>
      <c r="JW105" s="59" t="str">
        <f t="shared" si="264"/>
        <v/>
      </c>
      <c r="JX105" s="53"/>
      <c r="JZ105" s="78" t="str">
        <f>IF(JZ$9="", "", IF(AND(NOT('Personnel Details'!$N$25=""), $B105&gt;='Personnel Details'!$N$25), 'Personnel Details'!$O$25, IF(AND(NOT('Personnel Details'!$I$25=""), $B105&gt;='Personnel Details'!$I$25), 'Personnel Details'!$J$25, 'Personnel Details'!$E$25)))</f>
        <v/>
      </c>
      <c r="KA105" s="59" t="str">
        <f>IF(JZ$9="", "", IF(AND(NOT('Personnel Details'!$N$25=""), $B105&gt;='Personnel Details'!$N$25), IF('Personnel Details'!$P$25="","", 'Personnel Details'!$P$25), IF(AND(NOT('Personnel Details'!$I$25=""), $B105&gt;='Personnel Details'!$I$25), IF('Personnel Details'!$K$25="", "", 'Personnel Details'!$K$25), IF('Personnel Details'!$F$25="", "", 'Personnel Details'!$F$25))))</f>
        <v/>
      </c>
      <c r="KB105" s="79" t="str">
        <f>IF(JZ$9="", "", IF(AND(NOT('Personnel Details'!$N$25=""), $B105&gt;='Personnel Details'!$N$25), 'Personnel Details'!$Q$25, IF(AND(NOT('Personnel Details'!$I$25=""), $B105&gt;='Personnel Details'!$I$25), 'Personnel Details'!$L$25, 'Personnel Details'!$G$25)))</f>
        <v/>
      </c>
      <c r="KC105" s="59" t="str">
        <f t="shared" si="265"/>
        <v/>
      </c>
      <c r="KD105" s="53"/>
      <c r="KF105" s="78" t="str">
        <f>IF(KF$9="", "", IF(AND(NOT('Personnel Details'!$N$26=""), $B105&gt;='Personnel Details'!$N$26), 'Personnel Details'!$O$26, IF(AND(NOT('Personnel Details'!$I$26=""), $B105&gt;='Personnel Details'!$I$26), 'Personnel Details'!$J$26, 'Personnel Details'!$E$26)))</f>
        <v/>
      </c>
      <c r="KG105" s="59" t="str">
        <f>IF(KF$9="", "", IF(AND(NOT('Personnel Details'!$N$26=""), $B105&gt;='Personnel Details'!$N$26), IF('Personnel Details'!$P$26="","", 'Personnel Details'!$P$26), IF(AND(NOT('Personnel Details'!$I$26=""), $B105&gt;='Personnel Details'!$I$26), IF('Personnel Details'!$K$26="", "", 'Personnel Details'!$K$26), IF('Personnel Details'!$F$26="", "", 'Personnel Details'!$F$26))))</f>
        <v/>
      </c>
      <c r="KH105" s="79" t="str">
        <f>IF(KF$9="", "", IF(AND(NOT('Personnel Details'!$N$26=""), $B105&gt;='Personnel Details'!$N$26), 'Personnel Details'!$Q$26, IF(AND(NOT('Personnel Details'!$I$26=""), $B105&gt;='Personnel Details'!$I$26), 'Personnel Details'!$L$26, 'Personnel Details'!$G$26)))</f>
        <v/>
      </c>
      <c r="KI105" s="59" t="str">
        <f t="shared" si="266"/>
        <v/>
      </c>
      <c r="KJ105" s="53"/>
      <c r="KL105" s="78" t="str">
        <f>IF(KL$9="", "", IF(AND(NOT('Personnel Details'!$N$27=""), $B105&gt;='Personnel Details'!$N$27), 'Personnel Details'!$O$27, IF(AND(NOT('Personnel Details'!$I$27=""), $B105&gt;='Personnel Details'!$I$27), 'Personnel Details'!$J$27, 'Personnel Details'!$E$27)))</f>
        <v/>
      </c>
      <c r="KM105" s="59" t="str">
        <f>IF(KL$9="", "", IF(AND(NOT('Personnel Details'!$N$27=""), $B105&gt;='Personnel Details'!$N$27), IF('Personnel Details'!$P$27="","", 'Personnel Details'!$P$27), IF(AND(NOT('Personnel Details'!$I$27=""), $B105&gt;='Personnel Details'!$I$27), IF('Personnel Details'!$K$27="", "", 'Personnel Details'!$K$27), IF('Personnel Details'!$F$27="", "", 'Personnel Details'!$F$27))))</f>
        <v/>
      </c>
      <c r="KN105" s="79" t="str">
        <f>IF(KL$9="", "", IF(AND(NOT('Personnel Details'!$N$27=""), $B105&gt;='Personnel Details'!$N$27), 'Personnel Details'!$Q$27, IF(AND(NOT('Personnel Details'!$I$27=""), $B105&gt;='Personnel Details'!$I$27), 'Personnel Details'!$L$27, 'Personnel Details'!$G$27)))</f>
        <v/>
      </c>
      <c r="KO105" s="59" t="str">
        <f t="shared" si="267"/>
        <v/>
      </c>
      <c r="KP105" s="53"/>
      <c r="KR105" s="78" t="str">
        <f>IF(KR$9="", "", IF(AND(NOT('Personnel Details'!$N$28=""), $B105&gt;='Personnel Details'!$N$28), 'Personnel Details'!$O$28, IF(AND(NOT('Personnel Details'!$I$28=""), $B105&gt;='Personnel Details'!$I$28), 'Personnel Details'!$J$28, 'Personnel Details'!$E$28)))</f>
        <v/>
      </c>
      <c r="KS105" s="59" t="str">
        <f>IF(KR$9="", "", IF(AND(NOT('Personnel Details'!$N$28=""), $B105&gt;='Personnel Details'!$N$28), IF('Personnel Details'!$P$28="","", 'Personnel Details'!$P$28), IF(AND(NOT('Personnel Details'!$I$28=""), $B105&gt;='Personnel Details'!$I$28), IF('Personnel Details'!$K$28="", "", 'Personnel Details'!$K$28), IF('Personnel Details'!$F$28="", "", 'Personnel Details'!$F$28))))</f>
        <v/>
      </c>
      <c r="KT105" s="79" t="str">
        <f>IF(KR$9="", "", IF(AND(NOT('Personnel Details'!$N$28=""), $B105&gt;='Personnel Details'!$N$28), 'Personnel Details'!$Q$28, IF(AND(NOT('Personnel Details'!$I$28=""), $B105&gt;='Personnel Details'!$I$28), 'Personnel Details'!$L$28, 'Personnel Details'!$G$28)))</f>
        <v/>
      </c>
      <c r="KU105" s="59" t="str">
        <f t="shared" si="268"/>
        <v/>
      </c>
      <c r="KV105" s="53"/>
      <c r="KX105" s="78" t="str">
        <f>IF(KX$9="", "", IF(AND(NOT('Personnel Details'!$N$29=""), $B105&gt;='Personnel Details'!$N$29), 'Personnel Details'!$O$29, IF(AND(NOT('Personnel Details'!$I$29=""), $B105&gt;='Personnel Details'!$I$29), 'Personnel Details'!$J$29, 'Personnel Details'!$E$29)))</f>
        <v/>
      </c>
      <c r="KY105" s="59" t="str">
        <f>IF(KX$9="", "", IF(AND(NOT('Personnel Details'!$N$29=""), $B105&gt;='Personnel Details'!$N$29), IF('Personnel Details'!$P$29="","", 'Personnel Details'!$P$29), IF(AND(NOT('Personnel Details'!$I$29=""), $B105&gt;='Personnel Details'!$I$29), IF('Personnel Details'!$K$29="", "", 'Personnel Details'!$K$29), IF('Personnel Details'!$F$29="", "", 'Personnel Details'!$F$29))))</f>
        <v/>
      </c>
      <c r="KZ105" s="79" t="str">
        <f>IF(KX$9="", "", IF(AND(NOT('Personnel Details'!$N$29=""), $B105&gt;='Personnel Details'!$N$29), 'Personnel Details'!$Q$29, IF(AND(NOT('Personnel Details'!$I$29=""), $B105&gt;='Personnel Details'!$I$29), 'Personnel Details'!$L$29, 'Personnel Details'!$G$29)))</f>
        <v/>
      </c>
      <c r="LA105" s="59" t="str">
        <f t="shared" si="269"/>
        <v/>
      </c>
      <c r="LB105" s="53"/>
      <c r="LD105" s="78" t="str">
        <f>IF(LD$9="", "", IF(AND(NOT('Personnel Details'!$N$30=""), $B105&gt;='Personnel Details'!$N$30), 'Personnel Details'!$O$30, IF(AND(NOT('Personnel Details'!$I$30=""), $B105&gt;='Personnel Details'!$I$30), 'Personnel Details'!$J$30, 'Personnel Details'!$E$30)))</f>
        <v/>
      </c>
      <c r="LE105" s="59" t="str">
        <f>IF(LD$9="", "", IF(AND(NOT('Personnel Details'!$N$30=""), $B105&gt;='Personnel Details'!$N$30), IF('Personnel Details'!$P$30="","", 'Personnel Details'!$P$30), IF(AND(NOT('Personnel Details'!$I$30=""), $B105&gt;='Personnel Details'!$I$30), IF('Personnel Details'!$K$30="", "", 'Personnel Details'!$K$30), IF('Personnel Details'!$F$30="", "", 'Personnel Details'!$F$30))))</f>
        <v/>
      </c>
      <c r="LF105" s="79" t="str">
        <f>IF(LD$9="", "", IF(AND(NOT('Personnel Details'!$N$30=""), $B105&gt;='Personnel Details'!$N$30), 'Personnel Details'!$Q$30, IF(AND(NOT('Personnel Details'!$I$30=""), $B105&gt;='Personnel Details'!$I$30), 'Personnel Details'!$L$30, 'Personnel Details'!$G$30)))</f>
        <v/>
      </c>
      <c r="LG105" s="59" t="str">
        <f t="shared" si="270"/>
        <v/>
      </c>
      <c r="LH105" s="53"/>
      <c r="LJ105" s="78" t="str">
        <f>IF(LJ$9="", "", IF(AND(NOT('Personnel Details'!$N$31=""), $B105&gt;='Personnel Details'!$N$31), 'Personnel Details'!$O$31, IF(AND(NOT('Personnel Details'!$I$31=""), $B105&gt;='Personnel Details'!$I$31), 'Personnel Details'!$J$31, 'Personnel Details'!$E$31)))</f>
        <v/>
      </c>
      <c r="LK105" s="59" t="str">
        <f>IF(LJ$9="", "", IF(AND(NOT('Personnel Details'!$N$31=""), $B105&gt;='Personnel Details'!$N$31), IF('Personnel Details'!$P$31="","", 'Personnel Details'!$P$31), IF(AND(NOT('Personnel Details'!$I$31=""), $B105&gt;='Personnel Details'!$I$31), IF('Personnel Details'!$K$31="", "", 'Personnel Details'!$K$31), IF('Personnel Details'!$F$31="", "", 'Personnel Details'!$F$31))))</f>
        <v/>
      </c>
      <c r="LL105" s="79" t="str">
        <f>IF(LJ$9="", "", IF(AND(NOT('Personnel Details'!$N$31=""), $B105&gt;='Personnel Details'!$N$31), 'Personnel Details'!$Q$31, IF(AND(NOT('Personnel Details'!$I$31=""), $B105&gt;='Personnel Details'!$I$31), 'Personnel Details'!$L$31, 'Personnel Details'!$G$31)))</f>
        <v/>
      </c>
      <c r="LM105" s="59" t="str">
        <f t="shared" si="271"/>
        <v/>
      </c>
      <c r="LN105" s="53"/>
      <c r="LP105" s="78" t="str">
        <f>IF(LP$9="", "", IF(AND(NOT('Personnel Details'!$N$32=""), $B105&gt;='Personnel Details'!$N$32), 'Personnel Details'!$O$32, IF(AND(NOT('Personnel Details'!$I$32=""), $B105&gt;='Personnel Details'!$I$32), 'Personnel Details'!$J$32, 'Personnel Details'!$E$32)))</f>
        <v/>
      </c>
      <c r="LQ105" s="59" t="str">
        <f>IF(LP$9="", "", IF(AND(NOT('Personnel Details'!$N$32=""), $B105&gt;='Personnel Details'!$N$32), IF('Personnel Details'!$P$32="","", 'Personnel Details'!$P$32), IF(AND(NOT('Personnel Details'!$I$32=""), $B105&gt;='Personnel Details'!$I$32), IF('Personnel Details'!$K$32="", "", 'Personnel Details'!$K$32), IF('Personnel Details'!$F$32="", "", 'Personnel Details'!$F$32))))</f>
        <v/>
      </c>
      <c r="LR105" s="79" t="str">
        <f>IF(LP$9="", "", IF(AND(NOT('Personnel Details'!$N$32=""), $B105&gt;='Personnel Details'!$N$32), 'Personnel Details'!$Q$32, IF(AND(NOT('Personnel Details'!$I$32=""), $B105&gt;='Personnel Details'!$I$32), 'Personnel Details'!$L$32, 'Personnel Details'!$G$32)))</f>
        <v/>
      </c>
      <c r="LS105" s="59" t="str">
        <f t="shared" si="272"/>
        <v/>
      </c>
      <c r="LT105" s="53"/>
      <c r="LV105" s="78" t="str">
        <f>IF(LV$9="", "", IF(AND(NOT('Personnel Details'!$N$33=""), $B105&gt;='Personnel Details'!$N$33), 'Personnel Details'!$O$33, IF(AND(NOT('Personnel Details'!$I$33=""), $B105&gt;='Personnel Details'!$I$33), 'Personnel Details'!$J$33, 'Personnel Details'!$E$33)))</f>
        <v/>
      </c>
      <c r="LW105" s="59" t="str">
        <f>IF(LV$9="", "", IF(AND(NOT('Personnel Details'!$N$33=""), $B105&gt;='Personnel Details'!$N$33), IF('Personnel Details'!$P$33="","", 'Personnel Details'!$P$33), IF(AND(NOT('Personnel Details'!$I$33=""), $B105&gt;='Personnel Details'!$I$33), IF('Personnel Details'!$K$33="", "", 'Personnel Details'!$K$33), IF('Personnel Details'!$F$33="", "", 'Personnel Details'!$F$33))))</f>
        <v/>
      </c>
      <c r="LX105" s="79" t="str">
        <f>IF(LV$9="", "", IF(AND(NOT('Personnel Details'!$N$33=""), $B105&gt;='Personnel Details'!$N$33), 'Personnel Details'!$Q$33, IF(AND(NOT('Personnel Details'!$I$33=""), $B105&gt;='Personnel Details'!$I$33), 'Personnel Details'!$L$33, 'Personnel Details'!$G$33)))</f>
        <v/>
      </c>
      <c r="LY105" s="59" t="str">
        <f t="shared" si="273"/>
        <v/>
      </c>
      <c r="LZ105" s="53"/>
      <c r="MB105" s="78" t="str">
        <f>IF(MB$9="", "", IF(AND(NOT('Personnel Details'!$N$34=""), $B105&gt;='Personnel Details'!$N$34), 'Personnel Details'!$O$34, IF(AND(NOT('Personnel Details'!$I$34=""), $B105&gt;='Personnel Details'!$I$34), 'Personnel Details'!$J$34, 'Personnel Details'!$E$34)))</f>
        <v/>
      </c>
      <c r="MC105" s="59" t="str">
        <f>IF(MB$9="", "", IF(AND(NOT('Personnel Details'!$N$34=""), $B105&gt;='Personnel Details'!$N$34), IF('Personnel Details'!$P$34="","", 'Personnel Details'!$P$34), IF(AND(NOT('Personnel Details'!$I$34=""), $B105&gt;='Personnel Details'!$I$34), IF('Personnel Details'!$K$34="", "", 'Personnel Details'!$K$34), IF('Personnel Details'!$F$34="", "", 'Personnel Details'!$F$34))))</f>
        <v/>
      </c>
      <c r="MD105" s="79" t="str">
        <f>IF(MB$9="", "", IF(AND(NOT('Personnel Details'!$N$34=""), $B105&gt;='Personnel Details'!$N$34), 'Personnel Details'!$Q$34, IF(AND(NOT('Personnel Details'!$I$34=""), $B105&gt;='Personnel Details'!$I$34), 'Personnel Details'!$L$34, 'Personnel Details'!$G$34)))</f>
        <v/>
      </c>
      <c r="ME105" s="59" t="str">
        <f t="shared" si="274"/>
        <v/>
      </c>
      <c r="MF105" s="53"/>
      <c r="MH105" s="78" t="str">
        <f>IF(MH$9="", "", IF(AND(NOT('Personnel Details'!$N$35=""), $B105&gt;='Personnel Details'!$N$35), 'Personnel Details'!$O$35, IF(AND(NOT('Personnel Details'!$I$35=""), $B105&gt;='Personnel Details'!$I$35), 'Personnel Details'!$J$35, 'Personnel Details'!$E$35)))</f>
        <v/>
      </c>
      <c r="MI105" s="59" t="str">
        <f>IF(MH$9="", "", IF(AND(NOT('Personnel Details'!$N$35=""), $B105&gt;='Personnel Details'!$N$35), IF('Personnel Details'!$P$35="","", 'Personnel Details'!$P$35), IF(AND(NOT('Personnel Details'!$I$35=""), $B105&gt;='Personnel Details'!$I$35), IF('Personnel Details'!$K$35="", "", 'Personnel Details'!$K$35), IF('Personnel Details'!$F$35="", "", 'Personnel Details'!$F$35))))</f>
        <v/>
      </c>
      <c r="MJ105" s="79" t="str">
        <f>IF(MH$9="", "", IF(AND(NOT('Personnel Details'!$N$35=""), $B105&gt;='Personnel Details'!$N$35), 'Personnel Details'!$Q$35, IF(AND(NOT('Personnel Details'!$I$35=""), $B105&gt;='Personnel Details'!$I$35), 'Personnel Details'!$L$35, 'Personnel Details'!$G$35)))</f>
        <v/>
      </c>
      <c r="MK105" s="59" t="str">
        <f t="shared" si="275"/>
        <v/>
      </c>
      <c r="ML105" s="53"/>
      <c r="MN105" s="78" t="str">
        <f>IF(MN$9="", "", IF(AND(NOT('Personnel Details'!$N$36=""), $B105&gt;='Personnel Details'!$N$36), 'Personnel Details'!$O$36, IF(AND(NOT('Personnel Details'!$I$36=""), $B105&gt;='Personnel Details'!$I$36), 'Personnel Details'!$J$36, 'Personnel Details'!$E$36)))</f>
        <v/>
      </c>
      <c r="MO105" s="59" t="str">
        <f>IF(MN$9="", "", IF(AND(NOT('Personnel Details'!$N$36=""), $B105&gt;='Personnel Details'!$N$36), IF('Personnel Details'!$P$36="","", 'Personnel Details'!$P$36), IF(AND(NOT('Personnel Details'!$I$36=""), $B105&gt;='Personnel Details'!$I$36), IF('Personnel Details'!$K$36="", "", 'Personnel Details'!$K$36), IF('Personnel Details'!$F$36="", "", 'Personnel Details'!$F$36))))</f>
        <v/>
      </c>
      <c r="MP105" s="79" t="str">
        <f>IF(MN$9="", "", IF(AND(NOT('Personnel Details'!$N$36=""), $B105&gt;='Personnel Details'!$N$36), 'Personnel Details'!$Q$36, IF(AND(NOT('Personnel Details'!$I$36=""), $B105&gt;='Personnel Details'!$I$36), 'Personnel Details'!$L$36, 'Personnel Details'!$G$36)))</f>
        <v/>
      </c>
      <c r="MQ105" s="59" t="str">
        <f t="shared" si="276"/>
        <v/>
      </c>
      <c r="MR105" s="53"/>
      <c r="MT105" s="78" t="str">
        <f>IF(MT$9="", "", IF(AND(NOT('Personnel Details'!$N$37=""), $B105&gt;='Personnel Details'!$N$37), 'Personnel Details'!$O$37, IF(AND(NOT('Personnel Details'!$I$37=""), $B105&gt;='Personnel Details'!$I$37), 'Personnel Details'!$J$37, 'Personnel Details'!$E$37)))</f>
        <v/>
      </c>
      <c r="MU105" s="59" t="str">
        <f>IF(MT$9="", "", IF(AND(NOT('Personnel Details'!$N$37=""), $B105&gt;='Personnel Details'!$N$37), IF('Personnel Details'!$P$37="","", 'Personnel Details'!$P$37), IF(AND(NOT('Personnel Details'!$I$37=""), $B105&gt;='Personnel Details'!$I$37), IF('Personnel Details'!$K$37="", "", 'Personnel Details'!$K$37), IF('Personnel Details'!$F$37="", "", 'Personnel Details'!$F$37))))</f>
        <v/>
      </c>
      <c r="MV105" s="79" t="str">
        <f>IF(MT$9="", "", IF(AND(NOT('Personnel Details'!$N$37=""), $B105&gt;='Personnel Details'!$N$37), 'Personnel Details'!$Q$37, IF(AND(NOT('Personnel Details'!$I$37=""), $B105&gt;='Personnel Details'!$I$37), 'Personnel Details'!$L$37, 'Personnel Details'!$G$37)))</f>
        <v/>
      </c>
      <c r="MW105" s="59" t="str">
        <f t="shared" si="277"/>
        <v/>
      </c>
      <c r="MX105" s="53"/>
      <c r="MZ105" s="78" t="str">
        <f>IF(MZ$9="", "", IF(AND(NOT('Personnel Details'!$N$38=""), $B105&gt;='Personnel Details'!$N$38), 'Personnel Details'!$O$38, IF(AND(NOT('Personnel Details'!$I$38=""), $B105&gt;='Personnel Details'!$I$38), 'Personnel Details'!$J$38, 'Personnel Details'!$E$38)))</f>
        <v/>
      </c>
      <c r="NA105" s="59" t="str">
        <f>IF(MZ$9="", "", IF(AND(NOT('Personnel Details'!$N$38=""), $B105&gt;='Personnel Details'!$N$38), IF('Personnel Details'!$P$38="","", 'Personnel Details'!$P$38), IF(AND(NOT('Personnel Details'!$I$38=""), $B105&gt;='Personnel Details'!$I$38), IF('Personnel Details'!$K$38="", "", 'Personnel Details'!$K$38), IF('Personnel Details'!$F$38="", "", 'Personnel Details'!$F$38))))</f>
        <v/>
      </c>
      <c r="NB105" s="79" t="str">
        <f>IF(MZ$9="", "", IF(AND(NOT('Personnel Details'!$N$38=""), $B105&gt;='Personnel Details'!$N$38), 'Personnel Details'!$Q$38, IF(AND(NOT('Personnel Details'!$I$38=""), $B105&gt;='Personnel Details'!$I$38), 'Personnel Details'!$L$38, 'Personnel Details'!$G$38)))</f>
        <v/>
      </c>
      <c r="NC105" s="59" t="str">
        <f t="shared" si="278"/>
        <v/>
      </c>
      <c r="ND105" s="53"/>
      <c r="NF105" s="78" t="str">
        <f>IF(NF$9="", "", IF(AND(NOT('Personnel Details'!$N$39=""), $B105&gt;='Personnel Details'!$N$39), 'Personnel Details'!$O$39, IF(AND(NOT('Personnel Details'!$I$39=""), $B105&gt;='Personnel Details'!$I$39), 'Personnel Details'!$J$39, 'Personnel Details'!$E$39)))</f>
        <v/>
      </c>
      <c r="NG105" s="59" t="str">
        <f>IF(NF$9="", "", IF(AND(NOT('Personnel Details'!$N$39=""), $B105&gt;='Personnel Details'!$N$39), IF('Personnel Details'!$P$39="","", 'Personnel Details'!$P$39), IF(AND(NOT('Personnel Details'!$I$39=""), $B105&gt;='Personnel Details'!$I$39), IF('Personnel Details'!$K$39="", "", 'Personnel Details'!$K$39), IF('Personnel Details'!$F$39="", "", 'Personnel Details'!$F$39))))</f>
        <v/>
      </c>
      <c r="NH105" s="79" t="str">
        <f>IF(NF$9="", "", IF(AND(NOT('Personnel Details'!$N$39=""), $B105&gt;='Personnel Details'!$N$39), 'Personnel Details'!$Q$39, IF(AND(NOT('Personnel Details'!$I$39=""), $B105&gt;='Personnel Details'!$I$39), 'Personnel Details'!$L$39, 'Personnel Details'!$G$39)))</f>
        <v/>
      </c>
      <c r="NI105" s="59" t="str">
        <f t="shared" si="279"/>
        <v/>
      </c>
      <c r="NJ105" s="53"/>
      <c r="NL105" s="78" t="str">
        <f>IF(NL$9="", "", IF(AND(NOT('Personnel Details'!$N$40=""), $B105&gt;='Personnel Details'!$N$40), 'Personnel Details'!$O$40, IF(AND(NOT('Personnel Details'!$I$40=""), $B105&gt;='Personnel Details'!$I$40), 'Personnel Details'!$J$40, 'Personnel Details'!$E$40)))</f>
        <v/>
      </c>
      <c r="NM105" s="59" t="str">
        <f>IF(NL$9="", "", IF(AND(NOT('Personnel Details'!$N$40=""), $B105&gt;='Personnel Details'!$N$40), IF('Personnel Details'!$P$40="","", 'Personnel Details'!$P$40), IF(AND(NOT('Personnel Details'!$I$40=""), $B105&gt;='Personnel Details'!$I$40), IF('Personnel Details'!$K$40="", "", 'Personnel Details'!$K$40), IF('Personnel Details'!$F$40="", "", 'Personnel Details'!$F$40))))</f>
        <v/>
      </c>
      <c r="NN105" s="79" t="str">
        <f>IF(NL$9="", "", IF(AND(NOT('Personnel Details'!$N$40=""), $B105&gt;='Personnel Details'!$N$40), 'Personnel Details'!$Q$40, IF(AND(NOT('Personnel Details'!$I$40=""), $B105&gt;='Personnel Details'!$I$40), 'Personnel Details'!$L$40, 'Personnel Details'!$G$40)))</f>
        <v/>
      </c>
      <c r="NO105" s="59" t="str">
        <f t="shared" si="280"/>
        <v/>
      </c>
      <c r="NP105" s="53"/>
    </row>
    <row r="106" spans="1:380" x14ac:dyDescent="0.25">
      <c r="A106" s="32"/>
      <c r="B106" s="113" t="str">
        <f>IFERROR(IF(B105+1&gt;'Personnel Details'!$U$5, "", B105+1), "")</f>
        <v/>
      </c>
      <c r="C106" s="32"/>
      <c r="D106" s="120"/>
      <c r="E106" s="13" t="str">
        <f t="shared" si="159"/>
        <v/>
      </c>
      <c r="F106" s="13" t="str">
        <f t="shared" si="190"/>
        <v/>
      </c>
      <c r="G106" s="56" t="str">
        <f t="shared" si="281"/>
        <v/>
      </c>
      <c r="H106" s="16" t="str">
        <f t="shared" si="191"/>
        <v/>
      </c>
      <c r="I106" s="32"/>
      <c r="J106" s="120"/>
      <c r="K106" s="62" t="str">
        <f t="shared" si="160"/>
        <v/>
      </c>
      <c r="L106" s="62" t="str">
        <f t="shared" si="192"/>
        <v/>
      </c>
      <c r="M106" s="65" t="str">
        <f t="shared" si="282"/>
        <v/>
      </c>
      <c r="N106" s="68" t="str">
        <f t="shared" si="193"/>
        <v/>
      </c>
      <c r="O106" s="32"/>
      <c r="P106" s="120"/>
      <c r="Q106" s="62" t="str">
        <f t="shared" si="161"/>
        <v/>
      </c>
      <c r="R106" s="62" t="str">
        <f t="shared" si="194"/>
        <v/>
      </c>
      <c r="S106" s="65" t="str">
        <f t="shared" si="283"/>
        <v/>
      </c>
      <c r="T106" s="68" t="str">
        <f t="shared" si="195"/>
        <v/>
      </c>
      <c r="U106" s="32"/>
      <c r="V106" s="120"/>
      <c r="W106" s="62" t="str">
        <f t="shared" si="162"/>
        <v/>
      </c>
      <c r="X106" s="62" t="str">
        <f t="shared" si="196"/>
        <v/>
      </c>
      <c r="Y106" s="65" t="str">
        <f t="shared" si="284"/>
        <v/>
      </c>
      <c r="Z106" s="68" t="str">
        <f t="shared" si="197"/>
        <v/>
      </c>
      <c r="AA106" s="32"/>
      <c r="AB106" s="120"/>
      <c r="AC106" s="62" t="str">
        <f t="shared" si="163"/>
        <v/>
      </c>
      <c r="AD106" s="62" t="str">
        <f t="shared" si="198"/>
        <v/>
      </c>
      <c r="AE106" s="65" t="str">
        <f t="shared" si="285"/>
        <v/>
      </c>
      <c r="AF106" s="68" t="str">
        <f t="shared" si="199"/>
        <v/>
      </c>
      <c r="AG106" s="32"/>
      <c r="AH106" s="120"/>
      <c r="AI106" s="62" t="str">
        <f t="shared" si="164"/>
        <v/>
      </c>
      <c r="AJ106" s="62" t="str">
        <f t="shared" si="200"/>
        <v/>
      </c>
      <c r="AK106" s="65" t="str">
        <f t="shared" si="286"/>
        <v/>
      </c>
      <c r="AL106" s="68" t="str">
        <f t="shared" si="201"/>
        <v/>
      </c>
      <c r="AM106" s="32"/>
      <c r="AN106" s="120"/>
      <c r="AO106" s="62" t="str">
        <f t="shared" si="165"/>
        <v/>
      </c>
      <c r="AP106" s="62" t="str">
        <f t="shared" si="202"/>
        <v/>
      </c>
      <c r="AQ106" s="65" t="str">
        <f t="shared" si="287"/>
        <v/>
      </c>
      <c r="AR106" s="68" t="str">
        <f t="shared" si="203"/>
        <v/>
      </c>
      <c r="AS106" s="32"/>
      <c r="AT106" s="120"/>
      <c r="AU106" s="62" t="str">
        <f t="shared" si="166"/>
        <v/>
      </c>
      <c r="AV106" s="62" t="str">
        <f t="shared" si="204"/>
        <v/>
      </c>
      <c r="AW106" s="65" t="str">
        <f t="shared" si="288"/>
        <v/>
      </c>
      <c r="AX106" s="68" t="str">
        <f t="shared" si="205"/>
        <v/>
      </c>
      <c r="AY106" s="32"/>
      <c r="AZ106" s="120"/>
      <c r="BA106" s="62" t="str">
        <f t="shared" si="167"/>
        <v/>
      </c>
      <c r="BB106" s="62" t="str">
        <f t="shared" si="206"/>
        <v/>
      </c>
      <c r="BC106" s="65" t="str">
        <f t="shared" si="289"/>
        <v/>
      </c>
      <c r="BD106" s="68" t="str">
        <f t="shared" si="207"/>
        <v/>
      </c>
      <c r="BE106" s="32"/>
      <c r="BF106" s="120"/>
      <c r="BG106" s="62" t="str">
        <f t="shared" si="168"/>
        <v/>
      </c>
      <c r="BH106" s="62" t="str">
        <f t="shared" si="208"/>
        <v/>
      </c>
      <c r="BI106" s="65" t="str">
        <f t="shared" si="290"/>
        <v/>
      </c>
      <c r="BJ106" s="68" t="str">
        <f t="shared" si="209"/>
        <v/>
      </c>
      <c r="BK106" s="32"/>
      <c r="BL106" s="120"/>
      <c r="BM106" s="62" t="str">
        <f t="shared" si="169"/>
        <v/>
      </c>
      <c r="BN106" s="62" t="str">
        <f t="shared" si="210"/>
        <v/>
      </c>
      <c r="BO106" s="65" t="str">
        <f t="shared" si="291"/>
        <v/>
      </c>
      <c r="BP106" s="68" t="str">
        <f t="shared" si="211"/>
        <v/>
      </c>
      <c r="BQ106" s="32"/>
      <c r="BR106" s="120"/>
      <c r="BS106" s="62" t="str">
        <f t="shared" si="170"/>
        <v/>
      </c>
      <c r="BT106" s="62" t="str">
        <f t="shared" si="212"/>
        <v/>
      </c>
      <c r="BU106" s="65" t="str">
        <f t="shared" si="292"/>
        <v/>
      </c>
      <c r="BV106" s="68" t="str">
        <f t="shared" si="213"/>
        <v/>
      </c>
      <c r="BW106" s="32"/>
      <c r="BX106" s="120"/>
      <c r="BY106" s="62" t="str">
        <f t="shared" si="171"/>
        <v/>
      </c>
      <c r="BZ106" s="62" t="str">
        <f t="shared" si="214"/>
        <v/>
      </c>
      <c r="CA106" s="65" t="str">
        <f t="shared" si="293"/>
        <v/>
      </c>
      <c r="CB106" s="68" t="str">
        <f t="shared" si="215"/>
        <v/>
      </c>
      <c r="CC106" s="32"/>
      <c r="CD106" s="120"/>
      <c r="CE106" s="62" t="str">
        <f t="shared" si="172"/>
        <v/>
      </c>
      <c r="CF106" s="62" t="str">
        <f t="shared" si="216"/>
        <v/>
      </c>
      <c r="CG106" s="65" t="str">
        <f t="shared" si="294"/>
        <v/>
      </c>
      <c r="CH106" s="68" t="str">
        <f t="shared" si="217"/>
        <v/>
      </c>
      <c r="CI106" s="32"/>
      <c r="CJ106" s="120"/>
      <c r="CK106" s="62" t="str">
        <f t="shared" si="173"/>
        <v/>
      </c>
      <c r="CL106" s="62" t="str">
        <f t="shared" si="218"/>
        <v/>
      </c>
      <c r="CM106" s="65" t="str">
        <f t="shared" si="295"/>
        <v/>
      </c>
      <c r="CN106" s="68" t="str">
        <f t="shared" si="219"/>
        <v/>
      </c>
      <c r="CO106" s="32"/>
      <c r="CP106" s="120"/>
      <c r="CQ106" s="62" t="str">
        <f t="shared" si="174"/>
        <v/>
      </c>
      <c r="CR106" s="62" t="str">
        <f t="shared" si="220"/>
        <v/>
      </c>
      <c r="CS106" s="65" t="str">
        <f t="shared" si="296"/>
        <v/>
      </c>
      <c r="CT106" s="68" t="str">
        <f t="shared" si="221"/>
        <v/>
      </c>
      <c r="CU106" s="32"/>
      <c r="CV106" s="120"/>
      <c r="CW106" s="62" t="str">
        <f t="shared" si="175"/>
        <v/>
      </c>
      <c r="CX106" s="62" t="str">
        <f t="shared" si="222"/>
        <v/>
      </c>
      <c r="CY106" s="65" t="str">
        <f t="shared" si="297"/>
        <v/>
      </c>
      <c r="CZ106" s="68" t="str">
        <f t="shared" si="223"/>
        <v/>
      </c>
      <c r="DA106" s="32"/>
      <c r="DB106" s="120"/>
      <c r="DC106" s="62" t="str">
        <f t="shared" si="176"/>
        <v/>
      </c>
      <c r="DD106" s="62" t="str">
        <f t="shared" si="224"/>
        <v/>
      </c>
      <c r="DE106" s="65" t="str">
        <f t="shared" si="298"/>
        <v/>
      </c>
      <c r="DF106" s="68" t="str">
        <f t="shared" si="225"/>
        <v/>
      </c>
      <c r="DG106" s="32"/>
      <c r="DH106" s="120"/>
      <c r="DI106" s="62" t="str">
        <f t="shared" si="177"/>
        <v/>
      </c>
      <c r="DJ106" s="62" t="str">
        <f t="shared" si="226"/>
        <v/>
      </c>
      <c r="DK106" s="65" t="str">
        <f t="shared" si="299"/>
        <v/>
      </c>
      <c r="DL106" s="68" t="str">
        <f t="shared" si="227"/>
        <v/>
      </c>
      <c r="DM106" s="32"/>
      <c r="DN106" s="120"/>
      <c r="DO106" s="62" t="str">
        <f t="shared" si="178"/>
        <v/>
      </c>
      <c r="DP106" s="62" t="str">
        <f t="shared" si="228"/>
        <v/>
      </c>
      <c r="DQ106" s="65" t="str">
        <f t="shared" si="300"/>
        <v/>
      </c>
      <c r="DR106" s="68" t="str">
        <f t="shared" si="229"/>
        <v/>
      </c>
      <c r="DS106" s="32"/>
      <c r="DT106" s="120"/>
      <c r="DU106" s="62" t="str">
        <f t="shared" si="179"/>
        <v/>
      </c>
      <c r="DV106" s="62" t="str">
        <f t="shared" si="230"/>
        <v/>
      </c>
      <c r="DW106" s="65" t="str">
        <f t="shared" si="301"/>
        <v/>
      </c>
      <c r="DX106" s="68" t="str">
        <f t="shared" si="231"/>
        <v/>
      </c>
      <c r="DY106" s="32"/>
      <c r="DZ106" s="120"/>
      <c r="EA106" s="62" t="str">
        <f t="shared" si="180"/>
        <v/>
      </c>
      <c r="EB106" s="62" t="str">
        <f t="shared" si="232"/>
        <v/>
      </c>
      <c r="EC106" s="65" t="str">
        <f t="shared" si="302"/>
        <v/>
      </c>
      <c r="ED106" s="68" t="str">
        <f t="shared" si="233"/>
        <v/>
      </c>
      <c r="EE106" s="32"/>
      <c r="EF106" s="120"/>
      <c r="EG106" s="62" t="str">
        <f t="shared" si="181"/>
        <v/>
      </c>
      <c r="EH106" s="62" t="str">
        <f t="shared" si="234"/>
        <v/>
      </c>
      <c r="EI106" s="65" t="str">
        <f t="shared" si="303"/>
        <v/>
      </c>
      <c r="EJ106" s="68" t="str">
        <f t="shared" si="235"/>
        <v/>
      </c>
      <c r="EK106" s="32"/>
      <c r="EL106" s="120"/>
      <c r="EM106" s="62" t="str">
        <f t="shared" si="182"/>
        <v/>
      </c>
      <c r="EN106" s="62" t="str">
        <f t="shared" si="236"/>
        <v/>
      </c>
      <c r="EO106" s="65" t="str">
        <f t="shared" si="304"/>
        <v/>
      </c>
      <c r="EP106" s="68" t="str">
        <f t="shared" si="237"/>
        <v/>
      </c>
      <c r="EQ106" s="32"/>
      <c r="ER106" s="120"/>
      <c r="ES106" s="62" t="str">
        <f t="shared" si="183"/>
        <v/>
      </c>
      <c r="ET106" s="62" t="str">
        <f t="shared" si="238"/>
        <v/>
      </c>
      <c r="EU106" s="65" t="str">
        <f t="shared" si="305"/>
        <v/>
      </c>
      <c r="EV106" s="68" t="str">
        <f t="shared" si="239"/>
        <v/>
      </c>
      <c r="EW106" s="32"/>
      <c r="EX106" s="120"/>
      <c r="EY106" s="62" t="str">
        <f t="shared" si="184"/>
        <v/>
      </c>
      <c r="EZ106" s="62" t="str">
        <f t="shared" si="240"/>
        <v/>
      </c>
      <c r="FA106" s="65" t="str">
        <f t="shared" si="306"/>
        <v/>
      </c>
      <c r="FB106" s="68" t="str">
        <f t="shared" si="241"/>
        <v/>
      </c>
      <c r="FC106" s="32"/>
      <c r="FD106" s="120"/>
      <c r="FE106" s="62" t="str">
        <f t="shared" si="185"/>
        <v/>
      </c>
      <c r="FF106" s="62" t="str">
        <f t="shared" si="242"/>
        <v/>
      </c>
      <c r="FG106" s="65" t="str">
        <f t="shared" si="307"/>
        <v/>
      </c>
      <c r="FH106" s="68" t="str">
        <f t="shared" si="243"/>
        <v/>
      </c>
      <c r="FI106" s="32"/>
      <c r="FJ106" s="120"/>
      <c r="FK106" s="62" t="str">
        <f t="shared" si="186"/>
        <v/>
      </c>
      <c r="FL106" s="62" t="str">
        <f t="shared" si="244"/>
        <v/>
      </c>
      <c r="FM106" s="65" t="str">
        <f t="shared" si="308"/>
        <v/>
      </c>
      <c r="FN106" s="68" t="str">
        <f t="shared" si="245"/>
        <v/>
      </c>
      <c r="FO106" s="32"/>
      <c r="FP106" s="120"/>
      <c r="FQ106" s="62" t="str">
        <f t="shared" si="187"/>
        <v/>
      </c>
      <c r="FR106" s="62" t="str">
        <f t="shared" si="246"/>
        <v/>
      </c>
      <c r="FS106" s="65" t="str">
        <f t="shared" si="309"/>
        <v/>
      </c>
      <c r="FT106" s="68" t="str">
        <f t="shared" si="247"/>
        <v/>
      </c>
      <c r="FU106" s="32"/>
      <c r="FV106" s="120"/>
      <c r="FW106" s="62" t="str">
        <f t="shared" si="188"/>
        <v/>
      </c>
      <c r="FX106" s="62" t="str">
        <f t="shared" si="248"/>
        <v/>
      </c>
      <c r="FY106" s="65" t="str">
        <f t="shared" si="310"/>
        <v/>
      </c>
      <c r="FZ106" s="68" t="str">
        <f t="shared" si="249"/>
        <v/>
      </c>
      <c r="GA106" s="32"/>
      <c r="GC106" s="7" t="str">
        <f t="shared" si="250"/>
        <v/>
      </c>
      <c r="GD106" s="7" t="str">
        <f t="shared" ca="1" si="189"/>
        <v/>
      </c>
      <c r="GT106" s="71" t="str">
        <f>IF(GT$9="", "", IF(AND(NOT('Personnel Details'!$N$11=""), $B106&gt;='Personnel Details'!$N$11), 'Personnel Details'!$O$11, IF(AND(NOT('Personnel Details'!$I$11=""), $B106&gt;='Personnel Details'!$I$11), 'Personnel Details'!$J$11, 'Personnel Details'!$E$11)))</f>
        <v/>
      </c>
      <c r="GU106" s="59" t="str">
        <f>IF(GT$9="", "", IF(AND(NOT('Personnel Details'!$N$11=""), $B106&gt;='Personnel Details'!$N$11), IF('Personnel Details'!$P$11="","", 'Personnel Details'!$P$11), IF(AND(NOT('Personnel Details'!$I$11=""), $B106&gt;='Personnel Details'!$I$11), IF('Personnel Details'!$K$11="", "", 'Personnel Details'!$K$11), IF('Personnel Details'!$F$11="", "", 'Personnel Details'!$F$11))))</f>
        <v/>
      </c>
      <c r="GV106" s="74" t="str">
        <f>IF(GT$9="", "", IF(AND(NOT('Personnel Details'!$N$11=""), $B106&gt;='Personnel Details'!$N$11), 'Personnel Details'!$Q$11, IF(AND(NOT('Personnel Details'!$I$11=""), $B106&gt;='Personnel Details'!$I$11), 'Personnel Details'!$L$11, 'Personnel Details'!$G$11)))</f>
        <v/>
      </c>
      <c r="GW106" s="59" t="str">
        <f t="shared" si="251"/>
        <v/>
      </c>
      <c r="GX106" s="53"/>
      <c r="GZ106" s="78" t="str">
        <f>IF(GZ$9="", "", IF(AND(NOT('Personnel Details'!$N$12=""), $B106&gt;='Personnel Details'!$N$12), 'Personnel Details'!$O$12, IF(AND(NOT('Personnel Details'!$I$12=""), $B106&gt;='Personnel Details'!$I$12), 'Personnel Details'!$J$12, 'Personnel Details'!$E$12)))</f>
        <v/>
      </c>
      <c r="HA106" s="59" t="str">
        <f>IF(GZ$9="", "", IF(AND(NOT('Personnel Details'!$N$12=""), $B106&gt;='Personnel Details'!$N$12), IF('Personnel Details'!$P$12="","", 'Personnel Details'!$P$12), IF(AND(NOT('Personnel Details'!$I$12=""), $B106&gt;='Personnel Details'!$I$12), IF('Personnel Details'!$K$12="", "", 'Personnel Details'!$K$12), IF('Personnel Details'!$F$12="", "", 'Personnel Details'!$F$12))))</f>
        <v/>
      </c>
      <c r="HB106" s="79" t="str">
        <f>IF(GZ$9="", "", IF(AND(NOT('Personnel Details'!$N$12=""), $B106&gt;='Personnel Details'!$N$12), 'Personnel Details'!$Q$12, IF(AND(NOT('Personnel Details'!$I$12=""), $B106&gt;='Personnel Details'!$I$12), 'Personnel Details'!$L$12, 'Personnel Details'!$G$12)))</f>
        <v/>
      </c>
      <c r="HC106" s="59" t="str">
        <f t="shared" si="252"/>
        <v/>
      </c>
      <c r="HD106" s="53"/>
      <c r="HF106" s="78" t="str">
        <f>IF(HF$9="", "", IF(AND(NOT('Personnel Details'!$N$13=""), $B106&gt;='Personnel Details'!$N$13), 'Personnel Details'!$O$13, IF(AND(NOT('Personnel Details'!$I$13=""), $B106&gt;='Personnel Details'!$I$13), 'Personnel Details'!$J$13, 'Personnel Details'!$E$13)))</f>
        <v/>
      </c>
      <c r="HG106" s="59" t="str">
        <f>IF(HF$9="", "", IF(AND(NOT('Personnel Details'!$N$13=""), $B106&gt;='Personnel Details'!$N$13), IF('Personnel Details'!$P$13="","", 'Personnel Details'!$P$13), IF(AND(NOT('Personnel Details'!$I$13=""), $B106&gt;='Personnel Details'!$I$13), IF('Personnel Details'!$K$13="", "", 'Personnel Details'!$K$13), IF('Personnel Details'!$F$13="", "", 'Personnel Details'!$F$13))))</f>
        <v/>
      </c>
      <c r="HH106" s="79" t="str">
        <f>IF(HF$9="", "", IF(AND(NOT('Personnel Details'!$N$13=""), $B106&gt;='Personnel Details'!$N$13), 'Personnel Details'!$Q$13, IF(AND(NOT('Personnel Details'!$I$13=""), $B106&gt;='Personnel Details'!$I$13), 'Personnel Details'!$L$13, 'Personnel Details'!$G$13)))</f>
        <v/>
      </c>
      <c r="HI106" s="59" t="str">
        <f t="shared" si="253"/>
        <v/>
      </c>
      <c r="HJ106" s="53"/>
      <c r="HL106" s="78" t="str">
        <f>IF(HL$9="", "", IF(AND(NOT('Personnel Details'!$N$14=""), $B106&gt;='Personnel Details'!$N$14), 'Personnel Details'!$O$14, IF(AND(NOT('Personnel Details'!$I$14=""), $B106&gt;='Personnel Details'!$I$14), 'Personnel Details'!$J$14, 'Personnel Details'!$E$14)))</f>
        <v/>
      </c>
      <c r="HM106" s="59" t="str">
        <f>IF(HL$9="", "", IF(AND(NOT('Personnel Details'!$N$14=""), $B106&gt;='Personnel Details'!$N$14), IF('Personnel Details'!$P$14="","", 'Personnel Details'!$P$14), IF(AND(NOT('Personnel Details'!$I$14=""), $B106&gt;='Personnel Details'!$I$14), IF('Personnel Details'!$K$14="", "", 'Personnel Details'!$K$14), IF('Personnel Details'!$F$14="", "", 'Personnel Details'!$F$14))))</f>
        <v/>
      </c>
      <c r="HN106" s="79" t="str">
        <f>IF(HL$9="", "", IF(AND(NOT('Personnel Details'!$N$14=""), $B106&gt;='Personnel Details'!$N$14), 'Personnel Details'!$Q$14, IF(AND(NOT('Personnel Details'!$I$14=""), $B106&gt;='Personnel Details'!$I$14), 'Personnel Details'!$L$14, 'Personnel Details'!$G$14)))</f>
        <v/>
      </c>
      <c r="HO106" s="59" t="str">
        <f t="shared" si="254"/>
        <v/>
      </c>
      <c r="HP106" s="53"/>
      <c r="HR106" s="78" t="str">
        <f>IF(HR$9="", "", IF(AND(NOT('Personnel Details'!$N$15=""), $B106&gt;='Personnel Details'!$N$15), 'Personnel Details'!$O$15, IF(AND(NOT('Personnel Details'!$I$15=""), $B106&gt;='Personnel Details'!$I$15), 'Personnel Details'!$J$15, 'Personnel Details'!$E$15)))</f>
        <v/>
      </c>
      <c r="HS106" s="59" t="str">
        <f>IF(HR$9="", "", IF(AND(NOT('Personnel Details'!$N$15=""), $B106&gt;='Personnel Details'!$N$15), IF('Personnel Details'!$P$15="","", 'Personnel Details'!$P$15), IF(AND(NOT('Personnel Details'!$I$15=""), $B106&gt;='Personnel Details'!$I$15), IF('Personnel Details'!$K$15="", "", 'Personnel Details'!$K$15), IF('Personnel Details'!$F$15="", "", 'Personnel Details'!$F$15))))</f>
        <v/>
      </c>
      <c r="HT106" s="79" t="str">
        <f>IF(HR$9="", "", IF(AND(NOT('Personnel Details'!$N$15=""), $B106&gt;='Personnel Details'!$N$15), 'Personnel Details'!$Q$15, IF(AND(NOT('Personnel Details'!$I$15=""), $B106&gt;='Personnel Details'!$I$15), 'Personnel Details'!$L$15, 'Personnel Details'!$G$15)))</f>
        <v/>
      </c>
      <c r="HU106" s="59" t="str">
        <f t="shared" si="255"/>
        <v/>
      </c>
      <c r="HV106" s="53"/>
      <c r="HX106" s="78" t="str">
        <f>IF(HX$9="", "", IF(AND(NOT('Personnel Details'!$N$16=""), $B106&gt;='Personnel Details'!$N$16), 'Personnel Details'!$O$16, IF(AND(NOT('Personnel Details'!$I$16=""), $B106&gt;='Personnel Details'!$I$16), 'Personnel Details'!$J$16, 'Personnel Details'!$E$16)))</f>
        <v/>
      </c>
      <c r="HY106" s="59" t="str">
        <f>IF(HX$9="", "", IF(AND(NOT('Personnel Details'!$N$16=""), $B106&gt;='Personnel Details'!$N$16), IF('Personnel Details'!$P$16="","", 'Personnel Details'!$P$16), IF(AND(NOT('Personnel Details'!$I$16=""), $B106&gt;='Personnel Details'!$I$16), IF('Personnel Details'!$K$16="", "", 'Personnel Details'!$K$16), IF('Personnel Details'!$F$16="", "", 'Personnel Details'!$F$16))))</f>
        <v/>
      </c>
      <c r="HZ106" s="79" t="str">
        <f>IF(HX$9="", "", IF(AND(NOT('Personnel Details'!$N$16=""), $B106&gt;='Personnel Details'!$N$16), 'Personnel Details'!$Q$16, IF(AND(NOT('Personnel Details'!$I$16=""), $B106&gt;='Personnel Details'!$I$16), 'Personnel Details'!$L$16, 'Personnel Details'!$G$16)))</f>
        <v/>
      </c>
      <c r="IA106" s="59" t="str">
        <f t="shared" si="256"/>
        <v/>
      </c>
      <c r="IB106" s="53"/>
      <c r="ID106" s="78" t="str">
        <f>IF(ID$9="", "", IF(AND(NOT('Personnel Details'!$N$17=""), $B106&gt;='Personnel Details'!$N$17), 'Personnel Details'!$O$17, IF(AND(NOT('Personnel Details'!$I$17=""), $B106&gt;='Personnel Details'!$I$17), 'Personnel Details'!$J$17, 'Personnel Details'!$E$17)))</f>
        <v/>
      </c>
      <c r="IE106" s="59" t="str">
        <f>IF(ID$9="", "", IF(AND(NOT('Personnel Details'!$N$17=""), $B106&gt;='Personnel Details'!$N$17), IF('Personnel Details'!$P$17="","", 'Personnel Details'!$P$17), IF(AND(NOT('Personnel Details'!$I$17=""), $B106&gt;='Personnel Details'!$I$17), IF('Personnel Details'!$K$17="", "", 'Personnel Details'!$K$17), IF('Personnel Details'!$F$17="", "", 'Personnel Details'!$F$17))))</f>
        <v/>
      </c>
      <c r="IF106" s="79" t="str">
        <f>IF(ID$9="", "", IF(AND(NOT('Personnel Details'!$N$17=""), $B106&gt;='Personnel Details'!$N$17), 'Personnel Details'!$Q$17, IF(AND(NOT('Personnel Details'!$I$17=""), $B106&gt;='Personnel Details'!$I$17), 'Personnel Details'!$L$17, 'Personnel Details'!$G$17)))</f>
        <v/>
      </c>
      <c r="IG106" s="59" t="str">
        <f t="shared" si="257"/>
        <v/>
      </c>
      <c r="IH106" s="53"/>
      <c r="IJ106" s="78" t="str">
        <f>IF(IJ$9="", "", IF(AND(NOT('Personnel Details'!$N$18=""), $B106&gt;='Personnel Details'!$N$18), 'Personnel Details'!$O$18, IF(AND(NOT('Personnel Details'!$I$18=""), $B106&gt;='Personnel Details'!$I$18), 'Personnel Details'!$J$18, 'Personnel Details'!$E$18)))</f>
        <v/>
      </c>
      <c r="IK106" s="59" t="str">
        <f>IF(IJ$9="", "", IF(AND(NOT('Personnel Details'!$N$18=""), $B106&gt;='Personnel Details'!$N$18), IF('Personnel Details'!$P$18="","", 'Personnel Details'!$P$18), IF(AND(NOT('Personnel Details'!$I$18=""), $B106&gt;='Personnel Details'!$I$18), IF('Personnel Details'!$K$18="", "", 'Personnel Details'!$K$18), IF('Personnel Details'!$F$18="", "", 'Personnel Details'!$F$18))))</f>
        <v/>
      </c>
      <c r="IL106" s="79" t="str">
        <f>IF(IJ$9="", "", IF(AND(NOT('Personnel Details'!$N$18=""), $B106&gt;='Personnel Details'!$N$18), 'Personnel Details'!$Q$18, IF(AND(NOT('Personnel Details'!$I$18=""), $B106&gt;='Personnel Details'!$I$18), 'Personnel Details'!$L$18, 'Personnel Details'!$G$18)))</f>
        <v/>
      </c>
      <c r="IM106" s="59" t="str">
        <f t="shared" si="258"/>
        <v/>
      </c>
      <c r="IN106" s="53"/>
      <c r="IP106" s="78" t="str">
        <f>IF(IP$9="", "", IF(AND(NOT('Personnel Details'!$N$19=""), $B106&gt;='Personnel Details'!$N$19), 'Personnel Details'!$O$19, IF(AND(NOT('Personnel Details'!$I$19=""), $B106&gt;='Personnel Details'!$I$19), 'Personnel Details'!$J$19, 'Personnel Details'!$E$19)))</f>
        <v/>
      </c>
      <c r="IQ106" s="59" t="str">
        <f>IF(IP$9="", "", IF(AND(NOT('Personnel Details'!$N$19=""), $B106&gt;='Personnel Details'!$N$19), IF('Personnel Details'!$P$19="","", 'Personnel Details'!$P$19), IF(AND(NOT('Personnel Details'!$I$19=""), $B106&gt;='Personnel Details'!$I$19), IF('Personnel Details'!$K$19="", "", 'Personnel Details'!$K$19), IF('Personnel Details'!$F$19="", "", 'Personnel Details'!$F$19))))</f>
        <v/>
      </c>
      <c r="IR106" s="79" t="str">
        <f>IF(IP$9="", "", IF(AND(NOT('Personnel Details'!$N$19=""), $B106&gt;='Personnel Details'!$N$19), 'Personnel Details'!$Q$19, IF(AND(NOT('Personnel Details'!$I$19=""), $B106&gt;='Personnel Details'!$I$19), 'Personnel Details'!$L$19, 'Personnel Details'!$G$19)))</f>
        <v/>
      </c>
      <c r="IS106" s="59" t="str">
        <f t="shared" si="259"/>
        <v/>
      </c>
      <c r="IT106" s="53"/>
      <c r="IV106" s="78" t="str">
        <f>IF(IV$9="", "", IF(AND(NOT('Personnel Details'!$N$20=""), $B106&gt;='Personnel Details'!$N$20), 'Personnel Details'!$O$20, IF(AND(NOT('Personnel Details'!$I$20=""), $B106&gt;='Personnel Details'!$I$20), 'Personnel Details'!$J$20, 'Personnel Details'!$E$20)))</f>
        <v/>
      </c>
      <c r="IW106" s="59" t="str">
        <f>IF(IV$9="", "", IF(AND(NOT('Personnel Details'!$N$20=""), $B106&gt;='Personnel Details'!$N$20), IF('Personnel Details'!$P$20="","", 'Personnel Details'!$P$20), IF(AND(NOT('Personnel Details'!$I$20=""), $B106&gt;='Personnel Details'!$I$20), IF('Personnel Details'!$K$20="", "", 'Personnel Details'!$K$20), IF('Personnel Details'!$F$20="", "", 'Personnel Details'!$F$20))))</f>
        <v/>
      </c>
      <c r="IX106" s="79" t="str">
        <f>IF(IV$9="", "", IF(AND(NOT('Personnel Details'!$N$20=""), $B106&gt;='Personnel Details'!$N$20), 'Personnel Details'!$Q$20, IF(AND(NOT('Personnel Details'!$I$20=""), $B106&gt;='Personnel Details'!$I$20), 'Personnel Details'!$L$20, 'Personnel Details'!$G$20)))</f>
        <v/>
      </c>
      <c r="IY106" s="59" t="str">
        <f t="shared" si="260"/>
        <v/>
      </c>
      <c r="IZ106" s="53"/>
      <c r="JB106" s="78" t="str">
        <f>IF(JB$9="", "", IF(AND(NOT('Personnel Details'!$N$21=""), $B106&gt;='Personnel Details'!$N$21), 'Personnel Details'!$O$21, IF(AND(NOT('Personnel Details'!$I$21=""), $B106&gt;='Personnel Details'!$I$21), 'Personnel Details'!$J$21, 'Personnel Details'!$E$21)))</f>
        <v/>
      </c>
      <c r="JC106" s="59" t="str">
        <f>IF(JB$9="", "", IF(AND(NOT('Personnel Details'!$N$21=""), $B106&gt;='Personnel Details'!$N$21), IF('Personnel Details'!$P$21="","", 'Personnel Details'!$P$21), IF(AND(NOT('Personnel Details'!$I$21=""), $B106&gt;='Personnel Details'!$I$21), IF('Personnel Details'!$K$21="", "", 'Personnel Details'!$K$21), IF('Personnel Details'!$F$21="", "", 'Personnel Details'!$F$21))))</f>
        <v/>
      </c>
      <c r="JD106" s="79" t="str">
        <f>IF(JB$9="", "", IF(AND(NOT('Personnel Details'!$N$21=""), $B106&gt;='Personnel Details'!$N$21), 'Personnel Details'!$Q$21, IF(AND(NOT('Personnel Details'!$I$21=""), $B106&gt;='Personnel Details'!$I$21), 'Personnel Details'!$L$21, 'Personnel Details'!$G$21)))</f>
        <v/>
      </c>
      <c r="JE106" s="59" t="str">
        <f t="shared" si="261"/>
        <v/>
      </c>
      <c r="JF106" s="53"/>
      <c r="JH106" s="78" t="str">
        <f>IF(JH$9="", "", IF(AND(NOT('Personnel Details'!$N$22=""), $B106&gt;='Personnel Details'!$N$22), 'Personnel Details'!$O$22, IF(AND(NOT('Personnel Details'!$I$22=""), $B106&gt;='Personnel Details'!$I$22), 'Personnel Details'!$J$22, 'Personnel Details'!$E$22)))</f>
        <v/>
      </c>
      <c r="JI106" s="59" t="str">
        <f>IF(JH$9="", "", IF(AND(NOT('Personnel Details'!$N$22=""), $B106&gt;='Personnel Details'!$N$22), IF('Personnel Details'!$P$22="","", 'Personnel Details'!$P$22), IF(AND(NOT('Personnel Details'!$I$22=""), $B106&gt;='Personnel Details'!$I$22), IF('Personnel Details'!$K$22="", "", 'Personnel Details'!$K$22), IF('Personnel Details'!$F$22="", "", 'Personnel Details'!$F$22))))</f>
        <v/>
      </c>
      <c r="JJ106" s="79" t="str">
        <f>IF(JH$9="", "", IF(AND(NOT('Personnel Details'!$N$22=""), $B106&gt;='Personnel Details'!$N$22), 'Personnel Details'!$Q$22, IF(AND(NOT('Personnel Details'!$I$22=""), $B106&gt;='Personnel Details'!$I$22), 'Personnel Details'!$L$22, 'Personnel Details'!$G$22)))</f>
        <v/>
      </c>
      <c r="JK106" s="59" t="str">
        <f t="shared" si="262"/>
        <v/>
      </c>
      <c r="JL106" s="53"/>
      <c r="JN106" s="78" t="str">
        <f>IF(JN$9="", "", IF(AND(NOT('Personnel Details'!$N$23=""), $B106&gt;='Personnel Details'!$N$23), 'Personnel Details'!$O$23, IF(AND(NOT('Personnel Details'!$I$23=""), $B106&gt;='Personnel Details'!$I$23), 'Personnel Details'!$J$23, 'Personnel Details'!$E$23)))</f>
        <v/>
      </c>
      <c r="JO106" s="59" t="str">
        <f>IF(JN$9="", "", IF(AND(NOT('Personnel Details'!$N$23=""), $B106&gt;='Personnel Details'!$N$23), IF('Personnel Details'!$P$23="","", 'Personnel Details'!$P$23), IF(AND(NOT('Personnel Details'!$I$23=""), $B106&gt;='Personnel Details'!$I$23), IF('Personnel Details'!$K$23="", "", 'Personnel Details'!$K$23), IF('Personnel Details'!$F$23="", "", 'Personnel Details'!$F$23))))</f>
        <v/>
      </c>
      <c r="JP106" s="79" t="str">
        <f>IF(JN$9="", "", IF(AND(NOT('Personnel Details'!$N$23=""), $B106&gt;='Personnel Details'!$N$23), 'Personnel Details'!$Q$23, IF(AND(NOT('Personnel Details'!$I$23=""), $B106&gt;='Personnel Details'!$I$23), 'Personnel Details'!$L$23, 'Personnel Details'!$G$23)))</f>
        <v/>
      </c>
      <c r="JQ106" s="59" t="str">
        <f t="shared" si="263"/>
        <v/>
      </c>
      <c r="JR106" s="53"/>
      <c r="JT106" s="78" t="str">
        <f>IF(JT$9="", "", IF(AND(NOT('Personnel Details'!$N$24=""), $B106&gt;='Personnel Details'!$N$24), 'Personnel Details'!$O$24, IF(AND(NOT('Personnel Details'!$I$24=""), $B106&gt;='Personnel Details'!$I$24), 'Personnel Details'!$J$24, 'Personnel Details'!$E$24)))</f>
        <v/>
      </c>
      <c r="JU106" s="59" t="str">
        <f>IF(JT$9="", "", IF(AND(NOT('Personnel Details'!$N$24=""), $B106&gt;='Personnel Details'!$N$24), IF('Personnel Details'!$P$24="","", 'Personnel Details'!$P$24), IF(AND(NOT('Personnel Details'!$I$24=""), $B106&gt;='Personnel Details'!$I$24), IF('Personnel Details'!$K$24="", "", 'Personnel Details'!$K$24), IF('Personnel Details'!$F$24="", "", 'Personnel Details'!$F$24))))</f>
        <v/>
      </c>
      <c r="JV106" s="79" t="str">
        <f>IF(JT$9="", "", IF(AND(NOT('Personnel Details'!$N$24=""), $B106&gt;='Personnel Details'!$N$24), 'Personnel Details'!$Q$24, IF(AND(NOT('Personnel Details'!$I$24=""), $B106&gt;='Personnel Details'!$I$24), 'Personnel Details'!$L$24, 'Personnel Details'!$G$24)))</f>
        <v/>
      </c>
      <c r="JW106" s="59" t="str">
        <f t="shared" si="264"/>
        <v/>
      </c>
      <c r="JX106" s="53"/>
      <c r="JZ106" s="78" t="str">
        <f>IF(JZ$9="", "", IF(AND(NOT('Personnel Details'!$N$25=""), $B106&gt;='Personnel Details'!$N$25), 'Personnel Details'!$O$25, IF(AND(NOT('Personnel Details'!$I$25=""), $B106&gt;='Personnel Details'!$I$25), 'Personnel Details'!$J$25, 'Personnel Details'!$E$25)))</f>
        <v/>
      </c>
      <c r="KA106" s="59" t="str">
        <f>IF(JZ$9="", "", IF(AND(NOT('Personnel Details'!$N$25=""), $B106&gt;='Personnel Details'!$N$25), IF('Personnel Details'!$P$25="","", 'Personnel Details'!$P$25), IF(AND(NOT('Personnel Details'!$I$25=""), $B106&gt;='Personnel Details'!$I$25), IF('Personnel Details'!$K$25="", "", 'Personnel Details'!$K$25), IF('Personnel Details'!$F$25="", "", 'Personnel Details'!$F$25))))</f>
        <v/>
      </c>
      <c r="KB106" s="79" t="str">
        <f>IF(JZ$9="", "", IF(AND(NOT('Personnel Details'!$N$25=""), $B106&gt;='Personnel Details'!$N$25), 'Personnel Details'!$Q$25, IF(AND(NOT('Personnel Details'!$I$25=""), $B106&gt;='Personnel Details'!$I$25), 'Personnel Details'!$L$25, 'Personnel Details'!$G$25)))</f>
        <v/>
      </c>
      <c r="KC106" s="59" t="str">
        <f t="shared" si="265"/>
        <v/>
      </c>
      <c r="KD106" s="53"/>
      <c r="KF106" s="78" t="str">
        <f>IF(KF$9="", "", IF(AND(NOT('Personnel Details'!$N$26=""), $B106&gt;='Personnel Details'!$N$26), 'Personnel Details'!$O$26, IF(AND(NOT('Personnel Details'!$I$26=""), $B106&gt;='Personnel Details'!$I$26), 'Personnel Details'!$J$26, 'Personnel Details'!$E$26)))</f>
        <v/>
      </c>
      <c r="KG106" s="59" t="str">
        <f>IF(KF$9="", "", IF(AND(NOT('Personnel Details'!$N$26=""), $B106&gt;='Personnel Details'!$N$26), IF('Personnel Details'!$P$26="","", 'Personnel Details'!$P$26), IF(AND(NOT('Personnel Details'!$I$26=""), $B106&gt;='Personnel Details'!$I$26), IF('Personnel Details'!$K$26="", "", 'Personnel Details'!$K$26), IF('Personnel Details'!$F$26="", "", 'Personnel Details'!$F$26))))</f>
        <v/>
      </c>
      <c r="KH106" s="79" t="str">
        <f>IF(KF$9="", "", IF(AND(NOT('Personnel Details'!$N$26=""), $B106&gt;='Personnel Details'!$N$26), 'Personnel Details'!$Q$26, IF(AND(NOT('Personnel Details'!$I$26=""), $B106&gt;='Personnel Details'!$I$26), 'Personnel Details'!$L$26, 'Personnel Details'!$G$26)))</f>
        <v/>
      </c>
      <c r="KI106" s="59" t="str">
        <f t="shared" si="266"/>
        <v/>
      </c>
      <c r="KJ106" s="53"/>
      <c r="KL106" s="78" t="str">
        <f>IF(KL$9="", "", IF(AND(NOT('Personnel Details'!$N$27=""), $B106&gt;='Personnel Details'!$N$27), 'Personnel Details'!$O$27, IF(AND(NOT('Personnel Details'!$I$27=""), $B106&gt;='Personnel Details'!$I$27), 'Personnel Details'!$J$27, 'Personnel Details'!$E$27)))</f>
        <v/>
      </c>
      <c r="KM106" s="59" t="str">
        <f>IF(KL$9="", "", IF(AND(NOT('Personnel Details'!$N$27=""), $B106&gt;='Personnel Details'!$N$27), IF('Personnel Details'!$P$27="","", 'Personnel Details'!$P$27), IF(AND(NOT('Personnel Details'!$I$27=""), $B106&gt;='Personnel Details'!$I$27), IF('Personnel Details'!$K$27="", "", 'Personnel Details'!$K$27), IF('Personnel Details'!$F$27="", "", 'Personnel Details'!$F$27))))</f>
        <v/>
      </c>
      <c r="KN106" s="79" t="str">
        <f>IF(KL$9="", "", IF(AND(NOT('Personnel Details'!$N$27=""), $B106&gt;='Personnel Details'!$N$27), 'Personnel Details'!$Q$27, IF(AND(NOT('Personnel Details'!$I$27=""), $B106&gt;='Personnel Details'!$I$27), 'Personnel Details'!$L$27, 'Personnel Details'!$G$27)))</f>
        <v/>
      </c>
      <c r="KO106" s="59" t="str">
        <f t="shared" si="267"/>
        <v/>
      </c>
      <c r="KP106" s="53"/>
      <c r="KR106" s="78" t="str">
        <f>IF(KR$9="", "", IF(AND(NOT('Personnel Details'!$N$28=""), $B106&gt;='Personnel Details'!$N$28), 'Personnel Details'!$O$28, IF(AND(NOT('Personnel Details'!$I$28=""), $B106&gt;='Personnel Details'!$I$28), 'Personnel Details'!$J$28, 'Personnel Details'!$E$28)))</f>
        <v/>
      </c>
      <c r="KS106" s="59" t="str">
        <f>IF(KR$9="", "", IF(AND(NOT('Personnel Details'!$N$28=""), $B106&gt;='Personnel Details'!$N$28), IF('Personnel Details'!$P$28="","", 'Personnel Details'!$P$28), IF(AND(NOT('Personnel Details'!$I$28=""), $B106&gt;='Personnel Details'!$I$28), IF('Personnel Details'!$K$28="", "", 'Personnel Details'!$K$28), IF('Personnel Details'!$F$28="", "", 'Personnel Details'!$F$28))))</f>
        <v/>
      </c>
      <c r="KT106" s="79" t="str">
        <f>IF(KR$9="", "", IF(AND(NOT('Personnel Details'!$N$28=""), $B106&gt;='Personnel Details'!$N$28), 'Personnel Details'!$Q$28, IF(AND(NOT('Personnel Details'!$I$28=""), $B106&gt;='Personnel Details'!$I$28), 'Personnel Details'!$L$28, 'Personnel Details'!$G$28)))</f>
        <v/>
      </c>
      <c r="KU106" s="59" t="str">
        <f t="shared" si="268"/>
        <v/>
      </c>
      <c r="KV106" s="53"/>
      <c r="KX106" s="78" t="str">
        <f>IF(KX$9="", "", IF(AND(NOT('Personnel Details'!$N$29=""), $B106&gt;='Personnel Details'!$N$29), 'Personnel Details'!$O$29, IF(AND(NOT('Personnel Details'!$I$29=""), $B106&gt;='Personnel Details'!$I$29), 'Personnel Details'!$J$29, 'Personnel Details'!$E$29)))</f>
        <v/>
      </c>
      <c r="KY106" s="59" t="str">
        <f>IF(KX$9="", "", IF(AND(NOT('Personnel Details'!$N$29=""), $B106&gt;='Personnel Details'!$N$29), IF('Personnel Details'!$P$29="","", 'Personnel Details'!$P$29), IF(AND(NOT('Personnel Details'!$I$29=""), $B106&gt;='Personnel Details'!$I$29), IF('Personnel Details'!$K$29="", "", 'Personnel Details'!$K$29), IF('Personnel Details'!$F$29="", "", 'Personnel Details'!$F$29))))</f>
        <v/>
      </c>
      <c r="KZ106" s="79" t="str">
        <f>IF(KX$9="", "", IF(AND(NOT('Personnel Details'!$N$29=""), $B106&gt;='Personnel Details'!$N$29), 'Personnel Details'!$Q$29, IF(AND(NOT('Personnel Details'!$I$29=""), $B106&gt;='Personnel Details'!$I$29), 'Personnel Details'!$L$29, 'Personnel Details'!$G$29)))</f>
        <v/>
      </c>
      <c r="LA106" s="59" t="str">
        <f t="shared" si="269"/>
        <v/>
      </c>
      <c r="LB106" s="53"/>
      <c r="LD106" s="78" t="str">
        <f>IF(LD$9="", "", IF(AND(NOT('Personnel Details'!$N$30=""), $B106&gt;='Personnel Details'!$N$30), 'Personnel Details'!$O$30, IF(AND(NOT('Personnel Details'!$I$30=""), $B106&gt;='Personnel Details'!$I$30), 'Personnel Details'!$J$30, 'Personnel Details'!$E$30)))</f>
        <v/>
      </c>
      <c r="LE106" s="59" t="str">
        <f>IF(LD$9="", "", IF(AND(NOT('Personnel Details'!$N$30=""), $B106&gt;='Personnel Details'!$N$30), IF('Personnel Details'!$P$30="","", 'Personnel Details'!$P$30), IF(AND(NOT('Personnel Details'!$I$30=""), $B106&gt;='Personnel Details'!$I$30), IF('Personnel Details'!$K$30="", "", 'Personnel Details'!$K$30), IF('Personnel Details'!$F$30="", "", 'Personnel Details'!$F$30))))</f>
        <v/>
      </c>
      <c r="LF106" s="79" t="str">
        <f>IF(LD$9="", "", IF(AND(NOT('Personnel Details'!$N$30=""), $B106&gt;='Personnel Details'!$N$30), 'Personnel Details'!$Q$30, IF(AND(NOT('Personnel Details'!$I$30=""), $B106&gt;='Personnel Details'!$I$30), 'Personnel Details'!$L$30, 'Personnel Details'!$G$30)))</f>
        <v/>
      </c>
      <c r="LG106" s="59" t="str">
        <f t="shared" si="270"/>
        <v/>
      </c>
      <c r="LH106" s="53"/>
      <c r="LJ106" s="78" t="str">
        <f>IF(LJ$9="", "", IF(AND(NOT('Personnel Details'!$N$31=""), $B106&gt;='Personnel Details'!$N$31), 'Personnel Details'!$O$31, IF(AND(NOT('Personnel Details'!$I$31=""), $B106&gt;='Personnel Details'!$I$31), 'Personnel Details'!$J$31, 'Personnel Details'!$E$31)))</f>
        <v/>
      </c>
      <c r="LK106" s="59" t="str">
        <f>IF(LJ$9="", "", IF(AND(NOT('Personnel Details'!$N$31=""), $B106&gt;='Personnel Details'!$N$31), IF('Personnel Details'!$P$31="","", 'Personnel Details'!$P$31), IF(AND(NOT('Personnel Details'!$I$31=""), $B106&gt;='Personnel Details'!$I$31), IF('Personnel Details'!$K$31="", "", 'Personnel Details'!$K$31), IF('Personnel Details'!$F$31="", "", 'Personnel Details'!$F$31))))</f>
        <v/>
      </c>
      <c r="LL106" s="79" t="str">
        <f>IF(LJ$9="", "", IF(AND(NOT('Personnel Details'!$N$31=""), $B106&gt;='Personnel Details'!$N$31), 'Personnel Details'!$Q$31, IF(AND(NOT('Personnel Details'!$I$31=""), $B106&gt;='Personnel Details'!$I$31), 'Personnel Details'!$L$31, 'Personnel Details'!$G$31)))</f>
        <v/>
      </c>
      <c r="LM106" s="59" t="str">
        <f t="shared" si="271"/>
        <v/>
      </c>
      <c r="LN106" s="53"/>
      <c r="LP106" s="78" t="str">
        <f>IF(LP$9="", "", IF(AND(NOT('Personnel Details'!$N$32=""), $B106&gt;='Personnel Details'!$N$32), 'Personnel Details'!$O$32, IF(AND(NOT('Personnel Details'!$I$32=""), $B106&gt;='Personnel Details'!$I$32), 'Personnel Details'!$J$32, 'Personnel Details'!$E$32)))</f>
        <v/>
      </c>
      <c r="LQ106" s="59" t="str">
        <f>IF(LP$9="", "", IF(AND(NOT('Personnel Details'!$N$32=""), $B106&gt;='Personnel Details'!$N$32), IF('Personnel Details'!$P$32="","", 'Personnel Details'!$P$32), IF(AND(NOT('Personnel Details'!$I$32=""), $B106&gt;='Personnel Details'!$I$32), IF('Personnel Details'!$K$32="", "", 'Personnel Details'!$K$32), IF('Personnel Details'!$F$32="", "", 'Personnel Details'!$F$32))))</f>
        <v/>
      </c>
      <c r="LR106" s="79" t="str">
        <f>IF(LP$9="", "", IF(AND(NOT('Personnel Details'!$N$32=""), $B106&gt;='Personnel Details'!$N$32), 'Personnel Details'!$Q$32, IF(AND(NOT('Personnel Details'!$I$32=""), $B106&gt;='Personnel Details'!$I$32), 'Personnel Details'!$L$32, 'Personnel Details'!$G$32)))</f>
        <v/>
      </c>
      <c r="LS106" s="59" t="str">
        <f t="shared" si="272"/>
        <v/>
      </c>
      <c r="LT106" s="53"/>
      <c r="LV106" s="78" t="str">
        <f>IF(LV$9="", "", IF(AND(NOT('Personnel Details'!$N$33=""), $B106&gt;='Personnel Details'!$N$33), 'Personnel Details'!$O$33, IF(AND(NOT('Personnel Details'!$I$33=""), $B106&gt;='Personnel Details'!$I$33), 'Personnel Details'!$J$33, 'Personnel Details'!$E$33)))</f>
        <v/>
      </c>
      <c r="LW106" s="59" t="str">
        <f>IF(LV$9="", "", IF(AND(NOT('Personnel Details'!$N$33=""), $B106&gt;='Personnel Details'!$N$33), IF('Personnel Details'!$P$33="","", 'Personnel Details'!$P$33), IF(AND(NOT('Personnel Details'!$I$33=""), $B106&gt;='Personnel Details'!$I$33), IF('Personnel Details'!$K$33="", "", 'Personnel Details'!$K$33), IF('Personnel Details'!$F$33="", "", 'Personnel Details'!$F$33))))</f>
        <v/>
      </c>
      <c r="LX106" s="79" t="str">
        <f>IF(LV$9="", "", IF(AND(NOT('Personnel Details'!$N$33=""), $B106&gt;='Personnel Details'!$N$33), 'Personnel Details'!$Q$33, IF(AND(NOT('Personnel Details'!$I$33=""), $B106&gt;='Personnel Details'!$I$33), 'Personnel Details'!$L$33, 'Personnel Details'!$G$33)))</f>
        <v/>
      </c>
      <c r="LY106" s="59" t="str">
        <f t="shared" si="273"/>
        <v/>
      </c>
      <c r="LZ106" s="53"/>
      <c r="MB106" s="78" t="str">
        <f>IF(MB$9="", "", IF(AND(NOT('Personnel Details'!$N$34=""), $B106&gt;='Personnel Details'!$N$34), 'Personnel Details'!$O$34, IF(AND(NOT('Personnel Details'!$I$34=""), $B106&gt;='Personnel Details'!$I$34), 'Personnel Details'!$J$34, 'Personnel Details'!$E$34)))</f>
        <v/>
      </c>
      <c r="MC106" s="59" t="str">
        <f>IF(MB$9="", "", IF(AND(NOT('Personnel Details'!$N$34=""), $B106&gt;='Personnel Details'!$N$34), IF('Personnel Details'!$P$34="","", 'Personnel Details'!$P$34), IF(AND(NOT('Personnel Details'!$I$34=""), $B106&gt;='Personnel Details'!$I$34), IF('Personnel Details'!$K$34="", "", 'Personnel Details'!$K$34), IF('Personnel Details'!$F$34="", "", 'Personnel Details'!$F$34))))</f>
        <v/>
      </c>
      <c r="MD106" s="79" t="str">
        <f>IF(MB$9="", "", IF(AND(NOT('Personnel Details'!$N$34=""), $B106&gt;='Personnel Details'!$N$34), 'Personnel Details'!$Q$34, IF(AND(NOT('Personnel Details'!$I$34=""), $B106&gt;='Personnel Details'!$I$34), 'Personnel Details'!$L$34, 'Personnel Details'!$G$34)))</f>
        <v/>
      </c>
      <c r="ME106" s="59" t="str">
        <f t="shared" si="274"/>
        <v/>
      </c>
      <c r="MF106" s="53"/>
      <c r="MH106" s="78" t="str">
        <f>IF(MH$9="", "", IF(AND(NOT('Personnel Details'!$N$35=""), $B106&gt;='Personnel Details'!$N$35), 'Personnel Details'!$O$35, IF(AND(NOT('Personnel Details'!$I$35=""), $B106&gt;='Personnel Details'!$I$35), 'Personnel Details'!$J$35, 'Personnel Details'!$E$35)))</f>
        <v/>
      </c>
      <c r="MI106" s="59" t="str">
        <f>IF(MH$9="", "", IF(AND(NOT('Personnel Details'!$N$35=""), $B106&gt;='Personnel Details'!$N$35), IF('Personnel Details'!$P$35="","", 'Personnel Details'!$P$35), IF(AND(NOT('Personnel Details'!$I$35=""), $B106&gt;='Personnel Details'!$I$35), IF('Personnel Details'!$K$35="", "", 'Personnel Details'!$K$35), IF('Personnel Details'!$F$35="", "", 'Personnel Details'!$F$35))))</f>
        <v/>
      </c>
      <c r="MJ106" s="79" t="str">
        <f>IF(MH$9="", "", IF(AND(NOT('Personnel Details'!$N$35=""), $B106&gt;='Personnel Details'!$N$35), 'Personnel Details'!$Q$35, IF(AND(NOT('Personnel Details'!$I$35=""), $B106&gt;='Personnel Details'!$I$35), 'Personnel Details'!$L$35, 'Personnel Details'!$G$35)))</f>
        <v/>
      </c>
      <c r="MK106" s="59" t="str">
        <f t="shared" si="275"/>
        <v/>
      </c>
      <c r="ML106" s="53"/>
      <c r="MN106" s="78" t="str">
        <f>IF(MN$9="", "", IF(AND(NOT('Personnel Details'!$N$36=""), $B106&gt;='Personnel Details'!$N$36), 'Personnel Details'!$O$36, IF(AND(NOT('Personnel Details'!$I$36=""), $B106&gt;='Personnel Details'!$I$36), 'Personnel Details'!$J$36, 'Personnel Details'!$E$36)))</f>
        <v/>
      </c>
      <c r="MO106" s="59" t="str">
        <f>IF(MN$9="", "", IF(AND(NOT('Personnel Details'!$N$36=""), $B106&gt;='Personnel Details'!$N$36), IF('Personnel Details'!$P$36="","", 'Personnel Details'!$P$36), IF(AND(NOT('Personnel Details'!$I$36=""), $B106&gt;='Personnel Details'!$I$36), IF('Personnel Details'!$K$36="", "", 'Personnel Details'!$K$36), IF('Personnel Details'!$F$36="", "", 'Personnel Details'!$F$36))))</f>
        <v/>
      </c>
      <c r="MP106" s="79" t="str">
        <f>IF(MN$9="", "", IF(AND(NOT('Personnel Details'!$N$36=""), $B106&gt;='Personnel Details'!$N$36), 'Personnel Details'!$Q$36, IF(AND(NOT('Personnel Details'!$I$36=""), $B106&gt;='Personnel Details'!$I$36), 'Personnel Details'!$L$36, 'Personnel Details'!$G$36)))</f>
        <v/>
      </c>
      <c r="MQ106" s="59" t="str">
        <f t="shared" si="276"/>
        <v/>
      </c>
      <c r="MR106" s="53"/>
      <c r="MT106" s="78" t="str">
        <f>IF(MT$9="", "", IF(AND(NOT('Personnel Details'!$N$37=""), $B106&gt;='Personnel Details'!$N$37), 'Personnel Details'!$O$37, IF(AND(NOT('Personnel Details'!$I$37=""), $B106&gt;='Personnel Details'!$I$37), 'Personnel Details'!$J$37, 'Personnel Details'!$E$37)))</f>
        <v/>
      </c>
      <c r="MU106" s="59" t="str">
        <f>IF(MT$9="", "", IF(AND(NOT('Personnel Details'!$N$37=""), $B106&gt;='Personnel Details'!$N$37), IF('Personnel Details'!$P$37="","", 'Personnel Details'!$P$37), IF(AND(NOT('Personnel Details'!$I$37=""), $B106&gt;='Personnel Details'!$I$37), IF('Personnel Details'!$K$37="", "", 'Personnel Details'!$K$37), IF('Personnel Details'!$F$37="", "", 'Personnel Details'!$F$37))))</f>
        <v/>
      </c>
      <c r="MV106" s="79" t="str">
        <f>IF(MT$9="", "", IF(AND(NOT('Personnel Details'!$N$37=""), $B106&gt;='Personnel Details'!$N$37), 'Personnel Details'!$Q$37, IF(AND(NOT('Personnel Details'!$I$37=""), $B106&gt;='Personnel Details'!$I$37), 'Personnel Details'!$L$37, 'Personnel Details'!$G$37)))</f>
        <v/>
      </c>
      <c r="MW106" s="59" t="str">
        <f t="shared" si="277"/>
        <v/>
      </c>
      <c r="MX106" s="53"/>
      <c r="MZ106" s="78" t="str">
        <f>IF(MZ$9="", "", IF(AND(NOT('Personnel Details'!$N$38=""), $B106&gt;='Personnel Details'!$N$38), 'Personnel Details'!$O$38, IF(AND(NOT('Personnel Details'!$I$38=""), $B106&gt;='Personnel Details'!$I$38), 'Personnel Details'!$J$38, 'Personnel Details'!$E$38)))</f>
        <v/>
      </c>
      <c r="NA106" s="59" t="str">
        <f>IF(MZ$9="", "", IF(AND(NOT('Personnel Details'!$N$38=""), $B106&gt;='Personnel Details'!$N$38), IF('Personnel Details'!$P$38="","", 'Personnel Details'!$P$38), IF(AND(NOT('Personnel Details'!$I$38=""), $B106&gt;='Personnel Details'!$I$38), IF('Personnel Details'!$K$38="", "", 'Personnel Details'!$K$38), IF('Personnel Details'!$F$38="", "", 'Personnel Details'!$F$38))))</f>
        <v/>
      </c>
      <c r="NB106" s="79" t="str">
        <f>IF(MZ$9="", "", IF(AND(NOT('Personnel Details'!$N$38=""), $B106&gt;='Personnel Details'!$N$38), 'Personnel Details'!$Q$38, IF(AND(NOT('Personnel Details'!$I$38=""), $B106&gt;='Personnel Details'!$I$38), 'Personnel Details'!$L$38, 'Personnel Details'!$G$38)))</f>
        <v/>
      </c>
      <c r="NC106" s="59" t="str">
        <f t="shared" si="278"/>
        <v/>
      </c>
      <c r="ND106" s="53"/>
      <c r="NF106" s="78" t="str">
        <f>IF(NF$9="", "", IF(AND(NOT('Personnel Details'!$N$39=""), $B106&gt;='Personnel Details'!$N$39), 'Personnel Details'!$O$39, IF(AND(NOT('Personnel Details'!$I$39=""), $B106&gt;='Personnel Details'!$I$39), 'Personnel Details'!$J$39, 'Personnel Details'!$E$39)))</f>
        <v/>
      </c>
      <c r="NG106" s="59" t="str">
        <f>IF(NF$9="", "", IF(AND(NOT('Personnel Details'!$N$39=""), $B106&gt;='Personnel Details'!$N$39), IF('Personnel Details'!$P$39="","", 'Personnel Details'!$P$39), IF(AND(NOT('Personnel Details'!$I$39=""), $B106&gt;='Personnel Details'!$I$39), IF('Personnel Details'!$K$39="", "", 'Personnel Details'!$K$39), IF('Personnel Details'!$F$39="", "", 'Personnel Details'!$F$39))))</f>
        <v/>
      </c>
      <c r="NH106" s="79" t="str">
        <f>IF(NF$9="", "", IF(AND(NOT('Personnel Details'!$N$39=""), $B106&gt;='Personnel Details'!$N$39), 'Personnel Details'!$Q$39, IF(AND(NOT('Personnel Details'!$I$39=""), $B106&gt;='Personnel Details'!$I$39), 'Personnel Details'!$L$39, 'Personnel Details'!$G$39)))</f>
        <v/>
      </c>
      <c r="NI106" s="59" t="str">
        <f t="shared" si="279"/>
        <v/>
      </c>
      <c r="NJ106" s="53"/>
      <c r="NL106" s="78" t="str">
        <f>IF(NL$9="", "", IF(AND(NOT('Personnel Details'!$N$40=""), $B106&gt;='Personnel Details'!$N$40), 'Personnel Details'!$O$40, IF(AND(NOT('Personnel Details'!$I$40=""), $B106&gt;='Personnel Details'!$I$40), 'Personnel Details'!$J$40, 'Personnel Details'!$E$40)))</f>
        <v/>
      </c>
      <c r="NM106" s="59" t="str">
        <f>IF(NL$9="", "", IF(AND(NOT('Personnel Details'!$N$40=""), $B106&gt;='Personnel Details'!$N$40), IF('Personnel Details'!$P$40="","", 'Personnel Details'!$P$40), IF(AND(NOT('Personnel Details'!$I$40=""), $B106&gt;='Personnel Details'!$I$40), IF('Personnel Details'!$K$40="", "", 'Personnel Details'!$K$40), IF('Personnel Details'!$F$40="", "", 'Personnel Details'!$F$40))))</f>
        <v/>
      </c>
      <c r="NN106" s="79" t="str">
        <f>IF(NL$9="", "", IF(AND(NOT('Personnel Details'!$N$40=""), $B106&gt;='Personnel Details'!$N$40), 'Personnel Details'!$Q$40, IF(AND(NOT('Personnel Details'!$I$40=""), $B106&gt;='Personnel Details'!$I$40), 'Personnel Details'!$L$40, 'Personnel Details'!$G$40)))</f>
        <v/>
      </c>
      <c r="NO106" s="59" t="str">
        <f t="shared" si="280"/>
        <v/>
      </c>
      <c r="NP106" s="53"/>
    </row>
    <row r="107" spans="1:380" x14ac:dyDescent="0.25">
      <c r="A107" s="32"/>
      <c r="B107" s="113" t="str">
        <f>IFERROR(IF(B106+1&gt;'Personnel Details'!$U$5, "", B106+1), "")</f>
        <v/>
      </c>
      <c r="C107" s="32"/>
      <c r="D107" s="120"/>
      <c r="E107" s="13" t="str">
        <f t="shared" si="159"/>
        <v/>
      </c>
      <c r="F107" s="13" t="str">
        <f t="shared" si="190"/>
        <v/>
      </c>
      <c r="G107" s="56" t="str">
        <f t="shared" si="281"/>
        <v/>
      </c>
      <c r="H107" s="16" t="str">
        <f t="shared" si="191"/>
        <v/>
      </c>
      <c r="I107" s="32"/>
      <c r="J107" s="120"/>
      <c r="K107" s="62" t="str">
        <f t="shared" si="160"/>
        <v/>
      </c>
      <c r="L107" s="62" t="str">
        <f t="shared" si="192"/>
        <v/>
      </c>
      <c r="M107" s="65" t="str">
        <f t="shared" si="282"/>
        <v/>
      </c>
      <c r="N107" s="68" t="str">
        <f t="shared" si="193"/>
        <v/>
      </c>
      <c r="O107" s="32"/>
      <c r="P107" s="120"/>
      <c r="Q107" s="62" t="str">
        <f t="shared" si="161"/>
        <v/>
      </c>
      <c r="R107" s="62" t="str">
        <f t="shared" si="194"/>
        <v/>
      </c>
      <c r="S107" s="65" t="str">
        <f t="shared" si="283"/>
        <v/>
      </c>
      <c r="T107" s="68" t="str">
        <f t="shared" si="195"/>
        <v/>
      </c>
      <c r="U107" s="32"/>
      <c r="V107" s="120"/>
      <c r="W107" s="62" t="str">
        <f t="shared" si="162"/>
        <v/>
      </c>
      <c r="X107" s="62" t="str">
        <f t="shared" si="196"/>
        <v/>
      </c>
      <c r="Y107" s="65" t="str">
        <f t="shared" si="284"/>
        <v/>
      </c>
      <c r="Z107" s="68" t="str">
        <f t="shared" si="197"/>
        <v/>
      </c>
      <c r="AA107" s="32"/>
      <c r="AB107" s="120"/>
      <c r="AC107" s="62" t="str">
        <f t="shared" si="163"/>
        <v/>
      </c>
      <c r="AD107" s="62" t="str">
        <f t="shared" si="198"/>
        <v/>
      </c>
      <c r="AE107" s="65" t="str">
        <f t="shared" si="285"/>
        <v/>
      </c>
      <c r="AF107" s="68" t="str">
        <f t="shared" si="199"/>
        <v/>
      </c>
      <c r="AG107" s="32"/>
      <c r="AH107" s="120"/>
      <c r="AI107" s="62" t="str">
        <f t="shared" si="164"/>
        <v/>
      </c>
      <c r="AJ107" s="62" t="str">
        <f t="shared" si="200"/>
        <v/>
      </c>
      <c r="AK107" s="65" t="str">
        <f t="shared" si="286"/>
        <v/>
      </c>
      <c r="AL107" s="68" t="str">
        <f t="shared" si="201"/>
        <v/>
      </c>
      <c r="AM107" s="32"/>
      <c r="AN107" s="120"/>
      <c r="AO107" s="62" t="str">
        <f t="shared" si="165"/>
        <v/>
      </c>
      <c r="AP107" s="62" t="str">
        <f t="shared" si="202"/>
        <v/>
      </c>
      <c r="AQ107" s="65" t="str">
        <f t="shared" si="287"/>
        <v/>
      </c>
      <c r="AR107" s="68" t="str">
        <f t="shared" si="203"/>
        <v/>
      </c>
      <c r="AS107" s="32"/>
      <c r="AT107" s="120"/>
      <c r="AU107" s="62" t="str">
        <f t="shared" si="166"/>
        <v/>
      </c>
      <c r="AV107" s="62" t="str">
        <f t="shared" si="204"/>
        <v/>
      </c>
      <c r="AW107" s="65" t="str">
        <f t="shared" si="288"/>
        <v/>
      </c>
      <c r="AX107" s="68" t="str">
        <f t="shared" si="205"/>
        <v/>
      </c>
      <c r="AY107" s="32"/>
      <c r="AZ107" s="120"/>
      <c r="BA107" s="62" t="str">
        <f t="shared" si="167"/>
        <v/>
      </c>
      <c r="BB107" s="62" t="str">
        <f t="shared" si="206"/>
        <v/>
      </c>
      <c r="BC107" s="65" t="str">
        <f t="shared" si="289"/>
        <v/>
      </c>
      <c r="BD107" s="68" t="str">
        <f t="shared" si="207"/>
        <v/>
      </c>
      <c r="BE107" s="32"/>
      <c r="BF107" s="120"/>
      <c r="BG107" s="62" t="str">
        <f t="shared" si="168"/>
        <v/>
      </c>
      <c r="BH107" s="62" t="str">
        <f t="shared" si="208"/>
        <v/>
      </c>
      <c r="BI107" s="65" t="str">
        <f t="shared" si="290"/>
        <v/>
      </c>
      <c r="BJ107" s="68" t="str">
        <f t="shared" si="209"/>
        <v/>
      </c>
      <c r="BK107" s="32"/>
      <c r="BL107" s="120"/>
      <c r="BM107" s="62" t="str">
        <f t="shared" si="169"/>
        <v/>
      </c>
      <c r="BN107" s="62" t="str">
        <f t="shared" si="210"/>
        <v/>
      </c>
      <c r="BO107" s="65" t="str">
        <f t="shared" si="291"/>
        <v/>
      </c>
      <c r="BP107" s="68" t="str">
        <f t="shared" si="211"/>
        <v/>
      </c>
      <c r="BQ107" s="32"/>
      <c r="BR107" s="120"/>
      <c r="BS107" s="62" t="str">
        <f t="shared" si="170"/>
        <v/>
      </c>
      <c r="BT107" s="62" t="str">
        <f t="shared" si="212"/>
        <v/>
      </c>
      <c r="BU107" s="65" t="str">
        <f t="shared" si="292"/>
        <v/>
      </c>
      <c r="BV107" s="68" t="str">
        <f t="shared" si="213"/>
        <v/>
      </c>
      <c r="BW107" s="32"/>
      <c r="BX107" s="120"/>
      <c r="BY107" s="62" t="str">
        <f t="shared" si="171"/>
        <v/>
      </c>
      <c r="BZ107" s="62" t="str">
        <f t="shared" si="214"/>
        <v/>
      </c>
      <c r="CA107" s="65" t="str">
        <f t="shared" si="293"/>
        <v/>
      </c>
      <c r="CB107" s="68" t="str">
        <f t="shared" si="215"/>
        <v/>
      </c>
      <c r="CC107" s="32"/>
      <c r="CD107" s="120"/>
      <c r="CE107" s="62" t="str">
        <f t="shared" si="172"/>
        <v/>
      </c>
      <c r="CF107" s="62" t="str">
        <f t="shared" si="216"/>
        <v/>
      </c>
      <c r="CG107" s="65" t="str">
        <f t="shared" si="294"/>
        <v/>
      </c>
      <c r="CH107" s="68" t="str">
        <f t="shared" si="217"/>
        <v/>
      </c>
      <c r="CI107" s="32"/>
      <c r="CJ107" s="120"/>
      <c r="CK107" s="62" t="str">
        <f t="shared" si="173"/>
        <v/>
      </c>
      <c r="CL107" s="62" t="str">
        <f t="shared" si="218"/>
        <v/>
      </c>
      <c r="CM107" s="65" t="str">
        <f t="shared" si="295"/>
        <v/>
      </c>
      <c r="CN107" s="68" t="str">
        <f t="shared" si="219"/>
        <v/>
      </c>
      <c r="CO107" s="32"/>
      <c r="CP107" s="120"/>
      <c r="CQ107" s="62" t="str">
        <f t="shared" si="174"/>
        <v/>
      </c>
      <c r="CR107" s="62" t="str">
        <f t="shared" si="220"/>
        <v/>
      </c>
      <c r="CS107" s="65" t="str">
        <f t="shared" si="296"/>
        <v/>
      </c>
      <c r="CT107" s="68" t="str">
        <f t="shared" si="221"/>
        <v/>
      </c>
      <c r="CU107" s="32"/>
      <c r="CV107" s="120"/>
      <c r="CW107" s="62" t="str">
        <f t="shared" si="175"/>
        <v/>
      </c>
      <c r="CX107" s="62" t="str">
        <f t="shared" si="222"/>
        <v/>
      </c>
      <c r="CY107" s="65" t="str">
        <f t="shared" si="297"/>
        <v/>
      </c>
      <c r="CZ107" s="68" t="str">
        <f t="shared" si="223"/>
        <v/>
      </c>
      <c r="DA107" s="32"/>
      <c r="DB107" s="120"/>
      <c r="DC107" s="62" t="str">
        <f t="shared" si="176"/>
        <v/>
      </c>
      <c r="DD107" s="62" t="str">
        <f t="shared" si="224"/>
        <v/>
      </c>
      <c r="DE107" s="65" t="str">
        <f t="shared" si="298"/>
        <v/>
      </c>
      <c r="DF107" s="68" t="str">
        <f t="shared" si="225"/>
        <v/>
      </c>
      <c r="DG107" s="32"/>
      <c r="DH107" s="120"/>
      <c r="DI107" s="62" t="str">
        <f t="shared" si="177"/>
        <v/>
      </c>
      <c r="DJ107" s="62" t="str">
        <f t="shared" si="226"/>
        <v/>
      </c>
      <c r="DK107" s="65" t="str">
        <f t="shared" si="299"/>
        <v/>
      </c>
      <c r="DL107" s="68" t="str">
        <f t="shared" si="227"/>
        <v/>
      </c>
      <c r="DM107" s="32"/>
      <c r="DN107" s="120"/>
      <c r="DO107" s="62" t="str">
        <f t="shared" si="178"/>
        <v/>
      </c>
      <c r="DP107" s="62" t="str">
        <f t="shared" si="228"/>
        <v/>
      </c>
      <c r="DQ107" s="65" t="str">
        <f t="shared" si="300"/>
        <v/>
      </c>
      <c r="DR107" s="68" t="str">
        <f t="shared" si="229"/>
        <v/>
      </c>
      <c r="DS107" s="32"/>
      <c r="DT107" s="120"/>
      <c r="DU107" s="62" t="str">
        <f t="shared" si="179"/>
        <v/>
      </c>
      <c r="DV107" s="62" t="str">
        <f t="shared" si="230"/>
        <v/>
      </c>
      <c r="DW107" s="65" t="str">
        <f t="shared" si="301"/>
        <v/>
      </c>
      <c r="DX107" s="68" t="str">
        <f t="shared" si="231"/>
        <v/>
      </c>
      <c r="DY107" s="32"/>
      <c r="DZ107" s="120"/>
      <c r="EA107" s="62" t="str">
        <f t="shared" si="180"/>
        <v/>
      </c>
      <c r="EB107" s="62" t="str">
        <f t="shared" si="232"/>
        <v/>
      </c>
      <c r="EC107" s="65" t="str">
        <f t="shared" si="302"/>
        <v/>
      </c>
      <c r="ED107" s="68" t="str">
        <f t="shared" si="233"/>
        <v/>
      </c>
      <c r="EE107" s="32"/>
      <c r="EF107" s="120"/>
      <c r="EG107" s="62" t="str">
        <f t="shared" si="181"/>
        <v/>
      </c>
      <c r="EH107" s="62" t="str">
        <f t="shared" si="234"/>
        <v/>
      </c>
      <c r="EI107" s="65" t="str">
        <f t="shared" si="303"/>
        <v/>
      </c>
      <c r="EJ107" s="68" t="str">
        <f t="shared" si="235"/>
        <v/>
      </c>
      <c r="EK107" s="32"/>
      <c r="EL107" s="120"/>
      <c r="EM107" s="62" t="str">
        <f t="shared" si="182"/>
        <v/>
      </c>
      <c r="EN107" s="62" t="str">
        <f t="shared" si="236"/>
        <v/>
      </c>
      <c r="EO107" s="65" t="str">
        <f t="shared" si="304"/>
        <v/>
      </c>
      <c r="EP107" s="68" t="str">
        <f t="shared" si="237"/>
        <v/>
      </c>
      <c r="EQ107" s="32"/>
      <c r="ER107" s="120"/>
      <c r="ES107" s="62" t="str">
        <f t="shared" si="183"/>
        <v/>
      </c>
      <c r="ET107" s="62" t="str">
        <f t="shared" si="238"/>
        <v/>
      </c>
      <c r="EU107" s="65" t="str">
        <f t="shared" si="305"/>
        <v/>
      </c>
      <c r="EV107" s="68" t="str">
        <f t="shared" si="239"/>
        <v/>
      </c>
      <c r="EW107" s="32"/>
      <c r="EX107" s="120"/>
      <c r="EY107" s="62" t="str">
        <f t="shared" si="184"/>
        <v/>
      </c>
      <c r="EZ107" s="62" t="str">
        <f t="shared" si="240"/>
        <v/>
      </c>
      <c r="FA107" s="65" t="str">
        <f t="shared" si="306"/>
        <v/>
      </c>
      <c r="FB107" s="68" t="str">
        <f t="shared" si="241"/>
        <v/>
      </c>
      <c r="FC107" s="32"/>
      <c r="FD107" s="120"/>
      <c r="FE107" s="62" t="str">
        <f t="shared" si="185"/>
        <v/>
      </c>
      <c r="FF107" s="62" t="str">
        <f t="shared" si="242"/>
        <v/>
      </c>
      <c r="FG107" s="65" t="str">
        <f t="shared" si="307"/>
        <v/>
      </c>
      <c r="FH107" s="68" t="str">
        <f t="shared" si="243"/>
        <v/>
      </c>
      <c r="FI107" s="32"/>
      <c r="FJ107" s="120"/>
      <c r="FK107" s="62" t="str">
        <f t="shared" si="186"/>
        <v/>
      </c>
      <c r="FL107" s="62" t="str">
        <f t="shared" si="244"/>
        <v/>
      </c>
      <c r="FM107" s="65" t="str">
        <f t="shared" si="308"/>
        <v/>
      </c>
      <c r="FN107" s="68" t="str">
        <f t="shared" si="245"/>
        <v/>
      </c>
      <c r="FO107" s="32"/>
      <c r="FP107" s="120"/>
      <c r="FQ107" s="62" t="str">
        <f t="shared" si="187"/>
        <v/>
      </c>
      <c r="FR107" s="62" t="str">
        <f t="shared" si="246"/>
        <v/>
      </c>
      <c r="FS107" s="65" t="str">
        <f t="shared" si="309"/>
        <v/>
      </c>
      <c r="FT107" s="68" t="str">
        <f t="shared" si="247"/>
        <v/>
      </c>
      <c r="FU107" s="32"/>
      <c r="FV107" s="120"/>
      <c r="FW107" s="62" t="str">
        <f t="shared" si="188"/>
        <v/>
      </c>
      <c r="FX107" s="62" t="str">
        <f t="shared" si="248"/>
        <v/>
      </c>
      <c r="FY107" s="65" t="str">
        <f t="shared" si="310"/>
        <v/>
      </c>
      <c r="FZ107" s="68" t="str">
        <f t="shared" si="249"/>
        <v/>
      </c>
      <c r="GA107" s="32"/>
      <c r="GC107" s="7" t="str">
        <f t="shared" si="250"/>
        <v/>
      </c>
      <c r="GD107" s="7" t="str">
        <f t="shared" ca="1" si="189"/>
        <v/>
      </c>
      <c r="GT107" s="71" t="str">
        <f>IF(GT$9="", "", IF(AND(NOT('Personnel Details'!$N$11=""), $B107&gt;='Personnel Details'!$N$11), 'Personnel Details'!$O$11, IF(AND(NOT('Personnel Details'!$I$11=""), $B107&gt;='Personnel Details'!$I$11), 'Personnel Details'!$J$11, 'Personnel Details'!$E$11)))</f>
        <v/>
      </c>
      <c r="GU107" s="59" t="str">
        <f>IF(GT$9="", "", IF(AND(NOT('Personnel Details'!$N$11=""), $B107&gt;='Personnel Details'!$N$11), IF('Personnel Details'!$P$11="","", 'Personnel Details'!$P$11), IF(AND(NOT('Personnel Details'!$I$11=""), $B107&gt;='Personnel Details'!$I$11), IF('Personnel Details'!$K$11="", "", 'Personnel Details'!$K$11), IF('Personnel Details'!$F$11="", "", 'Personnel Details'!$F$11))))</f>
        <v/>
      </c>
      <c r="GV107" s="74" t="str">
        <f>IF(GT$9="", "", IF(AND(NOT('Personnel Details'!$N$11=""), $B107&gt;='Personnel Details'!$N$11), 'Personnel Details'!$Q$11, IF(AND(NOT('Personnel Details'!$I$11=""), $B107&gt;='Personnel Details'!$I$11), 'Personnel Details'!$L$11, 'Personnel Details'!$G$11)))</f>
        <v/>
      </c>
      <c r="GW107" s="59" t="str">
        <f t="shared" si="251"/>
        <v/>
      </c>
      <c r="GX107" s="53"/>
      <c r="GZ107" s="78" t="str">
        <f>IF(GZ$9="", "", IF(AND(NOT('Personnel Details'!$N$12=""), $B107&gt;='Personnel Details'!$N$12), 'Personnel Details'!$O$12, IF(AND(NOT('Personnel Details'!$I$12=""), $B107&gt;='Personnel Details'!$I$12), 'Personnel Details'!$J$12, 'Personnel Details'!$E$12)))</f>
        <v/>
      </c>
      <c r="HA107" s="59" t="str">
        <f>IF(GZ$9="", "", IF(AND(NOT('Personnel Details'!$N$12=""), $B107&gt;='Personnel Details'!$N$12), IF('Personnel Details'!$P$12="","", 'Personnel Details'!$P$12), IF(AND(NOT('Personnel Details'!$I$12=""), $B107&gt;='Personnel Details'!$I$12), IF('Personnel Details'!$K$12="", "", 'Personnel Details'!$K$12), IF('Personnel Details'!$F$12="", "", 'Personnel Details'!$F$12))))</f>
        <v/>
      </c>
      <c r="HB107" s="79" t="str">
        <f>IF(GZ$9="", "", IF(AND(NOT('Personnel Details'!$N$12=""), $B107&gt;='Personnel Details'!$N$12), 'Personnel Details'!$Q$12, IF(AND(NOT('Personnel Details'!$I$12=""), $B107&gt;='Personnel Details'!$I$12), 'Personnel Details'!$L$12, 'Personnel Details'!$G$12)))</f>
        <v/>
      </c>
      <c r="HC107" s="59" t="str">
        <f t="shared" si="252"/>
        <v/>
      </c>
      <c r="HD107" s="53"/>
      <c r="HF107" s="78" t="str">
        <f>IF(HF$9="", "", IF(AND(NOT('Personnel Details'!$N$13=""), $B107&gt;='Personnel Details'!$N$13), 'Personnel Details'!$O$13, IF(AND(NOT('Personnel Details'!$I$13=""), $B107&gt;='Personnel Details'!$I$13), 'Personnel Details'!$J$13, 'Personnel Details'!$E$13)))</f>
        <v/>
      </c>
      <c r="HG107" s="59" t="str">
        <f>IF(HF$9="", "", IF(AND(NOT('Personnel Details'!$N$13=""), $B107&gt;='Personnel Details'!$N$13), IF('Personnel Details'!$P$13="","", 'Personnel Details'!$P$13), IF(AND(NOT('Personnel Details'!$I$13=""), $B107&gt;='Personnel Details'!$I$13), IF('Personnel Details'!$K$13="", "", 'Personnel Details'!$K$13), IF('Personnel Details'!$F$13="", "", 'Personnel Details'!$F$13))))</f>
        <v/>
      </c>
      <c r="HH107" s="79" t="str">
        <f>IF(HF$9="", "", IF(AND(NOT('Personnel Details'!$N$13=""), $B107&gt;='Personnel Details'!$N$13), 'Personnel Details'!$Q$13, IF(AND(NOT('Personnel Details'!$I$13=""), $B107&gt;='Personnel Details'!$I$13), 'Personnel Details'!$L$13, 'Personnel Details'!$G$13)))</f>
        <v/>
      </c>
      <c r="HI107" s="59" t="str">
        <f t="shared" si="253"/>
        <v/>
      </c>
      <c r="HJ107" s="53"/>
      <c r="HL107" s="78" t="str">
        <f>IF(HL$9="", "", IF(AND(NOT('Personnel Details'!$N$14=""), $B107&gt;='Personnel Details'!$N$14), 'Personnel Details'!$O$14, IF(AND(NOT('Personnel Details'!$I$14=""), $B107&gt;='Personnel Details'!$I$14), 'Personnel Details'!$J$14, 'Personnel Details'!$E$14)))</f>
        <v/>
      </c>
      <c r="HM107" s="59" t="str">
        <f>IF(HL$9="", "", IF(AND(NOT('Personnel Details'!$N$14=""), $B107&gt;='Personnel Details'!$N$14), IF('Personnel Details'!$P$14="","", 'Personnel Details'!$P$14), IF(AND(NOT('Personnel Details'!$I$14=""), $B107&gt;='Personnel Details'!$I$14), IF('Personnel Details'!$K$14="", "", 'Personnel Details'!$K$14), IF('Personnel Details'!$F$14="", "", 'Personnel Details'!$F$14))))</f>
        <v/>
      </c>
      <c r="HN107" s="79" t="str">
        <f>IF(HL$9="", "", IF(AND(NOT('Personnel Details'!$N$14=""), $B107&gt;='Personnel Details'!$N$14), 'Personnel Details'!$Q$14, IF(AND(NOT('Personnel Details'!$I$14=""), $B107&gt;='Personnel Details'!$I$14), 'Personnel Details'!$L$14, 'Personnel Details'!$G$14)))</f>
        <v/>
      </c>
      <c r="HO107" s="59" t="str">
        <f t="shared" si="254"/>
        <v/>
      </c>
      <c r="HP107" s="53"/>
      <c r="HR107" s="78" t="str">
        <f>IF(HR$9="", "", IF(AND(NOT('Personnel Details'!$N$15=""), $B107&gt;='Personnel Details'!$N$15), 'Personnel Details'!$O$15, IF(AND(NOT('Personnel Details'!$I$15=""), $B107&gt;='Personnel Details'!$I$15), 'Personnel Details'!$J$15, 'Personnel Details'!$E$15)))</f>
        <v/>
      </c>
      <c r="HS107" s="59" t="str">
        <f>IF(HR$9="", "", IF(AND(NOT('Personnel Details'!$N$15=""), $B107&gt;='Personnel Details'!$N$15), IF('Personnel Details'!$P$15="","", 'Personnel Details'!$P$15), IF(AND(NOT('Personnel Details'!$I$15=""), $B107&gt;='Personnel Details'!$I$15), IF('Personnel Details'!$K$15="", "", 'Personnel Details'!$K$15), IF('Personnel Details'!$F$15="", "", 'Personnel Details'!$F$15))))</f>
        <v/>
      </c>
      <c r="HT107" s="79" t="str">
        <f>IF(HR$9="", "", IF(AND(NOT('Personnel Details'!$N$15=""), $B107&gt;='Personnel Details'!$N$15), 'Personnel Details'!$Q$15, IF(AND(NOT('Personnel Details'!$I$15=""), $B107&gt;='Personnel Details'!$I$15), 'Personnel Details'!$L$15, 'Personnel Details'!$G$15)))</f>
        <v/>
      </c>
      <c r="HU107" s="59" t="str">
        <f t="shared" si="255"/>
        <v/>
      </c>
      <c r="HV107" s="53"/>
      <c r="HX107" s="78" t="str">
        <f>IF(HX$9="", "", IF(AND(NOT('Personnel Details'!$N$16=""), $B107&gt;='Personnel Details'!$N$16), 'Personnel Details'!$O$16, IF(AND(NOT('Personnel Details'!$I$16=""), $B107&gt;='Personnel Details'!$I$16), 'Personnel Details'!$J$16, 'Personnel Details'!$E$16)))</f>
        <v/>
      </c>
      <c r="HY107" s="59" t="str">
        <f>IF(HX$9="", "", IF(AND(NOT('Personnel Details'!$N$16=""), $B107&gt;='Personnel Details'!$N$16), IF('Personnel Details'!$P$16="","", 'Personnel Details'!$P$16), IF(AND(NOT('Personnel Details'!$I$16=""), $B107&gt;='Personnel Details'!$I$16), IF('Personnel Details'!$K$16="", "", 'Personnel Details'!$K$16), IF('Personnel Details'!$F$16="", "", 'Personnel Details'!$F$16))))</f>
        <v/>
      </c>
      <c r="HZ107" s="79" t="str">
        <f>IF(HX$9="", "", IF(AND(NOT('Personnel Details'!$N$16=""), $B107&gt;='Personnel Details'!$N$16), 'Personnel Details'!$Q$16, IF(AND(NOT('Personnel Details'!$I$16=""), $B107&gt;='Personnel Details'!$I$16), 'Personnel Details'!$L$16, 'Personnel Details'!$G$16)))</f>
        <v/>
      </c>
      <c r="IA107" s="59" t="str">
        <f t="shared" si="256"/>
        <v/>
      </c>
      <c r="IB107" s="53"/>
      <c r="ID107" s="78" t="str">
        <f>IF(ID$9="", "", IF(AND(NOT('Personnel Details'!$N$17=""), $B107&gt;='Personnel Details'!$N$17), 'Personnel Details'!$O$17, IF(AND(NOT('Personnel Details'!$I$17=""), $B107&gt;='Personnel Details'!$I$17), 'Personnel Details'!$J$17, 'Personnel Details'!$E$17)))</f>
        <v/>
      </c>
      <c r="IE107" s="59" t="str">
        <f>IF(ID$9="", "", IF(AND(NOT('Personnel Details'!$N$17=""), $B107&gt;='Personnel Details'!$N$17), IF('Personnel Details'!$P$17="","", 'Personnel Details'!$P$17), IF(AND(NOT('Personnel Details'!$I$17=""), $B107&gt;='Personnel Details'!$I$17), IF('Personnel Details'!$K$17="", "", 'Personnel Details'!$K$17), IF('Personnel Details'!$F$17="", "", 'Personnel Details'!$F$17))))</f>
        <v/>
      </c>
      <c r="IF107" s="79" t="str">
        <f>IF(ID$9="", "", IF(AND(NOT('Personnel Details'!$N$17=""), $B107&gt;='Personnel Details'!$N$17), 'Personnel Details'!$Q$17, IF(AND(NOT('Personnel Details'!$I$17=""), $B107&gt;='Personnel Details'!$I$17), 'Personnel Details'!$L$17, 'Personnel Details'!$G$17)))</f>
        <v/>
      </c>
      <c r="IG107" s="59" t="str">
        <f t="shared" si="257"/>
        <v/>
      </c>
      <c r="IH107" s="53"/>
      <c r="IJ107" s="78" t="str">
        <f>IF(IJ$9="", "", IF(AND(NOT('Personnel Details'!$N$18=""), $B107&gt;='Personnel Details'!$N$18), 'Personnel Details'!$O$18, IF(AND(NOT('Personnel Details'!$I$18=""), $B107&gt;='Personnel Details'!$I$18), 'Personnel Details'!$J$18, 'Personnel Details'!$E$18)))</f>
        <v/>
      </c>
      <c r="IK107" s="59" t="str">
        <f>IF(IJ$9="", "", IF(AND(NOT('Personnel Details'!$N$18=""), $B107&gt;='Personnel Details'!$N$18), IF('Personnel Details'!$P$18="","", 'Personnel Details'!$P$18), IF(AND(NOT('Personnel Details'!$I$18=""), $B107&gt;='Personnel Details'!$I$18), IF('Personnel Details'!$K$18="", "", 'Personnel Details'!$K$18), IF('Personnel Details'!$F$18="", "", 'Personnel Details'!$F$18))))</f>
        <v/>
      </c>
      <c r="IL107" s="79" t="str">
        <f>IF(IJ$9="", "", IF(AND(NOT('Personnel Details'!$N$18=""), $B107&gt;='Personnel Details'!$N$18), 'Personnel Details'!$Q$18, IF(AND(NOT('Personnel Details'!$I$18=""), $B107&gt;='Personnel Details'!$I$18), 'Personnel Details'!$L$18, 'Personnel Details'!$G$18)))</f>
        <v/>
      </c>
      <c r="IM107" s="59" t="str">
        <f t="shared" si="258"/>
        <v/>
      </c>
      <c r="IN107" s="53"/>
      <c r="IP107" s="78" t="str">
        <f>IF(IP$9="", "", IF(AND(NOT('Personnel Details'!$N$19=""), $B107&gt;='Personnel Details'!$N$19), 'Personnel Details'!$O$19, IF(AND(NOT('Personnel Details'!$I$19=""), $B107&gt;='Personnel Details'!$I$19), 'Personnel Details'!$J$19, 'Personnel Details'!$E$19)))</f>
        <v/>
      </c>
      <c r="IQ107" s="59" t="str">
        <f>IF(IP$9="", "", IF(AND(NOT('Personnel Details'!$N$19=""), $B107&gt;='Personnel Details'!$N$19), IF('Personnel Details'!$P$19="","", 'Personnel Details'!$P$19), IF(AND(NOT('Personnel Details'!$I$19=""), $B107&gt;='Personnel Details'!$I$19), IF('Personnel Details'!$K$19="", "", 'Personnel Details'!$K$19), IF('Personnel Details'!$F$19="", "", 'Personnel Details'!$F$19))))</f>
        <v/>
      </c>
      <c r="IR107" s="79" t="str">
        <f>IF(IP$9="", "", IF(AND(NOT('Personnel Details'!$N$19=""), $B107&gt;='Personnel Details'!$N$19), 'Personnel Details'!$Q$19, IF(AND(NOT('Personnel Details'!$I$19=""), $B107&gt;='Personnel Details'!$I$19), 'Personnel Details'!$L$19, 'Personnel Details'!$G$19)))</f>
        <v/>
      </c>
      <c r="IS107" s="59" t="str">
        <f t="shared" si="259"/>
        <v/>
      </c>
      <c r="IT107" s="53"/>
      <c r="IV107" s="78" t="str">
        <f>IF(IV$9="", "", IF(AND(NOT('Personnel Details'!$N$20=""), $B107&gt;='Personnel Details'!$N$20), 'Personnel Details'!$O$20, IF(AND(NOT('Personnel Details'!$I$20=""), $B107&gt;='Personnel Details'!$I$20), 'Personnel Details'!$J$20, 'Personnel Details'!$E$20)))</f>
        <v/>
      </c>
      <c r="IW107" s="59" t="str">
        <f>IF(IV$9="", "", IF(AND(NOT('Personnel Details'!$N$20=""), $B107&gt;='Personnel Details'!$N$20), IF('Personnel Details'!$P$20="","", 'Personnel Details'!$P$20), IF(AND(NOT('Personnel Details'!$I$20=""), $B107&gt;='Personnel Details'!$I$20), IF('Personnel Details'!$K$20="", "", 'Personnel Details'!$K$20), IF('Personnel Details'!$F$20="", "", 'Personnel Details'!$F$20))))</f>
        <v/>
      </c>
      <c r="IX107" s="79" t="str">
        <f>IF(IV$9="", "", IF(AND(NOT('Personnel Details'!$N$20=""), $B107&gt;='Personnel Details'!$N$20), 'Personnel Details'!$Q$20, IF(AND(NOT('Personnel Details'!$I$20=""), $B107&gt;='Personnel Details'!$I$20), 'Personnel Details'!$L$20, 'Personnel Details'!$G$20)))</f>
        <v/>
      </c>
      <c r="IY107" s="59" t="str">
        <f t="shared" si="260"/>
        <v/>
      </c>
      <c r="IZ107" s="53"/>
      <c r="JB107" s="78" t="str">
        <f>IF(JB$9="", "", IF(AND(NOT('Personnel Details'!$N$21=""), $B107&gt;='Personnel Details'!$N$21), 'Personnel Details'!$O$21, IF(AND(NOT('Personnel Details'!$I$21=""), $B107&gt;='Personnel Details'!$I$21), 'Personnel Details'!$J$21, 'Personnel Details'!$E$21)))</f>
        <v/>
      </c>
      <c r="JC107" s="59" t="str">
        <f>IF(JB$9="", "", IF(AND(NOT('Personnel Details'!$N$21=""), $B107&gt;='Personnel Details'!$N$21), IF('Personnel Details'!$P$21="","", 'Personnel Details'!$P$21), IF(AND(NOT('Personnel Details'!$I$21=""), $B107&gt;='Personnel Details'!$I$21), IF('Personnel Details'!$K$21="", "", 'Personnel Details'!$K$21), IF('Personnel Details'!$F$21="", "", 'Personnel Details'!$F$21))))</f>
        <v/>
      </c>
      <c r="JD107" s="79" t="str">
        <f>IF(JB$9="", "", IF(AND(NOT('Personnel Details'!$N$21=""), $B107&gt;='Personnel Details'!$N$21), 'Personnel Details'!$Q$21, IF(AND(NOT('Personnel Details'!$I$21=""), $B107&gt;='Personnel Details'!$I$21), 'Personnel Details'!$L$21, 'Personnel Details'!$G$21)))</f>
        <v/>
      </c>
      <c r="JE107" s="59" t="str">
        <f t="shared" si="261"/>
        <v/>
      </c>
      <c r="JF107" s="53"/>
      <c r="JH107" s="78" t="str">
        <f>IF(JH$9="", "", IF(AND(NOT('Personnel Details'!$N$22=""), $B107&gt;='Personnel Details'!$N$22), 'Personnel Details'!$O$22, IF(AND(NOT('Personnel Details'!$I$22=""), $B107&gt;='Personnel Details'!$I$22), 'Personnel Details'!$J$22, 'Personnel Details'!$E$22)))</f>
        <v/>
      </c>
      <c r="JI107" s="59" t="str">
        <f>IF(JH$9="", "", IF(AND(NOT('Personnel Details'!$N$22=""), $B107&gt;='Personnel Details'!$N$22), IF('Personnel Details'!$P$22="","", 'Personnel Details'!$P$22), IF(AND(NOT('Personnel Details'!$I$22=""), $B107&gt;='Personnel Details'!$I$22), IF('Personnel Details'!$K$22="", "", 'Personnel Details'!$K$22), IF('Personnel Details'!$F$22="", "", 'Personnel Details'!$F$22))))</f>
        <v/>
      </c>
      <c r="JJ107" s="79" t="str">
        <f>IF(JH$9="", "", IF(AND(NOT('Personnel Details'!$N$22=""), $B107&gt;='Personnel Details'!$N$22), 'Personnel Details'!$Q$22, IF(AND(NOT('Personnel Details'!$I$22=""), $B107&gt;='Personnel Details'!$I$22), 'Personnel Details'!$L$22, 'Personnel Details'!$G$22)))</f>
        <v/>
      </c>
      <c r="JK107" s="59" t="str">
        <f t="shared" si="262"/>
        <v/>
      </c>
      <c r="JL107" s="53"/>
      <c r="JN107" s="78" t="str">
        <f>IF(JN$9="", "", IF(AND(NOT('Personnel Details'!$N$23=""), $B107&gt;='Personnel Details'!$N$23), 'Personnel Details'!$O$23, IF(AND(NOT('Personnel Details'!$I$23=""), $B107&gt;='Personnel Details'!$I$23), 'Personnel Details'!$J$23, 'Personnel Details'!$E$23)))</f>
        <v/>
      </c>
      <c r="JO107" s="59" t="str">
        <f>IF(JN$9="", "", IF(AND(NOT('Personnel Details'!$N$23=""), $B107&gt;='Personnel Details'!$N$23), IF('Personnel Details'!$P$23="","", 'Personnel Details'!$P$23), IF(AND(NOT('Personnel Details'!$I$23=""), $B107&gt;='Personnel Details'!$I$23), IF('Personnel Details'!$K$23="", "", 'Personnel Details'!$K$23), IF('Personnel Details'!$F$23="", "", 'Personnel Details'!$F$23))))</f>
        <v/>
      </c>
      <c r="JP107" s="79" t="str">
        <f>IF(JN$9="", "", IF(AND(NOT('Personnel Details'!$N$23=""), $B107&gt;='Personnel Details'!$N$23), 'Personnel Details'!$Q$23, IF(AND(NOT('Personnel Details'!$I$23=""), $B107&gt;='Personnel Details'!$I$23), 'Personnel Details'!$L$23, 'Personnel Details'!$G$23)))</f>
        <v/>
      </c>
      <c r="JQ107" s="59" t="str">
        <f t="shared" si="263"/>
        <v/>
      </c>
      <c r="JR107" s="53"/>
      <c r="JT107" s="78" t="str">
        <f>IF(JT$9="", "", IF(AND(NOT('Personnel Details'!$N$24=""), $B107&gt;='Personnel Details'!$N$24), 'Personnel Details'!$O$24, IF(AND(NOT('Personnel Details'!$I$24=""), $B107&gt;='Personnel Details'!$I$24), 'Personnel Details'!$J$24, 'Personnel Details'!$E$24)))</f>
        <v/>
      </c>
      <c r="JU107" s="59" t="str">
        <f>IF(JT$9="", "", IF(AND(NOT('Personnel Details'!$N$24=""), $B107&gt;='Personnel Details'!$N$24), IF('Personnel Details'!$P$24="","", 'Personnel Details'!$P$24), IF(AND(NOT('Personnel Details'!$I$24=""), $B107&gt;='Personnel Details'!$I$24), IF('Personnel Details'!$K$24="", "", 'Personnel Details'!$K$24), IF('Personnel Details'!$F$24="", "", 'Personnel Details'!$F$24))))</f>
        <v/>
      </c>
      <c r="JV107" s="79" t="str">
        <f>IF(JT$9="", "", IF(AND(NOT('Personnel Details'!$N$24=""), $B107&gt;='Personnel Details'!$N$24), 'Personnel Details'!$Q$24, IF(AND(NOT('Personnel Details'!$I$24=""), $B107&gt;='Personnel Details'!$I$24), 'Personnel Details'!$L$24, 'Personnel Details'!$G$24)))</f>
        <v/>
      </c>
      <c r="JW107" s="59" t="str">
        <f t="shared" si="264"/>
        <v/>
      </c>
      <c r="JX107" s="53"/>
      <c r="JZ107" s="78" t="str">
        <f>IF(JZ$9="", "", IF(AND(NOT('Personnel Details'!$N$25=""), $B107&gt;='Personnel Details'!$N$25), 'Personnel Details'!$O$25, IF(AND(NOT('Personnel Details'!$I$25=""), $B107&gt;='Personnel Details'!$I$25), 'Personnel Details'!$J$25, 'Personnel Details'!$E$25)))</f>
        <v/>
      </c>
      <c r="KA107" s="59" t="str">
        <f>IF(JZ$9="", "", IF(AND(NOT('Personnel Details'!$N$25=""), $B107&gt;='Personnel Details'!$N$25), IF('Personnel Details'!$P$25="","", 'Personnel Details'!$P$25), IF(AND(NOT('Personnel Details'!$I$25=""), $B107&gt;='Personnel Details'!$I$25), IF('Personnel Details'!$K$25="", "", 'Personnel Details'!$K$25), IF('Personnel Details'!$F$25="", "", 'Personnel Details'!$F$25))))</f>
        <v/>
      </c>
      <c r="KB107" s="79" t="str">
        <f>IF(JZ$9="", "", IF(AND(NOT('Personnel Details'!$N$25=""), $B107&gt;='Personnel Details'!$N$25), 'Personnel Details'!$Q$25, IF(AND(NOT('Personnel Details'!$I$25=""), $B107&gt;='Personnel Details'!$I$25), 'Personnel Details'!$L$25, 'Personnel Details'!$G$25)))</f>
        <v/>
      </c>
      <c r="KC107" s="59" t="str">
        <f t="shared" si="265"/>
        <v/>
      </c>
      <c r="KD107" s="53"/>
      <c r="KF107" s="78" t="str">
        <f>IF(KF$9="", "", IF(AND(NOT('Personnel Details'!$N$26=""), $B107&gt;='Personnel Details'!$N$26), 'Personnel Details'!$O$26, IF(AND(NOT('Personnel Details'!$I$26=""), $B107&gt;='Personnel Details'!$I$26), 'Personnel Details'!$J$26, 'Personnel Details'!$E$26)))</f>
        <v/>
      </c>
      <c r="KG107" s="59" t="str">
        <f>IF(KF$9="", "", IF(AND(NOT('Personnel Details'!$N$26=""), $B107&gt;='Personnel Details'!$N$26), IF('Personnel Details'!$P$26="","", 'Personnel Details'!$P$26), IF(AND(NOT('Personnel Details'!$I$26=""), $B107&gt;='Personnel Details'!$I$26), IF('Personnel Details'!$K$26="", "", 'Personnel Details'!$K$26), IF('Personnel Details'!$F$26="", "", 'Personnel Details'!$F$26))))</f>
        <v/>
      </c>
      <c r="KH107" s="79" t="str">
        <f>IF(KF$9="", "", IF(AND(NOT('Personnel Details'!$N$26=""), $B107&gt;='Personnel Details'!$N$26), 'Personnel Details'!$Q$26, IF(AND(NOT('Personnel Details'!$I$26=""), $B107&gt;='Personnel Details'!$I$26), 'Personnel Details'!$L$26, 'Personnel Details'!$G$26)))</f>
        <v/>
      </c>
      <c r="KI107" s="59" t="str">
        <f t="shared" si="266"/>
        <v/>
      </c>
      <c r="KJ107" s="53"/>
      <c r="KL107" s="78" t="str">
        <f>IF(KL$9="", "", IF(AND(NOT('Personnel Details'!$N$27=""), $B107&gt;='Personnel Details'!$N$27), 'Personnel Details'!$O$27, IF(AND(NOT('Personnel Details'!$I$27=""), $B107&gt;='Personnel Details'!$I$27), 'Personnel Details'!$J$27, 'Personnel Details'!$E$27)))</f>
        <v/>
      </c>
      <c r="KM107" s="59" t="str">
        <f>IF(KL$9="", "", IF(AND(NOT('Personnel Details'!$N$27=""), $B107&gt;='Personnel Details'!$N$27), IF('Personnel Details'!$P$27="","", 'Personnel Details'!$P$27), IF(AND(NOT('Personnel Details'!$I$27=""), $B107&gt;='Personnel Details'!$I$27), IF('Personnel Details'!$K$27="", "", 'Personnel Details'!$K$27), IF('Personnel Details'!$F$27="", "", 'Personnel Details'!$F$27))))</f>
        <v/>
      </c>
      <c r="KN107" s="79" t="str">
        <f>IF(KL$9="", "", IF(AND(NOT('Personnel Details'!$N$27=""), $B107&gt;='Personnel Details'!$N$27), 'Personnel Details'!$Q$27, IF(AND(NOT('Personnel Details'!$I$27=""), $B107&gt;='Personnel Details'!$I$27), 'Personnel Details'!$L$27, 'Personnel Details'!$G$27)))</f>
        <v/>
      </c>
      <c r="KO107" s="59" t="str">
        <f t="shared" si="267"/>
        <v/>
      </c>
      <c r="KP107" s="53"/>
      <c r="KR107" s="78" t="str">
        <f>IF(KR$9="", "", IF(AND(NOT('Personnel Details'!$N$28=""), $B107&gt;='Personnel Details'!$N$28), 'Personnel Details'!$O$28, IF(AND(NOT('Personnel Details'!$I$28=""), $B107&gt;='Personnel Details'!$I$28), 'Personnel Details'!$J$28, 'Personnel Details'!$E$28)))</f>
        <v/>
      </c>
      <c r="KS107" s="59" t="str">
        <f>IF(KR$9="", "", IF(AND(NOT('Personnel Details'!$N$28=""), $B107&gt;='Personnel Details'!$N$28), IF('Personnel Details'!$P$28="","", 'Personnel Details'!$P$28), IF(AND(NOT('Personnel Details'!$I$28=""), $B107&gt;='Personnel Details'!$I$28), IF('Personnel Details'!$K$28="", "", 'Personnel Details'!$K$28), IF('Personnel Details'!$F$28="", "", 'Personnel Details'!$F$28))))</f>
        <v/>
      </c>
      <c r="KT107" s="79" t="str">
        <f>IF(KR$9="", "", IF(AND(NOT('Personnel Details'!$N$28=""), $B107&gt;='Personnel Details'!$N$28), 'Personnel Details'!$Q$28, IF(AND(NOT('Personnel Details'!$I$28=""), $B107&gt;='Personnel Details'!$I$28), 'Personnel Details'!$L$28, 'Personnel Details'!$G$28)))</f>
        <v/>
      </c>
      <c r="KU107" s="59" t="str">
        <f t="shared" si="268"/>
        <v/>
      </c>
      <c r="KV107" s="53"/>
      <c r="KX107" s="78" t="str">
        <f>IF(KX$9="", "", IF(AND(NOT('Personnel Details'!$N$29=""), $B107&gt;='Personnel Details'!$N$29), 'Personnel Details'!$O$29, IF(AND(NOT('Personnel Details'!$I$29=""), $B107&gt;='Personnel Details'!$I$29), 'Personnel Details'!$J$29, 'Personnel Details'!$E$29)))</f>
        <v/>
      </c>
      <c r="KY107" s="59" t="str">
        <f>IF(KX$9="", "", IF(AND(NOT('Personnel Details'!$N$29=""), $B107&gt;='Personnel Details'!$N$29), IF('Personnel Details'!$P$29="","", 'Personnel Details'!$P$29), IF(AND(NOT('Personnel Details'!$I$29=""), $B107&gt;='Personnel Details'!$I$29), IF('Personnel Details'!$K$29="", "", 'Personnel Details'!$K$29), IF('Personnel Details'!$F$29="", "", 'Personnel Details'!$F$29))))</f>
        <v/>
      </c>
      <c r="KZ107" s="79" t="str">
        <f>IF(KX$9="", "", IF(AND(NOT('Personnel Details'!$N$29=""), $B107&gt;='Personnel Details'!$N$29), 'Personnel Details'!$Q$29, IF(AND(NOT('Personnel Details'!$I$29=""), $B107&gt;='Personnel Details'!$I$29), 'Personnel Details'!$L$29, 'Personnel Details'!$G$29)))</f>
        <v/>
      </c>
      <c r="LA107" s="59" t="str">
        <f t="shared" si="269"/>
        <v/>
      </c>
      <c r="LB107" s="53"/>
      <c r="LD107" s="78" t="str">
        <f>IF(LD$9="", "", IF(AND(NOT('Personnel Details'!$N$30=""), $B107&gt;='Personnel Details'!$N$30), 'Personnel Details'!$O$30, IF(AND(NOT('Personnel Details'!$I$30=""), $B107&gt;='Personnel Details'!$I$30), 'Personnel Details'!$J$30, 'Personnel Details'!$E$30)))</f>
        <v/>
      </c>
      <c r="LE107" s="59" t="str">
        <f>IF(LD$9="", "", IF(AND(NOT('Personnel Details'!$N$30=""), $B107&gt;='Personnel Details'!$N$30), IF('Personnel Details'!$P$30="","", 'Personnel Details'!$P$30), IF(AND(NOT('Personnel Details'!$I$30=""), $B107&gt;='Personnel Details'!$I$30), IF('Personnel Details'!$K$30="", "", 'Personnel Details'!$K$30), IF('Personnel Details'!$F$30="", "", 'Personnel Details'!$F$30))))</f>
        <v/>
      </c>
      <c r="LF107" s="79" t="str">
        <f>IF(LD$9="", "", IF(AND(NOT('Personnel Details'!$N$30=""), $B107&gt;='Personnel Details'!$N$30), 'Personnel Details'!$Q$30, IF(AND(NOT('Personnel Details'!$I$30=""), $B107&gt;='Personnel Details'!$I$30), 'Personnel Details'!$L$30, 'Personnel Details'!$G$30)))</f>
        <v/>
      </c>
      <c r="LG107" s="59" t="str">
        <f t="shared" si="270"/>
        <v/>
      </c>
      <c r="LH107" s="53"/>
      <c r="LJ107" s="78" t="str">
        <f>IF(LJ$9="", "", IF(AND(NOT('Personnel Details'!$N$31=""), $B107&gt;='Personnel Details'!$N$31), 'Personnel Details'!$O$31, IF(AND(NOT('Personnel Details'!$I$31=""), $B107&gt;='Personnel Details'!$I$31), 'Personnel Details'!$J$31, 'Personnel Details'!$E$31)))</f>
        <v/>
      </c>
      <c r="LK107" s="59" t="str">
        <f>IF(LJ$9="", "", IF(AND(NOT('Personnel Details'!$N$31=""), $B107&gt;='Personnel Details'!$N$31), IF('Personnel Details'!$P$31="","", 'Personnel Details'!$P$31), IF(AND(NOT('Personnel Details'!$I$31=""), $B107&gt;='Personnel Details'!$I$31), IF('Personnel Details'!$K$31="", "", 'Personnel Details'!$K$31), IF('Personnel Details'!$F$31="", "", 'Personnel Details'!$F$31))))</f>
        <v/>
      </c>
      <c r="LL107" s="79" t="str">
        <f>IF(LJ$9="", "", IF(AND(NOT('Personnel Details'!$N$31=""), $B107&gt;='Personnel Details'!$N$31), 'Personnel Details'!$Q$31, IF(AND(NOT('Personnel Details'!$I$31=""), $B107&gt;='Personnel Details'!$I$31), 'Personnel Details'!$L$31, 'Personnel Details'!$G$31)))</f>
        <v/>
      </c>
      <c r="LM107" s="59" t="str">
        <f t="shared" si="271"/>
        <v/>
      </c>
      <c r="LN107" s="53"/>
      <c r="LP107" s="78" t="str">
        <f>IF(LP$9="", "", IF(AND(NOT('Personnel Details'!$N$32=""), $B107&gt;='Personnel Details'!$N$32), 'Personnel Details'!$O$32, IF(AND(NOT('Personnel Details'!$I$32=""), $B107&gt;='Personnel Details'!$I$32), 'Personnel Details'!$J$32, 'Personnel Details'!$E$32)))</f>
        <v/>
      </c>
      <c r="LQ107" s="59" t="str">
        <f>IF(LP$9="", "", IF(AND(NOT('Personnel Details'!$N$32=""), $B107&gt;='Personnel Details'!$N$32), IF('Personnel Details'!$P$32="","", 'Personnel Details'!$P$32), IF(AND(NOT('Personnel Details'!$I$32=""), $B107&gt;='Personnel Details'!$I$32), IF('Personnel Details'!$K$32="", "", 'Personnel Details'!$K$32), IF('Personnel Details'!$F$32="", "", 'Personnel Details'!$F$32))))</f>
        <v/>
      </c>
      <c r="LR107" s="79" t="str">
        <f>IF(LP$9="", "", IF(AND(NOT('Personnel Details'!$N$32=""), $B107&gt;='Personnel Details'!$N$32), 'Personnel Details'!$Q$32, IF(AND(NOT('Personnel Details'!$I$32=""), $B107&gt;='Personnel Details'!$I$32), 'Personnel Details'!$L$32, 'Personnel Details'!$G$32)))</f>
        <v/>
      </c>
      <c r="LS107" s="59" t="str">
        <f t="shared" si="272"/>
        <v/>
      </c>
      <c r="LT107" s="53"/>
      <c r="LV107" s="78" t="str">
        <f>IF(LV$9="", "", IF(AND(NOT('Personnel Details'!$N$33=""), $B107&gt;='Personnel Details'!$N$33), 'Personnel Details'!$O$33, IF(AND(NOT('Personnel Details'!$I$33=""), $B107&gt;='Personnel Details'!$I$33), 'Personnel Details'!$J$33, 'Personnel Details'!$E$33)))</f>
        <v/>
      </c>
      <c r="LW107" s="59" t="str">
        <f>IF(LV$9="", "", IF(AND(NOT('Personnel Details'!$N$33=""), $B107&gt;='Personnel Details'!$N$33), IF('Personnel Details'!$P$33="","", 'Personnel Details'!$P$33), IF(AND(NOT('Personnel Details'!$I$33=""), $B107&gt;='Personnel Details'!$I$33), IF('Personnel Details'!$K$33="", "", 'Personnel Details'!$K$33), IF('Personnel Details'!$F$33="", "", 'Personnel Details'!$F$33))))</f>
        <v/>
      </c>
      <c r="LX107" s="79" t="str">
        <f>IF(LV$9="", "", IF(AND(NOT('Personnel Details'!$N$33=""), $B107&gt;='Personnel Details'!$N$33), 'Personnel Details'!$Q$33, IF(AND(NOT('Personnel Details'!$I$33=""), $B107&gt;='Personnel Details'!$I$33), 'Personnel Details'!$L$33, 'Personnel Details'!$G$33)))</f>
        <v/>
      </c>
      <c r="LY107" s="59" t="str">
        <f t="shared" si="273"/>
        <v/>
      </c>
      <c r="LZ107" s="53"/>
      <c r="MB107" s="78" t="str">
        <f>IF(MB$9="", "", IF(AND(NOT('Personnel Details'!$N$34=""), $B107&gt;='Personnel Details'!$N$34), 'Personnel Details'!$O$34, IF(AND(NOT('Personnel Details'!$I$34=""), $B107&gt;='Personnel Details'!$I$34), 'Personnel Details'!$J$34, 'Personnel Details'!$E$34)))</f>
        <v/>
      </c>
      <c r="MC107" s="59" t="str">
        <f>IF(MB$9="", "", IF(AND(NOT('Personnel Details'!$N$34=""), $B107&gt;='Personnel Details'!$N$34), IF('Personnel Details'!$P$34="","", 'Personnel Details'!$P$34), IF(AND(NOT('Personnel Details'!$I$34=""), $B107&gt;='Personnel Details'!$I$34), IF('Personnel Details'!$K$34="", "", 'Personnel Details'!$K$34), IF('Personnel Details'!$F$34="", "", 'Personnel Details'!$F$34))))</f>
        <v/>
      </c>
      <c r="MD107" s="79" t="str">
        <f>IF(MB$9="", "", IF(AND(NOT('Personnel Details'!$N$34=""), $B107&gt;='Personnel Details'!$N$34), 'Personnel Details'!$Q$34, IF(AND(NOT('Personnel Details'!$I$34=""), $B107&gt;='Personnel Details'!$I$34), 'Personnel Details'!$L$34, 'Personnel Details'!$G$34)))</f>
        <v/>
      </c>
      <c r="ME107" s="59" t="str">
        <f t="shared" si="274"/>
        <v/>
      </c>
      <c r="MF107" s="53"/>
      <c r="MH107" s="78" t="str">
        <f>IF(MH$9="", "", IF(AND(NOT('Personnel Details'!$N$35=""), $B107&gt;='Personnel Details'!$N$35), 'Personnel Details'!$O$35, IF(AND(NOT('Personnel Details'!$I$35=""), $B107&gt;='Personnel Details'!$I$35), 'Personnel Details'!$J$35, 'Personnel Details'!$E$35)))</f>
        <v/>
      </c>
      <c r="MI107" s="59" t="str">
        <f>IF(MH$9="", "", IF(AND(NOT('Personnel Details'!$N$35=""), $B107&gt;='Personnel Details'!$N$35), IF('Personnel Details'!$P$35="","", 'Personnel Details'!$P$35), IF(AND(NOT('Personnel Details'!$I$35=""), $B107&gt;='Personnel Details'!$I$35), IF('Personnel Details'!$K$35="", "", 'Personnel Details'!$K$35), IF('Personnel Details'!$F$35="", "", 'Personnel Details'!$F$35))))</f>
        <v/>
      </c>
      <c r="MJ107" s="79" t="str">
        <f>IF(MH$9="", "", IF(AND(NOT('Personnel Details'!$N$35=""), $B107&gt;='Personnel Details'!$N$35), 'Personnel Details'!$Q$35, IF(AND(NOT('Personnel Details'!$I$35=""), $B107&gt;='Personnel Details'!$I$35), 'Personnel Details'!$L$35, 'Personnel Details'!$G$35)))</f>
        <v/>
      </c>
      <c r="MK107" s="59" t="str">
        <f t="shared" si="275"/>
        <v/>
      </c>
      <c r="ML107" s="53"/>
      <c r="MN107" s="78" t="str">
        <f>IF(MN$9="", "", IF(AND(NOT('Personnel Details'!$N$36=""), $B107&gt;='Personnel Details'!$N$36), 'Personnel Details'!$O$36, IF(AND(NOT('Personnel Details'!$I$36=""), $B107&gt;='Personnel Details'!$I$36), 'Personnel Details'!$J$36, 'Personnel Details'!$E$36)))</f>
        <v/>
      </c>
      <c r="MO107" s="59" t="str">
        <f>IF(MN$9="", "", IF(AND(NOT('Personnel Details'!$N$36=""), $B107&gt;='Personnel Details'!$N$36), IF('Personnel Details'!$P$36="","", 'Personnel Details'!$P$36), IF(AND(NOT('Personnel Details'!$I$36=""), $B107&gt;='Personnel Details'!$I$36), IF('Personnel Details'!$K$36="", "", 'Personnel Details'!$K$36), IF('Personnel Details'!$F$36="", "", 'Personnel Details'!$F$36))))</f>
        <v/>
      </c>
      <c r="MP107" s="79" t="str">
        <f>IF(MN$9="", "", IF(AND(NOT('Personnel Details'!$N$36=""), $B107&gt;='Personnel Details'!$N$36), 'Personnel Details'!$Q$36, IF(AND(NOT('Personnel Details'!$I$36=""), $B107&gt;='Personnel Details'!$I$36), 'Personnel Details'!$L$36, 'Personnel Details'!$G$36)))</f>
        <v/>
      </c>
      <c r="MQ107" s="59" t="str">
        <f t="shared" si="276"/>
        <v/>
      </c>
      <c r="MR107" s="53"/>
      <c r="MT107" s="78" t="str">
        <f>IF(MT$9="", "", IF(AND(NOT('Personnel Details'!$N$37=""), $B107&gt;='Personnel Details'!$N$37), 'Personnel Details'!$O$37, IF(AND(NOT('Personnel Details'!$I$37=""), $B107&gt;='Personnel Details'!$I$37), 'Personnel Details'!$J$37, 'Personnel Details'!$E$37)))</f>
        <v/>
      </c>
      <c r="MU107" s="59" t="str">
        <f>IF(MT$9="", "", IF(AND(NOT('Personnel Details'!$N$37=""), $B107&gt;='Personnel Details'!$N$37), IF('Personnel Details'!$P$37="","", 'Personnel Details'!$P$37), IF(AND(NOT('Personnel Details'!$I$37=""), $B107&gt;='Personnel Details'!$I$37), IF('Personnel Details'!$K$37="", "", 'Personnel Details'!$K$37), IF('Personnel Details'!$F$37="", "", 'Personnel Details'!$F$37))))</f>
        <v/>
      </c>
      <c r="MV107" s="79" t="str">
        <f>IF(MT$9="", "", IF(AND(NOT('Personnel Details'!$N$37=""), $B107&gt;='Personnel Details'!$N$37), 'Personnel Details'!$Q$37, IF(AND(NOT('Personnel Details'!$I$37=""), $B107&gt;='Personnel Details'!$I$37), 'Personnel Details'!$L$37, 'Personnel Details'!$G$37)))</f>
        <v/>
      </c>
      <c r="MW107" s="59" t="str">
        <f t="shared" si="277"/>
        <v/>
      </c>
      <c r="MX107" s="53"/>
      <c r="MZ107" s="78" t="str">
        <f>IF(MZ$9="", "", IF(AND(NOT('Personnel Details'!$N$38=""), $B107&gt;='Personnel Details'!$N$38), 'Personnel Details'!$O$38, IF(AND(NOT('Personnel Details'!$I$38=""), $B107&gt;='Personnel Details'!$I$38), 'Personnel Details'!$J$38, 'Personnel Details'!$E$38)))</f>
        <v/>
      </c>
      <c r="NA107" s="59" t="str">
        <f>IF(MZ$9="", "", IF(AND(NOT('Personnel Details'!$N$38=""), $B107&gt;='Personnel Details'!$N$38), IF('Personnel Details'!$P$38="","", 'Personnel Details'!$P$38), IF(AND(NOT('Personnel Details'!$I$38=""), $B107&gt;='Personnel Details'!$I$38), IF('Personnel Details'!$K$38="", "", 'Personnel Details'!$K$38), IF('Personnel Details'!$F$38="", "", 'Personnel Details'!$F$38))))</f>
        <v/>
      </c>
      <c r="NB107" s="79" t="str">
        <f>IF(MZ$9="", "", IF(AND(NOT('Personnel Details'!$N$38=""), $B107&gt;='Personnel Details'!$N$38), 'Personnel Details'!$Q$38, IF(AND(NOT('Personnel Details'!$I$38=""), $B107&gt;='Personnel Details'!$I$38), 'Personnel Details'!$L$38, 'Personnel Details'!$G$38)))</f>
        <v/>
      </c>
      <c r="NC107" s="59" t="str">
        <f t="shared" si="278"/>
        <v/>
      </c>
      <c r="ND107" s="53"/>
      <c r="NF107" s="78" t="str">
        <f>IF(NF$9="", "", IF(AND(NOT('Personnel Details'!$N$39=""), $B107&gt;='Personnel Details'!$N$39), 'Personnel Details'!$O$39, IF(AND(NOT('Personnel Details'!$I$39=""), $B107&gt;='Personnel Details'!$I$39), 'Personnel Details'!$J$39, 'Personnel Details'!$E$39)))</f>
        <v/>
      </c>
      <c r="NG107" s="59" t="str">
        <f>IF(NF$9="", "", IF(AND(NOT('Personnel Details'!$N$39=""), $B107&gt;='Personnel Details'!$N$39), IF('Personnel Details'!$P$39="","", 'Personnel Details'!$P$39), IF(AND(NOT('Personnel Details'!$I$39=""), $B107&gt;='Personnel Details'!$I$39), IF('Personnel Details'!$K$39="", "", 'Personnel Details'!$K$39), IF('Personnel Details'!$F$39="", "", 'Personnel Details'!$F$39))))</f>
        <v/>
      </c>
      <c r="NH107" s="79" t="str">
        <f>IF(NF$9="", "", IF(AND(NOT('Personnel Details'!$N$39=""), $B107&gt;='Personnel Details'!$N$39), 'Personnel Details'!$Q$39, IF(AND(NOT('Personnel Details'!$I$39=""), $B107&gt;='Personnel Details'!$I$39), 'Personnel Details'!$L$39, 'Personnel Details'!$G$39)))</f>
        <v/>
      </c>
      <c r="NI107" s="59" t="str">
        <f t="shared" si="279"/>
        <v/>
      </c>
      <c r="NJ107" s="53"/>
      <c r="NL107" s="78" t="str">
        <f>IF(NL$9="", "", IF(AND(NOT('Personnel Details'!$N$40=""), $B107&gt;='Personnel Details'!$N$40), 'Personnel Details'!$O$40, IF(AND(NOT('Personnel Details'!$I$40=""), $B107&gt;='Personnel Details'!$I$40), 'Personnel Details'!$J$40, 'Personnel Details'!$E$40)))</f>
        <v/>
      </c>
      <c r="NM107" s="59" t="str">
        <f>IF(NL$9="", "", IF(AND(NOT('Personnel Details'!$N$40=""), $B107&gt;='Personnel Details'!$N$40), IF('Personnel Details'!$P$40="","", 'Personnel Details'!$P$40), IF(AND(NOT('Personnel Details'!$I$40=""), $B107&gt;='Personnel Details'!$I$40), IF('Personnel Details'!$K$40="", "", 'Personnel Details'!$K$40), IF('Personnel Details'!$F$40="", "", 'Personnel Details'!$F$40))))</f>
        <v/>
      </c>
      <c r="NN107" s="79" t="str">
        <f>IF(NL$9="", "", IF(AND(NOT('Personnel Details'!$N$40=""), $B107&gt;='Personnel Details'!$N$40), 'Personnel Details'!$Q$40, IF(AND(NOT('Personnel Details'!$I$40=""), $B107&gt;='Personnel Details'!$I$40), 'Personnel Details'!$L$40, 'Personnel Details'!$G$40)))</f>
        <v/>
      </c>
      <c r="NO107" s="59" t="str">
        <f t="shared" si="280"/>
        <v/>
      </c>
      <c r="NP107" s="53"/>
    </row>
    <row r="108" spans="1:380" x14ac:dyDescent="0.25">
      <c r="A108" s="32"/>
      <c r="B108" s="113" t="str">
        <f>IFERROR(IF(B107+1&gt;'Personnel Details'!$U$5, "", B107+1), "")</f>
        <v/>
      </c>
      <c r="C108" s="32"/>
      <c r="D108" s="120"/>
      <c r="E108" s="13" t="str">
        <f t="shared" si="159"/>
        <v/>
      </c>
      <c r="F108" s="13" t="str">
        <f t="shared" si="190"/>
        <v/>
      </c>
      <c r="G108" s="56" t="str">
        <f t="shared" si="281"/>
        <v/>
      </c>
      <c r="H108" s="16" t="str">
        <f t="shared" si="191"/>
        <v/>
      </c>
      <c r="I108" s="32"/>
      <c r="J108" s="120"/>
      <c r="K108" s="62" t="str">
        <f t="shared" si="160"/>
        <v/>
      </c>
      <c r="L108" s="62" t="str">
        <f t="shared" si="192"/>
        <v/>
      </c>
      <c r="M108" s="65" t="str">
        <f t="shared" si="282"/>
        <v/>
      </c>
      <c r="N108" s="68" t="str">
        <f t="shared" si="193"/>
        <v/>
      </c>
      <c r="O108" s="32"/>
      <c r="P108" s="120"/>
      <c r="Q108" s="62" t="str">
        <f t="shared" si="161"/>
        <v/>
      </c>
      <c r="R108" s="62" t="str">
        <f t="shared" si="194"/>
        <v/>
      </c>
      <c r="S108" s="65" t="str">
        <f t="shared" si="283"/>
        <v/>
      </c>
      <c r="T108" s="68" t="str">
        <f t="shared" si="195"/>
        <v/>
      </c>
      <c r="U108" s="32"/>
      <c r="V108" s="120"/>
      <c r="W108" s="62" t="str">
        <f t="shared" si="162"/>
        <v/>
      </c>
      <c r="X108" s="62" t="str">
        <f t="shared" si="196"/>
        <v/>
      </c>
      <c r="Y108" s="65" t="str">
        <f t="shared" si="284"/>
        <v/>
      </c>
      <c r="Z108" s="68" t="str">
        <f t="shared" si="197"/>
        <v/>
      </c>
      <c r="AA108" s="32"/>
      <c r="AB108" s="120"/>
      <c r="AC108" s="62" t="str">
        <f t="shared" si="163"/>
        <v/>
      </c>
      <c r="AD108" s="62" t="str">
        <f t="shared" si="198"/>
        <v/>
      </c>
      <c r="AE108" s="65" t="str">
        <f t="shared" si="285"/>
        <v/>
      </c>
      <c r="AF108" s="68" t="str">
        <f t="shared" si="199"/>
        <v/>
      </c>
      <c r="AG108" s="32"/>
      <c r="AH108" s="120"/>
      <c r="AI108" s="62" t="str">
        <f t="shared" si="164"/>
        <v/>
      </c>
      <c r="AJ108" s="62" t="str">
        <f t="shared" si="200"/>
        <v/>
      </c>
      <c r="AK108" s="65" t="str">
        <f t="shared" si="286"/>
        <v/>
      </c>
      <c r="AL108" s="68" t="str">
        <f t="shared" si="201"/>
        <v/>
      </c>
      <c r="AM108" s="32"/>
      <c r="AN108" s="120"/>
      <c r="AO108" s="62" t="str">
        <f t="shared" si="165"/>
        <v/>
      </c>
      <c r="AP108" s="62" t="str">
        <f t="shared" si="202"/>
        <v/>
      </c>
      <c r="AQ108" s="65" t="str">
        <f t="shared" si="287"/>
        <v/>
      </c>
      <c r="AR108" s="68" t="str">
        <f t="shared" si="203"/>
        <v/>
      </c>
      <c r="AS108" s="32"/>
      <c r="AT108" s="120"/>
      <c r="AU108" s="62" t="str">
        <f t="shared" si="166"/>
        <v/>
      </c>
      <c r="AV108" s="62" t="str">
        <f t="shared" si="204"/>
        <v/>
      </c>
      <c r="AW108" s="65" t="str">
        <f t="shared" si="288"/>
        <v/>
      </c>
      <c r="AX108" s="68" t="str">
        <f t="shared" si="205"/>
        <v/>
      </c>
      <c r="AY108" s="32"/>
      <c r="AZ108" s="120"/>
      <c r="BA108" s="62" t="str">
        <f t="shared" si="167"/>
        <v/>
      </c>
      <c r="BB108" s="62" t="str">
        <f t="shared" si="206"/>
        <v/>
      </c>
      <c r="BC108" s="65" t="str">
        <f t="shared" si="289"/>
        <v/>
      </c>
      <c r="BD108" s="68" t="str">
        <f t="shared" si="207"/>
        <v/>
      </c>
      <c r="BE108" s="32"/>
      <c r="BF108" s="120"/>
      <c r="BG108" s="62" t="str">
        <f t="shared" si="168"/>
        <v/>
      </c>
      <c r="BH108" s="62" t="str">
        <f t="shared" si="208"/>
        <v/>
      </c>
      <c r="BI108" s="65" t="str">
        <f t="shared" si="290"/>
        <v/>
      </c>
      <c r="BJ108" s="68" t="str">
        <f t="shared" si="209"/>
        <v/>
      </c>
      <c r="BK108" s="32"/>
      <c r="BL108" s="120"/>
      <c r="BM108" s="62" t="str">
        <f t="shared" si="169"/>
        <v/>
      </c>
      <c r="BN108" s="62" t="str">
        <f t="shared" si="210"/>
        <v/>
      </c>
      <c r="BO108" s="65" t="str">
        <f t="shared" si="291"/>
        <v/>
      </c>
      <c r="BP108" s="68" t="str">
        <f t="shared" si="211"/>
        <v/>
      </c>
      <c r="BQ108" s="32"/>
      <c r="BR108" s="120"/>
      <c r="BS108" s="62" t="str">
        <f t="shared" si="170"/>
        <v/>
      </c>
      <c r="BT108" s="62" t="str">
        <f t="shared" si="212"/>
        <v/>
      </c>
      <c r="BU108" s="65" t="str">
        <f t="shared" si="292"/>
        <v/>
      </c>
      <c r="BV108" s="68" t="str">
        <f t="shared" si="213"/>
        <v/>
      </c>
      <c r="BW108" s="32"/>
      <c r="BX108" s="120"/>
      <c r="BY108" s="62" t="str">
        <f t="shared" si="171"/>
        <v/>
      </c>
      <c r="BZ108" s="62" t="str">
        <f t="shared" si="214"/>
        <v/>
      </c>
      <c r="CA108" s="65" t="str">
        <f t="shared" si="293"/>
        <v/>
      </c>
      <c r="CB108" s="68" t="str">
        <f t="shared" si="215"/>
        <v/>
      </c>
      <c r="CC108" s="32"/>
      <c r="CD108" s="120"/>
      <c r="CE108" s="62" t="str">
        <f t="shared" si="172"/>
        <v/>
      </c>
      <c r="CF108" s="62" t="str">
        <f t="shared" si="216"/>
        <v/>
      </c>
      <c r="CG108" s="65" t="str">
        <f t="shared" si="294"/>
        <v/>
      </c>
      <c r="CH108" s="68" t="str">
        <f t="shared" si="217"/>
        <v/>
      </c>
      <c r="CI108" s="32"/>
      <c r="CJ108" s="120"/>
      <c r="CK108" s="62" t="str">
        <f t="shared" si="173"/>
        <v/>
      </c>
      <c r="CL108" s="62" t="str">
        <f t="shared" si="218"/>
        <v/>
      </c>
      <c r="CM108" s="65" t="str">
        <f t="shared" si="295"/>
        <v/>
      </c>
      <c r="CN108" s="68" t="str">
        <f t="shared" si="219"/>
        <v/>
      </c>
      <c r="CO108" s="32"/>
      <c r="CP108" s="120"/>
      <c r="CQ108" s="62" t="str">
        <f t="shared" si="174"/>
        <v/>
      </c>
      <c r="CR108" s="62" t="str">
        <f t="shared" si="220"/>
        <v/>
      </c>
      <c r="CS108" s="65" t="str">
        <f t="shared" si="296"/>
        <v/>
      </c>
      <c r="CT108" s="68" t="str">
        <f t="shared" si="221"/>
        <v/>
      </c>
      <c r="CU108" s="32"/>
      <c r="CV108" s="120"/>
      <c r="CW108" s="62" t="str">
        <f t="shared" si="175"/>
        <v/>
      </c>
      <c r="CX108" s="62" t="str">
        <f t="shared" si="222"/>
        <v/>
      </c>
      <c r="CY108" s="65" t="str">
        <f t="shared" si="297"/>
        <v/>
      </c>
      <c r="CZ108" s="68" t="str">
        <f t="shared" si="223"/>
        <v/>
      </c>
      <c r="DA108" s="32"/>
      <c r="DB108" s="120"/>
      <c r="DC108" s="62" t="str">
        <f t="shared" si="176"/>
        <v/>
      </c>
      <c r="DD108" s="62" t="str">
        <f t="shared" si="224"/>
        <v/>
      </c>
      <c r="DE108" s="65" t="str">
        <f t="shared" si="298"/>
        <v/>
      </c>
      <c r="DF108" s="68" t="str">
        <f t="shared" si="225"/>
        <v/>
      </c>
      <c r="DG108" s="32"/>
      <c r="DH108" s="120"/>
      <c r="DI108" s="62" t="str">
        <f t="shared" si="177"/>
        <v/>
      </c>
      <c r="DJ108" s="62" t="str">
        <f t="shared" si="226"/>
        <v/>
      </c>
      <c r="DK108" s="65" t="str">
        <f t="shared" si="299"/>
        <v/>
      </c>
      <c r="DL108" s="68" t="str">
        <f t="shared" si="227"/>
        <v/>
      </c>
      <c r="DM108" s="32"/>
      <c r="DN108" s="120"/>
      <c r="DO108" s="62" t="str">
        <f t="shared" si="178"/>
        <v/>
      </c>
      <c r="DP108" s="62" t="str">
        <f t="shared" si="228"/>
        <v/>
      </c>
      <c r="DQ108" s="65" t="str">
        <f t="shared" si="300"/>
        <v/>
      </c>
      <c r="DR108" s="68" t="str">
        <f t="shared" si="229"/>
        <v/>
      </c>
      <c r="DS108" s="32"/>
      <c r="DT108" s="120"/>
      <c r="DU108" s="62" t="str">
        <f t="shared" si="179"/>
        <v/>
      </c>
      <c r="DV108" s="62" t="str">
        <f t="shared" si="230"/>
        <v/>
      </c>
      <c r="DW108" s="65" t="str">
        <f t="shared" si="301"/>
        <v/>
      </c>
      <c r="DX108" s="68" t="str">
        <f t="shared" si="231"/>
        <v/>
      </c>
      <c r="DY108" s="32"/>
      <c r="DZ108" s="120"/>
      <c r="EA108" s="62" t="str">
        <f t="shared" si="180"/>
        <v/>
      </c>
      <c r="EB108" s="62" t="str">
        <f t="shared" si="232"/>
        <v/>
      </c>
      <c r="EC108" s="65" t="str">
        <f t="shared" si="302"/>
        <v/>
      </c>
      <c r="ED108" s="68" t="str">
        <f t="shared" si="233"/>
        <v/>
      </c>
      <c r="EE108" s="32"/>
      <c r="EF108" s="120"/>
      <c r="EG108" s="62" t="str">
        <f t="shared" si="181"/>
        <v/>
      </c>
      <c r="EH108" s="62" t="str">
        <f t="shared" si="234"/>
        <v/>
      </c>
      <c r="EI108" s="65" t="str">
        <f t="shared" si="303"/>
        <v/>
      </c>
      <c r="EJ108" s="68" t="str">
        <f t="shared" si="235"/>
        <v/>
      </c>
      <c r="EK108" s="32"/>
      <c r="EL108" s="120"/>
      <c r="EM108" s="62" t="str">
        <f t="shared" si="182"/>
        <v/>
      </c>
      <c r="EN108" s="62" t="str">
        <f t="shared" si="236"/>
        <v/>
      </c>
      <c r="EO108" s="65" t="str">
        <f t="shared" si="304"/>
        <v/>
      </c>
      <c r="EP108" s="68" t="str">
        <f t="shared" si="237"/>
        <v/>
      </c>
      <c r="EQ108" s="32"/>
      <c r="ER108" s="120"/>
      <c r="ES108" s="62" t="str">
        <f t="shared" si="183"/>
        <v/>
      </c>
      <c r="ET108" s="62" t="str">
        <f t="shared" si="238"/>
        <v/>
      </c>
      <c r="EU108" s="65" t="str">
        <f t="shared" si="305"/>
        <v/>
      </c>
      <c r="EV108" s="68" t="str">
        <f t="shared" si="239"/>
        <v/>
      </c>
      <c r="EW108" s="32"/>
      <c r="EX108" s="120"/>
      <c r="EY108" s="62" t="str">
        <f t="shared" si="184"/>
        <v/>
      </c>
      <c r="EZ108" s="62" t="str">
        <f t="shared" si="240"/>
        <v/>
      </c>
      <c r="FA108" s="65" t="str">
        <f t="shared" si="306"/>
        <v/>
      </c>
      <c r="FB108" s="68" t="str">
        <f t="shared" si="241"/>
        <v/>
      </c>
      <c r="FC108" s="32"/>
      <c r="FD108" s="120"/>
      <c r="FE108" s="62" t="str">
        <f t="shared" si="185"/>
        <v/>
      </c>
      <c r="FF108" s="62" t="str">
        <f t="shared" si="242"/>
        <v/>
      </c>
      <c r="FG108" s="65" t="str">
        <f t="shared" si="307"/>
        <v/>
      </c>
      <c r="FH108" s="68" t="str">
        <f t="shared" si="243"/>
        <v/>
      </c>
      <c r="FI108" s="32"/>
      <c r="FJ108" s="120"/>
      <c r="FK108" s="62" t="str">
        <f t="shared" si="186"/>
        <v/>
      </c>
      <c r="FL108" s="62" t="str">
        <f t="shared" si="244"/>
        <v/>
      </c>
      <c r="FM108" s="65" t="str">
        <f t="shared" si="308"/>
        <v/>
      </c>
      <c r="FN108" s="68" t="str">
        <f t="shared" si="245"/>
        <v/>
      </c>
      <c r="FO108" s="32"/>
      <c r="FP108" s="120"/>
      <c r="FQ108" s="62" t="str">
        <f t="shared" si="187"/>
        <v/>
      </c>
      <c r="FR108" s="62" t="str">
        <f t="shared" si="246"/>
        <v/>
      </c>
      <c r="FS108" s="65" t="str">
        <f t="shared" si="309"/>
        <v/>
      </c>
      <c r="FT108" s="68" t="str">
        <f t="shared" si="247"/>
        <v/>
      </c>
      <c r="FU108" s="32"/>
      <c r="FV108" s="120"/>
      <c r="FW108" s="62" t="str">
        <f t="shared" si="188"/>
        <v/>
      </c>
      <c r="FX108" s="62" t="str">
        <f t="shared" si="248"/>
        <v/>
      </c>
      <c r="FY108" s="65" t="str">
        <f t="shared" si="310"/>
        <v/>
      </c>
      <c r="FZ108" s="68" t="str">
        <f t="shared" si="249"/>
        <v/>
      </c>
      <c r="GA108" s="32"/>
      <c r="GC108" s="7" t="str">
        <f t="shared" si="250"/>
        <v/>
      </c>
      <c r="GD108" s="7" t="str">
        <f t="shared" ca="1" si="189"/>
        <v/>
      </c>
      <c r="GT108" s="71" t="str">
        <f>IF(GT$9="", "", IF(AND(NOT('Personnel Details'!$N$11=""), $B108&gt;='Personnel Details'!$N$11), 'Personnel Details'!$O$11, IF(AND(NOT('Personnel Details'!$I$11=""), $B108&gt;='Personnel Details'!$I$11), 'Personnel Details'!$J$11, 'Personnel Details'!$E$11)))</f>
        <v/>
      </c>
      <c r="GU108" s="59" t="str">
        <f>IF(GT$9="", "", IF(AND(NOT('Personnel Details'!$N$11=""), $B108&gt;='Personnel Details'!$N$11), IF('Personnel Details'!$P$11="","", 'Personnel Details'!$P$11), IF(AND(NOT('Personnel Details'!$I$11=""), $B108&gt;='Personnel Details'!$I$11), IF('Personnel Details'!$K$11="", "", 'Personnel Details'!$K$11), IF('Personnel Details'!$F$11="", "", 'Personnel Details'!$F$11))))</f>
        <v/>
      </c>
      <c r="GV108" s="74" t="str">
        <f>IF(GT$9="", "", IF(AND(NOT('Personnel Details'!$N$11=""), $B108&gt;='Personnel Details'!$N$11), 'Personnel Details'!$Q$11, IF(AND(NOT('Personnel Details'!$I$11=""), $B108&gt;='Personnel Details'!$I$11), 'Personnel Details'!$L$11, 'Personnel Details'!$G$11)))</f>
        <v/>
      </c>
      <c r="GW108" s="59" t="str">
        <f t="shared" si="251"/>
        <v/>
      </c>
      <c r="GX108" s="53"/>
      <c r="GZ108" s="78" t="str">
        <f>IF(GZ$9="", "", IF(AND(NOT('Personnel Details'!$N$12=""), $B108&gt;='Personnel Details'!$N$12), 'Personnel Details'!$O$12, IF(AND(NOT('Personnel Details'!$I$12=""), $B108&gt;='Personnel Details'!$I$12), 'Personnel Details'!$J$12, 'Personnel Details'!$E$12)))</f>
        <v/>
      </c>
      <c r="HA108" s="59" t="str">
        <f>IF(GZ$9="", "", IF(AND(NOT('Personnel Details'!$N$12=""), $B108&gt;='Personnel Details'!$N$12), IF('Personnel Details'!$P$12="","", 'Personnel Details'!$P$12), IF(AND(NOT('Personnel Details'!$I$12=""), $B108&gt;='Personnel Details'!$I$12), IF('Personnel Details'!$K$12="", "", 'Personnel Details'!$K$12), IF('Personnel Details'!$F$12="", "", 'Personnel Details'!$F$12))))</f>
        <v/>
      </c>
      <c r="HB108" s="79" t="str">
        <f>IF(GZ$9="", "", IF(AND(NOT('Personnel Details'!$N$12=""), $B108&gt;='Personnel Details'!$N$12), 'Personnel Details'!$Q$12, IF(AND(NOT('Personnel Details'!$I$12=""), $B108&gt;='Personnel Details'!$I$12), 'Personnel Details'!$L$12, 'Personnel Details'!$G$12)))</f>
        <v/>
      </c>
      <c r="HC108" s="59" t="str">
        <f t="shared" si="252"/>
        <v/>
      </c>
      <c r="HD108" s="53"/>
      <c r="HF108" s="78" t="str">
        <f>IF(HF$9="", "", IF(AND(NOT('Personnel Details'!$N$13=""), $B108&gt;='Personnel Details'!$N$13), 'Personnel Details'!$O$13, IF(AND(NOT('Personnel Details'!$I$13=""), $B108&gt;='Personnel Details'!$I$13), 'Personnel Details'!$J$13, 'Personnel Details'!$E$13)))</f>
        <v/>
      </c>
      <c r="HG108" s="59" t="str">
        <f>IF(HF$9="", "", IF(AND(NOT('Personnel Details'!$N$13=""), $B108&gt;='Personnel Details'!$N$13), IF('Personnel Details'!$P$13="","", 'Personnel Details'!$P$13), IF(AND(NOT('Personnel Details'!$I$13=""), $B108&gt;='Personnel Details'!$I$13), IF('Personnel Details'!$K$13="", "", 'Personnel Details'!$K$13), IF('Personnel Details'!$F$13="", "", 'Personnel Details'!$F$13))))</f>
        <v/>
      </c>
      <c r="HH108" s="79" t="str">
        <f>IF(HF$9="", "", IF(AND(NOT('Personnel Details'!$N$13=""), $B108&gt;='Personnel Details'!$N$13), 'Personnel Details'!$Q$13, IF(AND(NOT('Personnel Details'!$I$13=""), $B108&gt;='Personnel Details'!$I$13), 'Personnel Details'!$L$13, 'Personnel Details'!$G$13)))</f>
        <v/>
      </c>
      <c r="HI108" s="59" t="str">
        <f t="shared" si="253"/>
        <v/>
      </c>
      <c r="HJ108" s="53"/>
      <c r="HL108" s="78" t="str">
        <f>IF(HL$9="", "", IF(AND(NOT('Personnel Details'!$N$14=""), $B108&gt;='Personnel Details'!$N$14), 'Personnel Details'!$O$14, IF(AND(NOT('Personnel Details'!$I$14=""), $B108&gt;='Personnel Details'!$I$14), 'Personnel Details'!$J$14, 'Personnel Details'!$E$14)))</f>
        <v/>
      </c>
      <c r="HM108" s="59" t="str">
        <f>IF(HL$9="", "", IF(AND(NOT('Personnel Details'!$N$14=""), $B108&gt;='Personnel Details'!$N$14), IF('Personnel Details'!$P$14="","", 'Personnel Details'!$P$14), IF(AND(NOT('Personnel Details'!$I$14=""), $B108&gt;='Personnel Details'!$I$14), IF('Personnel Details'!$K$14="", "", 'Personnel Details'!$K$14), IF('Personnel Details'!$F$14="", "", 'Personnel Details'!$F$14))))</f>
        <v/>
      </c>
      <c r="HN108" s="79" t="str">
        <f>IF(HL$9="", "", IF(AND(NOT('Personnel Details'!$N$14=""), $B108&gt;='Personnel Details'!$N$14), 'Personnel Details'!$Q$14, IF(AND(NOT('Personnel Details'!$I$14=""), $B108&gt;='Personnel Details'!$I$14), 'Personnel Details'!$L$14, 'Personnel Details'!$G$14)))</f>
        <v/>
      </c>
      <c r="HO108" s="59" t="str">
        <f t="shared" si="254"/>
        <v/>
      </c>
      <c r="HP108" s="53"/>
      <c r="HR108" s="78" t="str">
        <f>IF(HR$9="", "", IF(AND(NOT('Personnel Details'!$N$15=""), $B108&gt;='Personnel Details'!$N$15), 'Personnel Details'!$O$15, IF(AND(NOT('Personnel Details'!$I$15=""), $B108&gt;='Personnel Details'!$I$15), 'Personnel Details'!$J$15, 'Personnel Details'!$E$15)))</f>
        <v/>
      </c>
      <c r="HS108" s="59" t="str">
        <f>IF(HR$9="", "", IF(AND(NOT('Personnel Details'!$N$15=""), $B108&gt;='Personnel Details'!$N$15), IF('Personnel Details'!$P$15="","", 'Personnel Details'!$P$15), IF(AND(NOT('Personnel Details'!$I$15=""), $B108&gt;='Personnel Details'!$I$15), IF('Personnel Details'!$K$15="", "", 'Personnel Details'!$K$15), IF('Personnel Details'!$F$15="", "", 'Personnel Details'!$F$15))))</f>
        <v/>
      </c>
      <c r="HT108" s="79" t="str">
        <f>IF(HR$9="", "", IF(AND(NOT('Personnel Details'!$N$15=""), $B108&gt;='Personnel Details'!$N$15), 'Personnel Details'!$Q$15, IF(AND(NOT('Personnel Details'!$I$15=""), $B108&gt;='Personnel Details'!$I$15), 'Personnel Details'!$L$15, 'Personnel Details'!$G$15)))</f>
        <v/>
      </c>
      <c r="HU108" s="59" t="str">
        <f t="shared" si="255"/>
        <v/>
      </c>
      <c r="HV108" s="53"/>
      <c r="HX108" s="78" t="str">
        <f>IF(HX$9="", "", IF(AND(NOT('Personnel Details'!$N$16=""), $B108&gt;='Personnel Details'!$N$16), 'Personnel Details'!$O$16, IF(AND(NOT('Personnel Details'!$I$16=""), $B108&gt;='Personnel Details'!$I$16), 'Personnel Details'!$J$16, 'Personnel Details'!$E$16)))</f>
        <v/>
      </c>
      <c r="HY108" s="59" t="str">
        <f>IF(HX$9="", "", IF(AND(NOT('Personnel Details'!$N$16=""), $B108&gt;='Personnel Details'!$N$16), IF('Personnel Details'!$P$16="","", 'Personnel Details'!$P$16), IF(AND(NOT('Personnel Details'!$I$16=""), $B108&gt;='Personnel Details'!$I$16), IF('Personnel Details'!$K$16="", "", 'Personnel Details'!$K$16), IF('Personnel Details'!$F$16="", "", 'Personnel Details'!$F$16))))</f>
        <v/>
      </c>
      <c r="HZ108" s="79" t="str">
        <f>IF(HX$9="", "", IF(AND(NOT('Personnel Details'!$N$16=""), $B108&gt;='Personnel Details'!$N$16), 'Personnel Details'!$Q$16, IF(AND(NOT('Personnel Details'!$I$16=""), $B108&gt;='Personnel Details'!$I$16), 'Personnel Details'!$L$16, 'Personnel Details'!$G$16)))</f>
        <v/>
      </c>
      <c r="IA108" s="59" t="str">
        <f t="shared" si="256"/>
        <v/>
      </c>
      <c r="IB108" s="53"/>
      <c r="ID108" s="78" t="str">
        <f>IF(ID$9="", "", IF(AND(NOT('Personnel Details'!$N$17=""), $B108&gt;='Personnel Details'!$N$17), 'Personnel Details'!$O$17, IF(AND(NOT('Personnel Details'!$I$17=""), $B108&gt;='Personnel Details'!$I$17), 'Personnel Details'!$J$17, 'Personnel Details'!$E$17)))</f>
        <v/>
      </c>
      <c r="IE108" s="59" t="str">
        <f>IF(ID$9="", "", IF(AND(NOT('Personnel Details'!$N$17=""), $B108&gt;='Personnel Details'!$N$17), IF('Personnel Details'!$P$17="","", 'Personnel Details'!$P$17), IF(AND(NOT('Personnel Details'!$I$17=""), $B108&gt;='Personnel Details'!$I$17), IF('Personnel Details'!$K$17="", "", 'Personnel Details'!$K$17), IF('Personnel Details'!$F$17="", "", 'Personnel Details'!$F$17))))</f>
        <v/>
      </c>
      <c r="IF108" s="79" t="str">
        <f>IF(ID$9="", "", IF(AND(NOT('Personnel Details'!$N$17=""), $B108&gt;='Personnel Details'!$N$17), 'Personnel Details'!$Q$17, IF(AND(NOT('Personnel Details'!$I$17=""), $B108&gt;='Personnel Details'!$I$17), 'Personnel Details'!$L$17, 'Personnel Details'!$G$17)))</f>
        <v/>
      </c>
      <c r="IG108" s="59" t="str">
        <f t="shared" si="257"/>
        <v/>
      </c>
      <c r="IH108" s="53"/>
      <c r="IJ108" s="78" t="str">
        <f>IF(IJ$9="", "", IF(AND(NOT('Personnel Details'!$N$18=""), $B108&gt;='Personnel Details'!$N$18), 'Personnel Details'!$O$18, IF(AND(NOT('Personnel Details'!$I$18=""), $B108&gt;='Personnel Details'!$I$18), 'Personnel Details'!$J$18, 'Personnel Details'!$E$18)))</f>
        <v/>
      </c>
      <c r="IK108" s="59" t="str">
        <f>IF(IJ$9="", "", IF(AND(NOT('Personnel Details'!$N$18=""), $B108&gt;='Personnel Details'!$N$18), IF('Personnel Details'!$P$18="","", 'Personnel Details'!$P$18), IF(AND(NOT('Personnel Details'!$I$18=""), $B108&gt;='Personnel Details'!$I$18), IF('Personnel Details'!$K$18="", "", 'Personnel Details'!$K$18), IF('Personnel Details'!$F$18="", "", 'Personnel Details'!$F$18))))</f>
        <v/>
      </c>
      <c r="IL108" s="79" t="str">
        <f>IF(IJ$9="", "", IF(AND(NOT('Personnel Details'!$N$18=""), $B108&gt;='Personnel Details'!$N$18), 'Personnel Details'!$Q$18, IF(AND(NOT('Personnel Details'!$I$18=""), $B108&gt;='Personnel Details'!$I$18), 'Personnel Details'!$L$18, 'Personnel Details'!$G$18)))</f>
        <v/>
      </c>
      <c r="IM108" s="59" t="str">
        <f t="shared" si="258"/>
        <v/>
      </c>
      <c r="IN108" s="53"/>
      <c r="IP108" s="78" t="str">
        <f>IF(IP$9="", "", IF(AND(NOT('Personnel Details'!$N$19=""), $B108&gt;='Personnel Details'!$N$19), 'Personnel Details'!$O$19, IF(AND(NOT('Personnel Details'!$I$19=""), $B108&gt;='Personnel Details'!$I$19), 'Personnel Details'!$J$19, 'Personnel Details'!$E$19)))</f>
        <v/>
      </c>
      <c r="IQ108" s="59" t="str">
        <f>IF(IP$9="", "", IF(AND(NOT('Personnel Details'!$N$19=""), $B108&gt;='Personnel Details'!$N$19), IF('Personnel Details'!$P$19="","", 'Personnel Details'!$P$19), IF(AND(NOT('Personnel Details'!$I$19=""), $B108&gt;='Personnel Details'!$I$19), IF('Personnel Details'!$K$19="", "", 'Personnel Details'!$K$19), IF('Personnel Details'!$F$19="", "", 'Personnel Details'!$F$19))))</f>
        <v/>
      </c>
      <c r="IR108" s="79" t="str">
        <f>IF(IP$9="", "", IF(AND(NOT('Personnel Details'!$N$19=""), $B108&gt;='Personnel Details'!$N$19), 'Personnel Details'!$Q$19, IF(AND(NOT('Personnel Details'!$I$19=""), $B108&gt;='Personnel Details'!$I$19), 'Personnel Details'!$L$19, 'Personnel Details'!$G$19)))</f>
        <v/>
      </c>
      <c r="IS108" s="59" t="str">
        <f t="shared" si="259"/>
        <v/>
      </c>
      <c r="IT108" s="53"/>
      <c r="IV108" s="78" t="str">
        <f>IF(IV$9="", "", IF(AND(NOT('Personnel Details'!$N$20=""), $B108&gt;='Personnel Details'!$N$20), 'Personnel Details'!$O$20, IF(AND(NOT('Personnel Details'!$I$20=""), $B108&gt;='Personnel Details'!$I$20), 'Personnel Details'!$J$20, 'Personnel Details'!$E$20)))</f>
        <v/>
      </c>
      <c r="IW108" s="59" t="str">
        <f>IF(IV$9="", "", IF(AND(NOT('Personnel Details'!$N$20=""), $B108&gt;='Personnel Details'!$N$20), IF('Personnel Details'!$P$20="","", 'Personnel Details'!$P$20), IF(AND(NOT('Personnel Details'!$I$20=""), $B108&gt;='Personnel Details'!$I$20), IF('Personnel Details'!$K$20="", "", 'Personnel Details'!$K$20), IF('Personnel Details'!$F$20="", "", 'Personnel Details'!$F$20))))</f>
        <v/>
      </c>
      <c r="IX108" s="79" t="str">
        <f>IF(IV$9="", "", IF(AND(NOT('Personnel Details'!$N$20=""), $B108&gt;='Personnel Details'!$N$20), 'Personnel Details'!$Q$20, IF(AND(NOT('Personnel Details'!$I$20=""), $B108&gt;='Personnel Details'!$I$20), 'Personnel Details'!$L$20, 'Personnel Details'!$G$20)))</f>
        <v/>
      </c>
      <c r="IY108" s="59" t="str">
        <f t="shared" si="260"/>
        <v/>
      </c>
      <c r="IZ108" s="53"/>
      <c r="JB108" s="78" t="str">
        <f>IF(JB$9="", "", IF(AND(NOT('Personnel Details'!$N$21=""), $B108&gt;='Personnel Details'!$N$21), 'Personnel Details'!$O$21, IF(AND(NOT('Personnel Details'!$I$21=""), $B108&gt;='Personnel Details'!$I$21), 'Personnel Details'!$J$21, 'Personnel Details'!$E$21)))</f>
        <v/>
      </c>
      <c r="JC108" s="59" t="str">
        <f>IF(JB$9="", "", IF(AND(NOT('Personnel Details'!$N$21=""), $B108&gt;='Personnel Details'!$N$21), IF('Personnel Details'!$P$21="","", 'Personnel Details'!$P$21), IF(AND(NOT('Personnel Details'!$I$21=""), $B108&gt;='Personnel Details'!$I$21), IF('Personnel Details'!$K$21="", "", 'Personnel Details'!$K$21), IF('Personnel Details'!$F$21="", "", 'Personnel Details'!$F$21))))</f>
        <v/>
      </c>
      <c r="JD108" s="79" t="str">
        <f>IF(JB$9="", "", IF(AND(NOT('Personnel Details'!$N$21=""), $B108&gt;='Personnel Details'!$N$21), 'Personnel Details'!$Q$21, IF(AND(NOT('Personnel Details'!$I$21=""), $B108&gt;='Personnel Details'!$I$21), 'Personnel Details'!$L$21, 'Personnel Details'!$G$21)))</f>
        <v/>
      </c>
      <c r="JE108" s="59" t="str">
        <f t="shared" si="261"/>
        <v/>
      </c>
      <c r="JF108" s="53"/>
      <c r="JH108" s="78" t="str">
        <f>IF(JH$9="", "", IF(AND(NOT('Personnel Details'!$N$22=""), $B108&gt;='Personnel Details'!$N$22), 'Personnel Details'!$O$22, IF(AND(NOT('Personnel Details'!$I$22=""), $B108&gt;='Personnel Details'!$I$22), 'Personnel Details'!$J$22, 'Personnel Details'!$E$22)))</f>
        <v/>
      </c>
      <c r="JI108" s="59" t="str">
        <f>IF(JH$9="", "", IF(AND(NOT('Personnel Details'!$N$22=""), $B108&gt;='Personnel Details'!$N$22), IF('Personnel Details'!$P$22="","", 'Personnel Details'!$P$22), IF(AND(NOT('Personnel Details'!$I$22=""), $B108&gt;='Personnel Details'!$I$22), IF('Personnel Details'!$K$22="", "", 'Personnel Details'!$K$22), IF('Personnel Details'!$F$22="", "", 'Personnel Details'!$F$22))))</f>
        <v/>
      </c>
      <c r="JJ108" s="79" t="str">
        <f>IF(JH$9="", "", IF(AND(NOT('Personnel Details'!$N$22=""), $B108&gt;='Personnel Details'!$N$22), 'Personnel Details'!$Q$22, IF(AND(NOT('Personnel Details'!$I$22=""), $B108&gt;='Personnel Details'!$I$22), 'Personnel Details'!$L$22, 'Personnel Details'!$G$22)))</f>
        <v/>
      </c>
      <c r="JK108" s="59" t="str">
        <f t="shared" si="262"/>
        <v/>
      </c>
      <c r="JL108" s="53"/>
      <c r="JN108" s="78" t="str">
        <f>IF(JN$9="", "", IF(AND(NOT('Personnel Details'!$N$23=""), $B108&gt;='Personnel Details'!$N$23), 'Personnel Details'!$O$23, IF(AND(NOT('Personnel Details'!$I$23=""), $B108&gt;='Personnel Details'!$I$23), 'Personnel Details'!$J$23, 'Personnel Details'!$E$23)))</f>
        <v/>
      </c>
      <c r="JO108" s="59" t="str">
        <f>IF(JN$9="", "", IF(AND(NOT('Personnel Details'!$N$23=""), $B108&gt;='Personnel Details'!$N$23), IF('Personnel Details'!$P$23="","", 'Personnel Details'!$P$23), IF(AND(NOT('Personnel Details'!$I$23=""), $B108&gt;='Personnel Details'!$I$23), IF('Personnel Details'!$K$23="", "", 'Personnel Details'!$K$23), IF('Personnel Details'!$F$23="", "", 'Personnel Details'!$F$23))))</f>
        <v/>
      </c>
      <c r="JP108" s="79" t="str">
        <f>IF(JN$9="", "", IF(AND(NOT('Personnel Details'!$N$23=""), $B108&gt;='Personnel Details'!$N$23), 'Personnel Details'!$Q$23, IF(AND(NOT('Personnel Details'!$I$23=""), $B108&gt;='Personnel Details'!$I$23), 'Personnel Details'!$L$23, 'Personnel Details'!$G$23)))</f>
        <v/>
      </c>
      <c r="JQ108" s="59" t="str">
        <f t="shared" si="263"/>
        <v/>
      </c>
      <c r="JR108" s="53"/>
      <c r="JT108" s="78" t="str">
        <f>IF(JT$9="", "", IF(AND(NOT('Personnel Details'!$N$24=""), $B108&gt;='Personnel Details'!$N$24), 'Personnel Details'!$O$24, IF(AND(NOT('Personnel Details'!$I$24=""), $B108&gt;='Personnel Details'!$I$24), 'Personnel Details'!$J$24, 'Personnel Details'!$E$24)))</f>
        <v/>
      </c>
      <c r="JU108" s="59" t="str">
        <f>IF(JT$9="", "", IF(AND(NOT('Personnel Details'!$N$24=""), $B108&gt;='Personnel Details'!$N$24), IF('Personnel Details'!$P$24="","", 'Personnel Details'!$P$24), IF(AND(NOT('Personnel Details'!$I$24=""), $B108&gt;='Personnel Details'!$I$24), IF('Personnel Details'!$K$24="", "", 'Personnel Details'!$K$24), IF('Personnel Details'!$F$24="", "", 'Personnel Details'!$F$24))))</f>
        <v/>
      </c>
      <c r="JV108" s="79" t="str">
        <f>IF(JT$9="", "", IF(AND(NOT('Personnel Details'!$N$24=""), $B108&gt;='Personnel Details'!$N$24), 'Personnel Details'!$Q$24, IF(AND(NOT('Personnel Details'!$I$24=""), $B108&gt;='Personnel Details'!$I$24), 'Personnel Details'!$L$24, 'Personnel Details'!$G$24)))</f>
        <v/>
      </c>
      <c r="JW108" s="59" t="str">
        <f t="shared" si="264"/>
        <v/>
      </c>
      <c r="JX108" s="53"/>
      <c r="JZ108" s="78" t="str">
        <f>IF(JZ$9="", "", IF(AND(NOT('Personnel Details'!$N$25=""), $B108&gt;='Personnel Details'!$N$25), 'Personnel Details'!$O$25, IF(AND(NOT('Personnel Details'!$I$25=""), $B108&gt;='Personnel Details'!$I$25), 'Personnel Details'!$J$25, 'Personnel Details'!$E$25)))</f>
        <v/>
      </c>
      <c r="KA108" s="59" t="str">
        <f>IF(JZ$9="", "", IF(AND(NOT('Personnel Details'!$N$25=""), $B108&gt;='Personnel Details'!$N$25), IF('Personnel Details'!$P$25="","", 'Personnel Details'!$P$25), IF(AND(NOT('Personnel Details'!$I$25=""), $B108&gt;='Personnel Details'!$I$25), IF('Personnel Details'!$K$25="", "", 'Personnel Details'!$K$25), IF('Personnel Details'!$F$25="", "", 'Personnel Details'!$F$25))))</f>
        <v/>
      </c>
      <c r="KB108" s="79" t="str">
        <f>IF(JZ$9="", "", IF(AND(NOT('Personnel Details'!$N$25=""), $B108&gt;='Personnel Details'!$N$25), 'Personnel Details'!$Q$25, IF(AND(NOT('Personnel Details'!$I$25=""), $B108&gt;='Personnel Details'!$I$25), 'Personnel Details'!$L$25, 'Personnel Details'!$G$25)))</f>
        <v/>
      </c>
      <c r="KC108" s="59" t="str">
        <f t="shared" si="265"/>
        <v/>
      </c>
      <c r="KD108" s="53"/>
      <c r="KF108" s="78" t="str">
        <f>IF(KF$9="", "", IF(AND(NOT('Personnel Details'!$N$26=""), $B108&gt;='Personnel Details'!$N$26), 'Personnel Details'!$O$26, IF(AND(NOT('Personnel Details'!$I$26=""), $B108&gt;='Personnel Details'!$I$26), 'Personnel Details'!$J$26, 'Personnel Details'!$E$26)))</f>
        <v/>
      </c>
      <c r="KG108" s="59" t="str">
        <f>IF(KF$9="", "", IF(AND(NOT('Personnel Details'!$N$26=""), $B108&gt;='Personnel Details'!$N$26), IF('Personnel Details'!$P$26="","", 'Personnel Details'!$P$26), IF(AND(NOT('Personnel Details'!$I$26=""), $B108&gt;='Personnel Details'!$I$26), IF('Personnel Details'!$K$26="", "", 'Personnel Details'!$K$26), IF('Personnel Details'!$F$26="", "", 'Personnel Details'!$F$26))))</f>
        <v/>
      </c>
      <c r="KH108" s="79" t="str">
        <f>IF(KF$9="", "", IF(AND(NOT('Personnel Details'!$N$26=""), $B108&gt;='Personnel Details'!$N$26), 'Personnel Details'!$Q$26, IF(AND(NOT('Personnel Details'!$I$26=""), $B108&gt;='Personnel Details'!$I$26), 'Personnel Details'!$L$26, 'Personnel Details'!$G$26)))</f>
        <v/>
      </c>
      <c r="KI108" s="59" t="str">
        <f t="shared" si="266"/>
        <v/>
      </c>
      <c r="KJ108" s="53"/>
      <c r="KL108" s="78" t="str">
        <f>IF(KL$9="", "", IF(AND(NOT('Personnel Details'!$N$27=""), $B108&gt;='Personnel Details'!$N$27), 'Personnel Details'!$O$27, IF(AND(NOT('Personnel Details'!$I$27=""), $B108&gt;='Personnel Details'!$I$27), 'Personnel Details'!$J$27, 'Personnel Details'!$E$27)))</f>
        <v/>
      </c>
      <c r="KM108" s="59" t="str">
        <f>IF(KL$9="", "", IF(AND(NOT('Personnel Details'!$N$27=""), $B108&gt;='Personnel Details'!$N$27), IF('Personnel Details'!$P$27="","", 'Personnel Details'!$P$27), IF(AND(NOT('Personnel Details'!$I$27=""), $B108&gt;='Personnel Details'!$I$27), IF('Personnel Details'!$K$27="", "", 'Personnel Details'!$K$27), IF('Personnel Details'!$F$27="", "", 'Personnel Details'!$F$27))))</f>
        <v/>
      </c>
      <c r="KN108" s="79" t="str">
        <f>IF(KL$9="", "", IF(AND(NOT('Personnel Details'!$N$27=""), $B108&gt;='Personnel Details'!$N$27), 'Personnel Details'!$Q$27, IF(AND(NOT('Personnel Details'!$I$27=""), $B108&gt;='Personnel Details'!$I$27), 'Personnel Details'!$L$27, 'Personnel Details'!$G$27)))</f>
        <v/>
      </c>
      <c r="KO108" s="59" t="str">
        <f t="shared" si="267"/>
        <v/>
      </c>
      <c r="KP108" s="53"/>
      <c r="KR108" s="78" t="str">
        <f>IF(KR$9="", "", IF(AND(NOT('Personnel Details'!$N$28=""), $B108&gt;='Personnel Details'!$N$28), 'Personnel Details'!$O$28, IF(AND(NOT('Personnel Details'!$I$28=""), $B108&gt;='Personnel Details'!$I$28), 'Personnel Details'!$J$28, 'Personnel Details'!$E$28)))</f>
        <v/>
      </c>
      <c r="KS108" s="59" t="str">
        <f>IF(KR$9="", "", IF(AND(NOT('Personnel Details'!$N$28=""), $B108&gt;='Personnel Details'!$N$28), IF('Personnel Details'!$P$28="","", 'Personnel Details'!$P$28), IF(AND(NOT('Personnel Details'!$I$28=""), $B108&gt;='Personnel Details'!$I$28), IF('Personnel Details'!$K$28="", "", 'Personnel Details'!$K$28), IF('Personnel Details'!$F$28="", "", 'Personnel Details'!$F$28))))</f>
        <v/>
      </c>
      <c r="KT108" s="79" t="str">
        <f>IF(KR$9="", "", IF(AND(NOT('Personnel Details'!$N$28=""), $B108&gt;='Personnel Details'!$N$28), 'Personnel Details'!$Q$28, IF(AND(NOT('Personnel Details'!$I$28=""), $B108&gt;='Personnel Details'!$I$28), 'Personnel Details'!$L$28, 'Personnel Details'!$G$28)))</f>
        <v/>
      </c>
      <c r="KU108" s="59" t="str">
        <f t="shared" si="268"/>
        <v/>
      </c>
      <c r="KV108" s="53"/>
      <c r="KX108" s="78" t="str">
        <f>IF(KX$9="", "", IF(AND(NOT('Personnel Details'!$N$29=""), $B108&gt;='Personnel Details'!$N$29), 'Personnel Details'!$O$29, IF(AND(NOT('Personnel Details'!$I$29=""), $B108&gt;='Personnel Details'!$I$29), 'Personnel Details'!$J$29, 'Personnel Details'!$E$29)))</f>
        <v/>
      </c>
      <c r="KY108" s="59" t="str">
        <f>IF(KX$9="", "", IF(AND(NOT('Personnel Details'!$N$29=""), $B108&gt;='Personnel Details'!$N$29), IF('Personnel Details'!$P$29="","", 'Personnel Details'!$P$29), IF(AND(NOT('Personnel Details'!$I$29=""), $B108&gt;='Personnel Details'!$I$29), IF('Personnel Details'!$K$29="", "", 'Personnel Details'!$K$29), IF('Personnel Details'!$F$29="", "", 'Personnel Details'!$F$29))))</f>
        <v/>
      </c>
      <c r="KZ108" s="79" t="str">
        <f>IF(KX$9="", "", IF(AND(NOT('Personnel Details'!$N$29=""), $B108&gt;='Personnel Details'!$N$29), 'Personnel Details'!$Q$29, IF(AND(NOT('Personnel Details'!$I$29=""), $B108&gt;='Personnel Details'!$I$29), 'Personnel Details'!$L$29, 'Personnel Details'!$G$29)))</f>
        <v/>
      </c>
      <c r="LA108" s="59" t="str">
        <f t="shared" si="269"/>
        <v/>
      </c>
      <c r="LB108" s="53"/>
      <c r="LD108" s="78" t="str">
        <f>IF(LD$9="", "", IF(AND(NOT('Personnel Details'!$N$30=""), $B108&gt;='Personnel Details'!$N$30), 'Personnel Details'!$O$30, IF(AND(NOT('Personnel Details'!$I$30=""), $B108&gt;='Personnel Details'!$I$30), 'Personnel Details'!$J$30, 'Personnel Details'!$E$30)))</f>
        <v/>
      </c>
      <c r="LE108" s="59" t="str">
        <f>IF(LD$9="", "", IF(AND(NOT('Personnel Details'!$N$30=""), $B108&gt;='Personnel Details'!$N$30), IF('Personnel Details'!$P$30="","", 'Personnel Details'!$P$30), IF(AND(NOT('Personnel Details'!$I$30=""), $B108&gt;='Personnel Details'!$I$30), IF('Personnel Details'!$K$30="", "", 'Personnel Details'!$K$30), IF('Personnel Details'!$F$30="", "", 'Personnel Details'!$F$30))))</f>
        <v/>
      </c>
      <c r="LF108" s="79" t="str">
        <f>IF(LD$9="", "", IF(AND(NOT('Personnel Details'!$N$30=""), $B108&gt;='Personnel Details'!$N$30), 'Personnel Details'!$Q$30, IF(AND(NOT('Personnel Details'!$I$30=""), $B108&gt;='Personnel Details'!$I$30), 'Personnel Details'!$L$30, 'Personnel Details'!$G$30)))</f>
        <v/>
      </c>
      <c r="LG108" s="59" t="str">
        <f t="shared" si="270"/>
        <v/>
      </c>
      <c r="LH108" s="53"/>
      <c r="LJ108" s="78" t="str">
        <f>IF(LJ$9="", "", IF(AND(NOT('Personnel Details'!$N$31=""), $B108&gt;='Personnel Details'!$N$31), 'Personnel Details'!$O$31, IF(AND(NOT('Personnel Details'!$I$31=""), $B108&gt;='Personnel Details'!$I$31), 'Personnel Details'!$J$31, 'Personnel Details'!$E$31)))</f>
        <v/>
      </c>
      <c r="LK108" s="59" t="str">
        <f>IF(LJ$9="", "", IF(AND(NOT('Personnel Details'!$N$31=""), $B108&gt;='Personnel Details'!$N$31), IF('Personnel Details'!$P$31="","", 'Personnel Details'!$P$31), IF(AND(NOT('Personnel Details'!$I$31=""), $B108&gt;='Personnel Details'!$I$31), IF('Personnel Details'!$K$31="", "", 'Personnel Details'!$K$31), IF('Personnel Details'!$F$31="", "", 'Personnel Details'!$F$31))))</f>
        <v/>
      </c>
      <c r="LL108" s="79" t="str">
        <f>IF(LJ$9="", "", IF(AND(NOT('Personnel Details'!$N$31=""), $B108&gt;='Personnel Details'!$N$31), 'Personnel Details'!$Q$31, IF(AND(NOT('Personnel Details'!$I$31=""), $B108&gt;='Personnel Details'!$I$31), 'Personnel Details'!$L$31, 'Personnel Details'!$G$31)))</f>
        <v/>
      </c>
      <c r="LM108" s="59" t="str">
        <f t="shared" si="271"/>
        <v/>
      </c>
      <c r="LN108" s="53"/>
      <c r="LP108" s="78" t="str">
        <f>IF(LP$9="", "", IF(AND(NOT('Personnel Details'!$N$32=""), $B108&gt;='Personnel Details'!$N$32), 'Personnel Details'!$O$32, IF(AND(NOT('Personnel Details'!$I$32=""), $B108&gt;='Personnel Details'!$I$32), 'Personnel Details'!$J$32, 'Personnel Details'!$E$32)))</f>
        <v/>
      </c>
      <c r="LQ108" s="59" t="str">
        <f>IF(LP$9="", "", IF(AND(NOT('Personnel Details'!$N$32=""), $B108&gt;='Personnel Details'!$N$32), IF('Personnel Details'!$P$32="","", 'Personnel Details'!$P$32), IF(AND(NOT('Personnel Details'!$I$32=""), $B108&gt;='Personnel Details'!$I$32), IF('Personnel Details'!$K$32="", "", 'Personnel Details'!$K$32), IF('Personnel Details'!$F$32="", "", 'Personnel Details'!$F$32))))</f>
        <v/>
      </c>
      <c r="LR108" s="79" t="str">
        <f>IF(LP$9="", "", IF(AND(NOT('Personnel Details'!$N$32=""), $B108&gt;='Personnel Details'!$N$32), 'Personnel Details'!$Q$32, IF(AND(NOT('Personnel Details'!$I$32=""), $B108&gt;='Personnel Details'!$I$32), 'Personnel Details'!$L$32, 'Personnel Details'!$G$32)))</f>
        <v/>
      </c>
      <c r="LS108" s="59" t="str">
        <f t="shared" si="272"/>
        <v/>
      </c>
      <c r="LT108" s="53"/>
      <c r="LV108" s="78" t="str">
        <f>IF(LV$9="", "", IF(AND(NOT('Personnel Details'!$N$33=""), $B108&gt;='Personnel Details'!$N$33), 'Personnel Details'!$O$33, IF(AND(NOT('Personnel Details'!$I$33=""), $B108&gt;='Personnel Details'!$I$33), 'Personnel Details'!$J$33, 'Personnel Details'!$E$33)))</f>
        <v/>
      </c>
      <c r="LW108" s="59" t="str">
        <f>IF(LV$9="", "", IF(AND(NOT('Personnel Details'!$N$33=""), $B108&gt;='Personnel Details'!$N$33), IF('Personnel Details'!$P$33="","", 'Personnel Details'!$P$33), IF(AND(NOT('Personnel Details'!$I$33=""), $B108&gt;='Personnel Details'!$I$33), IF('Personnel Details'!$K$33="", "", 'Personnel Details'!$K$33), IF('Personnel Details'!$F$33="", "", 'Personnel Details'!$F$33))))</f>
        <v/>
      </c>
      <c r="LX108" s="79" t="str">
        <f>IF(LV$9="", "", IF(AND(NOT('Personnel Details'!$N$33=""), $B108&gt;='Personnel Details'!$N$33), 'Personnel Details'!$Q$33, IF(AND(NOT('Personnel Details'!$I$33=""), $B108&gt;='Personnel Details'!$I$33), 'Personnel Details'!$L$33, 'Personnel Details'!$G$33)))</f>
        <v/>
      </c>
      <c r="LY108" s="59" t="str">
        <f t="shared" si="273"/>
        <v/>
      </c>
      <c r="LZ108" s="53"/>
      <c r="MB108" s="78" t="str">
        <f>IF(MB$9="", "", IF(AND(NOT('Personnel Details'!$N$34=""), $B108&gt;='Personnel Details'!$N$34), 'Personnel Details'!$O$34, IF(AND(NOT('Personnel Details'!$I$34=""), $B108&gt;='Personnel Details'!$I$34), 'Personnel Details'!$J$34, 'Personnel Details'!$E$34)))</f>
        <v/>
      </c>
      <c r="MC108" s="59" t="str">
        <f>IF(MB$9="", "", IF(AND(NOT('Personnel Details'!$N$34=""), $B108&gt;='Personnel Details'!$N$34), IF('Personnel Details'!$P$34="","", 'Personnel Details'!$P$34), IF(AND(NOT('Personnel Details'!$I$34=""), $B108&gt;='Personnel Details'!$I$34), IF('Personnel Details'!$K$34="", "", 'Personnel Details'!$K$34), IF('Personnel Details'!$F$34="", "", 'Personnel Details'!$F$34))))</f>
        <v/>
      </c>
      <c r="MD108" s="79" t="str">
        <f>IF(MB$9="", "", IF(AND(NOT('Personnel Details'!$N$34=""), $B108&gt;='Personnel Details'!$N$34), 'Personnel Details'!$Q$34, IF(AND(NOT('Personnel Details'!$I$34=""), $B108&gt;='Personnel Details'!$I$34), 'Personnel Details'!$L$34, 'Personnel Details'!$G$34)))</f>
        <v/>
      </c>
      <c r="ME108" s="59" t="str">
        <f t="shared" si="274"/>
        <v/>
      </c>
      <c r="MF108" s="53"/>
      <c r="MH108" s="78" t="str">
        <f>IF(MH$9="", "", IF(AND(NOT('Personnel Details'!$N$35=""), $B108&gt;='Personnel Details'!$N$35), 'Personnel Details'!$O$35, IF(AND(NOT('Personnel Details'!$I$35=""), $B108&gt;='Personnel Details'!$I$35), 'Personnel Details'!$J$35, 'Personnel Details'!$E$35)))</f>
        <v/>
      </c>
      <c r="MI108" s="59" t="str">
        <f>IF(MH$9="", "", IF(AND(NOT('Personnel Details'!$N$35=""), $B108&gt;='Personnel Details'!$N$35), IF('Personnel Details'!$P$35="","", 'Personnel Details'!$P$35), IF(AND(NOT('Personnel Details'!$I$35=""), $B108&gt;='Personnel Details'!$I$35), IF('Personnel Details'!$K$35="", "", 'Personnel Details'!$K$35), IF('Personnel Details'!$F$35="", "", 'Personnel Details'!$F$35))))</f>
        <v/>
      </c>
      <c r="MJ108" s="79" t="str">
        <f>IF(MH$9="", "", IF(AND(NOT('Personnel Details'!$N$35=""), $B108&gt;='Personnel Details'!$N$35), 'Personnel Details'!$Q$35, IF(AND(NOT('Personnel Details'!$I$35=""), $B108&gt;='Personnel Details'!$I$35), 'Personnel Details'!$L$35, 'Personnel Details'!$G$35)))</f>
        <v/>
      </c>
      <c r="MK108" s="59" t="str">
        <f t="shared" si="275"/>
        <v/>
      </c>
      <c r="ML108" s="53"/>
      <c r="MN108" s="78" t="str">
        <f>IF(MN$9="", "", IF(AND(NOT('Personnel Details'!$N$36=""), $B108&gt;='Personnel Details'!$N$36), 'Personnel Details'!$O$36, IF(AND(NOT('Personnel Details'!$I$36=""), $B108&gt;='Personnel Details'!$I$36), 'Personnel Details'!$J$36, 'Personnel Details'!$E$36)))</f>
        <v/>
      </c>
      <c r="MO108" s="59" t="str">
        <f>IF(MN$9="", "", IF(AND(NOT('Personnel Details'!$N$36=""), $B108&gt;='Personnel Details'!$N$36), IF('Personnel Details'!$P$36="","", 'Personnel Details'!$P$36), IF(AND(NOT('Personnel Details'!$I$36=""), $B108&gt;='Personnel Details'!$I$36), IF('Personnel Details'!$K$36="", "", 'Personnel Details'!$K$36), IF('Personnel Details'!$F$36="", "", 'Personnel Details'!$F$36))))</f>
        <v/>
      </c>
      <c r="MP108" s="79" t="str">
        <f>IF(MN$9="", "", IF(AND(NOT('Personnel Details'!$N$36=""), $B108&gt;='Personnel Details'!$N$36), 'Personnel Details'!$Q$36, IF(AND(NOT('Personnel Details'!$I$36=""), $B108&gt;='Personnel Details'!$I$36), 'Personnel Details'!$L$36, 'Personnel Details'!$G$36)))</f>
        <v/>
      </c>
      <c r="MQ108" s="59" t="str">
        <f t="shared" si="276"/>
        <v/>
      </c>
      <c r="MR108" s="53"/>
      <c r="MT108" s="78" t="str">
        <f>IF(MT$9="", "", IF(AND(NOT('Personnel Details'!$N$37=""), $B108&gt;='Personnel Details'!$N$37), 'Personnel Details'!$O$37, IF(AND(NOT('Personnel Details'!$I$37=""), $B108&gt;='Personnel Details'!$I$37), 'Personnel Details'!$J$37, 'Personnel Details'!$E$37)))</f>
        <v/>
      </c>
      <c r="MU108" s="59" t="str">
        <f>IF(MT$9="", "", IF(AND(NOT('Personnel Details'!$N$37=""), $B108&gt;='Personnel Details'!$N$37), IF('Personnel Details'!$P$37="","", 'Personnel Details'!$P$37), IF(AND(NOT('Personnel Details'!$I$37=""), $B108&gt;='Personnel Details'!$I$37), IF('Personnel Details'!$K$37="", "", 'Personnel Details'!$K$37), IF('Personnel Details'!$F$37="", "", 'Personnel Details'!$F$37))))</f>
        <v/>
      </c>
      <c r="MV108" s="79" t="str">
        <f>IF(MT$9="", "", IF(AND(NOT('Personnel Details'!$N$37=""), $B108&gt;='Personnel Details'!$N$37), 'Personnel Details'!$Q$37, IF(AND(NOT('Personnel Details'!$I$37=""), $B108&gt;='Personnel Details'!$I$37), 'Personnel Details'!$L$37, 'Personnel Details'!$G$37)))</f>
        <v/>
      </c>
      <c r="MW108" s="59" t="str">
        <f t="shared" si="277"/>
        <v/>
      </c>
      <c r="MX108" s="53"/>
      <c r="MZ108" s="78" t="str">
        <f>IF(MZ$9="", "", IF(AND(NOT('Personnel Details'!$N$38=""), $B108&gt;='Personnel Details'!$N$38), 'Personnel Details'!$O$38, IF(AND(NOT('Personnel Details'!$I$38=""), $B108&gt;='Personnel Details'!$I$38), 'Personnel Details'!$J$38, 'Personnel Details'!$E$38)))</f>
        <v/>
      </c>
      <c r="NA108" s="59" t="str">
        <f>IF(MZ$9="", "", IF(AND(NOT('Personnel Details'!$N$38=""), $B108&gt;='Personnel Details'!$N$38), IF('Personnel Details'!$P$38="","", 'Personnel Details'!$P$38), IF(AND(NOT('Personnel Details'!$I$38=""), $B108&gt;='Personnel Details'!$I$38), IF('Personnel Details'!$K$38="", "", 'Personnel Details'!$K$38), IF('Personnel Details'!$F$38="", "", 'Personnel Details'!$F$38))))</f>
        <v/>
      </c>
      <c r="NB108" s="79" t="str">
        <f>IF(MZ$9="", "", IF(AND(NOT('Personnel Details'!$N$38=""), $B108&gt;='Personnel Details'!$N$38), 'Personnel Details'!$Q$38, IF(AND(NOT('Personnel Details'!$I$38=""), $B108&gt;='Personnel Details'!$I$38), 'Personnel Details'!$L$38, 'Personnel Details'!$G$38)))</f>
        <v/>
      </c>
      <c r="NC108" s="59" t="str">
        <f t="shared" si="278"/>
        <v/>
      </c>
      <c r="ND108" s="53"/>
      <c r="NF108" s="78" t="str">
        <f>IF(NF$9="", "", IF(AND(NOT('Personnel Details'!$N$39=""), $B108&gt;='Personnel Details'!$N$39), 'Personnel Details'!$O$39, IF(AND(NOT('Personnel Details'!$I$39=""), $B108&gt;='Personnel Details'!$I$39), 'Personnel Details'!$J$39, 'Personnel Details'!$E$39)))</f>
        <v/>
      </c>
      <c r="NG108" s="59" t="str">
        <f>IF(NF$9="", "", IF(AND(NOT('Personnel Details'!$N$39=""), $B108&gt;='Personnel Details'!$N$39), IF('Personnel Details'!$P$39="","", 'Personnel Details'!$P$39), IF(AND(NOT('Personnel Details'!$I$39=""), $B108&gt;='Personnel Details'!$I$39), IF('Personnel Details'!$K$39="", "", 'Personnel Details'!$K$39), IF('Personnel Details'!$F$39="", "", 'Personnel Details'!$F$39))))</f>
        <v/>
      </c>
      <c r="NH108" s="79" t="str">
        <f>IF(NF$9="", "", IF(AND(NOT('Personnel Details'!$N$39=""), $B108&gt;='Personnel Details'!$N$39), 'Personnel Details'!$Q$39, IF(AND(NOT('Personnel Details'!$I$39=""), $B108&gt;='Personnel Details'!$I$39), 'Personnel Details'!$L$39, 'Personnel Details'!$G$39)))</f>
        <v/>
      </c>
      <c r="NI108" s="59" t="str">
        <f t="shared" si="279"/>
        <v/>
      </c>
      <c r="NJ108" s="53"/>
      <c r="NL108" s="78" t="str">
        <f>IF(NL$9="", "", IF(AND(NOT('Personnel Details'!$N$40=""), $B108&gt;='Personnel Details'!$N$40), 'Personnel Details'!$O$40, IF(AND(NOT('Personnel Details'!$I$40=""), $B108&gt;='Personnel Details'!$I$40), 'Personnel Details'!$J$40, 'Personnel Details'!$E$40)))</f>
        <v/>
      </c>
      <c r="NM108" s="59" t="str">
        <f>IF(NL$9="", "", IF(AND(NOT('Personnel Details'!$N$40=""), $B108&gt;='Personnel Details'!$N$40), IF('Personnel Details'!$P$40="","", 'Personnel Details'!$P$40), IF(AND(NOT('Personnel Details'!$I$40=""), $B108&gt;='Personnel Details'!$I$40), IF('Personnel Details'!$K$40="", "", 'Personnel Details'!$K$40), IF('Personnel Details'!$F$40="", "", 'Personnel Details'!$F$40))))</f>
        <v/>
      </c>
      <c r="NN108" s="79" t="str">
        <f>IF(NL$9="", "", IF(AND(NOT('Personnel Details'!$N$40=""), $B108&gt;='Personnel Details'!$N$40), 'Personnel Details'!$Q$40, IF(AND(NOT('Personnel Details'!$I$40=""), $B108&gt;='Personnel Details'!$I$40), 'Personnel Details'!$L$40, 'Personnel Details'!$G$40)))</f>
        <v/>
      </c>
      <c r="NO108" s="59" t="str">
        <f t="shared" si="280"/>
        <v/>
      </c>
      <c r="NP108" s="53"/>
    </row>
    <row r="109" spans="1:380" x14ac:dyDescent="0.25">
      <c r="A109" s="32"/>
      <c r="B109" s="113" t="str">
        <f>IFERROR(IF(B108+1&gt;'Personnel Details'!$U$5, "", B108+1), "")</f>
        <v/>
      </c>
      <c r="C109" s="32"/>
      <c r="D109" s="120"/>
      <c r="E109" s="13" t="str">
        <f t="shared" si="159"/>
        <v/>
      </c>
      <c r="F109" s="13" t="str">
        <f t="shared" si="190"/>
        <v/>
      </c>
      <c r="G109" s="56" t="str">
        <f t="shared" si="281"/>
        <v/>
      </c>
      <c r="H109" s="16" t="str">
        <f t="shared" si="191"/>
        <v/>
      </c>
      <c r="I109" s="32"/>
      <c r="J109" s="120"/>
      <c r="K109" s="62" t="str">
        <f t="shared" si="160"/>
        <v/>
      </c>
      <c r="L109" s="62" t="str">
        <f t="shared" si="192"/>
        <v/>
      </c>
      <c r="M109" s="65" t="str">
        <f t="shared" si="282"/>
        <v/>
      </c>
      <c r="N109" s="68" t="str">
        <f t="shared" si="193"/>
        <v/>
      </c>
      <c r="O109" s="32"/>
      <c r="P109" s="120"/>
      <c r="Q109" s="62" t="str">
        <f t="shared" si="161"/>
        <v/>
      </c>
      <c r="R109" s="62" t="str">
        <f t="shared" si="194"/>
        <v/>
      </c>
      <c r="S109" s="65" t="str">
        <f t="shared" si="283"/>
        <v/>
      </c>
      <c r="T109" s="68" t="str">
        <f t="shared" si="195"/>
        <v/>
      </c>
      <c r="U109" s="32"/>
      <c r="V109" s="120"/>
      <c r="W109" s="62" t="str">
        <f t="shared" si="162"/>
        <v/>
      </c>
      <c r="X109" s="62" t="str">
        <f t="shared" si="196"/>
        <v/>
      </c>
      <c r="Y109" s="65" t="str">
        <f t="shared" si="284"/>
        <v/>
      </c>
      <c r="Z109" s="68" t="str">
        <f t="shared" si="197"/>
        <v/>
      </c>
      <c r="AA109" s="32"/>
      <c r="AB109" s="120"/>
      <c r="AC109" s="62" t="str">
        <f t="shared" si="163"/>
        <v/>
      </c>
      <c r="AD109" s="62" t="str">
        <f t="shared" si="198"/>
        <v/>
      </c>
      <c r="AE109" s="65" t="str">
        <f t="shared" si="285"/>
        <v/>
      </c>
      <c r="AF109" s="68" t="str">
        <f t="shared" si="199"/>
        <v/>
      </c>
      <c r="AG109" s="32"/>
      <c r="AH109" s="120"/>
      <c r="AI109" s="62" t="str">
        <f t="shared" si="164"/>
        <v/>
      </c>
      <c r="AJ109" s="62" t="str">
        <f t="shared" si="200"/>
        <v/>
      </c>
      <c r="AK109" s="65" t="str">
        <f t="shared" si="286"/>
        <v/>
      </c>
      <c r="AL109" s="68" t="str">
        <f t="shared" si="201"/>
        <v/>
      </c>
      <c r="AM109" s="32"/>
      <c r="AN109" s="120"/>
      <c r="AO109" s="62" t="str">
        <f t="shared" si="165"/>
        <v/>
      </c>
      <c r="AP109" s="62" t="str">
        <f t="shared" si="202"/>
        <v/>
      </c>
      <c r="AQ109" s="65" t="str">
        <f t="shared" si="287"/>
        <v/>
      </c>
      <c r="AR109" s="68" t="str">
        <f t="shared" si="203"/>
        <v/>
      </c>
      <c r="AS109" s="32"/>
      <c r="AT109" s="120"/>
      <c r="AU109" s="62" t="str">
        <f t="shared" si="166"/>
        <v/>
      </c>
      <c r="AV109" s="62" t="str">
        <f t="shared" si="204"/>
        <v/>
      </c>
      <c r="AW109" s="65" t="str">
        <f t="shared" si="288"/>
        <v/>
      </c>
      <c r="AX109" s="68" t="str">
        <f t="shared" si="205"/>
        <v/>
      </c>
      <c r="AY109" s="32"/>
      <c r="AZ109" s="120"/>
      <c r="BA109" s="62" t="str">
        <f t="shared" si="167"/>
        <v/>
      </c>
      <c r="BB109" s="62" t="str">
        <f t="shared" si="206"/>
        <v/>
      </c>
      <c r="BC109" s="65" t="str">
        <f t="shared" si="289"/>
        <v/>
      </c>
      <c r="BD109" s="68" t="str">
        <f t="shared" si="207"/>
        <v/>
      </c>
      <c r="BE109" s="32"/>
      <c r="BF109" s="120"/>
      <c r="BG109" s="62" t="str">
        <f t="shared" si="168"/>
        <v/>
      </c>
      <c r="BH109" s="62" t="str">
        <f t="shared" si="208"/>
        <v/>
      </c>
      <c r="BI109" s="65" t="str">
        <f t="shared" si="290"/>
        <v/>
      </c>
      <c r="BJ109" s="68" t="str">
        <f t="shared" si="209"/>
        <v/>
      </c>
      <c r="BK109" s="32"/>
      <c r="BL109" s="120"/>
      <c r="BM109" s="62" t="str">
        <f t="shared" si="169"/>
        <v/>
      </c>
      <c r="BN109" s="62" t="str">
        <f t="shared" si="210"/>
        <v/>
      </c>
      <c r="BO109" s="65" t="str">
        <f t="shared" si="291"/>
        <v/>
      </c>
      <c r="BP109" s="68" t="str">
        <f t="shared" si="211"/>
        <v/>
      </c>
      <c r="BQ109" s="32"/>
      <c r="BR109" s="120"/>
      <c r="BS109" s="62" t="str">
        <f t="shared" si="170"/>
        <v/>
      </c>
      <c r="BT109" s="62" t="str">
        <f t="shared" si="212"/>
        <v/>
      </c>
      <c r="BU109" s="65" t="str">
        <f t="shared" si="292"/>
        <v/>
      </c>
      <c r="BV109" s="68" t="str">
        <f t="shared" si="213"/>
        <v/>
      </c>
      <c r="BW109" s="32"/>
      <c r="BX109" s="120"/>
      <c r="BY109" s="62" t="str">
        <f t="shared" si="171"/>
        <v/>
      </c>
      <c r="BZ109" s="62" t="str">
        <f t="shared" si="214"/>
        <v/>
      </c>
      <c r="CA109" s="65" t="str">
        <f t="shared" si="293"/>
        <v/>
      </c>
      <c r="CB109" s="68" t="str">
        <f t="shared" si="215"/>
        <v/>
      </c>
      <c r="CC109" s="32"/>
      <c r="CD109" s="120"/>
      <c r="CE109" s="62" t="str">
        <f t="shared" si="172"/>
        <v/>
      </c>
      <c r="CF109" s="62" t="str">
        <f t="shared" si="216"/>
        <v/>
      </c>
      <c r="CG109" s="65" t="str">
        <f t="shared" si="294"/>
        <v/>
      </c>
      <c r="CH109" s="68" t="str">
        <f t="shared" si="217"/>
        <v/>
      </c>
      <c r="CI109" s="32"/>
      <c r="CJ109" s="120"/>
      <c r="CK109" s="62" t="str">
        <f t="shared" si="173"/>
        <v/>
      </c>
      <c r="CL109" s="62" t="str">
        <f t="shared" si="218"/>
        <v/>
      </c>
      <c r="CM109" s="65" t="str">
        <f t="shared" si="295"/>
        <v/>
      </c>
      <c r="CN109" s="68" t="str">
        <f t="shared" si="219"/>
        <v/>
      </c>
      <c r="CO109" s="32"/>
      <c r="CP109" s="120"/>
      <c r="CQ109" s="62" t="str">
        <f t="shared" si="174"/>
        <v/>
      </c>
      <c r="CR109" s="62" t="str">
        <f t="shared" si="220"/>
        <v/>
      </c>
      <c r="CS109" s="65" t="str">
        <f t="shared" si="296"/>
        <v/>
      </c>
      <c r="CT109" s="68" t="str">
        <f t="shared" si="221"/>
        <v/>
      </c>
      <c r="CU109" s="32"/>
      <c r="CV109" s="120"/>
      <c r="CW109" s="62" t="str">
        <f t="shared" si="175"/>
        <v/>
      </c>
      <c r="CX109" s="62" t="str">
        <f t="shared" si="222"/>
        <v/>
      </c>
      <c r="CY109" s="65" t="str">
        <f t="shared" si="297"/>
        <v/>
      </c>
      <c r="CZ109" s="68" t="str">
        <f t="shared" si="223"/>
        <v/>
      </c>
      <c r="DA109" s="32"/>
      <c r="DB109" s="120"/>
      <c r="DC109" s="62" t="str">
        <f t="shared" si="176"/>
        <v/>
      </c>
      <c r="DD109" s="62" t="str">
        <f t="shared" si="224"/>
        <v/>
      </c>
      <c r="DE109" s="65" t="str">
        <f t="shared" si="298"/>
        <v/>
      </c>
      <c r="DF109" s="68" t="str">
        <f t="shared" si="225"/>
        <v/>
      </c>
      <c r="DG109" s="32"/>
      <c r="DH109" s="120"/>
      <c r="DI109" s="62" t="str">
        <f t="shared" si="177"/>
        <v/>
      </c>
      <c r="DJ109" s="62" t="str">
        <f t="shared" si="226"/>
        <v/>
      </c>
      <c r="DK109" s="65" t="str">
        <f t="shared" si="299"/>
        <v/>
      </c>
      <c r="DL109" s="68" t="str">
        <f t="shared" si="227"/>
        <v/>
      </c>
      <c r="DM109" s="32"/>
      <c r="DN109" s="120"/>
      <c r="DO109" s="62" t="str">
        <f t="shared" si="178"/>
        <v/>
      </c>
      <c r="DP109" s="62" t="str">
        <f t="shared" si="228"/>
        <v/>
      </c>
      <c r="DQ109" s="65" t="str">
        <f t="shared" si="300"/>
        <v/>
      </c>
      <c r="DR109" s="68" t="str">
        <f t="shared" si="229"/>
        <v/>
      </c>
      <c r="DS109" s="32"/>
      <c r="DT109" s="120"/>
      <c r="DU109" s="62" t="str">
        <f t="shared" si="179"/>
        <v/>
      </c>
      <c r="DV109" s="62" t="str">
        <f t="shared" si="230"/>
        <v/>
      </c>
      <c r="DW109" s="65" t="str">
        <f t="shared" si="301"/>
        <v/>
      </c>
      <c r="DX109" s="68" t="str">
        <f t="shared" si="231"/>
        <v/>
      </c>
      <c r="DY109" s="32"/>
      <c r="DZ109" s="120"/>
      <c r="EA109" s="62" t="str">
        <f t="shared" si="180"/>
        <v/>
      </c>
      <c r="EB109" s="62" t="str">
        <f t="shared" si="232"/>
        <v/>
      </c>
      <c r="EC109" s="65" t="str">
        <f t="shared" si="302"/>
        <v/>
      </c>
      <c r="ED109" s="68" t="str">
        <f t="shared" si="233"/>
        <v/>
      </c>
      <c r="EE109" s="32"/>
      <c r="EF109" s="120"/>
      <c r="EG109" s="62" t="str">
        <f t="shared" si="181"/>
        <v/>
      </c>
      <c r="EH109" s="62" t="str">
        <f t="shared" si="234"/>
        <v/>
      </c>
      <c r="EI109" s="65" t="str">
        <f t="shared" si="303"/>
        <v/>
      </c>
      <c r="EJ109" s="68" t="str">
        <f t="shared" si="235"/>
        <v/>
      </c>
      <c r="EK109" s="32"/>
      <c r="EL109" s="120"/>
      <c r="EM109" s="62" t="str">
        <f t="shared" si="182"/>
        <v/>
      </c>
      <c r="EN109" s="62" t="str">
        <f t="shared" si="236"/>
        <v/>
      </c>
      <c r="EO109" s="65" t="str">
        <f t="shared" si="304"/>
        <v/>
      </c>
      <c r="EP109" s="68" t="str">
        <f t="shared" si="237"/>
        <v/>
      </c>
      <c r="EQ109" s="32"/>
      <c r="ER109" s="120"/>
      <c r="ES109" s="62" t="str">
        <f t="shared" si="183"/>
        <v/>
      </c>
      <c r="ET109" s="62" t="str">
        <f t="shared" si="238"/>
        <v/>
      </c>
      <c r="EU109" s="65" t="str">
        <f t="shared" si="305"/>
        <v/>
      </c>
      <c r="EV109" s="68" t="str">
        <f t="shared" si="239"/>
        <v/>
      </c>
      <c r="EW109" s="32"/>
      <c r="EX109" s="120"/>
      <c r="EY109" s="62" t="str">
        <f t="shared" si="184"/>
        <v/>
      </c>
      <c r="EZ109" s="62" t="str">
        <f t="shared" si="240"/>
        <v/>
      </c>
      <c r="FA109" s="65" t="str">
        <f t="shared" si="306"/>
        <v/>
      </c>
      <c r="FB109" s="68" t="str">
        <f t="shared" si="241"/>
        <v/>
      </c>
      <c r="FC109" s="32"/>
      <c r="FD109" s="120"/>
      <c r="FE109" s="62" t="str">
        <f t="shared" si="185"/>
        <v/>
      </c>
      <c r="FF109" s="62" t="str">
        <f t="shared" si="242"/>
        <v/>
      </c>
      <c r="FG109" s="65" t="str">
        <f t="shared" si="307"/>
        <v/>
      </c>
      <c r="FH109" s="68" t="str">
        <f t="shared" si="243"/>
        <v/>
      </c>
      <c r="FI109" s="32"/>
      <c r="FJ109" s="120"/>
      <c r="FK109" s="62" t="str">
        <f t="shared" si="186"/>
        <v/>
      </c>
      <c r="FL109" s="62" t="str">
        <f t="shared" si="244"/>
        <v/>
      </c>
      <c r="FM109" s="65" t="str">
        <f t="shared" si="308"/>
        <v/>
      </c>
      <c r="FN109" s="68" t="str">
        <f t="shared" si="245"/>
        <v/>
      </c>
      <c r="FO109" s="32"/>
      <c r="FP109" s="120"/>
      <c r="FQ109" s="62" t="str">
        <f t="shared" si="187"/>
        <v/>
      </c>
      <c r="FR109" s="62" t="str">
        <f t="shared" si="246"/>
        <v/>
      </c>
      <c r="FS109" s="65" t="str">
        <f t="shared" si="309"/>
        <v/>
      </c>
      <c r="FT109" s="68" t="str">
        <f t="shared" si="247"/>
        <v/>
      </c>
      <c r="FU109" s="32"/>
      <c r="FV109" s="120"/>
      <c r="FW109" s="62" t="str">
        <f t="shared" si="188"/>
        <v/>
      </c>
      <c r="FX109" s="62" t="str">
        <f t="shared" si="248"/>
        <v/>
      </c>
      <c r="FY109" s="65" t="str">
        <f t="shared" si="310"/>
        <v/>
      </c>
      <c r="FZ109" s="68" t="str">
        <f t="shared" si="249"/>
        <v/>
      </c>
      <c r="GA109" s="32"/>
      <c r="GC109" s="7" t="str">
        <f t="shared" si="250"/>
        <v/>
      </c>
      <c r="GD109" s="7" t="str">
        <f t="shared" ca="1" si="189"/>
        <v/>
      </c>
      <c r="GT109" s="71" t="str">
        <f>IF(GT$9="", "", IF(AND(NOT('Personnel Details'!$N$11=""), $B109&gt;='Personnel Details'!$N$11), 'Personnel Details'!$O$11, IF(AND(NOT('Personnel Details'!$I$11=""), $B109&gt;='Personnel Details'!$I$11), 'Personnel Details'!$J$11, 'Personnel Details'!$E$11)))</f>
        <v/>
      </c>
      <c r="GU109" s="59" t="str">
        <f>IF(GT$9="", "", IF(AND(NOT('Personnel Details'!$N$11=""), $B109&gt;='Personnel Details'!$N$11), IF('Personnel Details'!$P$11="","", 'Personnel Details'!$P$11), IF(AND(NOT('Personnel Details'!$I$11=""), $B109&gt;='Personnel Details'!$I$11), IF('Personnel Details'!$K$11="", "", 'Personnel Details'!$K$11), IF('Personnel Details'!$F$11="", "", 'Personnel Details'!$F$11))))</f>
        <v/>
      </c>
      <c r="GV109" s="74" t="str">
        <f>IF(GT$9="", "", IF(AND(NOT('Personnel Details'!$N$11=""), $B109&gt;='Personnel Details'!$N$11), 'Personnel Details'!$Q$11, IF(AND(NOT('Personnel Details'!$I$11=""), $B109&gt;='Personnel Details'!$I$11), 'Personnel Details'!$L$11, 'Personnel Details'!$G$11)))</f>
        <v/>
      </c>
      <c r="GW109" s="59" t="str">
        <f t="shared" si="251"/>
        <v/>
      </c>
      <c r="GX109" s="53"/>
      <c r="GZ109" s="78" t="str">
        <f>IF(GZ$9="", "", IF(AND(NOT('Personnel Details'!$N$12=""), $B109&gt;='Personnel Details'!$N$12), 'Personnel Details'!$O$12, IF(AND(NOT('Personnel Details'!$I$12=""), $B109&gt;='Personnel Details'!$I$12), 'Personnel Details'!$J$12, 'Personnel Details'!$E$12)))</f>
        <v/>
      </c>
      <c r="HA109" s="59" t="str">
        <f>IF(GZ$9="", "", IF(AND(NOT('Personnel Details'!$N$12=""), $B109&gt;='Personnel Details'!$N$12), IF('Personnel Details'!$P$12="","", 'Personnel Details'!$P$12), IF(AND(NOT('Personnel Details'!$I$12=""), $B109&gt;='Personnel Details'!$I$12), IF('Personnel Details'!$K$12="", "", 'Personnel Details'!$K$12), IF('Personnel Details'!$F$12="", "", 'Personnel Details'!$F$12))))</f>
        <v/>
      </c>
      <c r="HB109" s="79" t="str">
        <f>IF(GZ$9="", "", IF(AND(NOT('Personnel Details'!$N$12=""), $B109&gt;='Personnel Details'!$N$12), 'Personnel Details'!$Q$12, IF(AND(NOT('Personnel Details'!$I$12=""), $B109&gt;='Personnel Details'!$I$12), 'Personnel Details'!$L$12, 'Personnel Details'!$G$12)))</f>
        <v/>
      </c>
      <c r="HC109" s="59" t="str">
        <f t="shared" si="252"/>
        <v/>
      </c>
      <c r="HD109" s="53"/>
      <c r="HF109" s="78" t="str">
        <f>IF(HF$9="", "", IF(AND(NOT('Personnel Details'!$N$13=""), $B109&gt;='Personnel Details'!$N$13), 'Personnel Details'!$O$13, IF(AND(NOT('Personnel Details'!$I$13=""), $B109&gt;='Personnel Details'!$I$13), 'Personnel Details'!$J$13, 'Personnel Details'!$E$13)))</f>
        <v/>
      </c>
      <c r="HG109" s="59" t="str">
        <f>IF(HF$9="", "", IF(AND(NOT('Personnel Details'!$N$13=""), $B109&gt;='Personnel Details'!$N$13), IF('Personnel Details'!$P$13="","", 'Personnel Details'!$P$13), IF(AND(NOT('Personnel Details'!$I$13=""), $B109&gt;='Personnel Details'!$I$13), IF('Personnel Details'!$K$13="", "", 'Personnel Details'!$K$13), IF('Personnel Details'!$F$13="", "", 'Personnel Details'!$F$13))))</f>
        <v/>
      </c>
      <c r="HH109" s="79" t="str">
        <f>IF(HF$9="", "", IF(AND(NOT('Personnel Details'!$N$13=""), $B109&gt;='Personnel Details'!$N$13), 'Personnel Details'!$Q$13, IF(AND(NOT('Personnel Details'!$I$13=""), $B109&gt;='Personnel Details'!$I$13), 'Personnel Details'!$L$13, 'Personnel Details'!$G$13)))</f>
        <v/>
      </c>
      <c r="HI109" s="59" t="str">
        <f t="shared" si="253"/>
        <v/>
      </c>
      <c r="HJ109" s="53"/>
      <c r="HL109" s="78" t="str">
        <f>IF(HL$9="", "", IF(AND(NOT('Personnel Details'!$N$14=""), $B109&gt;='Personnel Details'!$N$14), 'Personnel Details'!$O$14, IF(AND(NOT('Personnel Details'!$I$14=""), $B109&gt;='Personnel Details'!$I$14), 'Personnel Details'!$J$14, 'Personnel Details'!$E$14)))</f>
        <v/>
      </c>
      <c r="HM109" s="59" t="str">
        <f>IF(HL$9="", "", IF(AND(NOT('Personnel Details'!$N$14=""), $B109&gt;='Personnel Details'!$N$14), IF('Personnel Details'!$P$14="","", 'Personnel Details'!$P$14), IF(AND(NOT('Personnel Details'!$I$14=""), $B109&gt;='Personnel Details'!$I$14), IF('Personnel Details'!$K$14="", "", 'Personnel Details'!$K$14), IF('Personnel Details'!$F$14="", "", 'Personnel Details'!$F$14))))</f>
        <v/>
      </c>
      <c r="HN109" s="79" t="str">
        <f>IF(HL$9="", "", IF(AND(NOT('Personnel Details'!$N$14=""), $B109&gt;='Personnel Details'!$N$14), 'Personnel Details'!$Q$14, IF(AND(NOT('Personnel Details'!$I$14=""), $B109&gt;='Personnel Details'!$I$14), 'Personnel Details'!$L$14, 'Personnel Details'!$G$14)))</f>
        <v/>
      </c>
      <c r="HO109" s="59" t="str">
        <f t="shared" si="254"/>
        <v/>
      </c>
      <c r="HP109" s="53"/>
      <c r="HR109" s="78" t="str">
        <f>IF(HR$9="", "", IF(AND(NOT('Personnel Details'!$N$15=""), $B109&gt;='Personnel Details'!$N$15), 'Personnel Details'!$O$15, IF(AND(NOT('Personnel Details'!$I$15=""), $B109&gt;='Personnel Details'!$I$15), 'Personnel Details'!$J$15, 'Personnel Details'!$E$15)))</f>
        <v/>
      </c>
      <c r="HS109" s="59" t="str">
        <f>IF(HR$9="", "", IF(AND(NOT('Personnel Details'!$N$15=""), $B109&gt;='Personnel Details'!$N$15), IF('Personnel Details'!$P$15="","", 'Personnel Details'!$P$15), IF(AND(NOT('Personnel Details'!$I$15=""), $B109&gt;='Personnel Details'!$I$15), IF('Personnel Details'!$K$15="", "", 'Personnel Details'!$K$15), IF('Personnel Details'!$F$15="", "", 'Personnel Details'!$F$15))))</f>
        <v/>
      </c>
      <c r="HT109" s="79" t="str">
        <f>IF(HR$9="", "", IF(AND(NOT('Personnel Details'!$N$15=""), $B109&gt;='Personnel Details'!$N$15), 'Personnel Details'!$Q$15, IF(AND(NOT('Personnel Details'!$I$15=""), $B109&gt;='Personnel Details'!$I$15), 'Personnel Details'!$L$15, 'Personnel Details'!$G$15)))</f>
        <v/>
      </c>
      <c r="HU109" s="59" t="str">
        <f t="shared" si="255"/>
        <v/>
      </c>
      <c r="HV109" s="53"/>
      <c r="HX109" s="78" t="str">
        <f>IF(HX$9="", "", IF(AND(NOT('Personnel Details'!$N$16=""), $B109&gt;='Personnel Details'!$N$16), 'Personnel Details'!$O$16, IF(AND(NOT('Personnel Details'!$I$16=""), $B109&gt;='Personnel Details'!$I$16), 'Personnel Details'!$J$16, 'Personnel Details'!$E$16)))</f>
        <v/>
      </c>
      <c r="HY109" s="59" t="str">
        <f>IF(HX$9="", "", IF(AND(NOT('Personnel Details'!$N$16=""), $B109&gt;='Personnel Details'!$N$16), IF('Personnel Details'!$P$16="","", 'Personnel Details'!$P$16), IF(AND(NOT('Personnel Details'!$I$16=""), $B109&gt;='Personnel Details'!$I$16), IF('Personnel Details'!$K$16="", "", 'Personnel Details'!$K$16), IF('Personnel Details'!$F$16="", "", 'Personnel Details'!$F$16))))</f>
        <v/>
      </c>
      <c r="HZ109" s="79" t="str">
        <f>IF(HX$9="", "", IF(AND(NOT('Personnel Details'!$N$16=""), $B109&gt;='Personnel Details'!$N$16), 'Personnel Details'!$Q$16, IF(AND(NOT('Personnel Details'!$I$16=""), $B109&gt;='Personnel Details'!$I$16), 'Personnel Details'!$L$16, 'Personnel Details'!$G$16)))</f>
        <v/>
      </c>
      <c r="IA109" s="59" t="str">
        <f t="shared" si="256"/>
        <v/>
      </c>
      <c r="IB109" s="53"/>
      <c r="ID109" s="78" t="str">
        <f>IF(ID$9="", "", IF(AND(NOT('Personnel Details'!$N$17=""), $B109&gt;='Personnel Details'!$N$17), 'Personnel Details'!$O$17, IF(AND(NOT('Personnel Details'!$I$17=""), $B109&gt;='Personnel Details'!$I$17), 'Personnel Details'!$J$17, 'Personnel Details'!$E$17)))</f>
        <v/>
      </c>
      <c r="IE109" s="59" t="str">
        <f>IF(ID$9="", "", IF(AND(NOT('Personnel Details'!$N$17=""), $B109&gt;='Personnel Details'!$N$17), IF('Personnel Details'!$P$17="","", 'Personnel Details'!$P$17), IF(AND(NOT('Personnel Details'!$I$17=""), $B109&gt;='Personnel Details'!$I$17), IF('Personnel Details'!$K$17="", "", 'Personnel Details'!$K$17), IF('Personnel Details'!$F$17="", "", 'Personnel Details'!$F$17))))</f>
        <v/>
      </c>
      <c r="IF109" s="79" t="str">
        <f>IF(ID$9="", "", IF(AND(NOT('Personnel Details'!$N$17=""), $B109&gt;='Personnel Details'!$N$17), 'Personnel Details'!$Q$17, IF(AND(NOT('Personnel Details'!$I$17=""), $B109&gt;='Personnel Details'!$I$17), 'Personnel Details'!$L$17, 'Personnel Details'!$G$17)))</f>
        <v/>
      </c>
      <c r="IG109" s="59" t="str">
        <f t="shared" si="257"/>
        <v/>
      </c>
      <c r="IH109" s="53"/>
      <c r="IJ109" s="78" t="str">
        <f>IF(IJ$9="", "", IF(AND(NOT('Personnel Details'!$N$18=""), $B109&gt;='Personnel Details'!$N$18), 'Personnel Details'!$O$18, IF(AND(NOT('Personnel Details'!$I$18=""), $B109&gt;='Personnel Details'!$I$18), 'Personnel Details'!$J$18, 'Personnel Details'!$E$18)))</f>
        <v/>
      </c>
      <c r="IK109" s="59" t="str">
        <f>IF(IJ$9="", "", IF(AND(NOT('Personnel Details'!$N$18=""), $B109&gt;='Personnel Details'!$N$18), IF('Personnel Details'!$P$18="","", 'Personnel Details'!$P$18), IF(AND(NOT('Personnel Details'!$I$18=""), $B109&gt;='Personnel Details'!$I$18), IF('Personnel Details'!$K$18="", "", 'Personnel Details'!$K$18), IF('Personnel Details'!$F$18="", "", 'Personnel Details'!$F$18))))</f>
        <v/>
      </c>
      <c r="IL109" s="79" t="str">
        <f>IF(IJ$9="", "", IF(AND(NOT('Personnel Details'!$N$18=""), $B109&gt;='Personnel Details'!$N$18), 'Personnel Details'!$Q$18, IF(AND(NOT('Personnel Details'!$I$18=""), $B109&gt;='Personnel Details'!$I$18), 'Personnel Details'!$L$18, 'Personnel Details'!$G$18)))</f>
        <v/>
      </c>
      <c r="IM109" s="59" t="str">
        <f t="shared" si="258"/>
        <v/>
      </c>
      <c r="IN109" s="53"/>
      <c r="IP109" s="78" t="str">
        <f>IF(IP$9="", "", IF(AND(NOT('Personnel Details'!$N$19=""), $B109&gt;='Personnel Details'!$N$19), 'Personnel Details'!$O$19, IF(AND(NOT('Personnel Details'!$I$19=""), $B109&gt;='Personnel Details'!$I$19), 'Personnel Details'!$J$19, 'Personnel Details'!$E$19)))</f>
        <v/>
      </c>
      <c r="IQ109" s="59" t="str">
        <f>IF(IP$9="", "", IF(AND(NOT('Personnel Details'!$N$19=""), $B109&gt;='Personnel Details'!$N$19), IF('Personnel Details'!$P$19="","", 'Personnel Details'!$P$19), IF(AND(NOT('Personnel Details'!$I$19=""), $B109&gt;='Personnel Details'!$I$19), IF('Personnel Details'!$K$19="", "", 'Personnel Details'!$K$19), IF('Personnel Details'!$F$19="", "", 'Personnel Details'!$F$19))))</f>
        <v/>
      </c>
      <c r="IR109" s="79" t="str">
        <f>IF(IP$9="", "", IF(AND(NOT('Personnel Details'!$N$19=""), $B109&gt;='Personnel Details'!$N$19), 'Personnel Details'!$Q$19, IF(AND(NOT('Personnel Details'!$I$19=""), $B109&gt;='Personnel Details'!$I$19), 'Personnel Details'!$L$19, 'Personnel Details'!$G$19)))</f>
        <v/>
      </c>
      <c r="IS109" s="59" t="str">
        <f t="shared" si="259"/>
        <v/>
      </c>
      <c r="IT109" s="53"/>
      <c r="IV109" s="78" t="str">
        <f>IF(IV$9="", "", IF(AND(NOT('Personnel Details'!$N$20=""), $B109&gt;='Personnel Details'!$N$20), 'Personnel Details'!$O$20, IF(AND(NOT('Personnel Details'!$I$20=""), $B109&gt;='Personnel Details'!$I$20), 'Personnel Details'!$J$20, 'Personnel Details'!$E$20)))</f>
        <v/>
      </c>
      <c r="IW109" s="59" t="str">
        <f>IF(IV$9="", "", IF(AND(NOT('Personnel Details'!$N$20=""), $B109&gt;='Personnel Details'!$N$20), IF('Personnel Details'!$P$20="","", 'Personnel Details'!$P$20), IF(AND(NOT('Personnel Details'!$I$20=""), $B109&gt;='Personnel Details'!$I$20), IF('Personnel Details'!$K$20="", "", 'Personnel Details'!$K$20), IF('Personnel Details'!$F$20="", "", 'Personnel Details'!$F$20))))</f>
        <v/>
      </c>
      <c r="IX109" s="79" t="str">
        <f>IF(IV$9="", "", IF(AND(NOT('Personnel Details'!$N$20=""), $B109&gt;='Personnel Details'!$N$20), 'Personnel Details'!$Q$20, IF(AND(NOT('Personnel Details'!$I$20=""), $B109&gt;='Personnel Details'!$I$20), 'Personnel Details'!$L$20, 'Personnel Details'!$G$20)))</f>
        <v/>
      </c>
      <c r="IY109" s="59" t="str">
        <f t="shared" si="260"/>
        <v/>
      </c>
      <c r="IZ109" s="53"/>
      <c r="JB109" s="78" t="str">
        <f>IF(JB$9="", "", IF(AND(NOT('Personnel Details'!$N$21=""), $B109&gt;='Personnel Details'!$N$21), 'Personnel Details'!$O$21, IF(AND(NOT('Personnel Details'!$I$21=""), $B109&gt;='Personnel Details'!$I$21), 'Personnel Details'!$J$21, 'Personnel Details'!$E$21)))</f>
        <v/>
      </c>
      <c r="JC109" s="59" t="str">
        <f>IF(JB$9="", "", IF(AND(NOT('Personnel Details'!$N$21=""), $B109&gt;='Personnel Details'!$N$21), IF('Personnel Details'!$P$21="","", 'Personnel Details'!$P$21), IF(AND(NOT('Personnel Details'!$I$21=""), $B109&gt;='Personnel Details'!$I$21), IF('Personnel Details'!$K$21="", "", 'Personnel Details'!$K$21), IF('Personnel Details'!$F$21="", "", 'Personnel Details'!$F$21))))</f>
        <v/>
      </c>
      <c r="JD109" s="79" t="str">
        <f>IF(JB$9="", "", IF(AND(NOT('Personnel Details'!$N$21=""), $B109&gt;='Personnel Details'!$N$21), 'Personnel Details'!$Q$21, IF(AND(NOT('Personnel Details'!$I$21=""), $B109&gt;='Personnel Details'!$I$21), 'Personnel Details'!$L$21, 'Personnel Details'!$G$21)))</f>
        <v/>
      </c>
      <c r="JE109" s="59" t="str">
        <f t="shared" si="261"/>
        <v/>
      </c>
      <c r="JF109" s="53"/>
      <c r="JH109" s="78" t="str">
        <f>IF(JH$9="", "", IF(AND(NOT('Personnel Details'!$N$22=""), $B109&gt;='Personnel Details'!$N$22), 'Personnel Details'!$O$22, IF(AND(NOT('Personnel Details'!$I$22=""), $B109&gt;='Personnel Details'!$I$22), 'Personnel Details'!$J$22, 'Personnel Details'!$E$22)))</f>
        <v/>
      </c>
      <c r="JI109" s="59" t="str">
        <f>IF(JH$9="", "", IF(AND(NOT('Personnel Details'!$N$22=""), $B109&gt;='Personnel Details'!$N$22), IF('Personnel Details'!$P$22="","", 'Personnel Details'!$P$22), IF(AND(NOT('Personnel Details'!$I$22=""), $B109&gt;='Personnel Details'!$I$22), IF('Personnel Details'!$K$22="", "", 'Personnel Details'!$K$22), IF('Personnel Details'!$F$22="", "", 'Personnel Details'!$F$22))))</f>
        <v/>
      </c>
      <c r="JJ109" s="79" t="str">
        <f>IF(JH$9="", "", IF(AND(NOT('Personnel Details'!$N$22=""), $B109&gt;='Personnel Details'!$N$22), 'Personnel Details'!$Q$22, IF(AND(NOT('Personnel Details'!$I$22=""), $B109&gt;='Personnel Details'!$I$22), 'Personnel Details'!$L$22, 'Personnel Details'!$G$22)))</f>
        <v/>
      </c>
      <c r="JK109" s="59" t="str">
        <f t="shared" si="262"/>
        <v/>
      </c>
      <c r="JL109" s="53"/>
      <c r="JN109" s="78" t="str">
        <f>IF(JN$9="", "", IF(AND(NOT('Personnel Details'!$N$23=""), $B109&gt;='Personnel Details'!$N$23), 'Personnel Details'!$O$23, IF(AND(NOT('Personnel Details'!$I$23=""), $B109&gt;='Personnel Details'!$I$23), 'Personnel Details'!$J$23, 'Personnel Details'!$E$23)))</f>
        <v/>
      </c>
      <c r="JO109" s="59" t="str">
        <f>IF(JN$9="", "", IF(AND(NOT('Personnel Details'!$N$23=""), $B109&gt;='Personnel Details'!$N$23), IF('Personnel Details'!$P$23="","", 'Personnel Details'!$P$23), IF(AND(NOT('Personnel Details'!$I$23=""), $B109&gt;='Personnel Details'!$I$23), IF('Personnel Details'!$K$23="", "", 'Personnel Details'!$K$23), IF('Personnel Details'!$F$23="", "", 'Personnel Details'!$F$23))))</f>
        <v/>
      </c>
      <c r="JP109" s="79" t="str">
        <f>IF(JN$9="", "", IF(AND(NOT('Personnel Details'!$N$23=""), $B109&gt;='Personnel Details'!$N$23), 'Personnel Details'!$Q$23, IF(AND(NOT('Personnel Details'!$I$23=""), $B109&gt;='Personnel Details'!$I$23), 'Personnel Details'!$L$23, 'Personnel Details'!$G$23)))</f>
        <v/>
      </c>
      <c r="JQ109" s="59" t="str">
        <f t="shared" si="263"/>
        <v/>
      </c>
      <c r="JR109" s="53"/>
      <c r="JT109" s="78" t="str">
        <f>IF(JT$9="", "", IF(AND(NOT('Personnel Details'!$N$24=""), $B109&gt;='Personnel Details'!$N$24), 'Personnel Details'!$O$24, IF(AND(NOT('Personnel Details'!$I$24=""), $B109&gt;='Personnel Details'!$I$24), 'Personnel Details'!$J$24, 'Personnel Details'!$E$24)))</f>
        <v/>
      </c>
      <c r="JU109" s="59" t="str">
        <f>IF(JT$9="", "", IF(AND(NOT('Personnel Details'!$N$24=""), $B109&gt;='Personnel Details'!$N$24), IF('Personnel Details'!$P$24="","", 'Personnel Details'!$P$24), IF(AND(NOT('Personnel Details'!$I$24=""), $B109&gt;='Personnel Details'!$I$24), IF('Personnel Details'!$K$24="", "", 'Personnel Details'!$K$24), IF('Personnel Details'!$F$24="", "", 'Personnel Details'!$F$24))))</f>
        <v/>
      </c>
      <c r="JV109" s="79" t="str">
        <f>IF(JT$9="", "", IF(AND(NOT('Personnel Details'!$N$24=""), $B109&gt;='Personnel Details'!$N$24), 'Personnel Details'!$Q$24, IF(AND(NOT('Personnel Details'!$I$24=""), $B109&gt;='Personnel Details'!$I$24), 'Personnel Details'!$L$24, 'Personnel Details'!$G$24)))</f>
        <v/>
      </c>
      <c r="JW109" s="59" t="str">
        <f t="shared" si="264"/>
        <v/>
      </c>
      <c r="JX109" s="53"/>
      <c r="JZ109" s="78" t="str">
        <f>IF(JZ$9="", "", IF(AND(NOT('Personnel Details'!$N$25=""), $B109&gt;='Personnel Details'!$N$25), 'Personnel Details'!$O$25, IF(AND(NOT('Personnel Details'!$I$25=""), $B109&gt;='Personnel Details'!$I$25), 'Personnel Details'!$J$25, 'Personnel Details'!$E$25)))</f>
        <v/>
      </c>
      <c r="KA109" s="59" t="str">
        <f>IF(JZ$9="", "", IF(AND(NOT('Personnel Details'!$N$25=""), $B109&gt;='Personnel Details'!$N$25), IF('Personnel Details'!$P$25="","", 'Personnel Details'!$P$25), IF(AND(NOT('Personnel Details'!$I$25=""), $B109&gt;='Personnel Details'!$I$25), IF('Personnel Details'!$K$25="", "", 'Personnel Details'!$K$25), IF('Personnel Details'!$F$25="", "", 'Personnel Details'!$F$25))))</f>
        <v/>
      </c>
      <c r="KB109" s="79" t="str">
        <f>IF(JZ$9="", "", IF(AND(NOT('Personnel Details'!$N$25=""), $B109&gt;='Personnel Details'!$N$25), 'Personnel Details'!$Q$25, IF(AND(NOT('Personnel Details'!$I$25=""), $B109&gt;='Personnel Details'!$I$25), 'Personnel Details'!$L$25, 'Personnel Details'!$G$25)))</f>
        <v/>
      </c>
      <c r="KC109" s="59" t="str">
        <f t="shared" si="265"/>
        <v/>
      </c>
      <c r="KD109" s="53"/>
      <c r="KF109" s="78" t="str">
        <f>IF(KF$9="", "", IF(AND(NOT('Personnel Details'!$N$26=""), $B109&gt;='Personnel Details'!$N$26), 'Personnel Details'!$O$26, IF(AND(NOT('Personnel Details'!$I$26=""), $B109&gt;='Personnel Details'!$I$26), 'Personnel Details'!$J$26, 'Personnel Details'!$E$26)))</f>
        <v/>
      </c>
      <c r="KG109" s="59" t="str">
        <f>IF(KF$9="", "", IF(AND(NOT('Personnel Details'!$N$26=""), $B109&gt;='Personnel Details'!$N$26), IF('Personnel Details'!$P$26="","", 'Personnel Details'!$P$26), IF(AND(NOT('Personnel Details'!$I$26=""), $B109&gt;='Personnel Details'!$I$26), IF('Personnel Details'!$K$26="", "", 'Personnel Details'!$K$26), IF('Personnel Details'!$F$26="", "", 'Personnel Details'!$F$26))))</f>
        <v/>
      </c>
      <c r="KH109" s="79" t="str">
        <f>IF(KF$9="", "", IF(AND(NOT('Personnel Details'!$N$26=""), $B109&gt;='Personnel Details'!$N$26), 'Personnel Details'!$Q$26, IF(AND(NOT('Personnel Details'!$I$26=""), $B109&gt;='Personnel Details'!$I$26), 'Personnel Details'!$L$26, 'Personnel Details'!$G$26)))</f>
        <v/>
      </c>
      <c r="KI109" s="59" t="str">
        <f t="shared" si="266"/>
        <v/>
      </c>
      <c r="KJ109" s="53"/>
      <c r="KL109" s="78" t="str">
        <f>IF(KL$9="", "", IF(AND(NOT('Personnel Details'!$N$27=""), $B109&gt;='Personnel Details'!$N$27), 'Personnel Details'!$O$27, IF(AND(NOT('Personnel Details'!$I$27=""), $B109&gt;='Personnel Details'!$I$27), 'Personnel Details'!$J$27, 'Personnel Details'!$E$27)))</f>
        <v/>
      </c>
      <c r="KM109" s="59" t="str">
        <f>IF(KL$9="", "", IF(AND(NOT('Personnel Details'!$N$27=""), $B109&gt;='Personnel Details'!$N$27), IF('Personnel Details'!$P$27="","", 'Personnel Details'!$P$27), IF(AND(NOT('Personnel Details'!$I$27=""), $B109&gt;='Personnel Details'!$I$27), IF('Personnel Details'!$K$27="", "", 'Personnel Details'!$K$27), IF('Personnel Details'!$F$27="", "", 'Personnel Details'!$F$27))))</f>
        <v/>
      </c>
      <c r="KN109" s="79" t="str">
        <f>IF(KL$9="", "", IF(AND(NOT('Personnel Details'!$N$27=""), $B109&gt;='Personnel Details'!$N$27), 'Personnel Details'!$Q$27, IF(AND(NOT('Personnel Details'!$I$27=""), $B109&gt;='Personnel Details'!$I$27), 'Personnel Details'!$L$27, 'Personnel Details'!$G$27)))</f>
        <v/>
      </c>
      <c r="KO109" s="59" t="str">
        <f t="shared" si="267"/>
        <v/>
      </c>
      <c r="KP109" s="53"/>
      <c r="KR109" s="78" t="str">
        <f>IF(KR$9="", "", IF(AND(NOT('Personnel Details'!$N$28=""), $B109&gt;='Personnel Details'!$N$28), 'Personnel Details'!$O$28, IF(AND(NOT('Personnel Details'!$I$28=""), $B109&gt;='Personnel Details'!$I$28), 'Personnel Details'!$J$28, 'Personnel Details'!$E$28)))</f>
        <v/>
      </c>
      <c r="KS109" s="59" t="str">
        <f>IF(KR$9="", "", IF(AND(NOT('Personnel Details'!$N$28=""), $B109&gt;='Personnel Details'!$N$28), IF('Personnel Details'!$P$28="","", 'Personnel Details'!$P$28), IF(AND(NOT('Personnel Details'!$I$28=""), $B109&gt;='Personnel Details'!$I$28), IF('Personnel Details'!$K$28="", "", 'Personnel Details'!$K$28), IF('Personnel Details'!$F$28="", "", 'Personnel Details'!$F$28))))</f>
        <v/>
      </c>
      <c r="KT109" s="79" t="str">
        <f>IF(KR$9="", "", IF(AND(NOT('Personnel Details'!$N$28=""), $B109&gt;='Personnel Details'!$N$28), 'Personnel Details'!$Q$28, IF(AND(NOT('Personnel Details'!$I$28=""), $B109&gt;='Personnel Details'!$I$28), 'Personnel Details'!$L$28, 'Personnel Details'!$G$28)))</f>
        <v/>
      </c>
      <c r="KU109" s="59" t="str">
        <f t="shared" si="268"/>
        <v/>
      </c>
      <c r="KV109" s="53"/>
      <c r="KX109" s="78" t="str">
        <f>IF(KX$9="", "", IF(AND(NOT('Personnel Details'!$N$29=""), $B109&gt;='Personnel Details'!$N$29), 'Personnel Details'!$O$29, IF(AND(NOT('Personnel Details'!$I$29=""), $B109&gt;='Personnel Details'!$I$29), 'Personnel Details'!$J$29, 'Personnel Details'!$E$29)))</f>
        <v/>
      </c>
      <c r="KY109" s="59" t="str">
        <f>IF(KX$9="", "", IF(AND(NOT('Personnel Details'!$N$29=""), $B109&gt;='Personnel Details'!$N$29), IF('Personnel Details'!$P$29="","", 'Personnel Details'!$P$29), IF(AND(NOT('Personnel Details'!$I$29=""), $B109&gt;='Personnel Details'!$I$29), IF('Personnel Details'!$K$29="", "", 'Personnel Details'!$K$29), IF('Personnel Details'!$F$29="", "", 'Personnel Details'!$F$29))))</f>
        <v/>
      </c>
      <c r="KZ109" s="79" t="str">
        <f>IF(KX$9="", "", IF(AND(NOT('Personnel Details'!$N$29=""), $B109&gt;='Personnel Details'!$N$29), 'Personnel Details'!$Q$29, IF(AND(NOT('Personnel Details'!$I$29=""), $B109&gt;='Personnel Details'!$I$29), 'Personnel Details'!$L$29, 'Personnel Details'!$G$29)))</f>
        <v/>
      </c>
      <c r="LA109" s="59" t="str">
        <f t="shared" si="269"/>
        <v/>
      </c>
      <c r="LB109" s="53"/>
      <c r="LD109" s="78" t="str">
        <f>IF(LD$9="", "", IF(AND(NOT('Personnel Details'!$N$30=""), $B109&gt;='Personnel Details'!$N$30), 'Personnel Details'!$O$30, IF(AND(NOT('Personnel Details'!$I$30=""), $B109&gt;='Personnel Details'!$I$30), 'Personnel Details'!$J$30, 'Personnel Details'!$E$30)))</f>
        <v/>
      </c>
      <c r="LE109" s="59" t="str">
        <f>IF(LD$9="", "", IF(AND(NOT('Personnel Details'!$N$30=""), $B109&gt;='Personnel Details'!$N$30), IF('Personnel Details'!$P$30="","", 'Personnel Details'!$P$30), IF(AND(NOT('Personnel Details'!$I$30=""), $B109&gt;='Personnel Details'!$I$30), IF('Personnel Details'!$K$30="", "", 'Personnel Details'!$K$30), IF('Personnel Details'!$F$30="", "", 'Personnel Details'!$F$30))))</f>
        <v/>
      </c>
      <c r="LF109" s="79" t="str">
        <f>IF(LD$9="", "", IF(AND(NOT('Personnel Details'!$N$30=""), $B109&gt;='Personnel Details'!$N$30), 'Personnel Details'!$Q$30, IF(AND(NOT('Personnel Details'!$I$30=""), $B109&gt;='Personnel Details'!$I$30), 'Personnel Details'!$L$30, 'Personnel Details'!$G$30)))</f>
        <v/>
      </c>
      <c r="LG109" s="59" t="str">
        <f t="shared" si="270"/>
        <v/>
      </c>
      <c r="LH109" s="53"/>
      <c r="LJ109" s="78" t="str">
        <f>IF(LJ$9="", "", IF(AND(NOT('Personnel Details'!$N$31=""), $B109&gt;='Personnel Details'!$N$31), 'Personnel Details'!$O$31, IF(AND(NOT('Personnel Details'!$I$31=""), $B109&gt;='Personnel Details'!$I$31), 'Personnel Details'!$J$31, 'Personnel Details'!$E$31)))</f>
        <v/>
      </c>
      <c r="LK109" s="59" t="str">
        <f>IF(LJ$9="", "", IF(AND(NOT('Personnel Details'!$N$31=""), $B109&gt;='Personnel Details'!$N$31), IF('Personnel Details'!$P$31="","", 'Personnel Details'!$P$31), IF(AND(NOT('Personnel Details'!$I$31=""), $B109&gt;='Personnel Details'!$I$31), IF('Personnel Details'!$K$31="", "", 'Personnel Details'!$K$31), IF('Personnel Details'!$F$31="", "", 'Personnel Details'!$F$31))))</f>
        <v/>
      </c>
      <c r="LL109" s="79" t="str">
        <f>IF(LJ$9="", "", IF(AND(NOT('Personnel Details'!$N$31=""), $B109&gt;='Personnel Details'!$N$31), 'Personnel Details'!$Q$31, IF(AND(NOT('Personnel Details'!$I$31=""), $B109&gt;='Personnel Details'!$I$31), 'Personnel Details'!$L$31, 'Personnel Details'!$G$31)))</f>
        <v/>
      </c>
      <c r="LM109" s="59" t="str">
        <f t="shared" si="271"/>
        <v/>
      </c>
      <c r="LN109" s="53"/>
      <c r="LP109" s="78" t="str">
        <f>IF(LP$9="", "", IF(AND(NOT('Personnel Details'!$N$32=""), $B109&gt;='Personnel Details'!$N$32), 'Personnel Details'!$O$32, IF(AND(NOT('Personnel Details'!$I$32=""), $B109&gt;='Personnel Details'!$I$32), 'Personnel Details'!$J$32, 'Personnel Details'!$E$32)))</f>
        <v/>
      </c>
      <c r="LQ109" s="59" t="str">
        <f>IF(LP$9="", "", IF(AND(NOT('Personnel Details'!$N$32=""), $B109&gt;='Personnel Details'!$N$32), IF('Personnel Details'!$P$32="","", 'Personnel Details'!$P$32), IF(AND(NOT('Personnel Details'!$I$32=""), $B109&gt;='Personnel Details'!$I$32), IF('Personnel Details'!$K$32="", "", 'Personnel Details'!$K$32), IF('Personnel Details'!$F$32="", "", 'Personnel Details'!$F$32))))</f>
        <v/>
      </c>
      <c r="LR109" s="79" t="str">
        <f>IF(LP$9="", "", IF(AND(NOT('Personnel Details'!$N$32=""), $B109&gt;='Personnel Details'!$N$32), 'Personnel Details'!$Q$32, IF(AND(NOT('Personnel Details'!$I$32=""), $B109&gt;='Personnel Details'!$I$32), 'Personnel Details'!$L$32, 'Personnel Details'!$G$32)))</f>
        <v/>
      </c>
      <c r="LS109" s="59" t="str">
        <f t="shared" si="272"/>
        <v/>
      </c>
      <c r="LT109" s="53"/>
      <c r="LV109" s="78" t="str">
        <f>IF(LV$9="", "", IF(AND(NOT('Personnel Details'!$N$33=""), $B109&gt;='Personnel Details'!$N$33), 'Personnel Details'!$O$33, IF(AND(NOT('Personnel Details'!$I$33=""), $B109&gt;='Personnel Details'!$I$33), 'Personnel Details'!$J$33, 'Personnel Details'!$E$33)))</f>
        <v/>
      </c>
      <c r="LW109" s="59" t="str">
        <f>IF(LV$9="", "", IF(AND(NOT('Personnel Details'!$N$33=""), $B109&gt;='Personnel Details'!$N$33), IF('Personnel Details'!$P$33="","", 'Personnel Details'!$P$33), IF(AND(NOT('Personnel Details'!$I$33=""), $B109&gt;='Personnel Details'!$I$33), IF('Personnel Details'!$K$33="", "", 'Personnel Details'!$K$33), IF('Personnel Details'!$F$33="", "", 'Personnel Details'!$F$33))))</f>
        <v/>
      </c>
      <c r="LX109" s="79" t="str">
        <f>IF(LV$9="", "", IF(AND(NOT('Personnel Details'!$N$33=""), $B109&gt;='Personnel Details'!$N$33), 'Personnel Details'!$Q$33, IF(AND(NOT('Personnel Details'!$I$33=""), $B109&gt;='Personnel Details'!$I$33), 'Personnel Details'!$L$33, 'Personnel Details'!$G$33)))</f>
        <v/>
      </c>
      <c r="LY109" s="59" t="str">
        <f t="shared" si="273"/>
        <v/>
      </c>
      <c r="LZ109" s="53"/>
      <c r="MB109" s="78" t="str">
        <f>IF(MB$9="", "", IF(AND(NOT('Personnel Details'!$N$34=""), $B109&gt;='Personnel Details'!$N$34), 'Personnel Details'!$O$34, IF(AND(NOT('Personnel Details'!$I$34=""), $B109&gt;='Personnel Details'!$I$34), 'Personnel Details'!$J$34, 'Personnel Details'!$E$34)))</f>
        <v/>
      </c>
      <c r="MC109" s="59" t="str">
        <f>IF(MB$9="", "", IF(AND(NOT('Personnel Details'!$N$34=""), $B109&gt;='Personnel Details'!$N$34), IF('Personnel Details'!$P$34="","", 'Personnel Details'!$P$34), IF(AND(NOT('Personnel Details'!$I$34=""), $B109&gt;='Personnel Details'!$I$34), IF('Personnel Details'!$K$34="", "", 'Personnel Details'!$K$34), IF('Personnel Details'!$F$34="", "", 'Personnel Details'!$F$34))))</f>
        <v/>
      </c>
      <c r="MD109" s="79" t="str">
        <f>IF(MB$9="", "", IF(AND(NOT('Personnel Details'!$N$34=""), $B109&gt;='Personnel Details'!$N$34), 'Personnel Details'!$Q$34, IF(AND(NOT('Personnel Details'!$I$34=""), $B109&gt;='Personnel Details'!$I$34), 'Personnel Details'!$L$34, 'Personnel Details'!$G$34)))</f>
        <v/>
      </c>
      <c r="ME109" s="59" t="str">
        <f t="shared" si="274"/>
        <v/>
      </c>
      <c r="MF109" s="53"/>
      <c r="MH109" s="78" t="str">
        <f>IF(MH$9="", "", IF(AND(NOT('Personnel Details'!$N$35=""), $B109&gt;='Personnel Details'!$N$35), 'Personnel Details'!$O$35, IF(AND(NOT('Personnel Details'!$I$35=""), $B109&gt;='Personnel Details'!$I$35), 'Personnel Details'!$J$35, 'Personnel Details'!$E$35)))</f>
        <v/>
      </c>
      <c r="MI109" s="59" t="str">
        <f>IF(MH$9="", "", IF(AND(NOT('Personnel Details'!$N$35=""), $B109&gt;='Personnel Details'!$N$35), IF('Personnel Details'!$P$35="","", 'Personnel Details'!$P$35), IF(AND(NOT('Personnel Details'!$I$35=""), $B109&gt;='Personnel Details'!$I$35), IF('Personnel Details'!$K$35="", "", 'Personnel Details'!$K$35), IF('Personnel Details'!$F$35="", "", 'Personnel Details'!$F$35))))</f>
        <v/>
      </c>
      <c r="MJ109" s="79" t="str">
        <f>IF(MH$9="", "", IF(AND(NOT('Personnel Details'!$N$35=""), $B109&gt;='Personnel Details'!$N$35), 'Personnel Details'!$Q$35, IF(AND(NOT('Personnel Details'!$I$35=""), $B109&gt;='Personnel Details'!$I$35), 'Personnel Details'!$L$35, 'Personnel Details'!$G$35)))</f>
        <v/>
      </c>
      <c r="MK109" s="59" t="str">
        <f t="shared" si="275"/>
        <v/>
      </c>
      <c r="ML109" s="53"/>
      <c r="MN109" s="78" t="str">
        <f>IF(MN$9="", "", IF(AND(NOT('Personnel Details'!$N$36=""), $B109&gt;='Personnel Details'!$N$36), 'Personnel Details'!$O$36, IF(AND(NOT('Personnel Details'!$I$36=""), $B109&gt;='Personnel Details'!$I$36), 'Personnel Details'!$J$36, 'Personnel Details'!$E$36)))</f>
        <v/>
      </c>
      <c r="MO109" s="59" t="str">
        <f>IF(MN$9="", "", IF(AND(NOT('Personnel Details'!$N$36=""), $B109&gt;='Personnel Details'!$N$36), IF('Personnel Details'!$P$36="","", 'Personnel Details'!$P$36), IF(AND(NOT('Personnel Details'!$I$36=""), $B109&gt;='Personnel Details'!$I$36), IF('Personnel Details'!$K$36="", "", 'Personnel Details'!$K$36), IF('Personnel Details'!$F$36="", "", 'Personnel Details'!$F$36))))</f>
        <v/>
      </c>
      <c r="MP109" s="79" t="str">
        <f>IF(MN$9="", "", IF(AND(NOT('Personnel Details'!$N$36=""), $B109&gt;='Personnel Details'!$N$36), 'Personnel Details'!$Q$36, IF(AND(NOT('Personnel Details'!$I$36=""), $B109&gt;='Personnel Details'!$I$36), 'Personnel Details'!$L$36, 'Personnel Details'!$G$36)))</f>
        <v/>
      </c>
      <c r="MQ109" s="59" t="str">
        <f t="shared" si="276"/>
        <v/>
      </c>
      <c r="MR109" s="53"/>
      <c r="MT109" s="78" t="str">
        <f>IF(MT$9="", "", IF(AND(NOT('Personnel Details'!$N$37=""), $B109&gt;='Personnel Details'!$N$37), 'Personnel Details'!$O$37, IF(AND(NOT('Personnel Details'!$I$37=""), $B109&gt;='Personnel Details'!$I$37), 'Personnel Details'!$J$37, 'Personnel Details'!$E$37)))</f>
        <v/>
      </c>
      <c r="MU109" s="59" t="str">
        <f>IF(MT$9="", "", IF(AND(NOT('Personnel Details'!$N$37=""), $B109&gt;='Personnel Details'!$N$37), IF('Personnel Details'!$P$37="","", 'Personnel Details'!$P$37), IF(AND(NOT('Personnel Details'!$I$37=""), $B109&gt;='Personnel Details'!$I$37), IF('Personnel Details'!$K$37="", "", 'Personnel Details'!$K$37), IF('Personnel Details'!$F$37="", "", 'Personnel Details'!$F$37))))</f>
        <v/>
      </c>
      <c r="MV109" s="79" t="str">
        <f>IF(MT$9="", "", IF(AND(NOT('Personnel Details'!$N$37=""), $B109&gt;='Personnel Details'!$N$37), 'Personnel Details'!$Q$37, IF(AND(NOT('Personnel Details'!$I$37=""), $B109&gt;='Personnel Details'!$I$37), 'Personnel Details'!$L$37, 'Personnel Details'!$G$37)))</f>
        <v/>
      </c>
      <c r="MW109" s="59" t="str">
        <f t="shared" si="277"/>
        <v/>
      </c>
      <c r="MX109" s="53"/>
      <c r="MZ109" s="78" t="str">
        <f>IF(MZ$9="", "", IF(AND(NOT('Personnel Details'!$N$38=""), $B109&gt;='Personnel Details'!$N$38), 'Personnel Details'!$O$38, IF(AND(NOT('Personnel Details'!$I$38=""), $B109&gt;='Personnel Details'!$I$38), 'Personnel Details'!$J$38, 'Personnel Details'!$E$38)))</f>
        <v/>
      </c>
      <c r="NA109" s="59" t="str">
        <f>IF(MZ$9="", "", IF(AND(NOT('Personnel Details'!$N$38=""), $B109&gt;='Personnel Details'!$N$38), IF('Personnel Details'!$P$38="","", 'Personnel Details'!$P$38), IF(AND(NOT('Personnel Details'!$I$38=""), $B109&gt;='Personnel Details'!$I$38), IF('Personnel Details'!$K$38="", "", 'Personnel Details'!$K$38), IF('Personnel Details'!$F$38="", "", 'Personnel Details'!$F$38))))</f>
        <v/>
      </c>
      <c r="NB109" s="79" t="str">
        <f>IF(MZ$9="", "", IF(AND(NOT('Personnel Details'!$N$38=""), $B109&gt;='Personnel Details'!$N$38), 'Personnel Details'!$Q$38, IF(AND(NOT('Personnel Details'!$I$38=""), $B109&gt;='Personnel Details'!$I$38), 'Personnel Details'!$L$38, 'Personnel Details'!$G$38)))</f>
        <v/>
      </c>
      <c r="NC109" s="59" t="str">
        <f t="shared" si="278"/>
        <v/>
      </c>
      <c r="ND109" s="53"/>
      <c r="NF109" s="78" t="str">
        <f>IF(NF$9="", "", IF(AND(NOT('Personnel Details'!$N$39=""), $B109&gt;='Personnel Details'!$N$39), 'Personnel Details'!$O$39, IF(AND(NOT('Personnel Details'!$I$39=""), $B109&gt;='Personnel Details'!$I$39), 'Personnel Details'!$J$39, 'Personnel Details'!$E$39)))</f>
        <v/>
      </c>
      <c r="NG109" s="59" t="str">
        <f>IF(NF$9="", "", IF(AND(NOT('Personnel Details'!$N$39=""), $B109&gt;='Personnel Details'!$N$39), IF('Personnel Details'!$P$39="","", 'Personnel Details'!$P$39), IF(AND(NOT('Personnel Details'!$I$39=""), $B109&gt;='Personnel Details'!$I$39), IF('Personnel Details'!$K$39="", "", 'Personnel Details'!$K$39), IF('Personnel Details'!$F$39="", "", 'Personnel Details'!$F$39))))</f>
        <v/>
      </c>
      <c r="NH109" s="79" t="str">
        <f>IF(NF$9="", "", IF(AND(NOT('Personnel Details'!$N$39=""), $B109&gt;='Personnel Details'!$N$39), 'Personnel Details'!$Q$39, IF(AND(NOT('Personnel Details'!$I$39=""), $B109&gt;='Personnel Details'!$I$39), 'Personnel Details'!$L$39, 'Personnel Details'!$G$39)))</f>
        <v/>
      </c>
      <c r="NI109" s="59" t="str">
        <f t="shared" si="279"/>
        <v/>
      </c>
      <c r="NJ109" s="53"/>
      <c r="NL109" s="78" t="str">
        <f>IF(NL$9="", "", IF(AND(NOT('Personnel Details'!$N$40=""), $B109&gt;='Personnel Details'!$N$40), 'Personnel Details'!$O$40, IF(AND(NOT('Personnel Details'!$I$40=""), $B109&gt;='Personnel Details'!$I$40), 'Personnel Details'!$J$40, 'Personnel Details'!$E$40)))</f>
        <v/>
      </c>
      <c r="NM109" s="59" t="str">
        <f>IF(NL$9="", "", IF(AND(NOT('Personnel Details'!$N$40=""), $B109&gt;='Personnel Details'!$N$40), IF('Personnel Details'!$P$40="","", 'Personnel Details'!$P$40), IF(AND(NOT('Personnel Details'!$I$40=""), $B109&gt;='Personnel Details'!$I$40), IF('Personnel Details'!$K$40="", "", 'Personnel Details'!$K$40), IF('Personnel Details'!$F$40="", "", 'Personnel Details'!$F$40))))</f>
        <v/>
      </c>
      <c r="NN109" s="79" t="str">
        <f>IF(NL$9="", "", IF(AND(NOT('Personnel Details'!$N$40=""), $B109&gt;='Personnel Details'!$N$40), 'Personnel Details'!$Q$40, IF(AND(NOT('Personnel Details'!$I$40=""), $B109&gt;='Personnel Details'!$I$40), 'Personnel Details'!$L$40, 'Personnel Details'!$G$40)))</f>
        <v/>
      </c>
      <c r="NO109" s="59" t="str">
        <f t="shared" si="280"/>
        <v/>
      </c>
      <c r="NP109" s="53"/>
    </row>
    <row r="110" spans="1:380" x14ac:dyDescent="0.25">
      <c r="A110" s="32"/>
      <c r="B110" s="113" t="str">
        <f>IFERROR(IF(B109+1&gt;'Personnel Details'!$U$5, "", B109+1), "")</f>
        <v/>
      </c>
      <c r="C110" s="32"/>
      <c r="D110" s="120"/>
      <c r="E110" s="13" t="str">
        <f t="shared" si="159"/>
        <v/>
      </c>
      <c r="F110" s="13" t="str">
        <f t="shared" si="190"/>
        <v/>
      </c>
      <c r="G110" s="56" t="str">
        <f t="shared" si="281"/>
        <v/>
      </c>
      <c r="H110" s="16" t="str">
        <f t="shared" si="191"/>
        <v/>
      </c>
      <c r="I110" s="32"/>
      <c r="J110" s="120"/>
      <c r="K110" s="62" t="str">
        <f t="shared" si="160"/>
        <v/>
      </c>
      <c r="L110" s="62" t="str">
        <f t="shared" si="192"/>
        <v/>
      </c>
      <c r="M110" s="65" t="str">
        <f t="shared" si="282"/>
        <v/>
      </c>
      <c r="N110" s="68" t="str">
        <f t="shared" si="193"/>
        <v/>
      </c>
      <c r="O110" s="32"/>
      <c r="P110" s="120"/>
      <c r="Q110" s="62" t="str">
        <f t="shared" si="161"/>
        <v/>
      </c>
      <c r="R110" s="62" t="str">
        <f t="shared" si="194"/>
        <v/>
      </c>
      <c r="S110" s="65" t="str">
        <f t="shared" si="283"/>
        <v/>
      </c>
      <c r="T110" s="68" t="str">
        <f t="shared" si="195"/>
        <v/>
      </c>
      <c r="U110" s="32"/>
      <c r="V110" s="120"/>
      <c r="W110" s="62" t="str">
        <f t="shared" si="162"/>
        <v/>
      </c>
      <c r="X110" s="62" t="str">
        <f t="shared" si="196"/>
        <v/>
      </c>
      <c r="Y110" s="65" t="str">
        <f t="shared" si="284"/>
        <v/>
      </c>
      <c r="Z110" s="68" t="str">
        <f t="shared" si="197"/>
        <v/>
      </c>
      <c r="AA110" s="32"/>
      <c r="AB110" s="120"/>
      <c r="AC110" s="62" t="str">
        <f t="shared" si="163"/>
        <v/>
      </c>
      <c r="AD110" s="62" t="str">
        <f t="shared" si="198"/>
        <v/>
      </c>
      <c r="AE110" s="65" t="str">
        <f t="shared" si="285"/>
        <v/>
      </c>
      <c r="AF110" s="68" t="str">
        <f t="shared" si="199"/>
        <v/>
      </c>
      <c r="AG110" s="32"/>
      <c r="AH110" s="120"/>
      <c r="AI110" s="62" t="str">
        <f t="shared" si="164"/>
        <v/>
      </c>
      <c r="AJ110" s="62" t="str">
        <f t="shared" si="200"/>
        <v/>
      </c>
      <c r="AK110" s="65" t="str">
        <f t="shared" si="286"/>
        <v/>
      </c>
      <c r="AL110" s="68" t="str">
        <f t="shared" si="201"/>
        <v/>
      </c>
      <c r="AM110" s="32"/>
      <c r="AN110" s="120"/>
      <c r="AO110" s="62" t="str">
        <f t="shared" si="165"/>
        <v/>
      </c>
      <c r="AP110" s="62" t="str">
        <f t="shared" si="202"/>
        <v/>
      </c>
      <c r="AQ110" s="65" t="str">
        <f t="shared" si="287"/>
        <v/>
      </c>
      <c r="AR110" s="68" t="str">
        <f t="shared" si="203"/>
        <v/>
      </c>
      <c r="AS110" s="32"/>
      <c r="AT110" s="120"/>
      <c r="AU110" s="62" t="str">
        <f t="shared" si="166"/>
        <v/>
      </c>
      <c r="AV110" s="62" t="str">
        <f t="shared" si="204"/>
        <v/>
      </c>
      <c r="AW110" s="65" t="str">
        <f t="shared" si="288"/>
        <v/>
      </c>
      <c r="AX110" s="68" t="str">
        <f t="shared" si="205"/>
        <v/>
      </c>
      <c r="AY110" s="32"/>
      <c r="AZ110" s="120"/>
      <c r="BA110" s="62" t="str">
        <f t="shared" si="167"/>
        <v/>
      </c>
      <c r="BB110" s="62" t="str">
        <f t="shared" si="206"/>
        <v/>
      </c>
      <c r="BC110" s="65" t="str">
        <f t="shared" si="289"/>
        <v/>
      </c>
      <c r="BD110" s="68" t="str">
        <f t="shared" si="207"/>
        <v/>
      </c>
      <c r="BE110" s="32"/>
      <c r="BF110" s="120"/>
      <c r="BG110" s="62" t="str">
        <f t="shared" si="168"/>
        <v/>
      </c>
      <c r="BH110" s="62" t="str">
        <f t="shared" si="208"/>
        <v/>
      </c>
      <c r="BI110" s="65" t="str">
        <f t="shared" si="290"/>
        <v/>
      </c>
      <c r="BJ110" s="68" t="str">
        <f t="shared" si="209"/>
        <v/>
      </c>
      <c r="BK110" s="32"/>
      <c r="BL110" s="120"/>
      <c r="BM110" s="62" t="str">
        <f t="shared" si="169"/>
        <v/>
      </c>
      <c r="BN110" s="62" t="str">
        <f t="shared" si="210"/>
        <v/>
      </c>
      <c r="BO110" s="65" t="str">
        <f t="shared" si="291"/>
        <v/>
      </c>
      <c r="BP110" s="68" t="str">
        <f t="shared" si="211"/>
        <v/>
      </c>
      <c r="BQ110" s="32"/>
      <c r="BR110" s="120"/>
      <c r="BS110" s="62" t="str">
        <f t="shared" si="170"/>
        <v/>
      </c>
      <c r="BT110" s="62" t="str">
        <f t="shared" si="212"/>
        <v/>
      </c>
      <c r="BU110" s="65" t="str">
        <f t="shared" si="292"/>
        <v/>
      </c>
      <c r="BV110" s="68" t="str">
        <f t="shared" si="213"/>
        <v/>
      </c>
      <c r="BW110" s="32"/>
      <c r="BX110" s="120"/>
      <c r="BY110" s="62" t="str">
        <f t="shared" si="171"/>
        <v/>
      </c>
      <c r="BZ110" s="62" t="str">
        <f t="shared" si="214"/>
        <v/>
      </c>
      <c r="CA110" s="65" t="str">
        <f t="shared" si="293"/>
        <v/>
      </c>
      <c r="CB110" s="68" t="str">
        <f t="shared" si="215"/>
        <v/>
      </c>
      <c r="CC110" s="32"/>
      <c r="CD110" s="120"/>
      <c r="CE110" s="62" t="str">
        <f t="shared" si="172"/>
        <v/>
      </c>
      <c r="CF110" s="62" t="str">
        <f t="shared" si="216"/>
        <v/>
      </c>
      <c r="CG110" s="65" t="str">
        <f t="shared" si="294"/>
        <v/>
      </c>
      <c r="CH110" s="68" t="str">
        <f t="shared" si="217"/>
        <v/>
      </c>
      <c r="CI110" s="32"/>
      <c r="CJ110" s="120"/>
      <c r="CK110" s="62" t="str">
        <f t="shared" si="173"/>
        <v/>
      </c>
      <c r="CL110" s="62" t="str">
        <f t="shared" si="218"/>
        <v/>
      </c>
      <c r="CM110" s="65" t="str">
        <f t="shared" si="295"/>
        <v/>
      </c>
      <c r="CN110" s="68" t="str">
        <f t="shared" si="219"/>
        <v/>
      </c>
      <c r="CO110" s="32"/>
      <c r="CP110" s="120"/>
      <c r="CQ110" s="62" t="str">
        <f t="shared" si="174"/>
        <v/>
      </c>
      <c r="CR110" s="62" t="str">
        <f t="shared" si="220"/>
        <v/>
      </c>
      <c r="CS110" s="65" t="str">
        <f t="shared" si="296"/>
        <v/>
      </c>
      <c r="CT110" s="68" t="str">
        <f t="shared" si="221"/>
        <v/>
      </c>
      <c r="CU110" s="32"/>
      <c r="CV110" s="120"/>
      <c r="CW110" s="62" t="str">
        <f t="shared" si="175"/>
        <v/>
      </c>
      <c r="CX110" s="62" t="str">
        <f t="shared" si="222"/>
        <v/>
      </c>
      <c r="CY110" s="65" t="str">
        <f t="shared" si="297"/>
        <v/>
      </c>
      <c r="CZ110" s="68" t="str">
        <f t="shared" si="223"/>
        <v/>
      </c>
      <c r="DA110" s="32"/>
      <c r="DB110" s="120"/>
      <c r="DC110" s="62" t="str">
        <f t="shared" si="176"/>
        <v/>
      </c>
      <c r="DD110" s="62" t="str">
        <f t="shared" si="224"/>
        <v/>
      </c>
      <c r="DE110" s="65" t="str">
        <f t="shared" si="298"/>
        <v/>
      </c>
      <c r="DF110" s="68" t="str">
        <f t="shared" si="225"/>
        <v/>
      </c>
      <c r="DG110" s="32"/>
      <c r="DH110" s="120"/>
      <c r="DI110" s="62" t="str">
        <f t="shared" si="177"/>
        <v/>
      </c>
      <c r="DJ110" s="62" t="str">
        <f t="shared" si="226"/>
        <v/>
      </c>
      <c r="DK110" s="65" t="str">
        <f t="shared" si="299"/>
        <v/>
      </c>
      <c r="DL110" s="68" t="str">
        <f t="shared" si="227"/>
        <v/>
      </c>
      <c r="DM110" s="32"/>
      <c r="DN110" s="120"/>
      <c r="DO110" s="62" t="str">
        <f t="shared" si="178"/>
        <v/>
      </c>
      <c r="DP110" s="62" t="str">
        <f t="shared" si="228"/>
        <v/>
      </c>
      <c r="DQ110" s="65" t="str">
        <f t="shared" si="300"/>
        <v/>
      </c>
      <c r="DR110" s="68" t="str">
        <f t="shared" si="229"/>
        <v/>
      </c>
      <c r="DS110" s="32"/>
      <c r="DT110" s="120"/>
      <c r="DU110" s="62" t="str">
        <f t="shared" si="179"/>
        <v/>
      </c>
      <c r="DV110" s="62" t="str">
        <f t="shared" si="230"/>
        <v/>
      </c>
      <c r="DW110" s="65" t="str">
        <f t="shared" si="301"/>
        <v/>
      </c>
      <c r="DX110" s="68" t="str">
        <f t="shared" si="231"/>
        <v/>
      </c>
      <c r="DY110" s="32"/>
      <c r="DZ110" s="120"/>
      <c r="EA110" s="62" t="str">
        <f t="shared" si="180"/>
        <v/>
      </c>
      <c r="EB110" s="62" t="str">
        <f t="shared" si="232"/>
        <v/>
      </c>
      <c r="EC110" s="65" t="str">
        <f t="shared" si="302"/>
        <v/>
      </c>
      <c r="ED110" s="68" t="str">
        <f t="shared" si="233"/>
        <v/>
      </c>
      <c r="EE110" s="32"/>
      <c r="EF110" s="120"/>
      <c r="EG110" s="62" t="str">
        <f t="shared" si="181"/>
        <v/>
      </c>
      <c r="EH110" s="62" t="str">
        <f t="shared" si="234"/>
        <v/>
      </c>
      <c r="EI110" s="65" t="str">
        <f t="shared" si="303"/>
        <v/>
      </c>
      <c r="EJ110" s="68" t="str">
        <f t="shared" si="235"/>
        <v/>
      </c>
      <c r="EK110" s="32"/>
      <c r="EL110" s="120"/>
      <c r="EM110" s="62" t="str">
        <f t="shared" si="182"/>
        <v/>
      </c>
      <c r="EN110" s="62" t="str">
        <f t="shared" si="236"/>
        <v/>
      </c>
      <c r="EO110" s="65" t="str">
        <f t="shared" si="304"/>
        <v/>
      </c>
      <c r="EP110" s="68" t="str">
        <f t="shared" si="237"/>
        <v/>
      </c>
      <c r="EQ110" s="32"/>
      <c r="ER110" s="120"/>
      <c r="ES110" s="62" t="str">
        <f t="shared" si="183"/>
        <v/>
      </c>
      <c r="ET110" s="62" t="str">
        <f t="shared" si="238"/>
        <v/>
      </c>
      <c r="EU110" s="65" t="str">
        <f t="shared" si="305"/>
        <v/>
      </c>
      <c r="EV110" s="68" t="str">
        <f t="shared" si="239"/>
        <v/>
      </c>
      <c r="EW110" s="32"/>
      <c r="EX110" s="120"/>
      <c r="EY110" s="62" t="str">
        <f t="shared" si="184"/>
        <v/>
      </c>
      <c r="EZ110" s="62" t="str">
        <f t="shared" si="240"/>
        <v/>
      </c>
      <c r="FA110" s="65" t="str">
        <f t="shared" si="306"/>
        <v/>
      </c>
      <c r="FB110" s="68" t="str">
        <f t="shared" si="241"/>
        <v/>
      </c>
      <c r="FC110" s="32"/>
      <c r="FD110" s="120"/>
      <c r="FE110" s="62" t="str">
        <f t="shared" si="185"/>
        <v/>
      </c>
      <c r="FF110" s="62" t="str">
        <f t="shared" si="242"/>
        <v/>
      </c>
      <c r="FG110" s="65" t="str">
        <f t="shared" si="307"/>
        <v/>
      </c>
      <c r="FH110" s="68" t="str">
        <f t="shared" si="243"/>
        <v/>
      </c>
      <c r="FI110" s="32"/>
      <c r="FJ110" s="120"/>
      <c r="FK110" s="62" t="str">
        <f t="shared" si="186"/>
        <v/>
      </c>
      <c r="FL110" s="62" t="str">
        <f t="shared" si="244"/>
        <v/>
      </c>
      <c r="FM110" s="65" t="str">
        <f t="shared" si="308"/>
        <v/>
      </c>
      <c r="FN110" s="68" t="str">
        <f t="shared" si="245"/>
        <v/>
      </c>
      <c r="FO110" s="32"/>
      <c r="FP110" s="120"/>
      <c r="FQ110" s="62" t="str">
        <f t="shared" si="187"/>
        <v/>
      </c>
      <c r="FR110" s="62" t="str">
        <f t="shared" si="246"/>
        <v/>
      </c>
      <c r="FS110" s="65" t="str">
        <f t="shared" si="309"/>
        <v/>
      </c>
      <c r="FT110" s="68" t="str">
        <f t="shared" si="247"/>
        <v/>
      </c>
      <c r="FU110" s="32"/>
      <c r="FV110" s="120"/>
      <c r="FW110" s="62" t="str">
        <f t="shared" si="188"/>
        <v/>
      </c>
      <c r="FX110" s="62" t="str">
        <f t="shared" si="248"/>
        <v/>
      </c>
      <c r="FY110" s="65" t="str">
        <f t="shared" si="310"/>
        <v/>
      </c>
      <c r="FZ110" s="68" t="str">
        <f t="shared" si="249"/>
        <v/>
      </c>
      <c r="GA110" s="32"/>
      <c r="GC110" s="7" t="str">
        <f t="shared" si="250"/>
        <v/>
      </c>
      <c r="GD110" s="7" t="str">
        <f t="shared" ca="1" si="189"/>
        <v/>
      </c>
      <c r="GT110" s="71" t="str">
        <f>IF(GT$9="", "", IF(AND(NOT('Personnel Details'!$N$11=""), $B110&gt;='Personnel Details'!$N$11), 'Personnel Details'!$O$11, IF(AND(NOT('Personnel Details'!$I$11=""), $B110&gt;='Personnel Details'!$I$11), 'Personnel Details'!$J$11, 'Personnel Details'!$E$11)))</f>
        <v/>
      </c>
      <c r="GU110" s="59" t="str">
        <f>IF(GT$9="", "", IF(AND(NOT('Personnel Details'!$N$11=""), $B110&gt;='Personnel Details'!$N$11), IF('Personnel Details'!$P$11="","", 'Personnel Details'!$P$11), IF(AND(NOT('Personnel Details'!$I$11=""), $B110&gt;='Personnel Details'!$I$11), IF('Personnel Details'!$K$11="", "", 'Personnel Details'!$K$11), IF('Personnel Details'!$F$11="", "", 'Personnel Details'!$F$11))))</f>
        <v/>
      </c>
      <c r="GV110" s="74" t="str">
        <f>IF(GT$9="", "", IF(AND(NOT('Personnel Details'!$N$11=""), $B110&gt;='Personnel Details'!$N$11), 'Personnel Details'!$Q$11, IF(AND(NOT('Personnel Details'!$I$11=""), $B110&gt;='Personnel Details'!$I$11), 'Personnel Details'!$L$11, 'Personnel Details'!$G$11)))</f>
        <v/>
      </c>
      <c r="GW110" s="59" t="str">
        <f t="shared" si="251"/>
        <v/>
      </c>
      <c r="GX110" s="53"/>
      <c r="GZ110" s="78" t="str">
        <f>IF(GZ$9="", "", IF(AND(NOT('Personnel Details'!$N$12=""), $B110&gt;='Personnel Details'!$N$12), 'Personnel Details'!$O$12, IF(AND(NOT('Personnel Details'!$I$12=""), $B110&gt;='Personnel Details'!$I$12), 'Personnel Details'!$J$12, 'Personnel Details'!$E$12)))</f>
        <v/>
      </c>
      <c r="HA110" s="59" t="str">
        <f>IF(GZ$9="", "", IF(AND(NOT('Personnel Details'!$N$12=""), $B110&gt;='Personnel Details'!$N$12), IF('Personnel Details'!$P$12="","", 'Personnel Details'!$P$12), IF(AND(NOT('Personnel Details'!$I$12=""), $B110&gt;='Personnel Details'!$I$12), IF('Personnel Details'!$K$12="", "", 'Personnel Details'!$K$12), IF('Personnel Details'!$F$12="", "", 'Personnel Details'!$F$12))))</f>
        <v/>
      </c>
      <c r="HB110" s="79" t="str">
        <f>IF(GZ$9="", "", IF(AND(NOT('Personnel Details'!$N$12=""), $B110&gt;='Personnel Details'!$N$12), 'Personnel Details'!$Q$12, IF(AND(NOT('Personnel Details'!$I$12=""), $B110&gt;='Personnel Details'!$I$12), 'Personnel Details'!$L$12, 'Personnel Details'!$G$12)))</f>
        <v/>
      </c>
      <c r="HC110" s="59" t="str">
        <f t="shared" si="252"/>
        <v/>
      </c>
      <c r="HD110" s="53"/>
      <c r="HF110" s="78" t="str">
        <f>IF(HF$9="", "", IF(AND(NOT('Personnel Details'!$N$13=""), $B110&gt;='Personnel Details'!$N$13), 'Personnel Details'!$O$13, IF(AND(NOT('Personnel Details'!$I$13=""), $B110&gt;='Personnel Details'!$I$13), 'Personnel Details'!$J$13, 'Personnel Details'!$E$13)))</f>
        <v/>
      </c>
      <c r="HG110" s="59" t="str">
        <f>IF(HF$9="", "", IF(AND(NOT('Personnel Details'!$N$13=""), $B110&gt;='Personnel Details'!$N$13), IF('Personnel Details'!$P$13="","", 'Personnel Details'!$P$13), IF(AND(NOT('Personnel Details'!$I$13=""), $B110&gt;='Personnel Details'!$I$13), IF('Personnel Details'!$K$13="", "", 'Personnel Details'!$K$13), IF('Personnel Details'!$F$13="", "", 'Personnel Details'!$F$13))))</f>
        <v/>
      </c>
      <c r="HH110" s="79" t="str">
        <f>IF(HF$9="", "", IF(AND(NOT('Personnel Details'!$N$13=""), $B110&gt;='Personnel Details'!$N$13), 'Personnel Details'!$Q$13, IF(AND(NOT('Personnel Details'!$I$13=""), $B110&gt;='Personnel Details'!$I$13), 'Personnel Details'!$L$13, 'Personnel Details'!$G$13)))</f>
        <v/>
      </c>
      <c r="HI110" s="59" t="str">
        <f t="shared" si="253"/>
        <v/>
      </c>
      <c r="HJ110" s="53"/>
      <c r="HL110" s="78" t="str">
        <f>IF(HL$9="", "", IF(AND(NOT('Personnel Details'!$N$14=""), $B110&gt;='Personnel Details'!$N$14), 'Personnel Details'!$O$14, IF(AND(NOT('Personnel Details'!$I$14=""), $B110&gt;='Personnel Details'!$I$14), 'Personnel Details'!$J$14, 'Personnel Details'!$E$14)))</f>
        <v/>
      </c>
      <c r="HM110" s="59" t="str">
        <f>IF(HL$9="", "", IF(AND(NOT('Personnel Details'!$N$14=""), $B110&gt;='Personnel Details'!$N$14), IF('Personnel Details'!$P$14="","", 'Personnel Details'!$P$14), IF(AND(NOT('Personnel Details'!$I$14=""), $B110&gt;='Personnel Details'!$I$14), IF('Personnel Details'!$K$14="", "", 'Personnel Details'!$K$14), IF('Personnel Details'!$F$14="", "", 'Personnel Details'!$F$14))))</f>
        <v/>
      </c>
      <c r="HN110" s="79" t="str">
        <f>IF(HL$9="", "", IF(AND(NOT('Personnel Details'!$N$14=""), $B110&gt;='Personnel Details'!$N$14), 'Personnel Details'!$Q$14, IF(AND(NOT('Personnel Details'!$I$14=""), $B110&gt;='Personnel Details'!$I$14), 'Personnel Details'!$L$14, 'Personnel Details'!$G$14)))</f>
        <v/>
      </c>
      <c r="HO110" s="59" t="str">
        <f t="shared" si="254"/>
        <v/>
      </c>
      <c r="HP110" s="53"/>
      <c r="HR110" s="78" t="str">
        <f>IF(HR$9="", "", IF(AND(NOT('Personnel Details'!$N$15=""), $B110&gt;='Personnel Details'!$N$15), 'Personnel Details'!$O$15, IF(AND(NOT('Personnel Details'!$I$15=""), $B110&gt;='Personnel Details'!$I$15), 'Personnel Details'!$J$15, 'Personnel Details'!$E$15)))</f>
        <v/>
      </c>
      <c r="HS110" s="59" t="str">
        <f>IF(HR$9="", "", IF(AND(NOT('Personnel Details'!$N$15=""), $B110&gt;='Personnel Details'!$N$15), IF('Personnel Details'!$P$15="","", 'Personnel Details'!$P$15), IF(AND(NOT('Personnel Details'!$I$15=""), $B110&gt;='Personnel Details'!$I$15), IF('Personnel Details'!$K$15="", "", 'Personnel Details'!$K$15), IF('Personnel Details'!$F$15="", "", 'Personnel Details'!$F$15))))</f>
        <v/>
      </c>
      <c r="HT110" s="79" t="str">
        <f>IF(HR$9="", "", IF(AND(NOT('Personnel Details'!$N$15=""), $B110&gt;='Personnel Details'!$N$15), 'Personnel Details'!$Q$15, IF(AND(NOT('Personnel Details'!$I$15=""), $B110&gt;='Personnel Details'!$I$15), 'Personnel Details'!$L$15, 'Personnel Details'!$G$15)))</f>
        <v/>
      </c>
      <c r="HU110" s="59" t="str">
        <f t="shared" si="255"/>
        <v/>
      </c>
      <c r="HV110" s="53"/>
      <c r="HX110" s="78" t="str">
        <f>IF(HX$9="", "", IF(AND(NOT('Personnel Details'!$N$16=""), $B110&gt;='Personnel Details'!$N$16), 'Personnel Details'!$O$16, IF(AND(NOT('Personnel Details'!$I$16=""), $B110&gt;='Personnel Details'!$I$16), 'Personnel Details'!$J$16, 'Personnel Details'!$E$16)))</f>
        <v/>
      </c>
      <c r="HY110" s="59" t="str">
        <f>IF(HX$9="", "", IF(AND(NOT('Personnel Details'!$N$16=""), $B110&gt;='Personnel Details'!$N$16), IF('Personnel Details'!$P$16="","", 'Personnel Details'!$P$16), IF(AND(NOT('Personnel Details'!$I$16=""), $B110&gt;='Personnel Details'!$I$16), IF('Personnel Details'!$K$16="", "", 'Personnel Details'!$K$16), IF('Personnel Details'!$F$16="", "", 'Personnel Details'!$F$16))))</f>
        <v/>
      </c>
      <c r="HZ110" s="79" t="str">
        <f>IF(HX$9="", "", IF(AND(NOT('Personnel Details'!$N$16=""), $B110&gt;='Personnel Details'!$N$16), 'Personnel Details'!$Q$16, IF(AND(NOT('Personnel Details'!$I$16=""), $B110&gt;='Personnel Details'!$I$16), 'Personnel Details'!$L$16, 'Personnel Details'!$G$16)))</f>
        <v/>
      </c>
      <c r="IA110" s="59" t="str">
        <f t="shared" si="256"/>
        <v/>
      </c>
      <c r="IB110" s="53"/>
      <c r="ID110" s="78" t="str">
        <f>IF(ID$9="", "", IF(AND(NOT('Personnel Details'!$N$17=""), $B110&gt;='Personnel Details'!$N$17), 'Personnel Details'!$O$17, IF(AND(NOT('Personnel Details'!$I$17=""), $B110&gt;='Personnel Details'!$I$17), 'Personnel Details'!$J$17, 'Personnel Details'!$E$17)))</f>
        <v/>
      </c>
      <c r="IE110" s="59" t="str">
        <f>IF(ID$9="", "", IF(AND(NOT('Personnel Details'!$N$17=""), $B110&gt;='Personnel Details'!$N$17), IF('Personnel Details'!$P$17="","", 'Personnel Details'!$P$17), IF(AND(NOT('Personnel Details'!$I$17=""), $B110&gt;='Personnel Details'!$I$17), IF('Personnel Details'!$K$17="", "", 'Personnel Details'!$K$17), IF('Personnel Details'!$F$17="", "", 'Personnel Details'!$F$17))))</f>
        <v/>
      </c>
      <c r="IF110" s="79" t="str">
        <f>IF(ID$9="", "", IF(AND(NOT('Personnel Details'!$N$17=""), $B110&gt;='Personnel Details'!$N$17), 'Personnel Details'!$Q$17, IF(AND(NOT('Personnel Details'!$I$17=""), $B110&gt;='Personnel Details'!$I$17), 'Personnel Details'!$L$17, 'Personnel Details'!$G$17)))</f>
        <v/>
      </c>
      <c r="IG110" s="59" t="str">
        <f t="shared" si="257"/>
        <v/>
      </c>
      <c r="IH110" s="53"/>
      <c r="IJ110" s="78" t="str">
        <f>IF(IJ$9="", "", IF(AND(NOT('Personnel Details'!$N$18=""), $B110&gt;='Personnel Details'!$N$18), 'Personnel Details'!$O$18, IF(AND(NOT('Personnel Details'!$I$18=""), $B110&gt;='Personnel Details'!$I$18), 'Personnel Details'!$J$18, 'Personnel Details'!$E$18)))</f>
        <v/>
      </c>
      <c r="IK110" s="59" t="str">
        <f>IF(IJ$9="", "", IF(AND(NOT('Personnel Details'!$N$18=""), $B110&gt;='Personnel Details'!$N$18), IF('Personnel Details'!$P$18="","", 'Personnel Details'!$P$18), IF(AND(NOT('Personnel Details'!$I$18=""), $B110&gt;='Personnel Details'!$I$18), IF('Personnel Details'!$K$18="", "", 'Personnel Details'!$K$18), IF('Personnel Details'!$F$18="", "", 'Personnel Details'!$F$18))))</f>
        <v/>
      </c>
      <c r="IL110" s="79" t="str">
        <f>IF(IJ$9="", "", IF(AND(NOT('Personnel Details'!$N$18=""), $B110&gt;='Personnel Details'!$N$18), 'Personnel Details'!$Q$18, IF(AND(NOT('Personnel Details'!$I$18=""), $B110&gt;='Personnel Details'!$I$18), 'Personnel Details'!$L$18, 'Personnel Details'!$G$18)))</f>
        <v/>
      </c>
      <c r="IM110" s="59" t="str">
        <f t="shared" si="258"/>
        <v/>
      </c>
      <c r="IN110" s="53"/>
      <c r="IP110" s="78" t="str">
        <f>IF(IP$9="", "", IF(AND(NOT('Personnel Details'!$N$19=""), $B110&gt;='Personnel Details'!$N$19), 'Personnel Details'!$O$19, IF(AND(NOT('Personnel Details'!$I$19=""), $B110&gt;='Personnel Details'!$I$19), 'Personnel Details'!$J$19, 'Personnel Details'!$E$19)))</f>
        <v/>
      </c>
      <c r="IQ110" s="59" t="str">
        <f>IF(IP$9="", "", IF(AND(NOT('Personnel Details'!$N$19=""), $B110&gt;='Personnel Details'!$N$19), IF('Personnel Details'!$P$19="","", 'Personnel Details'!$P$19), IF(AND(NOT('Personnel Details'!$I$19=""), $B110&gt;='Personnel Details'!$I$19), IF('Personnel Details'!$K$19="", "", 'Personnel Details'!$K$19), IF('Personnel Details'!$F$19="", "", 'Personnel Details'!$F$19))))</f>
        <v/>
      </c>
      <c r="IR110" s="79" t="str">
        <f>IF(IP$9="", "", IF(AND(NOT('Personnel Details'!$N$19=""), $B110&gt;='Personnel Details'!$N$19), 'Personnel Details'!$Q$19, IF(AND(NOT('Personnel Details'!$I$19=""), $B110&gt;='Personnel Details'!$I$19), 'Personnel Details'!$L$19, 'Personnel Details'!$G$19)))</f>
        <v/>
      </c>
      <c r="IS110" s="59" t="str">
        <f t="shared" si="259"/>
        <v/>
      </c>
      <c r="IT110" s="53"/>
      <c r="IV110" s="78" t="str">
        <f>IF(IV$9="", "", IF(AND(NOT('Personnel Details'!$N$20=""), $B110&gt;='Personnel Details'!$N$20), 'Personnel Details'!$O$20, IF(AND(NOT('Personnel Details'!$I$20=""), $B110&gt;='Personnel Details'!$I$20), 'Personnel Details'!$J$20, 'Personnel Details'!$E$20)))</f>
        <v/>
      </c>
      <c r="IW110" s="59" t="str">
        <f>IF(IV$9="", "", IF(AND(NOT('Personnel Details'!$N$20=""), $B110&gt;='Personnel Details'!$N$20), IF('Personnel Details'!$P$20="","", 'Personnel Details'!$P$20), IF(AND(NOT('Personnel Details'!$I$20=""), $B110&gt;='Personnel Details'!$I$20), IF('Personnel Details'!$K$20="", "", 'Personnel Details'!$K$20), IF('Personnel Details'!$F$20="", "", 'Personnel Details'!$F$20))))</f>
        <v/>
      </c>
      <c r="IX110" s="79" t="str">
        <f>IF(IV$9="", "", IF(AND(NOT('Personnel Details'!$N$20=""), $B110&gt;='Personnel Details'!$N$20), 'Personnel Details'!$Q$20, IF(AND(NOT('Personnel Details'!$I$20=""), $B110&gt;='Personnel Details'!$I$20), 'Personnel Details'!$L$20, 'Personnel Details'!$G$20)))</f>
        <v/>
      </c>
      <c r="IY110" s="59" t="str">
        <f t="shared" si="260"/>
        <v/>
      </c>
      <c r="IZ110" s="53"/>
      <c r="JB110" s="78" t="str">
        <f>IF(JB$9="", "", IF(AND(NOT('Personnel Details'!$N$21=""), $B110&gt;='Personnel Details'!$N$21), 'Personnel Details'!$O$21, IF(AND(NOT('Personnel Details'!$I$21=""), $B110&gt;='Personnel Details'!$I$21), 'Personnel Details'!$J$21, 'Personnel Details'!$E$21)))</f>
        <v/>
      </c>
      <c r="JC110" s="59" t="str">
        <f>IF(JB$9="", "", IF(AND(NOT('Personnel Details'!$N$21=""), $B110&gt;='Personnel Details'!$N$21), IF('Personnel Details'!$P$21="","", 'Personnel Details'!$P$21), IF(AND(NOT('Personnel Details'!$I$21=""), $B110&gt;='Personnel Details'!$I$21), IF('Personnel Details'!$K$21="", "", 'Personnel Details'!$K$21), IF('Personnel Details'!$F$21="", "", 'Personnel Details'!$F$21))))</f>
        <v/>
      </c>
      <c r="JD110" s="79" t="str">
        <f>IF(JB$9="", "", IF(AND(NOT('Personnel Details'!$N$21=""), $B110&gt;='Personnel Details'!$N$21), 'Personnel Details'!$Q$21, IF(AND(NOT('Personnel Details'!$I$21=""), $B110&gt;='Personnel Details'!$I$21), 'Personnel Details'!$L$21, 'Personnel Details'!$G$21)))</f>
        <v/>
      </c>
      <c r="JE110" s="59" t="str">
        <f t="shared" si="261"/>
        <v/>
      </c>
      <c r="JF110" s="53"/>
      <c r="JH110" s="78" t="str">
        <f>IF(JH$9="", "", IF(AND(NOT('Personnel Details'!$N$22=""), $B110&gt;='Personnel Details'!$N$22), 'Personnel Details'!$O$22, IF(AND(NOT('Personnel Details'!$I$22=""), $B110&gt;='Personnel Details'!$I$22), 'Personnel Details'!$J$22, 'Personnel Details'!$E$22)))</f>
        <v/>
      </c>
      <c r="JI110" s="59" t="str">
        <f>IF(JH$9="", "", IF(AND(NOT('Personnel Details'!$N$22=""), $B110&gt;='Personnel Details'!$N$22), IF('Personnel Details'!$P$22="","", 'Personnel Details'!$P$22), IF(AND(NOT('Personnel Details'!$I$22=""), $B110&gt;='Personnel Details'!$I$22), IF('Personnel Details'!$K$22="", "", 'Personnel Details'!$K$22), IF('Personnel Details'!$F$22="", "", 'Personnel Details'!$F$22))))</f>
        <v/>
      </c>
      <c r="JJ110" s="79" t="str">
        <f>IF(JH$9="", "", IF(AND(NOT('Personnel Details'!$N$22=""), $B110&gt;='Personnel Details'!$N$22), 'Personnel Details'!$Q$22, IF(AND(NOT('Personnel Details'!$I$22=""), $B110&gt;='Personnel Details'!$I$22), 'Personnel Details'!$L$22, 'Personnel Details'!$G$22)))</f>
        <v/>
      </c>
      <c r="JK110" s="59" t="str">
        <f t="shared" si="262"/>
        <v/>
      </c>
      <c r="JL110" s="53"/>
      <c r="JN110" s="78" t="str">
        <f>IF(JN$9="", "", IF(AND(NOT('Personnel Details'!$N$23=""), $B110&gt;='Personnel Details'!$N$23), 'Personnel Details'!$O$23, IF(AND(NOT('Personnel Details'!$I$23=""), $B110&gt;='Personnel Details'!$I$23), 'Personnel Details'!$J$23, 'Personnel Details'!$E$23)))</f>
        <v/>
      </c>
      <c r="JO110" s="59" t="str">
        <f>IF(JN$9="", "", IF(AND(NOT('Personnel Details'!$N$23=""), $B110&gt;='Personnel Details'!$N$23), IF('Personnel Details'!$P$23="","", 'Personnel Details'!$P$23), IF(AND(NOT('Personnel Details'!$I$23=""), $B110&gt;='Personnel Details'!$I$23), IF('Personnel Details'!$K$23="", "", 'Personnel Details'!$K$23), IF('Personnel Details'!$F$23="", "", 'Personnel Details'!$F$23))))</f>
        <v/>
      </c>
      <c r="JP110" s="79" t="str">
        <f>IF(JN$9="", "", IF(AND(NOT('Personnel Details'!$N$23=""), $B110&gt;='Personnel Details'!$N$23), 'Personnel Details'!$Q$23, IF(AND(NOT('Personnel Details'!$I$23=""), $B110&gt;='Personnel Details'!$I$23), 'Personnel Details'!$L$23, 'Personnel Details'!$G$23)))</f>
        <v/>
      </c>
      <c r="JQ110" s="59" t="str">
        <f t="shared" si="263"/>
        <v/>
      </c>
      <c r="JR110" s="53"/>
      <c r="JT110" s="78" t="str">
        <f>IF(JT$9="", "", IF(AND(NOT('Personnel Details'!$N$24=""), $B110&gt;='Personnel Details'!$N$24), 'Personnel Details'!$O$24, IF(AND(NOT('Personnel Details'!$I$24=""), $B110&gt;='Personnel Details'!$I$24), 'Personnel Details'!$J$24, 'Personnel Details'!$E$24)))</f>
        <v/>
      </c>
      <c r="JU110" s="59" t="str">
        <f>IF(JT$9="", "", IF(AND(NOT('Personnel Details'!$N$24=""), $B110&gt;='Personnel Details'!$N$24), IF('Personnel Details'!$P$24="","", 'Personnel Details'!$P$24), IF(AND(NOT('Personnel Details'!$I$24=""), $B110&gt;='Personnel Details'!$I$24), IF('Personnel Details'!$K$24="", "", 'Personnel Details'!$K$24), IF('Personnel Details'!$F$24="", "", 'Personnel Details'!$F$24))))</f>
        <v/>
      </c>
      <c r="JV110" s="79" t="str">
        <f>IF(JT$9="", "", IF(AND(NOT('Personnel Details'!$N$24=""), $B110&gt;='Personnel Details'!$N$24), 'Personnel Details'!$Q$24, IF(AND(NOT('Personnel Details'!$I$24=""), $B110&gt;='Personnel Details'!$I$24), 'Personnel Details'!$L$24, 'Personnel Details'!$G$24)))</f>
        <v/>
      </c>
      <c r="JW110" s="59" t="str">
        <f t="shared" si="264"/>
        <v/>
      </c>
      <c r="JX110" s="53"/>
      <c r="JZ110" s="78" t="str">
        <f>IF(JZ$9="", "", IF(AND(NOT('Personnel Details'!$N$25=""), $B110&gt;='Personnel Details'!$N$25), 'Personnel Details'!$O$25, IF(AND(NOT('Personnel Details'!$I$25=""), $B110&gt;='Personnel Details'!$I$25), 'Personnel Details'!$J$25, 'Personnel Details'!$E$25)))</f>
        <v/>
      </c>
      <c r="KA110" s="59" t="str">
        <f>IF(JZ$9="", "", IF(AND(NOT('Personnel Details'!$N$25=""), $B110&gt;='Personnel Details'!$N$25), IF('Personnel Details'!$P$25="","", 'Personnel Details'!$P$25), IF(AND(NOT('Personnel Details'!$I$25=""), $B110&gt;='Personnel Details'!$I$25), IF('Personnel Details'!$K$25="", "", 'Personnel Details'!$K$25), IF('Personnel Details'!$F$25="", "", 'Personnel Details'!$F$25))))</f>
        <v/>
      </c>
      <c r="KB110" s="79" t="str">
        <f>IF(JZ$9="", "", IF(AND(NOT('Personnel Details'!$N$25=""), $B110&gt;='Personnel Details'!$N$25), 'Personnel Details'!$Q$25, IF(AND(NOT('Personnel Details'!$I$25=""), $B110&gt;='Personnel Details'!$I$25), 'Personnel Details'!$L$25, 'Personnel Details'!$G$25)))</f>
        <v/>
      </c>
      <c r="KC110" s="59" t="str">
        <f t="shared" si="265"/>
        <v/>
      </c>
      <c r="KD110" s="53"/>
      <c r="KF110" s="78" t="str">
        <f>IF(KF$9="", "", IF(AND(NOT('Personnel Details'!$N$26=""), $B110&gt;='Personnel Details'!$N$26), 'Personnel Details'!$O$26, IF(AND(NOT('Personnel Details'!$I$26=""), $B110&gt;='Personnel Details'!$I$26), 'Personnel Details'!$J$26, 'Personnel Details'!$E$26)))</f>
        <v/>
      </c>
      <c r="KG110" s="59" t="str">
        <f>IF(KF$9="", "", IF(AND(NOT('Personnel Details'!$N$26=""), $B110&gt;='Personnel Details'!$N$26), IF('Personnel Details'!$P$26="","", 'Personnel Details'!$P$26), IF(AND(NOT('Personnel Details'!$I$26=""), $B110&gt;='Personnel Details'!$I$26), IF('Personnel Details'!$K$26="", "", 'Personnel Details'!$K$26), IF('Personnel Details'!$F$26="", "", 'Personnel Details'!$F$26))))</f>
        <v/>
      </c>
      <c r="KH110" s="79" t="str">
        <f>IF(KF$9="", "", IF(AND(NOT('Personnel Details'!$N$26=""), $B110&gt;='Personnel Details'!$N$26), 'Personnel Details'!$Q$26, IF(AND(NOT('Personnel Details'!$I$26=""), $B110&gt;='Personnel Details'!$I$26), 'Personnel Details'!$L$26, 'Personnel Details'!$G$26)))</f>
        <v/>
      </c>
      <c r="KI110" s="59" t="str">
        <f t="shared" si="266"/>
        <v/>
      </c>
      <c r="KJ110" s="53"/>
      <c r="KL110" s="78" t="str">
        <f>IF(KL$9="", "", IF(AND(NOT('Personnel Details'!$N$27=""), $B110&gt;='Personnel Details'!$N$27), 'Personnel Details'!$O$27, IF(AND(NOT('Personnel Details'!$I$27=""), $B110&gt;='Personnel Details'!$I$27), 'Personnel Details'!$J$27, 'Personnel Details'!$E$27)))</f>
        <v/>
      </c>
      <c r="KM110" s="59" t="str">
        <f>IF(KL$9="", "", IF(AND(NOT('Personnel Details'!$N$27=""), $B110&gt;='Personnel Details'!$N$27), IF('Personnel Details'!$P$27="","", 'Personnel Details'!$P$27), IF(AND(NOT('Personnel Details'!$I$27=""), $B110&gt;='Personnel Details'!$I$27), IF('Personnel Details'!$K$27="", "", 'Personnel Details'!$K$27), IF('Personnel Details'!$F$27="", "", 'Personnel Details'!$F$27))))</f>
        <v/>
      </c>
      <c r="KN110" s="79" t="str">
        <f>IF(KL$9="", "", IF(AND(NOT('Personnel Details'!$N$27=""), $B110&gt;='Personnel Details'!$N$27), 'Personnel Details'!$Q$27, IF(AND(NOT('Personnel Details'!$I$27=""), $B110&gt;='Personnel Details'!$I$27), 'Personnel Details'!$L$27, 'Personnel Details'!$G$27)))</f>
        <v/>
      </c>
      <c r="KO110" s="59" t="str">
        <f t="shared" si="267"/>
        <v/>
      </c>
      <c r="KP110" s="53"/>
      <c r="KR110" s="78" t="str">
        <f>IF(KR$9="", "", IF(AND(NOT('Personnel Details'!$N$28=""), $B110&gt;='Personnel Details'!$N$28), 'Personnel Details'!$O$28, IF(AND(NOT('Personnel Details'!$I$28=""), $B110&gt;='Personnel Details'!$I$28), 'Personnel Details'!$J$28, 'Personnel Details'!$E$28)))</f>
        <v/>
      </c>
      <c r="KS110" s="59" t="str">
        <f>IF(KR$9="", "", IF(AND(NOT('Personnel Details'!$N$28=""), $B110&gt;='Personnel Details'!$N$28), IF('Personnel Details'!$P$28="","", 'Personnel Details'!$P$28), IF(AND(NOT('Personnel Details'!$I$28=""), $B110&gt;='Personnel Details'!$I$28), IF('Personnel Details'!$K$28="", "", 'Personnel Details'!$K$28), IF('Personnel Details'!$F$28="", "", 'Personnel Details'!$F$28))))</f>
        <v/>
      </c>
      <c r="KT110" s="79" t="str">
        <f>IF(KR$9="", "", IF(AND(NOT('Personnel Details'!$N$28=""), $B110&gt;='Personnel Details'!$N$28), 'Personnel Details'!$Q$28, IF(AND(NOT('Personnel Details'!$I$28=""), $B110&gt;='Personnel Details'!$I$28), 'Personnel Details'!$L$28, 'Personnel Details'!$G$28)))</f>
        <v/>
      </c>
      <c r="KU110" s="59" t="str">
        <f t="shared" si="268"/>
        <v/>
      </c>
      <c r="KV110" s="53"/>
      <c r="KX110" s="78" t="str">
        <f>IF(KX$9="", "", IF(AND(NOT('Personnel Details'!$N$29=""), $B110&gt;='Personnel Details'!$N$29), 'Personnel Details'!$O$29, IF(AND(NOT('Personnel Details'!$I$29=""), $B110&gt;='Personnel Details'!$I$29), 'Personnel Details'!$J$29, 'Personnel Details'!$E$29)))</f>
        <v/>
      </c>
      <c r="KY110" s="59" t="str">
        <f>IF(KX$9="", "", IF(AND(NOT('Personnel Details'!$N$29=""), $B110&gt;='Personnel Details'!$N$29), IF('Personnel Details'!$P$29="","", 'Personnel Details'!$P$29), IF(AND(NOT('Personnel Details'!$I$29=""), $B110&gt;='Personnel Details'!$I$29), IF('Personnel Details'!$K$29="", "", 'Personnel Details'!$K$29), IF('Personnel Details'!$F$29="", "", 'Personnel Details'!$F$29))))</f>
        <v/>
      </c>
      <c r="KZ110" s="79" t="str">
        <f>IF(KX$9="", "", IF(AND(NOT('Personnel Details'!$N$29=""), $B110&gt;='Personnel Details'!$N$29), 'Personnel Details'!$Q$29, IF(AND(NOT('Personnel Details'!$I$29=""), $B110&gt;='Personnel Details'!$I$29), 'Personnel Details'!$L$29, 'Personnel Details'!$G$29)))</f>
        <v/>
      </c>
      <c r="LA110" s="59" t="str">
        <f t="shared" si="269"/>
        <v/>
      </c>
      <c r="LB110" s="53"/>
      <c r="LD110" s="78" t="str">
        <f>IF(LD$9="", "", IF(AND(NOT('Personnel Details'!$N$30=""), $B110&gt;='Personnel Details'!$N$30), 'Personnel Details'!$O$30, IF(AND(NOT('Personnel Details'!$I$30=""), $B110&gt;='Personnel Details'!$I$30), 'Personnel Details'!$J$30, 'Personnel Details'!$E$30)))</f>
        <v/>
      </c>
      <c r="LE110" s="59" t="str">
        <f>IF(LD$9="", "", IF(AND(NOT('Personnel Details'!$N$30=""), $B110&gt;='Personnel Details'!$N$30), IF('Personnel Details'!$P$30="","", 'Personnel Details'!$P$30), IF(AND(NOT('Personnel Details'!$I$30=""), $B110&gt;='Personnel Details'!$I$30), IF('Personnel Details'!$K$30="", "", 'Personnel Details'!$K$30), IF('Personnel Details'!$F$30="", "", 'Personnel Details'!$F$30))))</f>
        <v/>
      </c>
      <c r="LF110" s="79" t="str">
        <f>IF(LD$9="", "", IF(AND(NOT('Personnel Details'!$N$30=""), $B110&gt;='Personnel Details'!$N$30), 'Personnel Details'!$Q$30, IF(AND(NOT('Personnel Details'!$I$30=""), $B110&gt;='Personnel Details'!$I$30), 'Personnel Details'!$L$30, 'Personnel Details'!$G$30)))</f>
        <v/>
      </c>
      <c r="LG110" s="59" t="str">
        <f t="shared" si="270"/>
        <v/>
      </c>
      <c r="LH110" s="53"/>
      <c r="LJ110" s="78" t="str">
        <f>IF(LJ$9="", "", IF(AND(NOT('Personnel Details'!$N$31=""), $B110&gt;='Personnel Details'!$N$31), 'Personnel Details'!$O$31, IF(AND(NOT('Personnel Details'!$I$31=""), $B110&gt;='Personnel Details'!$I$31), 'Personnel Details'!$J$31, 'Personnel Details'!$E$31)))</f>
        <v/>
      </c>
      <c r="LK110" s="59" t="str">
        <f>IF(LJ$9="", "", IF(AND(NOT('Personnel Details'!$N$31=""), $B110&gt;='Personnel Details'!$N$31), IF('Personnel Details'!$P$31="","", 'Personnel Details'!$P$31), IF(AND(NOT('Personnel Details'!$I$31=""), $B110&gt;='Personnel Details'!$I$31), IF('Personnel Details'!$K$31="", "", 'Personnel Details'!$K$31), IF('Personnel Details'!$F$31="", "", 'Personnel Details'!$F$31))))</f>
        <v/>
      </c>
      <c r="LL110" s="79" t="str">
        <f>IF(LJ$9="", "", IF(AND(NOT('Personnel Details'!$N$31=""), $B110&gt;='Personnel Details'!$N$31), 'Personnel Details'!$Q$31, IF(AND(NOT('Personnel Details'!$I$31=""), $B110&gt;='Personnel Details'!$I$31), 'Personnel Details'!$L$31, 'Personnel Details'!$G$31)))</f>
        <v/>
      </c>
      <c r="LM110" s="59" t="str">
        <f t="shared" si="271"/>
        <v/>
      </c>
      <c r="LN110" s="53"/>
      <c r="LP110" s="78" t="str">
        <f>IF(LP$9="", "", IF(AND(NOT('Personnel Details'!$N$32=""), $B110&gt;='Personnel Details'!$N$32), 'Personnel Details'!$O$32, IF(AND(NOT('Personnel Details'!$I$32=""), $B110&gt;='Personnel Details'!$I$32), 'Personnel Details'!$J$32, 'Personnel Details'!$E$32)))</f>
        <v/>
      </c>
      <c r="LQ110" s="59" t="str">
        <f>IF(LP$9="", "", IF(AND(NOT('Personnel Details'!$N$32=""), $B110&gt;='Personnel Details'!$N$32), IF('Personnel Details'!$P$32="","", 'Personnel Details'!$P$32), IF(AND(NOT('Personnel Details'!$I$32=""), $B110&gt;='Personnel Details'!$I$32), IF('Personnel Details'!$K$32="", "", 'Personnel Details'!$K$32), IF('Personnel Details'!$F$32="", "", 'Personnel Details'!$F$32))))</f>
        <v/>
      </c>
      <c r="LR110" s="79" t="str">
        <f>IF(LP$9="", "", IF(AND(NOT('Personnel Details'!$N$32=""), $B110&gt;='Personnel Details'!$N$32), 'Personnel Details'!$Q$32, IF(AND(NOT('Personnel Details'!$I$32=""), $B110&gt;='Personnel Details'!$I$32), 'Personnel Details'!$L$32, 'Personnel Details'!$G$32)))</f>
        <v/>
      </c>
      <c r="LS110" s="59" t="str">
        <f t="shared" si="272"/>
        <v/>
      </c>
      <c r="LT110" s="53"/>
      <c r="LV110" s="78" t="str">
        <f>IF(LV$9="", "", IF(AND(NOT('Personnel Details'!$N$33=""), $B110&gt;='Personnel Details'!$N$33), 'Personnel Details'!$O$33, IF(AND(NOT('Personnel Details'!$I$33=""), $B110&gt;='Personnel Details'!$I$33), 'Personnel Details'!$J$33, 'Personnel Details'!$E$33)))</f>
        <v/>
      </c>
      <c r="LW110" s="59" t="str">
        <f>IF(LV$9="", "", IF(AND(NOT('Personnel Details'!$N$33=""), $B110&gt;='Personnel Details'!$N$33), IF('Personnel Details'!$P$33="","", 'Personnel Details'!$P$33), IF(AND(NOT('Personnel Details'!$I$33=""), $B110&gt;='Personnel Details'!$I$33), IF('Personnel Details'!$K$33="", "", 'Personnel Details'!$K$33), IF('Personnel Details'!$F$33="", "", 'Personnel Details'!$F$33))))</f>
        <v/>
      </c>
      <c r="LX110" s="79" t="str">
        <f>IF(LV$9="", "", IF(AND(NOT('Personnel Details'!$N$33=""), $B110&gt;='Personnel Details'!$N$33), 'Personnel Details'!$Q$33, IF(AND(NOT('Personnel Details'!$I$33=""), $B110&gt;='Personnel Details'!$I$33), 'Personnel Details'!$L$33, 'Personnel Details'!$G$33)))</f>
        <v/>
      </c>
      <c r="LY110" s="59" t="str">
        <f t="shared" si="273"/>
        <v/>
      </c>
      <c r="LZ110" s="53"/>
      <c r="MB110" s="78" t="str">
        <f>IF(MB$9="", "", IF(AND(NOT('Personnel Details'!$N$34=""), $B110&gt;='Personnel Details'!$N$34), 'Personnel Details'!$O$34, IF(AND(NOT('Personnel Details'!$I$34=""), $B110&gt;='Personnel Details'!$I$34), 'Personnel Details'!$J$34, 'Personnel Details'!$E$34)))</f>
        <v/>
      </c>
      <c r="MC110" s="59" t="str">
        <f>IF(MB$9="", "", IF(AND(NOT('Personnel Details'!$N$34=""), $B110&gt;='Personnel Details'!$N$34), IF('Personnel Details'!$P$34="","", 'Personnel Details'!$P$34), IF(AND(NOT('Personnel Details'!$I$34=""), $B110&gt;='Personnel Details'!$I$34), IF('Personnel Details'!$K$34="", "", 'Personnel Details'!$K$34), IF('Personnel Details'!$F$34="", "", 'Personnel Details'!$F$34))))</f>
        <v/>
      </c>
      <c r="MD110" s="79" t="str">
        <f>IF(MB$9="", "", IF(AND(NOT('Personnel Details'!$N$34=""), $B110&gt;='Personnel Details'!$N$34), 'Personnel Details'!$Q$34, IF(AND(NOT('Personnel Details'!$I$34=""), $B110&gt;='Personnel Details'!$I$34), 'Personnel Details'!$L$34, 'Personnel Details'!$G$34)))</f>
        <v/>
      </c>
      <c r="ME110" s="59" t="str">
        <f t="shared" si="274"/>
        <v/>
      </c>
      <c r="MF110" s="53"/>
      <c r="MH110" s="78" t="str">
        <f>IF(MH$9="", "", IF(AND(NOT('Personnel Details'!$N$35=""), $B110&gt;='Personnel Details'!$N$35), 'Personnel Details'!$O$35, IF(AND(NOT('Personnel Details'!$I$35=""), $B110&gt;='Personnel Details'!$I$35), 'Personnel Details'!$J$35, 'Personnel Details'!$E$35)))</f>
        <v/>
      </c>
      <c r="MI110" s="59" t="str">
        <f>IF(MH$9="", "", IF(AND(NOT('Personnel Details'!$N$35=""), $B110&gt;='Personnel Details'!$N$35), IF('Personnel Details'!$P$35="","", 'Personnel Details'!$P$35), IF(AND(NOT('Personnel Details'!$I$35=""), $B110&gt;='Personnel Details'!$I$35), IF('Personnel Details'!$K$35="", "", 'Personnel Details'!$K$35), IF('Personnel Details'!$F$35="", "", 'Personnel Details'!$F$35))))</f>
        <v/>
      </c>
      <c r="MJ110" s="79" t="str">
        <f>IF(MH$9="", "", IF(AND(NOT('Personnel Details'!$N$35=""), $B110&gt;='Personnel Details'!$N$35), 'Personnel Details'!$Q$35, IF(AND(NOT('Personnel Details'!$I$35=""), $B110&gt;='Personnel Details'!$I$35), 'Personnel Details'!$L$35, 'Personnel Details'!$G$35)))</f>
        <v/>
      </c>
      <c r="MK110" s="59" t="str">
        <f t="shared" si="275"/>
        <v/>
      </c>
      <c r="ML110" s="53"/>
      <c r="MN110" s="78" t="str">
        <f>IF(MN$9="", "", IF(AND(NOT('Personnel Details'!$N$36=""), $B110&gt;='Personnel Details'!$N$36), 'Personnel Details'!$O$36, IF(AND(NOT('Personnel Details'!$I$36=""), $B110&gt;='Personnel Details'!$I$36), 'Personnel Details'!$J$36, 'Personnel Details'!$E$36)))</f>
        <v/>
      </c>
      <c r="MO110" s="59" t="str">
        <f>IF(MN$9="", "", IF(AND(NOT('Personnel Details'!$N$36=""), $B110&gt;='Personnel Details'!$N$36), IF('Personnel Details'!$P$36="","", 'Personnel Details'!$P$36), IF(AND(NOT('Personnel Details'!$I$36=""), $B110&gt;='Personnel Details'!$I$36), IF('Personnel Details'!$K$36="", "", 'Personnel Details'!$K$36), IF('Personnel Details'!$F$36="", "", 'Personnel Details'!$F$36))))</f>
        <v/>
      </c>
      <c r="MP110" s="79" t="str">
        <f>IF(MN$9="", "", IF(AND(NOT('Personnel Details'!$N$36=""), $B110&gt;='Personnel Details'!$N$36), 'Personnel Details'!$Q$36, IF(AND(NOT('Personnel Details'!$I$36=""), $B110&gt;='Personnel Details'!$I$36), 'Personnel Details'!$L$36, 'Personnel Details'!$G$36)))</f>
        <v/>
      </c>
      <c r="MQ110" s="59" t="str">
        <f t="shared" si="276"/>
        <v/>
      </c>
      <c r="MR110" s="53"/>
      <c r="MT110" s="78" t="str">
        <f>IF(MT$9="", "", IF(AND(NOT('Personnel Details'!$N$37=""), $B110&gt;='Personnel Details'!$N$37), 'Personnel Details'!$O$37, IF(AND(NOT('Personnel Details'!$I$37=""), $B110&gt;='Personnel Details'!$I$37), 'Personnel Details'!$J$37, 'Personnel Details'!$E$37)))</f>
        <v/>
      </c>
      <c r="MU110" s="59" t="str">
        <f>IF(MT$9="", "", IF(AND(NOT('Personnel Details'!$N$37=""), $B110&gt;='Personnel Details'!$N$37), IF('Personnel Details'!$P$37="","", 'Personnel Details'!$P$37), IF(AND(NOT('Personnel Details'!$I$37=""), $B110&gt;='Personnel Details'!$I$37), IF('Personnel Details'!$K$37="", "", 'Personnel Details'!$K$37), IF('Personnel Details'!$F$37="", "", 'Personnel Details'!$F$37))))</f>
        <v/>
      </c>
      <c r="MV110" s="79" t="str">
        <f>IF(MT$9="", "", IF(AND(NOT('Personnel Details'!$N$37=""), $B110&gt;='Personnel Details'!$N$37), 'Personnel Details'!$Q$37, IF(AND(NOT('Personnel Details'!$I$37=""), $B110&gt;='Personnel Details'!$I$37), 'Personnel Details'!$L$37, 'Personnel Details'!$G$37)))</f>
        <v/>
      </c>
      <c r="MW110" s="59" t="str">
        <f t="shared" si="277"/>
        <v/>
      </c>
      <c r="MX110" s="53"/>
      <c r="MZ110" s="78" t="str">
        <f>IF(MZ$9="", "", IF(AND(NOT('Personnel Details'!$N$38=""), $B110&gt;='Personnel Details'!$N$38), 'Personnel Details'!$O$38, IF(AND(NOT('Personnel Details'!$I$38=""), $B110&gt;='Personnel Details'!$I$38), 'Personnel Details'!$J$38, 'Personnel Details'!$E$38)))</f>
        <v/>
      </c>
      <c r="NA110" s="59" t="str">
        <f>IF(MZ$9="", "", IF(AND(NOT('Personnel Details'!$N$38=""), $B110&gt;='Personnel Details'!$N$38), IF('Personnel Details'!$P$38="","", 'Personnel Details'!$P$38), IF(AND(NOT('Personnel Details'!$I$38=""), $B110&gt;='Personnel Details'!$I$38), IF('Personnel Details'!$K$38="", "", 'Personnel Details'!$K$38), IF('Personnel Details'!$F$38="", "", 'Personnel Details'!$F$38))))</f>
        <v/>
      </c>
      <c r="NB110" s="79" t="str">
        <f>IF(MZ$9="", "", IF(AND(NOT('Personnel Details'!$N$38=""), $B110&gt;='Personnel Details'!$N$38), 'Personnel Details'!$Q$38, IF(AND(NOT('Personnel Details'!$I$38=""), $B110&gt;='Personnel Details'!$I$38), 'Personnel Details'!$L$38, 'Personnel Details'!$G$38)))</f>
        <v/>
      </c>
      <c r="NC110" s="59" t="str">
        <f t="shared" si="278"/>
        <v/>
      </c>
      <c r="ND110" s="53"/>
      <c r="NF110" s="78" t="str">
        <f>IF(NF$9="", "", IF(AND(NOT('Personnel Details'!$N$39=""), $B110&gt;='Personnel Details'!$N$39), 'Personnel Details'!$O$39, IF(AND(NOT('Personnel Details'!$I$39=""), $B110&gt;='Personnel Details'!$I$39), 'Personnel Details'!$J$39, 'Personnel Details'!$E$39)))</f>
        <v/>
      </c>
      <c r="NG110" s="59" t="str">
        <f>IF(NF$9="", "", IF(AND(NOT('Personnel Details'!$N$39=""), $B110&gt;='Personnel Details'!$N$39), IF('Personnel Details'!$P$39="","", 'Personnel Details'!$P$39), IF(AND(NOT('Personnel Details'!$I$39=""), $B110&gt;='Personnel Details'!$I$39), IF('Personnel Details'!$K$39="", "", 'Personnel Details'!$K$39), IF('Personnel Details'!$F$39="", "", 'Personnel Details'!$F$39))))</f>
        <v/>
      </c>
      <c r="NH110" s="79" t="str">
        <f>IF(NF$9="", "", IF(AND(NOT('Personnel Details'!$N$39=""), $B110&gt;='Personnel Details'!$N$39), 'Personnel Details'!$Q$39, IF(AND(NOT('Personnel Details'!$I$39=""), $B110&gt;='Personnel Details'!$I$39), 'Personnel Details'!$L$39, 'Personnel Details'!$G$39)))</f>
        <v/>
      </c>
      <c r="NI110" s="59" t="str">
        <f t="shared" si="279"/>
        <v/>
      </c>
      <c r="NJ110" s="53"/>
      <c r="NL110" s="78" t="str">
        <f>IF(NL$9="", "", IF(AND(NOT('Personnel Details'!$N$40=""), $B110&gt;='Personnel Details'!$N$40), 'Personnel Details'!$O$40, IF(AND(NOT('Personnel Details'!$I$40=""), $B110&gt;='Personnel Details'!$I$40), 'Personnel Details'!$J$40, 'Personnel Details'!$E$40)))</f>
        <v/>
      </c>
      <c r="NM110" s="59" t="str">
        <f>IF(NL$9="", "", IF(AND(NOT('Personnel Details'!$N$40=""), $B110&gt;='Personnel Details'!$N$40), IF('Personnel Details'!$P$40="","", 'Personnel Details'!$P$40), IF(AND(NOT('Personnel Details'!$I$40=""), $B110&gt;='Personnel Details'!$I$40), IF('Personnel Details'!$K$40="", "", 'Personnel Details'!$K$40), IF('Personnel Details'!$F$40="", "", 'Personnel Details'!$F$40))))</f>
        <v/>
      </c>
      <c r="NN110" s="79" t="str">
        <f>IF(NL$9="", "", IF(AND(NOT('Personnel Details'!$N$40=""), $B110&gt;='Personnel Details'!$N$40), 'Personnel Details'!$Q$40, IF(AND(NOT('Personnel Details'!$I$40=""), $B110&gt;='Personnel Details'!$I$40), 'Personnel Details'!$L$40, 'Personnel Details'!$G$40)))</f>
        <v/>
      </c>
      <c r="NO110" s="59" t="str">
        <f t="shared" si="280"/>
        <v/>
      </c>
      <c r="NP110" s="53"/>
    </row>
    <row r="111" spans="1:380" x14ac:dyDescent="0.25">
      <c r="A111" s="32"/>
      <c r="B111" s="113" t="str">
        <f>IFERROR(IF(B110+1&gt;'Personnel Details'!$U$5, "", B110+1), "")</f>
        <v/>
      </c>
      <c r="C111" s="32"/>
      <c r="D111" s="120"/>
      <c r="E111" s="13" t="str">
        <f t="shared" si="159"/>
        <v/>
      </c>
      <c r="F111" s="13" t="str">
        <f t="shared" si="190"/>
        <v/>
      </c>
      <c r="G111" s="56" t="str">
        <f t="shared" si="281"/>
        <v/>
      </c>
      <c r="H111" s="16" t="str">
        <f t="shared" si="191"/>
        <v/>
      </c>
      <c r="I111" s="32"/>
      <c r="J111" s="120"/>
      <c r="K111" s="62" t="str">
        <f t="shared" si="160"/>
        <v/>
      </c>
      <c r="L111" s="62" t="str">
        <f t="shared" si="192"/>
        <v/>
      </c>
      <c r="M111" s="65" t="str">
        <f t="shared" si="282"/>
        <v/>
      </c>
      <c r="N111" s="68" t="str">
        <f t="shared" si="193"/>
        <v/>
      </c>
      <c r="O111" s="32"/>
      <c r="P111" s="120"/>
      <c r="Q111" s="62" t="str">
        <f t="shared" si="161"/>
        <v/>
      </c>
      <c r="R111" s="62" t="str">
        <f t="shared" si="194"/>
        <v/>
      </c>
      <c r="S111" s="65" t="str">
        <f t="shared" si="283"/>
        <v/>
      </c>
      <c r="T111" s="68" t="str">
        <f t="shared" si="195"/>
        <v/>
      </c>
      <c r="U111" s="32"/>
      <c r="V111" s="120"/>
      <c r="W111" s="62" t="str">
        <f t="shared" si="162"/>
        <v/>
      </c>
      <c r="X111" s="62" t="str">
        <f t="shared" si="196"/>
        <v/>
      </c>
      <c r="Y111" s="65" t="str">
        <f t="shared" si="284"/>
        <v/>
      </c>
      <c r="Z111" s="68" t="str">
        <f t="shared" si="197"/>
        <v/>
      </c>
      <c r="AA111" s="32"/>
      <c r="AB111" s="120"/>
      <c r="AC111" s="62" t="str">
        <f t="shared" si="163"/>
        <v/>
      </c>
      <c r="AD111" s="62" t="str">
        <f t="shared" si="198"/>
        <v/>
      </c>
      <c r="AE111" s="65" t="str">
        <f t="shared" si="285"/>
        <v/>
      </c>
      <c r="AF111" s="68" t="str">
        <f t="shared" si="199"/>
        <v/>
      </c>
      <c r="AG111" s="32"/>
      <c r="AH111" s="120"/>
      <c r="AI111" s="62" t="str">
        <f t="shared" si="164"/>
        <v/>
      </c>
      <c r="AJ111" s="62" t="str">
        <f t="shared" si="200"/>
        <v/>
      </c>
      <c r="AK111" s="65" t="str">
        <f t="shared" si="286"/>
        <v/>
      </c>
      <c r="AL111" s="68" t="str">
        <f t="shared" si="201"/>
        <v/>
      </c>
      <c r="AM111" s="32"/>
      <c r="AN111" s="120"/>
      <c r="AO111" s="62" t="str">
        <f t="shared" si="165"/>
        <v/>
      </c>
      <c r="AP111" s="62" t="str">
        <f t="shared" si="202"/>
        <v/>
      </c>
      <c r="AQ111" s="65" t="str">
        <f t="shared" si="287"/>
        <v/>
      </c>
      <c r="AR111" s="68" t="str">
        <f t="shared" si="203"/>
        <v/>
      </c>
      <c r="AS111" s="32"/>
      <c r="AT111" s="120"/>
      <c r="AU111" s="62" t="str">
        <f t="shared" si="166"/>
        <v/>
      </c>
      <c r="AV111" s="62" t="str">
        <f t="shared" si="204"/>
        <v/>
      </c>
      <c r="AW111" s="65" t="str">
        <f t="shared" si="288"/>
        <v/>
      </c>
      <c r="AX111" s="68" t="str">
        <f t="shared" si="205"/>
        <v/>
      </c>
      <c r="AY111" s="32"/>
      <c r="AZ111" s="120"/>
      <c r="BA111" s="62" t="str">
        <f t="shared" si="167"/>
        <v/>
      </c>
      <c r="BB111" s="62" t="str">
        <f t="shared" si="206"/>
        <v/>
      </c>
      <c r="BC111" s="65" t="str">
        <f t="shared" si="289"/>
        <v/>
      </c>
      <c r="BD111" s="68" t="str">
        <f t="shared" si="207"/>
        <v/>
      </c>
      <c r="BE111" s="32"/>
      <c r="BF111" s="120"/>
      <c r="BG111" s="62" t="str">
        <f t="shared" si="168"/>
        <v/>
      </c>
      <c r="BH111" s="62" t="str">
        <f t="shared" si="208"/>
        <v/>
      </c>
      <c r="BI111" s="65" t="str">
        <f t="shared" si="290"/>
        <v/>
      </c>
      <c r="BJ111" s="68" t="str">
        <f t="shared" si="209"/>
        <v/>
      </c>
      <c r="BK111" s="32"/>
      <c r="BL111" s="120"/>
      <c r="BM111" s="62" t="str">
        <f t="shared" si="169"/>
        <v/>
      </c>
      <c r="BN111" s="62" t="str">
        <f t="shared" si="210"/>
        <v/>
      </c>
      <c r="BO111" s="65" t="str">
        <f t="shared" si="291"/>
        <v/>
      </c>
      <c r="BP111" s="68" t="str">
        <f t="shared" si="211"/>
        <v/>
      </c>
      <c r="BQ111" s="32"/>
      <c r="BR111" s="120"/>
      <c r="BS111" s="62" t="str">
        <f t="shared" si="170"/>
        <v/>
      </c>
      <c r="BT111" s="62" t="str">
        <f t="shared" si="212"/>
        <v/>
      </c>
      <c r="BU111" s="65" t="str">
        <f t="shared" si="292"/>
        <v/>
      </c>
      <c r="BV111" s="68" t="str">
        <f t="shared" si="213"/>
        <v/>
      </c>
      <c r="BW111" s="32"/>
      <c r="BX111" s="120"/>
      <c r="BY111" s="62" t="str">
        <f t="shared" si="171"/>
        <v/>
      </c>
      <c r="BZ111" s="62" t="str">
        <f t="shared" si="214"/>
        <v/>
      </c>
      <c r="CA111" s="65" t="str">
        <f t="shared" si="293"/>
        <v/>
      </c>
      <c r="CB111" s="68" t="str">
        <f t="shared" si="215"/>
        <v/>
      </c>
      <c r="CC111" s="32"/>
      <c r="CD111" s="120"/>
      <c r="CE111" s="62" t="str">
        <f t="shared" si="172"/>
        <v/>
      </c>
      <c r="CF111" s="62" t="str">
        <f t="shared" si="216"/>
        <v/>
      </c>
      <c r="CG111" s="65" t="str">
        <f t="shared" si="294"/>
        <v/>
      </c>
      <c r="CH111" s="68" t="str">
        <f t="shared" si="217"/>
        <v/>
      </c>
      <c r="CI111" s="32"/>
      <c r="CJ111" s="120"/>
      <c r="CK111" s="62" t="str">
        <f t="shared" si="173"/>
        <v/>
      </c>
      <c r="CL111" s="62" t="str">
        <f t="shared" si="218"/>
        <v/>
      </c>
      <c r="CM111" s="65" t="str">
        <f t="shared" si="295"/>
        <v/>
      </c>
      <c r="CN111" s="68" t="str">
        <f t="shared" si="219"/>
        <v/>
      </c>
      <c r="CO111" s="32"/>
      <c r="CP111" s="120"/>
      <c r="CQ111" s="62" t="str">
        <f t="shared" si="174"/>
        <v/>
      </c>
      <c r="CR111" s="62" t="str">
        <f t="shared" si="220"/>
        <v/>
      </c>
      <c r="CS111" s="65" t="str">
        <f t="shared" si="296"/>
        <v/>
      </c>
      <c r="CT111" s="68" t="str">
        <f t="shared" si="221"/>
        <v/>
      </c>
      <c r="CU111" s="32"/>
      <c r="CV111" s="120"/>
      <c r="CW111" s="62" t="str">
        <f t="shared" si="175"/>
        <v/>
      </c>
      <c r="CX111" s="62" t="str">
        <f t="shared" si="222"/>
        <v/>
      </c>
      <c r="CY111" s="65" t="str">
        <f t="shared" si="297"/>
        <v/>
      </c>
      <c r="CZ111" s="68" t="str">
        <f t="shared" si="223"/>
        <v/>
      </c>
      <c r="DA111" s="32"/>
      <c r="DB111" s="120"/>
      <c r="DC111" s="62" t="str">
        <f t="shared" si="176"/>
        <v/>
      </c>
      <c r="DD111" s="62" t="str">
        <f t="shared" si="224"/>
        <v/>
      </c>
      <c r="DE111" s="65" t="str">
        <f t="shared" si="298"/>
        <v/>
      </c>
      <c r="DF111" s="68" t="str">
        <f t="shared" si="225"/>
        <v/>
      </c>
      <c r="DG111" s="32"/>
      <c r="DH111" s="120"/>
      <c r="DI111" s="62" t="str">
        <f t="shared" si="177"/>
        <v/>
      </c>
      <c r="DJ111" s="62" t="str">
        <f t="shared" si="226"/>
        <v/>
      </c>
      <c r="DK111" s="65" t="str">
        <f t="shared" si="299"/>
        <v/>
      </c>
      <c r="DL111" s="68" t="str">
        <f t="shared" si="227"/>
        <v/>
      </c>
      <c r="DM111" s="32"/>
      <c r="DN111" s="120"/>
      <c r="DO111" s="62" t="str">
        <f t="shared" si="178"/>
        <v/>
      </c>
      <c r="DP111" s="62" t="str">
        <f t="shared" si="228"/>
        <v/>
      </c>
      <c r="DQ111" s="65" t="str">
        <f t="shared" si="300"/>
        <v/>
      </c>
      <c r="DR111" s="68" t="str">
        <f t="shared" si="229"/>
        <v/>
      </c>
      <c r="DS111" s="32"/>
      <c r="DT111" s="120"/>
      <c r="DU111" s="62" t="str">
        <f t="shared" si="179"/>
        <v/>
      </c>
      <c r="DV111" s="62" t="str">
        <f t="shared" si="230"/>
        <v/>
      </c>
      <c r="DW111" s="65" t="str">
        <f t="shared" si="301"/>
        <v/>
      </c>
      <c r="DX111" s="68" t="str">
        <f t="shared" si="231"/>
        <v/>
      </c>
      <c r="DY111" s="32"/>
      <c r="DZ111" s="120"/>
      <c r="EA111" s="62" t="str">
        <f t="shared" si="180"/>
        <v/>
      </c>
      <c r="EB111" s="62" t="str">
        <f t="shared" si="232"/>
        <v/>
      </c>
      <c r="EC111" s="65" t="str">
        <f t="shared" si="302"/>
        <v/>
      </c>
      <c r="ED111" s="68" t="str">
        <f t="shared" si="233"/>
        <v/>
      </c>
      <c r="EE111" s="32"/>
      <c r="EF111" s="120"/>
      <c r="EG111" s="62" t="str">
        <f t="shared" si="181"/>
        <v/>
      </c>
      <c r="EH111" s="62" t="str">
        <f t="shared" si="234"/>
        <v/>
      </c>
      <c r="EI111" s="65" t="str">
        <f t="shared" si="303"/>
        <v/>
      </c>
      <c r="EJ111" s="68" t="str">
        <f t="shared" si="235"/>
        <v/>
      </c>
      <c r="EK111" s="32"/>
      <c r="EL111" s="120"/>
      <c r="EM111" s="62" t="str">
        <f t="shared" si="182"/>
        <v/>
      </c>
      <c r="EN111" s="62" t="str">
        <f t="shared" si="236"/>
        <v/>
      </c>
      <c r="EO111" s="65" t="str">
        <f t="shared" si="304"/>
        <v/>
      </c>
      <c r="EP111" s="68" t="str">
        <f t="shared" si="237"/>
        <v/>
      </c>
      <c r="EQ111" s="32"/>
      <c r="ER111" s="120"/>
      <c r="ES111" s="62" t="str">
        <f t="shared" si="183"/>
        <v/>
      </c>
      <c r="ET111" s="62" t="str">
        <f t="shared" si="238"/>
        <v/>
      </c>
      <c r="EU111" s="65" t="str">
        <f t="shared" si="305"/>
        <v/>
      </c>
      <c r="EV111" s="68" t="str">
        <f t="shared" si="239"/>
        <v/>
      </c>
      <c r="EW111" s="32"/>
      <c r="EX111" s="120"/>
      <c r="EY111" s="62" t="str">
        <f t="shared" si="184"/>
        <v/>
      </c>
      <c r="EZ111" s="62" t="str">
        <f t="shared" si="240"/>
        <v/>
      </c>
      <c r="FA111" s="65" t="str">
        <f t="shared" si="306"/>
        <v/>
      </c>
      <c r="FB111" s="68" t="str">
        <f t="shared" si="241"/>
        <v/>
      </c>
      <c r="FC111" s="32"/>
      <c r="FD111" s="120"/>
      <c r="FE111" s="62" t="str">
        <f t="shared" si="185"/>
        <v/>
      </c>
      <c r="FF111" s="62" t="str">
        <f t="shared" si="242"/>
        <v/>
      </c>
      <c r="FG111" s="65" t="str">
        <f t="shared" si="307"/>
        <v/>
      </c>
      <c r="FH111" s="68" t="str">
        <f t="shared" si="243"/>
        <v/>
      </c>
      <c r="FI111" s="32"/>
      <c r="FJ111" s="120"/>
      <c r="FK111" s="62" t="str">
        <f t="shared" si="186"/>
        <v/>
      </c>
      <c r="FL111" s="62" t="str">
        <f t="shared" si="244"/>
        <v/>
      </c>
      <c r="FM111" s="65" t="str">
        <f t="shared" si="308"/>
        <v/>
      </c>
      <c r="FN111" s="68" t="str">
        <f t="shared" si="245"/>
        <v/>
      </c>
      <c r="FO111" s="32"/>
      <c r="FP111" s="120"/>
      <c r="FQ111" s="62" t="str">
        <f t="shared" si="187"/>
        <v/>
      </c>
      <c r="FR111" s="62" t="str">
        <f t="shared" si="246"/>
        <v/>
      </c>
      <c r="FS111" s="65" t="str">
        <f t="shared" si="309"/>
        <v/>
      </c>
      <c r="FT111" s="68" t="str">
        <f t="shared" si="247"/>
        <v/>
      </c>
      <c r="FU111" s="32"/>
      <c r="FV111" s="120"/>
      <c r="FW111" s="62" t="str">
        <f t="shared" si="188"/>
        <v/>
      </c>
      <c r="FX111" s="62" t="str">
        <f t="shared" si="248"/>
        <v/>
      </c>
      <c r="FY111" s="65" t="str">
        <f t="shared" si="310"/>
        <v/>
      </c>
      <c r="FZ111" s="68" t="str">
        <f t="shared" si="249"/>
        <v/>
      </c>
      <c r="GA111" s="32"/>
      <c r="GC111" s="7" t="str">
        <f t="shared" si="250"/>
        <v/>
      </c>
      <c r="GD111" s="7" t="str">
        <f t="shared" ca="1" si="189"/>
        <v/>
      </c>
      <c r="GT111" s="71" t="str">
        <f>IF(GT$9="", "", IF(AND(NOT('Personnel Details'!$N$11=""), $B111&gt;='Personnel Details'!$N$11), 'Personnel Details'!$O$11, IF(AND(NOT('Personnel Details'!$I$11=""), $B111&gt;='Personnel Details'!$I$11), 'Personnel Details'!$J$11, 'Personnel Details'!$E$11)))</f>
        <v/>
      </c>
      <c r="GU111" s="59" t="str">
        <f>IF(GT$9="", "", IF(AND(NOT('Personnel Details'!$N$11=""), $B111&gt;='Personnel Details'!$N$11), IF('Personnel Details'!$P$11="","", 'Personnel Details'!$P$11), IF(AND(NOT('Personnel Details'!$I$11=""), $B111&gt;='Personnel Details'!$I$11), IF('Personnel Details'!$K$11="", "", 'Personnel Details'!$K$11), IF('Personnel Details'!$F$11="", "", 'Personnel Details'!$F$11))))</f>
        <v/>
      </c>
      <c r="GV111" s="74" t="str">
        <f>IF(GT$9="", "", IF(AND(NOT('Personnel Details'!$N$11=""), $B111&gt;='Personnel Details'!$N$11), 'Personnel Details'!$Q$11, IF(AND(NOT('Personnel Details'!$I$11=""), $B111&gt;='Personnel Details'!$I$11), 'Personnel Details'!$L$11, 'Personnel Details'!$G$11)))</f>
        <v/>
      </c>
      <c r="GW111" s="59" t="str">
        <f t="shared" si="251"/>
        <v/>
      </c>
      <c r="GX111" s="53"/>
      <c r="GZ111" s="78" t="str">
        <f>IF(GZ$9="", "", IF(AND(NOT('Personnel Details'!$N$12=""), $B111&gt;='Personnel Details'!$N$12), 'Personnel Details'!$O$12, IF(AND(NOT('Personnel Details'!$I$12=""), $B111&gt;='Personnel Details'!$I$12), 'Personnel Details'!$J$12, 'Personnel Details'!$E$12)))</f>
        <v/>
      </c>
      <c r="HA111" s="59" t="str">
        <f>IF(GZ$9="", "", IF(AND(NOT('Personnel Details'!$N$12=""), $B111&gt;='Personnel Details'!$N$12), IF('Personnel Details'!$P$12="","", 'Personnel Details'!$P$12), IF(AND(NOT('Personnel Details'!$I$12=""), $B111&gt;='Personnel Details'!$I$12), IF('Personnel Details'!$K$12="", "", 'Personnel Details'!$K$12), IF('Personnel Details'!$F$12="", "", 'Personnel Details'!$F$12))))</f>
        <v/>
      </c>
      <c r="HB111" s="79" t="str">
        <f>IF(GZ$9="", "", IF(AND(NOT('Personnel Details'!$N$12=""), $B111&gt;='Personnel Details'!$N$12), 'Personnel Details'!$Q$12, IF(AND(NOT('Personnel Details'!$I$12=""), $B111&gt;='Personnel Details'!$I$12), 'Personnel Details'!$L$12, 'Personnel Details'!$G$12)))</f>
        <v/>
      </c>
      <c r="HC111" s="59" t="str">
        <f t="shared" si="252"/>
        <v/>
      </c>
      <c r="HD111" s="53"/>
      <c r="HF111" s="78" t="str">
        <f>IF(HF$9="", "", IF(AND(NOT('Personnel Details'!$N$13=""), $B111&gt;='Personnel Details'!$N$13), 'Personnel Details'!$O$13, IF(AND(NOT('Personnel Details'!$I$13=""), $B111&gt;='Personnel Details'!$I$13), 'Personnel Details'!$J$13, 'Personnel Details'!$E$13)))</f>
        <v/>
      </c>
      <c r="HG111" s="59" t="str">
        <f>IF(HF$9="", "", IF(AND(NOT('Personnel Details'!$N$13=""), $B111&gt;='Personnel Details'!$N$13), IF('Personnel Details'!$P$13="","", 'Personnel Details'!$P$13), IF(AND(NOT('Personnel Details'!$I$13=""), $B111&gt;='Personnel Details'!$I$13), IF('Personnel Details'!$K$13="", "", 'Personnel Details'!$K$13), IF('Personnel Details'!$F$13="", "", 'Personnel Details'!$F$13))))</f>
        <v/>
      </c>
      <c r="HH111" s="79" t="str">
        <f>IF(HF$9="", "", IF(AND(NOT('Personnel Details'!$N$13=""), $B111&gt;='Personnel Details'!$N$13), 'Personnel Details'!$Q$13, IF(AND(NOT('Personnel Details'!$I$13=""), $B111&gt;='Personnel Details'!$I$13), 'Personnel Details'!$L$13, 'Personnel Details'!$G$13)))</f>
        <v/>
      </c>
      <c r="HI111" s="59" t="str">
        <f t="shared" si="253"/>
        <v/>
      </c>
      <c r="HJ111" s="53"/>
      <c r="HL111" s="78" t="str">
        <f>IF(HL$9="", "", IF(AND(NOT('Personnel Details'!$N$14=""), $B111&gt;='Personnel Details'!$N$14), 'Personnel Details'!$O$14, IF(AND(NOT('Personnel Details'!$I$14=""), $B111&gt;='Personnel Details'!$I$14), 'Personnel Details'!$J$14, 'Personnel Details'!$E$14)))</f>
        <v/>
      </c>
      <c r="HM111" s="59" t="str">
        <f>IF(HL$9="", "", IF(AND(NOT('Personnel Details'!$N$14=""), $B111&gt;='Personnel Details'!$N$14), IF('Personnel Details'!$P$14="","", 'Personnel Details'!$P$14), IF(AND(NOT('Personnel Details'!$I$14=""), $B111&gt;='Personnel Details'!$I$14), IF('Personnel Details'!$K$14="", "", 'Personnel Details'!$K$14), IF('Personnel Details'!$F$14="", "", 'Personnel Details'!$F$14))))</f>
        <v/>
      </c>
      <c r="HN111" s="79" t="str">
        <f>IF(HL$9="", "", IF(AND(NOT('Personnel Details'!$N$14=""), $B111&gt;='Personnel Details'!$N$14), 'Personnel Details'!$Q$14, IF(AND(NOT('Personnel Details'!$I$14=""), $B111&gt;='Personnel Details'!$I$14), 'Personnel Details'!$L$14, 'Personnel Details'!$G$14)))</f>
        <v/>
      </c>
      <c r="HO111" s="59" t="str">
        <f t="shared" si="254"/>
        <v/>
      </c>
      <c r="HP111" s="53"/>
      <c r="HR111" s="78" t="str">
        <f>IF(HR$9="", "", IF(AND(NOT('Personnel Details'!$N$15=""), $B111&gt;='Personnel Details'!$N$15), 'Personnel Details'!$O$15, IF(AND(NOT('Personnel Details'!$I$15=""), $B111&gt;='Personnel Details'!$I$15), 'Personnel Details'!$J$15, 'Personnel Details'!$E$15)))</f>
        <v/>
      </c>
      <c r="HS111" s="59" t="str">
        <f>IF(HR$9="", "", IF(AND(NOT('Personnel Details'!$N$15=""), $B111&gt;='Personnel Details'!$N$15), IF('Personnel Details'!$P$15="","", 'Personnel Details'!$P$15), IF(AND(NOT('Personnel Details'!$I$15=""), $B111&gt;='Personnel Details'!$I$15), IF('Personnel Details'!$K$15="", "", 'Personnel Details'!$K$15), IF('Personnel Details'!$F$15="", "", 'Personnel Details'!$F$15))))</f>
        <v/>
      </c>
      <c r="HT111" s="79" t="str">
        <f>IF(HR$9="", "", IF(AND(NOT('Personnel Details'!$N$15=""), $B111&gt;='Personnel Details'!$N$15), 'Personnel Details'!$Q$15, IF(AND(NOT('Personnel Details'!$I$15=""), $B111&gt;='Personnel Details'!$I$15), 'Personnel Details'!$L$15, 'Personnel Details'!$G$15)))</f>
        <v/>
      </c>
      <c r="HU111" s="59" t="str">
        <f t="shared" si="255"/>
        <v/>
      </c>
      <c r="HV111" s="53"/>
      <c r="HX111" s="78" t="str">
        <f>IF(HX$9="", "", IF(AND(NOT('Personnel Details'!$N$16=""), $B111&gt;='Personnel Details'!$N$16), 'Personnel Details'!$O$16, IF(AND(NOT('Personnel Details'!$I$16=""), $B111&gt;='Personnel Details'!$I$16), 'Personnel Details'!$J$16, 'Personnel Details'!$E$16)))</f>
        <v/>
      </c>
      <c r="HY111" s="59" t="str">
        <f>IF(HX$9="", "", IF(AND(NOT('Personnel Details'!$N$16=""), $B111&gt;='Personnel Details'!$N$16), IF('Personnel Details'!$P$16="","", 'Personnel Details'!$P$16), IF(AND(NOT('Personnel Details'!$I$16=""), $B111&gt;='Personnel Details'!$I$16), IF('Personnel Details'!$K$16="", "", 'Personnel Details'!$K$16), IF('Personnel Details'!$F$16="", "", 'Personnel Details'!$F$16))))</f>
        <v/>
      </c>
      <c r="HZ111" s="79" t="str">
        <f>IF(HX$9="", "", IF(AND(NOT('Personnel Details'!$N$16=""), $B111&gt;='Personnel Details'!$N$16), 'Personnel Details'!$Q$16, IF(AND(NOT('Personnel Details'!$I$16=""), $B111&gt;='Personnel Details'!$I$16), 'Personnel Details'!$L$16, 'Personnel Details'!$G$16)))</f>
        <v/>
      </c>
      <c r="IA111" s="59" t="str">
        <f t="shared" si="256"/>
        <v/>
      </c>
      <c r="IB111" s="53"/>
      <c r="ID111" s="78" t="str">
        <f>IF(ID$9="", "", IF(AND(NOT('Personnel Details'!$N$17=""), $B111&gt;='Personnel Details'!$N$17), 'Personnel Details'!$O$17, IF(AND(NOT('Personnel Details'!$I$17=""), $B111&gt;='Personnel Details'!$I$17), 'Personnel Details'!$J$17, 'Personnel Details'!$E$17)))</f>
        <v/>
      </c>
      <c r="IE111" s="59" t="str">
        <f>IF(ID$9="", "", IF(AND(NOT('Personnel Details'!$N$17=""), $B111&gt;='Personnel Details'!$N$17), IF('Personnel Details'!$P$17="","", 'Personnel Details'!$P$17), IF(AND(NOT('Personnel Details'!$I$17=""), $B111&gt;='Personnel Details'!$I$17), IF('Personnel Details'!$K$17="", "", 'Personnel Details'!$K$17), IF('Personnel Details'!$F$17="", "", 'Personnel Details'!$F$17))))</f>
        <v/>
      </c>
      <c r="IF111" s="79" t="str">
        <f>IF(ID$9="", "", IF(AND(NOT('Personnel Details'!$N$17=""), $B111&gt;='Personnel Details'!$N$17), 'Personnel Details'!$Q$17, IF(AND(NOT('Personnel Details'!$I$17=""), $B111&gt;='Personnel Details'!$I$17), 'Personnel Details'!$L$17, 'Personnel Details'!$G$17)))</f>
        <v/>
      </c>
      <c r="IG111" s="59" t="str">
        <f t="shared" si="257"/>
        <v/>
      </c>
      <c r="IH111" s="53"/>
      <c r="IJ111" s="78" t="str">
        <f>IF(IJ$9="", "", IF(AND(NOT('Personnel Details'!$N$18=""), $B111&gt;='Personnel Details'!$N$18), 'Personnel Details'!$O$18, IF(AND(NOT('Personnel Details'!$I$18=""), $B111&gt;='Personnel Details'!$I$18), 'Personnel Details'!$J$18, 'Personnel Details'!$E$18)))</f>
        <v/>
      </c>
      <c r="IK111" s="59" t="str">
        <f>IF(IJ$9="", "", IF(AND(NOT('Personnel Details'!$N$18=""), $B111&gt;='Personnel Details'!$N$18), IF('Personnel Details'!$P$18="","", 'Personnel Details'!$P$18), IF(AND(NOT('Personnel Details'!$I$18=""), $B111&gt;='Personnel Details'!$I$18), IF('Personnel Details'!$K$18="", "", 'Personnel Details'!$K$18), IF('Personnel Details'!$F$18="", "", 'Personnel Details'!$F$18))))</f>
        <v/>
      </c>
      <c r="IL111" s="79" t="str">
        <f>IF(IJ$9="", "", IF(AND(NOT('Personnel Details'!$N$18=""), $B111&gt;='Personnel Details'!$N$18), 'Personnel Details'!$Q$18, IF(AND(NOT('Personnel Details'!$I$18=""), $B111&gt;='Personnel Details'!$I$18), 'Personnel Details'!$L$18, 'Personnel Details'!$G$18)))</f>
        <v/>
      </c>
      <c r="IM111" s="59" t="str">
        <f t="shared" si="258"/>
        <v/>
      </c>
      <c r="IN111" s="53"/>
      <c r="IP111" s="78" t="str">
        <f>IF(IP$9="", "", IF(AND(NOT('Personnel Details'!$N$19=""), $B111&gt;='Personnel Details'!$N$19), 'Personnel Details'!$O$19, IF(AND(NOT('Personnel Details'!$I$19=""), $B111&gt;='Personnel Details'!$I$19), 'Personnel Details'!$J$19, 'Personnel Details'!$E$19)))</f>
        <v/>
      </c>
      <c r="IQ111" s="59" t="str">
        <f>IF(IP$9="", "", IF(AND(NOT('Personnel Details'!$N$19=""), $B111&gt;='Personnel Details'!$N$19), IF('Personnel Details'!$P$19="","", 'Personnel Details'!$P$19), IF(AND(NOT('Personnel Details'!$I$19=""), $B111&gt;='Personnel Details'!$I$19), IF('Personnel Details'!$K$19="", "", 'Personnel Details'!$K$19), IF('Personnel Details'!$F$19="", "", 'Personnel Details'!$F$19))))</f>
        <v/>
      </c>
      <c r="IR111" s="79" t="str">
        <f>IF(IP$9="", "", IF(AND(NOT('Personnel Details'!$N$19=""), $B111&gt;='Personnel Details'!$N$19), 'Personnel Details'!$Q$19, IF(AND(NOT('Personnel Details'!$I$19=""), $B111&gt;='Personnel Details'!$I$19), 'Personnel Details'!$L$19, 'Personnel Details'!$G$19)))</f>
        <v/>
      </c>
      <c r="IS111" s="59" t="str">
        <f t="shared" si="259"/>
        <v/>
      </c>
      <c r="IT111" s="53"/>
      <c r="IV111" s="78" t="str">
        <f>IF(IV$9="", "", IF(AND(NOT('Personnel Details'!$N$20=""), $B111&gt;='Personnel Details'!$N$20), 'Personnel Details'!$O$20, IF(AND(NOT('Personnel Details'!$I$20=""), $B111&gt;='Personnel Details'!$I$20), 'Personnel Details'!$J$20, 'Personnel Details'!$E$20)))</f>
        <v/>
      </c>
      <c r="IW111" s="59" t="str">
        <f>IF(IV$9="", "", IF(AND(NOT('Personnel Details'!$N$20=""), $B111&gt;='Personnel Details'!$N$20), IF('Personnel Details'!$P$20="","", 'Personnel Details'!$P$20), IF(AND(NOT('Personnel Details'!$I$20=""), $B111&gt;='Personnel Details'!$I$20), IF('Personnel Details'!$K$20="", "", 'Personnel Details'!$K$20), IF('Personnel Details'!$F$20="", "", 'Personnel Details'!$F$20))))</f>
        <v/>
      </c>
      <c r="IX111" s="79" t="str">
        <f>IF(IV$9="", "", IF(AND(NOT('Personnel Details'!$N$20=""), $B111&gt;='Personnel Details'!$N$20), 'Personnel Details'!$Q$20, IF(AND(NOT('Personnel Details'!$I$20=""), $B111&gt;='Personnel Details'!$I$20), 'Personnel Details'!$L$20, 'Personnel Details'!$G$20)))</f>
        <v/>
      </c>
      <c r="IY111" s="59" t="str">
        <f t="shared" si="260"/>
        <v/>
      </c>
      <c r="IZ111" s="53"/>
      <c r="JB111" s="78" t="str">
        <f>IF(JB$9="", "", IF(AND(NOT('Personnel Details'!$N$21=""), $B111&gt;='Personnel Details'!$N$21), 'Personnel Details'!$O$21, IF(AND(NOT('Personnel Details'!$I$21=""), $B111&gt;='Personnel Details'!$I$21), 'Personnel Details'!$J$21, 'Personnel Details'!$E$21)))</f>
        <v/>
      </c>
      <c r="JC111" s="59" t="str">
        <f>IF(JB$9="", "", IF(AND(NOT('Personnel Details'!$N$21=""), $B111&gt;='Personnel Details'!$N$21), IF('Personnel Details'!$P$21="","", 'Personnel Details'!$P$21), IF(AND(NOT('Personnel Details'!$I$21=""), $B111&gt;='Personnel Details'!$I$21), IF('Personnel Details'!$K$21="", "", 'Personnel Details'!$K$21), IF('Personnel Details'!$F$21="", "", 'Personnel Details'!$F$21))))</f>
        <v/>
      </c>
      <c r="JD111" s="79" t="str">
        <f>IF(JB$9="", "", IF(AND(NOT('Personnel Details'!$N$21=""), $B111&gt;='Personnel Details'!$N$21), 'Personnel Details'!$Q$21, IF(AND(NOT('Personnel Details'!$I$21=""), $B111&gt;='Personnel Details'!$I$21), 'Personnel Details'!$L$21, 'Personnel Details'!$G$21)))</f>
        <v/>
      </c>
      <c r="JE111" s="59" t="str">
        <f t="shared" si="261"/>
        <v/>
      </c>
      <c r="JF111" s="53"/>
      <c r="JH111" s="78" t="str">
        <f>IF(JH$9="", "", IF(AND(NOT('Personnel Details'!$N$22=""), $B111&gt;='Personnel Details'!$N$22), 'Personnel Details'!$O$22, IF(AND(NOT('Personnel Details'!$I$22=""), $B111&gt;='Personnel Details'!$I$22), 'Personnel Details'!$J$22, 'Personnel Details'!$E$22)))</f>
        <v/>
      </c>
      <c r="JI111" s="59" t="str">
        <f>IF(JH$9="", "", IF(AND(NOT('Personnel Details'!$N$22=""), $B111&gt;='Personnel Details'!$N$22), IF('Personnel Details'!$P$22="","", 'Personnel Details'!$P$22), IF(AND(NOT('Personnel Details'!$I$22=""), $B111&gt;='Personnel Details'!$I$22), IF('Personnel Details'!$K$22="", "", 'Personnel Details'!$K$22), IF('Personnel Details'!$F$22="", "", 'Personnel Details'!$F$22))))</f>
        <v/>
      </c>
      <c r="JJ111" s="79" t="str">
        <f>IF(JH$9="", "", IF(AND(NOT('Personnel Details'!$N$22=""), $B111&gt;='Personnel Details'!$N$22), 'Personnel Details'!$Q$22, IF(AND(NOT('Personnel Details'!$I$22=""), $B111&gt;='Personnel Details'!$I$22), 'Personnel Details'!$L$22, 'Personnel Details'!$G$22)))</f>
        <v/>
      </c>
      <c r="JK111" s="59" t="str">
        <f t="shared" si="262"/>
        <v/>
      </c>
      <c r="JL111" s="53"/>
      <c r="JN111" s="78" t="str">
        <f>IF(JN$9="", "", IF(AND(NOT('Personnel Details'!$N$23=""), $B111&gt;='Personnel Details'!$N$23), 'Personnel Details'!$O$23, IF(AND(NOT('Personnel Details'!$I$23=""), $B111&gt;='Personnel Details'!$I$23), 'Personnel Details'!$J$23, 'Personnel Details'!$E$23)))</f>
        <v/>
      </c>
      <c r="JO111" s="59" t="str">
        <f>IF(JN$9="", "", IF(AND(NOT('Personnel Details'!$N$23=""), $B111&gt;='Personnel Details'!$N$23), IF('Personnel Details'!$P$23="","", 'Personnel Details'!$P$23), IF(AND(NOT('Personnel Details'!$I$23=""), $B111&gt;='Personnel Details'!$I$23), IF('Personnel Details'!$K$23="", "", 'Personnel Details'!$K$23), IF('Personnel Details'!$F$23="", "", 'Personnel Details'!$F$23))))</f>
        <v/>
      </c>
      <c r="JP111" s="79" t="str">
        <f>IF(JN$9="", "", IF(AND(NOT('Personnel Details'!$N$23=""), $B111&gt;='Personnel Details'!$N$23), 'Personnel Details'!$Q$23, IF(AND(NOT('Personnel Details'!$I$23=""), $B111&gt;='Personnel Details'!$I$23), 'Personnel Details'!$L$23, 'Personnel Details'!$G$23)))</f>
        <v/>
      </c>
      <c r="JQ111" s="59" t="str">
        <f t="shared" si="263"/>
        <v/>
      </c>
      <c r="JR111" s="53"/>
      <c r="JT111" s="78" t="str">
        <f>IF(JT$9="", "", IF(AND(NOT('Personnel Details'!$N$24=""), $B111&gt;='Personnel Details'!$N$24), 'Personnel Details'!$O$24, IF(AND(NOT('Personnel Details'!$I$24=""), $B111&gt;='Personnel Details'!$I$24), 'Personnel Details'!$J$24, 'Personnel Details'!$E$24)))</f>
        <v/>
      </c>
      <c r="JU111" s="59" t="str">
        <f>IF(JT$9="", "", IF(AND(NOT('Personnel Details'!$N$24=""), $B111&gt;='Personnel Details'!$N$24), IF('Personnel Details'!$P$24="","", 'Personnel Details'!$P$24), IF(AND(NOT('Personnel Details'!$I$24=""), $B111&gt;='Personnel Details'!$I$24), IF('Personnel Details'!$K$24="", "", 'Personnel Details'!$K$24), IF('Personnel Details'!$F$24="", "", 'Personnel Details'!$F$24))))</f>
        <v/>
      </c>
      <c r="JV111" s="79" t="str">
        <f>IF(JT$9="", "", IF(AND(NOT('Personnel Details'!$N$24=""), $B111&gt;='Personnel Details'!$N$24), 'Personnel Details'!$Q$24, IF(AND(NOT('Personnel Details'!$I$24=""), $B111&gt;='Personnel Details'!$I$24), 'Personnel Details'!$L$24, 'Personnel Details'!$G$24)))</f>
        <v/>
      </c>
      <c r="JW111" s="59" t="str">
        <f t="shared" si="264"/>
        <v/>
      </c>
      <c r="JX111" s="53"/>
      <c r="JZ111" s="78" t="str">
        <f>IF(JZ$9="", "", IF(AND(NOT('Personnel Details'!$N$25=""), $B111&gt;='Personnel Details'!$N$25), 'Personnel Details'!$O$25, IF(AND(NOT('Personnel Details'!$I$25=""), $B111&gt;='Personnel Details'!$I$25), 'Personnel Details'!$J$25, 'Personnel Details'!$E$25)))</f>
        <v/>
      </c>
      <c r="KA111" s="59" t="str">
        <f>IF(JZ$9="", "", IF(AND(NOT('Personnel Details'!$N$25=""), $B111&gt;='Personnel Details'!$N$25), IF('Personnel Details'!$P$25="","", 'Personnel Details'!$P$25), IF(AND(NOT('Personnel Details'!$I$25=""), $B111&gt;='Personnel Details'!$I$25), IF('Personnel Details'!$K$25="", "", 'Personnel Details'!$K$25), IF('Personnel Details'!$F$25="", "", 'Personnel Details'!$F$25))))</f>
        <v/>
      </c>
      <c r="KB111" s="79" t="str">
        <f>IF(JZ$9="", "", IF(AND(NOT('Personnel Details'!$N$25=""), $B111&gt;='Personnel Details'!$N$25), 'Personnel Details'!$Q$25, IF(AND(NOT('Personnel Details'!$I$25=""), $B111&gt;='Personnel Details'!$I$25), 'Personnel Details'!$L$25, 'Personnel Details'!$G$25)))</f>
        <v/>
      </c>
      <c r="KC111" s="59" t="str">
        <f t="shared" si="265"/>
        <v/>
      </c>
      <c r="KD111" s="53"/>
      <c r="KF111" s="78" t="str">
        <f>IF(KF$9="", "", IF(AND(NOT('Personnel Details'!$N$26=""), $B111&gt;='Personnel Details'!$N$26), 'Personnel Details'!$O$26, IF(AND(NOT('Personnel Details'!$I$26=""), $B111&gt;='Personnel Details'!$I$26), 'Personnel Details'!$J$26, 'Personnel Details'!$E$26)))</f>
        <v/>
      </c>
      <c r="KG111" s="59" t="str">
        <f>IF(KF$9="", "", IF(AND(NOT('Personnel Details'!$N$26=""), $B111&gt;='Personnel Details'!$N$26), IF('Personnel Details'!$P$26="","", 'Personnel Details'!$P$26), IF(AND(NOT('Personnel Details'!$I$26=""), $B111&gt;='Personnel Details'!$I$26), IF('Personnel Details'!$K$26="", "", 'Personnel Details'!$K$26), IF('Personnel Details'!$F$26="", "", 'Personnel Details'!$F$26))))</f>
        <v/>
      </c>
      <c r="KH111" s="79" t="str">
        <f>IF(KF$9="", "", IF(AND(NOT('Personnel Details'!$N$26=""), $B111&gt;='Personnel Details'!$N$26), 'Personnel Details'!$Q$26, IF(AND(NOT('Personnel Details'!$I$26=""), $B111&gt;='Personnel Details'!$I$26), 'Personnel Details'!$L$26, 'Personnel Details'!$G$26)))</f>
        <v/>
      </c>
      <c r="KI111" s="59" t="str">
        <f t="shared" si="266"/>
        <v/>
      </c>
      <c r="KJ111" s="53"/>
      <c r="KL111" s="78" t="str">
        <f>IF(KL$9="", "", IF(AND(NOT('Personnel Details'!$N$27=""), $B111&gt;='Personnel Details'!$N$27), 'Personnel Details'!$O$27, IF(AND(NOT('Personnel Details'!$I$27=""), $B111&gt;='Personnel Details'!$I$27), 'Personnel Details'!$J$27, 'Personnel Details'!$E$27)))</f>
        <v/>
      </c>
      <c r="KM111" s="59" t="str">
        <f>IF(KL$9="", "", IF(AND(NOT('Personnel Details'!$N$27=""), $B111&gt;='Personnel Details'!$N$27), IF('Personnel Details'!$P$27="","", 'Personnel Details'!$P$27), IF(AND(NOT('Personnel Details'!$I$27=""), $B111&gt;='Personnel Details'!$I$27), IF('Personnel Details'!$K$27="", "", 'Personnel Details'!$K$27), IF('Personnel Details'!$F$27="", "", 'Personnel Details'!$F$27))))</f>
        <v/>
      </c>
      <c r="KN111" s="79" t="str">
        <f>IF(KL$9="", "", IF(AND(NOT('Personnel Details'!$N$27=""), $B111&gt;='Personnel Details'!$N$27), 'Personnel Details'!$Q$27, IF(AND(NOT('Personnel Details'!$I$27=""), $B111&gt;='Personnel Details'!$I$27), 'Personnel Details'!$L$27, 'Personnel Details'!$G$27)))</f>
        <v/>
      </c>
      <c r="KO111" s="59" t="str">
        <f t="shared" si="267"/>
        <v/>
      </c>
      <c r="KP111" s="53"/>
      <c r="KR111" s="78" t="str">
        <f>IF(KR$9="", "", IF(AND(NOT('Personnel Details'!$N$28=""), $B111&gt;='Personnel Details'!$N$28), 'Personnel Details'!$O$28, IF(AND(NOT('Personnel Details'!$I$28=""), $B111&gt;='Personnel Details'!$I$28), 'Personnel Details'!$J$28, 'Personnel Details'!$E$28)))</f>
        <v/>
      </c>
      <c r="KS111" s="59" t="str">
        <f>IF(KR$9="", "", IF(AND(NOT('Personnel Details'!$N$28=""), $B111&gt;='Personnel Details'!$N$28), IF('Personnel Details'!$P$28="","", 'Personnel Details'!$P$28), IF(AND(NOT('Personnel Details'!$I$28=""), $B111&gt;='Personnel Details'!$I$28), IF('Personnel Details'!$K$28="", "", 'Personnel Details'!$K$28), IF('Personnel Details'!$F$28="", "", 'Personnel Details'!$F$28))))</f>
        <v/>
      </c>
      <c r="KT111" s="79" t="str">
        <f>IF(KR$9="", "", IF(AND(NOT('Personnel Details'!$N$28=""), $B111&gt;='Personnel Details'!$N$28), 'Personnel Details'!$Q$28, IF(AND(NOT('Personnel Details'!$I$28=""), $B111&gt;='Personnel Details'!$I$28), 'Personnel Details'!$L$28, 'Personnel Details'!$G$28)))</f>
        <v/>
      </c>
      <c r="KU111" s="59" t="str">
        <f t="shared" si="268"/>
        <v/>
      </c>
      <c r="KV111" s="53"/>
      <c r="KX111" s="78" t="str">
        <f>IF(KX$9="", "", IF(AND(NOT('Personnel Details'!$N$29=""), $B111&gt;='Personnel Details'!$N$29), 'Personnel Details'!$O$29, IF(AND(NOT('Personnel Details'!$I$29=""), $B111&gt;='Personnel Details'!$I$29), 'Personnel Details'!$J$29, 'Personnel Details'!$E$29)))</f>
        <v/>
      </c>
      <c r="KY111" s="59" t="str">
        <f>IF(KX$9="", "", IF(AND(NOT('Personnel Details'!$N$29=""), $B111&gt;='Personnel Details'!$N$29), IF('Personnel Details'!$P$29="","", 'Personnel Details'!$P$29), IF(AND(NOT('Personnel Details'!$I$29=""), $B111&gt;='Personnel Details'!$I$29), IF('Personnel Details'!$K$29="", "", 'Personnel Details'!$K$29), IF('Personnel Details'!$F$29="", "", 'Personnel Details'!$F$29))))</f>
        <v/>
      </c>
      <c r="KZ111" s="79" t="str">
        <f>IF(KX$9="", "", IF(AND(NOT('Personnel Details'!$N$29=""), $B111&gt;='Personnel Details'!$N$29), 'Personnel Details'!$Q$29, IF(AND(NOT('Personnel Details'!$I$29=""), $B111&gt;='Personnel Details'!$I$29), 'Personnel Details'!$L$29, 'Personnel Details'!$G$29)))</f>
        <v/>
      </c>
      <c r="LA111" s="59" t="str">
        <f t="shared" si="269"/>
        <v/>
      </c>
      <c r="LB111" s="53"/>
      <c r="LD111" s="78" t="str">
        <f>IF(LD$9="", "", IF(AND(NOT('Personnel Details'!$N$30=""), $B111&gt;='Personnel Details'!$N$30), 'Personnel Details'!$O$30, IF(AND(NOT('Personnel Details'!$I$30=""), $B111&gt;='Personnel Details'!$I$30), 'Personnel Details'!$J$30, 'Personnel Details'!$E$30)))</f>
        <v/>
      </c>
      <c r="LE111" s="59" t="str">
        <f>IF(LD$9="", "", IF(AND(NOT('Personnel Details'!$N$30=""), $B111&gt;='Personnel Details'!$N$30), IF('Personnel Details'!$P$30="","", 'Personnel Details'!$P$30), IF(AND(NOT('Personnel Details'!$I$30=""), $B111&gt;='Personnel Details'!$I$30), IF('Personnel Details'!$K$30="", "", 'Personnel Details'!$K$30), IF('Personnel Details'!$F$30="", "", 'Personnel Details'!$F$30))))</f>
        <v/>
      </c>
      <c r="LF111" s="79" t="str">
        <f>IF(LD$9="", "", IF(AND(NOT('Personnel Details'!$N$30=""), $B111&gt;='Personnel Details'!$N$30), 'Personnel Details'!$Q$30, IF(AND(NOT('Personnel Details'!$I$30=""), $B111&gt;='Personnel Details'!$I$30), 'Personnel Details'!$L$30, 'Personnel Details'!$G$30)))</f>
        <v/>
      </c>
      <c r="LG111" s="59" t="str">
        <f t="shared" si="270"/>
        <v/>
      </c>
      <c r="LH111" s="53"/>
      <c r="LJ111" s="78" t="str">
        <f>IF(LJ$9="", "", IF(AND(NOT('Personnel Details'!$N$31=""), $B111&gt;='Personnel Details'!$N$31), 'Personnel Details'!$O$31, IF(AND(NOT('Personnel Details'!$I$31=""), $B111&gt;='Personnel Details'!$I$31), 'Personnel Details'!$J$31, 'Personnel Details'!$E$31)))</f>
        <v/>
      </c>
      <c r="LK111" s="59" t="str">
        <f>IF(LJ$9="", "", IF(AND(NOT('Personnel Details'!$N$31=""), $B111&gt;='Personnel Details'!$N$31), IF('Personnel Details'!$P$31="","", 'Personnel Details'!$P$31), IF(AND(NOT('Personnel Details'!$I$31=""), $B111&gt;='Personnel Details'!$I$31), IF('Personnel Details'!$K$31="", "", 'Personnel Details'!$K$31), IF('Personnel Details'!$F$31="", "", 'Personnel Details'!$F$31))))</f>
        <v/>
      </c>
      <c r="LL111" s="79" t="str">
        <f>IF(LJ$9="", "", IF(AND(NOT('Personnel Details'!$N$31=""), $B111&gt;='Personnel Details'!$N$31), 'Personnel Details'!$Q$31, IF(AND(NOT('Personnel Details'!$I$31=""), $B111&gt;='Personnel Details'!$I$31), 'Personnel Details'!$L$31, 'Personnel Details'!$G$31)))</f>
        <v/>
      </c>
      <c r="LM111" s="59" t="str">
        <f t="shared" si="271"/>
        <v/>
      </c>
      <c r="LN111" s="53"/>
      <c r="LP111" s="78" t="str">
        <f>IF(LP$9="", "", IF(AND(NOT('Personnel Details'!$N$32=""), $B111&gt;='Personnel Details'!$N$32), 'Personnel Details'!$O$32, IF(AND(NOT('Personnel Details'!$I$32=""), $B111&gt;='Personnel Details'!$I$32), 'Personnel Details'!$J$32, 'Personnel Details'!$E$32)))</f>
        <v/>
      </c>
      <c r="LQ111" s="59" t="str">
        <f>IF(LP$9="", "", IF(AND(NOT('Personnel Details'!$N$32=""), $B111&gt;='Personnel Details'!$N$32), IF('Personnel Details'!$P$32="","", 'Personnel Details'!$P$32), IF(AND(NOT('Personnel Details'!$I$32=""), $B111&gt;='Personnel Details'!$I$32), IF('Personnel Details'!$K$32="", "", 'Personnel Details'!$K$32), IF('Personnel Details'!$F$32="", "", 'Personnel Details'!$F$32))))</f>
        <v/>
      </c>
      <c r="LR111" s="79" t="str">
        <f>IF(LP$9="", "", IF(AND(NOT('Personnel Details'!$N$32=""), $B111&gt;='Personnel Details'!$N$32), 'Personnel Details'!$Q$32, IF(AND(NOT('Personnel Details'!$I$32=""), $B111&gt;='Personnel Details'!$I$32), 'Personnel Details'!$L$32, 'Personnel Details'!$G$32)))</f>
        <v/>
      </c>
      <c r="LS111" s="59" t="str">
        <f t="shared" si="272"/>
        <v/>
      </c>
      <c r="LT111" s="53"/>
      <c r="LV111" s="78" t="str">
        <f>IF(LV$9="", "", IF(AND(NOT('Personnel Details'!$N$33=""), $B111&gt;='Personnel Details'!$N$33), 'Personnel Details'!$O$33, IF(AND(NOT('Personnel Details'!$I$33=""), $B111&gt;='Personnel Details'!$I$33), 'Personnel Details'!$J$33, 'Personnel Details'!$E$33)))</f>
        <v/>
      </c>
      <c r="LW111" s="59" t="str">
        <f>IF(LV$9="", "", IF(AND(NOT('Personnel Details'!$N$33=""), $B111&gt;='Personnel Details'!$N$33), IF('Personnel Details'!$P$33="","", 'Personnel Details'!$P$33), IF(AND(NOT('Personnel Details'!$I$33=""), $B111&gt;='Personnel Details'!$I$33), IF('Personnel Details'!$K$33="", "", 'Personnel Details'!$K$33), IF('Personnel Details'!$F$33="", "", 'Personnel Details'!$F$33))))</f>
        <v/>
      </c>
      <c r="LX111" s="79" t="str">
        <f>IF(LV$9="", "", IF(AND(NOT('Personnel Details'!$N$33=""), $B111&gt;='Personnel Details'!$N$33), 'Personnel Details'!$Q$33, IF(AND(NOT('Personnel Details'!$I$33=""), $B111&gt;='Personnel Details'!$I$33), 'Personnel Details'!$L$33, 'Personnel Details'!$G$33)))</f>
        <v/>
      </c>
      <c r="LY111" s="59" t="str">
        <f t="shared" si="273"/>
        <v/>
      </c>
      <c r="LZ111" s="53"/>
      <c r="MB111" s="78" t="str">
        <f>IF(MB$9="", "", IF(AND(NOT('Personnel Details'!$N$34=""), $B111&gt;='Personnel Details'!$N$34), 'Personnel Details'!$O$34, IF(AND(NOT('Personnel Details'!$I$34=""), $B111&gt;='Personnel Details'!$I$34), 'Personnel Details'!$J$34, 'Personnel Details'!$E$34)))</f>
        <v/>
      </c>
      <c r="MC111" s="59" t="str">
        <f>IF(MB$9="", "", IF(AND(NOT('Personnel Details'!$N$34=""), $B111&gt;='Personnel Details'!$N$34), IF('Personnel Details'!$P$34="","", 'Personnel Details'!$P$34), IF(AND(NOT('Personnel Details'!$I$34=""), $B111&gt;='Personnel Details'!$I$34), IF('Personnel Details'!$K$34="", "", 'Personnel Details'!$K$34), IF('Personnel Details'!$F$34="", "", 'Personnel Details'!$F$34))))</f>
        <v/>
      </c>
      <c r="MD111" s="79" t="str">
        <f>IF(MB$9="", "", IF(AND(NOT('Personnel Details'!$N$34=""), $B111&gt;='Personnel Details'!$N$34), 'Personnel Details'!$Q$34, IF(AND(NOT('Personnel Details'!$I$34=""), $B111&gt;='Personnel Details'!$I$34), 'Personnel Details'!$L$34, 'Personnel Details'!$G$34)))</f>
        <v/>
      </c>
      <c r="ME111" s="59" t="str">
        <f t="shared" si="274"/>
        <v/>
      </c>
      <c r="MF111" s="53"/>
      <c r="MH111" s="78" t="str">
        <f>IF(MH$9="", "", IF(AND(NOT('Personnel Details'!$N$35=""), $B111&gt;='Personnel Details'!$N$35), 'Personnel Details'!$O$35, IF(AND(NOT('Personnel Details'!$I$35=""), $B111&gt;='Personnel Details'!$I$35), 'Personnel Details'!$J$35, 'Personnel Details'!$E$35)))</f>
        <v/>
      </c>
      <c r="MI111" s="59" t="str">
        <f>IF(MH$9="", "", IF(AND(NOT('Personnel Details'!$N$35=""), $B111&gt;='Personnel Details'!$N$35), IF('Personnel Details'!$P$35="","", 'Personnel Details'!$P$35), IF(AND(NOT('Personnel Details'!$I$35=""), $B111&gt;='Personnel Details'!$I$35), IF('Personnel Details'!$K$35="", "", 'Personnel Details'!$K$35), IF('Personnel Details'!$F$35="", "", 'Personnel Details'!$F$35))))</f>
        <v/>
      </c>
      <c r="MJ111" s="79" t="str">
        <f>IF(MH$9="", "", IF(AND(NOT('Personnel Details'!$N$35=""), $B111&gt;='Personnel Details'!$N$35), 'Personnel Details'!$Q$35, IF(AND(NOT('Personnel Details'!$I$35=""), $B111&gt;='Personnel Details'!$I$35), 'Personnel Details'!$L$35, 'Personnel Details'!$G$35)))</f>
        <v/>
      </c>
      <c r="MK111" s="59" t="str">
        <f t="shared" si="275"/>
        <v/>
      </c>
      <c r="ML111" s="53"/>
      <c r="MN111" s="78" t="str">
        <f>IF(MN$9="", "", IF(AND(NOT('Personnel Details'!$N$36=""), $B111&gt;='Personnel Details'!$N$36), 'Personnel Details'!$O$36, IF(AND(NOT('Personnel Details'!$I$36=""), $B111&gt;='Personnel Details'!$I$36), 'Personnel Details'!$J$36, 'Personnel Details'!$E$36)))</f>
        <v/>
      </c>
      <c r="MO111" s="59" t="str">
        <f>IF(MN$9="", "", IF(AND(NOT('Personnel Details'!$N$36=""), $B111&gt;='Personnel Details'!$N$36), IF('Personnel Details'!$P$36="","", 'Personnel Details'!$P$36), IF(AND(NOT('Personnel Details'!$I$36=""), $B111&gt;='Personnel Details'!$I$36), IF('Personnel Details'!$K$36="", "", 'Personnel Details'!$K$36), IF('Personnel Details'!$F$36="", "", 'Personnel Details'!$F$36))))</f>
        <v/>
      </c>
      <c r="MP111" s="79" t="str">
        <f>IF(MN$9="", "", IF(AND(NOT('Personnel Details'!$N$36=""), $B111&gt;='Personnel Details'!$N$36), 'Personnel Details'!$Q$36, IF(AND(NOT('Personnel Details'!$I$36=""), $B111&gt;='Personnel Details'!$I$36), 'Personnel Details'!$L$36, 'Personnel Details'!$G$36)))</f>
        <v/>
      </c>
      <c r="MQ111" s="59" t="str">
        <f t="shared" si="276"/>
        <v/>
      </c>
      <c r="MR111" s="53"/>
      <c r="MT111" s="78" t="str">
        <f>IF(MT$9="", "", IF(AND(NOT('Personnel Details'!$N$37=""), $B111&gt;='Personnel Details'!$N$37), 'Personnel Details'!$O$37, IF(AND(NOT('Personnel Details'!$I$37=""), $B111&gt;='Personnel Details'!$I$37), 'Personnel Details'!$J$37, 'Personnel Details'!$E$37)))</f>
        <v/>
      </c>
      <c r="MU111" s="59" t="str">
        <f>IF(MT$9="", "", IF(AND(NOT('Personnel Details'!$N$37=""), $B111&gt;='Personnel Details'!$N$37), IF('Personnel Details'!$P$37="","", 'Personnel Details'!$P$37), IF(AND(NOT('Personnel Details'!$I$37=""), $B111&gt;='Personnel Details'!$I$37), IF('Personnel Details'!$K$37="", "", 'Personnel Details'!$K$37), IF('Personnel Details'!$F$37="", "", 'Personnel Details'!$F$37))))</f>
        <v/>
      </c>
      <c r="MV111" s="79" t="str">
        <f>IF(MT$9="", "", IF(AND(NOT('Personnel Details'!$N$37=""), $B111&gt;='Personnel Details'!$N$37), 'Personnel Details'!$Q$37, IF(AND(NOT('Personnel Details'!$I$37=""), $B111&gt;='Personnel Details'!$I$37), 'Personnel Details'!$L$37, 'Personnel Details'!$G$37)))</f>
        <v/>
      </c>
      <c r="MW111" s="59" t="str">
        <f t="shared" si="277"/>
        <v/>
      </c>
      <c r="MX111" s="53"/>
      <c r="MZ111" s="78" t="str">
        <f>IF(MZ$9="", "", IF(AND(NOT('Personnel Details'!$N$38=""), $B111&gt;='Personnel Details'!$N$38), 'Personnel Details'!$O$38, IF(AND(NOT('Personnel Details'!$I$38=""), $B111&gt;='Personnel Details'!$I$38), 'Personnel Details'!$J$38, 'Personnel Details'!$E$38)))</f>
        <v/>
      </c>
      <c r="NA111" s="59" t="str">
        <f>IF(MZ$9="", "", IF(AND(NOT('Personnel Details'!$N$38=""), $B111&gt;='Personnel Details'!$N$38), IF('Personnel Details'!$P$38="","", 'Personnel Details'!$P$38), IF(AND(NOT('Personnel Details'!$I$38=""), $B111&gt;='Personnel Details'!$I$38), IF('Personnel Details'!$K$38="", "", 'Personnel Details'!$K$38), IF('Personnel Details'!$F$38="", "", 'Personnel Details'!$F$38))))</f>
        <v/>
      </c>
      <c r="NB111" s="79" t="str">
        <f>IF(MZ$9="", "", IF(AND(NOT('Personnel Details'!$N$38=""), $B111&gt;='Personnel Details'!$N$38), 'Personnel Details'!$Q$38, IF(AND(NOT('Personnel Details'!$I$38=""), $B111&gt;='Personnel Details'!$I$38), 'Personnel Details'!$L$38, 'Personnel Details'!$G$38)))</f>
        <v/>
      </c>
      <c r="NC111" s="59" t="str">
        <f t="shared" si="278"/>
        <v/>
      </c>
      <c r="ND111" s="53"/>
      <c r="NF111" s="78" t="str">
        <f>IF(NF$9="", "", IF(AND(NOT('Personnel Details'!$N$39=""), $B111&gt;='Personnel Details'!$N$39), 'Personnel Details'!$O$39, IF(AND(NOT('Personnel Details'!$I$39=""), $B111&gt;='Personnel Details'!$I$39), 'Personnel Details'!$J$39, 'Personnel Details'!$E$39)))</f>
        <v/>
      </c>
      <c r="NG111" s="59" t="str">
        <f>IF(NF$9="", "", IF(AND(NOT('Personnel Details'!$N$39=""), $B111&gt;='Personnel Details'!$N$39), IF('Personnel Details'!$P$39="","", 'Personnel Details'!$P$39), IF(AND(NOT('Personnel Details'!$I$39=""), $B111&gt;='Personnel Details'!$I$39), IF('Personnel Details'!$K$39="", "", 'Personnel Details'!$K$39), IF('Personnel Details'!$F$39="", "", 'Personnel Details'!$F$39))))</f>
        <v/>
      </c>
      <c r="NH111" s="79" t="str">
        <f>IF(NF$9="", "", IF(AND(NOT('Personnel Details'!$N$39=""), $B111&gt;='Personnel Details'!$N$39), 'Personnel Details'!$Q$39, IF(AND(NOT('Personnel Details'!$I$39=""), $B111&gt;='Personnel Details'!$I$39), 'Personnel Details'!$L$39, 'Personnel Details'!$G$39)))</f>
        <v/>
      </c>
      <c r="NI111" s="59" t="str">
        <f t="shared" si="279"/>
        <v/>
      </c>
      <c r="NJ111" s="53"/>
      <c r="NL111" s="78" t="str">
        <f>IF(NL$9="", "", IF(AND(NOT('Personnel Details'!$N$40=""), $B111&gt;='Personnel Details'!$N$40), 'Personnel Details'!$O$40, IF(AND(NOT('Personnel Details'!$I$40=""), $B111&gt;='Personnel Details'!$I$40), 'Personnel Details'!$J$40, 'Personnel Details'!$E$40)))</f>
        <v/>
      </c>
      <c r="NM111" s="59" t="str">
        <f>IF(NL$9="", "", IF(AND(NOT('Personnel Details'!$N$40=""), $B111&gt;='Personnel Details'!$N$40), IF('Personnel Details'!$P$40="","", 'Personnel Details'!$P$40), IF(AND(NOT('Personnel Details'!$I$40=""), $B111&gt;='Personnel Details'!$I$40), IF('Personnel Details'!$K$40="", "", 'Personnel Details'!$K$40), IF('Personnel Details'!$F$40="", "", 'Personnel Details'!$F$40))))</f>
        <v/>
      </c>
      <c r="NN111" s="79" t="str">
        <f>IF(NL$9="", "", IF(AND(NOT('Personnel Details'!$N$40=""), $B111&gt;='Personnel Details'!$N$40), 'Personnel Details'!$Q$40, IF(AND(NOT('Personnel Details'!$I$40=""), $B111&gt;='Personnel Details'!$I$40), 'Personnel Details'!$L$40, 'Personnel Details'!$G$40)))</f>
        <v/>
      </c>
      <c r="NO111" s="59" t="str">
        <f t="shared" si="280"/>
        <v/>
      </c>
      <c r="NP111" s="53"/>
    </row>
    <row r="112" spans="1:380" x14ac:dyDescent="0.25">
      <c r="A112" s="32"/>
      <c r="B112" s="113" t="str">
        <f>IFERROR(IF(B111+1&gt;'Personnel Details'!$U$5, "", B111+1), "")</f>
        <v/>
      </c>
      <c r="C112" s="32"/>
      <c r="D112" s="120"/>
      <c r="E112" s="13" t="str">
        <f t="shared" si="159"/>
        <v/>
      </c>
      <c r="F112" s="13" t="str">
        <f t="shared" si="190"/>
        <v/>
      </c>
      <c r="G112" s="56" t="str">
        <f t="shared" si="281"/>
        <v/>
      </c>
      <c r="H112" s="16" t="str">
        <f t="shared" si="191"/>
        <v/>
      </c>
      <c r="I112" s="32"/>
      <c r="J112" s="120"/>
      <c r="K112" s="62" t="str">
        <f t="shared" si="160"/>
        <v/>
      </c>
      <c r="L112" s="62" t="str">
        <f t="shared" si="192"/>
        <v/>
      </c>
      <c r="M112" s="65" t="str">
        <f t="shared" si="282"/>
        <v/>
      </c>
      <c r="N112" s="68" t="str">
        <f t="shared" si="193"/>
        <v/>
      </c>
      <c r="O112" s="32"/>
      <c r="P112" s="120"/>
      <c r="Q112" s="62" t="str">
        <f t="shared" si="161"/>
        <v/>
      </c>
      <c r="R112" s="62" t="str">
        <f t="shared" si="194"/>
        <v/>
      </c>
      <c r="S112" s="65" t="str">
        <f t="shared" si="283"/>
        <v/>
      </c>
      <c r="T112" s="68" t="str">
        <f t="shared" si="195"/>
        <v/>
      </c>
      <c r="U112" s="32"/>
      <c r="V112" s="120"/>
      <c r="W112" s="62" t="str">
        <f t="shared" si="162"/>
        <v/>
      </c>
      <c r="X112" s="62" t="str">
        <f t="shared" si="196"/>
        <v/>
      </c>
      <c r="Y112" s="65" t="str">
        <f t="shared" si="284"/>
        <v/>
      </c>
      <c r="Z112" s="68" t="str">
        <f t="shared" si="197"/>
        <v/>
      </c>
      <c r="AA112" s="32"/>
      <c r="AB112" s="120"/>
      <c r="AC112" s="62" t="str">
        <f t="shared" si="163"/>
        <v/>
      </c>
      <c r="AD112" s="62" t="str">
        <f t="shared" si="198"/>
        <v/>
      </c>
      <c r="AE112" s="65" t="str">
        <f t="shared" si="285"/>
        <v/>
      </c>
      <c r="AF112" s="68" t="str">
        <f t="shared" si="199"/>
        <v/>
      </c>
      <c r="AG112" s="32"/>
      <c r="AH112" s="120"/>
      <c r="AI112" s="62" t="str">
        <f t="shared" si="164"/>
        <v/>
      </c>
      <c r="AJ112" s="62" t="str">
        <f t="shared" si="200"/>
        <v/>
      </c>
      <c r="AK112" s="65" t="str">
        <f t="shared" si="286"/>
        <v/>
      </c>
      <c r="AL112" s="68" t="str">
        <f t="shared" si="201"/>
        <v/>
      </c>
      <c r="AM112" s="32"/>
      <c r="AN112" s="120"/>
      <c r="AO112" s="62" t="str">
        <f t="shared" si="165"/>
        <v/>
      </c>
      <c r="AP112" s="62" t="str">
        <f t="shared" si="202"/>
        <v/>
      </c>
      <c r="AQ112" s="65" t="str">
        <f t="shared" si="287"/>
        <v/>
      </c>
      <c r="AR112" s="68" t="str">
        <f t="shared" si="203"/>
        <v/>
      </c>
      <c r="AS112" s="32"/>
      <c r="AT112" s="120"/>
      <c r="AU112" s="62" t="str">
        <f t="shared" si="166"/>
        <v/>
      </c>
      <c r="AV112" s="62" t="str">
        <f t="shared" si="204"/>
        <v/>
      </c>
      <c r="AW112" s="65" t="str">
        <f t="shared" si="288"/>
        <v/>
      </c>
      <c r="AX112" s="68" t="str">
        <f t="shared" si="205"/>
        <v/>
      </c>
      <c r="AY112" s="32"/>
      <c r="AZ112" s="120"/>
      <c r="BA112" s="62" t="str">
        <f t="shared" si="167"/>
        <v/>
      </c>
      <c r="BB112" s="62" t="str">
        <f t="shared" si="206"/>
        <v/>
      </c>
      <c r="BC112" s="65" t="str">
        <f t="shared" si="289"/>
        <v/>
      </c>
      <c r="BD112" s="68" t="str">
        <f t="shared" si="207"/>
        <v/>
      </c>
      <c r="BE112" s="32"/>
      <c r="BF112" s="120"/>
      <c r="BG112" s="62" t="str">
        <f t="shared" si="168"/>
        <v/>
      </c>
      <c r="BH112" s="62" t="str">
        <f t="shared" si="208"/>
        <v/>
      </c>
      <c r="BI112" s="65" t="str">
        <f t="shared" si="290"/>
        <v/>
      </c>
      <c r="BJ112" s="68" t="str">
        <f t="shared" si="209"/>
        <v/>
      </c>
      <c r="BK112" s="32"/>
      <c r="BL112" s="120"/>
      <c r="BM112" s="62" t="str">
        <f t="shared" si="169"/>
        <v/>
      </c>
      <c r="BN112" s="62" t="str">
        <f t="shared" si="210"/>
        <v/>
      </c>
      <c r="BO112" s="65" t="str">
        <f t="shared" si="291"/>
        <v/>
      </c>
      <c r="BP112" s="68" t="str">
        <f t="shared" si="211"/>
        <v/>
      </c>
      <c r="BQ112" s="32"/>
      <c r="BR112" s="120"/>
      <c r="BS112" s="62" t="str">
        <f t="shared" si="170"/>
        <v/>
      </c>
      <c r="BT112" s="62" t="str">
        <f t="shared" si="212"/>
        <v/>
      </c>
      <c r="BU112" s="65" t="str">
        <f t="shared" si="292"/>
        <v/>
      </c>
      <c r="BV112" s="68" t="str">
        <f t="shared" si="213"/>
        <v/>
      </c>
      <c r="BW112" s="32"/>
      <c r="BX112" s="120"/>
      <c r="BY112" s="62" t="str">
        <f t="shared" si="171"/>
        <v/>
      </c>
      <c r="BZ112" s="62" t="str">
        <f t="shared" si="214"/>
        <v/>
      </c>
      <c r="CA112" s="65" t="str">
        <f t="shared" si="293"/>
        <v/>
      </c>
      <c r="CB112" s="68" t="str">
        <f t="shared" si="215"/>
        <v/>
      </c>
      <c r="CC112" s="32"/>
      <c r="CD112" s="120"/>
      <c r="CE112" s="62" t="str">
        <f t="shared" si="172"/>
        <v/>
      </c>
      <c r="CF112" s="62" t="str">
        <f t="shared" si="216"/>
        <v/>
      </c>
      <c r="CG112" s="65" t="str">
        <f t="shared" si="294"/>
        <v/>
      </c>
      <c r="CH112" s="68" t="str">
        <f t="shared" si="217"/>
        <v/>
      </c>
      <c r="CI112" s="32"/>
      <c r="CJ112" s="120"/>
      <c r="CK112" s="62" t="str">
        <f t="shared" si="173"/>
        <v/>
      </c>
      <c r="CL112" s="62" t="str">
        <f t="shared" si="218"/>
        <v/>
      </c>
      <c r="CM112" s="65" t="str">
        <f t="shared" si="295"/>
        <v/>
      </c>
      <c r="CN112" s="68" t="str">
        <f t="shared" si="219"/>
        <v/>
      </c>
      <c r="CO112" s="32"/>
      <c r="CP112" s="120"/>
      <c r="CQ112" s="62" t="str">
        <f t="shared" si="174"/>
        <v/>
      </c>
      <c r="CR112" s="62" t="str">
        <f t="shared" si="220"/>
        <v/>
      </c>
      <c r="CS112" s="65" t="str">
        <f t="shared" si="296"/>
        <v/>
      </c>
      <c r="CT112" s="68" t="str">
        <f t="shared" si="221"/>
        <v/>
      </c>
      <c r="CU112" s="32"/>
      <c r="CV112" s="120"/>
      <c r="CW112" s="62" t="str">
        <f t="shared" si="175"/>
        <v/>
      </c>
      <c r="CX112" s="62" t="str">
        <f t="shared" si="222"/>
        <v/>
      </c>
      <c r="CY112" s="65" t="str">
        <f t="shared" si="297"/>
        <v/>
      </c>
      <c r="CZ112" s="68" t="str">
        <f t="shared" si="223"/>
        <v/>
      </c>
      <c r="DA112" s="32"/>
      <c r="DB112" s="120"/>
      <c r="DC112" s="62" t="str">
        <f t="shared" si="176"/>
        <v/>
      </c>
      <c r="DD112" s="62" t="str">
        <f t="shared" si="224"/>
        <v/>
      </c>
      <c r="DE112" s="65" t="str">
        <f t="shared" si="298"/>
        <v/>
      </c>
      <c r="DF112" s="68" t="str">
        <f t="shared" si="225"/>
        <v/>
      </c>
      <c r="DG112" s="32"/>
      <c r="DH112" s="120"/>
      <c r="DI112" s="62" t="str">
        <f t="shared" si="177"/>
        <v/>
      </c>
      <c r="DJ112" s="62" t="str">
        <f t="shared" si="226"/>
        <v/>
      </c>
      <c r="DK112" s="65" t="str">
        <f t="shared" si="299"/>
        <v/>
      </c>
      <c r="DL112" s="68" t="str">
        <f t="shared" si="227"/>
        <v/>
      </c>
      <c r="DM112" s="32"/>
      <c r="DN112" s="120"/>
      <c r="DO112" s="62" t="str">
        <f t="shared" si="178"/>
        <v/>
      </c>
      <c r="DP112" s="62" t="str">
        <f t="shared" si="228"/>
        <v/>
      </c>
      <c r="DQ112" s="65" t="str">
        <f t="shared" si="300"/>
        <v/>
      </c>
      <c r="DR112" s="68" t="str">
        <f t="shared" si="229"/>
        <v/>
      </c>
      <c r="DS112" s="32"/>
      <c r="DT112" s="120"/>
      <c r="DU112" s="62" t="str">
        <f t="shared" si="179"/>
        <v/>
      </c>
      <c r="DV112" s="62" t="str">
        <f t="shared" si="230"/>
        <v/>
      </c>
      <c r="DW112" s="65" t="str">
        <f t="shared" si="301"/>
        <v/>
      </c>
      <c r="DX112" s="68" t="str">
        <f t="shared" si="231"/>
        <v/>
      </c>
      <c r="DY112" s="32"/>
      <c r="DZ112" s="120"/>
      <c r="EA112" s="62" t="str">
        <f t="shared" si="180"/>
        <v/>
      </c>
      <c r="EB112" s="62" t="str">
        <f t="shared" si="232"/>
        <v/>
      </c>
      <c r="EC112" s="65" t="str">
        <f t="shared" si="302"/>
        <v/>
      </c>
      <c r="ED112" s="68" t="str">
        <f t="shared" si="233"/>
        <v/>
      </c>
      <c r="EE112" s="32"/>
      <c r="EF112" s="120"/>
      <c r="EG112" s="62" t="str">
        <f t="shared" si="181"/>
        <v/>
      </c>
      <c r="EH112" s="62" t="str">
        <f t="shared" si="234"/>
        <v/>
      </c>
      <c r="EI112" s="65" t="str">
        <f t="shared" si="303"/>
        <v/>
      </c>
      <c r="EJ112" s="68" t="str">
        <f t="shared" si="235"/>
        <v/>
      </c>
      <c r="EK112" s="32"/>
      <c r="EL112" s="120"/>
      <c r="EM112" s="62" t="str">
        <f t="shared" si="182"/>
        <v/>
      </c>
      <c r="EN112" s="62" t="str">
        <f t="shared" si="236"/>
        <v/>
      </c>
      <c r="EO112" s="65" t="str">
        <f t="shared" si="304"/>
        <v/>
      </c>
      <c r="EP112" s="68" t="str">
        <f t="shared" si="237"/>
        <v/>
      </c>
      <c r="EQ112" s="32"/>
      <c r="ER112" s="120"/>
      <c r="ES112" s="62" t="str">
        <f t="shared" si="183"/>
        <v/>
      </c>
      <c r="ET112" s="62" t="str">
        <f t="shared" si="238"/>
        <v/>
      </c>
      <c r="EU112" s="65" t="str">
        <f t="shared" si="305"/>
        <v/>
      </c>
      <c r="EV112" s="68" t="str">
        <f t="shared" si="239"/>
        <v/>
      </c>
      <c r="EW112" s="32"/>
      <c r="EX112" s="120"/>
      <c r="EY112" s="62" t="str">
        <f t="shared" si="184"/>
        <v/>
      </c>
      <c r="EZ112" s="62" t="str">
        <f t="shared" si="240"/>
        <v/>
      </c>
      <c r="FA112" s="65" t="str">
        <f t="shared" si="306"/>
        <v/>
      </c>
      <c r="FB112" s="68" t="str">
        <f t="shared" si="241"/>
        <v/>
      </c>
      <c r="FC112" s="32"/>
      <c r="FD112" s="120"/>
      <c r="FE112" s="62" t="str">
        <f t="shared" si="185"/>
        <v/>
      </c>
      <c r="FF112" s="62" t="str">
        <f t="shared" si="242"/>
        <v/>
      </c>
      <c r="FG112" s="65" t="str">
        <f t="shared" si="307"/>
        <v/>
      </c>
      <c r="FH112" s="68" t="str">
        <f t="shared" si="243"/>
        <v/>
      </c>
      <c r="FI112" s="32"/>
      <c r="FJ112" s="120"/>
      <c r="FK112" s="62" t="str">
        <f t="shared" si="186"/>
        <v/>
      </c>
      <c r="FL112" s="62" t="str">
        <f t="shared" si="244"/>
        <v/>
      </c>
      <c r="FM112" s="65" t="str">
        <f t="shared" si="308"/>
        <v/>
      </c>
      <c r="FN112" s="68" t="str">
        <f t="shared" si="245"/>
        <v/>
      </c>
      <c r="FO112" s="32"/>
      <c r="FP112" s="120"/>
      <c r="FQ112" s="62" t="str">
        <f t="shared" si="187"/>
        <v/>
      </c>
      <c r="FR112" s="62" t="str">
        <f t="shared" si="246"/>
        <v/>
      </c>
      <c r="FS112" s="65" t="str">
        <f t="shared" si="309"/>
        <v/>
      </c>
      <c r="FT112" s="68" t="str">
        <f t="shared" si="247"/>
        <v/>
      </c>
      <c r="FU112" s="32"/>
      <c r="FV112" s="120"/>
      <c r="FW112" s="62" t="str">
        <f t="shared" si="188"/>
        <v/>
      </c>
      <c r="FX112" s="62" t="str">
        <f t="shared" si="248"/>
        <v/>
      </c>
      <c r="FY112" s="65" t="str">
        <f t="shared" si="310"/>
        <v/>
      </c>
      <c r="FZ112" s="68" t="str">
        <f t="shared" si="249"/>
        <v/>
      </c>
      <c r="GA112" s="32"/>
      <c r="GC112" s="7" t="str">
        <f t="shared" si="250"/>
        <v/>
      </c>
      <c r="GD112" s="7" t="str">
        <f t="shared" ca="1" si="189"/>
        <v/>
      </c>
      <c r="GT112" s="71" t="str">
        <f>IF(GT$9="", "", IF(AND(NOT('Personnel Details'!$N$11=""), $B112&gt;='Personnel Details'!$N$11), 'Personnel Details'!$O$11, IF(AND(NOT('Personnel Details'!$I$11=""), $B112&gt;='Personnel Details'!$I$11), 'Personnel Details'!$J$11, 'Personnel Details'!$E$11)))</f>
        <v/>
      </c>
      <c r="GU112" s="59" t="str">
        <f>IF(GT$9="", "", IF(AND(NOT('Personnel Details'!$N$11=""), $B112&gt;='Personnel Details'!$N$11), IF('Personnel Details'!$P$11="","", 'Personnel Details'!$P$11), IF(AND(NOT('Personnel Details'!$I$11=""), $B112&gt;='Personnel Details'!$I$11), IF('Personnel Details'!$K$11="", "", 'Personnel Details'!$K$11), IF('Personnel Details'!$F$11="", "", 'Personnel Details'!$F$11))))</f>
        <v/>
      </c>
      <c r="GV112" s="74" t="str">
        <f>IF(GT$9="", "", IF(AND(NOT('Personnel Details'!$N$11=""), $B112&gt;='Personnel Details'!$N$11), 'Personnel Details'!$Q$11, IF(AND(NOT('Personnel Details'!$I$11=""), $B112&gt;='Personnel Details'!$I$11), 'Personnel Details'!$L$11, 'Personnel Details'!$G$11)))</f>
        <v/>
      </c>
      <c r="GW112" s="59" t="str">
        <f t="shared" si="251"/>
        <v/>
      </c>
      <c r="GX112" s="53"/>
      <c r="GZ112" s="78" t="str">
        <f>IF(GZ$9="", "", IF(AND(NOT('Personnel Details'!$N$12=""), $B112&gt;='Personnel Details'!$N$12), 'Personnel Details'!$O$12, IF(AND(NOT('Personnel Details'!$I$12=""), $B112&gt;='Personnel Details'!$I$12), 'Personnel Details'!$J$12, 'Personnel Details'!$E$12)))</f>
        <v/>
      </c>
      <c r="HA112" s="59" t="str">
        <f>IF(GZ$9="", "", IF(AND(NOT('Personnel Details'!$N$12=""), $B112&gt;='Personnel Details'!$N$12), IF('Personnel Details'!$P$12="","", 'Personnel Details'!$P$12), IF(AND(NOT('Personnel Details'!$I$12=""), $B112&gt;='Personnel Details'!$I$12), IF('Personnel Details'!$K$12="", "", 'Personnel Details'!$K$12), IF('Personnel Details'!$F$12="", "", 'Personnel Details'!$F$12))))</f>
        <v/>
      </c>
      <c r="HB112" s="79" t="str">
        <f>IF(GZ$9="", "", IF(AND(NOT('Personnel Details'!$N$12=""), $B112&gt;='Personnel Details'!$N$12), 'Personnel Details'!$Q$12, IF(AND(NOT('Personnel Details'!$I$12=""), $B112&gt;='Personnel Details'!$I$12), 'Personnel Details'!$L$12, 'Personnel Details'!$G$12)))</f>
        <v/>
      </c>
      <c r="HC112" s="59" t="str">
        <f t="shared" si="252"/>
        <v/>
      </c>
      <c r="HD112" s="53"/>
      <c r="HF112" s="78" t="str">
        <f>IF(HF$9="", "", IF(AND(NOT('Personnel Details'!$N$13=""), $B112&gt;='Personnel Details'!$N$13), 'Personnel Details'!$O$13, IF(AND(NOT('Personnel Details'!$I$13=""), $B112&gt;='Personnel Details'!$I$13), 'Personnel Details'!$J$13, 'Personnel Details'!$E$13)))</f>
        <v/>
      </c>
      <c r="HG112" s="59" t="str">
        <f>IF(HF$9="", "", IF(AND(NOT('Personnel Details'!$N$13=""), $B112&gt;='Personnel Details'!$N$13), IF('Personnel Details'!$P$13="","", 'Personnel Details'!$P$13), IF(AND(NOT('Personnel Details'!$I$13=""), $B112&gt;='Personnel Details'!$I$13), IF('Personnel Details'!$K$13="", "", 'Personnel Details'!$K$13), IF('Personnel Details'!$F$13="", "", 'Personnel Details'!$F$13))))</f>
        <v/>
      </c>
      <c r="HH112" s="79" t="str">
        <f>IF(HF$9="", "", IF(AND(NOT('Personnel Details'!$N$13=""), $B112&gt;='Personnel Details'!$N$13), 'Personnel Details'!$Q$13, IF(AND(NOT('Personnel Details'!$I$13=""), $B112&gt;='Personnel Details'!$I$13), 'Personnel Details'!$L$13, 'Personnel Details'!$G$13)))</f>
        <v/>
      </c>
      <c r="HI112" s="59" t="str">
        <f t="shared" si="253"/>
        <v/>
      </c>
      <c r="HJ112" s="53"/>
      <c r="HL112" s="78" t="str">
        <f>IF(HL$9="", "", IF(AND(NOT('Personnel Details'!$N$14=""), $B112&gt;='Personnel Details'!$N$14), 'Personnel Details'!$O$14, IF(AND(NOT('Personnel Details'!$I$14=""), $B112&gt;='Personnel Details'!$I$14), 'Personnel Details'!$J$14, 'Personnel Details'!$E$14)))</f>
        <v/>
      </c>
      <c r="HM112" s="59" t="str">
        <f>IF(HL$9="", "", IF(AND(NOT('Personnel Details'!$N$14=""), $B112&gt;='Personnel Details'!$N$14), IF('Personnel Details'!$P$14="","", 'Personnel Details'!$P$14), IF(AND(NOT('Personnel Details'!$I$14=""), $B112&gt;='Personnel Details'!$I$14), IF('Personnel Details'!$K$14="", "", 'Personnel Details'!$K$14), IF('Personnel Details'!$F$14="", "", 'Personnel Details'!$F$14))))</f>
        <v/>
      </c>
      <c r="HN112" s="79" t="str">
        <f>IF(HL$9="", "", IF(AND(NOT('Personnel Details'!$N$14=""), $B112&gt;='Personnel Details'!$N$14), 'Personnel Details'!$Q$14, IF(AND(NOT('Personnel Details'!$I$14=""), $B112&gt;='Personnel Details'!$I$14), 'Personnel Details'!$L$14, 'Personnel Details'!$G$14)))</f>
        <v/>
      </c>
      <c r="HO112" s="59" t="str">
        <f t="shared" si="254"/>
        <v/>
      </c>
      <c r="HP112" s="53"/>
      <c r="HR112" s="78" t="str">
        <f>IF(HR$9="", "", IF(AND(NOT('Personnel Details'!$N$15=""), $B112&gt;='Personnel Details'!$N$15), 'Personnel Details'!$O$15, IF(AND(NOT('Personnel Details'!$I$15=""), $B112&gt;='Personnel Details'!$I$15), 'Personnel Details'!$J$15, 'Personnel Details'!$E$15)))</f>
        <v/>
      </c>
      <c r="HS112" s="59" t="str">
        <f>IF(HR$9="", "", IF(AND(NOT('Personnel Details'!$N$15=""), $B112&gt;='Personnel Details'!$N$15), IF('Personnel Details'!$P$15="","", 'Personnel Details'!$P$15), IF(AND(NOT('Personnel Details'!$I$15=""), $B112&gt;='Personnel Details'!$I$15), IF('Personnel Details'!$K$15="", "", 'Personnel Details'!$K$15), IF('Personnel Details'!$F$15="", "", 'Personnel Details'!$F$15))))</f>
        <v/>
      </c>
      <c r="HT112" s="79" t="str">
        <f>IF(HR$9="", "", IF(AND(NOT('Personnel Details'!$N$15=""), $B112&gt;='Personnel Details'!$N$15), 'Personnel Details'!$Q$15, IF(AND(NOT('Personnel Details'!$I$15=""), $B112&gt;='Personnel Details'!$I$15), 'Personnel Details'!$L$15, 'Personnel Details'!$G$15)))</f>
        <v/>
      </c>
      <c r="HU112" s="59" t="str">
        <f t="shared" si="255"/>
        <v/>
      </c>
      <c r="HV112" s="53"/>
      <c r="HX112" s="78" t="str">
        <f>IF(HX$9="", "", IF(AND(NOT('Personnel Details'!$N$16=""), $B112&gt;='Personnel Details'!$N$16), 'Personnel Details'!$O$16, IF(AND(NOT('Personnel Details'!$I$16=""), $B112&gt;='Personnel Details'!$I$16), 'Personnel Details'!$J$16, 'Personnel Details'!$E$16)))</f>
        <v/>
      </c>
      <c r="HY112" s="59" t="str">
        <f>IF(HX$9="", "", IF(AND(NOT('Personnel Details'!$N$16=""), $B112&gt;='Personnel Details'!$N$16), IF('Personnel Details'!$P$16="","", 'Personnel Details'!$P$16), IF(AND(NOT('Personnel Details'!$I$16=""), $B112&gt;='Personnel Details'!$I$16), IF('Personnel Details'!$K$16="", "", 'Personnel Details'!$K$16), IF('Personnel Details'!$F$16="", "", 'Personnel Details'!$F$16))))</f>
        <v/>
      </c>
      <c r="HZ112" s="79" t="str">
        <f>IF(HX$9="", "", IF(AND(NOT('Personnel Details'!$N$16=""), $B112&gt;='Personnel Details'!$N$16), 'Personnel Details'!$Q$16, IF(AND(NOT('Personnel Details'!$I$16=""), $B112&gt;='Personnel Details'!$I$16), 'Personnel Details'!$L$16, 'Personnel Details'!$G$16)))</f>
        <v/>
      </c>
      <c r="IA112" s="59" t="str">
        <f t="shared" si="256"/>
        <v/>
      </c>
      <c r="IB112" s="53"/>
      <c r="ID112" s="78" t="str">
        <f>IF(ID$9="", "", IF(AND(NOT('Personnel Details'!$N$17=""), $B112&gt;='Personnel Details'!$N$17), 'Personnel Details'!$O$17, IF(AND(NOT('Personnel Details'!$I$17=""), $B112&gt;='Personnel Details'!$I$17), 'Personnel Details'!$J$17, 'Personnel Details'!$E$17)))</f>
        <v/>
      </c>
      <c r="IE112" s="59" t="str">
        <f>IF(ID$9="", "", IF(AND(NOT('Personnel Details'!$N$17=""), $B112&gt;='Personnel Details'!$N$17), IF('Personnel Details'!$P$17="","", 'Personnel Details'!$P$17), IF(AND(NOT('Personnel Details'!$I$17=""), $B112&gt;='Personnel Details'!$I$17), IF('Personnel Details'!$K$17="", "", 'Personnel Details'!$K$17), IF('Personnel Details'!$F$17="", "", 'Personnel Details'!$F$17))))</f>
        <v/>
      </c>
      <c r="IF112" s="79" t="str">
        <f>IF(ID$9="", "", IF(AND(NOT('Personnel Details'!$N$17=""), $B112&gt;='Personnel Details'!$N$17), 'Personnel Details'!$Q$17, IF(AND(NOT('Personnel Details'!$I$17=""), $B112&gt;='Personnel Details'!$I$17), 'Personnel Details'!$L$17, 'Personnel Details'!$G$17)))</f>
        <v/>
      </c>
      <c r="IG112" s="59" t="str">
        <f t="shared" si="257"/>
        <v/>
      </c>
      <c r="IH112" s="53"/>
      <c r="IJ112" s="78" t="str">
        <f>IF(IJ$9="", "", IF(AND(NOT('Personnel Details'!$N$18=""), $B112&gt;='Personnel Details'!$N$18), 'Personnel Details'!$O$18, IF(AND(NOT('Personnel Details'!$I$18=""), $B112&gt;='Personnel Details'!$I$18), 'Personnel Details'!$J$18, 'Personnel Details'!$E$18)))</f>
        <v/>
      </c>
      <c r="IK112" s="59" t="str">
        <f>IF(IJ$9="", "", IF(AND(NOT('Personnel Details'!$N$18=""), $B112&gt;='Personnel Details'!$N$18), IF('Personnel Details'!$P$18="","", 'Personnel Details'!$P$18), IF(AND(NOT('Personnel Details'!$I$18=""), $B112&gt;='Personnel Details'!$I$18), IF('Personnel Details'!$K$18="", "", 'Personnel Details'!$K$18), IF('Personnel Details'!$F$18="", "", 'Personnel Details'!$F$18))))</f>
        <v/>
      </c>
      <c r="IL112" s="79" t="str">
        <f>IF(IJ$9="", "", IF(AND(NOT('Personnel Details'!$N$18=""), $B112&gt;='Personnel Details'!$N$18), 'Personnel Details'!$Q$18, IF(AND(NOT('Personnel Details'!$I$18=""), $B112&gt;='Personnel Details'!$I$18), 'Personnel Details'!$L$18, 'Personnel Details'!$G$18)))</f>
        <v/>
      </c>
      <c r="IM112" s="59" t="str">
        <f t="shared" si="258"/>
        <v/>
      </c>
      <c r="IN112" s="53"/>
      <c r="IP112" s="78" t="str">
        <f>IF(IP$9="", "", IF(AND(NOT('Personnel Details'!$N$19=""), $B112&gt;='Personnel Details'!$N$19), 'Personnel Details'!$O$19, IF(AND(NOT('Personnel Details'!$I$19=""), $B112&gt;='Personnel Details'!$I$19), 'Personnel Details'!$J$19, 'Personnel Details'!$E$19)))</f>
        <v/>
      </c>
      <c r="IQ112" s="59" t="str">
        <f>IF(IP$9="", "", IF(AND(NOT('Personnel Details'!$N$19=""), $B112&gt;='Personnel Details'!$N$19), IF('Personnel Details'!$P$19="","", 'Personnel Details'!$P$19), IF(AND(NOT('Personnel Details'!$I$19=""), $B112&gt;='Personnel Details'!$I$19), IF('Personnel Details'!$K$19="", "", 'Personnel Details'!$K$19), IF('Personnel Details'!$F$19="", "", 'Personnel Details'!$F$19))))</f>
        <v/>
      </c>
      <c r="IR112" s="79" t="str">
        <f>IF(IP$9="", "", IF(AND(NOT('Personnel Details'!$N$19=""), $B112&gt;='Personnel Details'!$N$19), 'Personnel Details'!$Q$19, IF(AND(NOT('Personnel Details'!$I$19=""), $B112&gt;='Personnel Details'!$I$19), 'Personnel Details'!$L$19, 'Personnel Details'!$G$19)))</f>
        <v/>
      </c>
      <c r="IS112" s="59" t="str">
        <f t="shared" si="259"/>
        <v/>
      </c>
      <c r="IT112" s="53"/>
      <c r="IV112" s="78" t="str">
        <f>IF(IV$9="", "", IF(AND(NOT('Personnel Details'!$N$20=""), $B112&gt;='Personnel Details'!$N$20), 'Personnel Details'!$O$20, IF(AND(NOT('Personnel Details'!$I$20=""), $B112&gt;='Personnel Details'!$I$20), 'Personnel Details'!$J$20, 'Personnel Details'!$E$20)))</f>
        <v/>
      </c>
      <c r="IW112" s="59" t="str">
        <f>IF(IV$9="", "", IF(AND(NOT('Personnel Details'!$N$20=""), $B112&gt;='Personnel Details'!$N$20), IF('Personnel Details'!$P$20="","", 'Personnel Details'!$P$20), IF(AND(NOT('Personnel Details'!$I$20=""), $B112&gt;='Personnel Details'!$I$20), IF('Personnel Details'!$K$20="", "", 'Personnel Details'!$K$20), IF('Personnel Details'!$F$20="", "", 'Personnel Details'!$F$20))))</f>
        <v/>
      </c>
      <c r="IX112" s="79" t="str">
        <f>IF(IV$9="", "", IF(AND(NOT('Personnel Details'!$N$20=""), $B112&gt;='Personnel Details'!$N$20), 'Personnel Details'!$Q$20, IF(AND(NOT('Personnel Details'!$I$20=""), $B112&gt;='Personnel Details'!$I$20), 'Personnel Details'!$L$20, 'Personnel Details'!$G$20)))</f>
        <v/>
      </c>
      <c r="IY112" s="59" t="str">
        <f t="shared" si="260"/>
        <v/>
      </c>
      <c r="IZ112" s="53"/>
      <c r="JB112" s="78" t="str">
        <f>IF(JB$9="", "", IF(AND(NOT('Personnel Details'!$N$21=""), $B112&gt;='Personnel Details'!$N$21), 'Personnel Details'!$O$21, IF(AND(NOT('Personnel Details'!$I$21=""), $B112&gt;='Personnel Details'!$I$21), 'Personnel Details'!$J$21, 'Personnel Details'!$E$21)))</f>
        <v/>
      </c>
      <c r="JC112" s="59" t="str">
        <f>IF(JB$9="", "", IF(AND(NOT('Personnel Details'!$N$21=""), $B112&gt;='Personnel Details'!$N$21), IF('Personnel Details'!$P$21="","", 'Personnel Details'!$P$21), IF(AND(NOT('Personnel Details'!$I$21=""), $B112&gt;='Personnel Details'!$I$21), IF('Personnel Details'!$K$21="", "", 'Personnel Details'!$K$21), IF('Personnel Details'!$F$21="", "", 'Personnel Details'!$F$21))))</f>
        <v/>
      </c>
      <c r="JD112" s="79" t="str">
        <f>IF(JB$9="", "", IF(AND(NOT('Personnel Details'!$N$21=""), $B112&gt;='Personnel Details'!$N$21), 'Personnel Details'!$Q$21, IF(AND(NOT('Personnel Details'!$I$21=""), $B112&gt;='Personnel Details'!$I$21), 'Personnel Details'!$L$21, 'Personnel Details'!$G$21)))</f>
        <v/>
      </c>
      <c r="JE112" s="59" t="str">
        <f t="shared" si="261"/>
        <v/>
      </c>
      <c r="JF112" s="53"/>
      <c r="JH112" s="78" t="str">
        <f>IF(JH$9="", "", IF(AND(NOT('Personnel Details'!$N$22=""), $B112&gt;='Personnel Details'!$N$22), 'Personnel Details'!$O$22, IF(AND(NOT('Personnel Details'!$I$22=""), $B112&gt;='Personnel Details'!$I$22), 'Personnel Details'!$J$22, 'Personnel Details'!$E$22)))</f>
        <v/>
      </c>
      <c r="JI112" s="59" t="str">
        <f>IF(JH$9="", "", IF(AND(NOT('Personnel Details'!$N$22=""), $B112&gt;='Personnel Details'!$N$22), IF('Personnel Details'!$P$22="","", 'Personnel Details'!$P$22), IF(AND(NOT('Personnel Details'!$I$22=""), $B112&gt;='Personnel Details'!$I$22), IF('Personnel Details'!$K$22="", "", 'Personnel Details'!$K$22), IF('Personnel Details'!$F$22="", "", 'Personnel Details'!$F$22))))</f>
        <v/>
      </c>
      <c r="JJ112" s="79" t="str">
        <f>IF(JH$9="", "", IF(AND(NOT('Personnel Details'!$N$22=""), $B112&gt;='Personnel Details'!$N$22), 'Personnel Details'!$Q$22, IF(AND(NOT('Personnel Details'!$I$22=""), $B112&gt;='Personnel Details'!$I$22), 'Personnel Details'!$L$22, 'Personnel Details'!$G$22)))</f>
        <v/>
      </c>
      <c r="JK112" s="59" t="str">
        <f t="shared" si="262"/>
        <v/>
      </c>
      <c r="JL112" s="53"/>
      <c r="JN112" s="78" t="str">
        <f>IF(JN$9="", "", IF(AND(NOT('Personnel Details'!$N$23=""), $B112&gt;='Personnel Details'!$N$23), 'Personnel Details'!$O$23, IF(AND(NOT('Personnel Details'!$I$23=""), $B112&gt;='Personnel Details'!$I$23), 'Personnel Details'!$J$23, 'Personnel Details'!$E$23)))</f>
        <v/>
      </c>
      <c r="JO112" s="59" t="str">
        <f>IF(JN$9="", "", IF(AND(NOT('Personnel Details'!$N$23=""), $B112&gt;='Personnel Details'!$N$23), IF('Personnel Details'!$P$23="","", 'Personnel Details'!$P$23), IF(AND(NOT('Personnel Details'!$I$23=""), $B112&gt;='Personnel Details'!$I$23), IF('Personnel Details'!$K$23="", "", 'Personnel Details'!$K$23), IF('Personnel Details'!$F$23="", "", 'Personnel Details'!$F$23))))</f>
        <v/>
      </c>
      <c r="JP112" s="79" t="str">
        <f>IF(JN$9="", "", IF(AND(NOT('Personnel Details'!$N$23=""), $B112&gt;='Personnel Details'!$N$23), 'Personnel Details'!$Q$23, IF(AND(NOT('Personnel Details'!$I$23=""), $B112&gt;='Personnel Details'!$I$23), 'Personnel Details'!$L$23, 'Personnel Details'!$G$23)))</f>
        <v/>
      </c>
      <c r="JQ112" s="59" t="str">
        <f t="shared" si="263"/>
        <v/>
      </c>
      <c r="JR112" s="53"/>
      <c r="JT112" s="78" t="str">
        <f>IF(JT$9="", "", IF(AND(NOT('Personnel Details'!$N$24=""), $B112&gt;='Personnel Details'!$N$24), 'Personnel Details'!$O$24, IF(AND(NOT('Personnel Details'!$I$24=""), $B112&gt;='Personnel Details'!$I$24), 'Personnel Details'!$J$24, 'Personnel Details'!$E$24)))</f>
        <v/>
      </c>
      <c r="JU112" s="59" t="str">
        <f>IF(JT$9="", "", IF(AND(NOT('Personnel Details'!$N$24=""), $B112&gt;='Personnel Details'!$N$24), IF('Personnel Details'!$P$24="","", 'Personnel Details'!$P$24), IF(AND(NOT('Personnel Details'!$I$24=""), $B112&gt;='Personnel Details'!$I$24), IF('Personnel Details'!$K$24="", "", 'Personnel Details'!$K$24), IF('Personnel Details'!$F$24="", "", 'Personnel Details'!$F$24))))</f>
        <v/>
      </c>
      <c r="JV112" s="79" t="str">
        <f>IF(JT$9="", "", IF(AND(NOT('Personnel Details'!$N$24=""), $B112&gt;='Personnel Details'!$N$24), 'Personnel Details'!$Q$24, IF(AND(NOT('Personnel Details'!$I$24=""), $B112&gt;='Personnel Details'!$I$24), 'Personnel Details'!$L$24, 'Personnel Details'!$G$24)))</f>
        <v/>
      </c>
      <c r="JW112" s="59" t="str">
        <f t="shared" si="264"/>
        <v/>
      </c>
      <c r="JX112" s="53"/>
      <c r="JZ112" s="78" t="str">
        <f>IF(JZ$9="", "", IF(AND(NOT('Personnel Details'!$N$25=""), $B112&gt;='Personnel Details'!$N$25), 'Personnel Details'!$O$25, IF(AND(NOT('Personnel Details'!$I$25=""), $B112&gt;='Personnel Details'!$I$25), 'Personnel Details'!$J$25, 'Personnel Details'!$E$25)))</f>
        <v/>
      </c>
      <c r="KA112" s="59" t="str">
        <f>IF(JZ$9="", "", IF(AND(NOT('Personnel Details'!$N$25=""), $B112&gt;='Personnel Details'!$N$25), IF('Personnel Details'!$P$25="","", 'Personnel Details'!$P$25), IF(AND(NOT('Personnel Details'!$I$25=""), $B112&gt;='Personnel Details'!$I$25), IF('Personnel Details'!$K$25="", "", 'Personnel Details'!$K$25), IF('Personnel Details'!$F$25="", "", 'Personnel Details'!$F$25))))</f>
        <v/>
      </c>
      <c r="KB112" s="79" t="str">
        <f>IF(JZ$9="", "", IF(AND(NOT('Personnel Details'!$N$25=""), $B112&gt;='Personnel Details'!$N$25), 'Personnel Details'!$Q$25, IF(AND(NOT('Personnel Details'!$I$25=""), $B112&gt;='Personnel Details'!$I$25), 'Personnel Details'!$L$25, 'Personnel Details'!$G$25)))</f>
        <v/>
      </c>
      <c r="KC112" s="59" t="str">
        <f t="shared" si="265"/>
        <v/>
      </c>
      <c r="KD112" s="53"/>
      <c r="KF112" s="78" t="str">
        <f>IF(KF$9="", "", IF(AND(NOT('Personnel Details'!$N$26=""), $B112&gt;='Personnel Details'!$N$26), 'Personnel Details'!$O$26, IF(AND(NOT('Personnel Details'!$I$26=""), $B112&gt;='Personnel Details'!$I$26), 'Personnel Details'!$J$26, 'Personnel Details'!$E$26)))</f>
        <v/>
      </c>
      <c r="KG112" s="59" t="str">
        <f>IF(KF$9="", "", IF(AND(NOT('Personnel Details'!$N$26=""), $B112&gt;='Personnel Details'!$N$26), IF('Personnel Details'!$P$26="","", 'Personnel Details'!$P$26), IF(AND(NOT('Personnel Details'!$I$26=""), $B112&gt;='Personnel Details'!$I$26), IF('Personnel Details'!$K$26="", "", 'Personnel Details'!$K$26), IF('Personnel Details'!$F$26="", "", 'Personnel Details'!$F$26))))</f>
        <v/>
      </c>
      <c r="KH112" s="79" t="str">
        <f>IF(KF$9="", "", IF(AND(NOT('Personnel Details'!$N$26=""), $B112&gt;='Personnel Details'!$N$26), 'Personnel Details'!$Q$26, IF(AND(NOT('Personnel Details'!$I$26=""), $B112&gt;='Personnel Details'!$I$26), 'Personnel Details'!$L$26, 'Personnel Details'!$G$26)))</f>
        <v/>
      </c>
      <c r="KI112" s="59" t="str">
        <f t="shared" si="266"/>
        <v/>
      </c>
      <c r="KJ112" s="53"/>
      <c r="KL112" s="78" t="str">
        <f>IF(KL$9="", "", IF(AND(NOT('Personnel Details'!$N$27=""), $B112&gt;='Personnel Details'!$N$27), 'Personnel Details'!$O$27, IF(AND(NOT('Personnel Details'!$I$27=""), $B112&gt;='Personnel Details'!$I$27), 'Personnel Details'!$J$27, 'Personnel Details'!$E$27)))</f>
        <v/>
      </c>
      <c r="KM112" s="59" t="str">
        <f>IF(KL$9="", "", IF(AND(NOT('Personnel Details'!$N$27=""), $B112&gt;='Personnel Details'!$N$27), IF('Personnel Details'!$P$27="","", 'Personnel Details'!$P$27), IF(AND(NOT('Personnel Details'!$I$27=""), $B112&gt;='Personnel Details'!$I$27), IF('Personnel Details'!$K$27="", "", 'Personnel Details'!$K$27), IF('Personnel Details'!$F$27="", "", 'Personnel Details'!$F$27))))</f>
        <v/>
      </c>
      <c r="KN112" s="79" t="str">
        <f>IF(KL$9="", "", IF(AND(NOT('Personnel Details'!$N$27=""), $B112&gt;='Personnel Details'!$N$27), 'Personnel Details'!$Q$27, IF(AND(NOT('Personnel Details'!$I$27=""), $B112&gt;='Personnel Details'!$I$27), 'Personnel Details'!$L$27, 'Personnel Details'!$G$27)))</f>
        <v/>
      </c>
      <c r="KO112" s="59" t="str">
        <f t="shared" si="267"/>
        <v/>
      </c>
      <c r="KP112" s="53"/>
      <c r="KR112" s="78" t="str">
        <f>IF(KR$9="", "", IF(AND(NOT('Personnel Details'!$N$28=""), $B112&gt;='Personnel Details'!$N$28), 'Personnel Details'!$O$28, IF(AND(NOT('Personnel Details'!$I$28=""), $B112&gt;='Personnel Details'!$I$28), 'Personnel Details'!$J$28, 'Personnel Details'!$E$28)))</f>
        <v/>
      </c>
      <c r="KS112" s="59" t="str">
        <f>IF(KR$9="", "", IF(AND(NOT('Personnel Details'!$N$28=""), $B112&gt;='Personnel Details'!$N$28), IF('Personnel Details'!$P$28="","", 'Personnel Details'!$P$28), IF(AND(NOT('Personnel Details'!$I$28=""), $B112&gt;='Personnel Details'!$I$28), IF('Personnel Details'!$K$28="", "", 'Personnel Details'!$K$28), IF('Personnel Details'!$F$28="", "", 'Personnel Details'!$F$28))))</f>
        <v/>
      </c>
      <c r="KT112" s="79" t="str">
        <f>IF(KR$9="", "", IF(AND(NOT('Personnel Details'!$N$28=""), $B112&gt;='Personnel Details'!$N$28), 'Personnel Details'!$Q$28, IF(AND(NOT('Personnel Details'!$I$28=""), $B112&gt;='Personnel Details'!$I$28), 'Personnel Details'!$L$28, 'Personnel Details'!$G$28)))</f>
        <v/>
      </c>
      <c r="KU112" s="59" t="str">
        <f t="shared" si="268"/>
        <v/>
      </c>
      <c r="KV112" s="53"/>
      <c r="KX112" s="78" t="str">
        <f>IF(KX$9="", "", IF(AND(NOT('Personnel Details'!$N$29=""), $B112&gt;='Personnel Details'!$N$29), 'Personnel Details'!$O$29, IF(AND(NOT('Personnel Details'!$I$29=""), $B112&gt;='Personnel Details'!$I$29), 'Personnel Details'!$J$29, 'Personnel Details'!$E$29)))</f>
        <v/>
      </c>
      <c r="KY112" s="59" t="str">
        <f>IF(KX$9="", "", IF(AND(NOT('Personnel Details'!$N$29=""), $B112&gt;='Personnel Details'!$N$29), IF('Personnel Details'!$P$29="","", 'Personnel Details'!$P$29), IF(AND(NOT('Personnel Details'!$I$29=""), $B112&gt;='Personnel Details'!$I$29), IF('Personnel Details'!$K$29="", "", 'Personnel Details'!$K$29), IF('Personnel Details'!$F$29="", "", 'Personnel Details'!$F$29))))</f>
        <v/>
      </c>
      <c r="KZ112" s="79" t="str">
        <f>IF(KX$9="", "", IF(AND(NOT('Personnel Details'!$N$29=""), $B112&gt;='Personnel Details'!$N$29), 'Personnel Details'!$Q$29, IF(AND(NOT('Personnel Details'!$I$29=""), $B112&gt;='Personnel Details'!$I$29), 'Personnel Details'!$L$29, 'Personnel Details'!$G$29)))</f>
        <v/>
      </c>
      <c r="LA112" s="59" t="str">
        <f t="shared" si="269"/>
        <v/>
      </c>
      <c r="LB112" s="53"/>
      <c r="LD112" s="78" t="str">
        <f>IF(LD$9="", "", IF(AND(NOT('Personnel Details'!$N$30=""), $B112&gt;='Personnel Details'!$N$30), 'Personnel Details'!$O$30, IF(AND(NOT('Personnel Details'!$I$30=""), $B112&gt;='Personnel Details'!$I$30), 'Personnel Details'!$J$30, 'Personnel Details'!$E$30)))</f>
        <v/>
      </c>
      <c r="LE112" s="59" t="str">
        <f>IF(LD$9="", "", IF(AND(NOT('Personnel Details'!$N$30=""), $B112&gt;='Personnel Details'!$N$30), IF('Personnel Details'!$P$30="","", 'Personnel Details'!$P$30), IF(AND(NOT('Personnel Details'!$I$30=""), $B112&gt;='Personnel Details'!$I$30), IF('Personnel Details'!$K$30="", "", 'Personnel Details'!$K$30), IF('Personnel Details'!$F$30="", "", 'Personnel Details'!$F$30))))</f>
        <v/>
      </c>
      <c r="LF112" s="79" t="str">
        <f>IF(LD$9="", "", IF(AND(NOT('Personnel Details'!$N$30=""), $B112&gt;='Personnel Details'!$N$30), 'Personnel Details'!$Q$30, IF(AND(NOT('Personnel Details'!$I$30=""), $B112&gt;='Personnel Details'!$I$30), 'Personnel Details'!$L$30, 'Personnel Details'!$G$30)))</f>
        <v/>
      </c>
      <c r="LG112" s="59" t="str">
        <f t="shared" si="270"/>
        <v/>
      </c>
      <c r="LH112" s="53"/>
      <c r="LJ112" s="78" t="str">
        <f>IF(LJ$9="", "", IF(AND(NOT('Personnel Details'!$N$31=""), $B112&gt;='Personnel Details'!$N$31), 'Personnel Details'!$O$31, IF(AND(NOT('Personnel Details'!$I$31=""), $B112&gt;='Personnel Details'!$I$31), 'Personnel Details'!$J$31, 'Personnel Details'!$E$31)))</f>
        <v/>
      </c>
      <c r="LK112" s="59" t="str">
        <f>IF(LJ$9="", "", IF(AND(NOT('Personnel Details'!$N$31=""), $B112&gt;='Personnel Details'!$N$31), IF('Personnel Details'!$P$31="","", 'Personnel Details'!$P$31), IF(AND(NOT('Personnel Details'!$I$31=""), $B112&gt;='Personnel Details'!$I$31), IF('Personnel Details'!$K$31="", "", 'Personnel Details'!$K$31), IF('Personnel Details'!$F$31="", "", 'Personnel Details'!$F$31))))</f>
        <v/>
      </c>
      <c r="LL112" s="79" t="str">
        <f>IF(LJ$9="", "", IF(AND(NOT('Personnel Details'!$N$31=""), $B112&gt;='Personnel Details'!$N$31), 'Personnel Details'!$Q$31, IF(AND(NOT('Personnel Details'!$I$31=""), $B112&gt;='Personnel Details'!$I$31), 'Personnel Details'!$L$31, 'Personnel Details'!$G$31)))</f>
        <v/>
      </c>
      <c r="LM112" s="59" t="str">
        <f t="shared" si="271"/>
        <v/>
      </c>
      <c r="LN112" s="53"/>
      <c r="LP112" s="78" t="str">
        <f>IF(LP$9="", "", IF(AND(NOT('Personnel Details'!$N$32=""), $B112&gt;='Personnel Details'!$N$32), 'Personnel Details'!$O$32, IF(AND(NOT('Personnel Details'!$I$32=""), $B112&gt;='Personnel Details'!$I$32), 'Personnel Details'!$J$32, 'Personnel Details'!$E$32)))</f>
        <v/>
      </c>
      <c r="LQ112" s="59" t="str">
        <f>IF(LP$9="", "", IF(AND(NOT('Personnel Details'!$N$32=""), $B112&gt;='Personnel Details'!$N$32), IF('Personnel Details'!$P$32="","", 'Personnel Details'!$P$32), IF(AND(NOT('Personnel Details'!$I$32=""), $B112&gt;='Personnel Details'!$I$32), IF('Personnel Details'!$K$32="", "", 'Personnel Details'!$K$32), IF('Personnel Details'!$F$32="", "", 'Personnel Details'!$F$32))))</f>
        <v/>
      </c>
      <c r="LR112" s="79" t="str">
        <f>IF(LP$9="", "", IF(AND(NOT('Personnel Details'!$N$32=""), $B112&gt;='Personnel Details'!$N$32), 'Personnel Details'!$Q$32, IF(AND(NOT('Personnel Details'!$I$32=""), $B112&gt;='Personnel Details'!$I$32), 'Personnel Details'!$L$32, 'Personnel Details'!$G$32)))</f>
        <v/>
      </c>
      <c r="LS112" s="59" t="str">
        <f t="shared" si="272"/>
        <v/>
      </c>
      <c r="LT112" s="53"/>
      <c r="LV112" s="78" t="str">
        <f>IF(LV$9="", "", IF(AND(NOT('Personnel Details'!$N$33=""), $B112&gt;='Personnel Details'!$N$33), 'Personnel Details'!$O$33, IF(AND(NOT('Personnel Details'!$I$33=""), $B112&gt;='Personnel Details'!$I$33), 'Personnel Details'!$J$33, 'Personnel Details'!$E$33)))</f>
        <v/>
      </c>
      <c r="LW112" s="59" t="str">
        <f>IF(LV$9="", "", IF(AND(NOT('Personnel Details'!$N$33=""), $B112&gt;='Personnel Details'!$N$33), IF('Personnel Details'!$P$33="","", 'Personnel Details'!$P$33), IF(AND(NOT('Personnel Details'!$I$33=""), $B112&gt;='Personnel Details'!$I$33), IF('Personnel Details'!$K$33="", "", 'Personnel Details'!$K$33), IF('Personnel Details'!$F$33="", "", 'Personnel Details'!$F$33))))</f>
        <v/>
      </c>
      <c r="LX112" s="79" t="str">
        <f>IF(LV$9="", "", IF(AND(NOT('Personnel Details'!$N$33=""), $B112&gt;='Personnel Details'!$N$33), 'Personnel Details'!$Q$33, IF(AND(NOT('Personnel Details'!$I$33=""), $B112&gt;='Personnel Details'!$I$33), 'Personnel Details'!$L$33, 'Personnel Details'!$G$33)))</f>
        <v/>
      </c>
      <c r="LY112" s="59" t="str">
        <f t="shared" si="273"/>
        <v/>
      </c>
      <c r="LZ112" s="53"/>
      <c r="MB112" s="78" t="str">
        <f>IF(MB$9="", "", IF(AND(NOT('Personnel Details'!$N$34=""), $B112&gt;='Personnel Details'!$N$34), 'Personnel Details'!$O$34, IF(AND(NOT('Personnel Details'!$I$34=""), $B112&gt;='Personnel Details'!$I$34), 'Personnel Details'!$J$34, 'Personnel Details'!$E$34)))</f>
        <v/>
      </c>
      <c r="MC112" s="59" t="str">
        <f>IF(MB$9="", "", IF(AND(NOT('Personnel Details'!$N$34=""), $B112&gt;='Personnel Details'!$N$34), IF('Personnel Details'!$P$34="","", 'Personnel Details'!$P$34), IF(AND(NOT('Personnel Details'!$I$34=""), $B112&gt;='Personnel Details'!$I$34), IF('Personnel Details'!$K$34="", "", 'Personnel Details'!$K$34), IF('Personnel Details'!$F$34="", "", 'Personnel Details'!$F$34))))</f>
        <v/>
      </c>
      <c r="MD112" s="79" t="str">
        <f>IF(MB$9="", "", IF(AND(NOT('Personnel Details'!$N$34=""), $B112&gt;='Personnel Details'!$N$34), 'Personnel Details'!$Q$34, IF(AND(NOT('Personnel Details'!$I$34=""), $B112&gt;='Personnel Details'!$I$34), 'Personnel Details'!$L$34, 'Personnel Details'!$G$34)))</f>
        <v/>
      </c>
      <c r="ME112" s="59" t="str">
        <f t="shared" si="274"/>
        <v/>
      </c>
      <c r="MF112" s="53"/>
      <c r="MH112" s="78" t="str">
        <f>IF(MH$9="", "", IF(AND(NOT('Personnel Details'!$N$35=""), $B112&gt;='Personnel Details'!$N$35), 'Personnel Details'!$O$35, IF(AND(NOT('Personnel Details'!$I$35=""), $B112&gt;='Personnel Details'!$I$35), 'Personnel Details'!$J$35, 'Personnel Details'!$E$35)))</f>
        <v/>
      </c>
      <c r="MI112" s="59" t="str">
        <f>IF(MH$9="", "", IF(AND(NOT('Personnel Details'!$N$35=""), $B112&gt;='Personnel Details'!$N$35), IF('Personnel Details'!$P$35="","", 'Personnel Details'!$P$35), IF(AND(NOT('Personnel Details'!$I$35=""), $B112&gt;='Personnel Details'!$I$35), IF('Personnel Details'!$K$35="", "", 'Personnel Details'!$K$35), IF('Personnel Details'!$F$35="", "", 'Personnel Details'!$F$35))))</f>
        <v/>
      </c>
      <c r="MJ112" s="79" t="str">
        <f>IF(MH$9="", "", IF(AND(NOT('Personnel Details'!$N$35=""), $B112&gt;='Personnel Details'!$N$35), 'Personnel Details'!$Q$35, IF(AND(NOT('Personnel Details'!$I$35=""), $B112&gt;='Personnel Details'!$I$35), 'Personnel Details'!$L$35, 'Personnel Details'!$G$35)))</f>
        <v/>
      </c>
      <c r="MK112" s="59" t="str">
        <f t="shared" si="275"/>
        <v/>
      </c>
      <c r="ML112" s="53"/>
      <c r="MN112" s="78" t="str">
        <f>IF(MN$9="", "", IF(AND(NOT('Personnel Details'!$N$36=""), $B112&gt;='Personnel Details'!$N$36), 'Personnel Details'!$O$36, IF(AND(NOT('Personnel Details'!$I$36=""), $B112&gt;='Personnel Details'!$I$36), 'Personnel Details'!$J$36, 'Personnel Details'!$E$36)))</f>
        <v/>
      </c>
      <c r="MO112" s="59" t="str">
        <f>IF(MN$9="", "", IF(AND(NOT('Personnel Details'!$N$36=""), $B112&gt;='Personnel Details'!$N$36), IF('Personnel Details'!$P$36="","", 'Personnel Details'!$P$36), IF(AND(NOT('Personnel Details'!$I$36=""), $B112&gt;='Personnel Details'!$I$36), IF('Personnel Details'!$K$36="", "", 'Personnel Details'!$K$36), IF('Personnel Details'!$F$36="", "", 'Personnel Details'!$F$36))))</f>
        <v/>
      </c>
      <c r="MP112" s="79" t="str">
        <f>IF(MN$9="", "", IF(AND(NOT('Personnel Details'!$N$36=""), $B112&gt;='Personnel Details'!$N$36), 'Personnel Details'!$Q$36, IF(AND(NOT('Personnel Details'!$I$36=""), $B112&gt;='Personnel Details'!$I$36), 'Personnel Details'!$L$36, 'Personnel Details'!$G$36)))</f>
        <v/>
      </c>
      <c r="MQ112" s="59" t="str">
        <f t="shared" si="276"/>
        <v/>
      </c>
      <c r="MR112" s="53"/>
      <c r="MT112" s="78" t="str">
        <f>IF(MT$9="", "", IF(AND(NOT('Personnel Details'!$N$37=""), $B112&gt;='Personnel Details'!$N$37), 'Personnel Details'!$O$37, IF(AND(NOT('Personnel Details'!$I$37=""), $B112&gt;='Personnel Details'!$I$37), 'Personnel Details'!$J$37, 'Personnel Details'!$E$37)))</f>
        <v/>
      </c>
      <c r="MU112" s="59" t="str">
        <f>IF(MT$9="", "", IF(AND(NOT('Personnel Details'!$N$37=""), $B112&gt;='Personnel Details'!$N$37), IF('Personnel Details'!$P$37="","", 'Personnel Details'!$P$37), IF(AND(NOT('Personnel Details'!$I$37=""), $B112&gt;='Personnel Details'!$I$37), IF('Personnel Details'!$K$37="", "", 'Personnel Details'!$K$37), IF('Personnel Details'!$F$37="", "", 'Personnel Details'!$F$37))))</f>
        <v/>
      </c>
      <c r="MV112" s="79" t="str">
        <f>IF(MT$9="", "", IF(AND(NOT('Personnel Details'!$N$37=""), $B112&gt;='Personnel Details'!$N$37), 'Personnel Details'!$Q$37, IF(AND(NOT('Personnel Details'!$I$37=""), $B112&gt;='Personnel Details'!$I$37), 'Personnel Details'!$L$37, 'Personnel Details'!$G$37)))</f>
        <v/>
      </c>
      <c r="MW112" s="59" t="str">
        <f t="shared" si="277"/>
        <v/>
      </c>
      <c r="MX112" s="53"/>
      <c r="MZ112" s="78" t="str">
        <f>IF(MZ$9="", "", IF(AND(NOT('Personnel Details'!$N$38=""), $B112&gt;='Personnel Details'!$N$38), 'Personnel Details'!$O$38, IF(AND(NOT('Personnel Details'!$I$38=""), $B112&gt;='Personnel Details'!$I$38), 'Personnel Details'!$J$38, 'Personnel Details'!$E$38)))</f>
        <v/>
      </c>
      <c r="NA112" s="59" t="str">
        <f>IF(MZ$9="", "", IF(AND(NOT('Personnel Details'!$N$38=""), $B112&gt;='Personnel Details'!$N$38), IF('Personnel Details'!$P$38="","", 'Personnel Details'!$P$38), IF(AND(NOT('Personnel Details'!$I$38=""), $B112&gt;='Personnel Details'!$I$38), IF('Personnel Details'!$K$38="", "", 'Personnel Details'!$K$38), IF('Personnel Details'!$F$38="", "", 'Personnel Details'!$F$38))))</f>
        <v/>
      </c>
      <c r="NB112" s="79" t="str">
        <f>IF(MZ$9="", "", IF(AND(NOT('Personnel Details'!$N$38=""), $B112&gt;='Personnel Details'!$N$38), 'Personnel Details'!$Q$38, IF(AND(NOT('Personnel Details'!$I$38=""), $B112&gt;='Personnel Details'!$I$38), 'Personnel Details'!$L$38, 'Personnel Details'!$G$38)))</f>
        <v/>
      </c>
      <c r="NC112" s="59" t="str">
        <f t="shared" si="278"/>
        <v/>
      </c>
      <c r="ND112" s="53"/>
      <c r="NF112" s="78" t="str">
        <f>IF(NF$9="", "", IF(AND(NOT('Personnel Details'!$N$39=""), $B112&gt;='Personnel Details'!$N$39), 'Personnel Details'!$O$39, IF(AND(NOT('Personnel Details'!$I$39=""), $B112&gt;='Personnel Details'!$I$39), 'Personnel Details'!$J$39, 'Personnel Details'!$E$39)))</f>
        <v/>
      </c>
      <c r="NG112" s="59" t="str">
        <f>IF(NF$9="", "", IF(AND(NOT('Personnel Details'!$N$39=""), $B112&gt;='Personnel Details'!$N$39), IF('Personnel Details'!$P$39="","", 'Personnel Details'!$P$39), IF(AND(NOT('Personnel Details'!$I$39=""), $B112&gt;='Personnel Details'!$I$39), IF('Personnel Details'!$K$39="", "", 'Personnel Details'!$K$39), IF('Personnel Details'!$F$39="", "", 'Personnel Details'!$F$39))))</f>
        <v/>
      </c>
      <c r="NH112" s="79" t="str">
        <f>IF(NF$9="", "", IF(AND(NOT('Personnel Details'!$N$39=""), $B112&gt;='Personnel Details'!$N$39), 'Personnel Details'!$Q$39, IF(AND(NOT('Personnel Details'!$I$39=""), $B112&gt;='Personnel Details'!$I$39), 'Personnel Details'!$L$39, 'Personnel Details'!$G$39)))</f>
        <v/>
      </c>
      <c r="NI112" s="59" t="str">
        <f t="shared" si="279"/>
        <v/>
      </c>
      <c r="NJ112" s="53"/>
      <c r="NL112" s="78" t="str">
        <f>IF(NL$9="", "", IF(AND(NOT('Personnel Details'!$N$40=""), $B112&gt;='Personnel Details'!$N$40), 'Personnel Details'!$O$40, IF(AND(NOT('Personnel Details'!$I$40=""), $B112&gt;='Personnel Details'!$I$40), 'Personnel Details'!$J$40, 'Personnel Details'!$E$40)))</f>
        <v/>
      </c>
      <c r="NM112" s="59" t="str">
        <f>IF(NL$9="", "", IF(AND(NOT('Personnel Details'!$N$40=""), $B112&gt;='Personnel Details'!$N$40), IF('Personnel Details'!$P$40="","", 'Personnel Details'!$P$40), IF(AND(NOT('Personnel Details'!$I$40=""), $B112&gt;='Personnel Details'!$I$40), IF('Personnel Details'!$K$40="", "", 'Personnel Details'!$K$40), IF('Personnel Details'!$F$40="", "", 'Personnel Details'!$F$40))))</f>
        <v/>
      </c>
      <c r="NN112" s="79" t="str">
        <f>IF(NL$9="", "", IF(AND(NOT('Personnel Details'!$N$40=""), $B112&gt;='Personnel Details'!$N$40), 'Personnel Details'!$Q$40, IF(AND(NOT('Personnel Details'!$I$40=""), $B112&gt;='Personnel Details'!$I$40), 'Personnel Details'!$L$40, 'Personnel Details'!$G$40)))</f>
        <v/>
      </c>
      <c r="NO112" s="59" t="str">
        <f t="shared" si="280"/>
        <v/>
      </c>
      <c r="NP112" s="53"/>
    </row>
    <row r="113" spans="1:380" x14ac:dyDescent="0.25">
      <c r="A113" s="32"/>
      <c r="B113" s="113" t="str">
        <f>IFERROR(IF(B112+1&gt;'Personnel Details'!$U$5, "", B112+1), "")</f>
        <v/>
      </c>
      <c r="C113" s="32"/>
      <c r="D113" s="120"/>
      <c r="E113" s="13" t="str">
        <f t="shared" si="159"/>
        <v/>
      </c>
      <c r="F113" s="13" t="str">
        <f t="shared" si="190"/>
        <v/>
      </c>
      <c r="G113" s="56" t="str">
        <f t="shared" si="281"/>
        <v/>
      </c>
      <c r="H113" s="16" t="str">
        <f t="shared" si="191"/>
        <v/>
      </c>
      <c r="I113" s="32"/>
      <c r="J113" s="120"/>
      <c r="K113" s="62" t="str">
        <f t="shared" si="160"/>
        <v/>
      </c>
      <c r="L113" s="62" t="str">
        <f t="shared" si="192"/>
        <v/>
      </c>
      <c r="M113" s="65" t="str">
        <f t="shared" si="282"/>
        <v/>
      </c>
      <c r="N113" s="68" t="str">
        <f t="shared" si="193"/>
        <v/>
      </c>
      <c r="O113" s="32"/>
      <c r="P113" s="120"/>
      <c r="Q113" s="62" t="str">
        <f t="shared" si="161"/>
        <v/>
      </c>
      <c r="R113" s="62" t="str">
        <f t="shared" si="194"/>
        <v/>
      </c>
      <c r="S113" s="65" t="str">
        <f t="shared" si="283"/>
        <v/>
      </c>
      <c r="T113" s="68" t="str">
        <f t="shared" si="195"/>
        <v/>
      </c>
      <c r="U113" s="32"/>
      <c r="V113" s="120"/>
      <c r="W113" s="62" t="str">
        <f t="shared" si="162"/>
        <v/>
      </c>
      <c r="X113" s="62" t="str">
        <f t="shared" si="196"/>
        <v/>
      </c>
      <c r="Y113" s="65" t="str">
        <f t="shared" si="284"/>
        <v/>
      </c>
      <c r="Z113" s="68" t="str">
        <f t="shared" si="197"/>
        <v/>
      </c>
      <c r="AA113" s="32"/>
      <c r="AB113" s="120"/>
      <c r="AC113" s="62" t="str">
        <f t="shared" si="163"/>
        <v/>
      </c>
      <c r="AD113" s="62" t="str">
        <f t="shared" si="198"/>
        <v/>
      </c>
      <c r="AE113" s="65" t="str">
        <f t="shared" si="285"/>
        <v/>
      </c>
      <c r="AF113" s="68" t="str">
        <f t="shared" si="199"/>
        <v/>
      </c>
      <c r="AG113" s="32"/>
      <c r="AH113" s="120"/>
      <c r="AI113" s="62" t="str">
        <f t="shared" si="164"/>
        <v/>
      </c>
      <c r="AJ113" s="62" t="str">
        <f t="shared" si="200"/>
        <v/>
      </c>
      <c r="AK113" s="65" t="str">
        <f t="shared" si="286"/>
        <v/>
      </c>
      <c r="AL113" s="68" t="str">
        <f t="shared" si="201"/>
        <v/>
      </c>
      <c r="AM113" s="32"/>
      <c r="AN113" s="120"/>
      <c r="AO113" s="62" t="str">
        <f t="shared" si="165"/>
        <v/>
      </c>
      <c r="AP113" s="62" t="str">
        <f t="shared" si="202"/>
        <v/>
      </c>
      <c r="AQ113" s="65" t="str">
        <f t="shared" si="287"/>
        <v/>
      </c>
      <c r="AR113" s="68" t="str">
        <f t="shared" si="203"/>
        <v/>
      </c>
      <c r="AS113" s="32"/>
      <c r="AT113" s="120"/>
      <c r="AU113" s="62" t="str">
        <f t="shared" si="166"/>
        <v/>
      </c>
      <c r="AV113" s="62" t="str">
        <f t="shared" si="204"/>
        <v/>
      </c>
      <c r="AW113" s="65" t="str">
        <f t="shared" si="288"/>
        <v/>
      </c>
      <c r="AX113" s="68" t="str">
        <f t="shared" si="205"/>
        <v/>
      </c>
      <c r="AY113" s="32"/>
      <c r="AZ113" s="120"/>
      <c r="BA113" s="62" t="str">
        <f t="shared" si="167"/>
        <v/>
      </c>
      <c r="BB113" s="62" t="str">
        <f t="shared" si="206"/>
        <v/>
      </c>
      <c r="BC113" s="65" t="str">
        <f t="shared" si="289"/>
        <v/>
      </c>
      <c r="BD113" s="68" t="str">
        <f t="shared" si="207"/>
        <v/>
      </c>
      <c r="BE113" s="32"/>
      <c r="BF113" s="120"/>
      <c r="BG113" s="62" t="str">
        <f t="shared" si="168"/>
        <v/>
      </c>
      <c r="BH113" s="62" t="str">
        <f t="shared" si="208"/>
        <v/>
      </c>
      <c r="BI113" s="65" t="str">
        <f t="shared" si="290"/>
        <v/>
      </c>
      <c r="BJ113" s="68" t="str">
        <f t="shared" si="209"/>
        <v/>
      </c>
      <c r="BK113" s="32"/>
      <c r="BL113" s="120"/>
      <c r="BM113" s="62" t="str">
        <f t="shared" si="169"/>
        <v/>
      </c>
      <c r="BN113" s="62" t="str">
        <f t="shared" si="210"/>
        <v/>
      </c>
      <c r="BO113" s="65" t="str">
        <f t="shared" si="291"/>
        <v/>
      </c>
      <c r="BP113" s="68" t="str">
        <f t="shared" si="211"/>
        <v/>
      </c>
      <c r="BQ113" s="32"/>
      <c r="BR113" s="120"/>
      <c r="BS113" s="62" t="str">
        <f t="shared" si="170"/>
        <v/>
      </c>
      <c r="BT113" s="62" t="str">
        <f t="shared" si="212"/>
        <v/>
      </c>
      <c r="BU113" s="65" t="str">
        <f t="shared" si="292"/>
        <v/>
      </c>
      <c r="BV113" s="68" t="str">
        <f t="shared" si="213"/>
        <v/>
      </c>
      <c r="BW113" s="32"/>
      <c r="BX113" s="120"/>
      <c r="BY113" s="62" t="str">
        <f t="shared" si="171"/>
        <v/>
      </c>
      <c r="BZ113" s="62" t="str">
        <f t="shared" si="214"/>
        <v/>
      </c>
      <c r="CA113" s="65" t="str">
        <f t="shared" si="293"/>
        <v/>
      </c>
      <c r="CB113" s="68" t="str">
        <f t="shared" si="215"/>
        <v/>
      </c>
      <c r="CC113" s="32"/>
      <c r="CD113" s="120"/>
      <c r="CE113" s="62" t="str">
        <f t="shared" si="172"/>
        <v/>
      </c>
      <c r="CF113" s="62" t="str">
        <f t="shared" si="216"/>
        <v/>
      </c>
      <c r="CG113" s="65" t="str">
        <f t="shared" si="294"/>
        <v/>
      </c>
      <c r="CH113" s="68" t="str">
        <f t="shared" si="217"/>
        <v/>
      </c>
      <c r="CI113" s="32"/>
      <c r="CJ113" s="120"/>
      <c r="CK113" s="62" t="str">
        <f t="shared" si="173"/>
        <v/>
      </c>
      <c r="CL113" s="62" t="str">
        <f t="shared" si="218"/>
        <v/>
      </c>
      <c r="CM113" s="65" t="str">
        <f t="shared" si="295"/>
        <v/>
      </c>
      <c r="CN113" s="68" t="str">
        <f t="shared" si="219"/>
        <v/>
      </c>
      <c r="CO113" s="32"/>
      <c r="CP113" s="120"/>
      <c r="CQ113" s="62" t="str">
        <f t="shared" si="174"/>
        <v/>
      </c>
      <c r="CR113" s="62" t="str">
        <f t="shared" si="220"/>
        <v/>
      </c>
      <c r="CS113" s="65" t="str">
        <f t="shared" si="296"/>
        <v/>
      </c>
      <c r="CT113" s="68" t="str">
        <f t="shared" si="221"/>
        <v/>
      </c>
      <c r="CU113" s="32"/>
      <c r="CV113" s="120"/>
      <c r="CW113" s="62" t="str">
        <f t="shared" si="175"/>
        <v/>
      </c>
      <c r="CX113" s="62" t="str">
        <f t="shared" si="222"/>
        <v/>
      </c>
      <c r="CY113" s="65" t="str">
        <f t="shared" si="297"/>
        <v/>
      </c>
      <c r="CZ113" s="68" t="str">
        <f t="shared" si="223"/>
        <v/>
      </c>
      <c r="DA113" s="32"/>
      <c r="DB113" s="120"/>
      <c r="DC113" s="62" t="str">
        <f t="shared" si="176"/>
        <v/>
      </c>
      <c r="DD113" s="62" t="str">
        <f t="shared" si="224"/>
        <v/>
      </c>
      <c r="DE113" s="65" t="str">
        <f t="shared" si="298"/>
        <v/>
      </c>
      <c r="DF113" s="68" t="str">
        <f t="shared" si="225"/>
        <v/>
      </c>
      <c r="DG113" s="32"/>
      <c r="DH113" s="120"/>
      <c r="DI113" s="62" t="str">
        <f t="shared" si="177"/>
        <v/>
      </c>
      <c r="DJ113" s="62" t="str">
        <f t="shared" si="226"/>
        <v/>
      </c>
      <c r="DK113" s="65" t="str">
        <f t="shared" si="299"/>
        <v/>
      </c>
      <c r="DL113" s="68" t="str">
        <f t="shared" si="227"/>
        <v/>
      </c>
      <c r="DM113" s="32"/>
      <c r="DN113" s="120"/>
      <c r="DO113" s="62" t="str">
        <f t="shared" si="178"/>
        <v/>
      </c>
      <c r="DP113" s="62" t="str">
        <f t="shared" si="228"/>
        <v/>
      </c>
      <c r="DQ113" s="65" t="str">
        <f t="shared" si="300"/>
        <v/>
      </c>
      <c r="DR113" s="68" t="str">
        <f t="shared" si="229"/>
        <v/>
      </c>
      <c r="DS113" s="32"/>
      <c r="DT113" s="120"/>
      <c r="DU113" s="62" t="str">
        <f t="shared" si="179"/>
        <v/>
      </c>
      <c r="DV113" s="62" t="str">
        <f t="shared" si="230"/>
        <v/>
      </c>
      <c r="DW113" s="65" t="str">
        <f t="shared" si="301"/>
        <v/>
      </c>
      <c r="DX113" s="68" t="str">
        <f t="shared" si="231"/>
        <v/>
      </c>
      <c r="DY113" s="32"/>
      <c r="DZ113" s="120"/>
      <c r="EA113" s="62" t="str">
        <f t="shared" si="180"/>
        <v/>
      </c>
      <c r="EB113" s="62" t="str">
        <f t="shared" si="232"/>
        <v/>
      </c>
      <c r="EC113" s="65" t="str">
        <f t="shared" si="302"/>
        <v/>
      </c>
      <c r="ED113" s="68" t="str">
        <f t="shared" si="233"/>
        <v/>
      </c>
      <c r="EE113" s="32"/>
      <c r="EF113" s="120"/>
      <c r="EG113" s="62" t="str">
        <f t="shared" si="181"/>
        <v/>
      </c>
      <c r="EH113" s="62" t="str">
        <f t="shared" si="234"/>
        <v/>
      </c>
      <c r="EI113" s="65" t="str">
        <f t="shared" si="303"/>
        <v/>
      </c>
      <c r="EJ113" s="68" t="str">
        <f t="shared" si="235"/>
        <v/>
      </c>
      <c r="EK113" s="32"/>
      <c r="EL113" s="120"/>
      <c r="EM113" s="62" t="str">
        <f t="shared" si="182"/>
        <v/>
      </c>
      <c r="EN113" s="62" t="str">
        <f t="shared" si="236"/>
        <v/>
      </c>
      <c r="EO113" s="65" t="str">
        <f t="shared" si="304"/>
        <v/>
      </c>
      <c r="EP113" s="68" t="str">
        <f t="shared" si="237"/>
        <v/>
      </c>
      <c r="EQ113" s="32"/>
      <c r="ER113" s="120"/>
      <c r="ES113" s="62" t="str">
        <f t="shared" si="183"/>
        <v/>
      </c>
      <c r="ET113" s="62" t="str">
        <f t="shared" si="238"/>
        <v/>
      </c>
      <c r="EU113" s="65" t="str">
        <f t="shared" si="305"/>
        <v/>
      </c>
      <c r="EV113" s="68" t="str">
        <f t="shared" si="239"/>
        <v/>
      </c>
      <c r="EW113" s="32"/>
      <c r="EX113" s="120"/>
      <c r="EY113" s="62" t="str">
        <f t="shared" si="184"/>
        <v/>
      </c>
      <c r="EZ113" s="62" t="str">
        <f t="shared" si="240"/>
        <v/>
      </c>
      <c r="FA113" s="65" t="str">
        <f t="shared" si="306"/>
        <v/>
      </c>
      <c r="FB113" s="68" t="str">
        <f t="shared" si="241"/>
        <v/>
      </c>
      <c r="FC113" s="32"/>
      <c r="FD113" s="120"/>
      <c r="FE113" s="62" t="str">
        <f t="shared" si="185"/>
        <v/>
      </c>
      <c r="FF113" s="62" t="str">
        <f t="shared" si="242"/>
        <v/>
      </c>
      <c r="FG113" s="65" t="str">
        <f t="shared" si="307"/>
        <v/>
      </c>
      <c r="FH113" s="68" t="str">
        <f t="shared" si="243"/>
        <v/>
      </c>
      <c r="FI113" s="32"/>
      <c r="FJ113" s="120"/>
      <c r="FK113" s="62" t="str">
        <f t="shared" si="186"/>
        <v/>
      </c>
      <c r="FL113" s="62" t="str">
        <f t="shared" si="244"/>
        <v/>
      </c>
      <c r="FM113" s="65" t="str">
        <f t="shared" si="308"/>
        <v/>
      </c>
      <c r="FN113" s="68" t="str">
        <f t="shared" si="245"/>
        <v/>
      </c>
      <c r="FO113" s="32"/>
      <c r="FP113" s="120"/>
      <c r="FQ113" s="62" t="str">
        <f t="shared" si="187"/>
        <v/>
      </c>
      <c r="FR113" s="62" t="str">
        <f t="shared" si="246"/>
        <v/>
      </c>
      <c r="FS113" s="65" t="str">
        <f t="shared" si="309"/>
        <v/>
      </c>
      <c r="FT113" s="68" t="str">
        <f t="shared" si="247"/>
        <v/>
      </c>
      <c r="FU113" s="32"/>
      <c r="FV113" s="120"/>
      <c r="FW113" s="62" t="str">
        <f t="shared" si="188"/>
        <v/>
      </c>
      <c r="FX113" s="62" t="str">
        <f t="shared" si="248"/>
        <v/>
      </c>
      <c r="FY113" s="65" t="str">
        <f t="shared" si="310"/>
        <v/>
      </c>
      <c r="FZ113" s="68" t="str">
        <f t="shared" si="249"/>
        <v/>
      </c>
      <c r="GA113" s="32"/>
      <c r="GC113" s="7" t="str">
        <f t="shared" si="250"/>
        <v/>
      </c>
      <c r="GD113" s="7" t="str">
        <f t="shared" ca="1" si="189"/>
        <v/>
      </c>
      <c r="GT113" s="71" t="str">
        <f>IF(GT$9="", "", IF(AND(NOT('Personnel Details'!$N$11=""), $B113&gt;='Personnel Details'!$N$11), 'Personnel Details'!$O$11, IF(AND(NOT('Personnel Details'!$I$11=""), $B113&gt;='Personnel Details'!$I$11), 'Personnel Details'!$J$11, 'Personnel Details'!$E$11)))</f>
        <v/>
      </c>
      <c r="GU113" s="59" t="str">
        <f>IF(GT$9="", "", IF(AND(NOT('Personnel Details'!$N$11=""), $B113&gt;='Personnel Details'!$N$11), IF('Personnel Details'!$P$11="","", 'Personnel Details'!$P$11), IF(AND(NOT('Personnel Details'!$I$11=""), $B113&gt;='Personnel Details'!$I$11), IF('Personnel Details'!$K$11="", "", 'Personnel Details'!$K$11), IF('Personnel Details'!$F$11="", "", 'Personnel Details'!$F$11))))</f>
        <v/>
      </c>
      <c r="GV113" s="74" t="str">
        <f>IF(GT$9="", "", IF(AND(NOT('Personnel Details'!$N$11=""), $B113&gt;='Personnel Details'!$N$11), 'Personnel Details'!$Q$11, IF(AND(NOT('Personnel Details'!$I$11=""), $B113&gt;='Personnel Details'!$I$11), 'Personnel Details'!$L$11, 'Personnel Details'!$G$11)))</f>
        <v/>
      </c>
      <c r="GW113" s="59" t="str">
        <f t="shared" si="251"/>
        <v/>
      </c>
      <c r="GX113" s="53"/>
      <c r="GZ113" s="78" t="str">
        <f>IF(GZ$9="", "", IF(AND(NOT('Personnel Details'!$N$12=""), $B113&gt;='Personnel Details'!$N$12), 'Personnel Details'!$O$12, IF(AND(NOT('Personnel Details'!$I$12=""), $B113&gt;='Personnel Details'!$I$12), 'Personnel Details'!$J$12, 'Personnel Details'!$E$12)))</f>
        <v/>
      </c>
      <c r="HA113" s="59" t="str">
        <f>IF(GZ$9="", "", IF(AND(NOT('Personnel Details'!$N$12=""), $B113&gt;='Personnel Details'!$N$12), IF('Personnel Details'!$P$12="","", 'Personnel Details'!$P$12), IF(AND(NOT('Personnel Details'!$I$12=""), $B113&gt;='Personnel Details'!$I$12), IF('Personnel Details'!$K$12="", "", 'Personnel Details'!$K$12), IF('Personnel Details'!$F$12="", "", 'Personnel Details'!$F$12))))</f>
        <v/>
      </c>
      <c r="HB113" s="79" t="str">
        <f>IF(GZ$9="", "", IF(AND(NOT('Personnel Details'!$N$12=""), $B113&gt;='Personnel Details'!$N$12), 'Personnel Details'!$Q$12, IF(AND(NOT('Personnel Details'!$I$12=""), $B113&gt;='Personnel Details'!$I$12), 'Personnel Details'!$L$12, 'Personnel Details'!$G$12)))</f>
        <v/>
      </c>
      <c r="HC113" s="59" t="str">
        <f t="shared" si="252"/>
        <v/>
      </c>
      <c r="HD113" s="53"/>
      <c r="HF113" s="78" t="str">
        <f>IF(HF$9="", "", IF(AND(NOT('Personnel Details'!$N$13=""), $B113&gt;='Personnel Details'!$N$13), 'Personnel Details'!$O$13, IF(AND(NOT('Personnel Details'!$I$13=""), $B113&gt;='Personnel Details'!$I$13), 'Personnel Details'!$J$13, 'Personnel Details'!$E$13)))</f>
        <v/>
      </c>
      <c r="HG113" s="59" t="str">
        <f>IF(HF$9="", "", IF(AND(NOT('Personnel Details'!$N$13=""), $B113&gt;='Personnel Details'!$N$13), IF('Personnel Details'!$P$13="","", 'Personnel Details'!$P$13), IF(AND(NOT('Personnel Details'!$I$13=""), $B113&gt;='Personnel Details'!$I$13), IF('Personnel Details'!$K$13="", "", 'Personnel Details'!$K$13), IF('Personnel Details'!$F$13="", "", 'Personnel Details'!$F$13))))</f>
        <v/>
      </c>
      <c r="HH113" s="79" t="str">
        <f>IF(HF$9="", "", IF(AND(NOT('Personnel Details'!$N$13=""), $B113&gt;='Personnel Details'!$N$13), 'Personnel Details'!$Q$13, IF(AND(NOT('Personnel Details'!$I$13=""), $B113&gt;='Personnel Details'!$I$13), 'Personnel Details'!$L$13, 'Personnel Details'!$G$13)))</f>
        <v/>
      </c>
      <c r="HI113" s="59" t="str">
        <f t="shared" si="253"/>
        <v/>
      </c>
      <c r="HJ113" s="53"/>
      <c r="HL113" s="78" t="str">
        <f>IF(HL$9="", "", IF(AND(NOT('Personnel Details'!$N$14=""), $B113&gt;='Personnel Details'!$N$14), 'Personnel Details'!$O$14, IF(AND(NOT('Personnel Details'!$I$14=""), $B113&gt;='Personnel Details'!$I$14), 'Personnel Details'!$J$14, 'Personnel Details'!$E$14)))</f>
        <v/>
      </c>
      <c r="HM113" s="59" t="str">
        <f>IF(HL$9="", "", IF(AND(NOT('Personnel Details'!$N$14=""), $B113&gt;='Personnel Details'!$N$14), IF('Personnel Details'!$P$14="","", 'Personnel Details'!$P$14), IF(AND(NOT('Personnel Details'!$I$14=""), $B113&gt;='Personnel Details'!$I$14), IF('Personnel Details'!$K$14="", "", 'Personnel Details'!$K$14), IF('Personnel Details'!$F$14="", "", 'Personnel Details'!$F$14))))</f>
        <v/>
      </c>
      <c r="HN113" s="79" t="str">
        <f>IF(HL$9="", "", IF(AND(NOT('Personnel Details'!$N$14=""), $B113&gt;='Personnel Details'!$N$14), 'Personnel Details'!$Q$14, IF(AND(NOT('Personnel Details'!$I$14=""), $B113&gt;='Personnel Details'!$I$14), 'Personnel Details'!$L$14, 'Personnel Details'!$G$14)))</f>
        <v/>
      </c>
      <c r="HO113" s="59" t="str">
        <f t="shared" si="254"/>
        <v/>
      </c>
      <c r="HP113" s="53"/>
      <c r="HR113" s="78" t="str">
        <f>IF(HR$9="", "", IF(AND(NOT('Personnel Details'!$N$15=""), $B113&gt;='Personnel Details'!$N$15), 'Personnel Details'!$O$15, IF(AND(NOT('Personnel Details'!$I$15=""), $B113&gt;='Personnel Details'!$I$15), 'Personnel Details'!$J$15, 'Personnel Details'!$E$15)))</f>
        <v/>
      </c>
      <c r="HS113" s="59" t="str">
        <f>IF(HR$9="", "", IF(AND(NOT('Personnel Details'!$N$15=""), $B113&gt;='Personnel Details'!$N$15), IF('Personnel Details'!$P$15="","", 'Personnel Details'!$P$15), IF(AND(NOT('Personnel Details'!$I$15=""), $B113&gt;='Personnel Details'!$I$15), IF('Personnel Details'!$K$15="", "", 'Personnel Details'!$K$15), IF('Personnel Details'!$F$15="", "", 'Personnel Details'!$F$15))))</f>
        <v/>
      </c>
      <c r="HT113" s="79" t="str">
        <f>IF(HR$9="", "", IF(AND(NOT('Personnel Details'!$N$15=""), $B113&gt;='Personnel Details'!$N$15), 'Personnel Details'!$Q$15, IF(AND(NOT('Personnel Details'!$I$15=""), $B113&gt;='Personnel Details'!$I$15), 'Personnel Details'!$L$15, 'Personnel Details'!$G$15)))</f>
        <v/>
      </c>
      <c r="HU113" s="59" t="str">
        <f t="shared" si="255"/>
        <v/>
      </c>
      <c r="HV113" s="53"/>
      <c r="HX113" s="78" t="str">
        <f>IF(HX$9="", "", IF(AND(NOT('Personnel Details'!$N$16=""), $B113&gt;='Personnel Details'!$N$16), 'Personnel Details'!$O$16, IF(AND(NOT('Personnel Details'!$I$16=""), $B113&gt;='Personnel Details'!$I$16), 'Personnel Details'!$J$16, 'Personnel Details'!$E$16)))</f>
        <v/>
      </c>
      <c r="HY113" s="59" t="str">
        <f>IF(HX$9="", "", IF(AND(NOT('Personnel Details'!$N$16=""), $B113&gt;='Personnel Details'!$N$16), IF('Personnel Details'!$P$16="","", 'Personnel Details'!$P$16), IF(AND(NOT('Personnel Details'!$I$16=""), $B113&gt;='Personnel Details'!$I$16), IF('Personnel Details'!$K$16="", "", 'Personnel Details'!$K$16), IF('Personnel Details'!$F$16="", "", 'Personnel Details'!$F$16))))</f>
        <v/>
      </c>
      <c r="HZ113" s="79" t="str">
        <f>IF(HX$9="", "", IF(AND(NOT('Personnel Details'!$N$16=""), $B113&gt;='Personnel Details'!$N$16), 'Personnel Details'!$Q$16, IF(AND(NOT('Personnel Details'!$I$16=""), $B113&gt;='Personnel Details'!$I$16), 'Personnel Details'!$L$16, 'Personnel Details'!$G$16)))</f>
        <v/>
      </c>
      <c r="IA113" s="59" t="str">
        <f t="shared" si="256"/>
        <v/>
      </c>
      <c r="IB113" s="53"/>
      <c r="ID113" s="78" t="str">
        <f>IF(ID$9="", "", IF(AND(NOT('Personnel Details'!$N$17=""), $B113&gt;='Personnel Details'!$N$17), 'Personnel Details'!$O$17, IF(AND(NOT('Personnel Details'!$I$17=""), $B113&gt;='Personnel Details'!$I$17), 'Personnel Details'!$J$17, 'Personnel Details'!$E$17)))</f>
        <v/>
      </c>
      <c r="IE113" s="59" t="str">
        <f>IF(ID$9="", "", IF(AND(NOT('Personnel Details'!$N$17=""), $B113&gt;='Personnel Details'!$N$17), IF('Personnel Details'!$P$17="","", 'Personnel Details'!$P$17), IF(AND(NOT('Personnel Details'!$I$17=""), $B113&gt;='Personnel Details'!$I$17), IF('Personnel Details'!$K$17="", "", 'Personnel Details'!$K$17), IF('Personnel Details'!$F$17="", "", 'Personnel Details'!$F$17))))</f>
        <v/>
      </c>
      <c r="IF113" s="79" t="str">
        <f>IF(ID$9="", "", IF(AND(NOT('Personnel Details'!$N$17=""), $B113&gt;='Personnel Details'!$N$17), 'Personnel Details'!$Q$17, IF(AND(NOT('Personnel Details'!$I$17=""), $B113&gt;='Personnel Details'!$I$17), 'Personnel Details'!$L$17, 'Personnel Details'!$G$17)))</f>
        <v/>
      </c>
      <c r="IG113" s="59" t="str">
        <f t="shared" si="257"/>
        <v/>
      </c>
      <c r="IH113" s="53"/>
      <c r="IJ113" s="78" t="str">
        <f>IF(IJ$9="", "", IF(AND(NOT('Personnel Details'!$N$18=""), $B113&gt;='Personnel Details'!$N$18), 'Personnel Details'!$O$18, IF(AND(NOT('Personnel Details'!$I$18=""), $B113&gt;='Personnel Details'!$I$18), 'Personnel Details'!$J$18, 'Personnel Details'!$E$18)))</f>
        <v/>
      </c>
      <c r="IK113" s="59" t="str">
        <f>IF(IJ$9="", "", IF(AND(NOT('Personnel Details'!$N$18=""), $B113&gt;='Personnel Details'!$N$18), IF('Personnel Details'!$P$18="","", 'Personnel Details'!$P$18), IF(AND(NOT('Personnel Details'!$I$18=""), $B113&gt;='Personnel Details'!$I$18), IF('Personnel Details'!$K$18="", "", 'Personnel Details'!$K$18), IF('Personnel Details'!$F$18="", "", 'Personnel Details'!$F$18))))</f>
        <v/>
      </c>
      <c r="IL113" s="79" t="str">
        <f>IF(IJ$9="", "", IF(AND(NOT('Personnel Details'!$N$18=""), $B113&gt;='Personnel Details'!$N$18), 'Personnel Details'!$Q$18, IF(AND(NOT('Personnel Details'!$I$18=""), $B113&gt;='Personnel Details'!$I$18), 'Personnel Details'!$L$18, 'Personnel Details'!$G$18)))</f>
        <v/>
      </c>
      <c r="IM113" s="59" t="str">
        <f t="shared" si="258"/>
        <v/>
      </c>
      <c r="IN113" s="53"/>
      <c r="IP113" s="78" t="str">
        <f>IF(IP$9="", "", IF(AND(NOT('Personnel Details'!$N$19=""), $B113&gt;='Personnel Details'!$N$19), 'Personnel Details'!$O$19, IF(AND(NOT('Personnel Details'!$I$19=""), $B113&gt;='Personnel Details'!$I$19), 'Personnel Details'!$J$19, 'Personnel Details'!$E$19)))</f>
        <v/>
      </c>
      <c r="IQ113" s="59" t="str">
        <f>IF(IP$9="", "", IF(AND(NOT('Personnel Details'!$N$19=""), $B113&gt;='Personnel Details'!$N$19), IF('Personnel Details'!$P$19="","", 'Personnel Details'!$P$19), IF(AND(NOT('Personnel Details'!$I$19=""), $B113&gt;='Personnel Details'!$I$19), IF('Personnel Details'!$K$19="", "", 'Personnel Details'!$K$19), IF('Personnel Details'!$F$19="", "", 'Personnel Details'!$F$19))))</f>
        <v/>
      </c>
      <c r="IR113" s="79" t="str">
        <f>IF(IP$9="", "", IF(AND(NOT('Personnel Details'!$N$19=""), $B113&gt;='Personnel Details'!$N$19), 'Personnel Details'!$Q$19, IF(AND(NOT('Personnel Details'!$I$19=""), $B113&gt;='Personnel Details'!$I$19), 'Personnel Details'!$L$19, 'Personnel Details'!$G$19)))</f>
        <v/>
      </c>
      <c r="IS113" s="59" t="str">
        <f t="shared" si="259"/>
        <v/>
      </c>
      <c r="IT113" s="53"/>
      <c r="IV113" s="78" t="str">
        <f>IF(IV$9="", "", IF(AND(NOT('Personnel Details'!$N$20=""), $B113&gt;='Personnel Details'!$N$20), 'Personnel Details'!$O$20, IF(AND(NOT('Personnel Details'!$I$20=""), $B113&gt;='Personnel Details'!$I$20), 'Personnel Details'!$J$20, 'Personnel Details'!$E$20)))</f>
        <v/>
      </c>
      <c r="IW113" s="59" t="str">
        <f>IF(IV$9="", "", IF(AND(NOT('Personnel Details'!$N$20=""), $B113&gt;='Personnel Details'!$N$20), IF('Personnel Details'!$P$20="","", 'Personnel Details'!$P$20), IF(AND(NOT('Personnel Details'!$I$20=""), $B113&gt;='Personnel Details'!$I$20), IF('Personnel Details'!$K$20="", "", 'Personnel Details'!$K$20), IF('Personnel Details'!$F$20="", "", 'Personnel Details'!$F$20))))</f>
        <v/>
      </c>
      <c r="IX113" s="79" t="str">
        <f>IF(IV$9="", "", IF(AND(NOT('Personnel Details'!$N$20=""), $B113&gt;='Personnel Details'!$N$20), 'Personnel Details'!$Q$20, IF(AND(NOT('Personnel Details'!$I$20=""), $B113&gt;='Personnel Details'!$I$20), 'Personnel Details'!$L$20, 'Personnel Details'!$G$20)))</f>
        <v/>
      </c>
      <c r="IY113" s="59" t="str">
        <f t="shared" si="260"/>
        <v/>
      </c>
      <c r="IZ113" s="53"/>
      <c r="JB113" s="78" t="str">
        <f>IF(JB$9="", "", IF(AND(NOT('Personnel Details'!$N$21=""), $B113&gt;='Personnel Details'!$N$21), 'Personnel Details'!$O$21, IF(AND(NOT('Personnel Details'!$I$21=""), $B113&gt;='Personnel Details'!$I$21), 'Personnel Details'!$J$21, 'Personnel Details'!$E$21)))</f>
        <v/>
      </c>
      <c r="JC113" s="59" t="str">
        <f>IF(JB$9="", "", IF(AND(NOT('Personnel Details'!$N$21=""), $B113&gt;='Personnel Details'!$N$21), IF('Personnel Details'!$P$21="","", 'Personnel Details'!$P$21), IF(AND(NOT('Personnel Details'!$I$21=""), $B113&gt;='Personnel Details'!$I$21), IF('Personnel Details'!$K$21="", "", 'Personnel Details'!$K$21), IF('Personnel Details'!$F$21="", "", 'Personnel Details'!$F$21))))</f>
        <v/>
      </c>
      <c r="JD113" s="79" t="str">
        <f>IF(JB$9="", "", IF(AND(NOT('Personnel Details'!$N$21=""), $B113&gt;='Personnel Details'!$N$21), 'Personnel Details'!$Q$21, IF(AND(NOT('Personnel Details'!$I$21=""), $B113&gt;='Personnel Details'!$I$21), 'Personnel Details'!$L$21, 'Personnel Details'!$G$21)))</f>
        <v/>
      </c>
      <c r="JE113" s="59" t="str">
        <f t="shared" si="261"/>
        <v/>
      </c>
      <c r="JF113" s="53"/>
      <c r="JH113" s="78" t="str">
        <f>IF(JH$9="", "", IF(AND(NOT('Personnel Details'!$N$22=""), $B113&gt;='Personnel Details'!$N$22), 'Personnel Details'!$O$22, IF(AND(NOT('Personnel Details'!$I$22=""), $B113&gt;='Personnel Details'!$I$22), 'Personnel Details'!$J$22, 'Personnel Details'!$E$22)))</f>
        <v/>
      </c>
      <c r="JI113" s="59" t="str">
        <f>IF(JH$9="", "", IF(AND(NOT('Personnel Details'!$N$22=""), $B113&gt;='Personnel Details'!$N$22), IF('Personnel Details'!$P$22="","", 'Personnel Details'!$P$22), IF(AND(NOT('Personnel Details'!$I$22=""), $B113&gt;='Personnel Details'!$I$22), IF('Personnel Details'!$K$22="", "", 'Personnel Details'!$K$22), IF('Personnel Details'!$F$22="", "", 'Personnel Details'!$F$22))))</f>
        <v/>
      </c>
      <c r="JJ113" s="79" t="str">
        <f>IF(JH$9="", "", IF(AND(NOT('Personnel Details'!$N$22=""), $B113&gt;='Personnel Details'!$N$22), 'Personnel Details'!$Q$22, IF(AND(NOT('Personnel Details'!$I$22=""), $B113&gt;='Personnel Details'!$I$22), 'Personnel Details'!$L$22, 'Personnel Details'!$G$22)))</f>
        <v/>
      </c>
      <c r="JK113" s="59" t="str">
        <f t="shared" si="262"/>
        <v/>
      </c>
      <c r="JL113" s="53"/>
      <c r="JN113" s="78" t="str">
        <f>IF(JN$9="", "", IF(AND(NOT('Personnel Details'!$N$23=""), $B113&gt;='Personnel Details'!$N$23), 'Personnel Details'!$O$23, IF(AND(NOT('Personnel Details'!$I$23=""), $B113&gt;='Personnel Details'!$I$23), 'Personnel Details'!$J$23, 'Personnel Details'!$E$23)))</f>
        <v/>
      </c>
      <c r="JO113" s="59" t="str">
        <f>IF(JN$9="", "", IF(AND(NOT('Personnel Details'!$N$23=""), $B113&gt;='Personnel Details'!$N$23), IF('Personnel Details'!$P$23="","", 'Personnel Details'!$P$23), IF(AND(NOT('Personnel Details'!$I$23=""), $B113&gt;='Personnel Details'!$I$23), IF('Personnel Details'!$K$23="", "", 'Personnel Details'!$K$23), IF('Personnel Details'!$F$23="", "", 'Personnel Details'!$F$23))))</f>
        <v/>
      </c>
      <c r="JP113" s="79" t="str">
        <f>IF(JN$9="", "", IF(AND(NOT('Personnel Details'!$N$23=""), $B113&gt;='Personnel Details'!$N$23), 'Personnel Details'!$Q$23, IF(AND(NOT('Personnel Details'!$I$23=""), $B113&gt;='Personnel Details'!$I$23), 'Personnel Details'!$L$23, 'Personnel Details'!$G$23)))</f>
        <v/>
      </c>
      <c r="JQ113" s="59" t="str">
        <f t="shared" si="263"/>
        <v/>
      </c>
      <c r="JR113" s="53"/>
      <c r="JT113" s="78" t="str">
        <f>IF(JT$9="", "", IF(AND(NOT('Personnel Details'!$N$24=""), $B113&gt;='Personnel Details'!$N$24), 'Personnel Details'!$O$24, IF(AND(NOT('Personnel Details'!$I$24=""), $B113&gt;='Personnel Details'!$I$24), 'Personnel Details'!$J$24, 'Personnel Details'!$E$24)))</f>
        <v/>
      </c>
      <c r="JU113" s="59" t="str">
        <f>IF(JT$9="", "", IF(AND(NOT('Personnel Details'!$N$24=""), $B113&gt;='Personnel Details'!$N$24), IF('Personnel Details'!$P$24="","", 'Personnel Details'!$P$24), IF(AND(NOT('Personnel Details'!$I$24=""), $B113&gt;='Personnel Details'!$I$24), IF('Personnel Details'!$K$24="", "", 'Personnel Details'!$K$24), IF('Personnel Details'!$F$24="", "", 'Personnel Details'!$F$24))))</f>
        <v/>
      </c>
      <c r="JV113" s="79" t="str">
        <f>IF(JT$9="", "", IF(AND(NOT('Personnel Details'!$N$24=""), $B113&gt;='Personnel Details'!$N$24), 'Personnel Details'!$Q$24, IF(AND(NOT('Personnel Details'!$I$24=""), $B113&gt;='Personnel Details'!$I$24), 'Personnel Details'!$L$24, 'Personnel Details'!$G$24)))</f>
        <v/>
      </c>
      <c r="JW113" s="59" t="str">
        <f t="shared" si="264"/>
        <v/>
      </c>
      <c r="JX113" s="53"/>
      <c r="JZ113" s="78" t="str">
        <f>IF(JZ$9="", "", IF(AND(NOT('Personnel Details'!$N$25=""), $B113&gt;='Personnel Details'!$N$25), 'Personnel Details'!$O$25, IF(AND(NOT('Personnel Details'!$I$25=""), $B113&gt;='Personnel Details'!$I$25), 'Personnel Details'!$J$25, 'Personnel Details'!$E$25)))</f>
        <v/>
      </c>
      <c r="KA113" s="59" t="str">
        <f>IF(JZ$9="", "", IF(AND(NOT('Personnel Details'!$N$25=""), $B113&gt;='Personnel Details'!$N$25), IF('Personnel Details'!$P$25="","", 'Personnel Details'!$P$25), IF(AND(NOT('Personnel Details'!$I$25=""), $B113&gt;='Personnel Details'!$I$25), IF('Personnel Details'!$K$25="", "", 'Personnel Details'!$K$25), IF('Personnel Details'!$F$25="", "", 'Personnel Details'!$F$25))))</f>
        <v/>
      </c>
      <c r="KB113" s="79" t="str">
        <f>IF(JZ$9="", "", IF(AND(NOT('Personnel Details'!$N$25=""), $B113&gt;='Personnel Details'!$N$25), 'Personnel Details'!$Q$25, IF(AND(NOT('Personnel Details'!$I$25=""), $B113&gt;='Personnel Details'!$I$25), 'Personnel Details'!$L$25, 'Personnel Details'!$G$25)))</f>
        <v/>
      </c>
      <c r="KC113" s="59" t="str">
        <f t="shared" si="265"/>
        <v/>
      </c>
      <c r="KD113" s="53"/>
      <c r="KF113" s="78" t="str">
        <f>IF(KF$9="", "", IF(AND(NOT('Personnel Details'!$N$26=""), $B113&gt;='Personnel Details'!$N$26), 'Personnel Details'!$O$26, IF(AND(NOT('Personnel Details'!$I$26=""), $B113&gt;='Personnel Details'!$I$26), 'Personnel Details'!$J$26, 'Personnel Details'!$E$26)))</f>
        <v/>
      </c>
      <c r="KG113" s="59" t="str">
        <f>IF(KF$9="", "", IF(AND(NOT('Personnel Details'!$N$26=""), $B113&gt;='Personnel Details'!$N$26), IF('Personnel Details'!$P$26="","", 'Personnel Details'!$P$26), IF(AND(NOT('Personnel Details'!$I$26=""), $B113&gt;='Personnel Details'!$I$26), IF('Personnel Details'!$K$26="", "", 'Personnel Details'!$K$26), IF('Personnel Details'!$F$26="", "", 'Personnel Details'!$F$26))))</f>
        <v/>
      </c>
      <c r="KH113" s="79" t="str">
        <f>IF(KF$9="", "", IF(AND(NOT('Personnel Details'!$N$26=""), $B113&gt;='Personnel Details'!$N$26), 'Personnel Details'!$Q$26, IF(AND(NOT('Personnel Details'!$I$26=""), $B113&gt;='Personnel Details'!$I$26), 'Personnel Details'!$L$26, 'Personnel Details'!$G$26)))</f>
        <v/>
      </c>
      <c r="KI113" s="59" t="str">
        <f t="shared" si="266"/>
        <v/>
      </c>
      <c r="KJ113" s="53"/>
      <c r="KL113" s="78" t="str">
        <f>IF(KL$9="", "", IF(AND(NOT('Personnel Details'!$N$27=""), $B113&gt;='Personnel Details'!$N$27), 'Personnel Details'!$O$27, IF(AND(NOT('Personnel Details'!$I$27=""), $B113&gt;='Personnel Details'!$I$27), 'Personnel Details'!$J$27, 'Personnel Details'!$E$27)))</f>
        <v/>
      </c>
      <c r="KM113" s="59" t="str">
        <f>IF(KL$9="", "", IF(AND(NOT('Personnel Details'!$N$27=""), $B113&gt;='Personnel Details'!$N$27), IF('Personnel Details'!$P$27="","", 'Personnel Details'!$P$27), IF(AND(NOT('Personnel Details'!$I$27=""), $B113&gt;='Personnel Details'!$I$27), IF('Personnel Details'!$K$27="", "", 'Personnel Details'!$K$27), IF('Personnel Details'!$F$27="", "", 'Personnel Details'!$F$27))))</f>
        <v/>
      </c>
      <c r="KN113" s="79" t="str">
        <f>IF(KL$9="", "", IF(AND(NOT('Personnel Details'!$N$27=""), $B113&gt;='Personnel Details'!$N$27), 'Personnel Details'!$Q$27, IF(AND(NOT('Personnel Details'!$I$27=""), $B113&gt;='Personnel Details'!$I$27), 'Personnel Details'!$L$27, 'Personnel Details'!$G$27)))</f>
        <v/>
      </c>
      <c r="KO113" s="59" t="str">
        <f t="shared" si="267"/>
        <v/>
      </c>
      <c r="KP113" s="53"/>
      <c r="KR113" s="78" t="str">
        <f>IF(KR$9="", "", IF(AND(NOT('Personnel Details'!$N$28=""), $B113&gt;='Personnel Details'!$N$28), 'Personnel Details'!$O$28, IF(AND(NOT('Personnel Details'!$I$28=""), $B113&gt;='Personnel Details'!$I$28), 'Personnel Details'!$J$28, 'Personnel Details'!$E$28)))</f>
        <v/>
      </c>
      <c r="KS113" s="59" t="str">
        <f>IF(KR$9="", "", IF(AND(NOT('Personnel Details'!$N$28=""), $B113&gt;='Personnel Details'!$N$28), IF('Personnel Details'!$P$28="","", 'Personnel Details'!$P$28), IF(AND(NOT('Personnel Details'!$I$28=""), $B113&gt;='Personnel Details'!$I$28), IF('Personnel Details'!$K$28="", "", 'Personnel Details'!$K$28), IF('Personnel Details'!$F$28="", "", 'Personnel Details'!$F$28))))</f>
        <v/>
      </c>
      <c r="KT113" s="79" t="str">
        <f>IF(KR$9="", "", IF(AND(NOT('Personnel Details'!$N$28=""), $B113&gt;='Personnel Details'!$N$28), 'Personnel Details'!$Q$28, IF(AND(NOT('Personnel Details'!$I$28=""), $B113&gt;='Personnel Details'!$I$28), 'Personnel Details'!$L$28, 'Personnel Details'!$G$28)))</f>
        <v/>
      </c>
      <c r="KU113" s="59" t="str">
        <f t="shared" si="268"/>
        <v/>
      </c>
      <c r="KV113" s="53"/>
      <c r="KX113" s="78" t="str">
        <f>IF(KX$9="", "", IF(AND(NOT('Personnel Details'!$N$29=""), $B113&gt;='Personnel Details'!$N$29), 'Personnel Details'!$O$29, IF(AND(NOT('Personnel Details'!$I$29=""), $B113&gt;='Personnel Details'!$I$29), 'Personnel Details'!$J$29, 'Personnel Details'!$E$29)))</f>
        <v/>
      </c>
      <c r="KY113" s="59" t="str">
        <f>IF(KX$9="", "", IF(AND(NOT('Personnel Details'!$N$29=""), $B113&gt;='Personnel Details'!$N$29), IF('Personnel Details'!$P$29="","", 'Personnel Details'!$P$29), IF(AND(NOT('Personnel Details'!$I$29=""), $B113&gt;='Personnel Details'!$I$29), IF('Personnel Details'!$K$29="", "", 'Personnel Details'!$K$29), IF('Personnel Details'!$F$29="", "", 'Personnel Details'!$F$29))))</f>
        <v/>
      </c>
      <c r="KZ113" s="79" t="str">
        <f>IF(KX$9="", "", IF(AND(NOT('Personnel Details'!$N$29=""), $B113&gt;='Personnel Details'!$N$29), 'Personnel Details'!$Q$29, IF(AND(NOT('Personnel Details'!$I$29=""), $B113&gt;='Personnel Details'!$I$29), 'Personnel Details'!$L$29, 'Personnel Details'!$G$29)))</f>
        <v/>
      </c>
      <c r="LA113" s="59" t="str">
        <f t="shared" si="269"/>
        <v/>
      </c>
      <c r="LB113" s="53"/>
      <c r="LD113" s="78" t="str">
        <f>IF(LD$9="", "", IF(AND(NOT('Personnel Details'!$N$30=""), $B113&gt;='Personnel Details'!$N$30), 'Personnel Details'!$O$30, IF(AND(NOT('Personnel Details'!$I$30=""), $B113&gt;='Personnel Details'!$I$30), 'Personnel Details'!$J$30, 'Personnel Details'!$E$30)))</f>
        <v/>
      </c>
      <c r="LE113" s="59" t="str">
        <f>IF(LD$9="", "", IF(AND(NOT('Personnel Details'!$N$30=""), $B113&gt;='Personnel Details'!$N$30), IF('Personnel Details'!$P$30="","", 'Personnel Details'!$P$30), IF(AND(NOT('Personnel Details'!$I$30=""), $B113&gt;='Personnel Details'!$I$30), IF('Personnel Details'!$K$30="", "", 'Personnel Details'!$K$30), IF('Personnel Details'!$F$30="", "", 'Personnel Details'!$F$30))))</f>
        <v/>
      </c>
      <c r="LF113" s="79" t="str">
        <f>IF(LD$9="", "", IF(AND(NOT('Personnel Details'!$N$30=""), $B113&gt;='Personnel Details'!$N$30), 'Personnel Details'!$Q$30, IF(AND(NOT('Personnel Details'!$I$30=""), $B113&gt;='Personnel Details'!$I$30), 'Personnel Details'!$L$30, 'Personnel Details'!$G$30)))</f>
        <v/>
      </c>
      <c r="LG113" s="59" t="str">
        <f t="shared" si="270"/>
        <v/>
      </c>
      <c r="LH113" s="53"/>
      <c r="LJ113" s="78" t="str">
        <f>IF(LJ$9="", "", IF(AND(NOT('Personnel Details'!$N$31=""), $B113&gt;='Personnel Details'!$N$31), 'Personnel Details'!$O$31, IF(AND(NOT('Personnel Details'!$I$31=""), $B113&gt;='Personnel Details'!$I$31), 'Personnel Details'!$J$31, 'Personnel Details'!$E$31)))</f>
        <v/>
      </c>
      <c r="LK113" s="59" t="str">
        <f>IF(LJ$9="", "", IF(AND(NOT('Personnel Details'!$N$31=""), $B113&gt;='Personnel Details'!$N$31), IF('Personnel Details'!$P$31="","", 'Personnel Details'!$P$31), IF(AND(NOT('Personnel Details'!$I$31=""), $B113&gt;='Personnel Details'!$I$31), IF('Personnel Details'!$K$31="", "", 'Personnel Details'!$K$31), IF('Personnel Details'!$F$31="", "", 'Personnel Details'!$F$31))))</f>
        <v/>
      </c>
      <c r="LL113" s="79" t="str">
        <f>IF(LJ$9="", "", IF(AND(NOT('Personnel Details'!$N$31=""), $B113&gt;='Personnel Details'!$N$31), 'Personnel Details'!$Q$31, IF(AND(NOT('Personnel Details'!$I$31=""), $B113&gt;='Personnel Details'!$I$31), 'Personnel Details'!$L$31, 'Personnel Details'!$G$31)))</f>
        <v/>
      </c>
      <c r="LM113" s="59" t="str">
        <f t="shared" si="271"/>
        <v/>
      </c>
      <c r="LN113" s="53"/>
      <c r="LP113" s="78" t="str">
        <f>IF(LP$9="", "", IF(AND(NOT('Personnel Details'!$N$32=""), $B113&gt;='Personnel Details'!$N$32), 'Personnel Details'!$O$32, IF(AND(NOT('Personnel Details'!$I$32=""), $B113&gt;='Personnel Details'!$I$32), 'Personnel Details'!$J$32, 'Personnel Details'!$E$32)))</f>
        <v/>
      </c>
      <c r="LQ113" s="59" t="str">
        <f>IF(LP$9="", "", IF(AND(NOT('Personnel Details'!$N$32=""), $B113&gt;='Personnel Details'!$N$32), IF('Personnel Details'!$P$32="","", 'Personnel Details'!$P$32), IF(AND(NOT('Personnel Details'!$I$32=""), $B113&gt;='Personnel Details'!$I$32), IF('Personnel Details'!$K$32="", "", 'Personnel Details'!$K$32), IF('Personnel Details'!$F$32="", "", 'Personnel Details'!$F$32))))</f>
        <v/>
      </c>
      <c r="LR113" s="79" t="str">
        <f>IF(LP$9="", "", IF(AND(NOT('Personnel Details'!$N$32=""), $B113&gt;='Personnel Details'!$N$32), 'Personnel Details'!$Q$32, IF(AND(NOT('Personnel Details'!$I$32=""), $B113&gt;='Personnel Details'!$I$32), 'Personnel Details'!$L$32, 'Personnel Details'!$G$32)))</f>
        <v/>
      </c>
      <c r="LS113" s="59" t="str">
        <f t="shared" si="272"/>
        <v/>
      </c>
      <c r="LT113" s="53"/>
      <c r="LV113" s="78" t="str">
        <f>IF(LV$9="", "", IF(AND(NOT('Personnel Details'!$N$33=""), $B113&gt;='Personnel Details'!$N$33), 'Personnel Details'!$O$33, IF(AND(NOT('Personnel Details'!$I$33=""), $B113&gt;='Personnel Details'!$I$33), 'Personnel Details'!$J$33, 'Personnel Details'!$E$33)))</f>
        <v/>
      </c>
      <c r="LW113" s="59" t="str">
        <f>IF(LV$9="", "", IF(AND(NOT('Personnel Details'!$N$33=""), $B113&gt;='Personnel Details'!$N$33), IF('Personnel Details'!$P$33="","", 'Personnel Details'!$P$33), IF(AND(NOT('Personnel Details'!$I$33=""), $B113&gt;='Personnel Details'!$I$33), IF('Personnel Details'!$K$33="", "", 'Personnel Details'!$K$33), IF('Personnel Details'!$F$33="", "", 'Personnel Details'!$F$33))))</f>
        <v/>
      </c>
      <c r="LX113" s="79" t="str">
        <f>IF(LV$9="", "", IF(AND(NOT('Personnel Details'!$N$33=""), $B113&gt;='Personnel Details'!$N$33), 'Personnel Details'!$Q$33, IF(AND(NOT('Personnel Details'!$I$33=""), $B113&gt;='Personnel Details'!$I$33), 'Personnel Details'!$L$33, 'Personnel Details'!$G$33)))</f>
        <v/>
      </c>
      <c r="LY113" s="59" t="str">
        <f t="shared" si="273"/>
        <v/>
      </c>
      <c r="LZ113" s="53"/>
      <c r="MB113" s="78" t="str">
        <f>IF(MB$9="", "", IF(AND(NOT('Personnel Details'!$N$34=""), $B113&gt;='Personnel Details'!$N$34), 'Personnel Details'!$O$34, IF(AND(NOT('Personnel Details'!$I$34=""), $B113&gt;='Personnel Details'!$I$34), 'Personnel Details'!$J$34, 'Personnel Details'!$E$34)))</f>
        <v/>
      </c>
      <c r="MC113" s="59" t="str">
        <f>IF(MB$9="", "", IF(AND(NOT('Personnel Details'!$N$34=""), $B113&gt;='Personnel Details'!$N$34), IF('Personnel Details'!$P$34="","", 'Personnel Details'!$P$34), IF(AND(NOT('Personnel Details'!$I$34=""), $B113&gt;='Personnel Details'!$I$34), IF('Personnel Details'!$K$34="", "", 'Personnel Details'!$K$34), IF('Personnel Details'!$F$34="", "", 'Personnel Details'!$F$34))))</f>
        <v/>
      </c>
      <c r="MD113" s="79" t="str">
        <f>IF(MB$9="", "", IF(AND(NOT('Personnel Details'!$N$34=""), $B113&gt;='Personnel Details'!$N$34), 'Personnel Details'!$Q$34, IF(AND(NOT('Personnel Details'!$I$34=""), $B113&gt;='Personnel Details'!$I$34), 'Personnel Details'!$L$34, 'Personnel Details'!$G$34)))</f>
        <v/>
      </c>
      <c r="ME113" s="59" t="str">
        <f t="shared" si="274"/>
        <v/>
      </c>
      <c r="MF113" s="53"/>
      <c r="MH113" s="78" t="str">
        <f>IF(MH$9="", "", IF(AND(NOT('Personnel Details'!$N$35=""), $B113&gt;='Personnel Details'!$N$35), 'Personnel Details'!$O$35, IF(AND(NOT('Personnel Details'!$I$35=""), $B113&gt;='Personnel Details'!$I$35), 'Personnel Details'!$J$35, 'Personnel Details'!$E$35)))</f>
        <v/>
      </c>
      <c r="MI113" s="59" t="str">
        <f>IF(MH$9="", "", IF(AND(NOT('Personnel Details'!$N$35=""), $B113&gt;='Personnel Details'!$N$35), IF('Personnel Details'!$P$35="","", 'Personnel Details'!$P$35), IF(AND(NOT('Personnel Details'!$I$35=""), $B113&gt;='Personnel Details'!$I$35), IF('Personnel Details'!$K$35="", "", 'Personnel Details'!$K$35), IF('Personnel Details'!$F$35="", "", 'Personnel Details'!$F$35))))</f>
        <v/>
      </c>
      <c r="MJ113" s="79" t="str">
        <f>IF(MH$9="", "", IF(AND(NOT('Personnel Details'!$N$35=""), $B113&gt;='Personnel Details'!$N$35), 'Personnel Details'!$Q$35, IF(AND(NOT('Personnel Details'!$I$35=""), $B113&gt;='Personnel Details'!$I$35), 'Personnel Details'!$L$35, 'Personnel Details'!$G$35)))</f>
        <v/>
      </c>
      <c r="MK113" s="59" t="str">
        <f t="shared" si="275"/>
        <v/>
      </c>
      <c r="ML113" s="53"/>
      <c r="MN113" s="78" t="str">
        <f>IF(MN$9="", "", IF(AND(NOT('Personnel Details'!$N$36=""), $B113&gt;='Personnel Details'!$N$36), 'Personnel Details'!$O$36, IF(AND(NOT('Personnel Details'!$I$36=""), $B113&gt;='Personnel Details'!$I$36), 'Personnel Details'!$J$36, 'Personnel Details'!$E$36)))</f>
        <v/>
      </c>
      <c r="MO113" s="59" t="str">
        <f>IF(MN$9="", "", IF(AND(NOT('Personnel Details'!$N$36=""), $B113&gt;='Personnel Details'!$N$36), IF('Personnel Details'!$P$36="","", 'Personnel Details'!$P$36), IF(AND(NOT('Personnel Details'!$I$36=""), $B113&gt;='Personnel Details'!$I$36), IF('Personnel Details'!$K$36="", "", 'Personnel Details'!$K$36), IF('Personnel Details'!$F$36="", "", 'Personnel Details'!$F$36))))</f>
        <v/>
      </c>
      <c r="MP113" s="79" t="str">
        <f>IF(MN$9="", "", IF(AND(NOT('Personnel Details'!$N$36=""), $B113&gt;='Personnel Details'!$N$36), 'Personnel Details'!$Q$36, IF(AND(NOT('Personnel Details'!$I$36=""), $B113&gt;='Personnel Details'!$I$36), 'Personnel Details'!$L$36, 'Personnel Details'!$G$36)))</f>
        <v/>
      </c>
      <c r="MQ113" s="59" t="str">
        <f t="shared" si="276"/>
        <v/>
      </c>
      <c r="MR113" s="53"/>
      <c r="MT113" s="78" t="str">
        <f>IF(MT$9="", "", IF(AND(NOT('Personnel Details'!$N$37=""), $B113&gt;='Personnel Details'!$N$37), 'Personnel Details'!$O$37, IF(AND(NOT('Personnel Details'!$I$37=""), $B113&gt;='Personnel Details'!$I$37), 'Personnel Details'!$J$37, 'Personnel Details'!$E$37)))</f>
        <v/>
      </c>
      <c r="MU113" s="59" t="str">
        <f>IF(MT$9="", "", IF(AND(NOT('Personnel Details'!$N$37=""), $B113&gt;='Personnel Details'!$N$37), IF('Personnel Details'!$P$37="","", 'Personnel Details'!$P$37), IF(AND(NOT('Personnel Details'!$I$37=""), $B113&gt;='Personnel Details'!$I$37), IF('Personnel Details'!$K$37="", "", 'Personnel Details'!$K$37), IF('Personnel Details'!$F$37="", "", 'Personnel Details'!$F$37))))</f>
        <v/>
      </c>
      <c r="MV113" s="79" t="str">
        <f>IF(MT$9="", "", IF(AND(NOT('Personnel Details'!$N$37=""), $B113&gt;='Personnel Details'!$N$37), 'Personnel Details'!$Q$37, IF(AND(NOT('Personnel Details'!$I$37=""), $B113&gt;='Personnel Details'!$I$37), 'Personnel Details'!$L$37, 'Personnel Details'!$G$37)))</f>
        <v/>
      </c>
      <c r="MW113" s="59" t="str">
        <f t="shared" si="277"/>
        <v/>
      </c>
      <c r="MX113" s="53"/>
      <c r="MZ113" s="78" t="str">
        <f>IF(MZ$9="", "", IF(AND(NOT('Personnel Details'!$N$38=""), $B113&gt;='Personnel Details'!$N$38), 'Personnel Details'!$O$38, IF(AND(NOT('Personnel Details'!$I$38=""), $B113&gt;='Personnel Details'!$I$38), 'Personnel Details'!$J$38, 'Personnel Details'!$E$38)))</f>
        <v/>
      </c>
      <c r="NA113" s="59" t="str">
        <f>IF(MZ$9="", "", IF(AND(NOT('Personnel Details'!$N$38=""), $B113&gt;='Personnel Details'!$N$38), IF('Personnel Details'!$P$38="","", 'Personnel Details'!$P$38), IF(AND(NOT('Personnel Details'!$I$38=""), $B113&gt;='Personnel Details'!$I$38), IF('Personnel Details'!$K$38="", "", 'Personnel Details'!$K$38), IF('Personnel Details'!$F$38="", "", 'Personnel Details'!$F$38))))</f>
        <v/>
      </c>
      <c r="NB113" s="79" t="str">
        <f>IF(MZ$9="", "", IF(AND(NOT('Personnel Details'!$N$38=""), $B113&gt;='Personnel Details'!$N$38), 'Personnel Details'!$Q$38, IF(AND(NOT('Personnel Details'!$I$38=""), $B113&gt;='Personnel Details'!$I$38), 'Personnel Details'!$L$38, 'Personnel Details'!$G$38)))</f>
        <v/>
      </c>
      <c r="NC113" s="59" t="str">
        <f t="shared" si="278"/>
        <v/>
      </c>
      <c r="ND113" s="53"/>
      <c r="NF113" s="78" t="str">
        <f>IF(NF$9="", "", IF(AND(NOT('Personnel Details'!$N$39=""), $B113&gt;='Personnel Details'!$N$39), 'Personnel Details'!$O$39, IF(AND(NOT('Personnel Details'!$I$39=""), $B113&gt;='Personnel Details'!$I$39), 'Personnel Details'!$J$39, 'Personnel Details'!$E$39)))</f>
        <v/>
      </c>
      <c r="NG113" s="59" t="str">
        <f>IF(NF$9="", "", IF(AND(NOT('Personnel Details'!$N$39=""), $B113&gt;='Personnel Details'!$N$39), IF('Personnel Details'!$P$39="","", 'Personnel Details'!$P$39), IF(AND(NOT('Personnel Details'!$I$39=""), $B113&gt;='Personnel Details'!$I$39), IF('Personnel Details'!$K$39="", "", 'Personnel Details'!$K$39), IF('Personnel Details'!$F$39="", "", 'Personnel Details'!$F$39))))</f>
        <v/>
      </c>
      <c r="NH113" s="79" t="str">
        <f>IF(NF$9="", "", IF(AND(NOT('Personnel Details'!$N$39=""), $B113&gt;='Personnel Details'!$N$39), 'Personnel Details'!$Q$39, IF(AND(NOT('Personnel Details'!$I$39=""), $B113&gt;='Personnel Details'!$I$39), 'Personnel Details'!$L$39, 'Personnel Details'!$G$39)))</f>
        <v/>
      </c>
      <c r="NI113" s="59" t="str">
        <f t="shared" si="279"/>
        <v/>
      </c>
      <c r="NJ113" s="53"/>
      <c r="NL113" s="78" t="str">
        <f>IF(NL$9="", "", IF(AND(NOT('Personnel Details'!$N$40=""), $B113&gt;='Personnel Details'!$N$40), 'Personnel Details'!$O$40, IF(AND(NOT('Personnel Details'!$I$40=""), $B113&gt;='Personnel Details'!$I$40), 'Personnel Details'!$J$40, 'Personnel Details'!$E$40)))</f>
        <v/>
      </c>
      <c r="NM113" s="59" t="str">
        <f>IF(NL$9="", "", IF(AND(NOT('Personnel Details'!$N$40=""), $B113&gt;='Personnel Details'!$N$40), IF('Personnel Details'!$P$40="","", 'Personnel Details'!$P$40), IF(AND(NOT('Personnel Details'!$I$40=""), $B113&gt;='Personnel Details'!$I$40), IF('Personnel Details'!$K$40="", "", 'Personnel Details'!$K$40), IF('Personnel Details'!$F$40="", "", 'Personnel Details'!$F$40))))</f>
        <v/>
      </c>
      <c r="NN113" s="79" t="str">
        <f>IF(NL$9="", "", IF(AND(NOT('Personnel Details'!$N$40=""), $B113&gt;='Personnel Details'!$N$40), 'Personnel Details'!$Q$40, IF(AND(NOT('Personnel Details'!$I$40=""), $B113&gt;='Personnel Details'!$I$40), 'Personnel Details'!$L$40, 'Personnel Details'!$G$40)))</f>
        <v/>
      </c>
      <c r="NO113" s="59" t="str">
        <f t="shared" si="280"/>
        <v/>
      </c>
      <c r="NP113" s="53"/>
    </row>
    <row r="114" spans="1:380" x14ac:dyDescent="0.25">
      <c r="A114" s="32"/>
      <c r="B114" s="113" t="str">
        <f>IFERROR(IF(B113+1&gt;'Personnel Details'!$U$5, "", B113+1), "")</f>
        <v/>
      </c>
      <c r="C114" s="32"/>
      <c r="D114" s="120"/>
      <c r="E114" s="13" t="str">
        <f t="shared" si="159"/>
        <v/>
      </c>
      <c r="F114" s="13" t="str">
        <f t="shared" si="190"/>
        <v/>
      </c>
      <c r="G114" s="56" t="str">
        <f t="shared" si="281"/>
        <v/>
      </c>
      <c r="H114" s="16" t="str">
        <f t="shared" si="191"/>
        <v/>
      </c>
      <c r="I114" s="32"/>
      <c r="J114" s="120"/>
      <c r="K114" s="62" t="str">
        <f t="shared" si="160"/>
        <v/>
      </c>
      <c r="L114" s="62" t="str">
        <f t="shared" si="192"/>
        <v/>
      </c>
      <c r="M114" s="65" t="str">
        <f t="shared" si="282"/>
        <v/>
      </c>
      <c r="N114" s="68" t="str">
        <f t="shared" si="193"/>
        <v/>
      </c>
      <c r="O114" s="32"/>
      <c r="P114" s="120"/>
      <c r="Q114" s="62" t="str">
        <f t="shared" si="161"/>
        <v/>
      </c>
      <c r="R114" s="62" t="str">
        <f t="shared" si="194"/>
        <v/>
      </c>
      <c r="S114" s="65" t="str">
        <f t="shared" si="283"/>
        <v/>
      </c>
      <c r="T114" s="68" t="str">
        <f t="shared" si="195"/>
        <v/>
      </c>
      <c r="U114" s="32"/>
      <c r="V114" s="120"/>
      <c r="W114" s="62" t="str">
        <f t="shared" si="162"/>
        <v/>
      </c>
      <c r="X114" s="62" t="str">
        <f t="shared" si="196"/>
        <v/>
      </c>
      <c r="Y114" s="65" t="str">
        <f t="shared" si="284"/>
        <v/>
      </c>
      <c r="Z114" s="68" t="str">
        <f t="shared" si="197"/>
        <v/>
      </c>
      <c r="AA114" s="32"/>
      <c r="AB114" s="120"/>
      <c r="AC114" s="62" t="str">
        <f t="shared" si="163"/>
        <v/>
      </c>
      <c r="AD114" s="62" t="str">
        <f t="shared" si="198"/>
        <v/>
      </c>
      <c r="AE114" s="65" t="str">
        <f t="shared" si="285"/>
        <v/>
      </c>
      <c r="AF114" s="68" t="str">
        <f t="shared" si="199"/>
        <v/>
      </c>
      <c r="AG114" s="32"/>
      <c r="AH114" s="120"/>
      <c r="AI114" s="62" t="str">
        <f t="shared" si="164"/>
        <v/>
      </c>
      <c r="AJ114" s="62" t="str">
        <f t="shared" si="200"/>
        <v/>
      </c>
      <c r="AK114" s="65" t="str">
        <f t="shared" si="286"/>
        <v/>
      </c>
      <c r="AL114" s="68" t="str">
        <f t="shared" si="201"/>
        <v/>
      </c>
      <c r="AM114" s="32"/>
      <c r="AN114" s="120"/>
      <c r="AO114" s="62" t="str">
        <f t="shared" si="165"/>
        <v/>
      </c>
      <c r="AP114" s="62" t="str">
        <f t="shared" si="202"/>
        <v/>
      </c>
      <c r="AQ114" s="65" t="str">
        <f t="shared" si="287"/>
        <v/>
      </c>
      <c r="AR114" s="68" t="str">
        <f t="shared" si="203"/>
        <v/>
      </c>
      <c r="AS114" s="32"/>
      <c r="AT114" s="120"/>
      <c r="AU114" s="62" t="str">
        <f t="shared" si="166"/>
        <v/>
      </c>
      <c r="AV114" s="62" t="str">
        <f t="shared" si="204"/>
        <v/>
      </c>
      <c r="AW114" s="65" t="str">
        <f t="shared" si="288"/>
        <v/>
      </c>
      <c r="AX114" s="68" t="str">
        <f t="shared" si="205"/>
        <v/>
      </c>
      <c r="AY114" s="32"/>
      <c r="AZ114" s="120"/>
      <c r="BA114" s="62" t="str">
        <f t="shared" si="167"/>
        <v/>
      </c>
      <c r="BB114" s="62" t="str">
        <f t="shared" si="206"/>
        <v/>
      </c>
      <c r="BC114" s="65" t="str">
        <f t="shared" si="289"/>
        <v/>
      </c>
      <c r="BD114" s="68" t="str">
        <f t="shared" si="207"/>
        <v/>
      </c>
      <c r="BE114" s="32"/>
      <c r="BF114" s="120"/>
      <c r="BG114" s="62" t="str">
        <f t="shared" si="168"/>
        <v/>
      </c>
      <c r="BH114" s="62" t="str">
        <f t="shared" si="208"/>
        <v/>
      </c>
      <c r="BI114" s="65" t="str">
        <f t="shared" si="290"/>
        <v/>
      </c>
      <c r="BJ114" s="68" t="str">
        <f t="shared" si="209"/>
        <v/>
      </c>
      <c r="BK114" s="32"/>
      <c r="BL114" s="120"/>
      <c r="BM114" s="62" t="str">
        <f t="shared" si="169"/>
        <v/>
      </c>
      <c r="BN114" s="62" t="str">
        <f t="shared" si="210"/>
        <v/>
      </c>
      <c r="BO114" s="65" t="str">
        <f t="shared" si="291"/>
        <v/>
      </c>
      <c r="BP114" s="68" t="str">
        <f t="shared" si="211"/>
        <v/>
      </c>
      <c r="BQ114" s="32"/>
      <c r="BR114" s="120"/>
      <c r="BS114" s="62" t="str">
        <f t="shared" si="170"/>
        <v/>
      </c>
      <c r="BT114" s="62" t="str">
        <f t="shared" si="212"/>
        <v/>
      </c>
      <c r="BU114" s="65" t="str">
        <f t="shared" si="292"/>
        <v/>
      </c>
      <c r="BV114" s="68" t="str">
        <f t="shared" si="213"/>
        <v/>
      </c>
      <c r="BW114" s="32"/>
      <c r="BX114" s="120"/>
      <c r="BY114" s="62" t="str">
        <f t="shared" si="171"/>
        <v/>
      </c>
      <c r="BZ114" s="62" t="str">
        <f t="shared" si="214"/>
        <v/>
      </c>
      <c r="CA114" s="65" t="str">
        <f t="shared" si="293"/>
        <v/>
      </c>
      <c r="CB114" s="68" t="str">
        <f t="shared" si="215"/>
        <v/>
      </c>
      <c r="CC114" s="32"/>
      <c r="CD114" s="120"/>
      <c r="CE114" s="62" t="str">
        <f t="shared" si="172"/>
        <v/>
      </c>
      <c r="CF114" s="62" t="str">
        <f t="shared" si="216"/>
        <v/>
      </c>
      <c r="CG114" s="65" t="str">
        <f t="shared" si="294"/>
        <v/>
      </c>
      <c r="CH114" s="68" t="str">
        <f t="shared" si="217"/>
        <v/>
      </c>
      <c r="CI114" s="32"/>
      <c r="CJ114" s="120"/>
      <c r="CK114" s="62" t="str">
        <f t="shared" si="173"/>
        <v/>
      </c>
      <c r="CL114" s="62" t="str">
        <f t="shared" si="218"/>
        <v/>
      </c>
      <c r="CM114" s="65" t="str">
        <f t="shared" si="295"/>
        <v/>
      </c>
      <c r="CN114" s="68" t="str">
        <f t="shared" si="219"/>
        <v/>
      </c>
      <c r="CO114" s="32"/>
      <c r="CP114" s="120"/>
      <c r="CQ114" s="62" t="str">
        <f t="shared" si="174"/>
        <v/>
      </c>
      <c r="CR114" s="62" t="str">
        <f t="shared" si="220"/>
        <v/>
      </c>
      <c r="CS114" s="65" t="str">
        <f t="shared" si="296"/>
        <v/>
      </c>
      <c r="CT114" s="68" t="str">
        <f t="shared" si="221"/>
        <v/>
      </c>
      <c r="CU114" s="32"/>
      <c r="CV114" s="120"/>
      <c r="CW114" s="62" t="str">
        <f t="shared" si="175"/>
        <v/>
      </c>
      <c r="CX114" s="62" t="str">
        <f t="shared" si="222"/>
        <v/>
      </c>
      <c r="CY114" s="65" t="str">
        <f t="shared" si="297"/>
        <v/>
      </c>
      <c r="CZ114" s="68" t="str">
        <f t="shared" si="223"/>
        <v/>
      </c>
      <c r="DA114" s="32"/>
      <c r="DB114" s="120"/>
      <c r="DC114" s="62" t="str">
        <f t="shared" si="176"/>
        <v/>
      </c>
      <c r="DD114" s="62" t="str">
        <f t="shared" si="224"/>
        <v/>
      </c>
      <c r="DE114" s="65" t="str">
        <f t="shared" si="298"/>
        <v/>
      </c>
      <c r="DF114" s="68" t="str">
        <f t="shared" si="225"/>
        <v/>
      </c>
      <c r="DG114" s="32"/>
      <c r="DH114" s="120"/>
      <c r="DI114" s="62" t="str">
        <f t="shared" si="177"/>
        <v/>
      </c>
      <c r="DJ114" s="62" t="str">
        <f t="shared" si="226"/>
        <v/>
      </c>
      <c r="DK114" s="65" t="str">
        <f t="shared" si="299"/>
        <v/>
      </c>
      <c r="DL114" s="68" t="str">
        <f t="shared" si="227"/>
        <v/>
      </c>
      <c r="DM114" s="32"/>
      <c r="DN114" s="120"/>
      <c r="DO114" s="62" t="str">
        <f t="shared" si="178"/>
        <v/>
      </c>
      <c r="DP114" s="62" t="str">
        <f t="shared" si="228"/>
        <v/>
      </c>
      <c r="DQ114" s="65" t="str">
        <f t="shared" si="300"/>
        <v/>
      </c>
      <c r="DR114" s="68" t="str">
        <f t="shared" si="229"/>
        <v/>
      </c>
      <c r="DS114" s="32"/>
      <c r="DT114" s="120"/>
      <c r="DU114" s="62" t="str">
        <f t="shared" si="179"/>
        <v/>
      </c>
      <c r="DV114" s="62" t="str">
        <f t="shared" si="230"/>
        <v/>
      </c>
      <c r="DW114" s="65" t="str">
        <f t="shared" si="301"/>
        <v/>
      </c>
      <c r="DX114" s="68" t="str">
        <f t="shared" si="231"/>
        <v/>
      </c>
      <c r="DY114" s="32"/>
      <c r="DZ114" s="120"/>
      <c r="EA114" s="62" t="str">
        <f t="shared" si="180"/>
        <v/>
      </c>
      <c r="EB114" s="62" t="str">
        <f t="shared" si="232"/>
        <v/>
      </c>
      <c r="EC114" s="65" t="str">
        <f t="shared" si="302"/>
        <v/>
      </c>
      <c r="ED114" s="68" t="str">
        <f t="shared" si="233"/>
        <v/>
      </c>
      <c r="EE114" s="32"/>
      <c r="EF114" s="120"/>
      <c r="EG114" s="62" t="str">
        <f t="shared" si="181"/>
        <v/>
      </c>
      <c r="EH114" s="62" t="str">
        <f t="shared" si="234"/>
        <v/>
      </c>
      <c r="EI114" s="65" t="str">
        <f t="shared" si="303"/>
        <v/>
      </c>
      <c r="EJ114" s="68" t="str">
        <f t="shared" si="235"/>
        <v/>
      </c>
      <c r="EK114" s="32"/>
      <c r="EL114" s="120"/>
      <c r="EM114" s="62" t="str">
        <f t="shared" si="182"/>
        <v/>
      </c>
      <c r="EN114" s="62" t="str">
        <f t="shared" si="236"/>
        <v/>
      </c>
      <c r="EO114" s="65" t="str">
        <f t="shared" si="304"/>
        <v/>
      </c>
      <c r="EP114" s="68" t="str">
        <f t="shared" si="237"/>
        <v/>
      </c>
      <c r="EQ114" s="32"/>
      <c r="ER114" s="120"/>
      <c r="ES114" s="62" t="str">
        <f t="shared" si="183"/>
        <v/>
      </c>
      <c r="ET114" s="62" t="str">
        <f t="shared" si="238"/>
        <v/>
      </c>
      <c r="EU114" s="65" t="str">
        <f t="shared" si="305"/>
        <v/>
      </c>
      <c r="EV114" s="68" t="str">
        <f t="shared" si="239"/>
        <v/>
      </c>
      <c r="EW114" s="32"/>
      <c r="EX114" s="120"/>
      <c r="EY114" s="62" t="str">
        <f t="shared" si="184"/>
        <v/>
      </c>
      <c r="EZ114" s="62" t="str">
        <f t="shared" si="240"/>
        <v/>
      </c>
      <c r="FA114" s="65" t="str">
        <f t="shared" si="306"/>
        <v/>
      </c>
      <c r="FB114" s="68" t="str">
        <f t="shared" si="241"/>
        <v/>
      </c>
      <c r="FC114" s="32"/>
      <c r="FD114" s="120"/>
      <c r="FE114" s="62" t="str">
        <f t="shared" si="185"/>
        <v/>
      </c>
      <c r="FF114" s="62" t="str">
        <f t="shared" si="242"/>
        <v/>
      </c>
      <c r="FG114" s="65" t="str">
        <f t="shared" si="307"/>
        <v/>
      </c>
      <c r="FH114" s="68" t="str">
        <f t="shared" si="243"/>
        <v/>
      </c>
      <c r="FI114" s="32"/>
      <c r="FJ114" s="120"/>
      <c r="FK114" s="62" t="str">
        <f t="shared" si="186"/>
        <v/>
      </c>
      <c r="FL114" s="62" t="str">
        <f t="shared" si="244"/>
        <v/>
      </c>
      <c r="FM114" s="65" t="str">
        <f t="shared" si="308"/>
        <v/>
      </c>
      <c r="FN114" s="68" t="str">
        <f t="shared" si="245"/>
        <v/>
      </c>
      <c r="FO114" s="32"/>
      <c r="FP114" s="120"/>
      <c r="FQ114" s="62" t="str">
        <f t="shared" si="187"/>
        <v/>
      </c>
      <c r="FR114" s="62" t="str">
        <f t="shared" si="246"/>
        <v/>
      </c>
      <c r="FS114" s="65" t="str">
        <f t="shared" si="309"/>
        <v/>
      </c>
      <c r="FT114" s="68" t="str">
        <f t="shared" si="247"/>
        <v/>
      </c>
      <c r="FU114" s="32"/>
      <c r="FV114" s="120"/>
      <c r="FW114" s="62" t="str">
        <f t="shared" si="188"/>
        <v/>
      </c>
      <c r="FX114" s="62" t="str">
        <f t="shared" si="248"/>
        <v/>
      </c>
      <c r="FY114" s="65" t="str">
        <f t="shared" si="310"/>
        <v/>
      </c>
      <c r="FZ114" s="68" t="str">
        <f t="shared" si="249"/>
        <v/>
      </c>
      <c r="GA114" s="32"/>
      <c r="GC114" s="7" t="str">
        <f t="shared" si="250"/>
        <v/>
      </c>
      <c r="GD114" s="7" t="str">
        <f t="shared" ca="1" si="189"/>
        <v/>
      </c>
      <c r="GT114" s="71" t="str">
        <f>IF(GT$9="", "", IF(AND(NOT('Personnel Details'!$N$11=""), $B114&gt;='Personnel Details'!$N$11), 'Personnel Details'!$O$11, IF(AND(NOT('Personnel Details'!$I$11=""), $B114&gt;='Personnel Details'!$I$11), 'Personnel Details'!$J$11, 'Personnel Details'!$E$11)))</f>
        <v/>
      </c>
      <c r="GU114" s="59" t="str">
        <f>IF(GT$9="", "", IF(AND(NOT('Personnel Details'!$N$11=""), $B114&gt;='Personnel Details'!$N$11), IF('Personnel Details'!$P$11="","", 'Personnel Details'!$P$11), IF(AND(NOT('Personnel Details'!$I$11=""), $B114&gt;='Personnel Details'!$I$11), IF('Personnel Details'!$K$11="", "", 'Personnel Details'!$K$11), IF('Personnel Details'!$F$11="", "", 'Personnel Details'!$F$11))))</f>
        <v/>
      </c>
      <c r="GV114" s="74" t="str">
        <f>IF(GT$9="", "", IF(AND(NOT('Personnel Details'!$N$11=""), $B114&gt;='Personnel Details'!$N$11), 'Personnel Details'!$Q$11, IF(AND(NOT('Personnel Details'!$I$11=""), $B114&gt;='Personnel Details'!$I$11), 'Personnel Details'!$L$11, 'Personnel Details'!$G$11)))</f>
        <v/>
      </c>
      <c r="GW114" s="59" t="str">
        <f t="shared" si="251"/>
        <v/>
      </c>
      <c r="GX114" s="53"/>
      <c r="GZ114" s="78" t="str">
        <f>IF(GZ$9="", "", IF(AND(NOT('Personnel Details'!$N$12=""), $B114&gt;='Personnel Details'!$N$12), 'Personnel Details'!$O$12, IF(AND(NOT('Personnel Details'!$I$12=""), $B114&gt;='Personnel Details'!$I$12), 'Personnel Details'!$J$12, 'Personnel Details'!$E$12)))</f>
        <v/>
      </c>
      <c r="HA114" s="59" t="str">
        <f>IF(GZ$9="", "", IF(AND(NOT('Personnel Details'!$N$12=""), $B114&gt;='Personnel Details'!$N$12), IF('Personnel Details'!$P$12="","", 'Personnel Details'!$P$12), IF(AND(NOT('Personnel Details'!$I$12=""), $B114&gt;='Personnel Details'!$I$12), IF('Personnel Details'!$K$12="", "", 'Personnel Details'!$K$12), IF('Personnel Details'!$F$12="", "", 'Personnel Details'!$F$12))))</f>
        <v/>
      </c>
      <c r="HB114" s="79" t="str">
        <f>IF(GZ$9="", "", IF(AND(NOT('Personnel Details'!$N$12=""), $B114&gt;='Personnel Details'!$N$12), 'Personnel Details'!$Q$12, IF(AND(NOT('Personnel Details'!$I$12=""), $B114&gt;='Personnel Details'!$I$12), 'Personnel Details'!$L$12, 'Personnel Details'!$G$12)))</f>
        <v/>
      </c>
      <c r="HC114" s="59" t="str">
        <f t="shared" si="252"/>
        <v/>
      </c>
      <c r="HD114" s="53"/>
      <c r="HF114" s="78" t="str">
        <f>IF(HF$9="", "", IF(AND(NOT('Personnel Details'!$N$13=""), $B114&gt;='Personnel Details'!$N$13), 'Personnel Details'!$O$13, IF(AND(NOT('Personnel Details'!$I$13=""), $B114&gt;='Personnel Details'!$I$13), 'Personnel Details'!$J$13, 'Personnel Details'!$E$13)))</f>
        <v/>
      </c>
      <c r="HG114" s="59" t="str">
        <f>IF(HF$9="", "", IF(AND(NOT('Personnel Details'!$N$13=""), $B114&gt;='Personnel Details'!$N$13), IF('Personnel Details'!$P$13="","", 'Personnel Details'!$P$13), IF(AND(NOT('Personnel Details'!$I$13=""), $B114&gt;='Personnel Details'!$I$13), IF('Personnel Details'!$K$13="", "", 'Personnel Details'!$K$13), IF('Personnel Details'!$F$13="", "", 'Personnel Details'!$F$13))))</f>
        <v/>
      </c>
      <c r="HH114" s="79" t="str">
        <f>IF(HF$9="", "", IF(AND(NOT('Personnel Details'!$N$13=""), $B114&gt;='Personnel Details'!$N$13), 'Personnel Details'!$Q$13, IF(AND(NOT('Personnel Details'!$I$13=""), $B114&gt;='Personnel Details'!$I$13), 'Personnel Details'!$L$13, 'Personnel Details'!$G$13)))</f>
        <v/>
      </c>
      <c r="HI114" s="59" t="str">
        <f t="shared" si="253"/>
        <v/>
      </c>
      <c r="HJ114" s="53"/>
      <c r="HL114" s="78" t="str">
        <f>IF(HL$9="", "", IF(AND(NOT('Personnel Details'!$N$14=""), $B114&gt;='Personnel Details'!$N$14), 'Personnel Details'!$O$14, IF(AND(NOT('Personnel Details'!$I$14=""), $B114&gt;='Personnel Details'!$I$14), 'Personnel Details'!$J$14, 'Personnel Details'!$E$14)))</f>
        <v/>
      </c>
      <c r="HM114" s="59" t="str">
        <f>IF(HL$9="", "", IF(AND(NOT('Personnel Details'!$N$14=""), $B114&gt;='Personnel Details'!$N$14), IF('Personnel Details'!$P$14="","", 'Personnel Details'!$P$14), IF(AND(NOT('Personnel Details'!$I$14=""), $B114&gt;='Personnel Details'!$I$14), IF('Personnel Details'!$K$14="", "", 'Personnel Details'!$K$14), IF('Personnel Details'!$F$14="", "", 'Personnel Details'!$F$14))))</f>
        <v/>
      </c>
      <c r="HN114" s="79" t="str">
        <f>IF(HL$9="", "", IF(AND(NOT('Personnel Details'!$N$14=""), $B114&gt;='Personnel Details'!$N$14), 'Personnel Details'!$Q$14, IF(AND(NOT('Personnel Details'!$I$14=""), $B114&gt;='Personnel Details'!$I$14), 'Personnel Details'!$L$14, 'Personnel Details'!$G$14)))</f>
        <v/>
      </c>
      <c r="HO114" s="59" t="str">
        <f t="shared" si="254"/>
        <v/>
      </c>
      <c r="HP114" s="53"/>
      <c r="HR114" s="78" t="str">
        <f>IF(HR$9="", "", IF(AND(NOT('Personnel Details'!$N$15=""), $B114&gt;='Personnel Details'!$N$15), 'Personnel Details'!$O$15, IF(AND(NOT('Personnel Details'!$I$15=""), $B114&gt;='Personnel Details'!$I$15), 'Personnel Details'!$J$15, 'Personnel Details'!$E$15)))</f>
        <v/>
      </c>
      <c r="HS114" s="59" t="str">
        <f>IF(HR$9="", "", IF(AND(NOT('Personnel Details'!$N$15=""), $B114&gt;='Personnel Details'!$N$15), IF('Personnel Details'!$P$15="","", 'Personnel Details'!$P$15), IF(AND(NOT('Personnel Details'!$I$15=""), $B114&gt;='Personnel Details'!$I$15), IF('Personnel Details'!$K$15="", "", 'Personnel Details'!$K$15), IF('Personnel Details'!$F$15="", "", 'Personnel Details'!$F$15))))</f>
        <v/>
      </c>
      <c r="HT114" s="79" t="str">
        <f>IF(HR$9="", "", IF(AND(NOT('Personnel Details'!$N$15=""), $B114&gt;='Personnel Details'!$N$15), 'Personnel Details'!$Q$15, IF(AND(NOT('Personnel Details'!$I$15=""), $B114&gt;='Personnel Details'!$I$15), 'Personnel Details'!$L$15, 'Personnel Details'!$G$15)))</f>
        <v/>
      </c>
      <c r="HU114" s="59" t="str">
        <f t="shared" si="255"/>
        <v/>
      </c>
      <c r="HV114" s="53"/>
      <c r="HX114" s="78" t="str">
        <f>IF(HX$9="", "", IF(AND(NOT('Personnel Details'!$N$16=""), $B114&gt;='Personnel Details'!$N$16), 'Personnel Details'!$O$16, IF(AND(NOT('Personnel Details'!$I$16=""), $B114&gt;='Personnel Details'!$I$16), 'Personnel Details'!$J$16, 'Personnel Details'!$E$16)))</f>
        <v/>
      </c>
      <c r="HY114" s="59" t="str">
        <f>IF(HX$9="", "", IF(AND(NOT('Personnel Details'!$N$16=""), $B114&gt;='Personnel Details'!$N$16), IF('Personnel Details'!$P$16="","", 'Personnel Details'!$P$16), IF(AND(NOT('Personnel Details'!$I$16=""), $B114&gt;='Personnel Details'!$I$16), IF('Personnel Details'!$K$16="", "", 'Personnel Details'!$K$16), IF('Personnel Details'!$F$16="", "", 'Personnel Details'!$F$16))))</f>
        <v/>
      </c>
      <c r="HZ114" s="79" t="str">
        <f>IF(HX$9="", "", IF(AND(NOT('Personnel Details'!$N$16=""), $B114&gt;='Personnel Details'!$N$16), 'Personnel Details'!$Q$16, IF(AND(NOT('Personnel Details'!$I$16=""), $B114&gt;='Personnel Details'!$I$16), 'Personnel Details'!$L$16, 'Personnel Details'!$G$16)))</f>
        <v/>
      </c>
      <c r="IA114" s="59" t="str">
        <f t="shared" si="256"/>
        <v/>
      </c>
      <c r="IB114" s="53"/>
      <c r="ID114" s="78" t="str">
        <f>IF(ID$9="", "", IF(AND(NOT('Personnel Details'!$N$17=""), $B114&gt;='Personnel Details'!$N$17), 'Personnel Details'!$O$17, IF(AND(NOT('Personnel Details'!$I$17=""), $B114&gt;='Personnel Details'!$I$17), 'Personnel Details'!$J$17, 'Personnel Details'!$E$17)))</f>
        <v/>
      </c>
      <c r="IE114" s="59" t="str">
        <f>IF(ID$9="", "", IF(AND(NOT('Personnel Details'!$N$17=""), $B114&gt;='Personnel Details'!$N$17), IF('Personnel Details'!$P$17="","", 'Personnel Details'!$P$17), IF(AND(NOT('Personnel Details'!$I$17=""), $B114&gt;='Personnel Details'!$I$17), IF('Personnel Details'!$K$17="", "", 'Personnel Details'!$K$17), IF('Personnel Details'!$F$17="", "", 'Personnel Details'!$F$17))))</f>
        <v/>
      </c>
      <c r="IF114" s="79" t="str">
        <f>IF(ID$9="", "", IF(AND(NOT('Personnel Details'!$N$17=""), $B114&gt;='Personnel Details'!$N$17), 'Personnel Details'!$Q$17, IF(AND(NOT('Personnel Details'!$I$17=""), $B114&gt;='Personnel Details'!$I$17), 'Personnel Details'!$L$17, 'Personnel Details'!$G$17)))</f>
        <v/>
      </c>
      <c r="IG114" s="59" t="str">
        <f t="shared" si="257"/>
        <v/>
      </c>
      <c r="IH114" s="53"/>
      <c r="IJ114" s="78" t="str">
        <f>IF(IJ$9="", "", IF(AND(NOT('Personnel Details'!$N$18=""), $B114&gt;='Personnel Details'!$N$18), 'Personnel Details'!$O$18, IF(AND(NOT('Personnel Details'!$I$18=""), $B114&gt;='Personnel Details'!$I$18), 'Personnel Details'!$J$18, 'Personnel Details'!$E$18)))</f>
        <v/>
      </c>
      <c r="IK114" s="59" t="str">
        <f>IF(IJ$9="", "", IF(AND(NOT('Personnel Details'!$N$18=""), $B114&gt;='Personnel Details'!$N$18), IF('Personnel Details'!$P$18="","", 'Personnel Details'!$P$18), IF(AND(NOT('Personnel Details'!$I$18=""), $B114&gt;='Personnel Details'!$I$18), IF('Personnel Details'!$K$18="", "", 'Personnel Details'!$K$18), IF('Personnel Details'!$F$18="", "", 'Personnel Details'!$F$18))))</f>
        <v/>
      </c>
      <c r="IL114" s="79" t="str">
        <f>IF(IJ$9="", "", IF(AND(NOT('Personnel Details'!$N$18=""), $B114&gt;='Personnel Details'!$N$18), 'Personnel Details'!$Q$18, IF(AND(NOT('Personnel Details'!$I$18=""), $B114&gt;='Personnel Details'!$I$18), 'Personnel Details'!$L$18, 'Personnel Details'!$G$18)))</f>
        <v/>
      </c>
      <c r="IM114" s="59" t="str">
        <f t="shared" si="258"/>
        <v/>
      </c>
      <c r="IN114" s="53"/>
      <c r="IP114" s="78" t="str">
        <f>IF(IP$9="", "", IF(AND(NOT('Personnel Details'!$N$19=""), $B114&gt;='Personnel Details'!$N$19), 'Personnel Details'!$O$19, IF(AND(NOT('Personnel Details'!$I$19=""), $B114&gt;='Personnel Details'!$I$19), 'Personnel Details'!$J$19, 'Personnel Details'!$E$19)))</f>
        <v/>
      </c>
      <c r="IQ114" s="59" t="str">
        <f>IF(IP$9="", "", IF(AND(NOT('Personnel Details'!$N$19=""), $B114&gt;='Personnel Details'!$N$19), IF('Personnel Details'!$P$19="","", 'Personnel Details'!$P$19), IF(AND(NOT('Personnel Details'!$I$19=""), $B114&gt;='Personnel Details'!$I$19), IF('Personnel Details'!$K$19="", "", 'Personnel Details'!$K$19), IF('Personnel Details'!$F$19="", "", 'Personnel Details'!$F$19))))</f>
        <v/>
      </c>
      <c r="IR114" s="79" t="str">
        <f>IF(IP$9="", "", IF(AND(NOT('Personnel Details'!$N$19=""), $B114&gt;='Personnel Details'!$N$19), 'Personnel Details'!$Q$19, IF(AND(NOT('Personnel Details'!$I$19=""), $B114&gt;='Personnel Details'!$I$19), 'Personnel Details'!$L$19, 'Personnel Details'!$G$19)))</f>
        <v/>
      </c>
      <c r="IS114" s="59" t="str">
        <f t="shared" si="259"/>
        <v/>
      </c>
      <c r="IT114" s="53"/>
      <c r="IV114" s="78" t="str">
        <f>IF(IV$9="", "", IF(AND(NOT('Personnel Details'!$N$20=""), $B114&gt;='Personnel Details'!$N$20), 'Personnel Details'!$O$20, IF(AND(NOT('Personnel Details'!$I$20=""), $B114&gt;='Personnel Details'!$I$20), 'Personnel Details'!$J$20, 'Personnel Details'!$E$20)))</f>
        <v/>
      </c>
      <c r="IW114" s="59" t="str">
        <f>IF(IV$9="", "", IF(AND(NOT('Personnel Details'!$N$20=""), $B114&gt;='Personnel Details'!$N$20), IF('Personnel Details'!$P$20="","", 'Personnel Details'!$P$20), IF(AND(NOT('Personnel Details'!$I$20=""), $B114&gt;='Personnel Details'!$I$20), IF('Personnel Details'!$K$20="", "", 'Personnel Details'!$K$20), IF('Personnel Details'!$F$20="", "", 'Personnel Details'!$F$20))))</f>
        <v/>
      </c>
      <c r="IX114" s="79" t="str">
        <f>IF(IV$9="", "", IF(AND(NOT('Personnel Details'!$N$20=""), $B114&gt;='Personnel Details'!$N$20), 'Personnel Details'!$Q$20, IF(AND(NOT('Personnel Details'!$I$20=""), $B114&gt;='Personnel Details'!$I$20), 'Personnel Details'!$L$20, 'Personnel Details'!$G$20)))</f>
        <v/>
      </c>
      <c r="IY114" s="59" t="str">
        <f t="shared" si="260"/>
        <v/>
      </c>
      <c r="IZ114" s="53"/>
      <c r="JB114" s="78" t="str">
        <f>IF(JB$9="", "", IF(AND(NOT('Personnel Details'!$N$21=""), $B114&gt;='Personnel Details'!$N$21), 'Personnel Details'!$O$21, IF(AND(NOT('Personnel Details'!$I$21=""), $B114&gt;='Personnel Details'!$I$21), 'Personnel Details'!$J$21, 'Personnel Details'!$E$21)))</f>
        <v/>
      </c>
      <c r="JC114" s="59" t="str">
        <f>IF(JB$9="", "", IF(AND(NOT('Personnel Details'!$N$21=""), $B114&gt;='Personnel Details'!$N$21), IF('Personnel Details'!$P$21="","", 'Personnel Details'!$P$21), IF(AND(NOT('Personnel Details'!$I$21=""), $B114&gt;='Personnel Details'!$I$21), IF('Personnel Details'!$K$21="", "", 'Personnel Details'!$K$21), IF('Personnel Details'!$F$21="", "", 'Personnel Details'!$F$21))))</f>
        <v/>
      </c>
      <c r="JD114" s="79" t="str">
        <f>IF(JB$9="", "", IF(AND(NOT('Personnel Details'!$N$21=""), $B114&gt;='Personnel Details'!$N$21), 'Personnel Details'!$Q$21, IF(AND(NOT('Personnel Details'!$I$21=""), $B114&gt;='Personnel Details'!$I$21), 'Personnel Details'!$L$21, 'Personnel Details'!$G$21)))</f>
        <v/>
      </c>
      <c r="JE114" s="59" t="str">
        <f t="shared" si="261"/>
        <v/>
      </c>
      <c r="JF114" s="53"/>
      <c r="JH114" s="78" t="str">
        <f>IF(JH$9="", "", IF(AND(NOT('Personnel Details'!$N$22=""), $B114&gt;='Personnel Details'!$N$22), 'Personnel Details'!$O$22, IF(AND(NOT('Personnel Details'!$I$22=""), $B114&gt;='Personnel Details'!$I$22), 'Personnel Details'!$J$22, 'Personnel Details'!$E$22)))</f>
        <v/>
      </c>
      <c r="JI114" s="59" t="str">
        <f>IF(JH$9="", "", IF(AND(NOT('Personnel Details'!$N$22=""), $B114&gt;='Personnel Details'!$N$22), IF('Personnel Details'!$P$22="","", 'Personnel Details'!$P$22), IF(AND(NOT('Personnel Details'!$I$22=""), $B114&gt;='Personnel Details'!$I$22), IF('Personnel Details'!$K$22="", "", 'Personnel Details'!$K$22), IF('Personnel Details'!$F$22="", "", 'Personnel Details'!$F$22))))</f>
        <v/>
      </c>
      <c r="JJ114" s="79" t="str">
        <f>IF(JH$9="", "", IF(AND(NOT('Personnel Details'!$N$22=""), $B114&gt;='Personnel Details'!$N$22), 'Personnel Details'!$Q$22, IF(AND(NOT('Personnel Details'!$I$22=""), $B114&gt;='Personnel Details'!$I$22), 'Personnel Details'!$L$22, 'Personnel Details'!$G$22)))</f>
        <v/>
      </c>
      <c r="JK114" s="59" t="str">
        <f t="shared" si="262"/>
        <v/>
      </c>
      <c r="JL114" s="53"/>
      <c r="JN114" s="78" t="str">
        <f>IF(JN$9="", "", IF(AND(NOT('Personnel Details'!$N$23=""), $B114&gt;='Personnel Details'!$N$23), 'Personnel Details'!$O$23, IF(AND(NOT('Personnel Details'!$I$23=""), $B114&gt;='Personnel Details'!$I$23), 'Personnel Details'!$J$23, 'Personnel Details'!$E$23)))</f>
        <v/>
      </c>
      <c r="JO114" s="59" t="str">
        <f>IF(JN$9="", "", IF(AND(NOT('Personnel Details'!$N$23=""), $B114&gt;='Personnel Details'!$N$23), IF('Personnel Details'!$P$23="","", 'Personnel Details'!$P$23), IF(AND(NOT('Personnel Details'!$I$23=""), $B114&gt;='Personnel Details'!$I$23), IF('Personnel Details'!$K$23="", "", 'Personnel Details'!$K$23), IF('Personnel Details'!$F$23="", "", 'Personnel Details'!$F$23))))</f>
        <v/>
      </c>
      <c r="JP114" s="79" t="str">
        <f>IF(JN$9="", "", IF(AND(NOT('Personnel Details'!$N$23=""), $B114&gt;='Personnel Details'!$N$23), 'Personnel Details'!$Q$23, IF(AND(NOT('Personnel Details'!$I$23=""), $B114&gt;='Personnel Details'!$I$23), 'Personnel Details'!$L$23, 'Personnel Details'!$G$23)))</f>
        <v/>
      </c>
      <c r="JQ114" s="59" t="str">
        <f t="shared" si="263"/>
        <v/>
      </c>
      <c r="JR114" s="53"/>
      <c r="JT114" s="78" t="str">
        <f>IF(JT$9="", "", IF(AND(NOT('Personnel Details'!$N$24=""), $B114&gt;='Personnel Details'!$N$24), 'Personnel Details'!$O$24, IF(AND(NOT('Personnel Details'!$I$24=""), $B114&gt;='Personnel Details'!$I$24), 'Personnel Details'!$J$24, 'Personnel Details'!$E$24)))</f>
        <v/>
      </c>
      <c r="JU114" s="59" t="str">
        <f>IF(JT$9="", "", IF(AND(NOT('Personnel Details'!$N$24=""), $B114&gt;='Personnel Details'!$N$24), IF('Personnel Details'!$P$24="","", 'Personnel Details'!$P$24), IF(AND(NOT('Personnel Details'!$I$24=""), $B114&gt;='Personnel Details'!$I$24), IF('Personnel Details'!$K$24="", "", 'Personnel Details'!$K$24), IF('Personnel Details'!$F$24="", "", 'Personnel Details'!$F$24))))</f>
        <v/>
      </c>
      <c r="JV114" s="79" t="str">
        <f>IF(JT$9="", "", IF(AND(NOT('Personnel Details'!$N$24=""), $B114&gt;='Personnel Details'!$N$24), 'Personnel Details'!$Q$24, IF(AND(NOT('Personnel Details'!$I$24=""), $B114&gt;='Personnel Details'!$I$24), 'Personnel Details'!$L$24, 'Personnel Details'!$G$24)))</f>
        <v/>
      </c>
      <c r="JW114" s="59" t="str">
        <f t="shared" si="264"/>
        <v/>
      </c>
      <c r="JX114" s="53"/>
      <c r="JZ114" s="78" t="str">
        <f>IF(JZ$9="", "", IF(AND(NOT('Personnel Details'!$N$25=""), $B114&gt;='Personnel Details'!$N$25), 'Personnel Details'!$O$25, IF(AND(NOT('Personnel Details'!$I$25=""), $B114&gt;='Personnel Details'!$I$25), 'Personnel Details'!$J$25, 'Personnel Details'!$E$25)))</f>
        <v/>
      </c>
      <c r="KA114" s="59" t="str">
        <f>IF(JZ$9="", "", IF(AND(NOT('Personnel Details'!$N$25=""), $B114&gt;='Personnel Details'!$N$25), IF('Personnel Details'!$P$25="","", 'Personnel Details'!$P$25), IF(AND(NOT('Personnel Details'!$I$25=""), $B114&gt;='Personnel Details'!$I$25), IF('Personnel Details'!$K$25="", "", 'Personnel Details'!$K$25), IF('Personnel Details'!$F$25="", "", 'Personnel Details'!$F$25))))</f>
        <v/>
      </c>
      <c r="KB114" s="79" t="str">
        <f>IF(JZ$9="", "", IF(AND(NOT('Personnel Details'!$N$25=""), $B114&gt;='Personnel Details'!$N$25), 'Personnel Details'!$Q$25, IF(AND(NOT('Personnel Details'!$I$25=""), $B114&gt;='Personnel Details'!$I$25), 'Personnel Details'!$L$25, 'Personnel Details'!$G$25)))</f>
        <v/>
      </c>
      <c r="KC114" s="59" t="str">
        <f t="shared" si="265"/>
        <v/>
      </c>
      <c r="KD114" s="53"/>
      <c r="KF114" s="78" t="str">
        <f>IF(KF$9="", "", IF(AND(NOT('Personnel Details'!$N$26=""), $B114&gt;='Personnel Details'!$N$26), 'Personnel Details'!$O$26, IF(AND(NOT('Personnel Details'!$I$26=""), $B114&gt;='Personnel Details'!$I$26), 'Personnel Details'!$J$26, 'Personnel Details'!$E$26)))</f>
        <v/>
      </c>
      <c r="KG114" s="59" t="str">
        <f>IF(KF$9="", "", IF(AND(NOT('Personnel Details'!$N$26=""), $B114&gt;='Personnel Details'!$N$26), IF('Personnel Details'!$P$26="","", 'Personnel Details'!$P$26), IF(AND(NOT('Personnel Details'!$I$26=""), $B114&gt;='Personnel Details'!$I$26), IF('Personnel Details'!$K$26="", "", 'Personnel Details'!$K$26), IF('Personnel Details'!$F$26="", "", 'Personnel Details'!$F$26))))</f>
        <v/>
      </c>
      <c r="KH114" s="79" t="str">
        <f>IF(KF$9="", "", IF(AND(NOT('Personnel Details'!$N$26=""), $B114&gt;='Personnel Details'!$N$26), 'Personnel Details'!$Q$26, IF(AND(NOT('Personnel Details'!$I$26=""), $B114&gt;='Personnel Details'!$I$26), 'Personnel Details'!$L$26, 'Personnel Details'!$G$26)))</f>
        <v/>
      </c>
      <c r="KI114" s="59" t="str">
        <f t="shared" si="266"/>
        <v/>
      </c>
      <c r="KJ114" s="53"/>
      <c r="KL114" s="78" t="str">
        <f>IF(KL$9="", "", IF(AND(NOT('Personnel Details'!$N$27=""), $B114&gt;='Personnel Details'!$N$27), 'Personnel Details'!$O$27, IF(AND(NOT('Personnel Details'!$I$27=""), $B114&gt;='Personnel Details'!$I$27), 'Personnel Details'!$J$27, 'Personnel Details'!$E$27)))</f>
        <v/>
      </c>
      <c r="KM114" s="59" t="str">
        <f>IF(KL$9="", "", IF(AND(NOT('Personnel Details'!$N$27=""), $B114&gt;='Personnel Details'!$N$27), IF('Personnel Details'!$P$27="","", 'Personnel Details'!$P$27), IF(AND(NOT('Personnel Details'!$I$27=""), $B114&gt;='Personnel Details'!$I$27), IF('Personnel Details'!$K$27="", "", 'Personnel Details'!$K$27), IF('Personnel Details'!$F$27="", "", 'Personnel Details'!$F$27))))</f>
        <v/>
      </c>
      <c r="KN114" s="79" t="str">
        <f>IF(KL$9="", "", IF(AND(NOT('Personnel Details'!$N$27=""), $B114&gt;='Personnel Details'!$N$27), 'Personnel Details'!$Q$27, IF(AND(NOT('Personnel Details'!$I$27=""), $B114&gt;='Personnel Details'!$I$27), 'Personnel Details'!$L$27, 'Personnel Details'!$G$27)))</f>
        <v/>
      </c>
      <c r="KO114" s="59" t="str">
        <f t="shared" si="267"/>
        <v/>
      </c>
      <c r="KP114" s="53"/>
      <c r="KR114" s="78" t="str">
        <f>IF(KR$9="", "", IF(AND(NOT('Personnel Details'!$N$28=""), $B114&gt;='Personnel Details'!$N$28), 'Personnel Details'!$O$28, IF(AND(NOT('Personnel Details'!$I$28=""), $B114&gt;='Personnel Details'!$I$28), 'Personnel Details'!$J$28, 'Personnel Details'!$E$28)))</f>
        <v/>
      </c>
      <c r="KS114" s="59" t="str">
        <f>IF(KR$9="", "", IF(AND(NOT('Personnel Details'!$N$28=""), $B114&gt;='Personnel Details'!$N$28), IF('Personnel Details'!$P$28="","", 'Personnel Details'!$P$28), IF(AND(NOT('Personnel Details'!$I$28=""), $B114&gt;='Personnel Details'!$I$28), IF('Personnel Details'!$K$28="", "", 'Personnel Details'!$K$28), IF('Personnel Details'!$F$28="", "", 'Personnel Details'!$F$28))))</f>
        <v/>
      </c>
      <c r="KT114" s="79" t="str">
        <f>IF(KR$9="", "", IF(AND(NOT('Personnel Details'!$N$28=""), $B114&gt;='Personnel Details'!$N$28), 'Personnel Details'!$Q$28, IF(AND(NOT('Personnel Details'!$I$28=""), $B114&gt;='Personnel Details'!$I$28), 'Personnel Details'!$L$28, 'Personnel Details'!$G$28)))</f>
        <v/>
      </c>
      <c r="KU114" s="59" t="str">
        <f t="shared" si="268"/>
        <v/>
      </c>
      <c r="KV114" s="53"/>
      <c r="KX114" s="78" t="str">
        <f>IF(KX$9="", "", IF(AND(NOT('Personnel Details'!$N$29=""), $B114&gt;='Personnel Details'!$N$29), 'Personnel Details'!$O$29, IF(AND(NOT('Personnel Details'!$I$29=""), $B114&gt;='Personnel Details'!$I$29), 'Personnel Details'!$J$29, 'Personnel Details'!$E$29)))</f>
        <v/>
      </c>
      <c r="KY114" s="59" t="str">
        <f>IF(KX$9="", "", IF(AND(NOT('Personnel Details'!$N$29=""), $B114&gt;='Personnel Details'!$N$29), IF('Personnel Details'!$P$29="","", 'Personnel Details'!$P$29), IF(AND(NOT('Personnel Details'!$I$29=""), $B114&gt;='Personnel Details'!$I$29), IF('Personnel Details'!$K$29="", "", 'Personnel Details'!$K$29), IF('Personnel Details'!$F$29="", "", 'Personnel Details'!$F$29))))</f>
        <v/>
      </c>
      <c r="KZ114" s="79" t="str">
        <f>IF(KX$9="", "", IF(AND(NOT('Personnel Details'!$N$29=""), $B114&gt;='Personnel Details'!$N$29), 'Personnel Details'!$Q$29, IF(AND(NOT('Personnel Details'!$I$29=""), $B114&gt;='Personnel Details'!$I$29), 'Personnel Details'!$L$29, 'Personnel Details'!$G$29)))</f>
        <v/>
      </c>
      <c r="LA114" s="59" t="str">
        <f t="shared" si="269"/>
        <v/>
      </c>
      <c r="LB114" s="53"/>
      <c r="LD114" s="78" t="str">
        <f>IF(LD$9="", "", IF(AND(NOT('Personnel Details'!$N$30=""), $B114&gt;='Personnel Details'!$N$30), 'Personnel Details'!$O$30, IF(AND(NOT('Personnel Details'!$I$30=""), $B114&gt;='Personnel Details'!$I$30), 'Personnel Details'!$J$30, 'Personnel Details'!$E$30)))</f>
        <v/>
      </c>
      <c r="LE114" s="59" t="str">
        <f>IF(LD$9="", "", IF(AND(NOT('Personnel Details'!$N$30=""), $B114&gt;='Personnel Details'!$N$30), IF('Personnel Details'!$P$30="","", 'Personnel Details'!$P$30), IF(AND(NOT('Personnel Details'!$I$30=""), $B114&gt;='Personnel Details'!$I$30), IF('Personnel Details'!$K$30="", "", 'Personnel Details'!$K$30), IF('Personnel Details'!$F$30="", "", 'Personnel Details'!$F$30))))</f>
        <v/>
      </c>
      <c r="LF114" s="79" t="str">
        <f>IF(LD$9="", "", IF(AND(NOT('Personnel Details'!$N$30=""), $B114&gt;='Personnel Details'!$N$30), 'Personnel Details'!$Q$30, IF(AND(NOT('Personnel Details'!$I$30=""), $B114&gt;='Personnel Details'!$I$30), 'Personnel Details'!$L$30, 'Personnel Details'!$G$30)))</f>
        <v/>
      </c>
      <c r="LG114" s="59" t="str">
        <f t="shared" si="270"/>
        <v/>
      </c>
      <c r="LH114" s="53"/>
      <c r="LJ114" s="78" t="str">
        <f>IF(LJ$9="", "", IF(AND(NOT('Personnel Details'!$N$31=""), $B114&gt;='Personnel Details'!$N$31), 'Personnel Details'!$O$31, IF(AND(NOT('Personnel Details'!$I$31=""), $B114&gt;='Personnel Details'!$I$31), 'Personnel Details'!$J$31, 'Personnel Details'!$E$31)))</f>
        <v/>
      </c>
      <c r="LK114" s="59" t="str">
        <f>IF(LJ$9="", "", IF(AND(NOT('Personnel Details'!$N$31=""), $B114&gt;='Personnel Details'!$N$31), IF('Personnel Details'!$P$31="","", 'Personnel Details'!$P$31), IF(AND(NOT('Personnel Details'!$I$31=""), $B114&gt;='Personnel Details'!$I$31), IF('Personnel Details'!$K$31="", "", 'Personnel Details'!$K$31), IF('Personnel Details'!$F$31="", "", 'Personnel Details'!$F$31))))</f>
        <v/>
      </c>
      <c r="LL114" s="79" t="str">
        <f>IF(LJ$9="", "", IF(AND(NOT('Personnel Details'!$N$31=""), $B114&gt;='Personnel Details'!$N$31), 'Personnel Details'!$Q$31, IF(AND(NOT('Personnel Details'!$I$31=""), $B114&gt;='Personnel Details'!$I$31), 'Personnel Details'!$L$31, 'Personnel Details'!$G$31)))</f>
        <v/>
      </c>
      <c r="LM114" s="59" t="str">
        <f t="shared" si="271"/>
        <v/>
      </c>
      <c r="LN114" s="53"/>
      <c r="LP114" s="78" t="str">
        <f>IF(LP$9="", "", IF(AND(NOT('Personnel Details'!$N$32=""), $B114&gt;='Personnel Details'!$N$32), 'Personnel Details'!$O$32, IF(AND(NOT('Personnel Details'!$I$32=""), $B114&gt;='Personnel Details'!$I$32), 'Personnel Details'!$J$32, 'Personnel Details'!$E$32)))</f>
        <v/>
      </c>
      <c r="LQ114" s="59" t="str">
        <f>IF(LP$9="", "", IF(AND(NOT('Personnel Details'!$N$32=""), $B114&gt;='Personnel Details'!$N$32), IF('Personnel Details'!$P$32="","", 'Personnel Details'!$P$32), IF(AND(NOT('Personnel Details'!$I$32=""), $B114&gt;='Personnel Details'!$I$32), IF('Personnel Details'!$K$32="", "", 'Personnel Details'!$K$32), IF('Personnel Details'!$F$32="", "", 'Personnel Details'!$F$32))))</f>
        <v/>
      </c>
      <c r="LR114" s="79" t="str">
        <f>IF(LP$9="", "", IF(AND(NOT('Personnel Details'!$N$32=""), $B114&gt;='Personnel Details'!$N$32), 'Personnel Details'!$Q$32, IF(AND(NOT('Personnel Details'!$I$32=""), $B114&gt;='Personnel Details'!$I$32), 'Personnel Details'!$L$32, 'Personnel Details'!$G$32)))</f>
        <v/>
      </c>
      <c r="LS114" s="59" t="str">
        <f t="shared" si="272"/>
        <v/>
      </c>
      <c r="LT114" s="53"/>
      <c r="LV114" s="78" t="str">
        <f>IF(LV$9="", "", IF(AND(NOT('Personnel Details'!$N$33=""), $B114&gt;='Personnel Details'!$N$33), 'Personnel Details'!$O$33, IF(AND(NOT('Personnel Details'!$I$33=""), $B114&gt;='Personnel Details'!$I$33), 'Personnel Details'!$J$33, 'Personnel Details'!$E$33)))</f>
        <v/>
      </c>
      <c r="LW114" s="59" t="str">
        <f>IF(LV$9="", "", IF(AND(NOT('Personnel Details'!$N$33=""), $B114&gt;='Personnel Details'!$N$33), IF('Personnel Details'!$P$33="","", 'Personnel Details'!$P$33), IF(AND(NOT('Personnel Details'!$I$33=""), $B114&gt;='Personnel Details'!$I$33), IF('Personnel Details'!$K$33="", "", 'Personnel Details'!$K$33), IF('Personnel Details'!$F$33="", "", 'Personnel Details'!$F$33))))</f>
        <v/>
      </c>
      <c r="LX114" s="79" t="str">
        <f>IF(LV$9="", "", IF(AND(NOT('Personnel Details'!$N$33=""), $B114&gt;='Personnel Details'!$N$33), 'Personnel Details'!$Q$33, IF(AND(NOT('Personnel Details'!$I$33=""), $B114&gt;='Personnel Details'!$I$33), 'Personnel Details'!$L$33, 'Personnel Details'!$G$33)))</f>
        <v/>
      </c>
      <c r="LY114" s="59" t="str">
        <f t="shared" si="273"/>
        <v/>
      </c>
      <c r="LZ114" s="53"/>
      <c r="MB114" s="78" t="str">
        <f>IF(MB$9="", "", IF(AND(NOT('Personnel Details'!$N$34=""), $B114&gt;='Personnel Details'!$N$34), 'Personnel Details'!$O$34, IF(AND(NOT('Personnel Details'!$I$34=""), $B114&gt;='Personnel Details'!$I$34), 'Personnel Details'!$J$34, 'Personnel Details'!$E$34)))</f>
        <v/>
      </c>
      <c r="MC114" s="59" t="str">
        <f>IF(MB$9="", "", IF(AND(NOT('Personnel Details'!$N$34=""), $B114&gt;='Personnel Details'!$N$34), IF('Personnel Details'!$P$34="","", 'Personnel Details'!$P$34), IF(AND(NOT('Personnel Details'!$I$34=""), $B114&gt;='Personnel Details'!$I$34), IF('Personnel Details'!$K$34="", "", 'Personnel Details'!$K$34), IF('Personnel Details'!$F$34="", "", 'Personnel Details'!$F$34))))</f>
        <v/>
      </c>
      <c r="MD114" s="79" t="str">
        <f>IF(MB$9="", "", IF(AND(NOT('Personnel Details'!$N$34=""), $B114&gt;='Personnel Details'!$N$34), 'Personnel Details'!$Q$34, IF(AND(NOT('Personnel Details'!$I$34=""), $B114&gt;='Personnel Details'!$I$34), 'Personnel Details'!$L$34, 'Personnel Details'!$G$34)))</f>
        <v/>
      </c>
      <c r="ME114" s="59" t="str">
        <f t="shared" si="274"/>
        <v/>
      </c>
      <c r="MF114" s="53"/>
      <c r="MH114" s="78" t="str">
        <f>IF(MH$9="", "", IF(AND(NOT('Personnel Details'!$N$35=""), $B114&gt;='Personnel Details'!$N$35), 'Personnel Details'!$O$35, IF(AND(NOT('Personnel Details'!$I$35=""), $B114&gt;='Personnel Details'!$I$35), 'Personnel Details'!$J$35, 'Personnel Details'!$E$35)))</f>
        <v/>
      </c>
      <c r="MI114" s="59" t="str">
        <f>IF(MH$9="", "", IF(AND(NOT('Personnel Details'!$N$35=""), $B114&gt;='Personnel Details'!$N$35), IF('Personnel Details'!$P$35="","", 'Personnel Details'!$P$35), IF(AND(NOT('Personnel Details'!$I$35=""), $B114&gt;='Personnel Details'!$I$35), IF('Personnel Details'!$K$35="", "", 'Personnel Details'!$K$35), IF('Personnel Details'!$F$35="", "", 'Personnel Details'!$F$35))))</f>
        <v/>
      </c>
      <c r="MJ114" s="79" t="str">
        <f>IF(MH$9="", "", IF(AND(NOT('Personnel Details'!$N$35=""), $B114&gt;='Personnel Details'!$N$35), 'Personnel Details'!$Q$35, IF(AND(NOT('Personnel Details'!$I$35=""), $B114&gt;='Personnel Details'!$I$35), 'Personnel Details'!$L$35, 'Personnel Details'!$G$35)))</f>
        <v/>
      </c>
      <c r="MK114" s="59" t="str">
        <f t="shared" si="275"/>
        <v/>
      </c>
      <c r="ML114" s="53"/>
      <c r="MN114" s="78" t="str">
        <f>IF(MN$9="", "", IF(AND(NOT('Personnel Details'!$N$36=""), $B114&gt;='Personnel Details'!$N$36), 'Personnel Details'!$O$36, IF(AND(NOT('Personnel Details'!$I$36=""), $B114&gt;='Personnel Details'!$I$36), 'Personnel Details'!$J$36, 'Personnel Details'!$E$36)))</f>
        <v/>
      </c>
      <c r="MO114" s="59" t="str">
        <f>IF(MN$9="", "", IF(AND(NOT('Personnel Details'!$N$36=""), $B114&gt;='Personnel Details'!$N$36), IF('Personnel Details'!$P$36="","", 'Personnel Details'!$P$36), IF(AND(NOT('Personnel Details'!$I$36=""), $B114&gt;='Personnel Details'!$I$36), IF('Personnel Details'!$K$36="", "", 'Personnel Details'!$K$36), IF('Personnel Details'!$F$36="", "", 'Personnel Details'!$F$36))))</f>
        <v/>
      </c>
      <c r="MP114" s="79" t="str">
        <f>IF(MN$9="", "", IF(AND(NOT('Personnel Details'!$N$36=""), $B114&gt;='Personnel Details'!$N$36), 'Personnel Details'!$Q$36, IF(AND(NOT('Personnel Details'!$I$36=""), $B114&gt;='Personnel Details'!$I$36), 'Personnel Details'!$L$36, 'Personnel Details'!$G$36)))</f>
        <v/>
      </c>
      <c r="MQ114" s="59" t="str">
        <f t="shared" si="276"/>
        <v/>
      </c>
      <c r="MR114" s="53"/>
      <c r="MT114" s="78" t="str">
        <f>IF(MT$9="", "", IF(AND(NOT('Personnel Details'!$N$37=""), $B114&gt;='Personnel Details'!$N$37), 'Personnel Details'!$O$37, IF(AND(NOT('Personnel Details'!$I$37=""), $B114&gt;='Personnel Details'!$I$37), 'Personnel Details'!$J$37, 'Personnel Details'!$E$37)))</f>
        <v/>
      </c>
      <c r="MU114" s="59" t="str">
        <f>IF(MT$9="", "", IF(AND(NOT('Personnel Details'!$N$37=""), $B114&gt;='Personnel Details'!$N$37), IF('Personnel Details'!$P$37="","", 'Personnel Details'!$P$37), IF(AND(NOT('Personnel Details'!$I$37=""), $B114&gt;='Personnel Details'!$I$37), IF('Personnel Details'!$K$37="", "", 'Personnel Details'!$K$37), IF('Personnel Details'!$F$37="", "", 'Personnel Details'!$F$37))))</f>
        <v/>
      </c>
      <c r="MV114" s="79" t="str">
        <f>IF(MT$9="", "", IF(AND(NOT('Personnel Details'!$N$37=""), $B114&gt;='Personnel Details'!$N$37), 'Personnel Details'!$Q$37, IF(AND(NOT('Personnel Details'!$I$37=""), $B114&gt;='Personnel Details'!$I$37), 'Personnel Details'!$L$37, 'Personnel Details'!$G$37)))</f>
        <v/>
      </c>
      <c r="MW114" s="59" t="str">
        <f t="shared" si="277"/>
        <v/>
      </c>
      <c r="MX114" s="53"/>
      <c r="MZ114" s="78" t="str">
        <f>IF(MZ$9="", "", IF(AND(NOT('Personnel Details'!$N$38=""), $B114&gt;='Personnel Details'!$N$38), 'Personnel Details'!$O$38, IF(AND(NOT('Personnel Details'!$I$38=""), $B114&gt;='Personnel Details'!$I$38), 'Personnel Details'!$J$38, 'Personnel Details'!$E$38)))</f>
        <v/>
      </c>
      <c r="NA114" s="59" t="str">
        <f>IF(MZ$9="", "", IF(AND(NOT('Personnel Details'!$N$38=""), $B114&gt;='Personnel Details'!$N$38), IF('Personnel Details'!$P$38="","", 'Personnel Details'!$P$38), IF(AND(NOT('Personnel Details'!$I$38=""), $B114&gt;='Personnel Details'!$I$38), IF('Personnel Details'!$K$38="", "", 'Personnel Details'!$K$38), IF('Personnel Details'!$F$38="", "", 'Personnel Details'!$F$38))))</f>
        <v/>
      </c>
      <c r="NB114" s="79" t="str">
        <f>IF(MZ$9="", "", IF(AND(NOT('Personnel Details'!$N$38=""), $B114&gt;='Personnel Details'!$N$38), 'Personnel Details'!$Q$38, IF(AND(NOT('Personnel Details'!$I$38=""), $B114&gt;='Personnel Details'!$I$38), 'Personnel Details'!$L$38, 'Personnel Details'!$G$38)))</f>
        <v/>
      </c>
      <c r="NC114" s="59" t="str">
        <f t="shared" si="278"/>
        <v/>
      </c>
      <c r="ND114" s="53"/>
      <c r="NF114" s="78" t="str">
        <f>IF(NF$9="", "", IF(AND(NOT('Personnel Details'!$N$39=""), $B114&gt;='Personnel Details'!$N$39), 'Personnel Details'!$O$39, IF(AND(NOT('Personnel Details'!$I$39=""), $B114&gt;='Personnel Details'!$I$39), 'Personnel Details'!$J$39, 'Personnel Details'!$E$39)))</f>
        <v/>
      </c>
      <c r="NG114" s="59" t="str">
        <f>IF(NF$9="", "", IF(AND(NOT('Personnel Details'!$N$39=""), $B114&gt;='Personnel Details'!$N$39), IF('Personnel Details'!$P$39="","", 'Personnel Details'!$P$39), IF(AND(NOT('Personnel Details'!$I$39=""), $B114&gt;='Personnel Details'!$I$39), IF('Personnel Details'!$K$39="", "", 'Personnel Details'!$K$39), IF('Personnel Details'!$F$39="", "", 'Personnel Details'!$F$39))))</f>
        <v/>
      </c>
      <c r="NH114" s="79" t="str">
        <f>IF(NF$9="", "", IF(AND(NOT('Personnel Details'!$N$39=""), $B114&gt;='Personnel Details'!$N$39), 'Personnel Details'!$Q$39, IF(AND(NOT('Personnel Details'!$I$39=""), $B114&gt;='Personnel Details'!$I$39), 'Personnel Details'!$L$39, 'Personnel Details'!$G$39)))</f>
        <v/>
      </c>
      <c r="NI114" s="59" t="str">
        <f t="shared" si="279"/>
        <v/>
      </c>
      <c r="NJ114" s="53"/>
      <c r="NL114" s="78" t="str">
        <f>IF(NL$9="", "", IF(AND(NOT('Personnel Details'!$N$40=""), $B114&gt;='Personnel Details'!$N$40), 'Personnel Details'!$O$40, IF(AND(NOT('Personnel Details'!$I$40=""), $B114&gt;='Personnel Details'!$I$40), 'Personnel Details'!$J$40, 'Personnel Details'!$E$40)))</f>
        <v/>
      </c>
      <c r="NM114" s="59" t="str">
        <f>IF(NL$9="", "", IF(AND(NOT('Personnel Details'!$N$40=""), $B114&gt;='Personnel Details'!$N$40), IF('Personnel Details'!$P$40="","", 'Personnel Details'!$P$40), IF(AND(NOT('Personnel Details'!$I$40=""), $B114&gt;='Personnel Details'!$I$40), IF('Personnel Details'!$K$40="", "", 'Personnel Details'!$K$40), IF('Personnel Details'!$F$40="", "", 'Personnel Details'!$F$40))))</f>
        <v/>
      </c>
      <c r="NN114" s="79" t="str">
        <f>IF(NL$9="", "", IF(AND(NOT('Personnel Details'!$N$40=""), $B114&gt;='Personnel Details'!$N$40), 'Personnel Details'!$Q$40, IF(AND(NOT('Personnel Details'!$I$40=""), $B114&gt;='Personnel Details'!$I$40), 'Personnel Details'!$L$40, 'Personnel Details'!$G$40)))</f>
        <v/>
      </c>
      <c r="NO114" s="59" t="str">
        <f t="shared" si="280"/>
        <v/>
      </c>
      <c r="NP114" s="53"/>
    </row>
    <row r="115" spans="1:380" x14ac:dyDescent="0.25">
      <c r="A115" s="32"/>
      <c r="B115" s="113" t="str">
        <f>IFERROR(IF(B114+1&gt;'Personnel Details'!$U$5, "", B114+1), "")</f>
        <v/>
      </c>
      <c r="C115" s="32"/>
      <c r="D115" s="120"/>
      <c r="E115" s="13" t="str">
        <f t="shared" si="159"/>
        <v/>
      </c>
      <c r="F115" s="13" t="str">
        <f t="shared" si="190"/>
        <v/>
      </c>
      <c r="G115" s="56" t="str">
        <f t="shared" si="281"/>
        <v/>
      </c>
      <c r="H115" s="16" t="str">
        <f t="shared" si="191"/>
        <v/>
      </c>
      <c r="I115" s="32"/>
      <c r="J115" s="120"/>
      <c r="K115" s="62" t="str">
        <f t="shared" si="160"/>
        <v/>
      </c>
      <c r="L115" s="62" t="str">
        <f t="shared" si="192"/>
        <v/>
      </c>
      <c r="M115" s="65" t="str">
        <f t="shared" si="282"/>
        <v/>
      </c>
      <c r="N115" s="68" t="str">
        <f t="shared" si="193"/>
        <v/>
      </c>
      <c r="O115" s="32"/>
      <c r="P115" s="120"/>
      <c r="Q115" s="62" t="str">
        <f t="shared" si="161"/>
        <v/>
      </c>
      <c r="R115" s="62" t="str">
        <f t="shared" si="194"/>
        <v/>
      </c>
      <c r="S115" s="65" t="str">
        <f t="shared" si="283"/>
        <v/>
      </c>
      <c r="T115" s="68" t="str">
        <f t="shared" si="195"/>
        <v/>
      </c>
      <c r="U115" s="32"/>
      <c r="V115" s="120"/>
      <c r="W115" s="62" t="str">
        <f t="shared" si="162"/>
        <v/>
      </c>
      <c r="X115" s="62" t="str">
        <f t="shared" si="196"/>
        <v/>
      </c>
      <c r="Y115" s="65" t="str">
        <f t="shared" si="284"/>
        <v/>
      </c>
      <c r="Z115" s="68" t="str">
        <f t="shared" si="197"/>
        <v/>
      </c>
      <c r="AA115" s="32"/>
      <c r="AB115" s="120"/>
      <c r="AC115" s="62" t="str">
        <f t="shared" si="163"/>
        <v/>
      </c>
      <c r="AD115" s="62" t="str">
        <f t="shared" si="198"/>
        <v/>
      </c>
      <c r="AE115" s="65" t="str">
        <f t="shared" si="285"/>
        <v/>
      </c>
      <c r="AF115" s="68" t="str">
        <f t="shared" si="199"/>
        <v/>
      </c>
      <c r="AG115" s="32"/>
      <c r="AH115" s="120"/>
      <c r="AI115" s="62" t="str">
        <f t="shared" si="164"/>
        <v/>
      </c>
      <c r="AJ115" s="62" t="str">
        <f t="shared" si="200"/>
        <v/>
      </c>
      <c r="AK115" s="65" t="str">
        <f t="shared" si="286"/>
        <v/>
      </c>
      <c r="AL115" s="68" t="str">
        <f t="shared" si="201"/>
        <v/>
      </c>
      <c r="AM115" s="32"/>
      <c r="AN115" s="120"/>
      <c r="AO115" s="62" t="str">
        <f t="shared" si="165"/>
        <v/>
      </c>
      <c r="AP115" s="62" t="str">
        <f t="shared" si="202"/>
        <v/>
      </c>
      <c r="AQ115" s="65" t="str">
        <f t="shared" si="287"/>
        <v/>
      </c>
      <c r="AR115" s="68" t="str">
        <f t="shared" si="203"/>
        <v/>
      </c>
      <c r="AS115" s="32"/>
      <c r="AT115" s="120"/>
      <c r="AU115" s="62" t="str">
        <f t="shared" si="166"/>
        <v/>
      </c>
      <c r="AV115" s="62" t="str">
        <f t="shared" si="204"/>
        <v/>
      </c>
      <c r="AW115" s="65" t="str">
        <f t="shared" si="288"/>
        <v/>
      </c>
      <c r="AX115" s="68" t="str">
        <f t="shared" si="205"/>
        <v/>
      </c>
      <c r="AY115" s="32"/>
      <c r="AZ115" s="120"/>
      <c r="BA115" s="62" t="str">
        <f t="shared" si="167"/>
        <v/>
      </c>
      <c r="BB115" s="62" t="str">
        <f t="shared" si="206"/>
        <v/>
      </c>
      <c r="BC115" s="65" t="str">
        <f t="shared" si="289"/>
        <v/>
      </c>
      <c r="BD115" s="68" t="str">
        <f t="shared" si="207"/>
        <v/>
      </c>
      <c r="BE115" s="32"/>
      <c r="BF115" s="120"/>
      <c r="BG115" s="62" t="str">
        <f t="shared" si="168"/>
        <v/>
      </c>
      <c r="BH115" s="62" t="str">
        <f t="shared" si="208"/>
        <v/>
      </c>
      <c r="BI115" s="65" t="str">
        <f t="shared" si="290"/>
        <v/>
      </c>
      <c r="BJ115" s="68" t="str">
        <f t="shared" si="209"/>
        <v/>
      </c>
      <c r="BK115" s="32"/>
      <c r="BL115" s="120"/>
      <c r="BM115" s="62" t="str">
        <f t="shared" si="169"/>
        <v/>
      </c>
      <c r="BN115" s="62" t="str">
        <f t="shared" si="210"/>
        <v/>
      </c>
      <c r="BO115" s="65" t="str">
        <f t="shared" si="291"/>
        <v/>
      </c>
      <c r="BP115" s="68" t="str">
        <f t="shared" si="211"/>
        <v/>
      </c>
      <c r="BQ115" s="32"/>
      <c r="BR115" s="120"/>
      <c r="BS115" s="62" t="str">
        <f t="shared" si="170"/>
        <v/>
      </c>
      <c r="BT115" s="62" t="str">
        <f t="shared" si="212"/>
        <v/>
      </c>
      <c r="BU115" s="65" t="str">
        <f t="shared" si="292"/>
        <v/>
      </c>
      <c r="BV115" s="68" t="str">
        <f t="shared" si="213"/>
        <v/>
      </c>
      <c r="BW115" s="32"/>
      <c r="BX115" s="120"/>
      <c r="BY115" s="62" t="str">
        <f t="shared" si="171"/>
        <v/>
      </c>
      <c r="BZ115" s="62" t="str">
        <f t="shared" si="214"/>
        <v/>
      </c>
      <c r="CA115" s="65" t="str">
        <f t="shared" si="293"/>
        <v/>
      </c>
      <c r="CB115" s="68" t="str">
        <f t="shared" si="215"/>
        <v/>
      </c>
      <c r="CC115" s="32"/>
      <c r="CD115" s="120"/>
      <c r="CE115" s="62" t="str">
        <f t="shared" si="172"/>
        <v/>
      </c>
      <c r="CF115" s="62" t="str">
        <f t="shared" si="216"/>
        <v/>
      </c>
      <c r="CG115" s="65" t="str">
        <f t="shared" si="294"/>
        <v/>
      </c>
      <c r="CH115" s="68" t="str">
        <f t="shared" si="217"/>
        <v/>
      </c>
      <c r="CI115" s="32"/>
      <c r="CJ115" s="120"/>
      <c r="CK115" s="62" t="str">
        <f t="shared" si="173"/>
        <v/>
      </c>
      <c r="CL115" s="62" t="str">
        <f t="shared" si="218"/>
        <v/>
      </c>
      <c r="CM115" s="65" t="str">
        <f t="shared" si="295"/>
        <v/>
      </c>
      <c r="CN115" s="68" t="str">
        <f t="shared" si="219"/>
        <v/>
      </c>
      <c r="CO115" s="32"/>
      <c r="CP115" s="120"/>
      <c r="CQ115" s="62" t="str">
        <f t="shared" si="174"/>
        <v/>
      </c>
      <c r="CR115" s="62" t="str">
        <f t="shared" si="220"/>
        <v/>
      </c>
      <c r="CS115" s="65" t="str">
        <f t="shared" si="296"/>
        <v/>
      </c>
      <c r="CT115" s="68" t="str">
        <f t="shared" si="221"/>
        <v/>
      </c>
      <c r="CU115" s="32"/>
      <c r="CV115" s="120"/>
      <c r="CW115" s="62" t="str">
        <f t="shared" si="175"/>
        <v/>
      </c>
      <c r="CX115" s="62" t="str">
        <f t="shared" si="222"/>
        <v/>
      </c>
      <c r="CY115" s="65" t="str">
        <f t="shared" si="297"/>
        <v/>
      </c>
      <c r="CZ115" s="68" t="str">
        <f t="shared" si="223"/>
        <v/>
      </c>
      <c r="DA115" s="32"/>
      <c r="DB115" s="120"/>
      <c r="DC115" s="62" t="str">
        <f t="shared" si="176"/>
        <v/>
      </c>
      <c r="DD115" s="62" t="str">
        <f t="shared" si="224"/>
        <v/>
      </c>
      <c r="DE115" s="65" t="str">
        <f t="shared" si="298"/>
        <v/>
      </c>
      <c r="DF115" s="68" t="str">
        <f t="shared" si="225"/>
        <v/>
      </c>
      <c r="DG115" s="32"/>
      <c r="DH115" s="120"/>
      <c r="DI115" s="62" t="str">
        <f t="shared" si="177"/>
        <v/>
      </c>
      <c r="DJ115" s="62" t="str">
        <f t="shared" si="226"/>
        <v/>
      </c>
      <c r="DK115" s="65" t="str">
        <f t="shared" si="299"/>
        <v/>
      </c>
      <c r="DL115" s="68" t="str">
        <f t="shared" si="227"/>
        <v/>
      </c>
      <c r="DM115" s="32"/>
      <c r="DN115" s="120"/>
      <c r="DO115" s="62" t="str">
        <f t="shared" si="178"/>
        <v/>
      </c>
      <c r="DP115" s="62" t="str">
        <f t="shared" si="228"/>
        <v/>
      </c>
      <c r="DQ115" s="65" t="str">
        <f t="shared" si="300"/>
        <v/>
      </c>
      <c r="DR115" s="68" t="str">
        <f t="shared" si="229"/>
        <v/>
      </c>
      <c r="DS115" s="32"/>
      <c r="DT115" s="120"/>
      <c r="DU115" s="62" t="str">
        <f t="shared" si="179"/>
        <v/>
      </c>
      <c r="DV115" s="62" t="str">
        <f t="shared" si="230"/>
        <v/>
      </c>
      <c r="DW115" s="65" t="str">
        <f t="shared" si="301"/>
        <v/>
      </c>
      <c r="DX115" s="68" t="str">
        <f t="shared" si="231"/>
        <v/>
      </c>
      <c r="DY115" s="32"/>
      <c r="DZ115" s="120"/>
      <c r="EA115" s="62" t="str">
        <f t="shared" si="180"/>
        <v/>
      </c>
      <c r="EB115" s="62" t="str">
        <f t="shared" si="232"/>
        <v/>
      </c>
      <c r="EC115" s="65" t="str">
        <f t="shared" si="302"/>
        <v/>
      </c>
      <c r="ED115" s="68" t="str">
        <f t="shared" si="233"/>
        <v/>
      </c>
      <c r="EE115" s="32"/>
      <c r="EF115" s="120"/>
      <c r="EG115" s="62" t="str">
        <f t="shared" si="181"/>
        <v/>
      </c>
      <c r="EH115" s="62" t="str">
        <f t="shared" si="234"/>
        <v/>
      </c>
      <c r="EI115" s="65" t="str">
        <f t="shared" si="303"/>
        <v/>
      </c>
      <c r="EJ115" s="68" t="str">
        <f t="shared" si="235"/>
        <v/>
      </c>
      <c r="EK115" s="32"/>
      <c r="EL115" s="120"/>
      <c r="EM115" s="62" t="str">
        <f t="shared" si="182"/>
        <v/>
      </c>
      <c r="EN115" s="62" t="str">
        <f t="shared" si="236"/>
        <v/>
      </c>
      <c r="EO115" s="65" t="str">
        <f t="shared" si="304"/>
        <v/>
      </c>
      <c r="EP115" s="68" t="str">
        <f t="shared" si="237"/>
        <v/>
      </c>
      <c r="EQ115" s="32"/>
      <c r="ER115" s="120"/>
      <c r="ES115" s="62" t="str">
        <f t="shared" si="183"/>
        <v/>
      </c>
      <c r="ET115" s="62" t="str">
        <f t="shared" si="238"/>
        <v/>
      </c>
      <c r="EU115" s="65" t="str">
        <f t="shared" si="305"/>
        <v/>
      </c>
      <c r="EV115" s="68" t="str">
        <f t="shared" si="239"/>
        <v/>
      </c>
      <c r="EW115" s="32"/>
      <c r="EX115" s="120"/>
      <c r="EY115" s="62" t="str">
        <f t="shared" si="184"/>
        <v/>
      </c>
      <c r="EZ115" s="62" t="str">
        <f t="shared" si="240"/>
        <v/>
      </c>
      <c r="FA115" s="65" t="str">
        <f t="shared" si="306"/>
        <v/>
      </c>
      <c r="FB115" s="68" t="str">
        <f t="shared" si="241"/>
        <v/>
      </c>
      <c r="FC115" s="32"/>
      <c r="FD115" s="120"/>
      <c r="FE115" s="62" t="str">
        <f t="shared" si="185"/>
        <v/>
      </c>
      <c r="FF115" s="62" t="str">
        <f t="shared" si="242"/>
        <v/>
      </c>
      <c r="FG115" s="65" t="str">
        <f t="shared" si="307"/>
        <v/>
      </c>
      <c r="FH115" s="68" t="str">
        <f t="shared" si="243"/>
        <v/>
      </c>
      <c r="FI115" s="32"/>
      <c r="FJ115" s="120"/>
      <c r="FK115" s="62" t="str">
        <f t="shared" si="186"/>
        <v/>
      </c>
      <c r="FL115" s="62" t="str">
        <f t="shared" si="244"/>
        <v/>
      </c>
      <c r="FM115" s="65" t="str">
        <f t="shared" si="308"/>
        <v/>
      </c>
      <c r="FN115" s="68" t="str">
        <f t="shared" si="245"/>
        <v/>
      </c>
      <c r="FO115" s="32"/>
      <c r="FP115" s="120"/>
      <c r="FQ115" s="62" t="str">
        <f t="shared" si="187"/>
        <v/>
      </c>
      <c r="FR115" s="62" t="str">
        <f t="shared" si="246"/>
        <v/>
      </c>
      <c r="FS115" s="65" t="str">
        <f t="shared" si="309"/>
        <v/>
      </c>
      <c r="FT115" s="68" t="str">
        <f t="shared" si="247"/>
        <v/>
      </c>
      <c r="FU115" s="32"/>
      <c r="FV115" s="120"/>
      <c r="FW115" s="62" t="str">
        <f t="shared" si="188"/>
        <v/>
      </c>
      <c r="FX115" s="62" t="str">
        <f t="shared" si="248"/>
        <v/>
      </c>
      <c r="FY115" s="65" t="str">
        <f t="shared" si="310"/>
        <v/>
      </c>
      <c r="FZ115" s="68" t="str">
        <f t="shared" si="249"/>
        <v/>
      </c>
      <c r="GA115" s="32"/>
      <c r="GC115" s="7" t="str">
        <f t="shared" si="250"/>
        <v/>
      </c>
      <c r="GD115" s="7" t="str">
        <f t="shared" ca="1" si="189"/>
        <v/>
      </c>
      <c r="GT115" s="71" t="str">
        <f>IF(GT$9="", "", IF(AND(NOT('Personnel Details'!$N$11=""), $B115&gt;='Personnel Details'!$N$11), 'Personnel Details'!$O$11, IF(AND(NOT('Personnel Details'!$I$11=""), $B115&gt;='Personnel Details'!$I$11), 'Personnel Details'!$J$11, 'Personnel Details'!$E$11)))</f>
        <v/>
      </c>
      <c r="GU115" s="59" t="str">
        <f>IF(GT$9="", "", IF(AND(NOT('Personnel Details'!$N$11=""), $B115&gt;='Personnel Details'!$N$11), IF('Personnel Details'!$P$11="","", 'Personnel Details'!$P$11), IF(AND(NOT('Personnel Details'!$I$11=""), $B115&gt;='Personnel Details'!$I$11), IF('Personnel Details'!$K$11="", "", 'Personnel Details'!$K$11), IF('Personnel Details'!$F$11="", "", 'Personnel Details'!$F$11))))</f>
        <v/>
      </c>
      <c r="GV115" s="74" t="str">
        <f>IF(GT$9="", "", IF(AND(NOT('Personnel Details'!$N$11=""), $B115&gt;='Personnel Details'!$N$11), 'Personnel Details'!$Q$11, IF(AND(NOT('Personnel Details'!$I$11=""), $B115&gt;='Personnel Details'!$I$11), 'Personnel Details'!$L$11, 'Personnel Details'!$G$11)))</f>
        <v/>
      </c>
      <c r="GW115" s="59" t="str">
        <f t="shared" si="251"/>
        <v/>
      </c>
      <c r="GX115" s="53"/>
      <c r="GZ115" s="78" t="str">
        <f>IF(GZ$9="", "", IF(AND(NOT('Personnel Details'!$N$12=""), $B115&gt;='Personnel Details'!$N$12), 'Personnel Details'!$O$12, IF(AND(NOT('Personnel Details'!$I$12=""), $B115&gt;='Personnel Details'!$I$12), 'Personnel Details'!$J$12, 'Personnel Details'!$E$12)))</f>
        <v/>
      </c>
      <c r="HA115" s="59" t="str">
        <f>IF(GZ$9="", "", IF(AND(NOT('Personnel Details'!$N$12=""), $B115&gt;='Personnel Details'!$N$12), IF('Personnel Details'!$P$12="","", 'Personnel Details'!$P$12), IF(AND(NOT('Personnel Details'!$I$12=""), $B115&gt;='Personnel Details'!$I$12), IF('Personnel Details'!$K$12="", "", 'Personnel Details'!$K$12), IF('Personnel Details'!$F$12="", "", 'Personnel Details'!$F$12))))</f>
        <v/>
      </c>
      <c r="HB115" s="79" t="str">
        <f>IF(GZ$9="", "", IF(AND(NOT('Personnel Details'!$N$12=""), $B115&gt;='Personnel Details'!$N$12), 'Personnel Details'!$Q$12, IF(AND(NOT('Personnel Details'!$I$12=""), $B115&gt;='Personnel Details'!$I$12), 'Personnel Details'!$L$12, 'Personnel Details'!$G$12)))</f>
        <v/>
      </c>
      <c r="HC115" s="59" t="str">
        <f t="shared" si="252"/>
        <v/>
      </c>
      <c r="HD115" s="53"/>
      <c r="HF115" s="78" t="str">
        <f>IF(HF$9="", "", IF(AND(NOT('Personnel Details'!$N$13=""), $B115&gt;='Personnel Details'!$N$13), 'Personnel Details'!$O$13, IF(AND(NOT('Personnel Details'!$I$13=""), $B115&gt;='Personnel Details'!$I$13), 'Personnel Details'!$J$13, 'Personnel Details'!$E$13)))</f>
        <v/>
      </c>
      <c r="HG115" s="59" t="str">
        <f>IF(HF$9="", "", IF(AND(NOT('Personnel Details'!$N$13=""), $B115&gt;='Personnel Details'!$N$13), IF('Personnel Details'!$P$13="","", 'Personnel Details'!$P$13), IF(AND(NOT('Personnel Details'!$I$13=""), $B115&gt;='Personnel Details'!$I$13), IF('Personnel Details'!$K$13="", "", 'Personnel Details'!$K$13), IF('Personnel Details'!$F$13="", "", 'Personnel Details'!$F$13))))</f>
        <v/>
      </c>
      <c r="HH115" s="79" t="str">
        <f>IF(HF$9="", "", IF(AND(NOT('Personnel Details'!$N$13=""), $B115&gt;='Personnel Details'!$N$13), 'Personnel Details'!$Q$13, IF(AND(NOT('Personnel Details'!$I$13=""), $B115&gt;='Personnel Details'!$I$13), 'Personnel Details'!$L$13, 'Personnel Details'!$G$13)))</f>
        <v/>
      </c>
      <c r="HI115" s="59" t="str">
        <f t="shared" si="253"/>
        <v/>
      </c>
      <c r="HJ115" s="53"/>
      <c r="HL115" s="78" t="str">
        <f>IF(HL$9="", "", IF(AND(NOT('Personnel Details'!$N$14=""), $B115&gt;='Personnel Details'!$N$14), 'Personnel Details'!$O$14, IF(AND(NOT('Personnel Details'!$I$14=""), $B115&gt;='Personnel Details'!$I$14), 'Personnel Details'!$J$14, 'Personnel Details'!$E$14)))</f>
        <v/>
      </c>
      <c r="HM115" s="59" t="str">
        <f>IF(HL$9="", "", IF(AND(NOT('Personnel Details'!$N$14=""), $B115&gt;='Personnel Details'!$N$14), IF('Personnel Details'!$P$14="","", 'Personnel Details'!$P$14), IF(AND(NOT('Personnel Details'!$I$14=""), $B115&gt;='Personnel Details'!$I$14), IF('Personnel Details'!$K$14="", "", 'Personnel Details'!$K$14), IF('Personnel Details'!$F$14="", "", 'Personnel Details'!$F$14))))</f>
        <v/>
      </c>
      <c r="HN115" s="79" t="str">
        <f>IF(HL$9="", "", IF(AND(NOT('Personnel Details'!$N$14=""), $B115&gt;='Personnel Details'!$N$14), 'Personnel Details'!$Q$14, IF(AND(NOT('Personnel Details'!$I$14=""), $B115&gt;='Personnel Details'!$I$14), 'Personnel Details'!$L$14, 'Personnel Details'!$G$14)))</f>
        <v/>
      </c>
      <c r="HO115" s="59" t="str">
        <f t="shared" si="254"/>
        <v/>
      </c>
      <c r="HP115" s="53"/>
      <c r="HR115" s="78" t="str">
        <f>IF(HR$9="", "", IF(AND(NOT('Personnel Details'!$N$15=""), $B115&gt;='Personnel Details'!$N$15), 'Personnel Details'!$O$15, IF(AND(NOT('Personnel Details'!$I$15=""), $B115&gt;='Personnel Details'!$I$15), 'Personnel Details'!$J$15, 'Personnel Details'!$E$15)))</f>
        <v/>
      </c>
      <c r="HS115" s="59" t="str">
        <f>IF(HR$9="", "", IF(AND(NOT('Personnel Details'!$N$15=""), $B115&gt;='Personnel Details'!$N$15), IF('Personnel Details'!$P$15="","", 'Personnel Details'!$P$15), IF(AND(NOT('Personnel Details'!$I$15=""), $B115&gt;='Personnel Details'!$I$15), IF('Personnel Details'!$K$15="", "", 'Personnel Details'!$K$15), IF('Personnel Details'!$F$15="", "", 'Personnel Details'!$F$15))))</f>
        <v/>
      </c>
      <c r="HT115" s="79" t="str">
        <f>IF(HR$9="", "", IF(AND(NOT('Personnel Details'!$N$15=""), $B115&gt;='Personnel Details'!$N$15), 'Personnel Details'!$Q$15, IF(AND(NOT('Personnel Details'!$I$15=""), $B115&gt;='Personnel Details'!$I$15), 'Personnel Details'!$L$15, 'Personnel Details'!$G$15)))</f>
        <v/>
      </c>
      <c r="HU115" s="59" t="str">
        <f t="shared" si="255"/>
        <v/>
      </c>
      <c r="HV115" s="53"/>
      <c r="HX115" s="78" t="str">
        <f>IF(HX$9="", "", IF(AND(NOT('Personnel Details'!$N$16=""), $B115&gt;='Personnel Details'!$N$16), 'Personnel Details'!$O$16, IF(AND(NOT('Personnel Details'!$I$16=""), $B115&gt;='Personnel Details'!$I$16), 'Personnel Details'!$J$16, 'Personnel Details'!$E$16)))</f>
        <v/>
      </c>
      <c r="HY115" s="59" t="str">
        <f>IF(HX$9="", "", IF(AND(NOT('Personnel Details'!$N$16=""), $B115&gt;='Personnel Details'!$N$16), IF('Personnel Details'!$P$16="","", 'Personnel Details'!$P$16), IF(AND(NOT('Personnel Details'!$I$16=""), $B115&gt;='Personnel Details'!$I$16), IF('Personnel Details'!$K$16="", "", 'Personnel Details'!$K$16), IF('Personnel Details'!$F$16="", "", 'Personnel Details'!$F$16))))</f>
        <v/>
      </c>
      <c r="HZ115" s="79" t="str">
        <f>IF(HX$9="", "", IF(AND(NOT('Personnel Details'!$N$16=""), $B115&gt;='Personnel Details'!$N$16), 'Personnel Details'!$Q$16, IF(AND(NOT('Personnel Details'!$I$16=""), $B115&gt;='Personnel Details'!$I$16), 'Personnel Details'!$L$16, 'Personnel Details'!$G$16)))</f>
        <v/>
      </c>
      <c r="IA115" s="59" t="str">
        <f t="shared" si="256"/>
        <v/>
      </c>
      <c r="IB115" s="53"/>
      <c r="ID115" s="78" t="str">
        <f>IF(ID$9="", "", IF(AND(NOT('Personnel Details'!$N$17=""), $B115&gt;='Personnel Details'!$N$17), 'Personnel Details'!$O$17, IF(AND(NOT('Personnel Details'!$I$17=""), $B115&gt;='Personnel Details'!$I$17), 'Personnel Details'!$J$17, 'Personnel Details'!$E$17)))</f>
        <v/>
      </c>
      <c r="IE115" s="59" t="str">
        <f>IF(ID$9="", "", IF(AND(NOT('Personnel Details'!$N$17=""), $B115&gt;='Personnel Details'!$N$17), IF('Personnel Details'!$P$17="","", 'Personnel Details'!$P$17), IF(AND(NOT('Personnel Details'!$I$17=""), $B115&gt;='Personnel Details'!$I$17), IF('Personnel Details'!$K$17="", "", 'Personnel Details'!$K$17), IF('Personnel Details'!$F$17="", "", 'Personnel Details'!$F$17))))</f>
        <v/>
      </c>
      <c r="IF115" s="79" t="str">
        <f>IF(ID$9="", "", IF(AND(NOT('Personnel Details'!$N$17=""), $B115&gt;='Personnel Details'!$N$17), 'Personnel Details'!$Q$17, IF(AND(NOT('Personnel Details'!$I$17=""), $B115&gt;='Personnel Details'!$I$17), 'Personnel Details'!$L$17, 'Personnel Details'!$G$17)))</f>
        <v/>
      </c>
      <c r="IG115" s="59" t="str">
        <f t="shared" si="257"/>
        <v/>
      </c>
      <c r="IH115" s="53"/>
      <c r="IJ115" s="78" t="str">
        <f>IF(IJ$9="", "", IF(AND(NOT('Personnel Details'!$N$18=""), $B115&gt;='Personnel Details'!$N$18), 'Personnel Details'!$O$18, IF(AND(NOT('Personnel Details'!$I$18=""), $B115&gt;='Personnel Details'!$I$18), 'Personnel Details'!$J$18, 'Personnel Details'!$E$18)))</f>
        <v/>
      </c>
      <c r="IK115" s="59" t="str">
        <f>IF(IJ$9="", "", IF(AND(NOT('Personnel Details'!$N$18=""), $B115&gt;='Personnel Details'!$N$18), IF('Personnel Details'!$P$18="","", 'Personnel Details'!$P$18), IF(AND(NOT('Personnel Details'!$I$18=""), $B115&gt;='Personnel Details'!$I$18), IF('Personnel Details'!$K$18="", "", 'Personnel Details'!$K$18), IF('Personnel Details'!$F$18="", "", 'Personnel Details'!$F$18))))</f>
        <v/>
      </c>
      <c r="IL115" s="79" t="str">
        <f>IF(IJ$9="", "", IF(AND(NOT('Personnel Details'!$N$18=""), $B115&gt;='Personnel Details'!$N$18), 'Personnel Details'!$Q$18, IF(AND(NOT('Personnel Details'!$I$18=""), $B115&gt;='Personnel Details'!$I$18), 'Personnel Details'!$L$18, 'Personnel Details'!$G$18)))</f>
        <v/>
      </c>
      <c r="IM115" s="59" t="str">
        <f t="shared" si="258"/>
        <v/>
      </c>
      <c r="IN115" s="53"/>
      <c r="IP115" s="78" t="str">
        <f>IF(IP$9="", "", IF(AND(NOT('Personnel Details'!$N$19=""), $B115&gt;='Personnel Details'!$N$19), 'Personnel Details'!$O$19, IF(AND(NOT('Personnel Details'!$I$19=""), $B115&gt;='Personnel Details'!$I$19), 'Personnel Details'!$J$19, 'Personnel Details'!$E$19)))</f>
        <v/>
      </c>
      <c r="IQ115" s="59" t="str">
        <f>IF(IP$9="", "", IF(AND(NOT('Personnel Details'!$N$19=""), $B115&gt;='Personnel Details'!$N$19), IF('Personnel Details'!$P$19="","", 'Personnel Details'!$P$19), IF(AND(NOT('Personnel Details'!$I$19=""), $B115&gt;='Personnel Details'!$I$19), IF('Personnel Details'!$K$19="", "", 'Personnel Details'!$K$19), IF('Personnel Details'!$F$19="", "", 'Personnel Details'!$F$19))))</f>
        <v/>
      </c>
      <c r="IR115" s="79" t="str">
        <f>IF(IP$9="", "", IF(AND(NOT('Personnel Details'!$N$19=""), $B115&gt;='Personnel Details'!$N$19), 'Personnel Details'!$Q$19, IF(AND(NOT('Personnel Details'!$I$19=""), $B115&gt;='Personnel Details'!$I$19), 'Personnel Details'!$L$19, 'Personnel Details'!$G$19)))</f>
        <v/>
      </c>
      <c r="IS115" s="59" t="str">
        <f t="shared" si="259"/>
        <v/>
      </c>
      <c r="IT115" s="53"/>
      <c r="IV115" s="78" t="str">
        <f>IF(IV$9="", "", IF(AND(NOT('Personnel Details'!$N$20=""), $B115&gt;='Personnel Details'!$N$20), 'Personnel Details'!$O$20, IF(AND(NOT('Personnel Details'!$I$20=""), $B115&gt;='Personnel Details'!$I$20), 'Personnel Details'!$J$20, 'Personnel Details'!$E$20)))</f>
        <v/>
      </c>
      <c r="IW115" s="59" t="str">
        <f>IF(IV$9="", "", IF(AND(NOT('Personnel Details'!$N$20=""), $B115&gt;='Personnel Details'!$N$20), IF('Personnel Details'!$P$20="","", 'Personnel Details'!$P$20), IF(AND(NOT('Personnel Details'!$I$20=""), $B115&gt;='Personnel Details'!$I$20), IF('Personnel Details'!$K$20="", "", 'Personnel Details'!$K$20), IF('Personnel Details'!$F$20="", "", 'Personnel Details'!$F$20))))</f>
        <v/>
      </c>
      <c r="IX115" s="79" t="str">
        <f>IF(IV$9="", "", IF(AND(NOT('Personnel Details'!$N$20=""), $B115&gt;='Personnel Details'!$N$20), 'Personnel Details'!$Q$20, IF(AND(NOT('Personnel Details'!$I$20=""), $B115&gt;='Personnel Details'!$I$20), 'Personnel Details'!$L$20, 'Personnel Details'!$G$20)))</f>
        <v/>
      </c>
      <c r="IY115" s="59" t="str">
        <f t="shared" si="260"/>
        <v/>
      </c>
      <c r="IZ115" s="53"/>
      <c r="JB115" s="78" t="str">
        <f>IF(JB$9="", "", IF(AND(NOT('Personnel Details'!$N$21=""), $B115&gt;='Personnel Details'!$N$21), 'Personnel Details'!$O$21, IF(AND(NOT('Personnel Details'!$I$21=""), $B115&gt;='Personnel Details'!$I$21), 'Personnel Details'!$J$21, 'Personnel Details'!$E$21)))</f>
        <v/>
      </c>
      <c r="JC115" s="59" t="str">
        <f>IF(JB$9="", "", IF(AND(NOT('Personnel Details'!$N$21=""), $B115&gt;='Personnel Details'!$N$21), IF('Personnel Details'!$P$21="","", 'Personnel Details'!$P$21), IF(AND(NOT('Personnel Details'!$I$21=""), $B115&gt;='Personnel Details'!$I$21), IF('Personnel Details'!$K$21="", "", 'Personnel Details'!$K$21), IF('Personnel Details'!$F$21="", "", 'Personnel Details'!$F$21))))</f>
        <v/>
      </c>
      <c r="JD115" s="79" t="str">
        <f>IF(JB$9="", "", IF(AND(NOT('Personnel Details'!$N$21=""), $B115&gt;='Personnel Details'!$N$21), 'Personnel Details'!$Q$21, IF(AND(NOT('Personnel Details'!$I$21=""), $B115&gt;='Personnel Details'!$I$21), 'Personnel Details'!$L$21, 'Personnel Details'!$G$21)))</f>
        <v/>
      </c>
      <c r="JE115" s="59" t="str">
        <f t="shared" si="261"/>
        <v/>
      </c>
      <c r="JF115" s="53"/>
      <c r="JH115" s="78" t="str">
        <f>IF(JH$9="", "", IF(AND(NOT('Personnel Details'!$N$22=""), $B115&gt;='Personnel Details'!$N$22), 'Personnel Details'!$O$22, IF(AND(NOT('Personnel Details'!$I$22=""), $B115&gt;='Personnel Details'!$I$22), 'Personnel Details'!$J$22, 'Personnel Details'!$E$22)))</f>
        <v/>
      </c>
      <c r="JI115" s="59" t="str">
        <f>IF(JH$9="", "", IF(AND(NOT('Personnel Details'!$N$22=""), $B115&gt;='Personnel Details'!$N$22), IF('Personnel Details'!$P$22="","", 'Personnel Details'!$P$22), IF(AND(NOT('Personnel Details'!$I$22=""), $B115&gt;='Personnel Details'!$I$22), IF('Personnel Details'!$K$22="", "", 'Personnel Details'!$K$22), IF('Personnel Details'!$F$22="", "", 'Personnel Details'!$F$22))))</f>
        <v/>
      </c>
      <c r="JJ115" s="79" t="str">
        <f>IF(JH$9="", "", IF(AND(NOT('Personnel Details'!$N$22=""), $B115&gt;='Personnel Details'!$N$22), 'Personnel Details'!$Q$22, IF(AND(NOT('Personnel Details'!$I$22=""), $B115&gt;='Personnel Details'!$I$22), 'Personnel Details'!$L$22, 'Personnel Details'!$G$22)))</f>
        <v/>
      </c>
      <c r="JK115" s="59" t="str">
        <f t="shared" si="262"/>
        <v/>
      </c>
      <c r="JL115" s="53"/>
      <c r="JN115" s="78" t="str">
        <f>IF(JN$9="", "", IF(AND(NOT('Personnel Details'!$N$23=""), $B115&gt;='Personnel Details'!$N$23), 'Personnel Details'!$O$23, IF(AND(NOT('Personnel Details'!$I$23=""), $B115&gt;='Personnel Details'!$I$23), 'Personnel Details'!$J$23, 'Personnel Details'!$E$23)))</f>
        <v/>
      </c>
      <c r="JO115" s="59" t="str">
        <f>IF(JN$9="", "", IF(AND(NOT('Personnel Details'!$N$23=""), $B115&gt;='Personnel Details'!$N$23), IF('Personnel Details'!$P$23="","", 'Personnel Details'!$P$23), IF(AND(NOT('Personnel Details'!$I$23=""), $B115&gt;='Personnel Details'!$I$23), IF('Personnel Details'!$K$23="", "", 'Personnel Details'!$K$23), IF('Personnel Details'!$F$23="", "", 'Personnel Details'!$F$23))))</f>
        <v/>
      </c>
      <c r="JP115" s="79" t="str">
        <f>IF(JN$9="", "", IF(AND(NOT('Personnel Details'!$N$23=""), $B115&gt;='Personnel Details'!$N$23), 'Personnel Details'!$Q$23, IF(AND(NOT('Personnel Details'!$I$23=""), $B115&gt;='Personnel Details'!$I$23), 'Personnel Details'!$L$23, 'Personnel Details'!$G$23)))</f>
        <v/>
      </c>
      <c r="JQ115" s="59" t="str">
        <f t="shared" si="263"/>
        <v/>
      </c>
      <c r="JR115" s="53"/>
      <c r="JT115" s="78" t="str">
        <f>IF(JT$9="", "", IF(AND(NOT('Personnel Details'!$N$24=""), $B115&gt;='Personnel Details'!$N$24), 'Personnel Details'!$O$24, IF(AND(NOT('Personnel Details'!$I$24=""), $B115&gt;='Personnel Details'!$I$24), 'Personnel Details'!$J$24, 'Personnel Details'!$E$24)))</f>
        <v/>
      </c>
      <c r="JU115" s="59" t="str">
        <f>IF(JT$9="", "", IF(AND(NOT('Personnel Details'!$N$24=""), $B115&gt;='Personnel Details'!$N$24), IF('Personnel Details'!$P$24="","", 'Personnel Details'!$P$24), IF(AND(NOT('Personnel Details'!$I$24=""), $B115&gt;='Personnel Details'!$I$24), IF('Personnel Details'!$K$24="", "", 'Personnel Details'!$K$24), IF('Personnel Details'!$F$24="", "", 'Personnel Details'!$F$24))))</f>
        <v/>
      </c>
      <c r="JV115" s="79" t="str">
        <f>IF(JT$9="", "", IF(AND(NOT('Personnel Details'!$N$24=""), $B115&gt;='Personnel Details'!$N$24), 'Personnel Details'!$Q$24, IF(AND(NOT('Personnel Details'!$I$24=""), $B115&gt;='Personnel Details'!$I$24), 'Personnel Details'!$L$24, 'Personnel Details'!$G$24)))</f>
        <v/>
      </c>
      <c r="JW115" s="59" t="str">
        <f t="shared" si="264"/>
        <v/>
      </c>
      <c r="JX115" s="53"/>
      <c r="JZ115" s="78" t="str">
        <f>IF(JZ$9="", "", IF(AND(NOT('Personnel Details'!$N$25=""), $B115&gt;='Personnel Details'!$N$25), 'Personnel Details'!$O$25, IF(AND(NOT('Personnel Details'!$I$25=""), $B115&gt;='Personnel Details'!$I$25), 'Personnel Details'!$J$25, 'Personnel Details'!$E$25)))</f>
        <v/>
      </c>
      <c r="KA115" s="59" t="str">
        <f>IF(JZ$9="", "", IF(AND(NOT('Personnel Details'!$N$25=""), $B115&gt;='Personnel Details'!$N$25), IF('Personnel Details'!$P$25="","", 'Personnel Details'!$P$25), IF(AND(NOT('Personnel Details'!$I$25=""), $B115&gt;='Personnel Details'!$I$25), IF('Personnel Details'!$K$25="", "", 'Personnel Details'!$K$25), IF('Personnel Details'!$F$25="", "", 'Personnel Details'!$F$25))))</f>
        <v/>
      </c>
      <c r="KB115" s="79" t="str">
        <f>IF(JZ$9="", "", IF(AND(NOT('Personnel Details'!$N$25=""), $B115&gt;='Personnel Details'!$N$25), 'Personnel Details'!$Q$25, IF(AND(NOT('Personnel Details'!$I$25=""), $B115&gt;='Personnel Details'!$I$25), 'Personnel Details'!$L$25, 'Personnel Details'!$G$25)))</f>
        <v/>
      </c>
      <c r="KC115" s="59" t="str">
        <f t="shared" si="265"/>
        <v/>
      </c>
      <c r="KD115" s="53"/>
      <c r="KF115" s="78" t="str">
        <f>IF(KF$9="", "", IF(AND(NOT('Personnel Details'!$N$26=""), $B115&gt;='Personnel Details'!$N$26), 'Personnel Details'!$O$26, IF(AND(NOT('Personnel Details'!$I$26=""), $B115&gt;='Personnel Details'!$I$26), 'Personnel Details'!$J$26, 'Personnel Details'!$E$26)))</f>
        <v/>
      </c>
      <c r="KG115" s="59" t="str">
        <f>IF(KF$9="", "", IF(AND(NOT('Personnel Details'!$N$26=""), $B115&gt;='Personnel Details'!$N$26), IF('Personnel Details'!$P$26="","", 'Personnel Details'!$P$26), IF(AND(NOT('Personnel Details'!$I$26=""), $B115&gt;='Personnel Details'!$I$26), IF('Personnel Details'!$K$26="", "", 'Personnel Details'!$K$26), IF('Personnel Details'!$F$26="", "", 'Personnel Details'!$F$26))))</f>
        <v/>
      </c>
      <c r="KH115" s="79" t="str">
        <f>IF(KF$9="", "", IF(AND(NOT('Personnel Details'!$N$26=""), $B115&gt;='Personnel Details'!$N$26), 'Personnel Details'!$Q$26, IF(AND(NOT('Personnel Details'!$I$26=""), $B115&gt;='Personnel Details'!$I$26), 'Personnel Details'!$L$26, 'Personnel Details'!$G$26)))</f>
        <v/>
      </c>
      <c r="KI115" s="59" t="str">
        <f t="shared" si="266"/>
        <v/>
      </c>
      <c r="KJ115" s="53"/>
      <c r="KL115" s="78" t="str">
        <f>IF(KL$9="", "", IF(AND(NOT('Personnel Details'!$N$27=""), $B115&gt;='Personnel Details'!$N$27), 'Personnel Details'!$O$27, IF(AND(NOT('Personnel Details'!$I$27=""), $B115&gt;='Personnel Details'!$I$27), 'Personnel Details'!$J$27, 'Personnel Details'!$E$27)))</f>
        <v/>
      </c>
      <c r="KM115" s="59" t="str">
        <f>IF(KL$9="", "", IF(AND(NOT('Personnel Details'!$N$27=""), $B115&gt;='Personnel Details'!$N$27), IF('Personnel Details'!$P$27="","", 'Personnel Details'!$P$27), IF(AND(NOT('Personnel Details'!$I$27=""), $B115&gt;='Personnel Details'!$I$27), IF('Personnel Details'!$K$27="", "", 'Personnel Details'!$K$27), IF('Personnel Details'!$F$27="", "", 'Personnel Details'!$F$27))))</f>
        <v/>
      </c>
      <c r="KN115" s="79" t="str">
        <f>IF(KL$9="", "", IF(AND(NOT('Personnel Details'!$N$27=""), $B115&gt;='Personnel Details'!$N$27), 'Personnel Details'!$Q$27, IF(AND(NOT('Personnel Details'!$I$27=""), $B115&gt;='Personnel Details'!$I$27), 'Personnel Details'!$L$27, 'Personnel Details'!$G$27)))</f>
        <v/>
      </c>
      <c r="KO115" s="59" t="str">
        <f t="shared" si="267"/>
        <v/>
      </c>
      <c r="KP115" s="53"/>
      <c r="KR115" s="78" t="str">
        <f>IF(KR$9="", "", IF(AND(NOT('Personnel Details'!$N$28=""), $B115&gt;='Personnel Details'!$N$28), 'Personnel Details'!$O$28, IF(AND(NOT('Personnel Details'!$I$28=""), $B115&gt;='Personnel Details'!$I$28), 'Personnel Details'!$J$28, 'Personnel Details'!$E$28)))</f>
        <v/>
      </c>
      <c r="KS115" s="59" t="str">
        <f>IF(KR$9="", "", IF(AND(NOT('Personnel Details'!$N$28=""), $B115&gt;='Personnel Details'!$N$28), IF('Personnel Details'!$P$28="","", 'Personnel Details'!$P$28), IF(AND(NOT('Personnel Details'!$I$28=""), $B115&gt;='Personnel Details'!$I$28), IF('Personnel Details'!$K$28="", "", 'Personnel Details'!$K$28), IF('Personnel Details'!$F$28="", "", 'Personnel Details'!$F$28))))</f>
        <v/>
      </c>
      <c r="KT115" s="79" t="str">
        <f>IF(KR$9="", "", IF(AND(NOT('Personnel Details'!$N$28=""), $B115&gt;='Personnel Details'!$N$28), 'Personnel Details'!$Q$28, IF(AND(NOT('Personnel Details'!$I$28=""), $B115&gt;='Personnel Details'!$I$28), 'Personnel Details'!$L$28, 'Personnel Details'!$G$28)))</f>
        <v/>
      </c>
      <c r="KU115" s="59" t="str">
        <f t="shared" si="268"/>
        <v/>
      </c>
      <c r="KV115" s="53"/>
      <c r="KX115" s="78" t="str">
        <f>IF(KX$9="", "", IF(AND(NOT('Personnel Details'!$N$29=""), $B115&gt;='Personnel Details'!$N$29), 'Personnel Details'!$O$29, IF(AND(NOT('Personnel Details'!$I$29=""), $B115&gt;='Personnel Details'!$I$29), 'Personnel Details'!$J$29, 'Personnel Details'!$E$29)))</f>
        <v/>
      </c>
      <c r="KY115" s="59" t="str">
        <f>IF(KX$9="", "", IF(AND(NOT('Personnel Details'!$N$29=""), $B115&gt;='Personnel Details'!$N$29), IF('Personnel Details'!$P$29="","", 'Personnel Details'!$P$29), IF(AND(NOT('Personnel Details'!$I$29=""), $B115&gt;='Personnel Details'!$I$29), IF('Personnel Details'!$K$29="", "", 'Personnel Details'!$K$29), IF('Personnel Details'!$F$29="", "", 'Personnel Details'!$F$29))))</f>
        <v/>
      </c>
      <c r="KZ115" s="79" t="str">
        <f>IF(KX$9="", "", IF(AND(NOT('Personnel Details'!$N$29=""), $B115&gt;='Personnel Details'!$N$29), 'Personnel Details'!$Q$29, IF(AND(NOT('Personnel Details'!$I$29=""), $B115&gt;='Personnel Details'!$I$29), 'Personnel Details'!$L$29, 'Personnel Details'!$G$29)))</f>
        <v/>
      </c>
      <c r="LA115" s="59" t="str">
        <f t="shared" si="269"/>
        <v/>
      </c>
      <c r="LB115" s="53"/>
      <c r="LD115" s="78" t="str">
        <f>IF(LD$9="", "", IF(AND(NOT('Personnel Details'!$N$30=""), $B115&gt;='Personnel Details'!$N$30), 'Personnel Details'!$O$30, IF(AND(NOT('Personnel Details'!$I$30=""), $B115&gt;='Personnel Details'!$I$30), 'Personnel Details'!$J$30, 'Personnel Details'!$E$30)))</f>
        <v/>
      </c>
      <c r="LE115" s="59" t="str">
        <f>IF(LD$9="", "", IF(AND(NOT('Personnel Details'!$N$30=""), $B115&gt;='Personnel Details'!$N$30), IF('Personnel Details'!$P$30="","", 'Personnel Details'!$P$30), IF(AND(NOT('Personnel Details'!$I$30=""), $B115&gt;='Personnel Details'!$I$30), IF('Personnel Details'!$K$30="", "", 'Personnel Details'!$K$30), IF('Personnel Details'!$F$30="", "", 'Personnel Details'!$F$30))))</f>
        <v/>
      </c>
      <c r="LF115" s="79" t="str">
        <f>IF(LD$9="", "", IF(AND(NOT('Personnel Details'!$N$30=""), $B115&gt;='Personnel Details'!$N$30), 'Personnel Details'!$Q$30, IF(AND(NOT('Personnel Details'!$I$30=""), $B115&gt;='Personnel Details'!$I$30), 'Personnel Details'!$L$30, 'Personnel Details'!$G$30)))</f>
        <v/>
      </c>
      <c r="LG115" s="59" t="str">
        <f t="shared" si="270"/>
        <v/>
      </c>
      <c r="LH115" s="53"/>
      <c r="LJ115" s="78" t="str">
        <f>IF(LJ$9="", "", IF(AND(NOT('Personnel Details'!$N$31=""), $B115&gt;='Personnel Details'!$N$31), 'Personnel Details'!$O$31, IF(AND(NOT('Personnel Details'!$I$31=""), $B115&gt;='Personnel Details'!$I$31), 'Personnel Details'!$J$31, 'Personnel Details'!$E$31)))</f>
        <v/>
      </c>
      <c r="LK115" s="59" t="str">
        <f>IF(LJ$9="", "", IF(AND(NOT('Personnel Details'!$N$31=""), $B115&gt;='Personnel Details'!$N$31), IF('Personnel Details'!$P$31="","", 'Personnel Details'!$P$31), IF(AND(NOT('Personnel Details'!$I$31=""), $B115&gt;='Personnel Details'!$I$31), IF('Personnel Details'!$K$31="", "", 'Personnel Details'!$K$31), IF('Personnel Details'!$F$31="", "", 'Personnel Details'!$F$31))))</f>
        <v/>
      </c>
      <c r="LL115" s="79" t="str">
        <f>IF(LJ$9="", "", IF(AND(NOT('Personnel Details'!$N$31=""), $B115&gt;='Personnel Details'!$N$31), 'Personnel Details'!$Q$31, IF(AND(NOT('Personnel Details'!$I$31=""), $B115&gt;='Personnel Details'!$I$31), 'Personnel Details'!$L$31, 'Personnel Details'!$G$31)))</f>
        <v/>
      </c>
      <c r="LM115" s="59" t="str">
        <f t="shared" si="271"/>
        <v/>
      </c>
      <c r="LN115" s="53"/>
      <c r="LP115" s="78" t="str">
        <f>IF(LP$9="", "", IF(AND(NOT('Personnel Details'!$N$32=""), $B115&gt;='Personnel Details'!$N$32), 'Personnel Details'!$O$32, IF(AND(NOT('Personnel Details'!$I$32=""), $B115&gt;='Personnel Details'!$I$32), 'Personnel Details'!$J$32, 'Personnel Details'!$E$32)))</f>
        <v/>
      </c>
      <c r="LQ115" s="59" t="str">
        <f>IF(LP$9="", "", IF(AND(NOT('Personnel Details'!$N$32=""), $B115&gt;='Personnel Details'!$N$32), IF('Personnel Details'!$P$32="","", 'Personnel Details'!$P$32), IF(AND(NOT('Personnel Details'!$I$32=""), $B115&gt;='Personnel Details'!$I$32), IF('Personnel Details'!$K$32="", "", 'Personnel Details'!$K$32), IF('Personnel Details'!$F$32="", "", 'Personnel Details'!$F$32))))</f>
        <v/>
      </c>
      <c r="LR115" s="79" t="str">
        <f>IF(LP$9="", "", IF(AND(NOT('Personnel Details'!$N$32=""), $B115&gt;='Personnel Details'!$N$32), 'Personnel Details'!$Q$32, IF(AND(NOT('Personnel Details'!$I$32=""), $B115&gt;='Personnel Details'!$I$32), 'Personnel Details'!$L$32, 'Personnel Details'!$G$32)))</f>
        <v/>
      </c>
      <c r="LS115" s="59" t="str">
        <f t="shared" si="272"/>
        <v/>
      </c>
      <c r="LT115" s="53"/>
      <c r="LV115" s="78" t="str">
        <f>IF(LV$9="", "", IF(AND(NOT('Personnel Details'!$N$33=""), $B115&gt;='Personnel Details'!$N$33), 'Personnel Details'!$O$33, IF(AND(NOT('Personnel Details'!$I$33=""), $B115&gt;='Personnel Details'!$I$33), 'Personnel Details'!$J$33, 'Personnel Details'!$E$33)))</f>
        <v/>
      </c>
      <c r="LW115" s="59" t="str">
        <f>IF(LV$9="", "", IF(AND(NOT('Personnel Details'!$N$33=""), $B115&gt;='Personnel Details'!$N$33), IF('Personnel Details'!$P$33="","", 'Personnel Details'!$P$33), IF(AND(NOT('Personnel Details'!$I$33=""), $B115&gt;='Personnel Details'!$I$33), IF('Personnel Details'!$K$33="", "", 'Personnel Details'!$K$33), IF('Personnel Details'!$F$33="", "", 'Personnel Details'!$F$33))))</f>
        <v/>
      </c>
      <c r="LX115" s="79" t="str">
        <f>IF(LV$9="", "", IF(AND(NOT('Personnel Details'!$N$33=""), $B115&gt;='Personnel Details'!$N$33), 'Personnel Details'!$Q$33, IF(AND(NOT('Personnel Details'!$I$33=""), $B115&gt;='Personnel Details'!$I$33), 'Personnel Details'!$L$33, 'Personnel Details'!$G$33)))</f>
        <v/>
      </c>
      <c r="LY115" s="59" t="str">
        <f t="shared" si="273"/>
        <v/>
      </c>
      <c r="LZ115" s="53"/>
      <c r="MB115" s="78" t="str">
        <f>IF(MB$9="", "", IF(AND(NOT('Personnel Details'!$N$34=""), $B115&gt;='Personnel Details'!$N$34), 'Personnel Details'!$O$34, IF(AND(NOT('Personnel Details'!$I$34=""), $B115&gt;='Personnel Details'!$I$34), 'Personnel Details'!$J$34, 'Personnel Details'!$E$34)))</f>
        <v/>
      </c>
      <c r="MC115" s="59" t="str">
        <f>IF(MB$9="", "", IF(AND(NOT('Personnel Details'!$N$34=""), $B115&gt;='Personnel Details'!$N$34), IF('Personnel Details'!$P$34="","", 'Personnel Details'!$P$34), IF(AND(NOT('Personnel Details'!$I$34=""), $B115&gt;='Personnel Details'!$I$34), IF('Personnel Details'!$K$34="", "", 'Personnel Details'!$K$34), IF('Personnel Details'!$F$34="", "", 'Personnel Details'!$F$34))))</f>
        <v/>
      </c>
      <c r="MD115" s="79" t="str">
        <f>IF(MB$9="", "", IF(AND(NOT('Personnel Details'!$N$34=""), $B115&gt;='Personnel Details'!$N$34), 'Personnel Details'!$Q$34, IF(AND(NOT('Personnel Details'!$I$34=""), $B115&gt;='Personnel Details'!$I$34), 'Personnel Details'!$L$34, 'Personnel Details'!$G$34)))</f>
        <v/>
      </c>
      <c r="ME115" s="59" t="str">
        <f t="shared" si="274"/>
        <v/>
      </c>
      <c r="MF115" s="53"/>
      <c r="MH115" s="78" t="str">
        <f>IF(MH$9="", "", IF(AND(NOT('Personnel Details'!$N$35=""), $B115&gt;='Personnel Details'!$N$35), 'Personnel Details'!$O$35, IF(AND(NOT('Personnel Details'!$I$35=""), $B115&gt;='Personnel Details'!$I$35), 'Personnel Details'!$J$35, 'Personnel Details'!$E$35)))</f>
        <v/>
      </c>
      <c r="MI115" s="59" t="str">
        <f>IF(MH$9="", "", IF(AND(NOT('Personnel Details'!$N$35=""), $B115&gt;='Personnel Details'!$N$35), IF('Personnel Details'!$P$35="","", 'Personnel Details'!$P$35), IF(AND(NOT('Personnel Details'!$I$35=""), $B115&gt;='Personnel Details'!$I$35), IF('Personnel Details'!$K$35="", "", 'Personnel Details'!$K$35), IF('Personnel Details'!$F$35="", "", 'Personnel Details'!$F$35))))</f>
        <v/>
      </c>
      <c r="MJ115" s="79" t="str">
        <f>IF(MH$9="", "", IF(AND(NOT('Personnel Details'!$N$35=""), $B115&gt;='Personnel Details'!$N$35), 'Personnel Details'!$Q$35, IF(AND(NOT('Personnel Details'!$I$35=""), $B115&gt;='Personnel Details'!$I$35), 'Personnel Details'!$L$35, 'Personnel Details'!$G$35)))</f>
        <v/>
      </c>
      <c r="MK115" s="59" t="str">
        <f t="shared" si="275"/>
        <v/>
      </c>
      <c r="ML115" s="53"/>
      <c r="MN115" s="78" t="str">
        <f>IF(MN$9="", "", IF(AND(NOT('Personnel Details'!$N$36=""), $B115&gt;='Personnel Details'!$N$36), 'Personnel Details'!$O$36, IF(AND(NOT('Personnel Details'!$I$36=""), $B115&gt;='Personnel Details'!$I$36), 'Personnel Details'!$J$36, 'Personnel Details'!$E$36)))</f>
        <v/>
      </c>
      <c r="MO115" s="59" t="str">
        <f>IF(MN$9="", "", IF(AND(NOT('Personnel Details'!$N$36=""), $B115&gt;='Personnel Details'!$N$36), IF('Personnel Details'!$P$36="","", 'Personnel Details'!$P$36), IF(AND(NOT('Personnel Details'!$I$36=""), $B115&gt;='Personnel Details'!$I$36), IF('Personnel Details'!$K$36="", "", 'Personnel Details'!$K$36), IF('Personnel Details'!$F$36="", "", 'Personnel Details'!$F$36))))</f>
        <v/>
      </c>
      <c r="MP115" s="79" t="str">
        <f>IF(MN$9="", "", IF(AND(NOT('Personnel Details'!$N$36=""), $B115&gt;='Personnel Details'!$N$36), 'Personnel Details'!$Q$36, IF(AND(NOT('Personnel Details'!$I$36=""), $B115&gt;='Personnel Details'!$I$36), 'Personnel Details'!$L$36, 'Personnel Details'!$G$36)))</f>
        <v/>
      </c>
      <c r="MQ115" s="59" t="str">
        <f t="shared" si="276"/>
        <v/>
      </c>
      <c r="MR115" s="53"/>
      <c r="MT115" s="78" t="str">
        <f>IF(MT$9="", "", IF(AND(NOT('Personnel Details'!$N$37=""), $B115&gt;='Personnel Details'!$N$37), 'Personnel Details'!$O$37, IF(AND(NOT('Personnel Details'!$I$37=""), $B115&gt;='Personnel Details'!$I$37), 'Personnel Details'!$J$37, 'Personnel Details'!$E$37)))</f>
        <v/>
      </c>
      <c r="MU115" s="59" t="str">
        <f>IF(MT$9="", "", IF(AND(NOT('Personnel Details'!$N$37=""), $B115&gt;='Personnel Details'!$N$37), IF('Personnel Details'!$P$37="","", 'Personnel Details'!$P$37), IF(AND(NOT('Personnel Details'!$I$37=""), $B115&gt;='Personnel Details'!$I$37), IF('Personnel Details'!$K$37="", "", 'Personnel Details'!$K$37), IF('Personnel Details'!$F$37="", "", 'Personnel Details'!$F$37))))</f>
        <v/>
      </c>
      <c r="MV115" s="79" t="str">
        <f>IF(MT$9="", "", IF(AND(NOT('Personnel Details'!$N$37=""), $B115&gt;='Personnel Details'!$N$37), 'Personnel Details'!$Q$37, IF(AND(NOT('Personnel Details'!$I$37=""), $B115&gt;='Personnel Details'!$I$37), 'Personnel Details'!$L$37, 'Personnel Details'!$G$37)))</f>
        <v/>
      </c>
      <c r="MW115" s="59" t="str">
        <f t="shared" si="277"/>
        <v/>
      </c>
      <c r="MX115" s="53"/>
      <c r="MZ115" s="78" t="str">
        <f>IF(MZ$9="", "", IF(AND(NOT('Personnel Details'!$N$38=""), $B115&gt;='Personnel Details'!$N$38), 'Personnel Details'!$O$38, IF(AND(NOT('Personnel Details'!$I$38=""), $B115&gt;='Personnel Details'!$I$38), 'Personnel Details'!$J$38, 'Personnel Details'!$E$38)))</f>
        <v/>
      </c>
      <c r="NA115" s="59" t="str">
        <f>IF(MZ$9="", "", IF(AND(NOT('Personnel Details'!$N$38=""), $B115&gt;='Personnel Details'!$N$38), IF('Personnel Details'!$P$38="","", 'Personnel Details'!$P$38), IF(AND(NOT('Personnel Details'!$I$38=""), $B115&gt;='Personnel Details'!$I$38), IF('Personnel Details'!$K$38="", "", 'Personnel Details'!$K$38), IF('Personnel Details'!$F$38="", "", 'Personnel Details'!$F$38))))</f>
        <v/>
      </c>
      <c r="NB115" s="79" t="str">
        <f>IF(MZ$9="", "", IF(AND(NOT('Personnel Details'!$N$38=""), $B115&gt;='Personnel Details'!$N$38), 'Personnel Details'!$Q$38, IF(AND(NOT('Personnel Details'!$I$38=""), $B115&gt;='Personnel Details'!$I$38), 'Personnel Details'!$L$38, 'Personnel Details'!$G$38)))</f>
        <v/>
      </c>
      <c r="NC115" s="59" t="str">
        <f t="shared" si="278"/>
        <v/>
      </c>
      <c r="ND115" s="53"/>
      <c r="NF115" s="78" t="str">
        <f>IF(NF$9="", "", IF(AND(NOT('Personnel Details'!$N$39=""), $B115&gt;='Personnel Details'!$N$39), 'Personnel Details'!$O$39, IF(AND(NOT('Personnel Details'!$I$39=""), $B115&gt;='Personnel Details'!$I$39), 'Personnel Details'!$J$39, 'Personnel Details'!$E$39)))</f>
        <v/>
      </c>
      <c r="NG115" s="59" t="str">
        <f>IF(NF$9="", "", IF(AND(NOT('Personnel Details'!$N$39=""), $B115&gt;='Personnel Details'!$N$39), IF('Personnel Details'!$P$39="","", 'Personnel Details'!$P$39), IF(AND(NOT('Personnel Details'!$I$39=""), $B115&gt;='Personnel Details'!$I$39), IF('Personnel Details'!$K$39="", "", 'Personnel Details'!$K$39), IF('Personnel Details'!$F$39="", "", 'Personnel Details'!$F$39))))</f>
        <v/>
      </c>
      <c r="NH115" s="79" t="str">
        <f>IF(NF$9="", "", IF(AND(NOT('Personnel Details'!$N$39=""), $B115&gt;='Personnel Details'!$N$39), 'Personnel Details'!$Q$39, IF(AND(NOT('Personnel Details'!$I$39=""), $B115&gt;='Personnel Details'!$I$39), 'Personnel Details'!$L$39, 'Personnel Details'!$G$39)))</f>
        <v/>
      </c>
      <c r="NI115" s="59" t="str">
        <f t="shared" si="279"/>
        <v/>
      </c>
      <c r="NJ115" s="53"/>
      <c r="NL115" s="78" t="str">
        <f>IF(NL$9="", "", IF(AND(NOT('Personnel Details'!$N$40=""), $B115&gt;='Personnel Details'!$N$40), 'Personnel Details'!$O$40, IF(AND(NOT('Personnel Details'!$I$40=""), $B115&gt;='Personnel Details'!$I$40), 'Personnel Details'!$J$40, 'Personnel Details'!$E$40)))</f>
        <v/>
      </c>
      <c r="NM115" s="59" t="str">
        <f>IF(NL$9="", "", IF(AND(NOT('Personnel Details'!$N$40=""), $B115&gt;='Personnel Details'!$N$40), IF('Personnel Details'!$P$40="","", 'Personnel Details'!$P$40), IF(AND(NOT('Personnel Details'!$I$40=""), $B115&gt;='Personnel Details'!$I$40), IF('Personnel Details'!$K$40="", "", 'Personnel Details'!$K$40), IF('Personnel Details'!$F$40="", "", 'Personnel Details'!$F$40))))</f>
        <v/>
      </c>
      <c r="NN115" s="79" t="str">
        <f>IF(NL$9="", "", IF(AND(NOT('Personnel Details'!$N$40=""), $B115&gt;='Personnel Details'!$N$40), 'Personnel Details'!$Q$40, IF(AND(NOT('Personnel Details'!$I$40=""), $B115&gt;='Personnel Details'!$I$40), 'Personnel Details'!$L$40, 'Personnel Details'!$G$40)))</f>
        <v/>
      </c>
      <c r="NO115" s="59" t="str">
        <f t="shared" si="280"/>
        <v/>
      </c>
      <c r="NP115" s="53"/>
    </row>
    <row r="116" spans="1:380" x14ac:dyDescent="0.25">
      <c r="A116" s="32"/>
      <c r="B116" s="113" t="str">
        <f>IFERROR(IF(B115+1&gt;'Personnel Details'!$U$5, "", B115+1), "")</f>
        <v/>
      </c>
      <c r="C116" s="32"/>
      <c r="D116" s="120"/>
      <c r="E116" s="13" t="str">
        <f t="shared" si="159"/>
        <v/>
      </c>
      <c r="F116" s="13" t="str">
        <f t="shared" si="190"/>
        <v/>
      </c>
      <c r="G116" s="56" t="str">
        <f t="shared" si="281"/>
        <v/>
      </c>
      <c r="H116" s="16" t="str">
        <f t="shared" si="191"/>
        <v/>
      </c>
      <c r="I116" s="32"/>
      <c r="J116" s="120"/>
      <c r="K116" s="62" t="str">
        <f t="shared" si="160"/>
        <v/>
      </c>
      <c r="L116" s="62" t="str">
        <f t="shared" si="192"/>
        <v/>
      </c>
      <c r="M116" s="65" t="str">
        <f t="shared" si="282"/>
        <v/>
      </c>
      <c r="N116" s="68" t="str">
        <f t="shared" si="193"/>
        <v/>
      </c>
      <c r="O116" s="32"/>
      <c r="P116" s="120"/>
      <c r="Q116" s="62" t="str">
        <f t="shared" si="161"/>
        <v/>
      </c>
      <c r="R116" s="62" t="str">
        <f t="shared" si="194"/>
        <v/>
      </c>
      <c r="S116" s="65" t="str">
        <f t="shared" si="283"/>
        <v/>
      </c>
      <c r="T116" s="68" t="str">
        <f t="shared" si="195"/>
        <v/>
      </c>
      <c r="U116" s="32"/>
      <c r="V116" s="120"/>
      <c r="W116" s="62" t="str">
        <f t="shared" si="162"/>
        <v/>
      </c>
      <c r="X116" s="62" t="str">
        <f t="shared" si="196"/>
        <v/>
      </c>
      <c r="Y116" s="65" t="str">
        <f t="shared" si="284"/>
        <v/>
      </c>
      <c r="Z116" s="68" t="str">
        <f t="shared" si="197"/>
        <v/>
      </c>
      <c r="AA116" s="32"/>
      <c r="AB116" s="120"/>
      <c r="AC116" s="62" t="str">
        <f t="shared" si="163"/>
        <v/>
      </c>
      <c r="AD116" s="62" t="str">
        <f t="shared" si="198"/>
        <v/>
      </c>
      <c r="AE116" s="65" t="str">
        <f t="shared" si="285"/>
        <v/>
      </c>
      <c r="AF116" s="68" t="str">
        <f t="shared" si="199"/>
        <v/>
      </c>
      <c r="AG116" s="32"/>
      <c r="AH116" s="120"/>
      <c r="AI116" s="62" t="str">
        <f t="shared" si="164"/>
        <v/>
      </c>
      <c r="AJ116" s="62" t="str">
        <f t="shared" si="200"/>
        <v/>
      </c>
      <c r="AK116" s="65" t="str">
        <f t="shared" si="286"/>
        <v/>
      </c>
      <c r="AL116" s="68" t="str">
        <f t="shared" si="201"/>
        <v/>
      </c>
      <c r="AM116" s="32"/>
      <c r="AN116" s="120"/>
      <c r="AO116" s="62" t="str">
        <f t="shared" si="165"/>
        <v/>
      </c>
      <c r="AP116" s="62" t="str">
        <f t="shared" si="202"/>
        <v/>
      </c>
      <c r="AQ116" s="65" t="str">
        <f t="shared" si="287"/>
        <v/>
      </c>
      <c r="AR116" s="68" t="str">
        <f t="shared" si="203"/>
        <v/>
      </c>
      <c r="AS116" s="32"/>
      <c r="AT116" s="120"/>
      <c r="AU116" s="62" t="str">
        <f t="shared" si="166"/>
        <v/>
      </c>
      <c r="AV116" s="62" t="str">
        <f t="shared" si="204"/>
        <v/>
      </c>
      <c r="AW116" s="65" t="str">
        <f t="shared" si="288"/>
        <v/>
      </c>
      <c r="AX116" s="68" t="str">
        <f t="shared" si="205"/>
        <v/>
      </c>
      <c r="AY116" s="32"/>
      <c r="AZ116" s="120"/>
      <c r="BA116" s="62" t="str">
        <f t="shared" si="167"/>
        <v/>
      </c>
      <c r="BB116" s="62" t="str">
        <f t="shared" si="206"/>
        <v/>
      </c>
      <c r="BC116" s="65" t="str">
        <f t="shared" si="289"/>
        <v/>
      </c>
      <c r="BD116" s="68" t="str">
        <f t="shared" si="207"/>
        <v/>
      </c>
      <c r="BE116" s="32"/>
      <c r="BF116" s="120"/>
      <c r="BG116" s="62" t="str">
        <f t="shared" si="168"/>
        <v/>
      </c>
      <c r="BH116" s="62" t="str">
        <f t="shared" si="208"/>
        <v/>
      </c>
      <c r="BI116" s="65" t="str">
        <f t="shared" si="290"/>
        <v/>
      </c>
      <c r="BJ116" s="68" t="str">
        <f t="shared" si="209"/>
        <v/>
      </c>
      <c r="BK116" s="32"/>
      <c r="BL116" s="120"/>
      <c r="BM116" s="62" t="str">
        <f t="shared" si="169"/>
        <v/>
      </c>
      <c r="BN116" s="62" t="str">
        <f t="shared" si="210"/>
        <v/>
      </c>
      <c r="BO116" s="65" t="str">
        <f t="shared" si="291"/>
        <v/>
      </c>
      <c r="BP116" s="68" t="str">
        <f t="shared" si="211"/>
        <v/>
      </c>
      <c r="BQ116" s="32"/>
      <c r="BR116" s="120"/>
      <c r="BS116" s="62" t="str">
        <f t="shared" si="170"/>
        <v/>
      </c>
      <c r="BT116" s="62" t="str">
        <f t="shared" si="212"/>
        <v/>
      </c>
      <c r="BU116" s="65" t="str">
        <f t="shared" si="292"/>
        <v/>
      </c>
      <c r="BV116" s="68" t="str">
        <f t="shared" si="213"/>
        <v/>
      </c>
      <c r="BW116" s="32"/>
      <c r="BX116" s="120"/>
      <c r="BY116" s="62" t="str">
        <f t="shared" si="171"/>
        <v/>
      </c>
      <c r="BZ116" s="62" t="str">
        <f t="shared" si="214"/>
        <v/>
      </c>
      <c r="CA116" s="65" t="str">
        <f t="shared" si="293"/>
        <v/>
      </c>
      <c r="CB116" s="68" t="str">
        <f t="shared" si="215"/>
        <v/>
      </c>
      <c r="CC116" s="32"/>
      <c r="CD116" s="120"/>
      <c r="CE116" s="62" t="str">
        <f t="shared" si="172"/>
        <v/>
      </c>
      <c r="CF116" s="62" t="str">
        <f t="shared" si="216"/>
        <v/>
      </c>
      <c r="CG116" s="65" t="str">
        <f t="shared" si="294"/>
        <v/>
      </c>
      <c r="CH116" s="68" t="str">
        <f t="shared" si="217"/>
        <v/>
      </c>
      <c r="CI116" s="32"/>
      <c r="CJ116" s="120"/>
      <c r="CK116" s="62" t="str">
        <f t="shared" si="173"/>
        <v/>
      </c>
      <c r="CL116" s="62" t="str">
        <f t="shared" si="218"/>
        <v/>
      </c>
      <c r="CM116" s="65" t="str">
        <f t="shared" si="295"/>
        <v/>
      </c>
      <c r="CN116" s="68" t="str">
        <f t="shared" si="219"/>
        <v/>
      </c>
      <c r="CO116" s="32"/>
      <c r="CP116" s="120"/>
      <c r="CQ116" s="62" t="str">
        <f t="shared" si="174"/>
        <v/>
      </c>
      <c r="CR116" s="62" t="str">
        <f t="shared" si="220"/>
        <v/>
      </c>
      <c r="CS116" s="65" t="str">
        <f t="shared" si="296"/>
        <v/>
      </c>
      <c r="CT116" s="68" t="str">
        <f t="shared" si="221"/>
        <v/>
      </c>
      <c r="CU116" s="32"/>
      <c r="CV116" s="120"/>
      <c r="CW116" s="62" t="str">
        <f t="shared" si="175"/>
        <v/>
      </c>
      <c r="CX116" s="62" t="str">
        <f t="shared" si="222"/>
        <v/>
      </c>
      <c r="CY116" s="65" t="str">
        <f t="shared" si="297"/>
        <v/>
      </c>
      <c r="CZ116" s="68" t="str">
        <f t="shared" si="223"/>
        <v/>
      </c>
      <c r="DA116" s="32"/>
      <c r="DB116" s="120"/>
      <c r="DC116" s="62" t="str">
        <f t="shared" si="176"/>
        <v/>
      </c>
      <c r="DD116" s="62" t="str">
        <f t="shared" si="224"/>
        <v/>
      </c>
      <c r="DE116" s="65" t="str">
        <f t="shared" si="298"/>
        <v/>
      </c>
      <c r="DF116" s="68" t="str">
        <f t="shared" si="225"/>
        <v/>
      </c>
      <c r="DG116" s="32"/>
      <c r="DH116" s="120"/>
      <c r="DI116" s="62" t="str">
        <f t="shared" si="177"/>
        <v/>
      </c>
      <c r="DJ116" s="62" t="str">
        <f t="shared" si="226"/>
        <v/>
      </c>
      <c r="DK116" s="65" t="str">
        <f t="shared" si="299"/>
        <v/>
      </c>
      <c r="DL116" s="68" t="str">
        <f t="shared" si="227"/>
        <v/>
      </c>
      <c r="DM116" s="32"/>
      <c r="DN116" s="120"/>
      <c r="DO116" s="62" t="str">
        <f t="shared" si="178"/>
        <v/>
      </c>
      <c r="DP116" s="62" t="str">
        <f t="shared" si="228"/>
        <v/>
      </c>
      <c r="DQ116" s="65" t="str">
        <f t="shared" si="300"/>
        <v/>
      </c>
      <c r="DR116" s="68" t="str">
        <f t="shared" si="229"/>
        <v/>
      </c>
      <c r="DS116" s="32"/>
      <c r="DT116" s="120"/>
      <c r="DU116" s="62" t="str">
        <f t="shared" si="179"/>
        <v/>
      </c>
      <c r="DV116" s="62" t="str">
        <f t="shared" si="230"/>
        <v/>
      </c>
      <c r="DW116" s="65" t="str">
        <f t="shared" si="301"/>
        <v/>
      </c>
      <c r="DX116" s="68" t="str">
        <f t="shared" si="231"/>
        <v/>
      </c>
      <c r="DY116" s="32"/>
      <c r="DZ116" s="120"/>
      <c r="EA116" s="62" t="str">
        <f t="shared" si="180"/>
        <v/>
      </c>
      <c r="EB116" s="62" t="str">
        <f t="shared" si="232"/>
        <v/>
      </c>
      <c r="EC116" s="65" t="str">
        <f t="shared" si="302"/>
        <v/>
      </c>
      <c r="ED116" s="68" t="str">
        <f t="shared" si="233"/>
        <v/>
      </c>
      <c r="EE116" s="32"/>
      <c r="EF116" s="120"/>
      <c r="EG116" s="62" t="str">
        <f t="shared" si="181"/>
        <v/>
      </c>
      <c r="EH116" s="62" t="str">
        <f t="shared" si="234"/>
        <v/>
      </c>
      <c r="EI116" s="65" t="str">
        <f t="shared" si="303"/>
        <v/>
      </c>
      <c r="EJ116" s="68" t="str">
        <f t="shared" si="235"/>
        <v/>
      </c>
      <c r="EK116" s="32"/>
      <c r="EL116" s="120"/>
      <c r="EM116" s="62" t="str">
        <f t="shared" si="182"/>
        <v/>
      </c>
      <c r="EN116" s="62" t="str">
        <f t="shared" si="236"/>
        <v/>
      </c>
      <c r="EO116" s="65" t="str">
        <f t="shared" si="304"/>
        <v/>
      </c>
      <c r="EP116" s="68" t="str">
        <f t="shared" si="237"/>
        <v/>
      </c>
      <c r="EQ116" s="32"/>
      <c r="ER116" s="120"/>
      <c r="ES116" s="62" t="str">
        <f t="shared" si="183"/>
        <v/>
      </c>
      <c r="ET116" s="62" t="str">
        <f t="shared" si="238"/>
        <v/>
      </c>
      <c r="EU116" s="65" t="str">
        <f t="shared" si="305"/>
        <v/>
      </c>
      <c r="EV116" s="68" t="str">
        <f t="shared" si="239"/>
        <v/>
      </c>
      <c r="EW116" s="32"/>
      <c r="EX116" s="120"/>
      <c r="EY116" s="62" t="str">
        <f t="shared" si="184"/>
        <v/>
      </c>
      <c r="EZ116" s="62" t="str">
        <f t="shared" si="240"/>
        <v/>
      </c>
      <c r="FA116" s="65" t="str">
        <f t="shared" si="306"/>
        <v/>
      </c>
      <c r="FB116" s="68" t="str">
        <f t="shared" si="241"/>
        <v/>
      </c>
      <c r="FC116" s="32"/>
      <c r="FD116" s="120"/>
      <c r="FE116" s="62" t="str">
        <f t="shared" si="185"/>
        <v/>
      </c>
      <c r="FF116" s="62" t="str">
        <f t="shared" si="242"/>
        <v/>
      </c>
      <c r="FG116" s="65" t="str">
        <f t="shared" si="307"/>
        <v/>
      </c>
      <c r="FH116" s="68" t="str">
        <f t="shared" si="243"/>
        <v/>
      </c>
      <c r="FI116" s="32"/>
      <c r="FJ116" s="120"/>
      <c r="FK116" s="62" t="str">
        <f t="shared" si="186"/>
        <v/>
      </c>
      <c r="FL116" s="62" t="str">
        <f t="shared" si="244"/>
        <v/>
      </c>
      <c r="FM116" s="65" t="str">
        <f t="shared" si="308"/>
        <v/>
      </c>
      <c r="FN116" s="68" t="str">
        <f t="shared" si="245"/>
        <v/>
      </c>
      <c r="FO116" s="32"/>
      <c r="FP116" s="120"/>
      <c r="FQ116" s="62" t="str">
        <f t="shared" si="187"/>
        <v/>
      </c>
      <c r="FR116" s="62" t="str">
        <f t="shared" si="246"/>
        <v/>
      </c>
      <c r="FS116" s="65" t="str">
        <f t="shared" si="309"/>
        <v/>
      </c>
      <c r="FT116" s="68" t="str">
        <f t="shared" si="247"/>
        <v/>
      </c>
      <c r="FU116" s="32"/>
      <c r="FV116" s="120"/>
      <c r="FW116" s="62" t="str">
        <f t="shared" si="188"/>
        <v/>
      </c>
      <c r="FX116" s="62" t="str">
        <f t="shared" si="248"/>
        <v/>
      </c>
      <c r="FY116" s="65" t="str">
        <f t="shared" si="310"/>
        <v/>
      </c>
      <c r="FZ116" s="68" t="str">
        <f t="shared" si="249"/>
        <v/>
      </c>
      <c r="GA116" s="32"/>
      <c r="GC116" s="7" t="str">
        <f t="shared" si="250"/>
        <v/>
      </c>
      <c r="GD116" s="7" t="str">
        <f t="shared" ca="1" si="189"/>
        <v/>
      </c>
      <c r="GT116" s="71" t="str">
        <f>IF(GT$9="", "", IF(AND(NOT('Personnel Details'!$N$11=""), $B116&gt;='Personnel Details'!$N$11), 'Personnel Details'!$O$11, IF(AND(NOT('Personnel Details'!$I$11=""), $B116&gt;='Personnel Details'!$I$11), 'Personnel Details'!$J$11, 'Personnel Details'!$E$11)))</f>
        <v/>
      </c>
      <c r="GU116" s="59" t="str">
        <f>IF(GT$9="", "", IF(AND(NOT('Personnel Details'!$N$11=""), $B116&gt;='Personnel Details'!$N$11), IF('Personnel Details'!$P$11="","", 'Personnel Details'!$P$11), IF(AND(NOT('Personnel Details'!$I$11=""), $B116&gt;='Personnel Details'!$I$11), IF('Personnel Details'!$K$11="", "", 'Personnel Details'!$K$11), IF('Personnel Details'!$F$11="", "", 'Personnel Details'!$F$11))))</f>
        <v/>
      </c>
      <c r="GV116" s="74" t="str">
        <f>IF(GT$9="", "", IF(AND(NOT('Personnel Details'!$N$11=""), $B116&gt;='Personnel Details'!$N$11), 'Personnel Details'!$Q$11, IF(AND(NOT('Personnel Details'!$I$11=""), $B116&gt;='Personnel Details'!$I$11), 'Personnel Details'!$L$11, 'Personnel Details'!$G$11)))</f>
        <v/>
      </c>
      <c r="GW116" s="59" t="str">
        <f t="shared" si="251"/>
        <v/>
      </c>
      <c r="GX116" s="53"/>
      <c r="GZ116" s="78" t="str">
        <f>IF(GZ$9="", "", IF(AND(NOT('Personnel Details'!$N$12=""), $B116&gt;='Personnel Details'!$N$12), 'Personnel Details'!$O$12, IF(AND(NOT('Personnel Details'!$I$12=""), $B116&gt;='Personnel Details'!$I$12), 'Personnel Details'!$J$12, 'Personnel Details'!$E$12)))</f>
        <v/>
      </c>
      <c r="HA116" s="59" t="str">
        <f>IF(GZ$9="", "", IF(AND(NOT('Personnel Details'!$N$12=""), $B116&gt;='Personnel Details'!$N$12), IF('Personnel Details'!$P$12="","", 'Personnel Details'!$P$12), IF(AND(NOT('Personnel Details'!$I$12=""), $B116&gt;='Personnel Details'!$I$12), IF('Personnel Details'!$K$12="", "", 'Personnel Details'!$K$12), IF('Personnel Details'!$F$12="", "", 'Personnel Details'!$F$12))))</f>
        <v/>
      </c>
      <c r="HB116" s="79" t="str">
        <f>IF(GZ$9="", "", IF(AND(NOT('Personnel Details'!$N$12=""), $B116&gt;='Personnel Details'!$N$12), 'Personnel Details'!$Q$12, IF(AND(NOT('Personnel Details'!$I$12=""), $B116&gt;='Personnel Details'!$I$12), 'Personnel Details'!$L$12, 'Personnel Details'!$G$12)))</f>
        <v/>
      </c>
      <c r="HC116" s="59" t="str">
        <f t="shared" si="252"/>
        <v/>
      </c>
      <c r="HD116" s="53"/>
      <c r="HF116" s="78" t="str">
        <f>IF(HF$9="", "", IF(AND(NOT('Personnel Details'!$N$13=""), $B116&gt;='Personnel Details'!$N$13), 'Personnel Details'!$O$13, IF(AND(NOT('Personnel Details'!$I$13=""), $B116&gt;='Personnel Details'!$I$13), 'Personnel Details'!$J$13, 'Personnel Details'!$E$13)))</f>
        <v/>
      </c>
      <c r="HG116" s="59" t="str">
        <f>IF(HF$9="", "", IF(AND(NOT('Personnel Details'!$N$13=""), $B116&gt;='Personnel Details'!$N$13), IF('Personnel Details'!$P$13="","", 'Personnel Details'!$P$13), IF(AND(NOT('Personnel Details'!$I$13=""), $B116&gt;='Personnel Details'!$I$13), IF('Personnel Details'!$K$13="", "", 'Personnel Details'!$K$13), IF('Personnel Details'!$F$13="", "", 'Personnel Details'!$F$13))))</f>
        <v/>
      </c>
      <c r="HH116" s="79" t="str">
        <f>IF(HF$9="", "", IF(AND(NOT('Personnel Details'!$N$13=""), $B116&gt;='Personnel Details'!$N$13), 'Personnel Details'!$Q$13, IF(AND(NOT('Personnel Details'!$I$13=""), $B116&gt;='Personnel Details'!$I$13), 'Personnel Details'!$L$13, 'Personnel Details'!$G$13)))</f>
        <v/>
      </c>
      <c r="HI116" s="59" t="str">
        <f t="shared" si="253"/>
        <v/>
      </c>
      <c r="HJ116" s="53"/>
      <c r="HL116" s="78" t="str">
        <f>IF(HL$9="", "", IF(AND(NOT('Personnel Details'!$N$14=""), $B116&gt;='Personnel Details'!$N$14), 'Personnel Details'!$O$14, IF(AND(NOT('Personnel Details'!$I$14=""), $B116&gt;='Personnel Details'!$I$14), 'Personnel Details'!$J$14, 'Personnel Details'!$E$14)))</f>
        <v/>
      </c>
      <c r="HM116" s="59" t="str">
        <f>IF(HL$9="", "", IF(AND(NOT('Personnel Details'!$N$14=""), $B116&gt;='Personnel Details'!$N$14), IF('Personnel Details'!$P$14="","", 'Personnel Details'!$P$14), IF(AND(NOT('Personnel Details'!$I$14=""), $B116&gt;='Personnel Details'!$I$14), IF('Personnel Details'!$K$14="", "", 'Personnel Details'!$K$14), IF('Personnel Details'!$F$14="", "", 'Personnel Details'!$F$14))))</f>
        <v/>
      </c>
      <c r="HN116" s="79" t="str">
        <f>IF(HL$9="", "", IF(AND(NOT('Personnel Details'!$N$14=""), $B116&gt;='Personnel Details'!$N$14), 'Personnel Details'!$Q$14, IF(AND(NOT('Personnel Details'!$I$14=""), $B116&gt;='Personnel Details'!$I$14), 'Personnel Details'!$L$14, 'Personnel Details'!$G$14)))</f>
        <v/>
      </c>
      <c r="HO116" s="59" t="str">
        <f t="shared" si="254"/>
        <v/>
      </c>
      <c r="HP116" s="53"/>
      <c r="HR116" s="78" t="str">
        <f>IF(HR$9="", "", IF(AND(NOT('Personnel Details'!$N$15=""), $B116&gt;='Personnel Details'!$N$15), 'Personnel Details'!$O$15, IF(AND(NOT('Personnel Details'!$I$15=""), $B116&gt;='Personnel Details'!$I$15), 'Personnel Details'!$J$15, 'Personnel Details'!$E$15)))</f>
        <v/>
      </c>
      <c r="HS116" s="59" t="str">
        <f>IF(HR$9="", "", IF(AND(NOT('Personnel Details'!$N$15=""), $B116&gt;='Personnel Details'!$N$15), IF('Personnel Details'!$P$15="","", 'Personnel Details'!$P$15), IF(AND(NOT('Personnel Details'!$I$15=""), $B116&gt;='Personnel Details'!$I$15), IF('Personnel Details'!$K$15="", "", 'Personnel Details'!$K$15), IF('Personnel Details'!$F$15="", "", 'Personnel Details'!$F$15))))</f>
        <v/>
      </c>
      <c r="HT116" s="79" t="str">
        <f>IF(HR$9="", "", IF(AND(NOT('Personnel Details'!$N$15=""), $B116&gt;='Personnel Details'!$N$15), 'Personnel Details'!$Q$15, IF(AND(NOT('Personnel Details'!$I$15=""), $B116&gt;='Personnel Details'!$I$15), 'Personnel Details'!$L$15, 'Personnel Details'!$G$15)))</f>
        <v/>
      </c>
      <c r="HU116" s="59" t="str">
        <f t="shared" si="255"/>
        <v/>
      </c>
      <c r="HV116" s="53"/>
      <c r="HX116" s="78" t="str">
        <f>IF(HX$9="", "", IF(AND(NOT('Personnel Details'!$N$16=""), $B116&gt;='Personnel Details'!$N$16), 'Personnel Details'!$O$16, IF(AND(NOT('Personnel Details'!$I$16=""), $B116&gt;='Personnel Details'!$I$16), 'Personnel Details'!$J$16, 'Personnel Details'!$E$16)))</f>
        <v/>
      </c>
      <c r="HY116" s="59" t="str">
        <f>IF(HX$9="", "", IF(AND(NOT('Personnel Details'!$N$16=""), $B116&gt;='Personnel Details'!$N$16), IF('Personnel Details'!$P$16="","", 'Personnel Details'!$P$16), IF(AND(NOT('Personnel Details'!$I$16=""), $B116&gt;='Personnel Details'!$I$16), IF('Personnel Details'!$K$16="", "", 'Personnel Details'!$K$16), IF('Personnel Details'!$F$16="", "", 'Personnel Details'!$F$16))))</f>
        <v/>
      </c>
      <c r="HZ116" s="79" t="str">
        <f>IF(HX$9="", "", IF(AND(NOT('Personnel Details'!$N$16=""), $B116&gt;='Personnel Details'!$N$16), 'Personnel Details'!$Q$16, IF(AND(NOT('Personnel Details'!$I$16=""), $B116&gt;='Personnel Details'!$I$16), 'Personnel Details'!$L$16, 'Personnel Details'!$G$16)))</f>
        <v/>
      </c>
      <c r="IA116" s="59" t="str">
        <f t="shared" si="256"/>
        <v/>
      </c>
      <c r="IB116" s="53"/>
      <c r="ID116" s="78" t="str">
        <f>IF(ID$9="", "", IF(AND(NOT('Personnel Details'!$N$17=""), $B116&gt;='Personnel Details'!$N$17), 'Personnel Details'!$O$17, IF(AND(NOT('Personnel Details'!$I$17=""), $B116&gt;='Personnel Details'!$I$17), 'Personnel Details'!$J$17, 'Personnel Details'!$E$17)))</f>
        <v/>
      </c>
      <c r="IE116" s="59" t="str">
        <f>IF(ID$9="", "", IF(AND(NOT('Personnel Details'!$N$17=""), $B116&gt;='Personnel Details'!$N$17), IF('Personnel Details'!$P$17="","", 'Personnel Details'!$P$17), IF(AND(NOT('Personnel Details'!$I$17=""), $B116&gt;='Personnel Details'!$I$17), IF('Personnel Details'!$K$17="", "", 'Personnel Details'!$K$17), IF('Personnel Details'!$F$17="", "", 'Personnel Details'!$F$17))))</f>
        <v/>
      </c>
      <c r="IF116" s="79" t="str">
        <f>IF(ID$9="", "", IF(AND(NOT('Personnel Details'!$N$17=""), $B116&gt;='Personnel Details'!$N$17), 'Personnel Details'!$Q$17, IF(AND(NOT('Personnel Details'!$I$17=""), $B116&gt;='Personnel Details'!$I$17), 'Personnel Details'!$L$17, 'Personnel Details'!$G$17)))</f>
        <v/>
      </c>
      <c r="IG116" s="59" t="str">
        <f t="shared" si="257"/>
        <v/>
      </c>
      <c r="IH116" s="53"/>
      <c r="IJ116" s="78" t="str">
        <f>IF(IJ$9="", "", IF(AND(NOT('Personnel Details'!$N$18=""), $B116&gt;='Personnel Details'!$N$18), 'Personnel Details'!$O$18, IF(AND(NOT('Personnel Details'!$I$18=""), $B116&gt;='Personnel Details'!$I$18), 'Personnel Details'!$J$18, 'Personnel Details'!$E$18)))</f>
        <v/>
      </c>
      <c r="IK116" s="59" t="str">
        <f>IF(IJ$9="", "", IF(AND(NOT('Personnel Details'!$N$18=""), $B116&gt;='Personnel Details'!$N$18), IF('Personnel Details'!$P$18="","", 'Personnel Details'!$P$18), IF(AND(NOT('Personnel Details'!$I$18=""), $B116&gt;='Personnel Details'!$I$18), IF('Personnel Details'!$K$18="", "", 'Personnel Details'!$K$18), IF('Personnel Details'!$F$18="", "", 'Personnel Details'!$F$18))))</f>
        <v/>
      </c>
      <c r="IL116" s="79" t="str">
        <f>IF(IJ$9="", "", IF(AND(NOT('Personnel Details'!$N$18=""), $B116&gt;='Personnel Details'!$N$18), 'Personnel Details'!$Q$18, IF(AND(NOT('Personnel Details'!$I$18=""), $B116&gt;='Personnel Details'!$I$18), 'Personnel Details'!$L$18, 'Personnel Details'!$G$18)))</f>
        <v/>
      </c>
      <c r="IM116" s="59" t="str">
        <f t="shared" si="258"/>
        <v/>
      </c>
      <c r="IN116" s="53"/>
      <c r="IP116" s="78" t="str">
        <f>IF(IP$9="", "", IF(AND(NOT('Personnel Details'!$N$19=""), $B116&gt;='Personnel Details'!$N$19), 'Personnel Details'!$O$19, IF(AND(NOT('Personnel Details'!$I$19=""), $B116&gt;='Personnel Details'!$I$19), 'Personnel Details'!$J$19, 'Personnel Details'!$E$19)))</f>
        <v/>
      </c>
      <c r="IQ116" s="59" t="str">
        <f>IF(IP$9="", "", IF(AND(NOT('Personnel Details'!$N$19=""), $B116&gt;='Personnel Details'!$N$19), IF('Personnel Details'!$P$19="","", 'Personnel Details'!$P$19), IF(AND(NOT('Personnel Details'!$I$19=""), $B116&gt;='Personnel Details'!$I$19), IF('Personnel Details'!$K$19="", "", 'Personnel Details'!$K$19), IF('Personnel Details'!$F$19="", "", 'Personnel Details'!$F$19))))</f>
        <v/>
      </c>
      <c r="IR116" s="79" t="str">
        <f>IF(IP$9="", "", IF(AND(NOT('Personnel Details'!$N$19=""), $B116&gt;='Personnel Details'!$N$19), 'Personnel Details'!$Q$19, IF(AND(NOT('Personnel Details'!$I$19=""), $B116&gt;='Personnel Details'!$I$19), 'Personnel Details'!$L$19, 'Personnel Details'!$G$19)))</f>
        <v/>
      </c>
      <c r="IS116" s="59" t="str">
        <f t="shared" si="259"/>
        <v/>
      </c>
      <c r="IT116" s="53"/>
      <c r="IV116" s="78" t="str">
        <f>IF(IV$9="", "", IF(AND(NOT('Personnel Details'!$N$20=""), $B116&gt;='Personnel Details'!$N$20), 'Personnel Details'!$O$20, IF(AND(NOT('Personnel Details'!$I$20=""), $B116&gt;='Personnel Details'!$I$20), 'Personnel Details'!$J$20, 'Personnel Details'!$E$20)))</f>
        <v/>
      </c>
      <c r="IW116" s="59" t="str">
        <f>IF(IV$9="", "", IF(AND(NOT('Personnel Details'!$N$20=""), $B116&gt;='Personnel Details'!$N$20), IF('Personnel Details'!$P$20="","", 'Personnel Details'!$P$20), IF(AND(NOT('Personnel Details'!$I$20=""), $B116&gt;='Personnel Details'!$I$20), IF('Personnel Details'!$K$20="", "", 'Personnel Details'!$K$20), IF('Personnel Details'!$F$20="", "", 'Personnel Details'!$F$20))))</f>
        <v/>
      </c>
      <c r="IX116" s="79" t="str">
        <f>IF(IV$9="", "", IF(AND(NOT('Personnel Details'!$N$20=""), $B116&gt;='Personnel Details'!$N$20), 'Personnel Details'!$Q$20, IF(AND(NOT('Personnel Details'!$I$20=""), $B116&gt;='Personnel Details'!$I$20), 'Personnel Details'!$L$20, 'Personnel Details'!$G$20)))</f>
        <v/>
      </c>
      <c r="IY116" s="59" t="str">
        <f t="shared" si="260"/>
        <v/>
      </c>
      <c r="IZ116" s="53"/>
      <c r="JB116" s="78" t="str">
        <f>IF(JB$9="", "", IF(AND(NOT('Personnel Details'!$N$21=""), $B116&gt;='Personnel Details'!$N$21), 'Personnel Details'!$O$21, IF(AND(NOT('Personnel Details'!$I$21=""), $B116&gt;='Personnel Details'!$I$21), 'Personnel Details'!$J$21, 'Personnel Details'!$E$21)))</f>
        <v/>
      </c>
      <c r="JC116" s="59" t="str">
        <f>IF(JB$9="", "", IF(AND(NOT('Personnel Details'!$N$21=""), $B116&gt;='Personnel Details'!$N$21), IF('Personnel Details'!$P$21="","", 'Personnel Details'!$P$21), IF(AND(NOT('Personnel Details'!$I$21=""), $B116&gt;='Personnel Details'!$I$21), IF('Personnel Details'!$K$21="", "", 'Personnel Details'!$K$21), IF('Personnel Details'!$F$21="", "", 'Personnel Details'!$F$21))))</f>
        <v/>
      </c>
      <c r="JD116" s="79" t="str">
        <f>IF(JB$9="", "", IF(AND(NOT('Personnel Details'!$N$21=""), $B116&gt;='Personnel Details'!$N$21), 'Personnel Details'!$Q$21, IF(AND(NOT('Personnel Details'!$I$21=""), $B116&gt;='Personnel Details'!$I$21), 'Personnel Details'!$L$21, 'Personnel Details'!$G$21)))</f>
        <v/>
      </c>
      <c r="JE116" s="59" t="str">
        <f t="shared" si="261"/>
        <v/>
      </c>
      <c r="JF116" s="53"/>
      <c r="JH116" s="78" t="str">
        <f>IF(JH$9="", "", IF(AND(NOT('Personnel Details'!$N$22=""), $B116&gt;='Personnel Details'!$N$22), 'Personnel Details'!$O$22, IF(AND(NOT('Personnel Details'!$I$22=""), $B116&gt;='Personnel Details'!$I$22), 'Personnel Details'!$J$22, 'Personnel Details'!$E$22)))</f>
        <v/>
      </c>
      <c r="JI116" s="59" t="str">
        <f>IF(JH$9="", "", IF(AND(NOT('Personnel Details'!$N$22=""), $B116&gt;='Personnel Details'!$N$22), IF('Personnel Details'!$P$22="","", 'Personnel Details'!$P$22), IF(AND(NOT('Personnel Details'!$I$22=""), $B116&gt;='Personnel Details'!$I$22), IF('Personnel Details'!$K$22="", "", 'Personnel Details'!$K$22), IF('Personnel Details'!$F$22="", "", 'Personnel Details'!$F$22))))</f>
        <v/>
      </c>
      <c r="JJ116" s="79" t="str">
        <f>IF(JH$9="", "", IF(AND(NOT('Personnel Details'!$N$22=""), $B116&gt;='Personnel Details'!$N$22), 'Personnel Details'!$Q$22, IF(AND(NOT('Personnel Details'!$I$22=""), $B116&gt;='Personnel Details'!$I$22), 'Personnel Details'!$L$22, 'Personnel Details'!$G$22)))</f>
        <v/>
      </c>
      <c r="JK116" s="59" t="str">
        <f t="shared" si="262"/>
        <v/>
      </c>
      <c r="JL116" s="53"/>
      <c r="JN116" s="78" t="str">
        <f>IF(JN$9="", "", IF(AND(NOT('Personnel Details'!$N$23=""), $B116&gt;='Personnel Details'!$N$23), 'Personnel Details'!$O$23, IF(AND(NOT('Personnel Details'!$I$23=""), $B116&gt;='Personnel Details'!$I$23), 'Personnel Details'!$J$23, 'Personnel Details'!$E$23)))</f>
        <v/>
      </c>
      <c r="JO116" s="59" t="str">
        <f>IF(JN$9="", "", IF(AND(NOT('Personnel Details'!$N$23=""), $B116&gt;='Personnel Details'!$N$23), IF('Personnel Details'!$P$23="","", 'Personnel Details'!$P$23), IF(AND(NOT('Personnel Details'!$I$23=""), $B116&gt;='Personnel Details'!$I$23), IF('Personnel Details'!$K$23="", "", 'Personnel Details'!$K$23), IF('Personnel Details'!$F$23="", "", 'Personnel Details'!$F$23))))</f>
        <v/>
      </c>
      <c r="JP116" s="79" t="str">
        <f>IF(JN$9="", "", IF(AND(NOT('Personnel Details'!$N$23=""), $B116&gt;='Personnel Details'!$N$23), 'Personnel Details'!$Q$23, IF(AND(NOT('Personnel Details'!$I$23=""), $B116&gt;='Personnel Details'!$I$23), 'Personnel Details'!$L$23, 'Personnel Details'!$G$23)))</f>
        <v/>
      </c>
      <c r="JQ116" s="59" t="str">
        <f t="shared" si="263"/>
        <v/>
      </c>
      <c r="JR116" s="53"/>
      <c r="JT116" s="78" t="str">
        <f>IF(JT$9="", "", IF(AND(NOT('Personnel Details'!$N$24=""), $B116&gt;='Personnel Details'!$N$24), 'Personnel Details'!$O$24, IF(AND(NOT('Personnel Details'!$I$24=""), $B116&gt;='Personnel Details'!$I$24), 'Personnel Details'!$J$24, 'Personnel Details'!$E$24)))</f>
        <v/>
      </c>
      <c r="JU116" s="59" t="str">
        <f>IF(JT$9="", "", IF(AND(NOT('Personnel Details'!$N$24=""), $B116&gt;='Personnel Details'!$N$24), IF('Personnel Details'!$P$24="","", 'Personnel Details'!$P$24), IF(AND(NOT('Personnel Details'!$I$24=""), $B116&gt;='Personnel Details'!$I$24), IF('Personnel Details'!$K$24="", "", 'Personnel Details'!$K$24), IF('Personnel Details'!$F$24="", "", 'Personnel Details'!$F$24))))</f>
        <v/>
      </c>
      <c r="JV116" s="79" t="str">
        <f>IF(JT$9="", "", IF(AND(NOT('Personnel Details'!$N$24=""), $B116&gt;='Personnel Details'!$N$24), 'Personnel Details'!$Q$24, IF(AND(NOT('Personnel Details'!$I$24=""), $B116&gt;='Personnel Details'!$I$24), 'Personnel Details'!$L$24, 'Personnel Details'!$G$24)))</f>
        <v/>
      </c>
      <c r="JW116" s="59" t="str">
        <f t="shared" si="264"/>
        <v/>
      </c>
      <c r="JX116" s="53"/>
      <c r="JZ116" s="78" t="str">
        <f>IF(JZ$9="", "", IF(AND(NOT('Personnel Details'!$N$25=""), $B116&gt;='Personnel Details'!$N$25), 'Personnel Details'!$O$25, IF(AND(NOT('Personnel Details'!$I$25=""), $B116&gt;='Personnel Details'!$I$25), 'Personnel Details'!$J$25, 'Personnel Details'!$E$25)))</f>
        <v/>
      </c>
      <c r="KA116" s="59" t="str">
        <f>IF(JZ$9="", "", IF(AND(NOT('Personnel Details'!$N$25=""), $B116&gt;='Personnel Details'!$N$25), IF('Personnel Details'!$P$25="","", 'Personnel Details'!$P$25), IF(AND(NOT('Personnel Details'!$I$25=""), $B116&gt;='Personnel Details'!$I$25), IF('Personnel Details'!$K$25="", "", 'Personnel Details'!$K$25), IF('Personnel Details'!$F$25="", "", 'Personnel Details'!$F$25))))</f>
        <v/>
      </c>
      <c r="KB116" s="79" t="str">
        <f>IF(JZ$9="", "", IF(AND(NOT('Personnel Details'!$N$25=""), $B116&gt;='Personnel Details'!$N$25), 'Personnel Details'!$Q$25, IF(AND(NOT('Personnel Details'!$I$25=""), $B116&gt;='Personnel Details'!$I$25), 'Personnel Details'!$L$25, 'Personnel Details'!$G$25)))</f>
        <v/>
      </c>
      <c r="KC116" s="59" t="str">
        <f t="shared" si="265"/>
        <v/>
      </c>
      <c r="KD116" s="53"/>
      <c r="KF116" s="78" t="str">
        <f>IF(KF$9="", "", IF(AND(NOT('Personnel Details'!$N$26=""), $B116&gt;='Personnel Details'!$N$26), 'Personnel Details'!$O$26, IF(AND(NOT('Personnel Details'!$I$26=""), $B116&gt;='Personnel Details'!$I$26), 'Personnel Details'!$J$26, 'Personnel Details'!$E$26)))</f>
        <v/>
      </c>
      <c r="KG116" s="59" t="str">
        <f>IF(KF$9="", "", IF(AND(NOT('Personnel Details'!$N$26=""), $B116&gt;='Personnel Details'!$N$26), IF('Personnel Details'!$P$26="","", 'Personnel Details'!$P$26), IF(AND(NOT('Personnel Details'!$I$26=""), $B116&gt;='Personnel Details'!$I$26), IF('Personnel Details'!$K$26="", "", 'Personnel Details'!$K$26), IF('Personnel Details'!$F$26="", "", 'Personnel Details'!$F$26))))</f>
        <v/>
      </c>
      <c r="KH116" s="79" t="str">
        <f>IF(KF$9="", "", IF(AND(NOT('Personnel Details'!$N$26=""), $B116&gt;='Personnel Details'!$N$26), 'Personnel Details'!$Q$26, IF(AND(NOT('Personnel Details'!$I$26=""), $B116&gt;='Personnel Details'!$I$26), 'Personnel Details'!$L$26, 'Personnel Details'!$G$26)))</f>
        <v/>
      </c>
      <c r="KI116" s="59" t="str">
        <f t="shared" si="266"/>
        <v/>
      </c>
      <c r="KJ116" s="53"/>
      <c r="KL116" s="78" t="str">
        <f>IF(KL$9="", "", IF(AND(NOT('Personnel Details'!$N$27=""), $B116&gt;='Personnel Details'!$N$27), 'Personnel Details'!$O$27, IF(AND(NOT('Personnel Details'!$I$27=""), $B116&gt;='Personnel Details'!$I$27), 'Personnel Details'!$J$27, 'Personnel Details'!$E$27)))</f>
        <v/>
      </c>
      <c r="KM116" s="59" t="str">
        <f>IF(KL$9="", "", IF(AND(NOT('Personnel Details'!$N$27=""), $B116&gt;='Personnel Details'!$N$27), IF('Personnel Details'!$P$27="","", 'Personnel Details'!$P$27), IF(AND(NOT('Personnel Details'!$I$27=""), $B116&gt;='Personnel Details'!$I$27), IF('Personnel Details'!$K$27="", "", 'Personnel Details'!$K$27), IF('Personnel Details'!$F$27="", "", 'Personnel Details'!$F$27))))</f>
        <v/>
      </c>
      <c r="KN116" s="79" t="str">
        <f>IF(KL$9="", "", IF(AND(NOT('Personnel Details'!$N$27=""), $B116&gt;='Personnel Details'!$N$27), 'Personnel Details'!$Q$27, IF(AND(NOT('Personnel Details'!$I$27=""), $B116&gt;='Personnel Details'!$I$27), 'Personnel Details'!$L$27, 'Personnel Details'!$G$27)))</f>
        <v/>
      </c>
      <c r="KO116" s="59" t="str">
        <f t="shared" si="267"/>
        <v/>
      </c>
      <c r="KP116" s="53"/>
      <c r="KR116" s="78" t="str">
        <f>IF(KR$9="", "", IF(AND(NOT('Personnel Details'!$N$28=""), $B116&gt;='Personnel Details'!$N$28), 'Personnel Details'!$O$28, IF(AND(NOT('Personnel Details'!$I$28=""), $B116&gt;='Personnel Details'!$I$28), 'Personnel Details'!$J$28, 'Personnel Details'!$E$28)))</f>
        <v/>
      </c>
      <c r="KS116" s="59" t="str">
        <f>IF(KR$9="", "", IF(AND(NOT('Personnel Details'!$N$28=""), $B116&gt;='Personnel Details'!$N$28), IF('Personnel Details'!$P$28="","", 'Personnel Details'!$P$28), IF(AND(NOT('Personnel Details'!$I$28=""), $B116&gt;='Personnel Details'!$I$28), IF('Personnel Details'!$K$28="", "", 'Personnel Details'!$K$28), IF('Personnel Details'!$F$28="", "", 'Personnel Details'!$F$28))))</f>
        <v/>
      </c>
      <c r="KT116" s="79" t="str">
        <f>IF(KR$9="", "", IF(AND(NOT('Personnel Details'!$N$28=""), $B116&gt;='Personnel Details'!$N$28), 'Personnel Details'!$Q$28, IF(AND(NOT('Personnel Details'!$I$28=""), $B116&gt;='Personnel Details'!$I$28), 'Personnel Details'!$L$28, 'Personnel Details'!$G$28)))</f>
        <v/>
      </c>
      <c r="KU116" s="59" t="str">
        <f t="shared" si="268"/>
        <v/>
      </c>
      <c r="KV116" s="53"/>
      <c r="KX116" s="78" t="str">
        <f>IF(KX$9="", "", IF(AND(NOT('Personnel Details'!$N$29=""), $B116&gt;='Personnel Details'!$N$29), 'Personnel Details'!$O$29, IF(AND(NOT('Personnel Details'!$I$29=""), $B116&gt;='Personnel Details'!$I$29), 'Personnel Details'!$J$29, 'Personnel Details'!$E$29)))</f>
        <v/>
      </c>
      <c r="KY116" s="59" t="str">
        <f>IF(KX$9="", "", IF(AND(NOT('Personnel Details'!$N$29=""), $B116&gt;='Personnel Details'!$N$29), IF('Personnel Details'!$P$29="","", 'Personnel Details'!$P$29), IF(AND(NOT('Personnel Details'!$I$29=""), $B116&gt;='Personnel Details'!$I$29), IF('Personnel Details'!$K$29="", "", 'Personnel Details'!$K$29), IF('Personnel Details'!$F$29="", "", 'Personnel Details'!$F$29))))</f>
        <v/>
      </c>
      <c r="KZ116" s="79" t="str">
        <f>IF(KX$9="", "", IF(AND(NOT('Personnel Details'!$N$29=""), $B116&gt;='Personnel Details'!$N$29), 'Personnel Details'!$Q$29, IF(AND(NOT('Personnel Details'!$I$29=""), $B116&gt;='Personnel Details'!$I$29), 'Personnel Details'!$L$29, 'Personnel Details'!$G$29)))</f>
        <v/>
      </c>
      <c r="LA116" s="59" t="str">
        <f t="shared" si="269"/>
        <v/>
      </c>
      <c r="LB116" s="53"/>
      <c r="LD116" s="78" t="str">
        <f>IF(LD$9="", "", IF(AND(NOT('Personnel Details'!$N$30=""), $B116&gt;='Personnel Details'!$N$30), 'Personnel Details'!$O$30, IF(AND(NOT('Personnel Details'!$I$30=""), $B116&gt;='Personnel Details'!$I$30), 'Personnel Details'!$J$30, 'Personnel Details'!$E$30)))</f>
        <v/>
      </c>
      <c r="LE116" s="59" t="str">
        <f>IF(LD$9="", "", IF(AND(NOT('Personnel Details'!$N$30=""), $B116&gt;='Personnel Details'!$N$30), IF('Personnel Details'!$P$30="","", 'Personnel Details'!$P$30), IF(AND(NOT('Personnel Details'!$I$30=""), $B116&gt;='Personnel Details'!$I$30), IF('Personnel Details'!$K$30="", "", 'Personnel Details'!$K$30), IF('Personnel Details'!$F$30="", "", 'Personnel Details'!$F$30))))</f>
        <v/>
      </c>
      <c r="LF116" s="79" t="str">
        <f>IF(LD$9="", "", IF(AND(NOT('Personnel Details'!$N$30=""), $B116&gt;='Personnel Details'!$N$30), 'Personnel Details'!$Q$30, IF(AND(NOT('Personnel Details'!$I$30=""), $B116&gt;='Personnel Details'!$I$30), 'Personnel Details'!$L$30, 'Personnel Details'!$G$30)))</f>
        <v/>
      </c>
      <c r="LG116" s="59" t="str">
        <f t="shared" si="270"/>
        <v/>
      </c>
      <c r="LH116" s="53"/>
      <c r="LJ116" s="78" t="str">
        <f>IF(LJ$9="", "", IF(AND(NOT('Personnel Details'!$N$31=""), $B116&gt;='Personnel Details'!$N$31), 'Personnel Details'!$O$31, IF(AND(NOT('Personnel Details'!$I$31=""), $B116&gt;='Personnel Details'!$I$31), 'Personnel Details'!$J$31, 'Personnel Details'!$E$31)))</f>
        <v/>
      </c>
      <c r="LK116" s="59" t="str">
        <f>IF(LJ$9="", "", IF(AND(NOT('Personnel Details'!$N$31=""), $B116&gt;='Personnel Details'!$N$31), IF('Personnel Details'!$P$31="","", 'Personnel Details'!$P$31), IF(AND(NOT('Personnel Details'!$I$31=""), $B116&gt;='Personnel Details'!$I$31), IF('Personnel Details'!$K$31="", "", 'Personnel Details'!$K$31), IF('Personnel Details'!$F$31="", "", 'Personnel Details'!$F$31))))</f>
        <v/>
      </c>
      <c r="LL116" s="79" t="str">
        <f>IF(LJ$9="", "", IF(AND(NOT('Personnel Details'!$N$31=""), $B116&gt;='Personnel Details'!$N$31), 'Personnel Details'!$Q$31, IF(AND(NOT('Personnel Details'!$I$31=""), $B116&gt;='Personnel Details'!$I$31), 'Personnel Details'!$L$31, 'Personnel Details'!$G$31)))</f>
        <v/>
      </c>
      <c r="LM116" s="59" t="str">
        <f t="shared" si="271"/>
        <v/>
      </c>
      <c r="LN116" s="53"/>
      <c r="LP116" s="78" t="str">
        <f>IF(LP$9="", "", IF(AND(NOT('Personnel Details'!$N$32=""), $B116&gt;='Personnel Details'!$N$32), 'Personnel Details'!$O$32, IF(AND(NOT('Personnel Details'!$I$32=""), $B116&gt;='Personnel Details'!$I$32), 'Personnel Details'!$J$32, 'Personnel Details'!$E$32)))</f>
        <v/>
      </c>
      <c r="LQ116" s="59" t="str">
        <f>IF(LP$9="", "", IF(AND(NOT('Personnel Details'!$N$32=""), $B116&gt;='Personnel Details'!$N$32), IF('Personnel Details'!$P$32="","", 'Personnel Details'!$P$32), IF(AND(NOT('Personnel Details'!$I$32=""), $B116&gt;='Personnel Details'!$I$32), IF('Personnel Details'!$K$32="", "", 'Personnel Details'!$K$32), IF('Personnel Details'!$F$32="", "", 'Personnel Details'!$F$32))))</f>
        <v/>
      </c>
      <c r="LR116" s="79" t="str">
        <f>IF(LP$9="", "", IF(AND(NOT('Personnel Details'!$N$32=""), $B116&gt;='Personnel Details'!$N$32), 'Personnel Details'!$Q$32, IF(AND(NOT('Personnel Details'!$I$32=""), $B116&gt;='Personnel Details'!$I$32), 'Personnel Details'!$L$32, 'Personnel Details'!$G$32)))</f>
        <v/>
      </c>
      <c r="LS116" s="59" t="str">
        <f t="shared" si="272"/>
        <v/>
      </c>
      <c r="LT116" s="53"/>
      <c r="LV116" s="78" t="str">
        <f>IF(LV$9="", "", IF(AND(NOT('Personnel Details'!$N$33=""), $B116&gt;='Personnel Details'!$N$33), 'Personnel Details'!$O$33, IF(AND(NOT('Personnel Details'!$I$33=""), $B116&gt;='Personnel Details'!$I$33), 'Personnel Details'!$J$33, 'Personnel Details'!$E$33)))</f>
        <v/>
      </c>
      <c r="LW116" s="59" t="str">
        <f>IF(LV$9="", "", IF(AND(NOT('Personnel Details'!$N$33=""), $B116&gt;='Personnel Details'!$N$33), IF('Personnel Details'!$P$33="","", 'Personnel Details'!$P$33), IF(AND(NOT('Personnel Details'!$I$33=""), $B116&gt;='Personnel Details'!$I$33), IF('Personnel Details'!$K$33="", "", 'Personnel Details'!$K$33), IF('Personnel Details'!$F$33="", "", 'Personnel Details'!$F$33))))</f>
        <v/>
      </c>
      <c r="LX116" s="79" t="str">
        <f>IF(LV$9="", "", IF(AND(NOT('Personnel Details'!$N$33=""), $B116&gt;='Personnel Details'!$N$33), 'Personnel Details'!$Q$33, IF(AND(NOT('Personnel Details'!$I$33=""), $B116&gt;='Personnel Details'!$I$33), 'Personnel Details'!$L$33, 'Personnel Details'!$G$33)))</f>
        <v/>
      </c>
      <c r="LY116" s="59" t="str">
        <f t="shared" si="273"/>
        <v/>
      </c>
      <c r="LZ116" s="53"/>
      <c r="MB116" s="78" t="str">
        <f>IF(MB$9="", "", IF(AND(NOT('Personnel Details'!$N$34=""), $B116&gt;='Personnel Details'!$N$34), 'Personnel Details'!$O$34, IF(AND(NOT('Personnel Details'!$I$34=""), $B116&gt;='Personnel Details'!$I$34), 'Personnel Details'!$J$34, 'Personnel Details'!$E$34)))</f>
        <v/>
      </c>
      <c r="MC116" s="59" t="str">
        <f>IF(MB$9="", "", IF(AND(NOT('Personnel Details'!$N$34=""), $B116&gt;='Personnel Details'!$N$34), IF('Personnel Details'!$P$34="","", 'Personnel Details'!$P$34), IF(AND(NOT('Personnel Details'!$I$34=""), $B116&gt;='Personnel Details'!$I$34), IF('Personnel Details'!$K$34="", "", 'Personnel Details'!$K$34), IF('Personnel Details'!$F$34="", "", 'Personnel Details'!$F$34))))</f>
        <v/>
      </c>
      <c r="MD116" s="79" t="str">
        <f>IF(MB$9="", "", IF(AND(NOT('Personnel Details'!$N$34=""), $B116&gt;='Personnel Details'!$N$34), 'Personnel Details'!$Q$34, IF(AND(NOT('Personnel Details'!$I$34=""), $B116&gt;='Personnel Details'!$I$34), 'Personnel Details'!$L$34, 'Personnel Details'!$G$34)))</f>
        <v/>
      </c>
      <c r="ME116" s="59" t="str">
        <f t="shared" si="274"/>
        <v/>
      </c>
      <c r="MF116" s="53"/>
      <c r="MH116" s="78" t="str">
        <f>IF(MH$9="", "", IF(AND(NOT('Personnel Details'!$N$35=""), $B116&gt;='Personnel Details'!$N$35), 'Personnel Details'!$O$35, IF(AND(NOT('Personnel Details'!$I$35=""), $B116&gt;='Personnel Details'!$I$35), 'Personnel Details'!$J$35, 'Personnel Details'!$E$35)))</f>
        <v/>
      </c>
      <c r="MI116" s="59" t="str">
        <f>IF(MH$9="", "", IF(AND(NOT('Personnel Details'!$N$35=""), $B116&gt;='Personnel Details'!$N$35), IF('Personnel Details'!$P$35="","", 'Personnel Details'!$P$35), IF(AND(NOT('Personnel Details'!$I$35=""), $B116&gt;='Personnel Details'!$I$35), IF('Personnel Details'!$K$35="", "", 'Personnel Details'!$K$35), IF('Personnel Details'!$F$35="", "", 'Personnel Details'!$F$35))))</f>
        <v/>
      </c>
      <c r="MJ116" s="79" t="str">
        <f>IF(MH$9="", "", IF(AND(NOT('Personnel Details'!$N$35=""), $B116&gt;='Personnel Details'!$N$35), 'Personnel Details'!$Q$35, IF(AND(NOT('Personnel Details'!$I$35=""), $B116&gt;='Personnel Details'!$I$35), 'Personnel Details'!$L$35, 'Personnel Details'!$G$35)))</f>
        <v/>
      </c>
      <c r="MK116" s="59" t="str">
        <f t="shared" si="275"/>
        <v/>
      </c>
      <c r="ML116" s="53"/>
      <c r="MN116" s="78" t="str">
        <f>IF(MN$9="", "", IF(AND(NOT('Personnel Details'!$N$36=""), $B116&gt;='Personnel Details'!$N$36), 'Personnel Details'!$O$36, IF(AND(NOT('Personnel Details'!$I$36=""), $B116&gt;='Personnel Details'!$I$36), 'Personnel Details'!$J$36, 'Personnel Details'!$E$36)))</f>
        <v/>
      </c>
      <c r="MO116" s="59" t="str">
        <f>IF(MN$9="", "", IF(AND(NOT('Personnel Details'!$N$36=""), $B116&gt;='Personnel Details'!$N$36), IF('Personnel Details'!$P$36="","", 'Personnel Details'!$P$36), IF(AND(NOT('Personnel Details'!$I$36=""), $B116&gt;='Personnel Details'!$I$36), IF('Personnel Details'!$K$36="", "", 'Personnel Details'!$K$36), IF('Personnel Details'!$F$36="", "", 'Personnel Details'!$F$36))))</f>
        <v/>
      </c>
      <c r="MP116" s="79" t="str">
        <f>IF(MN$9="", "", IF(AND(NOT('Personnel Details'!$N$36=""), $B116&gt;='Personnel Details'!$N$36), 'Personnel Details'!$Q$36, IF(AND(NOT('Personnel Details'!$I$36=""), $B116&gt;='Personnel Details'!$I$36), 'Personnel Details'!$L$36, 'Personnel Details'!$G$36)))</f>
        <v/>
      </c>
      <c r="MQ116" s="59" t="str">
        <f t="shared" si="276"/>
        <v/>
      </c>
      <c r="MR116" s="53"/>
      <c r="MT116" s="78" t="str">
        <f>IF(MT$9="", "", IF(AND(NOT('Personnel Details'!$N$37=""), $B116&gt;='Personnel Details'!$N$37), 'Personnel Details'!$O$37, IF(AND(NOT('Personnel Details'!$I$37=""), $B116&gt;='Personnel Details'!$I$37), 'Personnel Details'!$J$37, 'Personnel Details'!$E$37)))</f>
        <v/>
      </c>
      <c r="MU116" s="59" t="str">
        <f>IF(MT$9="", "", IF(AND(NOT('Personnel Details'!$N$37=""), $B116&gt;='Personnel Details'!$N$37), IF('Personnel Details'!$P$37="","", 'Personnel Details'!$P$37), IF(AND(NOT('Personnel Details'!$I$37=""), $B116&gt;='Personnel Details'!$I$37), IF('Personnel Details'!$K$37="", "", 'Personnel Details'!$K$37), IF('Personnel Details'!$F$37="", "", 'Personnel Details'!$F$37))))</f>
        <v/>
      </c>
      <c r="MV116" s="79" t="str">
        <f>IF(MT$9="", "", IF(AND(NOT('Personnel Details'!$N$37=""), $B116&gt;='Personnel Details'!$N$37), 'Personnel Details'!$Q$37, IF(AND(NOT('Personnel Details'!$I$37=""), $B116&gt;='Personnel Details'!$I$37), 'Personnel Details'!$L$37, 'Personnel Details'!$G$37)))</f>
        <v/>
      </c>
      <c r="MW116" s="59" t="str">
        <f t="shared" si="277"/>
        <v/>
      </c>
      <c r="MX116" s="53"/>
      <c r="MZ116" s="78" t="str">
        <f>IF(MZ$9="", "", IF(AND(NOT('Personnel Details'!$N$38=""), $B116&gt;='Personnel Details'!$N$38), 'Personnel Details'!$O$38, IF(AND(NOT('Personnel Details'!$I$38=""), $B116&gt;='Personnel Details'!$I$38), 'Personnel Details'!$J$38, 'Personnel Details'!$E$38)))</f>
        <v/>
      </c>
      <c r="NA116" s="59" t="str">
        <f>IF(MZ$9="", "", IF(AND(NOT('Personnel Details'!$N$38=""), $B116&gt;='Personnel Details'!$N$38), IF('Personnel Details'!$P$38="","", 'Personnel Details'!$P$38), IF(AND(NOT('Personnel Details'!$I$38=""), $B116&gt;='Personnel Details'!$I$38), IF('Personnel Details'!$K$38="", "", 'Personnel Details'!$K$38), IF('Personnel Details'!$F$38="", "", 'Personnel Details'!$F$38))))</f>
        <v/>
      </c>
      <c r="NB116" s="79" t="str">
        <f>IF(MZ$9="", "", IF(AND(NOT('Personnel Details'!$N$38=""), $B116&gt;='Personnel Details'!$N$38), 'Personnel Details'!$Q$38, IF(AND(NOT('Personnel Details'!$I$38=""), $B116&gt;='Personnel Details'!$I$38), 'Personnel Details'!$L$38, 'Personnel Details'!$G$38)))</f>
        <v/>
      </c>
      <c r="NC116" s="59" t="str">
        <f t="shared" si="278"/>
        <v/>
      </c>
      <c r="ND116" s="53"/>
      <c r="NF116" s="78" t="str">
        <f>IF(NF$9="", "", IF(AND(NOT('Personnel Details'!$N$39=""), $B116&gt;='Personnel Details'!$N$39), 'Personnel Details'!$O$39, IF(AND(NOT('Personnel Details'!$I$39=""), $B116&gt;='Personnel Details'!$I$39), 'Personnel Details'!$J$39, 'Personnel Details'!$E$39)))</f>
        <v/>
      </c>
      <c r="NG116" s="59" t="str">
        <f>IF(NF$9="", "", IF(AND(NOT('Personnel Details'!$N$39=""), $B116&gt;='Personnel Details'!$N$39), IF('Personnel Details'!$P$39="","", 'Personnel Details'!$P$39), IF(AND(NOT('Personnel Details'!$I$39=""), $B116&gt;='Personnel Details'!$I$39), IF('Personnel Details'!$K$39="", "", 'Personnel Details'!$K$39), IF('Personnel Details'!$F$39="", "", 'Personnel Details'!$F$39))))</f>
        <v/>
      </c>
      <c r="NH116" s="79" t="str">
        <f>IF(NF$9="", "", IF(AND(NOT('Personnel Details'!$N$39=""), $B116&gt;='Personnel Details'!$N$39), 'Personnel Details'!$Q$39, IF(AND(NOT('Personnel Details'!$I$39=""), $B116&gt;='Personnel Details'!$I$39), 'Personnel Details'!$L$39, 'Personnel Details'!$G$39)))</f>
        <v/>
      </c>
      <c r="NI116" s="59" t="str">
        <f t="shared" si="279"/>
        <v/>
      </c>
      <c r="NJ116" s="53"/>
      <c r="NL116" s="78" t="str">
        <f>IF(NL$9="", "", IF(AND(NOT('Personnel Details'!$N$40=""), $B116&gt;='Personnel Details'!$N$40), 'Personnel Details'!$O$40, IF(AND(NOT('Personnel Details'!$I$40=""), $B116&gt;='Personnel Details'!$I$40), 'Personnel Details'!$J$40, 'Personnel Details'!$E$40)))</f>
        <v/>
      </c>
      <c r="NM116" s="59" t="str">
        <f>IF(NL$9="", "", IF(AND(NOT('Personnel Details'!$N$40=""), $B116&gt;='Personnel Details'!$N$40), IF('Personnel Details'!$P$40="","", 'Personnel Details'!$P$40), IF(AND(NOT('Personnel Details'!$I$40=""), $B116&gt;='Personnel Details'!$I$40), IF('Personnel Details'!$K$40="", "", 'Personnel Details'!$K$40), IF('Personnel Details'!$F$40="", "", 'Personnel Details'!$F$40))))</f>
        <v/>
      </c>
      <c r="NN116" s="79" t="str">
        <f>IF(NL$9="", "", IF(AND(NOT('Personnel Details'!$N$40=""), $B116&gt;='Personnel Details'!$N$40), 'Personnel Details'!$Q$40, IF(AND(NOT('Personnel Details'!$I$40=""), $B116&gt;='Personnel Details'!$I$40), 'Personnel Details'!$L$40, 'Personnel Details'!$G$40)))</f>
        <v/>
      </c>
      <c r="NO116" s="59" t="str">
        <f t="shared" si="280"/>
        <v/>
      </c>
      <c r="NP116" s="53"/>
    </row>
    <row r="117" spans="1:380" x14ac:dyDescent="0.25">
      <c r="A117" s="32"/>
      <c r="B117" s="113" t="str">
        <f>IFERROR(IF(B116+1&gt;'Personnel Details'!$U$5, "", B116+1), "")</f>
        <v/>
      </c>
      <c r="C117" s="32"/>
      <c r="D117" s="120"/>
      <c r="E117" s="13" t="str">
        <f t="shared" si="159"/>
        <v/>
      </c>
      <c r="F117" s="13" t="str">
        <f t="shared" si="190"/>
        <v/>
      </c>
      <c r="G117" s="56" t="str">
        <f t="shared" si="281"/>
        <v/>
      </c>
      <c r="H117" s="16" t="str">
        <f t="shared" si="191"/>
        <v/>
      </c>
      <c r="I117" s="32"/>
      <c r="J117" s="120"/>
      <c r="K117" s="62" t="str">
        <f t="shared" si="160"/>
        <v/>
      </c>
      <c r="L117" s="62" t="str">
        <f t="shared" si="192"/>
        <v/>
      </c>
      <c r="M117" s="65" t="str">
        <f t="shared" si="282"/>
        <v/>
      </c>
      <c r="N117" s="68" t="str">
        <f t="shared" si="193"/>
        <v/>
      </c>
      <c r="O117" s="32"/>
      <c r="P117" s="120"/>
      <c r="Q117" s="62" t="str">
        <f t="shared" si="161"/>
        <v/>
      </c>
      <c r="R117" s="62" t="str">
        <f t="shared" si="194"/>
        <v/>
      </c>
      <c r="S117" s="65" t="str">
        <f t="shared" si="283"/>
        <v/>
      </c>
      <c r="T117" s="68" t="str">
        <f t="shared" si="195"/>
        <v/>
      </c>
      <c r="U117" s="32"/>
      <c r="V117" s="120"/>
      <c r="W117" s="62" t="str">
        <f t="shared" si="162"/>
        <v/>
      </c>
      <c r="X117" s="62" t="str">
        <f t="shared" si="196"/>
        <v/>
      </c>
      <c r="Y117" s="65" t="str">
        <f t="shared" si="284"/>
        <v/>
      </c>
      <c r="Z117" s="68" t="str">
        <f t="shared" si="197"/>
        <v/>
      </c>
      <c r="AA117" s="32"/>
      <c r="AB117" s="120"/>
      <c r="AC117" s="62" t="str">
        <f t="shared" si="163"/>
        <v/>
      </c>
      <c r="AD117" s="62" t="str">
        <f t="shared" si="198"/>
        <v/>
      </c>
      <c r="AE117" s="65" t="str">
        <f t="shared" si="285"/>
        <v/>
      </c>
      <c r="AF117" s="68" t="str">
        <f t="shared" si="199"/>
        <v/>
      </c>
      <c r="AG117" s="32"/>
      <c r="AH117" s="120"/>
      <c r="AI117" s="62" t="str">
        <f t="shared" si="164"/>
        <v/>
      </c>
      <c r="AJ117" s="62" t="str">
        <f t="shared" si="200"/>
        <v/>
      </c>
      <c r="AK117" s="65" t="str">
        <f t="shared" si="286"/>
        <v/>
      </c>
      <c r="AL117" s="68" t="str">
        <f t="shared" si="201"/>
        <v/>
      </c>
      <c r="AM117" s="32"/>
      <c r="AN117" s="120"/>
      <c r="AO117" s="62" t="str">
        <f t="shared" si="165"/>
        <v/>
      </c>
      <c r="AP117" s="62" t="str">
        <f t="shared" si="202"/>
        <v/>
      </c>
      <c r="AQ117" s="65" t="str">
        <f t="shared" si="287"/>
        <v/>
      </c>
      <c r="AR117" s="68" t="str">
        <f t="shared" si="203"/>
        <v/>
      </c>
      <c r="AS117" s="32"/>
      <c r="AT117" s="120"/>
      <c r="AU117" s="62" t="str">
        <f t="shared" si="166"/>
        <v/>
      </c>
      <c r="AV117" s="62" t="str">
        <f t="shared" si="204"/>
        <v/>
      </c>
      <c r="AW117" s="65" t="str">
        <f t="shared" si="288"/>
        <v/>
      </c>
      <c r="AX117" s="68" t="str">
        <f t="shared" si="205"/>
        <v/>
      </c>
      <c r="AY117" s="32"/>
      <c r="AZ117" s="120"/>
      <c r="BA117" s="62" t="str">
        <f t="shared" si="167"/>
        <v/>
      </c>
      <c r="BB117" s="62" t="str">
        <f t="shared" si="206"/>
        <v/>
      </c>
      <c r="BC117" s="65" t="str">
        <f t="shared" si="289"/>
        <v/>
      </c>
      <c r="BD117" s="68" t="str">
        <f t="shared" si="207"/>
        <v/>
      </c>
      <c r="BE117" s="32"/>
      <c r="BF117" s="120"/>
      <c r="BG117" s="62" t="str">
        <f t="shared" si="168"/>
        <v/>
      </c>
      <c r="BH117" s="62" t="str">
        <f t="shared" si="208"/>
        <v/>
      </c>
      <c r="BI117" s="65" t="str">
        <f t="shared" si="290"/>
        <v/>
      </c>
      <c r="BJ117" s="68" t="str">
        <f t="shared" si="209"/>
        <v/>
      </c>
      <c r="BK117" s="32"/>
      <c r="BL117" s="120"/>
      <c r="BM117" s="62" t="str">
        <f t="shared" si="169"/>
        <v/>
      </c>
      <c r="BN117" s="62" t="str">
        <f t="shared" si="210"/>
        <v/>
      </c>
      <c r="BO117" s="65" t="str">
        <f t="shared" si="291"/>
        <v/>
      </c>
      <c r="BP117" s="68" t="str">
        <f t="shared" si="211"/>
        <v/>
      </c>
      <c r="BQ117" s="32"/>
      <c r="BR117" s="120"/>
      <c r="BS117" s="62" t="str">
        <f t="shared" si="170"/>
        <v/>
      </c>
      <c r="BT117" s="62" t="str">
        <f t="shared" si="212"/>
        <v/>
      </c>
      <c r="BU117" s="65" t="str">
        <f t="shared" si="292"/>
        <v/>
      </c>
      <c r="BV117" s="68" t="str">
        <f t="shared" si="213"/>
        <v/>
      </c>
      <c r="BW117" s="32"/>
      <c r="BX117" s="120"/>
      <c r="BY117" s="62" t="str">
        <f t="shared" si="171"/>
        <v/>
      </c>
      <c r="BZ117" s="62" t="str">
        <f t="shared" si="214"/>
        <v/>
      </c>
      <c r="CA117" s="65" t="str">
        <f t="shared" si="293"/>
        <v/>
      </c>
      <c r="CB117" s="68" t="str">
        <f t="shared" si="215"/>
        <v/>
      </c>
      <c r="CC117" s="32"/>
      <c r="CD117" s="120"/>
      <c r="CE117" s="62" t="str">
        <f t="shared" si="172"/>
        <v/>
      </c>
      <c r="CF117" s="62" t="str">
        <f t="shared" si="216"/>
        <v/>
      </c>
      <c r="CG117" s="65" t="str">
        <f t="shared" si="294"/>
        <v/>
      </c>
      <c r="CH117" s="68" t="str">
        <f t="shared" si="217"/>
        <v/>
      </c>
      <c r="CI117" s="32"/>
      <c r="CJ117" s="120"/>
      <c r="CK117" s="62" t="str">
        <f t="shared" si="173"/>
        <v/>
      </c>
      <c r="CL117" s="62" t="str">
        <f t="shared" si="218"/>
        <v/>
      </c>
      <c r="CM117" s="65" t="str">
        <f t="shared" si="295"/>
        <v/>
      </c>
      <c r="CN117" s="68" t="str">
        <f t="shared" si="219"/>
        <v/>
      </c>
      <c r="CO117" s="32"/>
      <c r="CP117" s="120"/>
      <c r="CQ117" s="62" t="str">
        <f t="shared" si="174"/>
        <v/>
      </c>
      <c r="CR117" s="62" t="str">
        <f t="shared" si="220"/>
        <v/>
      </c>
      <c r="CS117" s="65" t="str">
        <f t="shared" si="296"/>
        <v/>
      </c>
      <c r="CT117" s="68" t="str">
        <f t="shared" si="221"/>
        <v/>
      </c>
      <c r="CU117" s="32"/>
      <c r="CV117" s="120"/>
      <c r="CW117" s="62" t="str">
        <f t="shared" si="175"/>
        <v/>
      </c>
      <c r="CX117" s="62" t="str">
        <f t="shared" si="222"/>
        <v/>
      </c>
      <c r="CY117" s="65" t="str">
        <f t="shared" si="297"/>
        <v/>
      </c>
      <c r="CZ117" s="68" t="str">
        <f t="shared" si="223"/>
        <v/>
      </c>
      <c r="DA117" s="32"/>
      <c r="DB117" s="120"/>
      <c r="DC117" s="62" t="str">
        <f t="shared" si="176"/>
        <v/>
      </c>
      <c r="DD117" s="62" t="str">
        <f t="shared" si="224"/>
        <v/>
      </c>
      <c r="DE117" s="65" t="str">
        <f t="shared" si="298"/>
        <v/>
      </c>
      <c r="DF117" s="68" t="str">
        <f t="shared" si="225"/>
        <v/>
      </c>
      <c r="DG117" s="32"/>
      <c r="DH117" s="120"/>
      <c r="DI117" s="62" t="str">
        <f t="shared" si="177"/>
        <v/>
      </c>
      <c r="DJ117" s="62" t="str">
        <f t="shared" si="226"/>
        <v/>
      </c>
      <c r="DK117" s="65" t="str">
        <f t="shared" si="299"/>
        <v/>
      </c>
      <c r="DL117" s="68" t="str">
        <f t="shared" si="227"/>
        <v/>
      </c>
      <c r="DM117" s="32"/>
      <c r="DN117" s="120"/>
      <c r="DO117" s="62" t="str">
        <f t="shared" si="178"/>
        <v/>
      </c>
      <c r="DP117" s="62" t="str">
        <f t="shared" si="228"/>
        <v/>
      </c>
      <c r="DQ117" s="65" t="str">
        <f t="shared" si="300"/>
        <v/>
      </c>
      <c r="DR117" s="68" t="str">
        <f t="shared" si="229"/>
        <v/>
      </c>
      <c r="DS117" s="32"/>
      <c r="DT117" s="120"/>
      <c r="DU117" s="62" t="str">
        <f t="shared" si="179"/>
        <v/>
      </c>
      <c r="DV117" s="62" t="str">
        <f t="shared" si="230"/>
        <v/>
      </c>
      <c r="DW117" s="65" t="str">
        <f t="shared" si="301"/>
        <v/>
      </c>
      <c r="DX117" s="68" t="str">
        <f t="shared" si="231"/>
        <v/>
      </c>
      <c r="DY117" s="32"/>
      <c r="DZ117" s="120"/>
      <c r="EA117" s="62" t="str">
        <f t="shared" si="180"/>
        <v/>
      </c>
      <c r="EB117" s="62" t="str">
        <f t="shared" si="232"/>
        <v/>
      </c>
      <c r="EC117" s="65" t="str">
        <f t="shared" si="302"/>
        <v/>
      </c>
      <c r="ED117" s="68" t="str">
        <f t="shared" si="233"/>
        <v/>
      </c>
      <c r="EE117" s="32"/>
      <c r="EF117" s="120"/>
      <c r="EG117" s="62" t="str">
        <f t="shared" si="181"/>
        <v/>
      </c>
      <c r="EH117" s="62" t="str">
        <f t="shared" si="234"/>
        <v/>
      </c>
      <c r="EI117" s="65" t="str">
        <f t="shared" si="303"/>
        <v/>
      </c>
      <c r="EJ117" s="68" t="str">
        <f t="shared" si="235"/>
        <v/>
      </c>
      <c r="EK117" s="32"/>
      <c r="EL117" s="120"/>
      <c r="EM117" s="62" t="str">
        <f t="shared" si="182"/>
        <v/>
      </c>
      <c r="EN117" s="62" t="str">
        <f t="shared" si="236"/>
        <v/>
      </c>
      <c r="EO117" s="65" t="str">
        <f t="shared" si="304"/>
        <v/>
      </c>
      <c r="EP117" s="68" t="str">
        <f t="shared" si="237"/>
        <v/>
      </c>
      <c r="EQ117" s="32"/>
      <c r="ER117" s="120"/>
      <c r="ES117" s="62" t="str">
        <f t="shared" si="183"/>
        <v/>
      </c>
      <c r="ET117" s="62" t="str">
        <f t="shared" si="238"/>
        <v/>
      </c>
      <c r="EU117" s="65" t="str">
        <f t="shared" si="305"/>
        <v/>
      </c>
      <c r="EV117" s="68" t="str">
        <f t="shared" si="239"/>
        <v/>
      </c>
      <c r="EW117" s="32"/>
      <c r="EX117" s="120"/>
      <c r="EY117" s="62" t="str">
        <f t="shared" si="184"/>
        <v/>
      </c>
      <c r="EZ117" s="62" t="str">
        <f t="shared" si="240"/>
        <v/>
      </c>
      <c r="FA117" s="65" t="str">
        <f t="shared" si="306"/>
        <v/>
      </c>
      <c r="FB117" s="68" t="str">
        <f t="shared" si="241"/>
        <v/>
      </c>
      <c r="FC117" s="32"/>
      <c r="FD117" s="120"/>
      <c r="FE117" s="62" t="str">
        <f t="shared" si="185"/>
        <v/>
      </c>
      <c r="FF117" s="62" t="str">
        <f t="shared" si="242"/>
        <v/>
      </c>
      <c r="FG117" s="65" t="str">
        <f t="shared" si="307"/>
        <v/>
      </c>
      <c r="FH117" s="68" t="str">
        <f t="shared" si="243"/>
        <v/>
      </c>
      <c r="FI117" s="32"/>
      <c r="FJ117" s="120"/>
      <c r="FK117" s="62" t="str">
        <f t="shared" si="186"/>
        <v/>
      </c>
      <c r="FL117" s="62" t="str">
        <f t="shared" si="244"/>
        <v/>
      </c>
      <c r="FM117" s="65" t="str">
        <f t="shared" si="308"/>
        <v/>
      </c>
      <c r="FN117" s="68" t="str">
        <f t="shared" si="245"/>
        <v/>
      </c>
      <c r="FO117" s="32"/>
      <c r="FP117" s="120"/>
      <c r="FQ117" s="62" t="str">
        <f t="shared" si="187"/>
        <v/>
      </c>
      <c r="FR117" s="62" t="str">
        <f t="shared" si="246"/>
        <v/>
      </c>
      <c r="FS117" s="65" t="str">
        <f t="shared" si="309"/>
        <v/>
      </c>
      <c r="FT117" s="68" t="str">
        <f t="shared" si="247"/>
        <v/>
      </c>
      <c r="FU117" s="32"/>
      <c r="FV117" s="120"/>
      <c r="FW117" s="62" t="str">
        <f t="shared" si="188"/>
        <v/>
      </c>
      <c r="FX117" s="62" t="str">
        <f t="shared" si="248"/>
        <v/>
      </c>
      <c r="FY117" s="65" t="str">
        <f t="shared" si="310"/>
        <v/>
      </c>
      <c r="FZ117" s="68" t="str">
        <f t="shared" si="249"/>
        <v/>
      </c>
      <c r="GA117" s="32"/>
      <c r="GC117" s="7" t="str">
        <f t="shared" si="250"/>
        <v/>
      </c>
      <c r="GD117" s="7" t="str">
        <f t="shared" ca="1" si="189"/>
        <v/>
      </c>
      <c r="GT117" s="71" t="str">
        <f>IF(GT$9="", "", IF(AND(NOT('Personnel Details'!$N$11=""), $B117&gt;='Personnel Details'!$N$11), 'Personnel Details'!$O$11, IF(AND(NOT('Personnel Details'!$I$11=""), $B117&gt;='Personnel Details'!$I$11), 'Personnel Details'!$J$11, 'Personnel Details'!$E$11)))</f>
        <v/>
      </c>
      <c r="GU117" s="59" t="str">
        <f>IF(GT$9="", "", IF(AND(NOT('Personnel Details'!$N$11=""), $B117&gt;='Personnel Details'!$N$11), IF('Personnel Details'!$P$11="","", 'Personnel Details'!$P$11), IF(AND(NOT('Personnel Details'!$I$11=""), $B117&gt;='Personnel Details'!$I$11), IF('Personnel Details'!$K$11="", "", 'Personnel Details'!$K$11), IF('Personnel Details'!$F$11="", "", 'Personnel Details'!$F$11))))</f>
        <v/>
      </c>
      <c r="GV117" s="74" t="str">
        <f>IF(GT$9="", "", IF(AND(NOT('Personnel Details'!$N$11=""), $B117&gt;='Personnel Details'!$N$11), 'Personnel Details'!$Q$11, IF(AND(NOT('Personnel Details'!$I$11=""), $B117&gt;='Personnel Details'!$I$11), 'Personnel Details'!$L$11, 'Personnel Details'!$G$11)))</f>
        <v/>
      </c>
      <c r="GW117" s="59" t="str">
        <f t="shared" si="251"/>
        <v/>
      </c>
      <c r="GX117" s="53"/>
      <c r="GZ117" s="78" t="str">
        <f>IF(GZ$9="", "", IF(AND(NOT('Personnel Details'!$N$12=""), $B117&gt;='Personnel Details'!$N$12), 'Personnel Details'!$O$12, IF(AND(NOT('Personnel Details'!$I$12=""), $B117&gt;='Personnel Details'!$I$12), 'Personnel Details'!$J$12, 'Personnel Details'!$E$12)))</f>
        <v/>
      </c>
      <c r="HA117" s="59" t="str">
        <f>IF(GZ$9="", "", IF(AND(NOT('Personnel Details'!$N$12=""), $B117&gt;='Personnel Details'!$N$12), IF('Personnel Details'!$P$12="","", 'Personnel Details'!$P$12), IF(AND(NOT('Personnel Details'!$I$12=""), $B117&gt;='Personnel Details'!$I$12), IF('Personnel Details'!$K$12="", "", 'Personnel Details'!$K$12), IF('Personnel Details'!$F$12="", "", 'Personnel Details'!$F$12))))</f>
        <v/>
      </c>
      <c r="HB117" s="79" t="str">
        <f>IF(GZ$9="", "", IF(AND(NOT('Personnel Details'!$N$12=""), $B117&gt;='Personnel Details'!$N$12), 'Personnel Details'!$Q$12, IF(AND(NOT('Personnel Details'!$I$12=""), $B117&gt;='Personnel Details'!$I$12), 'Personnel Details'!$L$12, 'Personnel Details'!$G$12)))</f>
        <v/>
      </c>
      <c r="HC117" s="59" t="str">
        <f t="shared" si="252"/>
        <v/>
      </c>
      <c r="HD117" s="53"/>
      <c r="HF117" s="78" t="str">
        <f>IF(HF$9="", "", IF(AND(NOT('Personnel Details'!$N$13=""), $B117&gt;='Personnel Details'!$N$13), 'Personnel Details'!$O$13, IF(AND(NOT('Personnel Details'!$I$13=""), $B117&gt;='Personnel Details'!$I$13), 'Personnel Details'!$J$13, 'Personnel Details'!$E$13)))</f>
        <v/>
      </c>
      <c r="HG117" s="59" t="str">
        <f>IF(HF$9="", "", IF(AND(NOT('Personnel Details'!$N$13=""), $B117&gt;='Personnel Details'!$N$13), IF('Personnel Details'!$P$13="","", 'Personnel Details'!$P$13), IF(AND(NOT('Personnel Details'!$I$13=""), $B117&gt;='Personnel Details'!$I$13), IF('Personnel Details'!$K$13="", "", 'Personnel Details'!$K$13), IF('Personnel Details'!$F$13="", "", 'Personnel Details'!$F$13))))</f>
        <v/>
      </c>
      <c r="HH117" s="79" t="str">
        <f>IF(HF$9="", "", IF(AND(NOT('Personnel Details'!$N$13=""), $B117&gt;='Personnel Details'!$N$13), 'Personnel Details'!$Q$13, IF(AND(NOT('Personnel Details'!$I$13=""), $B117&gt;='Personnel Details'!$I$13), 'Personnel Details'!$L$13, 'Personnel Details'!$G$13)))</f>
        <v/>
      </c>
      <c r="HI117" s="59" t="str">
        <f t="shared" si="253"/>
        <v/>
      </c>
      <c r="HJ117" s="53"/>
      <c r="HL117" s="78" t="str">
        <f>IF(HL$9="", "", IF(AND(NOT('Personnel Details'!$N$14=""), $B117&gt;='Personnel Details'!$N$14), 'Personnel Details'!$O$14, IF(AND(NOT('Personnel Details'!$I$14=""), $B117&gt;='Personnel Details'!$I$14), 'Personnel Details'!$J$14, 'Personnel Details'!$E$14)))</f>
        <v/>
      </c>
      <c r="HM117" s="59" t="str">
        <f>IF(HL$9="", "", IF(AND(NOT('Personnel Details'!$N$14=""), $B117&gt;='Personnel Details'!$N$14), IF('Personnel Details'!$P$14="","", 'Personnel Details'!$P$14), IF(AND(NOT('Personnel Details'!$I$14=""), $B117&gt;='Personnel Details'!$I$14), IF('Personnel Details'!$K$14="", "", 'Personnel Details'!$K$14), IF('Personnel Details'!$F$14="", "", 'Personnel Details'!$F$14))))</f>
        <v/>
      </c>
      <c r="HN117" s="79" t="str">
        <f>IF(HL$9="", "", IF(AND(NOT('Personnel Details'!$N$14=""), $B117&gt;='Personnel Details'!$N$14), 'Personnel Details'!$Q$14, IF(AND(NOT('Personnel Details'!$I$14=""), $B117&gt;='Personnel Details'!$I$14), 'Personnel Details'!$L$14, 'Personnel Details'!$G$14)))</f>
        <v/>
      </c>
      <c r="HO117" s="59" t="str">
        <f t="shared" si="254"/>
        <v/>
      </c>
      <c r="HP117" s="53"/>
      <c r="HR117" s="78" t="str">
        <f>IF(HR$9="", "", IF(AND(NOT('Personnel Details'!$N$15=""), $B117&gt;='Personnel Details'!$N$15), 'Personnel Details'!$O$15, IF(AND(NOT('Personnel Details'!$I$15=""), $B117&gt;='Personnel Details'!$I$15), 'Personnel Details'!$J$15, 'Personnel Details'!$E$15)))</f>
        <v/>
      </c>
      <c r="HS117" s="59" t="str">
        <f>IF(HR$9="", "", IF(AND(NOT('Personnel Details'!$N$15=""), $B117&gt;='Personnel Details'!$N$15), IF('Personnel Details'!$P$15="","", 'Personnel Details'!$P$15), IF(AND(NOT('Personnel Details'!$I$15=""), $B117&gt;='Personnel Details'!$I$15), IF('Personnel Details'!$K$15="", "", 'Personnel Details'!$K$15), IF('Personnel Details'!$F$15="", "", 'Personnel Details'!$F$15))))</f>
        <v/>
      </c>
      <c r="HT117" s="79" t="str">
        <f>IF(HR$9="", "", IF(AND(NOT('Personnel Details'!$N$15=""), $B117&gt;='Personnel Details'!$N$15), 'Personnel Details'!$Q$15, IF(AND(NOT('Personnel Details'!$I$15=""), $B117&gt;='Personnel Details'!$I$15), 'Personnel Details'!$L$15, 'Personnel Details'!$G$15)))</f>
        <v/>
      </c>
      <c r="HU117" s="59" t="str">
        <f t="shared" si="255"/>
        <v/>
      </c>
      <c r="HV117" s="53"/>
      <c r="HX117" s="78" t="str">
        <f>IF(HX$9="", "", IF(AND(NOT('Personnel Details'!$N$16=""), $B117&gt;='Personnel Details'!$N$16), 'Personnel Details'!$O$16, IF(AND(NOT('Personnel Details'!$I$16=""), $B117&gt;='Personnel Details'!$I$16), 'Personnel Details'!$J$16, 'Personnel Details'!$E$16)))</f>
        <v/>
      </c>
      <c r="HY117" s="59" t="str">
        <f>IF(HX$9="", "", IF(AND(NOT('Personnel Details'!$N$16=""), $B117&gt;='Personnel Details'!$N$16), IF('Personnel Details'!$P$16="","", 'Personnel Details'!$P$16), IF(AND(NOT('Personnel Details'!$I$16=""), $B117&gt;='Personnel Details'!$I$16), IF('Personnel Details'!$K$16="", "", 'Personnel Details'!$K$16), IF('Personnel Details'!$F$16="", "", 'Personnel Details'!$F$16))))</f>
        <v/>
      </c>
      <c r="HZ117" s="79" t="str">
        <f>IF(HX$9="", "", IF(AND(NOT('Personnel Details'!$N$16=""), $B117&gt;='Personnel Details'!$N$16), 'Personnel Details'!$Q$16, IF(AND(NOT('Personnel Details'!$I$16=""), $B117&gt;='Personnel Details'!$I$16), 'Personnel Details'!$L$16, 'Personnel Details'!$G$16)))</f>
        <v/>
      </c>
      <c r="IA117" s="59" t="str">
        <f t="shared" si="256"/>
        <v/>
      </c>
      <c r="IB117" s="53"/>
      <c r="ID117" s="78" t="str">
        <f>IF(ID$9="", "", IF(AND(NOT('Personnel Details'!$N$17=""), $B117&gt;='Personnel Details'!$N$17), 'Personnel Details'!$O$17, IF(AND(NOT('Personnel Details'!$I$17=""), $B117&gt;='Personnel Details'!$I$17), 'Personnel Details'!$J$17, 'Personnel Details'!$E$17)))</f>
        <v/>
      </c>
      <c r="IE117" s="59" t="str">
        <f>IF(ID$9="", "", IF(AND(NOT('Personnel Details'!$N$17=""), $B117&gt;='Personnel Details'!$N$17), IF('Personnel Details'!$P$17="","", 'Personnel Details'!$P$17), IF(AND(NOT('Personnel Details'!$I$17=""), $B117&gt;='Personnel Details'!$I$17), IF('Personnel Details'!$K$17="", "", 'Personnel Details'!$K$17), IF('Personnel Details'!$F$17="", "", 'Personnel Details'!$F$17))))</f>
        <v/>
      </c>
      <c r="IF117" s="79" t="str">
        <f>IF(ID$9="", "", IF(AND(NOT('Personnel Details'!$N$17=""), $B117&gt;='Personnel Details'!$N$17), 'Personnel Details'!$Q$17, IF(AND(NOT('Personnel Details'!$I$17=""), $B117&gt;='Personnel Details'!$I$17), 'Personnel Details'!$L$17, 'Personnel Details'!$G$17)))</f>
        <v/>
      </c>
      <c r="IG117" s="59" t="str">
        <f t="shared" si="257"/>
        <v/>
      </c>
      <c r="IH117" s="53"/>
      <c r="IJ117" s="78" t="str">
        <f>IF(IJ$9="", "", IF(AND(NOT('Personnel Details'!$N$18=""), $B117&gt;='Personnel Details'!$N$18), 'Personnel Details'!$O$18, IF(AND(NOT('Personnel Details'!$I$18=""), $B117&gt;='Personnel Details'!$I$18), 'Personnel Details'!$J$18, 'Personnel Details'!$E$18)))</f>
        <v/>
      </c>
      <c r="IK117" s="59" t="str">
        <f>IF(IJ$9="", "", IF(AND(NOT('Personnel Details'!$N$18=""), $B117&gt;='Personnel Details'!$N$18), IF('Personnel Details'!$P$18="","", 'Personnel Details'!$P$18), IF(AND(NOT('Personnel Details'!$I$18=""), $B117&gt;='Personnel Details'!$I$18), IF('Personnel Details'!$K$18="", "", 'Personnel Details'!$K$18), IF('Personnel Details'!$F$18="", "", 'Personnel Details'!$F$18))))</f>
        <v/>
      </c>
      <c r="IL117" s="79" t="str">
        <f>IF(IJ$9="", "", IF(AND(NOT('Personnel Details'!$N$18=""), $B117&gt;='Personnel Details'!$N$18), 'Personnel Details'!$Q$18, IF(AND(NOT('Personnel Details'!$I$18=""), $B117&gt;='Personnel Details'!$I$18), 'Personnel Details'!$L$18, 'Personnel Details'!$G$18)))</f>
        <v/>
      </c>
      <c r="IM117" s="59" t="str">
        <f t="shared" si="258"/>
        <v/>
      </c>
      <c r="IN117" s="53"/>
      <c r="IP117" s="78" t="str">
        <f>IF(IP$9="", "", IF(AND(NOT('Personnel Details'!$N$19=""), $B117&gt;='Personnel Details'!$N$19), 'Personnel Details'!$O$19, IF(AND(NOT('Personnel Details'!$I$19=""), $B117&gt;='Personnel Details'!$I$19), 'Personnel Details'!$J$19, 'Personnel Details'!$E$19)))</f>
        <v/>
      </c>
      <c r="IQ117" s="59" t="str">
        <f>IF(IP$9="", "", IF(AND(NOT('Personnel Details'!$N$19=""), $B117&gt;='Personnel Details'!$N$19), IF('Personnel Details'!$P$19="","", 'Personnel Details'!$P$19), IF(AND(NOT('Personnel Details'!$I$19=""), $B117&gt;='Personnel Details'!$I$19), IF('Personnel Details'!$K$19="", "", 'Personnel Details'!$K$19), IF('Personnel Details'!$F$19="", "", 'Personnel Details'!$F$19))))</f>
        <v/>
      </c>
      <c r="IR117" s="79" t="str">
        <f>IF(IP$9="", "", IF(AND(NOT('Personnel Details'!$N$19=""), $B117&gt;='Personnel Details'!$N$19), 'Personnel Details'!$Q$19, IF(AND(NOT('Personnel Details'!$I$19=""), $B117&gt;='Personnel Details'!$I$19), 'Personnel Details'!$L$19, 'Personnel Details'!$G$19)))</f>
        <v/>
      </c>
      <c r="IS117" s="59" t="str">
        <f t="shared" si="259"/>
        <v/>
      </c>
      <c r="IT117" s="53"/>
      <c r="IV117" s="78" t="str">
        <f>IF(IV$9="", "", IF(AND(NOT('Personnel Details'!$N$20=""), $B117&gt;='Personnel Details'!$N$20), 'Personnel Details'!$O$20, IF(AND(NOT('Personnel Details'!$I$20=""), $B117&gt;='Personnel Details'!$I$20), 'Personnel Details'!$J$20, 'Personnel Details'!$E$20)))</f>
        <v/>
      </c>
      <c r="IW117" s="59" t="str">
        <f>IF(IV$9="", "", IF(AND(NOT('Personnel Details'!$N$20=""), $B117&gt;='Personnel Details'!$N$20), IF('Personnel Details'!$P$20="","", 'Personnel Details'!$P$20), IF(AND(NOT('Personnel Details'!$I$20=""), $B117&gt;='Personnel Details'!$I$20), IF('Personnel Details'!$K$20="", "", 'Personnel Details'!$K$20), IF('Personnel Details'!$F$20="", "", 'Personnel Details'!$F$20))))</f>
        <v/>
      </c>
      <c r="IX117" s="79" t="str">
        <f>IF(IV$9="", "", IF(AND(NOT('Personnel Details'!$N$20=""), $B117&gt;='Personnel Details'!$N$20), 'Personnel Details'!$Q$20, IF(AND(NOT('Personnel Details'!$I$20=""), $B117&gt;='Personnel Details'!$I$20), 'Personnel Details'!$L$20, 'Personnel Details'!$G$20)))</f>
        <v/>
      </c>
      <c r="IY117" s="59" t="str">
        <f t="shared" si="260"/>
        <v/>
      </c>
      <c r="IZ117" s="53"/>
      <c r="JB117" s="78" t="str">
        <f>IF(JB$9="", "", IF(AND(NOT('Personnel Details'!$N$21=""), $B117&gt;='Personnel Details'!$N$21), 'Personnel Details'!$O$21, IF(AND(NOT('Personnel Details'!$I$21=""), $B117&gt;='Personnel Details'!$I$21), 'Personnel Details'!$J$21, 'Personnel Details'!$E$21)))</f>
        <v/>
      </c>
      <c r="JC117" s="59" t="str">
        <f>IF(JB$9="", "", IF(AND(NOT('Personnel Details'!$N$21=""), $B117&gt;='Personnel Details'!$N$21), IF('Personnel Details'!$P$21="","", 'Personnel Details'!$P$21), IF(AND(NOT('Personnel Details'!$I$21=""), $B117&gt;='Personnel Details'!$I$21), IF('Personnel Details'!$K$21="", "", 'Personnel Details'!$K$21), IF('Personnel Details'!$F$21="", "", 'Personnel Details'!$F$21))))</f>
        <v/>
      </c>
      <c r="JD117" s="79" t="str">
        <f>IF(JB$9="", "", IF(AND(NOT('Personnel Details'!$N$21=""), $B117&gt;='Personnel Details'!$N$21), 'Personnel Details'!$Q$21, IF(AND(NOT('Personnel Details'!$I$21=""), $B117&gt;='Personnel Details'!$I$21), 'Personnel Details'!$L$21, 'Personnel Details'!$G$21)))</f>
        <v/>
      </c>
      <c r="JE117" s="59" t="str">
        <f t="shared" si="261"/>
        <v/>
      </c>
      <c r="JF117" s="53"/>
      <c r="JH117" s="78" t="str">
        <f>IF(JH$9="", "", IF(AND(NOT('Personnel Details'!$N$22=""), $B117&gt;='Personnel Details'!$N$22), 'Personnel Details'!$O$22, IF(AND(NOT('Personnel Details'!$I$22=""), $B117&gt;='Personnel Details'!$I$22), 'Personnel Details'!$J$22, 'Personnel Details'!$E$22)))</f>
        <v/>
      </c>
      <c r="JI117" s="59" t="str">
        <f>IF(JH$9="", "", IF(AND(NOT('Personnel Details'!$N$22=""), $B117&gt;='Personnel Details'!$N$22), IF('Personnel Details'!$P$22="","", 'Personnel Details'!$P$22), IF(AND(NOT('Personnel Details'!$I$22=""), $B117&gt;='Personnel Details'!$I$22), IF('Personnel Details'!$K$22="", "", 'Personnel Details'!$K$22), IF('Personnel Details'!$F$22="", "", 'Personnel Details'!$F$22))))</f>
        <v/>
      </c>
      <c r="JJ117" s="79" t="str">
        <f>IF(JH$9="", "", IF(AND(NOT('Personnel Details'!$N$22=""), $B117&gt;='Personnel Details'!$N$22), 'Personnel Details'!$Q$22, IF(AND(NOT('Personnel Details'!$I$22=""), $B117&gt;='Personnel Details'!$I$22), 'Personnel Details'!$L$22, 'Personnel Details'!$G$22)))</f>
        <v/>
      </c>
      <c r="JK117" s="59" t="str">
        <f t="shared" si="262"/>
        <v/>
      </c>
      <c r="JL117" s="53"/>
      <c r="JN117" s="78" t="str">
        <f>IF(JN$9="", "", IF(AND(NOT('Personnel Details'!$N$23=""), $B117&gt;='Personnel Details'!$N$23), 'Personnel Details'!$O$23, IF(AND(NOT('Personnel Details'!$I$23=""), $B117&gt;='Personnel Details'!$I$23), 'Personnel Details'!$J$23, 'Personnel Details'!$E$23)))</f>
        <v/>
      </c>
      <c r="JO117" s="59" t="str">
        <f>IF(JN$9="", "", IF(AND(NOT('Personnel Details'!$N$23=""), $B117&gt;='Personnel Details'!$N$23), IF('Personnel Details'!$P$23="","", 'Personnel Details'!$P$23), IF(AND(NOT('Personnel Details'!$I$23=""), $B117&gt;='Personnel Details'!$I$23), IF('Personnel Details'!$K$23="", "", 'Personnel Details'!$K$23), IF('Personnel Details'!$F$23="", "", 'Personnel Details'!$F$23))))</f>
        <v/>
      </c>
      <c r="JP117" s="79" t="str">
        <f>IF(JN$9="", "", IF(AND(NOT('Personnel Details'!$N$23=""), $B117&gt;='Personnel Details'!$N$23), 'Personnel Details'!$Q$23, IF(AND(NOT('Personnel Details'!$I$23=""), $B117&gt;='Personnel Details'!$I$23), 'Personnel Details'!$L$23, 'Personnel Details'!$G$23)))</f>
        <v/>
      </c>
      <c r="JQ117" s="59" t="str">
        <f t="shared" si="263"/>
        <v/>
      </c>
      <c r="JR117" s="53"/>
      <c r="JT117" s="78" t="str">
        <f>IF(JT$9="", "", IF(AND(NOT('Personnel Details'!$N$24=""), $B117&gt;='Personnel Details'!$N$24), 'Personnel Details'!$O$24, IF(AND(NOT('Personnel Details'!$I$24=""), $B117&gt;='Personnel Details'!$I$24), 'Personnel Details'!$J$24, 'Personnel Details'!$E$24)))</f>
        <v/>
      </c>
      <c r="JU117" s="59" t="str">
        <f>IF(JT$9="", "", IF(AND(NOT('Personnel Details'!$N$24=""), $B117&gt;='Personnel Details'!$N$24), IF('Personnel Details'!$P$24="","", 'Personnel Details'!$P$24), IF(AND(NOT('Personnel Details'!$I$24=""), $B117&gt;='Personnel Details'!$I$24), IF('Personnel Details'!$K$24="", "", 'Personnel Details'!$K$24), IF('Personnel Details'!$F$24="", "", 'Personnel Details'!$F$24))))</f>
        <v/>
      </c>
      <c r="JV117" s="79" t="str">
        <f>IF(JT$9="", "", IF(AND(NOT('Personnel Details'!$N$24=""), $B117&gt;='Personnel Details'!$N$24), 'Personnel Details'!$Q$24, IF(AND(NOT('Personnel Details'!$I$24=""), $B117&gt;='Personnel Details'!$I$24), 'Personnel Details'!$L$24, 'Personnel Details'!$G$24)))</f>
        <v/>
      </c>
      <c r="JW117" s="59" t="str">
        <f t="shared" si="264"/>
        <v/>
      </c>
      <c r="JX117" s="53"/>
      <c r="JZ117" s="78" t="str">
        <f>IF(JZ$9="", "", IF(AND(NOT('Personnel Details'!$N$25=""), $B117&gt;='Personnel Details'!$N$25), 'Personnel Details'!$O$25, IF(AND(NOT('Personnel Details'!$I$25=""), $B117&gt;='Personnel Details'!$I$25), 'Personnel Details'!$J$25, 'Personnel Details'!$E$25)))</f>
        <v/>
      </c>
      <c r="KA117" s="59" t="str">
        <f>IF(JZ$9="", "", IF(AND(NOT('Personnel Details'!$N$25=""), $B117&gt;='Personnel Details'!$N$25), IF('Personnel Details'!$P$25="","", 'Personnel Details'!$P$25), IF(AND(NOT('Personnel Details'!$I$25=""), $B117&gt;='Personnel Details'!$I$25), IF('Personnel Details'!$K$25="", "", 'Personnel Details'!$K$25), IF('Personnel Details'!$F$25="", "", 'Personnel Details'!$F$25))))</f>
        <v/>
      </c>
      <c r="KB117" s="79" t="str">
        <f>IF(JZ$9="", "", IF(AND(NOT('Personnel Details'!$N$25=""), $B117&gt;='Personnel Details'!$N$25), 'Personnel Details'!$Q$25, IF(AND(NOT('Personnel Details'!$I$25=""), $B117&gt;='Personnel Details'!$I$25), 'Personnel Details'!$L$25, 'Personnel Details'!$G$25)))</f>
        <v/>
      </c>
      <c r="KC117" s="59" t="str">
        <f t="shared" si="265"/>
        <v/>
      </c>
      <c r="KD117" s="53"/>
      <c r="KF117" s="78" t="str">
        <f>IF(KF$9="", "", IF(AND(NOT('Personnel Details'!$N$26=""), $B117&gt;='Personnel Details'!$N$26), 'Personnel Details'!$O$26, IF(AND(NOT('Personnel Details'!$I$26=""), $B117&gt;='Personnel Details'!$I$26), 'Personnel Details'!$J$26, 'Personnel Details'!$E$26)))</f>
        <v/>
      </c>
      <c r="KG117" s="59" t="str">
        <f>IF(KF$9="", "", IF(AND(NOT('Personnel Details'!$N$26=""), $B117&gt;='Personnel Details'!$N$26), IF('Personnel Details'!$P$26="","", 'Personnel Details'!$P$26), IF(AND(NOT('Personnel Details'!$I$26=""), $B117&gt;='Personnel Details'!$I$26), IF('Personnel Details'!$K$26="", "", 'Personnel Details'!$K$26), IF('Personnel Details'!$F$26="", "", 'Personnel Details'!$F$26))))</f>
        <v/>
      </c>
      <c r="KH117" s="79" t="str">
        <f>IF(KF$9="", "", IF(AND(NOT('Personnel Details'!$N$26=""), $B117&gt;='Personnel Details'!$N$26), 'Personnel Details'!$Q$26, IF(AND(NOT('Personnel Details'!$I$26=""), $B117&gt;='Personnel Details'!$I$26), 'Personnel Details'!$L$26, 'Personnel Details'!$G$26)))</f>
        <v/>
      </c>
      <c r="KI117" s="59" t="str">
        <f t="shared" si="266"/>
        <v/>
      </c>
      <c r="KJ117" s="53"/>
      <c r="KL117" s="78" t="str">
        <f>IF(KL$9="", "", IF(AND(NOT('Personnel Details'!$N$27=""), $B117&gt;='Personnel Details'!$N$27), 'Personnel Details'!$O$27, IF(AND(NOT('Personnel Details'!$I$27=""), $B117&gt;='Personnel Details'!$I$27), 'Personnel Details'!$J$27, 'Personnel Details'!$E$27)))</f>
        <v/>
      </c>
      <c r="KM117" s="59" t="str">
        <f>IF(KL$9="", "", IF(AND(NOT('Personnel Details'!$N$27=""), $B117&gt;='Personnel Details'!$N$27), IF('Personnel Details'!$P$27="","", 'Personnel Details'!$P$27), IF(AND(NOT('Personnel Details'!$I$27=""), $B117&gt;='Personnel Details'!$I$27), IF('Personnel Details'!$K$27="", "", 'Personnel Details'!$K$27), IF('Personnel Details'!$F$27="", "", 'Personnel Details'!$F$27))))</f>
        <v/>
      </c>
      <c r="KN117" s="79" t="str">
        <f>IF(KL$9="", "", IF(AND(NOT('Personnel Details'!$N$27=""), $B117&gt;='Personnel Details'!$N$27), 'Personnel Details'!$Q$27, IF(AND(NOT('Personnel Details'!$I$27=""), $B117&gt;='Personnel Details'!$I$27), 'Personnel Details'!$L$27, 'Personnel Details'!$G$27)))</f>
        <v/>
      </c>
      <c r="KO117" s="59" t="str">
        <f t="shared" si="267"/>
        <v/>
      </c>
      <c r="KP117" s="53"/>
      <c r="KR117" s="78" t="str">
        <f>IF(KR$9="", "", IF(AND(NOT('Personnel Details'!$N$28=""), $B117&gt;='Personnel Details'!$N$28), 'Personnel Details'!$O$28, IF(AND(NOT('Personnel Details'!$I$28=""), $B117&gt;='Personnel Details'!$I$28), 'Personnel Details'!$J$28, 'Personnel Details'!$E$28)))</f>
        <v/>
      </c>
      <c r="KS117" s="59" t="str">
        <f>IF(KR$9="", "", IF(AND(NOT('Personnel Details'!$N$28=""), $B117&gt;='Personnel Details'!$N$28), IF('Personnel Details'!$P$28="","", 'Personnel Details'!$P$28), IF(AND(NOT('Personnel Details'!$I$28=""), $B117&gt;='Personnel Details'!$I$28), IF('Personnel Details'!$K$28="", "", 'Personnel Details'!$K$28), IF('Personnel Details'!$F$28="", "", 'Personnel Details'!$F$28))))</f>
        <v/>
      </c>
      <c r="KT117" s="79" t="str">
        <f>IF(KR$9="", "", IF(AND(NOT('Personnel Details'!$N$28=""), $B117&gt;='Personnel Details'!$N$28), 'Personnel Details'!$Q$28, IF(AND(NOT('Personnel Details'!$I$28=""), $B117&gt;='Personnel Details'!$I$28), 'Personnel Details'!$L$28, 'Personnel Details'!$G$28)))</f>
        <v/>
      </c>
      <c r="KU117" s="59" t="str">
        <f t="shared" si="268"/>
        <v/>
      </c>
      <c r="KV117" s="53"/>
      <c r="KX117" s="78" t="str">
        <f>IF(KX$9="", "", IF(AND(NOT('Personnel Details'!$N$29=""), $B117&gt;='Personnel Details'!$N$29), 'Personnel Details'!$O$29, IF(AND(NOT('Personnel Details'!$I$29=""), $B117&gt;='Personnel Details'!$I$29), 'Personnel Details'!$J$29, 'Personnel Details'!$E$29)))</f>
        <v/>
      </c>
      <c r="KY117" s="59" t="str">
        <f>IF(KX$9="", "", IF(AND(NOT('Personnel Details'!$N$29=""), $B117&gt;='Personnel Details'!$N$29), IF('Personnel Details'!$P$29="","", 'Personnel Details'!$P$29), IF(AND(NOT('Personnel Details'!$I$29=""), $B117&gt;='Personnel Details'!$I$29), IF('Personnel Details'!$K$29="", "", 'Personnel Details'!$K$29), IF('Personnel Details'!$F$29="", "", 'Personnel Details'!$F$29))))</f>
        <v/>
      </c>
      <c r="KZ117" s="79" t="str">
        <f>IF(KX$9="", "", IF(AND(NOT('Personnel Details'!$N$29=""), $B117&gt;='Personnel Details'!$N$29), 'Personnel Details'!$Q$29, IF(AND(NOT('Personnel Details'!$I$29=""), $B117&gt;='Personnel Details'!$I$29), 'Personnel Details'!$L$29, 'Personnel Details'!$G$29)))</f>
        <v/>
      </c>
      <c r="LA117" s="59" t="str">
        <f t="shared" si="269"/>
        <v/>
      </c>
      <c r="LB117" s="53"/>
      <c r="LD117" s="78" t="str">
        <f>IF(LD$9="", "", IF(AND(NOT('Personnel Details'!$N$30=""), $B117&gt;='Personnel Details'!$N$30), 'Personnel Details'!$O$30, IF(AND(NOT('Personnel Details'!$I$30=""), $B117&gt;='Personnel Details'!$I$30), 'Personnel Details'!$J$30, 'Personnel Details'!$E$30)))</f>
        <v/>
      </c>
      <c r="LE117" s="59" t="str">
        <f>IF(LD$9="", "", IF(AND(NOT('Personnel Details'!$N$30=""), $B117&gt;='Personnel Details'!$N$30), IF('Personnel Details'!$P$30="","", 'Personnel Details'!$P$30), IF(AND(NOT('Personnel Details'!$I$30=""), $B117&gt;='Personnel Details'!$I$30), IF('Personnel Details'!$K$30="", "", 'Personnel Details'!$K$30), IF('Personnel Details'!$F$30="", "", 'Personnel Details'!$F$30))))</f>
        <v/>
      </c>
      <c r="LF117" s="79" t="str">
        <f>IF(LD$9="", "", IF(AND(NOT('Personnel Details'!$N$30=""), $B117&gt;='Personnel Details'!$N$30), 'Personnel Details'!$Q$30, IF(AND(NOT('Personnel Details'!$I$30=""), $B117&gt;='Personnel Details'!$I$30), 'Personnel Details'!$L$30, 'Personnel Details'!$G$30)))</f>
        <v/>
      </c>
      <c r="LG117" s="59" t="str">
        <f t="shared" si="270"/>
        <v/>
      </c>
      <c r="LH117" s="53"/>
      <c r="LJ117" s="78" t="str">
        <f>IF(LJ$9="", "", IF(AND(NOT('Personnel Details'!$N$31=""), $B117&gt;='Personnel Details'!$N$31), 'Personnel Details'!$O$31, IF(AND(NOT('Personnel Details'!$I$31=""), $B117&gt;='Personnel Details'!$I$31), 'Personnel Details'!$J$31, 'Personnel Details'!$E$31)))</f>
        <v/>
      </c>
      <c r="LK117" s="59" t="str">
        <f>IF(LJ$9="", "", IF(AND(NOT('Personnel Details'!$N$31=""), $B117&gt;='Personnel Details'!$N$31), IF('Personnel Details'!$P$31="","", 'Personnel Details'!$P$31), IF(AND(NOT('Personnel Details'!$I$31=""), $B117&gt;='Personnel Details'!$I$31), IF('Personnel Details'!$K$31="", "", 'Personnel Details'!$K$31), IF('Personnel Details'!$F$31="", "", 'Personnel Details'!$F$31))))</f>
        <v/>
      </c>
      <c r="LL117" s="79" t="str">
        <f>IF(LJ$9="", "", IF(AND(NOT('Personnel Details'!$N$31=""), $B117&gt;='Personnel Details'!$N$31), 'Personnel Details'!$Q$31, IF(AND(NOT('Personnel Details'!$I$31=""), $B117&gt;='Personnel Details'!$I$31), 'Personnel Details'!$L$31, 'Personnel Details'!$G$31)))</f>
        <v/>
      </c>
      <c r="LM117" s="59" t="str">
        <f t="shared" si="271"/>
        <v/>
      </c>
      <c r="LN117" s="53"/>
      <c r="LP117" s="78" t="str">
        <f>IF(LP$9="", "", IF(AND(NOT('Personnel Details'!$N$32=""), $B117&gt;='Personnel Details'!$N$32), 'Personnel Details'!$O$32, IF(AND(NOT('Personnel Details'!$I$32=""), $B117&gt;='Personnel Details'!$I$32), 'Personnel Details'!$J$32, 'Personnel Details'!$E$32)))</f>
        <v/>
      </c>
      <c r="LQ117" s="59" t="str">
        <f>IF(LP$9="", "", IF(AND(NOT('Personnel Details'!$N$32=""), $B117&gt;='Personnel Details'!$N$32), IF('Personnel Details'!$P$32="","", 'Personnel Details'!$P$32), IF(AND(NOT('Personnel Details'!$I$32=""), $B117&gt;='Personnel Details'!$I$32), IF('Personnel Details'!$K$32="", "", 'Personnel Details'!$K$32), IF('Personnel Details'!$F$32="", "", 'Personnel Details'!$F$32))))</f>
        <v/>
      </c>
      <c r="LR117" s="79" t="str">
        <f>IF(LP$9="", "", IF(AND(NOT('Personnel Details'!$N$32=""), $B117&gt;='Personnel Details'!$N$32), 'Personnel Details'!$Q$32, IF(AND(NOT('Personnel Details'!$I$32=""), $B117&gt;='Personnel Details'!$I$32), 'Personnel Details'!$L$32, 'Personnel Details'!$G$32)))</f>
        <v/>
      </c>
      <c r="LS117" s="59" t="str">
        <f t="shared" si="272"/>
        <v/>
      </c>
      <c r="LT117" s="53"/>
      <c r="LV117" s="78" t="str">
        <f>IF(LV$9="", "", IF(AND(NOT('Personnel Details'!$N$33=""), $B117&gt;='Personnel Details'!$N$33), 'Personnel Details'!$O$33, IF(AND(NOT('Personnel Details'!$I$33=""), $B117&gt;='Personnel Details'!$I$33), 'Personnel Details'!$J$33, 'Personnel Details'!$E$33)))</f>
        <v/>
      </c>
      <c r="LW117" s="59" t="str">
        <f>IF(LV$9="", "", IF(AND(NOT('Personnel Details'!$N$33=""), $B117&gt;='Personnel Details'!$N$33), IF('Personnel Details'!$P$33="","", 'Personnel Details'!$P$33), IF(AND(NOT('Personnel Details'!$I$33=""), $B117&gt;='Personnel Details'!$I$33), IF('Personnel Details'!$K$33="", "", 'Personnel Details'!$K$33), IF('Personnel Details'!$F$33="", "", 'Personnel Details'!$F$33))))</f>
        <v/>
      </c>
      <c r="LX117" s="79" t="str">
        <f>IF(LV$9="", "", IF(AND(NOT('Personnel Details'!$N$33=""), $B117&gt;='Personnel Details'!$N$33), 'Personnel Details'!$Q$33, IF(AND(NOT('Personnel Details'!$I$33=""), $B117&gt;='Personnel Details'!$I$33), 'Personnel Details'!$L$33, 'Personnel Details'!$G$33)))</f>
        <v/>
      </c>
      <c r="LY117" s="59" t="str">
        <f t="shared" si="273"/>
        <v/>
      </c>
      <c r="LZ117" s="53"/>
      <c r="MB117" s="78" t="str">
        <f>IF(MB$9="", "", IF(AND(NOT('Personnel Details'!$N$34=""), $B117&gt;='Personnel Details'!$N$34), 'Personnel Details'!$O$34, IF(AND(NOT('Personnel Details'!$I$34=""), $B117&gt;='Personnel Details'!$I$34), 'Personnel Details'!$J$34, 'Personnel Details'!$E$34)))</f>
        <v/>
      </c>
      <c r="MC117" s="59" t="str">
        <f>IF(MB$9="", "", IF(AND(NOT('Personnel Details'!$N$34=""), $B117&gt;='Personnel Details'!$N$34), IF('Personnel Details'!$P$34="","", 'Personnel Details'!$P$34), IF(AND(NOT('Personnel Details'!$I$34=""), $B117&gt;='Personnel Details'!$I$34), IF('Personnel Details'!$K$34="", "", 'Personnel Details'!$K$34), IF('Personnel Details'!$F$34="", "", 'Personnel Details'!$F$34))))</f>
        <v/>
      </c>
      <c r="MD117" s="79" t="str">
        <f>IF(MB$9="", "", IF(AND(NOT('Personnel Details'!$N$34=""), $B117&gt;='Personnel Details'!$N$34), 'Personnel Details'!$Q$34, IF(AND(NOT('Personnel Details'!$I$34=""), $B117&gt;='Personnel Details'!$I$34), 'Personnel Details'!$L$34, 'Personnel Details'!$G$34)))</f>
        <v/>
      </c>
      <c r="ME117" s="59" t="str">
        <f t="shared" si="274"/>
        <v/>
      </c>
      <c r="MF117" s="53"/>
      <c r="MH117" s="78" t="str">
        <f>IF(MH$9="", "", IF(AND(NOT('Personnel Details'!$N$35=""), $B117&gt;='Personnel Details'!$N$35), 'Personnel Details'!$O$35, IF(AND(NOT('Personnel Details'!$I$35=""), $B117&gt;='Personnel Details'!$I$35), 'Personnel Details'!$J$35, 'Personnel Details'!$E$35)))</f>
        <v/>
      </c>
      <c r="MI117" s="59" t="str">
        <f>IF(MH$9="", "", IF(AND(NOT('Personnel Details'!$N$35=""), $B117&gt;='Personnel Details'!$N$35), IF('Personnel Details'!$P$35="","", 'Personnel Details'!$P$35), IF(AND(NOT('Personnel Details'!$I$35=""), $B117&gt;='Personnel Details'!$I$35), IF('Personnel Details'!$K$35="", "", 'Personnel Details'!$K$35), IF('Personnel Details'!$F$35="", "", 'Personnel Details'!$F$35))))</f>
        <v/>
      </c>
      <c r="MJ117" s="79" t="str">
        <f>IF(MH$9="", "", IF(AND(NOT('Personnel Details'!$N$35=""), $B117&gt;='Personnel Details'!$N$35), 'Personnel Details'!$Q$35, IF(AND(NOT('Personnel Details'!$I$35=""), $B117&gt;='Personnel Details'!$I$35), 'Personnel Details'!$L$35, 'Personnel Details'!$G$35)))</f>
        <v/>
      </c>
      <c r="MK117" s="59" t="str">
        <f t="shared" si="275"/>
        <v/>
      </c>
      <c r="ML117" s="53"/>
      <c r="MN117" s="78" t="str">
        <f>IF(MN$9="", "", IF(AND(NOT('Personnel Details'!$N$36=""), $B117&gt;='Personnel Details'!$N$36), 'Personnel Details'!$O$36, IF(AND(NOT('Personnel Details'!$I$36=""), $B117&gt;='Personnel Details'!$I$36), 'Personnel Details'!$J$36, 'Personnel Details'!$E$36)))</f>
        <v/>
      </c>
      <c r="MO117" s="59" t="str">
        <f>IF(MN$9="", "", IF(AND(NOT('Personnel Details'!$N$36=""), $B117&gt;='Personnel Details'!$N$36), IF('Personnel Details'!$P$36="","", 'Personnel Details'!$P$36), IF(AND(NOT('Personnel Details'!$I$36=""), $B117&gt;='Personnel Details'!$I$36), IF('Personnel Details'!$K$36="", "", 'Personnel Details'!$K$36), IF('Personnel Details'!$F$36="", "", 'Personnel Details'!$F$36))))</f>
        <v/>
      </c>
      <c r="MP117" s="79" t="str">
        <f>IF(MN$9="", "", IF(AND(NOT('Personnel Details'!$N$36=""), $B117&gt;='Personnel Details'!$N$36), 'Personnel Details'!$Q$36, IF(AND(NOT('Personnel Details'!$I$36=""), $B117&gt;='Personnel Details'!$I$36), 'Personnel Details'!$L$36, 'Personnel Details'!$G$36)))</f>
        <v/>
      </c>
      <c r="MQ117" s="59" t="str">
        <f t="shared" si="276"/>
        <v/>
      </c>
      <c r="MR117" s="53"/>
      <c r="MT117" s="78" t="str">
        <f>IF(MT$9="", "", IF(AND(NOT('Personnel Details'!$N$37=""), $B117&gt;='Personnel Details'!$N$37), 'Personnel Details'!$O$37, IF(AND(NOT('Personnel Details'!$I$37=""), $B117&gt;='Personnel Details'!$I$37), 'Personnel Details'!$J$37, 'Personnel Details'!$E$37)))</f>
        <v/>
      </c>
      <c r="MU117" s="59" t="str">
        <f>IF(MT$9="", "", IF(AND(NOT('Personnel Details'!$N$37=""), $B117&gt;='Personnel Details'!$N$37), IF('Personnel Details'!$P$37="","", 'Personnel Details'!$P$37), IF(AND(NOT('Personnel Details'!$I$37=""), $B117&gt;='Personnel Details'!$I$37), IF('Personnel Details'!$K$37="", "", 'Personnel Details'!$K$37), IF('Personnel Details'!$F$37="", "", 'Personnel Details'!$F$37))))</f>
        <v/>
      </c>
      <c r="MV117" s="79" t="str">
        <f>IF(MT$9="", "", IF(AND(NOT('Personnel Details'!$N$37=""), $B117&gt;='Personnel Details'!$N$37), 'Personnel Details'!$Q$37, IF(AND(NOT('Personnel Details'!$I$37=""), $B117&gt;='Personnel Details'!$I$37), 'Personnel Details'!$L$37, 'Personnel Details'!$G$37)))</f>
        <v/>
      </c>
      <c r="MW117" s="59" t="str">
        <f t="shared" si="277"/>
        <v/>
      </c>
      <c r="MX117" s="53"/>
      <c r="MZ117" s="78" t="str">
        <f>IF(MZ$9="", "", IF(AND(NOT('Personnel Details'!$N$38=""), $B117&gt;='Personnel Details'!$N$38), 'Personnel Details'!$O$38, IF(AND(NOT('Personnel Details'!$I$38=""), $B117&gt;='Personnel Details'!$I$38), 'Personnel Details'!$J$38, 'Personnel Details'!$E$38)))</f>
        <v/>
      </c>
      <c r="NA117" s="59" t="str">
        <f>IF(MZ$9="", "", IF(AND(NOT('Personnel Details'!$N$38=""), $B117&gt;='Personnel Details'!$N$38), IF('Personnel Details'!$P$38="","", 'Personnel Details'!$P$38), IF(AND(NOT('Personnel Details'!$I$38=""), $B117&gt;='Personnel Details'!$I$38), IF('Personnel Details'!$K$38="", "", 'Personnel Details'!$K$38), IF('Personnel Details'!$F$38="", "", 'Personnel Details'!$F$38))))</f>
        <v/>
      </c>
      <c r="NB117" s="79" t="str">
        <f>IF(MZ$9="", "", IF(AND(NOT('Personnel Details'!$N$38=""), $B117&gt;='Personnel Details'!$N$38), 'Personnel Details'!$Q$38, IF(AND(NOT('Personnel Details'!$I$38=""), $B117&gt;='Personnel Details'!$I$38), 'Personnel Details'!$L$38, 'Personnel Details'!$G$38)))</f>
        <v/>
      </c>
      <c r="NC117" s="59" t="str">
        <f t="shared" si="278"/>
        <v/>
      </c>
      <c r="ND117" s="53"/>
      <c r="NF117" s="78" t="str">
        <f>IF(NF$9="", "", IF(AND(NOT('Personnel Details'!$N$39=""), $B117&gt;='Personnel Details'!$N$39), 'Personnel Details'!$O$39, IF(AND(NOT('Personnel Details'!$I$39=""), $B117&gt;='Personnel Details'!$I$39), 'Personnel Details'!$J$39, 'Personnel Details'!$E$39)))</f>
        <v/>
      </c>
      <c r="NG117" s="59" t="str">
        <f>IF(NF$9="", "", IF(AND(NOT('Personnel Details'!$N$39=""), $B117&gt;='Personnel Details'!$N$39), IF('Personnel Details'!$P$39="","", 'Personnel Details'!$P$39), IF(AND(NOT('Personnel Details'!$I$39=""), $B117&gt;='Personnel Details'!$I$39), IF('Personnel Details'!$K$39="", "", 'Personnel Details'!$K$39), IF('Personnel Details'!$F$39="", "", 'Personnel Details'!$F$39))))</f>
        <v/>
      </c>
      <c r="NH117" s="79" t="str">
        <f>IF(NF$9="", "", IF(AND(NOT('Personnel Details'!$N$39=""), $B117&gt;='Personnel Details'!$N$39), 'Personnel Details'!$Q$39, IF(AND(NOT('Personnel Details'!$I$39=""), $B117&gt;='Personnel Details'!$I$39), 'Personnel Details'!$L$39, 'Personnel Details'!$G$39)))</f>
        <v/>
      </c>
      <c r="NI117" s="59" t="str">
        <f t="shared" si="279"/>
        <v/>
      </c>
      <c r="NJ117" s="53"/>
      <c r="NL117" s="78" t="str">
        <f>IF(NL$9="", "", IF(AND(NOT('Personnel Details'!$N$40=""), $B117&gt;='Personnel Details'!$N$40), 'Personnel Details'!$O$40, IF(AND(NOT('Personnel Details'!$I$40=""), $B117&gt;='Personnel Details'!$I$40), 'Personnel Details'!$J$40, 'Personnel Details'!$E$40)))</f>
        <v/>
      </c>
      <c r="NM117" s="59" t="str">
        <f>IF(NL$9="", "", IF(AND(NOT('Personnel Details'!$N$40=""), $B117&gt;='Personnel Details'!$N$40), IF('Personnel Details'!$P$40="","", 'Personnel Details'!$P$40), IF(AND(NOT('Personnel Details'!$I$40=""), $B117&gt;='Personnel Details'!$I$40), IF('Personnel Details'!$K$40="", "", 'Personnel Details'!$K$40), IF('Personnel Details'!$F$40="", "", 'Personnel Details'!$F$40))))</f>
        <v/>
      </c>
      <c r="NN117" s="79" t="str">
        <f>IF(NL$9="", "", IF(AND(NOT('Personnel Details'!$N$40=""), $B117&gt;='Personnel Details'!$N$40), 'Personnel Details'!$Q$40, IF(AND(NOT('Personnel Details'!$I$40=""), $B117&gt;='Personnel Details'!$I$40), 'Personnel Details'!$L$40, 'Personnel Details'!$G$40)))</f>
        <v/>
      </c>
      <c r="NO117" s="59" t="str">
        <f t="shared" si="280"/>
        <v/>
      </c>
      <c r="NP117" s="53"/>
    </row>
    <row r="118" spans="1:380" x14ac:dyDescent="0.25">
      <c r="A118" s="32"/>
      <c r="B118" s="113" t="str">
        <f>IFERROR(IF(B117+1&gt;'Personnel Details'!$U$5, "", B117+1), "")</f>
        <v/>
      </c>
      <c r="C118" s="32"/>
      <c r="D118" s="120"/>
      <c r="E118" s="13" t="str">
        <f t="shared" si="159"/>
        <v/>
      </c>
      <c r="F118" s="13" t="str">
        <f t="shared" si="190"/>
        <v/>
      </c>
      <c r="G118" s="56" t="str">
        <f t="shared" si="281"/>
        <v/>
      </c>
      <c r="H118" s="16" t="str">
        <f t="shared" si="191"/>
        <v/>
      </c>
      <c r="I118" s="32"/>
      <c r="J118" s="120"/>
      <c r="K118" s="62" t="str">
        <f t="shared" si="160"/>
        <v/>
      </c>
      <c r="L118" s="62" t="str">
        <f t="shared" si="192"/>
        <v/>
      </c>
      <c r="M118" s="65" t="str">
        <f t="shared" si="282"/>
        <v/>
      </c>
      <c r="N118" s="68" t="str">
        <f t="shared" si="193"/>
        <v/>
      </c>
      <c r="O118" s="32"/>
      <c r="P118" s="120"/>
      <c r="Q118" s="62" t="str">
        <f t="shared" si="161"/>
        <v/>
      </c>
      <c r="R118" s="62" t="str">
        <f t="shared" si="194"/>
        <v/>
      </c>
      <c r="S118" s="65" t="str">
        <f t="shared" si="283"/>
        <v/>
      </c>
      <c r="T118" s="68" t="str">
        <f t="shared" si="195"/>
        <v/>
      </c>
      <c r="U118" s="32"/>
      <c r="V118" s="120"/>
      <c r="W118" s="62" t="str">
        <f t="shared" si="162"/>
        <v/>
      </c>
      <c r="X118" s="62" t="str">
        <f t="shared" si="196"/>
        <v/>
      </c>
      <c r="Y118" s="65" t="str">
        <f t="shared" si="284"/>
        <v/>
      </c>
      <c r="Z118" s="68" t="str">
        <f t="shared" si="197"/>
        <v/>
      </c>
      <c r="AA118" s="32"/>
      <c r="AB118" s="120"/>
      <c r="AC118" s="62" t="str">
        <f t="shared" si="163"/>
        <v/>
      </c>
      <c r="AD118" s="62" t="str">
        <f t="shared" si="198"/>
        <v/>
      </c>
      <c r="AE118" s="65" t="str">
        <f t="shared" si="285"/>
        <v/>
      </c>
      <c r="AF118" s="68" t="str">
        <f t="shared" si="199"/>
        <v/>
      </c>
      <c r="AG118" s="32"/>
      <c r="AH118" s="120"/>
      <c r="AI118" s="62" t="str">
        <f t="shared" si="164"/>
        <v/>
      </c>
      <c r="AJ118" s="62" t="str">
        <f t="shared" si="200"/>
        <v/>
      </c>
      <c r="AK118" s="65" t="str">
        <f t="shared" si="286"/>
        <v/>
      </c>
      <c r="AL118" s="68" t="str">
        <f t="shared" si="201"/>
        <v/>
      </c>
      <c r="AM118" s="32"/>
      <c r="AN118" s="120"/>
      <c r="AO118" s="62" t="str">
        <f t="shared" si="165"/>
        <v/>
      </c>
      <c r="AP118" s="62" t="str">
        <f t="shared" si="202"/>
        <v/>
      </c>
      <c r="AQ118" s="65" t="str">
        <f t="shared" si="287"/>
        <v/>
      </c>
      <c r="AR118" s="68" t="str">
        <f t="shared" si="203"/>
        <v/>
      </c>
      <c r="AS118" s="32"/>
      <c r="AT118" s="120"/>
      <c r="AU118" s="62" t="str">
        <f t="shared" si="166"/>
        <v/>
      </c>
      <c r="AV118" s="62" t="str">
        <f t="shared" si="204"/>
        <v/>
      </c>
      <c r="AW118" s="65" t="str">
        <f t="shared" si="288"/>
        <v/>
      </c>
      <c r="AX118" s="68" t="str">
        <f t="shared" si="205"/>
        <v/>
      </c>
      <c r="AY118" s="32"/>
      <c r="AZ118" s="120"/>
      <c r="BA118" s="62" t="str">
        <f t="shared" si="167"/>
        <v/>
      </c>
      <c r="BB118" s="62" t="str">
        <f t="shared" si="206"/>
        <v/>
      </c>
      <c r="BC118" s="65" t="str">
        <f t="shared" si="289"/>
        <v/>
      </c>
      <c r="BD118" s="68" t="str">
        <f t="shared" si="207"/>
        <v/>
      </c>
      <c r="BE118" s="32"/>
      <c r="BF118" s="120"/>
      <c r="BG118" s="62" t="str">
        <f t="shared" si="168"/>
        <v/>
      </c>
      <c r="BH118" s="62" t="str">
        <f t="shared" si="208"/>
        <v/>
      </c>
      <c r="BI118" s="65" t="str">
        <f t="shared" si="290"/>
        <v/>
      </c>
      <c r="BJ118" s="68" t="str">
        <f t="shared" si="209"/>
        <v/>
      </c>
      <c r="BK118" s="32"/>
      <c r="BL118" s="120"/>
      <c r="BM118" s="62" t="str">
        <f t="shared" si="169"/>
        <v/>
      </c>
      <c r="BN118" s="62" t="str">
        <f t="shared" si="210"/>
        <v/>
      </c>
      <c r="BO118" s="65" t="str">
        <f t="shared" si="291"/>
        <v/>
      </c>
      <c r="BP118" s="68" t="str">
        <f t="shared" si="211"/>
        <v/>
      </c>
      <c r="BQ118" s="32"/>
      <c r="BR118" s="120"/>
      <c r="BS118" s="62" t="str">
        <f t="shared" si="170"/>
        <v/>
      </c>
      <c r="BT118" s="62" t="str">
        <f t="shared" si="212"/>
        <v/>
      </c>
      <c r="BU118" s="65" t="str">
        <f t="shared" si="292"/>
        <v/>
      </c>
      <c r="BV118" s="68" t="str">
        <f t="shared" si="213"/>
        <v/>
      </c>
      <c r="BW118" s="32"/>
      <c r="BX118" s="120"/>
      <c r="BY118" s="62" t="str">
        <f t="shared" si="171"/>
        <v/>
      </c>
      <c r="BZ118" s="62" t="str">
        <f t="shared" si="214"/>
        <v/>
      </c>
      <c r="CA118" s="65" t="str">
        <f t="shared" si="293"/>
        <v/>
      </c>
      <c r="CB118" s="68" t="str">
        <f t="shared" si="215"/>
        <v/>
      </c>
      <c r="CC118" s="32"/>
      <c r="CD118" s="120"/>
      <c r="CE118" s="62" t="str">
        <f t="shared" si="172"/>
        <v/>
      </c>
      <c r="CF118" s="62" t="str">
        <f t="shared" si="216"/>
        <v/>
      </c>
      <c r="CG118" s="65" t="str">
        <f t="shared" si="294"/>
        <v/>
      </c>
      <c r="CH118" s="68" t="str">
        <f t="shared" si="217"/>
        <v/>
      </c>
      <c r="CI118" s="32"/>
      <c r="CJ118" s="120"/>
      <c r="CK118" s="62" t="str">
        <f t="shared" si="173"/>
        <v/>
      </c>
      <c r="CL118" s="62" t="str">
        <f t="shared" si="218"/>
        <v/>
      </c>
      <c r="CM118" s="65" t="str">
        <f t="shared" si="295"/>
        <v/>
      </c>
      <c r="CN118" s="68" t="str">
        <f t="shared" si="219"/>
        <v/>
      </c>
      <c r="CO118" s="32"/>
      <c r="CP118" s="120"/>
      <c r="CQ118" s="62" t="str">
        <f t="shared" si="174"/>
        <v/>
      </c>
      <c r="CR118" s="62" t="str">
        <f t="shared" si="220"/>
        <v/>
      </c>
      <c r="CS118" s="65" t="str">
        <f t="shared" si="296"/>
        <v/>
      </c>
      <c r="CT118" s="68" t="str">
        <f t="shared" si="221"/>
        <v/>
      </c>
      <c r="CU118" s="32"/>
      <c r="CV118" s="120"/>
      <c r="CW118" s="62" t="str">
        <f t="shared" si="175"/>
        <v/>
      </c>
      <c r="CX118" s="62" t="str">
        <f t="shared" si="222"/>
        <v/>
      </c>
      <c r="CY118" s="65" t="str">
        <f t="shared" si="297"/>
        <v/>
      </c>
      <c r="CZ118" s="68" t="str">
        <f t="shared" si="223"/>
        <v/>
      </c>
      <c r="DA118" s="32"/>
      <c r="DB118" s="120"/>
      <c r="DC118" s="62" t="str">
        <f t="shared" si="176"/>
        <v/>
      </c>
      <c r="DD118" s="62" t="str">
        <f t="shared" si="224"/>
        <v/>
      </c>
      <c r="DE118" s="65" t="str">
        <f t="shared" si="298"/>
        <v/>
      </c>
      <c r="DF118" s="68" t="str">
        <f t="shared" si="225"/>
        <v/>
      </c>
      <c r="DG118" s="32"/>
      <c r="DH118" s="120"/>
      <c r="DI118" s="62" t="str">
        <f t="shared" si="177"/>
        <v/>
      </c>
      <c r="DJ118" s="62" t="str">
        <f t="shared" si="226"/>
        <v/>
      </c>
      <c r="DK118" s="65" t="str">
        <f t="shared" si="299"/>
        <v/>
      </c>
      <c r="DL118" s="68" t="str">
        <f t="shared" si="227"/>
        <v/>
      </c>
      <c r="DM118" s="32"/>
      <c r="DN118" s="120"/>
      <c r="DO118" s="62" t="str">
        <f t="shared" si="178"/>
        <v/>
      </c>
      <c r="DP118" s="62" t="str">
        <f t="shared" si="228"/>
        <v/>
      </c>
      <c r="DQ118" s="65" t="str">
        <f t="shared" si="300"/>
        <v/>
      </c>
      <c r="DR118" s="68" t="str">
        <f t="shared" si="229"/>
        <v/>
      </c>
      <c r="DS118" s="32"/>
      <c r="DT118" s="120"/>
      <c r="DU118" s="62" t="str">
        <f t="shared" si="179"/>
        <v/>
      </c>
      <c r="DV118" s="62" t="str">
        <f t="shared" si="230"/>
        <v/>
      </c>
      <c r="DW118" s="65" t="str">
        <f t="shared" si="301"/>
        <v/>
      </c>
      <c r="DX118" s="68" t="str">
        <f t="shared" si="231"/>
        <v/>
      </c>
      <c r="DY118" s="32"/>
      <c r="DZ118" s="120"/>
      <c r="EA118" s="62" t="str">
        <f t="shared" si="180"/>
        <v/>
      </c>
      <c r="EB118" s="62" t="str">
        <f t="shared" si="232"/>
        <v/>
      </c>
      <c r="EC118" s="65" t="str">
        <f t="shared" si="302"/>
        <v/>
      </c>
      <c r="ED118" s="68" t="str">
        <f t="shared" si="233"/>
        <v/>
      </c>
      <c r="EE118" s="32"/>
      <c r="EF118" s="120"/>
      <c r="EG118" s="62" t="str">
        <f t="shared" si="181"/>
        <v/>
      </c>
      <c r="EH118" s="62" t="str">
        <f t="shared" si="234"/>
        <v/>
      </c>
      <c r="EI118" s="65" t="str">
        <f t="shared" si="303"/>
        <v/>
      </c>
      <c r="EJ118" s="68" t="str">
        <f t="shared" si="235"/>
        <v/>
      </c>
      <c r="EK118" s="32"/>
      <c r="EL118" s="120"/>
      <c r="EM118" s="62" t="str">
        <f t="shared" si="182"/>
        <v/>
      </c>
      <c r="EN118" s="62" t="str">
        <f t="shared" si="236"/>
        <v/>
      </c>
      <c r="EO118" s="65" t="str">
        <f t="shared" si="304"/>
        <v/>
      </c>
      <c r="EP118" s="68" t="str">
        <f t="shared" si="237"/>
        <v/>
      </c>
      <c r="EQ118" s="32"/>
      <c r="ER118" s="120"/>
      <c r="ES118" s="62" t="str">
        <f t="shared" si="183"/>
        <v/>
      </c>
      <c r="ET118" s="62" t="str">
        <f t="shared" si="238"/>
        <v/>
      </c>
      <c r="EU118" s="65" t="str">
        <f t="shared" si="305"/>
        <v/>
      </c>
      <c r="EV118" s="68" t="str">
        <f t="shared" si="239"/>
        <v/>
      </c>
      <c r="EW118" s="32"/>
      <c r="EX118" s="120"/>
      <c r="EY118" s="62" t="str">
        <f t="shared" si="184"/>
        <v/>
      </c>
      <c r="EZ118" s="62" t="str">
        <f t="shared" si="240"/>
        <v/>
      </c>
      <c r="FA118" s="65" t="str">
        <f t="shared" si="306"/>
        <v/>
      </c>
      <c r="FB118" s="68" t="str">
        <f t="shared" si="241"/>
        <v/>
      </c>
      <c r="FC118" s="32"/>
      <c r="FD118" s="120"/>
      <c r="FE118" s="62" t="str">
        <f t="shared" si="185"/>
        <v/>
      </c>
      <c r="FF118" s="62" t="str">
        <f t="shared" si="242"/>
        <v/>
      </c>
      <c r="FG118" s="65" t="str">
        <f t="shared" si="307"/>
        <v/>
      </c>
      <c r="FH118" s="68" t="str">
        <f t="shared" si="243"/>
        <v/>
      </c>
      <c r="FI118" s="32"/>
      <c r="FJ118" s="120"/>
      <c r="FK118" s="62" t="str">
        <f t="shared" si="186"/>
        <v/>
      </c>
      <c r="FL118" s="62" t="str">
        <f t="shared" si="244"/>
        <v/>
      </c>
      <c r="FM118" s="65" t="str">
        <f t="shared" si="308"/>
        <v/>
      </c>
      <c r="FN118" s="68" t="str">
        <f t="shared" si="245"/>
        <v/>
      </c>
      <c r="FO118" s="32"/>
      <c r="FP118" s="120"/>
      <c r="FQ118" s="62" t="str">
        <f t="shared" si="187"/>
        <v/>
      </c>
      <c r="FR118" s="62" t="str">
        <f t="shared" si="246"/>
        <v/>
      </c>
      <c r="FS118" s="65" t="str">
        <f t="shared" si="309"/>
        <v/>
      </c>
      <c r="FT118" s="68" t="str">
        <f t="shared" si="247"/>
        <v/>
      </c>
      <c r="FU118" s="32"/>
      <c r="FV118" s="120"/>
      <c r="FW118" s="62" t="str">
        <f t="shared" si="188"/>
        <v/>
      </c>
      <c r="FX118" s="62" t="str">
        <f t="shared" si="248"/>
        <v/>
      </c>
      <c r="FY118" s="65" t="str">
        <f t="shared" si="310"/>
        <v/>
      </c>
      <c r="FZ118" s="68" t="str">
        <f t="shared" si="249"/>
        <v/>
      </c>
      <c r="GA118" s="32"/>
      <c r="GC118" s="7" t="str">
        <f t="shared" si="250"/>
        <v/>
      </c>
      <c r="GD118" s="7" t="str">
        <f t="shared" ca="1" si="189"/>
        <v/>
      </c>
      <c r="GT118" s="71" t="str">
        <f>IF(GT$9="", "", IF(AND(NOT('Personnel Details'!$N$11=""), $B118&gt;='Personnel Details'!$N$11), 'Personnel Details'!$O$11, IF(AND(NOT('Personnel Details'!$I$11=""), $B118&gt;='Personnel Details'!$I$11), 'Personnel Details'!$J$11, 'Personnel Details'!$E$11)))</f>
        <v/>
      </c>
      <c r="GU118" s="59" t="str">
        <f>IF(GT$9="", "", IF(AND(NOT('Personnel Details'!$N$11=""), $B118&gt;='Personnel Details'!$N$11), IF('Personnel Details'!$P$11="","", 'Personnel Details'!$P$11), IF(AND(NOT('Personnel Details'!$I$11=""), $B118&gt;='Personnel Details'!$I$11), IF('Personnel Details'!$K$11="", "", 'Personnel Details'!$K$11), IF('Personnel Details'!$F$11="", "", 'Personnel Details'!$F$11))))</f>
        <v/>
      </c>
      <c r="GV118" s="74" t="str">
        <f>IF(GT$9="", "", IF(AND(NOT('Personnel Details'!$N$11=""), $B118&gt;='Personnel Details'!$N$11), 'Personnel Details'!$Q$11, IF(AND(NOT('Personnel Details'!$I$11=""), $B118&gt;='Personnel Details'!$I$11), 'Personnel Details'!$L$11, 'Personnel Details'!$G$11)))</f>
        <v/>
      </c>
      <c r="GW118" s="59" t="str">
        <f t="shared" si="251"/>
        <v/>
      </c>
      <c r="GX118" s="53"/>
      <c r="GZ118" s="78" t="str">
        <f>IF(GZ$9="", "", IF(AND(NOT('Personnel Details'!$N$12=""), $B118&gt;='Personnel Details'!$N$12), 'Personnel Details'!$O$12, IF(AND(NOT('Personnel Details'!$I$12=""), $B118&gt;='Personnel Details'!$I$12), 'Personnel Details'!$J$12, 'Personnel Details'!$E$12)))</f>
        <v/>
      </c>
      <c r="HA118" s="59" t="str">
        <f>IF(GZ$9="", "", IF(AND(NOT('Personnel Details'!$N$12=""), $B118&gt;='Personnel Details'!$N$12), IF('Personnel Details'!$P$12="","", 'Personnel Details'!$P$12), IF(AND(NOT('Personnel Details'!$I$12=""), $B118&gt;='Personnel Details'!$I$12), IF('Personnel Details'!$K$12="", "", 'Personnel Details'!$K$12), IF('Personnel Details'!$F$12="", "", 'Personnel Details'!$F$12))))</f>
        <v/>
      </c>
      <c r="HB118" s="79" t="str">
        <f>IF(GZ$9="", "", IF(AND(NOT('Personnel Details'!$N$12=""), $B118&gt;='Personnel Details'!$N$12), 'Personnel Details'!$Q$12, IF(AND(NOT('Personnel Details'!$I$12=""), $B118&gt;='Personnel Details'!$I$12), 'Personnel Details'!$L$12, 'Personnel Details'!$G$12)))</f>
        <v/>
      </c>
      <c r="HC118" s="59" t="str">
        <f t="shared" si="252"/>
        <v/>
      </c>
      <c r="HD118" s="53"/>
      <c r="HF118" s="78" t="str">
        <f>IF(HF$9="", "", IF(AND(NOT('Personnel Details'!$N$13=""), $B118&gt;='Personnel Details'!$N$13), 'Personnel Details'!$O$13, IF(AND(NOT('Personnel Details'!$I$13=""), $B118&gt;='Personnel Details'!$I$13), 'Personnel Details'!$J$13, 'Personnel Details'!$E$13)))</f>
        <v/>
      </c>
      <c r="HG118" s="59" t="str">
        <f>IF(HF$9="", "", IF(AND(NOT('Personnel Details'!$N$13=""), $B118&gt;='Personnel Details'!$N$13), IF('Personnel Details'!$P$13="","", 'Personnel Details'!$P$13), IF(AND(NOT('Personnel Details'!$I$13=""), $B118&gt;='Personnel Details'!$I$13), IF('Personnel Details'!$K$13="", "", 'Personnel Details'!$K$13), IF('Personnel Details'!$F$13="", "", 'Personnel Details'!$F$13))))</f>
        <v/>
      </c>
      <c r="HH118" s="79" t="str">
        <f>IF(HF$9="", "", IF(AND(NOT('Personnel Details'!$N$13=""), $B118&gt;='Personnel Details'!$N$13), 'Personnel Details'!$Q$13, IF(AND(NOT('Personnel Details'!$I$13=""), $B118&gt;='Personnel Details'!$I$13), 'Personnel Details'!$L$13, 'Personnel Details'!$G$13)))</f>
        <v/>
      </c>
      <c r="HI118" s="59" t="str">
        <f t="shared" si="253"/>
        <v/>
      </c>
      <c r="HJ118" s="53"/>
      <c r="HL118" s="78" t="str">
        <f>IF(HL$9="", "", IF(AND(NOT('Personnel Details'!$N$14=""), $B118&gt;='Personnel Details'!$N$14), 'Personnel Details'!$O$14, IF(AND(NOT('Personnel Details'!$I$14=""), $B118&gt;='Personnel Details'!$I$14), 'Personnel Details'!$J$14, 'Personnel Details'!$E$14)))</f>
        <v/>
      </c>
      <c r="HM118" s="59" t="str">
        <f>IF(HL$9="", "", IF(AND(NOT('Personnel Details'!$N$14=""), $B118&gt;='Personnel Details'!$N$14), IF('Personnel Details'!$P$14="","", 'Personnel Details'!$P$14), IF(AND(NOT('Personnel Details'!$I$14=""), $B118&gt;='Personnel Details'!$I$14), IF('Personnel Details'!$K$14="", "", 'Personnel Details'!$K$14), IF('Personnel Details'!$F$14="", "", 'Personnel Details'!$F$14))))</f>
        <v/>
      </c>
      <c r="HN118" s="79" t="str">
        <f>IF(HL$9="", "", IF(AND(NOT('Personnel Details'!$N$14=""), $B118&gt;='Personnel Details'!$N$14), 'Personnel Details'!$Q$14, IF(AND(NOT('Personnel Details'!$I$14=""), $B118&gt;='Personnel Details'!$I$14), 'Personnel Details'!$L$14, 'Personnel Details'!$G$14)))</f>
        <v/>
      </c>
      <c r="HO118" s="59" t="str">
        <f t="shared" si="254"/>
        <v/>
      </c>
      <c r="HP118" s="53"/>
      <c r="HR118" s="78" t="str">
        <f>IF(HR$9="", "", IF(AND(NOT('Personnel Details'!$N$15=""), $B118&gt;='Personnel Details'!$N$15), 'Personnel Details'!$O$15, IF(AND(NOT('Personnel Details'!$I$15=""), $B118&gt;='Personnel Details'!$I$15), 'Personnel Details'!$J$15, 'Personnel Details'!$E$15)))</f>
        <v/>
      </c>
      <c r="HS118" s="59" t="str">
        <f>IF(HR$9="", "", IF(AND(NOT('Personnel Details'!$N$15=""), $B118&gt;='Personnel Details'!$N$15), IF('Personnel Details'!$P$15="","", 'Personnel Details'!$P$15), IF(AND(NOT('Personnel Details'!$I$15=""), $B118&gt;='Personnel Details'!$I$15), IF('Personnel Details'!$K$15="", "", 'Personnel Details'!$K$15), IF('Personnel Details'!$F$15="", "", 'Personnel Details'!$F$15))))</f>
        <v/>
      </c>
      <c r="HT118" s="79" t="str">
        <f>IF(HR$9="", "", IF(AND(NOT('Personnel Details'!$N$15=""), $B118&gt;='Personnel Details'!$N$15), 'Personnel Details'!$Q$15, IF(AND(NOT('Personnel Details'!$I$15=""), $B118&gt;='Personnel Details'!$I$15), 'Personnel Details'!$L$15, 'Personnel Details'!$G$15)))</f>
        <v/>
      </c>
      <c r="HU118" s="59" t="str">
        <f t="shared" si="255"/>
        <v/>
      </c>
      <c r="HV118" s="53"/>
      <c r="HX118" s="78" t="str">
        <f>IF(HX$9="", "", IF(AND(NOT('Personnel Details'!$N$16=""), $B118&gt;='Personnel Details'!$N$16), 'Personnel Details'!$O$16, IF(AND(NOT('Personnel Details'!$I$16=""), $B118&gt;='Personnel Details'!$I$16), 'Personnel Details'!$J$16, 'Personnel Details'!$E$16)))</f>
        <v/>
      </c>
      <c r="HY118" s="59" t="str">
        <f>IF(HX$9="", "", IF(AND(NOT('Personnel Details'!$N$16=""), $B118&gt;='Personnel Details'!$N$16), IF('Personnel Details'!$P$16="","", 'Personnel Details'!$P$16), IF(AND(NOT('Personnel Details'!$I$16=""), $B118&gt;='Personnel Details'!$I$16), IF('Personnel Details'!$K$16="", "", 'Personnel Details'!$K$16), IF('Personnel Details'!$F$16="", "", 'Personnel Details'!$F$16))))</f>
        <v/>
      </c>
      <c r="HZ118" s="79" t="str">
        <f>IF(HX$9="", "", IF(AND(NOT('Personnel Details'!$N$16=""), $B118&gt;='Personnel Details'!$N$16), 'Personnel Details'!$Q$16, IF(AND(NOT('Personnel Details'!$I$16=""), $B118&gt;='Personnel Details'!$I$16), 'Personnel Details'!$L$16, 'Personnel Details'!$G$16)))</f>
        <v/>
      </c>
      <c r="IA118" s="59" t="str">
        <f t="shared" si="256"/>
        <v/>
      </c>
      <c r="IB118" s="53"/>
      <c r="ID118" s="78" t="str">
        <f>IF(ID$9="", "", IF(AND(NOT('Personnel Details'!$N$17=""), $B118&gt;='Personnel Details'!$N$17), 'Personnel Details'!$O$17, IF(AND(NOT('Personnel Details'!$I$17=""), $B118&gt;='Personnel Details'!$I$17), 'Personnel Details'!$J$17, 'Personnel Details'!$E$17)))</f>
        <v/>
      </c>
      <c r="IE118" s="59" t="str">
        <f>IF(ID$9="", "", IF(AND(NOT('Personnel Details'!$N$17=""), $B118&gt;='Personnel Details'!$N$17), IF('Personnel Details'!$P$17="","", 'Personnel Details'!$P$17), IF(AND(NOT('Personnel Details'!$I$17=""), $B118&gt;='Personnel Details'!$I$17), IF('Personnel Details'!$K$17="", "", 'Personnel Details'!$K$17), IF('Personnel Details'!$F$17="", "", 'Personnel Details'!$F$17))))</f>
        <v/>
      </c>
      <c r="IF118" s="79" t="str">
        <f>IF(ID$9="", "", IF(AND(NOT('Personnel Details'!$N$17=""), $B118&gt;='Personnel Details'!$N$17), 'Personnel Details'!$Q$17, IF(AND(NOT('Personnel Details'!$I$17=""), $B118&gt;='Personnel Details'!$I$17), 'Personnel Details'!$L$17, 'Personnel Details'!$G$17)))</f>
        <v/>
      </c>
      <c r="IG118" s="59" t="str">
        <f t="shared" si="257"/>
        <v/>
      </c>
      <c r="IH118" s="53"/>
      <c r="IJ118" s="78" t="str">
        <f>IF(IJ$9="", "", IF(AND(NOT('Personnel Details'!$N$18=""), $B118&gt;='Personnel Details'!$N$18), 'Personnel Details'!$O$18, IF(AND(NOT('Personnel Details'!$I$18=""), $B118&gt;='Personnel Details'!$I$18), 'Personnel Details'!$J$18, 'Personnel Details'!$E$18)))</f>
        <v/>
      </c>
      <c r="IK118" s="59" t="str">
        <f>IF(IJ$9="", "", IF(AND(NOT('Personnel Details'!$N$18=""), $B118&gt;='Personnel Details'!$N$18), IF('Personnel Details'!$P$18="","", 'Personnel Details'!$P$18), IF(AND(NOT('Personnel Details'!$I$18=""), $B118&gt;='Personnel Details'!$I$18), IF('Personnel Details'!$K$18="", "", 'Personnel Details'!$K$18), IF('Personnel Details'!$F$18="", "", 'Personnel Details'!$F$18))))</f>
        <v/>
      </c>
      <c r="IL118" s="79" t="str">
        <f>IF(IJ$9="", "", IF(AND(NOT('Personnel Details'!$N$18=""), $B118&gt;='Personnel Details'!$N$18), 'Personnel Details'!$Q$18, IF(AND(NOT('Personnel Details'!$I$18=""), $B118&gt;='Personnel Details'!$I$18), 'Personnel Details'!$L$18, 'Personnel Details'!$G$18)))</f>
        <v/>
      </c>
      <c r="IM118" s="59" t="str">
        <f t="shared" si="258"/>
        <v/>
      </c>
      <c r="IN118" s="53"/>
      <c r="IP118" s="78" t="str">
        <f>IF(IP$9="", "", IF(AND(NOT('Personnel Details'!$N$19=""), $B118&gt;='Personnel Details'!$N$19), 'Personnel Details'!$O$19, IF(AND(NOT('Personnel Details'!$I$19=""), $B118&gt;='Personnel Details'!$I$19), 'Personnel Details'!$J$19, 'Personnel Details'!$E$19)))</f>
        <v/>
      </c>
      <c r="IQ118" s="59" t="str">
        <f>IF(IP$9="", "", IF(AND(NOT('Personnel Details'!$N$19=""), $B118&gt;='Personnel Details'!$N$19), IF('Personnel Details'!$P$19="","", 'Personnel Details'!$P$19), IF(AND(NOT('Personnel Details'!$I$19=""), $B118&gt;='Personnel Details'!$I$19), IF('Personnel Details'!$K$19="", "", 'Personnel Details'!$K$19), IF('Personnel Details'!$F$19="", "", 'Personnel Details'!$F$19))))</f>
        <v/>
      </c>
      <c r="IR118" s="79" t="str">
        <f>IF(IP$9="", "", IF(AND(NOT('Personnel Details'!$N$19=""), $B118&gt;='Personnel Details'!$N$19), 'Personnel Details'!$Q$19, IF(AND(NOT('Personnel Details'!$I$19=""), $B118&gt;='Personnel Details'!$I$19), 'Personnel Details'!$L$19, 'Personnel Details'!$G$19)))</f>
        <v/>
      </c>
      <c r="IS118" s="59" t="str">
        <f t="shared" si="259"/>
        <v/>
      </c>
      <c r="IT118" s="53"/>
      <c r="IV118" s="78" t="str">
        <f>IF(IV$9="", "", IF(AND(NOT('Personnel Details'!$N$20=""), $B118&gt;='Personnel Details'!$N$20), 'Personnel Details'!$O$20, IF(AND(NOT('Personnel Details'!$I$20=""), $B118&gt;='Personnel Details'!$I$20), 'Personnel Details'!$J$20, 'Personnel Details'!$E$20)))</f>
        <v/>
      </c>
      <c r="IW118" s="59" t="str">
        <f>IF(IV$9="", "", IF(AND(NOT('Personnel Details'!$N$20=""), $B118&gt;='Personnel Details'!$N$20), IF('Personnel Details'!$P$20="","", 'Personnel Details'!$P$20), IF(AND(NOT('Personnel Details'!$I$20=""), $B118&gt;='Personnel Details'!$I$20), IF('Personnel Details'!$K$20="", "", 'Personnel Details'!$K$20), IF('Personnel Details'!$F$20="", "", 'Personnel Details'!$F$20))))</f>
        <v/>
      </c>
      <c r="IX118" s="79" t="str">
        <f>IF(IV$9="", "", IF(AND(NOT('Personnel Details'!$N$20=""), $B118&gt;='Personnel Details'!$N$20), 'Personnel Details'!$Q$20, IF(AND(NOT('Personnel Details'!$I$20=""), $B118&gt;='Personnel Details'!$I$20), 'Personnel Details'!$L$20, 'Personnel Details'!$G$20)))</f>
        <v/>
      </c>
      <c r="IY118" s="59" t="str">
        <f t="shared" si="260"/>
        <v/>
      </c>
      <c r="IZ118" s="53"/>
      <c r="JB118" s="78" t="str">
        <f>IF(JB$9="", "", IF(AND(NOT('Personnel Details'!$N$21=""), $B118&gt;='Personnel Details'!$N$21), 'Personnel Details'!$O$21, IF(AND(NOT('Personnel Details'!$I$21=""), $B118&gt;='Personnel Details'!$I$21), 'Personnel Details'!$J$21, 'Personnel Details'!$E$21)))</f>
        <v/>
      </c>
      <c r="JC118" s="59" t="str">
        <f>IF(JB$9="", "", IF(AND(NOT('Personnel Details'!$N$21=""), $B118&gt;='Personnel Details'!$N$21), IF('Personnel Details'!$P$21="","", 'Personnel Details'!$P$21), IF(AND(NOT('Personnel Details'!$I$21=""), $B118&gt;='Personnel Details'!$I$21), IF('Personnel Details'!$K$21="", "", 'Personnel Details'!$K$21), IF('Personnel Details'!$F$21="", "", 'Personnel Details'!$F$21))))</f>
        <v/>
      </c>
      <c r="JD118" s="79" t="str">
        <f>IF(JB$9="", "", IF(AND(NOT('Personnel Details'!$N$21=""), $B118&gt;='Personnel Details'!$N$21), 'Personnel Details'!$Q$21, IF(AND(NOT('Personnel Details'!$I$21=""), $B118&gt;='Personnel Details'!$I$21), 'Personnel Details'!$L$21, 'Personnel Details'!$G$21)))</f>
        <v/>
      </c>
      <c r="JE118" s="59" t="str">
        <f t="shared" si="261"/>
        <v/>
      </c>
      <c r="JF118" s="53"/>
      <c r="JH118" s="78" t="str">
        <f>IF(JH$9="", "", IF(AND(NOT('Personnel Details'!$N$22=""), $B118&gt;='Personnel Details'!$N$22), 'Personnel Details'!$O$22, IF(AND(NOT('Personnel Details'!$I$22=""), $B118&gt;='Personnel Details'!$I$22), 'Personnel Details'!$J$22, 'Personnel Details'!$E$22)))</f>
        <v/>
      </c>
      <c r="JI118" s="59" t="str">
        <f>IF(JH$9="", "", IF(AND(NOT('Personnel Details'!$N$22=""), $B118&gt;='Personnel Details'!$N$22), IF('Personnel Details'!$P$22="","", 'Personnel Details'!$P$22), IF(AND(NOT('Personnel Details'!$I$22=""), $B118&gt;='Personnel Details'!$I$22), IF('Personnel Details'!$K$22="", "", 'Personnel Details'!$K$22), IF('Personnel Details'!$F$22="", "", 'Personnel Details'!$F$22))))</f>
        <v/>
      </c>
      <c r="JJ118" s="79" t="str">
        <f>IF(JH$9="", "", IF(AND(NOT('Personnel Details'!$N$22=""), $B118&gt;='Personnel Details'!$N$22), 'Personnel Details'!$Q$22, IF(AND(NOT('Personnel Details'!$I$22=""), $B118&gt;='Personnel Details'!$I$22), 'Personnel Details'!$L$22, 'Personnel Details'!$G$22)))</f>
        <v/>
      </c>
      <c r="JK118" s="59" t="str">
        <f t="shared" si="262"/>
        <v/>
      </c>
      <c r="JL118" s="53"/>
      <c r="JN118" s="78" t="str">
        <f>IF(JN$9="", "", IF(AND(NOT('Personnel Details'!$N$23=""), $B118&gt;='Personnel Details'!$N$23), 'Personnel Details'!$O$23, IF(AND(NOT('Personnel Details'!$I$23=""), $B118&gt;='Personnel Details'!$I$23), 'Personnel Details'!$J$23, 'Personnel Details'!$E$23)))</f>
        <v/>
      </c>
      <c r="JO118" s="59" t="str">
        <f>IF(JN$9="", "", IF(AND(NOT('Personnel Details'!$N$23=""), $B118&gt;='Personnel Details'!$N$23), IF('Personnel Details'!$P$23="","", 'Personnel Details'!$P$23), IF(AND(NOT('Personnel Details'!$I$23=""), $B118&gt;='Personnel Details'!$I$23), IF('Personnel Details'!$K$23="", "", 'Personnel Details'!$K$23), IF('Personnel Details'!$F$23="", "", 'Personnel Details'!$F$23))))</f>
        <v/>
      </c>
      <c r="JP118" s="79" t="str">
        <f>IF(JN$9="", "", IF(AND(NOT('Personnel Details'!$N$23=""), $B118&gt;='Personnel Details'!$N$23), 'Personnel Details'!$Q$23, IF(AND(NOT('Personnel Details'!$I$23=""), $B118&gt;='Personnel Details'!$I$23), 'Personnel Details'!$L$23, 'Personnel Details'!$G$23)))</f>
        <v/>
      </c>
      <c r="JQ118" s="59" t="str">
        <f t="shared" si="263"/>
        <v/>
      </c>
      <c r="JR118" s="53"/>
      <c r="JT118" s="78" t="str">
        <f>IF(JT$9="", "", IF(AND(NOT('Personnel Details'!$N$24=""), $B118&gt;='Personnel Details'!$N$24), 'Personnel Details'!$O$24, IF(AND(NOT('Personnel Details'!$I$24=""), $B118&gt;='Personnel Details'!$I$24), 'Personnel Details'!$J$24, 'Personnel Details'!$E$24)))</f>
        <v/>
      </c>
      <c r="JU118" s="59" t="str">
        <f>IF(JT$9="", "", IF(AND(NOT('Personnel Details'!$N$24=""), $B118&gt;='Personnel Details'!$N$24), IF('Personnel Details'!$P$24="","", 'Personnel Details'!$P$24), IF(AND(NOT('Personnel Details'!$I$24=""), $B118&gt;='Personnel Details'!$I$24), IF('Personnel Details'!$K$24="", "", 'Personnel Details'!$K$24), IF('Personnel Details'!$F$24="", "", 'Personnel Details'!$F$24))))</f>
        <v/>
      </c>
      <c r="JV118" s="79" t="str">
        <f>IF(JT$9="", "", IF(AND(NOT('Personnel Details'!$N$24=""), $B118&gt;='Personnel Details'!$N$24), 'Personnel Details'!$Q$24, IF(AND(NOT('Personnel Details'!$I$24=""), $B118&gt;='Personnel Details'!$I$24), 'Personnel Details'!$L$24, 'Personnel Details'!$G$24)))</f>
        <v/>
      </c>
      <c r="JW118" s="59" t="str">
        <f t="shared" si="264"/>
        <v/>
      </c>
      <c r="JX118" s="53"/>
      <c r="JZ118" s="78" t="str">
        <f>IF(JZ$9="", "", IF(AND(NOT('Personnel Details'!$N$25=""), $B118&gt;='Personnel Details'!$N$25), 'Personnel Details'!$O$25, IF(AND(NOT('Personnel Details'!$I$25=""), $B118&gt;='Personnel Details'!$I$25), 'Personnel Details'!$J$25, 'Personnel Details'!$E$25)))</f>
        <v/>
      </c>
      <c r="KA118" s="59" t="str">
        <f>IF(JZ$9="", "", IF(AND(NOT('Personnel Details'!$N$25=""), $B118&gt;='Personnel Details'!$N$25), IF('Personnel Details'!$P$25="","", 'Personnel Details'!$P$25), IF(AND(NOT('Personnel Details'!$I$25=""), $B118&gt;='Personnel Details'!$I$25), IF('Personnel Details'!$K$25="", "", 'Personnel Details'!$K$25), IF('Personnel Details'!$F$25="", "", 'Personnel Details'!$F$25))))</f>
        <v/>
      </c>
      <c r="KB118" s="79" t="str">
        <f>IF(JZ$9="", "", IF(AND(NOT('Personnel Details'!$N$25=""), $B118&gt;='Personnel Details'!$N$25), 'Personnel Details'!$Q$25, IF(AND(NOT('Personnel Details'!$I$25=""), $B118&gt;='Personnel Details'!$I$25), 'Personnel Details'!$L$25, 'Personnel Details'!$G$25)))</f>
        <v/>
      </c>
      <c r="KC118" s="59" t="str">
        <f t="shared" si="265"/>
        <v/>
      </c>
      <c r="KD118" s="53"/>
      <c r="KF118" s="78" t="str">
        <f>IF(KF$9="", "", IF(AND(NOT('Personnel Details'!$N$26=""), $B118&gt;='Personnel Details'!$N$26), 'Personnel Details'!$O$26, IF(AND(NOT('Personnel Details'!$I$26=""), $B118&gt;='Personnel Details'!$I$26), 'Personnel Details'!$J$26, 'Personnel Details'!$E$26)))</f>
        <v/>
      </c>
      <c r="KG118" s="59" t="str">
        <f>IF(KF$9="", "", IF(AND(NOT('Personnel Details'!$N$26=""), $B118&gt;='Personnel Details'!$N$26), IF('Personnel Details'!$P$26="","", 'Personnel Details'!$P$26), IF(AND(NOT('Personnel Details'!$I$26=""), $B118&gt;='Personnel Details'!$I$26), IF('Personnel Details'!$K$26="", "", 'Personnel Details'!$K$26), IF('Personnel Details'!$F$26="", "", 'Personnel Details'!$F$26))))</f>
        <v/>
      </c>
      <c r="KH118" s="79" t="str">
        <f>IF(KF$9="", "", IF(AND(NOT('Personnel Details'!$N$26=""), $B118&gt;='Personnel Details'!$N$26), 'Personnel Details'!$Q$26, IF(AND(NOT('Personnel Details'!$I$26=""), $B118&gt;='Personnel Details'!$I$26), 'Personnel Details'!$L$26, 'Personnel Details'!$G$26)))</f>
        <v/>
      </c>
      <c r="KI118" s="59" t="str">
        <f t="shared" si="266"/>
        <v/>
      </c>
      <c r="KJ118" s="53"/>
      <c r="KL118" s="78" t="str">
        <f>IF(KL$9="", "", IF(AND(NOT('Personnel Details'!$N$27=""), $B118&gt;='Personnel Details'!$N$27), 'Personnel Details'!$O$27, IF(AND(NOT('Personnel Details'!$I$27=""), $B118&gt;='Personnel Details'!$I$27), 'Personnel Details'!$J$27, 'Personnel Details'!$E$27)))</f>
        <v/>
      </c>
      <c r="KM118" s="59" t="str">
        <f>IF(KL$9="", "", IF(AND(NOT('Personnel Details'!$N$27=""), $B118&gt;='Personnel Details'!$N$27), IF('Personnel Details'!$P$27="","", 'Personnel Details'!$P$27), IF(AND(NOT('Personnel Details'!$I$27=""), $B118&gt;='Personnel Details'!$I$27), IF('Personnel Details'!$K$27="", "", 'Personnel Details'!$K$27), IF('Personnel Details'!$F$27="", "", 'Personnel Details'!$F$27))))</f>
        <v/>
      </c>
      <c r="KN118" s="79" t="str">
        <f>IF(KL$9="", "", IF(AND(NOT('Personnel Details'!$N$27=""), $B118&gt;='Personnel Details'!$N$27), 'Personnel Details'!$Q$27, IF(AND(NOT('Personnel Details'!$I$27=""), $B118&gt;='Personnel Details'!$I$27), 'Personnel Details'!$L$27, 'Personnel Details'!$G$27)))</f>
        <v/>
      </c>
      <c r="KO118" s="59" t="str">
        <f t="shared" si="267"/>
        <v/>
      </c>
      <c r="KP118" s="53"/>
      <c r="KR118" s="78" t="str">
        <f>IF(KR$9="", "", IF(AND(NOT('Personnel Details'!$N$28=""), $B118&gt;='Personnel Details'!$N$28), 'Personnel Details'!$O$28, IF(AND(NOT('Personnel Details'!$I$28=""), $B118&gt;='Personnel Details'!$I$28), 'Personnel Details'!$J$28, 'Personnel Details'!$E$28)))</f>
        <v/>
      </c>
      <c r="KS118" s="59" t="str">
        <f>IF(KR$9="", "", IF(AND(NOT('Personnel Details'!$N$28=""), $B118&gt;='Personnel Details'!$N$28), IF('Personnel Details'!$P$28="","", 'Personnel Details'!$P$28), IF(AND(NOT('Personnel Details'!$I$28=""), $B118&gt;='Personnel Details'!$I$28), IF('Personnel Details'!$K$28="", "", 'Personnel Details'!$K$28), IF('Personnel Details'!$F$28="", "", 'Personnel Details'!$F$28))))</f>
        <v/>
      </c>
      <c r="KT118" s="79" t="str">
        <f>IF(KR$9="", "", IF(AND(NOT('Personnel Details'!$N$28=""), $B118&gt;='Personnel Details'!$N$28), 'Personnel Details'!$Q$28, IF(AND(NOT('Personnel Details'!$I$28=""), $B118&gt;='Personnel Details'!$I$28), 'Personnel Details'!$L$28, 'Personnel Details'!$G$28)))</f>
        <v/>
      </c>
      <c r="KU118" s="59" t="str">
        <f t="shared" si="268"/>
        <v/>
      </c>
      <c r="KV118" s="53"/>
      <c r="KX118" s="78" t="str">
        <f>IF(KX$9="", "", IF(AND(NOT('Personnel Details'!$N$29=""), $B118&gt;='Personnel Details'!$N$29), 'Personnel Details'!$O$29, IF(AND(NOT('Personnel Details'!$I$29=""), $B118&gt;='Personnel Details'!$I$29), 'Personnel Details'!$J$29, 'Personnel Details'!$E$29)))</f>
        <v/>
      </c>
      <c r="KY118" s="59" t="str">
        <f>IF(KX$9="", "", IF(AND(NOT('Personnel Details'!$N$29=""), $B118&gt;='Personnel Details'!$N$29), IF('Personnel Details'!$P$29="","", 'Personnel Details'!$P$29), IF(AND(NOT('Personnel Details'!$I$29=""), $B118&gt;='Personnel Details'!$I$29), IF('Personnel Details'!$K$29="", "", 'Personnel Details'!$K$29), IF('Personnel Details'!$F$29="", "", 'Personnel Details'!$F$29))))</f>
        <v/>
      </c>
      <c r="KZ118" s="79" t="str">
        <f>IF(KX$9="", "", IF(AND(NOT('Personnel Details'!$N$29=""), $B118&gt;='Personnel Details'!$N$29), 'Personnel Details'!$Q$29, IF(AND(NOT('Personnel Details'!$I$29=""), $B118&gt;='Personnel Details'!$I$29), 'Personnel Details'!$L$29, 'Personnel Details'!$G$29)))</f>
        <v/>
      </c>
      <c r="LA118" s="59" t="str">
        <f t="shared" si="269"/>
        <v/>
      </c>
      <c r="LB118" s="53"/>
      <c r="LD118" s="78" t="str">
        <f>IF(LD$9="", "", IF(AND(NOT('Personnel Details'!$N$30=""), $B118&gt;='Personnel Details'!$N$30), 'Personnel Details'!$O$30, IF(AND(NOT('Personnel Details'!$I$30=""), $B118&gt;='Personnel Details'!$I$30), 'Personnel Details'!$J$30, 'Personnel Details'!$E$30)))</f>
        <v/>
      </c>
      <c r="LE118" s="59" t="str">
        <f>IF(LD$9="", "", IF(AND(NOT('Personnel Details'!$N$30=""), $B118&gt;='Personnel Details'!$N$30), IF('Personnel Details'!$P$30="","", 'Personnel Details'!$P$30), IF(AND(NOT('Personnel Details'!$I$30=""), $B118&gt;='Personnel Details'!$I$30), IF('Personnel Details'!$K$30="", "", 'Personnel Details'!$K$30), IF('Personnel Details'!$F$30="", "", 'Personnel Details'!$F$30))))</f>
        <v/>
      </c>
      <c r="LF118" s="79" t="str">
        <f>IF(LD$9="", "", IF(AND(NOT('Personnel Details'!$N$30=""), $B118&gt;='Personnel Details'!$N$30), 'Personnel Details'!$Q$30, IF(AND(NOT('Personnel Details'!$I$30=""), $B118&gt;='Personnel Details'!$I$30), 'Personnel Details'!$L$30, 'Personnel Details'!$G$30)))</f>
        <v/>
      </c>
      <c r="LG118" s="59" t="str">
        <f t="shared" si="270"/>
        <v/>
      </c>
      <c r="LH118" s="53"/>
      <c r="LJ118" s="78" t="str">
        <f>IF(LJ$9="", "", IF(AND(NOT('Personnel Details'!$N$31=""), $B118&gt;='Personnel Details'!$N$31), 'Personnel Details'!$O$31, IF(AND(NOT('Personnel Details'!$I$31=""), $B118&gt;='Personnel Details'!$I$31), 'Personnel Details'!$J$31, 'Personnel Details'!$E$31)))</f>
        <v/>
      </c>
      <c r="LK118" s="59" t="str">
        <f>IF(LJ$9="", "", IF(AND(NOT('Personnel Details'!$N$31=""), $B118&gt;='Personnel Details'!$N$31), IF('Personnel Details'!$P$31="","", 'Personnel Details'!$P$31), IF(AND(NOT('Personnel Details'!$I$31=""), $B118&gt;='Personnel Details'!$I$31), IF('Personnel Details'!$K$31="", "", 'Personnel Details'!$K$31), IF('Personnel Details'!$F$31="", "", 'Personnel Details'!$F$31))))</f>
        <v/>
      </c>
      <c r="LL118" s="79" t="str">
        <f>IF(LJ$9="", "", IF(AND(NOT('Personnel Details'!$N$31=""), $B118&gt;='Personnel Details'!$N$31), 'Personnel Details'!$Q$31, IF(AND(NOT('Personnel Details'!$I$31=""), $B118&gt;='Personnel Details'!$I$31), 'Personnel Details'!$L$31, 'Personnel Details'!$G$31)))</f>
        <v/>
      </c>
      <c r="LM118" s="59" t="str">
        <f t="shared" si="271"/>
        <v/>
      </c>
      <c r="LN118" s="53"/>
      <c r="LP118" s="78" t="str">
        <f>IF(LP$9="", "", IF(AND(NOT('Personnel Details'!$N$32=""), $B118&gt;='Personnel Details'!$N$32), 'Personnel Details'!$O$32, IF(AND(NOT('Personnel Details'!$I$32=""), $B118&gt;='Personnel Details'!$I$32), 'Personnel Details'!$J$32, 'Personnel Details'!$E$32)))</f>
        <v/>
      </c>
      <c r="LQ118" s="59" t="str">
        <f>IF(LP$9="", "", IF(AND(NOT('Personnel Details'!$N$32=""), $B118&gt;='Personnel Details'!$N$32), IF('Personnel Details'!$P$32="","", 'Personnel Details'!$P$32), IF(AND(NOT('Personnel Details'!$I$32=""), $B118&gt;='Personnel Details'!$I$32), IF('Personnel Details'!$K$32="", "", 'Personnel Details'!$K$32), IF('Personnel Details'!$F$32="", "", 'Personnel Details'!$F$32))))</f>
        <v/>
      </c>
      <c r="LR118" s="79" t="str">
        <f>IF(LP$9="", "", IF(AND(NOT('Personnel Details'!$N$32=""), $B118&gt;='Personnel Details'!$N$32), 'Personnel Details'!$Q$32, IF(AND(NOT('Personnel Details'!$I$32=""), $B118&gt;='Personnel Details'!$I$32), 'Personnel Details'!$L$32, 'Personnel Details'!$G$32)))</f>
        <v/>
      </c>
      <c r="LS118" s="59" t="str">
        <f t="shared" si="272"/>
        <v/>
      </c>
      <c r="LT118" s="53"/>
      <c r="LV118" s="78" t="str">
        <f>IF(LV$9="", "", IF(AND(NOT('Personnel Details'!$N$33=""), $B118&gt;='Personnel Details'!$N$33), 'Personnel Details'!$O$33, IF(AND(NOT('Personnel Details'!$I$33=""), $B118&gt;='Personnel Details'!$I$33), 'Personnel Details'!$J$33, 'Personnel Details'!$E$33)))</f>
        <v/>
      </c>
      <c r="LW118" s="59" t="str">
        <f>IF(LV$9="", "", IF(AND(NOT('Personnel Details'!$N$33=""), $B118&gt;='Personnel Details'!$N$33), IF('Personnel Details'!$P$33="","", 'Personnel Details'!$P$33), IF(AND(NOT('Personnel Details'!$I$33=""), $B118&gt;='Personnel Details'!$I$33), IF('Personnel Details'!$K$33="", "", 'Personnel Details'!$K$33), IF('Personnel Details'!$F$33="", "", 'Personnel Details'!$F$33))))</f>
        <v/>
      </c>
      <c r="LX118" s="79" t="str">
        <f>IF(LV$9="", "", IF(AND(NOT('Personnel Details'!$N$33=""), $B118&gt;='Personnel Details'!$N$33), 'Personnel Details'!$Q$33, IF(AND(NOT('Personnel Details'!$I$33=""), $B118&gt;='Personnel Details'!$I$33), 'Personnel Details'!$L$33, 'Personnel Details'!$G$33)))</f>
        <v/>
      </c>
      <c r="LY118" s="59" t="str">
        <f t="shared" si="273"/>
        <v/>
      </c>
      <c r="LZ118" s="53"/>
      <c r="MB118" s="78" t="str">
        <f>IF(MB$9="", "", IF(AND(NOT('Personnel Details'!$N$34=""), $B118&gt;='Personnel Details'!$N$34), 'Personnel Details'!$O$34, IF(AND(NOT('Personnel Details'!$I$34=""), $B118&gt;='Personnel Details'!$I$34), 'Personnel Details'!$J$34, 'Personnel Details'!$E$34)))</f>
        <v/>
      </c>
      <c r="MC118" s="59" t="str">
        <f>IF(MB$9="", "", IF(AND(NOT('Personnel Details'!$N$34=""), $B118&gt;='Personnel Details'!$N$34), IF('Personnel Details'!$P$34="","", 'Personnel Details'!$P$34), IF(AND(NOT('Personnel Details'!$I$34=""), $B118&gt;='Personnel Details'!$I$34), IF('Personnel Details'!$K$34="", "", 'Personnel Details'!$K$34), IF('Personnel Details'!$F$34="", "", 'Personnel Details'!$F$34))))</f>
        <v/>
      </c>
      <c r="MD118" s="79" t="str">
        <f>IF(MB$9="", "", IF(AND(NOT('Personnel Details'!$N$34=""), $B118&gt;='Personnel Details'!$N$34), 'Personnel Details'!$Q$34, IF(AND(NOT('Personnel Details'!$I$34=""), $B118&gt;='Personnel Details'!$I$34), 'Personnel Details'!$L$34, 'Personnel Details'!$G$34)))</f>
        <v/>
      </c>
      <c r="ME118" s="59" t="str">
        <f t="shared" si="274"/>
        <v/>
      </c>
      <c r="MF118" s="53"/>
      <c r="MH118" s="78" t="str">
        <f>IF(MH$9="", "", IF(AND(NOT('Personnel Details'!$N$35=""), $B118&gt;='Personnel Details'!$N$35), 'Personnel Details'!$O$35, IF(AND(NOT('Personnel Details'!$I$35=""), $B118&gt;='Personnel Details'!$I$35), 'Personnel Details'!$J$35, 'Personnel Details'!$E$35)))</f>
        <v/>
      </c>
      <c r="MI118" s="59" t="str">
        <f>IF(MH$9="", "", IF(AND(NOT('Personnel Details'!$N$35=""), $B118&gt;='Personnel Details'!$N$35), IF('Personnel Details'!$P$35="","", 'Personnel Details'!$P$35), IF(AND(NOT('Personnel Details'!$I$35=""), $B118&gt;='Personnel Details'!$I$35), IF('Personnel Details'!$K$35="", "", 'Personnel Details'!$K$35), IF('Personnel Details'!$F$35="", "", 'Personnel Details'!$F$35))))</f>
        <v/>
      </c>
      <c r="MJ118" s="79" t="str">
        <f>IF(MH$9="", "", IF(AND(NOT('Personnel Details'!$N$35=""), $B118&gt;='Personnel Details'!$N$35), 'Personnel Details'!$Q$35, IF(AND(NOT('Personnel Details'!$I$35=""), $B118&gt;='Personnel Details'!$I$35), 'Personnel Details'!$L$35, 'Personnel Details'!$G$35)))</f>
        <v/>
      </c>
      <c r="MK118" s="59" t="str">
        <f t="shared" si="275"/>
        <v/>
      </c>
      <c r="ML118" s="53"/>
      <c r="MN118" s="78" t="str">
        <f>IF(MN$9="", "", IF(AND(NOT('Personnel Details'!$N$36=""), $B118&gt;='Personnel Details'!$N$36), 'Personnel Details'!$O$36, IF(AND(NOT('Personnel Details'!$I$36=""), $B118&gt;='Personnel Details'!$I$36), 'Personnel Details'!$J$36, 'Personnel Details'!$E$36)))</f>
        <v/>
      </c>
      <c r="MO118" s="59" t="str">
        <f>IF(MN$9="", "", IF(AND(NOT('Personnel Details'!$N$36=""), $B118&gt;='Personnel Details'!$N$36), IF('Personnel Details'!$P$36="","", 'Personnel Details'!$P$36), IF(AND(NOT('Personnel Details'!$I$36=""), $B118&gt;='Personnel Details'!$I$36), IF('Personnel Details'!$K$36="", "", 'Personnel Details'!$K$36), IF('Personnel Details'!$F$36="", "", 'Personnel Details'!$F$36))))</f>
        <v/>
      </c>
      <c r="MP118" s="79" t="str">
        <f>IF(MN$9="", "", IF(AND(NOT('Personnel Details'!$N$36=""), $B118&gt;='Personnel Details'!$N$36), 'Personnel Details'!$Q$36, IF(AND(NOT('Personnel Details'!$I$36=""), $B118&gt;='Personnel Details'!$I$36), 'Personnel Details'!$L$36, 'Personnel Details'!$G$36)))</f>
        <v/>
      </c>
      <c r="MQ118" s="59" t="str">
        <f t="shared" si="276"/>
        <v/>
      </c>
      <c r="MR118" s="53"/>
      <c r="MT118" s="78" t="str">
        <f>IF(MT$9="", "", IF(AND(NOT('Personnel Details'!$N$37=""), $B118&gt;='Personnel Details'!$N$37), 'Personnel Details'!$O$37, IF(AND(NOT('Personnel Details'!$I$37=""), $B118&gt;='Personnel Details'!$I$37), 'Personnel Details'!$J$37, 'Personnel Details'!$E$37)))</f>
        <v/>
      </c>
      <c r="MU118" s="59" t="str">
        <f>IF(MT$9="", "", IF(AND(NOT('Personnel Details'!$N$37=""), $B118&gt;='Personnel Details'!$N$37), IF('Personnel Details'!$P$37="","", 'Personnel Details'!$P$37), IF(AND(NOT('Personnel Details'!$I$37=""), $B118&gt;='Personnel Details'!$I$37), IF('Personnel Details'!$K$37="", "", 'Personnel Details'!$K$37), IF('Personnel Details'!$F$37="", "", 'Personnel Details'!$F$37))))</f>
        <v/>
      </c>
      <c r="MV118" s="79" t="str">
        <f>IF(MT$9="", "", IF(AND(NOT('Personnel Details'!$N$37=""), $B118&gt;='Personnel Details'!$N$37), 'Personnel Details'!$Q$37, IF(AND(NOT('Personnel Details'!$I$37=""), $B118&gt;='Personnel Details'!$I$37), 'Personnel Details'!$L$37, 'Personnel Details'!$G$37)))</f>
        <v/>
      </c>
      <c r="MW118" s="59" t="str">
        <f t="shared" si="277"/>
        <v/>
      </c>
      <c r="MX118" s="53"/>
      <c r="MZ118" s="78" t="str">
        <f>IF(MZ$9="", "", IF(AND(NOT('Personnel Details'!$N$38=""), $B118&gt;='Personnel Details'!$N$38), 'Personnel Details'!$O$38, IF(AND(NOT('Personnel Details'!$I$38=""), $B118&gt;='Personnel Details'!$I$38), 'Personnel Details'!$J$38, 'Personnel Details'!$E$38)))</f>
        <v/>
      </c>
      <c r="NA118" s="59" t="str">
        <f>IF(MZ$9="", "", IF(AND(NOT('Personnel Details'!$N$38=""), $B118&gt;='Personnel Details'!$N$38), IF('Personnel Details'!$P$38="","", 'Personnel Details'!$P$38), IF(AND(NOT('Personnel Details'!$I$38=""), $B118&gt;='Personnel Details'!$I$38), IF('Personnel Details'!$K$38="", "", 'Personnel Details'!$K$38), IF('Personnel Details'!$F$38="", "", 'Personnel Details'!$F$38))))</f>
        <v/>
      </c>
      <c r="NB118" s="79" t="str">
        <f>IF(MZ$9="", "", IF(AND(NOT('Personnel Details'!$N$38=""), $B118&gt;='Personnel Details'!$N$38), 'Personnel Details'!$Q$38, IF(AND(NOT('Personnel Details'!$I$38=""), $B118&gt;='Personnel Details'!$I$38), 'Personnel Details'!$L$38, 'Personnel Details'!$G$38)))</f>
        <v/>
      </c>
      <c r="NC118" s="59" t="str">
        <f t="shared" si="278"/>
        <v/>
      </c>
      <c r="ND118" s="53"/>
      <c r="NF118" s="78" t="str">
        <f>IF(NF$9="", "", IF(AND(NOT('Personnel Details'!$N$39=""), $B118&gt;='Personnel Details'!$N$39), 'Personnel Details'!$O$39, IF(AND(NOT('Personnel Details'!$I$39=""), $B118&gt;='Personnel Details'!$I$39), 'Personnel Details'!$J$39, 'Personnel Details'!$E$39)))</f>
        <v/>
      </c>
      <c r="NG118" s="59" t="str">
        <f>IF(NF$9="", "", IF(AND(NOT('Personnel Details'!$N$39=""), $B118&gt;='Personnel Details'!$N$39), IF('Personnel Details'!$P$39="","", 'Personnel Details'!$P$39), IF(AND(NOT('Personnel Details'!$I$39=""), $B118&gt;='Personnel Details'!$I$39), IF('Personnel Details'!$K$39="", "", 'Personnel Details'!$K$39), IF('Personnel Details'!$F$39="", "", 'Personnel Details'!$F$39))))</f>
        <v/>
      </c>
      <c r="NH118" s="79" t="str">
        <f>IF(NF$9="", "", IF(AND(NOT('Personnel Details'!$N$39=""), $B118&gt;='Personnel Details'!$N$39), 'Personnel Details'!$Q$39, IF(AND(NOT('Personnel Details'!$I$39=""), $B118&gt;='Personnel Details'!$I$39), 'Personnel Details'!$L$39, 'Personnel Details'!$G$39)))</f>
        <v/>
      </c>
      <c r="NI118" s="59" t="str">
        <f t="shared" si="279"/>
        <v/>
      </c>
      <c r="NJ118" s="53"/>
      <c r="NL118" s="78" t="str">
        <f>IF(NL$9="", "", IF(AND(NOT('Personnel Details'!$N$40=""), $B118&gt;='Personnel Details'!$N$40), 'Personnel Details'!$O$40, IF(AND(NOT('Personnel Details'!$I$40=""), $B118&gt;='Personnel Details'!$I$40), 'Personnel Details'!$J$40, 'Personnel Details'!$E$40)))</f>
        <v/>
      </c>
      <c r="NM118" s="59" t="str">
        <f>IF(NL$9="", "", IF(AND(NOT('Personnel Details'!$N$40=""), $B118&gt;='Personnel Details'!$N$40), IF('Personnel Details'!$P$40="","", 'Personnel Details'!$P$40), IF(AND(NOT('Personnel Details'!$I$40=""), $B118&gt;='Personnel Details'!$I$40), IF('Personnel Details'!$K$40="", "", 'Personnel Details'!$K$40), IF('Personnel Details'!$F$40="", "", 'Personnel Details'!$F$40))))</f>
        <v/>
      </c>
      <c r="NN118" s="79" t="str">
        <f>IF(NL$9="", "", IF(AND(NOT('Personnel Details'!$N$40=""), $B118&gt;='Personnel Details'!$N$40), 'Personnel Details'!$Q$40, IF(AND(NOT('Personnel Details'!$I$40=""), $B118&gt;='Personnel Details'!$I$40), 'Personnel Details'!$L$40, 'Personnel Details'!$G$40)))</f>
        <v/>
      </c>
      <c r="NO118" s="59" t="str">
        <f t="shared" si="280"/>
        <v/>
      </c>
      <c r="NP118" s="53"/>
    </row>
    <row r="119" spans="1:380" x14ac:dyDescent="0.25">
      <c r="A119" s="32"/>
      <c r="B119" s="113" t="str">
        <f>IFERROR(IF(B118+1&gt;'Personnel Details'!$U$5, "", B118+1), "")</f>
        <v/>
      </c>
      <c r="C119" s="32"/>
      <c r="D119" s="120"/>
      <c r="E119" s="13" t="str">
        <f t="shared" si="159"/>
        <v/>
      </c>
      <c r="F119" s="13" t="str">
        <f t="shared" si="190"/>
        <v/>
      </c>
      <c r="G119" s="56" t="str">
        <f t="shared" si="281"/>
        <v/>
      </c>
      <c r="H119" s="16" t="str">
        <f t="shared" si="191"/>
        <v/>
      </c>
      <c r="I119" s="32"/>
      <c r="J119" s="120"/>
      <c r="K119" s="62" t="str">
        <f t="shared" si="160"/>
        <v/>
      </c>
      <c r="L119" s="62" t="str">
        <f t="shared" si="192"/>
        <v/>
      </c>
      <c r="M119" s="65" t="str">
        <f t="shared" si="282"/>
        <v/>
      </c>
      <c r="N119" s="68" t="str">
        <f t="shared" si="193"/>
        <v/>
      </c>
      <c r="O119" s="32"/>
      <c r="P119" s="120"/>
      <c r="Q119" s="62" t="str">
        <f t="shared" si="161"/>
        <v/>
      </c>
      <c r="R119" s="62" t="str">
        <f t="shared" si="194"/>
        <v/>
      </c>
      <c r="S119" s="65" t="str">
        <f t="shared" si="283"/>
        <v/>
      </c>
      <c r="T119" s="68" t="str">
        <f t="shared" si="195"/>
        <v/>
      </c>
      <c r="U119" s="32"/>
      <c r="V119" s="120"/>
      <c r="W119" s="62" t="str">
        <f t="shared" si="162"/>
        <v/>
      </c>
      <c r="X119" s="62" t="str">
        <f t="shared" si="196"/>
        <v/>
      </c>
      <c r="Y119" s="65" t="str">
        <f t="shared" si="284"/>
        <v/>
      </c>
      <c r="Z119" s="68" t="str">
        <f t="shared" si="197"/>
        <v/>
      </c>
      <c r="AA119" s="32"/>
      <c r="AB119" s="120"/>
      <c r="AC119" s="62" t="str">
        <f t="shared" si="163"/>
        <v/>
      </c>
      <c r="AD119" s="62" t="str">
        <f t="shared" si="198"/>
        <v/>
      </c>
      <c r="AE119" s="65" t="str">
        <f t="shared" si="285"/>
        <v/>
      </c>
      <c r="AF119" s="68" t="str">
        <f t="shared" si="199"/>
        <v/>
      </c>
      <c r="AG119" s="32"/>
      <c r="AH119" s="120"/>
      <c r="AI119" s="62" t="str">
        <f t="shared" si="164"/>
        <v/>
      </c>
      <c r="AJ119" s="62" t="str">
        <f t="shared" si="200"/>
        <v/>
      </c>
      <c r="AK119" s="65" t="str">
        <f t="shared" si="286"/>
        <v/>
      </c>
      <c r="AL119" s="68" t="str">
        <f t="shared" si="201"/>
        <v/>
      </c>
      <c r="AM119" s="32"/>
      <c r="AN119" s="120"/>
      <c r="AO119" s="62" t="str">
        <f t="shared" si="165"/>
        <v/>
      </c>
      <c r="AP119" s="62" t="str">
        <f t="shared" si="202"/>
        <v/>
      </c>
      <c r="AQ119" s="65" t="str">
        <f t="shared" si="287"/>
        <v/>
      </c>
      <c r="AR119" s="68" t="str">
        <f t="shared" si="203"/>
        <v/>
      </c>
      <c r="AS119" s="32"/>
      <c r="AT119" s="120"/>
      <c r="AU119" s="62" t="str">
        <f t="shared" si="166"/>
        <v/>
      </c>
      <c r="AV119" s="62" t="str">
        <f t="shared" si="204"/>
        <v/>
      </c>
      <c r="AW119" s="65" t="str">
        <f t="shared" si="288"/>
        <v/>
      </c>
      <c r="AX119" s="68" t="str">
        <f t="shared" si="205"/>
        <v/>
      </c>
      <c r="AY119" s="32"/>
      <c r="AZ119" s="120"/>
      <c r="BA119" s="62" t="str">
        <f t="shared" si="167"/>
        <v/>
      </c>
      <c r="BB119" s="62" t="str">
        <f t="shared" si="206"/>
        <v/>
      </c>
      <c r="BC119" s="65" t="str">
        <f t="shared" si="289"/>
        <v/>
      </c>
      <c r="BD119" s="68" t="str">
        <f t="shared" si="207"/>
        <v/>
      </c>
      <c r="BE119" s="32"/>
      <c r="BF119" s="120"/>
      <c r="BG119" s="62" t="str">
        <f t="shared" si="168"/>
        <v/>
      </c>
      <c r="BH119" s="62" t="str">
        <f t="shared" si="208"/>
        <v/>
      </c>
      <c r="BI119" s="65" t="str">
        <f t="shared" si="290"/>
        <v/>
      </c>
      <c r="BJ119" s="68" t="str">
        <f t="shared" si="209"/>
        <v/>
      </c>
      <c r="BK119" s="32"/>
      <c r="BL119" s="120"/>
      <c r="BM119" s="62" t="str">
        <f t="shared" si="169"/>
        <v/>
      </c>
      <c r="BN119" s="62" t="str">
        <f t="shared" si="210"/>
        <v/>
      </c>
      <c r="BO119" s="65" t="str">
        <f t="shared" si="291"/>
        <v/>
      </c>
      <c r="BP119" s="68" t="str">
        <f t="shared" si="211"/>
        <v/>
      </c>
      <c r="BQ119" s="32"/>
      <c r="BR119" s="120"/>
      <c r="BS119" s="62" t="str">
        <f t="shared" si="170"/>
        <v/>
      </c>
      <c r="BT119" s="62" t="str">
        <f t="shared" si="212"/>
        <v/>
      </c>
      <c r="BU119" s="65" t="str">
        <f t="shared" si="292"/>
        <v/>
      </c>
      <c r="BV119" s="68" t="str">
        <f t="shared" si="213"/>
        <v/>
      </c>
      <c r="BW119" s="32"/>
      <c r="BX119" s="120"/>
      <c r="BY119" s="62" t="str">
        <f t="shared" si="171"/>
        <v/>
      </c>
      <c r="BZ119" s="62" t="str">
        <f t="shared" si="214"/>
        <v/>
      </c>
      <c r="CA119" s="65" t="str">
        <f t="shared" si="293"/>
        <v/>
      </c>
      <c r="CB119" s="68" t="str">
        <f t="shared" si="215"/>
        <v/>
      </c>
      <c r="CC119" s="32"/>
      <c r="CD119" s="120"/>
      <c r="CE119" s="62" t="str">
        <f t="shared" si="172"/>
        <v/>
      </c>
      <c r="CF119" s="62" t="str">
        <f t="shared" si="216"/>
        <v/>
      </c>
      <c r="CG119" s="65" t="str">
        <f t="shared" si="294"/>
        <v/>
      </c>
      <c r="CH119" s="68" t="str">
        <f t="shared" si="217"/>
        <v/>
      </c>
      <c r="CI119" s="32"/>
      <c r="CJ119" s="120"/>
      <c r="CK119" s="62" t="str">
        <f t="shared" si="173"/>
        <v/>
      </c>
      <c r="CL119" s="62" t="str">
        <f t="shared" si="218"/>
        <v/>
      </c>
      <c r="CM119" s="65" t="str">
        <f t="shared" si="295"/>
        <v/>
      </c>
      <c r="CN119" s="68" t="str">
        <f t="shared" si="219"/>
        <v/>
      </c>
      <c r="CO119" s="32"/>
      <c r="CP119" s="120"/>
      <c r="CQ119" s="62" t="str">
        <f t="shared" si="174"/>
        <v/>
      </c>
      <c r="CR119" s="62" t="str">
        <f t="shared" si="220"/>
        <v/>
      </c>
      <c r="CS119" s="65" t="str">
        <f t="shared" si="296"/>
        <v/>
      </c>
      <c r="CT119" s="68" t="str">
        <f t="shared" si="221"/>
        <v/>
      </c>
      <c r="CU119" s="32"/>
      <c r="CV119" s="120"/>
      <c r="CW119" s="62" t="str">
        <f t="shared" si="175"/>
        <v/>
      </c>
      <c r="CX119" s="62" t="str">
        <f t="shared" si="222"/>
        <v/>
      </c>
      <c r="CY119" s="65" t="str">
        <f t="shared" si="297"/>
        <v/>
      </c>
      <c r="CZ119" s="68" t="str">
        <f t="shared" si="223"/>
        <v/>
      </c>
      <c r="DA119" s="32"/>
      <c r="DB119" s="120"/>
      <c r="DC119" s="62" t="str">
        <f t="shared" si="176"/>
        <v/>
      </c>
      <c r="DD119" s="62" t="str">
        <f t="shared" si="224"/>
        <v/>
      </c>
      <c r="DE119" s="65" t="str">
        <f t="shared" si="298"/>
        <v/>
      </c>
      <c r="DF119" s="68" t="str">
        <f t="shared" si="225"/>
        <v/>
      </c>
      <c r="DG119" s="32"/>
      <c r="DH119" s="120"/>
      <c r="DI119" s="62" t="str">
        <f t="shared" si="177"/>
        <v/>
      </c>
      <c r="DJ119" s="62" t="str">
        <f t="shared" si="226"/>
        <v/>
      </c>
      <c r="DK119" s="65" t="str">
        <f t="shared" si="299"/>
        <v/>
      </c>
      <c r="DL119" s="68" t="str">
        <f t="shared" si="227"/>
        <v/>
      </c>
      <c r="DM119" s="32"/>
      <c r="DN119" s="120"/>
      <c r="DO119" s="62" t="str">
        <f t="shared" si="178"/>
        <v/>
      </c>
      <c r="DP119" s="62" t="str">
        <f t="shared" si="228"/>
        <v/>
      </c>
      <c r="DQ119" s="65" t="str">
        <f t="shared" si="300"/>
        <v/>
      </c>
      <c r="DR119" s="68" t="str">
        <f t="shared" si="229"/>
        <v/>
      </c>
      <c r="DS119" s="32"/>
      <c r="DT119" s="120"/>
      <c r="DU119" s="62" t="str">
        <f t="shared" si="179"/>
        <v/>
      </c>
      <c r="DV119" s="62" t="str">
        <f t="shared" si="230"/>
        <v/>
      </c>
      <c r="DW119" s="65" t="str">
        <f t="shared" si="301"/>
        <v/>
      </c>
      <c r="DX119" s="68" t="str">
        <f t="shared" si="231"/>
        <v/>
      </c>
      <c r="DY119" s="32"/>
      <c r="DZ119" s="120"/>
      <c r="EA119" s="62" t="str">
        <f t="shared" si="180"/>
        <v/>
      </c>
      <c r="EB119" s="62" t="str">
        <f t="shared" si="232"/>
        <v/>
      </c>
      <c r="EC119" s="65" t="str">
        <f t="shared" si="302"/>
        <v/>
      </c>
      <c r="ED119" s="68" t="str">
        <f t="shared" si="233"/>
        <v/>
      </c>
      <c r="EE119" s="32"/>
      <c r="EF119" s="120"/>
      <c r="EG119" s="62" t="str">
        <f t="shared" si="181"/>
        <v/>
      </c>
      <c r="EH119" s="62" t="str">
        <f t="shared" si="234"/>
        <v/>
      </c>
      <c r="EI119" s="65" t="str">
        <f t="shared" si="303"/>
        <v/>
      </c>
      <c r="EJ119" s="68" t="str">
        <f t="shared" si="235"/>
        <v/>
      </c>
      <c r="EK119" s="32"/>
      <c r="EL119" s="120"/>
      <c r="EM119" s="62" t="str">
        <f t="shared" si="182"/>
        <v/>
      </c>
      <c r="EN119" s="62" t="str">
        <f t="shared" si="236"/>
        <v/>
      </c>
      <c r="EO119" s="65" t="str">
        <f t="shared" si="304"/>
        <v/>
      </c>
      <c r="EP119" s="68" t="str">
        <f t="shared" si="237"/>
        <v/>
      </c>
      <c r="EQ119" s="32"/>
      <c r="ER119" s="120"/>
      <c r="ES119" s="62" t="str">
        <f t="shared" si="183"/>
        <v/>
      </c>
      <c r="ET119" s="62" t="str">
        <f t="shared" si="238"/>
        <v/>
      </c>
      <c r="EU119" s="65" t="str">
        <f t="shared" si="305"/>
        <v/>
      </c>
      <c r="EV119" s="68" t="str">
        <f t="shared" si="239"/>
        <v/>
      </c>
      <c r="EW119" s="32"/>
      <c r="EX119" s="120"/>
      <c r="EY119" s="62" t="str">
        <f t="shared" si="184"/>
        <v/>
      </c>
      <c r="EZ119" s="62" t="str">
        <f t="shared" si="240"/>
        <v/>
      </c>
      <c r="FA119" s="65" t="str">
        <f t="shared" si="306"/>
        <v/>
      </c>
      <c r="FB119" s="68" t="str">
        <f t="shared" si="241"/>
        <v/>
      </c>
      <c r="FC119" s="32"/>
      <c r="FD119" s="120"/>
      <c r="FE119" s="62" t="str">
        <f t="shared" si="185"/>
        <v/>
      </c>
      <c r="FF119" s="62" t="str">
        <f t="shared" si="242"/>
        <v/>
      </c>
      <c r="FG119" s="65" t="str">
        <f t="shared" si="307"/>
        <v/>
      </c>
      <c r="FH119" s="68" t="str">
        <f t="shared" si="243"/>
        <v/>
      </c>
      <c r="FI119" s="32"/>
      <c r="FJ119" s="120"/>
      <c r="FK119" s="62" t="str">
        <f t="shared" si="186"/>
        <v/>
      </c>
      <c r="FL119" s="62" t="str">
        <f t="shared" si="244"/>
        <v/>
      </c>
      <c r="FM119" s="65" t="str">
        <f t="shared" si="308"/>
        <v/>
      </c>
      <c r="FN119" s="68" t="str">
        <f t="shared" si="245"/>
        <v/>
      </c>
      <c r="FO119" s="32"/>
      <c r="FP119" s="120"/>
      <c r="FQ119" s="62" t="str">
        <f t="shared" si="187"/>
        <v/>
      </c>
      <c r="FR119" s="62" t="str">
        <f t="shared" si="246"/>
        <v/>
      </c>
      <c r="FS119" s="65" t="str">
        <f t="shared" si="309"/>
        <v/>
      </c>
      <c r="FT119" s="68" t="str">
        <f t="shared" si="247"/>
        <v/>
      </c>
      <c r="FU119" s="32"/>
      <c r="FV119" s="120"/>
      <c r="FW119" s="62" t="str">
        <f t="shared" si="188"/>
        <v/>
      </c>
      <c r="FX119" s="62" t="str">
        <f t="shared" si="248"/>
        <v/>
      </c>
      <c r="FY119" s="65" t="str">
        <f t="shared" si="310"/>
        <v/>
      </c>
      <c r="FZ119" s="68" t="str">
        <f t="shared" si="249"/>
        <v/>
      </c>
      <c r="GA119" s="32"/>
      <c r="GC119" s="7" t="str">
        <f t="shared" si="250"/>
        <v/>
      </c>
      <c r="GD119" s="7" t="str">
        <f t="shared" ca="1" si="189"/>
        <v/>
      </c>
      <c r="GT119" s="71" t="str">
        <f>IF(GT$9="", "", IF(AND(NOT('Personnel Details'!$N$11=""), $B119&gt;='Personnel Details'!$N$11), 'Personnel Details'!$O$11, IF(AND(NOT('Personnel Details'!$I$11=""), $B119&gt;='Personnel Details'!$I$11), 'Personnel Details'!$J$11, 'Personnel Details'!$E$11)))</f>
        <v/>
      </c>
      <c r="GU119" s="59" t="str">
        <f>IF(GT$9="", "", IF(AND(NOT('Personnel Details'!$N$11=""), $B119&gt;='Personnel Details'!$N$11), IF('Personnel Details'!$P$11="","", 'Personnel Details'!$P$11), IF(AND(NOT('Personnel Details'!$I$11=""), $B119&gt;='Personnel Details'!$I$11), IF('Personnel Details'!$K$11="", "", 'Personnel Details'!$K$11), IF('Personnel Details'!$F$11="", "", 'Personnel Details'!$F$11))))</f>
        <v/>
      </c>
      <c r="GV119" s="74" t="str">
        <f>IF(GT$9="", "", IF(AND(NOT('Personnel Details'!$N$11=""), $B119&gt;='Personnel Details'!$N$11), 'Personnel Details'!$Q$11, IF(AND(NOT('Personnel Details'!$I$11=""), $B119&gt;='Personnel Details'!$I$11), 'Personnel Details'!$L$11, 'Personnel Details'!$G$11)))</f>
        <v/>
      </c>
      <c r="GW119" s="59" t="str">
        <f t="shared" si="251"/>
        <v/>
      </c>
      <c r="GX119" s="53"/>
      <c r="GZ119" s="78" t="str">
        <f>IF(GZ$9="", "", IF(AND(NOT('Personnel Details'!$N$12=""), $B119&gt;='Personnel Details'!$N$12), 'Personnel Details'!$O$12, IF(AND(NOT('Personnel Details'!$I$12=""), $B119&gt;='Personnel Details'!$I$12), 'Personnel Details'!$J$12, 'Personnel Details'!$E$12)))</f>
        <v/>
      </c>
      <c r="HA119" s="59" t="str">
        <f>IF(GZ$9="", "", IF(AND(NOT('Personnel Details'!$N$12=""), $B119&gt;='Personnel Details'!$N$12), IF('Personnel Details'!$P$12="","", 'Personnel Details'!$P$12), IF(AND(NOT('Personnel Details'!$I$12=""), $B119&gt;='Personnel Details'!$I$12), IF('Personnel Details'!$K$12="", "", 'Personnel Details'!$K$12), IF('Personnel Details'!$F$12="", "", 'Personnel Details'!$F$12))))</f>
        <v/>
      </c>
      <c r="HB119" s="79" t="str">
        <f>IF(GZ$9="", "", IF(AND(NOT('Personnel Details'!$N$12=""), $B119&gt;='Personnel Details'!$N$12), 'Personnel Details'!$Q$12, IF(AND(NOT('Personnel Details'!$I$12=""), $B119&gt;='Personnel Details'!$I$12), 'Personnel Details'!$L$12, 'Personnel Details'!$G$12)))</f>
        <v/>
      </c>
      <c r="HC119" s="59" t="str">
        <f t="shared" si="252"/>
        <v/>
      </c>
      <c r="HD119" s="53"/>
      <c r="HF119" s="78" t="str">
        <f>IF(HF$9="", "", IF(AND(NOT('Personnel Details'!$N$13=""), $B119&gt;='Personnel Details'!$N$13), 'Personnel Details'!$O$13, IF(AND(NOT('Personnel Details'!$I$13=""), $B119&gt;='Personnel Details'!$I$13), 'Personnel Details'!$J$13, 'Personnel Details'!$E$13)))</f>
        <v/>
      </c>
      <c r="HG119" s="59" t="str">
        <f>IF(HF$9="", "", IF(AND(NOT('Personnel Details'!$N$13=""), $B119&gt;='Personnel Details'!$N$13), IF('Personnel Details'!$P$13="","", 'Personnel Details'!$P$13), IF(AND(NOT('Personnel Details'!$I$13=""), $B119&gt;='Personnel Details'!$I$13), IF('Personnel Details'!$K$13="", "", 'Personnel Details'!$K$13), IF('Personnel Details'!$F$13="", "", 'Personnel Details'!$F$13))))</f>
        <v/>
      </c>
      <c r="HH119" s="79" t="str">
        <f>IF(HF$9="", "", IF(AND(NOT('Personnel Details'!$N$13=""), $B119&gt;='Personnel Details'!$N$13), 'Personnel Details'!$Q$13, IF(AND(NOT('Personnel Details'!$I$13=""), $B119&gt;='Personnel Details'!$I$13), 'Personnel Details'!$L$13, 'Personnel Details'!$G$13)))</f>
        <v/>
      </c>
      <c r="HI119" s="59" t="str">
        <f t="shared" si="253"/>
        <v/>
      </c>
      <c r="HJ119" s="53"/>
      <c r="HL119" s="78" t="str">
        <f>IF(HL$9="", "", IF(AND(NOT('Personnel Details'!$N$14=""), $B119&gt;='Personnel Details'!$N$14), 'Personnel Details'!$O$14, IF(AND(NOT('Personnel Details'!$I$14=""), $B119&gt;='Personnel Details'!$I$14), 'Personnel Details'!$J$14, 'Personnel Details'!$E$14)))</f>
        <v/>
      </c>
      <c r="HM119" s="59" t="str">
        <f>IF(HL$9="", "", IF(AND(NOT('Personnel Details'!$N$14=""), $B119&gt;='Personnel Details'!$N$14), IF('Personnel Details'!$P$14="","", 'Personnel Details'!$P$14), IF(AND(NOT('Personnel Details'!$I$14=""), $B119&gt;='Personnel Details'!$I$14), IF('Personnel Details'!$K$14="", "", 'Personnel Details'!$K$14), IF('Personnel Details'!$F$14="", "", 'Personnel Details'!$F$14))))</f>
        <v/>
      </c>
      <c r="HN119" s="79" t="str">
        <f>IF(HL$9="", "", IF(AND(NOT('Personnel Details'!$N$14=""), $B119&gt;='Personnel Details'!$N$14), 'Personnel Details'!$Q$14, IF(AND(NOT('Personnel Details'!$I$14=""), $B119&gt;='Personnel Details'!$I$14), 'Personnel Details'!$L$14, 'Personnel Details'!$G$14)))</f>
        <v/>
      </c>
      <c r="HO119" s="59" t="str">
        <f t="shared" si="254"/>
        <v/>
      </c>
      <c r="HP119" s="53"/>
      <c r="HR119" s="78" t="str">
        <f>IF(HR$9="", "", IF(AND(NOT('Personnel Details'!$N$15=""), $B119&gt;='Personnel Details'!$N$15), 'Personnel Details'!$O$15, IF(AND(NOT('Personnel Details'!$I$15=""), $B119&gt;='Personnel Details'!$I$15), 'Personnel Details'!$J$15, 'Personnel Details'!$E$15)))</f>
        <v/>
      </c>
      <c r="HS119" s="59" t="str">
        <f>IF(HR$9="", "", IF(AND(NOT('Personnel Details'!$N$15=""), $B119&gt;='Personnel Details'!$N$15), IF('Personnel Details'!$P$15="","", 'Personnel Details'!$P$15), IF(AND(NOT('Personnel Details'!$I$15=""), $B119&gt;='Personnel Details'!$I$15), IF('Personnel Details'!$K$15="", "", 'Personnel Details'!$K$15), IF('Personnel Details'!$F$15="", "", 'Personnel Details'!$F$15))))</f>
        <v/>
      </c>
      <c r="HT119" s="79" t="str">
        <f>IF(HR$9="", "", IF(AND(NOT('Personnel Details'!$N$15=""), $B119&gt;='Personnel Details'!$N$15), 'Personnel Details'!$Q$15, IF(AND(NOT('Personnel Details'!$I$15=""), $B119&gt;='Personnel Details'!$I$15), 'Personnel Details'!$L$15, 'Personnel Details'!$G$15)))</f>
        <v/>
      </c>
      <c r="HU119" s="59" t="str">
        <f t="shared" si="255"/>
        <v/>
      </c>
      <c r="HV119" s="53"/>
      <c r="HX119" s="78" t="str">
        <f>IF(HX$9="", "", IF(AND(NOT('Personnel Details'!$N$16=""), $B119&gt;='Personnel Details'!$N$16), 'Personnel Details'!$O$16, IF(AND(NOT('Personnel Details'!$I$16=""), $B119&gt;='Personnel Details'!$I$16), 'Personnel Details'!$J$16, 'Personnel Details'!$E$16)))</f>
        <v/>
      </c>
      <c r="HY119" s="59" t="str">
        <f>IF(HX$9="", "", IF(AND(NOT('Personnel Details'!$N$16=""), $B119&gt;='Personnel Details'!$N$16), IF('Personnel Details'!$P$16="","", 'Personnel Details'!$P$16), IF(AND(NOT('Personnel Details'!$I$16=""), $B119&gt;='Personnel Details'!$I$16), IF('Personnel Details'!$K$16="", "", 'Personnel Details'!$K$16), IF('Personnel Details'!$F$16="", "", 'Personnel Details'!$F$16))))</f>
        <v/>
      </c>
      <c r="HZ119" s="79" t="str">
        <f>IF(HX$9="", "", IF(AND(NOT('Personnel Details'!$N$16=""), $B119&gt;='Personnel Details'!$N$16), 'Personnel Details'!$Q$16, IF(AND(NOT('Personnel Details'!$I$16=""), $B119&gt;='Personnel Details'!$I$16), 'Personnel Details'!$L$16, 'Personnel Details'!$G$16)))</f>
        <v/>
      </c>
      <c r="IA119" s="59" t="str">
        <f t="shared" si="256"/>
        <v/>
      </c>
      <c r="IB119" s="53"/>
      <c r="ID119" s="78" t="str">
        <f>IF(ID$9="", "", IF(AND(NOT('Personnel Details'!$N$17=""), $B119&gt;='Personnel Details'!$N$17), 'Personnel Details'!$O$17, IF(AND(NOT('Personnel Details'!$I$17=""), $B119&gt;='Personnel Details'!$I$17), 'Personnel Details'!$J$17, 'Personnel Details'!$E$17)))</f>
        <v/>
      </c>
      <c r="IE119" s="59" t="str">
        <f>IF(ID$9="", "", IF(AND(NOT('Personnel Details'!$N$17=""), $B119&gt;='Personnel Details'!$N$17), IF('Personnel Details'!$P$17="","", 'Personnel Details'!$P$17), IF(AND(NOT('Personnel Details'!$I$17=""), $B119&gt;='Personnel Details'!$I$17), IF('Personnel Details'!$K$17="", "", 'Personnel Details'!$K$17), IF('Personnel Details'!$F$17="", "", 'Personnel Details'!$F$17))))</f>
        <v/>
      </c>
      <c r="IF119" s="79" t="str">
        <f>IF(ID$9="", "", IF(AND(NOT('Personnel Details'!$N$17=""), $B119&gt;='Personnel Details'!$N$17), 'Personnel Details'!$Q$17, IF(AND(NOT('Personnel Details'!$I$17=""), $B119&gt;='Personnel Details'!$I$17), 'Personnel Details'!$L$17, 'Personnel Details'!$G$17)))</f>
        <v/>
      </c>
      <c r="IG119" s="59" t="str">
        <f t="shared" si="257"/>
        <v/>
      </c>
      <c r="IH119" s="53"/>
      <c r="IJ119" s="78" t="str">
        <f>IF(IJ$9="", "", IF(AND(NOT('Personnel Details'!$N$18=""), $B119&gt;='Personnel Details'!$N$18), 'Personnel Details'!$O$18, IF(AND(NOT('Personnel Details'!$I$18=""), $B119&gt;='Personnel Details'!$I$18), 'Personnel Details'!$J$18, 'Personnel Details'!$E$18)))</f>
        <v/>
      </c>
      <c r="IK119" s="59" t="str">
        <f>IF(IJ$9="", "", IF(AND(NOT('Personnel Details'!$N$18=""), $B119&gt;='Personnel Details'!$N$18), IF('Personnel Details'!$P$18="","", 'Personnel Details'!$P$18), IF(AND(NOT('Personnel Details'!$I$18=""), $B119&gt;='Personnel Details'!$I$18), IF('Personnel Details'!$K$18="", "", 'Personnel Details'!$K$18), IF('Personnel Details'!$F$18="", "", 'Personnel Details'!$F$18))))</f>
        <v/>
      </c>
      <c r="IL119" s="79" t="str">
        <f>IF(IJ$9="", "", IF(AND(NOT('Personnel Details'!$N$18=""), $B119&gt;='Personnel Details'!$N$18), 'Personnel Details'!$Q$18, IF(AND(NOT('Personnel Details'!$I$18=""), $B119&gt;='Personnel Details'!$I$18), 'Personnel Details'!$L$18, 'Personnel Details'!$G$18)))</f>
        <v/>
      </c>
      <c r="IM119" s="59" t="str">
        <f t="shared" si="258"/>
        <v/>
      </c>
      <c r="IN119" s="53"/>
      <c r="IP119" s="78" t="str">
        <f>IF(IP$9="", "", IF(AND(NOT('Personnel Details'!$N$19=""), $B119&gt;='Personnel Details'!$N$19), 'Personnel Details'!$O$19, IF(AND(NOT('Personnel Details'!$I$19=""), $B119&gt;='Personnel Details'!$I$19), 'Personnel Details'!$J$19, 'Personnel Details'!$E$19)))</f>
        <v/>
      </c>
      <c r="IQ119" s="59" t="str">
        <f>IF(IP$9="", "", IF(AND(NOT('Personnel Details'!$N$19=""), $B119&gt;='Personnel Details'!$N$19), IF('Personnel Details'!$P$19="","", 'Personnel Details'!$P$19), IF(AND(NOT('Personnel Details'!$I$19=""), $B119&gt;='Personnel Details'!$I$19), IF('Personnel Details'!$K$19="", "", 'Personnel Details'!$K$19), IF('Personnel Details'!$F$19="", "", 'Personnel Details'!$F$19))))</f>
        <v/>
      </c>
      <c r="IR119" s="79" t="str">
        <f>IF(IP$9="", "", IF(AND(NOT('Personnel Details'!$N$19=""), $B119&gt;='Personnel Details'!$N$19), 'Personnel Details'!$Q$19, IF(AND(NOT('Personnel Details'!$I$19=""), $B119&gt;='Personnel Details'!$I$19), 'Personnel Details'!$L$19, 'Personnel Details'!$G$19)))</f>
        <v/>
      </c>
      <c r="IS119" s="59" t="str">
        <f t="shared" si="259"/>
        <v/>
      </c>
      <c r="IT119" s="53"/>
      <c r="IV119" s="78" t="str">
        <f>IF(IV$9="", "", IF(AND(NOT('Personnel Details'!$N$20=""), $B119&gt;='Personnel Details'!$N$20), 'Personnel Details'!$O$20, IF(AND(NOT('Personnel Details'!$I$20=""), $B119&gt;='Personnel Details'!$I$20), 'Personnel Details'!$J$20, 'Personnel Details'!$E$20)))</f>
        <v/>
      </c>
      <c r="IW119" s="59" t="str">
        <f>IF(IV$9="", "", IF(AND(NOT('Personnel Details'!$N$20=""), $B119&gt;='Personnel Details'!$N$20), IF('Personnel Details'!$P$20="","", 'Personnel Details'!$P$20), IF(AND(NOT('Personnel Details'!$I$20=""), $B119&gt;='Personnel Details'!$I$20), IF('Personnel Details'!$K$20="", "", 'Personnel Details'!$K$20), IF('Personnel Details'!$F$20="", "", 'Personnel Details'!$F$20))))</f>
        <v/>
      </c>
      <c r="IX119" s="79" t="str">
        <f>IF(IV$9="", "", IF(AND(NOT('Personnel Details'!$N$20=""), $B119&gt;='Personnel Details'!$N$20), 'Personnel Details'!$Q$20, IF(AND(NOT('Personnel Details'!$I$20=""), $B119&gt;='Personnel Details'!$I$20), 'Personnel Details'!$L$20, 'Personnel Details'!$G$20)))</f>
        <v/>
      </c>
      <c r="IY119" s="59" t="str">
        <f t="shared" si="260"/>
        <v/>
      </c>
      <c r="IZ119" s="53"/>
      <c r="JB119" s="78" t="str">
        <f>IF(JB$9="", "", IF(AND(NOT('Personnel Details'!$N$21=""), $B119&gt;='Personnel Details'!$N$21), 'Personnel Details'!$O$21, IF(AND(NOT('Personnel Details'!$I$21=""), $B119&gt;='Personnel Details'!$I$21), 'Personnel Details'!$J$21, 'Personnel Details'!$E$21)))</f>
        <v/>
      </c>
      <c r="JC119" s="59" t="str">
        <f>IF(JB$9="", "", IF(AND(NOT('Personnel Details'!$N$21=""), $B119&gt;='Personnel Details'!$N$21), IF('Personnel Details'!$P$21="","", 'Personnel Details'!$P$21), IF(AND(NOT('Personnel Details'!$I$21=""), $B119&gt;='Personnel Details'!$I$21), IF('Personnel Details'!$K$21="", "", 'Personnel Details'!$K$21), IF('Personnel Details'!$F$21="", "", 'Personnel Details'!$F$21))))</f>
        <v/>
      </c>
      <c r="JD119" s="79" t="str">
        <f>IF(JB$9="", "", IF(AND(NOT('Personnel Details'!$N$21=""), $B119&gt;='Personnel Details'!$N$21), 'Personnel Details'!$Q$21, IF(AND(NOT('Personnel Details'!$I$21=""), $B119&gt;='Personnel Details'!$I$21), 'Personnel Details'!$L$21, 'Personnel Details'!$G$21)))</f>
        <v/>
      </c>
      <c r="JE119" s="59" t="str">
        <f t="shared" si="261"/>
        <v/>
      </c>
      <c r="JF119" s="53"/>
      <c r="JH119" s="78" t="str">
        <f>IF(JH$9="", "", IF(AND(NOT('Personnel Details'!$N$22=""), $B119&gt;='Personnel Details'!$N$22), 'Personnel Details'!$O$22, IF(AND(NOT('Personnel Details'!$I$22=""), $B119&gt;='Personnel Details'!$I$22), 'Personnel Details'!$J$22, 'Personnel Details'!$E$22)))</f>
        <v/>
      </c>
      <c r="JI119" s="59" t="str">
        <f>IF(JH$9="", "", IF(AND(NOT('Personnel Details'!$N$22=""), $B119&gt;='Personnel Details'!$N$22), IF('Personnel Details'!$P$22="","", 'Personnel Details'!$P$22), IF(AND(NOT('Personnel Details'!$I$22=""), $B119&gt;='Personnel Details'!$I$22), IF('Personnel Details'!$K$22="", "", 'Personnel Details'!$K$22), IF('Personnel Details'!$F$22="", "", 'Personnel Details'!$F$22))))</f>
        <v/>
      </c>
      <c r="JJ119" s="79" t="str">
        <f>IF(JH$9="", "", IF(AND(NOT('Personnel Details'!$N$22=""), $B119&gt;='Personnel Details'!$N$22), 'Personnel Details'!$Q$22, IF(AND(NOT('Personnel Details'!$I$22=""), $B119&gt;='Personnel Details'!$I$22), 'Personnel Details'!$L$22, 'Personnel Details'!$G$22)))</f>
        <v/>
      </c>
      <c r="JK119" s="59" t="str">
        <f t="shared" si="262"/>
        <v/>
      </c>
      <c r="JL119" s="53"/>
      <c r="JN119" s="78" t="str">
        <f>IF(JN$9="", "", IF(AND(NOT('Personnel Details'!$N$23=""), $B119&gt;='Personnel Details'!$N$23), 'Personnel Details'!$O$23, IF(AND(NOT('Personnel Details'!$I$23=""), $B119&gt;='Personnel Details'!$I$23), 'Personnel Details'!$J$23, 'Personnel Details'!$E$23)))</f>
        <v/>
      </c>
      <c r="JO119" s="59" t="str">
        <f>IF(JN$9="", "", IF(AND(NOT('Personnel Details'!$N$23=""), $B119&gt;='Personnel Details'!$N$23), IF('Personnel Details'!$P$23="","", 'Personnel Details'!$P$23), IF(AND(NOT('Personnel Details'!$I$23=""), $B119&gt;='Personnel Details'!$I$23), IF('Personnel Details'!$K$23="", "", 'Personnel Details'!$K$23), IF('Personnel Details'!$F$23="", "", 'Personnel Details'!$F$23))))</f>
        <v/>
      </c>
      <c r="JP119" s="79" t="str">
        <f>IF(JN$9="", "", IF(AND(NOT('Personnel Details'!$N$23=""), $B119&gt;='Personnel Details'!$N$23), 'Personnel Details'!$Q$23, IF(AND(NOT('Personnel Details'!$I$23=""), $B119&gt;='Personnel Details'!$I$23), 'Personnel Details'!$L$23, 'Personnel Details'!$G$23)))</f>
        <v/>
      </c>
      <c r="JQ119" s="59" t="str">
        <f t="shared" si="263"/>
        <v/>
      </c>
      <c r="JR119" s="53"/>
      <c r="JT119" s="78" t="str">
        <f>IF(JT$9="", "", IF(AND(NOT('Personnel Details'!$N$24=""), $B119&gt;='Personnel Details'!$N$24), 'Personnel Details'!$O$24, IF(AND(NOT('Personnel Details'!$I$24=""), $B119&gt;='Personnel Details'!$I$24), 'Personnel Details'!$J$24, 'Personnel Details'!$E$24)))</f>
        <v/>
      </c>
      <c r="JU119" s="59" t="str">
        <f>IF(JT$9="", "", IF(AND(NOT('Personnel Details'!$N$24=""), $B119&gt;='Personnel Details'!$N$24), IF('Personnel Details'!$P$24="","", 'Personnel Details'!$P$24), IF(AND(NOT('Personnel Details'!$I$24=""), $B119&gt;='Personnel Details'!$I$24), IF('Personnel Details'!$K$24="", "", 'Personnel Details'!$K$24), IF('Personnel Details'!$F$24="", "", 'Personnel Details'!$F$24))))</f>
        <v/>
      </c>
      <c r="JV119" s="79" t="str">
        <f>IF(JT$9="", "", IF(AND(NOT('Personnel Details'!$N$24=""), $B119&gt;='Personnel Details'!$N$24), 'Personnel Details'!$Q$24, IF(AND(NOT('Personnel Details'!$I$24=""), $B119&gt;='Personnel Details'!$I$24), 'Personnel Details'!$L$24, 'Personnel Details'!$G$24)))</f>
        <v/>
      </c>
      <c r="JW119" s="59" t="str">
        <f t="shared" si="264"/>
        <v/>
      </c>
      <c r="JX119" s="53"/>
      <c r="JZ119" s="78" t="str">
        <f>IF(JZ$9="", "", IF(AND(NOT('Personnel Details'!$N$25=""), $B119&gt;='Personnel Details'!$N$25), 'Personnel Details'!$O$25, IF(AND(NOT('Personnel Details'!$I$25=""), $B119&gt;='Personnel Details'!$I$25), 'Personnel Details'!$J$25, 'Personnel Details'!$E$25)))</f>
        <v/>
      </c>
      <c r="KA119" s="59" t="str">
        <f>IF(JZ$9="", "", IF(AND(NOT('Personnel Details'!$N$25=""), $B119&gt;='Personnel Details'!$N$25), IF('Personnel Details'!$P$25="","", 'Personnel Details'!$P$25), IF(AND(NOT('Personnel Details'!$I$25=""), $B119&gt;='Personnel Details'!$I$25), IF('Personnel Details'!$K$25="", "", 'Personnel Details'!$K$25), IF('Personnel Details'!$F$25="", "", 'Personnel Details'!$F$25))))</f>
        <v/>
      </c>
      <c r="KB119" s="79" t="str">
        <f>IF(JZ$9="", "", IF(AND(NOT('Personnel Details'!$N$25=""), $B119&gt;='Personnel Details'!$N$25), 'Personnel Details'!$Q$25, IF(AND(NOT('Personnel Details'!$I$25=""), $B119&gt;='Personnel Details'!$I$25), 'Personnel Details'!$L$25, 'Personnel Details'!$G$25)))</f>
        <v/>
      </c>
      <c r="KC119" s="59" t="str">
        <f t="shared" si="265"/>
        <v/>
      </c>
      <c r="KD119" s="53"/>
      <c r="KF119" s="78" t="str">
        <f>IF(KF$9="", "", IF(AND(NOT('Personnel Details'!$N$26=""), $B119&gt;='Personnel Details'!$N$26), 'Personnel Details'!$O$26, IF(AND(NOT('Personnel Details'!$I$26=""), $B119&gt;='Personnel Details'!$I$26), 'Personnel Details'!$J$26, 'Personnel Details'!$E$26)))</f>
        <v/>
      </c>
      <c r="KG119" s="59" t="str">
        <f>IF(KF$9="", "", IF(AND(NOT('Personnel Details'!$N$26=""), $B119&gt;='Personnel Details'!$N$26), IF('Personnel Details'!$P$26="","", 'Personnel Details'!$P$26), IF(AND(NOT('Personnel Details'!$I$26=""), $B119&gt;='Personnel Details'!$I$26), IF('Personnel Details'!$K$26="", "", 'Personnel Details'!$K$26), IF('Personnel Details'!$F$26="", "", 'Personnel Details'!$F$26))))</f>
        <v/>
      </c>
      <c r="KH119" s="79" t="str">
        <f>IF(KF$9="", "", IF(AND(NOT('Personnel Details'!$N$26=""), $B119&gt;='Personnel Details'!$N$26), 'Personnel Details'!$Q$26, IF(AND(NOT('Personnel Details'!$I$26=""), $B119&gt;='Personnel Details'!$I$26), 'Personnel Details'!$L$26, 'Personnel Details'!$G$26)))</f>
        <v/>
      </c>
      <c r="KI119" s="59" t="str">
        <f t="shared" si="266"/>
        <v/>
      </c>
      <c r="KJ119" s="53"/>
      <c r="KL119" s="78" t="str">
        <f>IF(KL$9="", "", IF(AND(NOT('Personnel Details'!$N$27=""), $B119&gt;='Personnel Details'!$N$27), 'Personnel Details'!$O$27, IF(AND(NOT('Personnel Details'!$I$27=""), $B119&gt;='Personnel Details'!$I$27), 'Personnel Details'!$J$27, 'Personnel Details'!$E$27)))</f>
        <v/>
      </c>
      <c r="KM119" s="59" t="str">
        <f>IF(KL$9="", "", IF(AND(NOT('Personnel Details'!$N$27=""), $B119&gt;='Personnel Details'!$N$27), IF('Personnel Details'!$P$27="","", 'Personnel Details'!$P$27), IF(AND(NOT('Personnel Details'!$I$27=""), $B119&gt;='Personnel Details'!$I$27), IF('Personnel Details'!$K$27="", "", 'Personnel Details'!$K$27), IF('Personnel Details'!$F$27="", "", 'Personnel Details'!$F$27))))</f>
        <v/>
      </c>
      <c r="KN119" s="79" t="str">
        <f>IF(KL$9="", "", IF(AND(NOT('Personnel Details'!$N$27=""), $B119&gt;='Personnel Details'!$N$27), 'Personnel Details'!$Q$27, IF(AND(NOT('Personnel Details'!$I$27=""), $B119&gt;='Personnel Details'!$I$27), 'Personnel Details'!$L$27, 'Personnel Details'!$G$27)))</f>
        <v/>
      </c>
      <c r="KO119" s="59" t="str">
        <f t="shared" si="267"/>
        <v/>
      </c>
      <c r="KP119" s="53"/>
      <c r="KR119" s="78" t="str">
        <f>IF(KR$9="", "", IF(AND(NOT('Personnel Details'!$N$28=""), $B119&gt;='Personnel Details'!$N$28), 'Personnel Details'!$O$28, IF(AND(NOT('Personnel Details'!$I$28=""), $B119&gt;='Personnel Details'!$I$28), 'Personnel Details'!$J$28, 'Personnel Details'!$E$28)))</f>
        <v/>
      </c>
      <c r="KS119" s="59" t="str">
        <f>IF(KR$9="", "", IF(AND(NOT('Personnel Details'!$N$28=""), $B119&gt;='Personnel Details'!$N$28), IF('Personnel Details'!$P$28="","", 'Personnel Details'!$P$28), IF(AND(NOT('Personnel Details'!$I$28=""), $B119&gt;='Personnel Details'!$I$28), IF('Personnel Details'!$K$28="", "", 'Personnel Details'!$K$28), IF('Personnel Details'!$F$28="", "", 'Personnel Details'!$F$28))))</f>
        <v/>
      </c>
      <c r="KT119" s="79" t="str">
        <f>IF(KR$9="", "", IF(AND(NOT('Personnel Details'!$N$28=""), $B119&gt;='Personnel Details'!$N$28), 'Personnel Details'!$Q$28, IF(AND(NOT('Personnel Details'!$I$28=""), $B119&gt;='Personnel Details'!$I$28), 'Personnel Details'!$L$28, 'Personnel Details'!$G$28)))</f>
        <v/>
      </c>
      <c r="KU119" s="59" t="str">
        <f t="shared" si="268"/>
        <v/>
      </c>
      <c r="KV119" s="53"/>
      <c r="KX119" s="78" t="str">
        <f>IF(KX$9="", "", IF(AND(NOT('Personnel Details'!$N$29=""), $B119&gt;='Personnel Details'!$N$29), 'Personnel Details'!$O$29, IF(AND(NOT('Personnel Details'!$I$29=""), $B119&gt;='Personnel Details'!$I$29), 'Personnel Details'!$J$29, 'Personnel Details'!$E$29)))</f>
        <v/>
      </c>
      <c r="KY119" s="59" t="str">
        <f>IF(KX$9="", "", IF(AND(NOT('Personnel Details'!$N$29=""), $B119&gt;='Personnel Details'!$N$29), IF('Personnel Details'!$P$29="","", 'Personnel Details'!$P$29), IF(AND(NOT('Personnel Details'!$I$29=""), $B119&gt;='Personnel Details'!$I$29), IF('Personnel Details'!$K$29="", "", 'Personnel Details'!$K$29), IF('Personnel Details'!$F$29="", "", 'Personnel Details'!$F$29))))</f>
        <v/>
      </c>
      <c r="KZ119" s="79" t="str">
        <f>IF(KX$9="", "", IF(AND(NOT('Personnel Details'!$N$29=""), $B119&gt;='Personnel Details'!$N$29), 'Personnel Details'!$Q$29, IF(AND(NOT('Personnel Details'!$I$29=""), $B119&gt;='Personnel Details'!$I$29), 'Personnel Details'!$L$29, 'Personnel Details'!$G$29)))</f>
        <v/>
      </c>
      <c r="LA119" s="59" t="str">
        <f t="shared" si="269"/>
        <v/>
      </c>
      <c r="LB119" s="53"/>
      <c r="LD119" s="78" t="str">
        <f>IF(LD$9="", "", IF(AND(NOT('Personnel Details'!$N$30=""), $B119&gt;='Personnel Details'!$N$30), 'Personnel Details'!$O$30, IF(AND(NOT('Personnel Details'!$I$30=""), $B119&gt;='Personnel Details'!$I$30), 'Personnel Details'!$J$30, 'Personnel Details'!$E$30)))</f>
        <v/>
      </c>
      <c r="LE119" s="59" t="str">
        <f>IF(LD$9="", "", IF(AND(NOT('Personnel Details'!$N$30=""), $B119&gt;='Personnel Details'!$N$30), IF('Personnel Details'!$P$30="","", 'Personnel Details'!$P$30), IF(AND(NOT('Personnel Details'!$I$30=""), $B119&gt;='Personnel Details'!$I$30), IF('Personnel Details'!$K$30="", "", 'Personnel Details'!$K$30), IF('Personnel Details'!$F$30="", "", 'Personnel Details'!$F$30))))</f>
        <v/>
      </c>
      <c r="LF119" s="79" t="str">
        <f>IF(LD$9="", "", IF(AND(NOT('Personnel Details'!$N$30=""), $B119&gt;='Personnel Details'!$N$30), 'Personnel Details'!$Q$30, IF(AND(NOT('Personnel Details'!$I$30=""), $B119&gt;='Personnel Details'!$I$30), 'Personnel Details'!$L$30, 'Personnel Details'!$G$30)))</f>
        <v/>
      </c>
      <c r="LG119" s="59" t="str">
        <f t="shared" si="270"/>
        <v/>
      </c>
      <c r="LH119" s="53"/>
      <c r="LJ119" s="78" t="str">
        <f>IF(LJ$9="", "", IF(AND(NOT('Personnel Details'!$N$31=""), $B119&gt;='Personnel Details'!$N$31), 'Personnel Details'!$O$31, IF(AND(NOT('Personnel Details'!$I$31=""), $B119&gt;='Personnel Details'!$I$31), 'Personnel Details'!$J$31, 'Personnel Details'!$E$31)))</f>
        <v/>
      </c>
      <c r="LK119" s="59" t="str">
        <f>IF(LJ$9="", "", IF(AND(NOT('Personnel Details'!$N$31=""), $B119&gt;='Personnel Details'!$N$31), IF('Personnel Details'!$P$31="","", 'Personnel Details'!$P$31), IF(AND(NOT('Personnel Details'!$I$31=""), $B119&gt;='Personnel Details'!$I$31), IF('Personnel Details'!$K$31="", "", 'Personnel Details'!$K$31), IF('Personnel Details'!$F$31="", "", 'Personnel Details'!$F$31))))</f>
        <v/>
      </c>
      <c r="LL119" s="79" t="str">
        <f>IF(LJ$9="", "", IF(AND(NOT('Personnel Details'!$N$31=""), $B119&gt;='Personnel Details'!$N$31), 'Personnel Details'!$Q$31, IF(AND(NOT('Personnel Details'!$I$31=""), $B119&gt;='Personnel Details'!$I$31), 'Personnel Details'!$L$31, 'Personnel Details'!$G$31)))</f>
        <v/>
      </c>
      <c r="LM119" s="59" t="str">
        <f t="shared" si="271"/>
        <v/>
      </c>
      <c r="LN119" s="53"/>
      <c r="LP119" s="78" t="str">
        <f>IF(LP$9="", "", IF(AND(NOT('Personnel Details'!$N$32=""), $B119&gt;='Personnel Details'!$N$32), 'Personnel Details'!$O$32, IF(AND(NOT('Personnel Details'!$I$32=""), $B119&gt;='Personnel Details'!$I$32), 'Personnel Details'!$J$32, 'Personnel Details'!$E$32)))</f>
        <v/>
      </c>
      <c r="LQ119" s="59" t="str">
        <f>IF(LP$9="", "", IF(AND(NOT('Personnel Details'!$N$32=""), $B119&gt;='Personnel Details'!$N$32), IF('Personnel Details'!$P$32="","", 'Personnel Details'!$P$32), IF(AND(NOT('Personnel Details'!$I$32=""), $B119&gt;='Personnel Details'!$I$32), IF('Personnel Details'!$K$32="", "", 'Personnel Details'!$K$32), IF('Personnel Details'!$F$32="", "", 'Personnel Details'!$F$32))))</f>
        <v/>
      </c>
      <c r="LR119" s="79" t="str">
        <f>IF(LP$9="", "", IF(AND(NOT('Personnel Details'!$N$32=""), $B119&gt;='Personnel Details'!$N$32), 'Personnel Details'!$Q$32, IF(AND(NOT('Personnel Details'!$I$32=""), $B119&gt;='Personnel Details'!$I$32), 'Personnel Details'!$L$32, 'Personnel Details'!$G$32)))</f>
        <v/>
      </c>
      <c r="LS119" s="59" t="str">
        <f t="shared" si="272"/>
        <v/>
      </c>
      <c r="LT119" s="53"/>
      <c r="LV119" s="78" t="str">
        <f>IF(LV$9="", "", IF(AND(NOT('Personnel Details'!$N$33=""), $B119&gt;='Personnel Details'!$N$33), 'Personnel Details'!$O$33, IF(AND(NOT('Personnel Details'!$I$33=""), $B119&gt;='Personnel Details'!$I$33), 'Personnel Details'!$J$33, 'Personnel Details'!$E$33)))</f>
        <v/>
      </c>
      <c r="LW119" s="59" t="str">
        <f>IF(LV$9="", "", IF(AND(NOT('Personnel Details'!$N$33=""), $B119&gt;='Personnel Details'!$N$33), IF('Personnel Details'!$P$33="","", 'Personnel Details'!$P$33), IF(AND(NOT('Personnel Details'!$I$33=""), $B119&gt;='Personnel Details'!$I$33), IF('Personnel Details'!$K$33="", "", 'Personnel Details'!$K$33), IF('Personnel Details'!$F$33="", "", 'Personnel Details'!$F$33))))</f>
        <v/>
      </c>
      <c r="LX119" s="79" t="str">
        <f>IF(LV$9="", "", IF(AND(NOT('Personnel Details'!$N$33=""), $B119&gt;='Personnel Details'!$N$33), 'Personnel Details'!$Q$33, IF(AND(NOT('Personnel Details'!$I$33=""), $B119&gt;='Personnel Details'!$I$33), 'Personnel Details'!$L$33, 'Personnel Details'!$G$33)))</f>
        <v/>
      </c>
      <c r="LY119" s="59" t="str">
        <f t="shared" si="273"/>
        <v/>
      </c>
      <c r="LZ119" s="53"/>
      <c r="MB119" s="78" t="str">
        <f>IF(MB$9="", "", IF(AND(NOT('Personnel Details'!$N$34=""), $B119&gt;='Personnel Details'!$N$34), 'Personnel Details'!$O$34, IF(AND(NOT('Personnel Details'!$I$34=""), $B119&gt;='Personnel Details'!$I$34), 'Personnel Details'!$J$34, 'Personnel Details'!$E$34)))</f>
        <v/>
      </c>
      <c r="MC119" s="59" t="str">
        <f>IF(MB$9="", "", IF(AND(NOT('Personnel Details'!$N$34=""), $B119&gt;='Personnel Details'!$N$34), IF('Personnel Details'!$P$34="","", 'Personnel Details'!$P$34), IF(AND(NOT('Personnel Details'!$I$34=""), $B119&gt;='Personnel Details'!$I$34), IF('Personnel Details'!$K$34="", "", 'Personnel Details'!$K$34), IF('Personnel Details'!$F$34="", "", 'Personnel Details'!$F$34))))</f>
        <v/>
      </c>
      <c r="MD119" s="79" t="str">
        <f>IF(MB$9="", "", IF(AND(NOT('Personnel Details'!$N$34=""), $B119&gt;='Personnel Details'!$N$34), 'Personnel Details'!$Q$34, IF(AND(NOT('Personnel Details'!$I$34=""), $B119&gt;='Personnel Details'!$I$34), 'Personnel Details'!$L$34, 'Personnel Details'!$G$34)))</f>
        <v/>
      </c>
      <c r="ME119" s="59" t="str">
        <f t="shared" si="274"/>
        <v/>
      </c>
      <c r="MF119" s="53"/>
      <c r="MH119" s="78" t="str">
        <f>IF(MH$9="", "", IF(AND(NOT('Personnel Details'!$N$35=""), $B119&gt;='Personnel Details'!$N$35), 'Personnel Details'!$O$35, IF(AND(NOT('Personnel Details'!$I$35=""), $B119&gt;='Personnel Details'!$I$35), 'Personnel Details'!$J$35, 'Personnel Details'!$E$35)))</f>
        <v/>
      </c>
      <c r="MI119" s="59" t="str">
        <f>IF(MH$9="", "", IF(AND(NOT('Personnel Details'!$N$35=""), $B119&gt;='Personnel Details'!$N$35), IF('Personnel Details'!$P$35="","", 'Personnel Details'!$P$35), IF(AND(NOT('Personnel Details'!$I$35=""), $B119&gt;='Personnel Details'!$I$35), IF('Personnel Details'!$K$35="", "", 'Personnel Details'!$K$35), IF('Personnel Details'!$F$35="", "", 'Personnel Details'!$F$35))))</f>
        <v/>
      </c>
      <c r="MJ119" s="79" t="str">
        <f>IF(MH$9="", "", IF(AND(NOT('Personnel Details'!$N$35=""), $B119&gt;='Personnel Details'!$N$35), 'Personnel Details'!$Q$35, IF(AND(NOT('Personnel Details'!$I$35=""), $B119&gt;='Personnel Details'!$I$35), 'Personnel Details'!$L$35, 'Personnel Details'!$G$35)))</f>
        <v/>
      </c>
      <c r="MK119" s="59" t="str">
        <f t="shared" si="275"/>
        <v/>
      </c>
      <c r="ML119" s="53"/>
      <c r="MN119" s="78" t="str">
        <f>IF(MN$9="", "", IF(AND(NOT('Personnel Details'!$N$36=""), $B119&gt;='Personnel Details'!$N$36), 'Personnel Details'!$O$36, IF(AND(NOT('Personnel Details'!$I$36=""), $B119&gt;='Personnel Details'!$I$36), 'Personnel Details'!$J$36, 'Personnel Details'!$E$36)))</f>
        <v/>
      </c>
      <c r="MO119" s="59" t="str">
        <f>IF(MN$9="", "", IF(AND(NOT('Personnel Details'!$N$36=""), $B119&gt;='Personnel Details'!$N$36), IF('Personnel Details'!$P$36="","", 'Personnel Details'!$P$36), IF(AND(NOT('Personnel Details'!$I$36=""), $B119&gt;='Personnel Details'!$I$36), IF('Personnel Details'!$K$36="", "", 'Personnel Details'!$K$36), IF('Personnel Details'!$F$36="", "", 'Personnel Details'!$F$36))))</f>
        <v/>
      </c>
      <c r="MP119" s="79" t="str">
        <f>IF(MN$9="", "", IF(AND(NOT('Personnel Details'!$N$36=""), $B119&gt;='Personnel Details'!$N$36), 'Personnel Details'!$Q$36, IF(AND(NOT('Personnel Details'!$I$36=""), $B119&gt;='Personnel Details'!$I$36), 'Personnel Details'!$L$36, 'Personnel Details'!$G$36)))</f>
        <v/>
      </c>
      <c r="MQ119" s="59" t="str">
        <f t="shared" si="276"/>
        <v/>
      </c>
      <c r="MR119" s="53"/>
      <c r="MT119" s="78" t="str">
        <f>IF(MT$9="", "", IF(AND(NOT('Personnel Details'!$N$37=""), $B119&gt;='Personnel Details'!$N$37), 'Personnel Details'!$O$37, IF(AND(NOT('Personnel Details'!$I$37=""), $B119&gt;='Personnel Details'!$I$37), 'Personnel Details'!$J$37, 'Personnel Details'!$E$37)))</f>
        <v/>
      </c>
      <c r="MU119" s="59" t="str">
        <f>IF(MT$9="", "", IF(AND(NOT('Personnel Details'!$N$37=""), $B119&gt;='Personnel Details'!$N$37), IF('Personnel Details'!$P$37="","", 'Personnel Details'!$P$37), IF(AND(NOT('Personnel Details'!$I$37=""), $B119&gt;='Personnel Details'!$I$37), IF('Personnel Details'!$K$37="", "", 'Personnel Details'!$K$37), IF('Personnel Details'!$F$37="", "", 'Personnel Details'!$F$37))))</f>
        <v/>
      </c>
      <c r="MV119" s="79" t="str">
        <f>IF(MT$9="", "", IF(AND(NOT('Personnel Details'!$N$37=""), $B119&gt;='Personnel Details'!$N$37), 'Personnel Details'!$Q$37, IF(AND(NOT('Personnel Details'!$I$37=""), $B119&gt;='Personnel Details'!$I$37), 'Personnel Details'!$L$37, 'Personnel Details'!$G$37)))</f>
        <v/>
      </c>
      <c r="MW119" s="59" t="str">
        <f t="shared" si="277"/>
        <v/>
      </c>
      <c r="MX119" s="53"/>
      <c r="MZ119" s="78" t="str">
        <f>IF(MZ$9="", "", IF(AND(NOT('Personnel Details'!$N$38=""), $B119&gt;='Personnel Details'!$N$38), 'Personnel Details'!$O$38, IF(AND(NOT('Personnel Details'!$I$38=""), $B119&gt;='Personnel Details'!$I$38), 'Personnel Details'!$J$38, 'Personnel Details'!$E$38)))</f>
        <v/>
      </c>
      <c r="NA119" s="59" t="str">
        <f>IF(MZ$9="", "", IF(AND(NOT('Personnel Details'!$N$38=""), $B119&gt;='Personnel Details'!$N$38), IF('Personnel Details'!$P$38="","", 'Personnel Details'!$P$38), IF(AND(NOT('Personnel Details'!$I$38=""), $B119&gt;='Personnel Details'!$I$38), IF('Personnel Details'!$K$38="", "", 'Personnel Details'!$K$38), IF('Personnel Details'!$F$38="", "", 'Personnel Details'!$F$38))))</f>
        <v/>
      </c>
      <c r="NB119" s="79" t="str">
        <f>IF(MZ$9="", "", IF(AND(NOT('Personnel Details'!$N$38=""), $B119&gt;='Personnel Details'!$N$38), 'Personnel Details'!$Q$38, IF(AND(NOT('Personnel Details'!$I$38=""), $B119&gt;='Personnel Details'!$I$38), 'Personnel Details'!$L$38, 'Personnel Details'!$G$38)))</f>
        <v/>
      </c>
      <c r="NC119" s="59" t="str">
        <f t="shared" si="278"/>
        <v/>
      </c>
      <c r="ND119" s="53"/>
      <c r="NF119" s="78" t="str">
        <f>IF(NF$9="", "", IF(AND(NOT('Personnel Details'!$N$39=""), $B119&gt;='Personnel Details'!$N$39), 'Personnel Details'!$O$39, IF(AND(NOT('Personnel Details'!$I$39=""), $B119&gt;='Personnel Details'!$I$39), 'Personnel Details'!$J$39, 'Personnel Details'!$E$39)))</f>
        <v/>
      </c>
      <c r="NG119" s="59" t="str">
        <f>IF(NF$9="", "", IF(AND(NOT('Personnel Details'!$N$39=""), $B119&gt;='Personnel Details'!$N$39), IF('Personnel Details'!$P$39="","", 'Personnel Details'!$P$39), IF(AND(NOT('Personnel Details'!$I$39=""), $B119&gt;='Personnel Details'!$I$39), IF('Personnel Details'!$K$39="", "", 'Personnel Details'!$K$39), IF('Personnel Details'!$F$39="", "", 'Personnel Details'!$F$39))))</f>
        <v/>
      </c>
      <c r="NH119" s="79" t="str">
        <f>IF(NF$9="", "", IF(AND(NOT('Personnel Details'!$N$39=""), $B119&gt;='Personnel Details'!$N$39), 'Personnel Details'!$Q$39, IF(AND(NOT('Personnel Details'!$I$39=""), $B119&gt;='Personnel Details'!$I$39), 'Personnel Details'!$L$39, 'Personnel Details'!$G$39)))</f>
        <v/>
      </c>
      <c r="NI119" s="59" t="str">
        <f t="shared" si="279"/>
        <v/>
      </c>
      <c r="NJ119" s="53"/>
      <c r="NL119" s="78" t="str">
        <f>IF(NL$9="", "", IF(AND(NOT('Personnel Details'!$N$40=""), $B119&gt;='Personnel Details'!$N$40), 'Personnel Details'!$O$40, IF(AND(NOT('Personnel Details'!$I$40=""), $B119&gt;='Personnel Details'!$I$40), 'Personnel Details'!$J$40, 'Personnel Details'!$E$40)))</f>
        <v/>
      </c>
      <c r="NM119" s="59" t="str">
        <f>IF(NL$9="", "", IF(AND(NOT('Personnel Details'!$N$40=""), $B119&gt;='Personnel Details'!$N$40), IF('Personnel Details'!$P$40="","", 'Personnel Details'!$P$40), IF(AND(NOT('Personnel Details'!$I$40=""), $B119&gt;='Personnel Details'!$I$40), IF('Personnel Details'!$K$40="", "", 'Personnel Details'!$K$40), IF('Personnel Details'!$F$40="", "", 'Personnel Details'!$F$40))))</f>
        <v/>
      </c>
      <c r="NN119" s="79" t="str">
        <f>IF(NL$9="", "", IF(AND(NOT('Personnel Details'!$N$40=""), $B119&gt;='Personnel Details'!$N$40), 'Personnel Details'!$Q$40, IF(AND(NOT('Personnel Details'!$I$40=""), $B119&gt;='Personnel Details'!$I$40), 'Personnel Details'!$L$40, 'Personnel Details'!$G$40)))</f>
        <v/>
      </c>
      <c r="NO119" s="59" t="str">
        <f t="shared" si="280"/>
        <v/>
      </c>
      <c r="NP119" s="53"/>
    </row>
    <row r="120" spans="1:380" x14ac:dyDescent="0.25">
      <c r="A120" s="32"/>
      <c r="B120" s="113" t="str">
        <f>IFERROR(IF(B119+1&gt;'Personnel Details'!$U$5, "", B119+1), "")</f>
        <v/>
      </c>
      <c r="C120" s="32"/>
      <c r="D120" s="120"/>
      <c r="E120" s="13" t="str">
        <f t="shared" si="159"/>
        <v/>
      </c>
      <c r="F120" s="13" t="str">
        <f t="shared" si="190"/>
        <v/>
      </c>
      <c r="G120" s="56" t="str">
        <f t="shared" si="281"/>
        <v/>
      </c>
      <c r="H120" s="16" t="str">
        <f t="shared" si="191"/>
        <v/>
      </c>
      <c r="I120" s="32"/>
      <c r="J120" s="120"/>
      <c r="K120" s="62" t="str">
        <f t="shared" si="160"/>
        <v/>
      </c>
      <c r="L120" s="62" t="str">
        <f t="shared" si="192"/>
        <v/>
      </c>
      <c r="M120" s="65" t="str">
        <f t="shared" si="282"/>
        <v/>
      </c>
      <c r="N120" s="68" t="str">
        <f t="shared" si="193"/>
        <v/>
      </c>
      <c r="O120" s="32"/>
      <c r="P120" s="120"/>
      <c r="Q120" s="62" t="str">
        <f t="shared" si="161"/>
        <v/>
      </c>
      <c r="R120" s="62" t="str">
        <f t="shared" si="194"/>
        <v/>
      </c>
      <c r="S120" s="65" t="str">
        <f t="shared" si="283"/>
        <v/>
      </c>
      <c r="T120" s="68" t="str">
        <f t="shared" si="195"/>
        <v/>
      </c>
      <c r="U120" s="32"/>
      <c r="V120" s="120"/>
      <c r="W120" s="62" t="str">
        <f t="shared" si="162"/>
        <v/>
      </c>
      <c r="X120" s="62" t="str">
        <f t="shared" si="196"/>
        <v/>
      </c>
      <c r="Y120" s="65" t="str">
        <f t="shared" si="284"/>
        <v/>
      </c>
      <c r="Z120" s="68" t="str">
        <f t="shared" si="197"/>
        <v/>
      </c>
      <c r="AA120" s="32"/>
      <c r="AB120" s="120"/>
      <c r="AC120" s="62" t="str">
        <f t="shared" si="163"/>
        <v/>
      </c>
      <c r="AD120" s="62" t="str">
        <f t="shared" si="198"/>
        <v/>
      </c>
      <c r="AE120" s="65" t="str">
        <f t="shared" si="285"/>
        <v/>
      </c>
      <c r="AF120" s="68" t="str">
        <f t="shared" si="199"/>
        <v/>
      </c>
      <c r="AG120" s="32"/>
      <c r="AH120" s="120"/>
      <c r="AI120" s="62" t="str">
        <f t="shared" si="164"/>
        <v/>
      </c>
      <c r="AJ120" s="62" t="str">
        <f t="shared" si="200"/>
        <v/>
      </c>
      <c r="AK120" s="65" t="str">
        <f t="shared" si="286"/>
        <v/>
      </c>
      <c r="AL120" s="68" t="str">
        <f t="shared" si="201"/>
        <v/>
      </c>
      <c r="AM120" s="32"/>
      <c r="AN120" s="120"/>
      <c r="AO120" s="62" t="str">
        <f t="shared" si="165"/>
        <v/>
      </c>
      <c r="AP120" s="62" t="str">
        <f t="shared" si="202"/>
        <v/>
      </c>
      <c r="AQ120" s="65" t="str">
        <f t="shared" si="287"/>
        <v/>
      </c>
      <c r="AR120" s="68" t="str">
        <f t="shared" si="203"/>
        <v/>
      </c>
      <c r="AS120" s="32"/>
      <c r="AT120" s="120"/>
      <c r="AU120" s="62" t="str">
        <f t="shared" si="166"/>
        <v/>
      </c>
      <c r="AV120" s="62" t="str">
        <f t="shared" si="204"/>
        <v/>
      </c>
      <c r="AW120" s="65" t="str">
        <f t="shared" si="288"/>
        <v/>
      </c>
      <c r="AX120" s="68" t="str">
        <f t="shared" si="205"/>
        <v/>
      </c>
      <c r="AY120" s="32"/>
      <c r="AZ120" s="120"/>
      <c r="BA120" s="62" t="str">
        <f t="shared" si="167"/>
        <v/>
      </c>
      <c r="BB120" s="62" t="str">
        <f t="shared" si="206"/>
        <v/>
      </c>
      <c r="BC120" s="65" t="str">
        <f t="shared" si="289"/>
        <v/>
      </c>
      <c r="BD120" s="68" t="str">
        <f t="shared" si="207"/>
        <v/>
      </c>
      <c r="BE120" s="32"/>
      <c r="BF120" s="120"/>
      <c r="BG120" s="62" t="str">
        <f t="shared" si="168"/>
        <v/>
      </c>
      <c r="BH120" s="62" t="str">
        <f t="shared" si="208"/>
        <v/>
      </c>
      <c r="BI120" s="65" t="str">
        <f t="shared" si="290"/>
        <v/>
      </c>
      <c r="BJ120" s="68" t="str">
        <f t="shared" si="209"/>
        <v/>
      </c>
      <c r="BK120" s="32"/>
      <c r="BL120" s="120"/>
      <c r="BM120" s="62" t="str">
        <f t="shared" si="169"/>
        <v/>
      </c>
      <c r="BN120" s="62" t="str">
        <f t="shared" si="210"/>
        <v/>
      </c>
      <c r="BO120" s="65" t="str">
        <f t="shared" si="291"/>
        <v/>
      </c>
      <c r="BP120" s="68" t="str">
        <f t="shared" si="211"/>
        <v/>
      </c>
      <c r="BQ120" s="32"/>
      <c r="BR120" s="120"/>
      <c r="BS120" s="62" t="str">
        <f t="shared" si="170"/>
        <v/>
      </c>
      <c r="BT120" s="62" t="str">
        <f t="shared" si="212"/>
        <v/>
      </c>
      <c r="BU120" s="65" t="str">
        <f t="shared" si="292"/>
        <v/>
      </c>
      <c r="BV120" s="68" t="str">
        <f t="shared" si="213"/>
        <v/>
      </c>
      <c r="BW120" s="32"/>
      <c r="BX120" s="120"/>
      <c r="BY120" s="62" t="str">
        <f t="shared" si="171"/>
        <v/>
      </c>
      <c r="BZ120" s="62" t="str">
        <f t="shared" si="214"/>
        <v/>
      </c>
      <c r="CA120" s="65" t="str">
        <f t="shared" si="293"/>
        <v/>
      </c>
      <c r="CB120" s="68" t="str">
        <f t="shared" si="215"/>
        <v/>
      </c>
      <c r="CC120" s="32"/>
      <c r="CD120" s="120"/>
      <c r="CE120" s="62" t="str">
        <f t="shared" si="172"/>
        <v/>
      </c>
      <c r="CF120" s="62" t="str">
        <f t="shared" si="216"/>
        <v/>
      </c>
      <c r="CG120" s="65" t="str">
        <f t="shared" si="294"/>
        <v/>
      </c>
      <c r="CH120" s="68" t="str">
        <f t="shared" si="217"/>
        <v/>
      </c>
      <c r="CI120" s="32"/>
      <c r="CJ120" s="120"/>
      <c r="CK120" s="62" t="str">
        <f t="shared" si="173"/>
        <v/>
      </c>
      <c r="CL120" s="62" t="str">
        <f t="shared" si="218"/>
        <v/>
      </c>
      <c r="CM120" s="65" t="str">
        <f t="shared" si="295"/>
        <v/>
      </c>
      <c r="CN120" s="68" t="str">
        <f t="shared" si="219"/>
        <v/>
      </c>
      <c r="CO120" s="32"/>
      <c r="CP120" s="120"/>
      <c r="CQ120" s="62" t="str">
        <f t="shared" si="174"/>
        <v/>
      </c>
      <c r="CR120" s="62" t="str">
        <f t="shared" si="220"/>
        <v/>
      </c>
      <c r="CS120" s="65" t="str">
        <f t="shared" si="296"/>
        <v/>
      </c>
      <c r="CT120" s="68" t="str">
        <f t="shared" si="221"/>
        <v/>
      </c>
      <c r="CU120" s="32"/>
      <c r="CV120" s="120"/>
      <c r="CW120" s="62" t="str">
        <f t="shared" si="175"/>
        <v/>
      </c>
      <c r="CX120" s="62" t="str">
        <f t="shared" si="222"/>
        <v/>
      </c>
      <c r="CY120" s="65" t="str">
        <f t="shared" si="297"/>
        <v/>
      </c>
      <c r="CZ120" s="68" t="str">
        <f t="shared" si="223"/>
        <v/>
      </c>
      <c r="DA120" s="32"/>
      <c r="DB120" s="120"/>
      <c r="DC120" s="62" t="str">
        <f t="shared" si="176"/>
        <v/>
      </c>
      <c r="DD120" s="62" t="str">
        <f t="shared" si="224"/>
        <v/>
      </c>
      <c r="DE120" s="65" t="str">
        <f t="shared" si="298"/>
        <v/>
      </c>
      <c r="DF120" s="68" t="str">
        <f t="shared" si="225"/>
        <v/>
      </c>
      <c r="DG120" s="32"/>
      <c r="DH120" s="120"/>
      <c r="DI120" s="62" t="str">
        <f t="shared" si="177"/>
        <v/>
      </c>
      <c r="DJ120" s="62" t="str">
        <f t="shared" si="226"/>
        <v/>
      </c>
      <c r="DK120" s="65" t="str">
        <f t="shared" si="299"/>
        <v/>
      </c>
      <c r="DL120" s="68" t="str">
        <f t="shared" si="227"/>
        <v/>
      </c>
      <c r="DM120" s="32"/>
      <c r="DN120" s="120"/>
      <c r="DO120" s="62" t="str">
        <f t="shared" si="178"/>
        <v/>
      </c>
      <c r="DP120" s="62" t="str">
        <f t="shared" si="228"/>
        <v/>
      </c>
      <c r="DQ120" s="65" t="str">
        <f t="shared" si="300"/>
        <v/>
      </c>
      <c r="DR120" s="68" t="str">
        <f t="shared" si="229"/>
        <v/>
      </c>
      <c r="DS120" s="32"/>
      <c r="DT120" s="120"/>
      <c r="DU120" s="62" t="str">
        <f t="shared" si="179"/>
        <v/>
      </c>
      <c r="DV120" s="62" t="str">
        <f t="shared" si="230"/>
        <v/>
      </c>
      <c r="DW120" s="65" t="str">
        <f t="shared" si="301"/>
        <v/>
      </c>
      <c r="DX120" s="68" t="str">
        <f t="shared" si="231"/>
        <v/>
      </c>
      <c r="DY120" s="32"/>
      <c r="DZ120" s="120"/>
      <c r="EA120" s="62" t="str">
        <f t="shared" si="180"/>
        <v/>
      </c>
      <c r="EB120" s="62" t="str">
        <f t="shared" si="232"/>
        <v/>
      </c>
      <c r="EC120" s="65" t="str">
        <f t="shared" si="302"/>
        <v/>
      </c>
      <c r="ED120" s="68" t="str">
        <f t="shared" si="233"/>
        <v/>
      </c>
      <c r="EE120" s="32"/>
      <c r="EF120" s="120"/>
      <c r="EG120" s="62" t="str">
        <f t="shared" si="181"/>
        <v/>
      </c>
      <c r="EH120" s="62" t="str">
        <f t="shared" si="234"/>
        <v/>
      </c>
      <c r="EI120" s="65" t="str">
        <f t="shared" si="303"/>
        <v/>
      </c>
      <c r="EJ120" s="68" t="str">
        <f t="shared" si="235"/>
        <v/>
      </c>
      <c r="EK120" s="32"/>
      <c r="EL120" s="120"/>
      <c r="EM120" s="62" t="str">
        <f t="shared" si="182"/>
        <v/>
      </c>
      <c r="EN120" s="62" t="str">
        <f t="shared" si="236"/>
        <v/>
      </c>
      <c r="EO120" s="65" t="str">
        <f t="shared" si="304"/>
        <v/>
      </c>
      <c r="EP120" s="68" t="str">
        <f t="shared" si="237"/>
        <v/>
      </c>
      <c r="EQ120" s="32"/>
      <c r="ER120" s="120"/>
      <c r="ES120" s="62" t="str">
        <f t="shared" si="183"/>
        <v/>
      </c>
      <c r="ET120" s="62" t="str">
        <f t="shared" si="238"/>
        <v/>
      </c>
      <c r="EU120" s="65" t="str">
        <f t="shared" si="305"/>
        <v/>
      </c>
      <c r="EV120" s="68" t="str">
        <f t="shared" si="239"/>
        <v/>
      </c>
      <c r="EW120" s="32"/>
      <c r="EX120" s="120"/>
      <c r="EY120" s="62" t="str">
        <f t="shared" si="184"/>
        <v/>
      </c>
      <c r="EZ120" s="62" t="str">
        <f t="shared" si="240"/>
        <v/>
      </c>
      <c r="FA120" s="65" t="str">
        <f t="shared" si="306"/>
        <v/>
      </c>
      <c r="FB120" s="68" t="str">
        <f t="shared" si="241"/>
        <v/>
      </c>
      <c r="FC120" s="32"/>
      <c r="FD120" s="120"/>
      <c r="FE120" s="62" t="str">
        <f t="shared" si="185"/>
        <v/>
      </c>
      <c r="FF120" s="62" t="str">
        <f t="shared" si="242"/>
        <v/>
      </c>
      <c r="FG120" s="65" t="str">
        <f t="shared" si="307"/>
        <v/>
      </c>
      <c r="FH120" s="68" t="str">
        <f t="shared" si="243"/>
        <v/>
      </c>
      <c r="FI120" s="32"/>
      <c r="FJ120" s="120"/>
      <c r="FK120" s="62" t="str">
        <f t="shared" si="186"/>
        <v/>
      </c>
      <c r="FL120" s="62" t="str">
        <f t="shared" si="244"/>
        <v/>
      </c>
      <c r="FM120" s="65" t="str">
        <f t="shared" si="308"/>
        <v/>
      </c>
      <c r="FN120" s="68" t="str">
        <f t="shared" si="245"/>
        <v/>
      </c>
      <c r="FO120" s="32"/>
      <c r="FP120" s="120"/>
      <c r="FQ120" s="62" t="str">
        <f t="shared" si="187"/>
        <v/>
      </c>
      <c r="FR120" s="62" t="str">
        <f t="shared" si="246"/>
        <v/>
      </c>
      <c r="FS120" s="65" t="str">
        <f t="shared" si="309"/>
        <v/>
      </c>
      <c r="FT120" s="68" t="str">
        <f t="shared" si="247"/>
        <v/>
      </c>
      <c r="FU120" s="32"/>
      <c r="FV120" s="120"/>
      <c r="FW120" s="62" t="str">
        <f t="shared" si="188"/>
        <v/>
      </c>
      <c r="FX120" s="62" t="str">
        <f t="shared" si="248"/>
        <v/>
      </c>
      <c r="FY120" s="65" t="str">
        <f t="shared" si="310"/>
        <v/>
      </c>
      <c r="FZ120" s="68" t="str">
        <f t="shared" si="249"/>
        <v/>
      </c>
      <c r="GA120" s="32"/>
      <c r="GC120" s="7" t="str">
        <f t="shared" si="250"/>
        <v/>
      </c>
      <c r="GD120" s="7" t="str">
        <f t="shared" ca="1" si="189"/>
        <v/>
      </c>
      <c r="GT120" s="71" t="str">
        <f>IF(GT$9="", "", IF(AND(NOT('Personnel Details'!$N$11=""), $B120&gt;='Personnel Details'!$N$11), 'Personnel Details'!$O$11, IF(AND(NOT('Personnel Details'!$I$11=""), $B120&gt;='Personnel Details'!$I$11), 'Personnel Details'!$J$11, 'Personnel Details'!$E$11)))</f>
        <v/>
      </c>
      <c r="GU120" s="59" t="str">
        <f>IF(GT$9="", "", IF(AND(NOT('Personnel Details'!$N$11=""), $B120&gt;='Personnel Details'!$N$11), IF('Personnel Details'!$P$11="","", 'Personnel Details'!$P$11), IF(AND(NOT('Personnel Details'!$I$11=""), $B120&gt;='Personnel Details'!$I$11), IF('Personnel Details'!$K$11="", "", 'Personnel Details'!$K$11), IF('Personnel Details'!$F$11="", "", 'Personnel Details'!$F$11))))</f>
        <v/>
      </c>
      <c r="GV120" s="74" t="str">
        <f>IF(GT$9="", "", IF(AND(NOT('Personnel Details'!$N$11=""), $B120&gt;='Personnel Details'!$N$11), 'Personnel Details'!$Q$11, IF(AND(NOT('Personnel Details'!$I$11=""), $B120&gt;='Personnel Details'!$I$11), 'Personnel Details'!$L$11, 'Personnel Details'!$G$11)))</f>
        <v/>
      </c>
      <c r="GW120" s="59" t="str">
        <f t="shared" si="251"/>
        <v/>
      </c>
      <c r="GX120" s="53"/>
      <c r="GZ120" s="78" t="str">
        <f>IF(GZ$9="", "", IF(AND(NOT('Personnel Details'!$N$12=""), $B120&gt;='Personnel Details'!$N$12), 'Personnel Details'!$O$12, IF(AND(NOT('Personnel Details'!$I$12=""), $B120&gt;='Personnel Details'!$I$12), 'Personnel Details'!$J$12, 'Personnel Details'!$E$12)))</f>
        <v/>
      </c>
      <c r="HA120" s="59" t="str">
        <f>IF(GZ$9="", "", IF(AND(NOT('Personnel Details'!$N$12=""), $B120&gt;='Personnel Details'!$N$12), IF('Personnel Details'!$P$12="","", 'Personnel Details'!$P$12), IF(AND(NOT('Personnel Details'!$I$12=""), $B120&gt;='Personnel Details'!$I$12), IF('Personnel Details'!$K$12="", "", 'Personnel Details'!$K$12), IF('Personnel Details'!$F$12="", "", 'Personnel Details'!$F$12))))</f>
        <v/>
      </c>
      <c r="HB120" s="79" t="str">
        <f>IF(GZ$9="", "", IF(AND(NOT('Personnel Details'!$N$12=""), $B120&gt;='Personnel Details'!$N$12), 'Personnel Details'!$Q$12, IF(AND(NOT('Personnel Details'!$I$12=""), $B120&gt;='Personnel Details'!$I$12), 'Personnel Details'!$L$12, 'Personnel Details'!$G$12)))</f>
        <v/>
      </c>
      <c r="HC120" s="59" t="str">
        <f t="shared" si="252"/>
        <v/>
      </c>
      <c r="HD120" s="53"/>
      <c r="HF120" s="78" t="str">
        <f>IF(HF$9="", "", IF(AND(NOT('Personnel Details'!$N$13=""), $B120&gt;='Personnel Details'!$N$13), 'Personnel Details'!$O$13, IF(AND(NOT('Personnel Details'!$I$13=""), $B120&gt;='Personnel Details'!$I$13), 'Personnel Details'!$J$13, 'Personnel Details'!$E$13)))</f>
        <v/>
      </c>
      <c r="HG120" s="59" t="str">
        <f>IF(HF$9="", "", IF(AND(NOT('Personnel Details'!$N$13=""), $B120&gt;='Personnel Details'!$N$13), IF('Personnel Details'!$P$13="","", 'Personnel Details'!$P$13), IF(AND(NOT('Personnel Details'!$I$13=""), $B120&gt;='Personnel Details'!$I$13), IF('Personnel Details'!$K$13="", "", 'Personnel Details'!$K$13), IF('Personnel Details'!$F$13="", "", 'Personnel Details'!$F$13))))</f>
        <v/>
      </c>
      <c r="HH120" s="79" t="str">
        <f>IF(HF$9="", "", IF(AND(NOT('Personnel Details'!$N$13=""), $B120&gt;='Personnel Details'!$N$13), 'Personnel Details'!$Q$13, IF(AND(NOT('Personnel Details'!$I$13=""), $B120&gt;='Personnel Details'!$I$13), 'Personnel Details'!$L$13, 'Personnel Details'!$G$13)))</f>
        <v/>
      </c>
      <c r="HI120" s="59" t="str">
        <f t="shared" si="253"/>
        <v/>
      </c>
      <c r="HJ120" s="53"/>
      <c r="HL120" s="78" t="str">
        <f>IF(HL$9="", "", IF(AND(NOT('Personnel Details'!$N$14=""), $B120&gt;='Personnel Details'!$N$14), 'Personnel Details'!$O$14, IF(AND(NOT('Personnel Details'!$I$14=""), $B120&gt;='Personnel Details'!$I$14), 'Personnel Details'!$J$14, 'Personnel Details'!$E$14)))</f>
        <v/>
      </c>
      <c r="HM120" s="59" t="str">
        <f>IF(HL$9="", "", IF(AND(NOT('Personnel Details'!$N$14=""), $B120&gt;='Personnel Details'!$N$14), IF('Personnel Details'!$P$14="","", 'Personnel Details'!$P$14), IF(AND(NOT('Personnel Details'!$I$14=""), $B120&gt;='Personnel Details'!$I$14), IF('Personnel Details'!$K$14="", "", 'Personnel Details'!$K$14), IF('Personnel Details'!$F$14="", "", 'Personnel Details'!$F$14))))</f>
        <v/>
      </c>
      <c r="HN120" s="79" t="str">
        <f>IF(HL$9="", "", IF(AND(NOT('Personnel Details'!$N$14=""), $B120&gt;='Personnel Details'!$N$14), 'Personnel Details'!$Q$14, IF(AND(NOT('Personnel Details'!$I$14=""), $B120&gt;='Personnel Details'!$I$14), 'Personnel Details'!$L$14, 'Personnel Details'!$G$14)))</f>
        <v/>
      </c>
      <c r="HO120" s="59" t="str">
        <f t="shared" si="254"/>
        <v/>
      </c>
      <c r="HP120" s="53"/>
      <c r="HR120" s="78" t="str">
        <f>IF(HR$9="", "", IF(AND(NOT('Personnel Details'!$N$15=""), $B120&gt;='Personnel Details'!$N$15), 'Personnel Details'!$O$15, IF(AND(NOT('Personnel Details'!$I$15=""), $B120&gt;='Personnel Details'!$I$15), 'Personnel Details'!$J$15, 'Personnel Details'!$E$15)))</f>
        <v/>
      </c>
      <c r="HS120" s="59" t="str">
        <f>IF(HR$9="", "", IF(AND(NOT('Personnel Details'!$N$15=""), $B120&gt;='Personnel Details'!$N$15), IF('Personnel Details'!$P$15="","", 'Personnel Details'!$P$15), IF(AND(NOT('Personnel Details'!$I$15=""), $B120&gt;='Personnel Details'!$I$15), IF('Personnel Details'!$K$15="", "", 'Personnel Details'!$K$15), IF('Personnel Details'!$F$15="", "", 'Personnel Details'!$F$15))))</f>
        <v/>
      </c>
      <c r="HT120" s="79" t="str">
        <f>IF(HR$9="", "", IF(AND(NOT('Personnel Details'!$N$15=""), $B120&gt;='Personnel Details'!$N$15), 'Personnel Details'!$Q$15, IF(AND(NOT('Personnel Details'!$I$15=""), $B120&gt;='Personnel Details'!$I$15), 'Personnel Details'!$L$15, 'Personnel Details'!$G$15)))</f>
        <v/>
      </c>
      <c r="HU120" s="59" t="str">
        <f t="shared" si="255"/>
        <v/>
      </c>
      <c r="HV120" s="53"/>
      <c r="HX120" s="78" t="str">
        <f>IF(HX$9="", "", IF(AND(NOT('Personnel Details'!$N$16=""), $B120&gt;='Personnel Details'!$N$16), 'Personnel Details'!$O$16, IF(AND(NOT('Personnel Details'!$I$16=""), $B120&gt;='Personnel Details'!$I$16), 'Personnel Details'!$J$16, 'Personnel Details'!$E$16)))</f>
        <v/>
      </c>
      <c r="HY120" s="59" t="str">
        <f>IF(HX$9="", "", IF(AND(NOT('Personnel Details'!$N$16=""), $B120&gt;='Personnel Details'!$N$16), IF('Personnel Details'!$P$16="","", 'Personnel Details'!$P$16), IF(AND(NOT('Personnel Details'!$I$16=""), $B120&gt;='Personnel Details'!$I$16), IF('Personnel Details'!$K$16="", "", 'Personnel Details'!$K$16), IF('Personnel Details'!$F$16="", "", 'Personnel Details'!$F$16))))</f>
        <v/>
      </c>
      <c r="HZ120" s="79" t="str">
        <f>IF(HX$9="", "", IF(AND(NOT('Personnel Details'!$N$16=""), $B120&gt;='Personnel Details'!$N$16), 'Personnel Details'!$Q$16, IF(AND(NOT('Personnel Details'!$I$16=""), $B120&gt;='Personnel Details'!$I$16), 'Personnel Details'!$L$16, 'Personnel Details'!$G$16)))</f>
        <v/>
      </c>
      <c r="IA120" s="59" t="str">
        <f t="shared" si="256"/>
        <v/>
      </c>
      <c r="IB120" s="53"/>
      <c r="ID120" s="78" t="str">
        <f>IF(ID$9="", "", IF(AND(NOT('Personnel Details'!$N$17=""), $B120&gt;='Personnel Details'!$N$17), 'Personnel Details'!$O$17, IF(AND(NOT('Personnel Details'!$I$17=""), $B120&gt;='Personnel Details'!$I$17), 'Personnel Details'!$J$17, 'Personnel Details'!$E$17)))</f>
        <v/>
      </c>
      <c r="IE120" s="59" t="str">
        <f>IF(ID$9="", "", IF(AND(NOT('Personnel Details'!$N$17=""), $B120&gt;='Personnel Details'!$N$17), IF('Personnel Details'!$P$17="","", 'Personnel Details'!$P$17), IF(AND(NOT('Personnel Details'!$I$17=""), $B120&gt;='Personnel Details'!$I$17), IF('Personnel Details'!$K$17="", "", 'Personnel Details'!$K$17), IF('Personnel Details'!$F$17="", "", 'Personnel Details'!$F$17))))</f>
        <v/>
      </c>
      <c r="IF120" s="79" t="str">
        <f>IF(ID$9="", "", IF(AND(NOT('Personnel Details'!$N$17=""), $B120&gt;='Personnel Details'!$N$17), 'Personnel Details'!$Q$17, IF(AND(NOT('Personnel Details'!$I$17=""), $B120&gt;='Personnel Details'!$I$17), 'Personnel Details'!$L$17, 'Personnel Details'!$G$17)))</f>
        <v/>
      </c>
      <c r="IG120" s="59" t="str">
        <f t="shared" si="257"/>
        <v/>
      </c>
      <c r="IH120" s="53"/>
      <c r="IJ120" s="78" t="str">
        <f>IF(IJ$9="", "", IF(AND(NOT('Personnel Details'!$N$18=""), $B120&gt;='Personnel Details'!$N$18), 'Personnel Details'!$O$18, IF(AND(NOT('Personnel Details'!$I$18=""), $B120&gt;='Personnel Details'!$I$18), 'Personnel Details'!$J$18, 'Personnel Details'!$E$18)))</f>
        <v/>
      </c>
      <c r="IK120" s="59" t="str">
        <f>IF(IJ$9="", "", IF(AND(NOT('Personnel Details'!$N$18=""), $B120&gt;='Personnel Details'!$N$18), IF('Personnel Details'!$P$18="","", 'Personnel Details'!$P$18), IF(AND(NOT('Personnel Details'!$I$18=""), $B120&gt;='Personnel Details'!$I$18), IF('Personnel Details'!$K$18="", "", 'Personnel Details'!$K$18), IF('Personnel Details'!$F$18="", "", 'Personnel Details'!$F$18))))</f>
        <v/>
      </c>
      <c r="IL120" s="79" t="str">
        <f>IF(IJ$9="", "", IF(AND(NOT('Personnel Details'!$N$18=""), $B120&gt;='Personnel Details'!$N$18), 'Personnel Details'!$Q$18, IF(AND(NOT('Personnel Details'!$I$18=""), $B120&gt;='Personnel Details'!$I$18), 'Personnel Details'!$L$18, 'Personnel Details'!$G$18)))</f>
        <v/>
      </c>
      <c r="IM120" s="59" t="str">
        <f t="shared" si="258"/>
        <v/>
      </c>
      <c r="IN120" s="53"/>
      <c r="IP120" s="78" t="str">
        <f>IF(IP$9="", "", IF(AND(NOT('Personnel Details'!$N$19=""), $B120&gt;='Personnel Details'!$N$19), 'Personnel Details'!$O$19, IF(AND(NOT('Personnel Details'!$I$19=""), $B120&gt;='Personnel Details'!$I$19), 'Personnel Details'!$J$19, 'Personnel Details'!$E$19)))</f>
        <v/>
      </c>
      <c r="IQ120" s="59" t="str">
        <f>IF(IP$9="", "", IF(AND(NOT('Personnel Details'!$N$19=""), $B120&gt;='Personnel Details'!$N$19), IF('Personnel Details'!$P$19="","", 'Personnel Details'!$P$19), IF(AND(NOT('Personnel Details'!$I$19=""), $B120&gt;='Personnel Details'!$I$19), IF('Personnel Details'!$K$19="", "", 'Personnel Details'!$K$19), IF('Personnel Details'!$F$19="", "", 'Personnel Details'!$F$19))))</f>
        <v/>
      </c>
      <c r="IR120" s="79" t="str">
        <f>IF(IP$9="", "", IF(AND(NOT('Personnel Details'!$N$19=""), $B120&gt;='Personnel Details'!$N$19), 'Personnel Details'!$Q$19, IF(AND(NOT('Personnel Details'!$I$19=""), $B120&gt;='Personnel Details'!$I$19), 'Personnel Details'!$L$19, 'Personnel Details'!$G$19)))</f>
        <v/>
      </c>
      <c r="IS120" s="59" t="str">
        <f t="shared" si="259"/>
        <v/>
      </c>
      <c r="IT120" s="53"/>
      <c r="IV120" s="78" t="str">
        <f>IF(IV$9="", "", IF(AND(NOT('Personnel Details'!$N$20=""), $B120&gt;='Personnel Details'!$N$20), 'Personnel Details'!$O$20, IF(AND(NOT('Personnel Details'!$I$20=""), $B120&gt;='Personnel Details'!$I$20), 'Personnel Details'!$J$20, 'Personnel Details'!$E$20)))</f>
        <v/>
      </c>
      <c r="IW120" s="59" t="str">
        <f>IF(IV$9="", "", IF(AND(NOT('Personnel Details'!$N$20=""), $B120&gt;='Personnel Details'!$N$20), IF('Personnel Details'!$P$20="","", 'Personnel Details'!$P$20), IF(AND(NOT('Personnel Details'!$I$20=""), $B120&gt;='Personnel Details'!$I$20), IF('Personnel Details'!$K$20="", "", 'Personnel Details'!$K$20), IF('Personnel Details'!$F$20="", "", 'Personnel Details'!$F$20))))</f>
        <v/>
      </c>
      <c r="IX120" s="79" t="str">
        <f>IF(IV$9="", "", IF(AND(NOT('Personnel Details'!$N$20=""), $B120&gt;='Personnel Details'!$N$20), 'Personnel Details'!$Q$20, IF(AND(NOT('Personnel Details'!$I$20=""), $B120&gt;='Personnel Details'!$I$20), 'Personnel Details'!$L$20, 'Personnel Details'!$G$20)))</f>
        <v/>
      </c>
      <c r="IY120" s="59" t="str">
        <f t="shared" si="260"/>
        <v/>
      </c>
      <c r="IZ120" s="53"/>
      <c r="JB120" s="78" t="str">
        <f>IF(JB$9="", "", IF(AND(NOT('Personnel Details'!$N$21=""), $B120&gt;='Personnel Details'!$N$21), 'Personnel Details'!$O$21, IF(AND(NOT('Personnel Details'!$I$21=""), $B120&gt;='Personnel Details'!$I$21), 'Personnel Details'!$J$21, 'Personnel Details'!$E$21)))</f>
        <v/>
      </c>
      <c r="JC120" s="59" t="str">
        <f>IF(JB$9="", "", IF(AND(NOT('Personnel Details'!$N$21=""), $B120&gt;='Personnel Details'!$N$21), IF('Personnel Details'!$P$21="","", 'Personnel Details'!$P$21), IF(AND(NOT('Personnel Details'!$I$21=""), $B120&gt;='Personnel Details'!$I$21), IF('Personnel Details'!$K$21="", "", 'Personnel Details'!$K$21), IF('Personnel Details'!$F$21="", "", 'Personnel Details'!$F$21))))</f>
        <v/>
      </c>
      <c r="JD120" s="79" t="str">
        <f>IF(JB$9="", "", IF(AND(NOT('Personnel Details'!$N$21=""), $B120&gt;='Personnel Details'!$N$21), 'Personnel Details'!$Q$21, IF(AND(NOT('Personnel Details'!$I$21=""), $B120&gt;='Personnel Details'!$I$21), 'Personnel Details'!$L$21, 'Personnel Details'!$G$21)))</f>
        <v/>
      </c>
      <c r="JE120" s="59" t="str">
        <f t="shared" si="261"/>
        <v/>
      </c>
      <c r="JF120" s="53"/>
      <c r="JH120" s="78" t="str">
        <f>IF(JH$9="", "", IF(AND(NOT('Personnel Details'!$N$22=""), $B120&gt;='Personnel Details'!$N$22), 'Personnel Details'!$O$22, IF(AND(NOT('Personnel Details'!$I$22=""), $B120&gt;='Personnel Details'!$I$22), 'Personnel Details'!$J$22, 'Personnel Details'!$E$22)))</f>
        <v/>
      </c>
      <c r="JI120" s="59" t="str">
        <f>IF(JH$9="", "", IF(AND(NOT('Personnel Details'!$N$22=""), $B120&gt;='Personnel Details'!$N$22), IF('Personnel Details'!$P$22="","", 'Personnel Details'!$P$22), IF(AND(NOT('Personnel Details'!$I$22=""), $B120&gt;='Personnel Details'!$I$22), IF('Personnel Details'!$K$22="", "", 'Personnel Details'!$K$22), IF('Personnel Details'!$F$22="", "", 'Personnel Details'!$F$22))))</f>
        <v/>
      </c>
      <c r="JJ120" s="79" t="str">
        <f>IF(JH$9="", "", IF(AND(NOT('Personnel Details'!$N$22=""), $B120&gt;='Personnel Details'!$N$22), 'Personnel Details'!$Q$22, IF(AND(NOT('Personnel Details'!$I$22=""), $B120&gt;='Personnel Details'!$I$22), 'Personnel Details'!$L$22, 'Personnel Details'!$G$22)))</f>
        <v/>
      </c>
      <c r="JK120" s="59" t="str">
        <f t="shared" si="262"/>
        <v/>
      </c>
      <c r="JL120" s="53"/>
      <c r="JN120" s="78" t="str">
        <f>IF(JN$9="", "", IF(AND(NOT('Personnel Details'!$N$23=""), $B120&gt;='Personnel Details'!$N$23), 'Personnel Details'!$O$23, IF(AND(NOT('Personnel Details'!$I$23=""), $B120&gt;='Personnel Details'!$I$23), 'Personnel Details'!$J$23, 'Personnel Details'!$E$23)))</f>
        <v/>
      </c>
      <c r="JO120" s="59" t="str">
        <f>IF(JN$9="", "", IF(AND(NOT('Personnel Details'!$N$23=""), $B120&gt;='Personnel Details'!$N$23), IF('Personnel Details'!$P$23="","", 'Personnel Details'!$P$23), IF(AND(NOT('Personnel Details'!$I$23=""), $B120&gt;='Personnel Details'!$I$23), IF('Personnel Details'!$K$23="", "", 'Personnel Details'!$K$23), IF('Personnel Details'!$F$23="", "", 'Personnel Details'!$F$23))))</f>
        <v/>
      </c>
      <c r="JP120" s="79" t="str">
        <f>IF(JN$9="", "", IF(AND(NOT('Personnel Details'!$N$23=""), $B120&gt;='Personnel Details'!$N$23), 'Personnel Details'!$Q$23, IF(AND(NOT('Personnel Details'!$I$23=""), $B120&gt;='Personnel Details'!$I$23), 'Personnel Details'!$L$23, 'Personnel Details'!$G$23)))</f>
        <v/>
      </c>
      <c r="JQ120" s="59" t="str">
        <f t="shared" si="263"/>
        <v/>
      </c>
      <c r="JR120" s="53"/>
      <c r="JT120" s="78" t="str">
        <f>IF(JT$9="", "", IF(AND(NOT('Personnel Details'!$N$24=""), $B120&gt;='Personnel Details'!$N$24), 'Personnel Details'!$O$24, IF(AND(NOT('Personnel Details'!$I$24=""), $B120&gt;='Personnel Details'!$I$24), 'Personnel Details'!$J$24, 'Personnel Details'!$E$24)))</f>
        <v/>
      </c>
      <c r="JU120" s="59" t="str">
        <f>IF(JT$9="", "", IF(AND(NOT('Personnel Details'!$N$24=""), $B120&gt;='Personnel Details'!$N$24), IF('Personnel Details'!$P$24="","", 'Personnel Details'!$P$24), IF(AND(NOT('Personnel Details'!$I$24=""), $B120&gt;='Personnel Details'!$I$24), IF('Personnel Details'!$K$24="", "", 'Personnel Details'!$K$24), IF('Personnel Details'!$F$24="", "", 'Personnel Details'!$F$24))))</f>
        <v/>
      </c>
      <c r="JV120" s="79" t="str">
        <f>IF(JT$9="", "", IF(AND(NOT('Personnel Details'!$N$24=""), $B120&gt;='Personnel Details'!$N$24), 'Personnel Details'!$Q$24, IF(AND(NOT('Personnel Details'!$I$24=""), $B120&gt;='Personnel Details'!$I$24), 'Personnel Details'!$L$24, 'Personnel Details'!$G$24)))</f>
        <v/>
      </c>
      <c r="JW120" s="59" t="str">
        <f t="shared" si="264"/>
        <v/>
      </c>
      <c r="JX120" s="53"/>
      <c r="JZ120" s="78" t="str">
        <f>IF(JZ$9="", "", IF(AND(NOT('Personnel Details'!$N$25=""), $B120&gt;='Personnel Details'!$N$25), 'Personnel Details'!$O$25, IF(AND(NOT('Personnel Details'!$I$25=""), $B120&gt;='Personnel Details'!$I$25), 'Personnel Details'!$J$25, 'Personnel Details'!$E$25)))</f>
        <v/>
      </c>
      <c r="KA120" s="59" t="str">
        <f>IF(JZ$9="", "", IF(AND(NOT('Personnel Details'!$N$25=""), $B120&gt;='Personnel Details'!$N$25), IF('Personnel Details'!$P$25="","", 'Personnel Details'!$P$25), IF(AND(NOT('Personnel Details'!$I$25=""), $B120&gt;='Personnel Details'!$I$25), IF('Personnel Details'!$K$25="", "", 'Personnel Details'!$K$25), IF('Personnel Details'!$F$25="", "", 'Personnel Details'!$F$25))))</f>
        <v/>
      </c>
      <c r="KB120" s="79" t="str">
        <f>IF(JZ$9="", "", IF(AND(NOT('Personnel Details'!$N$25=""), $B120&gt;='Personnel Details'!$N$25), 'Personnel Details'!$Q$25, IF(AND(NOT('Personnel Details'!$I$25=""), $B120&gt;='Personnel Details'!$I$25), 'Personnel Details'!$L$25, 'Personnel Details'!$G$25)))</f>
        <v/>
      </c>
      <c r="KC120" s="59" t="str">
        <f t="shared" si="265"/>
        <v/>
      </c>
      <c r="KD120" s="53"/>
      <c r="KF120" s="78" t="str">
        <f>IF(KF$9="", "", IF(AND(NOT('Personnel Details'!$N$26=""), $B120&gt;='Personnel Details'!$N$26), 'Personnel Details'!$O$26, IF(AND(NOT('Personnel Details'!$I$26=""), $B120&gt;='Personnel Details'!$I$26), 'Personnel Details'!$J$26, 'Personnel Details'!$E$26)))</f>
        <v/>
      </c>
      <c r="KG120" s="59" t="str">
        <f>IF(KF$9="", "", IF(AND(NOT('Personnel Details'!$N$26=""), $B120&gt;='Personnel Details'!$N$26), IF('Personnel Details'!$P$26="","", 'Personnel Details'!$P$26), IF(AND(NOT('Personnel Details'!$I$26=""), $B120&gt;='Personnel Details'!$I$26), IF('Personnel Details'!$K$26="", "", 'Personnel Details'!$K$26), IF('Personnel Details'!$F$26="", "", 'Personnel Details'!$F$26))))</f>
        <v/>
      </c>
      <c r="KH120" s="79" t="str">
        <f>IF(KF$9="", "", IF(AND(NOT('Personnel Details'!$N$26=""), $B120&gt;='Personnel Details'!$N$26), 'Personnel Details'!$Q$26, IF(AND(NOT('Personnel Details'!$I$26=""), $B120&gt;='Personnel Details'!$I$26), 'Personnel Details'!$L$26, 'Personnel Details'!$G$26)))</f>
        <v/>
      </c>
      <c r="KI120" s="59" t="str">
        <f t="shared" si="266"/>
        <v/>
      </c>
      <c r="KJ120" s="53"/>
      <c r="KL120" s="78" t="str">
        <f>IF(KL$9="", "", IF(AND(NOT('Personnel Details'!$N$27=""), $B120&gt;='Personnel Details'!$N$27), 'Personnel Details'!$O$27, IF(AND(NOT('Personnel Details'!$I$27=""), $B120&gt;='Personnel Details'!$I$27), 'Personnel Details'!$J$27, 'Personnel Details'!$E$27)))</f>
        <v/>
      </c>
      <c r="KM120" s="59" t="str">
        <f>IF(KL$9="", "", IF(AND(NOT('Personnel Details'!$N$27=""), $B120&gt;='Personnel Details'!$N$27), IF('Personnel Details'!$P$27="","", 'Personnel Details'!$P$27), IF(AND(NOT('Personnel Details'!$I$27=""), $B120&gt;='Personnel Details'!$I$27), IF('Personnel Details'!$K$27="", "", 'Personnel Details'!$K$27), IF('Personnel Details'!$F$27="", "", 'Personnel Details'!$F$27))))</f>
        <v/>
      </c>
      <c r="KN120" s="79" t="str">
        <f>IF(KL$9="", "", IF(AND(NOT('Personnel Details'!$N$27=""), $B120&gt;='Personnel Details'!$N$27), 'Personnel Details'!$Q$27, IF(AND(NOT('Personnel Details'!$I$27=""), $B120&gt;='Personnel Details'!$I$27), 'Personnel Details'!$L$27, 'Personnel Details'!$G$27)))</f>
        <v/>
      </c>
      <c r="KO120" s="59" t="str">
        <f t="shared" si="267"/>
        <v/>
      </c>
      <c r="KP120" s="53"/>
      <c r="KR120" s="78" t="str">
        <f>IF(KR$9="", "", IF(AND(NOT('Personnel Details'!$N$28=""), $B120&gt;='Personnel Details'!$N$28), 'Personnel Details'!$O$28, IF(AND(NOT('Personnel Details'!$I$28=""), $B120&gt;='Personnel Details'!$I$28), 'Personnel Details'!$J$28, 'Personnel Details'!$E$28)))</f>
        <v/>
      </c>
      <c r="KS120" s="59" t="str">
        <f>IF(KR$9="", "", IF(AND(NOT('Personnel Details'!$N$28=""), $B120&gt;='Personnel Details'!$N$28), IF('Personnel Details'!$P$28="","", 'Personnel Details'!$P$28), IF(AND(NOT('Personnel Details'!$I$28=""), $B120&gt;='Personnel Details'!$I$28), IF('Personnel Details'!$K$28="", "", 'Personnel Details'!$K$28), IF('Personnel Details'!$F$28="", "", 'Personnel Details'!$F$28))))</f>
        <v/>
      </c>
      <c r="KT120" s="79" t="str">
        <f>IF(KR$9="", "", IF(AND(NOT('Personnel Details'!$N$28=""), $B120&gt;='Personnel Details'!$N$28), 'Personnel Details'!$Q$28, IF(AND(NOT('Personnel Details'!$I$28=""), $B120&gt;='Personnel Details'!$I$28), 'Personnel Details'!$L$28, 'Personnel Details'!$G$28)))</f>
        <v/>
      </c>
      <c r="KU120" s="59" t="str">
        <f t="shared" si="268"/>
        <v/>
      </c>
      <c r="KV120" s="53"/>
      <c r="KX120" s="78" t="str">
        <f>IF(KX$9="", "", IF(AND(NOT('Personnel Details'!$N$29=""), $B120&gt;='Personnel Details'!$N$29), 'Personnel Details'!$O$29, IF(AND(NOT('Personnel Details'!$I$29=""), $B120&gt;='Personnel Details'!$I$29), 'Personnel Details'!$J$29, 'Personnel Details'!$E$29)))</f>
        <v/>
      </c>
      <c r="KY120" s="59" t="str">
        <f>IF(KX$9="", "", IF(AND(NOT('Personnel Details'!$N$29=""), $B120&gt;='Personnel Details'!$N$29), IF('Personnel Details'!$P$29="","", 'Personnel Details'!$P$29), IF(AND(NOT('Personnel Details'!$I$29=""), $B120&gt;='Personnel Details'!$I$29), IF('Personnel Details'!$K$29="", "", 'Personnel Details'!$K$29), IF('Personnel Details'!$F$29="", "", 'Personnel Details'!$F$29))))</f>
        <v/>
      </c>
      <c r="KZ120" s="79" t="str">
        <f>IF(KX$9="", "", IF(AND(NOT('Personnel Details'!$N$29=""), $B120&gt;='Personnel Details'!$N$29), 'Personnel Details'!$Q$29, IF(AND(NOT('Personnel Details'!$I$29=""), $B120&gt;='Personnel Details'!$I$29), 'Personnel Details'!$L$29, 'Personnel Details'!$G$29)))</f>
        <v/>
      </c>
      <c r="LA120" s="59" t="str">
        <f t="shared" si="269"/>
        <v/>
      </c>
      <c r="LB120" s="53"/>
      <c r="LD120" s="78" t="str">
        <f>IF(LD$9="", "", IF(AND(NOT('Personnel Details'!$N$30=""), $B120&gt;='Personnel Details'!$N$30), 'Personnel Details'!$O$30, IF(AND(NOT('Personnel Details'!$I$30=""), $B120&gt;='Personnel Details'!$I$30), 'Personnel Details'!$J$30, 'Personnel Details'!$E$30)))</f>
        <v/>
      </c>
      <c r="LE120" s="59" t="str">
        <f>IF(LD$9="", "", IF(AND(NOT('Personnel Details'!$N$30=""), $B120&gt;='Personnel Details'!$N$30), IF('Personnel Details'!$P$30="","", 'Personnel Details'!$P$30), IF(AND(NOT('Personnel Details'!$I$30=""), $B120&gt;='Personnel Details'!$I$30), IF('Personnel Details'!$K$30="", "", 'Personnel Details'!$K$30), IF('Personnel Details'!$F$30="", "", 'Personnel Details'!$F$30))))</f>
        <v/>
      </c>
      <c r="LF120" s="79" t="str">
        <f>IF(LD$9="", "", IF(AND(NOT('Personnel Details'!$N$30=""), $B120&gt;='Personnel Details'!$N$30), 'Personnel Details'!$Q$30, IF(AND(NOT('Personnel Details'!$I$30=""), $B120&gt;='Personnel Details'!$I$30), 'Personnel Details'!$L$30, 'Personnel Details'!$G$30)))</f>
        <v/>
      </c>
      <c r="LG120" s="59" t="str">
        <f t="shared" si="270"/>
        <v/>
      </c>
      <c r="LH120" s="53"/>
      <c r="LJ120" s="78" t="str">
        <f>IF(LJ$9="", "", IF(AND(NOT('Personnel Details'!$N$31=""), $B120&gt;='Personnel Details'!$N$31), 'Personnel Details'!$O$31, IF(AND(NOT('Personnel Details'!$I$31=""), $B120&gt;='Personnel Details'!$I$31), 'Personnel Details'!$J$31, 'Personnel Details'!$E$31)))</f>
        <v/>
      </c>
      <c r="LK120" s="59" t="str">
        <f>IF(LJ$9="", "", IF(AND(NOT('Personnel Details'!$N$31=""), $B120&gt;='Personnel Details'!$N$31), IF('Personnel Details'!$P$31="","", 'Personnel Details'!$P$31), IF(AND(NOT('Personnel Details'!$I$31=""), $B120&gt;='Personnel Details'!$I$31), IF('Personnel Details'!$K$31="", "", 'Personnel Details'!$K$31), IF('Personnel Details'!$F$31="", "", 'Personnel Details'!$F$31))))</f>
        <v/>
      </c>
      <c r="LL120" s="79" t="str">
        <f>IF(LJ$9="", "", IF(AND(NOT('Personnel Details'!$N$31=""), $B120&gt;='Personnel Details'!$N$31), 'Personnel Details'!$Q$31, IF(AND(NOT('Personnel Details'!$I$31=""), $B120&gt;='Personnel Details'!$I$31), 'Personnel Details'!$L$31, 'Personnel Details'!$G$31)))</f>
        <v/>
      </c>
      <c r="LM120" s="59" t="str">
        <f t="shared" si="271"/>
        <v/>
      </c>
      <c r="LN120" s="53"/>
      <c r="LP120" s="78" t="str">
        <f>IF(LP$9="", "", IF(AND(NOT('Personnel Details'!$N$32=""), $B120&gt;='Personnel Details'!$N$32), 'Personnel Details'!$O$32, IF(AND(NOT('Personnel Details'!$I$32=""), $B120&gt;='Personnel Details'!$I$32), 'Personnel Details'!$J$32, 'Personnel Details'!$E$32)))</f>
        <v/>
      </c>
      <c r="LQ120" s="59" t="str">
        <f>IF(LP$9="", "", IF(AND(NOT('Personnel Details'!$N$32=""), $B120&gt;='Personnel Details'!$N$32), IF('Personnel Details'!$P$32="","", 'Personnel Details'!$P$32), IF(AND(NOT('Personnel Details'!$I$32=""), $B120&gt;='Personnel Details'!$I$32), IF('Personnel Details'!$K$32="", "", 'Personnel Details'!$K$32), IF('Personnel Details'!$F$32="", "", 'Personnel Details'!$F$32))))</f>
        <v/>
      </c>
      <c r="LR120" s="79" t="str">
        <f>IF(LP$9="", "", IF(AND(NOT('Personnel Details'!$N$32=""), $B120&gt;='Personnel Details'!$N$32), 'Personnel Details'!$Q$32, IF(AND(NOT('Personnel Details'!$I$32=""), $B120&gt;='Personnel Details'!$I$32), 'Personnel Details'!$L$32, 'Personnel Details'!$G$32)))</f>
        <v/>
      </c>
      <c r="LS120" s="59" t="str">
        <f t="shared" si="272"/>
        <v/>
      </c>
      <c r="LT120" s="53"/>
      <c r="LV120" s="78" t="str">
        <f>IF(LV$9="", "", IF(AND(NOT('Personnel Details'!$N$33=""), $B120&gt;='Personnel Details'!$N$33), 'Personnel Details'!$O$33, IF(AND(NOT('Personnel Details'!$I$33=""), $B120&gt;='Personnel Details'!$I$33), 'Personnel Details'!$J$33, 'Personnel Details'!$E$33)))</f>
        <v/>
      </c>
      <c r="LW120" s="59" t="str">
        <f>IF(LV$9="", "", IF(AND(NOT('Personnel Details'!$N$33=""), $B120&gt;='Personnel Details'!$N$33), IF('Personnel Details'!$P$33="","", 'Personnel Details'!$P$33), IF(AND(NOT('Personnel Details'!$I$33=""), $B120&gt;='Personnel Details'!$I$33), IF('Personnel Details'!$K$33="", "", 'Personnel Details'!$K$33), IF('Personnel Details'!$F$33="", "", 'Personnel Details'!$F$33))))</f>
        <v/>
      </c>
      <c r="LX120" s="79" t="str">
        <f>IF(LV$9="", "", IF(AND(NOT('Personnel Details'!$N$33=""), $B120&gt;='Personnel Details'!$N$33), 'Personnel Details'!$Q$33, IF(AND(NOT('Personnel Details'!$I$33=""), $B120&gt;='Personnel Details'!$I$33), 'Personnel Details'!$L$33, 'Personnel Details'!$G$33)))</f>
        <v/>
      </c>
      <c r="LY120" s="59" t="str">
        <f t="shared" si="273"/>
        <v/>
      </c>
      <c r="LZ120" s="53"/>
      <c r="MB120" s="78" t="str">
        <f>IF(MB$9="", "", IF(AND(NOT('Personnel Details'!$N$34=""), $B120&gt;='Personnel Details'!$N$34), 'Personnel Details'!$O$34, IF(AND(NOT('Personnel Details'!$I$34=""), $B120&gt;='Personnel Details'!$I$34), 'Personnel Details'!$J$34, 'Personnel Details'!$E$34)))</f>
        <v/>
      </c>
      <c r="MC120" s="59" t="str">
        <f>IF(MB$9="", "", IF(AND(NOT('Personnel Details'!$N$34=""), $B120&gt;='Personnel Details'!$N$34), IF('Personnel Details'!$P$34="","", 'Personnel Details'!$P$34), IF(AND(NOT('Personnel Details'!$I$34=""), $B120&gt;='Personnel Details'!$I$34), IF('Personnel Details'!$K$34="", "", 'Personnel Details'!$K$34), IF('Personnel Details'!$F$34="", "", 'Personnel Details'!$F$34))))</f>
        <v/>
      </c>
      <c r="MD120" s="79" t="str">
        <f>IF(MB$9="", "", IF(AND(NOT('Personnel Details'!$N$34=""), $B120&gt;='Personnel Details'!$N$34), 'Personnel Details'!$Q$34, IF(AND(NOT('Personnel Details'!$I$34=""), $B120&gt;='Personnel Details'!$I$34), 'Personnel Details'!$L$34, 'Personnel Details'!$G$34)))</f>
        <v/>
      </c>
      <c r="ME120" s="59" t="str">
        <f t="shared" si="274"/>
        <v/>
      </c>
      <c r="MF120" s="53"/>
      <c r="MH120" s="78" t="str">
        <f>IF(MH$9="", "", IF(AND(NOT('Personnel Details'!$N$35=""), $B120&gt;='Personnel Details'!$N$35), 'Personnel Details'!$O$35, IF(AND(NOT('Personnel Details'!$I$35=""), $B120&gt;='Personnel Details'!$I$35), 'Personnel Details'!$J$35, 'Personnel Details'!$E$35)))</f>
        <v/>
      </c>
      <c r="MI120" s="59" t="str">
        <f>IF(MH$9="", "", IF(AND(NOT('Personnel Details'!$N$35=""), $B120&gt;='Personnel Details'!$N$35), IF('Personnel Details'!$P$35="","", 'Personnel Details'!$P$35), IF(AND(NOT('Personnel Details'!$I$35=""), $B120&gt;='Personnel Details'!$I$35), IF('Personnel Details'!$K$35="", "", 'Personnel Details'!$K$35), IF('Personnel Details'!$F$35="", "", 'Personnel Details'!$F$35))))</f>
        <v/>
      </c>
      <c r="MJ120" s="79" t="str">
        <f>IF(MH$9="", "", IF(AND(NOT('Personnel Details'!$N$35=""), $B120&gt;='Personnel Details'!$N$35), 'Personnel Details'!$Q$35, IF(AND(NOT('Personnel Details'!$I$35=""), $B120&gt;='Personnel Details'!$I$35), 'Personnel Details'!$L$35, 'Personnel Details'!$G$35)))</f>
        <v/>
      </c>
      <c r="MK120" s="59" t="str">
        <f t="shared" si="275"/>
        <v/>
      </c>
      <c r="ML120" s="53"/>
      <c r="MN120" s="78" t="str">
        <f>IF(MN$9="", "", IF(AND(NOT('Personnel Details'!$N$36=""), $B120&gt;='Personnel Details'!$N$36), 'Personnel Details'!$O$36, IF(AND(NOT('Personnel Details'!$I$36=""), $B120&gt;='Personnel Details'!$I$36), 'Personnel Details'!$J$36, 'Personnel Details'!$E$36)))</f>
        <v/>
      </c>
      <c r="MO120" s="59" t="str">
        <f>IF(MN$9="", "", IF(AND(NOT('Personnel Details'!$N$36=""), $B120&gt;='Personnel Details'!$N$36), IF('Personnel Details'!$P$36="","", 'Personnel Details'!$P$36), IF(AND(NOT('Personnel Details'!$I$36=""), $B120&gt;='Personnel Details'!$I$36), IF('Personnel Details'!$K$36="", "", 'Personnel Details'!$K$36), IF('Personnel Details'!$F$36="", "", 'Personnel Details'!$F$36))))</f>
        <v/>
      </c>
      <c r="MP120" s="79" t="str">
        <f>IF(MN$9="", "", IF(AND(NOT('Personnel Details'!$N$36=""), $B120&gt;='Personnel Details'!$N$36), 'Personnel Details'!$Q$36, IF(AND(NOT('Personnel Details'!$I$36=""), $B120&gt;='Personnel Details'!$I$36), 'Personnel Details'!$L$36, 'Personnel Details'!$G$36)))</f>
        <v/>
      </c>
      <c r="MQ120" s="59" t="str">
        <f t="shared" si="276"/>
        <v/>
      </c>
      <c r="MR120" s="53"/>
      <c r="MT120" s="78" t="str">
        <f>IF(MT$9="", "", IF(AND(NOT('Personnel Details'!$N$37=""), $B120&gt;='Personnel Details'!$N$37), 'Personnel Details'!$O$37, IF(AND(NOT('Personnel Details'!$I$37=""), $B120&gt;='Personnel Details'!$I$37), 'Personnel Details'!$J$37, 'Personnel Details'!$E$37)))</f>
        <v/>
      </c>
      <c r="MU120" s="59" t="str">
        <f>IF(MT$9="", "", IF(AND(NOT('Personnel Details'!$N$37=""), $B120&gt;='Personnel Details'!$N$37), IF('Personnel Details'!$P$37="","", 'Personnel Details'!$P$37), IF(AND(NOT('Personnel Details'!$I$37=""), $B120&gt;='Personnel Details'!$I$37), IF('Personnel Details'!$K$37="", "", 'Personnel Details'!$K$37), IF('Personnel Details'!$F$37="", "", 'Personnel Details'!$F$37))))</f>
        <v/>
      </c>
      <c r="MV120" s="79" t="str">
        <f>IF(MT$9="", "", IF(AND(NOT('Personnel Details'!$N$37=""), $B120&gt;='Personnel Details'!$N$37), 'Personnel Details'!$Q$37, IF(AND(NOT('Personnel Details'!$I$37=""), $B120&gt;='Personnel Details'!$I$37), 'Personnel Details'!$L$37, 'Personnel Details'!$G$37)))</f>
        <v/>
      </c>
      <c r="MW120" s="59" t="str">
        <f t="shared" si="277"/>
        <v/>
      </c>
      <c r="MX120" s="53"/>
      <c r="MZ120" s="78" t="str">
        <f>IF(MZ$9="", "", IF(AND(NOT('Personnel Details'!$N$38=""), $B120&gt;='Personnel Details'!$N$38), 'Personnel Details'!$O$38, IF(AND(NOT('Personnel Details'!$I$38=""), $B120&gt;='Personnel Details'!$I$38), 'Personnel Details'!$J$38, 'Personnel Details'!$E$38)))</f>
        <v/>
      </c>
      <c r="NA120" s="59" t="str">
        <f>IF(MZ$9="", "", IF(AND(NOT('Personnel Details'!$N$38=""), $B120&gt;='Personnel Details'!$N$38), IF('Personnel Details'!$P$38="","", 'Personnel Details'!$P$38), IF(AND(NOT('Personnel Details'!$I$38=""), $B120&gt;='Personnel Details'!$I$38), IF('Personnel Details'!$K$38="", "", 'Personnel Details'!$K$38), IF('Personnel Details'!$F$38="", "", 'Personnel Details'!$F$38))))</f>
        <v/>
      </c>
      <c r="NB120" s="79" t="str">
        <f>IF(MZ$9="", "", IF(AND(NOT('Personnel Details'!$N$38=""), $B120&gt;='Personnel Details'!$N$38), 'Personnel Details'!$Q$38, IF(AND(NOT('Personnel Details'!$I$38=""), $B120&gt;='Personnel Details'!$I$38), 'Personnel Details'!$L$38, 'Personnel Details'!$G$38)))</f>
        <v/>
      </c>
      <c r="NC120" s="59" t="str">
        <f t="shared" si="278"/>
        <v/>
      </c>
      <c r="ND120" s="53"/>
      <c r="NF120" s="78" t="str">
        <f>IF(NF$9="", "", IF(AND(NOT('Personnel Details'!$N$39=""), $B120&gt;='Personnel Details'!$N$39), 'Personnel Details'!$O$39, IF(AND(NOT('Personnel Details'!$I$39=""), $B120&gt;='Personnel Details'!$I$39), 'Personnel Details'!$J$39, 'Personnel Details'!$E$39)))</f>
        <v/>
      </c>
      <c r="NG120" s="59" t="str">
        <f>IF(NF$9="", "", IF(AND(NOT('Personnel Details'!$N$39=""), $B120&gt;='Personnel Details'!$N$39), IF('Personnel Details'!$P$39="","", 'Personnel Details'!$P$39), IF(AND(NOT('Personnel Details'!$I$39=""), $B120&gt;='Personnel Details'!$I$39), IF('Personnel Details'!$K$39="", "", 'Personnel Details'!$K$39), IF('Personnel Details'!$F$39="", "", 'Personnel Details'!$F$39))))</f>
        <v/>
      </c>
      <c r="NH120" s="79" t="str">
        <f>IF(NF$9="", "", IF(AND(NOT('Personnel Details'!$N$39=""), $B120&gt;='Personnel Details'!$N$39), 'Personnel Details'!$Q$39, IF(AND(NOT('Personnel Details'!$I$39=""), $B120&gt;='Personnel Details'!$I$39), 'Personnel Details'!$L$39, 'Personnel Details'!$G$39)))</f>
        <v/>
      </c>
      <c r="NI120" s="59" t="str">
        <f t="shared" si="279"/>
        <v/>
      </c>
      <c r="NJ120" s="53"/>
      <c r="NL120" s="78" t="str">
        <f>IF(NL$9="", "", IF(AND(NOT('Personnel Details'!$N$40=""), $B120&gt;='Personnel Details'!$N$40), 'Personnel Details'!$O$40, IF(AND(NOT('Personnel Details'!$I$40=""), $B120&gt;='Personnel Details'!$I$40), 'Personnel Details'!$J$40, 'Personnel Details'!$E$40)))</f>
        <v/>
      </c>
      <c r="NM120" s="59" t="str">
        <f>IF(NL$9="", "", IF(AND(NOT('Personnel Details'!$N$40=""), $B120&gt;='Personnel Details'!$N$40), IF('Personnel Details'!$P$40="","", 'Personnel Details'!$P$40), IF(AND(NOT('Personnel Details'!$I$40=""), $B120&gt;='Personnel Details'!$I$40), IF('Personnel Details'!$K$40="", "", 'Personnel Details'!$K$40), IF('Personnel Details'!$F$40="", "", 'Personnel Details'!$F$40))))</f>
        <v/>
      </c>
      <c r="NN120" s="79" t="str">
        <f>IF(NL$9="", "", IF(AND(NOT('Personnel Details'!$N$40=""), $B120&gt;='Personnel Details'!$N$40), 'Personnel Details'!$Q$40, IF(AND(NOT('Personnel Details'!$I$40=""), $B120&gt;='Personnel Details'!$I$40), 'Personnel Details'!$L$40, 'Personnel Details'!$G$40)))</f>
        <v/>
      </c>
      <c r="NO120" s="59" t="str">
        <f t="shared" si="280"/>
        <v/>
      </c>
      <c r="NP120" s="53"/>
    </row>
    <row r="121" spans="1:380" x14ac:dyDescent="0.25">
      <c r="A121" s="32"/>
      <c r="B121" s="113" t="str">
        <f>IFERROR(IF(B120+1&gt;'Personnel Details'!$U$5, "", B120+1), "")</f>
        <v/>
      </c>
      <c r="C121" s="32"/>
      <c r="D121" s="120"/>
      <c r="E121" s="13" t="str">
        <f t="shared" si="159"/>
        <v/>
      </c>
      <c r="F121" s="13" t="str">
        <f t="shared" si="190"/>
        <v/>
      </c>
      <c r="G121" s="56" t="str">
        <f t="shared" si="281"/>
        <v/>
      </c>
      <c r="H121" s="16" t="str">
        <f t="shared" si="191"/>
        <v/>
      </c>
      <c r="I121" s="32"/>
      <c r="J121" s="120"/>
      <c r="K121" s="62" t="str">
        <f t="shared" si="160"/>
        <v/>
      </c>
      <c r="L121" s="62" t="str">
        <f t="shared" si="192"/>
        <v/>
      </c>
      <c r="M121" s="65" t="str">
        <f t="shared" si="282"/>
        <v/>
      </c>
      <c r="N121" s="68" t="str">
        <f t="shared" si="193"/>
        <v/>
      </c>
      <c r="O121" s="32"/>
      <c r="P121" s="120"/>
      <c r="Q121" s="62" t="str">
        <f t="shared" si="161"/>
        <v/>
      </c>
      <c r="R121" s="62" t="str">
        <f t="shared" si="194"/>
        <v/>
      </c>
      <c r="S121" s="65" t="str">
        <f t="shared" si="283"/>
        <v/>
      </c>
      <c r="T121" s="68" t="str">
        <f t="shared" si="195"/>
        <v/>
      </c>
      <c r="U121" s="32"/>
      <c r="V121" s="120"/>
      <c r="W121" s="62" t="str">
        <f t="shared" si="162"/>
        <v/>
      </c>
      <c r="X121" s="62" t="str">
        <f t="shared" si="196"/>
        <v/>
      </c>
      <c r="Y121" s="65" t="str">
        <f t="shared" si="284"/>
        <v/>
      </c>
      <c r="Z121" s="68" t="str">
        <f t="shared" si="197"/>
        <v/>
      </c>
      <c r="AA121" s="32"/>
      <c r="AB121" s="120"/>
      <c r="AC121" s="62" t="str">
        <f t="shared" si="163"/>
        <v/>
      </c>
      <c r="AD121" s="62" t="str">
        <f t="shared" si="198"/>
        <v/>
      </c>
      <c r="AE121" s="65" t="str">
        <f t="shared" si="285"/>
        <v/>
      </c>
      <c r="AF121" s="68" t="str">
        <f t="shared" si="199"/>
        <v/>
      </c>
      <c r="AG121" s="32"/>
      <c r="AH121" s="120"/>
      <c r="AI121" s="62" t="str">
        <f t="shared" si="164"/>
        <v/>
      </c>
      <c r="AJ121" s="62" t="str">
        <f t="shared" si="200"/>
        <v/>
      </c>
      <c r="AK121" s="65" t="str">
        <f t="shared" si="286"/>
        <v/>
      </c>
      <c r="AL121" s="68" t="str">
        <f t="shared" si="201"/>
        <v/>
      </c>
      <c r="AM121" s="32"/>
      <c r="AN121" s="120"/>
      <c r="AO121" s="62" t="str">
        <f t="shared" si="165"/>
        <v/>
      </c>
      <c r="AP121" s="62" t="str">
        <f t="shared" si="202"/>
        <v/>
      </c>
      <c r="AQ121" s="65" t="str">
        <f t="shared" si="287"/>
        <v/>
      </c>
      <c r="AR121" s="68" t="str">
        <f t="shared" si="203"/>
        <v/>
      </c>
      <c r="AS121" s="32"/>
      <c r="AT121" s="120"/>
      <c r="AU121" s="62" t="str">
        <f t="shared" si="166"/>
        <v/>
      </c>
      <c r="AV121" s="62" t="str">
        <f t="shared" si="204"/>
        <v/>
      </c>
      <c r="AW121" s="65" t="str">
        <f t="shared" si="288"/>
        <v/>
      </c>
      <c r="AX121" s="68" t="str">
        <f t="shared" si="205"/>
        <v/>
      </c>
      <c r="AY121" s="32"/>
      <c r="AZ121" s="120"/>
      <c r="BA121" s="62" t="str">
        <f t="shared" si="167"/>
        <v/>
      </c>
      <c r="BB121" s="62" t="str">
        <f t="shared" si="206"/>
        <v/>
      </c>
      <c r="BC121" s="65" t="str">
        <f t="shared" si="289"/>
        <v/>
      </c>
      <c r="BD121" s="68" t="str">
        <f t="shared" si="207"/>
        <v/>
      </c>
      <c r="BE121" s="32"/>
      <c r="BF121" s="120"/>
      <c r="BG121" s="62" t="str">
        <f t="shared" si="168"/>
        <v/>
      </c>
      <c r="BH121" s="62" t="str">
        <f t="shared" si="208"/>
        <v/>
      </c>
      <c r="BI121" s="65" t="str">
        <f t="shared" si="290"/>
        <v/>
      </c>
      <c r="BJ121" s="68" t="str">
        <f t="shared" si="209"/>
        <v/>
      </c>
      <c r="BK121" s="32"/>
      <c r="BL121" s="120"/>
      <c r="BM121" s="62" t="str">
        <f t="shared" si="169"/>
        <v/>
      </c>
      <c r="BN121" s="62" t="str">
        <f t="shared" si="210"/>
        <v/>
      </c>
      <c r="BO121" s="65" t="str">
        <f t="shared" si="291"/>
        <v/>
      </c>
      <c r="BP121" s="68" t="str">
        <f t="shared" si="211"/>
        <v/>
      </c>
      <c r="BQ121" s="32"/>
      <c r="BR121" s="120"/>
      <c r="BS121" s="62" t="str">
        <f t="shared" si="170"/>
        <v/>
      </c>
      <c r="BT121" s="62" t="str">
        <f t="shared" si="212"/>
        <v/>
      </c>
      <c r="BU121" s="65" t="str">
        <f t="shared" si="292"/>
        <v/>
      </c>
      <c r="BV121" s="68" t="str">
        <f t="shared" si="213"/>
        <v/>
      </c>
      <c r="BW121" s="32"/>
      <c r="BX121" s="120"/>
      <c r="BY121" s="62" t="str">
        <f t="shared" si="171"/>
        <v/>
      </c>
      <c r="BZ121" s="62" t="str">
        <f t="shared" si="214"/>
        <v/>
      </c>
      <c r="CA121" s="65" t="str">
        <f t="shared" si="293"/>
        <v/>
      </c>
      <c r="CB121" s="68" t="str">
        <f t="shared" si="215"/>
        <v/>
      </c>
      <c r="CC121" s="32"/>
      <c r="CD121" s="120"/>
      <c r="CE121" s="62" t="str">
        <f t="shared" si="172"/>
        <v/>
      </c>
      <c r="CF121" s="62" t="str">
        <f t="shared" si="216"/>
        <v/>
      </c>
      <c r="CG121" s="65" t="str">
        <f t="shared" si="294"/>
        <v/>
      </c>
      <c r="CH121" s="68" t="str">
        <f t="shared" si="217"/>
        <v/>
      </c>
      <c r="CI121" s="32"/>
      <c r="CJ121" s="120"/>
      <c r="CK121" s="62" t="str">
        <f t="shared" si="173"/>
        <v/>
      </c>
      <c r="CL121" s="62" t="str">
        <f t="shared" si="218"/>
        <v/>
      </c>
      <c r="CM121" s="65" t="str">
        <f t="shared" si="295"/>
        <v/>
      </c>
      <c r="CN121" s="68" t="str">
        <f t="shared" si="219"/>
        <v/>
      </c>
      <c r="CO121" s="32"/>
      <c r="CP121" s="120"/>
      <c r="CQ121" s="62" t="str">
        <f t="shared" si="174"/>
        <v/>
      </c>
      <c r="CR121" s="62" t="str">
        <f t="shared" si="220"/>
        <v/>
      </c>
      <c r="CS121" s="65" t="str">
        <f t="shared" si="296"/>
        <v/>
      </c>
      <c r="CT121" s="68" t="str">
        <f t="shared" si="221"/>
        <v/>
      </c>
      <c r="CU121" s="32"/>
      <c r="CV121" s="120"/>
      <c r="CW121" s="62" t="str">
        <f t="shared" si="175"/>
        <v/>
      </c>
      <c r="CX121" s="62" t="str">
        <f t="shared" si="222"/>
        <v/>
      </c>
      <c r="CY121" s="65" t="str">
        <f t="shared" si="297"/>
        <v/>
      </c>
      <c r="CZ121" s="68" t="str">
        <f t="shared" si="223"/>
        <v/>
      </c>
      <c r="DA121" s="32"/>
      <c r="DB121" s="120"/>
      <c r="DC121" s="62" t="str">
        <f t="shared" si="176"/>
        <v/>
      </c>
      <c r="DD121" s="62" t="str">
        <f t="shared" si="224"/>
        <v/>
      </c>
      <c r="DE121" s="65" t="str">
        <f t="shared" si="298"/>
        <v/>
      </c>
      <c r="DF121" s="68" t="str">
        <f t="shared" si="225"/>
        <v/>
      </c>
      <c r="DG121" s="32"/>
      <c r="DH121" s="120"/>
      <c r="DI121" s="62" t="str">
        <f t="shared" si="177"/>
        <v/>
      </c>
      <c r="DJ121" s="62" t="str">
        <f t="shared" si="226"/>
        <v/>
      </c>
      <c r="DK121" s="65" t="str">
        <f t="shared" si="299"/>
        <v/>
      </c>
      <c r="DL121" s="68" t="str">
        <f t="shared" si="227"/>
        <v/>
      </c>
      <c r="DM121" s="32"/>
      <c r="DN121" s="120"/>
      <c r="DO121" s="62" t="str">
        <f t="shared" si="178"/>
        <v/>
      </c>
      <c r="DP121" s="62" t="str">
        <f t="shared" si="228"/>
        <v/>
      </c>
      <c r="DQ121" s="65" t="str">
        <f t="shared" si="300"/>
        <v/>
      </c>
      <c r="DR121" s="68" t="str">
        <f t="shared" si="229"/>
        <v/>
      </c>
      <c r="DS121" s="32"/>
      <c r="DT121" s="120"/>
      <c r="DU121" s="62" t="str">
        <f t="shared" si="179"/>
        <v/>
      </c>
      <c r="DV121" s="62" t="str">
        <f t="shared" si="230"/>
        <v/>
      </c>
      <c r="DW121" s="65" t="str">
        <f t="shared" si="301"/>
        <v/>
      </c>
      <c r="DX121" s="68" t="str">
        <f t="shared" si="231"/>
        <v/>
      </c>
      <c r="DY121" s="32"/>
      <c r="DZ121" s="120"/>
      <c r="EA121" s="62" t="str">
        <f t="shared" si="180"/>
        <v/>
      </c>
      <c r="EB121" s="62" t="str">
        <f t="shared" si="232"/>
        <v/>
      </c>
      <c r="EC121" s="65" t="str">
        <f t="shared" si="302"/>
        <v/>
      </c>
      <c r="ED121" s="68" t="str">
        <f t="shared" si="233"/>
        <v/>
      </c>
      <c r="EE121" s="32"/>
      <c r="EF121" s="120"/>
      <c r="EG121" s="62" t="str">
        <f t="shared" si="181"/>
        <v/>
      </c>
      <c r="EH121" s="62" t="str">
        <f t="shared" si="234"/>
        <v/>
      </c>
      <c r="EI121" s="65" t="str">
        <f t="shared" si="303"/>
        <v/>
      </c>
      <c r="EJ121" s="68" t="str">
        <f t="shared" si="235"/>
        <v/>
      </c>
      <c r="EK121" s="32"/>
      <c r="EL121" s="120"/>
      <c r="EM121" s="62" t="str">
        <f t="shared" si="182"/>
        <v/>
      </c>
      <c r="EN121" s="62" t="str">
        <f t="shared" si="236"/>
        <v/>
      </c>
      <c r="EO121" s="65" t="str">
        <f t="shared" si="304"/>
        <v/>
      </c>
      <c r="EP121" s="68" t="str">
        <f t="shared" si="237"/>
        <v/>
      </c>
      <c r="EQ121" s="32"/>
      <c r="ER121" s="120"/>
      <c r="ES121" s="62" t="str">
        <f t="shared" si="183"/>
        <v/>
      </c>
      <c r="ET121" s="62" t="str">
        <f t="shared" si="238"/>
        <v/>
      </c>
      <c r="EU121" s="65" t="str">
        <f t="shared" si="305"/>
        <v/>
      </c>
      <c r="EV121" s="68" t="str">
        <f t="shared" si="239"/>
        <v/>
      </c>
      <c r="EW121" s="32"/>
      <c r="EX121" s="120"/>
      <c r="EY121" s="62" t="str">
        <f t="shared" si="184"/>
        <v/>
      </c>
      <c r="EZ121" s="62" t="str">
        <f t="shared" si="240"/>
        <v/>
      </c>
      <c r="FA121" s="65" t="str">
        <f t="shared" si="306"/>
        <v/>
      </c>
      <c r="FB121" s="68" t="str">
        <f t="shared" si="241"/>
        <v/>
      </c>
      <c r="FC121" s="32"/>
      <c r="FD121" s="120"/>
      <c r="FE121" s="62" t="str">
        <f t="shared" si="185"/>
        <v/>
      </c>
      <c r="FF121" s="62" t="str">
        <f t="shared" si="242"/>
        <v/>
      </c>
      <c r="FG121" s="65" t="str">
        <f t="shared" si="307"/>
        <v/>
      </c>
      <c r="FH121" s="68" t="str">
        <f t="shared" si="243"/>
        <v/>
      </c>
      <c r="FI121" s="32"/>
      <c r="FJ121" s="120"/>
      <c r="FK121" s="62" t="str">
        <f t="shared" si="186"/>
        <v/>
      </c>
      <c r="FL121" s="62" t="str">
        <f t="shared" si="244"/>
        <v/>
      </c>
      <c r="FM121" s="65" t="str">
        <f t="shared" si="308"/>
        <v/>
      </c>
      <c r="FN121" s="68" t="str">
        <f t="shared" si="245"/>
        <v/>
      </c>
      <c r="FO121" s="32"/>
      <c r="FP121" s="120"/>
      <c r="FQ121" s="62" t="str">
        <f t="shared" si="187"/>
        <v/>
      </c>
      <c r="FR121" s="62" t="str">
        <f t="shared" si="246"/>
        <v/>
      </c>
      <c r="FS121" s="65" t="str">
        <f t="shared" si="309"/>
        <v/>
      </c>
      <c r="FT121" s="68" t="str">
        <f t="shared" si="247"/>
        <v/>
      </c>
      <c r="FU121" s="32"/>
      <c r="FV121" s="120"/>
      <c r="FW121" s="62" t="str">
        <f t="shared" si="188"/>
        <v/>
      </c>
      <c r="FX121" s="62" t="str">
        <f t="shared" si="248"/>
        <v/>
      </c>
      <c r="FY121" s="65" t="str">
        <f t="shared" si="310"/>
        <v/>
      </c>
      <c r="FZ121" s="68" t="str">
        <f t="shared" si="249"/>
        <v/>
      </c>
      <c r="GA121" s="32"/>
      <c r="GC121" s="7" t="str">
        <f t="shared" si="250"/>
        <v/>
      </c>
      <c r="GD121" s="7" t="str">
        <f t="shared" ca="1" si="189"/>
        <v/>
      </c>
      <c r="GT121" s="71" t="str">
        <f>IF(GT$9="", "", IF(AND(NOT('Personnel Details'!$N$11=""), $B121&gt;='Personnel Details'!$N$11), 'Personnel Details'!$O$11, IF(AND(NOT('Personnel Details'!$I$11=""), $B121&gt;='Personnel Details'!$I$11), 'Personnel Details'!$J$11, 'Personnel Details'!$E$11)))</f>
        <v/>
      </c>
      <c r="GU121" s="59" t="str">
        <f>IF(GT$9="", "", IF(AND(NOT('Personnel Details'!$N$11=""), $B121&gt;='Personnel Details'!$N$11), IF('Personnel Details'!$P$11="","", 'Personnel Details'!$P$11), IF(AND(NOT('Personnel Details'!$I$11=""), $B121&gt;='Personnel Details'!$I$11), IF('Personnel Details'!$K$11="", "", 'Personnel Details'!$K$11), IF('Personnel Details'!$F$11="", "", 'Personnel Details'!$F$11))))</f>
        <v/>
      </c>
      <c r="GV121" s="74" t="str">
        <f>IF(GT$9="", "", IF(AND(NOT('Personnel Details'!$N$11=""), $B121&gt;='Personnel Details'!$N$11), 'Personnel Details'!$Q$11, IF(AND(NOT('Personnel Details'!$I$11=""), $B121&gt;='Personnel Details'!$I$11), 'Personnel Details'!$L$11, 'Personnel Details'!$G$11)))</f>
        <v/>
      </c>
      <c r="GW121" s="59" t="str">
        <f t="shared" si="251"/>
        <v/>
      </c>
      <c r="GX121" s="53"/>
      <c r="GZ121" s="78" t="str">
        <f>IF(GZ$9="", "", IF(AND(NOT('Personnel Details'!$N$12=""), $B121&gt;='Personnel Details'!$N$12), 'Personnel Details'!$O$12, IF(AND(NOT('Personnel Details'!$I$12=""), $B121&gt;='Personnel Details'!$I$12), 'Personnel Details'!$J$12, 'Personnel Details'!$E$12)))</f>
        <v/>
      </c>
      <c r="HA121" s="59" t="str">
        <f>IF(GZ$9="", "", IF(AND(NOT('Personnel Details'!$N$12=""), $B121&gt;='Personnel Details'!$N$12), IF('Personnel Details'!$P$12="","", 'Personnel Details'!$P$12), IF(AND(NOT('Personnel Details'!$I$12=""), $B121&gt;='Personnel Details'!$I$12), IF('Personnel Details'!$K$12="", "", 'Personnel Details'!$K$12), IF('Personnel Details'!$F$12="", "", 'Personnel Details'!$F$12))))</f>
        <v/>
      </c>
      <c r="HB121" s="79" t="str">
        <f>IF(GZ$9="", "", IF(AND(NOT('Personnel Details'!$N$12=""), $B121&gt;='Personnel Details'!$N$12), 'Personnel Details'!$Q$12, IF(AND(NOT('Personnel Details'!$I$12=""), $B121&gt;='Personnel Details'!$I$12), 'Personnel Details'!$L$12, 'Personnel Details'!$G$12)))</f>
        <v/>
      </c>
      <c r="HC121" s="59" t="str">
        <f t="shared" si="252"/>
        <v/>
      </c>
      <c r="HD121" s="53"/>
      <c r="HF121" s="78" t="str">
        <f>IF(HF$9="", "", IF(AND(NOT('Personnel Details'!$N$13=""), $B121&gt;='Personnel Details'!$N$13), 'Personnel Details'!$O$13, IF(AND(NOT('Personnel Details'!$I$13=""), $B121&gt;='Personnel Details'!$I$13), 'Personnel Details'!$J$13, 'Personnel Details'!$E$13)))</f>
        <v/>
      </c>
      <c r="HG121" s="59" t="str">
        <f>IF(HF$9="", "", IF(AND(NOT('Personnel Details'!$N$13=""), $B121&gt;='Personnel Details'!$N$13), IF('Personnel Details'!$P$13="","", 'Personnel Details'!$P$13), IF(AND(NOT('Personnel Details'!$I$13=""), $B121&gt;='Personnel Details'!$I$13), IF('Personnel Details'!$K$13="", "", 'Personnel Details'!$K$13), IF('Personnel Details'!$F$13="", "", 'Personnel Details'!$F$13))))</f>
        <v/>
      </c>
      <c r="HH121" s="79" t="str">
        <f>IF(HF$9="", "", IF(AND(NOT('Personnel Details'!$N$13=""), $B121&gt;='Personnel Details'!$N$13), 'Personnel Details'!$Q$13, IF(AND(NOT('Personnel Details'!$I$13=""), $B121&gt;='Personnel Details'!$I$13), 'Personnel Details'!$L$13, 'Personnel Details'!$G$13)))</f>
        <v/>
      </c>
      <c r="HI121" s="59" t="str">
        <f t="shared" si="253"/>
        <v/>
      </c>
      <c r="HJ121" s="53"/>
      <c r="HL121" s="78" t="str">
        <f>IF(HL$9="", "", IF(AND(NOT('Personnel Details'!$N$14=""), $B121&gt;='Personnel Details'!$N$14), 'Personnel Details'!$O$14, IF(AND(NOT('Personnel Details'!$I$14=""), $B121&gt;='Personnel Details'!$I$14), 'Personnel Details'!$J$14, 'Personnel Details'!$E$14)))</f>
        <v/>
      </c>
      <c r="HM121" s="59" t="str">
        <f>IF(HL$9="", "", IF(AND(NOT('Personnel Details'!$N$14=""), $B121&gt;='Personnel Details'!$N$14), IF('Personnel Details'!$P$14="","", 'Personnel Details'!$P$14), IF(AND(NOT('Personnel Details'!$I$14=""), $B121&gt;='Personnel Details'!$I$14), IF('Personnel Details'!$K$14="", "", 'Personnel Details'!$K$14), IF('Personnel Details'!$F$14="", "", 'Personnel Details'!$F$14))))</f>
        <v/>
      </c>
      <c r="HN121" s="79" t="str">
        <f>IF(HL$9="", "", IF(AND(NOT('Personnel Details'!$N$14=""), $B121&gt;='Personnel Details'!$N$14), 'Personnel Details'!$Q$14, IF(AND(NOT('Personnel Details'!$I$14=""), $B121&gt;='Personnel Details'!$I$14), 'Personnel Details'!$L$14, 'Personnel Details'!$G$14)))</f>
        <v/>
      </c>
      <c r="HO121" s="59" t="str">
        <f t="shared" si="254"/>
        <v/>
      </c>
      <c r="HP121" s="53"/>
      <c r="HR121" s="78" t="str">
        <f>IF(HR$9="", "", IF(AND(NOT('Personnel Details'!$N$15=""), $B121&gt;='Personnel Details'!$N$15), 'Personnel Details'!$O$15, IF(AND(NOT('Personnel Details'!$I$15=""), $B121&gt;='Personnel Details'!$I$15), 'Personnel Details'!$J$15, 'Personnel Details'!$E$15)))</f>
        <v/>
      </c>
      <c r="HS121" s="59" t="str">
        <f>IF(HR$9="", "", IF(AND(NOT('Personnel Details'!$N$15=""), $B121&gt;='Personnel Details'!$N$15), IF('Personnel Details'!$P$15="","", 'Personnel Details'!$P$15), IF(AND(NOT('Personnel Details'!$I$15=""), $B121&gt;='Personnel Details'!$I$15), IF('Personnel Details'!$K$15="", "", 'Personnel Details'!$K$15), IF('Personnel Details'!$F$15="", "", 'Personnel Details'!$F$15))))</f>
        <v/>
      </c>
      <c r="HT121" s="79" t="str">
        <f>IF(HR$9="", "", IF(AND(NOT('Personnel Details'!$N$15=""), $B121&gt;='Personnel Details'!$N$15), 'Personnel Details'!$Q$15, IF(AND(NOT('Personnel Details'!$I$15=""), $B121&gt;='Personnel Details'!$I$15), 'Personnel Details'!$L$15, 'Personnel Details'!$G$15)))</f>
        <v/>
      </c>
      <c r="HU121" s="59" t="str">
        <f t="shared" si="255"/>
        <v/>
      </c>
      <c r="HV121" s="53"/>
      <c r="HX121" s="78" t="str">
        <f>IF(HX$9="", "", IF(AND(NOT('Personnel Details'!$N$16=""), $B121&gt;='Personnel Details'!$N$16), 'Personnel Details'!$O$16, IF(AND(NOT('Personnel Details'!$I$16=""), $B121&gt;='Personnel Details'!$I$16), 'Personnel Details'!$J$16, 'Personnel Details'!$E$16)))</f>
        <v/>
      </c>
      <c r="HY121" s="59" t="str">
        <f>IF(HX$9="", "", IF(AND(NOT('Personnel Details'!$N$16=""), $B121&gt;='Personnel Details'!$N$16), IF('Personnel Details'!$P$16="","", 'Personnel Details'!$P$16), IF(AND(NOT('Personnel Details'!$I$16=""), $B121&gt;='Personnel Details'!$I$16), IF('Personnel Details'!$K$16="", "", 'Personnel Details'!$K$16), IF('Personnel Details'!$F$16="", "", 'Personnel Details'!$F$16))))</f>
        <v/>
      </c>
      <c r="HZ121" s="79" t="str">
        <f>IF(HX$9="", "", IF(AND(NOT('Personnel Details'!$N$16=""), $B121&gt;='Personnel Details'!$N$16), 'Personnel Details'!$Q$16, IF(AND(NOT('Personnel Details'!$I$16=""), $B121&gt;='Personnel Details'!$I$16), 'Personnel Details'!$L$16, 'Personnel Details'!$G$16)))</f>
        <v/>
      </c>
      <c r="IA121" s="59" t="str">
        <f t="shared" si="256"/>
        <v/>
      </c>
      <c r="IB121" s="53"/>
      <c r="ID121" s="78" t="str">
        <f>IF(ID$9="", "", IF(AND(NOT('Personnel Details'!$N$17=""), $B121&gt;='Personnel Details'!$N$17), 'Personnel Details'!$O$17, IF(AND(NOT('Personnel Details'!$I$17=""), $B121&gt;='Personnel Details'!$I$17), 'Personnel Details'!$J$17, 'Personnel Details'!$E$17)))</f>
        <v/>
      </c>
      <c r="IE121" s="59" t="str">
        <f>IF(ID$9="", "", IF(AND(NOT('Personnel Details'!$N$17=""), $B121&gt;='Personnel Details'!$N$17), IF('Personnel Details'!$P$17="","", 'Personnel Details'!$P$17), IF(AND(NOT('Personnel Details'!$I$17=""), $B121&gt;='Personnel Details'!$I$17), IF('Personnel Details'!$K$17="", "", 'Personnel Details'!$K$17), IF('Personnel Details'!$F$17="", "", 'Personnel Details'!$F$17))))</f>
        <v/>
      </c>
      <c r="IF121" s="79" t="str">
        <f>IF(ID$9="", "", IF(AND(NOT('Personnel Details'!$N$17=""), $B121&gt;='Personnel Details'!$N$17), 'Personnel Details'!$Q$17, IF(AND(NOT('Personnel Details'!$I$17=""), $B121&gt;='Personnel Details'!$I$17), 'Personnel Details'!$L$17, 'Personnel Details'!$G$17)))</f>
        <v/>
      </c>
      <c r="IG121" s="59" t="str">
        <f t="shared" si="257"/>
        <v/>
      </c>
      <c r="IH121" s="53"/>
      <c r="IJ121" s="78" t="str">
        <f>IF(IJ$9="", "", IF(AND(NOT('Personnel Details'!$N$18=""), $B121&gt;='Personnel Details'!$N$18), 'Personnel Details'!$O$18, IF(AND(NOT('Personnel Details'!$I$18=""), $B121&gt;='Personnel Details'!$I$18), 'Personnel Details'!$J$18, 'Personnel Details'!$E$18)))</f>
        <v/>
      </c>
      <c r="IK121" s="59" t="str">
        <f>IF(IJ$9="", "", IF(AND(NOT('Personnel Details'!$N$18=""), $B121&gt;='Personnel Details'!$N$18), IF('Personnel Details'!$P$18="","", 'Personnel Details'!$P$18), IF(AND(NOT('Personnel Details'!$I$18=""), $B121&gt;='Personnel Details'!$I$18), IF('Personnel Details'!$K$18="", "", 'Personnel Details'!$K$18), IF('Personnel Details'!$F$18="", "", 'Personnel Details'!$F$18))))</f>
        <v/>
      </c>
      <c r="IL121" s="79" t="str">
        <f>IF(IJ$9="", "", IF(AND(NOT('Personnel Details'!$N$18=""), $B121&gt;='Personnel Details'!$N$18), 'Personnel Details'!$Q$18, IF(AND(NOT('Personnel Details'!$I$18=""), $B121&gt;='Personnel Details'!$I$18), 'Personnel Details'!$L$18, 'Personnel Details'!$G$18)))</f>
        <v/>
      </c>
      <c r="IM121" s="59" t="str">
        <f t="shared" si="258"/>
        <v/>
      </c>
      <c r="IN121" s="53"/>
      <c r="IP121" s="78" t="str">
        <f>IF(IP$9="", "", IF(AND(NOT('Personnel Details'!$N$19=""), $B121&gt;='Personnel Details'!$N$19), 'Personnel Details'!$O$19, IF(AND(NOT('Personnel Details'!$I$19=""), $B121&gt;='Personnel Details'!$I$19), 'Personnel Details'!$J$19, 'Personnel Details'!$E$19)))</f>
        <v/>
      </c>
      <c r="IQ121" s="59" t="str">
        <f>IF(IP$9="", "", IF(AND(NOT('Personnel Details'!$N$19=""), $B121&gt;='Personnel Details'!$N$19), IF('Personnel Details'!$P$19="","", 'Personnel Details'!$P$19), IF(AND(NOT('Personnel Details'!$I$19=""), $B121&gt;='Personnel Details'!$I$19), IF('Personnel Details'!$K$19="", "", 'Personnel Details'!$K$19), IF('Personnel Details'!$F$19="", "", 'Personnel Details'!$F$19))))</f>
        <v/>
      </c>
      <c r="IR121" s="79" t="str">
        <f>IF(IP$9="", "", IF(AND(NOT('Personnel Details'!$N$19=""), $B121&gt;='Personnel Details'!$N$19), 'Personnel Details'!$Q$19, IF(AND(NOT('Personnel Details'!$I$19=""), $B121&gt;='Personnel Details'!$I$19), 'Personnel Details'!$L$19, 'Personnel Details'!$G$19)))</f>
        <v/>
      </c>
      <c r="IS121" s="59" t="str">
        <f t="shared" si="259"/>
        <v/>
      </c>
      <c r="IT121" s="53"/>
      <c r="IV121" s="78" t="str">
        <f>IF(IV$9="", "", IF(AND(NOT('Personnel Details'!$N$20=""), $B121&gt;='Personnel Details'!$N$20), 'Personnel Details'!$O$20, IF(AND(NOT('Personnel Details'!$I$20=""), $B121&gt;='Personnel Details'!$I$20), 'Personnel Details'!$J$20, 'Personnel Details'!$E$20)))</f>
        <v/>
      </c>
      <c r="IW121" s="59" t="str">
        <f>IF(IV$9="", "", IF(AND(NOT('Personnel Details'!$N$20=""), $B121&gt;='Personnel Details'!$N$20), IF('Personnel Details'!$P$20="","", 'Personnel Details'!$P$20), IF(AND(NOT('Personnel Details'!$I$20=""), $B121&gt;='Personnel Details'!$I$20), IF('Personnel Details'!$K$20="", "", 'Personnel Details'!$K$20), IF('Personnel Details'!$F$20="", "", 'Personnel Details'!$F$20))))</f>
        <v/>
      </c>
      <c r="IX121" s="79" t="str">
        <f>IF(IV$9="", "", IF(AND(NOT('Personnel Details'!$N$20=""), $B121&gt;='Personnel Details'!$N$20), 'Personnel Details'!$Q$20, IF(AND(NOT('Personnel Details'!$I$20=""), $B121&gt;='Personnel Details'!$I$20), 'Personnel Details'!$L$20, 'Personnel Details'!$G$20)))</f>
        <v/>
      </c>
      <c r="IY121" s="59" t="str">
        <f t="shared" si="260"/>
        <v/>
      </c>
      <c r="IZ121" s="53"/>
      <c r="JB121" s="78" t="str">
        <f>IF(JB$9="", "", IF(AND(NOT('Personnel Details'!$N$21=""), $B121&gt;='Personnel Details'!$N$21), 'Personnel Details'!$O$21, IF(AND(NOT('Personnel Details'!$I$21=""), $B121&gt;='Personnel Details'!$I$21), 'Personnel Details'!$J$21, 'Personnel Details'!$E$21)))</f>
        <v/>
      </c>
      <c r="JC121" s="59" t="str">
        <f>IF(JB$9="", "", IF(AND(NOT('Personnel Details'!$N$21=""), $B121&gt;='Personnel Details'!$N$21), IF('Personnel Details'!$P$21="","", 'Personnel Details'!$P$21), IF(AND(NOT('Personnel Details'!$I$21=""), $B121&gt;='Personnel Details'!$I$21), IF('Personnel Details'!$K$21="", "", 'Personnel Details'!$K$21), IF('Personnel Details'!$F$21="", "", 'Personnel Details'!$F$21))))</f>
        <v/>
      </c>
      <c r="JD121" s="79" t="str">
        <f>IF(JB$9="", "", IF(AND(NOT('Personnel Details'!$N$21=""), $B121&gt;='Personnel Details'!$N$21), 'Personnel Details'!$Q$21, IF(AND(NOT('Personnel Details'!$I$21=""), $B121&gt;='Personnel Details'!$I$21), 'Personnel Details'!$L$21, 'Personnel Details'!$G$21)))</f>
        <v/>
      </c>
      <c r="JE121" s="59" t="str">
        <f t="shared" si="261"/>
        <v/>
      </c>
      <c r="JF121" s="53"/>
      <c r="JH121" s="78" t="str">
        <f>IF(JH$9="", "", IF(AND(NOT('Personnel Details'!$N$22=""), $B121&gt;='Personnel Details'!$N$22), 'Personnel Details'!$O$22, IF(AND(NOT('Personnel Details'!$I$22=""), $B121&gt;='Personnel Details'!$I$22), 'Personnel Details'!$J$22, 'Personnel Details'!$E$22)))</f>
        <v/>
      </c>
      <c r="JI121" s="59" t="str">
        <f>IF(JH$9="", "", IF(AND(NOT('Personnel Details'!$N$22=""), $B121&gt;='Personnel Details'!$N$22), IF('Personnel Details'!$P$22="","", 'Personnel Details'!$P$22), IF(AND(NOT('Personnel Details'!$I$22=""), $B121&gt;='Personnel Details'!$I$22), IF('Personnel Details'!$K$22="", "", 'Personnel Details'!$K$22), IF('Personnel Details'!$F$22="", "", 'Personnel Details'!$F$22))))</f>
        <v/>
      </c>
      <c r="JJ121" s="79" t="str">
        <f>IF(JH$9="", "", IF(AND(NOT('Personnel Details'!$N$22=""), $B121&gt;='Personnel Details'!$N$22), 'Personnel Details'!$Q$22, IF(AND(NOT('Personnel Details'!$I$22=""), $B121&gt;='Personnel Details'!$I$22), 'Personnel Details'!$L$22, 'Personnel Details'!$G$22)))</f>
        <v/>
      </c>
      <c r="JK121" s="59" t="str">
        <f t="shared" si="262"/>
        <v/>
      </c>
      <c r="JL121" s="53"/>
      <c r="JN121" s="78" t="str">
        <f>IF(JN$9="", "", IF(AND(NOT('Personnel Details'!$N$23=""), $B121&gt;='Personnel Details'!$N$23), 'Personnel Details'!$O$23, IF(AND(NOT('Personnel Details'!$I$23=""), $B121&gt;='Personnel Details'!$I$23), 'Personnel Details'!$J$23, 'Personnel Details'!$E$23)))</f>
        <v/>
      </c>
      <c r="JO121" s="59" t="str">
        <f>IF(JN$9="", "", IF(AND(NOT('Personnel Details'!$N$23=""), $B121&gt;='Personnel Details'!$N$23), IF('Personnel Details'!$P$23="","", 'Personnel Details'!$P$23), IF(AND(NOT('Personnel Details'!$I$23=""), $B121&gt;='Personnel Details'!$I$23), IF('Personnel Details'!$K$23="", "", 'Personnel Details'!$K$23), IF('Personnel Details'!$F$23="", "", 'Personnel Details'!$F$23))))</f>
        <v/>
      </c>
      <c r="JP121" s="79" t="str">
        <f>IF(JN$9="", "", IF(AND(NOT('Personnel Details'!$N$23=""), $B121&gt;='Personnel Details'!$N$23), 'Personnel Details'!$Q$23, IF(AND(NOT('Personnel Details'!$I$23=""), $B121&gt;='Personnel Details'!$I$23), 'Personnel Details'!$L$23, 'Personnel Details'!$G$23)))</f>
        <v/>
      </c>
      <c r="JQ121" s="59" t="str">
        <f t="shared" si="263"/>
        <v/>
      </c>
      <c r="JR121" s="53"/>
      <c r="JT121" s="78" t="str">
        <f>IF(JT$9="", "", IF(AND(NOT('Personnel Details'!$N$24=""), $B121&gt;='Personnel Details'!$N$24), 'Personnel Details'!$O$24, IF(AND(NOT('Personnel Details'!$I$24=""), $B121&gt;='Personnel Details'!$I$24), 'Personnel Details'!$J$24, 'Personnel Details'!$E$24)))</f>
        <v/>
      </c>
      <c r="JU121" s="59" t="str">
        <f>IF(JT$9="", "", IF(AND(NOT('Personnel Details'!$N$24=""), $B121&gt;='Personnel Details'!$N$24), IF('Personnel Details'!$P$24="","", 'Personnel Details'!$P$24), IF(AND(NOT('Personnel Details'!$I$24=""), $B121&gt;='Personnel Details'!$I$24), IF('Personnel Details'!$K$24="", "", 'Personnel Details'!$K$24), IF('Personnel Details'!$F$24="", "", 'Personnel Details'!$F$24))))</f>
        <v/>
      </c>
      <c r="JV121" s="79" t="str">
        <f>IF(JT$9="", "", IF(AND(NOT('Personnel Details'!$N$24=""), $B121&gt;='Personnel Details'!$N$24), 'Personnel Details'!$Q$24, IF(AND(NOT('Personnel Details'!$I$24=""), $B121&gt;='Personnel Details'!$I$24), 'Personnel Details'!$L$24, 'Personnel Details'!$G$24)))</f>
        <v/>
      </c>
      <c r="JW121" s="59" t="str">
        <f t="shared" si="264"/>
        <v/>
      </c>
      <c r="JX121" s="53"/>
      <c r="JZ121" s="78" t="str">
        <f>IF(JZ$9="", "", IF(AND(NOT('Personnel Details'!$N$25=""), $B121&gt;='Personnel Details'!$N$25), 'Personnel Details'!$O$25, IF(AND(NOT('Personnel Details'!$I$25=""), $B121&gt;='Personnel Details'!$I$25), 'Personnel Details'!$J$25, 'Personnel Details'!$E$25)))</f>
        <v/>
      </c>
      <c r="KA121" s="59" t="str">
        <f>IF(JZ$9="", "", IF(AND(NOT('Personnel Details'!$N$25=""), $B121&gt;='Personnel Details'!$N$25), IF('Personnel Details'!$P$25="","", 'Personnel Details'!$P$25), IF(AND(NOT('Personnel Details'!$I$25=""), $B121&gt;='Personnel Details'!$I$25), IF('Personnel Details'!$K$25="", "", 'Personnel Details'!$K$25), IF('Personnel Details'!$F$25="", "", 'Personnel Details'!$F$25))))</f>
        <v/>
      </c>
      <c r="KB121" s="79" t="str">
        <f>IF(JZ$9="", "", IF(AND(NOT('Personnel Details'!$N$25=""), $B121&gt;='Personnel Details'!$N$25), 'Personnel Details'!$Q$25, IF(AND(NOT('Personnel Details'!$I$25=""), $B121&gt;='Personnel Details'!$I$25), 'Personnel Details'!$L$25, 'Personnel Details'!$G$25)))</f>
        <v/>
      </c>
      <c r="KC121" s="59" t="str">
        <f t="shared" si="265"/>
        <v/>
      </c>
      <c r="KD121" s="53"/>
      <c r="KF121" s="78" t="str">
        <f>IF(KF$9="", "", IF(AND(NOT('Personnel Details'!$N$26=""), $B121&gt;='Personnel Details'!$N$26), 'Personnel Details'!$O$26, IF(AND(NOT('Personnel Details'!$I$26=""), $B121&gt;='Personnel Details'!$I$26), 'Personnel Details'!$J$26, 'Personnel Details'!$E$26)))</f>
        <v/>
      </c>
      <c r="KG121" s="59" t="str">
        <f>IF(KF$9="", "", IF(AND(NOT('Personnel Details'!$N$26=""), $B121&gt;='Personnel Details'!$N$26), IF('Personnel Details'!$P$26="","", 'Personnel Details'!$P$26), IF(AND(NOT('Personnel Details'!$I$26=""), $B121&gt;='Personnel Details'!$I$26), IF('Personnel Details'!$K$26="", "", 'Personnel Details'!$K$26), IF('Personnel Details'!$F$26="", "", 'Personnel Details'!$F$26))))</f>
        <v/>
      </c>
      <c r="KH121" s="79" t="str">
        <f>IF(KF$9="", "", IF(AND(NOT('Personnel Details'!$N$26=""), $B121&gt;='Personnel Details'!$N$26), 'Personnel Details'!$Q$26, IF(AND(NOT('Personnel Details'!$I$26=""), $B121&gt;='Personnel Details'!$I$26), 'Personnel Details'!$L$26, 'Personnel Details'!$G$26)))</f>
        <v/>
      </c>
      <c r="KI121" s="59" t="str">
        <f t="shared" si="266"/>
        <v/>
      </c>
      <c r="KJ121" s="53"/>
      <c r="KL121" s="78" t="str">
        <f>IF(KL$9="", "", IF(AND(NOT('Personnel Details'!$N$27=""), $B121&gt;='Personnel Details'!$N$27), 'Personnel Details'!$O$27, IF(AND(NOT('Personnel Details'!$I$27=""), $B121&gt;='Personnel Details'!$I$27), 'Personnel Details'!$J$27, 'Personnel Details'!$E$27)))</f>
        <v/>
      </c>
      <c r="KM121" s="59" t="str">
        <f>IF(KL$9="", "", IF(AND(NOT('Personnel Details'!$N$27=""), $B121&gt;='Personnel Details'!$N$27), IF('Personnel Details'!$P$27="","", 'Personnel Details'!$P$27), IF(AND(NOT('Personnel Details'!$I$27=""), $B121&gt;='Personnel Details'!$I$27), IF('Personnel Details'!$K$27="", "", 'Personnel Details'!$K$27), IF('Personnel Details'!$F$27="", "", 'Personnel Details'!$F$27))))</f>
        <v/>
      </c>
      <c r="KN121" s="79" t="str">
        <f>IF(KL$9="", "", IF(AND(NOT('Personnel Details'!$N$27=""), $B121&gt;='Personnel Details'!$N$27), 'Personnel Details'!$Q$27, IF(AND(NOT('Personnel Details'!$I$27=""), $B121&gt;='Personnel Details'!$I$27), 'Personnel Details'!$L$27, 'Personnel Details'!$G$27)))</f>
        <v/>
      </c>
      <c r="KO121" s="59" t="str">
        <f t="shared" si="267"/>
        <v/>
      </c>
      <c r="KP121" s="53"/>
      <c r="KR121" s="78" t="str">
        <f>IF(KR$9="", "", IF(AND(NOT('Personnel Details'!$N$28=""), $B121&gt;='Personnel Details'!$N$28), 'Personnel Details'!$O$28, IF(AND(NOT('Personnel Details'!$I$28=""), $B121&gt;='Personnel Details'!$I$28), 'Personnel Details'!$J$28, 'Personnel Details'!$E$28)))</f>
        <v/>
      </c>
      <c r="KS121" s="59" t="str">
        <f>IF(KR$9="", "", IF(AND(NOT('Personnel Details'!$N$28=""), $B121&gt;='Personnel Details'!$N$28), IF('Personnel Details'!$P$28="","", 'Personnel Details'!$P$28), IF(AND(NOT('Personnel Details'!$I$28=""), $B121&gt;='Personnel Details'!$I$28), IF('Personnel Details'!$K$28="", "", 'Personnel Details'!$K$28), IF('Personnel Details'!$F$28="", "", 'Personnel Details'!$F$28))))</f>
        <v/>
      </c>
      <c r="KT121" s="79" t="str">
        <f>IF(KR$9="", "", IF(AND(NOT('Personnel Details'!$N$28=""), $B121&gt;='Personnel Details'!$N$28), 'Personnel Details'!$Q$28, IF(AND(NOT('Personnel Details'!$I$28=""), $B121&gt;='Personnel Details'!$I$28), 'Personnel Details'!$L$28, 'Personnel Details'!$G$28)))</f>
        <v/>
      </c>
      <c r="KU121" s="59" t="str">
        <f t="shared" si="268"/>
        <v/>
      </c>
      <c r="KV121" s="53"/>
      <c r="KX121" s="78" t="str">
        <f>IF(KX$9="", "", IF(AND(NOT('Personnel Details'!$N$29=""), $B121&gt;='Personnel Details'!$N$29), 'Personnel Details'!$O$29, IF(AND(NOT('Personnel Details'!$I$29=""), $B121&gt;='Personnel Details'!$I$29), 'Personnel Details'!$J$29, 'Personnel Details'!$E$29)))</f>
        <v/>
      </c>
      <c r="KY121" s="59" t="str">
        <f>IF(KX$9="", "", IF(AND(NOT('Personnel Details'!$N$29=""), $B121&gt;='Personnel Details'!$N$29), IF('Personnel Details'!$P$29="","", 'Personnel Details'!$P$29), IF(AND(NOT('Personnel Details'!$I$29=""), $B121&gt;='Personnel Details'!$I$29), IF('Personnel Details'!$K$29="", "", 'Personnel Details'!$K$29), IF('Personnel Details'!$F$29="", "", 'Personnel Details'!$F$29))))</f>
        <v/>
      </c>
      <c r="KZ121" s="79" t="str">
        <f>IF(KX$9="", "", IF(AND(NOT('Personnel Details'!$N$29=""), $B121&gt;='Personnel Details'!$N$29), 'Personnel Details'!$Q$29, IF(AND(NOT('Personnel Details'!$I$29=""), $B121&gt;='Personnel Details'!$I$29), 'Personnel Details'!$L$29, 'Personnel Details'!$G$29)))</f>
        <v/>
      </c>
      <c r="LA121" s="59" t="str">
        <f t="shared" si="269"/>
        <v/>
      </c>
      <c r="LB121" s="53"/>
      <c r="LD121" s="78" t="str">
        <f>IF(LD$9="", "", IF(AND(NOT('Personnel Details'!$N$30=""), $B121&gt;='Personnel Details'!$N$30), 'Personnel Details'!$O$30, IF(AND(NOT('Personnel Details'!$I$30=""), $B121&gt;='Personnel Details'!$I$30), 'Personnel Details'!$J$30, 'Personnel Details'!$E$30)))</f>
        <v/>
      </c>
      <c r="LE121" s="59" t="str">
        <f>IF(LD$9="", "", IF(AND(NOT('Personnel Details'!$N$30=""), $B121&gt;='Personnel Details'!$N$30), IF('Personnel Details'!$P$30="","", 'Personnel Details'!$P$30), IF(AND(NOT('Personnel Details'!$I$30=""), $B121&gt;='Personnel Details'!$I$30), IF('Personnel Details'!$K$30="", "", 'Personnel Details'!$K$30), IF('Personnel Details'!$F$30="", "", 'Personnel Details'!$F$30))))</f>
        <v/>
      </c>
      <c r="LF121" s="79" t="str">
        <f>IF(LD$9="", "", IF(AND(NOT('Personnel Details'!$N$30=""), $B121&gt;='Personnel Details'!$N$30), 'Personnel Details'!$Q$30, IF(AND(NOT('Personnel Details'!$I$30=""), $B121&gt;='Personnel Details'!$I$30), 'Personnel Details'!$L$30, 'Personnel Details'!$G$30)))</f>
        <v/>
      </c>
      <c r="LG121" s="59" t="str">
        <f t="shared" si="270"/>
        <v/>
      </c>
      <c r="LH121" s="53"/>
      <c r="LJ121" s="78" t="str">
        <f>IF(LJ$9="", "", IF(AND(NOT('Personnel Details'!$N$31=""), $B121&gt;='Personnel Details'!$N$31), 'Personnel Details'!$O$31, IF(AND(NOT('Personnel Details'!$I$31=""), $B121&gt;='Personnel Details'!$I$31), 'Personnel Details'!$J$31, 'Personnel Details'!$E$31)))</f>
        <v/>
      </c>
      <c r="LK121" s="59" t="str">
        <f>IF(LJ$9="", "", IF(AND(NOT('Personnel Details'!$N$31=""), $B121&gt;='Personnel Details'!$N$31), IF('Personnel Details'!$P$31="","", 'Personnel Details'!$P$31), IF(AND(NOT('Personnel Details'!$I$31=""), $B121&gt;='Personnel Details'!$I$31), IF('Personnel Details'!$K$31="", "", 'Personnel Details'!$K$31), IF('Personnel Details'!$F$31="", "", 'Personnel Details'!$F$31))))</f>
        <v/>
      </c>
      <c r="LL121" s="79" t="str">
        <f>IF(LJ$9="", "", IF(AND(NOT('Personnel Details'!$N$31=""), $B121&gt;='Personnel Details'!$N$31), 'Personnel Details'!$Q$31, IF(AND(NOT('Personnel Details'!$I$31=""), $B121&gt;='Personnel Details'!$I$31), 'Personnel Details'!$L$31, 'Personnel Details'!$G$31)))</f>
        <v/>
      </c>
      <c r="LM121" s="59" t="str">
        <f t="shared" si="271"/>
        <v/>
      </c>
      <c r="LN121" s="53"/>
      <c r="LP121" s="78" t="str">
        <f>IF(LP$9="", "", IF(AND(NOT('Personnel Details'!$N$32=""), $B121&gt;='Personnel Details'!$N$32), 'Personnel Details'!$O$32, IF(AND(NOT('Personnel Details'!$I$32=""), $B121&gt;='Personnel Details'!$I$32), 'Personnel Details'!$J$32, 'Personnel Details'!$E$32)))</f>
        <v/>
      </c>
      <c r="LQ121" s="59" t="str">
        <f>IF(LP$9="", "", IF(AND(NOT('Personnel Details'!$N$32=""), $B121&gt;='Personnel Details'!$N$32), IF('Personnel Details'!$P$32="","", 'Personnel Details'!$P$32), IF(AND(NOT('Personnel Details'!$I$32=""), $B121&gt;='Personnel Details'!$I$32), IF('Personnel Details'!$K$32="", "", 'Personnel Details'!$K$32), IF('Personnel Details'!$F$32="", "", 'Personnel Details'!$F$32))))</f>
        <v/>
      </c>
      <c r="LR121" s="79" t="str">
        <f>IF(LP$9="", "", IF(AND(NOT('Personnel Details'!$N$32=""), $B121&gt;='Personnel Details'!$N$32), 'Personnel Details'!$Q$32, IF(AND(NOT('Personnel Details'!$I$32=""), $B121&gt;='Personnel Details'!$I$32), 'Personnel Details'!$L$32, 'Personnel Details'!$G$32)))</f>
        <v/>
      </c>
      <c r="LS121" s="59" t="str">
        <f t="shared" si="272"/>
        <v/>
      </c>
      <c r="LT121" s="53"/>
      <c r="LV121" s="78" t="str">
        <f>IF(LV$9="", "", IF(AND(NOT('Personnel Details'!$N$33=""), $B121&gt;='Personnel Details'!$N$33), 'Personnel Details'!$O$33, IF(AND(NOT('Personnel Details'!$I$33=""), $B121&gt;='Personnel Details'!$I$33), 'Personnel Details'!$J$33, 'Personnel Details'!$E$33)))</f>
        <v/>
      </c>
      <c r="LW121" s="59" t="str">
        <f>IF(LV$9="", "", IF(AND(NOT('Personnel Details'!$N$33=""), $B121&gt;='Personnel Details'!$N$33), IF('Personnel Details'!$P$33="","", 'Personnel Details'!$P$33), IF(AND(NOT('Personnel Details'!$I$33=""), $B121&gt;='Personnel Details'!$I$33), IF('Personnel Details'!$K$33="", "", 'Personnel Details'!$K$33), IF('Personnel Details'!$F$33="", "", 'Personnel Details'!$F$33))))</f>
        <v/>
      </c>
      <c r="LX121" s="79" t="str">
        <f>IF(LV$9="", "", IF(AND(NOT('Personnel Details'!$N$33=""), $B121&gt;='Personnel Details'!$N$33), 'Personnel Details'!$Q$33, IF(AND(NOT('Personnel Details'!$I$33=""), $B121&gt;='Personnel Details'!$I$33), 'Personnel Details'!$L$33, 'Personnel Details'!$G$33)))</f>
        <v/>
      </c>
      <c r="LY121" s="59" t="str">
        <f t="shared" si="273"/>
        <v/>
      </c>
      <c r="LZ121" s="53"/>
      <c r="MB121" s="78" t="str">
        <f>IF(MB$9="", "", IF(AND(NOT('Personnel Details'!$N$34=""), $B121&gt;='Personnel Details'!$N$34), 'Personnel Details'!$O$34, IF(AND(NOT('Personnel Details'!$I$34=""), $B121&gt;='Personnel Details'!$I$34), 'Personnel Details'!$J$34, 'Personnel Details'!$E$34)))</f>
        <v/>
      </c>
      <c r="MC121" s="59" t="str">
        <f>IF(MB$9="", "", IF(AND(NOT('Personnel Details'!$N$34=""), $B121&gt;='Personnel Details'!$N$34), IF('Personnel Details'!$P$34="","", 'Personnel Details'!$P$34), IF(AND(NOT('Personnel Details'!$I$34=""), $B121&gt;='Personnel Details'!$I$34), IF('Personnel Details'!$K$34="", "", 'Personnel Details'!$K$34), IF('Personnel Details'!$F$34="", "", 'Personnel Details'!$F$34))))</f>
        <v/>
      </c>
      <c r="MD121" s="79" t="str">
        <f>IF(MB$9="", "", IF(AND(NOT('Personnel Details'!$N$34=""), $B121&gt;='Personnel Details'!$N$34), 'Personnel Details'!$Q$34, IF(AND(NOT('Personnel Details'!$I$34=""), $B121&gt;='Personnel Details'!$I$34), 'Personnel Details'!$L$34, 'Personnel Details'!$G$34)))</f>
        <v/>
      </c>
      <c r="ME121" s="59" t="str">
        <f t="shared" si="274"/>
        <v/>
      </c>
      <c r="MF121" s="53"/>
      <c r="MH121" s="78" t="str">
        <f>IF(MH$9="", "", IF(AND(NOT('Personnel Details'!$N$35=""), $B121&gt;='Personnel Details'!$N$35), 'Personnel Details'!$O$35, IF(AND(NOT('Personnel Details'!$I$35=""), $B121&gt;='Personnel Details'!$I$35), 'Personnel Details'!$J$35, 'Personnel Details'!$E$35)))</f>
        <v/>
      </c>
      <c r="MI121" s="59" t="str">
        <f>IF(MH$9="", "", IF(AND(NOT('Personnel Details'!$N$35=""), $B121&gt;='Personnel Details'!$N$35), IF('Personnel Details'!$P$35="","", 'Personnel Details'!$P$35), IF(AND(NOT('Personnel Details'!$I$35=""), $B121&gt;='Personnel Details'!$I$35), IF('Personnel Details'!$K$35="", "", 'Personnel Details'!$K$35), IF('Personnel Details'!$F$35="", "", 'Personnel Details'!$F$35))))</f>
        <v/>
      </c>
      <c r="MJ121" s="79" t="str">
        <f>IF(MH$9="", "", IF(AND(NOT('Personnel Details'!$N$35=""), $B121&gt;='Personnel Details'!$N$35), 'Personnel Details'!$Q$35, IF(AND(NOT('Personnel Details'!$I$35=""), $B121&gt;='Personnel Details'!$I$35), 'Personnel Details'!$L$35, 'Personnel Details'!$G$35)))</f>
        <v/>
      </c>
      <c r="MK121" s="59" t="str">
        <f t="shared" si="275"/>
        <v/>
      </c>
      <c r="ML121" s="53"/>
      <c r="MN121" s="78" t="str">
        <f>IF(MN$9="", "", IF(AND(NOT('Personnel Details'!$N$36=""), $B121&gt;='Personnel Details'!$N$36), 'Personnel Details'!$O$36, IF(AND(NOT('Personnel Details'!$I$36=""), $B121&gt;='Personnel Details'!$I$36), 'Personnel Details'!$J$36, 'Personnel Details'!$E$36)))</f>
        <v/>
      </c>
      <c r="MO121" s="59" t="str">
        <f>IF(MN$9="", "", IF(AND(NOT('Personnel Details'!$N$36=""), $B121&gt;='Personnel Details'!$N$36), IF('Personnel Details'!$P$36="","", 'Personnel Details'!$P$36), IF(AND(NOT('Personnel Details'!$I$36=""), $B121&gt;='Personnel Details'!$I$36), IF('Personnel Details'!$K$36="", "", 'Personnel Details'!$K$36), IF('Personnel Details'!$F$36="", "", 'Personnel Details'!$F$36))))</f>
        <v/>
      </c>
      <c r="MP121" s="79" t="str">
        <f>IF(MN$9="", "", IF(AND(NOT('Personnel Details'!$N$36=""), $B121&gt;='Personnel Details'!$N$36), 'Personnel Details'!$Q$36, IF(AND(NOT('Personnel Details'!$I$36=""), $B121&gt;='Personnel Details'!$I$36), 'Personnel Details'!$L$36, 'Personnel Details'!$G$36)))</f>
        <v/>
      </c>
      <c r="MQ121" s="59" t="str">
        <f t="shared" si="276"/>
        <v/>
      </c>
      <c r="MR121" s="53"/>
      <c r="MT121" s="78" t="str">
        <f>IF(MT$9="", "", IF(AND(NOT('Personnel Details'!$N$37=""), $B121&gt;='Personnel Details'!$N$37), 'Personnel Details'!$O$37, IF(AND(NOT('Personnel Details'!$I$37=""), $B121&gt;='Personnel Details'!$I$37), 'Personnel Details'!$J$37, 'Personnel Details'!$E$37)))</f>
        <v/>
      </c>
      <c r="MU121" s="59" t="str">
        <f>IF(MT$9="", "", IF(AND(NOT('Personnel Details'!$N$37=""), $B121&gt;='Personnel Details'!$N$37), IF('Personnel Details'!$P$37="","", 'Personnel Details'!$P$37), IF(AND(NOT('Personnel Details'!$I$37=""), $B121&gt;='Personnel Details'!$I$37), IF('Personnel Details'!$K$37="", "", 'Personnel Details'!$K$37), IF('Personnel Details'!$F$37="", "", 'Personnel Details'!$F$37))))</f>
        <v/>
      </c>
      <c r="MV121" s="79" t="str">
        <f>IF(MT$9="", "", IF(AND(NOT('Personnel Details'!$N$37=""), $B121&gt;='Personnel Details'!$N$37), 'Personnel Details'!$Q$37, IF(AND(NOT('Personnel Details'!$I$37=""), $B121&gt;='Personnel Details'!$I$37), 'Personnel Details'!$L$37, 'Personnel Details'!$G$37)))</f>
        <v/>
      </c>
      <c r="MW121" s="59" t="str">
        <f t="shared" si="277"/>
        <v/>
      </c>
      <c r="MX121" s="53"/>
      <c r="MZ121" s="78" t="str">
        <f>IF(MZ$9="", "", IF(AND(NOT('Personnel Details'!$N$38=""), $B121&gt;='Personnel Details'!$N$38), 'Personnel Details'!$O$38, IF(AND(NOT('Personnel Details'!$I$38=""), $B121&gt;='Personnel Details'!$I$38), 'Personnel Details'!$J$38, 'Personnel Details'!$E$38)))</f>
        <v/>
      </c>
      <c r="NA121" s="59" t="str">
        <f>IF(MZ$9="", "", IF(AND(NOT('Personnel Details'!$N$38=""), $B121&gt;='Personnel Details'!$N$38), IF('Personnel Details'!$P$38="","", 'Personnel Details'!$P$38), IF(AND(NOT('Personnel Details'!$I$38=""), $B121&gt;='Personnel Details'!$I$38), IF('Personnel Details'!$K$38="", "", 'Personnel Details'!$K$38), IF('Personnel Details'!$F$38="", "", 'Personnel Details'!$F$38))))</f>
        <v/>
      </c>
      <c r="NB121" s="79" t="str">
        <f>IF(MZ$9="", "", IF(AND(NOT('Personnel Details'!$N$38=""), $B121&gt;='Personnel Details'!$N$38), 'Personnel Details'!$Q$38, IF(AND(NOT('Personnel Details'!$I$38=""), $B121&gt;='Personnel Details'!$I$38), 'Personnel Details'!$L$38, 'Personnel Details'!$G$38)))</f>
        <v/>
      </c>
      <c r="NC121" s="59" t="str">
        <f t="shared" si="278"/>
        <v/>
      </c>
      <c r="ND121" s="53"/>
      <c r="NF121" s="78" t="str">
        <f>IF(NF$9="", "", IF(AND(NOT('Personnel Details'!$N$39=""), $B121&gt;='Personnel Details'!$N$39), 'Personnel Details'!$O$39, IF(AND(NOT('Personnel Details'!$I$39=""), $B121&gt;='Personnel Details'!$I$39), 'Personnel Details'!$J$39, 'Personnel Details'!$E$39)))</f>
        <v/>
      </c>
      <c r="NG121" s="59" t="str">
        <f>IF(NF$9="", "", IF(AND(NOT('Personnel Details'!$N$39=""), $B121&gt;='Personnel Details'!$N$39), IF('Personnel Details'!$P$39="","", 'Personnel Details'!$P$39), IF(AND(NOT('Personnel Details'!$I$39=""), $B121&gt;='Personnel Details'!$I$39), IF('Personnel Details'!$K$39="", "", 'Personnel Details'!$K$39), IF('Personnel Details'!$F$39="", "", 'Personnel Details'!$F$39))))</f>
        <v/>
      </c>
      <c r="NH121" s="79" t="str">
        <f>IF(NF$9="", "", IF(AND(NOT('Personnel Details'!$N$39=""), $B121&gt;='Personnel Details'!$N$39), 'Personnel Details'!$Q$39, IF(AND(NOT('Personnel Details'!$I$39=""), $B121&gt;='Personnel Details'!$I$39), 'Personnel Details'!$L$39, 'Personnel Details'!$G$39)))</f>
        <v/>
      </c>
      <c r="NI121" s="59" t="str">
        <f t="shared" si="279"/>
        <v/>
      </c>
      <c r="NJ121" s="53"/>
      <c r="NL121" s="78" t="str">
        <f>IF(NL$9="", "", IF(AND(NOT('Personnel Details'!$N$40=""), $B121&gt;='Personnel Details'!$N$40), 'Personnel Details'!$O$40, IF(AND(NOT('Personnel Details'!$I$40=""), $B121&gt;='Personnel Details'!$I$40), 'Personnel Details'!$J$40, 'Personnel Details'!$E$40)))</f>
        <v/>
      </c>
      <c r="NM121" s="59" t="str">
        <f>IF(NL$9="", "", IF(AND(NOT('Personnel Details'!$N$40=""), $B121&gt;='Personnel Details'!$N$40), IF('Personnel Details'!$P$40="","", 'Personnel Details'!$P$40), IF(AND(NOT('Personnel Details'!$I$40=""), $B121&gt;='Personnel Details'!$I$40), IF('Personnel Details'!$K$40="", "", 'Personnel Details'!$K$40), IF('Personnel Details'!$F$40="", "", 'Personnel Details'!$F$40))))</f>
        <v/>
      </c>
      <c r="NN121" s="79" t="str">
        <f>IF(NL$9="", "", IF(AND(NOT('Personnel Details'!$N$40=""), $B121&gt;='Personnel Details'!$N$40), 'Personnel Details'!$Q$40, IF(AND(NOT('Personnel Details'!$I$40=""), $B121&gt;='Personnel Details'!$I$40), 'Personnel Details'!$L$40, 'Personnel Details'!$G$40)))</f>
        <v/>
      </c>
      <c r="NO121" s="59" t="str">
        <f t="shared" si="280"/>
        <v/>
      </c>
      <c r="NP121" s="53"/>
    </row>
    <row r="122" spans="1:380" x14ac:dyDescent="0.25">
      <c r="A122" s="32"/>
      <c r="B122" s="113" t="str">
        <f>IFERROR(IF(B121+1&gt;'Personnel Details'!$U$5, "", B121+1), "")</f>
        <v/>
      </c>
      <c r="C122" s="32"/>
      <c r="D122" s="120"/>
      <c r="E122" s="13" t="str">
        <f t="shared" si="159"/>
        <v/>
      </c>
      <c r="F122" s="13" t="str">
        <f t="shared" si="190"/>
        <v/>
      </c>
      <c r="G122" s="56" t="str">
        <f t="shared" si="281"/>
        <v/>
      </c>
      <c r="H122" s="16" t="str">
        <f t="shared" si="191"/>
        <v/>
      </c>
      <c r="I122" s="32"/>
      <c r="J122" s="120"/>
      <c r="K122" s="62" t="str">
        <f t="shared" si="160"/>
        <v/>
      </c>
      <c r="L122" s="62" t="str">
        <f t="shared" si="192"/>
        <v/>
      </c>
      <c r="M122" s="65" t="str">
        <f t="shared" si="282"/>
        <v/>
      </c>
      <c r="N122" s="68" t="str">
        <f t="shared" si="193"/>
        <v/>
      </c>
      <c r="O122" s="32"/>
      <c r="P122" s="120"/>
      <c r="Q122" s="62" t="str">
        <f t="shared" si="161"/>
        <v/>
      </c>
      <c r="R122" s="62" t="str">
        <f t="shared" si="194"/>
        <v/>
      </c>
      <c r="S122" s="65" t="str">
        <f t="shared" si="283"/>
        <v/>
      </c>
      <c r="T122" s="68" t="str">
        <f t="shared" si="195"/>
        <v/>
      </c>
      <c r="U122" s="32"/>
      <c r="V122" s="120"/>
      <c r="W122" s="62" t="str">
        <f t="shared" si="162"/>
        <v/>
      </c>
      <c r="X122" s="62" t="str">
        <f t="shared" si="196"/>
        <v/>
      </c>
      <c r="Y122" s="65" t="str">
        <f t="shared" si="284"/>
        <v/>
      </c>
      <c r="Z122" s="68" t="str">
        <f t="shared" si="197"/>
        <v/>
      </c>
      <c r="AA122" s="32"/>
      <c r="AB122" s="120"/>
      <c r="AC122" s="62" t="str">
        <f t="shared" si="163"/>
        <v/>
      </c>
      <c r="AD122" s="62" t="str">
        <f t="shared" si="198"/>
        <v/>
      </c>
      <c r="AE122" s="65" t="str">
        <f t="shared" si="285"/>
        <v/>
      </c>
      <c r="AF122" s="68" t="str">
        <f t="shared" si="199"/>
        <v/>
      </c>
      <c r="AG122" s="32"/>
      <c r="AH122" s="120"/>
      <c r="AI122" s="62" t="str">
        <f t="shared" si="164"/>
        <v/>
      </c>
      <c r="AJ122" s="62" t="str">
        <f t="shared" si="200"/>
        <v/>
      </c>
      <c r="AK122" s="65" t="str">
        <f t="shared" si="286"/>
        <v/>
      </c>
      <c r="AL122" s="68" t="str">
        <f t="shared" si="201"/>
        <v/>
      </c>
      <c r="AM122" s="32"/>
      <c r="AN122" s="120"/>
      <c r="AO122" s="62" t="str">
        <f t="shared" si="165"/>
        <v/>
      </c>
      <c r="AP122" s="62" t="str">
        <f t="shared" si="202"/>
        <v/>
      </c>
      <c r="AQ122" s="65" t="str">
        <f t="shared" si="287"/>
        <v/>
      </c>
      <c r="AR122" s="68" t="str">
        <f t="shared" si="203"/>
        <v/>
      </c>
      <c r="AS122" s="32"/>
      <c r="AT122" s="120"/>
      <c r="AU122" s="62" t="str">
        <f t="shared" si="166"/>
        <v/>
      </c>
      <c r="AV122" s="62" t="str">
        <f t="shared" si="204"/>
        <v/>
      </c>
      <c r="AW122" s="65" t="str">
        <f t="shared" si="288"/>
        <v/>
      </c>
      <c r="AX122" s="68" t="str">
        <f t="shared" si="205"/>
        <v/>
      </c>
      <c r="AY122" s="32"/>
      <c r="AZ122" s="120"/>
      <c r="BA122" s="62" t="str">
        <f t="shared" si="167"/>
        <v/>
      </c>
      <c r="BB122" s="62" t="str">
        <f t="shared" si="206"/>
        <v/>
      </c>
      <c r="BC122" s="65" t="str">
        <f t="shared" si="289"/>
        <v/>
      </c>
      <c r="BD122" s="68" t="str">
        <f t="shared" si="207"/>
        <v/>
      </c>
      <c r="BE122" s="32"/>
      <c r="BF122" s="120"/>
      <c r="BG122" s="62" t="str">
        <f t="shared" si="168"/>
        <v/>
      </c>
      <c r="BH122" s="62" t="str">
        <f t="shared" si="208"/>
        <v/>
      </c>
      <c r="BI122" s="65" t="str">
        <f t="shared" si="290"/>
        <v/>
      </c>
      <c r="BJ122" s="68" t="str">
        <f t="shared" si="209"/>
        <v/>
      </c>
      <c r="BK122" s="32"/>
      <c r="BL122" s="120"/>
      <c r="BM122" s="62" t="str">
        <f t="shared" si="169"/>
        <v/>
      </c>
      <c r="BN122" s="62" t="str">
        <f t="shared" si="210"/>
        <v/>
      </c>
      <c r="BO122" s="65" t="str">
        <f t="shared" si="291"/>
        <v/>
      </c>
      <c r="BP122" s="68" t="str">
        <f t="shared" si="211"/>
        <v/>
      </c>
      <c r="BQ122" s="32"/>
      <c r="BR122" s="120"/>
      <c r="BS122" s="62" t="str">
        <f t="shared" si="170"/>
        <v/>
      </c>
      <c r="BT122" s="62" t="str">
        <f t="shared" si="212"/>
        <v/>
      </c>
      <c r="BU122" s="65" t="str">
        <f t="shared" si="292"/>
        <v/>
      </c>
      <c r="BV122" s="68" t="str">
        <f t="shared" si="213"/>
        <v/>
      </c>
      <c r="BW122" s="32"/>
      <c r="BX122" s="120"/>
      <c r="BY122" s="62" t="str">
        <f t="shared" si="171"/>
        <v/>
      </c>
      <c r="BZ122" s="62" t="str">
        <f t="shared" si="214"/>
        <v/>
      </c>
      <c r="CA122" s="65" t="str">
        <f t="shared" si="293"/>
        <v/>
      </c>
      <c r="CB122" s="68" t="str">
        <f t="shared" si="215"/>
        <v/>
      </c>
      <c r="CC122" s="32"/>
      <c r="CD122" s="120"/>
      <c r="CE122" s="62" t="str">
        <f t="shared" si="172"/>
        <v/>
      </c>
      <c r="CF122" s="62" t="str">
        <f t="shared" si="216"/>
        <v/>
      </c>
      <c r="CG122" s="65" t="str">
        <f t="shared" si="294"/>
        <v/>
      </c>
      <c r="CH122" s="68" t="str">
        <f t="shared" si="217"/>
        <v/>
      </c>
      <c r="CI122" s="32"/>
      <c r="CJ122" s="120"/>
      <c r="CK122" s="62" t="str">
        <f t="shared" si="173"/>
        <v/>
      </c>
      <c r="CL122" s="62" t="str">
        <f t="shared" si="218"/>
        <v/>
      </c>
      <c r="CM122" s="65" t="str">
        <f t="shared" si="295"/>
        <v/>
      </c>
      <c r="CN122" s="68" t="str">
        <f t="shared" si="219"/>
        <v/>
      </c>
      <c r="CO122" s="32"/>
      <c r="CP122" s="120"/>
      <c r="CQ122" s="62" t="str">
        <f t="shared" si="174"/>
        <v/>
      </c>
      <c r="CR122" s="62" t="str">
        <f t="shared" si="220"/>
        <v/>
      </c>
      <c r="CS122" s="65" t="str">
        <f t="shared" si="296"/>
        <v/>
      </c>
      <c r="CT122" s="68" t="str">
        <f t="shared" si="221"/>
        <v/>
      </c>
      <c r="CU122" s="32"/>
      <c r="CV122" s="120"/>
      <c r="CW122" s="62" t="str">
        <f t="shared" si="175"/>
        <v/>
      </c>
      <c r="CX122" s="62" t="str">
        <f t="shared" si="222"/>
        <v/>
      </c>
      <c r="CY122" s="65" t="str">
        <f t="shared" si="297"/>
        <v/>
      </c>
      <c r="CZ122" s="68" t="str">
        <f t="shared" si="223"/>
        <v/>
      </c>
      <c r="DA122" s="32"/>
      <c r="DB122" s="120"/>
      <c r="DC122" s="62" t="str">
        <f t="shared" si="176"/>
        <v/>
      </c>
      <c r="DD122" s="62" t="str">
        <f t="shared" si="224"/>
        <v/>
      </c>
      <c r="DE122" s="65" t="str">
        <f t="shared" si="298"/>
        <v/>
      </c>
      <c r="DF122" s="68" t="str">
        <f t="shared" si="225"/>
        <v/>
      </c>
      <c r="DG122" s="32"/>
      <c r="DH122" s="120"/>
      <c r="DI122" s="62" t="str">
        <f t="shared" si="177"/>
        <v/>
      </c>
      <c r="DJ122" s="62" t="str">
        <f t="shared" si="226"/>
        <v/>
      </c>
      <c r="DK122" s="65" t="str">
        <f t="shared" si="299"/>
        <v/>
      </c>
      <c r="DL122" s="68" t="str">
        <f t="shared" si="227"/>
        <v/>
      </c>
      <c r="DM122" s="32"/>
      <c r="DN122" s="120"/>
      <c r="DO122" s="62" t="str">
        <f t="shared" si="178"/>
        <v/>
      </c>
      <c r="DP122" s="62" t="str">
        <f t="shared" si="228"/>
        <v/>
      </c>
      <c r="DQ122" s="65" t="str">
        <f t="shared" si="300"/>
        <v/>
      </c>
      <c r="DR122" s="68" t="str">
        <f t="shared" si="229"/>
        <v/>
      </c>
      <c r="DS122" s="32"/>
      <c r="DT122" s="120"/>
      <c r="DU122" s="62" t="str">
        <f t="shared" si="179"/>
        <v/>
      </c>
      <c r="DV122" s="62" t="str">
        <f t="shared" si="230"/>
        <v/>
      </c>
      <c r="DW122" s="65" t="str">
        <f t="shared" si="301"/>
        <v/>
      </c>
      <c r="DX122" s="68" t="str">
        <f t="shared" si="231"/>
        <v/>
      </c>
      <c r="DY122" s="32"/>
      <c r="DZ122" s="120"/>
      <c r="EA122" s="62" t="str">
        <f t="shared" si="180"/>
        <v/>
      </c>
      <c r="EB122" s="62" t="str">
        <f t="shared" si="232"/>
        <v/>
      </c>
      <c r="EC122" s="65" t="str">
        <f t="shared" si="302"/>
        <v/>
      </c>
      <c r="ED122" s="68" t="str">
        <f t="shared" si="233"/>
        <v/>
      </c>
      <c r="EE122" s="32"/>
      <c r="EF122" s="120"/>
      <c r="EG122" s="62" t="str">
        <f t="shared" si="181"/>
        <v/>
      </c>
      <c r="EH122" s="62" t="str">
        <f t="shared" si="234"/>
        <v/>
      </c>
      <c r="EI122" s="65" t="str">
        <f t="shared" si="303"/>
        <v/>
      </c>
      <c r="EJ122" s="68" t="str">
        <f t="shared" si="235"/>
        <v/>
      </c>
      <c r="EK122" s="32"/>
      <c r="EL122" s="120"/>
      <c r="EM122" s="62" t="str">
        <f t="shared" si="182"/>
        <v/>
      </c>
      <c r="EN122" s="62" t="str">
        <f t="shared" si="236"/>
        <v/>
      </c>
      <c r="EO122" s="65" t="str">
        <f t="shared" si="304"/>
        <v/>
      </c>
      <c r="EP122" s="68" t="str">
        <f t="shared" si="237"/>
        <v/>
      </c>
      <c r="EQ122" s="32"/>
      <c r="ER122" s="120"/>
      <c r="ES122" s="62" t="str">
        <f t="shared" si="183"/>
        <v/>
      </c>
      <c r="ET122" s="62" t="str">
        <f t="shared" si="238"/>
        <v/>
      </c>
      <c r="EU122" s="65" t="str">
        <f t="shared" si="305"/>
        <v/>
      </c>
      <c r="EV122" s="68" t="str">
        <f t="shared" si="239"/>
        <v/>
      </c>
      <c r="EW122" s="32"/>
      <c r="EX122" s="120"/>
      <c r="EY122" s="62" t="str">
        <f t="shared" si="184"/>
        <v/>
      </c>
      <c r="EZ122" s="62" t="str">
        <f t="shared" si="240"/>
        <v/>
      </c>
      <c r="FA122" s="65" t="str">
        <f t="shared" si="306"/>
        <v/>
      </c>
      <c r="FB122" s="68" t="str">
        <f t="shared" si="241"/>
        <v/>
      </c>
      <c r="FC122" s="32"/>
      <c r="FD122" s="120"/>
      <c r="FE122" s="62" t="str">
        <f t="shared" si="185"/>
        <v/>
      </c>
      <c r="FF122" s="62" t="str">
        <f t="shared" si="242"/>
        <v/>
      </c>
      <c r="FG122" s="65" t="str">
        <f t="shared" si="307"/>
        <v/>
      </c>
      <c r="FH122" s="68" t="str">
        <f t="shared" si="243"/>
        <v/>
      </c>
      <c r="FI122" s="32"/>
      <c r="FJ122" s="120"/>
      <c r="FK122" s="62" t="str">
        <f t="shared" si="186"/>
        <v/>
      </c>
      <c r="FL122" s="62" t="str">
        <f t="shared" si="244"/>
        <v/>
      </c>
      <c r="FM122" s="65" t="str">
        <f t="shared" si="308"/>
        <v/>
      </c>
      <c r="FN122" s="68" t="str">
        <f t="shared" si="245"/>
        <v/>
      </c>
      <c r="FO122" s="32"/>
      <c r="FP122" s="120"/>
      <c r="FQ122" s="62" t="str">
        <f t="shared" si="187"/>
        <v/>
      </c>
      <c r="FR122" s="62" t="str">
        <f t="shared" si="246"/>
        <v/>
      </c>
      <c r="FS122" s="65" t="str">
        <f t="shared" si="309"/>
        <v/>
      </c>
      <c r="FT122" s="68" t="str">
        <f t="shared" si="247"/>
        <v/>
      </c>
      <c r="FU122" s="32"/>
      <c r="FV122" s="120"/>
      <c r="FW122" s="62" t="str">
        <f t="shared" si="188"/>
        <v/>
      </c>
      <c r="FX122" s="62" t="str">
        <f t="shared" si="248"/>
        <v/>
      </c>
      <c r="FY122" s="65" t="str">
        <f t="shared" si="310"/>
        <v/>
      </c>
      <c r="FZ122" s="68" t="str">
        <f t="shared" si="249"/>
        <v/>
      </c>
      <c r="GA122" s="32"/>
      <c r="GC122" s="7" t="str">
        <f t="shared" si="250"/>
        <v/>
      </c>
      <c r="GD122" s="7" t="str">
        <f t="shared" ca="1" si="189"/>
        <v/>
      </c>
      <c r="GT122" s="71" t="str">
        <f>IF(GT$9="", "", IF(AND(NOT('Personnel Details'!$N$11=""), $B122&gt;='Personnel Details'!$N$11), 'Personnel Details'!$O$11, IF(AND(NOT('Personnel Details'!$I$11=""), $B122&gt;='Personnel Details'!$I$11), 'Personnel Details'!$J$11, 'Personnel Details'!$E$11)))</f>
        <v/>
      </c>
      <c r="GU122" s="59" t="str">
        <f>IF(GT$9="", "", IF(AND(NOT('Personnel Details'!$N$11=""), $B122&gt;='Personnel Details'!$N$11), IF('Personnel Details'!$P$11="","", 'Personnel Details'!$P$11), IF(AND(NOT('Personnel Details'!$I$11=""), $B122&gt;='Personnel Details'!$I$11), IF('Personnel Details'!$K$11="", "", 'Personnel Details'!$K$11), IF('Personnel Details'!$F$11="", "", 'Personnel Details'!$F$11))))</f>
        <v/>
      </c>
      <c r="GV122" s="74" t="str">
        <f>IF(GT$9="", "", IF(AND(NOT('Personnel Details'!$N$11=""), $B122&gt;='Personnel Details'!$N$11), 'Personnel Details'!$Q$11, IF(AND(NOT('Personnel Details'!$I$11=""), $B122&gt;='Personnel Details'!$I$11), 'Personnel Details'!$L$11, 'Personnel Details'!$G$11)))</f>
        <v/>
      </c>
      <c r="GW122" s="59" t="str">
        <f t="shared" si="251"/>
        <v/>
      </c>
      <c r="GX122" s="53"/>
      <c r="GZ122" s="78" t="str">
        <f>IF(GZ$9="", "", IF(AND(NOT('Personnel Details'!$N$12=""), $B122&gt;='Personnel Details'!$N$12), 'Personnel Details'!$O$12, IF(AND(NOT('Personnel Details'!$I$12=""), $B122&gt;='Personnel Details'!$I$12), 'Personnel Details'!$J$12, 'Personnel Details'!$E$12)))</f>
        <v/>
      </c>
      <c r="HA122" s="59" t="str">
        <f>IF(GZ$9="", "", IF(AND(NOT('Personnel Details'!$N$12=""), $B122&gt;='Personnel Details'!$N$12), IF('Personnel Details'!$P$12="","", 'Personnel Details'!$P$12), IF(AND(NOT('Personnel Details'!$I$12=""), $B122&gt;='Personnel Details'!$I$12), IF('Personnel Details'!$K$12="", "", 'Personnel Details'!$K$12), IF('Personnel Details'!$F$12="", "", 'Personnel Details'!$F$12))))</f>
        <v/>
      </c>
      <c r="HB122" s="79" t="str">
        <f>IF(GZ$9="", "", IF(AND(NOT('Personnel Details'!$N$12=""), $B122&gt;='Personnel Details'!$N$12), 'Personnel Details'!$Q$12, IF(AND(NOT('Personnel Details'!$I$12=""), $B122&gt;='Personnel Details'!$I$12), 'Personnel Details'!$L$12, 'Personnel Details'!$G$12)))</f>
        <v/>
      </c>
      <c r="HC122" s="59" t="str">
        <f t="shared" si="252"/>
        <v/>
      </c>
      <c r="HD122" s="53"/>
      <c r="HF122" s="78" t="str">
        <f>IF(HF$9="", "", IF(AND(NOT('Personnel Details'!$N$13=""), $B122&gt;='Personnel Details'!$N$13), 'Personnel Details'!$O$13, IF(AND(NOT('Personnel Details'!$I$13=""), $B122&gt;='Personnel Details'!$I$13), 'Personnel Details'!$J$13, 'Personnel Details'!$E$13)))</f>
        <v/>
      </c>
      <c r="HG122" s="59" t="str">
        <f>IF(HF$9="", "", IF(AND(NOT('Personnel Details'!$N$13=""), $B122&gt;='Personnel Details'!$N$13), IF('Personnel Details'!$P$13="","", 'Personnel Details'!$P$13), IF(AND(NOT('Personnel Details'!$I$13=""), $B122&gt;='Personnel Details'!$I$13), IF('Personnel Details'!$K$13="", "", 'Personnel Details'!$K$13), IF('Personnel Details'!$F$13="", "", 'Personnel Details'!$F$13))))</f>
        <v/>
      </c>
      <c r="HH122" s="79" t="str">
        <f>IF(HF$9="", "", IF(AND(NOT('Personnel Details'!$N$13=""), $B122&gt;='Personnel Details'!$N$13), 'Personnel Details'!$Q$13, IF(AND(NOT('Personnel Details'!$I$13=""), $B122&gt;='Personnel Details'!$I$13), 'Personnel Details'!$L$13, 'Personnel Details'!$G$13)))</f>
        <v/>
      </c>
      <c r="HI122" s="59" t="str">
        <f t="shared" si="253"/>
        <v/>
      </c>
      <c r="HJ122" s="53"/>
      <c r="HL122" s="78" t="str">
        <f>IF(HL$9="", "", IF(AND(NOT('Personnel Details'!$N$14=""), $B122&gt;='Personnel Details'!$N$14), 'Personnel Details'!$O$14, IF(AND(NOT('Personnel Details'!$I$14=""), $B122&gt;='Personnel Details'!$I$14), 'Personnel Details'!$J$14, 'Personnel Details'!$E$14)))</f>
        <v/>
      </c>
      <c r="HM122" s="59" t="str">
        <f>IF(HL$9="", "", IF(AND(NOT('Personnel Details'!$N$14=""), $B122&gt;='Personnel Details'!$N$14), IF('Personnel Details'!$P$14="","", 'Personnel Details'!$P$14), IF(AND(NOT('Personnel Details'!$I$14=""), $B122&gt;='Personnel Details'!$I$14), IF('Personnel Details'!$K$14="", "", 'Personnel Details'!$K$14), IF('Personnel Details'!$F$14="", "", 'Personnel Details'!$F$14))))</f>
        <v/>
      </c>
      <c r="HN122" s="79" t="str">
        <f>IF(HL$9="", "", IF(AND(NOT('Personnel Details'!$N$14=""), $B122&gt;='Personnel Details'!$N$14), 'Personnel Details'!$Q$14, IF(AND(NOT('Personnel Details'!$I$14=""), $B122&gt;='Personnel Details'!$I$14), 'Personnel Details'!$L$14, 'Personnel Details'!$G$14)))</f>
        <v/>
      </c>
      <c r="HO122" s="59" t="str">
        <f t="shared" si="254"/>
        <v/>
      </c>
      <c r="HP122" s="53"/>
      <c r="HR122" s="78" t="str">
        <f>IF(HR$9="", "", IF(AND(NOT('Personnel Details'!$N$15=""), $B122&gt;='Personnel Details'!$N$15), 'Personnel Details'!$O$15, IF(AND(NOT('Personnel Details'!$I$15=""), $B122&gt;='Personnel Details'!$I$15), 'Personnel Details'!$J$15, 'Personnel Details'!$E$15)))</f>
        <v/>
      </c>
      <c r="HS122" s="59" t="str">
        <f>IF(HR$9="", "", IF(AND(NOT('Personnel Details'!$N$15=""), $B122&gt;='Personnel Details'!$N$15), IF('Personnel Details'!$P$15="","", 'Personnel Details'!$P$15), IF(AND(NOT('Personnel Details'!$I$15=""), $B122&gt;='Personnel Details'!$I$15), IF('Personnel Details'!$K$15="", "", 'Personnel Details'!$K$15), IF('Personnel Details'!$F$15="", "", 'Personnel Details'!$F$15))))</f>
        <v/>
      </c>
      <c r="HT122" s="79" t="str">
        <f>IF(HR$9="", "", IF(AND(NOT('Personnel Details'!$N$15=""), $B122&gt;='Personnel Details'!$N$15), 'Personnel Details'!$Q$15, IF(AND(NOT('Personnel Details'!$I$15=""), $B122&gt;='Personnel Details'!$I$15), 'Personnel Details'!$L$15, 'Personnel Details'!$G$15)))</f>
        <v/>
      </c>
      <c r="HU122" s="59" t="str">
        <f t="shared" si="255"/>
        <v/>
      </c>
      <c r="HV122" s="53"/>
      <c r="HX122" s="78" t="str">
        <f>IF(HX$9="", "", IF(AND(NOT('Personnel Details'!$N$16=""), $B122&gt;='Personnel Details'!$N$16), 'Personnel Details'!$O$16, IF(AND(NOT('Personnel Details'!$I$16=""), $B122&gt;='Personnel Details'!$I$16), 'Personnel Details'!$J$16, 'Personnel Details'!$E$16)))</f>
        <v/>
      </c>
      <c r="HY122" s="59" t="str">
        <f>IF(HX$9="", "", IF(AND(NOT('Personnel Details'!$N$16=""), $B122&gt;='Personnel Details'!$N$16), IF('Personnel Details'!$P$16="","", 'Personnel Details'!$P$16), IF(AND(NOT('Personnel Details'!$I$16=""), $B122&gt;='Personnel Details'!$I$16), IF('Personnel Details'!$K$16="", "", 'Personnel Details'!$K$16), IF('Personnel Details'!$F$16="", "", 'Personnel Details'!$F$16))))</f>
        <v/>
      </c>
      <c r="HZ122" s="79" t="str">
        <f>IF(HX$9="", "", IF(AND(NOT('Personnel Details'!$N$16=""), $B122&gt;='Personnel Details'!$N$16), 'Personnel Details'!$Q$16, IF(AND(NOT('Personnel Details'!$I$16=""), $B122&gt;='Personnel Details'!$I$16), 'Personnel Details'!$L$16, 'Personnel Details'!$G$16)))</f>
        <v/>
      </c>
      <c r="IA122" s="59" t="str">
        <f t="shared" si="256"/>
        <v/>
      </c>
      <c r="IB122" s="53"/>
      <c r="ID122" s="78" t="str">
        <f>IF(ID$9="", "", IF(AND(NOT('Personnel Details'!$N$17=""), $B122&gt;='Personnel Details'!$N$17), 'Personnel Details'!$O$17, IF(AND(NOT('Personnel Details'!$I$17=""), $B122&gt;='Personnel Details'!$I$17), 'Personnel Details'!$J$17, 'Personnel Details'!$E$17)))</f>
        <v/>
      </c>
      <c r="IE122" s="59" t="str">
        <f>IF(ID$9="", "", IF(AND(NOT('Personnel Details'!$N$17=""), $B122&gt;='Personnel Details'!$N$17), IF('Personnel Details'!$P$17="","", 'Personnel Details'!$P$17), IF(AND(NOT('Personnel Details'!$I$17=""), $B122&gt;='Personnel Details'!$I$17), IF('Personnel Details'!$K$17="", "", 'Personnel Details'!$K$17), IF('Personnel Details'!$F$17="", "", 'Personnel Details'!$F$17))))</f>
        <v/>
      </c>
      <c r="IF122" s="79" t="str">
        <f>IF(ID$9="", "", IF(AND(NOT('Personnel Details'!$N$17=""), $B122&gt;='Personnel Details'!$N$17), 'Personnel Details'!$Q$17, IF(AND(NOT('Personnel Details'!$I$17=""), $B122&gt;='Personnel Details'!$I$17), 'Personnel Details'!$L$17, 'Personnel Details'!$G$17)))</f>
        <v/>
      </c>
      <c r="IG122" s="59" t="str">
        <f t="shared" si="257"/>
        <v/>
      </c>
      <c r="IH122" s="53"/>
      <c r="IJ122" s="78" t="str">
        <f>IF(IJ$9="", "", IF(AND(NOT('Personnel Details'!$N$18=""), $B122&gt;='Personnel Details'!$N$18), 'Personnel Details'!$O$18, IF(AND(NOT('Personnel Details'!$I$18=""), $B122&gt;='Personnel Details'!$I$18), 'Personnel Details'!$J$18, 'Personnel Details'!$E$18)))</f>
        <v/>
      </c>
      <c r="IK122" s="59" t="str">
        <f>IF(IJ$9="", "", IF(AND(NOT('Personnel Details'!$N$18=""), $B122&gt;='Personnel Details'!$N$18), IF('Personnel Details'!$P$18="","", 'Personnel Details'!$P$18), IF(AND(NOT('Personnel Details'!$I$18=""), $B122&gt;='Personnel Details'!$I$18), IF('Personnel Details'!$K$18="", "", 'Personnel Details'!$K$18), IF('Personnel Details'!$F$18="", "", 'Personnel Details'!$F$18))))</f>
        <v/>
      </c>
      <c r="IL122" s="79" t="str">
        <f>IF(IJ$9="", "", IF(AND(NOT('Personnel Details'!$N$18=""), $B122&gt;='Personnel Details'!$N$18), 'Personnel Details'!$Q$18, IF(AND(NOT('Personnel Details'!$I$18=""), $B122&gt;='Personnel Details'!$I$18), 'Personnel Details'!$L$18, 'Personnel Details'!$G$18)))</f>
        <v/>
      </c>
      <c r="IM122" s="59" t="str">
        <f t="shared" si="258"/>
        <v/>
      </c>
      <c r="IN122" s="53"/>
      <c r="IP122" s="78" t="str">
        <f>IF(IP$9="", "", IF(AND(NOT('Personnel Details'!$N$19=""), $B122&gt;='Personnel Details'!$N$19), 'Personnel Details'!$O$19, IF(AND(NOT('Personnel Details'!$I$19=""), $B122&gt;='Personnel Details'!$I$19), 'Personnel Details'!$J$19, 'Personnel Details'!$E$19)))</f>
        <v/>
      </c>
      <c r="IQ122" s="59" t="str">
        <f>IF(IP$9="", "", IF(AND(NOT('Personnel Details'!$N$19=""), $B122&gt;='Personnel Details'!$N$19), IF('Personnel Details'!$P$19="","", 'Personnel Details'!$P$19), IF(AND(NOT('Personnel Details'!$I$19=""), $B122&gt;='Personnel Details'!$I$19), IF('Personnel Details'!$K$19="", "", 'Personnel Details'!$K$19), IF('Personnel Details'!$F$19="", "", 'Personnel Details'!$F$19))))</f>
        <v/>
      </c>
      <c r="IR122" s="79" t="str">
        <f>IF(IP$9="", "", IF(AND(NOT('Personnel Details'!$N$19=""), $B122&gt;='Personnel Details'!$N$19), 'Personnel Details'!$Q$19, IF(AND(NOT('Personnel Details'!$I$19=""), $B122&gt;='Personnel Details'!$I$19), 'Personnel Details'!$L$19, 'Personnel Details'!$G$19)))</f>
        <v/>
      </c>
      <c r="IS122" s="59" t="str">
        <f t="shared" si="259"/>
        <v/>
      </c>
      <c r="IT122" s="53"/>
      <c r="IV122" s="78" t="str">
        <f>IF(IV$9="", "", IF(AND(NOT('Personnel Details'!$N$20=""), $B122&gt;='Personnel Details'!$N$20), 'Personnel Details'!$O$20, IF(AND(NOT('Personnel Details'!$I$20=""), $B122&gt;='Personnel Details'!$I$20), 'Personnel Details'!$J$20, 'Personnel Details'!$E$20)))</f>
        <v/>
      </c>
      <c r="IW122" s="59" t="str">
        <f>IF(IV$9="", "", IF(AND(NOT('Personnel Details'!$N$20=""), $B122&gt;='Personnel Details'!$N$20), IF('Personnel Details'!$P$20="","", 'Personnel Details'!$P$20), IF(AND(NOT('Personnel Details'!$I$20=""), $B122&gt;='Personnel Details'!$I$20), IF('Personnel Details'!$K$20="", "", 'Personnel Details'!$K$20), IF('Personnel Details'!$F$20="", "", 'Personnel Details'!$F$20))))</f>
        <v/>
      </c>
      <c r="IX122" s="79" t="str">
        <f>IF(IV$9="", "", IF(AND(NOT('Personnel Details'!$N$20=""), $B122&gt;='Personnel Details'!$N$20), 'Personnel Details'!$Q$20, IF(AND(NOT('Personnel Details'!$I$20=""), $B122&gt;='Personnel Details'!$I$20), 'Personnel Details'!$L$20, 'Personnel Details'!$G$20)))</f>
        <v/>
      </c>
      <c r="IY122" s="59" t="str">
        <f t="shared" si="260"/>
        <v/>
      </c>
      <c r="IZ122" s="53"/>
      <c r="JB122" s="78" t="str">
        <f>IF(JB$9="", "", IF(AND(NOT('Personnel Details'!$N$21=""), $B122&gt;='Personnel Details'!$N$21), 'Personnel Details'!$O$21, IF(AND(NOT('Personnel Details'!$I$21=""), $B122&gt;='Personnel Details'!$I$21), 'Personnel Details'!$J$21, 'Personnel Details'!$E$21)))</f>
        <v/>
      </c>
      <c r="JC122" s="59" t="str">
        <f>IF(JB$9="", "", IF(AND(NOT('Personnel Details'!$N$21=""), $B122&gt;='Personnel Details'!$N$21), IF('Personnel Details'!$P$21="","", 'Personnel Details'!$P$21), IF(AND(NOT('Personnel Details'!$I$21=""), $B122&gt;='Personnel Details'!$I$21), IF('Personnel Details'!$K$21="", "", 'Personnel Details'!$K$21), IF('Personnel Details'!$F$21="", "", 'Personnel Details'!$F$21))))</f>
        <v/>
      </c>
      <c r="JD122" s="79" t="str">
        <f>IF(JB$9="", "", IF(AND(NOT('Personnel Details'!$N$21=""), $B122&gt;='Personnel Details'!$N$21), 'Personnel Details'!$Q$21, IF(AND(NOT('Personnel Details'!$I$21=""), $B122&gt;='Personnel Details'!$I$21), 'Personnel Details'!$L$21, 'Personnel Details'!$G$21)))</f>
        <v/>
      </c>
      <c r="JE122" s="59" t="str">
        <f t="shared" si="261"/>
        <v/>
      </c>
      <c r="JF122" s="53"/>
      <c r="JH122" s="78" t="str">
        <f>IF(JH$9="", "", IF(AND(NOT('Personnel Details'!$N$22=""), $B122&gt;='Personnel Details'!$N$22), 'Personnel Details'!$O$22, IF(AND(NOT('Personnel Details'!$I$22=""), $B122&gt;='Personnel Details'!$I$22), 'Personnel Details'!$J$22, 'Personnel Details'!$E$22)))</f>
        <v/>
      </c>
      <c r="JI122" s="59" t="str">
        <f>IF(JH$9="", "", IF(AND(NOT('Personnel Details'!$N$22=""), $B122&gt;='Personnel Details'!$N$22), IF('Personnel Details'!$P$22="","", 'Personnel Details'!$P$22), IF(AND(NOT('Personnel Details'!$I$22=""), $B122&gt;='Personnel Details'!$I$22), IF('Personnel Details'!$K$22="", "", 'Personnel Details'!$K$22), IF('Personnel Details'!$F$22="", "", 'Personnel Details'!$F$22))))</f>
        <v/>
      </c>
      <c r="JJ122" s="79" t="str">
        <f>IF(JH$9="", "", IF(AND(NOT('Personnel Details'!$N$22=""), $B122&gt;='Personnel Details'!$N$22), 'Personnel Details'!$Q$22, IF(AND(NOT('Personnel Details'!$I$22=""), $B122&gt;='Personnel Details'!$I$22), 'Personnel Details'!$L$22, 'Personnel Details'!$G$22)))</f>
        <v/>
      </c>
      <c r="JK122" s="59" t="str">
        <f t="shared" si="262"/>
        <v/>
      </c>
      <c r="JL122" s="53"/>
      <c r="JN122" s="78" t="str">
        <f>IF(JN$9="", "", IF(AND(NOT('Personnel Details'!$N$23=""), $B122&gt;='Personnel Details'!$N$23), 'Personnel Details'!$O$23, IF(AND(NOT('Personnel Details'!$I$23=""), $B122&gt;='Personnel Details'!$I$23), 'Personnel Details'!$J$23, 'Personnel Details'!$E$23)))</f>
        <v/>
      </c>
      <c r="JO122" s="59" t="str">
        <f>IF(JN$9="", "", IF(AND(NOT('Personnel Details'!$N$23=""), $B122&gt;='Personnel Details'!$N$23), IF('Personnel Details'!$P$23="","", 'Personnel Details'!$P$23), IF(AND(NOT('Personnel Details'!$I$23=""), $B122&gt;='Personnel Details'!$I$23), IF('Personnel Details'!$K$23="", "", 'Personnel Details'!$K$23), IF('Personnel Details'!$F$23="", "", 'Personnel Details'!$F$23))))</f>
        <v/>
      </c>
      <c r="JP122" s="79" t="str">
        <f>IF(JN$9="", "", IF(AND(NOT('Personnel Details'!$N$23=""), $B122&gt;='Personnel Details'!$N$23), 'Personnel Details'!$Q$23, IF(AND(NOT('Personnel Details'!$I$23=""), $B122&gt;='Personnel Details'!$I$23), 'Personnel Details'!$L$23, 'Personnel Details'!$G$23)))</f>
        <v/>
      </c>
      <c r="JQ122" s="59" t="str">
        <f t="shared" si="263"/>
        <v/>
      </c>
      <c r="JR122" s="53"/>
      <c r="JT122" s="78" t="str">
        <f>IF(JT$9="", "", IF(AND(NOT('Personnel Details'!$N$24=""), $B122&gt;='Personnel Details'!$N$24), 'Personnel Details'!$O$24, IF(AND(NOT('Personnel Details'!$I$24=""), $B122&gt;='Personnel Details'!$I$24), 'Personnel Details'!$J$24, 'Personnel Details'!$E$24)))</f>
        <v/>
      </c>
      <c r="JU122" s="59" t="str">
        <f>IF(JT$9="", "", IF(AND(NOT('Personnel Details'!$N$24=""), $B122&gt;='Personnel Details'!$N$24), IF('Personnel Details'!$P$24="","", 'Personnel Details'!$P$24), IF(AND(NOT('Personnel Details'!$I$24=""), $B122&gt;='Personnel Details'!$I$24), IF('Personnel Details'!$K$24="", "", 'Personnel Details'!$K$24), IF('Personnel Details'!$F$24="", "", 'Personnel Details'!$F$24))))</f>
        <v/>
      </c>
      <c r="JV122" s="79" t="str">
        <f>IF(JT$9="", "", IF(AND(NOT('Personnel Details'!$N$24=""), $B122&gt;='Personnel Details'!$N$24), 'Personnel Details'!$Q$24, IF(AND(NOT('Personnel Details'!$I$24=""), $B122&gt;='Personnel Details'!$I$24), 'Personnel Details'!$L$24, 'Personnel Details'!$G$24)))</f>
        <v/>
      </c>
      <c r="JW122" s="59" t="str">
        <f t="shared" si="264"/>
        <v/>
      </c>
      <c r="JX122" s="53"/>
      <c r="JZ122" s="78" t="str">
        <f>IF(JZ$9="", "", IF(AND(NOT('Personnel Details'!$N$25=""), $B122&gt;='Personnel Details'!$N$25), 'Personnel Details'!$O$25, IF(AND(NOT('Personnel Details'!$I$25=""), $B122&gt;='Personnel Details'!$I$25), 'Personnel Details'!$J$25, 'Personnel Details'!$E$25)))</f>
        <v/>
      </c>
      <c r="KA122" s="59" t="str">
        <f>IF(JZ$9="", "", IF(AND(NOT('Personnel Details'!$N$25=""), $B122&gt;='Personnel Details'!$N$25), IF('Personnel Details'!$P$25="","", 'Personnel Details'!$P$25), IF(AND(NOT('Personnel Details'!$I$25=""), $B122&gt;='Personnel Details'!$I$25), IF('Personnel Details'!$K$25="", "", 'Personnel Details'!$K$25), IF('Personnel Details'!$F$25="", "", 'Personnel Details'!$F$25))))</f>
        <v/>
      </c>
      <c r="KB122" s="79" t="str">
        <f>IF(JZ$9="", "", IF(AND(NOT('Personnel Details'!$N$25=""), $B122&gt;='Personnel Details'!$N$25), 'Personnel Details'!$Q$25, IF(AND(NOT('Personnel Details'!$I$25=""), $B122&gt;='Personnel Details'!$I$25), 'Personnel Details'!$L$25, 'Personnel Details'!$G$25)))</f>
        <v/>
      </c>
      <c r="KC122" s="59" t="str">
        <f t="shared" si="265"/>
        <v/>
      </c>
      <c r="KD122" s="53"/>
      <c r="KF122" s="78" t="str">
        <f>IF(KF$9="", "", IF(AND(NOT('Personnel Details'!$N$26=""), $B122&gt;='Personnel Details'!$N$26), 'Personnel Details'!$O$26, IF(AND(NOT('Personnel Details'!$I$26=""), $B122&gt;='Personnel Details'!$I$26), 'Personnel Details'!$J$26, 'Personnel Details'!$E$26)))</f>
        <v/>
      </c>
      <c r="KG122" s="59" t="str">
        <f>IF(KF$9="", "", IF(AND(NOT('Personnel Details'!$N$26=""), $B122&gt;='Personnel Details'!$N$26), IF('Personnel Details'!$P$26="","", 'Personnel Details'!$P$26), IF(AND(NOT('Personnel Details'!$I$26=""), $B122&gt;='Personnel Details'!$I$26), IF('Personnel Details'!$K$26="", "", 'Personnel Details'!$K$26), IF('Personnel Details'!$F$26="", "", 'Personnel Details'!$F$26))))</f>
        <v/>
      </c>
      <c r="KH122" s="79" t="str">
        <f>IF(KF$9="", "", IF(AND(NOT('Personnel Details'!$N$26=""), $B122&gt;='Personnel Details'!$N$26), 'Personnel Details'!$Q$26, IF(AND(NOT('Personnel Details'!$I$26=""), $B122&gt;='Personnel Details'!$I$26), 'Personnel Details'!$L$26, 'Personnel Details'!$G$26)))</f>
        <v/>
      </c>
      <c r="KI122" s="59" t="str">
        <f t="shared" si="266"/>
        <v/>
      </c>
      <c r="KJ122" s="53"/>
      <c r="KL122" s="78" t="str">
        <f>IF(KL$9="", "", IF(AND(NOT('Personnel Details'!$N$27=""), $B122&gt;='Personnel Details'!$N$27), 'Personnel Details'!$O$27, IF(AND(NOT('Personnel Details'!$I$27=""), $B122&gt;='Personnel Details'!$I$27), 'Personnel Details'!$J$27, 'Personnel Details'!$E$27)))</f>
        <v/>
      </c>
      <c r="KM122" s="59" t="str">
        <f>IF(KL$9="", "", IF(AND(NOT('Personnel Details'!$N$27=""), $B122&gt;='Personnel Details'!$N$27), IF('Personnel Details'!$P$27="","", 'Personnel Details'!$P$27), IF(AND(NOT('Personnel Details'!$I$27=""), $B122&gt;='Personnel Details'!$I$27), IF('Personnel Details'!$K$27="", "", 'Personnel Details'!$K$27), IF('Personnel Details'!$F$27="", "", 'Personnel Details'!$F$27))))</f>
        <v/>
      </c>
      <c r="KN122" s="79" t="str">
        <f>IF(KL$9="", "", IF(AND(NOT('Personnel Details'!$N$27=""), $B122&gt;='Personnel Details'!$N$27), 'Personnel Details'!$Q$27, IF(AND(NOT('Personnel Details'!$I$27=""), $B122&gt;='Personnel Details'!$I$27), 'Personnel Details'!$L$27, 'Personnel Details'!$G$27)))</f>
        <v/>
      </c>
      <c r="KO122" s="59" t="str">
        <f t="shared" si="267"/>
        <v/>
      </c>
      <c r="KP122" s="53"/>
      <c r="KR122" s="78" t="str">
        <f>IF(KR$9="", "", IF(AND(NOT('Personnel Details'!$N$28=""), $B122&gt;='Personnel Details'!$N$28), 'Personnel Details'!$O$28, IF(AND(NOT('Personnel Details'!$I$28=""), $B122&gt;='Personnel Details'!$I$28), 'Personnel Details'!$J$28, 'Personnel Details'!$E$28)))</f>
        <v/>
      </c>
      <c r="KS122" s="59" t="str">
        <f>IF(KR$9="", "", IF(AND(NOT('Personnel Details'!$N$28=""), $B122&gt;='Personnel Details'!$N$28), IF('Personnel Details'!$P$28="","", 'Personnel Details'!$P$28), IF(AND(NOT('Personnel Details'!$I$28=""), $B122&gt;='Personnel Details'!$I$28), IF('Personnel Details'!$K$28="", "", 'Personnel Details'!$K$28), IF('Personnel Details'!$F$28="", "", 'Personnel Details'!$F$28))))</f>
        <v/>
      </c>
      <c r="KT122" s="79" t="str">
        <f>IF(KR$9="", "", IF(AND(NOT('Personnel Details'!$N$28=""), $B122&gt;='Personnel Details'!$N$28), 'Personnel Details'!$Q$28, IF(AND(NOT('Personnel Details'!$I$28=""), $B122&gt;='Personnel Details'!$I$28), 'Personnel Details'!$L$28, 'Personnel Details'!$G$28)))</f>
        <v/>
      </c>
      <c r="KU122" s="59" t="str">
        <f t="shared" si="268"/>
        <v/>
      </c>
      <c r="KV122" s="53"/>
      <c r="KX122" s="78" t="str">
        <f>IF(KX$9="", "", IF(AND(NOT('Personnel Details'!$N$29=""), $B122&gt;='Personnel Details'!$N$29), 'Personnel Details'!$O$29, IF(AND(NOT('Personnel Details'!$I$29=""), $B122&gt;='Personnel Details'!$I$29), 'Personnel Details'!$J$29, 'Personnel Details'!$E$29)))</f>
        <v/>
      </c>
      <c r="KY122" s="59" t="str">
        <f>IF(KX$9="", "", IF(AND(NOT('Personnel Details'!$N$29=""), $B122&gt;='Personnel Details'!$N$29), IF('Personnel Details'!$P$29="","", 'Personnel Details'!$P$29), IF(AND(NOT('Personnel Details'!$I$29=""), $B122&gt;='Personnel Details'!$I$29), IF('Personnel Details'!$K$29="", "", 'Personnel Details'!$K$29), IF('Personnel Details'!$F$29="", "", 'Personnel Details'!$F$29))))</f>
        <v/>
      </c>
      <c r="KZ122" s="79" t="str">
        <f>IF(KX$9="", "", IF(AND(NOT('Personnel Details'!$N$29=""), $B122&gt;='Personnel Details'!$N$29), 'Personnel Details'!$Q$29, IF(AND(NOT('Personnel Details'!$I$29=""), $B122&gt;='Personnel Details'!$I$29), 'Personnel Details'!$L$29, 'Personnel Details'!$G$29)))</f>
        <v/>
      </c>
      <c r="LA122" s="59" t="str">
        <f t="shared" si="269"/>
        <v/>
      </c>
      <c r="LB122" s="53"/>
      <c r="LD122" s="78" t="str">
        <f>IF(LD$9="", "", IF(AND(NOT('Personnel Details'!$N$30=""), $B122&gt;='Personnel Details'!$N$30), 'Personnel Details'!$O$30, IF(AND(NOT('Personnel Details'!$I$30=""), $B122&gt;='Personnel Details'!$I$30), 'Personnel Details'!$J$30, 'Personnel Details'!$E$30)))</f>
        <v/>
      </c>
      <c r="LE122" s="59" t="str">
        <f>IF(LD$9="", "", IF(AND(NOT('Personnel Details'!$N$30=""), $B122&gt;='Personnel Details'!$N$30), IF('Personnel Details'!$P$30="","", 'Personnel Details'!$P$30), IF(AND(NOT('Personnel Details'!$I$30=""), $B122&gt;='Personnel Details'!$I$30), IF('Personnel Details'!$K$30="", "", 'Personnel Details'!$K$30), IF('Personnel Details'!$F$30="", "", 'Personnel Details'!$F$30))))</f>
        <v/>
      </c>
      <c r="LF122" s="79" t="str">
        <f>IF(LD$9="", "", IF(AND(NOT('Personnel Details'!$N$30=""), $B122&gt;='Personnel Details'!$N$30), 'Personnel Details'!$Q$30, IF(AND(NOT('Personnel Details'!$I$30=""), $B122&gt;='Personnel Details'!$I$30), 'Personnel Details'!$L$30, 'Personnel Details'!$G$30)))</f>
        <v/>
      </c>
      <c r="LG122" s="59" t="str">
        <f t="shared" si="270"/>
        <v/>
      </c>
      <c r="LH122" s="53"/>
      <c r="LJ122" s="78" t="str">
        <f>IF(LJ$9="", "", IF(AND(NOT('Personnel Details'!$N$31=""), $B122&gt;='Personnel Details'!$N$31), 'Personnel Details'!$O$31, IF(AND(NOT('Personnel Details'!$I$31=""), $B122&gt;='Personnel Details'!$I$31), 'Personnel Details'!$J$31, 'Personnel Details'!$E$31)))</f>
        <v/>
      </c>
      <c r="LK122" s="59" t="str">
        <f>IF(LJ$9="", "", IF(AND(NOT('Personnel Details'!$N$31=""), $B122&gt;='Personnel Details'!$N$31), IF('Personnel Details'!$P$31="","", 'Personnel Details'!$P$31), IF(AND(NOT('Personnel Details'!$I$31=""), $B122&gt;='Personnel Details'!$I$31), IF('Personnel Details'!$K$31="", "", 'Personnel Details'!$K$31), IF('Personnel Details'!$F$31="", "", 'Personnel Details'!$F$31))))</f>
        <v/>
      </c>
      <c r="LL122" s="79" t="str">
        <f>IF(LJ$9="", "", IF(AND(NOT('Personnel Details'!$N$31=""), $B122&gt;='Personnel Details'!$N$31), 'Personnel Details'!$Q$31, IF(AND(NOT('Personnel Details'!$I$31=""), $B122&gt;='Personnel Details'!$I$31), 'Personnel Details'!$L$31, 'Personnel Details'!$G$31)))</f>
        <v/>
      </c>
      <c r="LM122" s="59" t="str">
        <f t="shared" si="271"/>
        <v/>
      </c>
      <c r="LN122" s="53"/>
      <c r="LP122" s="78" t="str">
        <f>IF(LP$9="", "", IF(AND(NOT('Personnel Details'!$N$32=""), $B122&gt;='Personnel Details'!$N$32), 'Personnel Details'!$O$32, IF(AND(NOT('Personnel Details'!$I$32=""), $B122&gt;='Personnel Details'!$I$32), 'Personnel Details'!$J$32, 'Personnel Details'!$E$32)))</f>
        <v/>
      </c>
      <c r="LQ122" s="59" t="str">
        <f>IF(LP$9="", "", IF(AND(NOT('Personnel Details'!$N$32=""), $B122&gt;='Personnel Details'!$N$32), IF('Personnel Details'!$P$32="","", 'Personnel Details'!$P$32), IF(AND(NOT('Personnel Details'!$I$32=""), $B122&gt;='Personnel Details'!$I$32), IF('Personnel Details'!$K$32="", "", 'Personnel Details'!$K$32), IF('Personnel Details'!$F$32="", "", 'Personnel Details'!$F$32))))</f>
        <v/>
      </c>
      <c r="LR122" s="79" t="str">
        <f>IF(LP$9="", "", IF(AND(NOT('Personnel Details'!$N$32=""), $B122&gt;='Personnel Details'!$N$32), 'Personnel Details'!$Q$32, IF(AND(NOT('Personnel Details'!$I$32=""), $B122&gt;='Personnel Details'!$I$32), 'Personnel Details'!$L$32, 'Personnel Details'!$G$32)))</f>
        <v/>
      </c>
      <c r="LS122" s="59" t="str">
        <f t="shared" si="272"/>
        <v/>
      </c>
      <c r="LT122" s="53"/>
      <c r="LV122" s="78" t="str">
        <f>IF(LV$9="", "", IF(AND(NOT('Personnel Details'!$N$33=""), $B122&gt;='Personnel Details'!$N$33), 'Personnel Details'!$O$33, IF(AND(NOT('Personnel Details'!$I$33=""), $B122&gt;='Personnel Details'!$I$33), 'Personnel Details'!$J$33, 'Personnel Details'!$E$33)))</f>
        <v/>
      </c>
      <c r="LW122" s="59" t="str">
        <f>IF(LV$9="", "", IF(AND(NOT('Personnel Details'!$N$33=""), $B122&gt;='Personnel Details'!$N$33), IF('Personnel Details'!$P$33="","", 'Personnel Details'!$P$33), IF(AND(NOT('Personnel Details'!$I$33=""), $B122&gt;='Personnel Details'!$I$33), IF('Personnel Details'!$K$33="", "", 'Personnel Details'!$K$33), IF('Personnel Details'!$F$33="", "", 'Personnel Details'!$F$33))))</f>
        <v/>
      </c>
      <c r="LX122" s="79" t="str">
        <f>IF(LV$9="", "", IF(AND(NOT('Personnel Details'!$N$33=""), $B122&gt;='Personnel Details'!$N$33), 'Personnel Details'!$Q$33, IF(AND(NOT('Personnel Details'!$I$33=""), $B122&gt;='Personnel Details'!$I$33), 'Personnel Details'!$L$33, 'Personnel Details'!$G$33)))</f>
        <v/>
      </c>
      <c r="LY122" s="59" t="str">
        <f t="shared" si="273"/>
        <v/>
      </c>
      <c r="LZ122" s="53"/>
      <c r="MB122" s="78" t="str">
        <f>IF(MB$9="", "", IF(AND(NOT('Personnel Details'!$N$34=""), $B122&gt;='Personnel Details'!$N$34), 'Personnel Details'!$O$34, IF(AND(NOT('Personnel Details'!$I$34=""), $B122&gt;='Personnel Details'!$I$34), 'Personnel Details'!$J$34, 'Personnel Details'!$E$34)))</f>
        <v/>
      </c>
      <c r="MC122" s="59" t="str">
        <f>IF(MB$9="", "", IF(AND(NOT('Personnel Details'!$N$34=""), $B122&gt;='Personnel Details'!$N$34), IF('Personnel Details'!$P$34="","", 'Personnel Details'!$P$34), IF(AND(NOT('Personnel Details'!$I$34=""), $B122&gt;='Personnel Details'!$I$34), IF('Personnel Details'!$K$34="", "", 'Personnel Details'!$K$34), IF('Personnel Details'!$F$34="", "", 'Personnel Details'!$F$34))))</f>
        <v/>
      </c>
      <c r="MD122" s="79" t="str">
        <f>IF(MB$9="", "", IF(AND(NOT('Personnel Details'!$N$34=""), $B122&gt;='Personnel Details'!$N$34), 'Personnel Details'!$Q$34, IF(AND(NOT('Personnel Details'!$I$34=""), $B122&gt;='Personnel Details'!$I$34), 'Personnel Details'!$L$34, 'Personnel Details'!$G$34)))</f>
        <v/>
      </c>
      <c r="ME122" s="59" t="str">
        <f t="shared" si="274"/>
        <v/>
      </c>
      <c r="MF122" s="53"/>
      <c r="MH122" s="78" t="str">
        <f>IF(MH$9="", "", IF(AND(NOT('Personnel Details'!$N$35=""), $B122&gt;='Personnel Details'!$N$35), 'Personnel Details'!$O$35, IF(AND(NOT('Personnel Details'!$I$35=""), $B122&gt;='Personnel Details'!$I$35), 'Personnel Details'!$J$35, 'Personnel Details'!$E$35)))</f>
        <v/>
      </c>
      <c r="MI122" s="59" t="str">
        <f>IF(MH$9="", "", IF(AND(NOT('Personnel Details'!$N$35=""), $B122&gt;='Personnel Details'!$N$35), IF('Personnel Details'!$P$35="","", 'Personnel Details'!$P$35), IF(AND(NOT('Personnel Details'!$I$35=""), $B122&gt;='Personnel Details'!$I$35), IF('Personnel Details'!$K$35="", "", 'Personnel Details'!$K$35), IF('Personnel Details'!$F$35="", "", 'Personnel Details'!$F$35))))</f>
        <v/>
      </c>
      <c r="MJ122" s="79" t="str">
        <f>IF(MH$9="", "", IF(AND(NOT('Personnel Details'!$N$35=""), $B122&gt;='Personnel Details'!$N$35), 'Personnel Details'!$Q$35, IF(AND(NOT('Personnel Details'!$I$35=""), $B122&gt;='Personnel Details'!$I$35), 'Personnel Details'!$L$35, 'Personnel Details'!$G$35)))</f>
        <v/>
      </c>
      <c r="MK122" s="59" t="str">
        <f t="shared" si="275"/>
        <v/>
      </c>
      <c r="ML122" s="53"/>
      <c r="MN122" s="78" t="str">
        <f>IF(MN$9="", "", IF(AND(NOT('Personnel Details'!$N$36=""), $B122&gt;='Personnel Details'!$N$36), 'Personnel Details'!$O$36, IF(AND(NOT('Personnel Details'!$I$36=""), $B122&gt;='Personnel Details'!$I$36), 'Personnel Details'!$J$36, 'Personnel Details'!$E$36)))</f>
        <v/>
      </c>
      <c r="MO122" s="59" t="str">
        <f>IF(MN$9="", "", IF(AND(NOT('Personnel Details'!$N$36=""), $B122&gt;='Personnel Details'!$N$36), IF('Personnel Details'!$P$36="","", 'Personnel Details'!$P$36), IF(AND(NOT('Personnel Details'!$I$36=""), $B122&gt;='Personnel Details'!$I$36), IF('Personnel Details'!$K$36="", "", 'Personnel Details'!$K$36), IF('Personnel Details'!$F$36="", "", 'Personnel Details'!$F$36))))</f>
        <v/>
      </c>
      <c r="MP122" s="79" t="str">
        <f>IF(MN$9="", "", IF(AND(NOT('Personnel Details'!$N$36=""), $B122&gt;='Personnel Details'!$N$36), 'Personnel Details'!$Q$36, IF(AND(NOT('Personnel Details'!$I$36=""), $B122&gt;='Personnel Details'!$I$36), 'Personnel Details'!$L$36, 'Personnel Details'!$G$36)))</f>
        <v/>
      </c>
      <c r="MQ122" s="59" t="str">
        <f t="shared" si="276"/>
        <v/>
      </c>
      <c r="MR122" s="53"/>
      <c r="MT122" s="78" t="str">
        <f>IF(MT$9="", "", IF(AND(NOT('Personnel Details'!$N$37=""), $B122&gt;='Personnel Details'!$N$37), 'Personnel Details'!$O$37, IF(AND(NOT('Personnel Details'!$I$37=""), $B122&gt;='Personnel Details'!$I$37), 'Personnel Details'!$J$37, 'Personnel Details'!$E$37)))</f>
        <v/>
      </c>
      <c r="MU122" s="59" t="str">
        <f>IF(MT$9="", "", IF(AND(NOT('Personnel Details'!$N$37=""), $B122&gt;='Personnel Details'!$N$37), IF('Personnel Details'!$P$37="","", 'Personnel Details'!$P$37), IF(AND(NOT('Personnel Details'!$I$37=""), $B122&gt;='Personnel Details'!$I$37), IF('Personnel Details'!$K$37="", "", 'Personnel Details'!$K$37), IF('Personnel Details'!$F$37="", "", 'Personnel Details'!$F$37))))</f>
        <v/>
      </c>
      <c r="MV122" s="79" t="str">
        <f>IF(MT$9="", "", IF(AND(NOT('Personnel Details'!$N$37=""), $B122&gt;='Personnel Details'!$N$37), 'Personnel Details'!$Q$37, IF(AND(NOT('Personnel Details'!$I$37=""), $B122&gt;='Personnel Details'!$I$37), 'Personnel Details'!$L$37, 'Personnel Details'!$G$37)))</f>
        <v/>
      </c>
      <c r="MW122" s="59" t="str">
        <f t="shared" si="277"/>
        <v/>
      </c>
      <c r="MX122" s="53"/>
      <c r="MZ122" s="78" t="str">
        <f>IF(MZ$9="", "", IF(AND(NOT('Personnel Details'!$N$38=""), $B122&gt;='Personnel Details'!$N$38), 'Personnel Details'!$O$38, IF(AND(NOT('Personnel Details'!$I$38=""), $B122&gt;='Personnel Details'!$I$38), 'Personnel Details'!$J$38, 'Personnel Details'!$E$38)))</f>
        <v/>
      </c>
      <c r="NA122" s="59" t="str">
        <f>IF(MZ$9="", "", IF(AND(NOT('Personnel Details'!$N$38=""), $B122&gt;='Personnel Details'!$N$38), IF('Personnel Details'!$P$38="","", 'Personnel Details'!$P$38), IF(AND(NOT('Personnel Details'!$I$38=""), $B122&gt;='Personnel Details'!$I$38), IF('Personnel Details'!$K$38="", "", 'Personnel Details'!$K$38), IF('Personnel Details'!$F$38="", "", 'Personnel Details'!$F$38))))</f>
        <v/>
      </c>
      <c r="NB122" s="79" t="str">
        <f>IF(MZ$9="", "", IF(AND(NOT('Personnel Details'!$N$38=""), $B122&gt;='Personnel Details'!$N$38), 'Personnel Details'!$Q$38, IF(AND(NOT('Personnel Details'!$I$38=""), $B122&gt;='Personnel Details'!$I$38), 'Personnel Details'!$L$38, 'Personnel Details'!$G$38)))</f>
        <v/>
      </c>
      <c r="NC122" s="59" t="str">
        <f t="shared" si="278"/>
        <v/>
      </c>
      <c r="ND122" s="53"/>
      <c r="NF122" s="78" t="str">
        <f>IF(NF$9="", "", IF(AND(NOT('Personnel Details'!$N$39=""), $B122&gt;='Personnel Details'!$N$39), 'Personnel Details'!$O$39, IF(AND(NOT('Personnel Details'!$I$39=""), $B122&gt;='Personnel Details'!$I$39), 'Personnel Details'!$J$39, 'Personnel Details'!$E$39)))</f>
        <v/>
      </c>
      <c r="NG122" s="59" t="str">
        <f>IF(NF$9="", "", IF(AND(NOT('Personnel Details'!$N$39=""), $B122&gt;='Personnel Details'!$N$39), IF('Personnel Details'!$P$39="","", 'Personnel Details'!$P$39), IF(AND(NOT('Personnel Details'!$I$39=""), $B122&gt;='Personnel Details'!$I$39), IF('Personnel Details'!$K$39="", "", 'Personnel Details'!$K$39), IF('Personnel Details'!$F$39="", "", 'Personnel Details'!$F$39))))</f>
        <v/>
      </c>
      <c r="NH122" s="79" t="str">
        <f>IF(NF$9="", "", IF(AND(NOT('Personnel Details'!$N$39=""), $B122&gt;='Personnel Details'!$N$39), 'Personnel Details'!$Q$39, IF(AND(NOT('Personnel Details'!$I$39=""), $B122&gt;='Personnel Details'!$I$39), 'Personnel Details'!$L$39, 'Personnel Details'!$G$39)))</f>
        <v/>
      </c>
      <c r="NI122" s="59" t="str">
        <f t="shared" si="279"/>
        <v/>
      </c>
      <c r="NJ122" s="53"/>
      <c r="NL122" s="78" t="str">
        <f>IF(NL$9="", "", IF(AND(NOT('Personnel Details'!$N$40=""), $B122&gt;='Personnel Details'!$N$40), 'Personnel Details'!$O$40, IF(AND(NOT('Personnel Details'!$I$40=""), $B122&gt;='Personnel Details'!$I$40), 'Personnel Details'!$J$40, 'Personnel Details'!$E$40)))</f>
        <v/>
      </c>
      <c r="NM122" s="59" t="str">
        <f>IF(NL$9="", "", IF(AND(NOT('Personnel Details'!$N$40=""), $B122&gt;='Personnel Details'!$N$40), IF('Personnel Details'!$P$40="","", 'Personnel Details'!$P$40), IF(AND(NOT('Personnel Details'!$I$40=""), $B122&gt;='Personnel Details'!$I$40), IF('Personnel Details'!$K$40="", "", 'Personnel Details'!$K$40), IF('Personnel Details'!$F$40="", "", 'Personnel Details'!$F$40))))</f>
        <v/>
      </c>
      <c r="NN122" s="79" t="str">
        <f>IF(NL$9="", "", IF(AND(NOT('Personnel Details'!$N$40=""), $B122&gt;='Personnel Details'!$N$40), 'Personnel Details'!$Q$40, IF(AND(NOT('Personnel Details'!$I$40=""), $B122&gt;='Personnel Details'!$I$40), 'Personnel Details'!$L$40, 'Personnel Details'!$G$40)))</f>
        <v/>
      </c>
      <c r="NO122" s="59" t="str">
        <f t="shared" si="280"/>
        <v/>
      </c>
      <c r="NP122" s="53"/>
    </row>
    <row r="123" spans="1:380" x14ac:dyDescent="0.25">
      <c r="A123" s="32"/>
      <c r="B123" s="113" t="str">
        <f>IFERROR(IF(B122+1&gt;'Personnel Details'!$U$5, "", B122+1), "")</f>
        <v/>
      </c>
      <c r="C123" s="32"/>
      <c r="D123" s="120"/>
      <c r="E123" s="13" t="str">
        <f t="shared" si="159"/>
        <v/>
      </c>
      <c r="F123" s="13" t="str">
        <f t="shared" si="190"/>
        <v/>
      </c>
      <c r="G123" s="56" t="str">
        <f t="shared" si="281"/>
        <v/>
      </c>
      <c r="H123" s="16" t="str">
        <f t="shared" si="191"/>
        <v/>
      </c>
      <c r="I123" s="32"/>
      <c r="J123" s="120"/>
      <c r="K123" s="62" t="str">
        <f t="shared" si="160"/>
        <v/>
      </c>
      <c r="L123" s="62" t="str">
        <f t="shared" si="192"/>
        <v/>
      </c>
      <c r="M123" s="65" t="str">
        <f t="shared" si="282"/>
        <v/>
      </c>
      <c r="N123" s="68" t="str">
        <f t="shared" si="193"/>
        <v/>
      </c>
      <c r="O123" s="32"/>
      <c r="P123" s="120"/>
      <c r="Q123" s="62" t="str">
        <f t="shared" si="161"/>
        <v/>
      </c>
      <c r="R123" s="62" t="str">
        <f t="shared" si="194"/>
        <v/>
      </c>
      <c r="S123" s="65" t="str">
        <f t="shared" si="283"/>
        <v/>
      </c>
      <c r="T123" s="68" t="str">
        <f t="shared" si="195"/>
        <v/>
      </c>
      <c r="U123" s="32"/>
      <c r="V123" s="120"/>
      <c r="W123" s="62" t="str">
        <f t="shared" si="162"/>
        <v/>
      </c>
      <c r="X123" s="62" t="str">
        <f t="shared" si="196"/>
        <v/>
      </c>
      <c r="Y123" s="65" t="str">
        <f t="shared" si="284"/>
        <v/>
      </c>
      <c r="Z123" s="68" t="str">
        <f t="shared" si="197"/>
        <v/>
      </c>
      <c r="AA123" s="32"/>
      <c r="AB123" s="120"/>
      <c r="AC123" s="62" t="str">
        <f t="shared" si="163"/>
        <v/>
      </c>
      <c r="AD123" s="62" t="str">
        <f t="shared" si="198"/>
        <v/>
      </c>
      <c r="AE123" s="65" t="str">
        <f t="shared" si="285"/>
        <v/>
      </c>
      <c r="AF123" s="68" t="str">
        <f t="shared" si="199"/>
        <v/>
      </c>
      <c r="AG123" s="32"/>
      <c r="AH123" s="120"/>
      <c r="AI123" s="62" t="str">
        <f t="shared" si="164"/>
        <v/>
      </c>
      <c r="AJ123" s="62" t="str">
        <f t="shared" si="200"/>
        <v/>
      </c>
      <c r="AK123" s="65" t="str">
        <f t="shared" si="286"/>
        <v/>
      </c>
      <c r="AL123" s="68" t="str">
        <f t="shared" si="201"/>
        <v/>
      </c>
      <c r="AM123" s="32"/>
      <c r="AN123" s="120"/>
      <c r="AO123" s="62" t="str">
        <f t="shared" si="165"/>
        <v/>
      </c>
      <c r="AP123" s="62" t="str">
        <f t="shared" si="202"/>
        <v/>
      </c>
      <c r="AQ123" s="65" t="str">
        <f t="shared" si="287"/>
        <v/>
      </c>
      <c r="AR123" s="68" t="str">
        <f t="shared" si="203"/>
        <v/>
      </c>
      <c r="AS123" s="32"/>
      <c r="AT123" s="120"/>
      <c r="AU123" s="62" t="str">
        <f t="shared" si="166"/>
        <v/>
      </c>
      <c r="AV123" s="62" t="str">
        <f t="shared" si="204"/>
        <v/>
      </c>
      <c r="AW123" s="65" t="str">
        <f t="shared" si="288"/>
        <v/>
      </c>
      <c r="AX123" s="68" t="str">
        <f t="shared" si="205"/>
        <v/>
      </c>
      <c r="AY123" s="32"/>
      <c r="AZ123" s="120"/>
      <c r="BA123" s="62" t="str">
        <f t="shared" si="167"/>
        <v/>
      </c>
      <c r="BB123" s="62" t="str">
        <f t="shared" si="206"/>
        <v/>
      </c>
      <c r="BC123" s="65" t="str">
        <f t="shared" si="289"/>
        <v/>
      </c>
      <c r="BD123" s="68" t="str">
        <f t="shared" si="207"/>
        <v/>
      </c>
      <c r="BE123" s="32"/>
      <c r="BF123" s="120"/>
      <c r="BG123" s="62" t="str">
        <f t="shared" si="168"/>
        <v/>
      </c>
      <c r="BH123" s="62" t="str">
        <f t="shared" si="208"/>
        <v/>
      </c>
      <c r="BI123" s="65" t="str">
        <f t="shared" si="290"/>
        <v/>
      </c>
      <c r="BJ123" s="68" t="str">
        <f t="shared" si="209"/>
        <v/>
      </c>
      <c r="BK123" s="32"/>
      <c r="BL123" s="120"/>
      <c r="BM123" s="62" t="str">
        <f t="shared" si="169"/>
        <v/>
      </c>
      <c r="BN123" s="62" t="str">
        <f t="shared" si="210"/>
        <v/>
      </c>
      <c r="BO123" s="65" t="str">
        <f t="shared" si="291"/>
        <v/>
      </c>
      <c r="BP123" s="68" t="str">
        <f t="shared" si="211"/>
        <v/>
      </c>
      <c r="BQ123" s="32"/>
      <c r="BR123" s="120"/>
      <c r="BS123" s="62" t="str">
        <f t="shared" si="170"/>
        <v/>
      </c>
      <c r="BT123" s="62" t="str">
        <f t="shared" si="212"/>
        <v/>
      </c>
      <c r="BU123" s="65" t="str">
        <f t="shared" si="292"/>
        <v/>
      </c>
      <c r="BV123" s="68" t="str">
        <f t="shared" si="213"/>
        <v/>
      </c>
      <c r="BW123" s="32"/>
      <c r="BX123" s="120"/>
      <c r="BY123" s="62" t="str">
        <f t="shared" si="171"/>
        <v/>
      </c>
      <c r="BZ123" s="62" t="str">
        <f t="shared" si="214"/>
        <v/>
      </c>
      <c r="CA123" s="65" t="str">
        <f t="shared" si="293"/>
        <v/>
      </c>
      <c r="CB123" s="68" t="str">
        <f t="shared" si="215"/>
        <v/>
      </c>
      <c r="CC123" s="32"/>
      <c r="CD123" s="120"/>
      <c r="CE123" s="62" t="str">
        <f t="shared" si="172"/>
        <v/>
      </c>
      <c r="CF123" s="62" t="str">
        <f t="shared" si="216"/>
        <v/>
      </c>
      <c r="CG123" s="65" t="str">
        <f t="shared" si="294"/>
        <v/>
      </c>
      <c r="CH123" s="68" t="str">
        <f t="shared" si="217"/>
        <v/>
      </c>
      <c r="CI123" s="32"/>
      <c r="CJ123" s="120"/>
      <c r="CK123" s="62" t="str">
        <f t="shared" si="173"/>
        <v/>
      </c>
      <c r="CL123" s="62" t="str">
        <f t="shared" si="218"/>
        <v/>
      </c>
      <c r="CM123" s="65" t="str">
        <f t="shared" si="295"/>
        <v/>
      </c>
      <c r="CN123" s="68" t="str">
        <f t="shared" si="219"/>
        <v/>
      </c>
      <c r="CO123" s="32"/>
      <c r="CP123" s="120"/>
      <c r="CQ123" s="62" t="str">
        <f t="shared" si="174"/>
        <v/>
      </c>
      <c r="CR123" s="62" t="str">
        <f t="shared" si="220"/>
        <v/>
      </c>
      <c r="CS123" s="65" t="str">
        <f t="shared" si="296"/>
        <v/>
      </c>
      <c r="CT123" s="68" t="str">
        <f t="shared" si="221"/>
        <v/>
      </c>
      <c r="CU123" s="32"/>
      <c r="CV123" s="120"/>
      <c r="CW123" s="62" t="str">
        <f t="shared" si="175"/>
        <v/>
      </c>
      <c r="CX123" s="62" t="str">
        <f t="shared" si="222"/>
        <v/>
      </c>
      <c r="CY123" s="65" t="str">
        <f t="shared" si="297"/>
        <v/>
      </c>
      <c r="CZ123" s="68" t="str">
        <f t="shared" si="223"/>
        <v/>
      </c>
      <c r="DA123" s="32"/>
      <c r="DB123" s="120"/>
      <c r="DC123" s="62" t="str">
        <f t="shared" si="176"/>
        <v/>
      </c>
      <c r="DD123" s="62" t="str">
        <f t="shared" si="224"/>
        <v/>
      </c>
      <c r="DE123" s="65" t="str">
        <f t="shared" si="298"/>
        <v/>
      </c>
      <c r="DF123" s="68" t="str">
        <f t="shared" si="225"/>
        <v/>
      </c>
      <c r="DG123" s="32"/>
      <c r="DH123" s="120"/>
      <c r="DI123" s="62" t="str">
        <f t="shared" si="177"/>
        <v/>
      </c>
      <c r="DJ123" s="62" t="str">
        <f t="shared" si="226"/>
        <v/>
      </c>
      <c r="DK123" s="65" t="str">
        <f t="shared" si="299"/>
        <v/>
      </c>
      <c r="DL123" s="68" t="str">
        <f t="shared" si="227"/>
        <v/>
      </c>
      <c r="DM123" s="32"/>
      <c r="DN123" s="120"/>
      <c r="DO123" s="62" t="str">
        <f t="shared" si="178"/>
        <v/>
      </c>
      <c r="DP123" s="62" t="str">
        <f t="shared" si="228"/>
        <v/>
      </c>
      <c r="DQ123" s="65" t="str">
        <f t="shared" si="300"/>
        <v/>
      </c>
      <c r="DR123" s="68" t="str">
        <f t="shared" si="229"/>
        <v/>
      </c>
      <c r="DS123" s="32"/>
      <c r="DT123" s="120"/>
      <c r="DU123" s="62" t="str">
        <f t="shared" si="179"/>
        <v/>
      </c>
      <c r="DV123" s="62" t="str">
        <f t="shared" si="230"/>
        <v/>
      </c>
      <c r="DW123" s="65" t="str">
        <f t="shared" si="301"/>
        <v/>
      </c>
      <c r="DX123" s="68" t="str">
        <f t="shared" si="231"/>
        <v/>
      </c>
      <c r="DY123" s="32"/>
      <c r="DZ123" s="120"/>
      <c r="EA123" s="62" t="str">
        <f t="shared" si="180"/>
        <v/>
      </c>
      <c r="EB123" s="62" t="str">
        <f t="shared" si="232"/>
        <v/>
      </c>
      <c r="EC123" s="65" t="str">
        <f t="shared" si="302"/>
        <v/>
      </c>
      <c r="ED123" s="68" t="str">
        <f t="shared" si="233"/>
        <v/>
      </c>
      <c r="EE123" s="32"/>
      <c r="EF123" s="120"/>
      <c r="EG123" s="62" t="str">
        <f t="shared" si="181"/>
        <v/>
      </c>
      <c r="EH123" s="62" t="str">
        <f t="shared" si="234"/>
        <v/>
      </c>
      <c r="EI123" s="65" t="str">
        <f t="shared" si="303"/>
        <v/>
      </c>
      <c r="EJ123" s="68" t="str">
        <f t="shared" si="235"/>
        <v/>
      </c>
      <c r="EK123" s="32"/>
      <c r="EL123" s="120"/>
      <c r="EM123" s="62" t="str">
        <f t="shared" si="182"/>
        <v/>
      </c>
      <c r="EN123" s="62" t="str">
        <f t="shared" si="236"/>
        <v/>
      </c>
      <c r="EO123" s="65" t="str">
        <f t="shared" si="304"/>
        <v/>
      </c>
      <c r="EP123" s="68" t="str">
        <f t="shared" si="237"/>
        <v/>
      </c>
      <c r="EQ123" s="32"/>
      <c r="ER123" s="120"/>
      <c r="ES123" s="62" t="str">
        <f t="shared" si="183"/>
        <v/>
      </c>
      <c r="ET123" s="62" t="str">
        <f t="shared" si="238"/>
        <v/>
      </c>
      <c r="EU123" s="65" t="str">
        <f t="shared" si="305"/>
        <v/>
      </c>
      <c r="EV123" s="68" t="str">
        <f t="shared" si="239"/>
        <v/>
      </c>
      <c r="EW123" s="32"/>
      <c r="EX123" s="120"/>
      <c r="EY123" s="62" t="str">
        <f t="shared" si="184"/>
        <v/>
      </c>
      <c r="EZ123" s="62" t="str">
        <f t="shared" si="240"/>
        <v/>
      </c>
      <c r="FA123" s="65" t="str">
        <f t="shared" si="306"/>
        <v/>
      </c>
      <c r="FB123" s="68" t="str">
        <f t="shared" si="241"/>
        <v/>
      </c>
      <c r="FC123" s="32"/>
      <c r="FD123" s="120"/>
      <c r="FE123" s="62" t="str">
        <f t="shared" si="185"/>
        <v/>
      </c>
      <c r="FF123" s="62" t="str">
        <f t="shared" si="242"/>
        <v/>
      </c>
      <c r="FG123" s="65" t="str">
        <f t="shared" si="307"/>
        <v/>
      </c>
      <c r="FH123" s="68" t="str">
        <f t="shared" si="243"/>
        <v/>
      </c>
      <c r="FI123" s="32"/>
      <c r="FJ123" s="120"/>
      <c r="FK123" s="62" t="str">
        <f t="shared" si="186"/>
        <v/>
      </c>
      <c r="FL123" s="62" t="str">
        <f t="shared" si="244"/>
        <v/>
      </c>
      <c r="FM123" s="65" t="str">
        <f t="shared" si="308"/>
        <v/>
      </c>
      <c r="FN123" s="68" t="str">
        <f t="shared" si="245"/>
        <v/>
      </c>
      <c r="FO123" s="32"/>
      <c r="FP123" s="120"/>
      <c r="FQ123" s="62" t="str">
        <f t="shared" si="187"/>
        <v/>
      </c>
      <c r="FR123" s="62" t="str">
        <f t="shared" si="246"/>
        <v/>
      </c>
      <c r="FS123" s="65" t="str">
        <f t="shared" si="309"/>
        <v/>
      </c>
      <c r="FT123" s="68" t="str">
        <f t="shared" si="247"/>
        <v/>
      </c>
      <c r="FU123" s="32"/>
      <c r="FV123" s="120"/>
      <c r="FW123" s="62" t="str">
        <f t="shared" si="188"/>
        <v/>
      </c>
      <c r="FX123" s="62" t="str">
        <f t="shared" si="248"/>
        <v/>
      </c>
      <c r="FY123" s="65" t="str">
        <f t="shared" si="310"/>
        <v/>
      </c>
      <c r="FZ123" s="68" t="str">
        <f t="shared" si="249"/>
        <v/>
      </c>
      <c r="GA123" s="32"/>
      <c r="GC123" s="7" t="str">
        <f t="shared" si="250"/>
        <v/>
      </c>
      <c r="GD123" s="7" t="str">
        <f t="shared" ca="1" si="189"/>
        <v/>
      </c>
      <c r="GT123" s="71" t="str">
        <f>IF(GT$9="", "", IF(AND(NOT('Personnel Details'!$N$11=""), $B123&gt;='Personnel Details'!$N$11), 'Personnel Details'!$O$11, IF(AND(NOT('Personnel Details'!$I$11=""), $B123&gt;='Personnel Details'!$I$11), 'Personnel Details'!$J$11, 'Personnel Details'!$E$11)))</f>
        <v/>
      </c>
      <c r="GU123" s="59" t="str">
        <f>IF(GT$9="", "", IF(AND(NOT('Personnel Details'!$N$11=""), $B123&gt;='Personnel Details'!$N$11), IF('Personnel Details'!$P$11="","", 'Personnel Details'!$P$11), IF(AND(NOT('Personnel Details'!$I$11=""), $B123&gt;='Personnel Details'!$I$11), IF('Personnel Details'!$K$11="", "", 'Personnel Details'!$K$11), IF('Personnel Details'!$F$11="", "", 'Personnel Details'!$F$11))))</f>
        <v/>
      </c>
      <c r="GV123" s="74" t="str">
        <f>IF(GT$9="", "", IF(AND(NOT('Personnel Details'!$N$11=""), $B123&gt;='Personnel Details'!$N$11), 'Personnel Details'!$Q$11, IF(AND(NOT('Personnel Details'!$I$11=""), $B123&gt;='Personnel Details'!$I$11), 'Personnel Details'!$L$11, 'Personnel Details'!$G$11)))</f>
        <v/>
      </c>
      <c r="GW123" s="59" t="str">
        <f t="shared" si="251"/>
        <v/>
      </c>
      <c r="GX123" s="53"/>
      <c r="GZ123" s="78" t="str">
        <f>IF(GZ$9="", "", IF(AND(NOT('Personnel Details'!$N$12=""), $B123&gt;='Personnel Details'!$N$12), 'Personnel Details'!$O$12, IF(AND(NOT('Personnel Details'!$I$12=""), $B123&gt;='Personnel Details'!$I$12), 'Personnel Details'!$J$12, 'Personnel Details'!$E$12)))</f>
        <v/>
      </c>
      <c r="HA123" s="59" t="str">
        <f>IF(GZ$9="", "", IF(AND(NOT('Personnel Details'!$N$12=""), $B123&gt;='Personnel Details'!$N$12), IF('Personnel Details'!$P$12="","", 'Personnel Details'!$P$12), IF(AND(NOT('Personnel Details'!$I$12=""), $B123&gt;='Personnel Details'!$I$12), IF('Personnel Details'!$K$12="", "", 'Personnel Details'!$K$12), IF('Personnel Details'!$F$12="", "", 'Personnel Details'!$F$12))))</f>
        <v/>
      </c>
      <c r="HB123" s="79" t="str">
        <f>IF(GZ$9="", "", IF(AND(NOT('Personnel Details'!$N$12=""), $B123&gt;='Personnel Details'!$N$12), 'Personnel Details'!$Q$12, IF(AND(NOT('Personnel Details'!$I$12=""), $B123&gt;='Personnel Details'!$I$12), 'Personnel Details'!$L$12, 'Personnel Details'!$G$12)))</f>
        <v/>
      </c>
      <c r="HC123" s="59" t="str">
        <f t="shared" si="252"/>
        <v/>
      </c>
      <c r="HD123" s="53"/>
      <c r="HF123" s="78" t="str">
        <f>IF(HF$9="", "", IF(AND(NOT('Personnel Details'!$N$13=""), $B123&gt;='Personnel Details'!$N$13), 'Personnel Details'!$O$13, IF(AND(NOT('Personnel Details'!$I$13=""), $B123&gt;='Personnel Details'!$I$13), 'Personnel Details'!$J$13, 'Personnel Details'!$E$13)))</f>
        <v/>
      </c>
      <c r="HG123" s="59" t="str">
        <f>IF(HF$9="", "", IF(AND(NOT('Personnel Details'!$N$13=""), $B123&gt;='Personnel Details'!$N$13), IF('Personnel Details'!$P$13="","", 'Personnel Details'!$P$13), IF(AND(NOT('Personnel Details'!$I$13=""), $B123&gt;='Personnel Details'!$I$13), IF('Personnel Details'!$K$13="", "", 'Personnel Details'!$K$13), IF('Personnel Details'!$F$13="", "", 'Personnel Details'!$F$13))))</f>
        <v/>
      </c>
      <c r="HH123" s="79" t="str">
        <f>IF(HF$9="", "", IF(AND(NOT('Personnel Details'!$N$13=""), $B123&gt;='Personnel Details'!$N$13), 'Personnel Details'!$Q$13, IF(AND(NOT('Personnel Details'!$I$13=""), $B123&gt;='Personnel Details'!$I$13), 'Personnel Details'!$L$13, 'Personnel Details'!$G$13)))</f>
        <v/>
      </c>
      <c r="HI123" s="59" t="str">
        <f t="shared" si="253"/>
        <v/>
      </c>
      <c r="HJ123" s="53"/>
      <c r="HL123" s="78" t="str">
        <f>IF(HL$9="", "", IF(AND(NOT('Personnel Details'!$N$14=""), $B123&gt;='Personnel Details'!$N$14), 'Personnel Details'!$O$14, IF(AND(NOT('Personnel Details'!$I$14=""), $B123&gt;='Personnel Details'!$I$14), 'Personnel Details'!$J$14, 'Personnel Details'!$E$14)))</f>
        <v/>
      </c>
      <c r="HM123" s="59" t="str">
        <f>IF(HL$9="", "", IF(AND(NOT('Personnel Details'!$N$14=""), $B123&gt;='Personnel Details'!$N$14), IF('Personnel Details'!$P$14="","", 'Personnel Details'!$P$14), IF(AND(NOT('Personnel Details'!$I$14=""), $B123&gt;='Personnel Details'!$I$14), IF('Personnel Details'!$K$14="", "", 'Personnel Details'!$K$14), IF('Personnel Details'!$F$14="", "", 'Personnel Details'!$F$14))))</f>
        <v/>
      </c>
      <c r="HN123" s="79" t="str">
        <f>IF(HL$9="", "", IF(AND(NOT('Personnel Details'!$N$14=""), $B123&gt;='Personnel Details'!$N$14), 'Personnel Details'!$Q$14, IF(AND(NOT('Personnel Details'!$I$14=""), $B123&gt;='Personnel Details'!$I$14), 'Personnel Details'!$L$14, 'Personnel Details'!$G$14)))</f>
        <v/>
      </c>
      <c r="HO123" s="59" t="str">
        <f t="shared" si="254"/>
        <v/>
      </c>
      <c r="HP123" s="53"/>
      <c r="HR123" s="78" t="str">
        <f>IF(HR$9="", "", IF(AND(NOT('Personnel Details'!$N$15=""), $B123&gt;='Personnel Details'!$N$15), 'Personnel Details'!$O$15, IF(AND(NOT('Personnel Details'!$I$15=""), $B123&gt;='Personnel Details'!$I$15), 'Personnel Details'!$J$15, 'Personnel Details'!$E$15)))</f>
        <v/>
      </c>
      <c r="HS123" s="59" t="str">
        <f>IF(HR$9="", "", IF(AND(NOT('Personnel Details'!$N$15=""), $B123&gt;='Personnel Details'!$N$15), IF('Personnel Details'!$P$15="","", 'Personnel Details'!$P$15), IF(AND(NOT('Personnel Details'!$I$15=""), $B123&gt;='Personnel Details'!$I$15), IF('Personnel Details'!$K$15="", "", 'Personnel Details'!$K$15), IF('Personnel Details'!$F$15="", "", 'Personnel Details'!$F$15))))</f>
        <v/>
      </c>
      <c r="HT123" s="79" t="str">
        <f>IF(HR$9="", "", IF(AND(NOT('Personnel Details'!$N$15=""), $B123&gt;='Personnel Details'!$N$15), 'Personnel Details'!$Q$15, IF(AND(NOT('Personnel Details'!$I$15=""), $B123&gt;='Personnel Details'!$I$15), 'Personnel Details'!$L$15, 'Personnel Details'!$G$15)))</f>
        <v/>
      </c>
      <c r="HU123" s="59" t="str">
        <f t="shared" si="255"/>
        <v/>
      </c>
      <c r="HV123" s="53"/>
      <c r="HX123" s="78" t="str">
        <f>IF(HX$9="", "", IF(AND(NOT('Personnel Details'!$N$16=""), $B123&gt;='Personnel Details'!$N$16), 'Personnel Details'!$O$16, IF(AND(NOT('Personnel Details'!$I$16=""), $B123&gt;='Personnel Details'!$I$16), 'Personnel Details'!$J$16, 'Personnel Details'!$E$16)))</f>
        <v/>
      </c>
      <c r="HY123" s="59" t="str">
        <f>IF(HX$9="", "", IF(AND(NOT('Personnel Details'!$N$16=""), $B123&gt;='Personnel Details'!$N$16), IF('Personnel Details'!$P$16="","", 'Personnel Details'!$P$16), IF(AND(NOT('Personnel Details'!$I$16=""), $B123&gt;='Personnel Details'!$I$16), IF('Personnel Details'!$K$16="", "", 'Personnel Details'!$K$16), IF('Personnel Details'!$F$16="", "", 'Personnel Details'!$F$16))))</f>
        <v/>
      </c>
      <c r="HZ123" s="79" t="str">
        <f>IF(HX$9="", "", IF(AND(NOT('Personnel Details'!$N$16=""), $B123&gt;='Personnel Details'!$N$16), 'Personnel Details'!$Q$16, IF(AND(NOT('Personnel Details'!$I$16=""), $B123&gt;='Personnel Details'!$I$16), 'Personnel Details'!$L$16, 'Personnel Details'!$G$16)))</f>
        <v/>
      </c>
      <c r="IA123" s="59" t="str">
        <f t="shared" si="256"/>
        <v/>
      </c>
      <c r="IB123" s="53"/>
      <c r="ID123" s="78" t="str">
        <f>IF(ID$9="", "", IF(AND(NOT('Personnel Details'!$N$17=""), $B123&gt;='Personnel Details'!$N$17), 'Personnel Details'!$O$17, IF(AND(NOT('Personnel Details'!$I$17=""), $B123&gt;='Personnel Details'!$I$17), 'Personnel Details'!$J$17, 'Personnel Details'!$E$17)))</f>
        <v/>
      </c>
      <c r="IE123" s="59" t="str">
        <f>IF(ID$9="", "", IF(AND(NOT('Personnel Details'!$N$17=""), $B123&gt;='Personnel Details'!$N$17), IF('Personnel Details'!$P$17="","", 'Personnel Details'!$P$17), IF(AND(NOT('Personnel Details'!$I$17=""), $B123&gt;='Personnel Details'!$I$17), IF('Personnel Details'!$K$17="", "", 'Personnel Details'!$K$17), IF('Personnel Details'!$F$17="", "", 'Personnel Details'!$F$17))))</f>
        <v/>
      </c>
      <c r="IF123" s="79" t="str">
        <f>IF(ID$9="", "", IF(AND(NOT('Personnel Details'!$N$17=""), $B123&gt;='Personnel Details'!$N$17), 'Personnel Details'!$Q$17, IF(AND(NOT('Personnel Details'!$I$17=""), $B123&gt;='Personnel Details'!$I$17), 'Personnel Details'!$L$17, 'Personnel Details'!$G$17)))</f>
        <v/>
      </c>
      <c r="IG123" s="59" t="str">
        <f t="shared" si="257"/>
        <v/>
      </c>
      <c r="IH123" s="53"/>
      <c r="IJ123" s="78" t="str">
        <f>IF(IJ$9="", "", IF(AND(NOT('Personnel Details'!$N$18=""), $B123&gt;='Personnel Details'!$N$18), 'Personnel Details'!$O$18, IF(AND(NOT('Personnel Details'!$I$18=""), $B123&gt;='Personnel Details'!$I$18), 'Personnel Details'!$J$18, 'Personnel Details'!$E$18)))</f>
        <v/>
      </c>
      <c r="IK123" s="59" t="str">
        <f>IF(IJ$9="", "", IF(AND(NOT('Personnel Details'!$N$18=""), $B123&gt;='Personnel Details'!$N$18), IF('Personnel Details'!$P$18="","", 'Personnel Details'!$P$18), IF(AND(NOT('Personnel Details'!$I$18=""), $B123&gt;='Personnel Details'!$I$18), IF('Personnel Details'!$K$18="", "", 'Personnel Details'!$K$18), IF('Personnel Details'!$F$18="", "", 'Personnel Details'!$F$18))))</f>
        <v/>
      </c>
      <c r="IL123" s="79" t="str">
        <f>IF(IJ$9="", "", IF(AND(NOT('Personnel Details'!$N$18=""), $B123&gt;='Personnel Details'!$N$18), 'Personnel Details'!$Q$18, IF(AND(NOT('Personnel Details'!$I$18=""), $B123&gt;='Personnel Details'!$I$18), 'Personnel Details'!$L$18, 'Personnel Details'!$G$18)))</f>
        <v/>
      </c>
      <c r="IM123" s="59" t="str">
        <f t="shared" si="258"/>
        <v/>
      </c>
      <c r="IN123" s="53"/>
      <c r="IP123" s="78" t="str">
        <f>IF(IP$9="", "", IF(AND(NOT('Personnel Details'!$N$19=""), $B123&gt;='Personnel Details'!$N$19), 'Personnel Details'!$O$19, IF(AND(NOT('Personnel Details'!$I$19=""), $B123&gt;='Personnel Details'!$I$19), 'Personnel Details'!$J$19, 'Personnel Details'!$E$19)))</f>
        <v/>
      </c>
      <c r="IQ123" s="59" t="str">
        <f>IF(IP$9="", "", IF(AND(NOT('Personnel Details'!$N$19=""), $B123&gt;='Personnel Details'!$N$19), IF('Personnel Details'!$P$19="","", 'Personnel Details'!$P$19), IF(AND(NOT('Personnel Details'!$I$19=""), $B123&gt;='Personnel Details'!$I$19), IF('Personnel Details'!$K$19="", "", 'Personnel Details'!$K$19), IF('Personnel Details'!$F$19="", "", 'Personnel Details'!$F$19))))</f>
        <v/>
      </c>
      <c r="IR123" s="79" t="str">
        <f>IF(IP$9="", "", IF(AND(NOT('Personnel Details'!$N$19=""), $B123&gt;='Personnel Details'!$N$19), 'Personnel Details'!$Q$19, IF(AND(NOT('Personnel Details'!$I$19=""), $B123&gt;='Personnel Details'!$I$19), 'Personnel Details'!$L$19, 'Personnel Details'!$G$19)))</f>
        <v/>
      </c>
      <c r="IS123" s="59" t="str">
        <f t="shared" si="259"/>
        <v/>
      </c>
      <c r="IT123" s="53"/>
      <c r="IV123" s="78" t="str">
        <f>IF(IV$9="", "", IF(AND(NOT('Personnel Details'!$N$20=""), $B123&gt;='Personnel Details'!$N$20), 'Personnel Details'!$O$20, IF(AND(NOT('Personnel Details'!$I$20=""), $B123&gt;='Personnel Details'!$I$20), 'Personnel Details'!$J$20, 'Personnel Details'!$E$20)))</f>
        <v/>
      </c>
      <c r="IW123" s="59" t="str">
        <f>IF(IV$9="", "", IF(AND(NOT('Personnel Details'!$N$20=""), $B123&gt;='Personnel Details'!$N$20), IF('Personnel Details'!$P$20="","", 'Personnel Details'!$P$20), IF(AND(NOT('Personnel Details'!$I$20=""), $B123&gt;='Personnel Details'!$I$20), IF('Personnel Details'!$K$20="", "", 'Personnel Details'!$K$20), IF('Personnel Details'!$F$20="", "", 'Personnel Details'!$F$20))))</f>
        <v/>
      </c>
      <c r="IX123" s="79" t="str">
        <f>IF(IV$9="", "", IF(AND(NOT('Personnel Details'!$N$20=""), $B123&gt;='Personnel Details'!$N$20), 'Personnel Details'!$Q$20, IF(AND(NOT('Personnel Details'!$I$20=""), $B123&gt;='Personnel Details'!$I$20), 'Personnel Details'!$L$20, 'Personnel Details'!$G$20)))</f>
        <v/>
      </c>
      <c r="IY123" s="59" t="str">
        <f t="shared" si="260"/>
        <v/>
      </c>
      <c r="IZ123" s="53"/>
      <c r="JB123" s="78" t="str">
        <f>IF(JB$9="", "", IF(AND(NOT('Personnel Details'!$N$21=""), $B123&gt;='Personnel Details'!$N$21), 'Personnel Details'!$O$21, IF(AND(NOT('Personnel Details'!$I$21=""), $B123&gt;='Personnel Details'!$I$21), 'Personnel Details'!$J$21, 'Personnel Details'!$E$21)))</f>
        <v/>
      </c>
      <c r="JC123" s="59" t="str">
        <f>IF(JB$9="", "", IF(AND(NOT('Personnel Details'!$N$21=""), $B123&gt;='Personnel Details'!$N$21), IF('Personnel Details'!$P$21="","", 'Personnel Details'!$P$21), IF(AND(NOT('Personnel Details'!$I$21=""), $B123&gt;='Personnel Details'!$I$21), IF('Personnel Details'!$K$21="", "", 'Personnel Details'!$K$21), IF('Personnel Details'!$F$21="", "", 'Personnel Details'!$F$21))))</f>
        <v/>
      </c>
      <c r="JD123" s="79" t="str">
        <f>IF(JB$9="", "", IF(AND(NOT('Personnel Details'!$N$21=""), $B123&gt;='Personnel Details'!$N$21), 'Personnel Details'!$Q$21, IF(AND(NOT('Personnel Details'!$I$21=""), $B123&gt;='Personnel Details'!$I$21), 'Personnel Details'!$L$21, 'Personnel Details'!$G$21)))</f>
        <v/>
      </c>
      <c r="JE123" s="59" t="str">
        <f t="shared" si="261"/>
        <v/>
      </c>
      <c r="JF123" s="53"/>
      <c r="JH123" s="78" t="str">
        <f>IF(JH$9="", "", IF(AND(NOT('Personnel Details'!$N$22=""), $B123&gt;='Personnel Details'!$N$22), 'Personnel Details'!$O$22, IF(AND(NOT('Personnel Details'!$I$22=""), $B123&gt;='Personnel Details'!$I$22), 'Personnel Details'!$J$22, 'Personnel Details'!$E$22)))</f>
        <v/>
      </c>
      <c r="JI123" s="59" t="str">
        <f>IF(JH$9="", "", IF(AND(NOT('Personnel Details'!$N$22=""), $B123&gt;='Personnel Details'!$N$22), IF('Personnel Details'!$P$22="","", 'Personnel Details'!$P$22), IF(AND(NOT('Personnel Details'!$I$22=""), $B123&gt;='Personnel Details'!$I$22), IF('Personnel Details'!$K$22="", "", 'Personnel Details'!$K$22), IF('Personnel Details'!$F$22="", "", 'Personnel Details'!$F$22))))</f>
        <v/>
      </c>
      <c r="JJ123" s="79" t="str">
        <f>IF(JH$9="", "", IF(AND(NOT('Personnel Details'!$N$22=""), $B123&gt;='Personnel Details'!$N$22), 'Personnel Details'!$Q$22, IF(AND(NOT('Personnel Details'!$I$22=""), $B123&gt;='Personnel Details'!$I$22), 'Personnel Details'!$L$22, 'Personnel Details'!$G$22)))</f>
        <v/>
      </c>
      <c r="JK123" s="59" t="str">
        <f t="shared" si="262"/>
        <v/>
      </c>
      <c r="JL123" s="53"/>
      <c r="JN123" s="78" t="str">
        <f>IF(JN$9="", "", IF(AND(NOT('Personnel Details'!$N$23=""), $B123&gt;='Personnel Details'!$N$23), 'Personnel Details'!$O$23, IF(AND(NOT('Personnel Details'!$I$23=""), $B123&gt;='Personnel Details'!$I$23), 'Personnel Details'!$J$23, 'Personnel Details'!$E$23)))</f>
        <v/>
      </c>
      <c r="JO123" s="59" t="str">
        <f>IF(JN$9="", "", IF(AND(NOT('Personnel Details'!$N$23=""), $B123&gt;='Personnel Details'!$N$23), IF('Personnel Details'!$P$23="","", 'Personnel Details'!$P$23), IF(AND(NOT('Personnel Details'!$I$23=""), $B123&gt;='Personnel Details'!$I$23), IF('Personnel Details'!$K$23="", "", 'Personnel Details'!$K$23), IF('Personnel Details'!$F$23="", "", 'Personnel Details'!$F$23))))</f>
        <v/>
      </c>
      <c r="JP123" s="79" t="str">
        <f>IF(JN$9="", "", IF(AND(NOT('Personnel Details'!$N$23=""), $B123&gt;='Personnel Details'!$N$23), 'Personnel Details'!$Q$23, IF(AND(NOT('Personnel Details'!$I$23=""), $B123&gt;='Personnel Details'!$I$23), 'Personnel Details'!$L$23, 'Personnel Details'!$G$23)))</f>
        <v/>
      </c>
      <c r="JQ123" s="59" t="str">
        <f t="shared" si="263"/>
        <v/>
      </c>
      <c r="JR123" s="53"/>
      <c r="JT123" s="78" t="str">
        <f>IF(JT$9="", "", IF(AND(NOT('Personnel Details'!$N$24=""), $B123&gt;='Personnel Details'!$N$24), 'Personnel Details'!$O$24, IF(AND(NOT('Personnel Details'!$I$24=""), $B123&gt;='Personnel Details'!$I$24), 'Personnel Details'!$J$24, 'Personnel Details'!$E$24)))</f>
        <v/>
      </c>
      <c r="JU123" s="59" t="str">
        <f>IF(JT$9="", "", IF(AND(NOT('Personnel Details'!$N$24=""), $B123&gt;='Personnel Details'!$N$24), IF('Personnel Details'!$P$24="","", 'Personnel Details'!$P$24), IF(AND(NOT('Personnel Details'!$I$24=""), $B123&gt;='Personnel Details'!$I$24), IF('Personnel Details'!$K$24="", "", 'Personnel Details'!$K$24), IF('Personnel Details'!$F$24="", "", 'Personnel Details'!$F$24))))</f>
        <v/>
      </c>
      <c r="JV123" s="79" t="str">
        <f>IF(JT$9="", "", IF(AND(NOT('Personnel Details'!$N$24=""), $B123&gt;='Personnel Details'!$N$24), 'Personnel Details'!$Q$24, IF(AND(NOT('Personnel Details'!$I$24=""), $B123&gt;='Personnel Details'!$I$24), 'Personnel Details'!$L$24, 'Personnel Details'!$G$24)))</f>
        <v/>
      </c>
      <c r="JW123" s="59" t="str">
        <f t="shared" si="264"/>
        <v/>
      </c>
      <c r="JX123" s="53"/>
      <c r="JZ123" s="78" t="str">
        <f>IF(JZ$9="", "", IF(AND(NOT('Personnel Details'!$N$25=""), $B123&gt;='Personnel Details'!$N$25), 'Personnel Details'!$O$25, IF(AND(NOT('Personnel Details'!$I$25=""), $B123&gt;='Personnel Details'!$I$25), 'Personnel Details'!$J$25, 'Personnel Details'!$E$25)))</f>
        <v/>
      </c>
      <c r="KA123" s="59" t="str">
        <f>IF(JZ$9="", "", IF(AND(NOT('Personnel Details'!$N$25=""), $B123&gt;='Personnel Details'!$N$25), IF('Personnel Details'!$P$25="","", 'Personnel Details'!$P$25), IF(AND(NOT('Personnel Details'!$I$25=""), $B123&gt;='Personnel Details'!$I$25), IF('Personnel Details'!$K$25="", "", 'Personnel Details'!$K$25), IF('Personnel Details'!$F$25="", "", 'Personnel Details'!$F$25))))</f>
        <v/>
      </c>
      <c r="KB123" s="79" t="str">
        <f>IF(JZ$9="", "", IF(AND(NOT('Personnel Details'!$N$25=""), $B123&gt;='Personnel Details'!$N$25), 'Personnel Details'!$Q$25, IF(AND(NOT('Personnel Details'!$I$25=""), $B123&gt;='Personnel Details'!$I$25), 'Personnel Details'!$L$25, 'Personnel Details'!$G$25)))</f>
        <v/>
      </c>
      <c r="KC123" s="59" t="str">
        <f t="shared" si="265"/>
        <v/>
      </c>
      <c r="KD123" s="53"/>
      <c r="KF123" s="78" t="str">
        <f>IF(KF$9="", "", IF(AND(NOT('Personnel Details'!$N$26=""), $B123&gt;='Personnel Details'!$N$26), 'Personnel Details'!$O$26, IF(AND(NOT('Personnel Details'!$I$26=""), $B123&gt;='Personnel Details'!$I$26), 'Personnel Details'!$J$26, 'Personnel Details'!$E$26)))</f>
        <v/>
      </c>
      <c r="KG123" s="59" t="str">
        <f>IF(KF$9="", "", IF(AND(NOT('Personnel Details'!$N$26=""), $B123&gt;='Personnel Details'!$N$26), IF('Personnel Details'!$P$26="","", 'Personnel Details'!$P$26), IF(AND(NOT('Personnel Details'!$I$26=""), $B123&gt;='Personnel Details'!$I$26), IF('Personnel Details'!$K$26="", "", 'Personnel Details'!$K$26), IF('Personnel Details'!$F$26="", "", 'Personnel Details'!$F$26))))</f>
        <v/>
      </c>
      <c r="KH123" s="79" t="str">
        <f>IF(KF$9="", "", IF(AND(NOT('Personnel Details'!$N$26=""), $B123&gt;='Personnel Details'!$N$26), 'Personnel Details'!$Q$26, IF(AND(NOT('Personnel Details'!$I$26=""), $B123&gt;='Personnel Details'!$I$26), 'Personnel Details'!$L$26, 'Personnel Details'!$G$26)))</f>
        <v/>
      </c>
      <c r="KI123" s="59" t="str">
        <f t="shared" si="266"/>
        <v/>
      </c>
      <c r="KJ123" s="53"/>
      <c r="KL123" s="78" t="str">
        <f>IF(KL$9="", "", IF(AND(NOT('Personnel Details'!$N$27=""), $B123&gt;='Personnel Details'!$N$27), 'Personnel Details'!$O$27, IF(AND(NOT('Personnel Details'!$I$27=""), $B123&gt;='Personnel Details'!$I$27), 'Personnel Details'!$J$27, 'Personnel Details'!$E$27)))</f>
        <v/>
      </c>
      <c r="KM123" s="59" t="str">
        <f>IF(KL$9="", "", IF(AND(NOT('Personnel Details'!$N$27=""), $B123&gt;='Personnel Details'!$N$27), IF('Personnel Details'!$P$27="","", 'Personnel Details'!$P$27), IF(AND(NOT('Personnel Details'!$I$27=""), $B123&gt;='Personnel Details'!$I$27), IF('Personnel Details'!$K$27="", "", 'Personnel Details'!$K$27), IF('Personnel Details'!$F$27="", "", 'Personnel Details'!$F$27))))</f>
        <v/>
      </c>
      <c r="KN123" s="79" t="str">
        <f>IF(KL$9="", "", IF(AND(NOT('Personnel Details'!$N$27=""), $B123&gt;='Personnel Details'!$N$27), 'Personnel Details'!$Q$27, IF(AND(NOT('Personnel Details'!$I$27=""), $B123&gt;='Personnel Details'!$I$27), 'Personnel Details'!$L$27, 'Personnel Details'!$G$27)))</f>
        <v/>
      </c>
      <c r="KO123" s="59" t="str">
        <f t="shared" si="267"/>
        <v/>
      </c>
      <c r="KP123" s="53"/>
      <c r="KR123" s="78" t="str">
        <f>IF(KR$9="", "", IF(AND(NOT('Personnel Details'!$N$28=""), $B123&gt;='Personnel Details'!$N$28), 'Personnel Details'!$O$28, IF(AND(NOT('Personnel Details'!$I$28=""), $B123&gt;='Personnel Details'!$I$28), 'Personnel Details'!$J$28, 'Personnel Details'!$E$28)))</f>
        <v/>
      </c>
      <c r="KS123" s="59" t="str">
        <f>IF(KR$9="", "", IF(AND(NOT('Personnel Details'!$N$28=""), $B123&gt;='Personnel Details'!$N$28), IF('Personnel Details'!$P$28="","", 'Personnel Details'!$P$28), IF(AND(NOT('Personnel Details'!$I$28=""), $B123&gt;='Personnel Details'!$I$28), IF('Personnel Details'!$K$28="", "", 'Personnel Details'!$K$28), IF('Personnel Details'!$F$28="", "", 'Personnel Details'!$F$28))))</f>
        <v/>
      </c>
      <c r="KT123" s="79" t="str">
        <f>IF(KR$9="", "", IF(AND(NOT('Personnel Details'!$N$28=""), $B123&gt;='Personnel Details'!$N$28), 'Personnel Details'!$Q$28, IF(AND(NOT('Personnel Details'!$I$28=""), $B123&gt;='Personnel Details'!$I$28), 'Personnel Details'!$L$28, 'Personnel Details'!$G$28)))</f>
        <v/>
      </c>
      <c r="KU123" s="59" t="str">
        <f t="shared" si="268"/>
        <v/>
      </c>
      <c r="KV123" s="53"/>
      <c r="KX123" s="78" t="str">
        <f>IF(KX$9="", "", IF(AND(NOT('Personnel Details'!$N$29=""), $B123&gt;='Personnel Details'!$N$29), 'Personnel Details'!$O$29, IF(AND(NOT('Personnel Details'!$I$29=""), $B123&gt;='Personnel Details'!$I$29), 'Personnel Details'!$J$29, 'Personnel Details'!$E$29)))</f>
        <v/>
      </c>
      <c r="KY123" s="59" t="str">
        <f>IF(KX$9="", "", IF(AND(NOT('Personnel Details'!$N$29=""), $B123&gt;='Personnel Details'!$N$29), IF('Personnel Details'!$P$29="","", 'Personnel Details'!$P$29), IF(AND(NOT('Personnel Details'!$I$29=""), $B123&gt;='Personnel Details'!$I$29), IF('Personnel Details'!$K$29="", "", 'Personnel Details'!$K$29), IF('Personnel Details'!$F$29="", "", 'Personnel Details'!$F$29))))</f>
        <v/>
      </c>
      <c r="KZ123" s="79" t="str">
        <f>IF(KX$9="", "", IF(AND(NOT('Personnel Details'!$N$29=""), $B123&gt;='Personnel Details'!$N$29), 'Personnel Details'!$Q$29, IF(AND(NOT('Personnel Details'!$I$29=""), $B123&gt;='Personnel Details'!$I$29), 'Personnel Details'!$L$29, 'Personnel Details'!$G$29)))</f>
        <v/>
      </c>
      <c r="LA123" s="59" t="str">
        <f t="shared" si="269"/>
        <v/>
      </c>
      <c r="LB123" s="53"/>
      <c r="LD123" s="78" t="str">
        <f>IF(LD$9="", "", IF(AND(NOT('Personnel Details'!$N$30=""), $B123&gt;='Personnel Details'!$N$30), 'Personnel Details'!$O$30, IF(AND(NOT('Personnel Details'!$I$30=""), $B123&gt;='Personnel Details'!$I$30), 'Personnel Details'!$J$30, 'Personnel Details'!$E$30)))</f>
        <v/>
      </c>
      <c r="LE123" s="59" t="str">
        <f>IF(LD$9="", "", IF(AND(NOT('Personnel Details'!$N$30=""), $B123&gt;='Personnel Details'!$N$30), IF('Personnel Details'!$P$30="","", 'Personnel Details'!$P$30), IF(AND(NOT('Personnel Details'!$I$30=""), $B123&gt;='Personnel Details'!$I$30), IF('Personnel Details'!$K$30="", "", 'Personnel Details'!$K$30), IF('Personnel Details'!$F$30="", "", 'Personnel Details'!$F$30))))</f>
        <v/>
      </c>
      <c r="LF123" s="79" t="str">
        <f>IF(LD$9="", "", IF(AND(NOT('Personnel Details'!$N$30=""), $B123&gt;='Personnel Details'!$N$30), 'Personnel Details'!$Q$30, IF(AND(NOT('Personnel Details'!$I$30=""), $B123&gt;='Personnel Details'!$I$30), 'Personnel Details'!$L$30, 'Personnel Details'!$G$30)))</f>
        <v/>
      </c>
      <c r="LG123" s="59" t="str">
        <f t="shared" si="270"/>
        <v/>
      </c>
      <c r="LH123" s="53"/>
      <c r="LJ123" s="78" t="str">
        <f>IF(LJ$9="", "", IF(AND(NOT('Personnel Details'!$N$31=""), $B123&gt;='Personnel Details'!$N$31), 'Personnel Details'!$O$31, IF(AND(NOT('Personnel Details'!$I$31=""), $B123&gt;='Personnel Details'!$I$31), 'Personnel Details'!$J$31, 'Personnel Details'!$E$31)))</f>
        <v/>
      </c>
      <c r="LK123" s="59" t="str">
        <f>IF(LJ$9="", "", IF(AND(NOT('Personnel Details'!$N$31=""), $B123&gt;='Personnel Details'!$N$31), IF('Personnel Details'!$P$31="","", 'Personnel Details'!$P$31), IF(AND(NOT('Personnel Details'!$I$31=""), $B123&gt;='Personnel Details'!$I$31), IF('Personnel Details'!$K$31="", "", 'Personnel Details'!$K$31), IF('Personnel Details'!$F$31="", "", 'Personnel Details'!$F$31))))</f>
        <v/>
      </c>
      <c r="LL123" s="79" t="str">
        <f>IF(LJ$9="", "", IF(AND(NOT('Personnel Details'!$N$31=""), $B123&gt;='Personnel Details'!$N$31), 'Personnel Details'!$Q$31, IF(AND(NOT('Personnel Details'!$I$31=""), $B123&gt;='Personnel Details'!$I$31), 'Personnel Details'!$L$31, 'Personnel Details'!$G$31)))</f>
        <v/>
      </c>
      <c r="LM123" s="59" t="str">
        <f t="shared" si="271"/>
        <v/>
      </c>
      <c r="LN123" s="53"/>
      <c r="LP123" s="78" t="str">
        <f>IF(LP$9="", "", IF(AND(NOT('Personnel Details'!$N$32=""), $B123&gt;='Personnel Details'!$N$32), 'Personnel Details'!$O$32, IF(AND(NOT('Personnel Details'!$I$32=""), $B123&gt;='Personnel Details'!$I$32), 'Personnel Details'!$J$32, 'Personnel Details'!$E$32)))</f>
        <v/>
      </c>
      <c r="LQ123" s="59" t="str">
        <f>IF(LP$9="", "", IF(AND(NOT('Personnel Details'!$N$32=""), $B123&gt;='Personnel Details'!$N$32), IF('Personnel Details'!$P$32="","", 'Personnel Details'!$P$32), IF(AND(NOT('Personnel Details'!$I$32=""), $B123&gt;='Personnel Details'!$I$32), IF('Personnel Details'!$K$32="", "", 'Personnel Details'!$K$32), IF('Personnel Details'!$F$32="", "", 'Personnel Details'!$F$32))))</f>
        <v/>
      </c>
      <c r="LR123" s="79" t="str">
        <f>IF(LP$9="", "", IF(AND(NOT('Personnel Details'!$N$32=""), $B123&gt;='Personnel Details'!$N$32), 'Personnel Details'!$Q$32, IF(AND(NOT('Personnel Details'!$I$32=""), $B123&gt;='Personnel Details'!$I$32), 'Personnel Details'!$L$32, 'Personnel Details'!$G$32)))</f>
        <v/>
      </c>
      <c r="LS123" s="59" t="str">
        <f t="shared" si="272"/>
        <v/>
      </c>
      <c r="LT123" s="53"/>
      <c r="LV123" s="78" t="str">
        <f>IF(LV$9="", "", IF(AND(NOT('Personnel Details'!$N$33=""), $B123&gt;='Personnel Details'!$N$33), 'Personnel Details'!$O$33, IF(AND(NOT('Personnel Details'!$I$33=""), $B123&gt;='Personnel Details'!$I$33), 'Personnel Details'!$J$33, 'Personnel Details'!$E$33)))</f>
        <v/>
      </c>
      <c r="LW123" s="59" t="str">
        <f>IF(LV$9="", "", IF(AND(NOT('Personnel Details'!$N$33=""), $B123&gt;='Personnel Details'!$N$33), IF('Personnel Details'!$P$33="","", 'Personnel Details'!$P$33), IF(AND(NOT('Personnel Details'!$I$33=""), $B123&gt;='Personnel Details'!$I$33), IF('Personnel Details'!$K$33="", "", 'Personnel Details'!$K$33), IF('Personnel Details'!$F$33="", "", 'Personnel Details'!$F$33))))</f>
        <v/>
      </c>
      <c r="LX123" s="79" t="str">
        <f>IF(LV$9="", "", IF(AND(NOT('Personnel Details'!$N$33=""), $B123&gt;='Personnel Details'!$N$33), 'Personnel Details'!$Q$33, IF(AND(NOT('Personnel Details'!$I$33=""), $B123&gt;='Personnel Details'!$I$33), 'Personnel Details'!$L$33, 'Personnel Details'!$G$33)))</f>
        <v/>
      </c>
      <c r="LY123" s="59" t="str">
        <f t="shared" si="273"/>
        <v/>
      </c>
      <c r="LZ123" s="53"/>
      <c r="MB123" s="78" t="str">
        <f>IF(MB$9="", "", IF(AND(NOT('Personnel Details'!$N$34=""), $B123&gt;='Personnel Details'!$N$34), 'Personnel Details'!$O$34, IF(AND(NOT('Personnel Details'!$I$34=""), $B123&gt;='Personnel Details'!$I$34), 'Personnel Details'!$J$34, 'Personnel Details'!$E$34)))</f>
        <v/>
      </c>
      <c r="MC123" s="59" t="str">
        <f>IF(MB$9="", "", IF(AND(NOT('Personnel Details'!$N$34=""), $B123&gt;='Personnel Details'!$N$34), IF('Personnel Details'!$P$34="","", 'Personnel Details'!$P$34), IF(AND(NOT('Personnel Details'!$I$34=""), $B123&gt;='Personnel Details'!$I$34), IF('Personnel Details'!$K$34="", "", 'Personnel Details'!$K$34), IF('Personnel Details'!$F$34="", "", 'Personnel Details'!$F$34))))</f>
        <v/>
      </c>
      <c r="MD123" s="79" t="str">
        <f>IF(MB$9="", "", IF(AND(NOT('Personnel Details'!$N$34=""), $B123&gt;='Personnel Details'!$N$34), 'Personnel Details'!$Q$34, IF(AND(NOT('Personnel Details'!$I$34=""), $B123&gt;='Personnel Details'!$I$34), 'Personnel Details'!$L$34, 'Personnel Details'!$G$34)))</f>
        <v/>
      </c>
      <c r="ME123" s="59" t="str">
        <f t="shared" si="274"/>
        <v/>
      </c>
      <c r="MF123" s="53"/>
      <c r="MH123" s="78" t="str">
        <f>IF(MH$9="", "", IF(AND(NOT('Personnel Details'!$N$35=""), $B123&gt;='Personnel Details'!$N$35), 'Personnel Details'!$O$35, IF(AND(NOT('Personnel Details'!$I$35=""), $B123&gt;='Personnel Details'!$I$35), 'Personnel Details'!$J$35, 'Personnel Details'!$E$35)))</f>
        <v/>
      </c>
      <c r="MI123" s="59" t="str">
        <f>IF(MH$9="", "", IF(AND(NOT('Personnel Details'!$N$35=""), $B123&gt;='Personnel Details'!$N$35), IF('Personnel Details'!$P$35="","", 'Personnel Details'!$P$35), IF(AND(NOT('Personnel Details'!$I$35=""), $B123&gt;='Personnel Details'!$I$35), IF('Personnel Details'!$K$35="", "", 'Personnel Details'!$K$35), IF('Personnel Details'!$F$35="", "", 'Personnel Details'!$F$35))))</f>
        <v/>
      </c>
      <c r="MJ123" s="79" t="str">
        <f>IF(MH$9="", "", IF(AND(NOT('Personnel Details'!$N$35=""), $B123&gt;='Personnel Details'!$N$35), 'Personnel Details'!$Q$35, IF(AND(NOT('Personnel Details'!$I$35=""), $B123&gt;='Personnel Details'!$I$35), 'Personnel Details'!$L$35, 'Personnel Details'!$G$35)))</f>
        <v/>
      </c>
      <c r="MK123" s="59" t="str">
        <f t="shared" si="275"/>
        <v/>
      </c>
      <c r="ML123" s="53"/>
      <c r="MN123" s="78" t="str">
        <f>IF(MN$9="", "", IF(AND(NOT('Personnel Details'!$N$36=""), $B123&gt;='Personnel Details'!$N$36), 'Personnel Details'!$O$36, IF(AND(NOT('Personnel Details'!$I$36=""), $B123&gt;='Personnel Details'!$I$36), 'Personnel Details'!$J$36, 'Personnel Details'!$E$36)))</f>
        <v/>
      </c>
      <c r="MO123" s="59" t="str">
        <f>IF(MN$9="", "", IF(AND(NOT('Personnel Details'!$N$36=""), $B123&gt;='Personnel Details'!$N$36), IF('Personnel Details'!$P$36="","", 'Personnel Details'!$P$36), IF(AND(NOT('Personnel Details'!$I$36=""), $B123&gt;='Personnel Details'!$I$36), IF('Personnel Details'!$K$36="", "", 'Personnel Details'!$K$36), IF('Personnel Details'!$F$36="", "", 'Personnel Details'!$F$36))))</f>
        <v/>
      </c>
      <c r="MP123" s="79" t="str">
        <f>IF(MN$9="", "", IF(AND(NOT('Personnel Details'!$N$36=""), $B123&gt;='Personnel Details'!$N$36), 'Personnel Details'!$Q$36, IF(AND(NOT('Personnel Details'!$I$36=""), $B123&gt;='Personnel Details'!$I$36), 'Personnel Details'!$L$36, 'Personnel Details'!$G$36)))</f>
        <v/>
      </c>
      <c r="MQ123" s="59" t="str">
        <f t="shared" si="276"/>
        <v/>
      </c>
      <c r="MR123" s="53"/>
      <c r="MT123" s="78" t="str">
        <f>IF(MT$9="", "", IF(AND(NOT('Personnel Details'!$N$37=""), $B123&gt;='Personnel Details'!$N$37), 'Personnel Details'!$O$37, IF(AND(NOT('Personnel Details'!$I$37=""), $B123&gt;='Personnel Details'!$I$37), 'Personnel Details'!$J$37, 'Personnel Details'!$E$37)))</f>
        <v/>
      </c>
      <c r="MU123" s="59" t="str">
        <f>IF(MT$9="", "", IF(AND(NOT('Personnel Details'!$N$37=""), $B123&gt;='Personnel Details'!$N$37), IF('Personnel Details'!$P$37="","", 'Personnel Details'!$P$37), IF(AND(NOT('Personnel Details'!$I$37=""), $B123&gt;='Personnel Details'!$I$37), IF('Personnel Details'!$K$37="", "", 'Personnel Details'!$K$37), IF('Personnel Details'!$F$37="", "", 'Personnel Details'!$F$37))))</f>
        <v/>
      </c>
      <c r="MV123" s="79" t="str">
        <f>IF(MT$9="", "", IF(AND(NOT('Personnel Details'!$N$37=""), $B123&gt;='Personnel Details'!$N$37), 'Personnel Details'!$Q$37, IF(AND(NOT('Personnel Details'!$I$37=""), $B123&gt;='Personnel Details'!$I$37), 'Personnel Details'!$L$37, 'Personnel Details'!$G$37)))</f>
        <v/>
      </c>
      <c r="MW123" s="59" t="str">
        <f t="shared" si="277"/>
        <v/>
      </c>
      <c r="MX123" s="53"/>
      <c r="MZ123" s="78" t="str">
        <f>IF(MZ$9="", "", IF(AND(NOT('Personnel Details'!$N$38=""), $B123&gt;='Personnel Details'!$N$38), 'Personnel Details'!$O$38, IF(AND(NOT('Personnel Details'!$I$38=""), $B123&gt;='Personnel Details'!$I$38), 'Personnel Details'!$J$38, 'Personnel Details'!$E$38)))</f>
        <v/>
      </c>
      <c r="NA123" s="59" t="str">
        <f>IF(MZ$9="", "", IF(AND(NOT('Personnel Details'!$N$38=""), $B123&gt;='Personnel Details'!$N$38), IF('Personnel Details'!$P$38="","", 'Personnel Details'!$P$38), IF(AND(NOT('Personnel Details'!$I$38=""), $B123&gt;='Personnel Details'!$I$38), IF('Personnel Details'!$K$38="", "", 'Personnel Details'!$K$38), IF('Personnel Details'!$F$38="", "", 'Personnel Details'!$F$38))))</f>
        <v/>
      </c>
      <c r="NB123" s="79" t="str">
        <f>IF(MZ$9="", "", IF(AND(NOT('Personnel Details'!$N$38=""), $B123&gt;='Personnel Details'!$N$38), 'Personnel Details'!$Q$38, IF(AND(NOT('Personnel Details'!$I$38=""), $B123&gt;='Personnel Details'!$I$38), 'Personnel Details'!$L$38, 'Personnel Details'!$G$38)))</f>
        <v/>
      </c>
      <c r="NC123" s="59" t="str">
        <f t="shared" si="278"/>
        <v/>
      </c>
      <c r="ND123" s="53"/>
      <c r="NF123" s="78" t="str">
        <f>IF(NF$9="", "", IF(AND(NOT('Personnel Details'!$N$39=""), $B123&gt;='Personnel Details'!$N$39), 'Personnel Details'!$O$39, IF(AND(NOT('Personnel Details'!$I$39=""), $B123&gt;='Personnel Details'!$I$39), 'Personnel Details'!$J$39, 'Personnel Details'!$E$39)))</f>
        <v/>
      </c>
      <c r="NG123" s="59" t="str">
        <f>IF(NF$9="", "", IF(AND(NOT('Personnel Details'!$N$39=""), $B123&gt;='Personnel Details'!$N$39), IF('Personnel Details'!$P$39="","", 'Personnel Details'!$P$39), IF(AND(NOT('Personnel Details'!$I$39=""), $B123&gt;='Personnel Details'!$I$39), IF('Personnel Details'!$K$39="", "", 'Personnel Details'!$K$39), IF('Personnel Details'!$F$39="", "", 'Personnel Details'!$F$39))))</f>
        <v/>
      </c>
      <c r="NH123" s="79" t="str">
        <f>IF(NF$9="", "", IF(AND(NOT('Personnel Details'!$N$39=""), $B123&gt;='Personnel Details'!$N$39), 'Personnel Details'!$Q$39, IF(AND(NOT('Personnel Details'!$I$39=""), $B123&gt;='Personnel Details'!$I$39), 'Personnel Details'!$L$39, 'Personnel Details'!$G$39)))</f>
        <v/>
      </c>
      <c r="NI123" s="59" t="str">
        <f t="shared" si="279"/>
        <v/>
      </c>
      <c r="NJ123" s="53"/>
      <c r="NL123" s="78" t="str">
        <f>IF(NL$9="", "", IF(AND(NOT('Personnel Details'!$N$40=""), $B123&gt;='Personnel Details'!$N$40), 'Personnel Details'!$O$40, IF(AND(NOT('Personnel Details'!$I$40=""), $B123&gt;='Personnel Details'!$I$40), 'Personnel Details'!$J$40, 'Personnel Details'!$E$40)))</f>
        <v/>
      </c>
      <c r="NM123" s="59" t="str">
        <f>IF(NL$9="", "", IF(AND(NOT('Personnel Details'!$N$40=""), $B123&gt;='Personnel Details'!$N$40), IF('Personnel Details'!$P$40="","", 'Personnel Details'!$P$40), IF(AND(NOT('Personnel Details'!$I$40=""), $B123&gt;='Personnel Details'!$I$40), IF('Personnel Details'!$K$40="", "", 'Personnel Details'!$K$40), IF('Personnel Details'!$F$40="", "", 'Personnel Details'!$F$40))))</f>
        <v/>
      </c>
      <c r="NN123" s="79" t="str">
        <f>IF(NL$9="", "", IF(AND(NOT('Personnel Details'!$N$40=""), $B123&gt;='Personnel Details'!$N$40), 'Personnel Details'!$Q$40, IF(AND(NOT('Personnel Details'!$I$40=""), $B123&gt;='Personnel Details'!$I$40), 'Personnel Details'!$L$40, 'Personnel Details'!$G$40)))</f>
        <v/>
      </c>
      <c r="NO123" s="59" t="str">
        <f t="shared" si="280"/>
        <v/>
      </c>
      <c r="NP123" s="53"/>
    </row>
    <row r="124" spans="1:380" x14ac:dyDescent="0.25">
      <c r="A124" s="32"/>
      <c r="B124" s="113" t="str">
        <f>IFERROR(IF(B123+1&gt;'Personnel Details'!$U$5, "", B123+1), "")</f>
        <v/>
      </c>
      <c r="C124" s="32"/>
      <c r="D124" s="120"/>
      <c r="E124" s="13" t="str">
        <f t="shared" si="159"/>
        <v/>
      </c>
      <c r="F124" s="13" t="str">
        <f t="shared" si="190"/>
        <v/>
      </c>
      <c r="G124" s="56" t="str">
        <f t="shared" si="281"/>
        <v/>
      </c>
      <c r="H124" s="16" t="str">
        <f t="shared" si="191"/>
        <v/>
      </c>
      <c r="I124" s="32"/>
      <c r="J124" s="120"/>
      <c r="K124" s="62" t="str">
        <f t="shared" si="160"/>
        <v/>
      </c>
      <c r="L124" s="62" t="str">
        <f t="shared" si="192"/>
        <v/>
      </c>
      <c r="M124" s="65" t="str">
        <f t="shared" si="282"/>
        <v/>
      </c>
      <c r="N124" s="68" t="str">
        <f t="shared" si="193"/>
        <v/>
      </c>
      <c r="O124" s="32"/>
      <c r="P124" s="120"/>
      <c r="Q124" s="62" t="str">
        <f t="shared" si="161"/>
        <v/>
      </c>
      <c r="R124" s="62" t="str">
        <f t="shared" si="194"/>
        <v/>
      </c>
      <c r="S124" s="65" t="str">
        <f t="shared" si="283"/>
        <v/>
      </c>
      <c r="T124" s="68" t="str">
        <f t="shared" si="195"/>
        <v/>
      </c>
      <c r="U124" s="32"/>
      <c r="V124" s="120"/>
      <c r="W124" s="62" t="str">
        <f t="shared" si="162"/>
        <v/>
      </c>
      <c r="X124" s="62" t="str">
        <f t="shared" si="196"/>
        <v/>
      </c>
      <c r="Y124" s="65" t="str">
        <f t="shared" si="284"/>
        <v/>
      </c>
      <c r="Z124" s="68" t="str">
        <f t="shared" si="197"/>
        <v/>
      </c>
      <c r="AA124" s="32"/>
      <c r="AB124" s="120"/>
      <c r="AC124" s="62" t="str">
        <f t="shared" si="163"/>
        <v/>
      </c>
      <c r="AD124" s="62" t="str">
        <f t="shared" si="198"/>
        <v/>
      </c>
      <c r="AE124" s="65" t="str">
        <f t="shared" si="285"/>
        <v/>
      </c>
      <c r="AF124" s="68" t="str">
        <f t="shared" si="199"/>
        <v/>
      </c>
      <c r="AG124" s="32"/>
      <c r="AH124" s="120"/>
      <c r="AI124" s="62" t="str">
        <f t="shared" si="164"/>
        <v/>
      </c>
      <c r="AJ124" s="62" t="str">
        <f t="shared" si="200"/>
        <v/>
      </c>
      <c r="AK124" s="65" t="str">
        <f t="shared" si="286"/>
        <v/>
      </c>
      <c r="AL124" s="68" t="str">
        <f t="shared" si="201"/>
        <v/>
      </c>
      <c r="AM124" s="32"/>
      <c r="AN124" s="120"/>
      <c r="AO124" s="62" t="str">
        <f t="shared" si="165"/>
        <v/>
      </c>
      <c r="AP124" s="62" t="str">
        <f t="shared" si="202"/>
        <v/>
      </c>
      <c r="AQ124" s="65" t="str">
        <f t="shared" si="287"/>
        <v/>
      </c>
      <c r="AR124" s="68" t="str">
        <f t="shared" si="203"/>
        <v/>
      </c>
      <c r="AS124" s="32"/>
      <c r="AT124" s="120"/>
      <c r="AU124" s="62" t="str">
        <f t="shared" si="166"/>
        <v/>
      </c>
      <c r="AV124" s="62" t="str">
        <f t="shared" si="204"/>
        <v/>
      </c>
      <c r="AW124" s="65" t="str">
        <f t="shared" si="288"/>
        <v/>
      </c>
      <c r="AX124" s="68" t="str">
        <f t="shared" si="205"/>
        <v/>
      </c>
      <c r="AY124" s="32"/>
      <c r="AZ124" s="120"/>
      <c r="BA124" s="62" t="str">
        <f t="shared" si="167"/>
        <v/>
      </c>
      <c r="BB124" s="62" t="str">
        <f t="shared" si="206"/>
        <v/>
      </c>
      <c r="BC124" s="65" t="str">
        <f t="shared" si="289"/>
        <v/>
      </c>
      <c r="BD124" s="68" t="str">
        <f t="shared" si="207"/>
        <v/>
      </c>
      <c r="BE124" s="32"/>
      <c r="BF124" s="120"/>
      <c r="BG124" s="62" t="str">
        <f t="shared" si="168"/>
        <v/>
      </c>
      <c r="BH124" s="62" t="str">
        <f t="shared" si="208"/>
        <v/>
      </c>
      <c r="BI124" s="65" t="str">
        <f t="shared" si="290"/>
        <v/>
      </c>
      <c r="BJ124" s="68" t="str">
        <f t="shared" si="209"/>
        <v/>
      </c>
      <c r="BK124" s="32"/>
      <c r="BL124" s="120"/>
      <c r="BM124" s="62" t="str">
        <f t="shared" si="169"/>
        <v/>
      </c>
      <c r="BN124" s="62" t="str">
        <f t="shared" si="210"/>
        <v/>
      </c>
      <c r="BO124" s="65" t="str">
        <f t="shared" si="291"/>
        <v/>
      </c>
      <c r="BP124" s="68" t="str">
        <f t="shared" si="211"/>
        <v/>
      </c>
      <c r="BQ124" s="32"/>
      <c r="BR124" s="120"/>
      <c r="BS124" s="62" t="str">
        <f t="shared" si="170"/>
        <v/>
      </c>
      <c r="BT124" s="62" t="str">
        <f t="shared" si="212"/>
        <v/>
      </c>
      <c r="BU124" s="65" t="str">
        <f t="shared" si="292"/>
        <v/>
      </c>
      <c r="BV124" s="68" t="str">
        <f t="shared" si="213"/>
        <v/>
      </c>
      <c r="BW124" s="32"/>
      <c r="BX124" s="120"/>
      <c r="BY124" s="62" t="str">
        <f t="shared" si="171"/>
        <v/>
      </c>
      <c r="BZ124" s="62" t="str">
        <f t="shared" si="214"/>
        <v/>
      </c>
      <c r="CA124" s="65" t="str">
        <f t="shared" si="293"/>
        <v/>
      </c>
      <c r="CB124" s="68" t="str">
        <f t="shared" si="215"/>
        <v/>
      </c>
      <c r="CC124" s="32"/>
      <c r="CD124" s="120"/>
      <c r="CE124" s="62" t="str">
        <f t="shared" si="172"/>
        <v/>
      </c>
      <c r="CF124" s="62" t="str">
        <f t="shared" si="216"/>
        <v/>
      </c>
      <c r="CG124" s="65" t="str">
        <f t="shared" si="294"/>
        <v/>
      </c>
      <c r="CH124" s="68" t="str">
        <f t="shared" si="217"/>
        <v/>
      </c>
      <c r="CI124" s="32"/>
      <c r="CJ124" s="120"/>
      <c r="CK124" s="62" t="str">
        <f t="shared" si="173"/>
        <v/>
      </c>
      <c r="CL124" s="62" t="str">
        <f t="shared" si="218"/>
        <v/>
      </c>
      <c r="CM124" s="65" t="str">
        <f t="shared" si="295"/>
        <v/>
      </c>
      <c r="CN124" s="68" t="str">
        <f t="shared" si="219"/>
        <v/>
      </c>
      <c r="CO124" s="32"/>
      <c r="CP124" s="120"/>
      <c r="CQ124" s="62" t="str">
        <f t="shared" si="174"/>
        <v/>
      </c>
      <c r="CR124" s="62" t="str">
        <f t="shared" si="220"/>
        <v/>
      </c>
      <c r="CS124" s="65" t="str">
        <f t="shared" si="296"/>
        <v/>
      </c>
      <c r="CT124" s="68" t="str">
        <f t="shared" si="221"/>
        <v/>
      </c>
      <c r="CU124" s="32"/>
      <c r="CV124" s="120"/>
      <c r="CW124" s="62" t="str">
        <f t="shared" si="175"/>
        <v/>
      </c>
      <c r="CX124" s="62" t="str">
        <f t="shared" si="222"/>
        <v/>
      </c>
      <c r="CY124" s="65" t="str">
        <f t="shared" si="297"/>
        <v/>
      </c>
      <c r="CZ124" s="68" t="str">
        <f t="shared" si="223"/>
        <v/>
      </c>
      <c r="DA124" s="32"/>
      <c r="DB124" s="120"/>
      <c r="DC124" s="62" t="str">
        <f t="shared" si="176"/>
        <v/>
      </c>
      <c r="DD124" s="62" t="str">
        <f t="shared" si="224"/>
        <v/>
      </c>
      <c r="DE124" s="65" t="str">
        <f t="shared" si="298"/>
        <v/>
      </c>
      <c r="DF124" s="68" t="str">
        <f t="shared" si="225"/>
        <v/>
      </c>
      <c r="DG124" s="32"/>
      <c r="DH124" s="120"/>
      <c r="DI124" s="62" t="str">
        <f t="shared" si="177"/>
        <v/>
      </c>
      <c r="DJ124" s="62" t="str">
        <f t="shared" si="226"/>
        <v/>
      </c>
      <c r="DK124" s="65" t="str">
        <f t="shared" si="299"/>
        <v/>
      </c>
      <c r="DL124" s="68" t="str">
        <f t="shared" si="227"/>
        <v/>
      </c>
      <c r="DM124" s="32"/>
      <c r="DN124" s="120"/>
      <c r="DO124" s="62" t="str">
        <f t="shared" si="178"/>
        <v/>
      </c>
      <c r="DP124" s="62" t="str">
        <f t="shared" si="228"/>
        <v/>
      </c>
      <c r="DQ124" s="65" t="str">
        <f t="shared" si="300"/>
        <v/>
      </c>
      <c r="DR124" s="68" t="str">
        <f t="shared" si="229"/>
        <v/>
      </c>
      <c r="DS124" s="32"/>
      <c r="DT124" s="120"/>
      <c r="DU124" s="62" t="str">
        <f t="shared" si="179"/>
        <v/>
      </c>
      <c r="DV124" s="62" t="str">
        <f t="shared" si="230"/>
        <v/>
      </c>
      <c r="DW124" s="65" t="str">
        <f t="shared" si="301"/>
        <v/>
      </c>
      <c r="DX124" s="68" t="str">
        <f t="shared" si="231"/>
        <v/>
      </c>
      <c r="DY124" s="32"/>
      <c r="DZ124" s="120"/>
      <c r="EA124" s="62" t="str">
        <f t="shared" si="180"/>
        <v/>
      </c>
      <c r="EB124" s="62" t="str">
        <f t="shared" si="232"/>
        <v/>
      </c>
      <c r="EC124" s="65" t="str">
        <f t="shared" si="302"/>
        <v/>
      </c>
      <c r="ED124" s="68" t="str">
        <f t="shared" si="233"/>
        <v/>
      </c>
      <c r="EE124" s="32"/>
      <c r="EF124" s="120"/>
      <c r="EG124" s="62" t="str">
        <f t="shared" si="181"/>
        <v/>
      </c>
      <c r="EH124" s="62" t="str">
        <f t="shared" si="234"/>
        <v/>
      </c>
      <c r="EI124" s="65" t="str">
        <f t="shared" si="303"/>
        <v/>
      </c>
      <c r="EJ124" s="68" t="str">
        <f t="shared" si="235"/>
        <v/>
      </c>
      <c r="EK124" s="32"/>
      <c r="EL124" s="120"/>
      <c r="EM124" s="62" t="str">
        <f t="shared" si="182"/>
        <v/>
      </c>
      <c r="EN124" s="62" t="str">
        <f t="shared" si="236"/>
        <v/>
      </c>
      <c r="EO124" s="65" t="str">
        <f t="shared" si="304"/>
        <v/>
      </c>
      <c r="EP124" s="68" t="str">
        <f t="shared" si="237"/>
        <v/>
      </c>
      <c r="EQ124" s="32"/>
      <c r="ER124" s="120"/>
      <c r="ES124" s="62" t="str">
        <f t="shared" si="183"/>
        <v/>
      </c>
      <c r="ET124" s="62" t="str">
        <f t="shared" si="238"/>
        <v/>
      </c>
      <c r="EU124" s="65" t="str">
        <f t="shared" si="305"/>
        <v/>
      </c>
      <c r="EV124" s="68" t="str">
        <f t="shared" si="239"/>
        <v/>
      </c>
      <c r="EW124" s="32"/>
      <c r="EX124" s="120"/>
      <c r="EY124" s="62" t="str">
        <f t="shared" si="184"/>
        <v/>
      </c>
      <c r="EZ124" s="62" t="str">
        <f t="shared" si="240"/>
        <v/>
      </c>
      <c r="FA124" s="65" t="str">
        <f t="shared" si="306"/>
        <v/>
      </c>
      <c r="FB124" s="68" t="str">
        <f t="shared" si="241"/>
        <v/>
      </c>
      <c r="FC124" s="32"/>
      <c r="FD124" s="120"/>
      <c r="FE124" s="62" t="str">
        <f t="shared" si="185"/>
        <v/>
      </c>
      <c r="FF124" s="62" t="str">
        <f t="shared" si="242"/>
        <v/>
      </c>
      <c r="FG124" s="65" t="str">
        <f t="shared" si="307"/>
        <v/>
      </c>
      <c r="FH124" s="68" t="str">
        <f t="shared" si="243"/>
        <v/>
      </c>
      <c r="FI124" s="32"/>
      <c r="FJ124" s="120"/>
      <c r="FK124" s="62" t="str">
        <f t="shared" si="186"/>
        <v/>
      </c>
      <c r="FL124" s="62" t="str">
        <f t="shared" si="244"/>
        <v/>
      </c>
      <c r="FM124" s="65" t="str">
        <f t="shared" si="308"/>
        <v/>
      </c>
      <c r="FN124" s="68" t="str">
        <f t="shared" si="245"/>
        <v/>
      </c>
      <c r="FO124" s="32"/>
      <c r="FP124" s="120"/>
      <c r="FQ124" s="62" t="str">
        <f t="shared" si="187"/>
        <v/>
      </c>
      <c r="FR124" s="62" t="str">
        <f t="shared" si="246"/>
        <v/>
      </c>
      <c r="FS124" s="65" t="str">
        <f t="shared" si="309"/>
        <v/>
      </c>
      <c r="FT124" s="68" t="str">
        <f t="shared" si="247"/>
        <v/>
      </c>
      <c r="FU124" s="32"/>
      <c r="FV124" s="120"/>
      <c r="FW124" s="62" t="str">
        <f t="shared" si="188"/>
        <v/>
      </c>
      <c r="FX124" s="62" t="str">
        <f t="shared" si="248"/>
        <v/>
      </c>
      <c r="FY124" s="65" t="str">
        <f t="shared" si="310"/>
        <v/>
      </c>
      <c r="FZ124" s="68" t="str">
        <f t="shared" si="249"/>
        <v/>
      </c>
      <c r="GA124" s="32"/>
      <c r="GC124" s="7" t="str">
        <f t="shared" si="250"/>
        <v/>
      </c>
      <c r="GD124" s="7" t="str">
        <f t="shared" ca="1" si="189"/>
        <v/>
      </c>
      <c r="GT124" s="71" t="str">
        <f>IF(GT$9="", "", IF(AND(NOT('Personnel Details'!$N$11=""), $B124&gt;='Personnel Details'!$N$11), 'Personnel Details'!$O$11, IF(AND(NOT('Personnel Details'!$I$11=""), $B124&gt;='Personnel Details'!$I$11), 'Personnel Details'!$J$11, 'Personnel Details'!$E$11)))</f>
        <v/>
      </c>
      <c r="GU124" s="59" t="str">
        <f>IF(GT$9="", "", IF(AND(NOT('Personnel Details'!$N$11=""), $B124&gt;='Personnel Details'!$N$11), IF('Personnel Details'!$P$11="","", 'Personnel Details'!$P$11), IF(AND(NOT('Personnel Details'!$I$11=""), $B124&gt;='Personnel Details'!$I$11), IF('Personnel Details'!$K$11="", "", 'Personnel Details'!$K$11), IF('Personnel Details'!$F$11="", "", 'Personnel Details'!$F$11))))</f>
        <v/>
      </c>
      <c r="GV124" s="74" t="str">
        <f>IF(GT$9="", "", IF(AND(NOT('Personnel Details'!$N$11=""), $B124&gt;='Personnel Details'!$N$11), 'Personnel Details'!$Q$11, IF(AND(NOT('Personnel Details'!$I$11=""), $B124&gt;='Personnel Details'!$I$11), 'Personnel Details'!$L$11, 'Personnel Details'!$G$11)))</f>
        <v/>
      </c>
      <c r="GW124" s="59" t="str">
        <f t="shared" si="251"/>
        <v/>
      </c>
      <c r="GX124" s="53"/>
      <c r="GZ124" s="78" t="str">
        <f>IF(GZ$9="", "", IF(AND(NOT('Personnel Details'!$N$12=""), $B124&gt;='Personnel Details'!$N$12), 'Personnel Details'!$O$12, IF(AND(NOT('Personnel Details'!$I$12=""), $B124&gt;='Personnel Details'!$I$12), 'Personnel Details'!$J$12, 'Personnel Details'!$E$12)))</f>
        <v/>
      </c>
      <c r="HA124" s="59" t="str">
        <f>IF(GZ$9="", "", IF(AND(NOT('Personnel Details'!$N$12=""), $B124&gt;='Personnel Details'!$N$12), IF('Personnel Details'!$P$12="","", 'Personnel Details'!$P$12), IF(AND(NOT('Personnel Details'!$I$12=""), $B124&gt;='Personnel Details'!$I$12), IF('Personnel Details'!$K$12="", "", 'Personnel Details'!$K$12), IF('Personnel Details'!$F$12="", "", 'Personnel Details'!$F$12))))</f>
        <v/>
      </c>
      <c r="HB124" s="79" t="str">
        <f>IF(GZ$9="", "", IF(AND(NOT('Personnel Details'!$N$12=""), $B124&gt;='Personnel Details'!$N$12), 'Personnel Details'!$Q$12, IF(AND(NOT('Personnel Details'!$I$12=""), $B124&gt;='Personnel Details'!$I$12), 'Personnel Details'!$L$12, 'Personnel Details'!$G$12)))</f>
        <v/>
      </c>
      <c r="HC124" s="59" t="str">
        <f t="shared" si="252"/>
        <v/>
      </c>
      <c r="HD124" s="53"/>
      <c r="HF124" s="78" t="str">
        <f>IF(HF$9="", "", IF(AND(NOT('Personnel Details'!$N$13=""), $B124&gt;='Personnel Details'!$N$13), 'Personnel Details'!$O$13, IF(AND(NOT('Personnel Details'!$I$13=""), $B124&gt;='Personnel Details'!$I$13), 'Personnel Details'!$J$13, 'Personnel Details'!$E$13)))</f>
        <v/>
      </c>
      <c r="HG124" s="59" t="str">
        <f>IF(HF$9="", "", IF(AND(NOT('Personnel Details'!$N$13=""), $B124&gt;='Personnel Details'!$N$13), IF('Personnel Details'!$P$13="","", 'Personnel Details'!$P$13), IF(AND(NOT('Personnel Details'!$I$13=""), $B124&gt;='Personnel Details'!$I$13), IF('Personnel Details'!$K$13="", "", 'Personnel Details'!$K$13), IF('Personnel Details'!$F$13="", "", 'Personnel Details'!$F$13))))</f>
        <v/>
      </c>
      <c r="HH124" s="79" t="str">
        <f>IF(HF$9="", "", IF(AND(NOT('Personnel Details'!$N$13=""), $B124&gt;='Personnel Details'!$N$13), 'Personnel Details'!$Q$13, IF(AND(NOT('Personnel Details'!$I$13=""), $B124&gt;='Personnel Details'!$I$13), 'Personnel Details'!$L$13, 'Personnel Details'!$G$13)))</f>
        <v/>
      </c>
      <c r="HI124" s="59" t="str">
        <f t="shared" si="253"/>
        <v/>
      </c>
      <c r="HJ124" s="53"/>
      <c r="HL124" s="78" t="str">
        <f>IF(HL$9="", "", IF(AND(NOT('Personnel Details'!$N$14=""), $B124&gt;='Personnel Details'!$N$14), 'Personnel Details'!$O$14, IF(AND(NOT('Personnel Details'!$I$14=""), $B124&gt;='Personnel Details'!$I$14), 'Personnel Details'!$J$14, 'Personnel Details'!$E$14)))</f>
        <v/>
      </c>
      <c r="HM124" s="59" t="str">
        <f>IF(HL$9="", "", IF(AND(NOT('Personnel Details'!$N$14=""), $B124&gt;='Personnel Details'!$N$14), IF('Personnel Details'!$P$14="","", 'Personnel Details'!$P$14), IF(AND(NOT('Personnel Details'!$I$14=""), $B124&gt;='Personnel Details'!$I$14), IF('Personnel Details'!$K$14="", "", 'Personnel Details'!$K$14), IF('Personnel Details'!$F$14="", "", 'Personnel Details'!$F$14))))</f>
        <v/>
      </c>
      <c r="HN124" s="79" t="str">
        <f>IF(HL$9="", "", IF(AND(NOT('Personnel Details'!$N$14=""), $B124&gt;='Personnel Details'!$N$14), 'Personnel Details'!$Q$14, IF(AND(NOT('Personnel Details'!$I$14=""), $B124&gt;='Personnel Details'!$I$14), 'Personnel Details'!$L$14, 'Personnel Details'!$G$14)))</f>
        <v/>
      </c>
      <c r="HO124" s="59" t="str">
        <f t="shared" si="254"/>
        <v/>
      </c>
      <c r="HP124" s="53"/>
      <c r="HR124" s="78" t="str">
        <f>IF(HR$9="", "", IF(AND(NOT('Personnel Details'!$N$15=""), $B124&gt;='Personnel Details'!$N$15), 'Personnel Details'!$O$15, IF(AND(NOT('Personnel Details'!$I$15=""), $B124&gt;='Personnel Details'!$I$15), 'Personnel Details'!$J$15, 'Personnel Details'!$E$15)))</f>
        <v/>
      </c>
      <c r="HS124" s="59" t="str">
        <f>IF(HR$9="", "", IF(AND(NOT('Personnel Details'!$N$15=""), $B124&gt;='Personnel Details'!$N$15), IF('Personnel Details'!$P$15="","", 'Personnel Details'!$P$15), IF(AND(NOT('Personnel Details'!$I$15=""), $B124&gt;='Personnel Details'!$I$15), IF('Personnel Details'!$K$15="", "", 'Personnel Details'!$K$15), IF('Personnel Details'!$F$15="", "", 'Personnel Details'!$F$15))))</f>
        <v/>
      </c>
      <c r="HT124" s="79" t="str">
        <f>IF(HR$9="", "", IF(AND(NOT('Personnel Details'!$N$15=""), $B124&gt;='Personnel Details'!$N$15), 'Personnel Details'!$Q$15, IF(AND(NOT('Personnel Details'!$I$15=""), $B124&gt;='Personnel Details'!$I$15), 'Personnel Details'!$L$15, 'Personnel Details'!$G$15)))</f>
        <v/>
      </c>
      <c r="HU124" s="59" t="str">
        <f t="shared" si="255"/>
        <v/>
      </c>
      <c r="HV124" s="53"/>
      <c r="HX124" s="78" t="str">
        <f>IF(HX$9="", "", IF(AND(NOT('Personnel Details'!$N$16=""), $B124&gt;='Personnel Details'!$N$16), 'Personnel Details'!$O$16, IF(AND(NOT('Personnel Details'!$I$16=""), $B124&gt;='Personnel Details'!$I$16), 'Personnel Details'!$J$16, 'Personnel Details'!$E$16)))</f>
        <v/>
      </c>
      <c r="HY124" s="59" t="str">
        <f>IF(HX$9="", "", IF(AND(NOT('Personnel Details'!$N$16=""), $B124&gt;='Personnel Details'!$N$16), IF('Personnel Details'!$P$16="","", 'Personnel Details'!$P$16), IF(AND(NOT('Personnel Details'!$I$16=""), $B124&gt;='Personnel Details'!$I$16), IF('Personnel Details'!$K$16="", "", 'Personnel Details'!$K$16), IF('Personnel Details'!$F$16="", "", 'Personnel Details'!$F$16))))</f>
        <v/>
      </c>
      <c r="HZ124" s="79" t="str">
        <f>IF(HX$9="", "", IF(AND(NOT('Personnel Details'!$N$16=""), $B124&gt;='Personnel Details'!$N$16), 'Personnel Details'!$Q$16, IF(AND(NOT('Personnel Details'!$I$16=""), $B124&gt;='Personnel Details'!$I$16), 'Personnel Details'!$L$16, 'Personnel Details'!$G$16)))</f>
        <v/>
      </c>
      <c r="IA124" s="59" t="str">
        <f t="shared" si="256"/>
        <v/>
      </c>
      <c r="IB124" s="53"/>
      <c r="ID124" s="78" t="str">
        <f>IF(ID$9="", "", IF(AND(NOT('Personnel Details'!$N$17=""), $B124&gt;='Personnel Details'!$N$17), 'Personnel Details'!$O$17, IF(AND(NOT('Personnel Details'!$I$17=""), $B124&gt;='Personnel Details'!$I$17), 'Personnel Details'!$J$17, 'Personnel Details'!$E$17)))</f>
        <v/>
      </c>
      <c r="IE124" s="59" t="str">
        <f>IF(ID$9="", "", IF(AND(NOT('Personnel Details'!$N$17=""), $B124&gt;='Personnel Details'!$N$17), IF('Personnel Details'!$P$17="","", 'Personnel Details'!$P$17), IF(AND(NOT('Personnel Details'!$I$17=""), $B124&gt;='Personnel Details'!$I$17), IF('Personnel Details'!$K$17="", "", 'Personnel Details'!$K$17), IF('Personnel Details'!$F$17="", "", 'Personnel Details'!$F$17))))</f>
        <v/>
      </c>
      <c r="IF124" s="79" t="str">
        <f>IF(ID$9="", "", IF(AND(NOT('Personnel Details'!$N$17=""), $B124&gt;='Personnel Details'!$N$17), 'Personnel Details'!$Q$17, IF(AND(NOT('Personnel Details'!$I$17=""), $B124&gt;='Personnel Details'!$I$17), 'Personnel Details'!$L$17, 'Personnel Details'!$G$17)))</f>
        <v/>
      </c>
      <c r="IG124" s="59" t="str">
        <f t="shared" si="257"/>
        <v/>
      </c>
      <c r="IH124" s="53"/>
      <c r="IJ124" s="78" t="str">
        <f>IF(IJ$9="", "", IF(AND(NOT('Personnel Details'!$N$18=""), $B124&gt;='Personnel Details'!$N$18), 'Personnel Details'!$O$18, IF(AND(NOT('Personnel Details'!$I$18=""), $B124&gt;='Personnel Details'!$I$18), 'Personnel Details'!$J$18, 'Personnel Details'!$E$18)))</f>
        <v/>
      </c>
      <c r="IK124" s="59" t="str">
        <f>IF(IJ$9="", "", IF(AND(NOT('Personnel Details'!$N$18=""), $B124&gt;='Personnel Details'!$N$18), IF('Personnel Details'!$P$18="","", 'Personnel Details'!$P$18), IF(AND(NOT('Personnel Details'!$I$18=""), $B124&gt;='Personnel Details'!$I$18), IF('Personnel Details'!$K$18="", "", 'Personnel Details'!$K$18), IF('Personnel Details'!$F$18="", "", 'Personnel Details'!$F$18))))</f>
        <v/>
      </c>
      <c r="IL124" s="79" t="str">
        <f>IF(IJ$9="", "", IF(AND(NOT('Personnel Details'!$N$18=""), $B124&gt;='Personnel Details'!$N$18), 'Personnel Details'!$Q$18, IF(AND(NOT('Personnel Details'!$I$18=""), $B124&gt;='Personnel Details'!$I$18), 'Personnel Details'!$L$18, 'Personnel Details'!$G$18)))</f>
        <v/>
      </c>
      <c r="IM124" s="59" t="str">
        <f t="shared" si="258"/>
        <v/>
      </c>
      <c r="IN124" s="53"/>
      <c r="IP124" s="78" t="str">
        <f>IF(IP$9="", "", IF(AND(NOT('Personnel Details'!$N$19=""), $B124&gt;='Personnel Details'!$N$19), 'Personnel Details'!$O$19, IF(AND(NOT('Personnel Details'!$I$19=""), $B124&gt;='Personnel Details'!$I$19), 'Personnel Details'!$J$19, 'Personnel Details'!$E$19)))</f>
        <v/>
      </c>
      <c r="IQ124" s="59" t="str">
        <f>IF(IP$9="", "", IF(AND(NOT('Personnel Details'!$N$19=""), $B124&gt;='Personnel Details'!$N$19), IF('Personnel Details'!$P$19="","", 'Personnel Details'!$P$19), IF(AND(NOT('Personnel Details'!$I$19=""), $B124&gt;='Personnel Details'!$I$19), IF('Personnel Details'!$K$19="", "", 'Personnel Details'!$K$19), IF('Personnel Details'!$F$19="", "", 'Personnel Details'!$F$19))))</f>
        <v/>
      </c>
      <c r="IR124" s="79" t="str">
        <f>IF(IP$9="", "", IF(AND(NOT('Personnel Details'!$N$19=""), $B124&gt;='Personnel Details'!$N$19), 'Personnel Details'!$Q$19, IF(AND(NOT('Personnel Details'!$I$19=""), $B124&gt;='Personnel Details'!$I$19), 'Personnel Details'!$L$19, 'Personnel Details'!$G$19)))</f>
        <v/>
      </c>
      <c r="IS124" s="59" t="str">
        <f t="shared" si="259"/>
        <v/>
      </c>
      <c r="IT124" s="53"/>
      <c r="IV124" s="78" t="str">
        <f>IF(IV$9="", "", IF(AND(NOT('Personnel Details'!$N$20=""), $B124&gt;='Personnel Details'!$N$20), 'Personnel Details'!$O$20, IF(AND(NOT('Personnel Details'!$I$20=""), $B124&gt;='Personnel Details'!$I$20), 'Personnel Details'!$J$20, 'Personnel Details'!$E$20)))</f>
        <v/>
      </c>
      <c r="IW124" s="59" t="str">
        <f>IF(IV$9="", "", IF(AND(NOT('Personnel Details'!$N$20=""), $B124&gt;='Personnel Details'!$N$20), IF('Personnel Details'!$P$20="","", 'Personnel Details'!$P$20), IF(AND(NOT('Personnel Details'!$I$20=""), $B124&gt;='Personnel Details'!$I$20), IF('Personnel Details'!$K$20="", "", 'Personnel Details'!$K$20), IF('Personnel Details'!$F$20="", "", 'Personnel Details'!$F$20))))</f>
        <v/>
      </c>
      <c r="IX124" s="79" t="str">
        <f>IF(IV$9="", "", IF(AND(NOT('Personnel Details'!$N$20=""), $B124&gt;='Personnel Details'!$N$20), 'Personnel Details'!$Q$20, IF(AND(NOT('Personnel Details'!$I$20=""), $B124&gt;='Personnel Details'!$I$20), 'Personnel Details'!$L$20, 'Personnel Details'!$G$20)))</f>
        <v/>
      </c>
      <c r="IY124" s="59" t="str">
        <f t="shared" si="260"/>
        <v/>
      </c>
      <c r="IZ124" s="53"/>
      <c r="JB124" s="78" t="str">
        <f>IF(JB$9="", "", IF(AND(NOT('Personnel Details'!$N$21=""), $B124&gt;='Personnel Details'!$N$21), 'Personnel Details'!$O$21, IF(AND(NOT('Personnel Details'!$I$21=""), $B124&gt;='Personnel Details'!$I$21), 'Personnel Details'!$J$21, 'Personnel Details'!$E$21)))</f>
        <v/>
      </c>
      <c r="JC124" s="59" t="str">
        <f>IF(JB$9="", "", IF(AND(NOT('Personnel Details'!$N$21=""), $B124&gt;='Personnel Details'!$N$21), IF('Personnel Details'!$P$21="","", 'Personnel Details'!$P$21), IF(AND(NOT('Personnel Details'!$I$21=""), $B124&gt;='Personnel Details'!$I$21), IF('Personnel Details'!$K$21="", "", 'Personnel Details'!$K$21), IF('Personnel Details'!$F$21="", "", 'Personnel Details'!$F$21))))</f>
        <v/>
      </c>
      <c r="JD124" s="79" t="str">
        <f>IF(JB$9="", "", IF(AND(NOT('Personnel Details'!$N$21=""), $B124&gt;='Personnel Details'!$N$21), 'Personnel Details'!$Q$21, IF(AND(NOT('Personnel Details'!$I$21=""), $B124&gt;='Personnel Details'!$I$21), 'Personnel Details'!$L$21, 'Personnel Details'!$G$21)))</f>
        <v/>
      </c>
      <c r="JE124" s="59" t="str">
        <f t="shared" si="261"/>
        <v/>
      </c>
      <c r="JF124" s="53"/>
      <c r="JH124" s="78" t="str">
        <f>IF(JH$9="", "", IF(AND(NOT('Personnel Details'!$N$22=""), $B124&gt;='Personnel Details'!$N$22), 'Personnel Details'!$O$22, IF(AND(NOT('Personnel Details'!$I$22=""), $B124&gt;='Personnel Details'!$I$22), 'Personnel Details'!$J$22, 'Personnel Details'!$E$22)))</f>
        <v/>
      </c>
      <c r="JI124" s="59" t="str">
        <f>IF(JH$9="", "", IF(AND(NOT('Personnel Details'!$N$22=""), $B124&gt;='Personnel Details'!$N$22), IF('Personnel Details'!$P$22="","", 'Personnel Details'!$P$22), IF(AND(NOT('Personnel Details'!$I$22=""), $B124&gt;='Personnel Details'!$I$22), IF('Personnel Details'!$K$22="", "", 'Personnel Details'!$K$22), IF('Personnel Details'!$F$22="", "", 'Personnel Details'!$F$22))))</f>
        <v/>
      </c>
      <c r="JJ124" s="79" t="str">
        <f>IF(JH$9="", "", IF(AND(NOT('Personnel Details'!$N$22=""), $B124&gt;='Personnel Details'!$N$22), 'Personnel Details'!$Q$22, IF(AND(NOT('Personnel Details'!$I$22=""), $B124&gt;='Personnel Details'!$I$22), 'Personnel Details'!$L$22, 'Personnel Details'!$G$22)))</f>
        <v/>
      </c>
      <c r="JK124" s="59" t="str">
        <f t="shared" si="262"/>
        <v/>
      </c>
      <c r="JL124" s="53"/>
      <c r="JN124" s="78" t="str">
        <f>IF(JN$9="", "", IF(AND(NOT('Personnel Details'!$N$23=""), $B124&gt;='Personnel Details'!$N$23), 'Personnel Details'!$O$23, IF(AND(NOT('Personnel Details'!$I$23=""), $B124&gt;='Personnel Details'!$I$23), 'Personnel Details'!$J$23, 'Personnel Details'!$E$23)))</f>
        <v/>
      </c>
      <c r="JO124" s="59" t="str">
        <f>IF(JN$9="", "", IF(AND(NOT('Personnel Details'!$N$23=""), $B124&gt;='Personnel Details'!$N$23), IF('Personnel Details'!$P$23="","", 'Personnel Details'!$P$23), IF(AND(NOT('Personnel Details'!$I$23=""), $B124&gt;='Personnel Details'!$I$23), IF('Personnel Details'!$K$23="", "", 'Personnel Details'!$K$23), IF('Personnel Details'!$F$23="", "", 'Personnel Details'!$F$23))))</f>
        <v/>
      </c>
      <c r="JP124" s="79" t="str">
        <f>IF(JN$9="", "", IF(AND(NOT('Personnel Details'!$N$23=""), $B124&gt;='Personnel Details'!$N$23), 'Personnel Details'!$Q$23, IF(AND(NOT('Personnel Details'!$I$23=""), $B124&gt;='Personnel Details'!$I$23), 'Personnel Details'!$L$23, 'Personnel Details'!$G$23)))</f>
        <v/>
      </c>
      <c r="JQ124" s="59" t="str">
        <f t="shared" si="263"/>
        <v/>
      </c>
      <c r="JR124" s="53"/>
      <c r="JT124" s="78" t="str">
        <f>IF(JT$9="", "", IF(AND(NOT('Personnel Details'!$N$24=""), $B124&gt;='Personnel Details'!$N$24), 'Personnel Details'!$O$24, IF(AND(NOT('Personnel Details'!$I$24=""), $B124&gt;='Personnel Details'!$I$24), 'Personnel Details'!$J$24, 'Personnel Details'!$E$24)))</f>
        <v/>
      </c>
      <c r="JU124" s="59" t="str">
        <f>IF(JT$9="", "", IF(AND(NOT('Personnel Details'!$N$24=""), $B124&gt;='Personnel Details'!$N$24), IF('Personnel Details'!$P$24="","", 'Personnel Details'!$P$24), IF(AND(NOT('Personnel Details'!$I$24=""), $B124&gt;='Personnel Details'!$I$24), IF('Personnel Details'!$K$24="", "", 'Personnel Details'!$K$24), IF('Personnel Details'!$F$24="", "", 'Personnel Details'!$F$24))))</f>
        <v/>
      </c>
      <c r="JV124" s="79" t="str">
        <f>IF(JT$9="", "", IF(AND(NOT('Personnel Details'!$N$24=""), $B124&gt;='Personnel Details'!$N$24), 'Personnel Details'!$Q$24, IF(AND(NOT('Personnel Details'!$I$24=""), $B124&gt;='Personnel Details'!$I$24), 'Personnel Details'!$L$24, 'Personnel Details'!$G$24)))</f>
        <v/>
      </c>
      <c r="JW124" s="59" t="str">
        <f t="shared" si="264"/>
        <v/>
      </c>
      <c r="JX124" s="53"/>
      <c r="JZ124" s="78" t="str">
        <f>IF(JZ$9="", "", IF(AND(NOT('Personnel Details'!$N$25=""), $B124&gt;='Personnel Details'!$N$25), 'Personnel Details'!$O$25, IF(AND(NOT('Personnel Details'!$I$25=""), $B124&gt;='Personnel Details'!$I$25), 'Personnel Details'!$J$25, 'Personnel Details'!$E$25)))</f>
        <v/>
      </c>
      <c r="KA124" s="59" t="str">
        <f>IF(JZ$9="", "", IF(AND(NOT('Personnel Details'!$N$25=""), $B124&gt;='Personnel Details'!$N$25), IF('Personnel Details'!$P$25="","", 'Personnel Details'!$P$25), IF(AND(NOT('Personnel Details'!$I$25=""), $B124&gt;='Personnel Details'!$I$25), IF('Personnel Details'!$K$25="", "", 'Personnel Details'!$K$25), IF('Personnel Details'!$F$25="", "", 'Personnel Details'!$F$25))))</f>
        <v/>
      </c>
      <c r="KB124" s="79" t="str">
        <f>IF(JZ$9="", "", IF(AND(NOT('Personnel Details'!$N$25=""), $B124&gt;='Personnel Details'!$N$25), 'Personnel Details'!$Q$25, IF(AND(NOT('Personnel Details'!$I$25=""), $B124&gt;='Personnel Details'!$I$25), 'Personnel Details'!$L$25, 'Personnel Details'!$G$25)))</f>
        <v/>
      </c>
      <c r="KC124" s="59" t="str">
        <f t="shared" si="265"/>
        <v/>
      </c>
      <c r="KD124" s="53"/>
      <c r="KF124" s="78" t="str">
        <f>IF(KF$9="", "", IF(AND(NOT('Personnel Details'!$N$26=""), $B124&gt;='Personnel Details'!$N$26), 'Personnel Details'!$O$26, IF(AND(NOT('Personnel Details'!$I$26=""), $B124&gt;='Personnel Details'!$I$26), 'Personnel Details'!$J$26, 'Personnel Details'!$E$26)))</f>
        <v/>
      </c>
      <c r="KG124" s="59" t="str">
        <f>IF(KF$9="", "", IF(AND(NOT('Personnel Details'!$N$26=""), $B124&gt;='Personnel Details'!$N$26), IF('Personnel Details'!$P$26="","", 'Personnel Details'!$P$26), IF(AND(NOT('Personnel Details'!$I$26=""), $B124&gt;='Personnel Details'!$I$26), IF('Personnel Details'!$K$26="", "", 'Personnel Details'!$K$26), IF('Personnel Details'!$F$26="", "", 'Personnel Details'!$F$26))))</f>
        <v/>
      </c>
      <c r="KH124" s="79" t="str">
        <f>IF(KF$9="", "", IF(AND(NOT('Personnel Details'!$N$26=""), $B124&gt;='Personnel Details'!$N$26), 'Personnel Details'!$Q$26, IF(AND(NOT('Personnel Details'!$I$26=""), $B124&gt;='Personnel Details'!$I$26), 'Personnel Details'!$L$26, 'Personnel Details'!$G$26)))</f>
        <v/>
      </c>
      <c r="KI124" s="59" t="str">
        <f t="shared" si="266"/>
        <v/>
      </c>
      <c r="KJ124" s="53"/>
      <c r="KL124" s="78" t="str">
        <f>IF(KL$9="", "", IF(AND(NOT('Personnel Details'!$N$27=""), $B124&gt;='Personnel Details'!$N$27), 'Personnel Details'!$O$27, IF(AND(NOT('Personnel Details'!$I$27=""), $B124&gt;='Personnel Details'!$I$27), 'Personnel Details'!$J$27, 'Personnel Details'!$E$27)))</f>
        <v/>
      </c>
      <c r="KM124" s="59" t="str">
        <f>IF(KL$9="", "", IF(AND(NOT('Personnel Details'!$N$27=""), $B124&gt;='Personnel Details'!$N$27), IF('Personnel Details'!$P$27="","", 'Personnel Details'!$P$27), IF(AND(NOT('Personnel Details'!$I$27=""), $B124&gt;='Personnel Details'!$I$27), IF('Personnel Details'!$K$27="", "", 'Personnel Details'!$K$27), IF('Personnel Details'!$F$27="", "", 'Personnel Details'!$F$27))))</f>
        <v/>
      </c>
      <c r="KN124" s="79" t="str">
        <f>IF(KL$9="", "", IF(AND(NOT('Personnel Details'!$N$27=""), $B124&gt;='Personnel Details'!$N$27), 'Personnel Details'!$Q$27, IF(AND(NOT('Personnel Details'!$I$27=""), $B124&gt;='Personnel Details'!$I$27), 'Personnel Details'!$L$27, 'Personnel Details'!$G$27)))</f>
        <v/>
      </c>
      <c r="KO124" s="59" t="str">
        <f t="shared" si="267"/>
        <v/>
      </c>
      <c r="KP124" s="53"/>
      <c r="KR124" s="78" t="str">
        <f>IF(KR$9="", "", IF(AND(NOT('Personnel Details'!$N$28=""), $B124&gt;='Personnel Details'!$N$28), 'Personnel Details'!$O$28, IF(AND(NOT('Personnel Details'!$I$28=""), $B124&gt;='Personnel Details'!$I$28), 'Personnel Details'!$J$28, 'Personnel Details'!$E$28)))</f>
        <v/>
      </c>
      <c r="KS124" s="59" t="str">
        <f>IF(KR$9="", "", IF(AND(NOT('Personnel Details'!$N$28=""), $B124&gt;='Personnel Details'!$N$28), IF('Personnel Details'!$P$28="","", 'Personnel Details'!$P$28), IF(AND(NOT('Personnel Details'!$I$28=""), $B124&gt;='Personnel Details'!$I$28), IF('Personnel Details'!$K$28="", "", 'Personnel Details'!$K$28), IF('Personnel Details'!$F$28="", "", 'Personnel Details'!$F$28))))</f>
        <v/>
      </c>
      <c r="KT124" s="79" t="str">
        <f>IF(KR$9="", "", IF(AND(NOT('Personnel Details'!$N$28=""), $B124&gt;='Personnel Details'!$N$28), 'Personnel Details'!$Q$28, IF(AND(NOT('Personnel Details'!$I$28=""), $B124&gt;='Personnel Details'!$I$28), 'Personnel Details'!$L$28, 'Personnel Details'!$G$28)))</f>
        <v/>
      </c>
      <c r="KU124" s="59" t="str">
        <f t="shared" si="268"/>
        <v/>
      </c>
      <c r="KV124" s="53"/>
      <c r="KX124" s="78" t="str">
        <f>IF(KX$9="", "", IF(AND(NOT('Personnel Details'!$N$29=""), $B124&gt;='Personnel Details'!$N$29), 'Personnel Details'!$O$29, IF(AND(NOT('Personnel Details'!$I$29=""), $B124&gt;='Personnel Details'!$I$29), 'Personnel Details'!$J$29, 'Personnel Details'!$E$29)))</f>
        <v/>
      </c>
      <c r="KY124" s="59" t="str">
        <f>IF(KX$9="", "", IF(AND(NOT('Personnel Details'!$N$29=""), $B124&gt;='Personnel Details'!$N$29), IF('Personnel Details'!$P$29="","", 'Personnel Details'!$P$29), IF(AND(NOT('Personnel Details'!$I$29=""), $B124&gt;='Personnel Details'!$I$29), IF('Personnel Details'!$K$29="", "", 'Personnel Details'!$K$29), IF('Personnel Details'!$F$29="", "", 'Personnel Details'!$F$29))))</f>
        <v/>
      </c>
      <c r="KZ124" s="79" t="str">
        <f>IF(KX$9="", "", IF(AND(NOT('Personnel Details'!$N$29=""), $B124&gt;='Personnel Details'!$N$29), 'Personnel Details'!$Q$29, IF(AND(NOT('Personnel Details'!$I$29=""), $B124&gt;='Personnel Details'!$I$29), 'Personnel Details'!$L$29, 'Personnel Details'!$G$29)))</f>
        <v/>
      </c>
      <c r="LA124" s="59" t="str">
        <f t="shared" si="269"/>
        <v/>
      </c>
      <c r="LB124" s="53"/>
      <c r="LD124" s="78" t="str">
        <f>IF(LD$9="", "", IF(AND(NOT('Personnel Details'!$N$30=""), $B124&gt;='Personnel Details'!$N$30), 'Personnel Details'!$O$30, IF(AND(NOT('Personnel Details'!$I$30=""), $B124&gt;='Personnel Details'!$I$30), 'Personnel Details'!$J$30, 'Personnel Details'!$E$30)))</f>
        <v/>
      </c>
      <c r="LE124" s="59" t="str">
        <f>IF(LD$9="", "", IF(AND(NOT('Personnel Details'!$N$30=""), $B124&gt;='Personnel Details'!$N$30), IF('Personnel Details'!$P$30="","", 'Personnel Details'!$P$30), IF(AND(NOT('Personnel Details'!$I$30=""), $B124&gt;='Personnel Details'!$I$30), IF('Personnel Details'!$K$30="", "", 'Personnel Details'!$K$30), IF('Personnel Details'!$F$30="", "", 'Personnel Details'!$F$30))))</f>
        <v/>
      </c>
      <c r="LF124" s="79" t="str">
        <f>IF(LD$9="", "", IF(AND(NOT('Personnel Details'!$N$30=""), $B124&gt;='Personnel Details'!$N$30), 'Personnel Details'!$Q$30, IF(AND(NOT('Personnel Details'!$I$30=""), $B124&gt;='Personnel Details'!$I$30), 'Personnel Details'!$L$30, 'Personnel Details'!$G$30)))</f>
        <v/>
      </c>
      <c r="LG124" s="59" t="str">
        <f t="shared" si="270"/>
        <v/>
      </c>
      <c r="LH124" s="53"/>
      <c r="LJ124" s="78" t="str">
        <f>IF(LJ$9="", "", IF(AND(NOT('Personnel Details'!$N$31=""), $B124&gt;='Personnel Details'!$N$31), 'Personnel Details'!$O$31, IF(AND(NOT('Personnel Details'!$I$31=""), $B124&gt;='Personnel Details'!$I$31), 'Personnel Details'!$J$31, 'Personnel Details'!$E$31)))</f>
        <v/>
      </c>
      <c r="LK124" s="59" t="str">
        <f>IF(LJ$9="", "", IF(AND(NOT('Personnel Details'!$N$31=""), $B124&gt;='Personnel Details'!$N$31), IF('Personnel Details'!$P$31="","", 'Personnel Details'!$P$31), IF(AND(NOT('Personnel Details'!$I$31=""), $B124&gt;='Personnel Details'!$I$31), IF('Personnel Details'!$K$31="", "", 'Personnel Details'!$K$31), IF('Personnel Details'!$F$31="", "", 'Personnel Details'!$F$31))))</f>
        <v/>
      </c>
      <c r="LL124" s="79" t="str">
        <f>IF(LJ$9="", "", IF(AND(NOT('Personnel Details'!$N$31=""), $B124&gt;='Personnel Details'!$N$31), 'Personnel Details'!$Q$31, IF(AND(NOT('Personnel Details'!$I$31=""), $B124&gt;='Personnel Details'!$I$31), 'Personnel Details'!$L$31, 'Personnel Details'!$G$31)))</f>
        <v/>
      </c>
      <c r="LM124" s="59" t="str">
        <f t="shared" si="271"/>
        <v/>
      </c>
      <c r="LN124" s="53"/>
      <c r="LP124" s="78" t="str">
        <f>IF(LP$9="", "", IF(AND(NOT('Personnel Details'!$N$32=""), $B124&gt;='Personnel Details'!$N$32), 'Personnel Details'!$O$32, IF(AND(NOT('Personnel Details'!$I$32=""), $B124&gt;='Personnel Details'!$I$32), 'Personnel Details'!$J$32, 'Personnel Details'!$E$32)))</f>
        <v/>
      </c>
      <c r="LQ124" s="59" t="str">
        <f>IF(LP$9="", "", IF(AND(NOT('Personnel Details'!$N$32=""), $B124&gt;='Personnel Details'!$N$32), IF('Personnel Details'!$P$32="","", 'Personnel Details'!$P$32), IF(AND(NOT('Personnel Details'!$I$32=""), $B124&gt;='Personnel Details'!$I$32), IF('Personnel Details'!$K$32="", "", 'Personnel Details'!$K$32), IF('Personnel Details'!$F$32="", "", 'Personnel Details'!$F$32))))</f>
        <v/>
      </c>
      <c r="LR124" s="79" t="str">
        <f>IF(LP$9="", "", IF(AND(NOT('Personnel Details'!$N$32=""), $B124&gt;='Personnel Details'!$N$32), 'Personnel Details'!$Q$32, IF(AND(NOT('Personnel Details'!$I$32=""), $B124&gt;='Personnel Details'!$I$32), 'Personnel Details'!$L$32, 'Personnel Details'!$G$32)))</f>
        <v/>
      </c>
      <c r="LS124" s="59" t="str">
        <f t="shared" si="272"/>
        <v/>
      </c>
      <c r="LT124" s="53"/>
      <c r="LV124" s="78" t="str">
        <f>IF(LV$9="", "", IF(AND(NOT('Personnel Details'!$N$33=""), $B124&gt;='Personnel Details'!$N$33), 'Personnel Details'!$O$33, IF(AND(NOT('Personnel Details'!$I$33=""), $B124&gt;='Personnel Details'!$I$33), 'Personnel Details'!$J$33, 'Personnel Details'!$E$33)))</f>
        <v/>
      </c>
      <c r="LW124" s="59" t="str">
        <f>IF(LV$9="", "", IF(AND(NOT('Personnel Details'!$N$33=""), $B124&gt;='Personnel Details'!$N$33), IF('Personnel Details'!$P$33="","", 'Personnel Details'!$P$33), IF(AND(NOT('Personnel Details'!$I$33=""), $B124&gt;='Personnel Details'!$I$33), IF('Personnel Details'!$K$33="", "", 'Personnel Details'!$K$33), IF('Personnel Details'!$F$33="", "", 'Personnel Details'!$F$33))))</f>
        <v/>
      </c>
      <c r="LX124" s="79" t="str">
        <f>IF(LV$9="", "", IF(AND(NOT('Personnel Details'!$N$33=""), $B124&gt;='Personnel Details'!$N$33), 'Personnel Details'!$Q$33, IF(AND(NOT('Personnel Details'!$I$33=""), $B124&gt;='Personnel Details'!$I$33), 'Personnel Details'!$L$33, 'Personnel Details'!$G$33)))</f>
        <v/>
      </c>
      <c r="LY124" s="59" t="str">
        <f t="shared" si="273"/>
        <v/>
      </c>
      <c r="LZ124" s="53"/>
      <c r="MB124" s="78" t="str">
        <f>IF(MB$9="", "", IF(AND(NOT('Personnel Details'!$N$34=""), $B124&gt;='Personnel Details'!$N$34), 'Personnel Details'!$O$34, IF(AND(NOT('Personnel Details'!$I$34=""), $B124&gt;='Personnel Details'!$I$34), 'Personnel Details'!$J$34, 'Personnel Details'!$E$34)))</f>
        <v/>
      </c>
      <c r="MC124" s="59" t="str">
        <f>IF(MB$9="", "", IF(AND(NOT('Personnel Details'!$N$34=""), $B124&gt;='Personnel Details'!$N$34), IF('Personnel Details'!$P$34="","", 'Personnel Details'!$P$34), IF(AND(NOT('Personnel Details'!$I$34=""), $B124&gt;='Personnel Details'!$I$34), IF('Personnel Details'!$K$34="", "", 'Personnel Details'!$K$34), IF('Personnel Details'!$F$34="", "", 'Personnel Details'!$F$34))))</f>
        <v/>
      </c>
      <c r="MD124" s="79" t="str">
        <f>IF(MB$9="", "", IF(AND(NOT('Personnel Details'!$N$34=""), $B124&gt;='Personnel Details'!$N$34), 'Personnel Details'!$Q$34, IF(AND(NOT('Personnel Details'!$I$34=""), $B124&gt;='Personnel Details'!$I$34), 'Personnel Details'!$L$34, 'Personnel Details'!$G$34)))</f>
        <v/>
      </c>
      <c r="ME124" s="59" t="str">
        <f t="shared" si="274"/>
        <v/>
      </c>
      <c r="MF124" s="53"/>
      <c r="MH124" s="78" t="str">
        <f>IF(MH$9="", "", IF(AND(NOT('Personnel Details'!$N$35=""), $B124&gt;='Personnel Details'!$N$35), 'Personnel Details'!$O$35, IF(AND(NOT('Personnel Details'!$I$35=""), $B124&gt;='Personnel Details'!$I$35), 'Personnel Details'!$J$35, 'Personnel Details'!$E$35)))</f>
        <v/>
      </c>
      <c r="MI124" s="59" t="str">
        <f>IF(MH$9="", "", IF(AND(NOT('Personnel Details'!$N$35=""), $B124&gt;='Personnel Details'!$N$35), IF('Personnel Details'!$P$35="","", 'Personnel Details'!$P$35), IF(AND(NOT('Personnel Details'!$I$35=""), $B124&gt;='Personnel Details'!$I$35), IF('Personnel Details'!$K$35="", "", 'Personnel Details'!$K$35), IF('Personnel Details'!$F$35="", "", 'Personnel Details'!$F$35))))</f>
        <v/>
      </c>
      <c r="MJ124" s="79" t="str">
        <f>IF(MH$9="", "", IF(AND(NOT('Personnel Details'!$N$35=""), $B124&gt;='Personnel Details'!$N$35), 'Personnel Details'!$Q$35, IF(AND(NOT('Personnel Details'!$I$35=""), $B124&gt;='Personnel Details'!$I$35), 'Personnel Details'!$L$35, 'Personnel Details'!$G$35)))</f>
        <v/>
      </c>
      <c r="MK124" s="59" t="str">
        <f t="shared" si="275"/>
        <v/>
      </c>
      <c r="ML124" s="53"/>
      <c r="MN124" s="78" t="str">
        <f>IF(MN$9="", "", IF(AND(NOT('Personnel Details'!$N$36=""), $B124&gt;='Personnel Details'!$N$36), 'Personnel Details'!$O$36, IF(AND(NOT('Personnel Details'!$I$36=""), $B124&gt;='Personnel Details'!$I$36), 'Personnel Details'!$J$36, 'Personnel Details'!$E$36)))</f>
        <v/>
      </c>
      <c r="MO124" s="59" t="str">
        <f>IF(MN$9="", "", IF(AND(NOT('Personnel Details'!$N$36=""), $B124&gt;='Personnel Details'!$N$36), IF('Personnel Details'!$P$36="","", 'Personnel Details'!$P$36), IF(AND(NOT('Personnel Details'!$I$36=""), $B124&gt;='Personnel Details'!$I$36), IF('Personnel Details'!$K$36="", "", 'Personnel Details'!$K$36), IF('Personnel Details'!$F$36="", "", 'Personnel Details'!$F$36))))</f>
        <v/>
      </c>
      <c r="MP124" s="79" t="str">
        <f>IF(MN$9="", "", IF(AND(NOT('Personnel Details'!$N$36=""), $B124&gt;='Personnel Details'!$N$36), 'Personnel Details'!$Q$36, IF(AND(NOT('Personnel Details'!$I$36=""), $B124&gt;='Personnel Details'!$I$36), 'Personnel Details'!$L$36, 'Personnel Details'!$G$36)))</f>
        <v/>
      </c>
      <c r="MQ124" s="59" t="str">
        <f t="shared" si="276"/>
        <v/>
      </c>
      <c r="MR124" s="53"/>
      <c r="MT124" s="78" t="str">
        <f>IF(MT$9="", "", IF(AND(NOT('Personnel Details'!$N$37=""), $B124&gt;='Personnel Details'!$N$37), 'Personnel Details'!$O$37, IF(AND(NOT('Personnel Details'!$I$37=""), $B124&gt;='Personnel Details'!$I$37), 'Personnel Details'!$J$37, 'Personnel Details'!$E$37)))</f>
        <v/>
      </c>
      <c r="MU124" s="59" t="str">
        <f>IF(MT$9="", "", IF(AND(NOT('Personnel Details'!$N$37=""), $B124&gt;='Personnel Details'!$N$37), IF('Personnel Details'!$P$37="","", 'Personnel Details'!$P$37), IF(AND(NOT('Personnel Details'!$I$37=""), $B124&gt;='Personnel Details'!$I$37), IF('Personnel Details'!$K$37="", "", 'Personnel Details'!$K$37), IF('Personnel Details'!$F$37="", "", 'Personnel Details'!$F$37))))</f>
        <v/>
      </c>
      <c r="MV124" s="79" t="str">
        <f>IF(MT$9="", "", IF(AND(NOT('Personnel Details'!$N$37=""), $B124&gt;='Personnel Details'!$N$37), 'Personnel Details'!$Q$37, IF(AND(NOT('Personnel Details'!$I$37=""), $B124&gt;='Personnel Details'!$I$37), 'Personnel Details'!$L$37, 'Personnel Details'!$G$37)))</f>
        <v/>
      </c>
      <c r="MW124" s="59" t="str">
        <f t="shared" si="277"/>
        <v/>
      </c>
      <c r="MX124" s="53"/>
      <c r="MZ124" s="78" t="str">
        <f>IF(MZ$9="", "", IF(AND(NOT('Personnel Details'!$N$38=""), $B124&gt;='Personnel Details'!$N$38), 'Personnel Details'!$O$38, IF(AND(NOT('Personnel Details'!$I$38=""), $B124&gt;='Personnel Details'!$I$38), 'Personnel Details'!$J$38, 'Personnel Details'!$E$38)))</f>
        <v/>
      </c>
      <c r="NA124" s="59" t="str">
        <f>IF(MZ$9="", "", IF(AND(NOT('Personnel Details'!$N$38=""), $B124&gt;='Personnel Details'!$N$38), IF('Personnel Details'!$P$38="","", 'Personnel Details'!$P$38), IF(AND(NOT('Personnel Details'!$I$38=""), $B124&gt;='Personnel Details'!$I$38), IF('Personnel Details'!$K$38="", "", 'Personnel Details'!$K$38), IF('Personnel Details'!$F$38="", "", 'Personnel Details'!$F$38))))</f>
        <v/>
      </c>
      <c r="NB124" s="79" t="str">
        <f>IF(MZ$9="", "", IF(AND(NOT('Personnel Details'!$N$38=""), $B124&gt;='Personnel Details'!$N$38), 'Personnel Details'!$Q$38, IF(AND(NOT('Personnel Details'!$I$38=""), $B124&gt;='Personnel Details'!$I$38), 'Personnel Details'!$L$38, 'Personnel Details'!$G$38)))</f>
        <v/>
      </c>
      <c r="NC124" s="59" t="str">
        <f t="shared" si="278"/>
        <v/>
      </c>
      <c r="ND124" s="53"/>
      <c r="NF124" s="78" t="str">
        <f>IF(NF$9="", "", IF(AND(NOT('Personnel Details'!$N$39=""), $B124&gt;='Personnel Details'!$N$39), 'Personnel Details'!$O$39, IF(AND(NOT('Personnel Details'!$I$39=""), $B124&gt;='Personnel Details'!$I$39), 'Personnel Details'!$J$39, 'Personnel Details'!$E$39)))</f>
        <v/>
      </c>
      <c r="NG124" s="59" t="str">
        <f>IF(NF$9="", "", IF(AND(NOT('Personnel Details'!$N$39=""), $B124&gt;='Personnel Details'!$N$39), IF('Personnel Details'!$P$39="","", 'Personnel Details'!$P$39), IF(AND(NOT('Personnel Details'!$I$39=""), $B124&gt;='Personnel Details'!$I$39), IF('Personnel Details'!$K$39="", "", 'Personnel Details'!$K$39), IF('Personnel Details'!$F$39="", "", 'Personnel Details'!$F$39))))</f>
        <v/>
      </c>
      <c r="NH124" s="79" t="str">
        <f>IF(NF$9="", "", IF(AND(NOT('Personnel Details'!$N$39=""), $B124&gt;='Personnel Details'!$N$39), 'Personnel Details'!$Q$39, IF(AND(NOT('Personnel Details'!$I$39=""), $B124&gt;='Personnel Details'!$I$39), 'Personnel Details'!$L$39, 'Personnel Details'!$G$39)))</f>
        <v/>
      </c>
      <c r="NI124" s="59" t="str">
        <f t="shared" si="279"/>
        <v/>
      </c>
      <c r="NJ124" s="53"/>
      <c r="NL124" s="78" t="str">
        <f>IF(NL$9="", "", IF(AND(NOT('Personnel Details'!$N$40=""), $B124&gt;='Personnel Details'!$N$40), 'Personnel Details'!$O$40, IF(AND(NOT('Personnel Details'!$I$40=""), $B124&gt;='Personnel Details'!$I$40), 'Personnel Details'!$J$40, 'Personnel Details'!$E$40)))</f>
        <v/>
      </c>
      <c r="NM124" s="59" t="str">
        <f>IF(NL$9="", "", IF(AND(NOT('Personnel Details'!$N$40=""), $B124&gt;='Personnel Details'!$N$40), IF('Personnel Details'!$P$40="","", 'Personnel Details'!$P$40), IF(AND(NOT('Personnel Details'!$I$40=""), $B124&gt;='Personnel Details'!$I$40), IF('Personnel Details'!$K$40="", "", 'Personnel Details'!$K$40), IF('Personnel Details'!$F$40="", "", 'Personnel Details'!$F$40))))</f>
        <v/>
      </c>
      <c r="NN124" s="79" t="str">
        <f>IF(NL$9="", "", IF(AND(NOT('Personnel Details'!$N$40=""), $B124&gt;='Personnel Details'!$N$40), 'Personnel Details'!$Q$40, IF(AND(NOT('Personnel Details'!$I$40=""), $B124&gt;='Personnel Details'!$I$40), 'Personnel Details'!$L$40, 'Personnel Details'!$G$40)))</f>
        <v/>
      </c>
      <c r="NO124" s="59" t="str">
        <f t="shared" si="280"/>
        <v/>
      </c>
      <c r="NP124" s="53"/>
    </row>
    <row r="125" spans="1:380" x14ac:dyDescent="0.25">
      <c r="A125" s="32"/>
      <c r="B125" s="113" t="str">
        <f>IFERROR(IF(B124+1&gt;'Personnel Details'!$U$5, "", B124+1), "")</f>
        <v/>
      </c>
      <c r="C125" s="32"/>
      <c r="D125" s="120"/>
      <c r="E125" s="13" t="str">
        <f t="shared" si="159"/>
        <v/>
      </c>
      <c r="F125" s="13" t="str">
        <f t="shared" si="190"/>
        <v/>
      </c>
      <c r="G125" s="56" t="str">
        <f t="shared" si="281"/>
        <v/>
      </c>
      <c r="H125" s="16" t="str">
        <f t="shared" si="191"/>
        <v/>
      </c>
      <c r="I125" s="32"/>
      <c r="J125" s="120"/>
      <c r="K125" s="62" t="str">
        <f t="shared" si="160"/>
        <v/>
      </c>
      <c r="L125" s="62" t="str">
        <f t="shared" si="192"/>
        <v/>
      </c>
      <c r="M125" s="65" t="str">
        <f t="shared" si="282"/>
        <v/>
      </c>
      <c r="N125" s="68" t="str">
        <f t="shared" si="193"/>
        <v/>
      </c>
      <c r="O125" s="32"/>
      <c r="P125" s="120"/>
      <c r="Q125" s="62" t="str">
        <f t="shared" si="161"/>
        <v/>
      </c>
      <c r="R125" s="62" t="str">
        <f t="shared" si="194"/>
        <v/>
      </c>
      <c r="S125" s="65" t="str">
        <f t="shared" si="283"/>
        <v/>
      </c>
      <c r="T125" s="68" t="str">
        <f t="shared" si="195"/>
        <v/>
      </c>
      <c r="U125" s="32"/>
      <c r="V125" s="120"/>
      <c r="W125" s="62" t="str">
        <f t="shared" si="162"/>
        <v/>
      </c>
      <c r="X125" s="62" t="str">
        <f t="shared" si="196"/>
        <v/>
      </c>
      <c r="Y125" s="65" t="str">
        <f t="shared" si="284"/>
        <v/>
      </c>
      <c r="Z125" s="68" t="str">
        <f t="shared" si="197"/>
        <v/>
      </c>
      <c r="AA125" s="32"/>
      <c r="AB125" s="120"/>
      <c r="AC125" s="62" t="str">
        <f t="shared" si="163"/>
        <v/>
      </c>
      <c r="AD125" s="62" t="str">
        <f t="shared" si="198"/>
        <v/>
      </c>
      <c r="AE125" s="65" t="str">
        <f t="shared" si="285"/>
        <v/>
      </c>
      <c r="AF125" s="68" t="str">
        <f t="shared" si="199"/>
        <v/>
      </c>
      <c r="AG125" s="32"/>
      <c r="AH125" s="120"/>
      <c r="AI125" s="62" t="str">
        <f t="shared" si="164"/>
        <v/>
      </c>
      <c r="AJ125" s="62" t="str">
        <f t="shared" si="200"/>
        <v/>
      </c>
      <c r="AK125" s="65" t="str">
        <f t="shared" si="286"/>
        <v/>
      </c>
      <c r="AL125" s="68" t="str">
        <f t="shared" si="201"/>
        <v/>
      </c>
      <c r="AM125" s="32"/>
      <c r="AN125" s="120"/>
      <c r="AO125" s="62" t="str">
        <f t="shared" si="165"/>
        <v/>
      </c>
      <c r="AP125" s="62" t="str">
        <f t="shared" si="202"/>
        <v/>
      </c>
      <c r="AQ125" s="65" t="str">
        <f t="shared" si="287"/>
        <v/>
      </c>
      <c r="AR125" s="68" t="str">
        <f t="shared" si="203"/>
        <v/>
      </c>
      <c r="AS125" s="32"/>
      <c r="AT125" s="120"/>
      <c r="AU125" s="62" t="str">
        <f t="shared" si="166"/>
        <v/>
      </c>
      <c r="AV125" s="62" t="str">
        <f t="shared" si="204"/>
        <v/>
      </c>
      <c r="AW125" s="65" t="str">
        <f t="shared" si="288"/>
        <v/>
      </c>
      <c r="AX125" s="68" t="str">
        <f t="shared" si="205"/>
        <v/>
      </c>
      <c r="AY125" s="32"/>
      <c r="AZ125" s="120"/>
      <c r="BA125" s="62" t="str">
        <f t="shared" si="167"/>
        <v/>
      </c>
      <c r="BB125" s="62" t="str">
        <f t="shared" si="206"/>
        <v/>
      </c>
      <c r="BC125" s="65" t="str">
        <f t="shared" si="289"/>
        <v/>
      </c>
      <c r="BD125" s="68" t="str">
        <f t="shared" si="207"/>
        <v/>
      </c>
      <c r="BE125" s="32"/>
      <c r="BF125" s="120"/>
      <c r="BG125" s="62" t="str">
        <f t="shared" si="168"/>
        <v/>
      </c>
      <c r="BH125" s="62" t="str">
        <f t="shared" si="208"/>
        <v/>
      </c>
      <c r="BI125" s="65" t="str">
        <f t="shared" si="290"/>
        <v/>
      </c>
      <c r="BJ125" s="68" t="str">
        <f t="shared" si="209"/>
        <v/>
      </c>
      <c r="BK125" s="32"/>
      <c r="BL125" s="120"/>
      <c r="BM125" s="62" t="str">
        <f t="shared" si="169"/>
        <v/>
      </c>
      <c r="BN125" s="62" t="str">
        <f t="shared" si="210"/>
        <v/>
      </c>
      <c r="BO125" s="65" t="str">
        <f t="shared" si="291"/>
        <v/>
      </c>
      <c r="BP125" s="68" t="str">
        <f t="shared" si="211"/>
        <v/>
      </c>
      <c r="BQ125" s="32"/>
      <c r="BR125" s="120"/>
      <c r="BS125" s="62" t="str">
        <f t="shared" si="170"/>
        <v/>
      </c>
      <c r="BT125" s="62" t="str">
        <f t="shared" si="212"/>
        <v/>
      </c>
      <c r="BU125" s="65" t="str">
        <f t="shared" si="292"/>
        <v/>
      </c>
      <c r="BV125" s="68" t="str">
        <f t="shared" si="213"/>
        <v/>
      </c>
      <c r="BW125" s="32"/>
      <c r="BX125" s="120"/>
      <c r="BY125" s="62" t="str">
        <f t="shared" si="171"/>
        <v/>
      </c>
      <c r="BZ125" s="62" t="str">
        <f t="shared" si="214"/>
        <v/>
      </c>
      <c r="CA125" s="65" t="str">
        <f t="shared" si="293"/>
        <v/>
      </c>
      <c r="CB125" s="68" t="str">
        <f t="shared" si="215"/>
        <v/>
      </c>
      <c r="CC125" s="32"/>
      <c r="CD125" s="120"/>
      <c r="CE125" s="62" t="str">
        <f t="shared" si="172"/>
        <v/>
      </c>
      <c r="CF125" s="62" t="str">
        <f t="shared" si="216"/>
        <v/>
      </c>
      <c r="CG125" s="65" t="str">
        <f t="shared" si="294"/>
        <v/>
      </c>
      <c r="CH125" s="68" t="str">
        <f t="shared" si="217"/>
        <v/>
      </c>
      <c r="CI125" s="32"/>
      <c r="CJ125" s="120"/>
      <c r="CK125" s="62" t="str">
        <f t="shared" si="173"/>
        <v/>
      </c>
      <c r="CL125" s="62" t="str">
        <f t="shared" si="218"/>
        <v/>
      </c>
      <c r="CM125" s="65" t="str">
        <f t="shared" si="295"/>
        <v/>
      </c>
      <c r="CN125" s="68" t="str">
        <f t="shared" si="219"/>
        <v/>
      </c>
      <c r="CO125" s="32"/>
      <c r="CP125" s="120"/>
      <c r="CQ125" s="62" t="str">
        <f t="shared" si="174"/>
        <v/>
      </c>
      <c r="CR125" s="62" t="str">
        <f t="shared" si="220"/>
        <v/>
      </c>
      <c r="CS125" s="65" t="str">
        <f t="shared" si="296"/>
        <v/>
      </c>
      <c r="CT125" s="68" t="str">
        <f t="shared" si="221"/>
        <v/>
      </c>
      <c r="CU125" s="32"/>
      <c r="CV125" s="120"/>
      <c r="CW125" s="62" t="str">
        <f t="shared" si="175"/>
        <v/>
      </c>
      <c r="CX125" s="62" t="str">
        <f t="shared" si="222"/>
        <v/>
      </c>
      <c r="CY125" s="65" t="str">
        <f t="shared" si="297"/>
        <v/>
      </c>
      <c r="CZ125" s="68" t="str">
        <f t="shared" si="223"/>
        <v/>
      </c>
      <c r="DA125" s="32"/>
      <c r="DB125" s="120"/>
      <c r="DC125" s="62" t="str">
        <f t="shared" si="176"/>
        <v/>
      </c>
      <c r="DD125" s="62" t="str">
        <f t="shared" si="224"/>
        <v/>
      </c>
      <c r="DE125" s="65" t="str">
        <f t="shared" si="298"/>
        <v/>
      </c>
      <c r="DF125" s="68" t="str">
        <f t="shared" si="225"/>
        <v/>
      </c>
      <c r="DG125" s="32"/>
      <c r="DH125" s="120"/>
      <c r="DI125" s="62" t="str">
        <f t="shared" si="177"/>
        <v/>
      </c>
      <c r="DJ125" s="62" t="str">
        <f t="shared" si="226"/>
        <v/>
      </c>
      <c r="DK125" s="65" t="str">
        <f t="shared" si="299"/>
        <v/>
      </c>
      <c r="DL125" s="68" t="str">
        <f t="shared" si="227"/>
        <v/>
      </c>
      <c r="DM125" s="32"/>
      <c r="DN125" s="120"/>
      <c r="DO125" s="62" t="str">
        <f t="shared" si="178"/>
        <v/>
      </c>
      <c r="DP125" s="62" t="str">
        <f t="shared" si="228"/>
        <v/>
      </c>
      <c r="DQ125" s="65" t="str">
        <f t="shared" si="300"/>
        <v/>
      </c>
      <c r="DR125" s="68" t="str">
        <f t="shared" si="229"/>
        <v/>
      </c>
      <c r="DS125" s="32"/>
      <c r="DT125" s="120"/>
      <c r="DU125" s="62" t="str">
        <f t="shared" si="179"/>
        <v/>
      </c>
      <c r="DV125" s="62" t="str">
        <f t="shared" si="230"/>
        <v/>
      </c>
      <c r="DW125" s="65" t="str">
        <f t="shared" si="301"/>
        <v/>
      </c>
      <c r="DX125" s="68" t="str">
        <f t="shared" si="231"/>
        <v/>
      </c>
      <c r="DY125" s="32"/>
      <c r="DZ125" s="120"/>
      <c r="EA125" s="62" t="str">
        <f t="shared" si="180"/>
        <v/>
      </c>
      <c r="EB125" s="62" t="str">
        <f t="shared" si="232"/>
        <v/>
      </c>
      <c r="EC125" s="65" t="str">
        <f t="shared" si="302"/>
        <v/>
      </c>
      <c r="ED125" s="68" t="str">
        <f t="shared" si="233"/>
        <v/>
      </c>
      <c r="EE125" s="32"/>
      <c r="EF125" s="120"/>
      <c r="EG125" s="62" t="str">
        <f t="shared" si="181"/>
        <v/>
      </c>
      <c r="EH125" s="62" t="str">
        <f t="shared" si="234"/>
        <v/>
      </c>
      <c r="EI125" s="65" t="str">
        <f t="shared" si="303"/>
        <v/>
      </c>
      <c r="EJ125" s="68" t="str">
        <f t="shared" si="235"/>
        <v/>
      </c>
      <c r="EK125" s="32"/>
      <c r="EL125" s="120"/>
      <c r="EM125" s="62" t="str">
        <f t="shared" si="182"/>
        <v/>
      </c>
      <c r="EN125" s="62" t="str">
        <f t="shared" si="236"/>
        <v/>
      </c>
      <c r="EO125" s="65" t="str">
        <f t="shared" si="304"/>
        <v/>
      </c>
      <c r="EP125" s="68" t="str">
        <f t="shared" si="237"/>
        <v/>
      </c>
      <c r="EQ125" s="32"/>
      <c r="ER125" s="120"/>
      <c r="ES125" s="62" t="str">
        <f t="shared" si="183"/>
        <v/>
      </c>
      <c r="ET125" s="62" t="str">
        <f t="shared" si="238"/>
        <v/>
      </c>
      <c r="EU125" s="65" t="str">
        <f t="shared" si="305"/>
        <v/>
      </c>
      <c r="EV125" s="68" t="str">
        <f t="shared" si="239"/>
        <v/>
      </c>
      <c r="EW125" s="32"/>
      <c r="EX125" s="120"/>
      <c r="EY125" s="62" t="str">
        <f t="shared" si="184"/>
        <v/>
      </c>
      <c r="EZ125" s="62" t="str">
        <f t="shared" si="240"/>
        <v/>
      </c>
      <c r="FA125" s="65" t="str">
        <f t="shared" si="306"/>
        <v/>
      </c>
      <c r="FB125" s="68" t="str">
        <f t="shared" si="241"/>
        <v/>
      </c>
      <c r="FC125" s="32"/>
      <c r="FD125" s="120"/>
      <c r="FE125" s="62" t="str">
        <f t="shared" si="185"/>
        <v/>
      </c>
      <c r="FF125" s="62" t="str">
        <f t="shared" si="242"/>
        <v/>
      </c>
      <c r="FG125" s="65" t="str">
        <f t="shared" si="307"/>
        <v/>
      </c>
      <c r="FH125" s="68" t="str">
        <f t="shared" si="243"/>
        <v/>
      </c>
      <c r="FI125" s="32"/>
      <c r="FJ125" s="120"/>
      <c r="FK125" s="62" t="str">
        <f t="shared" si="186"/>
        <v/>
      </c>
      <c r="FL125" s="62" t="str">
        <f t="shared" si="244"/>
        <v/>
      </c>
      <c r="FM125" s="65" t="str">
        <f t="shared" si="308"/>
        <v/>
      </c>
      <c r="FN125" s="68" t="str">
        <f t="shared" si="245"/>
        <v/>
      </c>
      <c r="FO125" s="32"/>
      <c r="FP125" s="120"/>
      <c r="FQ125" s="62" t="str">
        <f t="shared" si="187"/>
        <v/>
      </c>
      <c r="FR125" s="62" t="str">
        <f t="shared" si="246"/>
        <v/>
      </c>
      <c r="FS125" s="65" t="str">
        <f t="shared" si="309"/>
        <v/>
      </c>
      <c r="FT125" s="68" t="str">
        <f t="shared" si="247"/>
        <v/>
      </c>
      <c r="FU125" s="32"/>
      <c r="FV125" s="120"/>
      <c r="FW125" s="62" t="str">
        <f t="shared" si="188"/>
        <v/>
      </c>
      <c r="FX125" s="62" t="str">
        <f t="shared" si="248"/>
        <v/>
      </c>
      <c r="FY125" s="65" t="str">
        <f t="shared" si="310"/>
        <v/>
      </c>
      <c r="FZ125" s="68" t="str">
        <f t="shared" si="249"/>
        <v/>
      </c>
      <c r="GA125" s="32"/>
      <c r="GC125" s="7" t="str">
        <f t="shared" si="250"/>
        <v/>
      </c>
      <c r="GD125" s="7" t="str">
        <f t="shared" ca="1" si="189"/>
        <v/>
      </c>
      <c r="GT125" s="71" t="str">
        <f>IF(GT$9="", "", IF(AND(NOT('Personnel Details'!$N$11=""), $B125&gt;='Personnel Details'!$N$11), 'Personnel Details'!$O$11, IF(AND(NOT('Personnel Details'!$I$11=""), $B125&gt;='Personnel Details'!$I$11), 'Personnel Details'!$J$11, 'Personnel Details'!$E$11)))</f>
        <v/>
      </c>
      <c r="GU125" s="59" t="str">
        <f>IF(GT$9="", "", IF(AND(NOT('Personnel Details'!$N$11=""), $B125&gt;='Personnel Details'!$N$11), IF('Personnel Details'!$P$11="","", 'Personnel Details'!$P$11), IF(AND(NOT('Personnel Details'!$I$11=""), $B125&gt;='Personnel Details'!$I$11), IF('Personnel Details'!$K$11="", "", 'Personnel Details'!$K$11), IF('Personnel Details'!$F$11="", "", 'Personnel Details'!$F$11))))</f>
        <v/>
      </c>
      <c r="GV125" s="74" t="str">
        <f>IF(GT$9="", "", IF(AND(NOT('Personnel Details'!$N$11=""), $B125&gt;='Personnel Details'!$N$11), 'Personnel Details'!$Q$11, IF(AND(NOT('Personnel Details'!$I$11=""), $B125&gt;='Personnel Details'!$I$11), 'Personnel Details'!$L$11, 'Personnel Details'!$G$11)))</f>
        <v/>
      </c>
      <c r="GW125" s="59" t="str">
        <f t="shared" si="251"/>
        <v/>
      </c>
      <c r="GX125" s="53"/>
      <c r="GZ125" s="78" t="str">
        <f>IF(GZ$9="", "", IF(AND(NOT('Personnel Details'!$N$12=""), $B125&gt;='Personnel Details'!$N$12), 'Personnel Details'!$O$12, IF(AND(NOT('Personnel Details'!$I$12=""), $B125&gt;='Personnel Details'!$I$12), 'Personnel Details'!$J$12, 'Personnel Details'!$E$12)))</f>
        <v/>
      </c>
      <c r="HA125" s="59" t="str">
        <f>IF(GZ$9="", "", IF(AND(NOT('Personnel Details'!$N$12=""), $B125&gt;='Personnel Details'!$N$12), IF('Personnel Details'!$P$12="","", 'Personnel Details'!$P$12), IF(AND(NOT('Personnel Details'!$I$12=""), $B125&gt;='Personnel Details'!$I$12), IF('Personnel Details'!$K$12="", "", 'Personnel Details'!$K$12), IF('Personnel Details'!$F$12="", "", 'Personnel Details'!$F$12))))</f>
        <v/>
      </c>
      <c r="HB125" s="79" t="str">
        <f>IF(GZ$9="", "", IF(AND(NOT('Personnel Details'!$N$12=""), $B125&gt;='Personnel Details'!$N$12), 'Personnel Details'!$Q$12, IF(AND(NOT('Personnel Details'!$I$12=""), $B125&gt;='Personnel Details'!$I$12), 'Personnel Details'!$L$12, 'Personnel Details'!$G$12)))</f>
        <v/>
      </c>
      <c r="HC125" s="59" t="str">
        <f t="shared" si="252"/>
        <v/>
      </c>
      <c r="HD125" s="53"/>
      <c r="HF125" s="78" t="str">
        <f>IF(HF$9="", "", IF(AND(NOT('Personnel Details'!$N$13=""), $B125&gt;='Personnel Details'!$N$13), 'Personnel Details'!$O$13, IF(AND(NOT('Personnel Details'!$I$13=""), $B125&gt;='Personnel Details'!$I$13), 'Personnel Details'!$J$13, 'Personnel Details'!$E$13)))</f>
        <v/>
      </c>
      <c r="HG125" s="59" t="str">
        <f>IF(HF$9="", "", IF(AND(NOT('Personnel Details'!$N$13=""), $B125&gt;='Personnel Details'!$N$13), IF('Personnel Details'!$P$13="","", 'Personnel Details'!$P$13), IF(AND(NOT('Personnel Details'!$I$13=""), $B125&gt;='Personnel Details'!$I$13), IF('Personnel Details'!$K$13="", "", 'Personnel Details'!$K$13), IF('Personnel Details'!$F$13="", "", 'Personnel Details'!$F$13))))</f>
        <v/>
      </c>
      <c r="HH125" s="79" t="str">
        <f>IF(HF$9="", "", IF(AND(NOT('Personnel Details'!$N$13=""), $B125&gt;='Personnel Details'!$N$13), 'Personnel Details'!$Q$13, IF(AND(NOT('Personnel Details'!$I$13=""), $B125&gt;='Personnel Details'!$I$13), 'Personnel Details'!$L$13, 'Personnel Details'!$G$13)))</f>
        <v/>
      </c>
      <c r="HI125" s="59" t="str">
        <f t="shared" si="253"/>
        <v/>
      </c>
      <c r="HJ125" s="53"/>
      <c r="HL125" s="78" t="str">
        <f>IF(HL$9="", "", IF(AND(NOT('Personnel Details'!$N$14=""), $B125&gt;='Personnel Details'!$N$14), 'Personnel Details'!$O$14, IF(AND(NOT('Personnel Details'!$I$14=""), $B125&gt;='Personnel Details'!$I$14), 'Personnel Details'!$J$14, 'Personnel Details'!$E$14)))</f>
        <v/>
      </c>
      <c r="HM125" s="59" t="str">
        <f>IF(HL$9="", "", IF(AND(NOT('Personnel Details'!$N$14=""), $B125&gt;='Personnel Details'!$N$14), IF('Personnel Details'!$P$14="","", 'Personnel Details'!$P$14), IF(AND(NOT('Personnel Details'!$I$14=""), $B125&gt;='Personnel Details'!$I$14), IF('Personnel Details'!$K$14="", "", 'Personnel Details'!$K$14), IF('Personnel Details'!$F$14="", "", 'Personnel Details'!$F$14))))</f>
        <v/>
      </c>
      <c r="HN125" s="79" t="str">
        <f>IF(HL$9="", "", IF(AND(NOT('Personnel Details'!$N$14=""), $B125&gt;='Personnel Details'!$N$14), 'Personnel Details'!$Q$14, IF(AND(NOT('Personnel Details'!$I$14=""), $B125&gt;='Personnel Details'!$I$14), 'Personnel Details'!$L$14, 'Personnel Details'!$G$14)))</f>
        <v/>
      </c>
      <c r="HO125" s="59" t="str">
        <f t="shared" si="254"/>
        <v/>
      </c>
      <c r="HP125" s="53"/>
      <c r="HR125" s="78" t="str">
        <f>IF(HR$9="", "", IF(AND(NOT('Personnel Details'!$N$15=""), $B125&gt;='Personnel Details'!$N$15), 'Personnel Details'!$O$15, IF(AND(NOT('Personnel Details'!$I$15=""), $B125&gt;='Personnel Details'!$I$15), 'Personnel Details'!$J$15, 'Personnel Details'!$E$15)))</f>
        <v/>
      </c>
      <c r="HS125" s="59" t="str">
        <f>IF(HR$9="", "", IF(AND(NOT('Personnel Details'!$N$15=""), $B125&gt;='Personnel Details'!$N$15), IF('Personnel Details'!$P$15="","", 'Personnel Details'!$P$15), IF(AND(NOT('Personnel Details'!$I$15=""), $B125&gt;='Personnel Details'!$I$15), IF('Personnel Details'!$K$15="", "", 'Personnel Details'!$K$15), IF('Personnel Details'!$F$15="", "", 'Personnel Details'!$F$15))))</f>
        <v/>
      </c>
      <c r="HT125" s="79" t="str">
        <f>IF(HR$9="", "", IF(AND(NOT('Personnel Details'!$N$15=""), $B125&gt;='Personnel Details'!$N$15), 'Personnel Details'!$Q$15, IF(AND(NOT('Personnel Details'!$I$15=""), $B125&gt;='Personnel Details'!$I$15), 'Personnel Details'!$L$15, 'Personnel Details'!$G$15)))</f>
        <v/>
      </c>
      <c r="HU125" s="59" t="str">
        <f t="shared" si="255"/>
        <v/>
      </c>
      <c r="HV125" s="53"/>
      <c r="HX125" s="78" t="str">
        <f>IF(HX$9="", "", IF(AND(NOT('Personnel Details'!$N$16=""), $B125&gt;='Personnel Details'!$N$16), 'Personnel Details'!$O$16, IF(AND(NOT('Personnel Details'!$I$16=""), $B125&gt;='Personnel Details'!$I$16), 'Personnel Details'!$J$16, 'Personnel Details'!$E$16)))</f>
        <v/>
      </c>
      <c r="HY125" s="59" t="str">
        <f>IF(HX$9="", "", IF(AND(NOT('Personnel Details'!$N$16=""), $B125&gt;='Personnel Details'!$N$16), IF('Personnel Details'!$P$16="","", 'Personnel Details'!$P$16), IF(AND(NOT('Personnel Details'!$I$16=""), $B125&gt;='Personnel Details'!$I$16), IF('Personnel Details'!$K$16="", "", 'Personnel Details'!$K$16), IF('Personnel Details'!$F$16="", "", 'Personnel Details'!$F$16))))</f>
        <v/>
      </c>
      <c r="HZ125" s="79" t="str">
        <f>IF(HX$9="", "", IF(AND(NOT('Personnel Details'!$N$16=""), $B125&gt;='Personnel Details'!$N$16), 'Personnel Details'!$Q$16, IF(AND(NOT('Personnel Details'!$I$16=""), $B125&gt;='Personnel Details'!$I$16), 'Personnel Details'!$L$16, 'Personnel Details'!$G$16)))</f>
        <v/>
      </c>
      <c r="IA125" s="59" t="str">
        <f t="shared" si="256"/>
        <v/>
      </c>
      <c r="IB125" s="53"/>
      <c r="ID125" s="78" t="str">
        <f>IF(ID$9="", "", IF(AND(NOT('Personnel Details'!$N$17=""), $B125&gt;='Personnel Details'!$N$17), 'Personnel Details'!$O$17, IF(AND(NOT('Personnel Details'!$I$17=""), $B125&gt;='Personnel Details'!$I$17), 'Personnel Details'!$J$17, 'Personnel Details'!$E$17)))</f>
        <v/>
      </c>
      <c r="IE125" s="59" t="str">
        <f>IF(ID$9="", "", IF(AND(NOT('Personnel Details'!$N$17=""), $B125&gt;='Personnel Details'!$N$17), IF('Personnel Details'!$P$17="","", 'Personnel Details'!$P$17), IF(AND(NOT('Personnel Details'!$I$17=""), $B125&gt;='Personnel Details'!$I$17), IF('Personnel Details'!$K$17="", "", 'Personnel Details'!$K$17), IF('Personnel Details'!$F$17="", "", 'Personnel Details'!$F$17))))</f>
        <v/>
      </c>
      <c r="IF125" s="79" t="str">
        <f>IF(ID$9="", "", IF(AND(NOT('Personnel Details'!$N$17=""), $B125&gt;='Personnel Details'!$N$17), 'Personnel Details'!$Q$17, IF(AND(NOT('Personnel Details'!$I$17=""), $B125&gt;='Personnel Details'!$I$17), 'Personnel Details'!$L$17, 'Personnel Details'!$G$17)))</f>
        <v/>
      </c>
      <c r="IG125" s="59" t="str">
        <f t="shared" si="257"/>
        <v/>
      </c>
      <c r="IH125" s="53"/>
      <c r="IJ125" s="78" t="str">
        <f>IF(IJ$9="", "", IF(AND(NOT('Personnel Details'!$N$18=""), $B125&gt;='Personnel Details'!$N$18), 'Personnel Details'!$O$18, IF(AND(NOT('Personnel Details'!$I$18=""), $B125&gt;='Personnel Details'!$I$18), 'Personnel Details'!$J$18, 'Personnel Details'!$E$18)))</f>
        <v/>
      </c>
      <c r="IK125" s="59" t="str">
        <f>IF(IJ$9="", "", IF(AND(NOT('Personnel Details'!$N$18=""), $B125&gt;='Personnel Details'!$N$18), IF('Personnel Details'!$P$18="","", 'Personnel Details'!$P$18), IF(AND(NOT('Personnel Details'!$I$18=""), $B125&gt;='Personnel Details'!$I$18), IF('Personnel Details'!$K$18="", "", 'Personnel Details'!$K$18), IF('Personnel Details'!$F$18="", "", 'Personnel Details'!$F$18))))</f>
        <v/>
      </c>
      <c r="IL125" s="79" t="str">
        <f>IF(IJ$9="", "", IF(AND(NOT('Personnel Details'!$N$18=""), $B125&gt;='Personnel Details'!$N$18), 'Personnel Details'!$Q$18, IF(AND(NOT('Personnel Details'!$I$18=""), $B125&gt;='Personnel Details'!$I$18), 'Personnel Details'!$L$18, 'Personnel Details'!$G$18)))</f>
        <v/>
      </c>
      <c r="IM125" s="59" t="str">
        <f t="shared" si="258"/>
        <v/>
      </c>
      <c r="IN125" s="53"/>
      <c r="IP125" s="78" t="str">
        <f>IF(IP$9="", "", IF(AND(NOT('Personnel Details'!$N$19=""), $B125&gt;='Personnel Details'!$N$19), 'Personnel Details'!$O$19, IF(AND(NOT('Personnel Details'!$I$19=""), $B125&gt;='Personnel Details'!$I$19), 'Personnel Details'!$J$19, 'Personnel Details'!$E$19)))</f>
        <v/>
      </c>
      <c r="IQ125" s="59" t="str">
        <f>IF(IP$9="", "", IF(AND(NOT('Personnel Details'!$N$19=""), $B125&gt;='Personnel Details'!$N$19), IF('Personnel Details'!$P$19="","", 'Personnel Details'!$P$19), IF(AND(NOT('Personnel Details'!$I$19=""), $B125&gt;='Personnel Details'!$I$19), IF('Personnel Details'!$K$19="", "", 'Personnel Details'!$K$19), IF('Personnel Details'!$F$19="", "", 'Personnel Details'!$F$19))))</f>
        <v/>
      </c>
      <c r="IR125" s="79" t="str">
        <f>IF(IP$9="", "", IF(AND(NOT('Personnel Details'!$N$19=""), $B125&gt;='Personnel Details'!$N$19), 'Personnel Details'!$Q$19, IF(AND(NOT('Personnel Details'!$I$19=""), $B125&gt;='Personnel Details'!$I$19), 'Personnel Details'!$L$19, 'Personnel Details'!$G$19)))</f>
        <v/>
      </c>
      <c r="IS125" s="59" t="str">
        <f t="shared" si="259"/>
        <v/>
      </c>
      <c r="IT125" s="53"/>
      <c r="IV125" s="78" t="str">
        <f>IF(IV$9="", "", IF(AND(NOT('Personnel Details'!$N$20=""), $B125&gt;='Personnel Details'!$N$20), 'Personnel Details'!$O$20, IF(AND(NOT('Personnel Details'!$I$20=""), $B125&gt;='Personnel Details'!$I$20), 'Personnel Details'!$J$20, 'Personnel Details'!$E$20)))</f>
        <v/>
      </c>
      <c r="IW125" s="59" t="str">
        <f>IF(IV$9="", "", IF(AND(NOT('Personnel Details'!$N$20=""), $B125&gt;='Personnel Details'!$N$20), IF('Personnel Details'!$P$20="","", 'Personnel Details'!$P$20), IF(AND(NOT('Personnel Details'!$I$20=""), $B125&gt;='Personnel Details'!$I$20), IF('Personnel Details'!$K$20="", "", 'Personnel Details'!$K$20), IF('Personnel Details'!$F$20="", "", 'Personnel Details'!$F$20))))</f>
        <v/>
      </c>
      <c r="IX125" s="79" t="str">
        <f>IF(IV$9="", "", IF(AND(NOT('Personnel Details'!$N$20=""), $B125&gt;='Personnel Details'!$N$20), 'Personnel Details'!$Q$20, IF(AND(NOT('Personnel Details'!$I$20=""), $B125&gt;='Personnel Details'!$I$20), 'Personnel Details'!$L$20, 'Personnel Details'!$G$20)))</f>
        <v/>
      </c>
      <c r="IY125" s="59" t="str">
        <f t="shared" si="260"/>
        <v/>
      </c>
      <c r="IZ125" s="53"/>
      <c r="JB125" s="78" t="str">
        <f>IF(JB$9="", "", IF(AND(NOT('Personnel Details'!$N$21=""), $B125&gt;='Personnel Details'!$N$21), 'Personnel Details'!$O$21, IF(AND(NOT('Personnel Details'!$I$21=""), $B125&gt;='Personnel Details'!$I$21), 'Personnel Details'!$J$21, 'Personnel Details'!$E$21)))</f>
        <v/>
      </c>
      <c r="JC125" s="59" t="str">
        <f>IF(JB$9="", "", IF(AND(NOT('Personnel Details'!$N$21=""), $B125&gt;='Personnel Details'!$N$21), IF('Personnel Details'!$P$21="","", 'Personnel Details'!$P$21), IF(AND(NOT('Personnel Details'!$I$21=""), $B125&gt;='Personnel Details'!$I$21), IF('Personnel Details'!$K$21="", "", 'Personnel Details'!$K$21), IF('Personnel Details'!$F$21="", "", 'Personnel Details'!$F$21))))</f>
        <v/>
      </c>
      <c r="JD125" s="79" t="str">
        <f>IF(JB$9="", "", IF(AND(NOT('Personnel Details'!$N$21=""), $B125&gt;='Personnel Details'!$N$21), 'Personnel Details'!$Q$21, IF(AND(NOT('Personnel Details'!$I$21=""), $B125&gt;='Personnel Details'!$I$21), 'Personnel Details'!$L$21, 'Personnel Details'!$G$21)))</f>
        <v/>
      </c>
      <c r="JE125" s="59" t="str">
        <f t="shared" si="261"/>
        <v/>
      </c>
      <c r="JF125" s="53"/>
      <c r="JH125" s="78" t="str">
        <f>IF(JH$9="", "", IF(AND(NOT('Personnel Details'!$N$22=""), $B125&gt;='Personnel Details'!$N$22), 'Personnel Details'!$O$22, IF(AND(NOT('Personnel Details'!$I$22=""), $B125&gt;='Personnel Details'!$I$22), 'Personnel Details'!$J$22, 'Personnel Details'!$E$22)))</f>
        <v/>
      </c>
      <c r="JI125" s="59" t="str">
        <f>IF(JH$9="", "", IF(AND(NOT('Personnel Details'!$N$22=""), $B125&gt;='Personnel Details'!$N$22), IF('Personnel Details'!$P$22="","", 'Personnel Details'!$P$22), IF(AND(NOT('Personnel Details'!$I$22=""), $B125&gt;='Personnel Details'!$I$22), IF('Personnel Details'!$K$22="", "", 'Personnel Details'!$K$22), IF('Personnel Details'!$F$22="", "", 'Personnel Details'!$F$22))))</f>
        <v/>
      </c>
      <c r="JJ125" s="79" t="str">
        <f>IF(JH$9="", "", IF(AND(NOT('Personnel Details'!$N$22=""), $B125&gt;='Personnel Details'!$N$22), 'Personnel Details'!$Q$22, IF(AND(NOT('Personnel Details'!$I$22=""), $B125&gt;='Personnel Details'!$I$22), 'Personnel Details'!$L$22, 'Personnel Details'!$G$22)))</f>
        <v/>
      </c>
      <c r="JK125" s="59" t="str">
        <f t="shared" si="262"/>
        <v/>
      </c>
      <c r="JL125" s="53"/>
      <c r="JN125" s="78" t="str">
        <f>IF(JN$9="", "", IF(AND(NOT('Personnel Details'!$N$23=""), $B125&gt;='Personnel Details'!$N$23), 'Personnel Details'!$O$23, IF(AND(NOT('Personnel Details'!$I$23=""), $B125&gt;='Personnel Details'!$I$23), 'Personnel Details'!$J$23, 'Personnel Details'!$E$23)))</f>
        <v/>
      </c>
      <c r="JO125" s="59" t="str">
        <f>IF(JN$9="", "", IF(AND(NOT('Personnel Details'!$N$23=""), $B125&gt;='Personnel Details'!$N$23), IF('Personnel Details'!$P$23="","", 'Personnel Details'!$P$23), IF(AND(NOT('Personnel Details'!$I$23=""), $B125&gt;='Personnel Details'!$I$23), IF('Personnel Details'!$K$23="", "", 'Personnel Details'!$K$23), IF('Personnel Details'!$F$23="", "", 'Personnel Details'!$F$23))))</f>
        <v/>
      </c>
      <c r="JP125" s="79" t="str">
        <f>IF(JN$9="", "", IF(AND(NOT('Personnel Details'!$N$23=""), $B125&gt;='Personnel Details'!$N$23), 'Personnel Details'!$Q$23, IF(AND(NOT('Personnel Details'!$I$23=""), $B125&gt;='Personnel Details'!$I$23), 'Personnel Details'!$L$23, 'Personnel Details'!$G$23)))</f>
        <v/>
      </c>
      <c r="JQ125" s="59" t="str">
        <f t="shared" si="263"/>
        <v/>
      </c>
      <c r="JR125" s="53"/>
      <c r="JT125" s="78" t="str">
        <f>IF(JT$9="", "", IF(AND(NOT('Personnel Details'!$N$24=""), $B125&gt;='Personnel Details'!$N$24), 'Personnel Details'!$O$24, IF(AND(NOT('Personnel Details'!$I$24=""), $B125&gt;='Personnel Details'!$I$24), 'Personnel Details'!$J$24, 'Personnel Details'!$E$24)))</f>
        <v/>
      </c>
      <c r="JU125" s="59" t="str">
        <f>IF(JT$9="", "", IF(AND(NOT('Personnel Details'!$N$24=""), $B125&gt;='Personnel Details'!$N$24), IF('Personnel Details'!$P$24="","", 'Personnel Details'!$P$24), IF(AND(NOT('Personnel Details'!$I$24=""), $B125&gt;='Personnel Details'!$I$24), IF('Personnel Details'!$K$24="", "", 'Personnel Details'!$K$24), IF('Personnel Details'!$F$24="", "", 'Personnel Details'!$F$24))))</f>
        <v/>
      </c>
      <c r="JV125" s="79" t="str">
        <f>IF(JT$9="", "", IF(AND(NOT('Personnel Details'!$N$24=""), $B125&gt;='Personnel Details'!$N$24), 'Personnel Details'!$Q$24, IF(AND(NOT('Personnel Details'!$I$24=""), $B125&gt;='Personnel Details'!$I$24), 'Personnel Details'!$L$24, 'Personnel Details'!$G$24)))</f>
        <v/>
      </c>
      <c r="JW125" s="59" t="str">
        <f t="shared" si="264"/>
        <v/>
      </c>
      <c r="JX125" s="53"/>
      <c r="JZ125" s="78" t="str">
        <f>IF(JZ$9="", "", IF(AND(NOT('Personnel Details'!$N$25=""), $B125&gt;='Personnel Details'!$N$25), 'Personnel Details'!$O$25, IF(AND(NOT('Personnel Details'!$I$25=""), $B125&gt;='Personnel Details'!$I$25), 'Personnel Details'!$J$25, 'Personnel Details'!$E$25)))</f>
        <v/>
      </c>
      <c r="KA125" s="59" t="str">
        <f>IF(JZ$9="", "", IF(AND(NOT('Personnel Details'!$N$25=""), $B125&gt;='Personnel Details'!$N$25), IF('Personnel Details'!$P$25="","", 'Personnel Details'!$P$25), IF(AND(NOT('Personnel Details'!$I$25=""), $B125&gt;='Personnel Details'!$I$25), IF('Personnel Details'!$K$25="", "", 'Personnel Details'!$K$25), IF('Personnel Details'!$F$25="", "", 'Personnel Details'!$F$25))))</f>
        <v/>
      </c>
      <c r="KB125" s="79" t="str">
        <f>IF(JZ$9="", "", IF(AND(NOT('Personnel Details'!$N$25=""), $B125&gt;='Personnel Details'!$N$25), 'Personnel Details'!$Q$25, IF(AND(NOT('Personnel Details'!$I$25=""), $B125&gt;='Personnel Details'!$I$25), 'Personnel Details'!$L$25, 'Personnel Details'!$G$25)))</f>
        <v/>
      </c>
      <c r="KC125" s="59" t="str">
        <f t="shared" si="265"/>
        <v/>
      </c>
      <c r="KD125" s="53"/>
      <c r="KF125" s="78" t="str">
        <f>IF(KF$9="", "", IF(AND(NOT('Personnel Details'!$N$26=""), $B125&gt;='Personnel Details'!$N$26), 'Personnel Details'!$O$26, IF(AND(NOT('Personnel Details'!$I$26=""), $B125&gt;='Personnel Details'!$I$26), 'Personnel Details'!$J$26, 'Personnel Details'!$E$26)))</f>
        <v/>
      </c>
      <c r="KG125" s="59" t="str">
        <f>IF(KF$9="", "", IF(AND(NOT('Personnel Details'!$N$26=""), $B125&gt;='Personnel Details'!$N$26), IF('Personnel Details'!$P$26="","", 'Personnel Details'!$P$26), IF(AND(NOT('Personnel Details'!$I$26=""), $B125&gt;='Personnel Details'!$I$26), IF('Personnel Details'!$K$26="", "", 'Personnel Details'!$K$26), IF('Personnel Details'!$F$26="", "", 'Personnel Details'!$F$26))))</f>
        <v/>
      </c>
      <c r="KH125" s="79" t="str">
        <f>IF(KF$9="", "", IF(AND(NOT('Personnel Details'!$N$26=""), $B125&gt;='Personnel Details'!$N$26), 'Personnel Details'!$Q$26, IF(AND(NOT('Personnel Details'!$I$26=""), $B125&gt;='Personnel Details'!$I$26), 'Personnel Details'!$L$26, 'Personnel Details'!$G$26)))</f>
        <v/>
      </c>
      <c r="KI125" s="59" t="str">
        <f t="shared" si="266"/>
        <v/>
      </c>
      <c r="KJ125" s="53"/>
      <c r="KL125" s="78" t="str">
        <f>IF(KL$9="", "", IF(AND(NOT('Personnel Details'!$N$27=""), $B125&gt;='Personnel Details'!$N$27), 'Personnel Details'!$O$27, IF(AND(NOT('Personnel Details'!$I$27=""), $B125&gt;='Personnel Details'!$I$27), 'Personnel Details'!$J$27, 'Personnel Details'!$E$27)))</f>
        <v/>
      </c>
      <c r="KM125" s="59" t="str">
        <f>IF(KL$9="", "", IF(AND(NOT('Personnel Details'!$N$27=""), $B125&gt;='Personnel Details'!$N$27), IF('Personnel Details'!$P$27="","", 'Personnel Details'!$P$27), IF(AND(NOT('Personnel Details'!$I$27=""), $B125&gt;='Personnel Details'!$I$27), IF('Personnel Details'!$K$27="", "", 'Personnel Details'!$K$27), IF('Personnel Details'!$F$27="", "", 'Personnel Details'!$F$27))))</f>
        <v/>
      </c>
      <c r="KN125" s="79" t="str">
        <f>IF(KL$9="", "", IF(AND(NOT('Personnel Details'!$N$27=""), $B125&gt;='Personnel Details'!$N$27), 'Personnel Details'!$Q$27, IF(AND(NOT('Personnel Details'!$I$27=""), $B125&gt;='Personnel Details'!$I$27), 'Personnel Details'!$L$27, 'Personnel Details'!$G$27)))</f>
        <v/>
      </c>
      <c r="KO125" s="59" t="str">
        <f t="shared" si="267"/>
        <v/>
      </c>
      <c r="KP125" s="53"/>
      <c r="KR125" s="78" t="str">
        <f>IF(KR$9="", "", IF(AND(NOT('Personnel Details'!$N$28=""), $B125&gt;='Personnel Details'!$N$28), 'Personnel Details'!$O$28, IF(AND(NOT('Personnel Details'!$I$28=""), $B125&gt;='Personnel Details'!$I$28), 'Personnel Details'!$J$28, 'Personnel Details'!$E$28)))</f>
        <v/>
      </c>
      <c r="KS125" s="59" t="str">
        <f>IF(KR$9="", "", IF(AND(NOT('Personnel Details'!$N$28=""), $B125&gt;='Personnel Details'!$N$28), IF('Personnel Details'!$P$28="","", 'Personnel Details'!$P$28), IF(AND(NOT('Personnel Details'!$I$28=""), $B125&gt;='Personnel Details'!$I$28), IF('Personnel Details'!$K$28="", "", 'Personnel Details'!$K$28), IF('Personnel Details'!$F$28="", "", 'Personnel Details'!$F$28))))</f>
        <v/>
      </c>
      <c r="KT125" s="79" t="str">
        <f>IF(KR$9="", "", IF(AND(NOT('Personnel Details'!$N$28=""), $B125&gt;='Personnel Details'!$N$28), 'Personnel Details'!$Q$28, IF(AND(NOT('Personnel Details'!$I$28=""), $B125&gt;='Personnel Details'!$I$28), 'Personnel Details'!$L$28, 'Personnel Details'!$G$28)))</f>
        <v/>
      </c>
      <c r="KU125" s="59" t="str">
        <f t="shared" si="268"/>
        <v/>
      </c>
      <c r="KV125" s="53"/>
      <c r="KX125" s="78" t="str">
        <f>IF(KX$9="", "", IF(AND(NOT('Personnel Details'!$N$29=""), $B125&gt;='Personnel Details'!$N$29), 'Personnel Details'!$O$29, IF(AND(NOT('Personnel Details'!$I$29=""), $B125&gt;='Personnel Details'!$I$29), 'Personnel Details'!$J$29, 'Personnel Details'!$E$29)))</f>
        <v/>
      </c>
      <c r="KY125" s="59" t="str">
        <f>IF(KX$9="", "", IF(AND(NOT('Personnel Details'!$N$29=""), $B125&gt;='Personnel Details'!$N$29), IF('Personnel Details'!$P$29="","", 'Personnel Details'!$P$29), IF(AND(NOT('Personnel Details'!$I$29=""), $B125&gt;='Personnel Details'!$I$29), IF('Personnel Details'!$K$29="", "", 'Personnel Details'!$K$29), IF('Personnel Details'!$F$29="", "", 'Personnel Details'!$F$29))))</f>
        <v/>
      </c>
      <c r="KZ125" s="79" t="str">
        <f>IF(KX$9="", "", IF(AND(NOT('Personnel Details'!$N$29=""), $B125&gt;='Personnel Details'!$N$29), 'Personnel Details'!$Q$29, IF(AND(NOT('Personnel Details'!$I$29=""), $B125&gt;='Personnel Details'!$I$29), 'Personnel Details'!$L$29, 'Personnel Details'!$G$29)))</f>
        <v/>
      </c>
      <c r="LA125" s="59" t="str">
        <f t="shared" si="269"/>
        <v/>
      </c>
      <c r="LB125" s="53"/>
      <c r="LD125" s="78" t="str">
        <f>IF(LD$9="", "", IF(AND(NOT('Personnel Details'!$N$30=""), $B125&gt;='Personnel Details'!$N$30), 'Personnel Details'!$O$30, IF(AND(NOT('Personnel Details'!$I$30=""), $B125&gt;='Personnel Details'!$I$30), 'Personnel Details'!$J$30, 'Personnel Details'!$E$30)))</f>
        <v/>
      </c>
      <c r="LE125" s="59" t="str">
        <f>IF(LD$9="", "", IF(AND(NOT('Personnel Details'!$N$30=""), $B125&gt;='Personnel Details'!$N$30), IF('Personnel Details'!$P$30="","", 'Personnel Details'!$P$30), IF(AND(NOT('Personnel Details'!$I$30=""), $B125&gt;='Personnel Details'!$I$30), IF('Personnel Details'!$K$30="", "", 'Personnel Details'!$K$30), IF('Personnel Details'!$F$30="", "", 'Personnel Details'!$F$30))))</f>
        <v/>
      </c>
      <c r="LF125" s="79" t="str">
        <f>IF(LD$9="", "", IF(AND(NOT('Personnel Details'!$N$30=""), $B125&gt;='Personnel Details'!$N$30), 'Personnel Details'!$Q$30, IF(AND(NOT('Personnel Details'!$I$30=""), $B125&gt;='Personnel Details'!$I$30), 'Personnel Details'!$L$30, 'Personnel Details'!$G$30)))</f>
        <v/>
      </c>
      <c r="LG125" s="59" t="str">
        <f t="shared" si="270"/>
        <v/>
      </c>
      <c r="LH125" s="53"/>
      <c r="LJ125" s="78" t="str">
        <f>IF(LJ$9="", "", IF(AND(NOT('Personnel Details'!$N$31=""), $B125&gt;='Personnel Details'!$N$31), 'Personnel Details'!$O$31, IF(AND(NOT('Personnel Details'!$I$31=""), $B125&gt;='Personnel Details'!$I$31), 'Personnel Details'!$J$31, 'Personnel Details'!$E$31)))</f>
        <v/>
      </c>
      <c r="LK125" s="59" t="str">
        <f>IF(LJ$9="", "", IF(AND(NOT('Personnel Details'!$N$31=""), $B125&gt;='Personnel Details'!$N$31), IF('Personnel Details'!$P$31="","", 'Personnel Details'!$P$31), IF(AND(NOT('Personnel Details'!$I$31=""), $B125&gt;='Personnel Details'!$I$31), IF('Personnel Details'!$K$31="", "", 'Personnel Details'!$K$31), IF('Personnel Details'!$F$31="", "", 'Personnel Details'!$F$31))))</f>
        <v/>
      </c>
      <c r="LL125" s="79" t="str">
        <f>IF(LJ$9="", "", IF(AND(NOT('Personnel Details'!$N$31=""), $B125&gt;='Personnel Details'!$N$31), 'Personnel Details'!$Q$31, IF(AND(NOT('Personnel Details'!$I$31=""), $B125&gt;='Personnel Details'!$I$31), 'Personnel Details'!$L$31, 'Personnel Details'!$G$31)))</f>
        <v/>
      </c>
      <c r="LM125" s="59" t="str">
        <f t="shared" si="271"/>
        <v/>
      </c>
      <c r="LN125" s="53"/>
      <c r="LP125" s="78" t="str">
        <f>IF(LP$9="", "", IF(AND(NOT('Personnel Details'!$N$32=""), $B125&gt;='Personnel Details'!$N$32), 'Personnel Details'!$O$32, IF(AND(NOT('Personnel Details'!$I$32=""), $B125&gt;='Personnel Details'!$I$32), 'Personnel Details'!$J$32, 'Personnel Details'!$E$32)))</f>
        <v/>
      </c>
      <c r="LQ125" s="59" t="str">
        <f>IF(LP$9="", "", IF(AND(NOT('Personnel Details'!$N$32=""), $B125&gt;='Personnel Details'!$N$32), IF('Personnel Details'!$P$32="","", 'Personnel Details'!$P$32), IF(AND(NOT('Personnel Details'!$I$32=""), $B125&gt;='Personnel Details'!$I$32), IF('Personnel Details'!$K$32="", "", 'Personnel Details'!$K$32), IF('Personnel Details'!$F$32="", "", 'Personnel Details'!$F$32))))</f>
        <v/>
      </c>
      <c r="LR125" s="79" t="str">
        <f>IF(LP$9="", "", IF(AND(NOT('Personnel Details'!$N$32=""), $B125&gt;='Personnel Details'!$N$32), 'Personnel Details'!$Q$32, IF(AND(NOT('Personnel Details'!$I$32=""), $B125&gt;='Personnel Details'!$I$32), 'Personnel Details'!$L$32, 'Personnel Details'!$G$32)))</f>
        <v/>
      </c>
      <c r="LS125" s="59" t="str">
        <f t="shared" si="272"/>
        <v/>
      </c>
      <c r="LT125" s="53"/>
      <c r="LV125" s="78" t="str">
        <f>IF(LV$9="", "", IF(AND(NOT('Personnel Details'!$N$33=""), $B125&gt;='Personnel Details'!$N$33), 'Personnel Details'!$O$33, IF(AND(NOT('Personnel Details'!$I$33=""), $B125&gt;='Personnel Details'!$I$33), 'Personnel Details'!$J$33, 'Personnel Details'!$E$33)))</f>
        <v/>
      </c>
      <c r="LW125" s="59" t="str">
        <f>IF(LV$9="", "", IF(AND(NOT('Personnel Details'!$N$33=""), $B125&gt;='Personnel Details'!$N$33), IF('Personnel Details'!$P$33="","", 'Personnel Details'!$P$33), IF(AND(NOT('Personnel Details'!$I$33=""), $B125&gt;='Personnel Details'!$I$33), IF('Personnel Details'!$K$33="", "", 'Personnel Details'!$K$33), IF('Personnel Details'!$F$33="", "", 'Personnel Details'!$F$33))))</f>
        <v/>
      </c>
      <c r="LX125" s="79" t="str">
        <f>IF(LV$9="", "", IF(AND(NOT('Personnel Details'!$N$33=""), $B125&gt;='Personnel Details'!$N$33), 'Personnel Details'!$Q$33, IF(AND(NOT('Personnel Details'!$I$33=""), $B125&gt;='Personnel Details'!$I$33), 'Personnel Details'!$L$33, 'Personnel Details'!$G$33)))</f>
        <v/>
      </c>
      <c r="LY125" s="59" t="str">
        <f t="shared" si="273"/>
        <v/>
      </c>
      <c r="LZ125" s="53"/>
      <c r="MB125" s="78" t="str">
        <f>IF(MB$9="", "", IF(AND(NOT('Personnel Details'!$N$34=""), $B125&gt;='Personnel Details'!$N$34), 'Personnel Details'!$O$34, IF(AND(NOT('Personnel Details'!$I$34=""), $B125&gt;='Personnel Details'!$I$34), 'Personnel Details'!$J$34, 'Personnel Details'!$E$34)))</f>
        <v/>
      </c>
      <c r="MC125" s="59" t="str">
        <f>IF(MB$9="", "", IF(AND(NOT('Personnel Details'!$N$34=""), $B125&gt;='Personnel Details'!$N$34), IF('Personnel Details'!$P$34="","", 'Personnel Details'!$P$34), IF(AND(NOT('Personnel Details'!$I$34=""), $B125&gt;='Personnel Details'!$I$34), IF('Personnel Details'!$K$34="", "", 'Personnel Details'!$K$34), IF('Personnel Details'!$F$34="", "", 'Personnel Details'!$F$34))))</f>
        <v/>
      </c>
      <c r="MD125" s="79" t="str">
        <f>IF(MB$9="", "", IF(AND(NOT('Personnel Details'!$N$34=""), $B125&gt;='Personnel Details'!$N$34), 'Personnel Details'!$Q$34, IF(AND(NOT('Personnel Details'!$I$34=""), $B125&gt;='Personnel Details'!$I$34), 'Personnel Details'!$L$34, 'Personnel Details'!$G$34)))</f>
        <v/>
      </c>
      <c r="ME125" s="59" t="str">
        <f t="shared" si="274"/>
        <v/>
      </c>
      <c r="MF125" s="53"/>
      <c r="MH125" s="78" t="str">
        <f>IF(MH$9="", "", IF(AND(NOT('Personnel Details'!$N$35=""), $B125&gt;='Personnel Details'!$N$35), 'Personnel Details'!$O$35, IF(AND(NOT('Personnel Details'!$I$35=""), $B125&gt;='Personnel Details'!$I$35), 'Personnel Details'!$J$35, 'Personnel Details'!$E$35)))</f>
        <v/>
      </c>
      <c r="MI125" s="59" t="str">
        <f>IF(MH$9="", "", IF(AND(NOT('Personnel Details'!$N$35=""), $B125&gt;='Personnel Details'!$N$35), IF('Personnel Details'!$P$35="","", 'Personnel Details'!$P$35), IF(AND(NOT('Personnel Details'!$I$35=""), $B125&gt;='Personnel Details'!$I$35), IF('Personnel Details'!$K$35="", "", 'Personnel Details'!$K$35), IF('Personnel Details'!$F$35="", "", 'Personnel Details'!$F$35))))</f>
        <v/>
      </c>
      <c r="MJ125" s="79" t="str">
        <f>IF(MH$9="", "", IF(AND(NOT('Personnel Details'!$N$35=""), $B125&gt;='Personnel Details'!$N$35), 'Personnel Details'!$Q$35, IF(AND(NOT('Personnel Details'!$I$35=""), $B125&gt;='Personnel Details'!$I$35), 'Personnel Details'!$L$35, 'Personnel Details'!$G$35)))</f>
        <v/>
      </c>
      <c r="MK125" s="59" t="str">
        <f t="shared" si="275"/>
        <v/>
      </c>
      <c r="ML125" s="53"/>
      <c r="MN125" s="78" t="str">
        <f>IF(MN$9="", "", IF(AND(NOT('Personnel Details'!$N$36=""), $B125&gt;='Personnel Details'!$N$36), 'Personnel Details'!$O$36, IF(AND(NOT('Personnel Details'!$I$36=""), $B125&gt;='Personnel Details'!$I$36), 'Personnel Details'!$J$36, 'Personnel Details'!$E$36)))</f>
        <v/>
      </c>
      <c r="MO125" s="59" t="str">
        <f>IF(MN$9="", "", IF(AND(NOT('Personnel Details'!$N$36=""), $B125&gt;='Personnel Details'!$N$36), IF('Personnel Details'!$P$36="","", 'Personnel Details'!$P$36), IF(AND(NOT('Personnel Details'!$I$36=""), $B125&gt;='Personnel Details'!$I$36), IF('Personnel Details'!$K$36="", "", 'Personnel Details'!$K$36), IF('Personnel Details'!$F$36="", "", 'Personnel Details'!$F$36))))</f>
        <v/>
      </c>
      <c r="MP125" s="79" t="str">
        <f>IF(MN$9="", "", IF(AND(NOT('Personnel Details'!$N$36=""), $B125&gt;='Personnel Details'!$N$36), 'Personnel Details'!$Q$36, IF(AND(NOT('Personnel Details'!$I$36=""), $B125&gt;='Personnel Details'!$I$36), 'Personnel Details'!$L$36, 'Personnel Details'!$G$36)))</f>
        <v/>
      </c>
      <c r="MQ125" s="59" t="str">
        <f t="shared" si="276"/>
        <v/>
      </c>
      <c r="MR125" s="53"/>
      <c r="MT125" s="78" t="str">
        <f>IF(MT$9="", "", IF(AND(NOT('Personnel Details'!$N$37=""), $B125&gt;='Personnel Details'!$N$37), 'Personnel Details'!$O$37, IF(AND(NOT('Personnel Details'!$I$37=""), $B125&gt;='Personnel Details'!$I$37), 'Personnel Details'!$J$37, 'Personnel Details'!$E$37)))</f>
        <v/>
      </c>
      <c r="MU125" s="59" t="str">
        <f>IF(MT$9="", "", IF(AND(NOT('Personnel Details'!$N$37=""), $B125&gt;='Personnel Details'!$N$37), IF('Personnel Details'!$P$37="","", 'Personnel Details'!$P$37), IF(AND(NOT('Personnel Details'!$I$37=""), $B125&gt;='Personnel Details'!$I$37), IF('Personnel Details'!$K$37="", "", 'Personnel Details'!$K$37), IF('Personnel Details'!$F$37="", "", 'Personnel Details'!$F$37))))</f>
        <v/>
      </c>
      <c r="MV125" s="79" t="str">
        <f>IF(MT$9="", "", IF(AND(NOT('Personnel Details'!$N$37=""), $B125&gt;='Personnel Details'!$N$37), 'Personnel Details'!$Q$37, IF(AND(NOT('Personnel Details'!$I$37=""), $B125&gt;='Personnel Details'!$I$37), 'Personnel Details'!$L$37, 'Personnel Details'!$G$37)))</f>
        <v/>
      </c>
      <c r="MW125" s="59" t="str">
        <f t="shared" si="277"/>
        <v/>
      </c>
      <c r="MX125" s="53"/>
      <c r="MZ125" s="78" t="str">
        <f>IF(MZ$9="", "", IF(AND(NOT('Personnel Details'!$N$38=""), $B125&gt;='Personnel Details'!$N$38), 'Personnel Details'!$O$38, IF(AND(NOT('Personnel Details'!$I$38=""), $B125&gt;='Personnel Details'!$I$38), 'Personnel Details'!$J$38, 'Personnel Details'!$E$38)))</f>
        <v/>
      </c>
      <c r="NA125" s="59" t="str">
        <f>IF(MZ$9="", "", IF(AND(NOT('Personnel Details'!$N$38=""), $B125&gt;='Personnel Details'!$N$38), IF('Personnel Details'!$P$38="","", 'Personnel Details'!$P$38), IF(AND(NOT('Personnel Details'!$I$38=""), $B125&gt;='Personnel Details'!$I$38), IF('Personnel Details'!$K$38="", "", 'Personnel Details'!$K$38), IF('Personnel Details'!$F$38="", "", 'Personnel Details'!$F$38))))</f>
        <v/>
      </c>
      <c r="NB125" s="79" t="str">
        <f>IF(MZ$9="", "", IF(AND(NOT('Personnel Details'!$N$38=""), $B125&gt;='Personnel Details'!$N$38), 'Personnel Details'!$Q$38, IF(AND(NOT('Personnel Details'!$I$38=""), $B125&gt;='Personnel Details'!$I$38), 'Personnel Details'!$L$38, 'Personnel Details'!$G$38)))</f>
        <v/>
      </c>
      <c r="NC125" s="59" t="str">
        <f t="shared" si="278"/>
        <v/>
      </c>
      <c r="ND125" s="53"/>
      <c r="NF125" s="78" t="str">
        <f>IF(NF$9="", "", IF(AND(NOT('Personnel Details'!$N$39=""), $B125&gt;='Personnel Details'!$N$39), 'Personnel Details'!$O$39, IF(AND(NOT('Personnel Details'!$I$39=""), $B125&gt;='Personnel Details'!$I$39), 'Personnel Details'!$J$39, 'Personnel Details'!$E$39)))</f>
        <v/>
      </c>
      <c r="NG125" s="59" t="str">
        <f>IF(NF$9="", "", IF(AND(NOT('Personnel Details'!$N$39=""), $B125&gt;='Personnel Details'!$N$39), IF('Personnel Details'!$P$39="","", 'Personnel Details'!$P$39), IF(AND(NOT('Personnel Details'!$I$39=""), $B125&gt;='Personnel Details'!$I$39), IF('Personnel Details'!$K$39="", "", 'Personnel Details'!$K$39), IF('Personnel Details'!$F$39="", "", 'Personnel Details'!$F$39))))</f>
        <v/>
      </c>
      <c r="NH125" s="79" t="str">
        <f>IF(NF$9="", "", IF(AND(NOT('Personnel Details'!$N$39=""), $B125&gt;='Personnel Details'!$N$39), 'Personnel Details'!$Q$39, IF(AND(NOT('Personnel Details'!$I$39=""), $B125&gt;='Personnel Details'!$I$39), 'Personnel Details'!$L$39, 'Personnel Details'!$G$39)))</f>
        <v/>
      </c>
      <c r="NI125" s="59" t="str">
        <f t="shared" si="279"/>
        <v/>
      </c>
      <c r="NJ125" s="53"/>
      <c r="NL125" s="78" t="str">
        <f>IF(NL$9="", "", IF(AND(NOT('Personnel Details'!$N$40=""), $B125&gt;='Personnel Details'!$N$40), 'Personnel Details'!$O$40, IF(AND(NOT('Personnel Details'!$I$40=""), $B125&gt;='Personnel Details'!$I$40), 'Personnel Details'!$J$40, 'Personnel Details'!$E$40)))</f>
        <v/>
      </c>
      <c r="NM125" s="59" t="str">
        <f>IF(NL$9="", "", IF(AND(NOT('Personnel Details'!$N$40=""), $B125&gt;='Personnel Details'!$N$40), IF('Personnel Details'!$P$40="","", 'Personnel Details'!$P$40), IF(AND(NOT('Personnel Details'!$I$40=""), $B125&gt;='Personnel Details'!$I$40), IF('Personnel Details'!$K$40="", "", 'Personnel Details'!$K$40), IF('Personnel Details'!$F$40="", "", 'Personnel Details'!$F$40))))</f>
        <v/>
      </c>
      <c r="NN125" s="79" t="str">
        <f>IF(NL$9="", "", IF(AND(NOT('Personnel Details'!$N$40=""), $B125&gt;='Personnel Details'!$N$40), 'Personnel Details'!$Q$40, IF(AND(NOT('Personnel Details'!$I$40=""), $B125&gt;='Personnel Details'!$I$40), 'Personnel Details'!$L$40, 'Personnel Details'!$G$40)))</f>
        <v/>
      </c>
      <c r="NO125" s="59" t="str">
        <f t="shared" si="280"/>
        <v/>
      </c>
      <c r="NP125" s="53"/>
    </row>
    <row r="126" spans="1:380" x14ac:dyDescent="0.25">
      <c r="A126" s="32"/>
      <c r="B126" s="113" t="str">
        <f>IFERROR(IF(B125+1&gt;'Personnel Details'!$U$5, "", B125+1), "")</f>
        <v/>
      </c>
      <c r="C126" s="32"/>
      <c r="D126" s="120"/>
      <c r="E126" s="13" t="str">
        <f t="shared" si="159"/>
        <v/>
      </c>
      <c r="F126" s="13" t="str">
        <f t="shared" si="190"/>
        <v/>
      </c>
      <c r="G126" s="56" t="str">
        <f t="shared" si="281"/>
        <v/>
      </c>
      <c r="H126" s="16" t="str">
        <f t="shared" si="191"/>
        <v/>
      </c>
      <c r="I126" s="32"/>
      <c r="J126" s="120"/>
      <c r="K126" s="62" t="str">
        <f t="shared" si="160"/>
        <v/>
      </c>
      <c r="L126" s="62" t="str">
        <f t="shared" si="192"/>
        <v/>
      </c>
      <c r="M126" s="65" t="str">
        <f t="shared" si="282"/>
        <v/>
      </c>
      <c r="N126" s="68" t="str">
        <f t="shared" si="193"/>
        <v/>
      </c>
      <c r="O126" s="32"/>
      <c r="P126" s="120"/>
      <c r="Q126" s="62" t="str">
        <f t="shared" si="161"/>
        <v/>
      </c>
      <c r="R126" s="62" t="str">
        <f t="shared" si="194"/>
        <v/>
      </c>
      <c r="S126" s="65" t="str">
        <f t="shared" si="283"/>
        <v/>
      </c>
      <c r="T126" s="68" t="str">
        <f t="shared" si="195"/>
        <v/>
      </c>
      <c r="U126" s="32"/>
      <c r="V126" s="120"/>
      <c r="W126" s="62" t="str">
        <f t="shared" si="162"/>
        <v/>
      </c>
      <c r="X126" s="62" t="str">
        <f t="shared" si="196"/>
        <v/>
      </c>
      <c r="Y126" s="65" t="str">
        <f t="shared" si="284"/>
        <v/>
      </c>
      <c r="Z126" s="68" t="str">
        <f t="shared" si="197"/>
        <v/>
      </c>
      <c r="AA126" s="32"/>
      <c r="AB126" s="120"/>
      <c r="AC126" s="62" t="str">
        <f t="shared" si="163"/>
        <v/>
      </c>
      <c r="AD126" s="62" t="str">
        <f t="shared" si="198"/>
        <v/>
      </c>
      <c r="AE126" s="65" t="str">
        <f t="shared" si="285"/>
        <v/>
      </c>
      <c r="AF126" s="68" t="str">
        <f t="shared" si="199"/>
        <v/>
      </c>
      <c r="AG126" s="32"/>
      <c r="AH126" s="120"/>
      <c r="AI126" s="62" t="str">
        <f t="shared" si="164"/>
        <v/>
      </c>
      <c r="AJ126" s="62" t="str">
        <f t="shared" si="200"/>
        <v/>
      </c>
      <c r="AK126" s="65" t="str">
        <f t="shared" si="286"/>
        <v/>
      </c>
      <c r="AL126" s="68" t="str">
        <f t="shared" si="201"/>
        <v/>
      </c>
      <c r="AM126" s="32"/>
      <c r="AN126" s="120"/>
      <c r="AO126" s="62" t="str">
        <f t="shared" si="165"/>
        <v/>
      </c>
      <c r="AP126" s="62" t="str">
        <f t="shared" si="202"/>
        <v/>
      </c>
      <c r="AQ126" s="65" t="str">
        <f t="shared" si="287"/>
        <v/>
      </c>
      <c r="AR126" s="68" t="str">
        <f t="shared" si="203"/>
        <v/>
      </c>
      <c r="AS126" s="32"/>
      <c r="AT126" s="120"/>
      <c r="AU126" s="62" t="str">
        <f t="shared" si="166"/>
        <v/>
      </c>
      <c r="AV126" s="62" t="str">
        <f t="shared" si="204"/>
        <v/>
      </c>
      <c r="AW126" s="65" t="str">
        <f t="shared" si="288"/>
        <v/>
      </c>
      <c r="AX126" s="68" t="str">
        <f t="shared" si="205"/>
        <v/>
      </c>
      <c r="AY126" s="32"/>
      <c r="AZ126" s="120"/>
      <c r="BA126" s="62" t="str">
        <f t="shared" si="167"/>
        <v/>
      </c>
      <c r="BB126" s="62" t="str">
        <f t="shared" si="206"/>
        <v/>
      </c>
      <c r="BC126" s="65" t="str">
        <f t="shared" si="289"/>
        <v/>
      </c>
      <c r="BD126" s="68" t="str">
        <f t="shared" si="207"/>
        <v/>
      </c>
      <c r="BE126" s="32"/>
      <c r="BF126" s="120"/>
      <c r="BG126" s="62" t="str">
        <f t="shared" si="168"/>
        <v/>
      </c>
      <c r="BH126" s="62" t="str">
        <f t="shared" si="208"/>
        <v/>
      </c>
      <c r="BI126" s="65" t="str">
        <f t="shared" si="290"/>
        <v/>
      </c>
      <c r="BJ126" s="68" t="str">
        <f t="shared" si="209"/>
        <v/>
      </c>
      <c r="BK126" s="32"/>
      <c r="BL126" s="120"/>
      <c r="BM126" s="62" t="str">
        <f t="shared" si="169"/>
        <v/>
      </c>
      <c r="BN126" s="62" t="str">
        <f t="shared" si="210"/>
        <v/>
      </c>
      <c r="BO126" s="65" t="str">
        <f t="shared" si="291"/>
        <v/>
      </c>
      <c r="BP126" s="68" t="str">
        <f t="shared" si="211"/>
        <v/>
      </c>
      <c r="BQ126" s="32"/>
      <c r="BR126" s="120"/>
      <c r="BS126" s="62" t="str">
        <f t="shared" si="170"/>
        <v/>
      </c>
      <c r="BT126" s="62" t="str">
        <f t="shared" si="212"/>
        <v/>
      </c>
      <c r="BU126" s="65" t="str">
        <f t="shared" si="292"/>
        <v/>
      </c>
      <c r="BV126" s="68" t="str">
        <f t="shared" si="213"/>
        <v/>
      </c>
      <c r="BW126" s="32"/>
      <c r="BX126" s="120"/>
      <c r="BY126" s="62" t="str">
        <f t="shared" si="171"/>
        <v/>
      </c>
      <c r="BZ126" s="62" t="str">
        <f t="shared" si="214"/>
        <v/>
      </c>
      <c r="CA126" s="65" t="str">
        <f t="shared" si="293"/>
        <v/>
      </c>
      <c r="CB126" s="68" t="str">
        <f t="shared" si="215"/>
        <v/>
      </c>
      <c r="CC126" s="32"/>
      <c r="CD126" s="120"/>
      <c r="CE126" s="62" t="str">
        <f t="shared" si="172"/>
        <v/>
      </c>
      <c r="CF126" s="62" t="str">
        <f t="shared" si="216"/>
        <v/>
      </c>
      <c r="CG126" s="65" t="str">
        <f t="shared" si="294"/>
        <v/>
      </c>
      <c r="CH126" s="68" t="str">
        <f t="shared" si="217"/>
        <v/>
      </c>
      <c r="CI126" s="32"/>
      <c r="CJ126" s="120"/>
      <c r="CK126" s="62" t="str">
        <f t="shared" si="173"/>
        <v/>
      </c>
      <c r="CL126" s="62" t="str">
        <f t="shared" si="218"/>
        <v/>
      </c>
      <c r="CM126" s="65" t="str">
        <f t="shared" si="295"/>
        <v/>
      </c>
      <c r="CN126" s="68" t="str">
        <f t="shared" si="219"/>
        <v/>
      </c>
      <c r="CO126" s="32"/>
      <c r="CP126" s="120"/>
      <c r="CQ126" s="62" t="str">
        <f t="shared" si="174"/>
        <v/>
      </c>
      <c r="CR126" s="62" t="str">
        <f t="shared" si="220"/>
        <v/>
      </c>
      <c r="CS126" s="65" t="str">
        <f t="shared" si="296"/>
        <v/>
      </c>
      <c r="CT126" s="68" t="str">
        <f t="shared" si="221"/>
        <v/>
      </c>
      <c r="CU126" s="32"/>
      <c r="CV126" s="120"/>
      <c r="CW126" s="62" t="str">
        <f t="shared" si="175"/>
        <v/>
      </c>
      <c r="CX126" s="62" t="str">
        <f t="shared" si="222"/>
        <v/>
      </c>
      <c r="CY126" s="65" t="str">
        <f t="shared" si="297"/>
        <v/>
      </c>
      <c r="CZ126" s="68" t="str">
        <f t="shared" si="223"/>
        <v/>
      </c>
      <c r="DA126" s="32"/>
      <c r="DB126" s="120"/>
      <c r="DC126" s="62" t="str">
        <f t="shared" si="176"/>
        <v/>
      </c>
      <c r="DD126" s="62" t="str">
        <f t="shared" si="224"/>
        <v/>
      </c>
      <c r="DE126" s="65" t="str">
        <f t="shared" si="298"/>
        <v/>
      </c>
      <c r="DF126" s="68" t="str">
        <f t="shared" si="225"/>
        <v/>
      </c>
      <c r="DG126" s="32"/>
      <c r="DH126" s="120"/>
      <c r="DI126" s="62" t="str">
        <f t="shared" si="177"/>
        <v/>
      </c>
      <c r="DJ126" s="62" t="str">
        <f t="shared" si="226"/>
        <v/>
      </c>
      <c r="DK126" s="65" t="str">
        <f t="shared" si="299"/>
        <v/>
      </c>
      <c r="DL126" s="68" t="str">
        <f t="shared" si="227"/>
        <v/>
      </c>
      <c r="DM126" s="32"/>
      <c r="DN126" s="120"/>
      <c r="DO126" s="62" t="str">
        <f t="shared" si="178"/>
        <v/>
      </c>
      <c r="DP126" s="62" t="str">
        <f t="shared" si="228"/>
        <v/>
      </c>
      <c r="DQ126" s="65" t="str">
        <f t="shared" si="300"/>
        <v/>
      </c>
      <c r="DR126" s="68" t="str">
        <f t="shared" si="229"/>
        <v/>
      </c>
      <c r="DS126" s="32"/>
      <c r="DT126" s="120"/>
      <c r="DU126" s="62" t="str">
        <f t="shared" si="179"/>
        <v/>
      </c>
      <c r="DV126" s="62" t="str">
        <f t="shared" si="230"/>
        <v/>
      </c>
      <c r="DW126" s="65" t="str">
        <f t="shared" si="301"/>
        <v/>
      </c>
      <c r="DX126" s="68" t="str">
        <f t="shared" si="231"/>
        <v/>
      </c>
      <c r="DY126" s="32"/>
      <c r="DZ126" s="120"/>
      <c r="EA126" s="62" t="str">
        <f t="shared" si="180"/>
        <v/>
      </c>
      <c r="EB126" s="62" t="str">
        <f t="shared" si="232"/>
        <v/>
      </c>
      <c r="EC126" s="65" t="str">
        <f t="shared" si="302"/>
        <v/>
      </c>
      <c r="ED126" s="68" t="str">
        <f t="shared" si="233"/>
        <v/>
      </c>
      <c r="EE126" s="32"/>
      <c r="EF126" s="120"/>
      <c r="EG126" s="62" t="str">
        <f t="shared" si="181"/>
        <v/>
      </c>
      <c r="EH126" s="62" t="str">
        <f t="shared" si="234"/>
        <v/>
      </c>
      <c r="EI126" s="65" t="str">
        <f t="shared" si="303"/>
        <v/>
      </c>
      <c r="EJ126" s="68" t="str">
        <f t="shared" si="235"/>
        <v/>
      </c>
      <c r="EK126" s="32"/>
      <c r="EL126" s="120"/>
      <c r="EM126" s="62" t="str">
        <f t="shared" si="182"/>
        <v/>
      </c>
      <c r="EN126" s="62" t="str">
        <f t="shared" si="236"/>
        <v/>
      </c>
      <c r="EO126" s="65" t="str">
        <f t="shared" si="304"/>
        <v/>
      </c>
      <c r="EP126" s="68" t="str">
        <f t="shared" si="237"/>
        <v/>
      </c>
      <c r="EQ126" s="32"/>
      <c r="ER126" s="120"/>
      <c r="ES126" s="62" t="str">
        <f t="shared" si="183"/>
        <v/>
      </c>
      <c r="ET126" s="62" t="str">
        <f t="shared" si="238"/>
        <v/>
      </c>
      <c r="EU126" s="65" t="str">
        <f t="shared" si="305"/>
        <v/>
      </c>
      <c r="EV126" s="68" t="str">
        <f t="shared" si="239"/>
        <v/>
      </c>
      <c r="EW126" s="32"/>
      <c r="EX126" s="120"/>
      <c r="EY126" s="62" t="str">
        <f t="shared" si="184"/>
        <v/>
      </c>
      <c r="EZ126" s="62" t="str">
        <f t="shared" si="240"/>
        <v/>
      </c>
      <c r="FA126" s="65" t="str">
        <f t="shared" si="306"/>
        <v/>
      </c>
      <c r="FB126" s="68" t="str">
        <f t="shared" si="241"/>
        <v/>
      </c>
      <c r="FC126" s="32"/>
      <c r="FD126" s="120"/>
      <c r="FE126" s="62" t="str">
        <f t="shared" si="185"/>
        <v/>
      </c>
      <c r="FF126" s="62" t="str">
        <f t="shared" si="242"/>
        <v/>
      </c>
      <c r="FG126" s="65" t="str">
        <f t="shared" si="307"/>
        <v/>
      </c>
      <c r="FH126" s="68" t="str">
        <f t="shared" si="243"/>
        <v/>
      </c>
      <c r="FI126" s="32"/>
      <c r="FJ126" s="120"/>
      <c r="FK126" s="62" t="str">
        <f t="shared" si="186"/>
        <v/>
      </c>
      <c r="FL126" s="62" t="str">
        <f t="shared" si="244"/>
        <v/>
      </c>
      <c r="FM126" s="65" t="str">
        <f t="shared" si="308"/>
        <v/>
      </c>
      <c r="FN126" s="68" t="str">
        <f t="shared" si="245"/>
        <v/>
      </c>
      <c r="FO126" s="32"/>
      <c r="FP126" s="120"/>
      <c r="FQ126" s="62" t="str">
        <f t="shared" si="187"/>
        <v/>
      </c>
      <c r="FR126" s="62" t="str">
        <f t="shared" si="246"/>
        <v/>
      </c>
      <c r="FS126" s="65" t="str">
        <f t="shared" si="309"/>
        <v/>
      </c>
      <c r="FT126" s="68" t="str">
        <f t="shared" si="247"/>
        <v/>
      </c>
      <c r="FU126" s="32"/>
      <c r="FV126" s="120"/>
      <c r="FW126" s="62" t="str">
        <f t="shared" si="188"/>
        <v/>
      </c>
      <c r="FX126" s="62" t="str">
        <f t="shared" si="248"/>
        <v/>
      </c>
      <c r="FY126" s="65" t="str">
        <f t="shared" si="310"/>
        <v/>
      </c>
      <c r="FZ126" s="68" t="str">
        <f t="shared" si="249"/>
        <v/>
      </c>
      <c r="GA126" s="32"/>
      <c r="GC126" s="7" t="str">
        <f t="shared" si="250"/>
        <v/>
      </c>
      <c r="GD126" s="7" t="str">
        <f t="shared" ca="1" si="189"/>
        <v/>
      </c>
      <c r="GT126" s="71" t="str">
        <f>IF(GT$9="", "", IF(AND(NOT('Personnel Details'!$N$11=""), $B126&gt;='Personnel Details'!$N$11), 'Personnel Details'!$O$11, IF(AND(NOT('Personnel Details'!$I$11=""), $B126&gt;='Personnel Details'!$I$11), 'Personnel Details'!$J$11, 'Personnel Details'!$E$11)))</f>
        <v/>
      </c>
      <c r="GU126" s="59" t="str">
        <f>IF(GT$9="", "", IF(AND(NOT('Personnel Details'!$N$11=""), $B126&gt;='Personnel Details'!$N$11), IF('Personnel Details'!$P$11="","", 'Personnel Details'!$P$11), IF(AND(NOT('Personnel Details'!$I$11=""), $B126&gt;='Personnel Details'!$I$11), IF('Personnel Details'!$K$11="", "", 'Personnel Details'!$K$11), IF('Personnel Details'!$F$11="", "", 'Personnel Details'!$F$11))))</f>
        <v/>
      </c>
      <c r="GV126" s="74" t="str">
        <f>IF(GT$9="", "", IF(AND(NOT('Personnel Details'!$N$11=""), $B126&gt;='Personnel Details'!$N$11), 'Personnel Details'!$Q$11, IF(AND(NOT('Personnel Details'!$I$11=""), $B126&gt;='Personnel Details'!$I$11), 'Personnel Details'!$L$11, 'Personnel Details'!$G$11)))</f>
        <v/>
      </c>
      <c r="GW126" s="59" t="str">
        <f t="shared" si="251"/>
        <v/>
      </c>
      <c r="GX126" s="53"/>
      <c r="GZ126" s="78" t="str">
        <f>IF(GZ$9="", "", IF(AND(NOT('Personnel Details'!$N$12=""), $B126&gt;='Personnel Details'!$N$12), 'Personnel Details'!$O$12, IF(AND(NOT('Personnel Details'!$I$12=""), $B126&gt;='Personnel Details'!$I$12), 'Personnel Details'!$J$12, 'Personnel Details'!$E$12)))</f>
        <v/>
      </c>
      <c r="HA126" s="59" t="str">
        <f>IF(GZ$9="", "", IF(AND(NOT('Personnel Details'!$N$12=""), $B126&gt;='Personnel Details'!$N$12), IF('Personnel Details'!$P$12="","", 'Personnel Details'!$P$12), IF(AND(NOT('Personnel Details'!$I$12=""), $B126&gt;='Personnel Details'!$I$12), IF('Personnel Details'!$K$12="", "", 'Personnel Details'!$K$12), IF('Personnel Details'!$F$12="", "", 'Personnel Details'!$F$12))))</f>
        <v/>
      </c>
      <c r="HB126" s="79" t="str">
        <f>IF(GZ$9="", "", IF(AND(NOT('Personnel Details'!$N$12=""), $B126&gt;='Personnel Details'!$N$12), 'Personnel Details'!$Q$12, IF(AND(NOT('Personnel Details'!$I$12=""), $B126&gt;='Personnel Details'!$I$12), 'Personnel Details'!$L$12, 'Personnel Details'!$G$12)))</f>
        <v/>
      </c>
      <c r="HC126" s="59" t="str">
        <f t="shared" si="252"/>
        <v/>
      </c>
      <c r="HD126" s="53"/>
      <c r="HF126" s="78" t="str">
        <f>IF(HF$9="", "", IF(AND(NOT('Personnel Details'!$N$13=""), $B126&gt;='Personnel Details'!$N$13), 'Personnel Details'!$O$13, IF(AND(NOT('Personnel Details'!$I$13=""), $B126&gt;='Personnel Details'!$I$13), 'Personnel Details'!$J$13, 'Personnel Details'!$E$13)))</f>
        <v/>
      </c>
      <c r="HG126" s="59" t="str">
        <f>IF(HF$9="", "", IF(AND(NOT('Personnel Details'!$N$13=""), $B126&gt;='Personnel Details'!$N$13), IF('Personnel Details'!$P$13="","", 'Personnel Details'!$P$13), IF(AND(NOT('Personnel Details'!$I$13=""), $B126&gt;='Personnel Details'!$I$13), IF('Personnel Details'!$K$13="", "", 'Personnel Details'!$K$13), IF('Personnel Details'!$F$13="", "", 'Personnel Details'!$F$13))))</f>
        <v/>
      </c>
      <c r="HH126" s="79" t="str">
        <f>IF(HF$9="", "", IF(AND(NOT('Personnel Details'!$N$13=""), $B126&gt;='Personnel Details'!$N$13), 'Personnel Details'!$Q$13, IF(AND(NOT('Personnel Details'!$I$13=""), $B126&gt;='Personnel Details'!$I$13), 'Personnel Details'!$L$13, 'Personnel Details'!$G$13)))</f>
        <v/>
      </c>
      <c r="HI126" s="59" t="str">
        <f t="shared" si="253"/>
        <v/>
      </c>
      <c r="HJ126" s="53"/>
      <c r="HL126" s="78" t="str">
        <f>IF(HL$9="", "", IF(AND(NOT('Personnel Details'!$N$14=""), $B126&gt;='Personnel Details'!$N$14), 'Personnel Details'!$O$14, IF(AND(NOT('Personnel Details'!$I$14=""), $B126&gt;='Personnel Details'!$I$14), 'Personnel Details'!$J$14, 'Personnel Details'!$E$14)))</f>
        <v/>
      </c>
      <c r="HM126" s="59" t="str">
        <f>IF(HL$9="", "", IF(AND(NOT('Personnel Details'!$N$14=""), $B126&gt;='Personnel Details'!$N$14), IF('Personnel Details'!$P$14="","", 'Personnel Details'!$P$14), IF(AND(NOT('Personnel Details'!$I$14=""), $B126&gt;='Personnel Details'!$I$14), IF('Personnel Details'!$K$14="", "", 'Personnel Details'!$K$14), IF('Personnel Details'!$F$14="", "", 'Personnel Details'!$F$14))))</f>
        <v/>
      </c>
      <c r="HN126" s="79" t="str">
        <f>IF(HL$9="", "", IF(AND(NOT('Personnel Details'!$N$14=""), $B126&gt;='Personnel Details'!$N$14), 'Personnel Details'!$Q$14, IF(AND(NOT('Personnel Details'!$I$14=""), $B126&gt;='Personnel Details'!$I$14), 'Personnel Details'!$L$14, 'Personnel Details'!$G$14)))</f>
        <v/>
      </c>
      <c r="HO126" s="59" t="str">
        <f t="shared" si="254"/>
        <v/>
      </c>
      <c r="HP126" s="53"/>
      <c r="HR126" s="78" t="str">
        <f>IF(HR$9="", "", IF(AND(NOT('Personnel Details'!$N$15=""), $B126&gt;='Personnel Details'!$N$15), 'Personnel Details'!$O$15, IF(AND(NOT('Personnel Details'!$I$15=""), $B126&gt;='Personnel Details'!$I$15), 'Personnel Details'!$J$15, 'Personnel Details'!$E$15)))</f>
        <v/>
      </c>
      <c r="HS126" s="59" t="str">
        <f>IF(HR$9="", "", IF(AND(NOT('Personnel Details'!$N$15=""), $B126&gt;='Personnel Details'!$N$15), IF('Personnel Details'!$P$15="","", 'Personnel Details'!$P$15), IF(AND(NOT('Personnel Details'!$I$15=""), $B126&gt;='Personnel Details'!$I$15), IF('Personnel Details'!$K$15="", "", 'Personnel Details'!$K$15), IF('Personnel Details'!$F$15="", "", 'Personnel Details'!$F$15))))</f>
        <v/>
      </c>
      <c r="HT126" s="79" t="str">
        <f>IF(HR$9="", "", IF(AND(NOT('Personnel Details'!$N$15=""), $B126&gt;='Personnel Details'!$N$15), 'Personnel Details'!$Q$15, IF(AND(NOT('Personnel Details'!$I$15=""), $B126&gt;='Personnel Details'!$I$15), 'Personnel Details'!$L$15, 'Personnel Details'!$G$15)))</f>
        <v/>
      </c>
      <c r="HU126" s="59" t="str">
        <f t="shared" si="255"/>
        <v/>
      </c>
      <c r="HV126" s="53"/>
      <c r="HX126" s="78" t="str">
        <f>IF(HX$9="", "", IF(AND(NOT('Personnel Details'!$N$16=""), $B126&gt;='Personnel Details'!$N$16), 'Personnel Details'!$O$16, IF(AND(NOT('Personnel Details'!$I$16=""), $B126&gt;='Personnel Details'!$I$16), 'Personnel Details'!$J$16, 'Personnel Details'!$E$16)))</f>
        <v/>
      </c>
      <c r="HY126" s="59" t="str">
        <f>IF(HX$9="", "", IF(AND(NOT('Personnel Details'!$N$16=""), $B126&gt;='Personnel Details'!$N$16), IF('Personnel Details'!$P$16="","", 'Personnel Details'!$P$16), IF(AND(NOT('Personnel Details'!$I$16=""), $B126&gt;='Personnel Details'!$I$16), IF('Personnel Details'!$K$16="", "", 'Personnel Details'!$K$16), IF('Personnel Details'!$F$16="", "", 'Personnel Details'!$F$16))))</f>
        <v/>
      </c>
      <c r="HZ126" s="79" t="str">
        <f>IF(HX$9="", "", IF(AND(NOT('Personnel Details'!$N$16=""), $B126&gt;='Personnel Details'!$N$16), 'Personnel Details'!$Q$16, IF(AND(NOT('Personnel Details'!$I$16=""), $B126&gt;='Personnel Details'!$I$16), 'Personnel Details'!$L$16, 'Personnel Details'!$G$16)))</f>
        <v/>
      </c>
      <c r="IA126" s="59" t="str">
        <f t="shared" si="256"/>
        <v/>
      </c>
      <c r="IB126" s="53"/>
      <c r="ID126" s="78" t="str">
        <f>IF(ID$9="", "", IF(AND(NOT('Personnel Details'!$N$17=""), $B126&gt;='Personnel Details'!$N$17), 'Personnel Details'!$O$17, IF(AND(NOT('Personnel Details'!$I$17=""), $B126&gt;='Personnel Details'!$I$17), 'Personnel Details'!$J$17, 'Personnel Details'!$E$17)))</f>
        <v/>
      </c>
      <c r="IE126" s="59" t="str">
        <f>IF(ID$9="", "", IF(AND(NOT('Personnel Details'!$N$17=""), $B126&gt;='Personnel Details'!$N$17), IF('Personnel Details'!$P$17="","", 'Personnel Details'!$P$17), IF(AND(NOT('Personnel Details'!$I$17=""), $B126&gt;='Personnel Details'!$I$17), IF('Personnel Details'!$K$17="", "", 'Personnel Details'!$K$17), IF('Personnel Details'!$F$17="", "", 'Personnel Details'!$F$17))))</f>
        <v/>
      </c>
      <c r="IF126" s="79" t="str">
        <f>IF(ID$9="", "", IF(AND(NOT('Personnel Details'!$N$17=""), $B126&gt;='Personnel Details'!$N$17), 'Personnel Details'!$Q$17, IF(AND(NOT('Personnel Details'!$I$17=""), $B126&gt;='Personnel Details'!$I$17), 'Personnel Details'!$L$17, 'Personnel Details'!$G$17)))</f>
        <v/>
      </c>
      <c r="IG126" s="59" t="str">
        <f t="shared" si="257"/>
        <v/>
      </c>
      <c r="IH126" s="53"/>
      <c r="IJ126" s="78" t="str">
        <f>IF(IJ$9="", "", IF(AND(NOT('Personnel Details'!$N$18=""), $B126&gt;='Personnel Details'!$N$18), 'Personnel Details'!$O$18, IF(AND(NOT('Personnel Details'!$I$18=""), $B126&gt;='Personnel Details'!$I$18), 'Personnel Details'!$J$18, 'Personnel Details'!$E$18)))</f>
        <v/>
      </c>
      <c r="IK126" s="59" t="str">
        <f>IF(IJ$9="", "", IF(AND(NOT('Personnel Details'!$N$18=""), $B126&gt;='Personnel Details'!$N$18), IF('Personnel Details'!$P$18="","", 'Personnel Details'!$P$18), IF(AND(NOT('Personnel Details'!$I$18=""), $B126&gt;='Personnel Details'!$I$18), IF('Personnel Details'!$K$18="", "", 'Personnel Details'!$K$18), IF('Personnel Details'!$F$18="", "", 'Personnel Details'!$F$18))))</f>
        <v/>
      </c>
      <c r="IL126" s="79" t="str">
        <f>IF(IJ$9="", "", IF(AND(NOT('Personnel Details'!$N$18=""), $B126&gt;='Personnel Details'!$N$18), 'Personnel Details'!$Q$18, IF(AND(NOT('Personnel Details'!$I$18=""), $B126&gt;='Personnel Details'!$I$18), 'Personnel Details'!$L$18, 'Personnel Details'!$G$18)))</f>
        <v/>
      </c>
      <c r="IM126" s="59" t="str">
        <f t="shared" si="258"/>
        <v/>
      </c>
      <c r="IN126" s="53"/>
      <c r="IP126" s="78" t="str">
        <f>IF(IP$9="", "", IF(AND(NOT('Personnel Details'!$N$19=""), $B126&gt;='Personnel Details'!$N$19), 'Personnel Details'!$O$19, IF(AND(NOT('Personnel Details'!$I$19=""), $B126&gt;='Personnel Details'!$I$19), 'Personnel Details'!$J$19, 'Personnel Details'!$E$19)))</f>
        <v/>
      </c>
      <c r="IQ126" s="59" t="str">
        <f>IF(IP$9="", "", IF(AND(NOT('Personnel Details'!$N$19=""), $B126&gt;='Personnel Details'!$N$19), IF('Personnel Details'!$P$19="","", 'Personnel Details'!$P$19), IF(AND(NOT('Personnel Details'!$I$19=""), $B126&gt;='Personnel Details'!$I$19), IF('Personnel Details'!$K$19="", "", 'Personnel Details'!$K$19), IF('Personnel Details'!$F$19="", "", 'Personnel Details'!$F$19))))</f>
        <v/>
      </c>
      <c r="IR126" s="79" t="str">
        <f>IF(IP$9="", "", IF(AND(NOT('Personnel Details'!$N$19=""), $B126&gt;='Personnel Details'!$N$19), 'Personnel Details'!$Q$19, IF(AND(NOT('Personnel Details'!$I$19=""), $B126&gt;='Personnel Details'!$I$19), 'Personnel Details'!$L$19, 'Personnel Details'!$G$19)))</f>
        <v/>
      </c>
      <c r="IS126" s="59" t="str">
        <f t="shared" si="259"/>
        <v/>
      </c>
      <c r="IT126" s="53"/>
      <c r="IV126" s="78" t="str">
        <f>IF(IV$9="", "", IF(AND(NOT('Personnel Details'!$N$20=""), $B126&gt;='Personnel Details'!$N$20), 'Personnel Details'!$O$20, IF(AND(NOT('Personnel Details'!$I$20=""), $B126&gt;='Personnel Details'!$I$20), 'Personnel Details'!$J$20, 'Personnel Details'!$E$20)))</f>
        <v/>
      </c>
      <c r="IW126" s="59" t="str">
        <f>IF(IV$9="", "", IF(AND(NOT('Personnel Details'!$N$20=""), $B126&gt;='Personnel Details'!$N$20), IF('Personnel Details'!$P$20="","", 'Personnel Details'!$P$20), IF(AND(NOT('Personnel Details'!$I$20=""), $B126&gt;='Personnel Details'!$I$20), IF('Personnel Details'!$K$20="", "", 'Personnel Details'!$K$20), IF('Personnel Details'!$F$20="", "", 'Personnel Details'!$F$20))))</f>
        <v/>
      </c>
      <c r="IX126" s="79" t="str">
        <f>IF(IV$9="", "", IF(AND(NOT('Personnel Details'!$N$20=""), $B126&gt;='Personnel Details'!$N$20), 'Personnel Details'!$Q$20, IF(AND(NOT('Personnel Details'!$I$20=""), $B126&gt;='Personnel Details'!$I$20), 'Personnel Details'!$L$20, 'Personnel Details'!$G$20)))</f>
        <v/>
      </c>
      <c r="IY126" s="59" t="str">
        <f t="shared" si="260"/>
        <v/>
      </c>
      <c r="IZ126" s="53"/>
      <c r="JB126" s="78" t="str">
        <f>IF(JB$9="", "", IF(AND(NOT('Personnel Details'!$N$21=""), $B126&gt;='Personnel Details'!$N$21), 'Personnel Details'!$O$21, IF(AND(NOT('Personnel Details'!$I$21=""), $B126&gt;='Personnel Details'!$I$21), 'Personnel Details'!$J$21, 'Personnel Details'!$E$21)))</f>
        <v/>
      </c>
      <c r="JC126" s="59" t="str">
        <f>IF(JB$9="", "", IF(AND(NOT('Personnel Details'!$N$21=""), $B126&gt;='Personnel Details'!$N$21), IF('Personnel Details'!$P$21="","", 'Personnel Details'!$P$21), IF(AND(NOT('Personnel Details'!$I$21=""), $B126&gt;='Personnel Details'!$I$21), IF('Personnel Details'!$K$21="", "", 'Personnel Details'!$K$21), IF('Personnel Details'!$F$21="", "", 'Personnel Details'!$F$21))))</f>
        <v/>
      </c>
      <c r="JD126" s="79" t="str">
        <f>IF(JB$9="", "", IF(AND(NOT('Personnel Details'!$N$21=""), $B126&gt;='Personnel Details'!$N$21), 'Personnel Details'!$Q$21, IF(AND(NOT('Personnel Details'!$I$21=""), $B126&gt;='Personnel Details'!$I$21), 'Personnel Details'!$L$21, 'Personnel Details'!$G$21)))</f>
        <v/>
      </c>
      <c r="JE126" s="59" t="str">
        <f t="shared" si="261"/>
        <v/>
      </c>
      <c r="JF126" s="53"/>
      <c r="JH126" s="78" t="str">
        <f>IF(JH$9="", "", IF(AND(NOT('Personnel Details'!$N$22=""), $B126&gt;='Personnel Details'!$N$22), 'Personnel Details'!$O$22, IF(AND(NOT('Personnel Details'!$I$22=""), $B126&gt;='Personnel Details'!$I$22), 'Personnel Details'!$J$22, 'Personnel Details'!$E$22)))</f>
        <v/>
      </c>
      <c r="JI126" s="59" t="str">
        <f>IF(JH$9="", "", IF(AND(NOT('Personnel Details'!$N$22=""), $B126&gt;='Personnel Details'!$N$22), IF('Personnel Details'!$P$22="","", 'Personnel Details'!$P$22), IF(AND(NOT('Personnel Details'!$I$22=""), $B126&gt;='Personnel Details'!$I$22), IF('Personnel Details'!$K$22="", "", 'Personnel Details'!$K$22), IF('Personnel Details'!$F$22="", "", 'Personnel Details'!$F$22))))</f>
        <v/>
      </c>
      <c r="JJ126" s="79" t="str">
        <f>IF(JH$9="", "", IF(AND(NOT('Personnel Details'!$N$22=""), $B126&gt;='Personnel Details'!$N$22), 'Personnel Details'!$Q$22, IF(AND(NOT('Personnel Details'!$I$22=""), $B126&gt;='Personnel Details'!$I$22), 'Personnel Details'!$L$22, 'Personnel Details'!$G$22)))</f>
        <v/>
      </c>
      <c r="JK126" s="59" t="str">
        <f t="shared" si="262"/>
        <v/>
      </c>
      <c r="JL126" s="53"/>
      <c r="JN126" s="78" t="str">
        <f>IF(JN$9="", "", IF(AND(NOT('Personnel Details'!$N$23=""), $B126&gt;='Personnel Details'!$N$23), 'Personnel Details'!$O$23, IF(AND(NOT('Personnel Details'!$I$23=""), $B126&gt;='Personnel Details'!$I$23), 'Personnel Details'!$J$23, 'Personnel Details'!$E$23)))</f>
        <v/>
      </c>
      <c r="JO126" s="59" t="str">
        <f>IF(JN$9="", "", IF(AND(NOT('Personnel Details'!$N$23=""), $B126&gt;='Personnel Details'!$N$23), IF('Personnel Details'!$P$23="","", 'Personnel Details'!$P$23), IF(AND(NOT('Personnel Details'!$I$23=""), $B126&gt;='Personnel Details'!$I$23), IF('Personnel Details'!$K$23="", "", 'Personnel Details'!$K$23), IF('Personnel Details'!$F$23="", "", 'Personnel Details'!$F$23))))</f>
        <v/>
      </c>
      <c r="JP126" s="79" t="str">
        <f>IF(JN$9="", "", IF(AND(NOT('Personnel Details'!$N$23=""), $B126&gt;='Personnel Details'!$N$23), 'Personnel Details'!$Q$23, IF(AND(NOT('Personnel Details'!$I$23=""), $B126&gt;='Personnel Details'!$I$23), 'Personnel Details'!$L$23, 'Personnel Details'!$G$23)))</f>
        <v/>
      </c>
      <c r="JQ126" s="59" t="str">
        <f t="shared" si="263"/>
        <v/>
      </c>
      <c r="JR126" s="53"/>
      <c r="JT126" s="78" t="str">
        <f>IF(JT$9="", "", IF(AND(NOT('Personnel Details'!$N$24=""), $B126&gt;='Personnel Details'!$N$24), 'Personnel Details'!$O$24, IF(AND(NOT('Personnel Details'!$I$24=""), $B126&gt;='Personnel Details'!$I$24), 'Personnel Details'!$J$24, 'Personnel Details'!$E$24)))</f>
        <v/>
      </c>
      <c r="JU126" s="59" t="str">
        <f>IF(JT$9="", "", IF(AND(NOT('Personnel Details'!$N$24=""), $B126&gt;='Personnel Details'!$N$24), IF('Personnel Details'!$P$24="","", 'Personnel Details'!$P$24), IF(AND(NOT('Personnel Details'!$I$24=""), $B126&gt;='Personnel Details'!$I$24), IF('Personnel Details'!$K$24="", "", 'Personnel Details'!$K$24), IF('Personnel Details'!$F$24="", "", 'Personnel Details'!$F$24))))</f>
        <v/>
      </c>
      <c r="JV126" s="79" t="str">
        <f>IF(JT$9="", "", IF(AND(NOT('Personnel Details'!$N$24=""), $B126&gt;='Personnel Details'!$N$24), 'Personnel Details'!$Q$24, IF(AND(NOT('Personnel Details'!$I$24=""), $B126&gt;='Personnel Details'!$I$24), 'Personnel Details'!$L$24, 'Personnel Details'!$G$24)))</f>
        <v/>
      </c>
      <c r="JW126" s="59" t="str">
        <f t="shared" si="264"/>
        <v/>
      </c>
      <c r="JX126" s="53"/>
      <c r="JZ126" s="78" t="str">
        <f>IF(JZ$9="", "", IF(AND(NOT('Personnel Details'!$N$25=""), $B126&gt;='Personnel Details'!$N$25), 'Personnel Details'!$O$25, IF(AND(NOT('Personnel Details'!$I$25=""), $B126&gt;='Personnel Details'!$I$25), 'Personnel Details'!$J$25, 'Personnel Details'!$E$25)))</f>
        <v/>
      </c>
      <c r="KA126" s="59" t="str">
        <f>IF(JZ$9="", "", IF(AND(NOT('Personnel Details'!$N$25=""), $B126&gt;='Personnel Details'!$N$25), IF('Personnel Details'!$P$25="","", 'Personnel Details'!$P$25), IF(AND(NOT('Personnel Details'!$I$25=""), $B126&gt;='Personnel Details'!$I$25), IF('Personnel Details'!$K$25="", "", 'Personnel Details'!$K$25), IF('Personnel Details'!$F$25="", "", 'Personnel Details'!$F$25))))</f>
        <v/>
      </c>
      <c r="KB126" s="79" t="str">
        <f>IF(JZ$9="", "", IF(AND(NOT('Personnel Details'!$N$25=""), $B126&gt;='Personnel Details'!$N$25), 'Personnel Details'!$Q$25, IF(AND(NOT('Personnel Details'!$I$25=""), $B126&gt;='Personnel Details'!$I$25), 'Personnel Details'!$L$25, 'Personnel Details'!$G$25)))</f>
        <v/>
      </c>
      <c r="KC126" s="59" t="str">
        <f t="shared" si="265"/>
        <v/>
      </c>
      <c r="KD126" s="53"/>
      <c r="KF126" s="78" t="str">
        <f>IF(KF$9="", "", IF(AND(NOT('Personnel Details'!$N$26=""), $B126&gt;='Personnel Details'!$N$26), 'Personnel Details'!$O$26, IF(AND(NOT('Personnel Details'!$I$26=""), $B126&gt;='Personnel Details'!$I$26), 'Personnel Details'!$J$26, 'Personnel Details'!$E$26)))</f>
        <v/>
      </c>
      <c r="KG126" s="59" t="str">
        <f>IF(KF$9="", "", IF(AND(NOT('Personnel Details'!$N$26=""), $B126&gt;='Personnel Details'!$N$26), IF('Personnel Details'!$P$26="","", 'Personnel Details'!$P$26), IF(AND(NOT('Personnel Details'!$I$26=""), $B126&gt;='Personnel Details'!$I$26), IF('Personnel Details'!$K$26="", "", 'Personnel Details'!$K$26), IF('Personnel Details'!$F$26="", "", 'Personnel Details'!$F$26))))</f>
        <v/>
      </c>
      <c r="KH126" s="79" t="str">
        <f>IF(KF$9="", "", IF(AND(NOT('Personnel Details'!$N$26=""), $B126&gt;='Personnel Details'!$N$26), 'Personnel Details'!$Q$26, IF(AND(NOT('Personnel Details'!$I$26=""), $B126&gt;='Personnel Details'!$I$26), 'Personnel Details'!$L$26, 'Personnel Details'!$G$26)))</f>
        <v/>
      </c>
      <c r="KI126" s="59" t="str">
        <f t="shared" si="266"/>
        <v/>
      </c>
      <c r="KJ126" s="53"/>
      <c r="KL126" s="78" t="str">
        <f>IF(KL$9="", "", IF(AND(NOT('Personnel Details'!$N$27=""), $B126&gt;='Personnel Details'!$N$27), 'Personnel Details'!$O$27, IF(AND(NOT('Personnel Details'!$I$27=""), $B126&gt;='Personnel Details'!$I$27), 'Personnel Details'!$J$27, 'Personnel Details'!$E$27)))</f>
        <v/>
      </c>
      <c r="KM126" s="59" t="str">
        <f>IF(KL$9="", "", IF(AND(NOT('Personnel Details'!$N$27=""), $B126&gt;='Personnel Details'!$N$27), IF('Personnel Details'!$P$27="","", 'Personnel Details'!$P$27), IF(AND(NOT('Personnel Details'!$I$27=""), $B126&gt;='Personnel Details'!$I$27), IF('Personnel Details'!$K$27="", "", 'Personnel Details'!$K$27), IF('Personnel Details'!$F$27="", "", 'Personnel Details'!$F$27))))</f>
        <v/>
      </c>
      <c r="KN126" s="79" t="str">
        <f>IF(KL$9="", "", IF(AND(NOT('Personnel Details'!$N$27=""), $B126&gt;='Personnel Details'!$N$27), 'Personnel Details'!$Q$27, IF(AND(NOT('Personnel Details'!$I$27=""), $B126&gt;='Personnel Details'!$I$27), 'Personnel Details'!$L$27, 'Personnel Details'!$G$27)))</f>
        <v/>
      </c>
      <c r="KO126" s="59" t="str">
        <f t="shared" si="267"/>
        <v/>
      </c>
      <c r="KP126" s="53"/>
      <c r="KR126" s="78" t="str">
        <f>IF(KR$9="", "", IF(AND(NOT('Personnel Details'!$N$28=""), $B126&gt;='Personnel Details'!$N$28), 'Personnel Details'!$O$28, IF(AND(NOT('Personnel Details'!$I$28=""), $B126&gt;='Personnel Details'!$I$28), 'Personnel Details'!$J$28, 'Personnel Details'!$E$28)))</f>
        <v/>
      </c>
      <c r="KS126" s="59" t="str">
        <f>IF(KR$9="", "", IF(AND(NOT('Personnel Details'!$N$28=""), $B126&gt;='Personnel Details'!$N$28), IF('Personnel Details'!$P$28="","", 'Personnel Details'!$P$28), IF(AND(NOT('Personnel Details'!$I$28=""), $B126&gt;='Personnel Details'!$I$28), IF('Personnel Details'!$K$28="", "", 'Personnel Details'!$K$28), IF('Personnel Details'!$F$28="", "", 'Personnel Details'!$F$28))))</f>
        <v/>
      </c>
      <c r="KT126" s="79" t="str">
        <f>IF(KR$9="", "", IF(AND(NOT('Personnel Details'!$N$28=""), $B126&gt;='Personnel Details'!$N$28), 'Personnel Details'!$Q$28, IF(AND(NOT('Personnel Details'!$I$28=""), $B126&gt;='Personnel Details'!$I$28), 'Personnel Details'!$L$28, 'Personnel Details'!$G$28)))</f>
        <v/>
      </c>
      <c r="KU126" s="59" t="str">
        <f t="shared" si="268"/>
        <v/>
      </c>
      <c r="KV126" s="53"/>
      <c r="KX126" s="78" t="str">
        <f>IF(KX$9="", "", IF(AND(NOT('Personnel Details'!$N$29=""), $B126&gt;='Personnel Details'!$N$29), 'Personnel Details'!$O$29, IF(AND(NOT('Personnel Details'!$I$29=""), $B126&gt;='Personnel Details'!$I$29), 'Personnel Details'!$J$29, 'Personnel Details'!$E$29)))</f>
        <v/>
      </c>
      <c r="KY126" s="59" t="str">
        <f>IF(KX$9="", "", IF(AND(NOT('Personnel Details'!$N$29=""), $B126&gt;='Personnel Details'!$N$29), IF('Personnel Details'!$P$29="","", 'Personnel Details'!$P$29), IF(AND(NOT('Personnel Details'!$I$29=""), $B126&gt;='Personnel Details'!$I$29), IF('Personnel Details'!$K$29="", "", 'Personnel Details'!$K$29), IF('Personnel Details'!$F$29="", "", 'Personnel Details'!$F$29))))</f>
        <v/>
      </c>
      <c r="KZ126" s="79" t="str">
        <f>IF(KX$9="", "", IF(AND(NOT('Personnel Details'!$N$29=""), $B126&gt;='Personnel Details'!$N$29), 'Personnel Details'!$Q$29, IF(AND(NOT('Personnel Details'!$I$29=""), $B126&gt;='Personnel Details'!$I$29), 'Personnel Details'!$L$29, 'Personnel Details'!$G$29)))</f>
        <v/>
      </c>
      <c r="LA126" s="59" t="str">
        <f t="shared" si="269"/>
        <v/>
      </c>
      <c r="LB126" s="53"/>
      <c r="LD126" s="78" t="str">
        <f>IF(LD$9="", "", IF(AND(NOT('Personnel Details'!$N$30=""), $B126&gt;='Personnel Details'!$N$30), 'Personnel Details'!$O$30, IF(AND(NOT('Personnel Details'!$I$30=""), $B126&gt;='Personnel Details'!$I$30), 'Personnel Details'!$J$30, 'Personnel Details'!$E$30)))</f>
        <v/>
      </c>
      <c r="LE126" s="59" t="str">
        <f>IF(LD$9="", "", IF(AND(NOT('Personnel Details'!$N$30=""), $B126&gt;='Personnel Details'!$N$30), IF('Personnel Details'!$P$30="","", 'Personnel Details'!$P$30), IF(AND(NOT('Personnel Details'!$I$30=""), $B126&gt;='Personnel Details'!$I$30), IF('Personnel Details'!$K$30="", "", 'Personnel Details'!$K$30), IF('Personnel Details'!$F$30="", "", 'Personnel Details'!$F$30))))</f>
        <v/>
      </c>
      <c r="LF126" s="79" t="str">
        <f>IF(LD$9="", "", IF(AND(NOT('Personnel Details'!$N$30=""), $B126&gt;='Personnel Details'!$N$30), 'Personnel Details'!$Q$30, IF(AND(NOT('Personnel Details'!$I$30=""), $B126&gt;='Personnel Details'!$I$30), 'Personnel Details'!$L$30, 'Personnel Details'!$G$30)))</f>
        <v/>
      </c>
      <c r="LG126" s="59" t="str">
        <f t="shared" si="270"/>
        <v/>
      </c>
      <c r="LH126" s="53"/>
      <c r="LJ126" s="78" t="str">
        <f>IF(LJ$9="", "", IF(AND(NOT('Personnel Details'!$N$31=""), $B126&gt;='Personnel Details'!$N$31), 'Personnel Details'!$O$31, IF(AND(NOT('Personnel Details'!$I$31=""), $B126&gt;='Personnel Details'!$I$31), 'Personnel Details'!$J$31, 'Personnel Details'!$E$31)))</f>
        <v/>
      </c>
      <c r="LK126" s="59" t="str">
        <f>IF(LJ$9="", "", IF(AND(NOT('Personnel Details'!$N$31=""), $B126&gt;='Personnel Details'!$N$31), IF('Personnel Details'!$P$31="","", 'Personnel Details'!$P$31), IF(AND(NOT('Personnel Details'!$I$31=""), $B126&gt;='Personnel Details'!$I$31), IF('Personnel Details'!$K$31="", "", 'Personnel Details'!$K$31), IF('Personnel Details'!$F$31="", "", 'Personnel Details'!$F$31))))</f>
        <v/>
      </c>
      <c r="LL126" s="79" t="str">
        <f>IF(LJ$9="", "", IF(AND(NOT('Personnel Details'!$N$31=""), $B126&gt;='Personnel Details'!$N$31), 'Personnel Details'!$Q$31, IF(AND(NOT('Personnel Details'!$I$31=""), $B126&gt;='Personnel Details'!$I$31), 'Personnel Details'!$L$31, 'Personnel Details'!$G$31)))</f>
        <v/>
      </c>
      <c r="LM126" s="59" t="str">
        <f t="shared" si="271"/>
        <v/>
      </c>
      <c r="LN126" s="53"/>
      <c r="LP126" s="78" t="str">
        <f>IF(LP$9="", "", IF(AND(NOT('Personnel Details'!$N$32=""), $B126&gt;='Personnel Details'!$N$32), 'Personnel Details'!$O$32, IF(AND(NOT('Personnel Details'!$I$32=""), $B126&gt;='Personnel Details'!$I$32), 'Personnel Details'!$J$32, 'Personnel Details'!$E$32)))</f>
        <v/>
      </c>
      <c r="LQ126" s="59" t="str">
        <f>IF(LP$9="", "", IF(AND(NOT('Personnel Details'!$N$32=""), $B126&gt;='Personnel Details'!$N$32), IF('Personnel Details'!$P$32="","", 'Personnel Details'!$P$32), IF(AND(NOT('Personnel Details'!$I$32=""), $B126&gt;='Personnel Details'!$I$32), IF('Personnel Details'!$K$32="", "", 'Personnel Details'!$K$32), IF('Personnel Details'!$F$32="", "", 'Personnel Details'!$F$32))))</f>
        <v/>
      </c>
      <c r="LR126" s="79" t="str">
        <f>IF(LP$9="", "", IF(AND(NOT('Personnel Details'!$N$32=""), $B126&gt;='Personnel Details'!$N$32), 'Personnel Details'!$Q$32, IF(AND(NOT('Personnel Details'!$I$32=""), $B126&gt;='Personnel Details'!$I$32), 'Personnel Details'!$L$32, 'Personnel Details'!$G$32)))</f>
        <v/>
      </c>
      <c r="LS126" s="59" t="str">
        <f t="shared" si="272"/>
        <v/>
      </c>
      <c r="LT126" s="53"/>
      <c r="LV126" s="78" t="str">
        <f>IF(LV$9="", "", IF(AND(NOT('Personnel Details'!$N$33=""), $B126&gt;='Personnel Details'!$N$33), 'Personnel Details'!$O$33, IF(AND(NOT('Personnel Details'!$I$33=""), $B126&gt;='Personnel Details'!$I$33), 'Personnel Details'!$J$33, 'Personnel Details'!$E$33)))</f>
        <v/>
      </c>
      <c r="LW126" s="59" t="str">
        <f>IF(LV$9="", "", IF(AND(NOT('Personnel Details'!$N$33=""), $B126&gt;='Personnel Details'!$N$33), IF('Personnel Details'!$P$33="","", 'Personnel Details'!$P$33), IF(AND(NOT('Personnel Details'!$I$33=""), $B126&gt;='Personnel Details'!$I$33), IF('Personnel Details'!$K$33="", "", 'Personnel Details'!$K$33), IF('Personnel Details'!$F$33="", "", 'Personnel Details'!$F$33))))</f>
        <v/>
      </c>
      <c r="LX126" s="79" t="str">
        <f>IF(LV$9="", "", IF(AND(NOT('Personnel Details'!$N$33=""), $B126&gt;='Personnel Details'!$N$33), 'Personnel Details'!$Q$33, IF(AND(NOT('Personnel Details'!$I$33=""), $B126&gt;='Personnel Details'!$I$33), 'Personnel Details'!$L$33, 'Personnel Details'!$G$33)))</f>
        <v/>
      </c>
      <c r="LY126" s="59" t="str">
        <f t="shared" si="273"/>
        <v/>
      </c>
      <c r="LZ126" s="53"/>
      <c r="MB126" s="78" t="str">
        <f>IF(MB$9="", "", IF(AND(NOT('Personnel Details'!$N$34=""), $B126&gt;='Personnel Details'!$N$34), 'Personnel Details'!$O$34, IF(AND(NOT('Personnel Details'!$I$34=""), $B126&gt;='Personnel Details'!$I$34), 'Personnel Details'!$J$34, 'Personnel Details'!$E$34)))</f>
        <v/>
      </c>
      <c r="MC126" s="59" t="str">
        <f>IF(MB$9="", "", IF(AND(NOT('Personnel Details'!$N$34=""), $B126&gt;='Personnel Details'!$N$34), IF('Personnel Details'!$P$34="","", 'Personnel Details'!$P$34), IF(AND(NOT('Personnel Details'!$I$34=""), $B126&gt;='Personnel Details'!$I$34), IF('Personnel Details'!$K$34="", "", 'Personnel Details'!$K$34), IF('Personnel Details'!$F$34="", "", 'Personnel Details'!$F$34))))</f>
        <v/>
      </c>
      <c r="MD126" s="79" t="str">
        <f>IF(MB$9="", "", IF(AND(NOT('Personnel Details'!$N$34=""), $B126&gt;='Personnel Details'!$N$34), 'Personnel Details'!$Q$34, IF(AND(NOT('Personnel Details'!$I$34=""), $B126&gt;='Personnel Details'!$I$34), 'Personnel Details'!$L$34, 'Personnel Details'!$G$34)))</f>
        <v/>
      </c>
      <c r="ME126" s="59" t="str">
        <f t="shared" si="274"/>
        <v/>
      </c>
      <c r="MF126" s="53"/>
      <c r="MH126" s="78" t="str">
        <f>IF(MH$9="", "", IF(AND(NOT('Personnel Details'!$N$35=""), $B126&gt;='Personnel Details'!$N$35), 'Personnel Details'!$O$35, IF(AND(NOT('Personnel Details'!$I$35=""), $B126&gt;='Personnel Details'!$I$35), 'Personnel Details'!$J$35, 'Personnel Details'!$E$35)))</f>
        <v/>
      </c>
      <c r="MI126" s="59" t="str">
        <f>IF(MH$9="", "", IF(AND(NOT('Personnel Details'!$N$35=""), $B126&gt;='Personnel Details'!$N$35), IF('Personnel Details'!$P$35="","", 'Personnel Details'!$P$35), IF(AND(NOT('Personnel Details'!$I$35=""), $B126&gt;='Personnel Details'!$I$35), IF('Personnel Details'!$K$35="", "", 'Personnel Details'!$K$35), IF('Personnel Details'!$F$35="", "", 'Personnel Details'!$F$35))))</f>
        <v/>
      </c>
      <c r="MJ126" s="79" t="str">
        <f>IF(MH$9="", "", IF(AND(NOT('Personnel Details'!$N$35=""), $B126&gt;='Personnel Details'!$N$35), 'Personnel Details'!$Q$35, IF(AND(NOT('Personnel Details'!$I$35=""), $B126&gt;='Personnel Details'!$I$35), 'Personnel Details'!$L$35, 'Personnel Details'!$G$35)))</f>
        <v/>
      </c>
      <c r="MK126" s="59" t="str">
        <f t="shared" si="275"/>
        <v/>
      </c>
      <c r="ML126" s="53"/>
      <c r="MN126" s="78" t="str">
        <f>IF(MN$9="", "", IF(AND(NOT('Personnel Details'!$N$36=""), $B126&gt;='Personnel Details'!$N$36), 'Personnel Details'!$O$36, IF(AND(NOT('Personnel Details'!$I$36=""), $B126&gt;='Personnel Details'!$I$36), 'Personnel Details'!$J$36, 'Personnel Details'!$E$36)))</f>
        <v/>
      </c>
      <c r="MO126" s="59" t="str">
        <f>IF(MN$9="", "", IF(AND(NOT('Personnel Details'!$N$36=""), $B126&gt;='Personnel Details'!$N$36), IF('Personnel Details'!$P$36="","", 'Personnel Details'!$P$36), IF(AND(NOT('Personnel Details'!$I$36=""), $B126&gt;='Personnel Details'!$I$36), IF('Personnel Details'!$K$36="", "", 'Personnel Details'!$K$36), IF('Personnel Details'!$F$36="", "", 'Personnel Details'!$F$36))))</f>
        <v/>
      </c>
      <c r="MP126" s="79" t="str">
        <f>IF(MN$9="", "", IF(AND(NOT('Personnel Details'!$N$36=""), $B126&gt;='Personnel Details'!$N$36), 'Personnel Details'!$Q$36, IF(AND(NOT('Personnel Details'!$I$36=""), $B126&gt;='Personnel Details'!$I$36), 'Personnel Details'!$L$36, 'Personnel Details'!$G$36)))</f>
        <v/>
      </c>
      <c r="MQ126" s="59" t="str">
        <f t="shared" si="276"/>
        <v/>
      </c>
      <c r="MR126" s="53"/>
      <c r="MT126" s="78" t="str">
        <f>IF(MT$9="", "", IF(AND(NOT('Personnel Details'!$N$37=""), $B126&gt;='Personnel Details'!$N$37), 'Personnel Details'!$O$37, IF(AND(NOT('Personnel Details'!$I$37=""), $B126&gt;='Personnel Details'!$I$37), 'Personnel Details'!$J$37, 'Personnel Details'!$E$37)))</f>
        <v/>
      </c>
      <c r="MU126" s="59" t="str">
        <f>IF(MT$9="", "", IF(AND(NOT('Personnel Details'!$N$37=""), $B126&gt;='Personnel Details'!$N$37), IF('Personnel Details'!$P$37="","", 'Personnel Details'!$P$37), IF(AND(NOT('Personnel Details'!$I$37=""), $B126&gt;='Personnel Details'!$I$37), IF('Personnel Details'!$K$37="", "", 'Personnel Details'!$K$37), IF('Personnel Details'!$F$37="", "", 'Personnel Details'!$F$37))))</f>
        <v/>
      </c>
      <c r="MV126" s="79" t="str">
        <f>IF(MT$9="", "", IF(AND(NOT('Personnel Details'!$N$37=""), $B126&gt;='Personnel Details'!$N$37), 'Personnel Details'!$Q$37, IF(AND(NOT('Personnel Details'!$I$37=""), $B126&gt;='Personnel Details'!$I$37), 'Personnel Details'!$L$37, 'Personnel Details'!$G$37)))</f>
        <v/>
      </c>
      <c r="MW126" s="59" t="str">
        <f t="shared" si="277"/>
        <v/>
      </c>
      <c r="MX126" s="53"/>
      <c r="MZ126" s="78" t="str">
        <f>IF(MZ$9="", "", IF(AND(NOT('Personnel Details'!$N$38=""), $B126&gt;='Personnel Details'!$N$38), 'Personnel Details'!$O$38, IF(AND(NOT('Personnel Details'!$I$38=""), $B126&gt;='Personnel Details'!$I$38), 'Personnel Details'!$J$38, 'Personnel Details'!$E$38)))</f>
        <v/>
      </c>
      <c r="NA126" s="59" t="str">
        <f>IF(MZ$9="", "", IF(AND(NOT('Personnel Details'!$N$38=""), $B126&gt;='Personnel Details'!$N$38), IF('Personnel Details'!$P$38="","", 'Personnel Details'!$P$38), IF(AND(NOT('Personnel Details'!$I$38=""), $B126&gt;='Personnel Details'!$I$38), IF('Personnel Details'!$K$38="", "", 'Personnel Details'!$K$38), IF('Personnel Details'!$F$38="", "", 'Personnel Details'!$F$38))))</f>
        <v/>
      </c>
      <c r="NB126" s="79" t="str">
        <f>IF(MZ$9="", "", IF(AND(NOT('Personnel Details'!$N$38=""), $B126&gt;='Personnel Details'!$N$38), 'Personnel Details'!$Q$38, IF(AND(NOT('Personnel Details'!$I$38=""), $B126&gt;='Personnel Details'!$I$38), 'Personnel Details'!$L$38, 'Personnel Details'!$G$38)))</f>
        <v/>
      </c>
      <c r="NC126" s="59" t="str">
        <f t="shared" si="278"/>
        <v/>
      </c>
      <c r="ND126" s="53"/>
      <c r="NF126" s="78" t="str">
        <f>IF(NF$9="", "", IF(AND(NOT('Personnel Details'!$N$39=""), $B126&gt;='Personnel Details'!$N$39), 'Personnel Details'!$O$39, IF(AND(NOT('Personnel Details'!$I$39=""), $B126&gt;='Personnel Details'!$I$39), 'Personnel Details'!$J$39, 'Personnel Details'!$E$39)))</f>
        <v/>
      </c>
      <c r="NG126" s="59" t="str">
        <f>IF(NF$9="", "", IF(AND(NOT('Personnel Details'!$N$39=""), $B126&gt;='Personnel Details'!$N$39), IF('Personnel Details'!$P$39="","", 'Personnel Details'!$P$39), IF(AND(NOT('Personnel Details'!$I$39=""), $B126&gt;='Personnel Details'!$I$39), IF('Personnel Details'!$K$39="", "", 'Personnel Details'!$K$39), IF('Personnel Details'!$F$39="", "", 'Personnel Details'!$F$39))))</f>
        <v/>
      </c>
      <c r="NH126" s="79" t="str">
        <f>IF(NF$9="", "", IF(AND(NOT('Personnel Details'!$N$39=""), $B126&gt;='Personnel Details'!$N$39), 'Personnel Details'!$Q$39, IF(AND(NOT('Personnel Details'!$I$39=""), $B126&gt;='Personnel Details'!$I$39), 'Personnel Details'!$L$39, 'Personnel Details'!$G$39)))</f>
        <v/>
      </c>
      <c r="NI126" s="59" t="str">
        <f t="shared" si="279"/>
        <v/>
      </c>
      <c r="NJ126" s="53"/>
      <c r="NL126" s="78" t="str">
        <f>IF(NL$9="", "", IF(AND(NOT('Personnel Details'!$N$40=""), $B126&gt;='Personnel Details'!$N$40), 'Personnel Details'!$O$40, IF(AND(NOT('Personnel Details'!$I$40=""), $B126&gt;='Personnel Details'!$I$40), 'Personnel Details'!$J$40, 'Personnel Details'!$E$40)))</f>
        <v/>
      </c>
      <c r="NM126" s="59" t="str">
        <f>IF(NL$9="", "", IF(AND(NOT('Personnel Details'!$N$40=""), $B126&gt;='Personnel Details'!$N$40), IF('Personnel Details'!$P$40="","", 'Personnel Details'!$P$40), IF(AND(NOT('Personnel Details'!$I$40=""), $B126&gt;='Personnel Details'!$I$40), IF('Personnel Details'!$K$40="", "", 'Personnel Details'!$K$40), IF('Personnel Details'!$F$40="", "", 'Personnel Details'!$F$40))))</f>
        <v/>
      </c>
      <c r="NN126" s="79" t="str">
        <f>IF(NL$9="", "", IF(AND(NOT('Personnel Details'!$N$40=""), $B126&gt;='Personnel Details'!$N$40), 'Personnel Details'!$Q$40, IF(AND(NOT('Personnel Details'!$I$40=""), $B126&gt;='Personnel Details'!$I$40), 'Personnel Details'!$L$40, 'Personnel Details'!$G$40)))</f>
        <v/>
      </c>
      <c r="NO126" s="59" t="str">
        <f t="shared" si="280"/>
        <v/>
      </c>
      <c r="NP126" s="53"/>
    </row>
    <row r="127" spans="1:380" x14ac:dyDescent="0.25">
      <c r="A127" s="32"/>
      <c r="B127" s="113" t="str">
        <f>IFERROR(IF(B126+1&gt;'Personnel Details'!$U$5, "", B126+1), "")</f>
        <v/>
      </c>
      <c r="C127" s="32"/>
      <c r="D127" s="120"/>
      <c r="E127" s="13" t="str">
        <f t="shared" si="159"/>
        <v/>
      </c>
      <c r="F127" s="13" t="str">
        <f t="shared" si="190"/>
        <v/>
      </c>
      <c r="G127" s="56" t="str">
        <f t="shared" si="281"/>
        <v/>
      </c>
      <c r="H127" s="16" t="str">
        <f t="shared" si="191"/>
        <v/>
      </c>
      <c r="I127" s="32"/>
      <c r="J127" s="120"/>
      <c r="K127" s="62" t="str">
        <f t="shared" si="160"/>
        <v/>
      </c>
      <c r="L127" s="62" t="str">
        <f t="shared" si="192"/>
        <v/>
      </c>
      <c r="M127" s="65" t="str">
        <f t="shared" si="282"/>
        <v/>
      </c>
      <c r="N127" s="68" t="str">
        <f t="shared" si="193"/>
        <v/>
      </c>
      <c r="O127" s="32"/>
      <c r="P127" s="120"/>
      <c r="Q127" s="62" t="str">
        <f t="shared" si="161"/>
        <v/>
      </c>
      <c r="R127" s="62" t="str">
        <f t="shared" si="194"/>
        <v/>
      </c>
      <c r="S127" s="65" t="str">
        <f t="shared" si="283"/>
        <v/>
      </c>
      <c r="T127" s="68" t="str">
        <f t="shared" si="195"/>
        <v/>
      </c>
      <c r="U127" s="32"/>
      <c r="V127" s="120"/>
      <c r="W127" s="62" t="str">
        <f t="shared" si="162"/>
        <v/>
      </c>
      <c r="X127" s="62" t="str">
        <f t="shared" si="196"/>
        <v/>
      </c>
      <c r="Y127" s="65" t="str">
        <f t="shared" si="284"/>
        <v/>
      </c>
      <c r="Z127" s="68" t="str">
        <f t="shared" si="197"/>
        <v/>
      </c>
      <c r="AA127" s="32"/>
      <c r="AB127" s="120"/>
      <c r="AC127" s="62" t="str">
        <f t="shared" si="163"/>
        <v/>
      </c>
      <c r="AD127" s="62" t="str">
        <f t="shared" si="198"/>
        <v/>
      </c>
      <c r="AE127" s="65" t="str">
        <f t="shared" si="285"/>
        <v/>
      </c>
      <c r="AF127" s="68" t="str">
        <f t="shared" si="199"/>
        <v/>
      </c>
      <c r="AG127" s="32"/>
      <c r="AH127" s="120"/>
      <c r="AI127" s="62" t="str">
        <f t="shared" si="164"/>
        <v/>
      </c>
      <c r="AJ127" s="62" t="str">
        <f t="shared" si="200"/>
        <v/>
      </c>
      <c r="AK127" s="65" t="str">
        <f t="shared" si="286"/>
        <v/>
      </c>
      <c r="AL127" s="68" t="str">
        <f t="shared" si="201"/>
        <v/>
      </c>
      <c r="AM127" s="32"/>
      <c r="AN127" s="120"/>
      <c r="AO127" s="62" t="str">
        <f t="shared" si="165"/>
        <v/>
      </c>
      <c r="AP127" s="62" t="str">
        <f t="shared" si="202"/>
        <v/>
      </c>
      <c r="AQ127" s="65" t="str">
        <f t="shared" si="287"/>
        <v/>
      </c>
      <c r="AR127" s="68" t="str">
        <f t="shared" si="203"/>
        <v/>
      </c>
      <c r="AS127" s="32"/>
      <c r="AT127" s="120"/>
      <c r="AU127" s="62" t="str">
        <f t="shared" si="166"/>
        <v/>
      </c>
      <c r="AV127" s="62" t="str">
        <f t="shared" si="204"/>
        <v/>
      </c>
      <c r="AW127" s="65" t="str">
        <f t="shared" si="288"/>
        <v/>
      </c>
      <c r="AX127" s="68" t="str">
        <f t="shared" si="205"/>
        <v/>
      </c>
      <c r="AY127" s="32"/>
      <c r="AZ127" s="120"/>
      <c r="BA127" s="62" t="str">
        <f t="shared" si="167"/>
        <v/>
      </c>
      <c r="BB127" s="62" t="str">
        <f t="shared" si="206"/>
        <v/>
      </c>
      <c r="BC127" s="65" t="str">
        <f t="shared" si="289"/>
        <v/>
      </c>
      <c r="BD127" s="68" t="str">
        <f t="shared" si="207"/>
        <v/>
      </c>
      <c r="BE127" s="32"/>
      <c r="BF127" s="120"/>
      <c r="BG127" s="62" t="str">
        <f t="shared" si="168"/>
        <v/>
      </c>
      <c r="BH127" s="62" t="str">
        <f t="shared" si="208"/>
        <v/>
      </c>
      <c r="BI127" s="65" t="str">
        <f t="shared" si="290"/>
        <v/>
      </c>
      <c r="BJ127" s="68" t="str">
        <f t="shared" si="209"/>
        <v/>
      </c>
      <c r="BK127" s="32"/>
      <c r="BL127" s="120"/>
      <c r="BM127" s="62" t="str">
        <f t="shared" si="169"/>
        <v/>
      </c>
      <c r="BN127" s="62" t="str">
        <f t="shared" si="210"/>
        <v/>
      </c>
      <c r="BO127" s="65" t="str">
        <f t="shared" si="291"/>
        <v/>
      </c>
      <c r="BP127" s="68" t="str">
        <f t="shared" si="211"/>
        <v/>
      </c>
      <c r="BQ127" s="32"/>
      <c r="BR127" s="120"/>
      <c r="BS127" s="62" t="str">
        <f t="shared" si="170"/>
        <v/>
      </c>
      <c r="BT127" s="62" t="str">
        <f t="shared" si="212"/>
        <v/>
      </c>
      <c r="BU127" s="65" t="str">
        <f t="shared" si="292"/>
        <v/>
      </c>
      <c r="BV127" s="68" t="str">
        <f t="shared" si="213"/>
        <v/>
      </c>
      <c r="BW127" s="32"/>
      <c r="BX127" s="120"/>
      <c r="BY127" s="62" t="str">
        <f t="shared" si="171"/>
        <v/>
      </c>
      <c r="BZ127" s="62" t="str">
        <f t="shared" si="214"/>
        <v/>
      </c>
      <c r="CA127" s="65" t="str">
        <f t="shared" si="293"/>
        <v/>
      </c>
      <c r="CB127" s="68" t="str">
        <f t="shared" si="215"/>
        <v/>
      </c>
      <c r="CC127" s="32"/>
      <c r="CD127" s="120"/>
      <c r="CE127" s="62" t="str">
        <f t="shared" si="172"/>
        <v/>
      </c>
      <c r="CF127" s="62" t="str">
        <f t="shared" si="216"/>
        <v/>
      </c>
      <c r="CG127" s="65" t="str">
        <f t="shared" si="294"/>
        <v/>
      </c>
      <c r="CH127" s="68" t="str">
        <f t="shared" si="217"/>
        <v/>
      </c>
      <c r="CI127" s="32"/>
      <c r="CJ127" s="120"/>
      <c r="CK127" s="62" t="str">
        <f t="shared" si="173"/>
        <v/>
      </c>
      <c r="CL127" s="62" t="str">
        <f t="shared" si="218"/>
        <v/>
      </c>
      <c r="CM127" s="65" t="str">
        <f t="shared" si="295"/>
        <v/>
      </c>
      <c r="CN127" s="68" t="str">
        <f t="shared" si="219"/>
        <v/>
      </c>
      <c r="CO127" s="32"/>
      <c r="CP127" s="120"/>
      <c r="CQ127" s="62" t="str">
        <f t="shared" si="174"/>
        <v/>
      </c>
      <c r="CR127" s="62" t="str">
        <f t="shared" si="220"/>
        <v/>
      </c>
      <c r="CS127" s="65" t="str">
        <f t="shared" si="296"/>
        <v/>
      </c>
      <c r="CT127" s="68" t="str">
        <f t="shared" si="221"/>
        <v/>
      </c>
      <c r="CU127" s="32"/>
      <c r="CV127" s="120"/>
      <c r="CW127" s="62" t="str">
        <f t="shared" si="175"/>
        <v/>
      </c>
      <c r="CX127" s="62" t="str">
        <f t="shared" si="222"/>
        <v/>
      </c>
      <c r="CY127" s="65" t="str">
        <f t="shared" si="297"/>
        <v/>
      </c>
      <c r="CZ127" s="68" t="str">
        <f t="shared" si="223"/>
        <v/>
      </c>
      <c r="DA127" s="32"/>
      <c r="DB127" s="120"/>
      <c r="DC127" s="62" t="str">
        <f t="shared" si="176"/>
        <v/>
      </c>
      <c r="DD127" s="62" t="str">
        <f t="shared" si="224"/>
        <v/>
      </c>
      <c r="DE127" s="65" t="str">
        <f t="shared" si="298"/>
        <v/>
      </c>
      <c r="DF127" s="68" t="str">
        <f t="shared" si="225"/>
        <v/>
      </c>
      <c r="DG127" s="32"/>
      <c r="DH127" s="120"/>
      <c r="DI127" s="62" t="str">
        <f t="shared" si="177"/>
        <v/>
      </c>
      <c r="DJ127" s="62" t="str">
        <f t="shared" si="226"/>
        <v/>
      </c>
      <c r="DK127" s="65" t="str">
        <f t="shared" si="299"/>
        <v/>
      </c>
      <c r="DL127" s="68" t="str">
        <f t="shared" si="227"/>
        <v/>
      </c>
      <c r="DM127" s="32"/>
      <c r="DN127" s="120"/>
      <c r="DO127" s="62" t="str">
        <f t="shared" si="178"/>
        <v/>
      </c>
      <c r="DP127" s="62" t="str">
        <f t="shared" si="228"/>
        <v/>
      </c>
      <c r="DQ127" s="65" t="str">
        <f t="shared" si="300"/>
        <v/>
      </c>
      <c r="DR127" s="68" t="str">
        <f t="shared" si="229"/>
        <v/>
      </c>
      <c r="DS127" s="32"/>
      <c r="DT127" s="120"/>
      <c r="DU127" s="62" t="str">
        <f t="shared" si="179"/>
        <v/>
      </c>
      <c r="DV127" s="62" t="str">
        <f t="shared" si="230"/>
        <v/>
      </c>
      <c r="DW127" s="65" t="str">
        <f t="shared" si="301"/>
        <v/>
      </c>
      <c r="DX127" s="68" t="str">
        <f t="shared" si="231"/>
        <v/>
      </c>
      <c r="DY127" s="32"/>
      <c r="DZ127" s="120"/>
      <c r="EA127" s="62" t="str">
        <f t="shared" si="180"/>
        <v/>
      </c>
      <c r="EB127" s="62" t="str">
        <f t="shared" si="232"/>
        <v/>
      </c>
      <c r="EC127" s="65" t="str">
        <f t="shared" si="302"/>
        <v/>
      </c>
      <c r="ED127" s="68" t="str">
        <f t="shared" si="233"/>
        <v/>
      </c>
      <c r="EE127" s="32"/>
      <c r="EF127" s="120"/>
      <c r="EG127" s="62" t="str">
        <f t="shared" si="181"/>
        <v/>
      </c>
      <c r="EH127" s="62" t="str">
        <f t="shared" si="234"/>
        <v/>
      </c>
      <c r="EI127" s="65" t="str">
        <f t="shared" si="303"/>
        <v/>
      </c>
      <c r="EJ127" s="68" t="str">
        <f t="shared" si="235"/>
        <v/>
      </c>
      <c r="EK127" s="32"/>
      <c r="EL127" s="120"/>
      <c r="EM127" s="62" t="str">
        <f t="shared" si="182"/>
        <v/>
      </c>
      <c r="EN127" s="62" t="str">
        <f t="shared" si="236"/>
        <v/>
      </c>
      <c r="EO127" s="65" t="str">
        <f t="shared" si="304"/>
        <v/>
      </c>
      <c r="EP127" s="68" t="str">
        <f t="shared" si="237"/>
        <v/>
      </c>
      <c r="EQ127" s="32"/>
      <c r="ER127" s="120"/>
      <c r="ES127" s="62" t="str">
        <f t="shared" si="183"/>
        <v/>
      </c>
      <c r="ET127" s="62" t="str">
        <f t="shared" si="238"/>
        <v/>
      </c>
      <c r="EU127" s="65" t="str">
        <f t="shared" si="305"/>
        <v/>
      </c>
      <c r="EV127" s="68" t="str">
        <f t="shared" si="239"/>
        <v/>
      </c>
      <c r="EW127" s="32"/>
      <c r="EX127" s="120"/>
      <c r="EY127" s="62" t="str">
        <f t="shared" si="184"/>
        <v/>
      </c>
      <c r="EZ127" s="62" t="str">
        <f t="shared" si="240"/>
        <v/>
      </c>
      <c r="FA127" s="65" t="str">
        <f t="shared" si="306"/>
        <v/>
      </c>
      <c r="FB127" s="68" t="str">
        <f t="shared" si="241"/>
        <v/>
      </c>
      <c r="FC127" s="32"/>
      <c r="FD127" s="120"/>
      <c r="FE127" s="62" t="str">
        <f t="shared" si="185"/>
        <v/>
      </c>
      <c r="FF127" s="62" t="str">
        <f t="shared" si="242"/>
        <v/>
      </c>
      <c r="FG127" s="65" t="str">
        <f t="shared" si="307"/>
        <v/>
      </c>
      <c r="FH127" s="68" t="str">
        <f t="shared" si="243"/>
        <v/>
      </c>
      <c r="FI127" s="32"/>
      <c r="FJ127" s="120"/>
      <c r="FK127" s="62" t="str">
        <f t="shared" si="186"/>
        <v/>
      </c>
      <c r="FL127" s="62" t="str">
        <f t="shared" si="244"/>
        <v/>
      </c>
      <c r="FM127" s="65" t="str">
        <f t="shared" si="308"/>
        <v/>
      </c>
      <c r="FN127" s="68" t="str">
        <f t="shared" si="245"/>
        <v/>
      </c>
      <c r="FO127" s="32"/>
      <c r="FP127" s="120"/>
      <c r="FQ127" s="62" t="str">
        <f t="shared" si="187"/>
        <v/>
      </c>
      <c r="FR127" s="62" t="str">
        <f t="shared" si="246"/>
        <v/>
      </c>
      <c r="FS127" s="65" t="str">
        <f t="shared" si="309"/>
        <v/>
      </c>
      <c r="FT127" s="68" t="str">
        <f t="shared" si="247"/>
        <v/>
      </c>
      <c r="FU127" s="32"/>
      <c r="FV127" s="120"/>
      <c r="FW127" s="62" t="str">
        <f t="shared" si="188"/>
        <v/>
      </c>
      <c r="FX127" s="62" t="str">
        <f t="shared" si="248"/>
        <v/>
      </c>
      <c r="FY127" s="65" t="str">
        <f t="shared" si="310"/>
        <v/>
      </c>
      <c r="FZ127" s="68" t="str">
        <f t="shared" si="249"/>
        <v/>
      </c>
      <c r="GA127" s="32"/>
      <c r="GC127" s="7" t="str">
        <f t="shared" si="250"/>
        <v/>
      </c>
      <c r="GD127" s="7" t="str">
        <f t="shared" ca="1" si="189"/>
        <v/>
      </c>
      <c r="GT127" s="71" t="str">
        <f>IF(GT$9="", "", IF(AND(NOT('Personnel Details'!$N$11=""), $B127&gt;='Personnel Details'!$N$11), 'Personnel Details'!$O$11, IF(AND(NOT('Personnel Details'!$I$11=""), $B127&gt;='Personnel Details'!$I$11), 'Personnel Details'!$J$11, 'Personnel Details'!$E$11)))</f>
        <v/>
      </c>
      <c r="GU127" s="59" t="str">
        <f>IF(GT$9="", "", IF(AND(NOT('Personnel Details'!$N$11=""), $B127&gt;='Personnel Details'!$N$11), IF('Personnel Details'!$P$11="","", 'Personnel Details'!$P$11), IF(AND(NOT('Personnel Details'!$I$11=""), $B127&gt;='Personnel Details'!$I$11), IF('Personnel Details'!$K$11="", "", 'Personnel Details'!$K$11), IF('Personnel Details'!$F$11="", "", 'Personnel Details'!$F$11))))</f>
        <v/>
      </c>
      <c r="GV127" s="74" t="str">
        <f>IF(GT$9="", "", IF(AND(NOT('Personnel Details'!$N$11=""), $B127&gt;='Personnel Details'!$N$11), 'Personnel Details'!$Q$11, IF(AND(NOT('Personnel Details'!$I$11=""), $B127&gt;='Personnel Details'!$I$11), 'Personnel Details'!$L$11, 'Personnel Details'!$G$11)))</f>
        <v/>
      </c>
      <c r="GW127" s="59" t="str">
        <f t="shared" si="251"/>
        <v/>
      </c>
      <c r="GX127" s="53"/>
      <c r="GZ127" s="78" t="str">
        <f>IF(GZ$9="", "", IF(AND(NOT('Personnel Details'!$N$12=""), $B127&gt;='Personnel Details'!$N$12), 'Personnel Details'!$O$12, IF(AND(NOT('Personnel Details'!$I$12=""), $B127&gt;='Personnel Details'!$I$12), 'Personnel Details'!$J$12, 'Personnel Details'!$E$12)))</f>
        <v/>
      </c>
      <c r="HA127" s="59" t="str">
        <f>IF(GZ$9="", "", IF(AND(NOT('Personnel Details'!$N$12=""), $B127&gt;='Personnel Details'!$N$12), IF('Personnel Details'!$P$12="","", 'Personnel Details'!$P$12), IF(AND(NOT('Personnel Details'!$I$12=""), $B127&gt;='Personnel Details'!$I$12), IF('Personnel Details'!$K$12="", "", 'Personnel Details'!$K$12), IF('Personnel Details'!$F$12="", "", 'Personnel Details'!$F$12))))</f>
        <v/>
      </c>
      <c r="HB127" s="79" t="str">
        <f>IF(GZ$9="", "", IF(AND(NOT('Personnel Details'!$N$12=""), $B127&gt;='Personnel Details'!$N$12), 'Personnel Details'!$Q$12, IF(AND(NOT('Personnel Details'!$I$12=""), $B127&gt;='Personnel Details'!$I$12), 'Personnel Details'!$L$12, 'Personnel Details'!$G$12)))</f>
        <v/>
      </c>
      <c r="HC127" s="59" t="str">
        <f t="shared" si="252"/>
        <v/>
      </c>
      <c r="HD127" s="53"/>
      <c r="HF127" s="78" t="str">
        <f>IF(HF$9="", "", IF(AND(NOT('Personnel Details'!$N$13=""), $B127&gt;='Personnel Details'!$N$13), 'Personnel Details'!$O$13, IF(AND(NOT('Personnel Details'!$I$13=""), $B127&gt;='Personnel Details'!$I$13), 'Personnel Details'!$J$13, 'Personnel Details'!$E$13)))</f>
        <v/>
      </c>
      <c r="HG127" s="59" t="str">
        <f>IF(HF$9="", "", IF(AND(NOT('Personnel Details'!$N$13=""), $B127&gt;='Personnel Details'!$N$13), IF('Personnel Details'!$P$13="","", 'Personnel Details'!$P$13), IF(AND(NOT('Personnel Details'!$I$13=""), $B127&gt;='Personnel Details'!$I$13), IF('Personnel Details'!$K$13="", "", 'Personnel Details'!$K$13), IF('Personnel Details'!$F$13="", "", 'Personnel Details'!$F$13))))</f>
        <v/>
      </c>
      <c r="HH127" s="79" t="str">
        <f>IF(HF$9="", "", IF(AND(NOT('Personnel Details'!$N$13=""), $B127&gt;='Personnel Details'!$N$13), 'Personnel Details'!$Q$13, IF(AND(NOT('Personnel Details'!$I$13=""), $B127&gt;='Personnel Details'!$I$13), 'Personnel Details'!$L$13, 'Personnel Details'!$G$13)))</f>
        <v/>
      </c>
      <c r="HI127" s="59" t="str">
        <f t="shared" si="253"/>
        <v/>
      </c>
      <c r="HJ127" s="53"/>
      <c r="HL127" s="78" t="str">
        <f>IF(HL$9="", "", IF(AND(NOT('Personnel Details'!$N$14=""), $B127&gt;='Personnel Details'!$N$14), 'Personnel Details'!$O$14, IF(AND(NOT('Personnel Details'!$I$14=""), $B127&gt;='Personnel Details'!$I$14), 'Personnel Details'!$J$14, 'Personnel Details'!$E$14)))</f>
        <v/>
      </c>
      <c r="HM127" s="59" t="str">
        <f>IF(HL$9="", "", IF(AND(NOT('Personnel Details'!$N$14=""), $B127&gt;='Personnel Details'!$N$14), IF('Personnel Details'!$P$14="","", 'Personnel Details'!$P$14), IF(AND(NOT('Personnel Details'!$I$14=""), $B127&gt;='Personnel Details'!$I$14), IF('Personnel Details'!$K$14="", "", 'Personnel Details'!$K$14), IF('Personnel Details'!$F$14="", "", 'Personnel Details'!$F$14))))</f>
        <v/>
      </c>
      <c r="HN127" s="79" t="str">
        <f>IF(HL$9="", "", IF(AND(NOT('Personnel Details'!$N$14=""), $B127&gt;='Personnel Details'!$N$14), 'Personnel Details'!$Q$14, IF(AND(NOT('Personnel Details'!$I$14=""), $B127&gt;='Personnel Details'!$I$14), 'Personnel Details'!$L$14, 'Personnel Details'!$G$14)))</f>
        <v/>
      </c>
      <c r="HO127" s="59" t="str">
        <f t="shared" si="254"/>
        <v/>
      </c>
      <c r="HP127" s="53"/>
      <c r="HR127" s="78" t="str">
        <f>IF(HR$9="", "", IF(AND(NOT('Personnel Details'!$N$15=""), $B127&gt;='Personnel Details'!$N$15), 'Personnel Details'!$O$15, IF(AND(NOT('Personnel Details'!$I$15=""), $B127&gt;='Personnel Details'!$I$15), 'Personnel Details'!$J$15, 'Personnel Details'!$E$15)))</f>
        <v/>
      </c>
      <c r="HS127" s="59" t="str">
        <f>IF(HR$9="", "", IF(AND(NOT('Personnel Details'!$N$15=""), $B127&gt;='Personnel Details'!$N$15), IF('Personnel Details'!$P$15="","", 'Personnel Details'!$P$15), IF(AND(NOT('Personnel Details'!$I$15=""), $B127&gt;='Personnel Details'!$I$15), IF('Personnel Details'!$K$15="", "", 'Personnel Details'!$K$15), IF('Personnel Details'!$F$15="", "", 'Personnel Details'!$F$15))))</f>
        <v/>
      </c>
      <c r="HT127" s="79" t="str">
        <f>IF(HR$9="", "", IF(AND(NOT('Personnel Details'!$N$15=""), $B127&gt;='Personnel Details'!$N$15), 'Personnel Details'!$Q$15, IF(AND(NOT('Personnel Details'!$I$15=""), $B127&gt;='Personnel Details'!$I$15), 'Personnel Details'!$L$15, 'Personnel Details'!$G$15)))</f>
        <v/>
      </c>
      <c r="HU127" s="59" t="str">
        <f t="shared" si="255"/>
        <v/>
      </c>
      <c r="HV127" s="53"/>
      <c r="HX127" s="78" t="str">
        <f>IF(HX$9="", "", IF(AND(NOT('Personnel Details'!$N$16=""), $B127&gt;='Personnel Details'!$N$16), 'Personnel Details'!$O$16, IF(AND(NOT('Personnel Details'!$I$16=""), $B127&gt;='Personnel Details'!$I$16), 'Personnel Details'!$J$16, 'Personnel Details'!$E$16)))</f>
        <v/>
      </c>
      <c r="HY127" s="59" t="str">
        <f>IF(HX$9="", "", IF(AND(NOT('Personnel Details'!$N$16=""), $B127&gt;='Personnel Details'!$N$16), IF('Personnel Details'!$P$16="","", 'Personnel Details'!$P$16), IF(AND(NOT('Personnel Details'!$I$16=""), $B127&gt;='Personnel Details'!$I$16), IF('Personnel Details'!$K$16="", "", 'Personnel Details'!$K$16), IF('Personnel Details'!$F$16="", "", 'Personnel Details'!$F$16))))</f>
        <v/>
      </c>
      <c r="HZ127" s="79" t="str">
        <f>IF(HX$9="", "", IF(AND(NOT('Personnel Details'!$N$16=""), $B127&gt;='Personnel Details'!$N$16), 'Personnel Details'!$Q$16, IF(AND(NOT('Personnel Details'!$I$16=""), $B127&gt;='Personnel Details'!$I$16), 'Personnel Details'!$L$16, 'Personnel Details'!$G$16)))</f>
        <v/>
      </c>
      <c r="IA127" s="59" t="str">
        <f t="shared" si="256"/>
        <v/>
      </c>
      <c r="IB127" s="53"/>
      <c r="ID127" s="78" t="str">
        <f>IF(ID$9="", "", IF(AND(NOT('Personnel Details'!$N$17=""), $B127&gt;='Personnel Details'!$N$17), 'Personnel Details'!$O$17, IF(AND(NOT('Personnel Details'!$I$17=""), $B127&gt;='Personnel Details'!$I$17), 'Personnel Details'!$J$17, 'Personnel Details'!$E$17)))</f>
        <v/>
      </c>
      <c r="IE127" s="59" t="str">
        <f>IF(ID$9="", "", IF(AND(NOT('Personnel Details'!$N$17=""), $B127&gt;='Personnel Details'!$N$17), IF('Personnel Details'!$P$17="","", 'Personnel Details'!$P$17), IF(AND(NOT('Personnel Details'!$I$17=""), $B127&gt;='Personnel Details'!$I$17), IF('Personnel Details'!$K$17="", "", 'Personnel Details'!$K$17), IF('Personnel Details'!$F$17="", "", 'Personnel Details'!$F$17))))</f>
        <v/>
      </c>
      <c r="IF127" s="79" t="str">
        <f>IF(ID$9="", "", IF(AND(NOT('Personnel Details'!$N$17=""), $B127&gt;='Personnel Details'!$N$17), 'Personnel Details'!$Q$17, IF(AND(NOT('Personnel Details'!$I$17=""), $B127&gt;='Personnel Details'!$I$17), 'Personnel Details'!$L$17, 'Personnel Details'!$G$17)))</f>
        <v/>
      </c>
      <c r="IG127" s="59" t="str">
        <f t="shared" si="257"/>
        <v/>
      </c>
      <c r="IH127" s="53"/>
      <c r="IJ127" s="78" t="str">
        <f>IF(IJ$9="", "", IF(AND(NOT('Personnel Details'!$N$18=""), $B127&gt;='Personnel Details'!$N$18), 'Personnel Details'!$O$18, IF(AND(NOT('Personnel Details'!$I$18=""), $B127&gt;='Personnel Details'!$I$18), 'Personnel Details'!$J$18, 'Personnel Details'!$E$18)))</f>
        <v/>
      </c>
      <c r="IK127" s="59" t="str">
        <f>IF(IJ$9="", "", IF(AND(NOT('Personnel Details'!$N$18=""), $B127&gt;='Personnel Details'!$N$18), IF('Personnel Details'!$P$18="","", 'Personnel Details'!$P$18), IF(AND(NOT('Personnel Details'!$I$18=""), $B127&gt;='Personnel Details'!$I$18), IF('Personnel Details'!$K$18="", "", 'Personnel Details'!$K$18), IF('Personnel Details'!$F$18="", "", 'Personnel Details'!$F$18))))</f>
        <v/>
      </c>
      <c r="IL127" s="79" t="str">
        <f>IF(IJ$9="", "", IF(AND(NOT('Personnel Details'!$N$18=""), $B127&gt;='Personnel Details'!$N$18), 'Personnel Details'!$Q$18, IF(AND(NOT('Personnel Details'!$I$18=""), $B127&gt;='Personnel Details'!$I$18), 'Personnel Details'!$L$18, 'Personnel Details'!$G$18)))</f>
        <v/>
      </c>
      <c r="IM127" s="59" t="str">
        <f t="shared" si="258"/>
        <v/>
      </c>
      <c r="IN127" s="53"/>
      <c r="IP127" s="78" t="str">
        <f>IF(IP$9="", "", IF(AND(NOT('Personnel Details'!$N$19=""), $B127&gt;='Personnel Details'!$N$19), 'Personnel Details'!$O$19, IF(AND(NOT('Personnel Details'!$I$19=""), $B127&gt;='Personnel Details'!$I$19), 'Personnel Details'!$J$19, 'Personnel Details'!$E$19)))</f>
        <v/>
      </c>
      <c r="IQ127" s="59" t="str">
        <f>IF(IP$9="", "", IF(AND(NOT('Personnel Details'!$N$19=""), $B127&gt;='Personnel Details'!$N$19), IF('Personnel Details'!$P$19="","", 'Personnel Details'!$P$19), IF(AND(NOT('Personnel Details'!$I$19=""), $B127&gt;='Personnel Details'!$I$19), IF('Personnel Details'!$K$19="", "", 'Personnel Details'!$K$19), IF('Personnel Details'!$F$19="", "", 'Personnel Details'!$F$19))))</f>
        <v/>
      </c>
      <c r="IR127" s="79" t="str">
        <f>IF(IP$9="", "", IF(AND(NOT('Personnel Details'!$N$19=""), $B127&gt;='Personnel Details'!$N$19), 'Personnel Details'!$Q$19, IF(AND(NOT('Personnel Details'!$I$19=""), $B127&gt;='Personnel Details'!$I$19), 'Personnel Details'!$L$19, 'Personnel Details'!$G$19)))</f>
        <v/>
      </c>
      <c r="IS127" s="59" t="str">
        <f t="shared" si="259"/>
        <v/>
      </c>
      <c r="IT127" s="53"/>
      <c r="IV127" s="78" t="str">
        <f>IF(IV$9="", "", IF(AND(NOT('Personnel Details'!$N$20=""), $B127&gt;='Personnel Details'!$N$20), 'Personnel Details'!$O$20, IF(AND(NOT('Personnel Details'!$I$20=""), $B127&gt;='Personnel Details'!$I$20), 'Personnel Details'!$J$20, 'Personnel Details'!$E$20)))</f>
        <v/>
      </c>
      <c r="IW127" s="59" t="str">
        <f>IF(IV$9="", "", IF(AND(NOT('Personnel Details'!$N$20=""), $B127&gt;='Personnel Details'!$N$20), IF('Personnel Details'!$P$20="","", 'Personnel Details'!$P$20), IF(AND(NOT('Personnel Details'!$I$20=""), $B127&gt;='Personnel Details'!$I$20), IF('Personnel Details'!$K$20="", "", 'Personnel Details'!$K$20), IF('Personnel Details'!$F$20="", "", 'Personnel Details'!$F$20))))</f>
        <v/>
      </c>
      <c r="IX127" s="79" t="str">
        <f>IF(IV$9="", "", IF(AND(NOT('Personnel Details'!$N$20=""), $B127&gt;='Personnel Details'!$N$20), 'Personnel Details'!$Q$20, IF(AND(NOT('Personnel Details'!$I$20=""), $B127&gt;='Personnel Details'!$I$20), 'Personnel Details'!$L$20, 'Personnel Details'!$G$20)))</f>
        <v/>
      </c>
      <c r="IY127" s="59" t="str">
        <f t="shared" si="260"/>
        <v/>
      </c>
      <c r="IZ127" s="53"/>
      <c r="JB127" s="78" t="str">
        <f>IF(JB$9="", "", IF(AND(NOT('Personnel Details'!$N$21=""), $B127&gt;='Personnel Details'!$N$21), 'Personnel Details'!$O$21, IF(AND(NOT('Personnel Details'!$I$21=""), $B127&gt;='Personnel Details'!$I$21), 'Personnel Details'!$J$21, 'Personnel Details'!$E$21)))</f>
        <v/>
      </c>
      <c r="JC127" s="59" t="str">
        <f>IF(JB$9="", "", IF(AND(NOT('Personnel Details'!$N$21=""), $B127&gt;='Personnel Details'!$N$21), IF('Personnel Details'!$P$21="","", 'Personnel Details'!$P$21), IF(AND(NOT('Personnel Details'!$I$21=""), $B127&gt;='Personnel Details'!$I$21), IF('Personnel Details'!$K$21="", "", 'Personnel Details'!$K$21), IF('Personnel Details'!$F$21="", "", 'Personnel Details'!$F$21))))</f>
        <v/>
      </c>
      <c r="JD127" s="79" t="str">
        <f>IF(JB$9="", "", IF(AND(NOT('Personnel Details'!$N$21=""), $B127&gt;='Personnel Details'!$N$21), 'Personnel Details'!$Q$21, IF(AND(NOT('Personnel Details'!$I$21=""), $B127&gt;='Personnel Details'!$I$21), 'Personnel Details'!$L$21, 'Personnel Details'!$G$21)))</f>
        <v/>
      </c>
      <c r="JE127" s="59" t="str">
        <f t="shared" si="261"/>
        <v/>
      </c>
      <c r="JF127" s="53"/>
      <c r="JH127" s="78" t="str">
        <f>IF(JH$9="", "", IF(AND(NOT('Personnel Details'!$N$22=""), $B127&gt;='Personnel Details'!$N$22), 'Personnel Details'!$O$22, IF(AND(NOT('Personnel Details'!$I$22=""), $B127&gt;='Personnel Details'!$I$22), 'Personnel Details'!$J$22, 'Personnel Details'!$E$22)))</f>
        <v/>
      </c>
      <c r="JI127" s="59" t="str">
        <f>IF(JH$9="", "", IF(AND(NOT('Personnel Details'!$N$22=""), $B127&gt;='Personnel Details'!$N$22), IF('Personnel Details'!$P$22="","", 'Personnel Details'!$P$22), IF(AND(NOT('Personnel Details'!$I$22=""), $B127&gt;='Personnel Details'!$I$22), IF('Personnel Details'!$K$22="", "", 'Personnel Details'!$K$22), IF('Personnel Details'!$F$22="", "", 'Personnel Details'!$F$22))))</f>
        <v/>
      </c>
      <c r="JJ127" s="79" t="str">
        <f>IF(JH$9="", "", IF(AND(NOT('Personnel Details'!$N$22=""), $B127&gt;='Personnel Details'!$N$22), 'Personnel Details'!$Q$22, IF(AND(NOT('Personnel Details'!$I$22=""), $B127&gt;='Personnel Details'!$I$22), 'Personnel Details'!$L$22, 'Personnel Details'!$G$22)))</f>
        <v/>
      </c>
      <c r="JK127" s="59" t="str">
        <f t="shared" si="262"/>
        <v/>
      </c>
      <c r="JL127" s="53"/>
      <c r="JN127" s="78" t="str">
        <f>IF(JN$9="", "", IF(AND(NOT('Personnel Details'!$N$23=""), $B127&gt;='Personnel Details'!$N$23), 'Personnel Details'!$O$23, IF(AND(NOT('Personnel Details'!$I$23=""), $B127&gt;='Personnel Details'!$I$23), 'Personnel Details'!$J$23, 'Personnel Details'!$E$23)))</f>
        <v/>
      </c>
      <c r="JO127" s="59" t="str">
        <f>IF(JN$9="", "", IF(AND(NOT('Personnel Details'!$N$23=""), $B127&gt;='Personnel Details'!$N$23), IF('Personnel Details'!$P$23="","", 'Personnel Details'!$P$23), IF(AND(NOT('Personnel Details'!$I$23=""), $B127&gt;='Personnel Details'!$I$23), IF('Personnel Details'!$K$23="", "", 'Personnel Details'!$K$23), IF('Personnel Details'!$F$23="", "", 'Personnel Details'!$F$23))))</f>
        <v/>
      </c>
      <c r="JP127" s="79" t="str">
        <f>IF(JN$9="", "", IF(AND(NOT('Personnel Details'!$N$23=""), $B127&gt;='Personnel Details'!$N$23), 'Personnel Details'!$Q$23, IF(AND(NOT('Personnel Details'!$I$23=""), $B127&gt;='Personnel Details'!$I$23), 'Personnel Details'!$L$23, 'Personnel Details'!$G$23)))</f>
        <v/>
      </c>
      <c r="JQ127" s="59" t="str">
        <f t="shared" si="263"/>
        <v/>
      </c>
      <c r="JR127" s="53"/>
      <c r="JT127" s="78" t="str">
        <f>IF(JT$9="", "", IF(AND(NOT('Personnel Details'!$N$24=""), $B127&gt;='Personnel Details'!$N$24), 'Personnel Details'!$O$24, IF(AND(NOT('Personnel Details'!$I$24=""), $B127&gt;='Personnel Details'!$I$24), 'Personnel Details'!$J$24, 'Personnel Details'!$E$24)))</f>
        <v/>
      </c>
      <c r="JU127" s="59" t="str">
        <f>IF(JT$9="", "", IF(AND(NOT('Personnel Details'!$N$24=""), $B127&gt;='Personnel Details'!$N$24), IF('Personnel Details'!$P$24="","", 'Personnel Details'!$P$24), IF(AND(NOT('Personnel Details'!$I$24=""), $B127&gt;='Personnel Details'!$I$24), IF('Personnel Details'!$K$24="", "", 'Personnel Details'!$K$24), IF('Personnel Details'!$F$24="", "", 'Personnel Details'!$F$24))))</f>
        <v/>
      </c>
      <c r="JV127" s="79" t="str">
        <f>IF(JT$9="", "", IF(AND(NOT('Personnel Details'!$N$24=""), $B127&gt;='Personnel Details'!$N$24), 'Personnel Details'!$Q$24, IF(AND(NOT('Personnel Details'!$I$24=""), $B127&gt;='Personnel Details'!$I$24), 'Personnel Details'!$L$24, 'Personnel Details'!$G$24)))</f>
        <v/>
      </c>
      <c r="JW127" s="59" t="str">
        <f t="shared" si="264"/>
        <v/>
      </c>
      <c r="JX127" s="53"/>
      <c r="JZ127" s="78" t="str">
        <f>IF(JZ$9="", "", IF(AND(NOT('Personnel Details'!$N$25=""), $B127&gt;='Personnel Details'!$N$25), 'Personnel Details'!$O$25, IF(AND(NOT('Personnel Details'!$I$25=""), $B127&gt;='Personnel Details'!$I$25), 'Personnel Details'!$J$25, 'Personnel Details'!$E$25)))</f>
        <v/>
      </c>
      <c r="KA127" s="59" t="str">
        <f>IF(JZ$9="", "", IF(AND(NOT('Personnel Details'!$N$25=""), $B127&gt;='Personnel Details'!$N$25), IF('Personnel Details'!$P$25="","", 'Personnel Details'!$P$25), IF(AND(NOT('Personnel Details'!$I$25=""), $B127&gt;='Personnel Details'!$I$25), IF('Personnel Details'!$K$25="", "", 'Personnel Details'!$K$25), IF('Personnel Details'!$F$25="", "", 'Personnel Details'!$F$25))))</f>
        <v/>
      </c>
      <c r="KB127" s="79" t="str">
        <f>IF(JZ$9="", "", IF(AND(NOT('Personnel Details'!$N$25=""), $B127&gt;='Personnel Details'!$N$25), 'Personnel Details'!$Q$25, IF(AND(NOT('Personnel Details'!$I$25=""), $B127&gt;='Personnel Details'!$I$25), 'Personnel Details'!$L$25, 'Personnel Details'!$G$25)))</f>
        <v/>
      </c>
      <c r="KC127" s="59" t="str">
        <f t="shared" si="265"/>
        <v/>
      </c>
      <c r="KD127" s="53"/>
      <c r="KF127" s="78" t="str">
        <f>IF(KF$9="", "", IF(AND(NOT('Personnel Details'!$N$26=""), $B127&gt;='Personnel Details'!$N$26), 'Personnel Details'!$O$26, IF(AND(NOT('Personnel Details'!$I$26=""), $B127&gt;='Personnel Details'!$I$26), 'Personnel Details'!$J$26, 'Personnel Details'!$E$26)))</f>
        <v/>
      </c>
      <c r="KG127" s="59" t="str">
        <f>IF(KF$9="", "", IF(AND(NOT('Personnel Details'!$N$26=""), $B127&gt;='Personnel Details'!$N$26), IF('Personnel Details'!$P$26="","", 'Personnel Details'!$P$26), IF(AND(NOT('Personnel Details'!$I$26=""), $B127&gt;='Personnel Details'!$I$26), IF('Personnel Details'!$K$26="", "", 'Personnel Details'!$K$26), IF('Personnel Details'!$F$26="", "", 'Personnel Details'!$F$26))))</f>
        <v/>
      </c>
      <c r="KH127" s="79" t="str">
        <f>IF(KF$9="", "", IF(AND(NOT('Personnel Details'!$N$26=""), $B127&gt;='Personnel Details'!$N$26), 'Personnel Details'!$Q$26, IF(AND(NOT('Personnel Details'!$I$26=""), $B127&gt;='Personnel Details'!$I$26), 'Personnel Details'!$L$26, 'Personnel Details'!$G$26)))</f>
        <v/>
      </c>
      <c r="KI127" s="59" t="str">
        <f t="shared" si="266"/>
        <v/>
      </c>
      <c r="KJ127" s="53"/>
      <c r="KL127" s="78" t="str">
        <f>IF(KL$9="", "", IF(AND(NOT('Personnel Details'!$N$27=""), $B127&gt;='Personnel Details'!$N$27), 'Personnel Details'!$O$27, IF(AND(NOT('Personnel Details'!$I$27=""), $B127&gt;='Personnel Details'!$I$27), 'Personnel Details'!$J$27, 'Personnel Details'!$E$27)))</f>
        <v/>
      </c>
      <c r="KM127" s="59" t="str">
        <f>IF(KL$9="", "", IF(AND(NOT('Personnel Details'!$N$27=""), $B127&gt;='Personnel Details'!$N$27), IF('Personnel Details'!$P$27="","", 'Personnel Details'!$P$27), IF(AND(NOT('Personnel Details'!$I$27=""), $B127&gt;='Personnel Details'!$I$27), IF('Personnel Details'!$K$27="", "", 'Personnel Details'!$K$27), IF('Personnel Details'!$F$27="", "", 'Personnel Details'!$F$27))))</f>
        <v/>
      </c>
      <c r="KN127" s="79" t="str">
        <f>IF(KL$9="", "", IF(AND(NOT('Personnel Details'!$N$27=""), $B127&gt;='Personnel Details'!$N$27), 'Personnel Details'!$Q$27, IF(AND(NOT('Personnel Details'!$I$27=""), $B127&gt;='Personnel Details'!$I$27), 'Personnel Details'!$L$27, 'Personnel Details'!$G$27)))</f>
        <v/>
      </c>
      <c r="KO127" s="59" t="str">
        <f t="shared" si="267"/>
        <v/>
      </c>
      <c r="KP127" s="53"/>
      <c r="KR127" s="78" t="str">
        <f>IF(KR$9="", "", IF(AND(NOT('Personnel Details'!$N$28=""), $B127&gt;='Personnel Details'!$N$28), 'Personnel Details'!$O$28, IF(AND(NOT('Personnel Details'!$I$28=""), $B127&gt;='Personnel Details'!$I$28), 'Personnel Details'!$J$28, 'Personnel Details'!$E$28)))</f>
        <v/>
      </c>
      <c r="KS127" s="59" t="str">
        <f>IF(KR$9="", "", IF(AND(NOT('Personnel Details'!$N$28=""), $B127&gt;='Personnel Details'!$N$28), IF('Personnel Details'!$P$28="","", 'Personnel Details'!$P$28), IF(AND(NOT('Personnel Details'!$I$28=""), $B127&gt;='Personnel Details'!$I$28), IF('Personnel Details'!$K$28="", "", 'Personnel Details'!$K$28), IF('Personnel Details'!$F$28="", "", 'Personnel Details'!$F$28))))</f>
        <v/>
      </c>
      <c r="KT127" s="79" t="str">
        <f>IF(KR$9="", "", IF(AND(NOT('Personnel Details'!$N$28=""), $B127&gt;='Personnel Details'!$N$28), 'Personnel Details'!$Q$28, IF(AND(NOT('Personnel Details'!$I$28=""), $B127&gt;='Personnel Details'!$I$28), 'Personnel Details'!$L$28, 'Personnel Details'!$G$28)))</f>
        <v/>
      </c>
      <c r="KU127" s="59" t="str">
        <f t="shared" si="268"/>
        <v/>
      </c>
      <c r="KV127" s="53"/>
      <c r="KX127" s="78" t="str">
        <f>IF(KX$9="", "", IF(AND(NOT('Personnel Details'!$N$29=""), $B127&gt;='Personnel Details'!$N$29), 'Personnel Details'!$O$29, IF(AND(NOT('Personnel Details'!$I$29=""), $B127&gt;='Personnel Details'!$I$29), 'Personnel Details'!$J$29, 'Personnel Details'!$E$29)))</f>
        <v/>
      </c>
      <c r="KY127" s="59" t="str">
        <f>IF(KX$9="", "", IF(AND(NOT('Personnel Details'!$N$29=""), $B127&gt;='Personnel Details'!$N$29), IF('Personnel Details'!$P$29="","", 'Personnel Details'!$P$29), IF(AND(NOT('Personnel Details'!$I$29=""), $B127&gt;='Personnel Details'!$I$29), IF('Personnel Details'!$K$29="", "", 'Personnel Details'!$K$29), IF('Personnel Details'!$F$29="", "", 'Personnel Details'!$F$29))))</f>
        <v/>
      </c>
      <c r="KZ127" s="79" t="str">
        <f>IF(KX$9="", "", IF(AND(NOT('Personnel Details'!$N$29=""), $B127&gt;='Personnel Details'!$N$29), 'Personnel Details'!$Q$29, IF(AND(NOT('Personnel Details'!$I$29=""), $B127&gt;='Personnel Details'!$I$29), 'Personnel Details'!$L$29, 'Personnel Details'!$G$29)))</f>
        <v/>
      </c>
      <c r="LA127" s="59" t="str">
        <f t="shared" si="269"/>
        <v/>
      </c>
      <c r="LB127" s="53"/>
      <c r="LD127" s="78" t="str">
        <f>IF(LD$9="", "", IF(AND(NOT('Personnel Details'!$N$30=""), $B127&gt;='Personnel Details'!$N$30), 'Personnel Details'!$O$30, IF(AND(NOT('Personnel Details'!$I$30=""), $B127&gt;='Personnel Details'!$I$30), 'Personnel Details'!$J$30, 'Personnel Details'!$E$30)))</f>
        <v/>
      </c>
      <c r="LE127" s="59" t="str">
        <f>IF(LD$9="", "", IF(AND(NOT('Personnel Details'!$N$30=""), $B127&gt;='Personnel Details'!$N$30), IF('Personnel Details'!$P$30="","", 'Personnel Details'!$P$30), IF(AND(NOT('Personnel Details'!$I$30=""), $B127&gt;='Personnel Details'!$I$30), IF('Personnel Details'!$K$30="", "", 'Personnel Details'!$K$30), IF('Personnel Details'!$F$30="", "", 'Personnel Details'!$F$30))))</f>
        <v/>
      </c>
      <c r="LF127" s="79" t="str">
        <f>IF(LD$9="", "", IF(AND(NOT('Personnel Details'!$N$30=""), $B127&gt;='Personnel Details'!$N$30), 'Personnel Details'!$Q$30, IF(AND(NOT('Personnel Details'!$I$30=""), $B127&gt;='Personnel Details'!$I$30), 'Personnel Details'!$L$30, 'Personnel Details'!$G$30)))</f>
        <v/>
      </c>
      <c r="LG127" s="59" t="str">
        <f t="shared" si="270"/>
        <v/>
      </c>
      <c r="LH127" s="53"/>
      <c r="LJ127" s="78" t="str">
        <f>IF(LJ$9="", "", IF(AND(NOT('Personnel Details'!$N$31=""), $B127&gt;='Personnel Details'!$N$31), 'Personnel Details'!$O$31, IF(AND(NOT('Personnel Details'!$I$31=""), $B127&gt;='Personnel Details'!$I$31), 'Personnel Details'!$J$31, 'Personnel Details'!$E$31)))</f>
        <v/>
      </c>
      <c r="LK127" s="59" t="str">
        <f>IF(LJ$9="", "", IF(AND(NOT('Personnel Details'!$N$31=""), $B127&gt;='Personnel Details'!$N$31), IF('Personnel Details'!$P$31="","", 'Personnel Details'!$P$31), IF(AND(NOT('Personnel Details'!$I$31=""), $B127&gt;='Personnel Details'!$I$31), IF('Personnel Details'!$K$31="", "", 'Personnel Details'!$K$31), IF('Personnel Details'!$F$31="", "", 'Personnel Details'!$F$31))))</f>
        <v/>
      </c>
      <c r="LL127" s="79" t="str">
        <f>IF(LJ$9="", "", IF(AND(NOT('Personnel Details'!$N$31=""), $B127&gt;='Personnel Details'!$N$31), 'Personnel Details'!$Q$31, IF(AND(NOT('Personnel Details'!$I$31=""), $B127&gt;='Personnel Details'!$I$31), 'Personnel Details'!$L$31, 'Personnel Details'!$G$31)))</f>
        <v/>
      </c>
      <c r="LM127" s="59" t="str">
        <f t="shared" si="271"/>
        <v/>
      </c>
      <c r="LN127" s="53"/>
      <c r="LP127" s="78" t="str">
        <f>IF(LP$9="", "", IF(AND(NOT('Personnel Details'!$N$32=""), $B127&gt;='Personnel Details'!$N$32), 'Personnel Details'!$O$32, IF(AND(NOT('Personnel Details'!$I$32=""), $B127&gt;='Personnel Details'!$I$32), 'Personnel Details'!$J$32, 'Personnel Details'!$E$32)))</f>
        <v/>
      </c>
      <c r="LQ127" s="59" t="str">
        <f>IF(LP$9="", "", IF(AND(NOT('Personnel Details'!$N$32=""), $B127&gt;='Personnel Details'!$N$32), IF('Personnel Details'!$P$32="","", 'Personnel Details'!$P$32), IF(AND(NOT('Personnel Details'!$I$32=""), $B127&gt;='Personnel Details'!$I$32), IF('Personnel Details'!$K$32="", "", 'Personnel Details'!$K$32), IF('Personnel Details'!$F$32="", "", 'Personnel Details'!$F$32))))</f>
        <v/>
      </c>
      <c r="LR127" s="79" t="str">
        <f>IF(LP$9="", "", IF(AND(NOT('Personnel Details'!$N$32=""), $B127&gt;='Personnel Details'!$N$32), 'Personnel Details'!$Q$32, IF(AND(NOT('Personnel Details'!$I$32=""), $B127&gt;='Personnel Details'!$I$32), 'Personnel Details'!$L$32, 'Personnel Details'!$G$32)))</f>
        <v/>
      </c>
      <c r="LS127" s="59" t="str">
        <f t="shared" si="272"/>
        <v/>
      </c>
      <c r="LT127" s="53"/>
      <c r="LV127" s="78" t="str">
        <f>IF(LV$9="", "", IF(AND(NOT('Personnel Details'!$N$33=""), $B127&gt;='Personnel Details'!$N$33), 'Personnel Details'!$O$33, IF(AND(NOT('Personnel Details'!$I$33=""), $B127&gt;='Personnel Details'!$I$33), 'Personnel Details'!$J$33, 'Personnel Details'!$E$33)))</f>
        <v/>
      </c>
      <c r="LW127" s="59" t="str">
        <f>IF(LV$9="", "", IF(AND(NOT('Personnel Details'!$N$33=""), $B127&gt;='Personnel Details'!$N$33), IF('Personnel Details'!$P$33="","", 'Personnel Details'!$P$33), IF(AND(NOT('Personnel Details'!$I$33=""), $B127&gt;='Personnel Details'!$I$33), IF('Personnel Details'!$K$33="", "", 'Personnel Details'!$K$33), IF('Personnel Details'!$F$33="", "", 'Personnel Details'!$F$33))))</f>
        <v/>
      </c>
      <c r="LX127" s="79" t="str">
        <f>IF(LV$9="", "", IF(AND(NOT('Personnel Details'!$N$33=""), $B127&gt;='Personnel Details'!$N$33), 'Personnel Details'!$Q$33, IF(AND(NOT('Personnel Details'!$I$33=""), $B127&gt;='Personnel Details'!$I$33), 'Personnel Details'!$L$33, 'Personnel Details'!$G$33)))</f>
        <v/>
      </c>
      <c r="LY127" s="59" t="str">
        <f t="shared" si="273"/>
        <v/>
      </c>
      <c r="LZ127" s="53"/>
      <c r="MB127" s="78" t="str">
        <f>IF(MB$9="", "", IF(AND(NOT('Personnel Details'!$N$34=""), $B127&gt;='Personnel Details'!$N$34), 'Personnel Details'!$O$34, IF(AND(NOT('Personnel Details'!$I$34=""), $B127&gt;='Personnel Details'!$I$34), 'Personnel Details'!$J$34, 'Personnel Details'!$E$34)))</f>
        <v/>
      </c>
      <c r="MC127" s="59" t="str">
        <f>IF(MB$9="", "", IF(AND(NOT('Personnel Details'!$N$34=""), $B127&gt;='Personnel Details'!$N$34), IF('Personnel Details'!$P$34="","", 'Personnel Details'!$P$34), IF(AND(NOT('Personnel Details'!$I$34=""), $B127&gt;='Personnel Details'!$I$34), IF('Personnel Details'!$K$34="", "", 'Personnel Details'!$K$34), IF('Personnel Details'!$F$34="", "", 'Personnel Details'!$F$34))))</f>
        <v/>
      </c>
      <c r="MD127" s="79" t="str">
        <f>IF(MB$9="", "", IF(AND(NOT('Personnel Details'!$N$34=""), $B127&gt;='Personnel Details'!$N$34), 'Personnel Details'!$Q$34, IF(AND(NOT('Personnel Details'!$I$34=""), $B127&gt;='Personnel Details'!$I$34), 'Personnel Details'!$L$34, 'Personnel Details'!$G$34)))</f>
        <v/>
      </c>
      <c r="ME127" s="59" t="str">
        <f t="shared" si="274"/>
        <v/>
      </c>
      <c r="MF127" s="53"/>
      <c r="MH127" s="78" t="str">
        <f>IF(MH$9="", "", IF(AND(NOT('Personnel Details'!$N$35=""), $B127&gt;='Personnel Details'!$N$35), 'Personnel Details'!$O$35, IF(AND(NOT('Personnel Details'!$I$35=""), $B127&gt;='Personnel Details'!$I$35), 'Personnel Details'!$J$35, 'Personnel Details'!$E$35)))</f>
        <v/>
      </c>
      <c r="MI127" s="59" t="str">
        <f>IF(MH$9="", "", IF(AND(NOT('Personnel Details'!$N$35=""), $B127&gt;='Personnel Details'!$N$35), IF('Personnel Details'!$P$35="","", 'Personnel Details'!$P$35), IF(AND(NOT('Personnel Details'!$I$35=""), $B127&gt;='Personnel Details'!$I$35), IF('Personnel Details'!$K$35="", "", 'Personnel Details'!$K$35), IF('Personnel Details'!$F$35="", "", 'Personnel Details'!$F$35))))</f>
        <v/>
      </c>
      <c r="MJ127" s="79" t="str">
        <f>IF(MH$9="", "", IF(AND(NOT('Personnel Details'!$N$35=""), $B127&gt;='Personnel Details'!$N$35), 'Personnel Details'!$Q$35, IF(AND(NOT('Personnel Details'!$I$35=""), $B127&gt;='Personnel Details'!$I$35), 'Personnel Details'!$L$35, 'Personnel Details'!$G$35)))</f>
        <v/>
      </c>
      <c r="MK127" s="59" t="str">
        <f t="shared" si="275"/>
        <v/>
      </c>
      <c r="ML127" s="53"/>
      <c r="MN127" s="78" t="str">
        <f>IF(MN$9="", "", IF(AND(NOT('Personnel Details'!$N$36=""), $B127&gt;='Personnel Details'!$N$36), 'Personnel Details'!$O$36, IF(AND(NOT('Personnel Details'!$I$36=""), $B127&gt;='Personnel Details'!$I$36), 'Personnel Details'!$J$36, 'Personnel Details'!$E$36)))</f>
        <v/>
      </c>
      <c r="MO127" s="59" t="str">
        <f>IF(MN$9="", "", IF(AND(NOT('Personnel Details'!$N$36=""), $B127&gt;='Personnel Details'!$N$36), IF('Personnel Details'!$P$36="","", 'Personnel Details'!$P$36), IF(AND(NOT('Personnel Details'!$I$36=""), $B127&gt;='Personnel Details'!$I$36), IF('Personnel Details'!$K$36="", "", 'Personnel Details'!$K$36), IF('Personnel Details'!$F$36="", "", 'Personnel Details'!$F$36))))</f>
        <v/>
      </c>
      <c r="MP127" s="79" t="str">
        <f>IF(MN$9="", "", IF(AND(NOT('Personnel Details'!$N$36=""), $B127&gt;='Personnel Details'!$N$36), 'Personnel Details'!$Q$36, IF(AND(NOT('Personnel Details'!$I$36=""), $B127&gt;='Personnel Details'!$I$36), 'Personnel Details'!$L$36, 'Personnel Details'!$G$36)))</f>
        <v/>
      </c>
      <c r="MQ127" s="59" t="str">
        <f t="shared" si="276"/>
        <v/>
      </c>
      <c r="MR127" s="53"/>
      <c r="MT127" s="78" t="str">
        <f>IF(MT$9="", "", IF(AND(NOT('Personnel Details'!$N$37=""), $B127&gt;='Personnel Details'!$N$37), 'Personnel Details'!$O$37, IF(AND(NOT('Personnel Details'!$I$37=""), $B127&gt;='Personnel Details'!$I$37), 'Personnel Details'!$J$37, 'Personnel Details'!$E$37)))</f>
        <v/>
      </c>
      <c r="MU127" s="59" t="str">
        <f>IF(MT$9="", "", IF(AND(NOT('Personnel Details'!$N$37=""), $B127&gt;='Personnel Details'!$N$37), IF('Personnel Details'!$P$37="","", 'Personnel Details'!$P$37), IF(AND(NOT('Personnel Details'!$I$37=""), $B127&gt;='Personnel Details'!$I$37), IF('Personnel Details'!$K$37="", "", 'Personnel Details'!$K$37), IF('Personnel Details'!$F$37="", "", 'Personnel Details'!$F$37))))</f>
        <v/>
      </c>
      <c r="MV127" s="79" t="str">
        <f>IF(MT$9="", "", IF(AND(NOT('Personnel Details'!$N$37=""), $B127&gt;='Personnel Details'!$N$37), 'Personnel Details'!$Q$37, IF(AND(NOT('Personnel Details'!$I$37=""), $B127&gt;='Personnel Details'!$I$37), 'Personnel Details'!$L$37, 'Personnel Details'!$G$37)))</f>
        <v/>
      </c>
      <c r="MW127" s="59" t="str">
        <f t="shared" si="277"/>
        <v/>
      </c>
      <c r="MX127" s="53"/>
      <c r="MZ127" s="78" t="str">
        <f>IF(MZ$9="", "", IF(AND(NOT('Personnel Details'!$N$38=""), $B127&gt;='Personnel Details'!$N$38), 'Personnel Details'!$O$38, IF(AND(NOT('Personnel Details'!$I$38=""), $B127&gt;='Personnel Details'!$I$38), 'Personnel Details'!$J$38, 'Personnel Details'!$E$38)))</f>
        <v/>
      </c>
      <c r="NA127" s="59" t="str">
        <f>IF(MZ$9="", "", IF(AND(NOT('Personnel Details'!$N$38=""), $B127&gt;='Personnel Details'!$N$38), IF('Personnel Details'!$P$38="","", 'Personnel Details'!$P$38), IF(AND(NOT('Personnel Details'!$I$38=""), $B127&gt;='Personnel Details'!$I$38), IF('Personnel Details'!$K$38="", "", 'Personnel Details'!$K$38), IF('Personnel Details'!$F$38="", "", 'Personnel Details'!$F$38))))</f>
        <v/>
      </c>
      <c r="NB127" s="79" t="str">
        <f>IF(MZ$9="", "", IF(AND(NOT('Personnel Details'!$N$38=""), $B127&gt;='Personnel Details'!$N$38), 'Personnel Details'!$Q$38, IF(AND(NOT('Personnel Details'!$I$38=""), $B127&gt;='Personnel Details'!$I$38), 'Personnel Details'!$L$38, 'Personnel Details'!$G$38)))</f>
        <v/>
      </c>
      <c r="NC127" s="59" t="str">
        <f t="shared" si="278"/>
        <v/>
      </c>
      <c r="ND127" s="53"/>
      <c r="NF127" s="78" t="str">
        <f>IF(NF$9="", "", IF(AND(NOT('Personnel Details'!$N$39=""), $B127&gt;='Personnel Details'!$N$39), 'Personnel Details'!$O$39, IF(AND(NOT('Personnel Details'!$I$39=""), $B127&gt;='Personnel Details'!$I$39), 'Personnel Details'!$J$39, 'Personnel Details'!$E$39)))</f>
        <v/>
      </c>
      <c r="NG127" s="59" t="str">
        <f>IF(NF$9="", "", IF(AND(NOT('Personnel Details'!$N$39=""), $B127&gt;='Personnel Details'!$N$39), IF('Personnel Details'!$P$39="","", 'Personnel Details'!$P$39), IF(AND(NOT('Personnel Details'!$I$39=""), $B127&gt;='Personnel Details'!$I$39), IF('Personnel Details'!$K$39="", "", 'Personnel Details'!$K$39), IF('Personnel Details'!$F$39="", "", 'Personnel Details'!$F$39))))</f>
        <v/>
      </c>
      <c r="NH127" s="79" t="str">
        <f>IF(NF$9="", "", IF(AND(NOT('Personnel Details'!$N$39=""), $B127&gt;='Personnel Details'!$N$39), 'Personnel Details'!$Q$39, IF(AND(NOT('Personnel Details'!$I$39=""), $B127&gt;='Personnel Details'!$I$39), 'Personnel Details'!$L$39, 'Personnel Details'!$G$39)))</f>
        <v/>
      </c>
      <c r="NI127" s="59" t="str">
        <f t="shared" si="279"/>
        <v/>
      </c>
      <c r="NJ127" s="53"/>
      <c r="NL127" s="78" t="str">
        <f>IF(NL$9="", "", IF(AND(NOT('Personnel Details'!$N$40=""), $B127&gt;='Personnel Details'!$N$40), 'Personnel Details'!$O$40, IF(AND(NOT('Personnel Details'!$I$40=""), $B127&gt;='Personnel Details'!$I$40), 'Personnel Details'!$J$40, 'Personnel Details'!$E$40)))</f>
        <v/>
      </c>
      <c r="NM127" s="59" t="str">
        <f>IF(NL$9="", "", IF(AND(NOT('Personnel Details'!$N$40=""), $B127&gt;='Personnel Details'!$N$40), IF('Personnel Details'!$P$40="","", 'Personnel Details'!$P$40), IF(AND(NOT('Personnel Details'!$I$40=""), $B127&gt;='Personnel Details'!$I$40), IF('Personnel Details'!$K$40="", "", 'Personnel Details'!$K$40), IF('Personnel Details'!$F$40="", "", 'Personnel Details'!$F$40))))</f>
        <v/>
      </c>
      <c r="NN127" s="79" t="str">
        <f>IF(NL$9="", "", IF(AND(NOT('Personnel Details'!$N$40=""), $B127&gt;='Personnel Details'!$N$40), 'Personnel Details'!$Q$40, IF(AND(NOT('Personnel Details'!$I$40=""), $B127&gt;='Personnel Details'!$I$40), 'Personnel Details'!$L$40, 'Personnel Details'!$G$40)))</f>
        <v/>
      </c>
      <c r="NO127" s="59" t="str">
        <f t="shared" si="280"/>
        <v/>
      </c>
      <c r="NP127" s="53"/>
    </row>
    <row r="128" spans="1:380" x14ac:dyDescent="0.25">
      <c r="A128" s="32"/>
      <c r="B128" s="113" t="str">
        <f>IFERROR(IF(B127+1&gt;'Personnel Details'!$U$5, "", B127+1), "")</f>
        <v/>
      </c>
      <c r="C128" s="32"/>
      <c r="D128" s="120"/>
      <c r="E128" s="13" t="str">
        <f t="shared" si="159"/>
        <v/>
      </c>
      <c r="F128" s="13" t="str">
        <f t="shared" si="190"/>
        <v/>
      </c>
      <c r="G128" s="56" t="str">
        <f t="shared" si="281"/>
        <v/>
      </c>
      <c r="H128" s="16" t="str">
        <f t="shared" si="191"/>
        <v/>
      </c>
      <c r="I128" s="32"/>
      <c r="J128" s="120"/>
      <c r="K128" s="62" t="str">
        <f t="shared" si="160"/>
        <v/>
      </c>
      <c r="L128" s="62" t="str">
        <f t="shared" si="192"/>
        <v/>
      </c>
      <c r="M128" s="65" t="str">
        <f t="shared" si="282"/>
        <v/>
      </c>
      <c r="N128" s="68" t="str">
        <f t="shared" si="193"/>
        <v/>
      </c>
      <c r="O128" s="32"/>
      <c r="P128" s="120"/>
      <c r="Q128" s="62" t="str">
        <f t="shared" si="161"/>
        <v/>
      </c>
      <c r="R128" s="62" t="str">
        <f t="shared" si="194"/>
        <v/>
      </c>
      <c r="S128" s="65" t="str">
        <f t="shared" si="283"/>
        <v/>
      </c>
      <c r="T128" s="68" t="str">
        <f t="shared" si="195"/>
        <v/>
      </c>
      <c r="U128" s="32"/>
      <c r="V128" s="120"/>
      <c r="W128" s="62" t="str">
        <f t="shared" si="162"/>
        <v/>
      </c>
      <c r="X128" s="62" t="str">
        <f t="shared" si="196"/>
        <v/>
      </c>
      <c r="Y128" s="65" t="str">
        <f t="shared" si="284"/>
        <v/>
      </c>
      <c r="Z128" s="68" t="str">
        <f t="shared" si="197"/>
        <v/>
      </c>
      <c r="AA128" s="32"/>
      <c r="AB128" s="120"/>
      <c r="AC128" s="62" t="str">
        <f t="shared" si="163"/>
        <v/>
      </c>
      <c r="AD128" s="62" t="str">
        <f t="shared" si="198"/>
        <v/>
      </c>
      <c r="AE128" s="65" t="str">
        <f t="shared" si="285"/>
        <v/>
      </c>
      <c r="AF128" s="68" t="str">
        <f t="shared" si="199"/>
        <v/>
      </c>
      <c r="AG128" s="32"/>
      <c r="AH128" s="120"/>
      <c r="AI128" s="62" t="str">
        <f t="shared" si="164"/>
        <v/>
      </c>
      <c r="AJ128" s="62" t="str">
        <f t="shared" si="200"/>
        <v/>
      </c>
      <c r="AK128" s="65" t="str">
        <f t="shared" si="286"/>
        <v/>
      </c>
      <c r="AL128" s="68" t="str">
        <f t="shared" si="201"/>
        <v/>
      </c>
      <c r="AM128" s="32"/>
      <c r="AN128" s="120"/>
      <c r="AO128" s="62" t="str">
        <f t="shared" si="165"/>
        <v/>
      </c>
      <c r="AP128" s="62" t="str">
        <f t="shared" si="202"/>
        <v/>
      </c>
      <c r="AQ128" s="65" t="str">
        <f t="shared" si="287"/>
        <v/>
      </c>
      <c r="AR128" s="68" t="str">
        <f t="shared" si="203"/>
        <v/>
      </c>
      <c r="AS128" s="32"/>
      <c r="AT128" s="120"/>
      <c r="AU128" s="62" t="str">
        <f t="shared" si="166"/>
        <v/>
      </c>
      <c r="AV128" s="62" t="str">
        <f t="shared" si="204"/>
        <v/>
      </c>
      <c r="AW128" s="65" t="str">
        <f t="shared" si="288"/>
        <v/>
      </c>
      <c r="AX128" s="68" t="str">
        <f t="shared" si="205"/>
        <v/>
      </c>
      <c r="AY128" s="32"/>
      <c r="AZ128" s="120"/>
      <c r="BA128" s="62" t="str">
        <f t="shared" si="167"/>
        <v/>
      </c>
      <c r="BB128" s="62" t="str">
        <f t="shared" si="206"/>
        <v/>
      </c>
      <c r="BC128" s="65" t="str">
        <f t="shared" si="289"/>
        <v/>
      </c>
      <c r="BD128" s="68" t="str">
        <f t="shared" si="207"/>
        <v/>
      </c>
      <c r="BE128" s="32"/>
      <c r="BF128" s="120"/>
      <c r="BG128" s="62" t="str">
        <f t="shared" si="168"/>
        <v/>
      </c>
      <c r="BH128" s="62" t="str">
        <f t="shared" si="208"/>
        <v/>
      </c>
      <c r="BI128" s="65" t="str">
        <f t="shared" si="290"/>
        <v/>
      </c>
      <c r="BJ128" s="68" t="str">
        <f t="shared" si="209"/>
        <v/>
      </c>
      <c r="BK128" s="32"/>
      <c r="BL128" s="120"/>
      <c r="BM128" s="62" t="str">
        <f t="shared" si="169"/>
        <v/>
      </c>
      <c r="BN128" s="62" t="str">
        <f t="shared" si="210"/>
        <v/>
      </c>
      <c r="BO128" s="65" t="str">
        <f t="shared" si="291"/>
        <v/>
      </c>
      <c r="BP128" s="68" t="str">
        <f t="shared" si="211"/>
        <v/>
      </c>
      <c r="BQ128" s="32"/>
      <c r="BR128" s="120"/>
      <c r="BS128" s="62" t="str">
        <f t="shared" si="170"/>
        <v/>
      </c>
      <c r="BT128" s="62" t="str">
        <f t="shared" si="212"/>
        <v/>
      </c>
      <c r="BU128" s="65" t="str">
        <f t="shared" si="292"/>
        <v/>
      </c>
      <c r="BV128" s="68" t="str">
        <f t="shared" si="213"/>
        <v/>
      </c>
      <c r="BW128" s="32"/>
      <c r="BX128" s="120"/>
      <c r="BY128" s="62" t="str">
        <f t="shared" si="171"/>
        <v/>
      </c>
      <c r="BZ128" s="62" t="str">
        <f t="shared" si="214"/>
        <v/>
      </c>
      <c r="CA128" s="65" t="str">
        <f t="shared" si="293"/>
        <v/>
      </c>
      <c r="CB128" s="68" t="str">
        <f t="shared" si="215"/>
        <v/>
      </c>
      <c r="CC128" s="32"/>
      <c r="CD128" s="120"/>
      <c r="CE128" s="62" t="str">
        <f t="shared" si="172"/>
        <v/>
      </c>
      <c r="CF128" s="62" t="str">
        <f t="shared" si="216"/>
        <v/>
      </c>
      <c r="CG128" s="65" t="str">
        <f t="shared" si="294"/>
        <v/>
      </c>
      <c r="CH128" s="68" t="str">
        <f t="shared" si="217"/>
        <v/>
      </c>
      <c r="CI128" s="32"/>
      <c r="CJ128" s="120"/>
      <c r="CK128" s="62" t="str">
        <f t="shared" si="173"/>
        <v/>
      </c>
      <c r="CL128" s="62" t="str">
        <f t="shared" si="218"/>
        <v/>
      </c>
      <c r="CM128" s="65" t="str">
        <f t="shared" si="295"/>
        <v/>
      </c>
      <c r="CN128" s="68" t="str">
        <f t="shared" si="219"/>
        <v/>
      </c>
      <c r="CO128" s="32"/>
      <c r="CP128" s="120"/>
      <c r="CQ128" s="62" t="str">
        <f t="shared" si="174"/>
        <v/>
      </c>
      <c r="CR128" s="62" t="str">
        <f t="shared" si="220"/>
        <v/>
      </c>
      <c r="CS128" s="65" t="str">
        <f t="shared" si="296"/>
        <v/>
      </c>
      <c r="CT128" s="68" t="str">
        <f t="shared" si="221"/>
        <v/>
      </c>
      <c r="CU128" s="32"/>
      <c r="CV128" s="120"/>
      <c r="CW128" s="62" t="str">
        <f t="shared" si="175"/>
        <v/>
      </c>
      <c r="CX128" s="62" t="str">
        <f t="shared" si="222"/>
        <v/>
      </c>
      <c r="CY128" s="65" t="str">
        <f t="shared" si="297"/>
        <v/>
      </c>
      <c r="CZ128" s="68" t="str">
        <f t="shared" si="223"/>
        <v/>
      </c>
      <c r="DA128" s="32"/>
      <c r="DB128" s="120"/>
      <c r="DC128" s="62" t="str">
        <f t="shared" si="176"/>
        <v/>
      </c>
      <c r="DD128" s="62" t="str">
        <f t="shared" si="224"/>
        <v/>
      </c>
      <c r="DE128" s="65" t="str">
        <f t="shared" si="298"/>
        <v/>
      </c>
      <c r="DF128" s="68" t="str">
        <f t="shared" si="225"/>
        <v/>
      </c>
      <c r="DG128" s="32"/>
      <c r="DH128" s="120"/>
      <c r="DI128" s="62" t="str">
        <f t="shared" si="177"/>
        <v/>
      </c>
      <c r="DJ128" s="62" t="str">
        <f t="shared" si="226"/>
        <v/>
      </c>
      <c r="DK128" s="65" t="str">
        <f t="shared" si="299"/>
        <v/>
      </c>
      <c r="DL128" s="68" t="str">
        <f t="shared" si="227"/>
        <v/>
      </c>
      <c r="DM128" s="32"/>
      <c r="DN128" s="120"/>
      <c r="DO128" s="62" t="str">
        <f t="shared" si="178"/>
        <v/>
      </c>
      <c r="DP128" s="62" t="str">
        <f t="shared" si="228"/>
        <v/>
      </c>
      <c r="DQ128" s="65" t="str">
        <f t="shared" si="300"/>
        <v/>
      </c>
      <c r="DR128" s="68" t="str">
        <f t="shared" si="229"/>
        <v/>
      </c>
      <c r="DS128" s="32"/>
      <c r="DT128" s="120"/>
      <c r="DU128" s="62" t="str">
        <f t="shared" si="179"/>
        <v/>
      </c>
      <c r="DV128" s="62" t="str">
        <f t="shared" si="230"/>
        <v/>
      </c>
      <c r="DW128" s="65" t="str">
        <f t="shared" si="301"/>
        <v/>
      </c>
      <c r="DX128" s="68" t="str">
        <f t="shared" si="231"/>
        <v/>
      </c>
      <c r="DY128" s="32"/>
      <c r="DZ128" s="120"/>
      <c r="EA128" s="62" t="str">
        <f t="shared" si="180"/>
        <v/>
      </c>
      <c r="EB128" s="62" t="str">
        <f t="shared" si="232"/>
        <v/>
      </c>
      <c r="EC128" s="65" t="str">
        <f t="shared" si="302"/>
        <v/>
      </c>
      <c r="ED128" s="68" t="str">
        <f t="shared" si="233"/>
        <v/>
      </c>
      <c r="EE128" s="32"/>
      <c r="EF128" s="120"/>
      <c r="EG128" s="62" t="str">
        <f t="shared" si="181"/>
        <v/>
      </c>
      <c r="EH128" s="62" t="str">
        <f t="shared" si="234"/>
        <v/>
      </c>
      <c r="EI128" s="65" t="str">
        <f t="shared" si="303"/>
        <v/>
      </c>
      <c r="EJ128" s="68" t="str">
        <f t="shared" si="235"/>
        <v/>
      </c>
      <c r="EK128" s="32"/>
      <c r="EL128" s="120"/>
      <c r="EM128" s="62" t="str">
        <f t="shared" si="182"/>
        <v/>
      </c>
      <c r="EN128" s="62" t="str">
        <f t="shared" si="236"/>
        <v/>
      </c>
      <c r="EO128" s="65" t="str">
        <f t="shared" si="304"/>
        <v/>
      </c>
      <c r="EP128" s="68" t="str">
        <f t="shared" si="237"/>
        <v/>
      </c>
      <c r="EQ128" s="32"/>
      <c r="ER128" s="120"/>
      <c r="ES128" s="62" t="str">
        <f t="shared" si="183"/>
        <v/>
      </c>
      <c r="ET128" s="62" t="str">
        <f t="shared" si="238"/>
        <v/>
      </c>
      <c r="EU128" s="65" t="str">
        <f t="shared" si="305"/>
        <v/>
      </c>
      <c r="EV128" s="68" t="str">
        <f t="shared" si="239"/>
        <v/>
      </c>
      <c r="EW128" s="32"/>
      <c r="EX128" s="120"/>
      <c r="EY128" s="62" t="str">
        <f t="shared" si="184"/>
        <v/>
      </c>
      <c r="EZ128" s="62" t="str">
        <f t="shared" si="240"/>
        <v/>
      </c>
      <c r="FA128" s="65" t="str">
        <f t="shared" si="306"/>
        <v/>
      </c>
      <c r="FB128" s="68" t="str">
        <f t="shared" si="241"/>
        <v/>
      </c>
      <c r="FC128" s="32"/>
      <c r="FD128" s="120"/>
      <c r="FE128" s="62" t="str">
        <f t="shared" si="185"/>
        <v/>
      </c>
      <c r="FF128" s="62" t="str">
        <f t="shared" si="242"/>
        <v/>
      </c>
      <c r="FG128" s="65" t="str">
        <f t="shared" si="307"/>
        <v/>
      </c>
      <c r="FH128" s="68" t="str">
        <f t="shared" si="243"/>
        <v/>
      </c>
      <c r="FI128" s="32"/>
      <c r="FJ128" s="120"/>
      <c r="FK128" s="62" t="str">
        <f t="shared" si="186"/>
        <v/>
      </c>
      <c r="FL128" s="62" t="str">
        <f t="shared" si="244"/>
        <v/>
      </c>
      <c r="FM128" s="65" t="str">
        <f t="shared" si="308"/>
        <v/>
      </c>
      <c r="FN128" s="68" t="str">
        <f t="shared" si="245"/>
        <v/>
      </c>
      <c r="FO128" s="32"/>
      <c r="FP128" s="120"/>
      <c r="FQ128" s="62" t="str">
        <f t="shared" si="187"/>
        <v/>
      </c>
      <c r="FR128" s="62" t="str">
        <f t="shared" si="246"/>
        <v/>
      </c>
      <c r="FS128" s="65" t="str">
        <f t="shared" si="309"/>
        <v/>
      </c>
      <c r="FT128" s="68" t="str">
        <f t="shared" si="247"/>
        <v/>
      </c>
      <c r="FU128" s="32"/>
      <c r="FV128" s="120"/>
      <c r="FW128" s="62" t="str">
        <f t="shared" si="188"/>
        <v/>
      </c>
      <c r="FX128" s="62" t="str">
        <f t="shared" si="248"/>
        <v/>
      </c>
      <c r="FY128" s="65" t="str">
        <f t="shared" si="310"/>
        <v/>
      </c>
      <c r="FZ128" s="68" t="str">
        <f t="shared" si="249"/>
        <v/>
      </c>
      <c r="GA128" s="32"/>
      <c r="GC128" s="7" t="str">
        <f t="shared" si="250"/>
        <v/>
      </c>
      <c r="GD128" s="7" t="str">
        <f t="shared" ca="1" si="189"/>
        <v/>
      </c>
      <c r="GT128" s="71" t="str">
        <f>IF(GT$9="", "", IF(AND(NOT('Personnel Details'!$N$11=""), $B128&gt;='Personnel Details'!$N$11), 'Personnel Details'!$O$11, IF(AND(NOT('Personnel Details'!$I$11=""), $B128&gt;='Personnel Details'!$I$11), 'Personnel Details'!$J$11, 'Personnel Details'!$E$11)))</f>
        <v/>
      </c>
      <c r="GU128" s="59" t="str">
        <f>IF(GT$9="", "", IF(AND(NOT('Personnel Details'!$N$11=""), $B128&gt;='Personnel Details'!$N$11), IF('Personnel Details'!$P$11="","", 'Personnel Details'!$P$11), IF(AND(NOT('Personnel Details'!$I$11=""), $B128&gt;='Personnel Details'!$I$11), IF('Personnel Details'!$K$11="", "", 'Personnel Details'!$K$11), IF('Personnel Details'!$F$11="", "", 'Personnel Details'!$F$11))))</f>
        <v/>
      </c>
      <c r="GV128" s="74" t="str">
        <f>IF(GT$9="", "", IF(AND(NOT('Personnel Details'!$N$11=""), $B128&gt;='Personnel Details'!$N$11), 'Personnel Details'!$Q$11, IF(AND(NOT('Personnel Details'!$I$11=""), $B128&gt;='Personnel Details'!$I$11), 'Personnel Details'!$L$11, 'Personnel Details'!$G$11)))</f>
        <v/>
      </c>
      <c r="GW128" s="59" t="str">
        <f t="shared" si="251"/>
        <v/>
      </c>
      <c r="GX128" s="53"/>
      <c r="GZ128" s="78" t="str">
        <f>IF(GZ$9="", "", IF(AND(NOT('Personnel Details'!$N$12=""), $B128&gt;='Personnel Details'!$N$12), 'Personnel Details'!$O$12, IF(AND(NOT('Personnel Details'!$I$12=""), $B128&gt;='Personnel Details'!$I$12), 'Personnel Details'!$J$12, 'Personnel Details'!$E$12)))</f>
        <v/>
      </c>
      <c r="HA128" s="59" t="str">
        <f>IF(GZ$9="", "", IF(AND(NOT('Personnel Details'!$N$12=""), $B128&gt;='Personnel Details'!$N$12), IF('Personnel Details'!$P$12="","", 'Personnel Details'!$P$12), IF(AND(NOT('Personnel Details'!$I$12=""), $B128&gt;='Personnel Details'!$I$12), IF('Personnel Details'!$K$12="", "", 'Personnel Details'!$K$12), IF('Personnel Details'!$F$12="", "", 'Personnel Details'!$F$12))))</f>
        <v/>
      </c>
      <c r="HB128" s="79" t="str">
        <f>IF(GZ$9="", "", IF(AND(NOT('Personnel Details'!$N$12=""), $B128&gt;='Personnel Details'!$N$12), 'Personnel Details'!$Q$12, IF(AND(NOT('Personnel Details'!$I$12=""), $B128&gt;='Personnel Details'!$I$12), 'Personnel Details'!$L$12, 'Personnel Details'!$G$12)))</f>
        <v/>
      </c>
      <c r="HC128" s="59" t="str">
        <f t="shared" si="252"/>
        <v/>
      </c>
      <c r="HD128" s="53"/>
      <c r="HF128" s="78" t="str">
        <f>IF(HF$9="", "", IF(AND(NOT('Personnel Details'!$N$13=""), $B128&gt;='Personnel Details'!$N$13), 'Personnel Details'!$O$13, IF(AND(NOT('Personnel Details'!$I$13=""), $B128&gt;='Personnel Details'!$I$13), 'Personnel Details'!$J$13, 'Personnel Details'!$E$13)))</f>
        <v/>
      </c>
      <c r="HG128" s="59" t="str">
        <f>IF(HF$9="", "", IF(AND(NOT('Personnel Details'!$N$13=""), $B128&gt;='Personnel Details'!$N$13), IF('Personnel Details'!$P$13="","", 'Personnel Details'!$P$13), IF(AND(NOT('Personnel Details'!$I$13=""), $B128&gt;='Personnel Details'!$I$13), IF('Personnel Details'!$K$13="", "", 'Personnel Details'!$K$13), IF('Personnel Details'!$F$13="", "", 'Personnel Details'!$F$13))))</f>
        <v/>
      </c>
      <c r="HH128" s="79" t="str">
        <f>IF(HF$9="", "", IF(AND(NOT('Personnel Details'!$N$13=""), $B128&gt;='Personnel Details'!$N$13), 'Personnel Details'!$Q$13, IF(AND(NOT('Personnel Details'!$I$13=""), $B128&gt;='Personnel Details'!$I$13), 'Personnel Details'!$L$13, 'Personnel Details'!$G$13)))</f>
        <v/>
      </c>
      <c r="HI128" s="59" t="str">
        <f t="shared" si="253"/>
        <v/>
      </c>
      <c r="HJ128" s="53"/>
      <c r="HL128" s="78" t="str">
        <f>IF(HL$9="", "", IF(AND(NOT('Personnel Details'!$N$14=""), $B128&gt;='Personnel Details'!$N$14), 'Personnel Details'!$O$14, IF(AND(NOT('Personnel Details'!$I$14=""), $B128&gt;='Personnel Details'!$I$14), 'Personnel Details'!$J$14, 'Personnel Details'!$E$14)))</f>
        <v/>
      </c>
      <c r="HM128" s="59" t="str">
        <f>IF(HL$9="", "", IF(AND(NOT('Personnel Details'!$N$14=""), $B128&gt;='Personnel Details'!$N$14), IF('Personnel Details'!$P$14="","", 'Personnel Details'!$P$14), IF(AND(NOT('Personnel Details'!$I$14=""), $B128&gt;='Personnel Details'!$I$14), IF('Personnel Details'!$K$14="", "", 'Personnel Details'!$K$14), IF('Personnel Details'!$F$14="", "", 'Personnel Details'!$F$14))))</f>
        <v/>
      </c>
      <c r="HN128" s="79" t="str">
        <f>IF(HL$9="", "", IF(AND(NOT('Personnel Details'!$N$14=""), $B128&gt;='Personnel Details'!$N$14), 'Personnel Details'!$Q$14, IF(AND(NOT('Personnel Details'!$I$14=""), $B128&gt;='Personnel Details'!$I$14), 'Personnel Details'!$L$14, 'Personnel Details'!$G$14)))</f>
        <v/>
      </c>
      <c r="HO128" s="59" t="str">
        <f t="shared" si="254"/>
        <v/>
      </c>
      <c r="HP128" s="53"/>
      <c r="HR128" s="78" t="str">
        <f>IF(HR$9="", "", IF(AND(NOT('Personnel Details'!$N$15=""), $B128&gt;='Personnel Details'!$N$15), 'Personnel Details'!$O$15, IF(AND(NOT('Personnel Details'!$I$15=""), $B128&gt;='Personnel Details'!$I$15), 'Personnel Details'!$J$15, 'Personnel Details'!$E$15)))</f>
        <v/>
      </c>
      <c r="HS128" s="59" t="str">
        <f>IF(HR$9="", "", IF(AND(NOT('Personnel Details'!$N$15=""), $B128&gt;='Personnel Details'!$N$15), IF('Personnel Details'!$P$15="","", 'Personnel Details'!$P$15), IF(AND(NOT('Personnel Details'!$I$15=""), $B128&gt;='Personnel Details'!$I$15), IF('Personnel Details'!$K$15="", "", 'Personnel Details'!$K$15), IF('Personnel Details'!$F$15="", "", 'Personnel Details'!$F$15))))</f>
        <v/>
      </c>
      <c r="HT128" s="79" t="str">
        <f>IF(HR$9="", "", IF(AND(NOT('Personnel Details'!$N$15=""), $B128&gt;='Personnel Details'!$N$15), 'Personnel Details'!$Q$15, IF(AND(NOT('Personnel Details'!$I$15=""), $B128&gt;='Personnel Details'!$I$15), 'Personnel Details'!$L$15, 'Personnel Details'!$G$15)))</f>
        <v/>
      </c>
      <c r="HU128" s="59" t="str">
        <f t="shared" si="255"/>
        <v/>
      </c>
      <c r="HV128" s="53"/>
      <c r="HX128" s="78" t="str">
        <f>IF(HX$9="", "", IF(AND(NOT('Personnel Details'!$N$16=""), $B128&gt;='Personnel Details'!$N$16), 'Personnel Details'!$O$16, IF(AND(NOT('Personnel Details'!$I$16=""), $B128&gt;='Personnel Details'!$I$16), 'Personnel Details'!$J$16, 'Personnel Details'!$E$16)))</f>
        <v/>
      </c>
      <c r="HY128" s="59" t="str">
        <f>IF(HX$9="", "", IF(AND(NOT('Personnel Details'!$N$16=""), $B128&gt;='Personnel Details'!$N$16), IF('Personnel Details'!$P$16="","", 'Personnel Details'!$P$16), IF(AND(NOT('Personnel Details'!$I$16=""), $B128&gt;='Personnel Details'!$I$16), IF('Personnel Details'!$K$16="", "", 'Personnel Details'!$K$16), IF('Personnel Details'!$F$16="", "", 'Personnel Details'!$F$16))))</f>
        <v/>
      </c>
      <c r="HZ128" s="79" t="str">
        <f>IF(HX$9="", "", IF(AND(NOT('Personnel Details'!$N$16=""), $B128&gt;='Personnel Details'!$N$16), 'Personnel Details'!$Q$16, IF(AND(NOT('Personnel Details'!$I$16=""), $B128&gt;='Personnel Details'!$I$16), 'Personnel Details'!$L$16, 'Personnel Details'!$G$16)))</f>
        <v/>
      </c>
      <c r="IA128" s="59" t="str">
        <f t="shared" si="256"/>
        <v/>
      </c>
      <c r="IB128" s="53"/>
      <c r="ID128" s="78" t="str">
        <f>IF(ID$9="", "", IF(AND(NOT('Personnel Details'!$N$17=""), $B128&gt;='Personnel Details'!$N$17), 'Personnel Details'!$O$17, IF(AND(NOT('Personnel Details'!$I$17=""), $B128&gt;='Personnel Details'!$I$17), 'Personnel Details'!$J$17, 'Personnel Details'!$E$17)))</f>
        <v/>
      </c>
      <c r="IE128" s="59" t="str">
        <f>IF(ID$9="", "", IF(AND(NOT('Personnel Details'!$N$17=""), $B128&gt;='Personnel Details'!$N$17), IF('Personnel Details'!$P$17="","", 'Personnel Details'!$P$17), IF(AND(NOT('Personnel Details'!$I$17=""), $B128&gt;='Personnel Details'!$I$17), IF('Personnel Details'!$K$17="", "", 'Personnel Details'!$K$17), IF('Personnel Details'!$F$17="", "", 'Personnel Details'!$F$17))))</f>
        <v/>
      </c>
      <c r="IF128" s="79" t="str">
        <f>IF(ID$9="", "", IF(AND(NOT('Personnel Details'!$N$17=""), $B128&gt;='Personnel Details'!$N$17), 'Personnel Details'!$Q$17, IF(AND(NOT('Personnel Details'!$I$17=""), $B128&gt;='Personnel Details'!$I$17), 'Personnel Details'!$L$17, 'Personnel Details'!$G$17)))</f>
        <v/>
      </c>
      <c r="IG128" s="59" t="str">
        <f t="shared" si="257"/>
        <v/>
      </c>
      <c r="IH128" s="53"/>
      <c r="IJ128" s="78" t="str">
        <f>IF(IJ$9="", "", IF(AND(NOT('Personnel Details'!$N$18=""), $B128&gt;='Personnel Details'!$N$18), 'Personnel Details'!$O$18, IF(AND(NOT('Personnel Details'!$I$18=""), $B128&gt;='Personnel Details'!$I$18), 'Personnel Details'!$J$18, 'Personnel Details'!$E$18)))</f>
        <v/>
      </c>
      <c r="IK128" s="59" t="str">
        <f>IF(IJ$9="", "", IF(AND(NOT('Personnel Details'!$N$18=""), $B128&gt;='Personnel Details'!$N$18), IF('Personnel Details'!$P$18="","", 'Personnel Details'!$P$18), IF(AND(NOT('Personnel Details'!$I$18=""), $B128&gt;='Personnel Details'!$I$18), IF('Personnel Details'!$K$18="", "", 'Personnel Details'!$K$18), IF('Personnel Details'!$F$18="", "", 'Personnel Details'!$F$18))))</f>
        <v/>
      </c>
      <c r="IL128" s="79" t="str">
        <f>IF(IJ$9="", "", IF(AND(NOT('Personnel Details'!$N$18=""), $B128&gt;='Personnel Details'!$N$18), 'Personnel Details'!$Q$18, IF(AND(NOT('Personnel Details'!$I$18=""), $B128&gt;='Personnel Details'!$I$18), 'Personnel Details'!$L$18, 'Personnel Details'!$G$18)))</f>
        <v/>
      </c>
      <c r="IM128" s="59" t="str">
        <f t="shared" si="258"/>
        <v/>
      </c>
      <c r="IN128" s="53"/>
      <c r="IP128" s="78" t="str">
        <f>IF(IP$9="", "", IF(AND(NOT('Personnel Details'!$N$19=""), $B128&gt;='Personnel Details'!$N$19), 'Personnel Details'!$O$19, IF(AND(NOT('Personnel Details'!$I$19=""), $B128&gt;='Personnel Details'!$I$19), 'Personnel Details'!$J$19, 'Personnel Details'!$E$19)))</f>
        <v/>
      </c>
      <c r="IQ128" s="59" t="str">
        <f>IF(IP$9="", "", IF(AND(NOT('Personnel Details'!$N$19=""), $B128&gt;='Personnel Details'!$N$19), IF('Personnel Details'!$P$19="","", 'Personnel Details'!$P$19), IF(AND(NOT('Personnel Details'!$I$19=""), $B128&gt;='Personnel Details'!$I$19), IF('Personnel Details'!$K$19="", "", 'Personnel Details'!$K$19), IF('Personnel Details'!$F$19="", "", 'Personnel Details'!$F$19))))</f>
        <v/>
      </c>
      <c r="IR128" s="79" t="str">
        <f>IF(IP$9="", "", IF(AND(NOT('Personnel Details'!$N$19=""), $B128&gt;='Personnel Details'!$N$19), 'Personnel Details'!$Q$19, IF(AND(NOT('Personnel Details'!$I$19=""), $B128&gt;='Personnel Details'!$I$19), 'Personnel Details'!$L$19, 'Personnel Details'!$G$19)))</f>
        <v/>
      </c>
      <c r="IS128" s="59" t="str">
        <f t="shared" si="259"/>
        <v/>
      </c>
      <c r="IT128" s="53"/>
      <c r="IV128" s="78" t="str">
        <f>IF(IV$9="", "", IF(AND(NOT('Personnel Details'!$N$20=""), $B128&gt;='Personnel Details'!$N$20), 'Personnel Details'!$O$20, IF(AND(NOT('Personnel Details'!$I$20=""), $B128&gt;='Personnel Details'!$I$20), 'Personnel Details'!$J$20, 'Personnel Details'!$E$20)))</f>
        <v/>
      </c>
      <c r="IW128" s="59" t="str">
        <f>IF(IV$9="", "", IF(AND(NOT('Personnel Details'!$N$20=""), $B128&gt;='Personnel Details'!$N$20), IF('Personnel Details'!$P$20="","", 'Personnel Details'!$P$20), IF(AND(NOT('Personnel Details'!$I$20=""), $B128&gt;='Personnel Details'!$I$20), IF('Personnel Details'!$K$20="", "", 'Personnel Details'!$K$20), IF('Personnel Details'!$F$20="", "", 'Personnel Details'!$F$20))))</f>
        <v/>
      </c>
      <c r="IX128" s="79" t="str">
        <f>IF(IV$9="", "", IF(AND(NOT('Personnel Details'!$N$20=""), $B128&gt;='Personnel Details'!$N$20), 'Personnel Details'!$Q$20, IF(AND(NOT('Personnel Details'!$I$20=""), $B128&gt;='Personnel Details'!$I$20), 'Personnel Details'!$L$20, 'Personnel Details'!$G$20)))</f>
        <v/>
      </c>
      <c r="IY128" s="59" t="str">
        <f t="shared" si="260"/>
        <v/>
      </c>
      <c r="IZ128" s="53"/>
      <c r="JB128" s="78" t="str">
        <f>IF(JB$9="", "", IF(AND(NOT('Personnel Details'!$N$21=""), $B128&gt;='Personnel Details'!$N$21), 'Personnel Details'!$O$21, IF(AND(NOT('Personnel Details'!$I$21=""), $B128&gt;='Personnel Details'!$I$21), 'Personnel Details'!$J$21, 'Personnel Details'!$E$21)))</f>
        <v/>
      </c>
      <c r="JC128" s="59" t="str">
        <f>IF(JB$9="", "", IF(AND(NOT('Personnel Details'!$N$21=""), $B128&gt;='Personnel Details'!$N$21), IF('Personnel Details'!$P$21="","", 'Personnel Details'!$P$21), IF(AND(NOT('Personnel Details'!$I$21=""), $B128&gt;='Personnel Details'!$I$21), IF('Personnel Details'!$K$21="", "", 'Personnel Details'!$K$21), IF('Personnel Details'!$F$21="", "", 'Personnel Details'!$F$21))))</f>
        <v/>
      </c>
      <c r="JD128" s="79" t="str">
        <f>IF(JB$9="", "", IF(AND(NOT('Personnel Details'!$N$21=""), $B128&gt;='Personnel Details'!$N$21), 'Personnel Details'!$Q$21, IF(AND(NOT('Personnel Details'!$I$21=""), $B128&gt;='Personnel Details'!$I$21), 'Personnel Details'!$L$21, 'Personnel Details'!$G$21)))</f>
        <v/>
      </c>
      <c r="JE128" s="59" t="str">
        <f t="shared" si="261"/>
        <v/>
      </c>
      <c r="JF128" s="53"/>
      <c r="JH128" s="78" t="str">
        <f>IF(JH$9="", "", IF(AND(NOT('Personnel Details'!$N$22=""), $B128&gt;='Personnel Details'!$N$22), 'Personnel Details'!$O$22, IF(AND(NOT('Personnel Details'!$I$22=""), $B128&gt;='Personnel Details'!$I$22), 'Personnel Details'!$J$22, 'Personnel Details'!$E$22)))</f>
        <v/>
      </c>
      <c r="JI128" s="59" t="str">
        <f>IF(JH$9="", "", IF(AND(NOT('Personnel Details'!$N$22=""), $B128&gt;='Personnel Details'!$N$22), IF('Personnel Details'!$P$22="","", 'Personnel Details'!$P$22), IF(AND(NOT('Personnel Details'!$I$22=""), $B128&gt;='Personnel Details'!$I$22), IF('Personnel Details'!$K$22="", "", 'Personnel Details'!$K$22), IF('Personnel Details'!$F$22="", "", 'Personnel Details'!$F$22))))</f>
        <v/>
      </c>
      <c r="JJ128" s="79" t="str">
        <f>IF(JH$9="", "", IF(AND(NOT('Personnel Details'!$N$22=""), $B128&gt;='Personnel Details'!$N$22), 'Personnel Details'!$Q$22, IF(AND(NOT('Personnel Details'!$I$22=""), $B128&gt;='Personnel Details'!$I$22), 'Personnel Details'!$L$22, 'Personnel Details'!$G$22)))</f>
        <v/>
      </c>
      <c r="JK128" s="59" t="str">
        <f t="shared" si="262"/>
        <v/>
      </c>
      <c r="JL128" s="53"/>
      <c r="JN128" s="78" t="str">
        <f>IF(JN$9="", "", IF(AND(NOT('Personnel Details'!$N$23=""), $B128&gt;='Personnel Details'!$N$23), 'Personnel Details'!$O$23, IF(AND(NOT('Personnel Details'!$I$23=""), $B128&gt;='Personnel Details'!$I$23), 'Personnel Details'!$J$23, 'Personnel Details'!$E$23)))</f>
        <v/>
      </c>
      <c r="JO128" s="59" t="str">
        <f>IF(JN$9="", "", IF(AND(NOT('Personnel Details'!$N$23=""), $B128&gt;='Personnel Details'!$N$23), IF('Personnel Details'!$P$23="","", 'Personnel Details'!$P$23), IF(AND(NOT('Personnel Details'!$I$23=""), $B128&gt;='Personnel Details'!$I$23), IF('Personnel Details'!$K$23="", "", 'Personnel Details'!$K$23), IF('Personnel Details'!$F$23="", "", 'Personnel Details'!$F$23))))</f>
        <v/>
      </c>
      <c r="JP128" s="79" t="str">
        <f>IF(JN$9="", "", IF(AND(NOT('Personnel Details'!$N$23=""), $B128&gt;='Personnel Details'!$N$23), 'Personnel Details'!$Q$23, IF(AND(NOT('Personnel Details'!$I$23=""), $B128&gt;='Personnel Details'!$I$23), 'Personnel Details'!$L$23, 'Personnel Details'!$G$23)))</f>
        <v/>
      </c>
      <c r="JQ128" s="59" t="str">
        <f t="shared" si="263"/>
        <v/>
      </c>
      <c r="JR128" s="53"/>
      <c r="JT128" s="78" t="str">
        <f>IF(JT$9="", "", IF(AND(NOT('Personnel Details'!$N$24=""), $B128&gt;='Personnel Details'!$N$24), 'Personnel Details'!$O$24, IF(AND(NOT('Personnel Details'!$I$24=""), $B128&gt;='Personnel Details'!$I$24), 'Personnel Details'!$J$24, 'Personnel Details'!$E$24)))</f>
        <v/>
      </c>
      <c r="JU128" s="59" t="str">
        <f>IF(JT$9="", "", IF(AND(NOT('Personnel Details'!$N$24=""), $B128&gt;='Personnel Details'!$N$24), IF('Personnel Details'!$P$24="","", 'Personnel Details'!$P$24), IF(AND(NOT('Personnel Details'!$I$24=""), $B128&gt;='Personnel Details'!$I$24), IF('Personnel Details'!$K$24="", "", 'Personnel Details'!$K$24), IF('Personnel Details'!$F$24="", "", 'Personnel Details'!$F$24))))</f>
        <v/>
      </c>
      <c r="JV128" s="79" t="str">
        <f>IF(JT$9="", "", IF(AND(NOT('Personnel Details'!$N$24=""), $B128&gt;='Personnel Details'!$N$24), 'Personnel Details'!$Q$24, IF(AND(NOT('Personnel Details'!$I$24=""), $B128&gt;='Personnel Details'!$I$24), 'Personnel Details'!$L$24, 'Personnel Details'!$G$24)))</f>
        <v/>
      </c>
      <c r="JW128" s="59" t="str">
        <f t="shared" si="264"/>
        <v/>
      </c>
      <c r="JX128" s="53"/>
      <c r="JZ128" s="78" t="str">
        <f>IF(JZ$9="", "", IF(AND(NOT('Personnel Details'!$N$25=""), $B128&gt;='Personnel Details'!$N$25), 'Personnel Details'!$O$25, IF(AND(NOT('Personnel Details'!$I$25=""), $B128&gt;='Personnel Details'!$I$25), 'Personnel Details'!$J$25, 'Personnel Details'!$E$25)))</f>
        <v/>
      </c>
      <c r="KA128" s="59" t="str">
        <f>IF(JZ$9="", "", IF(AND(NOT('Personnel Details'!$N$25=""), $B128&gt;='Personnel Details'!$N$25), IF('Personnel Details'!$P$25="","", 'Personnel Details'!$P$25), IF(AND(NOT('Personnel Details'!$I$25=""), $B128&gt;='Personnel Details'!$I$25), IF('Personnel Details'!$K$25="", "", 'Personnel Details'!$K$25), IF('Personnel Details'!$F$25="", "", 'Personnel Details'!$F$25))))</f>
        <v/>
      </c>
      <c r="KB128" s="79" t="str">
        <f>IF(JZ$9="", "", IF(AND(NOT('Personnel Details'!$N$25=""), $B128&gt;='Personnel Details'!$N$25), 'Personnel Details'!$Q$25, IF(AND(NOT('Personnel Details'!$I$25=""), $B128&gt;='Personnel Details'!$I$25), 'Personnel Details'!$L$25, 'Personnel Details'!$G$25)))</f>
        <v/>
      </c>
      <c r="KC128" s="59" t="str">
        <f t="shared" si="265"/>
        <v/>
      </c>
      <c r="KD128" s="53"/>
      <c r="KF128" s="78" t="str">
        <f>IF(KF$9="", "", IF(AND(NOT('Personnel Details'!$N$26=""), $B128&gt;='Personnel Details'!$N$26), 'Personnel Details'!$O$26, IF(AND(NOT('Personnel Details'!$I$26=""), $B128&gt;='Personnel Details'!$I$26), 'Personnel Details'!$J$26, 'Personnel Details'!$E$26)))</f>
        <v/>
      </c>
      <c r="KG128" s="59" t="str">
        <f>IF(KF$9="", "", IF(AND(NOT('Personnel Details'!$N$26=""), $B128&gt;='Personnel Details'!$N$26), IF('Personnel Details'!$P$26="","", 'Personnel Details'!$P$26), IF(AND(NOT('Personnel Details'!$I$26=""), $B128&gt;='Personnel Details'!$I$26), IF('Personnel Details'!$K$26="", "", 'Personnel Details'!$K$26), IF('Personnel Details'!$F$26="", "", 'Personnel Details'!$F$26))))</f>
        <v/>
      </c>
      <c r="KH128" s="79" t="str">
        <f>IF(KF$9="", "", IF(AND(NOT('Personnel Details'!$N$26=""), $B128&gt;='Personnel Details'!$N$26), 'Personnel Details'!$Q$26, IF(AND(NOT('Personnel Details'!$I$26=""), $B128&gt;='Personnel Details'!$I$26), 'Personnel Details'!$L$26, 'Personnel Details'!$G$26)))</f>
        <v/>
      </c>
      <c r="KI128" s="59" t="str">
        <f t="shared" si="266"/>
        <v/>
      </c>
      <c r="KJ128" s="53"/>
      <c r="KL128" s="78" t="str">
        <f>IF(KL$9="", "", IF(AND(NOT('Personnel Details'!$N$27=""), $B128&gt;='Personnel Details'!$N$27), 'Personnel Details'!$O$27, IF(AND(NOT('Personnel Details'!$I$27=""), $B128&gt;='Personnel Details'!$I$27), 'Personnel Details'!$J$27, 'Personnel Details'!$E$27)))</f>
        <v/>
      </c>
      <c r="KM128" s="59" t="str">
        <f>IF(KL$9="", "", IF(AND(NOT('Personnel Details'!$N$27=""), $B128&gt;='Personnel Details'!$N$27), IF('Personnel Details'!$P$27="","", 'Personnel Details'!$P$27), IF(AND(NOT('Personnel Details'!$I$27=""), $B128&gt;='Personnel Details'!$I$27), IF('Personnel Details'!$K$27="", "", 'Personnel Details'!$K$27), IF('Personnel Details'!$F$27="", "", 'Personnel Details'!$F$27))))</f>
        <v/>
      </c>
      <c r="KN128" s="79" t="str">
        <f>IF(KL$9="", "", IF(AND(NOT('Personnel Details'!$N$27=""), $B128&gt;='Personnel Details'!$N$27), 'Personnel Details'!$Q$27, IF(AND(NOT('Personnel Details'!$I$27=""), $B128&gt;='Personnel Details'!$I$27), 'Personnel Details'!$L$27, 'Personnel Details'!$G$27)))</f>
        <v/>
      </c>
      <c r="KO128" s="59" t="str">
        <f t="shared" si="267"/>
        <v/>
      </c>
      <c r="KP128" s="53"/>
      <c r="KR128" s="78" t="str">
        <f>IF(KR$9="", "", IF(AND(NOT('Personnel Details'!$N$28=""), $B128&gt;='Personnel Details'!$N$28), 'Personnel Details'!$O$28, IF(AND(NOT('Personnel Details'!$I$28=""), $B128&gt;='Personnel Details'!$I$28), 'Personnel Details'!$J$28, 'Personnel Details'!$E$28)))</f>
        <v/>
      </c>
      <c r="KS128" s="59" t="str">
        <f>IF(KR$9="", "", IF(AND(NOT('Personnel Details'!$N$28=""), $B128&gt;='Personnel Details'!$N$28), IF('Personnel Details'!$P$28="","", 'Personnel Details'!$P$28), IF(AND(NOT('Personnel Details'!$I$28=""), $B128&gt;='Personnel Details'!$I$28), IF('Personnel Details'!$K$28="", "", 'Personnel Details'!$K$28), IF('Personnel Details'!$F$28="", "", 'Personnel Details'!$F$28))))</f>
        <v/>
      </c>
      <c r="KT128" s="79" t="str">
        <f>IF(KR$9="", "", IF(AND(NOT('Personnel Details'!$N$28=""), $B128&gt;='Personnel Details'!$N$28), 'Personnel Details'!$Q$28, IF(AND(NOT('Personnel Details'!$I$28=""), $B128&gt;='Personnel Details'!$I$28), 'Personnel Details'!$L$28, 'Personnel Details'!$G$28)))</f>
        <v/>
      </c>
      <c r="KU128" s="59" t="str">
        <f t="shared" si="268"/>
        <v/>
      </c>
      <c r="KV128" s="53"/>
      <c r="KX128" s="78" t="str">
        <f>IF(KX$9="", "", IF(AND(NOT('Personnel Details'!$N$29=""), $B128&gt;='Personnel Details'!$N$29), 'Personnel Details'!$O$29, IF(AND(NOT('Personnel Details'!$I$29=""), $B128&gt;='Personnel Details'!$I$29), 'Personnel Details'!$J$29, 'Personnel Details'!$E$29)))</f>
        <v/>
      </c>
      <c r="KY128" s="59" t="str">
        <f>IF(KX$9="", "", IF(AND(NOT('Personnel Details'!$N$29=""), $B128&gt;='Personnel Details'!$N$29), IF('Personnel Details'!$P$29="","", 'Personnel Details'!$P$29), IF(AND(NOT('Personnel Details'!$I$29=""), $B128&gt;='Personnel Details'!$I$29), IF('Personnel Details'!$K$29="", "", 'Personnel Details'!$K$29), IF('Personnel Details'!$F$29="", "", 'Personnel Details'!$F$29))))</f>
        <v/>
      </c>
      <c r="KZ128" s="79" t="str">
        <f>IF(KX$9="", "", IF(AND(NOT('Personnel Details'!$N$29=""), $B128&gt;='Personnel Details'!$N$29), 'Personnel Details'!$Q$29, IF(AND(NOT('Personnel Details'!$I$29=""), $B128&gt;='Personnel Details'!$I$29), 'Personnel Details'!$L$29, 'Personnel Details'!$G$29)))</f>
        <v/>
      </c>
      <c r="LA128" s="59" t="str">
        <f t="shared" si="269"/>
        <v/>
      </c>
      <c r="LB128" s="53"/>
      <c r="LD128" s="78" t="str">
        <f>IF(LD$9="", "", IF(AND(NOT('Personnel Details'!$N$30=""), $B128&gt;='Personnel Details'!$N$30), 'Personnel Details'!$O$30, IF(AND(NOT('Personnel Details'!$I$30=""), $B128&gt;='Personnel Details'!$I$30), 'Personnel Details'!$J$30, 'Personnel Details'!$E$30)))</f>
        <v/>
      </c>
      <c r="LE128" s="59" t="str">
        <f>IF(LD$9="", "", IF(AND(NOT('Personnel Details'!$N$30=""), $B128&gt;='Personnel Details'!$N$30), IF('Personnel Details'!$P$30="","", 'Personnel Details'!$P$30), IF(AND(NOT('Personnel Details'!$I$30=""), $B128&gt;='Personnel Details'!$I$30), IF('Personnel Details'!$K$30="", "", 'Personnel Details'!$K$30), IF('Personnel Details'!$F$30="", "", 'Personnel Details'!$F$30))))</f>
        <v/>
      </c>
      <c r="LF128" s="79" t="str">
        <f>IF(LD$9="", "", IF(AND(NOT('Personnel Details'!$N$30=""), $B128&gt;='Personnel Details'!$N$30), 'Personnel Details'!$Q$30, IF(AND(NOT('Personnel Details'!$I$30=""), $B128&gt;='Personnel Details'!$I$30), 'Personnel Details'!$L$30, 'Personnel Details'!$G$30)))</f>
        <v/>
      </c>
      <c r="LG128" s="59" t="str">
        <f t="shared" si="270"/>
        <v/>
      </c>
      <c r="LH128" s="53"/>
      <c r="LJ128" s="78" t="str">
        <f>IF(LJ$9="", "", IF(AND(NOT('Personnel Details'!$N$31=""), $B128&gt;='Personnel Details'!$N$31), 'Personnel Details'!$O$31, IF(AND(NOT('Personnel Details'!$I$31=""), $B128&gt;='Personnel Details'!$I$31), 'Personnel Details'!$J$31, 'Personnel Details'!$E$31)))</f>
        <v/>
      </c>
      <c r="LK128" s="59" t="str">
        <f>IF(LJ$9="", "", IF(AND(NOT('Personnel Details'!$N$31=""), $B128&gt;='Personnel Details'!$N$31), IF('Personnel Details'!$P$31="","", 'Personnel Details'!$P$31), IF(AND(NOT('Personnel Details'!$I$31=""), $B128&gt;='Personnel Details'!$I$31), IF('Personnel Details'!$K$31="", "", 'Personnel Details'!$K$31), IF('Personnel Details'!$F$31="", "", 'Personnel Details'!$F$31))))</f>
        <v/>
      </c>
      <c r="LL128" s="79" t="str">
        <f>IF(LJ$9="", "", IF(AND(NOT('Personnel Details'!$N$31=""), $B128&gt;='Personnel Details'!$N$31), 'Personnel Details'!$Q$31, IF(AND(NOT('Personnel Details'!$I$31=""), $B128&gt;='Personnel Details'!$I$31), 'Personnel Details'!$L$31, 'Personnel Details'!$G$31)))</f>
        <v/>
      </c>
      <c r="LM128" s="59" t="str">
        <f t="shared" si="271"/>
        <v/>
      </c>
      <c r="LN128" s="53"/>
      <c r="LP128" s="78" t="str">
        <f>IF(LP$9="", "", IF(AND(NOT('Personnel Details'!$N$32=""), $B128&gt;='Personnel Details'!$N$32), 'Personnel Details'!$O$32, IF(AND(NOT('Personnel Details'!$I$32=""), $B128&gt;='Personnel Details'!$I$32), 'Personnel Details'!$J$32, 'Personnel Details'!$E$32)))</f>
        <v/>
      </c>
      <c r="LQ128" s="59" t="str">
        <f>IF(LP$9="", "", IF(AND(NOT('Personnel Details'!$N$32=""), $B128&gt;='Personnel Details'!$N$32), IF('Personnel Details'!$P$32="","", 'Personnel Details'!$P$32), IF(AND(NOT('Personnel Details'!$I$32=""), $B128&gt;='Personnel Details'!$I$32), IF('Personnel Details'!$K$32="", "", 'Personnel Details'!$K$32), IF('Personnel Details'!$F$32="", "", 'Personnel Details'!$F$32))))</f>
        <v/>
      </c>
      <c r="LR128" s="79" t="str">
        <f>IF(LP$9="", "", IF(AND(NOT('Personnel Details'!$N$32=""), $B128&gt;='Personnel Details'!$N$32), 'Personnel Details'!$Q$32, IF(AND(NOT('Personnel Details'!$I$32=""), $B128&gt;='Personnel Details'!$I$32), 'Personnel Details'!$L$32, 'Personnel Details'!$G$32)))</f>
        <v/>
      </c>
      <c r="LS128" s="59" t="str">
        <f t="shared" si="272"/>
        <v/>
      </c>
      <c r="LT128" s="53"/>
      <c r="LV128" s="78" t="str">
        <f>IF(LV$9="", "", IF(AND(NOT('Personnel Details'!$N$33=""), $B128&gt;='Personnel Details'!$N$33), 'Personnel Details'!$O$33, IF(AND(NOT('Personnel Details'!$I$33=""), $B128&gt;='Personnel Details'!$I$33), 'Personnel Details'!$J$33, 'Personnel Details'!$E$33)))</f>
        <v/>
      </c>
      <c r="LW128" s="59" t="str">
        <f>IF(LV$9="", "", IF(AND(NOT('Personnel Details'!$N$33=""), $B128&gt;='Personnel Details'!$N$33), IF('Personnel Details'!$P$33="","", 'Personnel Details'!$P$33), IF(AND(NOT('Personnel Details'!$I$33=""), $B128&gt;='Personnel Details'!$I$33), IF('Personnel Details'!$K$33="", "", 'Personnel Details'!$K$33), IF('Personnel Details'!$F$33="", "", 'Personnel Details'!$F$33))))</f>
        <v/>
      </c>
      <c r="LX128" s="79" t="str">
        <f>IF(LV$9="", "", IF(AND(NOT('Personnel Details'!$N$33=""), $B128&gt;='Personnel Details'!$N$33), 'Personnel Details'!$Q$33, IF(AND(NOT('Personnel Details'!$I$33=""), $B128&gt;='Personnel Details'!$I$33), 'Personnel Details'!$L$33, 'Personnel Details'!$G$33)))</f>
        <v/>
      </c>
      <c r="LY128" s="59" t="str">
        <f t="shared" si="273"/>
        <v/>
      </c>
      <c r="LZ128" s="53"/>
      <c r="MB128" s="78" t="str">
        <f>IF(MB$9="", "", IF(AND(NOT('Personnel Details'!$N$34=""), $B128&gt;='Personnel Details'!$N$34), 'Personnel Details'!$O$34, IF(AND(NOT('Personnel Details'!$I$34=""), $B128&gt;='Personnel Details'!$I$34), 'Personnel Details'!$J$34, 'Personnel Details'!$E$34)))</f>
        <v/>
      </c>
      <c r="MC128" s="59" t="str">
        <f>IF(MB$9="", "", IF(AND(NOT('Personnel Details'!$N$34=""), $B128&gt;='Personnel Details'!$N$34), IF('Personnel Details'!$P$34="","", 'Personnel Details'!$P$34), IF(AND(NOT('Personnel Details'!$I$34=""), $B128&gt;='Personnel Details'!$I$34), IF('Personnel Details'!$K$34="", "", 'Personnel Details'!$K$34), IF('Personnel Details'!$F$34="", "", 'Personnel Details'!$F$34))))</f>
        <v/>
      </c>
      <c r="MD128" s="79" t="str">
        <f>IF(MB$9="", "", IF(AND(NOT('Personnel Details'!$N$34=""), $B128&gt;='Personnel Details'!$N$34), 'Personnel Details'!$Q$34, IF(AND(NOT('Personnel Details'!$I$34=""), $B128&gt;='Personnel Details'!$I$34), 'Personnel Details'!$L$34, 'Personnel Details'!$G$34)))</f>
        <v/>
      </c>
      <c r="ME128" s="59" t="str">
        <f t="shared" si="274"/>
        <v/>
      </c>
      <c r="MF128" s="53"/>
      <c r="MH128" s="78" t="str">
        <f>IF(MH$9="", "", IF(AND(NOT('Personnel Details'!$N$35=""), $B128&gt;='Personnel Details'!$N$35), 'Personnel Details'!$O$35, IF(AND(NOT('Personnel Details'!$I$35=""), $B128&gt;='Personnel Details'!$I$35), 'Personnel Details'!$J$35, 'Personnel Details'!$E$35)))</f>
        <v/>
      </c>
      <c r="MI128" s="59" t="str">
        <f>IF(MH$9="", "", IF(AND(NOT('Personnel Details'!$N$35=""), $B128&gt;='Personnel Details'!$N$35), IF('Personnel Details'!$P$35="","", 'Personnel Details'!$P$35), IF(AND(NOT('Personnel Details'!$I$35=""), $B128&gt;='Personnel Details'!$I$35), IF('Personnel Details'!$K$35="", "", 'Personnel Details'!$K$35), IF('Personnel Details'!$F$35="", "", 'Personnel Details'!$F$35))))</f>
        <v/>
      </c>
      <c r="MJ128" s="79" t="str">
        <f>IF(MH$9="", "", IF(AND(NOT('Personnel Details'!$N$35=""), $B128&gt;='Personnel Details'!$N$35), 'Personnel Details'!$Q$35, IF(AND(NOT('Personnel Details'!$I$35=""), $B128&gt;='Personnel Details'!$I$35), 'Personnel Details'!$L$35, 'Personnel Details'!$G$35)))</f>
        <v/>
      </c>
      <c r="MK128" s="59" t="str">
        <f t="shared" si="275"/>
        <v/>
      </c>
      <c r="ML128" s="53"/>
      <c r="MN128" s="78" t="str">
        <f>IF(MN$9="", "", IF(AND(NOT('Personnel Details'!$N$36=""), $B128&gt;='Personnel Details'!$N$36), 'Personnel Details'!$O$36, IF(AND(NOT('Personnel Details'!$I$36=""), $B128&gt;='Personnel Details'!$I$36), 'Personnel Details'!$J$36, 'Personnel Details'!$E$36)))</f>
        <v/>
      </c>
      <c r="MO128" s="59" t="str">
        <f>IF(MN$9="", "", IF(AND(NOT('Personnel Details'!$N$36=""), $B128&gt;='Personnel Details'!$N$36), IF('Personnel Details'!$P$36="","", 'Personnel Details'!$P$36), IF(AND(NOT('Personnel Details'!$I$36=""), $B128&gt;='Personnel Details'!$I$36), IF('Personnel Details'!$K$36="", "", 'Personnel Details'!$K$36), IF('Personnel Details'!$F$36="", "", 'Personnel Details'!$F$36))))</f>
        <v/>
      </c>
      <c r="MP128" s="79" t="str">
        <f>IF(MN$9="", "", IF(AND(NOT('Personnel Details'!$N$36=""), $B128&gt;='Personnel Details'!$N$36), 'Personnel Details'!$Q$36, IF(AND(NOT('Personnel Details'!$I$36=""), $B128&gt;='Personnel Details'!$I$36), 'Personnel Details'!$L$36, 'Personnel Details'!$G$36)))</f>
        <v/>
      </c>
      <c r="MQ128" s="59" t="str">
        <f t="shared" si="276"/>
        <v/>
      </c>
      <c r="MR128" s="53"/>
      <c r="MT128" s="78" t="str">
        <f>IF(MT$9="", "", IF(AND(NOT('Personnel Details'!$N$37=""), $B128&gt;='Personnel Details'!$N$37), 'Personnel Details'!$O$37, IF(AND(NOT('Personnel Details'!$I$37=""), $B128&gt;='Personnel Details'!$I$37), 'Personnel Details'!$J$37, 'Personnel Details'!$E$37)))</f>
        <v/>
      </c>
      <c r="MU128" s="59" t="str">
        <f>IF(MT$9="", "", IF(AND(NOT('Personnel Details'!$N$37=""), $B128&gt;='Personnel Details'!$N$37), IF('Personnel Details'!$P$37="","", 'Personnel Details'!$P$37), IF(AND(NOT('Personnel Details'!$I$37=""), $B128&gt;='Personnel Details'!$I$37), IF('Personnel Details'!$K$37="", "", 'Personnel Details'!$K$37), IF('Personnel Details'!$F$37="", "", 'Personnel Details'!$F$37))))</f>
        <v/>
      </c>
      <c r="MV128" s="79" t="str">
        <f>IF(MT$9="", "", IF(AND(NOT('Personnel Details'!$N$37=""), $B128&gt;='Personnel Details'!$N$37), 'Personnel Details'!$Q$37, IF(AND(NOT('Personnel Details'!$I$37=""), $B128&gt;='Personnel Details'!$I$37), 'Personnel Details'!$L$37, 'Personnel Details'!$G$37)))</f>
        <v/>
      </c>
      <c r="MW128" s="59" t="str">
        <f t="shared" si="277"/>
        <v/>
      </c>
      <c r="MX128" s="53"/>
      <c r="MZ128" s="78" t="str">
        <f>IF(MZ$9="", "", IF(AND(NOT('Personnel Details'!$N$38=""), $B128&gt;='Personnel Details'!$N$38), 'Personnel Details'!$O$38, IF(AND(NOT('Personnel Details'!$I$38=""), $B128&gt;='Personnel Details'!$I$38), 'Personnel Details'!$J$38, 'Personnel Details'!$E$38)))</f>
        <v/>
      </c>
      <c r="NA128" s="59" t="str">
        <f>IF(MZ$9="", "", IF(AND(NOT('Personnel Details'!$N$38=""), $B128&gt;='Personnel Details'!$N$38), IF('Personnel Details'!$P$38="","", 'Personnel Details'!$P$38), IF(AND(NOT('Personnel Details'!$I$38=""), $B128&gt;='Personnel Details'!$I$38), IF('Personnel Details'!$K$38="", "", 'Personnel Details'!$K$38), IF('Personnel Details'!$F$38="", "", 'Personnel Details'!$F$38))))</f>
        <v/>
      </c>
      <c r="NB128" s="79" t="str">
        <f>IF(MZ$9="", "", IF(AND(NOT('Personnel Details'!$N$38=""), $B128&gt;='Personnel Details'!$N$38), 'Personnel Details'!$Q$38, IF(AND(NOT('Personnel Details'!$I$38=""), $B128&gt;='Personnel Details'!$I$38), 'Personnel Details'!$L$38, 'Personnel Details'!$G$38)))</f>
        <v/>
      </c>
      <c r="NC128" s="59" t="str">
        <f t="shared" si="278"/>
        <v/>
      </c>
      <c r="ND128" s="53"/>
      <c r="NF128" s="78" t="str">
        <f>IF(NF$9="", "", IF(AND(NOT('Personnel Details'!$N$39=""), $B128&gt;='Personnel Details'!$N$39), 'Personnel Details'!$O$39, IF(AND(NOT('Personnel Details'!$I$39=""), $B128&gt;='Personnel Details'!$I$39), 'Personnel Details'!$J$39, 'Personnel Details'!$E$39)))</f>
        <v/>
      </c>
      <c r="NG128" s="59" t="str">
        <f>IF(NF$9="", "", IF(AND(NOT('Personnel Details'!$N$39=""), $B128&gt;='Personnel Details'!$N$39), IF('Personnel Details'!$P$39="","", 'Personnel Details'!$P$39), IF(AND(NOT('Personnel Details'!$I$39=""), $B128&gt;='Personnel Details'!$I$39), IF('Personnel Details'!$K$39="", "", 'Personnel Details'!$K$39), IF('Personnel Details'!$F$39="", "", 'Personnel Details'!$F$39))))</f>
        <v/>
      </c>
      <c r="NH128" s="79" t="str">
        <f>IF(NF$9="", "", IF(AND(NOT('Personnel Details'!$N$39=""), $B128&gt;='Personnel Details'!$N$39), 'Personnel Details'!$Q$39, IF(AND(NOT('Personnel Details'!$I$39=""), $B128&gt;='Personnel Details'!$I$39), 'Personnel Details'!$L$39, 'Personnel Details'!$G$39)))</f>
        <v/>
      </c>
      <c r="NI128" s="59" t="str">
        <f t="shared" si="279"/>
        <v/>
      </c>
      <c r="NJ128" s="53"/>
      <c r="NL128" s="78" t="str">
        <f>IF(NL$9="", "", IF(AND(NOT('Personnel Details'!$N$40=""), $B128&gt;='Personnel Details'!$N$40), 'Personnel Details'!$O$40, IF(AND(NOT('Personnel Details'!$I$40=""), $B128&gt;='Personnel Details'!$I$40), 'Personnel Details'!$J$40, 'Personnel Details'!$E$40)))</f>
        <v/>
      </c>
      <c r="NM128" s="59" t="str">
        <f>IF(NL$9="", "", IF(AND(NOT('Personnel Details'!$N$40=""), $B128&gt;='Personnel Details'!$N$40), IF('Personnel Details'!$P$40="","", 'Personnel Details'!$P$40), IF(AND(NOT('Personnel Details'!$I$40=""), $B128&gt;='Personnel Details'!$I$40), IF('Personnel Details'!$K$40="", "", 'Personnel Details'!$K$40), IF('Personnel Details'!$F$40="", "", 'Personnel Details'!$F$40))))</f>
        <v/>
      </c>
      <c r="NN128" s="79" t="str">
        <f>IF(NL$9="", "", IF(AND(NOT('Personnel Details'!$N$40=""), $B128&gt;='Personnel Details'!$N$40), 'Personnel Details'!$Q$40, IF(AND(NOT('Personnel Details'!$I$40=""), $B128&gt;='Personnel Details'!$I$40), 'Personnel Details'!$L$40, 'Personnel Details'!$G$40)))</f>
        <v/>
      </c>
      <c r="NO128" s="59" t="str">
        <f t="shared" si="280"/>
        <v/>
      </c>
      <c r="NP128" s="53"/>
    </row>
    <row r="129" spans="1:380" x14ac:dyDescent="0.25">
      <c r="A129" s="32"/>
      <c r="B129" s="113" t="str">
        <f>IFERROR(IF(B128+1&gt;'Personnel Details'!$U$5, "", B128+1), "")</f>
        <v/>
      </c>
      <c r="C129" s="32"/>
      <c r="D129" s="120"/>
      <c r="E129" s="13" t="str">
        <f t="shared" si="159"/>
        <v/>
      </c>
      <c r="F129" s="13" t="str">
        <f t="shared" si="190"/>
        <v/>
      </c>
      <c r="G129" s="56" t="str">
        <f t="shared" si="281"/>
        <v/>
      </c>
      <c r="H129" s="16" t="str">
        <f t="shared" si="191"/>
        <v/>
      </c>
      <c r="I129" s="32"/>
      <c r="J129" s="120"/>
      <c r="K129" s="62" t="str">
        <f t="shared" si="160"/>
        <v/>
      </c>
      <c r="L129" s="62" t="str">
        <f t="shared" si="192"/>
        <v/>
      </c>
      <c r="M129" s="65" t="str">
        <f t="shared" si="282"/>
        <v/>
      </c>
      <c r="N129" s="68" t="str">
        <f t="shared" si="193"/>
        <v/>
      </c>
      <c r="O129" s="32"/>
      <c r="P129" s="120"/>
      <c r="Q129" s="62" t="str">
        <f t="shared" si="161"/>
        <v/>
      </c>
      <c r="R129" s="62" t="str">
        <f t="shared" si="194"/>
        <v/>
      </c>
      <c r="S129" s="65" t="str">
        <f t="shared" si="283"/>
        <v/>
      </c>
      <c r="T129" s="68" t="str">
        <f t="shared" si="195"/>
        <v/>
      </c>
      <c r="U129" s="32"/>
      <c r="V129" s="120"/>
      <c r="W129" s="62" t="str">
        <f t="shared" si="162"/>
        <v/>
      </c>
      <c r="X129" s="62" t="str">
        <f t="shared" si="196"/>
        <v/>
      </c>
      <c r="Y129" s="65" t="str">
        <f t="shared" si="284"/>
        <v/>
      </c>
      <c r="Z129" s="68" t="str">
        <f t="shared" si="197"/>
        <v/>
      </c>
      <c r="AA129" s="32"/>
      <c r="AB129" s="120"/>
      <c r="AC129" s="62" t="str">
        <f t="shared" si="163"/>
        <v/>
      </c>
      <c r="AD129" s="62" t="str">
        <f t="shared" si="198"/>
        <v/>
      </c>
      <c r="AE129" s="65" t="str">
        <f t="shared" si="285"/>
        <v/>
      </c>
      <c r="AF129" s="68" t="str">
        <f t="shared" si="199"/>
        <v/>
      </c>
      <c r="AG129" s="32"/>
      <c r="AH129" s="120"/>
      <c r="AI129" s="62" t="str">
        <f t="shared" si="164"/>
        <v/>
      </c>
      <c r="AJ129" s="62" t="str">
        <f t="shared" si="200"/>
        <v/>
      </c>
      <c r="AK129" s="65" t="str">
        <f t="shared" si="286"/>
        <v/>
      </c>
      <c r="AL129" s="68" t="str">
        <f t="shared" si="201"/>
        <v/>
      </c>
      <c r="AM129" s="32"/>
      <c r="AN129" s="120"/>
      <c r="AO129" s="62" t="str">
        <f t="shared" si="165"/>
        <v/>
      </c>
      <c r="AP129" s="62" t="str">
        <f t="shared" si="202"/>
        <v/>
      </c>
      <c r="AQ129" s="65" t="str">
        <f t="shared" si="287"/>
        <v/>
      </c>
      <c r="AR129" s="68" t="str">
        <f t="shared" si="203"/>
        <v/>
      </c>
      <c r="AS129" s="32"/>
      <c r="AT129" s="120"/>
      <c r="AU129" s="62" t="str">
        <f t="shared" si="166"/>
        <v/>
      </c>
      <c r="AV129" s="62" t="str">
        <f t="shared" si="204"/>
        <v/>
      </c>
      <c r="AW129" s="65" t="str">
        <f t="shared" si="288"/>
        <v/>
      </c>
      <c r="AX129" s="68" t="str">
        <f t="shared" si="205"/>
        <v/>
      </c>
      <c r="AY129" s="32"/>
      <c r="AZ129" s="120"/>
      <c r="BA129" s="62" t="str">
        <f t="shared" si="167"/>
        <v/>
      </c>
      <c r="BB129" s="62" t="str">
        <f t="shared" si="206"/>
        <v/>
      </c>
      <c r="BC129" s="65" t="str">
        <f t="shared" si="289"/>
        <v/>
      </c>
      <c r="BD129" s="68" t="str">
        <f t="shared" si="207"/>
        <v/>
      </c>
      <c r="BE129" s="32"/>
      <c r="BF129" s="120"/>
      <c r="BG129" s="62" t="str">
        <f t="shared" si="168"/>
        <v/>
      </c>
      <c r="BH129" s="62" t="str">
        <f t="shared" si="208"/>
        <v/>
      </c>
      <c r="BI129" s="65" t="str">
        <f t="shared" si="290"/>
        <v/>
      </c>
      <c r="BJ129" s="68" t="str">
        <f t="shared" si="209"/>
        <v/>
      </c>
      <c r="BK129" s="32"/>
      <c r="BL129" s="120"/>
      <c r="BM129" s="62" t="str">
        <f t="shared" si="169"/>
        <v/>
      </c>
      <c r="BN129" s="62" t="str">
        <f t="shared" si="210"/>
        <v/>
      </c>
      <c r="BO129" s="65" t="str">
        <f t="shared" si="291"/>
        <v/>
      </c>
      <c r="BP129" s="68" t="str">
        <f t="shared" si="211"/>
        <v/>
      </c>
      <c r="BQ129" s="32"/>
      <c r="BR129" s="120"/>
      <c r="BS129" s="62" t="str">
        <f t="shared" si="170"/>
        <v/>
      </c>
      <c r="BT129" s="62" t="str">
        <f t="shared" si="212"/>
        <v/>
      </c>
      <c r="BU129" s="65" t="str">
        <f t="shared" si="292"/>
        <v/>
      </c>
      <c r="BV129" s="68" t="str">
        <f t="shared" si="213"/>
        <v/>
      </c>
      <c r="BW129" s="32"/>
      <c r="BX129" s="120"/>
      <c r="BY129" s="62" t="str">
        <f t="shared" si="171"/>
        <v/>
      </c>
      <c r="BZ129" s="62" t="str">
        <f t="shared" si="214"/>
        <v/>
      </c>
      <c r="CA129" s="65" t="str">
        <f t="shared" si="293"/>
        <v/>
      </c>
      <c r="CB129" s="68" t="str">
        <f t="shared" si="215"/>
        <v/>
      </c>
      <c r="CC129" s="32"/>
      <c r="CD129" s="120"/>
      <c r="CE129" s="62" t="str">
        <f t="shared" si="172"/>
        <v/>
      </c>
      <c r="CF129" s="62" t="str">
        <f t="shared" si="216"/>
        <v/>
      </c>
      <c r="CG129" s="65" t="str">
        <f t="shared" si="294"/>
        <v/>
      </c>
      <c r="CH129" s="68" t="str">
        <f t="shared" si="217"/>
        <v/>
      </c>
      <c r="CI129" s="32"/>
      <c r="CJ129" s="120"/>
      <c r="CK129" s="62" t="str">
        <f t="shared" si="173"/>
        <v/>
      </c>
      <c r="CL129" s="62" t="str">
        <f t="shared" si="218"/>
        <v/>
      </c>
      <c r="CM129" s="65" t="str">
        <f t="shared" si="295"/>
        <v/>
      </c>
      <c r="CN129" s="68" t="str">
        <f t="shared" si="219"/>
        <v/>
      </c>
      <c r="CO129" s="32"/>
      <c r="CP129" s="120"/>
      <c r="CQ129" s="62" t="str">
        <f t="shared" si="174"/>
        <v/>
      </c>
      <c r="CR129" s="62" t="str">
        <f t="shared" si="220"/>
        <v/>
      </c>
      <c r="CS129" s="65" t="str">
        <f t="shared" si="296"/>
        <v/>
      </c>
      <c r="CT129" s="68" t="str">
        <f t="shared" si="221"/>
        <v/>
      </c>
      <c r="CU129" s="32"/>
      <c r="CV129" s="120"/>
      <c r="CW129" s="62" t="str">
        <f t="shared" si="175"/>
        <v/>
      </c>
      <c r="CX129" s="62" t="str">
        <f t="shared" si="222"/>
        <v/>
      </c>
      <c r="CY129" s="65" t="str">
        <f t="shared" si="297"/>
        <v/>
      </c>
      <c r="CZ129" s="68" t="str">
        <f t="shared" si="223"/>
        <v/>
      </c>
      <c r="DA129" s="32"/>
      <c r="DB129" s="120"/>
      <c r="DC129" s="62" t="str">
        <f t="shared" si="176"/>
        <v/>
      </c>
      <c r="DD129" s="62" t="str">
        <f t="shared" si="224"/>
        <v/>
      </c>
      <c r="DE129" s="65" t="str">
        <f t="shared" si="298"/>
        <v/>
      </c>
      <c r="DF129" s="68" t="str">
        <f t="shared" si="225"/>
        <v/>
      </c>
      <c r="DG129" s="32"/>
      <c r="DH129" s="120"/>
      <c r="DI129" s="62" t="str">
        <f t="shared" si="177"/>
        <v/>
      </c>
      <c r="DJ129" s="62" t="str">
        <f t="shared" si="226"/>
        <v/>
      </c>
      <c r="DK129" s="65" t="str">
        <f t="shared" si="299"/>
        <v/>
      </c>
      <c r="DL129" s="68" t="str">
        <f t="shared" si="227"/>
        <v/>
      </c>
      <c r="DM129" s="32"/>
      <c r="DN129" s="120"/>
      <c r="DO129" s="62" t="str">
        <f t="shared" si="178"/>
        <v/>
      </c>
      <c r="DP129" s="62" t="str">
        <f t="shared" si="228"/>
        <v/>
      </c>
      <c r="DQ129" s="65" t="str">
        <f t="shared" si="300"/>
        <v/>
      </c>
      <c r="DR129" s="68" t="str">
        <f t="shared" si="229"/>
        <v/>
      </c>
      <c r="DS129" s="32"/>
      <c r="DT129" s="120"/>
      <c r="DU129" s="62" t="str">
        <f t="shared" si="179"/>
        <v/>
      </c>
      <c r="DV129" s="62" t="str">
        <f t="shared" si="230"/>
        <v/>
      </c>
      <c r="DW129" s="65" t="str">
        <f t="shared" si="301"/>
        <v/>
      </c>
      <c r="DX129" s="68" t="str">
        <f t="shared" si="231"/>
        <v/>
      </c>
      <c r="DY129" s="32"/>
      <c r="DZ129" s="120"/>
      <c r="EA129" s="62" t="str">
        <f t="shared" si="180"/>
        <v/>
      </c>
      <c r="EB129" s="62" t="str">
        <f t="shared" si="232"/>
        <v/>
      </c>
      <c r="EC129" s="65" t="str">
        <f t="shared" si="302"/>
        <v/>
      </c>
      <c r="ED129" s="68" t="str">
        <f t="shared" si="233"/>
        <v/>
      </c>
      <c r="EE129" s="32"/>
      <c r="EF129" s="120"/>
      <c r="EG129" s="62" t="str">
        <f t="shared" si="181"/>
        <v/>
      </c>
      <c r="EH129" s="62" t="str">
        <f t="shared" si="234"/>
        <v/>
      </c>
      <c r="EI129" s="65" t="str">
        <f t="shared" si="303"/>
        <v/>
      </c>
      <c r="EJ129" s="68" t="str">
        <f t="shared" si="235"/>
        <v/>
      </c>
      <c r="EK129" s="32"/>
      <c r="EL129" s="120"/>
      <c r="EM129" s="62" t="str">
        <f t="shared" si="182"/>
        <v/>
      </c>
      <c r="EN129" s="62" t="str">
        <f t="shared" si="236"/>
        <v/>
      </c>
      <c r="EO129" s="65" t="str">
        <f t="shared" si="304"/>
        <v/>
      </c>
      <c r="EP129" s="68" t="str">
        <f t="shared" si="237"/>
        <v/>
      </c>
      <c r="EQ129" s="32"/>
      <c r="ER129" s="120"/>
      <c r="ES129" s="62" t="str">
        <f t="shared" si="183"/>
        <v/>
      </c>
      <c r="ET129" s="62" t="str">
        <f t="shared" si="238"/>
        <v/>
      </c>
      <c r="EU129" s="65" t="str">
        <f t="shared" si="305"/>
        <v/>
      </c>
      <c r="EV129" s="68" t="str">
        <f t="shared" si="239"/>
        <v/>
      </c>
      <c r="EW129" s="32"/>
      <c r="EX129" s="120"/>
      <c r="EY129" s="62" t="str">
        <f t="shared" si="184"/>
        <v/>
      </c>
      <c r="EZ129" s="62" t="str">
        <f t="shared" si="240"/>
        <v/>
      </c>
      <c r="FA129" s="65" t="str">
        <f t="shared" si="306"/>
        <v/>
      </c>
      <c r="FB129" s="68" t="str">
        <f t="shared" si="241"/>
        <v/>
      </c>
      <c r="FC129" s="32"/>
      <c r="FD129" s="120"/>
      <c r="FE129" s="62" t="str">
        <f t="shared" si="185"/>
        <v/>
      </c>
      <c r="FF129" s="62" t="str">
        <f t="shared" si="242"/>
        <v/>
      </c>
      <c r="FG129" s="65" t="str">
        <f t="shared" si="307"/>
        <v/>
      </c>
      <c r="FH129" s="68" t="str">
        <f t="shared" si="243"/>
        <v/>
      </c>
      <c r="FI129" s="32"/>
      <c r="FJ129" s="120"/>
      <c r="FK129" s="62" t="str">
        <f t="shared" si="186"/>
        <v/>
      </c>
      <c r="FL129" s="62" t="str">
        <f t="shared" si="244"/>
        <v/>
      </c>
      <c r="FM129" s="65" t="str">
        <f t="shared" si="308"/>
        <v/>
      </c>
      <c r="FN129" s="68" t="str">
        <f t="shared" si="245"/>
        <v/>
      </c>
      <c r="FO129" s="32"/>
      <c r="FP129" s="120"/>
      <c r="FQ129" s="62" t="str">
        <f t="shared" si="187"/>
        <v/>
      </c>
      <c r="FR129" s="62" t="str">
        <f t="shared" si="246"/>
        <v/>
      </c>
      <c r="FS129" s="65" t="str">
        <f t="shared" si="309"/>
        <v/>
      </c>
      <c r="FT129" s="68" t="str">
        <f t="shared" si="247"/>
        <v/>
      </c>
      <c r="FU129" s="32"/>
      <c r="FV129" s="120"/>
      <c r="FW129" s="62" t="str">
        <f t="shared" si="188"/>
        <v/>
      </c>
      <c r="FX129" s="62" t="str">
        <f t="shared" si="248"/>
        <v/>
      </c>
      <c r="FY129" s="65" t="str">
        <f t="shared" si="310"/>
        <v/>
      </c>
      <c r="FZ129" s="68" t="str">
        <f t="shared" si="249"/>
        <v/>
      </c>
      <c r="GA129" s="32"/>
      <c r="GC129" s="7" t="str">
        <f t="shared" si="250"/>
        <v/>
      </c>
      <c r="GD129" s="7" t="str">
        <f t="shared" ca="1" si="189"/>
        <v/>
      </c>
      <c r="GT129" s="71" t="str">
        <f>IF(GT$9="", "", IF(AND(NOT('Personnel Details'!$N$11=""), $B129&gt;='Personnel Details'!$N$11), 'Personnel Details'!$O$11, IF(AND(NOT('Personnel Details'!$I$11=""), $B129&gt;='Personnel Details'!$I$11), 'Personnel Details'!$J$11, 'Personnel Details'!$E$11)))</f>
        <v/>
      </c>
      <c r="GU129" s="59" t="str">
        <f>IF(GT$9="", "", IF(AND(NOT('Personnel Details'!$N$11=""), $B129&gt;='Personnel Details'!$N$11), IF('Personnel Details'!$P$11="","", 'Personnel Details'!$P$11), IF(AND(NOT('Personnel Details'!$I$11=""), $B129&gt;='Personnel Details'!$I$11), IF('Personnel Details'!$K$11="", "", 'Personnel Details'!$K$11), IF('Personnel Details'!$F$11="", "", 'Personnel Details'!$F$11))))</f>
        <v/>
      </c>
      <c r="GV129" s="74" t="str">
        <f>IF(GT$9="", "", IF(AND(NOT('Personnel Details'!$N$11=""), $B129&gt;='Personnel Details'!$N$11), 'Personnel Details'!$Q$11, IF(AND(NOT('Personnel Details'!$I$11=""), $B129&gt;='Personnel Details'!$I$11), 'Personnel Details'!$L$11, 'Personnel Details'!$G$11)))</f>
        <v/>
      </c>
      <c r="GW129" s="59" t="str">
        <f t="shared" si="251"/>
        <v/>
      </c>
      <c r="GX129" s="53"/>
      <c r="GZ129" s="78" t="str">
        <f>IF(GZ$9="", "", IF(AND(NOT('Personnel Details'!$N$12=""), $B129&gt;='Personnel Details'!$N$12), 'Personnel Details'!$O$12, IF(AND(NOT('Personnel Details'!$I$12=""), $B129&gt;='Personnel Details'!$I$12), 'Personnel Details'!$J$12, 'Personnel Details'!$E$12)))</f>
        <v/>
      </c>
      <c r="HA129" s="59" t="str">
        <f>IF(GZ$9="", "", IF(AND(NOT('Personnel Details'!$N$12=""), $B129&gt;='Personnel Details'!$N$12), IF('Personnel Details'!$P$12="","", 'Personnel Details'!$P$12), IF(AND(NOT('Personnel Details'!$I$12=""), $B129&gt;='Personnel Details'!$I$12), IF('Personnel Details'!$K$12="", "", 'Personnel Details'!$K$12), IF('Personnel Details'!$F$12="", "", 'Personnel Details'!$F$12))))</f>
        <v/>
      </c>
      <c r="HB129" s="79" t="str">
        <f>IF(GZ$9="", "", IF(AND(NOT('Personnel Details'!$N$12=""), $B129&gt;='Personnel Details'!$N$12), 'Personnel Details'!$Q$12, IF(AND(NOT('Personnel Details'!$I$12=""), $B129&gt;='Personnel Details'!$I$12), 'Personnel Details'!$L$12, 'Personnel Details'!$G$12)))</f>
        <v/>
      </c>
      <c r="HC129" s="59" t="str">
        <f t="shared" si="252"/>
        <v/>
      </c>
      <c r="HD129" s="53"/>
      <c r="HF129" s="78" t="str">
        <f>IF(HF$9="", "", IF(AND(NOT('Personnel Details'!$N$13=""), $B129&gt;='Personnel Details'!$N$13), 'Personnel Details'!$O$13, IF(AND(NOT('Personnel Details'!$I$13=""), $B129&gt;='Personnel Details'!$I$13), 'Personnel Details'!$J$13, 'Personnel Details'!$E$13)))</f>
        <v/>
      </c>
      <c r="HG129" s="59" t="str">
        <f>IF(HF$9="", "", IF(AND(NOT('Personnel Details'!$N$13=""), $B129&gt;='Personnel Details'!$N$13), IF('Personnel Details'!$P$13="","", 'Personnel Details'!$P$13), IF(AND(NOT('Personnel Details'!$I$13=""), $B129&gt;='Personnel Details'!$I$13), IF('Personnel Details'!$K$13="", "", 'Personnel Details'!$K$13), IF('Personnel Details'!$F$13="", "", 'Personnel Details'!$F$13))))</f>
        <v/>
      </c>
      <c r="HH129" s="79" t="str">
        <f>IF(HF$9="", "", IF(AND(NOT('Personnel Details'!$N$13=""), $B129&gt;='Personnel Details'!$N$13), 'Personnel Details'!$Q$13, IF(AND(NOT('Personnel Details'!$I$13=""), $B129&gt;='Personnel Details'!$I$13), 'Personnel Details'!$L$13, 'Personnel Details'!$G$13)))</f>
        <v/>
      </c>
      <c r="HI129" s="59" t="str">
        <f t="shared" si="253"/>
        <v/>
      </c>
      <c r="HJ129" s="53"/>
      <c r="HL129" s="78" t="str">
        <f>IF(HL$9="", "", IF(AND(NOT('Personnel Details'!$N$14=""), $B129&gt;='Personnel Details'!$N$14), 'Personnel Details'!$O$14, IF(AND(NOT('Personnel Details'!$I$14=""), $B129&gt;='Personnel Details'!$I$14), 'Personnel Details'!$J$14, 'Personnel Details'!$E$14)))</f>
        <v/>
      </c>
      <c r="HM129" s="59" t="str">
        <f>IF(HL$9="", "", IF(AND(NOT('Personnel Details'!$N$14=""), $B129&gt;='Personnel Details'!$N$14), IF('Personnel Details'!$P$14="","", 'Personnel Details'!$P$14), IF(AND(NOT('Personnel Details'!$I$14=""), $B129&gt;='Personnel Details'!$I$14), IF('Personnel Details'!$K$14="", "", 'Personnel Details'!$K$14), IF('Personnel Details'!$F$14="", "", 'Personnel Details'!$F$14))))</f>
        <v/>
      </c>
      <c r="HN129" s="79" t="str">
        <f>IF(HL$9="", "", IF(AND(NOT('Personnel Details'!$N$14=""), $B129&gt;='Personnel Details'!$N$14), 'Personnel Details'!$Q$14, IF(AND(NOT('Personnel Details'!$I$14=""), $B129&gt;='Personnel Details'!$I$14), 'Personnel Details'!$L$14, 'Personnel Details'!$G$14)))</f>
        <v/>
      </c>
      <c r="HO129" s="59" t="str">
        <f t="shared" si="254"/>
        <v/>
      </c>
      <c r="HP129" s="53"/>
      <c r="HR129" s="78" t="str">
        <f>IF(HR$9="", "", IF(AND(NOT('Personnel Details'!$N$15=""), $B129&gt;='Personnel Details'!$N$15), 'Personnel Details'!$O$15, IF(AND(NOT('Personnel Details'!$I$15=""), $B129&gt;='Personnel Details'!$I$15), 'Personnel Details'!$J$15, 'Personnel Details'!$E$15)))</f>
        <v/>
      </c>
      <c r="HS129" s="59" t="str">
        <f>IF(HR$9="", "", IF(AND(NOT('Personnel Details'!$N$15=""), $B129&gt;='Personnel Details'!$N$15), IF('Personnel Details'!$P$15="","", 'Personnel Details'!$P$15), IF(AND(NOT('Personnel Details'!$I$15=""), $B129&gt;='Personnel Details'!$I$15), IF('Personnel Details'!$K$15="", "", 'Personnel Details'!$K$15), IF('Personnel Details'!$F$15="", "", 'Personnel Details'!$F$15))))</f>
        <v/>
      </c>
      <c r="HT129" s="79" t="str">
        <f>IF(HR$9="", "", IF(AND(NOT('Personnel Details'!$N$15=""), $B129&gt;='Personnel Details'!$N$15), 'Personnel Details'!$Q$15, IF(AND(NOT('Personnel Details'!$I$15=""), $B129&gt;='Personnel Details'!$I$15), 'Personnel Details'!$L$15, 'Personnel Details'!$G$15)))</f>
        <v/>
      </c>
      <c r="HU129" s="59" t="str">
        <f t="shared" si="255"/>
        <v/>
      </c>
      <c r="HV129" s="53"/>
      <c r="HX129" s="78" t="str">
        <f>IF(HX$9="", "", IF(AND(NOT('Personnel Details'!$N$16=""), $B129&gt;='Personnel Details'!$N$16), 'Personnel Details'!$O$16, IF(AND(NOT('Personnel Details'!$I$16=""), $B129&gt;='Personnel Details'!$I$16), 'Personnel Details'!$J$16, 'Personnel Details'!$E$16)))</f>
        <v/>
      </c>
      <c r="HY129" s="59" t="str">
        <f>IF(HX$9="", "", IF(AND(NOT('Personnel Details'!$N$16=""), $B129&gt;='Personnel Details'!$N$16), IF('Personnel Details'!$P$16="","", 'Personnel Details'!$P$16), IF(AND(NOT('Personnel Details'!$I$16=""), $B129&gt;='Personnel Details'!$I$16), IF('Personnel Details'!$K$16="", "", 'Personnel Details'!$K$16), IF('Personnel Details'!$F$16="", "", 'Personnel Details'!$F$16))))</f>
        <v/>
      </c>
      <c r="HZ129" s="79" t="str">
        <f>IF(HX$9="", "", IF(AND(NOT('Personnel Details'!$N$16=""), $B129&gt;='Personnel Details'!$N$16), 'Personnel Details'!$Q$16, IF(AND(NOT('Personnel Details'!$I$16=""), $B129&gt;='Personnel Details'!$I$16), 'Personnel Details'!$L$16, 'Personnel Details'!$G$16)))</f>
        <v/>
      </c>
      <c r="IA129" s="59" t="str">
        <f t="shared" si="256"/>
        <v/>
      </c>
      <c r="IB129" s="53"/>
      <c r="ID129" s="78" t="str">
        <f>IF(ID$9="", "", IF(AND(NOT('Personnel Details'!$N$17=""), $B129&gt;='Personnel Details'!$N$17), 'Personnel Details'!$O$17, IF(AND(NOT('Personnel Details'!$I$17=""), $B129&gt;='Personnel Details'!$I$17), 'Personnel Details'!$J$17, 'Personnel Details'!$E$17)))</f>
        <v/>
      </c>
      <c r="IE129" s="59" t="str">
        <f>IF(ID$9="", "", IF(AND(NOT('Personnel Details'!$N$17=""), $B129&gt;='Personnel Details'!$N$17), IF('Personnel Details'!$P$17="","", 'Personnel Details'!$P$17), IF(AND(NOT('Personnel Details'!$I$17=""), $B129&gt;='Personnel Details'!$I$17), IF('Personnel Details'!$K$17="", "", 'Personnel Details'!$K$17), IF('Personnel Details'!$F$17="", "", 'Personnel Details'!$F$17))))</f>
        <v/>
      </c>
      <c r="IF129" s="79" t="str">
        <f>IF(ID$9="", "", IF(AND(NOT('Personnel Details'!$N$17=""), $B129&gt;='Personnel Details'!$N$17), 'Personnel Details'!$Q$17, IF(AND(NOT('Personnel Details'!$I$17=""), $B129&gt;='Personnel Details'!$I$17), 'Personnel Details'!$L$17, 'Personnel Details'!$G$17)))</f>
        <v/>
      </c>
      <c r="IG129" s="59" t="str">
        <f t="shared" si="257"/>
        <v/>
      </c>
      <c r="IH129" s="53"/>
      <c r="IJ129" s="78" t="str">
        <f>IF(IJ$9="", "", IF(AND(NOT('Personnel Details'!$N$18=""), $B129&gt;='Personnel Details'!$N$18), 'Personnel Details'!$O$18, IF(AND(NOT('Personnel Details'!$I$18=""), $B129&gt;='Personnel Details'!$I$18), 'Personnel Details'!$J$18, 'Personnel Details'!$E$18)))</f>
        <v/>
      </c>
      <c r="IK129" s="59" t="str">
        <f>IF(IJ$9="", "", IF(AND(NOT('Personnel Details'!$N$18=""), $B129&gt;='Personnel Details'!$N$18), IF('Personnel Details'!$P$18="","", 'Personnel Details'!$P$18), IF(AND(NOT('Personnel Details'!$I$18=""), $B129&gt;='Personnel Details'!$I$18), IF('Personnel Details'!$K$18="", "", 'Personnel Details'!$K$18), IF('Personnel Details'!$F$18="", "", 'Personnel Details'!$F$18))))</f>
        <v/>
      </c>
      <c r="IL129" s="79" t="str">
        <f>IF(IJ$9="", "", IF(AND(NOT('Personnel Details'!$N$18=""), $B129&gt;='Personnel Details'!$N$18), 'Personnel Details'!$Q$18, IF(AND(NOT('Personnel Details'!$I$18=""), $B129&gt;='Personnel Details'!$I$18), 'Personnel Details'!$L$18, 'Personnel Details'!$G$18)))</f>
        <v/>
      </c>
      <c r="IM129" s="59" t="str">
        <f t="shared" si="258"/>
        <v/>
      </c>
      <c r="IN129" s="53"/>
      <c r="IP129" s="78" t="str">
        <f>IF(IP$9="", "", IF(AND(NOT('Personnel Details'!$N$19=""), $B129&gt;='Personnel Details'!$N$19), 'Personnel Details'!$O$19, IF(AND(NOT('Personnel Details'!$I$19=""), $B129&gt;='Personnel Details'!$I$19), 'Personnel Details'!$J$19, 'Personnel Details'!$E$19)))</f>
        <v/>
      </c>
      <c r="IQ129" s="59" t="str">
        <f>IF(IP$9="", "", IF(AND(NOT('Personnel Details'!$N$19=""), $B129&gt;='Personnel Details'!$N$19), IF('Personnel Details'!$P$19="","", 'Personnel Details'!$P$19), IF(AND(NOT('Personnel Details'!$I$19=""), $B129&gt;='Personnel Details'!$I$19), IF('Personnel Details'!$K$19="", "", 'Personnel Details'!$K$19), IF('Personnel Details'!$F$19="", "", 'Personnel Details'!$F$19))))</f>
        <v/>
      </c>
      <c r="IR129" s="79" t="str">
        <f>IF(IP$9="", "", IF(AND(NOT('Personnel Details'!$N$19=""), $B129&gt;='Personnel Details'!$N$19), 'Personnel Details'!$Q$19, IF(AND(NOT('Personnel Details'!$I$19=""), $B129&gt;='Personnel Details'!$I$19), 'Personnel Details'!$L$19, 'Personnel Details'!$G$19)))</f>
        <v/>
      </c>
      <c r="IS129" s="59" t="str">
        <f t="shared" si="259"/>
        <v/>
      </c>
      <c r="IT129" s="53"/>
      <c r="IV129" s="78" t="str">
        <f>IF(IV$9="", "", IF(AND(NOT('Personnel Details'!$N$20=""), $B129&gt;='Personnel Details'!$N$20), 'Personnel Details'!$O$20, IF(AND(NOT('Personnel Details'!$I$20=""), $B129&gt;='Personnel Details'!$I$20), 'Personnel Details'!$J$20, 'Personnel Details'!$E$20)))</f>
        <v/>
      </c>
      <c r="IW129" s="59" t="str">
        <f>IF(IV$9="", "", IF(AND(NOT('Personnel Details'!$N$20=""), $B129&gt;='Personnel Details'!$N$20), IF('Personnel Details'!$P$20="","", 'Personnel Details'!$P$20), IF(AND(NOT('Personnel Details'!$I$20=""), $B129&gt;='Personnel Details'!$I$20), IF('Personnel Details'!$K$20="", "", 'Personnel Details'!$K$20), IF('Personnel Details'!$F$20="", "", 'Personnel Details'!$F$20))))</f>
        <v/>
      </c>
      <c r="IX129" s="79" t="str">
        <f>IF(IV$9="", "", IF(AND(NOT('Personnel Details'!$N$20=""), $B129&gt;='Personnel Details'!$N$20), 'Personnel Details'!$Q$20, IF(AND(NOT('Personnel Details'!$I$20=""), $B129&gt;='Personnel Details'!$I$20), 'Personnel Details'!$L$20, 'Personnel Details'!$G$20)))</f>
        <v/>
      </c>
      <c r="IY129" s="59" t="str">
        <f t="shared" si="260"/>
        <v/>
      </c>
      <c r="IZ129" s="53"/>
      <c r="JB129" s="78" t="str">
        <f>IF(JB$9="", "", IF(AND(NOT('Personnel Details'!$N$21=""), $B129&gt;='Personnel Details'!$N$21), 'Personnel Details'!$O$21, IF(AND(NOT('Personnel Details'!$I$21=""), $B129&gt;='Personnel Details'!$I$21), 'Personnel Details'!$J$21, 'Personnel Details'!$E$21)))</f>
        <v/>
      </c>
      <c r="JC129" s="59" t="str">
        <f>IF(JB$9="", "", IF(AND(NOT('Personnel Details'!$N$21=""), $B129&gt;='Personnel Details'!$N$21), IF('Personnel Details'!$P$21="","", 'Personnel Details'!$P$21), IF(AND(NOT('Personnel Details'!$I$21=""), $B129&gt;='Personnel Details'!$I$21), IF('Personnel Details'!$K$21="", "", 'Personnel Details'!$K$21), IF('Personnel Details'!$F$21="", "", 'Personnel Details'!$F$21))))</f>
        <v/>
      </c>
      <c r="JD129" s="79" t="str">
        <f>IF(JB$9="", "", IF(AND(NOT('Personnel Details'!$N$21=""), $B129&gt;='Personnel Details'!$N$21), 'Personnel Details'!$Q$21, IF(AND(NOT('Personnel Details'!$I$21=""), $B129&gt;='Personnel Details'!$I$21), 'Personnel Details'!$L$21, 'Personnel Details'!$G$21)))</f>
        <v/>
      </c>
      <c r="JE129" s="59" t="str">
        <f t="shared" si="261"/>
        <v/>
      </c>
      <c r="JF129" s="53"/>
      <c r="JH129" s="78" t="str">
        <f>IF(JH$9="", "", IF(AND(NOT('Personnel Details'!$N$22=""), $B129&gt;='Personnel Details'!$N$22), 'Personnel Details'!$O$22, IF(AND(NOT('Personnel Details'!$I$22=""), $B129&gt;='Personnel Details'!$I$22), 'Personnel Details'!$J$22, 'Personnel Details'!$E$22)))</f>
        <v/>
      </c>
      <c r="JI129" s="59" t="str">
        <f>IF(JH$9="", "", IF(AND(NOT('Personnel Details'!$N$22=""), $B129&gt;='Personnel Details'!$N$22), IF('Personnel Details'!$P$22="","", 'Personnel Details'!$P$22), IF(AND(NOT('Personnel Details'!$I$22=""), $B129&gt;='Personnel Details'!$I$22), IF('Personnel Details'!$K$22="", "", 'Personnel Details'!$K$22), IF('Personnel Details'!$F$22="", "", 'Personnel Details'!$F$22))))</f>
        <v/>
      </c>
      <c r="JJ129" s="79" t="str">
        <f>IF(JH$9="", "", IF(AND(NOT('Personnel Details'!$N$22=""), $B129&gt;='Personnel Details'!$N$22), 'Personnel Details'!$Q$22, IF(AND(NOT('Personnel Details'!$I$22=""), $B129&gt;='Personnel Details'!$I$22), 'Personnel Details'!$L$22, 'Personnel Details'!$G$22)))</f>
        <v/>
      </c>
      <c r="JK129" s="59" t="str">
        <f t="shared" si="262"/>
        <v/>
      </c>
      <c r="JL129" s="53"/>
      <c r="JN129" s="78" t="str">
        <f>IF(JN$9="", "", IF(AND(NOT('Personnel Details'!$N$23=""), $B129&gt;='Personnel Details'!$N$23), 'Personnel Details'!$O$23, IF(AND(NOT('Personnel Details'!$I$23=""), $B129&gt;='Personnel Details'!$I$23), 'Personnel Details'!$J$23, 'Personnel Details'!$E$23)))</f>
        <v/>
      </c>
      <c r="JO129" s="59" t="str">
        <f>IF(JN$9="", "", IF(AND(NOT('Personnel Details'!$N$23=""), $B129&gt;='Personnel Details'!$N$23), IF('Personnel Details'!$P$23="","", 'Personnel Details'!$P$23), IF(AND(NOT('Personnel Details'!$I$23=""), $B129&gt;='Personnel Details'!$I$23), IF('Personnel Details'!$K$23="", "", 'Personnel Details'!$K$23), IF('Personnel Details'!$F$23="", "", 'Personnel Details'!$F$23))))</f>
        <v/>
      </c>
      <c r="JP129" s="79" t="str">
        <f>IF(JN$9="", "", IF(AND(NOT('Personnel Details'!$N$23=""), $B129&gt;='Personnel Details'!$N$23), 'Personnel Details'!$Q$23, IF(AND(NOT('Personnel Details'!$I$23=""), $B129&gt;='Personnel Details'!$I$23), 'Personnel Details'!$L$23, 'Personnel Details'!$G$23)))</f>
        <v/>
      </c>
      <c r="JQ129" s="59" t="str">
        <f t="shared" si="263"/>
        <v/>
      </c>
      <c r="JR129" s="53"/>
      <c r="JT129" s="78" t="str">
        <f>IF(JT$9="", "", IF(AND(NOT('Personnel Details'!$N$24=""), $B129&gt;='Personnel Details'!$N$24), 'Personnel Details'!$O$24, IF(AND(NOT('Personnel Details'!$I$24=""), $B129&gt;='Personnel Details'!$I$24), 'Personnel Details'!$J$24, 'Personnel Details'!$E$24)))</f>
        <v/>
      </c>
      <c r="JU129" s="59" t="str">
        <f>IF(JT$9="", "", IF(AND(NOT('Personnel Details'!$N$24=""), $B129&gt;='Personnel Details'!$N$24), IF('Personnel Details'!$P$24="","", 'Personnel Details'!$P$24), IF(AND(NOT('Personnel Details'!$I$24=""), $B129&gt;='Personnel Details'!$I$24), IF('Personnel Details'!$K$24="", "", 'Personnel Details'!$K$24), IF('Personnel Details'!$F$24="", "", 'Personnel Details'!$F$24))))</f>
        <v/>
      </c>
      <c r="JV129" s="79" t="str">
        <f>IF(JT$9="", "", IF(AND(NOT('Personnel Details'!$N$24=""), $B129&gt;='Personnel Details'!$N$24), 'Personnel Details'!$Q$24, IF(AND(NOT('Personnel Details'!$I$24=""), $B129&gt;='Personnel Details'!$I$24), 'Personnel Details'!$L$24, 'Personnel Details'!$G$24)))</f>
        <v/>
      </c>
      <c r="JW129" s="59" t="str">
        <f t="shared" si="264"/>
        <v/>
      </c>
      <c r="JX129" s="53"/>
      <c r="JZ129" s="78" t="str">
        <f>IF(JZ$9="", "", IF(AND(NOT('Personnel Details'!$N$25=""), $B129&gt;='Personnel Details'!$N$25), 'Personnel Details'!$O$25, IF(AND(NOT('Personnel Details'!$I$25=""), $B129&gt;='Personnel Details'!$I$25), 'Personnel Details'!$J$25, 'Personnel Details'!$E$25)))</f>
        <v/>
      </c>
      <c r="KA129" s="59" t="str">
        <f>IF(JZ$9="", "", IF(AND(NOT('Personnel Details'!$N$25=""), $B129&gt;='Personnel Details'!$N$25), IF('Personnel Details'!$P$25="","", 'Personnel Details'!$P$25), IF(AND(NOT('Personnel Details'!$I$25=""), $B129&gt;='Personnel Details'!$I$25), IF('Personnel Details'!$K$25="", "", 'Personnel Details'!$K$25), IF('Personnel Details'!$F$25="", "", 'Personnel Details'!$F$25))))</f>
        <v/>
      </c>
      <c r="KB129" s="79" t="str">
        <f>IF(JZ$9="", "", IF(AND(NOT('Personnel Details'!$N$25=""), $B129&gt;='Personnel Details'!$N$25), 'Personnel Details'!$Q$25, IF(AND(NOT('Personnel Details'!$I$25=""), $B129&gt;='Personnel Details'!$I$25), 'Personnel Details'!$L$25, 'Personnel Details'!$G$25)))</f>
        <v/>
      </c>
      <c r="KC129" s="59" t="str">
        <f t="shared" si="265"/>
        <v/>
      </c>
      <c r="KD129" s="53"/>
      <c r="KF129" s="78" t="str">
        <f>IF(KF$9="", "", IF(AND(NOT('Personnel Details'!$N$26=""), $B129&gt;='Personnel Details'!$N$26), 'Personnel Details'!$O$26, IF(AND(NOT('Personnel Details'!$I$26=""), $B129&gt;='Personnel Details'!$I$26), 'Personnel Details'!$J$26, 'Personnel Details'!$E$26)))</f>
        <v/>
      </c>
      <c r="KG129" s="59" t="str">
        <f>IF(KF$9="", "", IF(AND(NOT('Personnel Details'!$N$26=""), $B129&gt;='Personnel Details'!$N$26), IF('Personnel Details'!$P$26="","", 'Personnel Details'!$P$26), IF(AND(NOT('Personnel Details'!$I$26=""), $B129&gt;='Personnel Details'!$I$26), IF('Personnel Details'!$K$26="", "", 'Personnel Details'!$K$26), IF('Personnel Details'!$F$26="", "", 'Personnel Details'!$F$26))))</f>
        <v/>
      </c>
      <c r="KH129" s="79" t="str">
        <f>IF(KF$9="", "", IF(AND(NOT('Personnel Details'!$N$26=""), $B129&gt;='Personnel Details'!$N$26), 'Personnel Details'!$Q$26, IF(AND(NOT('Personnel Details'!$I$26=""), $B129&gt;='Personnel Details'!$I$26), 'Personnel Details'!$L$26, 'Personnel Details'!$G$26)))</f>
        <v/>
      </c>
      <c r="KI129" s="59" t="str">
        <f t="shared" si="266"/>
        <v/>
      </c>
      <c r="KJ129" s="53"/>
      <c r="KL129" s="78" t="str">
        <f>IF(KL$9="", "", IF(AND(NOT('Personnel Details'!$N$27=""), $B129&gt;='Personnel Details'!$N$27), 'Personnel Details'!$O$27, IF(AND(NOT('Personnel Details'!$I$27=""), $B129&gt;='Personnel Details'!$I$27), 'Personnel Details'!$J$27, 'Personnel Details'!$E$27)))</f>
        <v/>
      </c>
      <c r="KM129" s="59" t="str">
        <f>IF(KL$9="", "", IF(AND(NOT('Personnel Details'!$N$27=""), $B129&gt;='Personnel Details'!$N$27), IF('Personnel Details'!$P$27="","", 'Personnel Details'!$P$27), IF(AND(NOT('Personnel Details'!$I$27=""), $B129&gt;='Personnel Details'!$I$27), IF('Personnel Details'!$K$27="", "", 'Personnel Details'!$K$27), IF('Personnel Details'!$F$27="", "", 'Personnel Details'!$F$27))))</f>
        <v/>
      </c>
      <c r="KN129" s="79" t="str">
        <f>IF(KL$9="", "", IF(AND(NOT('Personnel Details'!$N$27=""), $B129&gt;='Personnel Details'!$N$27), 'Personnel Details'!$Q$27, IF(AND(NOT('Personnel Details'!$I$27=""), $B129&gt;='Personnel Details'!$I$27), 'Personnel Details'!$L$27, 'Personnel Details'!$G$27)))</f>
        <v/>
      </c>
      <c r="KO129" s="59" t="str">
        <f t="shared" si="267"/>
        <v/>
      </c>
      <c r="KP129" s="53"/>
      <c r="KR129" s="78" t="str">
        <f>IF(KR$9="", "", IF(AND(NOT('Personnel Details'!$N$28=""), $B129&gt;='Personnel Details'!$N$28), 'Personnel Details'!$O$28, IF(AND(NOT('Personnel Details'!$I$28=""), $B129&gt;='Personnel Details'!$I$28), 'Personnel Details'!$J$28, 'Personnel Details'!$E$28)))</f>
        <v/>
      </c>
      <c r="KS129" s="59" t="str">
        <f>IF(KR$9="", "", IF(AND(NOT('Personnel Details'!$N$28=""), $B129&gt;='Personnel Details'!$N$28), IF('Personnel Details'!$P$28="","", 'Personnel Details'!$P$28), IF(AND(NOT('Personnel Details'!$I$28=""), $B129&gt;='Personnel Details'!$I$28), IF('Personnel Details'!$K$28="", "", 'Personnel Details'!$K$28), IF('Personnel Details'!$F$28="", "", 'Personnel Details'!$F$28))))</f>
        <v/>
      </c>
      <c r="KT129" s="79" t="str">
        <f>IF(KR$9="", "", IF(AND(NOT('Personnel Details'!$N$28=""), $B129&gt;='Personnel Details'!$N$28), 'Personnel Details'!$Q$28, IF(AND(NOT('Personnel Details'!$I$28=""), $B129&gt;='Personnel Details'!$I$28), 'Personnel Details'!$L$28, 'Personnel Details'!$G$28)))</f>
        <v/>
      </c>
      <c r="KU129" s="59" t="str">
        <f t="shared" si="268"/>
        <v/>
      </c>
      <c r="KV129" s="53"/>
      <c r="KX129" s="78" t="str">
        <f>IF(KX$9="", "", IF(AND(NOT('Personnel Details'!$N$29=""), $B129&gt;='Personnel Details'!$N$29), 'Personnel Details'!$O$29, IF(AND(NOT('Personnel Details'!$I$29=""), $B129&gt;='Personnel Details'!$I$29), 'Personnel Details'!$J$29, 'Personnel Details'!$E$29)))</f>
        <v/>
      </c>
      <c r="KY129" s="59" t="str">
        <f>IF(KX$9="", "", IF(AND(NOT('Personnel Details'!$N$29=""), $B129&gt;='Personnel Details'!$N$29), IF('Personnel Details'!$P$29="","", 'Personnel Details'!$P$29), IF(AND(NOT('Personnel Details'!$I$29=""), $B129&gt;='Personnel Details'!$I$29), IF('Personnel Details'!$K$29="", "", 'Personnel Details'!$K$29), IF('Personnel Details'!$F$29="", "", 'Personnel Details'!$F$29))))</f>
        <v/>
      </c>
      <c r="KZ129" s="79" t="str">
        <f>IF(KX$9="", "", IF(AND(NOT('Personnel Details'!$N$29=""), $B129&gt;='Personnel Details'!$N$29), 'Personnel Details'!$Q$29, IF(AND(NOT('Personnel Details'!$I$29=""), $B129&gt;='Personnel Details'!$I$29), 'Personnel Details'!$L$29, 'Personnel Details'!$G$29)))</f>
        <v/>
      </c>
      <c r="LA129" s="59" t="str">
        <f t="shared" si="269"/>
        <v/>
      </c>
      <c r="LB129" s="53"/>
      <c r="LD129" s="78" t="str">
        <f>IF(LD$9="", "", IF(AND(NOT('Personnel Details'!$N$30=""), $B129&gt;='Personnel Details'!$N$30), 'Personnel Details'!$O$30, IF(AND(NOT('Personnel Details'!$I$30=""), $B129&gt;='Personnel Details'!$I$30), 'Personnel Details'!$J$30, 'Personnel Details'!$E$30)))</f>
        <v/>
      </c>
      <c r="LE129" s="59" t="str">
        <f>IF(LD$9="", "", IF(AND(NOT('Personnel Details'!$N$30=""), $B129&gt;='Personnel Details'!$N$30), IF('Personnel Details'!$P$30="","", 'Personnel Details'!$P$30), IF(AND(NOT('Personnel Details'!$I$30=""), $B129&gt;='Personnel Details'!$I$30), IF('Personnel Details'!$K$30="", "", 'Personnel Details'!$K$30), IF('Personnel Details'!$F$30="", "", 'Personnel Details'!$F$30))))</f>
        <v/>
      </c>
      <c r="LF129" s="79" t="str">
        <f>IF(LD$9="", "", IF(AND(NOT('Personnel Details'!$N$30=""), $B129&gt;='Personnel Details'!$N$30), 'Personnel Details'!$Q$30, IF(AND(NOT('Personnel Details'!$I$30=""), $B129&gt;='Personnel Details'!$I$30), 'Personnel Details'!$L$30, 'Personnel Details'!$G$30)))</f>
        <v/>
      </c>
      <c r="LG129" s="59" t="str">
        <f t="shared" si="270"/>
        <v/>
      </c>
      <c r="LH129" s="53"/>
      <c r="LJ129" s="78" t="str">
        <f>IF(LJ$9="", "", IF(AND(NOT('Personnel Details'!$N$31=""), $B129&gt;='Personnel Details'!$N$31), 'Personnel Details'!$O$31, IF(AND(NOT('Personnel Details'!$I$31=""), $B129&gt;='Personnel Details'!$I$31), 'Personnel Details'!$J$31, 'Personnel Details'!$E$31)))</f>
        <v/>
      </c>
      <c r="LK129" s="59" t="str">
        <f>IF(LJ$9="", "", IF(AND(NOT('Personnel Details'!$N$31=""), $B129&gt;='Personnel Details'!$N$31), IF('Personnel Details'!$P$31="","", 'Personnel Details'!$P$31), IF(AND(NOT('Personnel Details'!$I$31=""), $B129&gt;='Personnel Details'!$I$31), IF('Personnel Details'!$K$31="", "", 'Personnel Details'!$K$31), IF('Personnel Details'!$F$31="", "", 'Personnel Details'!$F$31))))</f>
        <v/>
      </c>
      <c r="LL129" s="79" t="str">
        <f>IF(LJ$9="", "", IF(AND(NOT('Personnel Details'!$N$31=""), $B129&gt;='Personnel Details'!$N$31), 'Personnel Details'!$Q$31, IF(AND(NOT('Personnel Details'!$I$31=""), $B129&gt;='Personnel Details'!$I$31), 'Personnel Details'!$L$31, 'Personnel Details'!$G$31)))</f>
        <v/>
      </c>
      <c r="LM129" s="59" t="str">
        <f t="shared" si="271"/>
        <v/>
      </c>
      <c r="LN129" s="53"/>
      <c r="LP129" s="78" t="str">
        <f>IF(LP$9="", "", IF(AND(NOT('Personnel Details'!$N$32=""), $B129&gt;='Personnel Details'!$N$32), 'Personnel Details'!$O$32, IF(AND(NOT('Personnel Details'!$I$32=""), $B129&gt;='Personnel Details'!$I$32), 'Personnel Details'!$J$32, 'Personnel Details'!$E$32)))</f>
        <v/>
      </c>
      <c r="LQ129" s="59" t="str">
        <f>IF(LP$9="", "", IF(AND(NOT('Personnel Details'!$N$32=""), $B129&gt;='Personnel Details'!$N$32), IF('Personnel Details'!$P$32="","", 'Personnel Details'!$P$32), IF(AND(NOT('Personnel Details'!$I$32=""), $B129&gt;='Personnel Details'!$I$32), IF('Personnel Details'!$K$32="", "", 'Personnel Details'!$K$32), IF('Personnel Details'!$F$32="", "", 'Personnel Details'!$F$32))))</f>
        <v/>
      </c>
      <c r="LR129" s="79" t="str">
        <f>IF(LP$9="", "", IF(AND(NOT('Personnel Details'!$N$32=""), $B129&gt;='Personnel Details'!$N$32), 'Personnel Details'!$Q$32, IF(AND(NOT('Personnel Details'!$I$32=""), $B129&gt;='Personnel Details'!$I$32), 'Personnel Details'!$L$32, 'Personnel Details'!$G$32)))</f>
        <v/>
      </c>
      <c r="LS129" s="59" t="str">
        <f t="shared" si="272"/>
        <v/>
      </c>
      <c r="LT129" s="53"/>
      <c r="LV129" s="78" t="str">
        <f>IF(LV$9="", "", IF(AND(NOT('Personnel Details'!$N$33=""), $B129&gt;='Personnel Details'!$N$33), 'Personnel Details'!$O$33, IF(AND(NOT('Personnel Details'!$I$33=""), $B129&gt;='Personnel Details'!$I$33), 'Personnel Details'!$J$33, 'Personnel Details'!$E$33)))</f>
        <v/>
      </c>
      <c r="LW129" s="59" t="str">
        <f>IF(LV$9="", "", IF(AND(NOT('Personnel Details'!$N$33=""), $B129&gt;='Personnel Details'!$N$33), IF('Personnel Details'!$P$33="","", 'Personnel Details'!$P$33), IF(AND(NOT('Personnel Details'!$I$33=""), $B129&gt;='Personnel Details'!$I$33), IF('Personnel Details'!$K$33="", "", 'Personnel Details'!$K$33), IF('Personnel Details'!$F$33="", "", 'Personnel Details'!$F$33))))</f>
        <v/>
      </c>
      <c r="LX129" s="79" t="str">
        <f>IF(LV$9="", "", IF(AND(NOT('Personnel Details'!$N$33=""), $B129&gt;='Personnel Details'!$N$33), 'Personnel Details'!$Q$33, IF(AND(NOT('Personnel Details'!$I$33=""), $B129&gt;='Personnel Details'!$I$33), 'Personnel Details'!$L$33, 'Personnel Details'!$G$33)))</f>
        <v/>
      </c>
      <c r="LY129" s="59" t="str">
        <f t="shared" si="273"/>
        <v/>
      </c>
      <c r="LZ129" s="53"/>
      <c r="MB129" s="78" t="str">
        <f>IF(MB$9="", "", IF(AND(NOT('Personnel Details'!$N$34=""), $B129&gt;='Personnel Details'!$N$34), 'Personnel Details'!$O$34, IF(AND(NOT('Personnel Details'!$I$34=""), $B129&gt;='Personnel Details'!$I$34), 'Personnel Details'!$J$34, 'Personnel Details'!$E$34)))</f>
        <v/>
      </c>
      <c r="MC129" s="59" t="str">
        <f>IF(MB$9="", "", IF(AND(NOT('Personnel Details'!$N$34=""), $B129&gt;='Personnel Details'!$N$34), IF('Personnel Details'!$P$34="","", 'Personnel Details'!$P$34), IF(AND(NOT('Personnel Details'!$I$34=""), $B129&gt;='Personnel Details'!$I$34), IF('Personnel Details'!$K$34="", "", 'Personnel Details'!$K$34), IF('Personnel Details'!$F$34="", "", 'Personnel Details'!$F$34))))</f>
        <v/>
      </c>
      <c r="MD129" s="79" t="str">
        <f>IF(MB$9="", "", IF(AND(NOT('Personnel Details'!$N$34=""), $B129&gt;='Personnel Details'!$N$34), 'Personnel Details'!$Q$34, IF(AND(NOT('Personnel Details'!$I$34=""), $B129&gt;='Personnel Details'!$I$34), 'Personnel Details'!$L$34, 'Personnel Details'!$G$34)))</f>
        <v/>
      </c>
      <c r="ME129" s="59" t="str">
        <f t="shared" si="274"/>
        <v/>
      </c>
      <c r="MF129" s="53"/>
      <c r="MH129" s="78" t="str">
        <f>IF(MH$9="", "", IF(AND(NOT('Personnel Details'!$N$35=""), $B129&gt;='Personnel Details'!$N$35), 'Personnel Details'!$O$35, IF(AND(NOT('Personnel Details'!$I$35=""), $B129&gt;='Personnel Details'!$I$35), 'Personnel Details'!$J$35, 'Personnel Details'!$E$35)))</f>
        <v/>
      </c>
      <c r="MI129" s="59" t="str">
        <f>IF(MH$9="", "", IF(AND(NOT('Personnel Details'!$N$35=""), $B129&gt;='Personnel Details'!$N$35), IF('Personnel Details'!$P$35="","", 'Personnel Details'!$P$35), IF(AND(NOT('Personnel Details'!$I$35=""), $B129&gt;='Personnel Details'!$I$35), IF('Personnel Details'!$K$35="", "", 'Personnel Details'!$K$35), IF('Personnel Details'!$F$35="", "", 'Personnel Details'!$F$35))))</f>
        <v/>
      </c>
      <c r="MJ129" s="79" t="str">
        <f>IF(MH$9="", "", IF(AND(NOT('Personnel Details'!$N$35=""), $B129&gt;='Personnel Details'!$N$35), 'Personnel Details'!$Q$35, IF(AND(NOT('Personnel Details'!$I$35=""), $B129&gt;='Personnel Details'!$I$35), 'Personnel Details'!$L$35, 'Personnel Details'!$G$35)))</f>
        <v/>
      </c>
      <c r="MK129" s="59" t="str">
        <f t="shared" si="275"/>
        <v/>
      </c>
      <c r="ML129" s="53"/>
      <c r="MN129" s="78" t="str">
        <f>IF(MN$9="", "", IF(AND(NOT('Personnel Details'!$N$36=""), $B129&gt;='Personnel Details'!$N$36), 'Personnel Details'!$O$36, IF(AND(NOT('Personnel Details'!$I$36=""), $B129&gt;='Personnel Details'!$I$36), 'Personnel Details'!$J$36, 'Personnel Details'!$E$36)))</f>
        <v/>
      </c>
      <c r="MO129" s="59" t="str">
        <f>IF(MN$9="", "", IF(AND(NOT('Personnel Details'!$N$36=""), $B129&gt;='Personnel Details'!$N$36), IF('Personnel Details'!$P$36="","", 'Personnel Details'!$P$36), IF(AND(NOT('Personnel Details'!$I$36=""), $B129&gt;='Personnel Details'!$I$36), IF('Personnel Details'!$K$36="", "", 'Personnel Details'!$K$36), IF('Personnel Details'!$F$36="", "", 'Personnel Details'!$F$36))))</f>
        <v/>
      </c>
      <c r="MP129" s="79" t="str">
        <f>IF(MN$9="", "", IF(AND(NOT('Personnel Details'!$N$36=""), $B129&gt;='Personnel Details'!$N$36), 'Personnel Details'!$Q$36, IF(AND(NOT('Personnel Details'!$I$36=""), $B129&gt;='Personnel Details'!$I$36), 'Personnel Details'!$L$36, 'Personnel Details'!$G$36)))</f>
        <v/>
      </c>
      <c r="MQ129" s="59" t="str">
        <f t="shared" si="276"/>
        <v/>
      </c>
      <c r="MR129" s="53"/>
      <c r="MT129" s="78" t="str">
        <f>IF(MT$9="", "", IF(AND(NOT('Personnel Details'!$N$37=""), $B129&gt;='Personnel Details'!$N$37), 'Personnel Details'!$O$37, IF(AND(NOT('Personnel Details'!$I$37=""), $B129&gt;='Personnel Details'!$I$37), 'Personnel Details'!$J$37, 'Personnel Details'!$E$37)))</f>
        <v/>
      </c>
      <c r="MU129" s="59" t="str">
        <f>IF(MT$9="", "", IF(AND(NOT('Personnel Details'!$N$37=""), $B129&gt;='Personnel Details'!$N$37), IF('Personnel Details'!$P$37="","", 'Personnel Details'!$P$37), IF(AND(NOT('Personnel Details'!$I$37=""), $B129&gt;='Personnel Details'!$I$37), IF('Personnel Details'!$K$37="", "", 'Personnel Details'!$K$37), IF('Personnel Details'!$F$37="", "", 'Personnel Details'!$F$37))))</f>
        <v/>
      </c>
      <c r="MV129" s="79" t="str">
        <f>IF(MT$9="", "", IF(AND(NOT('Personnel Details'!$N$37=""), $B129&gt;='Personnel Details'!$N$37), 'Personnel Details'!$Q$37, IF(AND(NOT('Personnel Details'!$I$37=""), $B129&gt;='Personnel Details'!$I$37), 'Personnel Details'!$L$37, 'Personnel Details'!$G$37)))</f>
        <v/>
      </c>
      <c r="MW129" s="59" t="str">
        <f t="shared" si="277"/>
        <v/>
      </c>
      <c r="MX129" s="53"/>
      <c r="MZ129" s="78" t="str">
        <f>IF(MZ$9="", "", IF(AND(NOT('Personnel Details'!$N$38=""), $B129&gt;='Personnel Details'!$N$38), 'Personnel Details'!$O$38, IF(AND(NOT('Personnel Details'!$I$38=""), $B129&gt;='Personnel Details'!$I$38), 'Personnel Details'!$J$38, 'Personnel Details'!$E$38)))</f>
        <v/>
      </c>
      <c r="NA129" s="59" t="str">
        <f>IF(MZ$9="", "", IF(AND(NOT('Personnel Details'!$N$38=""), $B129&gt;='Personnel Details'!$N$38), IF('Personnel Details'!$P$38="","", 'Personnel Details'!$P$38), IF(AND(NOT('Personnel Details'!$I$38=""), $B129&gt;='Personnel Details'!$I$38), IF('Personnel Details'!$K$38="", "", 'Personnel Details'!$K$38), IF('Personnel Details'!$F$38="", "", 'Personnel Details'!$F$38))))</f>
        <v/>
      </c>
      <c r="NB129" s="79" t="str">
        <f>IF(MZ$9="", "", IF(AND(NOT('Personnel Details'!$N$38=""), $B129&gt;='Personnel Details'!$N$38), 'Personnel Details'!$Q$38, IF(AND(NOT('Personnel Details'!$I$38=""), $B129&gt;='Personnel Details'!$I$38), 'Personnel Details'!$L$38, 'Personnel Details'!$G$38)))</f>
        <v/>
      </c>
      <c r="NC129" s="59" t="str">
        <f t="shared" si="278"/>
        <v/>
      </c>
      <c r="ND129" s="53"/>
      <c r="NF129" s="78" t="str">
        <f>IF(NF$9="", "", IF(AND(NOT('Personnel Details'!$N$39=""), $B129&gt;='Personnel Details'!$N$39), 'Personnel Details'!$O$39, IF(AND(NOT('Personnel Details'!$I$39=""), $B129&gt;='Personnel Details'!$I$39), 'Personnel Details'!$J$39, 'Personnel Details'!$E$39)))</f>
        <v/>
      </c>
      <c r="NG129" s="59" t="str">
        <f>IF(NF$9="", "", IF(AND(NOT('Personnel Details'!$N$39=""), $B129&gt;='Personnel Details'!$N$39), IF('Personnel Details'!$P$39="","", 'Personnel Details'!$P$39), IF(AND(NOT('Personnel Details'!$I$39=""), $B129&gt;='Personnel Details'!$I$39), IF('Personnel Details'!$K$39="", "", 'Personnel Details'!$K$39), IF('Personnel Details'!$F$39="", "", 'Personnel Details'!$F$39))))</f>
        <v/>
      </c>
      <c r="NH129" s="79" t="str">
        <f>IF(NF$9="", "", IF(AND(NOT('Personnel Details'!$N$39=""), $B129&gt;='Personnel Details'!$N$39), 'Personnel Details'!$Q$39, IF(AND(NOT('Personnel Details'!$I$39=""), $B129&gt;='Personnel Details'!$I$39), 'Personnel Details'!$L$39, 'Personnel Details'!$G$39)))</f>
        <v/>
      </c>
      <c r="NI129" s="59" t="str">
        <f t="shared" si="279"/>
        <v/>
      </c>
      <c r="NJ129" s="53"/>
      <c r="NL129" s="78" t="str">
        <f>IF(NL$9="", "", IF(AND(NOT('Personnel Details'!$N$40=""), $B129&gt;='Personnel Details'!$N$40), 'Personnel Details'!$O$40, IF(AND(NOT('Personnel Details'!$I$40=""), $B129&gt;='Personnel Details'!$I$40), 'Personnel Details'!$J$40, 'Personnel Details'!$E$40)))</f>
        <v/>
      </c>
      <c r="NM129" s="59" t="str">
        <f>IF(NL$9="", "", IF(AND(NOT('Personnel Details'!$N$40=""), $B129&gt;='Personnel Details'!$N$40), IF('Personnel Details'!$P$40="","", 'Personnel Details'!$P$40), IF(AND(NOT('Personnel Details'!$I$40=""), $B129&gt;='Personnel Details'!$I$40), IF('Personnel Details'!$K$40="", "", 'Personnel Details'!$K$40), IF('Personnel Details'!$F$40="", "", 'Personnel Details'!$F$40))))</f>
        <v/>
      </c>
      <c r="NN129" s="79" t="str">
        <f>IF(NL$9="", "", IF(AND(NOT('Personnel Details'!$N$40=""), $B129&gt;='Personnel Details'!$N$40), 'Personnel Details'!$Q$40, IF(AND(NOT('Personnel Details'!$I$40=""), $B129&gt;='Personnel Details'!$I$40), 'Personnel Details'!$L$40, 'Personnel Details'!$G$40)))</f>
        <v/>
      </c>
      <c r="NO129" s="59" t="str">
        <f t="shared" si="280"/>
        <v/>
      </c>
      <c r="NP129" s="53"/>
    </row>
    <row r="130" spans="1:380" x14ac:dyDescent="0.25">
      <c r="A130" s="32"/>
      <c r="B130" s="113" t="str">
        <f>IFERROR(IF(B129+1&gt;'Personnel Details'!$U$5, "", B129+1), "")</f>
        <v/>
      </c>
      <c r="C130" s="32"/>
      <c r="D130" s="120"/>
      <c r="E130" s="13" t="str">
        <f t="shared" si="159"/>
        <v/>
      </c>
      <c r="F130" s="13" t="str">
        <f t="shared" si="190"/>
        <v/>
      </c>
      <c r="G130" s="56" t="str">
        <f t="shared" si="281"/>
        <v/>
      </c>
      <c r="H130" s="16" t="str">
        <f t="shared" si="191"/>
        <v/>
      </c>
      <c r="I130" s="32"/>
      <c r="J130" s="120"/>
      <c r="K130" s="62" t="str">
        <f t="shared" si="160"/>
        <v/>
      </c>
      <c r="L130" s="62" t="str">
        <f t="shared" si="192"/>
        <v/>
      </c>
      <c r="M130" s="65" t="str">
        <f t="shared" si="282"/>
        <v/>
      </c>
      <c r="N130" s="68" t="str">
        <f t="shared" si="193"/>
        <v/>
      </c>
      <c r="O130" s="32"/>
      <c r="P130" s="120"/>
      <c r="Q130" s="62" t="str">
        <f t="shared" si="161"/>
        <v/>
      </c>
      <c r="R130" s="62" t="str">
        <f t="shared" si="194"/>
        <v/>
      </c>
      <c r="S130" s="65" t="str">
        <f t="shared" si="283"/>
        <v/>
      </c>
      <c r="T130" s="68" t="str">
        <f t="shared" si="195"/>
        <v/>
      </c>
      <c r="U130" s="32"/>
      <c r="V130" s="120"/>
      <c r="W130" s="62" t="str">
        <f t="shared" si="162"/>
        <v/>
      </c>
      <c r="X130" s="62" t="str">
        <f t="shared" si="196"/>
        <v/>
      </c>
      <c r="Y130" s="65" t="str">
        <f t="shared" si="284"/>
        <v/>
      </c>
      <c r="Z130" s="68" t="str">
        <f t="shared" si="197"/>
        <v/>
      </c>
      <c r="AA130" s="32"/>
      <c r="AB130" s="120"/>
      <c r="AC130" s="62" t="str">
        <f t="shared" si="163"/>
        <v/>
      </c>
      <c r="AD130" s="62" t="str">
        <f t="shared" si="198"/>
        <v/>
      </c>
      <c r="AE130" s="65" t="str">
        <f t="shared" si="285"/>
        <v/>
      </c>
      <c r="AF130" s="68" t="str">
        <f t="shared" si="199"/>
        <v/>
      </c>
      <c r="AG130" s="32"/>
      <c r="AH130" s="120"/>
      <c r="AI130" s="62" t="str">
        <f t="shared" si="164"/>
        <v/>
      </c>
      <c r="AJ130" s="62" t="str">
        <f t="shared" si="200"/>
        <v/>
      </c>
      <c r="AK130" s="65" t="str">
        <f t="shared" si="286"/>
        <v/>
      </c>
      <c r="AL130" s="68" t="str">
        <f t="shared" si="201"/>
        <v/>
      </c>
      <c r="AM130" s="32"/>
      <c r="AN130" s="120"/>
      <c r="AO130" s="62" t="str">
        <f t="shared" si="165"/>
        <v/>
      </c>
      <c r="AP130" s="62" t="str">
        <f t="shared" si="202"/>
        <v/>
      </c>
      <c r="AQ130" s="65" t="str">
        <f t="shared" si="287"/>
        <v/>
      </c>
      <c r="AR130" s="68" t="str">
        <f t="shared" si="203"/>
        <v/>
      </c>
      <c r="AS130" s="32"/>
      <c r="AT130" s="120"/>
      <c r="AU130" s="62" t="str">
        <f t="shared" si="166"/>
        <v/>
      </c>
      <c r="AV130" s="62" t="str">
        <f t="shared" si="204"/>
        <v/>
      </c>
      <c r="AW130" s="65" t="str">
        <f t="shared" si="288"/>
        <v/>
      </c>
      <c r="AX130" s="68" t="str">
        <f t="shared" si="205"/>
        <v/>
      </c>
      <c r="AY130" s="32"/>
      <c r="AZ130" s="120"/>
      <c r="BA130" s="62" t="str">
        <f t="shared" si="167"/>
        <v/>
      </c>
      <c r="BB130" s="62" t="str">
        <f t="shared" si="206"/>
        <v/>
      </c>
      <c r="BC130" s="65" t="str">
        <f t="shared" si="289"/>
        <v/>
      </c>
      <c r="BD130" s="68" t="str">
        <f t="shared" si="207"/>
        <v/>
      </c>
      <c r="BE130" s="32"/>
      <c r="BF130" s="120"/>
      <c r="BG130" s="62" t="str">
        <f t="shared" si="168"/>
        <v/>
      </c>
      <c r="BH130" s="62" t="str">
        <f t="shared" si="208"/>
        <v/>
      </c>
      <c r="BI130" s="65" t="str">
        <f t="shared" si="290"/>
        <v/>
      </c>
      <c r="BJ130" s="68" t="str">
        <f t="shared" si="209"/>
        <v/>
      </c>
      <c r="BK130" s="32"/>
      <c r="BL130" s="120"/>
      <c r="BM130" s="62" t="str">
        <f t="shared" si="169"/>
        <v/>
      </c>
      <c r="BN130" s="62" t="str">
        <f t="shared" si="210"/>
        <v/>
      </c>
      <c r="BO130" s="65" t="str">
        <f t="shared" si="291"/>
        <v/>
      </c>
      <c r="BP130" s="68" t="str">
        <f t="shared" si="211"/>
        <v/>
      </c>
      <c r="BQ130" s="32"/>
      <c r="BR130" s="120"/>
      <c r="BS130" s="62" t="str">
        <f t="shared" si="170"/>
        <v/>
      </c>
      <c r="BT130" s="62" t="str">
        <f t="shared" si="212"/>
        <v/>
      </c>
      <c r="BU130" s="65" t="str">
        <f t="shared" si="292"/>
        <v/>
      </c>
      <c r="BV130" s="68" t="str">
        <f t="shared" si="213"/>
        <v/>
      </c>
      <c r="BW130" s="32"/>
      <c r="BX130" s="120"/>
      <c r="BY130" s="62" t="str">
        <f t="shared" si="171"/>
        <v/>
      </c>
      <c r="BZ130" s="62" t="str">
        <f t="shared" si="214"/>
        <v/>
      </c>
      <c r="CA130" s="65" t="str">
        <f t="shared" si="293"/>
        <v/>
      </c>
      <c r="CB130" s="68" t="str">
        <f t="shared" si="215"/>
        <v/>
      </c>
      <c r="CC130" s="32"/>
      <c r="CD130" s="120"/>
      <c r="CE130" s="62" t="str">
        <f t="shared" si="172"/>
        <v/>
      </c>
      <c r="CF130" s="62" t="str">
        <f t="shared" si="216"/>
        <v/>
      </c>
      <c r="CG130" s="65" t="str">
        <f t="shared" si="294"/>
        <v/>
      </c>
      <c r="CH130" s="68" t="str">
        <f t="shared" si="217"/>
        <v/>
      </c>
      <c r="CI130" s="32"/>
      <c r="CJ130" s="120"/>
      <c r="CK130" s="62" t="str">
        <f t="shared" si="173"/>
        <v/>
      </c>
      <c r="CL130" s="62" t="str">
        <f t="shared" si="218"/>
        <v/>
      </c>
      <c r="CM130" s="65" t="str">
        <f t="shared" si="295"/>
        <v/>
      </c>
      <c r="CN130" s="68" t="str">
        <f t="shared" si="219"/>
        <v/>
      </c>
      <c r="CO130" s="32"/>
      <c r="CP130" s="120"/>
      <c r="CQ130" s="62" t="str">
        <f t="shared" si="174"/>
        <v/>
      </c>
      <c r="CR130" s="62" t="str">
        <f t="shared" si="220"/>
        <v/>
      </c>
      <c r="CS130" s="65" t="str">
        <f t="shared" si="296"/>
        <v/>
      </c>
      <c r="CT130" s="68" t="str">
        <f t="shared" si="221"/>
        <v/>
      </c>
      <c r="CU130" s="32"/>
      <c r="CV130" s="120"/>
      <c r="CW130" s="62" t="str">
        <f t="shared" si="175"/>
        <v/>
      </c>
      <c r="CX130" s="62" t="str">
        <f t="shared" si="222"/>
        <v/>
      </c>
      <c r="CY130" s="65" t="str">
        <f t="shared" si="297"/>
        <v/>
      </c>
      <c r="CZ130" s="68" t="str">
        <f t="shared" si="223"/>
        <v/>
      </c>
      <c r="DA130" s="32"/>
      <c r="DB130" s="120"/>
      <c r="DC130" s="62" t="str">
        <f t="shared" si="176"/>
        <v/>
      </c>
      <c r="DD130" s="62" t="str">
        <f t="shared" si="224"/>
        <v/>
      </c>
      <c r="DE130" s="65" t="str">
        <f t="shared" si="298"/>
        <v/>
      </c>
      <c r="DF130" s="68" t="str">
        <f t="shared" si="225"/>
        <v/>
      </c>
      <c r="DG130" s="32"/>
      <c r="DH130" s="120"/>
      <c r="DI130" s="62" t="str">
        <f t="shared" si="177"/>
        <v/>
      </c>
      <c r="DJ130" s="62" t="str">
        <f t="shared" si="226"/>
        <v/>
      </c>
      <c r="DK130" s="65" t="str">
        <f t="shared" si="299"/>
        <v/>
      </c>
      <c r="DL130" s="68" t="str">
        <f t="shared" si="227"/>
        <v/>
      </c>
      <c r="DM130" s="32"/>
      <c r="DN130" s="120"/>
      <c r="DO130" s="62" t="str">
        <f t="shared" si="178"/>
        <v/>
      </c>
      <c r="DP130" s="62" t="str">
        <f t="shared" si="228"/>
        <v/>
      </c>
      <c r="DQ130" s="65" t="str">
        <f t="shared" si="300"/>
        <v/>
      </c>
      <c r="DR130" s="68" t="str">
        <f t="shared" si="229"/>
        <v/>
      </c>
      <c r="DS130" s="32"/>
      <c r="DT130" s="120"/>
      <c r="DU130" s="62" t="str">
        <f t="shared" si="179"/>
        <v/>
      </c>
      <c r="DV130" s="62" t="str">
        <f t="shared" si="230"/>
        <v/>
      </c>
      <c r="DW130" s="65" t="str">
        <f t="shared" si="301"/>
        <v/>
      </c>
      <c r="DX130" s="68" t="str">
        <f t="shared" si="231"/>
        <v/>
      </c>
      <c r="DY130" s="32"/>
      <c r="DZ130" s="120"/>
      <c r="EA130" s="62" t="str">
        <f t="shared" si="180"/>
        <v/>
      </c>
      <c r="EB130" s="62" t="str">
        <f t="shared" si="232"/>
        <v/>
      </c>
      <c r="EC130" s="65" t="str">
        <f t="shared" si="302"/>
        <v/>
      </c>
      <c r="ED130" s="68" t="str">
        <f t="shared" si="233"/>
        <v/>
      </c>
      <c r="EE130" s="32"/>
      <c r="EF130" s="120"/>
      <c r="EG130" s="62" t="str">
        <f t="shared" si="181"/>
        <v/>
      </c>
      <c r="EH130" s="62" t="str">
        <f t="shared" si="234"/>
        <v/>
      </c>
      <c r="EI130" s="65" t="str">
        <f t="shared" si="303"/>
        <v/>
      </c>
      <c r="EJ130" s="68" t="str">
        <f t="shared" si="235"/>
        <v/>
      </c>
      <c r="EK130" s="32"/>
      <c r="EL130" s="120"/>
      <c r="EM130" s="62" t="str">
        <f t="shared" si="182"/>
        <v/>
      </c>
      <c r="EN130" s="62" t="str">
        <f t="shared" si="236"/>
        <v/>
      </c>
      <c r="EO130" s="65" t="str">
        <f t="shared" si="304"/>
        <v/>
      </c>
      <c r="EP130" s="68" t="str">
        <f t="shared" si="237"/>
        <v/>
      </c>
      <c r="EQ130" s="32"/>
      <c r="ER130" s="120"/>
      <c r="ES130" s="62" t="str">
        <f t="shared" si="183"/>
        <v/>
      </c>
      <c r="ET130" s="62" t="str">
        <f t="shared" si="238"/>
        <v/>
      </c>
      <c r="EU130" s="65" t="str">
        <f t="shared" si="305"/>
        <v/>
      </c>
      <c r="EV130" s="68" t="str">
        <f t="shared" si="239"/>
        <v/>
      </c>
      <c r="EW130" s="32"/>
      <c r="EX130" s="120"/>
      <c r="EY130" s="62" t="str">
        <f t="shared" si="184"/>
        <v/>
      </c>
      <c r="EZ130" s="62" t="str">
        <f t="shared" si="240"/>
        <v/>
      </c>
      <c r="FA130" s="65" t="str">
        <f t="shared" si="306"/>
        <v/>
      </c>
      <c r="FB130" s="68" t="str">
        <f t="shared" si="241"/>
        <v/>
      </c>
      <c r="FC130" s="32"/>
      <c r="FD130" s="120"/>
      <c r="FE130" s="62" t="str">
        <f t="shared" si="185"/>
        <v/>
      </c>
      <c r="FF130" s="62" t="str">
        <f t="shared" si="242"/>
        <v/>
      </c>
      <c r="FG130" s="65" t="str">
        <f t="shared" si="307"/>
        <v/>
      </c>
      <c r="FH130" s="68" t="str">
        <f t="shared" si="243"/>
        <v/>
      </c>
      <c r="FI130" s="32"/>
      <c r="FJ130" s="120"/>
      <c r="FK130" s="62" t="str">
        <f t="shared" si="186"/>
        <v/>
      </c>
      <c r="FL130" s="62" t="str">
        <f t="shared" si="244"/>
        <v/>
      </c>
      <c r="FM130" s="65" t="str">
        <f t="shared" si="308"/>
        <v/>
      </c>
      <c r="FN130" s="68" t="str">
        <f t="shared" si="245"/>
        <v/>
      </c>
      <c r="FO130" s="32"/>
      <c r="FP130" s="120"/>
      <c r="FQ130" s="62" t="str">
        <f t="shared" si="187"/>
        <v/>
      </c>
      <c r="FR130" s="62" t="str">
        <f t="shared" si="246"/>
        <v/>
      </c>
      <c r="FS130" s="65" t="str">
        <f t="shared" si="309"/>
        <v/>
      </c>
      <c r="FT130" s="68" t="str">
        <f t="shared" si="247"/>
        <v/>
      </c>
      <c r="FU130" s="32"/>
      <c r="FV130" s="120"/>
      <c r="FW130" s="62" t="str">
        <f t="shared" si="188"/>
        <v/>
      </c>
      <c r="FX130" s="62" t="str">
        <f t="shared" si="248"/>
        <v/>
      </c>
      <c r="FY130" s="65" t="str">
        <f t="shared" si="310"/>
        <v/>
      </c>
      <c r="FZ130" s="68" t="str">
        <f t="shared" si="249"/>
        <v/>
      </c>
      <c r="GA130" s="32"/>
      <c r="GC130" s="7" t="str">
        <f t="shared" si="250"/>
        <v/>
      </c>
      <c r="GD130" s="7" t="str">
        <f t="shared" ca="1" si="189"/>
        <v/>
      </c>
      <c r="GT130" s="71" t="str">
        <f>IF(GT$9="", "", IF(AND(NOT('Personnel Details'!$N$11=""), $B130&gt;='Personnel Details'!$N$11), 'Personnel Details'!$O$11, IF(AND(NOT('Personnel Details'!$I$11=""), $B130&gt;='Personnel Details'!$I$11), 'Personnel Details'!$J$11, 'Personnel Details'!$E$11)))</f>
        <v/>
      </c>
      <c r="GU130" s="59" t="str">
        <f>IF(GT$9="", "", IF(AND(NOT('Personnel Details'!$N$11=""), $B130&gt;='Personnel Details'!$N$11), IF('Personnel Details'!$P$11="","", 'Personnel Details'!$P$11), IF(AND(NOT('Personnel Details'!$I$11=""), $B130&gt;='Personnel Details'!$I$11), IF('Personnel Details'!$K$11="", "", 'Personnel Details'!$K$11), IF('Personnel Details'!$F$11="", "", 'Personnel Details'!$F$11))))</f>
        <v/>
      </c>
      <c r="GV130" s="74" t="str">
        <f>IF(GT$9="", "", IF(AND(NOT('Personnel Details'!$N$11=""), $B130&gt;='Personnel Details'!$N$11), 'Personnel Details'!$Q$11, IF(AND(NOT('Personnel Details'!$I$11=""), $B130&gt;='Personnel Details'!$I$11), 'Personnel Details'!$L$11, 'Personnel Details'!$G$11)))</f>
        <v/>
      </c>
      <c r="GW130" s="59" t="str">
        <f t="shared" si="251"/>
        <v/>
      </c>
      <c r="GX130" s="53"/>
      <c r="GZ130" s="78" t="str">
        <f>IF(GZ$9="", "", IF(AND(NOT('Personnel Details'!$N$12=""), $B130&gt;='Personnel Details'!$N$12), 'Personnel Details'!$O$12, IF(AND(NOT('Personnel Details'!$I$12=""), $B130&gt;='Personnel Details'!$I$12), 'Personnel Details'!$J$12, 'Personnel Details'!$E$12)))</f>
        <v/>
      </c>
      <c r="HA130" s="59" t="str">
        <f>IF(GZ$9="", "", IF(AND(NOT('Personnel Details'!$N$12=""), $B130&gt;='Personnel Details'!$N$12), IF('Personnel Details'!$P$12="","", 'Personnel Details'!$P$12), IF(AND(NOT('Personnel Details'!$I$12=""), $B130&gt;='Personnel Details'!$I$12), IF('Personnel Details'!$K$12="", "", 'Personnel Details'!$K$12), IF('Personnel Details'!$F$12="", "", 'Personnel Details'!$F$12))))</f>
        <v/>
      </c>
      <c r="HB130" s="79" t="str">
        <f>IF(GZ$9="", "", IF(AND(NOT('Personnel Details'!$N$12=""), $B130&gt;='Personnel Details'!$N$12), 'Personnel Details'!$Q$12, IF(AND(NOT('Personnel Details'!$I$12=""), $B130&gt;='Personnel Details'!$I$12), 'Personnel Details'!$L$12, 'Personnel Details'!$G$12)))</f>
        <v/>
      </c>
      <c r="HC130" s="59" t="str">
        <f t="shared" si="252"/>
        <v/>
      </c>
      <c r="HD130" s="53"/>
      <c r="HF130" s="78" t="str">
        <f>IF(HF$9="", "", IF(AND(NOT('Personnel Details'!$N$13=""), $B130&gt;='Personnel Details'!$N$13), 'Personnel Details'!$O$13, IF(AND(NOT('Personnel Details'!$I$13=""), $B130&gt;='Personnel Details'!$I$13), 'Personnel Details'!$J$13, 'Personnel Details'!$E$13)))</f>
        <v/>
      </c>
      <c r="HG130" s="59" t="str">
        <f>IF(HF$9="", "", IF(AND(NOT('Personnel Details'!$N$13=""), $B130&gt;='Personnel Details'!$N$13), IF('Personnel Details'!$P$13="","", 'Personnel Details'!$P$13), IF(AND(NOT('Personnel Details'!$I$13=""), $B130&gt;='Personnel Details'!$I$13), IF('Personnel Details'!$K$13="", "", 'Personnel Details'!$K$13), IF('Personnel Details'!$F$13="", "", 'Personnel Details'!$F$13))))</f>
        <v/>
      </c>
      <c r="HH130" s="79" t="str">
        <f>IF(HF$9="", "", IF(AND(NOT('Personnel Details'!$N$13=""), $B130&gt;='Personnel Details'!$N$13), 'Personnel Details'!$Q$13, IF(AND(NOT('Personnel Details'!$I$13=""), $B130&gt;='Personnel Details'!$I$13), 'Personnel Details'!$L$13, 'Personnel Details'!$G$13)))</f>
        <v/>
      </c>
      <c r="HI130" s="59" t="str">
        <f t="shared" si="253"/>
        <v/>
      </c>
      <c r="HJ130" s="53"/>
      <c r="HL130" s="78" t="str">
        <f>IF(HL$9="", "", IF(AND(NOT('Personnel Details'!$N$14=""), $B130&gt;='Personnel Details'!$N$14), 'Personnel Details'!$O$14, IF(AND(NOT('Personnel Details'!$I$14=""), $B130&gt;='Personnel Details'!$I$14), 'Personnel Details'!$J$14, 'Personnel Details'!$E$14)))</f>
        <v/>
      </c>
      <c r="HM130" s="59" t="str">
        <f>IF(HL$9="", "", IF(AND(NOT('Personnel Details'!$N$14=""), $B130&gt;='Personnel Details'!$N$14), IF('Personnel Details'!$P$14="","", 'Personnel Details'!$P$14), IF(AND(NOT('Personnel Details'!$I$14=""), $B130&gt;='Personnel Details'!$I$14), IF('Personnel Details'!$K$14="", "", 'Personnel Details'!$K$14), IF('Personnel Details'!$F$14="", "", 'Personnel Details'!$F$14))))</f>
        <v/>
      </c>
      <c r="HN130" s="79" t="str">
        <f>IF(HL$9="", "", IF(AND(NOT('Personnel Details'!$N$14=""), $B130&gt;='Personnel Details'!$N$14), 'Personnel Details'!$Q$14, IF(AND(NOT('Personnel Details'!$I$14=""), $B130&gt;='Personnel Details'!$I$14), 'Personnel Details'!$L$14, 'Personnel Details'!$G$14)))</f>
        <v/>
      </c>
      <c r="HO130" s="59" t="str">
        <f t="shared" si="254"/>
        <v/>
      </c>
      <c r="HP130" s="53"/>
      <c r="HR130" s="78" t="str">
        <f>IF(HR$9="", "", IF(AND(NOT('Personnel Details'!$N$15=""), $B130&gt;='Personnel Details'!$N$15), 'Personnel Details'!$O$15, IF(AND(NOT('Personnel Details'!$I$15=""), $B130&gt;='Personnel Details'!$I$15), 'Personnel Details'!$J$15, 'Personnel Details'!$E$15)))</f>
        <v/>
      </c>
      <c r="HS130" s="59" t="str">
        <f>IF(HR$9="", "", IF(AND(NOT('Personnel Details'!$N$15=""), $B130&gt;='Personnel Details'!$N$15), IF('Personnel Details'!$P$15="","", 'Personnel Details'!$P$15), IF(AND(NOT('Personnel Details'!$I$15=""), $B130&gt;='Personnel Details'!$I$15), IF('Personnel Details'!$K$15="", "", 'Personnel Details'!$K$15), IF('Personnel Details'!$F$15="", "", 'Personnel Details'!$F$15))))</f>
        <v/>
      </c>
      <c r="HT130" s="79" t="str">
        <f>IF(HR$9="", "", IF(AND(NOT('Personnel Details'!$N$15=""), $B130&gt;='Personnel Details'!$N$15), 'Personnel Details'!$Q$15, IF(AND(NOT('Personnel Details'!$I$15=""), $B130&gt;='Personnel Details'!$I$15), 'Personnel Details'!$L$15, 'Personnel Details'!$G$15)))</f>
        <v/>
      </c>
      <c r="HU130" s="59" t="str">
        <f t="shared" si="255"/>
        <v/>
      </c>
      <c r="HV130" s="53"/>
      <c r="HX130" s="78" t="str">
        <f>IF(HX$9="", "", IF(AND(NOT('Personnel Details'!$N$16=""), $B130&gt;='Personnel Details'!$N$16), 'Personnel Details'!$O$16, IF(AND(NOT('Personnel Details'!$I$16=""), $B130&gt;='Personnel Details'!$I$16), 'Personnel Details'!$J$16, 'Personnel Details'!$E$16)))</f>
        <v/>
      </c>
      <c r="HY130" s="59" t="str">
        <f>IF(HX$9="", "", IF(AND(NOT('Personnel Details'!$N$16=""), $B130&gt;='Personnel Details'!$N$16), IF('Personnel Details'!$P$16="","", 'Personnel Details'!$P$16), IF(AND(NOT('Personnel Details'!$I$16=""), $B130&gt;='Personnel Details'!$I$16), IF('Personnel Details'!$K$16="", "", 'Personnel Details'!$K$16), IF('Personnel Details'!$F$16="", "", 'Personnel Details'!$F$16))))</f>
        <v/>
      </c>
      <c r="HZ130" s="79" t="str">
        <f>IF(HX$9="", "", IF(AND(NOT('Personnel Details'!$N$16=""), $B130&gt;='Personnel Details'!$N$16), 'Personnel Details'!$Q$16, IF(AND(NOT('Personnel Details'!$I$16=""), $B130&gt;='Personnel Details'!$I$16), 'Personnel Details'!$L$16, 'Personnel Details'!$G$16)))</f>
        <v/>
      </c>
      <c r="IA130" s="59" t="str">
        <f t="shared" si="256"/>
        <v/>
      </c>
      <c r="IB130" s="53"/>
      <c r="ID130" s="78" t="str">
        <f>IF(ID$9="", "", IF(AND(NOT('Personnel Details'!$N$17=""), $B130&gt;='Personnel Details'!$N$17), 'Personnel Details'!$O$17, IF(AND(NOT('Personnel Details'!$I$17=""), $B130&gt;='Personnel Details'!$I$17), 'Personnel Details'!$J$17, 'Personnel Details'!$E$17)))</f>
        <v/>
      </c>
      <c r="IE130" s="59" t="str">
        <f>IF(ID$9="", "", IF(AND(NOT('Personnel Details'!$N$17=""), $B130&gt;='Personnel Details'!$N$17), IF('Personnel Details'!$P$17="","", 'Personnel Details'!$P$17), IF(AND(NOT('Personnel Details'!$I$17=""), $B130&gt;='Personnel Details'!$I$17), IF('Personnel Details'!$K$17="", "", 'Personnel Details'!$K$17), IF('Personnel Details'!$F$17="", "", 'Personnel Details'!$F$17))))</f>
        <v/>
      </c>
      <c r="IF130" s="79" t="str">
        <f>IF(ID$9="", "", IF(AND(NOT('Personnel Details'!$N$17=""), $B130&gt;='Personnel Details'!$N$17), 'Personnel Details'!$Q$17, IF(AND(NOT('Personnel Details'!$I$17=""), $B130&gt;='Personnel Details'!$I$17), 'Personnel Details'!$L$17, 'Personnel Details'!$G$17)))</f>
        <v/>
      </c>
      <c r="IG130" s="59" t="str">
        <f t="shared" si="257"/>
        <v/>
      </c>
      <c r="IH130" s="53"/>
      <c r="IJ130" s="78" t="str">
        <f>IF(IJ$9="", "", IF(AND(NOT('Personnel Details'!$N$18=""), $B130&gt;='Personnel Details'!$N$18), 'Personnel Details'!$O$18, IF(AND(NOT('Personnel Details'!$I$18=""), $B130&gt;='Personnel Details'!$I$18), 'Personnel Details'!$J$18, 'Personnel Details'!$E$18)))</f>
        <v/>
      </c>
      <c r="IK130" s="59" t="str">
        <f>IF(IJ$9="", "", IF(AND(NOT('Personnel Details'!$N$18=""), $B130&gt;='Personnel Details'!$N$18), IF('Personnel Details'!$P$18="","", 'Personnel Details'!$P$18), IF(AND(NOT('Personnel Details'!$I$18=""), $B130&gt;='Personnel Details'!$I$18), IF('Personnel Details'!$K$18="", "", 'Personnel Details'!$K$18), IF('Personnel Details'!$F$18="", "", 'Personnel Details'!$F$18))))</f>
        <v/>
      </c>
      <c r="IL130" s="79" t="str">
        <f>IF(IJ$9="", "", IF(AND(NOT('Personnel Details'!$N$18=""), $B130&gt;='Personnel Details'!$N$18), 'Personnel Details'!$Q$18, IF(AND(NOT('Personnel Details'!$I$18=""), $B130&gt;='Personnel Details'!$I$18), 'Personnel Details'!$L$18, 'Personnel Details'!$G$18)))</f>
        <v/>
      </c>
      <c r="IM130" s="59" t="str">
        <f t="shared" si="258"/>
        <v/>
      </c>
      <c r="IN130" s="53"/>
      <c r="IP130" s="78" t="str">
        <f>IF(IP$9="", "", IF(AND(NOT('Personnel Details'!$N$19=""), $B130&gt;='Personnel Details'!$N$19), 'Personnel Details'!$O$19, IF(AND(NOT('Personnel Details'!$I$19=""), $B130&gt;='Personnel Details'!$I$19), 'Personnel Details'!$J$19, 'Personnel Details'!$E$19)))</f>
        <v/>
      </c>
      <c r="IQ130" s="59" t="str">
        <f>IF(IP$9="", "", IF(AND(NOT('Personnel Details'!$N$19=""), $B130&gt;='Personnel Details'!$N$19), IF('Personnel Details'!$P$19="","", 'Personnel Details'!$P$19), IF(AND(NOT('Personnel Details'!$I$19=""), $B130&gt;='Personnel Details'!$I$19), IF('Personnel Details'!$K$19="", "", 'Personnel Details'!$K$19), IF('Personnel Details'!$F$19="", "", 'Personnel Details'!$F$19))))</f>
        <v/>
      </c>
      <c r="IR130" s="79" t="str">
        <f>IF(IP$9="", "", IF(AND(NOT('Personnel Details'!$N$19=""), $B130&gt;='Personnel Details'!$N$19), 'Personnel Details'!$Q$19, IF(AND(NOT('Personnel Details'!$I$19=""), $B130&gt;='Personnel Details'!$I$19), 'Personnel Details'!$L$19, 'Personnel Details'!$G$19)))</f>
        <v/>
      </c>
      <c r="IS130" s="59" t="str">
        <f t="shared" si="259"/>
        <v/>
      </c>
      <c r="IT130" s="53"/>
      <c r="IV130" s="78" t="str">
        <f>IF(IV$9="", "", IF(AND(NOT('Personnel Details'!$N$20=""), $B130&gt;='Personnel Details'!$N$20), 'Personnel Details'!$O$20, IF(AND(NOT('Personnel Details'!$I$20=""), $B130&gt;='Personnel Details'!$I$20), 'Personnel Details'!$J$20, 'Personnel Details'!$E$20)))</f>
        <v/>
      </c>
      <c r="IW130" s="59" t="str">
        <f>IF(IV$9="", "", IF(AND(NOT('Personnel Details'!$N$20=""), $B130&gt;='Personnel Details'!$N$20), IF('Personnel Details'!$P$20="","", 'Personnel Details'!$P$20), IF(AND(NOT('Personnel Details'!$I$20=""), $B130&gt;='Personnel Details'!$I$20), IF('Personnel Details'!$K$20="", "", 'Personnel Details'!$K$20), IF('Personnel Details'!$F$20="", "", 'Personnel Details'!$F$20))))</f>
        <v/>
      </c>
      <c r="IX130" s="79" t="str">
        <f>IF(IV$9="", "", IF(AND(NOT('Personnel Details'!$N$20=""), $B130&gt;='Personnel Details'!$N$20), 'Personnel Details'!$Q$20, IF(AND(NOT('Personnel Details'!$I$20=""), $B130&gt;='Personnel Details'!$I$20), 'Personnel Details'!$L$20, 'Personnel Details'!$G$20)))</f>
        <v/>
      </c>
      <c r="IY130" s="59" t="str">
        <f t="shared" si="260"/>
        <v/>
      </c>
      <c r="IZ130" s="53"/>
      <c r="JB130" s="78" t="str">
        <f>IF(JB$9="", "", IF(AND(NOT('Personnel Details'!$N$21=""), $B130&gt;='Personnel Details'!$N$21), 'Personnel Details'!$O$21, IF(AND(NOT('Personnel Details'!$I$21=""), $B130&gt;='Personnel Details'!$I$21), 'Personnel Details'!$J$21, 'Personnel Details'!$E$21)))</f>
        <v/>
      </c>
      <c r="JC130" s="59" t="str">
        <f>IF(JB$9="", "", IF(AND(NOT('Personnel Details'!$N$21=""), $B130&gt;='Personnel Details'!$N$21), IF('Personnel Details'!$P$21="","", 'Personnel Details'!$P$21), IF(AND(NOT('Personnel Details'!$I$21=""), $B130&gt;='Personnel Details'!$I$21), IF('Personnel Details'!$K$21="", "", 'Personnel Details'!$K$21), IF('Personnel Details'!$F$21="", "", 'Personnel Details'!$F$21))))</f>
        <v/>
      </c>
      <c r="JD130" s="79" t="str">
        <f>IF(JB$9="", "", IF(AND(NOT('Personnel Details'!$N$21=""), $B130&gt;='Personnel Details'!$N$21), 'Personnel Details'!$Q$21, IF(AND(NOT('Personnel Details'!$I$21=""), $B130&gt;='Personnel Details'!$I$21), 'Personnel Details'!$L$21, 'Personnel Details'!$G$21)))</f>
        <v/>
      </c>
      <c r="JE130" s="59" t="str">
        <f t="shared" si="261"/>
        <v/>
      </c>
      <c r="JF130" s="53"/>
      <c r="JH130" s="78" t="str">
        <f>IF(JH$9="", "", IF(AND(NOT('Personnel Details'!$N$22=""), $B130&gt;='Personnel Details'!$N$22), 'Personnel Details'!$O$22, IF(AND(NOT('Personnel Details'!$I$22=""), $B130&gt;='Personnel Details'!$I$22), 'Personnel Details'!$J$22, 'Personnel Details'!$E$22)))</f>
        <v/>
      </c>
      <c r="JI130" s="59" t="str">
        <f>IF(JH$9="", "", IF(AND(NOT('Personnel Details'!$N$22=""), $B130&gt;='Personnel Details'!$N$22), IF('Personnel Details'!$P$22="","", 'Personnel Details'!$P$22), IF(AND(NOT('Personnel Details'!$I$22=""), $B130&gt;='Personnel Details'!$I$22), IF('Personnel Details'!$K$22="", "", 'Personnel Details'!$K$22), IF('Personnel Details'!$F$22="", "", 'Personnel Details'!$F$22))))</f>
        <v/>
      </c>
      <c r="JJ130" s="79" t="str">
        <f>IF(JH$9="", "", IF(AND(NOT('Personnel Details'!$N$22=""), $B130&gt;='Personnel Details'!$N$22), 'Personnel Details'!$Q$22, IF(AND(NOT('Personnel Details'!$I$22=""), $B130&gt;='Personnel Details'!$I$22), 'Personnel Details'!$L$22, 'Personnel Details'!$G$22)))</f>
        <v/>
      </c>
      <c r="JK130" s="59" t="str">
        <f t="shared" si="262"/>
        <v/>
      </c>
      <c r="JL130" s="53"/>
      <c r="JN130" s="78" t="str">
        <f>IF(JN$9="", "", IF(AND(NOT('Personnel Details'!$N$23=""), $B130&gt;='Personnel Details'!$N$23), 'Personnel Details'!$O$23, IF(AND(NOT('Personnel Details'!$I$23=""), $B130&gt;='Personnel Details'!$I$23), 'Personnel Details'!$J$23, 'Personnel Details'!$E$23)))</f>
        <v/>
      </c>
      <c r="JO130" s="59" t="str">
        <f>IF(JN$9="", "", IF(AND(NOT('Personnel Details'!$N$23=""), $B130&gt;='Personnel Details'!$N$23), IF('Personnel Details'!$P$23="","", 'Personnel Details'!$P$23), IF(AND(NOT('Personnel Details'!$I$23=""), $B130&gt;='Personnel Details'!$I$23), IF('Personnel Details'!$K$23="", "", 'Personnel Details'!$K$23), IF('Personnel Details'!$F$23="", "", 'Personnel Details'!$F$23))))</f>
        <v/>
      </c>
      <c r="JP130" s="79" t="str">
        <f>IF(JN$9="", "", IF(AND(NOT('Personnel Details'!$N$23=""), $B130&gt;='Personnel Details'!$N$23), 'Personnel Details'!$Q$23, IF(AND(NOT('Personnel Details'!$I$23=""), $B130&gt;='Personnel Details'!$I$23), 'Personnel Details'!$L$23, 'Personnel Details'!$G$23)))</f>
        <v/>
      </c>
      <c r="JQ130" s="59" t="str">
        <f t="shared" si="263"/>
        <v/>
      </c>
      <c r="JR130" s="53"/>
      <c r="JT130" s="78" t="str">
        <f>IF(JT$9="", "", IF(AND(NOT('Personnel Details'!$N$24=""), $B130&gt;='Personnel Details'!$N$24), 'Personnel Details'!$O$24, IF(AND(NOT('Personnel Details'!$I$24=""), $B130&gt;='Personnel Details'!$I$24), 'Personnel Details'!$J$24, 'Personnel Details'!$E$24)))</f>
        <v/>
      </c>
      <c r="JU130" s="59" t="str">
        <f>IF(JT$9="", "", IF(AND(NOT('Personnel Details'!$N$24=""), $B130&gt;='Personnel Details'!$N$24), IF('Personnel Details'!$P$24="","", 'Personnel Details'!$P$24), IF(AND(NOT('Personnel Details'!$I$24=""), $B130&gt;='Personnel Details'!$I$24), IF('Personnel Details'!$K$24="", "", 'Personnel Details'!$K$24), IF('Personnel Details'!$F$24="", "", 'Personnel Details'!$F$24))))</f>
        <v/>
      </c>
      <c r="JV130" s="79" t="str">
        <f>IF(JT$9="", "", IF(AND(NOT('Personnel Details'!$N$24=""), $B130&gt;='Personnel Details'!$N$24), 'Personnel Details'!$Q$24, IF(AND(NOT('Personnel Details'!$I$24=""), $B130&gt;='Personnel Details'!$I$24), 'Personnel Details'!$L$24, 'Personnel Details'!$G$24)))</f>
        <v/>
      </c>
      <c r="JW130" s="59" t="str">
        <f t="shared" si="264"/>
        <v/>
      </c>
      <c r="JX130" s="53"/>
      <c r="JZ130" s="78" t="str">
        <f>IF(JZ$9="", "", IF(AND(NOT('Personnel Details'!$N$25=""), $B130&gt;='Personnel Details'!$N$25), 'Personnel Details'!$O$25, IF(AND(NOT('Personnel Details'!$I$25=""), $B130&gt;='Personnel Details'!$I$25), 'Personnel Details'!$J$25, 'Personnel Details'!$E$25)))</f>
        <v/>
      </c>
      <c r="KA130" s="59" t="str">
        <f>IF(JZ$9="", "", IF(AND(NOT('Personnel Details'!$N$25=""), $B130&gt;='Personnel Details'!$N$25), IF('Personnel Details'!$P$25="","", 'Personnel Details'!$P$25), IF(AND(NOT('Personnel Details'!$I$25=""), $B130&gt;='Personnel Details'!$I$25), IF('Personnel Details'!$K$25="", "", 'Personnel Details'!$K$25), IF('Personnel Details'!$F$25="", "", 'Personnel Details'!$F$25))))</f>
        <v/>
      </c>
      <c r="KB130" s="79" t="str">
        <f>IF(JZ$9="", "", IF(AND(NOT('Personnel Details'!$N$25=""), $B130&gt;='Personnel Details'!$N$25), 'Personnel Details'!$Q$25, IF(AND(NOT('Personnel Details'!$I$25=""), $B130&gt;='Personnel Details'!$I$25), 'Personnel Details'!$L$25, 'Personnel Details'!$G$25)))</f>
        <v/>
      </c>
      <c r="KC130" s="59" t="str">
        <f t="shared" si="265"/>
        <v/>
      </c>
      <c r="KD130" s="53"/>
      <c r="KF130" s="78" t="str">
        <f>IF(KF$9="", "", IF(AND(NOT('Personnel Details'!$N$26=""), $B130&gt;='Personnel Details'!$N$26), 'Personnel Details'!$O$26, IF(AND(NOT('Personnel Details'!$I$26=""), $B130&gt;='Personnel Details'!$I$26), 'Personnel Details'!$J$26, 'Personnel Details'!$E$26)))</f>
        <v/>
      </c>
      <c r="KG130" s="59" t="str">
        <f>IF(KF$9="", "", IF(AND(NOT('Personnel Details'!$N$26=""), $B130&gt;='Personnel Details'!$N$26), IF('Personnel Details'!$P$26="","", 'Personnel Details'!$P$26), IF(AND(NOT('Personnel Details'!$I$26=""), $B130&gt;='Personnel Details'!$I$26), IF('Personnel Details'!$K$26="", "", 'Personnel Details'!$K$26), IF('Personnel Details'!$F$26="", "", 'Personnel Details'!$F$26))))</f>
        <v/>
      </c>
      <c r="KH130" s="79" t="str">
        <f>IF(KF$9="", "", IF(AND(NOT('Personnel Details'!$N$26=""), $B130&gt;='Personnel Details'!$N$26), 'Personnel Details'!$Q$26, IF(AND(NOT('Personnel Details'!$I$26=""), $B130&gt;='Personnel Details'!$I$26), 'Personnel Details'!$L$26, 'Personnel Details'!$G$26)))</f>
        <v/>
      </c>
      <c r="KI130" s="59" t="str">
        <f t="shared" si="266"/>
        <v/>
      </c>
      <c r="KJ130" s="53"/>
      <c r="KL130" s="78" t="str">
        <f>IF(KL$9="", "", IF(AND(NOT('Personnel Details'!$N$27=""), $B130&gt;='Personnel Details'!$N$27), 'Personnel Details'!$O$27, IF(AND(NOT('Personnel Details'!$I$27=""), $B130&gt;='Personnel Details'!$I$27), 'Personnel Details'!$J$27, 'Personnel Details'!$E$27)))</f>
        <v/>
      </c>
      <c r="KM130" s="59" t="str">
        <f>IF(KL$9="", "", IF(AND(NOT('Personnel Details'!$N$27=""), $B130&gt;='Personnel Details'!$N$27), IF('Personnel Details'!$P$27="","", 'Personnel Details'!$P$27), IF(AND(NOT('Personnel Details'!$I$27=""), $B130&gt;='Personnel Details'!$I$27), IF('Personnel Details'!$K$27="", "", 'Personnel Details'!$K$27), IF('Personnel Details'!$F$27="", "", 'Personnel Details'!$F$27))))</f>
        <v/>
      </c>
      <c r="KN130" s="79" t="str">
        <f>IF(KL$9="", "", IF(AND(NOT('Personnel Details'!$N$27=""), $B130&gt;='Personnel Details'!$N$27), 'Personnel Details'!$Q$27, IF(AND(NOT('Personnel Details'!$I$27=""), $B130&gt;='Personnel Details'!$I$27), 'Personnel Details'!$L$27, 'Personnel Details'!$G$27)))</f>
        <v/>
      </c>
      <c r="KO130" s="59" t="str">
        <f t="shared" si="267"/>
        <v/>
      </c>
      <c r="KP130" s="53"/>
      <c r="KR130" s="78" t="str">
        <f>IF(KR$9="", "", IF(AND(NOT('Personnel Details'!$N$28=""), $B130&gt;='Personnel Details'!$N$28), 'Personnel Details'!$O$28, IF(AND(NOT('Personnel Details'!$I$28=""), $B130&gt;='Personnel Details'!$I$28), 'Personnel Details'!$J$28, 'Personnel Details'!$E$28)))</f>
        <v/>
      </c>
      <c r="KS130" s="59" t="str">
        <f>IF(KR$9="", "", IF(AND(NOT('Personnel Details'!$N$28=""), $B130&gt;='Personnel Details'!$N$28), IF('Personnel Details'!$P$28="","", 'Personnel Details'!$P$28), IF(AND(NOT('Personnel Details'!$I$28=""), $B130&gt;='Personnel Details'!$I$28), IF('Personnel Details'!$K$28="", "", 'Personnel Details'!$K$28), IF('Personnel Details'!$F$28="", "", 'Personnel Details'!$F$28))))</f>
        <v/>
      </c>
      <c r="KT130" s="79" t="str">
        <f>IF(KR$9="", "", IF(AND(NOT('Personnel Details'!$N$28=""), $B130&gt;='Personnel Details'!$N$28), 'Personnel Details'!$Q$28, IF(AND(NOT('Personnel Details'!$I$28=""), $B130&gt;='Personnel Details'!$I$28), 'Personnel Details'!$L$28, 'Personnel Details'!$G$28)))</f>
        <v/>
      </c>
      <c r="KU130" s="59" t="str">
        <f t="shared" si="268"/>
        <v/>
      </c>
      <c r="KV130" s="53"/>
      <c r="KX130" s="78" t="str">
        <f>IF(KX$9="", "", IF(AND(NOT('Personnel Details'!$N$29=""), $B130&gt;='Personnel Details'!$N$29), 'Personnel Details'!$O$29, IF(AND(NOT('Personnel Details'!$I$29=""), $B130&gt;='Personnel Details'!$I$29), 'Personnel Details'!$J$29, 'Personnel Details'!$E$29)))</f>
        <v/>
      </c>
      <c r="KY130" s="59" t="str">
        <f>IF(KX$9="", "", IF(AND(NOT('Personnel Details'!$N$29=""), $B130&gt;='Personnel Details'!$N$29), IF('Personnel Details'!$P$29="","", 'Personnel Details'!$P$29), IF(AND(NOT('Personnel Details'!$I$29=""), $B130&gt;='Personnel Details'!$I$29), IF('Personnel Details'!$K$29="", "", 'Personnel Details'!$K$29), IF('Personnel Details'!$F$29="", "", 'Personnel Details'!$F$29))))</f>
        <v/>
      </c>
      <c r="KZ130" s="79" t="str">
        <f>IF(KX$9="", "", IF(AND(NOT('Personnel Details'!$N$29=""), $B130&gt;='Personnel Details'!$N$29), 'Personnel Details'!$Q$29, IF(AND(NOT('Personnel Details'!$I$29=""), $B130&gt;='Personnel Details'!$I$29), 'Personnel Details'!$L$29, 'Personnel Details'!$G$29)))</f>
        <v/>
      </c>
      <c r="LA130" s="59" t="str">
        <f t="shared" si="269"/>
        <v/>
      </c>
      <c r="LB130" s="53"/>
      <c r="LD130" s="78" t="str">
        <f>IF(LD$9="", "", IF(AND(NOT('Personnel Details'!$N$30=""), $B130&gt;='Personnel Details'!$N$30), 'Personnel Details'!$O$30, IF(AND(NOT('Personnel Details'!$I$30=""), $B130&gt;='Personnel Details'!$I$30), 'Personnel Details'!$J$30, 'Personnel Details'!$E$30)))</f>
        <v/>
      </c>
      <c r="LE130" s="59" t="str">
        <f>IF(LD$9="", "", IF(AND(NOT('Personnel Details'!$N$30=""), $B130&gt;='Personnel Details'!$N$30), IF('Personnel Details'!$P$30="","", 'Personnel Details'!$P$30), IF(AND(NOT('Personnel Details'!$I$30=""), $B130&gt;='Personnel Details'!$I$30), IF('Personnel Details'!$K$30="", "", 'Personnel Details'!$K$30), IF('Personnel Details'!$F$30="", "", 'Personnel Details'!$F$30))))</f>
        <v/>
      </c>
      <c r="LF130" s="79" t="str">
        <f>IF(LD$9="", "", IF(AND(NOT('Personnel Details'!$N$30=""), $B130&gt;='Personnel Details'!$N$30), 'Personnel Details'!$Q$30, IF(AND(NOT('Personnel Details'!$I$30=""), $B130&gt;='Personnel Details'!$I$30), 'Personnel Details'!$L$30, 'Personnel Details'!$G$30)))</f>
        <v/>
      </c>
      <c r="LG130" s="59" t="str">
        <f t="shared" si="270"/>
        <v/>
      </c>
      <c r="LH130" s="53"/>
      <c r="LJ130" s="78" t="str">
        <f>IF(LJ$9="", "", IF(AND(NOT('Personnel Details'!$N$31=""), $B130&gt;='Personnel Details'!$N$31), 'Personnel Details'!$O$31, IF(AND(NOT('Personnel Details'!$I$31=""), $B130&gt;='Personnel Details'!$I$31), 'Personnel Details'!$J$31, 'Personnel Details'!$E$31)))</f>
        <v/>
      </c>
      <c r="LK130" s="59" t="str">
        <f>IF(LJ$9="", "", IF(AND(NOT('Personnel Details'!$N$31=""), $B130&gt;='Personnel Details'!$N$31), IF('Personnel Details'!$P$31="","", 'Personnel Details'!$P$31), IF(AND(NOT('Personnel Details'!$I$31=""), $B130&gt;='Personnel Details'!$I$31), IF('Personnel Details'!$K$31="", "", 'Personnel Details'!$K$31), IF('Personnel Details'!$F$31="", "", 'Personnel Details'!$F$31))))</f>
        <v/>
      </c>
      <c r="LL130" s="79" t="str">
        <f>IF(LJ$9="", "", IF(AND(NOT('Personnel Details'!$N$31=""), $B130&gt;='Personnel Details'!$N$31), 'Personnel Details'!$Q$31, IF(AND(NOT('Personnel Details'!$I$31=""), $B130&gt;='Personnel Details'!$I$31), 'Personnel Details'!$L$31, 'Personnel Details'!$G$31)))</f>
        <v/>
      </c>
      <c r="LM130" s="59" t="str">
        <f t="shared" si="271"/>
        <v/>
      </c>
      <c r="LN130" s="53"/>
      <c r="LP130" s="78" t="str">
        <f>IF(LP$9="", "", IF(AND(NOT('Personnel Details'!$N$32=""), $B130&gt;='Personnel Details'!$N$32), 'Personnel Details'!$O$32, IF(AND(NOT('Personnel Details'!$I$32=""), $B130&gt;='Personnel Details'!$I$32), 'Personnel Details'!$J$32, 'Personnel Details'!$E$32)))</f>
        <v/>
      </c>
      <c r="LQ130" s="59" t="str">
        <f>IF(LP$9="", "", IF(AND(NOT('Personnel Details'!$N$32=""), $B130&gt;='Personnel Details'!$N$32), IF('Personnel Details'!$P$32="","", 'Personnel Details'!$P$32), IF(AND(NOT('Personnel Details'!$I$32=""), $B130&gt;='Personnel Details'!$I$32), IF('Personnel Details'!$K$32="", "", 'Personnel Details'!$K$32), IF('Personnel Details'!$F$32="", "", 'Personnel Details'!$F$32))))</f>
        <v/>
      </c>
      <c r="LR130" s="79" t="str">
        <f>IF(LP$9="", "", IF(AND(NOT('Personnel Details'!$N$32=""), $B130&gt;='Personnel Details'!$N$32), 'Personnel Details'!$Q$32, IF(AND(NOT('Personnel Details'!$I$32=""), $B130&gt;='Personnel Details'!$I$32), 'Personnel Details'!$L$32, 'Personnel Details'!$G$32)))</f>
        <v/>
      </c>
      <c r="LS130" s="59" t="str">
        <f t="shared" si="272"/>
        <v/>
      </c>
      <c r="LT130" s="53"/>
      <c r="LV130" s="78" t="str">
        <f>IF(LV$9="", "", IF(AND(NOT('Personnel Details'!$N$33=""), $B130&gt;='Personnel Details'!$N$33), 'Personnel Details'!$O$33, IF(AND(NOT('Personnel Details'!$I$33=""), $B130&gt;='Personnel Details'!$I$33), 'Personnel Details'!$J$33, 'Personnel Details'!$E$33)))</f>
        <v/>
      </c>
      <c r="LW130" s="59" t="str">
        <f>IF(LV$9="", "", IF(AND(NOT('Personnel Details'!$N$33=""), $B130&gt;='Personnel Details'!$N$33), IF('Personnel Details'!$P$33="","", 'Personnel Details'!$P$33), IF(AND(NOT('Personnel Details'!$I$33=""), $B130&gt;='Personnel Details'!$I$33), IF('Personnel Details'!$K$33="", "", 'Personnel Details'!$K$33), IF('Personnel Details'!$F$33="", "", 'Personnel Details'!$F$33))))</f>
        <v/>
      </c>
      <c r="LX130" s="79" t="str">
        <f>IF(LV$9="", "", IF(AND(NOT('Personnel Details'!$N$33=""), $B130&gt;='Personnel Details'!$N$33), 'Personnel Details'!$Q$33, IF(AND(NOT('Personnel Details'!$I$33=""), $B130&gt;='Personnel Details'!$I$33), 'Personnel Details'!$L$33, 'Personnel Details'!$G$33)))</f>
        <v/>
      </c>
      <c r="LY130" s="59" t="str">
        <f t="shared" si="273"/>
        <v/>
      </c>
      <c r="LZ130" s="53"/>
      <c r="MB130" s="78" t="str">
        <f>IF(MB$9="", "", IF(AND(NOT('Personnel Details'!$N$34=""), $B130&gt;='Personnel Details'!$N$34), 'Personnel Details'!$O$34, IF(AND(NOT('Personnel Details'!$I$34=""), $B130&gt;='Personnel Details'!$I$34), 'Personnel Details'!$J$34, 'Personnel Details'!$E$34)))</f>
        <v/>
      </c>
      <c r="MC130" s="59" t="str">
        <f>IF(MB$9="", "", IF(AND(NOT('Personnel Details'!$N$34=""), $B130&gt;='Personnel Details'!$N$34), IF('Personnel Details'!$P$34="","", 'Personnel Details'!$P$34), IF(AND(NOT('Personnel Details'!$I$34=""), $B130&gt;='Personnel Details'!$I$34), IF('Personnel Details'!$K$34="", "", 'Personnel Details'!$K$34), IF('Personnel Details'!$F$34="", "", 'Personnel Details'!$F$34))))</f>
        <v/>
      </c>
      <c r="MD130" s="79" t="str">
        <f>IF(MB$9="", "", IF(AND(NOT('Personnel Details'!$N$34=""), $B130&gt;='Personnel Details'!$N$34), 'Personnel Details'!$Q$34, IF(AND(NOT('Personnel Details'!$I$34=""), $B130&gt;='Personnel Details'!$I$34), 'Personnel Details'!$L$34, 'Personnel Details'!$G$34)))</f>
        <v/>
      </c>
      <c r="ME130" s="59" t="str">
        <f t="shared" si="274"/>
        <v/>
      </c>
      <c r="MF130" s="53"/>
      <c r="MH130" s="78" t="str">
        <f>IF(MH$9="", "", IF(AND(NOT('Personnel Details'!$N$35=""), $B130&gt;='Personnel Details'!$N$35), 'Personnel Details'!$O$35, IF(AND(NOT('Personnel Details'!$I$35=""), $B130&gt;='Personnel Details'!$I$35), 'Personnel Details'!$J$35, 'Personnel Details'!$E$35)))</f>
        <v/>
      </c>
      <c r="MI130" s="59" t="str">
        <f>IF(MH$9="", "", IF(AND(NOT('Personnel Details'!$N$35=""), $B130&gt;='Personnel Details'!$N$35), IF('Personnel Details'!$P$35="","", 'Personnel Details'!$P$35), IF(AND(NOT('Personnel Details'!$I$35=""), $B130&gt;='Personnel Details'!$I$35), IF('Personnel Details'!$K$35="", "", 'Personnel Details'!$K$35), IF('Personnel Details'!$F$35="", "", 'Personnel Details'!$F$35))))</f>
        <v/>
      </c>
      <c r="MJ130" s="79" t="str">
        <f>IF(MH$9="", "", IF(AND(NOT('Personnel Details'!$N$35=""), $B130&gt;='Personnel Details'!$N$35), 'Personnel Details'!$Q$35, IF(AND(NOT('Personnel Details'!$I$35=""), $B130&gt;='Personnel Details'!$I$35), 'Personnel Details'!$L$35, 'Personnel Details'!$G$35)))</f>
        <v/>
      </c>
      <c r="MK130" s="59" t="str">
        <f t="shared" si="275"/>
        <v/>
      </c>
      <c r="ML130" s="53"/>
      <c r="MN130" s="78" t="str">
        <f>IF(MN$9="", "", IF(AND(NOT('Personnel Details'!$N$36=""), $B130&gt;='Personnel Details'!$N$36), 'Personnel Details'!$O$36, IF(AND(NOT('Personnel Details'!$I$36=""), $B130&gt;='Personnel Details'!$I$36), 'Personnel Details'!$J$36, 'Personnel Details'!$E$36)))</f>
        <v/>
      </c>
      <c r="MO130" s="59" t="str">
        <f>IF(MN$9="", "", IF(AND(NOT('Personnel Details'!$N$36=""), $B130&gt;='Personnel Details'!$N$36), IF('Personnel Details'!$P$36="","", 'Personnel Details'!$P$36), IF(AND(NOT('Personnel Details'!$I$36=""), $B130&gt;='Personnel Details'!$I$36), IF('Personnel Details'!$K$36="", "", 'Personnel Details'!$K$36), IF('Personnel Details'!$F$36="", "", 'Personnel Details'!$F$36))))</f>
        <v/>
      </c>
      <c r="MP130" s="79" t="str">
        <f>IF(MN$9="", "", IF(AND(NOT('Personnel Details'!$N$36=""), $B130&gt;='Personnel Details'!$N$36), 'Personnel Details'!$Q$36, IF(AND(NOT('Personnel Details'!$I$36=""), $B130&gt;='Personnel Details'!$I$36), 'Personnel Details'!$L$36, 'Personnel Details'!$G$36)))</f>
        <v/>
      </c>
      <c r="MQ130" s="59" t="str">
        <f t="shared" si="276"/>
        <v/>
      </c>
      <c r="MR130" s="53"/>
      <c r="MT130" s="78" t="str">
        <f>IF(MT$9="", "", IF(AND(NOT('Personnel Details'!$N$37=""), $B130&gt;='Personnel Details'!$N$37), 'Personnel Details'!$O$37, IF(AND(NOT('Personnel Details'!$I$37=""), $B130&gt;='Personnel Details'!$I$37), 'Personnel Details'!$J$37, 'Personnel Details'!$E$37)))</f>
        <v/>
      </c>
      <c r="MU130" s="59" t="str">
        <f>IF(MT$9="", "", IF(AND(NOT('Personnel Details'!$N$37=""), $B130&gt;='Personnel Details'!$N$37), IF('Personnel Details'!$P$37="","", 'Personnel Details'!$P$37), IF(AND(NOT('Personnel Details'!$I$37=""), $B130&gt;='Personnel Details'!$I$37), IF('Personnel Details'!$K$37="", "", 'Personnel Details'!$K$37), IF('Personnel Details'!$F$37="", "", 'Personnel Details'!$F$37))))</f>
        <v/>
      </c>
      <c r="MV130" s="79" t="str">
        <f>IF(MT$9="", "", IF(AND(NOT('Personnel Details'!$N$37=""), $B130&gt;='Personnel Details'!$N$37), 'Personnel Details'!$Q$37, IF(AND(NOT('Personnel Details'!$I$37=""), $B130&gt;='Personnel Details'!$I$37), 'Personnel Details'!$L$37, 'Personnel Details'!$G$37)))</f>
        <v/>
      </c>
      <c r="MW130" s="59" t="str">
        <f t="shared" si="277"/>
        <v/>
      </c>
      <c r="MX130" s="53"/>
      <c r="MZ130" s="78" t="str">
        <f>IF(MZ$9="", "", IF(AND(NOT('Personnel Details'!$N$38=""), $B130&gt;='Personnel Details'!$N$38), 'Personnel Details'!$O$38, IF(AND(NOT('Personnel Details'!$I$38=""), $B130&gt;='Personnel Details'!$I$38), 'Personnel Details'!$J$38, 'Personnel Details'!$E$38)))</f>
        <v/>
      </c>
      <c r="NA130" s="59" t="str">
        <f>IF(MZ$9="", "", IF(AND(NOT('Personnel Details'!$N$38=""), $B130&gt;='Personnel Details'!$N$38), IF('Personnel Details'!$P$38="","", 'Personnel Details'!$P$38), IF(AND(NOT('Personnel Details'!$I$38=""), $B130&gt;='Personnel Details'!$I$38), IF('Personnel Details'!$K$38="", "", 'Personnel Details'!$K$38), IF('Personnel Details'!$F$38="", "", 'Personnel Details'!$F$38))))</f>
        <v/>
      </c>
      <c r="NB130" s="79" t="str">
        <f>IF(MZ$9="", "", IF(AND(NOT('Personnel Details'!$N$38=""), $B130&gt;='Personnel Details'!$N$38), 'Personnel Details'!$Q$38, IF(AND(NOT('Personnel Details'!$I$38=""), $B130&gt;='Personnel Details'!$I$38), 'Personnel Details'!$L$38, 'Personnel Details'!$G$38)))</f>
        <v/>
      </c>
      <c r="NC130" s="59" t="str">
        <f t="shared" si="278"/>
        <v/>
      </c>
      <c r="ND130" s="53"/>
      <c r="NF130" s="78" t="str">
        <f>IF(NF$9="", "", IF(AND(NOT('Personnel Details'!$N$39=""), $B130&gt;='Personnel Details'!$N$39), 'Personnel Details'!$O$39, IF(AND(NOT('Personnel Details'!$I$39=""), $B130&gt;='Personnel Details'!$I$39), 'Personnel Details'!$J$39, 'Personnel Details'!$E$39)))</f>
        <v/>
      </c>
      <c r="NG130" s="59" t="str">
        <f>IF(NF$9="", "", IF(AND(NOT('Personnel Details'!$N$39=""), $B130&gt;='Personnel Details'!$N$39), IF('Personnel Details'!$P$39="","", 'Personnel Details'!$P$39), IF(AND(NOT('Personnel Details'!$I$39=""), $B130&gt;='Personnel Details'!$I$39), IF('Personnel Details'!$K$39="", "", 'Personnel Details'!$K$39), IF('Personnel Details'!$F$39="", "", 'Personnel Details'!$F$39))))</f>
        <v/>
      </c>
      <c r="NH130" s="79" t="str">
        <f>IF(NF$9="", "", IF(AND(NOT('Personnel Details'!$N$39=""), $B130&gt;='Personnel Details'!$N$39), 'Personnel Details'!$Q$39, IF(AND(NOT('Personnel Details'!$I$39=""), $B130&gt;='Personnel Details'!$I$39), 'Personnel Details'!$L$39, 'Personnel Details'!$G$39)))</f>
        <v/>
      </c>
      <c r="NI130" s="59" t="str">
        <f t="shared" si="279"/>
        <v/>
      </c>
      <c r="NJ130" s="53"/>
      <c r="NL130" s="78" t="str">
        <f>IF(NL$9="", "", IF(AND(NOT('Personnel Details'!$N$40=""), $B130&gt;='Personnel Details'!$N$40), 'Personnel Details'!$O$40, IF(AND(NOT('Personnel Details'!$I$40=""), $B130&gt;='Personnel Details'!$I$40), 'Personnel Details'!$J$40, 'Personnel Details'!$E$40)))</f>
        <v/>
      </c>
      <c r="NM130" s="59" t="str">
        <f>IF(NL$9="", "", IF(AND(NOT('Personnel Details'!$N$40=""), $B130&gt;='Personnel Details'!$N$40), IF('Personnel Details'!$P$40="","", 'Personnel Details'!$P$40), IF(AND(NOT('Personnel Details'!$I$40=""), $B130&gt;='Personnel Details'!$I$40), IF('Personnel Details'!$K$40="", "", 'Personnel Details'!$K$40), IF('Personnel Details'!$F$40="", "", 'Personnel Details'!$F$40))))</f>
        <v/>
      </c>
      <c r="NN130" s="79" t="str">
        <f>IF(NL$9="", "", IF(AND(NOT('Personnel Details'!$N$40=""), $B130&gt;='Personnel Details'!$N$40), 'Personnel Details'!$Q$40, IF(AND(NOT('Personnel Details'!$I$40=""), $B130&gt;='Personnel Details'!$I$40), 'Personnel Details'!$L$40, 'Personnel Details'!$G$40)))</f>
        <v/>
      </c>
      <c r="NO130" s="59" t="str">
        <f t="shared" si="280"/>
        <v/>
      </c>
      <c r="NP130" s="53"/>
    </row>
    <row r="131" spans="1:380" x14ac:dyDescent="0.25">
      <c r="A131" s="32"/>
      <c r="B131" s="113" t="str">
        <f>IFERROR(IF(B130+1&gt;'Personnel Details'!$U$5, "", B130+1), "")</f>
        <v/>
      </c>
      <c r="C131" s="32"/>
      <c r="D131" s="120"/>
      <c r="E131" s="13" t="str">
        <f t="shared" si="159"/>
        <v/>
      </c>
      <c r="F131" s="13" t="str">
        <f t="shared" si="190"/>
        <v/>
      </c>
      <c r="G131" s="56" t="str">
        <f t="shared" si="281"/>
        <v/>
      </c>
      <c r="H131" s="16" t="str">
        <f t="shared" si="191"/>
        <v/>
      </c>
      <c r="I131" s="32"/>
      <c r="J131" s="120"/>
      <c r="K131" s="62" t="str">
        <f t="shared" si="160"/>
        <v/>
      </c>
      <c r="L131" s="62" t="str">
        <f t="shared" si="192"/>
        <v/>
      </c>
      <c r="M131" s="65" t="str">
        <f t="shared" si="282"/>
        <v/>
      </c>
      <c r="N131" s="68" t="str">
        <f t="shared" si="193"/>
        <v/>
      </c>
      <c r="O131" s="32"/>
      <c r="P131" s="120"/>
      <c r="Q131" s="62" t="str">
        <f t="shared" si="161"/>
        <v/>
      </c>
      <c r="R131" s="62" t="str">
        <f t="shared" si="194"/>
        <v/>
      </c>
      <c r="S131" s="65" t="str">
        <f t="shared" si="283"/>
        <v/>
      </c>
      <c r="T131" s="68" t="str">
        <f t="shared" si="195"/>
        <v/>
      </c>
      <c r="U131" s="32"/>
      <c r="V131" s="120"/>
      <c r="W131" s="62" t="str">
        <f t="shared" si="162"/>
        <v/>
      </c>
      <c r="X131" s="62" t="str">
        <f t="shared" si="196"/>
        <v/>
      </c>
      <c r="Y131" s="65" t="str">
        <f t="shared" si="284"/>
        <v/>
      </c>
      <c r="Z131" s="68" t="str">
        <f t="shared" si="197"/>
        <v/>
      </c>
      <c r="AA131" s="32"/>
      <c r="AB131" s="120"/>
      <c r="AC131" s="62" t="str">
        <f t="shared" si="163"/>
        <v/>
      </c>
      <c r="AD131" s="62" t="str">
        <f t="shared" si="198"/>
        <v/>
      </c>
      <c r="AE131" s="65" t="str">
        <f t="shared" si="285"/>
        <v/>
      </c>
      <c r="AF131" s="68" t="str">
        <f t="shared" si="199"/>
        <v/>
      </c>
      <c r="AG131" s="32"/>
      <c r="AH131" s="120"/>
      <c r="AI131" s="62" t="str">
        <f t="shared" si="164"/>
        <v/>
      </c>
      <c r="AJ131" s="62" t="str">
        <f t="shared" si="200"/>
        <v/>
      </c>
      <c r="AK131" s="65" t="str">
        <f t="shared" si="286"/>
        <v/>
      </c>
      <c r="AL131" s="68" t="str">
        <f t="shared" si="201"/>
        <v/>
      </c>
      <c r="AM131" s="32"/>
      <c r="AN131" s="120"/>
      <c r="AO131" s="62" t="str">
        <f t="shared" si="165"/>
        <v/>
      </c>
      <c r="AP131" s="62" t="str">
        <f t="shared" si="202"/>
        <v/>
      </c>
      <c r="AQ131" s="65" t="str">
        <f t="shared" si="287"/>
        <v/>
      </c>
      <c r="AR131" s="68" t="str">
        <f t="shared" si="203"/>
        <v/>
      </c>
      <c r="AS131" s="32"/>
      <c r="AT131" s="120"/>
      <c r="AU131" s="62" t="str">
        <f t="shared" si="166"/>
        <v/>
      </c>
      <c r="AV131" s="62" t="str">
        <f t="shared" si="204"/>
        <v/>
      </c>
      <c r="AW131" s="65" t="str">
        <f t="shared" si="288"/>
        <v/>
      </c>
      <c r="AX131" s="68" t="str">
        <f t="shared" si="205"/>
        <v/>
      </c>
      <c r="AY131" s="32"/>
      <c r="AZ131" s="120"/>
      <c r="BA131" s="62" t="str">
        <f t="shared" si="167"/>
        <v/>
      </c>
      <c r="BB131" s="62" t="str">
        <f t="shared" si="206"/>
        <v/>
      </c>
      <c r="BC131" s="65" t="str">
        <f t="shared" si="289"/>
        <v/>
      </c>
      <c r="BD131" s="68" t="str">
        <f t="shared" si="207"/>
        <v/>
      </c>
      <c r="BE131" s="32"/>
      <c r="BF131" s="120"/>
      <c r="BG131" s="62" t="str">
        <f t="shared" si="168"/>
        <v/>
      </c>
      <c r="BH131" s="62" t="str">
        <f t="shared" si="208"/>
        <v/>
      </c>
      <c r="BI131" s="65" t="str">
        <f t="shared" si="290"/>
        <v/>
      </c>
      <c r="BJ131" s="68" t="str">
        <f t="shared" si="209"/>
        <v/>
      </c>
      <c r="BK131" s="32"/>
      <c r="BL131" s="120"/>
      <c r="BM131" s="62" t="str">
        <f t="shared" si="169"/>
        <v/>
      </c>
      <c r="BN131" s="62" t="str">
        <f t="shared" si="210"/>
        <v/>
      </c>
      <c r="BO131" s="65" t="str">
        <f t="shared" si="291"/>
        <v/>
      </c>
      <c r="BP131" s="68" t="str">
        <f t="shared" si="211"/>
        <v/>
      </c>
      <c r="BQ131" s="32"/>
      <c r="BR131" s="120"/>
      <c r="BS131" s="62" t="str">
        <f t="shared" si="170"/>
        <v/>
      </c>
      <c r="BT131" s="62" t="str">
        <f t="shared" si="212"/>
        <v/>
      </c>
      <c r="BU131" s="65" t="str">
        <f t="shared" si="292"/>
        <v/>
      </c>
      <c r="BV131" s="68" t="str">
        <f t="shared" si="213"/>
        <v/>
      </c>
      <c r="BW131" s="32"/>
      <c r="BX131" s="120"/>
      <c r="BY131" s="62" t="str">
        <f t="shared" si="171"/>
        <v/>
      </c>
      <c r="BZ131" s="62" t="str">
        <f t="shared" si="214"/>
        <v/>
      </c>
      <c r="CA131" s="65" t="str">
        <f t="shared" si="293"/>
        <v/>
      </c>
      <c r="CB131" s="68" t="str">
        <f t="shared" si="215"/>
        <v/>
      </c>
      <c r="CC131" s="32"/>
      <c r="CD131" s="120"/>
      <c r="CE131" s="62" t="str">
        <f t="shared" si="172"/>
        <v/>
      </c>
      <c r="CF131" s="62" t="str">
        <f t="shared" si="216"/>
        <v/>
      </c>
      <c r="CG131" s="65" t="str">
        <f t="shared" si="294"/>
        <v/>
      </c>
      <c r="CH131" s="68" t="str">
        <f t="shared" si="217"/>
        <v/>
      </c>
      <c r="CI131" s="32"/>
      <c r="CJ131" s="120"/>
      <c r="CK131" s="62" t="str">
        <f t="shared" si="173"/>
        <v/>
      </c>
      <c r="CL131" s="62" t="str">
        <f t="shared" si="218"/>
        <v/>
      </c>
      <c r="CM131" s="65" t="str">
        <f t="shared" si="295"/>
        <v/>
      </c>
      <c r="CN131" s="68" t="str">
        <f t="shared" si="219"/>
        <v/>
      </c>
      <c r="CO131" s="32"/>
      <c r="CP131" s="120"/>
      <c r="CQ131" s="62" t="str">
        <f t="shared" si="174"/>
        <v/>
      </c>
      <c r="CR131" s="62" t="str">
        <f t="shared" si="220"/>
        <v/>
      </c>
      <c r="CS131" s="65" t="str">
        <f t="shared" si="296"/>
        <v/>
      </c>
      <c r="CT131" s="68" t="str">
        <f t="shared" si="221"/>
        <v/>
      </c>
      <c r="CU131" s="32"/>
      <c r="CV131" s="120"/>
      <c r="CW131" s="62" t="str">
        <f t="shared" si="175"/>
        <v/>
      </c>
      <c r="CX131" s="62" t="str">
        <f t="shared" si="222"/>
        <v/>
      </c>
      <c r="CY131" s="65" t="str">
        <f t="shared" si="297"/>
        <v/>
      </c>
      <c r="CZ131" s="68" t="str">
        <f t="shared" si="223"/>
        <v/>
      </c>
      <c r="DA131" s="32"/>
      <c r="DB131" s="120"/>
      <c r="DC131" s="62" t="str">
        <f t="shared" si="176"/>
        <v/>
      </c>
      <c r="DD131" s="62" t="str">
        <f t="shared" si="224"/>
        <v/>
      </c>
      <c r="DE131" s="65" t="str">
        <f t="shared" si="298"/>
        <v/>
      </c>
      <c r="DF131" s="68" t="str">
        <f t="shared" si="225"/>
        <v/>
      </c>
      <c r="DG131" s="32"/>
      <c r="DH131" s="120"/>
      <c r="DI131" s="62" t="str">
        <f t="shared" si="177"/>
        <v/>
      </c>
      <c r="DJ131" s="62" t="str">
        <f t="shared" si="226"/>
        <v/>
      </c>
      <c r="DK131" s="65" t="str">
        <f t="shared" si="299"/>
        <v/>
      </c>
      <c r="DL131" s="68" t="str">
        <f t="shared" si="227"/>
        <v/>
      </c>
      <c r="DM131" s="32"/>
      <c r="DN131" s="120"/>
      <c r="DO131" s="62" t="str">
        <f t="shared" si="178"/>
        <v/>
      </c>
      <c r="DP131" s="62" t="str">
        <f t="shared" si="228"/>
        <v/>
      </c>
      <c r="DQ131" s="65" t="str">
        <f t="shared" si="300"/>
        <v/>
      </c>
      <c r="DR131" s="68" t="str">
        <f t="shared" si="229"/>
        <v/>
      </c>
      <c r="DS131" s="32"/>
      <c r="DT131" s="120"/>
      <c r="DU131" s="62" t="str">
        <f t="shared" si="179"/>
        <v/>
      </c>
      <c r="DV131" s="62" t="str">
        <f t="shared" si="230"/>
        <v/>
      </c>
      <c r="DW131" s="65" t="str">
        <f t="shared" si="301"/>
        <v/>
      </c>
      <c r="DX131" s="68" t="str">
        <f t="shared" si="231"/>
        <v/>
      </c>
      <c r="DY131" s="32"/>
      <c r="DZ131" s="120"/>
      <c r="EA131" s="62" t="str">
        <f t="shared" si="180"/>
        <v/>
      </c>
      <c r="EB131" s="62" t="str">
        <f t="shared" si="232"/>
        <v/>
      </c>
      <c r="EC131" s="65" t="str">
        <f t="shared" si="302"/>
        <v/>
      </c>
      <c r="ED131" s="68" t="str">
        <f t="shared" si="233"/>
        <v/>
      </c>
      <c r="EE131" s="32"/>
      <c r="EF131" s="120"/>
      <c r="EG131" s="62" t="str">
        <f t="shared" si="181"/>
        <v/>
      </c>
      <c r="EH131" s="62" t="str">
        <f t="shared" si="234"/>
        <v/>
      </c>
      <c r="EI131" s="65" t="str">
        <f t="shared" si="303"/>
        <v/>
      </c>
      <c r="EJ131" s="68" t="str">
        <f t="shared" si="235"/>
        <v/>
      </c>
      <c r="EK131" s="32"/>
      <c r="EL131" s="120"/>
      <c r="EM131" s="62" t="str">
        <f t="shared" si="182"/>
        <v/>
      </c>
      <c r="EN131" s="62" t="str">
        <f t="shared" si="236"/>
        <v/>
      </c>
      <c r="EO131" s="65" t="str">
        <f t="shared" si="304"/>
        <v/>
      </c>
      <c r="EP131" s="68" t="str">
        <f t="shared" si="237"/>
        <v/>
      </c>
      <c r="EQ131" s="32"/>
      <c r="ER131" s="120"/>
      <c r="ES131" s="62" t="str">
        <f t="shared" si="183"/>
        <v/>
      </c>
      <c r="ET131" s="62" t="str">
        <f t="shared" si="238"/>
        <v/>
      </c>
      <c r="EU131" s="65" t="str">
        <f t="shared" si="305"/>
        <v/>
      </c>
      <c r="EV131" s="68" t="str">
        <f t="shared" si="239"/>
        <v/>
      </c>
      <c r="EW131" s="32"/>
      <c r="EX131" s="120"/>
      <c r="EY131" s="62" t="str">
        <f t="shared" si="184"/>
        <v/>
      </c>
      <c r="EZ131" s="62" t="str">
        <f t="shared" si="240"/>
        <v/>
      </c>
      <c r="FA131" s="65" t="str">
        <f t="shared" si="306"/>
        <v/>
      </c>
      <c r="FB131" s="68" t="str">
        <f t="shared" si="241"/>
        <v/>
      </c>
      <c r="FC131" s="32"/>
      <c r="FD131" s="120"/>
      <c r="FE131" s="62" t="str">
        <f t="shared" si="185"/>
        <v/>
      </c>
      <c r="FF131" s="62" t="str">
        <f t="shared" si="242"/>
        <v/>
      </c>
      <c r="FG131" s="65" t="str">
        <f t="shared" si="307"/>
        <v/>
      </c>
      <c r="FH131" s="68" t="str">
        <f t="shared" si="243"/>
        <v/>
      </c>
      <c r="FI131" s="32"/>
      <c r="FJ131" s="120"/>
      <c r="FK131" s="62" t="str">
        <f t="shared" si="186"/>
        <v/>
      </c>
      <c r="FL131" s="62" t="str">
        <f t="shared" si="244"/>
        <v/>
      </c>
      <c r="FM131" s="65" t="str">
        <f t="shared" si="308"/>
        <v/>
      </c>
      <c r="FN131" s="68" t="str">
        <f t="shared" si="245"/>
        <v/>
      </c>
      <c r="FO131" s="32"/>
      <c r="FP131" s="120"/>
      <c r="FQ131" s="62" t="str">
        <f t="shared" si="187"/>
        <v/>
      </c>
      <c r="FR131" s="62" t="str">
        <f t="shared" si="246"/>
        <v/>
      </c>
      <c r="FS131" s="65" t="str">
        <f t="shared" si="309"/>
        <v/>
      </c>
      <c r="FT131" s="68" t="str">
        <f t="shared" si="247"/>
        <v/>
      </c>
      <c r="FU131" s="32"/>
      <c r="FV131" s="120"/>
      <c r="FW131" s="62" t="str">
        <f t="shared" si="188"/>
        <v/>
      </c>
      <c r="FX131" s="62" t="str">
        <f t="shared" si="248"/>
        <v/>
      </c>
      <c r="FY131" s="65" t="str">
        <f t="shared" si="310"/>
        <v/>
      </c>
      <c r="FZ131" s="68" t="str">
        <f t="shared" si="249"/>
        <v/>
      </c>
      <c r="GA131" s="32"/>
      <c r="GC131" s="7" t="str">
        <f t="shared" si="250"/>
        <v/>
      </c>
      <c r="GD131" s="7" t="str">
        <f t="shared" ca="1" si="189"/>
        <v/>
      </c>
      <c r="GT131" s="71" t="str">
        <f>IF(GT$9="", "", IF(AND(NOT('Personnel Details'!$N$11=""), $B131&gt;='Personnel Details'!$N$11), 'Personnel Details'!$O$11, IF(AND(NOT('Personnel Details'!$I$11=""), $B131&gt;='Personnel Details'!$I$11), 'Personnel Details'!$J$11, 'Personnel Details'!$E$11)))</f>
        <v/>
      </c>
      <c r="GU131" s="59" t="str">
        <f>IF(GT$9="", "", IF(AND(NOT('Personnel Details'!$N$11=""), $B131&gt;='Personnel Details'!$N$11), IF('Personnel Details'!$P$11="","", 'Personnel Details'!$P$11), IF(AND(NOT('Personnel Details'!$I$11=""), $B131&gt;='Personnel Details'!$I$11), IF('Personnel Details'!$K$11="", "", 'Personnel Details'!$K$11), IF('Personnel Details'!$F$11="", "", 'Personnel Details'!$F$11))))</f>
        <v/>
      </c>
      <c r="GV131" s="74" t="str">
        <f>IF(GT$9="", "", IF(AND(NOT('Personnel Details'!$N$11=""), $B131&gt;='Personnel Details'!$N$11), 'Personnel Details'!$Q$11, IF(AND(NOT('Personnel Details'!$I$11=""), $B131&gt;='Personnel Details'!$I$11), 'Personnel Details'!$L$11, 'Personnel Details'!$G$11)))</f>
        <v/>
      </c>
      <c r="GW131" s="59" t="str">
        <f t="shared" si="251"/>
        <v/>
      </c>
      <c r="GX131" s="53"/>
      <c r="GZ131" s="78" t="str">
        <f>IF(GZ$9="", "", IF(AND(NOT('Personnel Details'!$N$12=""), $B131&gt;='Personnel Details'!$N$12), 'Personnel Details'!$O$12, IF(AND(NOT('Personnel Details'!$I$12=""), $B131&gt;='Personnel Details'!$I$12), 'Personnel Details'!$J$12, 'Personnel Details'!$E$12)))</f>
        <v/>
      </c>
      <c r="HA131" s="59" t="str">
        <f>IF(GZ$9="", "", IF(AND(NOT('Personnel Details'!$N$12=""), $B131&gt;='Personnel Details'!$N$12), IF('Personnel Details'!$P$12="","", 'Personnel Details'!$P$12), IF(AND(NOT('Personnel Details'!$I$12=""), $B131&gt;='Personnel Details'!$I$12), IF('Personnel Details'!$K$12="", "", 'Personnel Details'!$K$12), IF('Personnel Details'!$F$12="", "", 'Personnel Details'!$F$12))))</f>
        <v/>
      </c>
      <c r="HB131" s="79" t="str">
        <f>IF(GZ$9="", "", IF(AND(NOT('Personnel Details'!$N$12=""), $B131&gt;='Personnel Details'!$N$12), 'Personnel Details'!$Q$12, IF(AND(NOT('Personnel Details'!$I$12=""), $B131&gt;='Personnel Details'!$I$12), 'Personnel Details'!$L$12, 'Personnel Details'!$G$12)))</f>
        <v/>
      </c>
      <c r="HC131" s="59" t="str">
        <f t="shared" si="252"/>
        <v/>
      </c>
      <c r="HD131" s="53"/>
      <c r="HF131" s="78" t="str">
        <f>IF(HF$9="", "", IF(AND(NOT('Personnel Details'!$N$13=""), $B131&gt;='Personnel Details'!$N$13), 'Personnel Details'!$O$13, IF(AND(NOT('Personnel Details'!$I$13=""), $B131&gt;='Personnel Details'!$I$13), 'Personnel Details'!$J$13, 'Personnel Details'!$E$13)))</f>
        <v/>
      </c>
      <c r="HG131" s="59" t="str">
        <f>IF(HF$9="", "", IF(AND(NOT('Personnel Details'!$N$13=""), $B131&gt;='Personnel Details'!$N$13), IF('Personnel Details'!$P$13="","", 'Personnel Details'!$P$13), IF(AND(NOT('Personnel Details'!$I$13=""), $B131&gt;='Personnel Details'!$I$13), IF('Personnel Details'!$K$13="", "", 'Personnel Details'!$K$13), IF('Personnel Details'!$F$13="", "", 'Personnel Details'!$F$13))))</f>
        <v/>
      </c>
      <c r="HH131" s="79" t="str">
        <f>IF(HF$9="", "", IF(AND(NOT('Personnel Details'!$N$13=""), $B131&gt;='Personnel Details'!$N$13), 'Personnel Details'!$Q$13, IF(AND(NOT('Personnel Details'!$I$13=""), $B131&gt;='Personnel Details'!$I$13), 'Personnel Details'!$L$13, 'Personnel Details'!$G$13)))</f>
        <v/>
      </c>
      <c r="HI131" s="59" t="str">
        <f t="shared" si="253"/>
        <v/>
      </c>
      <c r="HJ131" s="53"/>
      <c r="HL131" s="78" t="str">
        <f>IF(HL$9="", "", IF(AND(NOT('Personnel Details'!$N$14=""), $B131&gt;='Personnel Details'!$N$14), 'Personnel Details'!$O$14, IF(AND(NOT('Personnel Details'!$I$14=""), $B131&gt;='Personnel Details'!$I$14), 'Personnel Details'!$J$14, 'Personnel Details'!$E$14)))</f>
        <v/>
      </c>
      <c r="HM131" s="59" t="str">
        <f>IF(HL$9="", "", IF(AND(NOT('Personnel Details'!$N$14=""), $B131&gt;='Personnel Details'!$N$14), IF('Personnel Details'!$P$14="","", 'Personnel Details'!$P$14), IF(AND(NOT('Personnel Details'!$I$14=""), $B131&gt;='Personnel Details'!$I$14), IF('Personnel Details'!$K$14="", "", 'Personnel Details'!$K$14), IF('Personnel Details'!$F$14="", "", 'Personnel Details'!$F$14))))</f>
        <v/>
      </c>
      <c r="HN131" s="79" t="str">
        <f>IF(HL$9="", "", IF(AND(NOT('Personnel Details'!$N$14=""), $B131&gt;='Personnel Details'!$N$14), 'Personnel Details'!$Q$14, IF(AND(NOT('Personnel Details'!$I$14=""), $B131&gt;='Personnel Details'!$I$14), 'Personnel Details'!$L$14, 'Personnel Details'!$G$14)))</f>
        <v/>
      </c>
      <c r="HO131" s="59" t="str">
        <f t="shared" si="254"/>
        <v/>
      </c>
      <c r="HP131" s="53"/>
      <c r="HR131" s="78" t="str">
        <f>IF(HR$9="", "", IF(AND(NOT('Personnel Details'!$N$15=""), $B131&gt;='Personnel Details'!$N$15), 'Personnel Details'!$O$15, IF(AND(NOT('Personnel Details'!$I$15=""), $B131&gt;='Personnel Details'!$I$15), 'Personnel Details'!$J$15, 'Personnel Details'!$E$15)))</f>
        <v/>
      </c>
      <c r="HS131" s="59" t="str">
        <f>IF(HR$9="", "", IF(AND(NOT('Personnel Details'!$N$15=""), $B131&gt;='Personnel Details'!$N$15), IF('Personnel Details'!$P$15="","", 'Personnel Details'!$P$15), IF(AND(NOT('Personnel Details'!$I$15=""), $B131&gt;='Personnel Details'!$I$15), IF('Personnel Details'!$K$15="", "", 'Personnel Details'!$K$15), IF('Personnel Details'!$F$15="", "", 'Personnel Details'!$F$15))))</f>
        <v/>
      </c>
      <c r="HT131" s="79" t="str">
        <f>IF(HR$9="", "", IF(AND(NOT('Personnel Details'!$N$15=""), $B131&gt;='Personnel Details'!$N$15), 'Personnel Details'!$Q$15, IF(AND(NOT('Personnel Details'!$I$15=""), $B131&gt;='Personnel Details'!$I$15), 'Personnel Details'!$L$15, 'Personnel Details'!$G$15)))</f>
        <v/>
      </c>
      <c r="HU131" s="59" t="str">
        <f t="shared" si="255"/>
        <v/>
      </c>
      <c r="HV131" s="53"/>
      <c r="HX131" s="78" t="str">
        <f>IF(HX$9="", "", IF(AND(NOT('Personnel Details'!$N$16=""), $B131&gt;='Personnel Details'!$N$16), 'Personnel Details'!$O$16, IF(AND(NOT('Personnel Details'!$I$16=""), $B131&gt;='Personnel Details'!$I$16), 'Personnel Details'!$J$16, 'Personnel Details'!$E$16)))</f>
        <v/>
      </c>
      <c r="HY131" s="59" t="str">
        <f>IF(HX$9="", "", IF(AND(NOT('Personnel Details'!$N$16=""), $B131&gt;='Personnel Details'!$N$16), IF('Personnel Details'!$P$16="","", 'Personnel Details'!$P$16), IF(AND(NOT('Personnel Details'!$I$16=""), $B131&gt;='Personnel Details'!$I$16), IF('Personnel Details'!$K$16="", "", 'Personnel Details'!$K$16), IF('Personnel Details'!$F$16="", "", 'Personnel Details'!$F$16))))</f>
        <v/>
      </c>
      <c r="HZ131" s="79" t="str">
        <f>IF(HX$9="", "", IF(AND(NOT('Personnel Details'!$N$16=""), $B131&gt;='Personnel Details'!$N$16), 'Personnel Details'!$Q$16, IF(AND(NOT('Personnel Details'!$I$16=""), $B131&gt;='Personnel Details'!$I$16), 'Personnel Details'!$L$16, 'Personnel Details'!$G$16)))</f>
        <v/>
      </c>
      <c r="IA131" s="59" t="str">
        <f t="shared" si="256"/>
        <v/>
      </c>
      <c r="IB131" s="53"/>
      <c r="ID131" s="78" t="str">
        <f>IF(ID$9="", "", IF(AND(NOT('Personnel Details'!$N$17=""), $B131&gt;='Personnel Details'!$N$17), 'Personnel Details'!$O$17, IF(AND(NOT('Personnel Details'!$I$17=""), $B131&gt;='Personnel Details'!$I$17), 'Personnel Details'!$J$17, 'Personnel Details'!$E$17)))</f>
        <v/>
      </c>
      <c r="IE131" s="59" t="str">
        <f>IF(ID$9="", "", IF(AND(NOT('Personnel Details'!$N$17=""), $B131&gt;='Personnel Details'!$N$17), IF('Personnel Details'!$P$17="","", 'Personnel Details'!$P$17), IF(AND(NOT('Personnel Details'!$I$17=""), $B131&gt;='Personnel Details'!$I$17), IF('Personnel Details'!$K$17="", "", 'Personnel Details'!$K$17), IF('Personnel Details'!$F$17="", "", 'Personnel Details'!$F$17))))</f>
        <v/>
      </c>
      <c r="IF131" s="79" t="str">
        <f>IF(ID$9="", "", IF(AND(NOT('Personnel Details'!$N$17=""), $B131&gt;='Personnel Details'!$N$17), 'Personnel Details'!$Q$17, IF(AND(NOT('Personnel Details'!$I$17=""), $B131&gt;='Personnel Details'!$I$17), 'Personnel Details'!$L$17, 'Personnel Details'!$G$17)))</f>
        <v/>
      </c>
      <c r="IG131" s="59" t="str">
        <f t="shared" si="257"/>
        <v/>
      </c>
      <c r="IH131" s="53"/>
      <c r="IJ131" s="78" t="str">
        <f>IF(IJ$9="", "", IF(AND(NOT('Personnel Details'!$N$18=""), $B131&gt;='Personnel Details'!$N$18), 'Personnel Details'!$O$18, IF(AND(NOT('Personnel Details'!$I$18=""), $B131&gt;='Personnel Details'!$I$18), 'Personnel Details'!$J$18, 'Personnel Details'!$E$18)))</f>
        <v/>
      </c>
      <c r="IK131" s="59" t="str">
        <f>IF(IJ$9="", "", IF(AND(NOT('Personnel Details'!$N$18=""), $B131&gt;='Personnel Details'!$N$18), IF('Personnel Details'!$P$18="","", 'Personnel Details'!$P$18), IF(AND(NOT('Personnel Details'!$I$18=""), $B131&gt;='Personnel Details'!$I$18), IF('Personnel Details'!$K$18="", "", 'Personnel Details'!$K$18), IF('Personnel Details'!$F$18="", "", 'Personnel Details'!$F$18))))</f>
        <v/>
      </c>
      <c r="IL131" s="79" t="str">
        <f>IF(IJ$9="", "", IF(AND(NOT('Personnel Details'!$N$18=""), $B131&gt;='Personnel Details'!$N$18), 'Personnel Details'!$Q$18, IF(AND(NOT('Personnel Details'!$I$18=""), $B131&gt;='Personnel Details'!$I$18), 'Personnel Details'!$L$18, 'Personnel Details'!$G$18)))</f>
        <v/>
      </c>
      <c r="IM131" s="59" t="str">
        <f t="shared" si="258"/>
        <v/>
      </c>
      <c r="IN131" s="53"/>
      <c r="IP131" s="78" t="str">
        <f>IF(IP$9="", "", IF(AND(NOT('Personnel Details'!$N$19=""), $B131&gt;='Personnel Details'!$N$19), 'Personnel Details'!$O$19, IF(AND(NOT('Personnel Details'!$I$19=""), $B131&gt;='Personnel Details'!$I$19), 'Personnel Details'!$J$19, 'Personnel Details'!$E$19)))</f>
        <v/>
      </c>
      <c r="IQ131" s="59" t="str">
        <f>IF(IP$9="", "", IF(AND(NOT('Personnel Details'!$N$19=""), $B131&gt;='Personnel Details'!$N$19), IF('Personnel Details'!$P$19="","", 'Personnel Details'!$P$19), IF(AND(NOT('Personnel Details'!$I$19=""), $B131&gt;='Personnel Details'!$I$19), IF('Personnel Details'!$K$19="", "", 'Personnel Details'!$K$19), IF('Personnel Details'!$F$19="", "", 'Personnel Details'!$F$19))))</f>
        <v/>
      </c>
      <c r="IR131" s="79" t="str">
        <f>IF(IP$9="", "", IF(AND(NOT('Personnel Details'!$N$19=""), $B131&gt;='Personnel Details'!$N$19), 'Personnel Details'!$Q$19, IF(AND(NOT('Personnel Details'!$I$19=""), $B131&gt;='Personnel Details'!$I$19), 'Personnel Details'!$L$19, 'Personnel Details'!$G$19)))</f>
        <v/>
      </c>
      <c r="IS131" s="59" t="str">
        <f t="shared" si="259"/>
        <v/>
      </c>
      <c r="IT131" s="53"/>
      <c r="IV131" s="78" t="str">
        <f>IF(IV$9="", "", IF(AND(NOT('Personnel Details'!$N$20=""), $B131&gt;='Personnel Details'!$N$20), 'Personnel Details'!$O$20, IF(AND(NOT('Personnel Details'!$I$20=""), $B131&gt;='Personnel Details'!$I$20), 'Personnel Details'!$J$20, 'Personnel Details'!$E$20)))</f>
        <v/>
      </c>
      <c r="IW131" s="59" t="str">
        <f>IF(IV$9="", "", IF(AND(NOT('Personnel Details'!$N$20=""), $B131&gt;='Personnel Details'!$N$20), IF('Personnel Details'!$P$20="","", 'Personnel Details'!$P$20), IF(AND(NOT('Personnel Details'!$I$20=""), $B131&gt;='Personnel Details'!$I$20), IF('Personnel Details'!$K$20="", "", 'Personnel Details'!$K$20), IF('Personnel Details'!$F$20="", "", 'Personnel Details'!$F$20))))</f>
        <v/>
      </c>
      <c r="IX131" s="79" t="str">
        <f>IF(IV$9="", "", IF(AND(NOT('Personnel Details'!$N$20=""), $B131&gt;='Personnel Details'!$N$20), 'Personnel Details'!$Q$20, IF(AND(NOT('Personnel Details'!$I$20=""), $B131&gt;='Personnel Details'!$I$20), 'Personnel Details'!$L$20, 'Personnel Details'!$G$20)))</f>
        <v/>
      </c>
      <c r="IY131" s="59" t="str">
        <f t="shared" si="260"/>
        <v/>
      </c>
      <c r="IZ131" s="53"/>
      <c r="JB131" s="78" t="str">
        <f>IF(JB$9="", "", IF(AND(NOT('Personnel Details'!$N$21=""), $B131&gt;='Personnel Details'!$N$21), 'Personnel Details'!$O$21, IF(AND(NOT('Personnel Details'!$I$21=""), $B131&gt;='Personnel Details'!$I$21), 'Personnel Details'!$J$21, 'Personnel Details'!$E$21)))</f>
        <v/>
      </c>
      <c r="JC131" s="59" t="str">
        <f>IF(JB$9="", "", IF(AND(NOT('Personnel Details'!$N$21=""), $B131&gt;='Personnel Details'!$N$21), IF('Personnel Details'!$P$21="","", 'Personnel Details'!$P$21), IF(AND(NOT('Personnel Details'!$I$21=""), $B131&gt;='Personnel Details'!$I$21), IF('Personnel Details'!$K$21="", "", 'Personnel Details'!$K$21), IF('Personnel Details'!$F$21="", "", 'Personnel Details'!$F$21))))</f>
        <v/>
      </c>
      <c r="JD131" s="79" t="str">
        <f>IF(JB$9="", "", IF(AND(NOT('Personnel Details'!$N$21=""), $B131&gt;='Personnel Details'!$N$21), 'Personnel Details'!$Q$21, IF(AND(NOT('Personnel Details'!$I$21=""), $B131&gt;='Personnel Details'!$I$21), 'Personnel Details'!$L$21, 'Personnel Details'!$G$21)))</f>
        <v/>
      </c>
      <c r="JE131" s="59" t="str">
        <f t="shared" si="261"/>
        <v/>
      </c>
      <c r="JF131" s="53"/>
      <c r="JH131" s="78" t="str">
        <f>IF(JH$9="", "", IF(AND(NOT('Personnel Details'!$N$22=""), $B131&gt;='Personnel Details'!$N$22), 'Personnel Details'!$O$22, IF(AND(NOT('Personnel Details'!$I$22=""), $B131&gt;='Personnel Details'!$I$22), 'Personnel Details'!$J$22, 'Personnel Details'!$E$22)))</f>
        <v/>
      </c>
      <c r="JI131" s="59" t="str">
        <f>IF(JH$9="", "", IF(AND(NOT('Personnel Details'!$N$22=""), $B131&gt;='Personnel Details'!$N$22), IF('Personnel Details'!$P$22="","", 'Personnel Details'!$P$22), IF(AND(NOT('Personnel Details'!$I$22=""), $B131&gt;='Personnel Details'!$I$22), IF('Personnel Details'!$K$22="", "", 'Personnel Details'!$K$22), IF('Personnel Details'!$F$22="", "", 'Personnel Details'!$F$22))))</f>
        <v/>
      </c>
      <c r="JJ131" s="79" t="str">
        <f>IF(JH$9="", "", IF(AND(NOT('Personnel Details'!$N$22=""), $B131&gt;='Personnel Details'!$N$22), 'Personnel Details'!$Q$22, IF(AND(NOT('Personnel Details'!$I$22=""), $B131&gt;='Personnel Details'!$I$22), 'Personnel Details'!$L$22, 'Personnel Details'!$G$22)))</f>
        <v/>
      </c>
      <c r="JK131" s="59" t="str">
        <f t="shared" si="262"/>
        <v/>
      </c>
      <c r="JL131" s="53"/>
      <c r="JN131" s="78" t="str">
        <f>IF(JN$9="", "", IF(AND(NOT('Personnel Details'!$N$23=""), $B131&gt;='Personnel Details'!$N$23), 'Personnel Details'!$O$23, IF(AND(NOT('Personnel Details'!$I$23=""), $B131&gt;='Personnel Details'!$I$23), 'Personnel Details'!$J$23, 'Personnel Details'!$E$23)))</f>
        <v/>
      </c>
      <c r="JO131" s="59" t="str">
        <f>IF(JN$9="", "", IF(AND(NOT('Personnel Details'!$N$23=""), $B131&gt;='Personnel Details'!$N$23), IF('Personnel Details'!$P$23="","", 'Personnel Details'!$P$23), IF(AND(NOT('Personnel Details'!$I$23=""), $B131&gt;='Personnel Details'!$I$23), IF('Personnel Details'!$K$23="", "", 'Personnel Details'!$K$23), IF('Personnel Details'!$F$23="", "", 'Personnel Details'!$F$23))))</f>
        <v/>
      </c>
      <c r="JP131" s="79" t="str">
        <f>IF(JN$9="", "", IF(AND(NOT('Personnel Details'!$N$23=""), $B131&gt;='Personnel Details'!$N$23), 'Personnel Details'!$Q$23, IF(AND(NOT('Personnel Details'!$I$23=""), $B131&gt;='Personnel Details'!$I$23), 'Personnel Details'!$L$23, 'Personnel Details'!$G$23)))</f>
        <v/>
      </c>
      <c r="JQ131" s="59" t="str">
        <f t="shared" si="263"/>
        <v/>
      </c>
      <c r="JR131" s="53"/>
      <c r="JT131" s="78" t="str">
        <f>IF(JT$9="", "", IF(AND(NOT('Personnel Details'!$N$24=""), $B131&gt;='Personnel Details'!$N$24), 'Personnel Details'!$O$24, IF(AND(NOT('Personnel Details'!$I$24=""), $B131&gt;='Personnel Details'!$I$24), 'Personnel Details'!$J$24, 'Personnel Details'!$E$24)))</f>
        <v/>
      </c>
      <c r="JU131" s="59" t="str">
        <f>IF(JT$9="", "", IF(AND(NOT('Personnel Details'!$N$24=""), $B131&gt;='Personnel Details'!$N$24), IF('Personnel Details'!$P$24="","", 'Personnel Details'!$P$24), IF(AND(NOT('Personnel Details'!$I$24=""), $B131&gt;='Personnel Details'!$I$24), IF('Personnel Details'!$K$24="", "", 'Personnel Details'!$K$24), IF('Personnel Details'!$F$24="", "", 'Personnel Details'!$F$24))))</f>
        <v/>
      </c>
      <c r="JV131" s="79" t="str">
        <f>IF(JT$9="", "", IF(AND(NOT('Personnel Details'!$N$24=""), $B131&gt;='Personnel Details'!$N$24), 'Personnel Details'!$Q$24, IF(AND(NOT('Personnel Details'!$I$24=""), $B131&gt;='Personnel Details'!$I$24), 'Personnel Details'!$L$24, 'Personnel Details'!$G$24)))</f>
        <v/>
      </c>
      <c r="JW131" s="59" t="str">
        <f t="shared" si="264"/>
        <v/>
      </c>
      <c r="JX131" s="53"/>
      <c r="JZ131" s="78" t="str">
        <f>IF(JZ$9="", "", IF(AND(NOT('Personnel Details'!$N$25=""), $B131&gt;='Personnel Details'!$N$25), 'Personnel Details'!$O$25, IF(AND(NOT('Personnel Details'!$I$25=""), $B131&gt;='Personnel Details'!$I$25), 'Personnel Details'!$J$25, 'Personnel Details'!$E$25)))</f>
        <v/>
      </c>
      <c r="KA131" s="59" t="str">
        <f>IF(JZ$9="", "", IF(AND(NOT('Personnel Details'!$N$25=""), $B131&gt;='Personnel Details'!$N$25), IF('Personnel Details'!$P$25="","", 'Personnel Details'!$P$25), IF(AND(NOT('Personnel Details'!$I$25=""), $B131&gt;='Personnel Details'!$I$25), IF('Personnel Details'!$K$25="", "", 'Personnel Details'!$K$25), IF('Personnel Details'!$F$25="", "", 'Personnel Details'!$F$25))))</f>
        <v/>
      </c>
      <c r="KB131" s="79" t="str">
        <f>IF(JZ$9="", "", IF(AND(NOT('Personnel Details'!$N$25=""), $B131&gt;='Personnel Details'!$N$25), 'Personnel Details'!$Q$25, IF(AND(NOT('Personnel Details'!$I$25=""), $B131&gt;='Personnel Details'!$I$25), 'Personnel Details'!$L$25, 'Personnel Details'!$G$25)))</f>
        <v/>
      </c>
      <c r="KC131" s="59" t="str">
        <f t="shared" si="265"/>
        <v/>
      </c>
      <c r="KD131" s="53"/>
      <c r="KF131" s="78" t="str">
        <f>IF(KF$9="", "", IF(AND(NOT('Personnel Details'!$N$26=""), $B131&gt;='Personnel Details'!$N$26), 'Personnel Details'!$O$26, IF(AND(NOT('Personnel Details'!$I$26=""), $B131&gt;='Personnel Details'!$I$26), 'Personnel Details'!$J$26, 'Personnel Details'!$E$26)))</f>
        <v/>
      </c>
      <c r="KG131" s="59" t="str">
        <f>IF(KF$9="", "", IF(AND(NOT('Personnel Details'!$N$26=""), $B131&gt;='Personnel Details'!$N$26), IF('Personnel Details'!$P$26="","", 'Personnel Details'!$P$26), IF(AND(NOT('Personnel Details'!$I$26=""), $B131&gt;='Personnel Details'!$I$26), IF('Personnel Details'!$K$26="", "", 'Personnel Details'!$K$26), IF('Personnel Details'!$F$26="", "", 'Personnel Details'!$F$26))))</f>
        <v/>
      </c>
      <c r="KH131" s="79" t="str">
        <f>IF(KF$9="", "", IF(AND(NOT('Personnel Details'!$N$26=""), $B131&gt;='Personnel Details'!$N$26), 'Personnel Details'!$Q$26, IF(AND(NOT('Personnel Details'!$I$26=""), $B131&gt;='Personnel Details'!$I$26), 'Personnel Details'!$L$26, 'Personnel Details'!$G$26)))</f>
        <v/>
      </c>
      <c r="KI131" s="59" t="str">
        <f t="shared" si="266"/>
        <v/>
      </c>
      <c r="KJ131" s="53"/>
      <c r="KL131" s="78" t="str">
        <f>IF(KL$9="", "", IF(AND(NOT('Personnel Details'!$N$27=""), $B131&gt;='Personnel Details'!$N$27), 'Personnel Details'!$O$27, IF(AND(NOT('Personnel Details'!$I$27=""), $B131&gt;='Personnel Details'!$I$27), 'Personnel Details'!$J$27, 'Personnel Details'!$E$27)))</f>
        <v/>
      </c>
      <c r="KM131" s="59" t="str">
        <f>IF(KL$9="", "", IF(AND(NOT('Personnel Details'!$N$27=""), $B131&gt;='Personnel Details'!$N$27), IF('Personnel Details'!$P$27="","", 'Personnel Details'!$P$27), IF(AND(NOT('Personnel Details'!$I$27=""), $B131&gt;='Personnel Details'!$I$27), IF('Personnel Details'!$K$27="", "", 'Personnel Details'!$K$27), IF('Personnel Details'!$F$27="", "", 'Personnel Details'!$F$27))))</f>
        <v/>
      </c>
      <c r="KN131" s="79" t="str">
        <f>IF(KL$9="", "", IF(AND(NOT('Personnel Details'!$N$27=""), $B131&gt;='Personnel Details'!$N$27), 'Personnel Details'!$Q$27, IF(AND(NOT('Personnel Details'!$I$27=""), $B131&gt;='Personnel Details'!$I$27), 'Personnel Details'!$L$27, 'Personnel Details'!$G$27)))</f>
        <v/>
      </c>
      <c r="KO131" s="59" t="str">
        <f t="shared" si="267"/>
        <v/>
      </c>
      <c r="KP131" s="53"/>
      <c r="KR131" s="78" t="str">
        <f>IF(KR$9="", "", IF(AND(NOT('Personnel Details'!$N$28=""), $B131&gt;='Personnel Details'!$N$28), 'Personnel Details'!$O$28, IF(AND(NOT('Personnel Details'!$I$28=""), $B131&gt;='Personnel Details'!$I$28), 'Personnel Details'!$J$28, 'Personnel Details'!$E$28)))</f>
        <v/>
      </c>
      <c r="KS131" s="59" t="str">
        <f>IF(KR$9="", "", IF(AND(NOT('Personnel Details'!$N$28=""), $B131&gt;='Personnel Details'!$N$28), IF('Personnel Details'!$P$28="","", 'Personnel Details'!$P$28), IF(AND(NOT('Personnel Details'!$I$28=""), $B131&gt;='Personnel Details'!$I$28), IF('Personnel Details'!$K$28="", "", 'Personnel Details'!$K$28), IF('Personnel Details'!$F$28="", "", 'Personnel Details'!$F$28))))</f>
        <v/>
      </c>
      <c r="KT131" s="79" t="str">
        <f>IF(KR$9="", "", IF(AND(NOT('Personnel Details'!$N$28=""), $B131&gt;='Personnel Details'!$N$28), 'Personnel Details'!$Q$28, IF(AND(NOT('Personnel Details'!$I$28=""), $B131&gt;='Personnel Details'!$I$28), 'Personnel Details'!$L$28, 'Personnel Details'!$G$28)))</f>
        <v/>
      </c>
      <c r="KU131" s="59" t="str">
        <f t="shared" si="268"/>
        <v/>
      </c>
      <c r="KV131" s="53"/>
      <c r="KX131" s="78" t="str">
        <f>IF(KX$9="", "", IF(AND(NOT('Personnel Details'!$N$29=""), $B131&gt;='Personnel Details'!$N$29), 'Personnel Details'!$O$29, IF(AND(NOT('Personnel Details'!$I$29=""), $B131&gt;='Personnel Details'!$I$29), 'Personnel Details'!$J$29, 'Personnel Details'!$E$29)))</f>
        <v/>
      </c>
      <c r="KY131" s="59" t="str">
        <f>IF(KX$9="", "", IF(AND(NOT('Personnel Details'!$N$29=""), $B131&gt;='Personnel Details'!$N$29), IF('Personnel Details'!$P$29="","", 'Personnel Details'!$P$29), IF(AND(NOT('Personnel Details'!$I$29=""), $B131&gt;='Personnel Details'!$I$29), IF('Personnel Details'!$K$29="", "", 'Personnel Details'!$K$29), IF('Personnel Details'!$F$29="", "", 'Personnel Details'!$F$29))))</f>
        <v/>
      </c>
      <c r="KZ131" s="79" t="str">
        <f>IF(KX$9="", "", IF(AND(NOT('Personnel Details'!$N$29=""), $B131&gt;='Personnel Details'!$N$29), 'Personnel Details'!$Q$29, IF(AND(NOT('Personnel Details'!$I$29=""), $B131&gt;='Personnel Details'!$I$29), 'Personnel Details'!$L$29, 'Personnel Details'!$G$29)))</f>
        <v/>
      </c>
      <c r="LA131" s="59" t="str">
        <f t="shared" si="269"/>
        <v/>
      </c>
      <c r="LB131" s="53"/>
      <c r="LD131" s="78" t="str">
        <f>IF(LD$9="", "", IF(AND(NOT('Personnel Details'!$N$30=""), $B131&gt;='Personnel Details'!$N$30), 'Personnel Details'!$O$30, IF(AND(NOT('Personnel Details'!$I$30=""), $B131&gt;='Personnel Details'!$I$30), 'Personnel Details'!$J$30, 'Personnel Details'!$E$30)))</f>
        <v/>
      </c>
      <c r="LE131" s="59" t="str">
        <f>IF(LD$9="", "", IF(AND(NOT('Personnel Details'!$N$30=""), $B131&gt;='Personnel Details'!$N$30), IF('Personnel Details'!$P$30="","", 'Personnel Details'!$P$30), IF(AND(NOT('Personnel Details'!$I$30=""), $B131&gt;='Personnel Details'!$I$30), IF('Personnel Details'!$K$30="", "", 'Personnel Details'!$K$30), IF('Personnel Details'!$F$30="", "", 'Personnel Details'!$F$30))))</f>
        <v/>
      </c>
      <c r="LF131" s="79" t="str">
        <f>IF(LD$9="", "", IF(AND(NOT('Personnel Details'!$N$30=""), $B131&gt;='Personnel Details'!$N$30), 'Personnel Details'!$Q$30, IF(AND(NOT('Personnel Details'!$I$30=""), $B131&gt;='Personnel Details'!$I$30), 'Personnel Details'!$L$30, 'Personnel Details'!$G$30)))</f>
        <v/>
      </c>
      <c r="LG131" s="59" t="str">
        <f t="shared" si="270"/>
        <v/>
      </c>
      <c r="LH131" s="53"/>
      <c r="LJ131" s="78" t="str">
        <f>IF(LJ$9="", "", IF(AND(NOT('Personnel Details'!$N$31=""), $B131&gt;='Personnel Details'!$N$31), 'Personnel Details'!$O$31, IF(AND(NOT('Personnel Details'!$I$31=""), $B131&gt;='Personnel Details'!$I$31), 'Personnel Details'!$J$31, 'Personnel Details'!$E$31)))</f>
        <v/>
      </c>
      <c r="LK131" s="59" t="str">
        <f>IF(LJ$9="", "", IF(AND(NOT('Personnel Details'!$N$31=""), $B131&gt;='Personnel Details'!$N$31), IF('Personnel Details'!$P$31="","", 'Personnel Details'!$P$31), IF(AND(NOT('Personnel Details'!$I$31=""), $B131&gt;='Personnel Details'!$I$31), IF('Personnel Details'!$K$31="", "", 'Personnel Details'!$K$31), IF('Personnel Details'!$F$31="", "", 'Personnel Details'!$F$31))))</f>
        <v/>
      </c>
      <c r="LL131" s="79" t="str">
        <f>IF(LJ$9="", "", IF(AND(NOT('Personnel Details'!$N$31=""), $B131&gt;='Personnel Details'!$N$31), 'Personnel Details'!$Q$31, IF(AND(NOT('Personnel Details'!$I$31=""), $B131&gt;='Personnel Details'!$I$31), 'Personnel Details'!$L$31, 'Personnel Details'!$G$31)))</f>
        <v/>
      </c>
      <c r="LM131" s="59" t="str">
        <f t="shared" si="271"/>
        <v/>
      </c>
      <c r="LN131" s="53"/>
      <c r="LP131" s="78" t="str">
        <f>IF(LP$9="", "", IF(AND(NOT('Personnel Details'!$N$32=""), $B131&gt;='Personnel Details'!$N$32), 'Personnel Details'!$O$32, IF(AND(NOT('Personnel Details'!$I$32=""), $B131&gt;='Personnel Details'!$I$32), 'Personnel Details'!$J$32, 'Personnel Details'!$E$32)))</f>
        <v/>
      </c>
      <c r="LQ131" s="59" t="str">
        <f>IF(LP$9="", "", IF(AND(NOT('Personnel Details'!$N$32=""), $B131&gt;='Personnel Details'!$N$32), IF('Personnel Details'!$P$32="","", 'Personnel Details'!$P$32), IF(AND(NOT('Personnel Details'!$I$32=""), $B131&gt;='Personnel Details'!$I$32), IF('Personnel Details'!$K$32="", "", 'Personnel Details'!$K$32), IF('Personnel Details'!$F$32="", "", 'Personnel Details'!$F$32))))</f>
        <v/>
      </c>
      <c r="LR131" s="79" t="str">
        <f>IF(LP$9="", "", IF(AND(NOT('Personnel Details'!$N$32=""), $B131&gt;='Personnel Details'!$N$32), 'Personnel Details'!$Q$32, IF(AND(NOT('Personnel Details'!$I$32=""), $B131&gt;='Personnel Details'!$I$32), 'Personnel Details'!$L$32, 'Personnel Details'!$G$32)))</f>
        <v/>
      </c>
      <c r="LS131" s="59" t="str">
        <f t="shared" si="272"/>
        <v/>
      </c>
      <c r="LT131" s="53"/>
      <c r="LV131" s="78" t="str">
        <f>IF(LV$9="", "", IF(AND(NOT('Personnel Details'!$N$33=""), $B131&gt;='Personnel Details'!$N$33), 'Personnel Details'!$O$33, IF(AND(NOT('Personnel Details'!$I$33=""), $B131&gt;='Personnel Details'!$I$33), 'Personnel Details'!$J$33, 'Personnel Details'!$E$33)))</f>
        <v/>
      </c>
      <c r="LW131" s="59" t="str">
        <f>IF(LV$9="", "", IF(AND(NOT('Personnel Details'!$N$33=""), $B131&gt;='Personnel Details'!$N$33), IF('Personnel Details'!$P$33="","", 'Personnel Details'!$P$33), IF(AND(NOT('Personnel Details'!$I$33=""), $B131&gt;='Personnel Details'!$I$33), IF('Personnel Details'!$K$33="", "", 'Personnel Details'!$K$33), IF('Personnel Details'!$F$33="", "", 'Personnel Details'!$F$33))))</f>
        <v/>
      </c>
      <c r="LX131" s="79" t="str">
        <f>IF(LV$9="", "", IF(AND(NOT('Personnel Details'!$N$33=""), $B131&gt;='Personnel Details'!$N$33), 'Personnel Details'!$Q$33, IF(AND(NOT('Personnel Details'!$I$33=""), $B131&gt;='Personnel Details'!$I$33), 'Personnel Details'!$L$33, 'Personnel Details'!$G$33)))</f>
        <v/>
      </c>
      <c r="LY131" s="59" t="str">
        <f t="shared" si="273"/>
        <v/>
      </c>
      <c r="LZ131" s="53"/>
      <c r="MB131" s="78" t="str">
        <f>IF(MB$9="", "", IF(AND(NOT('Personnel Details'!$N$34=""), $B131&gt;='Personnel Details'!$N$34), 'Personnel Details'!$O$34, IF(AND(NOT('Personnel Details'!$I$34=""), $B131&gt;='Personnel Details'!$I$34), 'Personnel Details'!$J$34, 'Personnel Details'!$E$34)))</f>
        <v/>
      </c>
      <c r="MC131" s="59" t="str">
        <f>IF(MB$9="", "", IF(AND(NOT('Personnel Details'!$N$34=""), $B131&gt;='Personnel Details'!$N$34), IF('Personnel Details'!$P$34="","", 'Personnel Details'!$P$34), IF(AND(NOT('Personnel Details'!$I$34=""), $B131&gt;='Personnel Details'!$I$34), IF('Personnel Details'!$K$34="", "", 'Personnel Details'!$K$34), IF('Personnel Details'!$F$34="", "", 'Personnel Details'!$F$34))))</f>
        <v/>
      </c>
      <c r="MD131" s="79" t="str">
        <f>IF(MB$9="", "", IF(AND(NOT('Personnel Details'!$N$34=""), $B131&gt;='Personnel Details'!$N$34), 'Personnel Details'!$Q$34, IF(AND(NOT('Personnel Details'!$I$34=""), $B131&gt;='Personnel Details'!$I$34), 'Personnel Details'!$L$34, 'Personnel Details'!$G$34)))</f>
        <v/>
      </c>
      <c r="ME131" s="59" t="str">
        <f t="shared" si="274"/>
        <v/>
      </c>
      <c r="MF131" s="53"/>
      <c r="MH131" s="78" t="str">
        <f>IF(MH$9="", "", IF(AND(NOT('Personnel Details'!$N$35=""), $B131&gt;='Personnel Details'!$N$35), 'Personnel Details'!$O$35, IF(AND(NOT('Personnel Details'!$I$35=""), $B131&gt;='Personnel Details'!$I$35), 'Personnel Details'!$J$35, 'Personnel Details'!$E$35)))</f>
        <v/>
      </c>
      <c r="MI131" s="59" t="str">
        <f>IF(MH$9="", "", IF(AND(NOT('Personnel Details'!$N$35=""), $B131&gt;='Personnel Details'!$N$35), IF('Personnel Details'!$P$35="","", 'Personnel Details'!$P$35), IF(AND(NOT('Personnel Details'!$I$35=""), $B131&gt;='Personnel Details'!$I$35), IF('Personnel Details'!$K$35="", "", 'Personnel Details'!$K$35), IF('Personnel Details'!$F$35="", "", 'Personnel Details'!$F$35))))</f>
        <v/>
      </c>
      <c r="MJ131" s="79" t="str">
        <f>IF(MH$9="", "", IF(AND(NOT('Personnel Details'!$N$35=""), $B131&gt;='Personnel Details'!$N$35), 'Personnel Details'!$Q$35, IF(AND(NOT('Personnel Details'!$I$35=""), $B131&gt;='Personnel Details'!$I$35), 'Personnel Details'!$L$35, 'Personnel Details'!$G$35)))</f>
        <v/>
      </c>
      <c r="MK131" s="59" t="str">
        <f t="shared" si="275"/>
        <v/>
      </c>
      <c r="ML131" s="53"/>
      <c r="MN131" s="78" t="str">
        <f>IF(MN$9="", "", IF(AND(NOT('Personnel Details'!$N$36=""), $B131&gt;='Personnel Details'!$N$36), 'Personnel Details'!$O$36, IF(AND(NOT('Personnel Details'!$I$36=""), $B131&gt;='Personnel Details'!$I$36), 'Personnel Details'!$J$36, 'Personnel Details'!$E$36)))</f>
        <v/>
      </c>
      <c r="MO131" s="59" t="str">
        <f>IF(MN$9="", "", IF(AND(NOT('Personnel Details'!$N$36=""), $B131&gt;='Personnel Details'!$N$36), IF('Personnel Details'!$P$36="","", 'Personnel Details'!$P$36), IF(AND(NOT('Personnel Details'!$I$36=""), $B131&gt;='Personnel Details'!$I$36), IF('Personnel Details'!$K$36="", "", 'Personnel Details'!$K$36), IF('Personnel Details'!$F$36="", "", 'Personnel Details'!$F$36))))</f>
        <v/>
      </c>
      <c r="MP131" s="79" t="str">
        <f>IF(MN$9="", "", IF(AND(NOT('Personnel Details'!$N$36=""), $B131&gt;='Personnel Details'!$N$36), 'Personnel Details'!$Q$36, IF(AND(NOT('Personnel Details'!$I$36=""), $B131&gt;='Personnel Details'!$I$36), 'Personnel Details'!$L$36, 'Personnel Details'!$G$36)))</f>
        <v/>
      </c>
      <c r="MQ131" s="59" t="str">
        <f t="shared" si="276"/>
        <v/>
      </c>
      <c r="MR131" s="53"/>
      <c r="MT131" s="78" t="str">
        <f>IF(MT$9="", "", IF(AND(NOT('Personnel Details'!$N$37=""), $B131&gt;='Personnel Details'!$N$37), 'Personnel Details'!$O$37, IF(AND(NOT('Personnel Details'!$I$37=""), $B131&gt;='Personnel Details'!$I$37), 'Personnel Details'!$J$37, 'Personnel Details'!$E$37)))</f>
        <v/>
      </c>
      <c r="MU131" s="59" t="str">
        <f>IF(MT$9="", "", IF(AND(NOT('Personnel Details'!$N$37=""), $B131&gt;='Personnel Details'!$N$37), IF('Personnel Details'!$P$37="","", 'Personnel Details'!$P$37), IF(AND(NOT('Personnel Details'!$I$37=""), $B131&gt;='Personnel Details'!$I$37), IF('Personnel Details'!$K$37="", "", 'Personnel Details'!$K$37), IF('Personnel Details'!$F$37="", "", 'Personnel Details'!$F$37))))</f>
        <v/>
      </c>
      <c r="MV131" s="79" t="str">
        <f>IF(MT$9="", "", IF(AND(NOT('Personnel Details'!$N$37=""), $B131&gt;='Personnel Details'!$N$37), 'Personnel Details'!$Q$37, IF(AND(NOT('Personnel Details'!$I$37=""), $B131&gt;='Personnel Details'!$I$37), 'Personnel Details'!$L$37, 'Personnel Details'!$G$37)))</f>
        <v/>
      </c>
      <c r="MW131" s="59" t="str">
        <f t="shared" si="277"/>
        <v/>
      </c>
      <c r="MX131" s="53"/>
      <c r="MZ131" s="78" t="str">
        <f>IF(MZ$9="", "", IF(AND(NOT('Personnel Details'!$N$38=""), $B131&gt;='Personnel Details'!$N$38), 'Personnel Details'!$O$38, IF(AND(NOT('Personnel Details'!$I$38=""), $B131&gt;='Personnel Details'!$I$38), 'Personnel Details'!$J$38, 'Personnel Details'!$E$38)))</f>
        <v/>
      </c>
      <c r="NA131" s="59" t="str">
        <f>IF(MZ$9="", "", IF(AND(NOT('Personnel Details'!$N$38=""), $B131&gt;='Personnel Details'!$N$38), IF('Personnel Details'!$P$38="","", 'Personnel Details'!$P$38), IF(AND(NOT('Personnel Details'!$I$38=""), $B131&gt;='Personnel Details'!$I$38), IF('Personnel Details'!$K$38="", "", 'Personnel Details'!$K$38), IF('Personnel Details'!$F$38="", "", 'Personnel Details'!$F$38))))</f>
        <v/>
      </c>
      <c r="NB131" s="79" t="str">
        <f>IF(MZ$9="", "", IF(AND(NOT('Personnel Details'!$N$38=""), $B131&gt;='Personnel Details'!$N$38), 'Personnel Details'!$Q$38, IF(AND(NOT('Personnel Details'!$I$38=""), $B131&gt;='Personnel Details'!$I$38), 'Personnel Details'!$L$38, 'Personnel Details'!$G$38)))</f>
        <v/>
      </c>
      <c r="NC131" s="59" t="str">
        <f t="shared" si="278"/>
        <v/>
      </c>
      <c r="ND131" s="53"/>
      <c r="NF131" s="78" t="str">
        <f>IF(NF$9="", "", IF(AND(NOT('Personnel Details'!$N$39=""), $B131&gt;='Personnel Details'!$N$39), 'Personnel Details'!$O$39, IF(AND(NOT('Personnel Details'!$I$39=""), $B131&gt;='Personnel Details'!$I$39), 'Personnel Details'!$J$39, 'Personnel Details'!$E$39)))</f>
        <v/>
      </c>
      <c r="NG131" s="59" t="str">
        <f>IF(NF$9="", "", IF(AND(NOT('Personnel Details'!$N$39=""), $B131&gt;='Personnel Details'!$N$39), IF('Personnel Details'!$P$39="","", 'Personnel Details'!$P$39), IF(AND(NOT('Personnel Details'!$I$39=""), $B131&gt;='Personnel Details'!$I$39), IF('Personnel Details'!$K$39="", "", 'Personnel Details'!$K$39), IF('Personnel Details'!$F$39="", "", 'Personnel Details'!$F$39))))</f>
        <v/>
      </c>
      <c r="NH131" s="79" t="str">
        <f>IF(NF$9="", "", IF(AND(NOT('Personnel Details'!$N$39=""), $B131&gt;='Personnel Details'!$N$39), 'Personnel Details'!$Q$39, IF(AND(NOT('Personnel Details'!$I$39=""), $B131&gt;='Personnel Details'!$I$39), 'Personnel Details'!$L$39, 'Personnel Details'!$G$39)))</f>
        <v/>
      </c>
      <c r="NI131" s="59" t="str">
        <f t="shared" si="279"/>
        <v/>
      </c>
      <c r="NJ131" s="53"/>
      <c r="NL131" s="78" t="str">
        <f>IF(NL$9="", "", IF(AND(NOT('Personnel Details'!$N$40=""), $B131&gt;='Personnel Details'!$N$40), 'Personnel Details'!$O$40, IF(AND(NOT('Personnel Details'!$I$40=""), $B131&gt;='Personnel Details'!$I$40), 'Personnel Details'!$J$40, 'Personnel Details'!$E$40)))</f>
        <v/>
      </c>
      <c r="NM131" s="59" t="str">
        <f>IF(NL$9="", "", IF(AND(NOT('Personnel Details'!$N$40=""), $B131&gt;='Personnel Details'!$N$40), IF('Personnel Details'!$P$40="","", 'Personnel Details'!$P$40), IF(AND(NOT('Personnel Details'!$I$40=""), $B131&gt;='Personnel Details'!$I$40), IF('Personnel Details'!$K$40="", "", 'Personnel Details'!$K$40), IF('Personnel Details'!$F$40="", "", 'Personnel Details'!$F$40))))</f>
        <v/>
      </c>
      <c r="NN131" s="79" t="str">
        <f>IF(NL$9="", "", IF(AND(NOT('Personnel Details'!$N$40=""), $B131&gt;='Personnel Details'!$N$40), 'Personnel Details'!$Q$40, IF(AND(NOT('Personnel Details'!$I$40=""), $B131&gt;='Personnel Details'!$I$40), 'Personnel Details'!$L$40, 'Personnel Details'!$G$40)))</f>
        <v/>
      </c>
      <c r="NO131" s="59" t="str">
        <f t="shared" si="280"/>
        <v/>
      </c>
      <c r="NP131" s="53"/>
    </row>
    <row r="132" spans="1:380" x14ac:dyDescent="0.25">
      <c r="A132" s="32"/>
      <c r="B132" s="113" t="str">
        <f>IFERROR(IF(B131+1&gt;'Personnel Details'!$U$5, "", B131+1), "")</f>
        <v/>
      </c>
      <c r="C132" s="32"/>
      <c r="D132" s="120"/>
      <c r="E132" s="13" t="str">
        <f t="shared" si="159"/>
        <v/>
      </c>
      <c r="F132" s="13" t="str">
        <f t="shared" si="190"/>
        <v/>
      </c>
      <c r="G132" s="56" t="str">
        <f t="shared" si="281"/>
        <v/>
      </c>
      <c r="H132" s="16" t="str">
        <f t="shared" si="191"/>
        <v/>
      </c>
      <c r="I132" s="32"/>
      <c r="J132" s="120"/>
      <c r="K132" s="62" t="str">
        <f t="shared" si="160"/>
        <v/>
      </c>
      <c r="L132" s="62" t="str">
        <f t="shared" si="192"/>
        <v/>
      </c>
      <c r="M132" s="65" t="str">
        <f t="shared" si="282"/>
        <v/>
      </c>
      <c r="N132" s="68" t="str">
        <f t="shared" si="193"/>
        <v/>
      </c>
      <c r="O132" s="32"/>
      <c r="P132" s="120"/>
      <c r="Q132" s="62" t="str">
        <f t="shared" si="161"/>
        <v/>
      </c>
      <c r="R132" s="62" t="str">
        <f t="shared" si="194"/>
        <v/>
      </c>
      <c r="S132" s="65" t="str">
        <f t="shared" si="283"/>
        <v/>
      </c>
      <c r="T132" s="68" t="str">
        <f t="shared" si="195"/>
        <v/>
      </c>
      <c r="U132" s="32"/>
      <c r="V132" s="120"/>
      <c r="W132" s="62" t="str">
        <f t="shared" si="162"/>
        <v/>
      </c>
      <c r="X132" s="62" t="str">
        <f t="shared" si="196"/>
        <v/>
      </c>
      <c r="Y132" s="65" t="str">
        <f t="shared" si="284"/>
        <v/>
      </c>
      <c r="Z132" s="68" t="str">
        <f t="shared" si="197"/>
        <v/>
      </c>
      <c r="AA132" s="32"/>
      <c r="AB132" s="120"/>
      <c r="AC132" s="62" t="str">
        <f t="shared" si="163"/>
        <v/>
      </c>
      <c r="AD132" s="62" t="str">
        <f t="shared" si="198"/>
        <v/>
      </c>
      <c r="AE132" s="65" t="str">
        <f t="shared" si="285"/>
        <v/>
      </c>
      <c r="AF132" s="68" t="str">
        <f t="shared" si="199"/>
        <v/>
      </c>
      <c r="AG132" s="32"/>
      <c r="AH132" s="120"/>
      <c r="AI132" s="62" t="str">
        <f t="shared" si="164"/>
        <v/>
      </c>
      <c r="AJ132" s="62" t="str">
        <f t="shared" si="200"/>
        <v/>
      </c>
      <c r="AK132" s="65" t="str">
        <f t="shared" si="286"/>
        <v/>
      </c>
      <c r="AL132" s="68" t="str">
        <f t="shared" si="201"/>
        <v/>
      </c>
      <c r="AM132" s="32"/>
      <c r="AN132" s="120"/>
      <c r="AO132" s="62" t="str">
        <f t="shared" si="165"/>
        <v/>
      </c>
      <c r="AP132" s="62" t="str">
        <f t="shared" si="202"/>
        <v/>
      </c>
      <c r="AQ132" s="65" t="str">
        <f t="shared" si="287"/>
        <v/>
      </c>
      <c r="AR132" s="68" t="str">
        <f t="shared" si="203"/>
        <v/>
      </c>
      <c r="AS132" s="32"/>
      <c r="AT132" s="120"/>
      <c r="AU132" s="62" t="str">
        <f t="shared" si="166"/>
        <v/>
      </c>
      <c r="AV132" s="62" t="str">
        <f t="shared" si="204"/>
        <v/>
      </c>
      <c r="AW132" s="65" t="str">
        <f t="shared" si="288"/>
        <v/>
      </c>
      <c r="AX132" s="68" t="str">
        <f t="shared" si="205"/>
        <v/>
      </c>
      <c r="AY132" s="32"/>
      <c r="AZ132" s="120"/>
      <c r="BA132" s="62" t="str">
        <f t="shared" si="167"/>
        <v/>
      </c>
      <c r="BB132" s="62" t="str">
        <f t="shared" si="206"/>
        <v/>
      </c>
      <c r="BC132" s="65" t="str">
        <f t="shared" si="289"/>
        <v/>
      </c>
      <c r="BD132" s="68" t="str">
        <f t="shared" si="207"/>
        <v/>
      </c>
      <c r="BE132" s="32"/>
      <c r="BF132" s="120"/>
      <c r="BG132" s="62" t="str">
        <f t="shared" si="168"/>
        <v/>
      </c>
      <c r="BH132" s="62" t="str">
        <f t="shared" si="208"/>
        <v/>
      </c>
      <c r="BI132" s="65" t="str">
        <f t="shared" si="290"/>
        <v/>
      </c>
      <c r="BJ132" s="68" t="str">
        <f t="shared" si="209"/>
        <v/>
      </c>
      <c r="BK132" s="32"/>
      <c r="BL132" s="120"/>
      <c r="BM132" s="62" t="str">
        <f t="shared" si="169"/>
        <v/>
      </c>
      <c r="BN132" s="62" t="str">
        <f t="shared" si="210"/>
        <v/>
      </c>
      <c r="BO132" s="65" t="str">
        <f t="shared" si="291"/>
        <v/>
      </c>
      <c r="BP132" s="68" t="str">
        <f t="shared" si="211"/>
        <v/>
      </c>
      <c r="BQ132" s="32"/>
      <c r="BR132" s="120"/>
      <c r="BS132" s="62" t="str">
        <f t="shared" si="170"/>
        <v/>
      </c>
      <c r="BT132" s="62" t="str">
        <f t="shared" si="212"/>
        <v/>
      </c>
      <c r="BU132" s="65" t="str">
        <f t="shared" si="292"/>
        <v/>
      </c>
      <c r="BV132" s="68" t="str">
        <f t="shared" si="213"/>
        <v/>
      </c>
      <c r="BW132" s="32"/>
      <c r="BX132" s="120"/>
      <c r="BY132" s="62" t="str">
        <f t="shared" si="171"/>
        <v/>
      </c>
      <c r="BZ132" s="62" t="str">
        <f t="shared" si="214"/>
        <v/>
      </c>
      <c r="CA132" s="65" t="str">
        <f t="shared" si="293"/>
        <v/>
      </c>
      <c r="CB132" s="68" t="str">
        <f t="shared" si="215"/>
        <v/>
      </c>
      <c r="CC132" s="32"/>
      <c r="CD132" s="120"/>
      <c r="CE132" s="62" t="str">
        <f t="shared" si="172"/>
        <v/>
      </c>
      <c r="CF132" s="62" t="str">
        <f t="shared" si="216"/>
        <v/>
      </c>
      <c r="CG132" s="65" t="str">
        <f t="shared" si="294"/>
        <v/>
      </c>
      <c r="CH132" s="68" t="str">
        <f t="shared" si="217"/>
        <v/>
      </c>
      <c r="CI132" s="32"/>
      <c r="CJ132" s="120"/>
      <c r="CK132" s="62" t="str">
        <f t="shared" si="173"/>
        <v/>
      </c>
      <c r="CL132" s="62" t="str">
        <f t="shared" si="218"/>
        <v/>
      </c>
      <c r="CM132" s="65" t="str">
        <f t="shared" si="295"/>
        <v/>
      </c>
      <c r="CN132" s="68" t="str">
        <f t="shared" si="219"/>
        <v/>
      </c>
      <c r="CO132" s="32"/>
      <c r="CP132" s="120"/>
      <c r="CQ132" s="62" t="str">
        <f t="shared" si="174"/>
        <v/>
      </c>
      <c r="CR132" s="62" t="str">
        <f t="shared" si="220"/>
        <v/>
      </c>
      <c r="CS132" s="65" t="str">
        <f t="shared" si="296"/>
        <v/>
      </c>
      <c r="CT132" s="68" t="str">
        <f t="shared" si="221"/>
        <v/>
      </c>
      <c r="CU132" s="32"/>
      <c r="CV132" s="120"/>
      <c r="CW132" s="62" t="str">
        <f t="shared" si="175"/>
        <v/>
      </c>
      <c r="CX132" s="62" t="str">
        <f t="shared" si="222"/>
        <v/>
      </c>
      <c r="CY132" s="65" t="str">
        <f t="shared" si="297"/>
        <v/>
      </c>
      <c r="CZ132" s="68" t="str">
        <f t="shared" si="223"/>
        <v/>
      </c>
      <c r="DA132" s="32"/>
      <c r="DB132" s="120"/>
      <c r="DC132" s="62" t="str">
        <f t="shared" si="176"/>
        <v/>
      </c>
      <c r="DD132" s="62" t="str">
        <f t="shared" si="224"/>
        <v/>
      </c>
      <c r="DE132" s="65" t="str">
        <f t="shared" si="298"/>
        <v/>
      </c>
      <c r="DF132" s="68" t="str">
        <f t="shared" si="225"/>
        <v/>
      </c>
      <c r="DG132" s="32"/>
      <c r="DH132" s="120"/>
      <c r="DI132" s="62" t="str">
        <f t="shared" si="177"/>
        <v/>
      </c>
      <c r="DJ132" s="62" t="str">
        <f t="shared" si="226"/>
        <v/>
      </c>
      <c r="DK132" s="65" t="str">
        <f t="shared" si="299"/>
        <v/>
      </c>
      <c r="DL132" s="68" t="str">
        <f t="shared" si="227"/>
        <v/>
      </c>
      <c r="DM132" s="32"/>
      <c r="DN132" s="120"/>
      <c r="DO132" s="62" t="str">
        <f t="shared" si="178"/>
        <v/>
      </c>
      <c r="DP132" s="62" t="str">
        <f t="shared" si="228"/>
        <v/>
      </c>
      <c r="DQ132" s="65" t="str">
        <f t="shared" si="300"/>
        <v/>
      </c>
      <c r="DR132" s="68" t="str">
        <f t="shared" si="229"/>
        <v/>
      </c>
      <c r="DS132" s="32"/>
      <c r="DT132" s="120"/>
      <c r="DU132" s="62" t="str">
        <f t="shared" si="179"/>
        <v/>
      </c>
      <c r="DV132" s="62" t="str">
        <f t="shared" si="230"/>
        <v/>
      </c>
      <c r="DW132" s="65" t="str">
        <f t="shared" si="301"/>
        <v/>
      </c>
      <c r="DX132" s="68" t="str">
        <f t="shared" si="231"/>
        <v/>
      </c>
      <c r="DY132" s="32"/>
      <c r="DZ132" s="120"/>
      <c r="EA132" s="62" t="str">
        <f t="shared" si="180"/>
        <v/>
      </c>
      <c r="EB132" s="62" t="str">
        <f t="shared" si="232"/>
        <v/>
      </c>
      <c r="EC132" s="65" t="str">
        <f t="shared" si="302"/>
        <v/>
      </c>
      <c r="ED132" s="68" t="str">
        <f t="shared" si="233"/>
        <v/>
      </c>
      <c r="EE132" s="32"/>
      <c r="EF132" s="120"/>
      <c r="EG132" s="62" t="str">
        <f t="shared" si="181"/>
        <v/>
      </c>
      <c r="EH132" s="62" t="str">
        <f t="shared" si="234"/>
        <v/>
      </c>
      <c r="EI132" s="65" t="str">
        <f t="shared" si="303"/>
        <v/>
      </c>
      <c r="EJ132" s="68" t="str">
        <f t="shared" si="235"/>
        <v/>
      </c>
      <c r="EK132" s="32"/>
      <c r="EL132" s="120"/>
      <c r="EM132" s="62" t="str">
        <f t="shared" si="182"/>
        <v/>
      </c>
      <c r="EN132" s="62" t="str">
        <f t="shared" si="236"/>
        <v/>
      </c>
      <c r="EO132" s="65" t="str">
        <f t="shared" si="304"/>
        <v/>
      </c>
      <c r="EP132" s="68" t="str">
        <f t="shared" si="237"/>
        <v/>
      </c>
      <c r="EQ132" s="32"/>
      <c r="ER132" s="120"/>
      <c r="ES132" s="62" t="str">
        <f t="shared" si="183"/>
        <v/>
      </c>
      <c r="ET132" s="62" t="str">
        <f t="shared" si="238"/>
        <v/>
      </c>
      <c r="EU132" s="65" t="str">
        <f t="shared" si="305"/>
        <v/>
      </c>
      <c r="EV132" s="68" t="str">
        <f t="shared" si="239"/>
        <v/>
      </c>
      <c r="EW132" s="32"/>
      <c r="EX132" s="120"/>
      <c r="EY132" s="62" t="str">
        <f t="shared" si="184"/>
        <v/>
      </c>
      <c r="EZ132" s="62" t="str">
        <f t="shared" si="240"/>
        <v/>
      </c>
      <c r="FA132" s="65" t="str">
        <f t="shared" si="306"/>
        <v/>
      </c>
      <c r="FB132" s="68" t="str">
        <f t="shared" si="241"/>
        <v/>
      </c>
      <c r="FC132" s="32"/>
      <c r="FD132" s="120"/>
      <c r="FE132" s="62" t="str">
        <f t="shared" si="185"/>
        <v/>
      </c>
      <c r="FF132" s="62" t="str">
        <f t="shared" si="242"/>
        <v/>
      </c>
      <c r="FG132" s="65" t="str">
        <f t="shared" si="307"/>
        <v/>
      </c>
      <c r="FH132" s="68" t="str">
        <f t="shared" si="243"/>
        <v/>
      </c>
      <c r="FI132" s="32"/>
      <c r="FJ132" s="120"/>
      <c r="FK132" s="62" t="str">
        <f t="shared" si="186"/>
        <v/>
      </c>
      <c r="FL132" s="62" t="str">
        <f t="shared" si="244"/>
        <v/>
      </c>
      <c r="FM132" s="65" t="str">
        <f t="shared" si="308"/>
        <v/>
      </c>
      <c r="FN132" s="68" t="str">
        <f t="shared" si="245"/>
        <v/>
      </c>
      <c r="FO132" s="32"/>
      <c r="FP132" s="120"/>
      <c r="FQ132" s="62" t="str">
        <f t="shared" si="187"/>
        <v/>
      </c>
      <c r="FR132" s="62" t="str">
        <f t="shared" si="246"/>
        <v/>
      </c>
      <c r="FS132" s="65" t="str">
        <f t="shared" si="309"/>
        <v/>
      </c>
      <c r="FT132" s="68" t="str">
        <f t="shared" si="247"/>
        <v/>
      </c>
      <c r="FU132" s="32"/>
      <c r="FV132" s="120"/>
      <c r="FW132" s="62" t="str">
        <f t="shared" si="188"/>
        <v/>
      </c>
      <c r="FX132" s="62" t="str">
        <f t="shared" si="248"/>
        <v/>
      </c>
      <c r="FY132" s="65" t="str">
        <f t="shared" si="310"/>
        <v/>
      </c>
      <c r="FZ132" s="68" t="str">
        <f t="shared" si="249"/>
        <v/>
      </c>
      <c r="GA132" s="32"/>
      <c r="GC132" s="7" t="str">
        <f t="shared" si="250"/>
        <v/>
      </c>
      <c r="GD132" s="7" t="str">
        <f t="shared" ca="1" si="189"/>
        <v/>
      </c>
      <c r="GT132" s="71" t="str">
        <f>IF(GT$9="", "", IF(AND(NOT('Personnel Details'!$N$11=""), $B132&gt;='Personnel Details'!$N$11), 'Personnel Details'!$O$11, IF(AND(NOT('Personnel Details'!$I$11=""), $B132&gt;='Personnel Details'!$I$11), 'Personnel Details'!$J$11, 'Personnel Details'!$E$11)))</f>
        <v/>
      </c>
      <c r="GU132" s="59" t="str">
        <f>IF(GT$9="", "", IF(AND(NOT('Personnel Details'!$N$11=""), $B132&gt;='Personnel Details'!$N$11), IF('Personnel Details'!$P$11="","", 'Personnel Details'!$P$11), IF(AND(NOT('Personnel Details'!$I$11=""), $B132&gt;='Personnel Details'!$I$11), IF('Personnel Details'!$K$11="", "", 'Personnel Details'!$K$11), IF('Personnel Details'!$F$11="", "", 'Personnel Details'!$F$11))))</f>
        <v/>
      </c>
      <c r="GV132" s="74" t="str">
        <f>IF(GT$9="", "", IF(AND(NOT('Personnel Details'!$N$11=""), $B132&gt;='Personnel Details'!$N$11), 'Personnel Details'!$Q$11, IF(AND(NOT('Personnel Details'!$I$11=""), $B132&gt;='Personnel Details'!$I$11), 'Personnel Details'!$L$11, 'Personnel Details'!$G$11)))</f>
        <v/>
      </c>
      <c r="GW132" s="59" t="str">
        <f t="shared" si="251"/>
        <v/>
      </c>
      <c r="GX132" s="53"/>
      <c r="GZ132" s="78" t="str">
        <f>IF(GZ$9="", "", IF(AND(NOT('Personnel Details'!$N$12=""), $B132&gt;='Personnel Details'!$N$12), 'Personnel Details'!$O$12, IF(AND(NOT('Personnel Details'!$I$12=""), $B132&gt;='Personnel Details'!$I$12), 'Personnel Details'!$J$12, 'Personnel Details'!$E$12)))</f>
        <v/>
      </c>
      <c r="HA132" s="59" t="str">
        <f>IF(GZ$9="", "", IF(AND(NOT('Personnel Details'!$N$12=""), $B132&gt;='Personnel Details'!$N$12), IF('Personnel Details'!$P$12="","", 'Personnel Details'!$P$12), IF(AND(NOT('Personnel Details'!$I$12=""), $B132&gt;='Personnel Details'!$I$12), IF('Personnel Details'!$K$12="", "", 'Personnel Details'!$K$12), IF('Personnel Details'!$F$12="", "", 'Personnel Details'!$F$12))))</f>
        <v/>
      </c>
      <c r="HB132" s="79" t="str">
        <f>IF(GZ$9="", "", IF(AND(NOT('Personnel Details'!$N$12=""), $B132&gt;='Personnel Details'!$N$12), 'Personnel Details'!$Q$12, IF(AND(NOT('Personnel Details'!$I$12=""), $B132&gt;='Personnel Details'!$I$12), 'Personnel Details'!$L$12, 'Personnel Details'!$G$12)))</f>
        <v/>
      </c>
      <c r="HC132" s="59" t="str">
        <f t="shared" si="252"/>
        <v/>
      </c>
      <c r="HD132" s="53"/>
      <c r="HF132" s="78" t="str">
        <f>IF(HF$9="", "", IF(AND(NOT('Personnel Details'!$N$13=""), $B132&gt;='Personnel Details'!$N$13), 'Personnel Details'!$O$13, IF(AND(NOT('Personnel Details'!$I$13=""), $B132&gt;='Personnel Details'!$I$13), 'Personnel Details'!$J$13, 'Personnel Details'!$E$13)))</f>
        <v/>
      </c>
      <c r="HG132" s="59" t="str">
        <f>IF(HF$9="", "", IF(AND(NOT('Personnel Details'!$N$13=""), $B132&gt;='Personnel Details'!$N$13), IF('Personnel Details'!$P$13="","", 'Personnel Details'!$P$13), IF(AND(NOT('Personnel Details'!$I$13=""), $B132&gt;='Personnel Details'!$I$13), IF('Personnel Details'!$K$13="", "", 'Personnel Details'!$K$13), IF('Personnel Details'!$F$13="", "", 'Personnel Details'!$F$13))))</f>
        <v/>
      </c>
      <c r="HH132" s="79" t="str">
        <f>IF(HF$9="", "", IF(AND(NOT('Personnel Details'!$N$13=""), $B132&gt;='Personnel Details'!$N$13), 'Personnel Details'!$Q$13, IF(AND(NOT('Personnel Details'!$I$13=""), $B132&gt;='Personnel Details'!$I$13), 'Personnel Details'!$L$13, 'Personnel Details'!$G$13)))</f>
        <v/>
      </c>
      <c r="HI132" s="59" t="str">
        <f t="shared" si="253"/>
        <v/>
      </c>
      <c r="HJ132" s="53"/>
      <c r="HL132" s="78" t="str">
        <f>IF(HL$9="", "", IF(AND(NOT('Personnel Details'!$N$14=""), $B132&gt;='Personnel Details'!$N$14), 'Personnel Details'!$O$14, IF(AND(NOT('Personnel Details'!$I$14=""), $B132&gt;='Personnel Details'!$I$14), 'Personnel Details'!$J$14, 'Personnel Details'!$E$14)))</f>
        <v/>
      </c>
      <c r="HM132" s="59" t="str">
        <f>IF(HL$9="", "", IF(AND(NOT('Personnel Details'!$N$14=""), $B132&gt;='Personnel Details'!$N$14), IF('Personnel Details'!$P$14="","", 'Personnel Details'!$P$14), IF(AND(NOT('Personnel Details'!$I$14=""), $B132&gt;='Personnel Details'!$I$14), IF('Personnel Details'!$K$14="", "", 'Personnel Details'!$K$14), IF('Personnel Details'!$F$14="", "", 'Personnel Details'!$F$14))))</f>
        <v/>
      </c>
      <c r="HN132" s="79" t="str">
        <f>IF(HL$9="", "", IF(AND(NOT('Personnel Details'!$N$14=""), $B132&gt;='Personnel Details'!$N$14), 'Personnel Details'!$Q$14, IF(AND(NOT('Personnel Details'!$I$14=""), $B132&gt;='Personnel Details'!$I$14), 'Personnel Details'!$L$14, 'Personnel Details'!$G$14)))</f>
        <v/>
      </c>
      <c r="HO132" s="59" t="str">
        <f t="shared" si="254"/>
        <v/>
      </c>
      <c r="HP132" s="53"/>
      <c r="HR132" s="78" t="str">
        <f>IF(HR$9="", "", IF(AND(NOT('Personnel Details'!$N$15=""), $B132&gt;='Personnel Details'!$N$15), 'Personnel Details'!$O$15, IF(AND(NOT('Personnel Details'!$I$15=""), $B132&gt;='Personnel Details'!$I$15), 'Personnel Details'!$J$15, 'Personnel Details'!$E$15)))</f>
        <v/>
      </c>
      <c r="HS132" s="59" t="str">
        <f>IF(HR$9="", "", IF(AND(NOT('Personnel Details'!$N$15=""), $B132&gt;='Personnel Details'!$N$15), IF('Personnel Details'!$P$15="","", 'Personnel Details'!$P$15), IF(AND(NOT('Personnel Details'!$I$15=""), $B132&gt;='Personnel Details'!$I$15), IF('Personnel Details'!$K$15="", "", 'Personnel Details'!$K$15), IF('Personnel Details'!$F$15="", "", 'Personnel Details'!$F$15))))</f>
        <v/>
      </c>
      <c r="HT132" s="79" t="str">
        <f>IF(HR$9="", "", IF(AND(NOT('Personnel Details'!$N$15=""), $B132&gt;='Personnel Details'!$N$15), 'Personnel Details'!$Q$15, IF(AND(NOT('Personnel Details'!$I$15=""), $B132&gt;='Personnel Details'!$I$15), 'Personnel Details'!$L$15, 'Personnel Details'!$G$15)))</f>
        <v/>
      </c>
      <c r="HU132" s="59" t="str">
        <f t="shared" si="255"/>
        <v/>
      </c>
      <c r="HV132" s="53"/>
      <c r="HX132" s="78" t="str">
        <f>IF(HX$9="", "", IF(AND(NOT('Personnel Details'!$N$16=""), $B132&gt;='Personnel Details'!$N$16), 'Personnel Details'!$O$16, IF(AND(NOT('Personnel Details'!$I$16=""), $B132&gt;='Personnel Details'!$I$16), 'Personnel Details'!$J$16, 'Personnel Details'!$E$16)))</f>
        <v/>
      </c>
      <c r="HY132" s="59" t="str">
        <f>IF(HX$9="", "", IF(AND(NOT('Personnel Details'!$N$16=""), $B132&gt;='Personnel Details'!$N$16), IF('Personnel Details'!$P$16="","", 'Personnel Details'!$P$16), IF(AND(NOT('Personnel Details'!$I$16=""), $B132&gt;='Personnel Details'!$I$16), IF('Personnel Details'!$K$16="", "", 'Personnel Details'!$K$16), IF('Personnel Details'!$F$16="", "", 'Personnel Details'!$F$16))))</f>
        <v/>
      </c>
      <c r="HZ132" s="79" t="str">
        <f>IF(HX$9="", "", IF(AND(NOT('Personnel Details'!$N$16=""), $B132&gt;='Personnel Details'!$N$16), 'Personnel Details'!$Q$16, IF(AND(NOT('Personnel Details'!$I$16=""), $B132&gt;='Personnel Details'!$I$16), 'Personnel Details'!$L$16, 'Personnel Details'!$G$16)))</f>
        <v/>
      </c>
      <c r="IA132" s="59" t="str">
        <f t="shared" si="256"/>
        <v/>
      </c>
      <c r="IB132" s="53"/>
      <c r="ID132" s="78" t="str">
        <f>IF(ID$9="", "", IF(AND(NOT('Personnel Details'!$N$17=""), $B132&gt;='Personnel Details'!$N$17), 'Personnel Details'!$O$17, IF(AND(NOT('Personnel Details'!$I$17=""), $B132&gt;='Personnel Details'!$I$17), 'Personnel Details'!$J$17, 'Personnel Details'!$E$17)))</f>
        <v/>
      </c>
      <c r="IE132" s="59" t="str">
        <f>IF(ID$9="", "", IF(AND(NOT('Personnel Details'!$N$17=""), $B132&gt;='Personnel Details'!$N$17), IF('Personnel Details'!$P$17="","", 'Personnel Details'!$P$17), IF(AND(NOT('Personnel Details'!$I$17=""), $B132&gt;='Personnel Details'!$I$17), IF('Personnel Details'!$K$17="", "", 'Personnel Details'!$K$17), IF('Personnel Details'!$F$17="", "", 'Personnel Details'!$F$17))))</f>
        <v/>
      </c>
      <c r="IF132" s="79" t="str">
        <f>IF(ID$9="", "", IF(AND(NOT('Personnel Details'!$N$17=""), $B132&gt;='Personnel Details'!$N$17), 'Personnel Details'!$Q$17, IF(AND(NOT('Personnel Details'!$I$17=""), $B132&gt;='Personnel Details'!$I$17), 'Personnel Details'!$L$17, 'Personnel Details'!$G$17)))</f>
        <v/>
      </c>
      <c r="IG132" s="59" t="str">
        <f t="shared" si="257"/>
        <v/>
      </c>
      <c r="IH132" s="53"/>
      <c r="IJ132" s="78" t="str">
        <f>IF(IJ$9="", "", IF(AND(NOT('Personnel Details'!$N$18=""), $B132&gt;='Personnel Details'!$N$18), 'Personnel Details'!$O$18, IF(AND(NOT('Personnel Details'!$I$18=""), $B132&gt;='Personnel Details'!$I$18), 'Personnel Details'!$J$18, 'Personnel Details'!$E$18)))</f>
        <v/>
      </c>
      <c r="IK132" s="59" t="str">
        <f>IF(IJ$9="", "", IF(AND(NOT('Personnel Details'!$N$18=""), $B132&gt;='Personnel Details'!$N$18), IF('Personnel Details'!$P$18="","", 'Personnel Details'!$P$18), IF(AND(NOT('Personnel Details'!$I$18=""), $B132&gt;='Personnel Details'!$I$18), IF('Personnel Details'!$K$18="", "", 'Personnel Details'!$K$18), IF('Personnel Details'!$F$18="", "", 'Personnel Details'!$F$18))))</f>
        <v/>
      </c>
      <c r="IL132" s="79" t="str">
        <f>IF(IJ$9="", "", IF(AND(NOT('Personnel Details'!$N$18=""), $B132&gt;='Personnel Details'!$N$18), 'Personnel Details'!$Q$18, IF(AND(NOT('Personnel Details'!$I$18=""), $B132&gt;='Personnel Details'!$I$18), 'Personnel Details'!$L$18, 'Personnel Details'!$G$18)))</f>
        <v/>
      </c>
      <c r="IM132" s="59" t="str">
        <f t="shared" si="258"/>
        <v/>
      </c>
      <c r="IN132" s="53"/>
      <c r="IP132" s="78" t="str">
        <f>IF(IP$9="", "", IF(AND(NOT('Personnel Details'!$N$19=""), $B132&gt;='Personnel Details'!$N$19), 'Personnel Details'!$O$19, IF(AND(NOT('Personnel Details'!$I$19=""), $B132&gt;='Personnel Details'!$I$19), 'Personnel Details'!$J$19, 'Personnel Details'!$E$19)))</f>
        <v/>
      </c>
      <c r="IQ132" s="59" t="str">
        <f>IF(IP$9="", "", IF(AND(NOT('Personnel Details'!$N$19=""), $B132&gt;='Personnel Details'!$N$19), IF('Personnel Details'!$P$19="","", 'Personnel Details'!$P$19), IF(AND(NOT('Personnel Details'!$I$19=""), $B132&gt;='Personnel Details'!$I$19), IF('Personnel Details'!$K$19="", "", 'Personnel Details'!$K$19), IF('Personnel Details'!$F$19="", "", 'Personnel Details'!$F$19))))</f>
        <v/>
      </c>
      <c r="IR132" s="79" t="str">
        <f>IF(IP$9="", "", IF(AND(NOT('Personnel Details'!$N$19=""), $B132&gt;='Personnel Details'!$N$19), 'Personnel Details'!$Q$19, IF(AND(NOT('Personnel Details'!$I$19=""), $B132&gt;='Personnel Details'!$I$19), 'Personnel Details'!$L$19, 'Personnel Details'!$G$19)))</f>
        <v/>
      </c>
      <c r="IS132" s="59" t="str">
        <f t="shared" si="259"/>
        <v/>
      </c>
      <c r="IT132" s="53"/>
      <c r="IV132" s="78" t="str">
        <f>IF(IV$9="", "", IF(AND(NOT('Personnel Details'!$N$20=""), $B132&gt;='Personnel Details'!$N$20), 'Personnel Details'!$O$20, IF(AND(NOT('Personnel Details'!$I$20=""), $B132&gt;='Personnel Details'!$I$20), 'Personnel Details'!$J$20, 'Personnel Details'!$E$20)))</f>
        <v/>
      </c>
      <c r="IW132" s="59" t="str">
        <f>IF(IV$9="", "", IF(AND(NOT('Personnel Details'!$N$20=""), $B132&gt;='Personnel Details'!$N$20), IF('Personnel Details'!$P$20="","", 'Personnel Details'!$P$20), IF(AND(NOT('Personnel Details'!$I$20=""), $B132&gt;='Personnel Details'!$I$20), IF('Personnel Details'!$K$20="", "", 'Personnel Details'!$K$20), IF('Personnel Details'!$F$20="", "", 'Personnel Details'!$F$20))))</f>
        <v/>
      </c>
      <c r="IX132" s="79" t="str">
        <f>IF(IV$9="", "", IF(AND(NOT('Personnel Details'!$N$20=""), $B132&gt;='Personnel Details'!$N$20), 'Personnel Details'!$Q$20, IF(AND(NOT('Personnel Details'!$I$20=""), $B132&gt;='Personnel Details'!$I$20), 'Personnel Details'!$L$20, 'Personnel Details'!$G$20)))</f>
        <v/>
      </c>
      <c r="IY132" s="59" t="str">
        <f t="shared" si="260"/>
        <v/>
      </c>
      <c r="IZ132" s="53"/>
      <c r="JB132" s="78" t="str">
        <f>IF(JB$9="", "", IF(AND(NOT('Personnel Details'!$N$21=""), $B132&gt;='Personnel Details'!$N$21), 'Personnel Details'!$O$21, IF(AND(NOT('Personnel Details'!$I$21=""), $B132&gt;='Personnel Details'!$I$21), 'Personnel Details'!$J$21, 'Personnel Details'!$E$21)))</f>
        <v/>
      </c>
      <c r="JC132" s="59" t="str">
        <f>IF(JB$9="", "", IF(AND(NOT('Personnel Details'!$N$21=""), $B132&gt;='Personnel Details'!$N$21), IF('Personnel Details'!$P$21="","", 'Personnel Details'!$P$21), IF(AND(NOT('Personnel Details'!$I$21=""), $B132&gt;='Personnel Details'!$I$21), IF('Personnel Details'!$K$21="", "", 'Personnel Details'!$K$21), IF('Personnel Details'!$F$21="", "", 'Personnel Details'!$F$21))))</f>
        <v/>
      </c>
      <c r="JD132" s="79" t="str">
        <f>IF(JB$9="", "", IF(AND(NOT('Personnel Details'!$N$21=""), $B132&gt;='Personnel Details'!$N$21), 'Personnel Details'!$Q$21, IF(AND(NOT('Personnel Details'!$I$21=""), $B132&gt;='Personnel Details'!$I$21), 'Personnel Details'!$L$21, 'Personnel Details'!$G$21)))</f>
        <v/>
      </c>
      <c r="JE132" s="59" t="str">
        <f t="shared" si="261"/>
        <v/>
      </c>
      <c r="JF132" s="53"/>
      <c r="JH132" s="78" t="str">
        <f>IF(JH$9="", "", IF(AND(NOT('Personnel Details'!$N$22=""), $B132&gt;='Personnel Details'!$N$22), 'Personnel Details'!$O$22, IF(AND(NOT('Personnel Details'!$I$22=""), $B132&gt;='Personnel Details'!$I$22), 'Personnel Details'!$J$22, 'Personnel Details'!$E$22)))</f>
        <v/>
      </c>
      <c r="JI132" s="59" t="str">
        <f>IF(JH$9="", "", IF(AND(NOT('Personnel Details'!$N$22=""), $B132&gt;='Personnel Details'!$N$22), IF('Personnel Details'!$P$22="","", 'Personnel Details'!$P$22), IF(AND(NOT('Personnel Details'!$I$22=""), $B132&gt;='Personnel Details'!$I$22), IF('Personnel Details'!$K$22="", "", 'Personnel Details'!$K$22), IF('Personnel Details'!$F$22="", "", 'Personnel Details'!$F$22))))</f>
        <v/>
      </c>
      <c r="JJ132" s="79" t="str">
        <f>IF(JH$9="", "", IF(AND(NOT('Personnel Details'!$N$22=""), $B132&gt;='Personnel Details'!$N$22), 'Personnel Details'!$Q$22, IF(AND(NOT('Personnel Details'!$I$22=""), $B132&gt;='Personnel Details'!$I$22), 'Personnel Details'!$L$22, 'Personnel Details'!$G$22)))</f>
        <v/>
      </c>
      <c r="JK132" s="59" t="str">
        <f t="shared" si="262"/>
        <v/>
      </c>
      <c r="JL132" s="53"/>
      <c r="JN132" s="78" t="str">
        <f>IF(JN$9="", "", IF(AND(NOT('Personnel Details'!$N$23=""), $B132&gt;='Personnel Details'!$N$23), 'Personnel Details'!$O$23, IF(AND(NOT('Personnel Details'!$I$23=""), $B132&gt;='Personnel Details'!$I$23), 'Personnel Details'!$J$23, 'Personnel Details'!$E$23)))</f>
        <v/>
      </c>
      <c r="JO132" s="59" t="str">
        <f>IF(JN$9="", "", IF(AND(NOT('Personnel Details'!$N$23=""), $B132&gt;='Personnel Details'!$N$23), IF('Personnel Details'!$P$23="","", 'Personnel Details'!$P$23), IF(AND(NOT('Personnel Details'!$I$23=""), $B132&gt;='Personnel Details'!$I$23), IF('Personnel Details'!$K$23="", "", 'Personnel Details'!$K$23), IF('Personnel Details'!$F$23="", "", 'Personnel Details'!$F$23))))</f>
        <v/>
      </c>
      <c r="JP132" s="79" t="str">
        <f>IF(JN$9="", "", IF(AND(NOT('Personnel Details'!$N$23=""), $B132&gt;='Personnel Details'!$N$23), 'Personnel Details'!$Q$23, IF(AND(NOT('Personnel Details'!$I$23=""), $B132&gt;='Personnel Details'!$I$23), 'Personnel Details'!$L$23, 'Personnel Details'!$G$23)))</f>
        <v/>
      </c>
      <c r="JQ132" s="59" t="str">
        <f t="shared" si="263"/>
        <v/>
      </c>
      <c r="JR132" s="53"/>
      <c r="JT132" s="78" t="str">
        <f>IF(JT$9="", "", IF(AND(NOT('Personnel Details'!$N$24=""), $B132&gt;='Personnel Details'!$N$24), 'Personnel Details'!$O$24, IF(AND(NOT('Personnel Details'!$I$24=""), $B132&gt;='Personnel Details'!$I$24), 'Personnel Details'!$J$24, 'Personnel Details'!$E$24)))</f>
        <v/>
      </c>
      <c r="JU132" s="59" t="str">
        <f>IF(JT$9="", "", IF(AND(NOT('Personnel Details'!$N$24=""), $B132&gt;='Personnel Details'!$N$24), IF('Personnel Details'!$P$24="","", 'Personnel Details'!$P$24), IF(AND(NOT('Personnel Details'!$I$24=""), $B132&gt;='Personnel Details'!$I$24), IF('Personnel Details'!$K$24="", "", 'Personnel Details'!$K$24), IF('Personnel Details'!$F$24="", "", 'Personnel Details'!$F$24))))</f>
        <v/>
      </c>
      <c r="JV132" s="79" t="str">
        <f>IF(JT$9="", "", IF(AND(NOT('Personnel Details'!$N$24=""), $B132&gt;='Personnel Details'!$N$24), 'Personnel Details'!$Q$24, IF(AND(NOT('Personnel Details'!$I$24=""), $B132&gt;='Personnel Details'!$I$24), 'Personnel Details'!$L$24, 'Personnel Details'!$G$24)))</f>
        <v/>
      </c>
      <c r="JW132" s="59" t="str">
        <f t="shared" si="264"/>
        <v/>
      </c>
      <c r="JX132" s="53"/>
      <c r="JZ132" s="78" t="str">
        <f>IF(JZ$9="", "", IF(AND(NOT('Personnel Details'!$N$25=""), $B132&gt;='Personnel Details'!$N$25), 'Personnel Details'!$O$25, IF(AND(NOT('Personnel Details'!$I$25=""), $B132&gt;='Personnel Details'!$I$25), 'Personnel Details'!$J$25, 'Personnel Details'!$E$25)))</f>
        <v/>
      </c>
      <c r="KA132" s="59" t="str">
        <f>IF(JZ$9="", "", IF(AND(NOT('Personnel Details'!$N$25=""), $B132&gt;='Personnel Details'!$N$25), IF('Personnel Details'!$P$25="","", 'Personnel Details'!$P$25), IF(AND(NOT('Personnel Details'!$I$25=""), $B132&gt;='Personnel Details'!$I$25), IF('Personnel Details'!$K$25="", "", 'Personnel Details'!$K$25), IF('Personnel Details'!$F$25="", "", 'Personnel Details'!$F$25))))</f>
        <v/>
      </c>
      <c r="KB132" s="79" t="str">
        <f>IF(JZ$9="", "", IF(AND(NOT('Personnel Details'!$N$25=""), $B132&gt;='Personnel Details'!$N$25), 'Personnel Details'!$Q$25, IF(AND(NOT('Personnel Details'!$I$25=""), $B132&gt;='Personnel Details'!$I$25), 'Personnel Details'!$L$25, 'Personnel Details'!$G$25)))</f>
        <v/>
      </c>
      <c r="KC132" s="59" t="str">
        <f t="shared" si="265"/>
        <v/>
      </c>
      <c r="KD132" s="53"/>
      <c r="KF132" s="78" t="str">
        <f>IF(KF$9="", "", IF(AND(NOT('Personnel Details'!$N$26=""), $B132&gt;='Personnel Details'!$N$26), 'Personnel Details'!$O$26, IF(AND(NOT('Personnel Details'!$I$26=""), $B132&gt;='Personnel Details'!$I$26), 'Personnel Details'!$J$26, 'Personnel Details'!$E$26)))</f>
        <v/>
      </c>
      <c r="KG132" s="59" t="str">
        <f>IF(KF$9="", "", IF(AND(NOT('Personnel Details'!$N$26=""), $B132&gt;='Personnel Details'!$N$26), IF('Personnel Details'!$P$26="","", 'Personnel Details'!$P$26), IF(AND(NOT('Personnel Details'!$I$26=""), $B132&gt;='Personnel Details'!$I$26), IF('Personnel Details'!$K$26="", "", 'Personnel Details'!$K$26), IF('Personnel Details'!$F$26="", "", 'Personnel Details'!$F$26))))</f>
        <v/>
      </c>
      <c r="KH132" s="79" t="str">
        <f>IF(KF$9="", "", IF(AND(NOT('Personnel Details'!$N$26=""), $B132&gt;='Personnel Details'!$N$26), 'Personnel Details'!$Q$26, IF(AND(NOT('Personnel Details'!$I$26=""), $B132&gt;='Personnel Details'!$I$26), 'Personnel Details'!$L$26, 'Personnel Details'!$G$26)))</f>
        <v/>
      </c>
      <c r="KI132" s="59" t="str">
        <f t="shared" si="266"/>
        <v/>
      </c>
      <c r="KJ132" s="53"/>
      <c r="KL132" s="78" t="str">
        <f>IF(KL$9="", "", IF(AND(NOT('Personnel Details'!$N$27=""), $B132&gt;='Personnel Details'!$N$27), 'Personnel Details'!$O$27, IF(AND(NOT('Personnel Details'!$I$27=""), $B132&gt;='Personnel Details'!$I$27), 'Personnel Details'!$J$27, 'Personnel Details'!$E$27)))</f>
        <v/>
      </c>
      <c r="KM132" s="59" t="str">
        <f>IF(KL$9="", "", IF(AND(NOT('Personnel Details'!$N$27=""), $B132&gt;='Personnel Details'!$N$27), IF('Personnel Details'!$P$27="","", 'Personnel Details'!$P$27), IF(AND(NOT('Personnel Details'!$I$27=""), $B132&gt;='Personnel Details'!$I$27), IF('Personnel Details'!$K$27="", "", 'Personnel Details'!$K$27), IF('Personnel Details'!$F$27="", "", 'Personnel Details'!$F$27))))</f>
        <v/>
      </c>
      <c r="KN132" s="79" t="str">
        <f>IF(KL$9="", "", IF(AND(NOT('Personnel Details'!$N$27=""), $B132&gt;='Personnel Details'!$N$27), 'Personnel Details'!$Q$27, IF(AND(NOT('Personnel Details'!$I$27=""), $B132&gt;='Personnel Details'!$I$27), 'Personnel Details'!$L$27, 'Personnel Details'!$G$27)))</f>
        <v/>
      </c>
      <c r="KO132" s="59" t="str">
        <f t="shared" si="267"/>
        <v/>
      </c>
      <c r="KP132" s="53"/>
      <c r="KR132" s="78" t="str">
        <f>IF(KR$9="", "", IF(AND(NOT('Personnel Details'!$N$28=""), $B132&gt;='Personnel Details'!$N$28), 'Personnel Details'!$O$28, IF(AND(NOT('Personnel Details'!$I$28=""), $B132&gt;='Personnel Details'!$I$28), 'Personnel Details'!$J$28, 'Personnel Details'!$E$28)))</f>
        <v/>
      </c>
      <c r="KS132" s="59" t="str">
        <f>IF(KR$9="", "", IF(AND(NOT('Personnel Details'!$N$28=""), $B132&gt;='Personnel Details'!$N$28), IF('Personnel Details'!$P$28="","", 'Personnel Details'!$P$28), IF(AND(NOT('Personnel Details'!$I$28=""), $B132&gt;='Personnel Details'!$I$28), IF('Personnel Details'!$K$28="", "", 'Personnel Details'!$K$28), IF('Personnel Details'!$F$28="", "", 'Personnel Details'!$F$28))))</f>
        <v/>
      </c>
      <c r="KT132" s="79" t="str">
        <f>IF(KR$9="", "", IF(AND(NOT('Personnel Details'!$N$28=""), $B132&gt;='Personnel Details'!$N$28), 'Personnel Details'!$Q$28, IF(AND(NOT('Personnel Details'!$I$28=""), $B132&gt;='Personnel Details'!$I$28), 'Personnel Details'!$L$28, 'Personnel Details'!$G$28)))</f>
        <v/>
      </c>
      <c r="KU132" s="59" t="str">
        <f t="shared" si="268"/>
        <v/>
      </c>
      <c r="KV132" s="53"/>
      <c r="KX132" s="78" t="str">
        <f>IF(KX$9="", "", IF(AND(NOT('Personnel Details'!$N$29=""), $B132&gt;='Personnel Details'!$N$29), 'Personnel Details'!$O$29, IF(AND(NOT('Personnel Details'!$I$29=""), $B132&gt;='Personnel Details'!$I$29), 'Personnel Details'!$J$29, 'Personnel Details'!$E$29)))</f>
        <v/>
      </c>
      <c r="KY132" s="59" t="str">
        <f>IF(KX$9="", "", IF(AND(NOT('Personnel Details'!$N$29=""), $B132&gt;='Personnel Details'!$N$29), IF('Personnel Details'!$P$29="","", 'Personnel Details'!$P$29), IF(AND(NOT('Personnel Details'!$I$29=""), $B132&gt;='Personnel Details'!$I$29), IF('Personnel Details'!$K$29="", "", 'Personnel Details'!$K$29), IF('Personnel Details'!$F$29="", "", 'Personnel Details'!$F$29))))</f>
        <v/>
      </c>
      <c r="KZ132" s="79" t="str">
        <f>IF(KX$9="", "", IF(AND(NOT('Personnel Details'!$N$29=""), $B132&gt;='Personnel Details'!$N$29), 'Personnel Details'!$Q$29, IF(AND(NOT('Personnel Details'!$I$29=""), $B132&gt;='Personnel Details'!$I$29), 'Personnel Details'!$L$29, 'Personnel Details'!$G$29)))</f>
        <v/>
      </c>
      <c r="LA132" s="59" t="str">
        <f t="shared" si="269"/>
        <v/>
      </c>
      <c r="LB132" s="53"/>
      <c r="LD132" s="78" t="str">
        <f>IF(LD$9="", "", IF(AND(NOT('Personnel Details'!$N$30=""), $B132&gt;='Personnel Details'!$N$30), 'Personnel Details'!$O$30, IF(AND(NOT('Personnel Details'!$I$30=""), $B132&gt;='Personnel Details'!$I$30), 'Personnel Details'!$J$30, 'Personnel Details'!$E$30)))</f>
        <v/>
      </c>
      <c r="LE132" s="59" t="str">
        <f>IF(LD$9="", "", IF(AND(NOT('Personnel Details'!$N$30=""), $B132&gt;='Personnel Details'!$N$30), IF('Personnel Details'!$P$30="","", 'Personnel Details'!$P$30), IF(AND(NOT('Personnel Details'!$I$30=""), $B132&gt;='Personnel Details'!$I$30), IF('Personnel Details'!$K$30="", "", 'Personnel Details'!$K$30), IF('Personnel Details'!$F$30="", "", 'Personnel Details'!$F$30))))</f>
        <v/>
      </c>
      <c r="LF132" s="79" t="str">
        <f>IF(LD$9="", "", IF(AND(NOT('Personnel Details'!$N$30=""), $B132&gt;='Personnel Details'!$N$30), 'Personnel Details'!$Q$30, IF(AND(NOT('Personnel Details'!$I$30=""), $B132&gt;='Personnel Details'!$I$30), 'Personnel Details'!$L$30, 'Personnel Details'!$G$30)))</f>
        <v/>
      </c>
      <c r="LG132" s="59" t="str">
        <f t="shared" si="270"/>
        <v/>
      </c>
      <c r="LH132" s="53"/>
      <c r="LJ132" s="78" t="str">
        <f>IF(LJ$9="", "", IF(AND(NOT('Personnel Details'!$N$31=""), $B132&gt;='Personnel Details'!$N$31), 'Personnel Details'!$O$31, IF(AND(NOT('Personnel Details'!$I$31=""), $B132&gt;='Personnel Details'!$I$31), 'Personnel Details'!$J$31, 'Personnel Details'!$E$31)))</f>
        <v/>
      </c>
      <c r="LK132" s="59" t="str">
        <f>IF(LJ$9="", "", IF(AND(NOT('Personnel Details'!$N$31=""), $B132&gt;='Personnel Details'!$N$31), IF('Personnel Details'!$P$31="","", 'Personnel Details'!$P$31), IF(AND(NOT('Personnel Details'!$I$31=""), $B132&gt;='Personnel Details'!$I$31), IF('Personnel Details'!$K$31="", "", 'Personnel Details'!$K$31), IF('Personnel Details'!$F$31="", "", 'Personnel Details'!$F$31))))</f>
        <v/>
      </c>
      <c r="LL132" s="79" t="str">
        <f>IF(LJ$9="", "", IF(AND(NOT('Personnel Details'!$N$31=""), $B132&gt;='Personnel Details'!$N$31), 'Personnel Details'!$Q$31, IF(AND(NOT('Personnel Details'!$I$31=""), $B132&gt;='Personnel Details'!$I$31), 'Personnel Details'!$L$31, 'Personnel Details'!$G$31)))</f>
        <v/>
      </c>
      <c r="LM132" s="59" t="str">
        <f t="shared" si="271"/>
        <v/>
      </c>
      <c r="LN132" s="53"/>
      <c r="LP132" s="78" t="str">
        <f>IF(LP$9="", "", IF(AND(NOT('Personnel Details'!$N$32=""), $B132&gt;='Personnel Details'!$N$32), 'Personnel Details'!$O$32, IF(AND(NOT('Personnel Details'!$I$32=""), $B132&gt;='Personnel Details'!$I$32), 'Personnel Details'!$J$32, 'Personnel Details'!$E$32)))</f>
        <v/>
      </c>
      <c r="LQ132" s="59" t="str">
        <f>IF(LP$9="", "", IF(AND(NOT('Personnel Details'!$N$32=""), $B132&gt;='Personnel Details'!$N$32), IF('Personnel Details'!$P$32="","", 'Personnel Details'!$P$32), IF(AND(NOT('Personnel Details'!$I$32=""), $B132&gt;='Personnel Details'!$I$32), IF('Personnel Details'!$K$32="", "", 'Personnel Details'!$K$32), IF('Personnel Details'!$F$32="", "", 'Personnel Details'!$F$32))))</f>
        <v/>
      </c>
      <c r="LR132" s="79" t="str">
        <f>IF(LP$9="", "", IF(AND(NOT('Personnel Details'!$N$32=""), $B132&gt;='Personnel Details'!$N$32), 'Personnel Details'!$Q$32, IF(AND(NOT('Personnel Details'!$I$32=""), $B132&gt;='Personnel Details'!$I$32), 'Personnel Details'!$L$32, 'Personnel Details'!$G$32)))</f>
        <v/>
      </c>
      <c r="LS132" s="59" t="str">
        <f t="shared" si="272"/>
        <v/>
      </c>
      <c r="LT132" s="53"/>
      <c r="LV132" s="78" t="str">
        <f>IF(LV$9="", "", IF(AND(NOT('Personnel Details'!$N$33=""), $B132&gt;='Personnel Details'!$N$33), 'Personnel Details'!$O$33, IF(AND(NOT('Personnel Details'!$I$33=""), $B132&gt;='Personnel Details'!$I$33), 'Personnel Details'!$J$33, 'Personnel Details'!$E$33)))</f>
        <v/>
      </c>
      <c r="LW132" s="59" t="str">
        <f>IF(LV$9="", "", IF(AND(NOT('Personnel Details'!$N$33=""), $B132&gt;='Personnel Details'!$N$33), IF('Personnel Details'!$P$33="","", 'Personnel Details'!$P$33), IF(AND(NOT('Personnel Details'!$I$33=""), $B132&gt;='Personnel Details'!$I$33), IF('Personnel Details'!$K$33="", "", 'Personnel Details'!$K$33), IF('Personnel Details'!$F$33="", "", 'Personnel Details'!$F$33))))</f>
        <v/>
      </c>
      <c r="LX132" s="79" t="str">
        <f>IF(LV$9="", "", IF(AND(NOT('Personnel Details'!$N$33=""), $B132&gt;='Personnel Details'!$N$33), 'Personnel Details'!$Q$33, IF(AND(NOT('Personnel Details'!$I$33=""), $B132&gt;='Personnel Details'!$I$33), 'Personnel Details'!$L$33, 'Personnel Details'!$G$33)))</f>
        <v/>
      </c>
      <c r="LY132" s="59" t="str">
        <f t="shared" si="273"/>
        <v/>
      </c>
      <c r="LZ132" s="53"/>
      <c r="MB132" s="78" t="str">
        <f>IF(MB$9="", "", IF(AND(NOT('Personnel Details'!$N$34=""), $B132&gt;='Personnel Details'!$N$34), 'Personnel Details'!$O$34, IF(AND(NOT('Personnel Details'!$I$34=""), $B132&gt;='Personnel Details'!$I$34), 'Personnel Details'!$J$34, 'Personnel Details'!$E$34)))</f>
        <v/>
      </c>
      <c r="MC132" s="59" t="str">
        <f>IF(MB$9="", "", IF(AND(NOT('Personnel Details'!$N$34=""), $B132&gt;='Personnel Details'!$N$34), IF('Personnel Details'!$P$34="","", 'Personnel Details'!$P$34), IF(AND(NOT('Personnel Details'!$I$34=""), $B132&gt;='Personnel Details'!$I$34), IF('Personnel Details'!$K$34="", "", 'Personnel Details'!$K$34), IF('Personnel Details'!$F$34="", "", 'Personnel Details'!$F$34))))</f>
        <v/>
      </c>
      <c r="MD132" s="79" t="str">
        <f>IF(MB$9="", "", IF(AND(NOT('Personnel Details'!$N$34=""), $B132&gt;='Personnel Details'!$N$34), 'Personnel Details'!$Q$34, IF(AND(NOT('Personnel Details'!$I$34=""), $B132&gt;='Personnel Details'!$I$34), 'Personnel Details'!$L$34, 'Personnel Details'!$G$34)))</f>
        <v/>
      </c>
      <c r="ME132" s="59" t="str">
        <f t="shared" si="274"/>
        <v/>
      </c>
      <c r="MF132" s="53"/>
      <c r="MH132" s="78" t="str">
        <f>IF(MH$9="", "", IF(AND(NOT('Personnel Details'!$N$35=""), $B132&gt;='Personnel Details'!$N$35), 'Personnel Details'!$O$35, IF(AND(NOT('Personnel Details'!$I$35=""), $B132&gt;='Personnel Details'!$I$35), 'Personnel Details'!$J$35, 'Personnel Details'!$E$35)))</f>
        <v/>
      </c>
      <c r="MI132" s="59" t="str">
        <f>IF(MH$9="", "", IF(AND(NOT('Personnel Details'!$N$35=""), $B132&gt;='Personnel Details'!$N$35), IF('Personnel Details'!$P$35="","", 'Personnel Details'!$P$35), IF(AND(NOT('Personnel Details'!$I$35=""), $B132&gt;='Personnel Details'!$I$35), IF('Personnel Details'!$K$35="", "", 'Personnel Details'!$K$35), IF('Personnel Details'!$F$35="", "", 'Personnel Details'!$F$35))))</f>
        <v/>
      </c>
      <c r="MJ132" s="79" t="str">
        <f>IF(MH$9="", "", IF(AND(NOT('Personnel Details'!$N$35=""), $B132&gt;='Personnel Details'!$N$35), 'Personnel Details'!$Q$35, IF(AND(NOT('Personnel Details'!$I$35=""), $B132&gt;='Personnel Details'!$I$35), 'Personnel Details'!$L$35, 'Personnel Details'!$G$35)))</f>
        <v/>
      </c>
      <c r="MK132" s="59" t="str">
        <f t="shared" si="275"/>
        <v/>
      </c>
      <c r="ML132" s="53"/>
      <c r="MN132" s="78" t="str">
        <f>IF(MN$9="", "", IF(AND(NOT('Personnel Details'!$N$36=""), $B132&gt;='Personnel Details'!$N$36), 'Personnel Details'!$O$36, IF(AND(NOT('Personnel Details'!$I$36=""), $B132&gt;='Personnel Details'!$I$36), 'Personnel Details'!$J$36, 'Personnel Details'!$E$36)))</f>
        <v/>
      </c>
      <c r="MO132" s="59" t="str">
        <f>IF(MN$9="", "", IF(AND(NOT('Personnel Details'!$N$36=""), $B132&gt;='Personnel Details'!$N$36), IF('Personnel Details'!$P$36="","", 'Personnel Details'!$P$36), IF(AND(NOT('Personnel Details'!$I$36=""), $B132&gt;='Personnel Details'!$I$36), IF('Personnel Details'!$K$36="", "", 'Personnel Details'!$K$36), IF('Personnel Details'!$F$36="", "", 'Personnel Details'!$F$36))))</f>
        <v/>
      </c>
      <c r="MP132" s="79" t="str">
        <f>IF(MN$9="", "", IF(AND(NOT('Personnel Details'!$N$36=""), $B132&gt;='Personnel Details'!$N$36), 'Personnel Details'!$Q$36, IF(AND(NOT('Personnel Details'!$I$36=""), $B132&gt;='Personnel Details'!$I$36), 'Personnel Details'!$L$36, 'Personnel Details'!$G$36)))</f>
        <v/>
      </c>
      <c r="MQ132" s="59" t="str">
        <f t="shared" si="276"/>
        <v/>
      </c>
      <c r="MR132" s="53"/>
      <c r="MT132" s="78" t="str">
        <f>IF(MT$9="", "", IF(AND(NOT('Personnel Details'!$N$37=""), $B132&gt;='Personnel Details'!$N$37), 'Personnel Details'!$O$37, IF(AND(NOT('Personnel Details'!$I$37=""), $B132&gt;='Personnel Details'!$I$37), 'Personnel Details'!$J$37, 'Personnel Details'!$E$37)))</f>
        <v/>
      </c>
      <c r="MU132" s="59" t="str">
        <f>IF(MT$9="", "", IF(AND(NOT('Personnel Details'!$N$37=""), $B132&gt;='Personnel Details'!$N$37), IF('Personnel Details'!$P$37="","", 'Personnel Details'!$P$37), IF(AND(NOT('Personnel Details'!$I$37=""), $B132&gt;='Personnel Details'!$I$37), IF('Personnel Details'!$K$37="", "", 'Personnel Details'!$K$37), IF('Personnel Details'!$F$37="", "", 'Personnel Details'!$F$37))))</f>
        <v/>
      </c>
      <c r="MV132" s="79" t="str">
        <f>IF(MT$9="", "", IF(AND(NOT('Personnel Details'!$N$37=""), $B132&gt;='Personnel Details'!$N$37), 'Personnel Details'!$Q$37, IF(AND(NOT('Personnel Details'!$I$37=""), $B132&gt;='Personnel Details'!$I$37), 'Personnel Details'!$L$37, 'Personnel Details'!$G$37)))</f>
        <v/>
      </c>
      <c r="MW132" s="59" t="str">
        <f t="shared" si="277"/>
        <v/>
      </c>
      <c r="MX132" s="53"/>
      <c r="MZ132" s="78" t="str">
        <f>IF(MZ$9="", "", IF(AND(NOT('Personnel Details'!$N$38=""), $B132&gt;='Personnel Details'!$N$38), 'Personnel Details'!$O$38, IF(AND(NOT('Personnel Details'!$I$38=""), $B132&gt;='Personnel Details'!$I$38), 'Personnel Details'!$J$38, 'Personnel Details'!$E$38)))</f>
        <v/>
      </c>
      <c r="NA132" s="59" t="str">
        <f>IF(MZ$9="", "", IF(AND(NOT('Personnel Details'!$N$38=""), $B132&gt;='Personnel Details'!$N$38), IF('Personnel Details'!$P$38="","", 'Personnel Details'!$P$38), IF(AND(NOT('Personnel Details'!$I$38=""), $B132&gt;='Personnel Details'!$I$38), IF('Personnel Details'!$K$38="", "", 'Personnel Details'!$K$38), IF('Personnel Details'!$F$38="", "", 'Personnel Details'!$F$38))))</f>
        <v/>
      </c>
      <c r="NB132" s="79" t="str">
        <f>IF(MZ$9="", "", IF(AND(NOT('Personnel Details'!$N$38=""), $B132&gt;='Personnel Details'!$N$38), 'Personnel Details'!$Q$38, IF(AND(NOT('Personnel Details'!$I$38=""), $B132&gt;='Personnel Details'!$I$38), 'Personnel Details'!$L$38, 'Personnel Details'!$G$38)))</f>
        <v/>
      </c>
      <c r="NC132" s="59" t="str">
        <f t="shared" si="278"/>
        <v/>
      </c>
      <c r="ND132" s="53"/>
      <c r="NF132" s="78" t="str">
        <f>IF(NF$9="", "", IF(AND(NOT('Personnel Details'!$N$39=""), $B132&gt;='Personnel Details'!$N$39), 'Personnel Details'!$O$39, IF(AND(NOT('Personnel Details'!$I$39=""), $B132&gt;='Personnel Details'!$I$39), 'Personnel Details'!$J$39, 'Personnel Details'!$E$39)))</f>
        <v/>
      </c>
      <c r="NG132" s="59" t="str">
        <f>IF(NF$9="", "", IF(AND(NOT('Personnel Details'!$N$39=""), $B132&gt;='Personnel Details'!$N$39), IF('Personnel Details'!$P$39="","", 'Personnel Details'!$P$39), IF(AND(NOT('Personnel Details'!$I$39=""), $B132&gt;='Personnel Details'!$I$39), IF('Personnel Details'!$K$39="", "", 'Personnel Details'!$K$39), IF('Personnel Details'!$F$39="", "", 'Personnel Details'!$F$39))))</f>
        <v/>
      </c>
      <c r="NH132" s="79" t="str">
        <f>IF(NF$9="", "", IF(AND(NOT('Personnel Details'!$N$39=""), $B132&gt;='Personnel Details'!$N$39), 'Personnel Details'!$Q$39, IF(AND(NOT('Personnel Details'!$I$39=""), $B132&gt;='Personnel Details'!$I$39), 'Personnel Details'!$L$39, 'Personnel Details'!$G$39)))</f>
        <v/>
      </c>
      <c r="NI132" s="59" t="str">
        <f t="shared" si="279"/>
        <v/>
      </c>
      <c r="NJ132" s="53"/>
      <c r="NL132" s="78" t="str">
        <f>IF(NL$9="", "", IF(AND(NOT('Personnel Details'!$N$40=""), $B132&gt;='Personnel Details'!$N$40), 'Personnel Details'!$O$40, IF(AND(NOT('Personnel Details'!$I$40=""), $B132&gt;='Personnel Details'!$I$40), 'Personnel Details'!$J$40, 'Personnel Details'!$E$40)))</f>
        <v/>
      </c>
      <c r="NM132" s="59" t="str">
        <f>IF(NL$9="", "", IF(AND(NOT('Personnel Details'!$N$40=""), $B132&gt;='Personnel Details'!$N$40), IF('Personnel Details'!$P$40="","", 'Personnel Details'!$P$40), IF(AND(NOT('Personnel Details'!$I$40=""), $B132&gt;='Personnel Details'!$I$40), IF('Personnel Details'!$K$40="", "", 'Personnel Details'!$K$40), IF('Personnel Details'!$F$40="", "", 'Personnel Details'!$F$40))))</f>
        <v/>
      </c>
      <c r="NN132" s="79" t="str">
        <f>IF(NL$9="", "", IF(AND(NOT('Personnel Details'!$N$40=""), $B132&gt;='Personnel Details'!$N$40), 'Personnel Details'!$Q$40, IF(AND(NOT('Personnel Details'!$I$40=""), $B132&gt;='Personnel Details'!$I$40), 'Personnel Details'!$L$40, 'Personnel Details'!$G$40)))</f>
        <v/>
      </c>
      <c r="NO132" s="59" t="str">
        <f t="shared" si="280"/>
        <v/>
      </c>
      <c r="NP132" s="53"/>
    </row>
    <row r="133" spans="1:380" x14ac:dyDescent="0.25">
      <c r="A133" s="32"/>
      <c r="B133" s="113" t="str">
        <f>IFERROR(IF(B132+1&gt;'Personnel Details'!$U$5, "", B132+1), "")</f>
        <v/>
      </c>
      <c r="C133" s="32"/>
      <c r="D133" s="120"/>
      <c r="E133" s="13" t="str">
        <f t="shared" si="159"/>
        <v/>
      </c>
      <c r="F133" s="13" t="str">
        <f t="shared" si="190"/>
        <v/>
      </c>
      <c r="G133" s="56" t="str">
        <f t="shared" si="281"/>
        <v/>
      </c>
      <c r="H133" s="16" t="str">
        <f t="shared" si="191"/>
        <v/>
      </c>
      <c r="I133" s="32"/>
      <c r="J133" s="120"/>
      <c r="K133" s="62" t="str">
        <f t="shared" si="160"/>
        <v/>
      </c>
      <c r="L133" s="62" t="str">
        <f t="shared" si="192"/>
        <v/>
      </c>
      <c r="M133" s="65" t="str">
        <f t="shared" si="282"/>
        <v/>
      </c>
      <c r="N133" s="68" t="str">
        <f t="shared" si="193"/>
        <v/>
      </c>
      <c r="O133" s="32"/>
      <c r="P133" s="120"/>
      <c r="Q133" s="62" t="str">
        <f t="shared" si="161"/>
        <v/>
      </c>
      <c r="R133" s="62" t="str">
        <f t="shared" si="194"/>
        <v/>
      </c>
      <c r="S133" s="65" t="str">
        <f t="shared" si="283"/>
        <v/>
      </c>
      <c r="T133" s="68" t="str">
        <f t="shared" si="195"/>
        <v/>
      </c>
      <c r="U133" s="32"/>
      <c r="V133" s="120"/>
      <c r="W133" s="62" t="str">
        <f t="shared" si="162"/>
        <v/>
      </c>
      <c r="X133" s="62" t="str">
        <f t="shared" si="196"/>
        <v/>
      </c>
      <c r="Y133" s="65" t="str">
        <f t="shared" si="284"/>
        <v/>
      </c>
      <c r="Z133" s="68" t="str">
        <f t="shared" si="197"/>
        <v/>
      </c>
      <c r="AA133" s="32"/>
      <c r="AB133" s="120"/>
      <c r="AC133" s="62" t="str">
        <f t="shared" si="163"/>
        <v/>
      </c>
      <c r="AD133" s="62" t="str">
        <f t="shared" si="198"/>
        <v/>
      </c>
      <c r="AE133" s="65" t="str">
        <f t="shared" si="285"/>
        <v/>
      </c>
      <c r="AF133" s="68" t="str">
        <f t="shared" si="199"/>
        <v/>
      </c>
      <c r="AG133" s="32"/>
      <c r="AH133" s="120"/>
      <c r="AI133" s="62" t="str">
        <f t="shared" si="164"/>
        <v/>
      </c>
      <c r="AJ133" s="62" t="str">
        <f t="shared" si="200"/>
        <v/>
      </c>
      <c r="AK133" s="65" t="str">
        <f t="shared" si="286"/>
        <v/>
      </c>
      <c r="AL133" s="68" t="str">
        <f t="shared" si="201"/>
        <v/>
      </c>
      <c r="AM133" s="32"/>
      <c r="AN133" s="120"/>
      <c r="AO133" s="62" t="str">
        <f t="shared" si="165"/>
        <v/>
      </c>
      <c r="AP133" s="62" t="str">
        <f t="shared" si="202"/>
        <v/>
      </c>
      <c r="AQ133" s="65" t="str">
        <f t="shared" si="287"/>
        <v/>
      </c>
      <c r="AR133" s="68" t="str">
        <f t="shared" si="203"/>
        <v/>
      </c>
      <c r="AS133" s="32"/>
      <c r="AT133" s="120"/>
      <c r="AU133" s="62" t="str">
        <f t="shared" si="166"/>
        <v/>
      </c>
      <c r="AV133" s="62" t="str">
        <f t="shared" si="204"/>
        <v/>
      </c>
      <c r="AW133" s="65" t="str">
        <f t="shared" si="288"/>
        <v/>
      </c>
      <c r="AX133" s="68" t="str">
        <f t="shared" si="205"/>
        <v/>
      </c>
      <c r="AY133" s="32"/>
      <c r="AZ133" s="120"/>
      <c r="BA133" s="62" t="str">
        <f t="shared" si="167"/>
        <v/>
      </c>
      <c r="BB133" s="62" t="str">
        <f t="shared" si="206"/>
        <v/>
      </c>
      <c r="BC133" s="65" t="str">
        <f t="shared" si="289"/>
        <v/>
      </c>
      <c r="BD133" s="68" t="str">
        <f t="shared" si="207"/>
        <v/>
      </c>
      <c r="BE133" s="32"/>
      <c r="BF133" s="120"/>
      <c r="BG133" s="62" t="str">
        <f t="shared" si="168"/>
        <v/>
      </c>
      <c r="BH133" s="62" t="str">
        <f t="shared" si="208"/>
        <v/>
      </c>
      <c r="BI133" s="65" t="str">
        <f t="shared" si="290"/>
        <v/>
      </c>
      <c r="BJ133" s="68" t="str">
        <f t="shared" si="209"/>
        <v/>
      </c>
      <c r="BK133" s="32"/>
      <c r="BL133" s="120"/>
      <c r="BM133" s="62" t="str">
        <f t="shared" si="169"/>
        <v/>
      </c>
      <c r="BN133" s="62" t="str">
        <f t="shared" si="210"/>
        <v/>
      </c>
      <c r="BO133" s="65" t="str">
        <f t="shared" si="291"/>
        <v/>
      </c>
      <c r="BP133" s="68" t="str">
        <f t="shared" si="211"/>
        <v/>
      </c>
      <c r="BQ133" s="32"/>
      <c r="BR133" s="120"/>
      <c r="BS133" s="62" t="str">
        <f t="shared" si="170"/>
        <v/>
      </c>
      <c r="BT133" s="62" t="str">
        <f t="shared" si="212"/>
        <v/>
      </c>
      <c r="BU133" s="65" t="str">
        <f t="shared" si="292"/>
        <v/>
      </c>
      <c r="BV133" s="68" t="str">
        <f t="shared" si="213"/>
        <v/>
      </c>
      <c r="BW133" s="32"/>
      <c r="BX133" s="120"/>
      <c r="BY133" s="62" t="str">
        <f t="shared" si="171"/>
        <v/>
      </c>
      <c r="BZ133" s="62" t="str">
        <f t="shared" si="214"/>
        <v/>
      </c>
      <c r="CA133" s="65" t="str">
        <f t="shared" si="293"/>
        <v/>
      </c>
      <c r="CB133" s="68" t="str">
        <f t="shared" si="215"/>
        <v/>
      </c>
      <c r="CC133" s="32"/>
      <c r="CD133" s="120"/>
      <c r="CE133" s="62" t="str">
        <f t="shared" si="172"/>
        <v/>
      </c>
      <c r="CF133" s="62" t="str">
        <f t="shared" si="216"/>
        <v/>
      </c>
      <c r="CG133" s="65" t="str">
        <f t="shared" si="294"/>
        <v/>
      </c>
      <c r="CH133" s="68" t="str">
        <f t="shared" si="217"/>
        <v/>
      </c>
      <c r="CI133" s="32"/>
      <c r="CJ133" s="120"/>
      <c r="CK133" s="62" t="str">
        <f t="shared" si="173"/>
        <v/>
      </c>
      <c r="CL133" s="62" t="str">
        <f t="shared" si="218"/>
        <v/>
      </c>
      <c r="CM133" s="65" t="str">
        <f t="shared" si="295"/>
        <v/>
      </c>
      <c r="CN133" s="68" t="str">
        <f t="shared" si="219"/>
        <v/>
      </c>
      <c r="CO133" s="32"/>
      <c r="CP133" s="120"/>
      <c r="CQ133" s="62" t="str">
        <f t="shared" si="174"/>
        <v/>
      </c>
      <c r="CR133" s="62" t="str">
        <f t="shared" si="220"/>
        <v/>
      </c>
      <c r="CS133" s="65" t="str">
        <f t="shared" si="296"/>
        <v/>
      </c>
      <c r="CT133" s="68" t="str">
        <f t="shared" si="221"/>
        <v/>
      </c>
      <c r="CU133" s="32"/>
      <c r="CV133" s="120"/>
      <c r="CW133" s="62" t="str">
        <f t="shared" si="175"/>
        <v/>
      </c>
      <c r="CX133" s="62" t="str">
        <f t="shared" si="222"/>
        <v/>
      </c>
      <c r="CY133" s="65" t="str">
        <f t="shared" si="297"/>
        <v/>
      </c>
      <c r="CZ133" s="68" t="str">
        <f t="shared" si="223"/>
        <v/>
      </c>
      <c r="DA133" s="32"/>
      <c r="DB133" s="120"/>
      <c r="DC133" s="62" t="str">
        <f t="shared" si="176"/>
        <v/>
      </c>
      <c r="DD133" s="62" t="str">
        <f t="shared" si="224"/>
        <v/>
      </c>
      <c r="DE133" s="65" t="str">
        <f t="shared" si="298"/>
        <v/>
      </c>
      <c r="DF133" s="68" t="str">
        <f t="shared" si="225"/>
        <v/>
      </c>
      <c r="DG133" s="32"/>
      <c r="DH133" s="120"/>
      <c r="DI133" s="62" t="str">
        <f t="shared" si="177"/>
        <v/>
      </c>
      <c r="DJ133" s="62" t="str">
        <f t="shared" si="226"/>
        <v/>
      </c>
      <c r="DK133" s="65" t="str">
        <f t="shared" si="299"/>
        <v/>
      </c>
      <c r="DL133" s="68" t="str">
        <f t="shared" si="227"/>
        <v/>
      </c>
      <c r="DM133" s="32"/>
      <c r="DN133" s="120"/>
      <c r="DO133" s="62" t="str">
        <f t="shared" si="178"/>
        <v/>
      </c>
      <c r="DP133" s="62" t="str">
        <f t="shared" si="228"/>
        <v/>
      </c>
      <c r="DQ133" s="65" t="str">
        <f t="shared" si="300"/>
        <v/>
      </c>
      <c r="DR133" s="68" t="str">
        <f t="shared" si="229"/>
        <v/>
      </c>
      <c r="DS133" s="32"/>
      <c r="DT133" s="120"/>
      <c r="DU133" s="62" t="str">
        <f t="shared" si="179"/>
        <v/>
      </c>
      <c r="DV133" s="62" t="str">
        <f t="shared" si="230"/>
        <v/>
      </c>
      <c r="DW133" s="65" t="str">
        <f t="shared" si="301"/>
        <v/>
      </c>
      <c r="DX133" s="68" t="str">
        <f t="shared" si="231"/>
        <v/>
      </c>
      <c r="DY133" s="32"/>
      <c r="DZ133" s="120"/>
      <c r="EA133" s="62" t="str">
        <f t="shared" si="180"/>
        <v/>
      </c>
      <c r="EB133" s="62" t="str">
        <f t="shared" si="232"/>
        <v/>
      </c>
      <c r="EC133" s="65" t="str">
        <f t="shared" si="302"/>
        <v/>
      </c>
      <c r="ED133" s="68" t="str">
        <f t="shared" si="233"/>
        <v/>
      </c>
      <c r="EE133" s="32"/>
      <c r="EF133" s="120"/>
      <c r="EG133" s="62" t="str">
        <f t="shared" si="181"/>
        <v/>
      </c>
      <c r="EH133" s="62" t="str">
        <f t="shared" si="234"/>
        <v/>
      </c>
      <c r="EI133" s="65" t="str">
        <f t="shared" si="303"/>
        <v/>
      </c>
      <c r="EJ133" s="68" t="str">
        <f t="shared" si="235"/>
        <v/>
      </c>
      <c r="EK133" s="32"/>
      <c r="EL133" s="120"/>
      <c r="EM133" s="62" t="str">
        <f t="shared" si="182"/>
        <v/>
      </c>
      <c r="EN133" s="62" t="str">
        <f t="shared" si="236"/>
        <v/>
      </c>
      <c r="EO133" s="65" t="str">
        <f t="shared" si="304"/>
        <v/>
      </c>
      <c r="EP133" s="68" t="str">
        <f t="shared" si="237"/>
        <v/>
      </c>
      <c r="EQ133" s="32"/>
      <c r="ER133" s="120"/>
      <c r="ES133" s="62" t="str">
        <f t="shared" si="183"/>
        <v/>
      </c>
      <c r="ET133" s="62" t="str">
        <f t="shared" si="238"/>
        <v/>
      </c>
      <c r="EU133" s="65" t="str">
        <f t="shared" si="305"/>
        <v/>
      </c>
      <c r="EV133" s="68" t="str">
        <f t="shared" si="239"/>
        <v/>
      </c>
      <c r="EW133" s="32"/>
      <c r="EX133" s="120"/>
      <c r="EY133" s="62" t="str">
        <f t="shared" si="184"/>
        <v/>
      </c>
      <c r="EZ133" s="62" t="str">
        <f t="shared" si="240"/>
        <v/>
      </c>
      <c r="FA133" s="65" t="str">
        <f t="shared" si="306"/>
        <v/>
      </c>
      <c r="FB133" s="68" t="str">
        <f t="shared" si="241"/>
        <v/>
      </c>
      <c r="FC133" s="32"/>
      <c r="FD133" s="120"/>
      <c r="FE133" s="62" t="str">
        <f t="shared" si="185"/>
        <v/>
      </c>
      <c r="FF133" s="62" t="str">
        <f t="shared" si="242"/>
        <v/>
      </c>
      <c r="FG133" s="65" t="str">
        <f t="shared" si="307"/>
        <v/>
      </c>
      <c r="FH133" s="68" t="str">
        <f t="shared" si="243"/>
        <v/>
      </c>
      <c r="FI133" s="32"/>
      <c r="FJ133" s="120"/>
      <c r="FK133" s="62" t="str">
        <f t="shared" si="186"/>
        <v/>
      </c>
      <c r="FL133" s="62" t="str">
        <f t="shared" si="244"/>
        <v/>
      </c>
      <c r="FM133" s="65" t="str">
        <f t="shared" si="308"/>
        <v/>
      </c>
      <c r="FN133" s="68" t="str">
        <f t="shared" si="245"/>
        <v/>
      </c>
      <c r="FO133" s="32"/>
      <c r="FP133" s="120"/>
      <c r="FQ133" s="62" t="str">
        <f t="shared" si="187"/>
        <v/>
      </c>
      <c r="FR133" s="62" t="str">
        <f t="shared" si="246"/>
        <v/>
      </c>
      <c r="FS133" s="65" t="str">
        <f t="shared" si="309"/>
        <v/>
      </c>
      <c r="FT133" s="68" t="str">
        <f t="shared" si="247"/>
        <v/>
      </c>
      <c r="FU133" s="32"/>
      <c r="FV133" s="120"/>
      <c r="FW133" s="62" t="str">
        <f t="shared" si="188"/>
        <v/>
      </c>
      <c r="FX133" s="62" t="str">
        <f t="shared" si="248"/>
        <v/>
      </c>
      <c r="FY133" s="65" t="str">
        <f t="shared" si="310"/>
        <v/>
      </c>
      <c r="FZ133" s="68" t="str">
        <f t="shared" si="249"/>
        <v/>
      </c>
      <c r="GA133" s="32"/>
      <c r="GC133" s="7" t="str">
        <f t="shared" si="250"/>
        <v/>
      </c>
      <c r="GD133" s="7" t="str">
        <f t="shared" ca="1" si="189"/>
        <v/>
      </c>
      <c r="GT133" s="71" t="str">
        <f>IF(GT$9="", "", IF(AND(NOT('Personnel Details'!$N$11=""), $B133&gt;='Personnel Details'!$N$11), 'Personnel Details'!$O$11, IF(AND(NOT('Personnel Details'!$I$11=""), $B133&gt;='Personnel Details'!$I$11), 'Personnel Details'!$J$11, 'Personnel Details'!$E$11)))</f>
        <v/>
      </c>
      <c r="GU133" s="59" t="str">
        <f>IF(GT$9="", "", IF(AND(NOT('Personnel Details'!$N$11=""), $B133&gt;='Personnel Details'!$N$11), IF('Personnel Details'!$P$11="","", 'Personnel Details'!$P$11), IF(AND(NOT('Personnel Details'!$I$11=""), $B133&gt;='Personnel Details'!$I$11), IF('Personnel Details'!$K$11="", "", 'Personnel Details'!$K$11), IF('Personnel Details'!$F$11="", "", 'Personnel Details'!$F$11))))</f>
        <v/>
      </c>
      <c r="GV133" s="74" t="str">
        <f>IF(GT$9="", "", IF(AND(NOT('Personnel Details'!$N$11=""), $B133&gt;='Personnel Details'!$N$11), 'Personnel Details'!$Q$11, IF(AND(NOT('Personnel Details'!$I$11=""), $B133&gt;='Personnel Details'!$I$11), 'Personnel Details'!$L$11, 'Personnel Details'!$G$11)))</f>
        <v/>
      </c>
      <c r="GW133" s="59" t="str">
        <f t="shared" si="251"/>
        <v/>
      </c>
      <c r="GX133" s="53"/>
      <c r="GZ133" s="78" t="str">
        <f>IF(GZ$9="", "", IF(AND(NOT('Personnel Details'!$N$12=""), $B133&gt;='Personnel Details'!$N$12), 'Personnel Details'!$O$12, IF(AND(NOT('Personnel Details'!$I$12=""), $B133&gt;='Personnel Details'!$I$12), 'Personnel Details'!$J$12, 'Personnel Details'!$E$12)))</f>
        <v/>
      </c>
      <c r="HA133" s="59" t="str">
        <f>IF(GZ$9="", "", IF(AND(NOT('Personnel Details'!$N$12=""), $B133&gt;='Personnel Details'!$N$12), IF('Personnel Details'!$P$12="","", 'Personnel Details'!$P$12), IF(AND(NOT('Personnel Details'!$I$12=""), $B133&gt;='Personnel Details'!$I$12), IF('Personnel Details'!$K$12="", "", 'Personnel Details'!$K$12), IF('Personnel Details'!$F$12="", "", 'Personnel Details'!$F$12))))</f>
        <v/>
      </c>
      <c r="HB133" s="79" t="str">
        <f>IF(GZ$9="", "", IF(AND(NOT('Personnel Details'!$N$12=""), $B133&gt;='Personnel Details'!$N$12), 'Personnel Details'!$Q$12, IF(AND(NOT('Personnel Details'!$I$12=""), $B133&gt;='Personnel Details'!$I$12), 'Personnel Details'!$L$12, 'Personnel Details'!$G$12)))</f>
        <v/>
      </c>
      <c r="HC133" s="59" t="str">
        <f t="shared" si="252"/>
        <v/>
      </c>
      <c r="HD133" s="53"/>
      <c r="HF133" s="78" t="str">
        <f>IF(HF$9="", "", IF(AND(NOT('Personnel Details'!$N$13=""), $B133&gt;='Personnel Details'!$N$13), 'Personnel Details'!$O$13, IF(AND(NOT('Personnel Details'!$I$13=""), $B133&gt;='Personnel Details'!$I$13), 'Personnel Details'!$J$13, 'Personnel Details'!$E$13)))</f>
        <v/>
      </c>
      <c r="HG133" s="59" t="str">
        <f>IF(HF$9="", "", IF(AND(NOT('Personnel Details'!$N$13=""), $B133&gt;='Personnel Details'!$N$13), IF('Personnel Details'!$P$13="","", 'Personnel Details'!$P$13), IF(AND(NOT('Personnel Details'!$I$13=""), $B133&gt;='Personnel Details'!$I$13), IF('Personnel Details'!$K$13="", "", 'Personnel Details'!$K$13), IF('Personnel Details'!$F$13="", "", 'Personnel Details'!$F$13))))</f>
        <v/>
      </c>
      <c r="HH133" s="79" t="str">
        <f>IF(HF$9="", "", IF(AND(NOT('Personnel Details'!$N$13=""), $B133&gt;='Personnel Details'!$N$13), 'Personnel Details'!$Q$13, IF(AND(NOT('Personnel Details'!$I$13=""), $B133&gt;='Personnel Details'!$I$13), 'Personnel Details'!$L$13, 'Personnel Details'!$G$13)))</f>
        <v/>
      </c>
      <c r="HI133" s="59" t="str">
        <f t="shared" si="253"/>
        <v/>
      </c>
      <c r="HJ133" s="53"/>
      <c r="HL133" s="78" t="str">
        <f>IF(HL$9="", "", IF(AND(NOT('Personnel Details'!$N$14=""), $B133&gt;='Personnel Details'!$N$14), 'Personnel Details'!$O$14, IF(AND(NOT('Personnel Details'!$I$14=""), $B133&gt;='Personnel Details'!$I$14), 'Personnel Details'!$J$14, 'Personnel Details'!$E$14)))</f>
        <v/>
      </c>
      <c r="HM133" s="59" t="str">
        <f>IF(HL$9="", "", IF(AND(NOT('Personnel Details'!$N$14=""), $B133&gt;='Personnel Details'!$N$14), IF('Personnel Details'!$P$14="","", 'Personnel Details'!$P$14), IF(AND(NOT('Personnel Details'!$I$14=""), $B133&gt;='Personnel Details'!$I$14), IF('Personnel Details'!$K$14="", "", 'Personnel Details'!$K$14), IF('Personnel Details'!$F$14="", "", 'Personnel Details'!$F$14))))</f>
        <v/>
      </c>
      <c r="HN133" s="79" t="str">
        <f>IF(HL$9="", "", IF(AND(NOT('Personnel Details'!$N$14=""), $B133&gt;='Personnel Details'!$N$14), 'Personnel Details'!$Q$14, IF(AND(NOT('Personnel Details'!$I$14=""), $B133&gt;='Personnel Details'!$I$14), 'Personnel Details'!$L$14, 'Personnel Details'!$G$14)))</f>
        <v/>
      </c>
      <c r="HO133" s="59" t="str">
        <f t="shared" si="254"/>
        <v/>
      </c>
      <c r="HP133" s="53"/>
      <c r="HR133" s="78" t="str">
        <f>IF(HR$9="", "", IF(AND(NOT('Personnel Details'!$N$15=""), $B133&gt;='Personnel Details'!$N$15), 'Personnel Details'!$O$15, IF(AND(NOT('Personnel Details'!$I$15=""), $B133&gt;='Personnel Details'!$I$15), 'Personnel Details'!$J$15, 'Personnel Details'!$E$15)))</f>
        <v/>
      </c>
      <c r="HS133" s="59" t="str">
        <f>IF(HR$9="", "", IF(AND(NOT('Personnel Details'!$N$15=""), $B133&gt;='Personnel Details'!$N$15), IF('Personnel Details'!$P$15="","", 'Personnel Details'!$P$15), IF(AND(NOT('Personnel Details'!$I$15=""), $B133&gt;='Personnel Details'!$I$15), IF('Personnel Details'!$K$15="", "", 'Personnel Details'!$K$15), IF('Personnel Details'!$F$15="", "", 'Personnel Details'!$F$15))))</f>
        <v/>
      </c>
      <c r="HT133" s="79" t="str">
        <f>IF(HR$9="", "", IF(AND(NOT('Personnel Details'!$N$15=""), $B133&gt;='Personnel Details'!$N$15), 'Personnel Details'!$Q$15, IF(AND(NOT('Personnel Details'!$I$15=""), $B133&gt;='Personnel Details'!$I$15), 'Personnel Details'!$L$15, 'Personnel Details'!$G$15)))</f>
        <v/>
      </c>
      <c r="HU133" s="59" t="str">
        <f t="shared" si="255"/>
        <v/>
      </c>
      <c r="HV133" s="53"/>
      <c r="HX133" s="78" t="str">
        <f>IF(HX$9="", "", IF(AND(NOT('Personnel Details'!$N$16=""), $B133&gt;='Personnel Details'!$N$16), 'Personnel Details'!$O$16, IF(AND(NOT('Personnel Details'!$I$16=""), $B133&gt;='Personnel Details'!$I$16), 'Personnel Details'!$J$16, 'Personnel Details'!$E$16)))</f>
        <v/>
      </c>
      <c r="HY133" s="59" t="str">
        <f>IF(HX$9="", "", IF(AND(NOT('Personnel Details'!$N$16=""), $B133&gt;='Personnel Details'!$N$16), IF('Personnel Details'!$P$16="","", 'Personnel Details'!$P$16), IF(AND(NOT('Personnel Details'!$I$16=""), $B133&gt;='Personnel Details'!$I$16), IF('Personnel Details'!$K$16="", "", 'Personnel Details'!$K$16), IF('Personnel Details'!$F$16="", "", 'Personnel Details'!$F$16))))</f>
        <v/>
      </c>
      <c r="HZ133" s="79" t="str">
        <f>IF(HX$9="", "", IF(AND(NOT('Personnel Details'!$N$16=""), $B133&gt;='Personnel Details'!$N$16), 'Personnel Details'!$Q$16, IF(AND(NOT('Personnel Details'!$I$16=""), $B133&gt;='Personnel Details'!$I$16), 'Personnel Details'!$L$16, 'Personnel Details'!$G$16)))</f>
        <v/>
      </c>
      <c r="IA133" s="59" t="str">
        <f t="shared" si="256"/>
        <v/>
      </c>
      <c r="IB133" s="53"/>
      <c r="ID133" s="78" t="str">
        <f>IF(ID$9="", "", IF(AND(NOT('Personnel Details'!$N$17=""), $B133&gt;='Personnel Details'!$N$17), 'Personnel Details'!$O$17, IF(AND(NOT('Personnel Details'!$I$17=""), $B133&gt;='Personnel Details'!$I$17), 'Personnel Details'!$J$17, 'Personnel Details'!$E$17)))</f>
        <v/>
      </c>
      <c r="IE133" s="59" t="str">
        <f>IF(ID$9="", "", IF(AND(NOT('Personnel Details'!$N$17=""), $B133&gt;='Personnel Details'!$N$17), IF('Personnel Details'!$P$17="","", 'Personnel Details'!$P$17), IF(AND(NOT('Personnel Details'!$I$17=""), $B133&gt;='Personnel Details'!$I$17), IF('Personnel Details'!$K$17="", "", 'Personnel Details'!$K$17), IF('Personnel Details'!$F$17="", "", 'Personnel Details'!$F$17))))</f>
        <v/>
      </c>
      <c r="IF133" s="79" t="str">
        <f>IF(ID$9="", "", IF(AND(NOT('Personnel Details'!$N$17=""), $B133&gt;='Personnel Details'!$N$17), 'Personnel Details'!$Q$17, IF(AND(NOT('Personnel Details'!$I$17=""), $B133&gt;='Personnel Details'!$I$17), 'Personnel Details'!$L$17, 'Personnel Details'!$G$17)))</f>
        <v/>
      </c>
      <c r="IG133" s="59" t="str">
        <f t="shared" si="257"/>
        <v/>
      </c>
      <c r="IH133" s="53"/>
      <c r="IJ133" s="78" t="str">
        <f>IF(IJ$9="", "", IF(AND(NOT('Personnel Details'!$N$18=""), $B133&gt;='Personnel Details'!$N$18), 'Personnel Details'!$O$18, IF(AND(NOT('Personnel Details'!$I$18=""), $B133&gt;='Personnel Details'!$I$18), 'Personnel Details'!$J$18, 'Personnel Details'!$E$18)))</f>
        <v/>
      </c>
      <c r="IK133" s="59" t="str">
        <f>IF(IJ$9="", "", IF(AND(NOT('Personnel Details'!$N$18=""), $B133&gt;='Personnel Details'!$N$18), IF('Personnel Details'!$P$18="","", 'Personnel Details'!$P$18), IF(AND(NOT('Personnel Details'!$I$18=""), $B133&gt;='Personnel Details'!$I$18), IF('Personnel Details'!$K$18="", "", 'Personnel Details'!$K$18), IF('Personnel Details'!$F$18="", "", 'Personnel Details'!$F$18))))</f>
        <v/>
      </c>
      <c r="IL133" s="79" t="str">
        <f>IF(IJ$9="", "", IF(AND(NOT('Personnel Details'!$N$18=""), $B133&gt;='Personnel Details'!$N$18), 'Personnel Details'!$Q$18, IF(AND(NOT('Personnel Details'!$I$18=""), $B133&gt;='Personnel Details'!$I$18), 'Personnel Details'!$L$18, 'Personnel Details'!$G$18)))</f>
        <v/>
      </c>
      <c r="IM133" s="59" t="str">
        <f t="shared" si="258"/>
        <v/>
      </c>
      <c r="IN133" s="53"/>
      <c r="IP133" s="78" t="str">
        <f>IF(IP$9="", "", IF(AND(NOT('Personnel Details'!$N$19=""), $B133&gt;='Personnel Details'!$N$19), 'Personnel Details'!$O$19, IF(AND(NOT('Personnel Details'!$I$19=""), $B133&gt;='Personnel Details'!$I$19), 'Personnel Details'!$J$19, 'Personnel Details'!$E$19)))</f>
        <v/>
      </c>
      <c r="IQ133" s="59" t="str">
        <f>IF(IP$9="", "", IF(AND(NOT('Personnel Details'!$N$19=""), $B133&gt;='Personnel Details'!$N$19), IF('Personnel Details'!$P$19="","", 'Personnel Details'!$P$19), IF(AND(NOT('Personnel Details'!$I$19=""), $B133&gt;='Personnel Details'!$I$19), IF('Personnel Details'!$K$19="", "", 'Personnel Details'!$K$19), IF('Personnel Details'!$F$19="", "", 'Personnel Details'!$F$19))))</f>
        <v/>
      </c>
      <c r="IR133" s="79" t="str">
        <f>IF(IP$9="", "", IF(AND(NOT('Personnel Details'!$N$19=""), $B133&gt;='Personnel Details'!$N$19), 'Personnel Details'!$Q$19, IF(AND(NOT('Personnel Details'!$I$19=""), $B133&gt;='Personnel Details'!$I$19), 'Personnel Details'!$L$19, 'Personnel Details'!$G$19)))</f>
        <v/>
      </c>
      <c r="IS133" s="59" t="str">
        <f t="shared" si="259"/>
        <v/>
      </c>
      <c r="IT133" s="53"/>
      <c r="IV133" s="78" t="str">
        <f>IF(IV$9="", "", IF(AND(NOT('Personnel Details'!$N$20=""), $B133&gt;='Personnel Details'!$N$20), 'Personnel Details'!$O$20, IF(AND(NOT('Personnel Details'!$I$20=""), $B133&gt;='Personnel Details'!$I$20), 'Personnel Details'!$J$20, 'Personnel Details'!$E$20)))</f>
        <v/>
      </c>
      <c r="IW133" s="59" t="str">
        <f>IF(IV$9="", "", IF(AND(NOT('Personnel Details'!$N$20=""), $B133&gt;='Personnel Details'!$N$20), IF('Personnel Details'!$P$20="","", 'Personnel Details'!$P$20), IF(AND(NOT('Personnel Details'!$I$20=""), $B133&gt;='Personnel Details'!$I$20), IF('Personnel Details'!$K$20="", "", 'Personnel Details'!$K$20), IF('Personnel Details'!$F$20="", "", 'Personnel Details'!$F$20))))</f>
        <v/>
      </c>
      <c r="IX133" s="79" t="str">
        <f>IF(IV$9="", "", IF(AND(NOT('Personnel Details'!$N$20=""), $B133&gt;='Personnel Details'!$N$20), 'Personnel Details'!$Q$20, IF(AND(NOT('Personnel Details'!$I$20=""), $B133&gt;='Personnel Details'!$I$20), 'Personnel Details'!$L$20, 'Personnel Details'!$G$20)))</f>
        <v/>
      </c>
      <c r="IY133" s="59" t="str">
        <f t="shared" si="260"/>
        <v/>
      </c>
      <c r="IZ133" s="53"/>
      <c r="JB133" s="78" t="str">
        <f>IF(JB$9="", "", IF(AND(NOT('Personnel Details'!$N$21=""), $B133&gt;='Personnel Details'!$N$21), 'Personnel Details'!$O$21, IF(AND(NOT('Personnel Details'!$I$21=""), $B133&gt;='Personnel Details'!$I$21), 'Personnel Details'!$J$21, 'Personnel Details'!$E$21)))</f>
        <v/>
      </c>
      <c r="JC133" s="59" t="str">
        <f>IF(JB$9="", "", IF(AND(NOT('Personnel Details'!$N$21=""), $B133&gt;='Personnel Details'!$N$21), IF('Personnel Details'!$P$21="","", 'Personnel Details'!$P$21), IF(AND(NOT('Personnel Details'!$I$21=""), $B133&gt;='Personnel Details'!$I$21), IF('Personnel Details'!$K$21="", "", 'Personnel Details'!$K$21), IF('Personnel Details'!$F$21="", "", 'Personnel Details'!$F$21))))</f>
        <v/>
      </c>
      <c r="JD133" s="79" t="str">
        <f>IF(JB$9="", "", IF(AND(NOT('Personnel Details'!$N$21=""), $B133&gt;='Personnel Details'!$N$21), 'Personnel Details'!$Q$21, IF(AND(NOT('Personnel Details'!$I$21=""), $B133&gt;='Personnel Details'!$I$21), 'Personnel Details'!$L$21, 'Personnel Details'!$G$21)))</f>
        <v/>
      </c>
      <c r="JE133" s="59" t="str">
        <f t="shared" si="261"/>
        <v/>
      </c>
      <c r="JF133" s="53"/>
      <c r="JH133" s="78" t="str">
        <f>IF(JH$9="", "", IF(AND(NOT('Personnel Details'!$N$22=""), $B133&gt;='Personnel Details'!$N$22), 'Personnel Details'!$O$22, IF(AND(NOT('Personnel Details'!$I$22=""), $B133&gt;='Personnel Details'!$I$22), 'Personnel Details'!$J$22, 'Personnel Details'!$E$22)))</f>
        <v/>
      </c>
      <c r="JI133" s="59" t="str">
        <f>IF(JH$9="", "", IF(AND(NOT('Personnel Details'!$N$22=""), $B133&gt;='Personnel Details'!$N$22), IF('Personnel Details'!$P$22="","", 'Personnel Details'!$P$22), IF(AND(NOT('Personnel Details'!$I$22=""), $B133&gt;='Personnel Details'!$I$22), IF('Personnel Details'!$K$22="", "", 'Personnel Details'!$K$22), IF('Personnel Details'!$F$22="", "", 'Personnel Details'!$F$22))))</f>
        <v/>
      </c>
      <c r="JJ133" s="79" t="str">
        <f>IF(JH$9="", "", IF(AND(NOT('Personnel Details'!$N$22=""), $B133&gt;='Personnel Details'!$N$22), 'Personnel Details'!$Q$22, IF(AND(NOT('Personnel Details'!$I$22=""), $B133&gt;='Personnel Details'!$I$22), 'Personnel Details'!$L$22, 'Personnel Details'!$G$22)))</f>
        <v/>
      </c>
      <c r="JK133" s="59" t="str">
        <f t="shared" si="262"/>
        <v/>
      </c>
      <c r="JL133" s="53"/>
      <c r="JN133" s="78" t="str">
        <f>IF(JN$9="", "", IF(AND(NOT('Personnel Details'!$N$23=""), $B133&gt;='Personnel Details'!$N$23), 'Personnel Details'!$O$23, IF(AND(NOT('Personnel Details'!$I$23=""), $B133&gt;='Personnel Details'!$I$23), 'Personnel Details'!$J$23, 'Personnel Details'!$E$23)))</f>
        <v/>
      </c>
      <c r="JO133" s="59" t="str">
        <f>IF(JN$9="", "", IF(AND(NOT('Personnel Details'!$N$23=""), $B133&gt;='Personnel Details'!$N$23), IF('Personnel Details'!$P$23="","", 'Personnel Details'!$P$23), IF(AND(NOT('Personnel Details'!$I$23=""), $B133&gt;='Personnel Details'!$I$23), IF('Personnel Details'!$K$23="", "", 'Personnel Details'!$K$23), IF('Personnel Details'!$F$23="", "", 'Personnel Details'!$F$23))))</f>
        <v/>
      </c>
      <c r="JP133" s="79" t="str">
        <f>IF(JN$9="", "", IF(AND(NOT('Personnel Details'!$N$23=""), $B133&gt;='Personnel Details'!$N$23), 'Personnel Details'!$Q$23, IF(AND(NOT('Personnel Details'!$I$23=""), $B133&gt;='Personnel Details'!$I$23), 'Personnel Details'!$L$23, 'Personnel Details'!$G$23)))</f>
        <v/>
      </c>
      <c r="JQ133" s="59" t="str">
        <f t="shared" si="263"/>
        <v/>
      </c>
      <c r="JR133" s="53"/>
      <c r="JT133" s="78" t="str">
        <f>IF(JT$9="", "", IF(AND(NOT('Personnel Details'!$N$24=""), $B133&gt;='Personnel Details'!$N$24), 'Personnel Details'!$O$24, IF(AND(NOT('Personnel Details'!$I$24=""), $B133&gt;='Personnel Details'!$I$24), 'Personnel Details'!$J$24, 'Personnel Details'!$E$24)))</f>
        <v/>
      </c>
      <c r="JU133" s="59" t="str">
        <f>IF(JT$9="", "", IF(AND(NOT('Personnel Details'!$N$24=""), $B133&gt;='Personnel Details'!$N$24), IF('Personnel Details'!$P$24="","", 'Personnel Details'!$P$24), IF(AND(NOT('Personnel Details'!$I$24=""), $B133&gt;='Personnel Details'!$I$24), IF('Personnel Details'!$K$24="", "", 'Personnel Details'!$K$24), IF('Personnel Details'!$F$24="", "", 'Personnel Details'!$F$24))))</f>
        <v/>
      </c>
      <c r="JV133" s="79" t="str">
        <f>IF(JT$9="", "", IF(AND(NOT('Personnel Details'!$N$24=""), $B133&gt;='Personnel Details'!$N$24), 'Personnel Details'!$Q$24, IF(AND(NOT('Personnel Details'!$I$24=""), $B133&gt;='Personnel Details'!$I$24), 'Personnel Details'!$L$24, 'Personnel Details'!$G$24)))</f>
        <v/>
      </c>
      <c r="JW133" s="59" t="str">
        <f t="shared" si="264"/>
        <v/>
      </c>
      <c r="JX133" s="53"/>
      <c r="JZ133" s="78" t="str">
        <f>IF(JZ$9="", "", IF(AND(NOT('Personnel Details'!$N$25=""), $B133&gt;='Personnel Details'!$N$25), 'Personnel Details'!$O$25, IF(AND(NOT('Personnel Details'!$I$25=""), $B133&gt;='Personnel Details'!$I$25), 'Personnel Details'!$J$25, 'Personnel Details'!$E$25)))</f>
        <v/>
      </c>
      <c r="KA133" s="59" t="str">
        <f>IF(JZ$9="", "", IF(AND(NOT('Personnel Details'!$N$25=""), $B133&gt;='Personnel Details'!$N$25), IF('Personnel Details'!$P$25="","", 'Personnel Details'!$P$25), IF(AND(NOT('Personnel Details'!$I$25=""), $B133&gt;='Personnel Details'!$I$25), IF('Personnel Details'!$K$25="", "", 'Personnel Details'!$K$25), IF('Personnel Details'!$F$25="", "", 'Personnel Details'!$F$25))))</f>
        <v/>
      </c>
      <c r="KB133" s="79" t="str">
        <f>IF(JZ$9="", "", IF(AND(NOT('Personnel Details'!$N$25=""), $B133&gt;='Personnel Details'!$N$25), 'Personnel Details'!$Q$25, IF(AND(NOT('Personnel Details'!$I$25=""), $B133&gt;='Personnel Details'!$I$25), 'Personnel Details'!$L$25, 'Personnel Details'!$G$25)))</f>
        <v/>
      </c>
      <c r="KC133" s="59" t="str">
        <f t="shared" si="265"/>
        <v/>
      </c>
      <c r="KD133" s="53"/>
      <c r="KF133" s="78" t="str">
        <f>IF(KF$9="", "", IF(AND(NOT('Personnel Details'!$N$26=""), $B133&gt;='Personnel Details'!$N$26), 'Personnel Details'!$O$26, IF(AND(NOT('Personnel Details'!$I$26=""), $B133&gt;='Personnel Details'!$I$26), 'Personnel Details'!$J$26, 'Personnel Details'!$E$26)))</f>
        <v/>
      </c>
      <c r="KG133" s="59" t="str">
        <f>IF(KF$9="", "", IF(AND(NOT('Personnel Details'!$N$26=""), $B133&gt;='Personnel Details'!$N$26), IF('Personnel Details'!$P$26="","", 'Personnel Details'!$P$26), IF(AND(NOT('Personnel Details'!$I$26=""), $B133&gt;='Personnel Details'!$I$26), IF('Personnel Details'!$K$26="", "", 'Personnel Details'!$K$26), IF('Personnel Details'!$F$26="", "", 'Personnel Details'!$F$26))))</f>
        <v/>
      </c>
      <c r="KH133" s="79" t="str">
        <f>IF(KF$9="", "", IF(AND(NOT('Personnel Details'!$N$26=""), $B133&gt;='Personnel Details'!$N$26), 'Personnel Details'!$Q$26, IF(AND(NOT('Personnel Details'!$I$26=""), $B133&gt;='Personnel Details'!$I$26), 'Personnel Details'!$L$26, 'Personnel Details'!$G$26)))</f>
        <v/>
      </c>
      <c r="KI133" s="59" t="str">
        <f t="shared" si="266"/>
        <v/>
      </c>
      <c r="KJ133" s="53"/>
      <c r="KL133" s="78" t="str">
        <f>IF(KL$9="", "", IF(AND(NOT('Personnel Details'!$N$27=""), $B133&gt;='Personnel Details'!$N$27), 'Personnel Details'!$O$27, IF(AND(NOT('Personnel Details'!$I$27=""), $B133&gt;='Personnel Details'!$I$27), 'Personnel Details'!$J$27, 'Personnel Details'!$E$27)))</f>
        <v/>
      </c>
      <c r="KM133" s="59" t="str">
        <f>IF(KL$9="", "", IF(AND(NOT('Personnel Details'!$N$27=""), $B133&gt;='Personnel Details'!$N$27), IF('Personnel Details'!$P$27="","", 'Personnel Details'!$P$27), IF(AND(NOT('Personnel Details'!$I$27=""), $B133&gt;='Personnel Details'!$I$27), IF('Personnel Details'!$K$27="", "", 'Personnel Details'!$K$27), IF('Personnel Details'!$F$27="", "", 'Personnel Details'!$F$27))))</f>
        <v/>
      </c>
      <c r="KN133" s="79" t="str">
        <f>IF(KL$9="", "", IF(AND(NOT('Personnel Details'!$N$27=""), $B133&gt;='Personnel Details'!$N$27), 'Personnel Details'!$Q$27, IF(AND(NOT('Personnel Details'!$I$27=""), $B133&gt;='Personnel Details'!$I$27), 'Personnel Details'!$L$27, 'Personnel Details'!$G$27)))</f>
        <v/>
      </c>
      <c r="KO133" s="59" t="str">
        <f t="shared" si="267"/>
        <v/>
      </c>
      <c r="KP133" s="53"/>
      <c r="KR133" s="78" t="str">
        <f>IF(KR$9="", "", IF(AND(NOT('Personnel Details'!$N$28=""), $B133&gt;='Personnel Details'!$N$28), 'Personnel Details'!$O$28, IF(AND(NOT('Personnel Details'!$I$28=""), $B133&gt;='Personnel Details'!$I$28), 'Personnel Details'!$J$28, 'Personnel Details'!$E$28)))</f>
        <v/>
      </c>
      <c r="KS133" s="59" t="str">
        <f>IF(KR$9="", "", IF(AND(NOT('Personnel Details'!$N$28=""), $B133&gt;='Personnel Details'!$N$28), IF('Personnel Details'!$P$28="","", 'Personnel Details'!$P$28), IF(AND(NOT('Personnel Details'!$I$28=""), $B133&gt;='Personnel Details'!$I$28), IF('Personnel Details'!$K$28="", "", 'Personnel Details'!$K$28), IF('Personnel Details'!$F$28="", "", 'Personnel Details'!$F$28))))</f>
        <v/>
      </c>
      <c r="KT133" s="79" t="str">
        <f>IF(KR$9="", "", IF(AND(NOT('Personnel Details'!$N$28=""), $B133&gt;='Personnel Details'!$N$28), 'Personnel Details'!$Q$28, IF(AND(NOT('Personnel Details'!$I$28=""), $B133&gt;='Personnel Details'!$I$28), 'Personnel Details'!$L$28, 'Personnel Details'!$G$28)))</f>
        <v/>
      </c>
      <c r="KU133" s="59" t="str">
        <f t="shared" si="268"/>
        <v/>
      </c>
      <c r="KV133" s="53"/>
      <c r="KX133" s="78" t="str">
        <f>IF(KX$9="", "", IF(AND(NOT('Personnel Details'!$N$29=""), $B133&gt;='Personnel Details'!$N$29), 'Personnel Details'!$O$29, IF(AND(NOT('Personnel Details'!$I$29=""), $B133&gt;='Personnel Details'!$I$29), 'Personnel Details'!$J$29, 'Personnel Details'!$E$29)))</f>
        <v/>
      </c>
      <c r="KY133" s="59" t="str">
        <f>IF(KX$9="", "", IF(AND(NOT('Personnel Details'!$N$29=""), $B133&gt;='Personnel Details'!$N$29), IF('Personnel Details'!$P$29="","", 'Personnel Details'!$P$29), IF(AND(NOT('Personnel Details'!$I$29=""), $B133&gt;='Personnel Details'!$I$29), IF('Personnel Details'!$K$29="", "", 'Personnel Details'!$K$29), IF('Personnel Details'!$F$29="", "", 'Personnel Details'!$F$29))))</f>
        <v/>
      </c>
      <c r="KZ133" s="79" t="str">
        <f>IF(KX$9="", "", IF(AND(NOT('Personnel Details'!$N$29=""), $B133&gt;='Personnel Details'!$N$29), 'Personnel Details'!$Q$29, IF(AND(NOT('Personnel Details'!$I$29=""), $B133&gt;='Personnel Details'!$I$29), 'Personnel Details'!$L$29, 'Personnel Details'!$G$29)))</f>
        <v/>
      </c>
      <c r="LA133" s="59" t="str">
        <f t="shared" si="269"/>
        <v/>
      </c>
      <c r="LB133" s="53"/>
      <c r="LD133" s="78" t="str">
        <f>IF(LD$9="", "", IF(AND(NOT('Personnel Details'!$N$30=""), $B133&gt;='Personnel Details'!$N$30), 'Personnel Details'!$O$30, IF(AND(NOT('Personnel Details'!$I$30=""), $B133&gt;='Personnel Details'!$I$30), 'Personnel Details'!$J$30, 'Personnel Details'!$E$30)))</f>
        <v/>
      </c>
      <c r="LE133" s="59" t="str">
        <f>IF(LD$9="", "", IF(AND(NOT('Personnel Details'!$N$30=""), $B133&gt;='Personnel Details'!$N$30), IF('Personnel Details'!$P$30="","", 'Personnel Details'!$P$30), IF(AND(NOT('Personnel Details'!$I$30=""), $B133&gt;='Personnel Details'!$I$30), IF('Personnel Details'!$K$30="", "", 'Personnel Details'!$K$30), IF('Personnel Details'!$F$30="", "", 'Personnel Details'!$F$30))))</f>
        <v/>
      </c>
      <c r="LF133" s="79" t="str">
        <f>IF(LD$9="", "", IF(AND(NOT('Personnel Details'!$N$30=""), $B133&gt;='Personnel Details'!$N$30), 'Personnel Details'!$Q$30, IF(AND(NOT('Personnel Details'!$I$30=""), $B133&gt;='Personnel Details'!$I$30), 'Personnel Details'!$L$30, 'Personnel Details'!$G$30)))</f>
        <v/>
      </c>
      <c r="LG133" s="59" t="str">
        <f t="shared" si="270"/>
        <v/>
      </c>
      <c r="LH133" s="53"/>
      <c r="LJ133" s="78" t="str">
        <f>IF(LJ$9="", "", IF(AND(NOT('Personnel Details'!$N$31=""), $B133&gt;='Personnel Details'!$N$31), 'Personnel Details'!$O$31, IF(AND(NOT('Personnel Details'!$I$31=""), $B133&gt;='Personnel Details'!$I$31), 'Personnel Details'!$J$31, 'Personnel Details'!$E$31)))</f>
        <v/>
      </c>
      <c r="LK133" s="59" t="str">
        <f>IF(LJ$9="", "", IF(AND(NOT('Personnel Details'!$N$31=""), $B133&gt;='Personnel Details'!$N$31), IF('Personnel Details'!$P$31="","", 'Personnel Details'!$P$31), IF(AND(NOT('Personnel Details'!$I$31=""), $B133&gt;='Personnel Details'!$I$31), IF('Personnel Details'!$K$31="", "", 'Personnel Details'!$K$31), IF('Personnel Details'!$F$31="", "", 'Personnel Details'!$F$31))))</f>
        <v/>
      </c>
      <c r="LL133" s="79" t="str">
        <f>IF(LJ$9="", "", IF(AND(NOT('Personnel Details'!$N$31=""), $B133&gt;='Personnel Details'!$N$31), 'Personnel Details'!$Q$31, IF(AND(NOT('Personnel Details'!$I$31=""), $B133&gt;='Personnel Details'!$I$31), 'Personnel Details'!$L$31, 'Personnel Details'!$G$31)))</f>
        <v/>
      </c>
      <c r="LM133" s="59" t="str">
        <f t="shared" si="271"/>
        <v/>
      </c>
      <c r="LN133" s="53"/>
      <c r="LP133" s="78" t="str">
        <f>IF(LP$9="", "", IF(AND(NOT('Personnel Details'!$N$32=""), $B133&gt;='Personnel Details'!$N$32), 'Personnel Details'!$O$32, IF(AND(NOT('Personnel Details'!$I$32=""), $B133&gt;='Personnel Details'!$I$32), 'Personnel Details'!$J$32, 'Personnel Details'!$E$32)))</f>
        <v/>
      </c>
      <c r="LQ133" s="59" t="str">
        <f>IF(LP$9="", "", IF(AND(NOT('Personnel Details'!$N$32=""), $B133&gt;='Personnel Details'!$N$32), IF('Personnel Details'!$P$32="","", 'Personnel Details'!$P$32), IF(AND(NOT('Personnel Details'!$I$32=""), $B133&gt;='Personnel Details'!$I$32), IF('Personnel Details'!$K$32="", "", 'Personnel Details'!$K$32), IF('Personnel Details'!$F$32="", "", 'Personnel Details'!$F$32))))</f>
        <v/>
      </c>
      <c r="LR133" s="79" t="str">
        <f>IF(LP$9="", "", IF(AND(NOT('Personnel Details'!$N$32=""), $B133&gt;='Personnel Details'!$N$32), 'Personnel Details'!$Q$32, IF(AND(NOT('Personnel Details'!$I$32=""), $B133&gt;='Personnel Details'!$I$32), 'Personnel Details'!$L$32, 'Personnel Details'!$G$32)))</f>
        <v/>
      </c>
      <c r="LS133" s="59" t="str">
        <f t="shared" si="272"/>
        <v/>
      </c>
      <c r="LT133" s="53"/>
      <c r="LV133" s="78" t="str">
        <f>IF(LV$9="", "", IF(AND(NOT('Personnel Details'!$N$33=""), $B133&gt;='Personnel Details'!$N$33), 'Personnel Details'!$O$33, IF(AND(NOT('Personnel Details'!$I$33=""), $B133&gt;='Personnel Details'!$I$33), 'Personnel Details'!$J$33, 'Personnel Details'!$E$33)))</f>
        <v/>
      </c>
      <c r="LW133" s="59" t="str">
        <f>IF(LV$9="", "", IF(AND(NOT('Personnel Details'!$N$33=""), $B133&gt;='Personnel Details'!$N$33), IF('Personnel Details'!$P$33="","", 'Personnel Details'!$P$33), IF(AND(NOT('Personnel Details'!$I$33=""), $B133&gt;='Personnel Details'!$I$33), IF('Personnel Details'!$K$33="", "", 'Personnel Details'!$K$33), IF('Personnel Details'!$F$33="", "", 'Personnel Details'!$F$33))))</f>
        <v/>
      </c>
      <c r="LX133" s="79" t="str">
        <f>IF(LV$9="", "", IF(AND(NOT('Personnel Details'!$N$33=""), $B133&gt;='Personnel Details'!$N$33), 'Personnel Details'!$Q$33, IF(AND(NOT('Personnel Details'!$I$33=""), $B133&gt;='Personnel Details'!$I$33), 'Personnel Details'!$L$33, 'Personnel Details'!$G$33)))</f>
        <v/>
      </c>
      <c r="LY133" s="59" t="str">
        <f t="shared" si="273"/>
        <v/>
      </c>
      <c r="LZ133" s="53"/>
      <c r="MB133" s="78" t="str">
        <f>IF(MB$9="", "", IF(AND(NOT('Personnel Details'!$N$34=""), $B133&gt;='Personnel Details'!$N$34), 'Personnel Details'!$O$34, IF(AND(NOT('Personnel Details'!$I$34=""), $B133&gt;='Personnel Details'!$I$34), 'Personnel Details'!$J$34, 'Personnel Details'!$E$34)))</f>
        <v/>
      </c>
      <c r="MC133" s="59" t="str">
        <f>IF(MB$9="", "", IF(AND(NOT('Personnel Details'!$N$34=""), $B133&gt;='Personnel Details'!$N$34), IF('Personnel Details'!$P$34="","", 'Personnel Details'!$P$34), IF(AND(NOT('Personnel Details'!$I$34=""), $B133&gt;='Personnel Details'!$I$34), IF('Personnel Details'!$K$34="", "", 'Personnel Details'!$K$34), IF('Personnel Details'!$F$34="", "", 'Personnel Details'!$F$34))))</f>
        <v/>
      </c>
      <c r="MD133" s="79" t="str">
        <f>IF(MB$9="", "", IF(AND(NOT('Personnel Details'!$N$34=""), $B133&gt;='Personnel Details'!$N$34), 'Personnel Details'!$Q$34, IF(AND(NOT('Personnel Details'!$I$34=""), $B133&gt;='Personnel Details'!$I$34), 'Personnel Details'!$L$34, 'Personnel Details'!$G$34)))</f>
        <v/>
      </c>
      <c r="ME133" s="59" t="str">
        <f t="shared" si="274"/>
        <v/>
      </c>
      <c r="MF133" s="53"/>
      <c r="MH133" s="78" t="str">
        <f>IF(MH$9="", "", IF(AND(NOT('Personnel Details'!$N$35=""), $B133&gt;='Personnel Details'!$N$35), 'Personnel Details'!$O$35, IF(AND(NOT('Personnel Details'!$I$35=""), $B133&gt;='Personnel Details'!$I$35), 'Personnel Details'!$J$35, 'Personnel Details'!$E$35)))</f>
        <v/>
      </c>
      <c r="MI133" s="59" t="str">
        <f>IF(MH$9="", "", IF(AND(NOT('Personnel Details'!$N$35=""), $B133&gt;='Personnel Details'!$N$35), IF('Personnel Details'!$P$35="","", 'Personnel Details'!$P$35), IF(AND(NOT('Personnel Details'!$I$35=""), $B133&gt;='Personnel Details'!$I$35), IF('Personnel Details'!$K$35="", "", 'Personnel Details'!$K$35), IF('Personnel Details'!$F$35="", "", 'Personnel Details'!$F$35))))</f>
        <v/>
      </c>
      <c r="MJ133" s="79" t="str">
        <f>IF(MH$9="", "", IF(AND(NOT('Personnel Details'!$N$35=""), $B133&gt;='Personnel Details'!$N$35), 'Personnel Details'!$Q$35, IF(AND(NOT('Personnel Details'!$I$35=""), $B133&gt;='Personnel Details'!$I$35), 'Personnel Details'!$L$35, 'Personnel Details'!$G$35)))</f>
        <v/>
      </c>
      <c r="MK133" s="59" t="str">
        <f t="shared" si="275"/>
        <v/>
      </c>
      <c r="ML133" s="53"/>
      <c r="MN133" s="78" t="str">
        <f>IF(MN$9="", "", IF(AND(NOT('Personnel Details'!$N$36=""), $B133&gt;='Personnel Details'!$N$36), 'Personnel Details'!$O$36, IF(AND(NOT('Personnel Details'!$I$36=""), $B133&gt;='Personnel Details'!$I$36), 'Personnel Details'!$J$36, 'Personnel Details'!$E$36)))</f>
        <v/>
      </c>
      <c r="MO133" s="59" t="str">
        <f>IF(MN$9="", "", IF(AND(NOT('Personnel Details'!$N$36=""), $B133&gt;='Personnel Details'!$N$36), IF('Personnel Details'!$P$36="","", 'Personnel Details'!$P$36), IF(AND(NOT('Personnel Details'!$I$36=""), $B133&gt;='Personnel Details'!$I$36), IF('Personnel Details'!$K$36="", "", 'Personnel Details'!$K$36), IF('Personnel Details'!$F$36="", "", 'Personnel Details'!$F$36))))</f>
        <v/>
      </c>
      <c r="MP133" s="79" t="str">
        <f>IF(MN$9="", "", IF(AND(NOT('Personnel Details'!$N$36=""), $B133&gt;='Personnel Details'!$N$36), 'Personnel Details'!$Q$36, IF(AND(NOT('Personnel Details'!$I$36=""), $B133&gt;='Personnel Details'!$I$36), 'Personnel Details'!$L$36, 'Personnel Details'!$G$36)))</f>
        <v/>
      </c>
      <c r="MQ133" s="59" t="str">
        <f t="shared" si="276"/>
        <v/>
      </c>
      <c r="MR133" s="53"/>
      <c r="MT133" s="78" t="str">
        <f>IF(MT$9="", "", IF(AND(NOT('Personnel Details'!$N$37=""), $B133&gt;='Personnel Details'!$N$37), 'Personnel Details'!$O$37, IF(AND(NOT('Personnel Details'!$I$37=""), $B133&gt;='Personnel Details'!$I$37), 'Personnel Details'!$J$37, 'Personnel Details'!$E$37)))</f>
        <v/>
      </c>
      <c r="MU133" s="59" t="str">
        <f>IF(MT$9="", "", IF(AND(NOT('Personnel Details'!$N$37=""), $B133&gt;='Personnel Details'!$N$37), IF('Personnel Details'!$P$37="","", 'Personnel Details'!$P$37), IF(AND(NOT('Personnel Details'!$I$37=""), $B133&gt;='Personnel Details'!$I$37), IF('Personnel Details'!$K$37="", "", 'Personnel Details'!$K$37), IF('Personnel Details'!$F$37="", "", 'Personnel Details'!$F$37))))</f>
        <v/>
      </c>
      <c r="MV133" s="79" t="str">
        <f>IF(MT$9="", "", IF(AND(NOT('Personnel Details'!$N$37=""), $B133&gt;='Personnel Details'!$N$37), 'Personnel Details'!$Q$37, IF(AND(NOT('Personnel Details'!$I$37=""), $B133&gt;='Personnel Details'!$I$37), 'Personnel Details'!$L$37, 'Personnel Details'!$G$37)))</f>
        <v/>
      </c>
      <c r="MW133" s="59" t="str">
        <f t="shared" si="277"/>
        <v/>
      </c>
      <c r="MX133" s="53"/>
      <c r="MZ133" s="78" t="str">
        <f>IF(MZ$9="", "", IF(AND(NOT('Personnel Details'!$N$38=""), $B133&gt;='Personnel Details'!$N$38), 'Personnel Details'!$O$38, IF(AND(NOT('Personnel Details'!$I$38=""), $B133&gt;='Personnel Details'!$I$38), 'Personnel Details'!$J$38, 'Personnel Details'!$E$38)))</f>
        <v/>
      </c>
      <c r="NA133" s="59" t="str">
        <f>IF(MZ$9="", "", IF(AND(NOT('Personnel Details'!$N$38=""), $B133&gt;='Personnel Details'!$N$38), IF('Personnel Details'!$P$38="","", 'Personnel Details'!$P$38), IF(AND(NOT('Personnel Details'!$I$38=""), $B133&gt;='Personnel Details'!$I$38), IF('Personnel Details'!$K$38="", "", 'Personnel Details'!$K$38), IF('Personnel Details'!$F$38="", "", 'Personnel Details'!$F$38))))</f>
        <v/>
      </c>
      <c r="NB133" s="79" t="str">
        <f>IF(MZ$9="", "", IF(AND(NOT('Personnel Details'!$N$38=""), $B133&gt;='Personnel Details'!$N$38), 'Personnel Details'!$Q$38, IF(AND(NOT('Personnel Details'!$I$38=""), $B133&gt;='Personnel Details'!$I$38), 'Personnel Details'!$L$38, 'Personnel Details'!$G$38)))</f>
        <v/>
      </c>
      <c r="NC133" s="59" t="str">
        <f t="shared" si="278"/>
        <v/>
      </c>
      <c r="ND133" s="53"/>
      <c r="NF133" s="78" t="str">
        <f>IF(NF$9="", "", IF(AND(NOT('Personnel Details'!$N$39=""), $B133&gt;='Personnel Details'!$N$39), 'Personnel Details'!$O$39, IF(AND(NOT('Personnel Details'!$I$39=""), $B133&gt;='Personnel Details'!$I$39), 'Personnel Details'!$J$39, 'Personnel Details'!$E$39)))</f>
        <v/>
      </c>
      <c r="NG133" s="59" t="str">
        <f>IF(NF$9="", "", IF(AND(NOT('Personnel Details'!$N$39=""), $B133&gt;='Personnel Details'!$N$39), IF('Personnel Details'!$P$39="","", 'Personnel Details'!$P$39), IF(AND(NOT('Personnel Details'!$I$39=""), $B133&gt;='Personnel Details'!$I$39), IF('Personnel Details'!$K$39="", "", 'Personnel Details'!$K$39), IF('Personnel Details'!$F$39="", "", 'Personnel Details'!$F$39))))</f>
        <v/>
      </c>
      <c r="NH133" s="79" t="str">
        <f>IF(NF$9="", "", IF(AND(NOT('Personnel Details'!$N$39=""), $B133&gt;='Personnel Details'!$N$39), 'Personnel Details'!$Q$39, IF(AND(NOT('Personnel Details'!$I$39=""), $B133&gt;='Personnel Details'!$I$39), 'Personnel Details'!$L$39, 'Personnel Details'!$G$39)))</f>
        <v/>
      </c>
      <c r="NI133" s="59" t="str">
        <f t="shared" si="279"/>
        <v/>
      </c>
      <c r="NJ133" s="53"/>
      <c r="NL133" s="78" t="str">
        <f>IF(NL$9="", "", IF(AND(NOT('Personnel Details'!$N$40=""), $B133&gt;='Personnel Details'!$N$40), 'Personnel Details'!$O$40, IF(AND(NOT('Personnel Details'!$I$40=""), $B133&gt;='Personnel Details'!$I$40), 'Personnel Details'!$J$40, 'Personnel Details'!$E$40)))</f>
        <v/>
      </c>
      <c r="NM133" s="59" t="str">
        <f>IF(NL$9="", "", IF(AND(NOT('Personnel Details'!$N$40=""), $B133&gt;='Personnel Details'!$N$40), IF('Personnel Details'!$P$40="","", 'Personnel Details'!$P$40), IF(AND(NOT('Personnel Details'!$I$40=""), $B133&gt;='Personnel Details'!$I$40), IF('Personnel Details'!$K$40="", "", 'Personnel Details'!$K$40), IF('Personnel Details'!$F$40="", "", 'Personnel Details'!$F$40))))</f>
        <v/>
      </c>
      <c r="NN133" s="79" t="str">
        <f>IF(NL$9="", "", IF(AND(NOT('Personnel Details'!$N$40=""), $B133&gt;='Personnel Details'!$N$40), 'Personnel Details'!$Q$40, IF(AND(NOT('Personnel Details'!$I$40=""), $B133&gt;='Personnel Details'!$I$40), 'Personnel Details'!$L$40, 'Personnel Details'!$G$40)))</f>
        <v/>
      </c>
      <c r="NO133" s="59" t="str">
        <f t="shared" si="280"/>
        <v/>
      </c>
      <c r="NP133" s="53"/>
    </row>
    <row r="134" spans="1:380" x14ac:dyDescent="0.25">
      <c r="A134" s="32"/>
      <c r="B134" s="113" t="str">
        <f>IFERROR(IF(B133+1&gt;'Personnel Details'!$U$5, "", B133+1), "")</f>
        <v/>
      </c>
      <c r="C134" s="32"/>
      <c r="D134" s="120"/>
      <c r="E134" s="13" t="str">
        <f t="shared" si="159"/>
        <v/>
      </c>
      <c r="F134" s="13" t="str">
        <f t="shared" si="190"/>
        <v/>
      </c>
      <c r="G134" s="56" t="str">
        <f t="shared" si="281"/>
        <v/>
      </c>
      <c r="H134" s="16" t="str">
        <f t="shared" si="191"/>
        <v/>
      </c>
      <c r="I134" s="32"/>
      <c r="J134" s="120"/>
      <c r="K134" s="62" t="str">
        <f t="shared" si="160"/>
        <v/>
      </c>
      <c r="L134" s="62" t="str">
        <f t="shared" si="192"/>
        <v/>
      </c>
      <c r="M134" s="65" t="str">
        <f t="shared" si="282"/>
        <v/>
      </c>
      <c r="N134" s="68" t="str">
        <f t="shared" si="193"/>
        <v/>
      </c>
      <c r="O134" s="32"/>
      <c r="P134" s="120"/>
      <c r="Q134" s="62" t="str">
        <f t="shared" si="161"/>
        <v/>
      </c>
      <c r="R134" s="62" t="str">
        <f t="shared" si="194"/>
        <v/>
      </c>
      <c r="S134" s="65" t="str">
        <f t="shared" si="283"/>
        <v/>
      </c>
      <c r="T134" s="68" t="str">
        <f t="shared" si="195"/>
        <v/>
      </c>
      <c r="U134" s="32"/>
      <c r="V134" s="120"/>
      <c r="W134" s="62" t="str">
        <f t="shared" si="162"/>
        <v/>
      </c>
      <c r="X134" s="62" t="str">
        <f t="shared" si="196"/>
        <v/>
      </c>
      <c r="Y134" s="65" t="str">
        <f t="shared" si="284"/>
        <v/>
      </c>
      <c r="Z134" s="68" t="str">
        <f t="shared" si="197"/>
        <v/>
      </c>
      <c r="AA134" s="32"/>
      <c r="AB134" s="120"/>
      <c r="AC134" s="62" t="str">
        <f t="shared" si="163"/>
        <v/>
      </c>
      <c r="AD134" s="62" t="str">
        <f t="shared" si="198"/>
        <v/>
      </c>
      <c r="AE134" s="65" t="str">
        <f t="shared" si="285"/>
        <v/>
      </c>
      <c r="AF134" s="68" t="str">
        <f t="shared" si="199"/>
        <v/>
      </c>
      <c r="AG134" s="32"/>
      <c r="AH134" s="120"/>
      <c r="AI134" s="62" t="str">
        <f t="shared" si="164"/>
        <v/>
      </c>
      <c r="AJ134" s="62" t="str">
        <f t="shared" si="200"/>
        <v/>
      </c>
      <c r="AK134" s="65" t="str">
        <f t="shared" si="286"/>
        <v/>
      </c>
      <c r="AL134" s="68" t="str">
        <f t="shared" si="201"/>
        <v/>
      </c>
      <c r="AM134" s="32"/>
      <c r="AN134" s="120"/>
      <c r="AO134" s="62" t="str">
        <f t="shared" si="165"/>
        <v/>
      </c>
      <c r="AP134" s="62" t="str">
        <f t="shared" si="202"/>
        <v/>
      </c>
      <c r="AQ134" s="65" t="str">
        <f t="shared" si="287"/>
        <v/>
      </c>
      <c r="AR134" s="68" t="str">
        <f t="shared" si="203"/>
        <v/>
      </c>
      <c r="AS134" s="32"/>
      <c r="AT134" s="120"/>
      <c r="AU134" s="62" t="str">
        <f t="shared" si="166"/>
        <v/>
      </c>
      <c r="AV134" s="62" t="str">
        <f t="shared" si="204"/>
        <v/>
      </c>
      <c r="AW134" s="65" t="str">
        <f t="shared" si="288"/>
        <v/>
      </c>
      <c r="AX134" s="68" t="str">
        <f t="shared" si="205"/>
        <v/>
      </c>
      <c r="AY134" s="32"/>
      <c r="AZ134" s="120"/>
      <c r="BA134" s="62" t="str">
        <f t="shared" si="167"/>
        <v/>
      </c>
      <c r="BB134" s="62" t="str">
        <f t="shared" si="206"/>
        <v/>
      </c>
      <c r="BC134" s="65" t="str">
        <f t="shared" si="289"/>
        <v/>
      </c>
      <c r="BD134" s="68" t="str">
        <f t="shared" si="207"/>
        <v/>
      </c>
      <c r="BE134" s="32"/>
      <c r="BF134" s="120"/>
      <c r="BG134" s="62" t="str">
        <f t="shared" si="168"/>
        <v/>
      </c>
      <c r="BH134" s="62" t="str">
        <f t="shared" si="208"/>
        <v/>
      </c>
      <c r="BI134" s="65" t="str">
        <f t="shared" si="290"/>
        <v/>
      </c>
      <c r="BJ134" s="68" t="str">
        <f t="shared" si="209"/>
        <v/>
      </c>
      <c r="BK134" s="32"/>
      <c r="BL134" s="120"/>
      <c r="BM134" s="62" t="str">
        <f t="shared" si="169"/>
        <v/>
      </c>
      <c r="BN134" s="62" t="str">
        <f t="shared" si="210"/>
        <v/>
      </c>
      <c r="BO134" s="65" t="str">
        <f t="shared" si="291"/>
        <v/>
      </c>
      <c r="BP134" s="68" t="str">
        <f t="shared" si="211"/>
        <v/>
      </c>
      <c r="BQ134" s="32"/>
      <c r="BR134" s="120"/>
      <c r="BS134" s="62" t="str">
        <f t="shared" si="170"/>
        <v/>
      </c>
      <c r="BT134" s="62" t="str">
        <f t="shared" si="212"/>
        <v/>
      </c>
      <c r="BU134" s="65" t="str">
        <f t="shared" si="292"/>
        <v/>
      </c>
      <c r="BV134" s="68" t="str">
        <f t="shared" si="213"/>
        <v/>
      </c>
      <c r="BW134" s="32"/>
      <c r="BX134" s="120"/>
      <c r="BY134" s="62" t="str">
        <f t="shared" si="171"/>
        <v/>
      </c>
      <c r="BZ134" s="62" t="str">
        <f t="shared" si="214"/>
        <v/>
      </c>
      <c r="CA134" s="65" t="str">
        <f t="shared" si="293"/>
        <v/>
      </c>
      <c r="CB134" s="68" t="str">
        <f t="shared" si="215"/>
        <v/>
      </c>
      <c r="CC134" s="32"/>
      <c r="CD134" s="120"/>
      <c r="CE134" s="62" t="str">
        <f t="shared" si="172"/>
        <v/>
      </c>
      <c r="CF134" s="62" t="str">
        <f t="shared" si="216"/>
        <v/>
      </c>
      <c r="CG134" s="65" t="str">
        <f t="shared" si="294"/>
        <v/>
      </c>
      <c r="CH134" s="68" t="str">
        <f t="shared" si="217"/>
        <v/>
      </c>
      <c r="CI134" s="32"/>
      <c r="CJ134" s="120"/>
      <c r="CK134" s="62" t="str">
        <f t="shared" si="173"/>
        <v/>
      </c>
      <c r="CL134" s="62" t="str">
        <f t="shared" si="218"/>
        <v/>
      </c>
      <c r="CM134" s="65" t="str">
        <f t="shared" si="295"/>
        <v/>
      </c>
      <c r="CN134" s="68" t="str">
        <f t="shared" si="219"/>
        <v/>
      </c>
      <c r="CO134" s="32"/>
      <c r="CP134" s="120"/>
      <c r="CQ134" s="62" t="str">
        <f t="shared" si="174"/>
        <v/>
      </c>
      <c r="CR134" s="62" t="str">
        <f t="shared" si="220"/>
        <v/>
      </c>
      <c r="CS134" s="65" t="str">
        <f t="shared" si="296"/>
        <v/>
      </c>
      <c r="CT134" s="68" t="str">
        <f t="shared" si="221"/>
        <v/>
      </c>
      <c r="CU134" s="32"/>
      <c r="CV134" s="120"/>
      <c r="CW134" s="62" t="str">
        <f t="shared" si="175"/>
        <v/>
      </c>
      <c r="CX134" s="62" t="str">
        <f t="shared" si="222"/>
        <v/>
      </c>
      <c r="CY134" s="65" t="str">
        <f t="shared" si="297"/>
        <v/>
      </c>
      <c r="CZ134" s="68" t="str">
        <f t="shared" si="223"/>
        <v/>
      </c>
      <c r="DA134" s="32"/>
      <c r="DB134" s="120"/>
      <c r="DC134" s="62" t="str">
        <f t="shared" si="176"/>
        <v/>
      </c>
      <c r="DD134" s="62" t="str">
        <f t="shared" si="224"/>
        <v/>
      </c>
      <c r="DE134" s="65" t="str">
        <f t="shared" si="298"/>
        <v/>
      </c>
      <c r="DF134" s="68" t="str">
        <f t="shared" si="225"/>
        <v/>
      </c>
      <c r="DG134" s="32"/>
      <c r="DH134" s="120"/>
      <c r="DI134" s="62" t="str">
        <f t="shared" si="177"/>
        <v/>
      </c>
      <c r="DJ134" s="62" t="str">
        <f t="shared" si="226"/>
        <v/>
      </c>
      <c r="DK134" s="65" t="str">
        <f t="shared" si="299"/>
        <v/>
      </c>
      <c r="DL134" s="68" t="str">
        <f t="shared" si="227"/>
        <v/>
      </c>
      <c r="DM134" s="32"/>
      <c r="DN134" s="120"/>
      <c r="DO134" s="62" t="str">
        <f t="shared" si="178"/>
        <v/>
      </c>
      <c r="DP134" s="62" t="str">
        <f t="shared" si="228"/>
        <v/>
      </c>
      <c r="DQ134" s="65" t="str">
        <f t="shared" si="300"/>
        <v/>
      </c>
      <c r="DR134" s="68" t="str">
        <f t="shared" si="229"/>
        <v/>
      </c>
      <c r="DS134" s="32"/>
      <c r="DT134" s="120"/>
      <c r="DU134" s="62" t="str">
        <f t="shared" si="179"/>
        <v/>
      </c>
      <c r="DV134" s="62" t="str">
        <f t="shared" si="230"/>
        <v/>
      </c>
      <c r="DW134" s="65" t="str">
        <f t="shared" si="301"/>
        <v/>
      </c>
      <c r="DX134" s="68" t="str">
        <f t="shared" si="231"/>
        <v/>
      </c>
      <c r="DY134" s="32"/>
      <c r="DZ134" s="120"/>
      <c r="EA134" s="62" t="str">
        <f t="shared" si="180"/>
        <v/>
      </c>
      <c r="EB134" s="62" t="str">
        <f t="shared" si="232"/>
        <v/>
      </c>
      <c r="EC134" s="65" t="str">
        <f t="shared" si="302"/>
        <v/>
      </c>
      <c r="ED134" s="68" t="str">
        <f t="shared" si="233"/>
        <v/>
      </c>
      <c r="EE134" s="32"/>
      <c r="EF134" s="120"/>
      <c r="EG134" s="62" t="str">
        <f t="shared" si="181"/>
        <v/>
      </c>
      <c r="EH134" s="62" t="str">
        <f t="shared" si="234"/>
        <v/>
      </c>
      <c r="EI134" s="65" t="str">
        <f t="shared" si="303"/>
        <v/>
      </c>
      <c r="EJ134" s="68" t="str">
        <f t="shared" si="235"/>
        <v/>
      </c>
      <c r="EK134" s="32"/>
      <c r="EL134" s="120"/>
      <c r="EM134" s="62" t="str">
        <f t="shared" si="182"/>
        <v/>
      </c>
      <c r="EN134" s="62" t="str">
        <f t="shared" si="236"/>
        <v/>
      </c>
      <c r="EO134" s="65" t="str">
        <f t="shared" si="304"/>
        <v/>
      </c>
      <c r="EP134" s="68" t="str">
        <f t="shared" si="237"/>
        <v/>
      </c>
      <c r="EQ134" s="32"/>
      <c r="ER134" s="120"/>
      <c r="ES134" s="62" t="str">
        <f t="shared" si="183"/>
        <v/>
      </c>
      <c r="ET134" s="62" t="str">
        <f t="shared" si="238"/>
        <v/>
      </c>
      <c r="EU134" s="65" t="str">
        <f t="shared" si="305"/>
        <v/>
      </c>
      <c r="EV134" s="68" t="str">
        <f t="shared" si="239"/>
        <v/>
      </c>
      <c r="EW134" s="32"/>
      <c r="EX134" s="120"/>
      <c r="EY134" s="62" t="str">
        <f t="shared" si="184"/>
        <v/>
      </c>
      <c r="EZ134" s="62" t="str">
        <f t="shared" si="240"/>
        <v/>
      </c>
      <c r="FA134" s="65" t="str">
        <f t="shared" si="306"/>
        <v/>
      </c>
      <c r="FB134" s="68" t="str">
        <f t="shared" si="241"/>
        <v/>
      </c>
      <c r="FC134" s="32"/>
      <c r="FD134" s="120"/>
      <c r="FE134" s="62" t="str">
        <f t="shared" si="185"/>
        <v/>
      </c>
      <c r="FF134" s="62" t="str">
        <f t="shared" si="242"/>
        <v/>
      </c>
      <c r="FG134" s="65" t="str">
        <f t="shared" si="307"/>
        <v/>
      </c>
      <c r="FH134" s="68" t="str">
        <f t="shared" si="243"/>
        <v/>
      </c>
      <c r="FI134" s="32"/>
      <c r="FJ134" s="120"/>
      <c r="FK134" s="62" t="str">
        <f t="shared" si="186"/>
        <v/>
      </c>
      <c r="FL134" s="62" t="str">
        <f t="shared" si="244"/>
        <v/>
      </c>
      <c r="FM134" s="65" t="str">
        <f t="shared" si="308"/>
        <v/>
      </c>
      <c r="FN134" s="68" t="str">
        <f t="shared" si="245"/>
        <v/>
      </c>
      <c r="FO134" s="32"/>
      <c r="FP134" s="120"/>
      <c r="FQ134" s="62" t="str">
        <f t="shared" si="187"/>
        <v/>
      </c>
      <c r="FR134" s="62" t="str">
        <f t="shared" si="246"/>
        <v/>
      </c>
      <c r="FS134" s="65" t="str">
        <f t="shared" si="309"/>
        <v/>
      </c>
      <c r="FT134" s="68" t="str">
        <f t="shared" si="247"/>
        <v/>
      </c>
      <c r="FU134" s="32"/>
      <c r="FV134" s="120"/>
      <c r="FW134" s="62" t="str">
        <f t="shared" si="188"/>
        <v/>
      </c>
      <c r="FX134" s="62" t="str">
        <f t="shared" si="248"/>
        <v/>
      </c>
      <c r="FY134" s="65" t="str">
        <f t="shared" si="310"/>
        <v/>
      </c>
      <c r="FZ134" s="68" t="str">
        <f t="shared" si="249"/>
        <v/>
      </c>
      <c r="GA134" s="32"/>
      <c r="GC134" s="7" t="str">
        <f t="shared" si="250"/>
        <v/>
      </c>
      <c r="GD134" s="7" t="str">
        <f t="shared" ca="1" si="189"/>
        <v/>
      </c>
      <c r="GT134" s="71" t="str">
        <f>IF(GT$9="", "", IF(AND(NOT('Personnel Details'!$N$11=""), $B134&gt;='Personnel Details'!$N$11), 'Personnel Details'!$O$11, IF(AND(NOT('Personnel Details'!$I$11=""), $B134&gt;='Personnel Details'!$I$11), 'Personnel Details'!$J$11, 'Personnel Details'!$E$11)))</f>
        <v/>
      </c>
      <c r="GU134" s="59" t="str">
        <f>IF(GT$9="", "", IF(AND(NOT('Personnel Details'!$N$11=""), $B134&gt;='Personnel Details'!$N$11), IF('Personnel Details'!$P$11="","", 'Personnel Details'!$P$11), IF(AND(NOT('Personnel Details'!$I$11=""), $B134&gt;='Personnel Details'!$I$11), IF('Personnel Details'!$K$11="", "", 'Personnel Details'!$K$11), IF('Personnel Details'!$F$11="", "", 'Personnel Details'!$F$11))))</f>
        <v/>
      </c>
      <c r="GV134" s="74" t="str">
        <f>IF(GT$9="", "", IF(AND(NOT('Personnel Details'!$N$11=""), $B134&gt;='Personnel Details'!$N$11), 'Personnel Details'!$Q$11, IF(AND(NOT('Personnel Details'!$I$11=""), $B134&gt;='Personnel Details'!$I$11), 'Personnel Details'!$L$11, 'Personnel Details'!$G$11)))</f>
        <v/>
      </c>
      <c r="GW134" s="59" t="str">
        <f t="shared" si="251"/>
        <v/>
      </c>
      <c r="GX134" s="53"/>
      <c r="GZ134" s="78" t="str">
        <f>IF(GZ$9="", "", IF(AND(NOT('Personnel Details'!$N$12=""), $B134&gt;='Personnel Details'!$N$12), 'Personnel Details'!$O$12, IF(AND(NOT('Personnel Details'!$I$12=""), $B134&gt;='Personnel Details'!$I$12), 'Personnel Details'!$J$12, 'Personnel Details'!$E$12)))</f>
        <v/>
      </c>
      <c r="HA134" s="59" t="str">
        <f>IF(GZ$9="", "", IF(AND(NOT('Personnel Details'!$N$12=""), $B134&gt;='Personnel Details'!$N$12), IF('Personnel Details'!$P$12="","", 'Personnel Details'!$P$12), IF(AND(NOT('Personnel Details'!$I$12=""), $B134&gt;='Personnel Details'!$I$12), IF('Personnel Details'!$K$12="", "", 'Personnel Details'!$K$12), IF('Personnel Details'!$F$12="", "", 'Personnel Details'!$F$12))))</f>
        <v/>
      </c>
      <c r="HB134" s="79" t="str">
        <f>IF(GZ$9="", "", IF(AND(NOT('Personnel Details'!$N$12=""), $B134&gt;='Personnel Details'!$N$12), 'Personnel Details'!$Q$12, IF(AND(NOT('Personnel Details'!$I$12=""), $B134&gt;='Personnel Details'!$I$12), 'Personnel Details'!$L$12, 'Personnel Details'!$G$12)))</f>
        <v/>
      </c>
      <c r="HC134" s="59" t="str">
        <f t="shared" si="252"/>
        <v/>
      </c>
      <c r="HD134" s="53"/>
      <c r="HF134" s="78" t="str">
        <f>IF(HF$9="", "", IF(AND(NOT('Personnel Details'!$N$13=""), $B134&gt;='Personnel Details'!$N$13), 'Personnel Details'!$O$13, IF(AND(NOT('Personnel Details'!$I$13=""), $B134&gt;='Personnel Details'!$I$13), 'Personnel Details'!$J$13, 'Personnel Details'!$E$13)))</f>
        <v/>
      </c>
      <c r="HG134" s="59" t="str">
        <f>IF(HF$9="", "", IF(AND(NOT('Personnel Details'!$N$13=""), $B134&gt;='Personnel Details'!$N$13), IF('Personnel Details'!$P$13="","", 'Personnel Details'!$P$13), IF(AND(NOT('Personnel Details'!$I$13=""), $B134&gt;='Personnel Details'!$I$13), IF('Personnel Details'!$K$13="", "", 'Personnel Details'!$K$13), IF('Personnel Details'!$F$13="", "", 'Personnel Details'!$F$13))))</f>
        <v/>
      </c>
      <c r="HH134" s="79" t="str">
        <f>IF(HF$9="", "", IF(AND(NOT('Personnel Details'!$N$13=""), $B134&gt;='Personnel Details'!$N$13), 'Personnel Details'!$Q$13, IF(AND(NOT('Personnel Details'!$I$13=""), $B134&gt;='Personnel Details'!$I$13), 'Personnel Details'!$L$13, 'Personnel Details'!$G$13)))</f>
        <v/>
      </c>
      <c r="HI134" s="59" t="str">
        <f t="shared" si="253"/>
        <v/>
      </c>
      <c r="HJ134" s="53"/>
      <c r="HL134" s="78" t="str">
        <f>IF(HL$9="", "", IF(AND(NOT('Personnel Details'!$N$14=""), $B134&gt;='Personnel Details'!$N$14), 'Personnel Details'!$O$14, IF(AND(NOT('Personnel Details'!$I$14=""), $B134&gt;='Personnel Details'!$I$14), 'Personnel Details'!$J$14, 'Personnel Details'!$E$14)))</f>
        <v/>
      </c>
      <c r="HM134" s="59" t="str">
        <f>IF(HL$9="", "", IF(AND(NOT('Personnel Details'!$N$14=""), $B134&gt;='Personnel Details'!$N$14), IF('Personnel Details'!$P$14="","", 'Personnel Details'!$P$14), IF(AND(NOT('Personnel Details'!$I$14=""), $B134&gt;='Personnel Details'!$I$14), IF('Personnel Details'!$K$14="", "", 'Personnel Details'!$K$14), IF('Personnel Details'!$F$14="", "", 'Personnel Details'!$F$14))))</f>
        <v/>
      </c>
      <c r="HN134" s="79" t="str">
        <f>IF(HL$9="", "", IF(AND(NOT('Personnel Details'!$N$14=""), $B134&gt;='Personnel Details'!$N$14), 'Personnel Details'!$Q$14, IF(AND(NOT('Personnel Details'!$I$14=""), $B134&gt;='Personnel Details'!$I$14), 'Personnel Details'!$L$14, 'Personnel Details'!$G$14)))</f>
        <v/>
      </c>
      <c r="HO134" s="59" t="str">
        <f t="shared" si="254"/>
        <v/>
      </c>
      <c r="HP134" s="53"/>
      <c r="HR134" s="78" t="str">
        <f>IF(HR$9="", "", IF(AND(NOT('Personnel Details'!$N$15=""), $B134&gt;='Personnel Details'!$N$15), 'Personnel Details'!$O$15, IF(AND(NOT('Personnel Details'!$I$15=""), $B134&gt;='Personnel Details'!$I$15), 'Personnel Details'!$J$15, 'Personnel Details'!$E$15)))</f>
        <v/>
      </c>
      <c r="HS134" s="59" t="str">
        <f>IF(HR$9="", "", IF(AND(NOT('Personnel Details'!$N$15=""), $B134&gt;='Personnel Details'!$N$15), IF('Personnel Details'!$P$15="","", 'Personnel Details'!$P$15), IF(AND(NOT('Personnel Details'!$I$15=""), $B134&gt;='Personnel Details'!$I$15), IF('Personnel Details'!$K$15="", "", 'Personnel Details'!$K$15), IF('Personnel Details'!$F$15="", "", 'Personnel Details'!$F$15))))</f>
        <v/>
      </c>
      <c r="HT134" s="79" t="str">
        <f>IF(HR$9="", "", IF(AND(NOT('Personnel Details'!$N$15=""), $B134&gt;='Personnel Details'!$N$15), 'Personnel Details'!$Q$15, IF(AND(NOT('Personnel Details'!$I$15=""), $B134&gt;='Personnel Details'!$I$15), 'Personnel Details'!$L$15, 'Personnel Details'!$G$15)))</f>
        <v/>
      </c>
      <c r="HU134" s="59" t="str">
        <f t="shared" si="255"/>
        <v/>
      </c>
      <c r="HV134" s="53"/>
      <c r="HX134" s="78" t="str">
        <f>IF(HX$9="", "", IF(AND(NOT('Personnel Details'!$N$16=""), $B134&gt;='Personnel Details'!$N$16), 'Personnel Details'!$O$16, IF(AND(NOT('Personnel Details'!$I$16=""), $B134&gt;='Personnel Details'!$I$16), 'Personnel Details'!$J$16, 'Personnel Details'!$E$16)))</f>
        <v/>
      </c>
      <c r="HY134" s="59" t="str">
        <f>IF(HX$9="", "", IF(AND(NOT('Personnel Details'!$N$16=""), $B134&gt;='Personnel Details'!$N$16), IF('Personnel Details'!$P$16="","", 'Personnel Details'!$P$16), IF(AND(NOT('Personnel Details'!$I$16=""), $B134&gt;='Personnel Details'!$I$16), IF('Personnel Details'!$K$16="", "", 'Personnel Details'!$K$16), IF('Personnel Details'!$F$16="", "", 'Personnel Details'!$F$16))))</f>
        <v/>
      </c>
      <c r="HZ134" s="79" t="str">
        <f>IF(HX$9="", "", IF(AND(NOT('Personnel Details'!$N$16=""), $B134&gt;='Personnel Details'!$N$16), 'Personnel Details'!$Q$16, IF(AND(NOT('Personnel Details'!$I$16=""), $B134&gt;='Personnel Details'!$I$16), 'Personnel Details'!$L$16, 'Personnel Details'!$G$16)))</f>
        <v/>
      </c>
      <c r="IA134" s="59" t="str">
        <f t="shared" si="256"/>
        <v/>
      </c>
      <c r="IB134" s="53"/>
      <c r="ID134" s="78" t="str">
        <f>IF(ID$9="", "", IF(AND(NOT('Personnel Details'!$N$17=""), $B134&gt;='Personnel Details'!$N$17), 'Personnel Details'!$O$17, IF(AND(NOT('Personnel Details'!$I$17=""), $B134&gt;='Personnel Details'!$I$17), 'Personnel Details'!$J$17, 'Personnel Details'!$E$17)))</f>
        <v/>
      </c>
      <c r="IE134" s="59" t="str">
        <f>IF(ID$9="", "", IF(AND(NOT('Personnel Details'!$N$17=""), $B134&gt;='Personnel Details'!$N$17), IF('Personnel Details'!$P$17="","", 'Personnel Details'!$P$17), IF(AND(NOT('Personnel Details'!$I$17=""), $B134&gt;='Personnel Details'!$I$17), IF('Personnel Details'!$K$17="", "", 'Personnel Details'!$K$17), IF('Personnel Details'!$F$17="", "", 'Personnel Details'!$F$17))))</f>
        <v/>
      </c>
      <c r="IF134" s="79" t="str">
        <f>IF(ID$9="", "", IF(AND(NOT('Personnel Details'!$N$17=""), $B134&gt;='Personnel Details'!$N$17), 'Personnel Details'!$Q$17, IF(AND(NOT('Personnel Details'!$I$17=""), $B134&gt;='Personnel Details'!$I$17), 'Personnel Details'!$L$17, 'Personnel Details'!$G$17)))</f>
        <v/>
      </c>
      <c r="IG134" s="59" t="str">
        <f t="shared" si="257"/>
        <v/>
      </c>
      <c r="IH134" s="53"/>
      <c r="IJ134" s="78" t="str">
        <f>IF(IJ$9="", "", IF(AND(NOT('Personnel Details'!$N$18=""), $B134&gt;='Personnel Details'!$N$18), 'Personnel Details'!$O$18, IF(AND(NOT('Personnel Details'!$I$18=""), $B134&gt;='Personnel Details'!$I$18), 'Personnel Details'!$J$18, 'Personnel Details'!$E$18)))</f>
        <v/>
      </c>
      <c r="IK134" s="59" t="str">
        <f>IF(IJ$9="", "", IF(AND(NOT('Personnel Details'!$N$18=""), $B134&gt;='Personnel Details'!$N$18), IF('Personnel Details'!$P$18="","", 'Personnel Details'!$P$18), IF(AND(NOT('Personnel Details'!$I$18=""), $B134&gt;='Personnel Details'!$I$18), IF('Personnel Details'!$K$18="", "", 'Personnel Details'!$K$18), IF('Personnel Details'!$F$18="", "", 'Personnel Details'!$F$18))))</f>
        <v/>
      </c>
      <c r="IL134" s="79" t="str">
        <f>IF(IJ$9="", "", IF(AND(NOT('Personnel Details'!$N$18=""), $B134&gt;='Personnel Details'!$N$18), 'Personnel Details'!$Q$18, IF(AND(NOT('Personnel Details'!$I$18=""), $B134&gt;='Personnel Details'!$I$18), 'Personnel Details'!$L$18, 'Personnel Details'!$G$18)))</f>
        <v/>
      </c>
      <c r="IM134" s="59" t="str">
        <f t="shared" si="258"/>
        <v/>
      </c>
      <c r="IN134" s="53"/>
      <c r="IP134" s="78" t="str">
        <f>IF(IP$9="", "", IF(AND(NOT('Personnel Details'!$N$19=""), $B134&gt;='Personnel Details'!$N$19), 'Personnel Details'!$O$19, IF(AND(NOT('Personnel Details'!$I$19=""), $B134&gt;='Personnel Details'!$I$19), 'Personnel Details'!$J$19, 'Personnel Details'!$E$19)))</f>
        <v/>
      </c>
      <c r="IQ134" s="59" t="str">
        <f>IF(IP$9="", "", IF(AND(NOT('Personnel Details'!$N$19=""), $B134&gt;='Personnel Details'!$N$19), IF('Personnel Details'!$P$19="","", 'Personnel Details'!$P$19), IF(AND(NOT('Personnel Details'!$I$19=""), $B134&gt;='Personnel Details'!$I$19), IF('Personnel Details'!$K$19="", "", 'Personnel Details'!$K$19), IF('Personnel Details'!$F$19="", "", 'Personnel Details'!$F$19))))</f>
        <v/>
      </c>
      <c r="IR134" s="79" t="str">
        <f>IF(IP$9="", "", IF(AND(NOT('Personnel Details'!$N$19=""), $B134&gt;='Personnel Details'!$N$19), 'Personnel Details'!$Q$19, IF(AND(NOT('Personnel Details'!$I$19=""), $B134&gt;='Personnel Details'!$I$19), 'Personnel Details'!$L$19, 'Personnel Details'!$G$19)))</f>
        <v/>
      </c>
      <c r="IS134" s="59" t="str">
        <f t="shared" si="259"/>
        <v/>
      </c>
      <c r="IT134" s="53"/>
      <c r="IV134" s="78" t="str">
        <f>IF(IV$9="", "", IF(AND(NOT('Personnel Details'!$N$20=""), $B134&gt;='Personnel Details'!$N$20), 'Personnel Details'!$O$20, IF(AND(NOT('Personnel Details'!$I$20=""), $B134&gt;='Personnel Details'!$I$20), 'Personnel Details'!$J$20, 'Personnel Details'!$E$20)))</f>
        <v/>
      </c>
      <c r="IW134" s="59" t="str">
        <f>IF(IV$9="", "", IF(AND(NOT('Personnel Details'!$N$20=""), $B134&gt;='Personnel Details'!$N$20), IF('Personnel Details'!$P$20="","", 'Personnel Details'!$P$20), IF(AND(NOT('Personnel Details'!$I$20=""), $B134&gt;='Personnel Details'!$I$20), IF('Personnel Details'!$K$20="", "", 'Personnel Details'!$K$20), IF('Personnel Details'!$F$20="", "", 'Personnel Details'!$F$20))))</f>
        <v/>
      </c>
      <c r="IX134" s="79" t="str">
        <f>IF(IV$9="", "", IF(AND(NOT('Personnel Details'!$N$20=""), $B134&gt;='Personnel Details'!$N$20), 'Personnel Details'!$Q$20, IF(AND(NOT('Personnel Details'!$I$20=""), $B134&gt;='Personnel Details'!$I$20), 'Personnel Details'!$L$20, 'Personnel Details'!$G$20)))</f>
        <v/>
      </c>
      <c r="IY134" s="59" t="str">
        <f t="shared" si="260"/>
        <v/>
      </c>
      <c r="IZ134" s="53"/>
      <c r="JB134" s="78" t="str">
        <f>IF(JB$9="", "", IF(AND(NOT('Personnel Details'!$N$21=""), $B134&gt;='Personnel Details'!$N$21), 'Personnel Details'!$O$21, IF(AND(NOT('Personnel Details'!$I$21=""), $B134&gt;='Personnel Details'!$I$21), 'Personnel Details'!$J$21, 'Personnel Details'!$E$21)))</f>
        <v/>
      </c>
      <c r="JC134" s="59" t="str">
        <f>IF(JB$9="", "", IF(AND(NOT('Personnel Details'!$N$21=""), $B134&gt;='Personnel Details'!$N$21), IF('Personnel Details'!$P$21="","", 'Personnel Details'!$P$21), IF(AND(NOT('Personnel Details'!$I$21=""), $B134&gt;='Personnel Details'!$I$21), IF('Personnel Details'!$K$21="", "", 'Personnel Details'!$K$21), IF('Personnel Details'!$F$21="", "", 'Personnel Details'!$F$21))))</f>
        <v/>
      </c>
      <c r="JD134" s="79" t="str">
        <f>IF(JB$9="", "", IF(AND(NOT('Personnel Details'!$N$21=""), $B134&gt;='Personnel Details'!$N$21), 'Personnel Details'!$Q$21, IF(AND(NOT('Personnel Details'!$I$21=""), $B134&gt;='Personnel Details'!$I$21), 'Personnel Details'!$L$21, 'Personnel Details'!$G$21)))</f>
        <v/>
      </c>
      <c r="JE134" s="59" t="str">
        <f t="shared" si="261"/>
        <v/>
      </c>
      <c r="JF134" s="53"/>
      <c r="JH134" s="78" t="str">
        <f>IF(JH$9="", "", IF(AND(NOT('Personnel Details'!$N$22=""), $B134&gt;='Personnel Details'!$N$22), 'Personnel Details'!$O$22, IF(AND(NOT('Personnel Details'!$I$22=""), $B134&gt;='Personnel Details'!$I$22), 'Personnel Details'!$J$22, 'Personnel Details'!$E$22)))</f>
        <v/>
      </c>
      <c r="JI134" s="59" t="str">
        <f>IF(JH$9="", "", IF(AND(NOT('Personnel Details'!$N$22=""), $B134&gt;='Personnel Details'!$N$22), IF('Personnel Details'!$P$22="","", 'Personnel Details'!$P$22), IF(AND(NOT('Personnel Details'!$I$22=""), $B134&gt;='Personnel Details'!$I$22), IF('Personnel Details'!$K$22="", "", 'Personnel Details'!$K$22), IF('Personnel Details'!$F$22="", "", 'Personnel Details'!$F$22))))</f>
        <v/>
      </c>
      <c r="JJ134" s="79" t="str">
        <f>IF(JH$9="", "", IF(AND(NOT('Personnel Details'!$N$22=""), $B134&gt;='Personnel Details'!$N$22), 'Personnel Details'!$Q$22, IF(AND(NOT('Personnel Details'!$I$22=""), $B134&gt;='Personnel Details'!$I$22), 'Personnel Details'!$L$22, 'Personnel Details'!$G$22)))</f>
        <v/>
      </c>
      <c r="JK134" s="59" t="str">
        <f t="shared" si="262"/>
        <v/>
      </c>
      <c r="JL134" s="53"/>
      <c r="JN134" s="78" t="str">
        <f>IF(JN$9="", "", IF(AND(NOT('Personnel Details'!$N$23=""), $B134&gt;='Personnel Details'!$N$23), 'Personnel Details'!$O$23, IF(AND(NOT('Personnel Details'!$I$23=""), $B134&gt;='Personnel Details'!$I$23), 'Personnel Details'!$J$23, 'Personnel Details'!$E$23)))</f>
        <v/>
      </c>
      <c r="JO134" s="59" t="str">
        <f>IF(JN$9="", "", IF(AND(NOT('Personnel Details'!$N$23=""), $B134&gt;='Personnel Details'!$N$23), IF('Personnel Details'!$P$23="","", 'Personnel Details'!$P$23), IF(AND(NOT('Personnel Details'!$I$23=""), $B134&gt;='Personnel Details'!$I$23), IF('Personnel Details'!$K$23="", "", 'Personnel Details'!$K$23), IF('Personnel Details'!$F$23="", "", 'Personnel Details'!$F$23))))</f>
        <v/>
      </c>
      <c r="JP134" s="79" t="str">
        <f>IF(JN$9="", "", IF(AND(NOT('Personnel Details'!$N$23=""), $B134&gt;='Personnel Details'!$N$23), 'Personnel Details'!$Q$23, IF(AND(NOT('Personnel Details'!$I$23=""), $B134&gt;='Personnel Details'!$I$23), 'Personnel Details'!$L$23, 'Personnel Details'!$G$23)))</f>
        <v/>
      </c>
      <c r="JQ134" s="59" t="str">
        <f t="shared" si="263"/>
        <v/>
      </c>
      <c r="JR134" s="53"/>
      <c r="JT134" s="78" t="str">
        <f>IF(JT$9="", "", IF(AND(NOT('Personnel Details'!$N$24=""), $B134&gt;='Personnel Details'!$N$24), 'Personnel Details'!$O$24, IF(AND(NOT('Personnel Details'!$I$24=""), $B134&gt;='Personnel Details'!$I$24), 'Personnel Details'!$J$24, 'Personnel Details'!$E$24)))</f>
        <v/>
      </c>
      <c r="JU134" s="59" t="str">
        <f>IF(JT$9="", "", IF(AND(NOT('Personnel Details'!$N$24=""), $B134&gt;='Personnel Details'!$N$24), IF('Personnel Details'!$P$24="","", 'Personnel Details'!$P$24), IF(AND(NOT('Personnel Details'!$I$24=""), $B134&gt;='Personnel Details'!$I$24), IF('Personnel Details'!$K$24="", "", 'Personnel Details'!$K$24), IF('Personnel Details'!$F$24="", "", 'Personnel Details'!$F$24))))</f>
        <v/>
      </c>
      <c r="JV134" s="79" t="str">
        <f>IF(JT$9="", "", IF(AND(NOT('Personnel Details'!$N$24=""), $B134&gt;='Personnel Details'!$N$24), 'Personnel Details'!$Q$24, IF(AND(NOT('Personnel Details'!$I$24=""), $B134&gt;='Personnel Details'!$I$24), 'Personnel Details'!$L$24, 'Personnel Details'!$G$24)))</f>
        <v/>
      </c>
      <c r="JW134" s="59" t="str">
        <f t="shared" si="264"/>
        <v/>
      </c>
      <c r="JX134" s="53"/>
      <c r="JZ134" s="78" t="str">
        <f>IF(JZ$9="", "", IF(AND(NOT('Personnel Details'!$N$25=""), $B134&gt;='Personnel Details'!$N$25), 'Personnel Details'!$O$25, IF(AND(NOT('Personnel Details'!$I$25=""), $B134&gt;='Personnel Details'!$I$25), 'Personnel Details'!$J$25, 'Personnel Details'!$E$25)))</f>
        <v/>
      </c>
      <c r="KA134" s="59" t="str">
        <f>IF(JZ$9="", "", IF(AND(NOT('Personnel Details'!$N$25=""), $B134&gt;='Personnel Details'!$N$25), IF('Personnel Details'!$P$25="","", 'Personnel Details'!$P$25), IF(AND(NOT('Personnel Details'!$I$25=""), $B134&gt;='Personnel Details'!$I$25), IF('Personnel Details'!$K$25="", "", 'Personnel Details'!$K$25), IF('Personnel Details'!$F$25="", "", 'Personnel Details'!$F$25))))</f>
        <v/>
      </c>
      <c r="KB134" s="79" t="str">
        <f>IF(JZ$9="", "", IF(AND(NOT('Personnel Details'!$N$25=""), $B134&gt;='Personnel Details'!$N$25), 'Personnel Details'!$Q$25, IF(AND(NOT('Personnel Details'!$I$25=""), $B134&gt;='Personnel Details'!$I$25), 'Personnel Details'!$L$25, 'Personnel Details'!$G$25)))</f>
        <v/>
      </c>
      <c r="KC134" s="59" t="str">
        <f t="shared" si="265"/>
        <v/>
      </c>
      <c r="KD134" s="53"/>
      <c r="KF134" s="78" t="str">
        <f>IF(KF$9="", "", IF(AND(NOT('Personnel Details'!$N$26=""), $B134&gt;='Personnel Details'!$N$26), 'Personnel Details'!$O$26, IF(AND(NOT('Personnel Details'!$I$26=""), $B134&gt;='Personnel Details'!$I$26), 'Personnel Details'!$J$26, 'Personnel Details'!$E$26)))</f>
        <v/>
      </c>
      <c r="KG134" s="59" t="str">
        <f>IF(KF$9="", "", IF(AND(NOT('Personnel Details'!$N$26=""), $B134&gt;='Personnel Details'!$N$26), IF('Personnel Details'!$P$26="","", 'Personnel Details'!$P$26), IF(AND(NOT('Personnel Details'!$I$26=""), $B134&gt;='Personnel Details'!$I$26), IF('Personnel Details'!$K$26="", "", 'Personnel Details'!$K$26), IF('Personnel Details'!$F$26="", "", 'Personnel Details'!$F$26))))</f>
        <v/>
      </c>
      <c r="KH134" s="79" t="str">
        <f>IF(KF$9="", "", IF(AND(NOT('Personnel Details'!$N$26=""), $B134&gt;='Personnel Details'!$N$26), 'Personnel Details'!$Q$26, IF(AND(NOT('Personnel Details'!$I$26=""), $B134&gt;='Personnel Details'!$I$26), 'Personnel Details'!$L$26, 'Personnel Details'!$G$26)))</f>
        <v/>
      </c>
      <c r="KI134" s="59" t="str">
        <f t="shared" si="266"/>
        <v/>
      </c>
      <c r="KJ134" s="53"/>
      <c r="KL134" s="78" t="str">
        <f>IF(KL$9="", "", IF(AND(NOT('Personnel Details'!$N$27=""), $B134&gt;='Personnel Details'!$N$27), 'Personnel Details'!$O$27, IF(AND(NOT('Personnel Details'!$I$27=""), $B134&gt;='Personnel Details'!$I$27), 'Personnel Details'!$J$27, 'Personnel Details'!$E$27)))</f>
        <v/>
      </c>
      <c r="KM134" s="59" t="str">
        <f>IF(KL$9="", "", IF(AND(NOT('Personnel Details'!$N$27=""), $B134&gt;='Personnel Details'!$N$27), IF('Personnel Details'!$P$27="","", 'Personnel Details'!$P$27), IF(AND(NOT('Personnel Details'!$I$27=""), $B134&gt;='Personnel Details'!$I$27), IF('Personnel Details'!$K$27="", "", 'Personnel Details'!$K$27), IF('Personnel Details'!$F$27="", "", 'Personnel Details'!$F$27))))</f>
        <v/>
      </c>
      <c r="KN134" s="79" t="str">
        <f>IF(KL$9="", "", IF(AND(NOT('Personnel Details'!$N$27=""), $B134&gt;='Personnel Details'!$N$27), 'Personnel Details'!$Q$27, IF(AND(NOT('Personnel Details'!$I$27=""), $B134&gt;='Personnel Details'!$I$27), 'Personnel Details'!$L$27, 'Personnel Details'!$G$27)))</f>
        <v/>
      </c>
      <c r="KO134" s="59" t="str">
        <f t="shared" si="267"/>
        <v/>
      </c>
      <c r="KP134" s="53"/>
      <c r="KR134" s="78" t="str">
        <f>IF(KR$9="", "", IF(AND(NOT('Personnel Details'!$N$28=""), $B134&gt;='Personnel Details'!$N$28), 'Personnel Details'!$O$28, IF(AND(NOT('Personnel Details'!$I$28=""), $B134&gt;='Personnel Details'!$I$28), 'Personnel Details'!$J$28, 'Personnel Details'!$E$28)))</f>
        <v/>
      </c>
      <c r="KS134" s="59" t="str">
        <f>IF(KR$9="", "", IF(AND(NOT('Personnel Details'!$N$28=""), $B134&gt;='Personnel Details'!$N$28), IF('Personnel Details'!$P$28="","", 'Personnel Details'!$P$28), IF(AND(NOT('Personnel Details'!$I$28=""), $B134&gt;='Personnel Details'!$I$28), IF('Personnel Details'!$K$28="", "", 'Personnel Details'!$K$28), IF('Personnel Details'!$F$28="", "", 'Personnel Details'!$F$28))))</f>
        <v/>
      </c>
      <c r="KT134" s="79" t="str">
        <f>IF(KR$9="", "", IF(AND(NOT('Personnel Details'!$N$28=""), $B134&gt;='Personnel Details'!$N$28), 'Personnel Details'!$Q$28, IF(AND(NOT('Personnel Details'!$I$28=""), $B134&gt;='Personnel Details'!$I$28), 'Personnel Details'!$L$28, 'Personnel Details'!$G$28)))</f>
        <v/>
      </c>
      <c r="KU134" s="59" t="str">
        <f t="shared" si="268"/>
        <v/>
      </c>
      <c r="KV134" s="53"/>
      <c r="KX134" s="78" t="str">
        <f>IF(KX$9="", "", IF(AND(NOT('Personnel Details'!$N$29=""), $B134&gt;='Personnel Details'!$N$29), 'Personnel Details'!$O$29, IF(AND(NOT('Personnel Details'!$I$29=""), $B134&gt;='Personnel Details'!$I$29), 'Personnel Details'!$J$29, 'Personnel Details'!$E$29)))</f>
        <v/>
      </c>
      <c r="KY134" s="59" t="str">
        <f>IF(KX$9="", "", IF(AND(NOT('Personnel Details'!$N$29=""), $B134&gt;='Personnel Details'!$N$29), IF('Personnel Details'!$P$29="","", 'Personnel Details'!$P$29), IF(AND(NOT('Personnel Details'!$I$29=""), $B134&gt;='Personnel Details'!$I$29), IF('Personnel Details'!$K$29="", "", 'Personnel Details'!$K$29), IF('Personnel Details'!$F$29="", "", 'Personnel Details'!$F$29))))</f>
        <v/>
      </c>
      <c r="KZ134" s="79" t="str">
        <f>IF(KX$9="", "", IF(AND(NOT('Personnel Details'!$N$29=""), $B134&gt;='Personnel Details'!$N$29), 'Personnel Details'!$Q$29, IF(AND(NOT('Personnel Details'!$I$29=""), $B134&gt;='Personnel Details'!$I$29), 'Personnel Details'!$L$29, 'Personnel Details'!$G$29)))</f>
        <v/>
      </c>
      <c r="LA134" s="59" t="str">
        <f t="shared" si="269"/>
        <v/>
      </c>
      <c r="LB134" s="53"/>
      <c r="LD134" s="78" t="str">
        <f>IF(LD$9="", "", IF(AND(NOT('Personnel Details'!$N$30=""), $B134&gt;='Personnel Details'!$N$30), 'Personnel Details'!$O$30, IF(AND(NOT('Personnel Details'!$I$30=""), $B134&gt;='Personnel Details'!$I$30), 'Personnel Details'!$J$30, 'Personnel Details'!$E$30)))</f>
        <v/>
      </c>
      <c r="LE134" s="59" t="str">
        <f>IF(LD$9="", "", IF(AND(NOT('Personnel Details'!$N$30=""), $B134&gt;='Personnel Details'!$N$30), IF('Personnel Details'!$P$30="","", 'Personnel Details'!$P$30), IF(AND(NOT('Personnel Details'!$I$30=""), $B134&gt;='Personnel Details'!$I$30), IF('Personnel Details'!$K$30="", "", 'Personnel Details'!$K$30), IF('Personnel Details'!$F$30="", "", 'Personnel Details'!$F$30))))</f>
        <v/>
      </c>
      <c r="LF134" s="79" t="str">
        <f>IF(LD$9="", "", IF(AND(NOT('Personnel Details'!$N$30=""), $B134&gt;='Personnel Details'!$N$30), 'Personnel Details'!$Q$30, IF(AND(NOT('Personnel Details'!$I$30=""), $B134&gt;='Personnel Details'!$I$30), 'Personnel Details'!$L$30, 'Personnel Details'!$G$30)))</f>
        <v/>
      </c>
      <c r="LG134" s="59" t="str">
        <f t="shared" si="270"/>
        <v/>
      </c>
      <c r="LH134" s="53"/>
      <c r="LJ134" s="78" t="str">
        <f>IF(LJ$9="", "", IF(AND(NOT('Personnel Details'!$N$31=""), $B134&gt;='Personnel Details'!$N$31), 'Personnel Details'!$O$31, IF(AND(NOT('Personnel Details'!$I$31=""), $B134&gt;='Personnel Details'!$I$31), 'Personnel Details'!$J$31, 'Personnel Details'!$E$31)))</f>
        <v/>
      </c>
      <c r="LK134" s="59" t="str">
        <f>IF(LJ$9="", "", IF(AND(NOT('Personnel Details'!$N$31=""), $B134&gt;='Personnel Details'!$N$31), IF('Personnel Details'!$P$31="","", 'Personnel Details'!$P$31), IF(AND(NOT('Personnel Details'!$I$31=""), $B134&gt;='Personnel Details'!$I$31), IF('Personnel Details'!$K$31="", "", 'Personnel Details'!$K$31), IF('Personnel Details'!$F$31="", "", 'Personnel Details'!$F$31))))</f>
        <v/>
      </c>
      <c r="LL134" s="79" t="str">
        <f>IF(LJ$9="", "", IF(AND(NOT('Personnel Details'!$N$31=""), $B134&gt;='Personnel Details'!$N$31), 'Personnel Details'!$Q$31, IF(AND(NOT('Personnel Details'!$I$31=""), $B134&gt;='Personnel Details'!$I$31), 'Personnel Details'!$L$31, 'Personnel Details'!$G$31)))</f>
        <v/>
      </c>
      <c r="LM134" s="59" t="str">
        <f t="shared" si="271"/>
        <v/>
      </c>
      <c r="LN134" s="53"/>
      <c r="LP134" s="78" t="str">
        <f>IF(LP$9="", "", IF(AND(NOT('Personnel Details'!$N$32=""), $B134&gt;='Personnel Details'!$N$32), 'Personnel Details'!$O$32, IF(AND(NOT('Personnel Details'!$I$32=""), $B134&gt;='Personnel Details'!$I$32), 'Personnel Details'!$J$32, 'Personnel Details'!$E$32)))</f>
        <v/>
      </c>
      <c r="LQ134" s="59" t="str">
        <f>IF(LP$9="", "", IF(AND(NOT('Personnel Details'!$N$32=""), $B134&gt;='Personnel Details'!$N$32), IF('Personnel Details'!$P$32="","", 'Personnel Details'!$P$32), IF(AND(NOT('Personnel Details'!$I$32=""), $B134&gt;='Personnel Details'!$I$32), IF('Personnel Details'!$K$32="", "", 'Personnel Details'!$K$32), IF('Personnel Details'!$F$32="", "", 'Personnel Details'!$F$32))))</f>
        <v/>
      </c>
      <c r="LR134" s="79" t="str">
        <f>IF(LP$9="", "", IF(AND(NOT('Personnel Details'!$N$32=""), $B134&gt;='Personnel Details'!$N$32), 'Personnel Details'!$Q$32, IF(AND(NOT('Personnel Details'!$I$32=""), $B134&gt;='Personnel Details'!$I$32), 'Personnel Details'!$L$32, 'Personnel Details'!$G$32)))</f>
        <v/>
      </c>
      <c r="LS134" s="59" t="str">
        <f t="shared" si="272"/>
        <v/>
      </c>
      <c r="LT134" s="53"/>
      <c r="LV134" s="78" t="str">
        <f>IF(LV$9="", "", IF(AND(NOT('Personnel Details'!$N$33=""), $B134&gt;='Personnel Details'!$N$33), 'Personnel Details'!$O$33, IF(AND(NOT('Personnel Details'!$I$33=""), $B134&gt;='Personnel Details'!$I$33), 'Personnel Details'!$J$33, 'Personnel Details'!$E$33)))</f>
        <v/>
      </c>
      <c r="LW134" s="59" t="str">
        <f>IF(LV$9="", "", IF(AND(NOT('Personnel Details'!$N$33=""), $B134&gt;='Personnel Details'!$N$33), IF('Personnel Details'!$P$33="","", 'Personnel Details'!$P$33), IF(AND(NOT('Personnel Details'!$I$33=""), $B134&gt;='Personnel Details'!$I$33), IF('Personnel Details'!$K$33="", "", 'Personnel Details'!$K$33), IF('Personnel Details'!$F$33="", "", 'Personnel Details'!$F$33))))</f>
        <v/>
      </c>
      <c r="LX134" s="79" t="str">
        <f>IF(LV$9="", "", IF(AND(NOT('Personnel Details'!$N$33=""), $B134&gt;='Personnel Details'!$N$33), 'Personnel Details'!$Q$33, IF(AND(NOT('Personnel Details'!$I$33=""), $B134&gt;='Personnel Details'!$I$33), 'Personnel Details'!$L$33, 'Personnel Details'!$G$33)))</f>
        <v/>
      </c>
      <c r="LY134" s="59" t="str">
        <f t="shared" si="273"/>
        <v/>
      </c>
      <c r="LZ134" s="53"/>
      <c r="MB134" s="78" t="str">
        <f>IF(MB$9="", "", IF(AND(NOT('Personnel Details'!$N$34=""), $B134&gt;='Personnel Details'!$N$34), 'Personnel Details'!$O$34, IF(AND(NOT('Personnel Details'!$I$34=""), $B134&gt;='Personnel Details'!$I$34), 'Personnel Details'!$J$34, 'Personnel Details'!$E$34)))</f>
        <v/>
      </c>
      <c r="MC134" s="59" t="str">
        <f>IF(MB$9="", "", IF(AND(NOT('Personnel Details'!$N$34=""), $B134&gt;='Personnel Details'!$N$34), IF('Personnel Details'!$P$34="","", 'Personnel Details'!$P$34), IF(AND(NOT('Personnel Details'!$I$34=""), $B134&gt;='Personnel Details'!$I$34), IF('Personnel Details'!$K$34="", "", 'Personnel Details'!$K$34), IF('Personnel Details'!$F$34="", "", 'Personnel Details'!$F$34))))</f>
        <v/>
      </c>
      <c r="MD134" s="79" t="str">
        <f>IF(MB$9="", "", IF(AND(NOT('Personnel Details'!$N$34=""), $B134&gt;='Personnel Details'!$N$34), 'Personnel Details'!$Q$34, IF(AND(NOT('Personnel Details'!$I$34=""), $B134&gt;='Personnel Details'!$I$34), 'Personnel Details'!$L$34, 'Personnel Details'!$G$34)))</f>
        <v/>
      </c>
      <c r="ME134" s="59" t="str">
        <f t="shared" si="274"/>
        <v/>
      </c>
      <c r="MF134" s="53"/>
      <c r="MH134" s="78" t="str">
        <f>IF(MH$9="", "", IF(AND(NOT('Personnel Details'!$N$35=""), $B134&gt;='Personnel Details'!$N$35), 'Personnel Details'!$O$35, IF(AND(NOT('Personnel Details'!$I$35=""), $B134&gt;='Personnel Details'!$I$35), 'Personnel Details'!$J$35, 'Personnel Details'!$E$35)))</f>
        <v/>
      </c>
      <c r="MI134" s="59" t="str">
        <f>IF(MH$9="", "", IF(AND(NOT('Personnel Details'!$N$35=""), $B134&gt;='Personnel Details'!$N$35), IF('Personnel Details'!$P$35="","", 'Personnel Details'!$P$35), IF(AND(NOT('Personnel Details'!$I$35=""), $B134&gt;='Personnel Details'!$I$35), IF('Personnel Details'!$K$35="", "", 'Personnel Details'!$K$35), IF('Personnel Details'!$F$35="", "", 'Personnel Details'!$F$35))))</f>
        <v/>
      </c>
      <c r="MJ134" s="79" t="str">
        <f>IF(MH$9="", "", IF(AND(NOT('Personnel Details'!$N$35=""), $B134&gt;='Personnel Details'!$N$35), 'Personnel Details'!$Q$35, IF(AND(NOT('Personnel Details'!$I$35=""), $B134&gt;='Personnel Details'!$I$35), 'Personnel Details'!$L$35, 'Personnel Details'!$G$35)))</f>
        <v/>
      </c>
      <c r="MK134" s="59" t="str">
        <f t="shared" si="275"/>
        <v/>
      </c>
      <c r="ML134" s="53"/>
      <c r="MN134" s="78" t="str">
        <f>IF(MN$9="", "", IF(AND(NOT('Personnel Details'!$N$36=""), $B134&gt;='Personnel Details'!$N$36), 'Personnel Details'!$O$36, IF(AND(NOT('Personnel Details'!$I$36=""), $B134&gt;='Personnel Details'!$I$36), 'Personnel Details'!$J$36, 'Personnel Details'!$E$36)))</f>
        <v/>
      </c>
      <c r="MO134" s="59" t="str">
        <f>IF(MN$9="", "", IF(AND(NOT('Personnel Details'!$N$36=""), $B134&gt;='Personnel Details'!$N$36), IF('Personnel Details'!$P$36="","", 'Personnel Details'!$P$36), IF(AND(NOT('Personnel Details'!$I$36=""), $B134&gt;='Personnel Details'!$I$36), IF('Personnel Details'!$K$36="", "", 'Personnel Details'!$K$36), IF('Personnel Details'!$F$36="", "", 'Personnel Details'!$F$36))))</f>
        <v/>
      </c>
      <c r="MP134" s="79" t="str">
        <f>IF(MN$9="", "", IF(AND(NOT('Personnel Details'!$N$36=""), $B134&gt;='Personnel Details'!$N$36), 'Personnel Details'!$Q$36, IF(AND(NOT('Personnel Details'!$I$36=""), $B134&gt;='Personnel Details'!$I$36), 'Personnel Details'!$L$36, 'Personnel Details'!$G$36)))</f>
        <v/>
      </c>
      <c r="MQ134" s="59" t="str">
        <f t="shared" si="276"/>
        <v/>
      </c>
      <c r="MR134" s="53"/>
      <c r="MT134" s="78" t="str">
        <f>IF(MT$9="", "", IF(AND(NOT('Personnel Details'!$N$37=""), $B134&gt;='Personnel Details'!$N$37), 'Personnel Details'!$O$37, IF(AND(NOT('Personnel Details'!$I$37=""), $B134&gt;='Personnel Details'!$I$37), 'Personnel Details'!$J$37, 'Personnel Details'!$E$37)))</f>
        <v/>
      </c>
      <c r="MU134" s="59" t="str">
        <f>IF(MT$9="", "", IF(AND(NOT('Personnel Details'!$N$37=""), $B134&gt;='Personnel Details'!$N$37), IF('Personnel Details'!$P$37="","", 'Personnel Details'!$P$37), IF(AND(NOT('Personnel Details'!$I$37=""), $B134&gt;='Personnel Details'!$I$37), IF('Personnel Details'!$K$37="", "", 'Personnel Details'!$K$37), IF('Personnel Details'!$F$37="", "", 'Personnel Details'!$F$37))))</f>
        <v/>
      </c>
      <c r="MV134" s="79" t="str">
        <f>IF(MT$9="", "", IF(AND(NOT('Personnel Details'!$N$37=""), $B134&gt;='Personnel Details'!$N$37), 'Personnel Details'!$Q$37, IF(AND(NOT('Personnel Details'!$I$37=""), $B134&gt;='Personnel Details'!$I$37), 'Personnel Details'!$L$37, 'Personnel Details'!$G$37)))</f>
        <v/>
      </c>
      <c r="MW134" s="59" t="str">
        <f t="shared" si="277"/>
        <v/>
      </c>
      <c r="MX134" s="53"/>
      <c r="MZ134" s="78" t="str">
        <f>IF(MZ$9="", "", IF(AND(NOT('Personnel Details'!$N$38=""), $B134&gt;='Personnel Details'!$N$38), 'Personnel Details'!$O$38, IF(AND(NOT('Personnel Details'!$I$38=""), $B134&gt;='Personnel Details'!$I$38), 'Personnel Details'!$J$38, 'Personnel Details'!$E$38)))</f>
        <v/>
      </c>
      <c r="NA134" s="59" t="str">
        <f>IF(MZ$9="", "", IF(AND(NOT('Personnel Details'!$N$38=""), $B134&gt;='Personnel Details'!$N$38), IF('Personnel Details'!$P$38="","", 'Personnel Details'!$P$38), IF(AND(NOT('Personnel Details'!$I$38=""), $B134&gt;='Personnel Details'!$I$38), IF('Personnel Details'!$K$38="", "", 'Personnel Details'!$K$38), IF('Personnel Details'!$F$38="", "", 'Personnel Details'!$F$38))))</f>
        <v/>
      </c>
      <c r="NB134" s="79" t="str">
        <f>IF(MZ$9="", "", IF(AND(NOT('Personnel Details'!$N$38=""), $B134&gt;='Personnel Details'!$N$38), 'Personnel Details'!$Q$38, IF(AND(NOT('Personnel Details'!$I$38=""), $B134&gt;='Personnel Details'!$I$38), 'Personnel Details'!$L$38, 'Personnel Details'!$G$38)))</f>
        <v/>
      </c>
      <c r="NC134" s="59" t="str">
        <f t="shared" si="278"/>
        <v/>
      </c>
      <c r="ND134" s="53"/>
      <c r="NF134" s="78" t="str">
        <f>IF(NF$9="", "", IF(AND(NOT('Personnel Details'!$N$39=""), $B134&gt;='Personnel Details'!$N$39), 'Personnel Details'!$O$39, IF(AND(NOT('Personnel Details'!$I$39=""), $B134&gt;='Personnel Details'!$I$39), 'Personnel Details'!$J$39, 'Personnel Details'!$E$39)))</f>
        <v/>
      </c>
      <c r="NG134" s="59" t="str">
        <f>IF(NF$9="", "", IF(AND(NOT('Personnel Details'!$N$39=""), $B134&gt;='Personnel Details'!$N$39), IF('Personnel Details'!$P$39="","", 'Personnel Details'!$P$39), IF(AND(NOT('Personnel Details'!$I$39=""), $B134&gt;='Personnel Details'!$I$39), IF('Personnel Details'!$K$39="", "", 'Personnel Details'!$K$39), IF('Personnel Details'!$F$39="", "", 'Personnel Details'!$F$39))))</f>
        <v/>
      </c>
      <c r="NH134" s="79" t="str">
        <f>IF(NF$9="", "", IF(AND(NOT('Personnel Details'!$N$39=""), $B134&gt;='Personnel Details'!$N$39), 'Personnel Details'!$Q$39, IF(AND(NOT('Personnel Details'!$I$39=""), $B134&gt;='Personnel Details'!$I$39), 'Personnel Details'!$L$39, 'Personnel Details'!$G$39)))</f>
        <v/>
      </c>
      <c r="NI134" s="59" t="str">
        <f t="shared" si="279"/>
        <v/>
      </c>
      <c r="NJ134" s="53"/>
      <c r="NL134" s="78" t="str">
        <f>IF(NL$9="", "", IF(AND(NOT('Personnel Details'!$N$40=""), $B134&gt;='Personnel Details'!$N$40), 'Personnel Details'!$O$40, IF(AND(NOT('Personnel Details'!$I$40=""), $B134&gt;='Personnel Details'!$I$40), 'Personnel Details'!$J$40, 'Personnel Details'!$E$40)))</f>
        <v/>
      </c>
      <c r="NM134" s="59" t="str">
        <f>IF(NL$9="", "", IF(AND(NOT('Personnel Details'!$N$40=""), $B134&gt;='Personnel Details'!$N$40), IF('Personnel Details'!$P$40="","", 'Personnel Details'!$P$40), IF(AND(NOT('Personnel Details'!$I$40=""), $B134&gt;='Personnel Details'!$I$40), IF('Personnel Details'!$K$40="", "", 'Personnel Details'!$K$40), IF('Personnel Details'!$F$40="", "", 'Personnel Details'!$F$40))))</f>
        <v/>
      </c>
      <c r="NN134" s="79" t="str">
        <f>IF(NL$9="", "", IF(AND(NOT('Personnel Details'!$N$40=""), $B134&gt;='Personnel Details'!$N$40), 'Personnel Details'!$Q$40, IF(AND(NOT('Personnel Details'!$I$40=""), $B134&gt;='Personnel Details'!$I$40), 'Personnel Details'!$L$40, 'Personnel Details'!$G$40)))</f>
        <v/>
      </c>
      <c r="NO134" s="59" t="str">
        <f t="shared" si="280"/>
        <v/>
      </c>
      <c r="NP134" s="53"/>
    </row>
    <row r="135" spans="1:380" x14ac:dyDescent="0.25">
      <c r="A135" s="32"/>
      <c r="B135" s="113" t="str">
        <f>IFERROR(IF(B134+1&gt;'Personnel Details'!$U$5, "", B134+1), "")</f>
        <v/>
      </c>
      <c r="C135" s="32"/>
      <c r="D135" s="120"/>
      <c r="E135" s="13" t="str">
        <f t="shared" si="159"/>
        <v/>
      </c>
      <c r="F135" s="13" t="str">
        <f t="shared" si="190"/>
        <v/>
      </c>
      <c r="G135" s="56" t="str">
        <f t="shared" si="281"/>
        <v/>
      </c>
      <c r="H135" s="16" t="str">
        <f t="shared" si="191"/>
        <v/>
      </c>
      <c r="I135" s="32"/>
      <c r="J135" s="120"/>
      <c r="K135" s="62" t="str">
        <f t="shared" si="160"/>
        <v/>
      </c>
      <c r="L135" s="62" t="str">
        <f t="shared" si="192"/>
        <v/>
      </c>
      <c r="M135" s="65" t="str">
        <f t="shared" si="282"/>
        <v/>
      </c>
      <c r="N135" s="68" t="str">
        <f t="shared" si="193"/>
        <v/>
      </c>
      <c r="O135" s="32"/>
      <c r="P135" s="120"/>
      <c r="Q135" s="62" t="str">
        <f t="shared" si="161"/>
        <v/>
      </c>
      <c r="R135" s="62" t="str">
        <f t="shared" si="194"/>
        <v/>
      </c>
      <c r="S135" s="65" t="str">
        <f t="shared" si="283"/>
        <v/>
      </c>
      <c r="T135" s="68" t="str">
        <f t="shared" si="195"/>
        <v/>
      </c>
      <c r="U135" s="32"/>
      <c r="V135" s="120"/>
      <c r="W135" s="62" t="str">
        <f t="shared" si="162"/>
        <v/>
      </c>
      <c r="X135" s="62" t="str">
        <f t="shared" si="196"/>
        <v/>
      </c>
      <c r="Y135" s="65" t="str">
        <f t="shared" si="284"/>
        <v/>
      </c>
      <c r="Z135" s="68" t="str">
        <f t="shared" si="197"/>
        <v/>
      </c>
      <c r="AA135" s="32"/>
      <c r="AB135" s="120"/>
      <c r="AC135" s="62" t="str">
        <f t="shared" si="163"/>
        <v/>
      </c>
      <c r="AD135" s="62" t="str">
        <f t="shared" si="198"/>
        <v/>
      </c>
      <c r="AE135" s="65" t="str">
        <f t="shared" si="285"/>
        <v/>
      </c>
      <c r="AF135" s="68" t="str">
        <f t="shared" si="199"/>
        <v/>
      </c>
      <c r="AG135" s="32"/>
      <c r="AH135" s="120"/>
      <c r="AI135" s="62" t="str">
        <f t="shared" si="164"/>
        <v/>
      </c>
      <c r="AJ135" s="62" t="str">
        <f t="shared" si="200"/>
        <v/>
      </c>
      <c r="AK135" s="65" t="str">
        <f t="shared" si="286"/>
        <v/>
      </c>
      <c r="AL135" s="68" t="str">
        <f t="shared" si="201"/>
        <v/>
      </c>
      <c r="AM135" s="32"/>
      <c r="AN135" s="120"/>
      <c r="AO135" s="62" t="str">
        <f t="shared" si="165"/>
        <v/>
      </c>
      <c r="AP135" s="62" t="str">
        <f t="shared" si="202"/>
        <v/>
      </c>
      <c r="AQ135" s="65" t="str">
        <f t="shared" si="287"/>
        <v/>
      </c>
      <c r="AR135" s="68" t="str">
        <f t="shared" si="203"/>
        <v/>
      </c>
      <c r="AS135" s="32"/>
      <c r="AT135" s="120"/>
      <c r="AU135" s="62" t="str">
        <f t="shared" si="166"/>
        <v/>
      </c>
      <c r="AV135" s="62" t="str">
        <f t="shared" si="204"/>
        <v/>
      </c>
      <c r="AW135" s="65" t="str">
        <f t="shared" si="288"/>
        <v/>
      </c>
      <c r="AX135" s="68" t="str">
        <f t="shared" si="205"/>
        <v/>
      </c>
      <c r="AY135" s="32"/>
      <c r="AZ135" s="120"/>
      <c r="BA135" s="62" t="str">
        <f t="shared" si="167"/>
        <v/>
      </c>
      <c r="BB135" s="62" t="str">
        <f t="shared" si="206"/>
        <v/>
      </c>
      <c r="BC135" s="65" t="str">
        <f t="shared" si="289"/>
        <v/>
      </c>
      <c r="BD135" s="68" t="str">
        <f t="shared" si="207"/>
        <v/>
      </c>
      <c r="BE135" s="32"/>
      <c r="BF135" s="120"/>
      <c r="BG135" s="62" t="str">
        <f t="shared" si="168"/>
        <v/>
      </c>
      <c r="BH135" s="62" t="str">
        <f t="shared" si="208"/>
        <v/>
      </c>
      <c r="BI135" s="65" t="str">
        <f t="shared" si="290"/>
        <v/>
      </c>
      <c r="BJ135" s="68" t="str">
        <f t="shared" si="209"/>
        <v/>
      </c>
      <c r="BK135" s="32"/>
      <c r="BL135" s="120"/>
      <c r="BM135" s="62" t="str">
        <f t="shared" si="169"/>
        <v/>
      </c>
      <c r="BN135" s="62" t="str">
        <f t="shared" si="210"/>
        <v/>
      </c>
      <c r="BO135" s="65" t="str">
        <f t="shared" si="291"/>
        <v/>
      </c>
      <c r="BP135" s="68" t="str">
        <f t="shared" si="211"/>
        <v/>
      </c>
      <c r="BQ135" s="32"/>
      <c r="BR135" s="120"/>
      <c r="BS135" s="62" t="str">
        <f t="shared" si="170"/>
        <v/>
      </c>
      <c r="BT135" s="62" t="str">
        <f t="shared" si="212"/>
        <v/>
      </c>
      <c r="BU135" s="65" t="str">
        <f t="shared" si="292"/>
        <v/>
      </c>
      <c r="BV135" s="68" t="str">
        <f t="shared" si="213"/>
        <v/>
      </c>
      <c r="BW135" s="32"/>
      <c r="BX135" s="120"/>
      <c r="BY135" s="62" t="str">
        <f t="shared" si="171"/>
        <v/>
      </c>
      <c r="BZ135" s="62" t="str">
        <f t="shared" si="214"/>
        <v/>
      </c>
      <c r="CA135" s="65" t="str">
        <f t="shared" si="293"/>
        <v/>
      </c>
      <c r="CB135" s="68" t="str">
        <f t="shared" si="215"/>
        <v/>
      </c>
      <c r="CC135" s="32"/>
      <c r="CD135" s="120"/>
      <c r="CE135" s="62" t="str">
        <f t="shared" si="172"/>
        <v/>
      </c>
      <c r="CF135" s="62" t="str">
        <f t="shared" si="216"/>
        <v/>
      </c>
      <c r="CG135" s="65" t="str">
        <f t="shared" si="294"/>
        <v/>
      </c>
      <c r="CH135" s="68" t="str">
        <f t="shared" si="217"/>
        <v/>
      </c>
      <c r="CI135" s="32"/>
      <c r="CJ135" s="120"/>
      <c r="CK135" s="62" t="str">
        <f t="shared" si="173"/>
        <v/>
      </c>
      <c r="CL135" s="62" t="str">
        <f t="shared" si="218"/>
        <v/>
      </c>
      <c r="CM135" s="65" t="str">
        <f t="shared" si="295"/>
        <v/>
      </c>
      <c r="CN135" s="68" t="str">
        <f t="shared" si="219"/>
        <v/>
      </c>
      <c r="CO135" s="32"/>
      <c r="CP135" s="120"/>
      <c r="CQ135" s="62" t="str">
        <f t="shared" si="174"/>
        <v/>
      </c>
      <c r="CR135" s="62" t="str">
        <f t="shared" si="220"/>
        <v/>
      </c>
      <c r="CS135" s="65" t="str">
        <f t="shared" si="296"/>
        <v/>
      </c>
      <c r="CT135" s="68" t="str">
        <f t="shared" si="221"/>
        <v/>
      </c>
      <c r="CU135" s="32"/>
      <c r="CV135" s="120"/>
      <c r="CW135" s="62" t="str">
        <f t="shared" si="175"/>
        <v/>
      </c>
      <c r="CX135" s="62" t="str">
        <f t="shared" si="222"/>
        <v/>
      </c>
      <c r="CY135" s="65" t="str">
        <f t="shared" si="297"/>
        <v/>
      </c>
      <c r="CZ135" s="68" t="str">
        <f t="shared" si="223"/>
        <v/>
      </c>
      <c r="DA135" s="32"/>
      <c r="DB135" s="120"/>
      <c r="DC135" s="62" t="str">
        <f t="shared" si="176"/>
        <v/>
      </c>
      <c r="DD135" s="62" t="str">
        <f t="shared" si="224"/>
        <v/>
      </c>
      <c r="DE135" s="65" t="str">
        <f t="shared" si="298"/>
        <v/>
      </c>
      <c r="DF135" s="68" t="str">
        <f t="shared" si="225"/>
        <v/>
      </c>
      <c r="DG135" s="32"/>
      <c r="DH135" s="120"/>
      <c r="DI135" s="62" t="str">
        <f t="shared" si="177"/>
        <v/>
      </c>
      <c r="DJ135" s="62" t="str">
        <f t="shared" si="226"/>
        <v/>
      </c>
      <c r="DK135" s="65" t="str">
        <f t="shared" si="299"/>
        <v/>
      </c>
      <c r="DL135" s="68" t="str">
        <f t="shared" si="227"/>
        <v/>
      </c>
      <c r="DM135" s="32"/>
      <c r="DN135" s="120"/>
      <c r="DO135" s="62" t="str">
        <f t="shared" si="178"/>
        <v/>
      </c>
      <c r="DP135" s="62" t="str">
        <f t="shared" si="228"/>
        <v/>
      </c>
      <c r="DQ135" s="65" t="str">
        <f t="shared" si="300"/>
        <v/>
      </c>
      <c r="DR135" s="68" t="str">
        <f t="shared" si="229"/>
        <v/>
      </c>
      <c r="DS135" s="32"/>
      <c r="DT135" s="120"/>
      <c r="DU135" s="62" t="str">
        <f t="shared" si="179"/>
        <v/>
      </c>
      <c r="DV135" s="62" t="str">
        <f t="shared" si="230"/>
        <v/>
      </c>
      <c r="DW135" s="65" t="str">
        <f t="shared" si="301"/>
        <v/>
      </c>
      <c r="DX135" s="68" t="str">
        <f t="shared" si="231"/>
        <v/>
      </c>
      <c r="DY135" s="32"/>
      <c r="DZ135" s="120"/>
      <c r="EA135" s="62" t="str">
        <f t="shared" si="180"/>
        <v/>
      </c>
      <c r="EB135" s="62" t="str">
        <f t="shared" si="232"/>
        <v/>
      </c>
      <c r="EC135" s="65" t="str">
        <f t="shared" si="302"/>
        <v/>
      </c>
      <c r="ED135" s="68" t="str">
        <f t="shared" si="233"/>
        <v/>
      </c>
      <c r="EE135" s="32"/>
      <c r="EF135" s="120"/>
      <c r="EG135" s="62" t="str">
        <f t="shared" si="181"/>
        <v/>
      </c>
      <c r="EH135" s="62" t="str">
        <f t="shared" si="234"/>
        <v/>
      </c>
      <c r="EI135" s="65" t="str">
        <f t="shared" si="303"/>
        <v/>
      </c>
      <c r="EJ135" s="68" t="str">
        <f t="shared" si="235"/>
        <v/>
      </c>
      <c r="EK135" s="32"/>
      <c r="EL135" s="120"/>
      <c r="EM135" s="62" t="str">
        <f t="shared" si="182"/>
        <v/>
      </c>
      <c r="EN135" s="62" t="str">
        <f t="shared" si="236"/>
        <v/>
      </c>
      <c r="EO135" s="65" t="str">
        <f t="shared" si="304"/>
        <v/>
      </c>
      <c r="EP135" s="68" t="str">
        <f t="shared" si="237"/>
        <v/>
      </c>
      <c r="EQ135" s="32"/>
      <c r="ER135" s="120"/>
      <c r="ES135" s="62" t="str">
        <f t="shared" si="183"/>
        <v/>
      </c>
      <c r="ET135" s="62" t="str">
        <f t="shared" si="238"/>
        <v/>
      </c>
      <c r="EU135" s="65" t="str">
        <f t="shared" si="305"/>
        <v/>
      </c>
      <c r="EV135" s="68" t="str">
        <f t="shared" si="239"/>
        <v/>
      </c>
      <c r="EW135" s="32"/>
      <c r="EX135" s="120"/>
      <c r="EY135" s="62" t="str">
        <f t="shared" si="184"/>
        <v/>
      </c>
      <c r="EZ135" s="62" t="str">
        <f t="shared" si="240"/>
        <v/>
      </c>
      <c r="FA135" s="65" t="str">
        <f t="shared" si="306"/>
        <v/>
      </c>
      <c r="FB135" s="68" t="str">
        <f t="shared" si="241"/>
        <v/>
      </c>
      <c r="FC135" s="32"/>
      <c r="FD135" s="120"/>
      <c r="FE135" s="62" t="str">
        <f t="shared" si="185"/>
        <v/>
      </c>
      <c r="FF135" s="62" t="str">
        <f t="shared" si="242"/>
        <v/>
      </c>
      <c r="FG135" s="65" t="str">
        <f t="shared" si="307"/>
        <v/>
      </c>
      <c r="FH135" s="68" t="str">
        <f t="shared" si="243"/>
        <v/>
      </c>
      <c r="FI135" s="32"/>
      <c r="FJ135" s="120"/>
      <c r="FK135" s="62" t="str">
        <f t="shared" si="186"/>
        <v/>
      </c>
      <c r="FL135" s="62" t="str">
        <f t="shared" si="244"/>
        <v/>
      </c>
      <c r="FM135" s="65" t="str">
        <f t="shared" si="308"/>
        <v/>
      </c>
      <c r="FN135" s="68" t="str">
        <f t="shared" si="245"/>
        <v/>
      </c>
      <c r="FO135" s="32"/>
      <c r="FP135" s="120"/>
      <c r="FQ135" s="62" t="str">
        <f t="shared" si="187"/>
        <v/>
      </c>
      <c r="FR135" s="62" t="str">
        <f t="shared" si="246"/>
        <v/>
      </c>
      <c r="FS135" s="65" t="str">
        <f t="shared" si="309"/>
        <v/>
      </c>
      <c r="FT135" s="68" t="str">
        <f t="shared" si="247"/>
        <v/>
      </c>
      <c r="FU135" s="32"/>
      <c r="FV135" s="120"/>
      <c r="FW135" s="62" t="str">
        <f t="shared" si="188"/>
        <v/>
      </c>
      <c r="FX135" s="62" t="str">
        <f t="shared" si="248"/>
        <v/>
      </c>
      <c r="FY135" s="65" t="str">
        <f t="shared" si="310"/>
        <v/>
      </c>
      <c r="FZ135" s="68" t="str">
        <f t="shared" si="249"/>
        <v/>
      </c>
      <c r="GA135" s="32"/>
      <c r="GC135" s="7" t="str">
        <f t="shared" si="250"/>
        <v/>
      </c>
      <c r="GD135" s="7" t="str">
        <f t="shared" ca="1" si="189"/>
        <v/>
      </c>
      <c r="GT135" s="71" t="str">
        <f>IF(GT$9="", "", IF(AND(NOT('Personnel Details'!$N$11=""), $B135&gt;='Personnel Details'!$N$11), 'Personnel Details'!$O$11, IF(AND(NOT('Personnel Details'!$I$11=""), $B135&gt;='Personnel Details'!$I$11), 'Personnel Details'!$J$11, 'Personnel Details'!$E$11)))</f>
        <v/>
      </c>
      <c r="GU135" s="59" t="str">
        <f>IF(GT$9="", "", IF(AND(NOT('Personnel Details'!$N$11=""), $B135&gt;='Personnel Details'!$N$11), IF('Personnel Details'!$P$11="","", 'Personnel Details'!$P$11), IF(AND(NOT('Personnel Details'!$I$11=""), $B135&gt;='Personnel Details'!$I$11), IF('Personnel Details'!$K$11="", "", 'Personnel Details'!$K$11), IF('Personnel Details'!$F$11="", "", 'Personnel Details'!$F$11))))</f>
        <v/>
      </c>
      <c r="GV135" s="74" t="str">
        <f>IF(GT$9="", "", IF(AND(NOT('Personnel Details'!$N$11=""), $B135&gt;='Personnel Details'!$N$11), 'Personnel Details'!$Q$11, IF(AND(NOT('Personnel Details'!$I$11=""), $B135&gt;='Personnel Details'!$I$11), 'Personnel Details'!$L$11, 'Personnel Details'!$G$11)))</f>
        <v/>
      </c>
      <c r="GW135" s="59" t="str">
        <f t="shared" si="251"/>
        <v/>
      </c>
      <c r="GX135" s="53"/>
      <c r="GZ135" s="78" t="str">
        <f>IF(GZ$9="", "", IF(AND(NOT('Personnel Details'!$N$12=""), $B135&gt;='Personnel Details'!$N$12), 'Personnel Details'!$O$12, IF(AND(NOT('Personnel Details'!$I$12=""), $B135&gt;='Personnel Details'!$I$12), 'Personnel Details'!$J$12, 'Personnel Details'!$E$12)))</f>
        <v/>
      </c>
      <c r="HA135" s="59" t="str">
        <f>IF(GZ$9="", "", IF(AND(NOT('Personnel Details'!$N$12=""), $B135&gt;='Personnel Details'!$N$12), IF('Personnel Details'!$P$12="","", 'Personnel Details'!$P$12), IF(AND(NOT('Personnel Details'!$I$12=""), $B135&gt;='Personnel Details'!$I$12), IF('Personnel Details'!$K$12="", "", 'Personnel Details'!$K$12), IF('Personnel Details'!$F$12="", "", 'Personnel Details'!$F$12))))</f>
        <v/>
      </c>
      <c r="HB135" s="79" t="str">
        <f>IF(GZ$9="", "", IF(AND(NOT('Personnel Details'!$N$12=""), $B135&gt;='Personnel Details'!$N$12), 'Personnel Details'!$Q$12, IF(AND(NOT('Personnel Details'!$I$12=""), $B135&gt;='Personnel Details'!$I$12), 'Personnel Details'!$L$12, 'Personnel Details'!$G$12)))</f>
        <v/>
      </c>
      <c r="HC135" s="59" t="str">
        <f t="shared" si="252"/>
        <v/>
      </c>
      <c r="HD135" s="53"/>
      <c r="HF135" s="78" t="str">
        <f>IF(HF$9="", "", IF(AND(NOT('Personnel Details'!$N$13=""), $B135&gt;='Personnel Details'!$N$13), 'Personnel Details'!$O$13, IF(AND(NOT('Personnel Details'!$I$13=""), $B135&gt;='Personnel Details'!$I$13), 'Personnel Details'!$J$13, 'Personnel Details'!$E$13)))</f>
        <v/>
      </c>
      <c r="HG135" s="59" t="str">
        <f>IF(HF$9="", "", IF(AND(NOT('Personnel Details'!$N$13=""), $B135&gt;='Personnel Details'!$N$13), IF('Personnel Details'!$P$13="","", 'Personnel Details'!$P$13), IF(AND(NOT('Personnel Details'!$I$13=""), $B135&gt;='Personnel Details'!$I$13), IF('Personnel Details'!$K$13="", "", 'Personnel Details'!$K$13), IF('Personnel Details'!$F$13="", "", 'Personnel Details'!$F$13))))</f>
        <v/>
      </c>
      <c r="HH135" s="79" t="str">
        <f>IF(HF$9="", "", IF(AND(NOT('Personnel Details'!$N$13=""), $B135&gt;='Personnel Details'!$N$13), 'Personnel Details'!$Q$13, IF(AND(NOT('Personnel Details'!$I$13=""), $B135&gt;='Personnel Details'!$I$13), 'Personnel Details'!$L$13, 'Personnel Details'!$G$13)))</f>
        <v/>
      </c>
      <c r="HI135" s="59" t="str">
        <f t="shared" si="253"/>
        <v/>
      </c>
      <c r="HJ135" s="53"/>
      <c r="HL135" s="78" t="str">
        <f>IF(HL$9="", "", IF(AND(NOT('Personnel Details'!$N$14=""), $B135&gt;='Personnel Details'!$N$14), 'Personnel Details'!$O$14, IF(AND(NOT('Personnel Details'!$I$14=""), $B135&gt;='Personnel Details'!$I$14), 'Personnel Details'!$J$14, 'Personnel Details'!$E$14)))</f>
        <v/>
      </c>
      <c r="HM135" s="59" t="str">
        <f>IF(HL$9="", "", IF(AND(NOT('Personnel Details'!$N$14=""), $B135&gt;='Personnel Details'!$N$14), IF('Personnel Details'!$P$14="","", 'Personnel Details'!$P$14), IF(AND(NOT('Personnel Details'!$I$14=""), $B135&gt;='Personnel Details'!$I$14), IF('Personnel Details'!$K$14="", "", 'Personnel Details'!$K$14), IF('Personnel Details'!$F$14="", "", 'Personnel Details'!$F$14))))</f>
        <v/>
      </c>
      <c r="HN135" s="79" t="str">
        <f>IF(HL$9="", "", IF(AND(NOT('Personnel Details'!$N$14=""), $B135&gt;='Personnel Details'!$N$14), 'Personnel Details'!$Q$14, IF(AND(NOT('Personnel Details'!$I$14=""), $B135&gt;='Personnel Details'!$I$14), 'Personnel Details'!$L$14, 'Personnel Details'!$G$14)))</f>
        <v/>
      </c>
      <c r="HO135" s="59" t="str">
        <f t="shared" si="254"/>
        <v/>
      </c>
      <c r="HP135" s="53"/>
      <c r="HR135" s="78" t="str">
        <f>IF(HR$9="", "", IF(AND(NOT('Personnel Details'!$N$15=""), $B135&gt;='Personnel Details'!$N$15), 'Personnel Details'!$O$15, IF(AND(NOT('Personnel Details'!$I$15=""), $B135&gt;='Personnel Details'!$I$15), 'Personnel Details'!$J$15, 'Personnel Details'!$E$15)))</f>
        <v/>
      </c>
      <c r="HS135" s="59" t="str">
        <f>IF(HR$9="", "", IF(AND(NOT('Personnel Details'!$N$15=""), $B135&gt;='Personnel Details'!$N$15), IF('Personnel Details'!$P$15="","", 'Personnel Details'!$P$15), IF(AND(NOT('Personnel Details'!$I$15=""), $B135&gt;='Personnel Details'!$I$15), IF('Personnel Details'!$K$15="", "", 'Personnel Details'!$K$15), IF('Personnel Details'!$F$15="", "", 'Personnel Details'!$F$15))))</f>
        <v/>
      </c>
      <c r="HT135" s="79" t="str">
        <f>IF(HR$9="", "", IF(AND(NOT('Personnel Details'!$N$15=""), $B135&gt;='Personnel Details'!$N$15), 'Personnel Details'!$Q$15, IF(AND(NOT('Personnel Details'!$I$15=""), $B135&gt;='Personnel Details'!$I$15), 'Personnel Details'!$L$15, 'Personnel Details'!$G$15)))</f>
        <v/>
      </c>
      <c r="HU135" s="59" t="str">
        <f t="shared" si="255"/>
        <v/>
      </c>
      <c r="HV135" s="53"/>
      <c r="HX135" s="78" t="str">
        <f>IF(HX$9="", "", IF(AND(NOT('Personnel Details'!$N$16=""), $B135&gt;='Personnel Details'!$N$16), 'Personnel Details'!$O$16, IF(AND(NOT('Personnel Details'!$I$16=""), $B135&gt;='Personnel Details'!$I$16), 'Personnel Details'!$J$16, 'Personnel Details'!$E$16)))</f>
        <v/>
      </c>
      <c r="HY135" s="59" t="str">
        <f>IF(HX$9="", "", IF(AND(NOT('Personnel Details'!$N$16=""), $B135&gt;='Personnel Details'!$N$16), IF('Personnel Details'!$P$16="","", 'Personnel Details'!$P$16), IF(AND(NOT('Personnel Details'!$I$16=""), $B135&gt;='Personnel Details'!$I$16), IF('Personnel Details'!$K$16="", "", 'Personnel Details'!$K$16), IF('Personnel Details'!$F$16="", "", 'Personnel Details'!$F$16))))</f>
        <v/>
      </c>
      <c r="HZ135" s="79" t="str">
        <f>IF(HX$9="", "", IF(AND(NOT('Personnel Details'!$N$16=""), $B135&gt;='Personnel Details'!$N$16), 'Personnel Details'!$Q$16, IF(AND(NOT('Personnel Details'!$I$16=""), $B135&gt;='Personnel Details'!$I$16), 'Personnel Details'!$L$16, 'Personnel Details'!$G$16)))</f>
        <v/>
      </c>
      <c r="IA135" s="59" t="str">
        <f t="shared" si="256"/>
        <v/>
      </c>
      <c r="IB135" s="53"/>
      <c r="ID135" s="78" t="str">
        <f>IF(ID$9="", "", IF(AND(NOT('Personnel Details'!$N$17=""), $B135&gt;='Personnel Details'!$N$17), 'Personnel Details'!$O$17, IF(AND(NOT('Personnel Details'!$I$17=""), $B135&gt;='Personnel Details'!$I$17), 'Personnel Details'!$J$17, 'Personnel Details'!$E$17)))</f>
        <v/>
      </c>
      <c r="IE135" s="59" t="str">
        <f>IF(ID$9="", "", IF(AND(NOT('Personnel Details'!$N$17=""), $B135&gt;='Personnel Details'!$N$17), IF('Personnel Details'!$P$17="","", 'Personnel Details'!$P$17), IF(AND(NOT('Personnel Details'!$I$17=""), $B135&gt;='Personnel Details'!$I$17), IF('Personnel Details'!$K$17="", "", 'Personnel Details'!$K$17), IF('Personnel Details'!$F$17="", "", 'Personnel Details'!$F$17))))</f>
        <v/>
      </c>
      <c r="IF135" s="79" t="str">
        <f>IF(ID$9="", "", IF(AND(NOT('Personnel Details'!$N$17=""), $B135&gt;='Personnel Details'!$N$17), 'Personnel Details'!$Q$17, IF(AND(NOT('Personnel Details'!$I$17=""), $B135&gt;='Personnel Details'!$I$17), 'Personnel Details'!$L$17, 'Personnel Details'!$G$17)))</f>
        <v/>
      </c>
      <c r="IG135" s="59" t="str">
        <f t="shared" si="257"/>
        <v/>
      </c>
      <c r="IH135" s="53"/>
      <c r="IJ135" s="78" t="str">
        <f>IF(IJ$9="", "", IF(AND(NOT('Personnel Details'!$N$18=""), $B135&gt;='Personnel Details'!$N$18), 'Personnel Details'!$O$18, IF(AND(NOT('Personnel Details'!$I$18=""), $B135&gt;='Personnel Details'!$I$18), 'Personnel Details'!$J$18, 'Personnel Details'!$E$18)))</f>
        <v/>
      </c>
      <c r="IK135" s="59" t="str">
        <f>IF(IJ$9="", "", IF(AND(NOT('Personnel Details'!$N$18=""), $B135&gt;='Personnel Details'!$N$18), IF('Personnel Details'!$P$18="","", 'Personnel Details'!$P$18), IF(AND(NOT('Personnel Details'!$I$18=""), $B135&gt;='Personnel Details'!$I$18), IF('Personnel Details'!$K$18="", "", 'Personnel Details'!$K$18), IF('Personnel Details'!$F$18="", "", 'Personnel Details'!$F$18))))</f>
        <v/>
      </c>
      <c r="IL135" s="79" t="str">
        <f>IF(IJ$9="", "", IF(AND(NOT('Personnel Details'!$N$18=""), $B135&gt;='Personnel Details'!$N$18), 'Personnel Details'!$Q$18, IF(AND(NOT('Personnel Details'!$I$18=""), $B135&gt;='Personnel Details'!$I$18), 'Personnel Details'!$L$18, 'Personnel Details'!$G$18)))</f>
        <v/>
      </c>
      <c r="IM135" s="59" t="str">
        <f t="shared" si="258"/>
        <v/>
      </c>
      <c r="IN135" s="53"/>
      <c r="IP135" s="78" t="str">
        <f>IF(IP$9="", "", IF(AND(NOT('Personnel Details'!$N$19=""), $B135&gt;='Personnel Details'!$N$19), 'Personnel Details'!$O$19, IF(AND(NOT('Personnel Details'!$I$19=""), $B135&gt;='Personnel Details'!$I$19), 'Personnel Details'!$J$19, 'Personnel Details'!$E$19)))</f>
        <v/>
      </c>
      <c r="IQ135" s="59" t="str">
        <f>IF(IP$9="", "", IF(AND(NOT('Personnel Details'!$N$19=""), $B135&gt;='Personnel Details'!$N$19), IF('Personnel Details'!$P$19="","", 'Personnel Details'!$P$19), IF(AND(NOT('Personnel Details'!$I$19=""), $B135&gt;='Personnel Details'!$I$19), IF('Personnel Details'!$K$19="", "", 'Personnel Details'!$K$19), IF('Personnel Details'!$F$19="", "", 'Personnel Details'!$F$19))))</f>
        <v/>
      </c>
      <c r="IR135" s="79" t="str">
        <f>IF(IP$9="", "", IF(AND(NOT('Personnel Details'!$N$19=""), $B135&gt;='Personnel Details'!$N$19), 'Personnel Details'!$Q$19, IF(AND(NOT('Personnel Details'!$I$19=""), $B135&gt;='Personnel Details'!$I$19), 'Personnel Details'!$L$19, 'Personnel Details'!$G$19)))</f>
        <v/>
      </c>
      <c r="IS135" s="59" t="str">
        <f t="shared" si="259"/>
        <v/>
      </c>
      <c r="IT135" s="53"/>
      <c r="IV135" s="78" t="str">
        <f>IF(IV$9="", "", IF(AND(NOT('Personnel Details'!$N$20=""), $B135&gt;='Personnel Details'!$N$20), 'Personnel Details'!$O$20, IF(AND(NOT('Personnel Details'!$I$20=""), $B135&gt;='Personnel Details'!$I$20), 'Personnel Details'!$J$20, 'Personnel Details'!$E$20)))</f>
        <v/>
      </c>
      <c r="IW135" s="59" t="str">
        <f>IF(IV$9="", "", IF(AND(NOT('Personnel Details'!$N$20=""), $B135&gt;='Personnel Details'!$N$20), IF('Personnel Details'!$P$20="","", 'Personnel Details'!$P$20), IF(AND(NOT('Personnel Details'!$I$20=""), $B135&gt;='Personnel Details'!$I$20), IF('Personnel Details'!$K$20="", "", 'Personnel Details'!$K$20), IF('Personnel Details'!$F$20="", "", 'Personnel Details'!$F$20))))</f>
        <v/>
      </c>
      <c r="IX135" s="79" t="str">
        <f>IF(IV$9="", "", IF(AND(NOT('Personnel Details'!$N$20=""), $B135&gt;='Personnel Details'!$N$20), 'Personnel Details'!$Q$20, IF(AND(NOT('Personnel Details'!$I$20=""), $B135&gt;='Personnel Details'!$I$20), 'Personnel Details'!$L$20, 'Personnel Details'!$G$20)))</f>
        <v/>
      </c>
      <c r="IY135" s="59" t="str">
        <f t="shared" si="260"/>
        <v/>
      </c>
      <c r="IZ135" s="53"/>
      <c r="JB135" s="78" t="str">
        <f>IF(JB$9="", "", IF(AND(NOT('Personnel Details'!$N$21=""), $B135&gt;='Personnel Details'!$N$21), 'Personnel Details'!$O$21, IF(AND(NOT('Personnel Details'!$I$21=""), $B135&gt;='Personnel Details'!$I$21), 'Personnel Details'!$J$21, 'Personnel Details'!$E$21)))</f>
        <v/>
      </c>
      <c r="JC135" s="59" t="str">
        <f>IF(JB$9="", "", IF(AND(NOT('Personnel Details'!$N$21=""), $B135&gt;='Personnel Details'!$N$21), IF('Personnel Details'!$P$21="","", 'Personnel Details'!$P$21), IF(AND(NOT('Personnel Details'!$I$21=""), $B135&gt;='Personnel Details'!$I$21), IF('Personnel Details'!$K$21="", "", 'Personnel Details'!$K$21), IF('Personnel Details'!$F$21="", "", 'Personnel Details'!$F$21))))</f>
        <v/>
      </c>
      <c r="JD135" s="79" t="str">
        <f>IF(JB$9="", "", IF(AND(NOT('Personnel Details'!$N$21=""), $B135&gt;='Personnel Details'!$N$21), 'Personnel Details'!$Q$21, IF(AND(NOT('Personnel Details'!$I$21=""), $B135&gt;='Personnel Details'!$I$21), 'Personnel Details'!$L$21, 'Personnel Details'!$G$21)))</f>
        <v/>
      </c>
      <c r="JE135" s="59" t="str">
        <f t="shared" si="261"/>
        <v/>
      </c>
      <c r="JF135" s="53"/>
      <c r="JH135" s="78" t="str">
        <f>IF(JH$9="", "", IF(AND(NOT('Personnel Details'!$N$22=""), $B135&gt;='Personnel Details'!$N$22), 'Personnel Details'!$O$22, IF(AND(NOT('Personnel Details'!$I$22=""), $B135&gt;='Personnel Details'!$I$22), 'Personnel Details'!$J$22, 'Personnel Details'!$E$22)))</f>
        <v/>
      </c>
      <c r="JI135" s="59" t="str">
        <f>IF(JH$9="", "", IF(AND(NOT('Personnel Details'!$N$22=""), $B135&gt;='Personnel Details'!$N$22), IF('Personnel Details'!$P$22="","", 'Personnel Details'!$P$22), IF(AND(NOT('Personnel Details'!$I$22=""), $B135&gt;='Personnel Details'!$I$22), IF('Personnel Details'!$K$22="", "", 'Personnel Details'!$K$22), IF('Personnel Details'!$F$22="", "", 'Personnel Details'!$F$22))))</f>
        <v/>
      </c>
      <c r="JJ135" s="79" t="str">
        <f>IF(JH$9="", "", IF(AND(NOT('Personnel Details'!$N$22=""), $B135&gt;='Personnel Details'!$N$22), 'Personnel Details'!$Q$22, IF(AND(NOT('Personnel Details'!$I$22=""), $B135&gt;='Personnel Details'!$I$22), 'Personnel Details'!$L$22, 'Personnel Details'!$G$22)))</f>
        <v/>
      </c>
      <c r="JK135" s="59" t="str">
        <f t="shared" si="262"/>
        <v/>
      </c>
      <c r="JL135" s="53"/>
      <c r="JN135" s="78" t="str">
        <f>IF(JN$9="", "", IF(AND(NOT('Personnel Details'!$N$23=""), $B135&gt;='Personnel Details'!$N$23), 'Personnel Details'!$O$23, IF(AND(NOT('Personnel Details'!$I$23=""), $B135&gt;='Personnel Details'!$I$23), 'Personnel Details'!$J$23, 'Personnel Details'!$E$23)))</f>
        <v/>
      </c>
      <c r="JO135" s="59" t="str">
        <f>IF(JN$9="", "", IF(AND(NOT('Personnel Details'!$N$23=""), $B135&gt;='Personnel Details'!$N$23), IF('Personnel Details'!$P$23="","", 'Personnel Details'!$P$23), IF(AND(NOT('Personnel Details'!$I$23=""), $B135&gt;='Personnel Details'!$I$23), IF('Personnel Details'!$K$23="", "", 'Personnel Details'!$K$23), IF('Personnel Details'!$F$23="", "", 'Personnel Details'!$F$23))))</f>
        <v/>
      </c>
      <c r="JP135" s="79" t="str">
        <f>IF(JN$9="", "", IF(AND(NOT('Personnel Details'!$N$23=""), $B135&gt;='Personnel Details'!$N$23), 'Personnel Details'!$Q$23, IF(AND(NOT('Personnel Details'!$I$23=""), $B135&gt;='Personnel Details'!$I$23), 'Personnel Details'!$L$23, 'Personnel Details'!$G$23)))</f>
        <v/>
      </c>
      <c r="JQ135" s="59" t="str">
        <f t="shared" si="263"/>
        <v/>
      </c>
      <c r="JR135" s="53"/>
      <c r="JT135" s="78" t="str">
        <f>IF(JT$9="", "", IF(AND(NOT('Personnel Details'!$N$24=""), $B135&gt;='Personnel Details'!$N$24), 'Personnel Details'!$O$24, IF(AND(NOT('Personnel Details'!$I$24=""), $B135&gt;='Personnel Details'!$I$24), 'Personnel Details'!$J$24, 'Personnel Details'!$E$24)))</f>
        <v/>
      </c>
      <c r="JU135" s="59" t="str">
        <f>IF(JT$9="", "", IF(AND(NOT('Personnel Details'!$N$24=""), $B135&gt;='Personnel Details'!$N$24), IF('Personnel Details'!$P$24="","", 'Personnel Details'!$P$24), IF(AND(NOT('Personnel Details'!$I$24=""), $B135&gt;='Personnel Details'!$I$24), IF('Personnel Details'!$K$24="", "", 'Personnel Details'!$K$24), IF('Personnel Details'!$F$24="", "", 'Personnel Details'!$F$24))))</f>
        <v/>
      </c>
      <c r="JV135" s="79" t="str">
        <f>IF(JT$9="", "", IF(AND(NOT('Personnel Details'!$N$24=""), $B135&gt;='Personnel Details'!$N$24), 'Personnel Details'!$Q$24, IF(AND(NOT('Personnel Details'!$I$24=""), $B135&gt;='Personnel Details'!$I$24), 'Personnel Details'!$L$24, 'Personnel Details'!$G$24)))</f>
        <v/>
      </c>
      <c r="JW135" s="59" t="str">
        <f t="shared" si="264"/>
        <v/>
      </c>
      <c r="JX135" s="53"/>
      <c r="JZ135" s="78" t="str">
        <f>IF(JZ$9="", "", IF(AND(NOT('Personnel Details'!$N$25=""), $B135&gt;='Personnel Details'!$N$25), 'Personnel Details'!$O$25, IF(AND(NOT('Personnel Details'!$I$25=""), $B135&gt;='Personnel Details'!$I$25), 'Personnel Details'!$J$25, 'Personnel Details'!$E$25)))</f>
        <v/>
      </c>
      <c r="KA135" s="59" t="str">
        <f>IF(JZ$9="", "", IF(AND(NOT('Personnel Details'!$N$25=""), $B135&gt;='Personnel Details'!$N$25), IF('Personnel Details'!$P$25="","", 'Personnel Details'!$P$25), IF(AND(NOT('Personnel Details'!$I$25=""), $B135&gt;='Personnel Details'!$I$25), IF('Personnel Details'!$K$25="", "", 'Personnel Details'!$K$25), IF('Personnel Details'!$F$25="", "", 'Personnel Details'!$F$25))))</f>
        <v/>
      </c>
      <c r="KB135" s="79" t="str">
        <f>IF(JZ$9="", "", IF(AND(NOT('Personnel Details'!$N$25=""), $B135&gt;='Personnel Details'!$N$25), 'Personnel Details'!$Q$25, IF(AND(NOT('Personnel Details'!$I$25=""), $B135&gt;='Personnel Details'!$I$25), 'Personnel Details'!$L$25, 'Personnel Details'!$G$25)))</f>
        <v/>
      </c>
      <c r="KC135" s="59" t="str">
        <f t="shared" si="265"/>
        <v/>
      </c>
      <c r="KD135" s="53"/>
      <c r="KF135" s="78" t="str">
        <f>IF(KF$9="", "", IF(AND(NOT('Personnel Details'!$N$26=""), $B135&gt;='Personnel Details'!$N$26), 'Personnel Details'!$O$26, IF(AND(NOT('Personnel Details'!$I$26=""), $B135&gt;='Personnel Details'!$I$26), 'Personnel Details'!$J$26, 'Personnel Details'!$E$26)))</f>
        <v/>
      </c>
      <c r="KG135" s="59" t="str">
        <f>IF(KF$9="", "", IF(AND(NOT('Personnel Details'!$N$26=""), $B135&gt;='Personnel Details'!$N$26), IF('Personnel Details'!$P$26="","", 'Personnel Details'!$P$26), IF(AND(NOT('Personnel Details'!$I$26=""), $B135&gt;='Personnel Details'!$I$26), IF('Personnel Details'!$K$26="", "", 'Personnel Details'!$K$26), IF('Personnel Details'!$F$26="", "", 'Personnel Details'!$F$26))))</f>
        <v/>
      </c>
      <c r="KH135" s="79" t="str">
        <f>IF(KF$9="", "", IF(AND(NOT('Personnel Details'!$N$26=""), $B135&gt;='Personnel Details'!$N$26), 'Personnel Details'!$Q$26, IF(AND(NOT('Personnel Details'!$I$26=""), $B135&gt;='Personnel Details'!$I$26), 'Personnel Details'!$L$26, 'Personnel Details'!$G$26)))</f>
        <v/>
      </c>
      <c r="KI135" s="59" t="str">
        <f t="shared" si="266"/>
        <v/>
      </c>
      <c r="KJ135" s="53"/>
      <c r="KL135" s="78" t="str">
        <f>IF(KL$9="", "", IF(AND(NOT('Personnel Details'!$N$27=""), $B135&gt;='Personnel Details'!$N$27), 'Personnel Details'!$O$27, IF(AND(NOT('Personnel Details'!$I$27=""), $B135&gt;='Personnel Details'!$I$27), 'Personnel Details'!$J$27, 'Personnel Details'!$E$27)))</f>
        <v/>
      </c>
      <c r="KM135" s="59" t="str">
        <f>IF(KL$9="", "", IF(AND(NOT('Personnel Details'!$N$27=""), $B135&gt;='Personnel Details'!$N$27), IF('Personnel Details'!$P$27="","", 'Personnel Details'!$P$27), IF(AND(NOT('Personnel Details'!$I$27=""), $B135&gt;='Personnel Details'!$I$27), IF('Personnel Details'!$K$27="", "", 'Personnel Details'!$K$27), IF('Personnel Details'!$F$27="", "", 'Personnel Details'!$F$27))))</f>
        <v/>
      </c>
      <c r="KN135" s="79" t="str">
        <f>IF(KL$9="", "", IF(AND(NOT('Personnel Details'!$N$27=""), $B135&gt;='Personnel Details'!$N$27), 'Personnel Details'!$Q$27, IF(AND(NOT('Personnel Details'!$I$27=""), $B135&gt;='Personnel Details'!$I$27), 'Personnel Details'!$L$27, 'Personnel Details'!$G$27)))</f>
        <v/>
      </c>
      <c r="KO135" s="59" t="str">
        <f t="shared" si="267"/>
        <v/>
      </c>
      <c r="KP135" s="53"/>
      <c r="KR135" s="78" t="str">
        <f>IF(KR$9="", "", IF(AND(NOT('Personnel Details'!$N$28=""), $B135&gt;='Personnel Details'!$N$28), 'Personnel Details'!$O$28, IF(AND(NOT('Personnel Details'!$I$28=""), $B135&gt;='Personnel Details'!$I$28), 'Personnel Details'!$J$28, 'Personnel Details'!$E$28)))</f>
        <v/>
      </c>
      <c r="KS135" s="59" t="str">
        <f>IF(KR$9="", "", IF(AND(NOT('Personnel Details'!$N$28=""), $B135&gt;='Personnel Details'!$N$28), IF('Personnel Details'!$P$28="","", 'Personnel Details'!$P$28), IF(AND(NOT('Personnel Details'!$I$28=""), $B135&gt;='Personnel Details'!$I$28), IF('Personnel Details'!$K$28="", "", 'Personnel Details'!$K$28), IF('Personnel Details'!$F$28="", "", 'Personnel Details'!$F$28))))</f>
        <v/>
      </c>
      <c r="KT135" s="79" t="str">
        <f>IF(KR$9="", "", IF(AND(NOT('Personnel Details'!$N$28=""), $B135&gt;='Personnel Details'!$N$28), 'Personnel Details'!$Q$28, IF(AND(NOT('Personnel Details'!$I$28=""), $B135&gt;='Personnel Details'!$I$28), 'Personnel Details'!$L$28, 'Personnel Details'!$G$28)))</f>
        <v/>
      </c>
      <c r="KU135" s="59" t="str">
        <f t="shared" si="268"/>
        <v/>
      </c>
      <c r="KV135" s="53"/>
      <c r="KX135" s="78" t="str">
        <f>IF(KX$9="", "", IF(AND(NOT('Personnel Details'!$N$29=""), $B135&gt;='Personnel Details'!$N$29), 'Personnel Details'!$O$29, IF(AND(NOT('Personnel Details'!$I$29=""), $B135&gt;='Personnel Details'!$I$29), 'Personnel Details'!$J$29, 'Personnel Details'!$E$29)))</f>
        <v/>
      </c>
      <c r="KY135" s="59" t="str">
        <f>IF(KX$9="", "", IF(AND(NOT('Personnel Details'!$N$29=""), $B135&gt;='Personnel Details'!$N$29), IF('Personnel Details'!$P$29="","", 'Personnel Details'!$P$29), IF(AND(NOT('Personnel Details'!$I$29=""), $B135&gt;='Personnel Details'!$I$29), IF('Personnel Details'!$K$29="", "", 'Personnel Details'!$K$29), IF('Personnel Details'!$F$29="", "", 'Personnel Details'!$F$29))))</f>
        <v/>
      </c>
      <c r="KZ135" s="79" t="str">
        <f>IF(KX$9="", "", IF(AND(NOT('Personnel Details'!$N$29=""), $B135&gt;='Personnel Details'!$N$29), 'Personnel Details'!$Q$29, IF(AND(NOT('Personnel Details'!$I$29=""), $B135&gt;='Personnel Details'!$I$29), 'Personnel Details'!$L$29, 'Personnel Details'!$G$29)))</f>
        <v/>
      </c>
      <c r="LA135" s="59" t="str">
        <f t="shared" si="269"/>
        <v/>
      </c>
      <c r="LB135" s="53"/>
      <c r="LD135" s="78" t="str">
        <f>IF(LD$9="", "", IF(AND(NOT('Personnel Details'!$N$30=""), $B135&gt;='Personnel Details'!$N$30), 'Personnel Details'!$O$30, IF(AND(NOT('Personnel Details'!$I$30=""), $B135&gt;='Personnel Details'!$I$30), 'Personnel Details'!$J$30, 'Personnel Details'!$E$30)))</f>
        <v/>
      </c>
      <c r="LE135" s="59" t="str">
        <f>IF(LD$9="", "", IF(AND(NOT('Personnel Details'!$N$30=""), $B135&gt;='Personnel Details'!$N$30), IF('Personnel Details'!$P$30="","", 'Personnel Details'!$P$30), IF(AND(NOT('Personnel Details'!$I$30=""), $B135&gt;='Personnel Details'!$I$30), IF('Personnel Details'!$K$30="", "", 'Personnel Details'!$K$30), IF('Personnel Details'!$F$30="", "", 'Personnel Details'!$F$30))))</f>
        <v/>
      </c>
      <c r="LF135" s="79" t="str">
        <f>IF(LD$9="", "", IF(AND(NOT('Personnel Details'!$N$30=""), $B135&gt;='Personnel Details'!$N$30), 'Personnel Details'!$Q$30, IF(AND(NOT('Personnel Details'!$I$30=""), $B135&gt;='Personnel Details'!$I$30), 'Personnel Details'!$L$30, 'Personnel Details'!$G$30)))</f>
        <v/>
      </c>
      <c r="LG135" s="59" t="str">
        <f t="shared" si="270"/>
        <v/>
      </c>
      <c r="LH135" s="53"/>
      <c r="LJ135" s="78" t="str">
        <f>IF(LJ$9="", "", IF(AND(NOT('Personnel Details'!$N$31=""), $B135&gt;='Personnel Details'!$N$31), 'Personnel Details'!$O$31, IF(AND(NOT('Personnel Details'!$I$31=""), $B135&gt;='Personnel Details'!$I$31), 'Personnel Details'!$J$31, 'Personnel Details'!$E$31)))</f>
        <v/>
      </c>
      <c r="LK135" s="59" t="str">
        <f>IF(LJ$9="", "", IF(AND(NOT('Personnel Details'!$N$31=""), $B135&gt;='Personnel Details'!$N$31), IF('Personnel Details'!$P$31="","", 'Personnel Details'!$P$31), IF(AND(NOT('Personnel Details'!$I$31=""), $B135&gt;='Personnel Details'!$I$31), IF('Personnel Details'!$K$31="", "", 'Personnel Details'!$K$31), IF('Personnel Details'!$F$31="", "", 'Personnel Details'!$F$31))))</f>
        <v/>
      </c>
      <c r="LL135" s="79" t="str">
        <f>IF(LJ$9="", "", IF(AND(NOT('Personnel Details'!$N$31=""), $B135&gt;='Personnel Details'!$N$31), 'Personnel Details'!$Q$31, IF(AND(NOT('Personnel Details'!$I$31=""), $B135&gt;='Personnel Details'!$I$31), 'Personnel Details'!$L$31, 'Personnel Details'!$G$31)))</f>
        <v/>
      </c>
      <c r="LM135" s="59" t="str">
        <f t="shared" si="271"/>
        <v/>
      </c>
      <c r="LN135" s="53"/>
      <c r="LP135" s="78" t="str">
        <f>IF(LP$9="", "", IF(AND(NOT('Personnel Details'!$N$32=""), $B135&gt;='Personnel Details'!$N$32), 'Personnel Details'!$O$32, IF(AND(NOT('Personnel Details'!$I$32=""), $B135&gt;='Personnel Details'!$I$32), 'Personnel Details'!$J$32, 'Personnel Details'!$E$32)))</f>
        <v/>
      </c>
      <c r="LQ135" s="59" t="str">
        <f>IF(LP$9="", "", IF(AND(NOT('Personnel Details'!$N$32=""), $B135&gt;='Personnel Details'!$N$32), IF('Personnel Details'!$P$32="","", 'Personnel Details'!$P$32), IF(AND(NOT('Personnel Details'!$I$32=""), $B135&gt;='Personnel Details'!$I$32), IF('Personnel Details'!$K$32="", "", 'Personnel Details'!$K$32), IF('Personnel Details'!$F$32="", "", 'Personnel Details'!$F$32))))</f>
        <v/>
      </c>
      <c r="LR135" s="79" t="str">
        <f>IF(LP$9="", "", IF(AND(NOT('Personnel Details'!$N$32=""), $B135&gt;='Personnel Details'!$N$32), 'Personnel Details'!$Q$32, IF(AND(NOT('Personnel Details'!$I$32=""), $B135&gt;='Personnel Details'!$I$32), 'Personnel Details'!$L$32, 'Personnel Details'!$G$32)))</f>
        <v/>
      </c>
      <c r="LS135" s="59" t="str">
        <f t="shared" si="272"/>
        <v/>
      </c>
      <c r="LT135" s="53"/>
      <c r="LV135" s="78" t="str">
        <f>IF(LV$9="", "", IF(AND(NOT('Personnel Details'!$N$33=""), $B135&gt;='Personnel Details'!$N$33), 'Personnel Details'!$O$33, IF(AND(NOT('Personnel Details'!$I$33=""), $B135&gt;='Personnel Details'!$I$33), 'Personnel Details'!$J$33, 'Personnel Details'!$E$33)))</f>
        <v/>
      </c>
      <c r="LW135" s="59" t="str">
        <f>IF(LV$9="", "", IF(AND(NOT('Personnel Details'!$N$33=""), $B135&gt;='Personnel Details'!$N$33), IF('Personnel Details'!$P$33="","", 'Personnel Details'!$P$33), IF(AND(NOT('Personnel Details'!$I$33=""), $B135&gt;='Personnel Details'!$I$33), IF('Personnel Details'!$K$33="", "", 'Personnel Details'!$K$33), IF('Personnel Details'!$F$33="", "", 'Personnel Details'!$F$33))))</f>
        <v/>
      </c>
      <c r="LX135" s="79" t="str">
        <f>IF(LV$9="", "", IF(AND(NOT('Personnel Details'!$N$33=""), $B135&gt;='Personnel Details'!$N$33), 'Personnel Details'!$Q$33, IF(AND(NOT('Personnel Details'!$I$33=""), $B135&gt;='Personnel Details'!$I$33), 'Personnel Details'!$L$33, 'Personnel Details'!$G$33)))</f>
        <v/>
      </c>
      <c r="LY135" s="59" t="str">
        <f t="shared" si="273"/>
        <v/>
      </c>
      <c r="LZ135" s="53"/>
      <c r="MB135" s="78" t="str">
        <f>IF(MB$9="", "", IF(AND(NOT('Personnel Details'!$N$34=""), $B135&gt;='Personnel Details'!$N$34), 'Personnel Details'!$O$34, IF(AND(NOT('Personnel Details'!$I$34=""), $B135&gt;='Personnel Details'!$I$34), 'Personnel Details'!$J$34, 'Personnel Details'!$E$34)))</f>
        <v/>
      </c>
      <c r="MC135" s="59" t="str">
        <f>IF(MB$9="", "", IF(AND(NOT('Personnel Details'!$N$34=""), $B135&gt;='Personnel Details'!$N$34), IF('Personnel Details'!$P$34="","", 'Personnel Details'!$P$34), IF(AND(NOT('Personnel Details'!$I$34=""), $B135&gt;='Personnel Details'!$I$34), IF('Personnel Details'!$K$34="", "", 'Personnel Details'!$K$34), IF('Personnel Details'!$F$34="", "", 'Personnel Details'!$F$34))))</f>
        <v/>
      </c>
      <c r="MD135" s="79" t="str">
        <f>IF(MB$9="", "", IF(AND(NOT('Personnel Details'!$N$34=""), $B135&gt;='Personnel Details'!$N$34), 'Personnel Details'!$Q$34, IF(AND(NOT('Personnel Details'!$I$34=""), $B135&gt;='Personnel Details'!$I$34), 'Personnel Details'!$L$34, 'Personnel Details'!$G$34)))</f>
        <v/>
      </c>
      <c r="ME135" s="59" t="str">
        <f t="shared" si="274"/>
        <v/>
      </c>
      <c r="MF135" s="53"/>
      <c r="MH135" s="78" t="str">
        <f>IF(MH$9="", "", IF(AND(NOT('Personnel Details'!$N$35=""), $B135&gt;='Personnel Details'!$N$35), 'Personnel Details'!$O$35, IF(AND(NOT('Personnel Details'!$I$35=""), $B135&gt;='Personnel Details'!$I$35), 'Personnel Details'!$J$35, 'Personnel Details'!$E$35)))</f>
        <v/>
      </c>
      <c r="MI135" s="59" t="str">
        <f>IF(MH$9="", "", IF(AND(NOT('Personnel Details'!$N$35=""), $B135&gt;='Personnel Details'!$N$35), IF('Personnel Details'!$P$35="","", 'Personnel Details'!$P$35), IF(AND(NOT('Personnel Details'!$I$35=""), $B135&gt;='Personnel Details'!$I$35), IF('Personnel Details'!$K$35="", "", 'Personnel Details'!$K$35), IF('Personnel Details'!$F$35="", "", 'Personnel Details'!$F$35))))</f>
        <v/>
      </c>
      <c r="MJ135" s="79" t="str">
        <f>IF(MH$9="", "", IF(AND(NOT('Personnel Details'!$N$35=""), $B135&gt;='Personnel Details'!$N$35), 'Personnel Details'!$Q$35, IF(AND(NOT('Personnel Details'!$I$35=""), $B135&gt;='Personnel Details'!$I$35), 'Personnel Details'!$L$35, 'Personnel Details'!$G$35)))</f>
        <v/>
      </c>
      <c r="MK135" s="59" t="str">
        <f t="shared" si="275"/>
        <v/>
      </c>
      <c r="ML135" s="53"/>
      <c r="MN135" s="78" t="str">
        <f>IF(MN$9="", "", IF(AND(NOT('Personnel Details'!$N$36=""), $B135&gt;='Personnel Details'!$N$36), 'Personnel Details'!$O$36, IF(AND(NOT('Personnel Details'!$I$36=""), $B135&gt;='Personnel Details'!$I$36), 'Personnel Details'!$J$36, 'Personnel Details'!$E$36)))</f>
        <v/>
      </c>
      <c r="MO135" s="59" t="str">
        <f>IF(MN$9="", "", IF(AND(NOT('Personnel Details'!$N$36=""), $B135&gt;='Personnel Details'!$N$36), IF('Personnel Details'!$P$36="","", 'Personnel Details'!$P$36), IF(AND(NOT('Personnel Details'!$I$36=""), $B135&gt;='Personnel Details'!$I$36), IF('Personnel Details'!$K$36="", "", 'Personnel Details'!$K$36), IF('Personnel Details'!$F$36="", "", 'Personnel Details'!$F$36))))</f>
        <v/>
      </c>
      <c r="MP135" s="79" t="str">
        <f>IF(MN$9="", "", IF(AND(NOT('Personnel Details'!$N$36=""), $B135&gt;='Personnel Details'!$N$36), 'Personnel Details'!$Q$36, IF(AND(NOT('Personnel Details'!$I$36=""), $B135&gt;='Personnel Details'!$I$36), 'Personnel Details'!$L$36, 'Personnel Details'!$G$36)))</f>
        <v/>
      </c>
      <c r="MQ135" s="59" t="str">
        <f t="shared" si="276"/>
        <v/>
      </c>
      <c r="MR135" s="53"/>
      <c r="MT135" s="78" t="str">
        <f>IF(MT$9="", "", IF(AND(NOT('Personnel Details'!$N$37=""), $B135&gt;='Personnel Details'!$N$37), 'Personnel Details'!$O$37, IF(AND(NOT('Personnel Details'!$I$37=""), $B135&gt;='Personnel Details'!$I$37), 'Personnel Details'!$J$37, 'Personnel Details'!$E$37)))</f>
        <v/>
      </c>
      <c r="MU135" s="59" t="str">
        <f>IF(MT$9="", "", IF(AND(NOT('Personnel Details'!$N$37=""), $B135&gt;='Personnel Details'!$N$37), IF('Personnel Details'!$P$37="","", 'Personnel Details'!$P$37), IF(AND(NOT('Personnel Details'!$I$37=""), $B135&gt;='Personnel Details'!$I$37), IF('Personnel Details'!$K$37="", "", 'Personnel Details'!$K$37), IF('Personnel Details'!$F$37="", "", 'Personnel Details'!$F$37))))</f>
        <v/>
      </c>
      <c r="MV135" s="79" t="str">
        <f>IF(MT$9="", "", IF(AND(NOT('Personnel Details'!$N$37=""), $B135&gt;='Personnel Details'!$N$37), 'Personnel Details'!$Q$37, IF(AND(NOT('Personnel Details'!$I$37=""), $B135&gt;='Personnel Details'!$I$37), 'Personnel Details'!$L$37, 'Personnel Details'!$G$37)))</f>
        <v/>
      </c>
      <c r="MW135" s="59" t="str">
        <f t="shared" si="277"/>
        <v/>
      </c>
      <c r="MX135" s="53"/>
      <c r="MZ135" s="78" t="str">
        <f>IF(MZ$9="", "", IF(AND(NOT('Personnel Details'!$N$38=""), $B135&gt;='Personnel Details'!$N$38), 'Personnel Details'!$O$38, IF(AND(NOT('Personnel Details'!$I$38=""), $B135&gt;='Personnel Details'!$I$38), 'Personnel Details'!$J$38, 'Personnel Details'!$E$38)))</f>
        <v/>
      </c>
      <c r="NA135" s="59" t="str">
        <f>IF(MZ$9="", "", IF(AND(NOT('Personnel Details'!$N$38=""), $B135&gt;='Personnel Details'!$N$38), IF('Personnel Details'!$P$38="","", 'Personnel Details'!$P$38), IF(AND(NOT('Personnel Details'!$I$38=""), $B135&gt;='Personnel Details'!$I$38), IF('Personnel Details'!$K$38="", "", 'Personnel Details'!$K$38), IF('Personnel Details'!$F$38="", "", 'Personnel Details'!$F$38))))</f>
        <v/>
      </c>
      <c r="NB135" s="79" t="str">
        <f>IF(MZ$9="", "", IF(AND(NOT('Personnel Details'!$N$38=""), $B135&gt;='Personnel Details'!$N$38), 'Personnel Details'!$Q$38, IF(AND(NOT('Personnel Details'!$I$38=""), $B135&gt;='Personnel Details'!$I$38), 'Personnel Details'!$L$38, 'Personnel Details'!$G$38)))</f>
        <v/>
      </c>
      <c r="NC135" s="59" t="str">
        <f t="shared" si="278"/>
        <v/>
      </c>
      <c r="ND135" s="53"/>
      <c r="NF135" s="78" t="str">
        <f>IF(NF$9="", "", IF(AND(NOT('Personnel Details'!$N$39=""), $B135&gt;='Personnel Details'!$N$39), 'Personnel Details'!$O$39, IF(AND(NOT('Personnel Details'!$I$39=""), $B135&gt;='Personnel Details'!$I$39), 'Personnel Details'!$J$39, 'Personnel Details'!$E$39)))</f>
        <v/>
      </c>
      <c r="NG135" s="59" t="str">
        <f>IF(NF$9="", "", IF(AND(NOT('Personnel Details'!$N$39=""), $B135&gt;='Personnel Details'!$N$39), IF('Personnel Details'!$P$39="","", 'Personnel Details'!$P$39), IF(AND(NOT('Personnel Details'!$I$39=""), $B135&gt;='Personnel Details'!$I$39), IF('Personnel Details'!$K$39="", "", 'Personnel Details'!$K$39), IF('Personnel Details'!$F$39="", "", 'Personnel Details'!$F$39))))</f>
        <v/>
      </c>
      <c r="NH135" s="79" t="str">
        <f>IF(NF$9="", "", IF(AND(NOT('Personnel Details'!$N$39=""), $B135&gt;='Personnel Details'!$N$39), 'Personnel Details'!$Q$39, IF(AND(NOT('Personnel Details'!$I$39=""), $B135&gt;='Personnel Details'!$I$39), 'Personnel Details'!$L$39, 'Personnel Details'!$G$39)))</f>
        <v/>
      </c>
      <c r="NI135" s="59" t="str">
        <f t="shared" si="279"/>
        <v/>
      </c>
      <c r="NJ135" s="53"/>
      <c r="NL135" s="78" t="str">
        <f>IF(NL$9="", "", IF(AND(NOT('Personnel Details'!$N$40=""), $B135&gt;='Personnel Details'!$N$40), 'Personnel Details'!$O$40, IF(AND(NOT('Personnel Details'!$I$40=""), $B135&gt;='Personnel Details'!$I$40), 'Personnel Details'!$J$40, 'Personnel Details'!$E$40)))</f>
        <v/>
      </c>
      <c r="NM135" s="59" t="str">
        <f>IF(NL$9="", "", IF(AND(NOT('Personnel Details'!$N$40=""), $B135&gt;='Personnel Details'!$N$40), IF('Personnel Details'!$P$40="","", 'Personnel Details'!$P$40), IF(AND(NOT('Personnel Details'!$I$40=""), $B135&gt;='Personnel Details'!$I$40), IF('Personnel Details'!$K$40="", "", 'Personnel Details'!$K$40), IF('Personnel Details'!$F$40="", "", 'Personnel Details'!$F$40))))</f>
        <v/>
      </c>
      <c r="NN135" s="79" t="str">
        <f>IF(NL$9="", "", IF(AND(NOT('Personnel Details'!$N$40=""), $B135&gt;='Personnel Details'!$N$40), 'Personnel Details'!$Q$40, IF(AND(NOT('Personnel Details'!$I$40=""), $B135&gt;='Personnel Details'!$I$40), 'Personnel Details'!$L$40, 'Personnel Details'!$G$40)))</f>
        <v/>
      </c>
      <c r="NO135" s="59" t="str">
        <f t="shared" si="280"/>
        <v/>
      </c>
      <c r="NP135" s="53"/>
    </row>
    <row r="136" spans="1:380" x14ac:dyDescent="0.25">
      <c r="A136" s="32"/>
      <c r="B136" s="113" t="str">
        <f>IFERROR(IF(B135+1&gt;'Personnel Details'!$U$5, "", B135+1), "")</f>
        <v/>
      </c>
      <c r="C136" s="32"/>
      <c r="D136" s="120"/>
      <c r="E136" s="13" t="str">
        <f t="shared" si="159"/>
        <v/>
      </c>
      <c r="F136" s="13" t="str">
        <f t="shared" si="190"/>
        <v/>
      </c>
      <c r="G136" s="56" t="str">
        <f t="shared" si="281"/>
        <v/>
      </c>
      <c r="H136" s="16" t="str">
        <f t="shared" si="191"/>
        <v/>
      </c>
      <c r="I136" s="32"/>
      <c r="J136" s="120"/>
      <c r="K136" s="62" t="str">
        <f t="shared" si="160"/>
        <v/>
      </c>
      <c r="L136" s="62" t="str">
        <f t="shared" si="192"/>
        <v/>
      </c>
      <c r="M136" s="65" t="str">
        <f t="shared" si="282"/>
        <v/>
      </c>
      <c r="N136" s="68" t="str">
        <f t="shared" si="193"/>
        <v/>
      </c>
      <c r="O136" s="32"/>
      <c r="P136" s="120"/>
      <c r="Q136" s="62" t="str">
        <f t="shared" si="161"/>
        <v/>
      </c>
      <c r="R136" s="62" t="str">
        <f t="shared" si="194"/>
        <v/>
      </c>
      <c r="S136" s="65" t="str">
        <f t="shared" si="283"/>
        <v/>
      </c>
      <c r="T136" s="68" t="str">
        <f t="shared" si="195"/>
        <v/>
      </c>
      <c r="U136" s="32"/>
      <c r="V136" s="120"/>
      <c r="W136" s="62" t="str">
        <f t="shared" si="162"/>
        <v/>
      </c>
      <c r="X136" s="62" t="str">
        <f t="shared" si="196"/>
        <v/>
      </c>
      <c r="Y136" s="65" t="str">
        <f t="shared" si="284"/>
        <v/>
      </c>
      <c r="Z136" s="68" t="str">
        <f t="shared" si="197"/>
        <v/>
      </c>
      <c r="AA136" s="32"/>
      <c r="AB136" s="120"/>
      <c r="AC136" s="62" t="str">
        <f t="shared" si="163"/>
        <v/>
      </c>
      <c r="AD136" s="62" t="str">
        <f t="shared" si="198"/>
        <v/>
      </c>
      <c r="AE136" s="65" t="str">
        <f t="shared" si="285"/>
        <v/>
      </c>
      <c r="AF136" s="68" t="str">
        <f t="shared" si="199"/>
        <v/>
      </c>
      <c r="AG136" s="32"/>
      <c r="AH136" s="120"/>
      <c r="AI136" s="62" t="str">
        <f t="shared" si="164"/>
        <v/>
      </c>
      <c r="AJ136" s="62" t="str">
        <f t="shared" si="200"/>
        <v/>
      </c>
      <c r="AK136" s="65" t="str">
        <f t="shared" si="286"/>
        <v/>
      </c>
      <c r="AL136" s="68" t="str">
        <f t="shared" si="201"/>
        <v/>
      </c>
      <c r="AM136" s="32"/>
      <c r="AN136" s="120"/>
      <c r="AO136" s="62" t="str">
        <f t="shared" si="165"/>
        <v/>
      </c>
      <c r="AP136" s="62" t="str">
        <f t="shared" si="202"/>
        <v/>
      </c>
      <c r="AQ136" s="65" t="str">
        <f t="shared" si="287"/>
        <v/>
      </c>
      <c r="AR136" s="68" t="str">
        <f t="shared" si="203"/>
        <v/>
      </c>
      <c r="AS136" s="32"/>
      <c r="AT136" s="120"/>
      <c r="AU136" s="62" t="str">
        <f t="shared" si="166"/>
        <v/>
      </c>
      <c r="AV136" s="62" t="str">
        <f t="shared" si="204"/>
        <v/>
      </c>
      <c r="AW136" s="65" t="str">
        <f t="shared" si="288"/>
        <v/>
      </c>
      <c r="AX136" s="68" t="str">
        <f t="shared" si="205"/>
        <v/>
      </c>
      <c r="AY136" s="32"/>
      <c r="AZ136" s="120"/>
      <c r="BA136" s="62" t="str">
        <f t="shared" si="167"/>
        <v/>
      </c>
      <c r="BB136" s="62" t="str">
        <f t="shared" si="206"/>
        <v/>
      </c>
      <c r="BC136" s="65" t="str">
        <f t="shared" si="289"/>
        <v/>
      </c>
      <c r="BD136" s="68" t="str">
        <f t="shared" si="207"/>
        <v/>
      </c>
      <c r="BE136" s="32"/>
      <c r="BF136" s="120"/>
      <c r="BG136" s="62" t="str">
        <f t="shared" si="168"/>
        <v/>
      </c>
      <c r="BH136" s="62" t="str">
        <f t="shared" si="208"/>
        <v/>
      </c>
      <c r="BI136" s="65" t="str">
        <f t="shared" si="290"/>
        <v/>
      </c>
      <c r="BJ136" s="68" t="str">
        <f t="shared" si="209"/>
        <v/>
      </c>
      <c r="BK136" s="32"/>
      <c r="BL136" s="120"/>
      <c r="BM136" s="62" t="str">
        <f t="shared" si="169"/>
        <v/>
      </c>
      <c r="BN136" s="62" t="str">
        <f t="shared" si="210"/>
        <v/>
      </c>
      <c r="BO136" s="65" t="str">
        <f t="shared" si="291"/>
        <v/>
      </c>
      <c r="BP136" s="68" t="str">
        <f t="shared" si="211"/>
        <v/>
      </c>
      <c r="BQ136" s="32"/>
      <c r="BR136" s="120"/>
      <c r="BS136" s="62" t="str">
        <f t="shared" si="170"/>
        <v/>
      </c>
      <c r="BT136" s="62" t="str">
        <f t="shared" si="212"/>
        <v/>
      </c>
      <c r="BU136" s="65" t="str">
        <f t="shared" si="292"/>
        <v/>
      </c>
      <c r="BV136" s="68" t="str">
        <f t="shared" si="213"/>
        <v/>
      </c>
      <c r="BW136" s="32"/>
      <c r="BX136" s="120"/>
      <c r="BY136" s="62" t="str">
        <f t="shared" si="171"/>
        <v/>
      </c>
      <c r="BZ136" s="62" t="str">
        <f t="shared" si="214"/>
        <v/>
      </c>
      <c r="CA136" s="65" t="str">
        <f t="shared" si="293"/>
        <v/>
      </c>
      <c r="CB136" s="68" t="str">
        <f t="shared" si="215"/>
        <v/>
      </c>
      <c r="CC136" s="32"/>
      <c r="CD136" s="120"/>
      <c r="CE136" s="62" t="str">
        <f t="shared" si="172"/>
        <v/>
      </c>
      <c r="CF136" s="62" t="str">
        <f t="shared" si="216"/>
        <v/>
      </c>
      <c r="CG136" s="65" t="str">
        <f t="shared" si="294"/>
        <v/>
      </c>
      <c r="CH136" s="68" t="str">
        <f t="shared" si="217"/>
        <v/>
      </c>
      <c r="CI136" s="32"/>
      <c r="CJ136" s="120"/>
      <c r="CK136" s="62" t="str">
        <f t="shared" si="173"/>
        <v/>
      </c>
      <c r="CL136" s="62" t="str">
        <f t="shared" si="218"/>
        <v/>
      </c>
      <c r="CM136" s="65" t="str">
        <f t="shared" si="295"/>
        <v/>
      </c>
      <c r="CN136" s="68" t="str">
        <f t="shared" si="219"/>
        <v/>
      </c>
      <c r="CO136" s="32"/>
      <c r="CP136" s="120"/>
      <c r="CQ136" s="62" t="str">
        <f t="shared" si="174"/>
        <v/>
      </c>
      <c r="CR136" s="62" t="str">
        <f t="shared" si="220"/>
        <v/>
      </c>
      <c r="CS136" s="65" t="str">
        <f t="shared" si="296"/>
        <v/>
      </c>
      <c r="CT136" s="68" t="str">
        <f t="shared" si="221"/>
        <v/>
      </c>
      <c r="CU136" s="32"/>
      <c r="CV136" s="120"/>
      <c r="CW136" s="62" t="str">
        <f t="shared" si="175"/>
        <v/>
      </c>
      <c r="CX136" s="62" t="str">
        <f t="shared" si="222"/>
        <v/>
      </c>
      <c r="CY136" s="65" t="str">
        <f t="shared" si="297"/>
        <v/>
      </c>
      <c r="CZ136" s="68" t="str">
        <f t="shared" si="223"/>
        <v/>
      </c>
      <c r="DA136" s="32"/>
      <c r="DB136" s="120"/>
      <c r="DC136" s="62" t="str">
        <f t="shared" si="176"/>
        <v/>
      </c>
      <c r="DD136" s="62" t="str">
        <f t="shared" si="224"/>
        <v/>
      </c>
      <c r="DE136" s="65" t="str">
        <f t="shared" si="298"/>
        <v/>
      </c>
      <c r="DF136" s="68" t="str">
        <f t="shared" si="225"/>
        <v/>
      </c>
      <c r="DG136" s="32"/>
      <c r="DH136" s="120"/>
      <c r="DI136" s="62" t="str">
        <f t="shared" si="177"/>
        <v/>
      </c>
      <c r="DJ136" s="62" t="str">
        <f t="shared" si="226"/>
        <v/>
      </c>
      <c r="DK136" s="65" t="str">
        <f t="shared" si="299"/>
        <v/>
      </c>
      <c r="DL136" s="68" t="str">
        <f t="shared" si="227"/>
        <v/>
      </c>
      <c r="DM136" s="32"/>
      <c r="DN136" s="120"/>
      <c r="DO136" s="62" t="str">
        <f t="shared" si="178"/>
        <v/>
      </c>
      <c r="DP136" s="62" t="str">
        <f t="shared" si="228"/>
        <v/>
      </c>
      <c r="DQ136" s="65" t="str">
        <f t="shared" si="300"/>
        <v/>
      </c>
      <c r="DR136" s="68" t="str">
        <f t="shared" si="229"/>
        <v/>
      </c>
      <c r="DS136" s="32"/>
      <c r="DT136" s="120"/>
      <c r="DU136" s="62" t="str">
        <f t="shared" si="179"/>
        <v/>
      </c>
      <c r="DV136" s="62" t="str">
        <f t="shared" si="230"/>
        <v/>
      </c>
      <c r="DW136" s="65" t="str">
        <f t="shared" si="301"/>
        <v/>
      </c>
      <c r="DX136" s="68" t="str">
        <f t="shared" si="231"/>
        <v/>
      </c>
      <c r="DY136" s="32"/>
      <c r="DZ136" s="120"/>
      <c r="EA136" s="62" t="str">
        <f t="shared" si="180"/>
        <v/>
      </c>
      <c r="EB136" s="62" t="str">
        <f t="shared" si="232"/>
        <v/>
      </c>
      <c r="EC136" s="65" t="str">
        <f t="shared" si="302"/>
        <v/>
      </c>
      <c r="ED136" s="68" t="str">
        <f t="shared" si="233"/>
        <v/>
      </c>
      <c r="EE136" s="32"/>
      <c r="EF136" s="120"/>
      <c r="EG136" s="62" t="str">
        <f t="shared" si="181"/>
        <v/>
      </c>
      <c r="EH136" s="62" t="str">
        <f t="shared" si="234"/>
        <v/>
      </c>
      <c r="EI136" s="65" t="str">
        <f t="shared" si="303"/>
        <v/>
      </c>
      <c r="EJ136" s="68" t="str">
        <f t="shared" si="235"/>
        <v/>
      </c>
      <c r="EK136" s="32"/>
      <c r="EL136" s="120"/>
      <c r="EM136" s="62" t="str">
        <f t="shared" si="182"/>
        <v/>
      </c>
      <c r="EN136" s="62" t="str">
        <f t="shared" si="236"/>
        <v/>
      </c>
      <c r="EO136" s="65" t="str">
        <f t="shared" si="304"/>
        <v/>
      </c>
      <c r="EP136" s="68" t="str">
        <f t="shared" si="237"/>
        <v/>
      </c>
      <c r="EQ136" s="32"/>
      <c r="ER136" s="120"/>
      <c r="ES136" s="62" t="str">
        <f t="shared" si="183"/>
        <v/>
      </c>
      <c r="ET136" s="62" t="str">
        <f t="shared" si="238"/>
        <v/>
      </c>
      <c r="EU136" s="65" t="str">
        <f t="shared" si="305"/>
        <v/>
      </c>
      <c r="EV136" s="68" t="str">
        <f t="shared" si="239"/>
        <v/>
      </c>
      <c r="EW136" s="32"/>
      <c r="EX136" s="120"/>
      <c r="EY136" s="62" t="str">
        <f t="shared" si="184"/>
        <v/>
      </c>
      <c r="EZ136" s="62" t="str">
        <f t="shared" si="240"/>
        <v/>
      </c>
      <c r="FA136" s="65" t="str">
        <f t="shared" si="306"/>
        <v/>
      </c>
      <c r="FB136" s="68" t="str">
        <f t="shared" si="241"/>
        <v/>
      </c>
      <c r="FC136" s="32"/>
      <c r="FD136" s="120"/>
      <c r="FE136" s="62" t="str">
        <f t="shared" si="185"/>
        <v/>
      </c>
      <c r="FF136" s="62" t="str">
        <f t="shared" si="242"/>
        <v/>
      </c>
      <c r="FG136" s="65" t="str">
        <f t="shared" si="307"/>
        <v/>
      </c>
      <c r="FH136" s="68" t="str">
        <f t="shared" si="243"/>
        <v/>
      </c>
      <c r="FI136" s="32"/>
      <c r="FJ136" s="120"/>
      <c r="FK136" s="62" t="str">
        <f t="shared" si="186"/>
        <v/>
      </c>
      <c r="FL136" s="62" t="str">
        <f t="shared" si="244"/>
        <v/>
      </c>
      <c r="FM136" s="65" t="str">
        <f t="shared" si="308"/>
        <v/>
      </c>
      <c r="FN136" s="68" t="str">
        <f t="shared" si="245"/>
        <v/>
      </c>
      <c r="FO136" s="32"/>
      <c r="FP136" s="120"/>
      <c r="FQ136" s="62" t="str">
        <f t="shared" si="187"/>
        <v/>
      </c>
      <c r="FR136" s="62" t="str">
        <f t="shared" si="246"/>
        <v/>
      </c>
      <c r="FS136" s="65" t="str">
        <f t="shared" si="309"/>
        <v/>
      </c>
      <c r="FT136" s="68" t="str">
        <f t="shared" si="247"/>
        <v/>
      </c>
      <c r="FU136" s="32"/>
      <c r="FV136" s="120"/>
      <c r="FW136" s="62" t="str">
        <f t="shared" si="188"/>
        <v/>
      </c>
      <c r="FX136" s="62" t="str">
        <f t="shared" si="248"/>
        <v/>
      </c>
      <c r="FY136" s="65" t="str">
        <f t="shared" si="310"/>
        <v/>
      </c>
      <c r="FZ136" s="68" t="str">
        <f t="shared" si="249"/>
        <v/>
      </c>
      <c r="GA136" s="32"/>
      <c r="GC136" s="7" t="str">
        <f t="shared" si="250"/>
        <v/>
      </c>
      <c r="GD136" s="7" t="str">
        <f t="shared" ca="1" si="189"/>
        <v/>
      </c>
      <c r="GT136" s="71" t="str">
        <f>IF(GT$9="", "", IF(AND(NOT('Personnel Details'!$N$11=""), $B136&gt;='Personnel Details'!$N$11), 'Personnel Details'!$O$11, IF(AND(NOT('Personnel Details'!$I$11=""), $B136&gt;='Personnel Details'!$I$11), 'Personnel Details'!$J$11, 'Personnel Details'!$E$11)))</f>
        <v/>
      </c>
      <c r="GU136" s="59" t="str">
        <f>IF(GT$9="", "", IF(AND(NOT('Personnel Details'!$N$11=""), $B136&gt;='Personnel Details'!$N$11), IF('Personnel Details'!$P$11="","", 'Personnel Details'!$P$11), IF(AND(NOT('Personnel Details'!$I$11=""), $B136&gt;='Personnel Details'!$I$11), IF('Personnel Details'!$K$11="", "", 'Personnel Details'!$K$11), IF('Personnel Details'!$F$11="", "", 'Personnel Details'!$F$11))))</f>
        <v/>
      </c>
      <c r="GV136" s="74" t="str">
        <f>IF(GT$9="", "", IF(AND(NOT('Personnel Details'!$N$11=""), $B136&gt;='Personnel Details'!$N$11), 'Personnel Details'!$Q$11, IF(AND(NOT('Personnel Details'!$I$11=""), $B136&gt;='Personnel Details'!$I$11), 'Personnel Details'!$L$11, 'Personnel Details'!$G$11)))</f>
        <v/>
      </c>
      <c r="GW136" s="59" t="str">
        <f t="shared" si="251"/>
        <v/>
      </c>
      <c r="GX136" s="53"/>
      <c r="GZ136" s="78" t="str">
        <f>IF(GZ$9="", "", IF(AND(NOT('Personnel Details'!$N$12=""), $B136&gt;='Personnel Details'!$N$12), 'Personnel Details'!$O$12, IF(AND(NOT('Personnel Details'!$I$12=""), $B136&gt;='Personnel Details'!$I$12), 'Personnel Details'!$J$12, 'Personnel Details'!$E$12)))</f>
        <v/>
      </c>
      <c r="HA136" s="59" t="str">
        <f>IF(GZ$9="", "", IF(AND(NOT('Personnel Details'!$N$12=""), $B136&gt;='Personnel Details'!$N$12), IF('Personnel Details'!$P$12="","", 'Personnel Details'!$P$12), IF(AND(NOT('Personnel Details'!$I$12=""), $B136&gt;='Personnel Details'!$I$12), IF('Personnel Details'!$K$12="", "", 'Personnel Details'!$K$12), IF('Personnel Details'!$F$12="", "", 'Personnel Details'!$F$12))))</f>
        <v/>
      </c>
      <c r="HB136" s="79" t="str">
        <f>IF(GZ$9="", "", IF(AND(NOT('Personnel Details'!$N$12=""), $B136&gt;='Personnel Details'!$N$12), 'Personnel Details'!$Q$12, IF(AND(NOT('Personnel Details'!$I$12=""), $B136&gt;='Personnel Details'!$I$12), 'Personnel Details'!$L$12, 'Personnel Details'!$G$12)))</f>
        <v/>
      </c>
      <c r="HC136" s="59" t="str">
        <f t="shared" si="252"/>
        <v/>
      </c>
      <c r="HD136" s="53"/>
      <c r="HF136" s="78" t="str">
        <f>IF(HF$9="", "", IF(AND(NOT('Personnel Details'!$N$13=""), $B136&gt;='Personnel Details'!$N$13), 'Personnel Details'!$O$13, IF(AND(NOT('Personnel Details'!$I$13=""), $B136&gt;='Personnel Details'!$I$13), 'Personnel Details'!$J$13, 'Personnel Details'!$E$13)))</f>
        <v/>
      </c>
      <c r="HG136" s="59" t="str">
        <f>IF(HF$9="", "", IF(AND(NOT('Personnel Details'!$N$13=""), $B136&gt;='Personnel Details'!$N$13), IF('Personnel Details'!$P$13="","", 'Personnel Details'!$P$13), IF(AND(NOT('Personnel Details'!$I$13=""), $B136&gt;='Personnel Details'!$I$13), IF('Personnel Details'!$K$13="", "", 'Personnel Details'!$K$13), IF('Personnel Details'!$F$13="", "", 'Personnel Details'!$F$13))))</f>
        <v/>
      </c>
      <c r="HH136" s="79" t="str">
        <f>IF(HF$9="", "", IF(AND(NOT('Personnel Details'!$N$13=""), $B136&gt;='Personnel Details'!$N$13), 'Personnel Details'!$Q$13, IF(AND(NOT('Personnel Details'!$I$13=""), $B136&gt;='Personnel Details'!$I$13), 'Personnel Details'!$L$13, 'Personnel Details'!$G$13)))</f>
        <v/>
      </c>
      <c r="HI136" s="59" t="str">
        <f t="shared" si="253"/>
        <v/>
      </c>
      <c r="HJ136" s="53"/>
      <c r="HL136" s="78" t="str">
        <f>IF(HL$9="", "", IF(AND(NOT('Personnel Details'!$N$14=""), $B136&gt;='Personnel Details'!$N$14), 'Personnel Details'!$O$14, IF(AND(NOT('Personnel Details'!$I$14=""), $B136&gt;='Personnel Details'!$I$14), 'Personnel Details'!$J$14, 'Personnel Details'!$E$14)))</f>
        <v/>
      </c>
      <c r="HM136" s="59" t="str">
        <f>IF(HL$9="", "", IF(AND(NOT('Personnel Details'!$N$14=""), $B136&gt;='Personnel Details'!$N$14), IF('Personnel Details'!$P$14="","", 'Personnel Details'!$P$14), IF(AND(NOT('Personnel Details'!$I$14=""), $B136&gt;='Personnel Details'!$I$14), IF('Personnel Details'!$K$14="", "", 'Personnel Details'!$K$14), IF('Personnel Details'!$F$14="", "", 'Personnel Details'!$F$14))))</f>
        <v/>
      </c>
      <c r="HN136" s="79" t="str">
        <f>IF(HL$9="", "", IF(AND(NOT('Personnel Details'!$N$14=""), $B136&gt;='Personnel Details'!$N$14), 'Personnel Details'!$Q$14, IF(AND(NOT('Personnel Details'!$I$14=""), $B136&gt;='Personnel Details'!$I$14), 'Personnel Details'!$L$14, 'Personnel Details'!$G$14)))</f>
        <v/>
      </c>
      <c r="HO136" s="59" t="str">
        <f t="shared" si="254"/>
        <v/>
      </c>
      <c r="HP136" s="53"/>
      <c r="HR136" s="78" t="str">
        <f>IF(HR$9="", "", IF(AND(NOT('Personnel Details'!$N$15=""), $B136&gt;='Personnel Details'!$N$15), 'Personnel Details'!$O$15, IF(AND(NOT('Personnel Details'!$I$15=""), $B136&gt;='Personnel Details'!$I$15), 'Personnel Details'!$J$15, 'Personnel Details'!$E$15)))</f>
        <v/>
      </c>
      <c r="HS136" s="59" t="str">
        <f>IF(HR$9="", "", IF(AND(NOT('Personnel Details'!$N$15=""), $B136&gt;='Personnel Details'!$N$15), IF('Personnel Details'!$P$15="","", 'Personnel Details'!$P$15), IF(AND(NOT('Personnel Details'!$I$15=""), $B136&gt;='Personnel Details'!$I$15), IF('Personnel Details'!$K$15="", "", 'Personnel Details'!$K$15), IF('Personnel Details'!$F$15="", "", 'Personnel Details'!$F$15))))</f>
        <v/>
      </c>
      <c r="HT136" s="79" t="str">
        <f>IF(HR$9="", "", IF(AND(NOT('Personnel Details'!$N$15=""), $B136&gt;='Personnel Details'!$N$15), 'Personnel Details'!$Q$15, IF(AND(NOT('Personnel Details'!$I$15=""), $B136&gt;='Personnel Details'!$I$15), 'Personnel Details'!$L$15, 'Personnel Details'!$G$15)))</f>
        <v/>
      </c>
      <c r="HU136" s="59" t="str">
        <f t="shared" si="255"/>
        <v/>
      </c>
      <c r="HV136" s="53"/>
      <c r="HX136" s="78" t="str">
        <f>IF(HX$9="", "", IF(AND(NOT('Personnel Details'!$N$16=""), $B136&gt;='Personnel Details'!$N$16), 'Personnel Details'!$O$16, IF(AND(NOT('Personnel Details'!$I$16=""), $B136&gt;='Personnel Details'!$I$16), 'Personnel Details'!$J$16, 'Personnel Details'!$E$16)))</f>
        <v/>
      </c>
      <c r="HY136" s="59" t="str">
        <f>IF(HX$9="", "", IF(AND(NOT('Personnel Details'!$N$16=""), $B136&gt;='Personnel Details'!$N$16), IF('Personnel Details'!$P$16="","", 'Personnel Details'!$P$16), IF(AND(NOT('Personnel Details'!$I$16=""), $B136&gt;='Personnel Details'!$I$16), IF('Personnel Details'!$K$16="", "", 'Personnel Details'!$K$16), IF('Personnel Details'!$F$16="", "", 'Personnel Details'!$F$16))))</f>
        <v/>
      </c>
      <c r="HZ136" s="79" t="str">
        <f>IF(HX$9="", "", IF(AND(NOT('Personnel Details'!$N$16=""), $B136&gt;='Personnel Details'!$N$16), 'Personnel Details'!$Q$16, IF(AND(NOT('Personnel Details'!$I$16=""), $B136&gt;='Personnel Details'!$I$16), 'Personnel Details'!$L$16, 'Personnel Details'!$G$16)))</f>
        <v/>
      </c>
      <c r="IA136" s="59" t="str">
        <f t="shared" si="256"/>
        <v/>
      </c>
      <c r="IB136" s="53"/>
      <c r="ID136" s="78" t="str">
        <f>IF(ID$9="", "", IF(AND(NOT('Personnel Details'!$N$17=""), $B136&gt;='Personnel Details'!$N$17), 'Personnel Details'!$O$17, IF(AND(NOT('Personnel Details'!$I$17=""), $B136&gt;='Personnel Details'!$I$17), 'Personnel Details'!$J$17, 'Personnel Details'!$E$17)))</f>
        <v/>
      </c>
      <c r="IE136" s="59" t="str">
        <f>IF(ID$9="", "", IF(AND(NOT('Personnel Details'!$N$17=""), $B136&gt;='Personnel Details'!$N$17), IF('Personnel Details'!$P$17="","", 'Personnel Details'!$P$17), IF(AND(NOT('Personnel Details'!$I$17=""), $B136&gt;='Personnel Details'!$I$17), IF('Personnel Details'!$K$17="", "", 'Personnel Details'!$K$17), IF('Personnel Details'!$F$17="", "", 'Personnel Details'!$F$17))))</f>
        <v/>
      </c>
      <c r="IF136" s="79" t="str">
        <f>IF(ID$9="", "", IF(AND(NOT('Personnel Details'!$N$17=""), $B136&gt;='Personnel Details'!$N$17), 'Personnel Details'!$Q$17, IF(AND(NOT('Personnel Details'!$I$17=""), $B136&gt;='Personnel Details'!$I$17), 'Personnel Details'!$L$17, 'Personnel Details'!$G$17)))</f>
        <v/>
      </c>
      <c r="IG136" s="59" t="str">
        <f t="shared" si="257"/>
        <v/>
      </c>
      <c r="IH136" s="53"/>
      <c r="IJ136" s="78" t="str">
        <f>IF(IJ$9="", "", IF(AND(NOT('Personnel Details'!$N$18=""), $B136&gt;='Personnel Details'!$N$18), 'Personnel Details'!$O$18, IF(AND(NOT('Personnel Details'!$I$18=""), $B136&gt;='Personnel Details'!$I$18), 'Personnel Details'!$J$18, 'Personnel Details'!$E$18)))</f>
        <v/>
      </c>
      <c r="IK136" s="59" t="str">
        <f>IF(IJ$9="", "", IF(AND(NOT('Personnel Details'!$N$18=""), $B136&gt;='Personnel Details'!$N$18), IF('Personnel Details'!$P$18="","", 'Personnel Details'!$P$18), IF(AND(NOT('Personnel Details'!$I$18=""), $B136&gt;='Personnel Details'!$I$18), IF('Personnel Details'!$K$18="", "", 'Personnel Details'!$K$18), IF('Personnel Details'!$F$18="", "", 'Personnel Details'!$F$18))))</f>
        <v/>
      </c>
      <c r="IL136" s="79" t="str">
        <f>IF(IJ$9="", "", IF(AND(NOT('Personnel Details'!$N$18=""), $B136&gt;='Personnel Details'!$N$18), 'Personnel Details'!$Q$18, IF(AND(NOT('Personnel Details'!$I$18=""), $B136&gt;='Personnel Details'!$I$18), 'Personnel Details'!$L$18, 'Personnel Details'!$G$18)))</f>
        <v/>
      </c>
      <c r="IM136" s="59" t="str">
        <f t="shared" si="258"/>
        <v/>
      </c>
      <c r="IN136" s="53"/>
      <c r="IP136" s="78" t="str">
        <f>IF(IP$9="", "", IF(AND(NOT('Personnel Details'!$N$19=""), $B136&gt;='Personnel Details'!$N$19), 'Personnel Details'!$O$19, IF(AND(NOT('Personnel Details'!$I$19=""), $B136&gt;='Personnel Details'!$I$19), 'Personnel Details'!$J$19, 'Personnel Details'!$E$19)))</f>
        <v/>
      </c>
      <c r="IQ136" s="59" t="str">
        <f>IF(IP$9="", "", IF(AND(NOT('Personnel Details'!$N$19=""), $B136&gt;='Personnel Details'!$N$19), IF('Personnel Details'!$P$19="","", 'Personnel Details'!$P$19), IF(AND(NOT('Personnel Details'!$I$19=""), $B136&gt;='Personnel Details'!$I$19), IF('Personnel Details'!$K$19="", "", 'Personnel Details'!$K$19), IF('Personnel Details'!$F$19="", "", 'Personnel Details'!$F$19))))</f>
        <v/>
      </c>
      <c r="IR136" s="79" t="str">
        <f>IF(IP$9="", "", IF(AND(NOT('Personnel Details'!$N$19=""), $B136&gt;='Personnel Details'!$N$19), 'Personnel Details'!$Q$19, IF(AND(NOT('Personnel Details'!$I$19=""), $B136&gt;='Personnel Details'!$I$19), 'Personnel Details'!$L$19, 'Personnel Details'!$G$19)))</f>
        <v/>
      </c>
      <c r="IS136" s="59" t="str">
        <f t="shared" si="259"/>
        <v/>
      </c>
      <c r="IT136" s="53"/>
      <c r="IV136" s="78" t="str">
        <f>IF(IV$9="", "", IF(AND(NOT('Personnel Details'!$N$20=""), $B136&gt;='Personnel Details'!$N$20), 'Personnel Details'!$O$20, IF(AND(NOT('Personnel Details'!$I$20=""), $B136&gt;='Personnel Details'!$I$20), 'Personnel Details'!$J$20, 'Personnel Details'!$E$20)))</f>
        <v/>
      </c>
      <c r="IW136" s="59" t="str">
        <f>IF(IV$9="", "", IF(AND(NOT('Personnel Details'!$N$20=""), $B136&gt;='Personnel Details'!$N$20), IF('Personnel Details'!$P$20="","", 'Personnel Details'!$P$20), IF(AND(NOT('Personnel Details'!$I$20=""), $B136&gt;='Personnel Details'!$I$20), IF('Personnel Details'!$K$20="", "", 'Personnel Details'!$K$20), IF('Personnel Details'!$F$20="", "", 'Personnel Details'!$F$20))))</f>
        <v/>
      </c>
      <c r="IX136" s="79" t="str">
        <f>IF(IV$9="", "", IF(AND(NOT('Personnel Details'!$N$20=""), $B136&gt;='Personnel Details'!$N$20), 'Personnel Details'!$Q$20, IF(AND(NOT('Personnel Details'!$I$20=""), $B136&gt;='Personnel Details'!$I$20), 'Personnel Details'!$L$20, 'Personnel Details'!$G$20)))</f>
        <v/>
      </c>
      <c r="IY136" s="59" t="str">
        <f t="shared" si="260"/>
        <v/>
      </c>
      <c r="IZ136" s="53"/>
      <c r="JB136" s="78" t="str">
        <f>IF(JB$9="", "", IF(AND(NOT('Personnel Details'!$N$21=""), $B136&gt;='Personnel Details'!$N$21), 'Personnel Details'!$O$21, IF(AND(NOT('Personnel Details'!$I$21=""), $B136&gt;='Personnel Details'!$I$21), 'Personnel Details'!$J$21, 'Personnel Details'!$E$21)))</f>
        <v/>
      </c>
      <c r="JC136" s="59" t="str">
        <f>IF(JB$9="", "", IF(AND(NOT('Personnel Details'!$N$21=""), $B136&gt;='Personnel Details'!$N$21), IF('Personnel Details'!$P$21="","", 'Personnel Details'!$P$21), IF(AND(NOT('Personnel Details'!$I$21=""), $B136&gt;='Personnel Details'!$I$21), IF('Personnel Details'!$K$21="", "", 'Personnel Details'!$K$21), IF('Personnel Details'!$F$21="", "", 'Personnel Details'!$F$21))))</f>
        <v/>
      </c>
      <c r="JD136" s="79" t="str">
        <f>IF(JB$9="", "", IF(AND(NOT('Personnel Details'!$N$21=""), $B136&gt;='Personnel Details'!$N$21), 'Personnel Details'!$Q$21, IF(AND(NOT('Personnel Details'!$I$21=""), $B136&gt;='Personnel Details'!$I$21), 'Personnel Details'!$L$21, 'Personnel Details'!$G$21)))</f>
        <v/>
      </c>
      <c r="JE136" s="59" t="str">
        <f t="shared" si="261"/>
        <v/>
      </c>
      <c r="JF136" s="53"/>
      <c r="JH136" s="78" t="str">
        <f>IF(JH$9="", "", IF(AND(NOT('Personnel Details'!$N$22=""), $B136&gt;='Personnel Details'!$N$22), 'Personnel Details'!$O$22, IF(AND(NOT('Personnel Details'!$I$22=""), $B136&gt;='Personnel Details'!$I$22), 'Personnel Details'!$J$22, 'Personnel Details'!$E$22)))</f>
        <v/>
      </c>
      <c r="JI136" s="59" t="str">
        <f>IF(JH$9="", "", IF(AND(NOT('Personnel Details'!$N$22=""), $B136&gt;='Personnel Details'!$N$22), IF('Personnel Details'!$P$22="","", 'Personnel Details'!$P$22), IF(AND(NOT('Personnel Details'!$I$22=""), $B136&gt;='Personnel Details'!$I$22), IF('Personnel Details'!$K$22="", "", 'Personnel Details'!$K$22), IF('Personnel Details'!$F$22="", "", 'Personnel Details'!$F$22))))</f>
        <v/>
      </c>
      <c r="JJ136" s="79" t="str">
        <f>IF(JH$9="", "", IF(AND(NOT('Personnel Details'!$N$22=""), $B136&gt;='Personnel Details'!$N$22), 'Personnel Details'!$Q$22, IF(AND(NOT('Personnel Details'!$I$22=""), $B136&gt;='Personnel Details'!$I$22), 'Personnel Details'!$L$22, 'Personnel Details'!$G$22)))</f>
        <v/>
      </c>
      <c r="JK136" s="59" t="str">
        <f t="shared" si="262"/>
        <v/>
      </c>
      <c r="JL136" s="53"/>
      <c r="JN136" s="78" t="str">
        <f>IF(JN$9="", "", IF(AND(NOT('Personnel Details'!$N$23=""), $B136&gt;='Personnel Details'!$N$23), 'Personnel Details'!$O$23, IF(AND(NOT('Personnel Details'!$I$23=""), $B136&gt;='Personnel Details'!$I$23), 'Personnel Details'!$J$23, 'Personnel Details'!$E$23)))</f>
        <v/>
      </c>
      <c r="JO136" s="59" t="str">
        <f>IF(JN$9="", "", IF(AND(NOT('Personnel Details'!$N$23=""), $B136&gt;='Personnel Details'!$N$23), IF('Personnel Details'!$P$23="","", 'Personnel Details'!$P$23), IF(AND(NOT('Personnel Details'!$I$23=""), $B136&gt;='Personnel Details'!$I$23), IF('Personnel Details'!$K$23="", "", 'Personnel Details'!$K$23), IF('Personnel Details'!$F$23="", "", 'Personnel Details'!$F$23))))</f>
        <v/>
      </c>
      <c r="JP136" s="79" t="str">
        <f>IF(JN$9="", "", IF(AND(NOT('Personnel Details'!$N$23=""), $B136&gt;='Personnel Details'!$N$23), 'Personnel Details'!$Q$23, IF(AND(NOT('Personnel Details'!$I$23=""), $B136&gt;='Personnel Details'!$I$23), 'Personnel Details'!$L$23, 'Personnel Details'!$G$23)))</f>
        <v/>
      </c>
      <c r="JQ136" s="59" t="str">
        <f t="shared" si="263"/>
        <v/>
      </c>
      <c r="JR136" s="53"/>
      <c r="JT136" s="78" t="str">
        <f>IF(JT$9="", "", IF(AND(NOT('Personnel Details'!$N$24=""), $B136&gt;='Personnel Details'!$N$24), 'Personnel Details'!$O$24, IF(AND(NOT('Personnel Details'!$I$24=""), $B136&gt;='Personnel Details'!$I$24), 'Personnel Details'!$J$24, 'Personnel Details'!$E$24)))</f>
        <v/>
      </c>
      <c r="JU136" s="59" t="str">
        <f>IF(JT$9="", "", IF(AND(NOT('Personnel Details'!$N$24=""), $B136&gt;='Personnel Details'!$N$24), IF('Personnel Details'!$P$24="","", 'Personnel Details'!$P$24), IF(AND(NOT('Personnel Details'!$I$24=""), $B136&gt;='Personnel Details'!$I$24), IF('Personnel Details'!$K$24="", "", 'Personnel Details'!$K$24), IF('Personnel Details'!$F$24="", "", 'Personnel Details'!$F$24))))</f>
        <v/>
      </c>
      <c r="JV136" s="79" t="str">
        <f>IF(JT$9="", "", IF(AND(NOT('Personnel Details'!$N$24=""), $B136&gt;='Personnel Details'!$N$24), 'Personnel Details'!$Q$24, IF(AND(NOT('Personnel Details'!$I$24=""), $B136&gt;='Personnel Details'!$I$24), 'Personnel Details'!$L$24, 'Personnel Details'!$G$24)))</f>
        <v/>
      </c>
      <c r="JW136" s="59" t="str">
        <f t="shared" si="264"/>
        <v/>
      </c>
      <c r="JX136" s="53"/>
      <c r="JZ136" s="78" t="str">
        <f>IF(JZ$9="", "", IF(AND(NOT('Personnel Details'!$N$25=""), $B136&gt;='Personnel Details'!$N$25), 'Personnel Details'!$O$25, IF(AND(NOT('Personnel Details'!$I$25=""), $B136&gt;='Personnel Details'!$I$25), 'Personnel Details'!$J$25, 'Personnel Details'!$E$25)))</f>
        <v/>
      </c>
      <c r="KA136" s="59" t="str">
        <f>IF(JZ$9="", "", IF(AND(NOT('Personnel Details'!$N$25=""), $B136&gt;='Personnel Details'!$N$25), IF('Personnel Details'!$P$25="","", 'Personnel Details'!$P$25), IF(AND(NOT('Personnel Details'!$I$25=""), $B136&gt;='Personnel Details'!$I$25), IF('Personnel Details'!$K$25="", "", 'Personnel Details'!$K$25), IF('Personnel Details'!$F$25="", "", 'Personnel Details'!$F$25))))</f>
        <v/>
      </c>
      <c r="KB136" s="79" t="str">
        <f>IF(JZ$9="", "", IF(AND(NOT('Personnel Details'!$N$25=""), $B136&gt;='Personnel Details'!$N$25), 'Personnel Details'!$Q$25, IF(AND(NOT('Personnel Details'!$I$25=""), $B136&gt;='Personnel Details'!$I$25), 'Personnel Details'!$L$25, 'Personnel Details'!$G$25)))</f>
        <v/>
      </c>
      <c r="KC136" s="59" t="str">
        <f t="shared" si="265"/>
        <v/>
      </c>
      <c r="KD136" s="53"/>
      <c r="KF136" s="78" t="str">
        <f>IF(KF$9="", "", IF(AND(NOT('Personnel Details'!$N$26=""), $B136&gt;='Personnel Details'!$N$26), 'Personnel Details'!$O$26, IF(AND(NOT('Personnel Details'!$I$26=""), $B136&gt;='Personnel Details'!$I$26), 'Personnel Details'!$J$26, 'Personnel Details'!$E$26)))</f>
        <v/>
      </c>
      <c r="KG136" s="59" t="str">
        <f>IF(KF$9="", "", IF(AND(NOT('Personnel Details'!$N$26=""), $B136&gt;='Personnel Details'!$N$26), IF('Personnel Details'!$P$26="","", 'Personnel Details'!$P$26), IF(AND(NOT('Personnel Details'!$I$26=""), $B136&gt;='Personnel Details'!$I$26), IF('Personnel Details'!$K$26="", "", 'Personnel Details'!$K$26), IF('Personnel Details'!$F$26="", "", 'Personnel Details'!$F$26))))</f>
        <v/>
      </c>
      <c r="KH136" s="79" t="str">
        <f>IF(KF$9="", "", IF(AND(NOT('Personnel Details'!$N$26=""), $B136&gt;='Personnel Details'!$N$26), 'Personnel Details'!$Q$26, IF(AND(NOT('Personnel Details'!$I$26=""), $B136&gt;='Personnel Details'!$I$26), 'Personnel Details'!$L$26, 'Personnel Details'!$G$26)))</f>
        <v/>
      </c>
      <c r="KI136" s="59" t="str">
        <f t="shared" si="266"/>
        <v/>
      </c>
      <c r="KJ136" s="53"/>
      <c r="KL136" s="78" t="str">
        <f>IF(KL$9="", "", IF(AND(NOT('Personnel Details'!$N$27=""), $B136&gt;='Personnel Details'!$N$27), 'Personnel Details'!$O$27, IF(AND(NOT('Personnel Details'!$I$27=""), $B136&gt;='Personnel Details'!$I$27), 'Personnel Details'!$J$27, 'Personnel Details'!$E$27)))</f>
        <v/>
      </c>
      <c r="KM136" s="59" t="str">
        <f>IF(KL$9="", "", IF(AND(NOT('Personnel Details'!$N$27=""), $B136&gt;='Personnel Details'!$N$27), IF('Personnel Details'!$P$27="","", 'Personnel Details'!$P$27), IF(AND(NOT('Personnel Details'!$I$27=""), $B136&gt;='Personnel Details'!$I$27), IF('Personnel Details'!$K$27="", "", 'Personnel Details'!$K$27), IF('Personnel Details'!$F$27="", "", 'Personnel Details'!$F$27))))</f>
        <v/>
      </c>
      <c r="KN136" s="79" t="str">
        <f>IF(KL$9="", "", IF(AND(NOT('Personnel Details'!$N$27=""), $B136&gt;='Personnel Details'!$N$27), 'Personnel Details'!$Q$27, IF(AND(NOT('Personnel Details'!$I$27=""), $B136&gt;='Personnel Details'!$I$27), 'Personnel Details'!$L$27, 'Personnel Details'!$G$27)))</f>
        <v/>
      </c>
      <c r="KO136" s="59" t="str">
        <f t="shared" si="267"/>
        <v/>
      </c>
      <c r="KP136" s="53"/>
      <c r="KR136" s="78" t="str">
        <f>IF(KR$9="", "", IF(AND(NOT('Personnel Details'!$N$28=""), $B136&gt;='Personnel Details'!$N$28), 'Personnel Details'!$O$28, IF(AND(NOT('Personnel Details'!$I$28=""), $B136&gt;='Personnel Details'!$I$28), 'Personnel Details'!$J$28, 'Personnel Details'!$E$28)))</f>
        <v/>
      </c>
      <c r="KS136" s="59" t="str">
        <f>IF(KR$9="", "", IF(AND(NOT('Personnel Details'!$N$28=""), $B136&gt;='Personnel Details'!$N$28), IF('Personnel Details'!$P$28="","", 'Personnel Details'!$P$28), IF(AND(NOT('Personnel Details'!$I$28=""), $B136&gt;='Personnel Details'!$I$28), IF('Personnel Details'!$K$28="", "", 'Personnel Details'!$K$28), IF('Personnel Details'!$F$28="", "", 'Personnel Details'!$F$28))))</f>
        <v/>
      </c>
      <c r="KT136" s="79" t="str">
        <f>IF(KR$9="", "", IF(AND(NOT('Personnel Details'!$N$28=""), $B136&gt;='Personnel Details'!$N$28), 'Personnel Details'!$Q$28, IF(AND(NOT('Personnel Details'!$I$28=""), $B136&gt;='Personnel Details'!$I$28), 'Personnel Details'!$L$28, 'Personnel Details'!$G$28)))</f>
        <v/>
      </c>
      <c r="KU136" s="59" t="str">
        <f t="shared" si="268"/>
        <v/>
      </c>
      <c r="KV136" s="53"/>
      <c r="KX136" s="78" t="str">
        <f>IF(KX$9="", "", IF(AND(NOT('Personnel Details'!$N$29=""), $B136&gt;='Personnel Details'!$N$29), 'Personnel Details'!$O$29, IF(AND(NOT('Personnel Details'!$I$29=""), $B136&gt;='Personnel Details'!$I$29), 'Personnel Details'!$J$29, 'Personnel Details'!$E$29)))</f>
        <v/>
      </c>
      <c r="KY136" s="59" t="str">
        <f>IF(KX$9="", "", IF(AND(NOT('Personnel Details'!$N$29=""), $B136&gt;='Personnel Details'!$N$29), IF('Personnel Details'!$P$29="","", 'Personnel Details'!$P$29), IF(AND(NOT('Personnel Details'!$I$29=""), $B136&gt;='Personnel Details'!$I$29), IF('Personnel Details'!$K$29="", "", 'Personnel Details'!$K$29), IF('Personnel Details'!$F$29="", "", 'Personnel Details'!$F$29))))</f>
        <v/>
      </c>
      <c r="KZ136" s="79" t="str">
        <f>IF(KX$9="", "", IF(AND(NOT('Personnel Details'!$N$29=""), $B136&gt;='Personnel Details'!$N$29), 'Personnel Details'!$Q$29, IF(AND(NOT('Personnel Details'!$I$29=""), $B136&gt;='Personnel Details'!$I$29), 'Personnel Details'!$L$29, 'Personnel Details'!$G$29)))</f>
        <v/>
      </c>
      <c r="LA136" s="59" t="str">
        <f t="shared" si="269"/>
        <v/>
      </c>
      <c r="LB136" s="53"/>
      <c r="LD136" s="78" t="str">
        <f>IF(LD$9="", "", IF(AND(NOT('Personnel Details'!$N$30=""), $B136&gt;='Personnel Details'!$N$30), 'Personnel Details'!$O$30, IF(AND(NOT('Personnel Details'!$I$30=""), $B136&gt;='Personnel Details'!$I$30), 'Personnel Details'!$J$30, 'Personnel Details'!$E$30)))</f>
        <v/>
      </c>
      <c r="LE136" s="59" t="str">
        <f>IF(LD$9="", "", IF(AND(NOT('Personnel Details'!$N$30=""), $B136&gt;='Personnel Details'!$N$30), IF('Personnel Details'!$P$30="","", 'Personnel Details'!$P$30), IF(AND(NOT('Personnel Details'!$I$30=""), $B136&gt;='Personnel Details'!$I$30), IF('Personnel Details'!$K$30="", "", 'Personnel Details'!$K$30), IF('Personnel Details'!$F$30="", "", 'Personnel Details'!$F$30))))</f>
        <v/>
      </c>
      <c r="LF136" s="79" t="str">
        <f>IF(LD$9="", "", IF(AND(NOT('Personnel Details'!$N$30=""), $B136&gt;='Personnel Details'!$N$30), 'Personnel Details'!$Q$30, IF(AND(NOT('Personnel Details'!$I$30=""), $B136&gt;='Personnel Details'!$I$30), 'Personnel Details'!$L$30, 'Personnel Details'!$G$30)))</f>
        <v/>
      </c>
      <c r="LG136" s="59" t="str">
        <f t="shared" si="270"/>
        <v/>
      </c>
      <c r="LH136" s="53"/>
      <c r="LJ136" s="78" t="str">
        <f>IF(LJ$9="", "", IF(AND(NOT('Personnel Details'!$N$31=""), $B136&gt;='Personnel Details'!$N$31), 'Personnel Details'!$O$31, IF(AND(NOT('Personnel Details'!$I$31=""), $B136&gt;='Personnel Details'!$I$31), 'Personnel Details'!$J$31, 'Personnel Details'!$E$31)))</f>
        <v/>
      </c>
      <c r="LK136" s="59" t="str">
        <f>IF(LJ$9="", "", IF(AND(NOT('Personnel Details'!$N$31=""), $B136&gt;='Personnel Details'!$N$31), IF('Personnel Details'!$P$31="","", 'Personnel Details'!$P$31), IF(AND(NOT('Personnel Details'!$I$31=""), $B136&gt;='Personnel Details'!$I$31), IF('Personnel Details'!$K$31="", "", 'Personnel Details'!$K$31), IF('Personnel Details'!$F$31="", "", 'Personnel Details'!$F$31))))</f>
        <v/>
      </c>
      <c r="LL136" s="79" t="str">
        <f>IF(LJ$9="", "", IF(AND(NOT('Personnel Details'!$N$31=""), $B136&gt;='Personnel Details'!$N$31), 'Personnel Details'!$Q$31, IF(AND(NOT('Personnel Details'!$I$31=""), $B136&gt;='Personnel Details'!$I$31), 'Personnel Details'!$L$31, 'Personnel Details'!$G$31)))</f>
        <v/>
      </c>
      <c r="LM136" s="59" t="str">
        <f t="shared" si="271"/>
        <v/>
      </c>
      <c r="LN136" s="53"/>
      <c r="LP136" s="78" t="str">
        <f>IF(LP$9="", "", IF(AND(NOT('Personnel Details'!$N$32=""), $B136&gt;='Personnel Details'!$N$32), 'Personnel Details'!$O$32, IF(AND(NOT('Personnel Details'!$I$32=""), $B136&gt;='Personnel Details'!$I$32), 'Personnel Details'!$J$32, 'Personnel Details'!$E$32)))</f>
        <v/>
      </c>
      <c r="LQ136" s="59" t="str">
        <f>IF(LP$9="", "", IF(AND(NOT('Personnel Details'!$N$32=""), $B136&gt;='Personnel Details'!$N$32), IF('Personnel Details'!$P$32="","", 'Personnel Details'!$P$32), IF(AND(NOT('Personnel Details'!$I$32=""), $B136&gt;='Personnel Details'!$I$32), IF('Personnel Details'!$K$32="", "", 'Personnel Details'!$K$32), IF('Personnel Details'!$F$32="", "", 'Personnel Details'!$F$32))))</f>
        <v/>
      </c>
      <c r="LR136" s="79" t="str">
        <f>IF(LP$9="", "", IF(AND(NOT('Personnel Details'!$N$32=""), $B136&gt;='Personnel Details'!$N$32), 'Personnel Details'!$Q$32, IF(AND(NOT('Personnel Details'!$I$32=""), $B136&gt;='Personnel Details'!$I$32), 'Personnel Details'!$L$32, 'Personnel Details'!$G$32)))</f>
        <v/>
      </c>
      <c r="LS136" s="59" t="str">
        <f t="shared" si="272"/>
        <v/>
      </c>
      <c r="LT136" s="53"/>
      <c r="LV136" s="78" t="str">
        <f>IF(LV$9="", "", IF(AND(NOT('Personnel Details'!$N$33=""), $B136&gt;='Personnel Details'!$N$33), 'Personnel Details'!$O$33, IF(AND(NOT('Personnel Details'!$I$33=""), $B136&gt;='Personnel Details'!$I$33), 'Personnel Details'!$J$33, 'Personnel Details'!$E$33)))</f>
        <v/>
      </c>
      <c r="LW136" s="59" t="str">
        <f>IF(LV$9="", "", IF(AND(NOT('Personnel Details'!$N$33=""), $B136&gt;='Personnel Details'!$N$33), IF('Personnel Details'!$P$33="","", 'Personnel Details'!$P$33), IF(AND(NOT('Personnel Details'!$I$33=""), $B136&gt;='Personnel Details'!$I$33), IF('Personnel Details'!$K$33="", "", 'Personnel Details'!$K$33), IF('Personnel Details'!$F$33="", "", 'Personnel Details'!$F$33))))</f>
        <v/>
      </c>
      <c r="LX136" s="79" t="str">
        <f>IF(LV$9="", "", IF(AND(NOT('Personnel Details'!$N$33=""), $B136&gt;='Personnel Details'!$N$33), 'Personnel Details'!$Q$33, IF(AND(NOT('Personnel Details'!$I$33=""), $B136&gt;='Personnel Details'!$I$33), 'Personnel Details'!$L$33, 'Personnel Details'!$G$33)))</f>
        <v/>
      </c>
      <c r="LY136" s="59" t="str">
        <f t="shared" si="273"/>
        <v/>
      </c>
      <c r="LZ136" s="53"/>
      <c r="MB136" s="78" t="str">
        <f>IF(MB$9="", "", IF(AND(NOT('Personnel Details'!$N$34=""), $B136&gt;='Personnel Details'!$N$34), 'Personnel Details'!$O$34, IF(AND(NOT('Personnel Details'!$I$34=""), $B136&gt;='Personnel Details'!$I$34), 'Personnel Details'!$J$34, 'Personnel Details'!$E$34)))</f>
        <v/>
      </c>
      <c r="MC136" s="59" t="str">
        <f>IF(MB$9="", "", IF(AND(NOT('Personnel Details'!$N$34=""), $B136&gt;='Personnel Details'!$N$34), IF('Personnel Details'!$P$34="","", 'Personnel Details'!$P$34), IF(AND(NOT('Personnel Details'!$I$34=""), $B136&gt;='Personnel Details'!$I$34), IF('Personnel Details'!$K$34="", "", 'Personnel Details'!$K$34), IF('Personnel Details'!$F$34="", "", 'Personnel Details'!$F$34))))</f>
        <v/>
      </c>
      <c r="MD136" s="79" t="str">
        <f>IF(MB$9="", "", IF(AND(NOT('Personnel Details'!$N$34=""), $B136&gt;='Personnel Details'!$N$34), 'Personnel Details'!$Q$34, IF(AND(NOT('Personnel Details'!$I$34=""), $B136&gt;='Personnel Details'!$I$34), 'Personnel Details'!$L$34, 'Personnel Details'!$G$34)))</f>
        <v/>
      </c>
      <c r="ME136" s="59" t="str">
        <f t="shared" si="274"/>
        <v/>
      </c>
      <c r="MF136" s="53"/>
      <c r="MH136" s="78" t="str">
        <f>IF(MH$9="", "", IF(AND(NOT('Personnel Details'!$N$35=""), $B136&gt;='Personnel Details'!$N$35), 'Personnel Details'!$O$35, IF(AND(NOT('Personnel Details'!$I$35=""), $B136&gt;='Personnel Details'!$I$35), 'Personnel Details'!$J$35, 'Personnel Details'!$E$35)))</f>
        <v/>
      </c>
      <c r="MI136" s="59" t="str">
        <f>IF(MH$9="", "", IF(AND(NOT('Personnel Details'!$N$35=""), $B136&gt;='Personnel Details'!$N$35), IF('Personnel Details'!$P$35="","", 'Personnel Details'!$P$35), IF(AND(NOT('Personnel Details'!$I$35=""), $B136&gt;='Personnel Details'!$I$35), IF('Personnel Details'!$K$35="", "", 'Personnel Details'!$K$35), IF('Personnel Details'!$F$35="", "", 'Personnel Details'!$F$35))))</f>
        <v/>
      </c>
      <c r="MJ136" s="79" t="str">
        <f>IF(MH$9="", "", IF(AND(NOT('Personnel Details'!$N$35=""), $B136&gt;='Personnel Details'!$N$35), 'Personnel Details'!$Q$35, IF(AND(NOT('Personnel Details'!$I$35=""), $B136&gt;='Personnel Details'!$I$35), 'Personnel Details'!$L$35, 'Personnel Details'!$G$35)))</f>
        <v/>
      </c>
      <c r="MK136" s="59" t="str">
        <f t="shared" si="275"/>
        <v/>
      </c>
      <c r="ML136" s="53"/>
      <c r="MN136" s="78" t="str">
        <f>IF(MN$9="", "", IF(AND(NOT('Personnel Details'!$N$36=""), $B136&gt;='Personnel Details'!$N$36), 'Personnel Details'!$O$36, IF(AND(NOT('Personnel Details'!$I$36=""), $B136&gt;='Personnel Details'!$I$36), 'Personnel Details'!$J$36, 'Personnel Details'!$E$36)))</f>
        <v/>
      </c>
      <c r="MO136" s="59" t="str">
        <f>IF(MN$9="", "", IF(AND(NOT('Personnel Details'!$N$36=""), $B136&gt;='Personnel Details'!$N$36), IF('Personnel Details'!$P$36="","", 'Personnel Details'!$P$36), IF(AND(NOT('Personnel Details'!$I$36=""), $B136&gt;='Personnel Details'!$I$36), IF('Personnel Details'!$K$36="", "", 'Personnel Details'!$K$36), IF('Personnel Details'!$F$36="", "", 'Personnel Details'!$F$36))))</f>
        <v/>
      </c>
      <c r="MP136" s="79" t="str">
        <f>IF(MN$9="", "", IF(AND(NOT('Personnel Details'!$N$36=""), $B136&gt;='Personnel Details'!$N$36), 'Personnel Details'!$Q$36, IF(AND(NOT('Personnel Details'!$I$36=""), $B136&gt;='Personnel Details'!$I$36), 'Personnel Details'!$L$36, 'Personnel Details'!$G$36)))</f>
        <v/>
      </c>
      <c r="MQ136" s="59" t="str">
        <f t="shared" si="276"/>
        <v/>
      </c>
      <c r="MR136" s="53"/>
      <c r="MT136" s="78" t="str">
        <f>IF(MT$9="", "", IF(AND(NOT('Personnel Details'!$N$37=""), $B136&gt;='Personnel Details'!$N$37), 'Personnel Details'!$O$37, IF(AND(NOT('Personnel Details'!$I$37=""), $B136&gt;='Personnel Details'!$I$37), 'Personnel Details'!$J$37, 'Personnel Details'!$E$37)))</f>
        <v/>
      </c>
      <c r="MU136" s="59" t="str">
        <f>IF(MT$9="", "", IF(AND(NOT('Personnel Details'!$N$37=""), $B136&gt;='Personnel Details'!$N$37), IF('Personnel Details'!$P$37="","", 'Personnel Details'!$P$37), IF(AND(NOT('Personnel Details'!$I$37=""), $B136&gt;='Personnel Details'!$I$37), IF('Personnel Details'!$K$37="", "", 'Personnel Details'!$K$37), IF('Personnel Details'!$F$37="", "", 'Personnel Details'!$F$37))))</f>
        <v/>
      </c>
      <c r="MV136" s="79" t="str">
        <f>IF(MT$9="", "", IF(AND(NOT('Personnel Details'!$N$37=""), $B136&gt;='Personnel Details'!$N$37), 'Personnel Details'!$Q$37, IF(AND(NOT('Personnel Details'!$I$37=""), $B136&gt;='Personnel Details'!$I$37), 'Personnel Details'!$L$37, 'Personnel Details'!$G$37)))</f>
        <v/>
      </c>
      <c r="MW136" s="59" t="str">
        <f t="shared" si="277"/>
        <v/>
      </c>
      <c r="MX136" s="53"/>
      <c r="MZ136" s="78" t="str">
        <f>IF(MZ$9="", "", IF(AND(NOT('Personnel Details'!$N$38=""), $B136&gt;='Personnel Details'!$N$38), 'Personnel Details'!$O$38, IF(AND(NOT('Personnel Details'!$I$38=""), $B136&gt;='Personnel Details'!$I$38), 'Personnel Details'!$J$38, 'Personnel Details'!$E$38)))</f>
        <v/>
      </c>
      <c r="NA136" s="59" t="str">
        <f>IF(MZ$9="", "", IF(AND(NOT('Personnel Details'!$N$38=""), $B136&gt;='Personnel Details'!$N$38), IF('Personnel Details'!$P$38="","", 'Personnel Details'!$P$38), IF(AND(NOT('Personnel Details'!$I$38=""), $B136&gt;='Personnel Details'!$I$38), IF('Personnel Details'!$K$38="", "", 'Personnel Details'!$K$38), IF('Personnel Details'!$F$38="", "", 'Personnel Details'!$F$38))))</f>
        <v/>
      </c>
      <c r="NB136" s="79" t="str">
        <f>IF(MZ$9="", "", IF(AND(NOT('Personnel Details'!$N$38=""), $B136&gt;='Personnel Details'!$N$38), 'Personnel Details'!$Q$38, IF(AND(NOT('Personnel Details'!$I$38=""), $B136&gt;='Personnel Details'!$I$38), 'Personnel Details'!$L$38, 'Personnel Details'!$G$38)))</f>
        <v/>
      </c>
      <c r="NC136" s="59" t="str">
        <f t="shared" si="278"/>
        <v/>
      </c>
      <c r="ND136" s="53"/>
      <c r="NF136" s="78" t="str">
        <f>IF(NF$9="", "", IF(AND(NOT('Personnel Details'!$N$39=""), $B136&gt;='Personnel Details'!$N$39), 'Personnel Details'!$O$39, IF(AND(NOT('Personnel Details'!$I$39=""), $B136&gt;='Personnel Details'!$I$39), 'Personnel Details'!$J$39, 'Personnel Details'!$E$39)))</f>
        <v/>
      </c>
      <c r="NG136" s="59" t="str">
        <f>IF(NF$9="", "", IF(AND(NOT('Personnel Details'!$N$39=""), $B136&gt;='Personnel Details'!$N$39), IF('Personnel Details'!$P$39="","", 'Personnel Details'!$P$39), IF(AND(NOT('Personnel Details'!$I$39=""), $B136&gt;='Personnel Details'!$I$39), IF('Personnel Details'!$K$39="", "", 'Personnel Details'!$K$39), IF('Personnel Details'!$F$39="", "", 'Personnel Details'!$F$39))))</f>
        <v/>
      </c>
      <c r="NH136" s="79" t="str">
        <f>IF(NF$9="", "", IF(AND(NOT('Personnel Details'!$N$39=""), $B136&gt;='Personnel Details'!$N$39), 'Personnel Details'!$Q$39, IF(AND(NOT('Personnel Details'!$I$39=""), $B136&gt;='Personnel Details'!$I$39), 'Personnel Details'!$L$39, 'Personnel Details'!$G$39)))</f>
        <v/>
      </c>
      <c r="NI136" s="59" t="str">
        <f t="shared" si="279"/>
        <v/>
      </c>
      <c r="NJ136" s="53"/>
      <c r="NL136" s="78" t="str">
        <f>IF(NL$9="", "", IF(AND(NOT('Personnel Details'!$N$40=""), $B136&gt;='Personnel Details'!$N$40), 'Personnel Details'!$O$40, IF(AND(NOT('Personnel Details'!$I$40=""), $B136&gt;='Personnel Details'!$I$40), 'Personnel Details'!$J$40, 'Personnel Details'!$E$40)))</f>
        <v/>
      </c>
      <c r="NM136" s="59" t="str">
        <f>IF(NL$9="", "", IF(AND(NOT('Personnel Details'!$N$40=""), $B136&gt;='Personnel Details'!$N$40), IF('Personnel Details'!$P$40="","", 'Personnel Details'!$P$40), IF(AND(NOT('Personnel Details'!$I$40=""), $B136&gt;='Personnel Details'!$I$40), IF('Personnel Details'!$K$40="", "", 'Personnel Details'!$K$40), IF('Personnel Details'!$F$40="", "", 'Personnel Details'!$F$40))))</f>
        <v/>
      </c>
      <c r="NN136" s="79" t="str">
        <f>IF(NL$9="", "", IF(AND(NOT('Personnel Details'!$N$40=""), $B136&gt;='Personnel Details'!$N$40), 'Personnel Details'!$Q$40, IF(AND(NOT('Personnel Details'!$I$40=""), $B136&gt;='Personnel Details'!$I$40), 'Personnel Details'!$L$40, 'Personnel Details'!$G$40)))</f>
        <v/>
      </c>
      <c r="NO136" s="59" t="str">
        <f t="shared" si="280"/>
        <v/>
      </c>
      <c r="NP136" s="53"/>
    </row>
    <row r="137" spans="1:380" x14ac:dyDescent="0.25">
      <c r="A137" s="32"/>
      <c r="B137" s="113" t="str">
        <f>IFERROR(IF(B136+1&gt;'Personnel Details'!$U$5, "", B136+1), "")</f>
        <v/>
      </c>
      <c r="C137" s="32"/>
      <c r="D137" s="120"/>
      <c r="E137" s="13" t="str">
        <f t="shared" si="159"/>
        <v/>
      </c>
      <c r="F137" s="13" t="str">
        <f t="shared" si="190"/>
        <v/>
      </c>
      <c r="G137" s="56" t="str">
        <f t="shared" si="281"/>
        <v/>
      </c>
      <c r="H137" s="16" t="str">
        <f t="shared" si="191"/>
        <v/>
      </c>
      <c r="I137" s="32"/>
      <c r="J137" s="120"/>
      <c r="K137" s="62" t="str">
        <f t="shared" si="160"/>
        <v/>
      </c>
      <c r="L137" s="62" t="str">
        <f t="shared" si="192"/>
        <v/>
      </c>
      <c r="M137" s="65" t="str">
        <f t="shared" si="282"/>
        <v/>
      </c>
      <c r="N137" s="68" t="str">
        <f t="shared" si="193"/>
        <v/>
      </c>
      <c r="O137" s="32"/>
      <c r="P137" s="120"/>
      <c r="Q137" s="62" t="str">
        <f t="shared" si="161"/>
        <v/>
      </c>
      <c r="R137" s="62" t="str">
        <f t="shared" si="194"/>
        <v/>
      </c>
      <c r="S137" s="65" t="str">
        <f t="shared" si="283"/>
        <v/>
      </c>
      <c r="T137" s="68" t="str">
        <f t="shared" si="195"/>
        <v/>
      </c>
      <c r="U137" s="32"/>
      <c r="V137" s="120"/>
      <c r="W137" s="62" t="str">
        <f t="shared" si="162"/>
        <v/>
      </c>
      <c r="X137" s="62" t="str">
        <f t="shared" si="196"/>
        <v/>
      </c>
      <c r="Y137" s="65" t="str">
        <f t="shared" si="284"/>
        <v/>
      </c>
      <c r="Z137" s="68" t="str">
        <f t="shared" si="197"/>
        <v/>
      </c>
      <c r="AA137" s="32"/>
      <c r="AB137" s="120"/>
      <c r="AC137" s="62" t="str">
        <f t="shared" si="163"/>
        <v/>
      </c>
      <c r="AD137" s="62" t="str">
        <f t="shared" si="198"/>
        <v/>
      </c>
      <c r="AE137" s="65" t="str">
        <f t="shared" si="285"/>
        <v/>
      </c>
      <c r="AF137" s="68" t="str">
        <f t="shared" si="199"/>
        <v/>
      </c>
      <c r="AG137" s="32"/>
      <c r="AH137" s="120"/>
      <c r="AI137" s="62" t="str">
        <f t="shared" si="164"/>
        <v/>
      </c>
      <c r="AJ137" s="62" t="str">
        <f t="shared" si="200"/>
        <v/>
      </c>
      <c r="AK137" s="65" t="str">
        <f t="shared" si="286"/>
        <v/>
      </c>
      <c r="AL137" s="68" t="str">
        <f t="shared" si="201"/>
        <v/>
      </c>
      <c r="AM137" s="32"/>
      <c r="AN137" s="120"/>
      <c r="AO137" s="62" t="str">
        <f t="shared" si="165"/>
        <v/>
      </c>
      <c r="AP137" s="62" t="str">
        <f t="shared" si="202"/>
        <v/>
      </c>
      <c r="AQ137" s="65" t="str">
        <f t="shared" si="287"/>
        <v/>
      </c>
      <c r="AR137" s="68" t="str">
        <f t="shared" si="203"/>
        <v/>
      </c>
      <c r="AS137" s="32"/>
      <c r="AT137" s="120"/>
      <c r="AU137" s="62" t="str">
        <f t="shared" si="166"/>
        <v/>
      </c>
      <c r="AV137" s="62" t="str">
        <f t="shared" si="204"/>
        <v/>
      </c>
      <c r="AW137" s="65" t="str">
        <f t="shared" si="288"/>
        <v/>
      </c>
      <c r="AX137" s="68" t="str">
        <f t="shared" si="205"/>
        <v/>
      </c>
      <c r="AY137" s="32"/>
      <c r="AZ137" s="120"/>
      <c r="BA137" s="62" t="str">
        <f t="shared" si="167"/>
        <v/>
      </c>
      <c r="BB137" s="62" t="str">
        <f t="shared" si="206"/>
        <v/>
      </c>
      <c r="BC137" s="65" t="str">
        <f t="shared" si="289"/>
        <v/>
      </c>
      <c r="BD137" s="68" t="str">
        <f t="shared" si="207"/>
        <v/>
      </c>
      <c r="BE137" s="32"/>
      <c r="BF137" s="120"/>
      <c r="BG137" s="62" t="str">
        <f t="shared" si="168"/>
        <v/>
      </c>
      <c r="BH137" s="62" t="str">
        <f t="shared" si="208"/>
        <v/>
      </c>
      <c r="BI137" s="65" t="str">
        <f t="shared" si="290"/>
        <v/>
      </c>
      <c r="BJ137" s="68" t="str">
        <f t="shared" si="209"/>
        <v/>
      </c>
      <c r="BK137" s="32"/>
      <c r="BL137" s="120"/>
      <c r="BM137" s="62" t="str">
        <f t="shared" si="169"/>
        <v/>
      </c>
      <c r="BN137" s="62" t="str">
        <f t="shared" si="210"/>
        <v/>
      </c>
      <c r="BO137" s="65" t="str">
        <f t="shared" si="291"/>
        <v/>
      </c>
      <c r="BP137" s="68" t="str">
        <f t="shared" si="211"/>
        <v/>
      </c>
      <c r="BQ137" s="32"/>
      <c r="BR137" s="120"/>
      <c r="BS137" s="62" t="str">
        <f t="shared" si="170"/>
        <v/>
      </c>
      <c r="BT137" s="62" t="str">
        <f t="shared" si="212"/>
        <v/>
      </c>
      <c r="BU137" s="65" t="str">
        <f t="shared" si="292"/>
        <v/>
      </c>
      <c r="BV137" s="68" t="str">
        <f t="shared" si="213"/>
        <v/>
      </c>
      <c r="BW137" s="32"/>
      <c r="BX137" s="120"/>
      <c r="BY137" s="62" t="str">
        <f t="shared" si="171"/>
        <v/>
      </c>
      <c r="BZ137" s="62" t="str">
        <f t="shared" si="214"/>
        <v/>
      </c>
      <c r="CA137" s="65" t="str">
        <f t="shared" si="293"/>
        <v/>
      </c>
      <c r="CB137" s="68" t="str">
        <f t="shared" si="215"/>
        <v/>
      </c>
      <c r="CC137" s="32"/>
      <c r="CD137" s="120"/>
      <c r="CE137" s="62" t="str">
        <f t="shared" si="172"/>
        <v/>
      </c>
      <c r="CF137" s="62" t="str">
        <f t="shared" si="216"/>
        <v/>
      </c>
      <c r="CG137" s="65" t="str">
        <f t="shared" si="294"/>
        <v/>
      </c>
      <c r="CH137" s="68" t="str">
        <f t="shared" si="217"/>
        <v/>
      </c>
      <c r="CI137" s="32"/>
      <c r="CJ137" s="120"/>
      <c r="CK137" s="62" t="str">
        <f t="shared" si="173"/>
        <v/>
      </c>
      <c r="CL137" s="62" t="str">
        <f t="shared" si="218"/>
        <v/>
      </c>
      <c r="CM137" s="65" t="str">
        <f t="shared" si="295"/>
        <v/>
      </c>
      <c r="CN137" s="68" t="str">
        <f t="shared" si="219"/>
        <v/>
      </c>
      <c r="CO137" s="32"/>
      <c r="CP137" s="120"/>
      <c r="CQ137" s="62" t="str">
        <f t="shared" si="174"/>
        <v/>
      </c>
      <c r="CR137" s="62" t="str">
        <f t="shared" si="220"/>
        <v/>
      </c>
      <c r="CS137" s="65" t="str">
        <f t="shared" si="296"/>
        <v/>
      </c>
      <c r="CT137" s="68" t="str">
        <f t="shared" si="221"/>
        <v/>
      </c>
      <c r="CU137" s="32"/>
      <c r="CV137" s="120"/>
      <c r="CW137" s="62" t="str">
        <f t="shared" si="175"/>
        <v/>
      </c>
      <c r="CX137" s="62" t="str">
        <f t="shared" si="222"/>
        <v/>
      </c>
      <c r="CY137" s="65" t="str">
        <f t="shared" si="297"/>
        <v/>
      </c>
      <c r="CZ137" s="68" t="str">
        <f t="shared" si="223"/>
        <v/>
      </c>
      <c r="DA137" s="32"/>
      <c r="DB137" s="120"/>
      <c r="DC137" s="62" t="str">
        <f t="shared" si="176"/>
        <v/>
      </c>
      <c r="DD137" s="62" t="str">
        <f t="shared" si="224"/>
        <v/>
      </c>
      <c r="DE137" s="65" t="str">
        <f t="shared" si="298"/>
        <v/>
      </c>
      <c r="DF137" s="68" t="str">
        <f t="shared" si="225"/>
        <v/>
      </c>
      <c r="DG137" s="32"/>
      <c r="DH137" s="120"/>
      <c r="DI137" s="62" t="str">
        <f t="shared" si="177"/>
        <v/>
      </c>
      <c r="DJ137" s="62" t="str">
        <f t="shared" si="226"/>
        <v/>
      </c>
      <c r="DK137" s="65" t="str">
        <f t="shared" si="299"/>
        <v/>
      </c>
      <c r="DL137" s="68" t="str">
        <f t="shared" si="227"/>
        <v/>
      </c>
      <c r="DM137" s="32"/>
      <c r="DN137" s="120"/>
      <c r="DO137" s="62" t="str">
        <f t="shared" si="178"/>
        <v/>
      </c>
      <c r="DP137" s="62" t="str">
        <f t="shared" si="228"/>
        <v/>
      </c>
      <c r="DQ137" s="65" t="str">
        <f t="shared" si="300"/>
        <v/>
      </c>
      <c r="DR137" s="68" t="str">
        <f t="shared" si="229"/>
        <v/>
      </c>
      <c r="DS137" s="32"/>
      <c r="DT137" s="120"/>
      <c r="DU137" s="62" t="str">
        <f t="shared" si="179"/>
        <v/>
      </c>
      <c r="DV137" s="62" t="str">
        <f t="shared" si="230"/>
        <v/>
      </c>
      <c r="DW137" s="65" t="str">
        <f t="shared" si="301"/>
        <v/>
      </c>
      <c r="DX137" s="68" t="str">
        <f t="shared" si="231"/>
        <v/>
      </c>
      <c r="DY137" s="32"/>
      <c r="DZ137" s="120"/>
      <c r="EA137" s="62" t="str">
        <f t="shared" si="180"/>
        <v/>
      </c>
      <c r="EB137" s="62" t="str">
        <f t="shared" si="232"/>
        <v/>
      </c>
      <c r="EC137" s="65" t="str">
        <f t="shared" si="302"/>
        <v/>
      </c>
      <c r="ED137" s="68" t="str">
        <f t="shared" si="233"/>
        <v/>
      </c>
      <c r="EE137" s="32"/>
      <c r="EF137" s="120"/>
      <c r="EG137" s="62" t="str">
        <f t="shared" si="181"/>
        <v/>
      </c>
      <c r="EH137" s="62" t="str">
        <f t="shared" si="234"/>
        <v/>
      </c>
      <c r="EI137" s="65" t="str">
        <f t="shared" si="303"/>
        <v/>
      </c>
      <c r="EJ137" s="68" t="str">
        <f t="shared" si="235"/>
        <v/>
      </c>
      <c r="EK137" s="32"/>
      <c r="EL137" s="120"/>
      <c r="EM137" s="62" t="str">
        <f t="shared" si="182"/>
        <v/>
      </c>
      <c r="EN137" s="62" t="str">
        <f t="shared" si="236"/>
        <v/>
      </c>
      <c r="EO137" s="65" t="str">
        <f t="shared" si="304"/>
        <v/>
      </c>
      <c r="EP137" s="68" t="str">
        <f t="shared" si="237"/>
        <v/>
      </c>
      <c r="EQ137" s="32"/>
      <c r="ER137" s="120"/>
      <c r="ES137" s="62" t="str">
        <f t="shared" si="183"/>
        <v/>
      </c>
      <c r="ET137" s="62" t="str">
        <f t="shared" si="238"/>
        <v/>
      </c>
      <c r="EU137" s="65" t="str">
        <f t="shared" si="305"/>
        <v/>
      </c>
      <c r="EV137" s="68" t="str">
        <f t="shared" si="239"/>
        <v/>
      </c>
      <c r="EW137" s="32"/>
      <c r="EX137" s="120"/>
      <c r="EY137" s="62" t="str">
        <f t="shared" si="184"/>
        <v/>
      </c>
      <c r="EZ137" s="62" t="str">
        <f t="shared" si="240"/>
        <v/>
      </c>
      <c r="FA137" s="65" t="str">
        <f t="shared" si="306"/>
        <v/>
      </c>
      <c r="FB137" s="68" t="str">
        <f t="shared" si="241"/>
        <v/>
      </c>
      <c r="FC137" s="32"/>
      <c r="FD137" s="120"/>
      <c r="FE137" s="62" t="str">
        <f t="shared" si="185"/>
        <v/>
      </c>
      <c r="FF137" s="62" t="str">
        <f t="shared" si="242"/>
        <v/>
      </c>
      <c r="FG137" s="65" t="str">
        <f t="shared" si="307"/>
        <v/>
      </c>
      <c r="FH137" s="68" t="str">
        <f t="shared" si="243"/>
        <v/>
      </c>
      <c r="FI137" s="32"/>
      <c r="FJ137" s="120"/>
      <c r="FK137" s="62" t="str">
        <f t="shared" si="186"/>
        <v/>
      </c>
      <c r="FL137" s="62" t="str">
        <f t="shared" si="244"/>
        <v/>
      </c>
      <c r="FM137" s="65" t="str">
        <f t="shared" si="308"/>
        <v/>
      </c>
      <c r="FN137" s="68" t="str">
        <f t="shared" si="245"/>
        <v/>
      </c>
      <c r="FO137" s="32"/>
      <c r="FP137" s="120"/>
      <c r="FQ137" s="62" t="str">
        <f t="shared" si="187"/>
        <v/>
      </c>
      <c r="FR137" s="62" t="str">
        <f t="shared" si="246"/>
        <v/>
      </c>
      <c r="FS137" s="65" t="str">
        <f t="shared" si="309"/>
        <v/>
      </c>
      <c r="FT137" s="68" t="str">
        <f t="shared" si="247"/>
        <v/>
      </c>
      <c r="FU137" s="32"/>
      <c r="FV137" s="120"/>
      <c r="FW137" s="62" t="str">
        <f t="shared" si="188"/>
        <v/>
      </c>
      <c r="FX137" s="62" t="str">
        <f t="shared" si="248"/>
        <v/>
      </c>
      <c r="FY137" s="65" t="str">
        <f t="shared" si="310"/>
        <v/>
      </c>
      <c r="FZ137" s="68" t="str">
        <f t="shared" si="249"/>
        <v/>
      </c>
      <c r="GA137" s="32"/>
      <c r="GC137" s="7" t="str">
        <f t="shared" si="250"/>
        <v/>
      </c>
      <c r="GD137" s="7" t="str">
        <f t="shared" ca="1" si="189"/>
        <v/>
      </c>
      <c r="GT137" s="71" t="str">
        <f>IF(GT$9="", "", IF(AND(NOT('Personnel Details'!$N$11=""), $B137&gt;='Personnel Details'!$N$11), 'Personnel Details'!$O$11, IF(AND(NOT('Personnel Details'!$I$11=""), $B137&gt;='Personnel Details'!$I$11), 'Personnel Details'!$J$11, 'Personnel Details'!$E$11)))</f>
        <v/>
      </c>
      <c r="GU137" s="59" t="str">
        <f>IF(GT$9="", "", IF(AND(NOT('Personnel Details'!$N$11=""), $B137&gt;='Personnel Details'!$N$11), IF('Personnel Details'!$P$11="","", 'Personnel Details'!$P$11), IF(AND(NOT('Personnel Details'!$I$11=""), $B137&gt;='Personnel Details'!$I$11), IF('Personnel Details'!$K$11="", "", 'Personnel Details'!$K$11), IF('Personnel Details'!$F$11="", "", 'Personnel Details'!$F$11))))</f>
        <v/>
      </c>
      <c r="GV137" s="74" t="str">
        <f>IF(GT$9="", "", IF(AND(NOT('Personnel Details'!$N$11=""), $B137&gt;='Personnel Details'!$N$11), 'Personnel Details'!$Q$11, IF(AND(NOT('Personnel Details'!$I$11=""), $B137&gt;='Personnel Details'!$I$11), 'Personnel Details'!$L$11, 'Personnel Details'!$G$11)))</f>
        <v/>
      </c>
      <c r="GW137" s="59" t="str">
        <f t="shared" si="251"/>
        <v/>
      </c>
      <c r="GX137" s="53"/>
      <c r="GZ137" s="78" t="str">
        <f>IF(GZ$9="", "", IF(AND(NOT('Personnel Details'!$N$12=""), $B137&gt;='Personnel Details'!$N$12), 'Personnel Details'!$O$12, IF(AND(NOT('Personnel Details'!$I$12=""), $B137&gt;='Personnel Details'!$I$12), 'Personnel Details'!$J$12, 'Personnel Details'!$E$12)))</f>
        <v/>
      </c>
      <c r="HA137" s="59" t="str">
        <f>IF(GZ$9="", "", IF(AND(NOT('Personnel Details'!$N$12=""), $B137&gt;='Personnel Details'!$N$12), IF('Personnel Details'!$P$12="","", 'Personnel Details'!$P$12), IF(AND(NOT('Personnel Details'!$I$12=""), $B137&gt;='Personnel Details'!$I$12), IF('Personnel Details'!$K$12="", "", 'Personnel Details'!$K$12), IF('Personnel Details'!$F$12="", "", 'Personnel Details'!$F$12))))</f>
        <v/>
      </c>
      <c r="HB137" s="79" t="str">
        <f>IF(GZ$9="", "", IF(AND(NOT('Personnel Details'!$N$12=""), $B137&gt;='Personnel Details'!$N$12), 'Personnel Details'!$Q$12, IF(AND(NOT('Personnel Details'!$I$12=""), $B137&gt;='Personnel Details'!$I$12), 'Personnel Details'!$L$12, 'Personnel Details'!$G$12)))</f>
        <v/>
      </c>
      <c r="HC137" s="59" t="str">
        <f t="shared" si="252"/>
        <v/>
      </c>
      <c r="HD137" s="53"/>
      <c r="HF137" s="78" t="str">
        <f>IF(HF$9="", "", IF(AND(NOT('Personnel Details'!$N$13=""), $B137&gt;='Personnel Details'!$N$13), 'Personnel Details'!$O$13, IF(AND(NOT('Personnel Details'!$I$13=""), $B137&gt;='Personnel Details'!$I$13), 'Personnel Details'!$J$13, 'Personnel Details'!$E$13)))</f>
        <v/>
      </c>
      <c r="HG137" s="59" t="str">
        <f>IF(HF$9="", "", IF(AND(NOT('Personnel Details'!$N$13=""), $B137&gt;='Personnel Details'!$N$13), IF('Personnel Details'!$P$13="","", 'Personnel Details'!$P$13), IF(AND(NOT('Personnel Details'!$I$13=""), $B137&gt;='Personnel Details'!$I$13), IF('Personnel Details'!$K$13="", "", 'Personnel Details'!$K$13), IF('Personnel Details'!$F$13="", "", 'Personnel Details'!$F$13))))</f>
        <v/>
      </c>
      <c r="HH137" s="79" t="str">
        <f>IF(HF$9="", "", IF(AND(NOT('Personnel Details'!$N$13=""), $B137&gt;='Personnel Details'!$N$13), 'Personnel Details'!$Q$13, IF(AND(NOT('Personnel Details'!$I$13=""), $B137&gt;='Personnel Details'!$I$13), 'Personnel Details'!$L$13, 'Personnel Details'!$G$13)))</f>
        <v/>
      </c>
      <c r="HI137" s="59" t="str">
        <f t="shared" si="253"/>
        <v/>
      </c>
      <c r="HJ137" s="53"/>
      <c r="HL137" s="78" t="str">
        <f>IF(HL$9="", "", IF(AND(NOT('Personnel Details'!$N$14=""), $B137&gt;='Personnel Details'!$N$14), 'Personnel Details'!$O$14, IF(AND(NOT('Personnel Details'!$I$14=""), $B137&gt;='Personnel Details'!$I$14), 'Personnel Details'!$J$14, 'Personnel Details'!$E$14)))</f>
        <v/>
      </c>
      <c r="HM137" s="59" t="str">
        <f>IF(HL$9="", "", IF(AND(NOT('Personnel Details'!$N$14=""), $B137&gt;='Personnel Details'!$N$14), IF('Personnel Details'!$P$14="","", 'Personnel Details'!$P$14), IF(AND(NOT('Personnel Details'!$I$14=""), $B137&gt;='Personnel Details'!$I$14), IF('Personnel Details'!$K$14="", "", 'Personnel Details'!$K$14), IF('Personnel Details'!$F$14="", "", 'Personnel Details'!$F$14))))</f>
        <v/>
      </c>
      <c r="HN137" s="79" t="str">
        <f>IF(HL$9="", "", IF(AND(NOT('Personnel Details'!$N$14=""), $B137&gt;='Personnel Details'!$N$14), 'Personnel Details'!$Q$14, IF(AND(NOT('Personnel Details'!$I$14=""), $B137&gt;='Personnel Details'!$I$14), 'Personnel Details'!$L$14, 'Personnel Details'!$G$14)))</f>
        <v/>
      </c>
      <c r="HO137" s="59" t="str">
        <f t="shared" si="254"/>
        <v/>
      </c>
      <c r="HP137" s="53"/>
      <c r="HR137" s="78" t="str">
        <f>IF(HR$9="", "", IF(AND(NOT('Personnel Details'!$N$15=""), $B137&gt;='Personnel Details'!$N$15), 'Personnel Details'!$O$15, IF(AND(NOT('Personnel Details'!$I$15=""), $B137&gt;='Personnel Details'!$I$15), 'Personnel Details'!$J$15, 'Personnel Details'!$E$15)))</f>
        <v/>
      </c>
      <c r="HS137" s="59" t="str">
        <f>IF(HR$9="", "", IF(AND(NOT('Personnel Details'!$N$15=""), $B137&gt;='Personnel Details'!$N$15), IF('Personnel Details'!$P$15="","", 'Personnel Details'!$P$15), IF(AND(NOT('Personnel Details'!$I$15=""), $B137&gt;='Personnel Details'!$I$15), IF('Personnel Details'!$K$15="", "", 'Personnel Details'!$K$15), IF('Personnel Details'!$F$15="", "", 'Personnel Details'!$F$15))))</f>
        <v/>
      </c>
      <c r="HT137" s="79" t="str">
        <f>IF(HR$9="", "", IF(AND(NOT('Personnel Details'!$N$15=""), $B137&gt;='Personnel Details'!$N$15), 'Personnel Details'!$Q$15, IF(AND(NOT('Personnel Details'!$I$15=""), $B137&gt;='Personnel Details'!$I$15), 'Personnel Details'!$L$15, 'Personnel Details'!$G$15)))</f>
        <v/>
      </c>
      <c r="HU137" s="59" t="str">
        <f t="shared" si="255"/>
        <v/>
      </c>
      <c r="HV137" s="53"/>
      <c r="HX137" s="78" t="str">
        <f>IF(HX$9="", "", IF(AND(NOT('Personnel Details'!$N$16=""), $B137&gt;='Personnel Details'!$N$16), 'Personnel Details'!$O$16, IF(AND(NOT('Personnel Details'!$I$16=""), $B137&gt;='Personnel Details'!$I$16), 'Personnel Details'!$J$16, 'Personnel Details'!$E$16)))</f>
        <v/>
      </c>
      <c r="HY137" s="59" t="str">
        <f>IF(HX$9="", "", IF(AND(NOT('Personnel Details'!$N$16=""), $B137&gt;='Personnel Details'!$N$16), IF('Personnel Details'!$P$16="","", 'Personnel Details'!$P$16), IF(AND(NOT('Personnel Details'!$I$16=""), $B137&gt;='Personnel Details'!$I$16), IF('Personnel Details'!$K$16="", "", 'Personnel Details'!$K$16), IF('Personnel Details'!$F$16="", "", 'Personnel Details'!$F$16))))</f>
        <v/>
      </c>
      <c r="HZ137" s="79" t="str">
        <f>IF(HX$9="", "", IF(AND(NOT('Personnel Details'!$N$16=""), $B137&gt;='Personnel Details'!$N$16), 'Personnel Details'!$Q$16, IF(AND(NOT('Personnel Details'!$I$16=""), $B137&gt;='Personnel Details'!$I$16), 'Personnel Details'!$L$16, 'Personnel Details'!$G$16)))</f>
        <v/>
      </c>
      <c r="IA137" s="59" t="str">
        <f t="shared" si="256"/>
        <v/>
      </c>
      <c r="IB137" s="53"/>
      <c r="ID137" s="78" t="str">
        <f>IF(ID$9="", "", IF(AND(NOT('Personnel Details'!$N$17=""), $B137&gt;='Personnel Details'!$N$17), 'Personnel Details'!$O$17, IF(AND(NOT('Personnel Details'!$I$17=""), $B137&gt;='Personnel Details'!$I$17), 'Personnel Details'!$J$17, 'Personnel Details'!$E$17)))</f>
        <v/>
      </c>
      <c r="IE137" s="59" t="str">
        <f>IF(ID$9="", "", IF(AND(NOT('Personnel Details'!$N$17=""), $B137&gt;='Personnel Details'!$N$17), IF('Personnel Details'!$P$17="","", 'Personnel Details'!$P$17), IF(AND(NOT('Personnel Details'!$I$17=""), $B137&gt;='Personnel Details'!$I$17), IF('Personnel Details'!$K$17="", "", 'Personnel Details'!$K$17), IF('Personnel Details'!$F$17="", "", 'Personnel Details'!$F$17))))</f>
        <v/>
      </c>
      <c r="IF137" s="79" t="str">
        <f>IF(ID$9="", "", IF(AND(NOT('Personnel Details'!$N$17=""), $B137&gt;='Personnel Details'!$N$17), 'Personnel Details'!$Q$17, IF(AND(NOT('Personnel Details'!$I$17=""), $B137&gt;='Personnel Details'!$I$17), 'Personnel Details'!$L$17, 'Personnel Details'!$G$17)))</f>
        <v/>
      </c>
      <c r="IG137" s="59" t="str">
        <f t="shared" si="257"/>
        <v/>
      </c>
      <c r="IH137" s="53"/>
      <c r="IJ137" s="78" t="str">
        <f>IF(IJ$9="", "", IF(AND(NOT('Personnel Details'!$N$18=""), $B137&gt;='Personnel Details'!$N$18), 'Personnel Details'!$O$18, IF(AND(NOT('Personnel Details'!$I$18=""), $B137&gt;='Personnel Details'!$I$18), 'Personnel Details'!$J$18, 'Personnel Details'!$E$18)))</f>
        <v/>
      </c>
      <c r="IK137" s="59" t="str">
        <f>IF(IJ$9="", "", IF(AND(NOT('Personnel Details'!$N$18=""), $B137&gt;='Personnel Details'!$N$18), IF('Personnel Details'!$P$18="","", 'Personnel Details'!$P$18), IF(AND(NOT('Personnel Details'!$I$18=""), $B137&gt;='Personnel Details'!$I$18), IF('Personnel Details'!$K$18="", "", 'Personnel Details'!$K$18), IF('Personnel Details'!$F$18="", "", 'Personnel Details'!$F$18))))</f>
        <v/>
      </c>
      <c r="IL137" s="79" t="str">
        <f>IF(IJ$9="", "", IF(AND(NOT('Personnel Details'!$N$18=""), $B137&gt;='Personnel Details'!$N$18), 'Personnel Details'!$Q$18, IF(AND(NOT('Personnel Details'!$I$18=""), $B137&gt;='Personnel Details'!$I$18), 'Personnel Details'!$L$18, 'Personnel Details'!$G$18)))</f>
        <v/>
      </c>
      <c r="IM137" s="59" t="str">
        <f t="shared" si="258"/>
        <v/>
      </c>
      <c r="IN137" s="53"/>
      <c r="IP137" s="78" t="str">
        <f>IF(IP$9="", "", IF(AND(NOT('Personnel Details'!$N$19=""), $B137&gt;='Personnel Details'!$N$19), 'Personnel Details'!$O$19, IF(AND(NOT('Personnel Details'!$I$19=""), $B137&gt;='Personnel Details'!$I$19), 'Personnel Details'!$J$19, 'Personnel Details'!$E$19)))</f>
        <v/>
      </c>
      <c r="IQ137" s="59" t="str">
        <f>IF(IP$9="", "", IF(AND(NOT('Personnel Details'!$N$19=""), $B137&gt;='Personnel Details'!$N$19), IF('Personnel Details'!$P$19="","", 'Personnel Details'!$P$19), IF(AND(NOT('Personnel Details'!$I$19=""), $B137&gt;='Personnel Details'!$I$19), IF('Personnel Details'!$K$19="", "", 'Personnel Details'!$K$19), IF('Personnel Details'!$F$19="", "", 'Personnel Details'!$F$19))))</f>
        <v/>
      </c>
      <c r="IR137" s="79" t="str">
        <f>IF(IP$9="", "", IF(AND(NOT('Personnel Details'!$N$19=""), $B137&gt;='Personnel Details'!$N$19), 'Personnel Details'!$Q$19, IF(AND(NOT('Personnel Details'!$I$19=""), $B137&gt;='Personnel Details'!$I$19), 'Personnel Details'!$L$19, 'Personnel Details'!$G$19)))</f>
        <v/>
      </c>
      <c r="IS137" s="59" t="str">
        <f t="shared" si="259"/>
        <v/>
      </c>
      <c r="IT137" s="53"/>
      <c r="IV137" s="78" t="str">
        <f>IF(IV$9="", "", IF(AND(NOT('Personnel Details'!$N$20=""), $B137&gt;='Personnel Details'!$N$20), 'Personnel Details'!$O$20, IF(AND(NOT('Personnel Details'!$I$20=""), $B137&gt;='Personnel Details'!$I$20), 'Personnel Details'!$J$20, 'Personnel Details'!$E$20)))</f>
        <v/>
      </c>
      <c r="IW137" s="59" t="str">
        <f>IF(IV$9="", "", IF(AND(NOT('Personnel Details'!$N$20=""), $B137&gt;='Personnel Details'!$N$20), IF('Personnel Details'!$P$20="","", 'Personnel Details'!$P$20), IF(AND(NOT('Personnel Details'!$I$20=""), $B137&gt;='Personnel Details'!$I$20), IF('Personnel Details'!$K$20="", "", 'Personnel Details'!$K$20), IF('Personnel Details'!$F$20="", "", 'Personnel Details'!$F$20))))</f>
        <v/>
      </c>
      <c r="IX137" s="79" t="str">
        <f>IF(IV$9="", "", IF(AND(NOT('Personnel Details'!$N$20=""), $B137&gt;='Personnel Details'!$N$20), 'Personnel Details'!$Q$20, IF(AND(NOT('Personnel Details'!$I$20=""), $B137&gt;='Personnel Details'!$I$20), 'Personnel Details'!$L$20, 'Personnel Details'!$G$20)))</f>
        <v/>
      </c>
      <c r="IY137" s="59" t="str">
        <f t="shared" si="260"/>
        <v/>
      </c>
      <c r="IZ137" s="53"/>
      <c r="JB137" s="78" t="str">
        <f>IF(JB$9="", "", IF(AND(NOT('Personnel Details'!$N$21=""), $B137&gt;='Personnel Details'!$N$21), 'Personnel Details'!$O$21, IF(AND(NOT('Personnel Details'!$I$21=""), $B137&gt;='Personnel Details'!$I$21), 'Personnel Details'!$J$21, 'Personnel Details'!$E$21)))</f>
        <v/>
      </c>
      <c r="JC137" s="59" t="str">
        <f>IF(JB$9="", "", IF(AND(NOT('Personnel Details'!$N$21=""), $B137&gt;='Personnel Details'!$N$21), IF('Personnel Details'!$P$21="","", 'Personnel Details'!$P$21), IF(AND(NOT('Personnel Details'!$I$21=""), $B137&gt;='Personnel Details'!$I$21), IF('Personnel Details'!$K$21="", "", 'Personnel Details'!$K$21), IF('Personnel Details'!$F$21="", "", 'Personnel Details'!$F$21))))</f>
        <v/>
      </c>
      <c r="JD137" s="79" t="str">
        <f>IF(JB$9="", "", IF(AND(NOT('Personnel Details'!$N$21=""), $B137&gt;='Personnel Details'!$N$21), 'Personnel Details'!$Q$21, IF(AND(NOT('Personnel Details'!$I$21=""), $B137&gt;='Personnel Details'!$I$21), 'Personnel Details'!$L$21, 'Personnel Details'!$G$21)))</f>
        <v/>
      </c>
      <c r="JE137" s="59" t="str">
        <f t="shared" si="261"/>
        <v/>
      </c>
      <c r="JF137" s="53"/>
      <c r="JH137" s="78" t="str">
        <f>IF(JH$9="", "", IF(AND(NOT('Personnel Details'!$N$22=""), $B137&gt;='Personnel Details'!$N$22), 'Personnel Details'!$O$22, IF(AND(NOT('Personnel Details'!$I$22=""), $B137&gt;='Personnel Details'!$I$22), 'Personnel Details'!$J$22, 'Personnel Details'!$E$22)))</f>
        <v/>
      </c>
      <c r="JI137" s="59" t="str">
        <f>IF(JH$9="", "", IF(AND(NOT('Personnel Details'!$N$22=""), $B137&gt;='Personnel Details'!$N$22), IF('Personnel Details'!$P$22="","", 'Personnel Details'!$P$22), IF(AND(NOT('Personnel Details'!$I$22=""), $B137&gt;='Personnel Details'!$I$22), IF('Personnel Details'!$K$22="", "", 'Personnel Details'!$K$22), IF('Personnel Details'!$F$22="", "", 'Personnel Details'!$F$22))))</f>
        <v/>
      </c>
      <c r="JJ137" s="79" t="str">
        <f>IF(JH$9="", "", IF(AND(NOT('Personnel Details'!$N$22=""), $B137&gt;='Personnel Details'!$N$22), 'Personnel Details'!$Q$22, IF(AND(NOT('Personnel Details'!$I$22=""), $B137&gt;='Personnel Details'!$I$22), 'Personnel Details'!$L$22, 'Personnel Details'!$G$22)))</f>
        <v/>
      </c>
      <c r="JK137" s="59" t="str">
        <f t="shared" si="262"/>
        <v/>
      </c>
      <c r="JL137" s="53"/>
      <c r="JN137" s="78" t="str">
        <f>IF(JN$9="", "", IF(AND(NOT('Personnel Details'!$N$23=""), $B137&gt;='Personnel Details'!$N$23), 'Personnel Details'!$O$23, IF(AND(NOT('Personnel Details'!$I$23=""), $B137&gt;='Personnel Details'!$I$23), 'Personnel Details'!$J$23, 'Personnel Details'!$E$23)))</f>
        <v/>
      </c>
      <c r="JO137" s="59" t="str">
        <f>IF(JN$9="", "", IF(AND(NOT('Personnel Details'!$N$23=""), $B137&gt;='Personnel Details'!$N$23), IF('Personnel Details'!$P$23="","", 'Personnel Details'!$P$23), IF(AND(NOT('Personnel Details'!$I$23=""), $B137&gt;='Personnel Details'!$I$23), IF('Personnel Details'!$K$23="", "", 'Personnel Details'!$K$23), IF('Personnel Details'!$F$23="", "", 'Personnel Details'!$F$23))))</f>
        <v/>
      </c>
      <c r="JP137" s="79" t="str">
        <f>IF(JN$9="", "", IF(AND(NOT('Personnel Details'!$N$23=""), $B137&gt;='Personnel Details'!$N$23), 'Personnel Details'!$Q$23, IF(AND(NOT('Personnel Details'!$I$23=""), $B137&gt;='Personnel Details'!$I$23), 'Personnel Details'!$L$23, 'Personnel Details'!$G$23)))</f>
        <v/>
      </c>
      <c r="JQ137" s="59" t="str">
        <f t="shared" si="263"/>
        <v/>
      </c>
      <c r="JR137" s="53"/>
      <c r="JT137" s="78" t="str">
        <f>IF(JT$9="", "", IF(AND(NOT('Personnel Details'!$N$24=""), $B137&gt;='Personnel Details'!$N$24), 'Personnel Details'!$O$24, IF(AND(NOT('Personnel Details'!$I$24=""), $B137&gt;='Personnel Details'!$I$24), 'Personnel Details'!$J$24, 'Personnel Details'!$E$24)))</f>
        <v/>
      </c>
      <c r="JU137" s="59" t="str">
        <f>IF(JT$9="", "", IF(AND(NOT('Personnel Details'!$N$24=""), $B137&gt;='Personnel Details'!$N$24), IF('Personnel Details'!$P$24="","", 'Personnel Details'!$P$24), IF(AND(NOT('Personnel Details'!$I$24=""), $B137&gt;='Personnel Details'!$I$24), IF('Personnel Details'!$K$24="", "", 'Personnel Details'!$K$24), IF('Personnel Details'!$F$24="", "", 'Personnel Details'!$F$24))))</f>
        <v/>
      </c>
      <c r="JV137" s="79" t="str">
        <f>IF(JT$9="", "", IF(AND(NOT('Personnel Details'!$N$24=""), $B137&gt;='Personnel Details'!$N$24), 'Personnel Details'!$Q$24, IF(AND(NOT('Personnel Details'!$I$24=""), $B137&gt;='Personnel Details'!$I$24), 'Personnel Details'!$L$24, 'Personnel Details'!$G$24)))</f>
        <v/>
      </c>
      <c r="JW137" s="59" t="str">
        <f t="shared" si="264"/>
        <v/>
      </c>
      <c r="JX137" s="53"/>
      <c r="JZ137" s="78" t="str">
        <f>IF(JZ$9="", "", IF(AND(NOT('Personnel Details'!$N$25=""), $B137&gt;='Personnel Details'!$N$25), 'Personnel Details'!$O$25, IF(AND(NOT('Personnel Details'!$I$25=""), $B137&gt;='Personnel Details'!$I$25), 'Personnel Details'!$J$25, 'Personnel Details'!$E$25)))</f>
        <v/>
      </c>
      <c r="KA137" s="59" t="str">
        <f>IF(JZ$9="", "", IF(AND(NOT('Personnel Details'!$N$25=""), $B137&gt;='Personnel Details'!$N$25), IF('Personnel Details'!$P$25="","", 'Personnel Details'!$P$25), IF(AND(NOT('Personnel Details'!$I$25=""), $B137&gt;='Personnel Details'!$I$25), IF('Personnel Details'!$K$25="", "", 'Personnel Details'!$K$25), IF('Personnel Details'!$F$25="", "", 'Personnel Details'!$F$25))))</f>
        <v/>
      </c>
      <c r="KB137" s="79" t="str">
        <f>IF(JZ$9="", "", IF(AND(NOT('Personnel Details'!$N$25=""), $B137&gt;='Personnel Details'!$N$25), 'Personnel Details'!$Q$25, IF(AND(NOT('Personnel Details'!$I$25=""), $B137&gt;='Personnel Details'!$I$25), 'Personnel Details'!$L$25, 'Personnel Details'!$G$25)))</f>
        <v/>
      </c>
      <c r="KC137" s="59" t="str">
        <f t="shared" si="265"/>
        <v/>
      </c>
      <c r="KD137" s="53"/>
      <c r="KF137" s="78" t="str">
        <f>IF(KF$9="", "", IF(AND(NOT('Personnel Details'!$N$26=""), $B137&gt;='Personnel Details'!$N$26), 'Personnel Details'!$O$26, IF(AND(NOT('Personnel Details'!$I$26=""), $B137&gt;='Personnel Details'!$I$26), 'Personnel Details'!$J$26, 'Personnel Details'!$E$26)))</f>
        <v/>
      </c>
      <c r="KG137" s="59" t="str">
        <f>IF(KF$9="", "", IF(AND(NOT('Personnel Details'!$N$26=""), $B137&gt;='Personnel Details'!$N$26), IF('Personnel Details'!$P$26="","", 'Personnel Details'!$P$26), IF(AND(NOT('Personnel Details'!$I$26=""), $B137&gt;='Personnel Details'!$I$26), IF('Personnel Details'!$K$26="", "", 'Personnel Details'!$K$26), IF('Personnel Details'!$F$26="", "", 'Personnel Details'!$F$26))))</f>
        <v/>
      </c>
      <c r="KH137" s="79" t="str">
        <f>IF(KF$9="", "", IF(AND(NOT('Personnel Details'!$N$26=""), $B137&gt;='Personnel Details'!$N$26), 'Personnel Details'!$Q$26, IF(AND(NOT('Personnel Details'!$I$26=""), $B137&gt;='Personnel Details'!$I$26), 'Personnel Details'!$L$26, 'Personnel Details'!$G$26)))</f>
        <v/>
      </c>
      <c r="KI137" s="59" t="str">
        <f t="shared" si="266"/>
        <v/>
      </c>
      <c r="KJ137" s="53"/>
      <c r="KL137" s="78" t="str">
        <f>IF(KL$9="", "", IF(AND(NOT('Personnel Details'!$N$27=""), $B137&gt;='Personnel Details'!$N$27), 'Personnel Details'!$O$27, IF(AND(NOT('Personnel Details'!$I$27=""), $B137&gt;='Personnel Details'!$I$27), 'Personnel Details'!$J$27, 'Personnel Details'!$E$27)))</f>
        <v/>
      </c>
      <c r="KM137" s="59" t="str">
        <f>IF(KL$9="", "", IF(AND(NOT('Personnel Details'!$N$27=""), $B137&gt;='Personnel Details'!$N$27), IF('Personnel Details'!$P$27="","", 'Personnel Details'!$P$27), IF(AND(NOT('Personnel Details'!$I$27=""), $B137&gt;='Personnel Details'!$I$27), IF('Personnel Details'!$K$27="", "", 'Personnel Details'!$K$27), IF('Personnel Details'!$F$27="", "", 'Personnel Details'!$F$27))))</f>
        <v/>
      </c>
      <c r="KN137" s="79" t="str">
        <f>IF(KL$9="", "", IF(AND(NOT('Personnel Details'!$N$27=""), $B137&gt;='Personnel Details'!$N$27), 'Personnel Details'!$Q$27, IF(AND(NOT('Personnel Details'!$I$27=""), $B137&gt;='Personnel Details'!$I$27), 'Personnel Details'!$L$27, 'Personnel Details'!$G$27)))</f>
        <v/>
      </c>
      <c r="KO137" s="59" t="str">
        <f t="shared" si="267"/>
        <v/>
      </c>
      <c r="KP137" s="53"/>
      <c r="KR137" s="78" t="str">
        <f>IF(KR$9="", "", IF(AND(NOT('Personnel Details'!$N$28=""), $B137&gt;='Personnel Details'!$N$28), 'Personnel Details'!$O$28, IF(AND(NOT('Personnel Details'!$I$28=""), $B137&gt;='Personnel Details'!$I$28), 'Personnel Details'!$J$28, 'Personnel Details'!$E$28)))</f>
        <v/>
      </c>
      <c r="KS137" s="59" t="str">
        <f>IF(KR$9="", "", IF(AND(NOT('Personnel Details'!$N$28=""), $B137&gt;='Personnel Details'!$N$28), IF('Personnel Details'!$P$28="","", 'Personnel Details'!$P$28), IF(AND(NOT('Personnel Details'!$I$28=""), $B137&gt;='Personnel Details'!$I$28), IF('Personnel Details'!$K$28="", "", 'Personnel Details'!$K$28), IF('Personnel Details'!$F$28="", "", 'Personnel Details'!$F$28))))</f>
        <v/>
      </c>
      <c r="KT137" s="79" t="str">
        <f>IF(KR$9="", "", IF(AND(NOT('Personnel Details'!$N$28=""), $B137&gt;='Personnel Details'!$N$28), 'Personnel Details'!$Q$28, IF(AND(NOT('Personnel Details'!$I$28=""), $B137&gt;='Personnel Details'!$I$28), 'Personnel Details'!$L$28, 'Personnel Details'!$G$28)))</f>
        <v/>
      </c>
      <c r="KU137" s="59" t="str">
        <f t="shared" si="268"/>
        <v/>
      </c>
      <c r="KV137" s="53"/>
      <c r="KX137" s="78" t="str">
        <f>IF(KX$9="", "", IF(AND(NOT('Personnel Details'!$N$29=""), $B137&gt;='Personnel Details'!$N$29), 'Personnel Details'!$O$29, IF(AND(NOT('Personnel Details'!$I$29=""), $B137&gt;='Personnel Details'!$I$29), 'Personnel Details'!$J$29, 'Personnel Details'!$E$29)))</f>
        <v/>
      </c>
      <c r="KY137" s="59" t="str">
        <f>IF(KX$9="", "", IF(AND(NOT('Personnel Details'!$N$29=""), $B137&gt;='Personnel Details'!$N$29), IF('Personnel Details'!$P$29="","", 'Personnel Details'!$P$29), IF(AND(NOT('Personnel Details'!$I$29=""), $B137&gt;='Personnel Details'!$I$29), IF('Personnel Details'!$K$29="", "", 'Personnel Details'!$K$29), IF('Personnel Details'!$F$29="", "", 'Personnel Details'!$F$29))))</f>
        <v/>
      </c>
      <c r="KZ137" s="79" t="str">
        <f>IF(KX$9="", "", IF(AND(NOT('Personnel Details'!$N$29=""), $B137&gt;='Personnel Details'!$N$29), 'Personnel Details'!$Q$29, IF(AND(NOT('Personnel Details'!$I$29=""), $B137&gt;='Personnel Details'!$I$29), 'Personnel Details'!$L$29, 'Personnel Details'!$G$29)))</f>
        <v/>
      </c>
      <c r="LA137" s="59" t="str">
        <f t="shared" si="269"/>
        <v/>
      </c>
      <c r="LB137" s="53"/>
      <c r="LD137" s="78" t="str">
        <f>IF(LD$9="", "", IF(AND(NOT('Personnel Details'!$N$30=""), $B137&gt;='Personnel Details'!$N$30), 'Personnel Details'!$O$30, IF(AND(NOT('Personnel Details'!$I$30=""), $B137&gt;='Personnel Details'!$I$30), 'Personnel Details'!$J$30, 'Personnel Details'!$E$30)))</f>
        <v/>
      </c>
      <c r="LE137" s="59" t="str">
        <f>IF(LD$9="", "", IF(AND(NOT('Personnel Details'!$N$30=""), $B137&gt;='Personnel Details'!$N$30), IF('Personnel Details'!$P$30="","", 'Personnel Details'!$P$30), IF(AND(NOT('Personnel Details'!$I$30=""), $B137&gt;='Personnel Details'!$I$30), IF('Personnel Details'!$K$30="", "", 'Personnel Details'!$K$30), IF('Personnel Details'!$F$30="", "", 'Personnel Details'!$F$30))))</f>
        <v/>
      </c>
      <c r="LF137" s="79" t="str">
        <f>IF(LD$9="", "", IF(AND(NOT('Personnel Details'!$N$30=""), $B137&gt;='Personnel Details'!$N$30), 'Personnel Details'!$Q$30, IF(AND(NOT('Personnel Details'!$I$30=""), $B137&gt;='Personnel Details'!$I$30), 'Personnel Details'!$L$30, 'Personnel Details'!$G$30)))</f>
        <v/>
      </c>
      <c r="LG137" s="59" t="str">
        <f t="shared" si="270"/>
        <v/>
      </c>
      <c r="LH137" s="53"/>
      <c r="LJ137" s="78" t="str">
        <f>IF(LJ$9="", "", IF(AND(NOT('Personnel Details'!$N$31=""), $B137&gt;='Personnel Details'!$N$31), 'Personnel Details'!$O$31, IF(AND(NOT('Personnel Details'!$I$31=""), $B137&gt;='Personnel Details'!$I$31), 'Personnel Details'!$J$31, 'Personnel Details'!$E$31)))</f>
        <v/>
      </c>
      <c r="LK137" s="59" t="str">
        <f>IF(LJ$9="", "", IF(AND(NOT('Personnel Details'!$N$31=""), $B137&gt;='Personnel Details'!$N$31), IF('Personnel Details'!$P$31="","", 'Personnel Details'!$P$31), IF(AND(NOT('Personnel Details'!$I$31=""), $B137&gt;='Personnel Details'!$I$31), IF('Personnel Details'!$K$31="", "", 'Personnel Details'!$K$31), IF('Personnel Details'!$F$31="", "", 'Personnel Details'!$F$31))))</f>
        <v/>
      </c>
      <c r="LL137" s="79" t="str">
        <f>IF(LJ$9="", "", IF(AND(NOT('Personnel Details'!$N$31=""), $B137&gt;='Personnel Details'!$N$31), 'Personnel Details'!$Q$31, IF(AND(NOT('Personnel Details'!$I$31=""), $B137&gt;='Personnel Details'!$I$31), 'Personnel Details'!$L$31, 'Personnel Details'!$G$31)))</f>
        <v/>
      </c>
      <c r="LM137" s="59" t="str">
        <f t="shared" si="271"/>
        <v/>
      </c>
      <c r="LN137" s="53"/>
      <c r="LP137" s="78" t="str">
        <f>IF(LP$9="", "", IF(AND(NOT('Personnel Details'!$N$32=""), $B137&gt;='Personnel Details'!$N$32), 'Personnel Details'!$O$32, IF(AND(NOT('Personnel Details'!$I$32=""), $B137&gt;='Personnel Details'!$I$32), 'Personnel Details'!$J$32, 'Personnel Details'!$E$32)))</f>
        <v/>
      </c>
      <c r="LQ137" s="59" t="str">
        <f>IF(LP$9="", "", IF(AND(NOT('Personnel Details'!$N$32=""), $B137&gt;='Personnel Details'!$N$32), IF('Personnel Details'!$P$32="","", 'Personnel Details'!$P$32), IF(AND(NOT('Personnel Details'!$I$32=""), $B137&gt;='Personnel Details'!$I$32), IF('Personnel Details'!$K$32="", "", 'Personnel Details'!$K$32), IF('Personnel Details'!$F$32="", "", 'Personnel Details'!$F$32))))</f>
        <v/>
      </c>
      <c r="LR137" s="79" t="str">
        <f>IF(LP$9="", "", IF(AND(NOT('Personnel Details'!$N$32=""), $B137&gt;='Personnel Details'!$N$32), 'Personnel Details'!$Q$32, IF(AND(NOT('Personnel Details'!$I$32=""), $B137&gt;='Personnel Details'!$I$32), 'Personnel Details'!$L$32, 'Personnel Details'!$G$32)))</f>
        <v/>
      </c>
      <c r="LS137" s="59" t="str">
        <f t="shared" si="272"/>
        <v/>
      </c>
      <c r="LT137" s="53"/>
      <c r="LV137" s="78" t="str">
        <f>IF(LV$9="", "", IF(AND(NOT('Personnel Details'!$N$33=""), $B137&gt;='Personnel Details'!$N$33), 'Personnel Details'!$O$33, IF(AND(NOT('Personnel Details'!$I$33=""), $B137&gt;='Personnel Details'!$I$33), 'Personnel Details'!$J$33, 'Personnel Details'!$E$33)))</f>
        <v/>
      </c>
      <c r="LW137" s="59" t="str">
        <f>IF(LV$9="", "", IF(AND(NOT('Personnel Details'!$N$33=""), $B137&gt;='Personnel Details'!$N$33), IF('Personnel Details'!$P$33="","", 'Personnel Details'!$P$33), IF(AND(NOT('Personnel Details'!$I$33=""), $B137&gt;='Personnel Details'!$I$33), IF('Personnel Details'!$K$33="", "", 'Personnel Details'!$K$33), IF('Personnel Details'!$F$33="", "", 'Personnel Details'!$F$33))))</f>
        <v/>
      </c>
      <c r="LX137" s="79" t="str">
        <f>IF(LV$9="", "", IF(AND(NOT('Personnel Details'!$N$33=""), $B137&gt;='Personnel Details'!$N$33), 'Personnel Details'!$Q$33, IF(AND(NOT('Personnel Details'!$I$33=""), $B137&gt;='Personnel Details'!$I$33), 'Personnel Details'!$L$33, 'Personnel Details'!$G$33)))</f>
        <v/>
      </c>
      <c r="LY137" s="59" t="str">
        <f t="shared" si="273"/>
        <v/>
      </c>
      <c r="LZ137" s="53"/>
      <c r="MB137" s="78" t="str">
        <f>IF(MB$9="", "", IF(AND(NOT('Personnel Details'!$N$34=""), $B137&gt;='Personnel Details'!$N$34), 'Personnel Details'!$O$34, IF(AND(NOT('Personnel Details'!$I$34=""), $B137&gt;='Personnel Details'!$I$34), 'Personnel Details'!$J$34, 'Personnel Details'!$E$34)))</f>
        <v/>
      </c>
      <c r="MC137" s="59" t="str">
        <f>IF(MB$9="", "", IF(AND(NOT('Personnel Details'!$N$34=""), $B137&gt;='Personnel Details'!$N$34), IF('Personnel Details'!$P$34="","", 'Personnel Details'!$P$34), IF(AND(NOT('Personnel Details'!$I$34=""), $B137&gt;='Personnel Details'!$I$34), IF('Personnel Details'!$K$34="", "", 'Personnel Details'!$K$34), IF('Personnel Details'!$F$34="", "", 'Personnel Details'!$F$34))))</f>
        <v/>
      </c>
      <c r="MD137" s="79" t="str">
        <f>IF(MB$9="", "", IF(AND(NOT('Personnel Details'!$N$34=""), $B137&gt;='Personnel Details'!$N$34), 'Personnel Details'!$Q$34, IF(AND(NOT('Personnel Details'!$I$34=""), $B137&gt;='Personnel Details'!$I$34), 'Personnel Details'!$L$34, 'Personnel Details'!$G$34)))</f>
        <v/>
      </c>
      <c r="ME137" s="59" t="str">
        <f t="shared" si="274"/>
        <v/>
      </c>
      <c r="MF137" s="53"/>
      <c r="MH137" s="78" t="str">
        <f>IF(MH$9="", "", IF(AND(NOT('Personnel Details'!$N$35=""), $B137&gt;='Personnel Details'!$N$35), 'Personnel Details'!$O$35, IF(AND(NOT('Personnel Details'!$I$35=""), $B137&gt;='Personnel Details'!$I$35), 'Personnel Details'!$J$35, 'Personnel Details'!$E$35)))</f>
        <v/>
      </c>
      <c r="MI137" s="59" t="str">
        <f>IF(MH$9="", "", IF(AND(NOT('Personnel Details'!$N$35=""), $B137&gt;='Personnel Details'!$N$35), IF('Personnel Details'!$P$35="","", 'Personnel Details'!$P$35), IF(AND(NOT('Personnel Details'!$I$35=""), $B137&gt;='Personnel Details'!$I$35), IF('Personnel Details'!$K$35="", "", 'Personnel Details'!$K$35), IF('Personnel Details'!$F$35="", "", 'Personnel Details'!$F$35))))</f>
        <v/>
      </c>
      <c r="MJ137" s="79" t="str">
        <f>IF(MH$9="", "", IF(AND(NOT('Personnel Details'!$N$35=""), $B137&gt;='Personnel Details'!$N$35), 'Personnel Details'!$Q$35, IF(AND(NOT('Personnel Details'!$I$35=""), $B137&gt;='Personnel Details'!$I$35), 'Personnel Details'!$L$35, 'Personnel Details'!$G$35)))</f>
        <v/>
      </c>
      <c r="MK137" s="59" t="str">
        <f t="shared" si="275"/>
        <v/>
      </c>
      <c r="ML137" s="53"/>
      <c r="MN137" s="78" t="str">
        <f>IF(MN$9="", "", IF(AND(NOT('Personnel Details'!$N$36=""), $B137&gt;='Personnel Details'!$N$36), 'Personnel Details'!$O$36, IF(AND(NOT('Personnel Details'!$I$36=""), $B137&gt;='Personnel Details'!$I$36), 'Personnel Details'!$J$36, 'Personnel Details'!$E$36)))</f>
        <v/>
      </c>
      <c r="MO137" s="59" t="str">
        <f>IF(MN$9="", "", IF(AND(NOT('Personnel Details'!$N$36=""), $B137&gt;='Personnel Details'!$N$36), IF('Personnel Details'!$P$36="","", 'Personnel Details'!$P$36), IF(AND(NOT('Personnel Details'!$I$36=""), $B137&gt;='Personnel Details'!$I$36), IF('Personnel Details'!$K$36="", "", 'Personnel Details'!$K$36), IF('Personnel Details'!$F$36="", "", 'Personnel Details'!$F$36))))</f>
        <v/>
      </c>
      <c r="MP137" s="79" t="str">
        <f>IF(MN$9="", "", IF(AND(NOT('Personnel Details'!$N$36=""), $B137&gt;='Personnel Details'!$N$36), 'Personnel Details'!$Q$36, IF(AND(NOT('Personnel Details'!$I$36=""), $B137&gt;='Personnel Details'!$I$36), 'Personnel Details'!$L$36, 'Personnel Details'!$G$36)))</f>
        <v/>
      </c>
      <c r="MQ137" s="59" t="str">
        <f t="shared" si="276"/>
        <v/>
      </c>
      <c r="MR137" s="53"/>
      <c r="MT137" s="78" t="str">
        <f>IF(MT$9="", "", IF(AND(NOT('Personnel Details'!$N$37=""), $B137&gt;='Personnel Details'!$N$37), 'Personnel Details'!$O$37, IF(AND(NOT('Personnel Details'!$I$37=""), $B137&gt;='Personnel Details'!$I$37), 'Personnel Details'!$J$37, 'Personnel Details'!$E$37)))</f>
        <v/>
      </c>
      <c r="MU137" s="59" t="str">
        <f>IF(MT$9="", "", IF(AND(NOT('Personnel Details'!$N$37=""), $B137&gt;='Personnel Details'!$N$37), IF('Personnel Details'!$P$37="","", 'Personnel Details'!$P$37), IF(AND(NOT('Personnel Details'!$I$37=""), $B137&gt;='Personnel Details'!$I$37), IF('Personnel Details'!$K$37="", "", 'Personnel Details'!$K$37), IF('Personnel Details'!$F$37="", "", 'Personnel Details'!$F$37))))</f>
        <v/>
      </c>
      <c r="MV137" s="79" t="str">
        <f>IF(MT$9="", "", IF(AND(NOT('Personnel Details'!$N$37=""), $B137&gt;='Personnel Details'!$N$37), 'Personnel Details'!$Q$37, IF(AND(NOT('Personnel Details'!$I$37=""), $B137&gt;='Personnel Details'!$I$37), 'Personnel Details'!$L$37, 'Personnel Details'!$G$37)))</f>
        <v/>
      </c>
      <c r="MW137" s="59" t="str">
        <f t="shared" si="277"/>
        <v/>
      </c>
      <c r="MX137" s="53"/>
      <c r="MZ137" s="78" t="str">
        <f>IF(MZ$9="", "", IF(AND(NOT('Personnel Details'!$N$38=""), $B137&gt;='Personnel Details'!$N$38), 'Personnel Details'!$O$38, IF(AND(NOT('Personnel Details'!$I$38=""), $B137&gt;='Personnel Details'!$I$38), 'Personnel Details'!$J$38, 'Personnel Details'!$E$38)))</f>
        <v/>
      </c>
      <c r="NA137" s="59" t="str">
        <f>IF(MZ$9="", "", IF(AND(NOT('Personnel Details'!$N$38=""), $B137&gt;='Personnel Details'!$N$38), IF('Personnel Details'!$P$38="","", 'Personnel Details'!$P$38), IF(AND(NOT('Personnel Details'!$I$38=""), $B137&gt;='Personnel Details'!$I$38), IF('Personnel Details'!$K$38="", "", 'Personnel Details'!$K$38), IF('Personnel Details'!$F$38="", "", 'Personnel Details'!$F$38))))</f>
        <v/>
      </c>
      <c r="NB137" s="79" t="str">
        <f>IF(MZ$9="", "", IF(AND(NOT('Personnel Details'!$N$38=""), $B137&gt;='Personnel Details'!$N$38), 'Personnel Details'!$Q$38, IF(AND(NOT('Personnel Details'!$I$38=""), $B137&gt;='Personnel Details'!$I$38), 'Personnel Details'!$L$38, 'Personnel Details'!$G$38)))</f>
        <v/>
      </c>
      <c r="NC137" s="59" t="str">
        <f t="shared" si="278"/>
        <v/>
      </c>
      <c r="ND137" s="53"/>
      <c r="NF137" s="78" t="str">
        <f>IF(NF$9="", "", IF(AND(NOT('Personnel Details'!$N$39=""), $B137&gt;='Personnel Details'!$N$39), 'Personnel Details'!$O$39, IF(AND(NOT('Personnel Details'!$I$39=""), $B137&gt;='Personnel Details'!$I$39), 'Personnel Details'!$J$39, 'Personnel Details'!$E$39)))</f>
        <v/>
      </c>
      <c r="NG137" s="59" t="str">
        <f>IF(NF$9="", "", IF(AND(NOT('Personnel Details'!$N$39=""), $B137&gt;='Personnel Details'!$N$39), IF('Personnel Details'!$P$39="","", 'Personnel Details'!$P$39), IF(AND(NOT('Personnel Details'!$I$39=""), $B137&gt;='Personnel Details'!$I$39), IF('Personnel Details'!$K$39="", "", 'Personnel Details'!$K$39), IF('Personnel Details'!$F$39="", "", 'Personnel Details'!$F$39))))</f>
        <v/>
      </c>
      <c r="NH137" s="79" t="str">
        <f>IF(NF$9="", "", IF(AND(NOT('Personnel Details'!$N$39=""), $B137&gt;='Personnel Details'!$N$39), 'Personnel Details'!$Q$39, IF(AND(NOT('Personnel Details'!$I$39=""), $B137&gt;='Personnel Details'!$I$39), 'Personnel Details'!$L$39, 'Personnel Details'!$G$39)))</f>
        <v/>
      </c>
      <c r="NI137" s="59" t="str">
        <f t="shared" si="279"/>
        <v/>
      </c>
      <c r="NJ137" s="53"/>
      <c r="NL137" s="78" t="str">
        <f>IF(NL$9="", "", IF(AND(NOT('Personnel Details'!$N$40=""), $B137&gt;='Personnel Details'!$N$40), 'Personnel Details'!$O$40, IF(AND(NOT('Personnel Details'!$I$40=""), $B137&gt;='Personnel Details'!$I$40), 'Personnel Details'!$J$40, 'Personnel Details'!$E$40)))</f>
        <v/>
      </c>
      <c r="NM137" s="59" t="str">
        <f>IF(NL$9="", "", IF(AND(NOT('Personnel Details'!$N$40=""), $B137&gt;='Personnel Details'!$N$40), IF('Personnel Details'!$P$40="","", 'Personnel Details'!$P$40), IF(AND(NOT('Personnel Details'!$I$40=""), $B137&gt;='Personnel Details'!$I$40), IF('Personnel Details'!$K$40="", "", 'Personnel Details'!$K$40), IF('Personnel Details'!$F$40="", "", 'Personnel Details'!$F$40))))</f>
        <v/>
      </c>
      <c r="NN137" s="79" t="str">
        <f>IF(NL$9="", "", IF(AND(NOT('Personnel Details'!$N$40=""), $B137&gt;='Personnel Details'!$N$40), 'Personnel Details'!$Q$40, IF(AND(NOT('Personnel Details'!$I$40=""), $B137&gt;='Personnel Details'!$I$40), 'Personnel Details'!$L$40, 'Personnel Details'!$G$40)))</f>
        <v/>
      </c>
      <c r="NO137" s="59" t="str">
        <f t="shared" si="280"/>
        <v/>
      </c>
      <c r="NP137" s="53"/>
    </row>
    <row r="138" spans="1:380" x14ac:dyDescent="0.25">
      <c r="A138" s="32"/>
      <c r="B138" s="113" t="str">
        <f>IFERROR(IF(B137+1&gt;'Personnel Details'!$U$5, "", B137+1), "")</f>
        <v/>
      </c>
      <c r="C138" s="32"/>
      <c r="D138" s="120"/>
      <c r="E138" s="13" t="str">
        <f t="shared" si="159"/>
        <v/>
      </c>
      <c r="F138" s="13" t="str">
        <f t="shared" si="190"/>
        <v/>
      </c>
      <c r="G138" s="56" t="str">
        <f t="shared" si="281"/>
        <v/>
      </c>
      <c r="H138" s="16" t="str">
        <f t="shared" si="191"/>
        <v/>
      </c>
      <c r="I138" s="32"/>
      <c r="J138" s="120"/>
      <c r="K138" s="62" t="str">
        <f t="shared" si="160"/>
        <v/>
      </c>
      <c r="L138" s="62" t="str">
        <f t="shared" si="192"/>
        <v/>
      </c>
      <c r="M138" s="65" t="str">
        <f t="shared" si="282"/>
        <v/>
      </c>
      <c r="N138" s="68" t="str">
        <f t="shared" si="193"/>
        <v/>
      </c>
      <c r="O138" s="32"/>
      <c r="P138" s="120"/>
      <c r="Q138" s="62" t="str">
        <f t="shared" si="161"/>
        <v/>
      </c>
      <c r="R138" s="62" t="str">
        <f t="shared" si="194"/>
        <v/>
      </c>
      <c r="S138" s="65" t="str">
        <f t="shared" si="283"/>
        <v/>
      </c>
      <c r="T138" s="68" t="str">
        <f t="shared" si="195"/>
        <v/>
      </c>
      <c r="U138" s="32"/>
      <c r="V138" s="120"/>
      <c r="W138" s="62" t="str">
        <f t="shared" si="162"/>
        <v/>
      </c>
      <c r="X138" s="62" t="str">
        <f t="shared" si="196"/>
        <v/>
      </c>
      <c r="Y138" s="65" t="str">
        <f t="shared" si="284"/>
        <v/>
      </c>
      <c r="Z138" s="68" t="str">
        <f t="shared" si="197"/>
        <v/>
      </c>
      <c r="AA138" s="32"/>
      <c r="AB138" s="120"/>
      <c r="AC138" s="62" t="str">
        <f t="shared" si="163"/>
        <v/>
      </c>
      <c r="AD138" s="62" t="str">
        <f t="shared" si="198"/>
        <v/>
      </c>
      <c r="AE138" s="65" t="str">
        <f t="shared" si="285"/>
        <v/>
      </c>
      <c r="AF138" s="68" t="str">
        <f t="shared" si="199"/>
        <v/>
      </c>
      <c r="AG138" s="32"/>
      <c r="AH138" s="120"/>
      <c r="AI138" s="62" t="str">
        <f t="shared" si="164"/>
        <v/>
      </c>
      <c r="AJ138" s="62" t="str">
        <f t="shared" si="200"/>
        <v/>
      </c>
      <c r="AK138" s="65" t="str">
        <f t="shared" si="286"/>
        <v/>
      </c>
      <c r="AL138" s="68" t="str">
        <f t="shared" si="201"/>
        <v/>
      </c>
      <c r="AM138" s="32"/>
      <c r="AN138" s="120"/>
      <c r="AO138" s="62" t="str">
        <f t="shared" si="165"/>
        <v/>
      </c>
      <c r="AP138" s="62" t="str">
        <f t="shared" si="202"/>
        <v/>
      </c>
      <c r="AQ138" s="65" t="str">
        <f t="shared" si="287"/>
        <v/>
      </c>
      <c r="AR138" s="68" t="str">
        <f t="shared" si="203"/>
        <v/>
      </c>
      <c r="AS138" s="32"/>
      <c r="AT138" s="120"/>
      <c r="AU138" s="62" t="str">
        <f t="shared" si="166"/>
        <v/>
      </c>
      <c r="AV138" s="62" t="str">
        <f t="shared" si="204"/>
        <v/>
      </c>
      <c r="AW138" s="65" t="str">
        <f t="shared" si="288"/>
        <v/>
      </c>
      <c r="AX138" s="68" t="str">
        <f t="shared" si="205"/>
        <v/>
      </c>
      <c r="AY138" s="32"/>
      <c r="AZ138" s="120"/>
      <c r="BA138" s="62" t="str">
        <f t="shared" si="167"/>
        <v/>
      </c>
      <c r="BB138" s="62" t="str">
        <f t="shared" si="206"/>
        <v/>
      </c>
      <c r="BC138" s="65" t="str">
        <f t="shared" si="289"/>
        <v/>
      </c>
      <c r="BD138" s="68" t="str">
        <f t="shared" si="207"/>
        <v/>
      </c>
      <c r="BE138" s="32"/>
      <c r="BF138" s="120"/>
      <c r="BG138" s="62" t="str">
        <f t="shared" si="168"/>
        <v/>
      </c>
      <c r="BH138" s="62" t="str">
        <f t="shared" si="208"/>
        <v/>
      </c>
      <c r="BI138" s="65" t="str">
        <f t="shared" si="290"/>
        <v/>
      </c>
      <c r="BJ138" s="68" t="str">
        <f t="shared" si="209"/>
        <v/>
      </c>
      <c r="BK138" s="32"/>
      <c r="BL138" s="120"/>
      <c r="BM138" s="62" t="str">
        <f t="shared" si="169"/>
        <v/>
      </c>
      <c r="BN138" s="62" t="str">
        <f t="shared" si="210"/>
        <v/>
      </c>
      <c r="BO138" s="65" t="str">
        <f t="shared" si="291"/>
        <v/>
      </c>
      <c r="BP138" s="68" t="str">
        <f t="shared" si="211"/>
        <v/>
      </c>
      <c r="BQ138" s="32"/>
      <c r="BR138" s="120"/>
      <c r="BS138" s="62" t="str">
        <f t="shared" si="170"/>
        <v/>
      </c>
      <c r="BT138" s="62" t="str">
        <f t="shared" si="212"/>
        <v/>
      </c>
      <c r="BU138" s="65" t="str">
        <f t="shared" si="292"/>
        <v/>
      </c>
      <c r="BV138" s="68" t="str">
        <f t="shared" si="213"/>
        <v/>
      </c>
      <c r="BW138" s="32"/>
      <c r="BX138" s="120"/>
      <c r="BY138" s="62" t="str">
        <f t="shared" si="171"/>
        <v/>
      </c>
      <c r="BZ138" s="62" t="str">
        <f t="shared" si="214"/>
        <v/>
      </c>
      <c r="CA138" s="65" t="str">
        <f t="shared" si="293"/>
        <v/>
      </c>
      <c r="CB138" s="68" t="str">
        <f t="shared" si="215"/>
        <v/>
      </c>
      <c r="CC138" s="32"/>
      <c r="CD138" s="120"/>
      <c r="CE138" s="62" t="str">
        <f t="shared" si="172"/>
        <v/>
      </c>
      <c r="CF138" s="62" t="str">
        <f t="shared" si="216"/>
        <v/>
      </c>
      <c r="CG138" s="65" t="str">
        <f t="shared" si="294"/>
        <v/>
      </c>
      <c r="CH138" s="68" t="str">
        <f t="shared" si="217"/>
        <v/>
      </c>
      <c r="CI138" s="32"/>
      <c r="CJ138" s="120"/>
      <c r="CK138" s="62" t="str">
        <f t="shared" si="173"/>
        <v/>
      </c>
      <c r="CL138" s="62" t="str">
        <f t="shared" si="218"/>
        <v/>
      </c>
      <c r="CM138" s="65" t="str">
        <f t="shared" si="295"/>
        <v/>
      </c>
      <c r="CN138" s="68" t="str">
        <f t="shared" si="219"/>
        <v/>
      </c>
      <c r="CO138" s="32"/>
      <c r="CP138" s="120"/>
      <c r="CQ138" s="62" t="str">
        <f t="shared" si="174"/>
        <v/>
      </c>
      <c r="CR138" s="62" t="str">
        <f t="shared" si="220"/>
        <v/>
      </c>
      <c r="CS138" s="65" t="str">
        <f t="shared" si="296"/>
        <v/>
      </c>
      <c r="CT138" s="68" t="str">
        <f t="shared" si="221"/>
        <v/>
      </c>
      <c r="CU138" s="32"/>
      <c r="CV138" s="120"/>
      <c r="CW138" s="62" t="str">
        <f t="shared" si="175"/>
        <v/>
      </c>
      <c r="CX138" s="62" t="str">
        <f t="shared" si="222"/>
        <v/>
      </c>
      <c r="CY138" s="65" t="str">
        <f t="shared" si="297"/>
        <v/>
      </c>
      <c r="CZ138" s="68" t="str">
        <f t="shared" si="223"/>
        <v/>
      </c>
      <c r="DA138" s="32"/>
      <c r="DB138" s="120"/>
      <c r="DC138" s="62" t="str">
        <f t="shared" si="176"/>
        <v/>
      </c>
      <c r="DD138" s="62" t="str">
        <f t="shared" si="224"/>
        <v/>
      </c>
      <c r="DE138" s="65" t="str">
        <f t="shared" si="298"/>
        <v/>
      </c>
      <c r="DF138" s="68" t="str">
        <f t="shared" si="225"/>
        <v/>
      </c>
      <c r="DG138" s="32"/>
      <c r="DH138" s="120"/>
      <c r="DI138" s="62" t="str">
        <f t="shared" si="177"/>
        <v/>
      </c>
      <c r="DJ138" s="62" t="str">
        <f t="shared" si="226"/>
        <v/>
      </c>
      <c r="DK138" s="65" t="str">
        <f t="shared" si="299"/>
        <v/>
      </c>
      <c r="DL138" s="68" t="str">
        <f t="shared" si="227"/>
        <v/>
      </c>
      <c r="DM138" s="32"/>
      <c r="DN138" s="120"/>
      <c r="DO138" s="62" t="str">
        <f t="shared" si="178"/>
        <v/>
      </c>
      <c r="DP138" s="62" t="str">
        <f t="shared" si="228"/>
        <v/>
      </c>
      <c r="DQ138" s="65" t="str">
        <f t="shared" si="300"/>
        <v/>
      </c>
      <c r="DR138" s="68" t="str">
        <f t="shared" si="229"/>
        <v/>
      </c>
      <c r="DS138" s="32"/>
      <c r="DT138" s="120"/>
      <c r="DU138" s="62" t="str">
        <f t="shared" si="179"/>
        <v/>
      </c>
      <c r="DV138" s="62" t="str">
        <f t="shared" si="230"/>
        <v/>
      </c>
      <c r="DW138" s="65" t="str">
        <f t="shared" si="301"/>
        <v/>
      </c>
      <c r="DX138" s="68" t="str">
        <f t="shared" si="231"/>
        <v/>
      </c>
      <c r="DY138" s="32"/>
      <c r="DZ138" s="120"/>
      <c r="EA138" s="62" t="str">
        <f t="shared" si="180"/>
        <v/>
      </c>
      <c r="EB138" s="62" t="str">
        <f t="shared" si="232"/>
        <v/>
      </c>
      <c r="EC138" s="65" t="str">
        <f t="shared" si="302"/>
        <v/>
      </c>
      <c r="ED138" s="68" t="str">
        <f t="shared" si="233"/>
        <v/>
      </c>
      <c r="EE138" s="32"/>
      <c r="EF138" s="120"/>
      <c r="EG138" s="62" t="str">
        <f t="shared" si="181"/>
        <v/>
      </c>
      <c r="EH138" s="62" t="str">
        <f t="shared" si="234"/>
        <v/>
      </c>
      <c r="EI138" s="65" t="str">
        <f t="shared" si="303"/>
        <v/>
      </c>
      <c r="EJ138" s="68" t="str">
        <f t="shared" si="235"/>
        <v/>
      </c>
      <c r="EK138" s="32"/>
      <c r="EL138" s="120"/>
      <c r="EM138" s="62" t="str">
        <f t="shared" si="182"/>
        <v/>
      </c>
      <c r="EN138" s="62" t="str">
        <f t="shared" si="236"/>
        <v/>
      </c>
      <c r="EO138" s="65" t="str">
        <f t="shared" si="304"/>
        <v/>
      </c>
      <c r="EP138" s="68" t="str">
        <f t="shared" si="237"/>
        <v/>
      </c>
      <c r="EQ138" s="32"/>
      <c r="ER138" s="120"/>
      <c r="ES138" s="62" t="str">
        <f t="shared" si="183"/>
        <v/>
      </c>
      <c r="ET138" s="62" t="str">
        <f t="shared" si="238"/>
        <v/>
      </c>
      <c r="EU138" s="65" t="str">
        <f t="shared" si="305"/>
        <v/>
      </c>
      <c r="EV138" s="68" t="str">
        <f t="shared" si="239"/>
        <v/>
      </c>
      <c r="EW138" s="32"/>
      <c r="EX138" s="120"/>
      <c r="EY138" s="62" t="str">
        <f t="shared" si="184"/>
        <v/>
      </c>
      <c r="EZ138" s="62" t="str">
        <f t="shared" si="240"/>
        <v/>
      </c>
      <c r="FA138" s="65" t="str">
        <f t="shared" si="306"/>
        <v/>
      </c>
      <c r="FB138" s="68" t="str">
        <f t="shared" si="241"/>
        <v/>
      </c>
      <c r="FC138" s="32"/>
      <c r="FD138" s="120"/>
      <c r="FE138" s="62" t="str">
        <f t="shared" si="185"/>
        <v/>
      </c>
      <c r="FF138" s="62" t="str">
        <f t="shared" si="242"/>
        <v/>
      </c>
      <c r="FG138" s="65" t="str">
        <f t="shared" si="307"/>
        <v/>
      </c>
      <c r="FH138" s="68" t="str">
        <f t="shared" si="243"/>
        <v/>
      </c>
      <c r="FI138" s="32"/>
      <c r="FJ138" s="120"/>
      <c r="FK138" s="62" t="str">
        <f t="shared" si="186"/>
        <v/>
      </c>
      <c r="FL138" s="62" t="str">
        <f t="shared" si="244"/>
        <v/>
      </c>
      <c r="FM138" s="65" t="str">
        <f t="shared" si="308"/>
        <v/>
      </c>
      <c r="FN138" s="68" t="str">
        <f t="shared" si="245"/>
        <v/>
      </c>
      <c r="FO138" s="32"/>
      <c r="FP138" s="120"/>
      <c r="FQ138" s="62" t="str">
        <f t="shared" si="187"/>
        <v/>
      </c>
      <c r="FR138" s="62" t="str">
        <f t="shared" si="246"/>
        <v/>
      </c>
      <c r="FS138" s="65" t="str">
        <f t="shared" si="309"/>
        <v/>
      </c>
      <c r="FT138" s="68" t="str">
        <f t="shared" si="247"/>
        <v/>
      </c>
      <c r="FU138" s="32"/>
      <c r="FV138" s="120"/>
      <c r="FW138" s="62" t="str">
        <f t="shared" si="188"/>
        <v/>
      </c>
      <c r="FX138" s="62" t="str">
        <f t="shared" si="248"/>
        <v/>
      </c>
      <c r="FY138" s="65" t="str">
        <f t="shared" si="310"/>
        <v/>
      </c>
      <c r="FZ138" s="68" t="str">
        <f t="shared" si="249"/>
        <v/>
      </c>
      <c r="GA138" s="32"/>
      <c r="GC138" s="7" t="str">
        <f t="shared" si="250"/>
        <v/>
      </c>
      <c r="GD138" s="7" t="str">
        <f t="shared" ca="1" si="189"/>
        <v/>
      </c>
      <c r="GT138" s="71" t="str">
        <f>IF(GT$9="", "", IF(AND(NOT('Personnel Details'!$N$11=""), $B138&gt;='Personnel Details'!$N$11), 'Personnel Details'!$O$11, IF(AND(NOT('Personnel Details'!$I$11=""), $B138&gt;='Personnel Details'!$I$11), 'Personnel Details'!$J$11, 'Personnel Details'!$E$11)))</f>
        <v/>
      </c>
      <c r="GU138" s="59" t="str">
        <f>IF(GT$9="", "", IF(AND(NOT('Personnel Details'!$N$11=""), $B138&gt;='Personnel Details'!$N$11), IF('Personnel Details'!$P$11="","", 'Personnel Details'!$P$11), IF(AND(NOT('Personnel Details'!$I$11=""), $B138&gt;='Personnel Details'!$I$11), IF('Personnel Details'!$K$11="", "", 'Personnel Details'!$K$11), IF('Personnel Details'!$F$11="", "", 'Personnel Details'!$F$11))))</f>
        <v/>
      </c>
      <c r="GV138" s="74" t="str">
        <f>IF(GT$9="", "", IF(AND(NOT('Personnel Details'!$N$11=""), $B138&gt;='Personnel Details'!$N$11), 'Personnel Details'!$Q$11, IF(AND(NOT('Personnel Details'!$I$11=""), $B138&gt;='Personnel Details'!$I$11), 'Personnel Details'!$L$11, 'Personnel Details'!$G$11)))</f>
        <v/>
      </c>
      <c r="GW138" s="59" t="str">
        <f t="shared" si="251"/>
        <v/>
      </c>
      <c r="GX138" s="53"/>
      <c r="GZ138" s="78" t="str">
        <f>IF(GZ$9="", "", IF(AND(NOT('Personnel Details'!$N$12=""), $B138&gt;='Personnel Details'!$N$12), 'Personnel Details'!$O$12, IF(AND(NOT('Personnel Details'!$I$12=""), $B138&gt;='Personnel Details'!$I$12), 'Personnel Details'!$J$12, 'Personnel Details'!$E$12)))</f>
        <v/>
      </c>
      <c r="HA138" s="59" t="str">
        <f>IF(GZ$9="", "", IF(AND(NOT('Personnel Details'!$N$12=""), $B138&gt;='Personnel Details'!$N$12), IF('Personnel Details'!$P$12="","", 'Personnel Details'!$P$12), IF(AND(NOT('Personnel Details'!$I$12=""), $B138&gt;='Personnel Details'!$I$12), IF('Personnel Details'!$K$12="", "", 'Personnel Details'!$K$12), IF('Personnel Details'!$F$12="", "", 'Personnel Details'!$F$12))))</f>
        <v/>
      </c>
      <c r="HB138" s="79" t="str">
        <f>IF(GZ$9="", "", IF(AND(NOT('Personnel Details'!$N$12=""), $B138&gt;='Personnel Details'!$N$12), 'Personnel Details'!$Q$12, IF(AND(NOT('Personnel Details'!$I$12=""), $B138&gt;='Personnel Details'!$I$12), 'Personnel Details'!$L$12, 'Personnel Details'!$G$12)))</f>
        <v/>
      </c>
      <c r="HC138" s="59" t="str">
        <f t="shared" si="252"/>
        <v/>
      </c>
      <c r="HD138" s="53"/>
      <c r="HF138" s="78" t="str">
        <f>IF(HF$9="", "", IF(AND(NOT('Personnel Details'!$N$13=""), $B138&gt;='Personnel Details'!$N$13), 'Personnel Details'!$O$13, IF(AND(NOT('Personnel Details'!$I$13=""), $B138&gt;='Personnel Details'!$I$13), 'Personnel Details'!$J$13, 'Personnel Details'!$E$13)))</f>
        <v/>
      </c>
      <c r="HG138" s="59" t="str">
        <f>IF(HF$9="", "", IF(AND(NOT('Personnel Details'!$N$13=""), $B138&gt;='Personnel Details'!$N$13), IF('Personnel Details'!$P$13="","", 'Personnel Details'!$P$13), IF(AND(NOT('Personnel Details'!$I$13=""), $B138&gt;='Personnel Details'!$I$13), IF('Personnel Details'!$K$13="", "", 'Personnel Details'!$K$13), IF('Personnel Details'!$F$13="", "", 'Personnel Details'!$F$13))))</f>
        <v/>
      </c>
      <c r="HH138" s="79" t="str">
        <f>IF(HF$9="", "", IF(AND(NOT('Personnel Details'!$N$13=""), $B138&gt;='Personnel Details'!$N$13), 'Personnel Details'!$Q$13, IF(AND(NOT('Personnel Details'!$I$13=""), $B138&gt;='Personnel Details'!$I$13), 'Personnel Details'!$L$13, 'Personnel Details'!$G$13)))</f>
        <v/>
      </c>
      <c r="HI138" s="59" t="str">
        <f t="shared" si="253"/>
        <v/>
      </c>
      <c r="HJ138" s="53"/>
      <c r="HL138" s="78" t="str">
        <f>IF(HL$9="", "", IF(AND(NOT('Personnel Details'!$N$14=""), $B138&gt;='Personnel Details'!$N$14), 'Personnel Details'!$O$14, IF(AND(NOT('Personnel Details'!$I$14=""), $B138&gt;='Personnel Details'!$I$14), 'Personnel Details'!$J$14, 'Personnel Details'!$E$14)))</f>
        <v/>
      </c>
      <c r="HM138" s="59" t="str">
        <f>IF(HL$9="", "", IF(AND(NOT('Personnel Details'!$N$14=""), $B138&gt;='Personnel Details'!$N$14), IF('Personnel Details'!$P$14="","", 'Personnel Details'!$P$14), IF(AND(NOT('Personnel Details'!$I$14=""), $B138&gt;='Personnel Details'!$I$14), IF('Personnel Details'!$K$14="", "", 'Personnel Details'!$K$14), IF('Personnel Details'!$F$14="", "", 'Personnel Details'!$F$14))))</f>
        <v/>
      </c>
      <c r="HN138" s="79" t="str">
        <f>IF(HL$9="", "", IF(AND(NOT('Personnel Details'!$N$14=""), $B138&gt;='Personnel Details'!$N$14), 'Personnel Details'!$Q$14, IF(AND(NOT('Personnel Details'!$I$14=""), $B138&gt;='Personnel Details'!$I$14), 'Personnel Details'!$L$14, 'Personnel Details'!$G$14)))</f>
        <v/>
      </c>
      <c r="HO138" s="59" t="str">
        <f t="shared" si="254"/>
        <v/>
      </c>
      <c r="HP138" s="53"/>
      <c r="HR138" s="78" t="str">
        <f>IF(HR$9="", "", IF(AND(NOT('Personnel Details'!$N$15=""), $B138&gt;='Personnel Details'!$N$15), 'Personnel Details'!$O$15, IF(AND(NOT('Personnel Details'!$I$15=""), $B138&gt;='Personnel Details'!$I$15), 'Personnel Details'!$J$15, 'Personnel Details'!$E$15)))</f>
        <v/>
      </c>
      <c r="HS138" s="59" t="str">
        <f>IF(HR$9="", "", IF(AND(NOT('Personnel Details'!$N$15=""), $B138&gt;='Personnel Details'!$N$15), IF('Personnel Details'!$P$15="","", 'Personnel Details'!$P$15), IF(AND(NOT('Personnel Details'!$I$15=""), $B138&gt;='Personnel Details'!$I$15), IF('Personnel Details'!$K$15="", "", 'Personnel Details'!$K$15), IF('Personnel Details'!$F$15="", "", 'Personnel Details'!$F$15))))</f>
        <v/>
      </c>
      <c r="HT138" s="79" t="str">
        <f>IF(HR$9="", "", IF(AND(NOT('Personnel Details'!$N$15=""), $B138&gt;='Personnel Details'!$N$15), 'Personnel Details'!$Q$15, IF(AND(NOT('Personnel Details'!$I$15=""), $B138&gt;='Personnel Details'!$I$15), 'Personnel Details'!$L$15, 'Personnel Details'!$G$15)))</f>
        <v/>
      </c>
      <c r="HU138" s="59" t="str">
        <f t="shared" si="255"/>
        <v/>
      </c>
      <c r="HV138" s="53"/>
      <c r="HX138" s="78" t="str">
        <f>IF(HX$9="", "", IF(AND(NOT('Personnel Details'!$N$16=""), $B138&gt;='Personnel Details'!$N$16), 'Personnel Details'!$O$16, IF(AND(NOT('Personnel Details'!$I$16=""), $B138&gt;='Personnel Details'!$I$16), 'Personnel Details'!$J$16, 'Personnel Details'!$E$16)))</f>
        <v/>
      </c>
      <c r="HY138" s="59" t="str">
        <f>IF(HX$9="", "", IF(AND(NOT('Personnel Details'!$N$16=""), $B138&gt;='Personnel Details'!$N$16), IF('Personnel Details'!$P$16="","", 'Personnel Details'!$P$16), IF(AND(NOT('Personnel Details'!$I$16=""), $B138&gt;='Personnel Details'!$I$16), IF('Personnel Details'!$K$16="", "", 'Personnel Details'!$K$16), IF('Personnel Details'!$F$16="", "", 'Personnel Details'!$F$16))))</f>
        <v/>
      </c>
      <c r="HZ138" s="79" t="str">
        <f>IF(HX$9="", "", IF(AND(NOT('Personnel Details'!$N$16=""), $B138&gt;='Personnel Details'!$N$16), 'Personnel Details'!$Q$16, IF(AND(NOT('Personnel Details'!$I$16=""), $B138&gt;='Personnel Details'!$I$16), 'Personnel Details'!$L$16, 'Personnel Details'!$G$16)))</f>
        <v/>
      </c>
      <c r="IA138" s="59" t="str">
        <f t="shared" si="256"/>
        <v/>
      </c>
      <c r="IB138" s="53"/>
      <c r="ID138" s="78" t="str">
        <f>IF(ID$9="", "", IF(AND(NOT('Personnel Details'!$N$17=""), $B138&gt;='Personnel Details'!$N$17), 'Personnel Details'!$O$17, IF(AND(NOT('Personnel Details'!$I$17=""), $B138&gt;='Personnel Details'!$I$17), 'Personnel Details'!$J$17, 'Personnel Details'!$E$17)))</f>
        <v/>
      </c>
      <c r="IE138" s="59" t="str">
        <f>IF(ID$9="", "", IF(AND(NOT('Personnel Details'!$N$17=""), $B138&gt;='Personnel Details'!$N$17), IF('Personnel Details'!$P$17="","", 'Personnel Details'!$P$17), IF(AND(NOT('Personnel Details'!$I$17=""), $B138&gt;='Personnel Details'!$I$17), IF('Personnel Details'!$K$17="", "", 'Personnel Details'!$K$17), IF('Personnel Details'!$F$17="", "", 'Personnel Details'!$F$17))))</f>
        <v/>
      </c>
      <c r="IF138" s="79" t="str">
        <f>IF(ID$9="", "", IF(AND(NOT('Personnel Details'!$N$17=""), $B138&gt;='Personnel Details'!$N$17), 'Personnel Details'!$Q$17, IF(AND(NOT('Personnel Details'!$I$17=""), $B138&gt;='Personnel Details'!$I$17), 'Personnel Details'!$L$17, 'Personnel Details'!$G$17)))</f>
        <v/>
      </c>
      <c r="IG138" s="59" t="str">
        <f t="shared" si="257"/>
        <v/>
      </c>
      <c r="IH138" s="53"/>
      <c r="IJ138" s="78" t="str">
        <f>IF(IJ$9="", "", IF(AND(NOT('Personnel Details'!$N$18=""), $B138&gt;='Personnel Details'!$N$18), 'Personnel Details'!$O$18, IF(AND(NOT('Personnel Details'!$I$18=""), $B138&gt;='Personnel Details'!$I$18), 'Personnel Details'!$J$18, 'Personnel Details'!$E$18)))</f>
        <v/>
      </c>
      <c r="IK138" s="59" t="str">
        <f>IF(IJ$9="", "", IF(AND(NOT('Personnel Details'!$N$18=""), $B138&gt;='Personnel Details'!$N$18), IF('Personnel Details'!$P$18="","", 'Personnel Details'!$P$18), IF(AND(NOT('Personnel Details'!$I$18=""), $B138&gt;='Personnel Details'!$I$18), IF('Personnel Details'!$K$18="", "", 'Personnel Details'!$K$18), IF('Personnel Details'!$F$18="", "", 'Personnel Details'!$F$18))))</f>
        <v/>
      </c>
      <c r="IL138" s="79" t="str">
        <f>IF(IJ$9="", "", IF(AND(NOT('Personnel Details'!$N$18=""), $B138&gt;='Personnel Details'!$N$18), 'Personnel Details'!$Q$18, IF(AND(NOT('Personnel Details'!$I$18=""), $B138&gt;='Personnel Details'!$I$18), 'Personnel Details'!$L$18, 'Personnel Details'!$G$18)))</f>
        <v/>
      </c>
      <c r="IM138" s="59" t="str">
        <f t="shared" si="258"/>
        <v/>
      </c>
      <c r="IN138" s="53"/>
      <c r="IP138" s="78" t="str">
        <f>IF(IP$9="", "", IF(AND(NOT('Personnel Details'!$N$19=""), $B138&gt;='Personnel Details'!$N$19), 'Personnel Details'!$O$19, IF(AND(NOT('Personnel Details'!$I$19=""), $B138&gt;='Personnel Details'!$I$19), 'Personnel Details'!$J$19, 'Personnel Details'!$E$19)))</f>
        <v/>
      </c>
      <c r="IQ138" s="59" t="str">
        <f>IF(IP$9="", "", IF(AND(NOT('Personnel Details'!$N$19=""), $B138&gt;='Personnel Details'!$N$19), IF('Personnel Details'!$P$19="","", 'Personnel Details'!$P$19), IF(AND(NOT('Personnel Details'!$I$19=""), $B138&gt;='Personnel Details'!$I$19), IF('Personnel Details'!$K$19="", "", 'Personnel Details'!$K$19), IF('Personnel Details'!$F$19="", "", 'Personnel Details'!$F$19))))</f>
        <v/>
      </c>
      <c r="IR138" s="79" t="str">
        <f>IF(IP$9="", "", IF(AND(NOT('Personnel Details'!$N$19=""), $B138&gt;='Personnel Details'!$N$19), 'Personnel Details'!$Q$19, IF(AND(NOT('Personnel Details'!$I$19=""), $B138&gt;='Personnel Details'!$I$19), 'Personnel Details'!$L$19, 'Personnel Details'!$G$19)))</f>
        <v/>
      </c>
      <c r="IS138" s="59" t="str">
        <f t="shared" si="259"/>
        <v/>
      </c>
      <c r="IT138" s="53"/>
      <c r="IV138" s="78" t="str">
        <f>IF(IV$9="", "", IF(AND(NOT('Personnel Details'!$N$20=""), $B138&gt;='Personnel Details'!$N$20), 'Personnel Details'!$O$20, IF(AND(NOT('Personnel Details'!$I$20=""), $B138&gt;='Personnel Details'!$I$20), 'Personnel Details'!$J$20, 'Personnel Details'!$E$20)))</f>
        <v/>
      </c>
      <c r="IW138" s="59" t="str">
        <f>IF(IV$9="", "", IF(AND(NOT('Personnel Details'!$N$20=""), $B138&gt;='Personnel Details'!$N$20), IF('Personnel Details'!$P$20="","", 'Personnel Details'!$P$20), IF(AND(NOT('Personnel Details'!$I$20=""), $B138&gt;='Personnel Details'!$I$20), IF('Personnel Details'!$K$20="", "", 'Personnel Details'!$K$20), IF('Personnel Details'!$F$20="", "", 'Personnel Details'!$F$20))))</f>
        <v/>
      </c>
      <c r="IX138" s="79" t="str">
        <f>IF(IV$9="", "", IF(AND(NOT('Personnel Details'!$N$20=""), $B138&gt;='Personnel Details'!$N$20), 'Personnel Details'!$Q$20, IF(AND(NOT('Personnel Details'!$I$20=""), $B138&gt;='Personnel Details'!$I$20), 'Personnel Details'!$L$20, 'Personnel Details'!$G$20)))</f>
        <v/>
      </c>
      <c r="IY138" s="59" t="str">
        <f t="shared" si="260"/>
        <v/>
      </c>
      <c r="IZ138" s="53"/>
      <c r="JB138" s="78" t="str">
        <f>IF(JB$9="", "", IF(AND(NOT('Personnel Details'!$N$21=""), $B138&gt;='Personnel Details'!$N$21), 'Personnel Details'!$O$21, IF(AND(NOT('Personnel Details'!$I$21=""), $B138&gt;='Personnel Details'!$I$21), 'Personnel Details'!$J$21, 'Personnel Details'!$E$21)))</f>
        <v/>
      </c>
      <c r="JC138" s="59" t="str">
        <f>IF(JB$9="", "", IF(AND(NOT('Personnel Details'!$N$21=""), $B138&gt;='Personnel Details'!$N$21), IF('Personnel Details'!$P$21="","", 'Personnel Details'!$P$21), IF(AND(NOT('Personnel Details'!$I$21=""), $B138&gt;='Personnel Details'!$I$21), IF('Personnel Details'!$K$21="", "", 'Personnel Details'!$K$21), IF('Personnel Details'!$F$21="", "", 'Personnel Details'!$F$21))))</f>
        <v/>
      </c>
      <c r="JD138" s="79" t="str">
        <f>IF(JB$9="", "", IF(AND(NOT('Personnel Details'!$N$21=""), $B138&gt;='Personnel Details'!$N$21), 'Personnel Details'!$Q$21, IF(AND(NOT('Personnel Details'!$I$21=""), $B138&gt;='Personnel Details'!$I$21), 'Personnel Details'!$L$21, 'Personnel Details'!$G$21)))</f>
        <v/>
      </c>
      <c r="JE138" s="59" t="str">
        <f t="shared" si="261"/>
        <v/>
      </c>
      <c r="JF138" s="53"/>
      <c r="JH138" s="78" t="str">
        <f>IF(JH$9="", "", IF(AND(NOT('Personnel Details'!$N$22=""), $B138&gt;='Personnel Details'!$N$22), 'Personnel Details'!$O$22, IF(AND(NOT('Personnel Details'!$I$22=""), $B138&gt;='Personnel Details'!$I$22), 'Personnel Details'!$J$22, 'Personnel Details'!$E$22)))</f>
        <v/>
      </c>
      <c r="JI138" s="59" t="str">
        <f>IF(JH$9="", "", IF(AND(NOT('Personnel Details'!$N$22=""), $B138&gt;='Personnel Details'!$N$22), IF('Personnel Details'!$P$22="","", 'Personnel Details'!$P$22), IF(AND(NOT('Personnel Details'!$I$22=""), $B138&gt;='Personnel Details'!$I$22), IF('Personnel Details'!$K$22="", "", 'Personnel Details'!$K$22), IF('Personnel Details'!$F$22="", "", 'Personnel Details'!$F$22))))</f>
        <v/>
      </c>
      <c r="JJ138" s="79" t="str">
        <f>IF(JH$9="", "", IF(AND(NOT('Personnel Details'!$N$22=""), $B138&gt;='Personnel Details'!$N$22), 'Personnel Details'!$Q$22, IF(AND(NOT('Personnel Details'!$I$22=""), $B138&gt;='Personnel Details'!$I$22), 'Personnel Details'!$L$22, 'Personnel Details'!$G$22)))</f>
        <v/>
      </c>
      <c r="JK138" s="59" t="str">
        <f t="shared" si="262"/>
        <v/>
      </c>
      <c r="JL138" s="53"/>
      <c r="JN138" s="78" t="str">
        <f>IF(JN$9="", "", IF(AND(NOT('Personnel Details'!$N$23=""), $B138&gt;='Personnel Details'!$N$23), 'Personnel Details'!$O$23, IF(AND(NOT('Personnel Details'!$I$23=""), $B138&gt;='Personnel Details'!$I$23), 'Personnel Details'!$J$23, 'Personnel Details'!$E$23)))</f>
        <v/>
      </c>
      <c r="JO138" s="59" t="str">
        <f>IF(JN$9="", "", IF(AND(NOT('Personnel Details'!$N$23=""), $B138&gt;='Personnel Details'!$N$23), IF('Personnel Details'!$P$23="","", 'Personnel Details'!$P$23), IF(AND(NOT('Personnel Details'!$I$23=""), $B138&gt;='Personnel Details'!$I$23), IF('Personnel Details'!$K$23="", "", 'Personnel Details'!$K$23), IF('Personnel Details'!$F$23="", "", 'Personnel Details'!$F$23))))</f>
        <v/>
      </c>
      <c r="JP138" s="79" t="str">
        <f>IF(JN$9="", "", IF(AND(NOT('Personnel Details'!$N$23=""), $B138&gt;='Personnel Details'!$N$23), 'Personnel Details'!$Q$23, IF(AND(NOT('Personnel Details'!$I$23=""), $B138&gt;='Personnel Details'!$I$23), 'Personnel Details'!$L$23, 'Personnel Details'!$G$23)))</f>
        <v/>
      </c>
      <c r="JQ138" s="59" t="str">
        <f t="shared" si="263"/>
        <v/>
      </c>
      <c r="JR138" s="53"/>
      <c r="JT138" s="78" t="str">
        <f>IF(JT$9="", "", IF(AND(NOT('Personnel Details'!$N$24=""), $B138&gt;='Personnel Details'!$N$24), 'Personnel Details'!$O$24, IF(AND(NOT('Personnel Details'!$I$24=""), $B138&gt;='Personnel Details'!$I$24), 'Personnel Details'!$J$24, 'Personnel Details'!$E$24)))</f>
        <v/>
      </c>
      <c r="JU138" s="59" t="str">
        <f>IF(JT$9="", "", IF(AND(NOT('Personnel Details'!$N$24=""), $B138&gt;='Personnel Details'!$N$24), IF('Personnel Details'!$P$24="","", 'Personnel Details'!$P$24), IF(AND(NOT('Personnel Details'!$I$24=""), $B138&gt;='Personnel Details'!$I$24), IF('Personnel Details'!$K$24="", "", 'Personnel Details'!$K$24), IF('Personnel Details'!$F$24="", "", 'Personnel Details'!$F$24))))</f>
        <v/>
      </c>
      <c r="JV138" s="79" t="str">
        <f>IF(JT$9="", "", IF(AND(NOT('Personnel Details'!$N$24=""), $B138&gt;='Personnel Details'!$N$24), 'Personnel Details'!$Q$24, IF(AND(NOT('Personnel Details'!$I$24=""), $B138&gt;='Personnel Details'!$I$24), 'Personnel Details'!$L$24, 'Personnel Details'!$G$24)))</f>
        <v/>
      </c>
      <c r="JW138" s="59" t="str">
        <f t="shared" si="264"/>
        <v/>
      </c>
      <c r="JX138" s="53"/>
      <c r="JZ138" s="78" t="str">
        <f>IF(JZ$9="", "", IF(AND(NOT('Personnel Details'!$N$25=""), $B138&gt;='Personnel Details'!$N$25), 'Personnel Details'!$O$25, IF(AND(NOT('Personnel Details'!$I$25=""), $B138&gt;='Personnel Details'!$I$25), 'Personnel Details'!$J$25, 'Personnel Details'!$E$25)))</f>
        <v/>
      </c>
      <c r="KA138" s="59" t="str">
        <f>IF(JZ$9="", "", IF(AND(NOT('Personnel Details'!$N$25=""), $B138&gt;='Personnel Details'!$N$25), IF('Personnel Details'!$P$25="","", 'Personnel Details'!$P$25), IF(AND(NOT('Personnel Details'!$I$25=""), $B138&gt;='Personnel Details'!$I$25), IF('Personnel Details'!$K$25="", "", 'Personnel Details'!$K$25), IF('Personnel Details'!$F$25="", "", 'Personnel Details'!$F$25))))</f>
        <v/>
      </c>
      <c r="KB138" s="79" t="str">
        <f>IF(JZ$9="", "", IF(AND(NOT('Personnel Details'!$N$25=""), $B138&gt;='Personnel Details'!$N$25), 'Personnel Details'!$Q$25, IF(AND(NOT('Personnel Details'!$I$25=""), $B138&gt;='Personnel Details'!$I$25), 'Personnel Details'!$L$25, 'Personnel Details'!$G$25)))</f>
        <v/>
      </c>
      <c r="KC138" s="59" t="str">
        <f t="shared" si="265"/>
        <v/>
      </c>
      <c r="KD138" s="53"/>
      <c r="KF138" s="78" t="str">
        <f>IF(KF$9="", "", IF(AND(NOT('Personnel Details'!$N$26=""), $B138&gt;='Personnel Details'!$N$26), 'Personnel Details'!$O$26, IF(AND(NOT('Personnel Details'!$I$26=""), $B138&gt;='Personnel Details'!$I$26), 'Personnel Details'!$J$26, 'Personnel Details'!$E$26)))</f>
        <v/>
      </c>
      <c r="KG138" s="59" t="str">
        <f>IF(KF$9="", "", IF(AND(NOT('Personnel Details'!$N$26=""), $B138&gt;='Personnel Details'!$N$26), IF('Personnel Details'!$P$26="","", 'Personnel Details'!$P$26), IF(AND(NOT('Personnel Details'!$I$26=""), $B138&gt;='Personnel Details'!$I$26), IF('Personnel Details'!$K$26="", "", 'Personnel Details'!$K$26), IF('Personnel Details'!$F$26="", "", 'Personnel Details'!$F$26))))</f>
        <v/>
      </c>
      <c r="KH138" s="79" t="str">
        <f>IF(KF$9="", "", IF(AND(NOT('Personnel Details'!$N$26=""), $B138&gt;='Personnel Details'!$N$26), 'Personnel Details'!$Q$26, IF(AND(NOT('Personnel Details'!$I$26=""), $B138&gt;='Personnel Details'!$I$26), 'Personnel Details'!$L$26, 'Personnel Details'!$G$26)))</f>
        <v/>
      </c>
      <c r="KI138" s="59" t="str">
        <f t="shared" si="266"/>
        <v/>
      </c>
      <c r="KJ138" s="53"/>
      <c r="KL138" s="78" t="str">
        <f>IF(KL$9="", "", IF(AND(NOT('Personnel Details'!$N$27=""), $B138&gt;='Personnel Details'!$N$27), 'Personnel Details'!$O$27, IF(AND(NOT('Personnel Details'!$I$27=""), $B138&gt;='Personnel Details'!$I$27), 'Personnel Details'!$J$27, 'Personnel Details'!$E$27)))</f>
        <v/>
      </c>
      <c r="KM138" s="59" t="str">
        <f>IF(KL$9="", "", IF(AND(NOT('Personnel Details'!$N$27=""), $B138&gt;='Personnel Details'!$N$27), IF('Personnel Details'!$P$27="","", 'Personnel Details'!$P$27), IF(AND(NOT('Personnel Details'!$I$27=""), $B138&gt;='Personnel Details'!$I$27), IF('Personnel Details'!$K$27="", "", 'Personnel Details'!$K$27), IF('Personnel Details'!$F$27="", "", 'Personnel Details'!$F$27))))</f>
        <v/>
      </c>
      <c r="KN138" s="79" t="str">
        <f>IF(KL$9="", "", IF(AND(NOT('Personnel Details'!$N$27=""), $B138&gt;='Personnel Details'!$N$27), 'Personnel Details'!$Q$27, IF(AND(NOT('Personnel Details'!$I$27=""), $B138&gt;='Personnel Details'!$I$27), 'Personnel Details'!$L$27, 'Personnel Details'!$G$27)))</f>
        <v/>
      </c>
      <c r="KO138" s="59" t="str">
        <f t="shared" si="267"/>
        <v/>
      </c>
      <c r="KP138" s="53"/>
      <c r="KR138" s="78" t="str">
        <f>IF(KR$9="", "", IF(AND(NOT('Personnel Details'!$N$28=""), $B138&gt;='Personnel Details'!$N$28), 'Personnel Details'!$O$28, IF(AND(NOT('Personnel Details'!$I$28=""), $B138&gt;='Personnel Details'!$I$28), 'Personnel Details'!$J$28, 'Personnel Details'!$E$28)))</f>
        <v/>
      </c>
      <c r="KS138" s="59" t="str">
        <f>IF(KR$9="", "", IF(AND(NOT('Personnel Details'!$N$28=""), $B138&gt;='Personnel Details'!$N$28), IF('Personnel Details'!$P$28="","", 'Personnel Details'!$P$28), IF(AND(NOT('Personnel Details'!$I$28=""), $B138&gt;='Personnel Details'!$I$28), IF('Personnel Details'!$K$28="", "", 'Personnel Details'!$K$28), IF('Personnel Details'!$F$28="", "", 'Personnel Details'!$F$28))))</f>
        <v/>
      </c>
      <c r="KT138" s="79" t="str">
        <f>IF(KR$9="", "", IF(AND(NOT('Personnel Details'!$N$28=""), $B138&gt;='Personnel Details'!$N$28), 'Personnel Details'!$Q$28, IF(AND(NOT('Personnel Details'!$I$28=""), $B138&gt;='Personnel Details'!$I$28), 'Personnel Details'!$L$28, 'Personnel Details'!$G$28)))</f>
        <v/>
      </c>
      <c r="KU138" s="59" t="str">
        <f t="shared" si="268"/>
        <v/>
      </c>
      <c r="KV138" s="53"/>
      <c r="KX138" s="78" t="str">
        <f>IF(KX$9="", "", IF(AND(NOT('Personnel Details'!$N$29=""), $B138&gt;='Personnel Details'!$N$29), 'Personnel Details'!$O$29, IF(AND(NOT('Personnel Details'!$I$29=""), $B138&gt;='Personnel Details'!$I$29), 'Personnel Details'!$J$29, 'Personnel Details'!$E$29)))</f>
        <v/>
      </c>
      <c r="KY138" s="59" t="str">
        <f>IF(KX$9="", "", IF(AND(NOT('Personnel Details'!$N$29=""), $B138&gt;='Personnel Details'!$N$29), IF('Personnel Details'!$P$29="","", 'Personnel Details'!$P$29), IF(AND(NOT('Personnel Details'!$I$29=""), $B138&gt;='Personnel Details'!$I$29), IF('Personnel Details'!$K$29="", "", 'Personnel Details'!$K$29), IF('Personnel Details'!$F$29="", "", 'Personnel Details'!$F$29))))</f>
        <v/>
      </c>
      <c r="KZ138" s="79" t="str">
        <f>IF(KX$9="", "", IF(AND(NOT('Personnel Details'!$N$29=""), $B138&gt;='Personnel Details'!$N$29), 'Personnel Details'!$Q$29, IF(AND(NOT('Personnel Details'!$I$29=""), $B138&gt;='Personnel Details'!$I$29), 'Personnel Details'!$L$29, 'Personnel Details'!$G$29)))</f>
        <v/>
      </c>
      <c r="LA138" s="59" t="str">
        <f t="shared" si="269"/>
        <v/>
      </c>
      <c r="LB138" s="53"/>
      <c r="LD138" s="78" t="str">
        <f>IF(LD$9="", "", IF(AND(NOT('Personnel Details'!$N$30=""), $B138&gt;='Personnel Details'!$N$30), 'Personnel Details'!$O$30, IF(AND(NOT('Personnel Details'!$I$30=""), $B138&gt;='Personnel Details'!$I$30), 'Personnel Details'!$J$30, 'Personnel Details'!$E$30)))</f>
        <v/>
      </c>
      <c r="LE138" s="59" t="str">
        <f>IF(LD$9="", "", IF(AND(NOT('Personnel Details'!$N$30=""), $B138&gt;='Personnel Details'!$N$30), IF('Personnel Details'!$P$30="","", 'Personnel Details'!$P$30), IF(AND(NOT('Personnel Details'!$I$30=""), $B138&gt;='Personnel Details'!$I$30), IF('Personnel Details'!$K$30="", "", 'Personnel Details'!$K$30), IF('Personnel Details'!$F$30="", "", 'Personnel Details'!$F$30))))</f>
        <v/>
      </c>
      <c r="LF138" s="79" t="str">
        <f>IF(LD$9="", "", IF(AND(NOT('Personnel Details'!$N$30=""), $B138&gt;='Personnel Details'!$N$30), 'Personnel Details'!$Q$30, IF(AND(NOT('Personnel Details'!$I$30=""), $B138&gt;='Personnel Details'!$I$30), 'Personnel Details'!$L$30, 'Personnel Details'!$G$30)))</f>
        <v/>
      </c>
      <c r="LG138" s="59" t="str">
        <f t="shared" si="270"/>
        <v/>
      </c>
      <c r="LH138" s="53"/>
      <c r="LJ138" s="78" t="str">
        <f>IF(LJ$9="", "", IF(AND(NOT('Personnel Details'!$N$31=""), $B138&gt;='Personnel Details'!$N$31), 'Personnel Details'!$O$31, IF(AND(NOT('Personnel Details'!$I$31=""), $B138&gt;='Personnel Details'!$I$31), 'Personnel Details'!$J$31, 'Personnel Details'!$E$31)))</f>
        <v/>
      </c>
      <c r="LK138" s="59" t="str">
        <f>IF(LJ$9="", "", IF(AND(NOT('Personnel Details'!$N$31=""), $B138&gt;='Personnel Details'!$N$31), IF('Personnel Details'!$P$31="","", 'Personnel Details'!$P$31), IF(AND(NOT('Personnel Details'!$I$31=""), $B138&gt;='Personnel Details'!$I$31), IF('Personnel Details'!$K$31="", "", 'Personnel Details'!$K$31), IF('Personnel Details'!$F$31="", "", 'Personnel Details'!$F$31))))</f>
        <v/>
      </c>
      <c r="LL138" s="79" t="str">
        <f>IF(LJ$9="", "", IF(AND(NOT('Personnel Details'!$N$31=""), $B138&gt;='Personnel Details'!$N$31), 'Personnel Details'!$Q$31, IF(AND(NOT('Personnel Details'!$I$31=""), $B138&gt;='Personnel Details'!$I$31), 'Personnel Details'!$L$31, 'Personnel Details'!$G$31)))</f>
        <v/>
      </c>
      <c r="LM138" s="59" t="str">
        <f t="shared" si="271"/>
        <v/>
      </c>
      <c r="LN138" s="53"/>
      <c r="LP138" s="78" t="str">
        <f>IF(LP$9="", "", IF(AND(NOT('Personnel Details'!$N$32=""), $B138&gt;='Personnel Details'!$N$32), 'Personnel Details'!$O$32, IF(AND(NOT('Personnel Details'!$I$32=""), $B138&gt;='Personnel Details'!$I$32), 'Personnel Details'!$J$32, 'Personnel Details'!$E$32)))</f>
        <v/>
      </c>
      <c r="LQ138" s="59" t="str">
        <f>IF(LP$9="", "", IF(AND(NOT('Personnel Details'!$N$32=""), $B138&gt;='Personnel Details'!$N$32), IF('Personnel Details'!$P$32="","", 'Personnel Details'!$P$32), IF(AND(NOT('Personnel Details'!$I$32=""), $B138&gt;='Personnel Details'!$I$32), IF('Personnel Details'!$K$32="", "", 'Personnel Details'!$K$32), IF('Personnel Details'!$F$32="", "", 'Personnel Details'!$F$32))))</f>
        <v/>
      </c>
      <c r="LR138" s="79" t="str">
        <f>IF(LP$9="", "", IF(AND(NOT('Personnel Details'!$N$32=""), $B138&gt;='Personnel Details'!$N$32), 'Personnel Details'!$Q$32, IF(AND(NOT('Personnel Details'!$I$32=""), $B138&gt;='Personnel Details'!$I$32), 'Personnel Details'!$L$32, 'Personnel Details'!$G$32)))</f>
        <v/>
      </c>
      <c r="LS138" s="59" t="str">
        <f t="shared" si="272"/>
        <v/>
      </c>
      <c r="LT138" s="53"/>
      <c r="LV138" s="78" t="str">
        <f>IF(LV$9="", "", IF(AND(NOT('Personnel Details'!$N$33=""), $B138&gt;='Personnel Details'!$N$33), 'Personnel Details'!$O$33, IF(AND(NOT('Personnel Details'!$I$33=""), $B138&gt;='Personnel Details'!$I$33), 'Personnel Details'!$J$33, 'Personnel Details'!$E$33)))</f>
        <v/>
      </c>
      <c r="LW138" s="59" t="str">
        <f>IF(LV$9="", "", IF(AND(NOT('Personnel Details'!$N$33=""), $B138&gt;='Personnel Details'!$N$33), IF('Personnel Details'!$P$33="","", 'Personnel Details'!$P$33), IF(AND(NOT('Personnel Details'!$I$33=""), $B138&gt;='Personnel Details'!$I$33), IF('Personnel Details'!$K$33="", "", 'Personnel Details'!$K$33), IF('Personnel Details'!$F$33="", "", 'Personnel Details'!$F$33))))</f>
        <v/>
      </c>
      <c r="LX138" s="79" t="str">
        <f>IF(LV$9="", "", IF(AND(NOT('Personnel Details'!$N$33=""), $B138&gt;='Personnel Details'!$N$33), 'Personnel Details'!$Q$33, IF(AND(NOT('Personnel Details'!$I$33=""), $B138&gt;='Personnel Details'!$I$33), 'Personnel Details'!$L$33, 'Personnel Details'!$G$33)))</f>
        <v/>
      </c>
      <c r="LY138" s="59" t="str">
        <f t="shared" si="273"/>
        <v/>
      </c>
      <c r="LZ138" s="53"/>
      <c r="MB138" s="78" t="str">
        <f>IF(MB$9="", "", IF(AND(NOT('Personnel Details'!$N$34=""), $B138&gt;='Personnel Details'!$N$34), 'Personnel Details'!$O$34, IF(AND(NOT('Personnel Details'!$I$34=""), $B138&gt;='Personnel Details'!$I$34), 'Personnel Details'!$J$34, 'Personnel Details'!$E$34)))</f>
        <v/>
      </c>
      <c r="MC138" s="59" t="str">
        <f>IF(MB$9="", "", IF(AND(NOT('Personnel Details'!$N$34=""), $B138&gt;='Personnel Details'!$N$34), IF('Personnel Details'!$P$34="","", 'Personnel Details'!$P$34), IF(AND(NOT('Personnel Details'!$I$34=""), $B138&gt;='Personnel Details'!$I$34), IF('Personnel Details'!$K$34="", "", 'Personnel Details'!$K$34), IF('Personnel Details'!$F$34="", "", 'Personnel Details'!$F$34))))</f>
        <v/>
      </c>
      <c r="MD138" s="79" t="str">
        <f>IF(MB$9="", "", IF(AND(NOT('Personnel Details'!$N$34=""), $B138&gt;='Personnel Details'!$N$34), 'Personnel Details'!$Q$34, IF(AND(NOT('Personnel Details'!$I$34=""), $B138&gt;='Personnel Details'!$I$34), 'Personnel Details'!$L$34, 'Personnel Details'!$G$34)))</f>
        <v/>
      </c>
      <c r="ME138" s="59" t="str">
        <f t="shared" si="274"/>
        <v/>
      </c>
      <c r="MF138" s="53"/>
      <c r="MH138" s="78" t="str">
        <f>IF(MH$9="", "", IF(AND(NOT('Personnel Details'!$N$35=""), $B138&gt;='Personnel Details'!$N$35), 'Personnel Details'!$O$35, IF(AND(NOT('Personnel Details'!$I$35=""), $B138&gt;='Personnel Details'!$I$35), 'Personnel Details'!$J$35, 'Personnel Details'!$E$35)))</f>
        <v/>
      </c>
      <c r="MI138" s="59" t="str">
        <f>IF(MH$9="", "", IF(AND(NOT('Personnel Details'!$N$35=""), $B138&gt;='Personnel Details'!$N$35), IF('Personnel Details'!$P$35="","", 'Personnel Details'!$P$35), IF(AND(NOT('Personnel Details'!$I$35=""), $B138&gt;='Personnel Details'!$I$35), IF('Personnel Details'!$K$35="", "", 'Personnel Details'!$K$35), IF('Personnel Details'!$F$35="", "", 'Personnel Details'!$F$35))))</f>
        <v/>
      </c>
      <c r="MJ138" s="79" t="str">
        <f>IF(MH$9="", "", IF(AND(NOT('Personnel Details'!$N$35=""), $B138&gt;='Personnel Details'!$N$35), 'Personnel Details'!$Q$35, IF(AND(NOT('Personnel Details'!$I$35=""), $B138&gt;='Personnel Details'!$I$35), 'Personnel Details'!$L$35, 'Personnel Details'!$G$35)))</f>
        <v/>
      </c>
      <c r="MK138" s="59" t="str">
        <f t="shared" si="275"/>
        <v/>
      </c>
      <c r="ML138" s="53"/>
      <c r="MN138" s="78" t="str">
        <f>IF(MN$9="", "", IF(AND(NOT('Personnel Details'!$N$36=""), $B138&gt;='Personnel Details'!$N$36), 'Personnel Details'!$O$36, IF(AND(NOT('Personnel Details'!$I$36=""), $B138&gt;='Personnel Details'!$I$36), 'Personnel Details'!$J$36, 'Personnel Details'!$E$36)))</f>
        <v/>
      </c>
      <c r="MO138" s="59" t="str">
        <f>IF(MN$9="", "", IF(AND(NOT('Personnel Details'!$N$36=""), $B138&gt;='Personnel Details'!$N$36), IF('Personnel Details'!$P$36="","", 'Personnel Details'!$P$36), IF(AND(NOT('Personnel Details'!$I$36=""), $B138&gt;='Personnel Details'!$I$36), IF('Personnel Details'!$K$36="", "", 'Personnel Details'!$K$36), IF('Personnel Details'!$F$36="", "", 'Personnel Details'!$F$36))))</f>
        <v/>
      </c>
      <c r="MP138" s="79" t="str">
        <f>IF(MN$9="", "", IF(AND(NOT('Personnel Details'!$N$36=""), $B138&gt;='Personnel Details'!$N$36), 'Personnel Details'!$Q$36, IF(AND(NOT('Personnel Details'!$I$36=""), $B138&gt;='Personnel Details'!$I$36), 'Personnel Details'!$L$36, 'Personnel Details'!$G$36)))</f>
        <v/>
      </c>
      <c r="MQ138" s="59" t="str">
        <f t="shared" si="276"/>
        <v/>
      </c>
      <c r="MR138" s="53"/>
      <c r="MT138" s="78" t="str">
        <f>IF(MT$9="", "", IF(AND(NOT('Personnel Details'!$N$37=""), $B138&gt;='Personnel Details'!$N$37), 'Personnel Details'!$O$37, IF(AND(NOT('Personnel Details'!$I$37=""), $B138&gt;='Personnel Details'!$I$37), 'Personnel Details'!$J$37, 'Personnel Details'!$E$37)))</f>
        <v/>
      </c>
      <c r="MU138" s="59" t="str">
        <f>IF(MT$9="", "", IF(AND(NOT('Personnel Details'!$N$37=""), $B138&gt;='Personnel Details'!$N$37), IF('Personnel Details'!$P$37="","", 'Personnel Details'!$P$37), IF(AND(NOT('Personnel Details'!$I$37=""), $B138&gt;='Personnel Details'!$I$37), IF('Personnel Details'!$K$37="", "", 'Personnel Details'!$K$37), IF('Personnel Details'!$F$37="", "", 'Personnel Details'!$F$37))))</f>
        <v/>
      </c>
      <c r="MV138" s="79" t="str">
        <f>IF(MT$9="", "", IF(AND(NOT('Personnel Details'!$N$37=""), $B138&gt;='Personnel Details'!$N$37), 'Personnel Details'!$Q$37, IF(AND(NOT('Personnel Details'!$I$37=""), $B138&gt;='Personnel Details'!$I$37), 'Personnel Details'!$L$37, 'Personnel Details'!$G$37)))</f>
        <v/>
      </c>
      <c r="MW138" s="59" t="str">
        <f t="shared" si="277"/>
        <v/>
      </c>
      <c r="MX138" s="53"/>
      <c r="MZ138" s="78" t="str">
        <f>IF(MZ$9="", "", IF(AND(NOT('Personnel Details'!$N$38=""), $B138&gt;='Personnel Details'!$N$38), 'Personnel Details'!$O$38, IF(AND(NOT('Personnel Details'!$I$38=""), $B138&gt;='Personnel Details'!$I$38), 'Personnel Details'!$J$38, 'Personnel Details'!$E$38)))</f>
        <v/>
      </c>
      <c r="NA138" s="59" t="str">
        <f>IF(MZ$9="", "", IF(AND(NOT('Personnel Details'!$N$38=""), $B138&gt;='Personnel Details'!$N$38), IF('Personnel Details'!$P$38="","", 'Personnel Details'!$P$38), IF(AND(NOT('Personnel Details'!$I$38=""), $B138&gt;='Personnel Details'!$I$38), IF('Personnel Details'!$K$38="", "", 'Personnel Details'!$K$38), IF('Personnel Details'!$F$38="", "", 'Personnel Details'!$F$38))))</f>
        <v/>
      </c>
      <c r="NB138" s="79" t="str">
        <f>IF(MZ$9="", "", IF(AND(NOT('Personnel Details'!$N$38=""), $B138&gt;='Personnel Details'!$N$38), 'Personnel Details'!$Q$38, IF(AND(NOT('Personnel Details'!$I$38=""), $B138&gt;='Personnel Details'!$I$38), 'Personnel Details'!$L$38, 'Personnel Details'!$G$38)))</f>
        <v/>
      </c>
      <c r="NC138" s="59" t="str">
        <f t="shared" si="278"/>
        <v/>
      </c>
      <c r="ND138" s="53"/>
      <c r="NF138" s="78" t="str">
        <f>IF(NF$9="", "", IF(AND(NOT('Personnel Details'!$N$39=""), $B138&gt;='Personnel Details'!$N$39), 'Personnel Details'!$O$39, IF(AND(NOT('Personnel Details'!$I$39=""), $B138&gt;='Personnel Details'!$I$39), 'Personnel Details'!$J$39, 'Personnel Details'!$E$39)))</f>
        <v/>
      </c>
      <c r="NG138" s="59" t="str">
        <f>IF(NF$9="", "", IF(AND(NOT('Personnel Details'!$N$39=""), $B138&gt;='Personnel Details'!$N$39), IF('Personnel Details'!$P$39="","", 'Personnel Details'!$P$39), IF(AND(NOT('Personnel Details'!$I$39=""), $B138&gt;='Personnel Details'!$I$39), IF('Personnel Details'!$K$39="", "", 'Personnel Details'!$K$39), IF('Personnel Details'!$F$39="", "", 'Personnel Details'!$F$39))))</f>
        <v/>
      </c>
      <c r="NH138" s="79" t="str">
        <f>IF(NF$9="", "", IF(AND(NOT('Personnel Details'!$N$39=""), $B138&gt;='Personnel Details'!$N$39), 'Personnel Details'!$Q$39, IF(AND(NOT('Personnel Details'!$I$39=""), $B138&gt;='Personnel Details'!$I$39), 'Personnel Details'!$L$39, 'Personnel Details'!$G$39)))</f>
        <v/>
      </c>
      <c r="NI138" s="59" t="str">
        <f t="shared" si="279"/>
        <v/>
      </c>
      <c r="NJ138" s="53"/>
      <c r="NL138" s="78" t="str">
        <f>IF(NL$9="", "", IF(AND(NOT('Personnel Details'!$N$40=""), $B138&gt;='Personnel Details'!$N$40), 'Personnel Details'!$O$40, IF(AND(NOT('Personnel Details'!$I$40=""), $B138&gt;='Personnel Details'!$I$40), 'Personnel Details'!$J$40, 'Personnel Details'!$E$40)))</f>
        <v/>
      </c>
      <c r="NM138" s="59" t="str">
        <f>IF(NL$9="", "", IF(AND(NOT('Personnel Details'!$N$40=""), $B138&gt;='Personnel Details'!$N$40), IF('Personnel Details'!$P$40="","", 'Personnel Details'!$P$40), IF(AND(NOT('Personnel Details'!$I$40=""), $B138&gt;='Personnel Details'!$I$40), IF('Personnel Details'!$K$40="", "", 'Personnel Details'!$K$40), IF('Personnel Details'!$F$40="", "", 'Personnel Details'!$F$40))))</f>
        <v/>
      </c>
      <c r="NN138" s="79" t="str">
        <f>IF(NL$9="", "", IF(AND(NOT('Personnel Details'!$N$40=""), $B138&gt;='Personnel Details'!$N$40), 'Personnel Details'!$Q$40, IF(AND(NOT('Personnel Details'!$I$40=""), $B138&gt;='Personnel Details'!$I$40), 'Personnel Details'!$L$40, 'Personnel Details'!$G$40)))</f>
        <v/>
      </c>
      <c r="NO138" s="59" t="str">
        <f t="shared" si="280"/>
        <v/>
      </c>
      <c r="NP138" s="53"/>
    </row>
    <row r="139" spans="1:380" x14ac:dyDescent="0.25">
      <c r="A139" s="32"/>
      <c r="B139" s="113" t="str">
        <f>IFERROR(IF(B138+1&gt;'Personnel Details'!$U$5, "", B138+1), "")</f>
        <v/>
      </c>
      <c r="C139" s="32"/>
      <c r="D139" s="120"/>
      <c r="E139" s="13" t="str">
        <f t="shared" ref="E139:E202" si="311">IF(OR($B139="", D139=""), "", GW139)</f>
        <v/>
      </c>
      <c r="F139" s="13" t="str">
        <f t="shared" si="190"/>
        <v/>
      </c>
      <c r="G139" s="56" t="str">
        <f t="shared" si="281"/>
        <v/>
      </c>
      <c r="H139" s="16" t="str">
        <f t="shared" si="191"/>
        <v/>
      </c>
      <c r="I139" s="32"/>
      <c r="J139" s="120"/>
      <c r="K139" s="62" t="str">
        <f t="shared" ref="K139:K202" si="312">IF(OR($B139="", J139=""), "", HC139)</f>
        <v/>
      </c>
      <c r="L139" s="62" t="str">
        <f t="shared" si="192"/>
        <v/>
      </c>
      <c r="M139" s="65" t="str">
        <f t="shared" si="282"/>
        <v/>
      </c>
      <c r="N139" s="68" t="str">
        <f t="shared" si="193"/>
        <v/>
      </c>
      <c r="O139" s="32"/>
      <c r="P139" s="120"/>
      <c r="Q139" s="62" t="str">
        <f t="shared" ref="Q139:Q202" si="313">IF(OR($B139="", P139=""), "", HI139)</f>
        <v/>
      </c>
      <c r="R139" s="62" t="str">
        <f t="shared" si="194"/>
        <v/>
      </c>
      <c r="S139" s="65" t="str">
        <f t="shared" si="283"/>
        <v/>
      </c>
      <c r="T139" s="68" t="str">
        <f t="shared" si="195"/>
        <v/>
      </c>
      <c r="U139" s="32"/>
      <c r="V139" s="120"/>
      <c r="W139" s="62" t="str">
        <f t="shared" ref="W139:W202" si="314">IF(OR($B139="", V139=""), "", HO139)</f>
        <v/>
      </c>
      <c r="X139" s="62" t="str">
        <f t="shared" si="196"/>
        <v/>
      </c>
      <c r="Y139" s="65" t="str">
        <f t="shared" si="284"/>
        <v/>
      </c>
      <c r="Z139" s="68" t="str">
        <f t="shared" si="197"/>
        <v/>
      </c>
      <c r="AA139" s="32"/>
      <c r="AB139" s="120"/>
      <c r="AC139" s="62" t="str">
        <f t="shared" ref="AC139:AC202" si="315">IF(OR($B139="", AB139=""), "", HU139)</f>
        <v/>
      </c>
      <c r="AD139" s="62" t="str">
        <f t="shared" si="198"/>
        <v/>
      </c>
      <c r="AE139" s="65" t="str">
        <f t="shared" si="285"/>
        <v/>
      </c>
      <c r="AF139" s="68" t="str">
        <f t="shared" si="199"/>
        <v/>
      </c>
      <c r="AG139" s="32"/>
      <c r="AH139" s="120"/>
      <c r="AI139" s="62" t="str">
        <f t="shared" ref="AI139:AI202" si="316">IF(OR($B139="", AH139=""), "", IA139)</f>
        <v/>
      </c>
      <c r="AJ139" s="62" t="str">
        <f t="shared" si="200"/>
        <v/>
      </c>
      <c r="AK139" s="65" t="str">
        <f t="shared" si="286"/>
        <v/>
      </c>
      <c r="AL139" s="68" t="str">
        <f t="shared" si="201"/>
        <v/>
      </c>
      <c r="AM139" s="32"/>
      <c r="AN139" s="120"/>
      <c r="AO139" s="62" t="str">
        <f t="shared" ref="AO139:AO202" si="317">IF(OR($B139="", AN139=""), "", IG139)</f>
        <v/>
      </c>
      <c r="AP139" s="62" t="str">
        <f t="shared" si="202"/>
        <v/>
      </c>
      <c r="AQ139" s="65" t="str">
        <f t="shared" si="287"/>
        <v/>
      </c>
      <c r="AR139" s="68" t="str">
        <f t="shared" si="203"/>
        <v/>
      </c>
      <c r="AS139" s="32"/>
      <c r="AT139" s="120"/>
      <c r="AU139" s="62" t="str">
        <f t="shared" ref="AU139:AU202" si="318">IF(OR($B139="", AT139=""), "", IM139)</f>
        <v/>
      </c>
      <c r="AV139" s="62" t="str">
        <f t="shared" si="204"/>
        <v/>
      </c>
      <c r="AW139" s="65" t="str">
        <f t="shared" si="288"/>
        <v/>
      </c>
      <c r="AX139" s="68" t="str">
        <f t="shared" si="205"/>
        <v/>
      </c>
      <c r="AY139" s="32"/>
      <c r="AZ139" s="120"/>
      <c r="BA139" s="62" t="str">
        <f t="shared" ref="BA139:BA202" si="319">IF(OR($B139="", AZ139=""), "", IS139)</f>
        <v/>
      </c>
      <c r="BB139" s="62" t="str">
        <f t="shared" si="206"/>
        <v/>
      </c>
      <c r="BC139" s="65" t="str">
        <f t="shared" si="289"/>
        <v/>
      </c>
      <c r="BD139" s="68" t="str">
        <f t="shared" si="207"/>
        <v/>
      </c>
      <c r="BE139" s="32"/>
      <c r="BF139" s="120"/>
      <c r="BG139" s="62" t="str">
        <f t="shared" ref="BG139:BG202" si="320">IF(OR($B139="", BF139=""), "", IY139)</f>
        <v/>
      </c>
      <c r="BH139" s="62" t="str">
        <f t="shared" si="208"/>
        <v/>
      </c>
      <c r="BI139" s="65" t="str">
        <f t="shared" si="290"/>
        <v/>
      </c>
      <c r="BJ139" s="68" t="str">
        <f t="shared" si="209"/>
        <v/>
      </c>
      <c r="BK139" s="32"/>
      <c r="BL139" s="120"/>
      <c r="BM139" s="62" t="str">
        <f t="shared" ref="BM139:BM202" si="321">IF(OR($B139="", BL139=""), "", JE139)</f>
        <v/>
      </c>
      <c r="BN139" s="62" t="str">
        <f t="shared" si="210"/>
        <v/>
      </c>
      <c r="BO139" s="65" t="str">
        <f t="shared" si="291"/>
        <v/>
      </c>
      <c r="BP139" s="68" t="str">
        <f t="shared" si="211"/>
        <v/>
      </c>
      <c r="BQ139" s="32"/>
      <c r="BR139" s="120"/>
      <c r="BS139" s="62" t="str">
        <f t="shared" ref="BS139:BS202" si="322">IF(OR($B139="", BR139=""), "", JK139)</f>
        <v/>
      </c>
      <c r="BT139" s="62" t="str">
        <f t="shared" si="212"/>
        <v/>
      </c>
      <c r="BU139" s="65" t="str">
        <f t="shared" si="292"/>
        <v/>
      </c>
      <c r="BV139" s="68" t="str">
        <f t="shared" si="213"/>
        <v/>
      </c>
      <c r="BW139" s="32"/>
      <c r="BX139" s="120"/>
      <c r="BY139" s="62" t="str">
        <f t="shared" ref="BY139:BY202" si="323">IF(OR($B139="", BX139=""), "", JQ139)</f>
        <v/>
      </c>
      <c r="BZ139" s="62" t="str">
        <f t="shared" si="214"/>
        <v/>
      </c>
      <c r="CA139" s="65" t="str">
        <f t="shared" si="293"/>
        <v/>
      </c>
      <c r="CB139" s="68" t="str">
        <f t="shared" si="215"/>
        <v/>
      </c>
      <c r="CC139" s="32"/>
      <c r="CD139" s="120"/>
      <c r="CE139" s="62" t="str">
        <f t="shared" ref="CE139:CE202" si="324">IF(OR($B139="", CD139=""), "", JW139)</f>
        <v/>
      </c>
      <c r="CF139" s="62" t="str">
        <f t="shared" si="216"/>
        <v/>
      </c>
      <c r="CG139" s="65" t="str">
        <f t="shared" si="294"/>
        <v/>
      </c>
      <c r="CH139" s="68" t="str">
        <f t="shared" si="217"/>
        <v/>
      </c>
      <c r="CI139" s="32"/>
      <c r="CJ139" s="120"/>
      <c r="CK139" s="62" t="str">
        <f t="shared" ref="CK139:CK202" si="325">IF(OR($B139="", CJ139=""), "", KC139)</f>
        <v/>
      </c>
      <c r="CL139" s="62" t="str">
        <f t="shared" si="218"/>
        <v/>
      </c>
      <c r="CM139" s="65" t="str">
        <f t="shared" si="295"/>
        <v/>
      </c>
      <c r="CN139" s="68" t="str">
        <f t="shared" si="219"/>
        <v/>
      </c>
      <c r="CO139" s="32"/>
      <c r="CP139" s="120"/>
      <c r="CQ139" s="62" t="str">
        <f t="shared" ref="CQ139:CQ202" si="326">IF(OR($B139="", CP139=""), "", KI139)</f>
        <v/>
      </c>
      <c r="CR139" s="62" t="str">
        <f t="shared" si="220"/>
        <v/>
      </c>
      <c r="CS139" s="65" t="str">
        <f t="shared" si="296"/>
        <v/>
      </c>
      <c r="CT139" s="68" t="str">
        <f t="shared" si="221"/>
        <v/>
      </c>
      <c r="CU139" s="32"/>
      <c r="CV139" s="120"/>
      <c r="CW139" s="62" t="str">
        <f t="shared" ref="CW139:CW202" si="327">IF(OR($B139="", CV139=""), "", KO139)</f>
        <v/>
      </c>
      <c r="CX139" s="62" t="str">
        <f t="shared" si="222"/>
        <v/>
      </c>
      <c r="CY139" s="65" t="str">
        <f t="shared" si="297"/>
        <v/>
      </c>
      <c r="CZ139" s="68" t="str">
        <f t="shared" si="223"/>
        <v/>
      </c>
      <c r="DA139" s="32"/>
      <c r="DB139" s="120"/>
      <c r="DC139" s="62" t="str">
        <f t="shared" ref="DC139:DC202" si="328">IF(OR($B139="", DB139=""), "", KU139)</f>
        <v/>
      </c>
      <c r="DD139" s="62" t="str">
        <f t="shared" si="224"/>
        <v/>
      </c>
      <c r="DE139" s="65" t="str">
        <f t="shared" si="298"/>
        <v/>
      </c>
      <c r="DF139" s="68" t="str">
        <f t="shared" si="225"/>
        <v/>
      </c>
      <c r="DG139" s="32"/>
      <c r="DH139" s="120"/>
      <c r="DI139" s="62" t="str">
        <f t="shared" ref="DI139:DI202" si="329">IF(OR($B139="", DH139=""), "", LA139)</f>
        <v/>
      </c>
      <c r="DJ139" s="62" t="str">
        <f t="shared" si="226"/>
        <v/>
      </c>
      <c r="DK139" s="65" t="str">
        <f t="shared" si="299"/>
        <v/>
      </c>
      <c r="DL139" s="68" t="str">
        <f t="shared" si="227"/>
        <v/>
      </c>
      <c r="DM139" s="32"/>
      <c r="DN139" s="120"/>
      <c r="DO139" s="62" t="str">
        <f t="shared" ref="DO139:DO202" si="330">IF(OR($B139="", DN139=""), "", LG139)</f>
        <v/>
      </c>
      <c r="DP139" s="62" t="str">
        <f t="shared" si="228"/>
        <v/>
      </c>
      <c r="DQ139" s="65" t="str">
        <f t="shared" si="300"/>
        <v/>
      </c>
      <c r="DR139" s="68" t="str">
        <f t="shared" si="229"/>
        <v/>
      </c>
      <c r="DS139" s="32"/>
      <c r="DT139" s="120"/>
      <c r="DU139" s="62" t="str">
        <f t="shared" ref="DU139:DU202" si="331">IF(OR($B139="", DT139=""), "", LM139)</f>
        <v/>
      </c>
      <c r="DV139" s="62" t="str">
        <f t="shared" si="230"/>
        <v/>
      </c>
      <c r="DW139" s="65" t="str">
        <f t="shared" si="301"/>
        <v/>
      </c>
      <c r="DX139" s="68" t="str">
        <f t="shared" si="231"/>
        <v/>
      </c>
      <c r="DY139" s="32"/>
      <c r="DZ139" s="120"/>
      <c r="EA139" s="62" t="str">
        <f t="shared" ref="EA139:EA202" si="332">IF(OR($B139="", DZ139=""), "", LS139)</f>
        <v/>
      </c>
      <c r="EB139" s="62" t="str">
        <f t="shared" si="232"/>
        <v/>
      </c>
      <c r="EC139" s="65" t="str">
        <f t="shared" si="302"/>
        <v/>
      </c>
      <c r="ED139" s="68" t="str">
        <f t="shared" si="233"/>
        <v/>
      </c>
      <c r="EE139" s="32"/>
      <c r="EF139" s="120"/>
      <c r="EG139" s="62" t="str">
        <f t="shared" ref="EG139:EG202" si="333">IF(OR($B139="", EF139=""), "", LY139)</f>
        <v/>
      </c>
      <c r="EH139" s="62" t="str">
        <f t="shared" si="234"/>
        <v/>
      </c>
      <c r="EI139" s="65" t="str">
        <f t="shared" si="303"/>
        <v/>
      </c>
      <c r="EJ139" s="68" t="str">
        <f t="shared" si="235"/>
        <v/>
      </c>
      <c r="EK139" s="32"/>
      <c r="EL139" s="120"/>
      <c r="EM139" s="62" t="str">
        <f t="shared" ref="EM139:EM202" si="334">IF(OR($B139="", EL139=""), "", ME139)</f>
        <v/>
      </c>
      <c r="EN139" s="62" t="str">
        <f t="shared" si="236"/>
        <v/>
      </c>
      <c r="EO139" s="65" t="str">
        <f t="shared" si="304"/>
        <v/>
      </c>
      <c r="EP139" s="68" t="str">
        <f t="shared" si="237"/>
        <v/>
      </c>
      <c r="EQ139" s="32"/>
      <c r="ER139" s="120"/>
      <c r="ES139" s="62" t="str">
        <f t="shared" ref="ES139:ES202" si="335">IF(OR($B139="", ER139=""), "", MK139)</f>
        <v/>
      </c>
      <c r="ET139" s="62" t="str">
        <f t="shared" si="238"/>
        <v/>
      </c>
      <c r="EU139" s="65" t="str">
        <f t="shared" si="305"/>
        <v/>
      </c>
      <c r="EV139" s="68" t="str">
        <f t="shared" si="239"/>
        <v/>
      </c>
      <c r="EW139" s="32"/>
      <c r="EX139" s="120"/>
      <c r="EY139" s="62" t="str">
        <f t="shared" ref="EY139:EY202" si="336">IF(OR($B139="", EX139=""), "", MQ139)</f>
        <v/>
      </c>
      <c r="EZ139" s="62" t="str">
        <f t="shared" si="240"/>
        <v/>
      </c>
      <c r="FA139" s="65" t="str">
        <f t="shared" si="306"/>
        <v/>
      </c>
      <c r="FB139" s="68" t="str">
        <f t="shared" si="241"/>
        <v/>
      </c>
      <c r="FC139" s="32"/>
      <c r="FD139" s="120"/>
      <c r="FE139" s="62" t="str">
        <f t="shared" ref="FE139:FE202" si="337">IF(OR($B139="", FD139=""), "", MW139)</f>
        <v/>
      </c>
      <c r="FF139" s="62" t="str">
        <f t="shared" si="242"/>
        <v/>
      </c>
      <c r="FG139" s="65" t="str">
        <f t="shared" si="307"/>
        <v/>
      </c>
      <c r="FH139" s="68" t="str">
        <f t="shared" si="243"/>
        <v/>
      </c>
      <c r="FI139" s="32"/>
      <c r="FJ139" s="120"/>
      <c r="FK139" s="62" t="str">
        <f t="shared" ref="FK139:FK202" si="338">IF(OR($B139="", FJ139=""), "", NC139)</f>
        <v/>
      </c>
      <c r="FL139" s="62" t="str">
        <f t="shared" si="244"/>
        <v/>
      </c>
      <c r="FM139" s="65" t="str">
        <f t="shared" si="308"/>
        <v/>
      </c>
      <c r="FN139" s="68" t="str">
        <f t="shared" si="245"/>
        <v/>
      </c>
      <c r="FO139" s="32"/>
      <c r="FP139" s="120"/>
      <c r="FQ139" s="62" t="str">
        <f t="shared" ref="FQ139:FQ202" si="339">IF(OR($B139="", FP139=""), "", NI139)</f>
        <v/>
      </c>
      <c r="FR139" s="62" t="str">
        <f t="shared" si="246"/>
        <v/>
      </c>
      <c r="FS139" s="65" t="str">
        <f t="shared" si="309"/>
        <v/>
      </c>
      <c r="FT139" s="68" t="str">
        <f t="shared" si="247"/>
        <v/>
      </c>
      <c r="FU139" s="32"/>
      <c r="FV139" s="120"/>
      <c r="FW139" s="62" t="str">
        <f t="shared" ref="FW139:FW202" si="340">IF(OR($B139="", FV139=""), "", NO139)</f>
        <v/>
      </c>
      <c r="FX139" s="62" t="str">
        <f t="shared" si="248"/>
        <v/>
      </c>
      <c r="FY139" s="65" t="str">
        <f t="shared" si="310"/>
        <v/>
      </c>
      <c r="FZ139" s="68" t="str">
        <f t="shared" si="249"/>
        <v/>
      </c>
      <c r="GA139" s="32"/>
      <c r="GC139" s="7" t="str">
        <f t="shared" si="250"/>
        <v/>
      </c>
      <c r="GD139" s="7" t="str">
        <f t="shared" ref="GD139:GD202" ca="1" si="341">IF($B139=TODAY(), $GD$6, IF(COUNTIF($GI$22:$GI$37, $B139)&gt;0, $GD$7, IF(OR(TEXT($B139, "ddd")="Sat", TEXT($B139, "ddd")="Sun"), $GD$8, "")))</f>
        <v/>
      </c>
      <c r="GT139" s="71" t="str">
        <f>IF(GT$9="", "", IF(AND(NOT('Personnel Details'!$N$11=""), $B139&gt;='Personnel Details'!$N$11), 'Personnel Details'!$O$11, IF(AND(NOT('Personnel Details'!$I$11=""), $B139&gt;='Personnel Details'!$I$11), 'Personnel Details'!$J$11, 'Personnel Details'!$E$11)))</f>
        <v/>
      </c>
      <c r="GU139" s="59" t="str">
        <f>IF(GT$9="", "", IF(AND(NOT('Personnel Details'!$N$11=""), $B139&gt;='Personnel Details'!$N$11), IF('Personnel Details'!$P$11="","", 'Personnel Details'!$P$11), IF(AND(NOT('Personnel Details'!$I$11=""), $B139&gt;='Personnel Details'!$I$11), IF('Personnel Details'!$K$11="", "", 'Personnel Details'!$K$11), IF('Personnel Details'!$F$11="", "", 'Personnel Details'!$F$11))))</f>
        <v/>
      </c>
      <c r="GV139" s="74" t="str">
        <f>IF(GT$9="", "", IF(AND(NOT('Personnel Details'!$N$11=""), $B139&gt;='Personnel Details'!$N$11), 'Personnel Details'!$Q$11, IF(AND(NOT('Personnel Details'!$I$11=""), $B139&gt;='Personnel Details'!$I$11), 'Personnel Details'!$L$11, 'Personnel Details'!$G$11)))</f>
        <v/>
      </c>
      <c r="GW139" s="59" t="str">
        <f t="shared" si="251"/>
        <v/>
      </c>
      <c r="GX139" s="53"/>
      <c r="GZ139" s="78" t="str">
        <f>IF(GZ$9="", "", IF(AND(NOT('Personnel Details'!$N$12=""), $B139&gt;='Personnel Details'!$N$12), 'Personnel Details'!$O$12, IF(AND(NOT('Personnel Details'!$I$12=""), $B139&gt;='Personnel Details'!$I$12), 'Personnel Details'!$J$12, 'Personnel Details'!$E$12)))</f>
        <v/>
      </c>
      <c r="HA139" s="59" t="str">
        <f>IF(GZ$9="", "", IF(AND(NOT('Personnel Details'!$N$12=""), $B139&gt;='Personnel Details'!$N$12), IF('Personnel Details'!$P$12="","", 'Personnel Details'!$P$12), IF(AND(NOT('Personnel Details'!$I$12=""), $B139&gt;='Personnel Details'!$I$12), IF('Personnel Details'!$K$12="", "", 'Personnel Details'!$K$12), IF('Personnel Details'!$F$12="", "", 'Personnel Details'!$F$12))))</f>
        <v/>
      </c>
      <c r="HB139" s="79" t="str">
        <f>IF(GZ$9="", "", IF(AND(NOT('Personnel Details'!$N$12=""), $B139&gt;='Personnel Details'!$N$12), 'Personnel Details'!$Q$12, IF(AND(NOT('Personnel Details'!$I$12=""), $B139&gt;='Personnel Details'!$I$12), 'Personnel Details'!$L$12, 'Personnel Details'!$G$12)))</f>
        <v/>
      </c>
      <c r="HC139" s="59" t="str">
        <f t="shared" si="252"/>
        <v/>
      </c>
      <c r="HD139" s="53"/>
      <c r="HF139" s="78" t="str">
        <f>IF(HF$9="", "", IF(AND(NOT('Personnel Details'!$N$13=""), $B139&gt;='Personnel Details'!$N$13), 'Personnel Details'!$O$13, IF(AND(NOT('Personnel Details'!$I$13=""), $B139&gt;='Personnel Details'!$I$13), 'Personnel Details'!$J$13, 'Personnel Details'!$E$13)))</f>
        <v/>
      </c>
      <c r="HG139" s="59" t="str">
        <f>IF(HF$9="", "", IF(AND(NOT('Personnel Details'!$N$13=""), $B139&gt;='Personnel Details'!$N$13), IF('Personnel Details'!$P$13="","", 'Personnel Details'!$P$13), IF(AND(NOT('Personnel Details'!$I$13=""), $B139&gt;='Personnel Details'!$I$13), IF('Personnel Details'!$K$13="", "", 'Personnel Details'!$K$13), IF('Personnel Details'!$F$13="", "", 'Personnel Details'!$F$13))))</f>
        <v/>
      </c>
      <c r="HH139" s="79" t="str">
        <f>IF(HF$9="", "", IF(AND(NOT('Personnel Details'!$N$13=""), $B139&gt;='Personnel Details'!$N$13), 'Personnel Details'!$Q$13, IF(AND(NOT('Personnel Details'!$I$13=""), $B139&gt;='Personnel Details'!$I$13), 'Personnel Details'!$L$13, 'Personnel Details'!$G$13)))</f>
        <v/>
      </c>
      <c r="HI139" s="59" t="str">
        <f t="shared" si="253"/>
        <v/>
      </c>
      <c r="HJ139" s="53"/>
      <c r="HL139" s="78" t="str">
        <f>IF(HL$9="", "", IF(AND(NOT('Personnel Details'!$N$14=""), $B139&gt;='Personnel Details'!$N$14), 'Personnel Details'!$O$14, IF(AND(NOT('Personnel Details'!$I$14=""), $B139&gt;='Personnel Details'!$I$14), 'Personnel Details'!$J$14, 'Personnel Details'!$E$14)))</f>
        <v/>
      </c>
      <c r="HM139" s="59" t="str">
        <f>IF(HL$9="", "", IF(AND(NOT('Personnel Details'!$N$14=""), $B139&gt;='Personnel Details'!$N$14), IF('Personnel Details'!$P$14="","", 'Personnel Details'!$P$14), IF(AND(NOT('Personnel Details'!$I$14=""), $B139&gt;='Personnel Details'!$I$14), IF('Personnel Details'!$K$14="", "", 'Personnel Details'!$K$14), IF('Personnel Details'!$F$14="", "", 'Personnel Details'!$F$14))))</f>
        <v/>
      </c>
      <c r="HN139" s="79" t="str">
        <f>IF(HL$9="", "", IF(AND(NOT('Personnel Details'!$N$14=""), $B139&gt;='Personnel Details'!$N$14), 'Personnel Details'!$Q$14, IF(AND(NOT('Personnel Details'!$I$14=""), $B139&gt;='Personnel Details'!$I$14), 'Personnel Details'!$L$14, 'Personnel Details'!$G$14)))</f>
        <v/>
      </c>
      <c r="HO139" s="59" t="str">
        <f t="shared" si="254"/>
        <v/>
      </c>
      <c r="HP139" s="53"/>
      <c r="HR139" s="78" t="str">
        <f>IF(HR$9="", "", IF(AND(NOT('Personnel Details'!$N$15=""), $B139&gt;='Personnel Details'!$N$15), 'Personnel Details'!$O$15, IF(AND(NOT('Personnel Details'!$I$15=""), $B139&gt;='Personnel Details'!$I$15), 'Personnel Details'!$J$15, 'Personnel Details'!$E$15)))</f>
        <v/>
      </c>
      <c r="HS139" s="59" t="str">
        <f>IF(HR$9="", "", IF(AND(NOT('Personnel Details'!$N$15=""), $B139&gt;='Personnel Details'!$N$15), IF('Personnel Details'!$P$15="","", 'Personnel Details'!$P$15), IF(AND(NOT('Personnel Details'!$I$15=""), $B139&gt;='Personnel Details'!$I$15), IF('Personnel Details'!$K$15="", "", 'Personnel Details'!$K$15), IF('Personnel Details'!$F$15="", "", 'Personnel Details'!$F$15))))</f>
        <v/>
      </c>
      <c r="HT139" s="79" t="str">
        <f>IF(HR$9="", "", IF(AND(NOT('Personnel Details'!$N$15=""), $B139&gt;='Personnel Details'!$N$15), 'Personnel Details'!$Q$15, IF(AND(NOT('Personnel Details'!$I$15=""), $B139&gt;='Personnel Details'!$I$15), 'Personnel Details'!$L$15, 'Personnel Details'!$G$15)))</f>
        <v/>
      </c>
      <c r="HU139" s="59" t="str">
        <f t="shared" si="255"/>
        <v/>
      </c>
      <c r="HV139" s="53"/>
      <c r="HX139" s="78" t="str">
        <f>IF(HX$9="", "", IF(AND(NOT('Personnel Details'!$N$16=""), $B139&gt;='Personnel Details'!$N$16), 'Personnel Details'!$O$16, IF(AND(NOT('Personnel Details'!$I$16=""), $B139&gt;='Personnel Details'!$I$16), 'Personnel Details'!$J$16, 'Personnel Details'!$E$16)))</f>
        <v/>
      </c>
      <c r="HY139" s="59" t="str">
        <f>IF(HX$9="", "", IF(AND(NOT('Personnel Details'!$N$16=""), $B139&gt;='Personnel Details'!$N$16), IF('Personnel Details'!$P$16="","", 'Personnel Details'!$P$16), IF(AND(NOT('Personnel Details'!$I$16=""), $B139&gt;='Personnel Details'!$I$16), IF('Personnel Details'!$K$16="", "", 'Personnel Details'!$K$16), IF('Personnel Details'!$F$16="", "", 'Personnel Details'!$F$16))))</f>
        <v/>
      </c>
      <c r="HZ139" s="79" t="str">
        <f>IF(HX$9="", "", IF(AND(NOT('Personnel Details'!$N$16=""), $B139&gt;='Personnel Details'!$N$16), 'Personnel Details'!$Q$16, IF(AND(NOT('Personnel Details'!$I$16=""), $B139&gt;='Personnel Details'!$I$16), 'Personnel Details'!$L$16, 'Personnel Details'!$G$16)))</f>
        <v/>
      </c>
      <c r="IA139" s="59" t="str">
        <f t="shared" si="256"/>
        <v/>
      </c>
      <c r="IB139" s="53"/>
      <c r="ID139" s="78" t="str">
        <f>IF(ID$9="", "", IF(AND(NOT('Personnel Details'!$N$17=""), $B139&gt;='Personnel Details'!$N$17), 'Personnel Details'!$O$17, IF(AND(NOT('Personnel Details'!$I$17=""), $B139&gt;='Personnel Details'!$I$17), 'Personnel Details'!$J$17, 'Personnel Details'!$E$17)))</f>
        <v/>
      </c>
      <c r="IE139" s="59" t="str">
        <f>IF(ID$9="", "", IF(AND(NOT('Personnel Details'!$N$17=""), $B139&gt;='Personnel Details'!$N$17), IF('Personnel Details'!$P$17="","", 'Personnel Details'!$P$17), IF(AND(NOT('Personnel Details'!$I$17=""), $B139&gt;='Personnel Details'!$I$17), IF('Personnel Details'!$K$17="", "", 'Personnel Details'!$K$17), IF('Personnel Details'!$F$17="", "", 'Personnel Details'!$F$17))))</f>
        <v/>
      </c>
      <c r="IF139" s="79" t="str">
        <f>IF(ID$9="", "", IF(AND(NOT('Personnel Details'!$N$17=""), $B139&gt;='Personnel Details'!$N$17), 'Personnel Details'!$Q$17, IF(AND(NOT('Personnel Details'!$I$17=""), $B139&gt;='Personnel Details'!$I$17), 'Personnel Details'!$L$17, 'Personnel Details'!$G$17)))</f>
        <v/>
      </c>
      <c r="IG139" s="59" t="str">
        <f t="shared" si="257"/>
        <v/>
      </c>
      <c r="IH139" s="53"/>
      <c r="IJ139" s="78" t="str">
        <f>IF(IJ$9="", "", IF(AND(NOT('Personnel Details'!$N$18=""), $B139&gt;='Personnel Details'!$N$18), 'Personnel Details'!$O$18, IF(AND(NOT('Personnel Details'!$I$18=""), $B139&gt;='Personnel Details'!$I$18), 'Personnel Details'!$J$18, 'Personnel Details'!$E$18)))</f>
        <v/>
      </c>
      <c r="IK139" s="59" t="str">
        <f>IF(IJ$9="", "", IF(AND(NOT('Personnel Details'!$N$18=""), $B139&gt;='Personnel Details'!$N$18), IF('Personnel Details'!$P$18="","", 'Personnel Details'!$P$18), IF(AND(NOT('Personnel Details'!$I$18=""), $B139&gt;='Personnel Details'!$I$18), IF('Personnel Details'!$K$18="", "", 'Personnel Details'!$K$18), IF('Personnel Details'!$F$18="", "", 'Personnel Details'!$F$18))))</f>
        <v/>
      </c>
      <c r="IL139" s="79" t="str">
        <f>IF(IJ$9="", "", IF(AND(NOT('Personnel Details'!$N$18=""), $B139&gt;='Personnel Details'!$N$18), 'Personnel Details'!$Q$18, IF(AND(NOT('Personnel Details'!$I$18=""), $B139&gt;='Personnel Details'!$I$18), 'Personnel Details'!$L$18, 'Personnel Details'!$G$18)))</f>
        <v/>
      </c>
      <c r="IM139" s="59" t="str">
        <f t="shared" si="258"/>
        <v/>
      </c>
      <c r="IN139" s="53"/>
      <c r="IP139" s="78" t="str">
        <f>IF(IP$9="", "", IF(AND(NOT('Personnel Details'!$N$19=""), $B139&gt;='Personnel Details'!$N$19), 'Personnel Details'!$O$19, IF(AND(NOT('Personnel Details'!$I$19=""), $B139&gt;='Personnel Details'!$I$19), 'Personnel Details'!$J$19, 'Personnel Details'!$E$19)))</f>
        <v/>
      </c>
      <c r="IQ139" s="59" t="str">
        <f>IF(IP$9="", "", IF(AND(NOT('Personnel Details'!$N$19=""), $B139&gt;='Personnel Details'!$N$19), IF('Personnel Details'!$P$19="","", 'Personnel Details'!$P$19), IF(AND(NOT('Personnel Details'!$I$19=""), $B139&gt;='Personnel Details'!$I$19), IF('Personnel Details'!$K$19="", "", 'Personnel Details'!$K$19), IF('Personnel Details'!$F$19="", "", 'Personnel Details'!$F$19))))</f>
        <v/>
      </c>
      <c r="IR139" s="79" t="str">
        <f>IF(IP$9="", "", IF(AND(NOT('Personnel Details'!$N$19=""), $B139&gt;='Personnel Details'!$N$19), 'Personnel Details'!$Q$19, IF(AND(NOT('Personnel Details'!$I$19=""), $B139&gt;='Personnel Details'!$I$19), 'Personnel Details'!$L$19, 'Personnel Details'!$G$19)))</f>
        <v/>
      </c>
      <c r="IS139" s="59" t="str">
        <f t="shared" si="259"/>
        <v/>
      </c>
      <c r="IT139" s="53"/>
      <c r="IV139" s="78" t="str">
        <f>IF(IV$9="", "", IF(AND(NOT('Personnel Details'!$N$20=""), $B139&gt;='Personnel Details'!$N$20), 'Personnel Details'!$O$20, IF(AND(NOT('Personnel Details'!$I$20=""), $B139&gt;='Personnel Details'!$I$20), 'Personnel Details'!$J$20, 'Personnel Details'!$E$20)))</f>
        <v/>
      </c>
      <c r="IW139" s="59" t="str">
        <f>IF(IV$9="", "", IF(AND(NOT('Personnel Details'!$N$20=""), $B139&gt;='Personnel Details'!$N$20), IF('Personnel Details'!$P$20="","", 'Personnel Details'!$P$20), IF(AND(NOT('Personnel Details'!$I$20=""), $B139&gt;='Personnel Details'!$I$20), IF('Personnel Details'!$K$20="", "", 'Personnel Details'!$K$20), IF('Personnel Details'!$F$20="", "", 'Personnel Details'!$F$20))))</f>
        <v/>
      </c>
      <c r="IX139" s="79" t="str">
        <f>IF(IV$9="", "", IF(AND(NOT('Personnel Details'!$N$20=""), $B139&gt;='Personnel Details'!$N$20), 'Personnel Details'!$Q$20, IF(AND(NOT('Personnel Details'!$I$20=""), $B139&gt;='Personnel Details'!$I$20), 'Personnel Details'!$L$20, 'Personnel Details'!$G$20)))</f>
        <v/>
      </c>
      <c r="IY139" s="59" t="str">
        <f t="shared" si="260"/>
        <v/>
      </c>
      <c r="IZ139" s="53"/>
      <c r="JB139" s="78" t="str">
        <f>IF(JB$9="", "", IF(AND(NOT('Personnel Details'!$N$21=""), $B139&gt;='Personnel Details'!$N$21), 'Personnel Details'!$O$21, IF(AND(NOT('Personnel Details'!$I$21=""), $B139&gt;='Personnel Details'!$I$21), 'Personnel Details'!$J$21, 'Personnel Details'!$E$21)))</f>
        <v/>
      </c>
      <c r="JC139" s="59" t="str">
        <f>IF(JB$9="", "", IF(AND(NOT('Personnel Details'!$N$21=""), $B139&gt;='Personnel Details'!$N$21), IF('Personnel Details'!$P$21="","", 'Personnel Details'!$P$21), IF(AND(NOT('Personnel Details'!$I$21=""), $B139&gt;='Personnel Details'!$I$21), IF('Personnel Details'!$K$21="", "", 'Personnel Details'!$K$21), IF('Personnel Details'!$F$21="", "", 'Personnel Details'!$F$21))))</f>
        <v/>
      </c>
      <c r="JD139" s="79" t="str">
        <f>IF(JB$9="", "", IF(AND(NOT('Personnel Details'!$N$21=""), $B139&gt;='Personnel Details'!$N$21), 'Personnel Details'!$Q$21, IF(AND(NOT('Personnel Details'!$I$21=""), $B139&gt;='Personnel Details'!$I$21), 'Personnel Details'!$L$21, 'Personnel Details'!$G$21)))</f>
        <v/>
      </c>
      <c r="JE139" s="59" t="str">
        <f t="shared" si="261"/>
        <v/>
      </c>
      <c r="JF139" s="53"/>
      <c r="JH139" s="78" t="str">
        <f>IF(JH$9="", "", IF(AND(NOT('Personnel Details'!$N$22=""), $B139&gt;='Personnel Details'!$N$22), 'Personnel Details'!$O$22, IF(AND(NOT('Personnel Details'!$I$22=""), $B139&gt;='Personnel Details'!$I$22), 'Personnel Details'!$J$22, 'Personnel Details'!$E$22)))</f>
        <v/>
      </c>
      <c r="JI139" s="59" t="str">
        <f>IF(JH$9="", "", IF(AND(NOT('Personnel Details'!$N$22=""), $B139&gt;='Personnel Details'!$N$22), IF('Personnel Details'!$P$22="","", 'Personnel Details'!$P$22), IF(AND(NOT('Personnel Details'!$I$22=""), $B139&gt;='Personnel Details'!$I$22), IF('Personnel Details'!$K$22="", "", 'Personnel Details'!$K$22), IF('Personnel Details'!$F$22="", "", 'Personnel Details'!$F$22))))</f>
        <v/>
      </c>
      <c r="JJ139" s="79" t="str">
        <f>IF(JH$9="", "", IF(AND(NOT('Personnel Details'!$N$22=""), $B139&gt;='Personnel Details'!$N$22), 'Personnel Details'!$Q$22, IF(AND(NOT('Personnel Details'!$I$22=""), $B139&gt;='Personnel Details'!$I$22), 'Personnel Details'!$L$22, 'Personnel Details'!$G$22)))</f>
        <v/>
      </c>
      <c r="JK139" s="59" t="str">
        <f t="shared" si="262"/>
        <v/>
      </c>
      <c r="JL139" s="53"/>
      <c r="JN139" s="78" t="str">
        <f>IF(JN$9="", "", IF(AND(NOT('Personnel Details'!$N$23=""), $B139&gt;='Personnel Details'!$N$23), 'Personnel Details'!$O$23, IF(AND(NOT('Personnel Details'!$I$23=""), $B139&gt;='Personnel Details'!$I$23), 'Personnel Details'!$J$23, 'Personnel Details'!$E$23)))</f>
        <v/>
      </c>
      <c r="JO139" s="59" t="str">
        <f>IF(JN$9="", "", IF(AND(NOT('Personnel Details'!$N$23=""), $B139&gt;='Personnel Details'!$N$23), IF('Personnel Details'!$P$23="","", 'Personnel Details'!$P$23), IF(AND(NOT('Personnel Details'!$I$23=""), $B139&gt;='Personnel Details'!$I$23), IF('Personnel Details'!$K$23="", "", 'Personnel Details'!$K$23), IF('Personnel Details'!$F$23="", "", 'Personnel Details'!$F$23))))</f>
        <v/>
      </c>
      <c r="JP139" s="79" t="str">
        <f>IF(JN$9="", "", IF(AND(NOT('Personnel Details'!$N$23=""), $B139&gt;='Personnel Details'!$N$23), 'Personnel Details'!$Q$23, IF(AND(NOT('Personnel Details'!$I$23=""), $B139&gt;='Personnel Details'!$I$23), 'Personnel Details'!$L$23, 'Personnel Details'!$G$23)))</f>
        <v/>
      </c>
      <c r="JQ139" s="59" t="str">
        <f t="shared" si="263"/>
        <v/>
      </c>
      <c r="JR139" s="53"/>
      <c r="JT139" s="78" t="str">
        <f>IF(JT$9="", "", IF(AND(NOT('Personnel Details'!$N$24=""), $B139&gt;='Personnel Details'!$N$24), 'Personnel Details'!$O$24, IF(AND(NOT('Personnel Details'!$I$24=""), $B139&gt;='Personnel Details'!$I$24), 'Personnel Details'!$J$24, 'Personnel Details'!$E$24)))</f>
        <v/>
      </c>
      <c r="JU139" s="59" t="str">
        <f>IF(JT$9="", "", IF(AND(NOT('Personnel Details'!$N$24=""), $B139&gt;='Personnel Details'!$N$24), IF('Personnel Details'!$P$24="","", 'Personnel Details'!$P$24), IF(AND(NOT('Personnel Details'!$I$24=""), $B139&gt;='Personnel Details'!$I$24), IF('Personnel Details'!$K$24="", "", 'Personnel Details'!$K$24), IF('Personnel Details'!$F$24="", "", 'Personnel Details'!$F$24))))</f>
        <v/>
      </c>
      <c r="JV139" s="79" t="str">
        <f>IF(JT$9="", "", IF(AND(NOT('Personnel Details'!$N$24=""), $B139&gt;='Personnel Details'!$N$24), 'Personnel Details'!$Q$24, IF(AND(NOT('Personnel Details'!$I$24=""), $B139&gt;='Personnel Details'!$I$24), 'Personnel Details'!$L$24, 'Personnel Details'!$G$24)))</f>
        <v/>
      </c>
      <c r="JW139" s="59" t="str">
        <f t="shared" si="264"/>
        <v/>
      </c>
      <c r="JX139" s="53"/>
      <c r="JZ139" s="78" t="str">
        <f>IF(JZ$9="", "", IF(AND(NOT('Personnel Details'!$N$25=""), $B139&gt;='Personnel Details'!$N$25), 'Personnel Details'!$O$25, IF(AND(NOT('Personnel Details'!$I$25=""), $B139&gt;='Personnel Details'!$I$25), 'Personnel Details'!$J$25, 'Personnel Details'!$E$25)))</f>
        <v/>
      </c>
      <c r="KA139" s="59" t="str">
        <f>IF(JZ$9="", "", IF(AND(NOT('Personnel Details'!$N$25=""), $B139&gt;='Personnel Details'!$N$25), IF('Personnel Details'!$P$25="","", 'Personnel Details'!$P$25), IF(AND(NOT('Personnel Details'!$I$25=""), $B139&gt;='Personnel Details'!$I$25), IF('Personnel Details'!$K$25="", "", 'Personnel Details'!$K$25), IF('Personnel Details'!$F$25="", "", 'Personnel Details'!$F$25))))</f>
        <v/>
      </c>
      <c r="KB139" s="79" t="str">
        <f>IF(JZ$9="", "", IF(AND(NOT('Personnel Details'!$N$25=""), $B139&gt;='Personnel Details'!$N$25), 'Personnel Details'!$Q$25, IF(AND(NOT('Personnel Details'!$I$25=""), $B139&gt;='Personnel Details'!$I$25), 'Personnel Details'!$L$25, 'Personnel Details'!$G$25)))</f>
        <v/>
      </c>
      <c r="KC139" s="59" t="str">
        <f t="shared" si="265"/>
        <v/>
      </c>
      <c r="KD139" s="53"/>
      <c r="KF139" s="78" t="str">
        <f>IF(KF$9="", "", IF(AND(NOT('Personnel Details'!$N$26=""), $B139&gt;='Personnel Details'!$N$26), 'Personnel Details'!$O$26, IF(AND(NOT('Personnel Details'!$I$26=""), $B139&gt;='Personnel Details'!$I$26), 'Personnel Details'!$J$26, 'Personnel Details'!$E$26)))</f>
        <v/>
      </c>
      <c r="KG139" s="59" t="str">
        <f>IF(KF$9="", "", IF(AND(NOT('Personnel Details'!$N$26=""), $B139&gt;='Personnel Details'!$N$26), IF('Personnel Details'!$P$26="","", 'Personnel Details'!$P$26), IF(AND(NOT('Personnel Details'!$I$26=""), $B139&gt;='Personnel Details'!$I$26), IF('Personnel Details'!$K$26="", "", 'Personnel Details'!$K$26), IF('Personnel Details'!$F$26="", "", 'Personnel Details'!$F$26))))</f>
        <v/>
      </c>
      <c r="KH139" s="79" t="str">
        <f>IF(KF$9="", "", IF(AND(NOT('Personnel Details'!$N$26=""), $B139&gt;='Personnel Details'!$N$26), 'Personnel Details'!$Q$26, IF(AND(NOT('Personnel Details'!$I$26=""), $B139&gt;='Personnel Details'!$I$26), 'Personnel Details'!$L$26, 'Personnel Details'!$G$26)))</f>
        <v/>
      </c>
      <c r="KI139" s="59" t="str">
        <f t="shared" si="266"/>
        <v/>
      </c>
      <c r="KJ139" s="53"/>
      <c r="KL139" s="78" t="str">
        <f>IF(KL$9="", "", IF(AND(NOT('Personnel Details'!$N$27=""), $B139&gt;='Personnel Details'!$N$27), 'Personnel Details'!$O$27, IF(AND(NOT('Personnel Details'!$I$27=""), $B139&gt;='Personnel Details'!$I$27), 'Personnel Details'!$J$27, 'Personnel Details'!$E$27)))</f>
        <v/>
      </c>
      <c r="KM139" s="59" t="str">
        <f>IF(KL$9="", "", IF(AND(NOT('Personnel Details'!$N$27=""), $B139&gt;='Personnel Details'!$N$27), IF('Personnel Details'!$P$27="","", 'Personnel Details'!$P$27), IF(AND(NOT('Personnel Details'!$I$27=""), $B139&gt;='Personnel Details'!$I$27), IF('Personnel Details'!$K$27="", "", 'Personnel Details'!$K$27), IF('Personnel Details'!$F$27="", "", 'Personnel Details'!$F$27))))</f>
        <v/>
      </c>
      <c r="KN139" s="79" t="str">
        <f>IF(KL$9="", "", IF(AND(NOT('Personnel Details'!$N$27=""), $B139&gt;='Personnel Details'!$N$27), 'Personnel Details'!$Q$27, IF(AND(NOT('Personnel Details'!$I$27=""), $B139&gt;='Personnel Details'!$I$27), 'Personnel Details'!$L$27, 'Personnel Details'!$G$27)))</f>
        <v/>
      </c>
      <c r="KO139" s="59" t="str">
        <f t="shared" si="267"/>
        <v/>
      </c>
      <c r="KP139" s="53"/>
      <c r="KR139" s="78" t="str">
        <f>IF(KR$9="", "", IF(AND(NOT('Personnel Details'!$N$28=""), $B139&gt;='Personnel Details'!$N$28), 'Personnel Details'!$O$28, IF(AND(NOT('Personnel Details'!$I$28=""), $B139&gt;='Personnel Details'!$I$28), 'Personnel Details'!$J$28, 'Personnel Details'!$E$28)))</f>
        <v/>
      </c>
      <c r="KS139" s="59" t="str">
        <f>IF(KR$9="", "", IF(AND(NOT('Personnel Details'!$N$28=""), $B139&gt;='Personnel Details'!$N$28), IF('Personnel Details'!$P$28="","", 'Personnel Details'!$P$28), IF(AND(NOT('Personnel Details'!$I$28=""), $B139&gt;='Personnel Details'!$I$28), IF('Personnel Details'!$K$28="", "", 'Personnel Details'!$K$28), IF('Personnel Details'!$F$28="", "", 'Personnel Details'!$F$28))))</f>
        <v/>
      </c>
      <c r="KT139" s="79" t="str">
        <f>IF(KR$9="", "", IF(AND(NOT('Personnel Details'!$N$28=""), $B139&gt;='Personnel Details'!$N$28), 'Personnel Details'!$Q$28, IF(AND(NOT('Personnel Details'!$I$28=""), $B139&gt;='Personnel Details'!$I$28), 'Personnel Details'!$L$28, 'Personnel Details'!$G$28)))</f>
        <v/>
      </c>
      <c r="KU139" s="59" t="str">
        <f t="shared" si="268"/>
        <v/>
      </c>
      <c r="KV139" s="53"/>
      <c r="KX139" s="78" t="str">
        <f>IF(KX$9="", "", IF(AND(NOT('Personnel Details'!$N$29=""), $B139&gt;='Personnel Details'!$N$29), 'Personnel Details'!$O$29, IF(AND(NOT('Personnel Details'!$I$29=""), $B139&gt;='Personnel Details'!$I$29), 'Personnel Details'!$J$29, 'Personnel Details'!$E$29)))</f>
        <v/>
      </c>
      <c r="KY139" s="59" t="str">
        <f>IF(KX$9="", "", IF(AND(NOT('Personnel Details'!$N$29=""), $B139&gt;='Personnel Details'!$N$29), IF('Personnel Details'!$P$29="","", 'Personnel Details'!$P$29), IF(AND(NOT('Personnel Details'!$I$29=""), $B139&gt;='Personnel Details'!$I$29), IF('Personnel Details'!$K$29="", "", 'Personnel Details'!$K$29), IF('Personnel Details'!$F$29="", "", 'Personnel Details'!$F$29))))</f>
        <v/>
      </c>
      <c r="KZ139" s="79" t="str">
        <f>IF(KX$9="", "", IF(AND(NOT('Personnel Details'!$N$29=""), $B139&gt;='Personnel Details'!$N$29), 'Personnel Details'!$Q$29, IF(AND(NOT('Personnel Details'!$I$29=""), $B139&gt;='Personnel Details'!$I$29), 'Personnel Details'!$L$29, 'Personnel Details'!$G$29)))</f>
        <v/>
      </c>
      <c r="LA139" s="59" t="str">
        <f t="shared" si="269"/>
        <v/>
      </c>
      <c r="LB139" s="53"/>
      <c r="LD139" s="78" t="str">
        <f>IF(LD$9="", "", IF(AND(NOT('Personnel Details'!$N$30=""), $B139&gt;='Personnel Details'!$N$30), 'Personnel Details'!$O$30, IF(AND(NOT('Personnel Details'!$I$30=""), $B139&gt;='Personnel Details'!$I$30), 'Personnel Details'!$J$30, 'Personnel Details'!$E$30)))</f>
        <v/>
      </c>
      <c r="LE139" s="59" t="str">
        <f>IF(LD$9="", "", IF(AND(NOT('Personnel Details'!$N$30=""), $B139&gt;='Personnel Details'!$N$30), IF('Personnel Details'!$P$30="","", 'Personnel Details'!$P$30), IF(AND(NOT('Personnel Details'!$I$30=""), $B139&gt;='Personnel Details'!$I$30), IF('Personnel Details'!$K$30="", "", 'Personnel Details'!$K$30), IF('Personnel Details'!$F$30="", "", 'Personnel Details'!$F$30))))</f>
        <v/>
      </c>
      <c r="LF139" s="79" t="str">
        <f>IF(LD$9="", "", IF(AND(NOT('Personnel Details'!$N$30=""), $B139&gt;='Personnel Details'!$N$30), 'Personnel Details'!$Q$30, IF(AND(NOT('Personnel Details'!$I$30=""), $B139&gt;='Personnel Details'!$I$30), 'Personnel Details'!$L$30, 'Personnel Details'!$G$30)))</f>
        <v/>
      </c>
      <c r="LG139" s="59" t="str">
        <f t="shared" si="270"/>
        <v/>
      </c>
      <c r="LH139" s="53"/>
      <c r="LJ139" s="78" t="str">
        <f>IF(LJ$9="", "", IF(AND(NOT('Personnel Details'!$N$31=""), $B139&gt;='Personnel Details'!$N$31), 'Personnel Details'!$O$31, IF(AND(NOT('Personnel Details'!$I$31=""), $B139&gt;='Personnel Details'!$I$31), 'Personnel Details'!$J$31, 'Personnel Details'!$E$31)))</f>
        <v/>
      </c>
      <c r="LK139" s="59" t="str">
        <f>IF(LJ$9="", "", IF(AND(NOT('Personnel Details'!$N$31=""), $B139&gt;='Personnel Details'!$N$31), IF('Personnel Details'!$P$31="","", 'Personnel Details'!$P$31), IF(AND(NOT('Personnel Details'!$I$31=""), $B139&gt;='Personnel Details'!$I$31), IF('Personnel Details'!$K$31="", "", 'Personnel Details'!$K$31), IF('Personnel Details'!$F$31="", "", 'Personnel Details'!$F$31))))</f>
        <v/>
      </c>
      <c r="LL139" s="79" t="str">
        <f>IF(LJ$9="", "", IF(AND(NOT('Personnel Details'!$N$31=""), $B139&gt;='Personnel Details'!$N$31), 'Personnel Details'!$Q$31, IF(AND(NOT('Personnel Details'!$I$31=""), $B139&gt;='Personnel Details'!$I$31), 'Personnel Details'!$L$31, 'Personnel Details'!$G$31)))</f>
        <v/>
      </c>
      <c r="LM139" s="59" t="str">
        <f t="shared" si="271"/>
        <v/>
      </c>
      <c r="LN139" s="53"/>
      <c r="LP139" s="78" t="str">
        <f>IF(LP$9="", "", IF(AND(NOT('Personnel Details'!$N$32=""), $B139&gt;='Personnel Details'!$N$32), 'Personnel Details'!$O$32, IF(AND(NOT('Personnel Details'!$I$32=""), $B139&gt;='Personnel Details'!$I$32), 'Personnel Details'!$J$32, 'Personnel Details'!$E$32)))</f>
        <v/>
      </c>
      <c r="LQ139" s="59" t="str">
        <f>IF(LP$9="", "", IF(AND(NOT('Personnel Details'!$N$32=""), $B139&gt;='Personnel Details'!$N$32), IF('Personnel Details'!$P$32="","", 'Personnel Details'!$P$32), IF(AND(NOT('Personnel Details'!$I$32=""), $B139&gt;='Personnel Details'!$I$32), IF('Personnel Details'!$K$32="", "", 'Personnel Details'!$K$32), IF('Personnel Details'!$F$32="", "", 'Personnel Details'!$F$32))))</f>
        <v/>
      </c>
      <c r="LR139" s="79" t="str">
        <f>IF(LP$9="", "", IF(AND(NOT('Personnel Details'!$N$32=""), $B139&gt;='Personnel Details'!$N$32), 'Personnel Details'!$Q$32, IF(AND(NOT('Personnel Details'!$I$32=""), $B139&gt;='Personnel Details'!$I$32), 'Personnel Details'!$L$32, 'Personnel Details'!$G$32)))</f>
        <v/>
      </c>
      <c r="LS139" s="59" t="str">
        <f t="shared" si="272"/>
        <v/>
      </c>
      <c r="LT139" s="53"/>
      <c r="LV139" s="78" t="str">
        <f>IF(LV$9="", "", IF(AND(NOT('Personnel Details'!$N$33=""), $B139&gt;='Personnel Details'!$N$33), 'Personnel Details'!$O$33, IF(AND(NOT('Personnel Details'!$I$33=""), $B139&gt;='Personnel Details'!$I$33), 'Personnel Details'!$J$33, 'Personnel Details'!$E$33)))</f>
        <v/>
      </c>
      <c r="LW139" s="59" t="str">
        <f>IF(LV$9="", "", IF(AND(NOT('Personnel Details'!$N$33=""), $B139&gt;='Personnel Details'!$N$33), IF('Personnel Details'!$P$33="","", 'Personnel Details'!$P$33), IF(AND(NOT('Personnel Details'!$I$33=""), $B139&gt;='Personnel Details'!$I$33), IF('Personnel Details'!$K$33="", "", 'Personnel Details'!$K$33), IF('Personnel Details'!$F$33="", "", 'Personnel Details'!$F$33))))</f>
        <v/>
      </c>
      <c r="LX139" s="79" t="str">
        <f>IF(LV$9="", "", IF(AND(NOT('Personnel Details'!$N$33=""), $B139&gt;='Personnel Details'!$N$33), 'Personnel Details'!$Q$33, IF(AND(NOT('Personnel Details'!$I$33=""), $B139&gt;='Personnel Details'!$I$33), 'Personnel Details'!$L$33, 'Personnel Details'!$G$33)))</f>
        <v/>
      </c>
      <c r="LY139" s="59" t="str">
        <f t="shared" si="273"/>
        <v/>
      </c>
      <c r="LZ139" s="53"/>
      <c r="MB139" s="78" t="str">
        <f>IF(MB$9="", "", IF(AND(NOT('Personnel Details'!$N$34=""), $B139&gt;='Personnel Details'!$N$34), 'Personnel Details'!$O$34, IF(AND(NOT('Personnel Details'!$I$34=""), $B139&gt;='Personnel Details'!$I$34), 'Personnel Details'!$J$34, 'Personnel Details'!$E$34)))</f>
        <v/>
      </c>
      <c r="MC139" s="59" t="str">
        <f>IF(MB$9="", "", IF(AND(NOT('Personnel Details'!$N$34=""), $B139&gt;='Personnel Details'!$N$34), IF('Personnel Details'!$P$34="","", 'Personnel Details'!$P$34), IF(AND(NOT('Personnel Details'!$I$34=""), $B139&gt;='Personnel Details'!$I$34), IF('Personnel Details'!$K$34="", "", 'Personnel Details'!$K$34), IF('Personnel Details'!$F$34="", "", 'Personnel Details'!$F$34))))</f>
        <v/>
      </c>
      <c r="MD139" s="79" t="str">
        <f>IF(MB$9="", "", IF(AND(NOT('Personnel Details'!$N$34=""), $B139&gt;='Personnel Details'!$N$34), 'Personnel Details'!$Q$34, IF(AND(NOT('Personnel Details'!$I$34=""), $B139&gt;='Personnel Details'!$I$34), 'Personnel Details'!$L$34, 'Personnel Details'!$G$34)))</f>
        <v/>
      </c>
      <c r="ME139" s="59" t="str">
        <f t="shared" si="274"/>
        <v/>
      </c>
      <c r="MF139" s="53"/>
      <c r="MH139" s="78" t="str">
        <f>IF(MH$9="", "", IF(AND(NOT('Personnel Details'!$N$35=""), $B139&gt;='Personnel Details'!$N$35), 'Personnel Details'!$O$35, IF(AND(NOT('Personnel Details'!$I$35=""), $B139&gt;='Personnel Details'!$I$35), 'Personnel Details'!$J$35, 'Personnel Details'!$E$35)))</f>
        <v/>
      </c>
      <c r="MI139" s="59" t="str">
        <f>IF(MH$9="", "", IF(AND(NOT('Personnel Details'!$N$35=""), $B139&gt;='Personnel Details'!$N$35), IF('Personnel Details'!$P$35="","", 'Personnel Details'!$P$35), IF(AND(NOT('Personnel Details'!$I$35=""), $B139&gt;='Personnel Details'!$I$35), IF('Personnel Details'!$K$35="", "", 'Personnel Details'!$K$35), IF('Personnel Details'!$F$35="", "", 'Personnel Details'!$F$35))))</f>
        <v/>
      </c>
      <c r="MJ139" s="79" t="str">
        <f>IF(MH$9="", "", IF(AND(NOT('Personnel Details'!$N$35=""), $B139&gt;='Personnel Details'!$N$35), 'Personnel Details'!$Q$35, IF(AND(NOT('Personnel Details'!$I$35=""), $B139&gt;='Personnel Details'!$I$35), 'Personnel Details'!$L$35, 'Personnel Details'!$G$35)))</f>
        <v/>
      </c>
      <c r="MK139" s="59" t="str">
        <f t="shared" si="275"/>
        <v/>
      </c>
      <c r="ML139" s="53"/>
      <c r="MN139" s="78" t="str">
        <f>IF(MN$9="", "", IF(AND(NOT('Personnel Details'!$N$36=""), $B139&gt;='Personnel Details'!$N$36), 'Personnel Details'!$O$36, IF(AND(NOT('Personnel Details'!$I$36=""), $B139&gt;='Personnel Details'!$I$36), 'Personnel Details'!$J$36, 'Personnel Details'!$E$36)))</f>
        <v/>
      </c>
      <c r="MO139" s="59" t="str">
        <f>IF(MN$9="", "", IF(AND(NOT('Personnel Details'!$N$36=""), $B139&gt;='Personnel Details'!$N$36), IF('Personnel Details'!$P$36="","", 'Personnel Details'!$P$36), IF(AND(NOT('Personnel Details'!$I$36=""), $B139&gt;='Personnel Details'!$I$36), IF('Personnel Details'!$K$36="", "", 'Personnel Details'!$K$36), IF('Personnel Details'!$F$36="", "", 'Personnel Details'!$F$36))))</f>
        <v/>
      </c>
      <c r="MP139" s="79" t="str">
        <f>IF(MN$9="", "", IF(AND(NOT('Personnel Details'!$N$36=""), $B139&gt;='Personnel Details'!$N$36), 'Personnel Details'!$Q$36, IF(AND(NOT('Personnel Details'!$I$36=""), $B139&gt;='Personnel Details'!$I$36), 'Personnel Details'!$L$36, 'Personnel Details'!$G$36)))</f>
        <v/>
      </c>
      <c r="MQ139" s="59" t="str">
        <f t="shared" si="276"/>
        <v/>
      </c>
      <c r="MR139" s="53"/>
      <c r="MT139" s="78" t="str">
        <f>IF(MT$9="", "", IF(AND(NOT('Personnel Details'!$N$37=""), $B139&gt;='Personnel Details'!$N$37), 'Personnel Details'!$O$37, IF(AND(NOT('Personnel Details'!$I$37=""), $B139&gt;='Personnel Details'!$I$37), 'Personnel Details'!$J$37, 'Personnel Details'!$E$37)))</f>
        <v/>
      </c>
      <c r="MU139" s="59" t="str">
        <f>IF(MT$9="", "", IF(AND(NOT('Personnel Details'!$N$37=""), $B139&gt;='Personnel Details'!$N$37), IF('Personnel Details'!$P$37="","", 'Personnel Details'!$P$37), IF(AND(NOT('Personnel Details'!$I$37=""), $B139&gt;='Personnel Details'!$I$37), IF('Personnel Details'!$K$37="", "", 'Personnel Details'!$K$37), IF('Personnel Details'!$F$37="", "", 'Personnel Details'!$F$37))))</f>
        <v/>
      </c>
      <c r="MV139" s="79" t="str">
        <f>IF(MT$9="", "", IF(AND(NOT('Personnel Details'!$N$37=""), $B139&gt;='Personnel Details'!$N$37), 'Personnel Details'!$Q$37, IF(AND(NOT('Personnel Details'!$I$37=""), $B139&gt;='Personnel Details'!$I$37), 'Personnel Details'!$L$37, 'Personnel Details'!$G$37)))</f>
        <v/>
      </c>
      <c r="MW139" s="59" t="str">
        <f t="shared" si="277"/>
        <v/>
      </c>
      <c r="MX139" s="53"/>
      <c r="MZ139" s="78" t="str">
        <f>IF(MZ$9="", "", IF(AND(NOT('Personnel Details'!$N$38=""), $B139&gt;='Personnel Details'!$N$38), 'Personnel Details'!$O$38, IF(AND(NOT('Personnel Details'!$I$38=""), $B139&gt;='Personnel Details'!$I$38), 'Personnel Details'!$J$38, 'Personnel Details'!$E$38)))</f>
        <v/>
      </c>
      <c r="NA139" s="59" t="str">
        <f>IF(MZ$9="", "", IF(AND(NOT('Personnel Details'!$N$38=""), $B139&gt;='Personnel Details'!$N$38), IF('Personnel Details'!$P$38="","", 'Personnel Details'!$P$38), IF(AND(NOT('Personnel Details'!$I$38=""), $B139&gt;='Personnel Details'!$I$38), IF('Personnel Details'!$K$38="", "", 'Personnel Details'!$K$38), IF('Personnel Details'!$F$38="", "", 'Personnel Details'!$F$38))))</f>
        <v/>
      </c>
      <c r="NB139" s="79" t="str">
        <f>IF(MZ$9="", "", IF(AND(NOT('Personnel Details'!$N$38=""), $B139&gt;='Personnel Details'!$N$38), 'Personnel Details'!$Q$38, IF(AND(NOT('Personnel Details'!$I$38=""), $B139&gt;='Personnel Details'!$I$38), 'Personnel Details'!$L$38, 'Personnel Details'!$G$38)))</f>
        <v/>
      </c>
      <c r="NC139" s="59" t="str">
        <f t="shared" si="278"/>
        <v/>
      </c>
      <c r="ND139" s="53"/>
      <c r="NF139" s="78" t="str">
        <f>IF(NF$9="", "", IF(AND(NOT('Personnel Details'!$N$39=""), $B139&gt;='Personnel Details'!$N$39), 'Personnel Details'!$O$39, IF(AND(NOT('Personnel Details'!$I$39=""), $B139&gt;='Personnel Details'!$I$39), 'Personnel Details'!$J$39, 'Personnel Details'!$E$39)))</f>
        <v/>
      </c>
      <c r="NG139" s="59" t="str">
        <f>IF(NF$9="", "", IF(AND(NOT('Personnel Details'!$N$39=""), $B139&gt;='Personnel Details'!$N$39), IF('Personnel Details'!$P$39="","", 'Personnel Details'!$P$39), IF(AND(NOT('Personnel Details'!$I$39=""), $B139&gt;='Personnel Details'!$I$39), IF('Personnel Details'!$K$39="", "", 'Personnel Details'!$K$39), IF('Personnel Details'!$F$39="", "", 'Personnel Details'!$F$39))))</f>
        <v/>
      </c>
      <c r="NH139" s="79" t="str">
        <f>IF(NF$9="", "", IF(AND(NOT('Personnel Details'!$N$39=""), $B139&gt;='Personnel Details'!$N$39), 'Personnel Details'!$Q$39, IF(AND(NOT('Personnel Details'!$I$39=""), $B139&gt;='Personnel Details'!$I$39), 'Personnel Details'!$L$39, 'Personnel Details'!$G$39)))</f>
        <v/>
      </c>
      <c r="NI139" s="59" t="str">
        <f t="shared" si="279"/>
        <v/>
      </c>
      <c r="NJ139" s="53"/>
      <c r="NL139" s="78" t="str">
        <f>IF(NL$9="", "", IF(AND(NOT('Personnel Details'!$N$40=""), $B139&gt;='Personnel Details'!$N$40), 'Personnel Details'!$O$40, IF(AND(NOT('Personnel Details'!$I$40=""), $B139&gt;='Personnel Details'!$I$40), 'Personnel Details'!$J$40, 'Personnel Details'!$E$40)))</f>
        <v/>
      </c>
      <c r="NM139" s="59" t="str">
        <f>IF(NL$9="", "", IF(AND(NOT('Personnel Details'!$N$40=""), $B139&gt;='Personnel Details'!$N$40), IF('Personnel Details'!$P$40="","", 'Personnel Details'!$P$40), IF(AND(NOT('Personnel Details'!$I$40=""), $B139&gt;='Personnel Details'!$I$40), IF('Personnel Details'!$K$40="", "", 'Personnel Details'!$K$40), IF('Personnel Details'!$F$40="", "", 'Personnel Details'!$F$40))))</f>
        <v/>
      </c>
      <c r="NN139" s="79" t="str">
        <f>IF(NL$9="", "", IF(AND(NOT('Personnel Details'!$N$40=""), $B139&gt;='Personnel Details'!$N$40), 'Personnel Details'!$Q$40, IF(AND(NOT('Personnel Details'!$I$40=""), $B139&gt;='Personnel Details'!$I$40), 'Personnel Details'!$L$40, 'Personnel Details'!$G$40)))</f>
        <v/>
      </c>
      <c r="NO139" s="59" t="str">
        <f t="shared" si="280"/>
        <v/>
      </c>
      <c r="NP139" s="53"/>
    </row>
    <row r="140" spans="1:380" x14ac:dyDescent="0.25">
      <c r="A140" s="32"/>
      <c r="B140" s="113" t="str">
        <f>IFERROR(IF(B139+1&gt;'Personnel Details'!$U$5, "", B139+1), "")</f>
        <v/>
      </c>
      <c r="C140" s="32"/>
      <c r="D140" s="120"/>
      <c r="E140" s="13" t="str">
        <f t="shared" si="311"/>
        <v/>
      </c>
      <c r="F140" s="13" t="str">
        <f t="shared" ref="F140:F203" si="342">IF(OR(D140="", $B140=""), "", IF(AND(GW139&gt;GU140, GW140&gt;GU140), D140*GV140, IF(AND(GW139&lt;GU140, GW140&gt;GU140), ((GW140-GU140)*GV140)+(($D140-(GW140-GU140))*GT140), D140*GT140)))</f>
        <v/>
      </c>
      <c r="G140" s="56" t="str">
        <f t="shared" si="281"/>
        <v/>
      </c>
      <c r="H140" s="16" t="str">
        <f t="shared" ref="H140:H203" si="343">IF(OR(D140="", $B140=""), "", IF(AND(GW139&gt;GU140, GW140&gt;GU140), GV140, IF(AND(GW139&lt;GU140, GW140&gt;GU140), "Both", GT140)))</f>
        <v/>
      </c>
      <c r="I140" s="32"/>
      <c r="J140" s="120"/>
      <c r="K140" s="62" t="str">
        <f t="shared" si="312"/>
        <v/>
      </c>
      <c r="L140" s="62" t="str">
        <f t="shared" ref="L140:L203" si="344">IF(OR(J140="", $B140=""), "", IF(AND(HC139&gt;HA140, HC140&gt;HA140), J140*HB140, IF(AND(HC139&lt;HA140, HC140&gt;HA140), ((HC140-HA140)*HB140)+(($D140-(HC140-HA140))*GZ140), J140*GZ140)))</f>
        <v/>
      </c>
      <c r="M140" s="65" t="str">
        <f t="shared" si="282"/>
        <v/>
      </c>
      <c r="N140" s="68" t="str">
        <f t="shared" ref="N140:N203" si="345">IF(OR(J140="", $B140=""), "", IF(AND(HC139&gt;HA140, HC140&gt;HA140), HB140, IF(AND(HC139&lt;HA140, HC140&gt;HA140), "Both", GZ140)))</f>
        <v/>
      </c>
      <c r="O140" s="32"/>
      <c r="P140" s="120"/>
      <c r="Q140" s="62" t="str">
        <f t="shared" si="313"/>
        <v/>
      </c>
      <c r="R140" s="62" t="str">
        <f t="shared" ref="R140:R203" si="346">IF(OR(P140="", $B140=""), "", IF(AND(HI139&gt;HG140, HI140&gt;HG140), P140*HH140, IF(AND(HI139&lt;HG140, HI140&gt;HG140), ((HI140-HG140)*HH140)+(($D140-(HI140-HG140))*HF140), P140*HF140)))</f>
        <v/>
      </c>
      <c r="S140" s="65" t="str">
        <f t="shared" si="283"/>
        <v/>
      </c>
      <c r="T140" s="68" t="str">
        <f t="shared" ref="T140:T203" si="347">IF(OR(P140="", $B140=""), "", IF(AND(HI139&gt;HG140, HI140&gt;HG140), HH140, IF(AND(HI139&lt;HG140, HI140&gt;HG140), "Both", HF140)))</f>
        <v/>
      </c>
      <c r="U140" s="32"/>
      <c r="V140" s="120"/>
      <c r="W140" s="62" t="str">
        <f t="shared" si="314"/>
        <v/>
      </c>
      <c r="X140" s="62" t="str">
        <f t="shared" ref="X140:X203" si="348">IF(OR(V140="", $B140=""), "", IF(AND(HO139&gt;HM140, HO140&gt;HM140), V140*HN140, IF(AND(HO139&lt;HM140, HO140&gt;HM140), ((HO140-HM140)*HN140)+(($D140-(HO140-HM140))*HL140), V140*HL140)))</f>
        <v/>
      </c>
      <c r="Y140" s="65" t="str">
        <f t="shared" si="284"/>
        <v/>
      </c>
      <c r="Z140" s="68" t="str">
        <f t="shared" ref="Z140:Z203" si="349">IF(OR(V140="", $B140=""), "", IF(AND(HO139&gt;HM140, HO140&gt;HM140), HN140, IF(AND(HO139&lt;HM140, HO140&gt;HM140), "Both", HL140)))</f>
        <v/>
      </c>
      <c r="AA140" s="32"/>
      <c r="AB140" s="120"/>
      <c r="AC140" s="62" t="str">
        <f t="shared" si="315"/>
        <v/>
      </c>
      <c r="AD140" s="62" t="str">
        <f t="shared" ref="AD140:AD203" si="350">IF(OR(AB140="", $B140=""), "", IF(AND(HU139&gt;HS140, HU140&gt;HS140), AB140*HT140, IF(AND(HU139&lt;HS140, HU140&gt;HS140), ((HU140-HS140)*HT140)+(($D140-(HU140-HS140))*HR140), AB140*HR140)))</f>
        <v/>
      </c>
      <c r="AE140" s="65" t="str">
        <f t="shared" si="285"/>
        <v/>
      </c>
      <c r="AF140" s="68" t="str">
        <f t="shared" ref="AF140:AF203" si="351">IF(OR(AB140="", $B140=""), "", IF(AND(HU139&gt;HS140, HU140&gt;HS140), HT140, IF(AND(HU139&lt;HS140, HU140&gt;HS140), "Both", HR140)))</f>
        <v/>
      </c>
      <c r="AG140" s="32"/>
      <c r="AH140" s="120"/>
      <c r="AI140" s="62" t="str">
        <f t="shared" si="316"/>
        <v/>
      </c>
      <c r="AJ140" s="62" t="str">
        <f t="shared" ref="AJ140:AJ203" si="352">IF(OR(AH140="", $B140=""), "", IF(AND(IA139&gt;HY140, IA140&gt;HY140), AH140*HZ140, IF(AND(IA139&lt;HY140, IA140&gt;HY140), ((IA140-HY140)*HZ140)+(($D140-(IA140-HY140))*HX140), AH140*HX140)))</f>
        <v/>
      </c>
      <c r="AK140" s="65" t="str">
        <f t="shared" si="286"/>
        <v/>
      </c>
      <c r="AL140" s="68" t="str">
        <f t="shared" ref="AL140:AL203" si="353">IF(OR(AH140="", $B140=""), "", IF(AND(IA139&gt;HY140, IA140&gt;HY140), HZ140, IF(AND(IA139&lt;HY140, IA140&gt;HY140), "Both", HX140)))</f>
        <v/>
      </c>
      <c r="AM140" s="32"/>
      <c r="AN140" s="120"/>
      <c r="AO140" s="62" t="str">
        <f t="shared" si="317"/>
        <v/>
      </c>
      <c r="AP140" s="62" t="str">
        <f t="shared" ref="AP140:AP203" si="354">IF(OR(AN140="", $B140=""), "", IF(AND(IG139&gt;IE140, IG140&gt;IE140), AN140*IF140, IF(AND(IG139&lt;IE140, IG140&gt;IE140), ((IG140-IE140)*IF140)+(($D140-(IG140-IE140))*ID140), AN140*ID140)))</f>
        <v/>
      </c>
      <c r="AQ140" s="65" t="str">
        <f t="shared" si="287"/>
        <v/>
      </c>
      <c r="AR140" s="68" t="str">
        <f t="shared" ref="AR140:AR203" si="355">IF(OR(AN140="", $B140=""), "", IF(AND(IG139&gt;IE140, IG140&gt;IE140), IF140, IF(AND(IG139&lt;IE140, IG140&gt;IE140), "Both", ID140)))</f>
        <v/>
      </c>
      <c r="AS140" s="32"/>
      <c r="AT140" s="120"/>
      <c r="AU140" s="62" t="str">
        <f t="shared" si="318"/>
        <v/>
      </c>
      <c r="AV140" s="62" t="str">
        <f t="shared" ref="AV140:AV203" si="356">IF(OR(AT140="", $B140=""), "", IF(AND(IM139&gt;IK140, IM140&gt;IK140), AT140*IL140, IF(AND(IM139&lt;IK140, IM140&gt;IK140), ((IM140-IK140)*IL140)+(($D140-(IM140-IK140))*IJ140), AT140*IJ140)))</f>
        <v/>
      </c>
      <c r="AW140" s="65" t="str">
        <f t="shared" si="288"/>
        <v/>
      </c>
      <c r="AX140" s="68" t="str">
        <f t="shared" ref="AX140:AX203" si="357">IF(OR(AT140="", $B140=""), "", IF(AND(IM139&gt;IK140, IM140&gt;IK140), IL140, IF(AND(IM139&lt;IK140, IM140&gt;IK140), "Both", IJ140)))</f>
        <v/>
      </c>
      <c r="AY140" s="32"/>
      <c r="AZ140" s="120"/>
      <c r="BA140" s="62" t="str">
        <f t="shared" si="319"/>
        <v/>
      </c>
      <c r="BB140" s="62" t="str">
        <f t="shared" ref="BB140:BB203" si="358">IF(OR(AZ140="", $B140=""), "", IF(AND(IS139&gt;IQ140, IS140&gt;IQ140), AZ140*IR140, IF(AND(IS139&lt;IQ140, IS140&gt;IQ140), ((IS140-IQ140)*IR140)+(($D140-(IS140-IQ140))*IP140), AZ140*IP140)))</f>
        <v/>
      </c>
      <c r="BC140" s="65" t="str">
        <f t="shared" si="289"/>
        <v/>
      </c>
      <c r="BD140" s="68" t="str">
        <f t="shared" ref="BD140:BD203" si="359">IF(OR(AZ140="", $B140=""), "", IF(AND(IS139&gt;IQ140, IS140&gt;IQ140), IR140, IF(AND(IS139&lt;IQ140, IS140&gt;IQ140), "Both", IP140)))</f>
        <v/>
      </c>
      <c r="BE140" s="32"/>
      <c r="BF140" s="120"/>
      <c r="BG140" s="62" t="str">
        <f t="shared" si="320"/>
        <v/>
      </c>
      <c r="BH140" s="62" t="str">
        <f t="shared" ref="BH140:BH203" si="360">IF(OR(BF140="", $B140=""), "", IF(AND(IY139&gt;IW140, IY140&gt;IW140), BF140*IX140, IF(AND(IY139&lt;IW140, IY140&gt;IW140), ((IY140-IW140)*IX140)+(($D140-(IY140-IW140))*IV140), BF140*IV140)))</f>
        <v/>
      </c>
      <c r="BI140" s="65" t="str">
        <f t="shared" si="290"/>
        <v/>
      </c>
      <c r="BJ140" s="68" t="str">
        <f t="shared" ref="BJ140:BJ203" si="361">IF(OR(BF140="", $B140=""), "", IF(AND(IY139&gt;IW140, IY140&gt;IW140), IX140, IF(AND(IY139&lt;IW140, IY140&gt;IW140), "Both", IV140)))</f>
        <v/>
      </c>
      <c r="BK140" s="32"/>
      <c r="BL140" s="120"/>
      <c r="BM140" s="62" t="str">
        <f t="shared" si="321"/>
        <v/>
      </c>
      <c r="BN140" s="62" t="str">
        <f t="shared" ref="BN140:BN203" si="362">IF(OR(BL140="", $B140=""), "", IF(AND(JE139&gt;JC140, JE140&gt;JC140), BL140*JD140, IF(AND(JE139&lt;JC140, JE140&gt;JC140), ((JE140-JC140)*JD140)+(($D140-(JE140-JC140))*JB140), BL140*JB140)))</f>
        <v/>
      </c>
      <c r="BO140" s="65" t="str">
        <f t="shared" si="291"/>
        <v/>
      </c>
      <c r="BP140" s="68" t="str">
        <f t="shared" ref="BP140:BP203" si="363">IF(OR(BL140="", $B140=""), "", IF(AND(JE139&gt;JC140, JE140&gt;JC140), JD140, IF(AND(JE139&lt;JC140, JE140&gt;JC140), "Both", JB140)))</f>
        <v/>
      </c>
      <c r="BQ140" s="32"/>
      <c r="BR140" s="120"/>
      <c r="BS140" s="62" t="str">
        <f t="shared" si="322"/>
        <v/>
      </c>
      <c r="BT140" s="62" t="str">
        <f t="shared" ref="BT140:BT203" si="364">IF(OR(BR140="", $B140=""), "", IF(AND(JK139&gt;JI140, JK140&gt;JI140), BR140*JJ140, IF(AND(JK139&lt;JI140, JK140&gt;JI140), ((JK140-JI140)*JJ140)+(($D140-(JK140-JI140))*JH140), BR140*JH140)))</f>
        <v/>
      </c>
      <c r="BU140" s="65" t="str">
        <f t="shared" si="292"/>
        <v/>
      </c>
      <c r="BV140" s="68" t="str">
        <f t="shared" ref="BV140:BV203" si="365">IF(OR(BR140="", $B140=""), "", IF(AND(JK139&gt;JI140, JK140&gt;JI140), JJ140, IF(AND(JK139&lt;JI140, JK140&gt;JI140), "Both", JH140)))</f>
        <v/>
      </c>
      <c r="BW140" s="32"/>
      <c r="BX140" s="120"/>
      <c r="BY140" s="62" t="str">
        <f t="shared" si="323"/>
        <v/>
      </c>
      <c r="BZ140" s="62" t="str">
        <f t="shared" ref="BZ140:BZ203" si="366">IF(OR(BX140="", $B140=""), "", IF(AND(JQ139&gt;JO140, JQ140&gt;JO140), BX140*JP140, IF(AND(JQ139&lt;JO140, JQ140&gt;JO140), ((JQ140-JO140)*JP140)+(($D140-(JQ140-JO140))*JN140), BX140*JN140)))</f>
        <v/>
      </c>
      <c r="CA140" s="65" t="str">
        <f t="shared" si="293"/>
        <v/>
      </c>
      <c r="CB140" s="68" t="str">
        <f t="shared" ref="CB140:CB203" si="367">IF(OR(BX140="", $B140=""), "", IF(AND(JQ139&gt;JO140, JQ140&gt;JO140), JP140, IF(AND(JQ139&lt;JO140, JQ140&gt;JO140), "Both", JN140)))</f>
        <v/>
      </c>
      <c r="CC140" s="32"/>
      <c r="CD140" s="120"/>
      <c r="CE140" s="62" t="str">
        <f t="shared" si="324"/>
        <v/>
      </c>
      <c r="CF140" s="62" t="str">
        <f t="shared" ref="CF140:CF203" si="368">IF(OR(CD140="", $B140=""), "", IF(AND(JW139&gt;JU140, JW140&gt;JU140), CD140*JV140, IF(AND(JW139&lt;JU140, JW140&gt;JU140), ((JW140-JU140)*JV140)+(($D140-(JW140-JU140))*JT140), CD140*JT140)))</f>
        <v/>
      </c>
      <c r="CG140" s="65" t="str">
        <f t="shared" si="294"/>
        <v/>
      </c>
      <c r="CH140" s="68" t="str">
        <f t="shared" ref="CH140:CH203" si="369">IF(OR(CD140="", $B140=""), "", IF(AND(JW139&gt;JU140, JW140&gt;JU140), JV140, IF(AND(JW139&lt;JU140, JW140&gt;JU140), "Both", JT140)))</f>
        <v/>
      </c>
      <c r="CI140" s="32"/>
      <c r="CJ140" s="120"/>
      <c r="CK140" s="62" t="str">
        <f t="shared" si="325"/>
        <v/>
      </c>
      <c r="CL140" s="62" t="str">
        <f t="shared" ref="CL140:CL203" si="370">IF(OR(CJ140="", $B140=""), "", IF(AND(KC139&gt;KA140, KC140&gt;KA140), CJ140*KB140, IF(AND(KC139&lt;KA140, KC140&gt;KA140), ((KC140-KA140)*KB140)+(($D140-(KC140-KA140))*JZ140), CJ140*JZ140)))</f>
        <v/>
      </c>
      <c r="CM140" s="65" t="str">
        <f t="shared" si="295"/>
        <v/>
      </c>
      <c r="CN140" s="68" t="str">
        <f t="shared" ref="CN140:CN203" si="371">IF(OR(CJ140="", $B140=""), "", IF(AND(KC139&gt;KA140, KC140&gt;KA140), KB140, IF(AND(KC139&lt;KA140, KC140&gt;KA140), "Both", JZ140)))</f>
        <v/>
      </c>
      <c r="CO140" s="32"/>
      <c r="CP140" s="120"/>
      <c r="CQ140" s="62" t="str">
        <f t="shared" si="326"/>
        <v/>
      </c>
      <c r="CR140" s="62" t="str">
        <f t="shared" ref="CR140:CR203" si="372">IF(OR(CP140="", $B140=""), "", IF(AND(KI139&gt;KG140, KI140&gt;KG140), CP140*KH140, IF(AND(KI139&lt;KG140, KI140&gt;KG140), ((KI140-KG140)*KH140)+(($D140-(KI140-KG140))*KF140), CP140*KF140)))</f>
        <v/>
      </c>
      <c r="CS140" s="65" t="str">
        <f t="shared" si="296"/>
        <v/>
      </c>
      <c r="CT140" s="68" t="str">
        <f t="shared" ref="CT140:CT203" si="373">IF(OR(CP140="", $B140=""), "", IF(AND(KI139&gt;KG140, KI140&gt;KG140), KH140, IF(AND(KI139&lt;KG140, KI140&gt;KG140), "Both", KF140)))</f>
        <v/>
      </c>
      <c r="CU140" s="32"/>
      <c r="CV140" s="120"/>
      <c r="CW140" s="62" t="str">
        <f t="shared" si="327"/>
        <v/>
      </c>
      <c r="CX140" s="62" t="str">
        <f t="shared" ref="CX140:CX203" si="374">IF(OR(CV140="", $B140=""), "", IF(AND(KO139&gt;KM140, KO140&gt;KM140), CV140*KN140, IF(AND(KO139&lt;KM140, KO140&gt;KM140), ((KO140-KM140)*KN140)+(($D140-(KO140-KM140))*KL140), CV140*KL140)))</f>
        <v/>
      </c>
      <c r="CY140" s="65" t="str">
        <f t="shared" si="297"/>
        <v/>
      </c>
      <c r="CZ140" s="68" t="str">
        <f t="shared" ref="CZ140:CZ203" si="375">IF(OR(CV140="", $B140=""), "", IF(AND(KO139&gt;KM140, KO140&gt;KM140), KN140, IF(AND(KO139&lt;KM140, KO140&gt;KM140), "Both", KL140)))</f>
        <v/>
      </c>
      <c r="DA140" s="32"/>
      <c r="DB140" s="120"/>
      <c r="DC140" s="62" t="str">
        <f t="shared" si="328"/>
        <v/>
      </c>
      <c r="DD140" s="62" t="str">
        <f t="shared" ref="DD140:DD203" si="376">IF(OR(DB140="", $B140=""), "", IF(AND(KU139&gt;KS140, KU140&gt;KS140), DB140*KT140, IF(AND(KU139&lt;KS140, KU140&gt;KS140), ((KU140-KS140)*KT140)+(($D140-(KU140-KS140))*KR140), DB140*KR140)))</f>
        <v/>
      </c>
      <c r="DE140" s="65" t="str">
        <f t="shared" si="298"/>
        <v/>
      </c>
      <c r="DF140" s="68" t="str">
        <f t="shared" ref="DF140:DF203" si="377">IF(OR(DB140="", $B140=""), "", IF(AND(KU139&gt;KS140, KU140&gt;KS140), KT140, IF(AND(KU139&lt;KS140, KU140&gt;KS140), "Both", KR140)))</f>
        <v/>
      </c>
      <c r="DG140" s="32"/>
      <c r="DH140" s="120"/>
      <c r="DI140" s="62" t="str">
        <f t="shared" si="329"/>
        <v/>
      </c>
      <c r="DJ140" s="62" t="str">
        <f t="shared" ref="DJ140:DJ203" si="378">IF(OR(DH140="", $B140=""), "", IF(AND(LA139&gt;KY140, LA140&gt;KY140), DH140*KZ140, IF(AND(LA139&lt;KY140, LA140&gt;KY140), ((LA140-KY140)*KZ140)+(($D140-(LA140-KY140))*KX140), DH140*KX140)))</f>
        <v/>
      </c>
      <c r="DK140" s="65" t="str">
        <f t="shared" si="299"/>
        <v/>
      </c>
      <c r="DL140" s="68" t="str">
        <f t="shared" ref="DL140:DL203" si="379">IF(OR(DH140="", $B140=""), "", IF(AND(LA139&gt;KY140, LA140&gt;KY140), KZ140, IF(AND(LA139&lt;KY140, LA140&gt;KY140), "Both", KX140)))</f>
        <v/>
      </c>
      <c r="DM140" s="32"/>
      <c r="DN140" s="120"/>
      <c r="DO140" s="62" t="str">
        <f t="shared" si="330"/>
        <v/>
      </c>
      <c r="DP140" s="62" t="str">
        <f t="shared" ref="DP140:DP203" si="380">IF(OR(DN140="", $B140=""), "", IF(AND(LG139&gt;LE140, LG140&gt;LE140), DN140*LF140, IF(AND(LG139&lt;LE140, LG140&gt;LE140), ((LG140-LE140)*LF140)+(($D140-(LG140-LE140))*LD140), DN140*LD140)))</f>
        <v/>
      </c>
      <c r="DQ140" s="65" t="str">
        <f t="shared" si="300"/>
        <v/>
      </c>
      <c r="DR140" s="68" t="str">
        <f t="shared" ref="DR140:DR203" si="381">IF(OR(DN140="", $B140=""), "", IF(AND(LG139&gt;LE140, LG140&gt;LE140), LF140, IF(AND(LG139&lt;LE140, LG140&gt;LE140), "Both", LD140)))</f>
        <v/>
      </c>
      <c r="DS140" s="32"/>
      <c r="DT140" s="120"/>
      <c r="DU140" s="62" t="str">
        <f t="shared" si="331"/>
        <v/>
      </c>
      <c r="DV140" s="62" t="str">
        <f t="shared" ref="DV140:DV203" si="382">IF(OR(DT140="", $B140=""), "", IF(AND(LM139&gt;LK140, LM140&gt;LK140), DT140*LL140, IF(AND(LM139&lt;LK140, LM140&gt;LK140), ((LM140-LK140)*LL140)+(($D140-(LM140-LK140))*LJ140), DT140*LJ140)))</f>
        <v/>
      </c>
      <c r="DW140" s="65" t="str">
        <f t="shared" si="301"/>
        <v/>
      </c>
      <c r="DX140" s="68" t="str">
        <f t="shared" ref="DX140:DX203" si="383">IF(OR(DT140="", $B140=""), "", IF(AND(LM139&gt;LK140, LM140&gt;LK140), LL140, IF(AND(LM139&lt;LK140, LM140&gt;LK140), "Both", LJ140)))</f>
        <v/>
      </c>
      <c r="DY140" s="32"/>
      <c r="DZ140" s="120"/>
      <c r="EA140" s="62" t="str">
        <f t="shared" si="332"/>
        <v/>
      </c>
      <c r="EB140" s="62" t="str">
        <f t="shared" ref="EB140:EB203" si="384">IF(OR(DZ140="", $B140=""), "", IF(AND(LS139&gt;LQ140, LS140&gt;LQ140), DZ140*LR140, IF(AND(LS139&lt;LQ140, LS140&gt;LQ140), ((LS140-LQ140)*LR140)+(($D140-(LS140-LQ140))*LP140), DZ140*LP140)))</f>
        <v/>
      </c>
      <c r="EC140" s="65" t="str">
        <f t="shared" si="302"/>
        <v/>
      </c>
      <c r="ED140" s="68" t="str">
        <f t="shared" ref="ED140:ED203" si="385">IF(OR(DZ140="", $B140=""), "", IF(AND(LS139&gt;LQ140, LS140&gt;LQ140), LR140, IF(AND(LS139&lt;LQ140, LS140&gt;LQ140), "Both", LP140)))</f>
        <v/>
      </c>
      <c r="EE140" s="32"/>
      <c r="EF140" s="120"/>
      <c r="EG140" s="62" t="str">
        <f t="shared" si="333"/>
        <v/>
      </c>
      <c r="EH140" s="62" t="str">
        <f t="shared" ref="EH140:EH203" si="386">IF(OR(EF140="", $B140=""), "", IF(AND(LY139&gt;LW140, LY140&gt;LW140), EF140*LX140, IF(AND(LY139&lt;LW140, LY140&gt;LW140), ((LY140-LW140)*LX140)+(($D140-(LY140-LW140))*LV140), EF140*LV140)))</f>
        <v/>
      </c>
      <c r="EI140" s="65" t="str">
        <f t="shared" si="303"/>
        <v/>
      </c>
      <c r="EJ140" s="68" t="str">
        <f t="shared" ref="EJ140:EJ203" si="387">IF(OR(EF140="", $B140=""), "", IF(AND(LY139&gt;LW140, LY140&gt;LW140), LX140, IF(AND(LY139&lt;LW140, LY140&gt;LW140), "Both", LV140)))</f>
        <v/>
      </c>
      <c r="EK140" s="32"/>
      <c r="EL140" s="120"/>
      <c r="EM140" s="62" t="str">
        <f t="shared" si="334"/>
        <v/>
      </c>
      <c r="EN140" s="62" t="str">
        <f t="shared" ref="EN140:EN203" si="388">IF(OR(EL140="", $B140=""), "", IF(AND(ME139&gt;MC140, ME140&gt;MC140), EL140*MD140, IF(AND(ME139&lt;MC140, ME140&gt;MC140), ((ME140-MC140)*MD140)+(($D140-(ME140-MC140))*MB140), EL140*MB140)))</f>
        <v/>
      </c>
      <c r="EO140" s="65" t="str">
        <f t="shared" si="304"/>
        <v/>
      </c>
      <c r="EP140" s="68" t="str">
        <f t="shared" ref="EP140:EP203" si="389">IF(OR(EL140="", $B140=""), "", IF(AND(ME139&gt;MC140, ME140&gt;MC140), MD140, IF(AND(ME139&lt;MC140, ME140&gt;MC140), "Both", MB140)))</f>
        <v/>
      </c>
      <c r="EQ140" s="32"/>
      <c r="ER140" s="120"/>
      <c r="ES140" s="62" t="str">
        <f t="shared" si="335"/>
        <v/>
      </c>
      <c r="ET140" s="62" t="str">
        <f t="shared" ref="ET140:ET203" si="390">IF(OR(ER140="", $B140=""), "", IF(AND(MK139&gt;MI140, MK140&gt;MI140), ER140*MJ140, IF(AND(MK139&lt;MI140, MK140&gt;MI140), ((MK140-MI140)*MJ140)+(($D140-(MK140-MI140))*MH140), ER140*MH140)))</f>
        <v/>
      </c>
      <c r="EU140" s="65" t="str">
        <f t="shared" si="305"/>
        <v/>
      </c>
      <c r="EV140" s="68" t="str">
        <f t="shared" ref="EV140:EV203" si="391">IF(OR(ER140="", $B140=""), "", IF(AND(MK139&gt;MI140, MK140&gt;MI140), MJ140, IF(AND(MK139&lt;MI140, MK140&gt;MI140), "Both", MH140)))</f>
        <v/>
      </c>
      <c r="EW140" s="32"/>
      <c r="EX140" s="120"/>
      <c r="EY140" s="62" t="str">
        <f t="shared" si="336"/>
        <v/>
      </c>
      <c r="EZ140" s="62" t="str">
        <f t="shared" ref="EZ140:EZ203" si="392">IF(OR(EX140="", $B140=""), "", IF(AND(MQ139&gt;MO140, MQ140&gt;MO140), EX140*MP140, IF(AND(MQ139&lt;MO140, MQ140&gt;MO140), ((MQ140-MO140)*MP140)+(($D140-(MQ140-MO140))*MN140), EX140*MN140)))</f>
        <v/>
      </c>
      <c r="FA140" s="65" t="str">
        <f t="shared" si="306"/>
        <v/>
      </c>
      <c r="FB140" s="68" t="str">
        <f t="shared" ref="FB140:FB203" si="393">IF(OR(EX140="", $B140=""), "", IF(AND(MQ139&gt;MO140, MQ140&gt;MO140), MP140, IF(AND(MQ139&lt;MO140, MQ140&gt;MO140), "Both", MN140)))</f>
        <v/>
      </c>
      <c r="FC140" s="32"/>
      <c r="FD140" s="120"/>
      <c r="FE140" s="62" t="str">
        <f t="shared" si="337"/>
        <v/>
      </c>
      <c r="FF140" s="62" t="str">
        <f t="shared" ref="FF140:FF203" si="394">IF(OR(FD140="", $B140=""), "", IF(AND(MW139&gt;MU140, MW140&gt;MU140), FD140*MV140, IF(AND(MW139&lt;MU140, MW140&gt;MU140), ((MW140-MU140)*MV140)+(($D140-(MW140-MU140))*MT140), FD140*MT140)))</f>
        <v/>
      </c>
      <c r="FG140" s="65" t="str">
        <f t="shared" si="307"/>
        <v/>
      </c>
      <c r="FH140" s="68" t="str">
        <f t="shared" ref="FH140:FH203" si="395">IF(OR(FD140="", $B140=""), "", IF(AND(MW139&gt;MU140, MW140&gt;MU140), MV140, IF(AND(MW139&lt;MU140, MW140&gt;MU140), "Both", MT140)))</f>
        <v/>
      </c>
      <c r="FI140" s="32"/>
      <c r="FJ140" s="120"/>
      <c r="FK140" s="62" t="str">
        <f t="shared" si="338"/>
        <v/>
      </c>
      <c r="FL140" s="62" t="str">
        <f t="shared" ref="FL140:FL203" si="396">IF(OR(FJ140="", $B140=""), "", IF(AND(NC139&gt;NA140, NC140&gt;NA140), FJ140*NB140, IF(AND(NC139&lt;NA140, NC140&gt;NA140), ((NC140-NA140)*NB140)+(($D140-(NC140-NA140))*MZ140), FJ140*MZ140)))</f>
        <v/>
      </c>
      <c r="FM140" s="65" t="str">
        <f t="shared" si="308"/>
        <v/>
      </c>
      <c r="FN140" s="68" t="str">
        <f t="shared" ref="FN140:FN203" si="397">IF(OR(FJ140="", $B140=""), "", IF(AND(NC139&gt;NA140, NC140&gt;NA140), NB140, IF(AND(NC139&lt;NA140, NC140&gt;NA140), "Both", MZ140)))</f>
        <v/>
      </c>
      <c r="FO140" s="32"/>
      <c r="FP140" s="120"/>
      <c r="FQ140" s="62" t="str">
        <f t="shared" si="339"/>
        <v/>
      </c>
      <c r="FR140" s="62" t="str">
        <f t="shared" ref="FR140:FR203" si="398">IF(OR(FP140="", $B140=""), "", IF(AND(NI139&gt;NG140, NI140&gt;NG140), FP140*NH140, IF(AND(NI139&lt;NG140, NI140&gt;NG140), ((NI140-NG140)*NH140)+(($D140-(NI140-NG140))*NF140), FP140*NF140)))</f>
        <v/>
      </c>
      <c r="FS140" s="65" t="str">
        <f t="shared" si="309"/>
        <v/>
      </c>
      <c r="FT140" s="68" t="str">
        <f t="shared" ref="FT140:FT203" si="399">IF(OR(FP140="", $B140=""), "", IF(AND(NI139&gt;NG140, NI140&gt;NG140), NH140, IF(AND(NI139&lt;NG140, NI140&gt;NG140), "Both", NF140)))</f>
        <v/>
      </c>
      <c r="FU140" s="32"/>
      <c r="FV140" s="120"/>
      <c r="FW140" s="62" t="str">
        <f t="shared" si="340"/>
        <v/>
      </c>
      <c r="FX140" s="62" t="str">
        <f t="shared" ref="FX140:FX203" si="400">IF(OR(FV140="", $B140=""), "", IF(AND(NO139&gt;NM140, NO140&gt;NM140), FV140*NN140, IF(AND(NO139&lt;NM140, NO140&gt;NM140), ((NO140-NM140)*NN140)+(($D140-(NO140-NM140))*NL140), FV140*NL140)))</f>
        <v/>
      </c>
      <c r="FY140" s="65" t="str">
        <f t="shared" si="310"/>
        <v/>
      </c>
      <c r="FZ140" s="68" t="str">
        <f t="shared" ref="FZ140:FZ203" si="401">IF(OR(FV140="", $B140=""), "", IF(AND(NO139&gt;NM140, NO140&gt;NM140), NN140, IF(AND(NO139&lt;NM140, NO140&gt;NM140), "Both", NL140)))</f>
        <v/>
      </c>
      <c r="GA140" s="32"/>
      <c r="GC140" s="7" t="str">
        <f t="shared" ref="GC140:GC203" si="402">IFERROR(TEXT(B140, "mmm yyyy"), "")</f>
        <v/>
      </c>
      <c r="GD140" s="7" t="str">
        <f t="shared" ca="1" si="341"/>
        <v/>
      </c>
      <c r="GT140" s="71" t="str">
        <f>IF(GT$9="", "", IF(AND(NOT('Personnel Details'!$N$11=""), $B140&gt;='Personnel Details'!$N$11), 'Personnel Details'!$O$11, IF(AND(NOT('Personnel Details'!$I$11=""), $B140&gt;='Personnel Details'!$I$11), 'Personnel Details'!$J$11, 'Personnel Details'!$E$11)))</f>
        <v/>
      </c>
      <c r="GU140" s="59" t="str">
        <f>IF(GT$9="", "", IF(AND(NOT('Personnel Details'!$N$11=""), $B140&gt;='Personnel Details'!$N$11), IF('Personnel Details'!$P$11="","", 'Personnel Details'!$P$11), IF(AND(NOT('Personnel Details'!$I$11=""), $B140&gt;='Personnel Details'!$I$11), IF('Personnel Details'!$K$11="", "", 'Personnel Details'!$K$11), IF('Personnel Details'!$F$11="", "", 'Personnel Details'!$F$11))))</f>
        <v/>
      </c>
      <c r="GV140" s="74" t="str">
        <f>IF(GT$9="", "", IF(AND(NOT('Personnel Details'!$N$11=""), $B140&gt;='Personnel Details'!$N$11), 'Personnel Details'!$Q$11, IF(AND(NOT('Personnel Details'!$I$11=""), $B140&gt;='Personnel Details'!$I$11), 'Personnel Details'!$L$11, 'Personnel Details'!$G$11)))</f>
        <v/>
      </c>
      <c r="GW140" s="59" t="str">
        <f t="shared" ref="GW140:GW203" si="403">IFERROR(IF(DAY($B140)=1, D140, GW139+D140), "")</f>
        <v/>
      </c>
      <c r="GX140" s="53"/>
      <c r="GZ140" s="78" t="str">
        <f>IF(GZ$9="", "", IF(AND(NOT('Personnel Details'!$N$12=""), $B140&gt;='Personnel Details'!$N$12), 'Personnel Details'!$O$12, IF(AND(NOT('Personnel Details'!$I$12=""), $B140&gt;='Personnel Details'!$I$12), 'Personnel Details'!$J$12, 'Personnel Details'!$E$12)))</f>
        <v/>
      </c>
      <c r="HA140" s="59" t="str">
        <f>IF(GZ$9="", "", IF(AND(NOT('Personnel Details'!$N$12=""), $B140&gt;='Personnel Details'!$N$12), IF('Personnel Details'!$P$12="","", 'Personnel Details'!$P$12), IF(AND(NOT('Personnel Details'!$I$12=""), $B140&gt;='Personnel Details'!$I$12), IF('Personnel Details'!$K$12="", "", 'Personnel Details'!$K$12), IF('Personnel Details'!$F$12="", "", 'Personnel Details'!$F$12))))</f>
        <v/>
      </c>
      <c r="HB140" s="79" t="str">
        <f>IF(GZ$9="", "", IF(AND(NOT('Personnel Details'!$N$12=""), $B140&gt;='Personnel Details'!$N$12), 'Personnel Details'!$Q$12, IF(AND(NOT('Personnel Details'!$I$12=""), $B140&gt;='Personnel Details'!$I$12), 'Personnel Details'!$L$12, 'Personnel Details'!$G$12)))</f>
        <v/>
      </c>
      <c r="HC140" s="59" t="str">
        <f t="shared" ref="HC140:HC203" si="404">IFERROR(IF(DAY($B140)=1, J140, HC139+J140), "")</f>
        <v/>
      </c>
      <c r="HD140" s="53"/>
      <c r="HF140" s="78" t="str">
        <f>IF(HF$9="", "", IF(AND(NOT('Personnel Details'!$N$13=""), $B140&gt;='Personnel Details'!$N$13), 'Personnel Details'!$O$13, IF(AND(NOT('Personnel Details'!$I$13=""), $B140&gt;='Personnel Details'!$I$13), 'Personnel Details'!$J$13, 'Personnel Details'!$E$13)))</f>
        <v/>
      </c>
      <c r="HG140" s="59" t="str">
        <f>IF(HF$9="", "", IF(AND(NOT('Personnel Details'!$N$13=""), $B140&gt;='Personnel Details'!$N$13), IF('Personnel Details'!$P$13="","", 'Personnel Details'!$P$13), IF(AND(NOT('Personnel Details'!$I$13=""), $B140&gt;='Personnel Details'!$I$13), IF('Personnel Details'!$K$13="", "", 'Personnel Details'!$K$13), IF('Personnel Details'!$F$13="", "", 'Personnel Details'!$F$13))))</f>
        <v/>
      </c>
      <c r="HH140" s="79" t="str">
        <f>IF(HF$9="", "", IF(AND(NOT('Personnel Details'!$N$13=""), $B140&gt;='Personnel Details'!$N$13), 'Personnel Details'!$Q$13, IF(AND(NOT('Personnel Details'!$I$13=""), $B140&gt;='Personnel Details'!$I$13), 'Personnel Details'!$L$13, 'Personnel Details'!$G$13)))</f>
        <v/>
      </c>
      <c r="HI140" s="59" t="str">
        <f t="shared" ref="HI140:HI203" si="405">IFERROR(IF(DAY($B140)=1, P140, HI139+P140), "")</f>
        <v/>
      </c>
      <c r="HJ140" s="53"/>
      <c r="HL140" s="78" t="str">
        <f>IF(HL$9="", "", IF(AND(NOT('Personnel Details'!$N$14=""), $B140&gt;='Personnel Details'!$N$14), 'Personnel Details'!$O$14, IF(AND(NOT('Personnel Details'!$I$14=""), $B140&gt;='Personnel Details'!$I$14), 'Personnel Details'!$J$14, 'Personnel Details'!$E$14)))</f>
        <v/>
      </c>
      <c r="HM140" s="59" t="str">
        <f>IF(HL$9="", "", IF(AND(NOT('Personnel Details'!$N$14=""), $B140&gt;='Personnel Details'!$N$14), IF('Personnel Details'!$P$14="","", 'Personnel Details'!$P$14), IF(AND(NOT('Personnel Details'!$I$14=""), $B140&gt;='Personnel Details'!$I$14), IF('Personnel Details'!$K$14="", "", 'Personnel Details'!$K$14), IF('Personnel Details'!$F$14="", "", 'Personnel Details'!$F$14))))</f>
        <v/>
      </c>
      <c r="HN140" s="79" t="str">
        <f>IF(HL$9="", "", IF(AND(NOT('Personnel Details'!$N$14=""), $B140&gt;='Personnel Details'!$N$14), 'Personnel Details'!$Q$14, IF(AND(NOT('Personnel Details'!$I$14=""), $B140&gt;='Personnel Details'!$I$14), 'Personnel Details'!$L$14, 'Personnel Details'!$G$14)))</f>
        <v/>
      </c>
      <c r="HO140" s="59" t="str">
        <f t="shared" ref="HO140:HO203" si="406">IFERROR(IF(DAY($B140)=1, V140, HO139+V140), "")</f>
        <v/>
      </c>
      <c r="HP140" s="53"/>
      <c r="HR140" s="78" t="str">
        <f>IF(HR$9="", "", IF(AND(NOT('Personnel Details'!$N$15=""), $B140&gt;='Personnel Details'!$N$15), 'Personnel Details'!$O$15, IF(AND(NOT('Personnel Details'!$I$15=""), $B140&gt;='Personnel Details'!$I$15), 'Personnel Details'!$J$15, 'Personnel Details'!$E$15)))</f>
        <v/>
      </c>
      <c r="HS140" s="59" t="str">
        <f>IF(HR$9="", "", IF(AND(NOT('Personnel Details'!$N$15=""), $B140&gt;='Personnel Details'!$N$15), IF('Personnel Details'!$P$15="","", 'Personnel Details'!$P$15), IF(AND(NOT('Personnel Details'!$I$15=""), $B140&gt;='Personnel Details'!$I$15), IF('Personnel Details'!$K$15="", "", 'Personnel Details'!$K$15), IF('Personnel Details'!$F$15="", "", 'Personnel Details'!$F$15))))</f>
        <v/>
      </c>
      <c r="HT140" s="79" t="str">
        <f>IF(HR$9="", "", IF(AND(NOT('Personnel Details'!$N$15=""), $B140&gt;='Personnel Details'!$N$15), 'Personnel Details'!$Q$15, IF(AND(NOT('Personnel Details'!$I$15=""), $B140&gt;='Personnel Details'!$I$15), 'Personnel Details'!$L$15, 'Personnel Details'!$G$15)))</f>
        <v/>
      </c>
      <c r="HU140" s="59" t="str">
        <f t="shared" ref="HU140:HU203" si="407">IFERROR(IF(DAY($B140)=1, AB140, HU139+AB140), "")</f>
        <v/>
      </c>
      <c r="HV140" s="53"/>
      <c r="HX140" s="78" t="str">
        <f>IF(HX$9="", "", IF(AND(NOT('Personnel Details'!$N$16=""), $B140&gt;='Personnel Details'!$N$16), 'Personnel Details'!$O$16, IF(AND(NOT('Personnel Details'!$I$16=""), $B140&gt;='Personnel Details'!$I$16), 'Personnel Details'!$J$16, 'Personnel Details'!$E$16)))</f>
        <v/>
      </c>
      <c r="HY140" s="59" t="str">
        <f>IF(HX$9="", "", IF(AND(NOT('Personnel Details'!$N$16=""), $B140&gt;='Personnel Details'!$N$16), IF('Personnel Details'!$P$16="","", 'Personnel Details'!$P$16), IF(AND(NOT('Personnel Details'!$I$16=""), $B140&gt;='Personnel Details'!$I$16), IF('Personnel Details'!$K$16="", "", 'Personnel Details'!$K$16), IF('Personnel Details'!$F$16="", "", 'Personnel Details'!$F$16))))</f>
        <v/>
      </c>
      <c r="HZ140" s="79" t="str">
        <f>IF(HX$9="", "", IF(AND(NOT('Personnel Details'!$N$16=""), $B140&gt;='Personnel Details'!$N$16), 'Personnel Details'!$Q$16, IF(AND(NOT('Personnel Details'!$I$16=""), $B140&gt;='Personnel Details'!$I$16), 'Personnel Details'!$L$16, 'Personnel Details'!$G$16)))</f>
        <v/>
      </c>
      <c r="IA140" s="59" t="str">
        <f t="shared" ref="IA140:IA203" si="408">IFERROR(IF(DAY($B140)=1, AH140, IA139+AH140), "")</f>
        <v/>
      </c>
      <c r="IB140" s="53"/>
      <c r="ID140" s="78" t="str">
        <f>IF(ID$9="", "", IF(AND(NOT('Personnel Details'!$N$17=""), $B140&gt;='Personnel Details'!$N$17), 'Personnel Details'!$O$17, IF(AND(NOT('Personnel Details'!$I$17=""), $B140&gt;='Personnel Details'!$I$17), 'Personnel Details'!$J$17, 'Personnel Details'!$E$17)))</f>
        <v/>
      </c>
      <c r="IE140" s="59" t="str">
        <f>IF(ID$9="", "", IF(AND(NOT('Personnel Details'!$N$17=""), $B140&gt;='Personnel Details'!$N$17), IF('Personnel Details'!$P$17="","", 'Personnel Details'!$P$17), IF(AND(NOT('Personnel Details'!$I$17=""), $B140&gt;='Personnel Details'!$I$17), IF('Personnel Details'!$K$17="", "", 'Personnel Details'!$K$17), IF('Personnel Details'!$F$17="", "", 'Personnel Details'!$F$17))))</f>
        <v/>
      </c>
      <c r="IF140" s="79" t="str">
        <f>IF(ID$9="", "", IF(AND(NOT('Personnel Details'!$N$17=""), $B140&gt;='Personnel Details'!$N$17), 'Personnel Details'!$Q$17, IF(AND(NOT('Personnel Details'!$I$17=""), $B140&gt;='Personnel Details'!$I$17), 'Personnel Details'!$L$17, 'Personnel Details'!$G$17)))</f>
        <v/>
      </c>
      <c r="IG140" s="59" t="str">
        <f t="shared" ref="IG140:IG203" si="409">IFERROR(IF(DAY($B140)=1, AN140, IG139+AN140), "")</f>
        <v/>
      </c>
      <c r="IH140" s="53"/>
      <c r="IJ140" s="78" t="str">
        <f>IF(IJ$9="", "", IF(AND(NOT('Personnel Details'!$N$18=""), $B140&gt;='Personnel Details'!$N$18), 'Personnel Details'!$O$18, IF(AND(NOT('Personnel Details'!$I$18=""), $B140&gt;='Personnel Details'!$I$18), 'Personnel Details'!$J$18, 'Personnel Details'!$E$18)))</f>
        <v/>
      </c>
      <c r="IK140" s="59" t="str">
        <f>IF(IJ$9="", "", IF(AND(NOT('Personnel Details'!$N$18=""), $B140&gt;='Personnel Details'!$N$18), IF('Personnel Details'!$P$18="","", 'Personnel Details'!$P$18), IF(AND(NOT('Personnel Details'!$I$18=""), $B140&gt;='Personnel Details'!$I$18), IF('Personnel Details'!$K$18="", "", 'Personnel Details'!$K$18), IF('Personnel Details'!$F$18="", "", 'Personnel Details'!$F$18))))</f>
        <v/>
      </c>
      <c r="IL140" s="79" t="str">
        <f>IF(IJ$9="", "", IF(AND(NOT('Personnel Details'!$N$18=""), $B140&gt;='Personnel Details'!$N$18), 'Personnel Details'!$Q$18, IF(AND(NOT('Personnel Details'!$I$18=""), $B140&gt;='Personnel Details'!$I$18), 'Personnel Details'!$L$18, 'Personnel Details'!$G$18)))</f>
        <v/>
      </c>
      <c r="IM140" s="59" t="str">
        <f t="shared" ref="IM140:IM203" si="410">IFERROR(IF(DAY($B140)=1, AT140, IM139+AT140), "")</f>
        <v/>
      </c>
      <c r="IN140" s="53"/>
      <c r="IP140" s="78" t="str">
        <f>IF(IP$9="", "", IF(AND(NOT('Personnel Details'!$N$19=""), $B140&gt;='Personnel Details'!$N$19), 'Personnel Details'!$O$19, IF(AND(NOT('Personnel Details'!$I$19=""), $B140&gt;='Personnel Details'!$I$19), 'Personnel Details'!$J$19, 'Personnel Details'!$E$19)))</f>
        <v/>
      </c>
      <c r="IQ140" s="59" t="str">
        <f>IF(IP$9="", "", IF(AND(NOT('Personnel Details'!$N$19=""), $B140&gt;='Personnel Details'!$N$19), IF('Personnel Details'!$P$19="","", 'Personnel Details'!$P$19), IF(AND(NOT('Personnel Details'!$I$19=""), $B140&gt;='Personnel Details'!$I$19), IF('Personnel Details'!$K$19="", "", 'Personnel Details'!$K$19), IF('Personnel Details'!$F$19="", "", 'Personnel Details'!$F$19))))</f>
        <v/>
      </c>
      <c r="IR140" s="79" t="str">
        <f>IF(IP$9="", "", IF(AND(NOT('Personnel Details'!$N$19=""), $B140&gt;='Personnel Details'!$N$19), 'Personnel Details'!$Q$19, IF(AND(NOT('Personnel Details'!$I$19=""), $B140&gt;='Personnel Details'!$I$19), 'Personnel Details'!$L$19, 'Personnel Details'!$G$19)))</f>
        <v/>
      </c>
      <c r="IS140" s="59" t="str">
        <f t="shared" ref="IS140:IS203" si="411">IFERROR(IF(DAY($B140)=1, AZ140, IS139+AZ140), "")</f>
        <v/>
      </c>
      <c r="IT140" s="53"/>
      <c r="IV140" s="78" t="str">
        <f>IF(IV$9="", "", IF(AND(NOT('Personnel Details'!$N$20=""), $B140&gt;='Personnel Details'!$N$20), 'Personnel Details'!$O$20, IF(AND(NOT('Personnel Details'!$I$20=""), $B140&gt;='Personnel Details'!$I$20), 'Personnel Details'!$J$20, 'Personnel Details'!$E$20)))</f>
        <v/>
      </c>
      <c r="IW140" s="59" t="str">
        <f>IF(IV$9="", "", IF(AND(NOT('Personnel Details'!$N$20=""), $B140&gt;='Personnel Details'!$N$20), IF('Personnel Details'!$P$20="","", 'Personnel Details'!$P$20), IF(AND(NOT('Personnel Details'!$I$20=""), $B140&gt;='Personnel Details'!$I$20), IF('Personnel Details'!$K$20="", "", 'Personnel Details'!$K$20), IF('Personnel Details'!$F$20="", "", 'Personnel Details'!$F$20))))</f>
        <v/>
      </c>
      <c r="IX140" s="79" t="str">
        <f>IF(IV$9="", "", IF(AND(NOT('Personnel Details'!$N$20=""), $B140&gt;='Personnel Details'!$N$20), 'Personnel Details'!$Q$20, IF(AND(NOT('Personnel Details'!$I$20=""), $B140&gt;='Personnel Details'!$I$20), 'Personnel Details'!$L$20, 'Personnel Details'!$G$20)))</f>
        <v/>
      </c>
      <c r="IY140" s="59" t="str">
        <f t="shared" ref="IY140:IY203" si="412">IFERROR(IF(DAY($B140)=1, BF140, IY139+BF140), "")</f>
        <v/>
      </c>
      <c r="IZ140" s="53"/>
      <c r="JB140" s="78" t="str">
        <f>IF(JB$9="", "", IF(AND(NOT('Personnel Details'!$N$21=""), $B140&gt;='Personnel Details'!$N$21), 'Personnel Details'!$O$21, IF(AND(NOT('Personnel Details'!$I$21=""), $B140&gt;='Personnel Details'!$I$21), 'Personnel Details'!$J$21, 'Personnel Details'!$E$21)))</f>
        <v/>
      </c>
      <c r="JC140" s="59" t="str">
        <f>IF(JB$9="", "", IF(AND(NOT('Personnel Details'!$N$21=""), $B140&gt;='Personnel Details'!$N$21), IF('Personnel Details'!$P$21="","", 'Personnel Details'!$P$21), IF(AND(NOT('Personnel Details'!$I$21=""), $B140&gt;='Personnel Details'!$I$21), IF('Personnel Details'!$K$21="", "", 'Personnel Details'!$K$21), IF('Personnel Details'!$F$21="", "", 'Personnel Details'!$F$21))))</f>
        <v/>
      </c>
      <c r="JD140" s="79" t="str">
        <f>IF(JB$9="", "", IF(AND(NOT('Personnel Details'!$N$21=""), $B140&gt;='Personnel Details'!$N$21), 'Personnel Details'!$Q$21, IF(AND(NOT('Personnel Details'!$I$21=""), $B140&gt;='Personnel Details'!$I$21), 'Personnel Details'!$L$21, 'Personnel Details'!$G$21)))</f>
        <v/>
      </c>
      <c r="JE140" s="59" t="str">
        <f t="shared" ref="JE140:JE203" si="413">IFERROR(IF(DAY($B140)=1, BL140, JE139+BL140), "")</f>
        <v/>
      </c>
      <c r="JF140" s="53"/>
      <c r="JH140" s="78" t="str">
        <f>IF(JH$9="", "", IF(AND(NOT('Personnel Details'!$N$22=""), $B140&gt;='Personnel Details'!$N$22), 'Personnel Details'!$O$22, IF(AND(NOT('Personnel Details'!$I$22=""), $B140&gt;='Personnel Details'!$I$22), 'Personnel Details'!$J$22, 'Personnel Details'!$E$22)))</f>
        <v/>
      </c>
      <c r="JI140" s="59" t="str">
        <f>IF(JH$9="", "", IF(AND(NOT('Personnel Details'!$N$22=""), $B140&gt;='Personnel Details'!$N$22), IF('Personnel Details'!$P$22="","", 'Personnel Details'!$P$22), IF(AND(NOT('Personnel Details'!$I$22=""), $B140&gt;='Personnel Details'!$I$22), IF('Personnel Details'!$K$22="", "", 'Personnel Details'!$K$22), IF('Personnel Details'!$F$22="", "", 'Personnel Details'!$F$22))))</f>
        <v/>
      </c>
      <c r="JJ140" s="79" t="str">
        <f>IF(JH$9="", "", IF(AND(NOT('Personnel Details'!$N$22=""), $B140&gt;='Personnel Details'!$N$22), 'Personnel Details'!$Q$22, IF(AND(NOT('Personnel Details'!$I$22=""), $B140&gt;='Personnel Details'!$I$22), 'Personnel Details'!$L$22, 'Personnel Details'!$G$22)))</f>
        <v/>
      </c>
      <c r="JK140" s="59" t="str">
        <f t="shared" ref="JK140:JK203" si="414">IFERROR(IF(DAY($B140)=1, BR140, JK139+BR140), "")</f>
        <v/>
      </c>
      <c r="JL140" s="53"/>
      <c r="JN140" s="78" t="str">
        <f>IF(JN$9="", "", IF(AND(NOT('Personnel Details'!$N$23=""), $B140&gt;='Personnel Details'!$N$23), 'Personnel Details'!$O$23, IF(AND(NOT('Personnel Details'!$I$23=""), $B140&gt;='Personnel Details'!$I$23), 'Personnel Details'!$J$23, 'Personnel Details'!$E$23)))</f>
        <v/>
      </c>
      <c r="JO140" s="59" t="str">
        <f>IF(JN$9="", "", IF(AND(NOT('Personnel Details'!$N$23=""), $B140&gt;='Personnel Details'!$N$23), IF('Personnel Details'!$P$23="","", 'Personnel Details'!$P$23), IF(AND(NOT('Personnel Details'!$I$23=""), $B140&gt;='Personnel Details'!$I$23), IF('Personnel Details'!$K$23="", "", 'Personnel Details'!$K$23), IF('Personnel Details'!$F$23="", "", 'Personnel Details'!$F$23))))</f>
        <v/>
      </c>
      <c r="JP140" s="79" t="str">
        <f>IF(JN$9="", "", IF(AND(NOT('Personnel Details'!$N$23=""), $B140&gt;='Personnel Details'!$N$23), 'Personnel Details'!$Q$23, IF(AND(NOT('Personnel Details'!$I$23=""), $B140&gt;='Personnel Details'!$I$23), 'Personnel Details'!$L$23, 'Personnel Details'!$G$23)))</f>
        <v/>
      </c>
      <c r="JQ140" s="59" t="str">
        <f t="shared" ref="JQ140:JQ203" si="415">IFERROR(IF(DAY($B140)=1, BX140, JQ139+BX140), "")</f>
        <v/>
      </c>
      <c r="JR140" s="53"/>
      <c r="JT140" s="78" t="str">
        <f>IF(JT$9="", "", IF(AND(NOT('Personnel Details'!$N$24=""), $B140&gt;='Personnel Details'!$N$24), 'Personnel Details'!$O$24, IF(AND(NOT('Personnel Details'!$I$24=""), $B140&gt;='Personnel Details'!$I$24), 'Personnel Details'!$J$24, 'Personnel Details'!$E$24)))</f>
        <v/>
      </c>
      <c r="JU140" s="59" t="str">
        <f>IF(JT$9="", "", IF(AND(NOT('Personnel Details'!$N$24=""), $B140&gt;='Personnel Details'!$N$24), IF('Personnel Details'!$P$24="","", 'Personnel Details'!$P$24), IF(AND(NOT('Personnel Details'!$I$24=""), $B140&gt;='Personnel Details'!$I$24), IF('Personnel Details'!$K$24="", "", 'Personnel Details'!$K$24), IF('Personnel Details'!$F$24="", "", 'Personnel Details'!$F$24))))</f>
        <v/>
      </c>
      <c r="JV140" s="79" t="str">
        <f>IF(JT$9="", "", IF(AND(NOT('Personnel Details'!$N$24=""), $B140&gt;='Personnel Details'!$N$24), 'Personnel Details'!$Q$24, IF(AND(NOT('Personnel Details'!$I$24=""), $B140&gt;='Personnel Details'!$I$24), 'Personnel Details'!$L$24, 'Personnel Details'!$G$24)))</f>
        <v/>
      </c>
      <c r="JW140" s="59" t="str">
        <f t="shared" ref="JW140:JW203" si="416">IFERROR(IF(DAY($B140)=1, CD140, JW139+CD140), "")</f>
        <v/>
      </c>
      <c r="JX140" s="53"/>
      <c r="JZ140" s="78" t="str">
        <f>IF(JZ$9="", "", IF(AND(NOT('Personnel Details'!$N$25=""), $B140&gt;='Personnel Details'!$N$25), 'Personnel Details'!$O$25, IF(AND(NOT('Personnel Details'!$I$25=""), $B140&gt;='Personnel Details'!$I$25), 'Personnel Details'!$J$25, 'Personnel Details'!$E$25)))</f>
        <v/>
      </c>
      <c r="KA140" s="59" t="str">
        <f>IF(JZ$9="", "", IF(AND(NOT('Personnel Details'!$N$25=""), $B140&gt;='Personnel Details'!$N$25), IF('Personnel Details'!$P$25="","", 'Personnel Details'!$P$25), IF(AND(NOT('Personnel Details'!$I$25=""), $B140&gt;='Personnel Details'!$I$25), IF('Personnel Details'!$K$25="", "", 'Personnel Details'!$K$25), IF('Personnel Details'!$F$25="", "", 'Personnel Details'!$F$25))))</f>
        <v/>
      </c>
      <c r="KB140" s="79" t="str">
        <f>IF(JZ$9="", "", IF(AND(NOT('Personnel Details'!$N$25=""), $B140&gt;='Personnel Details'!$N$25), 'Personnel Details'!$Q$25, IF(AND(NOT('Personnel Details'!$I$25=""), $B140&gt;='Personnel Details'!$I$25), 'Personnel Details'!$L$25, 'Personnel Details'!$G$25)))</f>
        <v/>
      </c>
      <c r="KC140" s="59" t="str">
        <f t="shared" ref="KC140:KC203" si="417">IFERROR(IF(DAY($B140)=1, CJ140, KC139+CJ140), "")</f>
        <v/>
      </c>
      <c r="KD140" s="53"/>
      <c r="KF140" s="78" t="str">
        <f>IF(KF$9="", "", IF(AND(NOT('Personnel Details'!$N$26=""), $B140&gt;='Personnel Details'!$N$26), 'Personnel Details'!$O$26, IF(AND(NOT('Personnel Details'!$I$26=""), $B140&gt;='Personnel Details'!$I$26), 'Personnel Details'!$J$26, 'Personnel Details'!$E$26)))</f>
        <v/>
      </c>
      <c r="KG140" s="59" t="str">
        <f>IF(KF$9="", "", IF(AND(NOT('Personnel Details'!$N$26=""), $B140&gt;='Personnel Details'!$N$26), IF('Personnel Details'!$P$26="","", 'Personnel Details'!$P$26), IF(AND(NOT('Personnel Details'!$I$26=""), $B140&gt;='Personnel Details'!$I$26), IF('Personnel Details'!$K$26="", "", 'Personnel Details'!$K$26), IF('Personnel Details'!$F$26="", "", 'Personnel Details'!$F$26))))</f>
        <v/>
      </c>
      <c r="KH140" s="79" t="str">
        <f>IF(KF$9="", "", IF(AND(NOT('Personnel Details'!$N$26=""), $B140&gt;='Personnel Details'!$N$26), 'Personnel Details'!$Q$26, IF(AND(NOT('Personnel Details'!$I$26=""), $B140&gt;='Personnel Details'!$I$26), 'Personnel Details'!$L$26, 'Personnel Details'!$G$26)))</f>
        <v/>
      </c>
      <c r="KI140" s="59" t="str">
        <f t="shared" ref="KI140:KI203" si="418">IFERROR(IF(DAY($B140)=1, CP140, KI139+CP140), "")</f>
        <v/>
      </c>
      <c r="KJ140" s="53"/>
      <c r="KL140" s="78" t="str">
        <f>IF(KL$9="", "", IF(AND(NOT('Personnel Details'!$N$27=""), $B140&gt;='Personnel Details'!$N$27), 'Personnel Details'!$O$27, IF(AND(NOT('Personnel Details'!$I$27=""), $B140&gt;='Personnel Details'!$I$27), 'Personnel Details'!$J$27, 'Personnel Details'!$E$27)))</f>
        <v/>
      </c>
      <c r="KM140" s="59" t="str">
        <f>IF(KL$9="", "", IF(AND(NOT('Personnel Details'!$N$27=""), $B140&gt;='Personnel Details'!$N$27), IF('Personnel Details'!$P$27="","", 'Personnel Details'!$P$27), IF(AND(NOT('Personnel Details'!$I$27=""), $B140&gt;='Personnel Details'!$I$27), IF('Personnel Details'!$K$27="", "", 'Personnel Details'!$K$27), IF('Personnel Details'!$F$27="", "", 'Personnel Details'!$F$27))))</f>
        <v/>
      </c>
      <c r="KN140" s="79" t="str">
        <f>IF(KL$9="", "", IF(AND(NOT('Personnel Details'!$N$27=""), $B140&gt;='Personnel Details'!$N$27), 'Personnel Details'!$Q$27, IF(AND(NOT('Personnel Details'!$I$27=""), $B140&gt;='Personnel Details'!$I$27), 'Personnel Details'!$L$27, 'Personnel Details'!$G$27)))</f>
        <v/>
      </c>
      <c r="KO140" s="59" t="str">
        <f t="shared" ref="KO140:KO203" si="419">IFERROR(IF(DAY($B140)=1, CV140, KO139+CV140), "")</f>
        <v/>
      </c>
      <c r="KP140" s="53"/>
      <c r="KR140" s="78" t="str">
        <f>IF(KR$9="", "", IF(AND(NOT('Personnel Details'!$N$28=""), $B140&gt;='Personnel Details'!$N$28), 'Personnel Details'!$O$28, IF(AND(NOT('Personnel Details'!$I$28=""), $B140&gt;='Personnel Details'!$I$28), 'Personnel Details'!$J$28, 'Personnel Details'!$E$28)))</f>
        <v/>
      </c>
      <c r="KS140" s="59" t="str">
        <f>IF(KR$9="", "", IF(AND(NOT('Personnel Details'!$N$28=""), $B140&gt;='Personnel Details'!$N$28), IF('Personnel Details'!$P$28="","", 'Personnel Details'!$P$28), IF(AND(NOT('Personnel Details'!$I$28=""), $B140&gt;='Personnel Details'!$I$28), IF('Personnel Details'!$K$28="", "", 'Personnel Details'!$K$28), IF('Personnel Details'!$F$28="", "", 'Personnel Details'!$F$28))))</f>
        <v/>
      </c>
      <c r="KT140" s="79" t="str">
        <f>IF(KR$9="", "", IF(AND(NOT('Personnel Details'!$N$28=""), $B140&gt;='Personnel Details'!$N$28), 'Personnel Details'!$Q$28, IF(AND(NOT('Personnel Details'!$I$28=""), $B140&gt;='Personnel Details'!$I$28), 'Personnel Details'!$L$28, 'Personnel Details'!$G$28)))</f>
        <v/>
      </c>
      <c r="KU140" s="59" t="str">
        <f t="shared" ref="KU140:KU203" si="420">IFERROR(IF(DAY($B140)=1, DB140, KU139+DB140), "")</f>
        <v/>
      </c>
      <c r="KV140" s="53"/>
      <c r="KX140" s="78" t="str">
        <f>IF(KX$9="", "", IF(AND(NOT('Personnel Details'!$N$29=""), $B140&gt;='Personnel Details'!$N$29), 'Personnel Details'!$O$29, IF(AND(NOT('Personnel Details'!$I$29=""), $B140&gt;='Personnel Details'!$I$29), 'Personnel Details'!$J$29, 'Personnel Details'!$E$29)))</f>
        <v/>
      </c>
      <c r="KY140" s="59" t="str">
        <f>IF(KX$9="", "", IF(AND(NOT('Personnel Details'!$N$29=""), $B140&gt;='Personnel Details'!$N$29), IF('Personnel Details'!$P$29="","", 'Personnel Details'!$P$29), IF(AND(NOT('Personnel Details'!$I$29=""), $B140&gt;='Personnel Details'!$I$29), IF('Personnel Details'!$K$29="", "", 'Personnel Details'!$K$29), IF('Personnel Details'!$F$29="", "", 'Personnel Details'!$F$29))))</f>
        <v/>
      </c>
      <c r="KZ140" s="79" t="str">
        <f>IF(KX$9="", "", IF(AND(NOT('Personnel Details'!$N$29=""), $B140&gt;='Personnel Details'!$N$29), 'Personnel Details'!$Q$29, IF(AND(NOT('Personnel Details'!$I$29=""), $B140&gt;='Personnel Details'!$I$29), 'Personnel Details'!$L$29, 'Personnel Details'!$G$29)))</f>
        <v/>
      </c>
      <c r="LA140" s="59" t="str">
        <f t="shared" ref="LA140:LA203" si="421">IFERROR(IF(DAY($B140)=1, DH140, LA139+DH140), "")</f>
        <v/>
      </c>
      <c r="LB140" s="53"/>
      <c r="LD140" s="78" t="str">
        <f>IF(LD$9="", "", IF(AND(NOT('Personnel Details'!$N$30=""), $B140&gt;='Personnel Details'!$N$30), 'Personnel Details'!$O$30, IF(AND(NOT('Personnel Details'!$I$30=""), $B140&gt;='Personnel Details'!$I$30), 'Personnel Details'!$J$30, 'Personnel Details'!$E$30)))</f>
        <v/>
      </c>
      <c r="LE140" s="59" t="str">
        <f>IF(LD$9="", "", IF(AND(NOT('Personnel Details'!$N$30=""), $B140&gt;='Personnel Details'!$N$30), IF('Personnel Details'!$P$30="","", 'Personnel Details'!$P$30), IF(AND(NOT('Personnel Details'!$I$30=""), $B140&gt;='Personnel Details'!$I$30), IF('Personnel Details'!$K$30="", "", 'Personnel Details'!$K$30), IF('Personnel Details'!$F$30="", "", 'Personnel Details'!$F$30))))</f>
        <v/>
      </c>
      <c r="LF140" s="79" t="str">
        <f>IF(LD$9="", "", IF(AND(NOT('Personnel Details'!$N$30=""), $B140&gt;='Personnel Details'!$N$30), 'Personnel Details'!$Q$30, IF(AND(NOT('Personnel Details'!$I$30=""), $B140&gt;='Personnel Details'!$I$30), 'Personnel Details'!$L$30, 'Personnel Details'!$G$30)))</f>
        <v/>
      </c>
      <c r="LG140" s="59" t="str">
        <f t="shared" ref="LG140:LG203" si="422">IFERROR(IF(DAY($B140)=1, DN140, LG139+DN140), "")</f>
        <v/>
      </c>
      <c r="LH140" s="53"/>
      <c r="LJ140" s="78" t="str">
        <f>IF(LJ$9="", "", IF(AND(NOT('Personnel Details'!$N$31=""), $B140&gt;='Personnel Details'!$N$31), 'Personnel Details'!$O$31, IF(AND(NOT('Personnel Details'!$I$31=""), $B140&gt;='Personnel Details'!$I$31), 'Personnel Details'!$J$31, 'Personnel Details'!$E$31)))</f>
        <v/>
      </c>
      <c r="LK140" s="59" t="str">
        <f>IF(LJ$9="", "", IF(AND(NOT('Personnel Details'!$N$31=""), $B140&gt;='Personnel Details'!$N$31), IF('Personnel Details'!$P$31="","", 'Personnel Details'!$P$31), IF(AND(NOT('Personnel Details'!$I$31=""), $B140&gt;='Personnel Details'!$I$31), IF('Personnel Details'!$K$31="", "", 'Personnel Details'!$K$31), IF('Personnel Details'!$F$31="", "", 'Personnel Details'!$F$31))))</f>
        <v/>
      </c>
      <c r="LL140" s="79" t="str">
        <f>IF(LJ$9="", "", IF(AND(NOT('Personnel Details'!$N$31=""), $B140&gt;='Personnel Details'!$N$31), 'Personnel Details'!$Q$31, IF(AND(NOT('Personnel Details'!$I$31=""), $B140&gt;='Personnel Details'!$I$31), 'Personnel Details'!$L$31, 'Personnel Details'!$G$31)))</f>
        <v/>
      </c>
      <c r="LM140" s="59" t="str">
        <f t="shared" ref="LM140:LM203" si="423">IFERROR(IF(DAY($B140)=1, DT140, LM139+DT140), "")</f>
        <v/>
      </c>
      <c r="LN140" s="53"/>
      <c r="LP140" s="78" t="str">
        <f>IF(LP$9="", "", IF(AND(NOT('Personnel Details'!$N$32=""), $B140&gt;='Personnel Details'!$N$32), 'Personnel Details'!$O$32, IF(AND(NOT('Personnel Details'!$I$32=""), $B140&gt;='Personnel Details'!$I$32), 'Personnel Details'!$J$32, 'Personnel Details'!$E$32)))</f>
        <v/>
      </c>
      <c r="LQ140" s="59" t="str">
        <f>IF(LP$9="", "", IF(AND(NOT('Personnel Details'!$N$32=""), $B140&gt;='Personnel Details'!$N$32), IF('Personnel Details'!$P$32="","", 'Personnel Details'!$P$32), IF(AND(NOT('Personnel Details'!$I$32=""), $B140&gt;='Personnel Details'!$I$32), IF('Personnel Details'!$K$32="", "", 'Personnel Details'!$K$32), IF('Personnel Details'!$F$32="", "", 'Personnel Details'!$F$32))))</f>
        <v/>
      </c>
      <c r="LR140" s="79" t="str">
        <f>IF(LP$9="", "", IF(AND(NOT('Personnel Details'!$N$32=""), $B140&gt;='Personnel Details'!$N$32), 'Personnel Details'!$Q$32, IF(AND(NOT('Personnel Details'!$I$32=""), $B140&gt;='Personnel Details'!$I$32), 'Personnel Details'!$L$32, 'Personnel Details'!$G$32)))</f>
        <v/>
      </c>
      <c r="LS140" s="59" t="str">
        <f t="shared" ref="LS140:LS203" si="424">IFERROR(IF(DAY($B140)=1, DZ140, LS139+DZ140), "")</f>
        <v/>
      </c>
      <c r="LT140" s="53"/>
      <c r="LV140" s="78" t="str">
        <f>IF(LV$9="", "", IF(AND(NOT('Personnel Details'!$N$33=""), $B140&gt;='Personnel Details'!$N$33), 'Personnel Details'!$O$33, IF(AND(NOT('Personnel Details'!$I$33=""), $B140&gt;='Personnel Details'!$I$33), 'Personnel Details'!$J$33, 'Personnel Details'!$E$33)))</f>
        <v/>
      </c>
      <c r="LW140" s="59" t="str">
        <f>IF(LV$9="", "", IF(AND(NOT('Personnel Details'!$N$33=""), $B140&gt;='Personnel Details'!$N$33), IF('Personnel Details'!$P$33="","", 'Personnel Details'!$P$33), IF(AND(NOT('Personnel Details'!$I$33=""), $B140&gt;='Personnel Details'!$I$33), IF('Personnel Details'!$K$33="", "", 'Personnel Details'!$K$33), IF('Personnel Details'!$F$33="", "", 'Personnel Details'!$F$33))))</f>
        <v/>
      </c>
      <c r="LX140" s="79" t="str">
        <f>IF(LV$9="", "", IF(AND(NOT('Personnel Details'!$N$33=""), $B140&gt;='Personnel Details'!$N$33), 'Personnel Details'!$Q$33, IF(AND(NOT('Personnel Details'!$I$33=""), $B140&gt;='Personnel Details'!$I$33), 'Personnel Details'!$L$33, 'Personnel Details'!$G$33)))</f>
        <v/>
      </c>
      <c r="LY140" s="59" t="str">
        <f t="shared" ref="LY140:LY203" si="425">IFERROR(IF(DAY($B140)=1, EF140, LY139+EF140), "")</f>
        <v/>
      </c>
      <c r="LZ140" s="53"/>
      <c r="MB140" s="78" t="str">
        <f>IF(MB$9="", "", IF(AND(NOT('Personnel Details'!$N$34=""), $B140&gt;='Personnel Details'!$N$34), 'Personnel Details'!$O$34, IF(AND(NOT('Personnel Details'!$I$34=""), $B140&gt;='Personnel Details'!$I$34), 'Personnel Details'!$J$34, 'Personnel Details'!$E$34)))</f>
        <v/>
      </c>
      <c r="MC140" s="59" t="str">
        <f>IF(MB$9="", "", IF(AND(NOT('Personnel Details'!$N$34=""), $B140&gt;='Personnel Details'!$N$34), IF('Personnel Details'!$P$34="","", 'Personnel Details'!$P$34), IF(AND(NOT('Personnel Details'!$I$34=""), $B140&gt;='Personnel Details'!$I$34), IF('Personnel Details'!$K$34="", "", 'Personnel Details'!$K$34), IF('Personnel Details'!$F$34="", "", 'Personnel Details'!$F$34))))</f>
        <v/>
      </c>
      <c r="MD140" s="79" t="str">
        <f>IF(MB$9="", "", IF(AND(NOT('Personnel Details'!$N$34=""), $B140&gt;='Personnel Details'!$N$34), 'Personnel Details'!$Q$34, IF(AND(NOT('Personnel Details'!$I$34=""), $B140&gt;='Personnel Details'!$I$34), 'Personnel Details'!$L$34, 'Personnel Details'!$G$34)))</f>
        <v/>
      </c>
      <c r="ME140" s="59" t="str">
        <f t="shared" ref="ME140:ME203" si="426">IFERROR(IF(DAY($B140)=1, EL140, ME139+EL140), "")</f>
        <v/>
      </c>
      <c r="MF140" s="53"/>
      <c r="MH140" s="78" t="str">
        <f>IF(MH$9="", "", IF(AND(NOT('Personnel Details'!$N$35=""), $B140&gt;='Personnel Details'!$N$35), 'Personnel Details'!$O$35, IF(AND(NOT('Personnel Details'!$I$35=""), $B140&gt;='Personnel Details'!$I$35), 'Personnel Details'!$J$35, 'Personnel Details'!$E$35)))</f>
        <v/>
      </c>
      <c r="MI140" s="59" t="str">
        <f>IF(MH$9="", "", IF(AND(NOT('Personnel Details'!$N$35=""), $B140&gt;='Personnel Details'!$N$35), IF('Personnel Details'!$P$35="","", 'Personnel Details'!$P$35), IF(AND(NOT('Personnel Details'!$I$35=""), $B140&gt;='Personnel Details'!$I$35), IF('Personnel Details'!$K$35="", "", 'Personnel Details'!$K$35), IF('Personnel Details'!$F$35="", "", 'Personnel Details'!$F$35))))</f>
        <v/>
      </c>
      <c r="MJ140" s="79" t="str">
        <f>IF(MH$9="", "", IF(AND(NOT('Personnel Details'!$N$35=""), $B140&gt;='Personnel Details'!$N$35), 'Personnel Details'!$Q$35, IF(AND(NOT('Personnel Details'!$I$35=""), $B140&gt;='Personnel Details'!$I$35), 'Personnel Details'!$L$35, 'Personnel Details'!$G$35)))</f>
        <v/>
      </c>
      <c r="MK140" s="59" t="str">
        <f t="shared" ref="MK140:MK203" si="427">IFERROR(IF(DAY($B140)=1, ER140, MK139+ER140), "")</f>
        <v/>
      </c>
      <c r="ML140" s="53"/>
      <c r="MN140" s="78" t="str">
        <f>IF(MN$9="", "", IF(AND(NOT('Personnel Details'!$N$36=""), $B140&gt;='Personnel Details'!$N$36), 'Personnel Details'!$O$36, IF(AND(NOT('Personnel Details'!$I$36=""), $B140&gt;='Personnel Details'!$I$36), 'Personnel Details'!$J$36, 'Personnel Details'!$E$36)))</f>
        <v/>
      </c>
      <c r="MO140" s="59" t="str">
        <f>IF(MN$9="", "", IF(AND(NOT('Personnel Details'!$N$36=""), $B140&gt;='Personnel Details'!$N$36), IF('Personnel Details'!$P$36="","", 'Personnel Details'!$P$36), IF(AND(NOT('Personnel Details'!$I$36=""), $B140&gt;='Personnel Details'!$I$36), IF('Personnel Details'!$K$36="", "", 'Personnel Details'!$K$36), IF('Personnel Details'!$F$36="", "", 'Personnel Details'!$F$36))))</f>
        <v/>
      </c>
      <c r="MP140" s="79" t="str">
        <f>IF(MN$9="", "", IF(AND(NOT('Personnel Details'!$N$36=""), $B140&gt;='Personnel Details'!$N$36), 'Personnel Details'!$Q$36, IF(AND(NOT('Personnel Details'!$I$36=""), $B140&gt;='Personnel Details'!$I$36), 'Personnel Details'!$L$36, 'Personnel Details'!$G$36)))</f>
        <v/>
      </c>
      <c r="MQ140" s="59" t="str">
        <f t="shared" ref="MQ140:MQ203" si="428">IFERROR(IF(DAY($B140)=1, EX140, MQ139+EX140), "")</f>
        <v/>
      </c>
      <c r="MR140" s="53"/>
      <c r="MT140" s="78" t="str">
        <f>IF(MT$9="", "", IF(AND(NOT('Personnel Details'!$N$37=""), $B140&gt;='Personnel Details'!$N$37), 'Personnel Details'!$O$37, IF(AND(NOT('Personnel Details'!$I$37=""), $B140&gt;='Personnel Details'!$I$37), 'Personnel Details'!$J$37, 'Personnel Details'!$E$37)))</f>
        <v/>
      </c>
      <c r="MU140" s="59" t="str">
        <f>IF(MT$9="", "", IF(AND(NOT('Personnel Details'!$N$37=""), $B140&gt;='Personnel Details'!$N$37), IF('Personnel Details'!$P$37="","", 'Personnel Details'!$P$37), IF(AND(NOT('Personnel Details'!$I$37=""), $B140&gt;='Personnel Details'!$I$37), IF('Personnel Details'!$K$37="", "", 'Personnel Details'!$K$37), IF('Personnel Details'!$F$37="", "", 'Personnel Details'!$F$37))))</f>
        <v/>
      </c>
      <c r="MV140" s="79" t="str">
        <f>IF(MT$9="", "", IF(AND(NOT('Personnel Details'!$N$37=""), $B140&gt;='Personnel Details'!$N$37), 'Personnel Details'!$Q$37, IF(AND(NOT('Personnel Details'!$I$37=""), $B140&gt;='Personnel Details'!$I$37), 'Personnel Details'!$L$37, 'Personnel Details'!$G$37)))</f>
        <v/>
      </c>
      <c r="MW140" s="59" t="str">
        <f t="shared" ref="MW140:MW203" si="429">IFERROR(IF(DAY($B140)=1, FD140, MW139+FD140), "")</f>
        <v/>
      </c>
      <c r="MX140" s="53"/>
      <c r="MZ140" s="78" t="str">
        <f>IF(MZ$9="", "", IF(AND(NOT('Personnel Details'!$N$38=""), $B140&gt;='Personnel Details'!$N$38), 'Personnel Details'!$O$38, IF(AND(NOT('Personnel Details'!$I$38=""), $B140&gt;='Personnel Details'!$I$38), 'Personnel Details'!$J$38, 'Personnel Details'!$E$38)))</f>
        <v/>
      </c>
      <c r="NA140" s="59" t="str">
        <f>IF(MZ$9="", "", IF(AND(NOT('Personnel Details'!$N$38=""), $B140&gt;='Personnel Details'!$N$38), IF('Personnel Details'!$P$38="","", 'Personnel Details'!$P$38), IF(AND(NOT('Personnel Details'!$I$38=""), $B140&gt;='Personnel Details'!$I$38), IF('Personnel Details'!$K$38="", "", 'Personnel Details'!$K$38), IF('Personnel Details'!$F$38="", "", 'Personnel Details'!$F$38))))</f>
        <v/>
      </c>
      <c r="NB140" s="79" t="str">
        <f>IF(MZ$9="", "", IF(AND(NOT('Personnel Details'!$N$38=""), $B140&gt;='Personnel Details'!$N$38), 'Personnel Details'!$Q$38, IF(AND(NOT('Personnel Details'!$I$38=""), $B140&gt;='Personnel Details'!$I$38), 'Personnel Details'!$L$38, 'Personnel Details'!$G$38)))</f>
        <v/>
      </c>
      <c r="NC140" s="59" t="str">
        <f t="shared" ref="NC140:NC203" si="430">IFERROR(IF(DAY($B140)=1, FJ140, NC139+FJ140), "")</f>
        <v/>
      </c>
      <c r="ND140" s="53"/>
      <c r="NF140" s="78" t="str">
        <f>IF(NF$9="", "", IF(AND(NOT('Personnel Details'!$N$39=""), $B140&gt;='Personnel Details'!$N$39), 'Personnel Details'!$O$39, IF(AND(NOT('Personnel Details'!$I$39=""), $B140&gt;='Personnel Details'!$I$39), 'Personnel Details'!$J$39, 'Personnel Details'!$E$39)))</f>
        <v/>
      </c>
      <c r="NG140" s="59" t="str">
        <f>IF(NF$9="", "", IF(AND(NOT('Personnel Details'!$N$39=""), $B140&gt;='Personnel Details'!$N$39), IF('Personnel Details'!$P$39="","", 'Personnel Details'!$P$39), IF(AND(NOT('Personnel Details'!$I$39=""), $B140&gt;='Personnel Details'!$I$39), IF('Personnel Details'!$K$39="", "", 'Personnel Details'!$K$39), IF('Personnel Details'!$F$39="", "", 'Personnel Details'!$F$39))))</f>
        <v/>
      </c>
      <c r="NH140" s="79" t="str">
        <f>IF(NF$9="", "", IF(AND(NOT('Personnel Details'!$N$39=""), $B140&gt;='Personnel Details'!$N$39), 'Personnel Details'!$Q$39, IF(AND(NOT('Personnel Details'!$I$39=""), $B140&gt;='Personnel Details'!$I$39), 'Personnel Details'!$L$39, 'Personnel Details'!$G$39)))</f>
        <v/>
      </c>
      <c r="NI140" s="59" t="str">
        <f t="shared" ref="NI140:NI203" si="431">IFERROR(IF(DAY($B140)=1, FP140, NI139+FP140), "")</f>
        <v/>
      </c>
      <c r="NJ140" s="53"/>
      <c r="NL140" s="78" t="str">
        <f>IF(NL$9="", "", IF(AND(NOT('Personnel Details'!$N$40=""), $B140&gt;='Personnel Details'!$N$40), 'Personnel Details'!$O$40, IF(AND(NOT('Personnel Details'!$I$40=""), $B140&gt;='Personnel Details'!$I$40), 'Personnel Details'!$J$40, 'Personnel Details'!$E$40)))</f>
        <v/>
      </c>
      <c r="NM140" s="59" t="str">
        <f>IF(NL$9="", "", IF(AND(NOT('Personnel Details'!$N$40=""), $B140&gt;='Personnel Details'!$N$40), IF('Personnel Details'!$P$40="","", 'Personnel Details'!$P$40), IF(AND(NOT('Personnel Details'!$I$40=""), $B140&gt;='Personnel Details'!$I$40), IF('Personnel Details'!$K$40="", "", 'Personnel Details'!$K$40), IF('Personnel Details'!$F$40="", "", 'Personnel Details'!$F$40))))</f>
        <v/>
      </c>
      <c r="NN140" s="79" t="str">
        <f>IF(NL$9="", "", IF(AND(NOT('Personnel Details'!$N$40=""), $B140&gt;='Personnel Details'!$N$40), 'Personnel Details'!$Q$40, IF(AND(NOT('Personnel Details'!$I$40=""), $B140&gt;='Personnel Details'!$I$40), 'Personnel Details'!$L$40, 'Personnel Details'!$G$40)))</f>
        <v/>
      </c>
      <c r="NO140" s="59" t="str">
        <f t="shared" ref="NO140:NO203" si="432">IFERROR(IF(DAY($B140)=1, FV140, NO139+FV140), "")</f>
        <v/>
      </c>
      <c r="NP140" s="53"/>
    </row>
    <row r="141" spans="1:380" x14ac:dyDescent="0.25">
      <c r="A141" s="32"/>
      <c r="B141" s="113" t="str">
        <f>IFERROR(IF(B140+1&gt;'Personnel Details'!$U$5, "", B140+1), "")</f>
        <v/>
      </c>
      <c r="C141" s="32"/>
      <c r="D141" s="120"/>
      <c r="E141" s="13" t="str">
        <f t="shared" si="311"/>
        <v/>
      </c>
      <c r="F141" s="13" t="str">
        <f t="shared" si="342"/>
        <v/>
      </c>
      <c r="G141" s="56" t="str">
        <f t="shared" ref="G141:G204" si="433">IF(OR($B141="", F141=""), "", IF(DAY($B141)=1, F141, G140+F141))</f>
        <v/>
      </c>
      <c r="H141" s="16" t="str">
        <f t="shared" si="343"/>
        <v/>
      </c>
      <c r="I141" s="32"/>
      <c r="J141" s="120"/>
      <c r="K141" s="62" t="str">
        <f t="shared" si="312"/>
        <v/>
      </c>
      <c r="L141" s="62" t="str">
        <f t="shared" si="344"/>
        <v/>
      </c>
      <c r="M141" s="65" t="str">
        <f t="shared" ref="M141:M204" si="434">IF(OR($B141="", L141=""), "", IF(DAY($B141)=1, L141, M140+L141))</f>
        <v/>
      </c>
      <c r="N141" s="68" t="str">
        <f t="shared" si="345"/>
        <v/>
      </c>
      <c r="O141" s="32"/>
      <c r="P141" s="120"/>
      <c r="Q141" s="62" t="str">
        <f t="shared" si="313"/>
        <v/>
      </c>
      <c r="R141" s="62" t="str">
        <f t="shared" si="346"/>
        <v/>
      </c>
      <c r="S141" s="65" t="str">
        <f t="shared" ref="S141:S204" si="435">IF(OR($B141="", R141=""), "", IF(DAY($B141)=1, R141, S140+R141))</f>
        <v/>
      </c>
      <c r="T141" s="68" t="str">
        <f t="shared" si="347"/>
        <v/>
      </c>
      <c r="U141" s="32"/>
      <c r="V141" s="120"/>
      <c r="W141" s="62" t="str">
        <f t="shared" si="314"/>
        <v/>
      </c>
      <c r="X141" s="62" t="str">
        <f t="shared" si="348"/>
        <v/>
      </c>
      <c r="Y141" s="65" t="str">
        <f t="shared" ref="Y141:Y204" si="436">IF(OR($B141="", X141=""), "", IF(DAY($B141)=1, X141, Y140+X141))</f>
        <v/>
      </c>
      <c r="Z141" s="68" t="str">
        <f t="shared" si="349"/>
        <v/>
      </c>
      <c r="AA141" s="32"/>
      <c r="AB141" s="120"/>
      <c r="AC141" s="62" t="str">
        <f t="shared" si="315"/>
        <v/>
      </c>
      <c r="AD141" s="62" t="str">
        <f t="shared" si="350"/>
        <v/>
      </c>
      <c r="AE141" s="65" t="str">
        <f t="shared" ref="AE141:AE204" si="437">IF(OR($B141="", AD141=""), "", IF(DAY($B141)=1, AD141, AE140+AD141))</f>
        <v/>
      </c>
      <c r="AF141" s="68" t="str">
        <f t="shared" si="351"/>
        <v/>
      </c>
      <c r="AG141" s="32"/>
      <c r="AH141" s="120"/>
      <c r="AI141" s="62" t="str">
        <f t="shared" si="316"/>
        <v/>
      </c>
      <c r="AJ141" s="62" t="str">
        <f t="shared" si="352"/>
        <v/>
      </c>
      <c r="AK141" s="65" t="str">
        <f t="shared" ref="AK141:AK204" si="438">IF(OR($B141="", AJ141=""), "", IF(DAY($B141)=1, AJ141, AK140+AJ141))</f>
        <v/>
      </c>
      <c r="AL141" s="68" t="str">
        <f t="shared" si="353"/>
        <v/>
      </c>
      <c r="AM141" s="32"/>
      <c r="AN141" s="120"/>
      <c r="AO141" s="62" t="str">
        <f t="shared" si="317"/>
        <v/>
      </c>
      <c r="AP141" s="62" t="str">
        <f t="shared" si="354"/>
        <v/>
      </c>
      <c r="AQ141" s="65" t="str">
        <f t="shared" ref="AQ141:AQ204" si="439">IF(OR($B141="", AP141=""), "", IF(DAY($B141)=1, AP141, AQ140+AP141))</f>
        <v/>
      </c>
      <c r="AR141" s="68" t="str">
        <f t="shared" si="355"/>
        <v/>
      </c>
      <c r="AS141" s="32"/>
      <c r="AT141" s="120"/>
      <c r="AU141" s="62" t="str">
        <f t="shared" si="318"/>
        <v/>
      </c>
      <c r="AV141" s="62" t="str">
        <f t="shared" si="356"/>
        <v/>
      </c>
      <c r="AW141" s="65" t="str">
        <f t="shared" ref="AW141:AW204" si="440">IF(OR($B141="", AV141=""), "", IF(DAY($B141)=1, AV141, AW140+AV141))</f>
        <v/>
      </c>
      <c r="AX141" s="68" t="str">
        <f t="shared" si="357"/>
        <v/>
      </c>
      <c r="AY141" s="32"/>
      <c r="AZ141" s="120"/>
      <c r="BA141" s="62" t="str">
        <f t="shared" si="319"/>
        <v/>
      </c>
      <c r="BB141" s="62" t="str">
        <f t="shared" si="358"/>
        <v/>
      </c>
      <c r="BC141" s="65" t="str">
        <f t="shared" ref="BC141:BC204" si="441">IF(OR($B141="", BB141=""), "", IF(DAY($B141)=1, BB141, BC140+BB141))</f>
        <v/>
      </c>
      <c r="BD141" s="68" t="str">
        <f t="shared" si="359"/>
        <v/>
      </c>
      <c r="BE141" s="32"/>
      <c r="BF141" s="120"/>
      <c r="BG141" s="62" t="str">
        <f t="shared" si="320"/>
        <v/>
      </c>
      <c r="BH141" s="62" t="str">
        <f t="shared" si="360"/>
        <v/>
      </c>
      <c r="BI141" s="65" t="str">
        <f t="shared" ref="BI141:BI204" si="442">IF(OR($B141="", BH141=""), "", IF(DAY($B141)=1, BH141, BI140+BH141))</f>
        <v/>
      </c>
      <c r="BJ141" s="68" t="str">
        <f t="shared" si="361"/>
        <v/>
      </c>
      <c r="BK141" s="32"/>
      <c r="BL141" s="120"/>
      <c r="BM141" s="62" t="str">
        <f t="shared" si="321"/>
        <v/>
      </c>
      <c r="BN141" s="62" t="str">
        <f t="shared" si="362"/>
        <v/>
      </c>
      <c r="BO141" s="65" t="str">
        <f t="shared" ref="BO141:BO204" si="443">IF(OR($B141="", BN141=""), "", IF(DAY($B141)=1, BN141, BO140+BN141))</f>
        <v/>
      </c>
      <c r="BP141" s="68" t="str">
        <f t="shared" si="363"/>
        <v/>
      </c>
      <c r="BQ141" s="32"/>
      <c r="BR141" s="120"/>
      <c r="BS141" s="62" t="str">
        <f t="shared" si="322"/>
        <v/>
      </c>
      <c r="BT141" s="62" t="str">
        <f t="shared" si="364"/>
        <v/>
      </c>
      <c r="BU141" s="65" t="str">
        <f t="shared" ref="BU141:BU204" si="444">IF(OR($B141="", BT141=""), "", IF(DAY($B141)=1, BT141, BU140+BT141))</f>
        <v/>
      </c>
      <c r="BV141" s="68" t="str">
        <f t="shared" si="365"/>
        <v/>
      </c>
      <c r="BW141" s="32"/>
      <c r="BX141" s="120"/>
      <c r="BY141" s="62" t="str">
        <f t="shared" si="323"/>
        <v/>
      </c>
      <c r="BZ141" s="62" t="str">
        <f t="shared" si="366"/>
        <v/>
      </c>
      <c r="CA141" s="65" t="str">
        <f t="shared" ref="CA141:CA204" si="445">IF(OR($B141="", BZ141=""), "", IF(DAY($B141)=1, BZ141, CA140+BZ141))</f>
        <v/>
      </c>
      <c r="CB141" s="68" t="str">
        <f t="shared" si="367"/>
        <v/>
      </c>
      <c r="CC141" s="32"/>
      <c r="CD141" s="120"/>
      <c r="CE141" s="62" t="str">
        <f t="shared" si="324"/>
        <v/>
      </c>
      <c r="CF141" s="62" t="str">
        <f t="shared" si="368"/>
        <v/>
      </c>
      <c r="CG141" s="65" t="str">
        <f t="shared" ref="CG141:CG204" si="446">IF(OR($B141="", CF141=""), "", IF(DAY($B141)=1, CF141, CG140+CF141))</f>
        <v/>
      </c>
      <c r="CH141" s="68" t="str">
        <f t="shared" si="369"/>
        <v/>
      </c>
      <c r="CI141" s="32"/>
      <c r="CJ141" s="120"/>
      <c r="CK141" s="62" t="str">
        <f t="shared" si="325"/>
        <v/>
      </c>
      <c r="CL141" s="62" t="str">
        <f t="shared" si="370"/>
        <v/>
      </c>
      <c r="CM141" s="65" t="str">
        <f t="shared" ref="CM141:CM204" si="447">IF(OR($B141="", CL141=""), "", IF(DAY($B141)=1, CL141, CM140+CL141))</f>
        <v/>
      </c>
      <c r="CN141" s="68" t="str">
        <f t="shared" si="371"/>
        <v/>
      </c>
      <c r="CO141" s="32"/>
      <c r="CP141" s="120"/>
      <c r="CQ141" s="62" t="str">
        <f t="shared" si="326"/>
        <v/>
      </c>
      <c r="CR141" s="62" t="str">
        <f t="shared" si="372"/>
        <v/>
      </c>
      <c r="CS141" s="65" t="str">
        <f t="shared" ref="CS141:CS204" si="448">IF(OR($B141="", CR141=""), "", IF(DAY($B141)=1, CR141, CS140+CR141))</f>
        <v/>
      </c>
      <c r="CT141" s="68" t="str">
        <f t="shared" si="373"/>
        <v/>
      </c>
      <c r="CU141" s="32"/>
      <c r="CV141" s="120"/>
      <c r="CW141" s="62" t="str">
        <f t="shared" si="327"/>
        <v/>
      </c>
      <c r="CX141" s="62" t="str">
        <f t="shared" si="374"/>
        <v/>
      </c>
      <c r="CY141" s="65" t="str">
        <f t="shared" ref="CY141:CY204" si="449">IF(OR($B141="", CX141=""), "", IF(DAY($B141)=1, CX141, CY140+CX141))</f>
        <v/>
      </c>
      <c r="CZ141" s="68" t="str">
        <f t="shared" si="375"/>
        <v/>
      </c>
      <c r="DA141" s="32"/>
      <c r="DB141" s="120"/>
      <c r="DC141" s="62" t="str">
        <f t="shared" si="328"/>
        <v/>
      </c>
      <c r="DD141" s="62" t="str">
        <f t="shared" si="376"/>
        <v/>
      </c>
      <c r="DE141" s="65" t="str">
        <f t="shared" ref="DE141:DE204" si="450">IF(OR($B141="", DD141=""), "", IF(DAY($B141)=1, DD141, DE140+DD141))</f>
        <v/>
      </c>
      <c r="DF141" s="68" t="str">
        <f t="shared" si="377"/>
        <v/>
      </c>
      <c r="DG141" s="32"/>
      <c r="DH141" s="120"/>
      <c r="DI141" s="62" t="str">
        <f t="shared" si="329"/>
        <v/>
      </c>
      <c r="DJ141" s="62" t="str">
        <f t="shared" si="378"/>
        <v/>
      </c>
      <c r="DK141" s="65" t="str">
        <f t="shared" ref="DK141:DK204" si="451">IF(OR($B141="", DJ141=""), "", IF(DAY($B141)=1, DJ141, DK140+DJ141))</f>
        <v/>
      </c>
      <c r="DL141" s="68" t="str">
        <f t="shared" si="379"/>
        <v/>
      </c>
      <c r="DM141" s="32"/>
      <c r="DN141" s="120"/>
      <c r="DO141" s="62" t="str">
        <f t="shared" si="330"/>
        <v/>
      </c>
      <c r="DP141" s="62" t="str">
        <f t="shared" si="380"/>
        <v/>
      </c>
      <c r="DQ141" s="65" t="str">
        <f t="shared" ref="DQ141:DQ204" si="452">IF(OR($B141="", DP141=""), "", IF(DAY($B141)=1, DP141, DQ140+DP141))</f>
        <v/>
      </c>
      <c r="DR141" s="68" t="str">
        <f t="shared" si="381"/>
        <v/>
      </c>
      <c r="DS141" s="32"/>
      <c r="DT141" s="120"/>
      <c r="DU141" s="62" t="str">
        <f t="shared" si="331"/>
        <v/>
      </c>
      <c r="DV141" s="62" t="str">
        <f t="shared" si="382"/>
        <v/>
      </c>
      <c r="DW141" s="65" t="str">
        <f t="shared" ref="DW141:DW204" si="453">IF(OR($B141="", DV141=""), "", IF(DAY($B141)=1, DV141, DW140+DV141))</f>
        <v/>
      </c>
      <c r="DX141" s="68" t="str">
        <f t="shared" si="383"/>
        <v/>
      </c>
      <c r="DY141" s="32"/>
      <c r="DZ141" s="120"/>
      <c r="EA141" s="62" t="str">
        <f t="shared" si="332"/>
        <v/>
      </c>
      <c r="EB141" s="62" t="str">
        <f t="shared" si="384"/>
        <v/>
      </c>
      <c r="EC141" s="65" t="str">
        <f t="shared" ref="EC141:EC204" si="454">IF(OR($B141="", EB141=""), "", IF(DAY($B141)=1, EB141, EC140+EB141))</f>
        <v/>
      </c>
      <c r="ED141" s="68" t="str">
        <f t="shared" si="385"/>
        <v/>
      </c>
      <c r="EE141" s="32"/>
      <c r="EF141" s="120"/>
      <c r="EG141" s="62" t="str">
        <f t="shared" si="333"/>
        <v/>
      </c>
      <c r="EH141" s="62" t="str">
        <f t="shared" si="386"/>
        <v/>
      </c>
      <c r="EI141" s="65" t="str">
        <f t="shared" ref="EI141:EI204" si="455">IF(OR($B141="", EH141=""), "", IF(DAY($B141)=1, EH141, EI140+EH141))</f>
        <v/>
      </c>
      <c r="EJ141" s="68" t="str">
        <f t="shared" si="387"/>
        <v/>
      </c>
      <c r="EK141" s="32"/>
      <c r="EL141" s="120"/>
      <c r="EM141" s="62" t="str">
        <f t="shared" si="334"/>
        <v/>
      </c>
      <c r="EN141" s="62" t="str">
        <f t="shared" si="388"/>
        <v/>
      </c>
      <c r="EO141" s="65" t="str">
        <f t="shared" ref="EO141:EO204" si="456">IF(OR($B141="", EN141=""), "", IF(DAY($B141)=1, EN141, EO140+EN141))</f>
        <v/>
      </c>
      <c r="EP141" s="68" t="str">
        <f t="shared" si="389"/>
        <v/>
      </c>
      <c r="EQ141" s="32"/>
      <c r="ER141" s="120"/>
      <c r="ES141" s="62" t="str">
        <f t="shared" si="335"/>
        <v/>
      </c>
      <c r="ET141" s="62" t="str">
        <f t="shared" si="390"/>
        <v/>
      </c>
      <c r="EU141" s="65" t="str">
        <f t="shared" ref="EU141:EU204" si="457">IF(OR($B141="", ET141=""), "", IF(DAY($B141)=1, ET141, EU140+ET141))</f>
        <v/>
      </c>
      <c r="EV141" s="68" t="str">
        <f t="shared" si="391"/>
        <v/>
      </c>
      <c r="EW141" s="32"/>
      <c r="EX141" s="120"/>
      <c r="EY141" s="62" t="str">
        <f t="shared" si="336"/>
        <v/>
      </c>
      <c r="EZ141" s="62" t="str">
        <f t="shared" si="392"/>
        <v/>
      </c>
      <c r="FA141" s="65" t="str">
        <f t="shared" ref="FA141:FA204" si="458">IF(OR($B141="", EZ141=""), "", IF(DAY($B141)=1, EZ141, FA140+EZ141))</f>
        <v/>
      </c>
      <c r="FB141" s="68" t="str">
        <f t="shared" si="393"/>
        <v/>
      </c>
      <c r="FC141" s="32"/>
      <c r="FD141" s="120"/>
      <c r="FE141" s="62" t="str">
        <f t="shared" si="337"/>
        <v/>
      </c>
      <c r="FF141" s="62" t="str">
        <f t="shared" si="394"/>
        <v/>
      </c>
      <c r="FG141" s="65" t="str">
        <f t="shared" ref="FG141:FG204" si="459">IF(OR($B141="", FF141=""), "", IF(DAY($B141)=1, FF141, FG140+FF141))</f>
        <v/>
      </c>
      <c r="FH141" s="68" t="str">
        <f t="shared" si="395"/>
        <v/>
      </c>
      <c r="FI141" s="32"/>
      <c r="FJ141" s="120"/>
      <c r="FK141" s="62" t="str">
        <f t="shared" si="338"/>
        <v/>
      </c>
      <c r="FL141" s="62" t="str">
        <f t="shared" si="396"/>
        <v/>
      </c>
      <c r="FM141" s="65" t="str">
        <f t="shared" ref="FM141:FM204" si="460">IF(OR($B141="", FL141=""), "", IF(DAY($B141)=1, FL141, FM140+FL141))</f>
        <v/>
      </c>
      <c r="FN141" s="68" t="str">
        <f t="shared" si="397"/>
        <v/>
      </c>
      <c r="FO141" s="32"/>
      <c r="FP141" s="120"/>
      <c r="FQ141" s="62" t="str">
        <f t="shared" si="339"/>
        <v/>
      </c>
      <c r="FR141" s="62" t="str">
        <f t="shared" si="398"/>
        <v/>
      </c>
      <c r="FS141" s="65" t="str">
        <f t="shared" ref="FS141:FS204" si="461">IF(OR($B141="", FR141=""), "", IF(DAY($B141)=1, FR141, FS140+FR141))</f>
        <v/>
      </c>
      <c r="FT141" s="68" t="str">
        <f t="shared" si="399"/>
        <v/>
      </c>
      <c r="FU141" s="32"/>
      <c r="FV141" s="120"/>
      <c r="FW141" s="62" t="str">
        <f t="shared" si="340"/>
        <v/>
      </c>
      <c r="FX141" s="62" t="str">
        <f t="shared" si="400"/>
        <v/>
      </c>
      <c r="FY141" s="65" t="str">
        <f t="shared" ref="FY141:FY204" si="462">IF(OR($B141="", FX141=""), "", IF(DAY($B141)=1, FX141, FY140+FX141))</f>
        <v/>
      </c>
      <c r="FZ141" s="68" t="str">
        <f t="shared" si="401"/>
        <v/>
      </c>
      <c r="GA141" s="32"/>
      <c r="GC141" s="7" t="str">
        <f t="shared" si="402"/>
        <v/>
      </c>
      <c r="GD141" s="7" t="str">
        <f t="shared" ca="1" si="341"/>
        <v/>
      </c>
      <c r="GT141" s="71" t="str">
        <f>IF(GT$9="", "", IF(AND(NOT('Personnel Details'!$N$11=""), $B141&gt;='Personnel Details'!$N$11), 'Personnel Details'!$O$11, IF(AND(NOT('Personnel Details'!$I$11=""), $B141&gt;='Personnel Details'!$I$11), 'Personnel Details'!$J$11, 'Personnel Details'!$E$11)))</f>
        <v/>
      </c>
      <c r="GU141" s="59" t="str">
        <f>IF(GT$9="", "", IF(AND(NOT('Personnel Details'!$N$11=""), $B141&gt;='Personnel Details'!$N$11), IF('Personnel Details'!$P$11="","", 'Personnel Details'!$P$11), IF(AND(NOT('Personnel Details'!$I$11=""), $B141&gt;='Personnel Details'!$I$11), IF('Personnel Details'!$K$11="", "", 'Personnel Details'!$K$11), IF('Personnel Details'!$F$11="", "", 'Personnel Details'!$F$11))))</f>
        <v/>
      </c>
      <c r="GV141" s="74" t="str">
        <f>IF(GT$9="", "", IF(AND(NOT('Personnel Details'!$N$11=""), $B141&gt;='Personnel Details'!$N$11), 'Personnel Details'!$Q$11, IF(AND(NOT('Personnel Details'!$I$11=""), $B141&gt;='Personnel Details'!$I$11), 'Personnel Details'!$L$11, 'Personnel Details'!$G$11)))</f>
        <v/>
      </c>
      <c r="GW141" s="59" t="str">
        <f t="shared" si="403"/>
        <v/>
      </c>
      <c r="GX141" s="53"/>
      <c r="GZ141" s="78" t="str">
        <f>IF(GZ$9="", "", IF(AND(NOT('Personnel Details'!$N$12=""), $B141&gt;='Personnel Details'!$N$12), 'Personnel Details'!$O$12, IF(AND(NOT('Personnel Details'!$I$12=""), $B141&gt;='Personnel Details'!$I$12), 'Personnel Details'!$J$12, 'Personnel Details'!$E$12)))</f>
        <v/>
      </c>
      <c r="HA141" s="59" t="str">
        <f>IF(GZ$9="", "", IF(AND(NOT('Personnel Details'!$N$12=""), $B141&gt;='Personnel Details'!$N$12), IF('Personnel Details'!$P$12="","", 'Personnel Details'!$P$12), IF(AND(NOT('Personnel Details'!$I$12=""), $B141&gt;='Personnel Details'!$I$12), IF('Personnel Details'!$K$12="", "", 'Personnel Details'!$K$12), IF('Personnel Details'!$F$12="", "", 'Personnel Details'!$F$12))))</f>
        <v/>
      </c>
      <c r="HB141" s="79" t="str">
        <f>IF(GZ$9="", "", IF(AND(NOT('Personnel Details'!$N$12=""), $B141&gt;='Personnel Details'!$N$12), 'Personnel Details'!$Q$12, IF(AND(NOT('Personnel Details'!$I$12=""), $B141&gt;='Personnel Details'!$I$12), 'Personnel Details'!$L$12, 'Personnel Details'!$G$12)))</f>
        <v/>
      </c>
      <c r="HC141" s="59" t="str">
        <f t="shared" si="404"/>
        <v/>
      </c>
      <c r="HD141" s="53"/>
      <c r="HF141" s="78" t="str">
        <f>IF(HF$9="", "", IF(AND(NOT('Personnel Details'!$N$13=""), $B141&gt;='Personnel Details'!$N$13), 'Personnel Details'!$O$13, IF(AND(NOT('Personnel Details'!$I$13=""), $B141&gt;='Personnel Details'!$I$13), 'Personnel Details'!$J$13, 'Personnel Details'!$E$13)))</f>
        <v/>
      </c>
      <c r="HG141" s="59" t="str">
        <f>IF(HF$9="", "", IF(AND(NOT('Personnel Details'!$N$13=""), $B141&gt;='Personnel Details'!$N$13), IF('Personnel Details'!$P$13="","", 'Personnel Details'!$P$13), IF(AND(NOT('Personnel Details'!$I$13=""), $B141&gt;='Personnel Details'!$I$13), IF('Personnel Details'!$K$13="", "", 'Personnel Details'!$K$13), IF('Personnel Details'!$F$13="", "", 'Personnel Details'!$F$13))))</f>
        <v/>
      </c>
      <c r="HH141" s="79" t="str">
        <f>IF(HF$9="", "", IF(AND(NOT('Personnel Details'!$N$13=""), $B141&gt;='Personnel Details'!$N$13), 'Personnel Details'!$Q$13, IF(AND(NOT('Personnel Details'!$I$13=""), $B141&gt;='Personnel Details'!$I$13), 'Personnel Details'!$L$13, 'Personnel Details'!$G$13)))</f>
        <v/>
      </c>
      <c r="HI141" s="59" t="str">
        <f t="shared" si="405"/>
        <v/>
      </c>
      <c r="HJ141" s="53"/>
      <c r="HL141" s="78" t="str">
        <f>IF(HL$9="", "", IF(AND(NOT('Personnel Details'!$N$14=""), $B141&gt;='Personnel Details'!$N$14), 'Personnel Details'!$O$14, IF(AND(NOT('Personnel Details'!$I$14=""), $B141&gt;='Personnel Details'!$I$14), 'Personnel Details'!$J$14, 'Personnel Details'!$E$14)))</f>
        <v/>
      </c>
      <c r="HM141" s="59" t="str">
        <f>IF(HL$9="", "", IF(AND(NOT('Personnel Details'!$N$14=""), $B141&gt;='Personnel Details'!$N$14), IF('Personnel Details'!$P$14="","", 'Personnel Details'!$P$14), IF(AND(NOT('Personnel Details'!$I$14=""), $B141&gt;='Personnel Details'!$I$14), IF('Personnel Details'!$K$14="", "", 'Personnel Details'!$K$14), IF('Personnel Details'!$F$14="", "", 'Personnel Details'!$F$14))))</f>
        <v/>
      </c>
      <c r="HN141" s="79" t="str">
        <f>IF(HL$9="", "", IF(AND(NOT('Personnel Details'!$N$14=""), $B141&gt;='Personnel Details'!$N$14), 'Personnel Details'!$Q$14, IF(AND(NOT('Personnel Details'!$I$14=""), $B141&gt;='Personnel Details'!$I$14), 'Personnel Details'!$L$14, 'Personnel Details'!$G$14)))</f>
        <v/>
      </c>
      <c r="HO141" s="59" t="str">
        <f t="shared" si="406"/>
        <v/>
      </c>
      <c r="HP141" s="53"/>
      <c r="HR141" s="78" t="str">
        <f>IF(HR$9="", "", IF(AND(NOT('Personnel Details'!$N$15=""), $B141&gt;='Personnel Details'!$N$15), 'Personnel Details'!$O$15, IF(AND(NOT('Personnel Details'!$I$15=""), $B141&gt;='Personnel Details'!$I$15), 'Personnel Details'!$J$15, 'Personnel Details'!$E$15)))</f>
        <v/>
      </c>
      <c r="HS141" s="59" t="str">
        <f>IF(HR$9="", "", IF(AND(NOT('Personnel Details'!$N$15=""), $B141&gt;='Personnel Details'!$N$15), IF('Personnel Details'!$P$15="","", 'Personnel Details'!$P$15), IF(AND(NOT('Personnel Details'!$I$15=""), $B141&gt;='Personnel Details'!$I$15), IF('Personnel Details'!$K$15="", "", 'Personnel Details'!$K$15), IF('Personnel Details'!$F$15="", "", 'Personnel Details'!$F$15))))</f>
        <v/>
      </c>
      <c r="HT141" s="79" t="str">
        <f>IF(HR$9="", "", IF(AND(NOT('Personnel Details'!$N$15=""), $B141&gt;='Personnel Details'!$N$15), 'Personnel Details'!$Q$15, IF(AND(NOT('Personnel Details'!$I$15=""), $B141&gt;='Personnel Details'!$I$15), 'Personnel Details'!$L$15, 'Personnel Details'!$G$15)))</f>
        <v/>
      </c>
      <c r="HU141" s="59" t="str">
        <f t="shared" si="407"/>
        <v/>
      </c>
      <c r="HV141" s="53"/>
      <c r="HX141" s="78" t="str">
        <f>IF(HX$9="", "", IF(AND(NOT('Personnel Details'!$N$16=""), $B141&gt;='Personnel Details'!$N$16), 'Personnel Details'!$O$16, IF(AND(NOT('Personnel Details'!$I$16=""), $B141&gt;='Personnel Details'!$I$16), 'Personnel Details'!$J$16, 'Personnel Details'!$E$16)))</f>
        <v/>
      </c>
      <c r="HY141" s="59" t="str">
        <f>IF(HX$9="", "", IF(AND(NOT('Personnel Details'!$N$16=""), $B141&gt;='Personnel Details'!$N$16), IF('Personnel Details'!$P$16="","", 'Personnel Details'!$P$16), IF(AND(NOT('Personnel Details'!$I$16=""), $B141&gt;='Personnel Details'!$I$16), IF('Personnel Details'!$K$16="", "", 'Personnel Details'!$K$16), IF('Personnel Details'!$F$16="", "", 'Personnel Details'!$F$16))))</f>
        <v/>
      </c>
      <c r="HZ141" s="79" t="str">
        <f>IF(HX$9="", "", IF(AND(NOT('Personnel Details'!$N$16=""), $B141&gt;='Personnel Details'!$N$16), 'Personnel Details'!$Q$16, IF(AND(NOT('Personnel Details'!$I$16=""), $B141&gt;='Personnel Details'!$I$16), 'Personnel Details'!$L$16, 'Personnel Details'!$G$16)))</f>
        <v/>
      </c>
      <c r="IA141" s="59" t="str">
        <f t="shared" si="408"/>
        <v/>
      </c>
      <c r="IB141" s="53"/>
      <c r="ID141" s="78" t="str">
        <f>IF(ID$9="", "", IF(AND(NOT('Personnel Details'!$N$17=""), $B141&gt;='Personnel Details'!$N$17), 'Personnel Details'!$O$17, IF(AND(NOT('Personnel Details'!$I$17=""), $B141&gt;='Personnel Details'!$I$17), 'Personnel Details'!$J$17, 'Personnel Details'!$E$17)))</f>
        <v/>
      </c>
      <c r="IE141" s="59" t="str">
        <f>IF(ID$9="", "", IF(AND(NOT('Personnel Details'!$N$17=""), $B141&gt;='Personnel Details'!$N$17), IF('Personnel Details'!$P$17="","", 'Personnel Details'!$P$17), IF(AND(NOT('Personnel Details'!$I$17=""), $B141&gt;='Personnel Details'!$I$17), IF('Personnel Details'!$K$17="", "", 'Personnel Details'!$K$17), IF('Personnel Details'!$F$17="", "", 'Personnel Details'!$F$17))))</f>
        <v/>
      </c>
      <c r="IF141" s="79" t="str">
        <f>IF(ID$9="", "", IF(AND(NOT('Personnel Details'!$N$17=""), $B141&gt;='Personnel Details'!$N$17), 'Personnel Details'!$Q$17, IF(AND(NOT('Personnel Details'!$I$17=""), $B141&gt;='Personnel Details'!$I$17), 'Personnel Details'!$L$17, 'Personnel Details'!$G$17)))</f>
        <v/>
      </c>
      <c r="IG141" s="59" t="str">
        <f t="shared" si="409"/>
        <v/>
      </c>
      <c r="IH141" s="53"/>
      <c r="IJ141" s="78" t="str">
        <f>IF(IJ$9="", "", IF(AND(NOT('Personnel Details'!$N$18=""), $B141&gt;='Personnel Details'!$N$18), 'Personnel Details'!$O$18, IF(AND(NOT('Personnel Details'!$I$18=""), $B141&gt;='Personnel Details'!$I$18), 'Personnel Details'!$J$18, 'Personnel Details'!$E$18)))</f>
        <v/>
      </c>
      <c r="IK141" s="59" t="str">
        <f>IF(IJ$9="", "", IF(AND(NOT('Personnel Details'!$N$18=""), $B141&gt;='Personnel Details'!$N$18), IF('Personnel Details'!$P$18="","", 'Personnel Details'!$P$18), IF(AND(NOT('Personnel Details'!$I$18=""), $B141&gt;='Personnel Details'!$I$18), IF('Personnel Details'!$K$18="", "", 'Personnel Details'!$K$18), IF('Personnel Details'!$F$18="", "", 'Personnel Details'!$F$18))))</f>
        <v/>
      </c>
      <c r="IL141" s="79" t="str">
        <f>IF(IJ$9="", "", IF(AND(NOT('Personnel Details'!$N$18=""), $B141&gt;='Personnel Details'!$N$18), 'Personnel Details'!$Q$18, IF(AND(NOT('Personnel Details'!$I$18=""), $B141&gt;='Personnel Details'!$I$18), 'Personnel Details'!$L$18, 'Personnel Details'!$G$18)))</f>
        <v/>
      </c>
      <c r="IM141" s="59" t="str">
        <f t="shared" si="410"/>
        <v/>
      </c>
      <c r="IN141" s="53"/>
      <c r="IP141" s="78" t="str">
        <f>IF(IP$9="", "", IF(AND(NOT('Personnel Details'!$N$19=""), $B141&gt;='Personnel Details'!$N$19), 'Personnel Details'!$O$19, IF(AND(NOT('Personnel Details'!$I$19=""), $B141&gt;='Personnel Details'!$I$19), 'Personnel Details'!$J$19, 'Personnel Details'!$E$19)))</f>
        <v/>
      </c>
      <c r="IQ141" s="59" t="str">
        <f>IF(IP$9="", "", IF(AND(NOT('Personnel Details'!$N$19=""), $B141&gt;='Personnel Details'!$N$19), IF('Personnel Details'!$P$19="","", 'Personnel Details'!$P$19), IF(AND(NOT('Personnel Details'!$I$19=""), $B141&gt;='Personnel Details'!$I$19), IF('Personnel Details'!$K$19="", "", 'Personnel Details'!$K$19), IF('Personnel Details'!$F$19="", "", 'Personnel Details'!$F$19))))</f>
        <v/>
      </c>
      <c r="IR141" s="79" t="str">
        <f>IF(IP$9="", "", IF(AND(NOT('Personnel Details'!$N$19=""), $B141&gt;='Personnel Details'!$N$19), 'Personnel Details'!$Q$19, IF(AND(NOT('Personnel Details'!$I$19=""), $B141&gt;='Personnel Details'!$I$19), 'Personnel Details'!$L$19, 'Personnel Details'!$G$19)))</f>
        <v/>
      </c>
      <c r="IS141" s="59" t="str">
        <f t="shared" si="411"/>
        <v/>
      </c>
      <c r="IT141" s="53"/>
      <c r="IV141" s="78" t="str">
        <f>IF(IV$9="", "", IF(AND(NOT('Personnel Details'!$N$20=""), $B141&gt;='Personnel Details'!$N$20), 'Personnel Details'!$O$20, IF(AND(NOT('Personnel Details'!$I$20=""), $B141&gt;='Personnel Details'!$I$20), 'Personnel Details'!$J$20, 'Personnel Details'!$E$20)))</f>
        <v/>
      </c>
      <c r="IW141" s="59" t="str">
        <f>IF(IV$9="", "", IF(AND(NOT('Personnel Details'!$N$20=""), $B141&gt;='Personnel Details'!$N$20), IF('Personnel Details'!$P$20="","", 'Personnel Details'!$P$20), IF(AND(NOT('Personnel Details'!$I$20=""), $B141&gt;='Personnel Details'!$I$20), IF('Personnel Details'!$K$20="", "", 'Personnel Details'!$K$20), IF('Personnel Details'!$F$20="", "", 'Personnel Details'!$F$20))))</f>
        <v/>
      </c>
      <c r="IX141" s="79" t="str">
        <f>IF(IV$9="", "", IF(AND(NOT('Personnel Details'!$N$20=""), $B141&gt;='Personnel Details'!$N$20), 'Personnel Details'!$Q$20, IF(AND(NOT('Personnel Details'!$I$20=""), $B141&gt;='Personnel Details'!$I$20), 'Personnel Details'!$L$20, 'Personnel Details'!$G$20)))</f>
        <v/>
      </c>
      <c r="IY141" s="59" t="str">
        <f t="shared" si="412"/>
        <v/>
      </c>
      <c r="IZ141" s="53"/>
      <c r="JB141" s="78" t="str">
        <f>IF(JB$9="", "", IF(AND(NOT('Personnel Details'!$N$21=""), $B141&gt;='Personnel Details'!$N$21), 'Personnel Details'!$O$21, IF(AND(NOT('Personnel Details'!$I$21=""), $B141&gt;='Personnel Details'!$I$21), 'Personnel Details'!$J$21, 'Personnel Details'!$E$21)))</f>
        <v/>
      </c>
      <c r="JC141" s="59" t="str">
        <f>IF(JB$9="", "", IF(AND(NOT('Personnel Details'!$N$21=""), $B141&gt;='Personnel Details'!$N$21), IF('Personnel Details'!$P$21="","", 'Personnel Details'!$P$21), IF(AND(NOT('Personnel Details'!$I$21=""), $B141&gt;='Personnel Details'!$I$21), IF('Personnel Details'!$K$21="", "", 'Personnel Details'!$K$21), IF('Personnel Details'!$F$21="", "", 'Personnel Details'!$F$21))))</f>
        <v/>
      </c>
      <c r="JD141" s="79" t="str">
        <f>IF(JB$9="", "", IF(AND(NOT('Personnel Details'!$N$21=""), $B141&gt;='Personnel Details'!$N$21), 'Personnel Details'!$Q$21, IF(AND(NOT('Personnel Details'!$I$21=""), $B141&gt;='Personnel Details'!$I$21), 'Personnel Details'!$L$21, 'Personnel Details'!$G$21)))</f>
        <v/>
      </c>
      <c r="JE141" s="59" t="str">
        <f t="shared" si="413"/>
        <v/>
      </c>
      <c r="JF141" s="53"/>
      <c r="JH141" s="78" t="str">
        <f>IF(JH$9="", "", IF(AND(NOT('Personnel Details'!$N$22=""), $B141&gt;='Personnel Details'!$N$22), 'Personnel Details'!$O$22, IF(AND(NOT('Personnel Details'!$I$22=""), $B141&gt;='Personnel Details'!$I$22), 'Personnel Details'!$J$22, 'Personnel Details'!$E$22)))</f>
        <v/>
      </c>
      <c r="JI141" s="59" t="str">
        <f>IF(JH$9="", "", IF(AND(NOT('Personnel Details'!$N$22=""), $B141&gt;='Personnel Details'!$N$22), IF('Personnel Details'!$P$22="","", 'Personnel Details'!$P$22), IF(AND(NOT('Personnel Details'!$I$22=""), $B141&gt;='Personnel Details'!$I$22), IF('Personnel Details'!$K$22="", "", 'Personnel Details'!$K$22), IF('Personnel Details'!$F$22="", "", 'Personnel Details'!$F$22))))</f>
        <v/>
      </c>
      <c r="JJ141" s="79" t="str">
        <f>IF(JH$9="", "", IF(AND(NOT('Personnel Details'!$N$22=""), $B141&gt;='Personnel Details'!$N$22), 'Personnel Details'!$Q$22, IF(AND(NOT('Personnel Details'!$I$22=""), $B141&gt;='Personnel Details'!$I$22), 'Personnel Details'!$L$22, 'Personnel Details'!$G$22)))</f>
        <v/>
      </c>
      <c r="JK141" s="59" t="str">
        <f t="shared" si="414"/>
        <v/>
      </c>
      <c r="JL141" s="53"/>
      <c r="JN141" s="78" t="str">
        <f>IF(JN$9="", "", IF(AND(NOT('Personnel Details'!$N$23=""), $B141&gt;='Personnel Details'!$N$23), 'Personnel Details'!$O$23, IF(AND(NOT('Personnel Details'!$I$23=""), $B141&gt;='Personnel Details'!$I$23), 'Personnel Details'!$J$23, 'Personnel Details'!$E$23)))</f>
        <v/>
      </c>
      <c r="JO141" s="59" t="str">
        <f>IF(JN$9="", "", IF(AND(NOT('Personnel Details'!$N$23=""), $B141&gt;='Personnel Details'!$N$23), IF('Personnel Details'!$P$23="","", 'Personnel Details'!$P$23), IF(AND(NOT('Personnel Details'!$I$23=""), $B141&gt;='Personnel Details'!$I$23), IF('Personnel Details'!$K$23="", "", 'Personnel Details'!$K$23), IF('Personnel Details'!$F$23="", "", 'Personnel Details'!$F$23))))</f>
        <v/>
      </c>
      <c r="JP141" s="79" t="str">
        <f>IF(JN$9="", "", IF(AND(NOT('Personnel Details'!$N$23=""), $B141&gt;='Personnel Details'!$N$23), 'Personnel Details'!$Q$23, IF(AND(NOT('Personnel Details'!$I$23=""), $B141&gt;='Personnel Details'!$I$23), 'Personnel Details'!$L$23, 'Personnel Details'!$G$23)))</f>
        <v/>
      </c>
      <c r="JQ141" s="59" t="str">
        <f t="shared" si="415"/>
        <v/>
      </c>
      <c r="JR141" s="53"/>
      <c r="JT141" s="78" t="str">
        <f>IF(JT$9="", "", IF(AND(NOT('Personnel Details'!$N$24=""), $B141&gt;='Personnel Details'!$N$24), 'Personnel Details'!$O$24, IF(AND(NOT('Personnel Details'!$I$24=""), $B141&gt;='Personnel Details'!$I$24), 'Personnel Details'!$J$24, 'Personnel Details'!$E$24)))</f>
        <v/>
      </c>
      <c r="JU141" s="59" t="str">
        <f>IF(JT$9="", "", IF(AND(NOT('Personnel Details'!$N$24=""), $B141&gt;='Personnel Details'!$N$24), IF('Personnel Details'!$P$24="","", 'Personnel Details'!$P$24), IF(AND(NOT('Personnel Details'!$I$24=""), $B141&gt;='Personnel Details'!$I$24), IF('Personnel Details'!$K$24="", "", 'Personnel Details'!$K$24), IF('Personnel Details'!$F$24="", "", 'Personnel Details'!$F$24))))</f>
        <v/>
      </c>
      <c r="JV141" s="79" t="str">
        <f>IF(JT$9="", "", IF(AND(NOT('Personnel Details'!$N$24=""), $B141&gt;='Personnel Details'!$N$24), 'Personnel Details'!$Q$24, IF(AND(NOT('Personnel Details'!$I$24=""), $B141&gt;='Personnel Details'!$I$24), 'Personnel Details'!$L$24, 'Personnel Details'!$G$24)))</f>
        <v/>
      </c>
      <c r="JW141" s="59" t="str">
        <f t="shared" si="416"/>
        <v/>
      </c>
      <c r="JX141" s="53"/>
      <c r="JZ141" s="78" t="str">
        <f>IF(JZ$9="", "", IF(AND(NOT('Personnel Details'!$N$25=""), $B141&gt;='Personnel Details'!$N$25), 'Personnel Details'!$O$25, IF(AND(NOT('Personnel Details'!$I$25=""), $B141&gt;='Personnel Details'!$I$25), 'Personnel Details'!$J$25, 'Personnel Details'!$E$25)))</f>
        <v/>
      </c>
      <c r="KA141" s="59" t="str">
        <f>IF(JZ$9="", "", IF(AND(NOT('Personnel Details'!$N$25=""), $B141&gt;='Personnel Details'!$N$25), IF('Personnel Details'!$P$25="","", 'Personnel Details'!$P$25), IF(AND(NOT('Personnel Details'!$I$25=""), $B141&gt;='Personnel Details'!$I$25), IF('Personnel Details'!$K$25="", "", 'Personnel Details'!$K$25), IF('Personnel Details'!$F$25="", "", 'Personnel Details'!$F$25))))</f>
        <v/>
      </c>
      <c r="KB141" s="79" t="str">
        <f>IF(JZ$9="", "", IF(AND(NOT('Personnel Details'!$N$25=""), $B141&gt;='Personnel Details'!$N$25), 'Personnel Details'!$Q$25, IF(AND(NOT('Personnel Details'!$I$25=""), $B141&gt;='Personnel Details'!$I$25), 'Personnel Details'!$L$25, 'Personnel Details'!$G$25)))</f>
        <v/>
      </c>
      <c r="KC141" s="59" t="str">
        <f t="shared" si="417"/>
        <v/>
      </c>
      <c r="KD141" s="53"/>
      <c r="KF141" s="78" t="str">
        <f>IF(KF$9="", "", IF(AND(NOT('Personnel Details'!$N$26=""), $B141&gt;='Personnel Details'!$N$26), 'Personnel Details'!$O$26, IF(AND(NOT('Personnel Details'!$I$26=""), $B141&gt;='Personnel Details'!$I$26), 'Personnel Details'!$J$26, 'Personnel Details'!$E$26)))</f>
        <v/>
      </c>
      <c r="KG141" s="59" t="str">
        <f>IF(KF$9="", "", IF(AND(NOT('Personnel Details'!$N$26=""), $B141&gt;='Personnel Details'!$N$26), IF('Personnel Details'!$P$26="","", 'Personnel Details'!$P$26), IF(AND(NOT('Personnel Details'!$I$26=""), $B141&gt;='Personnel Details'!$I$26), IF('Personnel Details'!$K$26="", "", 'Personnel Details'!$K$26), IF('Personnel Details'!$F$26="", "", 'Personnel Details'!$F$26))))</f>
        <v/>
      </c>
      <c r="KH141" s="79" t="str">
        <f>IF(KF$9="", "", IF(AND(NOT('Personnel Details'!$N$26=""), $B141&gt;='Personnel Details'!$N$26), 'Personnel Details'!$Q$26, IF(AND(NOT('Personnel Details'!$I$26=""), $B141&gt;='Personnel Details'!$I$26), 'Personnel Details'!$L$26, 'Personnel Details'!$G$26)))</f>
        <v/>
      </c>
      <c r="KI141" s="59" t="str">
        <f t="shared" si="418"/>
        <v/>
      </c>
      <c r="KJ141" s="53"/>
      <c r="KL141" s="78" t="str">
        <f>IF(KL$9="", "", IF(AND(NOT('Personnel Details'!$N$27=""), $B141&gt;='Personnel Details'!$N$27), 'Personnel Details'!$O$27, IF(AND(NOT('Personnel Details'!$I$27=""), $B141&gt;='Personnel Details'!$I$27), 'Personnel Details'!$J$27, 'Personnel Details'!$E$27)))</f>
        <v/>
      </c>
      <c r="KM141" s="59" t="str">
        <f>IF(KL$9="", "", IF(AND(NOT('Personnel Details'!$N$27=""), $B141&gt;='Personnel Details'!$N$27), IF('Personnel Details'!$P$27="","", 'Personnel Details'!$P$27), IF(AND(NOT('Personnel Details'!$I$27=""), $B141&gt;='Personnel Details'!$I$27), IF('Personnel Details'!$K$27="", "", 'Personnel Details'!$K$27), IF('Personnel Details'!$F$27="", "", 'Personnel Details'!$F$27))))</f>
        <v/>
      </c>
      <c r="KN141" s="79" t="str">
        <f>IF(KL$9="", "", IF(AND(NOT('Personnel Details'!$N$27=""), $B141&gt;='Personnel Details'!$N$27), 'Personnel Details'!$Q$27, IF(AND(NOT('Personnel Details'!$I$27=""), $B141&gt;='Personnel Details'!$I$27), 'Personnel Details'!$L$27, 'Personnel Details'!$G$27)))</f>
        <v/>
      </c>
      <c r="KO141" s="59" t="str">
        <f t="shared" si="419"/>
        <v/>
      </c>
      <c r="KP141" s="53"/>
      <c r="KR141" s="78" t="str">
        <f>IF(KR$9="", "", IF(AND(NOT('Personnel Details'!$N$28=""), $B141&gt;='Personnel Details'!$N$28), 'Personnel Details'!$O$28, IF(AND(NOT('Personnel Details'!$I$28=""), $B141&gt;='Personnel Details'!$I$28), 'Personnel Details'!$J$28, 'Personnel Details'!$E$28)))</f>
        <v/>
      </c>
      <c r="KS141" s="59" t="str">
        <f>IF(KR$9="", "", IF(AND(NOT('Personnel Details'!$N$28=""), $B141&gt;='Personnel Details'!$N$28), IF('Personnel Details'!$P$28="","", 'Personnel Details'!$P$28), IF(AND(NOT('Personnel Details'!$I$28=""), $B141&gt;='Personnel Details'!$I$28), IF('Personnel Details'!$K$28="", "", 'Personnel Details'!$K$28), IF('Personnel Details'!$F$28="", "", 'Personnel Details'!$F$28))))</f>
        <v/>
      </c>
      <c r="KT141" s="79" t="str">
        <f>IF(KR$9="", "", IF(AND(NOT('Personnel Details'!$N$28=""), $B141&gt;='Personnel Details'!$N$28), 'Personnel Details'!$Q$28, IF(AND(NOT('Personnel Details'!$I$28=""), $B141&gt;='Personnel Details'!$I$28), 'Personnel Details'!$L$28, 'Personnel Details'!$G$28)))</f>
        <v/>
      </c>
      <c r="KU141" s="59" t="str">
        <f t="shared" si="420"/>
        <v/>
      </c>
      <c r="KV141" s="53"/>
      <c r="KX141" s="78" t="str">
        <f>IF(KX$9="", "", IF(AND(NOT('Personnel Details'!$N$29=""), $B141&gt;='Personnel Details'!$N$29), 'Personnel Details'!$O$29, IF(AND(NOT('Personnel Details'!$I$29=""), $B141&gt;='Personnel Details'!$I$29), 'Personnel Details'!$J$29, 'Personnel Details'!$E$29)))</f>
        <v/>
      </c>
      <c r="KY141" s="59" t="str">
        <f>IF(KX$9="", "", IF(AND(NOT('Personnel Details'!$N$29=""), $B141&gt;='Personnel Details'!$N$29), IF('Personnel Details'!$P$29="","", 'Personnel Details'!$P$29), IF(AND(NOT('Personnel Details'!$I$29=""), $B141&gt;='Personnel Details'!$I$29), IF('Personnel Details'!$K$29="", "", 'Personnel Details'!$K$29), IF('Personnel Details'!$F$29="", "", 'Personnel Details'!$F$29))))</f>
        <v/>
      </c>
      <c r="KZ141" s="79" t="str">
        <f>IF(KX$9="", "", IF(AND(NOT('Personnel Details'!$N$29=""), $B141&gt;='Personnel Details'!$N$29), 'Personnel Details'!$Q$29, IF(AND(NOT('Personnel Details'!$I$29=""), $B141&gt;='Personnel Details'!$I$29), 'Personnel Details'!$L$29, 'Personnel Details'!$G$29)))</f>
        <v/>
      </c>
      <c r="LA141" s="59" t="str">
        <f t="shared" si="421"/>
        <v/>
      </c>
      <c r="LB141" s="53"/>
      <c r="LD141" s="78" t="str">
        <f>IF(LD$9="", "", IF(AND(NOT('Personnel Details'!$N$30=""), $B141&gt;='Personnel Details'!$N$30), 'Personnel Details'!$O$30, IF(AND(NOT('Personnel Details'!$I$30=""), $B141&gt;='Personnel Details'!$I$30), 'Personnel Details'!$J$30, 'Personnel Details'!$E$30)))</f>
        <v/>
      </c>
      <c r="LE141" s="59" t="str">
        <f>IF(LD$9="", "", IF(AND(NOT('Personnel Details'!$N$30=""), $B141&gt;='Personnel Details'!$N$30), IF('Personnel Details'!$P$30="","", 'Personnel Details'!$P$30), IF(AND(NOT('Personnel Details'!$I$30=""), $B141&gt;='Personnel Details'!$I$30), IF('Personnel Details'!$K$30="", "", 'Personnel Details'!$K$30), IF('Personnel Details'!$F$30="", "", 'Personnel Details'!$F$30))))</f>
        <v/>
      </c>
      <c r="LF141" s="79" t="str">
        <f>IF(LD$9="", "", IF(AND(NOT('Personnel Details'!$N$30=""), $B141&gt;='Personnel Details'!$N$30), 'Personnel Details'!$Q$30, IF(AND(NOT('Personnel Details'!$I$30=""), $B141&gt;='Personnel Details'!$I$30), 'Personnel Details'!$L$30, 'Personnel Details'!$G$30)))</f>
        <v/>
      </c>
      <c r="LG141" s="59" t="str">
        <f t="shared" si="422"/>
        <v/>
      </c>
      <c r="LH141" s="53"/>
      <c r="LJ141" s="78" t="str">
        <f>IF(LJ$9="", "", IF(AND(NOT('Personnel Details'!$N$31=""), $B141&gt;='Personnel Details'!$N$31), 'Personnel Details'!$O$31, IF(AND(NOT('Personnel Details'!$I$31=""), $B141&gt;='Personnel Details'!$I$31), 'Personnel Details'!$J$31, 'Personnel Details'!$E$31)))</f>
        <v/>
      </c>
      <c r="LK141" s="59" t="str">
        <f>IF(LJ$9="", "", IF(AND(NOT('Personnel Details'!$N$31=""), $B141&gt;='Personnel Details'!$N$31), IF('Personnel Details'!$P$31="","", 'Personnel Details'!$P$31), IF(AND(NOT('Personnel Details'!$I$31=""), $B141&gt;='Personnel Details'!$I$31), IF('Personnel Details'!$K$31="", "", 'Personnel Details'!$K$31), IF('Personnel Details'!$F$31="", "", 'Personnel Details'!$F$31))))</f>
        <v/>
      </c>
      <c r="LL141" s="79" t="str">
        <f>IF(LJ$9="", "", IF(AND(NOT('Personnel Details'!$N$31=""), $B141&gt;='Personnel Details'!$N$31), 'Personnel Details'!$Q$31, IF(AND(NOT('Personnel Details'!$I$31=""), $B141&gt;='Personnel Details'!$I$31), 'Personnel Details'!$L$31, 'Personnel Details'!$G$31)))</f>
        <v/>
      </c>
      <c r="LM141" s="59" t="str">
        <f t="shared" si="423"/>
        <v/>
      </c>
      <c r="LN141" s="53"/>
      <c r="LP141" s="78" t="str">
        <f>IF(LP$9="", "", IF(AND(NOT('Personnel Details'!$N$32=""), $B141&gt;='Personnel Details'!$N$32), 'Personnel Details'!$O$32, IF(AND(NOT('Personnel Details'!$I$32=""), $B141&gt;='Personnel Details'!$I$32), 'Personnel Details'!$J$32, 'Personnel Details'!$E$32)))</f>
        <v/>
      </c>
      <c r="LQ141" s="59" t="str">
        <f>IF(LP$9="", "", IF(AND(NOT('Personnel Details'!$N$32=""), $B141&gt;='Personnel Details'!$N$32), IF('Personnel Details'!$P$32="","", 'Personnel Details'!$P$32), IF(AND(NOT('Personnel Details'!$I$32=""), $B141&gt;='Personnel Details'!$I$32), IF('Personnel Details'!$K$32="", "", 'Personnel Details'!$K$32), IF('Personnel Details'!$F$32="", "", 'Personnel Details'!$F$32))))</f>
        <v/>
      </c>
      <c r="LR141" s="79" t="str">
        <f>IF(LP$9="", "", IF(AND(NOT('Personnel Details'!$N$32=""), $B141&gt;='Personnel Details'!$N$32), 'Personnel Details'!$Q$32, IF(AND(NOT('Personnel Details'!$I$32=""), $B141&gt;='Personnel Details'!$I$32), 'Personnel Details'!$L$32, 'Personnel Details'!$G$32)))</f>
        <v/>
      </c>
      <c r="LS141" s="59" t="str">
        <f t="shared" si="424"/>
        <v/>
      </c>
      <c r="LT141" s="53"/>
      <c r="LV141" s="78" t="str">
        <f>IF(LV$9="", "", IF(AND(NOT('Personnel Details'!$N$33=""), $B141&gt;='Personnel Details'!$N$33), 'Personnel Details'!$O$33, IF(AND(NOT('Personnel Details'!$I$33=""), $B141&gt;='Personnel Details'!$I$33), 'Personnel Details'!$J$33, 'Personnel Details'!$E$33)))</f>
        <v/>
      </c>
      <c r="LW141" s="59" t="str">
        <f>IF(LV$9="", "", IF(AND(NOT('Personnel Details'!$N$33=""), $B141&gt;='Personnel Details'!$N$33), IF('Personnel Details'!$P$33="","", 'Personnel Details'!$P$33), IF(AND(NOT('Personnel Details'!$I$33=""), $B141&gt;='Personnel Details'!$I$33), IF('Personnel Details'!$K$33="", "", 'Personnel Details'!$K$33), IF('Personnel Details'!$F$33="", "", 'Personnel Details'!$F$33))))</f>
        <v/>
      </c>
      <c r="LX141" s="79" t="str">
        <f>IF(LV$9="", "", IF(AND(NOT('Personnel Details'!$N$33=""), $B141&gt;='Personnel Details'!$N$33), 'Personnel Details'!$Q$33, IF(AND(NOT('Personnel Details'!$I$33=""), $B141&gt;='Personnel Details'!$I$33), 'Personnel Details'!$L$33, 'Personnel Details'!$G$33)))</f>
        <v/>
      </c>
      <c r="LY141" s="59" t="str">
        <f t="shared" si="425"/>
        <v/>
      </c>
      <c r="LZ141" s="53"/>
      <c r="MB141" s="78" t="str">
        <f>IF(MB$9="", "", IF(AND(NOT('Personnel Details'!$N$34=""), $B141&gt;='Personnel Details'!$N$34), 'Personnel Details'!$O$34, IF(AND(NOT('Personnel Details'!$I$34=""), $B141&gt;='Personnel Details'!$I$34), 'Personnel Details'!$J$34, 'Personnel Details'!$E$34)))</f>
        <v/>
      </c>
      <c r="MC141" s="59" t="str">
        <f>IF(MB$9="", "", IF(AND(NOT('Personnel Details'!$N$34=""), $B141&gt;='Personnel Details'!$N$34), IF('Personnel Details'!$P$34="","", 'Personnel Details'!$P$34), IF(AND(NOT('Personnel Details'!$I$34=""), $B141&gt;='Personnel Details'!$I$34), IF('Personnel Details'!$K$34="", "", 'Personnel Details'!$K$34), IF('Personnel Details'!$F$34="", "", 'Personnel Details'!$F$34))))</f>
        <v/>
      </c>
      <c r="MD141" s="79" t="str">
        <f>IF(MB$9="", "", IF(AND(NOT('Personnel Details'!$N$34=""), $B141&gt;='Personnel Details'!$N$34), 'Personnel Details'!$Q$34, IF(AND(NOT('Personnel Details'!$I$34=""), $B141&gt;='Personnel Details'!$I$34), 'Personnel Details'!$L$34, 'Personnel Details'!$G$34)))</f>
        <v/>
      </c>
      <c r="ME141" s="59" t="str">
        <f t="shared" si="426"/>
        <v/>
      </c>
      <c r="MF141" s="53"/>
      <c r="MH141" s="78" t="str">
        <f>IF(MH$9="", "", IF(AND(NOT('Personnel Details'!$N$35=""), $B141&gt;='Personnel Details'!$N$35), 'Personnel Details'!$O$35, IF(AND(NOT('Personnel Details'!$I$35=""), $B141&gt;='Personnel Details'!$I$35), 'Personnel Details'!$J$35, 'Personnel Details'!$E$35)))</f>
        <v/>
      </c>
      <c r="MI141" s="59" t="str">
        <f>IF(MH$9="", "", IF(AND(NOT('Personnel Details'!$N$35=""), $B141&gt;='Personnel Details'!$N$35), IF('Personnel Details'!$P$35="","", 'Personnel Details'!$P$35), IF(AND(NOT('Personnel Details'!$I$35=""), $B141&gt;='Personnel Details'!$I$35), IF('Personnel Details'!$K$35="", "", 'Personnel Details'!$K$35), IF('Personnel Details'!$F$35="", "", 'Personnel Details'!$F$35))))</f>
        <v/>
      </c>
      <c r="MJ141" s="79" t="str">
        <f>IF(MH$9="", "", IF(AND(NOT('Personnel Details'!$N$35=""), $B141&gt;='Personnel Details'!$N$35), 'Personnel Details'!$Q$35, IF(AND(NOT('Personnel Details'!$I$35=""), $B141&gt;='Personnel Details'!$I$35), 'Personnel Details'!$L$35, 'Personnel Details'!$G$35)))</f>
        <v/>
      </c>
      <c r="MK141" s="59" t="str">
        <f t="shared" si="427"/>
        <v/>
      </c>
      <c r="ML141" s="53"/>
      <c r="MN141" s="78" t="str">
        <f>IF(MN$9="", "", IF(AND(NOT('Personnel Details'!$N$36=""), $B141&gt;='Personnel Details'!$N$36), 'Personnel Details'!$O$36, IF(AND(NOT('Personnel Details'!$I$36=""), $B141&gt;='Personnel Details'!$I$36), 'Personnel Details'!$J$36, 'Personnel Details'!$E$36)))</f>
        <v/>
      </c>
      <c r="MO141" s="59" t="str">
        <f>IF(MN$9="", "", IF(AND(NOT('Personnel Details'!$N$36=""), $B141&gt;='Personnel Details'!$N$36), IF('Personnel Details'!$P$36="","", 'Personnel Details'!$P$36), IF(AND(NOT('Personnel Details'!$I$36=""), $B141&gt;='Personnel Details'!$I$36), IF('Personnel Details'!$K$36="", "", 'Personnel Details'!$K$36), IF('Personnel Details'!$F$36="", "", 'Personnel Details'!$F$36))))</f>
        <v/>
      </c>
      <c r="MP141" s="79" t="str">
        <f>IF(MN$9="", "", IF(AND(NOT('Personnel Details'!$N$36=""), $B141&gt;='Personnel Details'!$N$36), 'Personnel Details'!$Q$36, IF(AND(NOT('Personnel Details'!$I$36=""), $B141&gt;='Personnel Details'!$I$36), 'Personnel Details'!$L$36, 'Personnel Details'!$G$36)))</f>
        <v/>
      </c>
      <c r="MQ141" s="59" t="str">
        <f t="shared" si="428"/>
        <v/>
      </c>
      <c r="MR141" s="53"/>
      <c r="MT141" s="78" t="str">
        <f>IF(MT$9="", "", IF(AND(NOT('Personnel Details'!$N$37=""), $B141&gt;='Personnel Details'!$N$37), 'Personnel Details'!$O$37, IF(AND(NOT('Personnel Details'!$I$37=""), $B141&gt;='Personnel Details'!$I$37), 'Personnel Details'!$J$37, 'Personnel Details'!$E$37)))</f>
        <v/>
      </c>
      <c r="MU141" s="59" t="str">
        <f>IF(MT$9="", "", IF(AND(NOT('Personnel Details'!$N$37=""), $B141&gt;='Personnel Details'!$N$37), IF('Personnel Details'!$P$37="","", 'Personnel Details'!$P$37), IF(AND(NOT('Personnel Details'!$I$37=""), $B141&gt;='Personnel Details'!$I$37), IF('Personnel Details'!$K$37="", "", 'Personnel Details'!$K$37), IF('Personnel Details'!$F$37="", "", 'Personnel Details'!$F$37))))</f>
        <v/>
      </c>
      <c r="MV141" s="79" t="str">
        <f>IF(MT$9="", "", IF(AND(NOT('Personnel Details'!$N$37=""), $B141&gt;='Personnel Details'!$N$37), 'Personnel Details'!$Q$37, IF(AND(NOT('Personnel Details'!$I$37=""), $B141&gt;='Personnel Details'!$I$37), 'Personnel Details'!$L$37, 'Personnel Details'!$G$37)))</f>
        <v/>
      </c>
      <c r="MW141" s="59" t="str">
        <f t="shared" si="429"/>
        <v/>
      </c>
      <c r="MX141" s="53"/>
      <c r="MZ141" s="78" t="str">
        <f>IF(MZ$9="", "", IF(AND(NOT('Personnel Details'!$N$38=""), $B141&gt;='Personnel Details'!$N$38), 'Personnel Details'!$O$38, IF(AND(NOT('Personnel Details'!$I$38=""), $B141&gt;='Personnel Details'!$I$38), 'Personnel Details'!$J$38, 'Personnel Details'!$E$38)))</f>
        <v/>
      </c>
      <c r="NA141" s="59" t="str">
        <f>IF(MZ$9="", "", IF(AND(NOT('Personnel Details'!$N$38=""), $B141&gt;='Personnel Details'!$N$38), IF('Personnel Details'!$P$38="","", 'Personnel Details'!$P$38), IF(AND(NOT('Personnel Details'!$I$38=""), $B141&gt;='Personnel Details'!$I$38), IF('Personnel Details'!$K$38="", "", 'Personnel Details'!$K$38), IF('Personnel Details'!$F$38="", "", 'Personnel Details'!$F$38))))</f>
        <v/>
      </c>
      <c r="NB141" s="79" t="str">
        <f>IF(MZ$9="", "", IF(AND(NOT('Personnel Details'!$N$38=""), $B141&gt;='Personnel Details'!$N$38), 'Personnel Details'!$Q$38, IF(AND(NOT('Personnel Details'!$I$38=""), $B141&gt;='Personnel Details'!$I$38), 'Personnel Details'!$L$38, 'Personnel Details'!$G$38)))</f>
        <v/>
      </c>
      <c r="NC141" s="59" t="str">
        <f t="shared" si="430"/>
        <v/>
      </c>
      <c r="ND141" s="53"/>
      <c r="NF141" s="78" t="str">
        <f>IF(NF$9="", "", IF(AND(NOT('Personnel Details'!$N$39=""), $B141&gt;='Personnel Details'!$N$39), 'Personnel Details'!$O$39, IF(AND(NOT('Personnel Details'!$I$39=""), $B141&gt;='Personnel Details'!$I$39), 'Personnel Details'!$J$39, 'Personnel Details'!$E$39)))</f>
        <v/>
      </c>
      <c r="NG141" s="59" t="str">
        <f>IF(NF$9="", "", IF(AND(NOT('Personnel Details'!$N$39=""), $B141&gt;='Personnel Details'!$N$39), IF('Personnel Details'!$P$39="","", 'Personnel Details'!$P$39), IF(AND(NOT('Personnel Details'!$I$39=""), $B141&gt;='Personnel Details'!$I$39), IF('Personnel Details'!$K$39="", "", 'Personnel Details'!$K$39), IF('Personnel Details'!$F$39="", "", 'Personnel Details'!$F$39))))</f>
        <v/>
      </c>
      <c r="NH141" s="79" t="str">
        <f>IF(NF$9="", "", IF(AND(NOT('Personnel Details'!$N$39=""), $B141&gt;='Personnel Details'!$N$39), 'Personnel Details'!$Q$39, IF(AND(NOT('Personnel Details'!$I$39=""), $B141&gt;='Personnel Details'!$I$39), 'Personnel Details'!$L$39, 'Personnel Details'!$G$39)))</f>
        <v/>
      </c>
      <c r="NI141" s="59" t="str">
        <f t="shared" si="431"/>
        <v/>
      </c>
      <c r="NJ141" s="53"/>
      <c r="NL141" s="78" t="str">
        <f>IF(NL$9="", "", IF(AND(NOT('Personnel Details'!$N$40=""), $B141&gt;='Personnel Details'!$N$40), 'Personnel Details'!$O$40, IF(AND(NOT('Personnel Details'!$I$40=""), $B141&gt;='Personnel Details'!$I$40), 'Personnel Details'!$J$40, 'Personnel Details'!$E$40)))</f>
        <v/>
      </c>
      <c r="NM141" s="59" t="str">
        <f>IF(NL$9="", "", IF(AND(NOT('Personnel Details'!$N$40=""), $B141&gt;='Personnel Details'!$N$40), IF('Personnel Details'!$P$40="","", 'Personnel Details'!$P$40), IF(AND(NOT('Personnel Details'!$I$40=""), $B141&gt;='Personnel Details'!$I$40), IF('Personnel Details'!$K$40="", "", 'Personnel Details'!$K$40), IF('Personnel Details'!$F$40="", "", 'Personnel Details'!$F$40))))</f>
        <v/>
      </c>
      <c r="NN141" s="79" t="str">
        <f>IF(NL$9="", "", IF(AND(NOT('Personnel Details'!$N$40=""), $B141&gt;='Personnel Details'!$N$40), 'Personnel Details'!$Q$40, IF(AND(NOT('Personnel Details'!$I$40=""), $B141&gt;='Personnel Details'!$I$40), 'Personnel Details'!$L$40, 'Personnel Details'!$G$40)))</f>
        <v/>
      </c>
      <c r="NO141" s="59" t="str">
        <f t="shared" si="432"/>
        <v/>
      </c>
      <c r="NP141" s="53"/>
    </row>
    <row r="142" spans="1:380" x14ac:dyDescent="0.25">
      <c r="A142" s="32"/>
      <c r="B142" s="113" t="str">
        <f>IFERROR(IF(B141+1&gt;'Personnel Details'!$U$5, "", B141+1), "")</f>
        <v/>
      </c>
      <c r="C142" s="32"/>
      <c r="D142" s="120"/>
      <c r="E142" s="13" t="str">
        <f t="shared" si="311"/>
        <v/>
      </c>
      <c r="F142" s="13" t="str">
        <f t="shared" si="342"/>
        <v/>
      </c>
      <c r="G142" s="56" t="str">
        <f t="shared" si="433"/>
        <v/>
      </c>
      <c r="H142" s="16" t="str">
        <f t="shared" si="343"/>
        <v/>
      </c>
      <c r="I142" s="32"/>
      <c r="J142" s="120"/>
      <c r="K142" s="62" t="str">
        <f t="shared" si="312"/>
        <v/>
      </c>
      <c r="L142" s="62" t="str">
        <f t="shared" si="344"/>
        <v/>
      </c>
      <c r="M142" s="65" t="str">
        <f t="shared" si="434"/>
        <v/>
      </c>
      <c r="N142" s="68" t="str">
        <f t="shared" si="345"/>
        <v/>
      </c>
      <c r="O142" s="32"/>
      <c r="P142" s="120"/>
      <c r="Q142" s="62" t="str">
        <f t="shared" si="313"/>
        <v/>
      </c>
      <c r="R142" s="62" t="str">
        <f t="shared" si="346"/>
        <v/>
      </c>
      <c r="S142" s="65" t="str">
        <f t="shared" si="435"/>
        <v/>
      </c>
      <c r="T142" s="68" t="str">
        <f t="shared" si="347"/>
        <v/>
      </c>
      <c r="U142" s="32"/>
      <c r="V142" s="120"/>
      <c r="W142" s="62" t="str">
        <f t="shared" si="314"/>
        <v/>
      </c>
      <c r="X142" s="62" t="str">
        <f t="shared" si="348"/>
        <v/>
      </c>
      <c r="Y142" s="65" t="str">
        <f t="shared" si="436"/>
        <v/>
      </c>
      <c r="Z142" s="68" t="str">
        <f t="shared" si="349"/>
        <v/>
      </c>
      <c r="AA142" s="32"/>
      <c r="AB142" s="120"/>
      <c r="AC142" s="62" t="str">
        <f t="shared" si="315"/>
        <v/>
      </c>
      <c r="AD142" s="62" t="str">
        <f t="shared" si="350"/>
        <v/>
      </c>
      <c r="AE142" s="65" t="str">
        <f t="shared" si="437"/>
        <v/>
      </c>
      <c r="AF142" s="68" t="str">
        <f t="shared" si="351"/>
        <v/>
      </c>
      <c r="AG142" s="32"/>
      <c r="AH142" s="120"/>
      <c r="AI142" s="62" t="str">
        <f t="shared" si="316"/>
        <v/>
      </c>
      <c r="AJ142" s="62" t="str">
        <f t="shared" si="352"/>
        <v/>
      </c>
      <c r="AK142" s="65" t="str">
        <f t="shared" si="438"/>
        <v/>
      </c>
      <c r="AL142" s="68" t="str">
        <f t="shared" si="353"/>
        <v/>
      </c>
      <c r="AM142" s="32"/>
      <c r="AN142" s="120"/>
      <c r="AO142" s="62" t="str">
        <f t="shared" si="317"/>
        <v/>
      </c>
      <c r="AP142" s="62" t="str">
        <f t="shared" si="354"/>
        <v/>
      </c>
      <c r="AQ142" s="65" t="str">
        <f t="shared" si="439"/>
        <v/>
      </c>
      <c r="AR142" s="68" t="str">
        <f t="shared" si="355"/>
        <v/>
      </c>
      <c r="AS142" s="32"/>
      <c r="AT142" s="120"/>
      <c r="AU142" s="62" t="str">
        <f t="shared" si="318"/>
        <v/>
      </c>
      <c r="AV142" s="62" t="str">
        <f t="shared" si="356"/>
        <v/>
      </c>
      <c r="AW142" s="65" t="str">
        <f t="shared" si="440"/>
        <v/>
      </c>
      <c r="AX142" s="68" t="str">
        <f t="shared" si="357"/>
        <v/>
      </c>
      <c r="AY142" s="32"/>
      <c r="AZ142" s="120"/>
      <c r="BA142" s="62" t="str">
        <f t="shared" si="319"/>
        <v/>
      </c>
      <c r="BB142" s="62" t="str">
        <f t="shared" si="358"/>
        <v/>
      </c>
      <c r="BC142" s="65" t="str">
        <f t="shared" si="441"/>
        <v/>
      </c>
      <c r="BD142" s="68" t="str">
        <f t="shared" si="359"/>
        <v/>
      </c>
      <c r="BE142" s="32"/>
      <c r="BF142" s="120"/>
      <c r="BG142" s="62" t="str">
        <f t="shared" si="320"/>
        <v/>
      </c>
      <c r="BH142" s="62" t="str">
        <f t="shared" si="360"/>
        <v/>
      </c>
      <c r="BI142" s="65" t="str">
        <f t="shared" si="442"/>
        <v/>
      </c>
      <c r="BJ142" s="68" t="str">
        <f t="shared" si="361"/>
        <v/>
      </c>
      <c r="BK142" s="32"/>
      <c r="BL142" s="120"/>
      <c r="BM142" s="62" t="str">
        <f t="shared" si="321"/>
        <v/>
      </c>
      <c r="BN142" s="62" t="str">
        <f t="shared" si="362"/>
        <v/>
      </c>
      <c r="BO142" s="65" t="str">
        <f t="shared" si="443"/>
        <v/>
      </c>
      <c r="BP142" s="68" t="str">
        <f t="shared" si="363"/>
        <v/>
      </c>
      <c r="BQ142" s="32"/>
      <c r="BR142" s="120"/>
      <c r="BS142" s="62" t="str">
        <f t="shared" si="322"/>
        <v/>
      </c>
      <c r="BT142" s="62" t="str">
        <f t="shared" si="364"/>
        <v/>
      </c>
      <c r="BU142" s="65" t="str">
        <f t="shared" si="444"/>
        <v/>
      </c>
      <c r="BV142" s="68" t="str">
        <f t="shared" si="365"/>
        <v/>
      </c>
      <c r="BW142" s="32"/>
      <c r="BX142" s="120"/>
      <c r="BY142" s="62" t="str">
        <f t="shared" si="323"/>
        <v/>
      </c>
      <c r="BZ142" s="62" t="str">
        <f t="shared" si="366"/>
        <v/>
      </c>
      <c r="CA142" s="65" t="str">
        <f t="shared" si="445"/>
        <v/>
      </c>
      <c r="CB142" s="68" t="str">
        <f t="shared" si="367"/>
        <v/>
      </c>
      <c r="CC142" s="32"/>
      <c r="CD142" s="120"/>
      <c r="CE142" s="62" t="str">
        <f t="shared" si="324"/>
        <v/>
      </c>
      <c r="CF142" s="62" t="str">
        <f t="shared" si="368"/>
        <v/>
      </c>
      <c r="CG142" s="65" t="str">
        <f t="shared" si="446"/>
        <v/>
      </c>
      <c r="CH142" s="68" t="str">
        <f t="shared" si="369"/>
        <v/>
      </c>
      <c r="CI142" s="32"/>
      <c r="CJ142" s="120"/>
      <c r="CK142" s="62" t="str">
        <f t="shared" si="325"/>
        <v/>
      </c>
      <c r="CL142" s="62" t="str">
        <f t="shared" si="370"/>
        <v/>
      </c>
      <c r="CM142" s="65" t="str">
        <f t="shared" si="447"/>
        <v/>
      </c>
      <c r="CN142" s="68" t="str">
        <f t="shared" si="371"/>
        <v/>
      </c>
      <c r="CO142" s="32"/>
      <c r="CP142" s="120"/>
      <c r="CQ142" s="62" t="str">
        <f t="shared" si="326"/>
        <v/>
      </c>
      <c r="CR142" s="62" t="str">
        <f t="shared" si="372"/>
        <v/>
      </c>
      <c r="CS142" s="65" t="str">
        <f t="shared" si="448"/>
        <v/>
      </c>
      <c r="CT142" s="68" t="str">
        <f t="shared" si="373"/>
        <v/>
      </c>
      <c r="CU142" s="32"/>
      <c r="CV142" s="120"/>
      <c r="CW142" s="62" t="str">
        <f t="shared" si="327"/>
        <v/>
      </c>
      <c r="CX142" s="62" t="str">
        <f t="shared" si="374"/>
        <v/>
      </c>
      <c r="CY142" s="65" t="str">
        <f t="shared" si="449"/>
        <v/>
      </c>
      <c r="CZ142" s="68" t="str">
        <f t="shared" si="375"/>
        <v/>
      </c>
      <c r="DA142" s="32"/>
      <c r="DB142" s="120"/>
      <c r="DC142" s="62" t="str">
        <f t="shared" si="328"/>
        <v/>
      </c>
      <c r="DD142" s="62" t="str">
        <f t="shared" si="376"/>
        <v/>
      </c>
      <c r="DE142" s="65" t="str">
        <f t="shared" si="450"/>
        <v/>
      </c>
      <c r="DF142" s="68" t="str">
        <f t="shared" si="377"/>
        <v/>
      </c>
      <c r="DG142" s="32"/>
      <c r="DH142" s="120"/>
      <c r="DI142" s="62" t="str">
        <f t="shared" si="329"/>
        <v/>
      </c>
      <c r="DJ142" s="62" t="str">
        <f t="shared" si="378"/>
        <v/>
      </c>
      <c r="DK142" s="65" t="str">
        <f t="shared" si="451"/>
        <v/>
      </c>
      <c r="DL142" s="68" t="str">
        <f t="shared" si="379"/>
        <v/>
      </c>
      <c r="DM142" s="32"/>
      <c r="DN142" s="120"/>
      <c r="DO142" s="62" t="str">
        <f t="shared" si="330"/>
        <v/>
      </c>
      <c r="DP142" s="62" t="str">
        <f t="shared" si="380"/>
        <v/>
      </c>
      <c r="DQ142" s="65" t="str">
        <f t="shared" si="452"/>
        <v/>
      </c>
      <c r="DR142" s="68" t="str">
        <f t="shared" si="381"/>
        <v/>
      </c>
      <c r="DS142" s="32"/>
      <c r="DT142" s="120"/>
      <c r="DU142" s="62" t="str">
        <f t="shared" si="331"/>
        <v/>
      </c>
      <c r="DV142" s="62" t="str">
        <f t="shared" si="382"/>
        <v/>
      </c>
      <c r="DW142" s="65" t="str">
        <f t="shared" si="453"/>
        <v/>
      </c>
      <c r="DX142" s="68" t="str">
        <f t="shared" si="383"/>
        <v/>
      </c>
      <c r="DY142" s="32"/>
      <c r="DZ142" s="120"/>
      <c r="EA142" s="62" t="str">
        <f t="shared" si="332"/>
        <v/>
      </c>
      <c r="EB142" s="62" t="str">
        <f t="shared" si="384"/>
        <v/>
      </c>
      <c r="EC142" s="65" t="str">
        <f t="shared" si="454"/>
        <v/>
      </c>
      <c r="ED142" s="68" t="str">
        <f t="shared" si="385"/>
        <v/>
      </c>
      <c r="EE142" s="32"/>
      <c r="EF142" s="120"/>
      <c r="EG142" s="62" t="str">
        <f t="shared" si="333"/>
        <v/>
      </c>
      <c r="EH142" s="62" t="str">
        <f t="shared" si="386"/>
        <v/>
      </c>
      <c r="EI142" s="65" t="str">
        <f t="shared" si="455"/>
        <v/>
      </c>
      <c r="EJ142" s="68" t="str">
        <f t="shared" si="387"/>
        <v/>
      </c>
      <c r="EK142" s="32"/>
      <c r="EL142" s="120"/>
      <c r="EM142" s="62" t="str">
        <f t="shared" si="334"/>
        <v/>
      </c>
      <c r="EN142" s="62" t="str">
        <f t="shared" si="388"/>
        <v/>
      </c>
      <c r="EO142" s="65" t="str">
        <f t="shared" si="456"/>
        <v/>
      </c>
      <c r="EP142" s="68" t="str">
        <f t="shared" si="389"/>
        <v/>
      </c>
      <c r="EQ142" s="32"/>
      <c r="ER142" s="120"/>
      <c r="ES142" s="62" t="str">
        <f t="shared" si="335"/>
        <v/>
      </c>
      <c r="ET142" s="62" t="str">
        <f t="shared" si="390"/>
        <v/>
      </c>
      <c r="EU142" s="65" t="str">
        <f t="shared" si="457"/>
        <v/>
      </c>
      <c r="EV142" s="68" t="str">
        <f t="shared" si="391"/>
        <v/>
      </c>
      <c r="EW142" s="32"/>
      <c r="EX142" s="120"/>
      <c r="EY142" s="62" t="str">
        <f t="shared" si="336"/>
        <v/>
      </c>
      <c r="EZ142" s="62" t="str">
        <f t="shared" si="392"/>
        <v/>
      </c>
      <c r="FA142" s="65" t="str">
        <f t="shared" si="458"/>
        <v/>
      </c>
      <c r="FB142" s="68" t="str">
        <f t="shared" si="393"/>
        <v/>
      </c>
      <c r="FC142" s="32"/>
      <c r="FD142" s="120"/>
      <c r="FE142" s="62" t="str">
        <f t="shared" si="337"/>
        <v/>
      </c>
      <c r="FF142" s="62" t="str">
        <f t="shared" si="394"/>
        <v/>
      </c>
      <c r="FG142" s="65" t="str">
        <f t="shared" si="459"/>
        <v/>
      </c>
      <c r="FH142" s="68" t="str">
        <f t="shared" si="395"/>
        <v/>
      </c>
      <c r="FI142" s="32"/>
      <c r="FJ142" s="120"/>
      <c r="FK142" s="62" t="str">
        <f t="shared" si="338"/>
        <v/>
      </c>
      <c r="FL142" s="62" t="str">
        <f t="shared" si="396"/>
        <v/>
      </c>
      <c r="FM142" s="65" t="str">
        <f t="shared" si="460"/>
        <v/>
      </c>
      <c r="FN142" s="68" t="str">
        <f t="shared" si="397"/>
        <v/>
      </c>
      <c r="FO142" s="32"/>
      <c r="FP142" s="120"/>
      <c r="FQ142" s="62" t="str">
        <f t="shared" si="339"/>
        <v/>
      </c>
      <c r="FR142" s="62" t="str">
        <f t="shared" si="398"/>
        <v/>
      </c>
      <c r="FS142" s="65" t="str">
        <f t="shared" si="461"/>
        <v/>
      </c>
      <c r="FT142" s="68" t="str">
        <f t="shared" si="399"/>
        <v/>
      </c>
      <c r="FU142" s="32"/>
      <c r="FV142" s="120"/>
      <c r="FW142" s="62" t="str">
        <f t="shared" si="340"/>
        <v/>
      </c>
      <c r="FX142" s="62" t="str">
        <f t="shared" si="400"/>
        <v/>
      </c>
      <c r="FY142" s="65" t="str">
        <f t="shared" si="462"/>
        <v/>
      </c>
      <c r="FZ142" s="68" t="str">
        <f t="shared" si="401"/>
        <v/>
      </c>
      <c r="GA142" s="32"/>
      <c r="GC142" s="7" t="str">
        <f t="shared" si="402"/>
        <v/>
      </c>
      <c r="GD142" s="7" t="str">
        <f t="shared" ca="1" si="341"/>
        <v/>
      </c>
      <c r="GT142" s="71" t="str">
        <f>IF(GT$9="", "", IF(AND(NOT('Personnel Details'!$N$11=""), $B142&gt;='Personnel Details'!$N$11), 'Personnel Details'!$O$11, IF(AND(NOT('Personnel Details'!$I$11=""), $B142&gt;='Personnel Details'!$I$11), 'Personnel Details'!$J$11, 'Personnel Details'!$E$11)))</f>
        <v/>
      </c>
      <c r="GU142" s="59" t="str">
        <f>IF(GT$9="", "", IF(AND(NOT('Personnel Details'!$N$11=""), $B142&gt;='Personnel Details'!$N$11), IF('Personnel Details'!$P$11="","", 'Personnel Details'!$P$11), IF(AND(NOT('Personnel Details'!$I$11=""), $B142&gt;='Personnel Details'!$I$11), IF('Personnel Details'!$K$11="", "", 'Personnel Details'!$K$11), IF('Personnel Details'!$F$11="", "", 'Personnel Details'!$F$11))))</f>
        <v/>
      </c>
      <c r="GV142" s="74" t="str">
        <f>IF(GT$9="", "", IF(AND(NOT('Personnel Details'!$N$11=""), $B142&gt;='Personnel Details'!$N$11), 'Personnel Details'!$Q$11, IF(AND(NOT('Personnel Details'!$I$11=""), $B142&gt;='Personnel Details'!$I$11), 'Personnel Details'!$L$11, 'Personnel Details'!$G$11)))</f>
        <v/>
      </c>
      <c r="GW142" s="59" t="str">
        <f t="shared" si="403"/>
        <v/>
      </c>
      <c r="GX142" s="53"/>
      <c r="GZ142" s="78" t="str">
        <f>IF(GZ$9="", "", IF(AND(NOT('Personnel Details'!$N$12=""), $B142&gt;='Personnel Details'!$N$12), 'Personnel Details'!$O$12, IF(AND(NOT('Personnel Details'!$I$12=""), $B142&gt;='Personnel Details'!$I$12), 'Personnel Details'!$J$12, 'Personnel Details'!$E$12)))</f>
        <v/>
      </c>
      <c r="HA142" s="59" t="str">
        <f>IF(GZ$9="", "", IF(AND(NOT('Personnel Details'!$N$12=""), $B142&gt;='Personnel Details'!$N$12), IF('Personnel Details'!$P$12="","", 'Personnel Details'!$P$12), IF(AND(NOT('Personnel Details'!$I$12=""), $B142&gt;='Personnel Details'!$I$12), IF('Personnel Details'!$K$12="", "", 'Personnel Details'!$K$12), IF('Personnel Details'!$F$12="", "", 'Personnel Details'!$F$12))))</f>
        <v/>
      </c>
      <c r="HB142" s="79" t="str">
        <f>IF(GZ$9="", "", IF(AND(NOT('Personnel Details'!$N$12=""), $B142&gt;='Personnel Details'!$N$12), 'Personnel Details'!$Q$12, IF(AND(NOT('Personnel Details'!$I$12=""), $B142&gt;='Personnel Details'!$I$12), 'Personnel Details'!$L$12, 'Personnel Details'!$G$12)))</f>
        <v/>
      </c>
      <c r="HC142" s="59" t="str">
        <f t="shared" si="404"/>
        <v/>
      </c>
      <c r="HD142" s="53"/>
      <c r="HF142" s="78" t="str">
        <f>IF(HF$9="", "", IF(AND(NOT('Personnel Details'!$N$13=""), $B142&gt;='Personnel Details'!$N$13), 'Personnel Details'!$O$13, IF(AND(NOT('Personnel Details'!$I$13=""), $B142&gt;='Personnel Details'!$I$13), 'Personnel Details'!$J$13, 'Personnel Details'!$E$13)))</f>
        <v/>
      </c>
      <c r="HG142" s="59" t="str">
        <f>IF(HF$9="", "", IF(AND(NOT('Personnel Details'!$N$13=""), $B142&gt;='Personnel Details'!$N$13), IF('Personnel Details'!$P$13="","", 'Personnel Details'!$P$13), IF(AND(NOT('Personnel Details'!$I$13=""), $B142&gt;='Personnel Details'!$I$13), IF('Personnel Details'!$K$13="", "", 'Personnel Details'!$K$13), IF('Personnel Details'!$F$13="", "", 'Personnel Details'!$F$13))))</f>
        <v/>
      </c>
      <c r="HH142" s="79" t="str">
        <f>IF(HF$9="", "", IF(AND(NOT('Personnel Details'!$N$13=""), $B142&gt;='Personnel Details'!$N$13), 'Personnel Details'!$Q$13, IF(AND(NOT('Personnel Details'!$I$13=""), $B142&gt;='Personnel Details'!$I$13), 'Personnel Details'!$L$13, 'Personnel Details'!$G$13)))</f>
        <v/>
      </c>
      <c r="HI142" s="59" t="str">
        <f t="shared" si="405"/>
        <v/>
      </c>
      <c r="HJ142" s="53"/>
      <c r="HL142" s="78" t="str">
        <f>IF(HL$9="", "", IF(AND(NOT('Personnel Details'!$N$14=""), $B142&gt;='Personnel Details'!$N$14), 'Personnel Details'!$O$14, IF(AND(NOT('Personnel Details'!$I$14=""), $B142&gt;='Personnel Details'!$I$14), 'Personnel Details'!$J$14, 'Personnel Details'!$E$14)))</f>
        <v/>
      </c>
      <c r="HM142" s="59" t="str">
        <f>IF(HL$9="", "", IF(AND(NOT('Personnel Details'!$N$14=""), $B142&gt;='Personnel Details'!$N$14), IF('Personnel Details'!$P$14="","", 'Personnel Details'!$P$14), IF(AND(NOT('Personnel Details'!$I$14=""), $B142&gt;='Personnel Details'!$I$14), IF('Personnel Details'!$K$14="", "", 'Personnel Details'!$K$14), IF('Personnel Details'!$F$14="", "", 'Personnel Details'!$F$14))))</f>
        <v/>
      </c>
      <c r="HN142" s="79" t="str">
        <f>IF(HL$9="", "", IF(AND(NOT('Personnel Details'!$N$14=""), $B142&gt;='Personnel Details'!$N$14), 'Personnel Details'!$Q$14, IF(AND(NOT('Personnel Details'!$I$14=""), $B142&gt;='Personnel Details'!$I$14), 'Personnel Details'!$L$14, 'Personnel Details'!$G$14)))</f>
        <v/>
      </c>
      <c r="HO142" s="59" t="str">
        <f t="shared" si="406"/>
        <v/>
      </c>
      <c r="HP142" s="53"/>
      <c r="HR142" s="78" t="str">
        <f>IF(HR$9="", "", IF(AND(NOT('Personnel Details'!$N$15=""), $B142&gt;='Personnel Details'!$N$15), 'Personnel Details'!$O$15, IF(AND(NOT('Personnel Details'!$I$15=""), $B142&gt;='Personnel Details'!$I$15), 'Personnel Details'!$J$15, 'Personnel Details'!$E$15)))</f>
        <v/>
      </c>
      <c r="HS142" s="59" t="str">
        <f>IF(HR$9="", "", IF(AND(NOT('Personnel Details'!$N$15=""), $B142&gt;='Personnel Details'!$N$15), IF('Personnel Details'!$P$15="","", 'Personnel Details'!$P$15), IF(AND(NOT('Personnel Details'!$I$15=""), $B142&gt;='Personnel Details'!$I$15), IF('Personnel Details'!$K$15="", "", 'Personnel Details'!$K$15), IF('Personnel Details'!$F$15="", "", 'Personnel Details'!$F$15))))</f>
        <v/>
      </c>
      <c r="HT142" s="79" t="str">
        <f>IF(HR$9="", "", IF(AND(NOT('Personnel Details'!$N$15=""), $B142&gt;='Personnel Details'!$N$15), 'Personnel Details'!$Q$15, IF(AND(NOT('Personnel Details'!$I$15=""), $B142&gt;='Personnel Details'!$I$15), 'Personnel Details'!$L$15, 'Personnel Details'!$G$15)))</f>
        <v/>
      </c>
      <c r="HU142" s="59" t="str">
        <f t="shared" si="407"/>
        <v/>
      </c>
      <c r="HV142" s="53"/>
      <c r="HX142" s="78" t="str">
        <f>IF(HX$9="", "", IF(AND(NOT('Personnel Details'!$N$16=""), $B142&gt;='Personnel Details'!$N$16), 'Personnel Details'!$O$16, IF(AND(NOT('Personnel Details'!$I$16=""), $B142&gt;='Personnel Details'!$I$16), 'Personnel Details'!$J$16, 'Personnel Details'!$E$16)))</f>
        <v/>
      </c>
      <c r="HY142" s="59" t="str">
        <f>IF(HX$9="", "", IF(AND(NOT('Personnel Details'!$N$16=""), $B142&gt;='Personnel Details'!$N$16), IF('Personnel Details'!$P$16="","", 'Personnel Details'!$P$16), IF(AND(NOT('Personnel Details'!$I$16=""), $B142&gt;='Personnel Details'!$I$16), IF('Personnel Details'!$K$16="", "", 'Personnel Details'!$K$16), IF('Personnel Details'!$F$16="", "", 'Personnel Details'!$F$16))))</f>
        <v/>
      </c>
      <c r="HZ142" s="79" t="str">
        <f>IF(HX$9="", "", IF(AND(NOT('Personnel Details'!$N$16=""), $B142&gt;='Personnel Details'!$N$16), 'Personnel Details'!$Q$16, IF(AND(NOT('Personnel Details'!$I$16=""), $B142&gt;='Personnel Details'!$I$16), 'Personnel Details'!$L$16, 'Personnel Details'!$G$16)))</f>
        <v/>
      </c>
      <c r="IA142" s="59" t="str">
        <f t="shared" si="408"/>
        <v/>
      </c>
      <c r="IB142" s="53"/>
      <c r="ID142" s="78" t="str">
        <f>IF(ID$9="", "", IF(AND(NOT('Personnel Details'!$N$17=""), $B142&gt;='Personnel Details'!$N$17), 'Personnel Details'!$O$17, IF(AND(NOT('Personnel Details'!$I$17=""), $B142&gt;='Personnel Details'!$I$17), 'Personnel Details'!$J$17, 'Personnel Details'!$E$17)))</f>
        <v/>
      </c>
      <c r="IE142" s="59" t="str">
        <f>IF(ID$9="", "", IF(AND(NOT('Personnel Details'!$N$17=""), $B142&gt;='Personnel Details'!$N$17), IF('Personnel Details'!$P$17="","", 'Personnel Details'!$P$17), IF(AND(NOT('Personnel Details'!$I$17=""), $B142&gt;='Personnel Details'!$I$17), IF('Personnel Details'!$K$17="", "", 'Personnel Details'!$K$17), IF('Personnel Details'!$F$17="", "", 'Personnel Details'!$F$17))))</f>
        <v/>
      </c>
      <c r="IF142" s="79" t="str">
        <f>IF(ID$9="", "", IF(AND(NOT('Personnel Details'!$N$17=""), $B142&gt;='Personnel Details'!$N$17), 'Personnel Details'!$Q$17, IF(AND(NOT('Personnel Details'!$I$17=""), $B142&gt;='Personnel Details'!$I$17), 'Personnel Details'!$L$17, 'Personnel Details'!$G$17)))</f>
        <v/>
      </c>
      <c r="IG142" s="59" t="str">
        <f t="shared" si="409"/>
        <v/>
      </c>
      <c r="IH142" s="53"/>
      <c r="IJ142" s="78" t="str">
        <f>IF(IJ$9="", "", IF(AND(NOT('Personnel Details'!$N$18=""), $B142&gt;='Personnel Details'!$N$18), 'Personnel Details'!$O$18, IF(AND(NOT('Personnel Details'!$I$18=""), $B142&gt;='Personnel Details'!$I$18), 'Personnel Details'!$J$18, 'Personnel Details'!$E$18)))</f>
        <v/>
      </c>
      <c r="IK142" s="59" t="str">
        <f>IF(IJ$9="", "", IF(AND(NOT('Personnel Details'!$N$18=""), $B142&gt;='Personnel Details'!$N$18), IF('Personnel Details'!$P$18="","", 'Personnel Details'!$P$18), IF(AND(NOT('Personnel Details'!$I$18=""), $B142&gt;='Personnel Details'!$I$18), IF('Personnel Details'!$K$18="", "", 'Personnel Details'!$K$18), IF('Personnel Details'!$F$18="", "", 'Personnel Details'!$F$18))))</f>
        <v/>
      </c>
      <c r="IL142" s="79" t="str">
        <f>IF(IJ$9="", "", IF(AND(NOT('Personnel Details'!$N$18=""), $B142&gt;='Personnel Details'!$N$18), 'Personnel Details'!$Q$18, IF(AND(NOT('Personnel Details'!$I$18=""), $B142&gt;='Personnel Details'!$I$18), 'Personnel Details'!$L$18, 'Personnel Details'!$G$18)))</f>
        <v/>
      </c>
      <c r="IM142" s="59" t="str">
        <f t="shared" si="410"/>
        <v/>
      </c>
      <c r="IN142" s="53"/>
      <c r="IP142" s="78" t="str">
        <f>IF(IP$9="", "", IF(AND(NOT('Personnel Details'!$N$19=""), $B142&gt;='Personnel Details'!$N$19), 'Personnel Details'!$O$19, IF(AND(NOT('Personnel Details'!$I$19=""), $B142&gt;='Personnel Details'!$I$19), 'Personnel Details'!$J$19, 'Personnel Details'!$E$19)))</f>
        <v/>
      </c>
      <c r="IQ142" s="59" t="str">
        <f>IF(IP$9="", "", IF(AND(NOT('Personnel Details'!$N$19=""), $B142&gt;='Personnel Details'!$N$19), IF('Personnel Details'!$P$19="","", 'Personnel Details'!$P$19), IF(AND(NOT('Personnel Details'!$I$19=""), $B142&gt;='Personnel Details'!$I$19), IF('Personnel Details'!$K$19="", "", 'Personnel Details'!$K$19), IF('Personnel Details'!$F$19="", "", 'Personnel Details'!$F$19))))</f>
        <v/>
      </c>
      <c r="IR142" s="79" t="str">
        <f>IF(IP$9="", "", IF(AND(NOT('Personnel Details'!$N$19=""), $B142&gt;='Personnel Details'!$N$19), 'Personnel Details'!$Q$19, IF(AND(NOT('Personnel Details'!$I$19=""), $B142&gt;='Personnel Details'!$I$19), 'Personnel Details'!$L$19, 'Personnel Details'!$G$19)))</f>
        <v/>
      </c>
      <c r="IS142" s="59" t="str">
        <f t="shared" si="411"/>
        <v/>
      </c>
      <c r="IT142" s="53"/>
      <c r="IV142" s="78" t="str">
        <f>IF(IV$9="", "", IF(AND(NOT('Personnel Details'!$N$20=""), $B142&gt;='Personnel Details'!$N$20), 'Personnel Details'!$O$20, IF(AND(NOT('Personnel Details'!$I$20=""), $B142&gt;='Personnel Details'!$I$20), 'Personnel Details'!$J$20, 'Personnel Details'!$E$20)))</f>
        <v/>
      </c>
      <c r="IW142" s="59" t="str">
        <f>IF(IV$9="", "", IF(AND(NOT('Personnel Details'!$N$20=""), $B142&gt;='Personnel Details'!$N$20), IF('Personnel Details'!$P$20="","", 'Personnel Details'!$P$20), IF(AND(NOT('Personnel Details'!$I$20=""), $B142&gt;='Personnel Details'!$I$20), IF('Personnel Details'!$K$20="", "", 'Personnel Details'!$K$20), IF('Personnel Details'!$F$20="", "", 'Personnel Details'!$F$20))))</f>
        <v/>
      </c>
      <c r="IX142" s="79" t="str">
        <f>IF(IV$9="", "", IF(AND(NOT('Personnel Details'!$N$20=""), $B142&gt;='Personnel Details'!$N$20), 'Personnel Details'!$Q$20, IF(AND(NOT('Personnel Details'!$I$20=""), $B142&gt;='Personnel Details'!$I$20), 'Personnel Details'!$L$20, 'Personnel Details'!$G$20)))</f>
        <v/>
      </c>
      <c r="IY142" s="59" t="str">
        <f t="shared" si="412"/>
        <v/>
      </c>
      <c r="IZ142" s="53"/>
      <c r="JB142" s="78" t="str">
        <f>IF(JB$9="", "", IF(AND(NOT('Personnel Details'!$N$21=""), $B142&gt;='Personnel Details'!$N$21), 'Personnel Details'!$O$21, IF(AND(NOT('Personnel Details'!$I$21=""), $B142&gt;='Personnel Details'!$I$21), 'Personnel Details'!$J$21, 'Personnel Details'!$E$21)))</f>
        <v/>
      </c>
      <c r="JC142" s="59" t="str">
        <f>IF(JB$9="", "", IF(AND(NOT('Personnel Details'!$N$21=""), $B142&gt;='Personnel Details'!$N$21), IF('Personnel Details'!$P$21="","", 'Personnel Details'!$P$21), IF(AND(NOT('Personnel Details'!$I$21=""), $B142&gt;='Personnel Details'!$I$21), IF('Personnel Details'!$K$21="", "", 'Personnel Details'!$K$21), IF('Personnel Details'!$F$21="", "", 'Personnel Details'!$F$21))))</f>
        <v/>
      </c>
      <c r="JD142" s="79" t="str">
        <f>IF(JB$9="", "", IF(AND(NOT('Personnel Details'!$N$21=""), $B142&gt;='Personnel Details'!$N$21), 'Personnel Details'!$Q$21, IF(AND(NOT('Personnel Details'!$I$21=""), $B142&gt;='Personnel Details'!$I$21), 'Personnel Details'!$L$21, 'Personnel Details'!$G$21)))</f>
        <v/>
      </c>
      <c r="JE142" s="59" t="str">
        <f t="shared" si="413"/>
        <v/>
      </c>
      <c r="JF142" s="53"/>
      <c r="JH142" s="78" t="str">
        <f>IF(JH$9="", "", IF(AND(NOT('Personnel Details'!$N$22=""), $B142&gt;='Personnel Details'!$N$22), 'Personnel Details'!$O$22, IF(AND(NOT('Personnel Details'!$I$22=""), $B142&gt;='Personnel Details'!$I$22), 'Personnel Details'!$J$22, 'Personnel Details'!$E$22)))</f>
        <v/>
      </c>
      <c r="JI142" s="59" t="str">
        <f>IF(JH$9="", "", IF(AND(NOT('Personnel Details'!$N$22=""), $B142&gt;='Personnel Details'!$N$22), IF('Personnel Details'!$P$22="","", 'Personnel Details'!$P$22), IF(AND(NOT('Personnel Details'!$I$22=""), $B142&gt;='Personnel Details'!$I$22), IF('Personnel Details'!$K$22="", "", 'Personnel Details'!$K$22), IF('Personnel Details'!$F$22="", "", 'Personnel Details'!$F$22))))</f>
        <v/>
      </c>
      <c r="JJ142" s="79" t="str">
        <f>IF(JH$9="", "", IF(AND(NOT('Personnel Details'!$N$22=""), $B142&gt;='Personnel Details'!$N$22), 'Personnel Details'!$Q$22, IF(AND(NOT('Personnel Details'!$I$22=""), $B142&gt;='Personnel Details'!$I$22), 'Personnel Details'!$L$22, 'Personnel Details'!$G$22)))</f>
        <v/>
      </c>
      <c r="JK142" s="59" t="str">
        <f t="shared" si="414"/>
        <v/>
      </c>
      <c r="JL142" s="53"/>
      <c r="JN142" s="78" t="str">
        <f>IF(JN$9="", "", IF(AND(NOT('Personnel Details'!$N$23=""), $B142&gt;='Personnel Details'!$N$23), 'Personnel Details'!$O$23, IF(AND(NOT('Personnel Details'!$I$23=""), $B142&gt;='Personnel Details'!$I$23), 'Personnel Details'!$J$23, 'Personnel Details'!$E$23)))</f>
        <v/>
      </c>
      <c r="JO142" s="59" t="str">
        <f>IF(JN$9="", "", IF(AND(NOT('Personnel Details'!$N$23=""), $B142&gt;='Personnel Details'!$N$23), IF('Personnel Details'!$P$23="","", 'Personnel Details'!$P$23), IF(AND(NOT('Personnel Details'!$I$23=""), $B142&gt;='Personnel Details'!$I$23), IF('Personnel Details'!$K$23="", "", 'Personnel Details'!$K$23), IF('Personnel Details'!$F$23="", "", 'Personnel Details'!$F$23))))</f>
        <v/>
      </c>
      <c r="JP142" s="79" t="str">
        <f>IF(JN$9="", "", IF(AND(NOT('Personnel Details'!$N$23=""), $B142&gt;='Personnel Details'!$N$23), 'Personnel Details'!$Q$23, IF(AND(NOT('Personnel Details'!$I$23=""), $B142&gt;='Personnel Details'!$I$23), 'Personnel Details'!$L$23, 'Personnel Details'!$G$23)))</f>
        <v/>
      </c>
      <c r="JQ142" s="59" t="str">
        <f t="shared" si="415"/>
        <v/>
      </c>
      <c r="JR142" s="53"/>
      <c r="JT142" s="78" t="str">
        <f>IF(JT$9="", "", IF(AND(NOT('Personnel Details'!$N$24=""), $B142&gt;='Personnel Details'!$N$24), 'Personnel Details'!$O$24, IF(AND(NOT('Personnel Details'!$I$24=""), $B142&gt;='Personnel Details'!$I$24), 'Personnel Details'!$J$24, 'Personnel Details'!$E$24)))</f>
        <v/>
      </c>
      <c r="JU142" s="59" t="str">
        <f>IF(JT$9="", "", IF(AND(NOT('Personnel Details'!$N$24=""), $B142&gt;='Personnel Details'!$N$24), IF('Personnel Details'!$P$24="","", 'Personnel Details'!$P$24), IF(AND(NOT('Personnel Details'!$I$24=""), $B142&gt;='Personnel Details'!$I$24), IF('Personnel Details'!$K$24="", "", 'Personnel Details'!$K$24), IF('Personnel Details'!$F$24="", "", 'Personnel Details'!$F$24))))</f>
        <v/>
      </c>
      <c r="JV142" s="79" t="str">
        <f>IF(JT$9="", "", IF(AND(NOT('Personnel Details'!$N$24=""), $B142&gt;='Personnel Details'!$N$24), 'Personnel Details'!$Q$24, IF(AND(NOT('Personnel Details'!$I$24=""), $B142&gt;='Personnel Details'!$I$24), 'Personnel Details'!$L$24, 'Personnel Details'!$G$24)))</f>
        <v/>
      </c>
      <c r="JW142" s="59" t="str">
        <f t="shared" si="416"/>
        <v/>
      </c>
      <c r="JX142" s="53"/>
      <c r="JZ142" s="78" t="str">
        <f>IF(JZ$9="", "", IF(AND(NOT('Personnel Details'!$N$25=""), $B142&gt;='Personnel Details'!$N$25), 'Personnel Details'!$O$25, IF(AND(NOT('Personnel Details'!$I$25=""), $B142&gt;='Personnel Details'!$I$25), 'Personnel Details'!$J$25, 'Personnel Details'!$E$25)))</f>
        <v/>
      </c>
      <c r="KA142" s="59" t="str">
        <f>IF(JZ$9="", "", IF(AND(NOT('Personnel Details'!$N$25=""), $B142&gt;='Personnel Details'!$N$25), IF('Personnel Details'!$P$25="","", 'Personnel Details'!$P$25), IF(AND(NOT('Personnel Details'!$I$25=""), $B142&gt;='Personnel Details'!$I$25), IF('Personnel Details'!$K$25="", "", 'Personnel Details'!$K$25), IF('Personnel Details'!$F$25="", "", 'Personnel Details'!$F$25))))</f>
        <v/>
      </c>
      <c r="KB142" s="79" t="str">
        <f>IF(JZ$9="", "", IF(AND(NOT('Personnel Details'!$N$25=""), $B142&gt;='Personnel Details'!$N$25), 'Personnel Details'!$Q$25, IF(AND(NOT('Personnel Details'!$I$25=""), $B142&gt;='Personnel Details'!$I$25), 'Personnel Details'!$L$25, 'Personnel Details'!$G$25)))</f>
        <v/>
      </c>
      <c r="KC142" s="59" t="str">
        <f t="shared" si="417"/>
        <v/>
      </c>
      <c r="KD142" s="53"/>
      <c r="KF142" s="78" t="str">
        <f>IF(KF$9="", "", IF(AND(NOT('Personnel Details'!$N$26=""), $B142&gt;='Personnel Details'!$N$26), 'Personnel Details'!$O$26, IF(AND(NOT('Personnel Details'!$I$26=""), $B142&gt;='Personnel Details'!$I$26), 'Personnel Details'!$J$26, 'Personnel Details'!$E$26)))</f>
        <v/>
      </c>
      <c r="KG142" s="59" t="str">
        <f>IF(KF$9="", "", IF(AND(NOT('Personnel Details'!$N$26=""), $B142&gt;='Personnel Details'!$N$26), IF('Personnel Details'!$P$26="","", 'Personnel Details'!$P$26), IF(AND(NOT('Personnel Details'!$I$26=""), $B142&gt;='Personnel Details'!$I$26), IF('Personnel Details'!$K$26="", "", 'Personnel Details'!$K$26), IF('Personnel Details'!$F$26="", "", 'Personnel Details'!$F$26))))</f>
        <v/>
      </c>
      <c r="KH142" s="79" t="str">
        <f>IF(KF$9="", "", IF(AND(NOT('Personnel Details'!$N$26=""), $B142&gt;='Personnel Details'!$N$26), 'Personnel Details'!$Q$26, IF(AND(NOT('Personnel Details'!$I$26=""), $B142&gt;='Personnel Details'!$I$26), 'Personnel Details'!$L$26, 'Personnel Details'!$G$26)))</f>
        <v/>
      </c>
      <c r="KI142" s="59" t="str">
        <f t="shared" si="418"/>
        <v/>
      </c>
      <c r="KJ142" s="53"/>
      <c r="KL142" s="78" t="str">
        <f>IF(KL$9="", "", IF(AND(NOT('Personnel Details'!$N$27=""), $B142&gt;='Personnel Details'!$N$27), 'Personnel Details'!$O$27, IF(AND(NOT('Personnel Details'!$I$27=""), $B142&gt;='Personnel Details'!$I$27), 'Personnel Details'!$J$27, 'Personnel Details'!$E$27)))</f>
        <v/>
      </c>
      <c r="KM142" s="59" t="str">
        <f>IF(KL$9="", "", IF(AND(NOT('Personnel Details'!$N$27=""), $B142&gt;='Personnel Details'!$N$27), IF('Personnel Details'!$P$27="","", 'Personnel Details'!$P$27), IF(AND(NOT('Personnel Details'!$I$27=""), $B142&gt;='Personnel Details'!$I$27), IF('Personnel Details'!$K$27="", "", 'Personnel Details'!$K$27), IF('Personnel Details'!$F$27="", "", 'Personnel Details'!$F$27))))</f>
        <v/>
      </c>
      <c r="KN142" s="79" t="str">
        <f>IF(KL$9="", "", IF(AND(NOT('Personnel Details'!$N$27=""), $B142&gt;='Personnel Details'!$N$27), 'Personnel Details'!$Q$27, IF(AND(NOT('Personnel Details'!$I$27=""), $B142&gt;='Personnel Details'!$I$27), 'Personnel Details'!$L$27, 'Personnel Details'!$G$27)))</f>
        <v/>
      </c>
      <c r="KO142" s="59" t="str">
        <f t="shared" si="419"/>
        <v/>
      </c>
      <c r="KP142" s="53"/>
      <c r="KR142" s="78" t="str">
        <f>IF(KR$9="", "", IF(AND(NOT('Personnel Details'!$N$28=""), $B142&gt;='Personnel Details'!$N$28), 'Personnel Details'!$O$28, IF(AND(NOT('Personnel Details'!$I$28=""), $B142&gt;='Personnel Details'!$I$28), 'Personnel Details'!$J$28, 'Personnel Details'!$E$28)))</f>
        <v/>
      </c>
      <c r="KS142" s="59" t="str">
        <f>IF(KR$9="", "", IF(AND(NOT('Personnel Details'!$N$28=""), $B142&gt;='Personnel Details'!$N$28), IF('Personnel Details'!$P$28="","", 'Personnel Details'!$P$28), IF(AND(NOT('Personnel Details'!$I$28=""), $B142&gt;='Personnel Details'!$I$28), IF('Personnel Details'!$K$28="", "", 'Personnel Details'!$K$28), IF('Personnel Details'!$F$28="", "", 'Personnel Details'!$F$28))))</f>
        <v/>
      </c>
      <c r="KT142" s="79" t="str">
        <f>IF(KR$9="", "", IF(AND(NOT('Personnel Details'!$N$28=""), $B142&gt;='Personnel Details'!$N$28), 'Personnel Details'!$Q$28, IF(AND(NOT('Personnel Details'!$I$28=""), $B142&gt;='Personnel Details'!$I$28), 'Personnel Details'!$L$28, 'Personnel Details'!$G$28)))</f>
        <v/>
      </c>
      <c r="KU142" s="59" t="str">
        <f t="shared" si="420"/>
        <v/>
      </c>
      <c r="KV142" s="53"/>
      <c r="KX142" s="78" t="str">
        <f>IF(KX$9="", "", IF(AND(NOT('Personnel Details'!$N$29=""), $B142&gt;='Personnel Details'!$N$29), 'Personnel Details'!$O$29, IF(AND(NOT('Personnel Details'!$I$29=""), $B142&gt;='Personnel Details'!$I$29), 'Personnel Details'!$J$29, 'Personnel Details'!$E$29)))</f>
        <v/>
      </c>
      <c r="KY142" s="59" t="str">
        <f>IF(KX$9="", "", IF(AND(NOT('Personnel Details'!$N$29=""), $B142&gt;='Personnel Details'!$N$29), IF('Personnel Details'!$P$29="","", 'Personnel Details'!$P$29), IF(AND(NOT('Personnel Details'!$I$29=""), $B142&gt;='Personnel Details'!$I$29), IF('Personnel Details'!$K$29="", "", 'Personnel Details'!$K$29), IF('Personnel Details'!$F$29="", "", 'Personnel Details'!$F$29))))</f>
        <v/>
      </c>
      <c r="KZ142" s="79" t="str">
        <f>IF(KX$9="", "", IF(AND(NOT('Personnel Details'!$N$29=""), $B142&gt;='Personnel Details'!$N$29), 'Personnel Details'!$Q$29, IF(AND(NOT('Personnel Details'!$I$29=""), $B142&gt;='Personnel Details'!$I$29), 'Personnel Details'!$L$29, 'Personnel Details'!$G$29)))</f>
        <v/>
      </c>
      <c r="LA142" s="59" t="str">
        <f t="shared" si="421"/>
        <v/>
      </c>
      <c r="LB142" s="53"/>
      <c r="LD142" s="78" t="str">
        <f>IF(LD$9="", "", IF(AND(NOT('Personnel Details'!$N$30=""), $B142&gt;='Personnel Details'!$N$30), 'Personnel Details'!$O$30, IF(AND(NOT('Personnel Details'!$I$30=""), $B142&gt;='Personnel Details'!$I$30), 'Personnel Details'!$J$30, 'Personnel Details'!$E$30)))</f>
        <v/>
      </c>
      <c r="LE142" s="59" t="str">
        <f>IF(LD$9="", "", IF(AND(NOT('Personnel Details'!$N$30=""), $B142&gt;='Personnel Details'!$N$30), IF('Personnel Details'!$P$30="","", 'Personnel Details'!$P$30), IF(AND(NOT('Personnel Details'!$I$30=""), $B142&gt;='Personnel Details'!$I$30), IF('Personnel Details'!$K$30="", "", 'Personnel Details'!$K$30), IF('Personnel Details'!$F$30="", "", 'Personnel Details'!$F$30))))</f>
        <v/>
      </c>
      <c r="LF142" s="79" t="str">
        <f>IF(LD$9="", "", IF(AND(NOT('Personnel Details'!$N$30=""), $B142&gt;='Personnel Details'!$N$30), 'Personnel Details'!$Q$30, IF(AND(NOT('Personnel Details'!$I$30=""), $B142&gt;='Personnel Details'!$I$30), 'Personnel Details'!$L$30, 'Personnel Details'!$G$30)))</f>
        <v/>
      </c>
      <c r="LG142" s="59" t="str">
        <f t="shared" si="422"/>
        <v/>
      </c>
      <c r="LH142" s="53"/>
      <c r="LJ142" s="78" t="str">
        <f>IF(LJ$9="", "", IF(AND(NOT('Personnel Details'!$N$31=""), $B142&gt;='Personnel Details'!$N$31), 'Personnel Details'!$O$31, IF(AND(NOT('Personnel Details'!$I$31=""), $B142&gt;='Personnel Details'!$I$31), 'Personnel Details'!$J$31, 'Personnel Details'!$E$31)))</f>
        <v/>
      </c>
      <c r="LK142" s="59" t="str">
        <f>IF(LJ$9="", "", IF(AND(NOT('Personnel Details'!$N$31=""), $B142&gt;='Personnel Details'!$N$31), IF('Personnel Details'!$P$31="","", 'Personnel Details'!$P$31), IF(AND(NOT('Personnel Details'!$I$31=""), $B142&gt;='Personnel Details'!$I$31), IF('Personnel Details'!$K$31="", "", 'Personnel Details'!$K$31), IF('Personnel Details'!$F$31="", "", 'Personnel Details'!$F$31))))</f>
        <v/>
      </c>
      <c r="LL142" s="79" t="str">
        <f>IF(LJ$9="", "", IF(AND(NOT('Personnel Details'!$N$31=""), $B142&gt;='Personnel Details'!$N$31), 'Personnel Details'!$Q$31, IF(AND(NOT('Personnel Details'!$I$31=""), $B142&gt;='Personnel Details'!$I$31), 'Personnel Details'!$L$31, 'Personnel Details'!$G$31)))</f>
        <v/>
      </c>
      <c r="LM142" s="59" t="str">
        <f t="shared" si="423"/>
        <v/>
      </c>
      <c r="LN142" s="53"/>
      <c r="LP142" s="78" t="str">
        <f>IF(LP$9="", "", IF(AND(NOT('Personnel Details'!$N$32=""), $B142&gt;='Personnel Details'!$N$32), 'Personnel Details'!$O$32, IF(AND(NOT('Personnel Details'!$I$32=""), $B142&gt;='Personnel Details'!$I$32), 'Personnel Details'!$J$32, 'Personnel Details'!$E$32)))</f>
        <v/>
      </c>
      <c r="LQ142" s="59" t="str">
        <f>IF(LP$9="", "", IF(AND(NOT('Personnel Details'!$N$32=""), $B142&gt;='Personnel Details'!$N$32), IF('Personnel Details'!$P$32="","", 'Personnel Details'!$P$32), IF(AND(NOT('Personnel Details'!$I$32=""), $B142&gt;='Personnel Details'!$I$32), IF('Personnel Details'!$K$32="", "", 'Personnel Details'!$K$32), IF('Personnel Details'!$F$32="", "", 'Personnel Details'!$F$32))))</f>
        <v/>
      </c>
      <c r="LR142" s="79" t="str">
        <f>IF(LP$9="", "", IF(AND(NOT('Personnel Details'!$N$32=""), $B142&gt;='Personnel Details'!$N$32), 'Personnel Details'!$Q$32, IF(AND(NOT('Personnel Details'!$I$32=""), $B142&gt;='Personnel Details'!$I$32), 'Personnel Details'!$L$32, 'Personnel Details'!$G$32)))</f>
        <v/>
      </c>
      <c r="LS142" s="59" t="str">
        <f t="shared" si="424"/>
        <v/>
      </c>
      <c r="LT142" s="53"/>
      <c r="LV142" s="78" t="str">
        <f>IF(LV$9="", "", IF(AND(NOT('Personnel Details'!$N$33=""), $B142&gt;='Personnel Details'!$N$33), 'Personnel Details'!$O$33, IF(AND(NOT('Personnel Details'!$I$33=""), $B142&gt;='Personnel Details'!$I$33), 'Personnel Details'!$J$33, 'Personnel Details'!$E$33)))</f>
        <v/>
      </c>
      <c r="LW142" s="59" t="str">
        <f>IF(LV$9="", "", IF(AND(NOT('Personnel Details'!$N$33=""), $B142&gt;='Personnel Details'!$N$33), IF('Personnel Details'!$P$33="","", 'Personnel Details'!$P$33), IF(AND(NOT('Personnel Details'!$I$33=""), $B142&gt;='Personnel Details'!$I$33), IF('Personnel Details'!$K$33="", "", 'Personnel Details'!$K$33), IF('Personnel Details'!$F$33="", "", 'Personnel Details'!$F$33))))</f>
        <v/>
      </c>
      <c r="LX142" s="79" t="str">
        <f>IF(LV$9="", "", IF(AND(NOT('Personnel Details'!$N$33=""), $B142&gt;='Personnel Details'!$N$33), 'Personnel Details'!$Q$33, IF(AND(NOT('Personnel Details'!$I$33=""), $B142&gt;='Personnel Details'!$I$33), 'Personnel Details'!$L$33, 'Personnel Details'!$G$33)))</f>
        <v/>
      </c>
      <c r="LY142" s="59" t="str">
        <f t="shared" si="425"/>
        <v/>
      </c>
      <c r="LZ142" s="53"/>
      <c r="MB142" s="78" t="str">
        <f>IF(MB$9="", "", IF(AND(NOT('Personnel Details'!$N$34=""), $B142&gt;='Personnel Details'!$N$34), 'Personnel Details'!$O$34, IF(AND(NOT('Personnel Details'!$I$34=""), $B142&gt;='Personnel Details'!$I$34), 'Personnel Details'!$J$34, 'Personnel Details'!$E$34)))</f>
        <v/>
      </c>
      <c r="MC142" s="59" t="str">
        <f>IF(MB$9="", "", IF(AND(NOT('Personnel Details'!$N$34=""), $B142&gt;='Personnel Details'!$N$34), IF('Personnel Details'!$P$34="","", 'Personnel Details'!$P$34), IF(AND(NOT('Personnel Details'!$I$34=""), $B142&gt;='Personnel Details'!$I$34), IF('Personnel Details'!$K$34="", "", 'Personnel Details'!$K$34), IF('Personnel Details'!$F$34="", "", 'Personnel Details'!$F$34))))</f>
        <v/>
      </c>
      <c r="MD142" s="79" t="str">
        <f>IF(MB$9="", "", IF(AND(NOT('Personnel Details'!$N$34=""), $B142&gt;='Personnel Details'!$N$34), 'Personnel Details'!$Q$34, IF(AND(NOT('Personnel Details'!$I$34=""), $B142&gt;='Personnel Details'!$I$34), 'Personnel Details'!$L$34, 'Personnel Details'!$G$34)))</f>
        <v/>
      </c>
      <c r="ME142" s="59" t="str">
        <f t="shared" si="426"/>
        <v/>
      </c>
      <c r="MF142" s="53"/>
      <c r="MH142" s="78" t="str">
        <f>IF(MH$9="", "", IF(AND(NOT('Personnel Details'!$N$35=""), $B142&gt;='Personnel Details'!$N$35), 'Personnel Details'!$O$35, IF(AND(NOT('Personnel Details'!$I$35=""), $B142&gt;='Personnel Details'!$I$35), 'Personnel Details'!$J$35, 'Personnel Details'!$E$35)))</f>
        <v/>
      </c>
      <c r="MI142" s="59" t="str">
        <f>IF(MH$9="", "", IF(AND(NOT('Personnel Details'!$N$35=""), $B142&gt;='Personnel Details'!$N$35), IF('Personnel Details'!$P$35="","", 'Personnel Details'!$P$35), IF(AND(NOT('Personnel Details'!$I$35=""), $B142&gt;='Personnel Details'!$I$35), IF('Personnel Details'!$K$35="", "", 'Personnel Details'!$K$35), IF('Personnel Details'!$F$35="", "", 'Personnel Details'!$F$35))))</f>
        <v/>
      </c>
      <c r="MJ142" s="79" t="str">
        <f>IF(MH$9="", "", IF(AND(NOT('Personnel Details'!$N$35=""), $B142&gt;='Personnel Details'!$N$35), 'Personnel Details'!$Q$35, IF(AND(NOT('Personnel Details'!$I$35=""), $B142&gt;='Personnel Details'!$I$35), 'Personnel Details'!$L$35, 'Personnel Details'!$G$35)))</f>
        <v/>
      </c>
      <c r="MK142" s="59" t="str">
        <f t="shared" si="427"/>
        <v/>
      </c>
      <c r="ML142" s="53"/>
      <c r="MN142" s="78" t="str">
        <f>IF(MN$9="", "", IF(AND(NOT('Personnel Details'!$N$36=""), $B142&gt;='Personnel Details'!$N$36), 'Personnel Details'!$O$36, IF(AND(NOT('Personnel Details'!$I$36=""), $B142&gt;='Personnel Details'!$I$36), 'Personnel Details'!$J$36, 'Personnel Details'!$E$36)))</f>
        <v/>
      </c>
      <c r="MO142" s="59" t="str">
        <f>IF(MN$9="", "", IF(AND(NOT('Personnel Details'!$N$36=""), $B142&gt;='Personnel Details'!$N$36), IF('Personnel Details'!$P$36="","", 'Personnel Details'!$P$36), IF(AND(NOT('Personnel Details'!$I$36=""), $B142&gt;='Personnel Details'!$I$36), IF('Personnel Details'!$K$36="", "", 'Personnel Details'!$K$36), IF('Personnel Details'!$F$36="", "", 'Personnel Details'!$F$36))))</f>
        <v/>
      </c>
      <c r="MP142" s="79" t="str">
        <f>IF(MN$9="", "", IF(AND(NOT('Personnel Details'!$N$36=""), $B142&gt;='Personnel Details'!$N$36), 'Personnel Details'!$Q$36, IF(AND(NOT('Personnel Details'!$I$36=""), $B142&gt;='Personnel Details'!$I$36), 'Personnel Details'!$L$36, 'Personnel Details'!$G$36)))</f>
        <v/>
      </c>
      <c r="MQ142" s="59" t="str">
        <f t="shared" si="428"/>
        <v/>
      </c>
      <c r="MR142" s="53"/>
      <c r="MT142" s="78" t="str">
        <f>IF(MT$9="", "", IF(AND(NOT('Personnel Details'!$N$37=""), $B142&gt;='Personnel Details'!$N$37), 'Personnel Details'!$O$37, IF(AND(NOT('Personnel Details'!$I$37=""), $B142&gt;='Personnel Details'!$I$37), 'Personnel Details'!$J$37, 'Personnel Details'!$E$37)))</f>
        <v/>
      </c>
      <c r="MU142" s="59" t="str">
        <f>IF(MT$9="", "", IF(AND(NOT('Personnel Details'!$N$37=""), $B142&gt;='Personnel Details'!$N$37), IF('Personnel Details'!$P$37="","", 'Personnel Details'!$P$37), IF(AND(NOT('Personnel Details'!$I$37=""), $B142&gt;='Personnel Details'!$I$37), IF('Personnel Details'!$K$37="", "", 'Personnel Details'!$K$37), IF('Personnel Details'!$F$37="", "", 'Personnel Details'!$F$37))))</f>
        <v/>
      </c>
      <c r="MV142" s="79" t="str">
        <f>IF(MT$9="", "", IF(AND(NOT('Personnel Details'!$N$37=""), $B142&gt;='Personnel Details'!$N$37), 'Personnel Details'!$Q$37, IF(AND(NOT('Personnel Details'!$I$37=""), $B142&gt;='Personnel Details'!$I$37), 'Personnel Details'!$L$37, 'Personnel Details'!$G$37)))</f>
        <v/>
      </c>
      <c r="MW142" s="59" t="str">
        <f t="shared" si="429"/>
        <v/>
      </c>
      <c r="MX142" s="53"/>
      <c r="MZ142" s="78" t="str">
        <f>IF(MZ$9="", "", IF(AND(NOT('Personnel Details'!$N$38=""), $B142&gt;='Personnel Details'!$N$38), 'Personnel Details'!$O$38, IF(AND(NOT('Personnel Details'!$I$38=""), $B142&gt;='Personnel Details'!$I$38), 'Personnel Details'!$J$38, 'Personnel Details'!$E$38)))</f>
        <v/>
      </c>
      <c r="NA142" s="59" t="str">
        <f>IF(MZ$9="", "", IF(AND(NOT('Personnel Details'!$N$38=""), $B142&gt;='Personnel Details'!$N$38), IF('Personnel Details'!$P$38="","", 'Personnel Details'!$P$38), IF(AND(NOT('Personnel Details'!$I$38=""), $B142&gt;='Personnel Details'!$I$38), IF('Personnel Details'!$K$38="", "", 'Personnel Details'!$K$38), IF('Personnel Details'!$F$38="", "", 'Personnel Details'!$F$38))))</f>
        <v/>
      </c>
      <c r="NB142" s="79" t="str">
        <f>IF(MZ$9="", "", IF(AND(NOT('Personnel Details'!$N$38=""), $B142&gt;='Personnel Details'!$N$38), 'Personnel Details'!$Q$38, IF(AND(NOT('Personnel Details'!$I$38=""), $B142&gt;='Personnel Details'!$I$38), 'Personnel Details'!$L$38, 'Personnel Details'!$G$38)))</f>
        <v/>
      </c>
      <c r="NC142" s="59" t="str">
        <f t="shared" si="430"/>
        <v/>
      </c>
      <c r="ND142" s="53"/>
      <c r="NF142" s="78" t="str">
        <f>IF(NF$9="", "", IF(AND(NOT('Personnel Details'!$N$39=""), $B142&gt;='Personnel Details'!$N$39), 'Personnel Details'!$O$39, IF(AND(NOT('Personnel Details'!$I$39=""), $B142&gt;='Personnel Details'!$I$39), 'Personnel Details'!$J$39, 'Personnel Details'!$E$39)))</f>
        <v/>
      </c>
      <c r="NG142" s="59" t="str">
        <f>IF(NF$9="", "", IF(AND(NOT('Personnel Details'!$N$39=""), $B142&gt;='Personnel Details'!$N$39), IF('Personnel Details'!$P$39="","", 'Personnel Details'!$P$39), IF(AND(NOT('Personnel Details'!$I$39=""), $B142&gt;='Personnel Details'!$I$39), IF('Personnel Details'!$K$39="", "", 'Personnel Details'!$K$39), IF('Personnel Details'!$F$39="", "", 'Personnel Details'!$F$39))))</f>
        <v/>
      </c>
      <c r="NH142" s="79" t="str">
        <f>IF(NF$9="", "", IF(AND(NOT('Personnel Details'!$N$39=""), $B142&gt;='Personnel Details'!$N$39), 'Personnel Details'!$Q$39, IF(AND(NOT('Personnel Details'!$I$39=""), $B142&gt;='Personnel Details'!$I$39), 'Personnel Details'!$L$39, 'Personnel Details'!$G$39)))</f>
        <v/>
      </c>
      <c r="NI142" s="59" t="str">
        <f t="shared" si="431"/>
        <v/>
      </c>
      <c r="NJ142" s="53"/>
      <c r="NL142" s="78" t="str">
        <f>IF(NL$9="", "", IF(AND(NOT('Personnel Details'!$N$40=""), $B142&gt;='Personnel Details'!$N$40), 'Personnel Details'!$O$40, IF(AND(NOT('Personnel Details'!$I$40=""), $B142&gt;='Personnel Details'!$I$40), 'Personnel Details'!$J$40, 'Personnel Details'!$E$40)))</f>
        <v/>
      </c>
      <c r="NM142" s="59" t="str">
        <f>IF(NL$9="", "", IF(AND(NOT('Personnel Details'!$N$40=""), $B142&gt;='Personnel Details'!$N$40), IF('Personnel Details'!$P$40="","", 'Personnel Details'!$P$40), IF(AND(NOT('Personnel Details'!$I$40=""), $B142&gt;='Personnel Details'!$I$40), IF('Personnel Details'!$K$40="", "", 'Personnel Details'!$K$40), IF('Personnel Details'!$F$40="", "", 'Personnel Details'!$F$40))))</f>
        <v/>
      </c>
      <c r="NN142" s="79" t="str">
        <f>IF(NL$9="", "", IF(AND(NOT('Personnel Details'!$N$40=""), $B142&gt;='Personnel Details'!$N$40), 'Personnel Details'!$Q$40, IF(AND(NOT('Personnel Details'!$I$40=""), $B142&gt;='Personnel Details'!$I$40), 'Personnel Details'!$L$40, 'Personnel Details'!$G$40)))</f>
        <v/>
      </c>
      <c r="NO142" s="59" t="str">
        <f t="shared" si="432"/>
        <v/>
      </c>
      <c r="NP142" s="53"/>
    </row>
    <row r="143" spans="1:380" x14ac:dyDescent="0.25">
      <c r="A143" s="32"/>
      <c r="B143" s="113" t="str">
        <f>IFERROR(IF(B142+1&gt;'Personnel Details'!$U$5, "", B142+1), "")</f>
        <v/>
      </c>
      <c r="C143" s="32"/>
      <c r="D143" s="120"/>
      <c r="E143" s="13" t="str">
        <f t="shared" si="311"/>
        <v/>
      </c>
      <c r="F143" s="13" t="str">
        <f t="shared" si="342"/>
        <v/>
      </c>
      <c r="G143" s="56" t="str">
        <f t="shared" si="433"/>
        <v/>
      </c>
      <c r="H143" s="16" t="str">
        <f t="shared" si="343"/>
        <v/>
      </c>
      <c r="I143" s="32"/>
      <c r="J143" s="120"/>
      <c r="K143" s="62" t="str">
        <f t="shared" si="312"/>
        <v/>
      </c>
      <c r="L143" s="62" t="str">
        <f t="shared" si="344"/>
        <v/>
      </c>
      <c r="M143" s="65" t="str">
        <f t="shared" si="434"/>
        <v/>
      </c>
      <c r="N143" s="68" t="str">
        <f t="shared" si="345"/>
        <v/>
      </c>
      <c r="O143" s="32"/>
      <c r="P143" s="120"/>
      <c r="Q143" s="62" t="str">
        <f t="shared" si="313"/>
        <v/>
      </c>
      <c r="R143" s="62" t="str">
        <f t="shared" si="346"/>
        <v/>
      </c>
      <c r="S143" s="65" t="str">
        <f t="shared" si="435"/>
        <v/>
      </c>
      <c r="T143" s="68" t="str">
        <f t="shared" si="347"/>
        <v/>
      </c>
      <c r="U143" s="32"/>
      <c r="V143" s="120"/>
      <c r="W143" s="62" t="str">
        <f t="shared" si="314"/>
        <v/>
      </c>
      <c r="X143" s="62" t="str">
        <f t="shared" si="348"/>
        <v/>
      </c>
      <c r="Y143" s="65" t="str">
        <f t="shared" si="436"/>
        <v/>
      </c>
      <c r="Z143" s="68" t="str">
        <f t="shared" si="349"/>
        <v/>
      </c>
      <c r="AA143" s="32"/>
      <c r="AB143" s="120"/>
      <c r="AC143" s="62" t="str">
        <f t="shared" si="315"/>
        <v/>
      </c>
      <c r="AD143" s="62" t="str">
        <f t="shared" si="350"/>
        <v/>
      </c>
      <c r="AE143" s="65" t="str">
        <f t="shared" si="437"/>
        <v/>
      </c>
      <c r="AF143" s="68" t="str">
        <f t="shared" si="351"/>
        <v/>
      </c>
      <c r="AG143" s="32"/>
      <c r="AH143" s="120"/>
      <c r="AI143" s="62" t="str">
        <f t="shared" si="316"/>
        <v/>
      </c>
      <c r="AJ143" s="62" t="str">
        <f t="shared" si="352"/>
        <v/>
      </c>
      <c r="AK143" s="65" t="str">
        <f t="shared" si="438"/>
        <v/>
      </c>
      <c r="AL143" s="68" t="str">
        <f t="shared" si="353"/>
        <v/>
      </c>
      <c r="AM143" s="32"/>
      <c r="AN143" s="120"/>
      <c r="AO143" s="62" t="str">
        <f t="shared" si="317"/>
        <v/>
      </c>
      <c r="AP143" s="62" t="str">
        <f t="shared" si="354"/>
        <v/>
      </c>
      <c r="AQ143" s="65" t="str">
        <f t="shared" si="439"/>
        <v/>
      </c>
      <c r="AR143" s="68" t="str">
        <f t="shared" si="355"/>
        <v/>
      </c>
      <c r="AS143" s="32"/>
      <c r="AT143" s="120"/>
      <c r="AU143" s="62" t="str">
        <f t="shared" si="318"/>
        <v/>
      </c>
      <c r="AV143" s="62" t="str">
        <f t="shared" si="356"/>
        <v/>
      </c>
      <c r="AW143" s="65" t="str">
        <f t="shared" si="440"/>
        <v/>
      </c>
      <c r="AX143" s="68" t="str">
        <f t="shared" si="357"/>
        <v/>
      </c>
      <c r="AY143" s="32"/>
      <c r="AZ143" s="120"/>
      <c r="BA143" s="62" t="str">
        <f t="shared" si="319"/>
        <v/>
      </c>
      <c r="BB143" s="62" t="str">
        <f t="shared" si="358"/>
        <v/>
      </c>
      <c r="BC143" s="65" t="str">
        <f t="shared" si="441"/>
        <v/>
      </c>
      <c r="BD143" s="68" t="str">
        <f t="shared" si="359"/>
        <v/>
      </c>
      <c r="BE143" s="32"/>
      <c r="BF143" s="120"/>
      <c r="BG143" s="62" t="str">
        <f t="shared" si="320"/>
        <v/>
      </c>
      <c r="BH143" s="62" t="str">
        <f t="shared" si="360"/>
        <v/>
      </c>
      <c r="BI143" s="65" t="str">
        <f t="shared" si="442"/>
        <v/>
      </c>
      <c r="BJ143" s="68" t="str">
        <f t="shared" si="361"/>
        <v/>
      </c>
      <c r="BK143" s="32"/>
      <c r="BL143" s="120"/>
      <c r="BM143" s="62" t="str">
        <f t="shared" si="321"/>
        <v/>
      </c>
      <c r="BN143" s="62" t="str">
        <f t="shared" si="362"/>
        <v/>
      </c>
      <c r="BO143" s="65" t="str">
        <f t="shared" si="443"/>
        <v/>
      </c>
      <c r="BP143" s="68" t="str">
        <f t="shared" si="363"/>
        <v/>
      </c>
      <c r="BQ143" s="32"/>
      <c r="BR143" s="120"/>
      <c r="BS143" s="62" t="str">
        <f t="shared" si="322"/>
        <v/>
      </c>
      <c r="BT143" s="62" t="str">
        <f t="shared" si="364"/>
        <v/>
      </c>
      <c r="BU143" s="65" t="str">
        <f t="shared" si="444"/>
        <v/>
      </c>
      <c r="BV143" s="68" t="str">
        <f t="shared" si="365"/>
        <v/>
      </c>
      <c r="BW143" s="32"/>
      <c r="BX143" s="120"/>
      <c r="BY143" s="62" t="str">
        <f t="shared" si="323"/>
        <v/>
      </c>
      <c r="BZ143" s="62" t="str">
        <f t="shared" si="366"/>
        <v/>
      </c>
      <c r="CA143" s="65" t="str">
        <f t="shared" si="445"/>
        <v/>
      </c>
      <c r="CB143" s="68" t="str">
        <f t="shared" si="367"/>
        <v/>
      </c>
      <c r="CC143" s="32"/>
      <c r="CD143" s="120"/>
      <c r="CE143" s="62" t="str">
        <f t="shared" si="324"/>
        <v/>
      </c>
      <c r="CF143" s="62" t="str">
        <f t="shared" si="368"/>
        <v/>
      </c>
      <c r="CG143" s="65" t="str">
        <f t="shared" si="446"/>
        <v/>
      </c>
      <c r="CH143" s="68" t="str">
        <f t="shared" si="369"/>
        <v/>
      </c>
      <c r="CI143" s="32"/>
      <c r="CJ143" s="120"/>
      <c r="CK143" s="62" t="str">
        <f t="shared" si="325"/>
        <v/>
      </c>
      <c r="CL143" s="62" t="str">
        <f t="shared" si="370"/>
        <v/>
      </c>
      <c r="CM143" s="65" t="str">
        <f t="shared" si="447"/>
        <v/>
      </c>
      <c r="CN143" s="68" t="str">
        <f t="shared" si="371"/>
        <v/>
      </c>
      <c r="CO143" s="32"/>
      <c r="CP143" s="120"/>
      <c r="CQ143" s="62" t="str">
        <f t="shared" si="326"/>
        <v/>
      </c>
      <c r="CR143" s="62" t="str">
        <f t="shared" si="372"/>
        <v/>
      </c>
      <c r="CS143" s="65" t="str">
        <f t="shared" si="448"/>
        <v/>
      </c>
      <c r="CT143" s="68" t="str">
        <f t="shared" si="373"/>
        <v/>
      </c>
      <c r="CU143" s="32"/>
      <c r="CV143" s="120"/>
      <c r="CW143" s="62" t="str">
        <f t="shared" si="327"/>
        <v/>
      </c>
      <c r="CX143" s="62" t="str">
        <f t="shared" si="374"/>
        <v/>
      </c>
      <c r="CY143" s="65" t="str">
        <f t="shared" si="449"/>
        <v/>
      </c>
      <c r="CZ143" s="68" t="str">
        <f t="shared" si="375"/>
        <v/>
      </c>
      <c r="DA143" s="32"/>
      <c r="DB143" s="120"/>
      <c r="DC143" s="62" t="str">
        <f t="shared" si="328"/>
        <v/>
      </c>
      <c r="DD143" s="62" t="str">
        <f t="shared" si="376"/>
        <v/>
      </c>
      <c r="DE143" s="65" t="str">
        <f t="shared" si="450"/>
        <v/>
      </c>
      <c r="DF143" s="68" t="str">
        <f t="shared" si="377"/>
        <v/>
      </c>
      <c r="DG143" s="32"/>
      <c r="DH143" s="120"/>
      <c r="DI143" s="62" t="str">
        <f t="shared" si="329"/>
        <v/>
      </c>
      <c r="DJ143" s="62" t="str">
        <f t="shared" si="378"/>
        <v/>
      </c>
      <c r="DK143" s="65" t="str">
        <f t="shared" si="451"/>
        <v/>
      </c>
      <c r="DL143" s="68" t="str">
        <f t="shared" si="379"/>
        <v/>
      </c>
      <c r="DM143" s="32"/>
      <c r="DN143" s="120"/>
      <c r="DO143" s="62" t="str">
        <f t="shared" si="330"/>
        <v/>
      </c>
      <c r="DP143" s="62" t="str">
        <f t="shared" si="380"/>
        <v/>
      </c>
      <c r="DQ143" s="65" t="str">
        <f t="shared" si="452"/>
        <v/>
      </c>
      <c r="DR143" s="68" t="str">
        <f t="shared" si="381"/>
        <v/>
      </c>
      <c r="DS143" s="32"/>
      <c r="DT143" s="120"/>
      <c r="DU143" s="62" t="str">
        <f t="shared" si="331"/>
        <v/>
      </c>
      <c r="DV143" s="62" t="str">
        <f t="shared" si="382"/>
        <v/>
      </c>
      <c r="DW143" s="65" t="str">
        <f t="shared" si="453"/>
        <v/>
      </c>
      <c r="DX143" s="68" t="str">
        <f t="shared" si="383"/>
        <v/>
      </c>
      <c r="DY143" s="32"/>
      <c r="DZ143" s="120"/>
      <c r="EA143" s="62" t="str">
        <f t="shared" si="332"/>
        <v/>
      </c>
      <c r="EB143" s="62" t="str">
        <f t="shared" si="384"/>
        <v/>
      </c>
      <c r="EC143" s="65" t="str">
        <f t="shared" si="454"/>
        <v/>
      </c>
      <c r="ED143" s="68" t="str">
        <f t="shared" si="385"/>
        <v/>
      </c>
      <c r="EE143" s="32"/>
      <c r="EF143" s="120"/>
      <c r="EG143" s="62" t="str">
        <f t="shared" si="333"/>
        <v/>
      </c>
      <c r="EH143" s="62" t="str">
        <f t="shared" si="386"/>
        <v/>
      </c>
      <c r="EI143" s="65" t="str">
        <f t="shared" si="455"/>
        <v/>
      </c>
      <c r="EJ143" s="68" t="str">
        <f t="shared" si="387"/>
        <v/>
      </c>
      <c r="EK143" s="32"/>
      <c r="EL143" s="120"/>
      <c r="EM143" s="62" t="str">
        <f t="shared" si="334"/>
        <v/>
      </c>
      <c r="EN143" s="62" t="str">
        <f t="shared" si="388"/>
        <v/>
      </c>
      <c r="EO143" s="65" t="str">
        <f t="shared" si="456"/>
        <v/>
      </c>
      <c r="EP143" s="68" t="str">
        <f t="shared" si="389"/>
        <v/>
      </c>
      <c r="EQ143" s="32"/>
      <c r="ER143" s="120"/>
      <c r="ES143" s="62" t="str">
        <f t="shared" si="335"/>
        <v/>
      </c>
      <c r="ET143" s="62" t="str">
        <f t="shared" si="390"/>
        <v/>
      </c>
      <c r="EU143" s="65" t="str">
        <f t="shared" si="457"/>
        <v/>
      </c>
      <c r="EV143" s="68" t="str">
        <f t="shared" si="391"/>
        <v/>
      </c>
      <c r="EW143" s="32"/>
      <c r="EX143" s="120"/>
      <c r="EY143" s="62" t="str">
        <f t="shared" si="336"/>
        <v/>
      </c>
      <c r="EZ143" s="62" t="str">
        <f t="shared" si="392"/>
        <v/>
      </c>
      <c r="FA143" s="65" t="str">
        <f t="shared" si="458"/>
        <v/>
      </c>
      <c r="FB143" s="68" t="str">
        <f t="shared" si="393"/>
        <v/>
      </c>
      <c r="FC143" s="32"/>
      <c r="FD143" s="120"/>
      <c r="FE143" s="62" t="str">
        <f t="shared" si="337"/>
        <v/>
      </c>
      <c r="FF143" s="62" t="str">
        <f t="shared" si="394"/>
        <v/>
      </c>
      <c r="FG143" s="65" t="str">
        <f t="shared" si="459"/>
        <v/>
      </c>
      <c r="FH143" s="68" t="str">
        <f t="shared" si="395"/>
        <v/>
      </c>
      <c r="FI143" s="32"/>
      <c r="FJ143" s="120"/>
      <c r="FK143" s="62" t="str">
        <f t="shared" si="338"/>
        <v/>
      </c>
      <c r="FL143" s="62" t="str">
        <f t="shared" si="396"/>
        <v/>
      </c>
      <c r="FM143" s="65" t="str">
        <f t="shared" si="460"/>
        <v/>
      </c>
      <c r="FN143" s="68" t="str">
        <f t="shared" si="397"/>
        <v/>
      </c>
      <c r="FO143" s="32"/>
      <c r="FP143" s="120"/>
      <c r="FQ143" s="62" t="str">
        <f t="shared" si="339"/>
        <v/>
      </c>
      <c r="FR143" s="62" t="str">
        <f t="shared" si="398"/>
        <v/>
      </c>
      <c r="FS143" s="65" t="str">
        <f t="shared" si="461"/>
        <v/>
      </c>
      <c r="FT143" s="68" t="str">
        <f t="shared" si="399"/>
        <v/>
      </c>
      <c r="FU143" s="32"/>
      <c r="FV143" s="120"/>
      <c r="FW143" s="62" t="str">
        <f t="shared" si="340"/>
        <v/>
      </c>
      <c r="FX143" s="62" t="str">
        <f t="shared" si="400"/>
        <v/>
      </c>
      <c r="FY143" s="65" t="str">
        <f t="shared" si="462"/>
        <v/>
      </c>
      <c r="FZ143" s="68" t="str">
        <f t="shared" si="401"/>
        <v/>
      </c>
      <c r="GA143" s="32"/>
      <c r="GC143" s="7" t="str">
        <f t="shared" si="402"/>
        <v/>
      </c>
      <c r="GD143" s="7" t="str">
        <f t="shared" ca="1" si="341"/>
        <v/>
      </c>
      <c r="GT143" s="71" t="str">
        <f>IF(GT$9="", "", IF(AND(NOT('Personnel Details'!$N$11=""), $B143&gt;='Personnel Details'!$N$11), 'Personnel Details'!$O$11, IF(AND(NOT('Personnel Details'!$I$11=""), $B143&gt;='Personnel Details'!$I$11), 'Personnel Details'!$J$11, 'Personnel Details'!$E$11)))</f>
        <v/>
      </c>
      <c r="GU143" s="59" t="str">
        <f>IF(GT$9="", "", IF(AND(NOT('Personnel Details'!$N$11=""), $B143&gt;='Personnel Details'!$N$11), IF('Personnel Details'!$P$11="","", 'Personnel Details'!$P$11), IF(AND(NOT('Personnel Details'!$I$11=""), $B143&gt;='Personnel Details'!$I$11), IF('Personnel Details'!$K$11="", "", 'Personnel Details'!$K$11), IF('Personnel Details'!$F$11="", "", 'Personnel Details'!$F$11))))</f>
        <v/>
      </c>
      <c r="GV143" s="74" t="str">
        <f>IF(GT$9="", "", IF(AND(NOT('Personnel Details'!$N$11=""), $B143&gt;='Personnel Details'!$N$11), 'Personnel Details'!$Q$11, IF(AND(NOT('Personnel Details'!$I$11=""), $B143&gt;='Personnel Details'!$I$11), 'Personnel Details'!$L$11, 'Personnel Details'!$G$11)))</f>
        <v/>
      </c>
      <c r="GW143" s="59" t="str">
        <f t="shared" si="403"/>
        <v/>
      </c>
      <c r="GX143" s="53"/>
      <c r="GZ143" s="78" t="str">
        <f>IF(GZ$9="", "", IF(AND(NOT('Personnel Details'!$N$12=""), $B143&gt;='Personnel Details'!$N$12), 'Personnel Details'!$O$12, IF(AND(NOT('Personnel Details'!$I$12=""), $B143&gt;='Personnel Details'!$I$12), 'Personnel Details'!$J$12, 'Personnel Details'!$E$12)))</f>
        <v/>
      </c>
      <c r="HA143" s="59" t="str">
        <f>IF(GZ$9="", "", IF(AND(NOT('Personnel Details'!$N$12=""), $B143&gt;='Personnel Details'!$N$12), IF('Personnel Details'!$P$12="","", 'Personnel Details'!$P$12), IF(AND(NOT('Personnel Details'!$I$12=""), $B143&gt;='Personnel Details'!$I$12), IF('Personnel Details'!$K$12="", "", 'Personnel Details'!$K$12), IF('Personnel Details'!$F$12="", "", 'Personnel Details'!$F$12))))</f>
        <v/>
      </c>
      <c r="HB143" s="79" t="str">
        <f>IF(GZ$9="", "", IF(AND(NOT('Personnel Details'!$N$12=""), $B143&gt;='Personnel Details'!$N$12), 'Personnel Details'!$Q$12, IF(AND(NOT('Personnel Details'!$I$12=""), $B143&gt;='Personnel Details'!$I$12), 'Personnel Details'!$L$12, 'Personnel Details'!$G$12)))</f>
        <v/>
      </c>
      <c r="HC143" s="59" t="str">
        <f t="shared" si="404"/>
        <v/>
      </c>
      <c r="HD143" s="53"/>
      <c r="HF143" s="78" t="str">
        <f>IF(HF$9="", "", IF(AND(NOT('Personnel Details'!$N$13=""), $B143&gt;='Personnel Details'!$N$13), 'Personnel Details'!$O$13, IF(AND(NOT('Personnel Details'!$I$13=""), $B143&gt;='Personnel Details'!$I$13), 'Personnel Details'!$J$13, 'Personnel Details'!$E$13)))</f>
        <v/>
      </c>
      <c r="HG143" s="59" t="str">
        <f>IF(HF$9="", "", IF(AND(NOT('Personnel Details'!$N$13=""), $B143&gt;='Personnel Details'!$N$13), IF('Personnel Details'!$P$13="","", 'Personnel Details'!$P$13), IF(AND(NOT('Personnel Details'!$I$13=""), $B143&gt;='Personnel Details'!$I$13), IF('Personnel Details'!$K$13="", "", 'Personnel Details'!$K$13), IF('Personnel Details'!$F$13="", "", 'Personnel Details'!$F$13))))</f>
        <v/>
      </c>
      <c r="HH143" s="79" t="str">
        <f>IF(HF$9="", "", IF(AND(NOT('Personnel Details'!$N$13=""), $B143&gt;='Personnel Details'!$N$13), 'Personnel Details'!$Q$13, IF(AND(NOT('Personnel Details'!$I$13=""), $B143&gt;='Personnel Details'!$I$13), 'Personnel Details'!$L$13, 'Personnel Details'!$G$13)))</f>
        <v/>
      </c>
      <c r="HI143" s="59" t="str">
        <f t="shared" si="405"/>
        <v/>
      </c>
      <c r="HJ143" s="53"/>
      <c r="HL143" s="78" t="str">
        <f>IF(HL$9="", "", IF(AND(NOT('Personnel Details'!$N$14=""), $B143&gt;='Personnel Details'!$N$14), 'Personnel Details'!$O$14, IF(AND(NOT('Personnel Details'!$I$14=""), $B143&gt;='Personnel Details'!$I$14), 'Personnel Details'!$J$14, 'Personnel Details'!$E$14)))</f>
        <v/>
      </c>
      <c r="HM143" s="59" t="str">
        <f>IF(HL$9="", "", IF(AND(NOT('Personnel Details'!$N$14=""), $B143&gt;='Personnel Details'!$N$14), IF('Personnel Details'!$P$14="","", 'Personnel Details'!$P$14), IF(AND(NOT('Personnel Details'!$I$14=""), $B143&gt;='Personnel Details'!$I$14), IF('Personnel Details'!$K$14="", "", 'Personnel Details'!$K$14), IF('Personnel Details'!$F$14="", "", 'Personnel Details'!$F$14))))</f>
        <v/>
      </c>
      <c r="HN143" s="79" t="str">
        <f>IF(HL$9="", "", IF(AND(NOT('Personnel Details'!$N$14=""), $B143&gt;='Personnel Details'!$N$14), 'Personnel Details'!$Q$14, IF(AND(NOT('Personnel Details'!$I$14=""), $B143&gt;='Personnel Details'!$I$14), 'Personnel Details'!$L$14, 'Personnel Details'!$G$14)))</f>
        <v/>
      </c>
      <c r="HO143" s="59" t="str">
        <f t="shared" si="406"/>
        <v/>
      </c>
      <c r="HP143" s="53"/>
      <c r="HR143" s="78" t="str">
        <f>IF(HR$9="", "", IF(AND(NOT('Personnel Details'!$N$15=""), $B143&gt;='Personnel Details'!$N$15), 'Personnel Details'!$O$15, IF(AND(NOT('Personnel Details'!$I$15=""), $B143&gt;='Personnel Details'!$I$15), 'Personnel Details'!$J$15, 'Personnel Details'!$E$15)))</f>
        <v/>
      </c>
      <c r="HS143" s="59" t="str">
        <f>IF(HR$9="", "", IF(AND(NOT('Personnel Details'!$N$15=""), $B143&gt;='Personnel Details'!$N$15), IF('Personnel Details'!$P$15="","", 'Personnel Details'!$P$15), IF(AND(NOT('Personnel Details'!$I$15=""), $B143&gt;='Personnel Details'!$I$15), IF('Personnel Details'!$K$15="", "", 'Personnel Details'!$K$15), IF('Personnel Details'!$F$15="", "", 'Personnel Details'!$F$15))))</f>
        <v/>
      </c>
      <c r="HT143" s="79" t="str">
        <f>IF(HR$9="", "", IF(AND(NOT('Personnel Details'!$N$15=""), $B143&gt;='Personnel Details'!$N$15), 'Personnel Details'!$Q$15, IF(AND(NOT('Personnel Details'!$I$15=""), $B143&gt;='Personnel Details'!$I$15), 'Personnel Details'!$L$15, 'Personnel Details'!$G$15)))</f>
        <v/>
      </c>
      <c r="HU143" s="59" t="str">
        <f t="shared" si="407"/>
        <v/>
      </c>
      <c r="HV143" s="53"/>
      <c r="HX143" s="78" t="str">
        <f>IF(HX$9="", "", IF(AND(NOT('Personnel Details'!$N$16=""), $B143&gt;='Personnel Details'!$N$16), 'Personnel Details'!$O$16, IF(AND(NOT('Personnel Details'!$I$16=""), $B143&gt;='Personnel Details'!$I$16), 'Personnel Details'!$J$16, 'Personnel Details'!$E$16)))</f>
        <v/>
      </c>
      <c r="HY143" s="59" t="str">
        <f>IF(HX$9="", "", IF(AND(NOT('Personnel Details'!$N$16=""), $B143&gt;='Personnel Details'!$N$16), IF('Personnel Details'!$P$16="","", 'Personnel Details'!$P$16), IF(AND(NOT('Personnel Details'!$I$16=""), $B143&gt;='Personnel Details'!$I$16), IF('Personnel Details'!$K$16="", "", 'Personnel Details'!$K$16), IF('Personnel Details'!$F$16="", "", 'Personnel Details'!$F$16))))</f>
        <v/>
      </c>
      <c r="HZ143" s="79" t="str">
        <f>IF(HX$9="", "", IF(AND(NOT('Personnel Details'!$N$16=""), $B143&gt;='Personnel Details'!$N$16), 'Personnel Details'!$Q$16, IF(AND(NOT('Personnel Details'!$I$16=""), $B143&gt;='Personnel Details'!$I$16), 'Personnel Details'!$L$16, 'Personnel Details'!$G$16)))</f>
        <v/>
      </c>
      <c r="IA143" s="59" t="str">
        <f t="shared" si="408"/>
        <v/>
      </c>
      <c r="IB143" s="53"/>
      <c r="ID143" s="78" t="str">
        <f>IF(ID$9="", "", IF(AND(NOT('Personnel Details'!$N$17=""), $B143&gt;='Personnel Details'!$N$17), 'Personnel Details'!$O$17, IF(AND(NOT('Personnel Details'!$I$17=""), $B143&gt;='Personnel Details'!$I$17), 'Personnel Details'!$J$17, 'Personnel Details'!$E$17)))</f>
        <v/>
      </c>
      <c r="IE143" s="59" t="str">
        <f>IF(ID$9="", "", IF(AND(NOT('Personnel Details'!$N$17=""), $B143&gt;='Personnel Details'!$N$17), IF('Personnel Details'!$P$17="","", 'Personnel Details'!$P$17), IF(AND(NOT('Personnel Details'!$I$17=""), $B143&gt;='Personnel Details'!$I$17), IF('Personnel Details'!$K$17="", "", 'Personnel Details'!$K$17), IF('Personnel Details'!$F$17="", "", 'Personnel Details'!$F$17))))</f>
        <v/>
      </c>
      <c r="IF143" s="79" t="str">
        <f>IF(ID$9="", "", IF(AND(NOT('Personnel Details'!$N$17=""), $B143&gt;='Personnel Details'!$N$17), 'Personnel Details'!$Q$17, IF(AND(NOT('Personnel Details'!$I$17=""), $B143&gt;='Personnel Details'!$I$17), 'Personnel Details'!$L$17, 'Personnel Details'!$G$17)))</f>
        <v/>
      </c>
      <c r="IG143" s="59" t="str">
        <f t="shared" si="409"/>
        <v/>
      </c>
      <c r="IH143" s="53"/>
      <c r="IJ143" s="78" t="str">
        <f>IF(IJ$9="", "", IF(AND(NOT('Personnel Details'!$N$18=""), $B143&gt;='Personnel Details'!$N$18), 'Personnel Details'!$O$18, IF(AND(NOT('Personnel Details'!$I$18=""), $B143&gt;='Personnel Details'!$I$18), 'Personnel Details'!$J$18, 'Personnel Details'!$E$18)))</f>
        <v/>
      </c>
      <c r="IK143" s="59" t="str">
        <f>IF(IJ$9="", "", IF(AND(NOT('Personnel Details'!$N$18=""), $B143&gt;='Personnel Details'!$N$18), IF('Personnel Details'!$P$18="","", 'Personnel Details'!$P$18), IF(AND(NOT('Personnel Details'!$I$18=""), $B143&gt;='Personnel Details'!$I$18), IF('Personnel Details'!$K$18="", "", 'Personnel Details'!$K$18), IF('Personnel Details'!$F$18="", "", 'Personnel Details'!$F$18))))</f>
        <v/>
      </c>
      <c r="IL143" s="79" t="str">
        <f>IF(IJ$9="", "", IF(AND(NOT('Personnel Details'!$N$18=""), $B143&gt;='Personnel Details'!$N$18), 'Personnel Details'!$Q$18, IF(AND(NOT('Personnel Details'!$I$18=""), $B143&gt;='Personnel Details'!$I$18), 'Personnel Details'!$L$18, 'Personnel Details'!$G$18)))</f>
        <v/>
      </c>
      <c r="IM143" s="59" t="str">
        <f t="shared" si="410"/>
        <v/>
      </c>
      <c r="IN143" s="53"/>
      <c r="IP143" s="78" t="str">
        <f>IF(IP$9="", "", IF(AND(NOT('Personnel Details'!$N$19=""), $B143&gt;='Personnel Details'!$N$19), 'Personnel Details'!$O$19, IF(AND(NOT('Personnel Details'!$I$19=""), $B143&gt;='Personnel Details'!$I$19), 'Personnel Details'!$J$19, 'Personnel Details'!$E$19)))</f>
        <v/>
      </c>
      <c r="IQ143" s="59" t="str">
        <f>IF(IP$9="", "", IF(AND(NOT('Personnel Details'!$N$19=""), $B143&gt;='Personnel Details'!$N$19), IF('Personnel Details'!$P$19="","", 'Personnel Details'!$P$19), IF(AND(NOT('Personnel Details'!$I$19=""), $B143&gt;='Personnel Details'!$I$19), IF('Personnel Details'!$K$19="", "", 'Personnel Details'!$K$19), IF('Personnel Details'!$F$19="", "", 'Personnel Details'!$F$19))))</f>
        <v/>
      </c>
      <c r="IR143" s="79" t="str">
        <f>IF(IP$9="", "", IF(AND(NOT('Personnel Details'!$N$19=""), $B143&gt;='Personnel Details'!$N$19), 'Personnel Details'!$Q$19, IF(AND(NOT('Personnel Details'!$I$19=""), $B143&gt;='Personnel Details'!$I$19), 'Personnel Details'!$L$19, 'Personnel Details'!$G$19)))</f>
        <v/>
      </c>
      <c r="IS143" s="59" t="str">
        <f t="shared" si="411"/>
        <v/>
      </c>
      <c r="IT143" s="53"/>
      <c r="IV143" s="78" t="str">
        <f>IF(IV$9="", "", IF(AND(NOT('Personnel Details'!$N$20=""), $B143&gt;='Personnel Details'!$N$20), 'Personnel Details'!$O$20, IF(AND(NOT('Personnel Details'!$I$20=""), $B143&gt;='Personnel Details'!$I$20), 'Personnel Details'!$J$20, 'Personnel Details'!$E$20)))</f>
        <v/>
      </c>
      <c r="IW143" s="59" t="str">
        <f>IF(IV$9="", "", IF(AND(NOT('Personnel Details'!$N$20=""), $B143&gt;='Personnel Details'!$N$20), IF('Personnel Details'!$P$20="","", 'Personnel Details'!$P$20), IF(AND(NOT('Personnel Details'!$I$20=""), $B143&gt;='Personnel Details'!$I$20), IF('Personnel Details'!$K$20="", "", 'Personnel Details'!$K$20), IF('Personnel Details'!$F$20="", "", 'Personnel Details'!$F$20))))</f>
        <v/>
      </c>
      <c r="IX143" s="79" t="str">
        <f>IF(IV$9="", "", IF(AND(NOT('Personnel Details'!$N$20=""), $B143&gt;='Personnel Details'!$N$20), 'Personnel Details'!$Q$20, IF(AND(NOT('Personnel Details'!$I$20=""), $B143&gt;='Personnel Details'!$I$20), 'Personnel Details'!$L$20, 'Personnel Details'!$G$20)))</f>
        <v/>
      </c>
      <c r="IY143" s="59" t="str">
        <f t="shared" si="412"/>
        <v/>
      </c>
      <c r="IZ143" s="53"/>
      <c r="JB143" s="78" t="str">
        <f>IF(JB$9="", "", IF(AND(NOT('Personnel Details'!$N$21=""), $B143&gt;='Personnel Details'!$N$21), 'Personnel Details'!$O$21, IF(AND(NOT('Personnel Details'!$I$21=""), $B143&gt;='Personnel Details'!$I$21), 'Personnel Details'!$J$21, 'Personnel Details'!$E$21)))</f>
        <v/>
      </c>
      <c r="JC143" s="59" t="str">
        <f>IF(JB$9="", "", IF(AND(NOT('Personnel Details'!$N$21=""), $B143&gt;='Personnel Details'!$N$21), IF('Personnel Details'!$P$21="","", 'Personnel Details'!$P$21), IF(AND(NOT('Personnel Details'!$I$21=""), $B143&gt;='Personnel Details'!$I$21), IF('Personnel Details'!$K$21="", "", 'Personnel Details'!$K$21), IF('Personnel Details'!$F$21="", "", 'Personnel Details'!$F$21))))</f>
        <v/>
      </c>
      <c r="JD143" s="79" t="str">
        <f>IF(JB$9="", "", IF(AND(NOT('Personnel Details'!$N$21=""), $B143&gt;='Personnel Details'!$N$21), 'Personnel Details'!$Q$21, IF(AND(NOT('Personnel Details'!$I$21=""), $B143&gt;='Personnel Details'!$I$21), 'Personnel Details'!$L$21, 'Personnel Details'!$G$21)))</f>
        <v/>
      </c>
      <c r="JE143" s="59" t="str">
        <f t="shared" si="413"/>
        <v/>
      </c>
      <c r="JF143" s="53"/>
      <c r="JH143" s="78" t="str">
        <f>IF(JH$9="", "", IF(AND(NOT('Personnel Details'!$N$22=""), $B143&gt;='Personnel Details'!$N$22), 'Personnel Details'!$O$22, IF(AND(NOT('Personnel Details'!$I$22=""), $B143&gt;='Personnel Details'!$I$22), 'Personnel Details'!$J$22, 'Personnel Details'!$E$22)))</f>
        <v/>
      </c>
      <c r="JI143" s="59" t="str">
        <f>IF(JH$9="", "", IF(AND(NOT('Personnel Details'!$N$22=""), $B143&gt;='Personnel Details'!$N$22), IF('Personnel Details'!$P$22="","", 'Personnel Details'!$P$22), IF(AND(NOT('Personnel Details'!$I$22=""), $B143&gt;='Personnel Details'!$I$22), IF('Personnel Details'!$K$22="", "", 'Personnel Details'!$K$22), IF('Personnel Details'!$F$22="", "", 'Personnel Details'!$F$22))))</f>
        <v/>
      </c>
      <c r="JJ143" s="79" t="str">
        <f>IF(JH$9="", "", IF(AND(NOT('Personnel Details'!$N$22=""), $B143&gt;='Personnel Details'!$N$22), 'Personnel Details'!$Q$22, IF(AND(NOT('Personnel Details'!$I$22=""), $B143&gt;='Personnel Details'!$I$22), 'Personnel Details'!$L$22, 'Personnel Details'!$G$22)))</f>
        <v/>
      </c>
      <c r="JK143" s="59" t="str">
        <f t="shared" si="414"/>
        <v/>
      </c>
      <c r="JL143" s="53"/>
      <c r="JN143" s="78" t="str">
        <f>IF(JN$9="", "", IF(AND(NOT('Personnel Details'!$N$23=""), $B143&gt;='Personnel Details'!$N$23), 'Personnel Details'!$O$23, IF(AND(NOT('Personnel Details'!$I$23=""), $B143&gt;='Personnel Details'!$I$23), 'Personnel Details'!$J$23, 'Personnel Details'!$E$23)))</f>
        <v/>
      </c>
      <c r="JO143" s="59" t="str">
        <f>IF(JN$9="", "", IF(AND(NOT('Personnel Details'!$N$23=""), $B143&gt;='Personnel Details'!$N$23), IF('Personnel Details'!$P$23="","", 'Personnel Details'!$P$23), IF(AND(NOT('Personnel Details'!$I$23=""), $B143&gt;='Personnel Details'!$I$23), IF('Personnel Details'!$K$23="", "", 'Personnel Details'!$K$23), IF('Personnel Details'!$F$23="", "", 'Personnel Details'!$F$23))))</f>
        <v/>
      </c>
      <c r="JP143" s="79" t="str">
        <f>IF(JN$9="", "", IF(AND(NOT('Personnel Details'!$N$23=""), $B143&gt;='Personnel Details'!$N$23), 'Personnel Details'!$Q$23, IF(AND(NOT('Personnel Details'!$I$23=""), $B143&gt;='Personnel Details'!$I$23), 'Personnel Details'!$L$23, 'Personnel Details'!$G$23)))</f>
        <v/>
      </c>
      <c r="JQ143" s="59" t="str">
        <f t="shared" si="415"/>
        <v/>
      </c>
      <c r="JR143" s="53"/>
      <c r="JT143" s="78" t="str">
        <f>IF(JT$9="", "", IF(AND(NOT('Personnel Details'!$N$24=""), $B143&gt;='Personnel Details'!$N$24), 'Personnel Details'!$O$24, IF(AND(NOT('Personnel Details'!$I$24=""), $B143&gt;='Personnel Details'!$I$24), 'Personnel Details'!$J$24, 'Personnel Details'!$E$24)))</f>
        <v/>
      </c>
      <c r="JU143" s="59" t="str">
        <f>IF(JT$9="", "", IF(AND(NOT('Personnel Details'!$N$24=""), $B143&gt;='Personnel Details'!$N$24), IF('Personnel Details'!$P$24="","", 'Personnel Details'!$P$24), IF(AND(NOT('Personnel Details'!$I$24=""), $B143&gt;='Personnel Details'!$I$24), IF('Personnel Details'!$K$24="", "", 'Personnel Details'!$K$24), IF('Personnel Details'!$F$24="", "", 'Personnel Details'!$F$24))))</f>
        <v/>
      </c>
      <c r="JV143" s="79" t="str">
        <f>IF(JT$9="", "", IF(AND(NOT('Personnel Details'!$N$24=""), $B143&gt;='Personnel Details'!$N$24), 'Personnel Details'!$Q$24, IF(AND(NOT('Personnel Details'!$I$24=""), $B143&gt;='Personnel Details'!$I$24), 'Personnel Details'!$L$24, 'Personnel Details'!$G$24)))</f>
        <v/>
      </c>
      <c r="JW143" s="59" t="str">
        <f t="shared" si="416"/>
        <v/>
      </c>
      <c r="JX143" s="53"/>
      <c r="JZ143" s="78" t="str">
        <f>IF(JZ$9="", "", IF(AND(NOT('Personnel Details'!$N$25=""), $B143&gt;='Personnel Details'!$N$25), 'Personnel Details'!$O$25, IF(AND(NOT('Personnel Details'!$I$25=""), $B143&gt;='Personnel Details'!$I$25), 'Personnel Details'!$J$25, 'Personnel Details'!$E$25)))</f>
        <v/>
      </c>
      <c r="KA143" s="59" t="str">
        <f>IF(JZ$9="", "", IF(AND(NOT('Personnel Details'!$N$25=""), $B143&gt;='Personnel Details'!$N$25), IF('Personnel Details'!$P$25="","", 'Personnel Details'!$P$25), IF(AND(NOT('Personnel Details'!$I$25=""), $B143&gt;='Personnel Details'!$I$25), IF('Personnel Details'!$K$25="", "", 'Personnel Details'!$K$25), IF('Personnel Details'!$F$25="", "", 'Personnel Details'!$F$25))))</f>
        <v/>
      </c>
      <c r="KB143" s="79" t="str">
        <f>IF(JZ$9="", "", IF(AND(NOT('Personnel Details'!$N$25=""), $B143&gt;='Personnel Details'!$N$25), 'Personnel Details'!$Q$25, IF(AND(NOT('Personnel Details'!$I$25=""), $B143&gt;='Personnel Details'!$I$25), 'Personnel Details'!$L$25, 'Personnel Details'!$G$25)))</f>
        <v/>
      </c>
      <c r="KC143" s="59" t="str">
        <f t="shared" si="417"/>
        <v/>
      </c>
      <c r="KD143" s="53"/>
      <c r="KF143" s="78" t="str">
        <f>IF(KF$9="", "", IF(AND(NOT('Personnel Details'!$N$26=""), $B143&gt;='Personnel Details'!$N$26), 'Personnel Details'!$O$26, IF(AND(NOT('Personnel Details'!$I$26=""), $B143&gt;='Personnel Details'!$I$26), 'Personnel Details'!$J$26, 'Personnel Details'!$E$26)))</f>
        <v/>
      </c>
      <c r="KG143" s="59" t="str">
        <f>IF(KF$9="", "", IF(AND(NOT('Personnel Details'!$N$26=""), $B143&gt;='Personnel Details'!$N$26), IF('Personnel Details'!$P$26="","", 'Personnel Details'!$P$26), IF(AND(NOT('Personnel Details'!$I$26=""), $B143&gt;='Personnel Details'!$I$26), IF('Personnel Details'!$K$26="", "", 'Personnel Details'!$K$26), IF('Personnel Details'!$F$26="", "", 'Personnel Details'!$F$26))))</f>
        <v/>
      </c>
      <c r="KH143" s="79" t="str">
        <f>IF(KF$9="", "", IF(AND(NOT('Personnel Details'!$N$26=""), $B143&gt;='Personnel Details'!$N$26), 'Personnel Details'!$Q$26, IF(AND(NOT('Personnel Details'!$I$26=""), $B143&gt;='Personnel Details'!$I$26), 'Personnel Details'!$L$26, 'Personnel Details'!$G$26)))</f>
        <v/>
      </c>
      <c r="KI143" s="59" t="str">
        <f t="shared" si="418"/>
        <v/>
      </c>
      <c r="KJ143" s="53"/>
      <c r="KL143" s="78" t="str">
        <f>IF(KL$9="", "", IF(AND(NOT('Personnel Details'!$N$27=""), $B143&gt;='Personnel Details'!$N$27), 'Personnel Details'!$O$27, IF(AND(NOT('Personnel Details'!$I$27=""), $B143&gt;='Personnel Details'!$I$27), 'Personnel Details'!$J$27, 'Personnel Details'!$E$27)))</f>
        <v/>
      </c>
      <c r="KM143" s="59" t="str">
        <f>IF(KL$9="", "", IF(AND(NOT('Personnel Details'!$N$27=""), $B143&gt;='Personnel Details'!$N$27), IF('Personnel Details'!$P$27="","", 'Personnel Details'!$P$27), IF(AND(NOT('Personnel Details'!$I$27=""), $B143&gt;='Personnel Details'!$I$27), IF('Personnel Details'!$K$27="", "", 'Personnel Details'!$K$27), IF('Personnel Details'!$F$27="", "", 'Personnel Details'!$F$27))))</f>
        <v/>
      </c>
      <c r="KN143" s="79" t="str">
        <f>IF(KL$9="", "", IF(AND(NOT('Personnel Details'!$N$27=""), $B143&gt;='Personnel Details'!$N$27), 'Personnel Details'!$Q$27, IF(AND(NOT('Personnel Details'!$I$27=""), $B143&gt;='Personnel Details'!$I$27), 'Personnel Details'!$L$27, 'Personnel Details'!$G$27)))</f>
        <v/>
      </c>
      <c r="KO143" s="59" t="str">
        <f t="shared" si="419"/>
        <v/>
      </c>
      <c r="KP143" s="53"/>
      <c r="KR143" s="78" t="str">
        <f>IF(KR$9="", "", IF(AND(NOT('Personnel Details'!$N$28=""), $B143&gt;='Personnel Details'!$N$28), 'Personnel Details'!$O$28, IF(AND(NOT('Personnel Details'!$I$28=""), $B143&gt;='Personnel Details'!$I$28), 'Personnel Details'!$J$28, 'Personnel Details'!$E$28)))</f>
        <v/>
      </c>
      <c r="KS143" s="59" t="str">
        <f>IF(KR$9="", "", IF(AND(NOT('Personnel Details'!$N$28=""), $B143&gt;='Personnel Details'!$N$28), IF('Personnel Details'!$P$28="","", 'Personnel Details'!$P$28), IF(AND(NOT('Personnel Details'!$I$28=""), $B143&gt;='Personnel Details'!$I$28), IF('Personnel Details'!$K$28="", "", 'Personnel Details'!$K$28), IF('Personnel Details'!$F$28="", "", 'Personnel Details'!$F$28))))</f>
        <v/>
      </c>
      <c r="KT143" s="79" t="str">
        <f>IF(KR$9="", "", IF(AND(NOT('Personnel Details'!$N$28=""), $B143&gt;='Personnel Details'!$N$28), 'Personnel Details'!$Q$28, IF(AND(NOT('Personnel Details'!$I$28=""), $B143&gt;='Personnel Details'!$I$28), 'Personnel Details'!$L$28, 'Personnel Details'!$G$28)))</f>
        <v/>
      </c>
      <c r="KU143" s="59" t="str">
        <f t="shared" si="420"/>
        <v/>
      </c>
      <c r="KV143" s="53"/>
      <c r="KX143" s="78" t="str">
        <f>IF(KX$9="", "", IF(AND(NOT('Personnel Details'!$N$29=""), $B143&gt;='Personnel Details'!$N$29), 'Personnel Details'!$O$29, IF(AND(NOT('Personnel Details'!$I$29=""), $B143&gt;='Personnel Details'!$I$29), 'Personnel Details'!$J$29, 'Personnel Details'!$E$29)))</f>
        <v/>
      </c>
      <c r="KY143" s="59" t="str">
        <f>IF(KX$9="", "", IF(AND(NOT('Personnel Details'!$N$29=""), $B143&gt;='Personnel Details'!$N$29), IF('Personnel Details'!$P$29="","", 'Personnel Details'!$P$29), IF(AND(NOT('Personnel Details'!$I$29=""), $B143&gt;='Personnel Details'!$I$29), IF('Personnel Details'!$K$29="", "", 'Personnel Details'!$K$29), IF('Personnel Details'!$F$29="", "", 'Personnel Details'!$F$29))))</f>
        <v/>
      </c>
      <c r="KZ143" s="79" t="str">
        <f>IF(KX$9="", "", IF(AND(NOT('Personnel Details'!$N$29=""), $B143&gt;='Personnel Details'!$N$29), 'Personnel Details'!$Q$29, IF(AND(NOT('Personnel Details'!$I$29=""), $B143&gt;='Personnel Details'!$I$29), 'Personnel Details'!$L$29, 'Personnel Details'!$G$29)))</f>
        <v/>
      </c>
      <c r="LA143" s="59" t="str">
        <f t="shared" si="421"/>
        <v/>
      </c>
      <c r="LB143" s="53"/>
      <c r="LD143" s="78" t="str">
        <f>IF(LD$9="", "", IF(AND(NOT('Personnel Details'!$N$30=""), $B143&gt;='Personnel Details'!$N$30), 'Personnel Details'!$O$30, IF(AND(NOT('Personnel Details'!$I$30=""), $B143&gt;='Personnel Details'!$I$30), 'Personnel Details'!$J$30, 'Personnel Details'!$E$30)))</f>
        <v/>
      </c>
      <c r="LE143" s="59" t="str">
        <f>IF(LD$9="", "", IF(AND(NOT('Personnel Details'!$N$30=""), $B143&gt;='Personnel Details'!$N$30), IF('Personnel Details'!$P$30="","", 'Personnel Details'!$P$30), IF(AND(NOT('Personnel Details'!$I$30=""), $B143&gt;='Personnel Details'!$I$30), IF('Personnel Details'!$K$30="", "", 'Personnel Details'!$K$30), IF('Personnel Details'!$F$30="", "", 'Personnel Details'!$F$30))))</f>
        <v/>
      </c>
      <c r="LF143" s="79" t="str">
        <f>IF(LD$9="", "", IF(AND(NOT('Personnel Details'!$N$30=""), $B143&gt;='Personnel Details'!$N$30), 'Personnel Details'!$Q$30, IF(AND(NOT('Personnel Details'!$I$30=""), $B143&gt;='Personnel Details'!$I$30), 'Personnel Details'!$L$30, 'Personnel Details'!$G$30)))</f>
        <v/>
      </c>
      <c r="LG143" s="59" t="str">
        <f t="shared" si="422"/>
        <v/>
      </c>
      <c r="LH143" s="53"/>
      <c r="LJ143" s="78" t="str">
        <f>IF(LJ$9="", "", IF(AND(NOT('Personnel Details'!$N$31=""), $B143&gt;='Personnel Details'!$N$31), 'Personnel Details'!$O$31, IF(AND(NOT('Personnel Details'!$I$31=""), $B143&gt;='Personnel Details'!$I$31), 'Personnel Details'!$J$31, 'Personnel Details'!$E$31)))</f>
        <v/>
      </c>
      <c r="LK143" s="59" t="str">
        <f>IF(LJ$9="", "", IF(AND(NOT('Personnel Details'!$N$31=""), $B143&gt;='Personnel Details'!$N$31), IF('Personnel Details'!$P$31="","", 'Personnel Details'!$P$31), IF(AND(NOT('Personnel Details'!$I$31=""), $B143&gt;='Personnel Details'!$I$31), IF('Personnel Details'!$K$31="", "", 'Personnel Details'!$K$31), IF('Personnel Details'!$F$31="", "", 'Personnel Details'!$F$31))))</f>
        <v/>
      </c>
      <c r="LL143" s="79" t="str">
        <f>IF(LJ$9="", "", IF(AND(NOT('Personnel Details'!$N$31=""), $B143&gt;='Personnel Details'!$N$31), 'Personnel Details'!$Q$31, IF(AND(NOT('Personnel Details'!$I$31=""), $B143&gt;='Personnel Details'!$I$31), 'Personnel Details'!$L$31, 'Personnel Details'!$G$31)))</f>
        <v/>
      </c>
      <c r="LM143" s="59" t="str">
        <f t="shared" si="423"/>
        <v/>
      </c>
      <c r="LN143" s="53"/>
      <c r="LP143" s="78" t="str">
        <f>IF(LP$9="", "", IF(AND(NOT('Personnel Details'!$N$32=""), $B143&gt;='Personnel Details'!$N$32), 'Personnel Details'!$O$32, IF(AND(NOT('Personnel Details'!$I$32=""), $B143&gt;='Personnel Details'!$I$32), 'Personnel Details'!$J$32, 'Personnel Details'!$E$32)))</f>
        <v/>
      </c>
      <c r="LQ143" s="59" t="str">
        <f>IF(LP$9="", "", IF(AND(NOT('Personnel Details'!$N$32=""), $B143&gt;='Personnel Details'!$N$32), IF('Personnel Details'!$P$32="","", 'Personnel Details'!$P$32), IF(AND(NOT('Personnel Details'!$I$32=""), $B143&gt;='Personnel Details'!$I$32), IF('Personnel Details'!$K$32="", "", 'Personnel Details'!$K$32), IF('Personnel Details'!$F$32="", "", 'Personnel Details'!$F$32))))</f>
        <v/>
      </c>
      <c r="LR143" s="79" t="str">
        <f>IF(LP$9="", "", IF(AND(NOT('Personnel Details'!$N$32=""), $B143&gt;='Personnel Details'!$N$32), 'Personnel Details'!$Q$32, IF(AND(NOT('Personnel Details'!$I$32=""), $B143&gt;='Personnel Details'!$I$32), 'Personnel Details'!$L$32, 'Personnel Details'!$G$32)))</f>
        <v/>
      </c>
      <c r="LS143" s="59" t="str">
        <f t="shared" si="424"/>
        <v/>
      </c>
      <c r="LT143" s="53"/>
      <c r="LV143" s="78" t="str">
        <f>IF(LV$9="", "", IF(AND(NOT('Personnel Details'!$N$33=""), $B143&gt;='Personnel Details'!$N$33), 'Personnel Details'!$O$33, IF(AND(NOT('Personnel Details'!$I$33=""), $B143&gt;='Personnel Details'!$I$33), 'Personnel Details'!$J$33, 'Personnel Details'!$E$33)))</f>
        <v/>
      </c>
      <c r="LW143" s="59" t="str">
        <f>IF(LV$9="", "", IF(AND(NOT('Personnel Details'!$N$33=""), $B143&gt;='Personnel Details'!$N$33), IF('Personnel Details'!$P$33="","", 'Personnel Details'!$P$33), IF(AND(NOT('Personnel Details'!$I$33=""), $B143&gt;='Personnel Details'!$I$33), IF('Personnel Details'!$K$33="", "", 'Personnel Details'!$K$33), IF('Personnel Details'!$F$33="", "", 'Personnel Details'!$F$33))))</f>
        <v/>
      </c>
      <c r="LX143" s="79" t="str">
        <f>IF(LV$9="", "", IF(AND(NOT('Personnel Details'!$N$33=""), $B143&gt;='Personnel Details'!$N$33), 'Personnel Details'!$Q$33, IF(AND(NOT('Personnel Details'!$I$33=""), $B143&gt;='Personnel Details'!$I$33), 'Personnel Details'!$L$33, 'Personnel Details'!$G$33)))</f>
        <v/>
      </c>
      <c r="LY143" s="59" t="str">
        <f t="shared" si="425"/>
        <v/>
      </c>
      <c r="LZ143" s="53"/>
      <c r="MB143" s="78" t="str">
        <f>IF(MB$9="", "", IF(AND(NOT('Personnel Details'!$N$34=""), $B143&gt;='Personnel Details'!$N$34), 'Personnel Details'!$O$34, IF(AND(NOT('Personnel Details'!$I$34=""), $B143&gt;='Personnel Details'!$I$34), 'Personnel Details'!$J$34, 'Personnel Details'!$E$34)))</f>
        <v/>
      </c>
      <c r="MC143" s="59" t="str">
        <f>IF(MB$9="", "", IF(AND(NOT('Personnel Details'!$N$34=""), $B143&gt;='Personnel Details'!$N$34), IF('Personnel Details'!$P$34="","", 'Personnel Details'!$P$34), IF(AND(NOT('Personnel Details'!$I$34=""), $B143&gt;='Personnel Details'!$I$34), IF('Personnel Details'!$K$34="", "", 'Personnel Details'!$K$34), IF('Personnel Details'!$F$34="", "", 'Personnel Details'!$F$34))))</f>
        <v/>
      </c>
      <c r="MD143" s="79" t="str">
        <f>IF(MB$9="", "", IF(AND(NOT('Personnel Details'!$N$34=""), $B143&gt;='Personnel Details'!$N$34), 'Personnel Details'!$Q$34, IF(AND(NOT('Personnel Details'!$I$34=""), $B143&gt;='Personnel Details'!$I$34), 'Personnel Details'!$L$34, 'Personnel Details'!$G$34)))</f>
        <v/>
      </c>
      <c r="ME143" s="59" t="str">
        <f t="shared" si="426"/>
        <v/>
      </c>
      <c r="MF143" s="53"/>
      <c r="MH143" s="78" t="str">
        <f>IF(MH$9="", "", IF(AND(NOT('Personnel Details'!$N$35=""), $B143&gt;='Personnel Details'!$N$35), 'Personnel Details'!$O$35, IF(AND(NOT('Personnel Details'!$I$35=""), $B143&gt;='Personnel Details'!$I$35), 'Personnel Details'!$J$35, 'Personnel Details'!$E$35)))</f>
        <v/>
      </c>
      <c r="MI143" s="59" t="str">
        <f>IF(MH$9="", "", IF(AND(NOT('Personnel Details'!$N$35=""), $B143&gt;='Personnel Details'!$N$35), IF('Personnel Details'!$P$35="","", 'Personnel Details'!$P$35), IF(AND(NOT('Personnel Details'!$I$35=""), $B143&gt;='Personnel Details'!$I$35), IF('Personnel Details'!$K$35="", "", 'Personnel Details'!$K$35), IF('Personnel Details'!$F$35="", "", 'Personnel Details'!$F$35))))</f>
        <v/>
      </c>
      <c r="MJ143" s="79" t="str">
        <f>IF(MH$9="", "", IF(AND(NOT('Personnel Details'!$N$35=""), $B143&gt;='Personnel Details'!$N$35), 'Personnel Details'!$Q$35, IF(AND(NOT('Personnel Details'!$I$35=""), $B143&gt;='Personnel Details'!$I$35), 'Personnel Details'!$L$35, 'Personnel Details'!$G$35)))</f>
        <v/>
      </c>
      <c r="MK143" s="59" t="str">
        <f t="shared" si="427"/>
        <v/>
      </c>
      <c r="ML143" s="53"/>
      <c r="MN143" s="78" t="str">
        <f>IF(MN$9="", "", IF(AND(NOT('Personnel Details'!$N$36=""), $B143&gt;='Personnel Details'!$N$36), 'Personnel Details'!$O$36, IF(AND(NOT('Personnel Details'!$I$36=""), $B143&gt;='Personnel Details'!$I$36), 'Personnel Details'!$J$36, 'Personnel Details'!$E$36)))</f>
        <v/>
      </c>
      <c r="MO143" s="59" t="str">
        <f>IF(MN$9="", "", IF(AND(NOT('Personnel Details'!$N$36=""), $B143&gt;='Personnel Details'!$N$36), IF('Personnel Details'!$P$36="","", 'Personnel Details'!$P$36), IF(AND(NOT('Personnel Details'!$I$36=""), $B143&gt;='Personnel Details'!$I$36), IF('Personnel Details'!$K$36="", "", 'Personnel Details'!$K$36), IF('Personnel Details'!$F$36="", "", 'Personnel Details'!$F$36))))</f>
        <v/>
      </c>
      <c r="MP143" s="79" t="str">
        <f>IF(MN$9="", "", IF(AND(NOT('Personnel Details'!$N$36=""), $B143&gt;='Personnel Details'!$N$36), 'Personnel Details'!$Q$36, IF(AND(NOT('Personnel Details'!$I$36=""), $B143&gt;='Personnel Details'!$I$36), 'Personnel Details'!$L$36, 'Personnel Details'!$G$36)))</f>
        <v/>
      </c>
      <c r="MQ143" s="59" t="str">
        <f t="shared" si="428"/>
        <v/>
      </c>
      <c r="MR143" s="53"/>
      <c r="MT143" s="78" t="str">
        <f>IF(MT$9="", "", IF(AND(NOT('Personnel Details'!$N$37=""), $B143&gt;='Personnel Details'!$N$37), 'Personnel Details'!$O$37, IF(AND(NOT('Personnel Details'!$I$37=""), $B143&gt;='Personnel Details'!$I$37), 'Personnel Details'!$J$37, 'Personnel Details'!$E$37)))</f>
        <v/>
      </c>
      <c r="MU143" s="59" t="str">
        <f>IF(MT$9="", "", IF(AND(NOT('Personnel Details'!$N$37=""), $B143&gt;='Personnel Details'!$N$37), IF('Personnel Details'!$P$37="","", 'Personnel Details'!$P$37), IF(AND(NOT('Personnel Details'!$I$37=""), $B143&gt;='Personnel Details'!$I$37), IF('Personnel Details'!$K$37="", "", 'Personnel Details'!$K$37), IF('Personnel Details'!$F$37="", "", 'Personnel Details'!$F$37))))</f>
        <v/>
      </c>
      <c r="MV143" s="79" t="str">
        <f>IF(MT$9="", "", IF(AND(NOT('Personnel Details'!$N$37=""), $B143&gt;='Personnel Details'!$N$37), 'Personnel Details'!$Q$37, IF(AND(NOT('Personnel Details'!$I$37=""), $B143&gt;='Personnel Details'!$I$37), 'Personnel Details'!$L$37, 'Personnel Details'!$G$37)))</f>
        <v/>
      </c>
      <c r="MW143" s="59" t="str">
        <f t="shared" si="429"/>
        <v/>
      </c>
      <c r="MX143" s="53"/>
      <c r="MZ143" s="78" t="str">
        <f>IF(MZ$9="", "", IF(AND(NOT('Personnel Details'!$N$38=""), $B143&gt;='Personnel Details'!$N$38), 'Personnel Details'!$O$38, IF(AND(NOT('Personnel Details'!$I$38=""), $B143&gt;='Personnel Details'!$I$38), 'Personnel Details'!$J$38, 'Personnel Details'!$E$38)))</f>
        <v/>
      </c>
      <c r="NA143" s="59" t="str">
        <f>IF(MZ$9="", "", IF(AND(NOT('Personnel Details'!$N$38=""), $B143&gt;='Personnel Details'!$N$38), IF('Personnel Details'!$P$38="","", 'Personnel Details'!$P$38), IF(AND(NOT('Personnel Details'!$I$38=""), $B143&gt;='Personnel Details'!$I$38), IF('Personnel Details'!$K$38="", "", 'Personnel Details'!$K$38), IF('Personnel Details'!$F$38="", "", 'Personnel Details'!$F$38))))</f>
        <v/>
      </c>
      <c r="NB143" s="79" t="str">
        <f>IF(MZ$9="", "", IF(AND(NOT('Personnel Details'!$N$38=""), $B143&gt;='Personnel Details'!$N$38), 'Personnel Details'!$Q$38, IF(AND(NOT('Personnel Details'!$I$38=""), $B143&gt;='Personnel Details'!$I$38), 'Personnel Details'!$L$38, 'Personnel Details'!$G$38)))</f>
        <v/>
      </c>
      <c r="NC143" s="59" t="str">
        <f t="shared" si="430"/>
        <v/>
      </c>
      <c r="ND143" s="53"/>
      <c r="NF143" s="78" t="str">
        <f>IF(NF$9="", "", IF(AND(NOT('Personnel Details'!$N$39=""), $B143&gt;='Personnel Details'!$N$39), 'Personnel Details'!$O$39, IF(AND(NOT('Personnel Details'!$I$39=""), $B143&gt;='Personnel Details'!$I$39), 'Personnel Details'!$J$39, 'Personnel Details'!$E$39)))</f>
        <v/>
      </c>
      <c r="NG143" s="59" t="str">
        <f>IF(NF$9="", "", IF(AND(NOT('Personnel Details'!$N$39=""), $B143&gt;='Personnel Details'!$N$39), IF('Personnel Details'!$P$39="","", 'Personnel Details'!$P$39), IF(AND(NOT('Personnel Details'!$I$39=""), $B143&gt;='Personnel Details'!$I$39), IF('Personnel Details'!$K$39="", "", 'Personnel Details'!$K$39), IF('Personnel Details'!$F$39="", "", 'Personnel Details'!$F$39))))</f>
        <v/>
      </c>
      <c r="NH143" s="79" t="str">
        <f>IF(NF$9="", "", IF(AND(NOT('Personnel Details'!$N$39=""), $B143&gt;='Personnel Details'!$N$39), 'Personnel Details'!$Q$39, IF(AND(NOT('Personnel Details'!$I$39=""), $B143&gt;='Personnel Details'!$I$39), 'Personnel Details'!$L$39, 'Personnel Details'!$G$39)))</f>
        <v/>
      </c>
      <c r="NI143" s="59" t="str">
        <f t="shared" si="431"/>
        <v/>
      </c>
      <c r="NJ143" s="53"/>
      <c r="NL143" s="78" t="str">
        <f>IF(NL$9="", "", IF(AND(NOT('Personnel Details'!$N$40=""), $B143&gt;='Personnel Details'!$N$40), 'Personnel Details'!$O$40, IF(AND(NOT('Personnel Details'!$I$40=""), $B143&gt;='Personnel Details'!$I$40), 'Personnel Details'!$J$40, 'Personnel Details'!$E$40)))</f>
        <v/>
      </c>
      <c r="NM143" s="59" t="str">
        <f>IF(NL$9="", "", IF(AND(NOT('Personnel Details'!$N$40=""), $B143&gt;='Personnel Details'!$N$40), IF('Personnel Details'!$P$40="","", 'Personnel Details'!$P$40), IF(AND(NOT('Personnel Details'!$I$40=""), $B143&gt;='Personnel Details'!$I$40), IF('Personnel Details'!$K$40="", "", 'Personnel Details'!$K$40), IF('Personnel Details'!$F$40="", "", 'Personnel Details'!$F$40))))</f>
        <v/>
      </c>
      <c r="NN143" s="79" t="str">
        <f>IF(NL$9="", "", IF(AND(NOT('Personnel Details'!$N$40=""), $B143&gt;='Personnel Details'!$N$40), 'Personnel Details'!$Q$40, IF(AND(NOT('Personnel Details'!$I$40=""), $B143&gt;='Personnel Details'!$I$40), 'Personnel Details'!$L$40, 'Personnel Details'!$G$40)))</f>
        <v/>
      </c>
      <c r="NO143" s="59" t="str">
        <f t="shared" si="432"/>
        <v/>
      </c>
      <c r="NP143" s="53"/>
    </row>
    <row r="144" spans="1:380" x14ac:dyDescent="0.25">
      <c r="A144" s="32"/>
      <c r="B144" s="113" t="str">
        <f>IFERROR(IF(B143+1&gt;'Personnel Details'!$U$5, "", B143+1), "")</f>
        <v/>
      </c>
      <c r="C144" s="32"/>
      <c r="D144" s="120"/>
      <c r="E144" s="13" t="str">
        <f t="shared" si="311"/>
        <v/>
      </c>
      <c r="F144" s="13" t="str">
        <f t="shared" si="342"/>
        <v/>
      </c>
      <c r="G144" s="56" t="str">
        <f t="shared" si="433"/>
        <v/>
      </c>
      <c r="H144" s="16" t="str">
        <f t="shared" si="343"/>
        <v/>
      </c>
      <c r="I144" s="32"/>
      <c r="J144" s="120"/>
      <c r="K144" s="62" t="str">
        <f t="shared" si="312"/>
        <v/>
      </c>
      <c r="L144" s="62" t="str">
        <f t="shared" si="344"/>
        <v/>
      </c>
      <c r="M144" s="65" t="str">
        <f t="shared" si="434"/>
        <v/>
      </c>
      <c r="N144" s="68" t="str">
        <f t="shared" si="345"/>
        <v/>
      </c>
      <c r="O144" s="32"/>
      <c r="P144" s="120"/>
      <c r="Q144" s="62" t="str">
        <f t="shared" si="313"/>
        <v/>
      </c>
      <c r="R144" s="62" t="str">
        <f t="shared" si="346"/>
        <v/>
      </c>
      <c r="S144" s="65" t="str">
        <f t="shared" si="435"/>
        <v/>
      </c>
      <c r="T144" s="68" t="str">
        <f t="shared" si="347"/>
        <v/>
      </c>
      <c r="U144" s="32"/>
      <c r="V144" s="120"/>
      <c r="W144" s="62" t="str">
        <f t="shared" si="314"/>
        <v/>
      </c>
      <c r="X144" s="62" t="str">
        <f t="shared" si="348"/>
        <v/>
      </c>
      <c r="Y144" s="65" t="str">
        <f t="shared" si="436"/>
        <v/>
      </c>
      <c r="Z144" s="68" t="str">
        <f t="shared" si="349"/>
        <v/>
      </c>
      <c r="AA144" s="32"/>
      <c r="AB144" s="120"/>
      <c r="AC144" s="62" t="str">
        <f t="shared" si="315"/>
        <v/>
      </c>
      <c r="AD144" s="62" t="str">
        <f t="shared" si="350"/>
        <v/>
      </c>
      <c r="AE144" s="65" t="str">
        <f t="shared" si="437"/>
        <v/>
      </c>
      <c r="AF144" s="68" t="str">
        <f t="shared" si="351"/>
        <v/>
      </c>
      <c r="AG144" s="32"/>
      <c r="AH144" s="120"/>
      <c r="AI144" s="62" t="str">
        <f t="shared" si="316"/>
        <v/>
      </c>
      <c r="AJ144" s="62" t="str">
        <f t="shared" si="352"/>
        <v/>
      </c>
      <c r="AK144" s="65" t="str">
        <f t="shared" si="438"/>
        <v/>
      </c>
      <c r="AL144" s="68" t="str">
        <f t="shared" si="353"/>
        <v/>
      </c>
      <c r="AM144" s="32"/>
      <c r="AN144" s="120"/>
      <c r="AO144" s="62" t="str">
        <f t="shared" si="317"/>
        <v/>
      </c>
      <c r="AP144" s="62" t="str">
        <f t="shared" si="354"/>
        <v/>
      </c>
      <c r="AQ144" s="65" t="str">
        <f t="shared" si="439"/>
        <v/>
      </c>
      <c r="AR144" s="68" t="str">
        <f t="shared" si="355"/>
        <v/>
      </c>
      <c r="AS144" s="32"/>
      <c r="AT144" s="120"/>
      <c r="AU144" s="62" t="str">
        <f t="shared" si="318"/>
        <v/>
      </c>
      <c r="AV144" s="62" t="str">
        <f t="shared" si="356"/>
        <v/>
      </c>
      <c r="AW144" s="65" t="str">
        <f t="shared" si="440"/>
        <v/>
      </c>
      <c r="AX144" s="68" t="str">
        <f t="shared" si="357"/>
        <v/>
      </c>
      <c r="AY144" s="32"/>
      <c r="AZ144" s="120"/>
      <c r="BA144" s="62" t="str">
        <f t="shared" si="319"/>
        <v/>
      </c>
      <c r="BB144" s="62" t="str">
        <f t="shared" si="358"/>
        <v/>
      </c>
      <c r="BC144" s="65" t="str">
        <f t="shared" si="441"/>
        <v/>
      </c>
      <c r="BD144" s="68" t="str">
        <f t="shared" si="359"/>
        <v/>
      </c>
      <c r="BE144" s="32"/>
      <c r="BF144" s="120"/>
      <c r="BG144" s="62" t="str">
        <f t="shared" si="320"/>
        <v/>
      </c>
      <c r="BH144" s="62" t="str">
        <f t="shared" si="360"/>
        <v/>
      </c>
      <c r="BI144" s="65" t="str">
        <f t="shared" si="442"/>
        <v/>
      </c>
      <c r="BJ144" s="68" t="str">
        <f t="shared" si="361"/>
        <v/>
      </c>
      <c r="BK144" s="32"/>
      <c r="BL144" s="120"/>
      <c r="BM144" s="62" t="str">
        <f t="shared" si="321"/>
        <v/>
      </c>
      <c r="BN144" s="62" t="str">
        <f t="shared" si="362"/>
        <v/>
      </c>
      <c r="BO144" s="65" t="str">
        <f t="shared" si="443"/>
        <v/>
      </c>
      <c r="BP144" s="68" t="str">
        <f t="shared" si="363"/>
        <v/>
      </c>
      <c r="BQ144" s="32"/>
      <c r="BR144" s="120"/>
      <c r="BS144" s="62" t="str">
        <f t="shared" si="322"/>
        <v/>
      </c>
      <c r="BT144" s="62" t="str">
        <f t="shared" si="364"/>
        <v/>
      </c>
      <c r="BU144" s="65" t="str">
        <f t="shared" si="444"/>
        <v/>
      </c>
      <c r="BV144" s="68" t="str">
        <f t="shared" si="365"/>
        <v/>
      </c>
      <c r="BW144" s="32"/>
      <c r="BX144" s="120"/>
      <c r="BY144" s="62" t="str">
        <f t="shared" si="323"/>
        <v/>
      </c>
      <c r="BZ144" s="62" t="str">
        <f t="shared" si="366"/>
        <v/>
      </c>
      <c r="CA144" s="65" t="str">
        <f t="shared" si="445"/>
        <v/>
      </c>
      <c r="CB144" s="68" t="str">
        <f t="shared" si="367"/>
        <v/>
      </c>
      <c r="CC144" s="32"/>
      <c r="CD144" s="120"/>
      <c r="CE144" s="62" t="str">
        <f t="shared" si="324"/>
        <v/>
      </c>
      <c r="CF144" s="62" t="str">
        <f t="shared" si="368"/>
        <v/>
      </c>
      <c r="CG144" s="65" t="str">
        <f t="shared" si="446"/>
        <v/>
      </c>
      <c r="CH144" s="68" t="str">
        <f t="shared" si="369"/>
        <v/>
      </c>
      <c r="CI144" s="32"/>
      <c r="CJ144" s="120"/>
      <c r="CK144" s="62" t="str">
        <f t="shared" si="325"/>
        <v/>
      </c>
      <c r="CL144" s="62" t="str">
        <f t="shared" si="370"/>
        <v/>
      </c>
      <c r="CM144" s="65" t="str">
        <f t="shared" si="447"/>
        <v/>
      </c>
      <c r="CN144" s="68" t="str">
        <f t="shared" si="371"/>
        <v/>
      </c>
      <c r="CO144" s="32"/>
      <c r="CP144" s="120"/>
      <c r="CQ144" s="62" t="str">
        <f t="shared" si="326"/>
        <v/>
      </c>
      <c r="CR144" s="62" t="str">
        <f t="shared" si="372"/>
        <v/>
      </c>
      <c r="CS144" s="65" t="str">
        <f t="shared" si="448"/>
        <v/>
      </c>
      <c r="CT144" s="68" t="str">
        <f t="shared" si="373"/>
        <v/>
      </c>
      <c r="CU144" s="32"/>
      <c r="CV144" s="120"/>
      <c r="CW144" s="62" t="str">
        <f t="shared" si="327"/>
        <v/>
      </c>
      <c r="CX144" s="62" t="str">
        <f t="shared" si="374"/>
        <v/>
      </c>
      <c r="CY144" s="65" t="str">
        <f t="shared" si="449"/>
        <v/>
      </c>
      <c r="CZ144" s="68" t="str">
        <f t="shared" si="375"/>
        <v/>
      </c>
      <c r="DA144" s="32"/>
      <c r="DB144" s="120"/>
      <c r="DC144" s="62" t="str">
        <f t="shared" si="328"/>
        <v/>
      </c>
      <c r="DD144" s="62" t="str">
        <f t="shared" si="376"/>
        <v/>
      </c>
      <c r="DE144" s="65" t="str">
        <f t="shared" si="450"/>
        <v/>
      </c>
      <c r="DF144" s="68" t="str">
        <f t="shared" si="377"/>
        <v/>
      </c>
      <c r="DG144" s="32"/>
      <c r="DH144" s="120"/>
      <c r="DI144" s="62" t="str">
        <f t="shared" si="329"/>
        <v/>
      </c>
      <c r="DJ144" s="62" t="str">
        <f t="shared" si="378"/>
        <v/>
      </c>
      <c r="DK144" s="65" t="str">
        <f t="shared" si="451"/>
        <v/>
      </c>
      <c r="DL144" s="68" t="str">
        <f t="shared" si="379"/>
        <v/>
      </c>
      <c r="DM144" s="32"/>
      <c r="DN144" s="120"/>
      <c r="DO144" s="62" t="str">
        <f t="shared" si="330"/>
        <v/>
      </c>
      <c r="DP144" s="62" t="str">
        <f t="shared" si="380"/>
        <v/>
      </c>
      <c r="DQ144" s="65" t="str">
        <f t="shared" si="452"/>
        <v/>
      </c>
      <c r="DR144" s="68" t="str">
        <f t="shared" si="381"/>
        <v/>
      </c>
      <c r="DS144" s="32"/>
      <c r="DT144" s="120"/>
      <c r="DU144" s="62" t="str">
        <f t="shared" si="331"/>
        <v/>
      </c>
      <c r="DV144" s="62" t="str">
        <f t="shared" si="382"/>
        <v/>
      </c>
      <c r="DW144" s="65" t="str">
        <f t="shared" si="453"/>
        <v/>
      </c>
      <c r="DX144" s="68" t="str">
        <f t="shared" si="383"/>
        <v/>
      </c>
      <c r="DY144" s="32"/>
      <c r="DZ144" s="120"/>
      <c r="EA144" s="62" t="str">
        <f t="shared" si="332"/>
        <v/>
      </c>
      <c r="EB144" s="62" t="str">
        <f t="shared" si="384"/>
        <v/>
      </c>
      <c r="EC144" s="65" t="str">
        <f t="shared" si="454"/>
        <v/>
      </c>
      <c r="ED144" s="68" t="str">
        <f t="shared" si="385"/>
        <v/>
      </c>
      <c r="EE144" s="32"/>
      <c r="EF144" s="120"/>
      <c r="EG144" s="62" t="str">
        <f t="shared" si="333"/>
        <v/>
      </c>
      <c r="EH144" s="62" t="str">
        <f t="shared" si="386"/>
        <v/>
      </c>
      <c r="EI144" s="65" t="str">
        <f t="shared" si="455"/>
        <v/>
      </c>
      <c r="EJ144" s="68" t="str">
        <f t="shared" si="387"/>
        <v/>
      </c>
      <c r="EK144" s="32"/>
      <c r="EL144" s="120"/>
      <c r="EM144" s="62" t="str">
        <f t="shared" si="334"/>
        <v/>
      </c>
      <c r="EN144" s="62" t="str">
        <f t="shared" si="388"/>
        <v/>
      </c>
      <c r="EO144" s="65" t="str">
        <f t="shared" si="456"/>
        <v/>
      </c>
      <c r="EP144" s="68" t="str">
        <f t="shared" si="389"/>
        <v/>
      </c>
      <c r="EQ144" s="32"/>
      <c r="ER144" s="120"/>
      <c r="ES144" s="62" t="str">
        <f t="shared" si="335"/>
        <v/>
      </c>
      <c r="ET144" s="62" t="str">
        <f t="shared" si="390"/>
        <v/>
      </c>
      <c r="EU144" s="65" t="str">
        <f t="shared" si="457"/>
        <v/>
      </c>
      <c r="EV144" s="68" t="str">
        <f t="shared" si="391"/>
        <v/>
      </c>
      <c r="EW144" s="32"/>
      <c r="EX144" s="120"/>
      <c r="EY144" s="62" t="str">
        <f t="shared" si="336"/>
        <v/>
      </c>
      <c r="EZ144" s="62" t="str">
        <f t="shared" si="392"/>
        <v/>
      </c>
      <c r="FA144" s="65" t="str">
        <f t="shared" si="458"/>
        <v/>
      </c>
      <c r="FB144" s="68" t="str">
        <f t="shared" si="393"/>
        <v/>
      </c>
      <c r="FC144" s="32"/>
      <c r="FD144" s="120"/>
      <c r="FE144" s="62" t="str">
        <f t="shared" si="337"/>
        <v/>
      </c>
      <c r="FF144" s="62" t="str">
        <f t="shared" si="394"/>
        <v/>
      </c>
      <c r="FG144" s="65" t="str">
        <f t="shared" si="459"/>
        <v/>
      </c>
      <c r="FH144" s="68" t="str">
        <f t="shared" si="395"/>
        <v/>
      </c>
      <c r="FI144" s="32"/>
      <c r="FJ144" s="120"/>
      <c r="FK144" s="62" t="str">
        <f t="shared" si="338"/>
        <v/>
      </c>
      <c r="FL144" s="62" t="str">
        <f t="shared" si="396"/>
        <v/>
      </c>
      <c r="FM144" s="65" t="str">
        <f t="shared" si="460"/>
        <v/>
      </c>
      <c r="FN144" s="68" t="str">
        <f t="shared" si="397"/>
        <v/>
      </c>
      <c r="FO144" s="32"/>
      <c r="FP144" s="120"/>
      <c r="FQ144" s="62" t="str">
        <f t="shared" si="339"/>
        <v/>
      </c>
      <c r="FR144" s="62" t="str">
        <f t="shared" si="398"/>
        <v/>
      </c>
      <c r="FS144" s="65" t="str">
        <f t="shared" si="461"/>
        <v/>
      </c>
      <c r="FT144" s="68" t="str">
        <f t="shared" si="399"/>
        <v/>
      </c>
      <c r="FU144" s="32"/>
      <c r="FV144" s="120"/>
      <c r="FW144" s="62" t="str">
        <f t="shared" si="340"/>
        <v/>
      </c>
      <c r="FX144" s="62" t="str">
        <f t="shared" si="400"/>
        <v/>
      </c>
      <c r="FY144" s="65" t="str">
        <f t="shared" si="462"/>
        <v/>
      </c>
      <c r="FZ144" s="68" t="str">
        <f t="shared" si="401"/>
        <v/>
      </c>
      <c r="GA144" s="32"/>
      <c r="GC144" s="7" t="str">
        <f t="shared" si="402"/>
        <v/>
      </c>
      <c r="GD144" s="7" t="str">
        <f t="shared" ca="1" si="341"/>
        <v/>
      </c>
      <c r="GT144" s="71" t="str">
        <f>IF(GT$9="", "", IF(AND(NOT('Personnel Details'!$N$11=""), $B144&gt;='Personnel Details'!$N$11), 'Personnel Details'!$O$11, IF(AND(NOT('Personnel Details'!$I$11=""), $B144&gt;='Personnel Details'!$I$11), 'Personnel Details'!$J$11, 'Personnel Details'!$E$11)))</f>
        <v/>
      </c>
      <c r="GU144" s="59" t="str">
        <f>IF(GT$9="", "", IF(AND(NOT('Personnel Details'!$N$11=""), $B144&gt;='Personnel Details'!$N$11), IF('Personnel Details'!$P$11="","", 'Personnel Details'!$P$11), IF(AND(NOT('Personnel Details'!$I$11=""), $B144&gt;='Personnel Details'!$I$11), IF('Personnel Details'!$K$11="", "", 'Personnel Details'!$K$11), IF('Personnel Details'!$F$11="", "", 'Personnel Details'!$F$11))))</f>
        <v/>
      </c>
      <c r="GV144" s="74" t="str">
        <f>IF(GT$9="", "", IF(AND(NOT('Personnel Details'!$N$11=""), $B144&gt;='Personnel Details'!$N$11), 'Personnel Details'!$Q$11, IF(AND(NOT('Personnel Details'!$I$11=""), $B144&gt;='Personnel Details'!$I$11), 'Personnel Details'!$L$11, 'Personnel Details'!$G$11)))</f>
        <v/>
      </c>
      <c r="GW144" s="59" t="str">
        <f t="shared" si="403"/>
        <v/>
      </c>
      <c r="GX144" s="53"/>
      <c r="GZ144" s="78" t="str">
        <f>IF(GZ$9="", "", IF(AND(NOT('Personnel Details'!$N$12=""), $B144&gt;='Personnel Details'!$N$12), 'Personnel Details'!$O$12, IF(AND(NOT('Personnel Details'!$I$12=""), $B144&gt;='Personnel Details'!$I$12), 'Personnel Details'!$J$12, 'Personnel Details'!$E$12)))</f>
        <v/>
      </c>
      <c r="HA144" s="59" t="str">
        <f>IF(GZ$9="", "", IF(AND(NOT('Personnel Details'!$N$12=""), $B144&gt;='Personnel Details'!$N$12), IF('Personnel Details'!$P$12="","", 'Personnel Details'!$P$12), IF(AND(NOT('Personnel Details'!$I$12=""), $B144&gt;='Personnel Details'!$I$12), IF('Personnel Details'!$K$12="", "", 'Personnel Details'!$K$12), IF('Personnel Details'!$F$12="", "", 'Personnel Details'!$F$12))))</f>
        <v/>
      </c>
      <c r="HB144" s="79" t="str">
        <f>IF(GZ$9="", "", IF(AND(NOT('Personnel Details'!$N$12=""), $B144&gt;='Personnel Details'!$N$12), 'Personnel Details'!$Q$12, IF(AND(NOT('Personnel Details'!$I$12=""), $B144&gt;='Personnel Details'!$I$12), 'Personnel Details'!$L$12, 'Personnel Details'!$G$12)))</f>
        <v/>
      </c>
      <c r="HC144" s="59" t="str">
        <f t="shared" si="404"/>
        <v/>
      </c>
      <c r="HD144" s="53"/>
      <c r="HF144" s="78" t="str">
        <f>IF(HF$9="", "", IF(AND(NOT('Personnel Details'!$N$13=""), $B144&gt;='Personnel Details'!$N$13), 'Personnel Details'!$O$13, IF(AND(NOT('Personnel Details'!$I$13=""), $B144&gt;='Personnel Details'!$I$13), 'Personnel Details'!$J$13, 'Personnel Details'!$E$13)))</f>
        <v/>
      </c>
      <c r="HG144" s="59" t="str">
        <f>IF(HF$9="", "", IF(AND(NOT('Personnel Details'!$N$13=""), $B144&gt;='Personnel Details'!$N$13), IF('Personnel Details'!$P$13="","", 'Personnel Details'!$P$13), IF(AND(NOT('Personnel Details'!$I$13=""), $B144&gt;='Personnel Details'!$I$13), IF('Personnel Details'!$K$13="", "", 'Personnel Details'!$K$13), IF('Personnel Details'!$F$13="", "", 'Personnel Details'!$F$13))))</f>
        <v/>
      </c>
      <c r="HH144" s="79" t="str">
        <f>IF(HF$9="", "", IF(AND(NOT('Personnel Details'!$N$13=""), $B144&gt;='Personnel Details'!$N$13), 'Personnel Details'!$Q$13, IF(AND(NOT('Personnel Details'!$I$13=""), $B144&gt;='Personnel Details'!$I$13), 'Personnel Details'!$L$13, 'Personnel Details'!$G$13)))</f>
        <v/>
      </c>
      <c r="HI144" s="59" t="str">
        <f t="shared" si="405"/>
        <v/>
      </c>
      <c r="HJ144" s="53"/>
      <c r="HL144" s="78" t="str">
        <f>IF(HL$9="", "", IF(AND(NOT('Personnel Details'!$N$14=""), $B144&gt;='Personnel Details'!$N$14), 'Personnel Details'!$O$14, IF(AND(NOT('Personnel Details'!$I$14=""), $B144&gt;='Personnel Details'!$I$14), 'Personnel Details'!$J$14, 'Personnel Details'!$E$14)))</f>
        <v/>
      </c>
      <c r="HM144" s="59" t="str">
        <f>IF(HL$9="", "", IF(AND(NOT('Personnel Details'!$N$14=""), $B144&gt;='Personnel Details'!$N$14), IF('Personnel Details'!$P$14="","", 'Personnel Details'!$P$14), IF(AND(NOT('Personnel Details'!$I$14=""), $B144&gt;='Personnel Details'!$I$14), IF('Personnel Details'!$K$14="", "", 'Personnel Details'!$K$14), IF('Personnel Details'!$F$14="", "", 'Personnel Details'!$F$14))))</f>
        <v/>
      </c>
      <c r="HN144" s="79" t="str">
        <f>IF(HL$9="", "", IF(AND(NOT('Personnel Details'!$N$14=""), $B144&gt;='Personnel Details'!$N$14), 'Personnel Details'!$Q$14, IF(AND(NOT('Personnel Details'!$I$14=""), $B144&gt;='Personnel Details'!$I$14), 'Personnel Details'!$L$14, 'Personnel Details'!$G$14)))</f>
        <v/>
      </c>
      <c r="HO144" s="59" t="str">
        <f t="shared" si="406"/>
        <v/>
      </c>
      <c r="HP144" s="53"/>
      <c r="HR144" s="78" t="str">
        <f>IF(HR$9="", "", IF(AND(NOT('Personnel Details'!$N$15=""), $B144&gt;='Personnel Details'!$N$15), 'Personnel Details'!$O$15, IF(AND(NOT('Personnel Details'!$I$15=""), $B144&gt;='Personnel Details'!$I$15), 'Personnel Details'!$J$15, 'Personnel Details'!$E$15)))</f>
        <v/>
      </c>
      <c r="HS144" s="59" t="str">
        <f>IF(HR$9="", "", IF(AND(NOT('Personnel Details'!$N$15=""), $B144&gt;='Personnel Details'!$N$15), IF('Personnel Details'!$P$15="","", 'Personnel Details'!$P$15), IF(AND(NOT('Personnel Details'!$I$15=""), $B144&gt;='Personnel Details'!$I$15), IF('Personnel Details'!$K$15="", "", 'Personnel Details'!$K$15), IF('Personnel Details'!$F$15="", "", 'Personnel Details'!$F$15))))</f>
        <v/>
      </c>
      <c r="HT144" s="79" t="str">
        <f>IF(HR$9="", "", IF(AND(NOT('Personnel Details'!$N$15=""), $B144&gt;='Personnel Details'!$N$15), 'Personnel Details'!$Q$15, IF(AND(NOT('Personnel Details'!$I$15=""), $B144&gt;='Personnel Details'!$I$15), 'Personnel Details'!$L$15, 'Personnel Details'!$G$15)))</f>
        <v/>
      </c>
      <c r="HU144" s="59" t="str">
        <f t="shared" si="407"/>
        <v/>
      </c>
      <c r="HV144" s="53"/>
      <c r="HX144" s="78" t="str">
        <f>IF(HX$9="", "", IF(AND(NOT('Personnel Details'!$N$16=""), $B144&gt;='Personnel Details'!$N$16), 'Personnel Details'!$O$16, IF(AND(NOT('Personnel Details'!$I$16=""), $B144&gt;='Personnel Details'!$I$16), 'Personnel Details'!$J$16, 'Personnel Details'!$E$16)))</f>
        <v/>
      </c>
      <c r="HY144" s="59" t="str">
        <f>IF(HX$9="", "", IF(AND(NOT('Personnel Details'!$N$16=""), $B144&gt;='Personnel Details'!$N$16), IF('Personnel Details'!$P$16="","", 'Personnel Details'!$P$16), IF(AND(NOT('Personnel Details'!$I$16=""), $B144&gt;='Personnel Details'!$I$16), IF('Personnel Details'!$K$16="", "", 'Personnel Details'!$K$16), IF('Personnel Details'!$F$16="", "", 'Personnel Details'!$F$16))))</f>
        <v/>
      </c>
      <c r="HZ144" s="79" t="str">
        <f>IF(HX$9="", "", IF(AND(NOT('Personnel Details'!$N$16=""), $B144&gt;='Personnel Details'!$N$16), 'Personnel Details'!$Q$16, IF(AND(NOT('Personnel Details'!$I$16=""), $B144&gt;='Personnel Details'!$I$16), 'Personnel Details'!$L$16, 'Personnel Details'!$G$16)))</f>
        <v/>
      </c>
      <c r="IA144" s="59" t="str">
        <f t="shared" si="408"/>
        <v/>
      </c>
      <c r="IB144" s="53"/>
      <c r="ID144" s="78" t="str">
        <f>IF(ID$9="", "", IF(AND(NOT('Personnel Details'!$N$17=""), $B144&gt;='Personnel Details'!$N$17), 'Personnel Details'!$O$17, IF(AND(NOT('Personnel Details'!$I$17=""), $B144&gt;='Personnel Details'!$I$17), 'Personnel Details'!$J$17, 'Personnel Details'!$E$17)))</f>
        <v/>
      </c>
      <c r="IE144" s="59" t="str">
        <f>IF(ID$9="", "", IF(AND(NOT('Personnel Details'!$N$17=""), $B144&gt;='Personnel Details'!$N$17), IF('Personnel Details'!$P$17="","", 'Personnel Details'!$P$17), IF(AND(NOT('Personnel Details'!$I$17=""), $B144&gt;='Personnel Details'!$I$17), IF('Personnel Details'!$K$17="", "", 'Personnel Details'!$K$17), IF('Personnel Details'!$F$17="", "", 'Personnel Details'!$F$17))))</f>
        <v/>
      </c>
      <c r="IF144" s="79" t="str">
        <f>IF(ID$9="", "", IF(AND(NOT('Personnel Details'!$N$17=""), $B144&gt;='Personnel Details'!$N$17), 'Personnel Details'!$Q$17, IF(AND(NOT('Personnel Details'!$I$17=""), $B144&gt;='Personnel Details'!$I$17), 'Personnel Details'!$L$17, 'Personnel Details'!$G$17)))</f>
        <v/>
      </c>
      <c r="IG144" s="59" t="str">
        <f t="shared" si="409"/>
        <v/>
      </c>
      <c r="IH144" s="53"/>
      <c r="IJ144" s="78" t="str">
        <f>IF(IJ$9="", "", IF(AND(NOT('Personnel Details'!$N$18=""), $B144&gt;='Personnel Details'!$N$18), 'Personnel Details'!$O$18, IF(AND(NOT('Personnel Details'!$I$18=""), $B144&gt;='Personnel Details'!$I$18), 'Personnel Details'!$J$18, 'Personnel Details'!$E$18)))</f>
        <v/>
      </c>
      <c r="IK144" s="59" t="str">
        <f>IF(IJ$9="", "", IF(AND(NOT('Personnel Details'!$N$18=""), $B144&gt;='Personnel Details'!$N$18), IF('Personnel Details'!$P$18="","", 'Personnel Details'!$P$18), IF(AND(NOT('Personnel Details'!$I$18=""), $B144&gt;='Personnel Details'!$I$18), IF('Personnel Details'!$K$18="", "", 'Personnel Details'!$K$18), IF('Personnel Details'!$F$18="", "", 'Personnel Details'!$F$18))))</f>
        <v/>
      </c>
      <c r="IL144" s="79" t="str">
        <f>IF(IJ$9="", "", IF(AND(NOT('Personnel Details'!$N$18=""), $B144&gt;='Personnel Details'!$N$18), 'Personnel Details'!$Q$18, IF(AND(NOT('Personnel Details'!$I$18=""), $B144&gt;='Personnel Details'!$I$18), 'Personnel Details'!$L$18, 'Personnel Details'!$G$18)))</f>
        <v/>
      </c>
      <c r="IM144" s="59" t="str">
        <f t="shared" si="410"/>
        <v/>
      </c>
      <c r="IN144" s="53"/>
      <c r="IP144" s="78" t="str">
        <f>IF(IP$9="", "", IF(AND(NOT('Personnel Details'!$N$19=""), $B144&gt;='Personnel Details'!$N$19), 'Personnel Details'!$O$19, IF(AND(NOT('Personnel Details'!$I$19=""), $B144&gt;='Personnel Details'!$I$19), 'Personnel Details'!$J$19, 'Personnel Details'!$E$19)))</f>
        <v/>
      </c>
      <c r="IQ144" s="59" t="str">
        <f>IF(IP$9="", "", IF(AND(NOT('Personnel Details'!$N$19=""), $B144&gt;='Personnel Details'!$N$19), IF('Personnel Details'!$P$19="","", 'Personnel Details'!$P$19), IF(AND(NOT('Personnel Details'!$I$19=""), $B144&gt;='Personnel Details'!$I$19), IF('Personnel Details'!$K$19="", "", 'Personnel Details'!$K$19), IF('Personnel Details'!$F$19="", "", 'Personnel Details'!$F$19))))</f>
        <v/>
      </c>
      <c r="IR144" s="79" t="str">
        <f>IF(IP$9="", "", IF(AND(NOT('Personnel Details'!$N$19=""), $B144&gt;='Personnel Details'!$N$19), 'Personnel Details'!$Q$19, IF(AND(NOT('Personnel Details'!$I$19=""), $B144&gt;='Personnel Details'!$I$19), 'Personnel Details'!$L$19, 'Personnel Details'!$G$19)))</f>
        <v/>
      </c>
      <c r="IS144" s="59" t="str">
        <f t="shared" si="411"/>
        <v/>
      </c>
      <c r="IT144" s="53"/>
      <c r="IV144" s="78" t="str">
        <f>IF(IV$9="", "", IF(AND(NOT('Personnel Details'!$N$20=""), $B144&gt;='Personnel Details'!$N$20), 'Personnel Details'!$O$20, IF(AND(NOT('Personnel Details'!$I$20=""), $B144&gt;='Personnel Details'!$I$20), 'Personnel Details'!$J$20, 'Personnel Details'!$E$20)))</f>
        <v/>
      </c>
      <c r="IW144" s="59" t="str">
        <f>IF(IV$9="", "", IF(AND(NOT('Personnel Details'!$N$20=""), $B144&gt;='Personnel Details'!$N$20), IF('Personnel Details'!$P$20="","", 'Personnel Details'!$P$20), IF(AND(NOT('Personnel Details'!$I$20=""), $B144&gt;='Personnel Details'!$I$20), IF('Personnel Details'!$K$20="", "", 'Personnel Details'!$K$20), IF('Personnel Details'!$F$20="", "", 'Personnel Details'!$F$20))))</f>
        <v/>
      </c>
      <c r="IX144" s="79" t="str">
        <f>IF(IV$9="", "", IF(AND(NOT('Personnel Details'!$N$20=""), $B144&gt;='Personnel Details'!$N$20), 'Personnel Details'!$Q$20, IF(AND(NOT('Personnel Details'!$I$20=""), $B144&gt;='Personnel Details'!$I$20), 'Personnel Details'!$L$20, 'Personnel Details'!$G$20)))</f>
        <v/>
      </c>
      <c r="IY144" s="59" t="str">
        <f t="shared" si="412"/>
        <v/>
      </c>
      <c r="IZ144" s="53"/>
      <c r="JB144" s="78" t="str">
        <f>IF(JB$9="", "", IF(AND(NOT('Personnel Details'!$N$21=""), $B144&gt;='Personnel Details'!$N$21), 'Personnel Details'!$O$21, IF(AND(NOT('Personnel Details'!$I$21=""), $B144&gt;='Personnel Details'!$I$21), 'Personnel Details'!$J$21, 'Personnel Details'!$E$21)))</f>
        <v/>
      </c>
      <c r="JC144" s="59" t="str">
        <f>IF(JB$9="", "", IF(AND(NOT('Personnel Details'!$N$21=""), $B144&gt;='Personnel Details'!$N$21), IF('Personnel Details'!$P$21="","", 'Personnel Details'!$P$21), IF(AND(NOT('Personnel Details'!$I$21=""), $B144&gt;='Personnel Details'!$I$21), IF('Personnel Details'!$K$21="", "", 'Personnel Details'!$K$21), IF('Personnel Details'!$F$21="", "", 'Personnel Details'!$F$21))))</f>
        <v/>
      </c>
      <c r="JD144" s="79" t="str">
        <f>IF(JB$9="", "", IF(AND(NOT('Personnel Details'!$N$21=""), $B144&gt;='Personnel Details'!$N$21), 'Personnel Details'!$Q$21, IF(AND(NOT('Personnel Details'!$I$21=""), $B144&gt;='Personnel Details'!$I$21), 'Personnel Details'!$L$21, 'Personnel Details'!$G$21)))</f>
        <v/>
      </c>
      <c r="JE144" s="59" t="str">
        <f t="shared" si="413"/>
        <v/>
      </c>
      <c r="JF144" s="53"/>
      <c r="JH144" s="78" t="str">
        <f>IF(JH$9="", "", IF(AND(NOT('Personnel Details'!$N$22=""), $B144&gt;='Personnel Details'!$N$22), 'Personnel Details'!$O$22, IF(AND(NOT('Personnel Details'!$I$22=""), $B144&gt;='Personnel Details'!$I$22), 'Personnel Details'!$J$22, 'Personnel Details'!$E$22)))</f>
        <v/>
      </c>
      <c r="JI144" s="59" t="str">
        <f>IF(JH$9="", "", IF(AND(NOT('Personnel Details'!$N$22=""), $B144&gt;='Personnel Details'!$N$22), IF('Personnel Details'!$P$22="","", 'Personnel Details'!$P$22), IF(AND(NOT('Personnel Details'!$I$22=""), $B144&gt;='Personnel Details'!$I$22), IF('Personnel Details'!$K$22="", "", 'Personnel Details'!$K$22), IF('Personnel Details'!$F$22="", "", 'Personnel Details'!$F$22))))</f>
        <v/>
      </c>
      <c r="JJ144" s="79" t="str">
        <f>IF(JH$9="", "", IF(AND(NOT('Personnel Details'!$N$22=""), $B144&gt;='Personnel Details'!$N$22), 'Personnel Details'!$Q$22, IF(AND(NOT('Personnel Details'!$I$22=""), $B144&gt;='Personnel Details'!$I$22), 'Personnel Details'!$L$22, 'Personnel Details'!$G$22)))</f>
        <v/>
      </c>
      <c r="JK144" s="59" t="str">
        <f t="shared" si="414"/>
        <v/>
      </c>
      <c r="JL144" s="53"/>
      <c r="JN144" s="78" t="str">
        <f>IF(JN$9="", "", IF(AND(NOT('Personnel Details'!$N$23=""), $B144&gt;='Personnel Details'!$N$23), 'Personnel Details'!$O$23, IF(AND(NOT('Personnel Details'!$I$23=""), $B144&gt;='Personnel Details'!$I$23), 'Personnel Details'!$J$23, 'Personnel Details'!$E$23)))</f>
        <v/>
      </c>
      <c r="JO144" s="59" t="str">
        <f>IF(JN$9="", "", IF(AND(NOT('Personnel Details'!$N$23=""), $B144&gt;='Personnel Details'!$N$23), IF('Personnel Details'!$P$23="","", 'Personnel Details'!$P$23), IF(AND(NOT('Personnel Details'!$I$23=""), $B144&gt;='Personnel Details'!$I$23), IF('Personnel Details'!$K$23="", "", 'Personnel Details'!$K$23), IF('Personnel Details'!$F$23="", "", 'Personnel Details'!$F$23))))</f>
        <v/>
      </c>
      <c r="JP144" s="79" t="str">
        <f>IF(JN$9="", "", IF(AND(NOT('Personnel Details'!$N$23=""), $B144&gt;='Personnel Details'!$N$23), 'Personnel Details'!$Q$23, IF(AND(NOT('Personnel Details'!$I$23=""), $B144&gt;='Personnel Details'!$I$23), 'Personnel Details'!$L$23, 'Personnel Details'!$G$23)))</f>
        <v/>
      </c>
      <c r="JQ144" s="59" t="str">
        <f t="shared" si="415"/>
        <v/>
      </c>
      <c r="JR144" s="53"/>
      <c r="JT144" s="78" t="str">
        <f>IF(JT$9="", "", IF(AND(NOT('Personnel Details'!$N$24=""), $B144&gt;='Personnel Details'!$N$24), 'Personnel Details'!$O$24, IF(AND(NOT('Personnel Details'!$I$24=""), $B144&gt;='Personnel Details'!$I$24), 'Personnel Details'!$J$24, 'Personnel Details'!$E$24)))</f>
        <v/>
      </c>
      <c r="JU144" s="59" t="str">
        <f>IF(JT$9="", "", IF(AND(NOT('Personnel Details'!$N$24=""), $B144&gt;='Personnel Details'!$N$24), IF('Personnel Details'!$P$24="","", 'Personnel Details'!$P$24), IF(AND(NOT('Personnel Details'!$I$24=""), $B144&gt;='Personnel Details'!$I$24), IF('Personnel Details'!$K$24="", "", 'Personnel Details'!$K$24), IF('Personnel Details'!$F$24="", "", 'Personnel Details'!$F$24))))</f>
        <v/>
      </c>
      <c r="JV144" s="79" t="str">
        <f>IF(JT$9="", "", IF(AND(NOT('Personnel Details'!$N$24=""), $B144&gt;='Personnel Details'!$N$24), 'Personnel Details'!$Q$24, IF(AND(NOT('Personnel Details'!$I$24=""), $B144&gt;='Personnel Details'!$I$24), 'Personnel Details'!$L$24, 'Personnel Details'!$G$24)))</f>
        <v/>
      </c>
      <c r="JW144" s="59" t="str">
        <f t="shared" si="416"/>
        <v/>
      </c>
      <c r="JX144" s="53"/>
      <c r="JZ144" s="78" t="str">
        <f>IF(JZ$9="", "", IF(AND(NOT('Personnel Details'!$N$25=""), $B144&gt;='Personnel Details'!$N$25), 'Personnel Details'!$O$25, IF(AND(NOT('Personnel Details'!$I$25=""), $B144&gt;='Personnel Details'!$I$25), 'Personnel Details'!$J$25, 'Personnel Details'!$E$25)))</f>
        <v/>
      </c>
      <c r="KA144" s="59" t="str">
        <f>IF(JZ$9="", "", IF(AND(NOT('Personnel Details'!$N$25=""), $B144&gt;='Personnel Details'!$N$25), IF('Personnel Details'!$P$25="","", 'Personnel Details'!$P$25), IF(AND(NOT('Personnel Details'!$I$25=""), $B144&gt;='Personnel Details'!$I$25), IF('Personnel Details'!$K$25="", "", 'Personnel Details'!$K$25), IF('Personnel Details'!$F$25="", "", 'Personnel Details'!$F$25))))</f>
        <v/>
      </c>
      <c r="KB144" s="79" t="str">
        <f>IF(JZ$9="", "", IF(AND(NOT('Personnel Details'!$N$25=""), $B144&gt;='Personnel Details'!$N$25), 'Personnel Details'!$Q$25, IF(AND(NOT('Personnel Details'!$I$25=""), $B144&gt;='Personnel Details'!$I$25), 'Personnel Details'!$L$25, 'Personnel Details'!$G$25)))</f>
        <v/>
      </c>
      <c r="KC144" s="59" t="str">
        <f t="shared" si="417"/>
        <v/>
      </c>
      <c r="KD144" s="53"/>
      <c r="KF144" s="78" t="str">
        <f>IF(KF$9="", "", IF(AND(NOT('Personnel Details'!$N$26=""), $B144&gt;='Personnel Details'!$N$26), 'Personnel Details'!$O$26, IF(AND(NOT('Personnel Details'!$I$26=""), $B144&gt;='Personnel Details'!$I$26), 'Personnel Details'!$J$26, 'Personnel Details'!$E$26)))</f>
        <v/>
      </c>
      <c r="KG144" s="59" t="str">
        <f>IF(KF$9="", "", IF(AND(NOT('Personnel Details'!$N$26=""), $B144&gt;='Personnel Details'!$N$26), IF('Personnel Details'!$P$26="","", 'Personnel Details'!$P$26), IF(AND(NOT('Personnel Details'!$I$26=""), $B144&gt;='Personnel Details'!$I$26), IF('Personnel Details'!$K$26="", "", 'Personnel Details'!$K$26), IF('Personnel Details'!$F$26="", "", 'Personnel Details'!$F$26))))</f>
        <v/>
      </c>
      <c r="KH144" s="79" t="str">
        <f>IF(KF$9="", "", IF(AND(NOT('Personnel Details'!$N$26=""), $B144&gt;='Personnel Details'!$N$26), 'Personnel Details'!$Q$26, IF(AND(NOT('Personnel Details'!$I$26=""), $B144&gt;='Personnel Details'!$I$26), 'Personnel Details'!$L$26, 'Personnel Details'!$G$26)))</f>
        <v/>
      </c>
      <c r="KI144" s="59" t="str">
        <f t="shared" si="418"/>
        <v/>
      </c>
      <c r="KJ144" s="53"/>
      <c r="KL144" s="78" t="str">
        <f>IF(KL$9="", "", IF(AND(NOT('Personnel Details'!$N$27=""), $B144&gt;='Personnel Details'!$N$27), 'Personnel Details'!$O$27, IF(AND(NOT('Personnel Details'!$I$27=""), $B144&gt;='Personnel Details'!$I$27), 'Personnel Details'!$J$27, 'Personnel Details'!$E$27)))</f>
        <v/>
      </c>
      <c r="KM144" s="59" t="str">
        <f>IF(KL$9="", "", IF(AND(NOT('Personnel Details'!$N$27=""), $B144&gt;='Personnel Details'!$N$27), IF('Personnel Details'!$P$27="","", 'Personnel Details'!$P$27), IF(AND(NOT('Personnel Details'!$I$27=""), $B144&gt;='Personnel Details'!$I$27), IF('Personnel Details'!$K$27="", "", 'Personnel Details'!$K$27), IF('Personnel Details'!$F$27="", "", 'Personnel Details'!$F$27))))</f>
        <v/>
      </c>
      <c r="KN144" s="79" t="str">
        <f>IF(KL$9="", "", IF(AND(NOT('Personnel Details'!$N$27=""), $B144&gt;='Personnel Details'!$N$27), 'Personnel Details'!$Q$27, IF(AND(NOT('Personnel Details'!$I$27=""), $B144&gt;='Personnel Details'!$I$27), 'Personnel Details'!$L$27, 'Personnel Details'!$G$27)))</f>
        <v/>
      </c>
      <c r="KO144" s="59" t="str">
        <f t="shared" si="419"/>
        <v/>
      </c>
      <c r="KP144" s="53"/>
      <c r="KR144" s="78" t="str">
        <f>IF(KR$9="", "", IF(AND(NOT('Personnel Details'!$N$28=""), $B144&gt;='Personnel Details'!$N$28), 'Personnel Details'!$O$28, IF(AND(NOT('Personnel Details'!$I$28=""), $B144&gt;='Personnel Details'!$I$28), 'Personnel Details'!$J$28, 'Personnel Details'!$E$28)))</f>
        <v/>
      </c>
      <c r="KS144" s="59" t="str">
        <f>IF(KR$9="", "", IF(AND(NOT('Personnel Details'!$N$28=""), $B144&gt;='Personnel Details'!$N$28), IF('Personnel Details'!$P$28="","", 'Personnel Details'!$P$28), IF(AND(NOT('Personnel Details'!$I$28=""), $B144&gt;='Personnel Details'!$I$28), IF('Personnel Details'!$K$28="", "", 'Personnel Details'!$K$28), IF('Personnel Details'!$F$28="", "", 'Personnel Details'!$F$28))))</f>
        <v/>
      </c>
      <c r="KT144" s="79" t="str">
        <f>IF(KR$9="", "", IF(AND(NOT('Personnel Details'!$N$28=""), $B144&gt;='Personnel Details'!$N$28), 'Personnel Details'!$Q$28, IF(AND(NOT('Personnel Details'!$I$28=""), $B144&gt;='Personnel Details'!$I$28), 'Personnel Details'!$L$28, 'Personnel Details'!$G$28)))</f>
        <v/>
      </c>
      <c r="KU144" s="59" t="str">
        <f t="shared" si="420"/>
        <v/>
      </c>
      <c r="KV144" s="53"/>
      <c r="KX144" s="78" t="str">
        <f>IF(KX$9="", "", IF(AND(NOT('Personnel Details'!$N$29=""), $B144&gt;='Personnel Details'!$N$29), 'Personnel Details'!$O$29, IF(AND(NOT('Personnel Details'!$I$29=""), $B144&gt;='Personnel Details'!$I$29), 'Personnel Details'!$J$29, 'Personnel Details'!$E$29)))</f>
        <v/>
      </c>
      <c r="KY144" s="59" t="str">
        <f>IF(KX$9="", "", IF(AND(NOT('Personnel Details'!$N$29=""), $B144&gt;='Personnel Details'!$N$29), IF('Personnel Details'!$P$29="","", 'Personnel Details'!$P$29), IF(AND(NOT('Personnel Details'!$I$29=""), $B144&gt;='Personnel Details'!$I$29), IF('Personnel Details'!$K$29="", "", 'Personnel Details'!$K$29), IF('Personnel Details'!$F$29="", "", 'Personnel Details'!$F$29))))</f>
        <v/>
      </c>
      <c r="KZ144" s="79" t="str">
        <f>IF(KX$9="", "", IF(AND(NOT('Personnel Details'!$N$29=""), $B144&gt;='Personnel Details'!$N$29), 'Personnel Details'!$Q$29, IF(AND(NOT('Personnel Details'!$I$29=""), $B144&gt;='Personnel Details'!$I$29), 'Personnel Details'!$L$29, 'Personnel Details'!$G$29)))</f>
        <v/>
      </c>
      <c r="LA144" s="59" t="str">
        <f t="shared" si="421"/>
        <v/>
      </c>
      <c r="LB144" s="53"/>
      <c r="LD144" s="78" t="str">
        <f>IF(LD$9="", "", IF(AND(NOT('Personnel Details'!$N$30=""), $B144&gt;='Personnel Details'!$N$30), 'Personnel Details'!$O$30, IF(AND(NOT('Personnel Details'!$I$30=""), $B144&gt;='Personnel Details'!$I$30), 'Personnel Details'!$J$30, 'Personnel Details'!$E$30)))</f>
        <v/>
      </c>
      <c r="LE144" s="59" t="str">
        <f>IF(LD$9="", "", IF(AND(NOT('Personnel Details'!$N$30=""), $B144&gt;='Personnel Details'!$N$30), IF('Personnel Details'!$P$30="","", 'Personnel Details'!$P$30), IF(AND(NOT('Personnel Details'!$I$30=""), $B144&gt;='Personnel Details'!$I$30), IF('Personnel Details'!$K$30="", "", 'Personnel Details'!$K$30), IF('Personnel Details'!$F$30="", "", 'Personnel Details'!$F$30))))</f>
        <v/>
      </c>
      <c r="LF144" s="79" t="str">
        <f>IF(LD$9="", "", IF(AND(NOT('Personnel Details'!$N$30=""), $B144&gt;='Personnel Details'!$N$30), 'Personnel Details'!$Q$30, IF(AND(NOT('Personnel Details'!$I$30=""), $B144&gt;='Personnel Details'!$I$30), 'Personnel Details'!$L$30, 'Personnel Details'!$G$30)))</f>
        <v/>
      </c>
      <c r="LG144" s="59" t="str">
        <f t="shared" si="422"/>
        <v/>
      </c>
      <c r="LH144" s="53"/>
      <c r="LJ144" s="78" t="str">
        <f>IF(LJ$9="", "", IF(AND(NOT('Personnel Details'!$N$31=""), $B144&gt;='Personnel Details'!$N$31), 'Personnel Details'!$O$31, IF(AND(NOT('Personnel Details'!$I$31=""), $B144&gt;='Personnel Details'!$I$31), 'Personnel Details'!$J$31, 'Personnel Details'!$E$31)))</f>
        <v/>
      </c>
      <c r="LK144" s="59" t="str">
        <f>IF(LJ$9="", "", IF(AND(NOT('Personnel Details'!$N$31=""), $B144&gt;='Personnel Details'!$N$31), IF('Personnel Details'!$P$31="","", 'Personnel Details'!$P$31), IF(AND(NOT('Personnel Details'!$I$31=""), $B144&gt;='Personnel Details'!$I$31), IF('Personnel Details'!$K$31="", "", 'Personnel Details'!$K$31), IF('Personnel Details'!$F$31="", "", 'Personnel Details'!$F$31))))</f>
        <v/>
      </c>
      <c r="LL144" s="79" t="str">
        <f>IF(LJ$9="", "", IF(AND(NOT('Personnel Details'!$N$31=""), $B144&gt;='Personnel Details'!$N$31), 'Personnel Details'!$Q$31, IF(AND(NOT('Personnel Details'!$I$31=""), $B144&gt;='Personnel Details'!$I$31), 'Personnel Details'!$L$31, 'Personnel Details'!$G$31)))</f>
        <v/>
      </c>
      <c r="LM144" s="59" t="str">
        <f t="shared" si="423"/>
        <v/>
      </c>
      <c r="LN144" s="53"/>
      <c r="LP144" s="78" t="str">
        <f>IF(LP$9="", "", IF(AND(NOT('Personnel Details'!$N$32=""), $B144&gt;='Personnel Details'!$N$32), 'Personnel Details'!$O$32, IF(AND(NOT('Personnel Details'!$I$32=""), $B144&gt;='Personnel Details'!$I$32), 'Personnel Details'!$J$32, 'Personnel Details'!$E$32)))</f>
        <v/>
      </c>
      <c r="LQ144" s="59" t="str">
        <f>IF(LP$9="", "", IF(AND(NOT('Personnel Details'!$N$32=""), $B144&gt;='Personnel Details'!$N$32), IF('Personnel Details'!$P$32="","", 'Personnel Details'!$P$32), IF(AND(NOT('Personnel Details'!$I$32=""), $B144&gt;='Personnel Details'!$I$32), IF('Personnel Details'!$K$32="", "", 'Personnel Details'!$K$32), IF('Personnel Details'!$F$32="", "", 'Personnel Details'!$F$32))))</f>
        <v/>
      </c>
      <c r="LR144" s="79" t="str">
        <f>IF(LP$9="", "", IF(AND(NOT('Personnel Details'!$N$32=""), $B144&gt;='Personnel Details'!$N$32), 'Personnel Details'!$Q$32, IF(AND(NOT('Personnel Details'!$I$32=""), $B144&gt;='Personnel Details'!$I$32), 'Personnel Details'!$L$32, 'Personnel Details'!$G$32)))</f>
        <v/>
      </c>
      <c r="LS144" s="59" t="str">
        <f t="shared" si="424"/>
        <v/>
      </c>
      <c r="LT144" s="53"/>
      <c r="LV144" s="78" t="str">
        <f>IF(LV$9="", "", IF(AND(NOT('Personnel Details'!$N$33=""), $B144&gt;='Personnel Details'!$N$33), 'Personnel Details'!$O$33, IF(AND(NOT('Personnel Details'!$I$33=""), $B144&gt;='Personnel Details'!$I$33), 'Personnel Details'!$J$33, 'Personnel Details'!$E$33)))</f>
        <v/>
      </c>
      <c r="LW144" s="59" t="str">
        <f>IF(LV$9="", "", IF(AND(NOT('Personnel Details'!$N$33=""), $B144&gt;='Personnel Details'!$N$33), IF('Personnel Details'!$P$33="","", 'Personnel Details'!$P$33), IF(AND(NOT('Personnel Details'!$I$33=""), $B144&gt;='Personnel Details'!$I$33), IF('Personnel Details'!$K$33="", "", 'Personnel Details'!$K$33), IF('Personnel Details'!$F$33="", "", 'Personnel Details'!$F$33))))</f>
        <v/>
      </c>
      <c r="LX144" s="79" t="str">
        <f>IF(LV$9="", "", IF(AND(NOT('Personnel Details'!$N$33=""), $B144&gt;='Personnel Details'!$N$33), 'Personnel Details'!$Q$33, IF(AND(NOT('Personnel Details'!$I$33=""), $B144&gt;='Personnel Details'!$I$33), 'Personnel Details'!$L$33, 'Personnel Details'!$G$33)))</f>
        <v/>
      </c>
      <c r="LY144" s="59" t="str">
        <f t="shared" si="425"/>
        <v/>
      </c>
      <c r="LZ144" s="53"/>
      <c r="MB144" s="78" t="str">
        <f>IF(MB$9="", "", IF(AND(NOT('Personnel Details'!$N$34=""), $B144&gt;='Personnel Details'!$N$34), 'Personnel Details'!$O$34, IF(AND(NOT('Personnel Details'!$I$34=""), $B144&gt;='Personnel Details'!$I$34), 'Personnel Details'!$J$34, 'Personnel Details'!$E$34)))</f>
        <v/>
      </c>
      <c r="MC144" s="59" t="str">
        <f>IF(MB$9="", "", IF(AND(NOT('Personnel Details'!$N$34=""), $B144&gt;='Personnel Details'!$N$34), IF('Personnel Details'!$P$34="","", 'Personnel Details'!$P$34), IF(AND(NOT('Personnel Details'!$I$34=""), $B144&gt;='Personnel Details'!$I$34), IF('Personnel Details'!$K$34="", "", 'Personnel Details'!$K$34), IF('Personnel Details'!$F$34="", "", 'Personnel Details'!$F$34))))</f>
        <v/>
      </c>
      <c r="MD144" s="79" t="str">
        <f>IF(MB$9="", "", IF(AND(NOT('Personnel Details'!$N$34=""), $B144&gt;='Personnel Details'!$N$34), 'Personnel Details'!$Q$34, IF(AND(NOT('Personnel Details'!$I$34=""), $B144&gt;='Personnel Details'!$I$34), 'Personnel Details'!$L$34, 'Personnel Details'!$G$34)))</f>
        <v/>
      </c>
      <c r="ME144" s="59" t="str">
        <f t="shared" si="426"/>
        <v/>
      </c>
      <c r="MF144" s="53"/>
      <c r="MH144" s="78" t="str">
        <f>IF(MH$9="", "", IF(AND(NOT('Personnel Details'!$N$35=""), $B144&gt;='Personnel Details'!$N$35), 'Personnel Details'!$O$35, IF(AND(NOT('Personnel Details'!$I$35=""), $B144&gt;='Personnel Details'!$I$35), 'Personnel Details'!$J$35, 'Personnel Details'!$E$35)))</f>
        <v/>
      </c>
      <c r="MI144" s="59" t="str">
        <f>IF(MH$9="", "", IF(AND(NOT('Personnel Details'!$N$35=""), $B144&gt;='Personnel Details'!$N$35), IF('Personnel Details'!$P$35="","", 'Personnel Details'!$P$35), IF(AND(NOT('Personnel Details'!$I$35=""), $B144&gt;='Personnel Details'!$I$35), IF('Personnel Details'!$K$35="", "", 'Personnel Details'!$K$35), IF('Personnel Details'!$F$35="", "", 'Personnel Details'!$F$35))))</f>
        <v/>
      </c>
      <c r="MJ144" s="79" t="str">
        <f>IF(MH$9="", "", IF(AND(NOT('Personnel Details'!$N$35=""), $B144&gt;='Personnel Details'!$N$35), 'Personnel Details'!$Q$35, IF(AND(NOT('Personnel Details'!$I$35=""), $B144&gt;='Personnel Details'!$I$35), 'Personnel Details'!$L$35, 'Personnel Details'!$G$35)))</f>
        <v/>
      </c>
      <c r="MK144" s="59" t="str">
        <f t="shared" si="427"/>
        <v/>
      </c>
      <c r="ML144" s="53"/>
      <c r="MN144" s="78" t="str">
        <f>IF(MN$9="", "", IF(AND(NOT('Personnel Details'!$N$36=""), $B144&gt;='Personnel Details'!$N$36), 'Personnel Details'!$O$36, IF(AND(NOT('Personnel Details'!$I$36=""), $B144&gt;='Personnel Details'!$I$36), 'Personnel Details'!$J$36, 'Personnel Details'!$E$36)))</f>
        <v/>
      </c>
      <c r="MO144" s="59" t="str">
        <f>IF(MN$9="", "", IF(AND(NOT('Personnel Details'!$N$36=""), $B144&gt;='Personnel Details'!$N$36), IF('Personnel Details'!$P$36="","", 'Personnel Details'!$P$36), IF(AND(NOT('Personnel Details'!$I$36=""), $B144&gt;='Personnel Details'!$I$36), IF('Personnel Details'!$K$36="", "", 'Personnel Details'!$K$36), IF('Personnel Details'!$F$36="", "", 'Personnel Details'!$F$36))))</f>
        <v/>
      </c>
      <c r="MP144" s="79" t="str">
        <f>IF(MN$9="", "", IF(AND(NOT('Personnel Details'!$N$36=""), $B144&gt;='Personnel Details'!$N$36), 'Personnel Details'!$Q$36, IF(AND(NOT('Personnel Details'!$I$36=""), $B144&gt;='Personnel Details'!$I$36), 'Personnel Details'!$L$36, 'Personnel Details'!$G$36)))</f>
        <v/>
      </c>
      <c r="MQ144" s="59" t="str">
        <f t="shared" si="428"/>
        <v/>
      </c>
      <c r="MR144" s="53"/>
      <c r="MT144" s="78" t="str">
        <f>IF(MT$9="", "", IF(AND(NOT('Personnel Details'!$N$37=""), $B144&gt;='Personnel Details'!$N$37), 'Personnel Details'!$O$37, IF(AND(NOT('Personnel Details'!$I$37=""), $B144&gt;='Personnel Details'!$I$37), 'Personnel Details'!$J$37, 'Personnel Details'!$E$37)))</f>
        <v/>
      </c>
      <c r="MU144" s="59" t="str">
        <f>IF(MT$9="", "", IF(AND(NOT('Personnel Details'!$N$37=""), $B144&gt;='Personnel Details'!$N$37), IF('Personnel Details'!$P$37="","", 'Personnel Details'!$P$37), IF(AND(NOT('Personnel Details'!$I$37=""), $B144&gt;='Personnel Details'!$I$37), IF('Personnel Details'!$K$37="", "", 'Personnel Details'!$K$37), IF('Personnel Details'!$F$37="", "", 'Personnel Details'!$F$37))))</f>
        <v/>
      </c>
      <c r="MV144" s="79" t="str">
        <f>IF(MT$9="", "", IF(AND(NOT('Personnel Details'!$N$37=""), $B144&gt;='Personnel Details'!$N$37), 'Personnel Details'!$Q$37, IF(AND(NOT('Personnel Details'!$I$37=""), $B144&gt;='Personnel Details'!$I$37), 'Personnel Details'!$L$37, 'Personnel Details'!$G$37)))</f>
        <v/>
      </c>
      <c r="MW144" s="59" t="str">
        <f t="shared" si="429"/>
        <v/>
      </c>
      <c r="MX144" s="53"/>
      <c r="MZ144" s="78" t="str">
        <f>IF(MZ$9="", "", IF(AND(NOT('Personnel Details'!$N$38=""), $B144&gt;='Personnel Details'!$N$38), 'Personnel Details'!$O$38, IF(AND(NOT('Personnel Details'!$I$38=""), $B144&gt;='Personnel Details'!$I$38), 'Personnel Details'!$J$38, 'Personnel Details'!$E$38)))</f>
        <v/>
      </c>
      <c r="NA144" s="59" t="str">
        <f>IF(MZ$9="", "", IF(AND(NOT('Personnel Details'!$N$38=""), $B144&gt;='Personnel Details'!$N$38), IF('Personnel Details'!$P$38="","", 'Personnel Details'!$P$38), IF(AND(NOT('Personnel Details'!$I$38=""), $B144&gt;='Personnel Details'!$I$38), IF('Personnel Details'!$K$38="", "", 'Personnel Details'!$K$38), IF('Personnel Details'!$F$38="", "", 'Personnel Details'!$F$38))))</f>
        <v/>
      </c>
      <c r="NB144" s="79" t="str">
        <f>IF(MZ$9="", "", IF(AND(NOT('Personnel Details'!$N$38=""), $B144&gt;='Personnel Details'!$N$38), 'Personnel Details'!$Q$38, IF(AND(NOT('Personnel Details'!$I$38=""), $B144&gt;='Personnel Details'!$I$38), 'Personnel Details'!$L$38, 'Personnel Details'!$G$38)))</f>
        <v/>
      </c>
      <c r="NC144" s="59" t="str">
        <f t="shared" si="430"/>
        <v/>
      </c>
      <c r="ND144" s="53"/>
      <c r="NF144" s="78" t="str">
        <f>IF(NF$9="", "", IF(AND(NOT('Personnel Details'!$N$39=""), $B144&gt;='Personnel Details'!$N$39), 'Personnel Details'!$O$39, IF(AND(NOT('Personnel Details'!$I$39=""), $B144&gt;='Personnel Details'!$I$39), 'Personnel Details'!$J$39, 'Personnel Details'!$E$39)))</f>
        <v/>
      </c>
      <c r="NG144" s="59" t="str">
        <f>IF(NF$9="", "", IF(AND(NOT('Personnel Details'!$N$39=""), $B144&gt;='Personnel Details'!$N$39), IF('Personnel Details'!$P$39="","", 'Personnel Details'!$P$39), IF(AND(NOT('Personnel Details'!$I$39=""), $B144&gt;='Personnel Details'!$I$39), IF('Personnel Details'!$K$39="", "", 'Personnel Details'!$K$39), IF('Personnel Details'!$F$39="", "", 'Personnel Details'!$F$39))))</f>
        <v/>
      </c>
      <c r="NH144" s="79" t="str">
        <f>IF(NF$9="", "", IF(AND(NOT('Personnel Details'!$N$39=""), $B144&gt;='Personnel Details'!$N$39), 'Personnel Details'!$Q$39, IF(AND(NOT('Personnel Details'!$I$39=""), $B144&gt;='Personnel Details'!$I$39), 'Personnel Details'!$L$39, 'Personnel Details'!$G$39)))</f>
        <v/>
      </c>
      <c r="NI144" s="59" t="str">
        <f t="shared" si="431"/>
        <v/>
      </c>
      <c r="NJ144" s="53"/>
      <c r="NL144" s="78" t="str">
        <f>IF(NL$9="", "", IF(AND(NOT('Personnel Details'!$N$40=""), $B144&gt;='Personnel Details'!$N$40), 'Personnel Details'!$O$40, IF(AND(NOT('Personnel Details'!$I$40=""), $B144&gt;='Personnel Details'!$I$40), 'Personnel Details'!$J$40, 'Personnel Details'!$E$40)))</f>
        <v/>
      </c>
      <c r="NM144" s="59" t="str">
        <f>IF(NL$9="", "", IF(AND(NOT('Personnel Details'!$N$40=""), $B144&gt;='Personnel Details'!$N$40), IF('Personnel Details'!$P$40="","", 'Personnel Details'!$P$40), IF(AND(NOT('Personnel Details'!$I$40=""), $B144&gt;='Personnel Details'!$I$40), IF('Personnel Details'!$K$40="", "", 'Personnel Details'!$K$40), IF('Personnel Details'!$F$40="", "", 'Personnel Details'!$F$40))))</f>
        <v/>
      </c>
      <c r="NN144" s="79" t="str">
        <f>IF(NL$9="", "", IF(AND(NOT('Personnel Details'!$N$40=""), $B144&gt;='Personnel Details'!$N$40), 'Personnel Details'!$Q$40, IF(AND(NOT('Personnel Details'!$I$40=""), $B144&gt;='Personnel Details'!$I$40), 'Personnel Details'!$L$40, 'Personnel Details'!$G$40)))</f>
        <v/>
      </c>
      <c r="NO144" s="59" t="str">
        <f t="shared" si="432"/>
        <v/>
      </c>
      <c r="NP144" s="53"/>
    </row>
    <row r="145" spans="1:380" x14ac:dyDescent="0.25">
      <c r="A145" s="32"/>
      <c r="B145" s="113" t="str">
        <f>IFERROR(IF(B144+1&gt;'Personnel Details'!$U$5, "", B144+1), "")</f>
        <v/>
      </c>
      <c r="C145" s="32"/>
      <c r="D145" s="120"/>
      <c r="E145" s="13" t="str">
        <f t="shared" si="311"/>
        <v/>
      </c>
      <c r="F145" s="13" t="str">
        <f t="shared" si="342"/>
        <v/>
      </c>
      <c r="G145" s="56" t="str">
        <f t="shared" si="433"/>
        <v/>
      </c>
      <c r="H145" s="16" t="str">
        <f t="shared" si="343"/>
        <v/>
      </c>
      <c r="I145" s="32"/>
      <c r="J145" s="120"/>
      <c r="K145" s="62" t="str">
        <f t="shared" si="312"/>
        <v/>
      </c>
      <c r="L145" s="62" t="str">
        <f t="shared" si="344"/>
        <v/>
      </c>
      <c r="M145" s="65" t="str">
        <f t="shared" si="434"/>
        <v/>
      </c>
      <c r="N145" s="68" t="str">
        <f t="shared" si="345"/>
        <v/>
      </c>
      <c r="O145" s="32"/>
      <c r="P145" s="120"/>
      <c r="Q145" s="62" t="str">
        <f t="shared" si="313"/>
        <v/>
      </c>
      <c r="R145" s="62" t="str">
        <f t="shared" si="346"/>
        <v/>
      </c>
      <c r="S145" s="65" t="str">
        <f t="shared" si="435"/>
        <v/>
      </c>
      <c r="T145" s="68" t="str">
        <f t="shared" si="347"/>
        <v/>
      </c>
      <c r="U145" s="32"/>
      <c r="V145" s="120"/>
      <c r="W145" s="62" t="str">
        <f t="shared" si="314"/>
        <v/>
      </c>
      <c r="X145" s="62" t="str">
        <f t="shared" si="348"/>
        <v/>
      </c>
      <c r="Y145" s="65" t="str">
        <f t="shared" si="436"/>
        <v/>
      </c>
      <c r="Z145" s="68" t="str">
        <f t="shared" si="349"/>
        <v/>
      </c>
      <c r="AA145" s="32"/>
      <c r="AB145" s="120"/>
      <c r="AC145" s="62" t="str">
        <f t="shared" si="315"/>
        <v/>
      </c>
      <c r="AD145" s="62" t="str">
        <f t="shared" si="350"/>
        <v/>
      </c>
      <c r="AE145" s="65" t="str">
        <f t="shared" si="437"/>
        <v/>
      </c>
      <c r="AF145" s="68" t="str">
        <f t="shared" si="351"/>
        <v/>
      </c>
      <c r="AG145" s="32"/>
      <c r="AH145" s="120"/>
      <c r="AI145" s="62" t="str">
        <f t="shared" si="316"/>
        <v/>
      </c>
      <c r="AJ145" s="62" t="str">
        <f t="shared" si="352"/>
        <v/>
      </c>
      <c r="AK145" s="65" t="str">
        <f t="shared" si="438"/>
        <v/>
      </c>
      <c r="AL145" s="68" t="str">
        <f t="shared" si="353"/>
        <v/>
      </c>
      <c r="AM145" s="32"/>
      <c r="AN145" s="120"/>
      <c r="AO145" s="62" t="str">
        <f t="shared" si="317"/>
        <v/>
      </c>
      <c r="AP145" s="62" t="str">
        <f t="shared" si="354"/>
        <v/>
      </c>
      <c r="AQ145" s="65" t="str">
        <f t="shared" si="439"/>
        <v/>
      </c>
      <c r="AR145" s="68" t="str">
        <f t="shared" si="355"/>
        <v/>
      </c>
      <c r="AS145" s="32"/>
      <c r="AT145" s="120"/>
      <c r="AU145" s="62" t="str">
        <f t="shared" si="318"/>
        <v/>
      </c>
      <c r="AV145" s="62" t="str">
        <f t="shared" si="356"/>
        <v/>
      </c>
      <c r="AW145" s="65" t="str">
        <f t="shared" si="440"/>
        <v/>
      </c>
      <c r="AX145" s="68" t="str">
        <f t="shared" si="357"/>
        <v/>
      </c>
      <c r="AY145" s="32"/>
      <c r="AZ145" s="120"/>
      <c r="BA145" s="62" t="str">
        <f t="shared" si="319"/>
        <v/>
      </c>
      <c r="BB145" s="62" t="str">
        <f t="shared" si="358"/>
        <v/>
      </c>
      <c r="BC145" s="65" t="str">
        <f t="shared" si="441"/>
        <v/>
      </c>
      <c r="BD145" s="68" t="str">
        <f t="shared" si="359"/>
        <v/>
      </c>
      <c r="BE145" s="32"/>
      <c r="BF145" s="120"/>
      <c r="BG145" s="62" t="str">
        <f t="shared" si="320"/>
        <v/>
      </c>
      <c r="BH145" s="62" t="str">
        <f t="shared" si="360"/>
        <v/>
      </c>
      <c r="BI145" s="65" t="str">
        <f t="shared" si="442"/>
        <v/>
      </c>
      <c r="BJ145" s="68" t="str">
        <f t="shared" si="361"/>
        <v/>
      </c>
      <c r="BK145" s="32"/>
      <c r="BL145" s="120"/>
      <c r="BM145" s="62" t="str">
        <f t="shared" si="321"/>
        <v/>
      </c>
      <c r="BN145" s="62" t="str">
        <f t="shared" si="362"/>
        <v/>
      </c>
      <c r="BO145" s="65" t="str">
        <f t="shared" si="443"/>
        <v/>
      </c>
      <c r="BP145" s="68" t="str">
        <f t="shared" si="363"/>
        <v/>
      </c>
      <c r="BQ145" s="32"/>
      <c r="BR145" s="120"/>
      <c r="BS145" s="62" t="str">
        <f t="shared" si="322"/>
        <v/>
      </c>
      <c r="BT145" s="62" t="str">
        <f t="shared" si="364"/>
        <v/>
      </c>
      <c r="BU145" s="65" t="str">
        <f t="shared" si="444"/>
        <v/>
      </c>
      <c r="BV145" s="68" t="str">
        <f t="shared" si="365"/>
        <v/>
      </c>
      <c r="BW145" s="32"/>
      <c r="BX145" s="120"/>
      <c r="BY145" s="62" t="str">
        <f t="shared" si="323"/>
        <v/>
      </c>
      <c r="BZ145" s="62" t="str">
        <f t="shared" si="366"/>
        <v/>
      </c>
      <c r="CA145" s="65" t="str">
        <f t="shared" si="445"/>
        <v/>
      </c>
      <c r="CB145" s="68" t="str">
        <f t="shared" si="367"/>
        <v/>
      </c>
      <c r="CC145" s="32"/>
      <c r="CD145" s="120"/>
      <c r="CE145" s="62" t="str">
        <f t="shared" si="324"/>
        <v/>
      </c>
      <c r="CF145" s="62" t="str">
        <f t="shared" si="368"/>
        <v/>
      </c>
      <c r="CG145" s="65" t="str">
        <f t="shared" si="446"/>
        <v/>
      </c>
      <c r="CH145" s="68" t="str">
        <f t="shared" si="369"/>
        <v/>
      </c>
      <c r="CI145" s="32"/>
      <c r="CJ145" s="120"/>
      <c r="CK145" s="62" t="str">
        <f t="shared" si="325"/>
        <v/>
      </c>
      <c r="CL145" s="62" t="str">
        <f t="shared" si="370"/>
        <v/>
      </c>
      <c r="CM145" s="65" t="str">
        <f t="shared" si="447"/>
        <v/>
      </c>
      <c r="CN145" s="68" t="str">
        <f t="shared" si="371"/>
        <v/>
      </c>
      <c r="CO145" s="32"/>
      <c r="CP145" s="120"/>
      <c r="CQ145" s="62" t="str">
        <f t="shared" si="326"/>
        <v/>
      </c>
      <c r="CR145" s="62" t="str">
        <f t="shared" si="372"/>
        <v/>
      </c>
      <c r="CS145" s="65" t="str">
        <f t="shared" si="448"/>
        <v/>
      </c>
      <c r="CT145" s="68" t="str">
        <f t="shared" si="373"/>
        <v/>
      </c>
      <c r="CU145" s="32"/>
      <c r="CV145" s="120"/>
      <c r="CW145" s="62" t="str">
        <f t="shared" si="327"/>
        <v/>
      </c>
      <c r="CX145" s="62" t="str">
        <f t="shared" si="374"/>
        <v/>
      </c>
      <c r="CY145" s="65" t="str">
        <f t="shared" si="449"/>
        <v/>
      </c>
      <c r="CZ145" s="68" t="str">
        <f t="shared" si="375"/>
        <v/>
      </c>
      <c r="DA145" s="32"/>
      <c r="DB145" s="120"/>
      <c r="DC145" s="62" t="str">
        <f t="shared" si="328"/>
        <v/>
      </c>
      <c r="DD145" s="62" t="str">
        <f t="shared" si="376"/>
        <v/>
      </c>
      <c r="DE145" s="65" t="str">
        <f t="shared" si="450"/>
        <v/>
      </c>
      <c r="DF145" s="68" t="str">
        <f t="shared" si="377"/>
        <v/>
      </c>
      <c r="DG145" s="32"/>
      <c r="DH145" s="120"/>
      <c r="DI145" s="62" t="str">
        <f t="shared" si="329"/>
        <v/>
      </c>
      <c r="DJ145" s="62" t="str">
        <f t="shared" si="378"/>
        <v/>
      </c>
      <c r="DK145" s="65" t="str">
        <f t="shared" si="451"/>
        <v/>
      </c>
      <c r="DL145" s="68" t="str">
        <f t="shared" si="379"/>
        <v/>
      </c>
      <c r="DM145" s="32"/>
      <c r="DN145" s="120"/>
      <c r="DO145" s="62" t="str">
        <f t="shared" si="330"/>
        <v/>
      </c>
      <c r="DP145" s="62" t="str">
        <f t="shared" si="380"/>
        <v/>
      </c>
      <c r="DQ145" s="65" t="str">
        <f t="shared" si="452"/>
        <v/>
      </c>
      <c r="DR145" s="68" t="str">
        <f t="shared" si="381"/>
        <v/>
      </c>
      <c r="DS145" s="32"/>
      <c r="DT145" s="120"/>
      <c r="DU145" s="62" t="str">
        <f t="shared" si="331"/>
        <v/>
      </c>
      <c r="DV145" s="62" t="str">
        <f t="shared" si="382"/>
        <v/>
      </c>
      <c r="DW145" s="65" t="str">
        <f t="shared" si="453"/>
        <v/>
      </c>
      <c r="DX145" s="68" t="str">
        <f t="shared" si="383"/>
        <v/>
      </c>
      <c r="DY145" s="32"/>
      <c r="DZ145" s="120"/>
      <c r="EA145" s="62" t="str">
        <f t="shared" si="332"/>
        <v/>
      </c>
      <c r="EB145" s="62" t="str">
        <f t="shared" si="384"/>
        <v/>
      </c>
      <c r="EC145" s="65" t="str">
        <f t="shared" si="454"/>
        <v/>
      </c>
      <c r="ED145" s="68" t="str">
        <f t="shared" si="385"/>
        <v/>
      </c>
      <c r="EE145" s="32"/>
      <c r="EF145" s="120"/>
      <c r="EG145" s="62" t="str">
        <f t="shared" si="333"/>
        <v/>
      </c>
      <c r="EH145" s="62" t="str">
        <f t="shared" si="386"/>
        <v/>
      </c>
      <c r="EI145" s="65" t="str">
        <f t="shared" si="455"/>
        <v/>
      </c>
      <c r="EJ145" s="68" t="str">
        <f t="shared" si="387"/>
        <v/>
      </c>
      <c r="EK145" s="32"/>
      <c r="EL145" s="120"/>
      <c r="EM145" s="62" t="str">
        <f t="shared" si="334"/>
        <v/>
      </c>
      <c r="EN145" s="62" t="str">
        <f t="shared" si="388"/>
        <v/>
      </c>
      <c r="EO145" s="65" t="str">
        <f t="shared" si="456"/>
        <v/>
      </c>
      <c r="EP145" s="68" t="str">
        <f t="shared" si="389"/>
        <v/>
      </c>
      <c r="EQ145" s="32"/>
      <c r="ER145" s="120"/>
      <c r="ES145" s="62" t="str">
        <f t="shared" si="335"/>
        <v/>
      </c>
      <c r="ET145" s="62" t="str">
        <f t="shared" si="390"/>
        <v/>
      </c>
      <c r="EU145" s="65" t="str">
        <f t="shared" si="457"/>
        <v/>
      </c>
      <c r="EV145" s="68" t="str">
        <f t="shared" si="391"/>
        <v/>
      </c>
      <c r="EW145" s="32"/>
      <c r="EX145" s="120"/>
      <c r="EY145" s="62" t="str">
        <f t="shared" si="336"/>
        <v/>
      </c>
      <c r="EZ145" s="62" t="str">
        <f t="shared" si="392"/>
        <v/>
      </c>
      <c r="FA145" s="65" t="str">
        <f t="shared" si="458"/>
        <v/>
      </c>
      <c r="FB145" s="68" t="str">
        <f t="shared" si="393"/>
        <v/>
      </c>
      <c r="FC145" s="32"/>
      <c r="FD145" s="120"/>
      <c r="FE145" s="62" t="str">
        <f t="shared" si="337"/>
        <v/>
      </c>
      <c r="FF145" s="62" t="str">
        <f t="shared" si="394"/>
        <v/>
      </c>
      <c r="FG145" s="65" t="str">
        <f t="shared" si="459"/>
        <v/>
      </c>
      <c r="FH145" s="68" t="str">
        <f t="shared" si="395"/>
        <v/>
      </c>
      <c r="FI145" s="32"/>
      <c r="FJ145" s="120"/>
      <c r="FK145" s="62" t="str">
        <f t="shared" si="338"/>
        <v/>
      </c>
      <c r="FL145" s="62" t="str">
        <f t="shared" si="396"/>
        <v/>
      </c>
      <c r="FM145" s="65" t="str">
        <f t="shared" si="460"/>
        <v/>
      </c>
      <c r="FN145" s="68" t="str">
        <f t="shared" si="397"/>
        <v/>
      </c>
      <c r="FO145" s="32"/>
      <c r="FP145" s="120"/>
      <c r="FQ145" s="62" t="str">
        <f t="shared" si="339"/>
        <v/>
      </c>
      <c r="FR145" s="62" t="str">
        <f t="shared" si="398"/>
        <v/>
      </c>
      <c r="FS145" s="65" t="str">
        <f t="shared" si="461"/>
        <v/>
      </c>
      <c r="FT145" s="68" t="str">
        <f t="shared" si="399"/>
        <v/>
      </c>
      <c r="FU145" s="32"/>
      <c r="FV145" s="120"/>
      <c r="FW145" s="62" t="str">
        <f t="shared" si="340"/>
        <v/>
      </c>
      <c r="FX145" s="62" t="str">
        <f t="shared" si="400"/>
        <v/>
      </c>
      <c r="FY145" s="65" t="str">
        <f t="shared" si="462"/>
        <v/>
      </c>
      <c r="FZ145" s="68" t="str">
        <f t="shared" si="401"/>
        <v/>
      </c>
      <c r="GA145" s="32"/>
      <c r="GC145" s="7" t="str">
        <f t="shared" si="402"/>
        <v/>
      </c>
      <c r="GD145" s="7" t="str">
        <f t="shared" ca="1" si="341"/>
        <v/>
      </c>
      <c r="GT145" s="71" t="str">
        <f>IF(GT$9="", "", IF(AND(NOT('Personnel Details'!$N$11=""), $B145&gt;='Personnel Details'!$N$11), 'Personnel Details'!$O$11, IF(AND(NOT('Personnel Details'!$I$11=""), $B145&gt;='Personnel Details'!$I$11), 'Personnel Details'!$J$11, 'Personnel Details'!$E$11)))</f>
        <v/>
      </c>
      <c r="GU145" s="59" t="str">
        <f>IF(GT$9="", "", IF(AND(NOT('Personnel Details'!$N$11=""), $B145&gt;='Personnel Details'!$N$11), IF('Personnel Details'!$P$11="","", 'Personnel Details'!$P$11), IF(AND(NOT('Personnel Details'!$I$11=""), $B145&gt;='Personnel Details'!$I$11), IF('Personnel Details'!$K$11="", "", 'Personnel Details'!$K$11), IF('Personnel Details'!$F$11="", "", 'Personnel Details'!$F$11))))</f>
        <v/>
      </c>
      <c r="GV145" s="74" t="str">
        <f>IF(GT$9="", "", IF(AND(NOT('Personnel Details'!$N$11=""), $B145&gt;='Personnel Details'!$N$11), 'Personnel Details'!$Q$11, IF(AND(NOT('Personnel Details'!$I$11=""), $B145&gt;='Personnel Details'!$I$11), 'Personnel Details'!$L$11, 'Personnel Details'!$G$11)))</f>
        <v/>
      </c>
      <c r="GW145" s="59" t="str">
        <f t="shared" si="403"/>
        <v/>
      </c>
      <c r="GX145" s="53"/>
      <c r="GZ145" s="78" t="str">
        <f>IF(GZ$9="", "", IF(AND(NOT('Personnel Details'!$N$12=""), $B145&gt;='Personnel Details'!$N$12), 'Personnel Details'!$O$12, IF(AND(NOT('Personnel Details'!$I$12=""), $B145&gt;='Personnel Details'!$I$12), 'Personnel Details'!$J$12, 'Personnel Details'!$E$12)))</f>
        <v/>
      </c>
      <c r="HA145" s="59" t="str">
        <f>IF(GZ$9="", "", IF(AND(NOT('Personnel Details'!$N$12=""), $B145&gt;='Personnel Details'!$N$12), IF('Personnel Details'!$P$12="","", 'Personnel Details'!$P$12), IF(AND(NOT('Personnel Details'!$I$12=""), $B145&gt;='Personnel Details'!$I$12), IF('Personnel Details'!$K$12="", "", 'Personnel Details'!$K$12), IF('Personnel Details'!$F$12="", "", 'Personnel Details'!$F$12))))</f>
        <v/>
      </c>
      <c r="HB145" s="79" t="str">
        <f>IF(GZ$9="", "", IF(AND(NOT('Personnel Details'!$N$12=""), $B145&gt;='Personnel Details'!$N$12), 'Personnel Details'!$Q$12, IF(AND(NOT('Personnel Details'!$I$12=""), $B145&gt;='Personnel Details'!$I$12), 'Personnel Details'!$L$12, 'Personnel Details'!$G$12)))</f>
        <v/>
      </c>
      <c r="HC145" s="59" t="str">
        <f t="shared" si="404"/>
        <v/>
      </c>
      <c r="HD145" s="53"/>
      <c r="HF145" s="78" t="str">
        <f>IF(HF$9="", "", IF(AND(NOT('Personnel Details'!$N$13=""), $B145&gt;='Personnel Details'!$N$13), 'Personnel Details'!$O$13, IF(AND(NOT('Personnel Details'!$I$13=""), $B145&gt;='Personnel Details'!$I$13), 'Personnel Details'!$J$13, 'Personnel Details'!$E$13)))</f>
        <v/>
      </c>
      <c r="HG145" s="59" t="str">
        <f>IF(HF$9="", "", IF(AND(NOT('Personnel Details'!$N$13=""), $B145&gt;='Personnel Details'!$N$13), IF('Personnel Details'!$P$13="","", 'Personnel Details'!$P$13), IF(AND(NOT('Personnel Details'!$I$13=""), $B145&gt;='Personnel Details'!$I$13), IF('Personnel Details'!$K$13="", "", 'Personnel Details'!$K$13), IF('Personnel Details'!$F$13="", "", 'Personnel Details'!$F$13))))</f>
        <v/>
      </c>
      <c r="HH145" s="79" t="str">
        <f>IF(HF$9="", "", IF(AND(NOT('Personnel Details'!$N$13=""), $B145&gt;='Personnel Details'!$N$13), 'Personnel Details'!$Q$13, IF(AND(NOT('Personnel Details'!$I$13=""), $B145&gt;='Personnel Details'!$I$13), 'Personnel Details'!$L$13, 'Personnel Details'!$G$13)))</f>
        <v/>
      </c>
      <c r="HI145" s="59" t="str">
        <f t="shared" si="405"/>
        <v/>
      </c>
      <c r="HJ145" s="53"/>
      <c r="HL145" s="78" t="str">
        <f>IF(HL$9="", "", IF(AND(NOT('Personnel Details'!$N$14=""), $B145&gt;='Personnel Details'!$N$14), 'Personnel Details'!$O$14, IF(AND(NOT('Personnel Details'!$I$14=""), $B145&gt;='Personnel Details'!$I$14), 'Personnel Details'!$J$14, 'Personnel Details'!$E$14)))</f>
        <v/>
      </c>
      <c r="HM145" s="59" t="str">
        <f>IF(HL$9="", "", IF(AND(NOT('Personnel Details'!$N$14=""), $B145&gt;='Personnel Details'!$N$14), IF('Personnel Details'!$P$14="","", 'Personnel Details'!$P$14), IF(AND(NOT('Personnel Details'!$I$14=""), $B145&gt;='Personnel Details'!$I$14), IF('Personnel Details'!$K$14="", "", 'Personnel Details'!$K$14), IF('Personnel Details'!$F$14="", "", 'Personnel Details'!$F$14))))</f>
        <v/>
      </c>
      <c r="HN145" s="79" t="str">
        <f>IF(HL$9="", "", IF(AND(NOT('Personnel Details'!$N$14=""), $B145&gt;='Personnel Details'!$N$14), 'Personnel Details'!$Q$14, IF(AND(NOT('Personnel Details'!$I$14=""), $B145&gt;='Personnel Details'!$I$14), 'Personnel Details'!$L$14, 'Personnel Details'!$G$14)))</f>
        <v/>
      </c>
      <c r="HO145" s="59" t="str">
        <f t="shared" si="406"/>
        <v/>
      </c>
      <c r="HP145" s="53"/>
      <c r="HR145" s="78" t="str">
        <f>IF(HR$9="", "", IF(AND(NOT('Personnel Details'!$N$15=""), $B145&gt;='Personnel Details'!$N$15), 'Personnel Details'!$O$15, IF(AND(NOT('Personnel Details'!$I$15=""), $B145&gt;='Personnel Details'!$I$15), 'Personnel Details'!$J$15, 'Personnel Details'!$E$15)))</f>
        <v/>
      </c>
      <c r="HS145" s="59" t="str">
        <f>IF(HR$9="", "", IF(AND(NOT('Personnel Details'!$N$15=""), $B145&gt;='Personnel Details'!$N$15), IF('Personnel Details'!$P$15="","", 'Personnel Details'!$P$15), IF(AND(NOT('Personnel Details'!$I$15=""), $B145&gt;='Personnel Details'!$I$15), IF('Personnel Details'!$K$15="", "", 'Personnel Details'!$K$15), IF('Personnel Details'!$F$15="", "", 'Personnel Details'!$F$15))))</f>
        <v/>
      </c>
      <c r="HT145" s="79" t="str">
        <f>IF(HR$9="", "", IF(AND(NOT('Personnel Details'!$N$15=""), $B145&gt;='Personnel Details'!$N$15), 'Personnel Details'!$Q$15, IF(AND(NOT('Personnel Details'!$I$15=""), $B145&gt;='Personnel Details'!$I$15), 'Personnel Details'!$L$15, 'Personnel Details'!$G$15)))</f>
        <v/>
      </c>
      <c r="HU145" s="59" t="str">
        <f t="shared" si="407"/>
        <v/>
      </c>
      <c r="HV145" s="53"/>
      <c r="HX145" s="78" t="str">
        <f>IF(HX$9="", "", IF(AND(NOT('Personnel Details'!$N$16=""), $B145&gt;='Personnel Details'!$N$16), 'Personnel Details'!$O$16, IF(AND(NOT('Personnel Details'!$I$16=""), $B145&gt;='Personnel Details'!$I$16), 'Personnel Details'!$J$16, 'Personnel Details'!$E$16)))</f>
        <v/>
      </c>
      <c r="HY145" s="59" t="str">
        <f>IF(HX$9="", "", IF(AND(NOT('Personnel Details'!$N$16=""), $B145&gt;='Personnel Details'!$N$16), IF('Personnel Details'!$P$16="","", 'Personnel Details'!$P$16), IF(AND(NOT('Personnel Details'!$I$16=""), $B145&gt;='Personnel Details'!$I$16), IF('Personnel Details'!$K$16="", "", 'Personnel Details'!$K$16), IF('Personnel Details'!$F$16="", "", 'Personnel Details'!$F$16))))</f>
        <v/>
      </c>
      <c r="HZ145" s="79" t="str">
        <f>IF(HX$9="", "", IF(AND(NOT('Personnel Details'!$N$16=""), $B145&gt;='Personnel Details'!$N$16), 'Personnel Details'!$Q$16, IF(AND(NOT('Personnel Details'!$I$16=""), $B145&gt;='Personnel Details'!$I$16), 'Personnel Details'!$L$16, 'Personnel Details'!$G$16)))</f>
        <v/>
      </c>
      <c r="IA145" s="59" t="str">
        <f t="shared" si="408"/>
        <v/>
      </c>
      <c r="IB145" s="53"/>
      <c r="ID145" s="78" t="str">
        <f>IF(ID$9="", "", IF(AND(NOT('Personnel Details'!$N$17=""), $B145&gt;='Personnel Details'!$N$17), 'Personnel Details'!$O$17, IF(AND(NOT('Personnel Details'!$I$17=""), $B145&gt;='Personnel Details'!$I$17), 'Personnel Details'!$J$17, 'Personnel Details'!$E$17)))</f>
        <v/>
      </c>
      <c r="IE145" s="59" t="str">
        <f>IF(ID$9="", "", IF(AND(NOT('Personnel Details'!$N$17=""), $B145&gt;='Personnel Details'!$N$17), IF('Personnel Details'!$P$17="","", 'Personnel Details'!$P$17), IF(AND(NOT('Personnel Details'!$I$17=""), $B145&gt;='Personnel Details'!$I$17), IF('Personnel Details'!$K$17="", "", 'Personnel Details'!$K$17), IF('Personnel Details'!$F$17="", "", 'Personnel Details'!$F$17))))</f>
        <v/>
      </c>
      <c r="IF145" s="79" t="str">
        <f>IF(ID$9="", "", IF(AND(NOT('Personnel Details'!$N$17=""), $B145&gt;='Personnel Details'!$N$17), 'Personnel Details'!$Q$17, IF(AND(NOT('Personnel Details'!$I$17=""), $B145&gt;='Personnel Details'!$I$17), 'Personnel Details'!$L$17, 'Personnel Details'!$G$17)))</f>
        <v/>
      </c>
      <c r="IG145" s="59" t="str">
        <f t="shared" si="409"/>
        <v/>
      </c>
      <c r="IH145" s="53"/>
      <c r="IJ145" s="78" t="str">
        <f>IF(IJ$9="", "", IF(AND(NOT('Personnel Details'!$N$18=""), $B145&gt;='Personnel Details'!$N$18), 'Personnel Details'!$O$18, IF(AND(NOT('Personnel Details'!$I$18=""), $B145&gt;='Personnel Details'!$I$18), 'Personnel Details'!$J$18, 'Personnel Details'!$E$18)))</f>
        <v/>
      </c>
      <c r="IK145" s="59" t="str">
        <f>IF(IJ$9="", "", IF(AND(NOT('Personnel Details'!$N$18=""), $B145&gt;='Personnel Details'!$N$18), IF('Personnel Details'!$P$18="","", 'Personnel Details'!$P$18), IF(AND(NOT('Personnel Details'!$I$18=""), $B145&gt;='Personnel Details'!$I$18), IF('Personnel Details'!$K$18="", "", 'Personnel Details'!$K$18), IF('Personnel Details'!$F$18="", "", 'Personnel Details'!$F$18))))</f>
        <v/>
      </c>
      <c r="IL145" s="79" t="str">
        <f>IF(IJ$9="", "", IF(AND(NOT('Personnel Details'!$N$18=""), $B145&gt;='Personnel Details'!$N$18), 'Personnel Details'!$Q$18, IF(AND(NOT('Personnel Details'!$I$18=""), $B145&gt;='Personnel Details'!$I$18), 'Personnel Details'!$L$18, 'Personnel Details'!$G$18)))</f>
        <v/>
      </c>
      <c r="IM145" s="59" t="str">
        <f t="shared" si="410"/>
        <v/>
      </c>
      <c r="IN145" s="53"/>
      <c r="IP145" s="78" t="str">
        <f>IF(IP$9="", "", IF(AND(NOT('Personnel Details'!$N$19=""), $B145&gt;='Personnel Details'!$N$19), 'Personnel Details'!$O$19, IF(AND(NOT('Personnel Details'!$I$19=""), $B145&gt;='Personnel Details'!$I$19), 'Personnel Details'!$J$19, 'Personnel Details'!$E$19)))</f>
        <v/>
      </c>
      <c r="IQ145" s="59" t="str">
        <f>IF(IP$9="", "", IF(AND(NOT('Personnel Details'!$N$19=""), $B145&gt;='Personnel Details'!$N$19), IF('Personnel Details'!$P$19="","", 'Personnel Details'!$P$19), IF(AND(NOT('Personnel Details'!$I$19=""), $B145&gt;='Personnel Details'!$I$19), IF('Personnel Details'!$K$19="", "", 'Personnel Details'!$K$19), IF('Personnel Details'!$F$19="", "", 'Personnel Details'!$F$19))))</f>
        <v/>
      </c>
      <c r="IR145" s="79" t="str">
        <f>IF(IP$9="", "", IF(AND(NOT('Personnel Details'!$N$19=""), $B145&gt;='Personnel Details'!$N$19), 'Personnel Details'!$Q$19, IF(AND(NOT('Personnel Details'!$I$19=""), $B145&gt;='Personnel Details'!$I$19), 'Personnel Details'!$L$19, 'Personnel Details'!$G$19)))</f>
        <v/>
      </c>
      <c r="IS145" s="59" t="str">
        <f t="shared" si="411"/>
        <v/>
      </c>
      <c r="IT145" s="53"/>
      <c r="IV145" s="78" t="str">
        <f>IF(IV$9="", "", IF(AND(NOT('Personnel Details'!$N$20=""), $B145&gt;='Personnel Details'!$N$20), 'Personnel Details'!$O$20, IF(AND(NOT('Personnel Details'!$I$20=""), $B145&gt;='Personnel Details'!$I$20), 'Personnel Details'!$J$20, 'Personnel Details'!$E$20)))</f>
        <v/>
      </c>
      <c r="IW145" s="59" t="str">
        <f>IF(IV$9="", "", IF(AND(NOT('Personnel Details'!$N$20=""), $B145&gt;='Personnel Details'!$N$20), IF('Personnel Details'!$P$20="","", 'Personnel Details'!$P$20), IF(AND(NOT('Personnel Details'!$I$20=""), $B145&gt;='Personnel Details'!$I$20), IF('Personnel Details'!$K$20="", "", 'Personnel Details'!$K$20), IF('Personnel Details'!$F$20="", "", 'Personnel Details'!$F$20))))</f>
        <v/>
      </c>
      <c r="IX145" s="79" t="str">
        <f>IF(IV$9="", "", IF(AND(NOT('Personnel Details'!$N$20=""), $B145&gt;='Personnel Details'!$N$20), 'Personnel Details'!$Q$20, IF(AND(NOT('Personnel Details'!$I$20=""), $B145&gt;='Personnel Details'!$I$20), 'Personnel Details'!$L$20, 'Personnel Details'!$G$20)))</f>
        <v/>
      </c>
      <c r="IY145" s="59" t="str">
        <f t="shared" si="412"/>
        <v/>
      </c>
      <c r="IZ145" s="53"/>
      <c r="JB145" s="78" t="str">
        <f>IF(JB$9="", "", IF(AND(NOT('Personnel Details'!$N$21=""), $B145&gt;='Personnel Details'!$N$21), 'Personnel Details'!$O$21, IF(AND(NOT('Personnel Details'!$I$21=""), $B145&gt;='Personnel Details'!$I$21), 'Personnel Details'!$J$21, 'Personnel Details'!$E$21)))</f>
        <v/>
      </c>
      <c r="JC145" s="59" t="str">
        <f>IF(JB$9="", "", IF(AND(NOT('Personnel Details'!$N$21=""), $B145&gt;='Personnel Details'!$N$21), IF('Personnel Details'!$P$21="","", 'Personnel Details'!$P$21), IF(AND(NOT('Personnel Details'!$I$21=""), $B145&gt;='Personnel Details'!$I$21), IF('Personnel Details'!$K$21="", "", 'Personnel Details'!$K$21), IF('Personnel Details'!$F$21="", "", 'Personnel Details'!$F$21))))</f>
        <v/>
      </c>
      <c r="JD145" s="79" t="str">
        <f>IF(JB$9="", "", IF(AND(NOT('Personnel Details'!$N$21=""), $B145&gt;='Personnel Details'!$N$21), 'Personnel Details'!$Q$21, IF(AND(NOT('Personnel Details'!$I$21=""), $B145&gt;='Personnel Details'!$I$21), 'Personnel Details'!$L$21, 'Personnel Details'!$G$21)))</f>
        <v/>
      </c>
      <c r="JE145" s="59" t="str">
        <f t="shared" si="413"/>
        <v/>
      </c>
      <c r="JF145" s="53"/>
      <c r="JH145" s="78" t="str">
        <f>IF(JH$9="", "", IF(AND(NOT('Personnel Details'!$N$22=""), $B145&gt;='Personnel Details'!$N$22), 'Personnel Details'!$O$22, IF(AND(NOT('Personnel Details'!$I$22=""), $B145&gt;='Personnel Details'!$I$22), 'Personnel Details'!$J$22, 'Personnel Details'!$E$22)))</f>
        <v/>
      </c>
      <c r="JI145" s="59" t="str">
        <f>IF(JH$9="", "", IF(AND(NOT('Personnel Details'!$N$22=""), $B145&gt;='Personnel Details'!$N$22), IF('Personnel Details'!$P$22="","", 'Personnel Details'!$P$22), IF(AND(NOT('Personnel Details'!$I$22=""), $B145&gt;='Personnel Details'!$I$22), IF('Personnel Details'!$K$22="", "", 'Personnel Details'!$K$22), IF('Personnel Details'!$F$22="", "", 'Personnel Details'!$F$22))))</f>
        <v/>
      </c>
      <c r="JJ145" s="79" t="str">
        <f>IF(JH$9="", "", IF(AND(NOT('Personnel Details'!$N$22=""), $B145&gt;='Personnel Details'!$N$22), 'Personnel Details'!$Q$22, IF(AND(NOT('Personnel Details'!$I$22=""), $B145&gt;='Personnel Details'!$I$22), 'Personnel Details'!$L$22, 'Personnel Details'!$G$22)))</f>
        <v/>
      </c>
      <c r="JK145" s="59" t="str">
        <f t="shared" si="414"/>
        <v/>
      </c>
      <c r="JL145" s="53"/>
      <c r="JN145" s="78" t="str">
        <f>IF(JN$9="", "", IF(AND(NOT('Personnel Details'!$N$23=""), $B145&gt;='Personnel Details'!$N$23), 'Personnel Details'!$O$23, IF(AND(NOT('Personnel Details'!$I$23=""), $B145&gt;='Personnel Details'!$I$23), 'Personnel Details'!$J$23, 'Personnel Details'!$E$23)))</f>
        <v/>
      </c>
      <c r="JO145" s="59" t="str">
        <f>IF(JN$9="", "", IF(AND(NOT('Personnel Details'!$N$23=""), $B145&gt;='Personnel Details'!$N$23), IF('Personnel Details'!$P$23="","", 'Personnel Details'!$P$23), IF(AND(NOT('Personnel Details'!$I$23=""), $B145&gt;='Personnel Details'!$I$23), IF('Personnel Details'!$K$23="", "", 'Personnel Details'!$K$23), IF('Personnel Details'!$F$23="", "", 'Personnel Details'!$F$23))))</f>
        <v/>
      </c>
      <c r="JP145" s="79" t="str">
        <f>IF(JN$9="", "", IF(AND(NOT('Personnel Details'!$N$23=""), $B145&gt;='Personnel Details'!$N$23), 'Personnel Details'!$Q$23, IF(AND(NOT('Personnel Details'!$I$23=""), $B145&gt;='Personnel Details'!$I$23), 'Personnel Details'!$L$23, 'Personnel Details'!$G$23)))</f>
        <v/>
      </c>
      <c r="JQ145" s="59" t="str">
        <f t="shared" si="415"/>
        <v/>
      </c>
      <c r="JR145" s="53"/>
      <c r="JT145" s="78" t="str">
        <f>IF(JT$9="", "", IF(AND(NOT('Personnel Details'!$N$24=""), $B145&gt;='Personnel Details'!$N$24), 'Personnel Details'!$O$24, IF(AND(NOT('Personnel Details'!$I$24=""), $B145&gt;='Personnel Details'!$I$24), 'Personnel Details'!$J$24, 'Personnel Details'!$E$24)))</f>
        <v/>
      </c>
      <c r="JU145" s="59" t="str">
        <f>IF(JT$9="", "", IF(AND(NOT('Personnel Details'!$N$24=""), $B145&gt;='Personnel Details'!$N$24), IF('Personnel Details'!$P$24="","", 'Personnel Details'!$P$24), IF(AND(NOT('Personnel Details'!$I$24=""), $B145&gt;='Personnel Details'!$I$24), IF('Personnel Details'!$K$24="", "", 'Personnel Details'!$K$24), IF('Personnel Details'!$F$24="", "", 'Personnel Details'!$F$24))))</f>
        <v/>
      </c>
      <c r="JV145" s="79" t="str">
        <f>IF(JT$9="", "", IF(AND(NOT('Personnel Details'!$N$24=""), $B145&gt;='Personnel Details'!$N$24), 'Personnel Details'!$Q$24, IF(AND(NOT('Personnel Details'!$I$24=""), $B145&gt;='Personnel Details'!$I$24), 'Personnel Details'!$L$24, 'Personnel Details'!$G$24)))</f>
        <v/>
      </c>
      <c r="JW145" s="59" t="str">
        <f t="shared" si="416"/>
        <v/>
      </c>
      <c r="JX145" s="53"/>
      <c r="JZ145" s="78" t="str">
        <f>IF(JZ$9="", "", IF(AND(NOT('Personnel Details'!$N$25=""), $B145&gt;='Personnel Details'!$N$25), 'Personnel Details'!$O$25, IF(AND(NOT('Personnel Details'!$I$25=""), $B145&gt;='Personnel Details'!$I$25), 'Personnel Details'!$J$25, 'Personnel Details'!$E$25)))</f>
        <v/>
      </c>
      <c r="KA145" s="59" t="str">
        <f>IF(JZ$9="", "", IF(AND(NOT('Personnel Details'!$N$25=""), $B145&gt;='Personnel Details'!$N$25), IF('Personnel Details'!$P$25="","", 'Personnel Details'!$P$25), IF(AND(NOT('Personnel Details'!$I$25=""), $B145&gt;='Personnel Details'!$I$25), IF('Personnel Details'!$K$25="", "", 'Personnel Details'!$K$25), IF('Personnel Details'!$F$25="", "", 'Personnel Details'!$F$25))))</f>
        <v/>
      </c>
      <c r="KB145" s="79" t="str">
        <f>IF(JZ$9="", "", IF(AND(NOT('Personnel Details'!$N$25=""), $B145&gt;='Personnel Details'!$N$25), 'Personnel Details'!$Q$25, IF(AND(NOT('Personnel Details'!$I$25=""), $B145&gt;='Personnel Details'!$I$25), 'Personnel Details'!$L$25, 'Personnel Details'!$G$25)))</f>
        <v/>
      </c>
      <c r="KC145" s="59" t="str">
        <f t="shared" si="417"/>
        <v/>
      </c>
      <c r="KD145" s="53"/>
      <c r="KF145" s="78" t="str">
        <f>IF(KF$9="", "", IF(AND(NOT('Personnel Details'!$N$26=""), $B145&gt;='Personnel Details'!$N$26), 'Personnel Details'!$O$26, IF(AND(NOT('Personnel Details'!$I$26=""), $B145&gt;='Personnel Details'!$I$26), 'Personnel Details'!$J$26, 'Personnel Details'!$E$26)))</f>
        <v/>
      </c>
      <c r="KG145" s="59" t="str">
        <f>IF(KF$9="", "", IF(AND(NOT('Personnel Details'!$N$26=""), $B145&gt;='Personnel Details'!$N$26), IF('Personnel Details'!$P$26="","", 'Personnel Details'!$P$26), IF(AND(NOT('Personnel Details'!$I$26=""), $B145&gt;='Personnel Details'!$I$26), IF('Personnel Details'!$K$26="", "", 'Personnel Details'!$K$26), IF('Personnel Details'!$F$26="", "", 'Personnel Details'!$F$26))))</f>
        <v/>
      </c>
      <c r="KH145" s="79" t="str">
        <f>IF(KF$9="", "", IF(AND(NOT('Personnel Details'!$N$26=""), $B145&gt;='Personnel Details'!$N$26), 'Personnel Details'!$Q$26, IF(AND(NOT('Personnel Details'!$I$26=""), $B145&gt;='Personnel Details'!$I$26), 'Personnel Details'!$L$26, 'Personnel Details'!$G$26)))</f>
        <v/>
      </c>
      <c r="KI145" s="59" t="str">
        <f t="shared" si="418"/>
        <v/>
      </c>
      <c r="KJ145" s="53"/>
      <c r="KL145" s="78" t="str">
        <f>IF(KL$9="", "", IF(AND(NOT('Personnel Details'!$N$27=""), $B145&gt;='Personnel Details'!$N$27), 'Personnel Details'!$O$27, IF(AND(NOT('Personnel Details'!$I$27=""), $B145&gt;='Personnel Details'!$I$27), 'Personnel Details'!$J$27, 'Personnel Details'!$E$27)))</f>
        <v/>
      </c>
      <c r="KM145" s="59" t="str">
        <f>IF(KL$9="", "", IF(AND(NOT('Personnel Details'!$N$27=""), $B145&gt;='Personnel Details'!$N$27), IF('Personnel Details'!$P$27="","", 'Personnel Details'!$P$27), IF(AND(NOT('Personnel Details'!$I$27=""), $B145&gt;='Personnel Details'!$I$27), IF('Personnel Details'!$K$27="", "", 'Personnel Details'!$K$27), IF('Personnel Details'!$F$27="", "", 'Personnel Details'!$F$27))))</f>
        <v/>
      </c>
      <c r="KN145" s="79" t="str">
        <f>IF(KL$9="", "", IF(AND(NOT('Personnel Details'!$N$27=""), $B145&gt;='Personnel Details'!$N$27), 'Personnel Details'!$Q$27, IF(AND(NOT('Personnel Details'!$I$27=""), $B145&gt;='Personnel Details'!$I$27), 'Personnel Details'!$L$27, 'Personnel Details'!$G$27)))</f>
        <v/>
      </c>
      <c r="KO145" s="59" t="str">
        <f t="shared" si="419"/>
        <v/>
      </c>
      <c r="KP145" s="53"/>
      <c r="KR145" s="78" t="str">
        <f>IF(KR$9="", "", IF(AND(NOT('Personnel Details'!$N$28=""), $B145&gt;='Personnel Details'!$N$28), 'Personnel Details'!$O$28, IF(AND(NOT('Personnel Details'!$I$28=""), $B145&gt;='Personnel Details'!$I$28), 'Personnel Details'!$J$28, 'Personnel Details'!$E$28)))</f>
        <v/>
      </c>
      <c r="KS145" s="59" t="str">
        <f>IF(KR$9="", "", IF(AND(NOT('Personnel Details'!$N$28=""), $B145&gt;='Personnel Details'!$N$28), IF('Personnel Details'!$P$28="","", 'Personnel Details'!$P$28), IF(AND(NOT('Personnel Details'!$I$28=""), $B145&gt;='Personnel Details'!$I$28), IF('Personnel Details'!$K$28="", "", 'Personnel Details'!$K$28), IF('Personnel Details'!$F$28="", "", 'Personnel Details'!$F$28))))</f>
        <v/>
      </c>
      <c r="KT145" s="79" t="str">
        <f>IF(KR$9="", "", IF(AND(NOT('Personnel Details'!$N$28=""), $B145&gt;='Personnel Details'!$N$28), 'Personnel Details'!$Q$28, IF(AND(NOT('Personnel Details'!$I$28=""), $B145&gt;='Personnel Details'!$I$28), 'Personnel Details'!$L$28, 'Personnel Details'!$G$28)))</f>
        <v/>
      </c>
      <c r="KU145" s="59" t="str">
        <f t="shared" si="420"/>
        <v/>
      </c>
      <c r="KV145" s="53"/>
      <c r="KX145" s="78" t="str">
        <f>IF(KX$9="", "", IF(AND(NOT('Personnel Details'!$N$29=""), $B145&gt;='Personnel Details'!$N$29), 'Personnel Details'!$O$29, IF(AND(NOT('Personnel Details'!$I$29=""), $B145&gt;='Personnel Details'!$I$29), 'Personnel Details'!$J$29, 'Personnel Details'!$E$29)))</f>
        <v/>
      </c>
      <c r="KY145" s="59" t="str">
        <f>IF(KX$9="", "", IF(AND(NOT('Personnel Details'!$N$29=""), $B145&gt;='Personnel Details'!$N$29), IF('Personnel Details'!$P$29="","", 'Personnel Details'!$P$29), IF(AND(NOT('Personnel Details'!$I$29=""), $B145&gt;='Personnel Details'!$I$29), IF('Personnel Details'!$K$29="", "", 'Personnel Details'!$K$29), IF('Personnel Details'!$F$29="", "", 'Personnel Details'!$F$29))))</f>
        <v/>
      </c>
      <c r="KZ145" s="79" t="str">
        <f>IF(KX$9="", "", IF(AND(NOT('Personnel Details'!$N$29=""), $B145&gt;='Personnel Details'!$N$29), 'Personnel Details'!$Q$29, IF(AND(NOT('Personnel Details'!$I$29=""), $B145&gt;='Personnel Details'!$I$29), 'Personnel Details'!$L$29, 'Personnel Details'!$G$29)))</f>
        <v/>
      </c>
      <c r="LA145" s="59" t="str">
        <f t="shared" si="421"/>
        <v/>
      </c>
      <c r="LB145" s="53"/>
      <c r="LD145" s="78" t="str">
        <f>IF(LD$9="", "", IF(AND(NOT('Personnel Details'!$N$30=""), $B145&gt;='Personnel Details'!$N$30), 'Personnel Details'!$O$30, IF(AND(NOT('Personnel Details'!$I$30=""), $B145&gt;='Personnel Details'!$I$30), 'Personnel Details'!$J$30, 'Personnel Details'!$E$30)))</f>
        <v/>
      </c>
      <c r="LE145" s="59" t="str">
        <f>IF(LD$9="", "", IF(AND(NOT('Personnel Details'!$N$30=""), $B145&gt;='Personnel Details'!$N$30), IF('Personnel Details'!$P$30="","", 'Personnel Details'!$P$30), IF(AND(NOT('Personnel Details'!$I$30=""), $B145&gt;='Personnel Details'!$I$30), IF('Personnel Details'!$K$30="", "", 'Personnel Details'!$K$30), IF('Personnel Details'!$F$30="", "", 'Personnel Details'!$F$30))))</f>
        <v/>
      </c>
      <c r="LF145" s="79" t="str">
        <f>IF(LD$9="", "", IF(AND(NOT('Personnel Details'!$N$30=""), $B145&gt;='Personnel Details'!$N$30), 'Personnel Details'!$Q$30, IF(AND(NOT('Personnel Details'!$I$30=""), $B145&gt;='Personnel Details'!$I$30), 'Personnel Details'!$L$30, 'Personnel Details'!$G$30)))</f>
        <v/>
      </c>
      <c r="LG145" s="59" t="str">
        <f t="shared" si="422"/>
        <v/>
      </c>
      <c r="LH145" s="53"/>
      <c r="LJ145" s="78" t="str">
        <f>IF(LJ$9="", "", IF(AND(NOT('Personnel Details'!$N$31=""), $B145&gt;='Personnel Details'!$N$31), 'Personnel Details'!$O$31, IF(AND(NOT('Personnel Details'!$I$31=""), $B145&gt;='Personnel Details'!$I$31), 'Personnel Details'!$J$31, 'Personnel Details'!$E$31)))</f>
        <v/>
      </c>
      <c r="LK145" s="59" t="str">
        <f>IF(LJ$9="", "", IF(AND(NOT('Personnel Details'!$N$31=""), $B145&gt;='Personnel Details'!$N$31), IF('Personnel Details'!$P$31="","", 'Personnel Details'!$P$31), IF(AND(NOT('Personnel Details'!$I$31=""), $B145&gt;='Personnel Details'!$I$31), IF('Personnel Details'!$K$31="", "", 'Personnel Details'!$K$31), IF('Personnel Details'!$F$31="", "", 'Personnel Details'!$F$31))))</f>
        <v/>
      </c>
      <c r="LL145" s="79" t="str">
        <f>IF(LJ$9="", "", IF(AND(NOT('Personnel Details'!$N$31=""), $B145&gt;='Personnel Details'!$N$31), 'Personnel Details'!$Q$31, IF(AND(NOT('Personnel Details'!$I$31=""), $B145&gt;='Personnel Details'!$I$31), 'Personnel Details'!$L$31, 'Personnel Details'!$G$31)))</f>
        <v/>
      </c>
      <c r="LM145" s="59" t="str">
        <f t="shared" si="423"/>
        <v/>
      </c>
      <c r="LN145" s="53"/>
      <c r="LP145" s="78" t="str">
        <f>IF(LP$9="", "", IF(AND(NOT('Personnel Details'!$N$32=""), $B145&gt;='Personnel Details'!$N$32), 'Personnel Details'!$O$32, IF(AND(NOT('Personnel Details'!$I$32=""), $B145&gt;='Personnel Details'!$I$32), 'Personnel Details'!$J$32, 'Personnel Details'!$E$32)))</f>
        <v/>
      </c>
      <c r="LQ145" s="59" t="str">
        <f>IF(LP$9="", "", IF(AND(NOT('Personnel Details'!$N$32=""), $B145&gt;='Personnel Details'!$N$32), IF('Personnel Details'!$P$32="","", 'Personnel Details'!$P$32), IF(AND(NOT('Personnel Details'!$I$32=""), $B145&gt;='Personnel Details'!$I$32), IF('Personnel Details'!$K$32="", "", 'Personnel Details'!$K$32), IF('Personnel Details'!$F$32="", "", 'Personnel Details'!$F$32))))</f>
        <v/>
      </c>
      <c r="LR145" s="79" t="str">
        <f>IF(LP$9="", "", IF(AND(NOT('Personnel Details'!$N$32=""), $B145&gt;='Personnel Details'!$N$32), 'Personnel Details'!$Q$32, IF(AND(NOT('Personnel Details'!$I$32=""), $B145&gt;='Personnel Details'!$I$32), 'Personnel Details'!$L$32, 'Personnel Details'!$G$32)))</f>
        <v/>
      </c>
      <c r="LS145" s="59" t="str">
        <f t="shared" si="424"/>
        <v/>
      </c>
      <c r="LT145" s="53"/>
      <c r="LV145" s="78" t="str">
        <f>IF(LV$9="", "", IF(AND(NOT('Personnel Details'!$N$33=""), $B145&gt;='Personnel Details'!$N$33), 'Personnel Details'!$O$33, IF(AND(NOT('Personnel Details'!$I$33=""), $B145&gt;='Personnel Details'!$I$33), 'Personnel Details'!$J$33, 'Personnel Details'!$E$33)))</f>
        <v/>
      </c>
      <c r="LW145" s="59" t="str">
        <f>IF(LV$9="", "", IF(AND(NOT('Personnel Details'!$N$33=""), $B145&gt;='Personnel Details'!$N$33), IF('Personnel Details'!$P$33="","", 'Personnel Details'!$P$33), IF(AND(NOT('Personnel Details'!$I$33=""), $B145&gt;='Personnel Details'!$I$33), IF('Personnel Details'!$K$33="", "", 'Personnel Details'!$K$33), IF('Personnel Details'!$F$33="", "", 'Personnel Details'!$F$33))))</f>
        <v/>
      </c>
      <c r="LX145" s="79" t="str">
        <f>IF(LV$9="", "", IF(AND(NOT('Personnel Details'!$N$33=""), $B145&gt;='Personnel Details'!$N$33), 'Personnel Details'!$Q$33, IF(AND(NOT('Personnel Details'!$I$33=""), $B145&gt;='Personnel Details'!$I$33), 'Personnel Details'!$L$33, 'Personnel Details'!$G$33)))</f>
        <v/>
      </c>
      <c r="LY145" s="59" t="str">
        <f t="shared" si="425"/>
        <v/>
      </c>
      <c r="LZ145" s="53"/>
      <c r="MB145" s="78" t="str">
        <f>IF(MB$9="", "", IF(AND(NOT('Personnel Details'!$N$34=""), $B145&gt;='Personnel Details'!$N$34), 'Personnel Details'!$O$34, IF(AND(NOT('Personnel Details'!$I$34=""), $B145&gt;='Personnel Details'!$I$34), 'Personnel Details'!$J$34, 'Personnel Details'!$E$34)))</f>
        <v/>
      </c>
      <c r="MC145" s="59" t="str">
        <f>IF(MB$9="", "", IF(AND(NOT('Personnel Details'!$N$34=""), $B145&gt;='Personnel Details'!$N$34), IF('Personnel Details'!$P$34="","", 'Personnel Details'!$P$34), IF(AND(NOT('Personnel Details'!$I$34=""), $B145&gt;='Personnel Details'!$I$34), IF('Personnel Details'!$K$34="", "", 'Personnel Details'!$K$34), IF('Personnel Details'!$F$34="", "", 'Personnel Details'!$F$34))))</f>
        <v/>
      </c>
      <c r="MD145" s="79" t="str">
        <f>IF(MB$9="", "", IF(AND(NOT('Personnel Details'!$N$34=""), $B145&gt;='Personnel Details'!$N$34), 'Personnel Details'!$Q$34, IF(AND(NOT('Personnel Details'!$I$34=""), $B145&gt;='Personnel Details'!$I$34), 'Personnel Details'!$L$34, 'Personnel Details'!$G$34)))</f>
        <v/>
      </c>
      <c r="ME145" s="59" t="str">
        <f t="shared" si="426"/>
        <v/>
      </c>
      <c r="MF145" s="53"/>
      <c r="MH145" s="78" t="str">
        <f>IF(MH$9="", "", IF(AND(NOT('Personnel Details'!$N$35=""), $B145&gt;='Personnel Details'!$N$35), 'Personnel Details'!$O$35, IF(AND(NOT('Personnel Details'!$I$35=""), $B145&gt;='Personnel Details'!$I$35), 'Personnel Details'!$J$35, 'Personnel Details'!$E$35)))</f>
        <v/>
      </c>
      <c r="MI145" s="59" t="str">
        <f>IF(MH$9="", "", IF(AND(NOT('Personnel Details'!$N$35=""), $B145&gt;='Personnel Details'!$N$35), IF('Personnel Details'!$P$35="","", 'Personnel Details'!$P$35), IF(AND(NOT('Personnel Details'!$I$35=""), $B145&gt;='Personnel Details'!$I$35), IF('Personnel Details'!$K$35="", "", 'Personnel Details'!$K$35), IF('Personnel Details'!$F$35="", "", 'Personnel Details'!$F$35))))</f>
        <v/>
      </c>
      <c r="MJ145" s="79" t="str">
        <f>IF(MH$9="", "", IF(AND(NOT('Personnel Details'!$N$35=""), $B145&gt;='Personnel Details'!$N$35), 'Personnel Details'!$Q$35, IF(AND(NOT('Personnel Details'!$I$35=""), $B145&gt;='Personnel Details'!$I$35), 'Personnel Details'!$L$35, 'Personnel Details'!$G$35)))</f>
        <v/>
      </c>
      <c r="MK145" s="59" t="str">
        <f t="shared" si="427"/>
        <v/>
      </c>
      <c r="ML145" s="53"/>
      <c r="MN145" s="78" t="str">
        <f>IF(MN$9="", "", IF(AND(NOT('Personnel Details'!$N$36=""), $B145&gt;='Personnel Details'!$N$36), 'Personnel Details'!$O$36, IF(AND(NOT('Personnel Details'!$I$36=""), $B145&gt;='Personnel Details'!$I$36), 'Personnel Details'!$J$36, 'Personnel Details'!$E$36)))</f>
        <v/>
      </c>
      <c r="MO145" s="59" t="str">
        <f>IF(MN$9="", "", IF(AND(NOT('Personnel Details'!$N$36=""), $B145&gt;='Personnel Details'!$N$36), IF('Personnel Details'!$P$36="","", 'Personnel Details'!$P$36), IF(AND(NOT('Personnel Details'!$I$36=""), $B145&gt;='Personnel Details'!$I$36), IF('Personnel Details'!$K$36="", "", 'Personnel Details'!$K$36), IF('Personnel Details'!$F$36="", "", 'Personnel Details'!$F$36))))</f>
        <v/>
      </c>
      <c r="MP145" s="79" t="str">
        <f>IF(MN$9="", "", IF(AND(NOT('Personnel Details'!$N$36=""), $B145&gt;='Personnel Details'!$N$36), 'Personnel Details'!$Q$36, IF(AND(NOT('Personnel Details'!$I$36=""), $B145&gt;='Personnel Details'!$I$36), 'Personnel Details'!$L$36, 'Personnel Details'!$G$36)))</f>
        <v/>
      </c>
      <c r="MQ145" s="59" t="str">
        <f t="shared" si="428"/>
        <v/>
      </c>
      <c r="MR145" s="53"/>
      <c r="MT145" s="78" t="str">
        <f>IF(MT$9="", "", IF(AND(NOT('Personnel Details'!$N$37=""), $B145&gt;='Personnel Details'!$N$37), 'Personnel Details'!$O$37, IF(AND(NOT('Personnel Details'!$I$37=""), $B145&gt;='Personnel Details'!$I$37), 'Personnel Details'!$J$37, 'Personnel Details'!$E$37)))</f>
        <v/>
      </c>
      <c r="MU145" s="59" t="str">
        <f>IF(MT$9="", "", IF(AND(NOT('Personnel Details'!$N$37=""), $B145&gt;='Personnel Details'!$N$37), IF('Personnel Details'!$P$37="","", 'Personnel Details'!$P$37), IF(AND(NOT('Personnel Details'!$I$37=""), $B145&gt;='Personnel Details'!$I$37), IF('Personnel Details'!$K$37="", "", 'Personnel Details'!$K$37), IF('Personnel Details'!$F$37="", "", 'Personnel Details'!$F$37))))</f>
        <v/>
      </c>
      <c r="MV145" s="79" t="str">
        <f>IF(MT$9="", "", IF(AND(NOT('Personnel Details'!$N$37=""), $B145&gt;='Personnel Details'!$N$37), 'Personnel Details'!$Q$37, IF(AND(NOT('Personnel Details'!$I$37=""), $B145&gt;='Personnel Details'!$I$37), 'Personnel Details'!$L$37, 'Personnel Details'!$G$37)))</f>
        <v/>
      </c>
      <c r="MW145" s="59" t="str">
        <f t="shared" si="429"/>
        <v/>
      </c>
      <c r="MX145" s="53"/>
      <c r="MZ145" s="78" t="str">
        <f>IF(MZ$9="", "", IF(AND(NOT('Personnel Details'!$N$38=""), $B145&gt;='Personnel Details'!$N$38), 'Personnel Details'!$O$38, IF(AND(NOT('Personnel Details'!$I$38=""), $B145&gt;='Personnel Details'!$I$38), 'Personnel Details'!$J$38, 'Personnel Details'!$E$38)))</f>
        <v/>
      </c>
      <c r="NA145" s="59" t="str">
        <f>IF(MZ$9="", "", IF(AND(NOT('Personnel Details'!$N$38=""), $B145&gt;='Personnel Details'!$N$38), IF('Personnel Details'!$P$38="","", 'Personnel Details'!$P$38), IF(AND(NOT('Personnel Details'!$I$38=""), $B145&gt;='Personnel Details'!$I$38), IF('Personnel Details'!$K$38="", "", 'Personnel Details'!$K$38), IF('Personnel Details'!$F$38="", "", 'Personnel Details'!$F$38))))</f>
        <v/>
      </c>
      <c r="NB145" s="79" t="str">
        <f>IF(MZ$9="", "", IF(AND(NOT('Personnel Details'!$N$38=""), $B145&gt;='Personnel Details'!$N$38), 'Personnel Details'!$Q$38, IF(AND(NOT('Personnel Details'!$I$38=""), $B145&gt;='Personnel Details'!$I$38), 'Personnel Details'!$L$38, 'Personnel Details'!$G$38)))</f>
        <v/>
      </c>
      <c r="NC145" s="59" t="str">
        <f t="shared" si="430"/>
        <v/>
      </c>
      <c r="ND145" s="53"/>
      <c r="NF145" s="78" t="str">
        <f>IF(NF$9="", "", IF(AND(NOT('Personnel Details'!$N$39=""), $B145&gt;='Personnel Details'!$N$39), 'Personnel Details'!$O$39, IF(AND(NOT('Personnel Details'!$I$39=""), $B145&gt;='Personnel Details'!$I$39), 'Personnel Details'!$J$39, 'Personnel Details'!$E$39)))</f>
        <v/>
      </c>
      <c r="NG145" s="59" t="str">
        <f>IF(NF$9="", "", IF(AND(NOT('Personnel Details'!$N$39=""), $B145&gt;='Personnel Details'!$N$39), IF('Personnel Details'!$P$39="","", 'Personnel Details'!$P$39), IF(AND(NOT('Personnel Details'!$I$39=""), $B145&gt;='Personnel Details'!$I$39), IF('Personnel Details'!$K$39="", "", 'Personnel Details'!$K$39), IF('Personnel Details'!$F$39="", "", 'Personnel Details'!$F$39))))</f>
        <v/>
      </c>
      <c r="NH145" s="79" t="str">
        <f>IF(NF$9="", "", IF(AND(NOT('Personnel Details'!$N$39=""), $B145&gt;='Personnel Details'!$N$39), 'Personnel Details'!$Q$39, IF(AND(NOT('Personnel Details'!$I$39=""), $B145&gt;='Personnel Details'!$I$39), 'Personnel Details'!$L$39, 'Personnel Details'!$G$39)))</f>
        <v/>
      </c>
      <c r="NI145" s="59" t="str">
        <f t="shared" si="431"/>
        <v/>
      </c>
      <c r="NJ145" s="53"/>
      <c r="NL145" s="78" t="str">
        <f>IF(NL$9="", "", IF(AND(NOT('Personnel Details'!$N$40=""), $B145&gt;='Personnel Details'!$N$40), 'Personnel Details'!$O$40, IF(AND(NOT('Personnel Details'!$I$40=""), $B145&gt;='Personnel Details'!$I$40), 'Personnel Details'!$J$40, 'Personnel Details'!$E$40)))</f>
        <v/>
      </c>
      <c r="NM145" s="59" t="str">
        <f>IF(NL$9="", "", IF(AND(NOT('Personnel Details'!$N$40=""), $B145&gt;='Personnel Details'!$N$40), IF('Personnel Details'!$P$40="","", 'Personnel Details'!$P$40), IF(AND(NOT('Personnel Details'!$I$40=""), $B145&gt;='Personnel Details'!$I$40), IF('Personnel Details'!$K$40="", "", 'Personnel Details'!$K$40), IF('Personnel Details'!$F$40="", "", 'Personnel Details'!$F$40))))</f>
        <v/>
      </c>
      <c r="NN145" s="79" t="str">
        <f>IF(NL$9="", "", IF(AND(NOT('Personnel Details'!$N$40=""), $B145&gt;='Personnel Details'!$N$40), 'Personnel Details'!$Q$40, IF(AND(NOT('Personnel Details'!$I$40=""), $B145&gt;='Personnel Details'!$I$40), 'Personnel Details'!$L$40, 'Personnel Details'!$G$40)))</f>
        <v/>
      </c>
      <c r="NO145" s="59" t="str">
        <f t="shared" si="432"/>
        <v/>
      </c>
      <c r="NP145" s="53"/>
    </row>
    <row r="146" spans="1:380" x14ac:dyDescent="0.25">
      <c r="A146" s="32"/>
      <c r="B146" s="113" t="str">
        <f>IFERROR(IF(B145+1&gt;'Personnel Details'!$U$5, "", B145+1), "")</f>
        <v/>
      </c>
      <c r="C146" s="32"/>
      <c r="D146" s="120"/>
      <c r="E146" s="13" t="str">
        <f t="shared" si="311"/>
        <v/>
      </c>
      <c r="F146" s="13" t="str">
        <f t="shared" si="342"/>
        <v/>
      </c>
      <c r="G146" s="56" t="str">
        <f t="shared" si="433"/>
        <v/>
      </c>
      <c r="H146" s="16" t="str">
        <f t="shared" si="343"/>
        <v/>
      </c>
      <c r="I146" s="32"/>
      <c r="J146" s="120"/>
      <c r="K146" s="62" t="str">
        <f t="shared" si="312"/>
        <v/>
      </c>
      <c r="L146" s="62" t="str">
        <f t="shared" si="344"/>
        <v/>
      </c>
      <c r="M146" s="65" t="str">
        <f t="shared" si="434"/>
        <v/>
      </c>
      <c r="N146" s="68" t="str">
        <f t="shared" si="345"/>
        <v/>
      </c>
      <c r="O146" s="32"/>
      <c r="P146" s="120"/>
      <c r="Q146" s="62" t="str">
        <f t="shared" si="313"/>
        <v/>
      </c>
      <c r="R146" s="62" t="str">
        <f t="shared" si="346"/>
        <v/>
      </c>
      <c r="S146" s="65" t="str">
        <f t="shared" si="435"/>
        <v/>
      </c>
      <c r="T146" s="68" t="str">
        <f t="shared" si="347"/>
        <v/>
      </c>
      <c r="U146" s="32"/>
      <c r="V146" s="120"/>
      <c r="W146" s="62" t="str">
        <f t="shared" si="314"/>
        <v/>
      </c>
      <c r="X146" s="62" t="str">
        <f t="shared" si="348"/>
        <v/>
      </c>
      <c r="Y146" s="65" t="str">
        <f t="shared" si="436"/>
        <v/>
      </c>
      <c r="Z146" s="68" t="str">
        <f t="shared" si="349"/>
        <v/>
      </c>
      <c r="AA146" s="32"/>
      <c r="AB146" s="120"/>
      <c r="AC146" s="62" t="str">
        <f t="shared" si="315"/>
        <v/>
      </c>
      <c r="AD146" s="62" t="str">
        <f t="shared" si="350"/>
        <v/>
      </c>
      <c r="AE146" s="65" t="str">
        <f t="shared" si="437"/>
        <v/>
      </c>
      <c r="AF146" s="68" t="str">
        <f t="shared" si="351"/>
        <v/>
      </c>
      <c r="AG146" s="32"/>
      <c r="AH146" s="120"/>
      <c r="AI146" s="62" t="str">
        <f t="shared" si="316"/>
        <v/>
      </c>
      <c r="AJ146" s="62" t="str">
        <f t="shared" si="352"/>
        <v/>
      </c>
      <c r="AK146" s="65" t="str">
        <f t="shared" si="438"/>
        <v/>
      </c>
      <c r="AL146" s="68" t="str">
        <f t="shared" si="353"/>
        <v/>
      </c>
      <c r="AM146" s="32"/>
      <c r="AN146" s="120"/>
      <c r="AO146" s="62" t="str">
        <f t="shared" si="317"/>
        <v/>
      </c>
      <c r="AP146" s="62" t="str">
        <f t="shared" si="354"/>
        <v/>
      </c>
      <c r="AQ146" s="65" t="str">
        <f t="shared" si="439"/>
        <v/>
      </c>
      <c r="AR146" s="68" t="str">
        <f t="shared" si="355"/>
        <v/>
      </c>
      <c r="AS146" s="32"/>
      <c r="AT146" s="120"/>
      <c r="AU146" s="62" t="str">
        <f t="shared" si="318"/>
        <v/>
      </c>
      <c r="AV146" s="62" t="str">
        <f t="shared" si="356"/>
        <v/>
      </c>
      <c r="AW146" s="65" t="str">
        <f t="shared" si="440"/>
        <v/>
      </c>
      <c r="AX146" s="68" t="str">
        <f t="shared" si="357"/>
        <v/>
      </c>
      <c r="AY146" s="32"/>
      <c r="AZ146" s="120"/>
      <c r="BA146" s="62" t="str">
        <f t="shared" si="319"/>
        <v/>
      </c>
      <c r="BB146" s="62" t="str">
        <f t="shared" si="358"/>
        <v/>
      </c>
      <c r="BC146" s="65" t="str">
        <f t="shared" si="441"/>
        <v/>
      </c>
      <c r="BD146" s="68" t="str">
        <f t="shared" si="359"/>
        <v/>
      </c>
      <c r="BE146" s="32"/>
      <c r="BF146" s="120"/>
      <c r="BG146" s="62" t="str">
        <f t="shared" si="320"/>
        <v/>
      </c>
      <c r="BH146" s="62" t="str">
        <f t="shared" si="360"/>
        <v/>
      </c>
      <c r="BI146" s="65" t="str">
        <f t="shared" si="442"/>
        <v/>
      </c>
      <c r="BJ146" s="68" t="str">
        <f t="shared" si="361"/>
        <v/>
      </c>
      <c r="BK146" s="32"/>
      <c r="BL146" s="120"/>
      <c r="BM146" s="62" t="str">
        <f t="shared" si="321"/>
        <v/>
      </c>
      <c r="BN146" s="62" t="str">
        <f t="shared" si="362"/>
        <v/>
      </c>
      <c r="BO146" s="65" t="str">
        <f t="shared" si="443"/>
        <v/>
      </c>
      <c r="BP146" s="68" t="str">
        <f t="shared" si="363"/>
        <v/>
      </c>
      <c r="BQ146" s="32"/>
      <c r="BR146" s="120"/>
      <c r="BS146" s="62" t="str">
        <f t="shared" si="322"/>
        <v/>
      </c>
      <c r="BT146" s="62" t="str">
        <f t="shared" si="364"/>
        <v/>
      </c>
      <c r="BU146" s="65" t="str">
        <f t="shared" si="444"/>
        <v/>
      </c>
      <c r="BV146" s="68" t="str">
        <f t="shared" si="365"/>
        <v/>
      </c>
      <c r="BW146" s="32"/>
      <c r="BX146" s="120"/>
      <c r="BY146" s="62" t="str">
        <f t="shared" si="323"/>
        <v/>
      </c>
      <c r="BZ146" s="62" t="str">
        <f t="shared" si="366"/>
        <v/>
      </c>
      <c r="CA146" s="65" t="str">
        <f t="shared" si="445"/>
        <v/>
      </c>
      <c r="CB146" s="68" t="str">
        <f t="shared" si="367"/>
        <v/>
      </c>
      <c r="CC146" s="32"/>
      <c r="CD146" s="120"/>
      <c r="CE146" s="62" t="str">
        <f t="shared" si="324"/>
        <v/>
      </c>
      <c r="CF146" s="62" t="str">
        <f t="shared" si="368"/>
        <v/>
      </c>
      <c r="CG146" s="65" t="str">
        <f t="shared" si="446"/>
        <v/>
      </c>
      <c r="CH146" s="68" t="str">
        <f t="shared" si="369"/>
        <v/>
      </c>
      <c r="CI146" s="32"/>
      <c r="CJ146" s="120"/>
      <c r="CK146" s="62" t="str">
        <f t="shared" si="325"/>
        <v/>
      </c>
      <c r="CL146" s="62" t="str">
        <f t="shared" si="370"/>
        <v/>
      </c>
      <c r="CM146" s="65" t="str">
        <f t="shared" si="447"/>
        <v/>
      </c>
      <c r="CN146" s="68" t="str">
        <f t="shared" si="371"/>
        <v/>
      </c>
      <c r="CO146" s="32"/>
      <c r="CP146" s="120"/>
      <c r="CQ146" s="62" t="str">
        <f t="shared" si="326"/>
        <v/>
      </c>
      <c r="CR146" s="62" t="str">
        <f t="shared" si="372"/>
        <v/>
      </c>
      <c r="CS146" s="65" t="str">
        <f t="shared" si="448"/>
        <v/>
      </c>
      <c r="CT146" s="68" t="str">
        <f t="shared" si="373"/>
        <v/>
      </c>
      <c r="CU146" s="32"/>
      <c r="CV146" s="120"/>
      <c r="CW146" s="62" t="str">
        <f t="shared" si="327"/>
        <v/>
      </c>
      <c r="CX146" s="62" t="str">
        <f t="shared" si="374"/>
        <v/>
      </c>
      <c r="CY146" s="65" t="str">
        <f t="shared" si="449"/>
        <v/>
      </c>
      <c r="CZ146" s="68" t="str">
        <f t="shared" si="375"/>
        <v/>
      </c>
      <c r="DA146" s="32"/>
      <c r="DB146" s="120"/>
      <c r="DC146" s="62" t="str">
        <f t="shared" si="328"/>
        <v/>
      </c>
      <c r="DD146" s="62" t="str">
        <f t="shared" si="376"/>
        <v/>
      </c>
      <c r="DE146" s="65" t="str">
        <f t="shared" si="450"/>
        <v/>
      </c>
      <c r="DF146" s="68" t="str">
        <f t="shared" si="377"/>
        <v/>
      </c>
      <c r="DG146" s="32"/>
      <c r="DH146" s="120"/>
      <c r="DI146" s="62" t="str">
        <f t="shared" si="329"/>
        <v/>
      </c>
      <c r="DJ146" s="62" t="str">
        <f t="shared" si="378"/>
        <v/>
      </c>
      <c r="DK146" s="65" t="str">
        <f t="shared" si="451"/>
        <v/>
      </c>
      <c r="DL146" s="68" t="str">
        <f t="shared" si="379"/>
        <v/>
      </c>
      <c r="DM146" s="32"/>
      <c r="DN146" s="120"/>
      <c r="DO146" s="62" t="str">
        <f t="shared" si="330"/>
        <v/>
      </c>
      <c r="DP146" s="62" t="str">
        <f t="shared" si="380"/>
        <v/>
      </c>
      <c r="DQ146" s="65" t="str">
        <f t="shared" si="452"/>
        <v/>
      </c>
      <c r="DR146" s="68" t="str">
        <f t="shared" si="381"/>
        <v/>
      </c>
      <c r="DS146" s="32"/>
      <c r="DT146" s="120"/>
      <c r="DU146" s="62" t="str">
        <f t="shared" si="331"/>
        <v/>
      </c>
      <c r="DV146" s="62" t="str">
        <f t="shared" si="382"/>
        <v/>
      </c>
      <c r="DW146" s="65" t="str">
        <f t="shared" si="453"/>
        <v/>
      </c>
      <c r="DX146" s="68" t="str">
        <f t="shared" si="383"/>
        <v/>
      </c>
      <c r="DY146" s="32"/>
      <c r="DZ146" s="120"/>
      <c r="EA146" s="62" t="str">
        <f t="shared" si="332"/>
        <v/>
      </c>
      <c r="EB146" s="62" t="str">
        <f t="shared" si="384"/>
        <v/>
      </c>
      <c r="EC146" s="65" t="str">
        <f t="shared" si="454"/>
        <v/>
      </c>
      <c r="ED146" s="68" t="str">
        <f t="shared" si="385"/>
        <v/>
      </c>
      <c r="EE146" s="32"/>
      <c r="EF146" s="120"/>
      <c r="EG146" s="62" t="str">
        <f t="shared" si="333"/>
        <v/>
      </c>
      <c r="EH146" s="62" t="str">
        <f t="shared" si="386"/>
        <v/>
      </c>
      <c r="EI146" s="65" t="str">
        <f t="shared" si="455"/>
        <v/>
      </c>
      <c r="EJ146" s="68" t="str">
        <f t="shared" si="387"/>
        <v/>
      </c>
      <c r="EK146" s="32"/>
      <c r="EL146" s="120"/>
      <c r="EM146" s="62" t="str">
        <f t="shared" si="334"/>
        <v/>
      </c>
      <c r="EN146" s="62" t="str">
        <f t="shared" si="388"/>
        <v/>
      </c>
      <c r="EO146" s="65" t="str">
        <f t="shared" si="456"/>
        <v/>
      </c>
      <c r="EP146" s="68" t="str">
        <f t="shared" si="389"/>
        <v/>
      </c>
      <c r="EQ146" s="32"/>
      <c r="ER146" s="120"/>
      <c r="ES146" s="62" t="str">
        <f t="shared" si="335"/>
        <v/>
      </c>
      <c r="ET146" s="62" t="str">
        <f t="shared" si="390"/>
        <v/>
      </c>
      <c r="EU146" s="65" t="str">
        <f t="shared" si="457"/>
        <v/>
      </c>
      <c r="EV146" s="68" t="str">
        <f t="shared" si="391"/>
        <v/>
      </c>
      <c r="EW146" s="32"/>
      <c r="EX146" s="120"/>
      <c r="EY146" s="62" t="str">
        <f t="shared" si="336"/>
        <v/>
      </c>
      <c r="EZ146" s="62" t="str">
        <f t="shared" si="392"/>
        <v/>
      </c>
      <c r="FA146" s="65" t="str">
        <f t="shared" si="458"/>
        <v/>
      </c>
      <c r="FB146" s="68" t="str">
        <f t="shared" si="393"/>
        <v/>
      </c>
      <c r="FC146" s="32"/>
      <c r="FD146" s="120"/>
      <c r="FE146" s="62" t="str">
        <f t="shared" si="337"/>
        <v/>
      </c>
      <c r="FF146" s="62" t="str">
        <f t="shared" si="394"/>
        <v/>
      </c>
      <c r="FG146" s="65" t="str">
        <f t="shared" si="459"/>
        <v/>
      </c>
      <c r="FH146" s="68" t="str">
        <f t="shared" si="395"/>
        <v/>
      </c>
      <c r="FI146" s="32"/>
      <c r="FJ146" s="120"/>
      <c r="FK146" s="62" t="str">
        <f t="shared" si="338"/>
        <v/>
      </c>
      <c r="FL146" s="62" t="str">
        <f t="shared" si="396"/>
        <v/>
      </c>
      <c r="FM146" s="65" t="str">
        <f t="shared" si="460"/>
        <v/>
      </c>
      <c r="FN146" s="68" t="str">
        <f t="shared" si="397"/>
        <v/>
      </c>
      <c r="FO146" s="32"/>
      <c r="FP146" s="120"/>
      <c r="FQ146" s="62" t="str">
        <f t="shared" si="339"/>
        <v/>
      </c>
      <c r="FR146" s="62" t="str">
        <f t="shared" si="398"/>
        <v/>
      </c>
      <c r="FS146" s="65" t="str">
        <f t="shared" si="461"/>
        <v/>
      </c>
      <c r="FT146" s="68" t="str">
        <f t="shared" si="399"/>
        <v/>
      </c>
      <c r="FU146" s="32"/>
      <c r="FV146" s="120"/>
      <c r="FW146" s="62" t="str">
        <f t="shared" si="340"/>
        <v/>
      </c>
      <c r="FX146" s="62" t="str">
        <f t="shared" si="400"/>
        <v/>
      </c>
      <c r="FY146" s="65" t="str">
        <f t="shared" si="462"/>
        <v/>
      </c>
      <c r="FZ146" s="68" t="str">
        <f t="shared" si="401"/>
        <v/>
      </c>
      <c r="GA146" s="32"/>
      <c r="GC146" s="7" t="str">
        <f t="shared" si="402"/>
        <v/>
      </c>
      <c r="GD146" s="7" t="str">
        <f t="shared" ca="1" si="341"/>
        <v/>
      </c>
      <c r="GT146" s="71" t="str">
        <f>IF(GT$9="", "", IF(AND(NOT('Personnel Details'!$N$11=""), $B146&gt;='Personnel Details'!$N$11), 'Personnel Details'!$O$11, IF(AND(NOT('Personnel Details'!$I$11=""), $B146&gt;='Personnel Details'!$I$11), 'Personnel Details'!$J$11, 'Personnel Details'!$E$11)))</f>
        <v/>
      </c>
      <c r="GU146" s="59" t="str">
        <f>IF(GT$9="", "", IF(AND(NOT('Personnel Details'!$N$11=""), $B146&gt;='Personnel Details'!$N$11), IF('Personnel Details'!$P$11="","", 'Personnel Details'!$P$11), IF(AND(NOT('Personnel Details'!$I$11=""), $B146&gt;='Personnel Details'!$I$11), IF('Personnel Details'!$K$11="", "", 'Personnel Details'!$K$11), IF('Personnel Details'!$F$11="", "", 'Personnel Details'!$F$11))))</f>
        <v/>
      </c>
      <c r="GV146" s="74" t="str">
        <f>IF(GT$9="", "", IF(AND(NOT('Personnel Details'!$N$11=""), $B146&gt;='Personnel Details'!$N$11), 'Personnel Details'!$Q$11, IF(AND(NOT('Personnel Details'!$I$11=""), $B146&gt;='Personnel Details'!$I$11), 'Personnel Details'!$L$11, 'Personnel Details'!$G$11)))</f>
        <v/>
      </c>
      <c r="GW146" s="59" t="str">
        <f t="shared" si="403"/>
        <v/>
      </c>
      <c r="GX146" s="53"/>
      <c r="GZ146" s="78" t="str">
        <f>IF(GZ$9="", "", IF(AND(NOT('Personnel Details'!$N$12=""), $B146&gt;='Personnel Details'!$N$12), 'Personnel Details'!$O$12, IF(AND(NOT('Personnel Details'!$I$12=""), $B146&gt;='Personnel Details'!$I$12), 'Personnel Details'!$J$12, 'Personnel Details'!$E$12)))</f>
        <v/>
      </c>
      <c r="HA146" s="59" t="str">
        <f>IF(GZ$9="", "", IF(AND(NOT('Personnel Details'!$N$12=""), $B146&gt;='Personnel Details'!$N$12), IF('Personnel Details'!$P$12="","", 'Personnel Details'!$P$12), IF(AND(NOT('Personnel Details'!$I$12=""), $B146&gt;='Personnel Details'!$I$12), IF('Personnel Details'!$K$12="", "", 'Personnel Details'!$K$12), IF('Personnel Details'!$F$12="", "", 'Personnel Details'!$F$12))))</f>
        <v/>
      </c>
      <c r="HB146" s="79" t="str">
        <f>IF(GZ$9="", "", IF(AND(NOT('Personnel Details'!$N$12=""), $B146&gt;='Personnel Details'!$N$12), 'Personnel Details'!$Q$12, IF(AND(NOT('Personnel Details'!$I$12=""), $B146&gt;='Personnel Details'!$I$12), 'Personnel Details'!$L$12, 'Personnel Details'!$G$12)))</f>
        <v/>
      </c>
      <c r="HC146" s="59" t="str">
        <f t="shared" si="404"/>
        <v/>
      </c>
      <c r="HD146" s="53"/>
      <c r="HF146" s="78" t="str">
        <f>IF(HF$9="", "", IF(AND(NOT('Personnel Details'!$N$13=""), $B146&gt;='Personnel Details'!$N$13), 'Personnel Details'!$O$13, IF(AND(NOT('Personnel Details'!$I$13=""), $B146&gt;='Personnel Details'!$I$13), 'Personnel Details'!$J$13, 'Personnel Details'!$E$13)))</f>
        <v/>
      </c>
      <c r="HG146" s="59" t="str">
        <f>IF(HF$9="", "", IF(AND(NOT('Personnel Details'!$N$13=""), $B146&gt;='Personnel Details'!$N$13), IF('Personnel Details'!$P$13="","", 'Personnel Details'!$P$13), IF(AND(NOT('Personnel Details'!$I$13=""), $B146&gt;='Personnel Details'!$I$13), IF('Personnel Details'!$K$13="", "", 'Personnel Details'!$K$13), IF('Personnel Details'!$F$13="", "", 'Personnel Details'!$F$13))))</f>
        <v/>
      </c>
      <c r="HH146" s="79" t="str">
        <f>IF(HF$9="", "", IF(AND(NOT('Personnel Details'!$N$13=""), $B146&gt;='Personnel Details'!$N$13), 'Personnel Details'!$Q$13, IF(AND(NOT('Personnel Details'!$I$13=""), $B146&gt;='Personnel Details'!$I$13), 'Personnel Details'!$L$13, 'Personnel Details'!$G$13)))</f>
        <v/>
      </c>
      <c r="HI146" s="59" t="str">
        <f t="shared" si="405"/>
        <v/>
      </c>
      <c r="HJ146" s="53"/>
      <c r="HL146" s="78" t="str">
        <f>IF(HL$9="", "", IF(AND(NOT('Personnel Details'!$N$14=""), $B146&gt;='Personnel Details'!$N$14), 'Personnel Details'!$O$14, IF(AND(NOT('Personnel Details'!$I$14=""), $B146&gt;='Personnel Details'!$I$14), 'Personnel Details'!$J$14, 'Personnel Details'!$E$14)))</f>
        <v/>
      </c>
      <c r="HM146" s="59" t="str">
        <f>IF(HL$9="", "", IF(AND(NOT('Personnel Details'!$N$14=""), $B146&gt;='Personnel Details'!$N$14), IF('Personnel Details'!$P$14="","", 'Personnel Details'!$P$14), IF(AND(NOT('Personnel Details'!$I$14=""), $B146&gt;='Personnel Details'!$I$14), IF('Personnel Details'!$K$14="", "", 'Personnel Details'!$K$14), IF('Personnel Details'!$F$14="", "", 'Personnel Details'!$F$14))))</f>
        <v/>
      </c>
      <c r="HN146" s="79" t="str">
        <f>IF(HL$9="", "", IF(AND(NOT('Personnel Details'!$N$14=""), $B146&gt;='Personnel Details'!$N$14), 'Personnel Details'!$Q$14, IF(AND(NOT('Personnel Details'!$I$14=""), $B146&gt;='Personnel Details'!$I$14), 'Personnel Details'!$L$14, 'Personnel Details'!$G$14)))</f>
        <v/>
      </c>
      <c r="HO146" s="59" t="str">
        <f t="shared" si="406"/>
        <v/>
      </c>
      <c r="HP146" s="53"/>
      <c r="HR146" s="78" t="str">
        <f>IF(HR$9="", "", IF(AND(NOT('Personnel Details'!$N$15=""), $B146&gt;='Personnel Details'!$N$15), 'Personnel Details'!$O$15, IF(AND(NOT('Personnel Details'!$I$15=""), $B146&gt;='Personnel Details'!$I$15), 'Personnel Details'!$J$15, 'Personnel Details'!$E$15)))</f>
        <v/>
      </c>
      <c r="HS146" s="59" t="str">
        <f>IF(HR$9="", "", IF(AND(NOT('Personnel Details'!$N$15=""), $B146&gt;='Personnel Details'!$N$15), IF('Personnel Details'!$P$15="","", 'Personnel Details'!$P$15), IF(AND(NOT('Personnel Details'!$I$15=""), $B146&gt;='Personnel Details'!$I$15), IF('Personnel Details'!$K$15="", "", 'Personnel Details'!$K$15), IF('Personnel Details'!$F$15="", "", 'Personnel Details'!$F$15))))</f>
        <v/>
      </c>
      <c r="HT146" s="79" t="str">
        <f>IF(HR$9="", "", IF(AND(NOT('Personnel Details'!$N$15=""), $B146&gt;='Personnel Details'!$N$15), 'Personnel Details'!$Q$15, IF(AND(NOT('Personnel Details'!$I$15=""), $B146&gt;='Personnel Details'!$I$15), 'Personnel Details'!$L$15, 'Personnel Details'!$G$15)))</f>
        <v/>
      </c>
      <c r="HU146" s="59" t="str">
        <f t="shared" si="407"/>
        <v/>
      </c>
      <c r="HV146" s="53"/>
      <c r="HX146" s="78" t="str">
        <f>IF(HX$9="", "", IF(AND(NOT('Personnel Details'!$N$16=""), $B146&gt;='Personnel Details'!$N$16), 'Personnel Details'!$O$16, IF(AND(NOT('Personnel Details'!$I$16=""), $B146&gt;='Personnel Details'!$I$16), 'Personnel Details'!$J$16, 'Personnel Details'!$E$16)))</f>
        <v/>
      </c>
      <c r="HY146" s="59" t="str">
        <f>IF(HX$9="", "", IF(AND(NOT('Personnel Details'!$N$16=""), $B146&gt;='Personnel Details'!$N$16), IF('Personnel Details'!$P$16="","", 'Personnel Details'!$P$16), IF(AND(NOT('Personnel Details'!$I$16=""), $B146&gt;='Personnel Details'!$I$16), IF('Personnel Details'!$K$16="", "", 'Personnel Details'!$K$16), IF('Personnel Details'!$F$16="", "", 'Personnel Details'!$F$16))))</f>
        <v/>
      </c>
      <c r="HZ146" s="79" t="str">
        <f>IF(HX$9="", "", IF(AND(NOT('Personnel Details'!$N$16=""), $B146&gt;='Personnel Details'!$N$16), 'Personnel Details'!$Q$16, IF(AND(NOT('Personnel Details'!$I$16=""), $B146&gt;='Personnel Details'!$I$16), 'Personnel Details'!$L$16, 'Personnel Details'!$G$16)))</f>
        <v/>
      </c>
      <c r="IA146" s="59" t="str">
        <f t="shared" si="408"/>
        <v/>
      </c>
      <c r="IB146" s="53"/>
      <c r="ID146" s="78" t="str">
        <f>IF(ID$9="", "", IF(AND(NOT('Personnel Details'!$N$17=""), $B146&gt;='Personnel Details'!$N$17), 'Personnel Details'!$O$17, IF(AND(NOT('Personnel Details'!$I$17=""), $B146&gt;='Personnel Details'!$I$17), 'Personnel Details'!$J$17, 'Personnel Details'!$E$17)))</f>
        <v/>
      </c>
      <c r="IE146" s="59" t="str">
        <f>IF(ID$9="", "", IF(AND(NOT('Personnel Details'!$N$17=""), $B146&gt;='Personnel Details'!$N$17), IF('Personnel Details'!$P$17="","", 'Personnel Details'!$P$17), IF(AND(NOT('Personnel Details'!$I$17=""), $B146&gt;='Personnel Details'!$I$17), IF('Personnel Details'!$K$17="", "", 'Personnel Details'!$K$17), IF('Personnel Details'!$F$17="", "", 'Personnel Details'!$F$17))))</f>
        <v/>
      </c>
      <c r="IF146" s="79" t="str">
        <f>IF(ID$9="", "", IF(AND(NOT('Personnel Details'!$N$17=""), $B146&gt;='Personnel Details'!$N$17), 'Personnel Details'!$Q$17, IF(AND(NOT('Personnel Details'!$I$17=""), $B146&gt;='Personnel Details'!$I$17), 'Personnel Details'!$L$17, 'Personnel Details'!$G$17)))</f>
        <v/>
      </c>
      <c r="IG146" s="59" t="str">
        <f t="shared" si="409"/>
        <v/>
      </c>
      <c r="IH146" s="53"/>
      <c r="IJ146" s="78" t="str">
        <f>IF(IJ$9="", "", IF(AND(NOT('Personnel Details'!$N$18=""), $B146&gt;='Personnel Details'!$N$18), 'Personnel Details'!$O$18, IF(AND(NOT('Personnel Details'!$I$18=""), $B146&gt;='Personnel Details'!$I$18), 'Personnel Details'!$J$18, 'Personnel Details'!$E$18)))</f>
        <v/>
      </c>
      <c r="IK146" s="59" t="str">
        <f>IF(IJ$9="", "", IF(AND(NOT('Personnel Details'!$N$18=""), $B146&gt;='Personnel Details'!$N$18), IF('Personnel Details'!$P$18="","", 'Personnel Details'!$P$18), IF(AND(NOT('Personnel Details'!$I$18=""), $B146&gt;='Personnel Details'!$I$18), IF('Personnel Details'!$K$18="", "", 'Personnel Details'!$K$18), IF('Personnel Details'!$F$18="", "", 'Personnel Details'!$F$18))))</f>
        <v/>
      </c>
      <c r="IL146" s="79" t="str">
        <f>IF(IJ$9="", "", IF(AND(NOT('Personnel Details'!$N$18=""), $B146&gt;='Personnel Details'!$N$18), 'Personnel Details'!$Q$18, IF(AND(NOT('Personnel Details'!$I$18=""), $B146&gt;='Personnel Details'!$I$18), 'Personnel Details'!$L$18, 'Personnel Details'!$G$18)))</f>
        <v/>
      </c>
      <c r="IM146" s="59" t="str">
        <f t="shared" si="410"/>
        <v/>
      </c>
      <c r="IN146" s="53"/>
      <c r="IP146" s="78" t="str">
        <f>IF(IP$9="", "", IF(AND(NOT('Personnel Details'!$N$19=""), $B146&gt;='Personnel Details'!$N$19), 'Personnel Details'!$O$19, IF(AND(NOT('Personnel Details'!$I$19=""), $B146&gt;='Personnel Details'!$I$19), 'Personnel Details'!$J$19, 'Personnel Details'!$E$19)))</f>
        <v/>
      </c>
      <c r="IQ146" s="59" t="str">
        <f>IF(IP$9="", "", IF(AND(NOT('Personnel Details'!$N$19=""), $B146&gt;='Personnel Details'!$N$19), IF('Personnel Details'!$P$19="","", 'Personnel Details'!$P$19), IF(AND(NOT('Personnel Details'!$I$19=""), $B146&gt;='Personnel Details'!$I$19), IF('Personnel Details'!$K$19="", "", 'Personnel Details'!$K$19), IF('Personnel Details'!$F$19="", "", 'Personnel Details'!$F$19))))</f>
        <v/>
      </c>
      <c r="IR146" s="79" t="str">
        <f>IF(IP$9="", "", IF(AND(NOT('Personnel Details'!$N$19=""), $B146&gt;='Personnel Details'!$N$19), 'Personnel Details'!$Q$19, IF(AND(NOT('Personnel Details'!$I$19=""), $B146&gt;='Personnel Details'!$I$19), 'Personnel Details'!$L$19, 'Personnel Details'!$G$19)))</f>
        <v/>
      </c>
      <c r="IS146" s="59" t="str">
        <f t="shared" si="411"/>
        <v/>
      </c>
      <c r="IT146" s="53"/>
      <c r="IV146" s="78" t="str">
        <f>IF(IV$9="", "", IF(AND(NOT('Personnel Details'!$N$20=""), $B146&gt;='Personnel Details'!$N$20), 'Personnel Details'!$O$20, IF(AND(NOT('Personnel Details'!$I$20=""), $B146&gt;='Personnel Details'!$I$20), 'Personnel Details'!$J$20, 'Personnel Details'!$E$20)))</f>
        <v/>
      </c>
      <c r="IW146" s="59" t="str">
        <f>IF(IV$9="", "", IF(AND(NOT('Personnel Details'!$N$20=""), $B146&gt;='Personnel Details'!$N$20), IF('Personnel Details'!$P$20="","", 'Personnel Details'!$P$20), IF(AND(NOT('Personnel Details'!$I$20=""), $B146&gt;='Personnel Details'!$I$20), IF('Personnel Details'!$K$20="", "", 'Personnel Details'!$K$20), IF('Personnel Details'!$F$20="", "", 'Personnel Details'!$F$20))))</f>
        <v/>
      </c>
      <c r="IX146" s="79" t="str">
        <f>IF(IV$9="", "", IF(AND(NOT('Personnel Details'!$N$20=""), $B146&gt;='Personnel Details'!$N$20), 'Personnel Details'!$Q$20, IF(AND(NOT('Personnel Details'!$I$20=""), $B146&gt;='Personnel Details'!$I$20), 'Personnel Details'!$L$20, 'Personnel Details'!$G$20)))</f>
        <v/>
      </c>
      <c r="IY146" s="59" t="str">
        <f t="shared" si="412"/>
        <v/>
      </c>
      <c r="IZ146" s="53"/>
      <c r="JB146" s="78" t="str">
        <f>IF(JB$9="", "", IF(AND(NOT('Personnel Details'!$N$21=""), $B146&gt;='Personnel Details'!$N$21), 'Personnel Details'!$O$21, IF(AND(NOT('Personnel Details'!$I$21=""), $B146&gt;='Personnel Details'!$I$21), 'Personnel Details'!$J$21, 'Personnel Details'!$E$21)))</f>
        <v/>
      </c>
      <c r="JC146" s="59" t="str">
        <f>IF(JB$9="", "", IF(AND(NOT('Personnel Details'!$N$21=""), $B146&gt;='Personnel Details'!$N$21), IF('Personnel Details'!$P$21="","", 'Personnel Details'!$P$21), IF(AND(NOT('Personnel Details'!$I$21=""), $B146&gt;='Personnel Details'!$I$21), IF('Personnel Details'!$K$21="", "", 'Personnel Details'!$K$21), IF('Personnel Details'!$F$21="", "", 'Personnel Details'!$F$21))))</f>
        <v/>
      </c>
      <c r="JD146" s="79" t="str">
        <f>IF(JB$9="", "", IF(AND(NOT('Personnel Details'!$N$21=""), $B146&gt;='Personnel Details'!$N$21), 'Personnel Details'!$Q$21, IF(AND(NOT('Personnel Details'!$I$21=""), $B146&gt;='Personnel Details'!$I$21), 'Personnel Details'!$L$21, 'Personnel Details'!$G$21)))</f>
        <v/>
      </c>
      <c r="JE146" s="59" t="str">
        <f t="shared" si="413"/>
        <v/>
      </c>
      <c r="JF146" s="53"/>
      <c r="JH146" s="78" t="str">
        <f>IF(JH$9="", "", IF(AND(NOT('Personnel Details'!$N$22=""), $B146&gt;='Personnel Details'!$N$22), 'Personnel Details'!$O$22, IF(AND(NOT('Personnel Details'!$I$22=""), $B146&gt;='Personnel Details'!$I$22), 'Personnel Details'!$J$22, 'Personnel Details'!$E$22)))</f>
        <v/>
      </c>
      <c r="JI146" s="59" t="str">
        <f>IF(JH$9="", "", IF(AND(NOT('Personnel Details'!$N$22=""), $B146&gt;='Personnel Details'!$N$22), IF('Personnel Details'!$P$22="","", 'Personnel Details'!$P$22), IF(AND(NOT('Personnel Details'!$I$22=""), $B146&gt;='Personnel Details'!$I$22), IF('Personnel Details'!$K$22="", "", 'Personnel Details'!$K$22), IF('Personnel Details'!$F$22="", "", 'Personnel Details'!$F$22))))</f>
        <v/>
      </c>
      <c r="JJ146" s="79" t="str">
        <f>IF(JH$9="", "", IF(AND(NOT('Personnel Details'!$N$22=""), $B146&gt;='Personnel Details'!$N$22), 'Personnel Details'!$Q$22, IF(AND(NOT('Personnel Details'!$I$22=""), $B146&gt;='Personnel Details'!$I$22), 'Personnel Details'!$L$22, 'Personnel Details'!$G$22)))</f>
        <v/>
      </c>
      <c r="JK146" s="59" t="str">
        <f t="shared" si="414"/>
        <v/>
      </c>
      <c r="JL146" s="53"/>
      <c r="JN146" s="78" t="str">
        <f>IF(JN$9="", "", IF(AND(NOT('Personnel Details'!$N$23=""), $B146&gt;='Personnel Details'!$N$23), 'Personnel Details'!$O$23, IF(AND(NOT('Personnel Details'!$I$23=""), $B146&gt;='Personnel Details'!$I$23), 'Personnel Details'!$J$23, 'Personnel Details'!$E$23)))</f>
        <v/>
      </c>
      <c r="JO146" s="59" t="str">
        <f>IF(JN$9="", "", IF(AND(NOT('Personnel Details'!$N$23=""), $B146&gt;='Personnel Details'!$N$23), IF('Personnel Details'!$P$23="","", 'Personnel Details'!$P$23), IF(AND(NOT('Personnel Details'!$I$23=""), $B146&gt;='Personnel Details'!$I$23), IF('Personnel Details'!$K$23="", "", 'Personnel Details'!$K$23), IF('Personnel Details'!$F$23="", "", 'Personnel Details'!$F$23))))</f>
        <v/>
      </c>
      <c r="JP146" s="79" t="str">
        <f>IF(JN$9="", "", IF(AND(NOT('Personnel Details'!$N$23=""), $B146&gt;='Personnel Details'!$N$23), 'Personnel Details'!$Q$23, IF(AND(NOT('Personnel Details'!$I$23=""), $B146&gt;='Personnel Details'!$I$23), 'Personnel Details'!$L$23, 'Personnel Details'!$G$23)))</f>
        <v/>
      </c>
      <c r="JQ146" s="59" t="str">
        <f t="shared" si="415"/>
        <v/>
      </c>
      <c r="JR146" s="53"/>
      <c r="JT146" s="78" t="str">
        <f>IF(JT$9="", "", IF(AND(NOT('Personnel Details'!$N$24=""), $B146&gt;='Personnel Details'!$N$24), 'Personnel Details'!$O$24, IF(AND(NOT('Personnel Details'!$I$24=""), $B146&gt;='Personnel Details'!$I$24), 'Personnel Details'!$J$24, 'Personnel Details'!$E$24)))</f>
        <v/>
      </c>
      <c r="JU146" s="59" t="str">
        <f>IF(JT$9="", "", IF(AND(NOT('Personnel Details'!$N$24=""), $B146&gt;='Personnel Details'!$N$24), IF('Personnel Details'!$P$24="","", 'Personnel Details'!$P$24), IF(AND(NOT('Personnel Details'!$I$24=""), $B146&gt;='Personnel Details'!$I$24), IF('Personnel Details'!$K$24="", "", 'Personnel Details'!$K$24), IF('Personnel Details'!$F$24="", "", 'Personnel Details'!$F$24))))</f>
        <v/>
      </c>
      <c r="JV146" s="79" t="str">
        <f>IF(JT$9="", "", IF(AND(NOT('Personnel Details'!$N$24=""), $B146&gt;='Personnel Details'!$N$24), 'Personnel Details'!$Q$24, IF(AND(NOT('Personnel Details'!$I$24=""), $B146&gt;='Personnel Details'!$I$24), 'Personnel Details'!$L$24, 'Personnel Details'!$G$24)))</f>
        <v/>
      </c>
      <c r="JW146" s="59" t="str">
        <f t="shared" si="416"/>
        <v/>
      </c>
      <c r="JX146" s="53"/>
      <c r="JZ146" s="78" t="str">
        <f>IF(JZ$9="", "", IF(AND(NOT('Personnel Details'!$N$25=""), $B146&gt;='Personnel Details'!$N$25), 'Personnel Details'!$O$25, IF(AND(NOT('Personnel Details'!$I$25=""), $B146&gt;='Personnel Details'!$I$25), 'Personnel Details'!$J$25, 'Personnel Details'!$E$25)))</f>
        <v/>
      </c>
      <c r="KA146" s="59" t="str">
        <f>IF(JZ$9="", "", IF(AND(NOT('Personnel Details'!$N$25=""), $B146&gt;='Personnel Details'!$N$25), IF('Personnel Details'!$P$25="","", 'Personnel Details'!$P$25), IF(AND(NOT('Personnel Details'!$I$25=""), $B146&gt;='Personnel Details'!$I$25), IF('Personnel Details'!$K$25="", "", 'Personnel Details'!$K$25), IF('Personnel Details'!$F$25="", "", 'Personnel Details'!$F$25))))</f>
        <v/>
      </c>
      <c r="KB146" s="79" t="str">
        <f>IF(JZ$9="", "", IF(AND(NOT('Personnel Details'!$N$25=""), $B146&gt;='Personnel Details'!$N$25), 'Personnel Details'!$Q$25, IF(AND(NOT('Personnel Details'!$I$25=""), $B146&gt;='Personnel Details'!$I$25), 'Personnel Details'!$L$25, 'Personnel Details'!$G$25)))</f>
        <v/>
      </c>
      <c r="KC146" s="59" t="str">
        <f t="shared" si="417"/>
        <v/>
      </c>
      <c r="KD146" s="53"/>
      <c r="KF146" s="78" t="str">
        <f>IF(KF$9="", "", IF(AND(NOT('Personnel Details'!$N$26=""), $B146&gt;='Personnel Details'!$N$26), 'Personnel Details'!$O$26, IF(AND(NOT('Personnel Details'!$I$26=""), $B146&gt;='Personnel Details'!$I$26), 'Personnel Details'!$J$26, 'Personnel Details'!$E$26)))</f>
        <v/>
      </c>
      <c r="KG146" s="59" t="str">
        <f>IF(KF$9="", "", IF(AND(NOT('Personnel Details'!$N$26=""), $B146&gt;='Personnel Details'!$N$26), IF('Personnel Details'!$P$26="","", 'Personnel Details'!$P$26), IF(AND(NOT('Personnel Details'!$I$26=""), $B146&gt;='Personnel Details'!$I$26), IF('Personnel Details'!$K$26="", "", 'Personnel Details'!$K$26), IF('Personnel Details'!$F$26="", "", 'Personnel Details'!$F$26))))</f>
        <v/>
      </c>
      <c r="KH146" s="79" t="str">
        <f>IF(KF$9="", "", IF(AND(NOT('Personnel Details'!$N$26=""), $B146&gt;='Personnel Details'!$N$26), 'Personnel Details'!$Q$26, IF(AND(NOT('Personnel Details'!$I$26=""), $B146&gt;='Personnel Details'!$I$26), 'Personnel Details'!$L$26, 'Personnel Details'!$G$26)))</f>
        <v/>
      </c>
      <c r="KI146" s="59" t="str">
        <f t="shared" si="418"/>
        <v/>
      </c>
      <c r="KJ146" s="53"/>
      <c r="KL146" s="78" t="str">
        <f>IF(KL$9="", "", IF(AND(NOT('Personnel Details'!$N$27=""), $B146&gt;='Personnel Details'!$N$27), 'Personnel Details'!$O$27, IF(AND(NOT('Personnel Details'!$I$27=""), $B146&gt;='Personnel Details'!$I$27), 'Personnel Details'!$J$27, 'Personnel Details'!$E$27)))</f>
        <v/>
      </c>
      <c r="KM146" s="59" t="str">
        <f>IF(KL$9="", "", IF(AND(NOT('Personnel Details'!$N$27=""), $B146&gt;='Personnel Details'!$N$27), IF('Personnel Details'!$P$27="","", 'Personnel Details'!$P$27), IF(AND(NOT('Personnel Details'!$I$27=""), $B146&gt;='Personnel Details'!$I$27), IF('Personnel Details'!$K$27="", "", 'Personnel Details'!$K$27), IF('Personnel Details'!$F$27="", "", 'Personnel Details'!$F$27))))</f>
        <v/>
      </c>
      <c r="KN146" s="79" t="str">
        <f>IF(KL$9="", "", IF(AND(NOT('Personnel Details'!$N$27=""), $B146&gt;='Personnel Details'!$N$27), 'Personnel Details'!$Q$27, IF(AND(NOT('Personnel Details'!$I$27=""), $B146&gt;='Personnel Details'!$I$27), 'Personnel Details'!$L$27, 'Personnel Details'!$G$27)))</f>
        <v/>
      </c>
      <c r="KO146" s="59" t="str">
        <f t="shared" si="419"/>
        <v/>
      </c>
      <c r="KP146" s="53"/>
      <c r="KR146" s="78" t="str">
        <f>IF(KR$9="", "", IF(AND(NOT('Personnel Details'!$N$28=""), $B146&gt;='Personnel Details'!$N$28), 'Personnel Details'!$O$28, IF(AND(NOT('Personnel Details'!$I$28=""), $B146&gt;='Personnel Details'!$I$28), 'Personnel Details'!$J$28, 'Personnel Details'!$E$28)))</f>
        <v/>
      </c>
      <c r="KS146" s="59" t="str">
        <f>IF(KR$9="", "", IF(AND(NOT('Personnel Details'!$N$28=""), $B146&gt;='Personnel Details'!$N$28), IF('Personnel Details'!$P$28="","", 'Personnel Details'!$P$28), IF(AND(NOT('Personnel Details'!$I$28=""), $B146&gt;='Personnel Details'!$I$28), IF('Personnel Details'!$K$28="", "", 'Personnel Details'!$K$28), IF('Personnel Details'!$F$28="", "", 'Personnel Details'!$F$28))))</f>
        <v/>
      </c>
      <c r="KT146" s="79" t="str">
        <f>IF(KR$9="", "", IF(AND(NOT('Personnel Details'!$N$28=""), $B146&gt;='Personnel Details'!$N$28), 'Personnel Details'!$Q$28, IF(AND(NOT('Personnel Details'!$I$28=""), $B146&gt;='Personnel Details'!$I$28), 'Personnel Details'!$L$28, 'Personnel Details'!$G$28)))</f>
        <v/>
      </c>
      <c r="KU146" s="59" t="str">
        <f t="shared" si="420"/>
        <v/>
      </c>
      <c r="KV146" s="53"/>
      <c r="KX146" s="78" t="str">
        <f>IF(KX$9="", "", IF(AND(NOT('Personnel Details'!$N$29=""), $B146&gt;='Personnel Details'!$N$29), 'Personnel Details'!$O$29, IF(AND(NOT('Personnel Details'!$I$29=""), $B146&gt;='Personnel Details'!$I$29), 'Personnel Details'!$J$29, 'Personnel Details'!$E$29)))</f>
        <v/>
      </c>
      <c r="KY146" s="59" t="str">
        <f>IF(KX$9="", "", IF(AND(NOT('Personnel Details'!$N$29=""), $B146&gt;='Personnel Details'!$N$29), IF('Personnel Details'!$P$29="","", 'Personnel Details'!$P$29), IF(AND(NOT('Personnel Details'!$I$29=""), $B146&gt;='Personnel Details'!$I$29), IF('Personnel Details'!$K$29="", "", 'Personnel Details'!$K$29), IF('Personnel Details'!$F$29="", "", 'Personnel Details'!$F$29))))</f>
        <v/>
      </c>
      <c r="KZ146" s="79" t="str">
        <f>IF(KX$9="", "", IF(AND(NOT('Personnel Details'!$N$29=""), $B146&gt;='Personnel Details'!$N$29), 'Personnel Details'!$Q$29, IF(AND(NOT('Personnel Details'!$I$29=""), $B146&gt;='Personnel Details'!$I$29), 'Personnel Details'!$L$29, 'Personnel Details'!$G$29)))</f>
        <v/>
      </c>
      <c r="LA146" s="59" t="str">
        <f t="shared" si="421"/>
        <v/>
      </c>
      <c r="LB146" s="53"/>
      <c r="LD146" s="78" t="str">
        <f>IF(LD$9="", "", IF(AND(NOT('Personnel Details'!$N$30=""), $B146&gt;='Personnel Details'!$N$30), 'Personnel Details'!$O$30, IF(AND(NOT('Personnel Details'!$I$30=""), $B146&gt;='Personnel Details'!$I$30), 'Personnel Details'!$J$30, 'Personnel Details'!$E$30)))</f>
        <v/>
      </c>
      <c r="LE146" s="59" t="str">
        <f>IF(LD$9="", "", IF(AND(NOT('Personnel Details'!$N$30=""), $B146&gt;='Personnel Details'!$N$30), IF('Personnel Details'!$P$30="","", 'Personnel Details'!$P$30), IF(AND(NOT('Personnel Details'!$I$30=""), $B146&gt;='Personnel Details'!$I$30), IF('Personnel Details'!$K$30="", "", 'Personnel Details'!$K$30), IF('Personnel Details'!$F$30="", "", 'Personnel Details'!$F$30))))</f>
        <v/>
      </c>
      <c r="LF146" s="79" t="str">
        <f>IF(LD$9="", "", IF(AND(NOT('Personnel Details'!$N$30=""), $B146&gt;='Personnel Details'!$N$30), 'Personnel Details'!$Q$30, IF(AND(NOT('Personnel Details'!$I$30=""), $B146&gt;='Personnel Details'!$I$30), 'Personnel Details'!$L$30, 'Personnel Details'!$G$30)))</f>
        <v/>
      </c>
      <c r="LG146" s="59" t="str">
        <f t="shared" si="422"/>
        <v/>
      </c>
      <c r="LH146" s="53"/>
      <c r="LJ146" s="78" t="str">
        <f>IF(LJ$9="", "", IF(AND(NOT('Personnel Details'!$N$31=""), $B146&gt;='Personnel Details'!$N$31), 'Personnel Details'!$O$31, IF(AND(NOT('Personnel Details'!$I$31=""), $B146&gt;='Personnel Details'!$I$31), 'Personnel Details'!$J$31, 'Personnel Details'!$E$31)))</f>
        <v/>
      </c>
      <c r="LK146" s="59" t="str">
        <f>IF(LJ$9="", "", IF(AND(NOT('Personnel Details'!$N$31=""), $B146&gt;='Personnel Details'!$N$31), IF('Personnel Details'!$P$31="","", 'Personnel Details'!$P$31), IF(AND(NOT('Personnel Details'!$I$31=""), $B146&gt;='Personnel Details'!$I$31), IF('Personnel Details'!$K$31="", "", 'Personnel Details'!$K$31), IF('Personnel Details'!$F$31="", "", 'Personnel Details'!$F$31))))</f>
        <v/>
      </c>
      <c r="LL146" s="79" t="str">
        <f>IF(LJ$9="", "", IF(AND(NOT('Personnel Details'!$N$31=""), $B146&gt;='Personnel Details'!$N$31), 'Personnel Details'!$Q$31, IF(AND(NOT('Personnel Details'!$I$31=""), $B146&gt;='Personnel Details'!$I$31), 'Personnel Details'!$L$31, 'Personnel Details'!$G$31)))</f>
        <v/>
      </c>
      <c r="LM146" s="59" t="str">
        <f t="shared" si="423"/>
        <v/>
      </c>
      <c r="LN146" s="53"/>
      <c r="LP146" s="78" t="str">
        <f>IF(LP$9="", "", IF(AND(NOT('Personnel Details'!$N$32=""), $B146&gt;='Personnel Details'!$N$32), 'Personnel Details'!$O$32, IF(AND(NOT('Personnel Details'!$I$32=""), $B146&gt;='Personnel Details'!$I$32), 'Personnel Details'!$J$32, 'Personnel Details'!$E$32)))</f>
        <v/>
      </c>
      <c r="LQ146" s="59" t="str">
        <f>IF(LP$9="", "", IF(AND(NOT('Personnel Details'!$N$32=""), $B146&gt;='Personnel Details'!$N$32), IF('Personnel Details'!$P$32="","", 'Personnel Details'!$P$32), IF(AND(NOT('Personnel Details'!$I$32=""), $B146&gt;='Personnel Details'!$I$32), IF('Personnel Details'!$K$32="", "", 'Personnel Details'!$K$32), IF('Personnel Details'!$F$32="", "", 'Personnel Details'!$F$32))))</f>
        <v/>
      </c>
      <c r="LR146" s="79" t="str">
        <f>IF(LP$9="", "", IF(AND(NOT('Personnel Details'!$N$32=""), $B146&gt;='Personnel Details'!$N$32), 'Personnel Details'!$Q$32, IF(AND(NOT('Personnel Details'!$I$32=""), $B146&gt;='Personnel Details'!$I$32), 'Personnel Details'!$L$32, 'Personnel Details'!$G$32)))</f>
        <v/>
      </c>
      <c r="LS146" s="59" t="str">
        <f t="shared" si="424"/>
        <v/>
      </c>
      <c r="LT146" s="53"/>
      <c r="LV146" s="78" t="str">
        <f>IF(LV$9="", "", IF(AND(NOT('Personnel Details'!$N$33=""), $B146&gt;='Personnel Details'!$N$33), 'Personnel Details'!$O$33, IF(AND(NOT('Personnel Details'!$I$33=""), $B146&gt;='Personnel Details'!$I$33), 'Personnel Details'!$J$33, 'Personnel Details'!$E$33)))</f>
        <v/>
      </c>
      <c r="LW146" s="59" t="str">
        <f>IF(LV$9="", "", IF(AND(NOT('Personnel Details'!$N$33=""), $B146&gt;='Personnel Details'!$N$33), IF('Personnel Details'!$P$33="","", 'Personnel Details'!$P$33), IF(AND(NOT('Personnel Details'!$I$33=""), $B146&gt;='Personnel Details'!$I$33), IF('Personnel Details'!$K$33="", "", 'Personnel Details'!$K$33), IF('Personnel Details'!$F$33="", "", 'Personnel Details'!$F$33))))</f>
        <v/>
      </c>
      <c r="LX146" s="79" t="str">
        <f>IF(LV$9="", "", IF(AND(NOT('Personnel Details'!$N$33=""), $B146&gt;='Personnel Details'!$N$33), 'Personnel Details'!$Q$33, IF(AND(NOT('Personnel Details'!$I$33=""), $B146&gt;='Personnel Details'!$I$33), 'Personnel Details'!$L$33, 'Personnel Details'!$G$33)))</f>
        <v/>
      </c>
      <c r="LY146" s="59" t="str">
        <f t="shared" si="425"/>
        <v/>
      </c>
      <c r="LZ146" s="53"/>
      <c r="MB146" s="78" t="str">
        <f>IF(MB$9="", "", IF(AND(NOT('Personnel Details'!$N$34=""), $B146&gt;='Personnel Details'!$N$34), 'Personnel Details'!$O$34, IF(AND(NOT('Personnel Details'!$I$34=""), $B146&gt;='Personnel Details'!$I$34), 'Personnel Details'!$J$34, 'Personnel Details'!$E$34)))</f>
        <v/>
      </c>
      <c r="MC146" s="59" t="str">
        <f>IF(MB$9="", "", IF(AND(NOT('Personnel Details'!$N$34=""), $B146&gt;='Personnel Details'!$N$34), IF('Personnel Details'!$P$34="","", 'Personnel Details'!$P$34), IF(AND(NOT('Personnel Details'!$I$34=""), $B146&gt;='Personnel Details'!$I$34), IF('Personnel Details'!$K$34="", "", 'Personnel Details'!$K$34), IF('Personnel Details'!$F$34="", "", 'Personnel Details'!$F$34))))</f>
        <v/>
      </c>
      <c r="MD146" s="79" t="str">
        <f>IF(MB$9="", "", IF(AND(NOT('Personnel Details'!$N$34=""), $B146&gt;='Personnel Details'!$N$34), 'Personnel Details'!$Q$34, IF(AND(NOT('Personnel Details'!$I$34=""), $B146&gt;='Personnel Details'!$I$34), 'Personnel Details'!$L$34, 'Personnel Details'!$G$34)))</f>
        <v/>
      </c>
      <c r="ME146" s="59" t="str">
        <f t="shared" si="426"/>
        <v/>
      </c>
      <c r="MF146" s="53"/>
      <c r="MH146" s="78" t="str">
        <f>IF(MH$9="", "", IF(AND(NOT('Personnel Details'!$N$35=""), $B146&gt;='Personnel Details'!$N$35), 'Personnel Details'!$O$35, IF(AND(NOT('Personnel Details'!$I$35=""), $B146&gt;='Personnel Details'!$I$35), 'Personnel Details'!$J$35, 'Personnel Details'!$E$35)))</f>
        <v/>
      </c>
      <c r="MI146" s="59" t="str">
        <f>IF(MH$9="", "", IF(AND(NOT('Personnel Details'!$N$35=""), $B146&gt;='Personnel Details'!$N$35), IF('Personnel Details'!$P$35="","", 'Personnel Details'!$P$35), IF(AND(NOT('Personnel Details'!$I$35=""), $B146&gt;='Personnel Details'!$I$35), IF('Personnel Details'!$K$35="", "", 'Personnel Details'!$K$35), IF('Personnel Details'!$F$35="", "", 'Personnel Details'!$F$35))))</f>
        <v/>
      </c>
      <c r="MJ146" s="79" t="str">
        <f>IF(MH$9="", "", IF(AND(NOT('Personnel Details'!$N$35=""), $B146&gt;='Personnel Details'!$N$35), 'Personnel Details'!$Q$35, IF(AND(NOT('Personnel Details'!$I$35=""), $B146&gt;='Personnel Details'!$I$35), 'Personnel Details'!$L$35, 'Personnel Details'!$G$35)))</f>
        <v/>
      </c>
      <c r="MK146" s="59" t="str">
        <f t="shared" si="427"/>
        <v/>
      </c>
      <c r="ML146" s="53"/>
      <c r="MN146" s="78" t="str">
        <f>IF(MN$9="", "", IF(AND(NOT('Personnel Details'!$N$36=""), $B146&gt;='Personnel Details'!$N$36), 'Personnel Details'!$O$36, IF(AND(NOT('Personnel Details'!$I$36=""), $B146&gt;='Personnel Details'!$I$36), 'Personnel Details'!$J$36, 'Personnel Details'!$E$36)))</f>
        <v/>
      </c>
      <c r="MO146" s="59" t="str">
        <f>IF(MN$9="", "", IF(AND(NOT('Personnel Details'!$N$36=""), $B146&gt;='Personnel Details'!$N$36), IF('Personnel Details'!$P$36="","", 'Personnel Details'!$P$36), IF(AND(NOT('Personnel Details'!$I$36=""), $B146&gt;='Personnel Details'!$I$36), IF('Personnel Details'!$K$36="", "", 'Personnel Details'!$K$36), IF('Personnel Details'!$F$36="", "", 'Personnel Details'!$F$36))))</f>
        <v/>
      </c>
      <c r="MP146" s="79" t="str">
        <f>IF(MN$9="", "", IF(AND(NOT('Personnel Details'!$N$36=""), $B146&gt;='Personnel Details'!$N$36), 'Personnel Details'!$Q$36, IF(AND(NOT('Personnel Details'!$I$36=""), $B146&gt;='Personnel Details'!$I$36), 'Personnel Details'!$L$36, 'Personnel Details'!$G$36)))</f>
        <v/>
      </c>
      <c r="MQ146" s="59" t="str">
        <f t="shared" si="428"/>
        <v/>
      </c>
      <c r="MR146" s="53"/>
      <c r="MT146" s="78" t="str">
        <f>IF(MT$9="", "", IF(AND(NOT('Personnel Details'!$N$37=""), $B146&gt;='Personnel Details'!$N$37), 'Personnel Details'!$O$37, IF(AND(NOT('Personnel Details'!$I$37=""), $B146&gt;='Personnel Details'!$I$37), 'Personnel Details'!$J$37, 'Personnel Details'!$E$37)))</f>
        <v/>
      </c>
      <c r="MU146" s="59" t="str">
        <f>IF(MT$9="", "", IF(AND(NOT('Personnel Details'!$N$37=""), $B146&gt;='Personnel Details'!$N$37), IF('Personnel Details'!$P$37="","", 'Personnel Details'!$P$37), IF(AND(NOT('Personnel Details'!$I$37=""), $B146&gt;='Personnel Details'!$I$37), IF('Personnel Details'!$K$37="", "", 'Personnel Details'!$K$37), IF('Personnel Details'!$F$37="", "", 'Personnel Details'!$F$37))))</f>
        <v/>
      </c>
      <c r="MV146" s="79" t="str">
        <f>IF(MT$9="", "", IF(AND(NOT('Personnel Details'!$N$37=""), $B146&gt;='Personnel Details'!$N$37), 'Personnel Details'!$Q$37, IF(AND(NOT('Personnel Details'!$I$37=""), $B146&gt;='Personnel Details'!$I$37), 'Personnel Details'!$L$37, 'Personnel Details'!$G$37)))</f>
        <v/>
      </c>
      <c r="MW146" s="59" t="str">
        <f t="shared" si="429"/>
        <v/>
      </c>
      <c r="MX146" s="53"/>
      <c r="MZ146" s="78" t="str">
        <f>IF(MZ$9="", "", IF(AND(NOT('Personnel Details'!$N$38=""), $B146&gt;='Personnel Details'!$N$38), 'Personnel Details'!$O$38, IF(AND(NOT('Personnel Details'!$I$38=""), $B146&gt;='Personnel Details'!$I$38), 'Personnel Details'!$J$38, 'Personnel Details'!$E$38)))</f>
        <v/>
      </c>
      <c r="NA146" s="59" t="str">
        <f>IF(MZ$9="", "", IF(AND(NOT('Personnel Details'!$N$38=""), $B146&gt;='Personnel Details'!$N$38), IF('Personnel Details'!$P$38="","", 'Personnel Details'!$P$38), IF(AND(NOT('Personnel Details'!$I$38=""), $B146&gt;='Personnel Details'!$I$38), IF('Personnel Details'!$K$38="", "", 'Personnel Details'!$K$38), IF('Personnel Details'!$F$38="", "", 'Personnel Details'!$F$38))))</f>
        <v/>
      </c>
      <c r="NB146" s="79" t="str">
        <f>IF(MZ$9="", "", IF(AND(NOT('Personnel Details'!$N$38=""), $B146&gt;='Personnel Details'!$N$38), 'Personnel Details'!$Q$38, IF(AND(NOT('Personnel Details'!$I$38=""), $B146&gt;='Personnel Details'!$I$38), 'Personnel Details'!$L$38, 'Personnel Details'!$G$38)))</f>
        <v/>
      </c>
      <c r="NC146" s="59" t="str">
        <f t="shared" si="430"/>
        <v/>
      </c>
      <c r="ND146" s="53"/>
      <c r="NF146" s="78" t="str">
        <f>IF(NF$9="", "", IF(AND(NOT('Personnel Details'!$N$39=""), $B146&gt;='Personnel Details'!$N$39), 'Personnel Details'!$O$39, IF(AND(NOT('Personnel Details'!$I$39=""), $B146&gt;='Personnel Details'!$I$39), 'Personnel Details'!$J$39, 'Personnel Details'!$E$39)))</f>
        <v/>
      </c>
      <c r="NG146" s="59" t="str">
        <f>IF(NF$9="", "", IF(AND(NOT('Personnel Details'!$N$39=""), $B146&gt;='Personnel Details'!$N$39), IF('Personnel Details'!$P$39="","", 'Personnel Details'!$P$39), IF(AND(NOT('Personnel Details'!$I$39=""), $B146&gt;='Personnel Details'!$I$39), IF('Personnel Details'!$K$39="", "", 'Personnel Details'!$K$39), IF('Personnel Details'!$F$39="", "", 'Personnel Details'!$F$39))))</f>
        <v/>
      </c>
      <c r="NH146" s="79" t="str">
        <f>IF(NF$9="", "", IF(AND(NOT('Personnel Details'!$N$39=""), $B146&gt;='Personnel Details'!$N$39), 'Personnel Details'!$Q$39, IF(AND(NOT('Personnel Details'!$I$39=""), $B146&gt;='Personnel Details'!$I$39), 'Personnel Details'!$L$39, 'Personnel Details'!$G$39)))</f>
        <v/>
      </c>
      <c r="NI146" s="59" t="str">
        <f t="shared" si="431"/>
        <v/>
      </c>
      <c r="NJ146" s="53"/>
      <c r="NL146" s="78" t="str">
        <f>IF(NL$9="", "", IF(AND(NOT('Personnel Details'!$N$40=""), $B146&gt;='Personnel Details'!$N$40), 'Personnel Details'!$O$40, IF(AND(NOT('Personnel Details'!$I$40=""), $B146&gt;='Personnel Details'!$I$40), 'Personnel Details'!$J$40, 'Personnel Details'!$E$40)))</f>
        <v/>
      </c>
      <c r="NM146" s="59" t="str">
        <f>IF(NL$9="", "", IF(AND(NOT('Personnel Details'!$N$40=""), $B146&gt;='Personnel Details'!$N$40), IF('Personnel Details'!$P$40="","", 'Personnel Details'!$P$40), IF(AND(NOT('Personnel Details'!$I$40=""), $B146&gt;='Personnel Details'!$I$40), IF('Personnel Details'!$K$40="", "", 'Personnel Details'!$K$40), IF('Personnel Details'!$F$40="", "", 'Personnel Details'!$F$40))))</f>
        <v/>
      </c>
      <c r="NN146" s="79" t="str">
        <f>IF(NL$9="", "", IF(AND(NOT('Personnel Details'!$N$40=""), $B146&gt;='Personnel Details'!$N$40), 'Personnel Details'!$Q$40, IF(AND(NOT('Personnel Details'!$I$40=""), $B146&gt;='Personnel Details'!$I$40), 'Personnel Details'!$L$40, 'Personnel Details'!$G$40)))</f>
        <v/>
      </c>
      <c r="NO146" s="59" t="str">
        <f t="shared" si="432"/>
        <v/>
      </c>
      <c r="NP146" s="53"/>
    </row>
    <row r="147" spans="1:380" x14ac:dyDescent="0.25">
      <c r="A147" s="32"/>
      <c r="B147" s="113" t="str">
        <f>IFERROR(IF(B146+1&gt;'Personnel Details'!$U$5, "", B146+1), "")</f>
        <v/>
      </c>
      <c r="C147" s="32"/>
      <c r="D147" s="120"/>
      <c r="E147" s="13" t="str">
        <f t="shared" si="311"/>
        <v/>
      </c>
      <c r="F147" s="13" t="str">
        <f t="shared" si="342"/>
        <v/>
      </c>
      <c r="G147" s="56" t="str">
        <f t="shared" si="433"/>
        <v/>
      </c>
      <c r="H147" s="16" t="str">
        <f t="shared" si="343"/>
        <v/>
      </c>
      <c r="I147" s="32"/>
      <c r="J147" s="120"/>
      <c r="K147" s="62" t="str">
        <f t="shared" si="312"/>
        <v/>
      </c>
      <c r="L147" s="62" t="str">
        <f t="shared" si="344"/>
        <v/>
      </c>
      <c r="M147" s="65" t="str">
        <f t="shared" si="434"/>
        <v/>
      </c>
      <c r="N147" s="68" t="str">
        <f t="shared" si="345"/>
        <v/>
      </c>
      <c r="O147" s="32"/>
      <c r="P147" s="120"/>
      <c r="Q147" s="62" t="str">
        <f t="shared" si="313"/>
        <v/>
      </c>
      <c r="R147" s="62" t="str">
        <f t="shared" si="346"/>
        <v/>
      </c>
      <c r="S147" s="65" t="str">
        <f t="shared" si="435"/>
        <v/>
      </c>
      <c r="T147" s="68" t="str">
        <f t="shared" si="347"/>
        <v/>
      </c>
      <c r="U147" s="32"/>
      <c r="V147" s="120"/>
      <c r="W147" s="62" t="str">
        <f t="shared" si="314"/>
        <v/>
      </c>
      <c r="X147" s="62" t="str">
        <f t="shared" si="348"/>
        <v/>
      </c>
      <c r="Y147" s="65" t="str">
        <f t="shared" si="436"/>
        <v/>
      </c>
      <c r="Z147" s="68" t="str">
        <f t="shared" si="349"/>
        <v/>
      </c>
      <c r="AA147" s="32"/>
      <c r="AB147" s="120"/>
      <c r="AC147" s="62" t="str">
        <f t="shared" si="315"/>
        <v/>
      </c>
      <c r="AD147" s="62" t="str">
        <f t="shared" si="350"/>
        <v/>
      </c>
      <c r="AE147" s="65" t="str">
        <f t="shared" si="437"/>
        <v/>
      </c>
      <c r="AF147" s="68" t="str">
        <f t="shared" si="351"/>
        <v/>
      </c>
      <c r="AG147" s="32"/>
      <c r="AH147" s="120"/>
      <c r="AI147" s="62" t="str">
        <f t="shared" si="316"/>
        <v/>
      </c>
      <c r="AJ147" s="62" t="str">
        <f t="shared" si="352"/>
        <v/>
      </c>
      <c r="AK147" s="65" t="str">
        <f t="shared" si="438"/>
        <v/>
      </c>
      <c r="AL147" s="68" t="str">
        <f t="shared" si="353"/>
        <v/>
      </c>
      <c r="AM147" s="32"/>
      <c r="AN147" s="120"/>
      <c r="AO147" s="62" t="str">
        <f t="shared" si="317"/>
        <v/>
      </c>
      <c r="AP147" s="62" t="str">
        <f t="shared" si="354"/>
        <v/>
      </c>
      <c r="AQ147" s="65" t="str">
        <f t="shared" si="439"/>
        <v/>
      </c>
      <c r="AR147" s="68" t="str">
        <f t="shared" si="355"/>
        <v/>
      </c>
      <c r="AS147" s="32"/>
      <c r="AT147" s="120"/>
      <c r="AU147" s="62" t="str">
        <f t="shared" si="318"/>
        <v/>
      </c>
      <c r="AV147" s="62" t="str">
        <f t="shared" si="356"/>
        <v/>
      </c>
      <c r="AW147" s="65" t="str">
        <f t="shared" si="440"/>
        <v/>
      </c>
      <c r="AX147" s="68" t="str">
        <f t="shared" si="357"/>
        <v/>
      </c>
      <c r="AY147" s="32"/>
      <c r="AZ147" s="120"/>
      <c r="BA147" s="62" t="str">
        <f t="shared" si="319"/>
        <v/>
      </c>
      <c r="BB147" s="62" t="str">
        <f t="shared" si="358"/>
        <v/>
      </c>
      <c r="BC147" s="65" t="str">
        <f t="shared" si="441"/>
        <v/>
      </c>
      <c r="BD147" s="68" t="str">
        <f t="shared" si="359"/>
        <v/>
      </c>
      <c r="BE147" s="32"/>
      <c r="BF147" s="120"/>
      <c r="BG147" s="62" t="str">
        <f t="shared" si="320"/>
        <v/>
      </c>
      <c r="BH147" s="62" t="str">
        <f t="shared" si="360"/>
        <v/>
      </c>
      <c r="BI147" s="65" t="str">
        <f t="shared" si="442"/>
        <v/>
      </c>
      <c r="BJ147" s="68" t="str">
        <f t="shared" si="361"/>
        <v/>
      </c>
      <c r="BK147" s="32"/>
      <c r="BL147" s="120"/>
      <c r="BM147" s="62" t="str">
        <f t="shared" si="321"/>
        <v/>
      </c>
      <c r="BN147" s="62" t="str">
        <f t="shared" si="362"/>
        <v/>
      </c>
      <c r="BO147" s="65" t="str">
        <f t="shared" si="443"/>
        <v/>
      </c>
      <c r="BP147" s="68" t="str">
        <f t="shared" si="363"/>
        <v/>
      </c>
      <c r="BQ147" s="32"/>
      <c r="BR147" s="120"/>
      <c r="BS147" s="62" t="str">
        <f t="shared" si="322"/>
        <v/>
      </c>
      <c r="BT147" s="62" t="str">
        <f t="shared" si="364"/>
        <v/>
      </c>
      <c r="BU147" s="65" t="str">
        <f t="shared" si="444"/>
        <v/>
      </c>
      <c r="BV147" s="68" t="str">
        <f t="shared" si="365"/>
        <v/>
      </c>
      <c r="BW147" s="32"/>
      <c r="BX147" s="120"/>
      <c r="BY147" s="62" t="str">
        <f t="shared" si="323"/>
        <v/>
      </c>
      <c r="BZ147" s="62" t="str">
        <f t="shared" si="366"/>
        <v/>
      </c>
      <c r="CA147" s="65" t="str">
        <f t="shared" si="445"/>
        <v/>
      </c>
      <c r="CB147" s="68" t="str">
        <f t="shared" si="367"/>
        <v/>
      </c>
      <c r="CC147" s="32"/>
      <c r="CD147" s="120"/>
      <c r="CE147" s="62" t="str">
        <f t="shared" si="324"/>
        <v/>
      </c>
      <c r="CF147" s="62" t="str">
        <f t="shared" si="368"/>
        <v/>
      </c>
      <c r="CG147" s="65" t="str">
        <f t="shared" si="446"/>
        <v/>
      </c>
      <c r="CH147" s="68" t="str">
        <f t="shared" si="369"/>
        <v/>
      </c>
      <c r="CI147" s="32"/>
      <c r="CJ147" s="120"/>
      <c r="CK147" s="62" t="str">
        <f t="shared" si="325"/>
        <v/>
      </c>
      <c r="CL147" s="62" t="str">
        <f t="shared" si="370"/>
        <v/>
      </c>
      <c r="CM147" s="65" t="str">
        <f t="shared" si="447"/>
        <v/>
      </c>
      <c r="CN147" s="68" t="str">
        <f t="shared" si="371"/>
        <v/>
      </c>
      <c r="CO147" s="32"/>
      <c r="CP147" s="120"/>
      <c r="CQ147" s="62" t="str">
        <f t="shared" si="326"/>
        <v/>
      </c>
      <c r="CR147" s="62" t="str">
        <f t="shared" si="372"/>
        <v/>
      </c>
      <c r="CS147" s="65" t="str">
        <f t="shared" si="448"/>
        <v/>
      </c>
      <c r="CT147" s="68" t="str">
        <f t="shared" si="373"/>
        <v/>
      </c>
      <c r="CU147" s="32"/>
      <c r="CV147" s="120"/>
      <c r="CW147" s="62" t="str">
        <f t="shared" si="327"/>
        <v/>
      </c>
      <c r="CX147" s="62" t="str">
        <f t="shared" si="374"/>
        <v/>
      </c>
      <c r="CY147" s="65" t="str">
        <f t="shared" si="449"/>
        <v/>
      </c>
      <c r="CZ147" s="68" t="str">
        <f t="shared" si="375"/>
        <v/>
      </c>
      <c r="DA147" s="32"/>
      <c r="DB147" s="120"/>
      <c r="DC147" s="62" t="str">
        <f t="shared" si="328"/>
        <v/>
      </c>
      <c r="DD147" s="62" t="str">
        <f t="shared" si="376"/>
        <v/>
      </c>
      <c r="DE147" s="65" t="str">
        <f t="shared" si="450"/>
        <v/>
      </c>
      <c r="DF147" s="68" t="str">
        <f t="shared" si="377"/>
        <v/>
      </c>
      <c r="DG147" s="32"/>
      <c r="DH147" s="120"/>
      <c r="DI147" s="62" t="str">
        <f t="shared" si="329"/>
        <v/>
      </c>
      <c r="DJ147" s="62" t="str">
        <f t="shared" si="378"/>
        <v/>
      </c>
      <c r="DK147" s="65" t="str">
        <f t="shared" si="451"/>
        <v/>
      </c>
      <c r="DL147" s="68" t="str">
        <f t="shared" si="379"/>
        <v/>
      </c>
      <c r="DM147" s="32"/>
      <c r="DN147" s="120"/>
      <c r="DO147" s="62" t="str">
        <f t="shared" si="330"/>
        <v/>
      </c>
      <c r="DP147" s="62" t="str">
        <f t="shared" si="380"/>
        <v/>
      </c>
      <c r="DQ147" s="65" t="str">
        <f t="shared" si="452"/>
        <v/>
      </c>
      <c r="DR147" s="68" t="str">
        <f t="shared" si="381"/>
        <v/>
      </c>
      <c r="DS147" s="32"/>
      <c r="DT147" s="120"/>
      <c r="DU147" s="62" t="str">
        <f t="shared" si="331"/>
        <v/>
      </c>
      <c r="DV147" s="62" t="str">
        <f t="shared" si="382"/>
        <v/>
      </c>
      <c r="DW147" s="65" t="str">
        <f t="shared" si="453"/>
        <v/>
      </c>
      <c r="DX147" s="68" t="str">
        <f t="shared" si="383"/>
        <v/>
      </c>
      <c r="DY147" s="32"/>
      <c r="DZ147" s="120"/>
      <c r="EA147" s="62" t="str">
        <f t="shared" si="332"/>
        <v/>
      </c>
      <c r="EB147" s="62" t="str">
        <f t="shared" si="384"/>
        <v/>
      </c>
      <c r="EC147" s="65" t="str">
        <f t="shared" si="454"/>
        <v/>
      </c>
      <c r="ED147" s="68" t="str">
        <f t="shared" si="385"/>
        <v/>
      </c>
      <c r="EE147" s="32"/>
      <c r="EF147" s="120"/>
      <c r="EG147" s="62" t="str">
        <f t="shared" si="333"/>
        <v/>
      </c>
      <c r="EH147" s="62" t="str">
        <f t="shared" si="386"/>
        <v/>
      </c>
      <c r="EI147" s="65" t="str">
        <f t="shared" si="455"/>
        <v/>
      </c>
      <c r="EJ147" s="68" t="str">
        <f t="shared" si="387"/>
        <v/>
      </c>
      <c r="EK147" s="32"/>
      <c r="EL147" s="120"/>
      <c r="EM147" s="62" t="str">
        <f t="shared" si="334"/>
        <v/>
      </c>
      <c r="EN147" s="62" t="str">
        <f t="shared" si="388"/>
        <v/>
      </c>
      <c r="EO147" s="65" t="str">
        <f t="shared" si="456"/>
        <v/>
      </c>
      <c r="EP147" s="68" t="str">
        <f t="shared" si="389"/>
        <v/>
      </c>
      <c r="EQ147" s="32"/>
      <c r="ER147" s="120"/>
      <c r="ES147" s="62" t="str">
        <f t="shared" si="335"/>
        <v/>
      </c>
      <c r="ET147" s="62" t="str">
        <f t="shared" si="390"/>
        <v/>
      </c>
      <c r="EU147" s="65" t="str">
        <f t="shared" si="457"/>
        <v/>
      </c>
      <c r="EV147" s="68" t="str">
        <f t="shared" si="391"/>
        <v/>
      </c>
      <c r="EW147" s="32"/>
      <c r="EX147" s="120"/>
      <c r="EY147" s="62" t="str">
        <f t="shared" si="336"/>
        <v/>
      </c>
      <c r="EZ147" s="62" t="str">
        <f t="shared" si="392"/>
        <v/>
      </c>
      <c r="FA147" s="65" t="str">
        <f t="shared" si="458"/>
        <v/>
      </c>
      <c r="FB147" s="68" t="str">
        <f t="shared" si="393"/>
        <v/>
      </c>
      <c r="FC147" s="32"/>
      <c r="FD147" s="120"/>
      <c r="FE147" s="62" t="str">
        <f t="shared" si="337"/>
        <v/>
      </c>
      <c r="FF147" s="62" t="str">
        <f t="shared" si="394"/>
        <v/>
      </c>
      <c r="FG147" s="65" t="str">
        <f t="shared" si="459"/>
        <v/>
      </c>
      <c r="FH147" s="68" t="str">
        <f t="shared" si="395"/>
        <v/>
      </c>
      <c r="FI147" s="32"/>
      <c r="FJ147" s="120"/>
      <c r="FK147" s="62" t="str">
        <f t="shared" si="338"/>
        <v/>
      </c>
      <c r="FL147" s="62" t="str">
        <f t="shared" si="396"/>
        <v/>
      </c>
      <c r="FM147" s="65" t="str">
        <f t="shared" si="460"/>
        <v/>
      </c>
      <c r="FN147" s="68" t="str">
        <f t="shared" si="397"/>
        <v/>
      </c>
      <c r="FO147" s="32"/>
      <c r="FP147" s="120"/>
      <c r="FQ147" s="62" t="str">
        <f t="shared" si="339"/>
        <v/>
      </c>
      <c r="FR147" s="62" t="str">
        <f t="shared" si="398"/>
        <v/>
      </c>
      <c r="FS147" s="65" t="str">
        <f t="shared" si="461"/>
        <v/>
      </c>
      <c r="FT147" s="68" t="str">
        <f t="shared" si="399"/>
        <v/>
      </c>
      <c r="FU147" s="32"/>
      <c r="FV147" s="120"/>
      <c r="FW147" s="62" t="str">
        <f t="shared" si="340"/>
        <v/>
      </c>
      <c r="FX147" s="62" t="str">
        <f t="shared" si="400"/>
        <v/>
      </c>
      <c r="FY147" s="65" t="str">
        <f t="shared" si="462"/>
        <v/>
      </c>
      <c r="FZ147" s="68" t="str">
        <f t="shared" si="401"/>
        <v/>
      </c>
      <c r="GA147" s="32"/>
      <c r="GC147" s="7" t="str">
        <f t="shared" si="402"/>
        <v/>
      </c>
      <c r="GD147" s="7" t="str">
        <f t="shared" ca="1" si="341"/>
        <v/>
      </c>
      <c r="GT147" s="71" t="str">
        <f>IF(GT$9="", "", IF(AND(NOT('Personnel Details'!$N$11=""), $B147&gt;='Personnel Details'!$N$11), 'Personnel Details'!$O$11, IF(AND(NOT('Personnel Details'!$I$11=""), $B147&gt;='Personnel Details'!$I$11), 'Personnel Details'!$J$11, 'Personnel Details'!$E$11)))</f>
        <v/>
      </c>
      <c r="GU147" s="59" t="str">
        <f>IF(GT$9="", "", IF(AND(NOT('Personnel Details'!$N$11=""), $B147&gt;='Personnel Details'!$N$11), IF('Personnel Details'!$P$11="","", 'Personnel Details'!$P$11), IF(AND(NOT('Personnel Details'!$I$11=""), $B147&gt;='Personnel Details'!$I$11), IF('Personnel Details'!$K$11="", "", 'Personnel Details'!$K$11), IF('Personnel Details'!$F$11="", "", 'Personnel Details'!$F$11))))</f>
        <v/>
      </c>
      <c r="GV147" s="74" t="str">
        <f>IF(GT$9="", "", IF(AND(NOT('Personnel Details'!$N$11=""), $B147&gt;='Personnel Details'!$N$11), 'Personnel Details'!$Q$11, IF(AND(NOT('Personnel Details'!$I$11=""), $B147&gt;='Personnel Details'!$I$11), 'Personnel Details'!$L$11, 'Personnel Details'!$G$11)))</f>
        <v/>
      </c>
      <c r="GW147" s="59" t="str">
        <f t="shared" si="403"/>
        <v/>
      </c>
      <c r="GX147" s="53"/>
      <c r="GZ147" s="78" t="str">
        <f>IF(GZ$9="", "", IF(AND(NOT('Personnel Details'!$N$12=""), $B147&gt;='Personnel Details'!$N$12), 'Personnel Details'!$O$12, IF(AND(NOT('Personnel Details'!$I$12=""), $B147&gt;='Personnel Details'!$I$12), 'Personnel Details'!$J$12, 'Personnel Details'!$E$12)))</f>
        <v/>
      </c>
      <c r="HA147" s="59" t="str">
        <f>IF(GZ$9="", "", IF(AND(NOT('Personnel Details'!$N$12=""), $B147&gt;='Personnel Details'!$N$12), IF('Personnel Details'!$P$12="","", 'Personnel Details'!$P$12), IF(AND(NOT('Personnel Details'!$I$12=""), $B147&gt;='Personnel Details'!$I$12), IF('Personnel Details'!$K$12="", "", 'Personnel Details'!$K$12), IF('Personnel Details'!$F$12="", "", 'Personnel Details'!$F$12))))</f>
        <v/>
      </c>
      <c r="HB147" s="79" t="str">
        <f>IF(GZ$9="", "", IF(AND(NOT('Personnel Details'!$N$12=""), $B147&gt;='Personnel Details'!$N$12), 'Personnel Details'!$Q$12, IF(AND(NOT('Personnel Details'!$I$12=""), $B147&gt;='Personnel Details'!$I$12), 'Personnel Details'!$L$12, 'Personnel Details'!$G$12)))</f>
        <v/>
      </c>
      <c r="HC147" s="59" t="str">
        <f t="shared" si="404"/>
        <v/>
      </c>
      <c r="HD147" s="53"/>
      <c r="HF147" s="78" t="str">
        <f>IF(HF$9="", "", IF(AND(NOT('Personnel Details'!$N$13=""), $B147&gt;='Personnel Details'!$N$13), 'Personnel Details'!$O$13, IF(AND(NOT('Personnel Details'!$I$13=""), $B147&gt;='Personnel Details'!$I$13), 'Personnel Details'!$J$13, 'Personnel Details'!$E$13)))</f>
        <v/>
      </c>
      <c r="HG147" s="59" t="str">
        <f>IF(HF$9="", "", IF(AND(NOT('Personnel Details'!$N$13=""), $B147&gt;='Personnel Details'!$N$13), IF('Personnel Details'!$P$13="","", 'Personnel Details'!$P$13), IF(AND(NOT('Personnel Details'!$I$13=""), $B147&gt;='Personnel Details'!$I$13), IF('Personnel Details'!$K$13="", "", 'Personnel Details'!$K$13), IF('Personnel Details'!$F$13="", "", 'Personnel Details'!$F$13))))</f>
        <v/>
      </c>
      <c r="HH147" s="79" t="str">
        <f>IF(HF$9="", "", IF(AND(NOT('Personnel Details'!$N$13=""), $B147&gt;='Personnel Details'!$N$13), 'Personnel Details'!$Q$13, IF(AND(NOT('Personnel Details'!$I$13=""), $B147&gt;='Personnel Details'!$I$13), 'Personnel Details'!$L$13, 'Personnel Details'!$G$13)))</f>
        <v/>
      </c>
      <c r="HI147" s="59" t="str">
        <f t="shared" si="405"/>
        <v/>
      </c>
      <c r="HJ147" s="53"/>
      <c r="HL147" s="78" t="str">
        <f>IF(HL$9="", "", IF(AND(NOT('Personnel Details'!$N$14=""), $B147&gt;='Personnel Details'!$N$14), 'Personnel Details'!$O$14, IF(AND(NOT('Personnel Details'!$I$14=""), $B147&gt;='Personnel Details'!$I$14), 'Personnel Details'!$J$14, 'Personnel Details'!$E$14)))</f>
        <v/>
      </c>
      <c r="HM147" s="59" t="str">
        <f>IF(HL$9="", "", IF(AND(NOT('Personnel Details'!$N$14=""), $B147&gt;='Personnel Details'!$N$14), IF('Personnel Details'!$P$14="","", 'Personnel Details'!$P$14), IF(AND(NOT('Personnel Details'!$I$14=""), $B147&gt;='Personnel Details'!$I$14), IF('Personnel Details'!$K$14="", "", 'Personnel Details'!$K$14), IF('Personnel Details'!$F$14="", "", 'Personnel Details'!$F$14))))</f>
        <v/>
      </c>
      <c r="HN147" s="79" t="str">
        <f>IF(HL$9="", "", IF(AND(NOT('Personnel Details'!$N$14=""), $B147&gt;='Personnel Details'!$N$14), 'Personnel Details'!$Q$14, IF(AND(NOT('Personnel Details'!$I$14=""), $B147&gt;='Personnel Details'!$I$14), 'Personnel Details'!$L$14, 'Personnel Details'!$G$14)))</f>
        <v/>
      </c>
      <c r="HO147" s="59" t="str">
        <f t="shared" si="406"/>
        <v/>
      </c>
      <c r="HP147" s="53"/>
      <c r="HR147" s="78" t="str">
        <f>IF(HR$9="", "", IF(AND(NOT('Personnel Details'!$N$15=""), $B147&gt;='Personnel Details'!$N$15), 'Personnel Details'!$O$15, IF(AND(NOT('Personnel Details'!$I$15=""), $B147&gt;='Personnel Details'!$I$15), 'Personnel Details'!$J$15, 'Personnel Details'!$E$15)))</f>
        <v/>
      </c>
      <c r="HS147" s="59" t="str">
        <f>IF(HR$9="", "", IF(AND(NOT('Personnel Details'!$N$15=""), $B147&gt;='Personnel Details'!$N$15), IF('Personnel Details'!$P$15="","", 'Personnel Details'!$P$15), IF(AND(NOT('Personnel Details'!$I$15=""), $B147&gt;='Personnel Details'!$I$15), IF('Personnel Details'!$K$15="", "", 'Personnel Details'!$K$15), IF('Personnel Details'!$F$15="", "", 'Personnel Details'!$F$15))))</f>
        <v/>
      </c>
      <c r="HT147" s="79" t="str">
        <f>IF(HR$9="", "", IF(AND(NOT('Personnel Details'!$N$15=""), $B147&gt;='Personnel Details'!$N$15), 'Personnel Details'!$Q$15, IF(AND(NOT('Personnel Details'!$I$15=""), $B147&gt;='Personnel Details'!$I$15), 'Personnel Details'!$L$15, 'Personnel Details'!$G$15)))</f>
        <v/>
      </c>
      <c r="HU147" s="59" t="str">
        <f t="shared" si="407"/>
        <v/>
      </c>
      <c r="HV147" s="53"/>
      <c r="HX147" s="78" t="str">
        <f>IF(HX$9="", "", IF(AND(NOT('Personnel Details'!$N$16=""), $B147&gt;='Personnel Details'!$N$16), 'Personnel Details'!$O$16, IF(AND(NOT('Personnel Details'!$I$16=""), $B147&gt;='Personnel Details'!$I$16), 'Personnel Details'!$J$16, 'Personnel Details'!$E$16)))</f>
        <v/>
      </c>
      <c r="HY147" s="59" t="str">
        <f>IF(HX$9="", "", IF(AND(NOT('Personnel Details'!$N$16=""), $B147&gt;='Personnel Details'!$N$16), IF('Personnel Details'!$P$16="","", 'Personnel Details'!$P$16), IF(AND(NOT('Personnel Details'!$I$16=""), $B147&gt;='Personnel Details'!$I$16), IF('Personnel Details'!$K$16="", "", 'Personnel Details'!$K$16), IF('Personnel Details'!$F$16="", "", 'Personnel Details'!$F$16))))</f>
        <v/>
      </c>
      <c r="HZ147" s="79" t="str">
        <f>IF(HX$9="", "", IF(AND(NOT('Personnel Details'!$N$16=""), $B147&gt;='Personnel Details'!$N$16), 'Personnel Details'!$Q$16, IF(AND(NOT('Personnel Details'!$I$16=""), $B147&gt;='Personnel Details'!$I$16), 'Personnel Details'!$L$16, 'Personnel Details'!$G$16)))</f>
        <v/>
      </c>
      <c r="IA147" s="59" t="str">
        <f t="shared" si="408"/>
        <v/>
      </c>
      <c r="IB147" s="53"/>
      <c r="ID147" s="78" t="str">
        <f>IF(ID$9="", "", IF(AND(NOT('Personnel Details'!$N$17=""), $B147&gt;='Personnel Details'!$N$17), 'Personnel Details'!$O$17, IF(AND(NOT('Personnel Details'!$I$17=""), $B147&gt;='Personnel Details'!$I$17), 'Personnel Details'!$J$17, 'Personnel Details'!$E$17)))</f>
        <v/>
      </c>
      <c r="IE147" s="59" t="str">
        <f>IF(ID$9="", "", IF(AND(NOT('Personnel Details'!$N$17=""), $B147&gt;='Personnel Details'!$N$17), IF('Personnel Details'!$P$17="","", 'Personnel Details'!$P$17), IF(AND(NOT('Personnel Details'!$I$17=""), $B147&gt;='Personnel Details'!$I$17), IF('Personnel Details'!$K$17="", "", 'Personnel Details'!$K$17), IF('Personnel Details'!$F$17="", "", 'Personnel Details'!$F$17))))</f>
        <v/>
      </c>
      <c r="IF147" s="79" t="str">
        <f>IF(ID$9="", "", IF(AND(NOT('Personnel Details'!$N$17=""), $B147&gt;='Personnel Details'!$N$17), 'Personnel Details'!$Q$17, IF(AND(NOT('Personnel Details'!$I$17=""), $B147&gt;='Personnel Details'!$I$17), 'Personnel Details'!$L$17, 'Personnel Details'!$G$17)))</f>
        <v/>
      </c>
      <c r="IG147" s="59" t="str">
        <f t="shared" si="409"/>
        <v/>
      </c>
      <c r="IH147" s="53"/>
      <c r="IJ147" s="78" t="str">
        <f>IF(IJ$9="", "", IF(AND(NOT('Personnel Details'!$N$18=""), $B147&gt;='Personnel Details'!$N$18), 'Personnel Details'!$O$18, IF(AND(NOT('Personnel Details'!$I$18=""), $B147&gt;='Personnel Details'!$I$18), 'Personnel Details'!$J$18, 'Personnel Details'!$E$18)))</f>
        <v/>
      </c>
      <c r="IK147" s="59" t="str">
        <f>IF(IJ$9="", "", IF(AND(NOT('Personnel Details'!$N$18=""), $B147&gt;='Personnel Details'!$N$18), IF('Personnel Details'!$P$18="","", 'Personnel Details'!$P$18), IF(AND(NOT('Personnel Details'!$I$18=""), $B147&gt;='Personnel Details'!$I$18), IF('Personnel Details'!$K$18="", "", 'Personnel Details'!$K$18), IF('Personnel Details'!$F$18="", "", 'Personnel Details'!$F$18))))</f>
        <v/>
      </c>
      <c r="IL147" s="79" t="str">
        <f>IF(IJ$9="", "", IF(AND(NOT('Personnel Details'!$N$18=""), $B147&gt;='Personnel Details'!$N$18), 'Personnel Details'!$Q$18, IF(AND(NOT('Personnel Details'!$I$18=""), $B147&gt;='Personnel Details'!$I$18), 'Personnel Details'!$L$18, 'Personnel Details'!$G$18)))</f>
        <v/>
      </c>
      <c r="IM147" s="59" t="str">
        <f t="shared" si="410"/>
        <v/>
      </c>
      <c r="IN147" s="53"/>
      <c r="IP147" s="78" t="str">
        <f>IF(IP$9="", "", IF(AND(NOT('Personnel Details'!$N$19=""), $B147&gt;='Personnel Details'!$N$19), 'Personnel Details'!$O$19, IF(AND(NOT('Personnel Details'!$I$19=""), $B147&gt;='Personnel Details'!$I$19), 'Personnel Details'!$J$19, 'Personnel Details'!$E$19)))</f>
        <v/>
      </c>
      <c r="IQ147" s="59" t="str">
        <f>IF(IP$9="", "", IF(AND(NOT('Personnel Details'!$N$19=""), $B147&gt;='Personnel Details'!$N$19), IF('Personnel Details'!$P$19="","", 'Personnel Details'!$P$19), IF(AND(NOT('Personnel Details'!$I$19=""), $B147&gt;='Personnel Details'!$I$19), IF('Personnel Details'!$K$19="", "", 'Personnel Details'!$K$19), IF('Personnel Details'!$F$19="", "", 'Personnel Details'!$F$19))))</f>
        <v/>
      </c>
      <c r="IR147" s="79" t="str">
        <f>IF(IP$9="", "", IF(AND(NOT('Personnel Details'!$N$19=""), $B147&gt;='Personnel Details'!$N$19), 'Personnel Details'!$Q$19, IF(AND(NOT('Personnel Details'!$I$19=""), $B147&gt;='Personnel Details'!$I$19), 'Personnel Details'!$L$19, 'Personnel Details'!$G$19)))</f>
        <v/>
      </c>
      <c r="IS147" s="59" t="str">
        <f t="shared" si="411"/>
        <v/>
      </c>
      <c r="IT147" s="53"/>
      <c r="IV147" s="78" t="str">
        <f>IF(IV$9="", "", IF(AND(NOT('Personnel Details'!$N$20=""), $B147&gt;='Personnel Details'!$N$20), 'Personnel Details'!$O$20, IF(AND(NOT('Personnel Details'!$I$20=""), $B147&gt;='Personnel Details'!$I$20), 'Personnel Details'!$J$20, 'Personnel Details'!$E$20)))</f>
        <v/>
      </c>
      <c r="IW147" s="59" t="str">
        <f>IF(IV$9="", "", IF(AND(NOT('Personnel Details'!$N$20=""), $B147&gt;='Personnel Details'!$N$20), IF('Personnel Details'!$P$20="","", 'Personnel Details'!$P$20), IF(AND(NOT('Personnel Details'!$I$20=""), $B147&gt;='Personnel Details'!$I$20), IF('Personnel Details'!$K$20="", "", 'Personnel Details'!$K$20), IF('Personnel Details'!$F$20="", "", 'Personnel Details'!$F$20))))</f>
        <v/>
      </c>
      <c r="IX147" s="79" t="str">
        <f>IF(IV$9="", "", IF(AND(NOT('Personnel Details'!$N$20=""), $B147&gt;='Personnel Details'!$N$20), 'Personnel Details'!$Q$20, IF(AND(NOT('Personnel Details'!$I$20=""), $B147&gt;='Personnel Details'!$I$20), 'Personnel Details'!$L$20, 'Personnel Details'!$G$20)))</f>
        <v/>
      </c>
      <c r="IY147" s="59" t="str">
        <f t="shared" si="412"/>
        <v/>
      </c>
      <c r="IZ147" s="53"/>
      <c r="JB147" s="78" t="str">
        <f>IF(JB$9="", "", IF(AND(NOT('Personnel Details'!$N$21=""), $B147&gt;='Personnel Details'!$N$21), 'Personnel Details'!$O$21, IF(AND(NOT('Personnel Details'!$I$21=""), $B147&gt;='Personnel Details'!$I$21), 'Personnel Details'!$J$21, 'Personnel Details'!$E$21)))</f>
        <v/>
      </c>
      <c r="JC147" s="59" t="str">
        <f>IF(JB$9="", "", IF(AND(NOT('Personnel Details'!$N$21=""), $B147&gt;='Personnel Details'!$N$21), IF('Personnel Details'!$P$21="","", 'Personnel Details'!$P$21), IF(AND(NOT('Personnel Details'!$I$21=""), $B147&gt;='Personnel Details'!$I$21), IF('Personnel Details'!$K$21="", "", 'Personnel Details'!$K$21), IF('Personnel Details'!$F$21="", "", 'Personnel Details'!$F$21))))</f>
        <v/>
      </c>
      <c r="JD147" s="79" t="str">
        <f>IF(JB$9="", "", IF(AND(NOT('Personnel Details'!$N$21=""), $B147&gt;='Personnel Details'!$N$21), 'Personnel Details'!$Q$21, IF(AND(NOT('Personnel Details'!$I$21=""), $B147&gt;='Personnel Details'!$I$21), 'Personnel Details'!$L$21, 'Personnel Details'!$G$21)))</f>
        <v/>
      </c>
      <c r="JE147" s="59" t="str">
        <f t="shared" si="413"/>
        <v/>
      </c>
      <c r="JF147" s="53"/>
      <c r="JH147" s="78" t="str">
        <f>IF(JH$9="", "", IF(AND(NOT('Personnel Details'!$N$22=""), $B147&gt;='Personnel Details'!$N$22), 'Personnel Details'!$O$22, IF(AND(NOT('Personnel Details'!$I$22=""), $B147&gt;='Personnel Details'!$I$22), 'Personnel Details'!$J$22, 'Personnel Details'!$E$22)))</f>
        <v/>
      </c>
      <c r="JI147" s="59" t="str">
        <f>IF(JH$9="", "", IF(AND(NOT('Personnel Details'!$N$22=""), $B147&gt;='Personnel Details'!$N$22), IF('Personnel Details'!$P$22="","", 'Personnel Details'!$P$22), IF(AND(NOT('Personnel Details'!$I$22=""), $B147&gt;='Personnel Details'!$I$22), IF('Personnel Details'!$K$22="", "", 'Personnel Details'!$K$22), IF('Personnel Details'!$F$22="", "", 'Personnel Details'!$F$22))))</f>
        <v/>
      </c>
      <c r="JJ147" s="79" t="str">
        <f>IF(JH$9="", "", IF(AND(NOT('Personnel Details'!$N$22=""), $B147&gt;='Personnel Details'!$N$22), 'Personnel Details'!$Q$22, IF(AND(NOT('Personnel Details'!$I$22=""), $B147&gt;='Personnel Details'!$I$22), 'Personnel Details'!$L$22, 'Personnel Details'!$G$22)))</f>
        <v/>
      </c>
      <c r="JK147" s="59" t="str">
        <f t="shared" si="414"/>
        <v/>
      </c>
      <c r="JL147" s="53"/>
      <c r="JN147" s="78" t="str">
        <f>IF(JN$9="", "", IF(AND(NOT('Personnel Details'!$N$23=""), $B147&gt;='Personnel Details'!$N$23), 'Personnel Details'!$O$23, IF(AND(NOT('Personnel Details'!$I$23=""), $B147&gt;='Personnel Details'!$I$23), 'Personnel Details'!$J$23, 'Personnel Details'!$E$23)))</f>
        <v/>
      </c>
      <c r="JO147" s="59" t="str">
        <f>IF(JN$9="", "", IF(AND(NOT('Personnel Details'!$N$23=""), $B147&gt;='Personnel Details'!$N$23), IF('Personnel Details'!$P$23="","", 'Personnel Details'!$P$23), IF(AND(NOT('Personnel Details'!$I$23=""), $B147&gt;='Personnel Details'!$I$23), IF('Personnel Details'!$K$23="", "", 'Personnel Details'!$K$23), IF('Personnel Details'!$F$23="", "", 'Personnel Details'!$F$23))))</f>
        <v/>
      </c>
      <c r="JP147" s="79" t="str">
        <f>IF(JN$9="", "", IF(AND(NOT('Personnel Details'!$N$23=""), $B147&gt;='Personnel Details'!$N$23), 'Personnel Details'!$Q$23, IF(AND(NOT('Personnel Details'!$I$23=""), $B147&gt;='Personnel Details'!$I$23), 'Personnel Details'!$L$23, 'Personnel Details'!$G$23)))</f>
        <v/>
      </c>
      <c r="JQ147" s="59" t="str">
        <f t="shared" si="415"/>
        <v/>
      </c>
      <c r="JR147" s="53"/>
      <c r="JT147" s="78" t="str">
        <f>IF(JT$9="", "", IF(AND(NOT('Personnel Details'!$N$24=""), $B147&gt;='Personnel Details'!$N$24), 'Personnel Details'!$O$24, IF(AND(NOT('Personnel Details'!$I$24=""), $B147&gt;='Personnel Details'!$I$24), 'Personnel Details'!$J$24, 'Personnel Details'!$E$24)))</f>
        <v/>
      </c>
      <c r="JU147" s="59" t="str">
        <f>IF(JT$9="", "", IF(AND(NOT('Personnel Details'!$N$24=""), $B147&gt;='Personnel Details'!$N$24), IF('Personnel Details'!$P$24="","", 'Personnel Details'!$P$24), IF(AND(NOT('Personnel Details'!$I$24=""), $B147&gt;='Personnel Details'!$I$24), IF('Personnel Details'!$K$24="", "", 'Personnel Details'!$K$24), IF('Personnel Details'!$F$24="", "", 'Personnel Details'!$F$24))))</f>
        <v/>
      </c>
      <c r="JV147" s="79" t="str">
        <f>IF(JT$9="", "", IF(AND(NOT('Personnel Details'!$N$24=""), $B147&gt;='Personnel Details'!$N$24), 'Personnel Details'!$Q$24, IF(AND(NOT('Personnel Details'!$I$24=""), $B147&gt;='Personnel Details'!$I$24), 'Personnel Details'!$L$24, 'Personnel Details'!$G$24)))</f>
        <v/>
      </c>
      <c r="JW147" s="59" t="str">
        <f t="shared" si="416"/>
        <v/>
      </c>
      <c r="JX147" s="53"/>
      <c r="JZ147" s="78" t="str">
        <f>IF(JZ$9="", "", IF(AND(NOT('Personnel Details'!$N$25=""), $B147&gt;='Personnel Details'!$N$25), 'Personnel Details'!$O$25, IF(AND(NOT('Personnel Details'!$I$25=""), $B147&gt;='Personnel Details'!$I$25), 'Personnel Details'!$J$25, 'Personnel Details'!$E$25)))</f>
        <v/>
      </c>
      <c r="KA147" s="59" t="str">
        <f>IF(JZ$9="", "", IF(AND(NOT('Personnel Details'!$N$25=""), $B147&gt;='Personnel Details'!$N$25), IF('Personnel Details'!$P$25="","", 'Personnel Details'!$P$25), IF(AND(NOT('Personnel Details'!$I$25=""), $B147&gt;='Personnel Details'!$I$25), IF('Personnel Details'!$K$25="", "", 'Personnel Details'!$K$25), IF('Personnel Details'!$F$25="", "", 'Personnel Details'!$F$25))))</f>
        <v/>
      </c>
      <c r="KB147" s="79" t="str">
        <f>IF(JZ$9="", "", IF(AND(NOT('Personnel Details'!$N$25=""), $B147&gt;='Personnel Details'!$N$25), 'Personnel Details'!$Q$25, IF(AND(NOT('Personnel Details'!$I$25=""), $B147&gt;='Personnel Details'!$I$25), 'Personnel Details'!$L$25, 'Personnel Details'!$G$25)))</f>
        <v/>
      </c>
      <c r="KC147" s="59" t="str">
        <f t="shared" si="417"/>
        <v/>
      </c>
      <c r="KD147" s="53"/>
      <c r="KF147" s="78" t="str">
        <f>IF(KF$9="", "", IF(AND(NOT('Personnel Details'!$N$26=""), $B147&gt;='Personnel Details'!$N$26), 'Personnel Details'!$O$26, IF(AND(NOT('Personnel Details'!$I$26=""), $B147&gt;='Personnel Details'!$I$26), 'Personnel Details'!$J$26, 'Personnel Details'!$E$26)))</f>
        <v/>
      </c>
      <c r="KG147" s="59" t="str">
        <f>IF(KF$9="", "", IF(AND(NOT('Personnel Details'!$N$26=""), $B147&gt;='Personnel Details'!$N$26), IF('Personnel Details'!$P$26="","", 'Personnel Details'!$P$26), IF(AND(NOT('Personnel Details'!$I$26=""), $B147&gt;='Personnel Details'!$I$26), IF('Personnel Details'!$K$26="", "", 'Personnel Details'!$K$26), IF('Personnel Details'!$F$26="", "", 'Personnel Details'!$F$26))))</f>
        <v/>
      </c>
      <c r="KH147" s="79" t="str">
        <f>IF(KF$9="", "", IF(AND(NOT('Personnel Details'!$N$26=""), $B147&gt;='Personnel Details'!$N$26), 'Personnel Details'!$Q$26, IF(AND(NOT('Personnel Details'!$I$26=""), $B147&gt;='Personnel Details'!$I$26), 'Personnel Details'!$L$26, 'Personnel Details'!$G$26)))</f>
        <v/>
      </c>
      <c r="KI147" s="59" t="str">
        <f t="shared" si="418"/>
        <v/>
      </c>
      <c r="KJ147" s="53"/>
      <c r="KL147" s="78" t="str">
        <f>IF(KL$9="", "", IF(AND(NOT('Personnel Details'!$N$27=""), $B147&gt;='Personnel Details'!$N$27), 'Personnel Details'!$O$27, IF(AND(NOT('Personnel Details'!$I$27=""), $B147&gt;='Personnel Details'!$I$27), 'Personnel Details'!$J$27, 'Personnel Details'!$E$27)))</f>
        <v/>
      </c>
      <c r="KM147" s="59" t="str">
        <f>IF(KL$9="", "", IF(AND(NOT('Personnel Details'!$N$27=""), $B147&gt;='Personnel Details'!$N$27), IF('Personnel Details'!$P$27="","", 'Personnel Details'!$P$27), IF(AND(NOT('Personnel Details'!$I$27=""), $B147&gt;='Personnel Details'!$I$27), IF('Personnel Details'!$K$27="", "", 'Personnel Details'!$K$27), IF('Personnel Details'!$F$27="", "", 'Personnel Details'!$F$27))))</f>
        <v/>
      </c>
      <c r="KN147" s="79" t="str">
        <f>IF(KL$9="", "", IF(AND(NOT('Personnel Details'!$N$27=""), $B147&gt;='Personnel Details'!$N$27), 'Personnel Details'!$Q$27, IF(AND(NOT('Personnel Details'!$I$27=""), $B147&gt;='Personnel Details'!$I$27), 'Personnel Details'!$L$27, 'Personnel Details'!$G$27)))</f>
        <v/>
      </c>
      <c r="KO147" s="59" t="str">
        <f t="shared" si="419"/>
        <v/>
      </c>
      <c r="KP147" s="53"/>
      <c r="KR147" s="78" t="str">
        <f>IF(KR$9="", "", IF(AND(NOT('Personnel Details'!$N$28=""), $B147&gt;='Personnel Details'!$N$28), 'Personnel Details'!$O$28, IF(AND(NOT('Personnel Details'!$I$28=""), $B147&gt;='Personnel Details'!$I$28), 'Personnel Details'!$J$28, 'Personnel Details'!$E$28)))</f>
        <v/>
      </c>
      <c r="KS147" s="59" t="str">
        <f>IF(KR$9="", "", IF(AND(NOT('Personnel Details'!$N$28=""), $B147&gt;='Personnel Details'!$N$28), IF('Personnel Details'!$P$28="","", 'Personnel Details'!$P$28), IF(AND(NOT('Personnel Details'!$I$28=""), $B147&gt;='Personnel Details'!$I$28), IF('Personnel Details'!$K$28="", "", 'Personnel Details'!$K$28), IF('Personnel Details'!$F$28="", "", 'Personnel Details'!$F$28))))</f>
        <v/>
      </c>
      <c r="KT147" s="79" t="str">
        <f>IF(KR$9="", "", IF(AND(NOT('Personnel Details'!$N$28=""), $B147&gt;='Personnel Details'!$N$28), 'Personnel Details'!$Q$28, IF(AND(NOT('Personnel Details'!$I$28=""), $B147&gt;='Personnel Details'!$I$28), 'Personnel Details'!$L$28, 'Personnel Details'!$G$28)))</f>
        <v/>
      </c>
      <c r="KU147" s="59" t="str">
        <f t="shared" si="420"/>
        <v/>
      </c>
      <c r="KV147" s="53"/>
      <c r="KX147" s="78" t="str">
        <f>IF(KX$9="", "", IF(AND(NOT('Personnel Details'!$N$29=""), $B147&gt;='Personnel Details'!$N$29), 'Personnel Details'!$O$29, IF(AND(NOT('Personnel Details'!$I$29=""), $B147&gt;='Personnel Details'!$I$29), 'Personnel Details'!$J$29, 'Personnel Details'!$E$29)))</f>
        <v/>
      </c>
      <c r="KY147" s="59" t="str">
        <f>IF(KX$9="", "", IF(AND(NOT('Personnel Details'!$N$29=""), $B147&gt;='Personnel Details'!$N$29), IF('Personnel Details'!$P$29="","", 'Personnel Details'!$P$29), IF(AND(NOT('Personnel Details'!$I$29=""), $B147&gt;='Personnel Details'!$I$29), IF('Personnel Details'!$K$29="", "", 'Personnel Details'!$K$29), IF('Personnel Details'!$F$29="", "", 'Personnel Details'!$F$29))))</f>
        <v/>
      </c>
      <c r="KZ147" s="79" t="str">
        <f>IF(KX$9="", "", IF(AND(NOT('Personnel Details'!$N$29=""), $B147&gt;='Personnel Details'!$N$29), 'Personnel Details'!$Q$29, IF(AND(NOT('Personnel Details'!$I$29=""), $B147&gt;='Personnel Details'!$I$29), 'Personnel Details'!$L$29, 'Personnel Details'!$G$29)))</f>
        <v/>
      </c>
      <c r="LA147" s="59" t="str">
        <f t="shared" si="421"/>
        <v/>
      </c>
      <c r="LB147" s="53"/>
      <c r="LD147" s="78" t="str">
        <f>IF(LD$9="", "", IF(AND(NOT('Personnel Details'!$N$30=""), $B147&gt;='Personnel Details'!$N$30), 'Personnel Details'!$O$30, IF(AND(NOT('Personnel Details'!$I$30=""), $B147&gt;='Personnel Details'!$I$30), 'Personnel Details'!$J$30, 'Personnel Details'!$E$30)))</f>
        <v/>
      </c>
      <c r="LE147" s="59" t="str">
        <f>IF(LD$9="", "", IF(AND(NOT('Personnel Details'!$N$30=""), $B147&gt;='Personnel Details'!$N$30), IF('Personnel Details'!$P$30="","", 'Personnel Details'!$P$30), IF(AND(NOT('Personnel Details'!$I$30=""), $B147&gt;='Personnel Details'!$I$30), IF('Personnel Details'!$K$30="", "", 'Personnel Details'!$K$30), IF('Personnel Details'!$F$30="", "", 'Personnel Details'!$F$30))))</f>
        <v/>
      </c>
      <c r="LF147" s="79" t="str">
        <f>IF(LD$9="", "", IF(AND(NOT('Personnel Details'!$N$30=""), $B147&gt;='Personnel Details'!$N$30), 'Personnel Details'!$Q$30, IF(AND(NOT('Personnel Details'!$I$30=""), $B147&gt;='Personnel Details'!$I$30), 'Personnel Details'!$L$30, 'Personnel Details'!$G$30)))</f>
        <v/>
      </c>
      <c r="LG147" s="59" t="str">
        <f t="shared" si="422"/>
        <v/>
      </c>
      <c r="LH147" s="53"/>
      <c r="LJ147" s="78" t="str">
        <f>IF(LJ$9="", "", IF(AND(NOT('Personnel Details'!$N$31=""), $B147&gt;='Personnel Details'!$N$31), 'Personnel Details'!$O$31, IF(AND(NOT('Personnel Details'!$I$31=""), $B147&gt;='Personnel Details'!$I$31), 'Personnel Details'!$J$31, 'Personnel Details'!$E$31)))</f>
        <v/>
      </c>
      <c r="LK147" s="59" t="str">
        <f>IF(LJ$9="", "", IF(AND(NOT('Personnel Details'!$N$31=""), $B147&gt;='Personnel Details'!$N$31), IF('Personnel Details'!$P$31="","", 'Personnel Details'!$P$31), IF(AND(NOT('Personnel Details'!$I$31=""), $B147&gt;='Personnel Details'!$I$31), IF('Personnel Details'!$K$31="", "", 'Personnel Details'!$K$31), IF('Personnel Details'!$F$31="", "", 'Personnel Details'!$F$31))))</f>
        <v/>
      </c>
      <c r="LL147" s="79" t="str">
        <f>IF(LJ$9="", "", IF(AND(NOT('Personnel Details'!$N$31=""), $B147&gt;='Personnel Details'!$N$31), 'Personnel Details'!$Q$31, IF(AND(NOT('Personnel Details'!$I$31=""), $B147&gt;='Personnel Details'!$I$31), 'Personnel Details'!$L$31, 'Personnel Details'!$G$31)))</f>
        <v/>
      </c>
      <c r="LM147" s="59" t="str">
        <f t="shared" si="423"/>
        <v/>
      </c>
      <c r="LN147" s="53"/>
      <c r="LP147" s="78" t="str">
        <f>IF(LP$9="", "", IF(AND(NOT('Personnel Details'!$N$32=""), $B147&gt;='Personnel Details'!$N$32), 'Personnel Details'!$O$32, IF(AND(NOT('Personnel Details'!$I$32=""), $B147&gt;='Personnel Details'!$I$32), 'Personnel Details'!$J$32, 'Personnel Details'!$E$32)))</f>
        <v/>
      </c>
      <c r="LQ147" s="59" t="str">
        <f>IF(LP$9="", "", IF(AND(NOT('Personnel Details'!$N$32=""), $B147&gt;='Personnel Details'!$N$32), IF('Personnel Details'!$P$32="","", 'Personnel Details'!$P$32), IF(AND(NOT('Personnel Details'!$I$32=""), $B147&gt;='Personnel Details'!$I$32), IF('Personnel Details'!$K$32="", "", 'Personnel Details'!$K$32), IF('Personnel Details'!$F$32="", "", 'Personnel Details'!$F$32))))</f>
        <v/>
      </c>
      <c r="LR147" s="79" t="str">
        <f>IF(LP$9="", "", IF(AND(NOT('Personnel Details'!$N$32=""), $B147&gt;='Personnel Details'!$N$32), 'Personnel Details'!$Q$32, IF(AND(NOT('Personnel Details'!$I$32=""), $B147&gt;='Personnel Details'!$I$32), 'Personnel Details'!$L$32, 'Personnel Details'!$G$32)))</f>
        <v/>
      </c>
      <c r="LS147" s="59" t="str">
        <f t="shared" si="424"/>
        <v/>
      </c>
      <c r="LT147" s="53"/>
      <c r="LV147" s="78" t="str">
        <f>IF(LV$9="", "", IF(AND(NOT('Personnel Details'!$N$33=""), $B147&gt;='Personnel Details'!$N$33), 'Personnel Details'!$O$33, IF(AND(NOT('Personnel Details'!$I$33=""), $B147&gt;='Personnel Details'!$I$33), 'Personnel Details'!$J$33, 'Personnel Details'!$E$33)))</f>
        <v/>
      </c>
      <c r="LW147" s="59" t="str">
        <f>IF(LV$9="", "", IF(AND(NOT('Personnel Details'!$N$33=""), $B147&gt;='Personnel Details'!$N$33), IF('Personnel Details'!$P$33="","", 'Personnel Details'!$P$33), IF(AND(NOT('Personnel Details'!$I$33=""), $B147&gt;='Personnel Details'!$I$33), IF('Personnel Details'!$K$33="", "", 'Personnel Details'!$K$33), IF('Personnel Details'!$F$33="", "", 'Personnel Details'!$F$33))))</f>
        <v/>
      </c>
      <c r="LX147" s="79" t="str">
        <f>IF(LV$9="", "", IF(AND(NOT('Personnel Details'!$N$33=""), $B147&gt;='Personnel Details'!$N$33), 'Personnel Details'!$Q$33, IF(AND(NOT('Personnel Details'!$I$33=""), $B147&gt;='Personnel Details'!$I$33), 'Personnel Details'!$L$33, 'Personnel Details'!$G$33)))</f>
        <v/>
      </c>
      <c r="LY147" s="59" t="str">
        <f t="shared" si="425"/>
        <v/>
      </c>
      <c r="LZ147" s="53"/>
      <c r="MB147" s="78" t="str">
        <f>IF(MB$9="", "", IF(AND(NOT('Personnel Details'!$N$34=""), $B147&gt;='Personnel Details'!$N$34), 'Personnel Details'!$O$34, IF(AND(NOT('Personnel Details'!$I$34=""), $B147&gt;='Personnel Details'!$I$34), 'Personnel Details'!$J$34, 'Personnel Details'!$E$34)))</f>
        <v/>
      </c>
      <c r="MC147" s="59" t="str">
        <f>IF(MB$9="", "", IF(AND(NOT('Personnel Details'!$N$34=""), $B147&gt;='Personnel Details'!$N$34), IF('Personnel Details'!$P$34="","", 'Personnel Details'!$P$34), IF(AND(NOT('Personnel Details'!$I$34=""), $B147&gt;='Personnel Details'!$I$34), IF('Personnel Details'!$K$34="", "", 'Personnel Details'!$K$34), IF('Personnel Details'!$F$34="", "", 'Personnel Details'!$F$34))))</f>
        <v/>
      </c>
      <c r="MD147" s="79" t="str">
        <f>IF(MB$9="", "", IF(AND(NOT('Personnel Details'!$N$34=""), $B147&gt;='Personnel Details'!$N$34), 'Personnel Details'!$Q$34, IF(AND(NOT('Personnel Details'!$I$34=""), $B147&gt;='Personnel Details'!$I$34), 'Personnel Details'!$L$34, 'Personnel Details'!$G$34)))</f>
        <v/>
      </c>
      <c r="ME147" s="59" t="str">
        <f t="shared" si="426"/>
        <v/>
      </c>
      <c r="MF147" s="53"/>
      <c r="MH147" s="78" t="str">
        <f>IF(MH$9="", "", IF(AND(NOT('Personnel Details'!$N$35=""), $B147&gt;='Personnel Details'!$N$35), 'Personnel Details'!$O$35, IF(AND(NOT('Personnel Details'!$I$35=""), $B147&gt;='Personnel Details'!$I$35), 'Personnel Details'!$J$35, 'Personnel Details'!$E$35)))</f>
        <v/>
      </c>
      <c r="MI147" s="59" t="str">
        <f>IF(MH$9="", "", IF(AND(NOT('Personnel Details'!$N$35=""), $B147&gt;='Personnel Details'!$N$35), IF('Personnel Details'!$P$35="","", 'Personnel Details'!$P$35), IF(AND(NOT('Personnel Details'!$I$35=""), $B147&gt;='Personnel Details'!$I$35), IF('Personnel Details'!$K$35="", "", 'Personnel Details'!$K$35), IF('Personnel Details'!$F$35="", "", 'Personnel Details'!$F$35))))</f>
        <v/>
      </c>
      <c r="MJ147" s="79" t="str">
        <f>IF(MH$9="", "", IF(AND(NOT('Personnel Details'!$N$35=""), $B147&gt;='Personnel Details'!$N$35), 'Personnel Details'!$Q$35, IF(AND(NOT('Personnel Details'!$I$35=""), $B147&gt;='Personnel Details'!$I$35), 'Personnel Details'!$L$35, 'Personnel Details'!$G$35)))</f>
        <v/>
      </c>
      <c r="MK147" s="59" t="str">
        <f t="shared" si="427"/>
        <v/>
      </c>
      <c r="ML147" s="53"/>
      <c r="MN147" s="78" t="str">
        <f>IF(MN$9="", "", IF(AND(NOT('Personnel Details'!$N$36=""), $B147&gt;='Personnel Details'!$N$36), 'Personnel Details'!$O$36, IF(AND(NOT('Personnel Details'!$I$36=""), $B147&gt;='Personnel Details'!$I$36), 'Personnel Details'!$J$36, 'Personnel Details'!$E$36)))</f>
        <v/>
      </c>
      <c r="MO147" s="59" t="str">
        <f>IF(MN$9="", "", IF(AND(NOT('Personnel Details'!$N$36=""), $B147&gt;='Personnel Details'!$N$36), IF('Personnel Details'!$P$36="","", 'Personnel Details'!$P$36), IF(AND(NOT('Personnel Details'!$I$36=""), $B147&gt;='Personnel Details'!$I$36), IF('Personnel Details'!$K$36="", "", 'Personnel Details'!$K$36), IF('Personnel Details'!$F$36="", "", 'Personnel Details'!$F$36))))</f>
        <v/>
      </c>
      <c r="MP147" s="79" t="str">
        <f>IF(MN$9="", "", IF(AND(NOT('Personnel Details'!$N$36=""), $B147&gt;='Personnel Details'!$N$36), 'Personnel Details'!$Q$36, IF(AND(NOT('Personnel Details'!$I$36=""), $B147&gt;='Personnel Details'!$I$36), 'Personnel Details'!$L$36, 'Personnel Details'!$G$36)))</f>
        <v/>
      </c>
      <c r="MQ147" s="59" t="str">
        <f t="shared" si="428"/>
        <v/>
      </c>
      <c r="MR147" s="53"/>
      <c r="MT147" s="78" t="str">
        <f>IF(MT$9="", "", IF(AND(NOT('Personnel Details'!$N$37=""), $B147&gt;='Personnel Details'!$N$37), 'Personnel Details'!$O$37, IF(AND(NOT('Personnel Details'!$I$37=""), $B147&gt;='Personnel Details'!$I$37), 'Personnel Details'!$J$37, 'Personnel Details'!$E$37)))</f>
        <v/>
      </c>
      <c r="MU147" s="59" t="str">
        <f>IF(MT$9="", "", IF(AND(NOT('Personnel Details'!$N$37=""), $B147&gt;='Personnel Details'!$N$37), IF('Personnel Details'!$P$37="","", 'Personnel Details'!$P$37), IF(AND(NOT('Personnel Details'!$I$37=""), $B147&gt;='Personnel Details'!$I$37), IF('Personnel Details'!$K$37="", "", 'Personnel Details'!$K$37), IF('Personnel Details'!$F$37="", "", 'Personnel Details'!$F$37))))</f>
        <v/>
      </c>
      <c r="MV147" s="79" t="str">
        <f>IF(MT$9="", "", IF(AND(NOT('Personnel Details'!$N$37=""), $B147&gt;='Personnel Details'!$N$37), 'Personnel Details'!$Q$37, IF(AND(NOT('Personnel Details'!$I$37=""), $B147&gt;='Personnel Details'!$I$37), 'Personnel Details'!$L$37, 'Personnel Details'!$G$37)))</f>
        <v/>
      </c>
      <c r="MW147" s="59" t="str">
        <f t="shared" si="429"/>
        <v/>
      </c>
      <c r="MX147" s="53"/>
      <c r="MZ147" s="78" t="str">
        <f>IF(MZ$9="", "", IF(AND(NOT('Personnel Details'!$N$38=""), $B147&gt;='Personnel Details'!$N$38), 'Personnel Details'!$O$38, IF(AND(NOT('Personnel Details'!$I$38=""), $B147&gt;='Personnel Details'!$I$38), 'Personnel Details'!$J$38, 'Personnel Details'!$E$38)))</f>
        <v/>
      </c>
      <c r="NA147" s="59" t="str">
        <f>IF(MZ$9="", "", IF(AND(NOT('Personnel Details'!$N$38=""), $B147&gt;='Personnel Details'!$N$38), IF('Personnel Details'!$P$38="","", 'Personnel Details'!$P$38), IF(AND(NOT('Personnel Details'!$I$38=""), $B147&gt;='Personnel Details'!$I$38), IF('Personnel Details'!$K$38="", "", 'Personnel Details'!$K$38), IF('Personnel Details'!$F$38="", "", 'Personnel Details'!$F$38))))</f>
        <v/>
      </c>
      <c r="NB147" s="79" t="str">
        <f>IF(MZ$9="", "", IF(AND(NOT('Personnel Details'!$N$38=""), $B147&gt;='Personnel Details'!$N$38), 'Personnel Details'!$Q$38, IF(AND(NOT('Personnel Details'!$I$38=""), $B147&gt;='Personnel Details'!$I$38), 'Personnel Details'!$L$38, 'Personnel Details'!$G$38)))</f>
        <v/>
      </c>
      <c r="NC147" s="59" t="str">
        <f t="shared" si="430"/>
        <v/>
      </c>
      <c r="ND147" s="53"/>
      <c r="NF147" s="78" t="str">
        <f>IF(NF$9="", "", IF(AND(NOT('Personnel Details'!$N$39=""), $B147&gt;='Personnel Details'!$N$39), 'Personnel Details'!$O$39, IF(AND(NOT('Personnel Details'!$I$39=""), $B147&gt;='Personnel Details'!$I$39), 'Personnel Details'!$J$39, 'Personnel Details'!$E$39)))</f>
        <v/>
      </c>
      <c r="NG147" s="59" t="str">
        <f>IF(NF$9="", "", IF(AND(NOT('Personnel Details'!$N$39=""), $B147&gt;='Personnel Details'!$N$39), IF('Personnel Details'!$P$39="","", 'Personnel Details'!$P$39), IF(AND(NOT('Personnel Details'!$I$39=""), $B147&gt;='Personnel Details'!$I$39), IF('Personnel Details'!$K$39="", "", 'Personnel Details'!$K$39), IF('Personnel Details'!$F$39="", "", 'Personnel Details'!$F$39))))</f>
        <v/>
      </c>
      <c r="NH147" s="79" t="str">
        <f>IF(NF$9="", "", IF(AND(NOT('Personnel Details'!$N$39=""), $B147&gt;='Personnel Details'!$N$39), 'Personnel Details'!$Q$39, IF(AND(NOT('Personnel Details'!$I$39=""), $B147&gt;='Personnel Details'!$I$39), 'Personnel Details'!$L$39, 'Personnel Details'!$G$39)))</f>
        <v/>
      </c>
      <c r="NI147" s="59" t="str">
        <f t="shared" si="431"/>
        <v/>
      </c>
      <c r="NJ147" s="53"/>
      <c r="NL147" s="78" t="str">
        <f>IF(NL$9="", "", IF(AND(NOT('Personnel Details'!$N$40=""), $B147&gt;='Personnel Details'!$N$40), 'Personnel Details'!$O$40, IF(AND(NOT('Personnel Details'!$I$40=""), $B147&gt;='Personnel Details'!$I$40), 'Personnel Details'!$J$40, 'Personnel Details'!$E$40)))</f>
        <v/>
      </c>
      <c r="NM147" s="59" t="str">
        <f>IF(NL$9="", "", IF(AND(NOT('Personnel Details'!$N$40=""), $B147&gt;='Personnel Details'!$N$40), IF('Personnel Details'!$P$40="","", 'Personnel Details'!$P$40), IF(AND(NOT('Personnel Details'!$I$40=""), $B147&gt;='Personnel Details'!$I$40), IF('Personnel Details'!$K$40="", "", 'Personnel Details'!$K$40), IF('Personnel Details'!$F$40="", "", 'Personnel Details'!$F$40))))</f>
        <v/>
      </c>
      <c r="NN147" s="79" t="str">
        <f>IF(NL$9="", "", IF(AND(NOT('Personnel Details'!$N$40=""), $B147&gt;='Personnel Details'!$N$40), 'Personnel Details'!$Q$40, IF(AND(NOT('Personnel Details'!$I$40=""), $B147&gt;='Personnel Details'!$I$40), 'Personnel Details'!$L$40, 'Personnel Details'!$G$40)))</f>
        <v/>
      </c>
      <c r="NO147" s="59" t="str">
        <f t="shared" si="432"/>
        <v/>
      </c>
      <c r="NP147" s="53"/>
    </row>
    <row r="148" spans="1:380" x14ac:dyDescent="0.25">
      <c r="A148" s="32"/>
      <c r="B148" s="113" t="str">
        <f>IFERROR(IF(B147+1&gt;'Personnel Details'!$U$5, "", B147+1), "")</f>
        <v/>
      </c>
      <c r="C148" s="32"/>
      <c r="D148" s="120"/>
      <c r="E148" s="13" t="str">
        <f t="shared" si="311"/>
        <v/>
      </c>
      <c r="F148" s="13" t="str">
        <f t="shared" si="342"/>
        <v/>
      </c>
      <c r="G148" s="56" t="str">
        <f t="shared" si="433"/>
        <v/>
      </c>
      <c r="H148" s="16" t="str">
        <f t="shared" si="343"/>
        <v/>
      </c>
      <c r="I148" s="32"/>
      <c r="J148" s="120"/>
      <c r="K148" s="62" t="str">
        <f t="shared" si="312"/>
        <v/>
      </c>
      <c r="L148" s="62" t="str">
        <f t="shared" si="344"/>
        <v/>
      </c>
      <c r="M148" s="65" t="str">
        <f t="shared" si="434"/>
        <v/>
      </c>
      <c r="N148" s="68" t="str">
        <f t="shared" si="345"/>
        <v/>
      </c>
      <c r="O148" s="32"/>
      <c r="P148" s="120"/>
      <c r="Q148" s="62" t="str">
        <f t="shared" si="313"/>
        <v/>
      </c>
      <c r="R148" s="62" t="str">
        <f t="shared" si="346"/>
        <v/>
      </c>
      <c r="S148" s="65" t="str">
        <f t="shared" si="435"/>
        <v/>
      </c>
      <c r="T148" s="68" t="str">
        <f t="shared" si="347"/>
        <v/>
      </c>
      <c r="U148" s="32"/>
      <c r="V148" s="120"/>
      <c r="W148" s="62" t="str">
        <f t="shared" si="314"/>
        <v/>
      </c>
      <c r="X148" s="62" t="str">
        <f t="shared" si="348"/>
        <v/>
      </c>
      <c r="Y148" s="65" t="str">
        <f t="shared" si="436"/>
        <v/>
      </c>
      <c r="Z148" s="68" t="str">
        <f t="shared" si="349"/>
        <v/>
      </c>
      <c r="AA148" s="32"/>
      <c r="AB148" s="120"/>
      <c r="AC148" s="62" t="str">
        <f t="shared" si="315"/>
        <v/>
      </c>
      <c r="AD148" s="62" t="str">
        <f t="shared" si="350"/>
        <v/>
      </c>
      <c r="AE148" s="65" t="str">
        <f t="shared" si="437"/>
        <v/>
      </c>
      <c r="AF148" s="68" t="str">
        <f t="shared" si="351"/>
        <v/>
      </c>
      <c r="AG148" s="32"/>
      <c r="AH148" s="120"/>
      <c r="AI148" s="62" t="str">
        <f t="shared" si="316"/>
        <v/>
      </c>
      <c r="AJ148" s="62" t="str">
        <f t="shared" si="352"/>
        <v/>
      </c>
      <c r="AK148" s="65" t="str">
        <f t="shared" si="438"/>
        <v/>
      </c>
      <c r="AL148" s="68" t="str">
        <f t="shared" si="353"/>
        <v/>
      </c>
      <c r="AM148" s="32"/>
      <c r="AN148" s="120"/>
      <c r="AO148" s="62" t="str">
        <f t="shared" si="317"/>
        <v/>
      </c>
      <c r="AP148" s="62" t="str">
        <f t="shared" si="354"/>
        <v/>
      </c>
      <c r="AQ148" s="65" t="str">
        <f t="shared" si="439"/>
        <v/>
      </c>
      <c r="AR148" s="68" t="str">
        <f t="shared" si="355"/>
        <v/>
      </c>
      <c r="AS148" s="32"/>
      <c r="AT148" s="120"/>
      <c r="AU148" s="62" t="str">
        <f t="shared" si="318"/>
        <v/>
      </c>
      <c r="AV148" s="62" t="str">
        <f t="shared" si="356"/>
        <v/>
      </c>
      <c r="AW148" s="65" t="str">
        <f t="shared" si="440"/>
        <v/>
      </c>
      <c r="AX148" s="68" t="str">
        <f t="shared" si="357"/>
        <v/>
      </c>
      <c r="AY148" s="32"/>
      <c r="AZ148" s="120"/>
      <c r="BA148" s="62" t="str">
        <f t="shared" si="319"/>
        <v/>
      </c>
      <c r="BB148" s="62" t="str">
        <f t="shared" si="358"/>
        <v/>
      </c>
      <c r="BC148" s="65" t="str">
        <f t="shared" si="441"/>
        <v/>
      </c>
      <c r="BD148" s="68" t="str">
        <f t="shared" si="359"/>
        <v/>
      </c>
      <c r="BE148" s="32"/>
      <c r="BF148" s="120"/>
      <c r="BG148" s="62" t="str">
        <f t="shared" si="320"/>
        <v/>
      </c>
      <c r="BH148" s="62" t="str">
        <f t="shared" si="360"/>
        <v/>
      </c>
      <c r="BI148" s="65" t="str">
        <f t="shared" si="442"/>
        <v/>
      </c>
      <c r="BJ148" s="68" t="str">
        <f t="shared" si="361"/>
        <v/>
      </c>
      <c r="BK148" s="32"/>
      <c r="BL148" s="120"/>
      <c r="BM148" s="62" t="str">
        <f t="shared" si="321"/>
        <v/>
      </c>
      <c r="BN148" s="62" t="str">
        <f t="shared" si="362"/>
        <v/>
      </c>
      <c r="BO148" s="65" t="str">
        <f t="shared" si="443"/>
        <v/>
      </c>
      <c r="BP148" s="68" t="str">
        <f t="shared" si="363"/>
        <v/>
      </c>
      <c r="BQ148" s="32"/>
      <c r="BR148" s="120"/>
      <c r="BS148" s="62" t="str">
        <f t="shared" si="322"/>
        <v/>
      </c>
      <c r="BT148" s="62" t="str">
        <f t="shared" si="364"/>
        <v/>
      </c>
      <c r="BU148" s="65" t="str">
        <f t="shared" si="444"/>
        <v/>
      </c>
      <c r="BV148" s="68" t="str">
        <f t="shared" si="365"/>
        <v/>
      </c>
      <c r="BW148" s="32"/>
      <c r="BX148" s="120"/>
      <c r="BY148" s="62" t="str">
        <f t="shared" si="323"/>
        <v/>
      </c>
      <c r="BZ148" s="62" t="str">
        <f t="shared" si="366"/>
        <v/>
      </c>
      <c r="CA148" s="65" t="str">
        <f t="shared" si="445"/>
        <v/>
      </c>
      <c r="CB148" s="68" t="str">
        <f t="shared" si="367"/>
        <v/>
      </c>
      <c r="CC148" s="32"/>
      <c r="CD148" s="120"/>
      <c r="CE148" s="62" t="str">
        <f t="shared" si="324"/>
        <v/>
      </c>
      <c r="CF148" s="62" t="str">
        <f t="shared" si="368"/>
        <v/>
      </c>
      <c r="CG148" s="65" t="str">
        <f t="shared" si="446"/>
        <v/>
      </c>
      <c r="CH148" s="68" t="str">
        <f t="shared" si="369"/>
        <v/>
      </c>
      <c r="CI148" s="32"/>
      <c r="CJ148" s="120"/>
      <c r="CK148" s="62" t="str">
        <f t="shared" si="325"/>
        <v/>
      </c>
      <c r="CL148" s="62" t="str">
        <f t="shared" si="370"/>
        <v/>
      </c>
      <c r="CM148" s="65" t="str">
        <f t="shared" si="447"/>
        <v/>
      </c>
      <c r="CN148" s="68" t="str">
        <f t="shared" si="371"/>
        <v/>
      </c>
      <c r="CO148" s="32"/>
      <c r="CP148" s="120"/>
      <c r="CQ148" s="62" t="str">
        <f t="shared" si="326"/>
        <v/>
      </c>
      <c r="CR148" s="62" t="str">
        <f t="shared" si="372"/>
        <v/>
      </c>
      <c r="CS148" s="65" t="str">
        <f t="shared" si="448"/>
        <v/>
      </c>
      <c r="CT148" s="68" t="str">
        <f t="shared" si="373"/>
        <v/>
      </c>
      <c r="CU148" s="32"/>
      <c r="CV148" s="120"/>
      <c r="CW148" s="62" t="str">
        <f t="shared" si="327"/>
        <v/>
      </c>
      <c r="CX148" s="62" t="str">
        <f t="shared" si="374"/>
        <v/>
      </c>
      <c r="CY148" s="65" t="str">
        <f t="shared" si="449"/>
        <v/>
      </c>
      <c r="CZ148" s="68" t="str">
        <f t="shared" si="375"/>
        <v/>
      </c>
      <c r="DA148" s="32"/>
      <c r="DB148" s="120"/>
      <c r="DC148" s="62" t="str">
        <f t="shared" si="328"/>
        <v/>
      </c>
      <c r="DD148" s="62" t="str">
        <f t="shared" si="376"/>
        <v/>
      </c>
      <c r="DE148" s="65" t="str">
        <f t="shared" si="450"/>
        <v/>
      </c>
      <c r="DF148" s="68" t="str">
        <f t="shared" si="377"/>
        <v/>
      </c>
      <c r="DG148" s="32"/>
      <c r="DH148" s="120"/>
      <c r="DI148" s="62" t="str">
        <f t="shared" si="329"/>
        <v/>
      </c>
      <c r="DJ148" s="62" t="str">
        <f t="shared" si="378"/>
        <v/>
      </c>
      <c r="DK148" s="65" t="str">
        <f t="shared" si="451"/>
        <v/>
      </c>
      <c r="DL148" s="68" t="str">
        <f t="shared" si="379"/>
        <v/>
      </c>
      <c r="DM148" s="32"/>
      <c r="DN148" s="120"/>
      <c r="DO148" s="62" t="str">
        <f t="shared" si="330"/>
        <v/>
      </c>
      <c r="DP148" s="62" t="str">
        <f t="shared" si="380"/>
        <v/>
      </c>
      <c r="DQ148" s="65" t="str">
        <f t="shared" si="452"/>
        <v/>
      </c>
      <c r="DR148" s="68" t="str">
        <f t="shared" si="381"/>
        <v/>
      </c>
      <c r="DS148" s="32"/>
      <c r="DT148" s="120"/>
      <c r="DU148" s="62" t="str">
        <f t="shared" si="331"/>
        <v/>
      </c>
      <c r="DV148" s="62" t="str">
        <f t="shared" si="382"/>
        <v/>
      </c>
      <c r="DW148" s="65" t="str">
        <f t="shared" si="453"/>
        <v/>
      </c>
      <c r="DX148" s="68" t="str">
        <f t="shared" si="383"/>
        <v/>
      </c>
      <c r="DY148" s="32"/>
      <c r="DZ148" s="120"/>
      <c r="EA148" s="62" t="str">
        <f t="shared" si="332"/>
        <v/>
      </c>
      <c r="EB148" s="62" t="str">
        <f t="shared" si="384"/>
        <v/>
      </c>
      <c r="EC148" s="65" t="str">
        <f t="shared" si="454"/>
        <v/>
      </c>
      <c r="ED148" s="68" t="str">
        <f t="shared" si="385"/>
        <v/>
      </c>
      <c r="EE148" s="32"/>
      <c r="EF148" s="120"/>
      <c r="EG148" s="62" t="str">
        <f t="shared" si="333"/>
        <v/>
      </c>
      <c r="EH148" s="62" t="str">
        <f t="shared" si="386"/>
        <v/>
      </c>
      <c r="EI148" s="65" t="str">
        <f t="shared" si="455"/>
        <v/>
      </c>
      <c r="EJ148" s="68" t="str">
        <f t="shared" si="387"/>
        <v/>
      </c>
      <c r="EK148" s="32"/>
      <c r="EL148" s="120"/>
      <c r="EM148" s="62" t="str">
        <f t="shared" si="334"/>
        <v/>
      </c>
      <c r="EN148" s="62" t="str">
        <f t="shared" si="388"/>
        <v/>
      </c>
      <c r="EO148" s="65" t="str">
        <f t="shared" si="456"/>
        <v/>
      </c>
      <c r="EP148" s="68" t="str">
        <f t="shared" si="389"/>
        <v/>
      </c>
      <c r="EQ148" s="32"/>
      <c r="ER148" s="120"/>
      <c r="ES148" s="62" t="str">
        <f t="shared" si="335"/>
        <v/>
      </c>
      <c r="ET148" s="62" t="str">
        <f t="shared" si="390"/>
        <v/>
      </c>
      <c r="EU148" s="65" t="str">
        <f t="shared" si="457"/>
        <v/>
      </c>
      <c r="EV148" s="68" t="str">
        <f t="shared" si="391"/>
        <v/>
      </c>
      <c r="EW148" s="32"/>
      <c r="EX148" s="120"/>
      <c r="EY148" s="62" t="str">
        <f t="shared" si="336"/>
        <v/>
      </c>
      <c r="EZ148" s="62" t="str">
        <f t="shared" si="392"/>
        <v/>
      </c>
      <c r="FA148" s="65" t="str">
        <f t="shared" si="458"/>
        <v/>
      </c>
      <c r="FB148" s="68" t="str">
        <f t="shared" si="393"/>
        <v/>
      </c>
      <c r="FC148" s="32"/>
      <c r="FD148" s="120"/>
      <c r="FE148" s="62" t="str">
        <f t="shared" si="337"/>
        <v/>
      </c>
      <c r="FF148" s="62" t="str">
        <f t="shared" si="394"/>
        <v/>
      </c>
      <c r="FG148" s="65" t="str">
        <f t="shared" si="459"/>
        <v/>
      </c>
      <c r="FH148" s="68" t="str">
        <f t="shared" si="395"/>
        <v/>
      </c>
      <c r="FI148" s="32"/>
      <c r="FJ148" s="120"/>
      <c r="FK148" s="62" t="str">
        <f t="shared" si="338"/>
        <v/>
      </c>
      <c r="FL148" s="62" t="str">
        <f t="shared" si="396"/>
        <v/>
      </c>
      <c r="FM148" s="65" t="str">
        <f t="shared" si="460"/>
        <v/>
      </c>
      <c r="FN148" s="68" t="str">
        <f t="shared" si="397"/>
        <v/>
      </c>
      <c r="FO148" s="32"/>
      <c r="FP148" s="120"/>
      <c r="FQ148" s="62" t="str">
        <f t="shared" si="339"/>
        <v/>
      </c>
      <c r="FR148" s="62" t="str">
        <f t="shared" si="398"/>
        <v/>
      </c>
      <c r="FS148" s="65" t="str">
        <f t="shared" si="461"/>
        <v/>
      </c>
      <c r="FT148" s="68" t="str">
        <f t="shared" si="399"/>
        <v/>
      </c>
      <c r="FU148" s="32"/>
      <c r="FV148" s="120"/>
      <c r="FW148" s="62" t="str">
        <f t="shared" si="340"/>
        <v/>
      </c>
      <c r="FX148" s="62" t="str">
        <f t="shared" si="400"/>
        <v/>
      </c>
      <c r="FY148" s="65" t="str">
        <f t="shared" si="462"/>
        <v/>
      </c>
      <c r="FZ148" s="68" t="str">
        <f t="shared" si="401"/>
        <v/>
      </c>
      <c r="GA148" s="32"/>
      <c r="GC148" s="7" t="str">
        <f t="shared" si="402"/>
        <v/>
      </c>
      <c r="GD148" s="7" t="str">
        <f t="shared" ca="1" si="341"/>
        <v/>
      </c>
      <c r="GT148" s="71" t="str">
        <f>IF(GT$9="", "", IF(AND(NOT('Personnel Details'!$N$11=""), $B148&gt;='Personnel Details'!$N$11), 'Personnel Details'!$O$11, IF(AND(NOT('Personnel Details'!$I$11=""), $B148&gt;='Personnel Details'!$I$11), 'Personnel Details'!$J$11, 'Personnel Details'!$E$11)))</f>
        <v/>
      </c>
      <c r="GU148" s="59" t="str">
        <f>IF(GT$9="", "", IF(AND(NOT('Personnel Details'!$N$11=""), $B148&gt;='Personnel Details'!$N$11), IF('Personnel Details'!$P$11="","", 'Personnel Details'!$P$11), IF(AND(NOT('Personnel Details'!$I$11=""), $B148&gt;='Personnel Details'!$I$11), IF('Personnel Details'!$K$11="", "", 'Personnel Details'!$K$11), IF('Personnel Details'!$F$11="", "", 'Personnel Details'!$F$11))))</f>
        <v/>
      </c>
      <c r="GV148" s="74" t="str">
        <f>IF(GT$9="", "", IF(AND(NOT('Personnel Details'!$N$11=""), $B148&gt;='Personnel Details'!$N$11), 'Personnel Details'!$Q$11, IF(AND(NOT('Personnel Details'!$I$11=""), $B148&gt;='Personnel Details'!$I$11), 'Personnel Details'!$L$11, 'Personnel Details'!$G$11)))</f>
        <v/>
      </c>
      <c r="GW148" s="59" t="str">
        <f t="shared" si="403"/>
        <v/>
      </c>
      <c r="GX148" s="53"/>
      <c r="GZ148" s="78" t="str">
        <f>IF(GZ$9="", "", IF(AND(NOT('Personnel Details'!$N$12=""), $B148&gt;='Personnel Details'!$N$12), 'Personnel Details'!$O$12, IF(AND(NOT('Personnel Details'!$I$12=""), $B148&gt;='Personnel Details'!$I$12), 'Personnel Details'!$J$12, 'Personnel Details'!$E$12)))</f>
        <v/>
      </c>
      <c r="HA148" s="59" t="str">
        <f>IF(GZ$9="", "", IF(AND(NOT('Personnel Details'!$N$12=""), $B148&gt;='Personnel Details'!$N$12), IF('Personnel Details'!$P$12="","", 'Personnel Details'!$P$12), IF(AND(NOT('Personnel Details'!$I$12=""), $B148&gt;='Personnel Details'!$I$12), IF('Personnel Details'!$K$12="", "", 'Personnel Details'!$K$12), IF('Personnel Details'!$F$12="", "", 'Personnel Details'!$F$12))))</f>
        <v/>
      </c>
      <c r="HB148" s="79" t="str">
        <f>IF(GZ$9="", "", IF(AND(NOT('Personnel Details'!$N$12=""), $B148&gt;='Personnel Details'!$N$12), 'Personnel Details'!$Q$12, IF(AND(NOT('Personnel Details'!$I$12=""), $B148&gt;='Personnel Details'!$I$12), 'Personnel Details'!$L$12, 'Personnel Details'!$G$12)))</f>
        <v/>
      </c>
      <c r="HC148" s="59" t="str">
        <f t="shared" si="404"/>
        <v/>
      </c>
      <c r="HD148" s="53"/>
      <c r="HF148" s="78" t="str">
        <f>IF(HF$9="", "", IF(AND(NOT('Personnel Details'!$N$13=""), $B148&gt;='Personnel Details'!$N$13), 'Personnel Details'!$O$13, IF(AND(NOT('Personnel Details'!$I$13=""), $B148&gt;='Personnel Details'!$I$13), 'Personnel Details'!$J$13, 'Personnel Details'!$E$13)))</f>
        <v/>
      </c>
      <c r="HG148" s="59" t="str">
        <f>IF(HF$9="", "", IF(AND(NOT('Personnel Details'!$N$13=""), $B148&gt;='Personnel Details'!$N$13), IF('Personnel Details'!$P$13="","", 'Personnel Details'!$P$13), IF(AND(NOT('Personnel Details'!$I$13=""), $B148&gt;='Personnel Details'!$I$13), IF('Personnel Details'!$K$13="", "", 'Personnel Details'!$K$13), IF('Personnel Details'!$F$13="", "", 'Personnel Details'!$F$13))))</f>
        <v/>
      </c>
      <c r="HH148" s="79" t="str">
        <f>IF(HF$9="", "", IF(AND(NOT('Personnel Details'!$N$13=""), $B148&gt;='Personnel Details'!$N$13), 'Personnel Details'!$Q$13, IF(AND(NOT('Personnel Details'!$I$13=""), $B148&gt;='Personnel Details'!$I$13), 'Personnel Details'!$L$13, 'Personnel Details'!$G$13)))</f>
        <v/>
      </c>
      <c r="HI148" s="59" t="str">
        <f t="shared" si="405"/>
        <v/>
      </c>
      <c r="HJ148" s="53"/>
      <c r="HL148" s="78" t="str">
        <f>IF(HL$9="", "", IF(AND(NOT('Personnel Details'!$N$14=""), $B148&gt;='Personnel Details'!$N$14), 'Personnel Details'!$O$14, IF(AND(NOT('Personnel Details'!$I$14=""), $B148&gt;='Personnel Details'!$I$14), 'Personnel Details'!$J$14, 'Personnel Details'!$E$14)))</f>
        <v/>
      </c>
      <c r="HM148" s="59" t="str">
        <f>IF(HL$9="", "", IF(AND(NOT('Personnel Details'!$N$14=""), $B148&gt;='Personnel Details'!$N$14), IF('Personnel Details'!$P$14="","", 'Personnel Details'!$P$14), IF(AND(NOT('Personnel Details'!$I$14=""), $B148&gt;='Personnel Details'!$I$14), IF('Personnel Details'!$K$14="", "", 'Personnel Details'!$K$14), IF('Personnel Details'!$F$14="", "", 'Personnel Details'!$F$14))))</f>
        <v/>
      </c>
      <c r="HN148" s="79" t="str">
        <f>IF(HL$9="", "", IF(AND(NOT('Personnel Details'!$N$14=""), $B148&gt;='Personnel Details'!$N$14), 'Personnel Details'!$Q$14, IF(AND(NOT('Personnel Details'!$I$14=""), $B148&gt;='Personnel Details'!$I$14), 'Personnel Details'!$L$14, 'Personnel Details'!$G$14)))</f>
        <v/>
      </c>
      <c r="HO148" s="59" t="str">
        <f t="shared" si="406"/>
        <v/>
      </c>
      <c r="HP148" s="53"/>
      <c r="HR148" s="78" t="str">
        <f>IF(HR$9="", "", IF(AND(NOT('Personnel Details'!$N$15=""), $B148&gt;='Personnel Details'!$N$15), 'Personnel Details'!$O$15, IF(AND(NOT('Personnel Details'!$I$15=""), $B148&gt;='Personnel Details'!$I$15), 'Personnel Details'!$J$15, 'Personnel Details'!$E$15)))</f>
        <v/>
      </c>
      <c r="HS148" s="59" t="str">
        <f>IF(HR$9="", "", IF(AND(NOT('Personnel Details'!$N$15=""), $B148&gt;='Personnel Details'!$N$15), IF('Personnel Details'!$P$15="","", 'Personnel Details'!$P$15), IF(AND(NOT('Personnel Details'!$I$15=""), $B148&gt;='Personnel Details'!$I$15), IF('Personnel Details'!$K$15="", "", 'Personnel Details'!$K$15), IF('Personnel Details'!$F$15="", "", 'Personnel Details'!$F$15))))</f>
        <v/>
      </c>
      <c r="HT148" s="79" t="str">
        <f>IF(HR$9="", "", IF(AND(NOT('Personnel Details'!$N$15=""), $B148&gt;='Personnel Details'!$N$15), 'Personnel Details'!$Q$15, IF(AND(NOT('Personnel Details'!$I$15=""), $B148&gt;='Personnel Details'!$I$15), 'Personnel Details'!$L$15, 'Personnel Details'!$G$15)))</f>
        <v/>
      </c>
      <c r="HU148" s="59" t="str">
        <f t="shared" si="407"/>
        <v/>
      </c>
      <c r="HV148" s="53"/>
      <c r="HX148" s="78" t="str">
        <f>IF(HX$9="", "", IF(AND(NOT('Personnel Details'!$N$16=""), $B148&gt;='Personnel Details'!$N$16), 'Personnel Details'!$O$16, IF(AND(NOT('Personnel Details'!$I$16=""), $B148&gt;='Personnel Details'!$I$16), 'Personnel Details'!$J$16, 'Personnel Details'!$E$16)))</f>
        <v/>
      </c>
      <c r="HY148" s="59" t="str">
        <f>IF(HX$9="", "", IF(AND(NOT('Personnel Details'!$N$16=""), $B148&gt;='Personnel Details'!$N$16), IF('Personnel Details'!$P$16="","", 'Personnel Details'!$P$16), IF(AND(NOT('Personnel Details'!$I$16=""), $B148&gt;='Personnel Details'!$I$16), IF('Personnel Details'!$K$16="", "", 'Personnel Details'!$K$16), IF('Personnel Details'!$F$16="", "", 'Personnel Details'!$F$16))))</f>
        <v/>
      </c>
      <c r="HZ148" s="79" t="str">
        <f>IF(HX$9="", "", IF(AND(NOT('Personnel Details'!$N$16=""), $B148&gt;='Personnel Details'!$N$16), 'Personnel Details'!$Q$16, IF(AND(NOT('Personnel Details'!$I$16=""), $B148&gt;='Personnel Details'!$I$16), 'Personnel Details'!$L$16, 'Personnel Details'!$G$16)))</f>
        <v/>
      </c>
      <c r="IA148" s="59" t="str">
        <f t="shared" si="408"/>
        <v/>
      </c>
      <c r="IB148" s="53"/>
      <c r="ID148" s="78" t="str">
        <f>IF(ID$9="", "", IF(AND(NOT('Personnel Details'!$N$17=""), $B148&gt;='Personnel Details'!$N$17), 'Personnel Details'!$O$17, IF(AND(NOT('Personnel Details'!$I$17=""), $B148&gt;='Personnel Details'!$I$17), 'Personnel Details'!$J$17, 'Personnel Details'!$E$17)))</f>
        <v/>
      </c>
      <c r="IE148" s="59" t="str">
        <f>IF(ID$9="", "", IF(AND(NOT('Personnel Details'!$N$17=""), $B148&gt;='Personnel Details'!$N$17), IF('Personnel Details'!$P$17="","", 'Personnel Details'!$P$17), IF(AND(NOT('Personnel Details'!$I$17=""), $B148&gt;='Personnel Details'!$I$17), IF('Personnel Details'!$K$17="", "", 'Personnel Details'!$K$17), IF('Personnel Details'!$F$17="", "", 'Personnel Details'!$F$17))))</f>
        <v/>
      </c>
      <c r="IF148" s="79" t="str">
        <f>IF(ID$9="", "", IF(AND(NOT('Personnel Details'!$N$17=""), $B148&gt;='Personnel Details'!$N$17), 'Personnel Details'!$Q$17, IF(AND(NOT('Personnel Details'!$I$17=""), $B148&gt;='Personnel Details'!$I$17), 'Personnel Details'!$L$17, 'Personnel Details'!$G$17)))</f>
        <v/>
      </c>
      <c r="IG148" s="59" t="str">
        <f t="shared" si="409"/>
        <v/>
      </c>
      <c r="IH148" s="53"/>
      <c r="IJ148" s="78" t="str">
        <f>IF(IJ$9="", "", IF(AND(NOT('Personnel Details'!$N$18=""), $B148&gt;='Personnel Details'!$N$18), 'Personnel Details'!$O$18, IF(AND(NOT('Personnel Details'!$I$18=""), $B148&gt;='Personnel Details'!$I$18), 'Personnel Details'!$J$18, 'Personnel Details'!$E$18)))</f>
        <v/>
      </c>
      <c r="IK148" s="59" t="str">
        <f>IF(IJ$9="", "", IF(AND(NOT('Personnel Details'!$N$18=""), $B148&gt;='Personnel Details'!$N$18), IF('Personnel Details'!$P$18="","", 'Personnel Details'!$P$18), IF(AND(NOT('Personnel Details'!$I$18=""), $B148&gt;='Personnel Details'!$I$18), IF('Personnel Details'!$K$18="", "", 'Personnel Details'!$K$18), IF('Personnel Details'!$F$18="", "", 'Personnel Details'!$F$18))))</f>
        <v/>
      </c>
      <c r="IL148" s="79" t="str">
        <f>IF(IJ$9="", "", IF(AND(NOT('Personnel Details'!$N$18=""), $B148&gt;='Personnel Details'!$N$18), 'Personnel Details'!$Q$18, IF(AND(NOT('Personnel Details'!$I$18=""), $B148&gt;='Personnel Details'!$I$18), 'Personnel Details'!$L$18, 'Personnel Details'!$G$18)))</f>
        <v/>
      </c>
      <c r="IM148" s="59" t="str">
        <f t="shared" si="410"/>
        <v/>
      </c>
      <c r="IN148" s="53"/>
      <c r="IP148" s="78" t="str">
        <f>IF(IP$9="", "", IF(AND(NOT('Personnel Details'!$N$19=""), $B148&gt;='Personnel Details'!$N$19), 'Personnel Details'!$O$19, IF(AND(NOT('Personnel Details'!$I$19=""), $B148&gt;='Personnel Details'!$I$19), 'Personnel Details'!$J$19, 'Personnel Details'!$E$19)))</f>
        <v/>
      </c>
      <c r="IQ148" s="59" t="str">
        <f>IF(IP$9="", "", IF(AND(NOT('Personnel Details'!$N$19=""), $B148&gt;='Personnel Details'!$N$19), IF('Personnel Details'!$P$19="","", 'Personnel Details'!$P$19), IF(AND(NOT('Personnel Details'!$I$19=""), $B148&gt;='Personnel Details'!$I$19), IF('Personnel Details'!$K$19="", "", 'Personnel Details'!$K$19), IF('Personnel Details'!$F$19="", "", 'Personnel Details'!$F$19))))</f>
        <v/>
      </c>
      <c r="IR148" s="79" t="str">
        <f>IF(IP$9="", "", IF(AND(NOT('Personnel Details'!$N$19=""), $B148&gt;='Personnel Details'!$N$19), 'Personnel Details'!$Q$19, IF(AND(NOT('Personnel Details'!$I$19=""), $B148&gt;='Personnel Details'!$I$19), 'Personnel Details'!$L$19, 'Personnel Details'!$G$19)))</f>
        <v/>
      </c>
      <c r="IS148" s="59" t="str">
        <f t="shared" si="411"/>
        <v/>
      </c>
      <c r="IT148" s="53"/>
      <c r="IV148" s="78" t="str">
        <f>IF(IV$9="", "", IF(AND(NOT('Personnel Details'!$N$20=""), $B148&gt;='Personnel Details'!$N$20), 'Personnel Details'!$O$20, IF(AND(NOT('Personnel Details'!$I$20=""), $B148&gt;='Personnel Details'!$I$20), 'Personnel Details'!$J$20, 'Personnel Details'!$E$20)))</f>
        <v/>
      </c>
      <c r="IW148" s="59" t="str">
        <f>IF(IV$9="", "", IF(AND(NOT('Personnel Details'!$N$20=""), $B148&gt;='Personnel Details'!$N$20), IF('Personnel Details'!$P$20="","", 'Personnel Details'!$P$20), IF(AND(NOT('Personnel Details'!$I$20=""), $B148&gt;='Personnel Details'!$I$20), IF('Personnel Details'!$K$20="", "", 'Personnel Details'!$K$20), IF('Personnel Details'!$F$20="", "", 'Personnel Details'!$F$20))))</f>
        <v/>
      </c>
      <c r="IX148" s="79" t="str">
        <f>IF(IV$9="", "", IF(AND(NOT('Personnel Details'!$N$20=""), $B148&gt;='Personnel Details'!$N$20), 'Personnel Details'!$Q$20, IF(AND(NOT('Personnel Details'!$I$20=""), $B148&gt;='Personnel Details'!$I$20), 'Personnel Details'!$L$20, 'Personnel Details'!$G$20)))</f>
        <v/>
      </c>
      <c r="IY148" s="59" t="str">
        <f t="shared" si="412"/>
        <v/>
      </c>
      <c r="IZ148" s="53"/>
      <c r="JB148" s="78" t="str">
        <f>IF(JB$9="", "", IF(AND(NOT('Personnel Details'!$N$21=""), $B148&gt;='Personnel Details'!$N$21), 'Personnel Details'!$O$21, IF(AND(NOT('Personnel Details'!$I$21=""), $B148&gt;='Personnel Details'!$I$21), 'Personnel Details'!$J$21, 'Personnel Details'!$E$21)))</f>
        <v/>
      </c>
      <c r="JC148" s="59" t="str">
        <f>IF(JB$9="", "", IF(AND(NOT('Personnel Details'!$N$21=""), $B148&gt;='Personnel Details'!$N$21), IF('Personnel Details'!$P$21="","", 'Personnel Details'!$P$21), IF(AND(NOT('Personnel Details'!$I$21=""), $B148&gt;='Personnel Details'!$I$21), IF('Personnel Details'!$K$21="", "", 'Personnel Details'!$K$21), IF('Personnel Details'!$F$21="", "", 'Personnel Details'!$F$21))))</f>
        <v/>
      </c>
      <c r="JD148" s="79" t="str">
        <f>IF(JB$9="", "", IF(AND(NOT('Personnel Details'!$N$21=""), $B148&gt;='Personnel Details'!$N$21), 'Personnel Details'!$Q$21, IF(AND(NOT('Personnel Details'!$I$21=""), $B148&gt;='Personnel Details'!$I$21), 'Personnel Details'!$L$21, 'Personnel Details'!$G$21)))</f>
        <v/>
      </c>
      <c r="JE148" s="59" t="str">
        <f t="shared" si="413"/>
        <v/>
      </c>
      <c r="JF148" s="53"/>
      <c r="JH148" s="78" t="str">
        <f>IF(JH$9="", "", IF(AND(NOT('Personnel Details'!$N$22=""), $B148&gt;='Personnel Details'!$N$22), 'Personnel Details'!$O$22, IF(AND(NOT('Personnel Details'!$I$22=""), $B148&gt;='Personnel Details'!$I$22), 'Personnel Details'!$J$22, 'Personnel Details'!$E$22)))</f>
        <v/>
      </c>
      <c r="JI148" s="59" t="str">
        <f>IF(JH$9="", "", IF(AND(NOT('Personnel Details'!$N$22=""), $B148&gt;='Personnel Details'!$N$22), IF('Personnel Details'!$P$22="","", 'Personnel Details'!$P$22), IF(AND(NOT('Personnel Details'!$I$22=""), $B148&gt;='Personnel Details'!$I$22), IF('Personnel Details'!$K$22="", "", 'Personnel Details'!$K$22), IF('Personnel Details'!$F$22="", "", 'Personnel Details'!$F$22))))</f>
        <v/>
      </c>
      <c r="JJ148" s="79" t="str">
        <f>IF(JH$9="", "", IF(AND(NOT('Personnel Details'!$N$22=""), $B148&gt;='Personnel Details'!$N$22), 'Personnel Details'!$Q$22, IF(AND(NOT('Personnel Details'!$I$22=""), $B148&gt;='Personnel Details'!$I$22), 'Personnel Details'!$L$22, 'Personnel Details'!$G$22)))</f>
        <v/>
      </c>
      <c r="JK148" s="59" t="str">
        <f t="shared" si="414"/>
        <v/>
      </c>
      <c r="JL148" s="53"/>
      <c r="JN148" s="78" t="str">
        <f>IF(JN$9="", "", IF(AND(NOT('Personnel Details'!$N$23=""), $B148&gt;='Personnel Details'!$N$23), 'Personnel Details'!$O$23, IF(AND(NOT('Personnel Details'!$I$23=""), $B148&gt;='Personnel Details'!$I$23), 'Personnel Details'!$J$23, 'Personnel Details'!$E$23)))</f>
        <v/>
      </c>
      <c r="JO148" s="59" t="str">
        <f>IF(JN$9="", "", IF(AND(NOT('Personnel Details'!$N$23=""), $B148&gt;='Personnel Details'!$N$23), IF('Personnel Details'!$P$23="","", 'Personnel Details'!$P$23), IF(AND(NOT('Personnel Details'!$I$23=""), $B148&gt;='Personnel Details'!$I$23), IF('Personnel Details'!$K$23="", "", 'Personnel Details'!$K$23), IF('Personnel Details'!$F$23="", "", 'Personnel Details'!$F$23))))</f>
        <v/>
      </c>
      <c r="JP148" s="79" t="str">
        <f>IF(JN$9="", "", IF(AND(NOT('Personnel Details'!$N$23=""), $B148&gt;='Personnel Details'!$N$23), 'Personnel Details'!$Q$23, IF(AND(NOT('Personnel Details'!$I$23=""), $B148&gt;='Personnel Details'!$I$23), 'Personnel Details'!$L$23, 'Personnel Details'!$G$23)))</f>
        <v/>
      </c>
      <c r="JQ148" s="59" t="str">
        <f t="shared" si="415"/>
        <v/>
      </c>
      <c r="JR148" s="53"/>
      <c r="JT148" s="78" t="str">
        <f>IF(JT$9="", "", IF(AND(NOT('Personnel Details'!$N$24=""), $B148&gt;='Personnel Details'!$N$24), 'Personnel Details'!$O$24, IF(AND(NOT('Personnel Details'!$I$24=""), $B148&gt;='Personnel Details'!$I$24), 'Personnel Details'!$J$24, 'Personnel Details'!$E$24)))</f>
        <v/>
      </c>
      <c r="JU148" s="59" t="str">
        <f>IF(JT$9="", "", IF(AND(NOT('Personnel Details'!$N$24=""), $B148&gt;='Personnel Details'!$N$24), IF('Personnel Details'!$P$24="","", 'Personnel Details'!$P$24), IF(AND(NOT('Personnel Details'!$I$24=""), $B148&gt;='Personnel Details'!$I$24), IF('Personnel Details'!$K$24="", "", 'Personnel Details'!$K$24), IF('Personnel Details'!$F$24="", "", 'Personnel Details'!$F$24))))</f>
        <v/>
      </c>
      <c r="JV148" s="79" t="str">
        <f>IF(JT$9="", "", IF(AND(NOT('Personnel Details'!$N$24=""), $B148&gt;='Personnel Details'!$N$24), 'Personnel Details'!$Q$24, IF(AND(NOT('Personnel Details'!$I$24=""), $B148&gt;='Personnel Details'!$I$24), 'Personnel Details'!$L$24, 'Personnel Details'!$G$24)))</f>
        <v/>
      </c>
      <c r="JW148" s="59" t="str">
        <f t="shared" si="416"/>
        <v/>
      </c>
      <c r="JX148" s="53"/>
      <c r="JZ148" s="78" t="str">
        <f>IF(JZ$9="", "", IF(AND(NOT('Personnel Details'!$N$25=""), $B148&gt;='Personnel Details'!$N$25), 'Personnel Details'!$O$25, IF(AND(NOT('Personnel Details'!$I$25=""), $B148&gt;='Personnel Details'!$I$25), 'Personnel Details'!$J$25, 'Personnel Details'!$E$25)))</f>
        <v/>
      </c>
      <c r="KA148" s="59" t="str">
        <f>IF(JZ$9="", "", IF(AND(NOT('Personnel Details'!$N$25=""), $B148&gt;='Personnel Details'!$N$25), IF('Personnel Details'!$P$25="","", 'Personnel Details'!$P$25), IF(AND(NOT('Personnel Details'!$I$25=""), $B148&gt;='Personnel Details'!$I$25), IF('Personnel Details'!$K$25="", "", 'Personnel Details'!$K$25), IF('Personnel Details'!$F$25="", "", 'Personnel Details'!$F$25))))</f>
        <v/>
      </c>
      <c r="KB148" s="79" t="str">
        <f>IF(JZ$9="", "", IF(AND(NOT('Personnel Details'!$N$25=""), $B148&gt;='Personnel Details'!$N$25), 'Personnel Details'!$Q$25, IF(AND(NOT('Personnel Details'!$I$25=""), $B148&gt;='Personnel Details'!$I$25), 'Personnel Details'!$L$25, 'Personnel Details'!$G$25)))</f>
        <v/>
      </c>
      <c r="KC148" s="59" t="str">
        <f t="shared" si="417"/>
        <v/>
      </c>
      <c r="KD148" s="53"/>
      <c r="KF148" s="78" t="str">
        <f>IF(KF$9="", "", IF(AND(NOT('Personnel Details'!$N$26=""), $B148&gt;='Personnel Details'!$N$26), 'Personnel Details'!$O$26, IF(AND(NOT('Personnel Details'!$I$26=""), $B148&gt;='Personnel Details'!$I$26), 'Personnel Details'!$J$26, 'Personnel Details'!$E$26)))</f>
        <v/>
      </c>
      <c r="KG148" s="59" t="str">
        <f>IF(KF$9="", "", IF(AND(NOT('Personnel Details'!$N$26=""), $B148&gt;='Personnel Details'!$N$26), IF('Personnel Details'!$P$26="","", 'Personnel Details'!$P$26), IF(AND(NOT('Personnel Details'!$I$26=""), $B148&gt;='Personnel Details'!$I$26), IF('Personnel Details'!$K$26="", "", 'Personnel Details'!$K$26), IF('Personnel Details'!$F$26="", "", 'Personnel Details'!$F$26))))</f>
        <v/>
      </c>
      <c r="KH148" s="79" t="str">
        <f>IF(KF$9="", "", IF(AND(NOT('Personnel Details'!$N$26=""), $B148&gt;='Personnel Details'!$N$26), 'Personnel Details'!$Q$26, IF(AND(NOT('Personnel Details'!$I$26=""), $B148&gt;='Personnel Details'!$I$26), 'Personnel Details'!$L$26, 'Personnel Details'!$G$26)))</f>
        <v/>
      </c>
      <c r="KI148" s="59" t="str">
        <f t="shared" si="418"/>
        <v/>
      </c>
      <c r="KJ148" s="53"/>
      <c r="KL148" s="78" t="str">
        <f>IF(KL$9="", "", IF(AND(NOT('Personnel Details'!$N$27=""), $B148&gt;='Personnel Details'!$N$27), 'Personnel Details'!$O$27, IF(AND(NOT('Personnel Details'!$I$27=""), $B148&gt;='Personnel Details'!$I$27), 'Personnel Details'!$J$27, 'Personnel Details'!$E$27)))</f>
        <v/>
      </c>
      <c r="KM148" s="59" t="str">
        <f>IF(KL$9="", "", IF(AND(NOT('Personnel Details'!$N$27=""), $B148&gt;='Personnel Details'!$N$27), IF('Personnel Details'!$P$27="","", 'Personnel Details'!$P$27), IF(AND(NOT('Personnel Details'!$I$27=""), $B148&gt;='Personnel Details'!$I$27), IF('Personnel Details'!$K$27="", "", 'Personnel Details'!$K$27), IF('Personnel Details'!$F$27="", "", 'Personnel Details'!$F$27))))</f>
        <v/>
      </c>
      <c r="KN148" s="79" t="str">
        <f>IF(KL$9="", "", IF(AND(NOT('Personnel Details'!$N$27=""), $B148&gt;='Personnel Details'!$N$27), 'Personnel Details'!$Q$27, IF(AND(NOT('Personnel Details'!$I$27=""), $B148&gt;='Personnel Details'!$I$27), 'Personnel Details'!$L$27, 'Personnel Details'!$G$27)))</f>
        <v/>
      </c>
      <c r="KO148" s="59" t="str">
        <f t="shared" si="419"/>
        <v/>
      </c>
      <c r="KP148" s="53"/>
      <c r="KR148" s="78" t="str">
        <f>IF(KR$9="", "", IF(AND(NOT('Personnel Details'!$N$28=""), $B148&gt;='Personnel Details'!$N$28), 'Personnel Details'!$O$28, IF(AND(NOT('Personnel Details'!$I$28=""), $B148&gt;='Personnel Details'!$I$28), 'Personnel Details'!$J$28, 'Personnel Details'!$E$28)))</f>
        <v/>
      </c>
      <c r="KS148" s="59" t="str">
        <f>IF(KR$9="", "", IF(AND(NOT('Personnel Details'!$N$28=""), $B148&gt;='Personnel Details'!$N$28), IF('Personnel Details'!$P$28="","", 'Personnel Details'!$P$28), IF(AND(NOT('Personnel Details'!$I$28=""), $B148&gt;='Personnel Details'!$I$28), IF('Personnel Details'!$K$28="", "", 'Personnel Details'!$K$28), IF('Personnel Details'!$F$28="", "", 'Personnel Details'!$F$28))))</f>
        <v/>
      </c>
      <c r="KT148" s="79" t="str">
        <f>IF(KR$9="", "", IF(AND(NOT('Personnel Details'!$N$28=""), $B148&gt;='Personnel Details'!$N$28), 'Personnel Details'!$Q$28, IF(AND(NOT('Personnel Details'!$I$28=""), $B148&gt;='Personnel Details'!$I$28), 'Personnel Details'!$L$28, 'Personnel Details'!$G$28)))</f>
        <v/>
      </c>
      <c r="KU148" s="59" t="str">
        <f t="shared" si="420"/>
        <v/>
      </c>
      <c r="KV148" s="53"/>
      <c r="KX148" s="78" t="str">
        <f>IF(KX$9="", "", IF(AND(NOT('Personnel Details'!$N$29=""), $B148&gt;='Personnel Details'!$N$29), 'Personnel Details'!$O$29, IF(AND(NOT('Personnel Details'!$I$29=""), $B148&gt;='Personnel Details'!$I$29), 'Personnel Details'!$J$29, 'Personnel Details'!$E$29)))</f>
        <v/>
      </c>
      <c r="KY148" s="59" t="str">
        <f>IF(KX$9="", "", IF(AND(NOT('Personnel Details'!$N$29=""), $B148&gt;='Personnel Details'!$N$29), IF('Personnel Details'!$P$29="","", 'Personnel Details'!$P$29), IF(AND(NOT('Personnel Details'!$I$29=""), $B148&gt;='Personnel Details'!$I$29), IF('Personnel Details'!$K$29="", "", 'Personnel Details'!$K$29), IF('Personnel Details'!$F$29="", "", 'Personnel Details'!$F$29))))</f>
        <v/>
      </c>
      <c r="KZ148" s="79" t="str">
        <f>IF(KX$9="", "", IF(AND(NOT('Personnel Details'!$N$29=""), $B148&gt;='Personnel Details'!$N$29), 'Personnel Details'!$Q$29, IF(AND(NOT('Personnel Details'!$I$29=""), $B148&gt;='Personnel Details'!$I$29), 'Personnel Details'!$L$29, 'Personnel Details'!$G$29)))</f>
        <v/>
      </c>
      <c r="LA148" s="59" t="str">
        <f t="shared" si="421"/>
        <v/>
      </c>
      <c r="LB148" s="53"/>
      <c r="LD148" s="78" t="str">
        <f>IF(LD$9="", "", IF(AND(NOT('Personnel Details'!$N$30=""), $B148&gt;='Personnel Details'!$N$30), 'Personnel Details'!$O$30, IF(AND(NOT('Personnel Details'!$I$30=""), $B148&gt;='Personnel Details'!$I$30), 'Personnel Details'!$J$30, 'Personnel Details'!$E$30)))</f>
        <v/>
      </c>
      <c r="LE148" s="59" t="str">
        <f>IF(LD$9="", "", IF(AND(NOT('Personnel Details'!$N$30=""), $B148&gt;='Personnel Details'!$N$30), IF('Personnel Details'!$P$30="","", 'Personnel Details'!$P$30), IF(AND(NOT('Personnel Details'!$I$30=""), $B148&gt;='Personnel Details'!$I$30), IF('Personnel Details'!$K$30="", "", 'Personnel Details'!$K$30), IF('Personnel Details'!$F$30="", "", 'Personnel Details'!$F$30))))</f>
        <v/>
      </c>
      <c r="LF148" s="79" t="str">
        <f>IF(LD$9="", "", IF(AND(NOT('Personnel Details'!$N$30=""), $B148&gt;='Personnel Details'!$N$30), 'Personnel Details'!$Q$30, IF(AND(NOT('Personnel Details'!$I$30=""), $B148&gt;='Personnel Details'!$I$30), 'Personnel Details'!$L$30, 'Personnel Details'!$G$30)))</f>
        <v/>
      </c>
      <c r="LG148" s="59" t="str">
        <f t="shared" si="422"/>
        <v/>
      </c>
      <c r="LH148" s="53"/>
      <c r="LJ148" s="78" t="str">
        <f>IF(LJ$9="", "", IF(AND(NOT('Personnel Details'!$N$31=""), $B148&gt;='Personnel Details'!$N$31), 'Personnel Details'!$O$31, IF(AND(NOT('Personnel Details'!$I$31=""), $B148&gt;='Personnel Details'!$I$31), 'Personnel Details'!$J$31, 'Personnel Details'!$E$31)))</f>
        <v/>
      </c>
      <c r="LK148" s="59" t="str">
        <f>IF(LJ$9="", "", IF(AND(NOT('Personnel Details'!$N$31=""), $B148&gt;='Personnel Details'!$N$31), IF('Personnel Details'!$P$31="","", 'Personnel Details'!$P$31), IF(AND(NOT('Personnel Details'!$I$31=""), $B148&gt;='Personnel Details'!$I$31), IF('Personnel Details'!$K$31="", "", 'Personnel Details'!$K$31), IF('Personnel Details'!$F$31="", "", 'Personnel Details'!$F$31))))</f>
        <v/>
      </c>
      <c r="LL148" s="79" t="str">
        <f>IF(LJ$9="", "", IF(AND(NOT('Personnel Details'!$N$31=""), $B148&gt;='Personnel Details'!$N$31), 'Personnel Details'!$Q$31, IF(AND(NOT('Personnel Details'!$I$31=""), $B148&gt;='Personnel Details'!$I$31), 'Personnel Details'!$L$31, 'Personnel Details'!$G$31)))</f>
        <v/>
      </c>
      <c r="LM148" s="59" t="str">
        <f t="shared" si="423"/>
        <v/>
      </c>
      <c r="LN148" s="53"/>
      <c r="LP148" s="78" t="str">
        <f>IF(LP$9="", "", IF(AND(NOT('Personnel Details'!$N$32=""), $B148&gt;='Personnel Details'!$N$32), 'Personnel Details'!$O$32, IF(AND(NOT('Personnel Details'!$I$32=""), $B148&gt;='Personnel Details'!$I$32), 'Personnel Details'!$J$32, 'Personnel Details'!$E$32)))</f>
        <v/>
      </c>
      <c r="LQ148" s="59" t="str">
        <f>IF(LP$9="", "", IF(AND(NOT('Personnel Details'!$N$32=""), $B148&gt;='Personnel Details'!$N$32), IF('Personnel Details'!$P$32="","", 'Personnel Details'!$P$32), IF(AND(NOT('Personnel Details'!$I$32=""), $B148&gt;='Personnel Details'!$I$32), IF('Personnel Details'!$K$32="", "", 'Personnel Details'!$K$32), IF('Personnel Details'!$F$32="", "", 'Personnel Details'!$F$32))))</f>
        <v/>
      </c>
      <c r="LR148" s="79" t="str">
        <f>IF(LP$9="", "", IF(AND(NOT('Personnel Details'!$N$32=""), $B148&gt;='Personnel Details'!$N$32), 'Personnel Details'!$Q$32, IF(AND(NOT('Personnel Details'!$I$32=""), $B148&gt;='Personnel Details'!$I$32), 'Personnel Details'!$L$32, 'Personnel Details'!$G$32)))</f>
        <v/>
      </c>
      <c r="LS148" s="59" t="str">
        <f t="shared" si="424"/>
        <v/>
      </c>
      <c r="LT148" s="53"/>
      <c r="LV148" s="78" t="str">
        <f>IF(LV$9="", "", IF(AND(NOT('Personnel Details'!$N$33=""), $B148&gt;='Personnel Details'!$N$33), 'Personnel Details'!$O$33, IF(AND(NOT('Personnel Details'!$I$33=""), $B148&gt;='Personnel Details'!$I$33), 'Personnel Details'!$J$33, 'Personnel Details'!$E$33)))</f>
        <v/>
      </c>
      <c r="LW148" s="59" t="str">
        <f>IF(LV$9="", "", IF(AND(NOT('Personnel Details'!$N$33=""), $B148&gt;='Personnel Details'!$N$33), IF('Personnel Details'!$P$33="","", 'Personnel Details'!$P$33), IF(AND(NOT('Personnel Details'!$I$33=""), $B148&gt;='Personnel Details'!$I$33), IF('Personnel Details'!$K$33="", "", 'Personnel Details'!$K$33), IF('Personnel Details'!$F$33="", "", 'Personnel Details'!$F$33))))</f>
        <v/>
      </c>
      <c r="LX148" s="79" t="str">
        <f>IF(LV$9="", "", IF(AND(NOT('Personnel Details'!$N$33=""), $B148&gt;='Personnel Details'!$N$33), 'Personnel Details'!$Q$33, IF(AND(NOT('Personnel Details'!$I$33=""), $B148&gt;='Personnel Details'!$I$33), 'Personnel Details'!$L$33, 'Personnel Details'!$G$33)))</f>
        <v/>
      </c>
      <c r="LY148" s="59" t="str">
        <f t="shared" si="425"/>
        <v/>
      </c>
      <c r="LZ148" s="53"/>
      <c r="MB148" s="78" t="str">
        <f>IF(MB$9="", "", IF(AND(NOT('Personnel Details'!$N$34=""), $B148&gt;='Personnel Details'!$N$34), 'Personnel Details'!$O$34, IF(AND(NOT('Personnel Details'!$I$34=""), $B148&gt;='Personnel Details'!$I$34), 'Personnel Details'!$J$34, 'Personnel Details'!$E$34)))</f>
        <v/>
      </c>
      <c r="MC148" s="59" t="str">
        <f>IF(MB$9="", "", IF(AND(NOT('Personnel Details'!$N$34=""), $B148&gt;='Personnel Details'!$N$34), IF('Personnel Details'!$P$34="","", 'Personnel Details'!$P$34), IF(AND(NOT('Personnel Details'!$I$34=""), $B148&gt;='Personnel Details'!$I$34), IF('Personnel Details'!$K$34="", "", 'Personnel Details'!$K$34), IF('Personnel Details'!$F$34="", "", 'Personnel Details'!$F$34))))</f>
        <v/>
      </c>
      <c r="MD148" s="79" t="str">
        <f>IF(MB$9="", "", IF(AND(NOT('Personnel Details'!$N$34=""), $B148&gt;='Personnel Details'!$N$34), 'Personnel Details'!$Q$34, IF(AND(NOT('Personnel Details'!$I$34=""), $B148&gt;='Personnel Details'!$I$34), 'Personnel Details'!$L$34, 'Personnel Details'!$G$34)))</f>
        <v/>
      </c>
      <c r="ME148" s="59" t="str">
        <f t="shared" si="426"/>
        <v/>
      </c>
      <c r="MF148" s="53"/>
      <c r="MH148" s="78" t="str">
        <f>IF(MH$9="", "", IF(AND(NOT('Personnel Details'!$N$35=""), $B148&gt;='Personnel Details'!$N$35), 'Personnel Details'!$O$35, IF(AND(NOT('Personnel Details'!$I$35=""), $B148&gt;='Personnel Details'!$I$35), 'Personnel Details'!$J$35, 'Personnel Details'!$E$35)))</f>
        <v/>
      </c>
      <c r="MI148" s="59" t="str">
        <f>IF(MH$9="", "", IF(AND(NOT('Personnel Details'!$N$35=""), $B148&gt;='Personnel Details'!$N$35), IF('Personnel Details'!$P$35="","", 'Personnel Details'!$P$35), IF(AND(NOT('Personnel Details'!$I$35=""), $B148&gt;='Personnel Details'!$I$35), IF('Personnel Details'!$K$35="", "", 'Personnel Details'!$K$35), IF('Personnel Details'!$F$35="", "", 'Personnel Details'!$F$35))))</f>
        <v/>
      </c>
      <c r="MJ148" s="79" t="str">
        <f>IF(MH$9="", "", IF(AND(NOT('Personnel Details'!$N$35=""), $B148&gt;='Personnel Details'!$N$35), 'Personnel Details'!$Q$35, IF(AND(NOT('Personnel Details'!$I$35=""), $B148&gt;='Personnel Details'!$I$35), 'Personnel Details'!$L$35, 'Personnel Details'!$G$35)))</f>
        <v/>
      </c>
      <c r="MK148" s="59" t="str">
        <f t="shared" si="427"/>
        <v/>
      </c>
      <c r="ML148" s="53"/>
      <c r="MN148" s="78" t="str">
        <f>IF(MN$9="", "", IF(AND(NOT('Personnel Details'!$N$36=""), $B148&gt;='Personnel Details'!$N$36), 'Personnel Details'!$O$36, IF(AND(NOT('Personnel Details'!$I$36=""), $B148&gt;='Personnel Details'!$I$36), 'Personnel Details'!$J$36, 'Personnel Details'!$E$36)))</f>
        <v/>
      </c>
      <c r="MO148" s="59" t="str">
        <f>IF(MN$9="", "", IF(AND(NOT('Personnel Details'!$N$36=""), $B148&gt;='Personnel Details'!$N$36), IF('Personnel Details'!$P$36="","", 'Personnel Details'!$P$36), IF(AND(NOT('Personnel Details'!$I$36=""), $B148&gt;='Personnel Details'!$I$36), IF('Personnel Details'!$K$36="", "", 'Personnel Details'!$K$36), IF('Personnel Details'!$F$36="", "", 'Personnel Details'!$F$36))))</f>
        <v/>
      </c>
      <c r="MP148" s="79" t="str">
        <f>IF(MN$9="", "", IF(AND(NOT('Personnel Details'!$N$36=""), $B148&gt;='Personnel Details'!$N$36), 'Personnel Details'!$Q$36, IF(AND(NOT('Personnel Details'!$I$36=""), $B148&gt;='Personnel Details'!$I$36), 'Personnel Details'!$L$36, 'Personnel Details'!$G$36)))</f>
        <v/>
      </c>
      <c r="MQ148" s="59" t="str">
        <f t="shared" si="428"/>
        <v/>
      </c>
      <c r="MR148" s="53"/>
      <c r="MT148" s="78" t="str">
        <f>IF(MT$9="", "", IF(AND(NOT('Personnel Details'!$N$37=""), $B148&gt;='Personnel Details'!$N$37), 'Personnel Details'!$O$37, IF(AND(NOT('Personnel Details'!$I$37=""), $B148&gt;='Personnel Details'!$I$37), 'Personnel Details'!$J$37, 'Personnel Details'!$E$37)))</f>
        <v/>
      </c>
      <c r="MU148" s="59" t="str">
        <f>IF(MT$9="", "", IF(AND(NOT('Personnel Details'!$N$37=""), $B148&gt;='Personnel Details'!$N$37), IF('Personnel Details'!$P$37="","", 'Personnel Details'!$P$37), IF(AND(NOT('Personnel Details'!$I$37=""), $B148&gt;='Personnel Details'!$I$37), IF('Personnel Details'!$K$37="", "", 'Personnel Details'!$K$37), IF('Personnel Details'!$F$37="", "", 'Personnel Details'!$F$37))))</f>
        <v/>
      </c>
      <c r="MV148" s="79" t="str">
        <f>IF(MT$9="", "", IF(AND(NOT('Personnel Details'!$N$37=""), $B148&gt;='Personnel Details'!$N$37), 'Personnel Details'!$Q$37, IF(AND(NOT('Personnel Details'!$I$37=""), $B148&gt;='Personnel Details'!$I$37), 'Personnel Details'!$L$37, 'Personnel Details'!$G$37)))</f>
        <v/>
      </c>
      <c r="MW148" s="59" t="str">
        <f t="shared" si="429"/>
        <v/>
      </c>
      <c r="MX148" s="53"/>
      <c r="MZ148" s="78" t="str">
        <f>IF(MZ$9="", "", IF(AND(NOT('Personnel Details'!$N$38=""), $B148&gt;='Personnel Details'!$N$38), 'Personnel Details'!$O$38, IF(AND(NOT('Personnel Details'!$I$38=""), $B148&gt;='Personnel Details'!$I$38), 'Personnel Details'!$J$38, 'Personnel Details'!$E$38)))</f>
        <v/>
      </c>
      <c r="NA148" s="59" t="str">
        <f>IF(MZ$9="", "", IF(AND(NOT('Personnel Details'!$N$38=""), $B148&gt;='Personnel Details'!$N$38), IF('Personnel Details'!$P$38="","", 'Personnel Details'!$P$38), IF(AND(NOT('Personnel Details'!$I$38=""), $B148&gt;='Personnel Details'!$I$38), IF('Personnel Details'!$K$38="", "", 'Personnel Details'!$K$38), IF('Personnel Details'!$F$38="", "", 'Personnel Details'!$F$38))))</f>
        <v/>
      </c>
      <c r="NB148" s="79" t="str">
        <f>IF(MZ$9="", "", IF(AND(NOT('Personnel Details'!$N$38=""), $B148&gt;='Personnel Details'!$N$38), 'Personnel Details'!$Q$38, IF(AND(NOT('Personnel Details'!$I$38=""), $B148&gt;='Personnel Details'!$I$38), 'Personnel Details'!$L$38, 'Personnel Details'!$G$38)))</f>
        <v/>
      </c>
      <c r="NC148" s="59" t="str">
        <f t="shared" si="430"/>
        <v/>
      </c>
      <c r="ND148" s="53"/>
      <c r="NF148" s="78" t="str">
        <f>IF(NF$9="", "", IF(AND(NOT('Personnel Details'!$N$39=""), $B148&gt;='Personnel Details'!$N$39), 'Personnel Details'!$O$39, IF(AND(NOT('Personnel Details'!$I$39=""), $B148&gt;='Personnel Details'!$I$39), 'Personnel Details'!$J$39, 'Personnel Details'!$E$39)))</f>
        <v/>
      </c>
      <c r="NG148" s="59" t="str">
        <f>IF(NF$9="", "", IF(AND(NOT('Personnel Details'!$N$39=""), $B148&gt;='Personnel Details'!$N$39), IF('Personnel Details'!$P$39="","", 'Personnel Details'!$P$39), IF(AND(NOT('Personnel Details'!$I$39=""), $B148&gt;='Personnel Details'!$I$39), IF('Personnel Details'!$K$39="", "", 'Personnel Details'!$K$39), IF('Personnel Details'!$F$39="", "", 'Personnel Details'!$F$39))))</f>
        <v/>
      </c>
      <c r="NH148" s="79" t="str">
        <f>IF(NF$9="", "", IF(AND(NOT('Personnel Details'!$N$39=""), $B148&gt;='Personnel Details'!$N$39), 'Personnel Details'!$Q$39, IF(AND(NOT('Personnel Details'!$I$39=""), $B148&gt;='Personnel Details'!$I$39), 'Personnel Details'!$L$39, 'Personnel Details'!$G$39)))</f>
        <v/>
      </c>
      <c r="NI148" s="59" t="str">
        <f t="shared" si="431"/>
        <v/>
      </c>
      <c r="NJ148" s="53"/>
      <c r="NL148" s="78" t="str">
        <f>IF(NL$9="", "", IF(AND(NOT('Personnel Details'!$N$40=""), $B148&gt;='Personnel Details'!$N$40), 'Personnel Details'!$O$40, IF(AND(NOT('Personnel Details'!$I$40=""), $B148&gt;='Personnel Details'!$I$40), 'Personnel Details'!$J$40, 'Personnel Details'!$E$40)))</f>
        <v/>
      </c>
      <c r="NM148" s="59" t="str">
        <f>IF(NL$9="", "", IF(AND(NOT('Personnel Details'!$N$40=""), $B148&gt;='Personnel Details'!$N$40), IF('Personnel Details'!$P$40="","", 'Personnel Details'!$P$40), IF(AND(NOT('Personnel Details'!$I$40=""), $B148&gt;='Personnel Details'!$I$40), IF('Personnel Details'!$K$40="", "", 'Personnel Details'!$K$40), IF('Personnel Details'!$F$40="", "", 'Personnel Details'!$F$40))))</f>
        <v/>
      </c>
      <c r="NN148" s="79" t="str">
        <f>IF(NL$9="", "", IF(AND(NOT('Personnel Details'!$N$40=""), $B148&gt;='Personnel Details'!$N$40), 'Personnel Details'!$Q$40, IF(AND(NOT('Personnel Details'!$I$40=""), $B148&gt;='Personnel Details'!$I$40), 'Personnel Details'!$L$40, 'Personnel Details'!$G$40)))</f>
        <v/>
      </c>
      <c r="NO148" s="59" t="str">
        <f t="shared" si="432"/>
        <v/>
      </c>
      <c r="NP148" s="53"/>
    </row>
    <row r="149" spans="1:380" x14ac:dyDescent="0.25">
      <c r="A149" s="32"/>
      <c r="B149" s="113" t="str">
        <f>IFERROR(IF(B148+1&gt;'Personnel Details'!$U$5, "", B148+1), "")</f>
        <v/>
      </c>
      <c r="C149" s="32"/>
      <c r="D149" s="120"/>
      <c r="E149" s="13" t="str">
        <f t="shared" si="311"/>
        <v/>
      </c>
      <c r="F149" s="13" t="str">
        <f t="shared" si="342"/>
        <v/>
      </c>
      <c r="G149" s="56" t="str">
        <f t="shared" si="433"/>
        <v/>
      </c>
      <c r="H149" s="16" t="str">
        <f t="shared" si="343"/>
        <v/>
      </c>
      <c r="I149" s="32"/>
      <c r="J149" s="120"/>
      <c r="K149" s="62" t="str">
        <f t="shared" si="312"/>
        <v/>
      </c>
      <c r="L149" s="62" t="str">
        <f t="shared" si="344"/>
        <v/>
      </c>
      <c r="M149" s="65" t="str">
        <f t="shared" si="434"/>
        <v/>
      </c>
      <c r="N149" s="68" t="str">
        <f t="shared" si="345"/>
        <v/>
      </c>
      <c r="O149" s="32"/>
      <c r="P149" s="120"/>
      <c r="Q149" s="62" t="str">
        <f t="shared" si="313"/>
        <v/>
      </c>
      <c r="R149" s="62" t="str">
        <f t="shared" si="346"/>
        <v/>
      </c>
      <c r="S149" s="65" t="str">
        <f t="shared" si="435"/>
        <v/>
      </c>
      <c r="T149" s="68" t="str">
        <f t="shared" si="347"/>
        <v/>
      </c>
      <c r="U149" s="32"/>
      <c r="V149" s="120"/>
      <c r="W149" s="62" t="str">
        <f t="shared" si="314"/>
        <v/>
      </c>
      <c r="X149" s="62" t="str">
        <f t="shared" si="348"/>
        <v/>
      </c>
      <c r="Y149" s="65" t="str">
        <f t="shared" si="436"/>
        <v/>
      </c>
      <c r="Z149" s="68" t="str">
        <f t="shared" si="349"/>
        <v/>
      </c>
      <c r="AA149" s="32"/>
      <c r="AB149" s="120"/>
      <c r="AC149" s="62" t="str">
        <f t="shared" si="315"/>
        <v/>
      </c>
      <c r="AD149" s="62" t="str">
        <f t="shared" si="350"/>
        <v/>
      </c>
      <c r="AE149" s="65" t="str">
        <f t="shared" si="437"/>
        <v/>
      </c>
      <c r="AF149" s="68" t="str">
        <f t="shared" si="351"/>
        <v/>
      </c>
      <c r="AG149" s="32"/>
      <c r="AH149" s="120"/>
      <c r="AI149" s="62" t="str">
        <f t="shared" si="316"/>
        <v/>
      </c>
      <c r="AJ149" s="62" t="str">
        <f t="shared" si="352"/>
        <v/>
      </c>
      <c r="AK149" s="65" t="str">
        <f t="shared" si="438"/>
        <v/>
      </c>
      <c r="AL149" s="68" t="str">
        <f t="shared" si="353"/>
        <v/>
      </c>
      <c r="AM149" s="32"/>
      <c r="AN149" s="120"/>
      <c r="AO149" s="62" t="str">
        <f t="shared" si="317"/>
        <v/>
      </c>
      <c r="AP149" s="62" t="str">
        <f t="shared" si="354"/>
        <v/>
      </c>
      <c r="AQ149" s="65" t="str">
        <f t="shared" si="439"/>
        <v/>
      </c>
      <c r="AR149" s="68" t="str">
        <f t="shared" si="355"/>
        <v/>
      </c>
      <c r="AS149" s="32"/>
      <c r="AT149" s="120"/>
      <c r="AU149" s="62" t="str">
        <f t="shared" si="318"/>
        <v/>
      </c>
      <c r="AV149" s="62" t="str">
        <f t="shared" si="356"/>
        <v/>
      </c>
      <c r="AW149" s="65" t="str">
        <f t="shared" si="440"/>
        <v/>
      </c>
      <c r="AX149" s="68" t="str">
        <f t="shared" si="357"/>
        <v/>
      </c>
      <c r="AY149" s="32"/>
      <c r="AZ149" s="120"/>
      <c r="BA149" s="62" t="str">
        <f t="shared" si="319"/>
        <v/>
      </c>
      <c r="BB149" s="62" t="str">
        <f t="shared" si="358"/>
        <v/>
      </c>
      <c r="BC149" s="65" t="str">
        <f t="shared" si="441"/>
        <v/>
      </c>
      <c r="BD149" s="68" t="str">
        <f t="shared" si="359"/>
        <v/>
      </c>
      <c r="BE149" s="32"/>
      <c r="BF149" s="120"/>
      <c r="BG149" s="62" t="str">
        <f t="shared" si="320"/>
        <v/>
      </c>
      <c r="BH149" s="62" t="str">
        <f t="shared" si="360"/>
        <v/>
      </c>
      <c r="BI149" s="65" t="str">
        <f t="shared" si="442"/>
        <v/>
      </c>
      <c r="BJ149" s="68" t="str">
        <f t="shared" si="361"/>
        <v/>
      </c>
      <c r="BK149" s="32"/>
      <c r="BL149" s="120"/>
      <c r="BM149" s="62" t="str">
        <f t="shared" si="321"/>
        <v/>
      </c>
      <c r="BN149" s="62" t="str">
        <f t="shared" si="362"/>
        <v/>
      </c>
      <c r="BO149" s="65" t="str">
        <f t="shared" si="443"/>
        <v/>
      </c>
      <c r="BP149" s="68" t="str">
        <f t="shared" si="363"/>
        <v/>
      </c>
      <c r="BQ149" s="32"/>
      <c r="BR149" s="120"/>
      <c r="BS149" s="62" t="str">
        <f t="shared" si="322"/>
        <v/>
      </c>
      <c r="BT149" s="62" t="str">
        <f t="shared" si="364"/>
        <v/>
      </c>
      <c r="BU149" s="65" t="str">
        <f t="shared" si="444"/>
        <v/>
      </c>
      <c r="BV149" s="68" t="str">
        <f t="shared" si="365"/>
        <v/>
      </c>
      <c r="BW149" s="32"/>
      <c r="BX149" s="120"/>
      <c r="BY149" s="62" t="str">
        <f t="shared" si="323"/>
        <v/>
      </c>
      <c r="BZ149" s="62" t="str">
        <f t="shared" si="366"/>
        <v/>
      </c>
      <c r="CA149" s="65" t="str">
        <f t="shared" si="445"/>
        <v/>
      </c>
      <c r="CB149" s="68" t="str">
        <f t="shared" si="367"/>
        <v/>
      </c>
      <c r="CC149" s="32"/>
      <c r="CD149" s="120"/>
      <c r="CE149" s="62" t="str">
        <f t="shared" si="324"/>
        <v/>
      </c>
      <c r="CF149" s="62" t="str">
        <f t="shared" si="368"/>
        <v/>
      </c>
      <c r="CG149" s="65" t="str">
        <f t="shared" si="446"/>
        <v/>
      </c>
      <c r="CH149" s="68" t="str">
        <f t="shared" si="369"/>
        <v/>
      </c>
      <c r="CI149" s="32"/>
      <c r="CJ149" s="120"/>
      <c r="CK149" s="62" t="str">
        <f t="shared" si="325"/>
        <v/>
      </c>
      <c r="CL149" s="62" t="str">
        <f t="shared" si="370"/>
        <v/>
      </c>
      <c r="CM149" s="65" t="str">
        <f t="shared" si="447"/>
        <v/>
      </c>
      <c r="CN149" s="68" t="str">
        <f t="shared" si="371"/>
        <v/>
      </c>
      <c r="CO149" s="32"/>
      <c r="CP149" s="120"/>
      <c r="CQ149" s="62" t="str">
        <f t="shared" si="326"/>
        <v/>
      </c>
      <c r="CR149" s="62" t="str">
        <f t="shared" si="372"/>
        <v/>
      </c>
      <c r="CS149" s="65" t="str">
        <f t="shared" si="448"/>
        <v/>
      </c>
      <c r="CT149" s="68" t="str">
        <f t="shared" si="373"/>
        <v/>
      </c>
      <c r="CU149" s="32"/>
      <c r="CV149" s="120"/>
      <c r="CW149" s="62" t="str">
        <f t="shared" si="327"/>
        <v/>
      </c>
      <c r="CX149" s="62" t="str">
        <f t="shared" si="374"/>
        <v/>
      </c>
      <c r="CY149" s="65" t="str">
        <f t="shared" si="449"/>
        <v/>
      </c>
      <c r="CZ149" s="68" t="str">
        <f t="shared" si="375"/>
        <v/>
      </c>
      <c r="DA149" s="32"/>
      <c r="DB149" s="120"/>
      <c r="DC149" s="62" t="str">
        <f t="shared" si="328"/>
        <v/>
      </c>
      <c r="DD149" s="62" t="str">
        <f t="shared" si="376"/>
        <v/>
      </c>
      <c r="DE149" s="65" t="str">
        <f t="shared" si="450"/>
        <v/>
      </c>
      <c r="DF149" s="68" t="str">
        <f t="shared" si="377"/>
        <v/>
      </c>
      <c r="DG149" s="32"/>
      <c r="DH149" s="120"/>
      <c r="DI149" s="62" t="str">
        <f t="shared" si="329"/>
        <v/>
      </c>
      <c r="DJ149" s="62" t="str">
        <f t="shared" si="378"/>
        <v/>
      </c>
      <c r="DK149" s="65" t="str">
        <f t="shared" si="451"/>
        <v/>
      </c>
      <c r="DL149" s="68" t="str">
        <f t="shared" si="379"/>
        <v/>
      </c>
      <c r="DM149" s="32"/>
      <c r="DN149" s="120"/>
      <c r="DO149" s="62" t="str">
        <f t="shared" si="330"/>
        <v/>
      </c>
      <c r="DP149" s="62" t="str">
        <f t="shared" si="380"/>
        <v/>
      </c>
      <c r="DQ149" s="65" t="str">
        <f t="shared" si="452"/>
        <v/>
      </c>
      <c r="DR149" s="68" t="str">
        <f t="shared" si="381"/>
        <v/>
      </c>
      <c r="DS149" s="32"/>
      <c r="DT149" s="120"/>
      <c r="DU149" s="62" t="str">
        <f t="shared" si="331"/>
        <v/>
      </c>
      <c r="DV149" s="62" t="str">
        <f t="shared" si="382"/>
        <v/>
      </c>
      <c r="DW149" s="65" t="str">
        <f t="shared" si="453"/>
        <v/>
      </c>
      <c r="DX149" s="68" t="str">
        <f t="shared" si="383"/>
        <v/>
      </c>
      <c r="DY149" s="32"/>
      <c r="DZ149" s="120"/>
      <c r="EA149" s="62" t="str">
        <f t="shared" si="332"/>
        <v/>
      </c>
      <c r="EB149" s="62" t="str">
        <f t="shared" si="384"/>
        <v/>
      </c>
      <c r="EC149" s="65" t="str">
        <f t="shared" si="454"/>
        <v/>
      </c>
      <c r="ED149" s="68" t="str">
        <f t="shared" si="385"/>
        <v/>
      </c>
      <c r="EE149" s="32"/>
      <c r="EF149" s="120"/>
      <c r="EG149" s="62" t="str">
        <f t="shared" si="333"/>
        <v/>
      </c>
      <c r="EH149" s="62" t="str">
        <f t="shared" si="386"/>
        <v/>
      </c>
      <c r="EI149" s="65" t="str">
        <f t="shared" si="455"/>
        <v/>
      </c>
      <c r="EJ149" s="68" t="str">
        <f t="shared" si="387"/>
        <v/>
      </c>
      <c r="EK149" s="32"/>
      <c r="EL149" s="120"/>
      <c r="EM149" s="62" t="str">
        <f t="shared" si="334"/>
        <v/>
      </c>
      <c r="EN149" s="62" t="str">
        <f t="shared" si="388"/>
        <v/>
      </c>
      <c r="EO149" s="65" t="str">
        <f t="shared" si="456"/>
        <v/>
      </c>
      <c r="EP149" s="68" t="str">
        <f t="shared" si="389"/>
        <v/>
      </c>
      <c r="EQ149" s="32"/>
      <c r="ER149" s="120"/>
      <c r="ES149" s="62" t="str">
        <f t="shared" si="335"/>
        <v/>
      </c>
      <c r="ET149" s="62" t="str">
        <f t="shared" si="390"/>
        <v/>
      </c>
      <c r="EU149" s="65" t="str">
        <f t="shared" si="457"/>
        <v/>
      </c>
      <c r="EV149" s="68" t="str">
        <f t="shared" si="391"/>
        <v/>
      </c>
      <c r="EW149" s="32"/>
      <c r="EX149" s="120"/>
      <c r="EY149" s="62" t="str">
        <f t="shared" si="336"/>
        <v/>
      </c>
      <c r="EZ149" s="62" t="str">
        <f t="shared" si="392"/>
        <v/>
      </c>
      <c r="FA149" s="65" t="str">
        <f t="shared" si="458"/>
        <v/>
      </c>
      <c r="FB149" s="68" t="str">
        <f t="shared" si="393"/>
        <v/>
      </c>
      <c r="FC149" s="32"/>
      <c r="FD149" s="120"/>
      <c r="FE149" s="62" t="str">
        <f t="shared" si="337"/>
        <v/>
      </c>
      <c r="FF149" s="62" t="str">
        <f t="shared" si="394"/>
        <v/>
      </c>
      <c r="FG149" s="65" t="str">
        <f t="shared" si="459"/>
        <v/>
      </c>
      <c r="FH149" s="68" t="str">
        <f t="shared" si="395"/>
        <v/>
      </c>
      <c r="FI149" s="32"/>
      <c r="FJ149" s="120"/>
      <c r="FK149" s="62" t="str">
        <f t="shared" si="338"/>
        <v/>
      </c>
      <c r="FL149" s="62" t="str">
        <f t="shared" si="396"/>
        <v/>
      </c>
      <c r="FM149" s="65" t="str">
        <f t="shared" si="460"/>
        <v/>
      </c>
      <c r="FN149" s="68" t="str">
        <f t="shared" si="397"/>
        <v/>
      </c>
      <c r="FO149" s="32"/>
      <c r="FP149" s="120"/>
      <c r="FQ149" s="62" t="str">
        <f t="shared" si="339"/>
        <v/>
      </c>
      <c r="FR149" s="62" t="str">
        <f t="shared" si="398"/>
        <v/>
      </c>
      <c r="FS149" s="65" t="str">
        <f t="shared" si="461"/>
        <v/>
      </c>
      <c r="FT149" s="68" t="str">
        <f t="shared" si="399"/>
        <v/>
      </c>
      <c r="FU149" s="32"/>
      <c r="FV149" s="120"/>
      <c r="FW149" s="62" t="str">
        <f t="shared" si="340"/>
        <v/>
      </c>
      <c r="FX149" s="62" t="str">
        <f t="shared" si="400"/>
        <v/>
      </c>
      <c r="FY149" s="65" t="str">
        <f t="shared" si="462"/>
        <v/>
      </c>
      <c r="FZ149" s="68" t="str">
        <f t="shared" si="401"/>
        <v/>
      </c>
      <c r="GA149" s="32"/>
      <c r="GC149" s="7" t="str">
        <f t="shared" si="402"/>
        <v/>
      </c>
      <c r="GD149" s="7" t="str">
        <f t="shared" ca="1" si="341"/>
        <v/>
      </c>
      <c r="GT149" s="71" t="str">
        <f>IF(GT$9="", "", IF(AND(NOT('Personnel Details'!$N$11=""), $B149&gt;='Personnel Details'!$N$11), 'Personnel Details'!$O$11, IF(AND(NOT('Personnel Details'!$I$11=""), $B149&gt;='Personnel Details'!$I$11), 'Personnel Details'!$J$11, 'Personnel Details'!$E$11)))</f>
        <v/>
      </c>
      <c r="GU149" s="59" t="str">
        <f>IF(GT$9="", "", IF(AND(NOT('Personnel Details'!$N$11=""), $B149&gt;='Personnel Details'!$N$11), IF('Personnel Details'!$P$11="","", 'Personnel Details'!$P$11), IF(AND(NOT('Personnel Details'!$I$11=""), $B149&gt;='Personnel Details'!$I$11), IF('Personnel Details'!$K$11="", "", 'Personnel Details'!$K$11), IF('Personnel Details'!$F$11="", "", 'Personnel Details'!$F$11))))</f>
        <v/>
      </c>
      <c r="GV149" s="74" t="str">
        <f>IF(GT$9="", "", IF(AND(NOT('Personnel Details'!$N$11=""), $B149&gt;='Personnel Details'!$N$11), 'Personnel Details'!$Q$11, IF(AND(NOT('Personnel Details'!$I$11=""), $B149&gt;='Personnel Details'!$I$11), 'Personnel Details'!$L$11, 'Personnel Details'!$G$11)))</f>
        <v/>
      </c>
      <c r="GW149" s="59" t="str">
        <f t="shared" si="403"/>
        <v/>
      </c>
      <c r="GX149" s="53"/>
      <c r="GZ149" s="78" t="str">
        <f>IF(GZ$9="", "", IF(AND(NOT('Personnel Details'!$N$12=""), $B149&gt;='Personnel Details'!$N$12), 'Personnel Details'!$O$12, IF(AND(NOT('Personnel Details'!$I$12=""), $B149&gt;='Personnel Details'!$I$12), 'Personnel Details'!$J$12, 'Personnel Details'!$E$12)))</f>
        <v/>
      </c>
      <c r="HA149" s="59" t="str">
        <f>IF(GZ$9="", "", IF(AND(NOT('Personnel Details'!$N$12=""), $B149&gt;='Personnel Details'!$N$12), IF('Personnel Details'!$P$12="","", 'Personnel Details'!$P$12), IF(AND(NOT('Personnel Details'!$I$12=""), $B149&gt;='Personnel Details'!$I$12), IF('Personnel Details'!$K$12="", "", 'Personnel Details'!$K$12), IF('Personnel Details'!$F$12="", "", 'Personnel Details'!$F$12))))</f>
        <v/>
      </c>
      <c r="HB149" s="79" t="str">
        <f>IF(GZ$9="", "", IF(AND(NOT('Personnel Details'!$N$12=""), $B149&gt;='Personnel Details'!$N$12), 'Personnel Details'!$Q$12, IF(AND(NOT('Personnel Details'!$I$12=""), $B149&gt;='Personnel Details'!$I$12), 'Personnel Details'!$L$12, 'Personnel Details'!$G$12)))</f>
        <v/>
      </c>
      <c r="HC149" s="59" t="str">
        <f t="shared" si="404"/>
        <v/>
      </c>
      <c r="HD149" s="53"/>
      <c r="HF149" s="78" t="str">
        <f>IF(HF$9="", "", IF(AND(NOT('Personnel Details'!$N$13=""), $B149&gt;='Personnel Details'!$N$13), 'Personnel Details'!$O$13, IF(AND(NOT('Personnel Details'!$I$13=""), $B149&gt;='Personnel Details'!$I$13), 'Personnel Details'!$J$13, 'Personnel Details'!$E$13)))</f>
        <v/>
      </c>
      <c r="HG149" s="59" t="str">
        <f>IF(HF$9="", "", IF(AND(NOT('Personnel Details'!$N$13=""), $B149&gt;='Personnel Details'!$N$13), IF('Personnel Details'!$P$13="","", 'Personnel Details'!$P$13), IF(AND(NOT('Personnel Details'!$I$13=""), $B149&gt;='Personnel Details'!$I$13), IF('Personnel Details'!$K$13="", "", 'Personnel Details'!$K$13), IF('Personnel Details'!$F$13="", "", 'Personnel Details'!$F$13))))</f>
        <v/>
      </c>
      <c r="HH149" s="79" t="str">
        <f>IF(HF$9="", "", IF(AND(NOT('Personnel Details'!$N$13=""), $B149&gt;='Personnel Details'!$N$13), 'Personnel Details'!$Q$13, IF(AND(NOT('Personnel Details'!$I$13=""), $B149&gt;='Personnel Details'!$I$13), 'Personnel Details'!$L$13, 'Personnel Details'!$G$13)))</f>
        <v/>
      </c>
      <c r="HI149" s="59" t="str">
        <f t="shared" si="405"/>
        <v/>
      </c>
      <c r="HJ149" s="53"/>
      <c r="HL149" s="78" t="str">
        <f>IF(HL$9="", "", IF(AND(NOT('Personnel Details'!$N$14=""), $B149&gt;='Personnel Details'!$N$14), 'Personnel Details'!$O$14, IF(AND(NOT('Personnel Details'!$I$14=""), $B149&gt;='Personnel Details'!$I$14), 'Personnel Details'!$J$14, 'Personnel Details'!$E$14)))</f>
        <v/>
      </c>
      <c r="HM149" s="59" t="str">
        <f>IF(HL$9="", "", IF(AND(NOT('Personnel Details'!$N$14=""), $B149&gt;='Personnel Details'!$N$14), IF('Personnel Details'!$P$14="","", 'Personnel Details'!$P$14), IF(AND(NOT('Personnel Details'!$I$14=""), $B149&gt;='Personnel Details'!$I$14), IF('Personnel Details'!$K$14="", "", 'Personnel Details'!$K$14), IF('Personnel Details'!$F$14="", "", 'Personnel Details'!$F$14))))</f>
        <v/>
      </c>
      <c r="HN149" s="79" t="str">
        <f>IF(HL$9="", "", IF(AND(NOT('Personnel Details'!$N$14=""), $B149&gt;='Personnel Details'!$N$14), 'Personnel Details'!$Q$14, IF(AND(NOT('Personnel Details'!$I$14=""), $B149&gt;='Personnel Details'!$I$14), 'Personnel Details'!$L$14, 'Personnel Details'!$G$14)))</f>
        <v/>
      </c>
      <c r="HO149" s="59" t="str">
        <f t="shared" si="406"/>
        <v/>
      </c>
      <c r="HP149" s="53"/>
      <c r="HR149" s="78" t="str">
        <f>IF(HR$9="", "", IF(AND(NOT('Personnel Details'!$N$15=""), $B149&gt;='Personnel Details'!$N$15), 'Personnel Details'!$O$15, IF(AND(NOT('Personnel Details'!$I$15=""), $B149&gt;='Personnel Details'!$I$15), 'Personnel Details'!$J$15, 'Personnel Details'!$E$15)))</f>
        <v/>
      </c>
      <c r="HS149" s="59" t="str">
        <f>IF(HR$9="", "", IF(AND(NOT('Personnel Details'!$N$15=""), $B149&gt;='Personnel Details'!$N$15), IF('Personnel Details'!$P$15="","", 'Personnel Details'!$P$15), IF(AND(NOT('Personnel Details'!$I$15=""), $B149&gt;='Personnel Details'!$I$15), IF('Personnel Details'!$K$15="", "", 'Personnel Details'!$K$15), IF('Personnel Details'!$F$15="", "", 'Personnel Details'!$F$15))))</f>
        <v/>
      </c>
      <c r="HT149" s="79" t="str">
        <f>IF(HR$9="", "", IF(AND(NOT('Personnel Details'!$N$15=""), $B149&gt;='Personnel Details'!$N$15), 'Personnel Details'!$Q$15, IF(AND(NOT('Personnel Details'!$I$15=""), $B149&gt;='Personnel Details'!$I$15), 'Personnel Details'!$L$15, 'Personnel Details'!$G$15)))</f>
        <v/>
      </c>
      <c r="HU149" s="59" t="str">
        <f t="shared" si="407"/>
        <v/>
      </c>
      <c r="HV149" s="53"/>
      <c r="HX149" s="78" t="str">
        <f>IF(HX$9="", "", IF(AND(NOT('Personnel Details'!$N$16=""), $B149&gt;='Personnel Details'!$N$16), 'Personnel Details'!$O$16, IF(AND(NOT('Personnel Details'!$I$16=""), $B149&gt;='Personnel Details'!$I$16), 'Personnel Details'!$J$16, 'Personnel Details'!$E$16)))</f>
        <v/>
      </c>
      <c r="HY149" s="59" t="str">
        <f>IF(HX$9="", "", IF(AND(NOT('Personnel Details'!$N$16=""), $B149&gt;='Personnel Details'!$N$16), IF('Personnel Details'!$P$16="","", 'Personnel Details'!$P$16), IF(AND(NOT('Personnel Details'!$I$16=""), $B149&gt;='Personnel Details'!$I$16), IF('Personnel Details'!$K$16="", "", 'Personnel Details'!$K$16), IF('Personnel Details'!$F$16="", "", 'Personnel Details'!$F$16))))</f>
        <v/>
      </c>
      <c r="HZ149" s="79" t="str">
        <f>IF(HX$9="", "", IF(AND(NOT('Personnel Details'!$N$16=""), $B149&gt;='Personnel Details'!$N$16), 'Personnel Details'!$Q$16, IF(AND(NOT('Personnel Details'!$I$16=""), $B149&gt;='Personnel Details'!$I$16), 'Personnel Details'!$L$16, 'Personnel Details'!$G$16)))</f>
        <v/>
      </c>
      <c r="IA149" s="59" t="str">
        <f t="shared" si="408"/>
        <v/>
      </c>
      <c r="IB149" s="53"/>
      <c r="ID149" s="78" t="str">
        <f>IF(ID$9="", "", IF(AND(NOT('Personnel Details'!$N$17=""), $B149&gt;='Personnel Details'!$N$17), 'Personnel Details'!$O$17, IF(AND(NOT('Personnel Details'!$I$17=""), $B149&gt;='Personnel Details'!$I$17), 'Personnel Details'!$J$17, 'Personnel Details'!$E$17)))</f>
        <v/>
      </c>
      <c r="IE149" s="59" t="str">
        <f>IF(ID$9="", "", IF(AND(NOT('Personnel Details'!$N$17=""), $B149&gt;='Personnel Details'!$N$17), IF('Personnel Details'!$P$17="","", 'Personnel Details'!$P$17), IF(AND(NOT('Personnel Details'!$I$17=""), $B149&gt;='Personnel Details'!$I$17), IF('Personnel Details'!$K$17="", "", 'Personnel Details'!$K$17), IF('Personnel Details'!$F$17="", "", 'Personnel Details'!$F$17))))</f>
        <v/>
      </c>
      <c r="IF149" s="79" t="str">
        <f>IF(ID$9="", "", IF(AND(NOT('Personnel Details'!$N$17=""), $B149&gt;='Personnel Details'!$N$17), 'Personnel Details'!$Q$17, IF(AND(NOT('Personnel Details'!$I$17=""), $B149&gt;='Personnel Details'!$I$17), 'Personnel Details'!$L$17, 'Personnel Details'!$G$17)))</f>
        <v/>
      </c>
      <c r="IG149" s="59" t="str">
        <f t="shared" si="409"/>
        <v/>
      </c>
      <c r="IH149" s="53"/>
      <c r="IJ149" s="78" t="str">
        <f>IF(IJ$9="", "", IF(AND(NOT('Personnel Details'!$N$18=""), $B149&gt;='Personnel Details'!$N$18), 'Personnel Details'!$O$18, IF(AND(NOT('Personnel Details'!$I$18=""), $B149&gt;='Personnel Details'!$I$18), 'Personnel Details'!$J$18, 'Personnel Details'!$E$18)))</f>
        <v/>
      </c>
      <c r="IK149" s="59" t="str">
        <f>IF(IJ$9="", "", IF(AND(NOT('Personnel Details'!$N$18=""), $B149&gt;='Personnel Details'!$N$18), IF('Personnel Details'!$P$18="","", 'Personnel Details'!$P$18), IF(AND(NOT('Personnel Details'!$I$18=""), $B149&gt;='Personnel Details'!$I$18), IF('Personnel Details'!$K$18="", "", 'Personnel Details'!$K$18), IF('Personnel Details'!$F$18="", "", 'Personnel Details'!$F$18))))</f>
        <v/>
      </c>
      <c r="IL149" s="79" t="str">
        <f>IF(IJ$9="", "", IF(AND(NOT('Personnel Details'!$N$18=""), $B149&gt;='Personnel Details'!$N$18), 'Personnel Details'!$Q$18, IF(AND(NOT('Personnel Details'!$I$18=""), $B149&gt;='Personnel Details'!$I$18), 'Personnel Details'!$L$18, 'Personnel Details'!$G$18)))</f>
        <v/>
      </c>
      <c r="IM149" s="59" t="str">
        <f t="shared" si="410"/>
        <v/>
      </c>
      <c r="IN149" s="53"/>
      <c r="IP149" s="78" t="str">
        <f>IF(IP$9="", "", IF(AND(NOT('Personnel Details'!$N$19=""), $B149&gt;='Personnel Details'!$N$19), 'Personnel Details'!$O$19, IF(AND(NOT('Personnel Details'!$I$19=""), $B149&gt;='Personnel Details'!$I$19), 'Personnel Details'!$J$19, 'Personnel Details'!$E$19)))</f>
        <v/>
      </c>
      <c r="IQ149" s="59" t="str">
        <f>IF(IP$9="", "", IF(AND(NOT('Personnel Details'!$N$19=""), $B149&gt;='Personnel Details'!$N$19), IF('Personnel Details'!$P$19="","", 'Personnel Details'!$P$19), IF(AND(NOT('Personnel Details'!$I$19=""), $B149&gt;='Personnel Details'!$I$19), IF('Personnel Details'!$K$19="", "", 'Personnel Details'!$K$19), IF('Personnel Details'!$F$19="", "", 'Personnel Details'!$F$19))))</f>
        <v/>
      </c>
      <c r="IR149" s="79" t="str">
        <f>IF(IP$9="", "", IF(AND(NOT('Personnel Details'!$N$19=""), $B149&gt;='Personnel Details'!$N$19), 'Personnel Details'!$Q$19, IF(AND(NOT('Personnel Details'!$I$19=""), $B149&gt;='Personnel Details'!$I$19), 'Personnel Details'!$L$19, 'Personnel Details'!$G$19)))</f>
        <v/>
      </c>
      <c r="IS149" s="59" t="str">
        <f t="shared" si="411"/>
        <v/>
      </c>
      <c r="IT149" s="53"/>
      <c r="IV149" s="78" t="str">
        <f>IF(IV$9="", "", IF(AND(NOT('Personnel Details'!$N$20=""), $B149&gt;='Personnel Details'!$N$20), 'Personnel Details'!$O$20, IF(AND(NOT('Personnel Details'!$I$20=""), $B149&gt;='Personnel Details'!$I$20), 'Personnel Details'!$J$20, 'Personnel Details'!$E$20)))</f>
        <v/>
      </c>
      <c r="IW149" s="59" t="str">
        <f>IF(IV$9="", "", IF(AND(NOT('Personnel Details'!$N$20=""), $B149&gt;='Personnel Details'!$N$20), IF('Personnel Details'!$P$20="","", 'Personnel Details'!$P$20), IF(AND(NOT('Personnel Details'!$I$20=""), $B149&gt;='Personnel Details'!$I$20), IF('Personnel Details'!$K$20="", "", 'Personnel Details'!$K$20), IF('Personnel Details'!$F$20="", "", 'Personnel Details'!$F$20))))</f>
        <v/>
      </c>
      <c r="IX149" s="79" t="str">
        <f>IF(IV$9="", "", IF(AND(NOT('Personnel Details'!$N$20=""), $B149&gt;='Personnel Details'!$N$20), 'Personnel Details'!$Q$20, IF(AND(NOT('Personnel Details'!$I$20=""), $B149&gt;='Personnel Details'!$I$20), 'Personnel Details'!$L$20, 'Personnel Details'!$G$20)))</f>
        <v/>
      </c>
      <c r="IY149" s="59" t="str">
        <f t="shared" si="412"/>
        <v/>
      </c>
      <c r="IZ149" s="53"/>
      <c r="JB149" s="78" t="str">
        <f>IF(JB$9="", "", IF(AND(NOT('Personnel Details'!$N$21=""), $B149&gt;='Personnel Details'!$N$21), 'Personnel Details'!$O$21, IF(AND(NOT('Personnel Details'!$I$21=""), $B149&gt;='Personnel Details'!$I$21), 'Personnel Details'!$J$21, 'Personnel Details'!$E$21)))</f>
        <v/>
      </c>
      <c r="JC149" s="59" t="str">
        <f>IF(JB$9="", "", IF(AND(NOT('Personnel Details'!$N$21=""), $B149&gt;='Personnel Details'!$N$21), IF('Personnel Details'!$P$21="","", 'Personnel Details'!$P$21), IF(AND(NOT('Personnel Details'!$I$21=""), $B149&gt;='Personnel Details'!$I$21), IF('Personnel Details'!$K$21="", "", 'Personnel Details'!$K$21), IF('Personnel Details'!$F$21="", "", 'Personnel Details'!$F$21))))</f>
        <v/>
      </c>
      <c r="JD149" s="79" t="str">
        <f>IF(JB$9="", "", IF(AND(NOT('Personnel Details'!$N$21=""), $B149&gt;='Personnel Details'!$N$21), 'Personnel Details'!$Q$21, IF(AND(NOT('Personnel Details'!$I$21=""), $B149&gt;='Personnel Details'!$I$21), 'Personnel Details'!$L$21, 'Personnel Details'!$G$21)))</f>
        <v/>
      </c>
      <c r="JE149" s="59" t="str">
        <f t="shared" si="413"/>
        <v/>
      </c>
      <c r="JF149" s="53"/>
      <c r="JH149" s="78" t="str">
        <f>IF(JH$9="", "", IF(AND(NOT('Personnel Details'!$N$22=""), $B149&gt;='Personnel Details'!$N$22), 'Personnel Details'!$O$22, IF(AND(NOT('Personnel Details'!$I$22=""), $B149&gt;='Personnel Details'!$I$22), 'Personnel Details'!$J$22, 'Personnel Details'!$E$22)))</f>
        <v/>
      </c>
      <c r="JI149" s="59" t="str">
        <f>IF(JH$9="", "", IF(AND(NOT('Personnel Details'!$N$22=""), $B149&gt;='Personnel Details'!$N$22), IF('Personnel Details'!$P$22="","", 'Personnel Details'!$P$22), IF(AND(NOT('Personnel Details'!$I$22=""), $B149&gt;='Personnel Details'!$I$22), IF('Personnel Details'!$K$22="", "", 'Personnel Details'!$K$22), IF('Personnel Details'!$F$22="", "", 'Personnel Details'!$F$22))))</f>
        <v/>
      </c>
      <c r="JJ149" s="79" t="str">
        <f>IF(JH$9="", "", IF(AND(NOT('Personnel Details'!$N$22=""), $B149&gt;='Personnel Details'!$N$22), 'Personnel Details'!$Q$22, IF(AND(NOT('Personnel Details'!$I$22=""), $B149&gt;='Personnel Details'!$I$22), 'Personnel Details'!$L$22, 'Personnel Details'!$G$22)))</f>
        <v/>
      </c>
      <c r="JK149" s="59" t="str">
        <f t="shared" si="414"/>
        <v/>
      </c>
      <c r="JL149" s="53"/>
      <c r="JN149" s="78" t="str">
        <f>IF(JN$9="", "", IF(AND(NOT('Personnel Details'!$N$23=""), $B149&gt;='Personnel Details'!$N$23), 'Personnel Details'!$O$23, IF(AND(NOT('Personnel Details'!$I$23=""), $B149&gt;='Personnel Details'!$I$23), 'Personnel Details'!$J$23, 'Personnel Details'!$E$23)))</f>
        <v/>
      </c>
      <c r="JO149" s="59" t="str">
        <f>IF(JN$9="", "", IF(AND(NOT('Personnel Details'!$N$23=""), $B149&gt;='Personnel Details'!$N$23), IF('Personnel Details'!$P$23="","", 'Personnel Details'!$P$23), IF(AND(NOT('Personnel Details'!$I$23=""), $B149&gt;='Personnel Details'!$I$23), IF('Personnel Details'!$K$23="", "", 'Personnel Details'!$K$23), IF('Personnel Details'!$F$23="", "", 'Personnel Details'!$F$23))))</f>
        <v/>
      </c>
      <c r="JP149" s="79" t="str">
        <f>IF(JN$9="", "", IF(AND(NOT('Personnel Details'!$N$23=""), $B149&gt;='Personnel Details'!$N$23), 'Personnel Details'!$Q$23, IF(AND(NOT('Personnel Details'!$I$23=""), $B149&gt;='Personnel Details'!$I$23), 'Personnel Details'!$L$23, 'Personnel Details'!$G$23)))</f>
        <v/>
      </c>
      <c r="JQ149" s="59" t="str">
        <f t="shared" si="415"/>
        <v/>
      </c>
      <c r="JR149" s="53"/>
      <c r="JT149" s="78" t="str">
        <f>IF(JT$9="", "", IF(AND(NOT('Personnel Details'!$N$24=""), $B149&gt;='Personnel Details'!$N$24), 'Personnel Details'!$O$24, IF(AND(NOT('Personnel Details'!$I$24=""), $B149&gt;='Personnel Details'!$I$24), 'Personnel Details'!$J$24, 'Personnel Details'!$E$24)))</f>
        <v/>
      </c>
      <c r="JU149" s="59" t="str">
        <f>IF(JT$9="", "", IF(AND(NOT('Personnel Details'!$N$24=""), $B149&gt;='Personnel Details'!$N$24), IF('Personnel Details'!$P$24="","", 'Personnel Details'!$P$24), IF(AND(NOT('Personnel Details'!$I$24=""), $B149&gt;='Personnel Details'!$I$24), IF('Personnel Details'!$K$24="", "", 'Personnel Details'!$K$24), IF('Personnel Details'!$F$24="", "", 'Personnel Details'!$F$24))))</f>
        <v/>
      </c>
      <c r="JV149" s="79" t="str">
        <f>IF(JT$9="", "", IF(AND(NOT('Personnel Details'!$N$24=""), $B149&gt;='Personnel Details'!$N$24), 'Personnel Details'!$Q$24, IF(AND(NOT('Personnel Details'!$I$24=""), $B149&gt;='Personnel Details'!$I$24), 'Personnel Details'!$L$24, 'Personnel Details'!$G$24)))</f>
        <v/>
      </c>
      <c r="JW149" s="59" t="str">
        <f t="shared" si="416"/>
        <v/>
      </c>
      <c r="JX149" s="53"/>
      <c r="JZ149" s="78" t="str">
        <f>IF(JZ$9="", "", IF(AND(NOT('Personnel Details'!$N$25=""), $B149&gt;='Personnel Details'!$N$25), 'Personnel Details'!$O$25, IF(AND(NOT('Personnel Details'!$I$25=""), $B149&gt;='Personnel Details'!$I$25), 'Personnel Details'!$J$25, 'Personnel Details'!$E$25)))</f>
        <v/>
      </c>
      <c r="KA149" s="59" t="str">
        <f>IF(JZ$9="", "", IF(AND(NOT('Personnel Details'!$N$25=""), $B149&gt;='Personnel Details'!$N$25), IF('Personnel Details'!$P$25="","", 'Personnel Details'!$P$25), IF(AND(NOT('Personnel Details'!$I$25=""), $B149&gt;='Personnel Details'!$I$25), IF('Personnel Details'!$K$25="", "", 'Personnel Details'!$K$25), IF('Personnel Details'!$F$25="", "", 'Personnel Details'!$F$25))))</f>
        <v/>
      </c>
      <c r="KB149" s="79" t="str">
        <f>IF(JZ$9="", "", IF(AND(NOT('Personnel Details'!$N$25=""), $B149&gt;='Personnel Details'!$N$25), 'Personnel Details'!$Q$25, IF(AND(NOT('Personnel Details'!$I$25=""), $B149&gt;='Personnel Details'!$I$25), 'Personnel Details'!$L$25, 'Personnel Details'!$G$25)))</f>
        <v/>
      </c>
      <c r="KC149" s="59" t="str">
        <f t="shared" si="417"/>
        <v/>
      </c>
      <c r="KD149" s="53"/>
      <c r="KF149" s="78" t="str">
        <f>IF(KF$9="", "", IF(AND(NOT('Personnel Details'!$N$26=""), $B149&gt;='Personnel Details'!$N$26), 'Personnel Details'!$O$26, IF(AND(NOT('Personnel Details'!$I$26=""), $B149&gt;='Personnel Details'!$I$26), 'Personnel Details'!$J$26, 'Personnel Details'!$E$26)))</f>
        <v/>
      </c>
      <c r="KG149" s="59" t="str">
        <f>IF(KF$9="", "", IF(AND(NOT('Personnel Details'!$N$26=""), $B149&gt;='Personnel Details'!$N$26), IF('Personnel Details'!$P$26="","", 'Personnel Details'!$P$26), IF(AND(NOT('Personnel Details'!$I$26=""), $B149&gt;='Personnel Details'!$I$26), IF('Personnel Details'!$K$26="", "", 'Personnel Details'!$K$26), IF('Personnel Details'!$F$26="", "", 'Personnel Details'!$F$26))))</f>
        <v/>
      </c>
      <c r="KH149" s="79" t="str">
        <f>IF(KF$9="", "", IF(AND(NOT('Personnel Details'!$N$26=""), $B149&gt;='Personnel Details'!$N$26), 'Personnel Details'!$Q$26, IF(AND(NOT('Personnel Details'!$I$26=""), $B149&gt;='Personnel Details'!$I$26), 'Personnel Details'!$L$26, 'Personnel Details'!$G$26)))</f>
        <v/>
      </c>
      <c r="KI149" s="59" t="str">
        <f t="shared" si="418"/>
        <v/>
      </c>
      <c r="KJ149" s="53"/>
      <c r="KL149" s="78" t="str">
        <f>IF(KL$9="", "", IF(AND(NOT('Personnel Details'!$N$27=""), $B149&gt;='Personnel Details'!$N$27), 'Personnel Details'!$O$27, IF(AND(NOT('Personnel Details'!$I$27=""), $B149&gt;='Personnel Details'!$I$27), 'Personnel Details'!$J$27, 'Personnel Details'!$E$27)))</f>
        <v/>
      </c>
      <c r="KM149" s="59" t="str">
        <f>IF(KL$9="", "", IF(AND(NOT('Personnel Details'!$N$27=""), $B149&gt;='Personnel Details'!$N$27), IF('Personnel Details'!$P$27="","", 'Personnel Details'!$P$27), IF(AND(NOT('Personnel Details'!$I$27=""), $B149&gt;='Personnel Details'!$I$27), IF('Personnel Details'!$K$27="", "", 'Personnel Details'!$K$27), IF('Personnel Details'!$F$27="", "", 'Personnel Details'!$F$27))))</f>
        <v/>
      </c>
      <c r="KN149" s="79" t="str">
        <f>IF(KL$9="", "", IF(AND(NOT('Personnel Details'!$N$27=""), $B149&gt;='Personnel Details'!$N$27), 'Personnel Details'!$Q$27, IF(AND(NOT('Personnel Details'!$I$27=""), $B149&gt;='Personnel Details'!$I$27), 'Personnel Details'!$L$27, 'Personnel Details'!$G$27)))</f>
        <v/>
      </c>
      <c r="KO149" s="59" t="str">
        <f t="shared" si="419"/>
        <v/>
      </c>
      <c r="KP149" s="53"/>
      <c r="KR149" s="78" t="str">
        <f>IF(KR$9="", "", IF(AND(NOT('Personnel Details'!$N$28=""), $B149&gt;='Personnel Details'!$N$28), 'Personnel Details'!$O$28, IF(AND(NOT('Personnel Details'!$I$28=""), $B149&gt;='Personnel Details'!$I$28), 'Personnel Details'!$J$28, 'Personnel Details'!$E$28)))</f>
        <v/>
      </c>
      <c r="KS149" s="59" t="str">
        <f>IF(KR$9="", "", IF(AND(NOT('Personnel Details'!$N$28=""), $B149&gt;='Personnel Details'!$N$28), IF('Personnel Details'!$P$28="","", 'Personnel Details'!$P$28), IF(AND(NOT('Personnel Details'!$I$28=""), $B149&gt;='Personnel Details'!$I$28), IF('Personnel Details'!$K$28="", "", 'Personnel Details'!$K$28), IF('Personnel Details'!$F$28="", "", 'Personnel Details'!$F$28))))</f>
        <v/>
      </c>
      <c r="KT149" s="79" t="str">
        <f>IF(KR$9="", "", IF(AND(NOT('Personnel Details'!$N$28=""), $B149&gt;='Personnel Details'!$N$28), 'Personnel Details'!$Q$28, IF(AND(NOT('Personnel Details'!$I$28=""), $B149&gt;='Personnel Details'!$I$28), 'Personnel Details'!$L$28, 'Personnel Details'!$G$28)))</f>
        <v/>
      </c>
      <c r="KU149" s="59" t="str">
        <f t="shared" si="420"/>
        <v/>
      </c>
      <c r="KV149" s="53"/>
      <c r="KX149" s="78" t="str">
        <f>IF(KX$9="", "", IF(AND(NOT('Personnel Details'!$N$29=""), $B149&gt;='Personnel Details'!$N$29), 'Personnel Details'!$O$29, IF(AND(NOT('Personnel Details'!$I$29=""), $B149&gt;='Personnel Details'!$I$29), 'Personnel Details'!$J$29, 'Personnel Details'!$E$29)))</f>
        <v/>
      </c>
      <c r="KY149" s="59" t="str">
        <f>IF(KX$9="", "", IF(AND(NOT('Personnel Details'!$N$29=""), $B149&gt;='Personnel Details'!$N$29), IF('Personnel Details'!$P$29="","", 'Personnel Details'!$P$29), IF(AND(NOT('Personnel Details'!$I$29=""), $B149&gt;='Personnel Details'!$I$29), IF('Personnel Details'!$K$29="", "", 'Personnel Details'!$K$29), IF('Personnel Details'!$F$29="", "", 'Personnel Details'!$F$29))))</f>
        <v/>
      </c>
      <c r="KZ149" s="79" t="str">
        <f>IF(KX$9="", "", IF(AND(NOT('Personnel Details'!$N$29=""), $B149&gt;='Personnel Details'!$N$29), 'Personnel Details'!$Q$29, IF(AND(NOT('Personnel Details'!$I$29=""), $B149&gt;='Personnel Details'!$I$29), 'Personnel Details'!$L$29, 'Personnel Details'!$G$29)))</f>
        <v/>
      </c>
      <c r="LA149" s="59" t="str">
        <f t="shared" si="421"/>
        <v/>
      </c>
      <c r="LB149" s="53"/>
      <c r="LD149" s="78" t="str">
        <f>IF(LD$9="", "", IF(AND(NOT('Personnel Details'!$N$30=""), $B149&gt;='Personnel Details'!$N$30), 'Personnel Details'!$O$30, IF(AND(NOT('Personnel Details'!$I$30=""), $B149&gt;='Personnel Details'!$I$30), 'Personnel Details'!$J$30, 'Personnel Details'!$E$30)))</f>
        <v/>
      </c>
      <c r="LE149" s="59" t="str">
        <f>IF(LD$9="", "", IF(AND(NOT('Personnel Details'!$N$30=""), $B149&gt;='Personnel Details'!$N$30), IF('Personnel Details'!$P$30="","", 'Personnel Details'!$P$30), IF(AND(NOT('Personnel Details'!$I$30=""), $B149&gt;='Personnel Details'!$I$30), IF('Personnel Details'!$K$30="", "", 'Personnel Details'!$K$30), IF('Personnel Details'!$F$30="", "", 'Personnel Details'!$F$30))))</f>
        <v/>
      </c>
      <c r="LF149" s="79" t="str">
        <f>IF(LD$9="", "", IF(AND(NOT('Personnel Details'!$N$30=""), $B149&gt;='Personnel Details'!$N$30), 'Personnel Details'!$Q$30, IF(AND(NOT('Personnel Details'!$I$30=""), $B149&gt;='Personnel Details'!$I$30), 'Personnel Details'!$L$30, 'Personnel Details'!$G$30)))</f>
        <v/>
      </c>
      <c r="LG149" s="59" t="str">
        <f t="shared" si="422"/>
        <v/>
      </c>
      <c r="LH149" s="53"/>
      <c r="LJ149" s="78" t="str">
        <f>IF(LJ$9="", "", IF(AND(NOT('Personnel Details'!$N$31=""), $B149&gt;='Personnel Details'!$N$31), 'Personnel Details'!$O$31, IF(AND(NOT('Personnel Details'!$I$31=""), $B149&gt;='Personnel Details'!$I$31), 'Personnel Details'!$J$31, 'Personnel Details'!$E$31)))</f>
        <v/>
      </c>
      <c r="LK149" s="59" t="str">
        <f>IF(LJ$9="", "", IF(AND(NOT('Personnel Details'!$N$31=""), $B149&gt;='Personnel Details'!$N$31), IF('Personnel Details'!$P$31="","", 'Personnel Details'!$P$31), IF(AND(NOT('Personnel Details'!$I$31=""), $B149&gt;='Personnel Details'!$I$31), IF('Personnel Details'!$K$31="", "", 'Personnel Details'!$K$31), IF('Personnel Details'!$F$31="", "", 'Personnel Details'!$F$31))))</f>
        <v/>
      </c>
      <c r="LL149" s="79" t="str">
        <f>IF(LJ$9="", "", IF(AND(NOT('Personnel Details'!$N$31=""), $B149&gt;='Personnel Details'!$N$31), 'Personnel Details'!$Q$31, IF(AND(NOT('Personnel Details'!$I$31=""), $B149&gt;='Personnel Details'!$I$31), 'Personnel Details'!$L$31, 'Personnel Details'!$G$31)))</f>
        <v/>
      </c>
      <c r="LM149" s="59" t="str">
        <f t="shared" si="423"/>
        <v/>
      </c>
      <c r="LN149" s="53"/>
      <c r="LP149" s="78" t="str">
        <f>IF(LP$9="", "", IF(AND(NOT('Personnel Details'!$N$32=""), $B149&gt;='Personnel Details'!$N$32), 'Personnel Details'!$O$32, IF(AND(NOT('Personnel Details'!$I$32=""), $B149&gt;='Personnel Details'!$I$32), 'Personnel Details'!$J$32, 'Personnel Details'!$E$32)))</f>
        <v/>
      </c>
      <c r="LQ149" s="59" t="str">
        <f>IF(LP$9="", "", IF(AND(NOT('Personnel Details'!$N$32=""), $B149&gt;='Personnel Details'!$N$32), IF('Personnel Details'!$P$32="","", 'Personnel Details'!$P$32), IF(AND(NOT('Personnel Details'!$I$32=""), $B149&gt;='Personnel Details'!$I$32), IF('Personnel Details'!$K$32="", "", 'Personnel Details'!$K$32), IF('Personnel Details'!$F$32="", "", 'Personnel Details'!$F$32))))</f>
        <v/>
      </c>
      <c r="LR149" s="79" t="str">
        <f>IF(LP$9="", "", IF(AND(NOT('Personnel Details'!$N$32=""), $B149&gt;='Personnel Details'!$N$32), 'Personnel Details'!$Q$32, IF(AND(NOT('Personnel Details'!$I$32=""), $B149&gt;='Personnel Details'!$I$32), 'Personnel Details'!$L$32, 'Personnel Details'!$G$32)))</f>
        <v/>
      </c>
      <c r="LS149" s="59" t="str">
        <f t="shared" si="424"/>
        <v/>
      </c>
      <c r="LT149" s="53"/>
      <c r="LV149" s="78" t="str">
        <f>IF(LV$9="", "", IF(AND(NOT('Personnel Details'!$N$33=""), $B149&gt;='Personnel Details'!$N$33), 'Personnel Details'!$O$33, IF(AND(NOT('Personnel Details'!$I$33=""), $B149&gt;='Personnel Details'!$I$33), 'Personnel Details'!$J$33, 'Personnel Details'!$E$33)))</f>
        <v/>
      </c>
      <c r="LW149" s="59" t="str">
        <f>IF(LV$9="", "", IF(AND(NOT('Personnel Details'!$N$33=""), $B149&gt;='Personnel Details'!$N$33), IF('Personnel Details'!$P$33="","", 'Personnel Details'!$P$33), IF(AND(NOT('Personnel Details'!$I$33=""), $B149&gt;='Personnel Details'!$I$33), IF('Personnel Details'!$K$33="", "", 'Personnel Details'!$K$33), IF('Personnel Details'!$F$33="", "", 'Personnel Details'!$F$33))))</f>
        <v/>
      </c>
      <c r="LX149" s="79" t="str">
        <f>IF(LV$9="", "", IF(AND(NOT('Personnel Details'!$N$33=""), $B149&gt;='Personnel Details'!$N$33), 'Personnel Details'!$Q$33, IF(AND(NOT('Personnel Details'!$I$33=""), $B149&gt;='Personnel Details'!$I$33), 'Personnel Details'!$L$33, 'Personnel Details'!$G$33)))</f>
        <v/>
      </c>
      <c r="LY149" s="59" t="str">
        <f t="shared" si="425"/>
        <v/>
      </c>
      <c r="LZ149" s="53"/>
      <c r="MB149" s="78" t="str">
        <f>IF(MB$9="", "", IF(AND(NOT('Personnel Details'!$N$34=""), $B149&gt;='Personnel Details'!$N$34), 'Personnel Details'!$O$34, IF(AND(NOT('Personnel Details'!$I$34=""), $B149&gt;='Personnel Details'!$I$34), 'Personnel Details'!$J$34, 'Personnel Details'!$E$34)))</f>
        <v/>
      </c>
      <c r="MC149" s="59" t="str">
        <f>IF(MB$9="", "", IF(AND(NOT('Personnel Details'!$N$34=""), $B149&gt;='Personnel Details'!$N$34), IF('Personnel Details'!$P$34="","", 'Personnel Details'!$P$34), IF(AND(NOT('Personnel Details'!$I$34=""), $B149&gt;='Personnel Details'!$I$34), IF('Personnel Details'!$K$34="", "", 'Personnel Details'!$K$34), IF('Personnel Details'!$F$34="", "", 'Personnel Details'!$F$34))))</f>
        <v/>
      </c>
      <c r="MD149" s="79" t="str">
        <f>IF(MB$9="", "", IF(AND(NOT('Personnel Details'!$N$34=""), $B149&gt;='Personnel Details'!$N$34), 'Personnel Details'!$Q$34, IF(AND(NOT('Personnel Details'!$I$34=""), $B149&gt;='Personnel Details'!$I$34), 'Personnel Details'!$L$34, 'Personnel Details'!$G$34)))</f>
        <v/>
      </c>
      <c r="ME149" s="59" t="str">
        <f t="shared" si="426"/>
        <v/>
      </c>
      <c r="MF149" s="53"/>
      <c r="MH149" s="78" t="str">
        <f>IF(MH$9="", "", IF(AND(NOT('Personnel Details'!$N$35=""), $B149&gt;='Personnel Details'!$N$35), 'Personnel Details'!$O$35, IF(AND(NOT('Personnel Details'!$I$35=""), $B149&gt;='Personnel Details'!$I$35), 'Personnel Details'!$J$35, 'Personnel Details'!$E$35)))</f>
        <v/>
      </c>
      <c r="MI149" s="59" t="str">
        <f>IF(MH$9="", "", IF(AND(NOT('Personnel Details'!$N$35=""), $B149&gt;='Personnel Details'!$N$35), IF('Personnel Details'!$P$35="","", 'Personnel Details'!$P$35), IF(AND(NOT('Personnel Details'!$I$35=""), $B149&gt;='Personnel Details'!$I$35), IF('Personnel Details'!$K$35="", "", 'Personnel Details'!$K$35), IF('Personnel Details'!$F$35="", "", 'Personnel Details'!$F$35))))</f>
        <v/>
      </c>
      <c r="MJ149" s="79" t="str">
        <f>IF(MH$9="", "", IF(AND(NOT('Personnel Details'!$N$35=""), $B149&gt;='Personnel Details'!$N$35), 'Personnel Details'!$Q$35, IF(AND(NOT('Personnel Details'!$I$35=""), $B149&gt;='Personnel Details'!$I$35), 'Personnel Details'!$L$35, 'Personnel Details'!$G$35)))</f>
        <v/>
      </c>
      <c r="MK149" s="59" t="str">
        <f t="shared" si="427"/>
        <v/>
      </c>
      <c r="ML149" s="53"/>
      <c r="MN149" s="78" t="str">
        <f>IF(MN$9="", "", IF(AND(NOT('Personnel Details'!$N$36=""), $B149&gt;='Personnel Details'!$N$36), 'Personnel Details'!$O$36, IF(AND(NOT('Personnel Details'!$I$36=""), $B149&gt;='Personnel Details'!$I$36), 'Personnel Details'!$J$36, 'Personnel Details'!$E$36)))</f>
        <v/>
      </c>
      <c r="MO149" s="59" t="str">
        <f>IF(MN$9="", "", IF(AND(NOT('Personnel Details'!$N$36=""), $B149&gt;='Personnel Details'!$N$36), IF('Personnel Details'!$P$36="","", 'Personnel Details'!$P$36), IF(AND(NOT('Personnel Details'!$I$36=""), $B149&gt;='Personnel Details'!$I$36), IF('Personnel Details'!$K$36="", "", 'Personnel Details'!$K$36), IF('Personnel Details'!$F$36="", "", 'Personnel Details'!$F$36))))</f>
        <v/>
      </c>
      <c r="MP149" s="79" t="str">
        <f>IF(MN$9="", "", IF(AND(NOT('Personnel Details'!$N$36=""), $B149&gt;='Personnel Details'!$N$36), 'Personnel Details'!$Q$36, IF(AND(NOT('Personnel Details'!$I$36=""), $B149&gt;='Personnel Details'!$I$36), 'Personnel Details'!$L$36, 'Personnel Details'!$G$36)))</f>
        <v/>
      </c>
      <c r="MQ149" s="59" t="str">
        <f t="shared" si="428"/>
        <v/>
      </c>
      <c r="MR149" s="53"/>
      <c r="MT149" s="78" t="str">
        <f>IF(MT$9="", "", IF(AND(NOT('Personnel Details'!$N$37=""), $B149&gt;='Personnel Details'!$N$37), 'Personnel Details'!$O$37, IF(AND(NOT('Personnel Details'!$I$37=""), $B149&gt;='Personnel Details'!$I$37), 'Personnel Details'!$J$37, 'Personnel Details'!$E$37)))</f>
        <v/>
      </c>
      <c r="MU149" s="59" t="str">
        <f>IF(MT$9="", "", IF(AND(NOT('Personnel Details'!$N$37=""), $B149&gt;='Personnel Details'!$N$37), IF('Personnel Details'!$P$37="","", 'Personnel Details'!$P$37), IF(AND(NOT('Personnel Details'!$I$37=""), $B149&gt;='Personnel Details'!$I$37), IF('Personnel Details'!$K$37="", "", 'Personnel Details'!$K$37), IF('Personnel Details'!$F$37="", "", 'Personnel Details'!$F$37))))</f>
        <v/>
      </c>
      <c r="MV149" s="79" t="str">
        <f>IF(MT$9="", "", IF(AND(NOT('Personnel Details'!$N$37=""), $B149&gt;='Personnel Details'!$N$37), 'Personnel Details'!$Q$37, IF(AND(NOT('Personnel Details'!$I$37=""), $B149&gt;='Personnel Details'!$I$37), 'Personnel Details'!$L$37, 'Personnel Details'!$G$37)))</f>
        <v/>
      </c>
      <c r="MW149" s="59" t="str">
        <f t="shared" si="429"/>
        <v/>
      </c>
      <c r="MX149" s="53"/>
      <c r="MZ149" s="78" t="str">
        <f>IF(MZ$9="", "", IF(AND(NOT('Personnel Details'!$N$38=""), $B149&gt;='Personnel Details'!$N$38), 'Personnel Details'!$O$38, IF(AND(NOT('Personnel Details'!$I$38=""), $B149&gt;='Personnel Details'!$I$38), 'Personnel Details'!$J$38, 'Personnel Details'!$E$38)))</f>
        <v/>
      </c>
      <c r="NA149" s="59" t="str">
        <f>IF(MZ$9="", "", IF(AND(NOT('Personnel Details'!$N$38=""), $B149&gt;='Personnel Details'!$N$38), IF('Personnel Details'!$P$38="","", 'Personnel Details'!$P$38), IF(AND(NOT('Personnel Details'!$I$38=""), $B149&gt;='Personnel Details'!$I$38), IF('Personnel Details'!$K$38="", "", 'Personnel Details'!$K$38), IF('Personnel Details'!$F$38="", "", 'Personnel Details'!$F$38))))</f>
        <v/>
      </c>
      <c r="NB149" s="79" t="str">
        <f>IF(MZ$9="", "", IF(AND(NOT('Personnel Details'!$N$38=""), $B149&gt;='Personnel Details'!$N$38), 'Personnel Details'!$Q$38, IF(AND(NOT('Personnel Details'!$I$38=""), $B149&gt;='Personnel Details'!$I$38), 'Personnel Details'!$L$38, 'Personnel Details'!$G$38)))</f>
        <v/>
      </c>
      <c r="NC149" s="59" t="str">
        <f t="shared" si="430"/>
        <v/>
      </c>
      <c r="ND149" s="53"/>
      <c r="NF149" s="78" t="str">
        <f>IF(NF$9="", "", IF(AND(NOT('Personnel Details'!$N$39=""), $B149&gt;='Personnel Details'!$N$39), 'Personnel Details'!$O$39, IF(AND(NOT('Personnel Details'!$I$39=""), $B149&gt;='Personnel Details'!$I$39), 'Personnel Details'!$J$39, 'Personnel Details'!$E$39)))</f>
        <v/>
      </c>
      <c r="NG149" s="59" t="str">
        <f>IF(NF$9="", "", IF(AND(NOT('Personnel Details'!$N$39=""), $B149&gt;='Personnel Details'!$N$39), IF('Personnel Details'!$P$39="","", 'Personnel Details'!$P$39), IF(AND(NOT('Personnel Details'!$I$39=""), $B149&gt;='Personnel Details'!$I$39), IF('Personnel Details'!$K$39="", "", 'Personnel Details'!$K$39), IF('Personnel Details'!$F$39="", "", 'Personnel Details'!$F$39))))</f>
        <v/>
      </c>
      <c r="NH149" s="79" t="str">
        <f>IF(NF$9="", "", IF(AND(NOT('Personnel Details'!$N$39=""), $B149&gt;='Personnel Details'!$N$39), 'Personnel Details'!$Q$39, IF(AND(NOT('Personnel Details'!$I$39=""), $B149&gt;='Personnel Details'!$I$39), 'Personnel Details'!$L$39, 'Personnel Details'!$G$39)))</f>
        <v/>
      </c>
      <c r="NI149" s="59" t="str">
        <f t="shared" si="431"/>
        <v/>
      </c>
      <c r="NJ149" s="53"/>
      <c r="NL149" s="78" t="str">
        <f>IF(NL$9="", "", IF(AND(NOT('Personnel Details'!$N$40=""), $B149&gt;='Personnel Details'!$N$40), 'Personnel Details'!$O$40, IF(AND(NOT('Personnel Details'!$I$40=""), $B149&gt;='Personnel Details'!$I$40), 'Personnel Details'!$J$40, 'Personnel Details'!$E$40)))</f>
        <v/>
      </c>
      <c r="NM149" s="59" t="str">
        <f>IF(NL$9="", "", IF(AND(NOT('Personnel Details'!$N$40=""), $B149&gt;='Personnel Details'!$N$40), IF('Personnel Details'!$P$40="","", 'Personnel Details'!$P$40), IF(AND(NOT('Personnel Details'!$I$40=""), $B149&gt;='Personnel Details'!$I$40), IF('Personnel Details'!$K$40="", "", 'Personnel Details'!$K$40), IF('Personnel Details'!$F$40="", "", 'Personnel Details'!$F$40))))</f>
        <v/>
      </c>
      <c r="NN149" s="79" t="str">
        <f>IF(NL$9="", "", IF(AND(NOT('Personnel Details'!$N$40=""), $B149&gt;='Personnel Details'!$N$40), 'Personnel Details'!$Q$40, IF(AND(NOT('Personnel Details'!$I$40=""), $B149&gt;='Personnel Details'!$I$40), 'Personnel Details'!$L$40, 'Personnel Details'!$G$40)))</f>
        <v/>
      </c>
      <c r="NO149" s="59" t="str">
        <f t="shared" si="432"/>
        <v/>
      </c>
      <c r="NP149" s="53"/>
    </row>
    <row r="150" spans="1:380" x14ac:dyDescent="0.25">
      <c r="A150" s="32"/>
      <c r="B150" s="113" t="str">
        <f>IFERROR(IF(B149+1&gt;'Personnel Details'!$U$5, "", B149+1), "")</f>
        <v/>
      </c>
      <c r="C150" s="32"/>
      <c r="D150" s="120"/>
      <c r="E150" s="13" t="str">
        <f t="shared" si="311"/>
        <v/>
      </c>
      <c r="F150" s="13" t="str">
        <f t="shared" si="342"/>
        <v/>
      </c>
      <c r="G150" s="56" t="str">
        <f t="shared" si="433"/>
        <v/>
      </c>
      <c r="H150" s="16" t="str">
        <f t="shared" si="343"/>
        <v/>
      </c>
      <c r="I150" s="32"/>
      <c r="J150" s="120"/>
      <c r="K150" s="62" t="str">
        <f t="shared" si="312"/>
        <v/>
      </c>
      <c r="L150" s="62" t="str">
        <f t="shared" si="344"/>
        <v/>
      </c>
      <c r="M150" s="65" t="str">
        <f t="shared" si="434"/>
        <v/>
      </c>
      <c r="N150" s="68" t="str">
        <f t="shared" si="345"/>
        <v/>
      </c>
      <c r="O150" s="32"/>
      <c r="P150" s="120"/>
      <c r="Q150" s="62" t="str">
        <f t="shared" si="313"/>
        <v/>
      </c>
      <c r="R150" s="62" t="str">
        <f t="shared" si="346"/>
        <v/>
      </c>
      <c r="S150" s="65" t="str">
        <f t="shared" si="435"/>
        <v/>
      </c>
      <c r="T150" s="68" t="str">
        <f t="shared" si="347"/>
        <v/>
      </c>
      <c r="U150" s="32"/>
      <c r="V150" s="120"/>
      <c r="W150" s="62" t="str">
        <f t="shared" si="314"/>
        <v/>
      </c>
      <c r="X150" s="62" t="str">
        <f t="shared" si="348"/>
        <v/>
      </c>
      <c r="Y150" s="65" t="str">
        <f t="shared" si="436"/>
        <v/>
      </c>
      <c r="Z150" s="68" t="str">
        <f t="shared" si="349"/>
        <v/>
      </c>
      <c r="AA150" s="32"/>
      <c r="AB150" s="120"/>
      <c r="AC150" s="62" t="str">
        <f t="shared" si="315"/>
        <v/>
      </c>
      <c r="AD150" s="62" t="str">
        <f t="shared" si="350"/>
        <v/>
      </c>
      <c r="AE150" s="65" t="str">
        <f t="shared" si="437"/>
        <v/>
      </c>
      <c r="AF150" s="68" t="str">
        <f t="shared" si="351"/>
        <v/>
      </c>
      <c r="AG150" s="32"/>
      <c r="AH150" s="120"/>
      <c r="AI150" s="62" t="str">
        <f t="shared" si="316"/>
        <v/>
      </c>
      <c r="AJ150" s="62" t="str">
        <f t="shared" si="352"/>
        <v/>
      </c>
      <c r="AK150" s="65" t="str">
        <f t="shared" si="438"/>
        <v/>
      </c>
      <c r="AL150" s="68" t="str">
        <f t="shared" si="353"/>
        <v/>
      </c>
      <c r="AM150" s="32"/>
      <c r="AN150" s="120"/>
      <c r="AO150" s="62" t="str">
        <f t="shared" si="317"/>
        <v/>
      </c>
      <c r="AP150" s="62" t="str">
        <f t="shared" si="354"/>
        <v/>
      </c>
      <c r="AQ150" s="65" t="str">
        <f t="shared" si="439"/>
        <v/>
      </c>
      <c r="AR150" s="68" t="str">
        <f t="shared" si="355"/>
        <v/>
      </c>
      <c r="AS150" s="32"/>
      <c r="AT150" s="120"/>
      <c r="AU150" s="62" t="str">
        <f t="shared" si="318"/>
        <v/>
      </c>
      <c r="AV150" s="62" t="str">
        <f t="shared" si="356"/>
        <v/>
      </c>
      <c r="AW150" s="65" t="str">
        <f t="shared" si="440"/>
        <v/>
      </c>
      <c r="AX150" s="68" t="str">
        <f t="shared" si="357"/>
        <v/>
      </c>
      <c r="AY150" s="32"/>
      <c r="AZ150" s="120"/>
      <c r="BA150" s="62" t="str">
        <f t="shared" si="319"/>
        <v/>
      </c>
      <c r="BB150" s="62" t="str">
        <f t="shared" si="358"/>
        <v/>
      </c>
      <c r="BC150" s="65" t="str">
        <f t="shared" si="441"/>
        <v/>
      </c>
      <c r="BD150" s="68" t="str">
        <f t="shared" si="359"/>
        <v/>
      </c>
      <c r="BE150" s="32"/>
      <c r="BF150" s="120"/>
      <c r="BG150" s="62" t="str">
        <f t="shared" si="320"/>
        <v/>
      </c>
      <c r="BH150" s="62" t="str">
        <f t="shared" si="360"/>
        <v/>
      </c>
      <c r="BI150" s="65" t="str">
        <f t="shared" si="442"/>
        <v/>
      </c>
      <c r="BJ150" s="68" t="str">
        <f t="shared" si="361"/>
        <v/>
      </c>
      <c r="BK150" s="32"/>
      <c r="BL150" s="120"/>
      <c r="BM150" s="62" t="str">
        <f t="shared" si="321"/>
        <v/>
      </c>
      <c r="BN150" s="62" t="str">
        <f t="shared" si="362"/>
        <v/>
      </c>
      <c r="BO150" s="65" t="str">
        <f t="shared" si="443"/>
        <v/>
      </c>
      <c r="BP150" s="68" t="str">
        <f t="shared" si="363"/>
        <v/>
      </c>
      <c r="BQ150" s="32"/>
      <c r="BR150" s="120"/>
      <c r="BS150" s="62" t="str">
        <f t="shared" si="322"/>
        <v/>
      </c>
      <c r="BT150" s="62" t="str">
        <f t="shared" si="364"/>
        <v/>
      </c>
      <c r="BU150" s="65" t="str">
        <f t="shared" si="444"/>
        <v/>
      </c>
      <c r="BV150" s="68" t="str">
        <f t="shared" si="365"/>
        <v/>
      </c>
      <c r="BW150" s="32"/>
      <c r="BX150" s="120"/>
      <c r="BY150" s="62" t="str">
        <f t="shared" si="323"/>
        <v/>
      </c>
      <c r="BZ150" s="62" t="str">
        <f t="shared" si="366"/>
        <v/>
      </c>
      <c r="CA150" s="65" t="str">
        <f t="shared" si="445"/>
        <v/>
      </c>
      <c r="CB150" s="68" t="str">
        <f t="shared" si="367"/>
        <v/>
      </c>
      <c r="CC150" s="32"/>
      <c r="CD150" s="120"/>
      <c r="CE150" s="62" t="str">
        <f t="shared" si="324"/>
        <v/>
      </c>
      <c r="CF150" s="62" t="str">
        <f t="shared" si="368"/>
        <v/>
      </c>
      <c r="CG150" s="65" t="str">
        <f t="shared" si="446"/>
        <v/>
      </c>
      <c r="CH150" s="68" t="str">
        <f t="shared" si="369"/>
        <v/>
      </c>
      <c r="CI150" s="32"/>
      <c r="CJ150" s="120"/>
      <c r="CK150" s="62" t="str">
        <f t="shared" si="325"/>
        <v/>
      </c>
      <c r="CL150" s="62" t="str">
        <f t="shared" si="370"/>
        <v/>
      </c>
      <c r="CM150" s="65" t="str">
        <f t="shared" si="447"/>
        <v/>
      </c>
      <c r="CN150" s="68" t="str">
        <f t="shared" si="371"/>
        <v/>
      </c>
      <c r="CO150" s="32"/>
      <c r="CP150" s="120"/>
      <c r="CQ150" s="62" t="str">
        <f t="shared" si="326"/>
        <v/>
      </c>
      <c r="CR150" s="62" t="str">
        <f t="shared" si="372"/>
        <v/>
      </c>
      <c r="CS150" s="65" t="str">
        <f t="shared" si="448"/>
        <v/>
      </c>
      <c r="CT150" s="68" t="str">
        <f t="shared" si="373"/>
        <v/>
      </c>
      <c r="CU150" s="32"/>
      <c r="CV150" s="120"/>
      <c r="CW150" s="62" t="str">
        <f t="shared" si="327"/>
        <v/>
      </c>
      <c r="CX150" s="62" t="str">
        <f t="shared" si="374"/>
        <v/>
      </c>
      <c r="CY150" s="65" t="str">
        <f t="shared" si="449"/>
        <v/>
      </c>
      <c r="CZ150" s="68" t="str">
        <f t="shared" si="375"/>
        <v/>
      </c>
      <c r="DA150" s="32"/>
      <c r="DB150" s="120"/>
      <c r="DC150" s="62" t="str">
        <f t="shared" si="328"/>
        <v/>
      </c>
      <c r="DD150" s="62" t="str">
        <f t="shared" si="376"/>
        <v/>
      </c>
      <c r="DE150" s="65" t="str">
        <f t="shared" si="450"/>
        <v/>
      </c>
      <c r="DF150" s="68" t="str">
        <f t="shared" si="377"/>
        <v/>
      </c>
      <c r="DG150" s="32"/>
      <c r="DH150" s="120"/>
      <c r="DI150" s="62" t="str">
        <f t="shared" si="329"/>
        <v/>
      </c>
      <c r="DJ150" s="62" t="str">
        <f t="shared" si="378"/>
        <v/>
      </c>
      <c r="DK150" s="65" t="str">
        <f t="shared" si="451"/>
        <v/>
      </c>
      <c r="DL150" s="68" t="str">
        <f t="shared" si="379"/>
        <v/>
      </c>
      <c r="DM150" s="32"/>
      <c r="DN150" s="120"/>
      <c r="DO150" s="62" t="str">
        <f t="shared" si="330"/>
        <v/>
      </c>
      <c r="DP150" s="62" t="str">
        <f t="shared" si="380"/>
        <v/>
      </c>
      <c r="DQ150" s="65" t="str">
        <f t="shared" si="452"/>
        <v/>
      </c>
      <c r="DR150" s="68" t="str">
        <f t="shared" si="381"/>
        <v/>
      </c>
      <c r="DS150" s="32"/>
      <c r="DT150" s="120"/>
      <c r="DU150" s="62" t="str">
        <f t="shared" si="331"/>
        <v/>
      </c>
      <c r="DV150" s="62" t="str">
        <f t="shared" si="382"/>
        <v/>
      </c>
      <c r="DW150" s="65" t="str">
        <f t="shared" si="453"/>
        <v/>
      </c>
      <c r="DX150" s="68" t="str">
        <f t="shared" si="383"/>
        <v/>
      </c>
      <c r="DY150" s="32"/>
      <c r="DZ150" s="120"/>
      <c r="EA150" s="62" t="str">
        <f t="shared" si="332"/>
        <v/>
      </c>
      <c r="EB150" s="62" t="str">
        <f t="shared" si="384"/>
        <v/>
      </c>
      <c r="EC150" s="65" t="str">
        <f t="shared" si="454"/>
        <v/>
      </c>
      <c r="ED150" s="68" t="str">
        <f t="shared" si="385"/>
        <v/>
      </c>
      <c r="EE150" s="32"/>
      <c r="EF150" s="120"/>
      <c r="EG150" s="62" t="str">
        <f t="shared" si="333"/>
        <v/>
      </c>
      <c r="EH150" s="62" t="str">
        <f t="shared" si="386"/>
        <v/>
      </c>
      <c r="EI150" s="65" t="str">
        <f t="shared" si="455"/>
        <v/>
      </c>
      <c r="EJ150" s="68" t="str">
        <f t="shared" si="387"/>
        <v/>
      </c>
      <c r="EK150" s="32"/>
      <c r="EL150" s="120"/>
      <c r="EM150" s="62" t="str">
        <f t="shared" si="334"/>
        <v/>
      </c>
      <c r="EN150" s="62" t="str">
        <f t="shared" si="388"/>
        <v/>
      </c>
      <c r="EO150" s="65" t="str">
        <f t="shared" si="456"/>
        <v/>
      </c>
      <c r="EP150" s="68" t="str">
        <f t="shared" si="389"/>
        <v/>
      </c>
      <c r="EQ150" s="32"/>
      <c r="ER150" s="120"/>
      <c r="ES150" s="62" t="str">
        <f t="shared" si="335"/>
        <v/>
      </c>
      <c r="ET150" s="62" t="str">
        <f t="shared" si="390"/>
        <v/>
      </c>
      <c r="EU150" s="65" t="str">
        <f t="shared" si="457"/>
        <v/>
      </c>
      <c r="EV150" s="68" t="str">
        <f t="shared" si="391"/>
        <v/>
      </c>
      <c r="EW150" s="32"/>
      <c r="EX150" s="120"/>
      <c r="EY150" s="62" t="str">
        <f t="shared" si="336"/>
        <v/>
      </c>
      <c r="EZ150" s="62" t="str">
        <f t="shared" si="392"/>
        <v/>
      </c>
      <c r="FA150" s="65" t="str">
        <f t="shared" si="458"/>
        <v/>
      </c>
      <c r="FB150" s="68" t="str">
        <f t="shared" si="393"/>
        <v/>
      </c>
      <c r="FC150" s="32"/>
      <c r="FD150" s="120"/>
      <c r="FE150" s="62" t="str">
        <f t="shared" si="337"/>
        <v/>
      </c>
      <c r="FF150" s="62" t="str">
        <f t="shared" si="394"/>
        <v/>
      </c>
      <c r="FG150" s="65" t="str">
        <f t="shared" si="459"/>
        <v/>
      </c>
      <c r="FH150" s="68" t="str">
        <f t="shared" si="395"/>
        <v/>
      </c>
      <c r="FI150" s="32"/>
      <c r="FJ150" s="120"/>
      <c r="FK150" s="62" t="str">
        <f t="shared" si="338"/>
        <v/>
      </c>
      <c r="FL150" s="62" t="str">
        <f t="shared" si="396"/>
        <v/>
      </c>
      <c r="FM150" s="65" t="str">
        <f t="shared" si="460"/>
        <v/>
      </c>
      <c r="FN150" s="68" t="str">
        <f t="shared" si="397"/>
        <v/>
      </c>
      <c r="FO150" s="32"/>
      <c r="FP150" s="120"/>
      <c r="FQ150" s="62" t="str">
        <f t="shared" si="339"/>
        <v/>
      </c>
      <c r="FR150" s="62" t="str">
        <f t="shared" si="398"/>
        <v/>
      </c>
      <c r="FS150" s="65" t="str">
        <f t="shared" si="461"/>
        <v/>
      </c>
      <c r="FT150" s="68" t="str">
        <f t="shared" si="399"/>
        <v/>
      </c>
      <c r="FU150" s="32"/>
      <c r="FV150" s="120"/>
      <c r="FW150" s="62" t="str">
        <f t="shared" si="340"/>
        <v/>
      </c>
      <c r="FX150" s="62" t="str">
        <f t="shared" si="400"/>
        <v/>
      </c>
      <c r="FY150" s="65" t="str">
        <f t="shared" si="462"/>
        <v/>
      </c>
      <c r="FZ150" s="68" t="str">
        <f t="shared" si="401"/>
        <v/>
      </c>
      <c r="GA150" s="32"/>
      <c r="GC150" s="7" t="str">
        <f t="shared" si="402"/>
        <v/>
      </c>
      <c r="GD150" s="7" t="str">
        <f t="shared" ca="1" si="341"/>
        <v/>
      </c>
      <c r="GT150" s="71" t="str">
        <f>IF(GT$9="", "", IF(AND(NOT('Personnel Details'!$N$11=""), $B150&gt;='Personnel Details'!$N$11), 'Personnel Details'!$O$11, IF(AND(NOT('Personnel Details'!$I$11=""), $B150&gt;='Personnel Details'!$I$11), 'Personnel Details'!$J$11, 'Personnel Details'!$E$11)))</f>
        <v/>
      </c>
      <c r="GU150" s="59" t="str">
        <f>IF(GT$9="", "", IF(AND(NOT('Personnel Details'!$N$11=""), $B150&gt;='Personnel Details'!$N$11), IF('Personnel Details'!$P$11="","", 'Personnel Details'!$P$11), IF(AND(NOT('Personnel Details'!$I$11=""), $B150&gt;='Personnel Details'!$I$11), IF('Personnel Details'!$K$11="", "", 'Personnel Details'!$K$11), IF('Personnel Details'!$F$11="", "", 'Personnel Details'!$F$11))))</f>
        <v/>
      </c>
      <c r="GV150" s="74" t="str">
        <f>IF(GT$9="", "", IF(AND(NOT('Personnel Details'!$N$11=""), $B150&gt;='Personnel Details'!$N$11), 'Personnel Details'!$Q$11, IF(AND(NOT('Personnel Details'!$I$11=""), $B150&gt;='Personnel Details'!$I$11), 'Personnel Details'!$L$11, 'Personnel Details'!$G$11)))</f>
        <v/>
      </c>
      <c r="GW150" s="59" t="str">
        <f t="shared" si="403"/>
        <v/>
      </c>
      <c r="GX150" s="53"/>
      <c r="GZ150" s="78" t="str">
        <f>IF(GZ$9="", "", IF(AND(NOT('Personnel Details'!$N$12=""), $B150&gt;='Personnel Details'!$N$12), 'Personnel Details'!$O$12, IF(AND(NOT('Personnel Details'!$I$12=""), $B150&gt;='Personnel Details'!$I$12), 'Personnel Details'!$J$12, 'Personnel Details'!$E$12)))</f>
        <v/>
      </c>
      <c r="HA150" s="59" t="str">
        <f>IF(GZ$9="", "", IF(AND(NOT('Personnel Details'!$N$12=""), $B150&gt;='Personnel Details'!$N$12), IF('Personnel Details'!$P$12="","", 'Personnel Details'!$P$12), IF(AND(NOT('Personnel Details'!$I$12=""), $B150&gt;='Personnel Details'!$I$12), IF('Personnel Details'!$K$12="", "", 'Personnel Details'!$K$12), IF('Personnel Details'!$F$12="", "", 'Personnel Details'!$F$12))))</f>
        <v/>
      </c>
      <c r="HB150" s="79" t="str">
        <f>IF(GZ$9="", "", IF(AND(NOT('Personnel Details'!$N$12=""), $B150&gt;='Personnel Details'!$N$12), 'Personnel Details'!$Q$12, IF(AND(NOT('Personnel Details'!$I$12=""), $B150&gt;='Personnel Details'!$I$12), 'Personnel Details'!$L$12, 'Personnel Details'!$G$12)))</f>
        <v/>
      </c>
      <c r="HC150" s="59" t="str">
        <f t="shared" si="404"/>
        <v/>
      </c>
      <c r="HD150" s="53"/>
      <c r="HF150" s="78" t="str">
        <f>IF(HF$9="", "", IF(AND(NOT('Personnel Details'!$N$13=""), $B150&gt;='Personnel Details'!$N$13), 'Personnel Details'!$O$13, IF(AND(NOT('Personnel Details'!$I$13=""), $B150&gt;='Personnel Details'!$I$13), 'Personnel Details'!$J$13, 'Personnel Details'!$E$13)))</f>
        <v/>
      </c>
      <c r="HG150" s="59" t="str">
        <f>IF(HF$9="", "", IF(AND(NOT('Personnel Details'!$N$13=""), $B150&gt;='Personnel Details'!$N$13), IF('Personnel Details'!$P$13="","", 'Personnel Details'!$P$13), IF(AND(NOT('Personnel Details'!$I$13=""), $B150&gt;='Personnel Details'!$I$13), IF('Personnel Details'!$K$13="", "", 'Personnel Details'!$K$13), IF('Personnel Details'!$F$13="", "", 'Personnel Details'!$F$13))))</f>
        <v/>
      </c>
      <c r="HH150" s="79" t="str">
        <f>IF(HF$9="", "", IF(AND(NOT('Personnel Details'!$N$13=""), $B150&gt;='Personnel Details'!$N$13), 'Personnel Details'!$Q$13, IF(AND(NOT('Personnel Details'!$I$13=""), $B150&gt;='Personnel Details'!$I$13), 'Personnel Details'!$L$13, 'Personnel Details'!$G$13)))</f>
        <v/>
      </c>
      <c r="HI150" s="59" t="str">
        <f t="shared" si="405"/>
        <v/>
      </c>
      <c r="HJ150" s="53"/>
      <c r="HL150" s="78" t="str">
        <f>IF(HL$9="", "", IF(AND(NOT('Personnel Details'!$N$14=""), $B150&gt;='Personnel Details'!$N$14), 'Personnel Details'!$O$14, IF(AND(NOT('Personnel Details'!$I$14=""), $B150&gt;='Personnel Details'!$I$14), 'Personnel Details'!$J$14, 'Personnel Details'!$E$14)))</f>
        <v/>
      </c>
      <c r="HM150" s="59" t="str">
        <f>IF(HL$9="", "", IF(AND(NOT('Personnel Details'!$N$14=""), $B150&gt;='Personnel Details'!$N$14), IF('Personnel Details'!$P$14="","", 'Personnel Details'!$P$14), IF(AND(NOT('Personnel Details'!$I$14=""), $B150&gt;='Personnel Details'!$I$14), IF('Personnel Details'!$K$14="", "", 'Personnel Details'!$K$14), IF('Personnel Details'!$F$14="", "", 'Personnel Details'!$F$14))))</f>
        <v/>
      </c>
      <c r="HN150" s="79" t="str">
        <f>IF(HL$9="", "", IF(AND(NOT('Personnel Details'!$N$14=""), $B150&gt;='Personnel Details'!$N$14), 'Personnel Details'!$Q$14, IF(AND(NOT('Personnel Details'!$I$14=""), $B150&gt;='Personnel Details'!$I$14), 'Personnel Details'!$L$14, 'Personnel Details'!$G$14)))</f>
        <v/>
      </c>
      <c r="HO150" s="59" t="str">
        <f t="shared" si="406"/>
        <v/>
      </c>
      <c r="HP150" s="53"/>
      <c r="HR150" s="78" t="str">
        <f>IF(HR$9="", "", IF(AND(NOT('Personnel Details'!$N$15=""), $B150&gt;='Personnel Details'!$N$15), 'Personnel Details'!$O$15, IF(AND(NOT('Personnel Details'!$I$15=""), $B150&gt;='Personnel Details'!$I$15), 'Personnel Details'!$J$15, 'Personnel Details'!$E$15)))</f>
        <v/>
      </c>
      <c r="HS150" s="59" t="str">
        <f>IF(HR$9="", "", IF(AND(NOT('Personnel Details'!$N$15=""), $B150&gt;='Personnel Details'!$N$15), IF('Personnel Details'!$P$15="","", 'Personnel Details'!$P$15), IF(AND(NOT('Personnel Details'!$I$15=""), $B150&gt;='Personnel Details'!$I$15), IF('Personnel Details'!$K$15="", "", 'Personnel Details'!$K$15), IF('Personnel Details'!$F$15="", "", 'Personnel Details'!$F$15))))</f>
        <v/>
      </c>
      <c r="HT150" s="79" t="str">
        <f>IF(HR$9="", "", IF(AND(NOT('Personnel Details'!$N$15=""), $B150&gt;='Personnel Details'!$N$15), 'Personnel Details'!$Q$15, IF(AND(NOT('Personnel Details'!$I$15=""), $B150&gt;='Personnel Details'!$I$15), 'Personnel Details'!$L$15, 'Personnel Details'!$G$15)))</f>
        <v/>
      </c>
      <c r="HU150" s="59" t="str">
        <f t="shared" si="407"/>
        <v/>
      </c>
      <c r="HV150" s="53"/>
      <c r="HX150" s="78" t="str">
        <f>IF(HX$9="", "", IF(AND(NOT('Personnel Details'!$N$16=""), $B150&gt;='Personnel Details'!$N$16), 'Personnel Details'!$O$16, IF(AND(NOT('Personnel Details'!$I$16=""), $B150&gt;='Personnel Details'!$I$16), 'Personnel Details'!$J$16, 'Personnel Details'!$E$16)))</f>
        <v/>
      </c>
      <c r="HY150" s="59" t="str">
        <f>IF(HX$9="", "", IF(AND(NOT('Personnel Details'!$N$16=""), $B150&gt;='Personnel Details'!$N$16), IF('Personnel Details'!$P$16="","", 'Personnel Details'!$P$16), IF(AND(NOT('Personnel Details'!$I$16=""), $B150&gt;='Personnel Details'!$I$16), IF('Personnel Details'!$K$16="", "", 'Personnel Details'!$K$16), IF('Personnel Details'!$F$16="", "", 'Personnel Details'!$F$16))))</f>
        <v/>
      </c>
      <c r="HZ150" s="79" t="str">
        <f>IF(HX$9="", "", IF(AND(NOT('Personnel Details'!$N$16=""), $B150&gt;='Personnel Details'!$N$16), 'Personnel Details'!$Q$16, IF(AND(NOT('Personnel Details'!$I$16=""), $B150&gt;='Personnel Details'!$I$16), 'Personnel Details'!$L$16, 'Personnel Details'!$G$16)))</f>
        <v/>
      </c>
      <c r="IA150" s="59" t="str">
        <f t="shared" si="408"/>
        <v/>
      </c>
      <c r="IB150" s="53"/>
      <c r="ID150" s="78" t="str">
        <f>IF(ID$9="", "", IF(AND(NOT('Personnel Details'!$N$17=""), $B150&gt;='Personnel Details'!$N$17), 'Personnel Details'!$O$17, IF(AND(NOT('Personnel Details'!$I$17=""), $B150&gt;='Personnel Details'!$I$17), 'Personnel Details'!$J$17, 'Personnel Details'!$E$17)))</f>
        <v/>
      </c>
      <c r="IE150" s="59" t="str">
        <f>IF(ID$9="", "", IF(AND(NOT('Personnel Details'!$N$17=""), $B150&gt;='Personnel Details'!$N$17), IF('Personnel Details'!$P$17="","", 'Personnel Details'!$P$17), IF(AND(NOT('Personnel Details'!$I$17=""), $B150&gt;='Personnel Details'!$I$17), IF('Personnel Details'!$K$17="", "", 'Personnel Details'!$K$17), IF('Personnel Details'!$F$17="", "", 'Personnel Details'!$F$17))))</f>
        <v/>
      </c>
      <c r="IF150" s="79" t="str">
        <f>IF(ID$9="", "", IF(AND(NOT('Personnel Details'!$N$17=""), $B150&gt;='Personnel Details'!$N$17), 'Personnel Details'!$Q$17, IF(AND(NOT('Personnel Details'!$I$17=""), $B150&gt;='Personnel Details'!$I$17), 'Personnel Details'!$L$17, 'Personnel Details'!$G$17)))</f>
        <v/>
      </c>
      <c r="IG150" s="59" t="str">
        <f t="shared" si="409"/>
        <v/>
      </c>
      <c r="IH150" s="53"/>
      <c r="IJ150" s="78" t="str">
        <f>IF(IJ$9="", "", IF(AND(NOT('Personnel Details'!$N$18=""), $B150&gt;='Personnel Details'!$N$18), 'Personnel Details'!$O$18, IF(AND(NOT('Personnel Details'!$I$18=""), $B150&gt;='Personnel Details'!$I$18), 'Personnel Details'!$J$18, 'Personnel Details'!$E$18)))</f>
        <v/>
      </c>
      <c r="IK150" s="59" t="str">
        <f>IF(IJ$9="", "", IF(AND(NOT('Personnel Details'!$N$18=""), $B150&gt;='Personnel Details'!$N$18), IF('Personnel Details'!$P$18="","", 'Personnel Details'!$P$18), IF(AND(NOT('Personnel Details'!$I$18=""), $B150&gt;='Personnel Details'!$I$18), IF('Personnel Details'!$K$18="", "", 'Personnel Details'!$K$18), IF('Personnel Details'!$F$18="", "", 'Personnel Details'!$F$18))))</f>
        <v/>
      </c>
      <c r="IL150" s="79" t="str">
        <f>IF(IJ$9="", "", IF(AND(NOT('Personnel Details'!$N$18=""), $B150&gt;='Personnel Details'!$N$18), 'Personnel Details'!$Q$18, IF(AND(NOT('Personnel Details'!$I$18=""), $B150&gt;='Personnel Details'!$I$18), 'Personnel Details'!$L$18, 'Personnel Details'!$G$18)))</f>
        <v/>
      </c>
      <c r="IM150" s="59" t="str">
        <f t="shared" si="410"/>
        <v/>
      </c>
      <c r="IN150" s="53"/>
      <c r="IP150" s="78" t="str">
        <f>IF(IP$9="", "", IF(AND(NOT('Personnel Details'!$N$19=""), $B150&gt;='Personnel Details'!$N$19), 'Personnel Details'!$O$19, IF(AND(NOT('Personnel Details'!$I$19=""), $B150&gt;='Personnel Details'!$I$19), 'Personnel Details'!$J$19, 'Personnel Details'!$E$19)))</f>
        <v/>
      </c>
      <c r="IQ150" s="59" t="str">
        <f>IF(IP$9="", "", IF(AND(NOT('Personnel Details'!$N$19=""), $B150&gt;='Personnel Details'!$N$19), IF('Personnel Details'!$P$19="","", 'Personnel Details'!$P$19), IF(AND(NOT('Personnel Details'!$I$19=""), $B150&gt;='Personnel Details'!$I$19), IF('Personnel Details'!$K$19="", "", 'Personnel Details'!$K$19), IF('Personnel Details'!$F$19="", "", 'Personnel Details'!$F$19))))</f>
        <v/>
      </c>
      <c r="IR150" s="79" t="str">
        <f>IF(IP$9="", "", IF(AND(NOT('Personnel Details'!$N$19=""), $B150&gt;='Personnel Details'!$N$19), 'Personnel Details'!$Q$19, IF(AND(NOT('Personnel Details'!$I$19=""), $B150&gt;='Personnel Details'!$I$19), 'Personnel Details'!$L$19, 'Personnel Details'!$G$19)))</f>
        <v/>
      </c>
      <c r="IS150" s="59" t="str">
        <f t="shared" si="411"/>
        <v/>
      </c>
      <c r="IT150" s="53"/>
      <c r="IV150" s="78" t="str">
        <f>IF(IV$9="", "", IF(AND(NOT('Personnel Details'!$N$20=""), $B150&gt;='Personnel Details'!$N$20), 'Personnel Details'!$O$20, IF(AND(NOT('Personnel Details'!$I$20=""), $B150&gt;='Personnel Details'!$I$20), 'Personnel Details'!$J$20, 'Personnel Details'!$E$20)))</f>
        <v/>
      </c>
      <c r="IW150" s="59" t="str">
        <f>IF(IV$9="", "", IF(AND(NOT('Personnel Details'!$N$20=""), $B150&gt;='Personnel Details'!$N$20), IF('Personnel Details'!$P$20="","", 'Personnel Details'!$P$20), IF(AND(NOT('Personnel Details'!$I$20=""), $B150&gt;='Personnel Details'!$I$20), IF('Personnel Details'!$K$20="", "", 'Personnel Details'!$K$20), IF('Personnel Details'!$F$20="", "", 'Personnel Details'!$F$20))))</f>
        <v/>
      </c>
      <c r="IX150" s="79" t="str">
        <f>IF(IV$9="", "", IF(AND(NOT('Personnel Details'!$N$20=""), $B150&gt;='Personnel Details'!$N$20), 'Personnel Details'!$Q$20, IF(AND(NOT('Personnel Details'!$I$20=""), $B150&gt;='Personnel Details'!$I$20), 'Personnel Details'!$L$20, 'Personnel Details'!$G$20)))</f>
        <v/>
      </c>
      <c r="IY150" s="59" t="str">
        <f t="shared" si="412"/>
        <v/>
      </c>
      <c r="IZ150" s="53"/>
      <c r="JB150" s="78" t="str">
        <f>IF(JB$9="", "", IF(AND(NOT('Personnel Details'!$N$21=""), $B150&gt;='Personnel Details'!$N$21), 'Personnel Details'!$O$21, IF(AND(NOT('Personnel Details'!$I$21=""), $B150&gt;='Personnel Details'!$I$21), 'Personnel Details'!$J$21, 'Personnel Details'!$E$21)))</f>
        <v/>
      </c>
      <c r="JC150" s="59" t="str">
        <f>IF(JB$9="", "", IF(AND(NOT('Personnel Details'!$N$21=""), $B150&gt;='Personnel Details'!$N$21), IF('Personnel Details'!$P$21="","", 'Personnel Details'!$P$21), IF(AND(NOT('Personnel Details'!$I$21=""), $B150&gt;='Personnel Details'!$I$21), IF('Personnel Details'!$K$21="", "", 'Personnel Details'!$K$21), IF('Personnel Details'!$F$21="", "", 'Personnel Details'!$F$21))))</f>
        <v/>
      </c>
      <c r="JD150" s="79" t="str">
        <f>IF(JB$9="", "", IF(AND(NOT('Personnel Details'!$N$21=""), $B150&gt;='Personnel Details'!$N$21), 'Personnel Details'!$Q$21, IF(AND(NOT('Personnel Details'!$I$21=""), $B150&gt;='Personnel Details'!$I$21), 'Personnel Details'!$L$21, 'Personnel Details'!$G$21)))</f>
        <v/>
      </c>
      <c r="JE150" s="59" t="str">
        <f t="shared" si="413"/>
        <v/>
      </c>
      <c r="JF150" s="53"/>
      <c r="JH150" s="78" t="str">
        <f>IF(JH$9="", "", IF(AND(NOT('Personnel Details'!$N$22=""), $B150&gt;='Personnel Details'!$N$22), 'Personnel Details'!$O$22, IF(AND(NOT('Personnel Details'!$I$22=""), $B150&gt;='Personnel Details'!$I$22), 'Personnel Details'!$J$22, 'Personnel Details'!$E$22)))</f>
        <v/>
      </c>
      <c r="JI150" s="59" t="str">
        <f>IF(JH$9="", "", IF(AND(NOT('Personnel Details'!$N$22=""), $B150&gt;='Personnel Details'!$N$22), IF('Personnel Details'!$P$22="","", 'Personnel Details'!$P$22), IF(AND(NOT('Personnel Details'!$I$22=""), $B150&gt;='Personnel Details'!$I$22), IF('Personnel Details'!$K$22="", "", 'Personnel Details'!$K$22), IF('Personnel Details'!$F$22="", "", 'Personnel Details'!$F$22))))</f>
        <v/>
      </c>
      <c r="JJ150" s="79" t="str">
        <f>IF(JH$9="", "", IF(AND(NOT('Personnel Details'!$N$22=""), $B150&gt;='Personnel Details'!$N$22), 'Personnel Details'!$Q$22, IF(AND(NOT('Personnel Details'!$I$22=""), $B150&gt;='Personnel Details'!$I$22), 'Personnel Details'!$L$22, 'Personnel Details'!$G$22)))</f>
        <v/>
      </c>
      <c r="JK150" s="59" t="str">
        <f t="shared" si="414"/>
        <v/>
      </c>
      <c r="JL150" s="53"/>
      <c r="JN150" s="78" t="str">
        <f>IF(JN$9="", "", IF(AND(NOT('Personnel Details'!$N$23=""), $B150&gt;='Personnel Details'!$N$23), 'Personnel Details'!$O$23, IF(AND(NOT('Personnel Details'!$I$23=""), $B150&gt;='Personnel Details'!$I$23), 'Personnel Details'!$J$23, 'Personnel Details'!$E$23)))</f>
        <v/>
      </c>
      <c r="JO150" s="59" t="str">
        <f>IF(JN$9="", "", IF(AND(NOT('Personnel Details'!$N$23=""), $B150&gt;='Personnel Details'!$N$23), IF('Personnel Details'!$P$23="","", 'Personnel Details'!$P$23), IF(AND(NOT('Personnel Details'!$I$23=""), $B150&gt;='Personnel Details'!$I$23), IF('Personnel Details'!$K$23="", "", 'Personnel Details'!$K$23), IF('Personnel Details'!$F$23="", "", 'Personnel Details'!$F$23))))</f>
        <v/>
      </c>
      <c r="JP150" s="79" t="str">
        <f>IF(JN$9="", "", IF(AND(NOT('Personnel Details'!$N$23=""), $B150&gt;='Personnel Details'!$N$23), 'Personnel Details'!$Q$23, IF(AND(NOT('Personnel Details'!$I$23=""), $B150&gt;='Personnel Details'!$I$23), 'Personnel Details'!$L$23, 'Personnel Details'!$G$23)))</f>
        <v/>
      </c>
      <c r="JQ150" s="59" t="str">
        <f t="shared" si="415"/>
        <v/>
      </c>
      <c r="JR150" s="53"/>
      <c r="JT150" s="78" t="str">
        <f>IF(JT$9="", "", IF(AND(NOT('Personnel Details'!$N$24=""), $B150&gt;='Personnel Details'!$N$24), 'Personnel Details'!$O$24, IF(AND(NOT('Personnel Details'!$I$24=""), $B150&gt;='Personnel Details'!$I$24), 'Personnel Details'!$J$24, 'Personnel Details'!$E$24)))</f>
        <v/>
      </c>
      <c r="JU150" s="59" t="str">
        <f>IF(JT$9="", "", IF(AND(NOT('Personnel Details'!$N$24=""), $B150&gt;='Personnel Details'!$N$24), IF('Personnel Details'!$P$24="","", 'Personnel Details'!$P$24), IF(AND(NOT('Personnel Details'!$I$24=""), $B150&gt;='Personnel Details'!$I$24), IF('Personnel Details'!$K$24="", "", 'Personnel Details'!$K$24), IF('Personnel Details'!$F$24="", "", 'Personnel Details'!$F$24))))</f>
        <v/>
      </c>
      <c r="JV150" s="79" t="str">
        <f>IF(JT$9="", "", IF(AND(NOT('Personnel Details'!$N$24=""), $B150&gt;='Personnel Details'!$N$24), 'Personnel Details'!$Q$24, IF(AND(NOT('Personnel Details'!$I$24=""), $B150&gt;='Personnel Details'!$I$24), 'Personnel Details'!$L$24, 'Personnel Details'!$G$24)))</f>
        <v/>
      </c>
      <c r="JW150" s="59" t="str">
        <f t="shared" si="416"/>
        <v/>
      </c>
      <c r="JX150" s="53"/>
      <c r="JZ150" s="78" t="str">
        <f>IF(JZ$9="", "", IF(AND(NOT('Personnel Details'!$N$25=""), $B150&gt;='Personnel Details'!$N$25), 'Personnel Details'!$O$25, IF(AND(NOT('Personnel Details'!$I$25=""), $B150&gt;='Personnel Details'!$I$25), 'Personnel Details'!$J$25, 'Personnel Details'!$E$25)))</f>
        <v/>
      </c>
      <c r="KA150" s="59" t="str">
        <f>IF(JZ$9="", "", IF(AND(NOT('Personnel Details'!$N$25=""), $B150&gt;='Personnel Details'!$N$25), IF('Personnel Details'!$P$25="","", 'Personnel Details'!$P$25), IF(AND(NOT('Personnel Details'!$I$25=""), $B150&gt;='Personnel Details'!$I$25), IF('Personnel Details'!$K$25="", "", 'Personnel Details'!$K$25), IF('Personnel Details'!$F$25="", "", 'Personnel Details'!$F$25))))</f>
        <v/>
      </c>
      <c r="KB150" s="79" t="str">
        <f>IF(JZ$9="", "", IF(AND(NOT('Personnel Details'!$N$25=""), $B150&gt;='Personnel Details'!$N$25), 'Personnel Details'!$Q$25, IF(AND(NOT('Personnel Details'!$I$25=""), $B150&gt;='Personnel Details'!$I$25), 'Personnel Details'!$L$25, 'Personnel Details'!$G$25)))</f>
        <v/>
      </c>
      <c r="KC150" s="59" t="str">
        <f t="shared" si="417"/>
        <v/>
      </c>
      <c r="KD150" s="53"/>
      <c r="KF150" s="78" t="str">
        <f>IF(KF$9="", "", IF(AND(NOT('Personnel Details'!$N$26=""), $B150&gt;='Personnel Details'!$N$26), 'Personnel Details'!$O$26, IF(AND(NOT('Personnel Details'!$I$26=""), $B150&gt;='Personnel Details'!$I$26), 'Personnel Details'!$J$26, 'Personnel Details'!$E$26)))</f>
        <v/>
      </c>
      <c r="KG150" s="59" t="str">
        <f>IF(KF$9="", "", IF(AND(NOT('Personnel Details'!$N$26=""), $B150&gt;='Personnel Details'!$N$26), IF('Personnel Details'!$P$26="","", 'Personnel Details'!$P$26), IF(AND(NOT('Personnel Details'!$I$26=""), $B150&gt;='Personnel Details'!$I$26), IF('Personnel Details'!$K$26="", "", 'Personnel Details'!$K$26), IF('Personnel Details'!$F$26="", "", 'Personnel Details'!$F$26))))</f>
        <v/>
      </c>
      <c r="KH150" s="79" t="str">
        <f>IF(KF$9="", "", IF(AND(NOT('Personnel Details'!$N$26=""), $B150&gt;='Personnel Details'!$N$26), 'Personnel Details'!$Q$26, IF(AND(NOT('Personnel Details'!$I$26=""), $B150&gt;='Personnel Details'!$I$26), 'Personnel Details'!$L$26, 'Personnel Details'!$G$26)))</f>
        <v/>
      </c>
      <c r="KI150" s="59" t="str">
        <f t="shared" si="418"/>
        <v/>
      </c>
      <c r="KJ150" s="53"/>
      <c r="KL150" s="78" t="str">
        <f>IF(KL$9="", "", IF(AND(NOT('Personnel Details'!$N$27=""), $B150&gt;='Personnel Details'!$N$27), 'Personnel Details'!$O$27, IF(AND(NOT('Personnel Details'!$I$27=""), $B150&gt;='Personnel Details'!$I$27), 'Personnel Details'!$J$27, 'Personnel Details'!$E$27)))</f>
        <v/>
      </c>
      <c r="KM150" s="59" t="str">
        <f>IF(KL$9="", "", IF(AND(NOT('Personnel Details'!$N$27=""), $B150&gt;='Personnel Details'!$N$27), IF('Personnel Details'!$P$27="","", 'Personnel Details'!$P$27), IF(AND(NOT('Personnel Details'!$I$27=""), $B150&gt;='Personnel Details'!$I$27), IF('Personnel Details'!$K$27="", "", 'Personnel Details'!$K$27), IF('Personnel Details'!$F$27="", "", 'Personnel Details'!$F$27))))</f>
        <v/>
      </c>
      <c r="KN150" s="79" t="str">
        <f>IF(KL$9="", "", IF(AND(NOT('Personnel Details'!$N$27=""), $B150&gt;='Personnel Details'!$N$27), 'Personnel Details'!$Q$27, IF(AND(NOT('Personnel Details'!$I$27=""), $B150&gt;='Personnel Details'!$I$27), 'Personnel Details'!$L$27, 'Personnel Details'!$G$27)))</f>
        <v/>
      </c>
      <c r="KO150" s="59" t="str">
        <f t="shared" si="419"/>
        <v/>
      </c>
      <c r="KP150" s="53"/>
      <c r="KR150" s="78" t="str">
        <f>IF(KR$9="", "", IF(AND(NOT('Personnel Details'!$N$28=""), $B150&gt;='Personnel Details'!$N$28), 'Personnel Details'!$O$28, IF(AND(NOT('Personnel Details'!$I$28=""), $B150&gt;='Personnel Details'!$I$28), 'Personnel Details'!$J$28, 'Personnel Details'!$E$28)))</f>
        <v/>
      </c>
      <c r="KS150" s="59" t="str">
        <f>IF(KR$9="", "", IF(AND(NOT('Personnel Details'!$N$28=""), $B150&gt;='Personnel Details'!$N$28), IF('Personnel Details'!$P$28="","", 'Personnel Details'!$P$28), IF(AND(NOT('Personnel Details'!$I$28=""), $B150&gt;='Personnel Details'!$I$28), IF('Personnel Details'!$K$28="", "", 'Personnel Details'!$K$28), IF('Personnel Details'!$F$28="", "", 'Personnel Details'!$F$28))))</f>
        <v/>
      </c>
      <c r="KT150" s="79" t="str">
        <f>IF(KR$9="", "", IF(AND(NOT('Personnel Details'!$N$28=""), $B150&gt;='Personnel Details'!$N$28), 'Personnel Details'!$Q$28, IF(AND(NOT('Personnel Details'!$I$28=""), $B150&gt;='Personnel Details'!$I$28), 'Personnel Details'!$L$28, 'Personnel Details'!$G$28)))</f>
        <v/>
      </c>
      <c r="KU150" s="59" t="str">
        <f t="shared" si="420"/>
        <v/>
      </c>
      <c r="KV150" s="53"/>
      <c r="KX150" s="78" t="str">
        <f>IF(KX$9="", "", IF(AND(NOT('Personnel Details'!$N$29=""), $B150&gt;='Personnel Details'!$N$29), 'Personnel Details'!$O$29, IF(AND(NOT('Personnel Details'!$I$29=""), $B150&gt;='Personnel Details'!$I$29), 'Personnel Details'!$J$29, 'Personnel Details'!$E$29)))</f>
        <v/>
      </c>
      <c r="KY150" s="59" t="str">
        <f>IF(KX$9="", "", IF(AND(NOT('Personnel Details'!$N$29=""), $B150&gt;='Personnel Details'!$N$29), IF('Personnel Details'!$P$29="","", 'Personnel Details'!$P$29), IF(AND(NOT('Personnel Details'!$I$29=""), $B150&gt;='Personnel Details'!$I$29), IF('Personnel Details'!$K$29="", "", 'Personnel Details'!$K$29), IF('Personnel Details'!$F$29="", "", 'Personnel Details'!$F$29))))</f>
        <v/>
      </c>
      <c r="KZ150" s="79" t="str">
        <f>IF(KX$9="", "", IF(AND(NOT('Personnel Details'!$N$29=""), $B150&gt;='Personnel Details'!$N$29), 'Personnel Details'!$Q$29, IF(AND(NOT('Personnel Details'!$I$29=""), $B150&gt;='Personnel Details'!$I$29), 'Personnel Details'!$L$29, 'Personnel Details'!$G$29)))</f>
        <v/>
      </c>
      <c r="LA150" s="59" t="str">
        <f t="shared" si="421"/>
        <v/>
      </c>
      <c r="LB150" s="53"/>
      <c r="LD150" s="78" t="str">
        <f>IF(LD$9="", "", IF(AND(NOT('Personnel Details'!$N$30=""), $B150&gt;='Personnel Details'!$N$30), 'Personnel Details'!$O$30, IF(AND(NOT('Personnel Details'!$I$30=""), $B150&gt;='Personnel Details'!$I$30), 'Personnel Details'!$J$30, 'Personnel Details'!$E$30)))</f>
        <v/>
      </c>
      <c r="LE150" s="59" t="str">
        <f>IF(LD$9="", "", IF(AND(NOT('Personnel Details'!$N$30=""), $B150&gt;='Personnel Details'!$N$30), IF('Personnel Details'!$P$30="","", 'Personnel Details'!$P$30), IF(AND(NOT('Personnel Details'!$I$30=""), $B150&gt;='Personnel Details'!$I$30), IF('Personnel Details'!$K$30="", "", 'Personnel Details'!$K$30), IF('Personnel Details'!$F$30="", "", 'Personnel Details'!$F$30))))</f>
        <v/>
      </c>
      <c r="LF150" s="79" t="str">
        <f>IF(LD$9="", "", IF(AND(NOT('Personnel Details'!$N$30=""), $B150&gt;='Personnel Details'!$N$30), 'Personnel Details'!$Q$30, IF(AND(NOT('Personnel Details'!$I$30=""), $B150&gt;='Personnel Details'!$I$30), 'Personnel Details'!$L$30, 'Personnel Details'!$G$30)))</f>
        <v/>
      </c>
      <c r="LG150" s="59" t="str">
        <f t="shared" si="422"/>
        <v/>
      </c>
      <c r="LH150" s="53"/>
      <c r="LJ150" s="78" t="str">
        <f>IF(LJ$9="", "", IF(AND(NOT('Personnel Details'!$N$31=""), $B150&gt;='Personnel Details'!$N$31), 'Personnel Details'!$O$31, IF(AND(NOT('Personnel Details'!$I$31=""), $B150&gt;='Personnel Details'!$I$31), 'Personnel Details'!$J$31, 'Personnel Details'!$E$31)))</f>
        <v/>
      </c>
      <c r="LK150" s="59" t="str">
        <f>IF(LJ$9="", "", IF(AND(NOT('Personnel Details'!$N$31=""), $B150&gt;='Personnel Details'!$N$31), IF('Personnel Details'!$P$31="","", 'Personnel Details'!$P$31), IF(AND(NOT('Personnel Details'!$I$31=""), $B150&gt;='Personnel Details'!$I$31), IF('Personnel Details'!$K$31="", "", 'Personnel Details'!$K$31), IF('Personnel Details'!$F$31="", "", 'Personnel Details'!$F$31))))</f>
        <v/>
      </c>
      <c r="LL150" s="79" t="str">
        <f>IF(LJ$9="", "", IF(AND(NOT('Personnel Details'!$N$31=""), $B150&gt;='Personnel Details'!$N$31), 'Personnel Details'!$Q$31, IF(AND(NOT('Personnel Details'!$I$31=""), $B150&gt;='Personnel Details'!$I$31), 'Personnel Details'!$L$31, 'Personnel Details'!$G$31)))</f>
        <v/>
      </c>
      <c r="LM150" s="59" t="str">
        <f t="shared" si="423"/>
        <v/>
      </c>
      <c r="LN150" s="53"/>
      <c r="LP150" s="78" t="str">
        <f>IF(LP$9="", "", IF(AND(NOT('Personnel Details'!$N$32=""), $B150&gt;='Personnel Details'!$N$32), 'Personnel Details'!$O$32, IF(AND(NOT('Personnel Details'!$I$32=""), $B150&gt;='Personnel Details'!$I$32), 'Personnel Details'!$J$32, 'Personnel Details'!$E$32)))</f>
        <v/>
      </c>
      <c r="LQ150" s="59" t="str">
        <f>IF(LP$9="", "", IF(AND(NOT('Personnel Details'!$N$32=""), $B150&gt;='Personnel Details'!$N$32), IF('Personnel Details'!$P$32="","", 'Personnel Details'!$P$32), IF(AND(NOT('Personnel Details'!$I$32=""), $B150&gt;='Personnel Details'!$I$32), IF('Personnel Details'!$K$32="", "", 'Personnel Details'!$K$32), IF('Personnel Details'!$F$32="", "", 'Personnel Details'!$F$32))))</f>
        <v/>
      </c>
      <c r="LR150" s="79" t="str">
        <f>IF(LP$9="", "", IF(AND(NOT('Personnel Details'!$N$32=""), $B150&gt;='Personnel Details'!$N$32), 'Personnel Details'!$Q$32, IF(AND(NOT('Personnel Details'!$I$32=""), $B150&gt;='Personnel Details'!$I$32), 'Personnel Details'!$L$32, 'Personnel Details'!$G$32)))</f>
        <v/>
      </c>
      <c r="LS150" s="59" t="str">
        <f t="shared" si="424"/>
        <v/>
      </c>
      <c r="LT150" s="53"/>
      <c r="LV150" s="78" t="str">
        <f>IF(LV$9="", "", IF(AND(NOT('Personnel Details'!$N$33=""), $B150&gt;='Personnel Details'!$N$33), 'Personnel Details'!$O$33, IF(AND(NOT('Personnel Details'!$I$33=""), $B150&gt;='Personnel Details'!$I$33), 'Personnel Details'!$J$33, 'Personnel Details'!$E$33)))</f>
        <v/>
      </c>
      <c r="LW150" s="59" t="str">
        <f>IF(LV$9="", "", IF(AND(NOT('Personnel Details'!$N$33=""), $B150&gt;='Personnel Details'!$N$33), IF('Personnel Details'!$P$33="","", 'Personnel Details'!$P$33), IF(AND(NOT('Personnel Details'!$I$33=""), $B150&gt;='Personnel Details'!$I$33), IF('Personnel Details'!$K$33="", "", 'Personnel Details'!$K$33), IF('Personnel Details'!$F$33="", "", 'Personnel Details'!$F$33))))</f>
        <v/>
      </c>
      <c r="LX150" s="79" t="str">
        <f>IF(LV$9="", "", IF(AND(NOT('Personnel Details'!$N$33=""), $B150&gt;='Personnel Details'!$N$33), 'Personnel Details'!$Q$33, IF(AND(NOT('Personnel Details'!$I$33=""), $B150&gt;='Personnel Details'!$I$33), 'Personnel Details'!$L$33, 'Personnel Details'!$G$33)))</f>
        <v/>
      </c>
      <c r="LY150" s="59" t="str">
        <f t="shared" si="425"/>
        <v/>
      </c>
      <c r="LZ150" s="53"/>
      <c r="MB150" s="78" t="str">
        <f>IF(MB$9="", "", IF(AND(NOT('Personnel Details'!$N$34=""), $B150&gt;='Personnel Details'!$N$34), 'Personnel Details'!$O$34, IF(AND(NOT('Personnel Details'!$I$34=""), $B150&gt;='Personnel Details'!$I$34), 'Personnel Details'!$J$34, 'Personnel Details'!$E$34)))</f>
        <v/>
      </c>
      <c r="MC150" s="59" t="str">
        <f>IF(MB$9="", "", IF(AND(NOT('Personnel Details'!$N$34=""), $B150&gt;='Personnel Details'!$N$34), IF('Personnel Details'!$P$34="","", 'Personnel Details'!$P$34), IF(AND(NOT('Personnel Details'!$I$34=""), $B150&gt;='Personnel Details'!$I$34), IF('Personnel Details'!$K$34="", "", 'Personnel Details'!$K$34), IF('Personnel Details'!$F$34="", "", 'Personnel Details'!$F$34))))</f>
        <v/>
      </c>
      <c r="MD150" s="79" t="str">
        <f>IF(MB$9="", "", IF(AND(NOT('Personnel Details'!$N$34=""), $B150&gt;='Personnel Details'!$N$34), 'Personnel Details'!$Q$34, IF(AND(NOT('Personnel Details'!$I$34=""), $B150&gt;='Personnel Details'!$I$34), 'Personnel Details'!$L$34, 'Personnel Details'!$G$34)))</f>
        <v/>
      </c>
      <c r="ME150" s="59" t="str">
        <f t="shared" si="426"/>
        <v/>
      </c>
      <c r="MF150" s="53"/>
      <c r="MH150" s="78" t="str">
        <f>IF(MH$9="", "", IF(AND(NOT('Personnel Details'!$N$35=""), $B150&gt;='Personnel Details'!$N$35), 'Personnel Details'!$O$35, IF(AND(NOT('Personnel Details'!$I$35=""), $B150&gt;='Personnel Details'!$I$35), 'Personnel Details'!$J$35, 'Personnel Details'!$E$35)))</f>
        <v/>
      </c>
      <c r="MI150" s="59" t="str">
        <f>IF(MH$9="", "", IF(AND(NOT('Personnel Details'!$N$35=""), $B150&gt;='Personnel Details'!$N$35), IF('Personnel Details'!$P$35="","", 'Personnel Details'!$P$35), IF(AND(NOT('Personnel Details'!$I$35=""), $B150&gt;='Personnel Details'!$I$35), IF('Personnel Details'!$K$35="", "", 'Personnel Details'!$K$35), IF('Personnel Details'!$F$35="", "", 'Personnel Details'!$F$35))))</f>
        <v/>
      </c>
      <c r="MJ150" s="79" t="str">
        <f>IF(MH$9="", "", IF(AND(NOT('Personnel Details'!$N$35=""), $B150&gt;='Personnel Details'!$N$35), 'Personnel Details'!$Q$35, IF(AND(NOT('Personnel Details'!$I$35=""), $B150&gt;='Personnel Details'!$I$35), 'Personnel Details'!$L$35, 'Personnel Details'!$G$35)))</f>
        <v/>
      </c>
      <c r="MK150" s="59" t="str">
        <f t="shared" si="427"/>
        <v/>
      </c>
      <c r="ML150" s="53"/>
      <c r="MN150" s="78" t="str">
        <f>IF(MN$9="", "", IF(AND(NOT('Personnel Details'!$N$36=""), $B150&gt;='Personnel Details'!$N$36), 'Personnel Details'!$O$36, IF(AND(NOT('Personnel Details'!$I$36=""), $B150&gt;='Personnel Details'!$I$36), 'Personnel Details'!$J$36, 'Personnel Details'!$E$36)))</f>
        <v/>
      </c>
      <c r="MO150" s="59" t="str">
        <f>IF(MN$9="", "", IF(AND(NOT('Personnel Details'!$N$36=""), $B150&gt;='Personnel Details'!$N$36), IF('Personnel Details'!$P$36="","", 'Personnel Details'!$P$36), IF(AND(NOT('Personnel Details'!$I$36=""), $B150&gt;='Personnel Details'!$I$36), IF('Personnel Details'!$K$36="", "", 'Personnel Details'!$K$36), IF('Personnel Details'!$F$36="", "", 'Personnel Details'!$F$36))))</f>
        <v/>
      </c>
      <c r="MP150" s="79" t="str">
        <f>IF(MN$9="", "", IF(AND(NOT('Personnel Details'!$N$36=""), $B150&gt;='Personnel Details'!$N$36), 'Personnel Details'!$Q$36, IF(AND(NOT('Personnel Details'!$I$36=""), $B150&gt;='Personnel Details'!$I$36), 'Personnel Details'!$L$36, 'Personnel Details'!$G$36)))</f>
        <v/>
      </c>
      <c r="MQ150" s="59" t="str">
        <f t="shared" si="428"/>
        <v/>
      </c>
      <c r="MR150" s="53"/>
      <c r="MT150" s="78" t="str">
        <f>IF(MT$9="", "", IF(AND(NOT('Personnel Details'!$N$37=""), $B150&gt;='Personnel Details'!$N$37), 'Personnel Details'!$O$37, IF(AND(NOT('Personnel Details'!$I$37=""), $B150&gt;='Personnel Details'!$I$37), 'Personnel Details'!$J$37, 'Personnel Details'!$E$37)))</f>
        <v/>
      </c>
      <c r="MU150" s="59" t="str">
        <f>IF(MT$9="", "", IF(AND(NOT('Personnel Details'!$N$37=""), $B150&gt;='Personnel Details'!$N$37), IF('Personnel Details'!$P$37="","", 'Personnel Details'!$P$37), IF(AND(NOT('Personnel Details'!$I$37=""), $B150&gt;='Personnel Details'!$I$37), IF('Personnel Details'!$K$37="", "", 'Personnel Details'!$K$37), IF('Personnel Details'!$F$37="", "", 'Personnel Details'!$F$37))))</f>
        <v/>
      </c>
      <c r="MV150" s="79" t="str">
        <f>IF(MT$9="", "", IF(AND(NOT('Personnel Details'!$N$37=""), $B150&gt;='Personnel Details'!$N$37), 'Personnel Details'!$Q$37, IF(AND(NOT('Personnel Details'!$I$37=""), $B150&gt;='Personnel Details'!$I$37), 'Personnel Details'!$L$37, 'Personnel Details'!$G$37)))</f>
        <v/>
      </c>
      <c r="MW150" s="59" t="str">
        <f t="shared" si="429"/>
        <v/>
      </c>
      <c r="MX150" s="53"/>
      <c r="MZ150" s="78" t="str">
        <f>IF(MZ$9="", "", IF(AND(NOT('Personnel Details'!$N$38=""), $B150&gt;='Personnel Details'!$N$38), 'Personnel Details'!$O$38, IF(AND(NOT('Personnel Details'!$I$38=""), $B150&gt;='Personnel Details'!$I$38), 'Personnel Details'!$J$38, 'Personnel Details'!$E$38)))</f>
        <v/>
      </c>
      <c r="NA150" s="59" t="str">
        <f>IF(MZ$9="", "", IF(AND(NOT('Personnel Details'!$N$38=""), $B150&gt;='Personnel Details'!$N$38), IF('Personnel Details'!$P$38="","", 'Personnel Details'!$P$38), IF(AND(NOT('Personnel Details'!$I$38=""), $B150&gt;='Personnel Details'!$I$38), IF('Personnel Details'!$K$38="", "", 'Personnel Details'!$K$38), IF('Personnel Details'!$F$38="", "", 'Personnel Details'!$F$38))))</f>
        <v/>
      </c>
      <c r="NB150" s="79" t="str">
        <f>IF(MZ$9="", "", IF(AND(NOT('Personnel Details'!$N$38=""), $B150&gt;='Personnel Details'!$N$38), 'Personnel Details'!$Q$38, IF(AND(NOT('Personnel Details'!$I$38=""), $B150&gt;='Personnel Details'!$I$38), 'Personnel Details'!$L$38, 'Personnel Details'!$G$38)))</f>
        <v/>
      </c>
      <c r="NC150" s="59" t="str">
        <f t="shared" si="430"/>
        <v/>
      </c>
      <c r="ND150" s="53"/>
      <c r="NF150" s="78" t="str">
        <f>IF(NF$9="", "", IF(AND(NOT('Personnel Details'!$N$39=""), $B150&gt;='Personnel Details'!$N$39), 'Personnel Details'!$O$39, IF(AND(NOT('Personnel Details'!$I$39=""), $B150&gt;='Personnel Details'!$I$39), 'Personnel Details'!$J$39, 'Personnel Details'!$E$39)))</f>
        <v/>
      </c>
      <c r="NG150" s="59" t="str">
        <f>IF(NF$9="", "", IF(AND(NOT('Personnel Details'!$N$39=""), $B150&gt;='Personnel Details'!$N$39), IF('Personnel Details'!$P$39="","", 'Personnel Details'!$P$39), IF(AND(NOT('Personnel Details'!$I$39=""), $B150&gt;='Personnel Details'!$I$39), IF('Personnel Details'!$K$39="", "", 'Personnel Details'!$K$39), IF('Personnel Details'!$F$39="", "", 'Personnel Details'!$F$39))))</f>
        <v/>
      </c>
      <c r="NH150" s="79" t="str">
        <f>IF(NF$9="", "", IF(AND(NOT('Personnel Details'!$N$39=""), $B150&gt;='Personnel Details'!$N$39), 'Personnel Details'!$Q$39, IF(AND(NOT('Personnel Details'!$I$39=""), $B150&gt;='Personnel Details'!$I$39), 'Personnel Details'!$L$39, 'Personnel Details'!$G$39)))</f>
        <v/>
      </c>
      <c r="NI150" s="59" t="str">
        <f t="shared" si="431"/>
        <v/>
      </c>
      <c r="NJ150" s="53"/>
      <c r="NL150" s="78" t="str">
        <f>IF(NL$9="", "", IF(AND(NOT('Personnel Details'!$N$40=""), $B150&gt;='Personnel Details'!$N$40), 'Personnel Details'!$O$40, IF(AND(NOT('Personnel Details'!$I$40=""), $B150&gt;='Personnel Details'!$I$40), 'Personnel Details'!$J$40, 'Personnel Details'!$E$40)))</f>
        <v/>
      </c>
      <c r="NM150" s="59" t="str">
        <f>IF(NL$9="", "", IF(AND(NOT('Personnel Details'!$N$40=""), $B150&gt;='Personnel Details'!$N$40), IF('Personnel Details'!$P$40="","", 'Personnel Details'!$P$40), IF(AND(NOT('Personnel Details'!$I$40=""), $B150&gt;='Personnel Details'!$I$40), IF('Personnel Details'!$K$40="", "", 'Personnel Details'!$K$40), IF('Personnel Details'!$F$40="", "", 'Personnel Details'!$F$40))))</f>
        <v/>
      </c>
      <c r="NN150" s="79" t="str">
        <f>IF(NL$9="", "", IF(AND(NOT('Personnel Details'!$N$40=""), $B150&gt;='Personnel Details'!$N$40), 'Personnel Details'!$Q$40, IF(AND(NOT('Personnel Details'!$I$40=""), $B150&gt;='Personnel Details'!$I$40), 'Personnel Details'!$L$40, 'Personnel Details'!$G$40)))</f>
        <v/>
      </c>
      <c r="NO150" s="59" t="str">
        <f t="shared" si="432"/>
        <v/>
      </c>
      <c r="NP150" s="53"/>
    </row>
    <row r="151" spans="1:380" x14ac:dyDescent="0.25">
      <c r="A151" s="32"/>
      <c r="B151" s="113" t="str">
        <f>IFERROR(IF(B150+1&gt;'Personnel Details'!$U$5, "", B150+1), "")</f>
        <v/>
      </c>
      <c r="C151" s="32"/>
      <c r="D151" s="120"/>
      <c r="E151" s="13" t="str">
        <f t="shared" si="311"/>
        <v/>
      </c>
      <c r="F151" s="13" t="str">
        <f t="shared" si="342"/>
        <v/>
      </c>
      <c r="G151" s="56" t="str">
        <f t="shared" si="433"/>
        <v/>
      </c>
      <c r="H151" s="16" t="str">
        <f t="shared" si="343"/>
        <v/>
      </c>
      <c r="I151" s="32"/>
      <c r="J151" s="120"/>
      <c r="K151" s="62" t="str">
        <f t="shared" si="312"/>
        <v/>
      </c>
      <c r="L151" s="62" t="str">
        <f t="shared" si="344"/>
        <v/>
      </c>
      <c r="M151" s="65" t="str">
        <f t="shared" si="434"/>
        <v/>
      </c>
      <c r="N151" s="68" t="str">
        <f t="shared" si="345"/>
        <v/>
      </c>
      <c r="O151" s="32"/>
      <c r="P151" s="120"/>
      <c r="Q151" s="62" t="str">
        <f t="shared" si="313"/>
        <v/>
      </c>
      <c r="R151" s="62" t="str">
        <f t="shared" si="346"/>
        <v/>
      </c>
      <c r="S151" s="65" t="str">
        <f t="shared" si="435"/>
        <v/>
      </c>
      <c r="T151" s="68" t="str">
        <f t="shared" si="347"/>
        <v/>
      </c>
      <c r="U151" s="32"/>
      <c r="V151" s="120"/>
      <c r="W151" s="62" t="str">
        <f t="shared" si="314"/>
        <v/>
      </c>
      <c r="X151" s="62" t="str">
        <f t="shared" si="348"/>
        <v/>
      </c>
      <c r="Y151" s="65" t="str">
        <f t="shared" si="436"/>
        <v/>
      </c>
      <c r="Z151" s="68" t="str">
        <f t="shared" si="349"/>
        <v/>
      </c>
      <c r="AA151" s="32"/>
      <c r="AB151" s="120"/>
      <c r="AC151" s="62" t="str">
        <f t="shared" si="315"/>
        <v/>
      </c>
      <c r="AD151" s="62" t="str">
        <f t="shared" si="350"/>
        <v/>
      </c>
      <c r="AE151" s="65" t="str">
        <f t="shared" si="437"/>
        <v/>
      </c>
      <c r="AF151" s="68" t="str">
        <f t="shared" si="351"/>
        <v/>
      </c>
      <c r="AG151" s="32"/>
      <c r="AH151" s="120"/>
      <c r="AI151" s="62" t="str">
        <f t="shared" si="316"/>
        <v/>
      </c>
      <c r="AJ151" s="62" t="str">
        <f t="shared" si="352"/>
        <v/>
      </c>
      <c r="AK151" s="65" t="str">
        <f t="shared" si="438"/>
        <v/>
      </c>
      <c r="AL151" s="68" t="str">
        <f t="shared" si="353"/>
        <v/>
      </c>
      <c r="AM151" s="32"/>
      <c r="AN151" s="120"/>
      <c r="AO151" s="62" t="str">
        <f t="shared" si="317"/>
        <v/>
      </c>
      <c r="AP151" s="62" t="str">
        <f t="shared" si="354"/>
        <v/>
      </c>
      <c r="AQ151" s="65" t="str">
        <f t="shared" si="439"/>
        <v/>
      </c>
      <c r="AR151" s="68" t="str">
        <f t="shared" si="355"/>
        <v/>
      </c>
      <c r="AS151" s="32"/>
      <c r="AT151" s="120"/>
      <c r="AU151" s="62" t="str">
        <f t="shared" si="318"/>
        <v/>
      </c>
      <c r="AV151" s="62" t="str">
        <f t="shared" si="356"/>
        <v/>
      </c>
      <c r="AW151" s="65" t="str">
        <f t="shared" si="440"/>
        <v/>
      </c>
      <c r="AX151" s="68" t="str">
        <f t="shared" si="357"/>
        <v/>
      </c>
      <c r="AY151" s="32"/>
      <c r="AZ151" s="120"/>
      <c r="BA151" s="62" t="str">
        <f t="shared" si="319"/>
        <v/>
      </c>
      <c r="BB151" s="62" t="str">
        <f t="shared" si="358"/>
        <v/>
      </c>
      <c r="BC151" s="65" t="str">
        <f t="shared" si="441"/>
        <v/>
      </c>
      <c r="BD151" s="68" t="str">
        <f t="shared" si="359"/>
        <v/>
      </c>
      <c r="BE151" s="32"/>
      <c r="BF151" s="120"/>
      <c r="BG151" s="62" t="str">
        <f t="shared" si="320"/>
        <v/>
      </c>
      <c r="BH151" s="62" t="str">
        <f t="shared" si="360"/>
        <v/>
      </c>
      <c r="BI151" s="65" t="str">
        <f t="shared" si="442"/>
        <v/>
      </c>
      <c r="BJ151" s="68" t="str">
        <f t="shared" si="361"/>
        <v/>
      </c>
      <c r="BK151" s="32"/>
      <c r="BL151" s="120"/>
      <c r="BM151" s="62" t="str">
        <f t="shared" si="321"/>
        <v/>
      </c>
      <c r="BN151" s="62" t="str">
        <f t="shared" si="362"/>
        <v/>
      </c>
      <c r="BO151" s="65" t="str">
        <f t="shared" si="443"/>
        <v/>
      </c>
      <c r="BP151" s="68" t="str">
        <f t="shared" si="363"/>
        <v/>
      </c>
      <c r="BQ151" s="32"/>
      <c r="BR151" s="120"/>
      <c r="BS151" s="62" t="str">
        <f t="shared" si="322"/>
        <v/>
      </c>
      <c r="BT151" s="62" t="str">
        <f t="shared" si="364"/>
        <v/>
      </c>
      <c r="BU151" s="65" t="str">
        <f t="shared" si="444"/>
        <v/>
      </c>
      <c r="BV151" s="68" t="str">
        <f t="shared" si="365"/>
        <v/>
      </c>
      <c r="BW151" s="32"/>
      <c r="BX151" s="120"/>
      <c r="BY151" s="62" t="str">
        <f t="shared" si="323"/>
        <v/>
      </c>
      <c r="BZ151" s="62" t="str">
        <f t="shared" si="366"/>
        <v/>
      </c>
      <c r="CA151" s="65" t="str">
        <f t="shared" si="445"/>
        <v/>
      </c>
      <c r="CB151" s="68" t="str">
        <f t="shared" si="367"/>
        <v/>
      </c>
      <c r="CC151" s="32"/>
      <c r="CD151" s="120"/>
      <c r="CE151" s="62" t="str">
        <f t="shared" si="324"/>
        <v/>
      </c>
      <c r="CF151" s="62" t="str">
        <f t="shared" si="368"/>
        <v/>
      </c>
      <c r="CG151" s="65" t="str">
        <f t="shared" si="446"/>
        <v/>
      </c>
      <c r="CH151" s="68" t="str">
        <f t="shared" si="369"/>
        <v/>
      </c>
      <c r="CI151" s="32"/>
      <c r="CJ151" s="120"/>
      <c r="CK151" s="62" t="str">
        <f t="shared" si="325"/>
        <v/>
      </c>
      <c r="CL151" s="62" t="str">
        <f t="shared" si="370"/>
        <v/>
      </c>
      <c r="CM151" s="65" t="str">
        <f t="shared" si="447"/>
        <v/>
      </c>
      <c r="CN151" s="68" t="str">
        <f t="shared" si="371"/>
        <v/>
      </c>
      <c r="CO151" s="32"/>
      <c r="CP151" s="120"/>
      <c r="CQ151" s="62" t="str">
        <f t="shared" si="326"/>
        <v/>
      </c>
      <c r="CR151" s="62" t="str">
        <f t="shared" si="372"/>
        <v/>
      </c>
      <c r="CS151" s="65" t="str">
        <f t="shared" si="448"/>
        <v/>
      </c>
      <c r="CT151" s="68" t="str">
        <f t="shared" si="373"/>
        <v/>
      </c>
      <c r="CU151" s="32"/>
      <c r="CV151" s="120"/>
      <c r="CW151" s="62" t="str">
        <f t="shared" si="327"/>
        <v/>
      </c>
      <c r="CX151" s="62" t="str">
        <f t="shared" si="374"/>
        <v/>
      </c>
      <c r="CY151" s="65" t="str">
        <f t="shared" si="449"/>
        <v/>
      </c>
      <c r="CZ151" s="68" t="str">
        <f t="shared" si="375"/>
        <v/>
      </c>
      <c r="DA151" s="32"/>
      <c r="DB151" s="120"/>
      <c r="DC151" s="62" t="str">
        <f t="shared" si="328"/>
        <v/>
      </c>
      <c r="DD151" s="62" t="str">
        <f t="shared" si="376"/>
        <v/>
      </c>
      <c r="DE151" s="65" t="str">
        <f t="shared" si="450"/>
        <v/>
      </c>
      <c r="DF151" s="68" t="str">
        <f t="shared" si="377"/>
        <v/>
      </c>
      <c r="DG151" s="32"/>
      <c r="DH151" s="120"/>
      <c r="DI151" s="62" t="str">
        <f t="shared" si="329"/>
        <v/>
      </c>
      <c r="DJ151" s="62" t="str">
        <f t="shared" si="378"/>
        <v/>
      </c>
      <c r="DK151" s="65" t="str">
        <f t="shared" si="451"/>
        <v/>
      </c>
      <c r="DL151" s="68" t="str">
        <f t="shared" si="379"/>
        <v/>
      </c>
      <c r="DM151" s="32"/>
      <c r="DN151" s="120"/>
      <c r="DO151" s="62" t="str">
        <f t="shared" si="330"/>
        <v/>
      </c>
      <c r="DP151" s="62" t="str">
        <f t="shared" si="380"/>
        <v/>
      </c>
      <c r="DQ151" s="65" t="str">
        <f t="shared" si="452"/>
        <v/>
      </c>
      <c r="DR151" s="68" t="str">
        <f t="shared" si="381"/>
        <v/>
      </c>
      <c r="DS151" s="32"/>
      <c r="DT151" s="120"/>
      <c r="DU151" s="62" t="str">
        <f t="shared" si="331"/>
        <v/>
      </c>
      <c r="DV151" s="62" t="str">
        <f t="shared" si="382"/>
        <v/>
      </c>
      <c r="DW151" s="65" t="str">
        <f t="shared" si="453"/>
        <v/>
      </c>
      <c r="DX151" s="68" t="str">
        <f t="shared" si="383"/>
        <v/>
      </c>
      <c r="DY151" s="32"/>
      <c r="DZ151" s="120"/>
      <c r="EA151" s="62" t="str">
        <f t="shared" si="332"/>
        <v/>
      </c>
      <c r="EB151" s="62" t="str">
        <f t="shared" si="384"/>
        <v/>
      </c>
      <c r="EC151" s="65" t="str">
        <f t="shared" si="454"/>
        <v/>
      </c>
      <c r="ED151" s="68" t="str">
        <f t="shared" si="385"/>
        <v/>
      </c>
      <c r="EE151" s="32"/>
      <c r="EF151" s="120"/>
      <c r="EG151" s="62" t="str">
        <f t="shared" si="333"/>
        <v/>
      </c>
      <c r="EH151" s="62" t="str">
        <f t="shared" si="386"/>
        <v/>
      </c>
      <c r="EI151" s="65" t="str">
        <f t="shared" si="455"/>
        <v/>
      </c>
      <c r="EJ151" s="68" t="str">
        <f t="shared" si="387"/>
        <v/>
      </c>
      <c r="EK151" s="32"/>
      <c r="EL151" s="120"/>
      <c r="EM151" s="62" t="str">
        <f t="shared" si="334"/>
        <v/>
      </c>
      <c r="EN151" s="62" t="str">
        <f t="shared" si="388"/>
        <v/>
      </c>
      <c r="EO151" s="65" t="str">
        <f t="shared" si="456"/>
        <v/>
      </c>
      <c r="EP151" s="68" t="str">
        <f t="shared" si="389"/>
        <v/>
      </c>
      <c r="EQ151" s="32"/>
      <c r="ER151" s="120"/>
      <c r="ES151" s="62" t="str">
        <f t="shared" si="335"/>
        <v/>
      </c>
      <c r="ET151" s="62" t="str">
        <f t="shared" si="390"/>
        <v/>
      </c>
      <c r="EU151" s="65" t="str">
        <f t="shared" si="457"/>
        <v/>
      </c>
      <c r="EV151" s="68" t="str">
        <f t="shared" si="391"/>
        <v/>
      </c>
      <c r="EW151" s="32"/>
      <c r="EX151" s="120"/>
      <c r="EY151" s="62" t="str">
        <f t="shared" si="336"/>
        <v/>
      </c>
      <c r="EZ151" s="62" t="str">
        <f t="shared" si="392"/>
        <v/>
      </c>
      <c r="FA151" s="65" t="str">
        <f t="shared" si="458"/>
        <v/>
      </c>
      <c r="FB151" s="68" t="str">
        <f t="shared" si="393"/>
        <v/>
      </c>
      <c r="FC151" s="32"/>
      <c r="FD151" s="120"/>
      <c r="FE151" s="62" t="str">
        <f t="shared" si="337"/>
        <v/>
      </c>
      <c r="FF151" s="62" t="str">
        <f t="shared" si="394"/>
        <v/>
      </c>
      <c r="FG151" s="65" t="str">
        <f t="shared" si="459"/>
        <v/>
      </c>
      <c r="FH151" s="68" t="str">
        <f t="shared" si="395"/>
        <v/>
      </c>
      <c r="FI151" s="32"/>
      <c r="FJ151" s="120"/>
      <c r="FK151" s="62" t="str">
        <f t="shared" si="338"/>
        <v/>
      </c>
      <c r="FL151" s="62" t="str">
        <f t="shared" si="396"/>
        <v/>
      </c>
      <c r="FM151" s="65" t="str">
        <f t="shared" si="460"/>
        <v/>
      </c>
      <c r="FN151" s="68" t="str">
        <f t="shared" si="397"/>
        <v/>
      </c>
      <c r="FO151" s="32"/>
      <c r="FP151" s="120"/>
      <c r="FQ151" s="62" t="str">
        <f t="shared" si="339"/>
        <v/>
      </c>
      <c r="FR151" s="62" t="str">
        <f t="shared" si="398"/>
        <v/>
      </c>
      <c r="FS151" s="65" t="str">
        <f t="shared" si="461"/>
        <v/>
      </c>
      <c r="FT151" s="68" t="str">
        <f t="shared" si="399"/>
        <v/>
      </c>
      <c r="FU151" s="32"/>
      <c r="FV151" s="120"/>
      <c r="FW151" s="62" t="str">
        <f t="shared" si="340"/>
        <v/>
      </c>
      <c r="FX151" s="62" t="str">
        <f t="shared" si="400"/>
        <v/>
      </c>
      <c r="FY151" s="65" t="str">
        <f t="shared" si="462"/>
        <v/>
      </c>
      <c r="FZ151" s="68" t="str">
        <f t="shared" si="401"/>
        <v/>
      </c>
      <c r="GA151" s="32"/>
      <c r="GC151" s="7" t="str">
        <f t="shared" si="402"/>
        <v/>
      </c>
      <c r="GD151" s="7" t="str">
        <f t="shared" ca="1" si="341"/>
        <v/>
      </c>
      <c r="GT151" s="71" t="str">
        <f>IF(GT$9="", "", IF(AND(NOT('Personnel Details'!$N$11=""), $B151&gt;='Personnel Details'!$N$11), 'Personnel Details'!$O$11, IF(AND(NOT('Personnel Details'!$I$11=""), $B151&gt;='Personnel Details'!$I$11), 'Personnel Details'!$J$11, 'Personnel Details'!$E$11)))</f>
        <v/>
      </c>
      <c r="GU151" s="59" t="str">
        <f>IF(GT$9="", "", IF(AND(NOT('Personnel Details'!$N$11=""), $B151&gt;='Personnel Details'!$N$11), IF('Personnel Details'!$P$11="","", 'Personnel Details'!$P$11), IF(AND(NOT('Personnel Details'!$I$11=""), $B151&gt;='Personnel Details'!$I$11), IF('Personnel Details'!$K$11="", "", 'Personnel Details'!$K$11), IF('Personnel Details'!$F$11="", "", 'Personnel Details'!$F$11))))</f>
        <v/>
      </c>
      <c r="GV151" s="74" t="str">
        <f>IF(GT$9="", "", IF(AND(NOT('Personnel Details'!$N$11=""), $B151&gt;='Personnel Details'!$N$11), 'Personnel Details'!$Q$11, IF(AND(NOT('Personnel Details'!$I$11=""), $B151&gt;='Personnel Details'!$I$11), 'Personnel Details'!$L$11, 'Personnel Details'!$G$11)))</f>
        <v/>
      </c>
      <c r="GW151" s="59" t="str">
        <f t="shared" si="403"/>
        <v/>
      </c>
      <c r="GX151" s="53"/>
      <c r="GZ151" s="78" t="str">
        <f>IF(GZ$9="", "", IF(AND(NOT('Personnel Details'!$N$12=""), $B151&gt;='Personnel Details'!$N$12), 'Personnel Details'!$O$12, IF(AND(NOT('Personnel Details'!$I$12=""), $B151&gt;='Personnel Details'!$I$12), 'Personnel Details'!$J$12, 'Personnel Details'!$E$12)))</f>
        <v/>
      </c>
      <c r="HA151" s="59" t="str">
        <f>IF(GZ$9="", "", IF(AND(NOT('Personnel Details'!$N$12=""), $B151&gt;='Personnel Details'!$N$12), IF('Personnel Details'!$P$12="","", 'Personnel Details'!$P$12), IF(AND(NOT('Personnel Details'!$I$12=""), $B151&gt;='Personnel Details'!$I$12), IF('Personnel Details'!$K$12="", "", 'Personnel Details'!$K$12), IF('Personnel Details'!$F$12="", "", 'Personnel Details'!$F$12))))</f>
        <v/>
      </c>
      <c r="HB151" s="79" t="str">
        <f>IF(GZ$9="", "", IF(AND(NOT('Personnel Details'!$N$12=""), $B151&gt;='Personnel Details'!$N$12), 'Personnel Details'!$Q$12, IF(AND(NOT('Personnel Details'!$I$12=""), $B151&gt;='Personnel Details'!$I$12), 'Personnel Details'!$L$12, 'Personnel Details'!$G$12)))</f>
        <v/>
      </c>
      <c r="HC151" s="59" t="str">
        <f t="shared" si="404"/>
        <v/>
      </c>
      <c r="HD151" s="53"/>
      <c r="HF151" s="78" t="str">
        <f>IF(HF$9="", "", IF(AND(NOT('Personnel Details'!$N$13=""), $B151&gt;='Personnel Details'!$N$13), 'Personnel Details'!$O$13, IF(AND(NOT('Personnel Details'!$I$13=""), $B151&gt;='Personnel Details'!$I$13), 'Personnel Details'!$J$13, 'Personnel Details'!$E$13)))</f>
        <v/>
      </c>
      <c r="HG151" s="59" t="str">
        <f>IF(HF$9="", "", IF(AND(NOT('Personnel Details'!$N$13=""), $B151&gt;='Personnel Details'!$N$13), IF('Personnel Details'!$P$13="","", 'Personnel Details'!$P$13), IF(AND(NOT('Personnel Details'!$I$13=""), $B151&gt;='Personnel Details'!$I$13), IF('Personnel Details'!$K$13="", "", 'Personnel Details'!$K$13), IF('Personnel Details'!$F$13="", "", 'Personnel Details'!$F$13))))</f>
        <v/>
      </c>
      <c r="HH151" s="79" t="str">
        <f>IF(HF$9="", "", IF(AND(NOT('Personnel Details'!$N$13=""), $B151&gt;='Personnel Details'!$N$13), 'Personnel Details'!$Q$13, IF(AND(NOT('Personnel Details'!$I$13=""), $B151&gt;='Personnel Details'!$I$13), 'Personnel Details'!$L$13, 'Personnel Details'!$G$13)))</f>
        <v/>
      </c>
      <c r="HI151" s="59" t="str">
        <f t="shared" si="405"/>
        <v/>
      </c>
      <c r="HJ151" s="53"/>
      <c r="HL151" s="78" t="str">
        <f>IF(HL$9="", "", IF(AND(NOT('Personnel Details'!$N$14=""), $B151&gt;='Personnel Details'!$N$14), 'Personnel Details'!$O$14, IF(AND(NOT('Personnel Details'!$I$14=""), $B151&gt;='Personnel Details'!$I$14), 'Personnel Details'!$J$14, 'Personnel Details'!$E$14)))</f>
        <v/>
      </c>
      <c r="HM151" s="59" t="str">
        <f>IF(HL$9="", "", IF(AND(NOT('Personnel Details'!$N$14=""), $B151&gt;='Personnel Details'!$N$14), IF('Personnel Details'!$P$14="","", 'Personnel Details'!$P$14), IF(AND(NOT('Personnel Details'!$I$14=""), $B151&gt;='Personnel Details'!$I$14), IF('Personnel Details'!$K$14="", "", 'Personnel Details'!$K$14), IF('Personnel Details'!$F$14="", "", 'Personnel Details'!$F$14))))</f>
        <v/>
      </c>
      <c r="HN151" s="79" t="str">
        <f>IF(HL$9="", "", IF(AND(NOT('Personnel Details'!$N$14=""), $B151&gt;='Personnel Details'!$N$14), 'Personnel Details'!$Q$14, IF(AND(NOT('Personnel Details'!$I$14=""), $B151&gt;='Personnel Details'!$I$14), 'Personnel Details'!$L$14, 'Personnel Details'!$G$14)))</f>
        <v/>
      </c>
      <c r="HO151" s="59" t="str">
        <f t="shared" si="406"/>
        <v/>
      </c>
      <c r="HP151" s="53"/>
      <c r="HR151" s="78" t="str">
        <f>IF(HR$9="", "", IF(AND(NOT('Personnel Details'!$N$15=""), $B151&gt;='Personnel Details'!$N$15), 'Personnel Details'!$O$15, IF(AND(NOT('Personnel Details'!$I$15=""), $B151&gt;='Personnel Details'!$I$15), 'Personnel Details'!$J$15, 'Personnel Details'!$E$15)))</f>
        <v/>
      </c>
      <c r="HS151" s="59" t="str">
        <f>IF(HR$9="", "", IF(AND(NOT('Personnel Details'!$N$15=""), $B151&gt;='Personnel Details'!$N$15), IF('Personnel Details'!$P$15="","", 'Personnel Details'!$P$15), IF(AND(NOT('Personnel Details'!$I$15=""), $B151&gt;='Personnel Details'!$I$15), IF('Personnel Details'!$K$15="", "", 'Personnel Details'!$K$15), IF('Personnel Details'!$F$15="", "", 'Personnel Details'!$F$15))))</f>
        <v/>
      </c>
      <c r="HT151" s="79" t="str">
        <f>IF(HR$9="", "", IF(AND(NOT('Personnel Details'!$N$15=""), $B151&gt;='Personnel Details'!$N$15), 'Personnel Details'!$Q$15, IF(AND(NOT('Personnel Details'!$I$15=""), $B151&gt;='Personnel Details'!$I$15), 'Personnel Details'!$L$15, 'Personnel Details'!$G$15)))</f>
        <v/>
      </c>
      <c r="HU151" s="59" t="str">
        <f t="shared" si="407"/>
        <v/>
      </c>
      <c r="HV151" s="53"/>
      <c r="HX151" s="78" t="str">
        <f>IF(HX$9="", "", IF(AND(NOT('Personnel Details'!$N$16=""), $B151&gt;='Personnel Details'!$N$16), 'Personnel Details'!$O$16, IF(AND(NOT('Personnel Details'!$I$16=""), $B151&gt;='Personnel Details'!$I$16), 'Personnel Details'!$J$16, 'Personnel Details'!$E$16)))</f>
        <v/>
      </c>
      <c r="HY151" s="59" t="str">
        <f>IF(HX$9="", "", IF(AND(NOT('Personnel Details'!$N$16=""), $B151&gt;='Personnel Details'!$N$16), IF('Personnel Details'!$P$16="","", 'Personnel Details'!$P$16), IF(AND(NOT('Personnel Details'!$I$16=""), $B151&gt;='Personnel Details'!$I$16), IF('Personnel Details'!$K$16="", "", 'Personnel Details'!$K$16), IF('Personnel Details'!$F$16="", "", 'Personnel Details'!$F$16))))</f>
        <v/>
      </c>
      <c r="HZ151" s="79" t="str">
        <f>IF(HX$9="", "", IF(AND(NOT('Personnel Details'!$N$16=""), $B151&gt;='Personnel Details'!$N$16), 'Personnel Details'!$Q$16, IF(AND(NOT('Personnel Details'!$I$16=""), $B151&gt;='Personnel Details'!$I$16), 'Personnel Details'!$L$16, 'Personnel Details'!$G$16)))</f>
        <v/>
      </c>
      <c r="IA151" s="59" t="str">
        <f t="shared" si="408"/>
        <v/>
      </c>
      <c r="IB151" s="53"/>
      <c r="ID151" s="78" t="str">
        <f>IF(ID$9="", "", IF(AND(NOT('Personnel Details'!$N$17=""), $B151&gt;='Personnel Details'!$N$17), 'Personnel Details'!$O$17, IF(AND(NOT('Personnel Details'!$I$17=""), $B151&gt;='Personnel Details'!$I$17), 'Personnel Details'!$J$17, 'Personnel Details'!$E$17)))</f>
        <v/>
      </c>
      <c r="IE151" s="59" t="str">
        <f>IF(ID$9="", "", IF(AND(NOT('Personnel Details'!$N$17=""), $B151&gt;='Personnel Details'!$N$17), IF('Personnel Details'!$P$17="","", 'Personnel Details'!$P$17), IF(AND(NOT('Personnel Details'!$I$17=""), $B151&gt;='Personnel Details'!$I$17), IF('Personnel Details'!$K$17="", "", 'Personnel Details'!$K$17), IF('Personnel Details'!$F$17="", "", 'Personnel Details'!$F$17))))</f>
        <v/>
      </c>
      <c r="IF151" s="79" t="str">
        <f>IF(ID$9="", "", IF(AND(NOT('Personnel Details'!$N$17=""), $B151&gt;='Personnel Details'!$N$17), 'Personnel Details'!$Q$17, IF(AND(NOT('Personnel Details'!$I$17=""), $B151&gt;='Personnel Details'!$I$17), 'Personnel Details'!$L$17, 'Personnel Details'!$G$17)))</f>
        <v/>
      </c>
      <c r="IG151" s="59" t="str">
        <f t="shared" si="409"/>
        <v/>
      </c>
      <c r="IH151" s="53"/>
      <c r="IJ151" s="78" t="str">
        <f>IF(IJ$9="", "", IF(AND(NOT('Personnel Details'!$N$18=""), $B151&gt;='Personnel Details'!$N$18), 'Personnel Details'!$O$18, IF(AND(NOT('Personnel Details'!$I$18=""), $B151&gt;='Personnel Details'!$I$18), 'Personnel Details'!$J$18, 'Personnel Details'!$E$18)))</f>
        <v/>
      </c>
      <c r="IK151" s="59" t="str">
        <f>IF(IJ$9="", "", IF(AND(NOT('Personnel Details'!$N$18=""), $B151&gt;='Personnel Details'!$N$18), IF('Personnel Details'!$P$18="","", 'Personnel Details'!$P$18), IF(AND(NOT('Personnel Details'!$I$18=""), $B151&gt;='Personnel Details'!$I$18), IF('Personnel Details'!$K$18="", "", 'Personnel Details'!$K$18), IF('Personnel Details'!$F$18="", "", 'Personnel Details'!$F$18))))</f>
        <v/>
      </c>
      <c r="IL151" s="79" t="str">
        <f>IF(IJ$9="", "", IF(AND(NOT('Personnel Details'!$N$18=""), $B151&gt;='Personnel Details'!$N$18), 'Personnel Details'!$Q$18, IF(AND(NOT('Personnel Details'!$I$18=""), $B151&gt;='Personnel Details'!$I$18), 'Personnel Details'!$L$18, 'Personnel Details'!$G$18)))</f>
        <v/>
      </c>
      <c r="IM151" s="59" t="str">
        <f t="shared" si="410"/>
        <v/>
      </c>
      <c r="IN151" s="53"/>
      <c r="IP151" s="78" t="str">
        <f>IF(IP$9="", "", IF(AND(NOT('Personnel Details'!$N$19=""), $B151&gt;='Personnel Details'!$N$19), 'Personnel Details'!$O$19, IF(AND(NOT('Personnel Details'!$I$19=""), $B151&gt;='Personnel Details'!$I$19), 'Personnel Details'!$J$19, 'Personnel Details'!$E$19)))</f>
        <v/>
      </c>
      <c r="IQ151" s="59" t="str">
        <f>IF(IP$9="", "", IF(AND(NOT('Personnel Details'!$N$19=""), $B151&gt;='Personnel Details'!$N$19), IF('Personnel Details'!$P$19="","", 'Personnel Details'!$P$19), IF(AND(NOT('Personnel Details'!$I$19=""), $B151&gt;='Personnel Details'!$I$19), IF('Personnel Details'!$K$19="", "", 'Personnel Details'!$K$19), IF('Personnel Details'!$F$19="", "", 'Personnel Details'!$F$19))))</f>
        <v/>
      </c>
      <c r="IR151" s="79" t="str">
        <f>IF(IP$9="", "", IF(AND(NOT('Personnel Details'!$N$19=""), $B151&gt;='Personnel Details'!$N$19), 'Personnel Details'!$Q$19, IF(AND(NOT('Personnel Details'!$I$19=""), $B151&gt;='Personnel Details'!$I$19), 'Personnel Details'!$L$19, 'Personnel Details'!$G$19)))</f>
        <v/>
      </c>
      <c r="IS151" s="59" t="str">
        <f t="shared" si="411"/>
        <v/>
      </c>
      <c r="IT151" s="53"/>
      <c r="IV151" s="78" t="str">
        <f>IF(IV$9="", "", IF(AND(NOT('Personnel Details'!$N$20=""), $B151&gt;='Personnel Details'!$N$20), 'Personnel Details'!$O$20, IF(AND(NOT('Personnel Details'!$I$20=""), $B151&gt;='Personnel Details'!$I$20), 'Personnel Details'!$J$20, 'Personnel Details'!$E$20)))</f>
        <v/>
      </c>
      <c r="IW151" s="59" t="str">
        <f>IF(IV$9="", "", IF(AND(NOT('Personnel Details'!$N$20=""), $B151&gt;='Personnel Details'!$N$20), IF('Personnel Details'!$P$20="","", 'Personnel Details'!$P$20), IF(AND(NOT('Personnel Details'!$I$20=""), $B151&gt;='Personnel Details'!$I$20), IF('Personnel Details'!$K$20="", "", 'Personnel Details'!$K$20), IF('Personnel Details'!$F$20="", "", 'Personnel Details'!$F$20))))</f>
        <v/>
      </c>
      <c r="IX151" s="79" t="str">
        <f>IF(IV$9="", "", IF(AND(NOT('Personnel Details'!$N$20=""), $B151&gt;='Personnel Details'!$N$20), 'Personnel Details'!$Q$20, IF(AND(NOT('Personnel Details'!$I$20=""), $B151&gt;='Personnel Details'!$I$20), 'Personnel Details'!$L$20, 'Personnel Details'!$G$20)))</f>
        <v/>
      </c>
      <c r="IY151" s="59" t="str">
        <f t="shared" si="412"/>
        <v/>
      </c>
      <c r="IZ151" s="53"/>
      <c r="JB151" s="78" t="str">
        <f>IF(JB$9="", "", IF(AND(NOT('Personnel Details'!$N$21=""), $B151&gt;='Personnel Details'!$N$21), 'Personnel Details'!$O$21, IF(AND(NOT('Personnel Details'!$I$21=""), $B151&gt;='Personnel Details'!$I$21), 'Personnel Details'!$J$21, 'Personnel Details'!$E$21)))</f>
        <v/>
      </c>
      <c r="JC151" s="59" t="str">
        <f>IF(JB$9="", "", IF(AND(NOT('Personnel Details'!$N$21=""), $B151&gt;='Personnel Details'!$N$21), IF('Personnel Details'!$P$21="","", 'Personnel Details'!$P$21), IF(AND(NOT('Personnel Details'!$I$21=""), $B151&gt;='Personnel Details'!$I$21), IF('Personnel Details'!$K$21="", "", 'Personnel Details'!$K$21), IF('Personnel Details'!$F$21="", "", 'Personnel Details'!$F$21))))</f>
        <v/>
      </c>
      <c r="JD151" s="79" t="str">
        <f>IF(JB$9="", "", IF(AND(NOT('Personnel Details'!$N$21=""), $B151&gt;='Personnel Details'!$N$21), 'Personnel Details'!$Q$21, IF(AND(NOT('Personnel Details'!$I$21=""), $B151&gt;='Personnel Details'!$I$21), 'Personnel Details'!$L$21, 'Personnel Details'!$G$21)))</f>
        <v/>
      </c>
      <c r="JE151" s="59" t="str">
        <f t="shared" si="413"/>
        <v/>
      </c>
      <c r="JF151" s="53"/>
      <c r="JH151" s="78" t="str">
        <f>IF(JH$9="", "", IF(AND(NOT('Personnel Details'!$N$22=""), $B151&gt;='Personnel Details'!$N$22), 'Personnel Details'!$O$22, IF(AND(NOT('Personnel Details'!$I$22=""), $B151&gt;='Personnel Details'!$I$22), 'Personnel Details'!$J$22, 'Personnel Details'!$E$22)))</f>
        <v/>
      </c>
      <c r="JI151" s="59" t="str">
        <f>IF(JH$9="", "", IF(AND(NOT('Personnel Details'!$N$22=""), $B151&gt;='Personnel Details'!$N$22), IF('Personnel Details'!$P$22="","", 'Personnel Details'!$P$22), IF(AND(NOT('Personnel Details'!$I$22=""), $B151&gt;='Personnel Details'!$I$22), IF('Personnel Details'!$K$22="", "", 'Personnel Details'!$K$22), IF('Personnel Details'!$F$22="", "", 'Personnel Details'!$F$22))))</f>
        <v/>
      </c>
      <c r="JJ151" s="79" t="str">
        <f>IF(JH$9="", "", IF(AND(NOT('Personnel Details'!$N$22=""), $B151&gt;='Personnel Details'!$N$22), 'Personnel Details'!$Q$22, IF(AND(NOT('Personnel Details'!$I$22=""), $B151&gt;='Personnel Details'!$I$22), 'Personnel Details'!$L$22, 'Personnel Details'!$G$22)))</f>
        <v/>
      </c>
      <c r="JK151" s="59" t="str">
        <f t="shared" si="414"/>
        <v/>
      </c>
      <c r="JL151" s="53"/>
      <c r="JN151" s="78" t="str">
        <f>IF(JN$9="", "", IF(AND(NOT('Personnel Details'!$N$23=""), $B151&gt;='Personnel Details'!$N$23), 'Personnel Details'!$O$23, IF(AND(NOT('Personnel Details'!$I$23=""), $B151&gt;='Personnel Details'!$I$23), 'Personnel Details'!$J$23, 'Personnel Details'!$E$23)))</f>
        <v/>
      </c>
      <c r="JO151" s="59" t="str">
        <f>IF(JN$9="", "", IF(AND(NOT('Personnel Details'!$N$23=""), $B151&gt;='Personnel Details'!$N$23), IF('Personnel Details'!$P$23="","", 'Personnel Details'!$P$23), IF(AND(NOT('Personnel Details'!$I$23=""), $B151&gt;='Personnel Details'!$I$23), IF('Personnel Details'!$K$23="", "", 'Personnel Details'!$K$23), IF('Personnel Details'!$F$23="", "", 'Personnel Details'!$F$23))))</f>
        <v/>
      </c>
      <c r="JP151" s="79" t="str">
        <f>IF(JN$9="", "", IF(AND(NOT('Personnel Details'!$N$23=""), $B151&gt;='Personnel Details'!$N$23), 'Personnel Details'!$Q$23, IF(AND(NOT('Personnel Details'!$I$23=""), $B151&gt;='Personnel Details'!$I$23), 'Personnel Details'!$L$23, 'Personnel Details'!$G$23)))</f>
        <v/>
      </c>
      <c r="JQ151" s="59" t="str">
        <f t="shared" si="415"/>
        <v/>
      </c>
      <c r="JR151" s="53"/>
      <c r="JT151" s="78" t="str">
        <f>IF(JT$9="", "", IF(AND(NOT('Personnel Details'!$N$24=""), $B151&gt;='Personnel Details'!$N$24), 'Personnel Details'!$O$24, IF(AND(NOT('Personnel Details'!$I$24=""), $B151&gt;='Personnel Details'!$I$24), 'Personnel Details'!$J$24, 'Personnel Details'!$E$24)))</f>
        <v/>
      </c>
      <c r="JU151" s="59" t="str">
        <f>IF(JT$9="", "", IF(AND(NOT('Personnel Details'!$N$24=""), $B151&gt;='Personnel Details'!$N$24), IF('Personnel Details'!$P$24="","", 'Personnel Details'!$P$24), IF(AND(NOT('Personnel Details'!$I$24=""), $B151&gt;='Personnel Details'!$I$24), IF('Personnel Details'!$K$24="", "", 'Personnel Details'!$K$24), IF('Personnel Details'!$F$24="", "", 'Personnel Details'!$F$24))))</f>
        <v/>
      </c>
      <c r="JV151" s="79" t="str">
        <f>IF(JT$9="", "", IF(AND(NOT('Personnel Details'!$N$24=""), $B151&gt;='Personnel Details'!$N$24), 'Personnel Details'!$Q$24, IF(AND(NOT('Personnel Details'!$I$24=""), $B151&gt;='Personnel Details'!$I$24), 'Personnel Details'!$L$24, 'Personnel Details'!$G$24)))</f>
        <v/>
      </c>
      <c r="JW151" s="59" t="str">
        <f t="shared" si="416"/>
        <v/>
      </c>
      <c r="JX151" s="53"/>
      <c r="JZ151" s="78" t="str">
        <f>IF(JZ$9="", "", IF(AND(NOT('Personnel Details'!$N$25=""), $B151&gt;='Personnel Details'!$N$25), 'Personnel Details'!$O$25, IF(AND(NOT('Personnel Details'!$I$25=""), $B151&gt;='Personnel Details'!$I$25), 'Personnel Details'!$J$25, 'Personnel Details'!$E$25)))</f>
        <v/>
      </c>
      <c r="KA151" s="59" t="str">
        <f>IF(JZ$9="", "", IF(AND(NOT('Personnel Details'!$N$25=""), $B151&gt;='Personnel Details'!$N$25), IF('Personnel Details'!$P$25="","", 'Personnel Details'!$P$25), IF(AND(NOT('Personnel Details'!$I$25=""), $B151&gt;='Personnel Details'!$I$25), IF('Personnel Details'!$K$25="", "", 'Personnel Details'!$K$25), IF('Personnel Details'!$F$25="", "", 'Personnel Details'!$F$25))))</f>
        <v/>
      </c>
      <c r="KB151" s="79" t="str">
        <f>IF(JZ$9="", "", IF(AND(NOT('Personnel Details'!$N$25=""), $B151&gt;='Personnel Details'!$N$25), 'Personnel Details'!$Q$25, IF(AND(NOT('Personnel Details'!$I$25=""), $B151&gt;='Personnel Details'!$I$25), 'Personnel Details'!$L$25, 'Personnel Details'!$G$25)))</f>
        <v/>
      </c>
      <c r="KC151" s="59" t="str">
        <f t="shared" si="417"/>
        <v/>
      </c>
      <c r="KD151" s="53"/>
      <c r="KF151" s="78" t="str">
        <f>IF(KF$9="", "", IF(AND(NOT('Personnel Details'!$N$26=""), $B151&gt;='Personnel Details'!$N$26), 'Personnel Details'!$O$26, IF(AND(NOT('Personnel Details'!$I$26=""), $B151&gt;='Personnel Details'!$I$26), 'Personnel Details'!$J$26, 'Personnel Details'!$E$26)))</f>
        <v/>
      </c>
      <c r="KG151" s="59" t="str">
        <f>IF(KF$9="", "", IF(AND(NOT('Personnel Details'!$N$26=""), $B151&gt;='Personnel Details'!$N$26), IF('Personnel Details'!$P$26="","", 'Personnel Details'!$P$26), IF(AND(NOT('Personnel Details'!$I$26=""), $B151&gt;='Personnel Details'!$I$26), IF('Personnel Details'!$K$26="", "", 'Personnel Details'!$K$26), IF('Personnel Details'!$F$26="", "", 'Personnel Details'!$F$26))))</f>
        <v/>
      </c>
      <c r="KH151" s="79" t="str">
        <f>IF(KF$9="", "", IF(AND(NOT('Personnel Details'!$N$26=""), $B151&gt;='Personnel Details'!$N$26), 'Personnel Details'!$Q$26, IF(AND(NOT('Personnel Details'!$I$26=""), $B151&gt;='Personnel Details'!$I$26), 'Personnel Details'!$L$26, 'Personnel Details'!$G$26)))</f>
        <v/>
      </c>
      <c r="KI151" s="59" t="str">
        <f t="shared" si="418"/>
        <v/>
      </c>
      <c r="KJ151" s="53"/>
      <c r="KL151" s="78" t="str">
        <f>IF(KL$9="", "", IF(AND(NOT('Personnel Details'!$N$27=""), $B151&gt;='Personnel Details'!$N$27), 'Personnel Details'!$O$27, IF(AND(NOT('Personnel Details'!$I$27=""), $B151&gt;='Personnel Details'!$I$27), 'Personnel Details'!$J$27, 'Personnel Details'!$E$27)))</f>
        <v/>
      </c>
      <c r="KM151" s="59" t="str">
        <f>IF(KL$9="", "", IF(AND(NOT('Personnel Details'!$N$27=""), $B151&gt;='Personnel Details'!$N$27), IF('Personnel Details'!$P$27="","", 'Personnel Details'!$P$27), IF(AND(NOT('Personnel Details'!$I$27=""), $B151&gt;='Personnel Details'!$I$27), IF('Personnel Details'!$K$27="", "", 'Personnel Details'!$K$27), IF('Personnel Details'!$F$27="", "", 'Personnel Details'!$F$27))))</f>
        <v/>
      </c>
      <c r="KN151" s="79" t="str">
        <f>IF(KL$9="", "", IF(AND(NOT('Personnel Details'!$N$27=""), $B151&gt;='Personnel Details'!$N$27), 'Personnel Details'!$Q$27, IF(AND(NOT('Personnel Details'!$I$27=""), $B151&gt;='Personnel Details'!$I$27), 'Personnel Details'!$L$27, 'Personnel Details'!$G$27)))</f>
        <v/>
      </c>
      <c r="KO151" s="59" t="str">
        <f t="shared" si="419"/>
        <v/>
      </c>
      <c r="KP151" s="53"/>
      <c r="KR151" s="78" t="str">
        <f>IF(KR$9="", "", IF(AND(NOT('Personnel Details'!$N$28=""), $B151&gt;='Personnel Details'!$N$28), 'Personnel Details'!$O$28, IF(AND(NOT('Personnel Details'!$I$28=""), $B151&gt;='Personnel Details'!$I$28), 'Personnel Details'!$J$28, 'Personnel Details'!$E$28)))</f>
        <v/>
      </c>
      <c r="KS151" s="59" t="str">
        <f>IF(KR$9="", "", IF(AND(NOT('Personnel Details'!$N$28=""), $B151&gt;='Personnel Details'!$N$28), IF('Personnel Details'!$P$28="","", 'Personnel Details'!$P$28), IF(AND(NOT('Personnel Details'!$I$28=""), $B151&gt;='Personnel Details'!$I$28), IF('Personnel Details'!$K$28="", "", 'Personnel Details'!$K$28), IF('Personnel Details'!$F$28="", "", 'Personnel Details'!$F$28))))</f>
        <v/>
      </c>
      <c r="KT151" s="79" t="str">
        <f>IF(KR$9="", "", IF(AND(NOT('Personnel Details'!$N$28=""), $B151&gt;='Personnel Details'!$N$28), 'Personnel Details'!$Q$28, IF(AND(NOT('Personnel Details'!$I$28=""), $B151&gt;='Personnel Details'!$I$28), 'Personnel Details'!$L$28, 'Personnel Details'!$G$28)))</f>
        <v/>
      </c>
      <c r="KU151" s="59" t="str">
        <f t="shared" si="420"/>
        <v/>
      </c>
      <c r="KV151" s="53"/>
      <c r="KX151" s="78" t="str">
        <f>IF(KX$9="", "", IF(AND(NOT('Personnel Details'!$N$29=""), $B151&gt;='Personnel Details'!$N$29), 'Personnel Details'!$O$29, IF(AND(NOT('Personnel Details'!$I$29=""), $B151&gt;='Personnel Details'!$I$29), 'Personnel Details'!$J$29, 'Personnel Details'!$E$29)))</f>
        <v/>
      </c>
      <c r="KY151" s="59" t="str">
        <f>IF(KX$9="", "", IF(AND(NOT('Personnel Details'!$N$29=""), $B151&gt;='Personnel Details'!$N$29), IF('Personnel Details'!$P$29="","", 'Personnel Details'!$P$29), IF(AND(NOT('Personnel Details'!$I$29=""), $B151&gt;='Personnel Details'!$I$29), IF('Personnel Details'!$K$29="", "", 'Personnel Details'!$K$29), IF('Personnel Details'!$F$29="", "", 'Personnel Details'!$F$29))))</f>
        <v/>
      </c>
      <c r="KZ151" s="79" t="str">
        <f>IF(KX$9="", "", IF(AND(NOT('Personnel Details'!$N$29=""), $B151&gt;='Personnel Details'!$N$29), 'Personnel Details'!$Q$29, IF(AND(NOT('Personnel Details'!$I$29=""), $B151&gt;='Personnel Details'!$I$29), 'Personnel Details'!$L$29, 'Personnel Details'!$G$29)))</f>
        <v/>
      </c>
      <c r="LA151" s="59" t="str">
        <f t="shared" si="421"/>
        <v/>
      </c>
      <c r="LB151" s="53"/>
      <c r="LD151" s="78" t="str">
        <f>IF(LD$9="", "", IF(AND(NOT('Personnel Details'!$N$30=""), $B151&gt;='Personnel Details'!$N$30), 'Personnel Details'!$O$30, IF(AND(NOT('Personnel Details'!$I$30=""), $B151&gt;='Personnel Details'!$I$30), 'Personnel Details'!$J$30, 'Personnel Details'!$E$30)))</f>
        <v/>
      </c>
      <c r="LE151" s="59" t="str">
        <f>IF(LD$9="", "", IF(AND(NOT('Personnel Details'!$N$30=""), $B151&gt;='Personnel Details'!$N$30), IF('Personnel Details'!$P$30="","", 'Personnel Details'!$P$30), IF(AND(NOT('Personnel Details'!$I$30=""), $B151&gt;='Personnel Details'!$I$30), IF('Personnel Details'!$K$30="", "", 'Personnel Details'!$K$30), IF('Personnel Details'!$F$30="", "", 'Personnel Details'!$F$30))))</f>
        <v/>
      </c>
      <c r="LF151" s="79" t="str">
        <f>IF(LD$9="", "", IF(AND(NOT('Personnel Details'!$N$30=""), $B151&gt;='Personnel Details'!$N$30), 'Personnel Details'!$Q$30, IF(AND(NOT('Personnel Details'!$I$30=""), $B151&gt;='Personnel Details'!$I$30), 'Personnel Details'!$L$30, 'Personnel Details'!$G$30)))</f>
        <v/>
      </c>
      <c r="LG151" s="59" t="str">
        <f t="shared" si="422"/>
        <v/>
      </c>
      <c r="LH151" s="53"/>
      <c r="LJ151" s="78" t="str">
        <f>IF(LJ$9="", "", IF(AND(NOT('Personnel Details'!$N$31=""), $B151&gt;='Personnel Details'!$N$31), 'Personnel Details'!$O$31, IF(AND(NOT('Personnel Details'!$I$31=""), $B151&gt;='Personnel Details'!$I$31), 'Personnel Details'!$J$31, 'Personnel Details'!$E$31)))</f>
        <v/>
      </c>
      <c r="LK151" s="59" t="str">
        <f>IF(LJ$9="", "", IF(AND(NOT('Personnel Details'!$N$31=""), $B151&gt;='Personnel Details'!$N$31), IF('Personnel Details'!$P$31="","", 'Personnel Details'!$P$31), IF(AND(NOT('Personnel Details'!$I$31=""), $B151&gt;='Personnel Details'!$I$31), IF('Personnel Details'!$K$31="", "", 'Personnel Details'!$K$31), IF('Personnel Details'!$F$31="", "", 'Personnel Details'!$F$31))))</f>
        <v/>
      </c>
      <c r="LL151" s="79" t="str">
        <f>IF(LJ$9="", "", IF(AND(NOT('Personnel Details'!$N$31=""), $B151&gt;='Personnel Details'!$N$31), 'Personnel Details'!$Q$31, IF(AND(NOT('Personnel Details'!$I$31=""), $B151&gt;='Personnel Details'!$I$31), 'Personnel Details'!$L$31, 'Personnel Details'!$G$31)))</f>
        <v/>
      </c>
      <c r="LM151" s="59" t="str">
        <f t="shared" si="423"/>
        <v/>
      </c>
      <c r="LN151" s="53"/>
      <c r="LP151" s="78" t="str">
        <f>IF(LP$9="", "", IF(AND(NOT('Personnel Details'!$N$32=""), $B151&gt;='Personnel Details'!$N$32), 'Personnel Details'!$O$32, IF(AND(NOT('Personnel Details'!$I$32=""), $B151&gt;='Personnel Details'!$I$32), 'Personnel Details'!$J$32, 'Personnel Details'!$E$32)))</f>
        <v/>
      </c>
      <c r="LQ151" s="59" t="str">
        <f>IF(LP$9="", "", IF(AND(NOT('Personnel Details'!$N$32=""), $B151&gt;='Personnel Details'!$N$32), IF('Personnel Details'!$P$32="","", 'Personnel Details'!$P$32), IF(AND(NOT('Personnel Details'!$I$32=""), $B151&gt;='Personnel Details'!$I$32), IF('Personnel Details'!$K$32="", "", 'Personnel Details'!$K$32), IF('Personnel Details'!$F$32="", "", 'Personnel Details'!$F$32))))</f>
        <v/>
      </c>
      <c r="LR151" s="79" t="str">
        <f>IF(LP$9="", "", IF(AND(NOT('Personnel Details'!$N$32=""), $B151&gt;='Personnel Details'!$N$32), 'Personnel Details'!$Q$32, IF(AND(NOT('Personnel Details'!$I$32=""), $B151&gt;='Personnel Details'!$I$32), 'Personnel Details'!$L$32, 'Personnel Details'!$G$32)))</f>
        <v/>
      </c>
      <c r="LS151" s="59" t="str">
        <f t="shared" si="424"/>
        <v/>
      </c>
      <c r="LT151" s="53"/>
      <c r="LV151" s="78" t="str">
        <f>IF(LV$9="", "", IF(AND(NOT('Personnel Details'!$N$33=""), $B151&gt;='Personnel Details'!$N$33), 'Personnel Details'!$O$33, IF(AND(NOT('Personnel Details'!$I$33=""), $B151&gt;='Personnel Details'!$I$33), 'Personnel Details'!$J$33, 'Personnel Details'!$E$33)))</f>
        <v/>
      </c>
      <c r="LW151" s="59" t="str">
        <f>IF(LV$9="", "", IF(AND(NOT('Personnel Details'!$N$33=""), $B151&gt;='Personnel Details'!$N$33), IF('Personnel Details'!$P$33="","", 'Personnel Details'!$P$33), IF(AND(NOT('Personnel Details'!$I$33=""), $B151&gt;='Personnel Details'!$I$33), IF('Personnel Details'!$K$33="", "", 'Personnel Details'!$K$33), IF('Personnel Details'!$F$33="", "", 'Personnel Details'!$F$33))))</f>
        <v/>
      </c>
      <c r="LX151" s="79" t="str">
        <f>IF(LV$9="", "", IF(AND(NOT('Personnel Details'!$N$33=""), $B151&gt;='Personnel Details'!$N$33), 'Personnel Details'!$Q$33, IF(AND(NOT('Personnel Details'!$I$33=""), $B151&gt;='Personnel Details'!$I$33), 'Personnel Details'!$L$33, 'Personnel Details'!$G$33)))</f>
        <v/>
      </c>
      <c r="LY151" s="59" t="str">
        <f t="shared" si="425"/>
        <v/>
      </c>
      <c r="LZ151" s="53"/>
      <c r="MB151" s="78" t="str">
        <f>IF(MB$9="", "", IF(AND(NOT('Personnel Details'!$N$34=""), $B151&gt;='Personnel Details'!$N$34), 'Personnel Details'!$O$34, IF(AND(NOT('Personnel Details'!$I$34=""), $B151&gt;='Personnel Details'!$I$34), 'Personnel Details'!$J$34, 'Personnel Details'!$E$34)))</f>
        <v/>
      </c>
      <c r="MC151" s="59" t="str">
        <f>IF(MB$9="", "", IF(AND(NOT('Personnel Details'!$N$34=""), $B151&gt;='Personnel Details'!$N$34), IF('Personnel Details'!$P$34="","", 'Personnel Details'!$P$34), IF(AND(NOT('Personnel Details'!$I$34=""), $B151&gt;='Personnel Details'!$I$34), IF('Personnel Details'!$K$34="", "", 'Personnel Details'!$K$34), IF('Personnel Details'!$F$34="", "", 'Personnel Details'!$F$34))))</f>
        <v/>
      </c>
      <c r="MD151" s="79" t="str">
        <f>IF(MB$9="", "", IF(AND(NOT('Personnel Details'!$N$34=""), $B151&gt;='Personnel Details'!$N$34), 'Personnel Details'!$Q$34, IF(AND(NOT('Personnel Details'!$I$34=""), $B151&gt;='Personnel Details'!$I$34), 'Personnel Details'!$L$34, 'Personnel Details'!$G$34)))</f>
        <v/>
      </c>
      <c r="ME151" s="59" t="str">
        <f t="shared" si="426"/>
        <v/>
      </c>
      <c r="MF151" s="53"/>
      <c r="MH151" s="78" t="str">
        <f>IF(MH$9="", "", IF(AND(NOT('Personnel Details'!$N$35=""), $B151&gt;='Personnel Details'!$N$35), 'Personnel Details'!$O$35, IF(AND(NOT('Personnel Details'!$I$35=""), $B151&gt;='Personnel Details'!$I$35), 'Personnel Details'!$J$35, 'Personnel Details'!$E$35)))</f>
        <v/>
      </c>
      <c r="MI151" s="59" t="str">
        <f>IF(MH$9="", "", IF(AND(NOT('Personnel Details'!$N$35=""), $B151&gt;='Personnel Details'!$N$35), IF('Personnel Details'!$P$35="","", 'Personnel Details'!$P$35), IF(AND(NOT('Personnel Details'!$I$35=""), $B151&gt;='Personnel Details'!$I$35), IF('Personnel Details'!$K$35="", "", 'Personnel Details'!$K$35), IF('Personnel Details'!$F$35="", "", 'Personnel Details'!$F$35))))</f>
        <v/>
      </c>
      <c r="MJ151" s="79" t="str">
        <f>IF(MH$9="", "", IF(AND(NOT('Personnel Details'!$N$35=""), $B151&gt;='Personnel Details'!$N$35), 'Personnel Details'!$Q$35, IF(AND(NOT('Personnel Details'!$I$35=""), $B151&gt;='Personnel Details'!$I$35), 'Personnel Details'!$L$35, 'Personnel Details'!$G$35)))</f>
        <v/>
      </c>
      <c r="MK151" s="59" t="str">
        <f t="shared" si="427"/>
        <v/>
      </c>
      <c r="ML151" s="53"/>
      <c r="MN151" s="78" t="str">
        <f>IF(MN$9="", "", IF(AND(NOT('Personnel Details'!$N$36=""), $B151&gt;='Personnel Details'!$N$36), 'Personnel Details'!$O$36, IF(AND(NOT('Personnel Details'!$I$36=""), $B151&gt;='Personnel Details'!$I$36), 'Personnel Details'!$J$36, 'Personnel Details'!$E$36)))</f>
        <v/>
      </c>
      <c r="MO151" s="59" t="str">
        <f>IF(MN$9="", "", IF(AND(NOT('Personnel Details'!$N$36=""), $B151&gt;='Personnel Details'!$N$36), IF('Personnel Details'!$P$36="","", 'Personnel Details'!$P$36), IF(AND(NOT('Personnel Details'!$I$36=""), $B151&gt;='Personnel Details'!$I$36), IF('Personnel Details'!$K$36="", "", 'Personnel Details'!$K$36), IF('Personnel Details'!$F$36="", "", 'Personnel Details'!$F$36))))</f>
        <v/>
      </c>
      <c r="MP151" s="79" t="str">
        <f>IF(MN$9="", "", IF(AND(NOT('Personnel Details'!$N$36=""), $B151&gt;='Personnel Details'!$N$36), 'Personnel Details'!$Q$36, IF(AND(NOT('Personnel Details'!$I$36=""), $B151&gt;='Personnel Details'!$I$36), 'Personnel Details'!$L$36, 'Personnel Details'!$G$36)))</f>
        <v/>
      </c>
      <c r="MQ151" s="59" t="str">
        <f t="shared" si="428"/>
        <v/>
      </c>
      <c r="MR151" s="53"/>
      <c r="MT151" s="78" t="str">
        <f>IF(MT$9="", "", IF(AND(NOT('Personnel Details'!$N$37=""), $B151&gt;='Personnel Details'!$N$37), 'Personnel Details'!$O$37, IF(AND(NOT('Personnel Details'!$I$37=""), $B151&gt;='Personnel Details'!$I$37), 'Personnel Details'!$J$37, 'Personnel Details'!$E$37)))</f>
        <v/>
      </c>
      <c r="MU151" s="59" t="str">
        <f>IF(MT$9="", "", IF(AND(NOT('Personnel Details'!$N$37=""), $B151&gt;='Personnel Details'!$N$37), IF('Personnel Details'!$P$37="","", 'Personnel Details'!$P$37), IF(AND(NOT('Personnel Details'!$I$37=""), $B151&gt;='Personnel Details'!$I$37), IF('Personnel Details'!$K$37="", "", 'Personnel Details'!$K$37), IF('Personnel Details'!$F$37="", "", 'Personnel Details'!$F$37))))</f>
        <v/>
      </c>
      <c r="MV151" s="79" t="str">
        <f>IF(MT$9="", "", IF(AND(NOT('Personnel Details'!$N$37=""), $B151&gt;='Personnel Details'!$N$37), 'Personnel Details'!$Q$37, IF(AND(NOT('Personnel Details'!$I$37=""), $B151&gt;='Personnel Details'!$I$37), 'Personnel Details'!$L$37, 'Personnel Details'!$G$37)))</f>
        <v/>
      </c>
      <c r="MW151" s="59" t="str">
        <f t="shared" si="429"/>
        <v/>
      </c>
      <c r="MX151" s="53"/>
      <c r="MZ151" s="78" t="str">
        <f>IF(MZ$9="", "", IF(AND(NOT('Personnel Details'!$N$38=""), $B151&gt;='Personnel Details'!$N$38), 'Personnel Details'!$O$38, IF(AND(NOT('Personnel Details'!$I$38=""), $B151&gt;='Personnel Details'!$I$38), 'Personnel Details'!$J$38, 'Personnel Details'!$E$38)))</f>
        <v/>
      </c>
      <c r="NA151" s="59" t="str">
        <f>IF(MZ$9="", "", IF(AND(NOT('Personnel Details'!$N$38=""), $B151&gt;='Personnel Details'!$N$38), IF('Personnel Details'!$P$38="","", 'Personnel Details'!$P$38), IF(AND(NOT('Personnel Details'!$I$38=""), $B151&gt;='Personnel Details'!$I$38), IF('Personnel Details'!$K$38="", "", 'Personnel Details'!$K$38), IF('Personnel Details'!$F$38="", "", 'Personnel Details'!$F$38))))</f>
        <v/>
      </c>
      <c r="NB151" s="79" t="str">
        <f>IF(MZ$9="", "", IF(AND(NOT('Personnel Details'!$N$38=""), $B151&gt;='Personnel Details'!$N$38), 'Personnel Details'!$Q$38, IF(AND(NOT('Personnel Details'!$I$38=""), $B151&gt;='Personnel Details'!$I$38), 'Personnel Details'!$L$38, 'Personnel Details'!$G$38)))</f>
        <v/>
      </c>
      <c r="NC151" s="59" t="str">
        <f t="shared" si="430"/>
        <v/>
      </c>
      <c r="ND151" s="53"/>
      <c r="NF151" s="78" t="str">
        <f>IF(NF$9="", "", IF(AND(NOT('Personnel Details'!$N$39=""), $B151&gt;='Personnel Details'!$N$39), 'Personnel Details'!$O$39, IF(AND(NOT('Personnel Details'!$I$39=""), $B151&gt;='Personnel Details'!$I$39), 'Personnel Details'!$J$39, 'Personnel Details'!$E$39)))</f>
        <v/>
      </c>
      <c r="NG151" s="59" t="str">
        <f>IF(NF$9="", "", IF(AND(NOT('Personnel Details'!$N$39=""), $B151&gt;='Personnel Details'!$N$39), IF('Personnel Details'!$P$39="","", 'Personnel Details'!$P$39), IF(AND(NOT('Personnel Details'!$I$39=""), $B151&gt;='Personnel Details'!$I$39), IF('Personnel Details'!$K$39="", "", 'Personnel Details'!$K$39), IF('Personnel Details'!$F$39="", "", 'Personnel Details'!$F$39))))</f>
        <v/>
      </c>
      <c r="NH151" s="79" t="str">
        <f>IF(NF$9="", "", IF(AND(NOT('Personnel Details'!$N$39=""), $B151&gt;='Personnel Details'!$N$39), 'Personnel Details'!$Q$39, IF(AND(NOT('Personnel Details'!$I$39=""), $B151&gt;='Personnel Details'!$I$39), 'Personnel Details'!$L$39, 'Personnel Details'!$G$39)))</f>
        <v/>
      </c>
      <c r="NI151" s="59" t="str">
        <f t="shared" si="431"/>
        <v/>
      </c>
      <c r="NJ151" s="53"/>
      <c r="NL151" s="78" t="str">
        <f>IF(NL$9="", "", IF(AND(NOT('Personnel Details'!$N$40=""), $B151&gt;='Personnel Details'!$N$40), 'Personnel Details'!$O$40, IF(AND(NOT('Personnel Details'!$I$40=""), $B151&gt;='Personnel Details'!$I$40), 'Personnel Details'!$J$40, 'Personnel Details'!$E$40)))</f>
        <v/>
      </c>
      <c r="NM151" s="59" t="str">
        <f>IF(NL$9="", "", IF(AND(NOT('Personnel Details'!$N$40=""), $B151&gt;='Personnel Details'!$N$40), IF('Personnel Details'!$P$40="","", 'Personnel Details'!$P$40), IF(AND(NOT('Personnel Details'!$I$40=""), $B151&gt;='Personnel Details'!$I$40), IF('Personnel Details'!$K$40="", "", 'Personnel Details'!$K$40), IF('Personnel Details'!$F$40="", "", 'Personnel Details'!$F$40))))</f>
        <v/>
      </c>
      <c r="NN151" s="79" t="str">
        <f>IF(NL$9="", "", IF(AND(NOT('Personnel Details'!$N$40=""), $B151&gt;='Personnel Details'!$N$40), 'Personnel Details'!$Q$40, IF(AND(NOT('Personnel Details'!$I$40=""), $B151&gt;='Personnel Details'!$I$40), 'Personnel Details'!$L$40, 'Personnel Details'!$G$40)))</f>
        <v/>
      </c>
      <c r="NO151" s="59" t="str">
        <f t="shared" si="432"/>
        <v/>
      </c>
      <c r="NP151" s="53"/>
    </row>
    <row r="152" spans="1:380" x14ac:dyDescent="0.25">
      <c r="A152" s="32"/>
      <c r="B152" s="113" t="str">
        <f>IFERROR(IF(B151+1&gt;'Personnel Details'!$U$5, "", B151+1), "")</f>
        <v/>
      </c>
      <c r="C152" s="32"/>
      <c r="D152" s="120"/>
      <c r="E152" s="13" t="str">
        <f t="shared" si="311"/>
        <v/>
      </c>
      <c r="F152" s="13" t="str">
        <f t="shared" si="342"/>
        <v/>
      </c>
      <c r="G152" s="56" t="str">
        <f t="shared" si="433"/>
        <v/>
      </c>
      <c r="H152" s="16" t="str">
        <f t="shared" si="343"/>
        <v/>
      </c>
      <c r="I152" s="32"/>
      <c r="J152" s="120"/>
      <c r="K152" s="62" t="str">
        <f t="shared" si="312"/>
        <v/>
      </c>
      <c r="L152" s="62" t="str">
        <f t="shared" si="344"/>
        <v/>
      </c>
      <c r="M152" s="65" t="str">
        <f t="shared" si="434"/>
        <v/>
      </c>
      <c r="N152" s="68" t="str">
        <f t="shared" si="345"/>
        <v/>
      </c>
      <c r="O152" s="32"/>
      <c r="P152" s="120"/>
      <c r="Q152" s="62" t="str">
        <f t="shared" si="313"/>
        <v/>
      </c>
      <c r="R152" s="62" t="str">
        <f t="shared" si="346"/>
        <v/>
      </c>
      <c r="S152" s="65" t="str">
        <f t="shared" si="435"/>
        <v/>
      </c>
      <c r="T152" s="68" t="str">
        <f t="shared" si="347"/>
        <v/>
      </c>
      <c r="U152" s="32"/>
      <c r="V152" s="120"/>
      <c r="W152" s="62" t="str">
        <f t="shared" si="314"/>
        <v/>
      </c>
      <c r="X152" s="62" t="str">
        <f t="shared" si="348"/>
        <v/>
      </c>
      <c r="Y152" s="65" t="str">
        <f t="shared" si="436"/>
        <v/>
      </c>
      <c r="Z152" s="68" t="str">
        <f t="shared" si="349"/>
        <v/>
      </c>
      <c r="AA152" s="32"/>
      <c r="AB152" s="120"/>
      <c r="AC152" s="62" t="str">
        <f t="shared" si="315"/>
        <v/>
      </c>
      <c r="AD152" s="62" t="str">
        <f t="shared" si="350"/>
        <v/>
      </c>
      <c r="AE152" s="65" t="str">
        <f t="shared" si="437"/>
        <v/>
      </c>
      <c r="AF152" s="68" t="str">
        <f t="shared" si="351"/>
        <v/>
      </c>
      <c r="AG152" s="32"/>
      <c r="AH152" s="120"/>
      <c r="AI152" s="62" t="str">
        <f t="shared" si="316"/>
        <v/>
      </c>
      <c r="AJ152" s="62" t="str">
        <f t="shared" si="352"/>
        <v/>
      </c>
      <c r="AK152" s="65" t="str">
        <f t="shared" si="438"/>
        <v/>
      </c>
      <c r="AL152" s="68" t="str">
        <f t="shared" si="353"/>
        <v/>
      </c>
      <c r="AM152" s="32"/>
      <c r="AN152" s="120"/>
      <c r="AO152" s="62" t="str">
        <f t="shared" si="317"/>
        <v/>
      </c>
      <c r="AP152" s="62" t="str">
        <f t="shared" si="354"/>
        <v/>
      </c>
      <c r="AQ152" s="65" t="str">
        <f t="shared" si="439"/>
        <v/>
      </c>
      <c r="AR152" s="68" t="str">
        <f t="shared" si="355"/>
        <v/>
      </c>
      <c r="AS152" s="32"/>
      <c r="AT152" s="120"/>
      <c r="AU152" s="62" t="str">
        <f t="shared" si="318"/>
        <v/>
      </c>
      <c r="AV152" s="62" t="str">
        <f t="shared" si="356"/>
        <v/>
      </c>
      <c r="AW152" s="65" t="str">
        <f t="shared" si="440"/>
        <v/>
      </c>
      <c r="AX152" s="68" t="str">
        <f t="shared" si="357"/>
        <v/>
      </c>
      <c r="AY152" s="32"/>
      <c r="AZ152" s="120"/>
      <c r="BA152" s="62" t="str">
        <f t="shared" si="319"/>
        <v/>
      </c>
      <c r="BB152" s="62" t="str">
        <f t="shared" si="358"/>
        <v/>
      </c>
      <c r="BC152" s="65" t="str">
        <f t="shared" si="441"/>
        <v/>
      </c>
      <c r="BD152" s="68" t="str">
        <f t="shared" si="359"/>
        <v/>
      </c>
      <c r="BE152" s="32"/>
      <c r="BF152" s="120"/>
      <c r="BG152" s="62" t="str">
        <f t="shared" si="320"/>
        <v/>
      </c>
      <c r="BH152" s="62" t="str">
        <f t="shared" si="360"/>
        <v/>
      </c>
      <c r="BI152" s="65" t="str">
        <f t="shared" si="442"/>
        <v/>
      </c>
      <c r="BJ152" s="68" t="str">
        <f t="shared" si="361"/>
        <v/>
      </c>
      <c r="BK152" s="32"/>
      <c r="BL152" s="120"/>
      <c r="BM152" s="62" t="str">
        <f t="shared" si="321"/>
        <v/>
      </c>
      <c r="BN152" s="62" t="str">
        <f t="shared" si="362"/>
        <v/>
      </c>
      <c r="BO152" s="65" t="str">
        <f t="shared" si="443"/>
        <v/>
      </c>
      <c r="BP152" s="68" t="str">
        <f t="shared" si="363"/>
        <v/>
      </c>
      <c r="BQ152" s="32"/>
      <c r="BR152" s="120"/>
      <c r="BS152" s="62" t="str">
        <f t="shared" si="322"/>
        <v/>
      </c>
      <c r="BT152" s="62" t="str">
        <f t="shared" si="364"/>
        <v/>
      </c>
      <c r="BU152" s="65" t="str">
        <f t="shared" si="444"/>
        <v/>
      </c>
      <c r="BV152" s="68" t="str">
        <f t="shared" si="365"/>
        <v/>
      </c>
      <c r="BW152" s="32"/>
      <c r="BX152" s="120"/>
      <c r="BY152" s="62" t="str">
        <f t="shared" si="323"/>
        <v/>
      </c>
      <c r="BZ152" s="62" t="str">
        <f t="shared" si="366"/>
        <v/>
      </c>
      <c r="CA152" s="65" t="str">
        <f t="shared" si="445"/>
        <v/>
      </c>
      <c r="CB152" s="68" t="str">
        <f t="shared" si="367"/>
        <v/>
      </c>
      <c r="CC152" s="32"/>
      <c r="CD152" s="120"/>
      <c r="CE152" s="62" t="str">
        <f t="shared" si="324"/>
        <v/>
      </c>
      <c r="CF152" s="62" t="str">
        <f t="shared" si="368"/>
        <v/>
      </c>
      <c r="CG152" s="65" t="str">
        <f t="shared" si="446"/>
        <v/>
      </c>
      <c r="CH152" s="68" t="str">
        <f t="shared" si="369"/>
        <v/>
      </c>
      <c r="CI152" s="32"/>
      <c r="CJ152" s="120"/>
      <c r="CK152" s="62" t="str">
        <f t="shared" si="325"/>
        <v/>
      </c>
      <c r="CL152" s="62" t="str">
        <f t="shared" si="370"/>
        <v/>
      </c>
      <c r="CM152" s="65" t="str">
        <f t="shared" si="447"/>
        <v/>
      </c>
      <c r="CN152" s="68" t="str">
        <f t="shared" si="371"/>
        <v/>
      </c>
      <c r="CO152" s="32"/>
      <c r="CP152" s="120"/>
      <c r="CQ152" s="62" t="str">
        <f t="shared" si="326"/>
        <v/>
      </c>
      <c r="CR152" s="62" t="str">
        <f t="shared" si="372"/>
        <v/>
      </c>
      <c r="CS152" s="65" t="str">
        <f t="shared" si="448"/>
        <v/>
      </c>
      <c r="CT152" s="68" t="str">
        <f t="shared" si="373"/>
        <v/>
      </c>
      <c r="CU152" s="32"/>
      <c r="CV152" s="120"/>
      <c r="CW152" s="62" t="str">
        <f t="shared" si="327"/>
        <v/>
      </c>
      <c r="CX152" s="62" t="str">
        <f t="shared" si="374"/>
        <v/>
      </c>
      <c r="CY152" s="65" t="str">
        <f t="shared" si="449"/>
        <v/>
      </c>
      <c r="CZ152" s="68" t="str">
        <f t="shared" si="375"/>
        <v/>
      </c>
      <c r="DA152" s="32"/>
      <c r="DB152" s="120"/>
      <c r="DC152" s="62" t="str">
        <f t="shared" si="328"/>
        <v/>
      </c>
      <c r="DD152" s="62" t="str">
        <f t="shared" si="376"/>
        <v/>
      </c>
      <c r="DE152" s="65" t="str">
        <f t="shared" si="450"/>
        <v/>
      </c>
      <c r="DF152" s="68" t="str">
        <f t="shared" si="377"/>
        <v/>
      </c>
      <c r="DG152" s="32"/>
      <c r="DH152" s="120"/>
      <c r="DI152" s="62" t="str">
        <f t="shared" si="329"/>
        <v/>
      </c>
      <c r="DJ152" s="62" t="str">
        <f t="shared" si="378"/>
        <v/>
      </c>
      <c r="DK152" s="65" t="str">
        <f t="shared" si="451"/>
        <v/>
      </c>
      <c r="DL152" s="68" t="str">
        <f t="shared" si="379"/>
        <v/>
      </c>
      <c r="DM152" s="32"/>
      <c r="DN152" s="120"/>
      <c r="DO152" s="62" t="str">
        <f t="shared" si="330"/>
        <v/>
      </c>
      <c r="DP152" s="62" t="str">
        <f t="shared" si="380"/>
        <v/>
      </c>
      <c r="DQ152" s="65" t="str">
        <f t="shared" si="452"/>
        <v/>
      </c>
      <c r="DR152" s="68" t="str">
        <f t="shared" si="381"/>
        <v/>
      </c>
      <c r="DS152" s="32"/>
      <c r="DT152" s="120"/>
      <c r="DU152" s="62" t="str">
        <f t="shared" si="331"/>
        <v/>
      </c>
      <c r="DV152" s="62" t="str">
        <f t="shared" si="382"/>
        <v/>
      </c>
      <c r="DW152" s="65" t="str">
        <f t="shared" si="453"/>
        <v/>
      </c>
      <c r="DX152" s="68" t="str">
        <f t="shared" si="383"/>
        <v/>
      </c>
      <c r="DY152" s="32"/>
      <c r="DZ152" s="120"/>
      <c r="EA152" s="62" t="str">
        <f t="shared" si="332"/>
        <v/>
      </c>
      <c r="EB152" s="62" t="str">
        <f t="shared" si="384"/>
        <v/>
      </c>
      <c r="EC152" s="65" t="str">
        <f t="shared" si="454"/>
        <v/>
      </c>
      <c r="ED152" s="68" t="str">
        <f t="shared" si="385"/>
        <v/>
      </c>
      <c r="EE152" s="32"/>
      <c r="EF152" s="120"/>
      <c r="EG152" s="62" t="str">
        <f t="shared" si="333"/>
        <v/>
      </c>
      <c r="EH152" s="62" t="str">
        <f t="shared" si="386"/>
        <v/>
      </c>
      <c r="EI152" s="65" t="str">
        <f t="shared" si="455"/>
        <v/>
      </c>
      <c r="EJ152" s="68" t="str">
        <f t="shared" si="387"/>
        <v/>
      </c>
      <c r="EK152" s="32"/>
      <c r="EL152" s="120"/>
      <c r="EM152" s="62" t="str">
        <f t="shared" si="334"/>
        <v/>
      </c>
      <c r="EN152" s="62" t="str">
        <f t="shared" si="388"/>
        <v/>
      </c>
      <c r="EO152" s="65" t="str">
        <f t="shared" si="456"/>
        <v/>
      </c>
      <c r="EP152" s="68" t="str">
        <f t="shared" si="389"/>
        <v/>
      </c>
      <c r="EQ152" s="32"/>
      <c r="ER152" s="120"/>
      <c r="ES152" s="62" t="str">
        <f t="shared" si="335"/>
        <v/>
      </c>
      <c r="ET152" s="62" t="str">
        <f t="shared" si="390"/>
        <v/>
      </c>
      <c r="EU152" s="65" t="str">
        <f t="shared" si="457"/>
        <v/>
      </c>
      <c r="EV152" s="68" t="str">
        <f t="shared" si="391"/>
        <v/>
      </c>
      <c r="EW152" s="32"/>
      <c r="EX152" s="120"/>
      <c r="EY152" s="62" t="str">
        <f t="shared" si="336"/>
        <v/>
      </c>
      <c r="EZ152" s="62" t="str">
        <f t="shared" si="392"/>
        <v/>
      </c>
      <c r="FA152" s="65" t="str">
        <f t="shared" si="458"/>
        <v/>
      </c>
      <c r="FB152" s="68" t="str">
        <f t="shared" si="393"/>
        <v/>
      </c>
      <c r="FC152" s="32"/>
      <c r="FD152" s="120"/>
      <c r="FE152" s="62" t="str">
        <f t="shared" si="337"/>
        <v/>
      </c>
      <c r="FF152" s="62" t="str">
        <f t="shared" si="394"/>
        <v/>
      </c>
      <c r="FG152" s="65" t="str">
        <f t="shared" si="459"/>
        <v/>
      </c>
      <c r="FH152" s="68" t="str">
        <f t="shared" si="395"/>
        <v/>
      </c>
      <c r="FI152" s="32"/>
      <c r="FJ152" s="120"/>
      <c r="FK152" s="62" t="str">
        <f t="shared" si="338"/>
        <v/>
      </c>
      <c r="FL152" s="62" t="str">
        <f t="shared" si="396"/>
        <v/>
      </c>
      <c r="FM152" s="65" t="str">
        <f t="shared" si="460"/>
        <v/>
      </c>
      <c r="FN152" s="68" t="str">
        <f t="shared" si="397"/>
        <v/>
      </c>
      <c r="FO152" s="32"/>
      <c r="FP152" s="120"/>
      <c r="FQ152" s="62" t="str">
        <f t="shared" si="339"/>
        <v/>
      </c>
      <c r="FR152" s="62" t="str">
        <f t="shared" si="398"/>
        <v/>
      </c>
      <c r="FS152" s="65" t="str">
        <f t="shared" si="461"/>
        <v/>
      </c>
      <c r="FT152" s="68" t="str">
        <f t="shared" si="399"/>
        <v/>
      </c>
      <c r="FU152" s="32"/>
      <c r="FV152" s="120"/>
      <c r="FW152" s="62" t="str">
        <f t="shared" si="340"/>
        <v/>
      </c>
      <c r="FX152" s="62" t="str">
        <f t="shared" si="400"/>
        <v/>
      </c>
      <c r="FY152" s="65" t="str">
        <f t="shared" si="462"/>
        <v/>
      </c>
      <c r="FZ152" s="68" t="str">
        <f t="shared" si="401"/>
        <v/>
      </c>
      <c r="GA152" s="32"/>
      <c r="GC152" s="7" t="str">
        <f t="shared" si="402"/>
        <v/>
      </c>
      <c r="GD152" s="7" t="str">
        <f t="shared" ca="1" si="341"/>
        <v/>
      </c>
      <c r="GT152" s="71" t="str">
        <f>IF(GT$9="", "", IF(AND(NOT('Personnel Details'!$N$11=""), $B152&gt;='Personnel Details'!$N$11), 'Personnel Details'!$O$11, IF(AND(NOT('Personnel Details'!$I$11=""), $B152&gt;='Personnel Details'!$I$11), 'Personnel Details'!$J$11, 'Personnel Details'!$E$11)))</f>
        <v/>
      </c>
      <c r="GU152" s="59" t="str">
        <f>IF(GT$9="", "", IF(AND(NOT('Personnel Details'!$N$11=""), $B152&gt;='Personnel Details'!$N$11), IF('Personnel Details'!$P$11="","", 'Personnel Details'!$P$11), IF(AND(NOT('Personnel Details'!$I$11=""), $B152&gt;='Personnel Details'!$I$11), IF('Personnel Details'!$K$11="", "", 'Personnel Details'!$K$11), IF('Personnel Details'!$F$11="", "", 'Personnel Details'!$F$11))))</f>
        <v/>
      </c>
      <c r="GV152" s="74" t="str">
        <f>IF(GT$9="", "", IF(AND(NOT('Personnel Details'!$N$11=""), $B152&gt;='Personnel Details'!$N$11), 'Personnel Details'!$Q$11, IF(AND(NOT('Personnel Details'!$I$11=""), $B152&gt;='Personnel Details'!$I$11), 'Personnel Details'!$L$11, 'Personnel Details'!$G$11)))</f>
        <v/>
      </c>
      <c r="GW152" s="59" t="str">
        <f t="shared" si="403"/>
        <v/>
      </c>
      <c r="GX152" s="53"/>
      <c r="GZ152" s="78" t="str">
        <f>IF(GZ$9="", "", IF(AND(NOT('Personnel Details'!$N$12=""), $B152&gt;='Personnel Details'!$N$12), 'Personnel Details'!$O$12, IF(AND(NOT('Personnel Details'!$I$12=""), $B152&gt;='Personnel Details'!$I$12), 'Personnel Details'!$J$12, 'Personnel Details'!$E$12)))</f>
        <v/>
      </c>
      <c r="HA152" s="59" t="str">
        <f>IF(GZ$9="", "", IF(AND(NOT('Personnel Details'!$N$12=""), $B152&gt;='Personnel Details'!$N$12), IF('Personnel Details'!$P$12="","", 'Personnel Details'!$P$12), IF(AND(NOT('Personnel Details'!$I$12=""), $B152&gt;='Personnel Details'!$I$12), IF('Personnel Details'!$K$12="", "", 'Personnel Details'!$K$12), IF('Personnel Details'!$F$12="", "", 'Personnel Details'!$F$12))))</f>
        <v/>
      </c>
      <c r="HB152" s="79" t="str">
        <f>IF(GZ$9="", "", IF(AND(NOT('Personnel Details'!$N$12=""), $B152&gt;='Personnel Details'!$N$12), 'Personnel Details'!$Q$12, IF(AND(NOT('Personnel Details'!$I$12=""), $B152&gt;='Personnel Details'!$I$12), 'Personnel Details'!$L$12, 'Personnel Details'!$G$12)))</f>
        <v/>
      </c>
      <c r="HC152" s="59" t="str">
        <f t="shared" si="404"/>
        <v/>
      </c>
      <c r="HD152" s="53"/>
      <c r="HF152" s="78" t="str">
        <f>IF(HF$9="", "", IF(AND(NOT('Personnel Details'!$N$13=""), $B152&gt;='Personnel Details'!$N$13), 'Personnel Details'!$O$13, IF(AND(NOT('Personnel Details'!$I$13=""), $B152&gt;='Personnel Details'!$I$13), 'Personnel Details'!$J$13, 'Personnel Details'!$E$13)))</f>
        <v/>
      </c>
      <c r="HG152" s="59" t="str">
        <f>IF(HF$9="", "", IF(AND(NOT('Personnel Details'!$N$13=""), $B152&gt;='Personnel Details'!$N$13), IF('Personnel Details'!$P$13="","", 'Personnel Details'!$P$13), IF(AND(NOT('Personnel Details'!$I$13=""), $B152&gt;='Personnel Details'!$I$13), IF('Personnel Details'!$K$13="", "", 'Personnel Details'!$K$13), IF('Personnel Details'!$F$13="", "", 'Personnel Details'!$F$13))))</f>
        <v/>
      </c>
      <c r="HH152" s="79" t="str">
        <f>IF(HF$9="", "", IF(AND(NOT('Personnel Details'!$N$13=""), $B152&gt;='Personnel Details'!$N$13), 'Personnel Details'!$Q$13, IF(AND(NOT('Personnel Details'!$I$13=""), $B152&gt;='Personnel Details'!$I$13), 'Personnel Details'!$L$13, 'Personnel Details'!$G$13)))</f>
        <v/>
      </c>
      <c r="HI152" s="59" t="str">
        <f t="shared" si="405"/>
        <v/>
      </c>
      <c r="HJ152" s="53"/>
      <c r="HL152" s="78" t="str">
        <f>IF(HL$9="", "", IF(AND(NOT('Personnel Details'!$N$14=""), $B152&gt;='Personnel Details'!$N$14), 'Personnel Details'!$O$14, IF(AND(NOT('Personnel Details'!$I$14=""), $B152&gt;='Personnel Details'!$I$14), 'Personnel Details'!$J$14, 'Personnel Details'!$E$14)))</f>
        <v/>
      </c>
      <c r="HM152" s="59" t="str">
        <f>IF(HL$9="", "", IF(AND(NOT('Personnel Details'!$N$14=""), $B152&gt;='Personnel Details'!$N$14), IF('Personnel Details'!$P$14="","", 'Personnel Details'!$P$14), IF(AND(NOT('Personnel Details'!$I$14=""), $B152&gt;='Personnel Details'!$I$14), IF('Personnel Details'!$K$14="", "", 'Personnel Details'!$K$14), IF('Personnel Details'!$F$14="", "", 'Personnel Details'!$F$14))))</f>
        <v/>
      </c>
      <c r="HN152" s="79" t="str">
        <f>IF(HL$9="", "", IF(AND(NOT('Personnel Details'!$N$14=""), $B152&gt;='Personnel Details'!$N$14), 'Personnel Details'!$Q$14, IF(AND(NOT('Personnel Details'!$I$14=""), $B152&gt;='Personnel Details'!$I$14), 'Personnel Details'!$L$14, 'Personnel Details'!$G$14)))</f>
        <v/>
      </c>
      <c r="HO152" s="59" t="str">
        <f t="shared" si="406"/>
        <v/>
      </c>
      <c r="HP152" s="53"/>
      <c r="HR152" s="78" t="str">
        <f>IF(HR$9="", "", IF(AND(NOT('Personnel Details'!$N$15=""), $B152&gt;='Personnel Details'!$N$15), 'Personnel Details'!$O$15, IF(AND(NOT('Personnel Details'!$I$15=""), $B152&gt;='Personnel Details'!$I$15), 'Personnel Details'!$J$15, 'Personnel Details'!$E$15)))</f>
        <v/>
      </c>
      <c r="HS152" s="59" t="str">
        <f>IF(HR$9="", "", IF(AND(NOT('Personnel Details'!$N$15=""), $B152&gt;='Personnel Details'!$N$15), IF('Personnel Details'!$P$15="","", 'Personnel Details'!$P$15), IF(AND(NOT('Personnel Details'!$I$15=""), $B152&gt;='Personnel Details'!$I$15), IF('Personnel Details'!$K$15="", "", 'Personnel Details'!$K$15), IF('Personnel Details'!$F$15="", "", 'Personnel Details'!$F$15))))</f>
        <v/>
      </c>
      <c r="HT152" s="79" t="str">
        <f>IF(HR$9="", "", IF(AND(NOT('Personnel Details'!$N$15=""), $B152&gt;='Personnel Details'!$N$15), 'Personnel Details'!$Q$15, IF(AND(NOT('Personnel Details'!$I$15=""), $B152&gt;='Personnel Details'!$I$15), 'Personnel Details'!$L$15, 'Personnel Details'!$G$15)))</f>
        <v/>
      </c>
      <c r="HU152" s="59" t="str">
        <f t="shared" si="407"/>
        <v/>
      </c>
      <c r="HV152" s="53"/>
      <c r="HX152" s="78" t="str">
        <f>IF(HX$9="", "", IF(AND(NOT('Personnel Details'!$N$16=""), $B152&gt;='Personnel Details'!$N$16), 'Personnel Details'!$O$16, IF(AND(NOT('Personnel Details'!$I$16=""), $B152&gt;='Personnel Details'!$I$16), 'Personnel Details'!$J$16, 'Personnel Details'!$E$16)))</f>
        <v/>
      </c>
      <c r="HY152" s="59" t="str">
        <f>IF(HX$9="", "", IF(AND(NOT('Personnel Details'!$N$16=""), $B152&gt;='Personnel Details'!$N$16), IF('Personnel Details'!$P$16="","", 'Personnel Details'!$P$16), IF(AND(NOT('Personnel Details'!$I$16=""), $B152&gt;='Personnel Details'!$I$16), IF('Personnel Details'!$K$16="", "", 'Personnel Details'!$K$16), IF('Personnel Details'!$F$16="", "", 'Personnel Details'!$F$16))))</f>
        <v/>
      </c>
      <c r="HZ152" s="79" t="str">
        <f>IF(HX$9="", "", IF(AND(NOT('Personnel Details'!$N$16=""), $B152&gt;='Personnel Details'!$N$16), 'Personnel Details'!$Q$16, IF(AND(NOT('Personnel Details'!$I$16=""), $B152&gt;='Personnel Details'!$I$16), 'Personnel Details'!$L$16, 'Personnel Details'!$G$16)))</f>
        <v/>
      </c>
      <c r="IA152" s="59" t="str">
        <f t="shared" si="408"/>
        <v/>
      </c>
      <c r="IB152" s="53"/>
      <c r="ID152" s="78" t="str">
        <f>IF(ID$9="", "", IF(AND(NOT('Personnel Details'!$N$17=""), $B152&gt;='Personnel Details'!$N$17), 'Personnel Details'!$O$17, IF(AND(NOT('Personnel Details'!$I$17=""), $B152&gt;='Personnel Details'!$I$17), 'Personnel Details'!$J$17, 'Personnel Details'!$E$17)))</f>
        <v/>
      </c>
      <c r="IE152" s="59" t="str">
        <f>IF(ID$9="", "", IF(AND(NOT('Personnel Details'!$N$17=""), $B152&gt;='Personnel Details'!$N$17), IF('Personnel Details'!$P$17="","", 'Personnel Details'!$P$17), IF(AND(NOT('Personnel Details'!$I$17=""), $B152&gt;='Personnel Details'!$I$17), IF('Personnel Details'!$K$17="", "", 'Personnel Details'!$K$17), IF('Personnel Details'!$F$17="", "", 'Personnel Details'!$F$17))))</f>
        <v/>
      </c>
      <c r="IF152" s="79" t="str">
        <f>IF(ID$9="", "", IF(AND(NOT('Personnel Details'!$N$17=""), $B152&gt;='Personnel Details'!$N$17), 'Personnel Details'!$Q$17, IF(AND(NOT('Personnel Details'!$I$17=""), $B152&gt;='Personnel Details'!$I$17), 'Personnel Details'!$L$17, 'Personnel Details'!$G$17)))</f>
        <v/>
      </c>
      <c r="IG152" s="59" t="str">
        <f t="shared" si="409"/>
        <v/>
      </c>
      <c r="IH152" s="53"/>
      <c r="IJ152" s="78" t="str">
        <f>IF(IJ$9="", "", IF(AND(NOT('Personnel Details'!$N$18=""), $B152&gt;='Personnel Details'!$N$18), 'Personnel Details'!$O$18, IF(AND(NOT('Personnel Details'!$I$18=""), $B152&gt;='Personnel Details'!$I$18), 'Personnel Details'!$J$18, 'Personnel Details'!$E$18)))</f>
        <v/>
      </c>
      <c r="IK152" s="59" t="str">
        <f>IF(IJ$9="", "", IF(AND(NOT('Personnel Details'!$N$18=""), $B152&gt;='Personnel Details'!$N$18), IF('Personnel Details'!$P$18="","", 'Personnel Details'!$P$18), IF(AND(NOT('Personnel Details'!$I$18=""), $B152&gt;='Personnel Details'!$I$18), IF('Personnel Details'!$K$18="", "", 'Personnel Details'!$K$18), IF('Personnel Details'!$F$18="", "", 'Personnel Details'!$F$18))))</f>
        <v/>
      </c>
      <c r="IL152" s="79" t="str">
        <f>IF(IJ$9="", "", IF(AND(NOT('Personnel Details'!$N$18=""), $B152&gt;='Personnel Details'!$N$18), 'Personnel Details'!$Q$18, IF(AND(NOT('Personnel Details'!$I$18=""), $B152&gt;='Personnel Details'!$I$18), 'Personnel Details'!$L$18, 'Personnel Details'!$G$18)))</f>
        <v/>
      </c>
      <c r="IM152" s="59" t="str">
        <f t="shared" si="410"/>
        <v/>
      </c>
      <c r="IN152" s="53"/>
      <c r="IP152" s="78" t="str">
        <f>IF(IP$9="", "", IF(AND(NOT('Personnel Details'!$N$19=""), $B152&gt;='Personnel Details'!$N$19), 'Personnel Details'!$O$19, IF(AND(NOT('Personnel Details'!$I$19=""), $B152&gt;='Personnel Details'!$I$19), 'Personnel Details'!$J$19, 'Personnel Details'!$E$19)))</f>
        <v/>
      </c>
      <c r="IQ152" s="59" t="str">
        <f>IF(IP$9="", "", IF(AND(NOT('Personnel Details'!$N$19=""), $B152&gt;='Personnel Details'!$N$19), IF('Personnel Details'!$P$19="","", 'Personnel Details'!$P$19), IF(AND(NOT('Personnel Details'!$I$19=""), $B152&gt;='Personnel Details'!$I$19), IF('Personnel Details'!$K$19="", "", 'Personnel Details'!$K$19), IF('Personnel Details'!$F$19="", "", 'Personnel Details'!$F$19))))</f>
        <v/>
      </c>
      <c r="IR152" s="79" t="str">
        <f>IF(IP$9="", "", IF(AND(NOT('Personnel Details'!$N$19=""), $B152&gt;='Personnel Details'!$N$19), 'Personnel Details'!$Q$19, IF(AND(NOT('Personnel Details'!$I$19=""), $B152&gt;='Personnel Details'!$I$19), 'Personnel Details'!$L$19, 'Personnel Details'!$G$19)))</f>
        <v/>
      </c>
      <c r="IS152" s="59" t="str">
        <f t="shared" si="411"/>
        <v/>
      </c>
      <c r="IT152" s="53"/>
      <c r="IV152" s="78" t="str">
        <f>IF(IV$9="", "", IF(AND(NOT('Personnel Details'!$N$20=""), $B152&gt;='Personnel Details'!$N$20), 'Personnel Details'!$O$20, IF(AND(NOT('Personnel Details'!$I$20=""), $B152&gt;='Personnel Details'!$I$20), 'Personnel Details'!$J$20, 'Personnel Details'!$E$20)))</f>
        <v/>
      </c>
      <c r="IW152" s="59" t="str">
        <f>IF(IV$9="", "", IF(AND(NOT('Personnel Details'!$N$20=""), $B152&gt;='Personnel Details'!$N$20), IF('Personnel Details'!$P$20="","", 'Personnel Details'!$P$20), IF(AND(NOT('Personnel Details'!$I$20=""), $B152&gt;='Personnel Details'!$I$20), IF('Personnel Details'!$K$20="", "", 'Personnel Details'!$K$20), IF('Personnel Details'!$F$20="", "", 'Personnel Details'!$F$20))))</f>
        <v/>
      </c>
      <c r="IX152" s="79" t="str">
        <f>IF(IV$9="", "", IF(AND(NOT('Personnel Details'!$N$20=""), $B152&gt;='Personnel Details'!$N$20), 'Personnel Details'!$Q$20, IF(AND(NOT('Personnel Details'!$I$20=""), $B152&gt;='Personnel Details'!$I$20), 'Personnel Details'!$L$20, 'Personnel Details'!$G$20)))</f>
        <v/>
      </c>
      <c r="IY152" s="59" t="str">
        <f t="shared" si="412"/>
        <v/>
      </c>
      <c r="IZ152" s="53"/>
      <c r="JB152" s="78" t="str">
        <f>IF(JB$9="", "", IF(AND(NOT('Personnel Details'!$N$21=""), $B152&gt;='Personnel Details'!$N$21), 'Personnel Details'!$O$21, IF(AND(NOT('Personnel Details'!$I$21=""), $B152&gt;='Personnel Details'!$I$21), 'Personnel Details'!$J$21, 'Personnel Details'!$E$21)))</f>
        <v/>
      </c>
      <c r="JC152" s="59" t="str">
        <f>IF(JB$9="", "", IF(AND(NOT('Personnel Details'!$N$21=""), $B152&gt;='Personnel Details'!$N$21), IF('Personnel Details'!$P$21="","", 'Personnel Details'!$P$21), IF(AND(NOT('Personnel Details'!$I$21=""), $B152&gt;='Personnel Details'!$I$21), IF('Personnel Details'!$K$21="", "", 'Personnel Details'!$K$21), IF('Personnel Details'!$F$21="", "", 'Personnel Details'!$F$21))))</f>
        <v/>
      </c>
      <c r="JD152" s="79" t="str">
        <f>IF(JB$9="", "", IF(AND(NOT('Personnel Details'!$N$21=""), $B152&gt;='Personnel Details'!$N$21), 'Personnel Details'!$Q$21, IF(AND(NOT('Personnel Details'!$I$21=""), $B152&gt;='Personnel Details'!$I$21), 'Personnel Details'!$L$21, 'Personnel Details'!$G$21)))</f>
        <v/>
      </c>
      <c r="JE152" s="59" t="str">
        <f t="shared" si="413"/>
        <v/>
      </c>
      <c r="JF152" s="53"/>
      <c r="JH152" s="78" t="str">
        <f>IF(JH$9="", "", IF(AND(NOT('Personnel Details'!$N$22=""), $B152&gt;='Personnel Details'!$N$22), 'Personnel Details'!$O$22, IF(AND(NOT('Personnel Details'!$I$22=""), $B152&gt;='Personnel Details'!$I$22), 'Personnel Details'!$J$22, 'Personnel Details'!$E$22)))</f>
        <v/>
      </c>
      <c r="JI152" s="59" t="str">
        <f>IF(JH$9="", "", IF(AND(NOT('Personnel Details'!$N$22=""), $B152&gt;='Personnel Details'!$N$22), IF('Personnel Details'!$P$22="","", 'Personnel Details'!$P$22), IF(AND(NOT('Personnel Details'!$I$22=""), $B152&gt;='Personnel Details'!$I$22), IF('Personnel Details'!$K$22="", "", 'Personnel Details'!$K$22), IF('Personnel Details'!$F$22="", "", 'Personnel Details'!$F$22))))</f>
        <v/>
      </c>
      <c r="JJ152" s="79" t="str">
        <f>IF(JH$9="", "", IF(AND(NOT('Personnel Details'!$N$22=""), $B152&gt;='Personnel Details'!$N$22), 'Personnel Details'!$Q$22, IF(AND(NOT('Personnel Details'!$I$22=""), $B152&gt;='Personnel Details'!$I$22), 'Personnel Details'!$L$22, 'Personnel Details'!$G$22)))</f>
        <v/>
      </c>
      <c r="JK152" s="59" t="str">
        <f t="shared" si="414"/>
        <v/>
      </c>
      <c r="JL152" s="53"/>
      <c r="JN152" s="78" t="str">
        <f>IF(JN$9="", "", IF(AND(NOT('Personnel Details'!$N$23=""), $B152&gt;='Personnel Details'!$N$23), 'Personnel Details'!$O$23, IF(AND(NOT('Personnel Details'!$I$23=""), $B152&gt;='Personnel Details'!$I$23), 'Personnel Details'!$J$23, 'Personnel Details'!$E$23)))</f>
        <v/>
      </c>
      <c r="JO152" s="59" t="str">
        <f>IF(JN$9="", "", IF(AND(NOT('Personnel Details'!$N$23=""), $B152&gt;='Personnel Details'!$N$23), IF('Personnel Details'!$P$23="","", 'Personnel Details'!$P$23), IF(AND(NOT('Personnel Details'!$I$23=""), $B152&gt;='Personnel Details'!$I$23), IF('Personnel Details'!$K$23="", "", 'Personnel Details'!$K$23), IF('Personnel Details'!$F$23="", "", 'Personnel Details'!$F$23))))</f>
        <v/>
      </c>
      <c r="JP152" s="79" t="str">
        <f>IF(JN$9="", "", IF(AND(NOT('Personnel Details'!$N$23=""), $B152&gt;='Personnel Details'!$N$23), 'Personnel Details'!$Q$23, IF(AND(NOT('Personnel Details'!$I$23=""), $B152&gt;='Personnel Details'!$I$23), 'Personnel Details'!$L$23, 'Personnel Details'!$G$23)))</f>
        <v/>
      </c>
      <c r="JQ152" s="59" t="str">
        <f t="shared" si="415"/>
        <v/>
      </c>
      <c r="JR152" s="53"/>
      <c r="JT152" s="78" t="str">
        <f>IF(JT$9="", "", IF(AND(NOT('Personnel Details'!$N$24=""), $B152&gt;='Personnel Details'!$N$24), 'Personnel Details'!$O$24, IF(AND(NOT('Personnel Details'!$I$24=""), $B152&gt;='Personnel Details'!$I$24), 'Personnel Details'!$J$24, 'Personnel Details'!$E$24)))</f>
        <v/>
      </c>
      <c r="JU152" s="59" t="str">
        <f>IF(JT$9="", "", IF(AND(NOT('Personnel Details'!$N$24=""), $B152&gt;='Personnel Details'!$N$24), IF('Personnel Details'!$P$24="","", 'Personnel Details'!$P$24), IF(AND(NOT('Personnel Details'!$I$24=""), $B152&gt;='Personnel Details'!$I$24), IF('Personnel Details'!$K$24="", "", 'Personnel Details'!$K$24), IF('Personnel Details'!$F$24="", "", 'Personnel Details'!$F$24))))</f>
        <v/>
      </c>
      <c r="JV152" s="79" t="str">
        <f>IF(JT$9="", "", IF(AND(NOT('Personnel Details'!$N$24=""), $B152&gt;='Personnel Details'!$N$24), 'Personnel Details'!$Q$24, IF(AND(NOT('Personnel Details'!$I$24=""), $B152&gt;='Personnel Details'!$I$24), 'Personnel Details'!$L$24, 'Personnel Details'!$G$24)))</f>
        <v/>
      </c>
      <c r="JW152" s="59" t="str">
        <f t="shared" si="416"/>
        <v/>
      </c>
      <c r="JX152" s="53"/>
      <c r="JZ152" s="78" t="str">
        <f>IF(JZ$9="", "", IF(AND(NOT('Personnel Details'!$N$25=""), $B152&gt;='Personnel Details'!$N$25), 'Personnel Details'!$O$25, IF(AND(NOT('Personnel Details'!$I$25=""), $B152&gt;='Personnel Details'!$I$25), 'Personnel Details'!$J$25, 'Personnel Details'!$E$25)))</f>
        <v/>
      </c>
      <c r="KA152" s="59" t="str">
        <f>IF(JZ$9="", "", IF(AND(NOT('Personnel Details'!$N$25=""), $B152&gt;='Personnel Details'!$N$25), IF('Personnel Details'!$P$25="","", 'Personnel Details'!$P$25), IF(AND(NOT('Personnel Details'!$I$25=""), $B152&gt;='Personnel Details'!$I$25), IF('Personnel Details'!$K$25="", "", 'Personnel Details'!$K$25), IF('Personnel Details'!$F$25="", "", 'Personnel Details'!$F$25))))</f>
        <v/>
      </c>
      <c r="KB152" s="79" t="str">
        <f>IF(JZ$9="", "", IF(AND(NOT('Personnel Details'!$N$25=""), $B152&gt;='Personnel Details'!$N$25), 'Personnel Details'!$Q$25, IF(AND(NOT('Personnel Details'!$I$25=""), $B152&gt;='Personnel Details'!$I$25), 'Personnel Details'!$L$25, 'Personnel Details'!$G$25)))</f>
        <v/>
      </c>
      <c r="KC152" s="59" t="str">
        <f t="shared" si="417"/>
        <v/>
      </c>
      <c r="KD152" s="53"/>
      <c r="KF152" s="78" t="str">
        <f>IF(KF$9="", "", IF(AND(NOT('Personnel Details'!$N$26=""), $B152&gt;='Personnel Details'!$N$26), 'Personnel Details'!$O$26, IF(AND(NOT('Personnel Details'!$I$26=""), $B152&gt;='Personnel Details'!$I$26), 'Personnel Details'!$J$26, 'Personnel Details'!$E$26)))</f>
        <v/>
      </c>
      <c r="KG152" s="59" t="str">
        <f>IF(KF$9="", "", IF(AND(NOT('Personnel Details'!$N$26=""), $B152&gt;='Personnel Details'!$N$26), IF('Personnel Details'!$P$26="","", 'Personnel Details'!$P$26), IF(AND(NOT('Personnel Details'!$I$26=""), $B152&gt;='Personnel Details'!$I$26), IF('Personnel Details'!$K$26="", "", 'Personnel Details'!$K$26), IF('Personnel Details'!$F$26="", "", 'Personnel Details'!$F$26))))</f>
        <v/>
      </c>
      <c r="KH152" s="79" t="str">
        <f>IF(KF$9="", "", IF(AND(NOT('Personnel Details'!$N$26=""), $B152&gt;='Personnel Details'!$N$26), 'Personnel Details'!$Q$26, IF(AND(NOT('Personnel Details'!$I$26=""), $B152&gt;='Personnel Details'!$I$26), 'Personnel Details'!$L$26, 'Personnel Details'!$G$26)))</f>
        <v/>
      </c>
      <c r="KI152" s="59" t="str">
        <f t="shared" si="418"/>
        <v/>
      </c>
      <c r="KJ152" s="53"/>
      <c r="KL152" s="78" t="str">
        <f>IF(KL$9="", "", IF(AND(NOT('Personnel Details'!$N$27=""), $B152&gt;='Personnel Details'!$N$27), 'Personnel Details'!$O$27, IF(AND(NOT('Personnel Details'!$I$27=""), $B152&gt;='Personnel Details'!$I$27), 'Personnel Details'!$J$27, 'Personnel Details'!$E$27)))</f>
        <v/>
      </c>
      <c r="KM152" s="59" t="str">
        <f>IF(KL$9="", "", IF(AND(NOT('Personnel Details'!$N$27=""), $B152&gt;='Personnel Details'!$N$27), IF('Personnel Details'!$P$27="","", 'Personnel Details'!$P$27), IF(AND(NOT('Personnel Details'!$I$27=""), $B152&gt;='Personnel Details'!$I$27), IF('Personnel Details'!$K$27="", "", 'Personnel Details'!$K$27), IF('Personnel Details'!$F$27="", "", 'Personnel Details'!$F$27))))</f>
        <v/>
      </c>
      <c r="KN152" s="79" t="str">
        <f>IF(KL$9="", "", IF(AND(NOT('Personnel Details'!$N$27=""), $B152&gt;='Personnel Details'!$N$27), 'Personnel Details'!$Q$27, IF(AND(NOT('Personnel Details'!$I$27=""), $B152&gt;='Personnel Details'!$I$27), 'Personnel Details'!$L$27, 'Personnel Details'!$G$27)))</f>
        <v/>
      </c>
      <c r="KO152" s="59" t="str">
        <f t="shared" si="419"/>
        <v/>
      </c>
      <c r="KP152" s="53"/>
      <c r="KR152" s="78" t="str">
        <f>IF(KR$9="", "", IF(AND(NOT('Personnel Details'!$N$28=""), $B152&gt;='Personnel Details'!$N$28), 'Personnel Details'!$O$28, IF(AND(NOT('Personnel Details'!$I$28=""), $B152&gt;='Personnel Details'!$I$28), 'Personnel Details'!$J$28, 'Personnel Details'!$E$28)))</f>
        <v/>
      </c>
      <c r="KS152" s="59" t="str">
        <f>IF(KR$9="", "", IF(AND(NOT('Personnel Details'!$N$28=""), $B152&gt;='Personnel Details'!$N$28), IF('Personnel Details'!$P$28="","", 'Personnel Details'!$P$28), IF(AND(NOT('Personnel Details'!$I$28=""), $B152&gt;='Personnel Details'!$I$28), IF('Personnel Details'!$K$28="", "", 'Personnel Details'!$K$28), IF('Personnel Details'!$F$28="", "", 'Personnel Details'!$F$28))))</f>
        <v/>
      </c>
      <c r="KT152" s="79" t="str">
        <f>IF(KR$9="", "", IF(AND(NOT('Personnel Details'!$N$28=""), $B152&gt;='Personnel Details'!$N$28), 'Personnel Details'!$Q$28, IF(AND(NOT('Personnel Details'!$I$28=""), $B152&gt;='Personnel Details'!$I$28), 'Personnel Details'!$L$28, 'Personnel Details'!$G$28)))</f>
        <v/>
      </c>
      <c r="KU152" s="59" t="str">
        <f t="shared" si="420"/>
        <v/>
      </c>
      <c r="KV152" s="53"/>
      <c r="KX152" s="78" t="str">
        <f>IF(KX$9="", "", IF(AND(NOT('Personnel Details'!$N$29=""), $B152&gt;='Personnel Details'!$N$29), 'Personnel Details'!$O$29, IF(AND(NOT('Personnel Details'!$I$29=""), $B152&gt;='Personnel Details'!$I$29), 'Personnel Details'!$J$29, 'Personnel Details'!$E$29)))</f>
        <v/>
      </c>
      <c r="KY152" s="59" t="str">
        <f>IF(KX$9="", "", IF(AND(NOT('Personnel Details'!$N$29=""), $B152&gt;='Personnel Details'!$N$29), IF('Personnel Details'!$P$29="","", 'Personnel Details'!$P$29), IF(AND(NOT('Personnel Details'!$I$29=""), $B152&gt;='Personnel Details'!$I$29), IF('Personnel Details'!$K$29="", "", 'Personnel Details'!$K$29), IF('Personnel Details'!$F$29="", "", 'Personnel Details'!$F$29))))</f>
        <v/>
      </c>
      <c r="KZ152" s="79" t="str">
        <f>IF(KX$9="", "", IF(AND(NOT('Personnel Details'!$N$29=""), $B152&gt;='Personnel Details'!$N$29), 'Personnel Details'!$Q$29, IF(AND(NOT('Personnel Details'!$I$29=""), $B152&gt;='Personnel Details'!$I$29), 'Personnel Details'!$L$29, 'Personnel Details'!$G$29)))</f>
        <v/>
      </c>
      <c r="LA152" s="59" t="str">
        <f t="shared" si="421"/>
        <v/>
      </c>
      <c r="LB152" s="53"/>
      <c r="LD152" s="78" t="str">
        <f>IF(LD$9="", "", IF(AND(NOT('Personnel Details'!$N$30=""), $B152&gt;='Personnel Details'!$N$30), 'Personnel Details'!$O$30, IF(AND(NOT('Personnel Details'!$I$30=""), $B152&gt;='Personnel Details'!$I$30), 'Personnel Details'!$J$30, 'Personnel Details'!$E$30)))</f>
        <v/>
      </c>
      <c r="LE152" s="59" t="str">
        <f>IF(LD$9="", "", IF(AND(NOT('Personnel Details'!$N$30=""), $B152&gt;='Personnel Details'!$N$30), IF('Personnel Details'!$P$30="","", 'Personnel Details'!$P$30), IF(AND(NOT('Personnel Details'!$I$30=""), $B152&gt;='Personnel Details'!$I$30), IF('Personnel Details'!$K$30="", "", 'Personnel Details'!$K$30), IF('Personnel Details'!$F$30="", "", 'Personnel Details'!$F$30))))</f>
        <v/>
      </c>
      <c r="LF152" s="79" t="str">
        <f>IF(LD$9="", "", IF(AND(NOT('Personnel Details'!$N$30=""), $B152&gt;='Personnel Details'!$N$30), 'Personnel Details'!$Q$30, IF(AND(NOT('Personnel Details'!$I$30=""), $B152&gt;='Personnel Details'!$I$30), 'Personnel Details'!$L$30, 'Personnel Details'!$G$30)))</f>
        <v/>
      </c>
      <c r="LG152" s="59" t="str">
        <f t="shared" si="422"/>
        <v/>
      </c>
      <c r="LH152" s="53"/>
      <c r="LJ152" s="78" t="str">
        <f>IF(LJ$9="", "", IF(AND(NOT('Personnel Details'!$N$31=""), $B152&gt;='Personnel Details'!$N$31), 'Personnel Details'!$O$31, IF(AND(NOT('Personnel Details'!$I$31=""), $B152&gt;='Personnel Details'!$I$31), 'Personnel Details'!$J$31, 'Personnel Details'!$E$31)))</f>
        <v/>
      </c>
      <c r="LK152" s="59" t="str">
        <f>IF(LJ$9="", "", IF(AND(NOT('Personnel Details'!$N$31=""), $B152&gt;='Personnel Details'!$N$31), IF('Personnel Details'!$P$31="","", 'Personnel Details'!$P$31), IF(AND(NOT('Personnel Details'!$I$31=""), $B152&gt;='Personnel Details'!$I$31), IF('Personnel Details'!$K$31="", "", 'Personnel Details'!$K$31), IF('Personnel Details'!$F$31="", "", 'Personnel Details'!$F$31))))</f>
        <v/>
      </c>
      <c r="LL152" s="79" t="str">
        <f>IF(LJ$9="", "", IF(AND(NOT('Personnel Details'!$N$31=""), $B152&gt;='Personnel Details'!$N$31), 'Personnel Details'!$Q$31, IF(AND(NOT('Personnel Details'!$I$31=""), $B152&gt;='Personnel Details'!$I$31), 'Personnel Details'!$L$31, 'Personnel Details'!$G$31)))</f>
        <v/>
      </c>
      <c r="LM152" s="59" t="str">
        <f t="shared" si="423"/>
        <v/>
      </c>
      <c r="LN152" s="53"/>
      <c r="LP152" s="78" t="str">
        <f>IF(LP$9="", "", IF(AND(NOT('Personnel Details'!$N$32=""), $B152&gt;='Personnel Details'!$N$32), 'Personnel Details'!$O$32, IF(AND(NOT('Personnel Details'!$I$32=""), $B152&gt;='Personnel Details'!$I$32), 'Personnel Details'!$J$32, 'Personnel Details'!$E$32)))</f>
        <v/>
      </c>
      <c r="LQ152" s="59" t="str">
        <f>IF(LP$9="", "", IF(AND(NOT('Personnel Details'!$N$32=""), $B152&gt;='Personnel Details'!$N$32), IF('Personnel Details'!$P$32="","", 'Personnel Details'!$P$32), IF(AND(NOT('Personnel Details'!$I$32=""), $B152&gt;='Personnel Details'!$I$32), IF('Personnel Details'!$K$32="", "", 'Personnel Details'!$K$32), IF('Personnel Details'!$F$32="", "", 'Personnel Details'!$F$32))))</f>
        <v/>
      </c>
      <c r="LR152" s="79" t="str">
        <f>IF(LP$9="", "", IF(AND(NOT('Personnel Details'!$N$32=""), $B152&gt;='Personnel Details'!$N$32), 'Personnel Details'!$Q$32, IF(AND(NOT('Personnel Details'!$I$32=""), $B152&gt;='Personnel Details'!$I$32), 'Personnel Details'!$L$32, 'Personnel Details'!$G$32)))</f>
        <v/>
      </c>
      <c r="LS152" s="59" t="str">
        <f t="shared" si="424"/>
        <v/>
      </c>
      <c r="LT152" s="53"/>
      <c r="LV152" s="78" t="str">
        <f>IF(LV$9="", "", IF(AND(NOT('Personnel Details'!$N$33=""), $B152&gt;='Personnel Details'!$N$33), 'Personnel Details'!$O$33, IF(AND(NOT('Personnel Details'!$I$33=""), $B152&gt;='Personnel Details'!$I$33), 'Personnel Details'!$J$33, 'Personnel Details'!$E$33)))</f>
        <v/>
      </c>
      <c r="LW152" s="59" t="str">
        <f>IF(LV$9="", "", IF(AND(NOT('Personnel Details'!$N$33=""), $B152&gt;='Personnel Details'!$N$33), IF('Personnel Details'!$P$33="","", 'Personnel Details'!$P$33), IF(AND(NOT('Personnel Details'!$I$33=""), $B152&gt;='Personnel Details'!$I$33), IF('Personnel Details'!$K$33="", "", 'Personnel Details'!$K$33), IF('Personnel Details'!$F$33="", "", 'Personnel Details'!$F$33))))</f>
        <v/>
      </c>
      <c r="LX152" s="79" t="str">
        <f>IF(LV$9="", "", IF(AND(NOT('Personnel Details'!$N$33=""), $B152&gt;='Personnel Details'!$N$33), 'Personnel Details'!$Q$33, IF(AND(NOT('Personnel Details'!$I$33=""), $B152&gt;='Personnel Details'!$I$33), 'Personnel Details'!$L$33, 'Personnel Details'!$G$33)))</f>
        <v/>
      </c>
      <c r="LY152" s="59" t="str">
        <f t="shared" si="425"/>
        <v/>
      </c>
      <c r="LZ152" s="53"/>
      <c r="MB152" s="78" t="str">
        <f>IF(MB$9="", "", IF(AND(NOT('Personnel Details'!$N$34=""), $B152&gt;='Personnel Details'!$N$34), 'Personnel Details'!$O$34, IF(AND(NOT('Personnel Details'!$I$34=""), $B152&gt;='Personnel Details'!$I$34), 'Personnel Details'!$J$34, 'Personnel Details'!$E$34)))</f>
        <v/>
      </c>
      <c r="MC152" s="59" t="str">
        <f>IF(MB$9="", "", IF(AND(NOT('Personnel Details'!$N$34=""), $B152&gt;='Personnel Details'!$N$34), IF('Personnel Details'!$P$34="","", 'Personnel Details'!$P$34), IF(AND(NOT('Personnel Details'!$I$34=""), $B152&gt;='Personnel Details'!$I$34), IF('Personnel Details'!$K$34="", "", 'Personnel Details'!$K$34), IF('Personnel Details'!$F$34="", "", 'Personnel Details'!$F$34))))</f>
        <v/>
      </c>
      <c r="MD152" s="79" t="str">
        <f>IF(MB$9="", "", IF(AND(NOT('Personnel Details'!$N$34=""), $B152&gt;='Personnel Details'!$N$34), 'Personnel Details'!$Q$34, IF(AND(NOT('Personnel Details'!$I$34=""), $B152&gt;='Personnel Details'!$I$34), 'Personnel Details'!$L$34, 'Personnel Details'!$G$34)))</f>
        <v/>
      </c>
      <c r="ME152" s="59" t="str">
        <f t="shared" si="426"/>
        <v/>
      </c>
      <c r="MF152" s="53"/>
      <c r="MH152" s="78" t="str">
        <f>IF(MH$9="", "", IF(AND(NOT('Personnel Details'!$N$35=""), $B152&gt;='Personnel Details'!$N$35), 'Personnel Details'!$O$35, IF(AND(NOT('Personnel Details'!$I$35=""), $B152&gt;='Personnel Details'!$I$35), 'Personnel Details'!$J$35, 'Personnel Details'!$E$35)))</f>
        <v/>
      </c>
      <c r="MI152" s="59" t="str">
        <f>IF(MH$9="", "", IF(AND(NOT('Personnel Details'!$N$35=""), $B152&gt;='Personnel Details'!$N$35), IF('Personnel Details'!$P$35="","", 'Personnel Details'!$P$35), IF(AND(NOT('Personnel Details'!$I$35=""), $B152&gt;='Personnel Details'!$I$35), IF('Personnel Details'!$K$35="", "", 'Personnel Details'!$K$35), IF('Personnel Details'!$F$35="", "", 'Personnel Details'!$F$35))))</f>
        <v/>
      </c>
      <c r="MJ152" s="79" t="str">
        <f>IF(MH$9="", "", IF(AND(NOT('Personnel Details'!$N$35=""), $B152&gt;='Personnel Details'!$N$35), 'Personnel Details'!$Q$35, IF(AND(NOT('Personnel Details'!$I$35=""), $B152&gt;='Personnel Details'!$I$35), 'Personnel Details'!$L$35, 'Personnel Details'!$G$35)))</f>
        <v/>
      </c>
      <c r="MK152" s="59" t="str">
        <f t="shared" si="427"/>
        <v/>
      </c>
      <c r="ML152" s="53"/>
      <c r="MN152" s="78" t="str">
        <f>IF(MN$9="", "", IF(AND(NOT('Personnel Details'!$N$36=""), $B152&gt;='Personnel Details'!$N$36), 'Personnel Details'!$O$36, IF(AND(NOT('Personnel Details'!$I$36=""), $B152&gt;='Personnel Details'!$I$36), 'Personnel Details'!$J$36, 'Personnel Details'!$E$36)))</f>
        <v/>
      </c>
      <c r="MO152" s="59" t="str">
        <f>IF(MN$9="", "", IF(AND(NOT('Personnel Details'!$N$36=""), $B152&gt;='Personnel Details'!$N$36), IF('Personnel Details'!$P$36="","", 'Personnel Details'!$P$36), IF(AND(NOT('Personnel Details'!$I$36=""), $B152&gt;='Personnel Details'!$I$36), IF('Personnel Details'!$K$36="", "", 'Personnel Details'!$K$36), IF('Personnel Details'!$F$36="", "", 'Personnel Details'!$F$36))))</f>
        <v/>
      </c>
      <c r="MP152" s="79" t="str">
        <f>IF(MN$9="", "", IF(AND(NOT('Personnel Details'!$N$36=""), $B152&gt;='Personnel Details'!$N$36), 'Personnel Details'!$Q$36, IF(AND(NOT('Personnel Details'!$I$36=""), $B152&gt;='Personnel Details'!$I$36), 'Personnel Details'!$L$36, 'Personnel Details'!$G$36)))</f>
        <v/>
      </c>
      <c r="MQ152" s="59" t="str">
        <f t="shared" si="428"/>
        <v/>
      </c>
      <c r="MR152" s="53"/>
      <c r="MT152" s="78" t="str">
        <f>IF(MT$9="", "", IF(AND(NOT('Personnel Details'!$N$37=""), $B152&gt;='Personnel Details'!$N$37), 'Personnel Details'!$O$37, IF(AND(NOT('Personnel Details'!$I$37=""), $B152&gt;='Personnel Details'!$I$37), 'Personnel Details'!$J$37, 'Personnel Details'!$E$37)))</f>
        <v/>
      </c>
      <c r="MU152" s="59" t="str">
        <f>IF(MT$9="", "", IF(AND(NOT('Personnel Details'!$N$37=""), $B152&gt;='Personnel Details'!$N$37), IF('Personnel Details'!$P$37="","", 'Personnel Details'!$P$37), IF(AND(NOT('Personnel Details'!$I$37=""), $B152&gt;='Personnel Details'!$I$37), IF('Personnel Details'!$K$37="", "", 'Personnel Details'!$K$37), IF('Personnel Details'!$F$37="", "", 'Personnel Details'!$F$37))))</f>
        <v/>
      </c>
      <c r="MV152" s="79" t="str">
        <f>IF(MT$9="", "", IF(AND(NOT('Personnel Details'!$N$37=""), $B152&gt;='Personnel Details'!$N$37), 'Personnel Details'!$Q$37, IF(AND(NOT('Personnel Details'!$I$37=""), $B152&gt;='Personnel Details'!$I$37), 'Personnel Details'!$L$37, 'Personnel Details'!$G$37)))</f>
        <v/>
      </c>
      <c r="MW152" s="59" t="str">
        <f t="shared" si="429"/>
        <v/>
      </c>
      <c r="MX152" s="53"/>
      <c r="MZ152" s="78" t="str">
        <f>IF(MZ$9="", "", IF(AND(NOT('Personnel Details'!$N$38=""), $B152&gt;='Personnel Details'!$N$38), 'Personnel Details'!$O$38, IF(AND(NOT('Personnel Details'!$I$38=""), $B152&gt;='Personnel Details'!$I$38), 'Personnel Details'!$J$38, 'Personnel Details'!$E$38)))</f>
        <v/>
      </c>
      <c r="NA152" s="59" t="str">
        <f>IF(MZ$9="", "", IF(AND(NOT('Personnel Details'!$N$38=""), $B152&gt;='Personnel Details'!$N$38), IF('Personnel Details'!$P$38="","", 'Personnel Details'!$P$38), IF(AND(NOT('Personnel Details'!$I$38=""), $B152&gt;='Personnel Details'!$I$38), IF('Personnel Details'!$K$38="", "", 'Personnel Details'!$K$38), IF('Personnel Details'!$F$38="", "", 'Personnel Details'!$F$38))))</f>
        <v/>
      </c>
      <c r="NB152" s="79" t="str">
        <f>IF(MZ$9="", "", IF(AND(NOT('Personnel Details'!$N$38=""), $B152&gt;='Personnel Details'!$N$38), 'Personnel Details'!$Q$38, IF(AND(NOT('Personnel Details'!$I$38=""), $B152&gt;='Personnel Details'!$I$38), 'Personnel Details'!$L$38, 'Personnel Details'!$G$38)))</f>
        <v/>
      </c>
      <c r="NC152" s="59" t="str">
        <f t="shared" si="430"/>
        <v/>
      </c>
      <c r="ND152" s="53"/>
      <c r="NF152" s="78" t="str">
        <f>IF(NF$9="", "", IF(AND(NOT('Personnel Details'!$N$39=""), $B152&gt;='Personnel Details'!$N$39), 'Personnel Details'!$O$39, IF(AND(NOT('Personnel Details'!$I$39=""), $B152&gt;='Personnel Details'!$I$39), 'Personnel Details'!$J$39, 'Personnel Details'!$E$39)))</f>
        <v/>
      </c>
      <c r="NG152" s="59" t="str">
        <f>IF(NF$9="", "", IF(AND(NOT('Personnel Details'!$N$39=""), $B152&gt;='Personnel Details'!$N$39), IF('Personnel Details'!$P$39="","", 'Personnel Details'!$P$39), IF(AND(NOT('Personnel Details'!$I$39=""), $B152&gt;='Personnel Details'!$I$39), IF('Personnel Details'!$K$39="", "", 'Personnel Details'!$K$39), IF('Personnel Details'!$F$39="", "", 'Personnel Details'!$F$39))))</f>
        <v/>
      </c>
      <c r="NH152" s="79" t="str">
        <f>IF(NF$9="", "", IF(AND(NOT('Personnel Details'!$N$39=""), $B152&gt;='Personnel Details'!$N$39), 'Personnel Details'!$Q$39, IF(AND(NOT('Personnel Details'!$I$39=""), $B152&gt;='Personnel Details'!$I$39), 'Personnel Details'!$L$39, 'Personnel Details'!$G$39)))</f>
        <v/>
      </c>
      <c r="NI152" s="59" t="str">
        <f t="shared" si="431"/>
        <v/>
      </c>
      <c r="NJ152" s="53"/>
      <c r="NL152" s="78" t="str">
        <f>IF(NL$9="", "", IF(AND(NOT('Personnel Details'!$N$40=""), $B152&gt;='Personnel Details'!$N$40), 'Personnel Details'!$O$40, IF(AND(NOT('Personnel Details'!$I$40=""), $B152&gt;='Personnel Details'!$I$40), 'Personnel Details'!$J$40, 'Personnel Details'!$E$40)))</f>
        <v/>
      </c>
      <c r="NM152" s="59" t="str">
        <f>IF(NL$9="", "", IF(AND(NOT('Personnel Details'!$N$40=""), $B152&gt;='Personnel Details'!$N$40), IF('Personnel Details'!$P$40="","", 'Personnel Details'!$P$40), IF(AND(NOT('Personnel Details'!$I$40=""), $B152&gt;='Personnel Details'!$I$40), IF('Personnel Details'!$K$40="", "", 'Personnel Details'!$K$40), IF('Personnel Details'!$F$40="", "", 'Personnel Details'!$F$40))))</f>
        <v/>
      </c>
      <c r="NN152" s="79" t="str">
        <f>IF(NL$9="", "", IF(AND(NOT('Personnel Details'!$N$40=""), $B152&gt;='Personnel Details'!$N$40), 'Personnel Details'!$Q$40, IF(AND(NOT('Personnel Details'!$I$40=""), $B152&gt;='Personnel Details'!$I$40), 'Personnel Details'!$L$40, 'Personnel Details'!$G$40)))</f>
        <v/>
      </c>
      <c r="NO152" s="59" t="str">
        <f t="shared" si="432"/>
        <v/>
      </c>
      <c r="NP152" s="53"/>
    </row>
    <row r="153" spans="1:380" x14ac:dyDescent="0.25">
      <c r="A153" s="32"/>
      <c r="B153" s="113" t="str">
        <f>IFERROR(IF(B152+1&gt;'Personnel Details'!$U$5, "", B152+1), "")</f>
        <v/>
      </c>
      <c r="C153" s="32"/>
      <c r="D153" s="120"/>
      <c r="E153" s="13" t="str">
        <f t="shared" si="311"/>
        <v/>
      </c>
      <c r="F153" s="13" t="str">
        <f t="shared" si="342"/>
        <v/>
      </c>
      <c r="G153" s="56" t="str">
        <f t="shared" si="433"/>
        <v/>
      </c>
      <c r="H153" s="16" t="str">
        <f t="shared" si="343"/>
        <v/>
      </c>
      <c r="I153" s="32"/>
      <c r="J153" s="120"/>
      <c r="K153" s="62" t="str">
        <f t="shared" si="312"/>
        <v/>
      </c>
      <c r="L153" s="62" t="str">
        <f t="shared" si="344"/>
        <v/>
      </c>
      <c r="M153" s="65" t="str">
        <f t="shared" si="434"/>
        <v/>
      </c>
      <c r="N153" s="68" t="str">
        <f t="shared" si="345"/>
        <v/>
      </c>
      <c r="O153" s="32"/>
      <c r="P153" s="120"/>
      <c r="Q153" s="62" t="str">
        <f t="shared" si="313"/>
        <v/>
      </c>
      <c r="R153" s="62" t="str">
        <f t="shared" si="346"/>
        <v/>
      </c>
      <c r="S153" s="65" t="str">
        <f t="shared" si="435"/>
        <v/>
      </c>
      <c r="T153" s="68" t="str">
        <f t="shared" si="347"/>
        <v/>
      </c>
      <c r="U153" s="32"/>
      <c r="V153" s="120"/>
      <c r="W153" s="62" t="str">
        <f t="shared" si="314"/>
        <v/>
      </c>
      <c r="X153" s="62" t="str">
        <f t="shared" si="348"/>
        <v/>
      </c>
      <c r="Y153" s="65" t="str">
        <f t="shared" si="436"/>
        <v/>
      </c>
      <c r="Z153" s="68" t="str">
        <f t="shared" si="349"/>
        <v/>
      </c>
      <c r="AA153" s="32"/>
      <c r="AB153" s="120"/>
      <c r="AC153" s="62" t="str">
        <f t="shared" si="315"/>
        <v/>
      </c>
      <c r="AD153" s="62" t="str">
        <f t="shared" si="350"/>
        <v/>
      </c>
      <c r="AE153" s="65" t="str">
        <f t="shared" si="437"/>
        <v/>
      </c>
      <c r="AF153" s="68" t="str">
        <f t="shared" si="351"/>
        <v/>
      </c>
      <c r="AG153" s="32"/>
      <c r="AH153" s="120"/>
      <c r="AI153" s="62" t="str">
        <f t="shared" si="316"/>
        <v/>
      </c>
      <c r="AJ153" s="62" t="str">
        <f t="shared" si="352"/>
        <v/>
      </c>
      <c r="AK153" s="65" t="str">
        <f t="shared" si="438"/>
        <v/>
      </c>
      <c r="AL153" s="68" t="str">
        <f t="shared" si="353"/>
        <v/>
      </c>
      <c r="AM153" s="32"/>
      <c r="AN153" s="120"/>
      <c r="AO153" s="62" t="str">
        <f t="shared" si="317"/>
        <v/>
      </c>
      <c r="AP153" s="62" t="str">
        <f t="shared" si="354"/>
        <v/>
      </c>
      <c r="AQ153" s="65" t="str">
        <f t="shared" si="439"/>
        <v/>
      </c>
      <c r="AR153" s="68" t="str">
        <f t="shared" si="355"/>
        <v/>
      </c>
      <c r="AS153" s="32"/>
      <c r="AT153" s="120"/>
      <c r="AU153" s="62" t="str">
        <f t="shared" si="318"/>
        <v/>
      </c>
      <c r="AV153" s="62" t="str">
        <f t="shared" si="356"/>
        <v/>
      </c>
      <c r="AW153" s="65" t="str">
        <f t="shared" si="440"/>
        <v/>
      </c>
      <c r="AX153" s="68" t="str">
        <f t="shared" si="357"/>
        <v/>
      </c>
      <c r="AY153" s="32"/>
      <c r="AZ153" s="120"/>
      <c r="BA153" s="62" t="str">
        <f t="shared" si="319"/>
        <v/>
      </c>
      <c r="BB153" s="62" t="str">
        <f t="shared" si="358"/>
        <v/>
      </c>
      <c r="BC153" s="65" t="str">
        <f t="shared" si="441"/>
        <v/>
      </c>
      <c r="BD153" s="68" t="str">
        <f t="shared" si="359"/>
        <v/>
      </c>
      <c r="BE153" s="32"/>
      <c r="BF153" s="120"/>
      <c r="BG153" s="62" t="str">
        <f t="shared" si="320"/>
        <v/>
      </c>
      <c r="BH153" s="62" t="str">
        <f t="shared" si="360"/>
        <v/>
      </c>
      <c r="BI153" s="65" t="str">
        <f t="shared" si="442"/>
        <v/>
      </c>
      <c r="BJ153" s="68" t="str">
        <f t="shared" si="361"/>
        <v/>
      </c>
      <c r="BK153" s="32"/>
      <c r="BL153" s="120"/>
      <c r="BM153" s="62" t="str">
        <f t="shared" si="321"/>
        <v/>
      </c>
      <c r="BN153" s="62" t="str">
        <f t="shared" si="362"/>
        <v/>
      </c>
      <c r="BO153" s="65" t="str">
        <f t="shared" si="443"/>
        <v/>
      </c>
      <c r="BP153" s="68" t="str">
        <f t="shared" si="363"/>
        <v/>
      </c>
      <c r="BQ153" s="32"/>
      <c r="BR153" s="120"/>
      <c r="BS153" s="62" t="str">
        <f t="shared" si="322"/>
        <v/>
      </c>
      <c r="BT153" s="62" t="str">
        <f t="shared" si="364"/>
        <v/>
      </c>
      <c r="BU153" s="65" t="str">
        <f t="shared" si="444"/>
        <v/>
      </c>
      <c r="BV153" s="68" t="str">
        <f t="shared" si="365"/>
        <v/>
      </c>
      <c r="BW153" s="32"/>
      <c r="BX153" s="120"/>
      <c r="BY153" s="62" t="str">
        <f t="shared" si="323"/>
        <v/>
      </c>
      <c r="BZ153" s="62" t="str">
        <f t="shared" si="366"/>
        <v/>
      </c>
      <c r="CA153" s="65" t="str">
        <f t="shared" si="445"/>
        <v/>
      </c>
      <c r="CB153" s="68" t="str">
        <f t="shared" si="367"/>
        <v/>
      </c>
      <c r="CC153" s="32"/>
      <c r="CD153" s="120"/>
      <c r="CE153" s="62" t="str">
        <f t="shared" si="324"/>
        <v/>
      </c>
      <c r="CF153" s="62" t="str">
        <f t="shared" si="368"/>
        <v/>
      </c>
      <c r="CG153" s="65" t="str">
        <f t="shared" si="446"/>
        <v/>
      </c>
      <c r="CH153" s="68" t="str">
        <f t="shared" si="369"/>
        <v/>
      </c>
      <c r="CI153" s="32"/>
      <c r="CJ153" s="120"/>
      <c r="CK153" s="62" t="str">
        <f t="shared" si="325"/>
        <v/>
      </c>
      <c r="CL153" s="62" t="str">
        <f t="shared" si="370"/>
        <v/>
      </c>
      <c r="CM153" s="65" t="str">
        <f t="shared" si="447"/>
        <v/>
      </c>
      <c r="CN153" s="68" t="str">
        <f t="shared" si="371"/>
        <v/>
      </c>
      <c r="CO153" s="32"/>
      <c r="CP153" s="120"/>
      <c r="CQ153" s="62" t="str">
        <f t="shared" si="326"/>
        <v/>
      </c>
      <c r="CR153" s="62" t="str">
        <f t="shared" si="372"/>
        <v/>
      </c>
      <c r="CS153" s="65" t="str">
        <f t="shared" si="448"/>
        <v/>
      </c>
      <c r="CT153" s="68" t="str">
        <f t="shared" si="373"/>
        <v/>
      </c>
      <c r="CU153" s="32"/>
      <c r="CV153" s="120"/>
      <c r="CW153" s="62" t="str">
        <f t="shared" si="327"/>
        <v/>
      </c>
      <c r="CX153" s="62" t="str">
        <f t="shared" si="374"/>
        <v/>
      </c>
      <c r="CY153" s="65" t="str">
        <f t="shared" si="449"/>
        <v/>
      </c>
      <c r="CZ153" s="68" t="str">
        <f t="shared" si="375"/>
        <v/>
      </c>
      <c r="DA153" s="32"/>
      <c r="DB153" s="120"/>
      <c r="DC153" s="62" t="str">
        <f t="shared" si="328"/>
        <v/>
      </c>
      <c r="DD153" s="62" t="str">
        <f t="shared" si="376"/>
        <v/>
      </c>
      <c r="DE153" s="65" t="str">
        <f t="shared" si="450"/>
        <v/>
      </c>
      <c r="DF153" s="68" t="str">
        <f t="shared" si="377"/>
        <v/>
      </c>
      <c r="DG153" s="32"/>
      <c r="DH153" s="120"/>
      <c r="DI153" s="62" t="str">
        <f t="shared" si="329"/>
        <v/>
      </c>
      <c r="DJ153" s="62" t="str">
        <f t="shared" si="378"/>
        <v/>
      </c>
      <c r="DK153" s="65" t="str">
        <f t="shared" si="451"/>
        <v/>
      </c>
      <c r="DL153" s="68" t="str">
        <f t="shared" si="379"/>
        <v/>
      </c>
      <c r="DM153" s="32"/>
      <c r="DN153" s="120"/>
      <c r="DO153" s="62" t="str">
        <f t="shared" si="330"/>
        <v/>
      </c>
      <c r="DP153" s="62" t="str">
        <f t="shared" si="380"/>
        <v/>
      </c>
      <c r="DQ153" s="65" t="str">
        <f t="shared" si="452"/>
        <v/>
      </c>
      <c r="DR153" s="68" t="str">
        <f t="shared" si="381"/>
        <v/>
      </c>
      <c r="DS153" s="32"/>
      <c r="DT153" s="120"/>
      <c r="DU153" s="62" t="str">
        <f t="shared" si="331"/>
        <v/>
      </c>
      <c r="DV153" s="62" t="str">
        <f t="shared" si="382"/>
        <v/>
      </c>
      <c r="DW153" s="65" t="str">
        <f t="shared" si="453"/>
        <v/>
      </c>
      <c r="DX153" s="68" t="str">
        <f t="shared" si="383"/>
        <v/>
      </c>
      <c r="DY153" s="32"/>
      <c r="DZ153" s="120"/>
      <c r="EA153" s="62" t="str">
        <f t="shared" si="332"/>
        <v/>
      </c>
      <c r="EB153" s="62" t="str">
        <f t="shared" si="384"/>
        <v/>
      </c>
      <c r="EC153" s="65" t="str">
        <f t="shared" si="454"/>
        <v/>
      </c>
      <c r="ED153" s="68" t="str">
        <f t="shared" si="385"/>
        <v/>
      </c>
      <c r="EE153" s="32"/>
      <c r="EF153" s="120"/>
      <c r="EG153" s="62" t="str">
        <f t="shared" si="333"/>
        <v/>
      </c>
      <c r="EH153" s="62" t="str">
        <f t="shared" si="386"/>
        <v/>
      </c>
      <c r="EI153" s="65" t="str">
        <f t="shared" si="455"/>
        <v/>
      </c>
      <c r="EJ153" s="68" t="str">
        <f t="shared" si="387"/>
        <v/>
      </c>
      <c r="EK153" s="32"/>
      <c r="EL153" s="120"/>
      <c r="EM153" s="62" t="str">
        <f t="shared" si="334"/>
        <v/>
      </c>
      <c r="EN153" s="62" t="str">
        <f t="shared" si="388"/>
        <v/>
      </c>
      <c r="EO153" s="65" t="str">
        <f t="shared" si="456"/>
        <v/>
      </c>
      <c r="EP153" s="68" t="str">
        <f t="shared" si="389"/>
        <v/>
      </c>
      <c r="EQ153" s="32"/>
      <c r="ER153" s="120"/>
      <c r="ES153" s="62" t="str">
        <f t="shared" si="335"/>
        <v/>
      </c>
      <c r="ET153" s="62" t="str">
        <f t="shared" si="390"/>
        <v/>
      </c>
      <c r="EU153" s="65" t="str">
        <f t="shared" si="457"/>
        <v/>
      </c>
      <c r="EV153" s="68" t="str">
        <f t="shared" si="391"/>
        <v/>
      </c>
      <c r="EW153" s="32"/>
      <c r="EX153" s="120"/>
      <c r="EY153" s="62" t="str">
        <f t="shared" si="336"/>
        <v/>
      </c>
      <c r="EZ153" s="62" t="str">
        <f t="shared" si="392"/>
        <v/>
      </c>
      <c r="FA153" s="65" t="str">
        <f t="shared" si="458"/>
        <v/>
      </c>
      <c r="FB153" s="68" t="str">
        <f t="shared" si="393"/>
        <v/>
      </c>
      <c r="FC153" s="32"/>
      <c r="FD153" s="120"/>
      <c r="FE153" s="62" t="str">
        <f t="shared" si="337"/>
        <v/>
      </c>
      <c r="FF153" s="62" t="str">
        <f t="shared" si="394"/>
        <v/>
      </c>
      <c r="FG153" s="65" t="str">
        <f t="shared" si="459"/>
        <v/>
      </c>
      <c r="FH153" s="68" t="str">
        <f t="shared" si="395"/>
        <v/>
      </c>
      <c r="FI153" s="32"/>
      <c r="FJ153" s="120"/>
      <c r="FK153" s="62" t="str">
        <f t="shared" si="338"/>
        <v/>
      </c>
      <c r="FL153" s="62" t="str">
        <f t="shared" si="396"/>
        <v/>
      </c>
      <c r="FM153" s="65" t="str">
        <f t="shared" si="460"/>
        <v/>
      </c>
      <c r="FN153" s="68" t="str">
        <f t="shared" si="397"/>
        <v/>
      </c>
      <c r="FO153" s="32"/>
      <c r="FP153" s="120"/>
      <c r="FQ153" s="62" t="str">
        <f t="shared" si="339"/>
        <v/>
      </c>
      <c r="FR153" s="62" t="str">
        <f t="shared" si="398"/>
        <v/>
      </c>
      <c r="FS153" s="65" t="str">
        <f t="shared" si="461"/>
        <v/>
      </c>
      <c r="FT153" s="68" t="str">
        <f t="shared" si="399"/>
        <v/>
      </c>
      <c r="FU153" s="32"/>
      <c r="FV153" s="120"/>
      <c r="FW153" s="62" t="str">
        <f t="shared" si="340"/>
        <v/>
      </c>
      <c r="FX153" s="62" t="str">
        <f t="shared" si="400"/>
        <v/>
      </c>
      <c r="FY153" s="65" t="str">
        <f t="shared" si="462"/>
        <v/>
      </c>
      <c r="FZ153" s="68" t="str">
        <f t="shared" si="401"/>
        <v/>
      </c>
      <c r="GA153" s="32"/>
      <c r="GC153" s="7" t="str">
        <f t="shared" si="402"/>
        <v/>
      </c>
      <c r="GD153" s="7" t="str">
        <f t="shared" ca="1" si="341"/>
        <v/>
      </c>
      <c r="GT153" s="71" t="str">
        <f>IF(GT$9="", "", IF(AND(NOT('Personnel Details'!$N$11=""), $B153&gt;='Personnel Details'!$N$11), 'Personnel Details'!$O$11, IF(AND(NOT('Personnel Details'!$I$11=""), $B153&gt;='Personnel Details'!$I$11), 'Personnel Details'!$J$11, 'Personnel Details'!$E$11)))</f>
        <v/>
      </c>
      <c r="GU153" s="59" t="str">
        <f>IF(GT$9="", "", IF(AND(NOT('Personnel Details'!$N$11=""), $B153&gt;='Personnel Details'!$N$11), IF('Personnel Details'!$P$11="","", 'Personnel Details'!$P$11), IF(AND(NOT('Personnel Details'!$I$11=""), $B153&gt;='Personnel Details'!$I$11), IF('Personnel Details'!$K$11="", "", 'Personnel Details'!$K$11), IF('Personnel Details'!$F$11="", "", 'Personnel Details'!$F$11))))</f>
        <v/>
      </c>
      <c r="GV153" s="74" t="str">
        <f>IF(GT$9="", "", IF(AND(NOT('Personnel Details'!$N$11=""), $B153&gt;='Personnel Details'!$N$11), 'Personnel Details'!$Q$11, IF(AND(NOT('Personnel Details'!$I$11=""), $B153&gt;='Personnel Details'!$I$11), 'Personnel Details'!$L$11, 'Personnel Details'!$G$11)))</f>
        <v/>
      </c>
      <c r="GW153" s="59" t="str">
        <f t="shared" si="403"/>
        <v/>
      </c>
      <c r="GX153" s="53"/>
      <c r="GZ153" s="78" t="str">
        <f>IF(GZ$9="", "", IF(AND(NOT('Personnel Details'!$N$12=""), $B153&gt;='Personnel Details'!$N$12), 'Personnel Details'!$O$12, IF(AND(NOT('Personnel Details'!$I$12=""), $B153&gt;='Personnel Details'!$I$12), 'Personnel Details'!$J$12, 'Personnel Details'!$E$12)))</f>
        <v/>
      </c>
      <c r="HA153" s="59" t="str">
        <f>IF(GZ$9="", "", IF(AND(NOT('Personnel Details'!$N$12=""), $B153&gt;='Personnel Details'!$N$12), IF('Personnel Details'!$P$12="","", 'Personnel Details'!$P$12), IF(AND(NOT('Personnel Details'!$I$12=""), $B153&gt;='Personnel Details'!$I$12), IF('Personnel Details'!$K$12="", "", 'Personnel Details'!$K$12), IF('Personnel Details'!$F$12="", "", 'Personnel Details'!$F$12))))</f>
        <v/>
      </c>
      <c r="HB153" s="79" t="str">
        <f>IF(GZ$9="", "", IF(AND(NOT('Personnel Details'!$N$12=""), $B153&gt;='Personnel Details'!$N$12), 'Personnel Details'!$Q$12, IF(AND(NOT('Personnel Details'!$I$12=""), $B153&gt;='Personnel Details'!$I$12), 'Personnel Details'!$L$12, 'Personnel Details'!$G$12)))</f>
        <v/>
      </c>
      <c r="HC153" s="59" t="str">
        <f t="shared" si="404"/>
        <v/>
      </c>
      <c r="HD153" s="53"/>
      <c r="HF153" s="78" t="str">
        <f>IF(HF$9="", "", IF(AND(NOT('Personnel Details'!$N$13=""), $B153&gt;='Personnel Details'!$N$13), 'Personnel Details'!$O$13, IF(AND(NOT('Personnel Details'!$I$13=""), $B153&gt;='Personnel Details'!$I$13), 'Personnel Details'!$J$13, 'Personnel Details'!$E$13)))</f>
        <v/>
      </c>
      <c r="HG153" s="59" t="str">
        <f>IF(HF$9="", "", IF(AND(NOT('Personnel Details'!$N$13=""), $B153&gt;='Personnel Details'!$N$13), IF('Personnel Details'!$P$13="","", 'Personnel Details'!$P$13), IF(AND(NOT('Personnel Details'!$I$13=""), $B153&gt;='Personnel Details'!$I$13), IF('Personnel Details'!$K$13="", "", 'Personnel Details'!$K$13), IF('Personnel Details'!$F$13="", "", 'Personnel Details'!$F$13))))</f>
        <v/>
      </c>
      <c r="HH153" s="79" t="str">
        <f>IF(HF$9="", "", IF(AND(NOT('Personnel Details'!$N$13=""), $B153&gt;='Personnel Details'!$N$13), 'Personnel Details'!$Q$13, IF(AND(NOT('Personnel Details'!$I$13=""), $B153&gt;='Personnel Details'!$I$13), 'Personnel Details'!$L$13, 'Personnel Details'!$G$13)))</f>
        <v/>
      </c>
      <c r="HI153" s="59" t="str">
        <f t="shared" si="405"/>
        <v/>
      </c>
      <c r="HJ153" s="53"/>
      <c r="HL153" s="78" t="str">
        <f>IF(HL$9="", "", IF(AND(NOT('Personnel Details'!$N$14=""), $B153&gt;='Personnel Details'!$N$14), 'Personnel Details'!$O$14, IF(AND(NOT('Personnel Details'!$I$14=""), $B153&gt;='Personnel Details'!$I$14), 'Personnel Details'!$J$14, 'Personnel Details'!$E$14)))</f>
        <v/>
      </c>
      <c r="HM153" s="59" t="str">
        <f>IF(HL$9="", "", IF(AND(NOT('Personnel Details'!$N$14=""), $B153&gt;='Personnel Details'!$N$14), IF('Personnel Details'!$P$14="","", 'Personnel Details'!$P$14), IF(AND(NOT('Personnel Details'!$I$14=""), $B153&gt;='Personnel Details'!$I$14), IF('Personnel Details'!$K$14="", "", 'Personnel Details'!$K$14), IF('Personnel Details'!$F$14="", "", 'Personnel Details'!$F$14))))</f>
        <v/>
      </c>
      <c r="HN153" s="79" t="str">
        <f>IF(HL$9="", "", IF(AND(NOT('Personnel Details'!$N$14=""), $B153&gt;='Personnel Details'!$N$14), 'Personnel Details'!$Q$14, IF(AND(NOT('Personnel Details'!$I$14=""), $B153&gt;='Personnel Details'!$I$14), 'Personnel Details'!$L$14, 'Personnel Details'!$G$14)))</f>
        <v/>
      </c>
      <c r="HO153" s="59" t="str">
        <f t="shared" si="406"/>
        <v/>
      </c>
      <c r="HP153" s="53"/>
      <c r="HR153" s="78" t="str">
        <f>IF(HR$9="", "", IF(AND(NOT('Personnel Details'!$N$15=""), $B153&gt;='Personnel Details'!$N$15), 'Personnel Details'!$O$15, IF(AND(NOT('Personnel Details'!$I$15=""), $B153&gt;='Personnel Details'!$I$15), 'Personnel Details'!$J$15, 'Personnel Details'!$E$15)))</f>
        <v/>
      </c>
      <c r="HS153" s="59" t="str">
        <f>IF(HR$9="", "", IF(AND(NOT('Personnel Details'!$N$15=""), $B153&gt;='Personnel Details'!$N$15), IF('Personnel Details'!$P$15="","", 'Personnel Details'!$P$15), IF(AND(NOT('Personnel Details'!$I$15=""), $B153&gt;='Personnel Details'!$I$15), IF('Personnel Details'!$K$15="", "", 'Personnel Details'!$K$15), IF('Personnel Details'!$F$15="", "", 'Personnel Details'!$F$15))))</f>
        <v/>
      </c>
      <c r="HT153" s="79" t="str">
        <f>IF(HR$9="", "", IF(AND(NOT('Personnel Details'!$N$15=""), $B153&gt;='Personnel Details'!$N$15), 'Personnel Details'!$Q$15, IF(AND(NOT('Personnel Details'!$I$15=""), $B153&gt;='Personnel Details'!$I$15), 'Personnel Details'!$L$15, 'Personnel Details'!$G$15)))</f>
        <v/>
      </c>
      <c r="HU153" s="59" t="str">
        <f t="shared" si="407"/>
        <v/>
      </c>
      <c r="HV153" s="53"/>
      <c r="HX153" s="78" t="str">
        <f>IF(HX$9="", "", IF(AND(NOT('Personnel Details'!$N$16=""), $B153&gt;='Personnel Details'!$N$16), 'Personnel Details'!$O$16, IF(AND(NOT('Personnel Details'!$I$16=""), $B153&gt;='Personnel Details'!$I$16), 'Personnel Details'!$J$16, 'Personnel Details'!$E$16)))</f>
        <v/>
      </c>
      <c r="HY153" s="59" t="str">
        <f>IF(HX$9="", "", IF(AND(NOT('Personnel Details'!$N$16=""), $B153&gt;='Personnel Details'!$N$16), IF('Personnel Details'!$P$16="","", 'Personnel Details'!$P$16), IF(AND(NOT('Personnel Details'!$I$16=""), $B153&gt;='Personnel Details'!$I$16), IF('Personnel Details'!$K$16="", "", 'Personnel Details'!$K$16), IF('Personnel Details'!$F$16="", "", 'Personnel Details'!$F$16))))</f>
        <v/>
      </c>
      <c r="HZ153" s="79" t="str">
        <f>IF(HX$9="", "", IF(AND(NOT('Personnel Details'!$N$16=""), $B153&gt;='Personnel Details'!$N$16), 'Personnel Details'!$Q$16, IF(AND(NOT('Personnel Details'!$I$16=""), $B153&gt;='Personnel Details'!$I$16), 'Personnel Details'!$L$16, 'Personnel Details'!$G$16)))</f>
        <v/>
      </c>
      <c r="IA153" s="59" t="str">
        <f t="shared" si="408"/>
        <v/>
      </c>
      <c r="IB153" s="53"/>
      <c r="ID153" s="78" t="str">
        <f>IF(ID$9="", "", IF(AND(NOT('Personnel Details'!$N$17=""), $B153&gt;='Personnel Details'!$N$17), 'Personnel Details'!$O$17, IF(AND(NOT('Personnel Details'!$I$17=""), $B153&gt;='Personnel Details'!$I$17), 'Personnel Details'!$J$17, 'Personnel Details'!$E$17)))</f>
        <v/>
      </c>
      <c r="IE153" s="59" t="str">
        <f>IF(ID$9="", "", IF(AND(NOT('Personnel Details'!$N$17=""), $B153&gt;='Personnel Details'!$N$17), IF('Personnel Details'!$P$17="","", 'Personnel Details'!$P$17), IF(AND(NOT('Personnel Details'!$I$17=""), $B153&gt;='Personnel Details'!$I$17), IF('Personnel Details'!$K$17="", "", 'Personnel Details'!$K$17), IF('Personnel Details'!$F$17="", "", 'Personnel Details'!$F$17))))</f>
        <v/>
      </c>
      <c r="IF153" s="79" t="str">
        <f>IF(ID$9="", "", IF(AND(NOT('Personnel Details'!$N$17=""), $B153&gt;='Personnel Details'!$N$17), 'Personnel Details'!$Q$17, IF(AND(NOT('Personnel Details'!$I$17=""), $B153&gt;='Personnel Details'!$I$17), 'Personnel Details'!$L$17, 'Personnel Details'!$G$17)))</f>
        <v/>
      </c>
      <c r="IG153" s="59" t="str">
        <f t="shared" si="409"/>
        <v/>
      </c>
      <c r="IH153" s="53"/>
      <c r="IJ153" s="78" t="str">
        <f>IF(IJ$9="", "", IF(AND(NOT('Personnel Details'!$N$18=""), $B153&gt;='Personnel Details'!$N$18), 'Personnel Details'!$O$18, IF(AND(NOT('Personnel Details'!$I$18=""), $B153&gt;='Personnel Details'!$I$18), 'Personnel Details'!$J$18, 'Personnel Details'!$E$18)))</f>
        <v/>
      </c>
      <c r="IK153" s="59" t="str">
        <f>IF(IJ$9="", "", IF(AND(NOT('Personnel Details'!$N$18=""), $B153&gt;='Personnel Details'!$N$18), IF('Personnel Details'!$P$18="","", 'Personnel Details'!$P$18), IF(AND(NOT('Personnel Details'!$I$18=""), $B153&gt;='Personnel Details'!$I$18), IF('Personnel Details'!$K$18="", "", 'Personnel Details'!$K$18), IF('Personnel Details'!$F$18="", "", 'Personnel Details'!$F$18))))</f>
        <v/>
      </c>
      <c r="IL153" s="79" t="str">
        <f>IF(IJ$9="", "", IF(AND(NOT('Personnel Details'!$N$18=""), $B153&gt;='Personnel Details'!$N$18), 'Personnel Details'!$Q$18, IF(AND(NOT('Personnel Details'!$I$18=""), $B153&gt;='Personnel Details'!$I$18), 'Personnel Details'!$L$18, 'Personnel Details'!$G$18)))</f>
        <v/>
      </c>
      <c r="IM153" s="59" t="str">
        <f t="shared" si="410"/>
        <v/>
      </c>
      <c r="IN153" s="53"/>
      <c r="IP153" s="78" t="str">
        <f>IF(IP$9="", "", IF(AND(NOT('Personnel Details'!$N$19=""), $B153&gt;='Personnel Details'!$N$19), 'Personnel Details'!$O$19, IF(AND(NOT('Personnel Details'!$I$19=""), $B153&gt;='Personnel Details'!$I$19), 'Personnel Details'!$J$19, 'Personnel Details'!$E$19)))</f>
        <v/>
      </c>
      <c r="IQ153" s="59" t="str">
        <f>IF(IP$9="", "", IF(AND(NOT('Personnel Details'!$N$19=""), $B153&gt;='Personnel Details'!$N$19), IF('Personnel Details'!$P$19="","", 'Personnel Details'!$P$19), IF(AND(NOT('Personnel Details'!$I$19=""), $B153&gt;='Personnel Details'!$I$19), IF('Personnel Details'!$K$19="", "", 'Personnel Details'!$K$19), IF('Personnel Details'!$F$19="", "", 'Personnel Details'!$F$19))))</f>
        <v/>
      </c>
      <c r="IR153" s="79" t="str">
        <f>IF(IP$9="", "", IF(AND(NOT('Personnel Details'!$N$19=""), $B153&gt;='Personnel Details'!$N$19), 'Personnel Details'!$Q$19, IF(AND(NOT('Personnel Details'!$I$19=""), $B153&gt;='Personnel Details'!$I$19), 'Personnel Details'!$L$19, 'Personnel Details'!$G$19)))</f>
        <v/>
      </c>
      <c r="IS153" s="59" t="str">
        <f t="shared" si="411"/>
        <v/>
      </c>
      <c r="IT153" s="53"/>
      <c r="IV153" s="78" t="str">
        <f>IF(IV$9="", "", IF(AND(NOT('Personnel Details'!$N$20=""), $B153&gt;='Personnel Details'!$N$20), 'Personnel Details'!$O$20, IF(AND(NOT('Personnel Details'!$I$20=""), $B153&gt;='Personnel Details'!$I$20), 'Personnel Details'!$J$20, 'Personnel Details'!$E$20)))</f>
        <v/>
      </c>
      <c r="IW153" s="59" t="str">
        <f>IF(IV$9="", "", IF(AND(NOT('Personnel Details'!$N$20=""), $B153&gt;='Personnel Details'!$N$20), IF('Personnel Details'!$P$20="","", 'Personnel Details'!$P$20), IF(AND(NOT('Personnel Details'!$I$20=""), $B153&gt;='Personnel Details'!$I$20), IF('Personnel Details'!$K$20="", "", 'Personnel Details'!$K$20), IF('Personnel Details'!$F$20="", "", 'Personnel Details'!$F$20))))</f>
        <v/>
      </c>
      <c r="IX153" s="79" t="str">
        <f>IF(IV$9="", "", IF(AND(NOT('Personnel Details'!$N$20=""), $B153&gt;='Personnel Details'!$N$20), 'Personnel Details'!$Q$20, IF(AND(NOT('Personnel Details'!$I$20=""), $B153&gt;='Personnel Details'!$I$20), 'Personnel Details'!$L$20, 'Personnel Details'!$G$20)))</f>
        <v/>
      </c>
      <c r="IY153" s="59" t="str">
        <f t="shared" si="412"/>
        <v/>
      </c>
      <c r="IZ153" s="53"/>
      <c r="JB153" s="78" t="str">
        <f>IF(JB$9="", "", IF(AND(NOT('Personnel Details'!$N$21=""), $B153&gt;='Personnel Details'!$N$21), 'Personnel Details'!$O$21, IF(AND(NOT('Personnel Details'!$I$21=""), $B153&gt;='Personnel Details'!$I$21), 'Personnel Details'!$J$21, 'Personnel Details'!$E$21)))</f>
        <v/>
      </c>
      <c r="JC153" s="59" t="str">
        <f>IF(JB$9="", "", IF(AND(NOT('Personnel Details'!$N$21=""), $B153&gt;='Personnel Details'!$N$21), IF('Personnel Details'!$P$21="","", 'Personnel Details'!$P$21), IF(AND(NOT('Personnel Details'!$I$21=""), $B153&gt;='Personnel Details'!$I$21), IF('Personnel Details'!$K$21="", "", 'Personnel Details'!$K$21), IF('Personnel Details'!$F$21="", "", 'Personnel Details'!$F$21))))</f>
        <v/>
      </c>
      <c r="JD153" s="79" t="str">
        <f>IF(JB$9="", "", IF(AND(NOT('Personnel Details'!$N$21=""), $B153&gt;='Personnel Details'!$N$21), 'Personnel Details'!$Q$21, IF(AND(NOT('Personnel Details'!$I$21=""), $B153&gt;='Personnel Details'!$I$21), 'Personnel Details'!$L$21, 'Personnel Details'!$G$21)))</f>
        <v/>
      </c>
      <c r="JE153" s="59" t="str">
        <f t="shared" si="413"/>
        <v/>
      </c>
      <c r="JF153" s="53"/>
      <c r="JH153" s="78" t="str">
        <f>IF(JH$9="", "", IF(AND(NOT('Personnel Details'!$N$22=""), $B153&gt;='Personnel Details'!$N$22), 'Personnel Details'!$O$22, IF(AND(NOT('Personnel Details'!$I$22=""), $B153&gt;='Personnel Details'!$I$22), 'Personnel Details'!$J$22, 'Personnel Details'!$E$22)))</f>
        <v/>
      </c>
      <c r="JI153" s="59" t="str">
        <f>IF(JH$9="", "", IF(AND(NOT('Personnel Details'!$N$22=""), $B153&gt;='Personnel Details'!$N$22), IF('Personnel Details'!$P$22="","", 'Personnel Details'!$P$22), IF(AND(NOT('Personnel Details'!$I$22=""), $B153&gt;='Personnel Details'!$I$22), IF('Personnel Details'!$K$22="", "", 'Personnel Details'!$K$22), IF('Personnel Details'!$F$22="", "", 'Personnel Details'!$F$22))))</f>
        <v/>
      </c>
      <c r="JJ153" s="79" t="str">
        <f>IF(JH$9="", "", IF(AND(NOT('Personnel Details'!$N$22=""), $B153&gt;='Personnel Details'!$N$22), 'Personnel Details'!$Q$22, IF(AND(NOT('Personnel Details'!$I$22=""), $B153&gt;='Personnel Details'!$I$22), 'Personnel Details'!$L$22, 'Personnel Details'!$G$22)))</f>
        <v/>
      </c>
      <c r="JK153" s="59" t="str">
        <f t="shared" si="414"/>
        <v/>
      </c>
      <c r="JL153" s="53"/>
      <c r="JN153" s="78" t="str">
        <f>IF(JN$9="", "", IF(AND(NOT('Personnel Details'!$N$23=""), $B153&gt;='Personnel Details'!$N$23), 'Personnel Details'!$O$23, IF(AND(NOT('Personnel Details'!$I$23=""), $B153&gt;='Personnel Details'!$I$23), 'Personnel Details'!$J$23, 'Personnel Details'!$E$23)))</f>
        <v/>
      </c>
      <c r="JO153" s="59" t="str">
        <f>IF(JN$9="", "", IF(AND(NOT('Personnel Details'!$N$23=""), $B153&gt;='Personnel Details'!$N$23), IF('Personnel Details'!$P$23="","", 'Personnel Details'!$P$23), IF(AND(NOT('Personnel Details'!$I$23=""), $B153&gt;='Personnel Details'!$I$23), IF('Personnel Details'!$K$23="", "", 'Personnel Details'!$K$23), IF('Personnel Details'!$F$23="", "", 'Personnel Details'!$F$23))))</f>
        <v/>
      </c>
      <c r="JP153" s="79" t="str">
        <f>IF(JN$9="", "", IF(AND(NOT('Personnel Details'!$N$23=""), $B153&gt;='Personnel Details'!$N$23), 'Personnel Details'!$Q$23, IF(AND(NOT('Personnel Details'!$I$23=""), $B153&gt;='Personnel Details'!$I$23), 'Personnel Details'!$L$23, 'Personnel Details'!$G$23)))</f>
        <v/>
      </c>
      <c r="JQ153" s="59" t="str">
        <f t="shared" si="415"/>
        <v/>
      </c>
      <c r="JR153" s="53"/>
      <c r="JT153" s="78" t="str">
        <f>IF(JT$9="", "", IF(AND(NOT('Personnel Details'!$N$24=""), $B153&gt;='Personnel Details'!$N$24), 'Personnel Details'!$O$24, IF(AND(NOT('Personnel Details'!$I$24=""), $B153&gt;='Personnel Details'!$I$24), 'Personnel Details'!$J$24, 'Personnel Details'!$E$24)))</f>
        <v/>
      </c>
      <c r="JU153" s="59" t="str">
        <f>IF(JT$9="", "", IF(AND(NOT('Personnel Details'!$N$24=""), $B153&gt;='Personnel Details'!$N$24), IF('Personnel Details'!$P$24="","", 'Personnel Details'!$P$24), IF(AND(NOT('Personnel Details'!$I$24=""), $B153&gt;='Personnel Details'!$I$24), IF('Personnel Details'!$K$24="", "", 'Personnel Details'!$K$24), IF('Personnel Details'!$F$24="", "", 'Personnel Details'!$F$24))))</f>
        <v/>
      </c>
      <c r="JV153" s="79" t="str">
        <f>IF(JT$9="", "", IF(AND(NOT('Personnel Details'!$N$24=""), $B153&gt;='Personnel Details'!$N$24), 'Personnel Details'!$Q$24, IF(AND(NOT('Personnel Details'!$I$24=""), $B153&gt;='Personnel Details'!$I$24), 'Personnel Details'!$L$24, 'Personnel Details'!$G$24)))</f>
        <v/>
      </c>
      <c r="JW153" s="59" t="str">
        <f t="shared" si="416"/>
        <v/>
      </c>
      <c r="JX153" s="53"/>
      <c r="JZ153" s="78" t="str">
        <f>IF(JZ$9="", "", IF(AND(NOT('Personnel Details'!$N$25=""), $B153&gt;='Personnel Details'!$N$25), 'Personnel Details'!$O$25, IF(AND(NOT('Personnel Details'!$I$25=""), $B153&gt;='Personnel Details'!$I$25), 'Personnel Details'!$J$25, 'Personnel Details'!$E$25)))</f>
        <v/>
      </c>
      <c r="KA153" s="59" t="str">
        <f>IF(JZ$9="", "", IF(AND(NOT('Personnel Details'!$N$25=""), $B153&gt;='Personnel Details'!$N$25), IF('Personnel Details'!$P$25="","", 'Personnel Details'!$P$25), IF(AND(NOT('Personnel Details'!$I$25=""), $B153&gt;='Personnel Details'!$I$25), IF('Personnel Details'!$K$25="", "", 'Personnel Details'!$K$25), IF('Personnel Details'!$F$25="", "", 'Personnel Details'!$F$25))))</f>
        <v/>
      </c>
      <c r="KB153" s="79" t="str">
        <f>IF(JZ$9="", "", IF(AND(NOT('Personnel Details'!$N$25=""), $B153&gt;='Personnel Details'!$N$25), 'Personnel Details'!$Q$25, IF(AND(NOT('Personnel Details'!$I$25=""), $B153&gt;='Personnel Details'!$I$25), 'Personnel Details'!$L$25, 'Personnel Details'!$G$25)))</f>
        <v/>
      </c>
      <c r="KC153" s="59" t="str">
        <f t="shared" si="417"/>
        <v/>
      </c>
      <c r="KD153" s="53"/>
      <c r="KF153" s="78" t="str">
        <f>IF(KF$9="", "", IF(AND(NOT('Personnel Details'!$N$26=""), $B153&gt;='Personnel Details'!$N$26), 'Personnel Details'!$O$26, IF(AND(NOT('Personnel Details'!$I$26=""), $B153&gt;='Personnel Details'!$I$26), 'Personnel Details'!$J$26, 'Personnel Details'!$E$26)))</f>
        <v/>
      </c>
      <c r="KG153" s="59" t="str">
        <f>IF(KF$9="", "", IF(AND(NOT('Personnel Details'!$N$26=""), $B153&gt;='Personnel Details'!$N$26), IF('Personnel Details'!$P$26="","", 'Personnel Details'!$P$26), IF(AND(NOT('Personnel Details'!$I$26=""), $B153&gt;='Personnel Details'!$I$26), IF('Personnel Details'!$K$26="", "", 'Personnel Details'!$K$26), IF('Personnel Details'!$F$26="", "", 'Personnel Details'!$F$26))))</f>
        <v/>
      </c>
      <c r="KH153" s="79" t="str">
        <f>IF(KF$9="", "", IF(AND(NOT('Personnel Details'!$N$26=""), $B153&gt;='Personnel Details'!$N$26), 'Personnel Details'!$Q$26, IF(AND(NOT('Personnel Details'!$I$26=""), $B153&gt;='Personnel Details'!$I$26), 'Personnel Details'!$L$26, 'Personnel Details'!$G$26)))</f>
        <v/>
      </c>
      <c r="KI153" s="59" t="str">
        <f t="shared" si="418"/>
        <v/>
      </c>
      <c r="KJ153" s="53"/>
      <c r="KL153" s="78" t="str">
        <f>IF(KL$9="", "", IF(AND(NOT('Personnel Details'!$N$27=""), $B153&gt;='Personnel Details'!$N$27), 'Personnel Details'!$O$27, IF(AND(NOT('Personnel Details'!$I$27=""), $B153&gt;='Personnel Details'!$I$27), 'Personnel Details'!$J$27, 'Personnel Details'!$E$27)))</f>
        <v/>
      </c>
      <c r="KM153" s="59" t="str">
        <f>IF(KL$9="", "", IF(AND(NOT('Personnel Details'!$N$27=""), $B153&gt;='Personnel Details'!$N$27), IF('Personnel Details'!$P$27="","", 'Personnel Details'!$P$27), IF(AND(NOT('Personnel Details'!$I$27=""), $B153&gt;='Personnel Details'!$I$27), IF('Personnel Details'!$K$27="", "", 'Personnel Details'!$K$27), IF('Personnel Details'!$F$27="", "", 'Personnel Details'!$F$27))))</f>
        <v/>
      </c>
      <c r="KN153" s="79" t="str">
        <f>IF(KL$9="", "", IF(AND(NOT('Personnel Details'!$N$27=""), $B153&gt;='Personnel Details'!$N$27), 'Personnel Details'!$Q$27, IF(AND(NOT('Personnel Details'!$I$27=""), $B153&gt;='Personnel Details'!$I$27), 'Personnel Details'!$L$27, 'Personnel Details'!$G$27)))</f>
        <v/>
      </c>
      <c r="KO153" s="59" t="str">
        <f t="shared" si="419"/>
        <v/>
      </c>
      <c r="KP153" s="53"/>
      <c r="KR153" s="78" t="str">
        <f>IF(KR$9="", "", IF(AND(NOT('Personnel Details'!$N$28=""), $B153&gt;='Personnel Details'!$N$28), 'Personnel Details'!$O$28, IF(AND(NOT('Personnel Details'!$I$28=""), $B153&gt;='Personnel Details'!$I$28), 'Personnel Details'!$J$28, 'Personnel Details'!$E$28)))</f>
        <v/>
      </c>
      <c r="KS153" s="59" t="str">
        <f>IF(KR$9="", "", IF(AND(NOT('Personnel Details'!$N$28=""), $B153&gt;='Personnel Details'!$N$28), IF('Personnel Details'!$P$28="","", 'Personnel Details'!$P$28), IF(AND(NOT('Personnel Details'!$I$28=""), $B153&gt;='Personnel Details'!$I$28), IF('Personnel Details'!$K$28="", "", 'Personnel Details'!$K$28), IF('Personnel Details'!$F$28="", "", 'Personnel Details'!$F$28))))</f>
        <v/>
      </c>
      <c r="KT153" s="79" t="str">
        <f>IF(KR$9="", "", IF(AND(NOT('Personnel Details'!$N$28=""), $B153&gt;='Personnel Details'!$N$28), 'Personnel Details'!$Q$28, IF(AND(NOT('Personnel Details'!$I$28=""), $B153&gt;='Personnel Details'!$I$28), 'Personnel Details'!$L$28, 'Personnel Details'!$G$28)))</f>
        <v/>
      </c>
      <c r="KU153" s="59" t="str">
        <f t="shared" si="420"/>
        <v/>
      </c>
      <c r="KV153" s="53"/>
      <c r="KX153" s="78" t="str">
        <f>IF(KX$9="", "", IF(AND(NOT('Personnel Details'!$N$29=""), $B153&gt;='Personnel Details'!$N$29), 'Personnel Details'!$O$29, IF(AND(NOT('Personnel Details'!$I$29=""), $B153&gt;='Personnel Details'!$I$29), 'Personnel Details'!$J$29, 'Personnel Details'!$E$29)))</f>
        <v/>
      </c>
      <c r="KY153" s="59" t="str">
        <f>IF(KX$9="", "", IF(AND(NOT('Personnel Details'!$N$29=""), $B153&gt;='Personnel Details'!$N$29), IF('Personnel Details'!$P$29="","", 'Personnel Details'!$P$29), IF(AND(NOT('Personnel Details'!$I$29=""), $B153&gt;='Personnel Details'!$I$29), IF('Personnel Details'!$K$29="", "", 'Personnel Details'!$K$29), IF('Personnel Details'!$F$29="", "", 'Personnel Details'!$F$29))))</f>
        <v/>
      </c>
      <c r="KZ153" s="79" t="str">
        <f>IF(KX$9="", "", IF(AND(NOT('Personnel Details'!$N$29=""), $B153&gt;='Personnel Details'!$N$29), 'Personnel Details'!$Q$29, IF(AND(NOT('Personnel Details'!$I$29=""), $B153&gt;='Personnel Details'!$I$29), 'Personnel Details'!$L$29, 'Personnel Details'!$G$29)))</f>
        <v/>
      </c>
      <c r="LA153" s="59" t="str">
        <f t="shared" si="421"/>
        <v/>
      </c>
      <c r="LB153" s="53"/>
      <c r="LD153" s="78" t="str">
        <f>IF(LD$9="", "", IF(AND(NOT('Personnel Details'!$N$30=""), $B153&gt;='Personnel Details'!$N$30), 'Personnel Details'!$O$30, IF(AND(NOT('Personnel Details'!$I$30=""), $B153&gt;='Personnel Details'!$I$30), 'Personnel Details'!$J$30, 'Personnel Details'!$E$30)))</f>
        <v/>
      </c>
      <c r="LE153" s="59" t="str">
        <f>IF(LD$9="", "", IF(AND(NOT('Personnel Details'!$N$30=""), $B153&gt;='Personnel Details'!$N$30), IF('Personnel Details'!$P$30="","", 'Personnel Details'!$P$30), IF(AND(NOT('Personnel Details'!$I$30=""), $B153&gt;='Personnel Details'!$I$30), IF('Personnel Details'!$K$30="", "", 'Personnel Details'!$K$30), IF('Personnel Details'!$F$30="", "", 'Personnel Details'!$F$30))))</f>
        <v/>
      </c>
      <c r="LF153" s="79" t="str">
        <f>IF(LD$9="", "", IF(AND(NOT('Personnel Details'!$N$30=""), $B153&gt;='Personnel Details'!$N$30), 'Personnel Details'!$Q$30, IF(AND(NOT('Personnel Details'!$I$30=""), $B153&gt;='Personnel Details'!$I$30), 'Personnel Details'!$L$30, 'Personnel Details'!$G$30)))</f>
        <v/>
      </c>
      <c r="LG153" s="59" t="str">
        <f t="shared" si="422"/>
        <v/>
      </c>
      <c r="LH153" s="53"/>
      <c r="LJ153" s="78" t="str">
        <f>IF(LJ$9="", "", IF(AND(NOT('Personnel Details'!$N$31=""), $B153&gt;='Personnel Details'!$N$31), 'Personnel Details'!$O$31, IF(AND(NOT('Personnel Details'!$I$31=""), $B153&gt;='Personnel Details'!$I$31), 'Personnel Details'!$J$31, 'Personnel Details'!$E$31)))</f>
        <v/>
      </c>
      <c r="LK153" s="59" t="str">
        <f>IF(LJ$9="", "", IF(AND(NOT('Personnel Details'!$N$31=""), $B153&gt;='Personnel Details'!$N$31), IF('Personnel Details'!$P$31="","", 'Personnel Details'!$P$31), IF(AND(NOT('Personnel Details'!$I$31=""), $B153&gt;='Personnel Details'!$I$31), IF('Personnel Details'!$K$31="", "", 'Personnel Details'!$K$31), IF('Personnel Details'!$F$31="", "", 'Personnel Details'!$F$31))))</f>
        <v/>
      </c>
      <c r="LL153" s="79" t="str">
        <f>IF(LJ$9="", "", IF(AND(NOT('Personnel Details'!$N$31=""), $B153&gt;='Personnel Details'!$N$31), 'Personnel Details'!$Q$31, IF(AND(NOT('Personnel Details'!$I$31=""), $B153&gt;='Personnel Details'!$I$31), 'Personnel Details'!$L$31, 'Personnel Details'!$G$31)))</f>
        <v/>
      </c>
      <c r="LM153" s="59" t="str">
        <f t="shared" si="423"/>
        <v/>
      </c>
      <c r="LN153" s="53"/>
      <c r="LP153" s="78" t="str">
        <f>IF(LP$9="", "", IF(AND(NOT('Personnel Details'!$N$32=""), $B153&gt;='Personnel Details'!$N$32), 'Personnel Details'!$O$32, IF(AND(NOT('Personnel Details'!$I$32=""), $B153&gt;='Personnel Details'!$I$32), 'Personnel Details'!$J$32, 'Personnel Details'!$E$32)))</f>
        <v/>
      </c>
      <c r="LQ153" s="59" t="str">
        <f>IF(LP$9="", "", IF(AND(NOT('Personnel Details'!$N$32=""), $B153&gt;='Personnel Details'!$N$32), IF('Personnel Details'!$P$32="","", 'Personnel Details'!$P$32), IF(AND(NOT('Personnel Details'!$I$32=""), $B153&gt;='Personnel Details'!$I$32), IF('Personnel Details'!$K$32="", "", 'Personnel Details'!$K$32), IF('Personnel Details'!$F$32="", "", 'Personnel Details'!$F$32))))</f>
        <v/>
      </c>
      <c r="LR153" s="79" t="str">
        <f>IF(LP$9="", "", IF(AND(NOT('Personnel Details'!$N$32=""), $B153&gt;='Personnel Details'!$N$32), 'Personnel Details'!$Q$32, IF(AND(NOT('Personnel Details'!$I$32=""), $B153&gt;='Personnel Details'!$I$32), 'Personnel Details'!$L$32, 'Personnel Details'!$G$32)))</f>
        <v/>
      </c>
      <c r="LS153" s="59" t="str">
        <f t="shared" si="424"/>
        <v/>
      </c>
      <c r="LT153" s="53"/>
      <c r="LV153" s="78" t="str">
        <f>IF(LV$9="", "", IF(AND(NOT('Personnel Details'!$N$33=""), $B153&gt;='Personnel Details'!$N$33), 'Personnel Details'!$O$33, IF(AND(NOT('Personnel Details'!$I$33=""), $B153&gt;='Personnel Details'!$I$33), 'Personnel Details'!$J$33, 'Personnel Details'!$E$33)))</f>
        <v/>
      </c>
      <c r="LW153" s="59" t="str">
        <f>IF(LV$9="", "", IF(AND(NOT('Personnel Details'!$N$33=""), $B153&gt;='Personnel Details'!$N$33), IF('Personnel Details'!$P$33="","", 'Personnel Details'!$P$33), IF(AND(NOT('Personnel Details'!$I$33=""), $B153&gt;='Personnel Details'!$I$33), IF('Personnel Details'!$K$33="", "", 'Personnel Details'!$K$33), IF('Personnel Details'!$F$33="", "", 'Personnel Details'!$F$33))))</f>
        <v/>
      </c>
      <c r="LX153" s="79" t="str">
        <f>IF(LV$9="", "", IF(AND(NOT('Personnel Details'!$N$33=""), $B153&gt;='Personnel Details'!$N$33), 'Personnel Details'!$Q$33, IF(AND(NOT('Personnel Details'!$I$33=""), $B153&gt;='Personnel Details'!$I$33), 'Personnel Details'!$L$33, 'Personnel Details'!$G$33)))</f>
        <v/>
      </c>
      <c r="LY153" s="59" t="str">
        <f t="shared" si="425"/>
        <v/>
      </c>
      <c r="LZ153" s="53"/>
      <c r="MB153" s="78" t="str">
        <f>IF(MB$9="", "", IF(AND(NOT('Personnel Details'!$N$34=""), $B153&gt;='Personnel Details'!$N$34), 'Personnel Details'!$O$34, IF(AND(NOT('Personnel Details'!$I$34=""), $B153&gt;='Personnel Details'!$I$34), 'Personnel Details'!$J$34, 'Personnel Details'!$E$34)))</f>
        <v/>
      </c>
      <c r="MC153" s="59" t="str">
        <f>IF(MB$9="", "", IF(AND(NOT('Personnel Details'!$N$34=""), $B153&gt;='Personnel Details'!$N$34), IF('Personnel Details'!$P$34="","", 'Personnel Details'!$P$34), IF(AND(NOT('Personnel Details'!$I$34=""), $B153&gt;='Personnel Details'!$I$34), IF('Personnel Details'!$K$34="", "", 'Personnel Details'!$K$34), IF('Personnel Details'!$F$34="", "", 'Personnel Details'!$F$34))))</f>
        <v/>
      </c>
      <c r="MD153" s="79" t="str">
        <f>IF(MB$9="", "", IF(AND(NOT('Personnel Details'!$N$34=""), $B153&gt;='Personnel Details'!$N$34), 'Personnel Details'!$Q$34, IF(AND(NOT('Personnel Details'!$I$34=""), $B153&gt;='Personnel Details'!$I$34), 'Personnel Details'!$L$34, 'Personnel Details'!$G$34)))</f>
        <v/>
      </c>
      <c r="ME153" s="59" t="str">
        <f t="shared" si="426"/>
        <v/>
      </c>
      <c r="MF153" s="53"/>
      <c r="MH153" s="78" t="str">
        <f>IF(MH$9="", "", IF(AND(NOT('Personnel Details'!$N$35=""), $B153&gt;='Personnel Details'!$N$35), 'Personnel Details'!$O$35, IF(AND(NOT('Personnel Details'!$I$35=""), $B153&gt;='Personnel Details'!$I$35), 'Personnel Details'!$J$35, 'Personnel Details'!$E$35)))</f>
        <v/>
      </c>
      <c r="MI153" s="59" t="str">
        <f>IF(MH$9="", "", IF(AND(NOT('Personnel Details'!$N$35=""), $B153&gt;='Personnel Details'!$N$35), IF('Personnel Details'!$P$35="","", 'Personnel Details'!$P$35), IF(AND(NOT('Personnel Details'!$I$35=""), $B153&gt;='Personnel Details'!$I$35), IF('Personnel Details'!$K$35="", "", 'Personnel Details'!$K$35), IF('Personnel Details'!$F$35="", "", 'Personnel Details'!$F$35))))</f>
        <v/>
      </c>
      <c r="MJ153" s="79" t="str">
        <f>IF(MH$9="", "", IF(AND(NOT('Personnel Details'!$N$35=""), $B153&gt;='Personnel Details'!$N$35), 'Personnel Details'!$Q$35, IF(AND(NOT('Personnel Details'!$I$35=""), $B153&gt;='Personnel Details'!$I$35), 'Personnel Details'!$L$35, 'Personnel Details'!$G$35)))</f>
        <v/>
      </c>
      <c r="MK153" s="59" t="str">
        <f t="shared" si="427"/>
        <v/>
      </c>
      <c r="ML153" s="53"/>
      <c r="MN153" s="78" t="str">
        <f>IF(MN$9="", "", IF(AND(NOT('Personnel Details'!$N$36=""), $B153&gt;='Personnel Details'!$N$36), 'Personnel Details'!$O$36, IF(AND(NOT('Personnel Details'!$I$36=""), $B153&gt;='Personnel Details'!$I$36), 'Personnel Details'!$J$36, 'Personnel Details'!$E$36)))</f>
        <v/>
      </c>
      <c r="MO153" s="59" t="str">
        <f>IF(MN$9="", "", IF(AND(NOT('Personnel Details'!$N$36=""), $B153&gt;='Personnel Details'!$N$36), IF('Personnel Details'!$P$36="","", 'Personnel Details'!$P$36), IF(AND(NOT('Personnel Details'!$I$36=""), $B153&gt;='Personnel Details'!$I$36), IF('Personnel Details'!$K$36="", "", 'Personnel Details'!$K$36), IF('Personnel Details'!$F$36="", "", 'Personnel Details'!$F$36))))</f>
        <v/>
      </c>
      <c r="MP153" s="79" t="str">
        <f>IF(MN$9="", "", IF(AND(NOT('Personnel Details'!$N$36=""), $B153&gt;='Personnel Details'!$N$36), 'Personnel Details'!$Q$36, IF(AND(NOT('Personnel Details'!$I$36=""), $B153&gt;='Personnel Details'!$I$36), 'Personnel Details'!$L$36, 'Personnel Details'!$G$36)))</f>
        <v/>
      </c>
      <c r="MQ153" s="59" t="str">
        <f t="shared" si="428"/>
        <v/>
      </c>
      <c r="MR153" s="53"/>
      <c r="MT153" s="78" t="str">
        <f>IF(MT$9="", "", IF(AND(NOT('Personnel Details'!$N$37=""), $B153&gt;='Personnel Details'!$N$37), 'Personnel Details'!$O$37, IF(AND(NOT('Personnel Details'!$I$37=""), $B153&gt;='Personnel Details'!$I$37), 'Personnel Details'!$J$37, 'Personnel Details'!$E$37)))</f>
        <v/>
      </c>
      <c r="MU153" s="59" t="str">
        <f>IF(MT$9="", "", IF(AND(NOT('Personnel Details'!$N$37=""), $B153&gt;='Personnel Details'!$N$37), IF('Personnel Details'!$P$37="","", 'Personnel Details'!$P$37), IF(AND(NOT('Personnel Details'!$I$37=""), $B153&gt;='Personnel Details'!$I$37), IF('Personnel Details'!$K$37="", "", 'Personnel Details'!$K$37), IF('Personnel Details'!$F$37="", "", 'Personnel Details'!$F$37))))</f>
        <v/>
      </c>
      <c r="MV153" s="79" t="str">
        <f>IF(MT$9="", "", IF(AND(NOT('Personnel Details'!$N$37=""), $B153&gt;='Personnel Details'!$N$37), 'Personnel Details'!$Q$37, IF(AND(NOT('Personnel Details'!$I$37=""), $B153&gt;='Personnel Details'!$I$37), 'Personnel Details'!$L$37, 'Personnel Details'!$G$37)))</f>
        <v/>
      </c>
      <c r="MW153" s="59" t="str">
        <f t="shared" si="429"/>
        <v/>
      </c>
      <c r="MX153" s="53"/>
      <c r="MZ153" s="78" t="str">
        <f>IF(MZ$9="", "", IF(AND(NOT('Personnel Details'!$N$38=""), $B153&gt;='Personnel Details'!$N$38), 'Personnel Details'!$O$38, IF(AND(NOT('Personnel Details'!$I$38=""), $B153&gt;='Personnel Details'!$I$38), 'Personnel Details'!$J$38, 'Personnel Details'!$E$38)))</f>
        <v/>
      </c>
      <c r="NA153" s="59" t="str">
        <f>IF(MZ$9="", "", IF(AND(NOT('Personnel Details'!$N$38=""), $B153&gt;='Personnel Details'!$N$38), IF('Personnel Details'!$P$38="","", 'Personnel Details'!$P$38), IF(AND(NOT('Personnel Details'!$I$38=""), $B153&gt;='Personnel Details'!$I$38), IF('Personnel Details'!$K$38="", "", 'Personnel Details'!$K$38), IF('Personnel Details'!$F$38="", "", 'Personnel Details'!$F$38))))</f>
        <v/>
      </c>
      <c r="NB153" s="79" t="str">
        <f>IF(MZ$9="", "", IF(AND(NOT('Personnel Details'!$N$38=""), $B153&gt;='Personnel Details'!$N$38), 'Personnel Details'!$Q$38, IF(AND(NOT('Personnel Details'!$I$38=""), $B153&gt;='Personnel Details'!$I$38), 'Personnel Details'!$L$38, 'Personnel Details'!$G$38)))</f>
        <v/>
      </c>
      <c r="NC153" s="59" t="str">
        <f t="shared" si="430"/>
        <v/>
      </c>
      <c r="ND153" s="53"/>
      <c r="NF153" s="78" t="str">
        <f>IF(NF$9="", "", IF(AND(NOT('Personnel Details'!$N$39=""), $B153&gt;='Personnel Details'!$N$39), 'Personnel Details'!$O$39, IF(AND(NOT('Personnel Details'!$I$39=""), $B153&gt;='Personnel Details'!$I$39), 'Personnel Details'!$J$39, 'Personnel Details'!$E$39)))</f>
        <v/>
      </c>
      <c r="NG153" s="59" t="str">
        <f>IF(NF$9="", "", IF(AND(NOT('Personnel Details'!$N$39=""), $B153&gt;='Personnel Details'!$N$39), IF('Personnel Details'!$P$39="","", 'Personnel Details'!$P$39), IF(AND(NOT('Personnel Details'!$I$39=""), $B153&gt;='Personnel Details'!$I$39), IF('Personnel Details'!$K$39="", "", 'Personnel Details'!$K$39), IF('Personnel Details'!$F$39="", "", 'Personnel Details'!$F$39))))</f>
        <v/>
      </c>
      <c r="NH153" s="79" t="str">
        <f>IF(NF$9="", "", IF(AND(NOT('Personnel Details'!$N$39=""), $B153&gt;='Personnel Details'!$N$39), 'Personnel Details'!$Q$39, IF(AND(NOT('Personnel Details'!$I$39=""), $B153&gt;='Personnel Details'!$I$39), 'Personnel Details'!$L$39, 'Personnel Details'!$G$39)))</f>
        <v/>
      </c>
      <c r="NI153" s="59" t="str">
        <f t="shared" si="431"/>
        <v/>
      </c>
      <c r="NJ153" s="53"/>
      <c r="NL153" s="78" t="str">
        <f>IF(NL$9="", "", IF(AND(NOT('Personnel Details'!$N$40=""), $B153&gt;='Personnel Details'!$N$40), 'Personnel Details'!$O$40, IF(AND(NOT('Personnel Details'!$I$40=""), $B153&gt;='Personnel Details'!$I$40), 'Personnel Details'!$J$40, 'Personnel Details'!$E$40)))</f>
        <v/>
      </c>
      <c r="NM153" s="59" t="str">
        <f>IF(NL$9="", "", IF(AND(NOT('Personnel Details'!$N$40=""), $B153&gt;='Personnel Details'!$N$40), IF('Personnel Details'!$P$40="","", 'Personnel Details'!$P$40), IF(AND(NOT('Personnel Details'!$I$40=""), $B153&gt;='Personnel Details'!$I$40), IF('Personnel Details'!$K$40="", "", 'Personnel Details'!$K$40), IF('Personnel Details'!$F$40="", "", 'Personnel Details'!$F$40))))</f>
        <v/>
      </c>
      <c r="NN153" s="79" t="str">
        <f>IF(NL$9="", "", IF(AND(NOT('Personnel Details'!$N$40=""), $B153&gt;='Personnel Details'!$N$40), 'Personnel Details'!$Q$40, IF(AND(NOT('Personnel Details'!$I$40=""), $B153&gt;='Personnel Details'!$I$40), 'Personnel Details'!$L$40, 'Personnel Details'!$G$40)))</f>
        <v/>
      </c>
      <c r="NO153" s="59" t="str">
        <f t="shared" si="432"/>
        <v/>
      </c>
      <c r="NP153" s="53"/>
    </row>
    <row r="154" spans="1:380" x14ac:dyDescent="0.25">
      <c r="A154" s="32"/>
      <c r="B154" s="113" t="str">
        <f>IFERROR(IF(B153+1&gt;'Personnel Details'!$U$5, "", B153+1), "")</f>
        <v/>
      </c>
      <c r="C154" s="32"/>
      <c r="D154" s="120"/>
      <c r="E154" s="13" t="str">
        <f t="shared" si="311"/>
        <v/>
      </c>
      <c r="F154" s="13" t="str">
        <f t="shared" si="342"/>
        <v/>
      </c>
      <c r="G154" s="56" t="str">
        <f t="shared" si="433"/>
        <v/>
      </c>
      <c r="H154" s="16" t="str">
        <f t="shared" si="343"/>
        <v/>
      </c>
      <c r="I154" s="32"/>
      <c r="J154" s="120"/>
      <c r="K154" s="62" t="str">
        <f t="shared" si="312"/>
        <v/>
      </c>
      <c r="L154" s="62" t="str">
        <f t="shared" si="344"/>
        <v/>
      </c>
      <c r="M154" s="65" t="str">
        <f t="shared" si="434"/>
        <v/>
      </c>
      <c r="N154" s="68" t="str">
        <f t="shared" si="345"/>
        <v/>
      </c>
      <c r="O154" s="32"/>
      <c r="P154" s="120"/>
      <c r="Q154" s="62" t="str">
        <f t="shared" si="313"/>
        <v/>
      </c>
      <c r="R154" s="62" t="str">
        <f t="shared" si="346"/>
        <v/>
      </c>
      <c r="S154" s="65" t="str">
        <f t="shared" si="435"/>
        <v/>
      </c>
      <c r="T154" s="68" t="str">
        <f t="shared" si="347"/>
        <v/>
      </c>
      <c r="U154" s="32"/>
      <c r="V154" s="120"/>
      <c r="W154" s="62" t="str">
        <f t="shared" si="314"/>
        <v/>
      </c>
      <c r="X154" s="62" t="str">
        <f t="shared" si="348"/>
        <v/>
      </c>
      <c r="Y154" s="65" t="str">
        <f t="shared" si="436"/>
        <v/>
      </c>
      <c r="Z154" s="68" t="str">
        <f t="shared" si="349"/>
        <v/>
      </c>
      <c r="AA154" s="32"/>
      <c r="AB154" s="120"/>
      <c r="AC154" s="62" t="str">
        <f t="shared" si="315"/>
        <v/>
      </c>
      <c r="AD154" s="62" t="str">
        <f t="shared" si="350"/>
        <v/>
      </c>
      <c r="AE154" s="65" t="str">
        <f t="shared" si="437"/>
        <v/>
      </c>
      <c r="AF154" s="68" t="str">
        <f t="shared" si="351"/>
        <v/>
      </c>
      <c r="AG154" s="32"/>
      <c r="AH154" s="120"/>
      <c r="AI154" s="62" t="str">
        <f t="shared" si="316"/>
        <v/>
      </c>
      <c r="AJ154" s="62" t="str">
        <f t="shared" si="352"/>
        <v/>
      </c>
      <c r="AK154" s="65" t="str">
        <f t="shared" si="438"/>
        <v/>
      </c>
      <c r="AL154" s="68" t="str">
        <f t="shared" si="353"/>
        <v/>
      </c>
      <c r="AM154" s="32"/>
      <c r="AN154" s="120"/>
      <c r="AO154" s="62" t="str">
        <f t="shared" si="317"/>
        <v/>
      </c>
      <c r="AP154" s="62" t="str">
        <f t="shared" si="354"/>
        <v/>
      </c>
      <c r="AQ154" s="65" t="str">
        <f t="shared" si="439"/>
        <v/>
      </c>
      <c r="AR154" s="68" t="str">
        <f t="shared" si="355"/>
        <v/>
      </c>
      <c r="AS154" s="32"/>
      <c r="AT154" s="120"/>
      <c r="AU154" s="62" t="str">
        <f t="shared" si="318"/>
        <v/>
      </c>
      <c r="AV154" s="62" t="str">
        <f t="shared" si="356"/>
        <v/>
      </c>
      <c r="AW154" s="65" t="str">
        <f t="shared" si="440"/>
        <v/>
      </c>
      <c r="AX154" s="68" t="str">
        <f t="shared" si="357"/>
        <v/>
      </c>
      <c r="AY154" s="32"/>
      <c r="AZ154" s="120"/>
      <c r="BA154" s="62" t="str">
        <f t="shared" si="319"/>
        <v/>
      </c>
      <c r="BB154" s="62" t="str">
        <f t="shared" si="358"/>
        <v/>
      </c>
      <c r="BC154" s="65" t="str">
        <f t="shared" si="441"/>
        <v/>
      </c>
      <c r="BD154" s="68" t="str">
        <f t="shared" si="359"/>
        <v/>
      </c>
      <c r="BE154" s="32"/>
      <c r="BF154" s="120"/>
      <c r="BG154" s="62" t="str">
        <f t="shared" si="320"/>
        <v/>
      </c>
      <c r="BH154" s="62" t="str">
        <f t="shared" si="360"/>
        <v/>
      </c>
      <c r="BI154" s="65" t="str">
        <f t="shared" si="442"/>
        <v/>
      </c>
      <c r="BJ154" s="68" t="str">
        <f t="shared" si="361"/>
        <v/>
      </c>
      <c r="BK154" s="32"/>
      <c r="BL154" s="120"/>
      <c r="BM154" s="62" t="str">
        <f t="shared" si="321"/>
        <v/>
      </c>
      <c r="BN154" s="62" t="str">
        <f t="shared" si="362"/>
        <v/>
      </c>
      <c r="BO154" s="65" t="str">
        <f t="shared" si="443"/>
        <v/>
      </c>
      <c r="BP154" s="68" t="str">
        <f t="shared" si="363"/>
        <v/>
      </c>
      <c r="BQ154" s="32"/>
      <c r="BR154" s="120"/>
      <c r="BS154" s="62" t="str">
        <f t="shared" si="322"/>
        <v/>
      </c>
      <c r="BT154" s="62" t="str">
        <f t="shared" si="364"/>
        <v/>
      </c>
      <c r="BU154" s="65" t="str">
        <f t="shared" si="444"/>
        <v/>
      </c>
      <c r="BV154" s="68" t="str">
        <f t="shared" si="365"/>
        <v/>
      </c>
      <c r="BW154" s="32"/>
      <c r="BX154" s="120"/>
      <c r="BY154" s="62" t="str">
        <f t="shared" si="323"/>
        <v/>
      </c>
      <c r="BZ154" s="62" t="str">
        <f t="shared" si="366"/>
        <v/>
      </c>
      <c r="CA154" s="65" t="str">
        <f t="shared" si="445"/>
        <v/>
      </c>
      <c r="CB154" s="68" t="str">
        <f t="shared" si="367"/>
        <v/>
      </c>
      <c r="CC154" s="32"/>
      <c r="CD154" s="120"/>
      <c r="CE154" s="62" t="str">
        <f t="shared" si="324"/>
        <v/>
      </c>
      <c r="CF154" s="62" t="str">
        <f t="shared" si="368"/>
        <v/>
      </c>
      <c r="CG154" s="65" t="str">
        <f t="shared" si="446"/>
        <v/>
      </c>
      <c r="CH154" s="68" t="str">
        <f t="shared" si="369"/>
        <v/>
      </c>
      <c r="CI154" s="32"/>
      <c r="CJ154" s="120"/>
      <c r="CK154" s="62" t="str">
        <f t="shared" si="325"/>
        <v/>
      </c>
      <c r="CL154" s="62" t="str">
        <f t="shared" si="370"/>
        <v/>
      </c>
      <c r="CM154" s="65" t="str">
        <f t="shared" si="447"/>
        <v/>
      </c>
      <c r="CN154" s="68" t="str">
        <f t="shared" si="371"/>
        <v/>
      </c>
      <c r="CO154" s="32"/>
      <c r="CP154" s="120"/>
      <c r="CQ154" s="62" t="str">
        <f t="shared" si="326"/>
        <v/>
      </c>
      <c r="CR154" s="62" t="str">
        <f t="shared" si="372"/>
        <v/>
      </c>
      <c r="CS154" s="65" t="str">
        <f t="shared" si="448"/>
        <v/>
      </c>
      <c r="CT154" s="68" t="str">
        <f t="shared" si="373"/>
        <v/>
      </c>
      <c r="CU154" s="32"/>
      <c r="CV154" s="120"/>
      <c r="CW154" s="62" t="str">
        <f t="shared" si="327"/>
        <v/>
      </c>
      <c r="CX154" s="62" t="str">
        <f t="shared" si="374"/>
        <v/>
      </c>
      <c r="CY154" s="65" t="str">
        <f t="shared" si="449"/>
        <v/>
      </c>
      <c r="CZ154" s="68" t="str">
        <f t="shared" si="375"/>
        <v/>
      </c>
      <c r="DA154" s="32"/>
      <c r="DB154" s="120"/>
      <c r="DC154" s="62" t="str">
        <f t="shared" si="328"/>
        <v/>
      </c>
      <c r="DD154" s="62" t="str">
        <f t="shared" si="376"/>
        <v/>
      </c>
      <c r="DE154" s="65" t="str">
        <f t="shared" si="450"/>
        <v/>
      </c>
      <c r="DF154" s="68" t="str">
        <f t="shared" si="377"/>
        <v/>
      </c>
      <c r="DG154" s="32"/>
      <c r="DH154" s="120"/>
      <c r="DI154" s="62" t="str">
        <f t="shared" si="329"/>
        <v/>
      </c>
      <c r="DJ154" s="62" t="str">
        <f t="shared" si="378"/>
        <v/>
      </c>
      <c r="DK154" s="65" t="str">
        <f t="shared" si="451"/>
        <v/>
      </c>
      <c r="DL154" s="68" t="str">
        <f t="shared" si="379"/>
        <v/>
      </c>
      <c r="DM154" s="32"/>
      <c r="DN154" s="120"/>
      <c r="DO154" s="62" t="str">
        <f t="shared" si="330"/>
        <v/>
      </c>
      <c r="DP154" s="62" t="str">
        <f t="shared" si="380"/>
        <v/>
      </c>
      <c r="DQ154" s="65" t="str">
        <f t="shared" si="452"/>
        <v/>
      </c>
      <c r="DR154" s="68" t="str">
        <f t="shared" si="381"/>
        <v/>
      </c>
      <c r="DS154" s="32"/>
      <c r="DT154" s="120"/>
      <c r="DU154" s="62" t="str">
        <f t="shared" si="331"/>
        <v/>
      </c>
      <c r="DV154" s="62" t="str">
        <f t="shared" si="382"/>
        <v/>
      </c>
      <c r="DW154" s="65" t="str">
        <f t="shared" si="453"/>
        <v/>
      </c>
      <c r="DX154" s="68" t="str">
        <f t="shared" si="383"/>
        <v/>
      </c>
      <c r="DY154" s="32"/>
      <c r="DZ154" s="120"/>
      <c r="EA154" s="62" t="str">
        <f t="shared" si="332"/>
        <v/>
      </c>
      <c r="EB154" s="62" t="str">
        <f t="shared" si="384"/>
        <v/>
      </c>
      <c r="EC154" s="65" t="str">
        <f t="shared" si="454"/>
        <v/>
      </c>
      <c r="ED154" s="68" t="str">
        <f t="shared" si="385"/>
        <v/>
      </c>
      <c r="EE154" s="32"/>
      <c r="EF154" s="120"/>
      <c r="EG154" s="62" t="str">
        <f t="shared" si="333"/>
        <v/>
      </c>
      <c r="EH154" s="62" t="str">
        <f t="shared" si="386"/>
        <v/>
      </c>
      <c r="EI154" s="65" t="str">
        <f t="shared" si="455"/>
        <v/>
      </c>
      <c r="EJ154" s="68" t="str">
        <f t="shared" si="387"/>
        <v/>
      </c>
      <c r="EK154" s="32"/>
      <c r="EL154" s="120"/>
      <c r="EM154" s="62" t="str">
        <f t="shared" si="334"/>
        <v/>
      </c>
      <c r="EN154" s="62" t="str">
        <f t="shared" si="388"/>
        <v/>
      </c>
      <c r="EO154" s="65" t="str">
        <f t="shared" si="456"/>
        <v/>
      </c>
      <c r="EP154" s="68" t="str">
        <f t="shared" si="389"/>
        <v/>
      </c>
      <c r="EQ154" s="32"/>
      <c r="ER154" s="120"/>
      <c r="ES154" s="62" t="str">
        <f t="shared" si="335"/>
        <v/>
      </c>
      <c r="ET154" s="62" t="str">
        <f t="shared" si="390"/>
        <v/>
      </c>
      <c r="EU154" s="65" t="str">
        <f t="shared" si="457"/>
        <v/>
      </c>
      <c r="EV154" s="68" t="str">
        <f t="shared" si="391"/>
        <v/>
      </c>
      <c r="EW154" s="32"/>
      <c r="EX154" s="120"/>
      <c r="EY154" s="62" t="str">
        <f t="shared" si="336"/>
        <v/>
      </c>
      <c r="EZ154" s="62" t="str">
        <f t="shared" si="392"/>
        <v/>
      </c>
      <c r="FA154" s="65" t="str">
        <f t="shared" si="458"/>
        <v/>
      </c>
      <c r="FB154" s="68" t="str">
        <f t="shared" si="393"/>
        <v/>
      </c>
      <c r="FC154" s="32"/>
      <c r="FD154" s="120"/>
      <c r="FE154" s="62" t="str">
        <f t="shared" si="337"/>
        <v/>
      </c>
      <c r="FF154" s="62" t="str">
        <f t="shared" si="394"/>
        <v/>
      </c>
      <c r="FG154" s="65" t="str">
        <f t="shared" si="459"/>
        <v/>
      </c>
      <c r="FH154" s="68" t="str">
        <f t="shared" si="395"/>
        <v/>
      </c>
      <c r="FI154" s="32"/>
      <c r="FJ154" s="120"/>
      <c r="FK154" s="62" t="str">
        <f t="shared" si="338"/>
        <v/>
      </c>
      <c r="FL154" s="62" t="str">
        <f t="shared" si="396"/>
        <v/>
      </c>
      <c r="FM154" s="65" t="str">
        <f t="shared" si="460"/>
        <v/>
      </c>
      <c r="FN154" s="68" t="str">
        <f t="shared" si="397"/>
        <v/>
      </c>
      <c r="FO154" s="32"/>
      <c r="FP154" s="120"/>
      <c r="FQ154" s="62" t="str">
        <f t="shared" si="339"/>
        <v/>
      </c>
      <c r="FR154" s="62" t="str">
        <f t="shared" si="398"/>
        <v/>
      </c>
      <c r="FS154" s="65" t="str">
        <f t="shared" si="461"/>
        <v/>
      </c>
      <c r="FT154" s="68" t="str">
        <f t="shared" si="399"/>
        <v/>
      </c>
      <c r="FU154" s="32"/>
      <c r="FV154" s="120"/>
      <c r="FW154" s="62" t="str">
        <f t="shared" si="340"/>
        <v/>
      </c>
      <c r="FX154" s="62" t="str">
        <f t="shared" si="400"/>
        <v/>
      </c>
      <c r="FY154" s="65" t="str">
        <f t="shared" si="462"/>
        <v/>
      </c>
      <c r="FZ154" s="68" t="str">
        <f t="shared" si="401"/>
        <v/>
      </c>
      <c r="GA154" s="32"/>
      <c r="GC154" s="7" t="str">
        <f t="shared" si="402"/>
        <v/>
      </c>
      <c r="GD154" s="7" t="str">
        <f t="shared" ca="1" si="341"/>
        <v/>
      </c>
      <c r="GT154" s="71" t="str">
        <f>IF(GT$9="", "", IF(AND(NOT('Personnel Details'!$N$11=""), $B154&gt;='Personnel Details'!$N$11), 'Personnel Details'!$O$11, IF(AND(NOT('Personnel Details'!$I$11=""), $B154&gt;='Personnel Details'!$I$11), 'Personnel Details'!$J$11, 'Personnel Details'!$E$11)))</f>
        <v/>
      </c>
      <c r="GU154" s="59" t="str">
        <f>IF(GT$9="", "", IF(AND(NOT('Personnel Details'!$N$11=""), $B154&gt;='Personnel Details'!$N$11), IF('Personnel Details'!$P$11="","", 'Personnel Details'!$P$11), IF(AND(NOT('Personnel Details'!$I$11=""), $B154&gt;='Personnel Details'!$I$11), IF('Personnel Details'!$K$11="", "", 'Personnel Details'!$K$11), IF('Personnel Details'!$F$11="", "", 'Personnel Details'!$F$11))))</f>
        <v/>
      </c>
      <c r="GV154" s="74" t="str">
        <f>IF(GT$9="", "", IF(AND(NOT('Personnel Details'!$N$11=""), $B154&gt;='Personnel Details'!$N$11), 'Personnel Details'!$Q$11, IF(AND(NOT('Personnel Details'!$I$11=""), $B154&gt;='Personnel Details'!$I$11), 'Personnel Details'!$L$11, 'Personnel Details'!$G$11)))</f>
        <v/>
      </c>
      <c r="GW154" s="59" t="str">
        <f t="shared" si="403"/>
        <v/>
      </c>
      <c r="GX154" s="53"/>
      <c r="GZ154" s="78" t="str">
        <f>IF(GZ$9="", "", IF(AND(NOT('Personnel Details'!$N$12=""), $B154&gt;='Personnel Details'!$N$12), 'Personnel Details'!$O$12, IF(AND(NOT('Personnel Details'!$I$12=""), $B154&gt;='Personnel Details'!$I$12), 'Personnel Details'!$J$12, 'Personnel Details'!$E$12)))</f>
        <v/>
      </c>
      <c r="HA154" s="59" t="str">
        <f>IF(GZ$9="", "", IF(AND(NOT('Personnel Details'!$N$12=""), $B154&gt;='Personnel Details'!$N$12), IF('Personnel Details'!$P$12="","", 'Personnel Details'!$P$12), IF(AND(NOT('Personnel Details'!$I$12=""), $B154&gt;='Personnel Details'!$I$12), IF('Personnel Details'!$K$12="", "", 'Personnel Details'!$K$12), IF('Personnel Details'!$F$12="", "", 'Personnel Details'!$F$12))))</f>
        <v/>
      </c>
      <c r="HB154" s="79" t="str">
        <f>IF(GZ$9="", "", IF(AND(NOT('Personnel Details'!$N$12=""), $B154&gt;='Personnel Details'!$N$12), 'Personnel Details'!$Q$12, IF(AND(NOT('Personnel Details'!$I$12=""), $B154&gt;='Personnel Details'!$I$12), 'Personnel Details'!$L$12, 'Personnel Details'!$G$12)))</f>
        <v/>
      </c>
      <c r="HC154" s="59" t="str">
        <f t="shared" si="404"/>
        <v/>
      </c>
      <c r="HD154" s="53"/>
      <c r="HF154" s="78" t="str">
        <f>IF(HF$9="", "", IF(AND(NOT('Personnel Details'!$N$13=""), $B154&gt;='Personnel Details'!$N$13), 'Personnel Details'!$O$13, IF(AND(NOT('Personnel Details'!$I$13=""), $B154&gt;='Personnel Details'!$I$13), 'Personnel Details'!$J$13, 'Personnel Details'!$E$13)))</f>
        <v/>
      </c>
      <c r="HG154" s="59" t="str">
        <f>IF(HF$9="", "", IF(AND(NOT('Personnel Details'!$N$13=""), $B154&gt;='Personnel Details'!$N$13), IF('Personnel Details'!$P$13="","", 'Personnel Details'!$P$13), IF(AND(NOT('Personnel Details'!$I$13=""), $B154&gt;='Personnel Details'!$I$13), IF('Personnel Details'!$K$13="", "", 'Personnel Details'!$K$13), IF('Personnel Details'!$F$13="", "", 'Personnel Details'!$F$13))))</f>
        <v/>
      </c>
      <c r="HH154" s="79" t="str">
        <f>IF(HF$9="", "", IF(AND(NOT('Personnel Details'!$N$13=""), $B154&gt;='Personnel Details'!$N$13), 'Personnel Details'!$Q$13, IF(AND(NOT('Personnel Details'!$I$13=""), $B154&gt;='Personnel Details'!$I$13), 'Personnel Details'!$L$13, 'Personnel Details'!$G$13)))</f>
        <v/>
      </c>
      <c r="HI154" s="59" t="str">
        <f t="shared" si="405"/>
        <v/>
      </c>
      <c r="HJ154" s="53"/>
      <c r="HL154" s="78" t="str">
        <f>IF(HL$9="", "", IF(AND(NOT('Personnel Details'!$N$14=""), $B154&gt;='Personnel Details'!$N$14), 'Personnel Details'!$O$14, IF(AND(NOT('Personnel Details'!$I$14=""), $B154&gt;='Personnel Details'!$I$14), 'Personnel Details'!$J$14, 'Personnel Details'!$E$14)))</f>
        <v/>
      </c>
      <c r="HM154" s="59" t="str">
        <f>IF(HL$9="", "", IF(AND(NOT('Personnel Details'!$N$14=""), $B154&gt;='Personnel Details'!$N$14), IF('Personnel Details'!$P$14="","", 'Personnel Details'!$P$14), IF(AND(NOT('Personnel Details'!$I$14=""), $B154&gt;='Personnel Details'!$I$14), IF('Personnel Details'!$K$14="", "", 'Personnel Details'!$K$14), IF('Personnel Details'!$F$14="", "", 'Personnel Details'!$F$14))))</f>
        <v/>
      </c>
      <c r="HN154" s="79" t="str">
        <f>IF(HL$9="", "", IF(AND(NOT('Personnel Details'!$N$14=""), $B154&gt;='Personnel Details'!$N$14), 'Personnel Details'!$Q$14, IF(AND(NOT('Personnel Details'!$I$14=""), $B154&gt;='Personnel Details'!$I$14), 'Personnel Details'!$L$14, 'Personnel Details'!$G$14)))</f>
        <v/>
      </c>
      <c r="HO154" s="59" t="str">
        <f t="shared" si="406"/>
        <v/>
      </c>
      <c r="HP154" s="53"/>
      <c r="HR154" s="78" t="str">
        <f>IF(HR$9="", "", IF(AND(NOT('Personnel Details'!$N$15=""), $B154&gt;='Personnel Details'!$N$15), 'Personnel Details'!$O$15, IF(AND(NOT('Personnel Details'!$I$15=""), $B154&gt;='Personnel Details'!$I$15), 'Personnel Details'!$J$15, 'Personnel Details'!$E$15)))</f>
        <v/>
      </c>
      <c r="HS154" s="59" t="str">
        <f>IF(HR$9="", "", IF(AND(NOT('Personnel Details'!$N$15=""), $B154&gt;='Personnel Details'!$N$15), IF('Personnel Details'!$P$15="","", 'Personnel Details'!$P$15), IF(AND(NOT('Personnel Details'!$I$15=""), $B154&gt;='Personnel Details'!$I$15), IF('Personnel Details'!$K$15="", "", 'Personnel Details'!$K$15), IF('Personnel Details'!$F$15="", "", 'Personnel Details'!$F$15))))</f>
        <v/>
      </c>
      <c r="HT154" s="79" t="str">
        <f>IF(HR$9="", "", IF(AND(NOT('Personnel Details'!$N$15=""), $B154&gt;='Personnel Details'!$N$15), 'Personnel Details'!$Q$15, IF(AND(NOT('Personnel Details'!$I$15=""), $B154&gt;='Personnel Details'!$I$15), 'Personnel Details'!$L$15, 'Personnel Details'!$G$15)))</f>
        <v/>
      </c>
      <c r="HU154" s="59" t="str">
        <f t="shared" si="407"/>
        <v/>
      </c>
      <c r="HV154" s="53"/>
      <c r="HX154" s="78" t="str">
        <f>IF(HX$9="", "", IF(AND(NOT('Personnel Details'!$N$16=""), $B154&gt;='Personnel Details'!$N$16), 'Personnel Details'!$O$16, IF(AND(NOT('Personnel Details'!$I$16=""), $B154&gt;='Personnel Details'!$I$16), 'Personnel Details'!$J$16, 'Personnel Details'!$E$16)))</f>
        <v/>
      </c>
      <c r="HY154" s="59" t="str">
        <f>IF(HX$9="", "", IF(AND(NOT('Personnel Details'!$N$16=""), $B154&gt;='Personnel Details'!$N$16), IF('Personnel Details'!$P$16="","", 'Personnel Details'!$P$16), IF(AND(NOT('Personnel Details'!$I$16=""), $B154&gt;='Personnel Details'!$I$16), IF('Personnel Details'!$K$16="", "", 'Personnel Details'!$K$16), IF('Personnel Details'!$F$16="", "", 'Personnel Details'!$F$16))))</f>
        <v/>
      </c>
      <c r="HZ154" s="79" t="str">
        <f>IF(HX$9="", "", IF(AND(NOT('Personnel Details'!$N$16=""), $B154&gt;='Personnel Details'!$N$16), 'Personnel Details'!$Q$16, IF(AND(NOT('Personnel Details'!$I$16=""), $B154&gt;='Personnel Details'!$I$16), 'Personnel Details'!$L$16, 'Personnel Details'!$G$16)))</f>
        <v/>
      </c>
      <c r="IA154" s="59" t="str">
        <f t="shared" si="408"/>
        <v/>
      </c>
      <c r="IB154" s="53"/>
      <c r="ID154" s="78" t="str">
        <f>IF(ID$9="", "", IF(AND(NOT('Personnel Details'!$N$17=""), $B154&gt;='Personnel Details'!$N$17), 'Personnel Details'!$O$17, IF(AND(NOT('Personnel Details'!$I$17=""), $B154&gt;='Personnel Details'!$I$17), 'Personnel Details'!$J$17, 'Personnel Details'!$E$17)))</f>
        <v/>
      </c>
      <c r="IE154" s="59" t="str">
        <f>IF(ID$9="", "", IF(AND(NOT('Personnel Details'!$N$17=""), $B154&gt;='Personnel Details'!$N$17), IF('Personnel Details'!$P$17="","", 'Personnel Details'!$P$17), IF(AND(NOT('Personnel Details'!$I$17=""), $B154&gt;='Personnel Details'!$I$17), IF('Personnel Details'!$K$17="", "", 'Personnel Details'!$K$17), IF('Personnel Details'!$F$17="", "", 'Personnel Details'!$F$17))))</f>
        <v/>
      </c>
      <c r="IF154" s="79" t="str">
        <f>IF(ID$9="", "", IF(AND(NOT('Personnel Details'!$N$17=""), $B154&gt;='Personnel Details'!$N$17), 'Personnel Details'!$Q$17, IF(AND(NOT('Personnel Details'!$I$17=""), $B154&gt;='Personnel Details'!$I$17), 'Personnel Details'!$L$17, 'Personnel Details'!$G$17)))</f>
        <v/>
      </c>
      <c r="IG154" s="59" t="str">
        <f t="shared" si="409"/>
        <v/>
      </c>
      <c r="IH154" s="53"/>
      <c r="IJ154" s="78" t="str">
        <f>IF(IJ$9="", "", IF(AND(NOT('Personnel Details'!$N$18=""), $B154&gt;='Personnel Details'!$N$18), 'Personnel Details'!$O$18, IF(AND(NOT('Personnel Details'!$I$18=""), $B154&gt;='Personnel Details'!$I$18), 'Personnel Details'!$J$18, 'Personnel Details'!$E$18)))</f>
        <v/>
      </c>
      <c r="IK154" s="59" t="str">
        <f>IF(IJ$9="", "", IF(AND(NOT('Personnel Details'!$N$18=""), $B154&gt;='Personnel Details'!$N$18), IF('Personnel Details'!$P$18="","", 'Personnel Details'!$P$18), IF(AND(NOT('Personnel Details'!$I$18=""), $B154&gt;='Personnel Details'!$I$18), IF('Personnel Details'!$K$18="", "", 'Personnel Details'!$K$18), IF('Personnel Details'!$F$18="", "", 'Personnel Details'!$F$18))))</f>
        <v/>
      </c>
      <c r="IL154" s="79" t="str">
        <f>IF(IJ$9="", "", IF(AND(NOT('Personnel Details'!$N$18=""), $B154&gt;='Personnel Details'!$N$18), 'Personnel Details'!$Q$18, IF(AND(NOT('Personnel Details'!$I$18=""), $B154&gt;='Personnel Details'!$I$18), 'Personnel Details'!$L$18, 'Personnel Details'!$G$18)))</f>
        <v/>
      </c>
      <c r="IM154" s="59" t="str">
        <f t="shared" si="410"/>
        <v/>
      </c>
      <c r="IN154" s="53"/>
      <c r="IP154" s="78" t="str">
        <f>IF(IP$9="", "", IF(AND(NOT('Personnel Details'!$N$19=""), $B154&gt;='Personnel Details'!$N$19), 'Personnel Details'!$O$19, IF(AND(NOT('Personnel Details'!$I$19=""), $B154&gt;='Personnel Details'!$I$19), 'Personnel Details'!$J$19, 'Personnel Details'!$E$19)))</f>
        <v/>
      </c>
      <c r="IQ154" s="59" t="str">
        <f>IF(IP$9="", "", IF(AND(NOT('Personnel Details'!$N$19=""), $B154&gt;='Personnel Details'!$N$19), IF('Personnel Details'!$P$19="","", 'Personnel Details'!$P$19), IF(AND(NOT('Personnel Details'!$I$19=""), $B154&gt;='Personnel Details'!$I$19), IF('Personnel Details'!$K$19="", "", 'Personnel Details'!$K$19), IF('Personnel Details'!$F$19="", "", 'Personnel Details'!$F$19))))</f>
        <v/>
      </c>
      <c r="IR154" s="79" t="str">
        <f>IF(IP$9="", "", IF(AND(NOT('Personnel Details'!$N$19=""), $B154&gt;='Personnel Details'!$N$19), 'Personnel Details'!$Q$19, IF(AND(NOT('Personnel Details'!$I$19=""), $B154&gt;='Personnel Details'!$I$19), 'Personnel Details'!$L$19, 'Personnel Details'!$G$19)))</f>
        <v/>
      </c>
      <c r="IS154" s="59" t="str">
        <f t="shared" si="411"/>
        <v/>
      </c>
      <c r="IT154" s="53"/>
      <c r="IV154" s="78" t="str">
        <f>IF(IV$9="", "", IF(AND(NOT('Personnel Details'!$N$20=""), $B154&gt;='Personnel Details'!$N$20), 'Personnel Details'!$O$20, IF(AND(NOT('Personnel Details'!$I$20=""), $B154&gt;='Personnel Details'!$I$20), 'Personnel Details'!$J$20, 'Personnel Details'!$E$20)))</f>
        <v/>
      </c>
      <c r="IW154" s="59" t="str">
        <f>IF(IV$9="", "", IF(AND(NOT('Personnel Details'!$N$20=""), $B154&gt;='Personnel Details'!$N$20), IF('Personnel Details'!$P$20="","", 'Personnel Details'!$P$20), IF(AND(NOT('Personnel Details'!$I$20=""), $B154&gt;='Personnel Details'!$I$20), IF('Personnel Details'!$K$20="", "", 'Personnel Details'!$K$20), IF('Personnel Details'!$F$20="", "", 'Personnel Details'!$F$20))))</f>
        <v/>
      </c>
      <c r="IX154" s="79" t="str">
        <f>IF(IV$9="", "", IF(AND(NOT('Personnel Details'!$N$20=""), $B154&gt;='Personnel Details'!$N$20), 'Personnel Details'!$Q$20, IF(AND(NOT('Personnel Details'!$I$20=""), $B154&gt;='Personnel Details'!$I$20), 'Personnel Details'!$L$20, 'Personnel Details'!$G$20)))</f>
        <v/>
      </c>
      <c r="IY154" s="59" t="str">
        <f t="shared" si="412"/>
        <v/>
      </c>
      <c r="IZ154" s="53"/>
      <c r="JB154" s="78" t="str">
        <f>IF(JB$9="", "", IF(AND(NOT('Personnel Details'!$N$21=""), $B154&gt;='Personnel Details'!$N$21), 'Personnel Details'!$O$21, IF(AND(NOT('Personnel Details'!$I$21=""), $B154&gt;='Personnel Details'!$I$21), 'Personnel Details'!$J$21, 'Personnel Details'!$E$21)))</f>
        <v/>
      </c>
      <c r="JC154" s="59" t="str">
        <f>IF(JB$9="", "", IF(AND(NOT('Personnel Details'!$N$21=""), $B154&gt;='Personnel Details'!$N$21), IF('Personnel Details'!$P$21="","", 'Personnel Details'!$P$21), IF(AND(NOT('Personnel Details'!$I$21=""), $B154&gt;='Personnel Details'!$I$21), IF('Personnel Details'!$K$21="", "", 'Personnel Details'!$K$21), IF('Personnel Details'!$F$21="", "", 'Personnel Details'!$F$21))))</f>
        <v/>
      </c>
      <c r="JD154" s="79" t="str">
        <f>IF(JB$9="", "", IF(AND(NOT('Personnel Details'!$N$21=""), $B154&gt;='Personnel Details'!$N$21), 'Personnel Details'!$Q$21, IF(AND(NOT('Personnel Details'!$I$21=""), $B154&gt;='Personnel Details'!$I$21), 'Personnel Details'!$L$21, 'Personnel Details'!$G$21)))</f>
        <v/>
      </c>
      <c r="JE154" s="59" t="str">
        <f t="shared" si="413"/>
        <v/>
      </c>
      <c r="JF154" s="53"/>
      <c r="JH154" s="78" t="str">
        <f>IF(JH$9="", "", IF(AND(NOT('Personnel Details'!$N$22=""), $B154&gt;='Personnel Details'!$N$22), 'Personnel Details'!$O$22, IF(AND(NOT('Personnel Details'!$I$22=""), $B154&gt;='Personnel Details'!$I$22), 'Personnel Details'!$J$22, 'Personnel Details'!$E$22)))</f>
        <v/>
      </c>
      <c r="JI154" s="59" t="str">
        <f>IF(JH$9="", "", IF(AND(NOT('Personnel Details'!$N$22=""), $B154&gt;='Personnel Details'!$N$22), IF('Personnel Details'!$P$22="","", 'Personnel Details'!$P$22), IF(AND(NOT('Personnel Details'!$I$22=""), $B154&gt;='Personnel Details'!$I$22), IF('Personnel Details'!$K$22="", "", 'Personnel Details'!$K$22), IF('Personnel Details'!$F$22="", "", 'Personnel Details'!$F$22))))</f>
        <v/>
      </c>
      <c r="JJ154" s="79" t="str">
        <f>IF(JH$9="", "", IF(AND(NOT('Personnel Details'!$N$22=""), $B154&gt;='Personnel Details'!$N$22), 'Personnel Details'!$Q$22, IF(AND(NOT('Personnel Details'!$I$22=""), $B154&gt;='Personnel Details'!$I$22), 'Personnel Details'!$L$22, 'Personnel Details'!$G$22)))</f>
        <v/>
      </c>
      <c r="JK154" s="59" t="str">
        <f t="shared" si="414"/>
        <v/>
      </c>
      <c r="JL154" s="53"/>
      <c r="JN154" s="78" t="str">
        <f>IF(JN$9="", "", IF(AND(NOT('Personnel Details'!$N$23=""), $B154&gt;='Personnel Details'!$N$23), 'Personnel Details'!$O$23, IF(AND(NOT('Personnel Details'!$I$23=""), $B154&gt;='Personnel Details'!$I$23), 'Personnel Details'!$J$23, 'Personnel Details'!$E$23)))</f>
        <v/>
      </c>
      <c r="JO154" s="59" t="str">
        <f>IF(JN$9="", "", IF(AND(NOT('Personnel Details'!$N$23=""), $B154&gt;='Personnel Details'!$N$23), IF('Personnel Details'!$P$23="","", 'Personnel Details'!$P$23), IF(AND(NOT('Personnel Details'!$I$23=""), $B154&gt;='Personnel Details'!$I$23), IF('Personnel Details'!$K$23="", "", 'Personnel Details'!$K$23), IF('Personnel Details'!$F$23="", "", 'Personnel Details'!$F$23))))</f>
        <v/>
      </c>
      <c r="JP154" s="79" t="str">
        <f>IF(JN$9="", "", IF(AND(NOT('Personnel Details'!$N$23=""), $B154&gt;='Personnel Details'!$N$23), 'Personnel Details'!$Q$23, IF(AND(NOT('Personnel Details'!$I$23=""), $B154&gt;='Personnel Details'!$I$23), 'Personnel Details'!$L$23, 'Personnel Details'!$G$23)))</f>
        <v/>
      </c>
      <c r="JQ154" s="59" t="str">
        <f t="shared" si="415"/>
        <v/>
      </c>
      <c r="JR154" s="53"/>
      <c r="JT154" s="78" t="str">
        <f>IF(JT$9="", "", IF(AND(NOT('Personnel Details'!$N$24=""), $B154&gt;='Personnel Details'!$N$24), 'Personnel Details'!$O$24, IF(AND(NOT('Personnel Details'!$I$24=""), $B154&gt;='Personnel Details'!$I$24), 'Personnel Details'!$J$24, 'Personnel Details'!$E$24)))</f>
        <v/>
      </c>
      <c r="JU154" s="59" t="str">
        <f>IF(JT$9="", "", IF(AND(NOT('Personnel Details'!$N$24=""), $B154&gt;='Personnel Details'!$N$24), IF('Personnel Details'!$P$24="","", 'Personnel Details'!$P$24), IF(AND(NOT('Personnel Details'!$I$24=""), $B154&gt;='Personnel Details'!$I$24), IF('Personnel Details'!$K$24="", "", 'Personnel Details'!$K$24), IF('Personnel Details'!$F$24="", "", 'Personnel Details'!$F$24))))</f>
        <v/>
      </c>
      <c r="JV154" s="79" t="str">
        <f>IF(JT$9="", "", IF(AND(NOT('Personnel Details'!$N$24=""), $B154&gt;='Personnel Details'!$N$24), 'Personnel Details'!$Q$24, IF(AND(NOT('Personnel Details'!$I$24=""), $B154&gt;='Personnel Details'!$I$24), 'Personnel Details'!$L$24, 'Personnel Details'!$G$24)))</f>
        <v/>
      </c>
      <c r="JW154" s="59" t="str">
        <f t="shared" si="416"/>
        <v/>
      </c>
      <c r="JX154" s="53"/>
      <c r="JZ154" s="78" t="str">
        <f>IF(JZ$9="", "", IF(AND(NOT('Personnel Details'!$N$25=""), $B154&gt;='Personnel Details'!$N$25), 'Personnel Details'!$O$25, IF(AND(NOT('Personnel Details'!$I$25=""), $B154&gt;='Personnel Details'!$I$25), 'Personnel Details'!$J$25, 'Personnel Details'!$E$25)))</f>
        <v/>
      </c>
      <c r="KA154" s="59" t="str">
        <f>IF(JZ$9="", "", IF(AND(NOT('Personnel Details'!$N$25=""), $B154&gt;='Personnel Details'!$N$25), IF('Personnel Details'!$P$25="","", 'Personnel Details'!$P$25), IF(AND(NOT('Personnel Details'!$I$25=""), $B154&gt;='Personnel Details'!$I$25), IF('Personnel Details'!$K$25="", "", 'Personnel Details'!$K$25), IF('Personnel Details'!$F$25="", "", 'Personnel Details'!$F$25))))</f>
        <v/>
      </c>
      <c r="KB154" s="79" t="str">
        <f>IF(JZ$9="", "", IF(AND(NOT('Personnel Details'!$N$25=""), $B154&gt;='Personnel Details'!$N$25), 'Personnel Details'!$Q$25, IF(AND(NOT('Personnel Details'!$I$25=""), $B154&gt;='Personnel Details'!$I$25), 'Personnel Details'!$L$25, 'Personnel Details'!$G$25)))</f>
        <v/>
      </c>
      <c r="KC154" s="59" t="str">
        <f t="shared" si="417"/>
        <v/>
      </c>
      <c r="KD154" s="53"/>
      <c r="KF154" s="78" t="str">
        <f>IF(KF$9="", "", IF(AND(NOT('Personnel Details'!$N$26=""), $B154&gt;='Personnel Details'!$N$26), 'Personnel Details'!$O$26, IF(AND(NOT('Personnel Details'!$I$26=""), $B154&gt;='Personnel Details'!$I$26), 'Personnel Details'!$J$26, 'Personnel Details'!$E$26)))</f>
        <v/>
      </c>
      <c r="KG154" s="59" t="str">
        <f>IF(KF$9="", "", IF(AND(NOT('Personnel Details'!$N$26=""), $B154&gt;='Personnel Details'!$N$26), IF('Personnel Details'!$P$26="","", 'Personnel Details'!$P$26), IF(AND(NOT('Personnel Details'!$I$26=""), $B154&gt;='Personnel Details'!$I$26), IF('Personnel Details'!$K$26="", "", 'Personnel Details'!$K$26), IF('Personnel Details'!$F$26="", "", 'Personnel Details'!$F$26))))</f>
        <v/>
      </c>
      <c r="KH154" s="79" t="str">
        <f>IF(KF$9="", "", IF(AND(NOT('Personnel Details'!$N$26=""), $B154&gt;='Personnel Details'!$N$26), 'Personnel Details'!$Q$26, IF(AND(NOT('Personnel Details'!$I$26=""), $B154&gt;='Personnel Details'!$I$26), 'Personnel Details'!$L$26, 'Personnel Details'!$G$26)))</f>
        <v/>
      </c>
      <c r="KI154" s="59" t="str">
        <f t="shared" si="418"/>
        <v/>
      </c>
      <c r="KJ154" s="53"/>
      <c r="KL154" s="78" t="str">
        <f>IF(KL$9="", "", IF(AND(NOT('Personnel Details'!$N$27=""), $B154&gt;='Personnel Details'!$N$27), 'Personnel Details'!$O$27, IF(AND(NOT('Personnel Details'!$I$27=""), $B154&gt;='Personnel Details'!$I$27), 'Personnel Details'!$J$27, 'Personnel Details'!$E$27)))</f>
        <v/>
      </c>
      <c r="KM154" s="59" t="str">
        <f>IF(KL$9="", "", IF(AND(NOT('Personnel Details'!$N$27=""), $B154&gt;='Personnel Details'!$N$27), IF('Personnel Details'!$P$27="","", 'Personnel Details'!$P$27), IF(AND(NOT('Personnel Details'!$I$27=""), $B154&gt;='Personnel Details'!$I$27), IF('Personnel Details'!$K$27="", "", 'Personnel Details'!$K$27), IF('Personnel Details'!$F$27="", "", 'Personnel Details'!$F$27))))</f>
        <v/>
      </c>
      <c r="KN154" s="79" t="str">
        <f>IF(KL$9="", "", IF(AND(NOT('Personnel Details'!$N$27=""), $B154&gt;='Personnel Details'!$N$27), 'Personnel Details'!$Q$27, IF(AND(NOT('Personnel Details'!$I$27=""), $B154&gt;='Personnel Details'!$I$27), 'Personnel Details'!$L$27, 'Personnel Details'!$G$27)))</f>
        <v/>
      </c>
      <c r="KO154" s="59" t="str">
        <f t="shared" si="419"/>
        <v/>
      </c>
      <c r="KP154" s="53"/>
      <c r="KR154" s="78" t="str">
        <f>IF(KR$9="", "", IF(AND(NOT('Personnel Details'!$N$28=""), $B154&gt;='Personnel Details'!$N$28), 'Personnel Details'!$O$28, IF(AND(NOT('Personnel Details'!$I$28=""), $B154&gt;='Personnel Details'!$I$28), 'Personnel Details'!$J$28, 'Personnel Details'!$E$28)))</f>
        <v/>
      </c>
      <c r="KS154" s="59" t="str">
        <f>IF(KR$9="", "", IF(AND(NOT('Personnel Details'!$N$28=""), $B154&gt;='Personnel Details'!$N$28), IF('Personnel Details'!$P$28="","", 'Personnel Details'!$P$28), IF(AND(NOT('Personnel Details'!$I$28=""), $B154&gt;='Personnel Details'!$I$28), IF('Personnel Details'!$K$28="", "", 'Personnel Details'!$K$28), IF('Personnel Details'!$F$28="", "", 'Personnel Details'!$F$28))))</f>
        <v/>
      </c>
      <c r="KT154" s="79" t="str">
        <f>IF(KR$9="", "", IF(AND(NOT('Personnel Details'!$N$28=""), $B154&gt;='Personnel Details'!$N$28), 'Personnel Details'!$Q$28, IF(AND(NOT('Personnel Details'!$I$28=""), $B154&gt;='Personnel Details'!$I$28), 'Personnel Details'!$L$28, 'Personnel Details'!$G$28)))</f>
        <v/>
      </c>
      <c r="KU154" s="59" t="str">
        <f t="shared" si="420"/>
        <v/>
      </c>
      <c r="KV154" s="53"/>
      <c r="KX154" s="78" t="str">
        <f>IF(KX$9="", "", IF(AND(NOT('Personnel Details'!$N$29=""), $B154&gt;='Personnel Details'!$N$29), 'Personnel Details'!$O$29, IF(AND(NOT('Personnel Details'!$I$29=""), $B154&gt;='Personnel Details'!$I$29), 'Personnel Details'!$J$29, 'Personnel Details'!$E$29)))</f>
        <v/>
      </c>
      <c r="KY154" s="59" t="str">
        <f>IF(KX$9="", "", IF(AND(NOT('Personnel Details'!$N$29=""), $B154&gt;='Personnel Details'!$N$29), IF('Personnel Details'!$P$29="","", 'Personnel Details'!$P$29), IF(AND(NOT('Personnel Details'!$I$29=""), $B154&gt;='Personnel Details'!$I$29), IF('Personnel Details'!$K$29="", "", 'Personnel Details'!$K$29), IF('Personnel Details'!$F$29="", "", 'Personnel Details'!$F$29))))</f>
        <v/>
      </c>
      <c r="KZ154" s="79" t="str">
        <f>IF(KX$9="", "", IF(AND(NOT('Personnel Details'!$N$29=""), $B154&gt;='Personnel Details'!$N$29), 'Personnel Details'!$Q$29, IF(AND(NOT('Personnel Details'!$I$29=""), $B154&gt;='Personnel Details'!$I$29), 'Personnel Details'!$L$29, 'Personnel Details'!$G$29)))</f>
        <v/>
      </c>
      <c r="LA154" s="59" t="str">
        <f t="shared" si="421"/>
        <v/>
      </c>
      <c r="LB154" s="53"/>
      <c r="LD154" s="78" t="str">
        <f>IF(LD$9="", "", IF(AND(NOT('Personnel Details'!$N$30=""), $B154&gt;='Personnel Details'!$N$30), 'Personnel Details'!$O$30, IF(AND(NOT('Personnel Details'!$I$30=""), $B154&gt;='Personnel Details'!$I$30), 'Personnel Details'!$J$30, 'Personnel Details'!$E$30)))</f>
        <v/>
      </c>
      <c r="LE154" s="59" t="str">
        <f>IF(LD$9="", "", IF(AND(NOT('Personnel Details'!$N$30=""), $B154&gt;='Personnel Details'!$N$30), IF('Personnel Details'!$P$30="","", 'Personnel Details'!$P$30), IF(AND(NOT('Personnel Details'!$I$30=""), $B154&gt;='Personnel Details'!$I$30), IF('Personnel Details'!$K$30="", "", 'Personnel Details'!$K$30), IF('Personnel Details'!$F$30="", "", 'Personnel Details'!$F$30))))</f>
        <v/>
      </c>
      <c r="LF154" s="79" t="str">
        <f>IF(LD$9="", "", IF(AND(NOT('Personnel Details'!$N$30=""), $B154&gt;='Personnel Details'!$N$30), 'Personnel Details'!$Q$30, IF(AND(NOT('Personnel Details'!$I$30=""), $B154&gt;='Personnel Details'!$I$30), 'Personnel Details'!$L$30, 'Personnel Details'!$G$30)))</f>
        <v/>
      </c>
      <c r="LG154" s="59" t="str">
        <f t="shared" si="422"/>
        <v/>
      </c>
      <c r="LH154" s="53"/>
      <c r="LJ154" s="78" t="str">
        <f>IF(LJ$9="", "", IF(AND(NOT('Personnel Details'!$N$31=""), $B154&gt;='Personnel Details'!$N$31), 'Personnel Details'!$O$31, IF(AND(NOT('Personnel Details'!$I$31=""), $B154&gt;='Personnel Details'!$I$31), 'Personnel Details'!$J$31, 'Personnel Details'!$E$31)))</f>
        <v/>
      </c>
      <c r="LK154" s="59" t="str">
        <f>IF(LJ$9="", "", IF(AND(NOT('Personnel Details'!$N$31=""), $B154&gt;='Personnel Details'!$N$31), IF('Personnel Details'!$P$31="","", 'Personnel Details'!$P$31), IF(AND(NOT('Personnel Details'!$I$31=""), $B154&gt;='Personnel Details'!$I$31), IF('Personnel Details'!$K$31="", "", 'Personnel Details'!$K$31), IF('Personnel Details'!$F$31="", "", 'Personnel Details'!$F$31))))</f>
        <v/>
      </c>
      <c r="LL154" s="79" t="str">
        <f>IF(LJ$9="", "", IF(AND(NOT('Personnel Details'!$N$31=""), $B154&gt;='Personnel Details'!$N$31), 'Personnel Details'!$Q$31, IF(AND(NOT('Personnel Details'!$I$31=""), $B154&gt;='Personnel Details'!$I$31), 'Personnel Details'!$L$31, 'Personnel Details'!$G$31)))</f>
        <v/>
      </c>
      <c r="LM154" s="59" t="str">
        <f t="shared" si="423"/>
        <v/>
      </c>
      <c r="LN154" s="53"/>
      <c r="LP154" s="78" t="str">
        <f>IF(LP$9="", "", IF(AND(NOT('Personnel Details'!$N$32=""), $B154&gt;='Personnel Details'!$N$32), 'Personnel Details'!$O$32, IF(AND(NOT('Personnel Details'!$I$32=""), $B154&gt;='Personnel Details'!$I$32), 'Personnel Details'!$J$32, 'Personnel Details'!$E$32)))</f>
        <v/>
      </c>
      <c r="LQ154" s="59" t="str">
        <f>IF(LP$9="", "", IF(AND(NOT('Personnel Details'!$N$32=""), $B154&gt;='Personnel Details'!$N$32), IF('Personnel Details'!$P$32="","", 'Personnel Details'!$P$32), IF(AND(NOT('Personnel Details'!$I$32=""), $B154&gt;='Personnel Details'!$I$32), IF('Personnel Details'!$K$32="", "", 'Personnel Details'!$K$32), IF('Personnel Details'!$F$32="", "", 'Personnel Details'!$F$32))))</f>
        <v/>
      </c>
      <c r="LR154" s="79" t="str">
        <f>IF(LP$9="", "", IF(AND(NOT('Personnel Details'!$N$32=""), $B154&gt;='Personnel Details'!$N$32), 'Personnel Details'!$Q$32, IF(AND(NOT('Personnel Details'!$I$32=""), $B154&gt;='Personnel Details'!$I$32), 'Personnel Details'!$L$32, 'Personnel Details'!$G$32)))</f>
        <v/>
      </c>
      <c r="LS154" s="59" t="str">
        <f t="shared" si="424"/>
        <v/>
      </c>
      <c r="LT154" s="53"/>
      <c r="LV154" s="78" t="str">
        <f>IF(LV$9="", "", IF(AND(NOT('Personnel Details'!$N$33=""), $B154&gt;='Personnel Details'!$N$33), 'Personnel Details'!$O$33, IF(AND(NOT('Personnel Details'!$I$33=""), $B154&gt;='Personnel Details'!$I$33), 'Personnel Details'!$J$33, 'Personnel Details'!$E$33)))</f>
        <v/>
      </c>
      <c r="LW154" s="59" t="str">
        <f>IF(LV$9="", "", IF(AND(NOT('Personnel Details'!$N$33=""), $B154&gt;='Personnel Details'!$N$33), IF('Personnel Details'!$P$33="","", 'Personnel Details'!$P$33), IF(AND(NOT('Personnel Details'!$I$33=""), $B154&gt;='Personnel Details'!$I$33), IF('Personnel Details'!$K$33="", "", 'Personnel Details'!$K$33), IF('Personnel Details'!$F$33="", "", 'Personnel Details'!$F$33))))</f>
        <v/>
      </c>
      <c r="LX154" s="79" t="str">
        <f>IF(LV$9="", "", IF(AND(NOT('Personnel Details'!$N$33=""), $B154&gt;='Personnel Details'!$N$33), 'Personnel Details'!$Q$33, IF(AND(NOT('Personnel Details'!$I$33=""), $B154&gt;='Personnel Details'!$I$33), 'Personnel Details'!$L$33, 'Personnel Details'!$G$33)))</f>
        <v/>
      </c>
      <c r="LY154" s="59" t="str">
        <f t="shared" si="425"/>
        <v/>
      </c>
      <c r="LZ154" s="53"/>
      <c r="MB154" s="78" t="str">
        <f>IF(MB$9="", "", IF(AND(NOT('Personnel Details'!$N$34=""), $B154&gt;='Personnel Details'!$N$34), 'Personnel Details'!$O$34, IF(AND(NOT('Personnel Details'!$I$34=""), $B154&gt;='Personnel Details'!$I$34), 'Personnel Details'!$J$34, 'Personnel Details'!$E$34)))</f>
        <v/>
      </c>
      <c r="MC154" s="59" t="str">
        <f>IF(MB$9="", "", IF(AND(NOT('Personnel Details'!$N$34=""), $B154&gt;='Personnel Details'!$N$34), IF('Personnel Details'!$P$34="","", 'Personnel Details'!$P$34), IF(AND(NOT('Personnel Details'!$I$34=""), $B154&gt;='Personnel Details'!$I$34), IF('Personnel Details'!$K$34="", "", 'Personnel Details'!$K$34), IF('Personnel Details'!$F$34="", "", 'Personnel Details'!$F$34))))</f>
        <v/>
      </c>
      <c r="MD154" s="79" t="str">
        <f>IF(MB$9="", "", IF(AND(NOT('Personnel Details'!$N$34=""), $B154&gt;='Personnel Details'!$N$34), 'Personnel Details'!$Q$34, IF(AND(NOT('Personnel Details'!$I$34=""), $B154&gt;='Personnel Details'!$I$34), 'Personnel Details'!$L$34, 'Personnel Details'!$G$34)))</f>
        <v/>
      </c>
      <c r="ME154" s="59" t="str">
        <f t="shared" si="426"/>
        <v/>
      </c>
      <c r="MF154" s="53"/>
      <c r="MH154" s="78" t="str">
        <f>IF(MH$9="", "", IF(AND(NOT('Personnel Details'!$N$35=""), $B154&gt;='Personnel Details'!$N$35), 'Personnel Details'!$O$35, IF(AND(NOT('Personnel Details'!$I$35=""), $B154&gt;='Personnel Details'!$I$35), 'Personnel Details'!$J$35, 'Personnel Details'!$E$35)))</f>
        <v/>
      </c>
      <c r="MI154" s="59" t="str">
        <f>IF(MH$9="", "", IF(AND(NOT('Personnel Details'!$N$35=""), $B154&gt;='Personnel Details'!$N$35), IF('Personnel Details'!$P$35="","", 'Personnel Details'!$P$35), IF(AND(NOT('Personnel Details'!$I$35=""), $B154&gt;='Personnel Details'!$I$35), IF('Personnel Details'!$K$35="", "", 'Personnel Details'!$K$35), IF('Personnel Details'!$F$35="", "", 'Personnel Details'!$F$35))))</f>
        <v/>
      </c>
      <c r="MJ154" s="79" t="str">
        <f>IF(MH$9="", "", IF(AND(NOT('Personnel Details'!$N$35=""), $B154&gt;='Personnel Details'!$N$35), 'Personnel Details'!$Q$35, IF(AND(NOT('Personnel Details'!$I$35=""), $B154&gt;='Personnel Details'!$I$35), 'Personnel Details'!$L$35, 'Personnel Details'!$G$35)))</f>
        <v/>
      </c>
      <c r="MK154" s="59" t="str">
        <f t="shared" si="427"/>
        <v/>
      </c>
      <c r="ML154" s="53"/>
      <c r="MN154" s="78" t="str">
        <f>IF(MN$9="", "", IF(AND(NOT('Personnel Details'!$N$36=""), $B154&gt;='Personnel Details'!$N$36), 'Personnel Details'!$O$36, IF(AND(NOT('Personnel Details'!$I$36=""), $B154&gt;='Personnel Details'!$I$36), 'Personnel Details'!$J$36, 'Personnel Details'!$E$36)))</f>
        <v/>
      </c>
      <c r="MO154" s="59" t="str">
        <f>IF(MN$9="", "", IF(AND(NOT('Personnel Details'!$N$36=""), $B154&gt;='Personnel Details'!$N$36), IF('Personnel Details'!$P$36="","", 'Personnel Details'!$P$36), IF(AND(NOT('Personnel Details'!$I$36=""), $B154&gt;='Personnel Details'!$I$36), IF('Personnel Details'!$K$36="", "", 'Personnel Details'!$K$36), IF('Personnel Details'!$F$36="", "", 'Personnel Details'!$F$36))))</f>
        <v/>
      </c>
      <c r="MP154" s="79" t="str">
        <f>IF(MN$9="", "", IF(AND(NOT('Personnel Details'!$N$36=""), $B154&gt;='Personnel Details'!$N$36), 'Personnel Details'!$Q$36, IF(AND(NOT('Personnel Details'!$I$36=""), $B154&gt;='Personnel Details'!$I$36), 'Personnel Details'!$L$36, 'Personnel Details'!$G$36)))</f>
        <v/>
      </c>
      <c r="MQ154" s="59" t="str">
        <f t="shared" si="428"/>
        <v/>
      </c>
      <c r="MR154" s="53"/>
      <c r="MT154" s="78" t="str">
        <f>IF(MT$9="", "", IF(AND(NOT('Personnel Details'!$N$37=""), $B154&gt;='Personnel Details'!$N$37), 'Personnel Details'!$O$37, IF(AND(NOT('Personnel Details'!$I$37=""), $B154&gt;='Personnel Details'!$I$37), 'Personnel Details'!$J$37, 'Personnel Details'!$E$37)))</f>
        <v/>
      </c>
      <c r="MU154" s="59" t="str">
        <f>IF(MT$9="", "", IF(AND(NOT('Personnel Details'!$N$37=""), $B154&gt;='Personnel Details'!$N$37), IF('Personnel Details'!$P$37="","", 'Personnel Details'!$P$37), IF(AND(NOT('Personnel Details'!$I$37=""), $B154&gt;='Personnel Details'!$I$37), IF('Personnel Details'!$K$37="", "", 'Personnel Details'!$K$37), IF('Personnel Details'!$F$37="", "", 'Personnel Details'!$F$37))))</f>
        <v/>
      </c>
      <c r="MV154" s="79" t="str">
        <f>IF(MT$9="", "", IF(AND(NOT('Personnel Details'!$N$37=""), $B154&gt;='Personnel Details'!$N$37), 'Personnel Details'!$Q$37, IF(AND(NOT('Personnel Details'!$I$37=""), $B154&gt;='Personnel Details'!$I$37), 'Personnel Details'!$L$37, 'Personnel Details'!$G$37)))</f>
        <v/>
      </c>
      <c r="MW154" s="59" t="str">
        <f t="shared" si="429"/>
        <v/>
      </c>
      <c r="MX154" s="53"/>
      <c r="MZ154" s="78" t="str">
        <f>IF(MZ$9="", "", IF(AND(NOT('Personnel Details'!$N$38=""), $B154&gt;='Personnel Details'!$N$38), 'Personnel Details'!$O$38, IF(AND(NOT('Personnel Details'!$I$38=""), $B154&gt;='Personnel Details'!$I$38), 'Personnel Details'!$J$38, 'Personnel Details'!$E$38)))</f>
        <v/>
      </c>
      <c r="NA154" s="59" t="str">
        <f>IF(MZ$9="", "", IF(AND(NOT('Personnel Details'!$N$38=""), $B154&gt;='Personnel Details'!$N$38), IF('Personnel Details'!$P$38="","", 'Personnel Details'!$P$38), IF(AND(NOT('Personnel Details'!$I$38=""), $B154&gt;='Personnel Details'!$I$38), IF('Personnel Details'!$K$38="", "", 'Personnel Details'!$K$38), IF('Personnel Details'!$F$38="", "", 'Personnel Details'!$F$38))))</f>
        <v/>
      </c>
      <c r="NB154" s="79" t="str">
        <f>IF(MZ$9="", "", IF(AND(NOT('Personnel Details'!$N$38=""), $B154&gt;='Personnel Details'!$N$38), 'Personnel Details'!$Q$38, IF(AND(NOT('Personnel Details'!$I$38=""), $B154&gt;='Personnel Details'!$I$38), 'Personnel Details'!$L$38, 'Personnel Details'!$G$38)))</f>
        <v/>
      </c>
      <c r="NC154" s="59" t="str">
        <f t="shared" si="430"/>
        <v/>
      </c>
      <c r="ND154" s="53"/>
      <c r="NF154" s="78" t="str">
        <f>IF(NF$9="", "", IF(AND(NOT('Personnel Details'!$N$39=""), $B154&gt;='Personnel Details'!$N$39), 'Personnel Details'!$O$39, IF(AND(NOT('Personnel Details'!$I$39=""), $B154&gt;='Personnel Details'!$I$39), 'Personnel Details'!$J$39, 'Personnel Details'!$E$39)))</f>
        <v/>
      </c>
      <c r="NG154" s="59" t="str">
        <f>IF(NF$9="", "", IF(AND(NOT('Personnel Details'!$N$39=""), $B154&gt;='Personnel Details'!$N$39), IF('Personnel Details'!$P$39="","", 'Personnel Details'!$P$39), IF(AND(NOT('Personnel Details'!$I$39=""), $B154&gt;='Personnel Details'!$I$39), IF('Personnel Details'!$K$39="", "", 'Personnel Details'!$K$39), IF('Personnel Details'!$F$39="", "", 'Personnel Details'!$F$39))))</f>
        <v/>
      </c>
      <c r="NH154" s="79" t="str">
        <f>IF(NF$9="", "", IF(AND(NOT('Personnel Details'!$N$39=""), $B154&gt;='Personnel Details'!$N$39), 'Personnel Details'!$Q$39, IF(AND(NOT('Personnel Details'!$I$39=""), $B154&gt;='Personnel Details'!$I$39), 'Personnel Details'!$L$39, 'Personnel Details'!$G$39)))</f>
        <v/>
      </c>
      <c r="NI154" s="59" t="str">
        <f t="shared" si="431"/>
        <v/>
      </c>
      <c r="NJ154" s="53"/>
      <c r="NL154" s="78" t="str">
        <f>IF(NL$9="", "", IF(AND(NOT('Personnel Details'!$N$40=""), $B154&gt;='Personnel Details'!$N$40), 'Personnel Details'!$O$40, IF(AND(NOT('Personnel Details'!$I$40=""), $B154&gt;='Personnel Details'!$I$40), 'Personnel Details'!$J$40, 'Personnel Details'!$E$40)))</f>
        <v/>
      </c>
      <c r="NM154" s="59" t="str">
        <f>IF(NL$9="", "", IF(AND(NOT('Personnel Details'!$N$40=""), $B154&gt;='Personnel Details'!$N$40), IF('Personnel Details'!$P$40="","", 'Personnel Details'!$P$40), IF(AND(NOT('Personnel Details'!$I$40=""), $B154&gt;='Personnel Details'!$I$40), IF('Personnel Details'!$K$40="", "", 'Personnel Details'!$K$40), IF('Personnel Details'!$F$40="", "", 'Personnel Details'!$F$40))))</f>
        <v/>
      </c>
      <c r="NN154" s="79" t="str">
        <f>IF(NL$9="", "", IF(AND(NOT('Personnel Details'!$N$40=""), $B154&gt;='Personnel Details'!$N$40), 'Personnel Details'!$Q$40, IF(AND(NOT('Personnel Details'!$I$40=""), $B154&gt;='Personnel Details'!$I$40), 'Personnel Details'!$L$40, 'Personnel Details'!$G$40)))</f>
        <v/>
      </c>
      <c r="NO154" s="59" t="str">
        <f t="shared" si="432"/>
        <v/>
      </c>
      <c r="NP154" s="53"/>
    </row>
    <row r="155" spans="1:380" x14ac:dyDescent="0.25">
      <c r="A155" s="32"/>
      <c r="B155" s="113" t="str">
        <f>IFERROR(IF(B154+1&gt;'Personnel Details'!$U$5, "", B154+1), "")</f>
        <v/>
      </c>
      <c r="C155" s="32"/>
      <c r="D155" s="120"/>
      <c r="E155" s="13" t="str">
        <f t="shared" si="311"/>
        <v/>
      </c>
      <c r="F155" s="13" t="str">
        <f t="shared" si="342"/>
        <v/>
      </c>
      <c r="G155" s="56" t="str">
        <f t="shared" si="433"/>
        <v/>
      </c>
      <c r="H155" s="16" t="str">
        <f t="shared" si="343"/>
        <v/>
      </c>
      <c r="I155" s="32"/>
      <c r="J155" s="120"/>
      <c r="K155" s="62" t="str">
        <f t="shared" si="312"/>
        <v/>
      </c>
      <c r="L155" s="62" t="str">
        <f t="shared" si="344"/>
        <v/>
      </c>
      <c r="M155" s="65" t="str">
        <f t="shared" si="434"/>
        <v/>
      </c>
      <c r="N155" s="68" t="str">
        <f t="shared" si="345"/>
        <v/>
      </c>
      <c r="O155" s="32"/>
      <c r="P155" s="120"/>
      <c r="Q155" s="62" t="str">
        <f t="shared" si="313"/>
        <v/>
      </c>
      <c r="R155" s="62" t="str">
        <f t="shared" si="346"/>
        <v/>
      </c>
      <c r="S155" s="65" t="str">
        <f t="shared" si="435"/>
        <v/>
      </c>
      <c r="T155" s="68" t="str">
        <f t="shared" si="347"/>
        <v/>
      </c>
      <c r="U155" s="32"/>
      <c r="V155" s="120"/>
      <c r="W155" s="62" t="str">
        <f t="shared" si="314"/>
        <v/>
      </c>
      <c r="X155" s="62" t="str">
        <f t="shared" si="348"/>
        <v/>
      </c>
      <c r="Y155" s="65" t="str">
        <f t="shared" si="436"/>
        <v/>
      </c>
      <c r="Z155" s="68" t="str">
        <f t="shared" si="349"/>
        <v/>
      </c>
      <c r="AA155" s="32"/>
      <c r="AB155" s="120"/>
      <c r="AC155" s="62" t="str">
        <f t="shared" si="315"/>
        <v/>
      </c>
      <c r="AD155" s="62" t="str">
        <f t="shared" si="350"/>
        <v/>
      </c>
      <c r="AE155" s="65" t="str">
        <f t="shared" si="437"/>
        <v/>
      </c>
      <c r="AF155" s="68" t="str">
        <f t="shared" si="351"/>
        <v/>
      </c>
      <c r="AG155" s="32"/>
      <c r="AH155" s="120"/>
      <c r="AI155" s="62" t="str">
        <f t="shared" si="316"/>
        <v/>
      </c>
      <c r="AJ155" s="62" t="str">
        <f t="shared" si="352"/>
        <v/>
      </c>
      <c r="AK155" s="65" t="str">
        <f t="shared" si="438"/>
        <v/>
      </c>
      <c r="AL155" s="68" t="str">
        <f t="shared" si="353"/>
        <v/>
      </c>
      <c r="AM155" s="32"/>
      <c r="AN155" s="120"/>
      <c r="AO155" s="62" t="str">
        <f t="shared" si="317"/>
        <v/>
      </c>
      <c r="AP155" s="62" t="str">
        <f t="shared" si="354"/>
        <v/>
      </c>
      <c r="AQ155" s="65" t="str">
        <f t="shared" si="439"/>
        <v/>
      </c>
      <c r="AR155" s="68" t="str">
        <f t="shared" si="355"/>
        <v/>
      </c>
      <c r="AS155" s="32"/>
      <c r="AT155" s="120"/>
      <c r="AU155" s="62" t="str">
        <f t="shared" si="318"/>
        <v/>
      </c>
      <c r="AV155" s="62" t="str">
        <f t="shared" si="356"/>
        <v/>
      </c>
      <c r="AW155" s="65" t="str">
        <f t="shared" si="440"/>
        <v/>
      </c>
      <c r="AX155" s="68" t="str">
        <f t="shared" si="357"/>
        <v/>
      </c>
      <c r="AY155" s="32"/>
      <c r="AZ155" s="120"/>
      <c r="BA155" s="62" t="str">
        <f t="shared" si="319"/>
        <v/>
      </c>
      <c r="BB155" s="62" t="str">
        <f t="shared" si="358"/>
        <v/>
      </c>
      <c r="BC155" s="65" t="str">
        <f t="shared" si="441"/>
        <v/>
      </c>
      <c r="BD155" s="68" t="str">
        <f t="shared" si="359"/>
        <v/>
      </c>
      <c r="BE155" s="32"/>
      <c r="BF155" s="120"/>
      <c r="BG155" s="62" t="str">
        <f t="shared" si="320"/>
        <v/>
      </c>
      <c r="BH155" s="62" t="str">
        <f t="shared" si="360"/>
        <v/>
      </c>
      <c r="BI155" s="65" t="str">
        <f t="shared" si="442"/>
        <v/>
      </c>
      <c r="BJ155" s="68" t="str">
        <f t="shared" si="361"/>
        <v/>
      </c>
      <c r="BK155" s="32"/>
      <c r="BL155" s="120"/>
      <c r="BM155" s="62" t="str">
        <f t="shared" si="321"/>
        <v/>
      </c>
      <c r="BN155" s="62" t="str">
        <f t="shared" si="362"/>
        <v/>
      </c>
      <c r="BO155" s="65" t="str">
        <f t="shared" si="443"/>
        <v/>
      </c>
      <c r="BP155" s="68" t="str">
        <f t="shared" si="363"/>
        <v/>
      </c>
      <c r="BQ155" s="32"/>
      <c r="BR155" s="120"/>
      <c r="BS155" s="62" t="str">
        <f t="shared" si="322"/>
        <v/>
      </c>
      <c r="BT155" s="62" t="str">
        <f t="shared" si="364"/>
        <v/>
      </c>
      <c r="BU155" s="65" t="str">
        <f t="shared" si="444"/>
        <v/>
      </c>
      <c r="BV155" s="68" t="str">
        <f t="shared" si="365"/>
        <v/>
      </c>
      <c r="BW155" s="32"/>
      <c r="BX155" s="120"/>
      <c r="BY155" s="62" t="str">
        <f t="shared" si="323"/>
        <v/>
      </c>
      <c r="BZ155" s="62" t="str">
        <f t="shared" si="366"/>
        <v/>
      </c>
      <c r="CA155" s="65" t="str">
        <f t="shared" si="445"/>
        <v/>
      </c>
      <c r="CB155" s="68" t="str">
        <f t="shared" si="367"/>
        <v/>
      </c>
      <c r="CC155" s="32"/>
      <c r="CD155" s="120"/>
      <c r="CE155" s="62" t="str">
        <f t="shared" si="324"/>
        <v/>
      </c>
      <c r="CF155" s="62" t="str">
        <f t="shared" si="368"/>
        <v/>
      </c>
      <c r="CG155" s="65" t="str">
        <f t="shared" si="446"/>
        <v/>
      </c>
      <c r="CH155" s="68" t="str">
        <f t="shared" si="369"/>
        <v/>
      </c>
      <c r="CI155" s="32"/>
      <c r="CJ155" s="120"/>
      <c r="CK155" s="62" t="str">
        <f t="shared" si="325"/>
        <v/>
      </c>
      <c r="CL155" s="62" t="str">
        <f t="shared" si="370"/>
        <v/>
      </c>
      <c r="CM155" s="65" t="str">
        <f t="shared" si="447"/>
        <v/>
      </c>
      <c r="CN155" s="68" t="str">
        <f t="shared" si="371"/>
        <v/>
      </c>
      <c r="CO155" s="32"/>
      <c r="CP155" s="120"/>
      <c r="CQ155" s="62" t="str">
        <f t="shared" si="326"/>
        <v/>
      </c>
      <c r="CR155" s="62" t="str">
        <f t="shared" si="372"/>
        <v/>
      </c>
      <c r="CS155" s="65" t="str">
        <f t="shared" si="448"/>
        <v/>
      </c>
      <c r="CT155" s="68" t="str">
        <f t="shared" si="373"/>
        <v/>
      </c>
      <c r="CU155" s="32"/>
      <c r="CV155" s="120"/>
      <c r="CW155" s="62" t="str">
        <f t="shared" si="327"/>
        <v/>
      </c>
      <c r="CX155" s="62" t="str">
        <f t="shared" si="374"/>
        <v/>
      </c>
      <c r="CY155" s="65" t="str">
        <f t="shared" si="449"/>
        <v/>
      </c>
      <c r="CZ155" s="68" t="str">
        <f t="shared" si="375"/>
        <v/>
      </c>
      <c r="DA155" s="32"/>
      <c r="DB155" s="120"/>
      <c r="DC155" s="62" t="str">
        <f t="shared" si="328"/>
        <v/>
      </c>
      <c r="DD155" s="62" t="str">
        <f t="shared" si="376"/>
        <v/>
      </c>
      <c r="DE155" s="65" t="str">
        <f t="shared" si="450"/>
        <v/>
      </c>
      <c r="DF155" s="68" t="str">
        <f t="shared" si="377"/>
        <v/>
      </c>
      <c r="DG155" s="32"/>
      <c r="DH155" s="120"/>
      <c r="DI155" s="62" t="str">
        <f t="shared" si="329"/>
        <v/>
      </c>
      <c r="DJ155" s="62" t="str">
        <f t="shared" si="378"/>
        <v/>
      </c>
      <c r="DK155" s="65" t="str">
        <f t="shared" si="451"/>
        <v/>
      </c>
      <c r="DL155" s="68" t="str">
        <f t="shared" si="379"/>
        <v/>
      </c>
      <c r="DM155" s="32"/>
      <c r="DN155" s="120"/>
      <c r="DO155" s="62" t="str">
        <f t="shared" si="330"/>
        <v/>
      </c>
      <c r="DP155" s="62" t="str">
        <f t="shared" si="380"/>
        <v/>
      </c>
      <c r="DQ155" s="65" t="str">
        <f t="shared" si="452"/>
        <v/>
      </c>
      <c r="DR155" s="68" t="str">
        <f t="shared" si="381"/>
        <v/>
      </c>
      <c r="DS155" s="32"/>
      <c r="DT155" s="120"/>
      <c r="DU155" s="62" t="str">
        <f t="shared" si="331"/>
        <v/>
      </c>
      <c r="DV155" s="62" t="str">
        <f t="shared" si="382"/>
        <v/>
      </c>
      <c r="DW155" s="65" t="str">
        <f t="shared" si="453"/>
        <v/>
      </c>
      <c r="DX155" s="68" t="str">
        <f t="shared" si="383"/>
        <v/>
      </c>
      <c r="DY155" s="32"/>
      <c r="DZ155" s="120"/>
      <c r="EA155" s="62" t="str">
        <f t="shared" si="332"/>
        <v/>
      </c>
      <c r="EB155" s="62" t="str">
        <f t="shared" si="384"/>
        <v/>
      </c>
      <c r="EC155" s="65" t="str">
        <f t="shared" si="454"/>
        <v/>
      </c>
      <c r="ED155" s="68" t="str">
        <f t="shared" si="385"/>
        <v/>
      </c>
      <c r="EE155" s="32"/>
      <c r="EF155" s="120"/>
      <c r="EG155" s="62" t="str">
        <f t="shared" si="333"/>
        <v/>
      </c>
      <c r="EH155" s="62" t="str">
        <f t="shared" si="386"/>
        <v/>
      </c>
      <c r="EI155" s="65" t="str">
        <f t="shared" si="455"/>
        <v/>
      </c>
      <c r="EJ155" s="68" t="str">
        <f t="shared" si="387"/>
        <v/>
      </c>
      <c r="EK155" s="32"/>
      <c r="EL155" s="120"/>
      <c r="EM155" s="62" t="str">
        <f t="shared" si="334"/>
        <v/>
      </c>
      <c r="EN155" s="62" t="str">
        <f t="shared" si="388"/>
        <v/>
      </c>
      <c r="EO155" s="65" t="str">
        <f t="shared" si="456"/>
        <v/>
      </c>
      <c r="EP155" s="68" t="str">
        <f t="shared" si="389"/>
        <v/>
      </c>
      <c r="EQ155" s="32"/>
      <c r="ER155" s="120"/>
      <c r="ES155" s="62" t="str">
        <f t="shared" si="335"/>
        <v/>
      </c>
      <c r="ET155" s="62" t="str">
        <f t="shared" si="390"/>
        <v/>
      </c>
      <c r="EU155" s="65" t="str">
        <f t="shared" si="457"/>
        <v/>
      </c>
      <c r="EV155" s="68" t="str">
        <f t="shared" si="391"/>
        <v/>
      </c>
      <c r="EW155" s="32"/>
      <c r="EX155" s="120"/>
      <c r="EY155" s="62" t="str">
        <f t="shared" si="336"/>
        <v/>
      </c>
      <c r="EZ155" s="62" t="str">
        <f t="shared" si="392"/>
        <v/>
      </c>
      <c r="FA155" s="65" t="str">
        <f t="shared" si="458"/>
        <v/>
      </c>
      <c r="FB155" s="68" t="str">
        <f t="shared" si="393"/>
        <v/>
      </c>
      <c r="FC155" s="32"/>
      <c r="FD155" s="120"/>
      <c r="FE155" s="62" t="str">
        <f t="shared" si="337"/>
        <v/>
      </c>
      <c r="FF155" s="62" t="str">
        <f t="shared" si="394"/>
        <v/>
      </c>
      <c r="FG155" s="65" t="str">
        <f t="shared" si="459"/>
        <v/>
      </c>
      <c r="FH155" s="68" t="str">
        <f t="shared" si="395"/>
        <v/>
      </c>
      <c r="FI155" s="32"/>
      <c r="FJ155" s="120"/>
      <c r="FK155" s="62" t="str">
        <f t="shared" si="338"/>
        <v/>
      </c>
      <c r="FL155" s="62" t="str">
        <f t="shared" si="396"/>
        <v/>
      </c>
      <c r="FM155" s="65" t="str">
        <f t="shared" si="460"/>
        <v/>
      </c>
      <c r="FN155" s="68" t="str">
        <f t="shared" si="397"/>
        <v/>
      </c>
      <c r="FO155" s="32"/>
      <c r="FP155" s="120"/>
      <c r="FQ155" s="62" t="str">
        <f t="shared" si="339"/>
        <v/>
      </c>
      <c r="FR155" s="62" t="str">
        <f t="shared" si="398"/>
        <v/>
      </c>
      <c r="FS155" s="65" t="str">
        <f t="shared" si="461"/>
        <v/>
      </c>
      <c r="FT155" s="68" t="str">
        <f t="shared" si="399"/>
        <v/>
      </c>
      <c r="FU155" s="32"/>
      <c r="FV155" s="120"/>
      <c r="FW155" s="62" t="str">
        <f t="shared" si="340"/>
        <v/>
      </c>
      <c r="FX155" s="62" t="str">
        <f t="shared" si="400"/>
        <v/>
      </c>
      <c r="FY155" s="65" t="str">
        <f t="shared" si="462"/>
        <v/>
      </c>
      <c r="FZ155" s="68" t="str">
        <f t="shared" si="401"/>
        <v/>
      </c>
      <c r="GA155" s="32"/>
      <c r="GC155" s="7" t="str">
        <f t="shared" si="402"/>
        <v/>
      </c>
      <c r="GD155" s="7" t="str">
        <f t="shared" ca="1" si="341"/>
        <v/>
      </c>
      <c r="GT155" s="71" t="str">
        <f>IF(GT$9="", "", IF(AND(NOT('Personnel Details'!$N$11=""), $B155&gt;='Personnel Details'!$N$11), 'Personnel Details'!$O$11, IF(AND(NOT('Personnel Details'!$I$11=""), $B155&gt;='Personnel Details'!$I$11), 'Personnel Details'!$J$11, 'Personnel Details'!$E$11)))</f>
        <v/>
      </c>
      <c r="GU155" s="59" t="str">
        <f>IF(GT$9="", "", IF(AND(NOT('Personnel Details'!$N$11=""), $B155&gt;='Personnel Details'!$N$11), IF('Personnel Details'!$P$11="","", 'Personnel Details'!$P$11), IF(AND(NOT('Personnel Details'!$I$11=""), $B155&gt;='Personnel Details'!$I$11), IF('Personnel Details'!$K$11="", "", 'Personnel Details'!$K$11), IF('Personnel Details'!$F$11="", "", 'Personnel Details'!$F$11))))</f>
        <v/>
      </c>
      <c r="GV155" s="74" t="str">
        <f>IF(GT$9="", "", IF(AND(NOT('Personnel Details'!$N$11=""), $B155&gt;='Personnel Details'!$N$11), 'Personnel Details'!$Q$11, IF(AND(NOT('Personnel Details'!$I$11=""), $B155&gt;='Personnel Details'!$I$11), 'Personnel Details'!$L$11, 'Personnel Details'!$G$11)))</f>
        <v/>
      </c>
      <c r="GW155" s="59" t="str">
        <f t="shared" si="403"/>
        <v/>
      </c>
      <c r="GX155" s="53"/>
      <c r="GZ155" s="78" t="str">
        <f>IF(GZ$9="", "", IF(AND(NOT('Personnel Details'!$N$12=""), $B155&gt;='Personnel Details'!$N$12), 'Personnel Details'!$O$12, IF(AND(NOT('Personnel Details'!$I$12=""), $B155&gt;='Personnel Details'!$I$12), 'Personnel Details'!$J$12, 'Personnel Details'!$E$12)))</f>
        <v/>
      </c>
      <c r="HA155" s="59" t="str">
        <f>IF(GZ$9="", "", IF(AND(NOT('Personnel Details'!$N$12=""), $B155&gt;='Personnel Details'!$N$12), IF('Personnel Details'!$P$12="","", 'Personnel Details'!$P$12), IF(AND(NOT('Personnel Details'!$I$12=""), $B155&gt;='Personnel Details'!$I$12), IF('Personnel Details'!$K$12="", "", 'Personnel Details'!$K$12), IF('Personnel Details'!$F$12="", "", 'Personnel Details'!$F$12))))</f>
        <v/>
      </c>
      <c r="HB155" s="79" t="str">
        <f>IF(GZ$9="", "", IF(AND(NOT('Personnel Details'!$N$12=""), $B155&gt;='Personnel Details'!$N$12), 'Personnel Details'!$Q$12, IF(AND(NOT('Personnel Details'!$I$12=""), $B155&gt;='Personnel Details'!$I$12), 'Personnel Details'!$L$12, 'Personnel Details'!$G$12)))</f>
        <v/>
      </c>
      <c r="HC155" s="59" t="str">
        <f t="shared" si="404"/>
        <v/>
      </c>
      <c r="HD155" s="53"/>
      <c r="HF155" s="78" t="str">
        <f>IF(HF$9="", "", IF(AND(NOT('Personnel Details'!$N$13=""), $B155&gt;='Personnel Details'!$N$13), 'Personnel Details'!$O$13, IF(AND(NOT('Personnel Details'!$I$13=""), $B155&gt;='Personnel Details'!$I$13), 'Personnel Details'!$J$13, 'Personnel Details'!$E$13)))</f>
        <v/>
      </c>
      <c r="HG155" s="59" t="str">
        <f>IF(HF$9="", "", IF(AND(NOT('Personnel Details'!$N$13=""), $B155&gt;='Personnel Details'!$N$13), IF('Personnel Details'!$P$13="","", 'Personnel Details'!$P$13), IF(AND(NOT('Personnel Details'!$I$13=""), $B155&gt;='Personnel Details'!$I$13), IF('Personnel Details'!$K$13="", "", 'Personnel Details'!$K$13), IF('Personnel Details'!$F$13="", "", 'Personnel Details'!$F$13))))</f>
        <v/>
      </c>
      <c r="HH155" s="79" t="str">
        <f>IF(HF$9="", "", IF(AND(NOT('Personnel Details'!$N$13=""), $B155&gt;='Personnel Details'!$N$13), 'Personnel Details'!$Q$13, IF(AND(NOT('Personnel Details'!$I$13=""), $B155&gt;='Personnel Details'!$I$13), 'Personnel Details'!$L$13, 'Personnel Details'!$G$13)))</f>
        <v/>
      </c>
      <c r="HI155" s="59" t="str">
        <f t="shared" si="405"/>
        <v/>
      </c>
      <c r="HJ155" s="53"/>
      <c r="HL155" s="78" t="str">
        <f>IF(HL$9="", "", IF(AND(NOT('Personnel Details'!$N$14=""), $B155&gt;='Personnel Details'!$N$14), 'Personnel Details'!$O$14, IF(AND(NOT('Personnel Details'!$I$14=""), $B155&gt;='Personnel Details'!$I$14), 'Personnel Details'!$J$14, 'Personnel Details'!$E$14)))</f>
        <v/>
      </c>
      <c r="HM155" s="59" t="str">
        <f>IF(HL$9="", "", IF(AND(NOT('Personnel Details'!$N$14=""), $B155&gt;='Personnel Details'!$N$14), IF('Personnel Details'!$P$14="","", 'Personnel Details'!$P$14), IF(AND(NOT('Personnel Details'!$I$14=""), $B155&gt;='Personnel Details'!$I$14), IF('Personnel Details'!$K$14="", "", 'Personnel Details'!$K$14), IF('Personnel Details'!$F$14="", "", 'Personnel Details'!$F$14))))</f>
        <v/>
      </c>
      <c r="HN155" s="79" t="str">
        <f>IF(HL$9="", "", IF(AND(NOT('Personnel Details'!$N$14=""), $B155&gt;='Personnel Details'!$N$14), 'Personnel Details'!$Q$14, IF(AND(NOT('Personnel Details'!$I$14=""), $B155&gt;='Personnel Details'!$I$14), 'Personnel Details'!$L$14, 'Personnel Details'!$G$14)))</f>
        <v/>
      </c>
      <c r="HO155" s="59" t="str">
        <f t="shared" si="406"/>
        <v/>
      </c>
      <c r="HP155" s="53"/>
      <c r="HR155" s="78" t="str">
        <f>IF(HR$9="", "", IF(AND(NOT('Personnel Details'!$N$15=""), $B155&gt;='Personnel Details'!$N$15), 'Personnel Details'!$O$15, IF(AND(NOT('Personnel Details'!$I$15=""), $B155&gt;='Personnel Details'!$I$15), 'Personnel Details'!$J$15, 'Personnel Details'!$E$15)))</f>
        <v/>
      </c>
      <c r="HS155" s="59" t="str">
        <f>IF(HR$9="", "", IF(AND(NOT('Personnel Details'!$N$15=""), $B155&gt;='Personnel Details'!$N$15), IF('Personnel Details'!$P$15="","", 'Personnel Details'!$P$15), IF(AND(NOT('Personnel Details'!$I$15=""), $B155&gt;='Personnel Details'!$I$15), IF('Personnel Details'!$K$15="", "", 'Personnel Details'!$K$15), IF('Personnel Details'!$F$15="", "", 'Personnel Details'!$F$15))))</f>
        <v/>
      </c>
      <c r="HT155" s="79" t="str">
        <f>IF(HR$9="", "", IF(AND(NOT('Personnel Details'!$N$15=""), $B155&gt;='Personnel Details'!$N$15), 'Personnel Details'!$Q$15, IF(AND(NOT('Personnel Details'!$I$15=""), $B155&gt;='Personnel Details'!$I$15), 'Personnel Details'!$L$15, 'Personnel Details'!$G$15)))</f>
        <v/>
      </c>
      <c r="HU155" s="59" t="str">
        <f t="shared" si="407"/>
        <v/>
      </c>
      <c r="HV155" s="53"/>
      <c r="HX155" s="78" t="str">
        <f>IF(HX$9="", "", IF(AND(NOT('Personnel Details'!$N$16=""), $B155&gt;='Personnel Details'!$N$16), 'Personnel Details'!$O$16, IF(AND(NOT('Personnel Details'!$I$16=""), $B155&gt;='Personnel Details'!$I$16), 'Personnel Details'!$J$16, 'Personnel Details'!$E$16)))</f>
        <v/>
      </c>
      <c r="HY155" s="59" t="str">
        <f>IF(HX$9="", "", IF(AND(NOT('Personnel Details'!$N$16=""), $B155&gt;='Personnel Details'!$N$16), IF('Personnel Details'!$P$16="","", 'Personnel Details'!$P$16), IF(AND(NOT('Personnel Details'!$I$16=""), $B155&gt;='Personnel Details'!$I$16), IF('Personnel Details'!$K$16="", "", 'Personnel Details'!$K$16), IF('Personnel Details'!$F$16="", "", 'Personnel Details'!$F$16))))</f>
        <v/>
      </c>
      <c r="HZ155" s="79" t="str">
        <f>IF(HX$9="", "", IF(AND(NOT('Personnel Details'!$N$16=""), $B155&gt;='Personnel Details'!$N$16), 'Personnel Details'!$Q$16, IF(AND(NOT('Personnel Details'!$I$16=""), $B155&gt;='Personnel Details'!$I$16), 'Personnel Details'!$L$16, 'Personnel Details'!$G$16)))</f>
        <v/>
      </c>
      <c r="IA155" s="59" t="str">
        <f t="shared" si="408"/>
        <v/>
      </c>
      <c r="IB155" s="53"/>
      <c r="ID155" s="78" t="str">
        <f>IF(ID$9="", "", IF(AND(NOT('Personnel Details'!$N$17=""), $B155&gt;='Personnel Details'!$N$17), 'Personnel Details'!$O$17, IF(AND(NOT('Personnel Details'!$I$17=""), $B155&gt;='Personnel Details'!$I$17), 'Personnel Details'!$J$17, 'Personnel Details'!$E$17)))</f>
        <v/>
      </c>
      <c r="IE155" s="59" t="str">
        <f>IF(ID$9="", "", IF(AND(NOT('Personnel Details'!$N$17=""), $B155&gt;='Personnel Details'!$N$17), IF('Personnel Details'!$P$17="","", 'Personnel Details'!$P$17), IF(AND(NOT('Personnel Details'!$I$17=""), $B155&gt;='Personnel Details'!$I$17), IF('Personnel Details'!$K$17="", "", 'Personnel Details'!$K$17), IF('Personnel Details'!$F$17="", "", 'Personnel Details'!$F$17))))</f>
        <v/>
      </c>
      <c r="IF155" s="79" t="str">
        <f>IF(ID$9="", "", IF(AND(NOT('Personnel Details'!$N$17=""), $B155&gt;='Personnel Details'!$N$17), 'Personnel Details'!$Q$17, IF(AND(NOT('Personnel Details'!$I$17=""), $B155&gt;='Personnel Details'!$I$17), 'Personnel Details'!$L$17, 'Personnel Details'!$G$17)))</f>
        <v/>
      </c>
      <c r="IG155" s="59" t="str">
        <f t="shared" si="409"/>
        <v/>
      </c>
      <c r="IH155" s="53"/>
      <c r="IJ155" s="78" t="str">
        <f>IF(IJ$9="", "", IF(AND(NOT('Personnel Details'!$N$18=""), $B155&gt;='Personnel Details'!$N$18), 'Personnel Details'!$O$18, IF(AND(NOT('Personnel Details'!$I$18=""), $B155&gt;='Personnel Details'!$I$18), 'Personnel Details'!$J$18, 'Personnel Details'!$E$18)))</f>
        <v/>
      </c>
      <c r="IK155" s="59" t="str">
        <f>IF(IJ$9="", "", IF(AND(NOT('Personnel Details'!$N$18=""), $B155&gt;='Personnel Details'!$N$18), IF('Personnel Details'!$P$18="","", 'Personnel Details'!$P$18), IF(AND(NOT('Personnel Details'!$I$18=""), $B155&gt;='Personnel Details'!$I$18), IF('Personnel Details'!$K$18="", "", 'Personnel Details'!$K$18), IF('Personnel Details'!$F$18="", "", 'Personnel Details'!$F$18))))</f>
        <v/>
      </c>
      <c r="IL155" s="79" t="str">
        <f>IF(IJ$9="", "", IF(AND(NOT('Personnel Details'!$N$18=""), $B155&gt;='Personnel Details'!$N$18), 'Personnel Details'!$Q$18, IF(AND(NOT('Personnel Details'!$I$18=""), $B155&gt;='Personnel Details'!$I$18), 'Personnel Details'!$L$18, 'Personnel Details'!$G$18)))</f>
        <v/>
      </c>
      <c r="IM155" s="59" t="str">
        <f t="shared" si="410"/>
        <v/>
      </c>
      <c r="IN155" s="53"/>
      <c r="IP155" s="78" t="str">
        <f>IF(IP$9="", "", IF(AND(NOT('Personnel Details'!$N$19=""), $B155&gt;='Personnel Details'!$N$19), 'Personnel Details'!$O$19, IF(AND(NOT('Personnel Details'!$I$19=""), $B155&gt;='Personnel Details'!$I$19), 'Personnel Details'!$J$19, 'Personnel Details'!$E$19)))</f>
        <v/>
      </c>
      <c r="IQ155" s="59" t="str">
        <f>IF(IP$9="", "", IF(AND(NOT('Personnel Details'!$N$19=""), $B155&gt;='Personnel Details'!$N$19), IF('Personnel Details'!$P$19="","", 'Personnel Details'!$P$19), IF(AND(NOT('Personnel Details'!$I$19=""), $B155&gt;='Personnel Details'!$I$19), IF('Personnel Details'!$K$19="", "", 'Personnel Details'!$K$19), IF('Personnel Details'!$F$19="", "", 'Personnel Details'!$F$19))))</f>
        <v/>
      </c>
      <c r="IR155" s="79" t="str">
        <f>IF(IP$9="", "", IF(AND(NOT('Personnel Details'!$N$19=""), $B155&gt;='Personnel Details'!$N$19), 'Personnel Details'!$Q$19, IF(AND(NOT('Personnel Details'!$I$19=""), $B155&gt;='Personnel Details'!$I$19), 'Personnel Details'!$L$19, 'Personnel Details'!$G$19)))</f>
        <v/>
      </c>
      <c r="IS155" s="59" t="str">
        <f t="shared" si="411"/>
        <v/>
      </c>
      <c r="IT155" s="53"/>
      <c r="IV155" s="78" t="str">
        <f>IF(IV$9="", "", IF(AND(NOT('Personnel Details'!$N$20=""), $B155&gt;='Personnel Details'!$N$20), 'Personnel Details'!$O$20, IF(AND(NOT('Personnel Details'!$I$20=""), $B155&gt;='Personnel Details'!$I$20), 'Personnel Details'!$J$20, 'Personnel Details'!$E$20)))</f>
        <v/>
      </c>
      <c r="IW155" s="59" t="str">
        <f>IF(IV$9="", "", IF(AND(NOT('Personnel Details'!$N$20=""), $B155&gt;='Personnel Details'!$N$20), IF('Personnel Details'!$P$20="","", 'Personnel Details'!$P$20), IF(AND(NOT('Personnel Details'!$I$20=""), $B155&gt;='Personnel Details'!$I$20), IF('Personnel Details'!$K$20="", "", 'Personnel Details'!$K$20), IF('Personnel Details'!$F$20="", "", 'Personnel Details'!$F$20))))</f>
        <v/>
      </c>
      <c r="IX155" s="79" t="str">
        <f>IF(IV$9="", "", IF(AND(NOT('Personnel Details'!$N$20=""), $B155&gt;='Personnel Details'!$N$20), 'Personnel Details'!$Q$20, IF(AND(NOT('Personnel Details'!$I$20=""), $B155&gt;='Personnel Details'!$I$20), 'Personnel Details'!$L$20, 'Personnel Details'!$G$20)))</f>
        <v/>
      </c>
      <c r="IY155" s="59" t="str">
        <f t="shared" si="412"/>
        <v/>
      </c>
      <c r="IZ155" s="53"/>
      <c r="JB155" s="78" t="str">
        <f>IF(JB$9="", "", IF(AND(NOT('Personnel Details'!$N$21=""), $B155&gt;='Personnel Details'!$N$21), 'Personnel Details'!$O$21, IF(AND(NOT('Personnel Details'!$I$21=""), $B155&gt;='Personnel Details'!$I$21), 'Personnel Details'!$J$21, 'Personnel Details'!$E$21)))</f>
        <v/>
      </c>
      <c r="JC155" s="59" t="str">
        <f>IF(JB$9="", "", IF(AND(NOT('Personnel Details'!$N$21=""), $B155&gt;='Personnel Details'!$N$21), IF('Personnel Details'!$P$21="","", 'Personnel Details'!$P$21), IF(AND(NOT('Personnel Details'!$I$21=""), $B155&gt;='Personnel Details'!$I$21), IF('Personnel Details'!$K$21="", "", 'Personnel Details'!$K$21), IF('Personnel Details'!$F$21="", "", 'Personnel Details'!$F$21))))</f>
        <v/>
      </c>
      <c r="JD155" s="79" t="str">
        <f>IF(JB$9="", "", IF(AND(NOT('Personnel Details'!$N$21=""), $B155&gt;='Personnel Details'!$N$21), 'Personnel Details'!$Q$21, IF(AND(NOT('Personnel Details'!$I$21=""), $B155&gt;='Personnel Details'!$I$21), 'Personnel Details'!$L$21, 'Personnel Details'!$G$21)))</f>
        <v/>
      </c>
      <c r="JE155" s="59" t="str">
        <f t="shared" si="413"/>
        <v/>
      </c>
      <c r="JF155" s="53"/>
      <c r="JH155" s="78" t="str">
        <f>IF(JH$9="", "", IF(AND(NOT('Personnel Details'!$N$22=""), $B155&gt;='Personnel Details'!$N$22), 'Personnel Details'!$O$22, IF(AND(NOT('Personnel Details'!$I$22=""), $B155&gt;='Personnel Details'!$I$22), 'Personnel Details'!$J$22, 'Personnel Details'!$E$22)))</f>
        <v/>
      </c>
      <c r="JI155" s="59" t="str">
        <f>IF(JH$9="", "", IF(AND(NOT('Personnel Details'!$N$22=""), $B155&gt;='Personnel Details'!$N$22), IF('Personnel Details'!$P$22="","", 'Personnel Details'!$P$22), IF(AND(NOT('Personnel Details'!$I$22=""), $B155&gt;='Personnel Details'!$I$22), IF('Personnel Details'!$K$22="", "", 'Personnel Details'!$K$22), IF('Personnel Details'!$F$22="", "", 'Personnel Details'!$F$22))))</f>
        <v/>
      </c>
      <c r="JJ155" s="79" t="str">
        <f>IF(JH$9="", "", IF(AND(NOT('Personnel Details'!$N$22=""), $B155&gt;='Personnel Details'!$N$22), 'Personnel Details'!$Q$22, IF(AND(NOT('Personnel Details'!$I$22=""), $B155&gt;='Personnel Details'!$I$22), 'Personnel Details'!$L$22, 'Personnel Details'!$G$22)))</f>
        <v/>
      </c>
      <c r="JK155" s="59" t="str">
        <f t="shared" si="414"/>
        <v/>
      </c>
      <c r="JL155" s="53"/>
      <c r="JN155" s="78" t="str">
        <f>IF(JN$9="", "", IF(AND(NOT('Personnel Details'!$N$23=""), $B155&gt;='Personnel Details'!$N$23), 'Personnel Details'!$O$23, IF(AND(NOT('Personnel Details'!$I$23=""), $B155&gt;='Personnel Details'!$I$23), 'Personnel Details'!$J$23, 'Personnel Details'!$E$23)))</f>
        <v/>
      </c>
      <c r="JO155" s="59" t="str">
        <f>IF(JN$9="", "", IF(AND(NOT('Personnel Details'!$N$23=""), $B155&gt;='Personnel Details'!$N$23), IF('Personnel Details'!$P$23="","", 'Personnel Details'!$P$23), IF(AND(NOT('Personnel Details'!$I$23=""), $B155&gt;='Personnel Details'!$I$23), IF('Personnel Details'!$K$23="", "", 'Personnel Details'!$K$23), IF('Personnel Details'!$F$23="", "", 'Personnel Details'!$F$23))))</f>
        <v/>
      </c>
      <c r="JP155" s="79" t="str">
        <f>IF(JN$9="", "", IF(AND(NOT('Personnel Details'!$N$23=""), $B155&gt;='Personnel Details'!$N$23), 'Personnel Details'!$Q$23, IF(AND(NOT('Personnel Details'!$I$23=""), $B155&gt;='Personnel Details'!$I$23), 'Personnel Details'!$L$23, 'Personnel Details'!$G$23)))</f>
        <v/>
      </c>
      <c r="JQ155" s="59" t="str">
        <f t="shared" si="415"/>
        <v/>
      </c>
      <c r="JR155" s="53"/>
      <c r="JT155" s="78" t="str">
        <f>IF(JT$9="", "", IF(AND(NOT('Personnel Details'!$N$24=""), $B155&gt;='Personnel Details'!$N$24), 'Personnel Details'!$O$24, IF(AND(NOT('Personnel Details'!$I$24=""), $B155&gt;='Personnel Details'!$I$24), 'Personnel Details'!$J$24, 'Personnel Details'!$E$24)))</f>
        <v/>
      </c>
      <c r="JU155" s="59" t="str">
        <f>IF(JT$9="", "", IF(AND(NOT('Personnel Details'!$N$24=""), $B155&gt;='Personnel Details'!$N$24), IF('Personnel Details'!$P$24="","", 'Personnel Details'!$P$24), IF(AND(NOT('Personnel Details'!$I$24=""), $B155&gt;='Personnel Details'!$I$24), IF('Personnel Details'!$K$24="", "", 'Personnel Details'!$K$24), IF('Personnel Details'!$F$24="", "", 'Personnel Details'!$F$24))))</f>
        <v/>
      </c>
      <c r="JV155" s="79" t="str">
        <f>IF(JT$9="", "", IF(AND(NOT('Personnel Details'!$N$24=""), $B155&gt;='Personnel Details'!$N$24), 'Personnel Details'!$Q$24, IF(AND(NOT('Personnel Details'!$I$24=""), $B155&gt;='Personnel Details'!$I$24), 'Personnel Details'!$L$24, 'Personnel Details'!$G$24)))</f>
        <v/>
      </c>
      <c r="JW155" s="59" t="str">
        <f t="shared" si="416"/>
        <v/>
      </c>
      <c r="JX155" s="53"/>
      <c r="JZ155" s="78" t="str">
        <f>IF(JZ$9="", "", IF(AND(NOT('Personnel Details'!$N$25=""), $B155&gt;='Personnel Details'!$N$25), 'Personnel Details'!$O$25, IF(AND(NOT('Personnel Details'!$I$25=""), $B155&gt;='Personnel Details'!$I$25), 'Personnel Details'!$J$25, 'Personnel Details'!$E$25)))</f>
        <v/>
      </c>
      <c r="KA155" s="59" t="str">
        <f>IF(JZ$9="", "", IF(AND(NOT('Personnel Details'!$N$25=""), $B155&gt;='Personnel Details'!$N$25), IF('Personnel Details'!$P$25="","", 'Personnel Details'!$P$25), IF(AND(NOT('Personnel Details'!$I$25=""), $B155&gt;='Personnel Details'!$I$25), IF('Personnel Details'!$K$25="", "", 'Personnel Details'!$K$25), IF('Personnel Details'!$F$25="", "", 'Personnel Details'!$F$25))))</f>
        <v/>
      </c>
      <c r="KB155" s="79" t="str">
        <f>IF(JZ$9="", "", IF(AND(NOT('Personnel Details'!$N$25=""), $B155&gt;='Personnel Details'!$N$25), 'Personnel Details'!$Q$25, IF(AND(NOT('Personnel Details'!$I$25=""), $B155&gt;='Personnel Details'!$I$25), 'Personnel Details'!$L$25, 'Personnel Details'!$G$25)))</f>
        <v/>
      </c>
      <c r="KC155" s="59" t="str">
        <f t="shared" si="417"/>
        <v/>
      </c>
      <c r="KD155" s="53"/>
      <c r="KF155" s="78" t="str">
        <f>IF(KF$9="", "", IF(AND(NOT('Personnel Details'!$N$26=""), $B155&gt;='Personnel Details'!$N$26), 'Personnel Details'!$O$26, IF(AND(NOT('Personnel Details'!$I$26=""), $B155&gt;='Personnel Details'!$I$26), 'Personnel Details'!$J$26, 'Personnel Details'!$E$26)))</f>
        <v/>
      </c>
      <c r="KG155" s="59" t="str">
        <f>IF(KF$9="", "", IF(AND(NOT('Personnel Details'!$N$26=""), $B155&gt;='Personnel Details'!$N$26), IF('Personnel Details'!$P$26="","", 'Personnel Details'!$P$26), IF(AND(NOT('Personnel Details'!$I$26=""), $B155&gt;='Personnel Details'!$I$26), IF('Personnel Details'!$K$26="", "", 'Personnel Details'!$K$26), IF('Personnel Details'!$F$26="", "", 'Personnel Details'!$F$26))))</f>
        <v/>
      </c>
      <c r="KH155" s="79" t="str">
        <f>IF(KF$9="", "", IF(AND(NOT('Personnel Details'!$N$26=""), $B155&gt;='Personnel Details'!$N$26), 'Personnel Details'!$Q$26, IF(AND(NOT('Personnel Details'!$I$26=""), $B155&gt;='Personnel Details'!$I$26), 'Personnel Details'!$L$26, 'Personnel Details'!$G$26)))</f>
        <v/>
      </c>
      <c r="KI155" s="59" t="str">
        <f t="shared" si="418"/>
        <v/>
      </c>
      <c r="KJ155" s="53"/>
      <c r="KL155" s="78" t="str">
        <f>IF(KL$9="", "", IF(AND(NOT('Personnel Details'!$N$27=""), $B155&gt;='Personnel Details'!$N$27), 'Personnel Details'!$O$27, IF(AND(NOT('Personnel Details'!$I$27=""), $B155&gt;='Personnel Details'!$I$27), 'Personnel Details'!$J$27, 'Personnel Details'!$E$27)))</f>
        <v/>
      </c>
      <c r="KM155" s="59" t="str">
        <f>IF(KL$9="", "", IF(AND(NOT('Personnel Details'!$N$27=""), $B155&gt;='Personnel Details'!$N$27), IF('Personnel Details'!$P$27="","", 'Personnel Details'!$P$27), IF(AND(NOT('Personnel Details'!$I$27=""), $B155&gt;='Personnel Details'!$I$27), IF('Personnel Details'!$K$27="", "", 'Personnel Details'!$K$27), IF('Personnel Details'!$F$27="", "", 'Personnel Details'!$F$27))))</f>
        <v/>
      </c>
      <c r="KN155" s="79" t="str">
        <f>IF(KL$9="", "", IF(AND(NOT('Personnel Details'!$N$27=""), $B155&gt;='Personnel Details'!$N$27), 'Personnel Details'!$Q$27, IF(AND(NOT('Personnel Details'!$I$27=""), $B155&gt;='Personnel Details'!$I$27), 'Personnel Details'!$L$27, 'Personnel Details'!$G$27)))</f>
        <v/>
      </c>
      <c r="KO155" s="59" t="str">
        <f t="shared" si="419"/>
        <v/>
      </c>
      <c r="KP155" s="53"/>
      <c r="KR155" s="78" t="str">
        <f>IF(KR$9="", "", IF(AND(NOT('Personnel Details'!$N$28=""), $B155&gt;='Personnel Details'!$N$28), 'Personnel Details'!$O$28, IF(AND(NOT('Personnel Details'!$I$28=""), $B155&gt;='Personnel Details'!$I$28), 'Personnel Details'!$J$28, 'Personnel Details'!$E$28)))</f>
        <v/>
      </c>
      <c r="KS155" s="59" t="str">
        <f>IF(KR$9="", "", IF(AND(NOT('Personnel Details'!$N$28=""), $B155&gt;='Personnel Details'!$N$28), IF('Personnel Details'!$P$28="","", 'Personnel Details'!$P$28), IF(AND(NOT('Personnel Details'!$I$28=""), $B155&gt;='Personnel Details'!$I$28), IF('Personnel Details'!$K$28="", "", 'Personnel Details'!$K$28), IF('Personnel Details'!$F$28="", "", 'Personnel Details'!$F$28))))</f>
        <v/>
      </c>
      <c r="KT155" s="79" t="str">
        <f>IF(KR$9="", "", IF(AND(NOT('Personnel Details'!$N$28=""), $B155&gt;='Personnel Details'!$N$28), 'Personnel Details'!$Q$28, IF(AND(NOT('Personnel Details'!$I$28=""), $B155&gt;='Personnel Details'!$I$28), 'Personnel Details'!$L$28, 'Personnel Details'!$G$28)))</f>
        <v/>
      </c>
      <c r="KU155" s="59" t="str">
        <f t="shared" si="420"/>
        <v/>
      </c>
      <c r="KV155" s="53"/>
      <c r="KX155" s="78" t="str">
        <f>IF(KX$9="", "", IF(AND(NOT('Personnel Details'!$N$29=""), $B155&gt;='Personnel Details'!$N$29), 'Personnel Details'!$O$29, IF(AND(NOT('Personnel Details'!$I$29=""), $B155&gt;='Personnel Details'!$I$29), 'Personnel Details'!$J$29, 'Personnel Details'!$E$29)))</f>
        <v/>
      </c>
      <c r="KY155" s="59" t="str">
        <f>IF(KX$9="", "", IF(AND(NOT('Personnel Details'!$N$29=""), $B155&gt;='Personnel Details'!$N$29), IF('Personnel Details'!$P$29="","", 'Personnel Details'!$P$29), IF(AND(NOT('Personnel Details'!$I$29=""), $B155&gt;='Personnel Details'!$I$29), IF('Personnel Details'!$K$29="", "", 'Personnel Details'!$K$29), IF('Personnel Details'!$F$29="", "", 'Personnel Details'!$F$29))))</f>
        <v/>
      </c>
      <c r="KZ155" s="79" t="str">
        <f>IF(KX$9="", "", IF(AND(NOT('Personnel Details'!$N$29=""), $B155&gt;='Personnel Details'!$N$29), 'Personnel Details'!$Q$29, IF(AND(NOT('Personnel Details'!$I$29=""), $B155&gt;='Personnel Details'!$I$29), 'Personnel Details'!$L$29, 'Personnel Details'!$G$29)))</f>
        <v/>
      </c>
      <c r="LA155" s="59" t="str">
        <f t="shared" si="421"/>
        <v/>
      </c>
      <c r="LB155" s="53"/>
      <c r="LD155" s="78" t="str">
        <f>IF(LD$9="", "", IF(AND(NOT('Personnel Details'!$N$30=""), $B155&gt;='Personnel Details'!$N$30), 'Personnel Details'!$O$30, IF(AND(NOT('Personnel Details'!$I$30=""), $B155&gt;='Personnel Details'!$I$30), 'Personnel Details'!$J$30, 'Personnel Details'!$E$30)))</f>
        <v/>
      </c>
      <c r="LE155" s="59" t="str">
        <f>IF(LD$9="", "", IF(AND(NOT('Personnel Details'!$N$30=""), $B155&gt;='Personnel Details'!$N$30), IF('Personnel Details'!$P$30="","", 'Personnel Details'!$P$30), IF(AND(NOT('Personnel Details'!$I$30=""), $B155&gt;='Personnel Details'!$I$30), IF('Personnel Details'!$K$30="", "", 'Personnel Details'!$K$30), IF('Personnel Details'!$F$30="", "", 'Personnel Details'!$F$30))))</f>
        <v/>
      </c>
      <c r="LF155" s="79" t="str">
        <f>IF(LD$9="", "", IF(AND(NOT('Personnel Details'!$N$30=""), $B155&gt;='Personnel Details'!$N$30), 'Personnel Details'!$Q$30, IF(AND(NOT('Personnel Details'!$I$30=""), $B155&gt;='Personnel Details'!$I$30), 'Personnel Details'!$L$30, 'Personnel Details'!$G$30)))</f>
        <v/>
      </c>
      <c r="LG155" s="59" t="str">
        <f t="shared" si="422"/>
        <v/>
      </c>
      <c r="LH155" s="53"/>
      <c r="LJ155" s="78" t="str">
        <f>IF(LJ$9="", "", IF(AND(NOT('Personnel Details'!$N$31=""), $B155&gt;='Personnel Details'!$N$31), 'Personnel Details'!$O$31, IF(AND(NOT('Personnel Details'!$I$31=""), $B155&gt;='Personnel Details'!$I$31), 'Personnel Details'!$J$31, 'Personnel Details'!$E$31)))</f>
        <v/>
      </c>
      <c r="LK155" s="59" t="str">
        <f>IF(LJ$9="", "", IF(AND(NOT('Personnel Details'!$N$31=""), $B155&gt;='Personnel Details'!$N$31), IF('Personnel Details'!$P$31="","", 'Personnel Details'!$P$31), IF(AND(NOT('Personnel Details'!$I$31=""), $B155&gt;='Personnel Details'!$I$31), IF('Personnel Details'!$K$31="", "", 'Personnel Details'!$K$31), IF('Personnel Details'!$F$31="", "", 'Personnel Details'!$F$31))))</f>
        <v/>
      </c>
      <c r="LL155" s="79" t="str">
        <f>IF(LJ$9="", "", IF(AND(NOT('Personnel Details'!$N$31=""), $B155&gt;='Personnel Details'!$N$31), 'Personnel Details'!$Q$31, IF(AND(NOT('Personnel Details'!$I$31=""), $B155&gt;='Personnel Details'!$I$31), 'Personnel Details'!$L$31, 'Personnel Details'!$G$31)))</f>
        <v/>
      </c>
      <c r="LM155" s="59" t="str">
        <f t="shared" si="423"/>
        <v/>
      </c>
      <c r="LN155" s="53"/>
      <c r="LP155" s="78" t="str">
        <f>IF(LP$9="", "", IF(AND(NOT('Personnel Details'!$N$32=""), $B155&gt;='Personnel Details'!$N$32), 'Personnel Details'!$O$32, IF(AND(NOT('Personnel Details'!$I$32=""), $B155&gt;='Personnel Details'!$I$32), 'Personnel Details'!$J$32, 'Personnel Details'!$E$32)))</f>
        <v/>
      </c>
      <c r="LQ155" s="59" t="str">
        <f>IF(LP$9="", "", IF(AND(NOT('Personnel Details'!$N$32=""), $B155&gt;='Personnel Details'!$N$32), IF('Personnel Details'!$P$32="","", 'Personnel Details'!$P$32), IF(AND(NOT('Personnel Details'!$I$32=""), $B155&gt;='Personnel Details'!$I$32), IF('Personnel Details'!$K$32="", "", 'Personnel Details'!$K$32), IF('Personnel Details'!$F$32="", "", 'Personnel Details'!$F$32))))</f>
        <v/>
      </c>
      <c r="LR155" s="79" t="str">
        <f>IF(LP$9="", "", IF(AND(NOT('Personnel Details'!$N$32=""), $B155&gt;='Personnel Details'!$N$32), 'Personnel Details'!$Q$32, IF(AND(NOT('Personnel Details'!$I$32=""), $B155&gt;='Personnel Details'!$I$32), 'Personnel Details'!$L$32, 'Personnel Details'!$G$32)))</f>
        <v/>
      </c>
      <c r="LS155" s="59" t="str">
        <f t="shared" si="424"/>
        <v/>
      </c>
      <c r="LT155" s="53"/>
      <c r="LV155" s="78" t="str">
        <f>IF(LV$9="", "", IF(AND(NOT('Personnel Details'!$N$33=""), $B155&gt;='Personnel Details'!$N$33), 'Personnel Details'!$O$33, IF(AND(NOT('Personnel Details'!$I$33=""), $B155&gt;='Personnel Details'!$I$33), 'Personnel Details'!$J$33, 'Personnel Details'!$E$33)))</f>
        <v/>
      </c>
      <c r="LW155" s="59" t="str">
        <f>IF(LV$9="", "", IF(AND(NOT('Personnel Details'!$N$33=""), $B155&gt;='Personnel Details'!$N$33), IF('Personnel Details'!$P$33="","", 'Personnel Details'!$P$33), IF(AND(NOT('Personnel Details'!$I$33=""), $B155&gt;='Personnel Details'!$I$33), IF('Personnel Details'!$K$33="", "", 'Personnel Details'!$K$33), IF('Personnel Details'!$F$33="", "", 'Personnel Details'!$F$33))))</f>
        <v/>
      </c>
      <c r="LX155" s="79" t="str">
        <f>IF(LV$9="", "", IF(AND(NOT('Personnel Details'!$N$33=""), $B155&gt;='Personnel Details'!$N$33), 'Personnel Details'!$Q$33, IF(AND(NOT('Personnel Details'!$I$33=""), $B155&gt;='Personnel Details'!$I$33), 'Personnel Details'!$L$33, 'Personnel Details'!$G$33)))</f>
        <v/>
      </c>
      <c r="LY155" s="59" t="str">
        <f t="shared" si="425"/>
        <v/>
      </c>
      <c r="LZ155" s="53"/>
      <c r="MB155" s="78" t="str">
        <f>IF(MB$9="", "", IF(AND(NOT('Personnel Details'!$N$34=""), $B155&gt;='Personnel Details'!$N$34), 'Personnel Details'!$O$34, IF(AND(NOT('Personnel Details'!$I$34=""), $B155&gt;='Personnel Details'!$I$34), 'Personnel Details'!$J$34, 'Personnel Details'!$E$34)))</f>
        <v/>
      </c>
      <c r="MC155" s="59" t="str">
        <f>IF(MB$9="", "", IF(AND(NOT('Personnel Details'!$N$34=""), $B155&gt;='Personnel Details'!$N$34), IF('Personnel Details'!$P$34="","", 'Personnel Details'!$P$34), IF(AND(NOT('Personnel Details'!$I$34=""), $B155&gt;='Personnel Details'!$I$34), IF('Personnel Details'!$K$34="", "", 'Personnel Details'!$K$34), IF('Personnel Details'!$F$34="", "", 'Personnel Details'!$F$34))))</f>
        <v/>
      </c>
      <c r="MD155" s="79" t="str">
        <f>IF(MB$9="", "", IF(AND(NOT('Personnel Details'!$N$34=""), $B155&gt;='Personnel Details'!$N$34), 'Personnel Details'!$Q$34, IF(AND(NOT('Personnel Details'!$I$34=""), $B155&gt;='Personnel Details'!$I$34), 'Personnel Details'!$L$34, 'Personnel Details'!$G$34)))</f>
        <v/>
      </c>
      <c r="ME155" s="59" t="str">
        <f t="shared" si="426"/>
        <v/>
      </c>
      <c r="MF155" s="53"/>
      <c r="MH155" s="78" t="str">
        <f>IF(MH$9="", "", IF(AND(NOT('Personnel Details'!$N$35=""), $B155&gt;='Personnel Details'!$N$35), 'Personnel Details'!$O$35, IF(AND(NOT('Personnel Details'!$I$35=""), $B155&gt;='Personnel Details'!$I$35), 'Personnel Details'!$J$35, 'Personnel Details'!$E$35)))</f>
        <v/>
      </c>
      <c r="MI155" s="59" t="str">
        <f>IF(MH$9="", "", IF(AND(NOT('Personnel Details'!$N$35=""), $B155&gt;='Personnel Details'!$N$35), IF('Personnel Details'!$P$35="","", 'Personnel Details'!$P$35), IF(AND(NOT('Personnel Details'!$I$35=""), $B155&gt;='Personnel Details'!$I$35), IF('Personnel Details'!$K$35="", "", 'Personnel Details'!$K$35), IF('Personnel Details'!$F$35="", "", 'Personnel Details'!$F$35))))</f>
        <v/>
      </c>
      <c r="MJ155" s="79" t="str">
        <f>IF(MH$9="", "", IF(AND(NOT('Personnel Details'!$N$35=""), $B155&gt;='Personnel Details'!$N$35), 'Personnel Details'!$Q$35, IF(AND(NOT('Personnel Details'!$I$35=""), $B155&gt;='Personnel Details'!$I$35), 'Personnel Details'!$L$35, 'Personnel Details'!$G$35)))</f>
        <v/>
      </c>
      <c r="MK155" s="59" t="str">
        <f t="shared" si="427"/>
        <v/>
      </c>
      <c r="ML155" s="53"/>
      <c r="MN155" s="78" t="str">
        <f>IF(MN$9="", "", IF(AND(NOT('Personnel Details'!$N$36=""), $B155&gt;='Personnel Details'!$N$36), 'Personnel Details'!$O$36, IF(AND(NOT('Personnel Details'!$I$36=""), $B155&gt;='Personnel Details'!$I$36), 'Personnel Details'!$J$36, 'Personnel Details'!$E$36)))</f>
        <v/>
      </c>
      <c r="MO155" s="59" t="str">
        <f>IF(MN$9="", "", IF(AND(NOT('Personnel Details'!$N$36=""), $B155&gt;='Personnel Details'!$N$36), IF('Personnel Details'!$P$36="","", 'Personnel Details'!$P$36), IF(AND(NOT('Personnel Details'!$I$36=""), $B155&gt;='Personnel Details'!$I$36), IF('Personnel Details'!$K$36="", "", 'Personnel Details'!$K$36), IF('Personnel Details'!$F$36="", "", 'Personnel Details'!$F$36))))</f>
        <v/>
      </c>
      <c r="MP155" s="79" t="str">
        <f>IF(MN$9="", "", IF(AND(NOT('Personnel Details'!$N$36=""), $B155&gt;='Personnel Details'!$N$36), 'Personnel Details'!$Q$36, IF(AND(NOT('Personnel Details'!$I$36=""), $B155&gt;='Personnel Details'!$I$36), 'Personnel Details'!$L$36, 'Personnel Details'!$G$36)))</f>
        <v/>
      </c>
      <c r="MQ155" s="59" t="str">
        <f t="shared" si="428"/>
        <v/>
      </c>
      <c r="MR155" s="53"/>
      <c r="MT155" s="78" t="str">
        <f>IF(MT$9="", "", IF(AND(NOT('Personnel Details'!$N$37=""), $B155&gt;='Personnel Details'!$N$37), 'Personnel Details'!$O$37, IF(AND(NOT('Personnel Details'!$I$37=""), $B155&gt;='Personnel Details'!$I$37), 'Personnel Details'!$J$37, 'Personnel Details'!$E$37)))</f>
        <v/>
      </c>
      <c r="MU155" s="59" t="str">
        <f>IF(MT$9="", "", IF(AND(NOT('Personnel Details'!$N$37=""), $B155&gt;='Personnel Details'!$N$37), IF('Personnel Details'!$P$37="","", 'Personnel Details'!$P$37), IF(AND(NOT('Personnel Details'!$I$37=""), $B155&gt;='Personnel Details'!$I$37), IF('Personnel Details'!$K$37="", "", 'Personnel Details'!$K$37), IF('Personnel Details'!$F$37="", "", 'Personnel Details'!$F$37))))</f>
        <v/>
      </c>
      <c r="MV155" s="79" t="str">
        <f>IF(MT$9="", "", IF(AND(NOT('Personnel Details'!$N$37=""), $B155&gt;='Personnel Details'!$N$37), 'Personnel Details'!$Q$37, IF(AND(NOT('Personnel Details'!$I$37=""), $B155&gt;='Personnel Details'!$I$37), 'Personnel Details'!$L$37, 'Personnel Details'!$G$37)))</f>
        <v/>
      </c>
      <c r="MW155" s="59" t="str">
        <f t="shared" si="429"/>
        <v/>
      </c>
      <c r="MX155" s="53"/>
      <c r="MZ155" s="78" t="str">
        <f>IF(MZ$9="", "", IF(AND(NOT('Personnel Details'!$N$38=""), $B155&gt;='Personnel Details'!$N$38), 'Personnel Details'!$O$38, IF(AND(NOT('Personnel Details'!$I$38=""), $B155&gt;='Personnel Details'!$I$38), 'Personnel Details'!$J$38, 'Personnel Details'!$E$38)))</f>
        <v/>
      </c>
      <c r="NA155" s="59" t="str">
        <f>IF(MZ$9="", "", IF(AND(NOT('Personnel Details'!$N$38=""), $B155&gt;='Personnel Details'!$N$38), IF('Personnel Details'!$P$38="","", 'Personnel Details'!$P$38), IF(AND(NOT('Personnel Details'!$I$38=""), $B155&gt;='Personnel Details'!$I$38), IF('Personnel Details'!$K$38="", "", 'Personnel Details'!$K$38), IF('Personnel Details'!$F$38="", "", 'Personnel Details'!$F$38))))</f>
        <v/>
      </c>
      <c r="NB155" s="79" t="str">
        <f>IF(MZ$9="", "", IF(AND(NOT('Personnel Details'!$N$38=""), $B155&gt;='Personnel Details'!$N$38), 'Personnel Details'!$Q$38, IF(AND(NOT('Personnel Details'!$I$38=""), $B155&gt;='Personnel Details'!$I$38), 'Personnel Details'!$L$38, 'Personnel Details'!$G$38)))</f>
        <v/>
      </c>
      <c r="NC155" s="59" t="str">
        <f t="shared" si="430"/>
        <v/>
      </c>
      <c r="ND155" s="53"/>
      <c r="NF155" s="78" t="str">
        <f>IF(NF$9="", "", IF(AND(NOT('Personnel Details'!$N$39=""), $B155&gt;='Personnel Details'!$N$39), 'Personnel Details'!$O$39, IF(AND(NOT('Personnel Details'!$I$39=""), $B155&gt;='Personnel Details'!$I$39), 'Personnel Details'!$J$39, 'Personnel Details'!$E$39)))</f>
        <v/>
      </c>
      <c r="NG155" s="59" t="str">
        <f>IF(NF$9="", "", IF(AND(NOT('Personnel Details'!$N$39=""), $B155&gt;='Personnel Details'!$N$39), IF('Personnel Details'!$P$39="","", 'Personnel Details'!$P$39), IF(AND(NOT('Personnel Details'!$I$39=""), $B155&gt;='Personnel Details'!$I$39), IF('Personnel Details'!$K$39="", "", 'Personnel Details'!$K$39), IF('Personnel Details'!$F$39="", "", 'Personnel Details'!$F$39))))</f>
        <v/>
      </c>
      <c r="NH155" s="79" t="str">
        <f>IF(NF$9="", "", IF(AND(NOT('Personnel Details'!$N$39=""), $B155&gt;='Personnel Details'!$N$39), 'Personnel Details'!$Q$39, IF(AND(NOT('Personnel Details'!$I$39=""), $B155&gt;='Personnel Details'!$I$39), 'Personnel Details'!$L$39, 'Personnel Details'!$G$39)))</f>
        <v/>
      </c>
      <c r="NI155" s="59" t="str">
        <f t="shared" si="431"/>
        <v/>
      </c>
      <c r="NJ155" s="53"/>
      <c r="NL155" s="78" t="str">
        <f>IF(NL$9="", "", IF(AND(NOT('Personnel Details'!$N$40=""), $B155&gt;='Personnel Details'!$N$40), 'Personnel Details'!$O$40, IF(AND(NOT('Personnel Details'!$I$40=""), $B155&gt;='Personnel Details'!$I$40), 'Personnel Details'!$J$40, 'Personnel Details'!$E$40)))</f>
        <v/>
      </c>
      <c r="NM155" s="59" t="str">
        <f>IF(NL$9="", "", IF(AND(NOT('Personnel Details'!$N$40=""), $B155&gt;='Personnel Details'!$N$40), IF('Personnel Details'!$P$40="","", 'Personnel Details'!$P$40), IF(AND(NOT('Personnel Details'!$I$40=""), $B155&gt;='Personnel Details'!$I$40), IF('Personnel Details'!$K$40="", "", 'Personnel Details'!$K$40), IF('Personnel Details'!$F$40="", "", 'Personnel Details'!$F$40))))</f>
        <v/>
      </c>
      <c r="NN155" s="79" t="str">
        <f>IF(NL$9="", "", IF(AND(NOT('Personnel Details'!$N$40=""), $B155&gt;='Personnel Details'!$N$40), 'Personnel Details'!$Q$40, IF(AND(NOT('Personnel Details'!$I$40=""), $B155&gt;='Personnel Details'!$I$40), 'Personnel Details'!$L$40, 'Personnel Details'!$G$40)))</f>
        <v/>
      </c>
      <c r="NO155" s="59" t="str">
        <f t="shared" si="432"/>
        <v/>
      </c>
      <c r="NP155" s="53"/>
    </row>
    <row r="156" spans="1:380" x14ac:dyDescent="0.25">
      <c r="A156" s="32"/>
      <c r="B156" s="113" t="str">
        <f>IFERROR(IF(B155+1&gt;'Personnel Details'!$U$5, "", B155+1), "")</f>
        <v/>
      </c>
      <c r="C156" s="32"/>
      <c r="D156" s="120"/>
      <c r="E156" s="13" t="str">
        <f t="shared" si="311"/>
        <v/>
      </c>
      <c r="F156" s="13" t="str">
        <f t="shared" si="342"/>
        <v/>
      </c>
      <c r="G156" s="56" t="str">
        <f t="shared" si="433"/>
        <v/>
      </c>
      <c r="H156" s="16" t="str">
        <f t="shared" si="343"/>
        <v/>
      </c>
      <c r="I156" s="32"/>
      <c r="J156" s="120"/>
      <c r="K156" s="62" t="str">
        <f t="shared" si="312"/>
        <v/>
      </c>
      <c r="L156" s="62" t="str">
        <f t="shared" si="344"/>
        <v/>
      </c>
      <c r="M156" s="65" t="str">
        <f t="shared" si="434"/>
        <v/>
      </c>
      <c r="N156" s="68" t="str">
        <f t="shared" si="345"/>
        <v/>
      </c>
      <c r="O156" s="32"/>
      <c r="P156" s="120"/>
      <c r="Q156" s="62" t="str">
        <f t="shared" si="313"/>
        <v/>
      </c>
      <c r="R156" s="62" t="str">
        <f t="shared" si="346"/>
        <v/>
      </c>
      <c r="S156" s="65" t="str">
        <f t="shared" si="435"/>
        <v/>
      </c>
      <c r="T156" s="68" t="str">
        <f t="shared" si="347"/>
        <v/>
      </c>
      <c r="U156" s="32"/>
      <c r="V156" s="120"/>
      <c r="W156" s="62" t="str">
        <f t="shared" si="314"/>
        <v/>
      </c>
      <c r="X156" s="62" t="str">
        <f t="shared" si="348"/>
        <v/>
      </c>
      <c r="Y156" s="65" t="str">
        <f t="shared" si="436"/>
        <v/>
      </c>
      <c r="Z156" s="68" t="str">
        <f t="shared" si="349"/>
        <v/>
      </c>
      <c r="AA156" s="32"/>
      <c r="AB156" s="120"/>
      <c r="AC156" s="62" t="str">
        <f t="shared" si="315"/>
        <v/>
      </c>
      <c r="AD156" s="62" t="str">
        <f t="shared" si="350"/>
        <v/>
      </c>
      <c r="AE156" s="65" t="str">
        <f t="shared" si="437"/>
        <v/>
      </c>
      <c r="AF156" s="68" t="str">
        <f t="shared" si="351"/>
        <v/>
      </c>
      <c r="AG156" s="32"/>
      <c r="AH156" s="120"/>
      <c r="AI156" s="62" t="str">
        <f t="shared" si="316"/>
        <v/>
      </c>
      <c r="AJ156" s="62" t="str">
        <f t="shared" si="352"/>
        <v/>
      </c>
      <c r="AK156" s="65" t="str">
        <f t="shared" si="438"/>
        <v/>
      </c>
      <c r="AL156" s="68" t="str">
        <f t="shared" si="353"/>
        <v/>
      </c>
      <c r="AM156" s="32"/>
      <c r="AN156" s="120"/>
      <c r="AO156" s="62" t="str">
        <f t="shared" si="317"/>
        <v/>
      </c>
      <c r="AP156" s="62" t="str">
        <f t="shared" si="354"/>
        <v/>
      </c>
      <c r="AQ156" s="65" t="str">
        <f t="shared" si="439"/>
        <v/>
      </c>
      <c r="AR156" s="68" t="str">
        <f t="shared" si="355"/>
        <v/>
      </c>
      <c r="AS156" s="32"/>
      <c r="AT156" s="120"/>
      <c r="AU156" s="62" t="str">
        <f t="shared" si="318"/>
        <v/>
      </c>
      <c r="AV156" s="62" t="str">
        <f t="shared" si="356"/>
        <v/>
      </c>
      <c r="AW156" s="65" t="str">
        <f t="shared" si="440"/>
        <v/>
      </c>
      <c r="AX156" s="68" t="str">
        <f t="shared" si="357"/>
        <v/>
      </c>
      <c r="AY156" s="32"/>
      <c r="AZ156" s="120"/>
      <c r="BA156" s="62" t="str">
        <f t="shared" si="319"/>
        <v/>
      </c>
      <c r="BB156" s="62" t="str">
        <f t="shared" si="358"/>
        <v/>
      </c>
      <c r="BC156" s="65" t="str">
        <f t="shared" si="441"/>
        <v/>
      </c>
      <c r="BD156" s="68" t="str">
        <f t="shared" si="359"/>
        <v/>
      </c>
      <c r="BE156" s="32"/>
      <c r="BF156" s="120"/>
      <c r="BG156" s="62" t="str">
        <f t="shared" si="320"/>
        <v/>
      </c>
      <c r="BH156" s="62" t="str">
        <f t="shared" si="360"/>
        <v/>
      </c>
      <c r="BI156" s="65" t="str">
        <f t="shared" si="442"/>
        <v/>
      </c>
      <c r="BJ156" s="68" t="str">
        <f t="shared" si="361"/>
        <v/>
      </c>
      <c r="BK156" s="32"/>
      <c r="BL156" s="120"/>
      <c r="BM156" s="62" t="str">
        <f t="shared" si="321"/>
        <v/>
      </c>
      <c r="BN156" s="62" t="str">
        <f t="shared" si="362"/>
        <v/>
      </c>
      <c r="BO156" s="65" t="str">
        <f t="shared" si="443"/>
        <v/>
      </c>
      <c r="BP156" s="68" t="str">
        <f t="shared" si="363"/>
        <v/>
      </c>
      <c r="BQ156" s="32"/>
      <c r="BR156" s="120"/>
      <c r="BS156" s="62" t="str">
        <f t="shared" si="322"/>
        <v/>
      </c>
      <c r="BT156" s="62" t="str">
        <f t="shared" si="364"/>
        <v/>
      </c>
      <c r="BU156" s="65" t="str">
        <f t="shared" si="444"/>
        <v/>
      </c>
      <c r="BV156" s="68" t="str">
        <f t="shared" si="365"/>
        <v/>
      </c>
      <c r="BW156" s="32"/>
      <c r="BX156" s="120"/>
      <c r="BY156" s="62" t="str">
        <f t="shared" si="323"/>
        <v/>
      </c>
      <c r="BZ156" s="62" t="str">
        <f t="shared" si="366"/>
        <v/>
      </c>
      <c r="CA156" s="65" t="str">
        <f t="shared" si="445"/>
        <v/>
      </c>
      <c r="CB156" s="68" t="str">
        <f t="shared" si="367"/>
        <v/>
      </c>
      <c r="CC156" s="32"/>
      <c r="CD156" s="120"/>
      <c r="CE156" s="62" t="str">
        <f t="shared" si="324"/>
        <v/>
      </c>
      <c r="CF156" s="62" t="str">
        <f t="shared" si="368"/>
        <v/>
      </c>
      <c r="CG156" s="65" t="str">
        <f t="shared" si="446"/>
        <v/>
      </c>
      <c r="CH156" s="68" t="str">
        <f t="shared" si="369"/>
        <v/>
      </c>
      <c r="CI156" s="32"/>
      <c r="CJ156" s="120"/>
      <c r="CK156" s="62" t="str">
        <f t="shared" si="325"/>
        <v/>
      </c>
      <c r="CL156" s="62" t="str">
        <f t="shared" si="370"/>
        <v/>
      </c>
      <c r="CM156" s="65" t="str">
        <f t="shared" si="447"/>
        <v/>
      </c>
      <c r="CN156" s="68" t="str">
        <f t="shared" si="371"/>
        <v/>
      </c>
      <c r="CO156" s="32"/>
      <c r="CP156" s="120"/>
      <c r="CQ156" s="62" t="str">
        <f t="shared" si="326"/>
        <v/>
      </c>
      <c r="CR156" s="62" t="str">
        <f t="shared" si="372"/>
        <v/>
      </c>
      <c r="CS156" s="65" t="str">
        <f t="shared" si="448"/>
        <v/>
      </c>
      <c r="CT156" s="68" t="str">
        <f t="shared" si="373"/>
        <v/>
      </c>
      <c r="CU156" s="32"/>
      <c r="CV156" s="120"/>
      <c r="CW156" s="62" t="str">
        <f t="shared" si="327"/>
        <v/>
      </c>
      <c r="CX156" s="62" t="str">
        <f t="shared" si="374"/>
        <v/>
      </c>
      <c r="CY156" s="65" t="str">
        <f t="shared" si="449"/>
        <v/>
      </c>
      <c r="CZ156" s="68" t="str">
        <f t="shared" si="375"/>
        <v/>
      </c>
      <c r="DA156" s="32"/>
      <c r="DB156" s="120"/>
      <c r="DC156" s="62" t="str">
        <f t="shared" si="328"/>
        <v/>
      </c>
      <c r="DD156" s="62" t="str">
        <f t="shared" si="376"/>
        <v/>
      </c>
      <c r="DE156" s="65" t="str">
        <f t="shared" si="450"/>
        <v/>
      </c>
      <c r="DF156" s="68" t="str">
        <f t="shared" si="377"/>
        <v/>
      </c>
      <c r="DG156" s="32"/>
      <c r="DH156" s="120"/>
      <c r="DI156" s="62" t="str">
        <f t="shared" si="329"/>
        <v/>
      </c>
      <c r="DJ156" s="62" t="str">
        <f t="shared" si="378"/>
        <v/>
      </c>
      <c r="DK156" s="65" t="str">
        <f t="shared" si="451"/>
        <v/>
      </c>
      <c r="DL156" s="68" t="str">
        <f t="shared" si="379"/>
        <v/>
      </c>
      <c r="DM156" s="32"/>
      <c r="DN156" s="120"/>
      <c r="DO156" s="62" t="str">
        <f t="shared" si="330"/>
        <v/>
      </c>
      <c r="DP156" s="62" t="str">
        <f t="shared" si="380"/>
        <v/>
      </c>
      <c r="DQ156" s="65" t="str">
        <f t="shared" si="452"/>
        <v/>
      </c>
      <c r="DR156" s="68" t="str">
        <f t="shared" si="381"/>
        <v/>
      </c>
      <c r="DS156" s="32"/>
      <c r="DT156" s="120"/>
      <c r="DU156" s="62" t="str">
        <f t="shared" si="331"/>
        <v/>
      </c>
      <c r="DV156" s="62" t="str">
        <f t="shared" si="382"/>
        <v/>
      </c>
      <c r="DW156" s="65" t="str">
        <f t="shared" si="453"/>
        <v/>
      </c>
      <c r="DX156" s="68" t="str">
        <f t="shared" si="383"/>
        <v/>
      </c>
      <c r="DY156" s="32"/>
      <c r="DZ156" s="120"/>
      <c r="EA156" s="62" t="str">
        <f t="shared" si="332"/>
        <v/>
      </c>
      <c r="EB156" s="62" t="str">
        <f t="shared" si="384"/>
        <v/>
      </c>
      <c r="EC156" s="65" t="str">
        <f t="shared" si="454"/>
        <v/>
      </c>
      <c r="ED156" s="68" t="str">
        <f t="shared" si="385"/>
        <v/>
      </c>
      <c r="EE156" s="32"/>
      <c r="EF156" s="120"/>
      <c r="EG156" s="62" t="str">
        <f t="shared" si="333"/>
        <v/>
      </c>
      <c r="EH156" s="62" t="str">
        <f t="shared" si="386"/>
        <v/>
      </c>
      <c r="EI156" s="65" t="str">
        <f t="shared" si="455"/>
        <v/>
      </c>
      <c r="EJ156" s="68" t="str">
        <f t="shared" si="387"/>
        <v/>
      </c>
      <c r="EK156" s="32"/>
      <c r="EL156" s="120"/>
      <c r="EM156" s="62" t="str">
        <f t="shared" si="334"/>
        <v/>
      </c>
      <c r="EN156" s="62" t="str">
        <f t="shared" si="388"/>
        <v/>
      </c>
      <c r="EO156" s="65" t="str">
        <f t="shared" si="456"/>
        <v/>
      </c>
      <c r="EP156" s="68" t="str">
        <f t="shared" si="389"/>
        <v/>
      </c>
      <c r="EQ156" s="32"/>
      <c r="ER156" s="120"/>
      <c r="ES156" s="62" t="str">
        <f t="shared" si="335"/>
        <v/>
      </c>
      <c r="ET156" s="62" t="str">
        <f t="shared" si="390"/>
        <v/>
      </c>
      <c r="EU156" s="65" t="str">
        <f t="shared" si="457"/>
        <v/>
      </c>
      <c r="EV156" s="68" t="str">
        <f t="shared" si="391"/>
        <v/>
      </c>
      <c r="EW156" s="32"/>
      <c r="EX156" s="120"/>
      <c r="EY156" s="62" t="str">
        <f t="shared" si="336"/>
        <v/>
      </c>
      <c r="EZ156" s="62" t="str">
        <f t="shared" si="392"/>
        <v/>
      </c>
      <c r="FA156" s="65" t="str">
        <f t="shared" si="458"/>
        <v/>
      </c>
      <c r="FB156" s="68" t="str">
        <f t="shared" si="393"/>
        <v/>
      </c>
      <c r="FC156" s="32"/>
      <c r="FD156" s="120"/>
      <c r="FE156" s="62" t="str">
        <f t="shared" si="337"/>
        <v/>
      </c>
      <c r="FF156" s="62" t="str">
        <f t="shared" si="394"/>
        <v/>
      </c>
      <c r="FG156" s="65" t="str">
        <f t="shared" si="459"/>
        <v/>
      </c>
      <c r="FH156" s="68" t="str">
        <f t="shared" si="395"/>
        <v/>
      </c>
      <c r="FI156" s="32"/>
      <c r="FJ156" s="120"/>
      <c r="FK156" s="62" t="str">
        <f t="shared" si="338"/>
        <v/>
      </c>
      <c r="FL156" s="62" t="str">
        <f t="shared" si="396"/>
        <v/>
      </c>
      <c r="FM156" s="65" t="str">
        <f t="shared" si="460"/>
        <v/>
      </c>
      <c r="FN156" s="68" t="str">
        <f t="shared" si="397"/>
        <v/>
      </c>
      <c r="FO156" s="32"/>
      <c r="FP156" s="120"/>
      <c r="FQ156" s="62" t="str">
        <f t="shared" si="339"/>
        <v/>
      </c>
      <c r="FR156" s="62" t="str">
        <f t="shared" si="398"/>
        <v/>
      </c>
      <c r="FS156" s="65" t="str">
        <f t="shared" si="461"/>
        <v/>
      </c>
      <c r="FT156" s="68" t="str">
        <f t="shared" si="399"/>
        <v/>
      </c>
      <c r="FU156" s="32"/>
      <c r="FV156" s="120"/>
      <c r="FW156" s="62" t="str">
        <f t="shared" si="340"/>
        <v/>
      </c>
      <c r="FX156" s="62" t="str">
        <f t="shared" si="400"/>
        <v/>
      </c>
      <c r="FY156" s="65" t="str">
        <f t="shared" si="462"/>
        <v/>
      </c>
      <c r="FZ156" s="68" t="str">
        <f t="shared" si="401"/>
        <v/>
      </c>
      <c r="GA156" s="32"/>
      <c r="GC156" s="7" t="str">
        <f t="shared" si="402"/>
        <v/>
      </c>
      <c r="GD156" s="7" t="str">
        <f t="shared" ca="1" si="341"/>
        <v/>
      </c>
      <c r="GT156" s="71" t="str">
        <f>IF(GT$9="", "", IF(AND(NOT('Personnel Details'!$N$11=""), $B156&gt;='Personnel Details'!$N$11), 'Personnel Details'!$O$11, IF(AND(NOT('Personnel Details'!$I$11=""), $B156&gt;='Personnel Details'!$I$11), 'Personnel Details'!$J$11, 'Personnel Details'!$E$11)))</f>
        <v/>
      </c>
      <c r="GU156" s="59" t="str">
        <f>IF(GT$9="", "", IF(AND(NOT('Personnel Details'!$N$11=""), $B156&gt;='Personnel Details'!$N$11), IF('Personnel Details'!$P$11="","", 'Personnel Details'!$P$11), IF(AND(NOT('Personnel Details'!$I$11=""), $B156&gt;='Personnel Details'!$I$11), IF('Personnel Details'!$K$11="", "", 'Personnel Details'!$K$11), IF('Personnel Details'!$F$11="", "", 'Personnel Details'!$F$11))))</f>
        <v/>
      </c>
      <c r="GV156" s="74" t="str">
        <f>IF(GT$9="", "", IF(AND(NOT('Personnel Details'!$N$11=""), $B156&gt;='Personnel Details'!$N$11), 'Personnel Details'!$Q$11, IF(AND(NOT('Personnel Details'!$I$11=""), $B156&gt;='Personnel Details'!$I$11), 'Personnel Details'!$L$11, 'Personnel Details'!$G$11)))</f>
        <v/>
      </c>
      <c r="GW156" s="59" t="str">
        <f t="shared" si="403"/>
        <v/>
      </c>
      <c r="GX156" s="53"/>
      <c r="GZ156" s="78" t="str">
        <f>IF(GZ$9="", "", IF(AND(NOT('Personnel Details'!$N$12=""), $B156&gt;='Personnel Details'!$N$12), 'Personnel Details'!$O$12, IF(AND(NOT('Personnel Details'!$I$12=""), $B156&gt;='Personnel Details'!$I$12), 'Personnel Details'!$J$12, 'Personnel Details'!$E$12)))</f>
        <v/>
      </c>
      <c r="HA156" s="59" t="str">
        <f>IF(GZ$9="", "", IF(AND(NOT('Personnel Details'!$N$12=""), $B156&gt;='Personnel Details'!$N$12), IF('Personnel Details'!$P$12="","", 'Personnel Details'!$P$12), IF(AND(NOT('Personnel Details'!$I$12=""), $B156&gt;='Personnel Details'!$I$12), IF('Personnel Details'!$K$12="", "", 'Personnel Details'!$K$12), IF('Personnel Details'!$F$12="", "", 'Personnel Details'!$F$12))))</f>
        <v/>
      </c>
      <c r="HB156" s="79" t="str">
        <f>IF(GZ$9="", "", IF(AND(NOT('Personnel Details'!$N$12=""), $B156&gt;='Personnel Details'!$N$12), 'Personnel Details'!$Q$12, IF(AND(NOT('Personnel Details'!$I$12=""), $B156&gt;='Personnel Details'!$I$12), 'Personnel Details'!$L$12, 'Personnel Details'!$G$12)))</f>
        <v/>
      </c>
      <c r="HC156" s="59" t="str">
        <f t="shared" si="404"/>
        <v/>
      </c>
      <c r="HD156" s="53"/>
      <c r="HF156" s="78" t="str">
        <f>IF(HF$9="", "", IF(AND(NOT('Personnel Details'!$N$13=""), $B156&gt;='Personnel Details'!$N$13), 'Personnel Details'!$O$13, IF(AND(NOT('Personnel Details'!$I$13=""), $B156&gt;='Personnel Details'!$I$13), 'Personnel Details'!$J$13, 'Personnel Details'!$E$13)))</f>
        <v/>
      </c>
      <c r="HG156" s="59" t="str">
        <f>IF(HF$9="", "", IF(AND(NOT('Personnel Details'!$N$13=""), $B156&gt;='Personnel Details'!$N$13), IF('Personnel Details'!$P$13="","", 'Personnel Details'!$P$13), IF(AND(NOT('Personnel Details'!$I$13=""), $B156&gt;='Personnel Details'!$I$13), IF('Personnel Details'!$K$13="", "", 'Personnel Details'!$K$13), IF('Personnel Details'!$F$13="", "", 'Personnel Details'!$F$13))))</f>
        <v/>
      </c>
      <c r="HH156" s="79" t="str">
        <f>IF(HF$9="", "", IF(AND(NOT('Personnel Details'!$N$13=""), $B156&gt;='Personnel Details'!$N$13), 'Personnel Details'!$Q$13, IF(AND(NOT('Personnel Details'!$I$13=""), $B156&gt;='Personnel Details'!$I$13), 'Personnel Details'!$L$13, 'Personnel Details'!$G$13)))</f>
        <v/>
      </c>
      <c r="HI156" s="59" t="str">
        <f t="shared" si="405"/>
        <v/>
      </c>
      <c r="HJ156" s="53"/>
      <c r="HL156" s="78" t="str">
        <f>IF(HL$9="", "", IF(AND(NOT('Personnel Details'!$N$14=""), $B156&gt;='Personnel Details'!$N$14), 'Personnel Details'!$O$14, IF(AND(NOT('Personnel Details'!$I$14=""), $B156&gt;='Personnel Details'!$I$14), 'Personnel Details'!$J$14, 'Personnel Details'!$E$14)))</f>
        <v/>
      </c>
      <c r="HM156" s="59" t="str">
        <f>IF(HL$9="", "", IF(AND(NOT('Personnel Details'!$N$14=""), $B156&gt;='Personnel Details'!$N$14), IF('Personnel Details'!$P$14="","", 'Personnel Details'!$P$14), IF(AND(NOT('Personnel Details'!$I$14=""), $B156&gt;='Personnel Details'!$I$14), IF('Personnel Details'!$K$14="", "", 'Personnel Details'!$K$14), IF('Personnel Details'!$F$14="", "", 'Personnel Details'!$F$14))))</f>
        <v/>
      </c>
      <c r="HN156" s="79" t="str">
        <f>IF(HL$9="", "", IF(AND(NOT('Personnel Details'!$N$14=""), $B156&gt;='Personnel Details'!$N$14), 'Personnel Details'!$Q$14, IF(AND(NOT('Personnel Details'!$I$14=""), $B156&gt;='Personnel Details'!$I$14), 'Personnel Details'!$L$14, 'Personnel Details'!$G$14)))</f>
        <v/>
      </c>
      <c r="HO156" s="59" t="str">
        <f t="shared" si="406"/>
        <v/>
      </c>
      <c r="HP156" s="53"/>
      <c r="HR156" s="78" t="str">
        <f>IF(HR$9="", "", IF(AND(NOT('Personnel Details'!$N$15=""), $B156&gt;='Personnel Details'!$N$15), 'Personnel Details'!$O$15, IF(AND(NOT('Personnel Details'!$I$15=""), $B156&gt;='Personnel Details'!$I$15), 'Personnel Details'!$J$15, 'Personnel Details'!$E$15)))</f>
        <v/>
      </c>
      <c r="HS156" s="59" t="str">
        <f>IF(HR$9="", "", IF(AND(NOT('Personnel Details'!$N$15=""), $B156&gt;='Personnel Details'!$N$15), IF('Personnel Details'!$P$15="","", 'Personnel Details'!$P$15), IF(AND(NOT('Personnel Details'!$I$15=""), $B156&gt;='Personnel Details'!$I$15), IF('Personnel Details'!$K$15="", "", 'Personnel Details'!$K$15), IF('Personnel Details'!$F$15="", "", 'Personnel Details'!$F$15))))</f>
        <v/>
      </c>
      <c r="HT156" s="79" t="str">
        <f>IF(HR$9="", "", IF(AND(NOT('Personnel Details'!$N$15=""), $B156&gt;='Personnel Details'!$N$15), 'Personnel Details'!$Q$15, IF(AND(NOT('Personnel Details'!$I$15=""), $B156&gt;='Personnel Details'!$I$15), 'Personnel Details'!$L$15, 'Personnel Details'!$G$15)))</f>
        <v/>
      </c>
      <c r="HU156" s="59" t="str">
        <f t="shared" si="407"/>
        <v/>
      </c>
      <c r="HV156" s="53"/>
      <c r="HX156" s="78" t="str">
        <f>IF(HX$9="", "", IF(AND(NOT('Personnel Details'!$N$16=""), $B156&gt;='Personnel Details'!$N$16), 'Personnel Details'!$O$16, IF(AND(NOT('Personnel Details'!$I$16=""), $B156&gt;='Personnel Details'!$I$16), 'Personnel Details'!$J$16, 'Personnel Details'!$E$16)))</f>
        <v/>
      </c>
      <c r="HY156" s="59" t="str">
        <f>IF(HX$9="", "", IF(AND(NOT('Personnel Details'!$N$16=""), $B156&gt;='Personnel Details'!$N$16), IF('Personnel Details'!$P$16="","", 'Personnel Details'!$P$16), IF(AND(NOT('Personnel Details'!$I$16=""), $B156&gt;='Personnel Details'!$I$16), IF('Personnel Details'!$K$16="", "", 'Personnel Details'!$K$16), IF('Personnel Details'!$F$16="", "", 'Personnel Details'!$F$16))))</f>
        <v/>
      </c>
      <c r="HZ156" s="79" t="str">
        <f>IF(HX$9="", "", IF(AND(NOT('Personnel Details'!$N$16=""), $B156&gt;='Personnel Details'!$N$16), 'Personnel Details'!$Q$16, IF(AND(NOT('Personnel Details'!$I$16=""), $B156&gt;='Personnel Details'!$I$16), 'Personnel Details'!$L$16, 'Personnel Details'!$G$16)))</f>
        <v/>
      </c>
      <c r="IA156" s="59" t="str">
        <f t="shared" si="408"/>
        <v/>
      </c>
      <c r="IB156" s="53"/>
      <c r="ID156" s="78" t="str">
        <f>IF(ID$9="", "", IF(AND(NOT('Personnel Details'!$N$17=""), $B156&gt;='Personnel Details'!$N$17), 'Personnel Details'!$O$17, IF(AND(NOT('Personnel Details'!$I$17=""), $B156&gt;='Personnel Details'!$I$17), 'Personnel Details'!$J$17, 'Personnel Details'!$E$17)))</f>
        <v/>
      </c>
      <c r="IE156" s="59" t="str">
        <f>IF(ID$9="", "", IF(AND(NOT('Personnel Details'!$N$17=""), $B156&gt;='Personnel Details'!$N$17), IF('Personnel Details'!$P$17="","", 'Personnel Details'!$P$17), IF(AND(NOT('Personnel Details'!$I$17=""), $B156&gt;='Personnel Details'!$I$17), IF('Personnel Details'!$K$17="", "", 'Personnel Details'!$K$17), IF('Personnel Details'!$F$17="", "", 'Personnel Details'!$F$17))))</f>
        <v/>
      </c>
      <c r="IF156" s="79" t="str">
        <f>IF(ID$9="", "", IF(AND(NOT('Personnel Details'!$N$17=""), $B156&gt;='Personnel Details'!$N$17), 'Personnel Details'!$Q$17, IF(AND(NOT('Personnel Details'!$I$17=""), $B156&gt;='Personnel Details'!$I$17), 'Personnel Details'!$L$17, 'Personnel Details'!$G$17)))</f>
        <v/>
      </c>
      <c r="IG156" s="59" t="str">
        <f t="shared" si="409"/>
        <v/>
      </c>
      <c r="IH156" s="53"/>
      <c r="IJ156" s="78" t="str">
        <f>IF(IJ$9="", "", IF(AND(NOT('Personnel Details'!$N$18=""), $B156&gt;='Personnel Details'!$N$18), 'Personnel Details'!$O$18, IF(AND(NOT('Personnel Details'!$I$18=""), $B156&gt;='Personnel Details'!$I$18), 'Personnel Details'!$J$18, 'Personnel Details'!$E$18)))</f>
        <v/>
      </c>
      <c r="IK156" s="59" t="str">
        <f>IF(IJ$9="", "", IF(AND(NOT('Personnel Details'!$N$18=""), $B156&gt;='Personnel Details'!$N$18), IF('Personnel Details'!$P$18="","", 'Personnel Details'!$P$18), IF(AND(NOT('Personnel Details'!$I$18=""), $B156&gt;='Personnel Details'!$I$18), IF('Personnel Details'!$K$18="", "", 'Personnel Details'!$K$18), IF('Personnel Details'!$F$18="", "", 'Personnel Details'!$F$18))))</f>
        <v/>
      </c>
      <c r="IL156" s="79" t="str">
        <f>IF(IJ$9="", "", IF(AND(NOT('Personnel Details'!$N$18=""), $B156&gt;='Personnel Details'!$N$18), 'Personnel Details'!$Q$18, IF(AND(NOT('Personnel Details'!$I$18=""), $B156&gt;='Personnel Details'!$I$18), 'Personnel Details'!$L$18, 'Personnel Details'!$G$18)))</f>
        <v/>
      </c>
      <c r="IM156" s="59" t="str">
        <f t="shared" si="410"/>
        <v/>
      </c>
      <c r="IN156" s="53"/>
      <c r="IP156" s="78" t="str">
        <f>IF(IP$9="", "", IF(AND(NOT('Personnel Details'!$N$19=""), $B156&gt;='Personnel Details'!$N$19), 'Personnel Details'!$O$19, IF(AND(NOT('Personnel Details'!$I$19=""), $B156&gt;='Personnel Details'!$I$19), 'Personnel Details'!$J$19, 'Personnel Details'!$E$19)))</f>
        <v/>
      </c>
      <c r="IQ156" s="59" t="str">
        <f>IF(IP$9="", "", IF(AND(NOT('Personnel Details'!$N$19=""), $B156&gt;='Personnel Details'!$N$19), IF('Personnel Details'!$P$19="","", 'Personnel Details'!$P$19), IF(AND(NOT('Personnel Details'!$I$19=""), $B156&gt;='Personnel Details'!$I$19), IF('Personnel Details'!$K$19="", "", 'Personnel Details'!$K$19), IF('Personnel Details'!$F$19="", "", 'Personnel Details'!$F$19))))</f>
        <v/>
      </c>
      <c r="IR156" s="79" t="str">
        <f>IF(IP$9="", "", IF(AND(NOT('Personnel Details'!$N$19=""), $B156&gt;='Personnel Details'!$N$19), 'Personnel Details'!$Q$19, IF(AND(NOT('Personnel Details'!$I$19=""), $B156&gt;='Personnel Details'!$I$19), 'Personnel Details'!$L$19, 'Personnel Details'!$G$19)))</f>
        <v/>
      </c>
      <c r="IS156" s="59" t="str">
        <f t="shared" si="411"/>
        <v/>
      </c>
      <c r="IT156" s="53"/>
      <c r="IV156" s="78" t="str">
        <f>IF(IV$9="", "", IF(AND(NOT('Personnel Details'!$N$20=""), $B156&gt;='Personnel Details'!$N$20), 'Personnel Details'!$O$20, IF(AND(NOT('Personnel Details'!$I$20=""), $B156&gt;='Personnel Details'!$I$20), 'Personnel Details'!$J$20, 'Personnel Details'!$E$20)))</f>
        <v/>
      </c>
      <c r="IW156" s="59" t="str">
        <f>IF(IV$9="", "", IF(AND(NOT('Personnel Details'!$N$20=""), $B156&gt;='Personnel Details'!$N$20), IF('Personnel Details'!$P$20="","", 'Personnel Details'!$P$20), IF(AND(NOT('Personnel Details'!$I$20=""), $B156&gt;='Personnel Details'!$I$20), IF('Personnel Details'!$K$20="", "", 'Personnel Details'!$K$20), IF('Personnel Details'!$F$20="", "", 'Personnel Details'!$F$20))))</f>
        <v/>
      </c>
      <c r="IX156" s="79" t="str">
        <f>IF(IV$9="", "", IF(AND(NOT('Personnel Details'!$N$20=""), $B156&gt;='Personnel Details'!$N$20), 'Personnel Details'!$Q$20, IF(AND(NOT('Personnel Details'!$I$20=""), $B156&gt;='Personnel Details'!$I$20), 'Personnel Details'!$L$20, 'Personnel Details'!$G$20)))</f>
        <v/>
      </c>
      <c r="IY156" s="59" t="str">
        <f t="shared" si="412"/>
        <v/>
      </c>
      <c r="IZ156" s="53"/>
      <c r="JB156" s="78" t="str">
        <f>IF(JB$9="", "", IF(AND(NOT('Personnel Details'!$N$21=""), $B156&gt;='Personnel Details'!$N$21), 'Personnel Details'!$O$21, IF(AND(NOT('Personnel Details'!$I$21=""), $B156&gt;='Personnel Details'!$I$21), 'Personnel Details'!$J$21, 'Personnel Details'!$E$21)))</f>
        <v/>
      </c>
      <c r="JC156" s="59" t="str">
        <f>IF(JB$9="", "", IF(AND(NOT('Personnel Details'!$N$21=""), $B156&gt;='Personnel Details'!$N$21), IF('Personnel Details'!$P$21="","", 'Personnel Details'!$P$21), IF(AND(NOT('Personnel Details'!$I$21=""), $B156&gt;='Personnel Details'!$I$21), IF('Personnel Details'!$K$21="", "", 'Personnel Details'!$K$21), IF('Personnel Details'!$F$21="", "", 'Personnel Details'!$F$21))))</f>
        <v/>
      </c>
      <c r="JD156" s="79" t="str">
        <f>IF(JB$9="", "", IF(AND(NOT('Personnel Details'!$N$21=""), $B156&gt;='Personnel Details'!$N$21), 'Personnel Details'!$Q$21, IF(AND(NOT('Personnel Details'!$I$21=""), $B156&gt;='Personnel Details'!$I$21), 'Personnel Details'!$L$21, 'Personnel Details'!$G$21)))</f>
        <v/>
      </c>
      <c r="JE156" s="59" t="str">
        <f t="shared" si="413"/>
        <v/>
      </c>
      <c r="JF156" s="53"/>
      <c r="JH156" s="78" t="str">
        <f>IF(JH$9="", "", IF(AND(NOT('Personnel Details'!$N$22=""), $B156&gt;='Personnel Details'!$N$22), 'Personnel Details'!$O$22, IF(AND(NOT('Personnel Details'!$I$22=""), $B156&gt;='Personnel Details'!$I$22), 'Personnel Details'!$J$22, 'Personnel Details'!$E$22)))</f>
        <v/>
      </c>
      <c r="JI156" s="59" t="str">
        <f>IF(JH$9="", "", IF(AND(NOT('Personnel Details'!$N$22=""), $B156&gt;='Personnel Details'!$N$22), IF('Personnel Details'!$P$22="","", 'Personnel Details'!$P$22), IF(AND(NOT('Personnel Details'!$I$22=""), $B156&gt;='Personnel Details'!$I$22), IF('Personnel Details'!$K$22="", "", 'Personnel Details'!$K$22), IF('Personnel Details'!$F$22="", "", 'Personnel Details'!$F$22))))</f>
        <v/>
      </c>
      <c r="JJ156" s="79" t="str">
        <f>IF(JH$9="", "", IF(AND(NOT('Personnel Details'!$N$22=""), $B156&gt;='Personnel Details'!$N$22), 'Personnel Details'!$Q$22, IF(AND(NOT('Personnel Details'!$I$22=""), $B156&gt;='Personnel Details'!$I$22), 'Personnel Details'!$L$22, 'Personnel Details'!$G$22)))</f>
        <v/>
      </c>
      <c r="JK156" s="59" t="str">
        <f t="shared" si="414"/>
        <v/>
      </c>
      <c r="JL156" s="53"/>
      <c r="JN156" s="78" t="str">
        <f>IF(JN$9="", "", IF(AND(NOT('Personnel Details'!$N$23=""), $B156&gt;='Personnel Details'!$N$23), 'Personnel Details'!$O$23, IF(AND(NOT('Personnel Details'!$I$23=""), $B156&gt;='Personnel Details'!$I$23), 'Personnel Details'!$J$23, 'Personnel Details'!$E$23)))</f>
        <v/>
      </c>
      <c r="JO156" s="59" t="str">
        <f>IF(JN$9="", "", IF(AND(NOT('Personnel Details'!$N$23=""), $B156&gt;='Personnel Details'!$N$23), IF('Personnel Details'!$P$23="","", 'Personnel Details'!$P$23), IF(AND(NOT('Personnel Details'!$I$23=""), $B156&gt;='Personnel Details'!$I$23), IF('Personnel Details'!$K$23="", "", 'Personnel Details'!$K$23), IF('Personnel Details'!$F$23="", "", 'Personnel Details'!$F$23))))</f>
        <v/>
      </c>
      <c r="JP156" s="79" t="str">
        <f>IF(JN$9="", "", IF(AND(NOT('Personnel Details'!$N$23=""), $B156&gt;='Personnel Details'!$N$23), 'Personnel Details'!$Q$23, IF(AND(NOT('Personnel Details'!$I$23=""), $B156&gt;='Personnel Details'!$I$23), 'Personnel Details'!$L$23, 'Personnel Details'!$G$23)))</f>
        <v/>
      </c>
      <c r="JQ156" s="59" t="str">
        <f t="shared" si="415"/>
        <v/>
      </c>
      <c r="JR156" s="53"/>
      <c r="JT156" s="78" t="str">
        <f>IF(JT$9="", "", IF(AND(NOT('Personnel Details'!$N$24=""), $B156&gt;='Personnel Details'!$N$24), 'Personnel Details'!$O$24, IF(AND(NOT('Personnel Details'!$I$24=""), $B156&gt;='Personnel Details'!$I$24), 'Personnel Details'!$J$24, 'Personnel Details'!$E$24)))</f>
        <v/>
      </c>
      <c r="JU156" s="59" t="str">
        <f>IF(JT$9="", "", IF(AND(NOT('Personnel Details'!$N$24=""), $B156&gt;='Personnel Details'!$N$24), IF('Personnel Details'!$P$24="","", 'Personnel Details'!$P$24), IF(AND(NOT('Personnel Details'!$I$24=""), $B156&gt;='Personnel Details'!$I$24), IF('Personnel Details'!$K$24="", "", 'Personnel Details'!$K$24), IF('Personnel Details'!$F$24="", "", 'Personnel Details'!$F$24))))</f>
        <v/>
      </c>
      <c r="JV156" s="79" t="str">
        <f>IF(JT$9="", "", IF(AND(NOT('Personnel Details'!$N$24=""), $B156&gt;='Personnel Details'!$N$24), 'Personnel Details'!$Q$24, IF(AND(NOT('Personnel Details'!$I$24=""), $B156&gt;='Personnel Details'!$I$24), 'Personnel Details'!$L$24, 'Personnel Details'!$G$24)))</f>
        <v/>
      </c>
      <c r="JW156" s="59" t="str">
        <f t="shared" si="416"/>
        <v/>
      </c>
      <c r="JX156" s="53"/>
      <c r="JZ156" s="78" t="str">
        <f>IF(JZ$9="", "", IF(AND(NOT('Personnel Details'!$N$25=""), $B156&gt;='Personnel Details'!$N$25), 'Personnel Details'!$O$25, IF(AND(NOT('Personnel Details'!$I$25=""), $B156&gt;='Personnel Details'!$I$25), 'Personnel Details'!$J$25, 'Personnel Details'!$E$25)))</f>
        <v/>
      </c>
      <c r="KA156" s="59" t="str">
        <f>IF(JZ$9="", "", IF(AND(NOT('Personnel Details'!$N$25=""), $B156&gt;='Personnel Details'!$N$25), IF('Personnel Details'!$P$25="","", 'Personnel Details'!$P$25), IF(AND(NOT('Personnel Details'!$I$25=""), $B156&gt;='Personnel Details'!$I$25), IF('Personnel Details'!$K$25="", "", 'Personnel Details'!$K$25), IF('Personnel Details'!$F$25="", "", 'Personnel Details'!$F$25))))</f>
        <v/>
      </c>
      <c r="KB156" s="79" t="str">
        <f>IF(JZ$9="", "", IF(AND(NOT('Personnel Details'!$N$25=""), $B156&gt;='Personnel Details'!$N$25), 'Personnel Details'!$Q$25, IF(AND(NOT('Personnel Details'!$I$25=""), $B156&gt;='Personnel Details'!$I$25), 'Personnel Details'!$L$25, 'Personnel Details'!$G$25)))</f>
        <v/>
      </c>
      <c r="KC156" s="59" t="str">
        <f t="shared" si="417"/>
        <v/>
      </c>
      <c r="KD156" s="53"/>
      <c r="KF156" s="78" t="str">
        <f>IF(KF$9="", "", IF(AND(NOT('Personnel Details'!$N$26=""), $B156&gt;='Personnel Details'!$N$26), 'Personnel Details'!$O$26, IF(AND(NOT('Personnel Details'!$I$26=""), $B156&gt;='Personnel Details'!$I$26), 'Personnel Details'!$J$26, 'Personnel Details'!$E$26)))</f>
        <v/>
      </c>
      <c r="KG156" s="59" t="str">
        <f>IF(KF$9="", "", IF(AND(NOT('Personnel Details'!$N$26=""), $B156&gt;='Personnel Details'!$N$26), IF('Personnel Details'!$P$26="","", 'Personnel Details'!$P$26), IF(AND(NOT('Personnel Details'!$I$26=""), $B156&gt;='Personnel Details'!$I$26), IF('Personnel Details'!$K$26="", "", 'Personnel Details'!$K$26), IF('Personnel Details'!$F$26="", "", 'Personnel Details'!$F$26))))</f>
        <v/>
      </c>
      <c r="KH156" s="79" t="str">
        <f>IF(KF$9="", "", IF(AND(NOT('Personnel Details'!$N$26=""), $B156&gt;='Personnel Details'!$N$26), 'Personnel Details'!$Q$26, IF(AND(NOT('Personnel Details'!$I$26=""), $B156&gt;='Personnel Details'!$I$26), 'Personnel Details'!$L$26, 'Personnel Details'!$G$26)))</f>
        <v/>
      </c>
      <c r="KI156" s="59" t="str">
        <f t="shared" si="418"/>
        <v/>
      </c>
      <c r="KJ156" s="53"/>
      <c r="KL156" s="78" t="str">
        <f>IF(KL$9="", "", IF(AND(NOT('Personnel Details'!$N$27=""), $B156&gt;='Personnel Details'!$N$27), 'Personnel Details'!$O$27, IF(AND(NOT('Personnel Details'!$I$27=""), $B156&gt;='Personnel Details'!$I$27), 'Personnel Details'!$J$27, 'Personnel Details'!$E$27)))</f>
        <v/>
      </c>
      <c r="KM156" s="59" t="str">
        <f>IF(KL$9="", "", IF(AND(NOT('Personnel Details'!$N$27=""), $B156&gt;='Personnel Details'!$N$27), IF('Personnel Details'!$P$27="","", 'Personnel Details'!$P$27), IF(AND(NOT('Personnel Details'!$I$27=""), $B156&gt;='Personnel Details'!$I$27), IF('Personnel Details'!$K$27="", "", 'Personnel Details'!$K$27), IF('Personnel Details'!$F$27="", "", 'Personnel Details'!$F$27))))</f>
        <v/>
      </c>
      <c r="KN156" s="79" t="str">
        <f>IF(KL$9="", "", IF(AND(NOT('Personnel Details'!$N$27=""), $B156&gt;='Personnel Details'!$N$27), 'Personnel Details'!$Q$27, IF(AND(NOT('Personnel Details'!$I$27=""), $B156&gt;='Personnel Details'!$I$27), 'Personnel Details'!$L$27, 'Personnel Details'!$G$27)))</f>
        <v/>
      </c>
      <c r="KO156" s="59" t="str">
        <f t="shared" si="419"/>
        <v/>
      </c>
      <c r="KP156" s="53"/>
      <c r="KR156" s="78" t="str">
        <f>IF(KR$9="", "", IF(AND(NOT('Personnel Details'!$N$28=""), $B156&gt;='Personnel Details'!$N$28), 'Personnel Details'!$O$28, IF(AND(NOT('Personnel Details'!$I$28=""), $B156&gt;='Personnel Details'!$I$28), 'Personnel Details'!$J$28, 'Personnel Details'!$E$28)))</f>
        <v/>
      </c>
      <c r="KS156" s="59" t="str">
        <f>IF(KR$9="", "", IF(AND(NOT('Personnel Details'!$N$28=""), $B156&gt;='Personnel Details'!$N$28), IF('Personnel Details'!$P$28="","", 'Personnel Details'!$P$28), IF(AND(NOT('Personnel Details'!$I$28=""), $B156&gt;='Personnel Details'!$I$28), IF('Personnel Details'!$K$28="", "", 'Personnel Details'!$K$28), IF('Personnel Details'!$F$28="", "", 'Personnel Details'!$F$28))))</f>
        <v/>
      </c>
      <c r="KT156" s="79" t="str">
        <f>IF(KR$9="", "", IF(AND(NOT('Personnel Details'!$N$28=""), $B156&gt;='Personnel Details'!$N$28), 'Personnel Details'!$Q$28, IF(AND(NOT('Personnel Details'!$I$28=""), $B156&gt;='Personnel Details'!$I$28), 'Personnel Details'!$L$28, 'Personnel Details'!$G$28)))</f>
        <v/>
      </c>
      <c r="KU156" s="59" t="str">
        <f t="shared" si="420"/>
        <v/>
      </c>
      <c r="KV156" s="53"/>
      <c r="KX156" s="78" t="str">
        <f>IF(KX$9="", "", IF(AND(NOT('Personnel Details'!$N$29=""), $B156&gt;='Personnel Details'!$N$29), 'Personnel Details'!$O$29, IF(AND(NOT('Personnel Details'!$I$29=""), $B156&gt;='Personnel Details'!$I$29), 'Personnel Details'!$J$29, 'Personnel Details'!$E$29)))</f>
        <v/>
      </c>
      <c r="KY156" s="59" t="str">
        <f>IF(KX$9="", "", IF(AND(NOT('Personnel Details'!$N$29=""), $B156&gt;='Personnel Details'!$N$29), IF('Personnel Details'!$P$29="","", 'Personnel Details'!$P$29), IF(AND(NOT('Personnel Details'!$I$29=""), $B156&gt;='Personnel Details'!$I$29), IF('Personnel Details'!$K$29="", "", 'Personnel Details'!$K$29), IF('Personnel Details'!$F$29="", "", 'Personnel Details'!$F$29))))</f>
        <v/>
      </c>
      <c r="KZ156" s="79" t="str">
        <f>IF(KX$9="", "", IF(AND(NOT('Personnel Details'!$N$29=""), $B156&gt;='Personnel Details'!$N$29), 'Personnel Details'!$Q$29, IF(AND(NOT('Personnel Details'!$I$29=""), $B156&gt;='Personnel Details'!$I$29), 'Personnel Details'!$L$29, 'Personnel Details'!$G$29)))</f>
        <v/>
      </c>
      <c r="LA156" s="59" t="str">
        <f t="shared" si="421"/>
        <v/>
      </c>
      <c r="LB156" s="53"/>
      <c r="LD156" s="78" t="str">
        <f>IF(LD$9="", "", IF(AND(NOT('Personnel Details'!$N$30=""), $B156&gt;='Personnel Details'!$N$30), 'Personnel Details'!$O$30, IF(AND(NOT('Personnel Details'!$I$30=""), $B156&gt;='Personnel Details'!$I$30), 'Personnel Details'!$J$30, 'Personnel Details'!$E$30)))</f>
        <v/>
      </c>
      <c r="LE156" s="59" t="str">
        <f>IF(LD$9="", "", IF(AND(NOT('Personnel Details'!$N$30=""), $B156&gt;='Personnel Details'!$N$30), IF('Personnel Details'!$P$30="","", 'Personnel Details'!$P$30), IF(AND(NOT('Personnel Details'!$I$30=""), $B156&gt;='Personnel Details'!$I$30), IF('Personnel Details'!$K$30="", "", 'Personnel Details'!$K$30), IF('Personnel Details'!$F$30="", "", 'Personnel Details'!$F$30))))</f>
        <v/>
      </c>
      <c r="LF156" s="79" t="str">
        <f>IF(LD$9="", "", IF(AND(NOT('Personnel Details'!$N$30=""), $B156&gt;='Personnel Details'!$N$30), 'Personnel Details'!$Q$30, IF(AND(NOT('Personnel Details'!$I$30=""), $B156&gt;='Personnel Details'!$I$30), 'Personnel Details'!$L$30, 'Personnel Details'!$G$30)))</f>
        <v/>
      </c>
      <c r="LG156" s="59" t="str">
        <f t="shared" si="422"/>
        <v/>
      </c>
      <c r="LH156" s="53"/>
      <c r="LJ156" s="78" t="str">
        <f>IF(LJ$9="", "", IF(AND(NOT('Personnel Details'!$N$31=""), $B156&gt;='Personnel Details'!$N$31), 'Personnel Details'!$O$31, IF(AND(NOT('Personnel Details'!$I$31=""), $B156&gt;='Personnel Details'!$I$31), 'Personnel Details'!$J$31, 'Personnel Details'!$E$31)))</f>
        <v/>
      </c>
      <c r="LK156" s="59" t="str">
        <f>IF(LJ$9="", "", IF(AND(NOT('Personnel Details'!$N$31=""), $B156&gt;='Personnel Details'!$N$31), IF('Personnel Details'!$P$31="","", 'Personnel Details'!$P$31), IF(AND(NOT('Personnel Details'!$I$31=""), $B156&gt;='Personnel Details'!$I$31), IF('Personnel Details'!$K$31="", "", 'Personnel Details'!$K$31), IF('Personnel Details'!$F$31="", "", 'Personnel Details'!$F$31))))</f>
        <v/>
      </c>
      <c r="LL156" s="79" t="str">
        <f>IF(LJ$9="", "", IF(AND(NOT('Personnel Details'!$N$31=""), $B156&gt;='Personnel Details'!$N$31), 'Personnel Details'!$Q$31, IF(AND(NOT('Personnel Details'!$I$31=""), $B156&gt;='Personnel Details'!$I$31), 'Personnel Details'!$L$31, 'Personnel Details'!$G$31)))</f>
        <v/>
      </c>
      <c r="LM156" s="59" t="str">
        <f t="shared" si="423"/>
        <v/>
      </c>
      <c r="LN156" s="53"/>
      <c r="LP156" s="78" t="str">
        <f>IF(LP$9="", "", IF(AND(NOT('Personnel Details'!$N$32=""), $B156&gt;='Personnel Details'!$N$32), 'Personnel Details'!$O$32, IF(AND(NOT('Personnel Details'!$I$32=""), $B156&gt;='Personnel Details'!$I$32), 'Personnel Details'!$J$32, 'Personnel Details'!$E$32)))</f>
        <v/>
      </c>
      <c r="LQ156" s="59" t="str">
        <f>IF(LP$9="", "", IF(AND(NOT('Personnel Details'!$N$32=""), $B156&gt;='Personnel Details'!$N$32), IF('Personnel Details'!$P$32="","", 'Personnel Details'!$P$32), IF(AND(NOT('Personnel Details'!$I$32=""), $B156&gt;='Personnel Details'!$I$32), IF('Personnel Details'!$K$32="", "", 'Personnel Details'!$K$32), IF('Personnel Details'!$F$32="", "", 'Personnel Details'!$F$32))))</f>
        <v/>
      </c>
      <c r="LR156" s="79" t="str">
        <f>IF(LP$9="", "", IF(AND(NOT('Personnel Details'!$N$32=""), $B156&gt;='Personnel Details'!$N$32), 'Personnel Details'!$Q$32, IF(AND(NOT('Personnel Details'!$I$32=""), $B156&gt;='Personnel Details'!$I$32), 'Personnel Details'!$L$32, 'Personnel Details'!$G$32)))</f>
        <v/>
      </c>
      <c r="LS156" s="59" t="str">
        <f t="shared" si="424"/>
        <v/>
      </c>
      <c r="LT156" s="53"/>
      <c r="LV156" s="78" t="str">
        <f>IF(LV$9="", "", IF(AND(NOT('Personnel Details'!$N$33=""), $B156&gt;='Personnel Details'!$N$33), 'Personnel Details'!$O$33, IF(AND(NOT('Personnel Details'!$I$33=""), $B156&gt;='Personnel Details'!$I$33), 'Personnel Details'!$J$33, 'Personnel Details'!$E$33)))</f>
        <v/>
      </c>
      <c r="LW156" s="59" t="str">
        <f>IF(LV$9="", "", IF(AND(NOT('Personnel Details'!$N$33=""), $B156&gt;='Personnel Details'!$N$33), IF('Personnel Details'!$P$33="","", 'Personnel Details'!$P$33), IF(AND(NOT('Personnel Details'!$I$33=""), $B156&gt;='Personnel Details'!$I$33), IF('Personnel Details'!$K$33="", "", 'Personnel Details'!$K$33), IF('Personnel Details'!$F$33="", "", 'Personnel Details'!$F$33))))</f>
        <v/>
      </c>
      <c r="LX156" s="79" t="str">
        <f>IF(LV$9="", "", IF(AND(NOT('Personnel Details'!$N$33=""), $B156&gt;='Personnel Details'!$N$33), 'Personnel Details'!$Q$33, IF(AND(NOT('Personnel Details'!$I$33=""), $B156&gt;='Personnel Details'!$I$33), 'Personnel Details'!$L$33, 'Personnel Details'!$G$33)))</f>
        <v/>
      </c>
      <c r="LY156" s="59" t="str">
        <f t="shared" si="425"/>
        <v/>
      </c>
      <c r="LZ156" s="53"/>
      <c r="MB156" s="78" t="str">
        <f>IF(MB$9="", "", IF(AND(NOT('Personnel Details'!$N$34=""), $B156&gt;='Personnel Details'!$N$34), 'Personnel Details'!$O$34, IF(AND(NOT('Personnel Details'!$I$34=""), $B156&gt;='Personnel Details'!$I$34), 'Personnel Details'!$J$34, 'Personnel Details'!$E$34)))</f>
        <v/>
      </c>
      <c r="MC156" s="59" t="str">
        <f>IF(MB$9="", "", IF(AND(NOT('Personnel Details'!$N$34=""), $B156&gt;='Personnel Details'!$N$34), IF('Personnel Details'!$P$34="","", 'Personnel Details'!$P$34), IF(AND(NOT('Personnel Details'!$I$34=""), $B156&gt;='Personnel Details'!$I$34), IF('Personnel Details'!$K$34="", "", 'Personnel Details'!$K$34), IF('Personnel Details'!$F$34="", "", 'Personnel Details'!$F$34))))</f>
        <v/>
      </c>
      <c r="MD156" s="79" t="str">
        <f>IF(MB$9="", "", IF(AND(NOT('Personnel Details'!$N$34=""), $B156&gt;='Personnel Details'!$N$34), 'Personnel Details'!$Q$34, IF(AND(NOT('Personnel Details'!$I$34=""), $B156&gt;='Personnel Details'!$I$34), 'Personnel Details'!$L$34, 'Personnel Details'!$G$34)))</f>
        <v/>
      </c>
      <c r="ME156" s="59" t="str">
        <f t="shared" si="426"/>
        <v/>
      </c>
      <c r="MF156" s="53"/>
      <c r="MH156" s="78" t="str">
        <f>IF(MH$9="", "", IF(AND(NOT('Personnel Details'!$N$35=""), $B156&gt;='Personnel Details'!$N$35), 'Personnel Details'!$O$35, IF(AND(NOT('Personnel Details'!$I$35=""), $B156&gt;='Personnel Details'!$I$35), 'Personnel Details'!$J$35, 'Personnel Details'!$E$35)))</f>
        <v/>
      </c>
      <c r="MI156" s="59" t="str">
        <f>IF(MH$9="", "", IF(AND(NOT('Personnel Details'!$N$35=""), $B156&gt;='Personnel Details'!$N$35), IF('Personnel Details'!$P$35="","", 'Personnel Details'!$P$35), IF(AND(NOT('Personnel Details'!$I$35=""), $B156&gt;='Personnel Details'!$I$35), IF('Personnel Details'!$K$35="", "", 'Personnel Details'!$K$35), IF('Personnel Details'!$F$35="", "", 'Personnel Details'!$F$35))))</f>
        <v/>
      </c>
      <c r="MJ156" s="79" t="str">
        <f>IF(MH$9="", "", IF(AND(NOT('Personnel Details'!$N$35=""), $B156&gt;='Personnel Details'!$N$35), 'Personnel Details'!$Q$35, IF(AND(NOT('Personnel Details'!$I$35=""), $B156&gt;='Personnel Details'!$I$35), 'Personnel Details'!$L$35, 'Personnel Details'!$G$35)))</f>
        <v/>
      </c>
      <c r="MK156" s="59" t="str">
        <f t="shared" si="427"/>
        <v/>
      </c>
      <c r="ML156" s="53"/>
      <c r="MN156" s="78" t="str">
        <f>IF(MN$9="", "", IF(AND(NOT('Personnel Details'!$N$36=""), $B156&gt;='Personnel Details'!$N$36), 'Personnel Details'!$O$36, IF(AND(NOT('Personnel Details'!$I$36=""), $B156&gt;='Personnel Details'!$I$36), 'Personnel Details'!$J$36, 'Personnel Details'!$E$36)))</f>
        <v/>
      </c>
      <c r="MO156" s="59" t="str">
        <f>IF(MN$9="", "", IF(AND(NOT('Personnel Details'!$N$36=""), $B156&gt;='Personnel Details'!$N$36), IF('Personnel Details'!$P$36="","", 'Personnel Details'!$P$36), IF(AND(NOT('Personnel Details'!$I$36=""), $B156&gt;='Personnel Details'!$I$36), IF('Personnel Details'!$K$36="", "", 'Personnel Details'!$K$36), IF('Personnel Details'!$F$36="", "", 'Personnel Details'!$F$36))))</f>
        <v/>
      </c>
      <c r="MP156" s="79" t="str">
        <f>IF(MN$9="", "", IF(AND(NOT('Personnel Details'!$N$36=""), $B156&gt;='Personnel Details'!$N$36), 'Personnel Details'!$Q$36, IF(AND(NOT('Personnel Details'!$I$36=""), $B156&gt;='Personnel Details'!$I$36), 'Personnel Details'!$L$36, 'Personnel Details'!$G$36)))</f>
        <v/>
      </c>
      <c r="MQ156" s="59" t="str">
        <f t="shared" si="428"/>
        <v/>
      </c>
      <c r="MR156" s="53"/>
      <c r="MT156" s="78" t="str">
        <f>IF(MT$9="", "", IF(AND(NOT('Personnel Details'!$N$37=""), $B156&gt;='Personnel Details'!$N$37), 'Personnel Details'!$O$37, IF(AND(NOT('Personnel Details'!$I$37=""), $B156&gt;='Personnel Details'!$I$37), 'Personnel Details'!$J$37, 'Personnel Details'!$E$37)))</f>
        <v/>
      </c>
      <c r="MU156" s="59" t="str">
        <f>IF(MT$9="", "", IF(AND(NOT('Personnel Details'!$N$37=""), $B156&gt;='Personnel Details'!$N$37), IF('Personnel Details'!$P$37="","", 'Personnel Details'!$P$37), IF(AND(NOT('Personnel Details'!$I$37=""), $B156&gt;='Personnel Details'!$I$37), IF('Personnel Details'!$K$37="", "", 'Personnel Details'!$K$37), IF('Personnel Details'!$F$37="", "", 'Personnel Details'!$F$37))))</f>
        <v/>
      </c>
      <c r="MV156" s="79" t="str">
        <f>IF(MT$9="", "", IF(AND(NOT('Personnel Details'!$N$37=""), $B156&gt;='Personnel Details'!$N$37), 'Personnel Details'!$Q$37, IF(AND(NOT('Personnel Details'!$I$37=""), $B156&gt;='Personnel Details'!$I$37), 'Personnel Details'!$L$37, 'Personnel Details'!$G$37)))</f>
        <v/>
      </c>
      <c r="MW156" s="59" t="str">
        <f t="shared" si="429"/>
        <v/>
      </c>
      <c r="MX156" s="53"/>
      <c r="MZ156" s="78" t="str">
        <f>IF(MZ$9="", "", IF(AND(NOT('Personnel Details'!$N$38=""), $B156&gt;='Personnel Details'!$N$38), 'Personnel Details'!$O$38, IF(AND(NOT('Personnel Details'!$I$38=""), $B156&gt;='Personnel Details'!$I$38), 'Personnel Details'!$J$38, 'Personnel Details'!$E$38)))</f>
        <v/>
      </c>
      <c r="NA156" s="59" t="str">
        <f>IF(MZ$9="", "", IF(AND(NOT('Personnel Details'!$N$38=""), $B156&gt;='Personnel Details'!$N$38), IF('Personnel Details'!$P$38="","", 'Personnel Details'!$P$38), IF(AND(NOT('Personnel Details'!$I$38=""), $B156&gt;='Personnel Details'!$I$38), IF('Personnel Details'!$K$38="", "", 'Personnel Details'!$K$38), IF('Personnel Details'!$F$38="", "", 'Personnel Details'!$F$38))))</f>
        <v/>
      </c>
      <c r="NB156" s="79" t="str">
        <f>IF(MZ$9="", "", IF(AND(NOT('Personnel Details'!$N$38=""), $B156&gt;='Personnel Details'!$N$38), 'Personnel Details'!$Q$38, IF(AND(NOT('Personnel Details'!$I$38=""), $B156&gt;='Personnel Details'!$I$38), 'Personnel Details'!$L$38, 'Personnel Details'!$G$38)))</f>
        <v/>
      </c>
      <c r="NC156" s="59" t="str">
        <f t="shared" si="430"/>
        <v/>
      </c>
      <c r="ND156" s="53"/>
      <c r="NF156" s="78" t="str">
        <f>IF(NF$9="", "", IF(AND(NOT('Personnel Details'!$N$39=""), $B156&gt;='Personnel Details'!$N$39), 'Personnel Details'!$O$39, IF(AND(NOT('Personnel Details'!$I$39=""), $B156&gt;='Personnel Details'!$I$39), 'Personnel Details'!$J$39, 'Personnel Details'!$E$39)))</f>
        <v/>
      </c>
      <c r="NG156" s="59" t="str">
        <f>IF(NF$9="", "", IF(AND(NOT('Personnel Details'!$N$39=""), $B156&gt;='Personnel Details'!$N$39), IF('Personnel Details'!$P$39="","", 'Personnel Details'!$P$39), IF(AND(NOT('Personnel Details'!$I$39=""), $B156&gt;='Personnel Details'!$I$39), IF('Personnel Details'!$K$39="", "", 'Personnel Details'!$K$39), IF('Personnel Details'!$F$39="", "", 'Personnel Details'!$F$39))))</f>
        <v/>
      </c>
      <c r="NH156" s="79" t="str">
        <f>IF(NF$9="", "", IF(AND(NOT('Personnel Details'!$N$39=""), $B156&gt;='Personnel Details'!$N$39), 'Personnel Details'!$Q$39, IF(AND(NOT('Personnel Details'!$I$39=""), $B156&gt;='Personnel Details'!$I$39), 'Personnel Details'!$L$39, 'Personnel Details'!$G$39)))</f>
        <v/>
      </c>
      <c r="NI156" s="59" t="str">
        <f t="shared" si="431"/>
        <v/>
      </c>
      <c r="NJ156" s="53"/>
      <c r="NL156" s="78" t="str">
        <f>IF(NL$9="", "", IF(AND(NOT('Personnel Details'!$N$40=""), $B156&gt;='Personnel Details'!$N$40), 'Personnel Details'!$O$40, IF(AND(NOT('Personnel Details'!$I$40=""), $B156&gt;='Personnel Details'!$I$40), 'Personnel Details'!$J$40, 'Personnel Details'!$E$40)))</f>
        <v/>
      </c>
      <c r="NM156" s="59" t="str">
        <f>IF(NL$9="", "", IF(AND(NOT('Personnel Details'!$N$40=""), $B156&gt;='Personnel Details'!$N$40), IF('Personnel Details'!$P$40="","", 'Personnel Details'!$P$40), IF(AND(NOT('Personnel Details'!$I$40=""), $B156&gt;='Personnel Details'!$I$40), IF('Personnel Details'!$K$40="", "", 'Personnel Details'!$K$40), IF('Personnel Details'!$F$40="", "", 'Personnel Details'!$F$40))))</f>
        <v/>
      </c>
      <c r="NN156" s="79" t="str">
        <f>IF(NL$9="", "", IF(AND(NOT('Personnel Details'!$N$40=""), $B156&gt;='Personnel Details'!$N$40), 'Personnel Details'!$Q$40, IF(AND(NOT('Personnel Details'!$I$40=""), $B156&gt;='Personnel Details'!$I$40), 'Personnel Details'!$L$40, 'Personnel Details'!$G$40)))</f>
        <v/>
      </c>
      <c r="NO156" s="59" t="str">
        <f t="shared" si="432"/>
        <v/>
      </c>
      <c r="NP156" s="53"/>
    </row>
    <row r="157" spans="1:380" x14ac:dyDescent="0.25">
      <c r="A157" s="32"/>
      <c r="B157" s="113" t="str">
        <f>IFERROR(IF(B156+1&gt;'Personnel Details'!$U$5, "", B156+1), "")</f>
        <v/>
      </c>
      <c r="C157" s="32"/>
      <c r="D157" s="120"/>
      <c r="E157" s="13" t="str">
        <f t="shared" si="311"/>
        <v/>
      </c>
      <c r="F157" s="13" t="str">
        <f t="shared" si="342"/>
        <v/>
      </c>
      <c r="G157" s="56" t="str">
        <f t="shared" si="433"/>
        <v/>
      </c>
      <c r="H157" s="16" t="str">
        <f t="shared" si="343"/>
        <v/>
      </c>
      <c r="I157" s="32"/>
      <c r="J157" s="120"/>
      <c r="K157" s="62" t="str">
        <f t="shared" si="312"/>
        <v/>
      </c>
      <c r="L157" s="62" t="str">
        <f t="shared" si="344"/>
        <v/>
      </c>
      <c r="M157" s="65" t="str">
        <f t="shared" si="434"/>
        <v/>
      </c>
      <c r="N157" s="68" t="str">
        <f t="shared" si="345"/>
        <v/>
      </c>
      <c r="O157" s="32"/>
      <c r="P157" s="120"/>
      <c r="Q157" s="62" t="str">
        <f t="shared" si="313"/>
        <v/>
      </c>
      <c r="R157" s="62" t="str">
        <f t="shared" si="346"/>
        <v/>
      </c>
      <c r="S157" s="65" t="str">
        <f t="shared" si="435"/>
        <v/>
      </c>
      <c r="T157" s="68" t="str">
        <f t="shared" si="347"/>
        <v/>
      </c>
      <c r="U157" s="32"/>
      <c r="V157" s="120"/>
      <c r="W157" s="62" t="str">
        <f t="shared" si="314"/>
        <v/>
      </c>
      <c r="X157" s="62" t="str">
        <f t="shared" si="348"/>
        <v/>
      </c>
      <c r="Y157" s="65" t="str">
        <f t="shared" si="436"/>
        <v/>
      </c>
      <c r="Z157" s="68" t="str">
        <f t="shared" si="349"/>
        <v/>
      </c>
      <c r="AA157" s="32"/>
      <c r="AB157" s="120"/>
      <c r="AC157" s="62" t="str">
        <f t="shared" si="315"/>
        <v/>
      </c>
      <c r="AD157" s="62" t="str">
        <f t="shared" si="350"/>
        <v/>
      </c>
      <c r="AE157" s="65" t="str">
        <f t="shared" si="437"/>
        <v/>
      </c>
      <c r="AF157" s="68" t="str">
        <f t="shared" si="351"/>
        <v/>
      </c>
      <c r="AG157" s="32"/>
      <c r="AH157" s="120"/>
      <c r="AI157" s="62" t="str">
        <f t="shared" si="316"/>
        <v/>
      </c>
      <c r="AJ157" s="62" t="str">
        <f t="shared" si="352"/>
        <v/>
      </c>
      <c r="AK157" s="65" t="str">
        <f t="shared" si="438"/>
        <v/>
      </c>
      <c r="AL157" s="68" t="str">
        <f t="shared" si="353"/>
        <v/>
      </c>
      <c r="AM157" s="32"/>
      <c r="AN157" s="120"/>
      <c r="AO157" s="62" t="str">
        <f t="shared" si="317"/>
        <v/>
      </c>
      <c r="AP157" s="62" t="str">
        <f t="shared" si="354"/>
        <v/>
      </c>
      <c r="AQ157" s="65" t="str">
        <f t="shared" si="439"/>
        <v/>
      </c>
      <c r="AR157" s="68" t="str">
        <f t="shared" si="355"/>
        <v/>
      </c>
      <c r="AS157" s="32"/>
      <c r="AT157" s="120"/>
      <c r="AU157" s="62" t="str">
        <f t="shared" si="318"/>
        <v/>
      </c>
      <c r="AV157" s="62" t="str">
        <f t="shared" si="356"/>
        <v/>
      </c>
      <c r="AW157" s="65" t="str">
        <f t="shared" si="440"/>
        <v/>
      </c>
      <c r="AX157" s="68" t="str">
        <f t="shared" si="357"/>
        <v/>
      </c>
      <c r="AY157" s="32"/>
      <c r="AZ157" s="120"/>
      <c r="BA157" s="62" t="str">
        <f t="shared" si="319"/>
        <v/>
      </c>
      <c r="BB157" s="62" t="str">
        <f t="shared" si="358"/>
        <v/>
      </c>
      <c r="BC157" s="65" t="str">
        <f t="shared" si="441"/>
        <v/>
      </c>
      <c r="BD157" s="68" t="str">
        <f t="shared" si="359"/>
        <v/>
      </c>
      <c r="BE157" s="32"/>
      <c r="BF157" s="120"/>
      <c r="BG157" s="62" t="str">
        <f t="shared" si="320"/>
        <v/>
      </c>
      <c r="BH157" s="62" t="str">
        <f t="shared" si="360"/>
        <v/>
      </c>
      <c r="BI157" s="65" t="str">
        <f t="shared" si="442"/>
        <v/>
      </c>
      <c r="BJ157" s="68" t="str">
        <f t="shared" si="361"/>
        <v/>
      </c>
      <c r="BK157" s="32"/>
      <c r="BL157" s="120"/>
      <c r="BM157" s="62" t="str">
        <f t="shared" si="321"/>
        <v/>
      </c>
      <c r="BN157" s="62" t="str">
        <f t="shared" si="362"/>
        <v/>
      </c>
      <c r="BO157" s="65" t="str">
        <f t="shared" si="443"/>
        <v/>
      </c>
      <c r="BP157" s="68" t="str">
        <f t="shared" si="363"/>
        <v/>
      </c>
      <c r="BQ157" s="32"/>
      <c r="BR157" s="120"/>
      <c r="BS157" s="62" t="str">
        <f t="shared" si="322"/>
        <v/>
      </c>
      <c r="BT157" s="62" t="str">
        <f t="shared" si="364"/>
        <v/>
      </c>
      <c r="BU157" s="65" t="str">
        <f t="shared" si="444"/>
        <v/>
      </c>
      <c r="BV157" s="68" t="str">
        <f t="shared" si="365"/>
        <v/>
      </c>
      <c r="BW157" s="32"/>
      <c r="BX157" s="120"/>
      <c r="BY157" s="62" t="str">
        <f t="shared" si="323"/>
        <v/>
      </c>
      <c r="BZ157" s="62" t="str">
        <f t="shared" si="366"/>
        <v/>
      </c>
      <c r="CA157" s="65" t="str">
        <f t="shared" si="445"/>
        <v/>
      </c>
      <c r="CB157" s="68" t="str">
        <f t="shared" si="367"/>
        <v/>
      </c>
      <c r="CC157" s="32"/>
      <c r="CD157" s="120"/>
      <c r="CE157" s="62" t="str">
        <f t="shared" si="324"/>
        <v/>
      </c>
      <c r="CF157" s="62" t="str">
        <f t="shared" si="368"/>
        <v/>
      </c>
      <c r="CG157" s="65" t="str">
        <f t="shared" si="446"/>
        <v/>
      </c>
      <c r="CH157" s="68" t="str">
        <f t="shared" si="369"/>
        <v/>
      </c>
      <c r="CI157" s="32"/>
      <c r="CJ157" s="120"/>
      <c r="CK157" s="62" t="str">
        <f t="shared" si="325"/>
        <v/>
      </c>
      <c r="CL157" s="62" t="str">
        <f t="shared" si="370"/>
        <v/>
      </c>
      <c r="CM157" s="65" t="str">
        <f t="shared" si="447"/>
        <v/>
      </c>
      <c r="CN157" s="68" t="str">
        <f t="shared" si="371"/>
        <v/>
      </c>
      <c r="CO157" s="32"/>
      <c r="CP157" s="120"/>
      <c r="CQ157" s="62" t="str">
        <f t="shared" si="326"/>
        <v/>
      </c>
      <c r="CR157" s="62" t="str">
        <f t="shared" si="372"/>
        <v/>
      </c>
      <c r="CS157" s="65" t="str">
        <f t="shared" si="448"/>
        <v/>
      </c>
      <c r="CT157" s="68" t="str">
        <f t="shared" si="373"/>
        <v/>
      </c>
      <c r="CU157" s="32"/>
      <c r="CV157" s="120"/>
      <c r="CW157" s="62" t="str">
        <f t="shared" si="327"/>
        <v/>
      </c>
      <c r="CX157" s="62" t="str">
        <f t="shared" si="374"/>
        <v/>
      </c>
      <c r="CY157" s="65" t="str">
        <f t="shared" si="449"/>
        <v/>
      </c>
      <c r="CZ157" s="68" t="str">
        <f t="shared" si="375"/>
        <v/>
      </c>
      <c r="DA157" s="32"/>
      <c r="DB157" s="120"/>
      <c r="DC157" s="62" t="str">
        <f t="shared" si="328"/>
        <v/>
      </c>
      <c r="DD157" s="62" t="str">
        <f t="shared" si="376"/>
        <v/>
      </c>
      <c r="DE157" s="65" t="str">
        <f t="shared" si="450"/>
        <v/>
      </c>
      <c r="DF157" s="68" t="str">
        <f t="shared" si="377"/>
        <v/>
      </c>
      <c r="DG157" s="32"/>
      <c r="DH157" s="120"/>
      <c r="DI157" s="62" t="str">
        <f t="shared" si="329"/>
        <v/>
      </c>
      <c r="DJ157" s="62" t="str">
        <f t="shared" si="378"/>
        <v/>
      </c>
      <c r="DK157" s="65" t="str">
        <f t="shared" si="451"/>
        <v/>
      </c>
      <c r="DL157" s="68" t="str">
        <f t="shared" si="379"/>
        <v/>
      </c>
      <c r="DM157" s="32"/>
      <c r="DN157" s="120"/>
      <c r="DO157" s="62" t="str">
        <f t="shared" si="330"/>
        <v/>
      </c>
      <c r="DP157" s="62" t="str">
        <f t="shared" si="380"/>
        <v/>
      </c>
      <c r="DQ157" s="65" t="str">
        <f t="shared" si="452"/>
        <v/>
      </c>
      <c r="DR157" s="68" t="str">
        <f t="shared" si="381"/>
        <v/>
      </c>
      <c r="DS157" s="32"/>
      <c r="DT157" s="120"/>
      <c r="DU157" s="62" t="str">
        <f t="shared" si="331"/>
        <v/>
      </c>
      <c r="DV157" s="62" t="str">
        <f t="shared" si="382"/>
        <v/>
      </c>
      <c r="DW157" s="65" t="str">
        <f t="shared" si="453"/>
        <v/>
      </c>
      <c r="DX157" s="68" t="str">
        <f t="shared" si="383"/>
        <v/>
      </c>
      <c r="DY157" s="32"/>
      <c r="DZ157" s="120"/>
      <c r="EA157" s="62" t="str">
        <f t="shared" si="332"/>
        <v/>
      </c>
      <c r="EB157" s="62" t="str">
        <f t="shared" si="384"/>
        <v/>
      </c>
      <c r="EC157" s="65" t="str">
        <f t="shared" si="454"/>
        <v/>
      </c>
      <c r="ED157" s="68" t="str">
        <f t="shared" si="385"/>
        <v/>
      </c>
      <c r="EE157" s="32"/>
      <c r="EF157" s="120"/>
      <c r="EG157" s="62" t="str">
        <f t="shared" si="333"/>
        <v/>
      </c>
      <c r="EH157" s="62" t="str">
        <f t="shared" si="386"/>
        <v/>
      </c>
      <c r="EI157" s="65" t="str">
        <f t="shared" si="455"/>
        <v/>
      </c>
      <c r="EJ157" s="68" t="str">
        <f t="shared" si="387"/>
        <v/>
      </c>
      <c r="EK157" s="32"/>
      <c r="EL157" s="120"/>
      <c r="EM157" s="62" t="str">
        <f t="shared" si="334"/>
        <v/>
      </c>
      <c r="EN157" s="62" t="str">
        <f t="shared" si="388"/>
        <v/>
      </c>
      <c r="EO157" s="65" t="str">
        <f t="shared" si="456"/>
        <v/>
      </c>
      <c r="EP157" s="68" t="str">
        <f t="shared" si="389"/>
        <v/>
      </c>
      <c r="EQ157" s="32"/>
      <c r="ER157" s="120"/>
      <c r="ES157" s="62" t="str">
        <f t="shared" si="335"/>
        <v/>
      </c>
      <c r="ET157" s="62" t="str">
        <f t="shared" si="390"/>
        <v/>
      </c>
      <c r="EU157" s="65" t="str">
        <f t="shared" si="457"/>
        <v/>
      </c>
      <c r="EV157" s="68" t="str">
        <f t="shared" si="391"/>
        <v/>
      </c>
      <c r="EW157" s="32"/>
      <c r="EX157" s="120"/>
      <c r="EY157" s="62" t="str">
        <f t="shared" si="336"/>
        <v/>
      </c>
      <c r="EZ157" s="62" t="str">
        <f t="shared" si="392"/>
        <v/>
      </c>
      <c r="FA157" s="65" t="str">
        <f t="shared" si="458"/>
        <v/>
      </c>
      <c r="FB157" s="68" t="str">
        <f t="shared" si="393"/>
        <v/>
      </c>
      <c r="FC157" s="32"/>
      <c r="FD157" s="120"/>
      <c r="FE157" s="62" t="str">
        <f t="shared" si="337"/>
        <v/>
      </c>
      <c r="FF157" s="62" t="str">
        <f t="shared" si="394"/>
        <v/>
      </c>
      <c r="FG157" s="65" t="str">
        <f t="shared" si="459"/>
        <v/>
      </c>
      <c r="FH157" s="68" t="str">
        <f t="shared" si="395"/>
        <v/>
      </c>
      <c r="FI157" s="32"/>
      <c r="FJ157" s="120"/>
      <c r="FK157" s="62" t="str">
        <f t="shared" si="338"/>
        <v/>
      </c>
      <c r="FL157" s="62" t="str">
        <f t="shared" si="396"/>
        <v/>
      </c>
      <c r="FM157" s="65" t="str">
        <f t="shared" si="460"/>
        <v/>
      </c>
      <c r="FN157" s="68" t="str">
        <f t="shared" si="397"/>
        <v/>
      </c>
      <c r="FO157" s="32"/>
      <c r="FP157" s="120"/>
      <c r="FQ157" s="62" t="str">
        <f t="shared" si="339"/>
        <v/>
      </c>
      <c r="FR157" s="62" t="str">
        <f t="shared" si="398"/>
        <v/>
      </c>
      <c r="FS157" s="65" t="str">
        <f t="shared" si="461"/>
        <v/>
      </c>
      <c r="FT157" s="68" t="str">
        <f t="shared" si="399"/>
        <v/>
      </c>
      <c r="FU157" s="32"/>
      <c r="FV157" s="120"/>
      <c r="FW157" s="62" t="str">
        <f t="shared" si="340"/>
        <v/>
      </c>
      <c r="FX157" s="62" t="str">
        <f t="shared" si="400"/>
        <v/>
      </c>
      <c r="FY157" s="65" t="str">
        <f t="shared" si="462"/>
        <v/>
      </c>
      <c r="FZ157" s="68" t="str">
        <f t="shared" si="401"/>
        <v/>
      </c>
      <c r="GA157" s="32"/>
      <c r="GC157" s="7" t="str">
        <f t="shared" si="402"/>
        <v/>
      </c>
      <c r="GD157" s="7" t="str">
        <f t="shared" ca="1" si="341"/>
        <v/>
      </c>
      <c r="GT157" s="71" t="str">
        <f>IF(GT$9="", "", IF(AND(NOT('Personnel Details'!$N$11=""), $B157&gt;='Personnel Details'!$N$11), 'Personnel Details'!$O$11, IF(AND(NOT('Personnel Details'!$I$11=""), $B157&gt;='Personnel Details'!$I$11), 'Personnel Details'!$J$11, 'Personnel Details'!$E$11)))</f>
        <v/>
      </c>
      <c r="GU157" s="59" t="str">
        <f>IF(GT$9="", "", IF(AND(NOT('Personnel Details'!$N$11=""), $B157&gt;='Personnel Details'!$N$11), IF('Personnel Details'!$P$11="","", 'Personnel Details'!$P$11), IF(AND(NOT('Personnel Details'!$I$11=""), $B157&gt;='Personnel Details'!$I$11), IF('Personnel Details'!$K$11="", "", 'Personnel Details'!$K$11), IF('Personnel Details'!$F$11="", "", 'Personnel Details'!$F$11))))</f>
        <v/>
      </c>
      <c r="GV157" s="74" t="str">
        <f>IF(GT$9="", "", IF(AND(NOT('Personnel Details'!$N$11=""), $B157&gt;='Personnel Details'!$N$11), 'Personnel Details'!$Q$11, IF(AND(NOT('Personnel Details'!$I$11=""), $B157&gt;='Personnel Details'!$I$11), 'Personnel Details'!$L$11, 'Personnel Details'!$G$11)))</f>
        <v/>
      </c>
      <c r="GW157" s="59" t="str">
        <f t="shared" si="403"/>
        <v/>
      </c>
      <c r="GX157" s="53"/>
      <c r="GZ157" s="78" t="str">
        <f>IF(GZ$9="", "", IF(AND(NOT('Personnel Details'!$N$12=""), $B157&gt;='Personnel Details'!$N$12), 'Personnel Details'!$O$12, IF(AND(NOT('Personnel Details'!$I$12=""), $B157&gt;='Personnel Details'!$I$12), 'Personnel Details'!$J$12, 'Personnel Details'!$E$12)))</f>
        <v/>
      </c>
      <c r="HA157" s="59" t="str">
        <f>IF(GZ$9="", "", IF(AND(NOT('Personnel Details'!$N$12=""), $B157&gt;='Personnel Details'!$N$12), IF('Personnel Details'!$P$12="","", 'Personnel Details'!$P$12), IF(AND(NOT('Personnel Details'!$I$12=""), $B157&gt;='Personnel Details'!$I$12), IF('Personnel Details'!$K$12="", "", 'Personnel Details'!$K$12), IF('Personnel Details'!$F$12="", "", 'Personnel Details'!$F$12))))</f>
        <v/>
      </c>
      <c r="HB157" s="79" t="str">
        <f>IF(GZ$9="", "", IF(AND(NOT('Personnel Details'!$N$12=""), $B157&gt;='Personnel Details'!$N$12), 'Personnel Details'!$Q$12, IF(AND(NOT('Personnel Details'!$I$12=""), $B157&gt;='Personnel Details'!$I$12), 'Personnel Details'!$L$12, 'Personnel Details'!$G$12)))</f>
        <v/>
      </c>
      <c r="HC157" s="59" t="str">
        <f t="shared" si="404"/>
        <v/>
      </c>
      <c r="HD157" s="53"/>
      <c r="HF157" s="78" t="str">
        <f>IF(HF$9="", "", IF(AND(NOT('Personnel Details'!$N$13=""), $B157&gt;='Personnel Details'!$N$13), 'Personnel Details'!$O$13, IF(AND(NOT('Personnel Details'!$I$13=""), $B157&gt;='Personnel Details'!$I$13), 'Personnel Details'!$J$13, 'Personnel Details'!$E$13)))</f>
        <v/>
      </c>
      <c r="HG157" s="59" t="str">
        <f>IF(HF$9="", "", IF(AND(NOT('Personnel Details'!$N$13=""), $B157&gt;='Personnel Details'!$N$13), IF('Personnel Details'!$P$13="","", 'Personnel Details'!$P$13), IF(AND(NOT('Personnel Details'!$I$13=""), $B157&gt;='Personnel Details'!$I$13), IF('Personnel Details'!$K$13="", "", 'Personnel Details'!$K$13), IF('Personnel Details'!$F$13="", "", 'Personnel Details'!$F$13))))</f>
        <v/>
      </c>
      <c r="HH157" s="79" t="str">
        <f>IF(HF$9="", "", IF(AND(NOT('Personnel Details'!$N$13=""), $B157&gt;='Personnel Details'!$N$13), 'Personnel Details'!$Q$13, IF(AND(NOT('Personnel Details'!$I$13=""), $B157&gt;='Personnel Details'!$I$13), 'Personnel Details'!$L$13, 'Personnel Details'!$G$13)))</f>
        <v/>
      </c>
      <c r="HI157" s="59" t="str">
        <f t="shared" si="405"/>
        <v/>
      </c>
      <c r="HJ157" s="53"/>
      <c r="HL157" s="78" t="str">
        <f>IF(HL$9="", "", IF(AND(NOT('Personnel Details'!$N$14=""), $B157&gt;='Personnel Details'!$N$14), 'Personnel Details'!$O$14, IF(AND(NOT('Personnel Details'!$I$14=""), $B157&gt;='Personnel Details'!$I$14), 'Personnel Details'!$J$14, 'Personnel Details'!$E$14)))</f>
        <v/>
      </c>
      <c r="HM157" s="59" t="str">
        <f>IF(HL$9="", "", IF(AND(NOT('Personnel Details'!$N$14=""), $B157&gt;='Personnel Details'!$N$14), IF('Personnel Details'!$P$14="","", 'Personnel Details'!$P$14), IF(AND(NOT('Personnel Details'!$I$14=""), $B157&gt;='Personnel Details'!$I$14), IF('Personnel Details'!$K$14="", "", 'Personnel Details'!$K$14), IF('Personnel Details'!$F$14="", "", 'Personnel Details'!$F$14))))</f>
        <v/>
      </c>
      <c r="HN157" s="79" t="str">
        <f>IF(HL$9="", "", IF(AND(NOT('Personnel Details'!$N$14=""), $B157&gt;='Personnel Details'!$N$14), 'Personnel Details'!$Q$14, IF(AND(NOT('Personnel Details'!$I$14=""), $B157&gt;='Personnel Details'!$I$14), 'Personnel Details'!$L$14, 'Personnel Details'!$G$14)))</f>
        <v/>
      </c>
      <c r="HO157" s="59" t="str">
        <f t="shared" si="406"/>
        <v/>
      </c>
      <c r="HP157" s="53"/>
      <c r="HR157" s="78" t="str">
        <f>IF(HR$9="", "", IF(AND(NOT('Personnel Details'!$N$15=""), $B157&gt;='Personnel Details'!$N$15), 'Personnel Details'!$O$15, IF(AND(NOT('Personnel Details'!$I$15=""), $B157&gt;='Personnel Details'!$I$15), 'Personnel Details'!$J$15, 'Personnel Details'!$E$15)))</f>
        <v/>
      </c>
      <c r="HS157" s="59" t="str">
        <f>IF(HR$9="", "", IF(AND(NOT('Personnel Details'!$N$15=""), $B157&gt;='Personnel Details'!$N$15), IF('Personnel Details'!$P$15="","", 'Personnel Details'!$P$15), IF(AND(NOT('Personnel Details'!$I$15=""), $B157&gt;='Personnel Details'!$I$15), IF('Personnel Details'!$K$15="", "", 'Personnel Details'!$K$15), IF('Personnel Details'!$F$15="", "", 'Personnel Details'!$F$15))))</f>
        <v/>
      </c>
      <c r="HT157" s="79" t="str">
        <f>IF(HR$9="", "", IF(AND(NOT('Personnel Details'!$N$15=""), $B157&gt;='Personnel Details'!$N$15), 'Personnel Details'!$Q$15, IF(AND(NOT('Personnel Details'!$I$15=""), $B157&gt;='Personnel Details'!$I$15), 'Personnel Details'!$L$15, 'Personnel Details'!$G$15)))</f>
        <v/>
      </c>
      <c r="HU157" s="59" t="str">
        <f t="shared" si="407"/>
        <v/>
      </c>
      <c r="HV157" s="53"/>
      <c r="HX157" s="78" t="str">
        <f>IF(HX$9="", "", IF(AND(NOT('Personnel Details'!$N$16=""), $B157&gt;='Personnel Details'!$N$16), 'Personnel Details'!$O$16, IF(AND(NOT('Personnel Details'!$I$16=""), $B157&gt;='Personnel Details'!$I$16), 'Personnel Details'!$J$16, 'Personnel Details'!$E$16)))</f>
        <v/>
      </c>
      <c r="HY157" s="59" t="str">
        <f>IF(HX$9="", "", IF(AND(NOT('Personnel Details'!$N$16=""), $B157&gt;='Personnel Details'!$N$16), IF('Personnel Details'!$P$16="","", 'Personnel Details'!$P$16), IF(AND(NOT('Personnel Details'!$I$16=""), $B157&gt;='Personnel Details'!$I$16), IF('Personnel Details'!$K$16="", "", 'Personnel Details'!$K$16), IF('Personnel Details'!$F$16="", "", 'Personnel Details'!$F$16))))</f>
        <v/>
      </c>
      <c r="HZ157" s="79" t="str">
        <f>IF(HX$9="", "", IF(AND(NOT('Personnel Details'!$N$16=""), $B157&gt;='Personnel Details'!$N$16), 'Personnel Details'!$Q$16, IF(AND(NOT('Personnel Details'!$I$16=""), $B157&gt;='Personnel Details'!$I$16), 'Personnel Details'!$L$16, 'Personnel Details'!$G$16)))</f>
        <v/>
      </c>
      <c r="IA157" s="59" t="str">
        <f t="shared" si="408"/>
        <v/>
      </c>
      <c r="IB157" s="53"/>
      <c r="ID157" s="78" t="str">
        <f>IF(ID$9="", "", IF(AND(NOT('Personnel Details'!$N$17=""), $B157&gt;='Personnel Details'!$N$17), 'Personnel Details'!$O$17, IF(AND(NOT('Personnel Details'!$I$17=""), $B157&gt;='Personnel Details'!$I$17), 'Personnel Details'!$J$17, 'Personnel Details'!$E$17)))</f>
        <v/>
      </c>
      <c r="IE157" s="59" t="str">
        <f>IF(ID$9="", "", IF(AND(NOT('Personnel Details'!$N$17=""), $B157&gt;='Personnel Details'!$N$17), IF('Personnel Details'!$P$17="","", 'Personnel Details'!$P$17), IF(AND(NOT('Personnel Details'!$I$17=""), $B157&gt;='Personnel Details'!$I$17), IF('Personnel Details'!$K$17="", "", 'Personnel Details'!$K$17), IF('Personnel Details'!$F$17="", "", 'Personnel Details'!$F$17))))</f>
        <v/>
      </c>
      <c r="IF157" s="79" t="str">
        <f>IF(ID$9="", "", IF(AND(NOT('Personnel Details'!$N$17=""), $B157&gt;='Personnel Details'!$N$17), 'Personnel Details'!$Q$17, IF(AND(NOT('Personnel Details'!$I$17=""), $B157&gt;='Personnel Details'!$I$17), 'Personnel Details'!$L$17, 'Personnel Details'!$G$17)))</f>
        <v/>
      </c>
      <c r="IG157" s="59" t="str">
        <f t="shared" si="409"/>
        <v/>
      </c>
      <c r="IH157" s="53"/>
      <c r="IJ157" s="78" t="str">
        <f>IF(IJ$9="", "", IF(AND(NOT('Personnel Details'!$N$18=""), $B157&gt;='Personnel Details'!$N$18), 'Personnel Details'!$O$18, IF(AND(NOT('Personnel Details'!$I$18=""), $B157&gt;='Personnel Details'!$I$18), 'Personnel Details'!$J$18, 'Personnel Details'!$E$18)))</f>
        <v/>
      </c>
      <c r="IK157" s="59" t="str">
        <f>IF(IJ$9="", "", IF(AND(NOT('Personnel Details'!$N$18=""), $B157&gt;='Personnel Details'!$N$18), IF('Personnel Details'!$P$18="","", 'Personnel Details'!$P$18), IF(AND(NOT('Personnel Details'!$I$18=""), $B157&gt;='Personnel Details'!$I$18), IF('Personnel Details'!$K$18="", "", 'Personnel Details'!$K$18), IF('Personnel Details'!$F$18="", "", 'Personnel Details'!$F$18))))</f>
        <v/>
      </c>
      <c r="IL157" s="79" t="str">
        <f>IF(IJ$9="", "", IF(AND(NOT('Personnel Details'!$N$18=""), $B157&gt;='Personnel Details'!$N$18), 'Personnel Details'!$Q$18, IF(AND(NOT('Personnel Details'!$I$18=""), $B157&gt;='Personnel Details'!$I$18), 'Personnel Details'!$L$18, 'Personnel Details'!$G$18)))</f>
        <v/>
      </c>
      <c r="IM157" s="59" t="str">
        <f t="shared" si="410"/>
        <v/>
      </c>
      <c r="IN157" s="53"/>
      <c r="IP157" s="78" t="str">
        <f>IF(IP$9="", "", IF(AND(NOT('Personnel Details'!$N$19=""), $B157&gt;='Personnel Details'!$N$19), 'Personnel Details'!$O$19, IF(AND(NOT('Personnel Details'!$I$19=""), $B157&gt;='Personnel Details'!$I$19), 'Personnel Details'!$J$19, 'Personnel Details'!$E$19)))</f>
        <v/>
      </c>
      <c r="IQ157" s="59" t="str">
        <f>IF(IP$9="", "", IF(AND(NOT('Personnel Details'!$N$19=""), $B157&gt;='Personnel Details'!$N$19), IF('Personnel Details'!$P$19="","", 'Personnel Details'!$P$19), IF(AND(NOT('Personnel Details'!$I$19=""), $B157&gt;='Personnel Details'!$I$19), IF('Personnel Details'!$K$19="", "", 'Personnel Details'!$K$19), IF('Personnel Details'!$F$19="", "", 'Personnel Details'!$F$19))))</f>
        <v/>
      </c>
      <c r="IR157" s="79" t="str">
        <f>IF(IP$9="", "", IF(AND(NOT('Personnel Details'!$N$19=""), $B157&gt;='Personnel Details'!$N$19), 'Personnel Details'!$Q$19, IF(AND(NOT('Personnel Details'!$I$19=""), $B157&gt;='Personnel Details'!$I$19), 'Personnel Details'!$L$19, 'Personnel Details'!$G$19)))</f>
        <v/>
      </c>
      <c r="IS157" s="59" t="str">
        <f t="shared" si="411"/>
        <v/>
      </c>
      <c r="IT157" s="53"/>
      <c r="IV157" s="78" t="str">
        <f>IF(IV$9="", "", IF(AND(NOT('Personnel Details'!$N$20=""), $B157&gt;='Personnel Details'!$N$20), 'Personnel Details'!$O$20, IF(AND(NOT('Personnel Details'!$I$20=""), $B157&gt;='Personnel Details'!$I$20), 'Personnel Details'!$J$20, 'Personnel Details'!$E$20)))</f>
        <v/>
      </c>
      <c r="IW157" s="59" t="str">
        <f>IF(IV$9="", "", IF(AND(NOT('Personnel Details'!$N$20=""), $B157&gt;='Personnel Details'!$N$20), IF('Personnel Details'!$P$20="","", 'Personnel Details'!$P$20), IF(AND(NOT('Personnel Details'!$I$20=""), $B157&gt;='Personnel Details'!$I$20), IF('Personnel Details'!$K$20="", "", 'Personnel Details'!$K$20), IF('Personnel Details'!$F$20="", "", 'Personnel Details'!$F$20))))</f>
        <v/>
      </c>
      <c r="IX157" s="79" t="str">
        <f>IF(IV$9="", "", IF(AND(NOT('Personnel Details'!$N$20=""), $B157&gt;='Personnel Details'!$N$20), 'Personnel Details'!$Q$20, IF(AND(NOT('Personnel Details'!$I$20=""), $B157&gt;='Personnel Details'!$I$20), 'Personnel Details'!$L$20, 'Personnel Details'!$G$20)))</f>
        <v/>
      </c>
      <c r="IY157" s="59" t="str">
        <f t="shared" si="412"/>
        <v/>
      </c>
      <c r="IZ157" s="53"/>
      <c r="JB157" s="78" t="str">
        <f>IF(JB$9="", "", IF(AND(NOT('Personnel Details'!$N$21=""), $B157&gt;='Personnel Details'!$N$21), 'Personnel Details'!$O$21, IF(AND(NOT('Personnel Details'!$I$21=""), $B157&gt;='Personnel Details'!$I$21), 'Personnel Details'!$J$21, 'Personnel Details'!$E$21)))</f>
        <v/>
      </c>
      <c r="JC157" s="59" t="str">
        <f>IF(JB$9="", "", IF(AND(NOT('Personnel Details'!$N$21=""), $B157&gt;='Personnel Details'!$N$21), IF('Personnel Details'!$P$21="","", 'Personnel Details'!$P$21), IF(AND(NOT('Personnel Details'!$I$21=""), $B157&gt;='Personnel Details'!$I$21), IF('Personnel Details'!$K$21="", "", 'Personnel Details'!$K$21), IF('Personnel Details'!$F$21="", "", 'Personnel Details'!$F$21))))</f>
        <v/>
      </c>
      <c r="JD157" s="79" t="str">
        <f>IF(JB$9="", "", IF(AND(NOT('Personnel Details'!$N$21=""), $B157&gt;='Personnel Details'!$N$21), 'Personnel Details'!$Q$21, IF(AND(NOT('Personnel Details'!$I$21=""), $B157&gt;='Personnel Details'!$I$21), 'Personnel Details'!$L$21, 'Personnel Details'!$G$21)))</f>
        <v/>
      </c>
      <c r="JE157" s="59" t="str">
        <f t="shared" si="413"/>
        <v/>
      </c>
      <c r="JF157" s="53"/>
      <c r="JH157" s="78" t="str">
        <f>IF(JH$9="", "", IF(AND(NOT('Personnel Details'!$N$22=""), $B157&gt;='Personnel Details'!$N$22), 'Personnel Details'!$O$22, IF(AND(NOT('Personnel Details'!$I$22=""), $B157&gt;='Personnel Details'!$I$22), 'Personnel Details'!$J$22, 'Personnel Details'!$E$22)))</f>
        <v/>
      </c>
      <c r="JI157" s="59" t="str">
        <f>IF(JH$9="", "", IF(AND(NOT('Personnel Details'!$N$22=""), $B157&gt;='Personnel Details'!$N$22), IF('Personnel Details'!$P$22="","", 'Personnel Details'!$P$22), IF(AND(NOT('Personnel Details'!$I$22=""), $B157&gt;='Personnel Details'!$I$22), IF('Personnel Details'!$K$22="", "", 'Personnel Details'!$K$22), IF('Personnel Details'!$F$22="", "", 'Personnel Details'!$F$22))))</f>
        <v/>
      </c>
      <c r="JJ157" s="79" t="str">
        <f>IF(JH$9="", "", IF(AND(NOT('Personnel Details'!$N$22=""), $B157&gt;='Personnel Details'!$N$22), 'Personnel Details'!$Q$22, IF(AND(NOT('Personnel Details'!$I$22=""), $B157&gt;='Personnel Details'!$I$22), 'Personnel Details'!$L$22, 'Personnel Details'!$G$22)))</f>
        <v/>
      </c>
      <c r="JK157" s="59" t="str">
        <f t="shared" si="414"/>
        <v/>
      </c>
      <c r="JL157" s="53"/>
      <c r="JN157" s="78" t="str">
        <f>IF(JN$9="", "", IF(AND(NOT('Personnel Details'!$N$23=""), $B157&gt;='Personnel Details'!$N$23), 'Personnel Details'!$O$23, IF(AND(NOT('Personnel Details'!$I$23=""), $B157&gt;='Personnel Details'!$I$23), 'Personnel Details'!$J$23, 'Personnel Details'!$E$23)))</f>
        <v/>
      </c>
      <c r="JO157" s="59" t="str">
        <f>IF(JN$9="", "", IF(AND(NOT('Personnel Details'!$N$23=""), $B157&gt;='Personnel Details'!$N$23), IF('Personnel Details'!$P$23="","", 'Personnel Details'!$P$23), IF(AND(NOT('Personnel Details'!$I$23=""), $B157&gt;='Personnel Details'!$I$23), IF('Personnel Details'!$K$23="", "", 'Personnel Details'!$K$23), IF('Personnel Details'!$F$23="", "", 'Personnel Details'!$F$23))))</f>
        <v/>
      </c>
      <c r="JP157" s="79" t="str">
        <f>IF(JN$9="", "", IF(AND(NOT('Personnel Details'!$N$23=""), $B157&gt;='Personnel Details'!$N$23), 'Personnel Details'!$Q$23, IF(AND(NOT('Personnel Details'!$I$23=""), $B157&gt;='Personnel Details'!$I$23), 'Personnel Details'!$L$23, 'Personnel Details'!$G$23)))</f>
        <v/>
      </c>
      <c r="JQ157" s="59" t="str">
        <f t="shared" si="415"/>
        <v/>
      </c>
      <c r="JR157" s="53"/>
      <c r="JT157" s="78" t="str">
        <f>IF(JT$9="", "", IF(AND(NOT('Personnel Details'!$N$24=""), $B157&gt;='Personnel Details'!$N$24), 'Personnel Details'!$O$24, IF(AND(NOT('Personnel Details'!$I$24=""), $B157&gt;='Personnel Details'!$I$24), 'Personnel Details'!$J$24, 'Personnel Details'!$E$24)))</f>
        <v/>
      </c>
      <c r="JU157" s="59" t="str">
        <f>IF(JT$9="", "", IF(AND(NOT('Personnel Details'!$N$24=""), $B157&gt;='Personnel Details'!$N$24), IF('Personnel Details'!$P$24="","", 'Personnel Details'!$P$24), IF(AND(NOT('Personnel Details'!$I$24=""), $B157&gt;='Personnel Details'!$I$24), IF('Personnel Details'!$K$24="", "", 'Personnel Details'!$K$24), IF('Personnel Details'!$F$24="", "", 'Personnel Details'!$F$24))))</f>
        <v/>
      </c>
      <c r="JV157" s="79" t="str">
        <f>IF(JT$9="", "", IF(AND(NOT('Personnel Details'!$N$24=""), $B157&gt;='Personnel Details'!$N$24), 'Personnel Details'!$Q$24, IF(AND(NOT('Personnel Details'!$I$24=""), $B157&gt;='Personnel Details'!$I$24), 'Personnel Details'!$L$24, 'Personnel Details'!$G$24)))</f>
        <v/>
      </c>
      <c r="JW157" s="59" t="str">
        <f t="shared" si="416"/>
        <v/>
      </c>
      <c r="JX157" s="53"/>
      <c r="JZ157" s="78" t="str">
        <f>IF(JZ$9="", "", IF(AND(NOT('Personnel Details'!$N$25=""), $B157&gt;='Personnel Details'!$N$25), 'Personnel Details'!$O$25, IF(AND(NOT('Personnel Details'!$I$25=""), $B157&gt;='Personnel Details'!$I$25), 'Personnel Details'!$J$25, 'Personnel Details'!$E$25)))</f>
        <v/>
      </c>
      <c r="KA157" s="59" t="str">
        <f>IF(JZ$9="", "", IF(AND(NOT('Personnel Details'!$N$25=""), $B157&gt;='Personnel Details'!$N$25), IF('Personnel Details'!$P$25="","", 'Personnel Details'!$P$25), IF(AND(NOT('Personnel Details'!$I$25=""), $B157&gt;='Personnel Details'!$I$25), IF('Personnel Details'!$K$25="", "", 'Personnel Details'!$K$25), IF('Personnel Details'!$F$25="", "", 'Personnel Details'!$F$25))))</f>
        <v/>
      </c>
      <c r="KB157" s="79" t="str">
        <f>IF(JZ$9="", "", IF(AND(NOT('Personnel Details'!$N$25=""), $B157&gt;='Personnel Details'!$N$25), 'Personnel Details'!$Q$25, IF(AND(NOT('Personnel Details'!$I$25=""), $B157&gt;='Personnel Details'!$I$25), 'Personnel Details'!$L$25, 'Personnel Details'!$G$25)))</f>
        <v/>
      </c>
      <c r="KC157" s="59" t="str">
        <f t="shared" si="417"/>
        <v/>
      </c>
      <c r="KD157" s="53"/>
      <c r="KF157" s="78" t="str">
        <f>IF(KF$9="", "", IF(AND(NOT('Personnel Details'!$N$26=""), $B157&gt;='Personnel Details'!$N$26), 'Personnel Details'!$O$26, IF(AND(NOT('Personnel Details'!$I$26=""), $B157&gt;='Personnel Details'!$I$26), 'Personnel Details'!$J$26, 'Personnel Details'!$E$26)))</f>
        <v/>
      </c>
      <c r="KG157" s="59" t="str">
        <f>IF(KF$9="", "", IF(AND(NOT('Personnel Details'!$N$26=""), $B157&gt;='Personnel Details'!$N$26), IF('Personnel Details'!$P$26="","", 'Personnel Details'!$P$26), IF(AND(NOT('Personnel Details'!$I$26=""), $B157&gt;='Personnel Details'!$I$26), IF('Personnel Details'!$K$26="", "", 'Personnel Details'!$K$26), IF('Personnel Details'!$F$26="", "", 'Personnel Details'!$F$26))))</f>
        <v/>
      </c>
      <c r="KH157" s="79" t="str">
        <f>IF(KF$9="", "", IF(AND(NOT('Personnel Details'!$N$26=""), $B157&gt;='Personnel Details'!$N$26), 'Personnel Details'!$Q$26, IF(AND(NOT('Personnel Details'!$I$26=""), $B157&gt;='Personnel Details'!$I$26), 'Personnel Details'!$L$26, 'Personnel Details'!$G$26)))</f>
        <v/>
      </c>
      <c r="KI157" s="59" t="str">
        <f t="shared" si="418"/>
        <v/>
      </c>
      <c r="KJ157" s="53"/>
      <c r="KL157" s="78" t="str">
        <f>IF(KL$9="", "", IF(AND(NOT('Personnel Details'!$N$27=""), $B157&gt;='Personnel Details'!$N$27), 'Personnel Details'!$O$27, IF(AND(NOT('Personnel Details'!$I$27=""), $B157&gt;='Personnel Details'!$I$27), 'Personnel Details'!$J$27, 'Personnel Details'!$E$27)))</f>
        <v/>
      </c>
      <c r="KM157" s="59" t="str">
        <f>IF(KL$9="", "", IF(AND(NOT('Personnel Details'!$N$27=""), $B157&gt;='Personnel Details'!$N$27), IF('Personnel Details'!$P$27="","", 'Personnel Details'!$P$27), IF(AND(NOT('Personnel Details'!$I$27=""), $B157&gt;='Personnel Details'!$I$27), IF('Personnel Details'!$K$27="", "", 'Personnel Details'!$K$27), IF('Personnel Details'!$F$27="", "", 'Personnel Details'!$F$27))))</f>
        <v/>
      </c>
      <c r="KN157" s="79" t="str">
        <f>IF(KL$9="", "", IF(AND(NOT('Personnel Details'!$N$27=""), $B157&gt;='Personnel Details'!$N$27), 'Personnel Details'!$Q$27, IF(AND(NOT('Personnel Details'!$I$27=""), $B157&gt;='Personnel Details'!$I$27), 'Personnel Details'!$L$27, 'Personnel Details'!$G$27)))</f>
        <v/>
      </c>
      <c r="KO157" s="59" t="str">
        <f t="shared" si="419"/>
        <v/>
      </c>
      <c r="KP157" s="53"/>
      <c r="KR157" s="78" t="str">
        <f>IF(KR$9="", "", IF(AND(NOT('Personnel Details'!$N$28=""), $B157&gt;='Personnel Details'!$N$28), 'Personnel Details'!$O$28, IF(AND(NOT('Personnel Details'!$I$28=""), $B157&gt;='Personnel Details'!$I$28), 'Personnel Details'!$J$28, 'Personnel Details'!$E$28)))</f>
        <v/>
      </c>
      <c r="KS157" s="59" t="str">
        <f>IF(KR$9="", "", IF(AND(NOT('Personnel Details'!$N$28=""), $B157&gt;='Personnel Details'!$N$28), IF('Personnel Details'!$P$28="","", 'Personnel Details'!$P$28), IF(AND(NOT('Personnel Details'!$I$28=""), $B157&gt;='Personnel Details'!$I$28), IF('Personnel Details'!$K$28="", "", 'Personnel Details'!$K$28), IF('Personnel Details'!$F$28="", "", 'Personnel Details'!$F$28))))</f>
        <v/>
      </c>
      <c r="KT157" s="79" t="str">
        <f>IF(KR$9="", "", IF(AND(NOT('Personnel Details'!$N$28=""), $B157&gt;='Personnel Details'!$N$28), 'Personnel Details'!$Q$28, IF(AND(NOT('Personnel Details'!$I$28=""), $B157&gt;='Personnel Details'!$I$28), 'Personnel Details'!$L$28, 'Personnel Details'!$G$28)))</f>
        <v/>
      </c>
      <c r="KU157" s="59" t="str">
        <f t="shared" si="420"/>
        <v/>
      </c>
      <c r="KV157" s="53"/>
      <c r="KX157" s="78" t="str">
        <f>IF(KX$9="", "", IF(AND(NOT('Personnel Details'!$N$29=""), $B157&gt;='Personnel Details'!$N$29), 'Personnel Details'!$O$29, IF(AND(NOT('Personnel Details'!$I$29=""), $B157&gt;='Personnel Details'!$I$29), 'Personnel Details'!$J$29, 'Personnel Details'!$E$29)))</f>
        <v/>
      </c>
      <c r="KY157" s="59" t="str">
        <f>IF(KX$9="", "", IF(AND(NOT('Personnel Details'!$N$29=""), $B157&gt;='Personnel Details'!$N$29), IF('Personnel Details'!$P$29="","", 'Personnel Details'!$P$29), IF(AND(NOT('Personnel Details'!$I$29=""), $B157&gt;='Personnel Details'!$I$29), IF('Personnel Details'!$K$29="", "", 'Personnel Details'!$K$29), IF('Personnel Details'!$F$29="", "", 'Personnel Details'!$F$29))))</f>
        <v/>
      </c>
      <c r="KZ157" s="79" t="str">
        <f>IF(KX$9="", "", IF(AND(NOT('Personnel Details'!$N$29=""), $B157&gt;='Personnel Details'!$N$29), 'Personnel Details'!$Q$29, IF(AND(NOT('Personnel Details'!$I$29=""), $B157&gt;='Personnel Details'!$I$29), 'Personnel Details'!$L$29, 'Personnel Details'!$G$29)))</f>
        <v/>
      </c>
      <c r="LA157" s="59" t="str">
        <f t="shared" si="421"/>
        <v/>
      </c>
      <c r="LB157" s="53"/>
      <c r="LD157" s="78" t="str">
        <f>IF(LD$9="", "", IF(AND(NOT('Personnel Details'!$N$30=""), $B157&gt;='Personnel Details'!$N$30), 'Personnel Details'!$O$30, IF(AND(NOT('Personnel Details'!$I$30=""), $B157&gt;='Personnel Details'!$I$30), 'Personnel Details'!$J$30, 'Personnel Details'!$E$30)))</f>
        <v/>
      </c>
      <c r="LE157" s="59" t="str">
        <f>IF(LD$9="", "", IF(AND(NOT('Personnel Details'!$N$30=""), $B157&gt;='Personnel Details'!$N$30), IF('Personnel Details'!$P$30="","", 'Personnel Details'!$P$30), IF(AND(NOT('Personnel Details'!$I$30=""), $B157&gt;='Personnel Details'!$I$30), IF('Personnel Details'!$K$30="", "", 'Personnel Details'!$K$30), IF('Personnel Details'!$F$30="", "", 'Personnel Details'!$F$30))))</f>
        <v/>
      </c>
      <c r="LF157" s="79" t="str">
        <f>IF(LD$9="", "", IF(AND(NOT('Personnel Details'!$N$30=""), $B157&gt;='Personnel Details'!$N$30), 'Personnel Details'!$Q$30, IF(AND(NOT('Personnel Details'!$I$30=""), $B157&gt;='Personnel Details'!$I$30), 'Personnel Details'!$L$30, 'Personnel Details'!$G$30)))</f>
        <v/>
      </c>
      <c r="LG157" s="59" t="str">
        <f t="shared" si="422"/>
        <v/>
      </c>
      <c r="LH157" s="53"/>
      <c r="LJ157" s="78" t="str">
        <f>IF(LJ$9="", "", IF(AND(NOT('Personnel Details'!$N$31=""), $B157&gt;='Personnel Details'!$N$31), 'Personnel Details'!$O$31, IF(AND(NOT('Personnel Details'!$I$31=""), $B157&gt;='Personnel Details'!$I$31), 'Personnel Details'!$J$31, 'Personnel Details'!$E$31)))</f>
        <v/>
      </c>
      <c r="LK157" s="59" t="str">
        <f>IF(LJ$9="", "", IF(AND(NOT('Personnel Details'!$N$31=""), $B157&gt;='Personnel Details'!$N$31), IF('Personnel Details'!$P$31="","", 'Personnel Details'!$P$31), IF(AND(NOT('Personnel Details'!$I$31=""), $B157&gt;='Personnel Details'!$I$31), IF('Personnel Details'!$K$31="", "", 'Personnel Details'!$K$31), IF('Personnel Details'!$F$31="", "", 'Personnel Details'!$F$31))))</f>
        <v/>
      </c>
      <c r="LL157" s="79" t="str">
        <f>IF(LJ$9="", "", IF(AND(NOT('Personnel Details'!$N$31=""), $B157&gt;='Personnel Details'!$N$31), 'Personnel Details'!$Q$31, IF(AND(NOT('Personnel Details'!$I$31=""), $B157&gt;='Personnel Details'!$I$31), 'Personnel Details'!$L$31, 'Personnel Details'!$G$31)))</f>
        <v/>
      </c>
      <c r="LM157" s="59" t="str">
        <f t="shared" si="423"/>
        <v/>
      </c>
      <c r="LN157" s="53"/>
      <c r="LP157" s="78" t="str">
        <f>IF(LP$9="", "", IF(AND(NOT('Personnel Details'!$N$32=""), $B157&gt;='Personnel Details'!$N$32), 'Personnel Details'!$O$32, IF(AND(NOT('Personnel Details'!$I$32=""), $B157&gt;='Personnel Details'!$I$32), 'Personnel Details'!$J$32, 'Personnel Details'!$E$32)))</f>
        <v/>
      </c>
      <c r="LQ157" s="59" t="str">
        <f>IF(LP$9="", "", IF(AND(NOT('Personnel Details'!$N$32=""), $B157&gt;='Personnel Details'!$N$32), IF('Personnel Details'!$P$32="","", 'Personnel Details'!$P$32), IF(AND(NOT('Personnel Details'!$I$32=""), $B157&gt;='Personnel Details'!$I$32), IF('Personnel Details'!$K$32="", "", 'Personnel Details'!$K$32), IF('Personnel Details'!$F$32="", "", 'Personnel Details'!$F$32))))</f>
        <v/>
      </c>
      <c r="LR157" s="79" t="str">
        <f>IF(LP$9="", "", IF(AND(NOT('Personnel Details'!$N$32=""), $B157&gt;='Personnel Details'!$N$32), 'Personnel Details'!$Q$32, IF(AND(NOT('Personnel Details'!$I$32=""), $B157&gt;='Personnel Details'!$I$32), 'Personnel Details'!$L$32, 'Personnel Details'!$G$32)))</f>
        <v/>
      </c>
      <c r="LS157" s="59" t="str">
        <f t="shared" si="424"/>
        <v/>
      </c>
      <c r="LT157" s="53"/>
      <c r="LV157" s="78" t="str">
        <f>IF(LV$9="", "", IF(AND(NOT('Personnel Details'!$N$33=""), $B157&gt;='Personnel Details'!$N$33), 'Personnel Details'!$O$33, IF(AND(NOT('Personnel Details'!$I$33=""), $B157&gt;='Personnel Details'!$I$33), 'Personnel Details'!$J$33, 'Personnel Details'!$E$33)))</f>
        <v/>
      </c>
      <c r="LW157" s="59" t="str">
        <f>IF(LV$9="", "", IF(AND(NOT('Personnel Details'!$N$33=""), $B157&gt;='Personnel Details'!$N$33), IF('Personnel Details'!$P$33="","", 'Personnel Details'!$P$33), IF(AND(NOT('Personnel Details'!$I$33=""), $B157&gt;='Personnel Details'!$I$33), IF('Personnel Details'!$K$33="", "", 'Personnel Details'!$K$33), IF('Personnel Details'!$F$33="", "", 'Personnel Details'!$F$33))))</f>
        <v/>
      </c>
      <c r="LX157" s="79" t="str">
        <f>IF(LV$9="", "", IF(AND(NOT('Personnel Details'!$N$33=""), $B157&gt;='Personnel Details'!$N$33), 'Personnel Details'!$Q$33, IF(AND(NOT('Personnel Details'!$I$33=""), $B157&gt;='Personnel Details'!$I$33), 'Personnel Details'!$L$33, 'Personnel Details'!$G$33)))</f>
        <v/>
      </c>
      <c r="LY157" s="59" t="str">
        <f t="shared" si="425"/>
        <v/>
      </c>
      <c r="LZ157" s="53"/>
      <c r="MB157" s="78" t="str">
        <f>IF(MB$9="", "", IF(AND(NOT('Personnel Details'!$N$34=""), $B157&gt;='Personnel Details'!$N$34), 'Personnel Details'!$O$34, IF(AND(NOT('Personnel Details'!$I$34=""), $B157&gt;='Personnel Details'!$I$34), 'Personnel Details'!$J$34, 'Personnel Details'!$E$34)))</f>
        <v/>
      </c>
      <c r="MC157" s="59" t="str">
        <f>IF(MB$9="", "", IF(AND(NOT('Personnel Details'!$N$34=""), $B157&gt;='Personnel Details'!$N$34), IF('Personnel Details'!$P$34="","", 'Personnel Details'!$P$34), IF(AND(NOT('Personnel Details'!$I$34=""), $B157&gt;='Personnel Details'!$I$34), IF('Personnel Details'!$K$34="", "", 'Personnel Details'!$K$34), IF('Personnel Details'!$F$34="", "", 'Personnel Details'!$F$34))))</f>
        <v/>
      </c>
      <c r="MD157" s="79" t="str">
        <f>IF(MB$9="", "", IF(AND(NOT('Personnel Details'!$N$34=""), $B157&gt;='Personnel Details'!$N$34), 'Personnel Details'!$Q$34, IF(AND(NOT('Personnel Details'!$I$34=""), $B157&gt;='Personnel Details'!$I$34), 'Personnel Details'!$L$34, 'Personnel Details'!$G$34)))</f>
        <v/>
      </c>
      <c r="ME157" s="59" t="str">
        <f t="shared" si="426"/>
        <v/>
      </c>
      <c r="MF157" s="53"/>
      <c r="MH157" s="78" t="str">
        <f>IF(MH$9="", "", IF(AND(NOT('Personnel Details'!$N$35=""), $B157&gt;='Personnel Details'!$N$35), 'Personnel Details'!$O$35, IF(AND(NOT('Personnel Details'!$I$35=""), $B157&gt;='Personnel Details'!$I$35), 'Personnel Details'!$J$35, 'Personnel Details'!$E$35)))</f>
        <v/>
      </c>
      <c r="MI157" s="59" t="str">
        <f>IF(MH$9="", "", IF(AND(NOT('Personnel Details'!$N$35=""), $B157&gt;='Personnel Details'!$N$35), IF('Personnel Details'!$P$35="","", 'Personnel Details'!$P$35), IF(AND(NOT('Personnel Details'!$I$35=""), $B157&gt;='Personnel Details'!$I$35), IF('Personnel Details'!$K$35="", "", 'Personnel Details'!$K$35), IF('Personnel Details'!$F$35="", "", 'Personnel Details'!$F$35))))</f>
        <v/>
      </c>
      <c r="MJ157" s="79" t="str">
        <f>IF(MH$9="", "", IF(AND(NOT('Personnel Details'!$N$35=""), $B157&gt;='Personnel Details'!$N$35), 'Personnel Details'!$Q$35, IF(AND(NOT('Personnel Details'!$I$35=""), $B157&gt;='Personnel Details'!$I$35), 'Personnel Details'!$L$35, 'Personnel Details'!$G$35)))</f>
        <v/>
      </c>
      <c r="MK157" s="59" t="str">
        <f t="shared" si="427"/>
        <v/>
      </c>
      <c r="ML157" s="53"/>
      <c r="MN157" s="78" t="str">
        <f>IF(MN$9="", "", IF(AND(NOT('Personnel Details'!$N$36=""), $B157&gt;='Personnel Details'!$N$36), 'Personnel Details'!$O$36, IF(AND(NOT('Personnel Details'!$I$36=""), $B157&gt;='Personnel Details'!$I$36), 'Personnel Details'!$J$36, 'Personnel Details'!$E$36)))</f>
        <v/>
      </c>
      <c r="MO157" s="59" t="str">
        <f>IF(MN$9="", "", IF(AND(NOT('Personnel Details'!$N$36=""), $B157&gt;='Personnel Details'!$N$36), IF('Personnel Details'!$P$36="","", 'Personnel Details'!$P$36), IF(AND(NOT('Personnel Details'!$I$36=""), $B157&gt;='Personnel Details'!$I$36), IF('Personnel Details'!$K$36="", "", 'Personnel Details'!$K$36), IF('Personnel Details'!$F$36="", "", 'Personnel Details'!$F$36))))</f>
        <v/>
      </c>
      <c r="MP157" s="79" t="str">
        <f>IF(MN$9="", "", IF(AND(NOT('Personnel Details'!$N$36=""), $B157&gt;='Personnel Details'!$N$36), 'Personnel Details'!$Q$36, IF(AND(NOT('Personnel Details'!$I$36=""), $B157&gt;='Personnel Details'!$I$36), 'Personnel Details'!$L$36, 'Personnel Details'!$G$36)))</f>
        <v/>
      </c>
      <c r="MQ157" s="59" t="str">
        <f t="shared" si="428"/>
        <v/>
      </c>
      <c r="MR157" s="53"/>
      <c r="MT157" s="78" t="str">
        <f>IF(MT$9="", "", IF(AND(NOT('Personnel Details'!$N$37=""), $B157&gt;='Personnel Details'!$N$37), 'Personnel Details'!$O$37, IF(AND(NOT('Personnel Details'!$I$37=""), $B157&gt;='Personnel Details'!$I$37), 'Personnel Details'!$J$37, 'Personnel Details'!$E$37)))</f>
        <v/>
      </c>
      <c r="MU157" s="59" t="str">
        <f>IF(MT$9="", "", IF(AND(NOT('Personnel Details'!$N$37=""), $B157&gt;='Personnel Details'!$N$37), IF('Personnel Details'!$P$37="","", 'Personnel Details'!$P$37), IF(AND(NOT('Personnel Details'!$I$37=""), $B157&gt;='Personnel Details'!$I$37), IF('Personnel Details'!$K$37="", "", 'Personnel Details'!$K$37), IF('Personnel Details'!$F$37="", "", 'Personnel Details'!$F$37))))</f>
        <v/>
      </c>
      <c r="MV157" s="79" t="str">
        <f>IF(MT$9="", "", IF(AND(NOT('Personnel Details'!$N$37=""), $B157&gt;='Personnel Details'!$N$37), 'Personnel Details'!$Q$37, IF(AND(NOT('Personnel Details'!$I$37=""), $B157&gt;='Personnel Details'!$I$37), 'Personnel Details'!$L$37, 'Personnel Details'!$G$37)))</f>
        <v/>
      </c>
      <c r="MW157" s="59" t="str">
        <f t="shared" si="429"/>
        <v/>
      </c>
      <c r="MX157" s="53"/>
      <c r="MZ157" s="78" t="str">
        <f>IF(MZ$9="", "", IF(AND(NOT('Personnel Details'!$N$38=""), $B157&gt;='Personnel Details'!$N$38), 'Personnel Details'!$O$38, IF(AND(NOT('Personnel Details'!$I$38=""), $B157&gt;='Personnel Details'!$I$38), 'Personnel Details'!$J$38, 'Personnel Details'!$E$38)))</f>
        <v/>
      </c>
      <c r="NA157" s="59" t="str">
        <f>IF(MZ$9="", "", IF(AND(NOT('Personnel Details'!$N$38=""), $B157&gt;='Personnel Details'!$N$38), IF('Personnel Details'!$P$38="","", 'Personnel Details'!$P$38), IF(AND(NOT('Personnel Details'!$I$38=""), $B157&gt;='Personnel Details'!$I$38), IF('Personnel Details'!$K$38="", "", 'Personnel Details'!$K$38), IF('Personnel Details'!$F$38="", "", 'Personnel Details'!$F$38))))</f>
        <v/>
      </c>
      <c r="NB157" s="79" t="str">
        <f>IF(MZ$9="", "", IF(AND(NOT('Personnel Details'!$N$38=""), $B157&gt;='Personnel Details'!$N$38), 'Personnel Details'!$Q$38, IF(AND(NOT('Personnel Details'!$I$38=""), $B157&gt;='Personnel Details'!$I$38), 'Personnel Details'!$L$38, 'Personnel Details'!$G$38)))</f>
        <v/>
      </c>
      <c r="NC157" s="59" t="str">
        <f t="shared" si="430"/>
        <v/>
      </c>
      <c r="ND157" s="53"/>
      <c r="NF157" s="78" t="str">
        <f>IF(NF$9="", "", IF(AND(NOT('Personnel Details'!$N$39=""), $B157&gt;='Personnel Details'!$N$39), 'Personnel Details'!$O$39, IF(AND(NOT('Personnel Details'!$I$39=""), $B157&gt;='Personnel Details'!$I$39), 'Personnel Details'!$J$39, 'Personnel Details'!$E$39)))</f>
        <v/>
      </c>
      <c r="NG157" s="59" t="str">
        <f>IF(NF$9="", "", IF(AND(NOT('Personnel Details'!$N$39=""), $B157&gt;='Personnel Details'!$N$39), IF('Personnel Details'!$P$39="","", 'Personnel Details'!$P$39), IF(AND(NOT('Personnel Details'!$I$39=""), $B157&gt;='Personnel Details'!$I$39), IF('Personnel Details'!$K$39="", "", 'Personnel Details'!$K$39), IF('Personnel Details'!$F$39="", "", 'Personnel Details'!$F$39))))</f>
        <v/>
      </c>
      <c r="NH157" s="79" t="str">
        <f>IF(NF$9="", "", IF(AND(NOT('Personnel Details'!$N$39=""), $B157&gt;='Personnel Details'!$N$39), 'Personnel Details'!$Q$39, IF(AND(NOT('Personnel Details'!$I$39=""), $B157&gt;='Personnel Details'!$I$39), 'Personnel Details'!$L$39, 'Personnel Details'!$G$39)))</f>
        <v/>
      </c>
      <c r="NI157" s="59" t="str">
        <f t="shared" si="431"/>
        <v/>
      </c>
      <c r="NJ157" s="53"/>
      <c r="NL157" s="78" t="str">
        <f>IF(NL$9="", "", IF(AND(NOT('Personnel Details'!$N$40=""), $B157&gt;='Personnel Details'!$N$40), 'Personnel Details'!$O$40, IF(AND(NOT('Personnel Details'!$I$40=""), $B157&gt;='Personnel Details'!$I$40), 'Personnel Details'!$J$40, 'Personnel Details'!$E$40)))</f>
        <v/>
      </c>
      <c r="NM157" s="59" t="str">
        <f>IF(NL$9="", "", IF(AND(NOT('Personnel Details'!$N$40=""), $B157&gt;='Personnel Details'!$N$40), IF('Personnel Details'!$P$40="","", 'Personnel Details'!$P$40), IF(AND(NOT('Personnel Details'!$I$40=""), $B157&gt;='Personnel Details'!$I$40), IF('Personnel Details'!$K$40="", "", 'Personnel Details'!$K$40), IF('Personnel Details'!$F$40="", "", 'Personnel Details'!$F$40))))</f>
        <v/>
      </c>
      <c r="NN157" s="79" t="str">
        <f>IF(NL$9="", "", IF(AND(NOT('Personnel Details'!$N$40=""), $B157&gt;='Personnel Details'!$N$40), 'Personnel Details'!$Q$40, IF(AND(NOT('Personnel Details'!$I$40=""), $B157&gt;='Personnel Details'!$I$40), 'Personnel Details'!$L$40, 'Personnel Details'!$G$40)))</f>
        <v/>
      </c>
      <c r="NO157" s="59" t="str">
        <f t="shared" si="432"/>
        <v/>
      </c>
      <c r="NP157" s="53"/>
    </row>
    <row r="158" spans="1:380" x14ac:dyDescent="0.25">
      <c r="A158" s="32"/>
      <c r="B158" s="113" t="str">
        <f>IFERROR(IF(B157+1&gt;'Personnel Details'!$U$5, "", B157+1), "")</f>
        <v/>
      </c>
      <c r="C158" s="32"/>
      <c r="D158" s="120"/>
      <c r="E158" s="13" t="str">
        <f t="shared" si="311"/>
        <v/>
      </c>
      <c r="F158" s="13" t="str">
        <f t="shared" si="342"/>
        <v/>
      </c>
      <c r="G158" s="56" t="str">
        <f t="shared" si="433"/>
        <v/>
      </c>
      <c r="H158" s="16" t="str">
        <f t="shared" si="343"/>
        <v/>
      </c>
      <c r="I158" s="32"/>
      <c r="J158" s="120"/>
      <c r="K158" s="62" t="str">
        <f t="shared" si="312"/>
        <v/>
      </c>
      <c r="L158" s="62" t="str">
        <f t="shared" si="344"/>
        <v/>
      </c>
      <c r="M158" s="65" t="str">
        <f t="shared" si="434"/>
        <v/>
      </c>
      <c r="N158" s="68" t="str">
        <f t="shared" si="345"/>
        <v/>
      </c>
      <c r="O158" s="32"/>
      <c r="P158" s="120"/>
      <c r="Q158" s="62" t="str">
        <f t="shared" si="313"/>
        <v/>
      </c>
      <c r="R158" s="62" t="str">
        <f t="shared" si="346"/>
        <v/>
      </c>
      <c r="S158" s="65" t="str">
        <f t="shared" si="435"/>
        <v/>
      </c>
      <c r="T158" s="68" t="str">
        <f t="shared" si="347"/>
        <v/>
      </c>
      <c r="U158" s="32"/>
      <c r="V158" s="120"/>
      <c r="W158" s="62" t="str">
        <f t="shared" si="314"/>
        <v/>
      </c>
      <c r="X158" s="62" t="str">
        <f t="shared" si="348"/>
        <v/>
      </c>
      <c r="Y158" s="65" t="str">
        <f t="shared" si="436"/>
        <v/>
      </c>
      <c r="Z158" s="68" t="str">
        <f t="shared" si="349"/>
        <v/>
      </c>
      <c r="AA158" s="32"/>
      <c r="AB158" s="120"/>
      <c r="AC158" s="62" t="str">
        <f t="shared" si="315"/>
        <v/>
      </c>
      <c r="AD158" s="62" t="str">
        <f t="shared" si="350"/>
        <v/>
      </c>
      <c r="AE158" s="65" t="str">
        <f t="shared" si="437"/>
        <v/>
      </c>
      <c r="AF158" s="68" t="str">
        <f t="shared" si="351"/>
        <v/>
      </c>
      <c r="AG158" s="32"/>
      <c r="AH158" s="120"/>
      <c r="AI158" s="62" t="str">
        <f t="shared" si="316"/>
        <v/>
      </c>
      <c r="AJ158" s="62" t="str">
        <f t="shared" si="352"/>
        <v/>
      </c>
      <c r="AK158" s="65" t="str">
        <f t="shared" si="438"/>
        <v/>
      </c>
      <c r="AL158" s="68" t="str">
        <f t="shared" si="353"/>
        <v/>
      </c>
      <c r="AM158" s="32"/>
      <c r="AN158" s="120"/>
      <c r="AO158" s="62" t="str">
        <f t="shared" si="317"/>
        <v/>
      </c>
      <c r="AP158" s="62" t="str">
        <f t="shared" si="354"/>
        <v/>
      </c>
      <c r="AQ158" s="65" t="str">
        <f t="shared" si="439"/>
        <v/>
      </c>
      <c r="AR158" s="68" t="str">
        <f t="shared" si="355"/>
        <v/>
      </c>
      <c r="AS158" s="32"/>
      <c r="AT158" s="120"/>
      <c r="AU158" s="62" t="str">
        <f t="shared" si="318"/>
        <v/>
      </c>
      <c r="AV158" s="62" t="str">
        <f t="shared" si="356"/>
        <v/>
      </c>
      <c r="AW158" s="65" t="str">
        <f t="shared" si="440"/>
        <v/>
      </c>
      <c r="AX158" s="68" t="str">
        <f t="shared" si="357"/>
        <v/>
      </c>
      <c r="AY158" s="32"/>
      <c r="AZ158" s="120"/>
      <c r="BA158" s="62" t="str">
        <f t="shared" si="319"/>
        <v/>
      </c>
      <c r="BB158" s="62" t="str">
        <f t="shared" si="358"/>
        <v/>
      </c>
      <c r="BC158" s="65" t="str">
        <f t="shared" si="441"/>
        <v/>
      </c>
      <c r="BD158" s="68" t="str">
        <f t="shared" si="359"/>
        <v/>
      </c>
      <c r="BE158" s="32"/>
      <c r="BF158" s="120"/>
      <c r="BG158" s="62" t="str">
        <f t="shared" si="320"/>
        <v/>
      </c>
      <c r="BH158" s="62" t="str">
        <f t="shared" si="360"/>
        <v/>
      </c>
      <c r="BI158" s="65" t="str">
        <f t="shared" si="442"/>
        <v/>
      </c>
      <c r="BJ158" s="68" t="str">
        <f t="shared" si="361"/>
        <v/>
      </c>
      <c r="BK158" s="32"/>
      <c r="BL158" s="120"/>
      <c r="BM158" s="62" t="str">
        <f t="shared" si="321"/>
        <v/>
      </c>
      <c r="BN158" s="62" t="str">
        <f t="shared" si="362"/>
        <v/>
      </c>
      <c r="BO158" s="65" t="str">
        <f t="shared" si="443"/>
        <v/>
      </c>
      <c r="BP158" s="68" t="str">
        <f t="shared" si="363"/>
        <v/>
      </c>
      <c r="BQ158" s="32"/>
      <c r="BR158" s="120"/>
      <c r="BS158" s="62" t="str">
        <f t="shared" si="322"/>
        <v/>
      </c>
      <c r="BT158" s="62" t="str">
        <f t="shared" si="364"/>
        <v/>
      </c>
      <c r="BU158" s="65" t="str">
        <f t="shared" si="444"/>
        <v/>
      </c>
      <c r="BV158" s="68" t="str">
        <f t="shared" si="365"/>
        <v/>
      </c>
      <c r="BW158" s="32"/>
      <c r="BX158" s="120"/>
      <c r="BY158" s="62" t="str">
        <f t="shared" si="323"/>
        <v/>
      </c>
      <c r="BZ158" s="62" t="str">
        <f t="shared" si="366"/>
        <v/>
      </c>
      <c r="CA158" s="65" t="str">
        <f t="shared" si="445"/>
        <v/>
      </c>
      <c r="CB158" s="68" t="str">
        <f t="shared" si="367"/>
        <v/>
      </c>
      <c r="CC158" s="32"/>
      <c r="CD158" s="120"/>
      <c r="CE158" s="62" t="str">
        <f t="shared" si="324"/>
        <v/>
      </c>
      <c r="CF158" s="62" t="str">
        <f t="shared" si="368"/>
        <v/>
      </c>
      <c r="CG158" s="65" t="str">
        <f t="shared" si="446"/>
        <v/>
      </c>
      <c r="CH158" s="68" t="str">
        <f t="shared" si="369"/>
        <v/>
      </c>
      <c r="CI158" s="32"/>
      <c r="CJ158" s="120"/>
      <c r="CK158" s="62" t="str">
        <f t="shared" si="325"/>
        <v/>
      </c>
      <c r="CL158" s="62" t="str">
        <f t="shared" si="370"/>
        <v/>
      </c>
      <c r="CM158" s="65" t="str">
        <f t="shared" si="447"/>
        <v/>
      </c>
      <c r="CN158" s="68" t="str">
        <f t="shared" si="371"/>
        <v/>
      </c>
      <c r="CO158" s="32"/>
      <c r="CP158" s="120"/>
      <c r="CQ158" s="62" t="str">
        <f t="shared" si="326"/>
        <v/>
      </c>
      <c r="CR158" s="62" t="str">
        <f t="shared" si="372"/>
        <v/>
      </c>
      <c r="CS158" s="65" t="str">
        <f t="shared" si="448"/>
        <v/>
      </c>
      <c r="CT158" s="68" t="str">
        <f t="shared" si="373"/>
        <v/>
      </c>
      <c r="CU158" s="32"/>
      <c r="CV158" s="120"/>
      <c r="CW158" s="62" t="str">
        <f t="shared" si="327"/>
        <v/>
      </c>
      <c r="CX158" s="62" t="str">
        <f t="shared" si="374"/>
        <v/>
      </c>
      <c r="CY158" s="65" t="str">
        <f t="shared" si="449"/>
        <v/>
      </c>
      <c r="CZ158" s="68" t="str">
        <f t="shared" si="375"/>
        <v/>
      </c>
      <c r="DA158" s="32"/>
      <c r="DB158" s="120"/>
      <c r="DC158" s="62" t="str">
        <f t="shared" si="328"/>
        <v/>
      </c>
      <c r="DD158" s="62" t="str">
        <f t="shared" si="376"/>
        <v/>
      </c>
      <c r="DE158" s="65" t="str">
        <f t="shared" si="450"/>
        <v/>
      </c>
      <c r="DF158" s="68" t="str">
        <f t="shared" si="377"/>
        <v/>
      </c>
      <c r="DG158" s="32"/>
      <c r="DH158" s="120"/>
      <c r="DI158" s="62" t="str">
        <f t="shared" si="329"/>
        <v/>
      </c>
      <c r="DJ158" s="62" t="str">
        <f t="shared" si="378"/>
        <v/>
      </c>
      <c r="DK158" s="65" t="str">
        <f t="shared" si="451"/>
        <v/>
      </c>
      <c r="DL158" s="68" t="str">
        <f t="shared" si="379"/>
        <v/>
      </c>
      <c r="DM158" s="32"/>
      <c r="DN158" s="120"/>
      <c r="DO158" s="62" t="str">
        <f t="shared" si="330"/>
        <v/>
      </c>
      <c r="DP158" s="62" t="str">
        <f t="shared" si="380"/>
        <v/>
      </c>
      <c r="DQ158" s="65" t="str">
        <f t="shared" si="452"/>
        <v/>
      </c>
      <c r="DR158" s="68" t="str">
        <f t="shared" si="381"/>
        <v/>
      </c>
      <c r="DS158" s="32"/>
      <c r="DT158" s="120"/>
      <c r="DU158" s="62" t="str">
        <f t="shared" si="331"/>
        <v/>
      </c>
      <c r="DV158" s="62" t="str">
        <f t="shared" si="382"/>
        <v/>
      </c>
      <c r="DW158" s="65" t="str">
        <f t="shared" si="453"/>
        <v/>
      </c>
      <c r="DX158" s="68" t="str">
        <f t="shared" si="383"/>
        <v/>
      </c>
      <c r="DY158" s="32"/>
      <c r="DZ158" s="120"/>
      <c r="EA158" s="62" t="str">
        <f t="shared" si="332"/>
        <v/>
      </c>
      <c r="EB158" s="62" t="str">
        <f t="shared" si="384"/>
        <v/>
      </c>
      <c r="EC158" s="65" t="str">
        <f t="shared" si="454"/>
        <v/>
      </c>
      <c r="ED158" s="68" t="str">
        <f t="shared" si="385"/>
        <v/>
      </c>
      <c r="EE158" s="32"/>
      <c r="EF158" s="120"/>
      <c r="EG158" s="62" t="str">
        <f t="shared" si="333"/>
        <v/>
      </c>
      <c r="EH158" s="62" t="str">
        <f t="shared" si="386"/>
        <v/>
      </c>
      <c r="EI158" s="65" t="str">
        <f t="shared" si="455"/>
        <v/>
      </c>
      <c r="EJ158" s="68" t="str">
        <f t="shared" si="387"/>
        <v/>
      </c>
      <c r="EK158" s="32"/>
      <c r="EL158" s="120"/>
      <c r="EM158" s="62" t="str">
        <f t="shared" si="334"/>
        <v/>
      </c>
      <c r="EN158" s="62" t="str">
        <f t="shared" si="388"/>
        <v/>
      </c>
      <c r="EO158" s="65" t="str">
        <f t="shared" si="456"/>
        <v/>
      </c>
      <c r="EP158" s="68" t="str">
        <f t="shared" si="389"/>
        <v/>
      </c>
      <c r="EQ158" s="32"/>
      <c r="ER158" s="120"/>
      <c r="ES158" s="62" t="str">
        <f t="shared" si="335"/>
        <v/>
      </c>
      <c r="ET158" s="62" t="str">
        <f t="shared" si="390"/>
        <v/>
      </c>
      <c r="EU158" s="65" t="str">
        <f t="shared" si="457"/>
        <v/>
      </c>
      <c r="EV158" s="68" t="str">
        <f t="shared" si="391"/>
        <v/>
      </c>
      <c r="EW158" s="32"/>
      <c r="EX158" s="120"/>
      <c r="EY158" s="62" t="str">
        <f t="shared" si="336"/>
        <v/>
      </c>
      <c r="EZ158" s="62" t="str">
        <f t="shared" si="392"/>
        <v/>
      </c>
      <c r="FA158" s="65" t="str">
        <f t="shared" si="458"/>
        <v/>
      </c>
      <c r="FB158" s="68" t="str">
        <f t="shared" si="393"/>
        <v/>
      </c>
      <c r="FC158" s="32"/>
      <c r="FD158" s="120"/>
      <c r="FE158" s="62" t="str">
        <f t="shared" si="337"/>
        <v/>
      </c>
      <c r="FF158" s="62" t="str">
        <f t="shared" si="394"/>
        <v/>
      </c>
      <c r="FG158" s="65" t="str">
        <f t="shared" si="459"/>
        <v/>
      </c>
      <c r="FH158" s="68" t="str">
        <f t="shared" si="395"/>
        <v/>
      </c>
      <c r="FI158" s="32"/>
      <c r="FJ158" s="120"/>
      <c r="FK158" s="62" t="str">
        <f t="shared" si="338"/>
        <v/>
      </c>
      <c r="FL158" s="62" t="str">
        <f t="shared" si="396"/>
        <v/>
      </c>
      <c r="FM158" s="65" t="str">
        <f t="shared" si="460"/>
        <v/>
      </c>
      <c r="FN158" s="68" t="str">
        <f t="shared" si="397"/>
        <v/>
      </c>
      <c r="FO158" s="32"/>
      <c r="FP158" s="120"/>
      <c r="FQ158" s="62" t="str">
        <f t="shared" si="339"/>
        <v/>
      </c>
      <c r="FR158" s="62" t="str">
        <f t="shared" si="398"/>
        <v/>
      </c>
      <c r="FS158" s="65" t="str">
        <f t="shared" si="461"/>
        <v/>
      </c>
      <c r="FT158" s="68" t="str">
        <f t="shared" si="399"/>
        <v/>
      </c>
      <c r="FU158" s="32"/>
      <c r="FV158" s="120"/>
      <c r="FW158" s="62" t="str">
        <f t="shared" si="340"/>
        <v/>
      </c>
      <c r="FX158" s="62" t="str">
        <f t="shared" si="400"/>
        <v/>
      </c>
      <c r="FY158" s="65" t="str">
        <f t="shared" si="462"/>
        <v/>
      </c>
      <c r="FZ158" s="68" t="str">
        <f t="shared" si="401"/>
        <v/>
      </c>
      <c r="GA158" s="32"/>
      <c r="GC158" s="7" t="str">
        <f t="shared" si="402"/>
        <v/>
      </c>
      <c r="GD158" s="7" t="str">
        <f t="shared" ca="1" si="341"/>
        <v/>
      </c>
      <c r="GT158" s="71" t="str">
        <f>IF(GT$9="", "", IF(AND(NOT('Personnel Details'!$N$11=""), $B158&gt;='Personnel Details'!$N$11), 'Personnel Details'!$O$11, IF(AND(NOT('Personnel Details'!$I$11=""), $B158&gt;='Personnel Details'!$I$11), 'Personnel Details'!$J$11, 'Personnel Details'!$E$11)))</f>
        <v/>
      </c>
      <c r="GU158" s="59" t="str">
        <f>IF(GT$9="", "", IF(AND(NOT('Personnel Details'!$N$11=""), $B158&gt;='Personnel Details'!$N$11), IF('Personnel Details'!$P$11="","", 'Personnel Details'!$P$11), IF(AND(NOT('Personnel Details'!$I$11=""), $B158&gt;='Personnel Details'!$I$11), IF('Personnel Details'!$K$11="", "", 'Personnel Details'!$K$11), IF('Personnel Details'!$F$11="", "", 'Personnel Details'!$F$11))))</f>
        <v/>
      </c>
      <c r="GV158" s="74" t="str">
        <f>IF(GT$9="", "", IF(AND(NOT('Personnel Details'!$N$11=""), $B158&gt;='Personnel Details'!$N$11), 'Personnel Details'!$Q$11, IF(AND(NOT('Personnel Details'!$I$11=""), $B158&gt;='Personnel Details'!$I$11), 'Personnel Details'!$L$11, 'Personnel Details'!$G$11)))</f>
        <v/>
      </c>
      <c r="GW158" s="59" t="str">
        <f t="shared" si="403"/>
        <v/>
      </c>
      <c r="GX158" s="53"/>
      <c r="GZ158" s="78" t="str">
        <f>IF(GZ$9="", "", IF(AND(NOT('Personnel Details'!$N$12=""), $B158&gt;='Personnel Details'!$N$12), 'Personnel Details'!$O$12, IF(AND(NOT('Personnel Details'!$I$12=""), $B158&gt;='Personnel Details'!$I$12), 'Personnel Details'!$J$12, 'Personnel Details'!$E$12)))</f>
        <v/>
      </c>
      <c r="HA158" s="59" t="str">
        <f>IF(GZ$9="", "", IF(AND(NOT('Personnel Details'!$N$12=""), $B158&gt;='Personnel Details'!$N$12), IF('Personnel Details'!$P$12="","", 'Personnel Details'!$P$12), IF(AND(NOT('Personnel Details'!$I$12=""), $B158&gt;='Personnel Details'!$I$12), IF('Personnel Details'!$K$12="", "", 'Personnel Details'!$K$12), IF('Personnel Details'!$F$12="", "", 'Personnel Details'!$F$12))))</f>
        <v/>
      </c>
      <c r="HB158" s="79" t="str">
        <f>IF(GZ$9="", "", IF(AND(NOT('Personnel Details'!$N$12=""), $B158&gt;='Personnel Details'!$N$12), 'Personnel Details'!$Q$12, IF(AND(NOT('Personnel Details'!$I$12=""), $B158&gt;='Personnel Details'!$I$12), 'Personnel Details'!$L$12, 'Personnel Details'!$G$12)))</f>
        <v/>
      </c>
      <c r="HC158" s="59" t="str">
        <f t="shared" si="404"/>
        <v/>
      </c>
      <c r="HD158" s="53"/>
      <c r="HF158" s="78" t="str">
        <f>IF(HF$9="", "", IF(AND(NOT('Personnel Details'!$N$13=""), $B158&gt;='Personnel Details'!$N$13), 'Personnel Details'!$O$13, IF(AND(NOT('Personnel Details'!$I$13=""), $B158&gt;='Personnel Details'!$I$13), 'Personnel Details'!$J$13, 'Personnel Details'!$E$13)))</f>
        <v/>
      </c>
      <c r="HG158" s="59" t="str">
        <f>IF(HF$9="", "", IF(AND(NOT('Personnel Details'!$N$13=""), $B158&gt;='Personnel Details'!$N$13), IF('Personnel Details'!$P$13="","", 'Personnel Details'!$P$13), IF(AND(NOT('Personnel Details'!$I$13=""), $B158&gt;='Personnel Details'!$I$13), IF('Personnel Details'!$K$13="", "", 'Personnel Details'!$K$13), IF('Personnel Details'!$F$13="", "", 'Personnel Details'!$F$13))))</f>
        <v/>
      </c>
      <c r="HH158" s="79" t="str">
        <f>IF(HF$9="", "", IF(AND(NOT('Personnel Details'!$N$13=""), $B158&gt;='Personnel Details'!$N$13), 'Personnel Details'!$Q$13, IF(AND(NOT('Personnel Details'!$I$13=""), $B158&gt;='Personnel Details'!$I$13), 'Personnel Details'!$L$13, 'Personnel Details'!$G$13)))</f>
        <v/>
      </c>
      <c r="HI158" s="59" t="str">
        <f t="shared" si="405"/>
        <v/>
      </c>
      <c r="HJ158" s="53"/>
      <c r="HL158" s="78" t="str">
        <f>IF(HL$9="", "", IF(AND(NOT('Personnel Details'!$N$14=""), $B158&gt;='Personnel Details'!$N$14), 'Personnel Details'!$O$14, IF(AND(NOT('Personnel Details'!$I$14=""), $B158&gt;='Personnel Details'!$I$14), 'Personnel Details'!$J$14, 'Personnel Details'!$E$14)))</f>
        <v/>
      </c>
      <c r="HM158" s="59" t="str">
        <f>IF(HL$9="", "", IF(AND(NOT('Personnel Details'!$N$14=""), $B158&gt;='Personnel Details'!$N$14), IF('Personnel Details'!$P$14="","", 'Personnel Details'!$P$14), IF(AND(NOT('Personnel Details'!$I$14=""), $B158&gt;='Personnel Details'!$I$14), IF('Personnel Details'!$K$14="", "", 'Personnel Details'!$K$14), IF('Personnel Details'!$F$14="", "", 'Personnel Details'!$F$14))))</f>
        <v/>
      </c>
      <c r="HN158" s="79" t="str">
        <f>IF(HL$9="", "", IF(AND(NOT('Personnel Details'!$N$14=""), $B158&gt;='Personnel Details'!$N$14), 'Personnel Details'!$Q$14, IF(AND(NOT('Personnel Details'!$I$14=""), $B158&gt;='Personnel Details'!$I$14), 'Personnel Details'!$L$14, 'Personnel Details'!$G$14)))</f>
        <v/>
      </c>
      <c r="HO158" s="59" t="str">
        <f t="shared" si="406"/>
        <v/>
      </c>
      <c r="HP158" s="53"/>
      <c r="HR158" s="78" t="str">
        <f>IF(HR$9="", "", IF(AND(NOT('Personnel Details'!$N$15=""), $B158&gt;='Personnel Details'!$N$15), 'Personnel Details'!$O$15, IF(AND(NOT('Personnel Details'!$I$15=""), $B158&gt;='Personnel Details'!$I$15), 'Personnel Details'!$J$15, 'Personnel Details'!$E$15)))</f>
        <v/>
      </c>
      <c r="HS158" s="59" t="str">
        <f>IF(HR$9="", "", IF(AND(NOT('Personnel Details'!$N$15=""), $B158&gt;='Personnel Details'!$N$15), IF('Personnel Details'!$P$15="","", 'Personnel Details'!$P$15), IF(AND(NOT('Personnel Details'!$I$15=""), $B158&gt;='Personnel Details'!$I$15), IF('Personnel Details'!$K$15="", "", 'Personnel Details'!$K$15), IF('Personnel Details'!$F$15="", "", 'Personnel Details'!$F$15))))</f>
        <v/>
      </c>
      <c r="HT158" s="79" t="str">
        <f>IF(HR$9="", "", IF(AND(NOT('Personnel Details'!$N$15=""), $B158&gt;='Personnel Details'!$N$15), 'Personnel Details'!$Q$15, IF(AND(NOT('Personnel Details'!$I$15=""), $B158&gt;='Personnel Details'!$I$15), 'Personnel Details'!$L$15, 'Personnel Details'!$G$15)))</f>
        <v/>
      </c>
      <c r="HU158" s="59" t="str">
        <f t="shared" si="407"/>
        <v/>
      </c>
      <c r="HV158" s="53"/>
      <c r="HX158" s="78" t="str">
        <f>IF(HX$9="", "", IF(AND(NOT('Personnel Details'!$N$16=""), $B158&gt;='Personnel Details'!$N$16), 'Personnel Details'!$O$16, IF(AND(NOT('Personnel Details'!$I$16=""), $B158&gt;='Personnel Details'!$I$16), 'Personnel Details'!$J$16, 'Personnel Details'!$E$16)))</f>
        <v/>
      </c>
      <c r="HY158" s="59" t="str">
        <f>IF(HX$9="", "", IF(AND(NOT('Personnel Details'!$N$16=""), $B158&gt;='Personnel Details'!$N$16), IF('Personnel Details'!$P$16="","", 'Personnel Details'!$P$16), IF(AND(NOT('Personnel Details'!$I$16=""), $B158&gt;='Personnel Details'!$I$16), IF('Personnel Details'!$K$16="", "", 'Personnel Details'!$K$16), IF('Personnel Details'!$F$16="", "", 'Personnel Details'!$F$16))))</f>
        <v/>
      </c>
      <c r="HZ158" s="79" t="str">
        <f>IF(HX$9="", "", IF(AND(NOT('Personnel Details'!$N$16=""), $B158&gt;='Personnel Details'!$N$16), 'Personnel Details'!$Q$16, IF(AND(NOT('Personnel Details'!$I$16=""), $B158&gt;='Personnel Details'!$I$16), 'Personnel Details'!$L$16, 'Personnel Details'!$G$16)))</f>
        <v/>
      </c>
      <c r="IA158" s="59" t="str">
        <f t="shared" si="408"/>
        <v/>
      </c>
      <c r="IB158" s="53"/>
      <c r="ID158" s="78" t="str">
        <f>IF(ID$9="", "", IF(AND(NOT('Personnel Details'!$N$17=""), $B158&gt;='Personnel Details'!$N$17), 'Personnel Details'!$O$17, IF(AND(NOT('Personnel Details'!$I$17=""), $B158&gt;='Personnel Details'!$I$17), 'Personnel Details'!$J$17, 'Personnel Details'!$E$17)))</f>
        <v/>
      </c>
      <c r="IE158" s="59" t="str">
        <f>IF(ID$9="", "", IF(AND(NOT('Personnel Details'!$N$17=""), $B158&gt;='Personnel Details'!$N$17), IF('Personnel Details'!$P$17="","", 'Personnel Details'!$P$17), IF(AND(NOT('Personnel Details'!$I$17=""), $B158&gt;='Personnel Details'!$I$17), IF('Personnel Details'!$K$17="", "", 'Personnel Details'!$K$17), IF('Personnel Details'!$F$17="", "", 'Personnel Details'!$F$17))))</f>
        <v/>
      </c>
      <c r="IF158" s="79" t="str">
        <f>IF(ID$9="", "", IF(AND(NOT('Personnel Details'!$N$17=""), $B158&gt;='Personnel Details'!$N$17), 'Personnel Details'!$Q$17, IF(AND(NOT('Personnel Details'!$I$17=""), $B158&gt;='Personnel Details'!$I$17), 'Personnel Details'!$L$17, 'Personnel Details'!$G$17)))</f>
        <v/>
      </c>
      <c r="IG158" s="59" t="str">
        <f t="shared" si="409"/>
        <v/>
      </c>
      <c r="IH158" s="53"/>
      <c r="IJ158" s="78" t="str">
        <f>IF(IJ$9="", "", IF(AND(NOT('Personnel Details'!$N$18=""), $B158&gt;='Personnel Details'!$N$18), 'Personnel Details'!$O$18, IF(AND(NOT('Personnel Details'!$I$18=""), $B158&gt;='Personnel Details'!$I$18), 'Personnel Details'!$J$18, 'Personnel Details'!$E$18)))</f>
        <v/>
      </c>
      <c r="IK158" s="59" t="str">
        <f>IF(IJ$9="", "", IF(AND(NOT('Personnel Details'!$N$18=""), $B158&gt;='Personnel Details'!$N$18), IF('Personnel Details'!$P$18="","", 'Personnel Details'!$P$18), IF(AND(NOT('Personnel Details'!$I$18=""), $B158&gt;='Personnel Details'!$I$18), IF('Personnel Details'!$K$18="", "", 'Personnel Details'!$K$18), IF('Personnel Details'!$F$18="", "", 'Personnel Details'!$F$18))))</f>
        <v/>
      </c>
      <c r="IL158" s="79" t="str">
        <f>IF(IJ$9="", "", IF(AND(NOT('Personnel Details'!$N$18=""), $B158&gt;='Personnel Details'!$N$18), 'Personnel Details'!$Q$18, IF(AND(NOT('Personnel Details'!$I$18=""), $B158&gt;='Personnel Details'!$I$18), 'Personnel Details'!$L$18, 'Personnel Details'!$G$18)))</f>
        <v/>
      </c>
      <c r="IM158" s="59" t="str">
        <f t="shared" si="410"/>
        <v/>
      </c>
      <c r="IN158" s="53"/>
      <c r="IP158" s="78" t="str">
        <f>IF(IP$9="", "", IF(AND(NOT('Personnel Details'!$N$19=""), $B158&gt;='Personnel Details'!$N$19), 'Personnel Details'!$O$19, IF(AND(NOT('Personnel Details'!$I$19=""), $B158&gt;='Personnel Details'!$I$19), 'Personnel Details'!$J$19, 'Personnel Details'!$E$19)))</f>
        <v/>
      </c>
      <c r="IQ158" s="59" t="str">
        <f>IF(IP$9="", "", IF(AND(NOT('Personnel Details'!$N$19=""), $B158&gt;='Personnel Details'!$N$19), IF('Personnel Details'!$P$19="","", 'Personnel Details'!$P$19), IF(AND(NOT('Personnel Details'!$I$19=""), $B158&gt;='Personnel Details'!$I$19), IF('Personnel Details'!$K$19="", "", 'Personnel Details'!$K$19), IF('Personnel Details'!$F$19="", "", 'Personnel Details'!$F$19))))</f>
        <v/>
      </c>
      <c r="IR158" s="79" t="str">
        <f>IF(IP$9="", "", IF(AND(NOT('Personnel Details'!$N$19=""), $B158&gt;='Personnel Details'!$N$19), 'Personnel Details'!$Q$19, IF(AND(NOT('Personnel Details'!$I$19=""), $B158&gt;='Personnel Details'!$I$19), 'Personnel Details'!$L$19, 'Personnel Details'!$G$19)))</f>
        <v/>
      </c>
      <c r="IS158" s="59" t="str">
        <f t="shared" si="411"/>
        <v/>
      </c>
      <c r="IT158" s="53"/>
      <c r="IV158" s="78" t="str">
        <f>IF(IV$9="", "", IF(AND(NOT('Personnel Details'!$N$20=""), $B158&gt;='Personnel Details'!$N$20), 'Personnel Details'!$O$20, IF(AND(NOT('Personnel Details'!$I$20=""), $B158&gt;='Personnel Details'!$I$20), 'Personnel Details'!$J$20, 'Personnel Details'!$E$20)))</f>
        <v/>
      </c>
      <c r="IW158" s="59" t="str">
        <f>IF(IV$9="", "", IF(AND(NOT('Personnel Details'!$N$20=""), $B158&gt;='Personnel Details'!$N$20), IF('Personnel Details'!$P$20="","", 'Personnel Details'!$P$20), IF(AND(NOT('Personnel Details'!$I$20=""), $B158&gt;='Personnel Details'!$I$20), IF('Personnel Details'!$K$20="", "", 'Personnel Details'!$K$20), IF('Personnel Details'!$F$20="", "", 'Personnel Details'!$F$20))))</f>
        <v/>
      </c>
      <c r="IX158" s="79" t="str">
        <f>IF(IV$9="", "", IF(AND(NOT('Personnel Details'!$N$20=""), $B158&gt;='Personnel Details'!$N$20), 'Personnel Details'!$Q$20, IF(AND(NOT('Personnel Details'!$I$20=""), $B158&gt;='Personnel Details'!$I$20), 'Personnel Details'!$L$20, 'Personnel Details'!$G$20)))</f>
        <v/>
      </c>
      <c r="IY158" s="59" t="str">
        <f t="shared" si="412"/>
        <v/>
      </c>
      <c r="IZ158" s="53"/>
      <c r="JB158" s="78" t="str">
        <f>IF(JB$9="", "", IF(AND(NOT('Personnel Details'!$N$21=""), $B158&gt;='Personnel Details'!$N$21), 'Personnel Details'!$O$21, IF(AND(NOT('Personnel Details'!$I$21=""), $B158&gt;='Personnel Details'!$I$21), 'Personnel Details'!$J$21, 'Personnel Details'!$E$21)))</f>
        <v/>
      </c>
      <c r="JC158" s="59" t="str">
        <f>IF(JB$9="", "", IF(AND(NOT('Personnel Details'!$N$21=""), $B158&gt;='Personnel Details'!$N$21), IF('Personnel Details'!$P$21="","", 'Personnel Details'!$P$21), IF(AND(NOT('Personnel Details'!$I$21=""), $B158&gt;='Personnel Details'!$I$21), IF('Personnel Details'!$K$21="", "", 'Personnel Details'!$K$21), IF('Personnel Details'!$F$21="", "", 'Personnel Details'!$F$21))))</f>
        <v/>
      </c>
      <c r="JD158" s="79" t="str">
        <f>IF(JB$9="", "", IF(AND(NOT('Personnel Details'!$N$21=""), $B158&gt;='Personnel Details'!$N$21), 'Personnel Details'!$Q$21, IF(AND(NOT('Personnel Details'!$I$21=""), $B158&gt;='Personnel Details'!$I$21), 'Personnel Details'!$L$21, 'Personnel Details'!$G$21)))</f>
        <v/>
      </c>
      <c r="JE158" s="59" t="str">
        <f t="shared" si="413"/>
        <v/>
      </c>
      <c r="JF158" s="53"/>
      <c r="JH158" s="78" t="str">
        <f>IF(JH$9="", "", IF(AND(NOT('Personnel Details'!$N$22=""), $B158&gt;='Personnel Details'!$N$22), 'Personnel Details'!$O$22, IF(AND(NOT('Personnel Details'!$I$22=""), $B158&gt;='Personnel Details'!$I$22), 'Personnel Details'!$J$22, 'Personnel Details'!$E$22)))</f>
        <v/>
      </c>
      <c r="JI158" s="59" t="str">
        <f>IF(JH$9="", "", IF(AND(NOT('Personnel Details'!$N$22=""), $B158&gt;='Personnel Details'!$N$22), IF('Personnel Details'!$P$22="","", 'Personnel Details'!$P$22), IF(AND(NOT('Personnel Details'!$I$22=""), $B158&gt;='Personnel Details'!$I$22), IF('Personnel Details'!$K$22="", "", 'Personnel Details'!$K$22), IF('Personnel Details'!$F$22="", "", 'Personnel Details'!$F$22))))</f>
        <v/>
      </c>
      <c r="JJ158" s="79" t="str">
        <f>IF(JH$9="", "", IF(AND(NOT('Personnel Details'!$N$22=""), $B158&gt;='Personnel Details'!$N$22), 'Personnel Details'!$Q$22, IF(AND(NOT('Personnel Details'!$I$22=""), $B158&gt;='Personnel Details'!$I$22), 'Personnel Details'!$L$22, 'Personnel Details'!$G$22)))</f>
        <v/>
      </c>
      <c r="JK158" s="59" t="str">
        <f t="shared" si="414"/>
        <v/>
      </c>
      <c r="JL158" s="53"/>
      <c r="JN158" s="78" t="str">
        <f>IF(JN$9="", "", IF(AND(NOT('Personnel Details'!$N$23=""), $B158&gt;='Personnel Details'!$N$23), 'Personnel Details'!$O$23, IF(AND(NOT('Personnel Details'!$I$23=""), $B158&gt;='Personnel Details'!$I$23), 'Personnel Details'!$J$23, 'Personnel Details'!$E$23)))</f>
        <v/>
      </c>
      <c r="JO158" s="59" t="str">
        <f>IF(JN$9="", "", IF(AND(NOT('Personnel Details'!$N$23=""), $B158&gt;='Personnel Details'!$N$23), IF('Personnel Details'!$P$23="","", 'Personnel Details'!$P$23), IF(AND(NOT('Personnel Details'!$I$23=""), $B158&gt;='Personnel Details'!$I$23), IF('Personnel Details'!$K$23="", "", 'Personnel Details'!$K$23), IF('Personnel Details'!$F$23="", "", 'Personnel Details'!$F$23))))</f>
        <v/>
      </c>
      <c r="JP158" s="79" t="str">
        <f>IF(JN$9="", "", IF(AND(NOT('Personnel Details'!$N$23=""), $B158&gt;='Personnel Details'!$N$23), 'Personnel Details'!$Q$23, IF(AND(NOT('Personnel Details'!$I$23=""), $B158&gt;='Personnel Details'!$I$23), 'Personnel Details'!$L$23, 'Personnel Details'!$G$23)))</f>
        <v/>
      </c>
      <c r="JQ158" s="59" t="str">
        <f t="shared" si="415"/>
        <v/>
      </c>
      <c r="JR158" s="53"/>
      <c r="JT158" s="78" t="str">
        <f>IF(JT$9="", "", IF(AND(NOT('Personnel Details'!$N$24=""), $B158&gt;='Personnel Details'!$N$24), 'Personnel Details'!$O$24, IF(AND(NOT('Personnel Details'!$I$24=""), $B158&gt;='Personnel Details'!$I$24), 'Personnel Details'!$J$24, 'Personnel Details'!$E$24)))</f>
        <v/>
      </c>
      <c r="JU158" s="59" t="str">
        <f>IF(JT$9="", "", IF(AND(NOT('Personnel Details'!$N$24=""), $B158&gt;='Personnel Details'!$N$24), IF('Personnel Details'!$P$24="","", 'Personnel Details'!$P$24), IF(AND(NOT('Personnel Details'!$I$24=""), $B158&gt;='Personnel Details'!$I$24), IF('Personnel Details'!$K$24="", "", 'Personnel Details'!$K$24), IF('Personnel Details'!$F$24="", "", 'Personnel Details'!$F$24))))</f>
        <v/>
      </c>
      <c r="JV158" s="79" t="str">
        <f>IF(JT$9="", "", IF(AND(NOT('Personnel Details'!$N$24=""), $B158&gt;='Personnel Details'!$N$24), 'Personnel Details'!$Q$24, IF(AND(NOT('Personnel Details'!$I$24=""), $B158&gt;='Personnel Details'!$I$24), 'Personnel Details'!$L$24, 'Personnel Details'!$G$24)))</f>
        <v/>
      </c>
      <c r="JW158" s="59" t="str">
        <f t="shared" si="416"/>
        <v/>
      </c>
      <c r="JX158" s="53"/>
      <c r="JZ158" s="78" t="str">
        <f>IF(JZ$9="", "", IF(AND(NOT('Personnel Details'!$N$25=""), $B158&gt;='Personnel Details'!$N$25), 'Personnel Details'!$O$25, IF(AND(NOT('Personnel Details'!$I$25=""), $B158&gt;='Personnel Details'!$I$25), 'Personnel Details'!$J$25, 'Personnel Details'!$E$25)))</f>
        <v/>
      </c>
      <c r="KA158" s="59" t="str">
        <f>IF(JZ$9="", "", IF(AND(NOT('Personnel Details'!$N$25=""), $B158&gt;='Personnel Details'!$N$25), IF('Personnel Details'!$P$25="","", 'Personnel Details'!$P$25), IF(AND(NOT('Personnel Details'!$I$25=""), $B158&gt;='Personnel Details'!$I$25), IF('Personnel Details'!$K$25="", "", 'Personnel Details'!$K$25), IF('Personnel Details'!$F$25="", "", 'Personnel Details'!$F$25))))</f>
        <v/>
      </c>
      <c r="KB158" s="79" t="str">
        <f>IF(JZ$9="", "", IF(AND(NOT('Personnel Details'!$N$25=""), $B158&gt;='Personnel Details'!$N$25), 'Personnel Details'!$Q$25, IF(AND(NOT('Personnel Details'!$I$25=""), $B158&gt;='Personnel Details'!$I$25), 'Personnel Details'!$L$25, 'Personnel Details'!$G$25)))</f>
        <v/>
      </c>
      <c r="KC158" s="59" t="str">
        <f t="shared" si="417"/>
        <v/>
      </c>
      <c r="KD158" s="53"/>
      <c r="KF158" s="78" t="str">
        <f>IF(KF$9="", "", IF(AND(NOT('Personnel Details'!$N$26=""), $B158&gt;='Personnel Details'!$N$26), 'Personnel Details'!$O$26, IF(AND(NOT('Personnel Details'!$I$26=""), $B158&gt;='Personnel Details'!$I$26), 'Personnel Details'!$J$26, 'Personnel Details'!$E$26)))</f>
        <v/>
      </c>
      <c r="KG158" s="59" t="str">
        <f>IF(KF$9="", "", IF(AND(NOT('Personnel Details'!$N$26=""), $B158&gt;='Personnel Details'!$N$26), IF('Personnel Details'!$P$26="","", 'Personnel Details'!$P$26), IF(AND(NOT('Personnel Details'!$I$26=""), $B158&gt;='Personnel Details'!$I$26), IF('Personnel Details'!$K$26="", "", 'Personnel Details'!$K$26), IF('Personnel Details'!$F$26="", "", 'Personnel Details'!$F$26))))</f>
        <v/>
      </c>
      <c r="KH158" s="79" t="str">
        <f>IF(KF$9="", "", IF(AND(NOT('Personnel Details'!$N$26=""), $B158&gt;='Personnel Details'!$N$26), 'Personnel Details'!$Q$26, IF(AND(NOT('Personnel Details'!$I$26=""), $B158&gt;='Personnel Details'!$I$26), 'Personnel Details'!$L$26, 'Personnel Details'!$G$26)))</f>
        <v/>
      </c>
      <c r="KI158" s="59" t="str">
        <f t="shared" si="418"/>
        <v/>
      </c>
      <c r="KJ158" s="53"/>
      <c r="KL158" s="78" t="str">
        <f>IF(KL$9="", "", IF(AND(NOT('Personnel Details'!$N$27=""), $B158&gt;='Personnel Details'!$N$27), 'Personnel Details'!$O$27, IF(AND(NOT('Personnel Details'!$I$27=""), $B158&gt;='Personnel Details'!$I$27), 'Personnel Details'!$J$27, 'Personnel Details'!$E$27)))</f>
        <v/>
      </c>
      <c r="KM158" s="59" t="str">
        <f>IF(KL$9="", "", IF(AND(NOT('Personnel Details'!$N$27=""), $B158&gt;='Personnel Details'!$N$27), IF('Personnel Details'!$P$27="","", 'Personnel Details'!$P$27), IF(AND(NOT('Personnel Details'!$I$27=""), $B158&gt;='Personnel Details'!$I$27), IF('Personnel Details'!$K$27="", "", 'Personnel Details'!$K$27), IF('Personnel Details'!$F$27="", "", 'Personnel Details'!$F$27))))</f>
        <v/>
      </c>
      <c r="KN158" s="79" t="str">
        <f>IF(KL$9="", "", IF(AND(NOT('Personnel Details'!$N$27=""), $B158&gt;='Personnel Details'!$N$27), 'Personnel Details'!$Q$27, IF(AND(NOT('Personnel Details'!$I$27=""), $B158&gt;='Personnel Details'!$I$27), 'Personnel Details'!$L$27, 'Personnel Details'!$G$27)))</f>
        <v/>
      </c>
      <c r="KO158" s="59" t="str">
        <f t="shared" si="419"/>
        <v/>
      </c>
      <c r="KP158" s="53"/>
      <c r="KR158" s="78" t="str">
        <f>IF(KR$9="", "", IF(AND(NOT('Personnel Details'!$N$28=""), $B158&gt;='Personnel Details'!$N$28), 'Personnel Details'!$O$28, IF(AND(NOT('Personnel Details'!$I$28=""), $B158&gt;='Personnel Details'!$I$28), 'Personnel Details'!$J$28, 'Personnel Details'!$E$28)))</f>
        <v/>
      </c>
      <c r="KS158" s="59" t="str">
        <f>IF(KR$9="", "", IF(AND(NOT('Personnel Details'!$N$28=""), $B158&gt;='Personnel Details'!$N$28), IF('Personnel Details'!$P$28="","", 'Personnel Details'!$P$28), IF(AND(NOT('Personnel Details'!$I$28=""), $B158&gt;='Personnel Details'!$I$28), IF('Personnel Details'!$K$28="", "", 'Personnel Details'!$K$28), IF('Personnel Details'!$F$28="", "", 'Personnel Details'!$F$28))))</f>
        <v/>
      </c>
      <c r="KT158" s="79" t="str">
        <f>IF(KR$9="", "", IF(AND(NOT('Personnel Details'!$N$28=""), $B158&gt;='Personnel Details'!$N$28), 'Personnel Details'!$Q$28, IF(AND(NOT('Personnel Details'!$I$28=""), $B158&gt;='Personnel Details'!$I$28), 'Personnel Details'!$L$28, 'Personnel Details'!$G$28)))</f>
        <v/>
      </c>
      <c r="KU158" s="59" t="str">
        <f t="shared" si="420"/>
        <v/>
      </c>
      <c r="KV158" s="53"/>
      <c r="KX158" s="78" t="str">
        <f>IF(KX$9="", "", IF(AND(NOT('Personnel Details'!$N$29=""), $B158&gt;='Personnel Details'!$N$29), 'Personnel Details'!$O$29, IF(AND(NOT('Personnel Details'!$I$29=""), $B158&gt;='Personnel Details'!$I$29), 'Personnel Details'!$J$29, 'Personnel Details'!$E$29)))</f>
        <v/>
      </c>
      <c r="KY158" s="59" t="str">
        <f>IF(KX$9="", "", IF(AND(NOT('Personnel Details'!$N$29=""), $B158&gt;='Personnel Details'!$N$29), IF('Personnel Details'!$P$29="","", 'Personnel Details'!$P$29), IF(AND(NOT('Personnel Details'!$I$29=""), $B158&gt;='Personnel Details'!$I$29), IF('Personnel Details'!$K$29="", "", 'Personnel Details'!$K$29), IF('Personnel Details'!$F$29="", "", 'Personnel Details'!$F$29))))</f>
        <v/>
      </c>
      <c r="KZ158" s="79" t="str">
        <f>IF(KX$9="", "", IF(AND(NOT('Personnel Details'!$N$29=""), $B158&gt;='Personnel Details'!$N$29), 'Personnel Details'!$Q$29, IF(AND(NOT('Personnel Details'!$I$29=""), $B158&gt;='Personnel Details'!$I$29), 'Personnel Details'!$L$29, 'Personnel Details'!$G$29)))</f>
        <v/>
      </c>
      <c r="LA158" s="59" t="str">
        <f t="shared" si="421"/>
        <v/>
      </c>
      <c r="LB158" s="53"/>
      <c r="LD158" s="78" t="str">
        <f>IF(LD$9="", "", IF(AND(NOT('Personnel Details'!$N$30=""), $B158&gt;='Personnel Details'!$N$30), 'Personnel Details'!$O$30, IF(AND(NOT('Personnel Details'!$I$30=""), $B158&gt;='Personnel Details'!$I$30), 'Personnel Details'!$J$30, 'Personnel Details'!$E$30)))</f>
        <v/>
      </c>
      <c r="LE158" s="59" t="str">
        <f>IF(LD$9="", "", IF(AND(NOT('Personnel Details'!$N$30=""), $B158&gt;='Personnel Details'!$N$30), IF('Personnel Details'!$P$30="","", 'Personnel Details'!$P$30), IF(AND(NOT('Personnel Details'!$I$30=""), $B158&gt;='Personnel Details'!$I$30), IF('Personnel Details'!$K$30="", "", 'Personnel Details'!$K$30), IF('Personnel Details'!$F$30="", "", 'Personnel Details'!$F$30))))</f>
        <v/>
      </c>
      <c r="LF158" s="79" t="str">
        <f>IF(LD$9="", "", IF(AND(NOT('Personnel Details'!$N$30=""), $B158&gt;='Personnel Details'!$N$30), 'Personnel Details'!$Q$30, IF(AND(NOT('Personnel Details'!$I$30=""), $B158&gt;='Personnel Details'!$I$30), 'Personnel Details'!$L$30, 'Personnel Details'!$G$30)))</f>
        <v/>
      </c>
      <c r="LG158" s="59" t="str">
        <f t="shared" si="422"/>
        <v/>
      </c>
      <c r="LH158" s="53"/>
      <c r="LJ158" s="78" t="str">
        <f>IF(LJ$9="", "", IF(AND(NOT('Personnel Details'!$N$31=""), $B158&gt;='Personnel Details'!$N$31), 'Personnel Details'!$O$31, IF(AND(NOT('Personnel Details'!$I$31=""), $B158&gt;='Personnel Details'!$I$31), 'Personnel Details'!$J$31, 'Personnel Details'!$E$31)))</f>
        <v/>
      </c>
      <c r="LK158" s="59" t="str">
        <f>IF(LJ$9="", "", IF(AND(NOT('Personnel Details'!$N$31=""), $B158&gt;='Personnel Details'!$N$31), IF('Personnel Details'!$P$31="","", 'Personnel Details'!$P$31), IF(AND(NOT('Personnel Details'!$I$31=""), $B158&gt;='Personnel Details'!$I$31), IF('Personnel Details'!$K$31="", "", 'Personnel Details'!$K$31), IF('Personnel Details'!$F$31="", "", 'Personnel Details'!$F$31))))</f>
        <v/>
      </c>
      <c r="LL158" s="79" t="str">
        <f>IF(LJ$9="", "", IF(AND(NOT('Personnel Details'!$N$31=""), $B158&gt;='Personnel Details'!$N$31), 'Personnel Details'!$Q$31, IF(AND(NOT('Personnel Details'!$I$31=""), $B158&gt;='Personnel Details'!$I$31), 'Personnel Details'!$L$31, 'Personnel Details'!$G$31)))</f>
        <v/>
      </c>
      <c r="LM158" s="59" t="str">
        <f t="shared" si="423"/>
        <v/>
      </c>
      <c r="LN158" s="53"/>
      <c r="LP158" s="78" t="str">
        <f>IF(LP$9="", "", IF(AND(NOT('Personnel Details'!$N$32=""), $B158&gt;='Personnel Details'!$N$32), 'Personnel Details'!$O$32, IF(AND(NOT('Personnel Details'!$I$32=""), $B158&gt;='Personnel Details'!$I$32), 'Personnel Details'!$J$32, 'Personnel Details'!$E$32)))</f>
        <v/>
      </c>
      <c r="LQ158" s="59" t="str">
        <f>IF(LP$9="", "", IF(AND(NOT('Personnel Details'!$N$32=""), $B158&gt;='Personnel Details'!$N$32), IF('Personnel Details'!$P$32="","", 'Personnel Details'!$P$32), IF(AND(NOT('Personnel Details'!$I$32=""), $B158&gt;='Personnel Details'!$I$32), IF('Personnel Details'!$K$32="", "", 'Personnel Details'!$K$32), IF('Personnel Details'!$F$32="", "", 'Personnel Details'!$F$32))))</f>
        <v/>
      </c>
      <c r="LR158" s="79" t="str">
        <f>IF(LP$9="", "", IF(AND(NOT('Personnel Details'!$N$32=""), $B158&gt;='Personnel Details'!$N$32), 'Personnel Details'!$Q$32, IF(AND(NOT('Personnel Details'!$I$32=""), $B158&gt;='Personnel Details'!$I$32), 'Personnel Details'!$L$32, 'Personnel Details'!$G$32)))</f>
        <v/>
      </c>
      <c r="LS158" s="59" t="str">
        <f t="shared" si="424"/>
        <v/>
      </c>
      <c r="LT158" s="53"/>
      <c r="LV158" s="78" t="str">
        <f>IF(LV$9="", "", IF(AND(NOT('Personnel Details'!$N$33=""), $B158&gt;='Personnel Details'!$N$33), 'Personnel Details'!$O$33, IF(AND(NOT('Personnel Details'!$I$33=""), $B158&gt;='Personnel Details'!$I$33), 'Personnel Details'!$J$33, 'Personnel Details'!$E$33)))</f>
        <v/>
      </c>
      <c r="LW158" s="59" t="str">
        <f>IF(LV$9="", "", IF(AND(NOT('Personnel Details'!$N$33=""), $B158&gt;='Personnel Details'!$N$33), IF('Personnel Details'!$P$33="","", 'Personnel Details'!$P$33), IF(AND(NOT('Personnel Details'!$I$33=""), $B158&gt;='Personnel Details'!$I$33), IF('Personnel Details'!$K$33="", "", 'Personnel Details'!$K$33), IF('Personnel Details'!$F$33="", "", 'Personnel Details'!$F$33))))</f>
        <v/>
      </c>
      <c r="LX158" s="79" t="str">
        <f>IF(LV$9="", "", IF(AND(NOT('Personnel Details'!$N$33=""), $B158&gt;='Personnel Details'!$N$33), 'Personnel Details'!$Q$33, IF(AND(NOT('Personnel Details'!$I$33=""), $B158&gt;='Personnel Details'!$I$33), 'Personnel Details'!$L$33, 'Personnel Details'!$G$33)))</f>
        <v/>
      </c>
      <c r="LY158" s="59" t="str">
        <f t="shared" si="425"/>
        <v/>
      </c>
      <c r="LZ158" s="53"/>
      <c r="MB158" s="78" t="str">
        <f>IF(MB$9="", "", IF(AND(NOT('Personnel Details'!$N$34=""), $B158&gt;='Personnel Details'!$N$34), 'Personnel Details'!$O$34, IF(AND(NOT('Personnel Details'!$I$34=""), $B158&gt;='Personnel Details'!$I$34), 'Personnel Details'!$J$34, 'Personnel Details'!$E$34)))</f>
        <v/>
      </c>
      <c r="MC158" s="59" t="str">
        <f>IF(MB$9="", "", IF(AND(NOT('Personnel Details'!$N$34=""), $B158&gt;='Personnel Details'!$N$34), IF('Personnel Details'!$P$34="","", 'Personnel Details'!$P$34), IF(AND(NOT('Personnel Details'!$I$34=""), $B158&gt;='Personnel Details'!$I$34), IF('Personnel Details'!$K$34="", "", 'Personnel Details'!$K$34), IF('Personnel Details'!$F$34="", "", 'Personnel Details'!$F$34))))</f>
        <v/>
      </c>
      <c r="MD158" s="79" t="str">
        <f>IF(MB$9="", "", IF(AND(NOT('Personnel Details'!$N$34=""), $B158&gt;='Personnel Details'!$N$34), 'Personnel Details'!$Q$34, IF(AND(NOT('Personnel Details'!$I$34=""), $B158&gt;='Personnel Details'!$I$34), 'Personnel Details'!$L$34, 'Personnel Details'!$G$34)))</f>
        <v/>
      </c>
      <c r="ME158" s="59" t="str">
        <f t="shared" si="426"/>
        <v/>
      </c>
      <c r="MF158" s="53"/>
      <c r="MH158" s="78" t="str">
        <f>IF(MH$9="", "", IF(AND(NOT('Personnel Details'!$N$35=""), $B158&gt;='Personnel Details'!$N$35), 'Personnel Details'!$O$35, IF(AND(NOT('Personnel Details'!$I$35=""), $B158&gt;='Personnel Details'!$I$35), 'Personnel Details'!$J$35, 'Personnel Details'!$E$35)))</f>
        <v/>
      </c>
      <c r="MI158" s="59" t="str">
        <f>IF(MH$9="", "", IF(AND(NOT('Personnel Details'!$N$35=""), $B158&gt;='Personnel Details'!$N$35), IF('Personnel Details'!$P$35="","", 'Personnel Details'!$P$35), IF(AND(NOT('Personnel Details'!$I$35=""), $B158&gt;='Personnel Details'!$I$35), IF('Personnel Details'!$K$35="", "", 'Personnel Details'!$K$35), IF('Personnel Details'!$F$35="", "", 'Personnel Details'!$F$35))))</f>
        <v/>
      </c>
      <c r="MJ158" s="79" t="str">
        <f>IF(MH$9="", "", IF(AND(NOT('Personnel Details'!$N$35=""), $B158&gt;='Personnel Details'!$N$35), 'Personnel Details'!$Q$35, IF(AND(NOT('Personnel Details'!$I$35=""), $B158&gt;='Personnel Details'!$I$35), 'Personnel Details'!$L$35, 'Personnel Details'!$G$35)))</f>
        <v/>
      </c>
      <c r="MK158" s="59" t="str">
        <f t="shared" si="427"/>
        <v/>
      </c>
      <c r="ML158" s="53"/>
      <c r="MN158" s="78" t="str">
        <f>IF(MN$9="", "", IF(AND(NOT('Personnel Details'!$N$36=""), $B158&gt;='Personnel Details'!$N$36), 'Personnel Details'!$O$36, IF(AND(NOT('Personnel Details'!$I$36=""), $B158&gt;='Personnel Details'!$I$36), 'Personnel Details'!$J$36, 'Personnel Details'!$E$36)))</f>
        <v/>
      </c>
      <c r="MO158" s="59" t="str">
        <f>IF(MN$9="", "", IF(AND(NOT('Personnel Details'!$N$36=""), $B158&gt;='Personnel Details'!$N$36), IF('Personnel Details'!$P$36="","", 'Personnel Details'!$P$36), IF(AND(NOT('Personnel Details'!$I$36=""), $B158&gt;='Personnel Details'!$I$36), IF('Personnel Details'!$K$36="", "", 'Personnel Details'!$K$36), IF('Personnel Details'!$F$36="", "", 'Personnel Details'!$F$36))))</f>
        <v/>
      </c>
      <c r="MP158" s="79" t="str">
        <f>IF(MN$9="", "", IF(AND(NOT('Personnel Details'!$N$36=""), $B158&gt;='Personnel Details'!$N$36), 'Personnel Details'!$Q$36, IF(AND(NOT('Personnel Details'!$I$36=""), $B158&gt;='Personnel Details'!$I$36), 'Personnel Details'!$L$36, 'Personnel Details'!$G$36)))</f>
        <v/>
      </c>
      <c r="MQ158" s="59" t="str">
        <f t="shared" si="428"/>
        <v/>
      </c>
      <c r="MR158" s="53"/>
      <c r="MT158" s="78" t="str">
        <f>IF(MT$9="", "", IF(AND(NOT('Personnel Details'!$N$37=""), $B158&gt;='Personnel Details'!$N$37), 'Personnel Details'!$O$37, IF(AND(NOT('Personnel Details'!$I$37=""), $B158&gt;='Personnel Details'!$I$37), 'Personnel Details'!$J$37, 'Personnel Details'!$E$37)))</f>
        <v/>
      </c>
      <c r="MU158" s="59" t="str">
        <f>IF(MT$9="", "", IF(AND(NOT('Personnel Details'!$N$37=""), $B158&gt;='Personnel Details'!$N$37), IF('Personnel Details'!$P$37="","", 'Personnel Details'!$P$37), IF(AND(NOT('Personnel Details'!$I$37=""), $B158&gt;='Personnel Details'!$I$37), IF('Personnel Details'!$K$37="", "", 'Personnel Details'!$K$37), IF('Personnel Details'!$F$37="", "", 'Personnel Details'!$F$37))))</f>
        <v/>
      </c>
      <c r="MV158" s="79" t="str">
        <f>IF(MT$9="", "", IF(AND(NOT('Personnel Details'!$N$37=""), $B158&gt;='Personnel Details'!$N$37), 'Personnel Details'!$Q$37, IF(AND(NOT('Personnel Details'!$I$37=""), $B158&gt;='Personnel Details'!$I$37), 'Personnel Details'!$L$37, 'Personnel Details'!$G$37)))</f>
        <v/>
      </c>
      <c r="MW158" s="59" t="str">
        <f t="shared" si="429"/>
        <v/>
      </c>
      <c r="MX158" s="53"/>
      <c r="MZ158" s="78" t="str">
        <f>IF(MZ$9="", "", IF(AND(NOT('Personnel Details'!$N$38=""), $B158&gt;='Personnel Details'!$N$38), 'Personnel Details'!$O$38, IF(AND(NOT('Personnel Details'!$I$38=""), $B158&gt;='Personnel Details'!$I$38), 'Personnel Details'!$J$38, 'Personnel Details'!$E$38)))</f>
        <v/>
      </c>
      <c r="NA158" s="59" t="str">
        <f>IF(MZ$9="", "", IF(AND(NOT('Personnel Details'!$N$38=""), $B158&gt;='Personnel Details'!$N$38), IF('Personnel Details'!$P$38="","", 'Personnel Details'!$P$38), IF(AND(NOT('Personnel Details'!$I$38=""), $B158&gt;='Personnel Details'!$I$38), IF('Personnel Details'!$K$38="", "", 'Personnel Details'!$K$38), IF('Personnel Details'!$F$38="", "", 'Personnel Details'!$F$38))))</f>
        <v/>
      </c>
      <c r="NB158" s="79" t="str">
        <f>IF(MZ$9="", "", IF(AND(NOT('Personnel Details'!$N$38=""), $B158&gt;='Personnel Details'!$N$38), 'Personnel Details'!$Q$38, IF(AND(NOT('Personnel Details'!$I$38=""), $B158&gt;='Personnel Details'!$I$38), 'Personnel Details'!$L$38, 'Personnel Details'!$G$38)))</f>
        <v/>
      </c>
      <c r="NC158" s="59" t="str">
        <f t="shared" si="430"/>
        <v/>
      </c>
      <c r="ND158" s="53"/>
      <c r="NF158" s="78" t="str">
        <f>IF(NF$9="", "", IF(AND(NOT('Personnel Details'!$N$39=""), $B158&gt;='Personnel Details'!$N$39), 'Personnel Details'!$O$39, IF(AND(NOT('Personnel Details'!$I$39=""), $B158&gt;='Personnel Details'!$I$39), 'Personnel Details'!$J$39, 'Personnel Details'!$E$39)))</f>
        <v/>
      </c>
      <c r="NG158" s="59" t="str">
        <f>IF(NF$9="", "", IF(AND(NOT('Personnel Details'!$N$39=""), $B158&gt;='Personnel Details'!$N$39), IF('Personnel Details'!$P$39="","", 'Personnel Details'!$P$39), IF(AND(NOT('Personnel Details'!$I$39=""), $B158&gt;='Personnel Details'!$I$39), IF('Personnel Details'!$K$39="", "", 'Personnel Details'!$K$39), IF('Personnel Details'!$F$39="", "", 'Personnel Details'!$F$39))))</f>
        <v/>
      </c>
      <c r="NH158" s="79" t="str">
        <f>IF(NF$9="", "", IF(AND(NOT('Personnel Details'!$N$39=""), $B158&gt;='Personnel Details'!$N$39), 'Personnel Details'!$Q$39, IF(AND(NOT('Personnel Details'!$I$39=""), $B158&gt;='Personnel Details'!$I$39), 'Personnel Details'!$L$39, 'Personnel Details'!$G$39)))</f>
        <v/>
      </c>
      <c r="NI158" s="59" t="str">
        <f t="shared" si="431"/>
        <v/>
      </c>
      <c r="NJ158" s="53"/>
      <c r="NL158" s="78" t="str">
        <f>IF(NL$9="", "", IF(AND(NOT('Personnel Details'!$N$40=""), $B158&gt;='Personnel Details'!$N$40), 'Personnel Details'!$O$40, IF(AND(NOT('Personnel Details'!$I$40=""), $B158&gt;='Personnel Details'!$I$40), 'Personnel Details'!$J$40, 'Personnel Details'!$E$40)))</f>
        <v/>
      </c>
      <c r="NM158" s="59" t="str">
        <f>IF(NL$9="", "", IF(AND(NOT('Personnel Details'!$N$40=""), $B158&gt;='Personnel Details'!$N$40), IF('Personnel Details'!$P$40="","", 'Personnel Details'!$P$40), IF(AND(NOT('Personnel Details'!$I$40=""), $B158&gt;='Personnel Details'!$I$40), IF('Personnel Details'!$K$40="", "", 'Personnel Details'!$K$40), IF('Personnel Details'!$F$40="", "", 'Personnel Details'!$F$40))))</f>
        <v/>
      </c>
      <c r="NN158" s="79" t="str">
        <f>IF(NL$9="", "", IF(AND(NOT('Personnel Details'!$N$40=""), $B158&gt;='Personnel Details'!$N$40), 'Personnel Details'!$Q$40, IF(AND(NOT('Personnel Details'!$I$40=""), $B158&gt;='Personnel Details'!$I$40), 'Personnel Details'!$L$40, 'Personnel Details'!$G$40)))</f>
        <v/>
      </c>
      <c r="NO158" s="59" t="str">
        <f t="shared" si="432"/>
        <v/>
      </c>
      <c r="NP158" s="53"/>
    </row>
    <row r="159" spans="1:380" x14ac:dyDescent="0.25">
      <c r="A159" s="32"/>
      <c r="B159" s="113" t="str">
        <f>IFERROR(IF(B158+1&gt;'Personnel Details'!$U$5, "", B158+1), "")</f>
        <v/>
      </c>
      <c r="C159" s="32"/>
      <c r="D159" s="120"/>
      <c r="E159" s="13" t="str">
        <f t="shared" si="311"/>
        <v/>
      </c>
      <c r="F159" s="13" t="str">
        <f t="shared" si="342"/>
        <v/>
      </c>
      <c r="G159" s="56" t="str">
        <f t="shared" si="433"/>
        <v/>
      </c>
      <c r="H159" s="16" t="str">
        <f t="shared" si="343"/>
        <v/>
      </c>
      <c r="I159" s="32"/>
      <c r="J159" s="120"/>
      <c r="K159" s="62" t="str">
        <f t="shared" si="312"/>
        <v/>
      </c>
      <c r="L159" s="62" t="str">
        <f t="shared" si="344"/>
        <v/>
      </c>
      <c r="M159" s="65" t="str">
        <f t="shared" si="434"/>
        <v/>
      </c>
      <c r="N159" s="68" t="str">
        <f t="shared" si="345"/>
        <v/>
      </c>
      <c r="O159" s="32"/>
      <c r="P159" s="120"/>
      <c r="Q159" s="62" t="str">
        <f t="shared" si="313"/>
        <v/>
      </c>
      <c r="R159" s="62" t="str">
        <f t="shared" si="346"/>
        <v/>
      </c>
      <c r="S159" s="65" t="str">
        <f t="shared" si="435"/>
        <v/>
      </c>
      <c r="T159" s="68" t="str">
        <f t="shared" si="347"/>
        <v/>
      </c>
      <c r="U159" s="32"/>
      <c r="V159" s="120"/>
      <c r="W159" s="62" t="str">
        <f t="shared" si="314"/>
        <v/>
      </c>
      <c r="X159" s="62" t="str">
        <f t="shared" si="348"/>
        <v/>
      </c>
      <c r="Y159" s="65" t="str">
        <f t="shared" si="436"/>
        <v/>
      </c>
      <c r="Z159" s="68" t="str">
        <f t="shared" si="349"/>
        <v/>
      </c>
      <c r="AA159" s="32"/>
      <c r="AB159" s="120"/>
      <c r="AC159" s="62" t="str">
        <f t="shared" si="315"/>
        <v/>
      </c>
      <c r="AD159" s="62" t="str">
        <f t="shared" si="350"/>
        <v/>
      </c>
      <c r="AE159" s="65" t="str">
        <f t="shared" si="437"/>
        <v/>
      </c>
      <c r="AF159" s="68" t="str">
        <f t="shared" si="351"/>
        <v/>
      </c>
      <c r="AG159" s="32"/>
      <c r="AH159" s="120"/>
      <c r="AI159" s="62" t="str">
        <f t="shared" si="316"/>
        <v/>
      </c>
      <c r="AJ159" s="62" t="str">
        <f t="shared" si="352"/>
        <v/>
      </c>
      <c r="AK159" s="65" t="str">
        <f t="shared" si="438"/>
        <v/>
      </c>
      <c r="AL159" s="68" t="str">
        <f t="shared" si="353"/>
        <v/>
      </c>
      <c r="AM159" s="32"/>
      <c r="AN159" s="120"/>
      <c r="AO159" s="62" t="str">
        <f t="shared" si="317"/>
        <v/>
      </c>
      <c r="AP159" s="62" t="str">
        <f t="shared" si="354"/>
        <v/>
      </c>
      <c r="AQ159" s="65" t="str">
        <f t="shared" si="439"/>
        <v/>
      </c>
      <c r="AR159" s="68" t="str">
        <f t="shared" si="355"/>
        <v/>
      </c>
      <c r="AS159" s="32"/>
      <c r="AT159" s="120"/>
      <c r="AU159" s="62" t="str">
        <f t="shared" si="318"/>
        <v/>
      </c>
      <c r="AV159" s="62" t="str">
        <f t="shared" si="356"/>
        <v/>
      </c>
      <c r="AW159" s="65" t="str">
        <f t="shared" si="440"/>
        <v/>
      </c>
      <c r="AX159" s="68" t="str">
        <f t="shared" si="357"/>
        <v/>
      </c>
      <c r="AY159" s="32"/>
      <c r="AZ159" s="120"/>
      <c r="BA159" s="62" t="str">
        <f t="shared" si="319"/>
        <v/>
      </c>
      <c r="BB159" s="62" t="str">
        <f t="shared" si="358"/>
        <v/>
      </c>
      <c r="BC159" s="65" t="str">
        <f t="shared" si="441"/>
        <v/>
      </c>
      <c r="BD159" s="68" t="str">
        <f t="shared" si="359"/>
        <v/>
      </c>
      <c r="BE159" s="32"/>
      <c r="BF159" s="120"/>
      <c r="BG159" s="62" t="str">
        <f t="shared" si="320"/>
        <v/>
      </c>
      <c r="BH159" s="62" t="str">
        <f t="shared" si="360"/>
        <v/>
      </c>
      <c r="BI159" s="65" t="str">
        <f t="shared" si="442"/>
        <v/>
      </c>
      <c r="BJ159" s="68" t="str">
        <f t="shared" si="361"/>
        <v/>
      </c>
      <c r="BK159" s="32"/>
      <c r="BL159" s="120"/>
      <c r="BM159" s="62" t="str">
        <f t="shared" si="321"/>
        <v/>
      </c>
      <c r="BN159" s="62" t="str">
        <f t="shared" si="362"/>
        <v/>
      </c>
      <c r="BO159" s="65" t="str">
        <f t="shared" si="443"/>
        <v/>
      </c>
      <c r="BP159" s="68" t="str">
        <f t="shared" si="363"/>
        <v/>
      </c>
      <c r="BQ159" s="32"/>
      <c r="BR159" s="120"/>
      <c r="BS159" s="62" t="str">
        <f t="shared" si="322"/>
        <v/>
      </c>
      <c r="BT159" s="62" t="str">
        <f t="shared" si="364"/>
        <v/>
      </c>
      <c r="BU159" s="65" t="str">
        <f t="shared" si="444"/>
        <v/>
      </c>
      <c r="BV159" s="68" t="str">
        <f t="shared" si="365"/>
        <v/>
      </c>
      <c r="BW159" s="32"/>
      <c r="BX159" s="120"/>
      <c r="BY159" s="62" t="str">
        <f t="shared" si="323"/>
        <v/>
      </c>
      <c r="BZ159" s="62" t="str">
        <f t="shared" si="366"/>
        <v/>
      </c>
      <c r="CA159" s="65" t="str">
        <f t="shared" si="445"/>
        <v/>
      </c>
      <c r="CB159" s="68" t="str">
        <f t="shared" si="367"/>
        <v/>
      </c>
      <c r="CC159" s="32"/>
      <c r="CD159" s="120"/>
      <c r="CE159" s="62" t="str">
        <f t="shared" si="324"/>
        <v/>
      </c>
      <c r="CF159" s="62" t="str">
        <f t="shared" si="368"/>
        <v/>
      </c>
      <c r="CG159" s="65" t="str">
        <f t="shared" si="446"/>
        <v/>
      </c>
      <c r="CH159" s="68" t="str">
        <f t="shared" si="369"/>
        <v/>
      </c>
      <c r="CI159" s="32"/>
      <c r="CJ159" s="120"/>
      <c r="CK159" s="62" t="str">
        <f t="shared" si="325"/>
        <v/>
      </c>
      <c r="CL159" s="62" t="str">
        <f t="shared" si="370"/>
        <v/>
      </c>
      <c r="CM159" s="65" t="str">
        <f t="shared" si="447"/>
        <v/>
      </c>
      <c r="CN159" s="68" t="str">
        <f t="shared" si="371"/>
        <v/>
      </c>
      <c r="CO159" s="32"/>
      <c r="CP159" s="120"/>
      <c r="CQ159" s="62" t="str">
        <f t="shared" si="326"/>
        <v/>
      </c>
      <c r="CR159" s="62" t="str">
        <f t="shared" si="372"/>
        <v/>
      </c>
      <c r="CS159" s="65" t="str">
        <f t="shared" si="448"/>
        <v/>
      </c>
      <c r="CT159" s="68" t="str">
        <f t="shared" si="373"/>
        <v/>
      </c>
      <c r="CU159" s="32"/>
      <c r="CV159" s="120"/>
      <c r="CW159" s="62" t="str">
        <f t="shared" si="327"/>
        <v/>
      </c>
      <c r="CX159" s="62" t="str">
        <f t="shared" si="374"/>
        <v/>
      </c>
      <c r="CY159" s="65" t="str">
        <f t="shared" si="449"/>
        <v/>
      </c>
      <c r="CZ159" s="68" t="str">
        <f t="shared" si="375"/>
        <v/>
      </c>
      <c r="DA159" s="32"/>
      <c r="DB159" s="120"/>
      <c r="DC159" s="62" t="str">
        <f t="shared" si="328"/>
        <v/>
      </c>
      <c r="DD159" s="62" t="str">
        <f t="shared" si="376"/>
        <v/>
      </c>
      <c r="DE159" s="65" t="str">
        <f t="shared" si="450"/>
        <v/>
      </c>
      <c r="DF159" s="68" t="str">
        <f t="shared" si="377"/>
        <v/>
      </c>
      <c r="DG159" s="32"/>
      <c r="DH159" s="120"/>
      <c r="DI159" s="62" t="str">
        <f t="shared" si="329"/>
        <v/>
      </c>
      <c r="DJ159" s="62" t="str">
        <f t="shared" si="378"/>
        <v/>
      </c>
      <c r="DK159" s="65" t="str">
        <f t="shared" si="451"/>
        <v/>
      </c>
      <c r="DL159" s="68" t="str">
        <f t="shared" si="379"/>
        <v/>
      </c>
      <c r="DM159" s="32"/>
      <c r="DN159" s="120"/>
      <c r="DO159" s="62" t="str">
        <f t="shared" si="330"/>
        <v/>
      </c>
      <c r="DP159" s="62" t="str">
        <f t="shared" si="380"/>
        <v/>
      </c>
      <c r="DQ159" s="65" t="str">
        <f t="shared" si="452"/>
        <v/>
      </c>
      <c r="DR159" s="68" t="str">
        <f t="shared" si="381"/>
        <v/>
      </c>
      <c r="DS159" s="32"/>
      <c r="DT159" s="120"/>
      <c r="DU159" s="62" t="str">
        <f t="shared" si="331"/>
        <v/>
      </c>
      <c r="DV159" s="62" t="str">
        <f t="shared" si="382"/>
        <v/>
      </c>
      <c r="DW159" s="65" t="str">
        <f t="shared" si="453"/>
        <v/>
      </c>
      <c r="DX159" s="68" t="str">
        <f t="shared" si="383"/>
        <v/>
      </c>
      <c r="DY159" s="32"/>
      <c r="DZ159" s="120"/>
      <c r="EA159" s="62" t="str">
        <f t="shared" si="332"/>
        <v/>
      </c>
      <c r="EB159" s="62" t="str">
        <f t="shared" si="384"/>
        <v/>
      </c>
      <c r="EC159" s="65" t="str">
        <f t="shared" si="454"/>
        <v/>
      </c>
      <c r="ED159" s="68" t="str">
        <f t="shared" si="385"/>
        <v/>
      </c>
      <c r="EE159" s="32"/>
      <c r="EF159" s="120"/>
      <c r="EG159" s="62" t="str">
        <f t="shared" si="333"/>
        <v/>
      </c>
      <c r="EH159" s="62" t="str">
        <f t="shared" si="386"/>
        <v/>
      </c>
      <c r="EI159" s="65" t="str">
        <f t="shared" si="455"/>
        <v/>
      </c>
      <c r="EJ159" s="68" t="str">
        <f t="shared" si="387"/>
        <v/>
      </c>
      <c r="EK159" s="32"/>
      <c r="EL159" s="120"/>
      <c r="EM159" s="62" t="str">
        <f t="shared" si="334"/>
        <v/>
      </c>
      <c r="EN159" s="62" t="str">
        <f t="shared" si="388"/>
        <v/>
      </c>
      <c r="EO159" s="65" t="str">
        <f t="shared" si="456"/>
        <v/>
      </c>
      <c r="EP159" s="68" t="str">
        <f t="shared" si="389"/>
        <v/>
      </c>
      <c r="EQ159" s="32"/>
      <c r="ER159" s="120"/>
      <c r="ES159" s="62" t="str">
        <f t="shared" si="335"/>
        <v/>
      </c>
      <c r="ET159" s="62" t="str">
        <f t="shared" si="390"/>
        <v/>
      </c>
      <c r="EU159" s="65" t="str">
        <f t="shared" si="457"/>
        <v/>
      </c>
      <c r="EV159" s="68" t="str">
        <f t="shared" si="391"/>
        <v/>
      </c>
      <c r="EW159" s="32"/>
      <c r="EX159" s="120"/>
      <c r="EY159" s="62" t="str">
        <f t="shared" si="336"/>
        <v/>
      </c>
      <c r="EZ159" s="62" t="str">
        <f t="shared" si="392"/>
        <v/>
      </c>
      <c r="FA159" s="65" t="str">
        <f t="shared" si="458"/>
        <v/>
      </c>
      <c r="FB159" s="68" t="str">
        <f t="shared" si="393"/>
        <v/>
      </c>
      <c r="FC159" s="32"/>
      <c r="FD159" s="120"/>
      <c r="FE159" s="62" t="str">
        <f t="shared" si="337"/>
        <v/>
      </c>
      <c r="FF159" s="62" t="str">
        <f t="shared" si="394"/>
        <v/>
      </c>
      <c r="FG159" s="65" t="str">
        <f t="shared" si="459"/>
        <v/>
      </c>
      <c r="FH159" s="68" t="str">
        <f t="shared" si="395"/>
        <v/>
      </c>
      <c r="FI159" s="32"/>
      <c r="FJ159" s="120"/>
      <c r="FK159" s="62" t="str">
        <f t="shared" si="338"/>
        <v/>
      </c>
      <c r="FL159" s="62" t="str">
        <f t="shared" si="396"/>
        <v/>
      </c>
      <c r="FM159" s="65" t="str">
        <f t="shared" si="460"/>
        <v/>
      </c>
      <c r="FN159" s="68" t="str">
        <f t="shared" si="397"/>
        <v/>
      </c>
      <c r="FO159" s="32"/>
      <c r="FP159" s="120"/>
      <c r="FQ159" s="62" t="str">
        <f t="shared" si="339"/>
        <v/>
      </c>
      <c r="FR159" s="62" t="str">
        <f t="shared" si="398"/>
        <v/>
      </c>
      <c r="FS159" s="65" t="str">
        <f t="shared" si="461"/>
        <v/>
      </c>
      <c r="FT159" s="68" t="str">
        <f t="shared" si="399"/>
        <v/>
      </c>
      <c r="FU159" s="32"/>
      <c r="FV159" s="120"/>
      <c r="FW159" s="62" t="str">
        <f t="shared" si="340"/>
        <v/>
      </c>
      <c r="FX159" s="62" t="str">
        <f t="shared" si="400"/>
        <v/>
      </c>
      <c r="FY159" s="65" t="str">
        <f t="shared" si="462"/>
        <v/>
      </c>
      <c r="FZ159" s="68" t="str">
        <f t="shared" si="401"/>
        <v/>
      </c>
      <c r="GA159" s="32"/>
      <c r="GC159" s="7" t="str">
        <f t="shared" si="402"/>
        <v/>
      </c>
      <c r="GD159" s="7" t="str">
        <f t="shared" ca="1" si="341"/>
        <v/>
      </c>
      <c r="GT159" s="71" t="str">
        <f>IF(GT$9="", "", IF(AND(NOT('Personnel Details'!$N$11=""), $B159&gt;='Personnel Details'!$N$11), 'Personnel Details'!$O$11, IF(AND(NOT('Personnel Details'!$I$11=""), $B159&gt;='Personnel Details'!$I$11), 'Personnel Details'!$J$11, 'Personnel Details'!$E$11)))</f>
        <v/>
      </c>
      <c r="GU159" s="59" t="str">
        <f>IF(GT$9="", "", IF(AND(NOT('Personnel Details'!$N$11=""), $B159&gt;='Personnel Details'!$N$11), IF('Personnel Details'!$P$11="","", 'Personnel Details'!$P$11), IF(AND(NOT('Personnel Details'!$I$11=""), $B159&gt;='Personnel Details'!$I$11), IF('Personnel Details'!$K$11="", "", 'Personnel Details'!$K$11), IF('Personnel Details'!$F$11="", "", 'Personnel Details'!$F$11))))</f>
        <v/>
      </c>
      <c r="GV159" s="74" t="str">
        <f>IF(GT$9="", "", IF(AND(NOT('Personnel Details'!$N$11=""), $B159&gt;='Personnel Details'!$N$11), 'Personnel Details'!$Q$11, IF(AND(NOT('Personnel Details'!$I$11=""), $B159&gt;='Personnel Details'!$I$11), 'Personnel Details'!$L$11, 'Personnel Details'!$G$11)))</f>
        <v/>
      </c>
      <c r="GW159" s="59" t="str">
        <f t="shared" si="403"/>
        <v/>
      </c>
      <c r="GX159" s="53"/>
      <c r="GZ159" s="78" t="str">
        <f>IF(GZ$9="", "", IF(AND(NOT('Personnel Details'!$N$12=""), $B159&gt;='Personnel Details'!$N$12), 'Personnel Details'!$O$12, IF(AND(NOT('Personnel Details'!$I$12=""), $B159&gt;='Personnel Details'!$I$12), 'Personnel Details'!$J$12, 'Personnel Details'!$E$12)))</f>
        <v/>
      </c>
      <c r="HA159" s="59" t="str">
        <f>IF(GZ$9="", "", IF(AND(NOT('Personnel Details'!$N$12=""), $B159&gt;='Personnel Details'!$N$12), IF('Personnel Details'!$P$12="","", 'Personnel Details'!$P$12), IF(AND(NOT('Personnel Details'!$I$12=""), $B159&gt;='Personnel Details'!$I$12), IF('Personnel Details'!$K$12="", "", 'Personnel Details'!$K$12), IF('Personnel Details'!$F$12="", "", 'Personnel Details'!$F$12))))</f>
        <v/>
      </c>
      <c r="HB159" s="79" t="str">
        <f>IF(GZ$9="", "", IF(AND(NOT('Personnel Details'!$N$12=""), $B159&gt;='Personnel Details'!$N$12), 'Personnel Details'!$Q$12, IF(AND(NOT('Personnel Details'!$I$12=""), $B159&gt;='Personnel Details'!$I$12), 'Personnel Details'!$L$12, 'Personnel Details'!$G$12)))</f>
        <v/>
      </c>
      <c r="HC159" s="59" t="str">
        <f t="shared" si="404"/>
        <v/>
      </c>
      <c r="HD159" s="53"/>
      <c r="HF159" s="78" t="str">
        <f>IF(HF$9="", "", IF(AND(NOT('Personnel Details'!$N$13=""), $B159&gt;='Personnel Details'!$N$13), 'Personnel Details'!$O$13, IF(AND(NOT('Personnel Details'!$I$13=""), $B159&gt;='Personnel Details'!$I$13), 'Personnel Details'!$J$13, 'Personnel Details'!$E$13)))</f>
        <v/>
      </c>
      <c r="HG159" s="59" t="str">
        <f>IF(HF$9="", "", IF(AND(NOT('Personnel Details'!$N$13=""), $B159&gt;='Personnel Details'!$N$13), IF('Personnel Details'!$P$13="","", 'Personnel Details'!$P$13), IF(AND(NOT('Personnel Details'!$I$13=""), $B159&gt;='Personnel Details'!$I$13), IF('Personnel Details'!$K$13="", "", 'Personnel Details'!$K$13), IF('Personnel Details'!$F$13="", "", 'Personnel Details'!$F$13))))</f>
        <v/>
      </c>
      <c r="HH159" s="79" t="str">
        <f>IF(HF$9="", "", IF(AND(NOT('Personnel Details'!$N$13=""), $B159&gt;='Personnel Details'!$N$13), 'Personnel Details'!$Q$13, IF(AND(NOT('Personnel Details'!$I$13=""), $B159&gt;='Personnel Details'!$I$13), 'Personnel Details'!$L$13, 'Personnel Details'!$G$13)))</f>
        <v/>
      </c>
      <c r="HI159" s="59" t="str">
        <f t="shared" si="405"/>
        <v/>
      </c>
      <c r="HJ159" s="53"/>
      <c r="HL159" s="78" t="str">
        <f>IF(HL$9="", "", IF(AND(NOT('Personnel Details'!$N$14=""), $B159&gt;='Personnel Details'!$N$14), 'Personnel Details'!$O$14, IF(AND(NOT('Personnel Details'!$I$14=""), $B159&gt;='Personnel Details'!$I$14), 'Personnel Details'!$J$14, 'Personnel Details'!$E$14)))</f>
        <v/>
      </c>
      <c r="HM159" s="59" t="str">
        <f>IF(HL$9="", "", IF(AND(NOT('Personnel Details'!$N$14=""), $B159&gt;='Personnel Details'!$N$14), IF('Personnel Details'!$P$14="","", 'Personnel Details'!$P$14), IF(AND(NOT('Personnel Details'!$I$14=""), $B159&gt;='Personnel Details'!$I$14), IF('Personnel Details'!$K$14="", "", 'Personnel Details'!$K$14), IF('Personnel Details'!$F$14="", "", 'Personnel Details'!$F$14))))</f>
        <v/>
      </c>
      <c r="HN159" s="79" t="str">
        <f>IF(HL$9="", "", IF(AND(NOT('Personnel Details'!$N$14=""), $B159&gt;='Personnel Details'!$N$14), 'Personnel Details'!$Q$14, IF(AND(NOT('Personnel Details'!$I$14=""), $B159&gt;='Personnel Details'!$I$14), 'Personnel Details'!$L$14, 'Personnel Details'!$G$14)))</f>
        <v/>
      </c>
      <c r="HO159" s="59" t="str">
        <f t="shared" si="406"/>
        <v/>
      </c>
      <c r="HP159" s="53"/>
      <c r="HR159" s="78" t="str">
        <f>IF(HR$9="", "", IF(AND(NOT('Personnel Details'!$N$15=""), $B159&gt;='Personnel Details'!$N$15), 'Personnel Details'!$O$15, IF(AND(NOT('Personnel Details'!$I$15=""), $B159&gt;='Personnel Details'!$I$15), 'Personnel Details'!$J$15, 'Personnel Details'!$E$15)))</f>
        <v/>
      </c>
      <c r="HS159" s="59" t="str">
        <f>IF(HR$9="", "", IF(AND(NOT('Personnel Details'!$N$15=""), $B159&gt;='Personnel Details'!$N$15), IF('Personnel Details'!$P$15="","", 'Personnel Details'!$P$15), IF(AND(NOT('Personnel Details'!$I$15=""), $B159&gt;='Personnel Details'!$I$15), IF('Personnel Details'!$K$15="", "", 'Personnel Details'!$K$15), IF('Personnel Details'!$F$15="", "", 'Personnel Details'!$F$15))))</f>
        <v/>
      </c>
      <c r="HT159" s="79" t="str">
        <f>IF(HR$9="", "", IF(AND(NOT('Personnel Details'!$N$15=""), $B159&gt;='Personnel Details'!$N$15), 'Personnel Details'!$Q$15, IF(AND(NOT('Personnel Details'!$I$15=""), $B159&gt;='Personnel Details'!$I$15), 'Personnel Details'!$L$15, 'Personnel Details'!$G$15)))</f>
        <v/>
      </c>
      <c r="HU159" s="59" t="str">
        <f t="shared" si="407"/>
        <v/>
      </c>
      <c r="HV159" s="53"/>
      <c r="HX159" s="78" t="str">
        <f>IF(HX$9="", "", IF(AND(NOT('Personnel Details'!$N$16=""), $B159&gt;='Personnel Details'!$N$16), 'Personnel Details'!$O$16, IF(AND(NOT('Personnel Details'!$I$16=""), $B159&gt;='Personnel Details'!$I$16), 'Personnel Details'!$J$16, 'Personnel Details'!$E$16)))</f>
        <v/>
      </c>
      <c r="HY159" s="59" t="str">
        <f>IF(HX$9="", "", IF(AND(NOT('Personnel Details'!$N$16=""), $B159&gt;='Personnel Details'!$N$16), IF('Personnel Details'!$P$16="","", 'Personnel Details'!$P$16), IF(AND(NOT('Personnel Details'!$I$16=""), $B159&gt;='Personnel Details'!$I$16), IF('Personnel Details'!$K$16="", "", 'Personnel Details'!$K$16), IF('Personnel Details'!$F$16="", "", 'Personnel Details'!$F$16))))</f>
        <v/>
      </c>
      <c r="HZ159" s="79" t="str">
        <f>IF(HX$9="", "", IF(AND(NOT('Personnel Details'!$N$16=""), $B159&gt;='Personnel Details'!$N$16), 'Personnel Details'!$Q$16, IF(AND(NOT('Personnel Details'!$I$16=""), $B159&gt;='Personnel Details'!$I$16), 'Personnel Details'!$L$16, 'Personnel Details'!$G$16)))</f>
        <v/>
      </c>
      <c r="IA159" s="59" t="str">
        <f t="shared" si="408"/>
        <v/>
      </c>
      <c r="IB159" s="53"/>
      <c r="ID159" s="78" t="str">
        <f>IF(ID$9="", "", IF(AND(NOT('Personnel Details'!$N$17=""), $B159&gt;='Personnel Details'!$N$17), 'Personnel Details'!$O$17, IF(AND(NOT('Personnel Details'!$I$17=""), $B159&gt;='Personnel Details'!$I$17), 'Personnel Details'!$J$17, 'Personnel Details'!$E$17)))</f>
        <v/>
      </c>
      <c r="IE159" s="59" t="str">
        <f>IF(ID$9="", "", IF(AND(NOT('Personnel Details'!$N$17=""), $B159&gt;='Personnel Details'!$N$17), IF('Personnel Details'!$P$17="","", 'Personnel Details'!$P$17), IF(AND(NOT('Personnel Details'!$I$17=""), $B159&gt;='Personnel Details'!$I$17), IF('Personnel Details'!$K$17="", "", 'Personnel Details'!$K$17), IF('Personnel Details'!$F$17="", "", 'Personnel Details'!$F$17))))</f>
        <v/>
      </c>
      <c r="IF159" s="79" t="str">
        <f>IF(ID$9="", "", IF(AND(NOT('Personnel Details'!$N$17=""), $B159&gt;='Personnel Details'!$N$17), 'Personnel Details'!$Q$17, IF(AND(NOT('Personnel Details'!$I$17=""), $B159&gt;='Personnel Details'!$I$17), 'Personnel Details'!$L$17, 'Personnel Details'!$G$17)))</f>
        <v/>
      </c>
      <c r="IG159" s="59" t="str">
        <f t="shared" si="409"/>
        <v/>
      </c>
      <c r="IH159" s="53"/>
      <c r="IJ159" s="78" t="str">
        <f>IF(IJ$9="", "", IF(AND(NOT('Personnel Details'!$N$18=""), $B159&gt;='Personnel Details'!$N$18), 'Personnel Details'!$O$18, IF(AND(NOT('Personnel Details'!$I$18=""), $B159&gt;='Personnel Details'!$I$18), 'Personnel Details'!$J$18, 'Personnel Details'!$E$18)))</f>
        <v/>
      </c>
      <c r="IK159" s="59" t="str">
        <f>IF(IJ$9="", "", IF(AND(NOT('Personnel Details'!$N$18=""), $B159&gt;='Personnel Details'!$N$18), IF('Personnel Details'!$P$18="","", 'Personnel Details'!$P$18), IF(AND(NOT('Personnel Details'!$I$18=""), $B159&gt;='Personnel Details'!$I$18), IF('Personnel Details'!$K$18="", "", 'Personnel Details'!$K$18), IF('Personnel Details'!$F$18="", "", 'Personnel Details'!$F$18))))</f>
        <v/>
      </c>
      <c r="IL159" s="79" t="str">
        <f>IF(IJ$9="", "", IF(AND(NOT('Personnel Details'!$N$18=""), $B159&gt;='Personnel Details'!$N$18), 'Personnel Details'!$Q$18, IF(AND(NOT('Personnel Details'!$I$18=""), $B159&gt;='Personnel Details'!$I$18), 'Personnel Details'!$L$18, 'Personnel Details'!$G$18)))</f>
        <v/>
      </c>
      <c r="IM159" s="59" t="str">
        <f t="shared" si="410"/>
        <v/>
      </c>
      <c r="IN159" s="53"/>
      <c r="IP159" s="78" t="str">
        <f>IF(IP$9="", "", IF(AND(NOT('Personnel Details'!$N$19=""), $B159&gt;='Personnel Details'!$N$19), 'Personnel Details'!$O$19, IF(AND(NOT('Personnel Details'!$I$19=""), $B159&gt;='Personnel Details'!$I$19), 'Personnel Details'!$J$19, 'Personnel Details'!$E$19)))</f>
        <v/>
      </c>
      <c r="IQ159" s="59" t="str">
        <f>IF(IP$9="", "", IF(AND(NOT('Personnel Details'!$N$19=""), $B159&gt;='Personnel Details'!$N$19), IF('Personnel Details'!$P$19="","", 'Personnel Details'!$P$19), IF(AND(NOT('Personnel Details'!$I$19=""), $B159&gt;='Personnel Details'!$I$19), IF('Personnel Details'!$K$19="", "", 'Personnel Details'!$K$19), IF('Personnel Details'!$F$19="", "", 'Personnel Details'!$F$19))))</f>
        <v/>
      </c>
      <c r="IR159" s="79" t="str">
        <f>IF(IP$9="", "", IF(AND(NOT('Personnel Details'!$N$19=""), $B159&gt;='Personnel Details'!$N$19), 'Personnel Details'!$Q$19, IF(AND(NOT('Personnel Details'!$I$19=""), $B159&gt;='Personnel Details'!$I$19), 'Personnel Details'!$L$19, 'Personnel Details'!$G$19)))</f>
        <v/>
      </c>
      <c r="IS159" s="59" t="str">
        <f t="shared" si="411"/>
        <v/>
      </c>
      <c r="IT159" s="53"/>
      <c r="IV159" s="78" t="str">
        <f>IF(IV$9="", "", IF(AND(NOT('Personnel Details'!$N$20=""), $B159&gt;='Personnel Details'!$N$20), 'Personnel Details'!$O$20, IF(AND(NOT('Personnel Details'!$I$20=""), $B159&gt;='Personnel Details'!$I$20), 'Personnel Details'!$J$20, 'Personnel Details'!$E$20)))</f>
        <v/>
      </c>
      <c r="IW159" s="59" t="str">
        <f>IF(IV$9="", "", IF(AND(NOT('Personnel Details'!$N$20=""), $B159&gt;='Personnel Details'!$N$20), IF('Personnel Details'!$P$20="","", 'Personnel Details'!$P$20), IF(AND(NOT('Personnel Details'!$I$20=""), $B159&gt;='Personnel Details'!$I$20), IF('Personnel Details'!$K$20="", "", 'Personnel Details'!$K$20), IF('Personnel Details'!$F$20="", "", 'Personnel Details'!$F$20))))</f>
        <v/>
      </c>
      <c r="IX159" s="79" t="str">
        <f>IF(IV$9="", "", IF(AND(NOT('Personnel Details'!$N$20=""), $B159&gt;='Personnel Details'!$N$20), 'Personnel Details'!$Q$20, IF(AND(NOT('Personnel Details'!$I$20=""), $B159&gt;='Personnel Details'!$I$20), 'Personnel Details'!$L$20, 'Personnel Details'!$G$20)))</f>
        <v/>
      </c>
      <c r="IY159" s="59" t="str">
        <f t="shared" si="412"/>
        <v/>
      </c>
      <c r="IZ159" s="53"/>
      <c r="JB159" s="78" t="str">
        <f>IF(JB$9="", "", IF(AND(NOT('Personnel Details'!$N$21=""), $B159&gt;='Personnel Details'!$N$21), 'Personnel Details'!$O$21, IF(AND(NOT('Personnel Details'!$I$21=""), $B159&gt;='Personnel Details'!$I$21), 'Personnel Details'!$J$21, 'Personnel Details'!$E$21)))</f>
        <v/>
      </c>
      <c r="JC159" s="59" t="str">
        <f>IF(JB$9="", "", IF(AND(NOT('Personnel Details'!$N$21=""), $B159&gt;='Personnel Details'!$N$21), IF('Personnel Details'!$P$21="","", 'Personnel Details'!$P$21), IF(AND(NOT('Personnel Details'!$I$21=""), $B159&gt;='Personnel Details'!$I$21), IF('Personnel Details'!$K$21="", "", 'Personnel Details'!$K$21), IF('Personnel Details'!$F$21="", "", 'Personnel Details'!$F$21))))</f>
        <v/>
      </c>
      <c r="JD159" s="79" t="str">
        <f>IF(JB$9="", "", IF(AND(NOT('Personnel Details'!$N$21=""), $B159&gt;='Personnel Details'!$N$21), 'Personnel Details'!$Q$21, IF(AND(NOT('Personnel Details'!$I$21=""), $B159&gt;='Personnel Details'!$I$21), 'Personnel Details'!$L$21, 'Personnel Details'!$G$21)))</f>
        <v/>
      </c>
      <c r="JE159" s="59" t="str">
        <f t="shared" si="413"/>
        <v/>
      </c>
      <c r="JF159" s="53"/>
      <c r="JH159" s="78" t="str">
        <f>IF(JH$9="", "", IF(AND(NOT('Personnel Details'!$N$22=""), $B159&gt;='Personnel Details'!$N$22), 'Personnel Details'!$O$22, IF(AND(NOT('Personnel Details'!$I$22=""), $B159&gt;='Personnel Details'!$I$22), 'Personnel Details'!$J$22, 'Personnel Details'!$E$22)))</f>
        <v/>
      </c>
      <c r="JI159" s="59" t="str">
        <f>IF(JH$9="", "", IF(AND(NOT('Personnel Details'!$N$22=""), $B159&gt;='Personnel Details'!$N$22), IF('Personnel Details'!$P$22="","", 'Personnel Details'!$P$22), IF(AND(NOT('Personnel Details'!$I$22=""), $B159&gt;='Personnel Details'!$I$22), IF('Personnel Details'!$K$22="", "", 'Personnel Details'!$K$22), IF('Personnel Details'!$F$22="", "", 'Personnel Details'!$F$22))))</f>
        <v/>
      </c>
      <c r="JJ159" s="79" t="str">
        <f>IF(JH$9="", "", IF(AND(NOT('Personnel Details'!$N$22=""), $B159&gt;='Personnel Details'!$N$22), 'Personnel Details'!$Q$22, IF(AND(NOT('Personnel Details'!$I$22=""), $B159&gt;='Personnel Details'!$I$22), 'Personnel Details'!$L$22, 'Personnel Details'!$G$22)))</f>
        <v/>
      </c>
      <c r="JK159" s="59" t="str">
        <f t="shared" si="414"/>
        <v/>
      </c>
      <c r="JL159" s="53"/>
      <c r="JN159" s="78" t="str">
        <f>IF(JN$9="", "", IF(AND(NOT('Personnel Details'!$N$23=""), $B159&gt;='Personnel Details'!$N$23), 'Personnel Details'!$O$23, IF(AND(NOT('Personnel Details'!$I$23=""), $B159&gt;='Personnel Details'!$I$23), 'Personnel Details'!$J$23, 'Personnel Details'!$E$23)))</f>
        <v/>
      </c>
      <c r="JO159" s="59" t="str">
        <f>IF(JN$9="", "", IF(AND(NOT('Personnel Details'!$N$23=""), $B159&gt;='Personnel Details'!$N$23), IF('Personnel Details'!$P$23="","", 'Personnel Details'!$P$23), IF(AND(NOT('Personnel Details'!$I$23=""), $B159&gt;='Personnel Details'!$I$23), IF('Personnel Details'!$K$23="", "", 'Personnel Details'!$K$23), IF('Personnel Details'!$F$23="", "", 'Personnel Details'!$F$23))))</f>
        <v/>
      </c>
      <c r="JP159" s="79" t="str">
        <f>IF(JN$9="", "", IF(AND(NOT('Personnel Details'!$N$23=""), $B159&gt;='Personnel Details'!$N$23), 'Personnel Details'!$Q$23, IF(AND(NOT('Personnel Details'!$I$23=""), $B159&gt;='Personnel Details'!$I$23), 'Personnel Details'!$L$23, 'Personnel Details'!$G$23)))</f>
        <v/>
      </c>
      <c r="JQ159" s="59" t="str">
        <f t="shared" si="415"/>
        <v/>
      </c>
      <c r="JR159" s="53"/>
      <c r="JT159" s="78" t="str">
        <f>IF(JT$9="", "", IF(AND(NOT('Personnel Details'!$N$24=""), $B159&gt;='Personnel Details'!$N$24), 'Personnel Details'!$O$24, IF(AND(NOT('Personnel Details'!$I$24=""), $B159&gt;='Personnel Details'!$I$24), 'Personnel Details'!$J$24, 'Personnel Details'!$E$24)))</f>
        <v/>
      </c>
      <c r="JU159" s="59" t="str">
        <f>IF(JT$9="", "", IF(AND(NOT('Personnel Details'!$N$24=""), $B159&gt;='Personnel Details'!$N$24), IF('Personnel Details'!$P$24="","", 'Personnel Details'!$P$24), IF(AND(NOT('Personnel Details'!$I$24=""), $B159&gt;='Personnel Details'!$I$24), IF('Personnel Details'!$K$24="", "", 'Personnel Details'!$K$24), IF('Personnel Details'!$F$24="", "", 'Personnel Details'!$F$24))))</f>
        <v/>
      </c>
      <c r="JV159" s="79" t="str">
        <f>IF(JT$9="", "", IF(AND(NOT('Personnel Details'!$N$24=""), $B159&gt;='Personnel Details'!$N$24), 'Personnel Details'!$Q$24, IF(AND(NOT('Personnel Details'!$I$24=""), $B159&gt;='Personnel Details'!$I$24), 'Personnel Details'!$L$24, 'Personnel Details'!$G$24)))</f>
        <v/>
      </c>
      <c r="JW159" s="59" t="str">
        <f t="shared" si="416"/>
        <v/>
      </c>
      <c r="JX159" s="53"/>
      <c r="JZ159" s="78" t="str">
        <f>IF(JZ$9="", "", IF(AND(NOT('Personnel Details'!$N$25=""), $B159&gt;='Personnel Details'!$N$25), 'Personnel Details'!$O$25, IF(AND(NOT('Personnel Details'!$I$25=""), $B159&gt;='Personnel Details'!$I$25), 'Personnel Details'!$J$25, 'Personnel Details'!$E$25)))</f>
        <v/>
      </c>
      <c r="KA159" s="59" t="str">
        <f>IF(JZ$9="", "", IF(AND(NOT('Personnel Details'!$N$25=""), $B159&gt;='Personnel Details'!$N$25), IF('Personnel Details'!$P$25="","", 'Personnel Details'!$P$25), IF(AND(NOT('Personnel Details'!$I$25=""), $B159&gt;='Personnel Details'!$I$25), IF('Personnel Details'!$K$25="", "", 'Personnel Details'!$K$25), IF('Personnel Details'!$F$25="", "", 'Personnel Details'!$F$25))))</f>
        <v/>
      </c>
      <c r="KB159" s="79" t="str">
        <f>IF(JZ$9="", "", IF(AND(NOT('Personnel Details'!$N$25=""), $B159&gt;='Personnel Details'!$N$25), 'Personnel Details'!$Q$25, IF(AND(NOT('Personnel Details'!$I$25=""), $B159&gt;='Personnel Details'!$I$25), 'Personnel Details'!$L$25, 'Personnel Details'!$G$25)))</f>
        <v/>
      </c>
      <c r="KC159" s="59" t="str">
        <f t="shared" si="417"/>
        <v/>
      </c>
      <c r="KD159" s="53"/>
      <c r="KF159" s="78" t="str">
        <f>IF(KF$9="", "", IF(AND(NOT('Personnel Details'!$N$26=""), $B159&gt;='Personnel Details'!$N$26), 'Personnel Details'!$O$26, IF(AND(NOT('Personnel Details'!$I$26=""), $B159&gt;='Personnel Details'!$I$26), 'Personnel Details'!$J$26, 'Personnel Details'!$E$26)))</f>
        <v/>
      </c>
      <c r="KG159" s="59" t="str">
        <f>IF(KF$9="", "", IF(AND(NOT('Personnel Details'!$N$26=""), $B159&gt;='Personnel Details'!$N$26), IF('Personnel Details'!$P$26="","", 'Personnel Details'!$P$26), IF(AND(NOT('Personnel Details'!$I$26=""), $B159&gt;='Personnel Details'!$I$26), IF('Personnel Details'!$K$26="", "", 'Personnel Details'!$K$26), IF('Personnel Details'!$F$26="", "", 'Personnel Details'!$F$26))))</f>
        <v/>
      </c>
      <c r="KH159" s="79" t="str">
        <f>IF(KF$9="", "", IF(AND(NOT('Personnel Details'!$N$26=""), $B159&gt;='Personnel Details'!$N$26), 'Personnel Details'!$Q$26, IF(AND(NOT('Personnel Details'!$I$26=""), $B159&gt;='Personnel Details'!$I$26), 'Personnel Details'!$L$26, 'Personnel Details'!$G$26)))</f>
        <v/>
      </c>
      <c r="KI159" s="59" t="str">
        <f t="shared" si="418"/>
        <v/>
      </c>
      <c r="KJ159" s="53"/>
      <c r="KL159" s="78" t="str">
        <f>IF(KL$9="", "", IF(AND(NOT('Personnel Details'!$N$27=""), $B159&gt;='Personnel Details'!$N$27), 'Personnel Details'!$O$27, IF(AND(NOT('Personnel Details'!$I$27=""), $B159&gt;='Personnel Details'!$I$27), 'Personnel Details'!$J$27, 'Personnel Details'!$E$27)))</f>
        <v/>
      </c>
      <c r="KM159" s="59" t="str">
        <f>IF(KL$9="", "", IF(AND(NOT('Personnel Details'!$N$27=""), $B159&gt;='Personnel Details'!$N$27), IF('Personnel Details'!$P$27="","", 'Personnel Details'!$P$27), IF(AND(NOT('Personnel Details'!$I$27=""), $B159&gt;='Personnel Details'!$I$27), IF('Personnel Details'!$K$27="", "", 'Personnel Details'!$K$27), IF('Personnel Details'!$F$27="", "", 'Personnel Details'!$F$27))))</f>
        <v/>
      </c>
      <c r="KN159" s="79" t="str">
        <f>IF(KL$9="", "", IF(AND(NOT('Personnel Details'!$N$27=""), $B159&gt;='Personnel Details'!$N$27), 'Personnel Details'!$Q$27, IF(AND(NOT('Personnel Details'!$I$27=""), $B159&gt;='Personnel Details'!$I$27), 'Personnel Details'!$L$27, 'Personnel Details'!$G$27)))</f>
        <v/>
      </c>
      <c r="KO159" s="59" t="str">
        <f t="shared" si="419"/>
        <v/>
      </c>
      <c r="KP159" s="53"/>
      <c r="KR159" s="78" t="str">
        <f>IF(KR$9="", "", IF(AND(NOT('Personnel Details'!$N$28=""), $B159&gt;='Personnel Details'!$N$28), 'Personnel Details'!$O$28, IF(AND(NOT('Personnel Details'!$I$28=""), $B159&gt;='Personnel Details'!$I$28), 'Personnel Details'!$J$28, 'Personnel Details'!$E$28)))</f>
        <v/>
      </c>
      <c r="KS159" s="59" t="str">
        <f>IF(KR$9="", "", IF(AND(NOT('Personnel Details'!$N$28=""), $B159&gt;='Personnel Details'!$N$28), IF('Personnel Details'!$P$28="","", 'Personnel Details'!$P$28), IF(AND(NOT('Personnel Details'!$I$28=""), $B159&gt;='Personnel Details'!$I$28), IF('Personnel Details'!$K$28="", "", 'Personnel Details'!$K$28), IF('Personnel Details'!$F$28="", "", 'Personnel Details'!$F$28))))</f>
        <v/>
      </c>
      <c r="KT159" s="79" t="str">
        <f>IF(KR$9="", "", IF(AND(NOT('Personnel Details'!$N$28=""), $B159&gt;='Personnel Details'!$N$28), 'Personnel Details'!$Q$28, IF(AND(NOT('Personnel Details'!$I$28=""), $B159&gt;='Personnel Details'!$I$28), 'Personnel Details'!$L$28, 'Personnel Details'!$G$28)))</f>
        <v/>
      </c>
      <c r="KU159" s="59" t="str">
        <f t="shared" si="420"/>
        <v/>
      </c>
      <c r="KV159" s="53"/>
      <c r="KX159" s="78" t="str">
        <f>IF(KX$9="", "", IF(AND(NOT('Personnel Details'!$N$29=""), $B159&gt;='Personnel Details'!$N$29), 'Personnel Details'!$O$29, IF(AND(NOT('Personnel Details'!$I$29=""), $B159&gt;='Personnel Details'!$I$29), 'Personnel Details'!$J$29, 'Personnel Details'!$E$29)))</f>
        <v/>
      </c>
      <c r="KY159" s="59" t="str">
        <f>IF(KX$9="", "", IF(AND(NOT('Personnel Details'!$N$29=""), $B159&gt;='Personnel Details'!$N$29), IF('Personnel Details'!$P$29="","", 'Personnel Details'!$P$29), IF(AND(NOT('Personnel Details'!$I$29=""), $B159&gt;='Personnel Details'!$I$29), IF('Personnel Details'!$K$29="", "", 'Personnel Details'!$K$29), IF('Personnel Details'!$F$29="", "", 'Personnel Details'!$F$29))))</f>
        <v/>
      </c>
      <c r="KZ159" s="79" t="str">
        <f>IF(KX$9="", "", IF(AND(NOT('Personnel Details'!$N$29=""), $B159&gt;='Personnel Details'!$N$29), 'Personnel Details'!$Q$29, IF(AND(NOT('Personnel Details'!$I$29=""), $B159&gt;='Personnel Details'!$I$29), 'Personnel Details'!$L$29, 'Personnel Details'!$G$29)))</f>
        <v/>
      </c>
      <c r="LA159" s="59" t="str">
        <f t="shared" si="421"/>
        <v/>
      </c>
      <c r="LB159" s="53"/>
      <c r="LD159" s="78" t="str">
        <f>IF(LD$9="", "", IF(AND(NOT('Personnel Details'!$N$30=""), $B159&gt;='Personnel Details'!$N$30), 'Personnel Details'!$O$30, IF(AND(NOT('Personnel Details'!$I$30=""), $B159&gt;='Personnel Details'!$I$30), 'Personnel Details'!$J$30, 'Personnel Details'!$E$30)))</f>
        <v/>
      </c>
      <c r="LE159" s="59" t="str">
        <f>IF(LD$9="", "", IF(AND(NOT('Personnel Details'!$N$30=""), $B159&gt;='Personnel Details'!$N$30), IF('Personnel Details'!$P$30="","", 'Personnel Details'!$P$30), IF(AND(NOT('Personnel Details'!$I$30=""), $B159&gt;='Personnel Details'!$I$30), IF('Personnel Details'!$K$30="", "", 'Personnel Details'!$K$30), IF('Personnel Details'!$F$30="", "", 'Personnel Details'!$F$30))))</f>
        <v/>
      </c>
      <c r="LF159" s="79" t="str">
        <f>IF(LD$9="", "", IF(AND(NOT('Personnel Details'!$N$30=""), $B159&gt;='Personnel Details'!$N$30), 'Personnel Details'!$Q$30, IF(AND(NOT('Personnel Details'!$I$30=""), $B159&gt;='Personnel Details'!$I$30), 'Personnel Details'!$L$30, 'Personnel Details'!$G$30)))</f>
        <v/>
      </c>
      <c r="LG159" s="59" t="str">
        <f t="shared" si="422"/>
        <v/>
      </c>
      <c r="LH159" s="53"/>
      <c r="LJ159" s="78" t="str">
        <f>IF(LJ$9="", "", IF(AND(NOT('Personnel Details'!$N$31=""), $B159&gt;='Personnel Details'!$N$31), 'Personnel Details'!$O$31, IF(AND(NOT('Personnel Details'!$I$31=""), $B159&gt;='Personnel Details'!$I$31), 'Personnel Details'!$J$31, 'Personnel Details'!$E$31)))</f>
        <v/>
      </c>
      <c r="LK159" s="59" t="str">
        <f>IF(LJ$9="", "", IF(AND(NOT('Personnel Details'!$N$31=""), $B159&gt;='Personnel Details'!$N$31), IF('Personnel Details'!$P$31="","", 'Personnel Details'!$P$31), IF(AND(NOT('Personnel Details'!$I$31=""), $B159&gt;='Personnel Details'!$I$31), IF('Personnel Details'!$K$31="", "", 'Personnel Details'!$K$31), IF('Personnel Details'!$F$31="", "", 'Personnel Details'!$F$31))))</f>
        <v/>
      </c>
      <c r="LL159" s="79" t="str">
        <f>IF(LJ$9="", "", IF(AND(NOT('Personnel Details'!$N$31=""), $B159&gt;='Personnel Details'!$N$31), 'Personnel Details'!$Q$31, IF(AND(NOT('Personnel Details'!$I$31=""), $B159&gt;='Personnel Details'!$I$31), 'Personnel Details'!$L$31, 'Personnel Details'!$G$31)))</f>
        <v/>
      </c>
      <c r="LM159" s="59" t="str">
        <f t="shared" si="423"/>
        <v/>
      </c>
      <c r="LN159" s="53"/>
      <c r="LP159" s="78" t="str">
        <f>IF(LP$9="", "", IF(AND(NOT('Personnel Details'!$N$32=""), $B159&gt;='Personnel Details'!$N$32), 'Personnel Details'!$O$32, IF(AND(NOT('Personnel Details'!$I$32=""), $B159&gt;='Personnel Details'!$I$32), 'Personnel Details'!$J$32, 'Personnel Details'!$E$32)))</f>
        <v/>
      </c>
      <c r="LQ159" s="59" t="str">
        <f>IF(LP$9="", "", IF(AND(NOT('Personnel Details'!$N$32=""), $B159&gt;='Personnel Details'!$N$32), IF('Personnel Details'!$P$32="","", 'Personnel Details'!$P$32), IF(AND(NOT('Personnel Details'!$I$32=""), $B159&gt;='Personnel Details'!$I$32), IF('Personnel Details'!$K$32="", "", 'Personnel Details'!$K$32), IF('Personnel Details'!$F$32="", "", 'Personnel Details'!$F$32))))</f>
        <v/>
      </c>
      <c r="LR159" s="79" t="str">
        <f>IF(LP$9="", "", IF(AND(NOT('Personnel Details'!$N$32=""), $B159&gt;='Personnel Details'!$N$32), 'Personnel Details'!$Q$32, IF(AND(NOT('Personnel Details'!$I$32=""), $B159&gt;='Personnel Details'!$I$32), 'Personnel Details'!$L$32, 'Personnel Details'!$G$32)))</f>
        <v/>
      </c>
      <c r="LS159" s="59" t="str">
        <f t="shared" si="424"/>
        <v/>
      </c>
      <c r="LT159" s="53"/>
      <c r="LV159" s="78" t="str">
        <f>IF(LV$9="", "", IF(AND(NOT('Personnel Details'!$N$33=""), $B159&gt;='Personnel Details'!$N$33), 'Personnel Details'!$O$33, IF(AND(NOT('Personnel Details'!$I$33=""), $B159&gt;='Personnel Details'!$I$33), 'Personnel Details'!$J$33, 'Personnel Details'!$E$33)))</f>
        <v/>
      </c>
      <c r="LW159" s="59" t="str">
        <f>IF(LV$9="", "", IF(AND(NOT('Personnel Details'!$N$33=""), $B159&gt;='Personnel Details'!$N$33), IF('Personnel Details'!$P$33="","", 'Personnel Details'!$P$33), IF(AND(NOT('Personnel Details'!$I$33=""), $B159&gt;='Personnel Details'!$I$33), IF('Personnel Details'!$K$33="", "", 'Personnel Details'!$K$33), IF('Personnel Details'!$F$33="", "", 'Personnel Details'!$F$33))))</f>
        <v/>
      </c>
      <c r="LX159" s="79" t="str">
        <f>IF(LV$9="", "", IF(AND(NOT('Personnel Details'!$N$33=""), $B159&gt;='Personnel Details'!$N$33), 'Personnel Details'!$Q$33, IF(AND(NOT('Personnel Details'!$I$33=""), $B159&gt;='Personnel Details'!$I$33), 'Personnel Details'!$L$33, 'Personnel Details'!$G$33)))</f>
        <v/>
      </c>
      <c r="LY159" s="59" t="str">
        <f t="shared" si="425"/>
        <v/>
      </c>
      <c r="LZ159" s="53"/>
      <c r="MB159" s="78" t="str">
        <f>IF(MB$9="", "", IF(AND(NOT('Personnel Details'!$N$34=""), $B159&gt;='Personnel Details'!$N$34), 'Personnel Details'!$O$34, IF(AND(NOT('Personnel Details'!$I$34=""), $B159&gt;='Personnel Details'!$I$34), 'Personnel Details'!$J$34, 'Personnel Details'!$E$34)))</f>
        <v/>
      </c>
      <c r="MC159" s="59" t="str">
        <f>IF(MB$9="", "", IF(AND(NOT('Personnel Details'!$N$34=""), $B159&gt;='Personnel Details'!$N$34), IF('Personnel Details'!$P$34="","", 'Personnel Details'!$P$34), IF(AND(NOT('Personnel Details'!$I$34=""), $B159&gt;='Personnel Details'!$I$34), IF('Personnel Details'!$K$34="", "", 'Personnel Details'!$K$34), IF('Personnel Details'!$F$34="", "", 'Personnel Details'!$F$34))))</f>
        <v/>
      </c>
      <c r="MD159" s="79" t="str">
        <f>IF(MB$9="", "", IF(AND(NOT('Personnel Details'!$N$34=""), $B159&gt;='Personnel Details'!$N$34), 'Personnel Details'!$Q$34, IF(AND(NOT('Personnel Details'!$I$34=""), $B159&gt;='Personnel Details'!$I$34), 'Personnel Details'!$L$34, 'Personnel Details'!$G$34)))</f>
        <v/>
      </c>
      <c r="ME159" s="59" t="str">
        <f t="shared" si="426"/>
        <v/>
      </c>
      <c r="MF159" s="53"/>
      <c r="MH159" s="78" t="str">
        <f>IF(MH$9="", "", IF(AND(NOT('Personnel Details'!$N$35=""), $B159&gt;='Personnel Details'!$N$35), 'Personnel Details'!$O$35, IF(AND(NOT('Personnel Details'!$I$35=""), $B159&gt;='Personnel Details'!$I$35), 'Personnel Details'!$J$35, 'Personnel Details'!$E$35)))</f>
        <v/>
      </c>
      <c r="MI159" s="59" t="str">
        <f>IF(MH$9="", "", IF(AND(NOT('Personnel Details'!$N$35=""), $B159&gt;='Personnel Details'!$N$35), IF('Personnel Details'!$P$35="","", 'Personnel Details'!$P$35), IF(AND(NOT('Personnel Details'!$I$35=""), $B159&gt;='Personnel Details'!$I$35), IF('Personnel Details'!$K$35="", "", 'Personnel Details'!$K$35), IF('Personnel Details'!$F$35="", "", 'Personnel Details'!$F$35))))</f>
        <v/>
      </c>
      <c r="MJ159" s="79" t="str">
        <f>IF(MH$9="", "", IF(AND(NOT('Personnel Details'!$N$35=""), $B159&gt;='Personnel Details'!$N$35), 'Personnel Details'!$Q$35, IF(AND(NOT('Personnel Details'!$I$35=""), $B159&gt;='Personnel Details'!$I$35), 'Personnel Details'!$L$35, 'Personnel Details'!$G$35)))</f>
        <v/>
      </c>
      <c r="MK159" s="59" t="str">
        <f t="shared" si="427"/>
        <v/>
      </c>
      <c r="ML159" s="53"/>
      <c r="MN159" s="78" t="str">
        <f>IF(MN$9="", "", IF(AND(NOT('Personnel Details'!$N$36=""), $B159&gt;='Personnel Details'!$N$36), 'Personnel Details'!$O$36, IF(AND(NOT('Personnel Details'!$I$36=""), $B159&gt;='Personnel Details'!$I$36), 'Personnel Details'!$J$36, 'Personnel Details'!$E$36)))</f>
        <v/>
      </c>
      <c r="MO159" s="59" t="str">
        <f>IF(MN$9="", "", IF(AND(NOT('Personnel Details'!$N$36=""), $B159&gt;='Personnel Details'!$N$36), IF('Personnel Details'!$P$36="","", 'Personnel Details'!$P$36), IF(AND(NOT('Personnel Details'!$I$36=""), $B159&gt;='Personnel Details'!$I$36), IF('Personnel Details'!$K$36="", "", 'Personnel Details'!$K$36), IF('Personnel Details'!$F$36="", "", 'Personnel Details'!$F$36))))</f>
        <v/>
      </c>
      <c r="MP159" s="79" t="str">
        <f>IF(MN$9="", "", IF(AND(NOT('Personnel Details'!$N$36=""), $B159&gt;='Personnel Details'!$N$36), 'Personnel Details'!$Q$36, IF(AND(NOT('Personnel Details'!$I$36=""), $B159&gt;='Personnel Details'!$I$36), 'Personnel Details'!$L$36, 'Personnel Details'!$G$36)))</f>
        <v/>
      </c>
      <c r="MQ159" s="59" t="str">
        <f t="shared" si="428"/>
        <v/>
      </c>
      <c r="MR159" s="53"/>
      <c r="MT159" s="78" t="str">
        <f>IF(MT$9="", "", IF(AND(NOT('Personnel Details'!$N$37=""), $B159&gt;='Personnel Details'!$N$37), 'Personnel Details'!$O$37, IF(AND(NOT('Personnel Details'!$I$37=""), $B159&gt;='Personnel Details'!$I$37), 'Personnel Details'!$J$37, 'Personnel Details'!$E$37)))</f>
        <v/>
      </c>
      <c r="MU159" s="59" t="str">
        <f>IF(MT$9="", "", IF(AND(NOT('Personnel Details'!$N$37=""), $B159&gt;='Personnel Details'!$N$37), IF('Personnel Details'!$P$37="","", 'Personnel Details'!$P$37), IF(AND(NOT('Personnel Details'!$I$37=""), $B159&gt;='Personnel Details'!$I$37), IF('Personnel Details'!$K$37="", "", 'Personnel Details'!$K$37), IF('Personnel Details'!$F$37="", "", 'Personnel Details'!$F$37))))</f>
        <v/>
      </c>
      <c r="MV159" s="79" t="str">
        <f>IF(MT$9="", "", IF(AND(NOT('Personnel Details'!$N$37=""), $B159&gt;='Personnel Details'!$N$37), 'Personnel Details'!$Q$37, IF(AND(NOT('Personnel Details'!$I$37=""), $B159&gt;='Personnel Details'!$I$37), 'Personnel Details'!$L$37, 'Personnel Details'!$G$37)))</f>
        <v/>
      </c>
      <c r="MW159" s="59" t="str">
        <f t="shared" si="429"/>
        <v/>
      </c>
      <c r="MX159" s="53"/>
      <c r="MZ159" s="78" t="str">
        <f>IF(MZ$9="", "", IF(AND(NOT('Personnel Details'!$N$38=""), $B159&gt;='Personnel Details'!$N$38), 'Personnel Details'!$O$38, IF(AND(NOT('Personnel Details'!$I$38=""), $B159&gt;='Personnel Details'!$I$38), 'Personnel Details'!$J$38, 'Personnel Details'!$E$38)))</f>
        <v/>
      </c>
      <c r="NA159" s="59" t="str">
        <f>IF(MZ$9="", "", IF(AND(NOT('Personnel Details'!$N$38=""), $B159&gt;='Personnel Details'!$N$38), IF('Personnel Details'!$P$38="","", 'Personnel Details'!$P$38), IF(AND(NOT('Personnel Details'!$I$38=""), $B159&gt;='Personnel Details'!$I$38), IF('Personnel Details'!$K$38="", "", 'Personnel Details'!$K$38), IF('Personnel Details'!$F$38="", "", 'Personnel Details'!$F$38))))</f>
        <v/>
      </c>
      <c r="NB159" s="79" t="str">
        <f>IF(MZ$9="", "", IF(AND(NOT('Personnel Details'!$N$38=""), $B159&gt;='Personnel Details'!$N$38), 'Personnel Details'!$Q$38, IF(AND(NOT('Personnel Details'!$I$38=""), $B159&gt;='Personnel Details'!$I$38), 'Personnel Details'!$L$38, 'Personnel Details'!$G$38)))</f>
        <v/>
      </c>
      <c r="NC159" s="59" t="str">
        <f t="shared" si="430"/>
        <v/>
      </c>
      <c r="ND159" s="53"/>
      <c r="NF159" s="78" t="str">
        <f>IF(NF$9="", "", IF(AND(NOT('Personnel Details'!$N$39=""), $B159&gt;='Personnel Details'!$N$39), 'Personnel Details'!$O$39, IF(AND(NOT('Personnel Details'!$I$39=""), $B159&gt;='Personnel Details'!$I$39), 'Personnel Details'!$J$39, 'Personnel Details'!$E$39)))</f>
        <v/>
      </c>
      <c r="NG159" s="59" t="str">
        <f>IF(NF$9="", "", IF(AND(NOT('Personnel Details'!$N$39=""), $B159&gt;='Personnel Details'!$N$39), IF('Personnel Details'!$P$39="","", 'Personnel Details'!$P$39), IF(AND(NOT('Personnel Details'!$I$39=""), $B159&gt;='Personnel Details'!$I$39), IF('Personnel Details'!$K$39="", "", 'Personnel Details'!$K$39), IF('Personnel Details'!$F$39="", "", 'Personnel Details'!$F$39))))</f>
        <v/>
      </c>
      <c r="NH159" s="79" t="str">
        <f>IF(NF$9="", "", IF(AND(NOT('Personnel Details'!$N$39=""), $B159&gt;='Personnel Details'!$N$39), 'Personnel Details'!$Q$39, IF(AND(NOT('Personnel Details'!$I$39=""), $B159&gt;='Personnel Details'!$I$39), 'Personnel Details'!$L$39, 'Personnel Details'!$G$39)))</f>
        <v/>
      </c>
      <c r="NI159" s="59" t="str">
        <f t="shared" si="431"/>
        <v/>
      </c>
      <c r="NJ159" s="53"/>
      <c r="NL159" s="78" t="str">
        <f>IF(NL$9="", "", IF(AND(NOT('Personnel Details'!$N$40=""), $B159&gt;='Personnel Details'!$N$40), 'Personnel Details'!$O$40, IF(AND(NOT('Personnel Details'!$I$40=""), $B159&gt;='Personnel Details'!$I$40), 'Personnel Details'!$J$40, 'Personnel Details'!$E$40)))</f>
        <v/>
      </c>
      <c r="NM159" s="59" t="str">
        <f>IF(NL$9="", "", IF(AND(NOT('Personnel Details'!$N$40=""), $B159&gt;='Personnel Details'!$N$40), IF('Personnel Details'!$P$40="","", 'Personnel Details'!$P$40), IF(AND(NOT('Personnel Details'!$I$40=""), $B159&gt;='Personnel Details'!$I$40), IF('Personnel Details'!$K$40="", "", 'Personnel Details'!$K$40), IF('Personnel Details'!$F$40="", "", 'Personnel Details'!$F$40))))</f>
        <v/>
      </c>
      <c r="NN159" s="79" t="str">
        <f>IF(NL$9="", "", IF(AND(NOT('Personnel Details'!$N$40=""), $B159&gt;='Personnel Details'!$N$40), 'Personnel Details'!$Q$40, IF(AND(NOT('Personnel Details'!$I$40=""), $B159&gt;='Personnel Details'!$I$40), 'Personnel Details'!$L$40, 'Personnel Details'!$G$40)))</f>
        <v/>
      </c>
      <c r="NO159" s="59" t="str">
        <f t="shared" si="432"/>
        <v/>
      </c>
      <c r="NP159" s="53"/>
    </row>
    <row r="160" spans="1:380" x14ac:dyDescent="0.25">
      <c r="A160" s="32"/>
      <c r="B160" s="113" t="str">
        <f>IFERROR(IF(B159+1&gt;'Personnel Details'!$U$5, "", B159+1), "")</f>
        <v/>
      </c>
      <c r="C160" s="32"/>
      <c r="D160" s="120"/>
      <c r="E160" s="13" t="str">
        <f t="shared" si="311"/>
        <v/>
      </c>
      <c r="F160" s="13" t="str">
        <f t="shared" si="342"/>
        <v/>
      </c>
      <c r="G160" s="56" t="str">
        <f t="shared" si="433"/>
        <v/>
      </c>
      <c r="H160" s="16" t="str">
        <f t="shared" si="343"/>
        <v/>
      </c>
      <c r="I160" s="32"/>
      <c r="J160" s="120"/>
      <c r="K160" s="62" t="str">
        <f t="shared" si="312"/>
        <v/>
      </c>
      <c r="L160" s="62" t="str">
        <f t="shared" si="344"/>
        <v/>
      </c>
      <c r="M160" s="65" t="str">
        <f t="shared" si="434"/>
        <v/>
      </c>
      <c r="N160" s="68" t="str">
        <f t="shared" si="345"/>
        <v/>
      </c>
      <c r="O160" s="32"/>
      <c r="P160" s="120"/>
      <c r="Q160" s="62" t="str">
        <f t="shared" si="313"/>
        <v/>
      </c>
      <c r="R160" s="62" t="str">
        <f t="shared" si="346"/>
        <v/>
      </c>
      <c r="S160" s="65" t="str">
        <f t="shared" si="435"/>
        <v/>
      </c>
      <c r="T160" s="68" t="str">
        <f t="shared" si="347"/>
        <v/>
      </c>
      <c r="U160" s="32"/>
      <c r="V160" s="120"/>
      <c r="W160" s="62" t="str">
        <f t="shared" si="314"/>
        <v/>
      </c>
      <c r="X160" s="62" t="str">
        <f t="shared" si="348"/>
        <v/>
      </c>
      <c r="Y160" s="65" t="str">
        <f t="shared" si="436"/>
        <v/>
      </c>
      <c r="Z160" s="68" t="str">
        <f t="shared" si="349"/>
        <v/>
      </c>
      <c r="AA160" s="32"/>
      <c r="AB160" s="120"/>
      <c r="AC160" s="62" t="str">
        <f t="shared" si="315"/>
        <v/>
      </c>
      <c r="AD160" s="62" t="str">
        <f t="shared" si="350"/>
        <v/>
      </c>
      <c r="AE160" s="65" t="str">
        <f t="shared" si="437"/>
        <v/>
      </c>
      <c r="AF160" s="68" t="str">
        <f t="shared" si="351"/>
        <v/>
      </c>
      <c r="AG160" s="32"/>
      <c r="AH160" s="120"/>
      <c r="AI160" s="62" t="str">
        <f t="shared" si="316"/>
        <v/>
      </c>
      <c r="AJ160" s="62" t="str">
        <f t="shared" si="352"/>
        <v/>
      </c>
      <c r="AK160" s="65" t="str">
        <f t="shared" si="438"/>
        <v/>
      </c>
      <c r="AL160" s="68" t="str">
        <f t="shared" si="353"/>
        <v/>
      </c>
      <c r="AM160" s="32"/>
      <c r="AN160" s="120"/>
      <c r="AO160" s="62" t="str">
        <f t="shared" si="317"/>
        <v/>
      </c>
      <c r="AP160" s="62" t="str">
        <f t="shared" si="354"/>
        <v/>
      </c>
      <c r="AQ160" s="65" t="str">
        <f t="shared" si="439"/>
        <v/>
      </c>
      <c r="AR160" s="68" t="str">
        <f t="shared" si="355"/>
        <v/>
      </c>
      <c r="AS160" s="32"/>
      <c r="AT160" s="120"/>
      <c r="AU160" s="62" t="str">
        <f t="shared" si="318"/>
        <v/>
      </c>
      <c r="AV160" s="62" t="str">
        <f t="shared" si="356"/>
        <v/>
      </c>
      <c r="AW160" s="65" t="str">
        <f t="shared" si="440"/>
        <v/>
      </c>
      <c r="AX160" s="68" t="str">
        <f t="shared" si="357"/>
        <v/>
      </c>
      <c r="AY160" s="32"/>
      <c r="AZ160" s="120"/>
      <c r="BA160" s="62" t="str">
        <f t="shared" si="319"/>
        <v/>
      </c>
      <c r="BB160" s="62" t="str">
        <f t="shared" si="358"/>
        <v/>
      </c>
      <c r="BC160" s="65" t="str">
        <f t="shared" si="441"/>
        <v/>
      </c>
      <c r="BD160" s="68" t="str">
        <f t="shared" si="359"/>
        <v/>
      </c>
      <c r="BE160" s="32"/>
      <c r="BF160" s="120"/>
      <c r="BG160" s="62" t="str">
        <f t="shared" si="320"/>
        <v/>
      </c>
      <c r="BH160" s="62" t="str">
        <f t="shared" si="360"/>
        <v/>
      </c>
      <c r="BI160" s="65" t="str">
        <f t="shared" si="442"/>
        <v/>
      </c>
      <c r="BJ160" s="68" t="str">
        <f t="shared" si="361"/>
        <v/>
      </c>
      <c r="BK160" s="32"/>
      <c r="BL160" s="120"/>
      <c r="BM160" s="62" t="str">
        <f t="shared" si="321"/>
        <v/>
      </c>
      <c r="BN160" s="62" t="str">
        <f t="shared" si="362"/>
        <v/>
      </c>
      <c r="BO160" s="65" t="str">
        <f t="shared" si="443"/>
        <v/>
      </c>
      <c r="BP160" s="68" t="str">
        <f t="shared" si="363"/>
        <v/>
      </c>
      <c r="BQ160" s="32"/>
      <c r="BR160" s="120"/>
      <c r="BS160" s="62" t="str">
        <f t="shared" si="322"/>
        <v/>
      </c>
      <c r="BT160" s="62" t="str">
        <f t="shared" si="364"/>
        <v/>
      </c>
      <c r="BU160" s="65" t="str">
        <f t="shared" si="444"/>
        <v/>
      </c>
      <c r="BV160" s="68" t="str">
        <f t="shared" si="365"/>
        <v/>
      </c>
      <c r="BW160" s="32"/>
      <c r="BX160" s="120"/>
      <c r="BY160" s="62" t="str">
        <f t="shared" si="323"/>
        <v/>
      </c>
      <c r="BZ160" s="62" t="str">
        <f t="shared" si="366"/>
        <v/>
      </c>
      <c r="CA160" s="65" t="str">
        <f t="shared" si="445"/>
        <v/>
      </c>
      <c r="CB160" s="68" t="str">
        <f t="shared" si="367"/>
        <v/>
      </c>
      <c r="CC160" s="32"/>
      <c r="CD160" s="120"/>
      <c r="CE160" s="62" t="str">
        <f t="shared" si="324"/>
        <v/>
      </c>
      <c r="CF160" s="62" t="str">
        <f t="shared" si="368"/>
        <v/>
      </c>
      <c r="CG160" s="65" t="str">
        <f t="shared" si="446"/>
        <v/>
      </c>
      <c r="CH160" s="68" t="str">
        <f t="shared" si="369"/>
        <v/>
      </c>
      <c r="CI160" s="32"/>
      <c r="CJ160" s="120"/>
      <c r="CK160" s="62" t="str">
        <f t="shared" si="325"/>
        <v/>
      </c>
      <c r="CL160" s="62" t="str">
        <f t="shared" si="370"/>
        <v/>
      </c>
      <c r="CM160" s="65" t="str">
        <f t="shared" si="447"/>
        <v/>
      </c>
      <c r="CN160" s="68" t="str">
        <f t="shared" si="371"/>
        <v/>
      </c>
      <c r="CO160" s="32"/>
      <c r="CP160" s="120"/>
      <c r="CQ160" s="62" t="str">
        <f t="shared" si="326"/>
        <v/>
      </c>
      <c r="CR160" s="62" t="str">
        <f t="shared" si="372"/>
        <v/>
      </c>
      <c r="CS160" s="65" t="str">
        <f t="shared" si="448"/>
        <v/>
      </c>
      <c r="CT160" s="68" t="str">
        <f t="shared" si="373"/>
        <v/>
      </c>
      <c r="CU160" s="32"/>
      <c r="CV160" s="120"/>
      <c r="CW160" s="62" t="str">
        <f t="shared" si="327"/>
        <v/>
      </c>
      <c r="CX160" s="62" t="str">
        <f t="shared" si="374"/>
        <v/>
      </c>
      <c r="CY160" s="65" t="str">
        <f t="shared" si="449"/>
        <v/>
      </c>
      <c r="CZ160" s="68" t="str">
        <f t="shared" si="375"/>
        <v/>
      </c>
      <c r="DA160" s="32"/>
      <c r="DB160" s="120"/>
      <c r="DC160" s="62" t="str">
        <f t="shared" si="328"/>
        <v/>
      </c>
      <c r="DD160" s="62" t="str">
        <f t="shared" si="376"/>
        <v/>
      </c>
      <c r="DE160" s="65" t="str">
        <f t="shared" si="450"/>
        <v/>
      </c>
      <c r="DF160" s="68" t="str">
        <f t="shared" si="377"/>
        <v/>
      </c>
      <c r="DG160" s="32"/>
      <c r="DH160" s="120"/>
      <c r="DI160" s="62" t="str">
        <f t="shared" si="329"/>
        <v/>
      </c>
      <c r="DJ160" s="62" t="str">
        <f t="shared" si="378"/>
        <v/>
      </c>
      <c r="DK160" s="65" t="str">
        <f t="shared" si="451"/>
        <v/>
      </c>
      <c r="DL160" s="68" t="str">
        <f t="shared" si="379"/>
        <v/>
      </c>
      <c r="DM160" s="32"/>
      <c r="DN160" s="120"/>
      <c r="DO160" s="62" t="str">
        <f t="shared" si="330"/>
        <v/>
      </c>
      <c r="DP160" s="62" t="str">
        <f t="shared" si="380"/>
        <v/>
      </c>
      <c r="DQ160" s="65" t="str">
        <f t="shared" si="452"/>
        <v/>
      </c>
      <c r="DR160" s="68" t="str">
        <f t="shared" si="381"/>
        <v/>
      </c>
      <c r="DS160" s="32"/>
      <c r="DT160" s="120"/>
      <c r="DU160" s="62" t="str">
        <f t="shared" si="331"/>
        <v/>
      </c>
      <c r="DV160" s="62" t="str">
        <f t="shared" si="382"/>
        <v/>
      </c>
      <c r="DW160" s="65" t="str">
        <f t="shared" si="453"/>
        <v/>
      </c>
      <c r="DX160" s="68" t="str">
        <f t="shared" si="383"/>
        <v/>
      </c>
      <c r="DY160" s="32"/>
      <c r="DZ160" s="120"/>
      <c r="EA160" s="62" t="str">
        <f t="shared" si="332"/>
        <v/>
      </c>
      <c r="EB160" s="62" t="str">
        <f t="shared" si="384"/>
        <v/>
      </c>
      <c r="EC160" s="65" t="str">
        <f t="shared" si="454"/>
        <v/>
      </c>
      <c r="ED160" s="68" t="str">
        <f t="shared" si="385"/>
        <v/>
      </c>
      <c r="EE160" s="32"/>
      <c r="EF160" s="120"/>
      <c r="EG160" s="62" t="str">
        <f t="shared" si="333"/>
        <v/>
      </c>
      <c r="EH160" s="62" t="str">
        <f t="shared" si="386"/>
        <v/>
      </c>
      <c r="EI160" s="65" t="str">
        <f t="shared" si="455"/>
        <v/>
      </c>
      <c r="EJ160" s="68" t="str">
        <f t="shared" si="387"/>
        <v/>
      </c>
      <c r="EK160" s="32"/>
      <c r="EL160" s="120"/>
      <c r="EM160" s="62" t="str">
        <f t="shared" si="334"/>
        <v/>
      </c>
      <c r="EN160" s="62" t="str">
        <f t="shared" si="388"/>
        <v/>
      </c>
      <c r="EO160" s="65" t="str">
        <f t="shared" si="456"/>
        <v/>
      </c>
      <c r="EP160" s="68" t="str">
        <f t="shared" si="389"/>
        <v/>
      </c>
      <c r="EQ160" s="32"/>
      <c r="ER160" s="120"/>
      <c r="ES160" s="62" t="str">
        <f t="shared" si="335"/>
        <v/>
      </c>
      <c r="ET160" s="62" t="str">
        <f t="shared" si="390"/>
        <v/>
      </c>
      <c r="EU160" s="65" t="str">
        <f t="shared" si="457"/>
        <v/>
      </c>
      <c r="EV160" s="68" t="str">
        <f t="shared" si="391"/>
        <v/>
      </c>
      <c r="EW160" s="32"/>
      <c r="EX160" s="120"/>
      <c r="EY160" s="62" t="str">
        <f t="shared" si="336"/>
        <v/>
      </c>
      <c r="EZ160" s="62" t="str">
        <f t="shared" si="392"/>
        <v/>
      </c>
      <c r="FA160" s="65" t="str">
        <f t="shared" si="458"/>
        <v/>
      </c>
      <c r="FB160" s="68" t="str">
        <f t="shared" si="393"/>
        <v/>
      </c>
      <c r="FC160" s="32"/>
      <c r="FD160" s="120"/>
      <c r="FE160" s="62" t="str">
        <f t="shared" si="337"/>
        <v/>
      </c>
      <c r="FF160" s="62" t="str">
        <f t="shared" si="394"/>
        <v/>
      </c>
      <c r="FG160" s="65" t="str">
        <f t="shared" si="459"/>
        <v/>
      </c>
      <c r="FH160" s="68" t="str">
        <f t="shared" si="395"/>
        <v/>
      </c>
      <c r="FI160" s="32"/>
      <c r="FJ160" s="120"/>
      <c r="FK160" s="62" t="str">
        <f t="shared" si="338"/>
        <v/>
      </c>
      <c r="FL160" s="62" t="str">
        <f t="shared" si="396"/>
        <v/>
      </c>
      <c r="FM160" s="65" t="str">
        <f t="shared" si="460"/>
        <v/>
      </c>
      <c r="FN160" s="68" t="str">
        <f t="shared" si="397"/>
        <v/>
      </c>
      <c r="FO160" s="32"/>
      <c r="FP160" s="120"/>
      <c r="FQ160" s="62" t="str">
        <f t="shared" si="339"/>
        <v/>
      </c>
      <c r="FR160" s="62" t="str">
        <f t="shared" si="398"/>
        <v/>
      </c>
      <c r="FS160" s="65" t="str">
        <f t="shared" si="461"/>
        <v/>
      </c>
      <c r="FT160" s="68" t="str">
        <f t="shared" si="399"/>
        <v/>
      </c>
      <c r="FU160" s="32"/>
      <c r="FV160" s="120"/>
      <c r="FW160" s="62" t="str">
        <f t="shared" si="340"/>
        <v/>
      </c>
      <c r="FX160" s="62" t="str">
        <f t="shared" si="400"/>
        <v/>
      </c>
      <c r="FY160" s="65" t="str">
        <f t="shared" si="462"/>
        <v/>
      </c>
      <c r="FZ160" s="68" t="str">
        <f t="shared" si="401"/>
        <v/>
      </c>
      <c r="GA160" s="32"/>
      <c r="GC160" s="7" t="str">
        <f t="shared" si="402"/>
        <v/>
      </c>
      <c r="GD160" s="7" t="str">
        <f t="shared" ca="1" si="341"/>
        <v/>
      </c>
      <c r="GT160" s="71" t="str">
        <f>IF(GT$9="", "", IF(AND(NOT('Personnel Details'!$N$11=""), $B160&gt;='Personnel Details'!$N$11), 'Personnel Details'!$O$11, IF(AND(NOT('Personnel Details'!$I$11=""), $B160&gt;='Personnel Details'!$I$11), 'Personnel Details'!$J$11, 'Personnel Details'!$E$11)))</f>
        <v/>
      </c>
      <c r="GU160" s="59" t="str">
        <f>IF(GT$9="", "", IF(AND(NOT('Personnel Details'!$N$11=""), $B160&gt;='Personnel Details'!$N$11), IF('Personnel Details'!$P$11="","", 'Personnel Details'!$P$11), IF(AND(NOT('Personnel Details'!$I$11=""), $B160&gt;='Personnel Details'!$I$11), IF('Personnel Details'!$K$11="", "", 'Personnel Details'!$K$11), IF('Personnel Details'!$F$11="", "", 'Personnel Details'!$F$11))))</f>
        <v/>
      </c>
      <c r="GV160" s="74" t="str">
        <f>IF(GT$9="", "", IF(AND(NOT('Personnel Details'!$N$11=""), $B160&gt;='Personnel Details'!$N$11), 'Personnel Details'!$Q$11, IF(AND(NOT('Personnel Details'!$I$11=""), $B160&gt;='Personnel Details'!$I$11), 'Personnel Details'!$L$11, 'Personnel Details'!$G$11)))</f>
        <v/>
      </c>
      <c r="GW160" s="59" t="str">
        <f t="shared" si="403"/>
        <v/>
      </c>
      <c r="GX160" s="53"/>
      <c r="GZ160" s="78" t="str">
        <f>IF(GZ$9="", "", IF(AND(NOT('Personnel Details'!$N$12=""), $B160&gt;='Personnel Details'!$N$12), 'Personnel Details'!$O$12, IF(AND(NOT('Personnel Details'!$I$12=""), $B160&gt;='Personnel Details'!$I$12), 'Personnel Details'!$J$12, 'Personnel Details'!$E$12)))</f>
        <v/>
      </c>
      <c r="HA160" s="59" t="str">
        <f>IF(GZ$9="", "", IF(AND(NOT('Personnel Details'!$N$12=""), $B160&gt;='Personnel Details'!$N$12), IF('Personnel Details'!$P$12="","", 'Personnel Details'!$P$12), IF(AND(NOT('Personnel Details'!$I$12=""), $B160&gt;='Personnel Details'!$I$12), IF('Personnel Details'!$K$12="", "", 'Personnel Details'!$K$12), IF('Personnel Details'!$F$12="", "", 'Personnel Details'!$F$12))))</f>
        <v/>
      </c>
      <c r="HB160" s="79" t="str">
        <f>IF(GZ$9="", "", IF(AND(NOT('Personnel Details'!$N$12=""), $B160&gt;='Personnel Details'!$N$12), 'Personnel Details'!$Q$12, IF(AND(NOT('Personnel Details'!$I$12=""), $B160&gt;='Personnel Details'!$I$12), 'Personnel Details'!$L$12, 'Personnel Details'!$G$12)))</f>
        <v/>
      </c>
      <c r="HC160" s="59" t="str">
        <f t="shared" si="404"/>
        <v/>
      </c>
      <c r="HD160" s="53"/>
      <c r="HF160" s="78" t="str">
        <f>IF(HF$9="", "", IF(AND(NOT('Personnel Details'!$N$13=""), $B160&gt;='Personnel Details'!$N$13), 'Personnel Details'!$O$13, IF(AND(NOT('Personnel Details'!$I$13=""), $B160&gt;='Personnel Details'!$I$13), 'Personnel Details'!$J$13, 'Personnel Details'!$E$13)))</f>
        <v/>
      </c>
      <c r="HG160" s="59" t="str">
        <f>IF(HF$9="", "", IF(AND(NOT('Personnel Details'!$N$13=""), $B160&gt;='Personnel Details'!$N$13), IF('Personnel Details'!$P$13="","", 'Personnel Details'!$P$13), IF(AND(NOT('Personnel Details'!$I$13=""), $B160&gt;='Personnel Details'!$I$13), IF('Personnel Details'!$K$13="", "", 'Personnel Details'!$K$13), IF('Personnel Details'!$F$13="", "", 'Personnel Details'!$F$13))))</f>
        <v/>
      </c>
      <c r="HH160" s="79" t="str">
        <f>IF(HF$9="", "", IF(AND(NOT('Personnel Details'!$N$13=""), $B160&gt;='Personnel Details'!$N$13), 'Personnel Details'!$Q$13, IF(AND(NOT('Personnel Details'!$I$13=""), $B160&gt;='Personnel Details'!$I$13), 'Personnel Details'!$L$13, 'Personnel Details'!$G$13)))</f>
        <v/>
      </c>
      <c r="HI160" s="59" t="str">
        <f t="shared" si="405"/>
        <v/>
      </c>
      <c r="HJ160" s="53"/>
      <c r="HL160" s="78" t="str">
        <f>IF(HL$9="", "", IF(AND(NOT('Personnel Details'!$N$14=""), $B160&gt;='Personnel Details'!$N$14), 'Personnel Details'!$O$14, IF(AND(NOT('Personnel Details'!$I$14=""), $B160&gt;='Personnel Details'!$I$14), 'Personnel Details'!$J$14, 'Personnel Details'!$E$14)))</f>
        <v/>
      </c>
      <c r="HM160" s="59" t="str">
        <f>IF(HL$9="", "", IF(AND(NOT('Personnel Details'!$N$14=""), $B160&gt;='Personnel Details'!$N$14), IF('Personnel Details'!$P$14="","", 'Personnel Details'!$P$14), IF(AND(NOT('Personnel Details'!$I$14=""), $B160&gt;='Personnel Details'!$I$14), IF('Personnel Details'!$K$14="", "", 'Personnel Details'!$K$14), IF('Personnel Details'!$F$14="", "", 'Personnel Details'!$F$14))))</f>
        <v/>
      </c>
      <c r="HN160" s="79" t="str">
        <f>IF(HL$9="", "", IF(AND(NOT('Personnel Details'!$N$14=""), $B160&gt;='Personnel Details'!$N$14), 'Personnel Details'!$Q$14, IF(AND(NOT('Personnel Details'!$I$14=""), $B160&gt;='Personnel Details'!$I$14), 'Personnel Details'!$L$14, 'Personnel Details'!$G$14)))</f>
        <v/>
      </c>
      <c r="HO160" s="59" t="str">
        <f t="shared" si="406"/>
        <v/>
      </c>
      <c r="HP160" s="53"/>
      <c r="HR160" s="78" t="str">
        <f>IF(HR$9="", "", IF(AND(NOT('Personnel Details'!$N$15=""), $B160&gt;='Personnel Details'!$N$15), 'Personnel Details'!$O$15, IF(AND(NOT('Personnel Details'!$I$15=""), $B160&gt;='Personnel Details'!$I$15), 'Personnel Details'!$J$15, 'Personnel Details'!$E$15)))</f>
        <v/>
      </c>
      <c r="HS160" s="59" t="str">
        <f>IF(HR$9="", "", IF(AND(NOT('Personnel Details'!$N$15=""), $B160&gt;='Personnel Details'!$N$15), IF('Personnel Details'!$P$15="","", 'Personnel Details'!$P$15), IF(AND(NOT('Personnel Details'!$I$15=""), $B160&gt;='Personnel Details'!$I$15), IF('Personnel Details'!$K$15="", "", 'Personnel Details'!$K$15), IF('Personnel Details'!$F$15="", "", 'Personnel Details'!$F$15))))</f>
        <v/>
      </c>
      <c r="HT160" s="79" t="str">
        <f>IF(HR$9="", "", IF(AND(NOT('Personnel Details'!$N$15=""), $B160&gt;='Personnel Details'!$N$15), 'Personnel Details'!$Q$15, IF(AND(NOT('Personnel Details'!$I$15=""), $B160&gt;='Personnel Details'!$I$15), 'Personnel Details'!$L$15, 'Personnel Details'!$G$15)))</f>
        <v/>
      </c>
      <c r="HU160" s="59" t="str">
        <f t="shared" si="407"/>
        <v/>
      </c>
      <c r="HV160" s="53"/>
      <c r="HX160" s="78" t="str">
        <f>IF(HX$9="", "", IF(AND(NOT('Personnel Details'!$N$16=""), $B160&gt;='Personnel Details'!$N$16), 'Personnel Details'!$O$16, IF(AND(NOT('Personnel Details'!$I$16=""), $B160&gt;='Personnel Details'!$I$16), 'Personnel Details'!$J$16, 'Personnel Details'!$E$16)))</f>
        <v/>
      </c>
      <c r="HY160" s="59" t="str">
        <f>IF(HX$9="", "", IF(AND(NOT('Personnel Details'!$N$16=""), $B160&gt;='Personnel Details'!$N$16), IF('Personnel Details'!$P$16="","", 'Personnel Details'!$P$16), IF(AND(NOT('Personnel Details'!$I$16=""), $B160&gt;='Personnel Details'!$I$16), IF('Personnel Details'!$K$16="", "", 'Personnel Details'!$K$16), IF('Personnel Details'!$F$16="", "", 'Personnel Details'!$F$16))))</f>
        <v/>
      </c>
      <c r="HZ160" s="79" t="str">
        <f>IF(HX$9="", "", IF(AND(NOT('Personnel Details'!$N$16=""), $B160&gt;='Personnel Details'!$N$16), 'Personnel Details'!$Q$16, IF(AND(NOT('Personnel Details'!$I$16=""), $B160&gt;='Personnel Details'!$I$16), 'Personnel Details'!$L$16, 'Personnel Details'!$G$16)))</f>
        <v/>
      </c>
      <c r="IA160" s="59" t="str">
        <f t="shared" si="408"/>
        <v/>
      </c>
      <c r="IB160" s="53"/>
      <c r="ID160" s="78" t="str">
        <f>IF(ID$9="", "", IF(AND(NOT('Personnel Details'!$N$17=""), $B160&gt;='Personnel Details'!$N$17), 'Personnel Details'!$O$17, IF(AND(NOT('Personnel Details'!$I$17=""), $B160&gt;='Personnel Details'!$I$17), 'Personnel Details'!$J$17, 'Personnel Details'!$E$17)))</f>
        <v/>
      </c>
      <c r="IE160" s="59" t="str">
        <f>IF(ID$9="", "", IF(AND(NOT('Personnel Details'!$N$17=""), $B160&gt;='Personnel Details'!$N$17), IF('Personnel Details'!$P$17="","", 'Personnel Details'!$P$17), IF(AND(NOT('Personnel Details'!$I$17=""), $B160&gt;='Personnel Details'!$I$17), IF('Personnel Details'!$K$17="", "", 'Personnel Details'!$K$17), IF('Personnel Details'!$F$17="", "", 'Personnel Details'!$F$17))))</f>
        <v/>
      </c>
      <c r="IF160" s="79" t="str">
        <f>IF(ID$9="", "", IF(AND(NOT('Personnel Details'!$N$17=""), $B160&gt;='Personnel Details'!$N$17), 'Personnel Details'!$Q$17, IF(AND(NOT('Personnel Details'!$I$17=""), $B160&gt;='Personnel Details'!$I$17), 'Personnel Details'!$L$17, 'Personnel Details'!$G$17)))</f>
        <v/>
      </c>
      <c r="IG160" s="59" t="str">
        <f t="shared" si="409"/>
        <v/>
      </c>
      <c r="IH160" s="53"/>
      <c r="IJ160" s="78" t="str">
        <f>IF(IJ$9="", "", IF(AND(NOT('Personnel Details'!$N$18=""), $B160&gt;='Personnel Details'!$N$18), 'Personnel Details'!$O$18, IF(AND(NOT('Personnel Details'!$I$18=""), $B160&gt;='Personnel Details'!$I$18), 'Personnel Details'!$J$18, 'Personnel Details'!$E$18)))</f>
        <v/>
      </c>
      <c r="IK160" s="59" t="str">
        <f>IF(IJ$9="", "", IF(AND(NOT('Personnel Details'!$N$18=""), $B160&gt;='Personnel Details'!$N$18), IF('Personnel Details'!$P$18="","", 'Personnel Details'!$P$18), IF(AND(NOT('Personnel Details'!$I$18=""), $B160&gt;='Personnel Details'!$I$18), IF('Personnel Details'!$K$18="", "", 'Personnel Details'!$K$18), IF('Personnel Details'!$F$18="", "", 'Personnel Details'!$F$18))))</f>
        <v/>
      </c>
      <c r="IL160" s="79" t="str">
        <f>IF(IJ$9="", "", IF(AND(NOT('Personnel Details'!$N$18=""), $B160&gt;='Personnel Details'!$N$18), 'Personnel Details'!$Q$18, IF(AND(NOT('Personnel Details'!$I$18=""), $B160&gt;='Personnel Details'!$I$18), 'Personnel Details'!$L$18, 'Personnel Details'!$G$18)))</f>
        <v/>
      </c>
      <c r="IM160" s="59" t="str">
        <f t="shared" si="410"/>
        <v/>
      </c>
      <c r="IN160" s="53"/>
      <c r="IP160" s="78" t="str">
        <f>IF(IP$9="", "", IF(AND(NOT('Personnel Details'!$N$19=""), $B160&gt;='Personnel Details'!$N$19), 'Personnel Details'!$O$19, IF(AND(NOT('Personnel Details'!$I$19=""), $B160&gt;='Personnel Details'!$I$19), 'Personnel Details'!$J$19, 'Personnel Details'!$E$19)))</f>
        <v/>
      </c>
      <c r="IQ160" s="59" t="str">
        <f>IF(IP$9="", "", IF(AND(NOT('Personnel Details'!$N$19=""), $B160&gt;='Personnel Details'!$N$19), IF('Personnel Details'!$P$19="","", 'Personnel Details'!$P$19), IF(AND(NOT('Personnel Details'!$I$19=""), $B160&gt;='Personnel Details'!$I$19), IF('Personnel Details'!$K$19="", "", 'Personnel Details'!$K$19), IF('Personnel Details'!$F$19="", "", 'Personnel Details'!$F$19))))</f>
        <v/>
      </c>
      <c r="IR160" s="79" t="str">
        <f>IF(IP$9="", "", IF(AND(NOT('Personnel Details'!$N$19=""), $B160&gt;='Personnel Details'!$N$19), 'Personnel Details'!$Q$19, IF(AND(NOT('Personnel Details'!$I$19=""), $B160&gt;='Personnel Details'!$I$19), 'Personnel Details'!$L$19, 'Personnel Details'!$G$19)))</f>
        <v/>
      </c>
      <c r="IS160" s="59" t="str">
        <f t="shared" si="411"/>
        <v/>
      </c>
      <c r="IT160" s="53"/>
      <c r="IV160" s="78" t="str">
        <f>IF(IV$9="", "", IF(AND(NOT('Personnel Details'!$N$20=""), $B160&gt;='Personnel Details'!$N$20), 'Personnel Details'!$O$20, IF(AND(NOT('Personnel Details'!$I$20=""), $B160&gt;='Personnel Details'!$I$20), 'Personnel Details'!$J$20, 'Personnel Details'!$E$20)))</f>
        <v/>
      </c>
      <c r="IW160" s="59" t="str">
        <f>IF(IV$9="", "", IF(AND(NOT('Personnel Details'!$N$20=""), $B160&gt;='Personnel Details'!$N$20), IF('Personnel Details'!$P$20="","", 'Personnel Details'!$P$20), IF(AND(NOT('Personnel Details'!$I$20=""), $B160&gt;='Personnel Details'!$I$20), IF('Personnel Details'!$K$20="", "", 'Personnel Details'!$K$20), IF('Personnel Details'!$F$20="", "", 'Personnel Details'!$F$20))))</f>
        <v/>
      </c>
      <c r="IX160" s="79" t="str">
        <f>IF(IV$9="", "", IF(AND(NOT('Personnel Details'!$N$20=""), $B160&gt;='Personnel Details'!$N$20), 'Personnel Details'!$Q$20, IF(AND(NOT('Personnel Details'!$I$20=""), $B160&gt;='Personnel Details'!$I$20), 'Personnel Details'!$L$20, 'Personnel Details'!$G$20)))</f>
        <v/>
      </c>
      <c r="IY160" s="59" t="str">
        <f t="shared" si="412"/>
        <v/>
      </c>
      <c r="IZ160" s="53"/>
      <c r="JB160" s="78" t="str">
        <f>IF(JB$9="", "", IF(AND(NOT('Personnel Details'!$N$21=""), $B160&gt;='Personnel Details'!$N$21), 'Personnel Details'!$O$21, IF(AND(NOT('Personnel Details'!$I$21=""), $B160&gt;='Personnel Details'!$I$21), 'Personnel Details'!$J$21, 'Personnel Details'!$E$21)))</f>
        <v/>
      </c>
      <c r="JC160" s="59" t="str">
        <f>IF(JB$9="", "", IF(AND(NOT('Personnel Details'!$N$21=""), $B160&gt;='Personnel Details'!$N$21), IF('Personnel Details'!$P$21="","", 'Personnel Details'!$P$21), IF(AND(NOT('Personnel Details'!$I$21=""), $B160&gt;='Personnel Details'!$I$21), IF('Personnel Details'!$K$21="", "", 'Personnel Details'!$K$21), IF('Personnel Details'!$F$21="", "", 'Personnel Details'!$F$21))))</f>
        <v/>
      </c>
      <c r="JD160" s="79" t="str">
        <f>IF(JB$9="", "", IF(AND(NOT('Personnel Details'!$N$21=""), $B160&gt;='Personnel Details'!$N$21), 'Personnel Details'!$Q$21, IF(AND(NOT('Personnel Details'!$I$21=""), $B160&gt;='Personnel Details'!$I$21), 'Personnel Details'!$L$21, 'Personnel Details'!$G$21)))</f>
        <v/>
      </c>
      <c r="JE160" s="59" t="str">
        <f t="shared" si="413"/>
        <v/>
      </c>
      <c r="JF160" s="53"/>
      <c r="JH160" s="78" t="str">
        <f>IF(JH$9="", "", IF(AND(NOT('Personnel Details'!$N$22=""), $B160&gt;='Personnel Details'!$N$22), 'Personnel Details'!$O$22, IF(AND(NOT('Personnel Details'!$I$22=""), $B160&gt;='Personnel Details'!$I$22), 'Personnel Details'!$J$22, 'Personnel Details'!$E$22)))</f>
        <v/>
      </c>
      <c r="JI160" s="59" t="str">
        <f>IF(JH$9="", "", IF(AND(NOT('Personnel Details'!$N$22=""), $B160&gt;='Personnel Details'!$N$22), IF('Personnel Details'!$P$22="","", 'Personnel Details'!$P$22), IF(AND(NOT('Personnel Details'!$I$22=""), $B160&gt;='Personnel Details'!$I$22), IF('Personnel Details'!$K$22="", "", 'Personnel Details'!$K$22), IF('Personnel Details'!$F$22="", "", 'Personnel Details'!$F$22))))</f>
        <v/>
      </c>
      <c r="JJ160" s="79" t="str">
        <f>IF(JH$9="", "", IF(AND(NOT('Personnel Details'!$N$22=""), $B160&gt;='Personnel Details'!$N$22), 'Personnel Details'!$Q$22, IF(AND(NOT('Personnel Details'!$I$22=""), $B160&gt;='Personnel Details'!$I$22), 'Personnel Details'!$L$22, 'Personnel Details'!$G$22)))</f>
        <v/>
      </c>
      <c r="JK160" s="59" t="str">
        <f t="shared" si="414"/>
        <v/>
      </c>
      <c r="JL160" s="53"/>
      <c r="JN160" s="78" t="str">
        <f>IF(JN$9="", "", IF(AND(NOT('Personnel Details'!$N$23=""), $B160&gt;='Personnel Details'!$N$23), 'Personnel Details'!$O$23, IF(AND(NOT('Personnel Details'!$I$23=""), $B160&gt;='Personnel Details'!$I$23), 'Personnel Details'!$J$23, 'Personnel Details'!$E$23)))</f>
        <v/>
      </c>
      <c r="JO160" s="59" t="str">
        <f>IF(JN$9="", "", IF(AND(NOT('Personnel Details'!$N$23=""), $B160&gt;='Personnel Details'!$N$23), IF('Personnel Details'!$P$23="","", 'Personnel Details'!$P$23), IF(AND(NOT('Personnel Details'!$I$23=""), $B160&gt;='Personnel Details'!$I$23), IF('Personnel Details'!$K$23="", "", 'Personnel Details'!$K$23), IF('Personnel Details'!$F$23="", "", 'Personnel Details'!$F$23))))</f>
        <v/>
      </c>
      <c r="JP160" s="79" t="str">
        <f>IF(JN$9="", "", IF(AND(NOT('Personnel Details'!$N$23=""), $B160&gt;='Personnel Details'!$N$23), 'Personnel Details'!$Q$23, IF(AND(NOT('Personnel Details'!$I$23=""), $B160&gt;='Personnel Details'!$I$23), 'Personnel Details'!$L$23, 'Personnel Details'!$G$23)))</f>
        <v/>
      </c>
      <c r="JQ160" s="59" t="str">
        <f t="shared" si="415"/>
        <v/>
      </c>
      <c r="JR160" s="53"/>
      <c r="JT160" s="78" t="str">
        <f>IF(JT$9="", "", IF(AND(NOT('Personnel Details'!$N$24=""), $B160&gt;='Personnel Details'!$N$24), 'Personnel Details'!$O$24, IF(AND(NOT('Personnel Details'!$I$24=""), $B160&gt;='Personnel Details'!$I$24), 'Personnel Details'!$J$24, 'Personnel Details'!$E$24)))</f>
        <v/>
      </c>
      <c r="JU160" s="59" t="str">
        <f>IF(JT$9="", "", IF(AND(NOT('Personnel Details'!$N$24=""), $B160&gt;='Personnel Details'!$N$24), IF('Personnel Details'!$P$24="","", 'Personnel Details'!$P$24), IF(AND(NOT('Personnel Details'!$I$24=""), $B160&gt;='Personnel Details'!$I$24), IF('Personnel Details'!$K$24="", "", 'Personnel Details'!$K$24), IF('Personnel Details'!$F$24="", "", 'Personnel Details'!$F$24))))</f>
        <v/>
      </c>
      <c r="JV160" s="79" t="str">
        <f>IF(JT$9="", "", IF(AND(NOT('Personnel Details'!$N$24=""), $B160&gt;='Personnel Details'!$N$24), 'Personnel Details'!$Q$24, IF(AND(NOT('Personnel Details'!$I$24=""), $B160&gt;='Personnel Details'!$I$24), 'Personnel Details'!$L$24, 'Personnel Details'!$G$24)))</f>
        <v/>
      </c>
      <c r="JW160" s="59" t="str">
        <f t="shared" si="416"/>
        <v/>
      </c>
      <c r="JX160" s="53"/>
      <c r="JZ160" s="78" t="str">
        <f>IF(JZ$9="", "", IF(AND(NOT('Personnel Details'!$N$25=""), $B160&gt;='Personnel Details'!$N$25), 'Personnel Details'!$O$25, IF(AND(NOT('Personnel Details'!$I$25=""), $B160&gt;='Personnel Details'!$I$25), 'Personnel Details'!$J$25, 'Personnel Details'!$E$25)))</f>
        <v/>
      </c>
      <c r="KA160" s="59" t="str">
        <f>IF(JZ$9="", "", IF(AND(NOT('Personnel Details'!$N$25=""), $B160&gt;='Personnel Details'!$N$25), IF('Personnel Details'!$P$25="","", 'Personnel Details'!$P$25), IF(AND(NOT('Personnel Details'!$I$25=""), $B160&gt;='Personnel Details'!$I$25), IF('Personnel Details'!$K$25="", "", 'Personnel Details'!$K$25), IF('Personnel Details'!$F$25="", "", 'Personnel Details'!$F$25))))</f>
        <v/>
      </c>
      <c r="KB160" s="79" t="str">
        <f>IF(JZ$9="", "", IF(AND(NOT('Personnel Details'!$N$25=""), $B160&gt;='Personnel Details'!$N$25), 'Personnel Details'!$Q$25, IF(AND(NOT('Personnel Details'!$I$25=""), $B160&gt;='Personnel Details'!$I$25), 'Personnel Details'!$L$25, 'Personnel Details'!$G$25)))</f>
        <v/>
      </c>
      <c r="KC160" s="59" t="str">
        <f t="shared" si="417"/>
        <v/>
      </c>
      <c r="KD160" s="53"/>
      <c r="KF160" s="78" t="str">
        <f>IF(KF$9="", "", IF(AND(NOT('Personnel Details'!$N$26=""), $B160&gt;='Personnel Details'!$N$26), 'Personnel Details'!$O$26, IF(AND(NOT('Personnel Details'!$I$26=""), $B160&gt;='Personnel Details'!$I$26), 'Personnel Details'!$J$26, 'Personnel Details'!$E$26)))</f>
        <v/>
      </c>
      <c r="KG160" s="59" t="str">
        <f>IF(KF$9="", "", IF(AND(NOT('Personnel Details'!$N$26=""), $B160&gt;='Personnel Details'!$N$26), IF('Personnel Details'!$P$26="","", 'Personnel Details'!$P$26), IF(AND(NOT('Personnel Details'!$I$26=""), $B160&gt;='Personnel Details'!$I$26), IF('Personnel Details'!$K$26="", "", 'Personnel Details'!$K$26), IF('Personnel Details'!$F$26="", "", 'Personnel Details'!$F$26))))</f>
        <v/>
      </c>
      <c r="KH160" s="79" t="str">
        <f>IF(KF$9="", "", IF(AND(NOT('Personnel Details'!$N$26=""), $B160&gt;='Personnel Details'!$N$26), 'Personnel Details'!$Q$26, IF(AND(NOT('Personnel Details'!$I$26=""), $B160&gt;='Personnel Details'!$I$26), 'Personnel Details'!$L$26, 'Personnel Details'!$G$26)))</f>
        <v/>
      </c>
      <c r="KI160" s="59" t="str">
        <f t="shared" si="418"/>
        <v/>
      </c>
      <c r="KJ160" s="53"/>
      <c r="KL160" s="78" t="str">
        <f>IF(KL$9="", "", IF(AND(NOT('Personnel Details'!$N$27=""), $B160&gt;='Personnel Details'!$N$27), 'Personnel Details'!$O$27, IF(AND(NOT('Personnel Details'!$I$27=""), $B160&gt;='Personnel Details'!$I$27), 'Personnel Details'!$J$27, 'Personnel Details'!$E$27)))</f>
        <v/>
      </c>
      <c r="KM160" s="59" t="str">
        <f>IF(KL$9="", "", IF(AND(NOT('Personnel Details'!$N$27=""), $B160&gt;='Personnel Details'!$N$27), IF('Personnel Details'!$P$27="","", 'Personnel Details'!$P$27), IF(AND(NOT('Personnel Details'!$I$27=""), $B160&gt;='Personnel Details'!$I$27), IF('Personnel Details'!$K$27="", "", 'Personnel Details'!$K$27), IF('Personnel Details'!$F$27="", "", 'Personnel Details'!$F$27))))</f>
        <v/>
      </c>
      <c r="KN160" s="79" t="str">
        <f>IF(KL$9="", "", IF(AND(NOT('Personnel Details'!$N$27=""), $B160&gt;='Personnel Details'!$N$27), 'Personnel Details'!$Q$27, IF(AND(NOT('Personnel Details'!$I$27=""), $B160&gt;='Personnel Details'!$I$27), 'Personnel Details'!$L$27, 'Personnel Details'!$G$27)))</f>
        <v/>
      </c>
      <c r="KO160" s="59" t="str">
        <f t="shared" si="419"/>
        <v/>
      </c>
      <c r="KP160" s="53"/>
      <c r="KR160" s="78" t="str">
        <f>IF(KR$9="", "", IF(AND(NOT('Personnel Details'!$N$28=""), $B160&gt;='Personnel Details'!$N$28), 'Personnel Details'!$O$28, IF(AND(NOT('Personnel Details'!$I$28=""), $B160&gt;='Personnel Details'!$I$28), 'Personnel Details'!$J$28, 'Personnel Details'!$E$28)))</f>
        <v/>
      </c>
      <c r="KS160" s="59" t="str">
        <f>IF(KR$9="", "", IF(AND(NOT('Personnel Details'!$N$28=""), $B160&gt;='Personnel Details'!$N$28), IF('Personnel Details'!$P$28="","", 'Personnel Details'!$P$28), IF(AND(NOT('Personnel Details'!$I$28=""), $B160&gt;='Personnel Details'!$I$28), IF('Personnel Details'!$K$28="", "", 'Personnel Details'!$K$28), IF('Personnel Details'!$F$28="", "", 'Personnel Details'!$F$28))))</f>
        <v/>
      </c>
      <c r="KT160" s="79" t="str">
        <f>IF(KR$9="", "", IF(AND(NOT('Personnel Details'!$N$28=""), $B160&gt;='Personnel Details'!$N$28), 'Personnel Details'!$Q$28, IF(AND(NOT('Personnel Details'!$I$28=""), $B160&gt;='Personnel Details'!$I$28), 'Personnel Details'!$L$28, 'Personnel Details'!$G$28)))</f>
        <v/>
      </c>
      <c r="KU160" s="59" t="str">
        <f t="shared" si="420"/>
        <v/>
      </c>
      <c r="KV160" s="53"/>
      <c r="KX160" s="78" t="str">
        <f>IF(KX$9="", "", IF(AND(NOT('Personnel Details'!$N$29=""), $B160&gt;='Personnel Details'!$N$29), 'Personnel Details'!$O$29, IF(AND(NOT('Personnel Details'!$I$29=""), $B160&gt;='Personnel Details'!$I$29), 'Personnel Details'!$J$29, 'Personnel Details'!$E$29)))</f>
        <v/>
      </c>
      <c r="KY160" s="59" t="str">
        <f>IF(KX$9="", "", IF(AND(NOT('Personnel Details'!$N$29=""), $B160&gt;='Personnel Details'!$N$29), IF('Personnel Details'!$P$29="","", 'Personnel Details'!$P$29), IF(AND(NOT('Personnel Details'!$I$29=""), $B160&gt;='Personnel Details'!$I$29), IF('Personnel Details'!$K$29="", "", 'Personnel Details'!$K$29), IF('Personnel Details'!$F$29="", "", 'Personnel Details'!$F$29))))</f>
        <v/>
      </c>
      <c r="KZ160" s="79" t="str">
        <f>IF(KX$9="", "", IF(AND(NOT('Personnel Details'!$N$29=""), $B160&gt;='Personnel Details'!$N$29), 'Personnel Details'!$Q$29, IF(AND(NOT('Personnel Details'!$I$29=""), $B160&gt;='Personnel Details'!$I$29), 'Personnel Details'!$L$29, 'Personnel Details'!$G$29)))</f>
        <v/>
      </c>
      <c r="LA160" s="59" t="str">
        <f t="shared" si="421"/>
        <v/>
      </c>
      <c r="LB160" s="53"/>
      <c r="LD160" s="78" t="str">
        <f>IF(LD$9="", "", IF(AND(NOT('Personnel Details'!$N$30=""), $B160&gt;='Personnel Details'!$N$30), 'Personnel Details'!$O$30, IF(AND(NOT('Personnel Details'!$I$30=""), $B160&gt;='Personnel Details'!$I$30), 'Personnel Details'!$J$30, 'Personnel Details'!$E$30)))</f>
        <v/>
      </c>
      <c r="LE160" s="59" t="str">
        <f>IF(LD$9="", "", IF(AND(NOT('Personnel Details'!$N$30=""), $B160&gt;='Personnel Details'!$N$30), IF('Personnel Details'!$P$30="","", 'Personnel Details'!$P$30), IF(AND(NOT('Personnel Details'!$I$30=""), $B160&gt;='Personnel Details'!$I$30), IF('Personnel Details'!$K$30="", "", 'Personnel Details'!$K$30), IF('Personnel Details'!$F$30="", "", 'Personnel Details'!$F$30))))</f>
        <v/>
      </c>
      <c r="LF160" s="79" t="str">
        <f>IF(LD$9="", "", IF(AND(NOT('Personnel Details'!$N$30=""), $B160&gt;='Personnel Details'!$N$30), 'Personnel Details'!$Q$30, IF(AND(NOT('Personnel Details'!$I$30=""), $B160&gt;='Personnel Details'!$I$30), 'Personnel Details'!$L$30, 'Personnel Details'!$G$30)))</f>
        <v/>
      </c>
      <c r="LG160" s="59" t="str">
        <f t="shared" si="422"/>
        <v/>
      </c>
      <c r="LH160" s="53"/>
      <c r="LJ160" s="78" t="str">
        <f>IF(LJ$9="", "", IF(AND(NOT('Personnel Details'!$N$31=""), $B160&gt;='Personnel Details'!$N$31), 'Personnel Details'!$O$31, IF(AND(NOT('Personnel Details'!$I$31=""), $B160&gt;='Personnel Details'!$I$31), 'Personnel Details'!$J$31, 'Personnel Details'!$E$31)))</f>
        <v/>
      </c>
      <c r="LK160" s="59" t="str">
        <f>IF(LJ$9="", "", IF(AND(NOT('Personnel Details'!$N$31=""), $B160&gt;='Personnel Details'!$N$31), IF('Personnel Details'!$P$31="","", 'Personnel Details'!$P$31), IF(AND(NOT('Personnel Details'!$I$31=""), $B160&gt;='Personnel Details'!$I$31), IF('Personnel Details'!$K$31="", "", 'Personnel Details'!$K$31), IF('Personnel Details'!$F$31="", "", 'Personnel Details'!$F$31))))</f>
        <v/>
      </c>
      <c r="LL160" s="79" t="str">
        <f>IF(LJ$9="", "", IF(AND(NOT('Personnel Details'!$N$31=""), $B160&gt;='Personnel Details'!$N$31), 'Personnel Details'!$Q$31, IF(AND(NOT('Personnel Details'!$I$31=""), $B160&gt;='Personnel Details'!$I$31), 'Personnel Details'!$L$31, 'Personnel Details'!$G$31)))</f>
        <v/>
      </c>
      <c r="LM160" s="59" t="str">
        <f t="shared" si="423"/>
        <v/>
      </c>
      <c r="LN160" s="53"/>
      <c r="LP160" s="78" t="str">
        <f>IF(LP$9="", "", IF(AND(NOT('Personnel Details'!$N$32=""), $B160&gt;='Personnel Details'!$N$32), 'Personnel Details'!$O$32, IF(AND(NOT('Personnel Details'!$I$32=""), $B160&gt;='Personnel Details'!$I$32), 'Personnel Details'!$J$32, 'Personnel Details'!$E$32)))</f>
        <v/>
      </c>
      <c r="LQ160" s="59" t="str">
        <f>IF(LP$9="", "", IF(AND(NOT('Personnel Details'!$N$32=""), $B160&gt;='Personnel Details'!$N$32), IF('Personnel Details'!$P$32="","", 'Personnel Details'!$P$32), IF(AND(NOT('Personnel Details'!$I$32=""), $B160&gt;='Personnel Details'!$I$32), IF('Personnel Details'!$K$32="", "", 'Personnel Details'!$K$32), IF('Personnel Details'!$F$32="", "", 'Personnel Details'!$F$32))))</f>
        <v/>
      </c>
      <c r="LR160" s="79" t="str">
        <f>IF(LP$9="", "", IF(AND(NOT('Personnel Details'!$N$32=""), $B160&gt;='Personnel Details'!$N$32), 'Personnel Details'!$Q$32, IF(AND(NOT('Personnel Details'!$I$32=""), $B160&gt;='Personnel Details'!$I$32), 'Personnel Details'!$L$32, 'Personnel Details'!$G$32)))</f>
        <v/>
      </c>
      <c r="LS160" s="59" t="str">
        <f t="shared" si="424"/>
        <v/>
      </c>
      <c r="LT160" s="53"/>
      <c r="LV160" s="78" t="str">
        <f>IF(LV$9="", "", IF(AND(NOT('Personnel Details'!$N$33=""), $B160&gt;='Personnel Details'!$N$33), 'Personnel Details'!$O$33, IF(AND(NOT('Personnel Details'!$I$33=""), $B160&gt;='Personnel Details'!$I$33), 'Personnel Details'!$J$33, 'Personnel Details'!$E$33)))</f>
        <v/>
      </c>
      <c r="LW160" s="59" t="str">
        <f>IF(LV$9="", "", IF(AND(NOT('Personnel Details'!$N$33=""), $B160&gt;='Personnel Details'!$N$33), IF('Personnel Details'!$P$33="","", 'Personnel Details'!$P$33), IF(AND(NOT('Personnel Details'!$I$33=""), $B160&gt;='Personnel Details'!$I$33), IF('Personnel Details'!$K$33="", "", 'Personnel Details'!$K$33), IF('Personnel Details'!$F$33="", "", 'Personnel Details'!$F$33))))</f>
        <v/>
      </c>
      <c r="LX160" s="79" t="str">
        <f>IF(LV$9="", "", IF(AND(NOT('Personnel Details'!$N$33=""), $B160&gt;='Personnel Details'!$N$33), 'Personnel Details'!$Q$33, IF(AND(NOT('Personnel Details'!$I$33=""), $B160&gt;='Personnel Details'!$I$33), 'Personnel Details'!$L$33, 'Personnel Details'!$G$33)))</f>
        <v/>
      </c>
      <c r="LY160" s="59" t="str">
        <f t="shared" si="425"/>
        <v/>
      </c>
      <c r="LZ160" s="53"/>
      <c r="MB160" s="78" t="str">
        <f>IF(MB$9="", "", IF(AND(NOT('Personnel Details'!$N$34=""), $B160&gt;='Personnel Details'!$N$34), 'Personnel Details'!$O$34, IF(AND(NOT('Personnel Details'!$I$34=""), $B160&gt;='Personnel Details'!$I$34), 'Personnel Details'!$J$34, 'Personnel Details'!$E$34)))</f>
        <v/>
      </c>
      <c r="MC160" s="59" t="str">
        <f>IF(MB$9="", "", IF(AND(NOT('Personnel Details'!$N$34=""), $B160&gt;='Personnel Details'!$N$34), IF('Personnel Details'!$P$34="","", 'Personnel Details'!$P$34), IF(AND(NOT('Personnel Details'!$I$34=""), $B160&gt;='Personnel Details'!$I$34), IF('Personnel Details'!$K$34="", "", 'Personnel Details'!$K$34), IF('Personnel Details'!$F$34="", "", 'Personnel Details'!$F$34))))</f>
        <v/>
      </c>
      <c r="MD160" s="79" t="str">
        <f>IF(MB$9="", "", IF(AND(NOT('Personnel Details'!$N$34=""), $B160&gt;='Personnel Details'!$N$34), 'Personnel Details'!$Q$34, IF(AND(NOT('Personnel Details'!$I$34=""), $B160&gt;='Personnel Details'!$I$34), 'Personnel Details'!$L$34, 'Personnel Details'!$G$34)))</f>
        <v/>
      </c>
      <c r="ME160" s="59" t="str">
        <f t="shared" si="426"/>
        <v/>
      </c>
      <c r="MF160" s="53"/>
      <c r="MH160" s="78" t="str">
        <f>IF(MH$9="", "", IF(AND(NOT('Personnel Details'!$N$35=""), $B160&gt;='Personnel Details'!$N$35), 'Personnel Details'!$O$35, IF(AND(NOT('Personnel Details'!$I$35=""), $B160&gt;='Personnel Details'!$I$35), 'Personnel Details'!$J$35, 'Personnel Details'!$E$35)))</f>
        <v/>
      </c>
      <c r="MI160" s="59" t="str">
        <f>IF(MH$9="", "", IF(AND(NOT('Personnel Details'!$N$35=""), $B160&gt;='Personnel Details'!$N$35), IF('Personnel Details'!$P$35="","", 'Personnel Details'!$P$35), IF(AND(NOT('Personnel Details'!$I$35=""), $B160&gt;='Personnel Details'!$I$35), IF('Personnel Details'!$K$35="", "", 'Personnel Details'!$K$35), IF('Personnel Details'!$F$35="", "", 'Personnel Details'!$F$35))))</f>
        <v/>
      </c>
      <c r="MJ160" s="79" t="str">
        <f>IF(MH$9="", "", IF(AND(NOT('Personnel Details'!$N$35=""), $B160&gt;='Personnel Details'!$N$35), 'Personnel Details'!$Q$35, IF(AND(NOT('Personnel Details'!$I$35=""), $B160&gt;='Personnel Details'!$I$35), 'Personnel Details'!$L$35, 'Personnel Details'!$G$35)))</f>
        <v/>
      </c>
      <c r="MK160" s="59" t="str">
        <f t="shared" si="427"/>
        <v/>
      </c>
      <c r="ML160" s="53"/>
      <c r="MN160" s="78" t="str">
        <f>IF(MN$9="", "", IF(AND(NOT('Personnel Details'!$N$36=""), $B160&gt;='Personnel Details'!$N$36), 'Personnel Details'!$O$36, IF(AND(NOT('Personnel Details'!$I$36=""), $B160&gt;='Personnel Details'!$I$36), 'Personnel Details'!$J$36, 'Personnel Details'!$E$36)))</f>
        <v/>
      </c>
      <c r="MO160" s="59" t="str">
        <f>IF(MN$9="", "", IF(AND(NOT('Personnel Details'!$N$36=""), $B160&gt;='Personnel Details'!$N$36), IF('Personnel Details'!$P$36="","", 'Personnel Details'!$P$36), IF(AND(NOT('Personnel Details'!$I$36=""), $B160&gt;='Personnel Details'!$I$36), IF('Personnel Details'!$K$36="", "", 'Personnel Details'!$K$36), IF('Personnel Details'!$F$36="", "", 'Personnel Details'!$F$36))))</f>
        <v/>
      </c>
      <c r="MP160" s="79" t="str">
        <f>IF(MN$9="", "", IF(AND(NOT('Personnel Details'!$N$36=""), $B160&gt;='Personnel Details'!$N$36), 'Personnel Details'!$Q$36, IF(AND(NOT('Personnel Details'!$I$36=""), $B160&gt;='Personnel Details'!$I$36), 'Personnel Details'!$L$36, 'Personnel Details'!$G$36)))</f>
        <v/>
      </c>
      <c r="MQ160" s="59" t="str">
        <f t="shared" si="428"/>
        <v/>
      </c>
      <c r="MR160" s="53"/>
      <c r="MT160" s="78" t="str">
        <f>IF(MT$9="", "", IF(AND(NOT('Personnel Details'!$N$37=""), $B160&gt;='Personnel Details'!$N$37), 'Personnel Details'!$O$37, IF(AND(NOT('Personnel Details'!$I$37=""), $B160&gt;='Personnel Details'!$I$37), 'Personnel Details'!$J$37, 'Personnel Details'!$E$37)))</f>
        <v/>
      </c>
      <c r="MU160" s="59" t="str">
        <f>IF(MT$9="", "", IF(AND(NOT('Personnel Details'!$N$37=""), $B160&gt;='Personnel Details'!$N$37), IF('Personnel Details'!$P$37="","", 'Personnel Details'!$P$37), IF(AND(NOT('Personnel Details'!$I$37=""), $B160&gt;='Personnel Details'!$I$37), IF('Personnel Details'!$K$37="", "", 'Personnel Details'!$K$37), IF('Personnel Details'!$F$37="", "", 'Personnel Details'!$F$37))))</f>
        <v/>
      </c>
      <c r="MV160" s="79" t="str">
        <f>IF(MT$9="", "", IF(AND(NOT('Personnel Details'!$N$37=""), $B160&gt;='Personnel Details'!$N$37), 'Personnel Details'!$Q$37, IF(AND(NOT('Personnel Details'!$I$37=""), $B160&gt;='Personnel Details'!$I$37), 'Personnel Details'!$L$37, 'Personnel Details'!$G$37)))</f>
        <v/>
      </c>
      <c r="MW160" s="59" t="str">
        <f t="shared" si="429"/>
        <v/>
      </c>
      <c r="MX160" s="53"/>
      <c r="MZ160" s="78" t="str">
        <f>IF(MZ$9="", "", IF(AND(NOT('Personnel Details'!$N$38=""), $B160&gt;='Personnel Details'!$N$38), 'Personnel Details'!$O$38, IF(AND(NOT('Personnel Details'!$I$38=""), $B160&gt;='Personnel Details'!$I$38), 'Personnel Details'!$J$38, 'Personnel Details'!$E$38)))</f>
        <v/>
      </c>
      <c r="NA160" s="59" t="str">
        <f>IF(MZ$9="", "", IF(AND(NOT('Personnel Details'!$N$38=""), $B160&gt;='Personnel Details'!$N$38), IF('Personnel Details'!$P$38="","", 'Personnel Details'!$P$38), IF(AND(NOT('Personnel Details'!$I$38=""), $B160&gt;='Personnel Details'!$I$38), IF('Personnel Details'!$K$38="", "", 'Personnel Details'!$K$38), IF('Personnel Details'!$F$38="", "", 'Personnel Details'!$F$38))))</f>
        <v/>
      </c>
      <c r="NB160" s="79" t="str">
        <f>IF(MZ$9="", "", IF(AND(NOT('Personnel Details'!$N$38=""), $B160&gt;='Personnel Details'!$N$38), 'Personnel Details'!$Q$38, IF(AND(NOT('Personnel Details'!$I$38=""), $B160&gt;='Personnel Details'!$I$38), 'Personnel Details'!$L$38, 'Personnel Details'!$G$38)))</f>
        <v/>
      </c>
      <c r="NC160" s="59" t="str">
        <f t="shared" si="430"/>
        <v/>
      </c>
      <c r="ND160" s="53"/>
      <c r="NF160" s="78" t="str">
        <f>IF(NF$9="", "", IF(AND(NOT('Personnel Details'!$N$39=""), $B160&gt;='Personnel Details'!$N$39), 'Personnel Details'!$O$39, IF(AND(NOT('Personnel Details'!$I$39=""), $B160&gt;='Personnel Details'!$I$39), 'Personnel Details'!$J$39, 'Personnel Details'!$E$39)))</f>
        <v/>
      </c>
      <c r="NG160" s="59" t="str">
        <f>IF(NF$9="", "", IF(AND(NOT('Personnel Details'!$N$39=""), $B160&gt;='Personnel Details'!$N$39), IF('Personnel Details'!$P$39="","", 'Personnel Details'!$P$39), IF(AND(NOT('Personnel Details'!$I$39=""), $B160&gt;='Personnel Details'!$I$39), IF('Personnel Details'!$K$39="", "", 'Personnel Details'!$K$39), IF('Personnel Details'!$F$39="", "", 'Personnel Details'!$F$39))))</f>
        <v/>
      </c>
      <c r="NH160" s="79" t="str">
        <f>IF(NF$9="", "", IF(AND(NOT('Personnel Details'!$N$39=""), $B160&gt;='Personnel Details'!$N$39), 'Personnel Details'!$Q$39, IF(AND(NOT('Personnel Details'!$I$39=""), $B160&gt;='Personnel Details'!$I$39), 'Personnel Details'!$L$39, 'Personnel Details'!$G$39)))</f>
        <v/>
      </c>
      <c r="NI160" s="59" t="str">
        <f t="shared" si="431"/>
        <v/>
      </c>
      <c r="NJ160" s="53"/>
      <c r="NL160" s="78" t="str">
        <f>IF(NL$9="", "", IF(AND(NOT('Personnel Details'!$N$40=""), $B160&gt;='Personnel Details'!$N$40), 'Personnel Details'!$O$40, IF(AND(NOT('Personnel Details'!$I$40=""), $B160&gt;='Personnel Details'!$I$40), 'Personnel Details'!$J$40, 'Personnel Details'!$E$40)))</f>
        <v/>
      </c>
      <c r="NM160" s="59" t="str">
        <f>IF(NL$9="", "", IF(AND(NOT('Personnel Details'!$N$40=""), $B160&gt;='Personnel Details'!$N$40), IF('Personnel Details'!$P$40="","", 'Personnel Details'!$P$40), IF(AND(NOT('Personnel Details'!$I$40=""), $B160&gt;='Personnel Details'!$I$40), IF('Personnel Details'!$K$40="", "", 'Personnel Details'!$K$40), IF('Personnel Details'!$F$40="", "", 'Personnel Details'!$F$40))))</f>
        <v/>
      </c>
      <c r="NN160" s="79" t="str">
        <f>IF(NL$9="", "", IF(AND(NOT('Personnel Details'!$N$40=""), $B160&gt;='Personnel Details'!$N$40), 'Personnel Details'!$Q$40, IF(AND(NOT('Personnel Details'!$I$40=""), $B160&gt;='Personnel Details'!$I$40), 'Personnel Details'!$L$40, 'Personnel Details'!$G$40)))</f>
        <v/>
      </c>
      <c r="NO160" s="59" t="str">
        <f t="shared" si="432"/>
        <v/>
      </c>
      <c r="NP160" s="53"/>
    </row>
    <row r="161" spans="1:380" x14ac:dyDescent="0.25">
      <c r="A161" s="32"/>
      <c r="B161" s="113" t="str">
        <f>IFERROR(IF(B160+1&gt;'Personnel Details'!$U$5, "", B160+1), "")</f>
        <v/>
      </c>
      <c r="C161" s="32"/>
      <c r="D161" s="120"/>
      <c r="E161" s="13" t="str">
        <f t="shared" si="311"/>
        <v/>
      </c>
      <c r="F161" s="13" t="str">
        <f t="shared" si="342"/>
        <v/>
      </c>
      <c r="G161" s="56" t="str">
        <f t="shared" si="433"/>
        <v/>
      </c>
      <c r="H161" s="16" t="str">
        <f t="shared" si="343"/>
        <v/>
      </c>
      <c r="I161" s="32"/>
      <c r="J161" s="120"/>
      <c r="K161" s="62" t="str">
        <f t="shared" si="312"/>
        <v/>
      </c>
      <c r="L161" s="62" t="str">
        <f t="shared" si="344"/>
        <v/>
      </c>
      <c r="M161" s="65" t="str">
        <f t="shared" si="434"/>
        <v/>
      </c>
      <c r="N161" s="68" t="str">
        <f t="shared" si="345"/>
        <v/>
      </c>
      <c r="O161" s="32"/>
      <c r="P161" s="120"/>
      <c r="Q161" s="62" t="str">
        <f t="shared" si="313"/>
        <v/>
      </c>
      <c r="R161" s="62" t="str">
        <f t="shared" si="346"/>
        <v/>
      </c>
      <c r="S161" s="65" t="str">
        <f t="shared" si="435"/>
        <v/>
      </c>
      <c r="T161" s="68" t="str">
        <f t="shared" si="347"/>
        <v/>
      </c>
      <c r="U161" s="32"/>
      <c r="V161" s="120"/>
      <c r="W161" s="62" t="str">
        <f t="shared" si="314"/>
        <v/>
      </c>
      <c r="X161" s="62" t="str">
        <f t="shared" si="348"/>
        <v/>
      </c>
      <c r="Y161" s="65" t="str">
        <f t="shared" si="436"/>
        <v/>
      </c>
      <c r="Z161" s="68" t="str">
        <f t="shared" si="349"/>
        <v/>
      </c>
      <c r="AA161" s="32"/>
      <c r="AB161" s="120"/>
      <c r="AC161" s="62" t="str">
        <f t="shared" si="315"/>
        <v/>
      </c>
      <c r="AD161" s="62" t="str">
        <f t="shared" si="350"/>
        <v/>
      </c>
      <c r="AE161" s="65" t="str">
        <f t="shared" si="437"/>
        <v/>
      </c>
      <c r="AF161" s="68" t="str">
        <f t="shared" si="351"/>
        <v/>
      </c>
      <c r="AG161" s="32"/>
      <c r="AH161" s="120"/>
      <c r="AI161" s="62" t="str">
        <f t="shared" si="316"/>
        <v/>
      </c>
      <c r="AJ161" s="62" t="str">
        <f t="shared" si="352"/>
        <v/>
      </c>
      <c r="AK161" s="65" t="str">
        <f t="shared" si="438"/>
        <v/>
      </c>
      <c r="AL161" s="68" t="str">
        <f t="shared" si="353"/>
        <v/>
      </c>
      <c r="AM161" s="32"/>
      <c r="AN161" s="120"/>
      <c r="AO161" s="62" t="str">
        <f t="shared" si="317"/>
        <v/>
      </c>
      <c r="AP161" s="62" t="str">
        <f t="shared" si="354"/>
        <v/>
      </c>
      <c r="AQ161" s="65" t="str">
        <f t="shared" si="439"/>
        <v/>
      </c>
      <c r="AR161" s="68" t="str">
        <f t="shared" si="355"/>
        <v/>
      </c>
      <c r="AS161" s="32"/>
      <c r="AT161" s="120"/>
      <c r="AU161" s="62" t="str">
        <f t="shared" si="318"/>
        <v/>
      </c>
      <c r="AV161" s="62" t="str">
        <f t="shared" si="356"/>
        <v/>
      </c>
      <c r="AW161" s="65" t="str">
        <f t="shared" si="440"/>
        <v/>
      </c>
      <c r="AX161" s="68" t="str">
        <f t="shared" si="357"/>
        <v/>
      </c>
      <c r="AY161" s="32"/>
      <c r="AZ161" s="120"/>
      <c r="BA161" s="62" t="str">
        <f t="shared" si="319"/>
        <v/>
      </c>
      <c r="BB161" s="62" t="str">
        <f t="shared" si="358"/>
        <v/>
      </c>
      <c r="BC161" s="65" t="str">
        <f t="shared" si="441"/>
        <v/>
      </c>
      <c r="BD161" s="68" t="str">
        <f t="shared" si="359"/>
        <v/>
      </c>
      <c r="BE161" s="32"/>
      <c r="BF161" s="120"/>
      <c r="BG161" s="62" t="str">
        <f t="shared" si="320"/>
        <v/>
      </c>
      <c r="BH161" s="62" t="str">
        <f t="shared" si="360"/>
        <v/>
      </c>
      <c r="BI161" s="65" t="str">
        <f t="shared" si="442"/>
        <v/>
      </c>
      <c r="BJ161" s="68" t="str">
        <f t="shared" si="361"/>
        <v/>
      </c>
      <c r="BK161" s="32"/>
      <c r="BL161" s="120"/>
      <c r="BM161" s="62" t="str">
        <f t="shared" si="321"/>
        <v/>
      </c>
      <c r="BN161" s="62" t="str">
        <f t="shared" si="362"/>
        <v/>
      </c>
      <c r="BO161" s="65" t="str">
        <f t="shared" si="443"/>
        <v/>
      </c>
      <c r="BP161" s="68" t="str">
        <f t="shared" si="363"/>
        <v/>
      </c>
      <c r="BQ161" s="32"/>
      <c r="BR161" s="120"/>
      <c r="BS161" s="62" t="str">
        <f t="shared" si="322"/>
        <v/>
      </c>
      <c r="BT161" s="62" t="str">
        <f t="shared" si="364"/>
        <v/>
      </c>
      <c r="BU161" s="65" t="str">
        <f t="shared" si="444"/>
        <v/>
      </c>
      <c r="BV161" s="68" t="str">
        <f t="shared" si="365"/>
        <v/>
      </c>
      <c r="BW161" s="32"/>
      <c r="BX161" s="120"/>
      <c r="BY161" s="62" t="str">
        <f t="shared" si="323"/>
        <v/>
      </c>
      <c r="BZ161" s="62" t="str">
        <f t="shared" si="366"/>
        <v/>
      </c>
      <c r="CA161" s="65" t="str">
        <f t="shared" si="445"/>
        <v/>
      </c>
      <c r="CB161" s="68" t="str">
        <f t="shared" si="367"/>
        <v/>
      </c>
      <c r="CC161" s="32"/>
      <c r="CD161" s="120"/>
      <c r="CE161" s="62" t="str">
        <f t="shared" si="324"/>
        <v/>
      </c>
      <c r="CF161" s="62" t="str">
        <f t="shared" si="368"/>
        <v/>
      </c>
      <c r="CG161" s="65" t="str">
        <f t="shared" si="446"/>
        <v/>
      </c>
      <c r="CH161" s="68" t="str">
        <f t="shared" si="369"/>
        <v/>
      </c>
      <c r="CI161" s="32"/>
      <c r="CJ161" s="120"/>
      <c r="CK161" s="62" t="str">
        <f t="shared" si="325"/>
        <v/>
      </c>
      <c r="CL161" s="62" t="str">
        <f t="shared" si="370"/>
        <v/>
      </c>
      <c r="CM161" s="65" t="str">
        <f t="shared" si="447"/>
        <v/>
      </c>
      <c r="CN161" s="68" t="str">
        <f t="shared" si="371"/>
        <v/>
      </c>
      <c r="CO161" s="32"/>
      <c r="CP161" s="120"/>
      <c r="CQ161" s="62" t="str">
        <f t="shared" si="326"/>
        <v/>
      </c>
      <c r="CR161" s="62" t="str">
        <f t="shared" si="372"/>
        <v/>
      </c>
      <c r="CS161" s="65" t="str">
        <f t="shared" si="448"/>
        <v/>
      </c>
      <c r="CT161" s="68" t="str">
        <f t="shared" si="373"/>
        <v/>
      </c>
      <c r="CU161" s="32"/>
      <c r="CV161" s="120"/>
      <c r="CW161" s="62" t="str">
        <f t="shared" si="327"/>
        <v/>
      </c>
      <c r="CX161" s="62" t="str">
        <f t="shared" si="374"/>
        <v/>
      </c>
      <c r="CY161" s="65" t="str">
        <f t="shared" si="449"/>
        <v/>
      </c>
      <c r="CZ161" s="68" t="str">
        <f t="shared" si="375"/>
        <v/>
      </c>
      <c r="DA161" s="32"/>
      <c r="DB161" s="120"/>
      <c r="DC161" s="62" t="str">
        <f t="shared" si="328"/>
        <v/>
      </c>
      <c r="DD161" s="62" t="str">
        <f t="shared" si="376"/>
        <v/>
      </c>
      <c r="DE161" s="65" t="str">
        <f t="shared" si="450"/>
        <v/>
      </c>
      <c r="DF161" s="68" t="str">
        <f t="shared" si="377"/>
        <v/>
      </c>
      <c r="DG161" s="32"/>
      <c r="DH161" s="120"/>
      <c r="DI161" s="62" t="str">
        <f t="shared" si="329"/>
        <v/>
      </c>
      <c r="DJ161" s="62" t="str">
        <f t="shared" si="378"/>
        <v/>
      </c>
      <c r="DK161" s="65" t="str">
        <f t="shared" si="451"/>
        <v/>
      </c>
      <c r="DL161" s="68" t="str">
        <f t="shared" si="379"/>
        <v/>
      </c>
      <c r="DM161" s="32"/>
      <c r="DN161" s="120"/>
      <c r="DO161" s="62" t="str">
        <f t="shared" si="330"/>
        <v/>
      </c>
      <c r="DP161" s="62" t="str">
        <f t="shared" si="380"/>
        <v/>
      </c>
      <c r="DQ161" s="65" t="str">
        <f t="shared" si="452"/>
        <v/>
      </c>
      <c r="DR161" s="68" t="str">
        <f t="shared" si="381"/>
        <v/>
      </c>
      <c r="DS161" s="32"/>
      <c r="DT161" s="120"/>
      <c r="DU161" s="62" t="str">
        <f t="shared" si="331"/>
        <v/>
      </c>
      <c r="DV161" s="62" t="str">
        <f t="shared" si="382"/>
        <v/>
      </c>
      <c r="DW161" s="65" t="str">
        <f t="shared" si="453"/>
        <v/>
      </c>
      <c r="DX161" s="68" t="str">
        <f t="shared" si="383"/>
        <v/>
      </c>
      <c r="DY161" s="32"/>
      <c r="DZ161" s="120"/>
      <c r="EA161" s="62" t="str">
        <f t="shared" si="332"/>
        <v/>
      </c>
      <c r="EB161" s="62" t="str">
        <f t="shared" si="384"/>
        <v/>
      </c>
      <c r="EC161" s="65" t="str">
        <f t="shared" si="454"/>
        <v/>
      </c>
      <c r="ED161" s="68" t="str">
        <f t="shared" si="385"/>
        <v/>
      </c>
      <c r="EE161" s="32"/>
      <c r="EF161" s="120"/>
      <c r="EG161" s="62" t="str">
        <f t="shared" si="333"/>
        <v/>
      </c>
      <c r="EH161" s="62" t="str">
        <f t="shared" si="386"/>
        <v/>
      </c>
      <c r="EI161" s="65" t="str">
        <f t="shared" si="455"/>
        <v/>
      </c>
      <c r="EJ161" s="68" t="str">
        <f t="shared" si="387"/>
        <v/>
      </c>
      <c r="EK161" s="32"/>
      <c r="EL161" s="120"/>
      <c r="EM161" s="62" t="str">
        <f t="shared" si="334"/>
        <v/>
      </c>
      <c r="EN161" s="62" t="str">
        <f t="shared" si="388"/>
        <v/>
      </c>
      <c r="EO161" s="65" t="str">
        <f t="shared" si="456"/>
        <v/>
      </c>
      <c r="EP161" s="68" t="str">
        <f t="shared" si="389"/>
        <v/>
      </c>
      <c r="EQ161" s="32"/>
      <c r="ER161" s="120"/>
      <c r="ES161" s="62" t="str">
        <f t="shared" si="335"/>
        <v/>
      </c>
      <c r="ET161" s="62" t="str">
        <f t="shared" si="390"/>
        <v/>
      </c>
      <c r="EU161" s="65" t="str">
        <f t="shared" si="457"/>
        <v/>
      </c>
      <c r="EV161" s="68" t="str">
        <f t="shared" si="391"/>
        <v/>
      </c>
      <c r="EW161" s="32"/>
      <c r="EX161" s="120"/>
      <c r="EY161" s="62" t="str">
        <f t="shared" si="336"/>
        <v/>
      </c>
      <c r="EZ161" s="62" t="str">
        <f t="shared" si="392"/>
        <v/>
      </c>
      <c r="FA161" s="65" t="str">
        <f t="shared" si="458"/>
        <v/>
      </c>
      <c r="FB161" s="68" t="str">
        <f t="shared" si="393"/>
        <v/>
      </c>
      <c r="FC161" s="32"/>
      <c r="FD161" s="120"/>
      <c r="FE161" s="62" t="str">
        <f t="shared" si="337"/>
        <v/>
      </c>
      <c r="FF161" s="62" t="str">
        <f t="shared" si="394"/>
        <v/>
      </c>
      <c r="FG161" s="65" t="str">
        <f t="shared" si="459"/>
        <v/>
      </c>
      <c r="FH161" s="68" t="str">
        <f t="shared" si="395"/>
        <v/>
      </c>
      <c r="FI161" s="32"/>
      <c r="FJ161" s="120"/>
      <c r="FK161" s="62" t="str">
        <f t="shared" si="338"/>
        <v/>
      </c>
      <c r="FL161" s="62" t="str">
        <f t="shared" si="396"/>
        <v/>
      </c>
      <c r="FM161" s="65" t="str">
        <f t="shared" si="460"/>
        <v/>
      </c>
      <c r="FN161" s="68" t="str">
        <f t="shared" si="397"/>
        <v/>
      </c>
      <c r="FO161" s="32"/>
      <c r="FP161" s="120"/>
      <c r="FQ161" s="62" t="str">
        <f t="shared" si="339"/>
        <v/>
      </c>
      <c r="FR161" s="62" t="str">
        <f t="shared" si="398"/>
        <v/>
      </c>
      <c r="FS161" s="65" t="str">
        <f t="shared" si="461"/>
        <v/>
      </c>
      <c r="FT161" s="68" t="str">
        <f t="shared" si="399"/>
        <v/>
      </c>
      <c r="FU161" s="32"/>
      <c r="FV161" s="120"/>
      <c r="FW161" s="62" t="str">
        <f t="shared" si="340"/>
        <v/>
      </c>
      <c r="FX161" s="62" t="str">
        <f t="shared" si="400"/>
        <v/>
      </c>
      <c r="FY161" s="65" t="str">
        <f t="shared" si="462"/>
        <v/>
      </c>
      <c r="FZ161" s="68" t="str">
        <f t="shared" si="401"/>
        <v/>
      </c>
      <c r="GA161" s="32"/>
      <c r="GC161" s="7" t="str">
        <f t="shared" si="402"/>
        <v/>
      </c>
      <c r="GD161" s="7" t="str">
        <f t="shared" ca="1" si="341"/>
        <v/>
      </c>
      <c r="GT161" s="71" t="str">
        <f>IF(GT$9="", "", IF(AND(NOT('Personnel Details'!$N$11=""), $B161&gt;='Personnel Details'!$N$11), 'Personnel Details'!$O$11, IF(AND(NOT('Personnel Details'!$I$11=""), $B161&gt;='Personnel Details'!$I$11), 'Personnel Details'!$J$11, 'Personnel Details'!$E$11)))</f>
        <v/>
      </c>
      <c r="GU161" s="59" t="str">
        <f>IF(GT$9="", "", IF(AND(NOT('Personnel Details'!$N$11=""), $B161&gt;='Personnel Details'!$N$11), IF('Personnel Details'!$P$11="","", 'Personnel Details'!$P$11), IF(AND(NOT('Personnel Details'!$I$11=""), $B161&gt;='Personnel Details'!$I$11), IF('Personnel Details'!$K$11="", "", 'Personnel Details'!$K$11), IF('Personnel Details'!$F$11="", "", 'Personnel Details'!$F$11))))</f>
        <v/>
      </c>
      <c r="GV161" s="74" t="str">
        <f>IF(GT$9="", "", IF(AND(NOT('Personnel Details'!$N$11=""), $B161&gt;='Personnel Details'!$N$11), 'Personnel Details'!$Q$11, IF(AND(NOT('Personnel Details'!$I$11=""), $B161&gt;='Personnel Details'!$I$11), 'Personnel Details'!$L$11, 'Personnel Details'!$G$11)))</f>
        <v/>
      </c>
      <c r="GW161" s="59" t="str">
        <f t="shared" si="403"/>
        <v/>
      </c>
      <c r="GX161" s="53"/>
      <c r="GZ161" s="78" t="str">
        <f>IF(GZ$9="", "", IF(AND(NOT('Personnel Details'!$N$12=""), $B161&gt;='Personnel Details'!$N$12), 'Personnel Details'!$O$12, IF(AND(NOT('Personnel Details'!$I$12=""), $B161&gt;='Personnel Details'!$I$12), 'Personnel Details'!$J$12, 'Personnel Details'!$E$12)))</f>
        <v/>
      </c>
      <c r="HA161" s="59" t="str">
        <f>IF(GZ$9="", "", IF(AND(NOT('Personnel Details'!$N$12=""), $B161&gt;='Personnel Details'!$N$12), IF('Personnel Details'!$P$12="","", 'Personnel Details'!$P$12), IF(AND(NOT('Personnel Details'!$I$12=""), $B161&gt;='Personnel Details'!$I$12), IF('Personnel Details'!$K$12="", "", 'Personnel Details'!$K$12), IF('Personnel Details'!$F$12="", "", 'Personnel Details'!$F$12))))</f>
        <v/>
      </c>
      <c r="HB161" s="79" t="str">
        <f>IF(GZ$9="", "", IF(AND(NOT('Personnel Details'!$N$12=""), $B161&gt;='Personnel Details'!$N$12), 'Personnel Details'!$Q$12, IF(AND(NOT('Personnel Details'!$I$12=""), $B161&gt;='Personnel Details'!$I$12), 'Personnel Details'!$L$12, 'Personnel Details'!$G$12)))</f>
        <v/>
      </c>
      <c r="HC161" s="59" t="str">
        <f t="shared" si="404"/>
        <v/>
      </c>
      <c r="HD161" s="53"/>
      <c r="HF161" s="78" t="str">
        <f>IF(HF$9="", "", IF(AND(NOT('Personnel Details'!$N$13=""), $B161&gt;='Personnel Details'!$N$13), 'Personnel Details'!$O$13, IF(AND(NOT('Personnel Details'!$I$13=""), $B161&gt;='Personnel Details'!$I$13), 'Personnel Details'!$J$13, 'Personnel Details'!$E$13)))</f>
        <v/>
      </c>
      <c r="HG161" s="59" t="str">
        <f>IF(HF$9="", "", IF(AND(NOT('Personnel Details'!$N$13=""), $B161&gt;='Personnel Details'!$N$13), IF('Personnel Details'!$P$13="","", 'Personnel Details'!$P$13), IF(AND(NOT('Personnel Details'!$I$13=""), $B161&gt;='Personnel Details'!$I$13), IF('Personnel Details'!$K$13="", "", 'Personnel Details'!$K$13), IF('Personnel Details'!$F$13="", "", 'Personnel Details'!$F$13))))</f>
        <v/>
      </c>
      <c r="HH161" s="79" t="str">
        <f>IF(HF$9="", "", IF(AND(NOT('Personnel Details'!$N$13=""), $B161&gt;='Personnel Details'!$N$13), 'Personnel Details'!$Q$13, IF(AND(NOT('Personnel Details'!$I$13=""), $B161&gt;='Personnel Details'!$I$13), 'Personnel Details'!$L$13, 'Personnel Details'!$G$13)))</f>
        <v/>
      </c>
      <c r="HI161" s="59" t="str">
        <f t="shared" si="405"/>
        <v/>
      </c>
      <c r="HJ161" s="53"/>
      <c r="HL161" s="78" t="str">
        <f>IF(HL$9="", "", IF(AND(NOT('Personnel Details'!$N$14=""), $B161&gt;='Personnel Details'!$N$14), 'Personnel Details'!$O$14, IF(AND(NOT('Personnel Details'!$I$14=""), $B161&gt;='Personnel Details'!$I$14), 'Personnel Details'!$J$14, 'Personnel Details'!$E$14)))</f>
        <v/>
      </c>
      <c r="HM161" s="59" t="str">
        <f>IF(HL$9="", "", IF(AND(NOT('Personnel Details'!$N$14=""), $B161&gt;='Personnel Details'!$N$14), IF('Personnel Details'!$P$14="","", 'Personnel Details'!$P$14), IF(AND(NOT('Personnel Details'!$I$14=""), $B161&gt;='Personnel Details'!$I$14), IF('Personnel Details'!$K$14="", "", 'Personnel Details'!$K$14), IF('Personnel Details'!$F$14="", "", 'Personnel Details'!$F$14))))</f>
        <v/>
      </c>
      <c r="HN161" s="79" t="str">
        <f>IF(HL$9="", "", IF(AND(NOT('Personnel Details'!$N$14=""), $B161&gt;='Personnel Details'!$N$14), 'Personnel Details'!$Q$14, IF(AND(NOT('Personnel Details'!$I$14=""), $B161&gt;='Personnel Details'!$I$14), 'Personnel Details'!$L$14, 'Personnel Details'!$G$14)))</f>
        <v/>
      </c>
      <c r="HO161" s="59" t="str">
        <f t="shared" si="406"/>
        <v/>
      </c>
      <c r="HP161" s="53"/>
      <c r="HR161" s="78" t="str">
        <f>IF(HR$9="", "", IF(AND(NOT('Personnel Details'!$N$15=""), $B161&gt;='Personnel Details'!$N$15), 'Personnel Details'!$O$15, IF(AND(NOT('Personnel Details'!$I$15=""), $B161&gt;='Personnel Details'!$I$15), 'Personnel Details'!$J$15, 'Personnel Details'!$E$15)))</f>
        <v/>
      </c>
      <c r="HS161" s="59" t="str">
        <f>IF(HR$9="", "", IF(AND(NOT('Personnel Details'!$N$15=""), $B161&gt;='Personnel Details'!$N$15), IF('Personnel Details'!$P$15="","", 'Personnel Details'!$P$15), IF(AND(NOT('Personnel Details'!$I$15=""), $B161&gt;='Personnel Details'!$I$15), IF('Personnel Details'!$K$15="", "", 'Personnel Details'!$K$15), IF('Personnel Details'!$F$15="", "", 'Personnel Details'!$F$15))))</f>
        <v/>
      </c>
      <c r="HT161" s="79" t="str">
        <f>IF(HR$9="", "", IF(AND(NOT('Personnel Details'!$N$15=""), $B161&gt;='Personnel Details'!$N$15), 'Personnel Details'!$Q$15, IF(AND(NOT('Personnel Details'!$I$15=""), $B161&gt;='Personnel Details'!$I$15), 'Personnel Details'!$L$15, 'Personnel Details'!$G$15)))</f>
        <v/>
      </c>
      <c r="HU161" s="59" t="str">
        <f t="shared" si="407"/>
        <v/>
      </c>
      <c r="HV161" s="53"/>
      <c r="HX161" s="78" t="str">
        <f>IF(HX$9="", "", IF(AND(NOT('Personnel Details'!$N$16=""), $B161&gt;='Personnel Details'!$N$16), 'Personnel Details'!$O$16, IF(AND(NOT('Personnel Details'!$I$16=""), $B161&gt;='Personnel Details'!$I$16), 'Personnel Details'!$J$16, 'Personnel Details'!$E$16)))</f>
        <v/>
      </c>
      <c r="HY161" s="59" t="str">
        <f>IF(HX$9="", "", IF(AND(NOT('Personnel Details'!$N$16=""), $B161&gt;='Personnel Details'!$N$16), IF('Personnel Details'!$P$16="","", 'Personnel Details'!$P$16), IF(AND(NOT('Personnel Details'!$I$16=""), $B161&gt;='Personnel Details'!$I$16), IF('Personnel Details'!$K$16="", "", 'Personnel Details'!$K$16), IF('Personnel Details'!$F$16="", "", 'Personnel Details'!$F$16))))</f>
        <v/>
      </c>
      <c r="HZ161" s="79" t="str">
        <f>IF(HX$9="", "", IF(AND(NOT('Personnel Details'!$N$16=""), $B161&gt;='Personnel Details'!$N$16), 'Personnel Details'!$Q$16, IF(AND(NOT('Personnel Details'!$I$16=""), $B161&gt;='Personnel Details'!$I$16), 'Personnel Details'!$L$16, 'Personnel Details'!$G$16)))</f>
        <v/>
      </c>
      <c r="IA161" s="59" t="str">
        <f t="shared" si="408"/>
        <v/>
      </c>
      <c r="IB161" s="53"/>
      <c r="ID161" s="78" t="str">
        <f>IF(ID$9="", "", IF(AND(NOT('Personnel Details'!$N$17=""), $B161&gt;='Personnel Details'!$N$17), 'Personnel Details'!$O$17, IF(AND(NOT('Personnel Details'!$I$17=""), $B161&gt;='Personnel Details'!$I$17), 'Personnel Details'!$J$17, 'Personnel Details'!$E$17)))</f>
        <v/>
      </c>
      <c r="IE161" s="59" t="str">
        <f>IF(ID$9="", "", IF(AND(NOT('Personnel Details'!$N$17=""), $B161&gt;='Personnel Details'!$N$17), IF('Personnel Details'!$P$17="","", 'Personnel Details'!$P$17), IF(AND(NOT('Personnel Details'!$I$17=""), $B161&gt;='Personnel Details'!$I$17), IF('Personnel Details'!$K$17="", "", 'Personnel Details'!$K$17), IF('Personnel Details'!$F$17="", "", 'Personnel Details'!$F$17))))</f>
        <v/>
      </c>
      <c r="IF161" s="79" t="str">
        <f>IF(ID$9="", "", IF(AND(NOT('Personnel Details'!$N$17=""), $B161&gt;='Personnel Details'!$N$17), 'Personnel Details'!$Q$17, IF(AND(NOT('Personnel Details'!$I$17=""), $B161&gt;='Personnel Details'!$I$17), 'Personnel Details'!$L$17, 'Personnel Details'!$G$17)))</f>
        <v/>
      </c>
      <c r="IG161" s="59" t="str">
        <f t="shared" si="409"/>
        <v/>
      </c>
      <c r="IH161" s="53"/>
      <c r="IJ161" s="78" t="str">
        <f>IF(IJ$9="", "", IF(AND(NOT('Personnel Details'!$N$18=""), $B161&gt;='Personnel Details'!$N$18), 'Personnel Details'!$O$18, IF(AND(NOT('Personnel Details'!$I$18=""), $B161&gt;='Personnel Details'!$I$18), 'Personnel Details'!$J$18, 'Personnel Details'!$E$18)))</f>
        <v/>
      </c>
      <c r="IK161" s="59" t="str">
        <f>IF(IJ$9="", "", IF(AND(NOT('Personnel Details'!$N$18=""), $B161&gt;='Personnel Details'!$N$18), IF('Personnel Details'!$P$18="","", 'Personnel Details'!$P$18), IF(AND(NOT('Personnel Details'!$I$18=""), $B161&gt;='Personnel Details'!$I$18), IF('Personnel Details'!$K$18="", "", 'Personnel Details'!$K$18), IF('Personnel Details'!$F$18="", "", 'Personnel Details'!$F$18))))</f>
        <v/>
      </c>
      <c r="IL161" s="79" t="str">
        <f>IF(IJ$9="", "", IF(AND(NOT('Personnel Details'!$N$18=""), $B161&gt;='Personnel Details'!$N$18), 'Personnel Details'!$Q$18, IF(AND(NOT('Personnel Details'!$I$18=""), $B161&gt;='Personnel Details'!$I$18), 'Personnel Details'!$L$18, 'Personnel Details'!$G$18)))</f>
        <v/>
      </c>
      <c r="IM161" s="59" t="str">
        <f t="shared" si="410"/>
        <v/>
      </c>
      <c r="IN161" s="53"/>
      <c r="IP161" s="78" t="str">
        <f>IF(IP$9="", "", IF(AND(NOT('Personnel Details'!$N$19=""), $B161&gt;='Personnel Details'!$N$19), 'Personnel Details'!$O$19, IF(AND(NOT('Personnel Details'!$I$19=""), $B161&gt;='Personnel Details'!$I$19), 'Personnel Details'!$J$19, 'Personnel Details'!$E$19)))</f>
        <v/>
      </c>
      <c r="IQ161" s="59" t="str">
        <f>IF(IP$9="", "", IF(AND(NOT('Personnel Details'!$N$19=""), $B161&gt;='Personnel Details'!$N$19), IF('Personnel Details'!$P$19="","", 'Personnel Details'!$P$19), IF(AND(NOT('Personnel Details'!$I$19=""), $B161&gt;='Personnel Details'!$I$19), IF('Personnel Details'!$K$19="", "", 'Personnel Details'!$K$19), IF('Personnel Details'!$F$19="", "", 'Personnel Details'!$F$19))))</f>
        <v/>
      </c>
      <c r="IR161" s="79" t="str">
        <f>IF(IP$9="", "", IF(AND(NOT('Personnel Details'!$N$19=""), $B161&gt;='Personnel Details'!$N$19), 'Personnel Details'!$Q$19, IF(AND(NOT('Personnel Details'!$I$19=""), $B161&gt;='Personnel Details'!$I$19), 'Personnel Details'!$L$19, 'Personnel Details'!$G$19)))</f>
        <v/>
      </c>
      <c r="IS161" s="59" t="str">
        <f t="shared" si="411"/>
        <v/>
      </c>
      <c r="IT161" s="53"/>
      <c r="IV161" s="78" t="str">
        <f>IF(IV$9="", "", IF(AND(NOT('Personnel Details'!$N$20=""), $B161&gt;='Personnel Details'!$N$20), 'Personnel Details'!$O$20, IF(AND(NOT('Personnel Details'!$I$20=""), $B161&gt;='Personnel Details'!$I$20), 'Personnel Details'!$J$20, 'Personnel Details'!$E$20)))</f>
        <v/>
      </c>
      <c r="IW161" s="59" t="str">
        <f>IF(IV$9="", "", IF(AND(NOT('Personnel Details'!$N$20=""), $B161&gt;='Personnel Details'!$N$20), IF('Personnel Details'!$P$20="","", 'Personnel Details'!$P$20), IF(AND(NOT('Personnel Details'!$I$20=""), $B161&gt;='Personnel Details'!$I$20), IF('Personnel Details'!$K$20="", "", 'Personnel Details'!$K$20), IF('Personnel Details'!$F$20="", "", 'Personnel Details'!$F$20))))</f>
        <v/>
      </c>
      <c r="IX161" s="79" t="str">
        <f>IF(IV$9="", "", IF(AND(NOT('Personnel Details'!$N$20=""), $B161&gt;='Personnel Details'!$N$20), 'Personnel Details'!$Q$20, IF(AND(NOT('Personnel Details'!$I$20=""), $B161&gt;='Personnel Details'!$I$20), 'Personnel Details'!$L$20, 'Personnel Details'!$G$20)))</f>
        <v/>
      </c>
      <c r="IY161" s="59" t="str">
        <f t="shared" si="412"/>
        <v/>
      </c>
      <c r="IZ161" s="53"/>
      <c r="JB161" s="78" t="str">
        <f>IF(JB$9="", "", IF(AND(NOT('Personnel Details'!$N$21=""), $B161&gt;='Personnel Details'!$N$21), 'Personnel Details'!$O$21, IF(AND(NOT('Personnel Details'!$I$21=""), $B161&gt;='Personnel Details'!$I$21), 'Personnel Details'!$J$21, 'Personnel Details'!$E$21)))</f>
        <v/>
      </c>
      <c r="JC161" s="59" t="str">
        <f>IF(JB$9="", "", IF(AND(NOT('Personnel Details'!$N$21=""), $B161&gt;='Personnel Details'!$N$21), IF('Personnel Details'!$P$21="","", 'Personnel Details'!$P$21), IF(AND(NOT('Personnel Details'!$I$21=""), $B161&gt;='Personnel Details'!$I$21), IF('Personnel Details'!$K$21="", "", 'Personnel Details'!$K$21), IF('Personnel Details'!$F$21="", "", 'Personnel Details'!$F$21))))</f>
        <v/>
      </c>
      <c r="JD161" s="79" t="str">
        <f>IF(JB$9="", "", IF(AND(NOT('Personnel Details'!$N$21=""), $B161&gt;='Personnel Details'!$N$21), 'Personnel Details'!$Q$21, IF(AND(NOT('Personnel Details'!$I$21=""), $B161&gt;='Personnel Details'!$I$21), 'Personnel Details'!$L$21, 'Personnel Details'!$G$21)))</f>
        <v/>
      </c>
      <c r="JE161" s="59" t="str">
        <f t="shared" si="413"/>
        <v/>
      </c>
      <c r="JF161" s="53"/>
      <c r="JH161" s="78" t="str">
        <f>IF(JH$9="", "", IF(AND(NOT('Personnel Details'!$N$22=""), $B161&gt;='Personnel Details'!$N$22), 'Personnel Details'!$O$22, IF(AND(NOT('Personnel Details'!$I$22=""), $B161&gt;='Personnel Details'!$I$22), 'Personnel Details'!$J$22, 'Personnel Details'!$E$22)))</f>
        <v/>
      </c>
      <c r="JI161" s="59" t="str">
        <f>IF(JH$9="", "", IF(AND(NOT('Personnel Details'!$N$22=""), $B161&gt;='Personnel Details'!$N$22), IF('Personnel Details'!$P$22="","", 'Personnel Details'!$P$22), IF(AND(NOT('Personnel Details'!$I$22=""), $B161&gt;='Personnel Details'!$I$22), IF('Personnel Details'!$K$22="", "", 'Personnel Details'!$K$22), IF('Personnel Details'!$F$22="", "", 'Personnel Details'!$F$22))))</f>
        <v/>
      </c>
      <c r="JJ161" s="79" t="str">
        <f>IF(JH$9="", "", IF(AND(NOT('Personnel Details'!$N$22=""), $B161&gt;='Personnel Details'!$N$22), 'Personnel Details'!$Q$22, IF(AND(NOT('Personnel Details'!$I$22=""), $B161&gt;='Personnel Details'!$I$22), 'Personnel Details'!$L$22, 'Personnel Details'!$G$22)))</f>
        <v/>
      </c>
      <c r="JK161" s="59" t="str">
        <f t="shared" si="414"/>
        <v/>
      </c>
      <c r="JL161" s="53"/>
      <c r="JN161" s="78" t="str">
        <f>IF(JN$9="", "", IF(AND(NOT('Personnel Details'!$N$23=""), $B161&gt;='Personnel Details'!$N$23), 'Personnel Details'!$O$23, IF(AND(NOT('Personnel Details'!$I$23=""), $B161&gt;='Personnel Details'!$I$23), 'Personnel Details'!$J$23, 'Personnel Details'!$E$23)))</f>
        <v/>
      </c>
      <c r="JO161" s="59" t="str">
        <f>IF(JN$9="", "", IF(AND(NOT('Personnel Details'!$N$23=""), $B161&gt;='Personnel Details'!$N$23), IF('Personnel Details'!$P$23="","", 'Personnel Details'!$P$23), IF(AND(NOT('Personnel Details'!$I$23=""), $B161&gt;='Personnel Details'!$I$23), IF('Personnel Details'!$K$23="", "", 'Personnel Details'!$K$23), IF('Personnel Details'!$F$23="", "", 'Personnel Details'!$F$23))))</f>
        <v/>
      </c>
      <c r="JP161" s="79" t="str">
        <f>IF(JN$9="", "", IF(AND(NOT('Personnel Details'!$N$23=""), $B161&gt;='Personnel Details'!$N$23), 'Personnel Details'!$Q$23, IF(AND(NOT('Personnel Details'!$I$23=""), $B161&gt;='Personnel Details'!$I$23), 'Personnel Details'!$L$23, 'Personnel Details'!$G$23)))</f>
        <v/>
      </c>
      <c r="JQ161" s="59" t="str">
        <f t="shared" si="415"/>
        <v/>
      </c>
      <c r="JR161" s="53"/>
      <c r="JT161" s="78" t="str">
        <f>IF(JT$9="", "", IF(AND(NOT('Personnel Details'!$N$24=""), $B161&gt;='Personnel Details'!$N$24), 'Personnel Details'!$O$24, IF(AND(NOT('Personnel Details'!$I$24=""), $B161&gt;='Personnel Details'!$I$24), 'Personnel Details'!$J$24, 'Personnel Details'!$E$24)))</f>
        <v/>
      </c>
      <c r="JU161" s="59" t="str">
        <f>IF(JT$9="", "", IF(AND(NOT('Personnel Details'!$N$24=""), $B161&gt;='Personnel Details'!$N$24), IF('Personnel Details'!$P$24="","", 'Personnel Details'!$P$24), IF(AND(NOT('Personnel Details'!$I$24=""), $B161&gt;='Personnel Details'!$I$24), IF('Personnel Details'!$K$24="", "", 'Personnel Details'!$K$24), IF('Personnel Details'!$F$24="", "", 'Personnel Details'!$F$24))))</f>
        <v/>
      </c>
      <c r="JV161" s="79" t="str">
        <f>IF(JT$9="", "", IF(AND(NOT('Personnel Details'!$N$24=""), $B161&gt;='Personnel Details'!$N$24), 'Personnel Details'!$Q$24, IF(AND(NOT('Personnel Details'!$I$24=""), $B161&gt;='Personnel Details'!$I$24), 'Personnel Details'!$L$24, 'Personnel Details'!$G$24)))</f>
        <v/>
      </c>
      <c r="JW161" s="59" t="str">
        <f t="shared" si="416"/>
        <v/>
      </c>
      <c r="JX161" s="53"/>
      <c r="JZ161" s="78" t="str">
        <f>IF(JZ$9="", "", IF(AND(NOT('Personnel Details'!$N$25=""), $B161&gt;='Personnel Details'!$N$25), 'Personnel Details'!$O$25, IF(AND(NOT('Personnel Details'!$I$25=""), $B161&gt;='Personnel Details'!$I$25), 'Personnel Details'!$J$25, 'Personnel Details'!$E$25)))</f>
        <v/>
      </c>
      <c r="KA161" s="59" t="str">
        <f>IF(JZ$9="", "", IF(AND(NOT('Personnel Details'!$N$25=""), $B161&gt;='Personnel Details'!$N$25), IF('Personnel Details'!$P$25="","", 'Personnel Details'!$P$25), IF(AND(NOT('Personnel Details'!$I$25=""), $B161&gt;='Personnel Details'!$I$25), IF('Personnel Details'!$K$25="", "", 'Personnel Details'!$K$25), IF('Personnel Details'!$F$25="", "", 'Personnel Details'!$F$25))))</f>
        <v/>
      </c>
      <c r="KB161" s="79" t="str">
        <f>IF(JZ$9="", "", IF(AND(NOT('Personnel Details'!$N$25=""), $B161&gt;='Personnel Details'!$N$25), 'Personnel Details'!$Q$25, IF(AND(NOT('Personnel Details'!$I$25=""), $B161&gt;='Personnel Details'!$I$25), 'Personnel Details'!$L$25, 'Personnel Details'!$G$25)))</f>
        <v/>
      </c>
      <c r="KC161" s="59" t="str">
        <f t="shared" si="417"/>
        <v/>
      </c>
      <c r="KD161" s="53"/>
      <c r="KF161" s="78" t="str">
        <f>IF(KF$9="", "", IF(AND(NOT('Personnel Details'!$N$26=""), $B161&gt;='Personnel Details'!$N$26), 'Personnel Details'!$O$26, IF(AND(NOT('Personnel Details'!$I$26=""), $B161&gt;='Personnel Details'!$I$26), 'Personnel Details'!$J$26, 'Personnel Details'!$E$26)))</f>
        <v/>
      </c>
      <c r="KG161" s="59" t="str">
        <f>IF(KF$9="", "", IF(AND(NOT('Personnel Details'!$N$26=""), $B161&gt;='Personnel Details'!$N$26), IF('Personnel Details'!$P$26="","", 'Personnel Details'!$P$26), IF(AND(NOT('Personnel Details'!$I$26=""), $B161&gt;='Personnel Details'!$I$26), IF('Personnel Details'!$K$26="", "", 'Personnel Details'!$K$26), IF('Personnel Details'!$F$26="", "", 'Personnel Details'!$F$26))))</f>
        <v/>
      </c>
      <c r="KH161" s="79" t="str">
        <f>IF(KF$9="", "", IF(AND(NOT('Personnel Details'!$N$26=""), $B161&gt;='Personnel Details'!$N$26), 'Personnel Details'!$Q$26, IF(AND(NOT('Personnel Details'!$I$26=""), $B161&gt;='Personnel Details'!$I$26), 'Personnel Details'!$L$26, 'Personnel Details'!$G$26)))</f>
        <v/>
      </c>
      <c r="KI161" s="59" t="str">
        <f t="shared" si="418"/>
        <v/>
      </c>
      <c r="KJ161" s="53"/>
      <c r="KL161" s="78" t="str">
        <f>IF(KL$9="", "", IF(AND(NOT('Personnel Details'!$N$27=""), $B161&gt;='Personnel Details'!$N$27), 'Personnel Details'!$O$27, IF(AND(NOT('Personnel Details'!$I$27=""), $B161&gt;='Personnel Details'!$I$27), 'Personnel Details'!$J$27, 'Personnel Details'!$E$27)))</f>
        <v/>
      </c>
      <c r="KM161" s="59" t="str">
        <f>IF(KL$9="", "", IF(AND(NOT('Personnel Details'!$N$27=""), $B161&gt;='Personnel Details'!$N$27), IF('Personnel Details'!$P$27="","", 'Personnel Details'!$P$27), IF(AND(NOT('Personnel Details'!$I$27=""), $B161&gt;='Personnel Details'!$I$27), IF('Personnel Details'!$K$27="", "", 'Personnel Details'!$K$27), IF('Personnel Details'!$F$27="", "", 'Personnel Details'!$F$27))))</f>
        <v/>
      </c>
      <c r="KN161" s="79" t="str">
        <f>IF(KL$9="", "", IF(AND(NOT('Personnel Details'!$N$27=""), $B161&gt;='Personnel Details'!$N$27), 'Personnel Details'!$Q$27, IF(AND(NOT('Personnel Details'!$I$27=""), $B161&gt;='Personnel Details'!$I$27), 'Personnel Details'!$L$27, 'Personnel Details'!$G$27)))</f>
        <v/>
      </c>
      <c r="KO161" s="59" t="str">
        <f t="shared" si="419"/>
        <v/>
      </c>
      <c r="KP161" s="53"/>
      <c r="KR161" s="78" t="str">
        <f>IF(KR$9="", "", IF(AND(NOT('Personnel Details'!$N$28=""), $B161&gt;='Personnel Details'!$N$28), 'Personnel Details'!$O$28, IF(AND(NOT('Personnel Details'!$I$28=""), $B161&gt;='Personnel Details'!$I$28), 'Personnel Details'!$J$28, 'Personnel Details'!$E$28)))</f>
        <v/>
      </c>
      <c r="KS161" s="59" t="str">
        <f>IF(KR$9="", "", IF(AND(NOT('Personnel Details'!$N$28=""), $B161&gt;='Personnel Details'!$N$28), IF('Personnel Details'!$P$28="","", 'Personnel Details'!$P$28), IF(AND(NOT('Personnel Details'!$I$28=""), $B161&gt;='Personnel Details'!$I$28), IF('Personnel Details'!$K$28="", "", 'Personnel Details'!$K$28), IF('Personnel Details'!$F$28="", "", 'Personnel Details'!$F$28))))</f>
        <v/>
      </c>
      <c r="KT161" s="79" t="str">
        <f>IF(KR$9="", "", IF(AND(NOT('Personnel Details'!$N$28=""), $B161&gt;='Personnel Details'!$N$28), 'Personnel Details'!$Q$28, IF(AND(NOT('Personnel Details'!$I$28=""), $B161&gt;='Personnel Details'!$I$28), 'Personnel Details'!$L$28, 'Personnel Details'!$G$28)))</f>
        <v/>
      </c>
      <c r="KU161" s="59" t="str">
        <f t="shared" si="420"/>
        <v/>
      </c>
      <c r="KV161" s="53"/>
      <c r="KX161" s="78" t="str">
        <f>IF(KX$9="", "", IF(AND(NOT('Personnel Details'!$N$29=""), $B161&gt;='Personnel Details'!$N$29), 'Personnel Details'!$O$29, IF(AND(NOT('Personnel Details'!$I$29=""), $B161&gt;='Personnel Details'!$I$29), 'Personnel Details'!$J$29, 'Personnel Details'!$E$29)))</f>
        <v/>
      </c>
      <c r="KY161" s="59" t="str">
        <f>IF(KX$9="", "", IF(AND(NOT('Personnel Details'!$N$29=""), $B161&gt;='Personnel Details'!$N$29), IF('Personnel Details'!$P$29="","", 'Personnel Details'!$P$29), IF(AND(NOT('Personnel Details'!$I$29=""), $B161&gt;='Personnel Details'!$I$29), IF('Personnel Details'!$K$29="", "", 'Personnel Details'!$K$29), IF('Personnel Details'!$F$29="", "", 'Personnel Details'!$F$29))))</f>
        <v/>
      </c>
      <c r="KZ161" s="79" t="str">
        <f>IF(KX$9="", "", IF(AND(NOT('Personnel Details'!$N$29=""), $B161&gt;='Personnel Details'!$N$29), 'Personnel Details'!$Q$29, IF(AND(NOT('Personnel Details'!$I$29=""), $B161&gt;='Personnel Details'!$I$29), 'Personnel Details'!$L$29, 'Personnel Details'!$G$29)))</f>
        <v/>
      </c>
      <c r="LA161" s="59" t="str">
        <f t="shared" si="421"/>
        <v/>
      </c>
      <c r="LB161" s="53"/>
      <c r="LD161" s="78" t="str">
        <f>IF(LD$9="", "", IF(AND(NOT('Personnel Details'!$N$30=""), $B161&gt;='Personnel Details'!$N$30), 'Personnel Details'!$O$30, IF(AND(NOT('Personnel Details'!$I$30=""), $B161&gt;='Personnel Details'!$I$30), 'Personnel Details'!$J$30, 'Personnel Details'!$E$30)))</f>
        <v/>
      </c>
      <c r="LE161" s="59" t="str">
        <f>IF(LD$9="", "", IF(AND(NOT('Personnel Details'!$N$30=""), $B161&gt;='Personnel Details'!$N$30), IF('Personnel Details'!$P$30="","", 'Personnel Details'!$P$30), IF(AND(NOT('Personnel Details'!$I$30=""), $B161&gt;='Personnel Details'!$I$30), IF('Personnel Details'!$K$30="", "", 'Personnel Details'!$K$30), IF('Personnel Details'!$F$30="", "", 'Personnel Details'!$F$30))))</f>
        <v/>
      </c>
      <c r="LF161" s="79" t="str">
        <f>IF(LD$9="", "", IF(AND(NOT('Personnel Details'!$N$30=""), $B161&gt;='Personnel Details'!$N$30), 'Personnel Details'!$Q$30, IF(AND(NOT('Personnel Details'!$I$30=""), $B161&gt;='Personnel Details'!$I$30), 'Personnel Details'!$L$30, 'Personnel Details'!$G$30)))</f>
        <v/>
      </c>
      <c r="LG161" s="59" t="str">
        <f t="shared" si="422"/>
        <v/>
      </c>
      <c r="LH161" s="53"/>
      <c r="LJ161" s="78" t="str">
        <f>IF(LJ$9="", "", IF(AND(NOT('Personnel Details'!$N$31=""), $B161&gt;='Personnel Details'!$N$31), 'Personnel Details'!$O$31, IF(AND(NOT('Personnel Details'!$I$31=""), $B161&gt;='Personnel Details'!$I$31), 'Personnel Details'!$J$31, 'Personnel Details'!$E$31)))</f>
        <v/>
      </c>
      <c r="LK161" s="59" t="str">
        <f>IF(LJ$9="", "", IF(AND(NOT('Personnel Details'!$N$31=""), $B161&gt;='Personnel Details'!$N$31), IF('Personnel Details'!$P$31="","", 'Personnel Details'!$P$31), IF(AND(NOT('Personnel Details'!$I$31=""), $B161&gt;='Personnel Details'!$I$31), IF('Personnel Details'!$K$31="", "", 'Personnel Details'!$K$31), IF('Personnel Details'!$F$31="", "", 'Personnel Details'!$F$31))))</f>
        <v/>
      </c>
      <c r="LL161" s="79" t="str">
        <f>IF(LJ$9="", "", IF(AND(NOT('Personnel Details'!$N$31=""), $B161&gt;='Personnel Details'!$N$31), 'Personnel Details'!$Q$31, IF(AND(NOT('Personnel Details'!$I$31=""), $B161&gt;='Personnel Details'!$I$31), 'Personnel Details'!$L$31, 'Personnel Details'!$G$31)))</f>
        <v/>
      </c>
      <c r="LM161" s="59" t="str">
        <f t="shared" si="423"/>
        <v/>
      </c>
      <c r="LN161" s="53"/>
      <c r="LP161" s="78" t="str">
        <f>IF(LP$9="", "", IF(AND(NOT('Personnel Details'!$N$32=""), $B161&gt;='Personnel Details'!$N$32), 'Personnel Details'!$O$32, IF(AND(NOT('Personnel Details'!$I$32=""), $B161&gt;='Personnel Details'!$I$32), 'Personnel Details'!$J$32, 'Personnel Details'!$E$32)))</f>
        <v/>
      </c>
      <c r="LQ161" s="59" t="str">
        <f>IF(LP$9="", "", IF(AND(NOT('Personnel Details'!$N$32=""), $B161&gt;='Personnel Details'!$N$32), IF('Personnel Details'!$P$32="","", 'Personnel Details'!$P$32), IF(AND(NOT('Personnel Details'!$I$32=""), $B161&gt;='Personnel Details'!$I$32), IF('Personnel Details'!$K$32="", "", 'Personnel Details'!$K$32), IF('Personnel Details'!$F$32="", "", 'Personnel Details'!$F$32))))</f>
        <v/>
      </c>
      <c r="LR161" s="79" t="str">
        <f>IF(LP$9="", "", IF(AND(NOT('Personnel Details'!$N$32=""), $B161&gt;='Personnel Details'!$N$32), 'Personnel Details'!$Q$32, IF(AND(NOT('Personnel Details'!$I$32=""), $B161&gt;='Personnel Details'!$I$32), 'Personnel Details'!$L$32, 'Personnel Details'!$G$32)))</f>
        <v/>
      </c>
      <c r="LS161" s="59" t="str">
        <f t="shared" si="424"/>
        <v/>
      </c>
      <c r="LT161" s="53"/>
      <c r="LV161" s="78" t="str">
        <f>IF(LV$9="", "", IF(AND(NOT('Personnel Details'!$N$33=""), $B161&gt;='Personnel Details'!$N$33), 'Personnel Details'!$O$33, IF(AND(NOT('Personnel Details'!$I$33=""), $B161&gt;='Personnel Details'!$I$33), 'Personnel Details'!$J$33, 'Personnel Details'!$E$33)))</f>
        <v/>
      </c>
      <c r="LW161" s="59" t="str">
        <f>IF(LV$9="", "", IF(AND(NOT('Personnel Details'!$N$33=""), $B161&gt;='Personnel Details'!$N$33), IF('Personnel Details'!$P$33="","", 'Personnel Details'!$P$33), IF(AND(NOT('Personnel Details'!$I$33=""), $B161&gt;='Personnel Details'!$I$33), IF('Personnel Details'!$K$33="", "", 'Personnel Details'!$K$33), IF('Personnel Details'!$F$33="", "", 'Personnel Details'!$F$33))))</f>
        <v/>
      </c>
      <c r="LX161" s="79" t="str">
        <f>IF(LV$9="", "", IF(AND(NOT('Personnel Details'!$N$33=""), $B161&gt;='Personnel Details'!$N$33), 'Personnel Details'!$Q$33, IF(AND(NOT('Personnel Details'!$I$33=""), $B161&gt;='Personnel Details'!$I$33), 'Personnel Details'!$L$33, 'Personnel Details'!$G$33)))</f>
        <v/>
      </c>
      <c r="LY161" s="59" t="str">
        <f t="shared" si="425"/>
        <v/>
      </c>
      <c r="LZ161" s="53"/>
      <c r="MB161" s="78" t="str">
        <f>IF(MB$9="", "", IF(AND(NOT('Personnel Details'!$N$34=""), $B161&gt;='Personnel Details'!$N$34), 'Personnel Details'!$O$34, IF(AND(NOT('Personnel Details'!$I$34=""), $B161&gt;='Personnel Details'!$I$34), 'Personnel Details'!$J$34, 'Personnel Details'!$E$34)))</f>
        <v/>
      </c>
      <c r="MC161" s="59" t="str">
        <f>IF(MB$9="", "", IF(AND(NOT('Personnel Details'!$N$34=""), $B161&gt;='Personnel Details'!$N$34), IF('Personnel Details'!$P$34="","", 'Personnel Details'!$P$34), IF(AND(NOT('Personnel Details'!$I$34=""), $B161&gt;='Personnel Details'!$I$34), IF('Personnel Details'!$K$34="", "", 'Personnel Details'!$K$34), IF('Personnel Details'!$F$34="", "", 'Personnel Details'!$F$34))))</f>
        <v/>
      </c>
      <c r="MD161" s="79" t="str">
        <f>IF(MB$9="", "", IF(AND(NOT('Personnel Details'!$N$34=""), $B161&gt;='Personnel Details'!$N$34), 'Personnel Details'!$Q$34, IF(AND(NOT('Personnel Details'!$I$34=""), $B161&gt;='Personnel Details'!$I$34), 'Personnel Details'!$L$34, 'Personnel Details'!$G$34)))</f>
        <v/>
      </c>
      <c r="ME161" s="59" t="str">
        <f t="shared" si="426"/>
        <v/>
      </c>
      <c r="MF161" s="53"/>
      <c r="MH161" s="78" t="str">
        <f>IF(MH$9="", "", IF(AND(NOT('Personnel Details'!$N$35=""), $B161&gt;='Personnel Details'!$N$35), 'Personnel Details'!$O$35, IF(AND(NOT('Personnel Details'!$I$35=""), $B161&gt;='Personnel Details'!$I$35), 'Personnel Details'!$J$35, 'Personnel Details'!$E$35)))</f>
        <v/>
      </c>
      <c r="MI161" s="59" t="str">
        <f>IF(MH$9="", "", IF(AND(NOT('Personnel Details'!$N$35=""), $B161&gt;='Personnel Details'!$N$35), IF('Personnel Details'!$P$35="","", 'Personnel Details'!$P$35), IF(AND(NOT('Personnel Details'!$I$35=""), $B161&gt;='Personnel Details'!$I$35), IF('Personnel Details'!$K$35="", "", 'Personnel Details'!$K$35), IF('Personnel Details'!$F$35="", "", 'Personnel Details'!$F$35))))</f>
        <v/>
      </c>
      <c r="MJ161" s="79" t="str">
        <f>IF(MH$9="", "", IF(AND(NOT('Personnel Details'!$N$35=""), $B161&gt;='Personnel Details'!$N$35), 'Personnel Details'!$Q$35, IF(AND(NOT('Personnel Details'!$I$35=""), $B161&gt;='Personnel Details'!$I$35), 'Personnel Details'!$L$35, 'Personnel Details'!$G$35)))</f>
        <v/>
      </c>
      <c r="MK161" s="59" t="str">
        <f t="shared" si="427"/>
        <v/>
      </c>
      <c r="ML161" s="53"/>
      <c r="MN161" s="78" t="str">
        <f>IF(MN$9="", "", IF(AND(NOT('Personnel Details'!$N$36=""), $B161&gt;='Personnel Details'!$N$36), 'Personnel Details'!$O$36, IF(AND(NOT('Personnel Details'!$I$36=""), $B161&gt;='Personnel Details'!$I$36), 'Personnel Details'!$J$36, 'Personnel Details'!$E$36)))</f>
        <v/>
      </c>
      <c r="MO161" s="59" t="str">
        <f>IF(MN$9="", "", IF(AND(NOT('Personnel Details'!$N$36=""), $B161&gt;='Personnel Details'!$N$36), IF('Personnel Details'!$P$36="","", 'Personnel Details'!$P$36), IF(AND(NOT('Personnel Details'!$I$36=""), $B161&gt;='Personnel Details'!$I$36), IF('Personnel Details'!$K$36="", "", 'Personnel Details'!$K$36), IF('Personnel Details'!$F$36="", "", 'Personnel Details'!$F$36))))</f>
        <v/>
      </c>
      <c r="MP161" s="79" t="str">
        <f>IF(MN$9="", "", IF(AND(NOT('Personnel Details'!$N$36=""), $B161&gt;='Personnel Details'!$N$36), 'Personnel Details'!$Q$36, IF(AND(NOT('Personnel Details'!$I$36=""), $B161&gt;='Personnel Details'!$I$36), 'Personnel Details'!$L$36, 'Personnel Details'!$G$36)))</f>
        <v/>
      </c>
      <c r="MQ161" s="59" t="str">
        <f t="shared" si="428"/>
        <v/>
      </c>
      <c r="MR161" s="53"/>
      <c r="MT161" s="78" t="str">
        <f>IF(MT$9="", "", IF(AND(NOT('Personnel Details'!$N$37=""), $B161&gt;='Personnel Details'!$N$37), 'Personnel Details'!$O$37, IF(AND(NOT('Personnel Details'!$I$37=""), $B161&gt;='Personnel Details'!$I$37), 'Personnel Details'!$J$37, 'Personnel Details'!$E$37)))</f>
        <v/>
      </c>
      <c r="MU161" s="59" t="str">
        <f>IF(MT$9="", "", IF(AND(NOT('Personnel Details'!$N$37=""), $B161&gt;='Personnel Details'!$N$37), IF('Personnel Details'!$P$37="","", 'Personnel Details'!$P$37), IF(AND(NOT('Personnel Details'!$I$37=""), $B161&gt;='Personnel Details'!$I$37), IF('Personnel Details'!$K$37="", "", 'Personnel Details'!$K$37), IF('Personnel Details'!$F$37="", "", 'Personnel Details'!$F$37))))</f>
        <v/>
      </c>
      <c r="MV161" s="79" t="str">
        <f>IF(MT$9="", "", IF(AND(NOT('Personnel Details'!$N$37=""), $B161&gt;='Personnel Details'!$N$37), 'Personnel Details'!$Q$37, IF(AND(NOT('Personnel Details'!$I$37=""), $B161&gt;='Personnel Details'!$I$37), 'Personnel Details'!$L$37, 'Personnel Details'!$G$37)))</f>
        <v/>
      </c>
      <c r="MW161" s="59" t="str">
        <f t="shared" si="429"/>
        <v/>
      </c>
      <c r="MX161" s="53"/>
      <c r="MZ161" s="78" t="str">
        <f>IF(MZ$9="", "", IF(AND(NOT('Personnel Details'!$N$38=""), $B161&gt;='Personnel Details'!$N$38), 'Personnel Details'!$O$38, IF(AND(NOT('Personnel Details'!$I$38=""), $B161&gt;='Personnel Details'!$I$38), 'Personnel Details'!$J$38, 'Personnel Details'!$E$38)))</f>
        <v/>
      </c>
      <c r="NA161" s="59" t="str">
        <f>IF(MZ$9="", "", IF(AND(NOT('Personnel Details'!$N$38=""), $B161&gt;='Personnel Details'!$N$38), IF('Personnel Details'!$P$38="","", 'Personnel Details'!$P$38), IF(AND(NOT('Personnel Details'!$I$38=""), $B161&gt;='Personnel Details'!$I$38), IF('Personnel Details'!$K$38="", "", 'Personnel Details'!$K$38), IF('Personnel Details'!$F$38="", "", 'Personnel Details'!$F$38))))</f>
        <v/>
      </c>
      <c r="NB161" s="79" t="str">
        <f>IF(MZ$9="", "", IF(AND(NOT('Personnel Details'!$N$38=""), $B161&gt;='Personnel Details'!$N$38), 'Personnel Details'!$Q$38, IF(AND(NOT('Personnel Details'!$I$38=""), $B161&gt;='Personnel Details'!$I$38), 'Personnel Details'!$L$38, 'Personnel Details'!$G$38)))</f>
        <v/>
      </c>
      <c r="NC161" s="59" t="str">
        <f t="shared" si="430"/>
        <v/>
      </c>
      <c r="ND161" s="53"/>
      <c r="NF161" s="78" t="str">
        <f>IF(NF$9="", "", IF(AND(NOT('Personnel Details'!$N$39=""), $B161&gt;='Personnel Details'!$N$39), 'Personnel Details'!$O$39, IF(AND(NOT('Personnel Details'!$I$39=""), $B161&gt;='Personnel Details'!$I$39), 'Personnel Details'!$J$39, 'Personnel Details'!$E$39)))</f>
        <v/>
      </c>
      <c r="NG161" s="59" t="str">
        <f>IF(NF$9="", "", IF(AND(NOT('Personnel Details'!$N$39=""), $B161&gt;='Personnel Details'!$N$39), IF('Personnel Details'!$P$39="","", 'Personnel Details'!$P$39), IF(AND(NOT('Personnel Details'!$I$39=""), $B161&gt;='Personnel Details'!$I$39), IF('Personnel Details'!$K$39="", "", 'Personnel Details'!$K$39), IF('Personnel Details'!$F$39="", "", 'Personnel Details'!$F$39))))</f>
        <v/>
      </c>
      <c r="NH161" s="79" t="str">
        <f>IF(NF$9="", "", IF(AND(NOT('Personnel Details'!$N$39=""), $B161&gt;='Personnel Details'!$N$39), 'Personnel Details'!$Q$39, IF(AND(NOT('Personnel Details'!$I$39=""), $B161&gt;='Personnel Details'!$I$39), 'Personnel Details'!$L$39, 'Personnel Details'!$G$39)))</f>
        <v/>
      </c>
      <c r="NI161" s="59" t="str">
        <f t="shared" si="431"/>
        <v/>
      </c>
      <c r="NJ161" s="53"/>
      <c r="NL161" s="78" t="str">
        <f>IF(NL$9="", "", IF(AND(NOT('Personnel Details'!$N$40=""), $B161&gt;='Personnel Details'!$N$40), 'Personnel Details'!$O$40, IF(AND(NOT('Personnel Details'!$I$40=""), $B161&gt;='Personnel Details'!$I$40), 'Personnel Details'!$J$40, 'Personnel Details'!$E$40)))</f>
        <v/>
      </c>
      <c r="NM161" s="59" t="str">
        <f>IF(NL$9="", "", IF(AND(NOT('Personnel Details'!$N$40=""), $B161&gt;='Personnel Details'!$N$40), IF('Personnel Details'!$P$40="","", 'Personnel Details'!$P$40), IF(AND(NOT('Personnel Details'!$I$40=""), $B161&gt;='Personnel Details'!$I$40), IF('Personnel Details'!$K$40="", "", 'Personnel Details'!$K$40), IF('Personnel Details'!$F$40="", "", 'Personnel Details'!$F$40))))</f>
        <v/>
      </c>
      <c r="NN161" s="79" t="str">
        <f>IF(NL$9="", "", IF(AND(NOT('Personnel Details'!$N$40=""), $B161&gt;='Personnel Details'!$N$40), 'Personnel Details'!$Q$40, IF(AND(NOT('Personnel Details'!$I$40=""), $B161&gt;='Personnel Details'!$I$40), 'Personnel Details'!$L$40, 'Personnel Details'!$G$40)))</f>
        <v/>
      </c>
      <c r="NO161" s="59" t="str">
        <f t="shared" si="432"/>
        <v/>
      </c>
      <c r="NP161" s="53"/>
    </row>
    <row r="162" spans="1:380" x14ac:dyDescent="0.25">
      <c r="A162" s="32"/>
      <c r="B162" s="113" t="str">
        <f>IFERROR(IF(B161+1&gt;'Personnel Details'!$U$5, "", B161+1), "")</f>
        <v/>
      </c>
      <c r="C162" s="32"/>
      <c r="D162" s="120"/>
      <c r="E162" s="13" t="str">
        <f t="shared" si="311"/>
        <v/>
      </c>
      <c r="F162" s="13" t="str">
        <f t="shared" si="342"/>
        <v/>
      </c>
      <c r="G162" s="56" t="str">
        <f t="shared" si="433"/>
        <v/>
      </c>
      <c r="H162" s="16" t="str">
        <f t="shared" si="343"/>
        <v/>
      </c>
      <c r="I162" s="32"/>
      <c r="J162" s="120"/>
      <c r="K162" s="62" t="str">
        <f t="shared" si="312"/>
        <v/>
      </c>
      <c r="L162" s="62" t="str">
        <f t="shared" si="344"/>
        <v/>
      </c>
      <c r="M162" s="65" t="str">
        <f t="shared" si="434"/>
        <v/>
      </c>
      <c r="N162" s="68" t="str">
        <f t="shared" si="345"/>
        <v/>
      </c>
      <c r="O162" s="32"/>
      <c r="P162" s="120"/>
      <c r="Q162" s="62" t="str">
        <f t="shared" si="313"/>
        <v/>
      </c>
      <c r="R162" s="62" t="str">
        <f t="shared" si="346"/>
        <v/>
      </c>
      <c r="S162" s="65" t="str">
        <f t="shared" si="435"/>
        <v/>
      </c>
      <c r="T162" s="68" t="str">
        <f t="shared" si="347"/>
        <v/>
      </c>
      <c r="U162" s="32"/>
      <c r="V162" s="120"/>
      <c r="W162" s="62" t="str">
        <f t="shared" si="314"/>
        <v/>
      </c>
      <c r="X162" s="62" t="str">
        <f t="shared" si="348"/>
        <v/>
      </c>
      <c r="Y162" s="65" t="str">
        <f t="shared" si="436"/>
        <v/>
      </c>
      <c r="Z162" s="68" t="str">
        <f t="shared" si="349"/>
        <v/>
      </c>
      <c r="AA162" s="32"/>
      <c r="AB162" s="120"/>
      <c r="AC162" s="62" t="str">
        <f t="shared" si="315"/>
        <v/>
      </c>
      <c r="AD162" s="62" t="str">
        <f t="shared" si="350"/>
        <v/>
      </c>
      <c r="AE162" s="65" t="str">
        <f t="shared" si="437"/>
        <v/>
      </c>
      <c r="AF162" s="68" t="str">
        <f t="shared" si="351"/>
        <v/>
      </c>
      <c r="AG162" s="32"/>
      <c r="AH162" s="120"/>
      <c r="AI162" s="62" t="str">
        <f t="shared" si="316"/>
        <v/>
      </c>
      <c r="AJ162" s="62" t="str">
        <f t="shared" si="352"/>
        <v/>
      </c>
      <c r="AK162" s="65" t="str">
        <f t="shared" si="438"/>
        <v/>
      </c>
      <c r="AL162" s="68" t="str">
        <f t="shared" si="353"/>
        <v/>
      </c>
      <c r="AM162" s="32"/>
      <c r="AN162" s="120"/>
      <c r="AO162" s="62" t="str">
        <f t="shared" si="317"/>
        <v/>
      </c>
      <c r="AP162" s="62" t="str">
        <f t="shared" si="354"/>
        <v/>
      </c>
      <c r="AQ162" s="65" t="str">
        <f t="shared" si="439"/>
        <v/>
      </c>
      <c r="AR162" s="68" t="str">
        <f t="shared" si="355"/>
        <v/>
      </c>
      <c r="AS162" s="32"/>
      <c r="AT162" s="120"/>
      <c r="AU162" s="62" t="str">
        <f t="shared" si="318"/>
        <v/>
      </c>
      <c r="AV162" s="62" t="str">
        <f t="shared" si="356"/>
        <v/>
      </c>
      <c r="AW162" s="65" t="str">
        <f t="shared" si="440"/>
        <v/>
      </c>
      <c r="AX162" s="68" t="str">
        <f t="shared" si="357"/>
        <v/>
      </c>
      <c r="AY162" s="32"/>
      <c r="AZ162" s="120"/>
      <c r="BA162" s="62" t="str">
        <f t="shared" si="319"/>
        <v/>
      </c>
      <c r="BB162" s="62" t="str">
        <f t="shared" si="358"/>
        <v/>
      </c>
      <c r="BC162" s="65" t="str">
        <f t="shared" si="441"/>
        <v/>
      </c>
      <c r="BD162" s="68" t="str">
        <f t="shared" si="359"/>
        <v/>
      </c>
      <c r="BE162" s="32"/>
      <c r="BF162" s="120"/>
      <c r="BG162" s="62" t="str">
        <f t="shared" si="320"/>
        <v/>
      </c>
      <c r="BH162" s="62" t="str">
        <f t="shared" si="360"/>
        <v/>
      </c>
      <c r="BI162" s="65" t="str">
        <f t="shared" si="442"/>
        <v/>
      </c>
      <c r="BJ162" s="68" t="str">
        <f t="shared" si="361"/>
        <v/>
      </c>
      <c r="BK162" s="32"/>
      <c r="BL162" s="120"/>
      <c r="BM162" s="62" t="str">
        <f t="shared" si="321"/>
        <v/>
      </c>
      <c r="BN162" s="62" t="str">
        <f t="shared" si="362"/>
        <v/>
      </c>
      <c r="BO162" s="65" t="str">
        <f t="shared" si="443"/>
        <v/>
      </c>
      <c r="BP162" s="68" t="str">
        <f t="shared" si="363"/>
        <v/>
      </c>
      <c r="BQ162" s="32"/>
      <c r="BR162" s="120"/>
      <c r="BS162" s="62" t="str">
        <f t="shared" si="322"/>
        <v/>
      </c>
      <c r="BT162" s="62" t="str">
        <f t="shared" si="364"/>
        <v/>
      </c>
      <c r="BU162" s="65" t="str">
        <f t="shared" si="444"/>
        <v/>
      </c>
      <c r="BV162" s="68" t="str">
        <f t="shared" si="365"/>
        <v/>
      </c>
      <c r="BW162" s="32"/>
      <c r="BX162" s="120"/>
      <c r="BY162" s="62" t="str">
        <f t="shared" si="323"/>
        <v/>
      </c>
      <c r="BZ162" s="62" t="str">
        <f t="shared" si="366"/>
        <v/>
      </c>
      <c r="CA162" s="65" t="str">
        <f t="shared" si="445"/>
        <v/>
      </c>
      <c r="CB162" s="68" t="str">
        <f t="shared" si="367"/>
        <v/>
      </c>
      <c r="CC162" s="32"/>
      <c r="CD162" s="120"/>
      <c r="CE162" s="62" t="str">
        <f t="shared" si="324"/>
        <v/>
      </c>
      <c r="CF162" s="62" t="str">
        <f t="shared" si="368"/>
        <v/>
      </c>
      <c r="CG162" s="65" t="str">
        <f t="shared" si="446"/>
        <v/>
      </c>
      <c r="CH162" s="68" t="str">
        <f t="shared" si="369"/>
        <v/>
      </c>
      <c r="CI162" s="32"/>
      <c r="CJ162" s="120"/>
      <c r="CK162" s="62" t="str">
        <f t="shared" si="325"/>
        <v/>
      </c>
      <c r="CL162" s="62" t="str">
        <f t="shared" si="370"/>
        <v/>
      </c>
      <c r="CM162" s="65" t="str">
        <f t="shared" si="447"/>
        <v/>
      </c>
      <c r="CN162" s="68" t="str">
        <f t="shared" si="371"/>
        <v/>
      </c>
      <c r="CO162" s="32"/>
      <c r="CP162" s="120"/>
      <c r="CQ162" s="62" t="str">
        <f t="shared" si="326"/>
        <v/>
      </c>
      <c r="CR162" s="62" t="str">
        <f t="shared" si="372"/>
        <v/>
      </c>
      <c r="CS162" s="65" t="str">
        <f t="shared" si="448"/>
        <v/>
      </c>
      <c r="CT162" s="68" t="str">
        <f t="shared" si="373"/>
        <v/>
      </c>
      <c r="CU162" s="32"/>
      <c r="CV162" s="120"/>
      <c r="CW162" s="62" t="str">
        <f t="shared" si="327"/>
        <v/>
      </c>
      <c r="CX162" s="62" t="str">
        <f t="shared" si="374"/>
        <v/>
      </c>
      <c r="CY162" s="65" t="str">
        <f t="shared" si="449"/>
        <v/>
      </c>
      <c r="CZ162" s="68" t="str">
        <f t="shared" si="375"/>
        <v/>
      </c>
      <c r="DA162" s="32"/>
      <c r="DB162" s="120"/>
      <c r="DC162" s="62" t="str">
        <f t="shared" si="328"/>
        <v/>
      </c>
      <c r="DD162" s="62" t="str">
        <f t="shared" si="376"/>
        <v/>
      </c>
      <c r="DE162" s="65" t="str">
        <f t="shared" si="450"/>
        <v/>
      </c>
      <c r="DF162" s="68" t="str">
        <f t="shared" si="377"/>
        <v/>
      </c>
      <c r="DG162" s="32"/>
      <c r="DH162" s="120"/>
      <c r="DI162" s="62" t="str">
        <f t="shared" si="329"/>
        <v/>
      </c>
      <c r="DJ162" s="62" t="str">
        <f t="shared" si="378"/>
        <v/>
      </c>
      <c r="DK162" s="65" t="str">
        <f t="shared" si="451"/>
        <v/>
      </c>
      <c r="DL162" s="68" t="str">
        <f t="shared" si="379"/>
        <v/>
      </c>
      <c r="DM162" s="32"/>
      <c r="DN162" s="120"/>
      <c r="DO162" s="62" t="str">
        <f t="shared" si="330"/>
        <v/>
      </c>
      <c r="DP162" s="62" t="str">
        <f t="shared" si="380"/>
        <v/>
      </c>
      <c r="DQ162" s="65" t="str">
        <f t="shared" si="452"/>
        <v/>
      </c>
      <c r="DR162" s="68" t="str">
        <f t="shared" si="381"/>
        <v/>
      </c>
      <c r="DS162" s="32"/>
      <c r="DT162" s="120"/>
      <c r="DU162" s="62" t="str">
        <f t="shared" si="331"/>
        <v/>
      </c>
      <c r="DV162" s="62" t="str">
        <f t="shared" si="382"/>
        <v/>
      </c>
      <c r="DW162" s="65" t="str">
        <f t="shared" si="453"/>
        <v/>
      </c>
      <c r="DX162" s="68" t="str">
        <f t="shared" si="383"/>
        <v/>
      </c>
      <c r="DY162" s="32"/>
      <c r="DZ162" s="120"/>
      <c r="EA162" s="62" t="str">
        <f t="shared" si="332"/>
        <v/>
      </c>
      <c r="EB162" s="62" t="str">
        <f t="shared" si="384"/>
        <v/>
      </c>
      <c r="EC162" s="65" t="str">
        <f t="shared" si="454"/>
        <v/>
      </c>
      <c r="ED162" s="68" t="str">
        <f t="shared" si="385"/>
        <v/>
      </c>
      <c r="EE162" s="32"/>
      <c r="EF162" s="120"/>
      <c r="EG162" s="62" t="str">
        <f t="shared" si="333"/>
        <v/>
      </c>
      <c r="EH162" s="62" t="str">
        <f t="shared" si="386"/>
        <v/>
      </c>
      <c r="EI162" s="65" t="str">
        <f t="shared" si="455"/>
        <v/>
      </c>
      <c r="EJ162" s="68" t="str">
        <f t="shared" si="387"/>
        <v/>
      </c>
      <c r="EK162" s="32"/>
      <c r="EL162" s="120"/>
      <c r="EM162" s="62" t="str">
        <f t="shared" si="334"/>
        <v/>
      </c>
      <c r="EN162" s="62" t="str">
        <f t="shared" si="388"/>
        <v/>
      </c>
      <c r="EO162" s="65" t="str">
        <f t="shared" si="456"/>
        <v/>
      </c>
      <c r="EP162" s="68" t="str">
        <f t="shared" si="389"/>
        <v/>
      </c>
      <c r="EQ162" s="32"/>
      <c r="ER162" s="120"/>
      <c r="ES162" s="62" t="str">
        <f t="shared" si="335"/>
        <v/>
      </c>
      <c r="ET162" s="62" t="str">
        <f t="shared" si="390"/>
        <v/>
      </c>
      <c r="EU162" s="65" t="str">
        <f t="shared" si="457"/>
        <v/>
      </c>
      <c r="EV162" s="68" t="str">
        <f t="shared" si="391"/>
        <v/>
      </c>
      <c r="EW162" s="32"/>
      <c r="EX162" s="120"/>
      <c r="EY162" s="62" t="str">
        <f t="shared" si="336"/>
        <v/>
      </c>
      <c r="EZ162" s="62" t="str">
        <f t="shared" si="392"/>
        <v/>
      </c>
      <c r="FA162" s="65" t="str">
        <f t="shared" si="458"/>
        <v/>
      </c>
      <c r="FB162" s="68" t="str">
        <f t="shared" si="393"/>
        <v/>
      </c>
      <c r="FC162" s="32"/>
      <c r="FD162" s="120"/>
      <c r="FE162" s="62" t="str">
        <f t="shared" si="337"/>
        <v/>
      </c>
      <c r="FF162" s="62" t="str">
        <f t="shared" si="394"/>
        <v/>
      </c>
      <c r="FG162" s="65" t="str">
        <f t="shared" si="459"/>
        <v/>
      </c>
      <c r="FH162" s="68" t="str">
        <f t="shared" si="395"/>
        <v/>
      </c>
      <c r="FI162" s="32"/>
      <c r="FJ162" s="120"/>
      <c r="FK162" s="62" t="str">
        <f t="shared" si="338"/>
        <v/>
      </c>
      <c r="FL162" s="62" t="str">
        <f t="shared" si="396"/>
        <v/>
      </c>
      <c r="FM162" s="65" t="str">
        <f t="shared" si="460"/>
        <v/>
      </c>
      <c r="FN162" s="68" t="str">
        <f t="shared" si="397"/>
        <v/>
      </c>
      <c r="FO162" s="32"/>
      <c r="FP162" s="120"/>
      <c r="FQ162" s="62" t="str">
        <f t="shared" si="339"/>
        <v/>
      </c>
      <c r="FR162" s="62" t="str">
        <f t="shared" si="398"/>
        <v/>
      </c>
      <c r="FS162" s="65" t="str">
        <f t="shared" si="461"/>
        <v/>
      </c>
      <c r="FT162" s="68" t="str">
        <f t="shared" si="399"/>
        <v/>
      </c>
      <c r="FU162" s="32"/>
      <c r="FV162" s="120"/>
      <c r="FW162" s="62" t="str">
        <f t="shared" si="340"/>
        <v/>
      </c>
      <c r="FX162" s="62" t="str">
        <f t="shared" si="400"/>
        <v/>
      </c>
      <c r="FY162" s="65" t="str">
        <f t="shared" si="462"/>
        <v/>
      </c>
      <c r="FZ162" s="68" t="str">
        <f t="shared" si="401"/>
        <v/>
      </c>
      <c r="GA162" s="32"/>
      <c r="GC162" s="7" t="str">
        <f t="shared" si="402"/>
        <v/>
      </c>
      <c r="GD162" s="7" t="str">
        <f t="shared" ca="1" si="341"/>
        <v/>
      </c>
      <c r="GT162" s="71" t="str">
        <f>IF(GT$9="", "", IF(AND(NOT('Personnel Details'!$N$11=""), $B162&gt;='Personnel Details'!$N$11), 'Personnel Details'!$O$11, IF(AND(NOT('Personnel Details'!$I$11=""), $B162&gt;='Personnel Details'!$I$11), 'Personnel Details'!$J$11, 'Personnel Details'!$E$11)))</f>
        <v/>
      </c>
      <c r="GU162" s="59" t="str">
        <f>IF(GT$9="", "", IF(AND(NOT('Personnel Details'!$N$11=""), $B162&gt;='Personnel Details'!$N$11), IF('Personnel Details'!$P$11="","", 'Personnel Details'!$P$11), IF(AND(NOT('Personnel Details'!$I$11=""), $B162&gt;='Personnel Details'!$I$11), IF('Personnel Details'!$K$11="", "", 'Personnel Details'!$K$11), IF('Personnel Details'!$F$11="", "", 'Personnel Details'!$F$11))))</f>
        <v/>
      </c>
      <c r="GV162" s="74" t="str">
        <f>IF(GT$9="", "", IF(AND(NOT('Personnel Details'!$N$11=""), $B162&gt;='Personnel Details'!$N$11), 'Personnel Details'!$Q$11, IF(AND(NOT('Personnel Details'!$I$11=""), $B162&gt;='Personnel Details'!$I$11), 'Personnel Details'!$L$11, 'Personnel Details'!$G$11)))</f>
        <v/>
      </c>
      <c r="GW162" s="59" t="str">
        <f t="shared" si="403"/>
        <v/>
      </c>
      <c r="GX162" s="53"/>
      <c r="GZ162" s="78" t="str">
        <f>IF(GZ$9="", "", IF(AND(NOT('Personnel Details'!$N$12=""), $B162&gt;='Personnel Details'!$N$12), 'Personnel Details'!$O$12, IF(AND(NOT('Personnel Details'!$I$12=""), $B162&gt;='Personnel Details'!$I$12), 'Personnel Details'!$J$12, 'Personnel Details'!$E$12)))</f>
        <v/>
      </c>
      <c r="HA162" s="59" t="str">
        <f>IF(GZ$9="", "", IF(AND(NOT('Personnel Details'!$N$12=""), $B162&gt;='Personnel Details'!$N$12), IF('Personnel Details'!$P$12="","", 'Personnel Details'!$P$12), IF(AND(NOT('Personnel Details'!$I$12=""), $B162&gt;='Personnel Details'!$I$12), IF('Personnel Details'!$K$12="", "", 'Personnel Details'!$K$12), IF('Personnel Details'!$F$12="", "", 'Personnel Details'!$F$12))))</f>
        <v/>
      </c>
      <c r="HB162" s="79" t="str">
        <f>IF(GZ$9="", "", IF(AND(NOT('Personnel Details'!$N$12=""), $B162&gt;='Personnel Details'!$N$12), 'Personnel Details'!$Q$12, IF(AND(NOT('Personnel Details'!$I$12=""), $B162&gt;='Personnel Details'!$I$12), 'Personnel Details'!$L$12, 'Personnel Details'!$G$12)))</f>
        <v/>
      </c>
      <c r="HC162" s="59" t="str">
        <f t="shared" si="404"/>
        <v/>
      </c>
      <c r="HD162" s="53"/>
      <c r="HF162" s="78" t="str">
        <f>IF(HF$9="", "", IF(AND(NOT('Personnel Details'!$N$13=""), $B162&gt;='Personnel Details'!$N$13), 'Personnel Details'!$O$13, IF(AND(NOT('Personnel Details'!$I$13=""), $B162&gt;='Personnel Details'!$I$13), 'Personnel Details'!$J$13, 'Personnel Details'!$E$13)))</f>
        <v/>
      </c>
      <c r="HG162" s="59" t="str">
        <f>IF(HF$9="", "", IF(AND(NOT('Personnel Details'!$N$13=""), $B162&gt;='Personnel Details'!$N$13), IF('Personnel Details'!$P$13="","", 'Personnel Details'!$P$13), IF(AND(NOT('Personnel Details'!$I$13=""), $B162&gt;='Personnel Details'!$I$13), IF('Personnel Details'!$K$13="", "", 'Personnel Details'!$K$13), IF('Personnel Details'!$F$13="", "", 'Personnel Details'!$F$13))))</f>
        <v/>
      </c>
      <c r="HH162" s="79" t="str">
        <f>IF(HF$9="", "", IF(AND(NOT('Personnel Details'!$N$13=""), $B162&gt;='Personnel Details'!$N$13), 'Personnel Details'!$Q$13, IF(AND(NOT('Personnel Details'!$I$13=""), $B162&gt;='Personnel Details'!$I$13), 'Personnel Details'!$L$13, 'Personnel Details'!$G$13)))</f>
        <v/>
      </c>
      <c r="HI162" s="59" t="str">
        <f t="shared" si="405"/>
        <v/>
      </c>
      <c r="HJ162" s="53"/>
      <c r="HL162" s="78" t="str">
        <f>IF(HL$9="", "", IF(AND(NOT('Personnel Details'!$N$14=""), $B162&gt;='Personnel Details'!$N$14), 'Personnel Details'!$O$14, IF(AND(NOT('Personnel Details'!$I$14=""), $B162&gt;='Personnel Details'!$I$14), 'Personnel Details'!$J$14, 'Personnel Details'!$E$14)))</f>
        <v/>
      </c>
      <c r="HM162" s="59" t="str">
        <f>IF(HL$9="", "", IF(AND(NOT('Personnel Details'!$N$14=""), $B162&gt;='Personnel Details'!$N$14), IF('Personnel Details'!$P$14="","", 'Personnel Details'!$P$14), IF(AND(NOT('Personnel Details'!$I$14=""), $B162&gt;='Personnel Details'!$I$14), IF('Personnel Details'!$K$14="", "", 'Personnel Details'!$K$14), IF('Personnel Details'!$F$14="", "", 'Personnel Details'!$F$14))))</f>
        <v/>
      </c>
      <c r="HN162" s="79" t="str">
        <f>IF(HL$9="", "", IF(AND(NOT('Personnel Details'!$N$14=""), $B162&gt;='Personnel Details'!$N$14), 'Personnel Details'!$Q$14, IF(AND(NOT('Personnel Details'!$I$14=""), $B162&gt;='Personnel Details'!$I$14), 'Personnel Details'!$L$14, 'Personnel Details'!$G$14)))</f>
        <v/>
      </c>
      <c r="HO162" s="59" t="str">
        <f t="shared" si="406"/>
        <v/>
      </c>
      <c r="HP162" s="53"/>
      <c r="HR162" s="78" t="str">
        <f>IF(HR$9="", "", IF(AND(NOT('Personnel Details'!$N$15=""), $B162&gt;='Personnel Details'!$N$15), 'Personnel Details'!$O$15, IF(AND(NOT('Personnel Details'!$I$15=""), $B162&gt;='Personnel Details'!$I$15), 'Personnel Details'!$J$15, 'Personnel Details'!$E$15)))</f>
        <v/>
      </c>
      <c r="HS162" s="59" t="str">
        <f>IF(HR$9="", "", IF(AND(NOT('Personnel Details'!$N$15=""), $B162&gt;='Personnel Details'!$N$15), IF('Personnel Details'!$P$15="","", 'Personnel Details'!$P$15), IF(AND(NOT('Personnel Details'!$I$15=""), $B162&gt;='Personnel Details'!$I$15), IF('Personnel Details'!$K$15="", "", 'Personnel Details'!$K$15), IF('Personnel Details'!$F$15="", "", 'Personnel Details'!$F$15))))</f>
        <v/>
      </c>
      <c r="HT162" s="79" t="str">
        <f>IF(HR$9="", "", IF(AND(NOT('Personnel Details'!$N$15=""), $B162&gt;='Personnel Details'!$N$15), 'Personnel Details'!$Q$15, IF(AND(NOT('Personnel Details'!$I$15=""), $B162&gt;='Personnel Details'!$I$15), 'Personnel Details'!$L$15, 'Personnel Details'!$G$15)))</f>
        <v/>
      </c>
      <c r="HU162" s="59" t="str">
        <f t="shared" si="407"/>
        <v/>
      </c>
      <c r="HV162" s="53"/>
      <c r="HX162" s="78" t="str">
        <f>IF(HX$9="", "", IF(AND(NOT('Personnel Details'!$N$16=""), $B162&gt;='Personnel Details'!$N$16), 'Personnel Details'!$O$16, IF(AND(NOT('Personnel Details'!$I$16=""), $B162&gt;='Personnel Details'!$I$16), 'Personnel Details'!$J$16, 'Personnel Details'!$E$16)))</f>
        <v/>
      </c>
      <c r="HY162" s="59" t="str">
        <f>IF(HX$9="", "", IF(AND(NOT('Personnel Details'!$N$16=""), $B162&gt;='Personnel Details'!$N$16), IF('Personnel Details'!$P$16="","", 'Personnel Details'!$P$16), IF(AND(NOT('Personnel Details'!$I$16=""), $B162&gt;='Personnel Details'!$I$16), IF('Personnel Details'!$K$16="", "", 'Personnel Details'!$K$16), IF('Personnel Details'!$F$16="", "", 'Personnel Details'!$F$16))))</f>
        <v/>
      </c>
      <c r="HZ162" s="79" t="str">
        <f>IF(HX$9="", "", IF(AND(NOT('Personnel Details'!$N$16=""), $B162&gt;='Personnel Details'!$N$16), 'Personnel Details'!$Q$16, IF(AND(NOT('Personnel Details'!$I$16=""), $B162&gt;='Personnel Details'!$I$16), 'Personnel Details'!$L$16, 'Personnel Details'!$G$16)))</f>
        <v/>
      </c>
      <c r="IA162" s="59" t="str">
        <f t="shared" si="408"/>
        <v/>
      </c>
      <c r="IB162" s="53"/>
      <c r="ID162" s="78" t="str">
        <f>IF(ID$9="", "", IF(AND(NOT('Personnel Details'!$N$17=""), $B162&gt;='Personnel Details'!$N$17), 'Personnel Details'!$O$17, IF(AND(NOT('Personnel Details'!$I$17=""), $B162&gt;='Personnel Details'!$I$17), 'Personnel Details'!$J$17, 'Personnel Details'!$E$17)))</f>
        <v/>
      </c>
      <c r="IE162" s="59" t="str">
        <f>IF(ID$9="", "", IF(AND(NOT('Personnel Details'!$N$17=""), $B162&gt;='Personnel Details'!$N$17), IF('Personnel Details'!$P$17="","", 'Personnel Details'!$P$17), IF(AND(NOT('Personnel Details'!$I$17=""), $B162&gt;='Personnel Details'!$I$17), IF('Personnel Details'!$K$17="", "", 'Personnel Details'!$K$17), IF('Personnel Details'!$F$17="", "", 'Personnel Details'!$F$17))))</f>
        <v/>
      </c>
      <c r="IF162" s="79" t="str">
        <f>IF(ID$9="", "", IF(AND(NOT('Personnel Details'!$N$17=""), $B162&gt;='Personnel Details'!$N$17), 'Personnel Details'!$Q$17, IF(AND(NOT('Personnel Details'!$I$17=""), $B162&gt;='Personnel Details'!$I$17), 'Personnel Details'!$L$17, 'Personnel Details'!$G$17)))</f>
        <v/>
      </c>
      <c r="IG162" s="59" t="str">
        <f t="shared" si="409"/>
        <v/>
      </c>
      <c r="IH162" s="53"/>
      <c r="IJ162" s="78" t="str">
        <f>IF(IJ$9="", "", IF(AND(NOT('Personnel Details'!$N$18=""), $B162&gt;='Personnel Details'!$N$18), 'Personnel Details'!$O$18, IF(AND(NOT('Personnel Details'!$I$18=""), $B162&gt;='Personnel Details'!$I$18), 'Personnel Details'!$J$18, 'Personnel Details'!$E$18)))</f>
        <v/>
      </c>
      <c r="IK162" s="59" t="str">
        <f>IF(IJ$9="", "", IF(AND(NOT('Personnel Details'!$N$18=""), $B162&gt;='Personnel Details'!$N$18), IF('Personnel Details'!$P$18="","", 'Personnel Details'!$P$18), IF(AND(NOT('Personnel Details'!$I$18=""), $B162&gt;='Personnel Details'!$I$18), IF('Personnel Details'!$K$18="", "", 'Personnel Details'!$K$18), IF('Personnel Details'!$F$18="", "", 'Personnel Details'!$F$18))))</f>
        <v/>
      </c>
      <c r="IL162" s="79" t="str">
        <f>IF(IJ$9="", "", IF(AND(NOT('Personnel Details'!$N$18=""), $B162&gt;='Personnel Details'!$N$18), 'Personnel Details'!$Q$18, IF(AND(NOT('Personnel Details'!$I$18=""), $B162&gt;='Personnel Details'!$I$18), 'Personnel Details'!$L$18, 'Personnel Details'!$G$18)))</f>
        <v/>
      </c>
      <c r="IM162" s="59" t="str">
        <f t="shared" si="410"/>
        <v/>
      </c>
      <c r="IN162" s="53"/>
      <c r="IP162" s="78" t="str">
        <f>IF(IP$9="", "", IF(AND(NOT('Personnel Details'!$N$19=""), $B162&gt;='Personnel Details'!$N$19), 'Personnel Details'!$O$19, IF(AND(NOT('Personnel Details'!$I$19=""), $B162&gt;='Personnel Details'!$I$19), 'Personnel Details'!$J$19, 'Personnel Details'!$E$19)))</f>
        <v/>
      </c>
      <c r="IQ162" s="59" t="str">
        <f>IF(IP$9="", "", IF(AND(NOT('Personnel Details'!$N$19=""), $B162&gt;='Personnel Details'!$N$19), IF('Personnel Details'!$P$19="","", 'Personnel Details'!$P$19), IF(AND(NOT('Personnel Details'!$I$19=""), $B162&gt;='Personnel Details'!$I$19), IF('Personnel Details'!$K$19="", "", 'Personnel Details'!$K$19), IF('Personnel Details'!$F$19="", "", 'Personnel Details'!$F$19))))</f>
        <v/>
      </c>
      <c r="IR162" s="79" t="str">
        <f>IF(IP$9="", "", IF(AND(NOT('Personnel Details'!$N$19=""), $B162&gt;='Personnel Details'!$N$19), 'Personnel Details'!$Q$19, IF(AND(NOT('Personnel Details'!$I$19=""), $B162&gt;='Personnel Details'!$I$19), 'Personnel Details'!$L$19, 'Personnel Details'!$G$19)))</f>
        <v/>
      </c>
      <c r="IS162" s="59" t="str">
        <f t="shared" si="411"/>
        <v/>
      </c>
      <c r="IT162" s="53"/>
      <c r="IV162" s="78" t="str">
        <f>IF(IV$9="", "", IF(AND(NOT('Personnel Details'!$N$20=""), $B162&gt;='Personnel Details'!$N$20), 'Personnel Details'!$O$20, IF(AND(NOT('Personnel Details'!$I$20=""), $B162&gt;='Personnel Details'!$I$20), 'Personnel Details'!$J$20, 'Personnel Details'!$E$20)))</f>
        <v/>
      </c>
      <c r="IW162" s="59" t="str">
        <f>IF(IV$9="", "", IF(AND(NOT('Personnel Details'!$N$20=""), $B162&gt;='Personnel Details'!$N$20), IF('Personnel Details'!$P$20="","", 'Personnel Details'!$P$20), IF(AND(NOT('Personnel Details'!$I$20=""), $B162&gt;='Personnel Details'!$I$20), IF('Personnel Details'!$K$20="", "", 'Personnel Details'!$K$20), IF('Personnel Details'!$F$20="", "", 'Personnel Details'!$F$20))))</f>
        <v/>
      </c>
      <c r="IX162" s="79" t="str">
        <f>IF(IV$9="", "", IF(AND(NOT('Personnel Details'!$N$20=""), $B162&gt;='Personnel Details'!$N$20), 'Personnel Details'!$Q$20, IF(AND(NOT('Personnel Details'!$I$20=""), $B162&gt;='Personnel Details'!$I$20), 'Personnel Details'!$L$20, 'Personnel Details'!$G$20)))</f>
        <v/>
      </c>
      <c r="IY162" s="59" t="str">
        <f t="shared" si="412"/>
        <v/>
      </c>
      <c r="IZ162" s="53"/>
      <c r="JB162" s="78" t="str">
        <f>IF(JB$9="", "", IF(AND(NOT('Personnel Details'!$N$21=""), $B162&gt;='Personnel Details'!$N$21), 'Personnel Details'!$O$21, IF(AND(NOT('Personnel Details'!$I$21=""), $B162&gt;='Personnel Details'!$I$21), 'Personnel Details'!$J$21, 'Personnel Details'!$E$21)))</f>
        <v/>
      </c>
      <c r="JC162" s="59" t="str">
        <f>IF(JB$9="", "", IF(AND(NOT('Personnel Details'!$N$21=""), $B162&gt;='Personnel Details'!$N$21), IF('Personnel Details'!$P$21="","", 'Personnel Details'!$P$21), IF(AND(NOT('Personnel Details'!$I$21=""), $B162&gt;='Personnel Details'!$I$21), IF('Personnel Details'!$K$21="", "", 'Personnel Details'!$K$21), IF('Personnel Details'!$F$21="", "", 'Personnel Details'!$F$21))))</f>
        <v/>
      </c>
      <c r="JD162" s="79" t="str">
        <f>IF(JB$9="", "", IF(AND(NOT('Personnel Details'!$N$21=""), $B162&gt;='Personnel Details'!$N$21), 'Personnel Details'!$Q$21, IF(AND(NOT('Personnel Details'!$I$21=""), $B162&gt;='Personnel Details'!$I$21), 'Personnel Details'!$L$21, 'Personnel Details'!$G$21)))</f>
        <v/>
      </c>
      <c r="JE162" s="59" t="str">
        <f t="shared" si="413"/>
        <v/>
      </c>
      <c r="JF162" s="53"/>
      <c r="JH162" s="78" t="str">
        <f>IF(JH$9="", "", IF(AND(NOT('Personnel Details'!$N$22=""), $B162&gt;='Personnel Details'!$N$22), 'Personnel Details'!$O$22, IF(AND(NOT('Personnel Details'!$I$22=""), $B162&gt;='Personnel Details'!$I$22), 'Personnel Details'!$J$22, 'Personnel Details'!$E$22)))</f>
        <v/>
      </c>
      <c r="JI162" s="59" t="str">
        <f>IF(JH$9="", "", IF(AND(NOT('Personnel Details'!$N$22=""), $B162&gt;='Personnel Details'!$N$22), IF('Personnel Details'!$P$22="","", 'Personnel Details'!$P$22), IF(AND(NOT('Personnel Details'!$I$22=""), $B162&gt;='Personnel Details'!$I$22), IF('Personnel Details'!$K$22="", "", 'Personnel Details'!$K$22), IF('Personnel Details'!$F$22="", "", 'Personnel Details'!$F$22))))</f>
        <v/>
      </c>
      <c r="JJ162" s="79" t="str">
        <f>IF(JH$9="", "", IF(AND(NOT('Personnel Details'!$N$22=""), $B162&gt;='Personnel Details'!$N$22), 'Personnel Details'!$Q$22, IF(AND(NOT('Personnel Details'!$I$22=""), $B162&gt;='Personnel Details'!$I$22), 'Personnel Details'!$L$22, 'Personnel Details'!$G$22)))</f>
        <v/>
      </c>
      <c r="JK162" s="59" t="str">
        <f t="shared" si="414"/>
        <v/>
      </c>
      <c r="JL162" s="53"/>
      <c r="JN162" s="78" t="str">
        <f>IF(JN$9="", "", IF(AND(NOT('Personnel Details'!$N$23=""), $B162&gt;='Personnel Details'!$N$23), 'Personnel Details'!$O$23, IF(AND(NOT('Personnel Details'!$I$23=""), $B162&gt;='Personnel Details'!$I$23), 'Personnel Details'!$J$23, 'Personnel Details'!$E$23)))</f>
        <v/>
      </c>
      <c r="JO162" s="59" t="str">
        <f>IF(JN$9="", "", IF(AND(NOT('Personnel Details'!$N$23=""), $B162&gt;='Personnel Details'!$N$23), IF('Personnel Details'!$P$23="","", 'Personnel Details'!$P$23), IF(AND(NOT('Personnel Details'!$I$23=""), $B162&gt;='Personnel Details'!$I$23), IF('Personnel Details'!$K$23="", "", 'Personnel Details'!$K$23), IF('Personnel Details'!$F$23="", "", 'Personnel Details'!$F$23))))</f>
        <v/>
      </c>
      <c r="JP162" s="79" t="str">
        <f>IF(JN$9="", "", IF(AND(NOT('Personnel Details'!$N$23=""), $B162&gt;='Personnel Details'!$N$23), 'Personnel Details'!$Q$23, IF(AND(NOT('Personnel Details'!$I$23=""), $B162&gt;='Personnel Details'!$I$23), 'Personnel Details'!$L$23, 'Personnel Details'!$G$23)))</f>
        <v/>
      </c>
      <c r="JQ162" s="59" t="str">
        <f t="shared" si="415"/>
        <v/>
      </c>
      <c r="JR162" s="53"/>
      <c r="JT162" s="78" t="str">
        <f>IF(JT$9="", "", IF(AND(NOT('Personnel Details'!$N$24=""), $B162&gt;='Personnel Details'!$N$24), 'Personnel Details'!$O$24, IF(AND(NOT('Personnel Details'!$I$24=""), $B162&gt;='Personnel Details'!$I$24), 'Personnel Details'!$J$24, 'Personnel Details'!$E$24)))</f>
        <v/>
      </c>
      <c r="JU162" s="59" t="str">
        <f>IF(JT$9="", "", IF(AND(NOT('Personnel Details'!$N$24=""), $B162&gt;='Personnel Details'!$N$24), IF('Personnel Details'!$P$24="","", 'Personnel Details'!$P$24), IF(AND(NOT('Personnel Details'!$I$24=""), $B162&gt;='Personnel Details'!$I$24), IF('Personnel Details'!$K$24="", "", 'Personnel Details'!$K$24), IF('Personnel Details'!$F$24="", "", 'Personnel Details'!$F$24))))</f>
        <v/>
      </c>
      <c r="JV162" s="79" t="str">
        <f>IF(JT$9="", "", IF(AND(NOT('Personnel Details'!$N$24=""), $B162&gt;='Personnel Details'!$N$24), 'Personnel Details'!$Q$24, IF(AND(NOT('Personnel Details'!$I$24=""), $B162&gt;='Personnel Details'!$I$24), 'Personnel Details'!$L$24, 'Personnel Details'!$G$24)))</f>
        <v/>
      </c>
      <c r="JW162" s="59" t="str">
        <f t="shared" si="416"/>
        <v/>
      </c>
      <c r="JX162" s="53"/>
      <c r="JZ162" s="78" t="str">
        <f>IF(JZ$9="", "", IF(AND(NOT('Personnel Details'!$N$25=""), $B162&gt;='Personnel Details'!$N$25), 'Personnel Details'!$O$25, IF(AND(NOT('Personnel Details'!$I$25=""), $B162&gt;='Personnel Details'!$I$25), 'Personnel Details'!$J$25, 'Personnel Details'!$E$25)))</f>
        <v/>
      </c>
      <c r="KA162" s="59" t="str">
        <f>IF(JZ$9="", "", IF(AND(NOT('Personnel Details'!$N$25=""), $B162&gt;='Personnel Details'!$N$25), IF('Personnel Details'!$P$25="","", 'Personnel Details'!$P$25), IF(AND(NOT('Personnel Details'!$I$25=""), $B162&gt;='Personnel Details'!$I$25), IF('Personnel Details'!$K$25="", "", 'Personnel Details'!$K$25), IF('Personnel Details'!$F$25="", "", 'Personnel Details'!$F$25))))</f>
        <v/>
      </c>
      <c r="KB162" s="79" t="str">
        <f>IF(JZ$9="", "", IF(AND(NOT('Personnel Details'!$N$25=""), $B162&gt;='Personnel Details'!$N$25), 'Personnel Details'!$Q$25, IF(AND(NOT('Personnel Details'!$I$25=""), $B162&gt;='Personnel Details'!$I$25), 'Personnel Details'!$L$25, 'Personnel Details'!$G$25)))</f>
        <v/>
      </c>
      <c r="KC162" s="59" t="str">
        <f t="shared" si="417"/>
        <v/>
      </c>
      <c r="KD162" s="53"/>
      <c r="KF162" s="78" t="str">
        <f>IF(KF$9="", "", IF(AND(NOT('Personnel Details'!$N$26=""), $B162&gt;='Personnel Details'!$N$26), 'Personnel Details'!$O$26, IF(AND(NOT('Personnel Details'!$I$26=""), $B162&gt;='Personnel Details'!$I$26), 'Personnel Details'!$J$26, 'Personnel Details'!$E$26)))</f>
        <v/>
      </c>
      <c r="KG162" s="59" t="str">
        <f>IF(KF$9="", "", IF(AND(NOT('Personnel Details'!$N$26=""), $B162&gt;='Personnel Details'!$N$26), IF('Personnel Details'!$P$26="","", 'Personnel Details'!$P$26), IF(AND(NOT('Personnel Details'!$I$26=""), $B162&gt;='Personnel Details'!$I$26), IF('Personnel Details'!$K$26="", "", 'Personnel Details'!$K$26), IF('Personnel Details'!$F$26="", "", 'Personnel Details'!$F$26))))</f>
        <v/>
      </c>
      <c r="KH162" s="79" t="str">
        <f>IF(KF$9="", "", IF(AND(NOT('Personnel Details'!$N$26=""), $B162&gt;='Personnel Details'!$N$26), 'Personnel Details'!$Q$26, IF(AND(NOT('Personnel Details'!$I$26=""), $B162&gt;='Personnel Details'!$I$26), 'Personnel Details'!$L$26, 'Personnel Details'!$G$26)))</f>
        <v/>
      </c>
      <c r="KI162" s="59" t="str">
        <f t="shared" si="418"/>
        <v/>
      </c>
      <c r="KJ162" s="53"/>
      <c r="KL162" s="78" t="str">
        <f>IF(KL$9="", "", IF(AND(NOT('Personnel Details'!$N$27=""), $B162&gt;='Personnel Details'!$N$27), 'Personnel Details'!$O$27, IF(AND(NOT('Personnel Details'!$I$27=""), $B162&gt;='Personnel Details'!$I$27), 'Personnel Details'!$J$27, 'Personnel Details'!$E$27)))</f>
        <v/>
      </c>
      <c r="KM162" s="59" t="str">
        <f>IF(KL$9="", "", IF(AND(NOT('Personnel Details'!$N$27=""), $B162&gt;='Personnel Details'!$N$27), IF('Personnel Details'!$P$27="","", 'Personnel Details'!$P$27), IF(AND(NOT('Personnel Details'!$I$27=""), $B162&gt;='Personnel Details'!$I$27), IF('Personnel Details'!$K$27="", "", 'Personnel Details'!$K$27), IF('Personnel Details'!$F$27="", "", 'Personnel Details'!$F$27))))</f>
        <v/>
      </c>
      <c r="KN162" s="79" t="str">
        <f>IF(KL$9="", "", IF(AND(NOT('Personnel Details'!$N$27=""), $B162&gt;='Personnel Details'!$N$27), 'Personnel Details'!$Q$27, IF(AND(NOT('Personnel Details'!$I$27=""), $B162&gt;='Personnel Details'!$I$27), 'Personnel Details'!$L$27, 'Personnel Details'!$G$27)))</f>
        <v/>
      </c>
      <c r="KO162" s="59" t="str">
        <f t="shared" si="419"/>
        <v/>
      </c>
      <c r="KP162" s="53"/>
      <c r="KR162" s="78" t="str">
        <f>IF(KR$9="", "", IF(AND(NOT('Personnel Details'!$N$28=""), $B162&gt;='Personnel Details'!$N$28), 'Personnel Details'!$O$28, IF(AND(NOT('Personnel Details'!$I$28=""), $B162&gt;='Personnel Details'!$I$28), 'Personnel Details'!$J$28, 'Personnel Details'!$E$28)))</f>
        <v/>
      </c>
      <c r="KS162" s="59" t="str">
        <f>IF(KR$9="", "", IF(AND(NOT('Personnel Details'!$N$28=""), $B162&gt;='Personnel Details'!$N$28), IF('Personnel Details'!$P$28="","", 'Personnel Details'!$P$28), IF(AND(NOT('Personnel Details'!$I$28=""), $B162&gt;='Personnel Details'!$I$28), IF('Personnel Details'!$K$28="", "", 'Personnel Details'!$K$28), IF('Personnel Details'!$F$28="", "", 'Personnel Details'!$F$28))))</f>
        <v/>
      </c>
      <c r="KT162" s="79" t="str">
        <f>IF(KR$9="", "", IF(AND(NOT('Personnel Details'!$N$28=""), $B162&gt;='Personnel Details'!$N$28), 'Personnel Details'!$Q$28, IF(AND(NOT('Personnel Details'!$I$28=""), $B162&gt;='Personnel Details'!$I$28), 'Personnel Details'!$L$28, 'Personnel Details'!$G$28)))</f>
        <v/>
      </c>
      <c r="KU162" s="59" t="str">
        <f t="shared" si="420"/>
        <v/>
      </c>
      <c r="KV162" s="53"/>
      <c r="KX162" s="78" t="str">
        <f>IF(KX$9="", "", IF(AND(NOT('Personnel Details'!$N$29=""), $B162&gt;='Personnel Details'!$N$29), 'Personnel Details'!$O$29, IF(AND(NOT('Personnel Details'!$I$29=""), $B162&gt;='Personnel Details'!$I$29), 'Personnel Details'!$J$29, 'Personnel Details'!$E$29)))</f>
        <v/>
      </c>
      <c r="KY162" s="59" t="str">
        <f>IF(KX$9="", "", IF(AND(NOT('Personnel Details'!$N$29=""), $B162&gt;='Personnel Details'!$N$29), IF('Personnel Details'!$P$29="","", 'Personnel Details'!$P$29), IF(AND(NOT('Personnel Details'!$I$29=""), $B162&gt;='Personnel Details'!$I$29), IF('Personnel Details'!$K$29="", "", 'Personnel Details'!$K$29), IF('Personnel Details'!$F$29="", "", 'Personnel Details'!$F$29))))</f>
        <v/>
      </c>
      <c r="KZ162" s="79" t="str">
        <f>IF(KX$9="", "", IF(AND(NOT('Personnel Details'!$N$29=""), $B162&gt;='Personnel Details'!$N$29), 'Personnel Details'!$Q$29, IF(AND(NOT('Personnel Details'!$I$29=""), $B162&gt;='Personnel Details'!$I$29), 'Personnel Details'!$L$29, 'Personnel Details'!$G$29)))</f>
        <v/>
      </c>
      <c r="LA162" s="59" t="str">
        <f t="shared" si="421"/>
        <v/>
      </c>
      <c r="LB162" s="53"/>
      <c r="LD162" s="78" t="str">
        <f>IF(LD$9="", "", IF(AND(NOT('Personnel Details'!$N$30=""), $B162&gt;='Personnel Details'!$N$30), 'Personnel Details'!$O$30, IF(AND(NOT('Personnel Details'!$I$30=""), $B162&gt;='Personnel Details'!$I$30), 'Personnel Details'!$J$30, 'Personnel Details'!$E$30)))</f>
        <v/>
      </c>
      <c r="LE162" s="59" t="str">
        <f>IF(LD$9="", "", IF(AND(NOT('Personnel Details'!$N$30=""), $B162&gt;='Personnel Details'!$N$30), IF('Personnel Details'!$P$30="","", 'Personnel Details'!$P$30), IF(AND(NOT('Personnel Details'!$I$30=""), $B162&gt;='Personnel Details'!$I$30), IF('Personnel Details'!$K$30="", "", 'Personnel Details'!$K$30), IF('Personnel Details'!$F$30="", "", 'Personnel Details'!$F$30))))</f>
        <v/>
      </c>
      <c r="LF162" s="79" t="str">
        <f>IF(LD$9="", "", IF(AND(NOT('Personnel Details'!$N$30=""), $B162&gt;='Personnel Details'!$N$30), 'Personnel Details'!$Q$30, IF(AND(NOT('Personnel Details'!$I$30=""), $B162&gt;='Personnel Details'!$I$30), 'Personnel Details'!$L$30, 'Personnel Details'!$G$30)))</f>
        <v/>
      </c>
      <c r="LG162" s="59" t="str">
        <f t="shared" si="422"/>
        <v/>
      </c>
      <c r="LH162" s="53"/>
      <c r="LJ162" s="78" t="str">
        <f>IF(LJ$9="", "", IF(AND(NOT('Personnel Details'!$N$31=""), $B162&gt;='Personnel Details'!$N$31), 'Personnel Details'!$O$31, IF(AND(NOT('Personnel Details'!$I$31=""), $B162&gt;='Personnel Details'!$I$31), 'Personnel Details'!$J$31, 'Personnel Details'!$E$31)))</f>
        <v/>
      </c>
      <c r="LK162" s="59" t="str">
        <f>IF(LJ$9="", "", IF(AND(NOT('Personnel Details'!$N$31=""), $B162&gt;='Personnel Details'!$N$31), IF('Personnel Details'!$P$31="","", 'Personnel Details'!$P$31), IF(AND(NOT('Personnel Details'!$I$31=""), $B162&gt;='Personnel Details'!$I$31), IF('Personnel Details'!$K$31="", "", 'Personnel Details'!$K$31), IF('Personnel Details'!$F$31="", "", 'Personnel Details'!$F$31))))</f>
        <v/>
      </c>
      <c r="LL162" s="79" t="str">
        <f>IF(LJ$9="", "", IF(AND(NOT('Personnel Details'!$N$31=""), $B162&gt;='Personnel Details'!$N$31), 'Personnel Details'!$Q$31, IF(AND(NOT('Personnel Details'!$I$31=""), $B162&gt;='Personnel Details'!$I$31), 'Personnel Details'!$L$31, 'Personnel Details'!$G$31)))</f>
        <v/>
      </c>
      <c r="LM162" s="59" t="str">
        <f t="shared" si="423"/>
        <v/>
      </c>
      <c r="LN162" s="53"/>
      <c r="LP162" s="78" t="str">
        <f>IF(LP$9="", "", IF(AND(NOT('Personnel Details'!$N$32=""), $B162&gt;='Personnel Details'!$N$32), 'Personnel Details'!$O$32, IF(AND(NOT('Personnel Details'!$I$32=""), $B162&gt;='Personnel Details'!$I$32), 'Personnel Details'!$J$32, 'Personnel Details'!$E$32)))</f>
        <v/>
      </c>
      <c r="LQ162" s="59" t="str">
        <f>IF(LP$9="", "", IF(AND(NOT('Personnel Details'!$N$32=""), $B162&gt;='Personnel Details'!$N$32), IF('Personnel Details'!$P$32="","", 'Personnel Details'!$P$32), IF(AND(NOT('Personnel Details'!$I$32=""), $B162&gt;='Personnel Details'!$I$32), IF('Personnel Details'!$K$32="", "", 'Personnel Details'!$K$32), IF('Personnel Details'!$F$32="", "", 'Personnel Details'!$F$32))))</f>
        <v/>
      </c>
      <c r="LR162" s="79" t="str">
        <f>IF(LP$9="", "", IF(AND(NOT('Personnel Details'!$N$32=""), $B162&gt;='Personnel Details'!$N$32), 'Personnel Details'!$Q$32, IF(AND(NOT('Personnel Details'!$I$32=""), $B162&gt;='Personnel Details'!$I$32), 'Personnel Details'!$L$32, 'Personnel Details'!$G$32)))</f>
        <v/>
      </c>
      <c r="LS162" s="59" t="str">
        <f t="shared" si="424"/>
        <v/>
      </c>
      <c r="LT162" s="53"/>
      <c r="LV162" s="78" t="str">
        <f>IF(LV$9="", "", IF(AND(NOT('Personnel Details'!$N$33=""), $B162&gt;='Personnel Details'!$N$33), 'Personnel Details'!$O$33, IF(AND(NOT('Personnel Details'!$I$33=""), $B162&gt;='Personnel Details'!$I$33), 'Personnel Details'!$J$33, 'Personnel Details'!$E$33)))</f>
        <v/>
      </c>
      <c r="LW162" s="59" t="str">
        <f>IF(LV$9="", "", IF(AND(NOT('Personnel Details'!$N$33=""), $B162&gt;='Personnel Details'!$N$33), IF('Personnel Details'!$P$33="","", 'Personnel Details'!$P$33), IF(AND(NOT('Personnel Details'!$I$33=""), $B162&gt;='Personnel Details'!$I$33), IF('Personnel Details'!$K$33="", "", 'Personnel Details'!$K$33), IF('Personnel Details'!$F$33="", "", 'Personnel Details'!$F$33))))</f>
        <v/>
      </c>
      <c r="LX162" s="79" t="str">
        <f>IF(LV$9="", "", IF(AND(NOT('Personnel Details'!$N$33=""), $B162&gt;='Personnel Details'!$N$33), 'Personnel Details'!$Q$33, IF(AND(NOT('Personnel Details'!$I$33=""), $B162&gt;='Personnel Details'!$I$33), 'Personnel Details'!$L$33, 'Personnel Details'!$G$33)))</f>
        <v/>
      </c>
      <c r="LY162" s="59" t="str">
        <f t="shared" si="425"/>
        <v/>
      </c>
      <c r="LZ162" s="53"/>
      <c r="MB162" s="78" t="str">
        <f>IF(MB$9="", "", IF(AND(NOT('Personnel Details'!$N$34=""), $B162&gt;='Personnel Details'!$N$34), 'Personnel Details'!$O$34, IF(AND(NOT('Personnel Details'!$I$34=""), $B162&gt;='Personnel Details'!$I$34), 'Personnel Details'!$J$34, 'Personnel Details'!$E$34)))</f>
        <v/>
      </c>
      <c r="MC162" s="59" t="str">
        <f>IF(MB$9="", "", IF(AND(NOT('Personnel Details'!$N$34=""), $B162&gt;='Personnel Details'!$N$34), IF('Personnel Details'!$P$34="","", 'Personnel Details'!$P$34), IF(AND(NOT('Personnel Details'!$I$34=""), $B162&gt;='Personnel Details'!$I$34), IF('Personnel Details'!$K$34="", "", 'Personnel Details'!$K$34), IF('Personnel Details'!$F$34="", "", 'Personnel Details'!$F$34))))</f>
        <v/>
      </c>
      <c r="MD162" s="79" t="str">
        <f>IF(MB$9="", "", IF(AND(NOT('Personnel Details'!$N$34=""), $B162&gt;='Personnel Details'!$N$34), 'Personnel Details'!$Q$34, IF(AND(NOT('Personnel Details'!$I$34=""), $B162&gt;='Personnel Details'!$I$34), 'Personnel Details'!$L$34, 'Personnel Details'!$G$34)))</f>
        <v/>
      </c>
      <c r="ME162" s="59" t="str">
        <f t="shared" si="426"/>
        <v/>
      </c>
      <c r="MF162" s="53"/>
      <c r="MH162" s="78" t="str">
        <f>IF(MH$9="", "", IF(AND(NOT('Personnel Details'!$N$35=""), $B162&gt;='Personnel Details'!$N$35), 'Personnel Details'!$O$35, IF(AND(NOT('Personnel Details'!$I$35=""), $B162&gt;='Personnel Details'!$I$35), 'Personnel Details'!$J$35, 'Personnel Details'!$E$35)))</f>
        <v/>
      </c>
      <c r="MI162" s="59" t="str">
        <f>IF(MH$9="", "", IF(AND(NOT('Personnel Details'!$N$35=""), $B162&gt;='Personnel Details'!$N$35), IF('Personnel Details'!$P$35="","", 'Personnel Details'!$P$35), IF(AND(NOT('Personnel Details'!$I$35=""), $B162&gt;='Personnel Details'!$I$35), IF('Personnel Details'!$K$35="", "", 'Personnel Details'!$K$35), IF('Personnel Details'!$F$35="", "", 'Personnel Details'!$F$35))))</f>
        <v/>
      </c>
      <c r="MJ162" s="79" t="str">
        <f>IF(MH$9="", "", IF(AND(NOT('Personnel Details'!$N$35=""), $B162&gt;='Personnel Details'!$N$35), 'Personnel Details'!$Q$35, IF(AND(NOT('Personnel Details'!$I$35=""), $B162&gt;='Personnel Details'!$I$35), 'Personnel Details'!$L$35, 'Personnel Details'!$G$35)))</f>
        <v/>
      </c>
      <c r="MK162" s="59" t="str">
        <f t="shared" si="427"/>
        <v/>
      </c>
      <c r="ML162" s="53"/>
      <c r="MN162" s="78" t="str">
        <f>IF(MN$9="", "", IF(AND(NOT('Personnel Details'!$N$36=""), $B162&gt;='Personnel Details'!$N$36), 'Personnel Details'!$O$36, IF(AND(NOT('Personnel Details'!$I$36=""), $B162&gt;='Personnel Details'!$I$36), 'Personnel Details'!$J$36, 'Personnel Details'!$E$36)))</f>
        <v/>
      </c>
      <c r="MO162" s="59" t="str">
        <f>IF(MN$9="", "", IF(AND(NOT('Personnel Details'!$N$36=""), $B162&gt;='Personnel Details'!$N$36), IF('Personnel Details'!$P$36="","", 'Personnel Details'!$P$36), IF(AND(NOT('Personnel Details'!$I$36=""), $B162&gt;='Personnel Details'!$I$36), IF('Personnel Details'!$K$36="", "", 'Personnel Details'!$K$36), IF('Personnel Details'!$F$36="", "", 'Personnel Details'!$F$36))))</f>
        <v/>
      </c>
      <c r="MP162" s="79" t="str">
        <f>IF(MN$9="", "", IF(AND(NOT('Personnel Details'!$N$36=""), $B162&gt;='Personnel Details'!$N$36), 'Personnel Details'!$Q$36, IF(AND(NOT('Personnel Details'!$I$36=""), $B162&gt;='Personnel Details'!$I$36), 'Personnel Details'!$L$36, 'Personnel Details'!$G$36)))</f>
        <v/>
      </c>
      <c r="MQ162" s="59" t="str">
        <f t="shared" si="428"/>
        <v/>
      </c>
      <c r="MR162" s="53"/>
      <c r="MT162" s="78" t="str">
        <f>IF(MT$9="", "", IF(AND(NOT('Personnel Details'!$N$37=""), $B162&gt;='Personnel Details'!$N$37), 'Personnel Details'!$O$37, IF(AND(NOT('Personnel Details'!$I$37=""), $B162&gt;='Personnel Details'!$I$37), 'Personnel Details'!$J$37, 'Personnel Details'!$E$37)))</f>
        <v/>
      </c>
      <c r="MU162" s="59" t="str">
        <f>IF(MT$9="", "", IF(AND(NOT('Personnel Details'!$N$37=""), $B162&gt;='Personnel Details'!$N$37), IF('Personnel Details'!$P$37="","", 'Personnel Details'!$P$37), IF(AND(NOT('Personnel Details'!$I$37=""), $B162&gt;='Personnel Details'!$I$37), IF('Personnel Details'!$K$37="", "", 'Personnel Details'!$K$37), IF('Personnel Details'!$F$37="", "", 'Personnel Details'!$F$37))))</f>
        <v/>
      </c>
      <c r="MV162" s="79" t="str">
        <f>IF(MT$9="", "", IF(AND(NOT('Personnel Details'!$N$37=""), $B162&gt;='Personnel Details'!$N$37), 'Personnel Details'!$Q$37, IF(AND(NOT('Personnel Details'!$I$37=""), $B162&gt;='Personnel Details'!$I$37), 'Personnel Details'!$L$37, 'Personnel Details'!$G$37)))</f>
        <v/>
      </c>
      <c r="MW162" s="59" t="str">
        <f t="shared" si="429"/>
        <v/>
      </c>
      <c r="MX162" s="53"/>
      <c r="MZ162" s="78" t="str">
        <f>IF(MZ$9="", "", IF(AND(NOT('Personnel Details'!$N$38=""), $B162&gt;='Personnel Details'!$N$38), 'Personnel Details'!$O$38, IF(AND(NOT('Personnel Details'!$I$38=""), $B162&gt;='Personnel Details'!$I$38), 'Personnel Details'!$J$38, 'Personnel Details'!$E$38)))</f>
        <v/>
      </c>
      <c r="NA162" s="59" t="str">
        <f>IF(MZ$9="", "", IF(AND(NOT('Personnel Details'!$N$38=""), $B162&gt;='Personnel Details'!$N$38), IF('Personnel Details'!$P$38="","", 'Personnel Details'!$P$38), IF(AND(NOT('Personnel Details'!$I$38=""), $B162&gt;='Personnel Details'!$I$38), IF('Personnel Details'!$K$38="", "", 'Personnel Details'!$K$38), IF('Personnel Details'!$F$38="", "", 'Personnel Details'!$F$38))))</f>
        <v/>
      </c>
      <c r="NB162" s="79" t="str">
        <f>IF(MZ$9="", "", IF(AND(NOT('Personnel Details'!$N$38=""), $B162&gt;='Personnel Details'!$N$38), 'Personnel Details'!$Q$38, IF(AND(NOT('Personnel Details'!$I$38=""), $B162&gt;='Personnel Details'!$I$38), 'Personnel Details'!$L$38, 'Personnel Details'!$G$38)))</f>
        <v/>
      </c>
      <c r="NC162" s="59" t="str">
        <f t="shared" si="430"/>
        <v/>
      </c>
      <c r="ND162" s="53"/>
      <c r="NF162" s="78" t="str">
        <f>IF(NF$9="", "", IF(AND(NOT('Personnel Details'!$N$39=""), $B162&gt;='Personnel Details'!$N$39), 'Personnel Details'!$O$39, IF(AND(NOT('Personnel Details'!$I$39=""), $B162&gt;='Personnel Details'!$I$39), 'Personnel Details'!$J$39, 'Personnel Details'!$E$39)))</f>
        <v/>
      </c>
      <c r="NG162" s="59" t="str">
        <f>IF(NF$9="", "", IF(AND(NOT('Personnel Details'!$N$39=""), $B162&gt;='Personnel Details'!$N$39), IF('Personnel Details'!$P$39="","", 'Personnel Details'!$P$39), IF(AND(NOT('Personnel Details'!$I$39=""), $B162&gt;='Personnel Details'!$I$39), IF('Personnel Details'!$K$39="", "", 'Personnel Details'!$K$39), IF('Personnel Details'!$F$39="", "", 'Personnel Details'!$F$39))))</f>
        <v/>
      </c>
      <c r="NH162" s="79" t="str">
        <f>IF(NF$9="", "", IF(AND(NOT('Personnel Details'!$N$39=""), $B162&gt;='Personnel Details'!$N$39), 'Personnel Details'!$Q$39, IF(AND(NOT('Personnel Details'!$I$39=""), $B162&gt;='Personnel Details'!$I$39), 'Personnel Details'!$L$39, 'Personnel Details'!$G$39)))</f>
        <v/>
      </c>
      <c r="NI162" s="59" t="str">
        <f t="shared" si="431"/>
        <v/>
      </c>
      <c r="NJ162" s="53"/>
      <c r="NL162" s="78" t="str">
        <f>IF(NL$9="", "", IF(AND(NOT('Personnel Details'!$N$40=""), $B162&gt;='Personnel Details'!$N$40), 'Personnel Details'!$O$40, IF(AND(NOT('Personnel Details'!$I$40=""), $B162&gt;='Personnel Details'!$I$40), 'Personnel Details'!$J$40, 'Personnel Details'!$E$40)))</f>
        <v/>
      </c>
      <c r="NM162" s="59" t="str">
        <f>IF(NL$9="", "", IF(AND(NOT('Personnel Details'!$N$40=""), $B162&gt;='Personnel Details'!$N$40), IF('Personnel Details'!$P$40="","", 'Personnel Details'!$P$40), IF(AND(NOT('Personnel Details'!$I$40=""), $B162&gt;='Personnel Details'!$I$40), IF('Personnel Details'!$K$40="", "", 'Personnel Details'!$K$40), IF('Personnel Details'!$F$40="", "", 'Personnel Details'!$F$40))))</f>
        <v/>
      </c>
      <c r="NN162" s="79" t="str">
        <f>IF(NL$9="", "", IF(AND(NOT('Personnel Details'!$N$40=""), $B162&gt;='Personnel Details'!$N$40), 'Personnel Details'!$Q$40, IF(AND(NOT('Personnel Details'!$I$40=""), $B162&gt;='Personnel Details'!$I$40), 'Personnel Details'!$L$40, 'Personnel Details'!$G$40)))</f>
        <v/>
      </c>
      <c r="NO162" s="59" t="str">
        <f t="shared" si="432"/>
        <v/>
      </c>
      <c r="NP162" s="53"/>
    </row>
    <row r="163" spans="1:380" x14ac:dyDescent="0.25">
      <c r="A163" s="32"/>
      <c r="B163" s="113" t="str">
        <f>IFERROR(IF(B162+1&gt;'Personnel Details'!$U$5, "", B162+1), "")</f>
        <v/>
      </c>
      <c r="C163" s="32"/>
      <c r="D163" s="120"/>
      <c r="E163" s="13" t="str">
        <f t="shared" si="311"/>
        <v/>
      </c>
      <c r="F163" s="13" t="str">
        <f t="shared" si="342"/>
        <v/>
      </c>
      <c r="G163" s="56" t="str">
        <f t="shared" si="433"/>
        <v/>
      </c>
      <c r="H163" s="16" t="str">
        <f t="shared" si="343"/>
        <v/>
      </c>
      <c r="I163" s="32"/>
      <c r="J163" s="120"/>
      <c r="K163" s="62" t="str">
        <f t="shared" si="312"/>
        <v/>
      </c>
      <c r="L163" s="62" t="str">
        <f t="shared" si="344"/>
        <v/>
      </c>
      <c r="M163" s="65" t="str">
        <f t="shared" si="434"/>
        <v/>
      </c>
      <c r="N163" s="68" t="str">
        <f t="shared" si="345"/>
        <v/>
      </c>
      <c r="O163" s="32"/>
      <c r="P163" s="120"/>
      <c r="Q163" s="62" t="str">
        <f t="shared" si="313"/>
        <v/>
      </c>
      <c r="R163" s="62" t="str">
        <f t="shared" si="346"/>
        <v/>
      </c>
      <c r="S163" s="65" t="str">
        <f t="shared" si="435"/>
        <v/>
      </c>
      <c r="T163" s="68" t="str">
        <f t="shared" si="347"/>
        <v/>
      </c>
      <c r="U163" s="32"/>
      <c r="V163" s="120"/>
      <c r="W163" s="62" t="str">
        <f t="shared" si="314"/>
        <v/>
      </c>
      <c r="X163" s="62" t="str">
        <f t="shared" si="348"/>
        <v/>
      </c>
      <c r="Y163" s="65" t="str">
        <f t="shared" si="436"/>
        <v/>
      </c>
      <c r="Z163" s="68" t="str">
        <f t="shared" si="349"/>
        <v/>
      </c>
      <c r="AA163" s="32"/>
      <c r="AB163" s="120"/>
      <c r="AC163" s="62" t="str">
        <f t="shared" si="315"/>
        <v/>
      </c>
      <c r="AD163" s="62" t="str">
        <f t="shared" si="350"/>
        <v/>
      </c>
      <c r="AE163" s="65" t="str">
        <f t="shared" si="437"/>
        <v/>
      </c>
      <c r="AF163" s="68" t="str">
        <f t="shared" si="351"/>
        <v/>
      </c>
      <c r="AG163" s="32"/>
      <c r="AH163" s="120"/>
      <c r="AI163" s="62" t="str">
        <f t="shared" si="316"/>
        <v/>
      </c>
      <c r="AJ163" s="62" t="str">
        <f t="shared" si="352"/>
        <v/>
      </c>
      <c r="AK163" s="65" t="str">
        <f t="shared" si="438"/>
        <v/>
      </c>
      <c r="AL163" s="68" t="str">
        <f t="shared" si="353"/>
        <v/>
      </c>
      <c r="AM163" s="32"/>
      <c r="AN163" s="120"/>
      <c r="AO163" s="62" t="str">
        <f t="shared" si="317"/>
        <v/>
      </c>
      <c r="AP163" s="62" t="str">
        <f t="shared" si="354"/>
        <v/>
      </c>
      <c r="AQ163" s="65" t="str">
        <f t="shared" si="439"/>
        <v/>
      </c>
      <c r="AR163" s="68" t="str">
        <f t="shared" si="355"/>
        <v/>
      </c>
      <c r="AS163" s="32"/>
      <c r="AT163" s="120"/>
      <c r="AU163" s="62" t="str">
        <f t="shared" si="318"/>
        <v/>
      </c>
      <c r="AV163" s="62" t="str">
        <f t="shared" si="356"/>
        <v/>
      </c>
      <c r="AW163" s="65" t="str">
        <f t="shared" si="440"/>
        <v/>
      </c>
      <c r="AX163" s="68" t="str">
        <f t="shared" si="357"/>
        <v/>
      </c>
      <c r="AY163" s="32"/>
      <c r="AZ163" s="120"/>
      <c r="BA163" s="62" t="str">
        <f t="shared" si="319"/>
        <v/>
      </c>
      <c r="BB163" s="62" t="str">
        <f t="shared" si="358"/>
        <v/>
      </c>
      <c r="BC163" s="65" t="str">
        <f t="shared" si="441"/>
        <v/>
      </c>
      <c r="BD163" s="68" t="str">
        <f t="shared" si="359"/>
        <v/>
      </c>
      <c r="BE163" s="32"/>
      <c r="BF163" s="120"/>
      <c r="BG163" s="62" t="str">
        <f t="shared" si="320"/>
        <v/>
      </c>
      <c r="BH163" s="62" t="str">
        <f t="shared" si="360"/>
        <v/>
      </c>
      <c r="BI163" s="65" t="str">
        <f t="shared" si="442"/>
        <v/>
      </c>
      <c r="BJ163" s="68" t="str">
        <f t="shared" si="361"/>
        <v/>
      </c>
      <c r="BK163" s="32"/>
      <c r="BL163" s="120"/>
      <c r="BM163" s="62" t="str">
        <f t="shared" si="321"/>
        <v/>
      </c>
      <c r="BN163" s="62" t="str">
        <f t="shared" si="362"/>
        <v/>
      </c>
      <c r="BO163" s="65" t="str">
        <f t="shared" si="443"/>
        <v/>
      </c>
      <c r="BP163" s="68" t="str">
        <f t="shared" si="363"/>
        <v/>
      </c>
      <c r="BQ163" s="32"/>
      <c r="BR163" s="120"/>
      <c r="BS163" s="62" t="str">
        <f t="shared" si="322"/>
        <v/>
      </c>
      <c r="BT163" s="62" t="str">
        <f t="shared" si="364"/>
        <v/>
      </c>
      <c r="BU163" s="65" t="str">
        <f t="shared" si="444"/>
        <v/>
      </c>
      <c r="BV163" s="68" t="str">
        <f t="shared" si="365"/>
        <v/>
      </c>
      <c r="BW163" s="32"/>
      <c r="BX163" s="120"/>
      <c r="BY163" s="62" t="str">
        <f t="shared" si="323"/>
        <v/>
      </c>
      <c r="BZ163" s="62" t="str">
        <f t="shared" si="366"/>
        <v/>
      </c>
      <c r="CA163" s="65" t="str">
        <f t="shared" si="445"/>
        <v/>
      </c>
      <c r="CB163" s="68" t="str">
        <f t="shared" si="367"/>
        <v/>
      </c>
      <c r="CC163" s="32"/>
      <c r="CD163" s="120"/>
      <c r="CE163" s="62" t="str">
        <f t="shared" si="324"/>
        <v/>
      </c>
      <c r="CF163" s="62" t="str">
        <f t="shared" si="368"/>
        <v/>
      </c>
      <c r="CG163" s="65" t="str">
        <f t="shared" si="446"/>
        <v/>
      </c>
      <c r="CH163" s="68" t="str">
        <f t="shared" si="369"/>
        <v/>
      </c>
      <c r="CI163" s="32"/>
      <c r="CJ163" s="120"/>
      <c r="CK163" s="62" t="str">
        <f t="shared" si="325"/>
        <v/>
      </c>
      <c r="CL163" s="62" t="str">
        <f t="shared" si="370"/>
        <v/>
      </c>
      <c r="CM163" s="65" t="str">
        <f t="shared" si="447"/>
        <v/>
      </c>
      <c r="CN163" s="68" t="str">
        <f t="shared" si="371"/>
        <v/>
      </c>
      <c r="CO163" s="32"/>
      <c r="CP163" s="120"/>
      <c r="CQ163" s="62" t="str">
        <f t="shared" si="326"/>
        <v/>
      </c>
      <c r="CR163" s="62" t="str">
        <f t="shared" si="372"/>
        <v/>
      </c>
      <c r="CS163" s="65" t="str">
        <f t="shared" si="448"/>
        <v/>
      </c>
      <c r="CT163" s="68" t="str">
        <f t="shared" si="373"/>
        <v/>
      </c>
      <c r="CU163" s="32"/>
      <c r="CV163" s="120"/>
      <c r="CW163" s="62" t="str">
        <f t="shared" si="327"/>
        <v/>
      </c>
      <c r="CX163" s="62" t="str">
        <f t="shared" si="374"/>
        <v/>
      </c>
      <c r="CY163" s="65" t="str">
        <f t="shared" si="449"/>
        <v/>
      </c>
      <c r="CZ163" s="68" t="str">
        <f t="shared" si="375"/>
        <v/>
      </c>
      <c r="DA163" s="32"/>
      <c r="DB163" s="120"/>
      <c r="DC163" s="62" t="str">
        <f t="shared" si="328"/>
        <v/>
      </c>
      <c r="DD163" s="62" t="str">
        <f t="shared" si="376"/>
        <v/>
      </c>
      <c r="DE163" s="65" t="str">
        <f t="shared" si="450"/>
        <v/>
      </c>
      <c r="DF163" s="68" t="str">
        <f t="shared" si="377"/>
        <v/>
      </c>
      <c r="DG163" s="32"/>
      <c r="DH163" s="120"/>
      <c r="DI163" s="62" t="str">
        <f t="shared" si="329"/>
        <v/>
      </c>
      <c r="DJ163" s="62" t="str">
        <f t="shared" si="378"/>
        <v/>
      </c>
      <c r="DK163" s="65" t="str">
        <f t="shared" si="451"/>
        <v/>
      </c>
      <c r="DL163" s="68" t="str">
        <f t="shared" si="379"/>
        <v/>
      </c>
      <c r="DM163" s="32"/>
      <c r="DN163" s="120"/>
      <c r="DO163" s="62" t="str">
        <f t="shared" si="330"/>
        <v/>
      </c>
      <c r="DP163" s="62" t="str">
        <f t="shared" si="380"/>
        <v/>
      </c>
      <c r="DQ163" s="65" t="str">
        <f t="shared" si="452"/>
        <v/>
      </c>
      <c r="DR163" s="68" t="str">
        <f t="shared" si="381"/>
        <v/>
      </c>
      <c r="DS163" s="32"/>
      <c r="DT163" s="120"/>
      <c r="DU163" s="62" t="str">
        <f t="shared" si="331"/>
        <v/>
      </c>
      <c r="DV163" s="62" t="str">
        <f t="shared" si="382"/>
        <v/>
      </c>
      <c r="DW163" s="65" t="str">
        <f t="shared" si="453"/>
        <v/>
      </c>
      <c r="DX163" s="68" t="str">
        <f t="shared" si="383"/>
        <v/>
      </c>
      <c r="DY163" s="32"/>
      <c r="DZ163" s="120"/>
      <c r="EA163" s="62" t="str">
        <f t="shared" si="332"/>
        <v/>
      </c>
      <c r="EB163" s="62" t="str">
        <f t="shared" si="384"/>
        <v/>
      </c>
      <c r="EC163" s="65" t="str">
        <f t="shared" si="454"/>
        <v/>
      </c>
      <c r="ED163" s="68" t="str">
        <f t="shared" si="385"/>
        <v/>
      </c>
      <c r="EE163" s="32"/>
      <c r="EF163" s="120"/>
      <c r="EG163" s="62" t="str">
        <f t="shared" si="333"/>
        <v/>
      </c>
      <c r="EH163" s="62" t="str">
        <f t="shared" si="386"/>
        <v/>
      </c>
      <c r="EI163" s="65" t="str">
        <f t="shared" si="455"/>
        <v/>
      </c>
      <c r="EJ163" s="68" t="str">
        <f t="shared" si="387"/>
        <v/>
      </c>
      <c r="EK163" s="32"/>
      <c r="EL163" s="120"/>
      <c r="EM163" s="62" t="str">
        <f t="shared" si="334"/>
        <v/>
      </c>
      <c r="EN163" s="62" t="str">
        <f t="shared" si="388"/>
        <v/>
      </c>
      <c r="EO163" s="65" t="str">
        <f t="shared" si="456"/>
        <v/>
      </c>
      <c r="EP163" s="68" t="str">
        <f t="shared" si="389"/>
        <v/>
      </c>
      <c r="EQ163" s="32"/>
      <c r="ER163" s="120"/>
      <c r="ES163" s="62" t="str">
        <f t="shared" si="335"/>
        <v/>
      </c>
      <c r="ET163" s="62" t="str">
        <f t="shared" si="390"/>
        <v/>
      </c>
      <c r="EU163" s="65" t="str">
        <f t="shared" si="457"/>
        <v/>
      </c>
      <c r="EV163" s="68" t="str">
        <f t="shared" si="391"/>
        <v/>
      </c>
      <c r="EW163" s="32"/>
      <c r="EX163" s="120"/>
      <c r="EY163" s="62" t="str">
        <f t="shared" si="336"/>
        <v/>
      </c>
      <c r="EZ163" s="62" t="str">
        <f t="shared" si="392"/>
        <v/>
      </c>
      <c r="FA163" s="65" t="str">
        <f t="shared" si="458"/>
        <v/>
      </c>
      <c r="FB163" s="68" t="str">
        <f t="shared" si="393"/>
        <v/>
      </c>
      <c r="FC163" s="32"/>
      <c r="FD163" s="120"/>
      <c r="FE163" s="62" t="str">
        <f t="shared" si="337"/>
        <v/>
      </c>
      <c r="FF163" s="62" t="str">
        <f t="shared" si="394"/>
        <v/>
      </c>
      <c r="FG163" s="65" t="str">
        <f t="shared" si="459"/>
        <v/>
      </c>
      <c r="FH163" s="68" t="str">
        <f t="shared" si="395"/>
        <v/>
      </c>
      <c r="FI163" s="32"/>
      <c r="FJ163" s="120"/>
      <c r="FK163" s="62" t="str">
        <f t="shared" si="338"/>
        <v/>
      </c>
      <c r="FL163" s="62" t="str">
        <f t="shared" si="396"/>
        <v/>
      </c>
      <c r="FM163" s="65" t="str">
        <f t="shared" si="460"/>
        <v/>
      </c>
      <c r="FN163" s="68" t="str">
        <f t="shared" si="397"/>
        <v/>
      </c>
      <c r="FO163" s="32"/>
      <c r="FP163" s="120"/>
      <c r="FQ163" s="62" t="str">
        <f t="shared" si="339"/>
        <v/>
      </c>
      <c r="FR163" s="62" t="str">
        <f t="shared" si="398"/>
        <v/>
      </c>
      <c r="FS163" s="65" t="str">
        <f t="shared" si="461"/>
        <v/>
      </c>
      <c r="FT163" s="68" t="str">
        <f t="shared" si="399"/>
        <v/>
      </c>
      <c r="FU163" s="32"/>
      <c r="FV163" s="120"/>
      <c r="FW163" s="62" t="str">
        <f t="shared" si="340"/>
        <v/>
      </c>
      <c r="FX163" s="62" t="str">
        <f t="shared" si="400"/>
        <v/>
      </c>
      <c r="FY163" s="65" t="str">
        <f t="shared" si="462"/>
        <v/>
      </c>
      <c r="FZ163" s="68" t="str">
        <f t="shared" si="401"/>
        <v/>
      </c>
      <c r="GA163" s="32"/>
      <c r="GC163" s="7" t="str">
        <f t="shared" si="402"/>
        <v/>
      </c>
      <c r="GD163" s="7" t="str">
        <f t="shared" ca="1" si="341"/>
        <v/>
      </c>
      <c r="GT163" s="71" t="str">
        <f>IF(GT$9="", "", IF(AND(NOT('Personnel Details'!$N$11=""), $B163&gt;='Personnel Details'!$N$11), 'Personnel Details'!$O$11, IF(AND(NOT('Personnel Details'!$I$11=""), $B163&gt;='Personnel Details'!$I$11), 'Personnel Details'!$J$11, 'Personnel Details'!$E$11)))</f>
        <v/>
      </c>
      <c r="GU163" s="59" t="str">
        <f>IF(GT$9="", "", IF(AND(NOT('Personnel Details'!$N$11=""), $B163&gt;='Personnel Details'!$N$11), IF('Personnel Details'!$P$11="","", 'Personnel Details'!$P$11), IF(AND(NOT('Personnel Details'!$I$11=""), $B163&gt;='Personnel Details'!$I$11), IF('Personnel Details'!$K$11="", "", 'Personnel Details'!$K$11), IF('Personnel Details'!$F$11="", "", 'Personnel Details'!$F$11))))</f>
        <v/>
      </c>
      <c r="GV163" s="74" t="str">
        <f>IF(GT$9="", "", IF(AND(NOT('Personnel Details'!$N$11=""), $B163&gt;='Personnel Details'!$N$11), 'Personnel Details'!$Q$11, IF(AND(NOT('Personnel Details'!$I$11=""), $B163&gt;='Personnel Details'!$I$11), 'Personnel Details'!$L$11, 'Personnel Details'!$G$11)))</f>
        <v/>
      </c>
      <c r="GW163" s="59" t="str">
        <f t="shared" si="403"/>
        <v/>
      </c>
      <c r="GX163" s="53"/>
      <c r="GZ163" s="78" t="str">
        <f>IF(GZ$9="", "", IF(AND(NOT('Personnel Details'!$N$12=""), $B163&gt;='Personnel Details'!$N$12), 'Personnel Details'!$O$12, IF(AND(NOT('Personnel Details'!$I$12=""), $B163&gt;='Personnel Details'!$I$12), 'Personnel Details'!$J$12, 'Personnel Details'!$E$12)))</f>
        <v/>
      </c>
      <c r="HA163" s="59" t="str">
        <f>IF(GZ$9="", "", IF(AND(NOT('Personnel Details'!$N$12=""), $B163&gt;='Personnel Details'!$N$12), IF('Personnel Details'!$P$12="","", 'Personnel Details'!$P$12), IF(AND(NOT('Personnel Details'!$I$12=""), $B163&gt;='Personnel Details'!$I$12), IF('Personnel Details'!$K$12="", "", 'Personnel Details'!$K$12), IF('Personnel Details'!$F$12="", "", 'Personnel Details'!$F$12))))</f>
        <v/>
      </c>
      <c r="HB163" s="79" t="str">
        <f>IF(GZ$9="", "", IF(AND(NOT('Personnel Details'!$N$12=""), $B163&gt;='Personnel Details'!$N$12), 'Personnel Details'!$Q$12, IF(AND(NOT('Personnel Details'!$I$12=""), $B163&gt;='Personnel Details'!$I$12), 'Personnel Details'!$L$12, 'Personnel Details'!$G$12)))</f>
        <v/>
      </c>
      <c r="HC163" s="59" t="str">
        <f t="shared" si="404"/>
        <v/>
      </c>
      <c r="HD163" s="53"/>
      <c r="HF163" s="78" t="str">
        <f>IF(HF$9="", "", IF(AND(NOT('Personnel Details'!$N$13=""), $B163&gt;='Personnel Details'!$N$13), 'Personnel Details'!$O$13, IF(AND(NOT('Personnel Details'!$I$13=""), $B163&gt;='Personnel Details'!$I$13), 'Personnel Details'!$J$13, 'Personnel Details'!$E$13)))</f>
        <v/>
      </c>
      <c r="HG163" s="59" t="str">
        <f>IF(HF$9="", "", IF(AND(NOT('Personnel Details'!$N$13=""), $B163&gt;='Personnel Details'!$N$13), IF('Personnel Details'!$P$13="","", 'Personnel Details'!$P$13), IF(AND(NOT('Personnel Details'!$I$13=""), $B163&gt;='Personnel Details'!$I$13), IF('Personnel Details'!$K$13="", "", 'Personnel Details'!$K$13), IF('Personnel Details'!$F$13="", "", 'Personnel Details'!$F$13))))</f>
        <v/>
      </c>
      <c r="HH163" s="79" t="str">
        <f>IF(HF$9="", "", IF(AND(NOT('Personnel Details'!$N$13=""), $B163&gt;='Personnel Details'!$N$13), 'Personnel Details'!$Q$13, IF(AND(NOT('Personnel Details'!$I$13=""), $B163&gt;='Personnel Details'!$I$13), 'Personnel Details'!$L$13, 'Personnel Details'!$G$13)))</f>
        <v/>
      </c>
      <c r="HI163" s="59" t="str">
        <f t="shared" si="405"/>
        <v/>
      </c>
      <c r="HJ163" s="53"/>
      <c r="HL163" s="78" t="str">
        <f>IF(HL$9="", "", IF(AND(NOT('Personnel Details'!$N$14=""), $B163&gt;='Personnel Details'!$N$14), 'Personnel Details'!$O$14, IF(AND(NOT('Personnel Details'!$I$14=""), $B163&gt;='Personnel Details'!$I$14), 'Personnel Details'!$J$14, 'Personnel Details'!$E$14)))</f>
        <v/>
      </c>
      <c r="HM163" s="59" t="str">
        <f>IF(HL$9="", "", IF(AND(NOT('Personnel Details'!$N$14=""), $B163&gt;='Personnel Details'!$N$14), IF('Personnel Details'!$P$14="","", 'Personnel Details'!$P$14), IF(AND(NOT('Personnel Details'!$I$14=""), $B163&gt;='Personnel Details'!$I$14), IF('Personnel Details'!$K$14="", "", 'Personnel Details'!$K$14), IF('Personnel Details'!$F$14="", "", 'Personnel Details'!$F$14))))</f>
        <v/>
      </c>
      <c r="HN163" s="79" t="str">
        <f>IF(HL$9="", "", IF(AND(NOT('Personnel Details'!$N$14=""), $B163&gt;='Personnel Details'!$N$14), 'Personnel Details'!$Q$14, IF(AND(NOT('Personnel Details'!$I$14=""), $B163&gt;='Personnel Details'!$I$14), 'Personnel Details'!$L$14, 'Personnel Details'!$G$14)))</f>
        <v/>
      </c>
      <c r="HO163" s="59" t="str">
        <f t="shared" si="406"/>
        <v/>
      </c>
      <c r="HP163" s="53"/>
      <c r="HR163" s="78" t="str">
        <f>IF(HR$9="", "", IF(AND(NOT('Personnel Details'!$N$15=""), $B163&gt;='Personnel Details'!$N$15), 'Personnel Details'!$O$15, IF(AND(NOT('Personnel Details'!$I$15=""), $B163&gt;='Personnel Details'!$I$15), 'Personnel Details'!$J$15, 'Personnel Details'!$E$15)))</f>
        <v/>
      </c>
      <c r="HS163" s="59" t="str">
        <f>IF(HR$9="", "", IF(AND(NOT('Personnel Details'!$N$15=""), $B163&gt;='Personnel Details'!$N$15), IF('Personnel Details'!$P$15="","", 'Personnel Details'!$P$15), IF(AND(NOT('Personnel Details'!$I$15=""), $B163&gt;='Personnel Details'!$I$15), IF('Personnel Details'!$K$15="", "", 'Personnel Details'!$K$15), IF('Personnel Details'!$F$15="", "", 'Personnel Details'!$F$15))))</f>
        <v/>
      </c>
      <c r="HT163" s="79" t="str">
        <f>IF(HR$9="", "", IF(AND(NOT('Personnel Details'!$N$15=""), $B163&gt;='Personnel Details'!$N$15), 'Personnel Details'!$Q$15, IF(AND(NOT('Personnel Details'!$I$15=""), $B163&gt;='Personnel Details'!$I$15), 'Personnel Details'!$L$15, 'Personnel Details'!$G$15)))</f>
        <v/>
      </c>
      <c r="HU163" s="59" t="str">
        <f t="shared" si="407"/>
        <v/>
      </c>
      <c r="HV163" s="53"/>
      <c r="HX163" s="78" t="str">
        <f>IF(HX$9="", "", IF(AND(NOT('Personnel Details'!$N$16=""), $B163&gt;='Personnel Details'!$N$16), 'Personnel Details'!$O$16, IF(AND(NOT('Personnel Details'!$I$16=""), $B163&gt;='Personnel Details'!$I$16), 'Personnel Details'!$J$16, 'Personnel Details'!$E$16)))</f>
        <v/>
      </c>
      <c r="HY163" s="59" t="str">
        <f>IF(HX$9="", "", IF(AND(NOT('Personnel Details'!$N$16=""), $B163&gt;='Personnel Details'!$N$16), IF('Personnel Details'!$P$16="","", 'Personnel Details'!$P$16), IF(AND(NOT('Personnel Details'!$I$16=""), $B163&gt;='Personnel Details'!$I$16), IF('Personnel Details'!$K$16="", "", 'Personnel Details'!$K$16), IF('Personnel Details'!$F$16="", "", 'Personnel Details'!$F$16))))</f>
        <v/>
      </c>
      <c r="HZ163" s="79" t="str">
        <f>IF(HX$9="", "", IF(AND(NOT('Personnel Details'!$N$16=""), $B163&gt;='Personnel Details'!$N$16), 'Personnel Details'!$Q$16, IF(AND(NOT('Personnel Details'!$I$16=""), $B163&gt;='Personnel Details'!$I$16), 'Personnel Details'!$L$16, 'Personnel Details'!$G$16)))</f>
        <v/>
      </c>
      <c r="IA163" s="59" t="str">
        <f t="shared" si="408"/>
        <v/>
      </c>
      <c r="IB163" s="53"/>
      <c r="ID163" s="78" t="str">
        <f>IF(ID$9="", "", IF(AND(NOT('Personnel Details'!$N$17=""), $B163&gt;='Personnel Details'!$N$17), 'Personnel Details'!$O$17, IF(AND(NOT('Personnel Details'!$I$17=""), $B163&gt;='Personnel Details'!$I$17), 'Personnel Details'!$J$17, 'Personnel Details'!$E$17)))</f>
        <v/>
      </c>
      <c r="IE163" s="59" t="str">
        <f>IF(ID$9="", "", IF(AND(NOT('Personnel Details'!$N$17=""), $B163&gt;='Personnel Details'!$N$17), IF('Personnel Details'!$P$17="","", 'Personnel Details'!$P$17), IF(AND(NOT('Personnel Details'!$I$17=""), $B163&gt;='Personnel Details'!$I$17), IF('Personnel Details'!$K$17="", "", 'Personnel Details'!$K$17), IF('Personnel Details'!$F$17="", "", 'Personnel Details'!$F$17))))</f>
        <v/>
      </c>
      <c r="IF163" s="79" t="str">
        <f>IF(ID$9="", "", IF(AND(NOT('Personnel Details'!$N$17=""), $B163&gt;='Personnel Details'!$N$17), 'Personnel Details'!$Q$17, IF(AND(NOT('Personnel Details'!$I$17=""), $B163&gt;='Personnel Details'!$I$17), 'Personnel Details'!$L$17, 'Personnel Details'!$G$17)))</f>
        <v/>
      </c>
      <c r="IG163" s="59" t="str">
        <f t="shared" si="409"/>
        <v/>
      </c>
      <c r="IH163" s="53"/>
      <c r="IJ163" s="78" t="str">
        <f>IF(IJ$9="", "", IF(AND(NOT('Personnel Details'!$N$18=""), $B163&gt;='Personnel Details'!$N$18), 'Personnel Details'!$O$18, IF(AND(NOT('Personnel Details'!$I$18=""), $B163&gt;='Personnel Details'!$I$18), 'Personnel Details'!$J$18, 'Personnel Details'!$E$18)))</f>
        <v/>
      </c>
      <c r="IK163" s="59" t="str">
        <f>IF(IJ$9="", "", IF(AND(NOT('Personnel Details'!$N$18=""), $B163&gt;='Personnel Details'!$N$18), IF('Personnel Details'!$P$18="","", 'Personnel Details'!$P$18), IF(AND(NOT('Personnel Details'!$I$18=""), $B163&gt;='Personnel Details'!$I$18), IF('Personnel Details'!$K$18="", "", 'Personnel Details'!$K$18), IF('Personnel Details'!$F$18="", "", 'Personnel Details'!$F$18))))</f>
        <v/>
      </c>
      <c r="IL163" s="79" t="str">
        <f>IF(IJ$9="", "", IF(AND(NOT('Personnel Details'!$N$18=""), $B163&gt;='Personnel Details'!$N$18), 'Personnel Details'!$Q$18, IF(AND(NOT('Personnel Details'!$I$18=""), $B163&gt;='Personnel Details'!$I$18), 'Personnel Details'!$L$18, 'Personnel Details'!$G$18)))</f>
        <v/>
      </c>
      <c r="IM163" s="59" t="str">
        <f t="shared" si="410"/>
        <v/>
      </c>
      <c r="IN163" s="53"/>
      <c r="IP163" s="78" t="str">
        <f>IF(IP$9="", "", IF(AND(NOT('Personnel Details'!$N$19=""), $B163&gt;='Personnel Details'!$N$19), 'Personnel Details'!$O$19, IF(AND(NOT('Personnel Details'!$I$19=""), $B163&gt;='Personnel Details'!$I$19), 'Personnel Details'!$J$19, 'Personnel Details'!$E$19)))</f>
        <v/>
      </c>
      <c r="IQ163" s="59" t="str">
        <f>IF(IP$9="", "", IF(AND(NOT('Personnel Details'!$N$19=""), $B163&gt;='Personnel Details'!$N$19), IF('Personnel Details'!$P$19="","", 'Personnel Details'!$P$19), IF(AND(NOT('Personnel Details'!$I$19=""), $B163&gt;='Personnel Details'!$I$19), IF('Personnel Details'!$K$19="", "", 'Personnel Details'!$K$19), IF('Personnel Details'!$F$19="", "", 'Personnel Details'!$F$19))))</f>
        <v/>
      </c>
      <c r="IR163" s="79" t="str">
        <f>IF(IP$9="", "", IF(AND(NOT('Personnel Details'!$N$19=""), $B163&gt;='Personnel Details'!$N$19), 'Personnel Details'!$Q$19, IF(AND(NOT('Personnel Details'!$I$19=""), $B163&gt;='Personnel Details'!$I$19), 'Personnel Details'!$L$19, 'Personnel Details'!$G$19)))</f>
        <v/>
      </c>
      <c r="IS163" s="59" t="str">
        <f t="shared" si="411"/>
        <v/>
      </c>
      <c r="IT163" s="53"/>
      <c r="IV163" s="78" t="str">
        <f>IF(IV$9="", "", IF(AND(NOT('Personnel Details'!$N$20=""), $B163&gt;='Personnel Details'!$N$20), 'Personnel Details'!$O$20, IF(AND(NOT('Personnel Details'!$I$20=""), $B163&gt;='Personnel Details'!$I$20), 'Personnel Details'!$J$20, 'Personnel Details'!$E$20)))</f>
        <v/>
      </c>
      <c r="IW163" s="59" t="str">
        <f>IF(IV$9="", "", IF(AND(NOT('Personnel Details'!$N$20=""), $B163&gt;='Personnel Details'!$N$20), IF('Personnel Details'!$P$20="","", 'Personnel Details'!$P$20), IF(AND(NOT('Personnel Details'!$I$20=""), $B163&gt;='Personnel Details'!$I$20), IF('Personnel Details'!$K$20="", "", 'Personnel Details'!$K$20), IF('Personnel Details'!$F$20="", "", 'Personnel Details'!$F$20))))</f>
        <v/>
      </c>
      <c r="IX163" s="79" t="str">
        <f>IF(IV$9="", "", IF(AND(NOT('Personnel Details'!$N$20=""), $B163&gt;='Personnel Details'!$N$20), 'Personnel Details'!$Q$20, IF(AND(NOT('Personnel Details'!$I$20=""), $B163&gt;='Personnel Details'!$I$20), 'Personnel Details'!$L$20, 'Personnel Details'!$G$20)))</f>
        <v/>
      </c>
      <c r="IY163" s="59" t="str">
        <f t="shared" si="412"/>
        <v/>
      </c>
      <c r="IZ163" s="53"/>
      <c r="JB163" s="78" t="str">
        <f>IF(JB$9="", "", IF(AND(NOT('Personnel Details'!$N$21=""), $B163&gt;='Personnel Details'!$N$21), 'Personnel Details'!$O$21, IF(AND(NOT('Personnel Details'!$I$21=""), $B163&gt;='Personnel Details'!$I$21), 'Personnel Details'!$J$21, 'Personnel Details'!$E$21)))</f>
        <v/>
      </c>
      <c r="JC163" s="59" t="str">
        <f>IF(JB$9="", "", IF(AND(NOT('Personnel Details'!$N$21=""), $B163&gt;='Personnel Details'!$N$21), IF('Personnel Details'!$P$21="","", 'Personnel Details'!$P$21), IF(AND(NOT('Personnel Details'!$I$21=""), $B163&gt;='Personnel Details'!$I$21), IF('Personnel Details'!$K$21="", "", 'Personnel Details'!$K$21), IF('Personnel Details'!$F$21="", "", 'Personnel Details'!$F$21))))</f>
        <v/>
      </c>
      <c r="JD163" s="79" t="str">
        <f>IF(JB$9="", "", IF(AND(NOT('Personnel Details'!$N$21=""), $B163&gt;='Personnel Details'!$N$21), 'Personnel Details'!$Q$21, IF(AND(NOT('Personnel Details'!$I$21=""), $B163&gt;='Personnel Details'!$I$21), 'Personnel Details'!$L$21, 'Personnel Details'!$G$21)))</f>
        <v/>
      </c>
      <c r="JE163" s="59" t="str">
        <f t="shared" si="413"/>
        <v/>
      </c>
      <c r="JF163" s="53"/>
      <c r="JH163" s="78" t="str">
        <f>IF(JH$9="", "", IF(AND(NOT('Personnel Details'!$N$22=""), $B163&gt;='Personnel Details'!$N$22), 'Personnel Details'!$O$22, IF(AND(NOT('Personnel Details'!$I$22=""), $B163&gt;='Personnel Details'!$I$22), 'Personnel Details'!$J$22, 'Personnel Details'!$E$22)))</f>
        <v/>
      </c>
      <c r="JI163" s="59" t="str">
        <f>IF(JH$9="", "", IF(AND(NOT('Personnel Details'!$N$22=""), $B163&gt;='Personnel Details'!$N$22), IF('Personnel Details'!$P$22="","", 'Personnel Details'!$P$22), IF(AND(NOT('Personnel Details'!$I$22=""), $B163&gt;='Personnel Details'!$I$22), IF('Personnel Details'!$K$22="", "", 'Personnel Details'!$K$22), IF('Personnel Details'!$F$22="", "", 'Personnel Details'!$F$22))))</f>
        <v/>
      </c>
      <c r="JJ163" s="79" t="str">
        <f>IF(JH$9="", "", IF(AND(NOT('Personnel Details'!$N$22=""), $B163&gt;='Personnel Details'!$N$22), 'Personnel Details'!$Q$22, IF(AND(NOT('Personnel Details'!$I$22=""), $B163&gt;='Personnel Details'!$I$22), 'Personnel Details'!$L$22, 'Personnel Details'!$G$22)))</f>
        <v/>
      </c>
      <c r="JK163" s="59" t="str">
        <f t="shared" si="414"/>
        <v/>
      </c>
      <c r="JL163" s="53"/>
      <c r="JN163" s="78" t="str">
        <f>IF(JN$9="", "", IF(AND(NOT('Personnel Details'!$N$23=""), $B163&gt;='Personnel Details'!$N$23), 'Personnel Details'!$O$23, IF(AND(NOT('Personnel Details'!$I$23=""), $B163&gt;='Personnel Details'!$I$23), 'Personnel Details'!$J$23, 'Personnel Details'!$E$23)))</f>
        <v/>
      </c>
      <c r="JO163" s="59" t="str">
        <f>IF(JN$9="", "", IF(AND(NOT('Personnel Details'!$N$23=""), $B163&gt;='Personnel Details'!$N$23), IF('Personnel Details'!$P$23="","", 'Personnel Details'!$P$23), IF(AND(NOT('Personnel Details'!$I$23=""), $B163&gt;='Personnel Details'!$I$23), IF('Personnel Details'!$K$23="", "", 'Personnel Details'!$K$23), IF('Personnel Details'!$F$23="", "", 'Personnel Details'!$F$23))))</f>
        <v/>
      </c>
      <c r="JP163" s="79" t="str">
        <f>IF(JN$9="", "", IF(AND(NOT('Personnel Details'!$N$23=""), $B163&gt;='Personnel Details'!$N$23), 'Personnel Details'!$Q$23, IF(AND(NOT('Personnel Details'!$I$23=""), $B163&gt;='Personnel Details'!$I$23), 'Personnel Details'!$L$23, 'Personnel Details'!$G$23)))</f>
        <v/>
      </c>
      <c r="JQ163" s="59" t="str">
        <f t="shared" si="415"/>
        <v/>
      </c>
      <c r="JR163" s="53"/>
      <c r="JT163" s="78" t="str">
        <f>IF(JT$9="", "", IF(AND(NOT('Personnel Details'!$N$24=""), $B163&gt;='Personnel Details'!$N$24), 'Personnel Details'!$O$24, IF(AND(NOT('Personnel Details'!$I$24=""), $B163&gt;='Personnel Details'!$I$24), 'Personnel Details'!$J$24, 'Personnel Details'!$E$24)))</f>
        <v/>
      </c>
      <c r="JU163" s="59" t="str">
        <f>IF(JT$9="", "", IF(AND(NOT('Personnel Details'!$N$24=""), $B163&gt;='Personnel Details'!$N$24), IF('Personnel Details'!$P$24="","", 'Personnel Details'!$P$24), IF(AND(NOT('Personnel Details'!$I$24=""), $B163&gt;='Personnel Details'!$I$24), IF('Personnel Details'!$K$24="", "", 'Personnel Details'!$K$24), IF('Personnel Details'!$F$24="", "", 'Personnel Details'!$F$24))))</f>
        <v/>
      </c>
      <c r="JV163" s="79" t="str">
        <f>IF(JT$9="", "", IF(AND(NOT('Personnel Details'!$N$24=""), $B163&gt;='Personnel Details'!$N$24), 'Personnel Details'!$Q$24, IF(AND(NOT('Personnel Details'!$I$24=""), $B163&gt;='Personnel Details'!$I$24), 'Personnel Details'!$L$24, 'Personnel Details'!$G$24)))</f>
        <v/>
      </c>
      <c r="JW163" s="59" t="str">
        <f t="shared" si="416"/>
        <v/>
      </c>
      <c r="JX163" s="53"/>
      <c r="JZ163" s="78" t="str">
        <f>IF(JZ$9="", "", IF(AND(NOT('Personnel Details'!$N$25=""), $B163&gt;='Personnel Details'!$N$25), 'Personnel Details'!$O$25, IF(AND(NOT('Personnel Details'!$I$25=""), $B163&gt;='Personnel Details'!$I$25), 'Personnel Details'!$J$25, 'Personnel Details'!$E$25)))</f>
        <v/>
      </c>
      <c r="KA163" s="59" t="str">
        <f>IF(JZ$9="", "", IF(AND(NOT('Personnel Details'!$N$25=""), $B163&gt;='Personnel Details'!$N$25), IF('Personnel Details'!$P$25="","", 'Personnel Details'!$P$25), IF(AND(NOT('Personnel Details'!$I$25=""), $B163&gt;='Personnel Details'!$I$25), IF('Personnel Details'!$K$25="", "", 'Personnel Details'!$K$25), IF('Personnel Details'!$F$25="", "", 'Personnel Details'!$F$25))))</f>
        <v/>
      </c>
      <c r="KB163" s="79" t="str">
        <f>IF(JZ$9="", "", IF(AND(NOT('Personnel Details'!$N$25=""), $B163&gt;='Personnel Details'!$N$25), 'Personnel Details'!$Q$25, IF(AND(NOT('Personnel Details'!$I$25=""), $B163&gt;='Personnel Details'!$I$25), 'Personnel Details'!$L$25, 'Personnel Details'!$G$25)))</f>
        <v/>
      </c>
      <c r="KC163" s="59" t="str">
        <f t="shared" si="417"/>
        <v/>
      </c>
      <c r="KD163" s="53"/>
      <c r="KF163" s="78" t="str">
        <f>IF(KF$9="", "", IF(AND(NOT('Personnel Details'!$N$26=""), $B163&gt;='Personnel Details'!$N$26), 'Personnel Details'!$O$26, IF(AND(NOT('Personnel Details'!$I$26=""), $B163&gt;='Personnel Details'!$I$26), 'Personnel Details'!$J$26, 'Personnel Details'!$E$26)))</f>
        <v/>
      </c>
      <c r="KG163" s="59" t="str">
        <f>IF(KF$9="", "", IF(AND(NOT('Personnel Details'!$N$26=""), $B163&gt;='Personnel Details'!$N$26), IF('Personnel Details'!$P$26="","", 'Personnel Details'!$P$26), IF(AND(NOT('Personnel Details'!$I$26=""), $B163&gt;='Personnel Details'!$I$26), IF('Personnel Details'!$K$26="", "", 'Personnel Details'!$K$26), IF('Personnel Details'!$F$26="", "", 'Personnel Details'!$F$26))))</f>
        <v/>
      </c>
      <c r="KH163" s="79" t="str">
        <f>IF(KF$9="", "", IF(AND(NOT('Personnel Details'!$N$26=""), $B163&gt;='Personnel Details'!$N$26), 'Personnel Details'!$Q$26, IF(AND(NOT('Personnel Details'!$I$26=""), $B163&gt;='Personnel Details'!$I$26), 'Personnel Details'!$L$26, 'Personnel Details'!$G$26)))</f>
        <v/>
      </c>
      <c r="KI163" s="59" t="str">
        <f t="shared" si="418"/>
        <v/>
      </c>
      <c r="KJ163" s="53"/>
      <c r="KL163" s="78" t="str">
        <f>IF(KL$9="", "", IF(AND(NOT('Personnel Details'!$N$27=""), $B163&gt;='Personnel Details'!$N$27), 'Personnel Details'!$O$27, IF(AND(NOT('Personnel Details'!$I$27=""), $B163&gt;='Personnel Details'!$I$27), 'Personnel Details'!$J$27, 'Personnel Details'!$E$27)))</f>
        <v/>
      </c>
      <c r="KM163" s="59" t="str">
        <f>IF(KL$9="", "", IF(AND(NOT('Personnel Details'!$N$27=""), $B163&gt;='Personnel Details'!$N$27), IF('Personnel Details'!$P$27="","", 'Personnel Details'!$P$27), IF(AND(NOT('Personnel Details'!$I$27=""), $B163&gt;='Personnel Details'!$I$27), IF('Personnel Details'!$K$27="", "", 'Personnel Details'!$K$27), IF('Personnel Details'!$F$27="", "", 'Personnel Details'!$F$27))))</f>
        <v/>
      </c>
      <c r="KN163" s="79" t="str">
        <f>IF(KL$9="", "", IF(AND(NOT('Personnel Details'!$N$27=""), $B163&gt;='Personnel Details'!$N$27), 'Personnel Details'!$Q$27, IF(AND(NOT('Personnel Details'!$I$27=""), $B163&gt;='Personnel Details'!$I$27), 'Personnel Details'!$L$27, 'Personnel Details'!$G$27)))</f>
        <v/>
      </c>
      <c r="KO163" s="59" t="str">
        <f t="shared" si="419"/>
        <v/>
      </c>
      <c r="KP163" s="53"/>
      <c r="KR163" s="78" t="str">
        <f>IF(KR$9="", "", IF(AND(NOT('Personnel Details'!$N$28=""), $B163&gt;='Personnel Details'!$N$28), 'Personnel Details'!$O$28, IF(AND(NOT('Personnel Details'!$I$28=""), $B163&gt;='Personnel Details'!$I$28), 'Personnel Details'!$J$28, 'Personnel Details'!$E$28)))</f>
        <v/>
      </c>
      <c r="KS163" s="59" t="str">
        <f>IF(KR$9="", "", IF(AND(NOT('Personnel Details'!$N$28=""), $B163&gt;='Personnel Details'!$N$28), IF('Personnel Details'!$P$28="","", 'Personnel Details'!$P$28), IF(AND(NOT('Personnel Details'!$I$28=""), $B163&gt;='Personnel Details'!$I$28), IF('Personnel Details'!$K$28="", "", 'Personnel Details'!$K$28), IF('Personnel Details'!$F$28="", "", 'Personnel Details'!$F$28))))</f>
        <v/>
      </c>
      <c r="KT163" s="79" t="str">
        <f>IF(KR$9="", "", IF(AND(NOT('Personnel Details'!$N$28=""), $B163&gt;='Personnel Details'!$N$28), 'Personnel Details'!$Q$28, IF(AND(NOT('Personnel Details'!$I$28=""), $B163&gt;='Personnel Details'!$I$28), 'Personnel Details'!$L$28, 'Personnel Details'!$G$28)))</f>
        <v/>
      </c>
      <c r="KU163" s="59" t="str">
        <f t="shared" si="420"/>
        <v/>
      </c>
      <c r="KV163" s="53"/>
      <c r="KX163" s="78" t="str">
        <f>IF(KX$9="", "", IF(AND(NOT('Personnel Details'!$N$29=""), $B163&gt;='Personnel Details'!$N$29), 'Personnel Details'!$O$29, IF(AND(NOT('Personnel Details'!$I$29=""), $B163&gt;='Personnel Details'!$I$29), 'Personnel Details'!$J$29, 'Personnel Details'!$E$29)))</f>
        <v/>
      </c>
      <c r="KY163" s="59" t="str">
        <f>IF(KX$9="", "", IF(AND(NOT('Personnel Details'!$N$29=""), $B163&gt;='Personnel Details'!$N$29), IF('Personnel Details'!$P$29="","", 'Personnel Details'!$P$29), IF(AND(NOT('Personnel Details'!$I$29=""), $B163&gt;='Personnel Details'!$I$29), IF('Personnel Details'!$K$29="", "", 'Personnel Details'!$K$29), IF('Personnel Details'!$F$29="", "", 'Personnel Details'!$F$29))))</f>
        <v/>
      </c>
      <c r="KZ163" s="79" t="str">
        <f>IF(KX$9="", "", IF(AND(NOT('Personnel Details'!$N$29=""), $B163&gt;='Personnel Details'!$N$29), 'Personnel Details'!$Q$29, IF(AND(NOT('Personnel Details'!$I$29=""), $B163&gt;='Personnel Details'!$I$29), 'Personnel Details'!$L$29, 'Personnel Details'!$G$29)))</f>
        <v/>
      </c>
      <c r="LA163" s="59" t="str">
        <f t="shared" si="421"/>
        <v/>
      </c>
      <c r="LB163" s="53"/>
      <c r="LD163" s="78" t="str">
        <f>IF(LD$9="", "", IF(AND(NOT('Personnel Details'!$N$30=""), $B163&gt;='Personnel Details'!$N$30), 'Personnel Details'!$O$30, IF(AND(NOT('Personnel Details'!$I$30=""), $B163&gt;='Personnel Details'!$I$30), 'Personnel Details'!$J$30, 'Personnel Details'!$E$30)))</f>
        <v/>
      </c>
      <c r="LE163" s="59" t="str">
        <f>IF(LD$9="", "", IF(AND(NOT('Personnel Details'!$N$30=""), $B163&gt;='Personnel Details'!$N$30), IF('Personnel Details'!$P$30="","", 'Personnel Details'!$P$30), IF(AND(NOT('Personnel Details'!$I$30=""), $B163&gt;='Personnel Details'!$I$30), IF('Personnel Details'!$K$30="", "", 'Personnel Details'!$K$30), IF('Personnel Details'!$F$30="", "", 'Personnel Details'!$F$30))))</f>
        <v/>
      </c>
      <c r="LF163" s="79" t="str">
        <f>IF(LD$9="", "", IF(AND(NOT('Personnel Details'!$N$30=""), $B163&gt;='Personnel Details'!$N$30), 'Personnel Details'!$Q$30, IF(AND(NOT('Personnel Details'!$I$30=""), $B163&gt;='Personnel Details'!$I$30), 'Personnel Details'!$L$30, 'Personnel Details'!$G$30)))</f>
        <v/>
      </c>
      <c r="LG163" s="59" t="str">
        <f t="shared" si="422"/>
        <v/>
      </c>
      <c r="LH163" s="53"/>
      <c r="LJ163" s="78" t="str">
        <f>IF(LJ$9="", "", IF(AND(NOT('Personnel Details'!$N$31=""), $B163&gt;='Personnel Details'!$N$31), 'Personnel Details'!$O$31, IF(AND(NOT('Personnel Details'!$I$31=""), $B163&gt;='Personnel Details'!$I$31), 'Personnel Details'!$J$31, 'Personnel Details'!$E$31)))</f>
        <v/>
      </c>
      <c r="LK163" s="59" t="str">
        <f>IF(LJ$9="", "", IF(AND(NOT('Personnel Details'!$N$31=""), $B163&gt;='Personnel Details'!$N$31), IF('Personnel Details'!$P$31="","", 'Personnel Details'!$P$31), IF(AND(NOT('Personnel Details'!$I$31=""), $B163&gt;='Personnel Details'!$I$31), IF('Personnel Details'!$K$31="", "", 'Personnel Details'!$K$31), IF('Personnel Details'!$F$31="", "", 'Personnel Details'!$F$31))))</f>
        <v/>
      </c>
      <c r="LL163" s="79" t="str">
        <f>IF(LJ$9="", "", IF(AND(NOT('Personnel Details'!$N$31=""), $B163&gt;='Personnel Details'!$N$31), 'Personnel Details'!$Q$31, IF(AND(NOT('Personnel Details'!$I$31=""), $B163&gt;='Personnel Details'!$I$31), 'Personnel Details'!$L$31, 'Personnel Details'!$G$31)))</f>
        <v/>
      </c>
      <c r="LM163" s="59" t="str">
        <f t="shared" si="423"/>
        <v/>
      </c>
      <c r="LN163" s="53"/>
      <c r="LP163" s="78" t="str">
        <f>IF(LP$9="", "", IF(AND(NOT('Personnel Details'!$N$32=""), $B163&gt;='Personnel Details'!$N$32), 'Personnel Details'!$O$32, IF(AND(NOT('Personnel Details'!$I$32=""), $B163&gt;='Personnel Details'!$I$32), 'Personnel Details'!$J$32, 'Personnel Details'!$E$32)))</f>
        <v/>
      </c>
      <c r="LQ163" s="59" t="str">
        <f>IF(LP$9="", "", IF(AND(NOT('Personnel Details'!$N$32=""), $B163&gt;='Personnel Details'!$N$32), IF('Personnel Details'!$P$32="","", 'Personnel Details'!$P$32), IF(AND(NOT('Personnel Details'!$I$32=""), $B163&gt;='Personnel Details'!$I$32), IF('Personnel Details'!$K$32="", "", 'Personnel Details'!$K$32), IF('Personnel Details'!$F$32="", "", 'Personnel Details'!$F$32))))</f>
        <v/>
      </c>
      <c r="LR163" s="79" t="str">
        <f>IF(LP$9="", "", IF(AND(NOT('Personnel Details'!$N$32=""), $B163&gt;='Personnel Details'!$N$32), 'Personnel Details'!$Q$32, IF(AND(NOT('Personnel Details'!$I$32=""), $B163&gt;='Personnel Details'!$I$32), 'Personnel Details'!$L$32, 'Personnel Details'!$G$32)))</f>
        <v/>
      </c>
      <c r="LS163" s="59" t="str">
        <f t="shared" si="424"/>
        <v/>
      </c>
      <c r="LT163" s="53"/>
      <c r="LV163" s="78" t="str">
        <f>IF(LV$9="", "", IF(AND(NOT('Personnel Details'!$N$33=""), $B163&gt;='Personnel Details'!$N$33), 'Personnel Details'!$O$33, IF(AND(NOT('Personnel Details'!$I$33=""), $B163&gt;='Personnel Details'!$I$33), 'Personnel Details'!$J$33, 'Personnel Details'!$E$33)))</f>
        <v/>
      </c>
      <c r="LW163" s="59" t="str">
        <f>IF(LV$9="", "", IF(AND(NOT('Personnel Details'!$N$33=""), $B163&gt;='Personnel Details'!$N$33), IF('Personnel Details'!$P$33="","", 'Personnel Details'!$P$33), IF(AND(NOT('Personnel Details'!$I$33=""), $B163&gt;='Personnel Details'!$I$33), IF('Personnel Details'!$K$33="", "", 'Personnel Details'!$K$33), IF('Personnel Details'!$F$33="", "", 'Personnel Details'!$F$33))))</f>
        <v/>
      </c>
      <c r="LX163" s="79" t="str">
        <f>IF(LV$9="", "", IF(AND(NOT('Personnel Details'!$N$33=""), $B163&gt;='Personnel Details'!$N$33), 'Personnel Details'!$Q$33, IF(AND(NOT('Personnel Details'!$I$33=""), $B163&gt;='Personnel Details'!$I$33), 'Personnel Details'!$L$33, 'Personnel Details'!$G$33)))</f>
        <v/>
      </c>
      <c r="LY163" s="59" t="str">
        <f t="shared" si="425"/>
        <v/>
      </c>
      <c r="LZ163" s="53"/>
      <c r="MB163" s="78" t="str">
        <f>IF(MB$9="", "", IF(AND(NOT('Personnel Details'!$N$34=""), $B163&gt;='Personnel Details'!$N$34), 'Personnel Details'!$O$34, IF(AND(NOT('Personnel Details'!$I$34=""), $B163&gt;='Personnel Details'!$I$34), 'Personnel Details'!$J$34, 'Personnel Details'!$E$34)))</f>
        <v/>
      </c>
      <c r="MC163" s="59" t="str">
        <f>IF(MB$9="", "", IF(AND(NOT('Personnel Details'!$N$34=""), $B163&gt;='Personnel Details'!$N$34), IF('Personnel Details'!$P$34="","", 'Personnel Details'!$P$34), IF(AND(NOT('Personnel Details'!$I$34=""), $B163&gt;='Personnel Details'!$I$34), IF('Personnel Details'!$K$34="", "", 'Personnel Details'!$K$34), IF('Personnel Details'!$F$34="", "", 'Personnel Details'!$F$34))))</f>
        <v/>
      </c>
      <c r="MD163" s="79" t="str">
        <f>IF(MB$9="", "", IF(AND(NOT('Personnel Details'!$N$34=""), $B163&gt;='Personnel Details'!$N$34), 'Personnel Details'!$Q$34, IF(AND(NOT('Personnel Details'!$I$34=""), $B163&gt;='Personnel Details'!$I$34), 'Personnel Details'!$L$34, 'Personnel Details'!$G$34)))</f>
        <v/>
      </c>
      <c r="ME163" s="59" t="str">
        <f t="shared" si="426"/>
        <v/>
      </c>
      <c r="MF163" s="53"/>
      <c r="MH163" s="78" t="str">
        <f>IF(MH$9="", "", IF(AND(NOT('Personnel Details'!$N$35=""), $B163&gt;='Personnel Details'!$N$35), 'Personnel Details'!$O$35, IF(AND(NOT('Personnel Details'!$I$35=""), $B163&gt;='Personnel Details'!$I$35), 'Personnel Details'!$J$35, 'Personnel Details'!$E$35)))</f>
        <v/>
      </c>
      <c r="MI163" s="59" t="str">
        <f>IF(MH$9="", "", IF(AND(NOT('Personnel Details'!$N$35=""), $B163&gt;='Personnel Details'!$N$35), IF('Personnel Details'!$P$35="","", 'Personnel Details'!$P$35), IF(AND(NOT('Personnel Details'!$I$35=""), $B163&gt;='Personnel Details'!$I$35), IF('Personnel Details'!$K$35="", "", 'Personnel Details'!$K$35), IF('Personnel Details'!$F$35="", "", 'Personnel Details'!$F$35))))</f>
        <v/>
      </c>
      <c r="MJ163" s="79" t="str">
        <f>IF(MH$9="", "", IF(AND(NOT('Personnel Details'!$N$35=""), $B163&gt;='Personnel Details'!$N$35), 'Personnel Details'!$Q$35, IF(AND(NOT('Personnel Details'!$I$35=""), $B163&gt;='Personnel Details'!$I$35), 'Personnel Details'!$L$35, 'Personnel Details'!$G$35)))</f>
        <v/>
      </c>
      <c r="MK163" s="59" t="str">
        <f t="shared" si="427"/>
        <v/>
      </c>
      <c r="ML163" s="53"/>
      <c r="MN163" s="78" t="str">
        <f>IF(MN$9="", "", IF(AND(NOT('Personnel Details'!$N$36=""), $B163&gt;='Personnel Details'!$N$36), 'Personnel Details'!$O$36, IF(AND(NOT('Personnel Details'!$I$36=""), $B163&gt;='Personnel Details'!$I$36), 'Personnel Details'!$J$36, 'Personnel Details'!$E$36)))</f>
        <v/>
      </c>
      <c r="MO163" s="59" t="str">
        <f>IF(MN$9="", "", IF(AND(NOT('Personnel Details'!$N$36=""), $B163&gt;='Personnel Details'!$N$36), IF('Personnel Details'!$P$36="","", 'Personnel Details'!$P$36), IF(AND(NOT('Personnel Details'!$I$36=""), $B163&gt;='Personnel Details'!$I$36), IF('Personnel Details'!$K$36="", "", 'Personnel Details'!$K$36), IF('Personnel Details'!$F$36="", "", 'Personnel Details'!$F$36))))</f>
        <v/>
      </c>
      <c r="MP163" s="79" t="str">
        <f>IF(MN$9="", "", IF(AND(NOT('Personnel Details'!$N$36=""), $B163&gt;='Personnel Details'!$N$36), 'Personnel Details'!$Q$36, IF(AND(NOT('Personnel Details'!$I$36=""), $B163&gt;='Personnel Details'!$I$36), 'Personnel Details'!$L$36, 'Personnel Details'!$G$36)))</f>
        <v/>
      </c>
      <c r="MQ163" s="59" t="str">
        <f t="shared" si="428"/>
        <v/>
      </c>
      <c r="MR163" s="53"/>
      <c r="MT163" s="78" t="str">
        <f>IF(MT$9="", "", IF(AND(NOT('Personnel Details'!$N$37=""), $B163&gt;='Personnel Details'!$N$37), 'Personnel Details'!$O$37, IF(AND(NOT('Personnel Details'!$I$37=""), $B163&gt;='Personnel Details'!$I$37), 'Personnel Details'!$J$37, 'Personnel Details'!$E$37)))</f>
        <v/>
      </c>
      <c r="MU163" s="59" t="str">
        <f>IF(MT$9="", "", IF(AND(NOT('Personnel Details'!$N$37=""), $B163&gt;='Personnel Details'!$N$37), IF('Personnel Details'!$P$37="","", 'Personnel Details'!$P$37), IF(AND(NOT('Personnel Details'!$I$37=""), $B163&gt;='Personnel Details'!$I$37), IF('Personnel Details'!$K$37="", "", 'Personnel Details'!$K$37), IF('Personnel Details'!$F$37="", "", 'Personnel Details'!$F$37))))</f>
        <v/>
      </c>
      <c r="MV163" s="79" t="str">
        <f>IF(MT$9="", "", IF(AND(NOT('Personnel Details'!$N$37=""), $B163&gt;='Personnel Details'!$N$37), 'Personnel Details'!$Q$37, IF(AND(NOT('Personnel Details'!$I$37=""), $B163&gt;='Personnel Details'!$I$37), 'Personnel Details'!$L$37, 'Personnel Details'!$G$37)))</f>
        <v/>
      </c>
      <c r="MW163" s="59" t="str">
        <f t="shared" si="429"/>
        <v/>
      </c>
      <c r="MX163" s="53"/>
      <c r="MZ163" s="78" t="str">
        <f>IF(MZ$9="", "", IF(AND(NOT('Personnel Details'!$N$38=""), $B163&gt;='Personnel Details'!$N$38), 'Personnel Details'!$O$38, IF(AND(NOT('Personnel Details'!$I$38=""), $B163&gt;='Personnel Details'!$I$38), 'Personnel Details'!$J$38, 'Personnel Details'!$E$38)))</f>
        <v/>
      </c>
      <c r="NA163" s="59" t="str">
        <f>IF(MZ$9="", "", IF(AND(NOT('Personnel Details'!$N$38=""), $B163&gt;='Personnel Details'!$N$38), IF('Personnel Details'!$P$38="","", 'Personnel Details'!$P$38), IF(AND(NOT('Personnel Details'!$I$38=""), $B163&gt;='Personnel Details'!$I$38), IF('Personnel Details'!$K$38="", "", 'Personnel Details'!$K$38), IF('Personnel Details'!$F$38="", "", 'Personnel Details'!$F$38))))</f>
        <v/>
      </c>
      <c r="NB163" s="79" t="str">
        <f>IF(MZ$9="", "", IF(AND(NOT('Personnel Details'!$N$38=""), $B163&gt;='Personnel Details'!$N$38), 'Personnel Details'!$Q$38, IF(AND(NOT('Personnel Details'!$I$38=""), $B163&gt;='Personnel Details'!$I$38), 'Personnel Details'!$L$38, 'Personnel Details'!$G$38)))</f>
        <v/>
      </c>
      <c r="NC163" s="59" t="str">
        <f t="shared" si="430"/>
        <v/>
      </c>
      <c r="ND163" s="53"/>
      <c r="NF163" s="78" t="str">
        <f>IF(NF$9="", "", IF(AND(NOT('Personnel Details'!$N$39=""), $B163&gt;='Personnel Details'!$N$39), 'Personnel Details'!$O$39, IF(AND(NOT('Personnel Details'!$I$39=""), $B163&gt;='Personnel Details'!$I$39), 'Personnel Details'!$J$39, 'Personnel Details'!$E$39)))</f>
        <v/>
      </c>
      <c r="NG163" s="59" t="str">
        <f>IF(NF$9="", "", IF(AND(NOT('Personnel Details'!$N$39=""), $B163&gt;='Personnel Details'!$N$39), IF('Personnel Details'!$P$39="","", 'Personnel Details'!$P$39), IF(AND(NOT('Personnel Details'!$I$39=""), $B163&gt;='Personnel Details'!$I$39), IF('Personnel Details'!$K$39="", "", 'Personnel Details'!$K$39), IF('Personnel Details'!$F$39="", "", 'Personnel Details'!$F$39))))</f>
        <v/>
      </c>
      <c r="NH163" s="79" t="str">
        <f>IF(NF$9="", "", IF(AND(NOT('Personnel Details'!$N$39=""), $B163&gt;='Personnel Details'!$N$39), 'Personnel Details'!$Q$39, IF(AND(NOT('Personnel Details'!$I$39=""), $B163&gt;='Personnel Details'!$I$39), 'Personnel Details'!$L$39, 'Personnel Details'!$G$39)))</f>
        <v/>
      </c>
      <c r="NI163" s="59" t="str">
        <f t="shared" si="431"/>
        <v/>
      </c>
      <c r="NJ163" s="53"/>
      <c r="NL163" s="78" t="str">
        <f>IF(NL$9="", "", IF(AND(NOT('Personnel Details'!$N$40=""), $B163&gt;='Personnel Details'!$N$40), 'Personnel Details'!$O$40, IF(AND(NOT('Personnel Details'!$I$40=""), $B163&gt;='Personnel Details'!$I$40), 'Personnel Details'!$J$40, 'Personnel Details'!$E$40)))</f>
        <v/>
      </c>
      <c r="NM163" s="59" t="str">
        <f>IF(NL$9="", "", IF(AND(NOT('Personnel Details'!$N$40=""), $B163&gt;='Personnel Details'!$N$40), IF('Personnel Details'!$P$40="","", 'Personnel Details'!$P$40), IF(AND(NOT('Personnel Details'!$I$40=""), $B163&gt;='Personnel Details'!$I$40), IF('Personnel Details'!$K$40="", "", 'Personnel Details'!$K$40), IF('Personnel Details'!$F$40="", "", 'Personnel Details'!$F$40))))</f>
        <v/>
      </c>
      <c r="NN163" s="79" t="str">
        <f>IF(NL$9="", "", IF(AND(NOT('Personnel Details'!$N$40=""), $B163&gt;='Personnel Details'!$N$40), 'Personnel Details'!$Q$40, IF(AND(NOT('Personnel Details'!$I$40=""), $B163&gt;='Personnel Details'!$I$40), 'Personnel Details'!$L$40, 'Personnel Details'!$G$40)))</f>
        <v/>
      </c>
      <c r="NO163" s="59" t="str">
        <f t="shared" si="432"/>
        <v/>
      </c>
      <c r="NP163" s="53"/>
    </row>
    <row r="164" spans="1:380" x14ac:dyDescent="0.25">
      <c r="A164" s="32"/>
      <c r="B164" s="113" t="str">
        <f>IFERROR(IF(B163+1&gt;'Personnel Details'!$U$5, "", B163+1), "")</f>
        <v/>
      </c>
      <c r="C164" s="32"/>
      <c r="D164" s="120"/>
      <c r="E164" s="13" t="str">
        <f t="shared" si="311"/>
        <v/>
      </c>
      <c r="F164" s="13" t="str">
        <f t="shared" si="342"/>
        <v/>
      </c>
      <c r="G164" s="56" t="str">
        <f t="shared" si="433"/>
        <v/>
      </c>
      <c r="H164" s="16" t="str">
        <f t="shared" si="343"/>
        <v/>
      </c>
      <c r="I164" s="32"/>
      <c r="J164" s="120"/>
      <c r="K164" s="62" t="str">
        <f t="shared" si="312"/>
        <v/>
      </c>
      <c r="L164" s="62" t="str">
        <f t="shared" si="344"/>
        <v/>
      </c>
      <c r="M164" s="65" t="str">
        <f t="shared" si="434"/>
        <v/>
      </c>
      <c r="N164" s="68" t="str">
        <f t="shared" si="345"/>
        <v/>
      </c>
      <c r="O164" s="32"/>
      <c r="P164" s="120"/>
      <c r="Q164" s="62" t="str">
        <f t="shared" si="313"/>
        <v/>
      </c>
      <c r="R164" s="62" t="str">
        <f t="shared" si="346"/>
        <v/>
      </c>
      <c r="S164" s="65" t="str">
        <f t="shared" si="435"/>
        <v/>
      </c>
      <c r="T164" s="68" t="str">
        <f t="shared" si="347"/>
        <v/>
      </c>
      <c r="U164" s="32"/>
      <c r="V164" s="120"/>
      <c r="W164" s="62" t="str">
        <f t="shared" si="314"/>
        <v/>
      </c>
      <c r="X164" s="62" t="str">
        <f t="shared" si="348"/>
        <v/>
      </c>
      <c r="Y164" s="65" t="str">
        <f t="shared" si="436"/>
        <v/>
      </c>
      <c r="Z164" s="68" t="str">
        <f t="shared" si="349"/>
        <v/>
      </c>
      <c r="AA164" s="32"/>
      <c r="AB164" s="120"/>
      <c r="AC164" s="62" t="str">
        <f t="shared" si="315"/>
        <v/>
      </c>
      <c r="AD164" s="62" t="str">
        <f t="shared" si="350"/>
        <v/>
      </c>
      <c r="AE164" s="65" t="str">
        <f t="shared" si="437"/>
        <v/>
      </c>
      <c r="AF164" s="68" t="str">
        <f t="shared" si="351"/>
        <v/>
      </c>
      <c r="AG164" s="32"/>
      <c r="AH164" s="120"/>
      <c r="AI164" s="62" t="str">
        <f t="shared" si="316"/>
        <v/>
      </c>
      <c r="AJ164" s="62" t="str">
        <f t="shared" si="352"/>
        <v/>
      </c>
      <c r="AK164" s="65" t="str">
        <f t="shared" si="438"/>
        <v/>
      </c>
      <c r="AL164" s="68" t="str">
        <f t="shared" si="353"/>
        <v/>
      </c>
      <c r="AM164" s="32"/>
      <c r="AN164" s="120"/>
      <c r="AO164" s="62" t="str">
        <f t="shared" si="317"/>
        <v/>
      </c>
      <c r="AP164" s="62" t="str">
        <f t="shared" si="354"/>
        <v/>
      </c>
      <c r="AQ164" s="65" t="str">
        <f t="shared" si="439"/>
        <v/>
      </c>
      <c r="AR164" s="68" t="str">
        <f t="shared" si="355"/>
        <v/>
      </c>
      <c r="AS164" s="32"/>
      <c r="AT164" s="120"/>
      <c r="AU164" s="62" t="str">
        <f t="shared" si="318"/>
        <v/>
      </c>
      <c r="AV164" s="62" t="str">
        <f t="shared" si="356"/>
        <v/>
      </c>
      <c r="AW164" s="65" t="str">
        <f t="shared" si="440"/>
        <v/>
      </c>
      <c r="AX164" s="68" t="str">
        <f t="shared" si="357"/>
        <v/>
      </c>
      <c r="AY164" s="32"/>
      <c r="AZ164" s="120"/>
      <c r="BA164" s="62" t="str">
        <f t="shared" si="319"/>
        <v/>
      </c>
      <c r="BB164" s="62" t="str">
        <f t="shared" si="358"/>
        <v/>
      </c>
      <c r="BC164" s="65" t="str">
        <f t="shared" si="441"/>
        <v/>
      </c>
      <c r="BD164" s="68" t="str">
        <f t="shared" si="359"/>
        <v/>
      </c>
      <c r="BE164" s="32"/>
      <c r="BF164" s="120"/>
      <c r="BG164" s="62" t="str">
        <f t="shared" si="320"/>
        <v/>
      </c>
      <c r="BH164" s="62" t="str">
        <f t="shared" si="360"/>
        <v/>
      </c>
      <c r="BI164" s="65" t="str">
        <f t="shared" si="442"/>
        <v/>
      </c>
      <c r="BJ164" s="68" t="str">
        <f t="shared" si="361"/>
        <v/>
      </c>
      <c r="BK164" s="32"/>
      <c r="BL164" s="120"/>
      <c r="BM164" s="62" t="str">
        <f t="shared" si="321"/>
        <v/>
      </c>
      <c r="BN164" s="62" t="str">
        <f t="shared" si="362"/>
        <v/>
      </c>
      <c r="BO164" s="65" t="str">
        <f t="shared" si="443"/>
        <v/>
      </c>
      <c r="BP164" s="68" t="str">
        <f t="shared" si="363"/>
        <v/>
      </c>
      <c r="BQ164" s="32"/>
      <c r="BR164" s="120"/>
      <c r="BS164" s="62" t="str">
        <f t="shared" si="322"/>
        <v/>
      </c>
      <c r="BT164" s="62" t="str">
        <f t="shared" si="364"/>
        <v/>
      </c>
      <c r="BU164" s="65" t="str">
        <f t="shared" si="444"/>
        <v/>
      </c>
      <c r="BV164" s="68" t="str">
        <f t="shared" si="365"/>
        <v/>
      </c>
      <c r="BW164" s="32"/>
      <c r="BX164" s="120"/>
      <c r="BY164" s="62" t="str">
        <f t="shared" si="323"/>
        <v/>
      </c>
      <c r="BZ164" s="62" t="str">
        <f t="shared" si="366"/>
        <v/>
      </c>
      <c r="CA164" s="65" t="str">
        <f t="shared" si="445"/>
        <v/>
      </c>
      <c r="CB164" s="68" t="str">
        <f t="shared" si="367"/>
        <v/>
      </c>
      <c r="CC164" s="32"/>
      <c r="CD164" s="120"/>
      <c r="CE164" s="62" t="str">
        <f t="shared" si="324"/>
        <v/>
      </c>
      <c r="CF164" s="62" t="str">
        <f t="shared" si="368"/>
        <v/>
      </c>
      <c r="CG164" s="65" t="str">
        <f t="shared" si="446"/>
        <v/>
      </c>
      <c r="CH164" s="68" t="str">
        <f t="shared" si="369"/>
        <v/>
      </c>
      <c r="CI164" s="32"/>
      <c r="CJ164" s="120"/>
      <c r="CK164" s="62" t="str">
        <f t="shared" si="325"/>
        <v/>
      </c>
      <c r="CL164" s="62" t="str">
        <f t="shared" si="370"/>
        <v/>
      </c>
      <c r="CM164" s="65" t="str">
        <f t="shared" si="447"/>
        <v/>
      </c>
      <c r="CN164" s="68" t="str">
        <f t="shared" si="371"/>
        <v/>
      </c>
      <c r="CO164" s="32"/>
      <c r="CP164" s="120"/>
      <c r="CQ164" s="62" t="str">
        <f t="shared" si="326"/>
        <v/>
      </c>
      <c r="CR164" s="62" t="str">
        <f t="shared" si="372"/>
        <v/>
      </c>
      <c r="CS164" s="65" t="str">
        <f t="shared" si="448"/>
        <v/>
      </c>
      <c r="CT164" s="68" t="str">
        <f t="shared" si="373"/>
        <v/>
      </c>
      <c r="CU164" s="32"/>
      <c r="CV164" s="120"/>
      <c r="CW164" s="62" t="str">
        <f t="shared" si="327"/>
        <v/>
      </c>
      <c r="CX164" s="62" t="str">
        <f t="shared" si="374"/>
        <v/>
      </c>
      <c r="CY164" s="65" t="str">
        <f t="shared" si="449"/>
        <v/>
      </c>
      <c r="CZ164" s="68" t="str">
        <f t="shared" si="375"/>
        <v/>
      </c>
      <c r="DA164" s="32"/>
      <c r="DB164" s="120"/>
      <c r="DC164" s="62" t="str">
        <f t="shared" si="328"/>
        <v/>
      </c>
      <c r="DD164" s="62" t="str">
        <f t="shared" si="376"/>
        <v/>
      </c>
      <c r="DE164" s="65" t="str">
        <f t="shared" si="450"/>
        <v/>
      </c>
      <c r="DF164" s="68" t="str">
        <f t="shared" si="377"/>
        <v/>
      </c>
      <c r="DG164" s="32"/>
      <c r="DH164" s="120"/>
      <c r="DI164" s="62" t="str">
        <f t="shared" si="329"/>
        <v/>
      </c>
      <c r="DJ164" s="62" t="str">
        <f t="shared" si="378"/>
        <v/>
      </c>
      <c r="DK164" s="65" t="str">
        <f t="shared" si="451"/>
        <v/>
      </c>
      <c r="DL164" s="68" t="str">
        <f t="shared" si="379"/>
        <v/>
      </c>
      <c r="DM164" s="32"/>
      <c r="DN164" s="120"/>
      <c r="DO164" s="62" t="str">
        <f t="shared" si="330"/>
        <v/>
      </c>
      <c r="DP164" s="62" t="str">
        <f t="shared" si="380"/>
        <v/>
      </c>
      <c r="DQ164" s="65" t="str">
        <f t="shared" si="452"/>
        <v/>
      </c>
      <c r="DR164" s="68" t="str">
        <f t="shared" si="381"/>
        <v/>
      </c>
      <c r="DS164" s="32"/>
      <c r="DT164" s="120"/>
      <c r="DU164" s="62" t="str">
        <f t="shared" si="331"/>
        <v/>
      </c>
      <c r="DV164" s="62" t="str">
        <f t="shared" si="382"/>
        <v/>
      </c>
      <c r="DW164" s="65" t="str">
        <f t="shared" si="453"/>
        <v/>
      </c>
      <c r="DX164" s="68" t="str">
        <f t="shared" si="383"/>
        <v/>
      </c>
      <c r="DY164" s="32"/>
      <c r="DZ164" s="120"/>
      <c r="EA164" s="62" t="str">
        <f t="shared" si="332"/>
        <v/>
      </c>
      <c r="EB164" s="62" t="str">
        <f t="shared" si="384"/>
        <v/>
      </c>
      <c r="EC164" s="65" t="str">
        <f t="shared" si="454"/>
        <v/>
      </c>
      <c r="ED164" s="68" t="str">
        <f t="shared" si="385"/>
        <v/>
      </c>
      <c r="EE164" s="32"/>
      <c r="EF164" s="120"/>
      <c r="EG164" s="62" t="str">
        <f t="shared" si="333"/>
        <v/>
      </c>
      <c r="EH164" s="62" t="str">
        <f t="shared" si="386"/>
        <v/>
      </c>
      <c r="EI164" s="65" t="str">
        <f t="shared" si="455"/>
        <v/>
      </c>
      <c r="EJ164" s="68" t="str">
        <f t="shared" si="387"/>
        <v/>
      </c>
      <c r="EK164" s="32"/>
      <c r="EL164" s="120"/>
      <c r="EM164" s="62" t="str">
        <f t="shared" si="334"/>
        <v/>
      </c>
      <c r="EN164" s="62" t="str">
        <f t="shared" si="388"/>
        <v/>
      </c>
      <c r="EO164" s="65" t="str">
        <f t="shared" si="456"/>
        <v/>
      </c>
      <c r="EP164" s="68" t="str">
        <f t="shared" si="389"/>
        <v/>
      </c>
      <c r="EQ164" s="32"/>
      <c r="ER164" s="120"/>
      <c r="ES164" s="62" t="str">
        <f t="shared" si="335"/>
        <v/>
      </c>
      <c r="ET164" s="62" t="str">
        <f t="shared" si="390"/>
        <v/>
      </c>
      <c r="EU164" s="65" t="str">
        <f t="shared" si="457"/>
        <v/>
      </c>
      <c r="EV164" s="68" t="str">
        <f t="shared" si="391"/>
        <v/>
      </c>
      <c r="EW164" s="32"/>
      <c r="EX164" s="120"/>
      <c r="EY164" s="62" t="str">
        <f t="shared" si="336"/>
        <v/>
      </c>
      <c r="EZ164" s="62" t="str">
        <f t="shared" si="392"/>
        <v/>
      </c>
      <c r="FA164" s="65" t="str">
        <f t="shared" si="458"/>
        <v/>
      </c>
      <c r="FB164" s="68" t="str">
        <f t="shared" si="393"/>
        <v/>
      </c>
      <c r="FC164" s="32"/>
      <c r="FD164" s="120"/>
      <c r="FE164" s="62" t="str">
        <f t="shared" si="337"/>
        <v/>
      </c>
      <c r="FF164" s="62" t="str">
        <f t="shared" si="394"/>
        <v/>
      </c>
      <c r="FG164" s="65" t="str">
        <f t="shared" si="459"/>
        <v/>
      </c>
      <c r="FH164" s="68" t="str">
        <f t="shared" si="395"/>
        <v/>
      </c>
      <c r="FI164" s="32"/>
      <c r="FJ164" s="120"/>
      <c r="FK164" s="62" t="str">
        <f t="shared" si="338"/>
        <v/>
      </c>
      <c r="FL164" s="62" t="str">
        <f t="shared" si="396"/>
        <v/>
      </c>
      <c r="FM164" s="65" t="str">
        <f t="shared" si="460"/>
        <v/>
      </c>
      <c r="FN164" s="68" t="str">
        <f t="shared" si="397"/>
        <v/>
      </c>
      <c r="FO164" s="32"/>
      <c r="FP164" s="120"/>
      <c r="FQ164" s="62" t="str">
        <f t="shared" si="339"/>
        <v/>
      </c>
      <c r="FR164" s="62" t="str">
        <f t="shared" si="398"/>
        <v/>
      </c>
      <c r="FS164" s="65" t="str">
        <f t="shared" si="461"/>
        <v/>
      </c>
      <c r="FT164" s="68" t="str">
        <f t="shared" si="399"/>
        <v/>
      </c>
      <c r="FU164" s="32"/>
      <c r="FV164" s="120"/>
      <c r="FW164" s="62" t="str">
        <f t="shared" si="340"/>
        <v/>
      </c>
      <c r="FX164" s="62" t="str">
        <f t="shared" si="400"/>
        <v/>
      </c>
      <c r="FY164" s="65" t="str">
        <f t="shared" si="462"/>
        <v/>
      </c>
      <c r="FZ164" s="68" t="str">
        <f t="shared" si="401"/>
        <v/>
      </c>
      <c r="GA164" s="32"/>
      <c r="GC164" s="7" t="str">
        <f t="shared" si="402"/>
        <v/>
      </c>
      <c r="GD164" s="7" t="str">
        <f t="shared" ca="1" si="341"/>
        <v/>
      </c>
      <c r="GT164" s="71" t="str">
        <f>IF(GT$9="", "", IF(AND(NOT('Personnel Details'!$N$11=""), $B164&gt;='Personnel Details'!$N$11), 'Personnel Details'!$O$11, IF(AND(NOT('Personnel Details'!$I$11=""), $B164&gt;='Personnel Details'!$I$11), 'Personnel Details'!$J$11, 'Personnel Details'!$E$11)))</f>
        <v/>
      </c>
      <c r="GU164" s="59" t="str">
        <f>IF(GT$9="", "", IF(AND(NOT('Personnel Details'!$N$11=""), $B164&gt;='Personnel Details'!$N$11), IF('Personnel Details'!$P$11="","", 'Personnel Details'!$P$11), IF(AND(NOT('Personnel Details'!$I$11=""), $B164&gt;='Personnel Details'!$I$11), IF('Personnel Details'!$K$11="", "", 'Personnel Details'!$K$11), IF('Personnel Details'!$F$11="", "", 'Personnel Details'!$F$11))))</f>
        <v/>
      </c>
      <c r="GV164" s="74" t="str">
        <f>IF(GT$9="", "", IF(AND(NOT('Personnel Details'!$N$11=""), $B164&gt;='Personnel Details'!$N$11), 'Personnel Details'!$Q$11, IF(AND(NOT('Personnel Details'!$I$11=""), $B164&gt;='Personnel Details'!$I$11), 'Personnel Details'!$L$11, 'Personnel Details'!$G$11)))</f>
        <v/>
      </c>
      <c r="GW164" s="59" t="str">
        <f t="shared" si="403"/>
        <v/>
      </c>
      <c r="GX164" s="53"/>
      <c r="GZ164" s="78" t="str">
        <f>IF(GZ$9="", "", IF(AND(NOT('Personnel Details'!$N$12=""), $B164&gt;='Personnel Details'!$N$12), 'Personnel Details'!$O$12, IF(AND(NOT('Personnel Details'!$I$12=""), $B164&gt;='Personnel Details'!$I$12), 'Personnel Details'!$J$12, 'Personnel Details'!$E$12)))</f>
        <v/>
      </c>
      <c r="HA164" s="59" t="str">
        <f>IF(GZ$9="", "", IF(AND(NOT('Personnel Details'!$N$12=""), $B164&gt;='Personnel Details'!$N$12), IF('Personnel Details'!$P$12="","", 'Personnel Details'!$P$12), IF(AND(NOT('Personnel Details'!$I$12=""), $B164&gt;='Personnel Details'!$I$12), IF('Personnel Details'!$K$12="", "", 'Personnel Details'!$K$12), IF('Personnel Details'!$F$12="", "", 'Personnel Details'!$F$12))))</f>
        <v/>
      </c>
      <c r="HB164" s="79" t="str">
        <f>IF(GZ$9="", "", IF(AND(NOT('Personnel Details'!$N$12=""), $B164&gt;='Personnel Details'!$N$12), 'Personnel Details'!$Q$12, IF(AND(NOT('Personnel Details'!$I$12=""), $B164&gt;='Personnel Details'!$I$12), 'Personnel Details'!$L$12, 'Personnel Details'!$G$12)))</f>
        <v/>
      </c>
      <c r="HC164" s="59" t="str">
        <f t="shared" si="404"/>
        <v/>
      </c>
      <c r="HD164" s="53"/>
      <c r="HF164" s="78" t="str">
        <f>IF(HF$9="", "", IF(AND(NOT('Personnel Details'!$N$13=""), $B164&gt;='Personnel Details'!$N$13), 'Personnel Details'!$O$13, IF(AND(NOT('Personnel Details'!$I$13=""), $B164&gt;='Personnel Details'!$I$13), 'Personnel Details'!$J$13, 'Personnel Details'!$E$13)))</f>
        <v/>
      </c>
      <c r="HG164" s="59" t="str">
        <f>IF(HF$9="", "", IF(AND(NOT('Personnel Details'!$N$13=""), $B164&gt;='Personnel Details'!$N$13), IF('Personnel Details'!$P$13="","", 'Personnel Details'!$P$13), IF(AND(NOT('Personnel Details'!$I$13=""), $B164&gt;='Personnel Details'!$I$13), IF('Personnel Details'!$K$13="", "", 'Personnel Details'!$K$13), IF('Personnel Details'!$F$13="", "", 'Personnel Details'!$F$13))))</f>
        <v/>
      </c>
      <c r="HH164" s="79" t="str">
        <f>IF(HF$9="", "", IF(AND(NOT('Personnel Details'!$N$13=""), $B164&gt;='Personnel Details'!$N$13), 'Personnel Details'!$Q$13, IF(AND(NOT('Personnel Details'!$I$13=""), $B164&gt;='Personnel Details'!$I$13), 'Personnel Details'!$L$13, 'Personnel Details'!$G$13)))</f>
        <v/>
      </c>
      <c r="HI164" s="59" t="str">
        <f t="shared" si="405"/>
        <v/>
      </c>
      <c r="HJ164" s="53"/>
      <c r="HL164" s="78" t="str">
        <f>IF(HL$9="", "", IF(AND(NOT('Personnel Details'!$N$14=""), $B164&gt;='Personnel Details'!$N$14), 'Personnel Details'!$O$14, IF(AND(NOT('Personnel Details'!$I$14=""), $B164&gt;='Personnel Details'!$I$14), 'Personnel Details'!$J$14, 'Personnel Details'!$E$14)))</f>
        <v/>
      </c>
      <c r="HM164" s="59" t="str">
        <f>IF(HL$9="", "", IF(AND(NOT('Personnel Details'!$N$14=""), $B164&gt;='Personnel Details'!$N$14), IF('Personnel Details'!$P$14="","", 'Personnel Details'!$P$14), IF(AND(NOT('Personnel Details'!$I$14=""), $B164&gt;='Personnel Details'!$I$14), IF('Personnel Details'!$K$14="", "", 'Personnel Details'!$K$14), IF('Personnel Details'!$F$14="", "", 'Personnel Details'!$F$14))))</f>
        <v/>
      </c>
      <c r="HN164" s="79" t="str">
        <f>IF(HL$9="", "", IF(AND(NOT('Personnel Details'!$N$14=""), $B164&gt;='Personnel Details'!$N$14), 'Personnel Details'!$Q$14, IF(AND(NOT('Personnel Details'!$I$14=""), $B164&gt;='Personnel Details'!$I$14), 'Personnel Details'!$L$14, 'Personnel Details'!$G$14)))</f>
        <v/>
      </c>
      <c r="HO164" s="59" t="str">
        <f t="shared" si="406"/>
        <v/>
      </c>
      <c r="HP164" s="53"/>
      <c r="HR164" s="78" t="str">
        <f>IF(HR$9="", "", IF(AND(NOT('Personnel Details'!$N$15=""), $B164&gt;='Personnel Details'!$N$15), 'Personnel Details'!$O$15, IF(AND(NOT('Personnel Details'!$I$15=""), $B164&gt;='Personnel Details'!$I$15), 'Personnel Details'!$J$15, 'Personnel Details'!$E$15)))</f>
        <v/>
      </c>
      <c r="HS164" s="59" t="str">
        <f>IF(HR$9="", "", IF(AND(NOT('Personnel Details'!$N$15=""), $B164&gt;='Personnel Details'!$N$15), IF('Personnel Details'!$P$15="","", 'Personnel Details'!$P$15), IF(AND(NOT('Personnel Details'!$I$15=""), $B164&gt;='Personnel Details'!$I$15), IF('Personnel Details'!$K$15="", "", 'Personnel Details'!$K$15), IF('Personnel Details'!$F$15="", "", 'Personnel Details'!$F$15))))</f>
        <v/>
      </c>
      <c r="HT164" s="79" t="str">
        <f>IF(HR$9="", "", IF(AND(NOT('Personnel Details'!$N$15=""), $B164&gt;='Personnel Details'!$N$15), 'Personnel Details'!$Q$15, IF(AND(NOT('Personnel Details'!$I$15=""), $B164&gt;='Personnel Details'!$I$15), 'Personnel Details'!$L$15, 'Personnel Details'!$G$15)))</f>
        <v/>
      </c>
      <c r="HU164" s="59" t="str">
        <f t="shared" si="407"/>
        <v/>
      </c>
      <c r="HV164" s="53"/>
      <c r="HX164" s="78" t="str">
        <f>IF(HX$9="", "", IF(AND(NOT('Personnel Details'!$N$16=""), $B164&gt;='Personnel Details'!$N$16), 'Personnel Details'!$O$16, IF(AND(NOT('Personnel Details'!$I$16=""), $B164&gt;='Personnel Details'!$I$16), 'Personnel Details'!$J$16, 'Personnel Details'!$E$16)))</f>
        <v/>
      </c>
      <c r="HY164" s="59" t="str">
        <f>IF(HX$9="", "", IF(AND(NOT('Personnel Details'!$N$16=""), $B164&gt;='Personnel Details'!$N$16), IF('Personnel Details'!$P$16="","", 'Personnel Details'!$P$16), IF(AND(NOT('Personnel Details'!$I$16=""), $B164&gt;='Personnel Details'!$I$16), IF('Personnel Details'!$K$16="", "", 'Personnel Details'!$K$16), IF('Personnel Details'!$F$16="", "", 'Personnel Details'!$F$16))))</f>
        <v/>
      </c>
      <c r="HZ164" s="79" t="str">
        <f>IF(HX$9="", "", IF(AND(NOT('Personnel Details'!$N$16=""), $B164&gt;='Personnel Details'!$N$16), 'Personnel Details'!$Q$16, IF(AND(NOT('Personnel Details'!$I$16=""), $B164&gt;='Personnel Details'!$I$16), 'Personnel Details'!$L$16, 'Personnel Details'!$G$16)))</f>
        <v/>
      </c>
      <c r="IA164" s="59" t="str">
        <f t="shared" si="408"/>
        <v/>
      </c>
      <c r="IB164" s="53"/>
      <c r="ID164" s="78" t="str">
        <f>IF(ID$9="", "", IF(AND(NOT('Personnel Details'!$N$17=""), $B164&gt;='Personnel Details'!$N$17), 'Personnel Details'!$O$17, IF(AND(NOT('Personnel Details'!$I$17=""), $B164&gt;='Personnel Details'!$I$17), 'Personnel Details'!$J$17, 'Personnel Details'!$E$17)))</f>
        <v/>
      </c>
      <c r="IE164" s="59" t="str">
        <f>IF(ID$9="", "", IF(AND(NOT('Personnel Details'!$N$17=""), $B164&gt;='Personnel Details'!$N$17), IF('Personnel Details'!$P$17="","", 'Personnel Details'!$P$17), IF(AND(NOT('Personnel Details'!$I$17=""), $B164&gt;='Personnel Details'!$I$17), IF('Personnel Details'!$K$17="", "", 'Personnel Details'!$K$17), IF('Personnel Details'!$F$17="", "", 'Personnel Details'!$F$17))))</f>
        <v/>
      </c>
      <c r="IF164" s="79" t="str">
        <f>IF(ID$9="", "", IF(AND(NOT('Personnel Details'!$N$17=""), $B164&gt;='Personnel Details'!$N$17), 'Personnel Details'!$Q$17, IF(AND(NOT('Personnel Details'!$I$17=""), $B164&gt;='Personnel Details'!$I$17), 'Personnel Details'!$L$17, 'Personnel Details'!$G$17)))</f>
        <v/>
      </c>
      <c r="IG164" s="59" t="str">
        <f t="shared" si="409"/>
        <v/>
      </c>
      <c r="IH164" s="53"/>
      <c r="IJ164" s="78" t="str">
        <f>IF(IJ$9="", "", IF(AND(NOT('Personnel Details'!$N$18=""), $B164&gt;='Personnel Details'!$N$18), 'Personnel Details'!$O$18, IF(AND(NOT('Personnel Details'!$I$18=""), $B164&gt;='Personnel Details'!$I$18), 'Personnel Details'!$J$18, 'Personnel Details'!$E$18)))</f>
        <v/>
      </c>
      <c r="IK164" s="59" t="str">
        <f>IF(IJ$9="", "", IF(AND(NOT('Personnel Details'!$N$18=""), $B164&gt;='Personnel Details'!$N$18), IF('Personnel Details'!$P$18="","", 'Personnel Details'!$P$18), IF(AND(NOT('Personnel Details'!$I$18=""), $B164&gt;='Personnel Details'!$I$18), IF('Personnel Details'!$K$18="", "", 'Personnel Details'!$K$18), IF('Personnel Details'!$F$18="", "", 'Personnel Details'!$F$18))))</f>
        <v/>
      </c>
      <c r="IL164" s="79" t="str">
        <f>IF(IJ$9="", "", IF(AND(NOT('Personnel Details'!$N$18=""), $B164&gt;='Personnel Details'!$N$18), 'Personnel Details'!$Q$18, IF(AND(NOT('Personnel Details'!$I$18=""), $B164&gt;='Personnel Details'!$I$18), 'Personnel Details'!$L$18, 'Personnel Details'!$G$18)))</f>
        <v/>
      </c>
      <c r="IM164" s="59" t="str">
        <f t="shared" si="410"/>
        <v/>
      </c>
      <c r="IN164" s="53"/>
      <c r="IP164" s="78" t="str">
        <f>IF(IP$9="", "", IF(AND(NOT('Personnel Details'!$N$19=""), $B164&gt;='Personnel Details'!$N$19), 'Personnel Details'!$O$19, IF(AND(NOT('Personnel Details'!$I$19=""), $B164&gt;='Personnel Details'!$I$19), 'Personnel Details'!$J$19, 'Personnel Details'!$E$19)))</f>
        <v/>
      </c>
      <c r="IQ164" s="59" t="str">
        <f>IF(IP$9="", "", IF(AND(NOT('Personnel Details'!$N$19=""), $B164&gt;='Personnel Details'!$N$19), IF('Personnel Details'!$P$19="","", 'Personnel Details'!$P$19), IF(AND(NOT('Personnel Details'!$I$19=""), $B164&gt;='Personnel Details'!$I$19), IF('Personnel Details'!$K$19="", "", 'Personnel Details'!$K$19), IF('Personnel Details'!$F$19="", "", 'Personnel Details'!$F$19))))</f>
        <v/>
      </c>
      <c r="IR164" s="79" t="str">
        <f>IF(IP$9="", "", IF(AND(NOT('Personnel Details'!$N$19=""), $B164&gt;='Personnel Details'!$N$19), 'Personnel Details'!$Q$19, IF(AND(NOT('Personnel Details'!$I$19=""), $B164&gt;='Personnel Details'!$I$19), 'Personnel Details'!$L$19, 'Personnel Details'!$G$19)))</f>
        <v/>
      </c>
      <c r="IS164" s="59" t="str">
        <f t="shared" si="411"/>
        <v/>
      </c>
      <c r="IT164" s="53"/>
      <c r="IV164" s="78" t="str">
        <f>IF(IV$9="", "", IF(AND(NOT('Personnel Details'!$N$20=""), $B164&gt;='Personnel Details'!$N$20), 'Personnel Details'!$O$20, IF(AND(NOT('Personnel Details'!$I$20=""), $B164&gt;='Personnel Details'!$I$20), 'Personnel Details'!$J$20, 'Personnel Details'!$E$20)))</f>
        <v/>
      </c>
      <c r="IW164" s="59" t="str">
        <f>IF(IV$9="", "", IF(AND(NOT('Personnel Details'!$N$20=""), $B164&gt;='Personnel Details'!$N$20), IF('Personnel Details'!$P$20="","", 'Personnel Details'!$P$20), IF(AND(NOT('Personnel Details'!$I$20=""), $B164&gt;='Personnel Details'!$I$20), IF('Personnel Details'!$K$20="", "", 'Personnel Details'!$K$20), IF('Personnel Details'!$F$20="", "", 'Personnel Details'!$F$20))))</f>
        <v/>
      </c>
      <c r="IX164" s="79" t="str">
        <f>IF(IV$9="", "", IF(AND(NOT('Personnel Details'!$N$20=""), $B164&gt;='Personnel Details'!$N$20), 'Personnel Details'!$Q$20, IF(AND(NOT('Personnel Details'!$I$20=""), $B164&gt;='Personnel Details'!$I$20), 'Personnel Details'!$L$20, 'Personnel Details'!$G$20)))</f>
        <v/>
      </c>
      <c r="IY164" s="59" t="str">
        <f t="shared" si="412"/>
        <v/>
      </c>
      <c r="IZ164" s="53"/>
      <c r="JB164" s="78" t="str">
        <f>IF(JB$9="", "", IF(AND(NOT('Personnel Details'!$N$21=""), $B164&gt;='Personnel Details'!$N$21), 'Personnel Details'!$O$21, IF(AND(NOT('Personnel Details'!$I$21=""), $B164&gt;='Personnel Details'!$I$21), 'Personnel Details'!$J$21, 'Personnel Details'!$E$21)))</f>
        <v/>
      </c>
      <c r="JC164" s="59" t="str">
        <f>IF(JB$9="", "", IF(AND(NOT('Personnel Details'!$N$21=""), $B164&gt;='Personnel Details'!$N$21), IF('Personnel Details'!$P$21="","", 'Personnel Details'!$P$21), IF(AND(NOT('Personnel Details'!$I$21=""), $B164&gt;='Personnel Details'!$I$21), IF('Personnel Details'!$K$21="", "", 'Personnel Details'!$K$21), IF('Personnel Details'!$F$21="", "", 'Personnel Details'!$F$21))))</f>
        <v/>
      </c>
      <c r="JD164" s="79" t="str">
        <f>IF(JB$9="", "", IF(AND(NOT('Personnel Details'!$N$21=""), $B164&gt;='Personnel Details'!$N$21), 'Personnel Details'!$Q$21, IF(AND(NOT('Personnel Details'!$I$21=""), $B164&gt;='Personnel Details'!$I$21), 'Personnel Details'!$L$21, 'Personnel Details'!$G$21)))</f>
        <v/>
      </c>
      <c r="JE164" s="59" t="str">
        <f t="shared" si="413"/>
        <v/>
      </c>
      <c r="JF164" s="53"/>
      <c r="JH164" s="78" t="str">
        <f>IF(JH$9="", "", IF(AND(NOT('Personnel Details'!$N$22=""), $B164&gt;='Personnel Details'!$N$22), 'Personnel Details'!$O$22, IF(AND(NOT('Personnel Details'!$I$22=""), $B164&gt;='Personnel Details'!$I$22), 'Personnel Details'!$J$22, 'Personnel Details'!$E$22)))</f>
        <v/>
      </c>
      <c r="JI164" s="59" t="str">
        <f>IF(JH$9="", "", IF(AND(NOT('Personnel Details'!$N$22=""), $B164&gt;='Personnel Details'!$N$22), IF('Personnel Details'!$P$22="","", 'Personnel Details'!$P$22), IF(AND(NOT('Personnel Details'!$I$22=""), $B164&gt;='Personnel Details'!$I$22), IF('Personnel Details'!$K$22="", "", 'Personnel Details'!$K$22), IF('Personnel Details'!$F$22="", "", 'Personnel Details'!$F$22))))</f>
        <v/>
      </c>
      <c r="JJ164" s="79" t="str">
        <f>IF(JH$9="", "", IF(AND(NOT('Personnel Details'!$N$22=""), $B164&gt;='Personnel Details'!$N$22), 'Personnel Details'!$Q$22, IF(AND(NOT('Personnel Details'!$I$22=""), $B164&gt;='Personnel Details'!$I$22), 'Personnel Details'!$L$22, 'Personnel Details'!$G$22)))</f>
        <v/>
      </c>
      <c r="JK164" s="59" t="str">
        <f t="shared" si="414"/>
        <v/>
      </c>
      <c r="JL164" s="53"/>
      <c r="JN164" s="78" t="str">
        <f>IF(JN$9="", "", IF(AND(NOT('Personnel Details'!$N$23=""), $B164&gt;='Personnel Details'!$N$23), 'Personnel Details'!$O$23, IF(AND(NOT('Personnel Details'!$I$23=""), $B164&gt;='Personnel Details'!$I$23), 'Personnel Details'!$J$23, 'Personnel Details'!$E$23)))</f>
        <v/>
      </c>
      <c r="JO164" s="59" t="str">
        <f>IF(JN$9="", "", IF(AND(NOT('Personnel Details'!$N$23=""), $B164&gt;='Personnel Details'!$N$23), IF('Personnel Details'!$P$23="","", 'Personnel Details'!$P$23), IF(AND(NOT('Personnel Details'!$I$23=""), $B164&gt;='Personnel Details'!$I$23), IF('Personnel Details'!$K$23="", "", 'Personnel Details'!$K$23), IF('Personnel Details'!$F$23="", "", 'Personnel Details'!$F$23))))</f>
        <v/>
      </c>
      <c r="JP164" s="79" t="str">
        <f>IF(JN$9="", "", IF(AND(NOT('Personnel Details'!$N$23=""), $B164&gt;='Personnel Details'!$N$23), 'Personnel Details'!$Q$23, IF(AND(NOT('Personnel Details'!$I$23=""), $B164&gt;='Personnel Details'!$I$23), 'Personnel Details'!$L$23, 'Personnel Details'!$G$23)))</f>
        <v/>
      </c>
      <c r="JQ164" s="59" t="str">
        <f t="shared" si="415"/>
        <v/>
      </c>
      <c r="JR164" s="53"/>
      <c r="JT164" s="78" t="str">
        <f>IF(JT$9="", "", IF(AND(NOT('Personnel Details'!$N$24=""), $B164&gt;='Personnel Details'!$N$24), 'Personnel Details'!$O$24, IF(AND(NOT('Personnel Details'!$I$24=""), $B164&gt;='Personnel Details'!$I$24), 'Personnel Details'!$J$24, 'Personnel Details'!$E$24)))</f>
        <v/>
      </c>
      <c r="JU164" s="59" t="str">
        <f>IF(JT$9="", "", IF(AND(NOT('Personnel Details'!$N$24=""), $B164&gt;='Personnel Details'!$N$24), IF('Personnel Details'!$P$24="","", 'Personnel Details'!$P$24), IF(AND(NOT('Personnel Details'!$I$24=""), $B164&gt;='Personnel Details'!$I$24), IF('Personnel Details'!$K$24="", "", 'Personnel Details'!$K$24), IF('Personnel Details'!$F$24="", "", 'Personnel Details'!$F$24))))</f>
        <v/>
      </c>
      <c r="JV164" s="79" t="str">
        <f>IF(JT$9="", "", IF(AND(NOT('Personnel Details'!$N$24=""), $B164&gt;='Personnel Details'!$N$24), 'Personnel Details'!$Q$24, IF(AND(NOT('Personnel Details'!$I$24=""), $B164&gt;='Personnel Details'!$I$24), 'Personnel Details'!$L$24, 'Personnel Details'!$G$24)))</f>
        <v/>
      </c>
      <c r="JW164" s="59" t="str">
        <f t="shared" si="416"/>
        <v/>
      </c>
      <c r="JX164" s="53"/>
      <c r="JZ164" s="78" t="str">
        <f>IF(JZ$9="", "", IF(AND(NOT('Personnel Details'!$N$25=""), $B164&gt;='Personnel Details'!$N$25), 'Personnel Details'!$O$25, IF(AND(NOT('Personnel Details'!$I$25=""), $B164&gt;='Personnel Details'!$I$25), 'Personnel Details'!$J$25, 'Personnel Details'!$E$25)))</f>
        <v/>
      </c>
      <c r="KA164" s="59" t="str">
        <f>IF(JZ$9="", "", IF(AND(NOT('Personnel Details'!$N$25=""), $B164&gt;='Personnel Details'!$N$25), IF('Personnel Details'!$P$25="","", 'Personnel Details'!$P$25), IF(AND(NOT('Personnel Details'!$I$25=""), $B164&gt;='Personnel Details'!$I$25), IF('Personnel Details'!$K$25="", "", 'Personnel Details'!$K$25), IF('Personnel Details'!$F$25="", "", 'Personnel Details'!$F$25))))</f>
        <v/>
      </c>
      <c r="KB164" s="79" t="str">
        <f>IF(JZ$9="", "", IF(AND(NOT('Personnel Details'!$N$25=""), $B164&gt;='Personnel Details'!$N$25), 'Personnel Details'!$Q$25, IF(AND(NOT('Personnel Details'!$I$25=""), $B164&gt;='Personnel Details'!$I$25), 'Personnel Details'!$L$25, 'Personnel Details'!$G$25)))</f>
        <v/>
      </c>
      <c r="KC164" s="59" t="str">
        <f t="shared" si="417"/>
        <v/>
      </c>
      <c r="KD164" s="53"/>
      <c r="KF164" s="78" t="str">
        <f>IF(KF$9="", "", IF(AND(NOT('Personnel Details'!$N$26=""), $B164&gt;='Personnel Details'!$N$26), 'Personnel Details'!$O$26, IF(AND(NOT('Personnel Details'!$I$26=""), $B164&gt;='Personnel Details'!$I$26), 'Personnel Details'!$J$26, 'Personnel Details'!$E$26)))</f>
        <v/>
      </c>
      <c r="KG164" s="59" t="str">
        <f>IF(KF$9="", "", IF(AND(NOT('Personnel Details'!$N$26=""), $B164&gt;='Personnel Details'!$N$26), IF('Personnel Details'!$P$26="","", 'Personnel Details'!$P$26), IF(AND(NOT('Personnel Details'!$I$26=""), $B164&gt;='Personnel Details'!$I$26), IF('Personnel Details'!$K$26="", "", 'Personnel Details'!$K$26), IF('Personnel Details'!$F$26="", "", 'Personnel Details'!$F$26))))</f>
        <v/>
      </c>
      <c r="KH164" s="79" t="str">
        <f>IF(KF$9="", "", IF(AND(NOT('Personnel Details'!$N$26=""), $B164&gt;='Personnel Details'!$N$26), 'Personnel Details'!$Q$26, IF(AND(NOT('Personnel Details'!$I$26=""), $B164&gt;='Personnel Details'!$I$26), 'Personnel Details'!$L$26, 'Personnel Details'!$G$26)))</f>
        <v/>
      </c>
      <c r="KI164" s="59" t="str">
        <f t="shared" si="418"/>
        <v/>
      </c>
      <c r="KJ164" s="53"/>
      <c r="KL164" s="78" t="str">
        <f>IF(KL$9="", "", IF(AND(NOT('Personnel Details'!$N$27=""), $B164&gt;='Personnel Details'!$N$27), 'Personnel Details'!$O$27, IF(AND(NOT('Personnel Details'!$I$27=""), $B164&gt;='Personnel Details'!$I$27), 'Personnel Details'!$J$27, 'Personnel Details'!$E$27)))</f>
        <v/>
      </c>
      <c r="KM164" s="59" t="str">
        <f>IF(KL$9="", "", IF(AND(NOT('Personnel Details'!$N$27=""), $B164&gt;='Personnel Details'!$N$27), IF('Personnel Details'!$P$27="","", 'Personnel Details'!$P$27), IF(AND(NOT('Personnel Details'!$I$27=""), $B164&gt;='Personnel Details'!$I$27), IF('Personnel Details'!$K$27="", "", 'Personnel Details'!$K$27), IF('Personnel Details'!$F$27="", "", 'Personnel Details'!$F$27))))</f>
        <v/>
      </c>
      <c r="KN164" s="79" t="str">
        <f>IF(KL$9="", "", IF(AND(NOT('Personnel Details'!$N$27=""), $B164&gt;='Personnel Details'!$N$27), 'Personnel Details'!$Q$27, IF(AND(NOT('Personnel Details'!$I$27=""), $B164&gt;='Personnel Details'!$I$27), 'Personnel Details'!$L$27, 'Personnel Details'!$G$27)))</f>
        <v/>
      </c>
      <c r="KO164" s="59" t="str">
        <f t="shared" si="419"/>
        <v/>
      </c>
      <c r="KP164" s="53"/>
      <c r="KR164" s="78" t="str">
        <f>IF(KR$9="", "", IF(AND(NOT('Personnel Details'!$N$28=""), $B164&gt;='Personnel Details'!$N$28), 'Personnel Details'!$O$28, IF(AND(NOT('Personnel Details'!$I$28=""), $B164&gt;='Personnel Details'!$I$28), 'Personnel Details'!$J$28, 'Personnel Details'!$E$28)))</f>
        <v/>
      </c>
      <c r="KS164" s="59" t="str">
        <f>IF(KR$9="", "", IF(AND(NOT('Personnel Details'!$N$28=""), $B164&gt;='Personnel Details'!$N$28), IF('Personnel Details'!$P$28="","", 'Personnel Details'!$P$28), IF(AND(NOT('Personnel Details'!$I$28=""), $B164&gt;='Personnel Details'!$I$28), IF('Personnel Details'!$K$28="", "", 'Personnel Details'!$K$28), IF('Personnel Details'!$F$28="", "", 'Personnel Details'!$F$28))))</f>
        <v/>
      </c>
      <c r="KT164" s="79" t="str">
        <f>IF(KR$9="", "", IF(AND(NOT('Personnel Details'!$N$28=""), $B164&gt;='Personnel Details'!$N$28), 'Personnel Details'!$Q$28, IF(AND(NOT('Personnel Details'!$I$28=""), $B164&gt;='Personnel Details'!$I$28), 'Personnel Details'!$L$28, 'Personnel Details'!$G$28)))</f>
        <v/>
      </c>
      <c r="KU164" s="59" t="str">
        <f t="shared" si="420"/>
        <v/>
      </c>
      <c r="KV164" s="53"/>
      <c r="KX164" s="78" t="str">
        <f>IF(KX$9="", "", IF(AND(NOT('Personnel Details'!$N$29=""), $B164&gt;='Personnel Details'!$N$29), 'Personnel Details'!$O$29, IF(AND(NOT('Personnel Details'!$I$29=""), $B164&gt;='Personnel Details'!$I$29), 'Personnel Details'!$J$29, 'Personnel Details'!$E$29)))</f>
        <v/>
      </c>
      <c r="KY164" s="59" t="str">
        <f>IF(KX$9="", "", IF(AND(NOT('Personnel Details'!$N$29=""), $B164&gt;='Personnel Details'!$N$29), IF('Personnel Details'!$P$29="","", 'Personnel Details'!$P$29), IF(AND(NOT('Personnel Details'!$I$29=""), $B164&gt;='Personnel Details'!$I$29), IF('Personnel Details'!$K$29="", "", 'Personnel Details'!$K$29), IF('Personnel Details'!$F$29="", "", 'Personnel Details'!$F$29))))</f>
        <v/>
      </c>
      <c r="KZ164" s="79" t="str">
        <f>IF(KX$9="", "", IF(AND(NOT('Personnel Details'!$N$29=""), $B164&gt;='Personnel Details'!$N$29), 'Personnel Details'!$Q$29, IF(AND(NOT('Personnel Details'!$I$29=""), $B164&gt;='Personnel Details'!$I$29), 'Personnel Details'!$L$29, 'Personnel Details'!$G$29)))</f>
        <v/>
      </c>
      <c r="LA164" s="59" t="str">
        <f t="shared" si="421"/>
        <v/>
      </c>
      <c r="LB164" s="53"/>
      <c r="LD164" s="78" t="str">
        <f>IF(LD$9="", "", IF(AND(NOT('Personnel Details'!$N$30=""), $B164&gt;='Personnel Details'!$N$30), 'Personnel Details'!$O$30, IF(AND(NOT('Personnel Details'!$I$30=""), $B164&gt;='Personnel Details'!$I$30), 'Personnel Details'!$J$30, 'Personnel Details'!$E$30)))</f>
        <v/>
      </c>
      <c r="LE164" s="59" t="str">
        <f>IF(LD$9="", "", IF(AND(NOT('Personnel Details'!$N$30=""), $B164&gt;='Personnel Details'!$N$30), IF('Personnel Details'!$P$30="","", 'Personnel Details'!$P$30), IF(AND(NOT('Personnel Details'!$I$30=""), $B164&gt;='Personnel Details'!$I$30), IF('Personnel Details'!$K$30="", "", 'Personnel Details'!$K$30), IF('Personnel Details'!$F$30="", "", 'Personnel Details'!$F$30))))</f>
        <v/>
      </c>
      <c r="LF164" s="79" t="str">
        <f>IF(LD$9="", "", IF(AND(NOT('Personnel Details'!$N$30=""), $B164&gt;='Personnel Details'!$N$30), 'Personnel Details'!$Q$30, IF(AND(NOT('Personnel Details'!$I$30=""), $B164&gt;='Personnel Details'!$I$30), 'Personnel Details'!$L$30, 'Personnel Details'!$G$30)))</f>
        <v/>
      </c>
      <c r="LG164" s="59" t="str">
        <f t="shared" si="422"/>
        <v/>
      </c>
      <c r="LH164" s="53"/>
      <c r="LJ164" s="78" t="str">
        <f>IF(LJ$9="", "", IF(AND(NOT('Personnel Details'!$N$31=""), $B164&gt;='Personnel Details'!$N$31), 'Personnel Details'!$O$31, IF(AND(NOT('Personnel Details'!$I$31=""), $B164&gt;='Personnel Details'!$I$31), 'Personnel Details'!$J$31, 'Personnel Details'!$E$31)))</f>
        <v/>
      </c>
      <c r="LK164" s="59" t="str">
        <f>IF(LJ$9="", "", IF(AND(NOT('Personnel Details'!$N$31=""), $B164&gt;='Personnel Details'!$N$31), IF('Personnel Details'!$P$31="","", 'Personnel Details'!$P$31), IF(AND(NOT('Personnel Details'!$I$31=""), $B164&gt;='Personnel Details'!$I$31), IF('Personnel Details'!$K$31="", "", 'Personnel Details'!$K$31), IF('Personnel Details'!$F$31="", "", 'Personnel Details'!$F$31))))</f>
        <v/>
      </c>
      <c r="LL164" s="79" t="str">
        <f>IF(LJ$9="", "", IF(AND(NOT('Personnel Details'!$N$31=""), $B164&gt;='Personnel Details'!$N$31), 'Personnel Details'!$Q$31, IF(AND(NOT('Personnel Details'!$I$31=""), $B164&gt;='Personnel Details'!$I$31), 'Personnel Details'!$L$31, 'Personnel Details'!$G$31)))</f>
        <v/>
      </c>
      <c r="LM164" s="59" t="str">
        <f t="shared" si="423"/>
        <v/>
      </c>
      <c r="LN164" s="53"/>
      <c r="LP164" s="78" t="str">
        <f>IF(LP$9="", "", IF(AND(NOT('Personnel Details'!$N$32=""), $B164&gt;='Personnel Details'!$N$32), 'Personnel Details'!$O$32, IF(AND(NOT('Personnel Details'!$I$32=""), $B164&gt;='Personnel Details'!$I$32), 'Personnel Details'!$J$32, 'Personnel Details'!$E$32)))</f>
        <v/>
      </c>
      <c r="LQ164" s="59" t="str">
        <f>IF(LP$9="", "", IF(AND(NOT('Personnel Details'!$N$32=""), $B164&gt;='Personnel Details'!$N$32), IF('Personnel Details'!$P$32="","", 'Personnel Details'!$P$32), IF(AND(NOT('Personnel Details'!$I$32=""), $B164&gt;='Personnel Details'!$I$32), IF('Personnel Details'!$K$32="", "", 'Personnel Details'!$K$32), IF('Personnel Details'!$F$32="", "", 'Personnel Details'!$F$32))))</f>
        <v/>
      </c>
      <c r="LR164" s="79" t="str">
        <f>IF(LP$9="", "", IF(AND(NOT('Personnel Details'!$N$32=""), $B164&gt;='Personnel Details'!$N$32), 'Personnel Details'!$Q$32, IF(AND(NOT('Personnel Details'!$I$32=""), $B164&gt;='Personnel Details'!$I$32), 'Personnel Details'!$L$32, 'Personnel Details'!$G$32)))</f>
        <v/>
      </c>
      <c r="LS164" s="59" t="str">
        <f t="shared" si="424"/>
        <v/>
      </c>
      <c r="LT164" s="53"/>
      <c r="LV164" s="78" t="str">
        <f>IF(LV$9="", "", IF(AND(NOT('Personnel Details'!$N$33=""), $B164&gt;='Personnel Details'!$N$33), 'Personnel Details'!$O$33, IF(AND(NOT('Personnel Details'!$I$33=""), $B164&gt;='Personnel Details'!$I$33), 'Personnel Details'!$J$33, 'Personnel Details'!$E$33)))</f>
        <v/>
      </c>
      <c r="LW164" s="59" t="str">
        <f>IF(LV$9="", "", IF(AND(NOT('Personnel Details'!$N$33=""), $B164&gt;='Personnel Details'!$N$33), IF('Personnel Details'!$P$33="","", 'Personnel Details'!$P$33), IF(AND(NOT('Personnel Details'!$I$33=""), $B164&gt;='Personnel Details'!$I$33), IF('Personnel Details'!$K$33="", "", 'Personnel Details'!$K$33), IF('Personnel Details'!$F$33="", "", 'Personnel Details'!$F$33))))</f>
        <v/>
      </c>
      <c r="LX164" s="79" t="str">
        <f>IF(LV$9="", "", IF(AND(NOT('Personnel Details'!$N$33=""), $B164&gt;='Personnel Details'!$N$33), 'Personnel Details'!$Q$33, IF(AND(NOT('Personnel Details'!$I$33=""), $B164&gt;='Personnel Details'!$I$33), 'Personnel Details'!$L$33, 'Personnel Details'!$G$33)))</f>
        <v/>
      </c>
      <c r="LY164" s="59" t="str">
        <f t="shared" si="425"/>
        <v/>
      </c>
      <c r="LZ164" s="53"/>
      <c r="MB164" s="78" t="str">
        <f>IF(MB$9="", "", IF(AND(NOT('Personnel Details'!$N$34=""), $B164&gt;='Personnel Details'!$N$34), 'Personnel Details'!$O$34, IF(AND(NOT('Personnel Details'!$I$34=""), $B164&gt;='Personnel Details'!$I$34), 'Personnel Details'!$J$34, 'Personnel Details'!$E$34)))</f>
        <v/>
      </c>
      <c r="MC164" s="59" t="str">
        <f>IF(MB$9="", "", IF(AND(NOT('Personnel Details'!$N$34=""), $B164&gt;='Personnel Details'!$N$34), IF('Personnel Details'!$P$34="","", 'Personnel Details'!$P$34), IF(AND(NOT('Personnel Details'!$I$34=""), $B164&gt;='Personnel Details'!$I$34), IF('Personnel Details'!$K$34="", "", 'Personnel Details'!$K$34), IF('Personnel Details'!$F$34="", "", 'Personnel Details'!$F$34))))</f>
        <v/>
      </c>
      <c r="MD164" s="79" t="str">
        <f>IF(MB$9="", "", IF(AND(NOT('Personnel Details'!$N$34=""), $B164&gt;='Personnel Details'!$N$34), 'Personnel Details'!$Q$34, IF(AND(NOT('Personnel Details'!$I$34=""), $B164&gt;='Personnel Details'!$I$34), 'Personnel Details'!$L$34, 'Personnel Details'!$G$34)))</f>
        <v/>
      </c>
      <c r="ME164" s="59" t="str">
        <f t="shared" si="426"/>
        <v/>
      </c>
      <c r="MF164" s="53"/>
      <c r="MH164" s="78" t="str">
        <f>IF(MH$9="", "", IF(AND(NOT('Personnel Details'!$N$35=""), $B164&gt;='Personnel Details'!$N$35), 'Personnel Details'!$O$35, IF(AND(NOT('Personnel Details'!$I$35=""), $B164&gt;='Personnel Details'!$I$35), 'Personnel Details'!$J$35, 'Personnel Details'!$E$35)))</f>
        <v/>
      </c>
      <c r="MI164" s="59" t="str">
        <f>IF(MH$9="", "", IF(AND(NOT('Personnel Details'!$N$35=""), $B164&gt;='Personnel Details'!$N$35), IF('Personnel Details'!$P$35="","", 'Personnel Details'!$P$35), IF(AND(NOT('Personnel Details'!$I$35=""), $B164&gt;='Personnel Details'!$I$35), IF('Personnel Details'!$K$35="", "", 'Personnel Details'!$K$35), IF('Personnel Details'!$F$35="", "", 'Personnel Details'!$F$35))))</f>
        <v/>
      </c>
      <c r="MJ164" s="79" t="str">
        <f>IF(MH$9="", "", IF(AND(NOT('Personnel Details'!$N$35=""), $B164&gt;='Personnel Details'!$N$35), 'Personnel Details'!$Q$35, IF(AND(NOT('Personnel Details'!$I$35=""), $B164&gt;='Personnel Details'!$I$35), 'Personnel Details'!$L$35, 'Personnel Details'!$G$35)))</f>
        <v/>
      </c>
      <c r="MK164" s="59" t="str">
        <f t="shared" si="427"/>
        <v/>
      </c>
      <c r="ML164" s="53"/>
      <c r="MN164" s="78" t="str">
        <f>IF(MN$9="", "", IF(AND(NOT('Personnel Details'!$N$36=""), $B164&gt;='Personnel Details'!$N$36), 'Personnel Details'!$O$36, IF(AND(NOT('Personnel Details'!$I$36=""), $B164&gt;='Personnel Details'!$I$36), 'Personnel Details'!$J$36, 'Personnel Details'!$E$36)))</f>
        <v/>
      </c>
      <c r="MO164" s="59" t="str">
        <f>IF(MN$9="", "", IF(AND(NOT('Personnel Details'!$N$36=""), $B164&gt;='Personnel Details'!$N$36), IF('Personnel Details'!$P$36="","", 'Personnel Details'!$P$36), IF(AND(NOT('Personnel Details'!$I$36=""), $B164&gt;='Personnel Details'!$I$36), IF('Personnel Details'!$K$36="", "", 'Personnel Details'!$K$36), IF('Personnel Details'!$F$36="", "", 'Personnel Details'!$F$36))))</f>
        <v/>
      </c>
      <c r="MP164" s="79" t="str">
        <f>IF(MN$9="", "", IF(AND(NOT('Personnel Details'!$N$36=""), $B164&gt;='Personnel Details'!$N$36), 'Personnel Details'!$Q$36, IF(AND(NOT('Personnel Details'!$I$36=""), $B164&gt;='Personnel Details'!$I$36), 'Personnel Details'!$L$36, 'Personnel Details'!$G$36)))</f>
        <v/>
      </c>
      <c r="MQ164" s="59" t="str">
        <f t="shared" si="428"/>
        <v/>
      </c>
      <c r="MR164" s="53"/>
      <c r="MT164" s="78" t="str">
        <f>IF(MT$9="", "", IF(AND(NOT('Personnel Details'!$N$37=""), $B164&gt;='Personnel Details'!$N$37), 'Personnel Details'!$O$37, IF(AND(NOT('Personnel Details'!$I$37=""), $B164&gt;='Personnel Details'!$I$37), 'Personnel Details'!$J$37, 'Personnel Details'!$E$37)))</f>
        <v/>
      </c>
      <c r="MU164" s="59" t="str">
        <f>IF(MT$9="", "", IF(AND(NOT('Personnel Details'!$N$37=""), $B164&gt;='Personnel Details'!$N$37), IF('Personnel Details'!$P$37="","", 'Personnel Details'!$P$37), IF(AND(NOT('Personnel Details'!$I$37=""), $B164&gt;='Personnel Details'!$I$37), IF('Personnel Details'!$K$37="", "", 'Personnel Details'!$K$37), IF('Personnel Details'!$F$37="", "", 'Personnel Details'!$F$37))))</f>
        <v/>
      </c>
      <c r="MV164" s="79" t="str">
        <f>IF(MT$9="", "", IF(AND(NOT('Personnel Details'!$N$37=""), $B164&gt;='Personnel Details'!$N$37), 'Personnel Details'!$Q$37, IF(AND(NOT('Personnel Details'!$I$37=""), $B164&gt;='Personnel Details'!$I$37), 'Personnel Details'!$L$37, 'Personnel Details'!$G$37)))</f>
        <v/>
      </c>
      <c r="MW164" s="59" t="str">
        <f t="shared" si="429"/>
        <v/>
      </c>
      <c r="MX164" s="53"/>
      <c r="MZ164" s="78" t="str">
        <f>IF(MZ$9="", "", IF(AND(NOT('Personnel Details'!$N$38=""), $B164&gt;='Personnel Details'!$N$38), 'Personnel Details'!$O$38, IF(AND(NOT('Personnel Details'!$I$38=""), $B164&gt;='Personnel Details'!$I$38), 'Personnel Details'!$J$38, 'Personnel Details'!$E$38)))</f>
        <v/>
      </c>
      <c r="NA164" s="59" t="str">
        <f>IF(MZ$9="", "", IF(AND(NOT('Personnel Details'!$N$38=""), $B164&gt;='Personnel Details'!$N$38), IF('Personnel Details'!$P$38="","", 'Personnel Details'!$P$38), IF(AND(NOT('Personnel Details'!$I$38=""), $B164&gt;='Personnel Details'!$I$38), IF('Personnel Details'!$K$38="", "", 'Personnel Details'!$K$38), IF('Personnel Details'!$F$38="", "", 'Personnel Details'!$F$38))))</f>
        <v/>
      </c>
      <c r="NB164" s="79" t="str">
        <f>IF(MZ$9="", "", IF(AND(NOT('Personnel Details'!$N$38=""), $B164&gt;='Personnel Details'!$N$38), 'Personnel Details'!$Q$38, IF(AND(NOT('Personnel Details'!$I$38=""), $B164&gt;='Personnel Details'!$I$38), 'Personnel Details'!$L$38, 'Personnel Details'!$G$38)))</f>
        <v/>
      </c>
      <c r="NC164" s="59" t="str">
        <f t="shared" si="430"/>
        <v/>
      </c>
      <c r="ND164" s="53"/>
      <c r="NF164" s="78" t="str">
        <f>IF(NF$9="", "", IF(AND(NOT('Personnel Details'!$N$39=""), $B164&gt;='Personnel Details'!$N$39), 'Personnel Details'!$O$39, IF(AND(NOT('Personnel Details'!$I$39=""), $B164&gt;='Personnel Details'!$I$39), 'Personnel Details'!$J$39, 'Personnel Details'!$E$39)))</f>
        <v/>
      </c>
      <c r="NG164" s="59" t="str">
        <f>IF(NF$9="", "", IF(AND(NOT('Personnel Details'!$N$39=""), $B164&gt;='Personnel Details'!$N$39), IF('Personnel Details'!$P$39="","", 'Personnel Details'!$P$39), IF(AND(NOT('Personnel Details'!$I$39=""), $B164&gt;='Personnel Details'!$I$39), IF('Personnel Details'!$K$39="", "", 'Personnel Details'!$K$39), IF('Personnel Details'!$F$39="", "", 'Personnel Details'!$F$39))))</f>
        <v/>
      </c>
      <c r="NH164" s="79" t="str">
        <f>IF(NF$9="", "", IF(AND(NOT('Personnel Details'!$N$39=""), $B164&gt;='Personnel Details'!$N$39), 'Personnel Details'!$Q$39, IF(AND(NOT('Personnel Details'!$I$39=""), $B164&gt;='Personnel Details'!$I$39), 'Personnel Details'!$L$39, 'Personnel Details'!$G$39)))</f>
        <v/>
      </c>
      <c r="NI164" s="59" t="str">
        <f t="shared" si="431"/>
        <v/>
      </c>
      <c r="NJ164" s="53"/>
      <c r="NL164" s="78" t="str">
        <f>IF(NL$9="", "", IF(AND(NOT('Personnel Details'!$N$40=""), $B164&gt;='Personnel Details'!$N$40), 'Personnel Details'!$O$40, IF(AND(NOT('Personnel Details'!$I$40=""), $B164&gt;='Personnel Details'!$I$40), 'Personnel Details'!$J$40, 'Personnel Details'!$E$40)))</f>
        <v/>
      </c>
      <c r="NM164" s="59" t="str">
        <f>IF(NL$9="", "", IF(AND(NOT('Personnel Details'!$N$40=""), $B164&gt;='Personnel Details'!$N$40), IF('Personnel Details'!$P$40="","", 'Personnel Details'!$P$40), IF(AND(NOT('Personnel Details'!$I$40=""), $B164&gt;='Personnel Details'!$I$40), IF('Personnel Details'!$K$40="", "", 'Personnel Details'!$K$40), IF('Personnel Details'!$F$40="", "", 'Personnel Details'!$F$40))))</f>
        <v/>
      </c>
      <c r="NN164" s="79" t="str">
        <f>IF(NL$9="", "", IF(AND(NOT('Personnel Details'!$N$40=""), $B164&gt;='Personnel Details'!$N$40), 'Personnel Details'!$Q$40, IF(AND(NOT('Personnel Details'!$I$40=""), $B164&gt;='Personnel Details'!$I$40), 'Personnel Details'!$L$40, 'Personnel Details'!$G$40)))</f>
        <v/>
      </c>
      <c r="NO164" s="59" t="str">
        <f t="shared" si="432"/>
        <v/>
      </c>
      <c r="NP164" s="53"/>
    </row>
    <row r="165" spans="1:380" x14ac:dyDescent="0.25">
      <c r="A165" s="32"/>
      <c r="B165" s="113" t="str">
        <f>IFERROR(IF(B164+1&gt;'Personnel Details'!$U$5, "", B164+1), "")</f>
        <v/>
      </c>
      <c r="C165" s="32"/>
      <c r="D165" s="120"/>
      <c r="E165" s="13" t="str">
        <f t="shared" si="311"/>
        <v/>
      </c>
      <c r="F165" s="13" t="str">
        <f t="shared" si="342"/>
        <v/>
      </c>
      <c r="G165" s="56" t="str">
        <f t="shared" si="433"/>
        <v/>
      </c>
      <c r="H165" s="16" t="str">
        <f t="shared" si="343"/>
        <v/>
      </c>
      <c r="I165" s="32"/>
      <c r="J165" s="120"/>
      <c r="K165" s="62" t="str">
        <f t="shared" si="312"/>
        <v/>
      </c>
      <c r="L165" s="62" t="str">
        <f t="shared" si="344"/>
        <v/>
      </c>
      <c r="M165" s="65" t="str">
        <f t="shared" si="434"/>
        <v/>
      </c>
      <c r="N165" s="68" t="str">
        <f t="shared" si="345"/>
        <v/>
      </c>
      <c r="O165" s="32"/>
      <c r="P165" s="120"/>
      <c r="Q165" s="62" t="str">
        <f t="shared" si="313"/>
        <v/>
      </c>
      <c r="R165" s="62" t="str">
        <f t="shared" si="346"/>
        <v/>
      </c>
      <c r="S165" s="65" t="str">
        <f t="shared" si="435"/>
        <v/>
      </c>
      <c r="T165" s="68" t="str">
        <f t="shared" si="347"/>
        <v/>
      </c>
      <c r="U165" s="32"/>
      <c r="V165" s="120"/>
      <c r="W165" s="62" t="str">
        <f t="shared" si="314"/>
        <v/>
      </c>
      <c r="X165" s="62" t="str">
        <f t="shared" si="348"/>
        <v/>
      </c>
      <c r="Y165" s="65" t="str">
        <f t="shared" si="436"/>
        <v/>
      </c>
      <c r="Z165" s="68" t="str">
        <f t="shared" si="349"/>
        <v/>
      </c>
      <c r="AA165" s="32"/>
      <c r="AB165" s="120"/>
      <c r="AC165" s="62" t="str">
        <f t="shared" si="315"/>
        <v/>
      </c>
      <c r="AD165" s="62" t="str">
        <f t="shared" si="350"/>
        <v/>
      </c>
      <c r="AE165" s="65" t="str">
        <f t="shared" si="437"/>
        <v/>
      </c>
      <c r="AF165" s="68" t="str">
        <f t="shared" si="351"/>
        <v/>
      </c>
      <c r="AG165" s="32"/>
      <c r="AH165" s="120"/>
      <c r="AI165" s="62" t="str">
        <f t="shared" si="316"/>
        <v/>
      </c>
      <c r="AJ165" s="62" t="str">
        <f t="shared" si="352"/>
        <v/>
      </c>
      <c r="AK165" s="65" t="str">
        <f t="shared" si="438"/>
        <v/>
      </c>
      <c r="AL165" s="68" t="str">
        <f t="shared" si="353"/>
        <v/>
      </c>
      <c r="AM165" s="32"/>
      <c r="AN165" s="120"/>
      <c r="AO165" s="62" t="str">
        <f t="shared" si="317"/>
        <v/>
      </c>
      <c r="AP165" s="62" t="str">
        <f t="shared" si="354"/>
        <v/>
      </c>
      <c r="AQ165" s="65" t="str">
        <f t="shared" si="439"/>
        <v/>
      </c>
      <c r="AR165" s="68" t="str">
        <f t="shared" si="355"/>
        <v/>
      </c>
      <c r="AS165" s="32"/>
      <c r="AT165" s="120"/>
      <c r="AU165" s="62" t="str">
        <f t="shared" si="318"/>
        <v/>
      </c>
      <c r="AV165" s="62" t="str">
        <f t="shared" si="356"/>
        <v/>
      </c>
      <c r="AW165" s="65" t="str">
        <f t="shared" si="440"/>
        <v/>
      </c>
      <c r="AX165" s="68" t="str">
        <f t="shared" si="357"/>
        <v/>
      </c>
      <c r="AY165" s="32"/>
      <c r="AZ165" s="120"/>
      <c r="BA165" s="62" t="str">
        <f t="shared" si="319"/>
        <v/>
      </c>
      <c r="BB165" s="62" t="str">
        <f t="shared" si="358"/>
        <v/>
      </c>
      <c r="BC165" s="65" t="str">
        <f t="shared" si="441"/>
        <v/>
      </c>
      <c r="BD165" s="68" t="str">
        <f t="shared" si="359"/>
        <v/>
      </c>
      <c r="BE165" s="32"/>
      <c r="BF165" s="120"/>
      <c r="BG165" s="62" t="str">
        <f t="shared" si="320"/>
        <v/>
      </c>
      <c r="BH165" s="62" t="str">
        <f t="shared" si="360"/>
        <v/>
      </c>
      <c r="BI165" s="65" t="str">
        <f t="shared" si="442"/>
        <v/>
      </c>
      <c r="BJ165" s="68" t="str">
        <f t="shared" si="361"/>
        <v/>
      </c>
      <c r="BK165" s="32"/>
      <c r="BL165" s="120"/>
      <c r="BM165" s="62" t="str">
        <f t="shared" si="321"/>
        <v/>
      </c>
      <c r="BN165" s="62" t="str">
        <f t="shared" si="362"/>
        <v/>
      </c>
      <c r="BO165" s="65" t="str">
        <f t="shared" si="443"/>
        <v/>
      </c>
      <c r="BP165" s="68" t="str">
        <f t="shared" si="363"/>
        <v/>
      </c>
      <c r="BQ165" s="32"/>
      <c r="BR165" s="120"/>
      <c r="BS165" s="62" t="str">
        <f t="shared" si="322"/>
        <v/>
      </c>
      <c r="BT165" s="62" t="str">
        <f t="shared" si="364"/>
        <v/>
      </c>
      <c r="BU165" s="65" t="str">
        <f t="shared" si="444"/>
        <v/>
      </c>
      <c r="BV165" s="68" t="str">
        <f t="shared" si="365"/>
        <v/>
      </c>
      <c r="BW165" s="32"/>
      <c r="BX165" s="120"/>
      <c r="BY165" s="62" t="str">
        <f t="shared" si="323"/>
        <v/>
      </c>
      <c r="BZ165" s="62" t="str">
        <f t="shared" si="366"/>
        <v/>
      </c>
      <c r="CA165" s="65" t="str">
        <f t="shared" si="445"/>
        <v/>
      </c>
      <c r="CB165" s="68" t="str">
        <f t="shared" si="367"/>
        <v/>
      </c>
      <c r="CC165" s="32"/>
      <c r="CD165" s="120"/>
      <c r="CE165" s="62" t="str">
        <f t="shared" si="324"/>
        <v/>
      </c>
      <c r="CF165" s="62" t="str">
        <f t="shared" si="368"/>
        <v/>
      </c>
      <c r="CG165" s="65" t="str">
        <f t="shared" si="446"/>
        <v/>
      </c>
      <c r="CH165" s="68" t="str">
        <f t="shared" si="369"/>
        <v/>
      </c>
      <c r="CI165" s="32"/>
      <c r="CJ165" s="120"/>
      <c r="CK165" s="62" t="str">
        <f t="shared" si="325"/>
        <v/>
      </c>
      <c r="CL165" s="62" t="str">
        <f t="shared" si="370"/>
        <v/>
      </c>
      <c r="CM165" s="65" t="str">
        <f t="shared" si="447"/>
        <v/>
      </c>
      <c r="CN165" s="68" t="str">
        <f t="shared" si="371"/>
        <v/>
      </c>
      <c r="CO165" s="32"/>
      <c r="CP165" s="120"/>
      <c r="CQ165" s="62" t="str">
        <f t="shared" si="326"/>
        <v/>
      </c>
      <c r="CR165" s="62" t="str">
        <f t="shared" si="372"/>
        <v/>
      </c>
      <c r="CS165" s="65" t="str">
        <f t="shared" si="448"/>
        <v/>
      </c>
      <c r="CT165" s="68" t="str">
        <f t="shared" si="373"/>
        <v/>
      </c>
      <c r="CU165" s="32"/>
      <c r="CV165" s="120"/>
      <c r="CW165" s="62" t="str">
        <f t="shared" si="327"/>
        <v/>
      </c>
      <c r="CX165" s="62" t="str">
        <f t="shared" si="374"/>
        <v/>
      </c>
      <c r="CY165" s="65" t="str">
        <f t="shared" si="449"/>
        <v/>
      </c>
      <c r="CZ165" s="68" t="str">
        <f t="shared" si="375"/>
        <v/>
      </c>
      <c r="DA165" s="32"/>
      <c r="DB165" s="120"/>
      <c r="DC165" s="62" t="str">
        <f t="shared" si="328"/>
        <v/>
      </c>
      <c r="DD165" s="62" t="str">
        <f t="shared" si="376"/>
        <v/>
      </c>
      <c r="DE165" s="65" t="str">
        <f t="shared" si="450"/>
        <v/>
      </c>
      <c r="DF165" s="68" t="str">
        <f t="shared" si="377"/>
        <v/>
      </c>
      <c r="DG165" s="32"/>
      <c r="DH165" s="120"/>
      <c r="DI165" s="62" t="str">
        <f t="shared" si="329"/>
        <v/>
      </c>
      <c r="DJ165" s="62" t="str">
        <f t="shared" si="378"/>
        <v/>
      </c>
      <c r="DK165" s="65" t="str">
        <f t="shared" si="451"/>
        <v/>
      </c>
      <c r="DL165" s="68" t="str">
        <f t="shared" si="379"/>
        <v/>
      </c>
      <c r="DM165" s="32"/>
      <c r="DN165" s="120"/>
      <c r="DO165" s="62" t="str">
        <f t="shared" si="330"/>
        <v/>
      </c>
      <c r="DP165" s="62" t="str">
        <f t="shared" si="380"/>
        <v/>
      </c>
      <c r="DQ165" s="65" t="str">
        <f t="shared" si="452"/>
        <v/>
      </c>
      <c r="DR165" s="68" t="str">
        <f t="shared" si="381"/>
        <v/>
      </c>
      <c r="DS165" s="32"/>
      <c r="DT165" s="120"/>
      <c r="DU165" s="62" t="str">
        <f t="shared" si="331"/>
        <v/>
      </c>
      <c r="DV165" s="62" t="str">
        <f t="shared" si="382"/>
        <v/>
      </c>
      <c r="DW165" s="65" t="str">
        <f t="shared" si="453"/>
        <v/>
      </c>
      <c r="DX165" s="68" t="str">
        <f t="shared" si="383"/>
        <v/>
      </c>
      <c r="DY165" s="32"/>
      <c r="DZ165" s="120"/>
      <c r="EA165" s="62" t="str">
        <f t="shared" si="332"/>
        <v/>
      </c>
      <c r="EB165" s="62" t="str">
        <f t="shared" si="384"/>
        <v/>
      </c>
      <c r="EC165" s="65" t="str">
        <f t="shared" si="454"/>
        <v/>
      </c>
      <c r="ED165" s="68" t="str">
        <f t="shared" si="385"/>
        <v/>
      </c>
      <c r="EE165" s="32"/>
      <c r="EF165" s="120"/>
      <c r="EG165" s="62" t="str">
        <f t="shared" si="333"/>
        <v/>
      </c>
      <c r="EH165" s="62" t="str">
        <f t="shared" si="386"/>
        <v/>
      </c>
      <c r="EI165" s="65" t="str">
        <f t="shared" si="455"/>
        <v/>
      </c>
      <c r="EJ165" s="68" t="str">
        <f t="shared" si="387"/>
        <v/>
      </c>
      <c r="EK165" s="32"/>
      <c r="EL165" s="120"/>
      <c r="EM165" s="62" t="str">
        <f t="shared" si="334"/>
        <v/>
      </c>
      <c r="EN165" s="62" t="str">
        <f t="shared" si="388"/>
        <v/>
      </c>
      <c r="EO165" s="65" t="str">
        <f t="shared" si="456"/>
        <v/>
      </c>
      <c r="EP165" s="68" t="str">
        <f t="shared" si="389"/>
        <v/>
      </c>
      <c r="EQ165" s="32"/>
      <c r="ER165" s="120"/>
      <c r="ES165" s="62" t="str">
        <f t="shared" si="335"/>
        <v/>
      </c>
      <c r="ET165" s="62" t="str">
        <f t="shared" si="390"/>
        <v/>
      </c>
      <c r="EU165" s="65" t="str">
        <f t="shared" si="457"/>
        <v/>
      </c>
      <c r="EV165" s="68" t="str">
        <f t="shared" si="391"/>
        <v/>
      </c>
      <c r="EW165" s="32"/>
      <c r="EX165" s="120"/>
      <c r="EY165" s="62" t="str">
        <f t="shared" si="336"/>
        <v/>
      </c>
      <c r="EZ165" s="62" t="str">
        <f t="shared" si="392"/>
        <v/>
      </c>
      <c r="FA165" s="65" t="str">
        <f t="shared" si="458"/>
        <v/>
      </c>
      <c r="FB165" s="68" t="str">
        <f t="shared" si="393"/>
        <v/>
      </c>
      <c r="FC165" s="32"/>
      <c r="FD165" s="120"/>
      <c r="FE165" s="62" t="str">
        <f t="shared" si="337"/>
        <v/>
      </c>
      <c r="FF165" s="62" t="str">
        <f t="shared" si="394"/>
        <v/>
      </c>
      <c r="FG165" s="65" t="str">
        <f t="shared" si="459"/>
        <v/>
      </c>
      <c r="FH165" s="68" t="str">
        <f t="shared" si="395"/>
        <v/>
      </c>
      <c r="FI165" s="32"/>
      <c r="FJ165" s="120"/>
      <c r="FK165" s="62" t="str">
        <f t="shared" si="338"/>
        <v/>
      </c>
      <c r="FL165" s="62" t="str">
        <f t="shared" si="396"/>
        <v/>
      </c>
      <c r="FM165" s="65" t="str">
        <f t="shared" si="460"/>
        <v/>
      </c>
      <c r="FN165" s="68" t="str">
        <f t="shared" si="397"/>
        <v/>
      </c>
      <c r="FO165" s="32"/>
      <c r="FP165" s="120"/>
      <c r="FQ165" s="62" t="str">
        <f t="shared" si="339"/>
        <v/>
      </c>
      <c r="FR165" s="62" t="str">
        <f t="shared" si="398"/>
        <v/>
      </c>
      <c r="FS165" s="65" t="str">
        <f t="shared" si="461"/>
        <v/>
      </c>
      <c r="FT165" s="68" t="str">
        <f t="shared" si="399"/>
        <v/>
      </c>
      <c r="FU165" s="32"/>
      <c r="FV165" s="120"/>
      <c r="FW165" s="62" t="str">
        <f t="shared" si="340"/>
        <v/>
      </c>
      <c r="FX165" s="62" t="str">
        <f t="shared" si="400"/>
        <v/>
      </c>
      <c r="FY165" s="65" t="str">
        <f t="shared" si="462"/>
        <v/>
      </c>
      <c r="FZ165" s="68" t="str">
        <f t="shared" si="401"/>
        <v/>
      </c>
      <c r="GA165" s="32"/>
      <c r="GC165" s="7" t="str">
        <f t="shared" si="402"/>
        <v/>
      </c>
      <c r="GD165" s="7" t="str">
        <f t="shared" ca="1" si="341"/>
        <v/>
      </c>
      <c r="GT165" s="71" t="str">
        <f>IF(GT$9="", "", IF(AND(NOT('Personnel Details'!$N$11=""), $B165&gt;='Personnel Details'!$N$11), 'Personnel Details'!$O$11, IF(AND(NOT('Personnel Details'!$I$11=""), $B165&gt;='Personnel Details'!$I$11), 'Personnel Details'!$J$11, 'Personnel Details'!$E$11)))</f>
        <v/>
      </c>
      <c r="GU165" s="59" t="str">
        <f>IF(GT$9="", "", IF(AND(NOT('Personnel Details'!$N$11=""), $B165&gt;='Personnel Details'!$N$11), IF('Personnel Details'!$P$11="","", 'Personnel Details'!$P$11), IF(AND(NOT('Personnel Details'!$I$11=""), $B165&gt;='Personnel Details'!$I$11), IF('Personnel Details'!$K$11="", "", 'Personnel Details'!$K$11), IF('Personnel Details'!$F$11="", "", 'Personnel Details'!$F$11))))</f>
        <v/>
      </c>
      <c r="GV165" s="74" t="str">
        <f>IF(GT$9="", "", IF(AND(NOT('Personnel Details'!$N$11=""), $B165&gt;='Personnel Details'!$N$11), 'Personnel Details'!$Q$11, IF(AND(NOT('Personnel Details'!$I$11=""), $B165&gt;='Personnel Details'!$I$11), 'Personnel Details'!$L$11, 'Personnel Details'!$G$11)))</f>
        <v/>
      </c>
      <c r="GW165" s="59" t="str">
        <f t="shared" si="403"/>
        <v/>
      </c>
      <c r="GX165" s="53"/>
      <c r="GZ165" s="78" t="str">
        <f>IF(GZ$9="", "", IF(AND(NOT('Personnel Details'!$N$12=""), $B165&gt;='Personnel Details'!$N$12), 'Personnel Details'!$O$12, IF(AND(NOT('Personnel Details'!$I$12=""), $B165&gt;='Personnel Details'!$I$12), 'Personnel Details'!$J$12, 'Personnel Details'!$E$12)))</f>
        <v/>
      </c>
      <c r="HA165" s="59" t="str">
        <f>IF(GZ$9="", "", IF(AND(NOT('Personnel Details'!$N$12=""), $B165&gt;='Personnel Details'!$N$12), IF('Personnel Details'!$P$12="","", 'Personnel Details'!$P$12), IF(AND(NOT('Personnel Details'!$I$12=""), $B165&gt;='Personnel Details'!$I$12), IF('Personnel Details'!$K$12="", "", 'Personnel Details'!$K$12), IF('Personnel Details'!$F$12="", "", 'Personnel Details'!$F$12))))</f>
        <v/>
      </c>
      <c r="HB165" s="79" t="str">
        <f>IF(GZ$9="", "", IF(AND(NOT('Personnel Details'!$N$12=""), $B165&gt;='Personnel Details'!$N$12), 'Personnel Details'!$Q$12, IF(AND(NOT('Personnel Details'!$I$12=""), $B165&gt;='Personnel Details'!$I$12), 'Personnel Details'!$L$12, 'Personnel Details'!$G$12)))</f>
        <v/>
      </c>
      <c r="HC165" s="59" t="str">
        <f t="shared" si="404"/>
        <v/>
      </c>
      <c r="HD165" s="53"/>
      <c r="HF165" s="78" t="str">
        <f>IF(HF$9="", "", IF(AND(NOT('Personnel Details'!$N$13=""), $B165&gt;='Personnel Details'!$N$13), 'Personnel Details'!$O$13, IF(AND(NOT('Personnel Details'!$I$13=""), $B165&gt;='Personnel Details'!$I$13), 'Personnel Details'!$J$13, 'Personnel Details'!$E$13)))</f>
        <v/>
      </c>
      <c r="HG165" s="59" t="str">
        <f>IF(HF$9="", "", IF(AND(NOT('Personnel Details'!$N$13=""), $B165&gt;='Personnel Details'!$N$13), IF('Personnel Details'!$P$13="","", 'Personnel Details'!$P$13), IF(AND(NOT('Personnel Details'!$I$13=""), $B165&gt;='Personnel Details'!$I$13), IF('Personnel Details'!$K$13="", "", 'Personnel Details'!$K$13), IF('Personnel Details'!$F$13="", "", 'Personnel Details'!$F$13))))</f>
        <v/>
      </c>
      <c r="HH165" s="79" t="str">
        <f>IF(HF$9="", "", IF(AND(NOT('Personnel Details'!$N$13=""), $B165&gt;='Personnel Details'!$N$13), 'Personnel Details'!$Q$13, IF(AND(NOT('Personnel Details'!$I$13=""), $B165&gt;='Personnel Details'!$I$13), 'Personnel Details'!$L$13, 'Personnel Details'!$G$13)))</f>
        <v/>
      </c>
      <c r="HI165" s="59" t="str">
        <f t="shared" si="405"/>
        <v/>
      </c>
      <c r="HJ165" s="53"/>
      <c r="HL165" s="78" t="str">
        <f>IF(HL$9="", "", IF(AND(NOT('Personnel Details'!$N$14=""), $B165&gt;='Personnel Details'!$N$14), 'Personnel Details'!$O$14, IF(AND(NOT('Personnel Details'!$I$14=""), $B165&gt;='Personnel Details'!$I$14), 'Personnel Details'!$J$14, 'Personnel Details'!$E$14)))</f>
        <v/>
      </c>
      <c r="HM165" s="59" t="str">
        <f>IF(HL$9="", "", IF(AND(NOT('Personnel Details'!$N$14=""), $B165&gt;='Personnel Details'!$N$14), IF('Personnel Details'!$P$14="","", 'Personnel Details'!$P$14), IF(AND(NOT('Personnel Details'!$I$14=""), $B165&gt;='Personnel Details'!$I$14), IF('Personnel Details'!$K$14="", "", 'Personnel Details'!$K$14), IF('Personnel Details'!$F$14="", "", 'Personnel Details'!$F$14))))</f>
        <v/>
      </c>
      <c r="HN165" s="79" t="str">
        <f>IF(HL$9="", "", IF(AND(NOT('Personnel Details'!$N$14=""), $B165&gt;='Personnel Details'!$N$14), 'Personnel Details'!$Q$14, IF(AND(NOT('Personnel Details'!$I$14=""), $B165&gt;='Personnel Details'!$I$14), 'Personnel Details'!$L$14, 'Personnel Details'!$G$14)))</f>
        <v/>
      </c>
      <c r="HO165" s="59" t="str">
        <f t="shared" si="406"/>
        <v/>
      </c>
      <c r="HP165" s="53"/>
      <c r="HR165" s="78" t="str">
        <f>IF(HR$9="", "", IF(AND(NOT('Personnel Details'!$N$15=""), $B165&gt;='Personnel Details'!$N$15), 'Personnel Details'!$O$15, IF(AND(NOT('Personnel Details'!$I$15=""), $B165&gt;='Personnel Details'!$I$15), 'Personnel Details'!$J$15, 'Personnel Details'!$E$15)))</f>
        <v/>
      </c>
      <c r="HS165" s="59" t="str">
        <f>IF(HR$9="", "", IF(AND(NOT('Personnel Details'!$N$15=""), $B165&gt;='Personnel Details'!$N$15), IF('Personnel Details'!$P$15="","", 'Personnel Details'!$P$15), IF(AND(NOT('Personnel Details'!$I$15=""), $B165&gt;='Personnel Details'!$I$15), IF('Personnel Details'!$K$15="", "", 'Personnel Details'!$K$15), IF('Personnel Details'!$F$15="", "", 'Personnel Details'!$F$15))))</f>
        <v/>
      </c>
      <c r="HT165" s="79" t="str">
        <f>IF(HR$9="", "", IF(AND(NOT('Personnel Details'!$N$15=""), $B165&gt;='Personnel Details'!$N$15), 'Personnel Details'!$Q$15, IF(AND(NOT('Personnel Details'!$I$15=""), $B165&gt;='Personnel Details'!$I$15), 'Personnel Details'!$L$15, 'Personnel Details'!$G$15)))</f>
        <v/>
      </c>
      <c r="HU165" s="59" t="str">
        <f t="shared" si="407"/>
        <v/>
      </c>
      <c r="HV165" s="53"/>
      <c r="HX165" s="78" t="str">
        <f>IF(HX$9="", "", IF(AND(NOT('Personnel Details'!$N$16=""), $B165&gt;='Personnel Details'!$N$16), 'Personnel Details'!$O$16, IF(AND(NOT('Personnel Details'!$I$16=""), $B165&gt;='Personnel Details'!$I$16), 'Personnel Details'!$J$16, 'Personnel Details'!$E$16)))</f>
        <v/>
      </c>
      <c r="HY165" s="59" t="str">
        <f>IF(HX$9="", "", IF(AND(NOT('Personnel Details'!$N$16=""), $B165&gt;='Personnel Details'!$N$16), IF('Personnel Details'!$P$16="","", 'Personnel Details'!$P$16), IF(AND(NOT('Personnel Details'!$I$16=""), $B165&gt;='Personnel Details'!$I$16), IF('Personnel Details'!$K$16="", "", 'Personnel Details'!$K$16), IF('Personnel Details'!$F$16="", "", 'Personnel Details'!$F$16))))</f>
        <v/>
      </c>
      <c r="HZ165" s="79" t="str">
        <f>IF(HX$9="", "", IF(AND(NOT('Personnel Details'!$N$16=""), $B165&gt;='Personnel Details'!$N$16), 'Personnel Details'!$Q$16, IF(AND(NOT('Personnel Details'!$I$16=""), $B165&gt;='Personnel Details'!$I$16), 'Personnel Details'!$L$16, 'Personnel Details'!$G$16)))</f>
        <v/>
      </c>
      <c r="IA165" s="59" t="str">
        <f t="shared" si="408"/>
        <v/>
      </c>
      <c r="IB165" s="53"/>
      <c r="ID165" s="78" t="str">
        <f>IF(ID$9="", "", IF(AND(NOT('Personnel Details'!$N$17=""), $B165&gt;='Personnel Details'!$N$17), 'Personnel Details'!$O$17, IF(AND(NOT('Personnel Details'!$I$17=""), $B165&gt;='Personnel Details'!$I$17), 'Personnel Details'!$J$17, 'Personnel Details'!$E$17)))</f>
        <v/>
      </c>
      <c r="IE165" s="59" t="str">
        <f>IF(ID$9="", "", IF(AND(NOT('Personnel Details'!$N$17=""), $B165&gt;='Personnel Details'!$N$17), IF('Personnel Details'!$P$17="","", 'Personnel Details'!$P$17), IF(AND(NOT('Personnel Details'!$I$17=""), $B165&gt;='Personnel Details'!$I$17), IF('Personnel Details'!$K$17="", "", 'Personnel Details'!$K$17), IF('Personnel Details'!$F$17="", "", 'Personnel Details'!$F$17))))</f>
        <v/>
      </c>
      <c r="IF165" s="79" t="str">
        <f>IF(ID$9="", "", IF(AND(NOT('Personnel Details'!$N$17=""), $B165&gt;='Personnel Details'!$N$17), 'Personnel Details'!$Q$17, IF(AND(NOT('Personnel Details'!$I$17=""), $B165&gt;='Personnel Details'!$I$17), 'Personnel Details'!$L$17, 'Personnel Details'!$G$17)))</f>
        <v/>
      </c>
      <c r="IG165" s="59" t="str">
        <f t="shared" si="409"/>
        <v/>
      </c>
      <c r="IH165" s="53"/>
      <c r="IJ165" s="78" t="str">
        <f>IF(IJ$9="", "", IF(AND(NOT('Personnel Details'!$N$18=""), $B165&gt;='Personnel Details'!$N$18), 'Personnel Details'!$O$18, IF(AND(NOT('Personnel Details'!$I$18=""), $B165&gt;='Personnel Details'!$I$18), 'Personnel Details'!$J$18, 'Personnel Details'!$E$18)))</f>
        <v/>
      </c>
      <c r="IK165" s="59" t="str">
        <f>IF(IJ$9="", "", IF(AND(NOT('Personnel Details'!$N$18=""), $B165&gt;='Personnel Details'!$N$18), IF('Personnel Details'!$P$18="","", 'Personnel Details'!$P$18), IF(AND(NOT('Personnel Details'!$I$18=""), $B165&gt;='Personnel Details'!$I$18), IF('Personnel Details'!$K$18="", "", 'Personnel Details'!$K$18), IF('Personnel Details'!$F$18="", "", 'Personnel Details'!$F$18))))</f>
        <v/>
      </c>
      <c r="IL165" s="79" t="str">
        <f>IF(IJ$9="", "", IF(AND(NOT('Personnel Details'!$N$18=""), $B165&gt;='Personnel Details'!$N$18), 'Personnel Details'!$Q$18, IF(AND(NOT('Personnel Details'!$I$18=""), $B165&gt;='Personnel Details'!$I$18), 'Personnel Details'!$L$18, 'Personnel Details'!$G$18)))</f>
        <v/>
      </c>
      <c r="IM165" s="59" t="str">
        <f t="shared" si="410"/>
        <v/>
      </c>
      <c r="IN165" s="53"/>
      <c r="IP165" s="78" t="str">
        <f>IF(IP$9="", "", IF(AND(NOT('Personnel Details'!$N$19=""), $B165&gt;='Personnel Details'!$N$19), 'Personnel Details'!$O$19, IF(AND(NOT('Personnel Details'!$I$19=""), $B165&gt;='Personnel Details'!$I$19), 'Personnel Details'!$J$19, 'Personnel Details'!$E$19)))</f>
        <v/>
      </c>
      <c r="IQ165" s="59" t="str">
        <f>IF(IP$9="", "", IF(AND(NOT('Personnel Details'!$N$19=""), $B165&gt;='Personnel Details'!$N$19), IF('Personnel Details'!$P$19="","", 'Personnel Details'!$P$19), IF(AND(NOT('Personnel Details'!$I$19=""), $B165&gt;='Personnel Details'!$I$19), IF('Personnel Details'!$K$19="", "", 'Personnel Details'!$K$19), IF('Personnel Details'!$F$19="", "", 'Personnel Details'!$F$19))))</f>
        <v/>
      </c>
      <c r="IR165" s="79" t="str">
        <f>IF(IP$9="", "", IF(AND(NOT('Personnel Details'!$N$19=""), $B165&gt;='Personnel Details'!$N$19), 'Personnel Details'!$Q$19, IF(AND(NOT('Personnel Details'!$I$19=""), $B165&gt;='Personnel Details'!$I$19), 'Personnel Details'!$L$19, 'Personnel Details'!$G$19)))</f>
        <v/>
      </c>
      <c r="IS165" s="59" t="str">
        <f t="shared" si="411"/>
        <v/>
      </c>
      <c r="IT165" s="53"/>
      <c r="IV165" s="78" t="str">
        <f>IF(IV$9="", "", IF(AND(NOT('Personnel Details'!$N$20=""), $B165&gt;='Personnel Details'!$N$20), 'Personnel Details'!$O$20, IF(AND(NOT('Personnel Details'!$I$20=""), $B165&gt;='Personnel Details'!$I$20), 'Personnel Details'!$J$20, 'Personnel Details'!$E$20)))</f>
        <v/>
      </c>
      <c r="IW165" s="59" t="str">
        <f>IF(IV$9="", "", IF(AND(NOT('Personnel Details'!$N$20=""), $B165&gt;='Personnel Details'!$N$20), IF('Personnel Details'!$P$20="","", 'Personnel Details'!$P$20), IF(AND(NOT('Personnel Details'!$I$20=""), $B165&gt;='Personnel Details'!$I$20), IF('Personnel Details'!$K$20="", "", 'Personnel Details'!$K$20), IF('Personnel Details'!$F$20="", "", 'Personnel Details'!$F$20))))</f>
        <v/>
      </c>
      <c r="IX165" s="79" t="str">
        <f>IF(IV$9="", "", IF(AND(NOT('Personnel Details'!$N$20=""), $B165&gt;='Personnel Details'!$N$20), 'Personnel Details'!$Q$20, IF(AND(NOT('Personnel Details'!$I$20=""), $B165&gt;='Personnel Details'!$I$20), 'Personnel Details'!$L$20, 'Personnel Details'!$G$20)))</f>
        <v/>
      </c>
      <c r="IY165" s="59" t="str">
        <f t="shared" si="412"/>
        <v/>
      </c>
      <c r="IZ165" s="53"/>
      <c r="JB165" s="78" t="str">
        <f>IF(JB$9="", "", IF(AND(NOT('Personnel Details'!$N$21=""), $B165&gt;='Personnel Details'!$N$21), 'Personnel Details'!$O$21, IF(AND(NOT('Personnel Details'!$I$21=""), $B165&gt;='Personnel Details'!$I$21), 'Personnel Details'!$J$21, 'Personnel Details'!$E$21)))</f>
        <v/>
      </c>
      <c r="JC165" s="59" t="str">
        <f>IF(JB$9="", "", IF(AND(NOT('Personnel Details'!$N$21=""), $B165&gt;='Personnel Details'!$N$21), IF('Personnel Details'!$P$21="","", 'Personnel Details'!$P$21), IF(AND(NOT('Personnel Details'!$I$21=""), $B165&gt;='Personnel Details'!$I$21), IF('Personnel Details'!$K$21="", "", 'Personnel Details'!$K$21), IF('Personnel Details'!$F$21="", "", 'Personnel Details'!$F$21))))</f>
        <v/>
      </c>
      <c r="JD165" s="79" t="str">
        <f>IF(JB$9="", "", IF(AND(NOT('Personnel Details'!$N$21=""), $B165&gt;='Personnel Details'!$N$21), 'Personnel Details'!$Q$21, IF(AND(NOT('Personnel Details'!$I$21=""), $B165&gt;='Personnel Details'!$I$21), 'Personnel Details'!$L$21, 'Personnel Details'!$G$21)))</f>
        <v/>
      </c>
      <c r="JE165" s="59" t="str">
        <f t="shared" si="413"/>
        <v/>
      </c>
      <c r="JF165" s="53"/>
      <c r="JH165" s="78" t="str">
        <f>IF(JH$9="", "", IF(AND(NOT('Personnel Details'!$N$22=""), $B165&gt;='Personnel Details'!$N$22), 'Personnel Details'!$O$22, IF(AND(NOT('Personnel Details'!$I$22=""), $B165&gt;='Personnel Details'!$I$22), 'Personnel Details'!$J$22, 'Personnel Details'!$E$22)))</f>
        <v/>
      </c>
      <c r="JI165" s="59" t="str">
        <f>IF(JH$9="", "", IF(AND(NOT('Personnel Details'!$N$22=""), $B165&gt;='Personnel Details'!$N$22), IF('Personnel Details'!$P$22="","", 'Personnel Details'!$P$22), IF(AND(NOT('Personnel Details'!$I$22=""), $B165&gt;='Personnel Details'!$I$22), IF('Personnel Details'!$K$22="", "", 'Personnel Details'!$K$22), IF('Personnel Details'!$F$22="", "", 'Personnel Details'!$F$22))))</f>
        <v/>
      </c>
      <c r="JJ165" s="79" t="str">
        <f>IF(JH$9="", "", IF(AND(NOT('Personnel Details'!$N$22=""), $B165&gt;='Personnel Details'!$N$22), 'Personnel Details'!$Q$22, IF(AND(NOT('Personnel Details'!$I$22=""), $B165&gt;='Personnel Details'!$I$22), 'Personnel Details'!$L$22, 'Personnel Details'!$G$22)))</f>
        <v/>
      </c>
      <c r="JK165" s="59" t="str">
        <f t="shared" si="414"/>
        <v/>
      </c>
      <c r="JL165" s="53"/>
      <c r="JN165" s="78" t="str">
        <f>IF(JN$9="", "", IF(AND(NOT('Personnel Details'!$N$23=""), $B165&gt;='Personnel Details'!$N$23), 'Personnel Details'!$O$23, IF(AND(NOT('Personnel Details'!$I$23=""), $B165&gt;='Personnel Details'!$I$23), 'Personnel Details'!$J$23, 'Personnel Details'!$E$23)))</f>
        <v/>
      </c>
      <c r="JO165" s="59" t="str">
        <f>IF(JN$9="", "", IF(AND(NOT('Personnel Details'!$N$23=""), $B165&gt;='Personnel Details'!$N$23), IF('Personnel Details'!$P$23="","", 'Personnel Details'!$P$23), IF(AND(NOT('Personnel Details'!$I$23=""), $B165&gt;='Personnel Details'!$I$23), IF('Personnel Details'!$K$23="", "", 'Personnel Details'!$K$23), IF('Personnel Details'!$F$23="", "", 'Personnel Details'!$F$23))))</f>
        <v/>
      </c>
      <c r="JP165" s="79" t="str">
        <f>IF(JN$9="", "", IF(AND(NOT('Personnel Details'!$N$23=""), $B165&gt;='Personnel Details'!$N$23), 'Personnel Details'!$Q$23, IF(AND(NOT('Personnel Details'!$I$23=""), $B165&gt;='Personnel Details'!$I$23), 'Personnel Details'!$L$23, 'Personnel Details'!$G$23)))</f>
        <v/>
      </c>
      <c r="JQ165" s="59" t="str">
        <f t="shared" si="415"/>
        <v/>
      </c>
      <c r="JR165" s="53"/>
      <c r="JT165" s="78" t="str">
        <f>IF(JT$9="", "", IF(AND(NOT('Personnel Details'!$N$24=""), $B165&gt;='Personnel Details'!$N$24), 'Personnel Details'!$O$24, IF(AND(NOT('Personnel Details'!$I$24=""), $B165&gt;='Personnel Details'!$I$24), 'Personnel Details'!$J$24, 'Personnel Details'!$E$24)))</f>
        <v/>
      </c>
      <c r="JU165" s="59" t="str">
        <f>IF(JT$9="", "", IF(AND(NOT('Personnel Details'!$N$24=""), $B165&gt;='Personnel Details'!$N$24), IF('Personnel Details'!$P$24="","", 'Personnel Details'!$P$24), IF(AND(NOT('Personnel Details'!$I$24=""), $B165&gt;='Personnel Details'!$I$24), IF('Personnel Details'!$K$24="", "", 'Personnel Details'!$K$24), IF('Personnel Details'!$F$24="", "", 'Personnel Details'!$F$24))))</f>
        <v/>
      </c>
      <c r="JV165" s="79" t="str">
        <f>IF(JT$9="", "", IF(AND(NOT('Personnel Details'!$N$24=""), $B165&gt;='Personnel Details'!$N$24), 'Personnel Details'!$Q$24, IF(AND(NOT('Personnel Details'!$I$24=""), $B165&gt;='Personnel Details'!$I$24), 'Personnel Details'!$L$24, 'Personnel Details'!$G$24)))</f>
        <v/>
      </c>
      <c r="JW165" s="59" t="str">
        <f t="shared" si="416"/>
        <v/>
      </c>
      <c r="JX165" s="53"/>
      <c r="JZ165" s="78" t="str">
        <f>IF(JZ$9="", "", IF(AND(NOT('Personnel Details'!$N$25=""), $B165&gt;='Personnel Details'!$N$25), 'Personnel Details'!$O$25, IF(AND(NOT('Personnel Details'!$I$25=""), $B165&gt;='Personnel Details'!$I$25), 'Personnel Details'!$J$25, 'Personnel Details'!$E$25)))</f>
        <v/>
      </c>
      <c r="KA165" s="59" t="str">
        <f>IF(JZ$9="", "", IF(AND(NOT('Personnel Details'!$N$25=""), $B165&gt;='Personnel Details'!$N$25), IF('Personnel Details'!$P$25="","", 'Personnel Details'!$P$25), IF(AND(NOT('Personnel Details'!$I$25=""), $B165&gt;='Personnel Details'!$I$25), IF('Personnel Details'!$K$25="", "", 'Personnel Details'!$K$25), IF('Personnel Details'!$F$25="", "", 'Personnel Details'!$F$25))))</f>
        <v/>
      </c>
      <c r="KB165" s="79" t="str">
        <f>IF(JZ$9="", "", IF(AND(NOT('Personnel Details'!$N$25=""), $B165&gt;='Personnel Details'!$N$25), 'Personnel Details'!$Q$25, IF(AND(NOT('Personnel Details'!$I$25=""), $B165&gt;='Personnel Details'!$I$25), 'Personnel Details'!$L$25, 'Personnel Details'!$G$25)))</f>
        <v/>
      </c>
      <c r="KC165" s="59" t="str">
        <f t="shared" si="417"/>
        <v/>
      </c>
      <c r="KD165" s="53"/>
      <c r="KF165" s="78" t="str">
        <f>IF(KF$9="", "", IF(AND(NOT('Personnel Details'!$N$26=""), $B165&gt;='Personnel Details'!$N$26), 'Personnel Details'!$O$26, IF(AND(NOT('Personnel Details'!$I$26=""), $B165&gt;='Personnel Details'!$I$26), 'Personnel Details'!$J$26, 'Personnel Details'!$E$26)))</f>
        <v/>
      </c>
      <c r="KG165" s="59" t="str">
        <f>IF(KF$9="", "", IF(AND(NOT('Personnel Details'!$N$26=""), $B165&gt;='Personnel Details'!$N$26), IF('Personnel Details'!$P$26="","", 'Personnel Details'!$P$26), IF(AND(NOT('Personnel Details'!$I$26=""), $B165&gt;='Personnel Details'!$I$26), IF('Personnel Details'!$K$26="", "", 'Personnel Details'!$K$26), IF('Personnel Details'!$F$26="", "", 'Personnel Details'!$F$26))))</f>
        <v/>
      </c>
      <c r="KH165" s="79" t="str">
        <f>IF(KF$9="", "", IF(AND(NOT('Personnel Details'!$N$26=""), $B165&gt;='Personnel Details'!$N$26), 'Personnel Details'!$Q$26, IF(AND(NOT('Personnel Details'!$I$26=""), $B165&gt;='Personnel Details'!$I$26), 'Personnel Details'!$L$26, 'Personnel Details'!$G$26)))</f>
        <v/>
      </c>
      <c r="KI165" s="59" t="str">
        <f t="shared" si="418"/>
        <v/>
      </c>
      <c r="KJ165" s="53"/>
      <c r="KL165" s="78" t="str">
        <f>IF(KL$9="", "", IF(AND(NOT('Personnel Details'!$N$27=""), $B165&gt;='Personnel Details'!$N$27), 'Personnel Details'!$O$27, IF(AND(NOT('Personnel Details'!$I$27=""), $B165&gt;='Personnel Details'!$I$27), 'Personnel Details'!$J$27, 'Personnel Details'!$E$27)))</f>
        <v/>
      </c>
      <c r="KM165" s="59" t="str">
        <f>IF(KL$9="", "", IF(AND(NOT('Personnel Details'!$N$27=""), $B165&gt;='Personnel Details'!$N$27), IF('Personnel Details'!$P$27="","", 'Personnel Details'!$P$27), IF(AND(NOT('Personnel Details'!$I$27=""), $B165&gt;='Personnel Details'!$I$27), IF('Personnel Details'!$K$27="", "", 'Personnel Details'!$K$27), IF('Personnel Details'!$F$27="", "", 'Personnel Details'!$F$27))))</f>
        <v/>
      </c>
      <c r="KN165" s="79" t="str">
        <f>IF(KL$9="", "", IF(AND(NOT('Personnel Details'!$N$27=""), $B165&gt;='Personnel Details'!$N$27), 'Personnel Details'!$Q$27, IF(AND(NOT('Personnel Details'!$I$27=""), $B165&gt;='Personnel Details'!$I$27), 'Personnel Details'!$L$27, 'Personnel Details'!$G$27)))</f>
        <v/>
      </c>
      <c r="KO165" s="59" t="str">
        <f t="shared" si="419"/>
        <v/>
      </c>
      <c r="KP165" s="53"/>
      <c r="KR165" s="78" t="str">
        <f>IF(KR$9="", "", IF(AND(NOT('Personnel Details'!$N$28=""), $B165&gt;='Personnel Details'!$N$28), 'Personnel Details'!$O$28, IF(AND(NOT('Personnel Details'!$I$28=""), $B165&gt;='Personnel Details'!$I$28), 'Personnel Details'!$J$28, 'Personnel Details'!$E$28)))</f>
        <v/>
      </c>
      <c r="KS165" s="59" t="str">
        <f>IF(KR$9="", "", IF(AND(NOT('Personnel Details'!$N$28=""), $B165&gt;='Personnel Details'!$N$28), IF('Personnel Details'!$P$28="","", 'Personnel Details'!$P$28), IF(AND(NOT('Personnel Details'!$I$28=""), $B165&gt;='Personnel Details'!$I$28), IF('Personnel Details'!$K$28="", "", 'Personnel Details'!$K$28), IF('Personnel Details'!$F$28="", "", 'Personnel Details'!$F$28))))</f>
        <v/>
      </c>
      <c r="KT165" s="79" t="str">
        <f>IF(KR$9="", "", IF(AND(NOT('Personnel Details'!$N$28=""), $B165&gt;='Personnel Details'!$N$28), 'Personnel Details'!$Q$28, IF(AND(NOT('Personnel Details'!$I$28=""), $B165&gt;='Personnel Details'!$I$28), 'Personnel Details'!$L$28, 'Personnel Details'!$G$28)))</f>
        <v/>
      </c>
      <c r="KU165" s="59" t="str">
        <f t="shared" si="420"/>
        <v/>
      </c>
      <c r="KV165" s="53"/>
      <c r="KX165" s="78" t="str">
        <f>IF(KX$9="", "", IF(AND(NOT('Personnel Details'!$N$29=""), $B165&gt;='Personnel Details'!$N$29), 'Personnel Details'!$O$29, IF(AND(NOT('Personnel Details'!$I$29=""), $B165&gt;='Personnel Details'!$I$29), 'Personnel Details'!$J$29, 'Personnel Details'!$E$29)))</f>
        <v/>
      </c>
      <c r="KY165" s="59" t="str">
        <f>IF(KX$9="", "", IF(AND(NOT('Personnel Details'!$N$29=""), $B165&gt;='Personnel Details'!$N$29), IF('Personnel Details'!$P$29="","", 'Personnel Details'!$P$29), IF(AND(NOT('Personnel Details'!$I$29=""), $B165&gt;='Personnel Details'!$I$29), IF('Personnel Details'!$K$29="", "", 'Personnel Details'!$K$29), IF('Personnel Details'!$F$29="", "", 'Personnel Details'!$F$29))))</f>
        <v/>
      </c>
      <c r="KZ165" s="79" t="str">
        <f>IF(KX$9="", "", IF(AND(NOT('Personnel Details'!$N$29=""), $B165&gt;='Personnel Details'!$N$29), 'Personnel Details'!$Q$29, IF(AND(NOT('Personnel Details'!$I$29=""), $B165&gt;='Personnel Details'!$I$29), 'Personnel Details'!$L$29, 'Personnel Details'!$G$29)))</f>
        <v/>
      </c>
      <c r="LA165" s="59" t="str">
        <f t="shared" si="421"/>
        <v/>
      </c>
      <c r="LB165" s="53"/>
      <c r="LD165" s="78" t="str">
        <f>IF(LD$9="", "", IF(AND(NOT('Personnel Details'!$N$30=""), $B165&gt;='Personnel Details'!$N$30), 'Personnel Details'!$O$30, IF(AND(NOT('Personnel Details'!$I$30=""), $B165&gt;='Personnel Details'!$I$30), 'Personnel Details'!$J$30, 'Personnel Details'!$E$30)))</f>
        <v/>
      </c>
      <c r="LE165" s="59" t="str">
        <f>IF(LD$9="", "", IF(AND(NOT('Personnel Details'!$N$30=""), $B165&gt;='Personnel Details'!$N$30), IF('Personnel Details'!$P$30="","", 'Personnel Details'!$P$30), IF(AND(NOT('Personnel Details'!$I$30=""), $B165&gt;='Personnel Details'!$I$30), IF('Personnel Details'!$K$30="", "", 'Personnel Details'!$K$30), IF('Personnel Details'!$F$30="", "", 'Personnel Details'!$F$30))))</f>
        <v/>
      </c>
      <c r="LF165" s="79" t="str">
        <f>IF(LD$9="", "", IF(AND(NOT('Personnel Details'!$N$30=""), $B165&gt;='Personnel Details'!$N$30), 'Personnel Details'!$Q$30, IF(AND(NOT('Personnel Details'!$I$30=""), $B165&gt;='Personnel Details'!$I$30), 'Personnel Details'!$L$30, 'Personnel Details'!$G$30)))</f>
        <v/>
      </c>
      <c r="LG165" s="59" t="str">
        <f t="shared" si="422"/>
        <v/>
      </c>
      <c r="LH165" s="53"/>
      <c r="LJ165" s="78" t="str">
        <f>IF(LJ$9="", "", IF(AND(NOT('Personnel Details'!$N$31=""), $B165&gt;='Personnel Details'!$N$31), 'Personnel Details'!$O$31, IF(AND(NOT('Personnel Details'!$I$31=""), $B165&gt;='Personnel Details'!$I$31), 'Personnel Details'!$J$31, 'Personnel Details'!$E$31)))</f>
        <v/>
      </c>
      <c r="LK165" s="59" t="str">
        <f>IF(LJ$9="", "", IF(AND(NOT('Personnel Details'!$N$31=""), $B165&gt;='Personnel Details'!$N$31), IF('Personnel Details'!$P$31="","", 'Personnel Details'!$P$31), IF(AND(NOT('Personnel Details'!$I$31=""), $B165&gt;='Personnel Details'!$I$31), IF('Personnel Details'!$K$31="", "", 'Personnel Details'!$K$31), IF('Personnel Details'!$F$31="", "", 'Personnel Details'!$F$31))))</f>
        <v/>
      </c>
      <c r="LL165" s="79" t="str">
        <f>IF(LJ$9="", "", IF(AND(NOT('Personnel Details'!$N$31=""), $B165&gt;='Personnel Details'!$N$31), 'Personnel Details'!$Q$31, IF(AND(NOT('Personnel Details'!$I$31=""), $B165&gt;='Personnel Details'!$I$31), 'Personnel Details'!$L$31, 'Personnel Details'!$G$31)))</f>
        <v/>
      </c>
      <c r="LM165" s="59" t="str">
        <f t="shared" si="423"/>
        <v/>
      </c>
      <c r="LN165" s="53"/>
      <c r="LP165" s="78" t="str">
        <f>IF(LP$9="", "", IF(AND(NOT('Personnel Details'!$N$32=""), $B165&gt;='Personnel Details'!$N$32), 'Personnel Details'!$O$32, IF(AND(NOT('Personnel Details'!$I$32=""), $B165&gt;='Personnel Details'!$I$32), 'Personnel Details'!$J$32, 'Personnel Details'!$E$32)))</f>
        <v/>
      </c>
      <c r="LQ165" s="59" t="str">
        <f>IF(LP$9="", "", IF(AND(NOT('Personnel Details'!$N$32=""), $B165&gt;='Personnel Details'!$N$32), IF('Personnel Details'!$P$32="","", 'Personnel Details'!$P$32), IF(AND(NOT('Personnel Details'!$I$32=""), $B165&gt;='Personnel Details'!$I$32), IF('Personnel Details'!$K$32="", "", 'Personnel Details'!$K$32), IF('Personnel Details'!$F$32="", "", 'Personnel Details'!$F$32))))</f>
        <v/>
      </c>
      <c r="LR165" s="79" t="str">
        <f>IF(LP$9="", "", IF(AND(NOT('Personnel Details'!$N$32=""), $B165&gt;='Personnel Details'!$N$32), 'Personnel Details'!$Q$32, IF(AND(NOT('Personnel Details'!$I$32=""), $B165&gt;='Personnel Details'!$I$32), 'Personnel Details'!$L$32, 'Personnel Details'!$G$32)))</f>
        <v/>
      </c>
      <c r="LS165" s="59" t="str">
        <f t="shared" si="424"/>
        <v/>
      </c>
      <c r="LT165" s="53"/>
      <c r="LV165" s="78" t="str">
        <f>IF(LV$9="", "", IF(AND(NOT('Personnel Details'!$N$33=""), $B165&gt;='Personnel Details'!$N$33), 'Personnel Details'!$O$33, IF(AND(NOT('Personnel Details'!$I$33=""), $B165&gt;='Personnel Details'!$I$33), 'Personnel Details'!$J$33, 'Personnel Details'!$E$33)))</f>
        <v/>
      </c>
      <c r="LW165" s="59" t="str">
        <f>IF(LV$9="", "", IF(AND(NOT('Personnel Details'!$N$33=""), $B165&gt;='Personnel Details'!$N$33), IF('Personnel Details'!$P$33="","", 'Personnel Details'!$P$33), IF(AND(NOT('Personnel Details'!$I$33=""), $B165&gt;='Personnel Details'!$I$33), IF('Personnel Details'!$K$33="", "", 'Personnel Details'!$K$33), IF('Personnel Details'!$F$33="", "", 'Personnel Details'!$F$33))))</f>
        <v/>
      </c>
      <c r="LX165" s="79" t="str">
        <f>IF(LV$9="", "", IF(AND(NOT('Personnel Details'!$N$33=""), $B165&gt;='Personnel Details'!$N$33), 'Personnel Details'!$Q$33, IF(AND(NOT('Personnel Details'!$I$33=""), $B165&gt;='Personnel Details'!$I$33), 'Personnel Details'!$L$33, 'Personnel Details'!$G$33)))</f>
        <v/>
      </c>
      <c r="LY165" s="59" t="str">
        <f t="shared" si="425"/>
        <v/>
      </c>
      <c r="LZ165" s="53"/>
      <c r="MB165" s="78" t="str">
        <f>IF(MB$9="", "", IF(AND(NOT('Personnel Details'!$N$34=""), $B165&gt;='Personnel Details'!$N$34), 'Personnel Details'!$O$34, IF(AND(NOT('Personnel Details'!$I$34=""), $B165&gt;='Personnel Details'!$I$34), 'Personnel Details'!$J$34, 'Personnel Details'!$E$34)))</f>
        <v/>
      </c>
      <c r="MC165" s="59" t="str">
        <f>IF(MB$9="", "", IF(AND(NOT('Personnel Details'!$N$34=""), $B165&gt;='Personnel Details'!$N$34), IF('Personnel Details'!$P$34="","", 'Personnel Details'!$P$34), IF(AND(NOT('Personnel Details'!$I$34=""), $B165&gt;='Personnel Details'!$I$34), IF('Personnel Details'!$K$34="", "", 'Personnel Details'!$K$34), IF('Personnel Details'!$F$34="", "", 'Personnel Details'!$F$34))))</f>
        <v/>
      </c>
      <c r="MD165" s="79" t="str">
        <f>IF(MB$9="", "", IF(AND(NOT('Personnel Details'!$N$34=""), $B165&gt;='Personnel Details'!$N$34), 'Personnel Details'!$Q$34, IF(AND(NOT('Personnel Details'!$I$34=""), $B165&gt;='Personnel Details'!$I$34), 'Personnel Details'!$L$34, 'Personnel Details'!$G$34)))</f>
        <v/>
      </c>
      <c r="ME165" s="59" t="str">
        <f t="shared" si="426"/>
        <v/>
      </c>
      <c r="MF165" s="53"/>
      <c r="MH165" s="78" t="str">
        <f>IF(MH$9="", "", IF(AND(NOT('Personnel Details'!$N$35=""), $B165&gt;='Personnel Details'!$N$35), 'Personnel Details'!$O$35, IF(AND(NOT('Personnel Details'!$I$35=""), $B165&gt;='Personnel Details'!$I$35), 'Personnel Details'!$J$35, 'Personnel Details'!$E$35)))</f>
        <v/>
      </c>
      <c r="MI165" s="59" t="str">
        <f>IF(MH$9="", "", IF(AND(NOT('Personnel Details'!$N$35=""), $B165&gt;='Personnel Details'!$N$35), IF('Personnel Details'!$P$35="","", 'Personnel Details'!$P$35), IF(AND(NOT('Personnel Details'!$I$35=""), $B165&gt;='Personnel Details'!$I$35), IF('Personnel Details'!$K$35="", "", 'Personnel Details'!$K$35), IF('Personnel Details'!$F$35="", "", 'Personnel Details'!$F$35))))</f>
        <v/>
      </c>
      <c r="MJ165" s="79" t="str">
        <f>IF(MH$9="", "", IF(AND(NOT('Personnel Details'!$N$35=""), $B165&gt;='Personnel Details'!$N$35), 'Personnel Details'!$Q$35, IF(AND(NOT('Personnel Details'!$I$35=""), $B165&gt;='Personnel Details'!$I$35), 'Personnel Details'!$L$35, 'Personnel Details'!$G$35)))</f>
        <v/>
      </c>
      <c r="MK165" s="59" t="str">
        <f t="shared" si="427"/>
        <v/>
      </c>
      <c r="ML165" s="53"/>
      <c r="MN165" s="78" t="str">
        <f>IF(MN$9="", "", IF(AND(NOT('Personnel Details'!$N$36=""), $B165&gt;='Personnel Details'!$N$36), 'Personnel Details'!$O$36, IF(AND(NOT('Personnel Details'!$I$36=""), $B165&gt;='Personnel Details'!$I$36), 'Personnel Details'!$J$36, 'Personnel Details'!$E$36)))</f>
        <v/>
      </c>
      <c r="MO165" s="59" t="str">
        <f>IF(MN$9="", "", IF(AND(NOT('Personnel Details'!$N$36=""), $B165&gt;='Personnel Details'!$N$36), IF('Personnel Details'!$P$36="","", 'Personnel Details'!$P$36), IF(AND(NOT('Personnel Details'!$I$36=""), $B165&gt;='Personnel Details'!$I$36), IF('Personnel Details'!$K$36="", "", 'Personnel Details'!$K$36), IF('Personnel Details'!$F$36="", "", 'Personnel Details'!$F$36))))</f>
        <v/>
      </c>
      <c r="MP165" s="79" t="str">
        <f>IF(MN$9="", "", IF(AND(NOT('Personnel Details'!$N$36=""), $B165&gt;='Personnel Details'!$N$36), 'Personnel Details'!$Q$36, IF(AND(NOT('Personnel Details'!$I$36=""), $B165&gt;='Personnel Details'!$I$36), 'Personnel Details'!$L$36, 'Personnel Details'!$G$36)))</f>
        <v/>
      </c>
      <c r="MQ165" s="59" t="str">
        <f t="shared" si="428"/>
        <v/>
      </c>
      <c r="MR165" s="53"/>
      <c r="MT165" s="78" t="str">
        <f>IF(MT$9="", "", IF(AND(NOT('Personnel Details'!$N$37=""), $B165&gt;='Personnel Details'!$N$37), 'Personnel Details'!$O$37, IF(AND(NOT('Personnel Details'!$I$37=""), $B165&gt;='Personnel Details'!$I$37), 'Personnel Details'!$J$37, 'Personnel Details'!$E$37)))</f>
        <v/>
      </c>
      <c r="MU165" s="59" t="str">
        <f>IF(MT$9="", "", IF(AND(NOT('Personnel Details'!$N$37=""), $B165&gt;='Personnel Details'!$N$37), IF('Personnel Details'!$P$37="","", 'Personnel Details'!$P$37), IF(AND(NOT('Personnel Details'!$I$37=""), $B165&gt;='Personnel Details'!$I$37), IF('Personnel Details'!$K$37="", "", 'Personnel Details'!$K$37), IF('Personnel Details'!$F$37="", "", 'Personnel Details'!$F$37))))</f>
        <v/>
      </c>
      <c r="MV165" s="79" t="str">
        <f>IF(MT$9="", "", IF(AND(NOT('Personnel Details'!$N$37=""), $B165&gt;='Personnel Details'!$N$37), 'Personnel Details'!$Q$37, IF(AND(NOT('Personnel Details'!$I$37=""), $B165&gt;='Personnel Details'!$I$37), 'Personnel Details'!$L$37, 'Personnel Details'!$G$37)))</f>
        <v/>
      </c>
      <c r="MW165" s="59" t="str">
        <f t="shared" si="429"/>
        <v/>
      </c>
      <c r="MX165" s="53"/>
      <c r="MZ165" s="78" t="str">
        <f>IF(MZ$9="", "", IF(AND(NOT('Personnel Details'!$N$38=""), $B165&gt;='Personnel Details'!$N$38), 'Personnel Details'!$O$38, IF(AND(NOT('Personnel Details'!$I$38=""), $B165&gt;='Personnel Details'!$I$38), 'Personnel Details'!$J$38, 'Personnel Details'!$E$38)))</f>
        <v/>
      </c>
      <c r="NA165" s="59" t="str">
        <f>IF(MZ$9="", "", IF(AND(NOT('Personnel Details'!$N$38=""), $B165&gt;='Personnel Details'!$N$38), IF('Personnel Details'!$P$38="","", 'Personnel Details'!$P$38), IF(AND(NOT('Personnel Details'!$I$38=""), $B165&gt;='Personnel Details'!$I$38), IF('Personnel Details'!$K$38="", "", 'Personnel Details'!$K$38), IF('Personnel Details'!$F$38="", "", 'Personnel Details'!$F$38))))</f>
        <v/>
      </c>
      <c r="NB165" s="79" t="str">
        <f>IF(MZ$9="", "", IF(AND(NOT('Personnel Details'!$N$38=""), $B165&gt;='Personnel Details'!$N$38), 'Personnel Details'!$Q$38, IF(AND(NOT('Personnel Details'!$I$38=""), $B165&gt;='Personnel Details'!$I$38), 'Personnel Details'!$L$38, 'Personnel Details'!$G$38)))</f>
        <v/>
      </c>
      <c r="NC165" s="59" t="str">
        <f t="shared" si="430"/>
        <v/>
      </c>
      <c r="ND165" s="53"/>
      <c r="NF165" s="78" t="str">
        <f>IF(NF$9="", "", IF(AND(NOT('Personnel Details'!$N$39=""), $B165&gt;='Personnel Details'!$N$39), 'Personnel Details'!$O$39, IF(AND(NOT('Personnel Details'!$I$39=""), $B165&gt;='Personnel Details'!$I$39), 'Personnel Details'!$J$39, 'Personnel Details'!$E$39)))</f>
        <v/>
      </c>
      <c r="NG165" s="59" t="str">
        <f>IF(NF$9="", "", IF(AND(NOT('Personnel Details'!$N$39=""), $B165&gt;='Personnel Details'!$N$39), IF('Personnel Details'!$P$39="","", 'Personnel Details'!$P$39), IF(AND(NOT('Personnel Details'!$I$39=""), $B165&gt;='Personnel Details'!$I$39), IF('Personnel Details'!$K$39="", "", 'Personnel Details'!$K$39), IF('Personnel Details'!$F$39="", "", 'Personnel Details'!$F$39))))</f>
        <v/>
      </c>
      <c r="NH165" s="79" t="str">
        <f>IF(NF$9="", "", IF(AND(NOT('Personnel Details'!$N$39=""), $B165&gt;='Personnel Details'!$N$39), 'Personnel Details'!$Q$39, IF(AND(NOT('Personnel Details'!$I$39=""), $B165&gt;='Personnel Details'!$I$39), 'Personnel Details'!$L$39, 'Personnel Details'!$G$39)))</f>
        <v/>
      </c>
      <c r="NI165" s="59" t="str">
        <f t="shared" si="431"/>
        <v/>
      </c>
      <c r="NJ165" s="53"/>
      <c r="NL165" s="78" t="str">
        <f>IF(NL$9="", "", IF(AND(NOT('Personnel Details'!$N$40=""), $B165&gt;='Personnel Details'!$N$40), 'Personnel Details'!$O$40, IF(AND(NOT('Personnel Details'!$I$40=""), $B165&gt;='Personnel Details'!$I$40), 'Personnel Details'!$J$40, 'Personnel Details'!$E$40)))</f>
        <v/>
      </c>
      <c r="NM165" s="59" t="str">
        <f>IF(NL$9="", "", IF(AND(NOT('Personnel Details'!$N$40=""), $B165&gt;='Personnel Details'!$N$40), IF('Personnel Details'!$P$40="","", 'Personnel Details'!$P$40), IF(AND(NOT('Personnel Details'!$I$40=""), $B165&gt;='Personnel Details'!$I$40), IF('Personnel Details'!$K$40="", "", 'Personnel Details'!$K$40), IF('Personnel Details'!$F$40="", "", 'Personnel Details'!$F$40))))</f>
        <v/>
      </c>
      <c r="NN165" s="79" t="str">
        <f>IF(NL$9="", "", IF(AND(NOT('Personnel Details'!$N$40=""), $B165&gt;='Personnel Details'!$N$40), 'Personnel Details'!$Q$40, IF(AND(NOT('Personnel Details'!$I$40=""), $B165&gt;='Personnel Details'!$I$40), 'Personnel Details'!$L$40, 'Personnel Details'!$G$40)))</f>
        <v/>
      </c>
      <c r="NO165" s="59" t="str">
        <f t="shared" si="432"/>
        <v/>
      </c>
      <c r="NP165" s="53"/>
    </row>
    <row r="166" spans="1:380" x14ac:dyDescent="0.25">
      <c r="A166" s="32"/>
      <c r="B166" s="113" t="str">
        <f>IFERROR(IF(B165+1&gt;'Personnel Details'!$U$5, "", B165+1), "")</f>
        <v/>
      </c>
      <c r="C166" s="32"/>
      <c r="D166" s="120"/>
      <c r="E166" s="13" t="str">
        <f t="shared" si="311"/>
        <v/>
      </c>
      <c r="F166" s="13" t="str">
        <f t="shared" si="342"/>
        <v/>
      </c>
      <c r="G166" s="56" t="str">
        <f t="shared" si="433"/>
        <v/>
      </c>
      <c r="H166" s="16" t="str">
        <f t="shared" si="343"/>
        <v/>
      </c>
      <c r="I166" s="32"/>
      <c r="J166" s="120"/>
      <c r="K166" s="62" t="str">
        <f t="shared" si="312"/>
        <v/>
      </c>
      <c r="L166" s="62" t="str">
        <f t="shared" si="344"/>
        <v/>
      </c>
      <c r="M166" s="65" t="str">
        <f t="shared" si="434"/>
        <v/>
      </c>
      <c r="N166" s="68" t="str">
        <f t="shared" si="345"/>
        <v/>
      </c>
      <c r="O166" s="32"/>
      <c r="P166" s="120"/>
      <c r="Q166" s="62" t="str">
        <f t="shared" si="313"/>
        <v/>
      </c>
      <c r="R166" s="62" t="str">
        <f t="shared" si="346"/>
        <v/>
      </c>
      <c r="S166" s="65" t="str">
        <f t="shared" si="435"/>
        <v/>
      </c>
      <c r="T166" s="68" t="str">
        <f t="shared" si="347"/>
        <v/>
      </c>
      <c r="U166" s="32"/>
      <c r="V166" s="120"/>
      <c r="W166" s="62" t="str">
        <f t="shared" si="314"/>
        <v/>
      </c>
      <c r="X166" s="62" t="str">
        <f t="shared" si="348"/>
        <v/>
      </c>
      <c r="Y166" s="65" t="str">
        <f t="shared" si="436"/>
        <v/>
      </c>
      <c r="Z166" s="68" t="str">
        <f t="shared" si="349"/>
        <v/>
      </c>
      <c r="AA166" s="32"/>
      <c r="AB166" s="120"/>
      <c r="AC166" s="62" t="str">
        <f t="shared" si="315"/>
        <v/>
      </c>
      <c r="AD166" s="62" t="str">
        <f t="shared" si="350"/>
        <v/>
      </c>
      <c r="AE166" s="65" t="str">
        <f t="shared" si="437"/>
        <v/>
      </c>
      <c r="AF166" s="68" t="str">
        <f t="shared" si="351"/>
        <v/>
      </c>
      <c r="AG166" s="32"/>
      <c r="AH166" s="120"/>
      <c r="AI166" s="62" t="str">
        <f t="shared" si="316"/>
        <v/>
      </c>
      <c r="AJ166" s="62" t="str">
        <f t="shared" si="352"/>
        <v/>
      </c>
      <c r="AK166" s="65" t="str">
        <f t="shared" si="438"/>
        <v/>
      </c>
      <c r="AL166" s="68" t="str">
        <f t="shared" si="353"/>
        <v/>
      </c>
      <c r="AM166" s="32"/>
      <c r="AN166" s="120"/>
      <c r="AO166" s="62" t="str">
        <f t="shared" si="317"/>
        <v/>
      </c>
      <c r="AP166" s="62" t="str">
        <f t="shared" si="354"/>
        <v/>
      </c>
      <c r="AQ166" s="65" t="str">
        <f t="shared" si="439"/>
        <v/>
      </c>
      <c r="AR166" s="68" t="str">
        <f t="shared" si="355"/>
        <v/>
      </c>
      <c r="AS166" s="32"/>
      <c r="AT166" s="120"/>
      <c r="AU166" s="62" t="str">
        <f t="shared" si="318"/>
        <v/>
      </c>
      <c r="AV166" s="62" t="str">
        <f t="shared" si="356"/>
        <v/>
      </c>
      <c r="AW166" s="65" t="str">
        <f t="shared" si="440"/>
        <v/>
      </c>
      <c r="AX166" s="68" t="str">
        <f t="shared" si="357"/>
        <v/>
      </c>
      <c r="AY166" s="32"/>
      <c r="AZ166" s="120"/>
      <c r="BA166" s="62" t="str">
        <f t="shared" si="319"/>
        <v/>
      </c>
      <c r="BB166" s="62" t="str">
        <f t="shared" si="358"/>
        <v/>
      </c>
      <c r="BC166" s="65" t="str">
        <f t="shared" si="441"/>
        <v/>
      </c>
      <c r="BD166" s="68" t="str">
        <f t="shared" si="359"/>
        <v/>
      </c>
      <c r="BE166" s="32"/>
      <c r="BF166" s="120"/>
      <c r="BG166" s="62" t="str">
        <f t="shared" si="320"/>
        <v/>
      </c>
      <c r="BH166" s="62" t="str">
        <f t="shared" si="360"/>
        <v/>
      </c>
      <c r="BI166" s="65" t="str">
        <f t="shared" si="442"/>
        <v/>
      </c>
      <c r="BJ166" s="68" t="str">
        <f t="shared" si="361"/>
        <v/>
      </c>
      <c r="BK166" s="32"/>
      <c r="BL166" s="120"/>
      <c r="BM166" s="62" t="str">
        <f t="shared" si="321"/>
        <v/>
      </c>
      <c r="BN166" s="62" t="str">
        <f t="shared" si="362"/>
        <v/>
      </c>
      <c r="BO166" s="65" t="str">
        <f t="shared" si="443"/>
        <v/>
      </c>
      <c r="BP166" s="68" t="str">
        <f t="shared" si="363"/>
        <v/>
      </c>
      <c r="BQ166" s="32"/>
      <c r="BR166" s="120"/>
      <c r="BS166" s="62" t="str">
        <f t="shared" si="322"/>
        <v/>
      </c>
      <c r="BT166" s="62" t="str">
        <f t="shared" si="364"/>
        <v/>
      </c>
      <c r="BU166" s="65" t="str">
        <f t="shared" si="444"/>
        <v/>
      </c>
      <c r="BV166" s="68" t="str">
        <f t="shared" si="365"/>
        <v/>
      </c>
      <c r="BW166" s="32"/>
      <c r="BX166" s="120"/>
      <c r="BY166" s="62" t="str">
        <f t="shared" si="323"/>
        <v/>
      </c>
      <c r="BZ166" s="62" t="str">
        <f t="shared" si="366"/>
        <v/>
      </c>
      <c r="CA166" s="65" t="str">
        <f t="shared" si="445"/>
        <v/>
      </c>
      <c r="CB166" s="68" t="str">
        <f t="shared" si="367"/>
        <v/>
      </c>
      <c r="CC166" s="32"/>
      <c r="CD166" s="120"/>
      <c r="CE166" s="62" t="str">
        <f t="shared" si="324"/>
        <v/>
      </c>
      <c r="CF166" s="62" t="str">
        <f t="shared" si="368"/>
        <v/>
      </c>
      <c r="CG166" s="65" t="str">
        <f t="shared" si="446"/>
        <v/>
      </c>
      <c r="CH166" s="68" t="str">
        <f t="shared" si="369"/>
        <v/>
      </c>
      <c r="CI166" s="32"/>
      <c r="CJ166" s="120"/>
      <c r="CK166" s="62" t="str">
        <f t="shared" si="325"/>
        <v/>
      </c>
      <c r="CL166" s="62" t="str">
        <f t="shared" si="370"/>
        <v/>
      </c>
      <c r="CM166" s="65" t="str">
        <f t="shared" si="447"/>
        <v/>
      </c>
      <c r="CN166" s="68" t="str">
        <f t="shared" si="371"/>
        <v/>
      </c>
      <c r="CO166" s="32"/>
      <c r="CP166" s="120"/>
      <c r="CQ166" s="62" t="str">
        <f t="shared" si="326"/>
        <v/>
      </c>
      <c r="CR166" s="62" t="str">
        <f t="shared" si="372"/>
        <v/>
      </c>
      <c r="CS166" s="65" t="str">
        <f t="shared" si="448"/>
        <v/>
      </c>
      <c r="CT166" s="68" t="str">
        <f t="shared" si="373"/>
        <v/>
      </c>
      <c r="CU166" s="32"/>
      <c r="CV166" s="120"/>
      <c r="CW166" s="62" t="str">
        <f t="shared" si="327"/>
        <v/>
      </c>
      <c r="CX166" s="62" t="str">
        <f t="shared" si="374"/>
        <v/>
      </c>
      <c r="CY166" s="65" t="str">
        <f t="shared" si="449"/>
        <v/>
      </c>
      <c r="CZ166" s="68" t="str">
        <f t="shared" si="375"/>
        <v/>
      </c>
      <c r="DA166" s="32"/>
      <c r="DB166" s="120"/>
      <c r="DC166" s="62" t="str">
        <f t="shared" si="328"/>
        <v/>
      </c>
      <c r="DD166" s="62" t="str">
        <f t="shared" si="376"/>
        <v/>
      </c>
      <c r="DE166" s="65" t="str">
        <f t="shared" si="450"/>
        <v/>
      </c>
      <c r="DF166" s="68" t="str">
        <f t="shared" si="377"/>
        <v/>
      </c>
      <c r="DG166" s="32"/>
      <c r="DH166" s="120"/>
      <c r="DI166" s="62" t="str">
        <f t="shared" si="329"/>
        <v/>
      </c>
      <c r="DJ166" s="62" t="str">
        <f t="shared" si="378"/>
        <v/>
      </c>
      <c r="DK166" s="65" t="str">
        <f t="shared" si="451"/>
        <v/>
      </c>
      <c r="DL166" s="68" t="str">
        <f t="shared" si="379"/>
        <v/>
      </c>
      <c r="DM166" s="32"/>
      <c r="DN166" s="120"/>
      <c r="DO166" s="62" t="str">
        <f t="shared" si="330"/>
        <v/>
      </c>
      <c r="DP166" s="62" t="str">
        <f t="shared" si="380"/>
        <v/>
      </c>
      <c r="DQ166" s="65" t="str">
        <f t="shared" si="452"/>
        <v/>
      </c>
      <c r="DR166" s="68" t="str">
        <f t="shared" si="381"/>
        <v/>
      </c>
      <c r="DS166" s="32"/>
      <c r="DT166" s="120"/>
      <c r="DU166" s="62" t="str">
        <f t="shared" si="331"/>
        <v/>
      </c>
      <c r="DV166" s="62" t="str">
        <f t="shared" si="382"/>
        <v/>
      </c>
      <c r="DW166" s="65" t="str">
        <f t="shared" si="453"/>
        <v/>
      </c>
      <c r="DX166" s="68" t="str">
        <f t="shared" si="383"/>
        <v/>
      </c>
      <c r="DY166" s="32"/>
      <c r="DZ166" s="120"/>
      <c r="EA166" s="62" t="str">
        <f t="shared" si="332"/>
        <v/>
      </c>
      <c r="EB166" s="62" t="str">
        <f t="shared" si="384"/>
        <v/>
      </c>
      <c r="EC166" s="65" t="str">
        <f t="shared" si="454"/>
        <v/>
      </c>
      <c r="ED166" s="68" t="str">
        <f t="shared" si="385"/>
        <v/>
      </c>
      <c r="EE166" s="32"/>
      <c r="EF166" s="120"/>
      <c r="EG166" s="62" t="str">
        <f t="shared" si="333"/>
        <v/>
      </c>
      <c r="EH166" s="62" t="str">
        <f t="shared" si="386"/>
        <v/>
      </c>
      <c r="EI166" s="65" t="str">
        <f t="shared" si="455"/>
        <v/>
      </c>
      <c r="EJ166" s="68" t="str">
        <f t="shared" si="387"/>
        <v/>
      </c>
      <c r="EK166" s="32"/>
      <c r="EL166" s="120"/>
      <c r="EM166" s="62" t="str">
        <f t="shared" si="334"/>
        <v/>
      </c>
      <c r="EN166" s="62" t="str">
        <f t="shared" si="388"/>
        <v/>
      </c>
      <c r="EO166" s="65" t="str">
        <f t="shared" si="456"/>
        <v/>
      </c>
      <c r="EP166" s="68" t="str">
        <f t="shared" si="389"/>
        <v/>
      </c>
      <c r="EQ166" s="32"/>
      <c r="ER166" s="120"/>
      <c r="ES166" s="62" t="str">
        <f t="shared" si="335"/>
        <v/>
      </c>
      <c r="ET166" s="62" t="str">
        <f t="shared" si="390"/>
        <v/>
      </c>
      <c r="EU166" s="65" t="str">
        <f t="shared" si="457"/>
        <v/>
      </c>
      <c r="EV166" s="68" t="str">
        <f t="shared" si="391"/>
        <v/>
      </c>
      <c r="EW166" s="32"/>
      <c r="EX166" s="120"/>
      <c r="EY166" s="62" t="str">
        <f t="shared" si="336"/>
        <v/>
      </c>
      <c r="EZ166" s="62" t="str">
        <f t="shared" si="392"/>
        <v/>
      </c>
      <c r="FA166" s="65" t="str">
        <f t="shared" si="458"/>
        <v/>
      </c>
      <c r="FB166" s="68" t="str">
        <f t="shared" si="393"/>
        <v/>
      </c>
      <c r="FC166" s="32"/>
      <c r="FD166" s="120"/>
      <c r="FE166" s="62" t="str">
        <f t="shared" si="337"/>
        <v/>
      </c>
      <c r="FF166" s="62" t="str">
        <f t="shared" si="394"/>
        <v/>
      </c>
      <c r="FG166" s="65" t="str">
        <f t="shared" si="459"/>
        <v/>
      </c>
      <c r="FH166" s="68" t="str">
        <f t="shared" si="395"/>
        <v/>
      </c>
      <c r="FI166" s="32"/>
      <c r="FJ166" s="120"/>
      <c r="FK166" s="62" t="str">
        <f t="shared" si="338"/>
        <v/>
      </c>
      <c r="FL166" s="62" t="str">
        <f t="shared" si="396"/>
        <v/>
      </c>
      <c r="FM166" s="65" t="str">
        <f t="shared" si="460"/>
        <v/>
      </c>
      <c r="FN166" s="68" t="str">
        <f t="shared" si="397"/>
        <v/>
      </c>
      <c r="FO166" s="32"/>
      <c r="FP166" s="120"/>
      <c r="FQ166" s="62" t="str">
        <f t="shared" si="339"/>
        <v/>
      </c>
      <c r="FR166" s="62" t="str">
        <f t="shared" si="398"/>
        <v/>
      </c>
      <c r="FS166" s="65" t="str">
        <f t="shared" si="461"/>
        <v/>
      </c>
      <c r="FT166" s="68" t="str">
        <f t="shared" si="399"/>
        <v/>
      </c>
      <c r="FU166" s="32"/>
      <c r="FV166" s="120"/>
      <c r="FW166" s="62" t="str">
        <f t="shared" si="340"/>
        <v/>
      </c>
      <c r="FX166" s="62" t="str">
        <f t="shared" si="400"/>
        <v/>
      </c>
      <c r="FY166" s="65" t="str">
        <f t="shared" si="462"/>
        <v/>
      </c>
      <c r="FZ166" s="68" t="str">
        <f t="shared" si="401"/>
        <v/>
      </c>
      <c r="GA166" s="32"/>
      <c r="GC166" s="7" t="str">
        <f t="shared" si="402"/>
        <v/>
      </c>
      <c r="GD166" s="7" t="str">
        <f t="shared" ca="1" si="341"/>
        <v/>
      </c>
      <c r="GT166" s="71" t="str">
        <f>IF(GT$9="", "", IF(AND(NOT('Personnel Details'!$N$11=""), $B166&gt;='Personnel Details'!$N$11), 'Personnel Details'!$O$11, IF(AND(NOT('Personnel Details'!$I$11=""), $B166&gt;='Personnel Details'!$I$11), 'Personnel Details'!$J$11, 'Personnel Details'!$E$11)))</f>
        <v/>
      </c>
      <c r="GU166" s="59" t="str">
        <f>IF(GT$9="", "", IF(AND(NOT('Personnel Details'!$N$11=""), $B166&gt;='Personnel Details'!$N$11), IF('Personnel Details'!$P$11="","", 'Personnel Details'!$P$11), IF(AND(NOT('Personnel Details'!$I$11=""), $B166&gt;='Personnel Details'!$I$11), IF('Personnel Details'!$K$11="", "", 'Personnel Details'!$K$11), IF('Personnel Details'!$F$11="", "", 'Personnel Details'!$F$11))))</f>
        <v/>
      </c>
      <c r="GV166" s="74" t="str">
        <f>IF(GT$9="", "", IF(AND(NOT('Personnel Details'!$N$11=""), $B166&gt;='Personnel Details'!$N$11), 'Personnel Details'!$Q$11, IF(AND(NOT('Personnel Details'!$I$11=""), $B166&gt;='Personnel Details'!$I$11), 'Personnel Details'!$L$11, 'Personnel Details'!$G$11)))</f>
        <v/>
      </c>
      <c r="GW166" s="59" t="str">
        <f t="shared" si="403"/>
        <v/>
      </c>
      <c r="GX166" s="53"/>
      <c r="GZ166" s="78" t="str">
        <f>IF(GZ$9="", "", IF(AND(NOT('Personnel Details'!$N$12=""), $B166&gt;='Personnel Details'!$N$12), 'Personnel Details'!$O$12, IF(AND(NOT('Personnel Details'!$I$12=""), $B166&gt;='Personnel Details'!$I$12), 'Personnel Details'!$J$12, 'Personnel Details'!$E$12)))</f>
        <v/>
      </c>
      <c r="HA166" s="59" t="str">
        <f>IF(GZ$9="", "", IF(AND(NOT('Personnel Details'!$N$12=""), $B166&gt;='Personnel Details'!$N$12), IF('Personnel Details'!$P$12="","", 'Personnel Details'!$P$12), IF(AND(NOT('Personnel Details'!$I$12=""), $B166&gt;='Personnel Details'!$I$12), IF('Personnel Details'!$K$12="", "", 'Personnel Details'!$K$12), IF('Personnel Details'!$F$12="", "", 'Personnel Details'!$F$12))))</f>
        <v/>
      </c>
      <c r="HB166" s="79" t="str">
        <f>IF(GZ$9="", "", IF(AND(NOT('Personnel Details'!$N$12=""), $B166&gt;='Personnel Details'!$N$12), 'Personnel Details'!$Q$12, IF(AND(NOT('Personnel Details'!$I$12=""), $B166&gt;='Personnel Details'!$I$12), 'Personnel Details'!$L$12, 'Personnel Details'!$G$12)))</f>
        <v/>
      </c>
      <c r="HC166" s="59" t="str">
        <f t="shared" si="404"/>
        <v/>
      </c>
      <c r="HD166" s="53"/>
      <c r="HF166" s="78" t="str">
        <f>IF(HF$9="", "", IF(AND(NOT('Personnel Details'!$N$13=""), $B166&gt;='Personnel Details'!$N$13), 'Personnel Details'!$O$13, IF(AND(NOT('Personnel Details'!$I$13=""), $B166&gt;='Personnel Details'!$I$13), 'Personnel Details'!$J$13, 'Personnel Details'!$E$13)))</f>
        <v/>
      </c>
      <c r="HG166" s="59" t="str">
        <f>IF(HF$9="", "", IF(AND(NOT('Personnel Details'!$N$13=""), $B166&gt;='Personnel Details'!$N$13), IF('Personnel Details'!$P$13="","", 'Personnel Details'!$P$13), IF(AND(NOT('Personnel Details'!$I$13=""), $B166&gt;='Personnel Details'!$I$13), IF('Personnel Details'!$K$13="", "", 'Personnel Details'!$K$13), IF('Personnel Details'!$F$13="", "", 'Personnel Details'!$F$13))))</f>
        <v/>
      </c>
      <c r="HH166" s="79" t="str">
        <f>IF(HF$9="", "", IF(AND(NOT('Personnel Details'!$N$13=""), $B166&gt;='Personnel Details'!$N$13), 'Personnel Details'!$Q$13, IF(AND(NOT('Personnel Details'!$I$13=""), $B166&gt;='Personnel Details'!$I$13), 'Personnel Details'!$L$13, 'Personnel Details'!$G$13)))</f>
        <v/>
      </c>
      <c r="HI166" s="59" t="str">
        <f t="shared" si="405"/>
        <v/>
      </c>
      <c r="HJ166" s="53"/>
      <c r="HL166" s="78" t="str">
        <f>IF(HL$9="", "", IF(AND(NOT('Personnel Details'!$N$14=""), $B166&gt;='Personnel Details'!$N$14), 'Personnel Details'!$O$14, IF(AND(NOT('Personnel Details'!$I$14=""), $B166&gt;='Personnel Details'!$I$14), 'Personnel Details'!$J$14, 'Personnel Details'!$E$14)))</f>
        <v/>
      </c>
      <c r="HM166" s="59" t="str">
        <f>IF(HL$9="", "", IF(AND(NOT('Personnel Details'!$N$14=""), $B166&gt;='Personnel Details'!$N$14), IF('Personnel Details'!$P$14="","", 'Personnel Details'!$P$14), IF(AND(NOT('Personnel Details'!$I$14=""), $B166&gt;='Personnel Details'!$I$14), IF('Personnel Details'!$K$14="", "", 'Personnel Details'!$K$14), IF('Personnel Details'!$F$14="", "", 'Personnel Details'!$F$14))))</f>
        <v/>
      </c>
      <c r="HN166" s="79" t="str">
        <f>IF(HL$9="", "", IF(AND(NOT('Personnel Details'!$N$14=""), $B166&gt;='Personnel Details'!$N$14), 'Personnel Details'!$Q$14, IF(AND(NOT('Personnel Details'!$I$14=""), $B166&gt;='Personnel Details'!$I$14), 'Personnel Details'!$L$14, 'Personnel Details'!$G$14)))</f>
        <v/>
      </c>
      <c r="HO166" s="59" t="str">
        <f t="shared" si="406"/>
        <v/>
      </c>
      <c r="HP166" s="53"/>
      <c r="HR166" s="78" t="str">
        <f>IF(HR$9="", "", IF(AND(NOT('Personnel Details'!$N$15=""), $B166&gt;='Personnel Details'!$N$15), 'Personnel Details'!$O$15, IF(AND(NOT('Personnel Details'!$I$15=""), $B166&gt;='Personnel Details'!$I$15), 'Personnel Details'!$J$15, 'Personnel Details'!$E$15)))</f>
        <v/>
      </c>
      <c r="HS166" s="59" t="str">
        <f>IF(HR$9="", "", IF(AND(NOT('Personnel Details'!$N$15=""), $B166&gt;='Personnel Details'!$N$15), IF('Personnel Details'!$P$15="","", 'Personnel Details'!$P$15), IF(AND(NOT('Personnel Details'!$I$15=""), $B166&gt;='Personnel Details'!$I$15), IF('Personnel Details'!$K$15="", "", 'Personnel Details'!$K$15), IF('Personnel Details'!$F$15="", "", 'Personnel Details'!$F$15))))</f>
        <v/>
      </c>
      <c r="HT166" s="79" t="str">
        <f>IF(HR$9="", "", IF(AND(NOT('Personnel Details'!$N$15=""), $B166&gt;='Personnel Details'!$N$15), 'Personnel Details'!$Q$15, IF(AND(NOT('Personnel Details'!$I$15=""), $B166&gt;='Personnel Details'!$I$15), 'Personnel Details'!$L$15, 'Personnel Details'!$G$15)))</f>
        <v/>
      </c>
      <c r="HU166" s="59" t="str">
        <f t="shared" si="407"/>
        <v/>
      </c>
      <c r="HV166" s="53"/>
      <c r="HX166" s="78" t="str">
        <f>IF(HX$9="", "", IF(AND(NOT('Personnel Details'!$N$16=""), $B166&gt;='Personnel Details'!$N$16), 'Personnel Details'!$O$16, IF(AND(NOT('Personnel Details'!$I$16=""), $B166&gt;='Personnel Details'!$I$16), 'Personnel Details'!$J$16, 'Personnel Details'!$E$16)))</f>
        <v/>
      </c>
      <c r="HY166" s="59" t="str">
        <f>IF(HX$9="", "", IF(AND(NOT('Personnel Details'!$N$16=""), $B166&gt;='Personnel Details'!$N$16), IF('Personnel Details'!$P$16="","", 'Personnel Details'!$P$16), IF(AND(NOT('Personnel Details'!$I$16=""), $B166&gt;='Personnel Details'!$I$16), IF('Personnel Details'!$K$16="", "", 'Personnel Details'!$K$16), IF('Personnel Details'!$F$16="", "", 'Personnel Details'!$F$16))))</f>
        <v/>
      </c>
      <c r="HZ166" s="79" t="str">
        <f>IF(HX$9="", "", IF(AND(NOT('Personnel Details'!$N$16=""), $B166&gt;='Personnel Details'!$N$16), 'Personnel Details'!$Q$16, IF(AND(NOT('Personnel Details'!$I$16=""), $B166&gt;='Personnel Details'!$I$16), 'Personnel Details'!$L$16, 'Personnel Details'!$G$16)))</f>
        <v/>
      </c>
      <c r="IA166" s="59" t="str">
        <f t="shared" si="408"/>
        <v/>
      </c>
      <c r="IB166" s="53"/>
      <c r="ID166" s="78" t="str">
        <f>IF(ID$9="", "", IF(AND(NOT('Personnel Details'!$N$17=""), $B166&gt;='Personnel Details'!$N$17), 'Personnel Details'!$O$17, IF(AND(NOT('Personnel Details'!$I$17=""), $B166&gt;='Personnel Details'!$I$17), 'Personnel Details'!$J$17, 'Personnel Details'!$E$17)))</f>
        <v/>
      </c>
      <c r="IE166" s="59" t="str">
        <f>IF(ID$9="", "", IF(AND(NOT('Personnel Details'!$N$17=""), $B166&gt;='Personnel Details'!$N$17), IF('Personnel Details'!$P$17="","", 'Personnel Details'!$P$17), IF(AND(NOT('Personnel Details'!$I$17=""), $B166&gt;='Personnel Details'!$I$17), IF('Personnel Details'!$K$17="", "", 'Personnel Details'!$K$17), IF('Personnel Details'!$F$17="", "", 'Personnel Details'!$F$17))))</f>
        <v/>
      </c>
      <c r="IF166" s="79" t="str">
        <f>IF(ID$9="", "", IF(AND(NOT('Personnel Details'!$N$17=""), $B166&gt;='Personnel Details'!$N$17), 'Personnel Details'!$Q$17, IF(AND(NOT('Personnel Details'!$I$17=""), $B166&gt;='Personnel Details'!$I$17), 'Personnel Details'!$L$17, 'Personnel Details'!$G$17)))</f>
        <v/>
      </c>
      <c r="IG166" s="59" t="str">
        <f t="shared" si="409"/>
        <v/>
      </c>
      <c r="IH166" s="53"/>
      <c r="IJ166" s="78" t="str">
        <f>IF(IJ$9="", "", IF(AND(NOT('Personnel Details'!$N$18=""), $B166&gt;='Personnel Details'!$N$18), 'Personnel Details'!$O$18, IF(AND(NOT('Personnel Details'!$I$18=""), $B166&gt;='Personnel Details'!$I$18), 'Personnel Details'!$J$18, 'Personnel Details'!$E$18)))</f>
        <v/>
      </c>
      <c r="IK166" s="59" t="str">
        <f>IF(IJ$9="", "", IF(AND(NOT('Personnel Details'!$N$18=""), $B166&gt;='Personnel Details'!$N$18), IF('Personnel Details'!$P$18="","", 'Personnel Details'!$P$18), IF(AND(NOT('Personnel Details'!$I$18=""), $B166&gt;='Personnel Details'!$I$18), IF('Personnel Details'!$K$18="", "", 'Personnel Details'!$K$18), IF('Personnel Details'!$F$18="", "", 'Personnel Details'!$F$18))))</f>
        <v/>
      </c>
      <c r="IL166" s="79" t="str">
        <f>IF(IJ$9="", "", IF(AND(NOT('Personnel Details'!$N$18=""), $B166&gt;='Personnel Details'!$N$18), 'Personnel Details'!$Q$18, IF(AND(NOT('Personnel Details'!$I$18=""), $B166&gt;='Personnel Details'!$I$18), 'Personnel Details'!$L$18, 'Personnel Details'!$G$18)))</f>
        <v/>
      </c>
      <c r="IM166" s="59" t="str">
        <f t="shared" si="410"/>
        <v/>
      </c>
      <c r="IN166" s="53"/>
      <c r="IP166" s="78" t="str">
        <f>IF(IP$9="", "", IF(AND(NOT('Personnel Details'!$N$19=""), $B166&gt;='Personnel Details'!$N$19), 'Personnel Details'!$O$19, IF(AND(NOT('Personnel Details'!$I$19=""), $B166&gt;='Personnel Details'!$I$19), 'Personnel Details'!$J$19, 'Personnel Details'!$E$19)))</f>
        <v/>
      </c>
      <c r="IQ166" s="59" t="str">
        <f>IF(IP$9="", "", IF(AND(NOT('Personnel Details'!$N$19=""), $B166&gt;='Personnel Details'!$N$19), IF('Personnel Details'!$P$19="","", 'Personnel Details'!$P$19), IF(AND(NOT('Personnel Details'!$I$19=""), $B166&gt;='Personnel Details'!$I$19), IF('Personnel Details'!$K$19="", "", 'Personnel Details'!$K$19), IF('Personnel Details'!$F$19="", "", 'Personnel Details'!$F$19))))</f>
        <v/>
      </c>
      <c r="IR166" s="79" t="str">
        <f>IF(IP$9="", "", IF(AND(NOT('Personnel Details'!$N$19=""), $B166&gt;='Personnel Details'!$N$19), 'Personnel Details'!$Q$19, IF(AND(NOT('Personnel Details'!$I$19=""), $B166&gt;='Personnel Details'!$I$19), 'Personnel Details'!$L$19, 'Personnel Details'!$G$19)))</f>
        <v/>
      </c>
      <c r="IS166" s="59" t="str">
        <f t="shared" si="411"/>
        <v/>
      </c>
      <c r="IT166" s="53"/>
      <c r="IV166" s="78" t="str">
        <f>IF(IV$9="", "", IF(AND(NOT('Personnel Details'!$N$20=""), $B166&gt;='Personnel Details'!$N$20), 'Personnel Details'!$O$20, IF(AND(NOT('Personnel Details'!$I$20=""), $B166&gt;='Personnel Details'!$I$20), 'Personnel Details'!$J$20, 'Personnel Details'!$E$20)))</f>
        <v/>
      </c>
      <c r="IW166" s="59" t="str">
        <f>IF(IV$9="", "", IF(AND(NOT('Personnel Details'!$N$20=""), $B166&gt;='Personnel Details'!$N$20), IF('Personnel Details'!$P$20="","", 'Personnel Details'!$P$20), IF(AND(NOT('Personnel Details'!$I$20=""), $B166&gt;='Personnel Details'!$I$20), IF('Personnel Details'!$K$20="", "", 'Personnel Details'!$K$20), IF('Personnel Details'!$F$20="", "", 'Personnel Details'!$F$20))))</f>
        <v/>
      </c>
      <c r="IX166" s="79" t="str">
        <f>IF(IV$9="", "", IF(AND(NOT('Personnel Details'!$N$20=""), $B166&gt;='Personnel Details'!$N$20), 'Personnel Details'!$Q$20, IF(AND(NOT('Personnel Details'!$I$20=""), $B166&gt;='Personnel Details'!$I$20), 'Personnel Details'!$L$20, 'Personnel Details'!$G$20)))</f>
        <v/>
      </c>
      <c r="IY166" s="59" t="str">
        <f t="shared" si="412"/>
        <v/>
      </c>
      <c r="IZ166" s="53"/>
      <c r="JB166" s="78" t="str">
        <f>IF(JB$9="", "", IF(AND(NOT('Personnel Details'!$N$21=""), $B166&gt;='Personnel Details'!$N$21), 'Personnel Details'!$O$21, IF(AND(NOT('Personnel Details'!$I$21=""), $B166&gt;='Personnel Details'!$I$21), 'Personnel Details'!$J$21, 'Personnel Details'!$E$21)))</f>
        <v/>
      </c>
      <c r="JC166" s="59" t="str">
        <f>IF(JB$9="", "", IF(AND(NOT('Personnel Details'!$N$21=""), $B166&gt;='Personnel Details'!$N$21), IF('Personnel Details'!$P$21="","", 'Personnel Details'!$P$21), IF(AND(NOT('Personnel Details'!$I$21=""), $B166&gt;='Personnel Details'!$I$21), IF('Personnel Details'!$K$21="", "", 'Personnel Details'!$K$21), IF('Personnel Details'!$F$21="", "", 'Personnel Details'!$F$21))))</f>
        <v/>
      </c>
      <c r="JD166" s="79" t="str">
        <f>IF(JB$9="", "", IF(AND(NOT('Personnel Details'!$N$21=""), $B166&gt;='Personnel Details'!$N$21), 'Personnel Details'!$Q$21, IF(AND(NOT('Personnel Details'!$I$21=""), $B166&gt;='Personnel Details'!$I$21), 'Personnel Details'!$L$21, 'Personnel Details'!$G$21)))</f>
        <v/>
      </c>
      <c r="JE166" s="59" t="str">
        <f t="shared" si="413"/>
        <v/>
      </c>
      <c r="JF166" s="53"/>
      <c r="JH166" s="78" t="str">
        <f>IF(JH$9="", "", IF(AND(NOT('Personnel Details'!$N$22=""), $B166&gt;='Personnel Details'!$N$22), 'Personnel Details'!$O$22, IF(AND(NOT('Personnel Details'!$I$22=""), $B166&gt;='Personnel Details'!$I$22), 'Personnel Details'!$J$22, 'Personnel Details'!$E$22)))</f>
        <v/>
      </c>
      <c r="JI166" s="59" t="str">
        <f>IF(JH$9="", "", IF(AND(NOT('Personnel Details'!$N$22=""), $B166&gt;='Personnel Details'!$N$22), IF('Personnel Details'!$P$22="","", 'Personnel Details'!$P$22), IF(AND(NOT('Personnel Details'!$I$22=""), $B166&gt;='Personnel Details'!$I$22), IF('Personnel Details'!$K$22="", "", 'Personnel Details'!$K$22), IF('Personnel Details'!$F$22="", "", 'Personnel Details'!$F$22))))</f>
        <v/>
      </c>
      <c r="JJ166" s="79" t="str">
        <f>IF(JH$9="", "", IF(AND(NOT('Personnel Details'!$N$22=""), $B166&gt;='Personnel Details'!$N$22), 'Personnel Details'!$Q$22, IF(AND(NOT('Personnel Details'!$I$22=""), $B166&gt;='Personnel Details'!$I$22), 'Personnel Details'!$L$22, 'Personnel Details'!$G$22)))</f>
        <v/>
      </c>
      <c r="JK166" s="59" t="str">
        <f t="shared" si="414"/>
        <v/>
      </c>
      <c r="JL166" s="53"/>
      <c r="JN166" s="78" t="str">
        <f>IF(JN$9="", "", IF(AND(NOT('Personnel Details'!$N$23=""), $B166&gt;='Personnel Details'!$N$23), 'Personnel Details'!$O$23, IF(AND(NOT('Personnel Details'!$I$23=""), $B166&gt;='Personnel Details'!$I$23), 'Personnel Details'!$J$23, 'Personnel Details'!$E$23)))</f>
        <v/>
      </c>
      <c r="JO166" s="59" t="str">
        <f>IF(JN$9="", "", IF(AND(NOT('Personnel Details'!$N$23=""), $B166&gt;='Personnel Details'!$N$23), IF('Personnel Details'!$P$23="","", 'Personnel Details'!$P$23), IF(AND(NOT('Personnel Details'!$I$23=""), $B166&gt;='Personnel Details'!$I$23), IF('Personnel Details'!$K$23="", "", 'Personnel Details'!$K$23), IF('Personnel Details'!$F$23="", "", 'Personnel Details'!$F$23))))</f>
        <v/>
      </c>
      <c r="JP166" s="79" t="str">
        <f>IF(JN$9="", "", IF(AND(NOT('Personnel Details'!$N$23=""), $B166&gt;='Personnel Details'!$N$23), 'Personnel Details'!$Q$23, IF(AND(NOT('Personnel Details'!$I$23=""), $B166&gt;='Personnel Details'!$I$23), 'Personnel Details'!$L$23, 'Personnel Details'!$G$23)))</f>
        <v/>
      </c>
      <c r="JQ166" s="59" t="str">
        <f t="shared" si="415"/>
        <v/>
      </c>
      <c r="JR166" s="53"/>
      <c r="JT166" s="78" t="str">
        <f>IF(JT$9="", "", IF(AND(NOT('Personnel Details'!$N$24=""), $B166&gt;='Personnel Details'!$N$24), 'Personnel Details'!$O$24, IF(AND(NOT('Personnel Details'!$I$24=""), $B166&gt;='Personnel Details'!$I$24), 'Personnel Details'!$J$24, 'Personnel Details'!$E$24)))</f>
        <v/>
      </c>
      <c r="JU166" s="59" t="str">
        <f>IF(JT$9="", "", IF(AND(NOT('Personnel Details'!$N$24=""), $B166&gt;='Personnel Details'!$N$24), IF('Personnel Details'!$P$24="","", 'Personnel Details'!$P$24), IF(AND(NOT('Personnel Details'!$I$24=""), $B166&gt;='Personnel Details'!$I$24), IF('Personnel Details'!$K$24="", "", 'Personnel Details'!$K$24), IF('Personnel Details'!$F$24="", "", 'Personnel Details'!$F$24))))</f>
        <v/>
      </c>
      <c r="JV166" s="79" t="str">
        <f>IF(JT$9="", "", IF(AND(NOT('Personnel Details'!$N$24=""), $B166&gt;='Personnel Details'!$N$24), 'Personnel Details'!$Q$24, IF(AND(NOT('Personnel Details'!$I$24=""), $B166&gt;='Personnel Details'!$I$24), 'Personnel Details'!$L$24, 'Personnel Details'!$G$24)))</f>
        <v/>
      </c>
      <c r="JW166" s="59" t="str">
        <f t="shared" si="416"/>
        <v/>
      </c>
      <c r="JX166" s="53"/>
      <c r="JZ166" s="78" t="str">
        <f>IF(JZ$9="", "", IF(AND(NOT('Personnel Details'!$N$25=""), $B166&gt;='Personnel Details'!$N$25), 'Personnel Details'!$O$25, IF(AND(NOT('Personnel Details'!$I$25=""), $B166&gt;='Personnel Details'!$I$25), 'Personnel Details'!$J$25, 'Personnel Details'!$E$25)))</f>
        <v/>
      </c>
      <c r="KA166" s="59" t="str">
        <f>IF(JZ$9="", "", IF(AND(NOT('Personnel Details'!$N$25=""), $B166&gt;='Personnel Details'!$N$25), IF('Personnel Details'!$P$25="","", 'Personnel Details'!$P$25), IF(AND(NOT('Personnel Details'!$I$25=""), $B166&gt;='Personnel Details'!$I$25), IF('Personnel Details'!$K$25="", "", 'Personnel Details'!$K$25), IF('Personnel Details'!$F$25="", "", 'Personnel Details'!$F$25))))</f>
        <v/>
      </c>
      <c r="KB166" s="79" t="str">
        <f>IF(JZ$9="", "", IF(AND(NOT('Personnel Details'!$N$25=""), $B166&gt;='Personnel Details'!$N$25), 'Personnel Details'!$Q$25, IF(AND(NOT('Personnel Details'!$I$25=""), $B166&gt;='Personnel Details'!$I$25), 'Personnel Details'!$L$25, 'Personnel Details'!$G$25)))</f>
        <v/>
      </c>
      <c r="KC166" s="59" t="str">
        <f t="shared" si="417"/>
        <v/>
      </c>
      <c r="KD166" s="53"/>
      <c r="KF166" s="78" t="str">
        <f>IF(KF$9="", "", IF(AND(NOT('Personnel Details'!$N$26=""), $B166&gt;='Personnel Details'!$N$26), 'Personnel Details'!$O$26, IF(AND(NOT('Personnel Details'!$I$26=""), $B166&gt;='Personnel Details'!$I$26), 'Personnel Details'!$J$26, 'Personnel Details'!$E$26)))</f>
        <v/>
      </c>
      <c r="KG166" s="59" t="str">
        <f>IF(KF$9="", "", IF(AND(NOT('Personnel Details'!$N$26=""), $B166&gt;='Personnel Details'!$N$26), IF('Personnel Details'!$P$26="","", 'Personnel Details'!$P$26), IF(AND(NOT('Personnel Details'!$I$26=""), $B166&gt;='Personnel Details'!$I$26), IF('Personnel Details'!$K$26="", "", 'Personnel Details'!$K$26), IF('Personnel Details'!$F$26="", "", 'Personnel Details'!$F$26))))</f>
        <v/>
      </c>
      <c r="KH166" s="79" t="str">
        <f>IF(KF$9="", "", IF(AND(NOT('Personnel Details'!$N$26=""), $B166&gt;='Personnel Details'!$N$26), 'Personnel Details'!$Q$26, IF(AND(NOT('Personnel Details'!$I$26=""), $B166&gt;='Personnel Details'!$I$26), 'Personnel Details'!$L$26, 'Personnel Details'!$G$26)))</f>
        <v/>
      </c>
      <c r="KI166" s="59" t="str">
        <f t="shared" si="418"/>
        <v/>
      </c>
      <c r="KJ166" s="53"/>
      <c r="KL166" s="78" t="str">
        <f>IF(KL$9="", "", IF(AND(NOT('Personnel Details'!$N$27=""), $B166&gt;='Personnel Details'!$N$27), 'Personnel Details'!$O$27, IF(AND(NOT('Personnel Details'!$I$27=""), $B166&gt;='Personnel Details'!$I$27), 'Personnel Details'!$J$27, 'Personnel Details'!$E$27)))</f>
        <v/>
      </c>
      <c r="KM166" s="59" t="str">
        <f>IF(KL$9="", "", IF(AND(NOT('Personnel Details'!$N$27=""), $B166&gt;='Personnel Details'!$N$27), IF('Personnel Details'!$P$27="","", 'Personnel Details'!$P$27), IF(AND(NOT('Personnel Details'!$I$27=""), $B166&gt;='Personnel Details'!$I$27), IF('Personnel Details'!$K$27="", "", 'Personnel Details'!$K$27), IF('Personnel Details'!$F$27="", "", 'Personnel Details'!$F$27))))</f>
        <v/>
      </c>
      <c r="KN166" s="79" t="str">
        <f>IF(KL$9="", "", IF(AND(NOT('Personnel Details'!$N$27=""), $B166&gt;='Personnel Details'!$N$27), 'Personnel Details'!$Q$27, IF(AND(NOT('Personnel Details'!$I$27=""), $B166&gt;='Personnel Details'!$I$27), 'Personnel Details'!$L$27, 'Personnel Details'!$G$27)))</f>
        <v/>
      </c>
      <c r="KO166" s="59" t="str">
        <f t="shared" si="419"/>
        <v/>
      </c>
      <c r="KP166" s="53"/>
      <c r="KR166" s="78" t="str">
        <f>IF(KR$9="", "", IF(AND(NOT('Personnel Details'!$N$28=""), $B166&gt;='Personnel Details'!$N$28), 'Personnel Details'!$O$28, IF(AND(NOT('Personnel Details'!$I$28=""), $B166&gt;='Personnel Details'!$I$28), 'Personnel Details'!$J$28, 'Personnel Details'!$E$28)))</f>
        <v/>
      </c>
      <c r="KS166" s="59" t="str">
        <f>IF(KR$9="", "", IF(AND(NOT('Personnel Details'!$N$28=""), $B166&gt;='Personnel Details'!$N$28), IF('Personnel Details'!$P$28="","", 'Personnel Details'!$P$28), IF(AND(NOT('Personnel Details'!$I$28=""), $B166&gt;='Personnel Details'!$I$28), IF('Personnel Details'!$K$28="", "", 'Personnel Details'!$K$28), IF('Personnel Details'!$F$28="", "", 'Personnel Details'!$F$28))))</f>
        <v/>
      </c>
      <c r="KT166" s="79" t="str">
        <f>IF(KR$9="", "", IF(AND(NOT('Personnel Details'!$N$28=""), $B166&gt;='Personnel Details'!$N$28), 'Personnel Details'!$Q$28, IF(AND(NOT('Personnel Details'!$I$28=""), $B166&gt;='Personnel Details'!$I$28), 'Personnel Details'!$L$28, 'Personnel Details'!$G$28)))</f>
        <v/>
      </c>
      <c r="KU166" s="59" t="str">
        <f t="shared" si="420"/>
        <v/>
      </c>
      <c r="KV166" s="53"/>
      <c r="KX166" s="78" t="str">
        <f>IF(KX$9="", "", IF(AND(NOT('Personnel Details'!$N$29=""), $B166&gt;='Personnel Details'!$N$29), 'Personnel Details'!$O$29, IF(AND(NOT('Personnel Details'!$I$29=""), $B166&gt;='Personnel Details'!$I$29), 'Personnel Details'!$J$29, 'Personnel Details'!$E$29)))</f>
        <v/>
      </c>
      <c r="KY166" s="59" t="str">
        <f>IF(KX$9="", "", IF(AND(NOT('Personnel Details'!$N$29=""), $B166&gt;='Personnel Details'!$N$29), IF('Personnel Details'!$P$29="","", 'Personnel Details'!$P$29), IF(AND(NOT('Personnel Details'!$I$29=""), $B166&gt;='Personnel Details'!$I$29), IF('Personnel Details'!$K$29="", "", 'Personnel Details'!$K$29), IF('Personnel Details'!$F$29="", "", 'Personnel Details'!$F$29))))</f>
        <v/>
      </c>
      <c r="KZ166" s="79" t="str">
        <f>IF(KX$9="", "", IF(AND(NOT('Personnel Details'!$N$29=""), $B166&gt;='Personnel Details'!$N$29), 'Personnel Details'!$Q$29, IF(AND(NOT('Personnel Details'!$I$29=""), $B166&gt;='Personnel Details'!$I$29), 'Personnel Details'!$L$29, 'Personnel Details'!$G$29)))</f>
        <v/>
      </c>
      <c r="LA166" s="59" t="str">
        <f t="shared" si="421"/>
        <v/>
      </c>
      <c r="LB166" s="53"/>
      <c r="LD166" s="78" t="str">
        <f>IF(LD$9="", "", IF(AND(NOT('Personnel Details'!$N$30=""), $B166&gt;='Personnel Details'!$N$30), 'Personnel Details'!$O$30, IF(AND(NOT('Personnel Details'!$I$30=""), $B166&gt;='Personnel Details'!$I$30), 'Personnel Details'!$J$30, 'Personnel Details'!$E$30)))</f>
        <v/>
      </c>
      <c r="LE166" s="59" t="str">
        <f>IF(LD$9="", "", IF(AND(NOT('Personnel Details'!$N$30=""), $B166&gt;='Personnel Details'!$N$30), IF('Personnel Details'!$P$30="","", 'Personnel Details'!$P$30), IF(AND(NOT('Personnel Details'!$I$30=""), $B166&gt;='Personnel Details'!$I$30), IF('Personnel Details'!$K$30="", "", 'Personnel Details'!$K$30), IF('Personnel Details'!$F$30="", "", 'Personnel Details'!$F$30))))</f>
        <v/>
      </c>
      <c r="LF166" s="79" t="str">
        <f>IF(LD$9="", "", IF(AND(NOT('Personnel Details'!$N$30=""), $B166&gt;='Personnel Details'!$N$30), 'Personnel Details'!$Q$30, IF(AND(NOT('Personnel Details'!$I$30=""), $B166&gt;='Personnel Details'!$I$30), 'Personnel Details'!$L$30, 'Personnel Details'!$G$30)))</f>
        <v/>
      </c>
      <c r="LG166" s="59" t="str">
        <f t="shared" si="422"/>
        <v/>
      </c>
      <c r="LH166" s="53"/>
      <c r="LJ166" s="78" t="str">
        <f>IF(LJ$9="", "", IF(AND(NOT('Personnel Details'!$N$31=""), $B166&gt;='Personnel Details'!$N$31), 'Personnel Details'!$O$31, IF(AND(NOT('Personnel Details'!$I$31=""), $B166&gt;='Personnel Details'!$I$31), 'Personnel Details'!$J$31, 'Personnel Details'!$E$31)))</f>
        <v/>
      </c>
      <c r="LK166" s="59" t="str">
        <f>IF(LJ$9="", "", IF(AND(NOT('Personnel Details'!$N$31=""), $B166&gt;='Personnel Details'!$N$31), IF('Personnel Details'!$P$31="","", 'Personnel Details'!$P$31), IF(AND(NOT('Personnel Details'!$I$31=""), $B166&gt;='Personnel Details'!$I$31), IF('Personnel Details'!$K$31="", "", 'Personnel Details'!$K$31), IF('Personnel Details'!$F$31="", "", 'Personnel Details'!$F$31))))</f>
        <v/>
      </c>
      <c r="LL166" s="79" t="str">
        <f>IF(LJ$9="", "", IF(AND(NOT('Personnel Details'!$N$31=""), $B166&gt;='Personnel Details'!$N$31), 'Personnel Details'!$Q$31, IF(AND(NOT('Personnel Details'!$I$31=""), $B166&gt;='Personnel Details'!$I$31), 'Personnel Details'!$L$31, 'Personnel Details'!$G$31)))</f>
        <v/>
      </c>
      <c r="LM166" s="59" t="str">
        <f t="shared" si="423"/>
        <v/>
      </c>
      <c r="LN166" s="53"/>
      <c r="LP166" s="78" t="str">
        <f>IF(LP$9="", "", IF(AND(NOT('Personnel Details'!$N$32=""), $B166&gt;='Personnel Details'!$N$32), 'Personnel Details'!$O$32, IF(AND(NOT('Personnel Details'!$I$32=""), $B166&gt;='Personnel Details'!$I$32), 'Personnel Details'!$J$32, 'Personnel Details'!$E$32)))</f>
        <v/>
      </c>
      <c r="LQ166" s="59" t="str">
        <f>IF(LP$9="", "", IF(AND(NOT('Personnel Details'!$N$32=""), $B166&gt;='Personnel Details'!$N$32), IF('Personnel Details'!$P$32="","", 'Personnel Details'!$P$32), IF(AND(NOT('Personnel Details'!$I$32=""), $B166&gt;='Personnel Details'!$I$32), IF('Personnel Details'!$K$32="", "", 'Personnel Details'!$K$32), IF('Personnel Details'!$F$32="", "", 'Personnel Details'!$F$32))))</f>
        <v/>
      </c>
      <c r="LR166" s="79" t="str">
        <f>IF(LP$9="", "", IF(AND(NOT('Personnel Details'!$N$32=""), $B166&gt;='Personnel Details'!$N$32), 'Personnel Details'!$Q$32, IF(AND(NOT('Personnel Details'!$I$32=""), $B166&gt;='Personnel Details'!$I$32), 'Personnel Details'!$L$32, 'Personnel Details'!$G$32)))</f>
        <v/>
      </c>
      <c r="LS166" s="59" t="str">
        <f t="shared" si="424"/>
        <v/>
      </c>
      <c r="LT166" s="53"/>
      <c r="LV166" s="78" t="str">
        <f>IF(LV$9="", "", IF(AND(NOT('Personnel Details'!$N$33=""), $B166&gt;='Personnel Details'!$N$33), 'Personnel Details'!$O$33, IF(AND(NOT('Personnel Details'!$I$33=""), $B166&gt;='Personnel Details'!$I$33), 'Personnel Details'!$J$33, 'Personnel Details'!$E$33)))</f>
        <v/>
      </c>
      <c r="LW166" s="59" t="str">
        <f>IF(LV$9="", "", IF(AND(NOT('Personnel Details'!$N$33=""), $B166&gt;='Personnel Details'!$N$33), IF('Personnel Details'!$P$33="","", 'Personnel Details'!$P$33), IF(AND(NOT('Personnel Details'!$I$33=""), $B166&gt;='Personnel Details'!$I$33), IF('Personnel Details'!$K$33="", "", 'Personnel Details'!$K$33), IF('Personnel Details'!$F$33="", "", 'Personnel Details'!$F$33))))</f>
        <v/>
      </c>
      <c r="LX166" s="79" t="str">
        <f>IF(LV$9="", "", IF(AND(NOT('Personnel Details'!$N$33=""), $B166&gt;='Personnel Details'!$N$33), 'Personnel Details'!$Q$33, IF(AND(NOT('Personnel Details'!$I$33=""), $B166&gt;='Personnel Details'!$I$33), 'Personnel Details'!$L$33, 'Personnel Details'!$G$33)))</f>
        <v/>
      </c>
      <c r="LY166" s="59" t="str">
        <f t="shared" si="425"/>
        <v/>
      </c>
      <c r="LZ166" s="53"/>
      <c r="MB166" s="78" t="str">
        <f>IF(MB$9="", "", IF(AND(NOT('Personnel Details'!$N$34=""), $B166&gt;='Personnel Details'!$N$34), 'Personnel Details'!$O$34, IF(AND(NOT('Personnel Details'!$I$34=""), $B166&gt;='Personnel Details'!$I$34), 'Personnel Details'!$J$34, 'Personnel Details'!$E$34)))</f>
        <v/>
      </c>
      <c r="MC166" s="59" t="str">
        <f>IF(MB$9="", "", IF(AND(NOT('Personnel Details'!$N$34=""), $B166&gt;='Personnel Details'!$N$34), IF('Personnel Details'!$P$34="","", 'Personnel Details'!$P$34), IF(AND(NOT('Personnel Details'!$I$34=""), $B166&gt;='Personnel Details'!$I$34), IF('Personnel Details'!$K$34="", "", 'Personnel Details'!$K$34), IF('Personnel Details'!$F$34="", "", 'Personnel Details'!$F$34))))</f>
        <v/>
      </c>
      <c r="MD166" s="79" t="str">
        <f>IF(MB$9="", "", IF(AND(NOT('Personnel Details'!$N$34=""), $B166&gt;='Personnel Details'!$N$34), 'Personnel Details'!$Q$34, IF(AND(NOT('Personnel Details'!$I$34=""), $B166&gt;='Personnel Details'!$I$34), 'Personnel Details'!$L$34, 'Personnel Details'!$G$34)))</f>
        <v/>
      </c>
      <c r="ME166" s="59" t="str">
        <f t="shared" si="426"/>
        <v/>
      </c>
      <c r="MF166" s="53"/>
      <c r="MH166" s="78" t="str">
        <f>IF(MH$9="", "", IF(AND(NOT('Personnel Details'!$N$35=""), $B166&gt;='Personnel Details'!$N$35), 'Personnel Details'!$O$35, IF(AND(NOT('Personnel Details'!$I$35=""), $B166&gt;='Personnel Details'!$I$35), 'Personnel Details'!$J$35, 'Personnel Details'!$E$35)))</f>
        <v/>
      </c>
      <c r="MI166" s="59" t="str">
        <f>IF(MH$9="", "", IF(AND(NOT('Personnel Details'!$N$35=""), $B166&gt;='Personnel Details'!$N$35), IF('Personnel Details'!$P$35="","", 'Personnel Details'!$P$35), IF(AND(NOT('Personnel Details'!$I$35=""), $B166&gt;='Personnel Details'!$I$35), IF('Personnel Details'!$K$35="", "", 'Personnel Details'!$K$35), IF('Personnel Details'!$F$35="", "", 'Personnel Details'!$F$35))))</f>
        <v/>
      </c>
      <c r="MJ166" s="79" t="str">
        <f>IF(MH$9="", "", IF(AND(NOT('Personnel Details'!$N$35=""), $B166&gt;='Personnel Details'!$N$35), 'Personnel Details'!$Q$35, IF(AND(NOT('Personnel Details'!$I$35=""), $B166&gt;='Personnel Details'!$I$35), 'Personnel Details'!$L$35, 'Personnel Details'!$G$35)))</f>
        <v/>
      </c>
      <c r="MK166" s="59" t="str">
        <f t="shared" si="427"/>
        <v/>
      </c>
      <c r="ML166" s="53"/>
      <c r="MN166" s="78" t="str">
        <f>IF(MN$9="", "", IF(AND(NOT('Personnel Details'!$N$36=""), $B166&gt;='Personnel Details'!$N$36), 'Personnel Details'!$O$36, IF(AND(NOT('Personnel Details'!$I$36=""), $B166&gt;='Personnel Details'!$I$36), 'Personnel Details'!$J$36, 'Personnel Details'!$E$36)))</f>
        <v/>
      </c>
      <c r="MO166" s="59" t="str">
        <f>IF(MN$9="", "", IF(AND(NOT('Personnel Details'!$N$36=""), $B166&gt;='Personnel Details'!$N$36), IF('Personnel Details'!$P$36="","", 'Personnel Details'!$P$36), IF(AND(NOT('Personnel Details'!$I$36=""), $B166&gt;='Personnel Details'!$I$36), IF('Personnel Details'!$K$36="", "", 'Personnel Details'!$K$36), IF('Personnel Details'!$F$36="", "", 'Personnel Details'!$F$36))))</f>
        <v/>
      </c>
      <c r="MP166" s="79" t="str">
        <f>IF(MN$9="", "", IF(AND(NOT('Personnel Details'!$N$36=""), $B166&gt;='Personnel Details'!$N$36), 'Personnel Details'!$Q$36, IF(AND(NOT('Personnel Details'!$I$36=""), $B166&gt;='Personnel Details'!$I$36), 'Personnel Details'!$L$36, 'Personnel Details'!$G$36)))</f>
        <v/>
      </c>
      <c r="MQ166" s="59" t="str">
        <f t="shared" si="428"/>
        <v/>
      </c>
      <c r="MR166" s="53"/>
      <c r="MT166" s="78" t="str">
        <f>IF(MT$9="", "", IF(AND(NOT('Personnel Details'!$N$37=""), $B166&gt;='Personnel Details'!$N$37), 'Personnel Details'!$O$37, IF(AND(NOT('Personnel Details'!$I$37=""), $B166&gt;='Personnel Details'!$I$37), 'Personnel Details'!$J$37, 'Personnel Details'!$E$37)))</f>
        <v/>
      </c>
      <c r="MU166" s="59" t="str">
        <f>IF(MT$9="", "", IF(AND(NOT('Personnel Details'!$N$37=""), $B166&gt;='Personnel Details'!$N$37), IF('Personnel Details'!$P$37="","", 'Personnel Details'!$P$37), IF(AND(NOT('Personnel Details'!$I$37=""), $B166&gt;='Personnel Details'!$I$37), IF('Personnel Details'!$K$37="", "", 'Personnel Details'!$K$37), IF('Personnel Details'!$F$37="", "", 'Personnel Details'!$F$37))))</f>
        <v/>
      </c>
      <c r="MV166" s="79" t="str">
        <f>IF(MT$9="", "", IF(AND(NOT('Personnel Details'!$N$37=""), $B166&gt;='Personnel Details'!$N$37), 'Personnel Details'!$Q$37, IF(AND(NOT('Personnel Details'!$I$37=""), $B166&gt;='Personnel Details'!$I$37), 'Personnel Details'!$L$37, 'Personnel Details'!$G$37)))</f>
        <v/>
      </c>
      <c r="MW166" s="59" t="str">
        <f t="shared" si="429"/>
        <v/>
      </c>
      <c r="MX166" s="53"/>
      <c r="MZ166" s="78" t="str">
        <f>IF(MZ$9="", "", IF(AND(NOT('Personnel Details'!$N$38=""), $B166&gt;='Personnel Details'!$N$38), 'Personnel Details'!$O$38, IF(AND(NOT('Personnel Details'!$I$38=""), $B166&gt;='Personnel Details'!$I$38), 'Personnel Details'!$J$38, 'Personnel Details'!$E$38)))</f>
        <v/>
      </c>
      <c r="NA166" s="59" t="str">
        <f>IF(MZ$9="", "", IF(AND(NOT('Personnel Details'!$N$38=""), $B166&gt;='Personnel Details'!$N$38), IF('Personnel Details'!$P$38="","", 'Personnel Details'!$P$38), IF(AND(NOT('Personnel Details'!$I$38=""), $B166&gt;='Personnel Details'!$I$38), IF('Personnel Details'!$K$38="", "", 'Personnel Details'!$K$38), IF('Personnel Details'!$F$38="", "", 'Personnel Details'!$F$38))))</f>
        <v/>
      </c>
      <c r="NB166" s="79" t="str">
        <f>IF(MZ$9="", "", IF(AND(NOT('Personnel Details'!$N$38=""), $B166&gt;='Personnel Details'!$N$38), 'Personnel Details'!$Q$38, IF(AND(NOT('Personnel Details'!$I$38=""), $B166&gt;='Personnel Details'!$I$38), 'Personnel Details'!$L$38, 'Personnel Details'!$G$38)))</f>
        <v/>
      </c>
      <c r="NC166" s="59" t="str">
        <f t="shared" si="430"/>
        <v/>
      </c>
      <c r="ND166" s="53"/>
      <c r="NF166" s="78" t="str">
        <f>IF(NF$9="", "", IF(AND(NOT('Personnel Details'!$N$39=""), $B166&gt;='Personnel Details'!$N$39), 'Personnel Details'!$O$39, IF(AND(NOT('Personnel Details'!$I$39=""), $B166&gt;='Personnel Details'!$I$39), 'Personnel Details'!$J$39, 'Personnel Details'!$E$39)))</f>
        <v/>
      </c>
      <c r="NG166" s="59" t="str">
        <f>IF(NF$9="", "", IF(AND(NOT('Personnel Details'!$N$39=""), $B166&gt;='Personnel Details'!$N$39), IF('Personnel Details'!$P$39="","", 'Personnel Details'!$P$39), IF(AND(NOT('Personnel Details'!$I$39=""), $B166&gt;='Personnel Details'!$I$39), IF('Personnel Details'!$K$39="", "", 'Personnel Details'!$K$39), IF('Personnel Details'!$F$39="", "", 'Personnel Details'!$F$39))))</f>
        <v/>
      </c>
      <c r="NH166" s="79" t="str">
        <f>IF(NF$9="", "", IF(AND(NOT('Personnel Details'!$N$39=""), $B166&gt;='Personnel Details'!$N$39), 'Personnel Details'!$Q$39, IF(AND(NOT('Personnel Details'!$I$39=""), $B166&gt;='Personnel Details'!$I$39), 'Personnel Details'!$L$39, 'Personnel Details'!$G$39)))</f>
        <v/>
      </c>
      <c r="NI166" s="59" t="str">
        <f t="shared" si="431"/>
        <v/>
      </c>
      <c r="NJ166" s="53"/>
      <c r="NL166" s="78" t="str">
        <f>IF(NL$9="", "", IF(AND(NOT('Personnel Details'!$N$40=""), $B166&gt;='Personnel Details'!$N$40), 'Personnel Details'!$O$40, IF(AND(NOT('Personnel Details'!$I$40=""), $B166&gt;='Personnel Details'!$I$40), 'Personnel Details'!$J$40, 'Personnel Details'!$E$40)))</f>
        <v/>
      </c>
      <c r="NM166" s="59" t="str">
        <f>IF(NL$9="", "", IF(AND(NOT('Personnel Details'!$N$40=""), $B166&gt;='Personnel Details'!$N$40), IF('Personnel Details'!$P$40="","", 'Personnel Details'!$P$40), IF(AND(NOT('Personnel Details'!$I$40=""), $B166&gt;='Personnel Details'!$I$40), IF('Personnel Details'!$K$40="", "", 'Personnel Details'!$K$40), IF('Personnel Details'!$F$40="", "", 'Personnel Details'!$F$40))))</f>
        <v/>
      </c>
      <c r="NN166" s="79" t="str">
        <f>IF(NL$9="", "", IF(AND(NOT('Personnel Details'!$N$40=""), $B166&gt;='Personnel Details'!$N$40), 'Personnel Details'!$Q$40, IF(AND(NOT('Personnel Details'!$I$40=""), $B166&gt;='Personnel Details'!$I$40), 'Personnel Details'!$L$40, 'Personnel Details'!$G$40)))</f>
        <v/>
      </c>
      <c r="NO166" s="59" t="str">
        <f t="shared" si="432"/>
        <v/>
      </c>
      <c r="NP166" s="53"/>
    </row>
    <row r="167" spans="1:380" x14ac:dyDescent="0.25">
      <c r="A167" s="32"/>
      <c r="B167" s="113" t="str">
        <f>IFERROR(IF(B166+1&gt;'Personnel Details'!$U$5, "", B166+1), "")</f>
        <v/>
      </c>
      <c r="C167" s="32"/>
      <c r="D167" s="120"/>
      <c r="E167" s="13" t="str">
        <f t="shared" si="311"/>
        <v/>
      </c>
      <c r="F167" s="13" t="str">
        <f t="shared" si="342"/>
        <v/>
      </c>
      <c r="G167" s="56" t="str">
        <f t="shared" si="433"/>
        <v/>
      </c>
      <c r="H167" s="16" t="str">
        <f t="shared" si="343"/>
        <v/>
      </c>
      <c r="I167" s="32"/>
      <c r="J167" s="120"/>
      <c r="K167" s="62" t="str">
        <f t="shared" si="312"/>
        <v/>
      </c>
      <c r="L167" s="62" t="str">
        <f t="shared" si="344"/>
        <v/>
      </c>
      <c r="M167" s="65" t="str">
        <f t="shared" si="434"/>
        <v/>
      </c>
      <c r="N167" s="68" t="str">
        <f t="shared" si="345"/>
        <v/>
      </c>
      <c r="O167" s="32"/>
      <c r="P167" s="120"/>
      <c r="Q167" s="62" t="str">
        <f t="shared" si="313"/>
        <v/>
      </c>
      <c r="R167" s="62" t="str">
        <f t="shared" si="346"/>
        <v/>
      </c>
      <c r="S167" s="65" t="str">
        <f t="shared" si="435"/>
        <v/>
      </c>
      <c r="T167" s="68" t="str">
        <f t="shared" si="347"/>
        <v/>
      </c>
      <c r="U167" s="32"/>
      <c r="V167" s="120"/>
      <c r="W167" s="62" t="str">
        <f t="shared" si="314"/>
        <v/>
      </c>
      <c r="X167" s="62" t="str">
        <f t="shared" si="348"/>
        <v/>
      </c>
      <c r="Y167" s="65" t="str">
        <f t="shared" si="436"/>
        <v/>
      </c>
      <c r="Z167" s="68" t="str">
        <f t="shared" si="349"/>
        <v/>
      </c>
      <c r="AA167" s="32"/>
      <c r="AB167" s="120"/>
      <c r="AC167" s="62" t="str">
        <f t="shared" si="315"/>
        <v/>
      </c>
      <c r="AD167" s="62" t="str">
        <f t="shared" si="350"/>
        <v/>
      </c>
      <c r="AE167" s="65" t="str">
        <f t="shared" si="437"/>
        <v/>
      </c>
      <c r="AF167" s="68" t="str">
        <f t="shared" si="351"/>
        <v/>
      </c>
      <c r="AG167" s="32"/>
      <c r="AH167" s="120"/>
      <c r="AI167" s="62" t="str">
        <f t="shared" si="316"/>
        <v/>
      </c>
      <c r="AJ167" s="62" t="str">
        <f t="shared" si="352"/>
        <v/>
      </c>
      <c r="AK167" s="65" t="str">
        <f t="shared" si="438"/>
        <v/>
      </c>
      <c r="AL167" s="68" t="str">
        <f t="shared" si="353"/>
        <v/>
      </c>
      <c r="AM167" s="32"/>
      <c r="AN167" s="120"/>
      <c r="AO167" s="62" t="str">
        <f t="shared" si="317"/>
        <v/>
      </c>
      <c r="AP167" s="62" t="str">
        <f t="shared" si="354"/>
        <v/>
      </c>
      <c r="AQ167" s="65" t="str">
        <f t="shared" si="439"/>
        <v/>
      </c>
      <c r="AR167" s="68" t="str">
        <f t="shared" si="355"/>
        <v/>
      </c>
      <c r="AS167" s="32"/>
      <c r="AT167" s="120"/>
      <c r="AU167" s="62" t="str">
        <f t="shared" si="318"/>
        <v/>
      </c>
      <c r="AV167" s="62" t="str">
        <f t="shared" si="356"/>
        <v/>
      </c>
      <c r="AW167" s="65" t="str">
        <f t="shared" si="440"/>
        <v/>
      </c>
      <c r="AX167" s="68" t="str">
        <f t="shared" si="357"/>
        <v/>
      </c>
      <c r="AY167" s="32"/>
      <c r="AZ167" s="120"/>
      <c r="BA167" s="62" t="str">
        <f t="shared" si="319"/>
        <v/>
      </c>
      <c r="BB167" s="62" t="str">
        <f t="shared" si="358"/>
        <v/>
      </c>
      <c r="BC167" s="65" t="str">
        <f t="shared" si="441"/>
        <v/>
      </c>
      <c r="BD167" s="68" t="str">
        <f t="shared" si="359"/>
        <v/>
      </c>
      <c r="BE167" s="32"/>
      <c r="BF167" s="120"/>
      <c r="BG167" s="62" t="str">
        <f t="shared" si="320"/>
        <v/>
      </c>
      <c r="BH167" s="62" t="str">
        <f t="shared" si="360"/>
        <v/>
      </c>
      <c r="BI167" s="65" t="str">
        <f t="shared" si="442"/>
        <v/>
      </c>
      <c r="BJ167" s="68" t="str">
        <f t="shared" si="361"/>
        <v/>
      </c>
      <c r="BK167" s="32"/>
      <c r="BL167" s="120"/>
      <c r="BM167" s="62" t="str">
        <f t="shared" si="321"/>
        <v/>
      </c>
      <c r="BN167" s="62" t="str">
        <f t="shared" si="362"/>
        <v/>
      </c>
      <c r="BO167" s="65" t="str">
        <f t="shared" si="443"/>
        <v/>
      </c>
      <c r="BP167" s="68" t="str">
        <f t="shared" si="363"/>
        <v/>
      </c>
      <c r="BQ167" s="32"/>
      <c r="BR167" s="120"/>
      <c r="BS167" s="62" t="str">
        <f t="shared" si="322"/>
        <v/>
      </c>
      <c r="BT167" s="62" t="str">
        <f t="shared" si="364"/>
        <v/>
      </c>
      <c r="BU167" s="65" t="str">
        <f t="shared" si="444"/>
        <v/>
      </c>
      <c r="BV167" s="68" t="str">
        <f t="shared" si="365"/>
        <v/>
      </c>
      <c r="BW167" s="32"/>
      <c r="BX167" s="120"/>
      <c r="BY167" s="62" t="str">
        <f t="shared" si="323"/>
        <v/>
      </c>
      <c r="BZ167" s="62" t="str">
        <f t="shared" si="366"/>
        <v/>
      </c>
      <c r="CA167" s="65" t="str">
        <f t="shared" si="445"/>
        <v/>
      </c>
      <c r="CB167" s="68" t="str">
        <f t="shared" si="367"/>
        <v/>
      </c>
      <c r="CC167" s="32"/>
      <c r="CD167" s="120"/>
      <c r="CE167" s="62" t="str">
        <f t="shared" si="324"/>
        <v/>
      </c>
      <c r="CF167" s="62" t="str">
        <f t="shared" si="368"/>
        <v/>
      </c>
      <c r="CG167" s="65" t="str">
        <f t="shared" si="446"/>
        <v/>
      </c>
      <c r="CH167" s="68" t="str">
        <f t="shared" si="369"/>
        <v/>
      </c>
      <c r="CI167" s="32"/>
      <c r="CJ167" s="120"/>
      <c r="CK167" s="62" t="str">
        <f t="shared" si="325"/>
        <v/>
      </c>
      <c r="CL167" s="62" t="str">
        <f t="shared" si="370"/>
        <v/>
      </c>
      <c r="CM167" s="65" t="str">
        <f t="shared" si="447"/>
        <v/>
      </c>
      <c r="CN167" s="68" t="str">
        <f t="shared" si="371"/>
        <v/>
      </c>
      <c r="CO167" s="32"/>
      <c r="CP167" s="120"/>
      <c r="CQ167" s="62" t="str">
        <f t="shared" si="326"/>
        <v/>
      </c>
      <c r="CR167" s="62" t="str">
        <f t="shared" si="372"/>
        <v/>
      </c>
      <c r="CS167" s="65" t="str">
        <f t="shared" si="448"/>
        <v/>
      </c>
      <c r="CT167" s="68" t="str">
        <f t="shared" si="373"/>
        <v/>
      </c>
      <c r="CU167" s="32"/>
      <c r="CV167" s="120"/>
      <c r="CW167" s="62" t="str">
        <f t="shared" si="327"/>
        <v/>
      </c>
      <c r="CX167" s="62" t="str">
        <f t="shared" si="374"/>
        <v/>
      </c>
      <c r="CY167" s="65" t="str">
        <f t="shared" si="449"/>
        <v/>
      </c>
      <c r="CZ167" s="68" t="str">
        <f t="shared" si="375"/>
        <v/>
      </c>
      <c r="DA167" s="32"/>
      <c r="DB167" s="120"/>
      <c r="DC167" s="62" t="str">
        <f t="shared" si="328"/>
        <v/>
      </c>
      <c r="DD167" s="62" t="str">
        <f t="shared" si="376"/>
        <v/>
      </c>
      <c r="DE167" s="65" t="str">
        <f t="shared" si="450"/>
        <v/>
      </c>
      <c r="DF167" s="68" t="str">
        <f t="shared" si="377"/>
        <v/>
      </c>
      <c r="DG167" s="32"/>
      <c r="DH167" s="120"/>
      <c r="DI167" s="62" t="str">
        <f t="shared" si="329"/>
        <v/>
      </c>
      <c r="DJ167" s="62" t="str">
        <f t="shared" si="378"/>
        <v/>
      </c>
      <c r="DK167" s="65" t="str">
        <f t="shared" si="451"/>
        <v/>
      </c>
      <c r="DL167" s="68" t="str">
        <f t="shared" si="379"/>
        <v/>
      </c>
      <c r="DM167" s="32"/>
      <c r="DN167" s="120"/>
      <c r="DO167" s="62" t="str">
        <f t="shared" si="330"/>
        <v/>
      </c>
      <c r="DP167" s="62" t="str">
        <f t="shared" si="380"/>
        <v/>
      </c>
      <c r="DQ167" s="65" t="str">
        <f t="shared" si="452"/>
        <v/>
      </c>
      <c r="DR167" s="68" t="str">
        <f t="shared" si="381"/>
        <v/>
      </c>
      <c r="DS167" s="32"/>
      <c r="DT167" s="120"/>
      <c r="DU167" s="62" t="str">
        <f t="shared" si="331"/>
        <v/>
      </c>
      <c r="DV167" s="62" t="str">
        <f t="shared" si="382"/>
        <v/>
      </c>
      <c r="DW167" s="65" t="str">
        <f t="shared" si="453"/>
        <v/>
      </c>
      <c r="DX167" s="68" t="str">
        <f t="shared" si="383"/>
        <v/>
      </c>
      <c r="DY167" s="32"/>
      <c r="DZ167" s="120"/>
      <c r="EA167" s="62" t="str">
        <f t="shared" si="332"/>
        <v/>
      </c>
      <c r="EB167" s="62" t="str">
        <f t="shared" si="384"/>
        <v/>
      </c>
      <c r="EC167" s="65" t="str">
        <f t="shared" si="454"/>
        <v/>
      </c>
      <c r="ED167" s="68" t="str">
        <f t="shared" si="385"/>
        <v/>
      </c>
      <c r="EE167" s="32"/>
      <c r="EF167" s="120"/>
      <c r="EG167" s="62" t="str">
        <f t="shared" si="333"/>
        <v/>
      </c>
      <c r="EH167" s="62" t="str">
        <f t="shared" si="386"/>
        <v/>
      </c>
      <c r="EI167" s="65" t="str">
        <f t="shared" si="455"/>
        <v/>
      </c>
      <c r="EJ167" s="68" t="str">
        <f t="shared" si="387"/>
        <v/>
      </c>
      <c r="EK167" s="32"/>
      <c r="EL167" s="120"/>
      <c r="EM167" s="62" t="str">
        <f t="shared" si="334"/>
        <v/>
      </c>
      <c r="EN167" s="62" t="str">
        <f t="shared" si="388"/>
        <v/>
      </c>
      <c r="EO167" s="65" t="str">
        <f t="shared" si="456"/>
        <v/>
      </c>
      <c r="EP167" s="68" t="str">
        <f t="shared" si="389"/>
        <v/>
      </c>
      <c r="EQ167" s="32"/>
      <c r="ER167" s="120"/>
      <c r="ES167" s="62" t="str">
        <f t="shared" si="335"/>
        <v/>
      </c>
      <c r="ET167" s="62" t="str">
        <f t="shared" si="390"/>
        <v/>
      </c>
      <c r="EU167" s="65" t="str">
        <f t="shared" si="457"/>
        <v/>
      </c>
      <c r="EV167" s="68" t="str">
        <f t="shared" si="391"/>
        <v/>
      </c>
      <c r="EW167" s="32"/>
      <c r="EX167" s="120"/>
      <c r="EY167" s="62" t="str">
        <f t="shared" si="336"/>
        <v/>
      </c>
      <c r="EZ167" s="62" t="str">
        <f t="shared" si="392"/>
        <v/>
      </c>
      <c r="FA167" s="65" t="str">
        <f t="shared" si="458"/>
        <v/>
      </c>
      <c r="FB167" s="68" t="str">
        <f t="shared" si="393"/>
        <v/>
      </c>
      <c r="FC167" s="32"/>
      <c r="FD167" s="120"/>
      <c r="FE167" s="62" t="str">
        <f t="shared" si="337"/>
        <v/>
      </c>
      <c r="FF167" s="62" t="str">
        <f t="shared" si="394"/>
        <v/>
      </c>
      <c r="FG167" s="65" t="str">
        <f t="shared" si="459"/>
        <v/>
      </c>
      <c r="FH167" s="68" t="str">
        <f t="shared" si="395"/>
        <v/>
      </c>
      <c r="FI167" s="32"/>
      <c r="FJ167" s="120"/>
      <c r="FK167" s="62" t="str">
        <f t="shared" si="338"/>
        <v/>
      </c>
      <c r="FL167" s="62" t="str">
        <f t="shared" si="396"/>
        <v/>
      </c>
      <c r="FM167" s="65" t="str">
        <f t="shared" si="460"/>
        <v/>
      </c>
      <c r="FN167" s="68" t="str">
        <f t="shared" si="397"/>
        <v/>
      </c>
      <c r="FO167" s="32"/>
      <c r="FP167" s="120"/>
      <c r="FQ167" s="62" t="str">
        <f t="shared" si="339"/>
        <v/>
      </c>
      <c r="FR167" s="62" t="str">
        <f t="shared" si="398"/>
        <v/>
      </c>
      <c r="FS167" s="65" t="str">
        <f t="shared" si="461"/>
        <v/>
      </c>
      <c r="FT167" s="68" t="str">
        <f t="shared" si="399"/>
        <v/>
      </c>
      <c r="FU167" s="32"/>
      <c r="FV167" s="120"/>
      <c r="FW167" s="62" t="str">
        <f t="shared" si="340"/>
        <v/>
      </c>
      <c r="FX167" s="62" t="str">
        <f t="shared" si="400"/>
        <v/>
      </c>
      <c r="FY167" s="65" t="str">
        <f t="shared" si="462"/>
        <v/>
      </c>
      <c r="FZ167" s="68" t="str">
        <f t="shared" si="401"/>
        <v/>
      </c>
      <c r="GA167" s="32"/>
      <c r="GC167" s="7" t="str">
        <f t="shared" si="402"/>
        <v/>
      </c>
      <c r="GD167" s="7" t="str">
        <f t="shared" ca="1" si="341"/>
        <v/>
      </c>
      <c r="GT167" s="71" t="str">
        <f>IF(GT$9="", "", IF(AND(NOT('Personnel Details'!$N$11=""), $B167&gt;='Personnel Details'!$N$11), 'Personnel Details'!$O$11, IF(AND(NOT('Personnel Details'!$I$11=""), $B167&gt;='Personnel Details'!$I$11), 'Personnel Details'!$J$11, 'Personnel Details'!$E$11)))</f>
        <v/>
      </c>
      <c r="GU167" s="59" t="str">
        <f>IF(GT$9="", "", IF(AND(NOT('Personnel Details'!$N$11=""), $B167&gt;='Personnel Details'!$N$11), IF('Personnel Details'!$P$11="","", 'Personnel Details'!$P$11), IF(AND(NOT('Personnel Details'!$I$11=""), $B167&gt;='Personnel Details'!$I$11), IF('Personnel Details'!$K$11="", "", 'Personnel Details'!$K$11), IF('Personnel Details'!$F$11="", "", 'Personnel Details'!$F$11))))</f>
        <v/>
      </c>
      <c r="GV167" s="74" t="str">
        <f>IF(GT$9="", "", IF(AND(NOT('Personnel Details'!$N$11=""), $B167&gt;='Personnel Details'!$N$11), 'Personnel Details'!$Q$11, IF(AND(NOT('Personnel Details'!$I$11=""), $B167&gt;='Personnel Details'!$I$11), 'Personnel Details'!$L$11, 'Personnel Details'!$G$11)))</f>
        <v/>
      </c>
      <c r="GW167" s="59" t="str">
        <f t="shared" si="403"/>
        <v/>
      </c>
      <c r="GX167" s="53"/>
      <c r="GZ167" s="78" t="str">
        <f>IF(GZ$9="", "", IF(AND(NOT('Personnel Details'!$N$12=""), $B167&gt;='Personnel Details'!$N$12), 'Personnel Details'!$O$12, IF(AND(NOT('Personnel Details'!$I$12=""), $B167&gt;='Personnel Details'!$I$12), 'Personnel Details'!$J$12, 'Personnel Details'!$E$12)))</f>
        <v/>
      </c>
      <c r="HA167" s="59" t="str">
        <f>IF(GZ$9="", "", IF(AND(NOT('Personnel Details'!$N$12=""), $B167&gt;='Personnel Details'!$N$12), IF('Personnel Details'!$P$12="","", 'Personnel Details'!$P$12), IF(AND(NOT('Personnel Details'!$I$12=""), $B167&gt;='Personnel Details'!$I$12), IF('Personnel Details'!$K$12="", "", 'Personnel Details'!$K$12), IF('Personnel Details'!$F$12="", "", 'Personnel Details'!$F$12))))</f>
        <v/>
      </c>
      <c r="HB167" s="79" t="str">
        <f>IF(GZ$9="", "", IF(AND(NOT('Personnel Details'!$N$12=""), $B167&gt;='Personnel Details'!$N$12), 'Personnel Details'!$Q$12, IF(AND(NOT('Personnel Details'!$I$12=""), $B167&gt;='Personnel Details'!$I$12), 'Personnel Details'!$L$12, 'Personnel Details'!$G$12)))</f>
        <v/>
      </c>
      <c r="HC167" s="59" t="str">
        <f t="shared" si="404"/>
        <v/>
      </c>
      <c r="HD167" s="53"/>
      <c r="HF167" s="78" t="str">
        <f>IF(HF$9="", "", IF(AND(NOT('Personnel Details'!$N$13=""), $B167&gt;='Personnel Details'!$N$13), 'Personnel Details'!$O$13, IF(AND(NOT('Personnel Details'!$I$13=""), $B167&gt;='Personnel Details'!$I$13), 'Personnel Details'!$J$13, 'Personnel Details'!$E$13)))</f>
        <v/>
      </c>
      <c r="HG167" s="59" t="str">
        <f>IF(HF$9="", "", IF(AND(NOT('Personnel Details'!$N$13=""), $B167&gt;='Personnel Details'!$N$13), IF('Personnel Details'!$P$13="","", 'Personnel Details'!$P$13), IF(AND(NOT('Personnel Details'!$I$13=""), $B167&gt;='Personnel Details'!$I$13), IF('Personnel Details'!$K$13="", "", 'Personnel Details'!$K$13), IF('Personnel Details'!$F$13="", "", 'Personnel Details'!$F$13))))</f>
        <v/>
      </c>
      <c r="HH167" s="79" t="str">
        <f>IF(HF$9="", "", IF(AND(NOT('Personnel Details'!$N$13=""), $B167&gt;='Personnel Details'!$N$13), 'Personnel Details'!$Q$13, IF(AND(NOT('Personnel Details'!$I$13=""), $B167&gt;='Personnel Details'!$I$13), 'Personnel Details'!$L$13, 'Personnel Details'!$G$13)))</f>
        <v/>
      </c>
      <c r="HI167" s="59" t="str">
        <f t="shared" si="405"/>
        <v/>
      </c>
      <c r="HJ167" s="53"/>
      <c r="HL167" s="78" t="str">
        <f>IF(HL$9="", "", IF(AND(NOT('Personnel Details'!$N$14=""), $B167&gt;='Personnel Details'!$N$14), 'Personnel Details'!$O$14, IF(AND(NOT('Personnel Details'!$I$14=""), $B167&gt;='Personnel Details'!$I$14), 'Personnel Details'!$J$14, 'Personnel Details'!$E$14)))</f>
        <v/>
      </c>
      <c r="HM167" s="59" t="str">
        <f>IF(HL$9="", "", IF(AND(NOT('Personnel Details'!$N$14=""), $B167&gt;='Personnel Details'!$N$14), IF('Personnel Details'!$P$14="","", 'Personnel Details'!$P$14), IF(AND(NOT('Personnel Details'!$I$14=""), $B167&gt;='Personnel Details'!$I$14), IF('Personnel Details'!$K$14="", "", 'Personnel Details'!$K$14), IF('Personnel Details'!$F$14="", "", 'Personnel Details'!$F$14))))</f>
        <v/>
      </c>
      <c r="HN167" s="79" t="str">
        <f>IF(HL$9="", "", IF(AND(NOT('Personnel Details'!$N$14=""), $B167&gt;='Personnel Details'!$N$14), 'Personnel Details'!$Q$14, IF(AND(NOT('Personnel Details'!$I$14=""), $B167&gt;='Personnel Details'!$I$14), 'Personnel Details'!$L$14, 'Personnel Details'!$G$14)))</f>
        <v/>
      </c>
      <c r="HO167" s="59" t="str">
        <f t="shared" si="406"/>
        <v/>
      </c>
      <c r="HP167" s="53"/>
      <c r="HR167" s="78" t="str">
        <f>IF(HR$9="", "", IF(AND(NOT('Personnel Details'!$N$15=""), $B167&gt;='Personnel Details'!$N$15), 'Personnel Details'!$O$15, IF(AND(NOT('Personnel Details'!$I$15=""), $B167&gt;='Personnel Details'!$I$15), 'Personnel Details'!$J$15, 'Personnel Details'!$E$15)))</f>
        <v/>
      </c>
      <c r="HS167" s="59" t="str">
        <f>IF(HR$9="", "", IF(AND(NOT('Personnel Details'!$N$15=""), $B167&gt;='Personnel Details'!$N$15), IF('Personnel Details'!$P$15="","", 'Personnel Details'!$P$15), IF(AND(NOT('Personnel Details'!$I$15=""), $B167&gt;='Personnel Details'!$I$15), IF('Personnel Details'!$K$15="", "", 'Personnel Details'!$K$15), IF('Personnel Details'!$F$15="", "", 'Personnel Details'!$F$15))))</f>
        <v/>
      </c>
      <c r="HT167" s="79" t="str">
        <f>IF(HR$9="", "", IF(AND(NOT('Personnel Details'!$N$15=""), $B167&gt;='Personnel Details'!$N$15), 'Personnel Details'!$Q$15, IF(AND(NOT('Personnel Details'!$I$15=""), $B167&gt;='Personnel Details'!$I$15), 'Personnel Details'!$L$15, 'Personnel Details'!$G$15)))</f>
        <v/>
      </c>
      <c r="HU167" s="59" t="str">
        <f t="shared" si="407"/>
        <v/>
      </c>
      <c r="HV167" s="53"/>
      <c r="HX167" s="78" t="str">
        <f>IF(HX$9="", "", IF(AND(NOT('Personnel Details'!$N$16=""), $B167&gt;='Personnel Details'!$N$16), 'Personnel Details'!$O$16, IF(AND(NOT('Personnel Details'!$I$16=""), $B167&gt;='Personnel Details'!$I$16), 'Personnel Details'!$J$16, 'Personnel Details'!$E$16)))</f>
        <v/>
      </c>
      <c r="HY167" s="59" t="str">
        <f>IF(HX$9="", "", IF(AND(NOT('Personnel Details'!$N$16=""), $B167&gt;='Personnel Details'!$N$16), IF('Personnel Details'!$P$16="","", 'Personnel Details'!$P$16), IF(AND(NOT('Personnel Details'!$I$16=""), $B167&gt;='Personnel Details'!$I$16), IF('Personnel Details'!$K$16="", "", 'Personnel Details'!$K$16), IF('Personnel Details'!$F$16="", "", 'Personnel Details'!$F$16))))</f>
        <v/>
      </c>
      <c r="HZ167" s="79" t="str">
        <f>IF(HX$9="", "", IF(AND(NOT('Personnel Details'!$N$16=""), $B167&gt;='Personnel Details'!$N$16), 'Personnel Details'!$Q$16, IF(AND(NOT('Personnel Details'!$I$16=""), $B167&gt;='Personnel Details'!$I$16), 'Personnel Details'!$L$16, 'Personnel Details'!$G$16)))</f>
        <v/>
      </c>
      <c r="IA167" s="59" t="str">
        <f t="shared" si="408"/>
        <v/>
      </c>
      <c r="IB167" s="53"/>
      <c r="ID167" s="78" t="str">
        <f>IF(ID$9="", "", IF(AND(NOT('Personnel Details'!$N$17=""), $B167&gt;='Personnel Details'!$N$17), 'Personnel Details'!$O$17, IF(AND(NOT('Personnel Details'!$I$17=""), $B167&gt;='Personnel Details'!$I$17), 'Personnel Details'!$J$17, 'Personnel Details'!$E$17)))</f>
        <v/>
      </c>
      <c r="IE167" s="59" t="str">
        <f>IF(ID$9="", "", IF(AND(NOT('Personnel Details'!$N$17=""), $B167&gt;='Personnel Details'!$N$17), IF('Personnel Details'!$P$17="","", 'Personnel Details'!$P$17), IF(AND(NOT('Personnel Details'!$I$17=""), $B167&gt;='Personnel Details'!$I$17), IF('Personnel Details'!$K$17="", "", 'Personnel Details'!$K$17), IF('Personnel Details'!$F$17="", "", 'Personnel Details'!$F$17))))</f>
        <v/>
      </c>
      <c r="IF167" s="79" t="str">
        <f>IF(ID$9="", "", IF(AND(NOT('Personnel Details'!$N$17=""), $B167&gt;='Personnel Details'!$N$17), 'Personnel Details'!$Q$17, IF(AND(NOT('Personnel Details'!$I$17=""), $B167&gt;='Personnel Details'!$I$17), 'Personnel Details'!$L$17, 'Personnel Details'!$G$17)))</f>
        <v/>
      </c>
      <c r="IG167" s="59" t="str">
        <f t="shared" si="409"/>
        <v/>
      </c>
      <c r="IH167" s="53"/>
      <c r="IJ167" s="78" t="str">
        <f>IF(IJ$9="", "", IF(AND(NOT('Personnel Details'!$N$18=""), $B167&gt;='Personnel Details'!$N$18), 'Personnel Details'!$O$18, IF(AND(NOT('Personnel Details'!$I$18=""), $B167&gt;='Personnel Details'!$I$18), 'Personnel Details'!$J$18, 'Personnel Details'!$E$18)))</f>
        <v/>
      </c>
      <c r="IK167" s="59" t="str">
        <f>IF(IJ$9="", "", IF(AND(NOT('Personnel Details'!$N$18=""), $B167&gt;='Personnel Details'!$N$18), IF('Personnel Details'!$P$18="","", 'Personnel Details'!$P$18), IF(AND(NOT('Personnel Details'!$I$18=""), $B167&gt;='Personnel Details'!$I$18), IF('Personnel Details'!$K$18="", "", 'Personnel Details'!$K$18), IF('Personnel Details'!$F$18="", "", 'Personnel Details'!$F$18))))</f>
        <v/>
      </c>
      <c r="IL167" s="79" t="str">
        <f>IF(IJ$9="", "", IF(AND(NOT('Personnel Details'!$N$18=""), $B167&gt;='Personnel Details'!$N$18), 'Personnel Details'!$Q$18, IF(AND(NOT('Personnel Details'!$I$18=""), $B167&gt;='Personnel Details'!$I$18), 'Personnel Details'!$L$18, 'Personnel Details'!$G$18)))</f>
        <v/>
      </c>
      <c r="IM167" s="59" t="str">
        <f t="shared" si="410"/>
        <v/>
      </c>
      <c r="IN167" s="53"/>
      <c r="IP167" s="78" t="str">
        <f>IF(IP$9="", "", IF(AND(NOT('Personnel Details'!$N$19=""), $B167&gt;='Personnel Details'!$N$19), 'Personnel Details'!$O$19, IF(AND(NOT('Personnel Details'!$I$19=""), $B167&gt;='Personnel Details'!$I$19), 'Personnel Details'!$J$19, 'Personnel Details'!$E$19)))</f>
        <v/>
      </c>
      <c r="IQ167" s="59" t="str">
        <f>IF(IP$9="", "", IF(AND(NOT('Personnel Details'!$N$19=""), $B167&gt;='Personnel Details'!$N$19), IF('Personnel Details'!$P$19="","", 'Personnel Details'!$P$19), IF(AND(NOT('Personnel Details'!$I$19=""), $B167&gt;='Personnel Details'!$I$19), IF('Personnel Details'!$K$19="", "", 'Personnel Details'!$K$19), IF('Personnel Details'!$F$19="", "", 'Personnel Details'!$F$19))))</f>
        <v/>
      </c>
      <c r="IR167" s="79" t="str">
        <f>IF(IP$9="", "", IF(AND(NOT('Personnel Details'!$N$19=""), $B167&gt;='Personnel Details'!$N$19), 'Personnel Details'!$Q$19, IF(AND(NOT('Personnel Details'!$I$19=""), $B167&gt;='Personnel Details'!$I$19), 'Personnel Details'!$L$19, 'Personnel Details'!$G$19)))</f>
        <v/>
      </c>
      <c r="IS167" s="59" t="str">
        <f t="shared" si="411"/>
        <v/>
      </c>
      <c r="IT167" s="53"/>
      <c r="IV167" s="78" t="str">
        <f>IF(IV$9="", "", IF(AND(NOT('Personnel Details'!$N$20=""), $B167&gt;='Personnel Details'!$N$20), 'Personnel Details'!$O$20, IF(AND(NOT('Personnel Details'!$I$20=""), $B167&gt;='Personnel Details'!$I$20), 'Personnel Details'!$J$20, 'Personnel Details'!$E$20)))</f>
        <v/>
      </c>
      <c r="IW167" s="59" t="str">
        <f>IF(IV$9="", "", IF(AND(NOT('Personnel Details'!$N$20=""), $B167&gt;='Personnel Details'!$N$20), IF('Personnel Details'!$P$20="","", 'Personnel Details'!$P$20), IF(AND(NOT('Personnel Details'!$I$20=""), $B167&gt;='Personnel Details'!$I$20), IF('Personnel Details'!$K$20="", "", 'Personnel Details'!$K$20), IF('Personnel Details'!$F$20="", "", 'Personnel Details'!$F$20))))</f>
        <v/>
      </c>
      <c r="IX167" s="79" t="str">
        <f>IF(IV$9="", "", IF(AND(NOT('Personnel Details'!$N$20=""), $B167&gt;='Personnel Details'!$N$20), 'Personnel Details'!$Q$20, IF(AND(NOT('Personnel Details'!$I$20=""), $B167&gt;='Personnel Details'!$I$20), 'Personnel Details'!$L$20, 'Personnel Details'!$G$20)))</f>
        <v/>
      </c>
      <c r="IY167" s="59" t="str">
        <f t="shared" si="412"/>
        <v/>
      </c>
      <c r="IZ167" s="53"/>
      <c r="JB167" s="78" t="str">
        <f>IF(JB$9="", "", IF(AND(NOT('Personnel Details'!$N$21=""), $B167&gt;='Personnel Details'!$N$21), 'Personnel Details'!$O$21, IF(AND(NOT('Personnel Details'!$I$21=""), $B167&gt;='Personnel Details'!$I$21), 'Personnel Details'!$J$21, 'Personnel Details'!$E$21)))</f>
        <v/>
      </c>
      <c r="JC167" s="59" t="str">
        <f>IF(JB$9="", "", IF(AND(NOT('Personnel Details'!$N$21=""), $B167&gt;='Personnel Details'!$N$21), IF('Personnel Details'!$P$21="","", 'Personnel Details'!$P$21), IF(AND(NOT('Personnel Details'!$I$21=""), $B167&gt;='Personnel Details'!$I$21), IF('Personnel Details'!$K$21="", "", 'Personnel Details'!$K$21), IF('Personnel Details'!$F$21="", "", 'Personnel Details'!$F$21))))</f>
        <v/>
      </c>
      <c r="JD167" s="79" t="str">
        <f>IF(JB$9="", "", IF(AND(NOT('Personnel Details'!$N$21=""), $B167&gt;='Personnel Details'!$N$21), 'Personnel Details'!$Q$21, IF(AND(NOT('Personnel Details'!$I$21=""), $B167&gt;='Personnel Details'!$I$21), 'Personnel Details'!$L$21, 'Personnel Details'!$G$21)))</f>
        <v/>
      </c>
      <c r="JE167" s="59" t="str">
        <f t="shared" si="413"/>
        <v/>
      </c>
      <c r="JF167" s="53"/>
      <c r="JH167" s="78" t="str">
        <f>IF(JH$9="", "", IF(AND(NOT('Personnel Details'!$N$22=""), $B167&gt;='Personnel Details'!$N$22), 'Personnel Details'!$O$22, IF(AND(NOT('Personnel Details'!$I$22=""), $B167&gt;='Personnel Details'!$I$22), 'Personnel Details'!$J$22, 'Personnel Details'!$E$22)))</f>
        <v/>
      </c>
      <c r="JI167" s="59" t="str">
        <f>IF(JH$9="", "", IF(AND(NOT('Personnel Details'!$N$22=""), $B167&gt;='Personnel Details'!$N$22), IF('Personnel Details'!$P$22="","", 'Personnel Details'!$P$22), IF(AND(NOT('Personnel Details'!$I$22=""), $B167&gt;='Personnel Details'!$I$22), IF('Personnel Details'!$K$22="", "", 'Personnel Details'!$K$22), IF('Personnel Details'!$F$22="", "", 'Personnel Details'!$F$22))))</f>
        <v/>
      </c>
      <c r="JJ167" s="79" t="str">
        <f>IF(JH$9="", "", IF(AND(NOT('Personnel Details'!$N$22=""), $B167&gt;='Personnel Details'!$N$22), 'Personnel Details'!$Q$22, IF(AND(NOT('Personnel Details'!$I$22=""), $B167&gt;='Personnel Details'!$I$22), 'Personnel Details'!$L$22, 'Personnel Details'!$G$22)))</f>
        <v/>
      </c>
      <c r="JK167" s="59" t="str">
        <f t="shared" si="414"/>
        <v/>
      </c>
      <c r="JL167" s="53"/>
      <c r="JN167" s="78" t="str">
        <f>IF(JN$9="", "", IF(AND(NOT('Personnel Details'!$N$23=""), $B167&gt;='Personnel Details'!$N$23), 'Personnel Details'!$O$23, IF(AND(NOT('Personnel Details'!$I$23=""), $B167&gt;='Personnel Details'!$I$23), 'Personnel Details'!$J$23, 'Personnel Details'!$E$23)))</f>
        <v/>
      </c>
      <c r="JO167" s="59" t="str">
        <f>IF(JN$9="", "", IF(AND(NOT('Personnel Details'!$N$23=""), $B167&gt;='Personnel Details'!$N$23), IF('Personnel Details'!$P$23="","", 'Personnel Details'!$P$23), IF(AND(NOT('Personnel Details'!$I$23=""), $B167&gt;='Personnel Details'!$I$23), IF('Personnel Details'!$K$23="", "", 'Personnel Details'!$K$23), IF('Personnel Details'!$F$23="", "", 'Personnel Details'!$F$23))))</f>
        <v/>
      </c>
      <c r="JP167" s="79" t="str">
        <f>IF(JN$9="", "", IF(AND(NOT('Personnel Details'!$N$23=""), $B167&gt;='Personnel Details'!$N$23), 'Personnel Details'!$Q$23, IF(AND(NOT('Personnel Details'!$I$23=""), $B167&gt;='Personnel Details'!$I$23), 'Personnel Details'!$L$23, 'Personnel Details'!$G$23)))</f>
        <v/>
      </c>
      <c r="JQ167" s="59" t="str">
        <f t="shared" si="415"/>
        <v/>
      </c>
      <c r="JR167" s="53"/>
      <c r="JT167" s="78" t="str">
        <f>IF(JT$9="", "", IF(AND(NOT('Personnel Details'!$N$24=""), $B167&gt;='Personnel Details'!$N$24), 'Personnel Details'!$O$24, IF(AND(NOT('Personnel Details'!$I$24=""), $B167&gt;='Personnel Details'!$I$24), 'Personnel Details'!$J$24, 'Personnel Details'!$E$24)))</f>
        <v/>
      </c>
      <c r="JU167" s="59" t="str">
        <f>IF(JT$9="", "", IF(AND(NOT('Personnel Details'!$N$24=""), $B167&gt;='Personnel Details'!$N$24), IF('Personnel Details'!$P$24="","", 'Personnel Details'!$P$24), IF(AND(NOT('Personnel Details'!$I$24=""), $B167&gt;='Personnel Details'!$I$24), IF('Personnel Details'!$K$24="", "", 'Personnel Details'!$K$24), IF('Personnel Details'!$F$24="", "", 'Personnel Details'!$F$24))))</f>
        <v/>
      </c>
      <c r="JV167" s="79" t="str">
        <f>IF(JT$9="", "", IF(AND(NOT('Personnel Details'!$N$24=""), $B167&gt;='Personnel Details'!$N$24), 'Personnel Details'!$Q$24, IF(AND(NOT('Personnel Details'!$I$24=""), $B167&gt;='Personnel Details'!$I$24), 'Personnel Details'!$L$24, 'Personnel Details'!$G$24)))</f>
        <v/>
      </c>
      <c r="JW167" s="59" t="str">
        <f t="shared" si="416"/>
        <v/>
      </c>
      <c r="JX167" s="53"/>
      <c r="JZ167" s="78" t="str">
        <f>IF(JZ$9="", "", IF(AND(NOT('Personnel Details'!$N$25=""), $B167&gt;='Personnel Details'!$N$25), 'Personnel Details'!$O$25, IF(AND(NOT('Personnel Details'!$I$25=""), $B167&gt;='Personnel Details'!$I$25), 'Personnel Details'!$J$25, 'Personnel Details'!$E$25)))</f>
        <v/>
      </c>
      <c r="KA167" s="59" t="str">
        <f>IF(JZ$9="", "", IF(AND(NOT('Personnel Details'!$N$25=""), $B167&gt;='Personnel Details'!$N$25), IF('Personnel Details'!$P$25="","", 'Personnel Details'!$P$25), IF(AND(NOT('Personnel Details'!$I$25=""), $B167&gt;='Personnel Details'!$I$25), IF('Personnel Details'!$K$25="", "", 'Personnel Details'!$K$25), IF('Personnel Details'!$F$25="", "", 'Personnel Details'!$F$25))))</f>
        <v/>
      </c>
      <c r="KB167" s="79" t="str">
        <f>IF(JZ$9="", "", IF(AND(NOT('Personnel Details'!$N$25=""), $B167&gt;='Personnel Details'!$N$25), 'Personnel Details'!$Q$25, IF(AND(NOT('Personnel Details'!$I$25=""), $B167&gt;='Personnel Details'!$I$25), 'Personnel Details'!$L$25, 'Personnel Details'!$G$25)))</f>
        <v/>
      </c>
      <c r="KC167" s="59" t="str">
        <f t="shared" si="417"/>
        <v/>
      </c>
      <c r="KD167" s="53"/>
      <c r="KF167" s="78" t="str">
        <f>IF(KF$9="", "", IF(AND(NOT('Personnel Details'!$N$26=""), $B167&gt;='Personnel Details'!$N$26), 'Personnel Details'!$O$26, IF(AND(NOT('Personnel Details'!$I$26=""), $B167&gt;='Personnel Details'!$I$26), 'Personnel Details'!$J$26, 'Personnel Details'!$E$26)))</f>
        <v/>
      </c>
      <c r="KG167" s="59" t="str">
        <f>IF(KF$9="", "", IF(AND(NOT('Personnel Details'!$N$26=""), $B167&gt;='Personnel Details'!$N$26), IF('Personnel Details'!$P$26="","", 'Personnel Details'!$P$26), IF(AND(NOT('Personnel Details'!$I$26=""), $B167&gt;='Personnel Details'!$I$26), IF('Personnel Details'!$K$26="", "", 'Personnel Details'!$K$26), IF('Personnel Details'!$F$26="", "", 'Personnel Details'!$F$26))))</f>
        <v/>
      </c>
      <c r="KH167" s="79" t="str">
        <f>IF(KF$9="", "", IF(AND(NOT('Personnel Details'!$N$26=""), $B167&gt;='Personnel Details'!$N$26), 'Personnel Details'!$Q$26, IF(AND(NOT('Personnel Details'!$I$26=""), $B167&gt;='Personnel Details'!$I$26), 'Personnel Details'!$L$26, 'Personnel Details'!$G$26)))</f>
        <v/>
      </c>
      <c r="KI167" s="59" t="str">
        <f t="shared" si="418"/>
        <v/>
      </c>
      <c r="KJ167" s="53"/>
      <c r="KL167" s="78" t="str">
        <f>IF(KL$9="", "", IF(AND(NOT('Personnel Details'!$N$27=""), $B167&gt;='Personnel Details'!$N$27), 'Personnel Details'!$O$27, IF(AND(NOT('Personnel Details'!$I$27=""), $B167&gt;='Personnel Details'!$I$27), 'Personnel Details'!$J$27, 'Personnel Details'!$E$27)))</f>
        <v/>
      </c>
      <c r="KM167" s="59" t="str">
        <f>IF(KL$9="", "", IF(AND(NOT('Personnel Details'!$N$27=""), $B167&gt;='Personnel Details'!$N$27), IF('Personnel Details'!$P$27="","", 'Personnel Details'!$P$27), IF(AND(NOT('Personnel Details'!$I$27=""), $B167&gt;='Personnel Details'!$I$27), IF('Personnel Details'!$K$27="", "", 'Personnel Details'!$K$27), IF('Personnel Details'!$F$27="", "", 'Personnel Details'!$F$27))))</f>
        <v/>
      </c>
      <c r="KN167" s="79" t="str">
        <f>IF(KL$9="", "", IF(AND(NOT('Personnel Details'!$N$27=""), $B167&gt;='Personnel Details'!$N$27), 'Personnel Details'!$Q$27, IF(AND(NOT('Personnel Details'!$I$27=""), $B167&gt;='Personnel Details'!$I$27), 'Personnel Details'!$L$27, 'Personnel Details'!$G$27)))</f>
        <v/>
      </c>
      <c r="KO167" s="59" t="str">
        <f t="shared" si="419"/>
        <v/>
      </c>
      <c r="KP167" s="53"/>
      <c r="KR167" s="78" t="str">
        <f>IF(KR$9="", "", IF(AND(NOT('Personnel Details'!$N$28=""), $B167&gt;='Personnel Details'!$N$28), 'Personnel Details'!$O$28, IF(AND(NOT('Personnel Details'!$I$28=""), $B167&gt;='Personnel Details'!$I$28), 'Personnel Details'!$J$28, 'Personnel Details'!$E$28)))</f>
        <v/>
      </c>
      <c r="KS167" s="59" t="str">
        <f>IF(KR$9="", "", IF(AND(NOT('Personnel Details'!$N$28=""), $B167&gt;='Personnel Details'!$N$28), IF('Personnel Details'!$P$28="","", 'Personnel Details'!$P$28), IF(AND(NOT('Personnel Details'!$I$28=""), $B167&gt;='Personnel Details'!$I$28), IF('Personnel Details'!$K$28="", "", 'Personnel Details'!$K$28), IF('Personnel Details'!$F$28="", "", 'Personnel Details'!$F$28))))</f>
        <v/>
      </c>
      <c r="KT167" s="79" t="str">
        <f>IF(KR$9="", "", IF(AND(NOT('Personnel Details'!$N$28=""), $B167&gt;='Personnel Details'!$N$28), 'Personnel Details'!$Q$28, IF(AND(NOT('Personnel Details'!$I$28=""), $B167&gt;='Personnel Details'!$I$28), 'Personnel Details'!$L$28, 'Personnel Details'!$G$28)))</f>
        <v/>
      </c>
      <c r="KU167" s="59" t="str">
        <f t="shared" si="420"/>
        <v/>
      </c>
      <c r="KV167" s="53"/>
      <c r="KX167" s="78" t="str">
        <f>IF(KX$9="", "", IF(AND(NOT('Personnel Details'!$N$29=""), $B167&gt;='Personnel Details'!$N$29), 'Personnel Details'!$O$29, IF(AND(NOT('Personnel Details'!$I$29=""), $B167&gt;='Personnel Details'!$I$29), 'Personnel Details'!$J$29, 'Personnel Details'!$E$29)))</f>
        <v/>
      </c>
      <c r="KY167" s="59" t="str">
        <f>IF(KX$9="", "", IF(AND(NOT('Personnel Details'!$N$29=""), $B167&gt;='Personnel Details'!$N$29), IF('Personnel Details'!$P$29="","", 'Personnel Details'!$P$29), IF(AND(NOT('Personnel Details'!$I$29=""), $B167&gt;='Personnel Details'!$I$29), IF('Personnel Details'!$K$29="", "", 'Personnel Details'!$K$29), IF('Personnel Details'!$F$29="", "", 'Personnel Details'!$F$29))))</f>
        <v/>
      </c>
      <c r="KZ167" s="79" t="str">
        <f>IF(KX$9="", "", IF(AND(NOT('Personnel Details'!$N$29=""), $B167&gt;='Personnel Details'!$N$29), 'Personnel Details'!$Q$29, IF(AND(NOT('Personnel Details'!$I$29=""), $B167&gt;='Personnel Details'!$I$29), 'Personnel Details'!$L$29, 'Personnel Details'!$G$29)))</f>
        <v/>
      </c>
      <c r="LA167" s="59" t="str">
        <f t="shared" si="421"/>
        <v/>
      </c>
      <c r="LB167" s="53"/>
      <c r="LD167" s="78" t="str">
        <f>IF(LD$9="", "", IF(AND(NOT('Personnel Details'!$N$30=""), $B167&gt;='Personnel Details'!$N$30), 'Personnel Details'!$O$30, IF(AND(NOT('Personnel Details'!$I$30=""), $B167&gt;='Personnel Details'!$I$30), 'Personnel Details'!$J$30, 'Personnel Details'!$E$30)))</f>
        <v/>
      </c>
      <c r="LE167" s="59" t="str">
        <f>IF(LD$9="", "", IF(AND(NOT('Personnel Details'!$N$30=""), $B167&gt;='Personnel Details'!$N$30), IF('Personnel Details'!$P$30="","", 'Personnel Details'!$P$30), IF(AND(NOT('Personnel Details'!$I$30=""), $B167&gt;='Personnel Details'!$I$30), IF('Personnel Details'!$K$30="", "", 'Personnel Details'!$K$30), IF('Personnel Details'!$F$30="", "", 'Personnel Details'!$F$30))))</f>
        <v/>
      </c>
      <c r="LF167" s="79" t="str">
        <f>IF(LD$9="", "", IF(AND(NOT('Personnel Details'!$N$30=""), $B167&gt;='Personnel Details'!$N$30), 'Personnel Details'!$Q$30, IF(AND(NOT('Personnel Details'!$I$30=""), $B167&gt;='Personnel Details'!$I$30), 'Personnel Details'!$L$30, 'Personnel Details'!$G$30)))</f>
        <v/>
      </c>
      <c r="LG167" s="59" t="str">
        <f t="shared" si="422"/>
        <v/>
      </c>
      <c r="LH167" s="53"/>
      <c r="LJ167" s="78" t="str">
        <f>IF(LJ$9="", "", IF(AND(NOT('Personnel Details'!$N$31=""), $B167&gt;='Personnel Details'!$N$31), 'Personnel Details'!$O$31, IF(AND(NOT('Personnel Details'!$I$31=""), $B167&gt;='Personnel Details'!$I$31), 'Personnel Details'!$J$31, 'Personnel Details'!$E$31)))</f>
        <v/>
      </c>
      <c r="LK167" s="59" t="str">
        <f>IF(LJ$9="", "", IF(AND(NOT('Personnel Details'!$N$31=""), $B167&gt;='Personnel Details'!$N$31), IF('Personnel Details'!$P$31="","", 'Personnel Details'!$P$31), IF(AND(NOT('Personnel Details'!$I$31=""), $B167&gt;='Personnel Details'!$I$31), IF('Personnel Details'!$K$31="", "", 'Personnel Details'!$K$31), IF('Personnel Details'!$F$31="", "", 'Personnel Details'!$F$31))))</f>
        <v/>
      </c>
      <c r="LL167" s="79" t="str">
        <f>IF(LJ$9="", "", IF(AND(NOT('Personnel Details'!$N$31=""), $B167&gt;='Personnel Details'!$N$31), 'Personnel Details'!$Q$31, IF(AND(NOT('Personnel Details'!$I$31=""), $B167&gt;='Personnel Details'!$I$31), 'Personnel Details'!$L$31, 'Personnel Details'!$G$31)))</f>
        <v/>
      </c>
      <c r="LM167" s="59" t="str">
        <f t="shared" si="423"/>
        <v/>
      </c>
      <c r="LN167" s="53"/>
      <c r="LP167" s="78" t="str">
        <f>IF(LP$9="", "", IF(AND(NOT('Personnel Details'!$N$32=""), $B167&gt;='Personnel Details'!$N$32), 'Personnel Details'!$O$32, IF(AND(NOT('Personnel Details'!$I$32=""), $B167&gt;='Personnel Details'!$I$32), 'Personnel Details'!$J$32, 'Personnel Details'!$E$32)))</f>
        <v/>
      </c>
      <c r="LQ167" s="59" t="str">
        <f>IF(LP$9="", "", IF(AND(NOT('Personnel Details'!$N$32=""), $B167&gt;='Personnel Details'!$N$32), IF('Personnel Details'!$P$32="","", 'Personnel Details'!$P$32), IF(AND(NOT('Personnel Details'!$I$32=""), $B167&gt;='Personnel Details'!$I$32), IF('Personnel Details'!$K$32="", "", 'Personnel Details'!$K$32), IF('Personnel Details'!$F$32="", "", 'Personnel Details'!$F$32))))</f>
        <v/>
      </c>
      <c r="LR167" s="79" t="str">
        <f>IF(LP$9="", "", IF(AND(NOT('Personnel Details'!$N$32=""), $B167&gt;='Personnel Details'!$N$32), 'Personnel Details'!$Q$32, IF(AND(NOT('Personnel Details'!$I$32=""), $B167&gt;='Personnel Details'!$I$32), 'Personnel Details'!$L$32, 'Personnel Details'!$G$32)))</f>
        <v/>
      </c>
      <c r="LS167" s="59" t="str">
        <f t="shared" si="424"/>
        <v/>
      </c>
      <c r="LT167" s="53"/>
      <c r="LV167" s="78" t="str">
        <f>IF(LV$9="", "", IF(AND(NOT('Personnel Details'!$N$33=""), $B167&gt;='Personnel Details'!$N$33), 'Personnel Details'!$O$33, IF(AND(NOT('Personnel Details'!$I$33=""), $B167&gt;='Personnel Details'!$I$33), 'Personnel Details'!$J$33, 'Personnel Details'!$E$33)))</f>
        <v/>
      </c>
      <c r="LW167" s="59" t="str">
        <f>IF(LV$9="", "", IF(AND(NOT('Personnel Details'!$N$33=""), $B167&gt;='Personnel Details'!$N$33), IF('Personnel Details'!$P$33="","", 'Personnel Details'!$P$33), IF(AND(NOT('Personnel Details'!$I$33=""), $B167&gt;='Personnel Details'!$I$33), IF('Personnel Details'!$K$33="", "", 'Personnel Details'!$K$33), IF('Personnel Details'!$F$33="", "", 'Personnel Details'!$F$33))))</f>
        <v/>
      </c>
      <c r="LX167" s="79" t="str">
        <f>IF(LV$9="", "", IF(AND(NOT('Personnel Details'!$N$33=""), $B167&gt;='Personnel Details'!$N$33), 'Personnel Details'!$Q$33, IF(AND(NOT('Personnel Details'!$I$33=""), $B167&gt;='Personnel Details'!$I$33), 'Personnel Details'!$L$33, 'Personnel Details'!$G$33)))</f>
        <v/>
      </c>
      <c r="LY167" s="59" t="str">
        <f t="shared" si="425"/>
        <v/>
      </c>
      <c r="LZ167" s="53"/>
      <c r="MB167" s="78" t="str">
        <f>IF(MB$9="", "", IF(AND(NOT('Personnel Details'!$N$34=""), $B167&gt;='Personnel Details'!$N$34), 'Personnel Details'!$O$34, IF(AND(NOT('Personnel Details'!$I$34=""), $B167&gt;='Personnel Details'!$I$34), 'Personnel Details'!$J$34, 'Personnel Details'!$E$34)))</f>
        <v/>
      </c>
      <c r="MC167" s="59" t="str">
        <f>IF(MB$9="", "", IF(AND(NOT('Personnel Details'!$N$34=""), $B167&gt;='Personnel Details'!$N$34), IF('Personnel Details'!$P$34="","", 'Personnel Details'!$P$34), IF(AND(NOT('Personnel Details'!$I$34=""), $B167&gt;='Personnel Details'!$I$34), IF('Personnel Details'!$K$34="", "", 'Personnel Details'!$K$34), IF('Personnel Details'!$F$34="", "", 'Personnel Details'!$F$34))))</f>
        <v/>
      </c>
      <c r="MD167" s="79" t="str">
        <f>IF(MB$9="", "", IF(AND(NOT('Personnel Details'!$N$34=""), $B167&gt;='Personnel Details'!$N$34), 'Personnel Details'!$Q$34, IF(AND(NOT('Personnel Details'!$I$34=""), $B167&gt;='Personnel Details'!$I$34), 'Personnel Details'!$L$34, 'Personnel Details'!$G$34)))</f>
        <v/>
      </c>
      <c r="ME167" s="59" t="str">
        <f t="shared" si="426"/>
        <v/>
      </c>
      <c r="MF167" s="53"/>
      <c r="MH167" s="78" t="str">
        <f>IF(MH$9="", "", IF(AND(NOT('Personnel Details'!$N$35=""), $B167&gt;='Personnel Details'!$N$35), 'Personnel Details'!$O$35, IF(AND(NOT('Personnel Details'!$I$35=""), $B167&gt;='Personnel Details'!$I$35), 'Personnel Details'!$J$35, 'Personnel Details'!$E$35)))</f>
        <v/>
      </c>
      <c r="MI167" s="59" t="str">
        <f>IF(MH$9="", "", IF(AND(NOT('Personnel Details'!$N$35=""), $B167&gt;='Personnel Details'!$N$35), IF('Personnel Details'!$P$35="","", 'Personnel Details'!$P$35), IF(AND(NOT('Personnel Details'!$I$35=""), $B167&gt;='Personnel Details'!$I$35), IF('Personnel Details'!$K$35="", "", 'Personnel Details'!$K$35), IF('Personnel Details'!$F$35="", "", 'Personnel Details'!$F$35))))</f>
        <v/>
      </c>
      <c r="MJ167" s="79" t="str">
        <f>IF(MH$9="", "", IF(AND(NOT('Personnel Details'!$N$35=""), $B167&gt;='Personnel Details'!$N$35), 'Personnel Details'!$Q$35, IF(AND(NOT('Personnel Details'!$I$35=""), $B167&gt;='Personnel Details'!$I$35), 'Personnel Details'!$L$35, 'Personnel Details'!$G$35)))</f>
        <v/>
      </c>
      <c r="MK167" s="59" t="str">
        <f t="shared" si="427"/>
        <v/>
      </c>
      <c r="ML167" s="53"/>
      <c r="MN167" s="78" t="str">
        <f>IF(MN$9="", "", IF(AND(NOT('Personnel Details'!$N$36=""), $B167&gt;='Personnel Details'!$N$36), 'Personnel Details'!$O$36, IF(AND(NOT('Personnel Details'!$I$36=""), $B167&gt;='Personnel Details'!$I$36), 'Personnel Details'!$J$36, 'Personnel Details'!$E$36)))</f>
        <v/>
      </c>
      <c r="MO167" s="59" t="str">
        <f>IF(MN$9="", "", IF(AND(NOT('Personnel Details'!$N$36=""), $B167&gt;='Personnel Details'!$N$36), IF('Personnel Details'!$P$36="","", 'Personnel Details'!$P$36), IF(AND(NOT('Personnel Details'!$I$36=""), $B167&gt;='Personnel Details'!$I$36), IF('Personnel Details'!$K$36="", "", 'Personnel Details'!$K$36), IF('Personnel Details'!$F$36="", "", 'Personnel Details'!$F$36))))</f>
        <v/>
      </c>
      <c r="MP167" s="79" t="str">
        <f>IF(MN$9="", "", IF(AND(NOT('Personnel Details'!$N$36=""), $B167&gt;='Personnel Details'!$N$36), 'Personnel Details'!$Q$36, IF(AND(NOT('Personnel Details'!$I$36=""), $B167&gt;='Personnel Details'!$I$36), 'Personnel Details'!$L$36, 'Personnel Details'!$G$36)))</f>
        <v/>
      </c>
      <c r="MQ167" s="59" t="str">
        <f t="shared" si="428"/>
        <v/>
      </c>
      <c r="MR167" s="53"/>
      <c r="MT167" s="78" t="str">
        <f>IF(MT$9="", "", IF(AND(NOT('Personnel Details'!$N$37=""), $B167&gt;='Personnel Details'!$N$37), 'Personnel Details'!$O$37, IF(AND(NOT('Personnel Details'!$I$37=""), $B167&gt;='Personnel Details'!$I$37), 'Personnel Details'!$J$37, 'Personnel Details'!$E$37)))</f>
        <v/>
      </c>
      <c r="MU167" s="59" t="str">
        <f>IF(MT$9="", "", IF(AND(NOT('Personnel Details'!$N$37=""), $B167&gt;='Personnel Details'!$N$37), IF('Personnel Details'!$P$37="","", 'Personnel Details'!$P$37), IF(AND(NOT('Personnel Details'!$I$37=""), $B167&gt;='Personnel Details'!$I$37), IF('Personnel Details'!$K$37="", "", 'Personnel Details'!$K$37), IF('Personnel Details'!$F$37="", "", 'Personnel Details'!$F$37))))</f>
        <v/>
      </c>
      <c r="MV167" s="79" t="str">
        <f>IF(MT$9="", "", IF(AND(NOT('Personnel Details'!$N$37=""), $B167&gt;='Personnel Details'!$N$37), 'Personnel Details'!$Q$37, IF(AND(NOT('Personnel Details'!$I$37=""), $B167&gt;='Personnel Details'!$I$37), 'Personnel Details'!$L$37, 'Personnel Details'!$G$37)))</f>
        <v/>
      </c>
      <c r="MW167" s="59" t="str">
        <f t="shared" si="429"/>
        <v/>
      </c>
      <c r="MX167" s="53"/>
      <c r="MZ167" s="78" t="str">
        <f>IF(MZ$9="", "", IF(AND(NOT('Personnel Details'!$N$38=""), $B167&gt;='Personnel Details'!$N$38), 'Personnel Details'!$O$38, IF(AND(NOT('Personnel Details'!$I$38=""), $B167&gt;='Personnel Details'!$I$38), 'Personnel Details'!$J$38, 'Personnel Details'!$E$38)))</f>
        <v/>
      </c>
      <c r="NA167" s="59" t="str">
        <f>IF(MZ$9="", "", IF(AND(NOT('Personnel Details'!$N$38=""), $B167&gt;='Personnel Details'!$N$38), IF('Personnel Details'!$P$38="","", 'Personnel Details'!$P$38), IF(AND(NOT('Personnel Details'!$I$38=""), $B167&gt;='Personnel Details'!$I$38), IF('Personnel Details'!$K$38="", "", 'Personnel Details'!$K$38), IF('Personnel Details'!$F$38="", "", 'Personnel Details'!$F$38))))</f>
        <v/>
      </c>
      <c r="NB167" s="79" t="str">
        <f>IF(MZ$9="", "", IF(AND(NOT('Personnel Details'!$N$38=""), $B167&gt;='Personnel Details'!$N$38), 'Personnel Details'!$Q$38, IF(AND(NOT('Personnel Details'!$I$38=""), $B167&gt;='Personnel Details'!$I$38), 'Personnel Details'!$L$38, 'Personnel Details'!$G$38)))</f>
        <v/>
      </c>
      <c r="NC167" s="59" t="str">
        <f t="shared" si="430"/>
        <v/>
      </c>
      <c r="ND167" s="53"/>
      <c r="NF167" s="78" t="str">
        <f>IF(NF$9="", "", IF(AND(NOT('Personnel Details'!$N$39=""), $B167&gt;='Personnel Details'!$N$39), 'Personnel Details'!$O$39, IF(AND(NOT('Personnel Details'!$I$39=""), $B167&gt;='Personnel Details'!$I$39), 'Personnel Details'!$J$39, 'Personnel Details'!$E$39)))</f>
        <v/>
      </c>
      <c r="NG167" s="59" t="str">
        <f>IF(NF$9="", "", IF(AND(NOT('Personnel Details'!$N$39=""), $B167&gt;='Personnel Details'!$N$39), IF('Personnel Details'!$P$39="","", 'Personnel Details'!$P$39), IF(AND(NOT('Personnel Details'!$I$39=""), $B167&gt;='Personnel Details'!$I$39), IF('Personnel Details'!$K$39="", "", 'Personnel Details'!$K$39), IF('Personnel Details'!$F$39="", "", 'Personnel Details'!$F$39))))</f>
        <v/>
      </c>
      <c r="NH167" s="79" t="str">
        <f>IF(NF$9="", "", IF(AND(NOT('Personnel Details'!$N$39=""), $B167&gt;='Personnel Details'!$N$39), 'Personnel Details'!$Q$39, IF(AND(NOT('Personnel Details'!$I$39=""), $B167&gt;='Personnel Details'!$I$39), 'Personnel Details'!$L$39, 'Personnel Details'!$G$39)))</f>
        <v/>
      </c>
      <c r="NI167" s="59" t="str">
        <f t="shared" si="431"/>
        <v/>
      </c>
      <c r="NJ167" s="53"/>
      <c r="NL167" s="78" t="str">
        <f>IF(NL$9="", "", IF(AND(NOT('Personnel Details'!$N$40=""), $B167&gt;='Personnel Details'!$N$40), 'Personnel Details'!$O$40, IF(AND(NOT('Personnel Details'!$I$40=""), $B167&gt;='Personnel Details'!$I$40), 'Personnel Details'!$J$40, 'Personnel Details'!$E$40)))</f>
        <v/>
      </c>
      <c r="NM167" s="59" t="str">
        <f>IF(NL$9="", "", IF(AND(NOT('Personnel Details'!$N$40=""), $B167&gt;='Personnel Details'!$N$40), IF('Personnel Details'!$P$40="","", 'Personnel Details'!$P$40), IF(AND(NOT('Personnel Details'!$I$40=""), $B167&gt;='Personnel Details'!$I$40), IF('Personnel Details'!$K$40="", "", 'Personnel Details'!$K$40), IF('Personnel Details'!$F$40="", "", 'Personnel Details'!$F$40))))</f>
        <v/>
      </c>
      <c r="NN167" s="79" t="str">
        <f>IF(NL$9="", "", IF(AND(NOT('Personnel Details'!$N$40=""), $B167&gt;='Personnel Details'!$N$40), 'Personnel Details'!$Q$40, IF(AND(NOT('Personnel Details'!$I$40=""), $B167&gt;='Personnel Details'!$I$40), 'Personnel Details'!$L$40, 'Personnel Details'!$G$40)))</f>
        <v/>
      </c>
      <c r="NO167" s="59" t="str">
        <f t="shared" si="432"/>
        <v/>
      </c>
      <c r="NP167" s="53"/>
    </row>
    <row r="168" spans="1:380" x14ac:dyDescent="0.25">
      <c r="A168" s="32"/>
      <c r="B168" s="113" t="str">
        <f>IFERROR(IF(B167+1&gt;'Personnel Details'!$U$5, "", B167+1), "")</f>
        <v/>
      </c>
      <c r="C168" s="32"/>
      <c r="D168" s="120"/>
      <c r="E168" s="13" t="str">
        <f t="shared" si="311"/>
        <v/>
      </c>
      <c r="F168" s="13" t="str">
        <f t="shared" si="342"/>
        <v/>
      </c>
      <c r="G168" s="56" t="str">
        <f t="shared" si="433"/>
        <v/>
      </c>
      <c r="H168" s="16" t="str">
        <f t="shared" si="343"/>
        <v/>
      </c>
      <c r="I168" s="32"/>
      <c r="J168" s="120"/>
      <c r="K168" s="62" t="str">
        <f t="shared" si="312"/>
        <v/>
      </c>
      <c r="L168" s="62" t="str">
        <f t="shared" si="344"/>
        <v/>
      </c>
      <c r="M168" s="65" t="str">
        <f t="shared" si="434"/>
        <v/>
      </c>
      <c r="N168" s="68" t="str">
        <f t="shared" si="345"/>
        <v/>
      </c>
      <c r="O168" s="32"/>
      <c r="P168" s="120"/>
      <c r="Q168" s="62" t="str">
        <f t="shared" si="313"/>
        <v/>
      </c>
      <c r="R168" s="62" t="str">
        <f t="shared" si="346"/>
        <v/>
      </c>
      <c r="S168" s="65" t="str">
        <f t="shared" si="435"/>
        <v/>
      </c>
      <c r="T168" s="68" t="str">
        <f t="shared" si="347"/>
        <v/>
      </c>
      <c r="U168" s="32"/>
      <c r="V168" s="120"/>
      <c r="W168" s="62" t="str">
        <f t="shared" si="314"/>
        <v/>
      </c>
      <c r="X168" s="62" t="str">
        <f t="shared" si="348"/>
        <v/>
      </c>
      <c r="Y168" s="65" t="str">
        <f t="shared" si="436"/>
        <v/>
      </c>
      <c r="Z168" s="68" t="str">
        <f t="shared" si="349"/>
        <v/>
      </c>
      <c r="AA168" s="32"/>
      <c r="AB168" s="120"/>
      <c r="AC168" s="62" t="str">
        <f t="shared" si="315"/>
        <v/>
      </c>
      <c r="AD168" s="62" t="str">
        <f t="shared" si="350"/>
        <v/>
      </c>
      <c r="AE168" s="65" t="str">
        <f t="shared" si="437"/>
        <v/>
      </c>
      <c r="AF168" s="68" t="str">
        <f t="shared" si="351"/>
        <v/>
      </c>
      <c r="AG168" s="32"/>
      <c r="AH168" s="120"/>
      <c r="AI168" s="62" t="str">
        <f t="shared" si="316"/>
        <v/>
      </c>
      <c r="AJ168" s="62" t="str">
        <f t="shared" si="352"/>
        <v/>
      </c>
      <c r="AK168" s="65" t="str">
        <f t="shared" si="438"/>
        <v/>
      </c>
      <c r="AL168" s="68" t="str">
        <f t="shared" si="353"/>
        <v/>
      </c>
      <c r="AM168" s="32"/>
      <c r="AN168" s="120"/>
      <c r="AO168" s="62" t="str">
        <f t="shared" si="317"/>
        <v/>
      </c>
      <c r="AP168" s="62" t="str">
        <f t="shared" si="354"/>
        <v/>
      </c>
      <c r="AQ168" s="65" t="str">
        <f t="shared" si="439"/>
        <v/>
      </c>
      <c r="AR168" s="68" t="str">
        <f t="shared" si="355"/>
        <v/>
      </c>
      <c r="AS168" s="32"/>
      <c r="AT168" s="120"/>
      <c r="AU168" s="62" t="str">
        <f t="shared" si="318"/>
        <v/>
      </c>
      <c r="AV168" s="62" t="str">
        <f t="shared" si="356"/>
        <v/>
      </c>
      <c r="AW168" s="65" t="str">
        <f t="shared" si="440"/>
        <v/>
      </c>
      <c r="AX168" s="68" t="str">
        <f t="shared" si="357"/>
        <v/>
      </c>
      <c r="AY168" s="32"/>
      <c r="AZ168" s="120"/>
      <c r="BA168" s="62" t="str">
        <f t="shared" si="319"/>
        <v/>
      </c>
      <c r="BB168" s="62" t="str">
        <f t="shared" si="358"/>
        <v/>
      </c>
      <c r="BC168" s="65" t="str">
        <f t="shared" si="441"/>
        <v/>
      </c>
      <c r="BD168" s="68" t="str">
        <f t="shared" si="359"/>
        <v/>
      </c>
      <c r="BE168" s="32"/>
      <c r="BF168" s="120"/>
      <c r="BG168" s="62" t="str">
        <f t="shared" si="320"/>
        <v/>
      </c>
      <c r="BH168" s="62" t="str">
        <f t="shared" si="360"/>
        <v/>
      </c>
      <c r="BI168" s="65" t="str">
        <f t="shared" si="442"/>
        <v/>
      </c>
      <c r="BJ168" s="68" t="str">
        <f t="shared" si="361"/>
        <v/>
      </c>
      <c r="BK168" s="32"/>
      <c r="BL168" s="120"/>
      <c r="BM168" s="62" t="str">
        <f t="shared" si="321"/>
        <v/>
      </c>
      <c r="BN168" s="62" t="str">
        <f t="shared" si="362"/>
        <v/>
      </c>
      <c r="BO168" s="65" t="str">
        <f t="shared" si="443"/>
        <v/>
      </c>
      <c r="BP168" s="68" t="str">
        <f t="shared" si="363"/>
        <v/>
      </c>
      <c r="BQ168" s="32"/>
      <c r="BR168" s="120"/>
      <c r="BS168" s="62" t="str">
        <f t="shared" si="322"/>
        <v/>
      </c>
      <c r="BT168" s="62" t="str">
        <f t="shared" si="364"/>
        <v/>
      </c>
      <c r="BU168" s="65" t="str">
        <f t="shared" si="444"/>
        <v/>
      </c>
      <c r="BV168" s="68" t="str">
        <f t="shared" si="365"/>
        <v/>
      </c>
      <c r="BW168" s="32"/>
      <c r="BX168" s="120"/>
      <c r="BY168" s="62" t="str">
        <f t="shared" si="323"/>
        <v/>
      </c>
      <c r="BZ168" s="62" t="str">
        <f t="shared" si="366"/>
        <v/>
      </c>
      <c r="CA168" s="65" t="str">
        <f t="shared" si="445"/>
        <v/>
      </c>
      <c r="CB168" s="68" t="str">
        <f t="shared" si="367"/>
        <v/>
      </c>
      <c r="CC168" s="32"/>
      <c r="CD168" s="120"/>
      <c r="CE168" s="62" t="str">
        <f t="shared" si="324"/>
        <v/>
      </c>
      <c r="CF168" s="62" t="str">
        <f t="shared" si="368"/>
        <v/>
      </c>
      <c r="CG168" s="65" t="str">
        <f t="shared" si="446"/>
        <v/>
      </c>
      <c r="CH168" s="68" t="str">
        <f t="shared" si="369"/>
        <v/>
      </c>
      <c r="CI168" s="32"/>
      <c r="CJ168" s="120"/>
      <c r="CK168" s="62" t="str">
        <f t="shared" si="325"/>
        <v/>
      </c>
      <c r="CL168" s="62" t="str">
        <f t="shared" si="370"/>
        <v/>
      </c>
      <c r="CM168" s="65" t="str">
        <f t="shared" si="447"/>
        <v/>
      </c>
      <c r="CN168" s="68" t="str">
        <f t="shared" si="371"/>
        <v/>
      </c>
      <c r="CO168" s="32"/>
      <c r="CP168" s="120"/>
      <c r="CQ168" s="62" t="str">
        <f t="shared" si="326"/>
        <v/>
      </c>
      <c r="CR168" s="62" t="str">
        <f t="shared" si="372"/>
        <v/>
      </c>
      <c r="CS168" s="65" t="str">
        <f t="shared" si="448"/>
        <v/>
      </c>
      <c r="CT168" s="68" t="str">
        <f t="shared" si="373"/>
        <v/>
      </c>
      <c r="CU168" s="32"/>
      <c r="CV168" s="120"/>
      <c r="CW168" s="62" t="str">
        <f t="shared" si="327"/>
        <v/>
      </c>
      <c r="CX168" s="62" t="str">
        <f t="shared" si="374"/>
        <v/>
      </c>
      <c r="CY168" s="65" t="str">
        <f t="shared" si="449"/>
        <v/>
      </c>
      <c r="CZ168" s="68" t="str">
        <f t="shared" si="375"/>
        <v/>
      </c>
      <c r="DA168" s="32"/>
      <c r="DB168" s="120"/>
      <c r="DC168" s="62" t="str">
        <f t="shared" si="328"/>
        <v/>
      </c>
      <c r="DD168" s="62" t="str">
        <f t="shared" si="376"/>
        <v/>
      </c>
      <c r="DE168" s="65" t="str">
        <f t="shared" si="450"/>
        <v/>
      </c>
      <c r="DF168" s="68" t="str">
        <f t="shared" si="377"/>
        <v/>
      </c>
      <c r="DG168" s="32"/>
      <c r="DH168" s="120"/>
      <c r="DI168" s="62" t="str">
        <f t="shared" si="329"/>
        <v/>
      </c>
      <c r="DJ168" s="62" t="str">
        <f t="shared" si="378"/>
        <v/>
      </c>
      <c r="DK168" s="65" t="str">
        <f t="shared" si="451"/>
        <v/>
      </c>
      <c r="DL168" s="68" t="str">
        <f t="shared" si="379"/>
        <v/>
      </c>
      <c r="DM168" s="32"/>
      <c r="DN168" s="120"/>
      <c r="DO168" s="62" t="str">
        <f t="shared" si="330"/>
        <v/>
      </c>
      <c r="DP168" s="62" t="str">
        <f t="shared" si="380"/>
        <v/>
      </c>
      <c r="DQ168" s="65" t="str">
        <f t="shared" si="452"/>
        <v/>
      </c>
      <c r="DR168" s="68" t="str">
        <f t="shared" si="381"/>
        <v/>
      </c>
      <c r="DS168" s="32"/>
      <c r="DT168" s="120"/>
      <c r="DU168" s="62" t="str">
        <f t="shared" si="331"/>
        <v/>
      </c>
      <c r="DV168" s="62" t="str">
        <f t="shared" si="382"/>
        <v/>
      </c>
      <c r="DW168" s="65" t="str">
        <f t="shared" si="453"/>
        <v/>
      </c>
      <c r="DX168" s="68" t="str">
        <f t="shared" si="383"/>
        <v/>
      </c>
      <c r="DY168" s="32"/>
      <c r="DZ168" s="120"/>
      <c r="EA168" s="62" t="str">
        <f t="shared" si="332"/>
        <v/>
      </c>
      <c r="EB168" s="62" t="str">
        <f t="shared" si="384"/>
        <v/>
      </c>
      <c r="EC168" s="65" t="str">
        <f t="shared" si="454"/>
        <v/>
      </c>
      <c r="ED168" s="68" t="str">
        <f t="shared" si="385"/>
        <v/>
      </c>
      <c r="EE168" s="32"/>
      <c r="EF168" s="120"/>
      <c r="EG168" s="62" t="str">
        <f t="shared" si="333"/>
        <v/>
      </c>
      <c r="EH168" s="62" t="str">
        <f t="shared" si="386"/>
        <v/>
      </c>
      <c r="EI168" s="65" t="str">
        <f t="shared" si="455"/>
        <v/>
      </c>
      <c r="EJ168" s="68" t="str">
        <f t="shared" si="387"/>
        <v/>
      </c>
      <c r="EK168" s="32"/>
      <c r="EL168" s="120"/>
      <c r="EM168" s="62" t="str">
        <f t="shared" si="334"/>
        <v/>
      </c>
      <c r="EN168" s="62" t="str">
        <f t="shared" si="388"/>
        <v/>
      </c>
      <c r="EO168" s="65" t="str">
        <f t="shared" si="456"/>
        <v/>
      </c>
      <c r="EP168" s="68" t="str">
        <f t="shared" si="389"/>
        <v/>
      </c>
      <c r="EQ168" s="32"/>
      <c r="ER168" s="120"/>
      <c r="ES168" s="62" t="str">
        <f t="shared" si="335"/>
        <v/>
      </c>
      <c r="ET168" s="62" t="str">
        <f t="shared" si="390"/>
        <v/>
      </c>
      <c r="EU168" s="65" t="str">
        <f t="shared" si="457"/>
        <v/>
      </c>
      <c r="EV168" s="68" t="str">
        <f t="shared" si="391"/>
        <v/>
      </c>
      <c r="EW168" s="32"/>
      <c r="EX168" s="120"/>
      <c r="EY168" s="62" t="str">
        <f t="shared" si="336"/>
        <v/>
      </c>
      <c r="EZ168" s="62" t="str">
        <f t="shared" si="392"/>
        <v/>
      </c>
      <c r="FA168" s="65" t="str">
        <f t="shared" si="458"/>
        <v/>
      </c>
      <c r="FB168" s="68" t="str">
        <f t="shared" si="393"/>
        <v/>
      </c>
      <c r="FC168" s="32"/>
      <c r="FD168" s="120"/>
      <c r="FE168" s="62" t="str">
        <f t="shared" si="337"/>
        <v/>
      </c>
      <c r="FF168" s="62" t="str">
        <f t="shared" si="394"/>
        <v/>
      </c>
      <c r="FG168" s="65" t="str">
        <f t="shared" si="459"/>
        <v/>
      </c>
      <c r="FH168" s="68" t="str">
        <f t="shared" si="395"/>
        <v/>
      </c>
      <c r="FI168" s="32"/>
      <c r="FJ168" s="120"/>
      <c r="FK168" s="62" t="str">
        <f t="shared" si="338"/>
        <v/>
      </c>
      <c r="FL168" s="62" t="str">
        <f t="shared" si="396"/>
        <v/>
      </c>
      <c r="FM168" s="65" t="str">
        <f t="shared" si="460"/>
        <v/>
      </c>
      <c r="FN168" s="68" t="str">
        <f t="shared" si="397"/>
        <v/>
      </c>
      <c r="FO168" s="32"/>
      <c r="FP168" s="120"/>
      <c r="FQ168" s="62" t="str">
        <f t="shared" si="339"/>
        <v/>
      </c>
      <c r="FR168" s="62" t="str">
        <f t="shared" si="398"/>
        <v/>
      </c>
      <c r="FS168" s="65" t="str">
        <f t="shared" si="461"/>
        <v/>
      </c>
      <c r="FT168" s="68" t="str">
        <f t="shared" si="399"/>
        <v/>
      </c>
      <c r="FU168" s="32"/>
      <c r="FV168" s="120"/>
      <c r="FW168" s="62" t="str">
        <f t="shared" si="340"/>
        <v/>
      </c>
      <c r="FX168" s="62" t="str">
        <f t="shared" si="400"/>
        <v/>
      </c>
      <c r="FY168" s="65" t="str">
        <f t="shared" si="462"/>
        <v/>
      </c>
      <c r="FZ168" s="68" t="str">
        <f t="shared" si="401"/>
        <v/>
      </c>
      <c r="GA168" s="32"/>
      <c r="GC168" s="7" t="str">
        <f t="shared" si="402"/>
        <v/>
      </c>
      <c r="GD168" s="7" t="str">
        <f t="shared" ca="1" si="341"/>
        <v/>
      </c>
      <c r="GT168" s="71" t="str">
        <f>IF(GT$9="", "", IF(AND(NOT('Personnel Details'!$N$11=""), $B168&gt;='Personnel Details'!$N$11), 'Personnel Details'!$O$11, IF(AND(NOT('Personnel Details'!$I$11=""), $B168&gt;='Personnel Details'!$I$11), 'Personnel Details'!$J$11, 'Personnel Details'!$E$11)))</f>
        <v/>
      </c>
      <c r="GU168" s="59" t="str">
        <f>IF(GT$9="", "", IF(AND(NOT('Personnel Details'!$N$11=""), $B168&gt;='Personnel Details'!$N$11), IF('Personnel Details'!$P$11="","", 'Personnel Details'!$P$11), IF(AND(NOT('Personnel Details'!$I$11=""), $B168&gt;='Personnel Details'!$I$11), IF('Personnel Details'!$K$11="", "", 'Personnel Details'!$K$11), IF('Personnel Details'!$F$11="", "", 'Personnel Details'!$F$11))))</f>
        <v/>
      </c>
      <c r="GV168" s="74" t="str">
        <f>IF(GT$9="", "", IF(AND(NOT('Personnel Details'!$N$11=""), $B168&gt;='Personnel Details'!$N$11), 'Personnel Details'!$Q$11, IF(AND(NOT('Personnel Details'!$I$11=""), $B168&gt;='Personnel Details'!$I$11), 'Personnel Details'!$L$11, 'Personnel Details'!$G$11)))</f>
        <v/>
      </c>
      <c r="GW168" s="59" t="str">
        <f t="shared" si="403"/>
        <v/>
      </c>
      <c r="GX168" s="53"/>
      <c r="GZ168" s="78" t="str">
        <f>IF(GZ$9="", "", IF(AND(NOT('Personnel Details'!$N$12=""), $B168&gt;='Personnel Details'!$N$12), 'Personnel Details'!$O$12, IF(AND(NOT('Personnel Details'!$I$12=""), $B168&gt;='Personnel Details'!$I$12), 'Personnel Details'!$J$12, 'Personnel Details'!$E$12)))</f>
        <v/>
      </c>
      <c r="HA168" s="59" t="str">
        <f>IF(GZ$9="", "", IF(AND(NOT('Personnel Details'!$N$12=""), $B168&gt;='Personnel Details'!$N$12), IF('Personnel Details'!$P$12="","", 'Personnel Details'!$P$12), IF(AND(NOT('Personnel Details'!$I$12=""), $B168&gt;='Personnel Details'!$I$12), IF('Personnel Details'!$K$12="", "", 'Personnel Details'!$K$12), IF('Personnel Details'!$F$12="", "", 'Personnel Details'!$F$12))))</f>
        <v/>
      </c>
      <c r="HB168" s="79" t="str">
        <f>IF(GZ$9="", "", IF(AND(NOT('Personnel Details'!$N$12=""), $B168&gt;='Personnel Details'!$N$12), 'Personnel Details'!$Q$12, IF(AND(NOT('Personnel Details'!$I$12=""), $B168&gt;='Personnel Details'!$I$12), 'Personnel Details'!$L$12, 'Personnel Details'!$G$12)))</f>
        <v/>
      </c>
      <c r="HC168" s="59" t="str">
        <f t="shared" si="404"/>
        <v/>
      </c>
      <c r="HD168" s="53"/>
      <c r="HF168" s="78" t="str">
        <f>IF(HF$9="", "", IF(AND(NOT('Personnel Details'!$N$13=""), $B168&gt;='Personnel Details'!$N$13), 'Personnel Details'!$O$13, IF(AND(NOT('Personnel Details'!$I$13=""), $B168&gt;='Personnel Details'!$I$13), 'Personnel Details'!$J$13, 'Personnel Details'!$E$13)))</f>
        <v/>
      </c>
      <c r="HG168" s="59" t="str">
        <f>IF(HF$9="", "", IF(AND(NOT('Personnel Details'!$N$13=""), $B168&gt;='Personnel Details'!$N$13), IF('Personnel Details'!$P$13="","", 'Personnel Details'!$P$13), IF(AND(NOT('Personnel Details'!$I$13=""), $B168&gt;='Personnel Details'!$I$13), IF('Personnel Details'!$K$13="", "", 'Personnel Details'!$K$13), IF('Personnel Details'!$F$13="", "", 'Personnel Details'!$F$13))))</f>
        <v/>
      </c>
      <c r="HH168" s="79" t="str">
        <f>IF(HF$9="", "", IF(AND(NOT('Personnel Details'!$N$13=""), $B168&gt;='Personnel Details'!$N$13), 'Personnel Details'!$Q$13, IF(AND(NOT('Personnel Details'!$I$13=""), $B168&gt;='Personnel Details'!$I$13), 'Personnel Details'!$L$13, 'Personnel Details'!$G$13)))</f>
        <v/>
      </c>
      <c r="HI168" s="59" t="str">
        <f t="shared" si="405"/>
        <v/>
      </c>
      <c r="HJ168" s="53"/>
      <c r="HL168" s="78" t="str">
        <f>IF(HL$9="", "", IF(AND(NOT('Personnel Details'!$N$14=""), $B168&gt;='Personnel Details'!$N$14), 'Personnel Details'!$O$14, IF(AND(NOT('Personnel Details'!$I$14=""), $B168&gt;='Personnel Details'!$I$14), 'Personnel Details'!$J$14, 'Personnel Details'!$E$14)))</f>
        <v/>
      </c>
      <c r="HM168" s="59" t="str">
        <f>IF(HL$9="", "", IF(AND(NOT('Personnel Details'!$N$14=""), $B168&gt;='Personnel Details'!$N$14), IF('Personnel Details'!$P$14="","", 'Personnel Details'!$P$14), IF(AND(NOT('Personnel Details'!$I$14=""), $B168&gt;='Personnel Details'!$I$14), IF('Personnel Details'!$K$14="", "", 'Personnel Details'!$K$14), IF('Personnel Details'!$F$14="", "", 'Personnel Details'!$F$14))))</f>
        <v/>
      </c>
      <c r="HN168" s="79" t="str">
        <f>IF(HL$9="", "", IF(AND(NOT('Personnel Details'!$N$14=""), $B168&gt;='Personnel Details'!$N$14), 'Personnel Details'!$Q$14, IF(AND(NOT('Personnel Details'!$I$14=""), $B168&gt;='Personnel Details'!$I$14), 'Personnel Details'!$L$14, 'Personnel Details'!$G$14)))</f>
        <v/>
      </c>
      <c r="HO168" s="59" t="str">
        <f t="shared" si="406"/>
        <v/>
      </c>
      <c r="HP168" s="53"/>
      <c r="HR168" s="78" t="str">
        <f>IF(HR$9="", "", IF(AND(NOT('Personnel Details'!$N$15=""), $B168&gt;='Personnel Details'!$N$15), 'Personnel Details'!$O$15, IF(AND(NOT('Personnel Details'!$I$15=""), $B168&gt;='Personnel Details'!$I$15), 'Personnel Details'!$J$15, 'Personnel Details'!$E$15)))</f>
        <v/>
      </c>
      <c r="HS168" s="59" t="str">
        <f>IF(HR$9="", "", IF(AND(NOT('Personnel Details'!$N$15=""), $B168&gt;='Personnel Details'!$N$15), IF('Personnel Details'!$P$15="","", 'Personnel Details'!$P$15), IF(AND(NOT('Personnel Details'!$I$15=""), $B168&gt;='Personnel Details'!$I$15), IF('Personnel Details'!$K$15="", "", 'Personnel Details'!$K$15), IF('Personnel Details'!$F$15="", "", 'Personnel Details'!$F$15))))</f>
        <v/>
      </c>
      <c r="HT168" s="79" t="str">
        <f>IF(HR$9="", "", IF(AND(NOT('Personnel Details'!$N$15=""), $B168&gt;='Personnel Details'!$N$15), 'Personnel Details'!$Q$15, IF(AND(NOT('Personnel Details'!$I$15=""), $B168&gt;='Personnel Details'!$I$15), 'Personnel Details'!$L$15, 'Personnel Details'!$G$15)))</f>
        <v/>
      </c>
      <c r="HU168" s="59" t="str">
        <f t="shared" si="407"/>
        <v/>
      </c>
      <c r="HV168" s="53"/>
      <c r="HX168" s="78" t="str">
        <f>IF(HX$9="", "", IF(AND(NOT('Personnel Details'!$N$16=""), $B168&gt;='Personnel Details'!$N$16), 'Personnel Details'!$O$16, IF(AND(NOT('Personnel Details'!$I$16=""), $B168&gt;='Personnel Details'!$I$16), 'Personnel Details'!$J$16, 'Personnel Details'!$E$16)))</f>
        <v/>
      </c>
      <c r="HY168" s="59" t="str">
        <f>IF(HX$9="", "", IF(AND(NOT('Personnel Details'!$N$16=""), $B168&gt;='Personnel Details'!$N$16), IF('Personnel Details'!$P$16="","", 'Personnel Details'!$P$16), IF(AND(NOT('Personnel Details'!$I$16=""), $B168&gt;='Personnel Details'!$I$16), IF('Personnel Details'!$K$16="", "", 'Personnel Details'!$K$16), IF('Personnel Details'!$F$16="", "", 'Personnel Details'!$F$16))))</f>
        <v/>
      </c>
      <c r="HZ168" s="79" t="str">
        <f>IF(HX$9="", "", IF(AND(NOT('Personnel Details'!$N$16=""), $B168&gt;='Personnel Details'!$N$16), 'Personnel Details'!$Q$16, IF(AND(NOT('Personnel Details'!$I$16=""), $B168&gt;='Personnel Details'!$I$16), 'Personnel Details'!$L$16, 'Personnel Details'!$G$16)))</f>
        <v/>
      </c>
      <c r="IA168" s="59" t="str">
        <f t="shared" si="408"/>
        <v/>
      </c>
      <c r="IB168" s="53"/>
      <c r="ID168" s="78" t="str">
        <f>IF(ID$9="", "", IF(AND(NOT('Personnel Details'!$N$17=""), $B168&gt;='Personnel Details'!$N$17), 'Personnel Details'!$O$17, IF(AND(NOT('Personnel Details'!$I$17=""), $B168&gt;='Personnel Details'!$I$17), 'Personnel Details'!$J$17, 'Personnel Details'!$E$17)))</f>
        <v/>
      </c>
      <c r="IE168" s="59" t="str">
        <f>IF(ID$9="", "", IF(AND(NOT('Personnel Details'!$N$17=""), $B168&gt;='Personnel Details'!$N$17), IF('Personnel Details'!$P$17="","", 'Personnel Details'!$P$17), IF(AND(NOT('Personnel Details'!$I$17=""), $B168&gt;='Personnel Details'!$I$17), IF('Personnel Details'!$K$17="", "", 'Personnel Details'!$K$17), IF('Personnel Details'!$F$17="", "", 'Personnel Details'!$F$17))))</f>
        <v/>
      </c>
      <c r="IF168" s="79" t="str">
        <f>IF(ID$9="", "", IF(AND(NOT('Personnel Details'!$N$17=""), $B168&gt;='Personnel Details'!$N$17), 'Personnel Details'!$Q$17, IF(AND(NOT('Personnel Details'!$I$17=""), $B168&gt;='Personnel Details'!$I$17), 'Personnel Details'!$L$17, 'Personnel Details'!$G$17)))</f>
        <v/>
      </c>
      <c r="IG168" s="59" t="str">
        <f t="shared" si="409"/>
        <v/>
      </c>
      <c r="IH168" s="53"/>
      <c r="IJ168" s="78" t="str">
        <f>IF(IJ$9="", "", IF(AND(NOT('Personnel Details'!$N$18=""), $B168&gt;='Personnel Details'!$N$18), 'Personnel Details'!$O$18, IF(AND(NOT('Personnel Details'!$I$18=""), $B168&gt;='Personnel Details'!$I$18), 'Personnel Details'!$J$18, 'Personnel Details'!$E$18)))</f>
        <v/>
      </c>
      <c r="IK168" s="59" t="str">
        <f>IF(IJ$9="", "", IF(AND(NOT('Personnel Details'!$N$18=""), $B168&gt;='Personnel Details'!$N$18), IF('Personnel Details'!$P$18="","", 'Personnel Details'!$P$18), IF(AND(NOT('Personnel Details'!$I$18=""), $B168&gt;='Personnel Details'!$I$18), IF('Personnel Details'!$K$18="", "", 'Personnel Details'!$K$18), IF('Personnel Details'!$F$18="", "", 'Personnel Details'!$F$18))))</f>
        <v/>
      </c>
      <c r="IL168" s="79" t="str">
        <f>IF(IJ$9="", "", IF(AND(NOT('Personnel Details'!$N$18=""), $B168&gt;='Personnel Details'!$N$18), 'Personnel Details'!$Q$18, IF(AND(NOT('Personnel Details'!$I$18=""), $B168&gt;='Personnel Details'!$I$18), 'Personnel Details'!$L$18, 'Personnel Details'!$G$18)))</f>
        <v/>
      </c>
      <c r="IM168" s="59" t="str">
        <f t="shared" si="410"/>
        <v/>
      </c>
      <c r="IN168" s="53"/>
      <c r="IP168" s="78" t="str">
        <f>IF(IP$9="", "", IF(AND(NOT('Personnel Details'!$N$19=""), $B168&gt;='Personnel Details'!$N$19), 'Personnel Details'!$O$19, IF(AND(NOT('Personnel Details'!$I$19=""), $B168&gt;='Personnel Details'!$I$19), 'Personnel Details'!$J$19, 'Personnel Details'!$E$19)))</f>
        <v/>
      </c>
      <c r="IQ168" s="59" t="str">
        <f>IF(IP$9="", "", IF(AND(NOT('Personnel Details'!$N$19=""), $B168&gt;='Personnel Details'!$N$19), IF('Personnel Details'!$P$19="","", 'Personnel Details'!$P$19), IF(AND(NOT('Personnel Details'!$I$19=""), $B168&gt;='Personnel Details'!$I$19), IF('Personnel Details'!$K$19="", "", 'Personnel Details'!$K$19), IF('Personnel Details'!$F$19="", "", 'Personnel Details'!$F$19))))</f>
        <v/>
      </c>
      <c r="IR168" s="79" t="str">
        <f>IF(IP$9="", "", IF(AND(NOT('Personnel Details'!$N$19=""), $B168&gt;='Personnel Details'!$N$19), 'Personnel Details'!$Q$19, IF(AND(NOT('Personnel Details'!$I$19=""), $B168&gt;='Personnel Details'!$I$19), 'Personnel Details'!$L$19, 'Personnel Details'!$G$19)))</f>
        <v/>
      </c>
      <c r="IS168" s="59" t="str">
        <f t="shared" si="411"/>
        <v/>
      </c>
      <c r="IT168" s="53"/>
      <c r="IV168" s="78" t="str">
        <f>IF(IV$9="", "", IF(AND(NOT('Personnel Details'!$N$20=""), $B168&gt;='Personnel Details'!$N$20), 'Personnel Details'!$O$20, IF(AND(NOT('Personnel Details'!$I$20=""), $B168&gt;='Personnel Details'!$I$20), 'Personnel Details'!$J$20, 'Personnel Details'!$E$20)))</f>
        <v/>
      </c>
      <c r="IW168" s="59" t="str">
        <f>IF(IV$9="", "", IF(AND(NOT('Personnel Details'!$N$20=""), $B168&gt;='Personnel Details'!$N$20), IF('Personnel Details'!$P$20="","", 'Personnel Details'!$P$20), IF(AND(NOT('Personnel Details'!$I$20=""), $B168&gt;='Personnel Details'!$I$20), IF('Personnel Details'!$K$20="", "", 'Personnel Details'!$K$20), IF('Personnel Details'!$F$20="", "", 'Personnel Details'!$F$20))))</f>
        <v/>
      </c>
      <c r="IX168" s="79" t="str">
        <f>IF(IV$9="", "", IF(AND(NOT('Personnel Details'!$N$20=""), $B168&gt;='Personnel Details'!$N$20), 'Personnel Details'!$Q$20, IF(AND(NOT('Personnel Details'!$I$20=""), $B168&gt;='Personnel Details'!$I$20), 'Personnel Details'!$L$20, 'Personnel Details'!$G$20)))</f>
        <v/>
      </c>
      <c r="IY168" s="59" t="str">
        <f t="shared" si="412"/>
        <v/>
      </c>
      <c r="IZ168" s="53"/>
      <c r="JB168" s="78" t="str">
        <f>IF(JB$9="", "", IF(AND(NOT('Personnel Details'!$N$21=""), $B168&gt;='Personnel Details'!$N$21), 'Personnel Details'!$O$21, IF(AND(NOT('Personnel Details'!$I$21=""), $B168&gt;='Personnel Details'!$I$21), 'Personnel Details'!$J$21, 'Personnel Details'!$E$21)))</f>
        <v/>
      </c>
      <c r="JC168" s="59" t="str">
        <f>IF(JB$9="", "", IF(AND(NOT('Personnel Details'!$N$21=""), $B168&gt;='Personnel Details'!$N$21), IF('Personnel Details'!$P$21="","", 'Personnel Details'!$P$21), IF(AND(NOT('Personnel Details'!$I$21=""), $B168&gt;='Personnel Details'!$I$21), IF('Personnel Details'!$K$21="", "", 'Personnel Details'!$K$21), IF('Personnel Details'!$F$21="", "", 'Personnel Details'!$F$21))))</f>
        <v/>
      </c>
      <c r="JD168" s="79" t="str">
        <f>IF(JB$9="", "", IF(AND(NOT('Personnel Details'!$N$21=""), $B168&gt;='Personnel Details'!$N$21), 'Personnel Details'!$Q$21, IF(AND(NOT('Personnel Details'!$I$21=""), $B168&gt;='Personnel Details'!$I$21), 'Personnel Details'!$L$21, 'Personnel Details'!$G$21)))</f>
        <v/>
      </c>
      <c r="JE168" s="59" t="str">
        <f t="shared" si="413"/>
        <v/>
      </c>
      <c r="JF168" s="53"/>
      <c r="JH168" s="78" t="str">
        <f>IF(JH$9="", "", IF(AND(NOT('Personnel Details'!$N$22=""), $B168&gt;='Personnel Details'!$N$22), 'Personnel Details'!$O$22, IF(AND(NOT('Personnel Details'!$I$22=""), $B168&gt;='Personnel Details'!$I$22), 'Personnel Details'!$J$22, 'Personnel Details'!$E$22)))</f>
        <v/>
      </c>
      <c r="JI168" s="59" t="str">
        <f>IF(JH$9="", "", IF(AND(NOT('Personnel Details'!$N$22=""), $B168&gt;='Personnel Details'!$N$22), IF('Personnel Details'!$P$22="","", 'Personnel Details'!$P$22), IF(AND(NOT('Personnel Details'!$I$22=""), $B168&gt;='Personnel Details'!$I$22), IF('Personnel Details'!$K$22="", "", 'Personnel Details'!$K$22), IF('Personnel Details'!$F$22="", "", 'Personnel Details'!$F$22))))</f>
        <v/>
      </c>
      <c r="JJ168" s="79" t="str">
        <f>IF(JH$9="", "", IF(AND(NOT('Personnel Details'!$N$22=""), $B168&gt;='Personnel Details'!$N$22), 'Personnel Details'!$Q$22, IF(AND(NOT('Personnel Details'!$I$22=""), $B168&gt;='Personnel Details'!$I$22), 'Personnel Details'!$L$22, 'Personnel Details'!$G$22)))</f>
        <v/>
      </c>
      <c r="JK168" s="59" t="str">
        <f t="shared" si="414"/>
        <v/>
      </c>
      <c r="JL168" s="53"/>
      <c r="JN168" s="78" t="str">
        <f>IF(JN$9="", "", IF(AND(NOT('Personnel Details'!$N$23=""), $B168&gt;='Personnel Details'!$N$23), 'Personnel Details'!$O$23, IF(AND(NOT('Personnel Details'!$I$23=""), $B168&gt;='Personnel Details'!$I$23), 'Personnel Details'!$J$23, 'Personnel Details'!$E$23)))</f>
        <v/>
      </c>
      <c r="JO168" s="59" t="str">
        <f>IF(JN$9="", "", IF(AND(NOT('Personnel Details'!$N$23=""), $B168&gt;='Personnel Details'!$N$23), IF('Personnel Details'!$P$23="","", 'Personnel Details'!$P$23), IF(AND(NOT('Personnel Details'!$I$23=""), $B168&gt;='Personnel Details'!$I$23), IF('Personnel Details'!$K$23="", "", 'Personnel Details'!$K$23), IF('Personnel Details'!$F$23="", "", 'Personnel Details'!$F$23))))</f>
        <v/>
      </c>
      <c r="JP168" s="79" t="str">
        <f>IF(JN$9="", "", IF(AND(NOT('Personnel Details'!$N$23=""), $B168&gt;='Personnel Details'!$N$23), 'Personnel Details'!$Q$23, IF(AND(NOT('Personnel Details'!$I$23=""), $B168&gt;='Personnel Details'!$I$23), 'Personnel Details'!$L$23, 'Personnel Details'!$G$23)))</f>
        <v/>
      </c>
      <c r="JQ168" s="59" t="str">
        <f t="shared" si="415"/>
        <v/>
      </c>
      <c r="JR168" s="53"/>
      <c r="JT168" s="78" t="str">
        <f>IF(JT$9="", "", IF(AND(NOT('Personnel Details'!$N$24=""), $B168&gt;='Personnel Details'!$N$24), 'Personnel Details'!$O$24, IF(AND(NOT('Personnel Details'!$I$24=""), $B168&gt;='Personnel Details'!$I$24), 'Personnel Details'!$J$24, 'Personnel Details'!$E$24)))</f>
        <v/>
      </c>
      <c r="JU168" s="59" t="str">
        <f>IF(JT$9="", "", IF(AND(NOT('Personnel Details'!$N$24=""), $B168&gt;='Personnel Details'!$N$24), IF('Personnel Details'!$P$24="","", 'Personnel Details'!$P$24), IF(AND(NOT('Personnel Details'!$I$24=""), $B168&gt;='Personnel Details'!$I$24), IF('Personnel Details'!$K$24="", "", 'Personnel Details'!$K$24), IF('Personnel Details'!$F$24="", "", 'Personnel Details'!$F$24))))</f>
        <v/>
      </c>
      <c r="JV168" s="79" t="str">
        <f>IF(JT$9="", "", IF(AND(NOT('Personnel Details'!$N$24=""), $B168&gt;='Personnel Details'!$N$24), 'Personnel Details'!$Q$24, IF(AND(NOT('Personnel Details'!$I$24=""), $B168&gt;='Personnel Details'!$I$24), 'Personnel Details'!$L$24, 'Personnel Details'!$G$24)))</f>
        <v/>
      </c>
      <c r="JW168" s="59" t="str">
        <f t="shared" si="416"/>
        <v/>
      </c>
      <c r="JX168" s="53"/>
      <c r="JZ168" s="78" t="str">
        <f>IF(JZ$9="", "", IF(AND(NOT('Personnel Details'!$N$25=""), $B168&gt;='Personnel Details'!$N$25), 'Personnel Details'!$O$25, IF(AND(NOT('Personnel Details'!$I$25=""), $B168&gt;='Personnel Details'!$I$25), 'Personnel Details'!$J$25, 'Personnel Details'!$E$25)))</f>
        <v/>
      </c>
      <c r="KA168" s="59" t="str">
        <f>IF(JZ$9="", "", IF(AND(NOT('Personnel Details'!$N$25=""), $B168&gt;='Personnel Details'!$N$25), IF('Personnel Details'!$P$25="","", 'Personnel Details'!$P$25), IF(AND(NOT('Personnel Details'!$I$25=""), $B168&gt;='Personnel Details'!$I$25), IF('Personnel Details'!$K$25="", "", 'Personnel Details'!$K$25), IF('Personnel Details'!$F$25="", "", 'Personnel Details'!$F$25))))</f>
        <v/>
      </c>
      <c r="KB168" s="79" t="str">
        <f>IF(JZ$9="", "", IF(AND(NOT('Personnel Details'!$N$25=""), $B168&gt;='Personnel Details'!$N$25), 'Personnel Details'!$Q$25, IF(AND(NOT('Personnel Details'!$I$25=""), $B168&gt;='Personnel Details'!$I$25), 'Personnel Details'!$L$25, 'Personnel Details'!$G$25)))</f>
        <v/>
      </c>
      <c r="KC168" s="59" t="str">
        <f t="shared" si="417"/>
        <v/>
      </c>
      <c r="KD168" s="53"/>
      <c r="KF168" s="78" t="str">
        <f>IF(KF$9="", "", IF(AND(NOT('Personnel Details'!$N$26=""), $B168&gt;='Personnel Details'!$N$26), 'Personnel Details'!$O$26, IF(AND(NOT('Personnel Details'!$I$26=""), $B168&gt;='Personnel Details'!$I$26), 'Personnel Details'!$J$26, 'Personnel Details'!$E$26)))</f>
        <v/>
      </c>
      <c r="KG168" s="59" t="str">
        <f>IF(KF$9="", "", IF(AND(NOT('Personnel Details'!$N$26=""), $B168&gt;='Personnel Details'!$N$26), IF('Personnel Details'!$P$26="","", 'Personnel Details'!$P$26), IF(AND(NOT('Personnel Details'!$I$26=""), $B168&gt;='Personnel Details'!$I$26), IF('Personnel Details'!$K$26="", "", 'Personnel Details'!$K$26), IF('Personnel Details'!$F$26="", "", 'Personnel Details'!$F$26))))</f>
        <v/>
      </c>
      <c r="KH168" s="79" t="str">
        <f>IF(KF$9="", "", IF(AND(NOT('Personnel Details'!$N$26=""), $B168&gt;='Personnel Details'!$N$26), 'Personnel Details'!$Q$26, IF(AND(NOT('Personnel Details'!$I$26=""), $B168&gt;='Personnel Details'!$I$26), 'Personnel Details'!$L$26, 'Personnel Details'!$G$26)))</f>
        <v/>
      </c>
      <c r="KI168" s="59" t="str">
        <f t="shared" si="418"/>
        <v/>
      </c>
      <c r="KJ168" s="53"/>
      <c r="KL168" s="78" t="str">
        <f>IF(KL$9="", "", IF(AND(NOT('Personnel Details'!$N$27=""), $B168&gt;='Personnel Details'!$N$27), 'Personnel Details'!$O$27, IF(AND(NOT('Personnel Details'!$I$27=""), $B168&gt;='Personnel Details'!$I$27), 'Personnel Details'!$J$27, 'Personnel Details'!$E$27)))</f>
        <v/>
      </c>
      <c r="KM168" s="59" t="str">
        <f>IF(KL$9="", "", IF(AND(NOT('Personnel Details'!$N$27=""), $B168&gt;='Personnel Details'!$N$27), IF('Personnel Details'!$P$27="","", 'Personnel Details'!$P$27), IF(AND(NOT('Personnel Details'!$I$27=""), $B168&gt;='Personnel Details'!$I$27), IF('Personnel Details'!$K$27="", "", 'Personnel Details'!$K$27), IF('Personnel Details'!$F$27="", "", 'Personnel Details'!$F$27))))</f>
        <v/>
      </c>
      <c r="KN168" s="79" t="str">
        <f>IF(KL$9="", "", IF(AND(NOT('Personnel Details'!$N$27=""), $B168&gt;='Personnel Details'!$N$27), 'Personnel Details'!$Q$27, IF(AND(NOT('Personnel Details'!$I$27=""), $B168&gt;='Personnel Details'!$I$27), 'Personnel Details'!$L$27, 'Personnel Details'!$G$27)))</f>
        <v/>
      </c>
      <c r="KO168" s="59" t="str">
        <f t="shared" si="419"/>
        <v/>
      </c>
      <c r="KP168" s="53"/>
      <c r="KR168" s="78" t="str">
        <f>IF(KR$9="", "", IF(AND(NOT('Personnel Details'!$N$28=""), $B168&gt;='Personnel Details'!$N$28), 'Personnel Details'!$O$28, IF(AND(NOT('Personnel Details'!$I$28=""), $B168&gt;='Personnel Details'!$I$28), 'Personnel Details'!$J$28, 'Personnel Details'!$E$28)))</f>
        <v/>
      </c>
      <c r="KS168" s="59" t="str">
        <f>IF(KR$9="", "", IF(AND(NOT('Personnel Details'!$N$28=""), $B168&gt;='Personnel Details'!$N$28), IF('Personnel Details'!$P$28="","", 'Personnel Details'!$P$28), IF(AND(NOT('Personnel Details'!$I$28=""), $B168&gt;='Personnel Details'!$I$28), IF('Personnel Details'!$K$28="", "", 'Personnel Details'!$K$28), IF('Personnel Details'!$F$28="", "", 'Personnel Details'!$F$28))))</f>
        <v/>
      </c>
      <c r="KT168" s="79" t="str">
        <f>IF(KR$9="", "", IF(AND(NOT('Personnel Details'!$N$28=""), $B168&gt;='Personnel Details'!$N$28), 'Personnel Details'!$Q$28, IF(AND(NOT('Personnel Details'!$I$28=""), $B168&gt;='Personnel Details'!$I$28), 'Personnel Details'!$L$28, 'Personnel Details'!$G$28)))</f>
        <v/>
      </c>
      <c r="KU168" s="59" t="str">
        <f t="shared" si="420"/>
        <v/>
      </c>
      <c r="KV168" s="53"/>
      <c r="KX168" s="78" t="str">
        <f>IF(KX$9="", "", IF(AND(NOT('Personnel Details'!$N$29=""), $B168&gt;='Personnel Details'!$N$29), 'Personnel Details'!$O$29, IF(AND(NOT('Personnel Details'!$I$29=""), $B168&gt;='Personnel Details'!$I$29), 'Personnel Details'!$J$29, 'Personnel Details'!$E$29)))</f>
        <v/>
      </c>
      <c r="KY168" s="59" t="str">
        <f>IF(KX$9="", "", IF(AND(NOT('Personnel Details'!$N$29=""), $B168&gt;='Personnel Details'!$N$29), IF('Personnel Details'!$P$29="","", 'Personnel Details'!$P$29), IF(AND(NOT('Personnel Details'!$I$29=""), $B168&gt;='Personnel Details'!$I$29), IF('Personnel Details'!$K$29="", "", 'Personnel Details'!$K$29), IF('Personnel Details'!$F$29="", "", 'Personnel Details'!$F$29))))</f>
        <v/>
      </c>
      <c r="KZ168" s="79" t="str">
        <f>IF(KX$9="", "", IF(AND(NOT('Personnel Details'!$N$29=""), $B168&gt;='Personnel Details'!$N$29), 'Personnel Details'!$Q$29, IF(AND(NOT('Personnel Details'!$I$29=""), $B168&gt;='Personnel Details'!$I$29), 'Personnel Details'!$L$29, 'Personnel Details'!$G$29)))</f>
        <v/>
      </c>
      <c r="LA168" s="59" t="str">
        <f t="shared" si="421"/>
        <v/>
      </c>
      <c r="LB168" s="53"/>
      <c r="LD168" s="78" t="str">
        <f>IF(LD$9="", "", IF(AND(NOT('Personnel Details'!$N$30=""), $B168&gt;='Personnel Details'!$N$30), 'Personnel Details'!$O$30, IF(AND(NOT('Personnel Details'!$I$30=""), $B168&gt;='Personnel Details'!$I$30), 'Personnel Details'!$J$30, 'Personnel Details'!$E$30)))</f>
        <v/>
      </c>
      <c r="LE168" s="59" t="str">
        <f>IF(LD$9="", "", IF(AND(NOT('Personnel Details'!$N$30=""), $B168&gt;='Personnel Details'!$N$30), IF('Personnel Details'!$P$30="","", 'Personnel Details'!$P$30), IF(AND(NOT('Personnel Details'!$I$30=""), $B168&gt;='Personnel Details'!$I$30), IF('Personnel Details'!$K$30="", "", 'Personnel Details'!$K$30), IF('Personnel Details'!$F$30="", "", 'Personnel Details'!$F$30))))</f>
        <v/>
      </c>
      <c r="LF168" s="79" t="str">
        <f>IF(LD$9="", "", IF(AND(NOT('Personnel Details'!$N$30=""), $B168&gt;='Personnel Details'!$N$30), 'Personnel Details'!$Q$30, IF(AND(NOT('Personnel Details'!$I$30=""), $B168&gt;='Personnel Details'!$I$30), 'Personnel Details'!$L$30, 'Personnel Details'!$G$30)))</f>
        <v/>
      </c>
      <c r="LG168" s="59" t="str">
        <f t="shared" si="422"/>
        <v/>
      </c>
      <c r="LH168" s="53"/>
      <c r="LJ168" s="78" t="str">
        <f>IF(LJ$9="", "", IF(AND(NOT('Personnel Details'!$N$31=""), $B168&gt;='Personnel Details'!$N$31), 'Personnel Details'!$O$31, IF(AND(NOT('Personnel Details'!$I$31=""), $B168&gt;='Personnel Details'!$I$31), 'Personnel Details'!$J$31, 'Personnel Details'!$E$31)))</f>
        <v/>
      </c>
      <c r="LK168" s="59" t="str">
        <f>IF(LJ$9="", "", IF(AND(NOT('Personnel Details'!$N$31=""), $B168&gt;='Personnel Details'!$N$31), IF('Personnel Details'!$P$31="","", 'Personnel Details'!$P$31), IF(AND(NOT('Personnel Details'!$I$31=""), $B168&gt;='Personnel Details'!$I$31), IF('Personnel Details'!$K$31="", "", 'Personnel Details'!$K$31), IF('Personnel Details'!$F$31="", "", 'Personnel Details'!$F$31))))</f>
        <v/>
      </c>
      <c r="LL168" s="79" t="str">
        <f>IF(LJ$9="", "", IF(AND(NOT('Personnel Details'!$N$31=""), $B168&gt;='Personnel Details'!$N$31), 'Personnel Details'!$Q$31, IF(AND(NOT('Personnel Details'!$I$31=""), $B168&gt;='Personnel Details'!$I$31), 'Personnel Details'!$L$31, 'Personnel Details'!$G$31)))</f>
        <v/>
      </c>
      <c r="LM168" s="59" t="str">
        <f t="shared" si="423"/>
        <v/>
      </c>
      <c r="LN168" s="53"/>
      <c r="LP168" s="78" t="str">
        <f>IF(LP$9="", "", IF(AND(NOT('Personnel Details'!$N$32=""), $B168&gt;='Personnel Details'!$N$32), 'Personnel Details'!$O$32, IF(AND(NOT('Personnel Details'!$I$32=""), $B168&gt;='Personnel Details'!$I$32), 'Personnel Details'!$J$32, 'Personnel Details'!$E$32)))</f>
        <v/>
      </c>
      <c r="LQ168" s="59" t="str">
        <f>IF(LP$9="", "", IF(AND(NOT('Personnel Details'!$N$32=""), $B168&gt;='Personnel Details'!$N$32), IF('Personnel Details'!$P$32="","", 'Personnel Details'!$P$32), IF(AND(NOT('Personnel Details'!$I$32=""), $B168&gt;='Personnel Details'!$I$32), IF('Personnel Details'!$K$32="", "", 'Personnel Details'!$K$32), IF('Personnel Details'!$F$32="", "", 'Personnel Details'!$F$32))))</f>
        <v/>
      </c>
      <c r="LR168" s="79" t="str">
        <f>IF(LP$9="", "", IF(AND(NOT('Personnel Details'!$N$32=""), $B168&gt;='Personnel Details'!$N$32), 'Personnel Details'!$Q$32, IF(AND(NOT('Personnel Details'!$I$32=""), $B168&gt;='Personnel Details'!$I$32), 'Personnel Details'!$L$32, 'Personnel Details'!$G$32)))</f>
        <v/>
      </c>
      <c r="LS168" s="59" t="str">
        <f t="shared" si="424"/>
        <v/>
      </c>
      <c r="LT168" s="53"/>
      <c r="LV168" s="78" t="str">
        <f>IF(LV$9="", "", IF(AND(NOT('Personnel Details'!$N$33=""), $B168&gt;='Personnel Details'!$N$33), 'Personnel Details'!$O$33, IF(AND(NOT('Personnel Details'!$I$33=""), $B168&gt;='Personnel Details'!$I$33), 'Personnel Details'!$J$33, 'Personnel Details'!$E$33)))</f>
        <v/>
      </c>
      <c r="LW168" s="59" t="str">
        <f>IF(LV$9="", "", IF(AND(NOT('Personnel Details'!$N$33=""), $B168&gt;='Personnel Details'!$N$33), IF('Personnel Details'!$P$33="","", 'Personnel Details'!$P$33), IF(AND(NOT('Personnel Details'!$I$33=""), $B168&gt;='Personnel Details'!$I$33), IF('Personnel Details'!$K$33="", "", 'Personnel Details'!$K$33), IF('Personnel Details'!$F$33="", "", 'Personnel Details'!$F$33))))</f>
        <v/>
      </c>
      <c r="LX168" s="79" t="str">
        <f>IF(LV$9="", "", IF(AND(NOT('Personnel Details'!$N$33=""), $B168&gt;='Personnel Details'!$N$33), 'Personnel Details'!$Q$33, IF(AND(NOT('Personnel Details'!$I$33=""), $B168&gt;='Personnel Details'!$I$33), 'Personnel Details'!$L$33, 'Personnel Details'!$G$33)))</f>
        <v/>
      </c>
      <c r="LY168" s="59" t="str">
        <f t="shared" si="425"/>
        <v/>
      </c>
      <c r="LZ168" s="53"/>
      <c r="MB168" s="78" t="str">
        <f>IF(MB$9="", "", IF(AND(NOT('Personnel Details'!$N$34=""), $B168&gt;='Personnel Details'!$N$34), 'Personnel Details'!$O$34, IF(AND(NOT('Personnel Details'!$I$34=""), $B168&gt;='Personnel Details'!$I$34), 'Personnel Details'!$J$34, 'Personnel Details'!$E$34)))</f>
        <v/>
      </c>
      <c r="MC168" s="59" t="str">
        <f>IF(MB$9="", "", IF(AND(NOT('Personnel Details'!$N$34=""), $B168&gt;='Personnel Details'!$N$34), IF('Personnel Details'!$P$34="","", 'Personnel Details'!$P$34), IF(AND(NOT('Personnel Details'!$I$34=""), $B168&gt;='Personnel Details'!$I$34), IF('Personnel Details'!$K$34="", "", 'Personnel Details'!$K$34), IF('Personnel Details'!$F$34="", "", 'Personnel Details'!$F$34))))</f>
        <v/>
      </c>
      <c r="MD168" s="79" t="str">
        <f>IF(MB$9="", "", IF(AND(NOT('Personnel Details'!$N$34=""), $B168&gt;='Personnel Details'!$N$34), 'Personnel Details'!$Q$34, IF(AND(NOT('Personnel Details'!$I$34=""), $B168&gt;='Personnel Details'!$I$34), 'Personnel Details'!$L$34, 'Personnel Details'!$G$34)))</f>
        <v/>
      </c>
      <c r="ME168" s="59" t="str">
        <f t="shared" si="426"/>
        <v/>
      </c>
      <c r="MF168" s="53"/>
      <c r="MH168" s="78" t="str">
        <f>IF(MH$9="", "", IF(AND(NOT('Personnel Details'!$N$35=""), $B168&gt;='Personnel Details'!$N$35), 'Personnel Details'!$O$35, IF(AND(NOT('Personnel Details'!$I$35=""), $B168&gt;='Personnel Details'!$I$35), 'Personnel Details'!$J$35, 'Personnel Details'!$E$35)))</f>
        <v/>
      </c>
      <c r="MI168" s="59" t="str">
        <f>IF(MH$9="", "", IF(AND(NOT('Personnel Details'!$N$35=""), $B168&gt;='Personnel Details'!$N$35), IF('Personnel Details'!$P$35="","", 'Personnel Details'!$P$35), IF(AND(NOT('Personnel Details'!$I$35=""), $B168&gt;='Personnel Details'!$I$35), IF('Personnel Details'!$K$35="", "", 'Personnel Details'!$K$35), IF('Personnel Details'!$F$35="", "", 'Personnel Details'!$F$35))))</f>
        <v/>
      </c>
      <c r="MJ168" s="79" t="str">
        <f>IF(MH$9="", "", IF(AND(NOT('Personnel Details'!$N$35=""), $B168&gt;='Personnel Details'!$N$35), 'Personnel Details'!$Q$35, IF(AND(NOT('Personnel Details'!$I$35=""), $B168&gt;='Personnel Details'!$I$35), 'Personnel Details'!$L$35, 'Personnel Details'!$G$35)))</f>
        <v/>
      </c>
      <c r="MK168" s="59" t="str">
        <f t="shared" si="427"/>
        <v/>
      </c>
      <c r="ML168" s="53"/>
      <c r="MN168" s="78" t="str">
        <f>IF(MN$9="", "", IF(AND(NOT('Personnel Details'!$N$36=""), $B168&gt;='Personnel Details'!$N$36), 'Personnel Details'!$O$36, IF(AND(NOT('Personnel Details'!$I$36=""), $B168&gt;='Personnel Details'!$I$36), 'Personnel Details'!$J$36, 'Personnel Details'!$E$36)))</f>
        <v/>
      </c>
      <c r="MO168" s="59" t="str">
        <f>IF(MN$9="", "", IF(AND(NOT('Personnel Details'!$N$36=""), $B168&gt;='Personnel Details'!$N$36), IF('Personnel Details'!$P$36="","", 'Personnel Details'!$P$36), IF(AND(NOT('Personnel Details'!$I$36=""), $B168&gt;='Personnel Details'!$I$36), IF('Personnel Details'!$K$36="", "", 'Personnel Details'!$K$36), IF('Personnel Details'!$F$36="", "", 'Personnel Details'!$F$36))))</f>
        <v/>
      </c>
      <c r="MP168" s="79" t="str">
        <f>IF(MN$9="", "", IF(AND(NOT('Personnel Details'!$N$36=""), $B168&gt;='Personnel Details'!$N$36), 'Personnel Details'!$Q$36, IF(AND(NOT('Personnel Details'!$I$36=""), $B168&gt;='Personnel Details'!$I$36), 'Personnel Details'!$L$36, 'Personnel Details'!$G$36)))</f>
        <v/>
      </c>
      <c r="MQ168" s="59" t="str">
        <f t="shared" si="428"/>
        <v/>
      </c>
      <c r="MR168" s="53"/>
      <c r="MT168" s="78" t="str">
        <f>IF(MT$9="", "", IF(AND(NOT('Personnel Details'!$N$37=""), $B168&gt;='Personnel Details'!$N$37), 'Personnel Details'!$O$37, IF(AND(NOT('Personnel Details'!$I$37=""), $B168&gt;='Personnel Details'!$I$37), 'Personnel Details'!$J$37, 'Personnel Details'!$E$37)))</f>
        <v/>
      </c>
      <c r="MU168" s="59" t="str">
        <f>IF(MT$9="", "", IF(AND(NOT('Personnel Details'!$N$37=""), $B168&gt;='Personnel Details'!$N$37), IF('Personnel Details'!$P$37="","", 'Personnel Details'!$P$37), IF(AND(NOT('Personnel Details'!$I$37=""), $B168&gt;='Personnel Details'!$I$37), IF('Personnel Details'!$K$37="", "", 'Personnel Details'!$K$37), IF('Personnel Details'!$F$37="", "", 'Personnel Details'!$F$37))))</f>
        <v/>
      </c>
      <c r="MV168" s="79" t="str">
        <f>IF(MT$9="", "", IF(AND(NOT('Personnel Details'!$N$37=""), $B168&gt;='Personnel Details'!$N$37), 'Personnel Details'!$Q$37, IF(AND(NOT('Personnel Details'!$I$37=""), $B168&gt;='Personnel Details'!$I$37), 'Personnel Details'!$L$37, 'Personnel Details'!$G$37)))</f>
        <v/>
      </c>
      <c r="MW168" s="59" t="str">
        <f t="shared" si="429"/>
        <v/>
      </c>
      <c r="MX168" s="53"/>
      <c r="MZ168" s="78" t="str">
        <f>IF(MZ$9="", "", IF(AND(NOT('Personnel Details'!$N$38=""), $B168&gt;='Personnel Details'!$N$38), 'Personnel Details'!$O$38, IF(AND(NOT('Personnel Details'!$I$38=""), $B168&gt;='Personnel Details'!$I$38), 'Personnel Details'!$J$38, 'Personnel Details'!$E$38)))</f>
        <v/>
      </c>
      <c r="NA168" s="59" t="str">
        <f>IF(MZ$9="", "", IF(AND(NOT('Personnel Details'!$N$38=""), $B168&gt;='Personnel Details'!$N$38), IF('Personnel Details'!$P$38="","", 'Personnel Details'!$P$38), IF(AND(NOT('Personnel Details'!$I$38=""), $B168&gt;='Personnel Details'!$I$38), IF('Personnel Details'!$K$38="", "", 'Personnel Details'!$K$38), IF('Personnel Details'!$F$38="", "", 'Personnel Details'!$F$38))))</f>
        <v/>
      </c>
      <c r="NB168" s="79" t="str">
        <f>IF(MZ$9="", "", IF(AND(NOT('Personnel Details'!$N$38=""), $B168&gt;='Personnel Details'!$N$38), 'Personnel Details'!$Q$38, IF(AND(NOT('Personnel Details'!$I$38=""), $B168&gt;='Personnel Details'!$I$38), 'Personnel Details'!$L$38, 'Personnel Details'!$G$38)))</f>
        <v/>
      </c>
      <c r="NC168" s="59" t="str">
        <f t="shared" si="430"/>
        <v/>
      </c>
      <c r="ND168" s="53"/>
      <c r="NF168" s="78" t="str">
        <f>IF(NF$9="", "", IF(AND(NOT('Personnel Details'!$N$39=""), $B168&gt;='Personnel Details'!$N$39), 'Personnel Details'!$O$39, IF(AND(NOT('Personnel Details'!$I$39=""), $B168&gt;='Personnel Details'!$I$39), 'Personnel Details'!$J$39, 'Personnel Details'!$E$39)))</f>
        <v/>
      </c>
      <c r="NG168" s="59" t="str">
        <f>IF(NF$9="", "", IF(AND(NOT('Personnel Details'!$N$39=""), $B168&gt;='Personnel Details'!$N$39), IF('Personnel Details'!$P$39="","", 'Personnel Details'!$P$39), IF(AND(NOT('Personnel Details'!$I$39=""), $B168&gt;='Personnel Details'!$I$39), IF('Personnel Details'!$K$39="", "", 'Personnel Details'!$K$39), IF('Personnel Details'!$F$39="", "", 'Personnel Details'!$F$39))))</f>
        <v/>
      </c>
      <c r="NH168" s="79" t="str">
        <f>IF(NF$9="", "", IF(AND(NOT('Personnel Details'!$N$39=""), $B168&gt;='Personnel Details'!$N$39), 'Personnel Details'!$Q$39, IF(AND(NOT('Personnel Details'!$I$39=""), $B168&gt;='Personnel Details'!$I$39), 'Personnel Details'!$L$39, 'Personnel Details'!$G$39)))</f>
        <v/>
      </c>
      <c r="NI168" s="59" t="str">
        <f t="shared" si="431"/>
        <v/>
      </c>
      <c r="NJ168" s="53"/>
      <c r="NL168" s="78" t="str">
        <f>IF(NL$9="", "", IF(AND(NOT('Personnel Details'!$N$40=""), $B168&gt;='Personnel Details'!$N$40), 'Personnel Details'!$O$40, IF(AND(NOT('Personnel Details'!$I$40=""), $B168&gt;='Personnel Details'!$I$40), 'Personnel Details'!$J$40, 'Personnel Details'!$E$40)))</f>
        <v/>
      </c>
      <c r="NM168" s="59" t="str">
        <f>IF(NL$9="", "", IF(AND(NOT('Personnel Details'!$N$40=""), $B168&gt;='Personnel Details'!$N$40), IF('Personnel Details'!$P$40="","", 'Personnel Details'!$P$40), IF(AND(NOT('Personnel Details'!$I$40=""), $B168&gt;='Personnel Details'!$I$40), IF('Personnel Details'!$K$40="", "", 'Personnel Details'!$K$40), IF('Personnel Details'!$F$40="", "", 'Personnel Details'!$F$40))))</f>
        <v/>
      </c>
      <c r="NN168" s="79" t="str">
        <f>IF(NL$9="", "", IF(AND(NOT('Personnel Details'!$N$40=""), $B168&gt;='Personnel Details'!$N$40), 'Personnel Details'!$Q$40, IF(AND(NOT('Personnel Details'!$I$40=""), $B168&gt;='Personnel Details'!$I$40), 'Personnel Details'!$L$40, 'Personnel Details'!$G$40)))</f>
        <v/>
      </c>
      <c r="NO168" s="59" t="str">
        <f t="shared" si="432"/>
        <v/>
      </c>
      <c r="NP168" s="53"/>
    </row>
    <row r="169" spans="1:380" x14ac:dyDescent="0.25">
      <c r="A169" s="32"/>
      <c r="B169" s="113" t="str">
        <f>IFERROR(IF(B168+1&gt;'Personnel Details'!$U$5, "", B168+1), "")</f>
        <v/>
      </c>
      <c r="C169" s="32"/>
      <c r="D169" s="120"/>
      <c r="E169" s="13" t="str">
        <f t="shared" si="311"/>
        <v/>
      </c>
      <c r="F169" s="13" t="str">
        <f t="shared" si="342"/>
        <v/>
      </c>
      <c r="G169" s="56" t="str">
        <f t="shared" si="433"/>
        <v/>
      </c>
      <c r="H169" s="16" t="str">
        <f t="shared" si="343"/>
        <v/>
      </c>
      <c r="I169" s="32"/>
      <c r="J169" s="120"/>
      <c r="K169" s="62" t="str">
        <f t="shared" si="312"/>
        <v/>
      </c>
      <c r="L169" s="62" t="str">
        <f t="shared" si="344"/>
        <v/>
      </c>
      <c r="M169" s="65" t="str">
        <f t="shared" si="434"/>
        <v/>
      </c>
      <c r="N169" s="68" t="str">
        <f t="shared" si="345"/>
        <v/>
      </c>
      <c r="O169" s="32"/>
      <c r="P169" s="120"/>
      <c r="Q169" s="62" t="str">
        <f t="shared" si="313"/>
        <v/>
      </c>
      <c r="R169" s="62" t="str">
        <f t="shared" si="346"/>
        <v/>
      </c>
      <c r="S169" s="65" t="str">
        <f t="shared" si="435"/>
        <v/>
      </c>
      <c r="T169" s="68" t="str">
        <f t="shared" si="347"/>
        <v/>
      </c>
      <c r="U169" s="32"/>
      <c r="V169" s="120"/>
      <c r="W169" s="62" t="str">
        <f t="shared" si="314"/>
        <v/>
      </c>
      <c r="X169" s="62" t="str">
        <f t="shared" si="348"/>
        <v/>
      </c>
      <c r="Y169" s="65" t="str">
        <f t="shared" si="436"/>
        <v/>
      </c>
      <c r="Z169" s="68" t="str">
        <f t="shared" si="349"/>
        <v/>
      </c>
      <c r="AA169" s="32"/>
      <c r="AB169" s="120"/>
      <c r="AC169" s="62" t="str">
        <f t="shared" si="315"/>
        <v/>
      </c>
      <c r="AD169" s="62" t="str">
        <f t="shared" si="350"/>
        <v/>
      </c>
      <c r="AE169" s="65" t="str">
        <f t="shared" si="437"/>
        <v/>
      </c>
      <c r="AF169" s="68" t="str">
        <f t="shared" si="351"/>
        <v/>
      </c>
      <c r="AG169" s="32"/>
      <c r="AH169" s="120"/>
      <c r="AI169" s="62" t="str">
        <f t="shared" si="316"/>
        <v/>
      </c>
      <c r="AJ169" s="62" t="str">
        <f t="shared" si="352"/>
        <v/>
      </c>
      <c r="AK169" s="65" t="str">
        <f t="shared" si="438"/>
        <v/>
      </c>
      <c r="AL169" s="68" t="str">
        <f t="shared" si="353"/>
        <v/>
      </c>
      <c r="AM169" s="32"/>
      <c r="AN169" s="120"/>
      <c r="AO169" s="62" t="str">
        <f t="shared" si="317"/>
        <v/>
      </c>
      <c r="AP169" s="62" t="str">
        <f t="shared" si="354"/>
        <v/>
      </c>
      <c r="AQ169" s="65" t="str">
        <f t="shared" si="439"/>
        <v/>
      </c>
      <c r="AR169" s="68" t="str">
        <f t="shared" si="355"/>
        <v/>
      </c>
      <c r="AS169" s="32"/>
      <c r="AT169" s="120"/>
      <c r="AU169" s="62" t="str">
        <f t="shared" si="318"/>
        <v/>
      </c>
      <c r="AV169" s="62" t="str">
        <f t="shared" si="356"/>
        <v/>
      </c>
      <c r="AW169" s="65" t="str">
        <f t="shared" si="440"/>
        <v/>
      </c>
      <c r="AX169" s="68" t="str">
        <f t="shared" si="357"/>
        <v/>
      </c>
      <c r="AY169" s="32"/>
      <c r="AZ169" s="120"/>
      <c r="BA169" s="62" t="str">
        <f t="shared" si="319"/>
        <v/>
      </c>
      <c r="BB169" s="62" t="str">
        <f t="shared" si="358"/>
        <v/>
      </c>
      <c r="BC169" s="65" t="str">
        <f t="shared" si="441"/>
        <v/>
      </c>
      <c r="BD169" s="68" t="str">
        <f t="shared" si="359"/>
        <v/>
      </c>
      <c r="BE169" s="32"/>
      <c r="BF169" s="120"/>
      <c r="BG169" s="62" t="str">
        <f t="shared" si="320"/>
        <v/>
      </c>
      <c r="BH169" s="62" t="str">
        <f t="shared" si="360"/>
        <v/>
      </c>
      <c r="BI169" s="65" t="str">
        <f t="shared" si="442"/>
        <v/>
      </c>
      <c r="BJ169" s="68" t="str">
        <f t="shared" si="361"/>
        <v/>
      </c>
      <c r="BK169" s="32"/>
      <c r="BL169" s="120"/>
      <c r="BM169" s="62" t="str">
        <f t="shared" si="321"/>
        <v/>
      </c>
      <c r="BN169" s="62" t="str">
        <f t="shared" si="362"/>
        <v/>
      </c>
      <c r="BO169" s="65" t="str">
        <f t="shared" si="443"/>
        <v/>
      </c>
      <c r="BP169" s="68" t="str">
        <f t="shared" si="363"/>
        <v/>
      </c>
      <c r="BQ169" s="32"/>
      <c r="BR169" s="120"/>
      <c r="BS169" s="62" t="str">
        <f t="shared" si="322"/>
        <v/>
      </c>
      <c r="BT169" s="62" t="str">
        <f t="shared" si="364"/>
        <v/>
      </c>
      <c r="BU169" s="65" t="str">
        <f t="shared" si="444"/>
        <v/>
      </c>
      <c r="BV169" s="68" t="str">
        <f t="shared" si="365"/>
        <v/>
      </c>
      <c r="BW169" s="32"/>
      <c r="BX169" s="120"/>
      <c r="BY169" s="62" t="str">
        <f t="shared" si="323"/>
        <v/>
      </c>
      <c r="BZ169" s="62" t="str">
        <f t="shared" si="366"/>
        <v/>
      </c>
      <c r="CA169" s="65" t="str">
        <f t="shared" si="445"/>
        <v/>
      </c>
      <c r="CB169" s="68" t="str">
        <f t="shared" si="367"/>
        <v/>
      </c>
      <c r="CC169" s="32"/>
      <c r="CD169" s="120"/>
      <c r="CE169" s="62" t="str">
        <f t="shared" si="324"/>
        <v/>
      </c>
      <c r="CF169" s="62" t="str">
        <f t="shared" si="368"/>
        <v/>
      </c>
      <c r="CG169" s="65" t="str">
        <f t="shared" si="446"/>
        <v/>
      </c>
      <c r="CH169" s="68" t="str">
        <f t="shared" si="369"/>
        <v/>
      </c>
      <c r="CI169" s="32"/>
      <c r="CJ169" s="120"/>
      <c r="CK169" s="62" t="str">
        <f t="shared" si="325"/>
        <v/>
      </c>
      <c r="CL169" s="62" t="str">
        <f t="shared" si="370"/>
        <v/>
      </c>
      <c r="CM169" s="65" t="str">
        <f t="shared" si="447"/>
        <v/>
      </c>
      <c r="CN169" s="68" t="str">
        <f t="shared" si="371"/>
        <v/>
      </c>
      <c r="CO169" s="32"/>
      <c r="CP169" s="120"/>
      <c r="CQ169" s="62" t="str">
        <f t="shared" si="326"/>
        <v/>
      </c>
      <c r="CR169" s="62" t="str">
        <f t="shared" si="372"/>
        <v/>
      </c>
      <c r="CS169" s="65" t="str">
        <f t="shared" si="448"/>
        <v/>
      </c>
      <c r="CT169" s="68" t="str">
        <f t="shared" si="373"/>
        <v/>
      </c>
      <c r="CU169" s="32"/>
      <c r="CV169" s="120"/>
      <c r="CW169" s="62" t="str">
        <f t="shared" si="327"/>
        <v/>
      </c>
      <c r="CX169" s="62" t="str">
        <f t="shared" si="374"/>
        <v/>
      </c>
      <c r="CY169" s="65" t="str">
        <f t="shared" si="449"/>
        <v/>
      </c>
      <c r="CZ169" s="68" t="str">
        <f t="shared" si="375"/>
        <v/>
      </c>
      <c r="DA169" s="32"/>
      <c r="DB169" s="120"/>
      <c r="DC169" s="62" t="str">
        <f t="shared" si="328"/>
        <v/>
      </c>
      <c r="DD169" s="62" t="str">
        <f t="shared" si="376"/>
        <v/>
      </c>
      <c r="DE169" s="65" t="str">
        <f t="shared" si="450"/>
        <v/>
      </c>
      <c r="DF169" s="68" t="str">
        <f t="shared" si="377"/>
        <v/>
      </c>
      <c r="DG169" s="32"/>
      <c r="DH169" s="120"/>
      <c r="DI169" s="62" t="str">
        <f t="shared" si="329"/>
        <v/>
      </c>
      <c r="DJ169" s="62" t="str">
        <f t="shared" si="378"/>
        <v/>
      </c>
      <c r="DK169" s="65" t="str">
        <f t="shared" si="451"/>
        <v/>
      </c>
      <c r="DL169" s="68" t="str">
        <f t="shared" si="379"/>
        <v/>
      </c>
      <c r="DM169" s="32"/>
      <c r="DN169" s="120"/>
      <c r="DO169" s="62" t="str">
        <f t="shared" si="330"/>
        <v/>
      </c>
      <c r="DP169" s="62" t="str">
        <f t="shared" si="380"/>
        <v/>
      </c>
      <c r="DQ169" s="65" t="str">
        <f t="shared" si="452"/>
        <v/>
      </c>
      <c r="DR169" s="68" t="str">
        <f t="shared" si="381"/>
        <v/>
      </c>
      <c r="DS169" s="32"/>
      <c r="DT169" s="120"/>
      <c r="DU169" s="62" t="str">
        <f t="shared" si="331"/>
        <v/>
      </c>
      <c r="DV169" s="62" t="str">
        <f t="shared" si="382"/>
        <v/>
      </c>
      <c r="DW169" s="65" t="str">
        <f t="shared" si="453"/>
        <v/>
      </c>
      <c r="DX169" s="68" t="str">
        <f t="shared" si="383"/>
        <v/>
      </c>
      <c r="DY169" s="32"/>
      <c r="DZ169" s="120"/>
      <c r="EA169" s="62" t="str">
        <f t="shared" si="332"/>
        <v/>
      </c>
      <c r="EB169" s="62" t="str">
        <f t="shared" si="384"/>
        <v/>
      </c>
      <c r="EC169" s="65" t="str">
        <f t="shared" si="454"/>
        <v/>
      </c>
      <c r="ED169" s="68" t="str">
        <f t="shared" si="385"/>
        <v/>
      </c>
      <c r="EE169" s="32"/>
      <c r="EF169" s="120"/>
      <c r="EG169" s="62" t="str">
        <f t="shared" si="333"/>
        <v/>
      </c>
      <c r="EH169" s="62" t="str">
        <f t="shared" si="386"/>
        <v/>
      </c>
      <c r="EI169" s="65" t="str">
        <f t="shared" si="455"/>
        <v/>
      </c>
      <c r="EJ169" s="68" t="str">
        <f t="shared" si="387"/>
        <v/>
      </c>
      <c r="EK169" s="32"/>
      <c r="EL169" s="120"/>
      <c r="EM169" s="62" t="str">
        <f t="shared" si="334"/>
        <v/>
      </c>
      <c r="EN169" s="62" t="str">
        <f t="shared" si="388"/>
        <v/>
      </c>
      <c r="EO169" s="65" t="str">
        <f t="shared" si="456"/>
        <v/>
      </c>
      <c r="EP169" s="68" t="str">
        <f t="shared" si="389"/>
        <v/>
      </c>
      <c r="EQ169" s="32"/>
      <c r="ER169" s="120"/>
      <c r="ES169" s="62" t="str">
        <f t="shared" si="335"/>
        <v/>
      </c>
      <c r="ET169" s="62" t="str">
        <f t="shared" si="390"/>
        <v/>
      </c>
      <c r="EU169" s="65" t="str">
        <f t="shared" si="457"/>
        <v/>
      </c>
      <c r="EV169" s="68" t="str">
        <f t="shared" si="391"/>
        <v/>
      </c>
      <c r="EW169" s="32"/>
      <c r="EX169" s="120"/>
      <c r="EY169" s="62" t="str">
        <f t="shared" si="336"/>
        <v/>
      </c>
      <c r="EZ169" s="62" t="str">
        <f t="shared" si="392"/>
        <v/>
      </c>
      <c r="FA169" s="65" t="str">
        <f t="shared" si="458"/>
        <v/>
      </c>
      <c r="FB169" s="68" t="str">
        <f t="shared" si="393"/>
        <v/>
      </c>
      <c r="FC169" s="32"/>
      <c r="FD169" s="120"/>
      <c r="FE169" s="62" t="str">
        <f t="shared" si="337"/>
        <v/>
      </c>
      <c r="FF169" s="62" t="str">
        <f t="shared" si="394"/>
        <v/>
      </c>
      <c r="FG169" s="65" t="str">
        <f t="shared" si="459"/>
        <v/>
      </c>
      <c r="FH169" s="68" t="str">
        <f t="shared" si="395"/>
        <v/>
      </c>
      <c r="FI169" s="32"/>
      <c r="FJ169" s="120"/>
      <c r="FK169" s="62" t="str">
        <f t="shared" si="338"/>
        <v/>
      </c>
      <c r="FL169" s="62" t="str">
        <f t="shared" si="396"/>
        <v/>
      </c>
      <c r="FM169" s="65" t="str">
        <f t="shared" si="460"/>
        <v/>
      </c>
      <c r="FN169" s="68" t="str">
        <f t="shared" si="397"/>
        <v/>
      </c>
      <c r="FO169" s="32"/>
      <c r="FP169" s="120"/>
      <c r="FQ169" s="62" t="str">
        <f t="shared" si="339"/>
        <v/>
      </c>
      <c r="FR169" s="62" t="str">
        <f t="shared" si="398"/>
        <v/>
      </c>
      <c r="FS169" s="65" t="str">
        <f t="shared" si="461"/>
        <v/>
      </c>
      <c r="FT169" s="68" t="str">
        <f t="shared" si="399"/>
        <v/>
      </c>
      <c r="FU169" s="32"/>
      <c r="FV169" s="120"/>
      <c r="FW169" s="62" t="str">
        <f t="shared" si="340"/>
        <v/>
      </c>
      <c r="FX169" s="62" t="str">
        <f t="shared" si="400"/>
        <v/>
      </c>
      <c r="FY169" s="65" t="str">
        <f t="shared" si="462"/>
        <v/>
      </c>
      <c r="FZ169" s="68" t="str">
        <f t="shared" si="401"/>
        <v/>
      </c>
      <c r="GA169" s="32"/>
      <c r="GC169" s="7" t="str">
        <f t="shared" si="402"/>
        <v/>
      </c>
      <c r="GD169" s="7" t="str">
        <f t="shared" ca="1" si="341"/>
        <v/>
      </c>
      <c r="GT169" s="71" t="str">
        <f>IF(GT$9="", "", IF(AND(NOT('Personnel Details'!$N$11=""), $B169&gt;='Personnel Details'!$N$11), 'Personnel Details'!$O$11, IF(AND(NOT('Personnel Details'!$I$11=""), $B169&gt;='Personnel Details'!$I$11), 'Personnel Details'!$J$11, 'Personnel Details'!$E$11)))</f>
        <v/>
      </c>
      <c r="GU169" s="59" t="str">
        <f>IF(GT$9="", "", IF(AND(NOT('Personnel Details'!$N$11=""), $B169&gt;='Personnel Details'!$N$11), IF('Personnel Details'!$P$11="","", 'Personnel Details'!$P$11), IF(AND(NOT('Personnel Details'!$I$11=""), $B169&gt;='Personnel Details'!$I$11), IF('Personnel Details'!$K$11="", "", 'Personnel Details'!$K$11), IF('Personnel Details'!$F$11="", "", 'Personnel Details'!$F$11))))</f>
        <v/>
      </c>
      <c r="GV169" s="74" t="str">
        <f>IF(GT$9="", "", IF(AND(NOT('Personnel Details'!$N$11=""), $B169&gt;='Personnel Details'!$N$11), 'Personnel Details'!$Q$11, IF(AND(NOT('Personnel Details'!$I$11=""), $B169&gt;='Personnel Details'!$I$11), 'Personnel Details'!$L$11, 'Personnel Details'!$G$11)))</f>
        <v/>
      </c>
      <c r="GW169" s="59" t="str">
        <f t="shared" si="403"/>
        <v/>
      </c>
      <c r="GX169" s="53"/>
      <c r="GZ169" s="78" t="str">
        <f>IF(GZ$9="", "", IF(AND(NOT('Personnel Details'!$N$12=""), $B169&gt;='Personnel Details'!$N$12), 'Personnel Details'!$O$12, IF(AND(NOT('Personnel Details'!$I$12=""), $B169&gt;='Personnel Details'!$I$12), 'Personnel Details'!$J$12, 'Personnel Details'!$E$12)))</f>
        <v/>
      </c>
      <c r="HA169" s="59" t="str">
        <f>IF(GZ$9="", "", IF(AND(NOT('Personnel Details'!$N$12=""), $B169&gt;='Personnel Details'!$N$12), IF('Personnel Details'!$P$12="","", 'Personnel Details'!$P$12), IF(AND(NOT('Personnel Details'!$I$12=""), $B169&gt;='Personnel Details'!$I$12), IF('Personnel Details'!$K$12="", "", 'Personnel Details'!$K$12), IF('Personnel Details'!$F$12="", "", 'Personnel Details'!$F$12))))</f>
        <v/>
      </c>
      <c r="HB169" s="79" t="str">
        <f>IF(GZ$9="", "", IF(AND(NOT('Personnel Details'!$N$12=""), $B169&gt;='Personnel Details'!$N$12), 'Personnel Details'!$Q$12, IF(AND(NOT('Personnel Details'!$I$12=""), $B169&gt;='Personnel Details'!$I$12), 'Personnel Details'!$L$12, 'Personnel Details'!$G$12)))</f>
        <v/>
      </c>
      <c r="HC169" s="59" t="str">
        <f t="shared" si="404"/>
        <v/>
      </c>
      <c r="HD169" s="53"/>
      <c r="HF169" s="78" t="str">
        <f>IF(HF$9="", "", IF(AND(NOT('Personnel Details'!$N$13=""), $B169&gt;='Personnel Details'!$N$13), 'Personnel Details'!$O$13, IF(AND(NOT('Personnel Details'!$I$13=""), $B169&gt;='Personnel Details'!$I$13), 'Personnel Details'!$J$13, 'Personnel Details'!$E$13)))</f>
        <v/>
      </c>
      <c r="HG169" s="59" t="str">
        <f>IF(HF$9="", "", IF(AND(NOT('Personnel Details'!$N$13=""), $B169&gt;='Personnel Details'!$N$13), IF('Personnel Details'!$P$13="","", 'Personnel Details'!$P$13), IF(AND(NOT('Personnel Details'!$I$13=""), $B169&gt;='Personnel Details'!$I$13), IF('Personnel Details'!$K$13="", "", 'Personnel Details'!$K$13), IF('Personnel Details'!$F$13="", "", 'Personnel Details'!$F$13))))</f>
        <v/>
      </c>
      <c r="HH169" s="79" t="str">
        <f>IF(HF$9="", "", IF(AND(NOT('Personnel Details'!$N$13=""), $B169&gt;='Personnel Details'!$N$13), 'Personnel Details'!$Q$13, IF(AND(NOT('Personnel Details'!$I$13=""), $B169&gt;='Personnel Details'!$I$13), 'Personnel Details'!$L$13, 'Personnel Details'!$G$13)))</f>
        <v/>
      </c>
      <c r="HI169" s="59" t="str">
        <f t="shared" si="405"/>
        <v/>
      </c>
      <c r="HJ169" s="53"/>
      <c r="HL169" s="78" t="str">
        <f>IF(HL$9="", "", IF(AND(NOT('Personnel Details'!$N$14=""), $B169&gt;='Personnel Details'!$N$14), 'Personnel Details'!$O$14, IF(AND(NOT('Personnel Details'!$I$14=""), $B169&gt;='Personnel Details'!$I$14), 'Personnel Details'!$J$14, 'Personnel Details'!$E$14)))</f>
        <v/>
      </c>
      <c r="HM169" s="59" t="str">
        <f>IF(HL$9="", "", IF(AND(NOT('Personnel Details'!$N$14=""), $B169&gt;='Personnel Details'!$N$14), IF('Personnel Details'!$P$14="","", 'Personnel Details'!$P$14), IF(AND(NOT('Personnel Details'!$I$14=""), $B169&gt;='Personnel Details'!$I$14), IF('Personnel Details'!$K$14="", "", 'Personnel Details'!$K$14), IF('Personnel Details'!$F$14="", "", 'Personnel Details'!$F$14))))</f>
        <v/>
      </c>
      <c r="HN169" s="79" t="str">
        <f>IF(HL$9="", "", IF(AND(NOT('Personnel Details'!$N$14=""), $B169&gt;='Personnel Details'!$N$14), 'Personnel Details'!$Q$14, IF(AND(NOT('Personnel Details'!$I$14=""), $B169&gt;='Personnel Details'!$I$14), 'Personnel Details'!$L$14, 'Personnel Details'!$G$14)))</f>
        <v/>
      </c>
      <c r="HO169" s="59" t="str">
        <f t="shared" si="406"/>
        <v/>
      </c>
      <c r="HP169" s="53"/>
      <c r="HR169" s="78" t="str">
        <f>IF(HR$9="", "", IF(AND(NOT('Personnel Details'!$N$15=""), $B169&gt;='Personnel Details'!$N$15), 'Personnel Details'!$O$15, IF(AND(NOT('Personnel Details'!$I$15=""), $B169&gt;='Personnel Details'!$I$15), 'Personnel Details'!$J$15, 'Personnel Details'!$E$15)))</f>
        <v/>
      </c>
      <c r="HS169" s="59" t="str">
        <f>IF(HR$9="", "", IF(AND(NOT('Personnel Details'!$N$15=""), $B169&gt;='Personnel Details'!$N$15), IF('Personnel Details'!$P$15="","", 'Personnel Details'!$P$15), IF(AND(NOT('Personnel Details'!$I$15=""), $B169&gt;='Personnel Details'!$I$15), IF('Personnel Details'!$K$15="", "", 'Personnel Details'!$K$15), IF('Personnel Details'!$F$15="", "", 'Personnel Details'!$F$15))))</f>
        <v/>
      </c>
      <c r="HT169" s="79" t="str">
        <f>IF(HR$9="", "", IF(AND(NOT('Personnel Details'!$N$15=""), $B169&gt;='Personnel Details'!$N$15), 'Personnel Details'!$Q$15, IF(AND(NOT('Personnel Details'!$I$15=""), $B169&gt;='Personnel Details'!$I$15), 'Personnel Details'!$L$15, 'Personnel Details'!$G$15)))</f>
        <v/>
      </c>
      <c r="HU169" s="59" t="str">
        <f t="shared" si="407"/>
        <v/>
      </c>
      <c r="HV169" s="53"/>
      <c r="HX169" s="78" t="str">
        <f>IF(HX$9="", "", IF(AND(NOT('Personnel Details'!$N$16=""), $B169&gt;='Personnel Details'!$N$16), 'Personnel Details'!$O$16, IF(AND(NOT('Personnel Details'!$I$16=""), $B169&gt;='Personnel Details'!$I$16), 'Personnel Details'!$J$16, 'Personnel Details'!$E$16)))</f>
        <v/>
      </c>
      <c r="HY169" s="59" t="str">
        <f>IF(HX$9="", "", IF(AND(NOT('Personnel Details'!$N$16=""), $B169&gt;='Personnel Details'!$N$16), IF('Personnel Details'!$P$16="","", 'Personnel Details'!$P$16), IF(AND(NOT('Personnel Details'!$I$16=""), $B169&gt;='Personnel Details'!$I$16), IF('Personnel Details'!$K$16="", "", 'Personnel Details'!$K$16), IF('Personnel Details'!$F$16="", "", 'Personnel Details'!$F$16))))</f>
        <v/>
      </c>
      <c r="HZ169" s="79" t="str">
        <f>IF(HX$9="", "", IF(AND(NOT('Personnel Details'!$N$16=""), $B169&gt;='Personnel Details'!$N$16), 'Personnel Details'!$Q$16, IF(AND(NOT('Personnel Details'!$I$16=""), $B169&gt;='Personnel Details'!$I$16), 'Personnel Details'!$L$16, 'Personnel Details'!$G$16)))</f>
        <v/>
      </c>
      <c r="IA169" s="59" t="str">
        <f t="shared" si="408"/>
        <v/>
      </c>
      <c r="IB169" s="53"/>
      <c r="ID169" s="78" t="str">
        <f>IF(ID$9="", "", IF(AND(NOT('Personnel Details'!$N$17=""), $B169&gt;='Personnel Details'!$N$17), 'Personnel Details'!$O$17, IF(AND(NOT('Personnel Details'!$I$17=""), $B169&gt;='Personnel Details'!$I$17), 'Personnel Details'!$J$17, 'Personnel Details'!$E$17)))</f>
        <v/>
      </c>
      <c r="IE169" s="59" t="str">
        <f>IF(ID$9="", "", IF(AND(NOT('Personnel Details'!$N$17=""), $B169&gt;='Personnel Details'!$N$17), IF('Personnel Details'!$P$17="","", 'Personnel Details'!$P$17), IF(AND(NOT('Personnel Details'!$I$17=""), $B169&gt;='Personnel Details'!$I$17), IF('Personnel Details'!$K$17="", "", 'Personnel Details'!$K$17), IF('Personnel Details'!$F$17="", "", 'Personnel Details'!$F$17))))</f>
        <v/>
      </c>
      <c r="IF169" s="79" t="str">
        <f>IF(ID$9="", "", IF(AND(NOT('Personnel Details'!$N$17=""), $B169&gt;='Personnel Details'!$N$17), 'Personnel Details'!$Q$17, IF(AND(NOT('Personnel Details'!$I$17=""), $B169&gt;='Personnel Details'!$I$17), 'Personnel Details'!$L$17, 'Personnel Details'!$G$17)))</f>
        <v/>
      </c>
      <c r="IG169" s="59" t="str">
        <f t="shared" si="409"/>
        <v/>
      </c>
      <c r="IH169" s="53"/>
      <c r="IJ169" s="78" t="str">
        <f>IF(IJ$9="", "", IF(AND(NOT('Personnel Details'!$N$18=""), $B169&gt;='Personnel Details'!$N$18), 'Personnel Details'!$O$18, IF(AND(NOT('Personnel Details'!$I$18=""), $B169&gt;='Personnel Details'!$I$18), 'Personnel Details'!$J$18, 'Personnel Details'!$E$18)))</f>
        <v/>
      </c>
      <c r="IK169" s="59" t="str">
        <f>IF(IJ$9="", "", IF(AND(NOT('Personnel Details'!$N$18=""), $B169&gt;='Personnel Details'!$N$18), IF('Personnel Details'!$P$18="","", 'Personnel Details'!$P$18), IF(AND(NOT('Personnel Details'!$I$18=""), $B169&gt;='Personnel Details'!$I$18), IF('Personnel Details'!$K$18="", "", 'Personnel Details'!$K$18), IF('Personnel Details'!$F$18="", "", 'Personnel Details'!$F$18))))</f>
        <v/>
      </c>
      <c r="IL169" s="79" t="str">
        <f>IF(IJ$9="", "", IF(AND(NOT('Personnel Details'!$N$18=""), $B169&gt;='Personnel Details'!$N$18), 'Personnel Details'!$Q$18, IF(AND(NOT('Personnel Details'!$I$18=""), $B169&gt;='Personnel Details'!$I$18), 'Personnel Details'!$L$18, 'Personnel Details'!$G$18)))</f>
        <v/>
      </c>
      <c r="IM169" s="59" t="str">
        <f t="shared" si="410"/>
        <v/>
      </c>
      <c r="IN169" s="53"/>
      <c r="IP169" s="78" t="str">
        <f>IF(IP$9="", "", IF(AND(NOT('Personnel Details'!$N$19=""), $B169&gt;='Personnel Details'!$N$19), 'Personnel Details'!$O$19, IF(AND(NOT('Personnel Details'!$I$19=""), $B169&gt;='Personnel Details'!$I$19), 'Personnel Details'!$J$19, 'Personnel Details'!$E$19)))</f>
        <v/>
      </c>
      <c r="IQ169" s="59" t="str">
        <f>IF(IP$9="", "", IF(AND(NOT('Personnel Details'!$N$19=""), $B169&gt;='Personnel Details'!$N$19), IF('Personnel Details'!$P$19="","", 'Personnel Details'!$P$19), IF(AND(NOT('Personnel Details'!$I$19=""), $B169&gt;='Personnel Details'!$I$19), IF('Personnel Details'!$K$19="", "", 'Personnel Details'!$K$19), IF('Personnel Details'!$F$19="", "", 'Personnel Details'!$F$19))))</f>
        <v/>
      </c>
      <c r="IR169" s="79" t="str">
        <f>IF(IP$9="", "", IF(AND(NOT('Personnel Details'!$N$19=""), $B169&gt;='Personnel Details'!$N$19), 'Personnel Details'!$Q$19, IF(AND(NOT('Personnel Details'!$I$19=""), $B169&gt;='Personnel Details'!$I$19), 'Personnel Details'!$L$19, 'Personnel Details'!$G$19)))</f>
        <v/>
      </c>
      <c r="IS169" s="59" t="str">
        <f t="shared" si="411"/>
        <v/>
      </c>
      <c r="IT169" s="53"/>
      <c r="IV169" s="78" t="str">
        <f>IF(IV$9="", "", IF(AND(NOT('Personnel Details'!$N$20=""), $B169&gt;='Personnel Details'!$N$20), 'Personnel Details'!$O$20, IF(AND(NOT('Personnel Details'!$I$20=""), $B169&gt;='Personnel Details'!$I$20), 'Personnel Details'!$J$20, 'Personnel Details'!$E$20)))</f>
        <v/>
      </c>
      <c r="IW169" s="59" t="str">
        <f>IF(IV$9="", "", IF(AND(NOT('Personnel Details'!$N$20=""), $B169&gt;='Personnel Details'!$N$20), IF('Personnel Details'!$P$20="","", 'Personnel Details'!$P$20), IF(AND(NOT('Personnel Details'!$I$20=""), $B169&gt;='Personnel Details'!$I$20), IF('Personnel Details'!$K$20="", "", 'Personnel Details'!$K$20), IF('Personnel Details'!$F$20="", "", 'Personnel Details'!$F$20))))</f>
        <v/>
      </c>
      <c r="IX169" s="79" t="str">
        <f>IF(IV$9="", "", IF(AND(NOT('Personnel Details'!$N$20=""), $B169&gt;='Personnel Details'!$N$20), 'Personnel Details'!$Q$20, IF(AND(NOT('Personnel Details'!$I$20=""), $B169&gt;='Personnel Details'!$I$20), 'Personnel Details'!$L$20, 'Personnel Details'!$G$20)))</f>
        <v/>
      </c>
      <c r="IY169" s="59" t="str">
        <f t="shared" si="412"/>
        <v/>
      </c>
      <c r="IZ169" s="53"/>
      <c r="JB169" s="78" t="str">
        <f>IF(JB$9="", "", IF(AND(NOT('Personnel Details'!$N$21=""), $B169&gt;='Personnel Details'!$N$21), 'Personnel Details'!$O$21, IF(AND(NOT('Personnel Details'!$I$21=""), $B169&gt;='Personnel Details'!$I$21), 'Personnel Details'!$J$21, 'Personnel Details'!$E$21)))</f>
        <v/>
      </c>
      <c r="JC169" s="59" t="str">
        <f>IF(JB$9="", "", IF(AND(NOT('Personnel Details'!$N$21=""), $B169&gt;='Personnel Details'!$N$21), IF('Personnel Details'!$P$21="","", 'Personnel Details'!$P$21), IF(AND(NOT('Personnel Details'!$I$21=""), $B169&gt;='Personnel Details'!$I$21), IF('Personnel Details'!$K$21="", "", 'Personnel Details'!$K$21), IF('Personnel Details'!$F$21="", "", 'Personnel Details'!$F$21))))</f>
        <v/>
      </c>
      <c r="JD169" s="79" t="str">
        <f>IF(JB$9="", "", IF(AND(NOT('Personnel Details'!$N$21=""), $B169&gt;='Personnel Details'!$N$21), 'Personnel Details'!$Q$21, IF(AND(NOT('Personnel Details'!$I$21=""), $B169&gt;='Personnel Details'!$I$21), 'Personnel Details'!$L$21, 'Personnel Details'!$G$21)))</f>
        <v/>
      </c>
      <c r="JE169" s="59" t="str">
        <f t="shared" si="413"/>
        <v/>
      </c>
      <c r="JF169" s="53"/>
      <c r="JH169" s="78" t="str">
        <f>IF(JH$9="", "", IF(AND(NOT('Personnel Details'!$N$22=""), $B169&gt;='Personnel Details'!$N$22), 'Personnel Details'!$O$22, IF(AND(NOT('Personnel Details'!$I$22=""), $B169&gt;='Personnel Details'!$I$22), 'Personnel Details'!$J$22, 'Personnel Details'!$E$22)))</f>
        <v/>
      </c>
      <c r="JI169" s="59" t="str">
        <f>IF(JH$9="", "", IF(AND(NOT('Personnel Details'!$N$22=""), $B169&gt;='Personnel Details'!$N$22), IF('Personnel Details'!$P$22="","", 'Personnel Details'!$P$22), IF(AND(NOT('Personnel Details'!$I$22=""), $B169&gt;='Personnel Details'!$I$22), IF('Personnel Details'!$K$22="", "", 'Personnel Details'!$K$22), IF('Personnel Details'!$F$22="", "", 'Personnel Details'!$F$22))))</f>
        <v/>
      </c>
      <c r="JJ169" s="79" t="str">
        <f>IF(JH$9="", "", IF(AND(NOT('Personnel Details'!$N$22=""), $B169&gt;='Personnel Details'!$N$22), 'Personnel Details'!$Q$22, IF(AND(NOT('Personnel Details'!$I$22=""), $B169&gt;='Personnel Details'!$I$22), 'Personnel Details'!$L$22, 'Personnel Details'!$G$22)))</f>
        <v/>
      </c>
      <c r="JK169" s="59" t="str">
        <f t="shared" si="414"/>
        <v/>
      </c>
      <c r="JL169" s="53"/>
      <c r="JN169" s="78" t="str">
        <f>IF(JN$9="", "", IF(AND(NOT('Personnel Details'!$N$23=""), $B169&gt;='Personnel Details'!$N$23), 'Personnel Details'!$O$23, IF(AND(NOT('Personnel Details'!$I$23=""), $B169&gt;='Personnel Details'!$I$23), 'Personnel Details'!$J$23, 'Personnel Details'!$E$23)))</f>
        <v/>
      </c>
      <c r="JO169" s="59" t="str">
        <f>IF(JN$9="", "", IF(AND(NOT('Personnel Details'!$N$23=""), $B169&gt;='Personnel Details'!$N$23), IF('Personnel Details'!$P$23="","", 'Personnel Details'!$P$23), IF(AND(NOT('Personnel Details'!$I$23=""), $B169&gt;='Personnel Details'!$I$23), IF('Personnel Details'!$K$23="", "", 'Personnel Details'!$K$23), IF('Personnel Details'!$F$23="", "", 'Personnel Details'!$F$23))))</f>
        <v/>
      </c>
      <c r="JP169" s="79" t="str">
        <f>IF(JN$9="", "", IF(AND(NOT('Personnel Details'!$N$23=""), $B169&gt;='Personnel Details'!$N$23), 'Personnel Details'!$Q$23, IF(AND(NOT('Personnel Details'!$I$23=""), $B169&gt;='Personnel Details'!$I$23), 'Personnel Details'!$L$23, 'Personnel Details'!$G$23)))</f>
        <v/>
      </c>
      <c r="JQ169" s="59" t="str">
        <f t="shared" si="415"/>
        <v/>
      </c>
      <c r="JR169" s="53"/>
      <c r="JT169" s="78" t="str">
        <f>IF(JT$9="", "", IF(AND(NOT('Personnel Details'!$N$24=""), $B169&gt;='Personnel Details'!$N$24), 'Personnel Details'!$O$24, IF(AND(NOT('Personnel Details'!$I$24=""), $B169&gt;='Personnel Details'!$I$24), 'Personnel Details'!$J$24, 'Personnel Details'!$E$24)))</f>
        <v/>
      </c>
      <c r="JU169" s="59" t="str">
        <f>IF(JT$9="", "", IF(AND(NOT('Personnel Details'!$N$24=""), $B169&gt;='Personnel Details'!$N$24), IF('Personnel Details'!$P$24="","", 'Personnel Details'!$P$24), IF(AND(NOT('Personnel Details'!$I$24=""), $B169&gt;='Personnel Details'!$I$24), IF('Personnel Details'!$K$24="", "", 'Personnel Details'!$K$24), IF('Personnel Details'!$F$24="", "", 'Personnel Details'!$F$24))))</f>
        <v/>
      </c>
      <c r="JV169" s="79" t="str">
        <f>IF(JT$9="", "", IF(AND(NOT('Personnel Details'!$N$24=""), $B169&gt;='Personnel Details'!$N$24), 'Personnel Details'!$Q$24, IF(AND(NOT('Personnel Details'!$I$24=""), $B169&gt;='Personnel Details'!$I$24), 'Personnel Details'!$L$24, 'Personnel Details'!$G$24)))</f>
        <v/>
      </c>
      <c r="JW169" s="59" t="str">
        <f t="shared" si="416"/>
        <v/>
      </c>
      <c r="JX169" s="53"/>
      <c r="JZ169" s="78" t="str">
        <f>IF(JZ$9="", "", IF(AND(NOT('Personnel Details'!$N$25=""), $B169&gt;='Personnel Details'!$N$25), 'Personnel Details'!$O$25, IF(AND(NOT('Personnel Details'!$I$25=""), $B169&gt;='Personnel Details'!$I$25), 'Personnel Details'!$J$25, 'Personnel Details'!$E$25)))</f>
        <v/>
      </c>
      <c r="KA169" s="59" t="str">
        <f>IF(JZ$9="", "", IF(AND(NOT('Personnel Details'!$N$25=""), $B169&gt;='Personnel Details'!$N$25), IF('Personnel Details'!$P$25="","", 'Personnel Details'!$P$25), IF(AND(NOT('Personnel Details'!$I$25=""), $B169&gt;='Personnel Details'!$I$25), IF('Personnel Details'!$K$25="", "", 'Personnel Details'!$K$25), IF('Personnel Details'!$F$25="", "", 'Personnel Details'!$F$25))))</f>
        <v/>
      </c>
      <c r="KB169" s="79" t="str">
        <f>IF(JZ$9="", "", IF(AND(NOT('Personnel Details'!$N$25=""), $B169&gt;='Personnel Details'!$N$25), 'Personnel Details'!$Q$25, IF(AND(NOT('Personnel Details'!$I$25=""), $B169&gt;='Personnel Details'!$I$25), 'Personnel Details'!$L$25, 'Personnel Details'!$G$25)))</f>
        <v/>
      </c>
      <c r="KC169" s="59" t="str">
        <f t="shared" si="417"/>
        <v/>
      </c>
      <c r="KD169" s="53"/>
      <c r="KF169" s="78" t="str">
        <f>IF(KF$9="", "", IF(AND(NOT('Personnel Details'!$N$26=""), $B169&gt;='Personnel Details'!$N$26), 'Personnel Details'!$O$26, IF(AND(NOT('Personnel Details'!$I$26=""), $B169&gt;='Personnel Details'!$I$26), 'Personnel Details'!$J$26, 'Personnel Details'!$E$26)))</f>
        <v/>
      </c>
      <c r="KG169" s="59" t="str">
        <f>IF(KF$9="", "", IF(AND(NOT('Personnel Details'!$N$26=""), $B169&gt;='Personnel Details'!$N$26), IF('Personnel Details'!$P$26="","", 'Personnel Details'!$P$26), IF(AND(NOT('Personnel Details'!$I$26=""), $B169&gt;='Personnel Details'!$I$26), IF('Personnel Details'!$K$26="", "", 'Personnel Details'!$K$26), IF('Personnel Details'!$F$26="", "", 'Personnel Details'!$F$26))))</f>
        <v/>
      </c>
      <c r="KH169" s="79" t="str">
        <f>IF(KF$9="", "", IF(AND(NOT('Personnel Details'!$N$26=""), $B169&gt;='Personnel Details'!$N$26), 'Personnel Details'!$Q$26, IF(AND(NOT('Personnel Details'!$I$26=""), $B169&gt;='Personnel Details'!$I$26), 'Personnel Details'!$L$26, 'Personnel Details'!$G$26)))</f>
        <v/>
      </c>
      <c r="KI169" s="59" t="str">
        <f t="shared" si="418"/>
        <v/>
      </c>
      <c r="KJ169" s="53"/>
      <c r="KL169" s="78" t="str">
        <f>IF(KL$9="", "", IF(AND(NOT('Personnel Details'!$N$27=""), $B169&gt;='Personnel Details'!$N$27), 'Personnel Details'!$O$27, IF(AND(NOT('Personnel Details'!$I$27=""), $B169&gt;='Personnel Details'!$I$27), 'Personnel Details'!$J$27, 'Personnel Details'!$E$27)))</f>
        <v/>
      </c>
      <c r="KM169" s="59" t="str">
        <f>IF(KL$9="", "", IF(AND(NOT('Personnel Details'!$N$27=""), $B169&gt;='Personnel Details'!$N$27), IF('Personnel Details'!$P$27="","", 'Personnel Details'!$P$27), IF(AND(NOT('Personnel Details'!$I$27=""), $B169&gt;='Personnel Details'!$I$27), IF('Personnel Details'!$K$27="", "", 'Personnel Details'!$K$27), IF('Personnel Details'!$F$27="", "", 'Personnel Details'!$F$27))))</f>
        <v/>
      </c>
      <c r="KN169" s="79" t="str">
        <f>IF(KL$9="", "", IF(AND(NOT('Personnel Details'!$N$27=""), $B169&gt;='Personnel Details'!$N$27), 'Personnel Details'!$Q$27, IF(AND(NOT('Personnel Details'!$I$27=""), $B169&gt;='Personnel Details'!$I$27), 'Personnel Details'!$L$27, 'Personnel Details'!$G$27)))</f>
        <v/>
      </c>
      <c r="KO169" s="59" t="str">
        <f t="shared" si="419"/>
        <v/>
      </c>
      <c r="KP169" s="53"/>
      <c r="KR169" s="78" t="str">
        <f>IF(KR$9="", "", IF(AND(NOT('Personnel Details'!$N$28=""), $B169&gt;='Personnel Details'!$N$28), 'Personnel Details'!$O$28, IF(AND(NOT('Personnel Details'!$I$28=""), $B169&gt;='Personnel Details'!$I$28), 'Personnel Details'!$J$28, 'Personnel Details'!$E$28)))</f>
        <v/>
      </c>
      <c r="KS169" s="59" t="str">
        <f>IF(KR$9="", "", IF(AND(NOT('Personnel Details'!$N$28=""), $B169&gt;='Personnel Details'!$N$28), IF('Personnel Details'!$P$28="","", 'Personnel Details'!$P$28), IF(AND(NOT('Personnel Details'!$I$28=""), $B169&gt;='Personnel Details'!$I$28), IF('Personnel Details'!$K$28="", "", 'Personnel Details'!$K$28), IF('Personnel Details'!$F$28="", "", 'Personnel Details'!$F$28))))</f>
        <v/>
      </c>
      <c r="KT169" s="79" t="str">
        <f>IF(KR$9="", "", IF(AND(NOT('Personnel Details'!$N$28=""), $B169&gt;='Personnel Details'!$N$28), 'Personnel Details'!$Q$28, IF(AND(NOT('Personnel Details'!$I$28=""), $B169&gt;='Personnel Details'!$I$28), 'Personnel Details'!$L$28, 'Personnel Details'!$G$28)))</f>
        <v/>
      </c>
      <c r="KU169" s="59" t="str">
        <f t="shared" si="420"/>
        <v/>
      </c>
      <c r="KV169" s="53"/>
      <c r="KX169" s="78" t="str">
        <f>IF(KX$9="", "", IF(AND(NOT('Personnel Details'!$N$29=""), $B169&gt;='Personnel Details'!$N$29), 'Personnel Details'!$O$29, IF(AND(NOT('Personnel Details'!$I$29=""), $B169&gt;='Personnel Details'!$I$29), 'Personnel Details'!$J$29, 'Personnel Details'!$E$29)))</f>
        <v/>
      </c>
      <c r="KY169" s="59" t="str">
        <f>IF(KX$9="", "", IF(AND(NOT('Personnel Details'!$N$29=""), $B169&gt;='Personnel Details'!$N$29), IF('Personnel Details'!$P$29="","", 'Personnel Details'!$P$29), IF(AND(NOT('Personnel Details'!$I$29=""), $B169&gt;='Personnel Details'!$I$29), IF('Personnel Details'!$K$29="", "", 'Personnel Details'!$K$29), IF('Personnel Details'!$F$29="", "", 'Personnel Details'!$F$29))))</f>
        <v/>
      </c>
      <c r="KZ169" s="79" t="str">
        <f>IF(KX$9="", "", IF(AND(NOT('Personnel Details'!$N$29=""), $B169&gt;='Personnel Details'!$N$29), 'Personnel Details'!$Q$29, IF(AND(NOT('Personnel Details'!$I$29=""), $B169&gt;='Personnel Details'!$I$29), 'Personnel Details'!$L$29, 'Personnel Details'!$G$29)))</f>
        <v/>
      </c>
      <c r="LA169" s="59" t="str">
        <f t="shared" si="421"/>
        <v/>
      </c>
      <c r="LB169" s="53"/>
      <c r="LD169" s="78" t="str">
        <f>IF(LD$9="", "", IF(AND(NOT('Personnel Details'!$N$30=""), $B169&gt;='Personnel Details'!$N$30), 'Personnel Details'!$O$30, IF(AND(NOT('Personnel Details'!$I$30=""), $B169&gt;='Personnel Details'!$I$30), 'Personnel Details'!$J$30, 'Personnel Details'!$E$30)))</f>
        <v/>
      </c>
      <c r="LE169" s="59" t="str">
        <f>IF(LD$9="", "", IF(AND(NOT('Personnel Details'!$N$30=""), $B169&gt;='Personnel Details'!$N$30), IF('Personnel Details'!$P$30="","", 'Personnel Details'!$P$30), IF(AND(NOT('Personnel Details'!$I$30=""), $B169&gt;='Personnel Details'!$I$30), IF('Personnel Details'!$K$30="", "", 'Personnel Details'!$K$30), IF('Personnel Details'!$F$30="", "", 'Personnel Details'!$F$30))))</f>
        <v/>
      </c>
      <c r="LF169" s="79" t="str">
        <f>IF(LD$9="", "", IF(AND(NOT('Personnel Details'!$N$30=""), $B169&gt;='Personnel Details'!$N$30), 'Personnel Details'!$Q$30, IF(AND(NOT('Personnel Details'!$I$30=""), $B169&gt;='Personnel Details'!$I$30), 'Personnel Details'!$L$30, 'Personnel Details'!$G$30)))</f>
        <v/>
      </c>
      <c r="LG169" s="59" t="str">
        <f t="shared" si="422"/>
        <v/>
      </c>
      <c r="LH169" s="53"/>
      <c r="LJ169" s="78" t="str">
        <f>IF(LJ$9="", "", IF(AND(NOT('Personnel Details'!$N$31=""), $B169&gt;='Personnel Details'!$N$31), 'Personnel Details'!$O$31, IF(AND(NOT('Personnel Details'!$I$31=""), $B169&gt;='Personnel Details'!$I$31), 'Personnel Details'!$J$31, 'Personnel Details'!$E$31)))</f>
        <v/>
      </c>
      <c r="LK169" s="59" t="str">
        <f>IF(LJ$9="", "", IF(AND(NOT('Personnel Details'!$N$31=""), $B169&gt;='Personnel Details'!$N$31), IF('Personnel Details'!$P$31="","", 'Personnel Details'!$P$31), IF(AND(NOT('Personnel Details'!$I$31=""), $B169&gt;='Personnel Details'!$I$31), IF('Personnel Details'!$K$31="", "", 'Personnel Details'!$K$31), IF('Personnel Details'!$F$31="", "", 'Personnel Details'!$F$31))))</f>
        <v/>
      </c>
      <c r="LL169" s="79" t="str">
        <f>IF(LJ$9="", "", IF(AND(NOT('Personnel Details'!$N$31=""), $B169&gt;='Personnel Details'!$N$31), 'Personnel Details'!$Q$31, IF(AND(NOT('Personnel Details'!$I$31=""), $B169&gt;='Personnel Details'!$I$31), 'Personnel Details'!$L$31, 'Personnel Details'!$G$31)))</f>
        <v/>
      </c>
      <c r="LM169" s="59" t="str">
        <f t="shared" si="423"/>
        <v/>
      </c>
      <c r="LN169" s="53"/>
      <c r="LP169" s="78" t="str">
        <f>IF(LP$9="", "", IF(AND(NOT('Personnel Details'!$N$32=""), $B169&gt;='Personnel Details'!$N$32), 'Personnel Details'!$O$32, IF(AND(NOT('Personnel Details'!$I$32=""), $B169&gt;='Personnel Details'!$I$32), 'Personnel Details'!$J$32, 'Personnel Details'!$E$32)))</f>
        <v/>
      </c>
      <c r="LQ169" s="59" t="str">
        <f>IF(LP$9="", "", IF(AND(NOT('Personnel Details'!$N$32=""), $B169&gt;='Personnel Details'!$N$32), IF('Personnel Details'!$P$32="","", 'Personnel Details'!$P$32), IF(AND(NOT('Personnel Details'!$I$32=""), $B169&gt;='Personnel Details'!$I$32), IF('Personnel Details'!$K$32="", "", 'Personnel Details'!$K$32), IF('Personnel Details'!$F$32="", "", 'Personnel Details'!$F$32))))</f>
        <v/>
      </c>
      <c r="LR169" s="79" t="str">
        <f>IF(LP$9="", "", IF(AND(NOT('Personnel Details'!$N$32=""), $B169&gt;='Personnel Details'!$N$32), 'Personnel Details'!$Q$32, IF(AND(NOT('Personnel Details'!$I$32=""), $B169&gt;='Personnel Details'!$I$32), 'Personnel Details'!$L$32, 'Personnel Details'!$G$32)))</f>
        <v/>
      </c>
      <c r="LS169" s="59" t="str">
        <f t="shared" si="424"/>
        <v/>
      </c>
      <c r="LT169" s="53"/>
      <c r="LV169" s="78" t="str">
        <f>IF(LV$9="", "", IF(AND(NOT('Personnel Details'!$N$33=""), $B169&gt;='Personnel Details'!$N$33), 'Personnel Details'!$O$33, IF(AND(NOT('Personnel Details'!$I$33=""), $B169&gt;='Personnel Details'!$I$33), 'Personnel Details'!$J$33, 'Personnel Details'!$E$33)))</f>
        <v/>
      </c>
      <c r="LW169" s="59" t="str">
        <f>IF(LV$9="", "", IF(AND(NOT('Personnel Details'!$N$33=""), $B169&gt;='Personnel Details'!$N$33), IF('Personnel Details'!$P$33="","", 'Personnel Details'!$P$33), IF(AND(NOT('Personnel Details'!$I$33=""), $B169&gt;='Personnel Details'!$I$33), IF('Personnel Details'!$K$33="", "", 'Personnel Details'!$K$33), IF('Personnel Details'!$F$33="", "", 'Personnel Details'!$F$33))))</f>
        <v/>
      </c>
      <c r="LX169" s="79" t="str">
        <f>IF(LV$9="", "", IF(AND(NOT('Personnel Details'!$N$33=""), $B169&gt;='Personnel Details'!$N$33), 'Personnel Details'!$Q$33, IF(AND(NOT('Personnel Details'!$I$33=""), $B169&gt;='Personnel Details'!$I$33), 'Personnel Details'!$L$33, 'Personnel Details'!$G$33)))</f>
        <v/>
      </c>
      <c r="LY169" s="59" t="str">
        <f t="shared" si="425"/>
        <v/>
      </c>
      <c r="LZ169" s="53"/>
      <c r="MB169" s="78" t="str">
        <f>IF(MB$9="", "", IF(AND(NOT('Personnel Details'!$N$34=""), $B169&gt;='Personnel Details'!$N$34), 'Personnel Details'!$O$34, IF(AND(NOT('Personnel Details'!$I$34=""), $B169&gt;='Personnel Details'!$I$34), 'Personnel Details'!$J$34, 'Personnel Details'!$E$34)))</f>
        <v/>
      </c>
      <c r="MC169" s="59" t="str">
        <f>IF(MB$9="", "", IF(AND(NOT('Personnel Details'!$N$34=""), $B169&gt;='Personnel Details'!$N$34), IF('Personnel Details'!$P$34="","", 'Personnel Details'!$P$34), IF(AND(NOT('Personnel Details'!$I$34=""), $B169&gt;='Personnel Details'!$I$34), IF('Personnel Details'!$K$34="", "", 'Personnel Details'!$K$34), IF('Personnel Details'!$F$34="", "", 'Personnel Details'!$F$34))))</f>
        <v/>
      </c>
      <c r="MD169" s="79" t="str">
        <f>IF(MB$9="", "", IF(AND(NOT('Personnel Details'!$N$34=""), $B169&gt;='Personnel Details'!$N$34), 'Personnel Details'!$Q$34, IF(AND(NOT('Personnel Details'!$I$34=""), $B169&gt;='Personnel Details'!$I$34), 'Personnel Details'!$L$34, 'Personnel Details'!$G$34)))</f>
        <v/>
      </c>
      <c r="ME169" s="59" t="str">
        <f t="shared" si="426"/>
        <v/>
      </c>
      <c r="MF169" s="53"/>
      <c r="MH169" s="78" t="str">
        <f>IF(MH$9="", "", IF(AND(NOT('Personnel Details'!$N$35=""), $B169&gt;='Personnel Details'!$N$35), 'Personnel Details'!$O$35, IF(AND(NOT('Personnel Details'!$I$35=""), $B169&gt;='Personnel Details'!$I$35), 'Personnel Details'!$J$35, 'Personnel Details'!$E$35)))</f>
        <v/>
      </c>
      <c r="MI169" s="59" t="str">
        <f>IF(MH$9="", "", IF(AND(NOT('Personnel Details'!$N$35=""), $B169&gt;='Personnel Details'!$N$35), IF('Personnel Details'!$P$35="","", 'Personnel Details'!$P$35), IF(AND(NOT('Personnel Details'!$I$35=""), $B169&gt;='Personnel Details'!$I$35), IF('Personnel Details'!$K$35="", "", 'Personnel Details'!$K$35), IF('Personnel Details'!$F$35="", "", 'Personnel Details'!$F$35))))</f>
        <v/>
      </c>
      <c r="MJ169" s="79" t="str">
        <f>IF(MH$9="", "", IF(AND(NOT('Personnel Details'!$N$35=""), $B169&gt;='Personnel Details'!$N$35), 'Personnel Details'!$Q$35, IF(AND(NOT('Personnel Details'!$I$35=""), $B169&gt;='Personnel Details'!$I$35), 'Personnel Details'!$L$35, 'Personnel Details'!$G$35)))</f>
        <v/>
      </c>
      <c r="MK169" s="59" t="str">
        <f t="shared" si="427"/>
        <v/>
      </c>
      <c r="ML169" s="53"/>
      <c r="MN169" s="78" t="str">
        <f>IF(MN$9="", "", IF(AND(NOT('Personnel Details'!$N$36=""), $B169&gt;='Personnel Details'!$N$36), 'Personnel Details'!$O$36, IF(AND(NOT('Personnel Details'!$I$36=""), $B169&gt;='Personnel Details'!$I$36), 'Personnel Details'!$J$36, 'Personnel Details'!$E$36)))</f>
        <v/>
      </c>
      <c r="MO169" s="59" t="str">
        <f>IF(MN$9="", "", IF(AND(NOT('Personnel Details'!$N$36=""), $B169&gt;='Personnel Details'!$N$36), IF('Personnel Details'!$P$36="","", 'Personnel Details'!$P$36), IF(AND(NOT('Personnel Details'!$I$36=""), $B169&gt;='Personnel Details'!$I$36), IF('Personnel Details'!$K$36="", "", 'Personnel Details'!$K$36), IF('Personnel Details'!$F$36="", "", 'Personnel Details'!$F$36))))</f>
        <v/>
      </c>
      <c r="MP169" s="79" t="str">
        <f>IF(MN$9="", "", IF(AND(NOT('Personnel Details'!$N$36=""), $B169&gt;='Personnel Details'!$N$36), 'Personnel Details'!$Q$36, IF(AND(NOT('Personnel Details'!$I$36=""), $B169&gt;='Personnel Details'!$I$36), 'Personnel Details'!$L$36, 'Personnel Details'!$G$36)))</f>
        <v/>
      </c>
      <c r="MQ169" s="59" t="str">
        <f t="shared" si="428"/>
        <v/>
      </c>
      <c r="MR169" s="53"/>
      <c r="MT169" s="78" t="str">
        <f>IF(MT$9="", "", IF(AND(NOT('Personnel Details'!$N$37=""), $B169&gt;='Personnel Details'!$N$37), 'Personnel Details'!$O$37, IF(AND(NOT('Personnel Details'!$I$37=""), $B169&gt;='Personnel Details'!$I$37), 'Personnel Details'!$J$37, 'Personnel Details'!$E$37)))</f>
        <v/>
      </c>
      <c r="MU169" s="59" t="str">
        <f>IF(MT$9="", "", IF(AND(NOT('Personnel Details'!$N$37=""), $B169&gt;='Personnel Details'!$N$37), IF('Personnel Details'!$P$37="","", 'Personnel Details'!$P$37), IF(AND(NOT('Personnel Details'!$I$37=""), $B169&gt;='Personnel Details'!$I$37), IF('Personnel Details'!$K$37="", "", 'Personnel Details'!$K$37), IF('Personnel Details'!$F$37="", "", 'Personnel Details'!$F$37))))</f>
        <v/>
      </c>
      <c r="MV169" s="79" t="str">
        <f>IF(MT$9="", "", IF(AND(NOT('Personnel Details'!$N$37=""), $B169&gt;='Personnel Details'!$N$37), 'Personnel Details'!$Q$37, IF(AND(NOT('Personnel Details'!$I$37=""), $B169&gt;='Personnel Details'!$I$37), 'Personnel Details'!$L$37, 'Personnel Details'!$G$37)))</f>
        <v/>
      </c>
      <c r="MW169" s="59" t="str">
        <f t="shared" si="429"/>
        <v/>
      </c>
      <c r="MX169" s="53"/>
      <c r="MZ169" s="78" t="str">
        <f>IF(MZ$9="", "", IF(AND(NOT('Personnel Details'!$N$38=""), $B169&gt;='Personnel Details'!$N$38), 'Personnel Details'!$O$38, IF(AND(NOT('Personnel Details'!$I$38=""), $B169&gt;='Personnel Details'!$I$38), 'Personnel Details'!$J$38, 'Personnel Details'!$E$38)))</f>
        <v/>
      </c>
      <c r="NA169" s="59" t="str">
        <f>IF(MZ$9="", "", IF(AND(NOT('Personnel Details'!$N$38=""), $B169&gt;='Personnel Details'!$N$38), IF('Personnel Details'!$P$38="","", 'Personnel Details'!$P$38), IF(AND(NOT('Personnel Details'!$I$38=""), $B169&gt;='Personnel Details'!$I$38), IF('Personnel Details'!$K$38="", "", 'Personnel Details'!$K$38), IF('Personnel Details'!$F$38="", "", 'Personnel Details'!$F$38))))</f>
        <v/>
      </c>
      <c r="NB169" s="79" t="str">
        <f>IF(MZ$9="", "", IF(AND(NOT('Personnel Details'!$N$38=""), $B169&gt;='Personnel Details'!$N$38), 'Personnel Details'!$Q$38, IF(AND(NOT('Personnel Details'!$I$38=""), $B169&gt;='Personnel Details'!$I$38), 'Personnel Details'!$L$38, 'Personnel Details'!$G$38)))</f>
        <v/>
      </c>
      <c r="NC169" s="59" t="str">
        <f t="shared" si="430"/>
        <v/>
      </c>
      <c r="ND169" s="53"/>
      <c r="NF169" s="78" t="str">
        <f>IF(NF$9="", "", IF(AND(NOT('Personnel Details'!$N$39=""), $B169&gt;='Personnel Details'!$N$39), 'Personnel Details'!$O$39, IF(AND(NOT('Personnel Details'!$I$39=""), $B169&gt;='Personnel Details'!$I$39), 'Personnel Details'!$J$39, 'Personnel Details'!$E$39)))</f>
        <v/>
      </c>
      <c r="NG169" s="59" t="str">
        <f>IF(NF$9="", "", IF(AND(NOT('Personnel Details'!$N$39=""), $B169&gt;='Personnel Details'!$N$39), IF('Personnel Details'!$P$39="","", 'Personnel Details'!$P$39), IF(AND(NOT('Personnel Details'!$I$39=""), $B169&gt;='Personnel Details'!$I$39), IF('Personnel Details'!$K$39="", "", 'Personnel Details'!$K$39), IF('Personnel Details'!$F$39="", "", 'Personnel Details'!$F$39))))</f>
        <v/>
      </c>
      <c r="NH169" s="79" t="str">
        <f>IF(NF$9="", "", IF(AND(NOT('Personnel Details'!$N$39=""), $B169&gt;='Personnel Details'!$N$39), 'Personnel Details'!$Q$39, IF(AND(NOT('Personnel Details'!$I$39=""), $B169&gt;='Personnel Details'!$I$39), 'Personnel Details'!$L$39, 'Personnel Details'!$G$39)))</f>
        <v/>
      </c>
      <c r="NI169" s="59" t="str">
        <f t="shared" si="431"/>
        <v/>
      </c>
      <c r="NJ169" s="53"/>
      <c r="NL169" s="78" t="str">
        <f>IF(NL$9="", "", IF(AND(NOT('Personnel Details'!$N$40=""), $B169&gt;='Personnel Details'!$N$40), 'Personnel Details'!$O$40, IF(AND(NOT('Personnel Details'!$I$40=""), $B169&gt;='Personnel Details'!$I$40), 'Personnel Details'!$J$40, 'Personnel Details'!$E$40)))</f>
        <v/>
      </c>
      <c r="NM169" s="59" t="str">
        <f>IF(NL$9="", "", IF(AND(NOT('Personnel Details'!$N$40=""), $B169&gt;='Personnel Details'!$N$40), IF('Personnel Details'!$P$40="","", 'Personnel Details'!$P$40), IF(AND(NOT('Personnel Details'!$I$40=""), $B169&gt;='Personnel Details'!$I$40), IF('Personnel Details'!$K$40="", "", 'Personnel Details'!$K$40), IF('Personnel Details'!$F$40="", "", 'Personnel Details'!$F$40))))</f>
        <v/>
      </c>
      <c r="NN169" s="79" t="str">
        <f>IF(NL$9="", "", IF(AND(NOT('Personnel Details'!$N$40=""), $B169&gt;='Personnel Details'!$N$40), 'Personnel Details'!$Q$40, IF(AND(NOT('Personnel Details'!$I$40=""), $B169&gt;='Personnel Details'!$I$40), 'Personnel Details'!$L$40, 'Personnel Details'!$G$40)))</f>
        <v/>
      </c>
      <c r="NO169" s="59" t="str">
        <f t="shared" si="432"/>
        <v/>
      </c>
      <c r="NP169" s="53"/>
    </row>
    <row r="170" spans="1:380" x14ac:dyDescent="0.25">
      <c r="A170" s="32"/>
      <c r="B170" s="113" t="str">
        <f>IFERROR(IF(B169+1&gt;'Personnel Details'!$U$5, "", B169+1), "")</f>
        <v/>
      </c>
      <c r="C170" s="32"/>
      <c r="D170" s="120"/>
      <c r="E170" s="13" t="str">
        <f t="shared" si="311"/>
        <v/>
      </c>
      <c r="F170" s="13" t="str">
        <f t="shared" si="342"/>
        <v/>
      </c>
      <c r="G170" s="56" t="str">
        <f t="shared" si="433"/>
        <v/>
      </c>
      <c r="H170" s="16" t="str">
        <f t="shared" si="343"/>
        <v/>
      </c>
      <c r="I170" s="32"/>
      <c r="J170" s="120"/>
      <c r="K170" s="62" t="str">
        <f t="shared" si="312"/>
        <v/>
      </c>
      <c r="L170" s="62" t="str">
        <f t="shared" si="344"/>
        <v/>
      </c>
      <c r="M170" s="65" t="str">
        <f t="shared" si="434"/>
        <v/>
      </c>
      <c r="N170" s="68" t="str">
        <f t="shared" si="345"/>
        <v/>
      </c>
      <c r="O170" s="32"/>
      <c r="P170" s="120"/>
      <c r="Q170" s="62" t="str">
        <f t="shared" si="313"/>
        <v/>
      </c>
      <c r="R170" s="62" t="str">
        <f t="shared" si="346"/>
        <v/>
      </c>
      <c r="S170" s="65" t="str">
        <f t="shared" si="435"/>
        <v/>
      </c>
      <c r="T170" s="68" t="str">
        <f t="shared" si="347"/>
        <v/>
      </c>
      <c r="U170" s="32"/>
      <c r="V170" s="120"/>
      <c r="W170" s="62" t="str">
        <f t="shared" si="314"/>
        <v/>
      </c>
      <c r="X170" s="62" t="str">
        <f t="shared" si="348"/>
        <v/>
      </c>
      <c r="Y170" s="65" t="str">
        <f t="shared" si="436"/>
        <v/>
      </c>
      <c r="Z170" s="68" t="str">
        <f t="shared" si="349"/>
        <v/>
      </c>
      <c r="AA170" s="32"/>
      <c r="AB170" s="120"/>
      <c r="AC170" s="62" t="str">
        <f t="shared" si="315"/>
        <v/>
      </c>
      <c r="AD170" s="62" t="str">
        <f t="shared" si="350"/>
        <v/>
      </c>
      <c r="AE170" s="65" t="str">
        <f t="shared" si="437"/>
        <v/>
      </c>
      <c r="AF170" s="68" t="str">
        <f t="shared" si="351"/>
        <v/>
      </c>
      <c r="AG170" s="32"/>
      <c r="AH170" s="120"/>
      <c r="AI170" s="62" t="str">
        <f t="shared" si="316"/>
        <v/>
      </c>
      <c r="AJ170" s="62" t="str">
        <f t="shared" si="352"/>
        <v/>
      </c>
      <c r="AK170" s="65" t="str">
        <f t="shared" si="438"/>
        <v/>
      </c>
      <c r="AL170" s="68" t="str">
        <f t="shared" si="353"/>
        <v/>
      </c>
      <c r="AM170" s="32"/>
      <c r="AN170" s="120"/>
      <c r="AO170" s="62" t="str">
        <f t="shared" si="317"/>
        <v/>
      </c>
      <c r="AP170" s="62" t="str">
        <f t="shared" si="354"/>
        <v/>
      </c>
      <c r="AQ170" s="65" t="str">
        <f t="shared" si="439"/>
        <v/>
      </c>
      <c r="AR170" s="68" t="str">
        <f t="shared" si="355"/>
        <v/>
      </c>
      <c r="AS170" s="32"/>
      <c r="AT170" s="120"/>
      <c r="AU170" s="62" t="str">
        <f t="shared" si="318"/>
        <v/>
      </c>
      <c r="AV170" s="62" t="str">
        <f t="shared" si="356"/>
        <v/>
      </c>
      <c r="AW170" s="65" t="str">
        <f t="shared" si="440"/>
        <v/>
      </c>
      <c r="AX170" s="68" t="str">
        <f t="shared" si="357"/>
        <v/>
      </c>
      <c r="AY170" s="32"/>
      <c r="AZ170" s="120"/>
      <c r="BA170" s="62" t="str">
        <f t="shared" si="319"/>
        <v/>
      </c>
      <c r="BB170" s="62" t="str">
        <f t="shared" si="358"/>
        <v/>
      </c>
      <c r="BC170" s="65" t="str">
        <f t="shared" si="441"/>
        <v/>
      </c>
      <c r="BD170" s="68" t="str">
        <f t="shared" si="359"/>
        <v/>
      </c>
      <c r="BE170" s="32"/>
      <c r="BF170" s="120"/>
      <c r="BG170" s="62" t="str">
        <f t="shared" si="320"/>
        <v/>
      </c>
      <c r="BH170" s="62" t="str">
        <f t="shared" si="360"/>
        <v/>
      </c>
      <c r="BI170" s="65" t="str">
        <f t="shared" si="442"/>
        <v/>
      </c>
      <c r="BJ170" s="68" t="str">
        <f t="shared" si="361"/>
        <v/>
      </c>
      <c r="BK170" s="32"/>
      <c r="BL170" s="120"/>
      <c r="BM170" s="62" t="str">
        <f t="shared" si="321"/>
        <v/>
      </c>
      <c r="BN170" s="62" t="str">
        <f t="shared" si="362"/>
        <v/>
      </c>
      <c r="BO170" s="65" t="str">
        <f t="shared" si="443"/>
        <v/>
      </c>
      <c r="BP170" s="68" t="str">
        <f t="shared" si="363"/>
        <v/>
      </c>
      <c r="BQ170" s="32"/>
      <c r="BR170" s="120"/>
      <c r="BS170" s="62" t="str">
        <f t="shared" si="322"/>
        <v/>
      </c>
      <c r="BT170" s="62" t="str">
        <f t="shared" si="364"/>
        <v/>
      </c>
      <c r="BU170" s="65" t="str">
        <f t="shared" si="444"/>
        <v/>
      </c>
      <c r="BV170" s="68" t="str">
        <f t="shared" si="365"/>
        <v/>
      </c>
      <c r="BW170" s="32"/>
      <c r="BX170" s="120"/>
      <c r="BY170" s="62" t="str">
        <f t="shared" si="323"/>
        <v/>
      </c>
      <c r="BZ170" s="62" t="str">
        <f t="shared" si="366"/>
        <v/>
      </c>
      <c r="CA170" s="65" t="str">
        <f t="shared" si="445"/>
        <v/>
      </c>
      <c r="CB170" s="68" t="str">
        <f t="shared" si="367"/>
        <v/>
      </c>
      <c r="CC170" s="32"/>
      <c r="CD170" s="120"/>
      <c r="CE170" s="62" t="str">
        <f t="shared" si="324"/>
        <v/>
      </c>
      <c r="CF170" s="62" t="str">
        <f t="shared" si="368"/>
        <v/>
      </c>
      <c r="CG170" s="65" t="str">
        <f t="shared" si="446"/>
        <v/>
      </c>
      <c r="CH170" s="68" t="str">
        <f t="shared" si="369"/>
        <v/>
      </c>
      <c r="CI170" s="32"/>
      <c r="CJ170" s="120"/>
      <c r="CK170" s="62" t="str">
        <f t="shared" si="325"/>
        <v/>
      </c>
      <c r="CL170" s="62" t="str">
        <f t="shared" si="370"/>
        <v/>
      </c>
      <c r="CM170" s="65" t="str">
        <f t="shared" si="447"/>
        <v/>
      </c>
      <c r="CN170" s="68" t="str">
        <f t="shared" si="371"/>
        <v/>
      </c>
      <c r="CO170" s="32"/>
      <c r="CP170" s="120"/>
      <c r="CQ170" s="62" t="str">
        <f t="shared" si="326"/>
        <v/>
      </c>
      <c r="CR170" s="62" t="str">
        <f t="shared" si="372"/>
        <v/>
      </c>
      <c r="CS170" s="65" t="str">
        <f t="shared" si="448"/>
        <v/>
      </c>
      <c r="CT170" s="68" t="str">
        <f t="shared" si="373"/>
        <v/>
      </c>
      <c r="CU170" s="32"/>
      <c r="CV170" s="120"/>
      <c r="CW170" s="62" t="str">
        <f t="shared" si="327"/>
        <v/>
      </c>
      <c r="CX170" s="62" t="str">
        <f t="shared" si="374"/>
        <v/>
      </c>
      <c r="CY170" s="65" t="str">
        <f t="shared" si="449"/>
        <v/>
      </c>
      <c r="CZ170" s="68" t="str">
        <f t="shared" si="375"/>
        <v/>
      </c>
      <c r="DA170" s="32"/>
      <c r="DB170" s="120"/>
      <c r="DC170" s="62" t="str">
        <f t="shared" si="328"/>
        <v/>
      </c>
      <c r="DD170" s="62" t="str">
        <f t="shared" si="376"/>
        <v/>
      </c>
      <c r="DE170" s="65" t="str">
        <f t="shared" si="450"/>
        <v/>
      </c>
      <c r="DF170" s="68" t="str">
        <f t="shared" si="377"/>
        <v/>
      </c>
      <c r="DG170" s="32"/>
      <c r="DH170" s="120"/>
      <c r="DI170" s="62" t="str">
        <f t="shared" si="329"/>
        <v/>
      </c>
      <c r="DJ170" s="62" t="str">
        <f t="shared" si="378"/>
        <v/>
      </c>
      <c r="DK170" s="65" t="str">
        <f t="shared" si="451"/>
        <v/>
      </c>
      <c r="DL170" s="68" t="str">
        <f t="shared" si="379"/>
        <v/>
      </c>
      <c r="DM170" s="32"/>
      <c r="DN170" s="120"/>
      <c r="DO170" s="62" t="str">
        <f t="shared" si="330"/>
        <v/>
      </c>
      <c r="DP170" s="62" t="str">
        <f t="shared" si="380"/>
        <v/>
      </c>
      <c r="DQ170" s="65" t="str">
        <f t="shared" si="452"/>
        <v/>
      </c>
      <c r="DR170" s="68" t="str">
        <f t="shared" si="381"/>
        <v/>
      </c>
      <c r="DS170" s="32"/>
      <c r="DT170" s="120"/>
      <c r="DU170" s="62" t="str">
        <f t="shared" si="331"/>
        <v/>
      </c>
      <c r="DV170" s="62" t="str">
        <f t="shared" si="382"/>
        <v/>
      </c>
      <c r="DW170" s="65" t="str">
        <f t="shared" si="453"/>
        <v/>
      </c>
      <c r="DX170" s="68" t="str">
        <f t="shared" si="383"/>
        <v/>
      </c>
      <c r="DY170" s="32"/>
      <c r="DZ170" s="120"/>
      <c r="EA170" s="62" t="str">
        <f t="shared" si="332"/>
        <v/>
      </c>
      <c r="EB170" s="62" t="str">
        <f t="shared" si="384"/>
        <v/>
      </c>
      <c r="EC170" s="65" t="str">
        <f t="shared" si="454"/>
        <v/>
      </c>
      <c r="ED170" s="68" t="str">
        <f t="shared" si="385"/>
        <v/>
      </c>
      <c r="EE170" s="32"/>
      <c r="EF170" s="120"/>
      <c r="EG170" s="62" t="str">
        <f t="shared" si="333"/>
        <v/>
      </c>
      <c r="EH170" s="62" t="str">
        <f t="shared" si="386"/>
        <v/>
      </c>
      <c r="EI170" s="65" t="str">
        <f t="shared" si="455"/>
        <v/>
      </c>
      <c r="EJ170" s="68" t="str">
        <f t="shared" si="387"/>
        <v/>
      </c>
      <c r="EK170" s="32"/>
      <c r="EL170" s="120"/>
      <c r="EM170" s="62" t="str">
        <f t="shared" si="334"/>
        <v/>
      </c>
      <c r="EN170" s="62" t="str">
        <f t="shared" si="388"/>
        <v/>
      </c>
      <c r="EO170" s="65" t="str">
        <f t="shared" si="456"/>
        <v/>
      </c>
      <c r="EP170" s="68" t="str">
        <f t="shared" si="389"/>
        <v/>
      </c>
      <c r="EQ170" s="32"/>
      <c r="ER170" s="120"/>
      <c r="ES170" s="62" t="str">
        <f t="shared" si="335"/>
        <v/>
      </c>
      <c r="ET170" s="62" t="str">
        <f t="shared" si="390"/>
        <v/>
      </c>
      <c r="EU170" s="65" t="str">
        <f t="shared" si="457"/>
        <v/>
      </c>
      <c r="EV170" s="68" t="str">
        <f t="shared" si="391"/>
        <v/>
      </c>
      <c r="EW170" s="32"/>
      <c r="EX170" s="120"/>
      <c r="EY170" s="62" t="str">
        <f t="shared" si="336"/>
        <v/>
      </c>
      <c r="EZ170" s="62" t="str">
        <f t="shared" si="392"/>
        <v/>
      </c>
      <c r="FA170" s="65" t="str">
        <f t="shared" si="458"/>
        <v/>
      </c>
      <c r="FB170" s="68" t="str">
        <f t="shared" si="393"/>
        <v/>
      </c>
      <c r="FC170" s="32"/>
      <c r="FD170" s="120"/>
      <c r="FE170" s="62" t="str">
        <f t="shared" si="337"/>
        <v/>
      </c>
      <c r="FF170" s="62" t="str">
        <f t="shared" si="394"/>
        <v/>
      </c>
      <c r="FG170" s="65" t="str">
        <f t="shared" si="459"/>
        <v/>
      </c>
      <c r="FH170" s="68" t="str">
        <f t="shared" si="395"/>
        <v/>
      </c>
      <c r="FI170" s="32"/>
      <c r="FJ170" s="120"/>
      <c r="FK170" s="62" t="str">
        <f t="shared" si="338"/>
        <v/>
      </c>
      <c r="FL170" s="62" t="str">
        <f t="shared" si="396"/>
        <v/>
      </c>
      <c r="FM170" s="65" t="str">
        <f t="shared" si="460"/>
        <v/>
      </c>
      <c r="FN170" s="68" t="str">
        <f t="shared" si="397"/>
        <v/>
      </c>
      <c r="FO170" s="32"/>
      <c r="FP170" s="120"/>
      <c r="FQ170" s="62" t="str">
        <f t="shared" si="339"/>
        <v/>
      </c>
      <c r="FR170" s="62" t="str">
        <f t="shared" si="398"/>
        <v/>
      </c>
      <c r="FS170" s="65" t="str">
        <f t="shared" si="461"/>
        <v/>
      </c>
      <c r="FT170" s="68" t="str">
        <f t="shared" si="399"/>
        <v/>
      </c>
      <c r="FU170" s="32"/>
      <c r="FV170" s="120"/>
      <c r="FW170" s="62" t="str">
        <f t="shared" si="340"/>
        <v/>
      </c>
      <c r="FX170" s="62" t="str">
        <f t="shared" si="400"/>
        <v/>
      </c>
      <c r="FY170" s="65" t="str">
        <f t="shared" si="462"/>
        <v/>
      </c>
      <c r="FZ170" s="68" t="str">
        <f t="shared" si="401"/>
        <v/>
      </c>
      <c r="GA170" s="32"/>
      <c r="GC170" s="7" t="str">
        <f t="shared" si="402"/>
        <v/>
      </c>
      <c r="GD170" s="7" t="str">
        <f t="shared" ca="1" si="341"/>
        <v/>
      </c>
      <c r="GT170" s="71" t="str">
        <f>IF(GT$9="", "", IF(AND(NOT('Personnel Details'!$N$11=""), $B170&gt;='Personnel Details'!$N$11), 'Personnel Details'!$O$11, IF(AND(NOT('Personnel Details'!$I$11=""), $B170&gt;='Personnel Details'!$I$11), 'Personnel Details'!$J$11, 'Personnel Details'!$E$11)))</f>
        <v/>
      </c>
      <c r="GU170" s="59" t="str">
        <f>IF(GT$9="", "", IF(AND(NOT('Personnel Details'!$N$11=""), $B170&gt;='Personnel Details'!$N$11), IF('Personnel Details'!$P$11="","", 'Personnel Details'!$P$11), IF(AND(NOT('Personnel Details'!$I$11=""), $B170&gt;='Personnel Details'!$I$11), IF('Personnel Details'!$K$11="", "", 'Personnel Details'!$K$11), IF('Personnel Details'!$F$11="", "", 'Personnel Details'!$F$11))))</f>
        <v/>
      </c>
      <c r="GV170" s="74" t="str">
        <f>IF(GT$9="", "", IF(AND(NOT('Personnel Details'!$N$11=""), $B170&gt;='Personnel Details'!$N$11), 'Personnel Details'!$Q$11, IF(AND(NOT('Personnel Details'!$I$11=""), $B170&gt;='Personnel Details'!$I$11), 'Personnel Details'!$L$11, 'Personnel Details'!$G$11)))</f>
        <v/>
      </c>
      <c r="GW170" s="59" t="str">
        <f t="shared" si="403"/>
        <v/>
      </c>
      <c r="GX170" s="53"/>
      <c r="GZ170" s="78" t="str">
        <f>IF(GZ$9="", "", IF(AND(NOT('Personnel Details'!$N$12=""), $B170&gt;='Personnel Details'!$N$12), 'Personnel Details'!$O$12, IF(AND(NOT('Personnel Details'!$I$12=""), $B170&gt;='Personnel Details'!$I$12), 'Personnel Details'!$J$12, 'Personnel Details'!$E$12)))</f>
        <v/>
      </c>
      <c r="HA170" s="59" t="str">
        <f>IF(GZ$9="", "", IF(AND(NOT('Personnel Details'!$N$12=""), $B170&gt;='Personnel Details'!$N$12), IF('Personnel Details'!$P$12="","", 'Personnel Details'!$P$12), IF(AND(NOT('Personnel Details'!$I$12=""), $B170&gt;='Personnel Details'!$I$12), IF('Personnel Details'!$K$12="", "", 'Personnel Details'!$K$12), IF('Personnel Details'!$F$12="", "", 'Personnel Details'!$F$12))))</f>
        <v/>
      </c>
      <c r="HB170" s="79" t="str">
        <f>IF(GZ$9="", "", IF(AND(NOT('Personnel Details'!$N$12=""), $B170&gt;='Personnel Details'!$N$12), 'Personnel Details'!$Q$12, IF(AND(NOT('Personnel Details'!$I$12=""), $B170&gt;='Personnel Details'!$I$12), 'Personnel Details'!$L$12, 'Personnel Details'!$G$12)))</f>
        <v/>
      </c>
      <c r="HC170" s="59" t="str">
        <f t="shared" si="404"/>
        <v/>
      </c>
      <c r="HD170" s="53"/>
      <c r="HF170" s="78" t="str">
        <f>IF(HF$9="", "", IF(AND(NOT('Personnel Details'!$N$13=""), $B170&gt;='Personnel Details'!$N$13), 'Personnel Details'!$O$13, IF(AND(NOT('Personnel Details'!$I$13=""), $B170&gt;='Personnel Details'!$I$13), 'Personnel Details'!$J$13, 'Personnel Details'!$E$13)))</f>
        <v/>
      </c>
      <c r="HG170" s="59" t="str">
        <f>IF(HF$9="", "", IF(AND(NOT('Personnel Details'!$N$13=""), $B170&gt;='Personnel Details'!$N$13), IF('Personnel Details'!$P$13="","", 'Personnel Details'!$P$13), IF(AND(NOT('Personnel Details'!$I$13=""), $B170&gt;='Personnel Details'!$I$13), IF('Personnel Details'!$K$13="", "", 'Personnel Details'!$K$13), IF('Personnel Details'!$F$13="", "", 'Personnel Details'!$F$13))))</f>
        <v/>
      </c>
      <c r="HH170" s="79" t="str">
        <f>IF(HF$9="", "", IF(AND(NOT('Personnel Details'!$N$13=""), $B170&gt;='Personnel Details'!$N$13), 'Personnel Details'!$Q$13, IF(AND(NOT('Personnel Details'!$I$13=""), $B170&gt;='Personnel Details'!$I$13), 'Personnel Details'!$L$13, 'Personnel Details'!$G$13)))</f>
        <v/>
      </c>
      <c r="HI170" s="59" t="str">
        <f t="shared" si="405"/>
        <v/>
      </c>
      <c r="HJ170" s="53"/>
      <c r="HL170" s="78" t="str">
        <f>IF(HL$9="", "", IF(AND(NOT('Personnel Details'!$N$14=""), $B170&gt;='Personnel Details'!$N$14), 'Personnel Details'!$O$14, IF(AND(NOT('Personnel Details'!$I$14=""), $B170&gt;='Personnel Details'!$I$14), 'Personnel Details'!$J$14, 'Personnel Details'!$E$14)))</f>
        <v/>
      </c>
      <c r="HM170" s="59" t="str">
        <f>IF(HL$9="", "", IF(AND(NOT('Personnel Details'!$N$14=""), $B170&gt;='Personnel Details'!$N$14), IF('Personnel Details'!$P$14="","", 'Personnel Details'!$P$14), IF(AND(NOT('Personnel Details'!$I$14=""), $B170&gt;='Personnel Details'!$I$14), IF('Personnel Details'!$K$14="", "", 'Personnel Details'!$K$14), IF('Personnel Details'!$F$14="", "", 'Personnel Details'!$F$14))))</f>
        <v/>
      </c>
      <c r="HN170" s="79" t="str">
        <f>IF(HL$9="", "", IF(AND(NOT('Personnel Details'!$N$14=""), $B170&gt;='Personnel Details'!$N$14), 'Personnel Details'!$Q$14, IF(AND(NOT('Personnel Details'!$I$14=""), $B170&gt;='Personnel Details'!$I$14), 'Personnel Details'!$L$14, 'Personnel Details'!$G$14)))</f>
        <v/>
      </c>
      <c r="HO170" s="59" t="str">
        <f t="shared" si="406"/>
        <v/>
      </c>
      <c r="HP170" s="53"/>
      <c r="HR170" s="78" t="str">
        <f>IF(HR$9="", "", IF(AND(NOT('Personnel Details'!$N$15=""), $B170&gt;='Personnel Details'!$N$15), 'Personnel Details'!$O$15, IF(AND(NOT('Personnel Details'!$I$15=""), $B170&gt;='Personnel Details'!$I$15), 'Personnel Details'!$J$15, 'Personnel Details'!$E$15)))</f>
        <v/>
      </c>
      <c r="HS170" s="59" t="str">
        <f>IF(HR$9="", "", IF(AND(NOT('Personnel Details'!$N$15=""), $B170&gt;='Personnel Details'!$N$15), IF('Personnel Details'!$P$15="","", 'Personnel Details'!$P$15), IF(AND(NOT('Personnel Details'!$I$15=""), $B170&gt;='Personnel Details'!$I$15), IF('Personnel Details'!$K$15="", "", 'Personnel Details'!$K$15), IF('Personnel Details'!$F$15="", "", 'Personnel Details'!$F$15))))</f>
        <v/>
      </c>
      <c r="HT170" s="79" t="str">
        <f>IF(HR$9="", "", IF(AND(NOT('Personnel Details'!$N$15=""), $B170&gt;='Personnel Details'!$N$15), 'Personnel Details'!$Q$15, IF(AND(NOT('Personnel Details'!$I$15=""), $B170&gt;='Personnel Details'!$I$15), 'Personnel Details'!$L$15, 'Personnel Details'!$G$15)))</f>
        <v/>
      </c>
      <c r="HU170" s="59" t="str">
        <f t="shared" si="407"/>
        <v/>
      </c>
      <c r="HV170" s="53"/>
      <c r="HX170" s="78" t="str">
        <f>IF(HX$9="", "", IF(AND(NOT('Personnel Details'!$N$16=""), $B170&gt;='Personnel Details'!$N$16), 'Personnel Details'!$O$16, IF(AND(NOT('Personnel Details'!$I$16=""), $B170&gt;='Personnel Details'!$I$16), 'Personnel Details'!$J$16, 'Personnel Details'!$E$16)))</f>
        <v/>
      </c>
      <c r="HY170" s="59" t="str">
        <f>IF(HX$9="", "", IF(AND(NOT('Personnel Details'!$N$16=""), $B170&gt;='Personnel Details'!$N$16), IF('Personnel Details'!$P$16="","", 'Personnel Details'!$P$16), IF(AND(NOT('Personnel Details'!$I$16=""), $B170&gt;='Personnel Details'!$I$16), IF('Personnel Details'!$K$16="", "", 'Personnel Details'!$K$16), IF('Personnel Details'!$F$16="", "", 'Personnel Details'!$F$16))))</f>
        <v/>
      </c>
      <c r="HZ170" s="79" t="str">
        <f>IF(HX$9="", "", IF(AND(NOT('Personnel Details'!$N$16=""), $B170&gt;='Personnel Details'!$N$16), 'Personnel Details'!$Q$16, IF(AND(NOT('Personnel Details'!$I$16=""), $B170&gt;='Personnel Details'!$I$16), 'Personnel Details'!$L$16, 'Personnel Details'!$G$16)))</f>
        <v/>
      </c>
      <c r="IA170" s="59" t="str">
        <f t="shared" si="408"/>
        <v/>
      </c>
      <c r="IB170" s="53"/>
      <c r="ID170" s="78" t="str">
        <f>IF(ID$9="", "", IF(AND(NOT('Personnel Details'!$N$17=""), $B170&gt;='Personnel Details'!$N$17), 'Personnel Details'!$O$17, IF(AND(NOT('Personnel Details'!$I$17=""), $B170&gt;='Personnel Details'!$I$17), 'Personnel Details'!$J$17, 'Personnel Details'!$E$17)))</f>
        <v/>
      </c>
      <c r="IE170" s="59" t="str">
        <f>IF(ID$9="", "", IF(AND(NOT('Personnel Details'!$N$17=""), $B170&gt;='Personnel Details'!$N$17), IF('Personnel Details'!$P$17="","", 'Personnel Details'!$P$17), IF(AND(NOT('Personnel Details'!$I$17=""), $B170&gt;='Personnel Details'!$I$17), IF('Personnel Details'!$K$17="", "", 'Personnel Details'!$K$17), IF('Personnel Details'!$F$17="", "", 'Personnel Details'!$F$17))))</f>
        <v/>
      </c>
      <c r="IF170" s="79" t="str">
        <f>IF(ID$9="", "", IF(AND(NOT('Personnel Details'!$N$17=""), $B170&gt;='Personnel Details'!$N$17), 'Personnel Details'!$Q$17, IF(AND(NOT('Personnel Details'!$I$17=""), $B170&gt;='Personnel Details'!$I$17), 'Personnel Details'!$L$17, 'Personnel Details'!$G$17)))</f>
        <v/>
      </c>
      <c r="IG170" s="59" t="str">
        <f t="shared" si="409"/>
        <v/>
      </c>
      <c r="IH170" s="53"/>
      <c r="IJ170" s="78" t="str">
        <f>IF(IJ$9="", "", IF(AND(NOT('Personnel Details'!$N$18=""), $B170&gt;='Personnel Details'!$N$18), 'Personnel Details'!$O$18, IF(AND(NOT('Personnel Details'!$I$18=""), $B170&gt;='Personnel Details'!$I$18), 'Personnel Details'!$J$18, 'Personnel Details'!$E$18)))</f>
        <v/>
      </c>
      <c r="IK170" s="59" t="str">
        <f>IF(IJ$9="", "", IF(AND(NOT('Personnel Details'!$N$18=""), $B170&gt;='Personnel Details'!$N$18), IF('Personnel Details'!$P$18="","", 'Personnel Details'!$P$18), IF(AND(NOT('Personnel Details'!$I$18=""), $B170&gt;='Personnel Details'!$I$18), IF('Personnel Details'!$K$18="", "", 'Personnel Details'!$K$18), IF('Personnel Details'!$F$18="", "", 'Personnel Details'!$F$18))))</f>
        <v/>
      </c>
      <c r="IL170" s="79" t="str">
        <f>IF(IJ$9="", "", IF(AND(NOT('Personnel Details'!$N$18=""), $B170&gt;='Personnel Details'!$N$18), 'Personnel Details'!$Q$18, IF(AND(NOT('Personnel Details'!$I$18=""), $B170&gt;='Personnel Details'!$I$18), 'Personnel Details'!$L$18, 'Personnel Details'!$G$18)))</f>
        <v/>
      </c>
      <c r="IM170" s="59" t="str">
        <f t="shared" si="410"/>
        <v/>
      </c>
      <c r="IN170" s="53"/>
      <c r="IP170" s="78" t="str">
        <f>IF(IP$9="", "", IF(AND(NOT('Personnel Details'!$N$19=""), $B170&gt;='Personnel Details'!$N$19), 'Personnel Details'!$O$19, IF(AND(NOT('Personnel Details'!$I$19=""), $B170&gt;='Personnel Details'!$I$19), 'Personnel Details'!$J$19, 'Personnel Details'!$E$19)))</f>
        <v/>
      </c>
      <c r="IQ170" s="59" t="str">
        <f>IF(IP$9="", "", IF(AND(NOT('Personnel Details'!$N$19=""), $B170&gt;='Personnel Details'!$N$19), IF('Personnel Details'!$P$19="","", 'Personnel Details'!$P$19), IF(AND(NOT('Personnel Details'!$I$19=""), $B170&gt;='Personnel Details'!$I$19), IF('Personnel Details'!$K$19="", "", 'Personnel Details'!$K$19), IF('Personnel Details'!$F$19="", "", 'Personnel Details'!$F$19))))</f>
        <v/>
      </c>
      <c r="IR170" s="79" t="str">
        <f>IF(IP$9="", "", IF(AND(NOT('Personnel Details'!$N$19=""), $B170&gt;='Personnel Details'!$N$19), 'Personnel Details'!$Q$19, IF(AND(NOT('Personnel Details'!$I$19=""), $B170&gt;='Personnel Details'!$I$19), 'Personnel Details'!$L$19, 'Personnel Details'!$G$19)))</f>
        <v/>
      </c>
      <c r="IS170" s="59" t="str">
        <f t="shared" si="411"/>
        <v/>
      </c>
      <c r="IT170" s="53"/>
      <c r="IV170" s="78" t="str">
        <f>IF(IV$9="", "", IF(AND(NOT('Personnel Details'!$N$20=""), $B170&gt;='Personnel Details'!$N$20), 'Personnel Details'!$O$20, IF(AND(NOT('Personnel Details'!$I$20=""), $B170&gt;='Personnel Details'!$I$20), 'Personnel Details'!$J$20, 'Personnel Details'!$E$20)))</f>
        <v/>
      </c>
      <c r="IW170" s="59" t="str">
        <f>IF(IV$9="", "", IF(AND(NOT('Personnel Details'!$N$20=""), $B170&gt;='Personnel Details'!$N$20), IF('Personnel Details'!$P$20="","", 'Personnel Details'!$P$20), IF(AND(NOT('Personnel Details'!$I$20=""), $B170&gt;='Personnel Details'!$I$20), IF('Personnel Details'!$K$20="", "", 'Personnel Details'!$K$20), IF('Personnel Details'!$F$20="", "", 'Personnel Details'!$F$20))))</f>
        <v/>
      </c>
      <c r="IX170" s="79" t="str">
        <f>IF(IV$9="", "", IF(AND(NOT('Personnel Details'!$N$20=""), $B170&gt;='Personnel Details'!$N$20), 'Personnel Details'!$Q$20, IF(AND(NOT('Personnel Details'!$I$20=""), $B170&gt;='Personnel Details'!$I$20), 'Personnel Details'!$L$20, 'Personnel Details'!$G$20)))</f>
        <v/>
      </c>
      <c r="IY170" s="59" t="str">
        <f t="shared" si="412"/>
        <v/>
      </c>
      <c r="IZ170" s="53"/>
      <c r="JB170" s="78" t="str">
        <f>IF(JB$9="", "", IF(AND(NOT('Personnel Details'!$N$21=""), $B170&gt;='Personnel Details'!$N$21), 'Personnel Details'!$O$21, IF(AND(NOT('Personnel Details'!$I$21=""), $B170&gt;='Personnel Details'!$I$21), 'Personnel Details'!$J$21, 'Personnel Details'!$E$21)))</f>
        <v/>
      </c>
      <c r="JC170" s="59" t="str">
        <f>IF(JB$9="", "", IF(AND(NOT('Personnel Details'!$N$21=""), $B170&gt;='Personnel Details'!$N$21), IF('Personnel Details'!$P$21="","", 'Personnel Details'!$P$21), IF(AND(NOT('Personnel Details'!$I$21=""), $B170&gt;='Personnel Details'!$I$21), IF('Personnel Details'!$K$21="", "", 'Personnel Details'!$K$21), IF('Personnel Details'!$F$21="", "", 'Personnel Details'!$F$21))))</f>
        <v/>
      </c>
      <c r="JD170" s="79" t="str">
        <f>IF(JB$9="", "", IF(AND(NOT('Personnel Details'!$N$21=""), $B170&gt;='Personnel Details'!$N$21), 'Personnel Details'!$Q$21, IF(AND(NOT('Personnel Details'!$I$21=""), $B170&gt;='Personnel Details'!$I$21), 'Personnel Details'!$L$21, 'Personnel Details'!$G$21)))</f>
        <v/>
      </c>
      <c r="JE170" s="59" t="str">
        <f t="shared" si="413"/>
        <v/>
      </c>
      <c r="JF170" s="53"/>
      <c r="JH170" s="78" t="str">
        <f>IF(JH$9="", "", IF(AND(NOT('Personnel Details'!$N$22=""), $B170&gt;='Personnel Details'!$N$22), 'Personnel Details'!$O$22, IF(AND(NOT('Personnel Details'!$I$22=""), $B170&gt;='Personnel Details'!$I$22), 'Personnel Details'!$J$22, 'Personnel Details'!$E$22)))</f>
        <v/>
      </c>
      <c r="JI170" s="59" t="str">
        <f>IF(JH$9="", "", IF(AND(NOT('Personnel Details'!$N$22=""), $B170&gt;='Personnel Details'!$N$22), IF('Personnel Details'!$P$22="","", 'Personnel Details'!$P$22), IF(AND(NOT('Personnel Details'!$I$22=""), $B170&gt;='Personnel Details'!$I$22), IF('Personnel Details'!$K$22="", "", 'Personnel Details'!$K$22), IF('Personnel Details'!$F$22="", "", 'Personnel Details'!$F$22))))</f>
        <v/>
      </c>
      <c r="JJ170" s="79" t="str">
        <f>IF(JH$9="", "", IF(AND(NOT('Personnel Details'!$N$22=""), $B170&gt;='Personnel Details'!$N$22), 'Personnel Details'!$Q$22, IF(AND(NOT('Personnel Details'!$I$22=""), $B170&gt;='Personnel Details'!$I$22), 'Personnel Details'!$L$22, 'Personnel Details'!$G$22)))</f>
        <v/>
      </c>
      <c r="JK170" s="59" t="str">
        <f t="shared" si="414"/>
        <v/>
      </c>
      <c r="JL170" s="53"/>
      <c r="JN170" s="78" t="str">
        <f>IF(JN$9="", "", IF(AND(NOT('Personnel Details'!$N$23=""), $B170&gt;='Personnel Details'!$N$23), 'Personnel Details'!$O$23, IF(AND(NOT('Personnel Details'!$I$23=""), $B170&gt;='Personnel Details'!$I$23), 'Personnel Details'!$J$23, 'Personnel Details'!$E$23)))</f>
        <v/>
      </c>
      <c r="JO170" s="59" t="str">
        <f>IF(JN$9="", "", IF(AND(NOT('Personnel Details'!$N$23=""), $B170&gt;='Personnel Details'!$N$23), IF('Personnel Details'!$P$23="","", 'Personnel Details'!$P$23), IF(AND(NOT('Personnel Details'!$I$23=""), $B170&gt;='Personnel Details'!$I$23), IF('Personnel Details'!$K$23="", "", 'Personnel Details'!$K$23), IF('Personnel Details'!$F$23="", "", 'Personnel Details'!$F$23))))</f>
        <v/>
      </c>
      <c r="JP170" s="79" t="str">
        <f>IF(JN$9="", "", IF(AND(NOT('Personnel Details'!$N$23=""), $B170&gt;='Personnel Details'!$N$23), 'Personnel Details'!$Q$23, IF(AND(NOT('Personnel Details'!$I$23=""), $B170&gt;='Personnel Details'!$I$23), 'Personnel Details'!$L$23, 'Personnel Details'!$G$23)))</f>
        <v/>
      </c>
      <c r="JQ170" s="59" t="str">
        <f t="shared" si="415"/>
        <v/>
      </c>
      <c r="JR170" s="53"/>
      <c r="JT170" s="78" t="str">
        <f>IF(JT$9="", "", IF(AND(NOT('Personnel Details'!$N$24=""), $B170&gt;='Personnel Details'!$N$24), 'Personnel Details'!$O$24, IF(AND(NOT('Personnel Details'!$I$24=""), $B170&gt;='Personnel Details'!$I$24), 'Personnel Details'!$J$24, 'Personnel Details'!$E$24)))</f>
        <v/>
      </c>
      <c r="JU170" s="59" t="str">
        <f>IF(JT$9="", "", IF(AND(NOT('Personnel Details'!$N$24=""), $B170&gt;='Personnel Details'!$N$24), IF('Personnel Details'!$P$24="","", 'Personnel Details'!$P$24), IF(AND(NOT('Personnel Details'!$I$24=""), $B170&gt;='Personnel Details'!$I$24), IF('Personnel Details'!$K$24="", "", 'Personnel Details'!$K$24), IF('Personnel Details'!$F$24="", "", 'Personnel Details'!$F$24))))</f>
        <v/>
      </c>
      <c r="JV170" s="79" t="str">
        <f>IF(JT$9="", "", IF(AND(NOT('Personnel Details'!$N$24=""), $B170&gt;='Personnel Details'!$N$24), 'Personnel Details'!$Q$24, IF(AND(NOT('Personnel Details'!$I$24=""), $B170&gt;='Personnel Details'!$I$24), 'Personnel Details'!$L$24, 'Personnel Details'!$G$24)))</f>
        <v/>
      </c>
      <c r="JW170" s="59" t="str">
        <f t="shared" si="416"/>
        <v/>
      </c>
      <c r="JX170" s="53"/>
      <c r="JZ170" s="78" t="str">
        <f>IF(JZ$9="", "", IF(AND(NOT('Personnel Details'!$N$25=""), $B170&gt;='Personnel Details'!$N$25), 'Personnel Details'!$O$25, IF(AND(NOT('Personnel Details'!$I$25=""), $B170&gt;='Personnel Details'!$I$25), 'Personnel Details'!$J$25, 'Personnel Details'!$E$25)))</f>
        <v/>
      </c>
      <c r="KA170" s="59" t="str">
        <f>IF(JZ$9="", "", IF(AND(NOT('Personnel Details'!$N$25=""), $B170&gt;='Personnel Details'!$N$25), IF('Personnel Details'!$P$25="","", 'Personnel Details'!$P$25), IF(AND(NOT('Personnel Details'!$I$25=""), $B170&gt;='Personnel Details'!$I$25), IF('Personnel Details'!$K$25="", "", 'Personnel Details'!$K$25), IF('Personnel Details'!$F$25="", "", 'Personnel Details'!$F$25))))</f>
        <v/>
      </c>
      <c r="KB170" s="79" t="str">
        <f>IF(JZ$9="", "", IF(AND(NOT('Personnel Details'!$N$25=""), $B170&gt;='Personnel Details'!$N$25), 'Personnel Details'!$Q$25, IF(AND(NOT('Personnel Details'!$I$25=""), $B170&gt;='Personnel Details'!$I$25), 'Personnel Details'!$L$25, 'Personnel Details'!$G$25)))</f>
        <v/>
      </c>
      <c r="KC170" s="59" t="str">
        <f t="shared" si="417"/>
        <v/>
      </c>
      <c r="KD170" s="53"/>
      <c r="KF170" s="78" t="str">
        <f>IF(KF$9="", "", IF(AND(NOT('Personnel Details'!$N$26=""), $B170&gt;='Personnel Details'!$N$26), 'Personnel Details'!$O$26, IF(AND(NOT('Personnel Details'!$I$26=""), $B170&gt;='Personnel Details'!$I$26), 'Personnel Details'!$J$26, 'Personnel Details'!$E$26)))</f>
        <v/>
      </c>
      <c r="KG170" s="59" t="str">
        <f>IF(KF$9="", "", IF(AND(NOT('Personnel Details'!$N$26=""), $B170&gt;='Personnel Details'!$N$26), IF('Personnel Details'!$P$26="","", 'Personnel Details'!$P$26), IF(AND(NOT('Personnel Details'!$I$26=""), $B170&gt;='Personnel Details'!$I$26), IF('Personnel Details'!$K$26="", "", 'Personnel Details'!$K$26), IF('Personnel Details'!$F$26="", "", 'Personnel Details'!$F$26))))</f>
        <v/>
      </c>
      <c r="KH170" s="79" t="str">
        <f>IF(KF$9="", "", IF(AND(NOT('Personnel Details'!$N$26=""), $B170&gt;='Personnel Details'!$N$26), 'Personnel Details'!$Q$26, IF(AND(NOT('Personnel Details'!$I$26=""), $B170&gt;='Personnel Details'!$I$26), 'Personnel Details'!$L$26, 'Personnel Details'!$G$26)))</f>
        <v/>
      </c>
      <c r="KI170" s="59" t="str">
        <f t="shared" si="418"/>
        <v/>
      </c>
      <c r="KJ170" s="53"/>
      <c r="KL170" s="78" t="str">
        <f>IF(KL$9="", "", IF(AND(NOT('Personnel Details'!$N$27=""), $B170&gt;='Personnel Details'!$N$27), 'Personnel Details'!$O$27, IF(AND(NOT('Personnel Details'!$I$27=""), $B170&gt;='Personnel Details'!$I$27), 'Personnel Details'!$J$27, 'Personnel Details'!$E$27)))</f>
        <v/>
      </c>
      <c r="KM170" s="59" t="str">
        <f>IF(KL$9="", "", IF(AND(NOT('Personnel Details'!$N$27=""), $B170&gt;='Personnel Details'!$N$27), IF('Personnel Details'!$P$27="","", 'Personnel Details'!$P$27), IF(AND(NOT('Personnel Details'!$I$27=""), $B170&gt;='Personnel Details'!$I$27), IF('Personnel Details'!$K$27="", "", 'Personnel Details'!$K$27), IF('Personnel Details'!$F$27="", "", 'Personnel Details'!$F$27))))</f>
        <v/>
      </c>
      <c r="KN170" s="79" t="str">
        <f>IF(KL$9="", "", IF(AND(NOT('Personnel Details'!$N$27=""), $B170&gt;='Personnel Details'!$N$27), 'Personnel Details'!$Q$27, IF(AND(NOT('Personnel Details'!$I$27=""), $B170&gt;='Personnel Details'!$I$27), 'Personnel Details'!$L$27, 'Personnel Details'!$G$27)))</f>
        <v/>
      </c>
      <c r="KO170" s="59" t="str">
        <f t="shared" si="419"/>
        <v/>
      </c>
      <c r="KP170" s="53"/>
      <c r="KR170" s="78" t="str">
        <f>IF(KR$9="", "", IF(AND(NOT('Personnel Details'!$N$28=""), $B170&gt;='Personnel Details'!$N$28), 'Personnel Details'!$O$28, IF(AND(NOT('Personnel Details'!$I$28=""), $B170&gt;='Personnel Details'!$I$28), 'Personnel Details'!$J$28, 'Personnel Details'!$E$28)))</f>
        <v/>
      </c>
      <c r="KS170" s="59" t="str">
        <f>IF(KR$9="", "", IF(AND(NOT('Personnel Details'!$N$28=""), $B170&gt;='Personnel Details'!$N$28), IF('Personnel Details'!$P$28="","", 'Personnel Details'!$P$28), IF(AND(NOT('Personnel Details'!$I$28=""), $B170&gt;='Personnel Details'!$I$28), IF('Personnel Details'!$K$28="", "", 'Personnel Details'!$K$28), IF('Personnel Details'!$F$28="", "", 'Personnel Details'!$F$28))))</f>
        <v/>
      </c>
      <c r="KT170" s="79" t="str">
        <f>IF(KR$9="", "", IF(AND(NOT('Personnel Details'!$N$28=""), $B170&gt;='Personnel Details'!$N$28), 'Personnel Details'!$Q$28, IF(AND(NOT('Personnel Details'!$I$28=""), $B170&gt;='Personnel Details'!$I$28), 'Personnel Details'!$L$28, 'Personnel Details'!$G$28)))</f>
        <v/>
      </c>
      <c r="KU170" s="59" t="str">
        <f t="shared" si="420"/>
        <v/>
      </c>
      <c r="KV170" s="53"/>
      <c r="KX170" s="78" t="str">
        <f>IF(KX$9="", "", IF(AND(NOT('Personnel Details'!$N$29=""), $B170&gt;='Personnel Details'!$N$29), 'Personnel Details'!$O$29, IF(AND(NOT('Personnel Details'!$I$29=""), $B170&gt;='Personnel Details'!$I$29), 'Personnel Details'!$J$29, 'Personnel Details'!$E$29)))</f>
        <v/>
      </c>
      <c r="KY170" s="59" t="str">
        <f>IF(KX$9="", "", IF(AND(NOT('Personnel Details'!$N$29=""), $B170&gt;='Personnel Details'!$N$29), IF('Personnel Details'!$P$29="","", 'Personnel Details'!$P$29), IF(AND(NOT('Personnel Details'!$I$29=""), $B170&gt;='Personnel Details'!$I$29), IF('Personnel Details'!$K$29="", "", 'Personnel Details'!$K$29), IF('Personnel Details'!$F$29="", "", 'Personnel Details'!$F$29))))</f>
        <v/>
      </c>
      <c r="KZ170" s="79" t="str">
        <f>IF(KX$9="", "", IF(AND(NOT('Personnel Details'!$N$29=""), $B170&gt;='Personnel Details'!$N$29), 'Personnel Details'!$Q$29, IF(AND(NOT('Personnel Details'!$I$29=""), $B170&gt;='Personnel Details'!$I$29), 'Personnel Details'!$L$29, 'Personnel Details'!$G$29)))</f>
        <v/>
      </c>
      <c r="LA170" s="59" t="str">
        <f t="shared" si="421"/>
        <v/>
      </c>
      <c r="LB170" s="53"/>
      <c r="LD170" s="78" t="str">
        <f>IF(LD$9="", "", IF(AND(NOT('Personnel Details'!$N$30=""), $B170&gt;='Personnel Details'!$N$30), 'Personnel Details'!$O$30, IF(AND(NOT('Personnel Details'!$I$30=""), $B170&gt;='Personnel Details'!$I$30), 'Personnel Details'!$J$30, 'Personnel Details'!$E$30)))</f>
        <v/>
      </c>
      <c r="LE170" s="59" t="str">
        <f>IF(LD$9="", "", IF(AND(NOT('Personnel Details'!$N$30=""), $B170&gt;='Personnel Details'!$N$30), IF('Personnel Details'!$P$30="","", 'Personnel Details'!$P$30), IF(AND(NOT('Personnel Details'!$I$30=""), $B170&gt;='Personnel Details'!$I$30), IF('Personnel Details'!$K$30="", "", 'Personnel Details'!$K$30), IF('Personnel Details'!$F$30="", "", 'Personnel Details'!$F$30))))</f>
        <v/>
      </c>
      <c r="LF170" s="79" t="str">
        <f>IF(LD$9="", "", IF(AND(NOT('Personnel Details'!$N$30=""), $B170&gt;='Personnel Details'!$N$30), 'Personnel Details'!$Q$30, IF(AND(NOT('Personnel Details'!$I$30=""), $B170&gt;='Personnel Details'!$I$30), 'Personnel Details'!$L$30, 'Personnel Details'!$G$30)))</f>
        <v/>
      </c>
      <c r="LG170" s="59" t="str">
        <f t="shared" si="422"/>
        <v/>
      </c>
      <c r="LH170" s="53"/>
      <c r="LJ170" s="78" t="str">
        <f>IF(LJ$9="", "", IF(AND(NOT('Personnel Details'!$N$31=""), $B170&gt;='Personnel Details'!$N$31), 'Personnel Details'!$O$31, IF(AND(NOT('Personnel Details'!$I$31=""), $B170&gt;='Personnel Details'!$I$31), 'Personnel Details'!$J$31, 'Personnel Details'!$E$31)))</f>
        <v/>
      </c>
      <c r="LK170" s="59" t="str">
        <f>IF(LJ$9="", "", IF(AND(NOT('Personnel Details'!$N$31=""), $B170&gt;='Personnel Details'!$N$31), IF('Personnel Details'!$P$31="","", 'Personnel Details'!$P$31), IF(AND(NOT('Personnel Details'!$I$31=""), $B170&gt;='Personnel Details'!$I$31), IF('Personnel Details'!$K$31="", "", 'Personnel Details'!$K$31), IF('Personnel Details'!$F$31="", "", 'Personnel Details'!$F$31))))</f>
        <v/>
      </c>
      <c r="LL170" s="79" t="str">
        <f>IF(LJ$9="", "", IF(AND(NOT('Personnel Details'!$N$31=""), $B170&gt;='Personnel Details'!$N$31), 'Personnel Details'!$Q$31, IF(AND(NOT('Personnel Details'!$I$31=""), $B170&gt;='Personnel Details'!$I$31), 'Personnel Details'!$L$31, 'Personnel Details'!$G$31)))</f>
        <v/>
      </c>
      <c r="LM170" s="59" t="str">
        <f t="shared" si="423"/>
        <v/>
      </c>
      <c r="LN170" s="53"/>
      <c r="LP170" s="78" t="str">
        <f>IF(LP$9="", "", IF(AND(NOT('Personnel Details'!$N$32=""), $B170&gt;='Personnel Details'!$N$32), 'Personnel Details'!$O$32, IF(AND(NOT('Personnel Details'!$I$32=""), $B170&gt;='Personnel Details'!$I$32), 'Personnel Details'!$J$32, 'Personnel Details'!$E$32)))</f>
        <v/>
      </c>
      <c r="LQ170" s="59" t="str">
        <f>IF(LP$9="", "", IF(AND(NOT('Personnel Details'!$N$32=""), $B170&gt;='Personnel Details'!$N$32), IF('Personnel Details'!$P$32="","", 'Personnel Details'!$P$32), IF(AND(NOT('Personnel Details'!$I$32=""), $B170&gt;='Personnel Details'!$I$32), IF('Personnel Details'!$K$32="", "", 'Personnel Details'!$K$32), IF('Personnel Details'!$F$32="", "", 'Personnel Details'!$F$32))))</f>
        <v/>
      </c>
      <c r="LR170" s="79" t="str">
        <f>IF(LP$9="", "", IF(AND(NOT('Personnel Details'!$N$32=""), $B170&gt;='Personnel Details'!$N$32), 'Personnel Details'!$Q$32, IF(AND(NOT('Personnel Details'!$I$32=""), $B170&gt;='Personnel Details'!$I$32), 'Personnel Details'!$L$32, 'Personnel Details'!$G$32)))</f>
        <v/>
      </c>
      <c r="LS170" s="59" t="str">
        <f t="shared" si="424"/>
        <v/>
      </c>
      <c r="LT170" s="53"/>
      <c r="LV170" s="78" t="str">
        <f>IF(LV$9="", "", IF(AND(NOT('Personnel Details'!$N$33=""), $B170&gt;='Personnel Details'!$N$33), 'Personnel Details'!$O$33, IF(AND(NOT('Personnel Details'!$I$33=""), $B170&gt;='Personnel Details'!$I$33), 'Personnel Details'!$J$33, 'Personnel Details'!$E$33)))</f>
        <v/>
      </c>
      <c r="LW170" s="59" t="str">
        <f>IF(LV$9="", "", IF(AND(NOT('Personnel Details'!$N$33=""), $B170&gt;='Personnel Details'!$N$33), IF('Personnel Details'!$P$33="","", 'Personnel Details'!$P$33), IF(AND(NOT('Personnel Details'!$I$33=""), $B170&gt;='Personnel Details'!$I$33), IF('Personnel Details'!$K$33="", "", 'Personnel Details'!$K$33), IF('Personnel Details'!$F$33="", "", 'Personnel Details'!$F$33))))</f>
        <v/>
      </c>
      <c r="LX170" s="79" t="str">
        <f>IF(LV$9="", "", IF(AND(NOT('Personnel Details'!$N$33=""), $B170&gt;='Personnel Details'!$N$33), 'Personnel Details'!$Q$33, IF(AND(NOT('Personnel Details'!$I$33=""), $B170&gt;='Personnel Details'!$I$33), 'Personnel Details'!$L$33, 'Personnel Details'!$G$33)))</f>
        <v/>
      </c>
      <c r="LY170" s="59" t="str">
        <f t="shared" si="425"/>
        <v/>
      </c>
      <c r="LZ170" s="53"/>
      <c r="MB170" s="78" t="str">
        <f>IF(MB$9="", "", IF(AND(NOT('Personnel Details'!$N$34=""), $B170&gt;='Personnel Details'!$N$34), 'Personnel Details'!$O$34, IF(AND(NOT('Personnel Details'!$I$34=""), $B170&gt;='Personnel Details'!$I$34), 'Personnel Details'!$J$34, 'Personnel Details'!$E$34)))</f>
        <v/>
      </c>
      <c r="MC170" s="59" t="str">
        <f>IF(MB$9="", "", IF(AND(NOT('Personnel Details'!$N$34=""), $B170&gt;='Personnel Details'!$N$34), IF('Personnel Details'!$P$34="","", 'Personnel Details'!$P$34), IF(AND(NOT('Personnel Details'!$I$34=""), $B170&gt;='Personnel Details'!$I$34), IF('Personnel Details'!$K$34="", "", 'Personnel Details'!$K$34), IF('Personnel Details'!$F$34="", "", 'Personnel Details'!$F$34))))</f>
        <v/>
      </c>
      <c r="MD170" s="79" t="str">
        <f>IF(MB$9="", "", IF(AND(NOT('Personnel Details'!$N$34=""), $B170&gt;='Personnel Details'!$N$34), 'Personnel Details'!$Q$34, IF(AND(NOT('Personnel Details'!$I$34=""), $B170&gt;='Personnel Details'!$I$34), 'Personnel Details'!$L$34, 'Personnel Details'!$G$34)))</f>
        <v/>
      </c>
      <c r="ME170" s="59" t="str">
        <f t="shared" si="426"/>
        <v/>
      </c>
      <c r="MF170" s="53"/>
      <c r="MH170" s="78" t="str">
        <f>IF(MH$9="", "", IF(AND(NOT('Personnel Details'!$N$35=""), $B170&gt;='Personnel Details'!$N$35), 'Personnel Details'!$O$35, IF(AND(NOT('Personnel Details'!$I$35=""), $B170&gt;='Personnel Details'!$I$35), 'Personnel Details'!$J$35, 'Personnel Details'!$E$35)))</f>
        <v/>
      </c>
      <c r="MI170" s="59" t="str">
        <f>IF(MH$9="", "", IF(AND(NOT('Personnel Details'!$N$35=""), $B170&gt;='Personnel Details'!$N$35), IF('Personnel Details'!$P$35="","", 'Personnel Details'!$P$35), IF(AND(NOT('Personnel Details'!$I$35=""), $B170&gt;='Personnel Details'!$I$35), IF('Personnel Details'!$K$35="", "", 'Personnel Details'!$K$35), IF('Personnel Details'!$F$35="", "", 'Personnel Details'!$F$35))))</f>
        <v/>
      </c>
      <c r="MJ170" s="79" t="str">
        <f>IF(MH$9="", "", IF(AND(NOT('Personnel Details'!$N$35=""), $B170&gt;='Personnel Details'!$N$35), 'Personnel Details'!$Q$35, IF(AND(NOT('Personnel Details'!$I$35=""), $B170&gt;='Personnel Details'!$I$35), 'Personnel Details'!$L$35, 'Personnel Details'!$G$35)))</f>
        <v/>
      </c>
      <c r="MK170" s="59" t="str">
        <f t="shared" si="427"/>
        <v/>
      </c>
      <c r="ML170" s="53"/>
      <c r="MN170" s="78" t="str">
        <f>IF(MN$9="", "", IF(AND(NOT('Personnel Details'!$N$36=""), $B170&gt;='Personnel Details'!$N$36), 'Personnel Details'!$O$36, IF(AND(NOT('Personnel Details'!$I$36=""), $B170&gt;='Personnel Details'!$I$36), 'Personnel Details'!$J$36, 'Personnel Details'!$E$36)))</f>
        <v/>
      </c>
      <c r="MO170" s="59" t="str">
        <f>IF(MN$9="", "", IF(AND(NOT('Personnel Details'!$N$36=""), $B170&gt;='Personnel Details'!$N$36), IF('Personnel Details'!$P$36="","", 'Personnel Details'!$P$36), IF(AND(NOT('Personnel Details'!$I$36=""), $B170&gt;='Personnel Details'!$I$36), IF('Personnel Details'!$K$36="", "", 'Personnel Details'!$K$36), IF('Personnel Details'!$F$36="", "", 'Personnel Details'!$F$36))))</f>
        <v/>
      </c>
      <c r="MP170" s="79" t="str">
        <f>IF(MN$9="", "", IF(AND(NOT('Personnel Details'!$N$36=""), $B170&gt;='Personnel Details'!$N$36), 'Personnel Details'!$Q$36, IF(AND(NOT('Personnel Details'!$I$36=""), $B170&gt;='Personnel Details'!$I$36), 'Personnel Details'!$L$36, 'Personnel Details'!$G$36)))</f>
        <v/>
      </c>
      <c r="MQ170" s="59" t="str">
        <f t="shared" si="428"/>
        <v/>
      </c>
      <c r="MR170" s="53"/>
      <c r="MT170" s="78" t="str">
        <f>IF(MT$9="", "", IF(AND(NOT('Personnel Details'!$N$37=""), $B170&gt;='Personnel Details'!$N$37), 'Personnel Details'!$O$37, IF(AND(NOT('Personnel Details'!$I$37=""), $B170&gt;='Personnel Details'!$I$37), 'Personnel Details'!$J$37, 'Personnel Details'!$E$37)))</f>
        <v/>
      </c>
      <c r="MU170" s="59" t="str">
        <f>IF(MT$9="", "", IF(AND(NOT('Personnel Details'!$N$37=""), $B170&gt;='Personnel Details'!$N$37), IF('Personnel Details'!$P$37="","", 'Personnel Details'!$P$37), IF(AND(NOT('Personnel Details'!$I$37=""), $B170&gt;='Personnel Details'!$I$37), IF('Personnel Details'!$K$37="", "", 'Personnel Details'!$K$37), IF('Personnel Details'!$F$37="", "", 'Personnel Details'!$F$37))))</f>
        <v/>
      </c>
      <c r="MV170" s="79" t="str">
        <f>IF(MT$9="", "", IF(AND(NOT('Personnel Details'!$N$37=""), $B170&gt;='Personnel Details'!$N$37), 'Personnel Details'!$Q$37, IF(AND(NOT('Personnel Details'!$I$37=""), $B170&gt;='Personnel Details'!$I$37), 'Personnel Details'!$L$37, 'Personnel Details'!$G$37)))</f>
        <v/>
      </c>
      <c r="MW170" s="59" t="str">
        <f t="shared" si="429"/>
        <v/>
      </c>
      <c r="MX170" s="53"/>
      <c r="MZ170" s="78" t="str">
        <f>IF(MZ$9="", "", IF(AND(NOT('Personnel Details'!$N$38=""), $B170&gt;='Personnel Details'!$N$38), 'Personnel Details'!$O$38, IF(AND(NOT('Personnel Details'!$I$38=""), $B170&gt;='Personnel Details'!$I$38), 'Personnel Details'!$J$38, 'Personnel Details'!$E$38)))</f>
        <v/>
      </c>
      <c r="NA170" s="59" t="str">
        <f>IF(MZ$9="", "", IF(AND(NOT('Personnel Details'!$N$38=""), $B170&gt;='Personnel Details'!$N$38), IF('Personnel Details'!$P$38="","", 'Personnel Details'!$P$38), IF(AND(NOT('Personnel Details'!$I$38=""), $B170&gt;='Personnel Details'!$I$38), IF('Personnel Details'!$K$38="", "", 'Personnel Details'!$K$38), IF('Personnel Details'!$F$38="", "", 'Personnel Details'!$F$38))))</f>
        <v/>
      </c>
      <c r="NB170" s="79" t="str">
        <f>IF(MZ$9="", "", IF(AND(NOT('Personnel Details'!$N$38=""), $B170&gt;='Personnel Details'!$N$38), 'Personnel Details'!$Q$38, IF(AND(NOT('Personnel Details'!$I$38=""), $B170&gt;='Personnel Details'!$I$38), 'Personnel Details'!$L$38, 'Personnel Details'!$G$38)))</f>
        <v/>
      </c>
      <c r="NC170" s="59" t="str">
        <f t="shared" si="430"/>
        <v/>
      </c>
      <c r="ND170" s="53"/>
      <c r="NF170" s="78" t="str">
        <f>IF(NF$9="", "", IF(AND(NOT('Personnel Details'!$N$39=""), $B170&gt;='Personnel Details'!$N$39), 'Personnel Details'!$O$39, IF(AND(NOT('Personnel Details'!$I$39=""), $B170&gt;='Personnel Details'!$I$39), 'Personnel Details'!$J$39, 'Personnel Details'!$E$39)))</f>
        <v/>
      </c>
      <c r="NG170" s="59" t="str">
        <f>IF(NF$9="", "", IF(AND(NOT('Personnel Details'!$N$39=""), $B170&gt;='Personnel Details'!$N$39), IF('Personnel Details'!$P$39="","", 'Personnel Details'!$P$39), IF(AND(NOT('Personnel Details'!$I$39=""), $B170&gt;='Personnel Details'!$I$39), IF('Personnel Details'!$K$39="", "", 'Personnel Details'!$K$39), IF('Personnel Details'!$F$39="", "", 'Personnel Details'!$F$39))))</f>
        <v/>
      </c>
      <c r="NH170" s="79" t="str">
        <f>IF(NF$9="", "", IF(AND(NOT('Personnel Details'!$N$39=""), $B170&gt;='Personnel Details'!$N$39), 'Personnel Details'!$Q$39, IF(AND(NOT('Personnel Details'!$I$39=""), $B170&gt;='Personnel Details'!$I$39), 'Personnel Details'!$L$39, 'Personnel Details'!$G$39)))</f>
        <v/>
      </c>
      <c r="NI170" s="59" t="str">
        <f t="shared" si="431"/>
        <v/>
      </c>
      <c r="NJ170" s="53"/>
      <c r="NL170" s="78" t="str">
        <f>IF(NL$9="", "", IF(AND(NOT('Personnel Details'!$N$40=""), $B170&gt;='Personnel Details'!$N$40), 'Personnel Details'!$O$40, IF(AND(NOT('Personnel Details'!$I$40=""), $B170&gt;='Personnel Details'!$I$40), 'Personnel Details'!$J$40, 'Personnel Details'!$E$40)))</f>
        <v/>
      </c>
      <c r="NM170" s="59" t="str">
        <f>IF(NL$9="", "", IF(AND(NOT('Personnel Details'!$N$40=""), $B170&gt;='Personnel Details'!$N$40), IF('Personnel Details'!$P$40="","", 'Personnel Details'!$P$40), IF(AND(NOT('Personnel Details'!$I$40=""), $B170&gt;='Personnel Details'!$I$40), IF('Personnel Details'!$K$40="", "", 'Personnel Details'!$K$40), IF('Personnel Details'!$F$40="", "", 'Personnel Details'!$F$40))))</f>
        <v/>
      </c>
      <c r="NN170" s="79" t="str">
        <f>IF(NL$9="", "", IF(AND(NOT('Personnel Details'!$N$40=""), $B170&gt;='Personnel Details'!$N$40), 'Personnel Details'!$Q$40, IF(AND(NOT('Personnel Details'!$I$40=""), $B170&gt;='Personnel Details'!$I$40), 'Personnel Details'!$L$40, 'Personnel Details'!$G$40)))</f>
        <v/>
      </c>
      <c r="NO170" s="59" t="str">
        <f t="shared" si="432"/>
        <v/>
      </c>
      <c r="NP170" s="53"/>
    </row>
    <row r="171" spans="1:380" x14ac:dyDescent="0.25">
      <c r="A171" s="32"/>
      <c r="B171" s="113" t="str">
        <f>IFERROR(IF(B170+1&gt;'Personnel Details'!$U$5, "", B170+1), "")</f>
        <v/>
      </c>
      <c r="C171" s="32"/>
      <c r="D171" s="120"/>
      <c r="E171" s="13" t="str">
        <f t="shared" si="311"/>
        <v/>
      </c>
      <c r="F171" s="13" t="str">
        <f t="shared" si="342"/>
        <v/>
      </c>
      <c r="G171" s="56" t="str">
        <f t="shared" si="433"/>
        <v/>
      </c>
      <c r="H171" s="16" t="str">
        <f t="shared" si="343"/>
        <v/>
      </c>
      <c r="I171" s="32"/>
      <c r="J171" s="120"/>
      <c r="K171" s="62" t="str">
        <f t="shared" si="312"/>
        <v/>
      </c>
      <c r="L171" s="62" t="str">
        <f t="shared" si="344"/>
        <v/>
      </c>
      <c r="M171" s="65" t="str">
        <f t="shared" si="434"/>
        <v/>
      </c>
      <c r="N171" s="68" t="str">
        <f t="shared" si="345"/>
        <v/>
      </c>
      <c r="O171" s="32"/>
      <c r="P171" s="120"/>
      <c r="Q171" s="62" t="str">
        <f t="shared" si="313"/>
        <v/>
      </c>
      <c r="R171" s="62" t="str">
        <f t="shared" si="346"/>
        <v/>
      </c>
      <c r="S171" s="65" t="str">
        <f t="shared" si="435"/>
        <v/>
      </c>
      <c r="T171" s="68" t="str">
        <f t="shared" si="347"/>
        <v/>
      </c>
      <c r="U171" s="32"/>
      <c r="V171" s="120"/>
      <c r="W171" s="62" t="str">
        <f t="shared" si="314"/>
        <v/>
      </c>
      <c r="X171" s="62" t="str">
        <f t="shared" si="348"/>
        <v/>
      </c>
      <c r="Y171" s="65" t="str">
        <f t="shared" si="436"/>
        <v/>
      </c>
      <c r="Z171" s="68" t="str">
        <f t="shared" si="349"/>
        <v/>
      </c>
      <c r="AA171" s="32"/>
      <c r="AB171" s="120"/>
      <c r="AC171" s="62" t="str">
        <f t="shared" si="315"/>
        <v/>
      </c>
      <c r="AD171" s="62" t="str">
        <f t="shared" si="350"/>
        <v/>
      </c>
      <c r="AE171" s="65" t="str">
        <f t="shared" si="437"/>
        <v/>
      </c>
      <c r="AF171" s="68" t="str">
        <f t="shared" si="351"/>
        <v/>
      </c>
      <c r="AG171" s="32"/>
      <c r="AH171" s="120"/>
      <c r="AI171" s="62" t="str">
        <f t="shared" si="316"/>
        <v/>
      </c>
      <c r="AJ171" s="62" t="str">
        <f t="shared" si="352"/>
        <v/>
      </c>
      <c r="AK171" s="65" t="str">
        <f t="shared" si="438"/>
        <v/>
      </c>
      <c r="AL171" s="68" t="str">
        <f t="shared" si="353"/>
        <v/>
      </c>
      <c r="AM171" s="32"/>
      <c r="AN171" s="120"/>
      <c r="AO171" s="62" t="str">
        <f t="shared" si="317"/>
        <v/>
      </c>
      <c r="AP171" s="62" t="str">
        <f t="shared" si="354"/>
        <v/>
      </c>
      <c r="AQ171" s="65" t="str">
        <f t="shared" si="439"/>
        <v/>
      </c>
      <c r="AR171" s="68" t="str">
        <f t="shared" si="355"/>
        <v/>
      </c>
      <c r="AS171" s="32"/>
      <c r="AT171" s="120"/>
      <c r="AU171" s="62" t="str">
        <f t="shared" si="318"/>
        <v/>
      </c>
      <c r="AV171" s="62" t="str">
        <f t="shared" si="356"/>
        <v/>
      </c>
      <c r="AW171" s="65" t="str">
        <f t="shared" si="440"/>
        <v/>
      </c>
      <c r="AX171" s="68" t="str">
        <f t="shared" si="357"/>
        <v/>
      </c>
      <c r="AY171" s="32"/>
      <c r="AZ171" s="120"/>
      <c r="BA171" s="62" t="str">
        <f t="shared" si="319"/>
        <v/>
      </c>
      <c r="BB171" s="62" t="str">
        <f t="shared" si="358"/>
        <v/>
      </c>
      <c r="BC171" s="65" t="str">
        <f t="shared" si="441"/>
        <v/>
      </c>
      <c r="BD171" s="68" t="str">
        <f t="shared" si="359"/>
        <v/>
      </c>
      <c r="BE171" s="32"/>
      <c r="BF171" s="120"/>
      <c r="BG171" s="62" t="str">
        <f t="shared" si="320"/>
        <v/>
      </c>
      <c r="BH171" s="62" t="str">
        <f t="shared" si="360"/>
        <v/>
      </c>
      <c r="BI171" s="65" t="str">
        <f t="shared" si="442"/>
        <v/>
      </c>
      <c r="BJ171" s="68" t="str">
        <f t="shared" si="361"/>
        <v/>
      </c>
      <c r="BK171" s="32"/>
      <c r="BL171" s="120"/>
      <c r="BM171" s="62" t="str">
        <f t="shared" si="321"/>
        <v/>
      </c>
      <c r="BN171" s="62" t="str">
        <f t="shared" si="362"/>
        <v/>
      </c>
      <c r="BO171" s="65" t="str">
        <f t="shared" si="443"/>
        <v/>
      </c>
      <c r="BP171" s="68" t="str">
        <f t="shared" si="363"/>
        <v/>
      </c>
      <c r="BQ171" s="32"/>
      <c r="BR171" s="120"/>
      <c r="BS171" s="62" t="str">
        <f t="shared" si="322"/>
        <v/>
      </c>
      <c r="BT171" s="62" t="str">
        <f t="shared" si="364"/>
        <v/>
      </c>
      <c r="BU171" s="65" t="str">
        <f t="shared" si="444"/>
        <v/>
      </c>
      <c r="BV171" s="68" t="str">
        <f t="shared" si="365"/>
        <v/>
      </c>
      <c r="BW171" s="32"/>
      <c r="BX171" s="120"/>
      <c r="BY171" s="62" t="str">
        <f t="shared" si="323"/>
        <v/>
      </c>
      <c r="BZ171" s="62" t="str">
        <f t="shared" si="366"/>
        <v/>
      </c>
      <c r="CA171" s="65" t="str">
        <f t="shared" si="445"/>
        <v/>
      </c>
      <c r="CB171" s="68" t="str">
        <f t="shared" si="367"/>
        <v/>
      </c>
      <c r="CC171" s="32"/>
      <c r="CD171" s="120"/>
      <c r="CE171" s="62" t="str">
        <f t="shared" si="324"/>
        <v/>
      </c>
      <c r="CF171" s="62" t="str">
        <f t="shared" si="368"/>
        <v/>
      </c>
      <c r="CG171" s="65" t="str">
        <f t="shared" si="446"/>
        <v/>
      </c>
      <c r="CH171" s="68" t="str">
        <f t="shared" si="369"/>
        <v/>
      </c>
      <c r="CI171" s="32"/>
      <c r="CJ171" s="120"/>
      <c r="CK171" s="62" t="str">
        <f t="shared" si="325"/>
        <v/>
      </c>
      <c r="CL171" s="62" t="str">
        <f t="shared" si="370"/>
        <v/>
      </c>
      <c r="CM171" s="65" t="str">
        <f t="shared" si="447"/>
        <v/>
      </c>
      <c r="CN171" s="68" t="str">
        <f t="shared" si="371"/>
        <v/>
      </c>
      <c r="CO171" s="32"/>
      <c r="CP171" s="120"/>
      <c r="CQ171" s="62" t="str">
        <f t="shared" si="326"/>
        <v/>
      </c>
      <c r="CR171" s="62" t="str">
        <f t="shared" si="372"/>
        <v/>
      </c>
      <c r="CS171" s="65" t="str">
        <f t="shared" si="448"/>
        <v/>
      </c>
      <c r="CT171" s="68" t="str">
        <f t="shared" si="373"/>
        <v/>
      </c>
      <c r="CU171" s="32"/>
      <c r="CV171" s="120"/>
      <c r="CW171" s="62" t="str">
        <f t="shared" si="327"/>
        <v/>
      </c>
      <c r="CX171" s="62" t="str">
        <f t="shared" si="374"/>
        <v/>
      </c>
      <c r="CY171" s="65" t="str">
        <f t="shared" si="449"/>
        <v/>
      </c>
      <c r="CZ171" s="68" t="str">
        <f t="shared" si="375"/>
        <v/>
      </c>
      <c r="DA171" s="32"/>
      <c r="DB171" s="120"/>
      <c r="DC171" s="62" t="str">
        <f t="shared" si="328"/>
        <v/>
      </c>
      <c r="DD171" s="62" t="str">
        <f t="shared" si="376"/>
        <v/>
      </c>
      <c r="DE171" s="65" t="str">
        <f t="shared" si="450"/>
        <v/>
      </c>
      <c r="DF171" s="68" t="str">
        <f t="shared" si="377"/>
        <v/>
      </c>
      <c r="DG171" s="32"/>
      <c r="DH171" s="120"/>
      <c r="DI171" s="62" t="str">
        <f t="shared" si="329"/>
        <v/>
      </c>
      <c r="DJ171" s="62" t="str">
        <f t="shared" si="378"/>
        <v/>
      </c>
      <c r="DK171" s="65" t="str">
        <f t="shared" si="451"/>
        <v/>
      </c>
      <c r="DL171" s="68" t="str">
        <f t="shared" si="379"/>
        <v/>
      </c>
      <c r="DM171" s="32"/>
      <c r="DN171" s="120"/>
      <c r="DO171" s="62" t="str">
        <f t="shared" si="330"/>
        <v/>
      </c>
      <c r="DP171" s="62" t="str">
        <f t="shared" si="380"/>
        <v/>
      </c>
      <c r="DQ171" s="65" t="str">
        <f t="shared" si="452"/>
        <v/>
      </c>
      <c r="DR171" s="68" t="str">
        <f t="shared" si="381"/>
        <v/>
      </c>
      <c r="DS171" s="32"/>
      <c r="DT171" s="120"/>
      <c r="DU171" s="62" t="str">
        <f t="shared" si="331"/>
        <v/>
      </c>
      <c r="DV171" s="62" t="str">
        <f t="shared" si="382"/>
        <v/>
      </c>
      <c r="DW171" s="65" t="str">
        <f t="shared" si="453"/>
        <v/>
      </c>
      <c r="DX171" s="68" t="str">
        <f t="shared" si="383"/>
        <v/>
      </c>
      <c r="DY171" s="32"/>
      <c r="DZ171" s="120"/>
      <c r="EA171" s="62" t="str">
        <f t="shared" si="332"/>
        <v/>
      </c>
      <c r="EB171" s="62" t="str">
        <f t="shared" si="384"/>
        <v/>
      </c>
      <c r="EC171" s="65" t="str">
        <f t="shared" si="454"/>
        <v/>
      </c>
      <c r="ED171" s="68" t="str">
        <f t="shared" si="385"/>
        <v/>
      </c>
      <c r="EE171" s="32"/>
      <c r="EF171" s="120"/>
      <c r="EG171" s="62" t="str">
        <f t="shared" si="333"/>
        <v/>
      </c>
      <c r="EH171" s="62" t="str">
        <f t="shared" si="386"/>
        <v/>
      </c>
      <c r="EI171" s="65" t="str">
        <f t="shared" si="455"/>
        <v/>
      </c>
      <c r="EJ171" s="68" t="str">
        <f t="shared" si="387"/>
        <v/>
      </c>
      <c r="EK171" s="32"/>
      <c r="EL171" s="120"/>
      <c r="EM171" s="62" t="str">
        <f t="shared" si="334"/>
        <v/>
      </c>
      <c r="EN171" s="62" t="str">
        <f t="shared" si="388"/>
        <v/>
      </c>
      <c r="EO171" s="65" t="str">
        <f t="shared" si="456"/>
        <v/>
      </c>
      <c r="EP171" s="68" t="str">
        <f t="shared" si="389"/>
        <v/>
      </c>
      <c r="EQ171" s="32"/>
      <c r="ER171" s="120"/>
      <c r="ES171" s="62" t="str">
        <f t="shared" si="335"/>
        <v/>
      </c>
      <c r="ET171" s="62" t="str">
        <f t="shared" si="390"/>
        <v/>
      </c>
      <c r="EU171" s="65" t="str">
        <f t="shared" si="457"/>
        <v/>
      </c>
      <c r="EV171" s="68" t="str">
        <f t="shared" si="391"/>
        <v/>
      </c>
      <c r="EW171" s="32"/>
      <c r="EX171" s="120"/>
      <c r="EY171" s="62" t="str">
        <f t="shared" si="336"/>
        <v/>
      </c>
      <c r="EZ171" s="62" t="str">
        <f t="shared" si="392"/>
        <v/>
      </c>
      <c r="FA171" s="65" t="str">
        <f t="shared" si="458"/>
        <v/>
      </c>
      <c r="FB171" s="68" t="str">
        <f t="shared" si="393"/>
        <v/>
      </c>
      <c r="FC171" s="32"/>
      <c r="FD171" s="120"/>
      <c r="FE171" s="62" t="str">
        <f t="shared" si="337"/>
        <v/>
      </c>
      <c r="FF171" s="62" t="str">
        <f t="shared" si="394"/>
        <v/>
      </c>
      <c r="FG171" s="65" t="str">
        <f t="shared" si="459"/>
        <v/>
      </c>
      <c r="FH171" s="68" t="str">
        <f t="shared" si="395"/>
        <v/>
      </c>
      <c r="FI171" s="32"/>
      <c r="FJ171" s="120"/>
      <c r="FK171" s="62" t="str">
        <f t="shared" si="338"/>
        <v/>
      </c>
      <c r="FL171" s="62" t="str">
        <f t="shared" si="396"/>
        <v/>
      </c>
      <c r="FM171" s="65" t="str">
        <f t="shared" si="460"/>
        <v/>
      </c>
      <c r="FN171" s="68" t="str">
        <f t="shared" si="397"/>
        <v/>
      </c>
      <c r="FO171" s="32"/>
      <c r="FP171" s="120"/>
      <c r="FQ171" s="62" t="str">
        <f t="shared" si="339"/>
        <v/>
      </c>
      <c r="FR171" s="62" t="str">
        <f t="shared" si="398"/>
        <v/>
      </c>
      <c r="FS171" s="65" t="str">
        <f t="shared" si="461"/>
        <v/>
      </c>
      <c r="FT171" s="68" t="str">
        <f t="shared" si="399"/>
        <v/>
      </c>
      <c r="FU171" s="32"/>
      <c r="FV171" s="120"/>
      <c r="FW171" s="62" t="str">
        <f t="shared" si="340"/>
        <v/>
      </c>
      <c r="FX171" s="62" t="str">
        <f t="shared" si="400"/>
        <v/>
      </c>
      <c r="FY171" s="65" t="str">
        <f t="shared" si="462"/>
        <v/>
      </c>
      <c r="FZ171" s="68" t="str">
        <f t="shared" si="401"/>
        <v/>
      </c>
      <c r="GA171" s="32"/>
      <c r="GC171" s="7" t="str">
        <f t="shared" si="402"/>
        <v/>
      </c>
      <c r="GD171" s="7" t="str">
        <f t="shared" ca="1" si="341"/>
        <v/>
      </c>
      <c r="GT171" s="71" t="str">
        <f>IF(GT$9="", "", IF(AND(NOT('Personnel Details'!$N$11=""), $B171&gt;='Personnel Details'!$N$11), 'Personnel Details'!$O$11, IF(AND(NOT('Personnel Details'!$I$11=""), $B171&gt;='Personnel Details'!$I$11), 'Personnel Details'!$J$11, 'Personnel Details'!$E$11)))</f>
        <v/>
      </c>
      <c r="GU171" s="59" t="str">
        <f>IF(GT$9="", "", IF(AND(NOT('Personnel Details'!$N$11=""), $B171&gt;='Personnel Details'!$N$11), IF('Personnel Details'!$P$11="","", 'Personnel Details'!$P$11), IF(AND(NOT('Personnel Details'!$I$11=""), $B171&gt;='Personnel Details'!$I$11), IF('Personnel Details'!$K$11="", "", 'Personnel Details'!$K$11), IF('Personnel Details'!$F$11="", "", 'Personnel Details'!$F$11))))</f>
        <v/>
      </c>
      <c r="GV171" s="74" t="str">
        <f>IF(GT$9="", "", IF(AND(NOT('Personnel Details'!$N$11=""), $B171&gt;='Personnel Details'!$N$11), 'Personnel Details'!$Q$11, IF(AND(NOT('Personnel Details'!$I$11=""), $B171&gt;='Personnel Details'!$I$11), 'Personnel Details'!$L$11, 'Personnel Details'!$G$11)))</f>
        <v/>
      </c>
      <c r="GW171" s="59" t="str">
        <f t="shared" si="403"/>
        <v/>
      </c>
      <c r="GX171" s="53"/>
      <c r="GZ171" s="78" t="str">
        <f>IF(GZ$9="", "", IF(AND(NOT('Personnel Details'!$N$12=""), $B171&gt;='Personnel Details'!$N$12), 'Personnel Details'!$O$12, IF(AND(NOT('Personnel Details'!$I$12=""), $B171&gt;='Personnel Details'!$I$12), 'Personnel Details'!$J$12, 'Personnel Details'!$E$12)))</f>
        <v/>
      </c>
      <c r="HA171" s="59" t="str">
        <f>IF(GZ$9="", "", IF(AND(NOT('Personnel Details'!$N$12=""), $B171&gt;='Personnel Details'!$N$12), IF('Personnel Details'!$P$12="","", 'Personnel Details'!$P$12), IF(AND(NOT('Personnel Details'!$I$12=""), $B171&gt;='Personnel Details'!$I$12), IF('Personnel Details'!$K$12="", "", 'Personnel Details'!$K$12), IF('Personnel Details'!$F$12="", "", 'Personnel Details'!$F$12))))</f>
        <v/>
      </c>
      <c r="HB171" s="79" t="str">
        <f>IF(GZ$9="", "", IF(AND(NOT('Personnel Details'!$N$12=""), $B171&gt;='Personnel Details'!$N$12), 'Personnel Details'!$Q$12, IF(AND(NOT('Personnel Details'!$I$12=""), $B171&gt;='Personnel Details'!$I$12), 'Personnel Details'!$L$12, 'Personnel Details'!$G$12)))</f>
        <v/>
      </c>
      <c r="HC171" s="59" t="str">
        <f t="shared" si="404"/>
        <v/>
      </c>
      <c r="HD171" s="53"/>
      <c r="HF171" s="78" t="str">
        <f>IF(HF$9="", "", IF(AND(NOT('Personnel Details'!$N$13=""), $B171&gt;='Personnel Details'!$N$13), 'Personnel Details'!$O$13, IF(AND(NOT('Personnel Details'!$I$13=""), $B171&gt;='Personnel Details'!$I$13), 'Personnel Details'!$J$13, 'Personnel Details'!$E$13)))</f>
        <v/>
      </c>
      <c r="HG171" s="59" t="str">
        <f>IF(HF$9="", "", IF(AND(NOT('Personnel Details'!$N$13=""), $B171&gt;='Personnel Details'!$N$13), IF('Personnel Details'!$P$13="","", 'Personnel Details'!$P$13), IF(AND(NOT('Personnel Details'!$I$13=""), $B171&gt;='Personnel Details'!$I$13), IF('Personnel Details'!$K$13="", "", 'Personnel Details'!$K$13), IF('Personnel Details'!$F$13="", "", 'Personnel Details'!$F$13))))</f>
        <v/>
      </c>
      <c r="HH171" s="79" t="str">
        <f>IF(HF$9="", "", IF(AND(NOT('Personnel Details'!$N$13=""), $B171&gt;='Personnel Details'!$N$13), 'Personnel Details'!$Q$13, IF(AND(NOT('Personnel Details'!$I$13=""), $B171&gt;='Personnel Details'!$I$13), 'Personnel Details'!$L$13, 'Personnel Details'!$G$13)))</f>
        <v/>
      </c>
      <c r="HI171" s="59" t="str">
        <f t="shared" si="405"/>
        <v/>
      </c>
      <c r="HJ171" s="53"/>
      <c r="HL171" s="78" t="str">
        <f>IF(HL$9="", "", IF(AND(NOT('Personnel Details'!$N$14=""), $B171&gt;='Personnel Details'!$N$14), 'Personnel Details'!$O$14, IF(AND(NOT('Personnel Details'!$I$14=""), $B171&gt;='Personnel Details'!$I$14), 'Personnel Details'!$J$14, 'Personnel Details'!$E$14)))</f>
        <v/>
      </c>
      <c r="HM171" s="59" t="str">
        <f>IF(HL$9="", "", IF(AND(NOT('Personnel Details'!$N$14=""), $B171&gt;='Personnel Details'!$N$14), IF('Personnel Details'!$P$14="","", 'Personnel Details'!$P$14), IF(AND(NOT('Personnel Details'!$I$14=""), $B171&gt;='Personnel Details'!$I$14), IF('Personnel Details'!$K$14="", "", 'Personnel Details'!$K$14), IF('Personnel Details'!$F$14="", "", 'Personnel Details'!$F$14))))</f>
        <v/>
      </c>
      <c r="HN171" s="79" t="str">
        <f>IF(HL$9="", "", IF(AND(NOT('Personnel Details'!$N$14=""), $B171&gt;='Personnel Details'!$N$14), 'Personnel Details'!$Q$14, IF(AND(NOT('Personnel Details'!$I$14=""), $B171&gt;='Personnel Details'!$I$14), 'Personnel Details'!$L$14, 'Personnel Details'!$G$14)))</f>
        <v/>
      </c>
      <c r="HO171" s="59" t="str">
        <f t="shared" si="406"/>
        <v/>
      </c>
      <c r="HP171" s="53"/>
      <c r="HR171" s="78" t="str">
        <f>IF(HR$9="", "", IF(AND(NOT('Personnel Details'!$N$15=""), $B171&gt;='Personnel Details'!$N$15), 'Personnel Details'!$O$15, IF(AND(NOT('Personnel Details'!$I$15=""), $B171&gt;='Personnel Details'!$I$15), 'Personnel Details'!$J$15, 'Personnel Details'!$E$15)))</f>
        <v/>
      </c>
      <c r="HS171" s="59" t="str">
        <f>IF(HR$9="", "", IF(AND(NOT('Personnel Details'!$N$15=""), $B171&gt;='Personnel Details'!$N$15), IF('Personnel Details'!$P$15="","", 'Personnel Details'!$P$15), IF(AND(NOT('Personnel Details'!$I$15=""), $B171&gt;='Personnel Details'!$I$15), IF('Personnel Details'!$K$15="", "", 'Personnel Details'!$K$15), IF('Personnel Details'!$F$15="", "", 'Personnel Details'!$F$15))))</f>
        <v/>
      </c>
      <c r="HT171" s="79" t="str">
        <f>IF(HR$9="", "", IF(AND(NOT('Personnel Details'!$N$15=""), $B171&gt;='Personnel Details'!$N$15), 'Personnel Details'!$Q$15, IF(AND(NOT('Personnel Details'!$I$15=""), $B171&gt;='Personnel Details'!$I$15), 'Personnel Details'!$L$15, 'Personnel Details'!$G$15)))</f>
        <v/>
      </c>
      <c r="HU171" s="59" t="str">
        <f t="shared" si="407"/>
        <v/>
      </c>
      <c r="HV171" s="53"/>
      <c r="HX171" s="78" t="str">
        <f>IF(HX$9="", "", IF(AND(NOT('Personnel Details'!$N$16=""), $B171&gt;='Personnel Details'!$N$16), 'Personnel Details'!$O$16, IF(AND(NOT('Personnel Details'!$I$16=""), $B171&gt;='Personnel Details'!$I$16), 'Personnel Details'!$J$16, 'Personnel Details'!$E$16)))</f>
        <v/>
      </c>
      <c r="HY171" s="59" t="str">
        <f>IF(HX$9="", "", IF(AND(NOT('Personnel Details'!$N$16=""), $B171&gt;='Personnel Details'!$N$16), IF('Personnel Details'!$P$16="","", 'Personnel Details'!$P$16), IF(AND(NOT('Personnel Details'!$I$16=""), $B171&gt;='Personnel Details'!$I$16), IF('Personnel Details'!$K$16="", "", 'Personnel Details'!$K$16), IF('Personnel Details'!$F$16="", "", 'Personnel Details'!$F$16))))</f>
        <v/>
      </c>
      <c r="HZ171" s="79" t="str">
        <f>IF(HX$9="", "", IF(AND(NOT('Personnel Details'!$N$16=""), $B171&gt;='Personnel Details'!$N$16), 'Personnel Details'!$Q$16, IF(AND(NOT('Personnel Details'!$I$16=""), $B171&gt;='Personnel Details'!$I$16), 'Personnel Details'!$L$16, 'Personnel Details'!$G$16)))</f>
        <v/>
      </c>
      <c r="IA171" s="59" t="str">
        <f t="shared" si="408"/>
        <v/>
      </c>
      <c r="IB171" s="53"/>
      <c r="ID171" s="78" t="str">
        <f>IF(ID$9="", "", IF(AND(NOT('Personnel Details'!$N$17=""), $B171&gt;='Personnel Details'!$N$17), 'Personnel Details'!$O$17, IF(AND(NOT('Personnel Details'!$I$17=""), $B171&gt;='Personnel Details'!$I$17), 'Personnel Details'!$J$17, 'Personnel Details'!$E$17)))</f>
        <v/>
      </c>
      <c r="IE171" s="59" t="str">
        <f>IF(ID$9="", "", IF(AND(NOT('Personnel Details'!$N$17=""), $B171&gt;='Personnel Details'!$N$17), IF('Personnel Details'!$P$17="","", 'Personnel Details'!$P$17), IF(AND(NOT('Personnel Details'!$I$17=""), $B171&gt;='Personnel Details'!$I$17), IF('Personnel Details'!$K$17="", "", 'Personnel Details'!$K$17), IF('Personnel Details'!$F$17="", "", 'Personnel Details'!$F$17))))</f>
        <v/>
      </c>
      <c r="IF171" s="79" t="str">
        <f>IF(ID$9="", "", IF(AND(NOT('Personnel Details'!$N$17=""), $B171&gt;='Personnel Details'!$N$17), 'Personnel Details'!$Q$17, IF(AND(NOT('Personnel Details'!$I$17=""), $B171&gt;='Personnel Details'!$I$17), 'Personnel Details'!$L$17, 'Personnel Details'!$G$17)))</f>
        <v/>
      </c>
      <c r="IG171" s="59" t="str">
        <f t="shared" si="409"/>
        <v/>
      </c>
      <c r="IH171" s="53"/>
      <c r="IJ171" s="78" t="str">
        <f>IF(IJ$9="", "", IF(AND(NOT('Personnel Details'!$N$18=""), $B171&gt;='Personnel Details'!$N$18), 'Personnel Details'!$O$18, IF(AND(NOT('Personnel Details'!$I$18=""), $B171&gt;='Personnel Details'!$I$18), 'Personnel Details'!$J$18, 'Personnel Details'!$E$18)))</f>
        <v/>
      </c>
      <c r="IK171" s="59" t="str">
        <f>IF(IJ$9="", "", IF(AND(NOT('Personnel Details'!$N$18=""), $B171&gt;='Personnel Details'!$N$18), IF('Personnel Details'!$P$18="","", 'Personnel Details'!$P$18), IF(AND(NOT('Personnel Details'!$I$18=""), $B171&gt;='Personnel Details'!$I$18), IF('Personnel Details'!$K$18="", "", 'Personnel Details'!$K$18), IF('Personnel Details'!$F$18="", "", 'Personnel Details'!$F$18))))</f>
        <v/>
      </c>
      <c r="IL171" s="79" t="str">
        <f>IF(IJ$9="", "", IF(AND(NOT('Personnel Details'!$N$18=""), $B171&gt;='Personnel Details'!$N$18), 'Personnel Details'!$Q$18, IF(AND(NOT('Personnel Details'!$I$18=""), $B171&gt;='Personnel Details'!$I$18), 'Personnel Details'!$L$18, 'Personnel Details'!$G$18)))</f>
        <v/>
      </c>
      <c r="IM171" s="59" t="str">
        <f t="shared" si="410"/>
        <v/>
      </c>
      <c r="IN171" s="53"/>
      <c r="IP171" s="78" t="str">
        <f>IF(IP$9="", "", IF(AND(NOT('Personnel Details'!$N$19=""), $B171&gt;='Personnel Details'!$N$19), 'Personnel Details'!$O$19, IF(AND(NOT('Personnel Details'!$I$19=""), $B171&gt;='Personnel Details'!$I$19), 'Personnel Details'!$J$19, 'Personnel Details'!$E$19)))</f>
        <v/>
      </c>
      <c r="IQ171" s="59" t="str">
        <f>IF(IP$9="", "", IF(AND(NOT('Personnel Details'!$N$19=""), $B171&gt;='Personnel Details'!$N$19), IF('Personnel Details'!$P$19="","", 'Personnel Details'!$P$19), IF(AND(NOT('Personnel Details'!$I$19=""), $B171&gt;='Personnel Details'!$I$19), IF('Personnel Details'!$K$19="", "", 'Personnel Details'!$K$19), IF('Personnel Details'!$F$19="", "", 'Personnel Details'!$F$19))))</f>
        <v/>
      </c>
      <c r="IR171" s="79" t="str">
        <f>IF(IP$9="", "", IF(AND(NOT('Personnel Details'!$N$19=""), $B171&gt;='Personnel Details'!$N$19), 'Personnel Details'!$Q$19, IF(AND(NOT('Personnel Details'!$I$19=""), $B171&gt;='Personnel Details'!$I$19), 'Personnel Details'!$L$19, 'Personnel Details'!$G$19)))</f>
        <v/>
      </c>
      <c r="IS171" s="59" t="str">
        <f t="shared" si="411"/>
        <v/>
      </c>
      <c r="IT171" s="53"/>
      <c r="IV171" s="78" t="str">
        <f>IF(IV$9="", "", IF(AND(NOT('Personnel Details'!$N$20=""), $B171&gt;='Personnel Details'!$N$20), 'Personnel Details'!$O$20, IF(AND(NOT('Personnel Details'!$I$20=""), $B171&gt;='Personnel Details'!$I$20), 'Personnel Details'!$J$20, 'Personnel Details'!$E$20)))</f>
        <v/>
      </c>
      <c r="IW171" s="59" t="str">
        <f>IF(IV$9="", "", IF(AND(NOT('Personnel Details'!$N$20=""), $B171&gt;='Personnel Details'!$N$20), IF('Personnel Details'!$P$20="","", 'Personnel Details'!$P$20), IF(AND(NOT('Personnel Details'!$I$20=""), $B171&gt;='Personnel Details'!$I$20), IF('Personnel Details'!$K$20="", "", 'Personnel Details'!$K$20), IF('Personnel Details'!$F$20="", "", 'Personnel Details'!$F$20))))</f>
        <v/>
      </c>
      <c r="IX171" s="79" t="str">
        <f>IF(IV$9="", "", IF(AND(NOT('Personnel Details'!$N$20=""), $B171&gt;='Personnel Details'!$N$20), 'Personnel Details'!$Q$20, IF(AND(NOT('Personnel Details'!$I$20=""), $B171&gt;='Personnel Details'!$I$20), 'Personnel Details'!$L$20, 'Personnel Details'!$G$20)))</f>
        <v/>
      </c>
      <c r="IY171" s="59" t="str">
        <f t="shared" si="412"/>
        <v/>
      </c>
      <c r="IZ171" s="53"/>
      <c r="JB171" s="78" t="str">
        <f>IF(JB$9="", "", IF(AND(NOT('Personnel Details'!$N$21=""), $B171&gt;='Personnel Details'!$N$21), 'Personnel Details'!$O$21, IF(AND(NOT('Personnel Details'!$I$21=""), $B171&gt;='Personnel Details'!$I$21), 'Personnel Details'!$J$21, 'Personnel Details'!$E$21)))</f>
        <v/>
      </c>
      <c r="JC171" s="59" t="str">
        <f>IF(JB$9="", "", IF(AND(NOT('Personnel Details'!$N$21=""), $B171&gt;='Personnel Details'!$N$21), IF('Personnel Details'!$P$21="","", 'Personnel Details'!$P$21), IF(AND(NOT('Personnel Details'!$I$21=""), $B171&gt;='Personnel Details'!$I$21), IF('Personnel Details'!$K$21="", "", 'Personnel Details'!$K$21), IF('Personnel Details'!$F$21="", "", 'Personnel Details'!$F$21))))</f>
        <v/>
      </c>
      <c r="JD171" s="79" t="str">
        <f>IF(JB$9="", "", IF(AND(NOT('Personnel Details'!$N$21=""), $B171&gt;='Personnel Details'!$N$21), 'Personnel Details'!$Q$21, IF(AND(NOT('Personnel Details'!$I$21=""), $B171&gt;='Personnel Details'!$I$21), 'Personnel Details'!$L$21, 'Personnel Details'!$G$21)))</f>
        <v/>
      </c>
      <c r="JE171" s="59" t="str">
        <f t="shared" si="413"/>
        <v/>
      </c>
      <c r="JF171" s="53"/>
      <c r="JH171" s="78" t="str">
        <f>IF(JH$9="", "", IF(AND(NOT('Personnel Details'!$N$22=""), $B171&gt;='Personnel Details'!$N$22), 'Personnel Details'!$O$22, IF(AND(NOT('Personnel Details'!$I$22=""), $B171&gt;='Personnel Details'!$I$22), 'Personnel Details'!$J$22, 'Personnel Details'!$E$22)))</f>
        <v/>
      </c>
      <c r="JI171" s="59" t="str">
        <f>IF(JH$9="", "", IF(AND(NOT('Personnel Details'!$N$22=""), $B171&gt;='Personnel Details'!$N$22), IF('Personnel Details'!$P$22="","", 'Personnel Details'!$P$22), IF(AND(NOT('Personnel Details'!$I$22=""), $B171&gt;='Personnel Details'!$I$22), IF('Personnel Details'!$K$22="", "", 'Personnel Details'!$K$22), IF('Personnel Details'!$F$22="", "", 'Personnel Details'!$F$22))))</f>
        <v/>
      </c>
      <c r="JJ171" s="79" t="str">
        <f>IF(JH$9="", "", IF(AND(NOT('Personnel Details'!$N$22=""), $B171&gt;='Personnel Details'!$N$22), 'Personnel Details'!$Q$22, IF(AND(NOT('Personnel Details'!$I$22=""), $B171&gt;='Personnel Details'!$I$22), 'Personnel Details'!$L$22, 'Personnel Details'!$G$22)))</f>
        <v/>
      </c>
      <c r="JK171" s="59" t="str">
        <f t="shared" si="414"/>
        <v/>
      </c>
      <c r="JL171" s="53"/>
      <c r="JN171" s="78" t="str">
        <f>IF(JN$9="", "", IF(AND(NOT('Personnel Details'!$N$23=""), $B171&gt;='Personnel Details'!$N$23), 'Personnel Details'!$O$23, IF(AND(NOT('Personnel Details'!$I$23=""), $B171&gt;='Personnel Details'!$I$23), 'Personnel Details'!$J$23, 'Personnel Details'!$E$23)))</f>
        <v/>
      </c>
      <c r="JO171" s="59" t="str">
        <f>IF(JN$9="", "", IF(AND(NOT('Personnel Details'!$N$23=""), $B171&gt;='Personnel Details'!$N$23), IF('Personnel Details'!$P$23="","", 'Personnel Details'!$P$23), IF(AND(NOT('Personnel Details'!$I$23=""), $B171&gt;='Personnel Details'!$I$23), IF('Personnel Details'!$K$23="", "", 'Personnel Details'!$K$23), IF('Personnel Details'!$F$23="", "", 'Personnel Details'!$F$23))))</f>
        <v/>
      </c>
      <c r="JP171" s="79" t="str">
        <f>IF(JN$9="", "", IF(AND(NOT('Personnel Details'!$N$23=""), $B171&gt;='Personnel Details'!$N$23), 'Personnel Details'!$Q$23, IF(AND(NOT('Personnel Details'!$I$23=""), $B171&gt;='Personnel Details'!$I$23), 'Personnel Details'!$L$23, 'Personnel Details'!$G$23)))</f>
        <v/>
      </c>
      <c r="JQ171" s="59" t="str">
        <f t="shared" si="415"/>
        <v/>
      </c>
      <c r="JR171" s="53"/>
      <c r="JT171" s="78" t="str">
        <f>IF(JT$9="", "", IF(AND(NOT('Personnel Details'!$N$24=""), $B171&gt;='Personnel Details'!$N$24), 'Personnel Details'!$O$24, IF(AND(NOT('Personnel Details'!$I$24=""), $B171&gt;='Personnel Details'!$I$24), 'Personnel Details'!$J$24, 'Personnel Details'!$E$24)))</f>
        <v/>
      </c>
      <c r="JU171" s="59" t="str">
        <f>IF(JT$9="", "", IF(AND(NOT('Personnel Details'!$N$24=""), $B171&gt;='Personnel Details'!$N$24), IF('Personnel Details'!$P$24="","", 'Personnel Details'!$P$24), IF(AND(NOT('Personnel Details'!$I$24=""), $B171&gt;='Personnel Details'!$I$24), IF('Personnel Details'!$K$24="", "", 'Personnel Details'!$K$24), IF('Personnel Details'!$F$24="", "", 'Personnel Details'!$F$24))))</f>
        <v/>
      </c>
      <c r="JV171" s="79" t="str">
        <f>IF(JT$9="", "", IF(AND(NOT('Personnel Details'!$N$24=""), $B171&gt;='Personnel Details'!$N$24), 'Personnel Details'!$Q$24, IF(AND(NOT('Personnel Details'!$I$24=""), $B171&gt;='Personnel Details'!$I$24), 'Personnel Details'!$L$24, 'Personnel Details'!$G$24)))</f>
        <v/>
      </c>
      <c r="JW171" s="59" t="str">
        <f t="shared" si="416"/>
        <v/>
      </c>
      <c r="JX171" s="53"/>
      <c r="JZ171" s="78" t="str">
        <f>IF(JZ$9="", "", IF(AND(NOT('Personnel Details'!$N$25=""), $B171&gt;='Personnel Details'!$N$25), 'Personnel Details'!$O$25, IF(AND(NOT('Personnel Details'!$I$25=""), $B171&gt;='Personnel Details'!$I$25), 'Personnel Details'!$J$25, 'Personnel Details'!$E$25)))</f>
        <v/>
      </c>
      <c r="KA171" s="59" t="str">
        <f>IF(JZ$9="", "", IF(AND(NOT('Personnel Details'!$N$25=""), $B171&gt;='Personnel Details'!$N$25), IF('Personnel Details'!$P$25="","", 'Personnel Details'!$P$25), IF(AND(NOT('Personnel Details'!$I$25=""), $B171&gt;='Personnel Details'!$I$25), IF('Personnel Details'!$K$25="", "", 'Personnel Details'!$K$25), IF('Personnel Details'!$F$25="", "", 'Personnel Details'!$F$25))))</f>
        <v/>
      </c>
      <c r="KB171" s="79" t="str">
        <f>IF(JZ$9="", "", IF(AND(NOT('Personnel Details'!$N$25=""), $B171&gt;='Personnel Details'!$N$25), 'Personnel Details'!$Q$25, IF(AND(NOT('Personnel Details'!$I$25=""), $B171&gt;='Personnel Details'!$I$25), 'Personnel Details'!$L$25, 'Personnel Details'!$G$25)))</f>
        <v/>
      </c>
      <c r="KC171" s="59" t="str">
        <f t="shared" si="417"/>
        <v/>
      </c>
      <c r="KD171" s="53"/>
      <c r="KF171" s="78" t="str">
        <f>IF(KF$9="", "", IF(AND(NOT('Personnel Details'!$N$26=""), $B171&gt;='Personnel Details'!$N$26), 'Personnel Details'!$O$26, IF(AND(NOT('Personnel Details'!$I$26=""), $B171&gt;='Personnel Details'!$I$26), 'Personnel Details'!$J$26, 'Personnel Details'!$E$26)))</f>
        <v/>
      </c>
      <c r="KG171" s="59" t="str">
        <f>IF(KF$9="", "", IF(AND(NOT('Personnel Details'!$N$26=""), $B171&gt;='Personnel Details'!$N$26), IF('Personnel Details'!$P$26="","", 'Personnel Details'!$P$26), IF(AND(NOT('Personnel Details'!$I$26=""), $B171&gt;='Personnel Details'!$I$26), IF('Personnel Details'!$K$26="", "", 'Personnel Details'!$K$26), IF('Personnel Details'!$F$26="", "", 'Personnel Details'!$F$26))))</f>
        <v/>
      </c>
      <c r="KH171" s="79" t="str">
        <f>IF(KF$9="", "", IF(AND(NOT('Personnel Details'!$N$26=""), $B171&gt;='Personnel Details'!$N$26), 'Personnel Details'!$Q$26, IF(AND(NOT('Personnel Details'!$I$26=""), $B171&gt;='Personnel Details'!$I$26), 'Personnel Details'!$L$26, 'Personnel Details'!$G$26)))</f>
        <v/>
      </c>
      <c r="KI171" s="59" t="str">
        <f t="shared" si="418"/>
        <v/>
      </c>
      <c r="KJ171" s="53"/>
      <c r="KL171" s="78" t="str">
        <f>IF(KL$9="", "", IF(AND(NOT('Personnel Details'!$N$27=""), $B171&gt;='Personnel Details'!$N$27), 'Personnel Details'!$O$27, IF(AND(NOT('Personnel Details'!$I$27=""), $B171&gt;='Personnel Details'!$I$27), 'Personnel Details'!$J$27, 'Personnel Details'!$E$27)))</f>
        <v/>
      </c>
      <c r="KM171" s="59" t="str">
        <f>IF(KL$9="", "", IF(AND(NOT('Personnel Details'!$N$27=""), $B171&gt;='Personnel Details'!$N$27), IF('Personnel Details'!$P$27="","", 'Personnel Details'!$P$27), IF(AND(NOT('Personnel Details'!$I$27=""), $B171&gt;='Personnel Details'!$I$27), IF('Personnel Details'!$K$27="", "", 'Personnel Details'!$K$27), IF('Personnel Details'!$F$27="", "", 'Personnel Details'!$F$27))))</f>
        <v/>
      </c>
      <c r="KN171" s="79" t="str">
        <f>IF(KL$9="", "", IF(AND(NOT('Personnel Details'!$N$27=""), $B171&gt;='Personnel Details'!$N$27), 'Personnel Details'!$Q$27, IF(AND(NOT('Personnel Details'!$I$27=""), $B171&gt;='Personnel Details'!$I$27), 'Personnel Details'!$L$27, 'Personnel Details'!$G$27)))</f>
        <v/>
      </c>
      <c r="KO171" s="59" t="str">
        <f t="shared" si="419"/>
        <v/>
      </c>
      <c r="KP171" s="53"/>
      <c r="KR171" s="78" t="str">
        <f>IF(KR$9="", "", IF(AND(NOT('Personnel Details'!$N$28=""), $B171&gt;='Personnel Details'!$N$28), 'Personnel Details'!$O$28, IF(AND(NOT('Personnel Details'!$I$28=""), $B171&gt;='Personnel Details'!$I$28), 'Personnel Details'!$J$28, 'Personnel Details'!$E$28)))</f>
        <v/>
      </c>
      <c r="KS171" s="59" t="str">
        <f>IF(KR$9="", "", IF(AND(NOT('Personnel Details'!$N$28=""), $B171&gt;='Personnel Details'!$N$28), IF('Personnel Details'!$P$28="","", 'Personnel Details'!$P$28), IF(AND(NOT('Personnel Details'!$I$28=""), $B171&gt;='Personnel Details'!$I$28), IF('Personnel Details'!$K$28="", "", 'Personnel Details'!$K$28), IF('Personnel Details'!$F$28="", "", 'Personnel Details'!$F$28))))</f>
        <v/>
      </c>
      <c r="KT171" s="79" t="str">
        <f>IF(KR$9="", "", IF(AND(NOT('Personnel Details'!$N$28=""), $B171&gt;='Personnel Details'!$N$28), 'Personnel Details'!$Q$28, IF(AND(NOT('Personnel Details'!$I$28=""), $B171&gt;='Personnel Details'!$I$28), 'Personnel Details'!$L$28, 'Personnel Details'!$G$28)))</f>
        <v/>
      </c>
      <c r="KU171" s="59" t="str">
        <f t="shared" si="420"/>
        <v/>
      </c>
      <c r="KV171" s="53"/>
      <c r="KX171" s="78" t="str">
        <f>IF(KX$9="", "", IF(AND(NOT('Personnel Details'!$N$29=""), $B171&gt;='Personnel Details'!$N$29), 'Personnel Details'!$O$29, IF(AND(NOT('Personnel Details'!$I$29=""), $B171&gt;='Personnel Details'!$I$29), 'Personnel Details'!$J$29, 'Personnel Details'!$E$29)))</f>
        <v/>
      </c>
      <c r="KY171" s="59" t="str">
        <f>IF(KX$9="", "", IF(AND(NOT('Personnel Details'!$N$29=""), $B171&gt;='Personnel Details'!$N$29), IF('Personnel Details'!$P$29="","", 'Personnel Details'!$P$29), IF(AND(NOT('Personnel Details'!$I$29=""), $B171&gt;='Personnel Details'!$I$29), IF('Personnel Details'!$K$29="", "", 'Personnel Details'!$K$29), IF('Personnel Details'!$F$29="", "", 'Personnel Details'!$F$29))))</f>
        <v/>
      </c>
      <c r="KZ171" s="79" t="str">
        <f>IF(KX$9="", "", IF(AND(NOT('Personnel Details'!$N$29=""), $B171&gt;='Personnel Details'!$N$29), 'Personnel Details'!$Q$29, IF(AND(NOT('Personnel Details'!$I$29=""), $B171&gt;='Personnel Details'!$I$29), 'Personnel Details'!$L$29, 'Personnel Details'!$G$29)))</f>
        <v/>
      </c>
      <c r="LA171" s="59" t="str">
        <f t="shared" si="421"/>
        <v/>
      </c>
      <c r="LB171" s="53"/>
      <c r="LD171" s="78" t="str">
        <f>IF(LD$9="", "", IF(AND(NOT('Personnel Details'!$N$30=""), $B171&gt;='Personnel Details'!$N$30), 'Personnel Details'!$O$30, IF(AND(NOT('Personnel Details'!$I$30=""), $B171&gt;='Personnel Details'!$I$30), 'Personnel Details'!$J$30, 'Personnel Details'!$E$30)))</f>
        <v/>
      </c>
      <c r="LE171" s="59" t="str">
        <f>IF(LD$9="", "", IF(AND(NOT('Personnel Details'!$N$30=""), $B171&gt;='Personnel Details'!$N$30), IF('Personnel Details'!$P$30="","", 'Personnel Details'!$P$30), IF(AND(NOT('Personnel Details'!$I$30=""), $B171&gt;='Personnel Details'!$I$30), IF('Personnel Details'!$K$30="", "", 'Personnel Details'!$K$30), IF('Personnel Details'!$F$30="", "", 'Personnel Details'!$F$30))))</f>
        <v/>
      </c>
      <c r="LF171" s="79" t="str">
        <f>IF(LD$9="", "", IF(AND(NOT('Personnel Details'!$N$30=""), $B171&gt;='Personnel Details'!$N$30), 'Personnel Details'!$Q$30, IF(AND(NOT('Personnel Details'!$I$30=""), $B171&gt;='Personnel Details'!$I$30), 'Personnel Details'!$L$30, 'Personnel Details'!$G$30)))</f>
        <v/>
      </c>
      <c r="LG171" s="59" t="str">
        <f t="shared" si="422"/>
        <v/>
      </c>
      <c r="LH171" s="53"/>
      <c r="LJ171" s="78" t="str">
        <f>IF(LJ$9="", "", IF(AND(NOT('Personnel Details'!$N$31=""), $B171&gt;='Personnel Details'!$N$31), 'Personnel Details'!$O$31, IF(AND(NOT('Personnel Details'!$I$31=""), $B171&gt;='Personnel Details'!$I$31), 'Personnel Details'!$J$31, 'Personnel Details'!$E$31)))</f>
        <v/>
      </c>
      <c r="LK171" s="59" t="str">
        <f>IF(LJ$9="", "", IF(AND(NOT('Personnel Details'!$N$31=""), $B171&gt;='Personnel Details'!$N$31), IF('Personnel Details'!$P$31="","", 'Personnel Details'!$P$31), IF(AND(NOT('Personnel Details'!$I$31=""), $B171&gt;='Personnel Details'!$I$31), IF('Personnel Details'!$K$31="", "", 'Personnel Details'!$K$31), IF('Personnel Details'!$F$31="", "", 'Personnel Details'!$F$31))))</f>
        <v/>
      </c>
      <c r="LL171" s="79" t="str">
        <f>IF(LJ$9="", "", IF(AND(NOT('Personnel Details'!$N$31=""), $B171&gt;='Personnel Details'!$N$31), 'Personnel Details'!$Q$31, IF(AND(NOT('Personnel Details'!$I$31=""), $B171&gt;='Personnel Details'!$I$31), 'Personnel Details'!$L$31, 'Personnel Details'!$G$31)))</f>
        <v/>
      </c>
      <c r="LM171" s="59" t="str">
        <f t="shared" si="423"/>
        <v/>
      </c>
      <c r="LN171" s="53"/>
      <c r="LP171" s="78" t="str">
        <f>IF(LP$9="", "", IF(AND(NOT('Personnel Details'!$N$32=""), $B171&gt;='Personnel Details'!$N$32), 'Personnel Details'!$O$32, IF(AND(NOT('Personnel Details'!$I$32=""), $B171&gt;='Personnel Details'!$I$32), 'Personnel Details'!$J$32, 'Personnel Details'!$E$32)))</f>
        <v/>
      </c>
      <c r="LQ171" s="59" t="str">
        <f>IF(LP$9="", "", IF(AND(NOT('Personnel Details'!$N$32=""), $B171&gt;='Personnel Details'!$N$32), IF('Personnel Details'!$P$32="","", 'Personnel Details'!$P$32), IF(AND(NOT('Personnel Details'!$I$32=""), $B171&gt;='Personnel Details'!$I$32), IF('Personnel Details'!$K$32="", "", 'Personnel Details'!$K$32), IF('Personnel Details'!$F$32="", "", 'Personnel Details'!$F$32))))</f>
        <v/>
      </c>
      <c r="LR171" s="79" t="str">
        <f>IF(LP$9="", "", IF(AND(NOT('Personnel Details'!$N$32=""), $B171&gt;='Personnel Details'!$N$32), 'Personnel Details'!$Q$32, IF(AND(NOT('Personnel Details'!$I$32=""), $B171&gt;='Personnel Details'!$I$32), 'Personnel Details'!$L$32, 'Personnel Details'!$G$32)))</f>
        <v/>
      </c>
      <c r="LS171" s="59" t="str">
        <f t="shared" si="424"/>
        <v/>
      </c>
      <c r="LT171" s="53"/>
      <c r="LV171" s="78" t="str">
        <f>IF(LV$9="", "", IF(AND(NOT('Personnel Details'!$N$33=""), $B171&gt;='Personnel Details'!$N$33), 'Personnel Details'!$O$33, IF(AND(NOT('Personnel Details'!$I$33=""), $B171&gt;='Personnel Details'!$I$33), 'Personnel Details'!$J$33, 'Personnel Details'!$E$33)))</f>
        <v/>
      </c>
      <c r="LW171" s="59" t="str">
        <f>IF(LV$9="", "", IF(AND(NOT('Personnel Details'!$N$33=""), $B171&gt;='Personnel Details'!$N$33), IF('Personnel Details'!$P$33="","", 'Personnel Details'!$P$33), IF(AND(NOT('Personnel Details'!$I$33=""), $B171&gt;='Personnel Details'!$I$33), IF('Personnel Details'!$K$33="", "", 'Personnel Details'!$K$33), IF('Personnel Details'!$F$33="", "", 'Personnel Details'!$F$33))))</f>
        <v/>
      </c>
      <c r="LX171" s="79" t="str">
        <f>IF(LV$9="", "", IF(AND(NOT('Personnel Details'!$N$33=""), $B171&gt;='Personnel Details'!$N$33), 'Personnel Details'!$Q$33, IF(AND(NOT('Personnel Details'!$I$33=""), $B171&gt;='Personnel Details'!$I$33), 'Personnel Details'!$L$33, 'Personnel Details'!$G$33)))</f>
        <v/>
      </c>
      <c r="LY171" s="59" t="str">
        <f t="shared" si="425"/>
        <v/>
      </c>
      <c r="LZ171" s="53"/>
      <c r="MB171" s="78" t="str">
        <f>IF(MB$9="", "", IF(AND(NOT('Personnel Details'!$N$34=""), $B171&gt;='Personnel Details'!$N$34), 'Personnel Details'!$O$34, IF(AND(NOT('Personnel Details'!$I$34=""), $B171&gt;='Personnel Details'!$I$34), 'Personnel Details'!$J$34, 'Personnel Details'!$E$34)))</f>
        <v/>
      </c>
      <c r="MC171" s="59" t="str">
        <f>IF(MB$9="", "", IF(AND(NOT('Personnel Details'!$N$34=""), $B171&gt;='Personnel Details'!$N$34), IF('Personnel Details'!$P$34="","", 'Personnel Details'!$P$34), IF(AND(NOT('Personnel Details'!$I$34=""), $B171&gt;='Personnel Details'!$I$34), IF('Personnel Details'!$K$34="", "", 'Personnel Details'!$K$34), IF('Personnel Details'!$F$34="", "", 'Personnel Details'!$F$34))))</f>
        <v/>
      </c>
      <c r="MD171" s="79" t="str">
        <f>IF(MB$9="", "", IF(AND(NOT('Personnel Details'!$N$34=""), $B171&gt;='Personnel Details'!$N$34), 'Personnel Details'!$Q$34, IF(AND(NOT('Personnel Details'!$I$34=""), $B171&gt;='Personnel Details'!$I$34), 'Personnel Details'!$L$34, 'Personnel Details'!$G$34)))</f>
        <v/>
      </c>
      <c r="ME171" s="59" t="str">
        <f t="shared" si="426"/>
        <v/>
      </c>
      <c r="MF171" s="53"/>
      <c r="MH171" s="78" t="str">
        <f>IF(MH$9="", "", IF(AND(NOT('Personnel Details'!$N$35=""), $B171&gt;='Personnel Details'!$N$35), 'Personnel Details'!$O$35, IF(AND(NOT('Personnel Details'!$I$35=""), $B171&gt;='Personnel Details'!$I$35), 'Personnel Details'!$J$35, 'Personnel Details'!$E$35)))</f>
        <v/>
      </c>
      <c r="MI171" s="59" t="str">
        <f>IF(MH$9="", "", IF(AND(NOT('Personnel Details'!$N$35=""), $B171&gt;='Personnel Details'!$N$35), IF('Personnel Details'!$P$35="","", 'Personnel Details'!$P$35), IF(AND(NOT('Personnel Details'!$I$35=""), $B171&gt;='Personnel Details'!$I$35), IF('Personnel Details'!$K$35="", "", 'Personnel Details'!$K$35), IF('Personnel Details'!$F$35="", "", 'Personnel Details'!$F$35))))</f>
        <v/>
      </c>
      <c r="MJ171" s="79" t="str">
        <f>IF(MH$9="", "", IF(AND(NOT('Personnel Details'!$N$35=""), $B171&gt;='Personnel Details'!$N$35), 'Personnel Details'!$Q$35, IF(AND(NOT('Personnel Details'!$I$35=""), $B171&gt;='Personnel Details'!$I$35), 'Personnel Details'!$L$35, 'Personnel Details'!$G$35)))</f>
        <v/>
      </c>
      <c r="MK171" s="59" t="str">
        <f t="shared" si="427"/>
        <v/>
      </c>
      <c r="ML171" s="53"/>
      <c r="MN171" s="78" t="str">
        <f>IF(MN$9="", "", IF(AND(NOT('Personnel Details'!$N$36=""), $B171&gt;='Personnel Details'!$N$36), 'Personnel Details'!$O$36, IF(AND(NOT('Personnel Details'!$I$36=""), $B171&gt;='Personnel Details'!$I$36), 'Personnel Details'!$J$36, 'Personnel Details'!$E$36)))</f>
        <v/>
      </c>
      <c r="MO171" s="59" t="str">
        <f>IF(MN$9="", "", IF(AND(NOT('Personnel Details'!$N$36=""), $B171&gt;='Personnel Details'!$N$36), IF('Personnel Details'!$P$36="","", 'Personnel Details'!$P$36), IF(AND(NOT('Personnel Details'!$I$36=""), $B171&gt;='Personnel Details'!$I$36), IF('Personnel Details'!$K$36="", "", 'Personnel Details'!$K$36), IF('Personnel Details'!$F$36="", "", 'Personnel Details'!$F$36))))</f>
        <v/>
      </c>
      <c r="MP171" s="79" t="str">
        <f>IF(MN$9="", "", IF(AND(NOT('Personnel Details'!$N$36=""), $B171&gt;='Personnel Details'!$N$36), 'Personnel Details'!$Q$36, IF(AND(NOT('Personnel Details'!$I$36=""), $B171&gt;='Personnel Details'!$I$36), 'Personnel Details'!$L$36, 'Personnel Details'!$G$36)))</f>
        <v/>
      </c>
      <c r="MQ171" s="59" t="str">
        <f t="shared" si="428"/>
        <v/>
      </c>
      <c r="MR171" s="53"/>
      <c r="MT171" s="78" t="str">
        <f>IF(MT$9="", "", IF(AND(NOT('Personnel Details'!$N$37=""), $B171&gt;='Personnel Details'!$N$37), 'Personnel Details'!$O$37, IF(AND(NOT('Personnel Details'!$I$37=""), $B171&gt;='Personnel Details'!$I$37), 'Personnel Details'!$J$37, 'Personnel Details'!$E$37)))</f>
        <v/>
      </c>
      <c r="MU171" s="59" t="str">
        <f>IF(MT$9="", "", IF(AND(NOT('Personnel Details'!$N$37=""), $B171&gt;='Personnel Details'!$N$37), IF('Personnel Details'!$P$37="","", 'Personnel Details'!$P$37), IF(AND(NOT('Personnel Details'!$I$37=""), $B171&gt;='Personnel Details'!$I$37), IF('Personnel Details'!$K$37="", "", 'Personnel Details'!$K$37), IF('Personnel Details'!$F$37="", "", 'Personnel Details'!$F$37))))</f>
        <v/>
      </c>
      <c r="MV171" s="79" t="str">
        <f>IF(MT$9="", "", IF(AND(NOT('Personnel Details'!$N$37=""), $B171&gt;='Personnel Details'!$N$37), 'Personnel Details'!$Q$37, IF(AND(NOT('Personnel Details'!$I$37=""), $B171&gt;='Personnel Details'!$I$37), 'Personnel Details'!$L$37, 'Personnel Details'!$G$37)))</f>
        <v/>
      </c>
      <c r="MW171" s="59" t="str">
        <f t="shared" si="429"/>
        <v/>
      </c>
      <c r="MX171" s="53"/>
      <c r="MZ171" s="78" t="str">
        <f>IF(MZ$9="", "", IF(AND(NOT('Personnel Details'!$N$38=""), $B171&gt;='Personnel Details'!$N$38), 'Personnel Details'!$O$38, IF(AND(NOT('Personnel Details'!$I$38=""), $B171&gt;='Personnel Details'!$I$38), 'Personnel Details'!$J$38, 'Personnel Details'!$E$38)))</f>
        <v/>
      </c>
      <c r="NA171" s="59" t="str">
        <f>IF(MZ$9="", "", IF(AND(NOT('Personnel Details'!$N$38=""), $B171&gt;='Personnel Details'!$N$38), IF('Personnel Details'!$P$38="","", 'Personnel Details'!$P$38), IF(AND(NOT('Personnel Details'!$I$38=""), $B171&gt;='Personnel Details'!$I$38), IF('Personnel Details'!$K$38="", "", 'Personnel Details'!$K$38), IF('Personnel Details'!$F$38="", "", 'Personnel Details'!$F$38))))</f>
        <v/>
      </c>
      <c r="NB171" s="79" t="str">
        <f>IF(MZ$9="", "", IF(AND(NOT('Personnel Details'!$N$38=""), $B171&gt;='Personnel Details'!$N$38), 'Personnel Details'!$Q$38, IF(AND(NOT('Personnel Details'!$I$38=""), $B171&gt;='Personnel Details'!$I$38), 'Personnel Details'!$L$38, 'Personnel Details'!$G$38)))</f>
        <v/>
      </c>
      <c r="NC171" s="59" t="str">
        <f t="shared" si="430"/>
        <v/>
      </c>
      <c r="ND171" s="53"/>
      <c r="NF171" s="78" t="str">
        <f>IF(NF$9="", "", IF(AND(NOT('Personnel Details'!$N$39=""), $B171&gt;='Personnel Details'!$N$39), 'Personnel Details'!$O$39, IF(AND(NOT('Personnel Details'!$I$39=""), $B171&gt;='Personnel Details'!$I$39), 'Personnel Details'!$J$39, 'Personnel Details'!$E$39)))</f>
        <v/>
      </c>
      <c r="NG171" s="59" t="str">
        <f>IF(NF$9="", "", IF(AND(NOT('Personnel Details'!$N$39=""), $B171&gt;='Personnel Details'!$N$39), IF('Personnel Details'!$P$39="","", 'Personnel Details'!$P$39), IF(AND(NOT('Personnel Details'!$I$39=""), $B171&gt;='Personnel Details'!$I$39), IF('Personnel Details'!$K$39="", "", 'Personnel Details'!$K$39), IF('Personnel Details'!$F$39="", "", 'Personnel Details'!$F$39))))</f>
        <v/>
      </c>
      <c r="NH171" s="79" t="str">
        <f>IF(NF$9="", "", IF(AND(NOT('Personnel Details'!$N$39=""), $B171&gt;='Personnel Details'!$N$39), 'Personnel Details'!$Q$39, IF(AND(NOT('Personnel Details'!$I$39=""), $B171&gt;='Personnel Details'!$I$39), 'Personnel Details'!$L$39, 'Personnel Details'!$G$39)))</f>
        <v/>
      </c>
      <c r="NI171" s="59" t="str">
        <f t="shared" si="431"/>
        <v/>
      </c>
      <c r="NJ171" s="53"/>
      <c r="NL171" s="78" t="str">
        <f>IF(NL$9="", "", IF(AND(NOT('Personnel Details'!$N$40=""), $B171&gt;='Personnel Details'!$N$40), 'Personnel Details'!$O$40, IF(AND(NOT('Personnel Details'!$I$40=""), $B171&gt;='Personnel Details'!$I$40), 'Personnel Details'!$J$40, 'Personnel Details'!$E$40)))</f>
        <v/>
      </c>
      <c r="NM171" s="59" t="str">
        <f>IF(NL$9="", "", IF(AND(NOT('Personnel Details'!$N$40=""), $B171&gt;='Personnel Details'!$N$40), IF('Personnel Details'!$P$40="","", 'Personnel Details'!$P$40), IF(AND(NOT('Personnel Details'!$I$40=""), $B171&gt;='Personnel Details'!$I$40), IF('Personnel Details'!$K$40="", "", 'Personnel Details'!$K$40), IF('Personnel Details'!$F$40="", "", 'Personnel Details'!$F$40))))</f>
        <v/>
      </c>
      <c r="NN171" s="79" t="str">
        <f>IF(NL$9="", "", IF(AND(NOT('Personnel Details'!$N$40=""), $B171&gt;='Personnel Details'!$N$40), 'Personnel Details'!$Q$40, IF(AND(NOT('Personnel Details'!$I$40=""), $B171&gt;='Personnel Details'!$I$40), 'Personnel Details'!$L$40, 'Personnel Details'!$G$40)))</f>
        <v/>
      </c>
      <c r="NO171" s="59" t="str">
        <f t="shared" si="432"/>
        <v/>
      </c>
      <c r="NP171" s="53"/>
    </row>
    <row r="172" spans="1:380" x14ac:dyDescent="0.25">
      <c r="A172" s="32"/>
      <c r="B172" s="113" t="str">
        <f>IFERROR(IF(B171+1&gt;'Personnel Details'!$U$5, "", B171+1), "")</f>
        <v/>
      </c>
      <c r="C172" s="32"/>
      <c r="D172" s="120"/>
      <c r="E172" s="13" t="str">
        <f t="shared" si="311"/>
        <v/>
      </c>
      <c r="F172" s="13" t="str">
        <f t="shared" si="342"/>
        <v/>
      </c>
      <c r="G172" s="56" t="str">
        <f t="shared" si="433"/>
        <v/>
      </c>
      <c r="H172" s="16" t="str">
        <f t="shared" si="343"/>
        <v/>
      </c>
      <c r="I172" s="32"/>
      <c r="J172" s="120"/>
      <c r="K172" s="62" t="str">
        <f t="shared" si="312"/>
        <v/>
      </c>
      <c r="L172" s="62" t="str">
        <f t="shared" si="344"/>
        <v/>
      </c>
      <c r="M172" s="65" t="str">
        <f t="shared" si="434"/>
        <v/>
      </c>
      <c r="N172" s="68" t="str">
        <f t="shared" si="345"/>
        <v/>
      </c>
      <c r="O172" s="32"/>
      <c r="P172" s="120"/>
      <c r="Q172" s="62" t="str">
        <f t="shared" si="313"/>
        <v/>
      </c>
      <c r="R172" s="62" t="str">
        <f t="shared" si="346"/>
        <v/>
      </c>
      <c r="S172" s="65" t="str">
        <f t="shared" si="435"/>
        <v/>
      </c>
      <c r="T172" s="68" t="str">
        <f t="shared" si="347"/>
        <v/>
      </c>
      <c r="U172" s="32"/>
      <c r="V172" s="120"/>
      <c r="W172" s="62" t="str">
        <f t="shared" si="314"/>
        <v/>
      </c>
      <c r="X172" s="62" t="str">
        <f t="shared" si="348"/>
        <v/>
      </c>
      <c r="Y172" s="65" t="str">
        <f t="shared" si="436"/>
        <v/>
      </c>
      <c r="Z172" s="68" t="str">
        <f t="shared" si="349"/>
        <v/>
      </c>
      <c r="AA172" s="32"/>
      <c r="AB172" s="120"/>
      <c r="AC172" s="62" t="str">
        <f t="shared" si="315"/>
        <v/>
      </c>
      <c r="AD172" s="62" t="str">
        <f t="shared" si="350"/>
        <v/>
      </c>
      <c r="AE172" s="65" t="str">
        <f t="shared" si="437"/>
        <v/>
      </c>
      <c r="AF172" s="68" t="str">
        <f t="shared" si="351"/>
        <v/>
      </c>
      <c r="AG172" s="32"/>
      <c r="AH172" s="120"/>
      <c r="AI172" s="62" t="str">
        <f t="shared" si="316"/>
        <v/>
      </c>
      <c r="AJ172" s="62" t="str">
        <f t="shared" si="352"/>
        <v/>
      </c>
      <c r="AK172" s="65" t="str">
        <f t="shared" si="438"/>
        <v/>
      </c>
      <c r="AL172" s="68" t="str">
        <f t="shared" si="353"/>
        <v/>
      </c>
      <c r="AM172" s="32"/>
      <c r="AN172" s="120"/>
      <c r="AO172" s="62" t="str">
        <f t="shared" si="317"/>
        <v/>
      </c>
      <c r="AP172" s="62" t="str">
        <f t="shared" si="354"/>
        <v/>
      </c>
      <c r="AQ172" s="65" t="str">
        <f t="shared" si="439"/>
        <v/>
      </c>
      <c r="AR172" s="68" t="str">
        <f t="shared" si="355"/>
        <v/>
      </c>
      <c r="AS172" s="32"/>
      <c r="AT172" s="120"/>
      <c r="AU172" s="62" t="str">
        <f t="shared" si="318"/>
        <v/>
      </c>
      <c r="AV172" s="62" t="str">
        <f t="shared" si="356"/>
        <v/>
      </c>
      <c r="AW172" s="65" t="str">
        <f t="shared" si="440"/>
        <v/>
      </c>
      <c r="AX172" s="68" t="str">
        <f t="shared" si="357"/>
        <v/>
      </c>
      <c r="AY172" s="32"/>
      <c r="AZ172" s="120"/>
      <c r="BA172" s="62" t="str">
        <f t="shared" si="319"/>
        <v/>
      </c>
      <c r="BB172" s="62" t="str">
        <f t="shared" si="358"/>
        <v/>
      </c>
      <c r="BC172" s="65" t="str">
        <f t="shared" si="441"/>
        <v/>
      </c>
      <c r="BD172" s="68" t="str">
        <f t="shared" si="359"/>
        <v/>
      </c>
      <c r="BE172" s="32"/>
      <c r="BF172" s="120"/>
      <c r="BG172" s="62" t="str">
        <f t="shared" si="320"/>
        <v/>
      </c>
      <c r="BH172" s="62" t="str">
        <f t="shared" si="360"/>
        <v/>
      </c>
      <c r="BI172" s="65" t="str">
        <f t="shared" si="442"/>
        <v/>
      </c>
      <c r="BJ172" s="68" t="str">
        <f t="shared" si="361"/>
        <v/>
      </c>
      <c r="BK172" s="32"/>
      <c r="BL172" s="120"/>
      <c r="BM172" s="62" t="str">
        <f t="shared" si="321"/>
        <v/>
      </c>
      <c r="BN172" s="62" t="str">
        <f t="shared" si="362"/>
        <v/>
      </c>
      <c r="BO172" s="65" t="str">
        <f t="shared" si="443"/>
        <v/>
      </c>
      <c r="BP172" s="68" t="str">
        <f t="shared" si="363"/>
        <v/>
      </c>
      <c r="BQ172" s="32"/>
      <c r="BR172" s="120"/>
      <c r="BS172" s="62" t="str">
        <f t="shared" si="322"/>
        <v/>
      </c>
      <c r="BT172" s="62" t="str">
        <f t="shared" si="364"/>
        <v/>
      </c>
      <c r="BU172" s="65" t="str">
        <f t="shared" si="444"/>
        <v/>
      </c>
      <c r="BV172" s="68" t="str">
        <f t="shared" si="365"/>
        <v/>
      </c>
      <c r="BW172" s="32"/>
      <c r="BX172" s="120"/>
      <c r="BY172" s="62" t="str">
        <f t="shared" si="323"/>
        <v/>
      </c>
      <c r="BZ172" s="62" t="str">
        <f t="shared" si="366"/>
        <v/>
      </c>
      <c r="CA172" s="65" t="str">
        <f t="shared" si="445"/>
        <v/>
      </c>
      <c r="CB172" s="68" t="str">
        <f t="shared" si="367"/>
        <v/>
      </c>
      <c r="CC172" s="32"/>
      <c r="CD172" s="120"/>
      <c r="CE172" s="62" t="str">
        <f t="shared" si="324"/>
        <v/>
      </c>
      <c r="CF172" s="62" t="str">
        <f t="shared" si="368"/>
        <v/>
      </c>
      <c r="CG172" s="65" t="str">
        <f t="shared" si="446"/>
        <v/>
      </c>
      <c r="CH172" s="68" t="str">
        <f t="shared" si="369"/>
        <v/>
      </c>
      <c r="CI172" s="32"/>
      <c r="CJ172" s="120"/>
      <c r="CK172" s="62" t="str">
        <f t="shared" si="325"/>
        <v/>
      </c>
      <c r="CL172" s="62" t="str">
        <f t="shared" si="370"/>
        <v/>
      </c>
      <c r="CM172" s="65" t="str">
        <f t="shared" si="447"/>
        <v/>
      </c>
      <c r="CN172" s="68" t="str">
        <f t="shared" si="371"/>
        <v/>
      </c>
      <c r="CO172" s="32"/>
      <c r="CP172" s="120"/>
      <c r="CQ172" s="62" t="str">
        <f t="shared" si="326"/>
        <v/>
      </c>
      <c r="CR172" s="62" t="str">
        <f t="shared" si="372"/>
        <v/>
      </c>
      <c r="CS172" s="65" t="str">
        <f t="shared" si="448"/>
        <v/>
      </c>
      <c r="CT172" s="68" t="str">
        <f t="shared" si="373"/>
        <v/>
      </c>
      <c r="CU172" s="32"/>
      <c r="CV172" s="120"/>
      <c r="CW172" s="62" t="str">
        <f t="shared" si="327"/>
        <v/>
      </c>
      <c r="CX172" s="62" t="str">
        <f t="shared" si="374"/>
        <v/>
      </c>
      <c r="CY172" s="65" t="str">
        <f t="shared" si="449"/>
        <v/>
      </c>
      <c r="CZ172" s="68" t="str">
        <f t="shared" si="375"/>
        <v/>
      </c>
      <c r="DA172" s="32"/>
      <c r="DB172" s="120"/>
      <c r="DC172" s="62" t="str">
        <f t="shared" si="328"/>
        <v/>
      </c>
      <c r="DD172" s="62" t="str">
        <f t="shared" si="376"/>
        <v/>
      </c>
      <c r="DE172" s="65" t="str">
        <f t="shared" si="450"/>
        <v/>
      </c>
      <c r="DF172" s="68" t="str">
        <f t="shared" si="377"/>
        <v/>
      </c>
      <c r="DG172" s="32"/>
      <c r="DH172" s="120"/>
      <c r="DI172" s="62" t="str">
        <f t="shared" si="329"/>
        <v/>
      </c>
      <c r="DJ172" s="62" t="str">
        <f t="shared" si="378"/>
        <v/>
      </c>
      <c r="DK172" s="65" t="str">
        <f t="shared" si="451"/>
        <v/>
      </c>
      <c r="DL172" s="68" t="str">
        <f t="shared" si="379"/>
        <v/>
      </c>
      <c r="DM172" s="32"/>
      <c r="DN172" s="120"/>
      <c r="DO172" s="62" t="str">
        <f t="shared" si="330"/>
        <v/>
      </c>
      <c r="DP172" s="62" t="str">
        <f t="shared" si="380"/>
        <v/>
      </c>
      <c r="DQ172" s="65" t="str">
        <f t="shared" si="452"/>
        <v/>
      </c>
      <c r="DR172" s="68" t="str">
        <f t="shared" si="381"/>
        <v/>
      </c>
      <c r="DS172" s="32"/>
      <c r="DT172" s="120"/>
      <c r="DU172" s="62" t="str">
        <f t="shared" si="331"/>
        <v/>
      </c>
      <c r="DV172" s="62" t="str">
        <f t="shared" si="382"/>
        <v/>
      </c>
      <c r="DW172" s="65" t="str">
        <f t="shared" si="453"/>
        <v/>
      </c>
      <c r="DX172" s="68" t="str">
        <f t="shared" si="383"/>
        <v/>
      </c>
      <c r="DY172" s="32"/>
      <c r="DZ172" s="120"/>
      <c r="EA172" s="62" t="str">
        <f t="shared" si="332"/>
        <v/>
      </c>
      <c r="EB172" s="62" t="str">
        <f t="shared" si="384"/>
        <v/>
      </c>
      <c r="EC172" s="65" t="str">
        <f t="shared" si="454"/>
        <v/>
      </c>
      <c r="ED172" s="68" t="str">
        <f t="shared" si="385"/>
        <v/>
      </c>
      <c r="EE172" s="32"/>
      <c r="EF172" s="120"/>
      <c r="EG172" s="62" t="str">
        <f t="shared" si="333"/>
        <v/>
      </c>
      <c r="EH172" s="62" t="str">
        <f t="shared" si="386"/>
        <v/>
      </c>
      <c r="EI172" s="65" t="str">
        <f t="shared" si="455"/>
        <v/>
      </c>
      <c r="EJ172" s="68" t="str">
        <f t="shared" si="387"/>
        <v/>
      </c>
      <c r="EK172" s="32"/>
      <c r="EL172" s="120"/>
      <c r="EM172" s="62" t="str">
        <f t="shared" si="334"/>
        <v/>
      </c>
      <c r="EN172" s="62" t="str">
        <f t="shared" si="388"/>
        <v/>
      </c>
      <c r="EO172" s="65" t="str">
        <f t="shared" si="456"/>
        <v/>
      </c>
      <c r="EP172" s="68" t="str">
        <f t="shared" si="389"/>
        <v/>
      </c>
      <c r="EQ172" s="32"/>
      <c r="ER172" s="120"/>
      <c r="ES172" s="62" t="str">
        <f t="shared" si="335"/>
        <v/>
      </c>
      <c r="ET172" s="62" t="str">
        <f t="shared" si="390"/>
        <v/>
      </c>
      <c r="EU172" s="65" t="str">
        <f t="shared" si="457"/>
        <v/>
      </c>
      <c r="EV172" s="68" t="str">
        <f t="shared" si="391"/>
        <v/>
      </c>
      <c r="EW172" s="32"/>
      <c r="EX172" s="120"/>
      <c r="EY172" s="62" t="str">
        <f t="shared" si="336"/>
        <v/>
      </c>
      <c r="EZ172" s="62" t="str">
        <f t="shared" si="392"/>
        <v/>
      </c>
      <c r="FA172" s="65" t="str">
        <f t="shared" si="458"/>
        <v/>
      </c>
      <c r="FB172" s="68" t="str">
        <f t="shared" si="393"/>
        <v/>
      </c>
      <c r="FC172" s="32"/>
      <c r="FD172" s="120"/>
      <c r="FE172" s="62" t="str">
        <f t="shared" si="337"/>
        <v/>
      </c>
      <c r="FF172" s="62" t="str">
        <f t="shared" si="394"/>
        <v/>
      </c>
      <c r="FG172" s="65" t="str">
        <f t="shared" si="459"/>
        <v/>
      </c>
      <c r="FH172" s="68" t="str">
        <f t="shared" si="395"/>
        <v/>
      </c>
      <c r="FI172" s="32"/>
      <c r="FJ172" s="120"/>
      <c r="FK172" s="62" t="str">
        <f t="shared" si="338"/>
        <v/>
      </c>
      <c r="FL172" s="62" t="str">
        <f t="shared" si="396"/>
        <v/>
      </c>
      <c r="FM172" s="65" t="str">
        <f t="shared" si="460"/>
        <v/>
      </c>
      <c r="FN172" s="68" t="str">
        <f t="shared" si="397"/>
        <v/>
      </c>
      <c r="FO172" s="32"/>
      <c r="FP172" s="120"/>
      <c r="FQ172" s="62" t="str">
        <f t="shared" si="339"/>
        <v/>
      </c>
      <c r="FR172" s="62" t="str">
        <f t="shared" si="398"/>
        <v/>
      </c>
      <c r="FS172" s="65" t="str">
        <f t="shared" si="461"/>
        <v/>
      </c>
      <c r="FT172" s="68" t="str">
        <f t="shared" si="399"/>
        <v/>
      </c>
      <c r="FU172" s="32"/>
      <c r="FV172" s="120"/>
      <c r="FW172" s="62" t="str">
        <f t="shared" si="340"/>
        <v/>
      </c>
      <c r="FX172" s="62" t="str">
        <f t="shared" si="400"/>
        <v/>
      </c>
      <c r="FY172" s="65" t="str">
        <f t="shared" si="462"/>
        <v/>
      </c>
      <c r="FZ172" s="68" t="str">
        <f t="shared" si="401"/>
        <v/>
      </c>
      <c r="GA172" s="32"/>
      <c r="GC172" s="7" t="str">
        <f t="shared" si="402"/>
        <v/>
      </c>
      <c r="GD172" s="7" t="str">
        <f t="shared" ca="1" si="341"/>
        <v/>
      </c>
      <c r="GT172" s="71" t="str">
        <f>IF(GT$9="", "", IF(AND(NOT('Personnel Details'!$N$11=""), $B172&gt;='Personnel Details'!$N$11), 'Personnel Details'!$O$11, IF(AND(NOT('Personnel Details'!$I$11=""), $B172&gt;='Personnel Details'!$I$11), 'Personnel Details'!$J$11, 'Personnel Details'!$E$11)))</f>
        <v/>
      </c>
      <c r="GU172" s="59" t="str">
        <f>IF(GT$9="", "", IF(AND(NOT('Personnel Details'!$N$11=""), $B172&gt;='Personnel Details'!$N$11), IF('Personnel Details'!$P$11="","", 'Personnel Details'!$P$11), IF(AND(NOT('Personnel Details'!$I$11=""), $B172&gt;='Personnel Details'!$I$11), IF('Personnel Details'!$K$11="", "", 'Personnel Details'!$K$11), IF('Personnel Details'!$F$11="", "", 'Personnel Details'!$F$11))))</f>
        <v/>
      </c>
      <c r="GV172" s="74" t="str">
        <f>IF(GT$9="", "", IF(AND(NOT('Personnel Details'!$N$11=""), $B172&gt;='Personnel Details'!$N$11), 'Personnel Details'!$Q$11, IF(AND(NOT('Personnel Details'!$I$11=""), $B172&gt;='Personnel Details'!$I$11), 'Personnel Details'!$L$11, 'Personnel Details'!$G$11)))</f>
        <v/>
      </c>
      <c r="GW172" s="59" t="str">
        <f t="shared" si="403"/>
        <v/>
      </c>
      <c r="GX172" s="53"/>
      <c r="GZ172" s="78" t="str">
        <f>IF(GZ$9="", "", IF(AND(NOT('Personnel Details'!$N$12=""), $B172&gt;='Personnel Details'!$N$12), 'Personnel Details'!$O$12, IF(AND(NOT('Personnel Details'!$I$12=""), $B172&gt;='Personnel Details'!$I$12), 'Personnel Details'!$J$12, 'Personnel Details'!$E$12)))</f>
        <v/>
      </c>
      <c r="HA172" s="59" t="str">
        <f>IF(GZ$9="", "", IF(AND(NOT('Personnel Details'!$N$12=""), $B172&gt;='Personnel Details'!$N$12), IF('Personnel Details'!$P$12="","", 'Personnel Details'!$P$12), IF(AND(NOT('Personnel Details'!$I$12=""), $B172&gt;='Personnel Details'!$I$12), IF('Personnel Details'!$K$12="", "", 'Personnel Details'!$K$12), IF('Personnel Details'!$F$12="", "", 'Personnel Details'!$F$12))))</f>
        <v/>
      </c>
      <c r="HB172" s="79" t="str">
        <f>IF(GZ$9="", "", IF(AND(NOT('Personnel Details'!$N$12=""), $B172&gt;='Personnel Details'!$N$12), 'Personnel Details'!$Q$12, IF(AND(NOT('Personnel Details'!$I$12=""), $B172&gt;='Personnel Details'!$I$12), 'Personnel Details'!$L$12, 'Personnel Details'!$G$12)))</f>
        <v/>
      </c>
      <c r="HC172" s="59" t="str">
        <f t="shared" si="404"/>
        <v/>
      </c>
      <c r="HD172" s="53"/>
      <c r="HF172" s="78" t="str">
        <f>IF(HF$9="", "", IF(AND(NOT('Personnel Details'!$N$13=""), $B172&gt;='Personnel Details'!$N$13), 'Personnel Details'!$O$13, IF(AND(NOT('Personnel Details'!$I$13=""), $B172&gt;='Personnel Details'!$I$13), 'Personnel Details'!$J$13, 'Personnel Details'!$E$13)))</f>
        <v/>
      </c>
      <c r="HG172" s="59" t="str">
        <f>IF(HF$9="", "", IF(AND(NOT('Personnel Details'!$N$13=""), $B172&gt;='Personnel Details'!$N$13), IF('Personnel Details'!$P$13="","", 'Personnel Details'!$P$13), IF(AND(NOT('Personnel Details'!$I$13=""), $B172&gt;='Personnel Details'!$I$13), IF('Personnel Details'!$K$13="", "", 'Personnel Details'!$K$13), IF('Personnel Details'!$F$13="", "", 'Personnel Details'!$F$13))))</f>
        <v/>
      </c>
      <c r="HH172" s="79" t="str">
        <f>IF(HF$9="", "", IF(AND(NOT('Personnel Details'!$N$13=""), $B172&gt;='Personnel Details'!$N$13), 'Personnel Details'!$Q$13, IF(AND(NOT('Personnel Details'!$I$13=""), $B172&gt;='Personnel Details'!$I$13), 'Personnel Details'!$L$13, 'Personnel Details'!$G$13)))</f>
        <v/>
      </c>
      <c r="HI172" s="59" t="str">
        <f t="shared" si="405"/>
        <v/>
      </c>
      <c r="HJ172" s="53"/>
      <c r="HL172" s="78" t="str">
        <f>IF(HL$9="", "", IF(AND(NOT('Personnel Details'!$N$14=""), $B172&gt;='Personnel Details'!$N$14), 'Personnel Details'!$O$14, IF(AND(NOT('Personnel Details'!$I$14=""), $B172&gt;='Personnel Details'!$I$14), 'Personnel Details'!$J$14, 'Personnel Details'!$E$14)))</f>
        <v/>
      </c>
      <c r="HM172" s="59" t="str">
        <f>IF(HL$9="", "", IF(AND(NOT('Personnel Details'!$N$14=""), $B172&gt;='Personnel Details'!$N$14), IF('Personnel Details'!$P$14="","", 'Personnel Details'!$P$14), IF(AND(NOT('Personnel Details'!$I$14=""), $B172&gt;='Personnel Details'!$I$14), IF('Personnel Details'!$K$14="", "", 'Personnel Details'!$K$14), IF('Personnel Details'!$F$14="", "", 'Personnel Details'!$F$14))))</f>
        <v/>
      </c>
      <c r="HN172" s="79" t="str">
        <f>IF(HL$9="", "", IF(AND(NOT('Personnel Details'!$N$14=""), $B172&gt;='Personnel Details'!$N$14), 'Personnel Details'!$Q$14, IF(AND(NOT('Personnel Details'!$I$14=""), $B172&gt;='Personnel Details'!$I$14), 'Personnel Details'!$L$14, 'Personnel Details'!$G$14)))</f>
        <v/>
      </c>
      <c r="HO172" s="59" t="str">
        <f t="shared" si="406"/>
        <v/>
      </c>
      <c r="HP172" s="53"/>
      <c r="HR172" s="78" t="str">
        <f>IF(HR$9="", "", IF(AND(NOT('Personnel Details'!$N$15=""), $B172&gt;='Personnel Details'!$N$15), 'Personnel Details'!$O$15, IF(AND(NOT('Personnel Details'!$I$15=""), $B172&gt;='Personnel Details'!$I$15), 'Personnel Details'!$J$15, 'Personnel Details'!$E$15)))</f>
        <v/>
      </c>
      <c r="HS172" s="59" t="str">
        <f>IF(HR$9="", "", IF(AND(NOT('Personnel Details'!$N$15=""), $B172&gt;='Personnel Details'!$N$15), IF('Personnel Details'!$P$15="","", 'Personnel Details'!$P$15), IF(AND(NOT('Personnel Details'!$I$15=""), $B172&gt;='Personnel Details'!$I$15), IF('Personnel Details'!$K$15="", "", 'Personnel Details'!$K$15), IF('Personnel Details'!$F$15="", "", 'Personnel Details'!$F$15))))</f>
        <v/>
      </c>
      <c r="HT172" s="79" t="str">
        <f>IF(HR$9="", "", IF(AND(NOT('Personnel Details'!$N$15=""), $B172&gt;='Personnel Details'!$N$15), 'Personnel Details'!$Q$15, IF(AND(NOT('Personnel Details'!$I$15=""), $B172&gt;='Personnel Details'!$I$15), 'Personnel Details'!$L$15, 'Personnel Details'!$G$15)))</f>
        <v/>
      </c>
      <c r="HU172" s="59" t="str">
        <f t="shared" si="407"/>
        <v/>
      </c>
      <c r="HV172" s="53"/>
      <c r="HX172" s="78" t="str">
        <f>IF(HX$9="", "", IF(AND(NOT('Personnel Details'!$N$16=""), $B172&gt;='Personnel Details'!$N$16), 'Personnel Details'!$O$16, IF(AND(NOT('Personnel Details'!$I$16=""), $B172&gt;='Personnel Details'!$I$16), 'Personnel Details'!$J$16, 'Personnel Details'!$E$16)))</f>
        <v/>
      </c>
      <c r="HY172" s="59" t="str">
        <f>IF(HX$9="", "", IF(AND(NOT('Personnel Details'!$N$16=""), $B172&gt;='Personnel Details'!$N$16), IF('Personnel Details'!$P$16="","", 'Personnel Details'!$P$16), IF(AND(NOT('Personnel Details'!$I$16=""), $B172&gt;='Personnel Details'!$I$16), IF('Personnel Details'!$K$16="", "", 'Personnel Details'!$K$16), IF('Personnel Details'!$F$16="", "", 'Personnel Details'!$F$16))))</f>
        <v/>
      </c>
      <c r="HZ172" s="79" t="str">
        <f>IF(HX$9="", "", IF(AND(NOT('Personnel Details'!$N$16=""), $B172&gt;='Personnel Details'!$N$16), 'Personnel Details'!$Q$16, IF(AND(NOT('Personnel Details'!$I$16=""), $B172&gt;='Personnel Details'!$I$16), 'Personnel Details'!$L$16, 'Personnel Details'!$G$16)))</f>
        <v/>
      </c>
      <c r="IA172" s="59" t="str">
        <f t="shared" si="408"/>
        <v/>
      </c>
      <c r="IB172" s="53"/>
      <c r="ID172" s="78" t="str">
        <f>IF(ID$9="", "", IF(AND(NOT('Personnel Details'!$N$17=""), $B172&gt;='Personnel Details'!$N$17), 'Personnel Details'!$O$17, IF(AND(NOT('Personnel Details'!$I$17=""), $B172&gt;='Personnel Details'!$I$17), 'Personnel Details'!$J$17, 'Personnel Details'!$E$17)))</f>
        <v/>
      </c>
      <c r="IE172" s="59" t="str">
        <f>IF(ID$9="", "", IF(AND(NOT('Personnel Details'!$N$17=""), $B172&gt;='Personnel Details'!$N$17), IF('Personnel Details'!$P$17="","", 'Personnel Details'!$P$17), IF(AND(NOT('Personnel Details'!$I$17=""), $B172&gt;='Personnel Details'!$I$17), IF('Personnel Details'!$K$17="", "", 'Personnel Details'!$K$17), IF('Personnel Details'!$F$17="", "", 'Personnel Details'!$F$17))))</f>
        <v/>
      </c>
      <c r="IF172" s="79" t="str">
        <f>IF(ID$9="", "", IF(AND(NOT('Personnel Details'!$N$17=""), $B172&gt;='Personnel Details'!$N$17), 'Personnel Details'!$Q$17, IF(AND(NOT('Personnel Details'!$I$17=""), $B172&gt;='Personnel Details'!$I$17), 'Personnel Details'!$L$17, 'Personnel Details'!$G$17)))</f>
        <v/>
      </c>
      <c r="IG172" s="59" t="str">
        <f t="shared" si="409"/>
        <v/>
      </c>
      <c r="IH172" s="53"/>
      <c r="IJ172" s="78" t="str">
        <f>IF(IJ$9="", "", IF(AND(NOT('Personnel Details'!$N$18=""), $B172&gt;='Personnel Details'!$N$18), 'Personnel Details'!$O$18, IF(AND(NOT('Personnel Details'!$I$18=""), $B172&gt;='Personnel Details'!$I$18), 'Personnel Details'!$J$18, 'Personnel Details'!$E$18)))</f>
        <v/>
      </c>
      <c r="IK172" s="59" t="str">
        <f>IF(IJ$9="", "", IF(AND(NOT('Personnel Details'!$N$18=""), $B172&gt;='Personnel Details'!$N$18), IF('Personnel Details'!$P$18="","", 'Personnel Details'!$P$18), IF(AND(NOT('Personnel Details'!$I$18=""), $B172&gt;='Personnel Details'!$I$18), IF('Personnel Details'!$K$18="", "", 'Personnel Details'!$K$18), IF('Personnel Details'!$F$18="", "", 'Personnel Details'!$F$18))))</f>
        <v/>
      </c>
      <c r="IL172" s="79" t="str">
        <f>IF(IJ$9="", "", IF(AND(NOT('Personnel Details'!$N$18=""), $B172&gt;='Personnel Details'!$N$18), 'Personnel Details'!$Q$18, IF(AND(NOT('Personnel Details'!$I$18=""), $B172&gt;='Personnel Details'!$I$18), 'Personnel Details'!$L$18, 'Personnel Details'!$G$18)))</f>
        <v/>
      </c>
      <c r="IM172" s="59" t="str">
        <f t="shared" si="410"/>
        <v/>
      </c>
      <c r="IN172" s="53"/>
      <c r="IP172" s="78" t="str">
        <f>IF(IP$9="", "", IF(AND(NOT('Personnel Details'!$N$19=""), $B172&gt;='Personnel Details'!$N$19), 'Personnel Details'!$O$19, IF(AND(NOT('Personnel Details'!$I$19=""), $B172&gt;='Personnel Details'!$I$19), 'Personnel Details'!$J$19, 'Personnel Details'!$E$19)))</f>
        <v/>
      </c>
      <c r="IQ172" s="59" t="str">
        <f>IF(IP$9="", "", IF(AND(NOT('Personnel Details'!$N$19=""), $B172&gt;='Personnel Details'!$N$19), IF('Personnel Details'!$P$19="","", 'Personnel Details'!$P$19), IF(AND(NOT('Personnel Details'!$I$19=""), $B172&gt;='Personnel Details'!$I$19), IF('Personnel Details'!$K$19="", "", 'Personnel Details'!$K$19), IF('Personnel Details'!$F$19="", "", 'Personnel Details'!$F$19))))</f>
        <v/>
      </c>
      <c r="IR172" s="79" t="str">
        <f>IF(IP$9="", "", IF(AND(NOT('Personnel Details'!$N$19=""), $B172&gt;='Personnel Details'!$N$19), 'Personnel Details'!$Q$19, IF(AND(NOT('Personnel Details'!$I$19=""), $B172&gt;='Personnel Details'!$I$19), 'Personnel Details'!$L$19, 'Personnel Details'!$G$19)))</f>
        <v/>
      </c>
      <c r="IS172" s="59" t="str">
        <f t="shared" si="411"/>
        <v/>
      </c>
      <c r="IT172" s="53"/>
      <c r="IV172" s="78" t="str">
        <f>IF(IV$9="", "", IF(AND(NOT('Personnel Details'!$N$20=""), $B172&gt;='Personnel Details'!$N$20), 'Personnel Details'!$O$20, IF(AND(NOT('Personnel Details'!$I$20=""), $B172&gt;='Personnel Details'!$I$20), 'Personnel Details'!$J$20, 'Personnel Details'!$E$20)))</f>
        <v/>
      </c>
      <c r="IW172" s="59" t="str">
        <f>IF(IV$9="", "", IF(AND(NOT('Personnel Details'!$N$20=""), $B172&gt;='Personnel Details'!$N$20), IF('Personnel Details'!$P$20="","", 'Personnel Details'!$P$20), IF(AND(NOT('Personnel Details'!$I$20=""), $B172&gt;='Personnel Details'!$I$20), IF('Personnel Details'!$K$20="", "", 'Personnel Details'!$K$20), IF('Personnel Details'!$F$20="", "", 'Personnel Details'!$F$20))))</f>
        <v/>
      </c>
      <c r="IX172" s="79" t="str">
        <f>IF(IV$9="", "", IF(AND(NOT('Personnel Details'!$N$20=""), $B172&gt;='Personnel Details'!$N$20), 'Personnel Details'!$Q$20, IF(AND(NOT('Personnel Details'!$I$20=""), $B172&gt;='Personnel Details'!$I$20), 'Personnel Details'!$L$20, 'Personnel Details'!$G$20)))</f>
        <v/>
      </c>
      <c r="IY172" s="59" t="str">
        <f t="shared" si="412"/>
        <v/>
      </c>
      <c r="IZ172" s="53"/>
      <c r="JB172" s="78" t="str">
        <f>IF(JB$9="", "", IF(AND(NOT('Personnel Details'!$N$21=""), $B172&gt;='Personnel Details'!$N$21), 'Personnel Details'!$O$21, IF(AND(NOT('Personnel Details'!$I$21=""), $B172&gt;='Personnel Details'!$I$21), 'Personnel Details'!$J$21, 'Personnel Details'!$E$21)))</f>
        <v/>
      </c>
      <c r="JC172" s="59" t="str">
        <f>IF(JB$9="", "", IF(AND(NOT('Personnel Details'!$N$21=""), $B172&gt;='Personnel Details'!$N$21), IF('Personnel Details'!$P$21="","", 'Personnel Details'!$P$21), IF(AND(NOT('Personnel Details'!$I$21=""), $B172&gt;='Personnel Details'!$I$21), IF('Personnel Details'!$K$21="", "", 'Personnel Details'!$K$21), IF('Personnel Details'!$F$21="", "", 'Personnel Details'!$F$21))))</f>
        <v/>
      </c>
      <c r="JD172" s="79" t="str">
        <f>IF(JB$9="", "", IF(AND(NOT('Personnel Details'!$N$21=""), $B172&gt;='Personnel Details'!$N$21), 'Personnel Details'!$Q$21, IF(AND(NOT('Personnel Details'!$I$21=""), $B172&gt;='Personnel Details'!$I$21), 'Personnel Details'!$L$21, 'Personnel Details'!$G$21)))</f>
        <v/>
      </c>
      <c r="JE172" s="59" t="str">
        <f t="shared" si="413"/>
        <v/>
      </c>
      <c r="JF172" s="53"/>
      <c r="JH172" s="78" t="str">
        <f>IF(JH$9="", "", IF(AND(NOT('Personnel Details'!$N$22=""), $B172&gt;='Personnel Details'!$N$22), 'Personnel Details'!$O$22, IF(AND(NOT('Personnel Details'!$I$22=""), $B172&gt;='Personnel Details'!$I$22), 'Personnel Details'!$J$22, 'Personnel Details'!$E$22)))</f>
        <v/>
      </c>
      <c r="JI172" s="59" t="str">
        <f>IF(JH$9="", "", IF(AND(NOT('Personnel Details'!$N$22=""), $B172&gt;='Personnel Details'!$N$22), IF('Personnel Details'!$P$22="","", 'Personnel Details'!$P$22), IF(AND(NOT('Personnel Details'!$I$22=""), $B172&gt;='Personnel Details'!$I$22), IF('Personnel Details'!$K$22="", "", 'Personnel Details'!$K$22), IF('Personnel Details'!$F$22="", "", 'Personnel Details'!$F$22))))</f>
        <v/>
      </c>
      <c r="JJ172" s="79" t="str">
        <f>IF(JH$9="", "", IF(AND(NOT('Personnel Details'!$N$22=""), $B172&gt;='Personnel Details'!$N$22), 'Personnel Details'!$Q$22, IF(AND(NOT('Personnel Details'!$I$22=""), $B172&gt;='Personnel Details'!$I$22), 'Personnel Details'!$L$22, 'Personnel Details'!$G$22)))</f>
        <v/>
      </c>
      <c r="JK172" s="59" t="str">
        <f t="shared" si="414"/>
        <v/>
      </c>
      <c r="JL172" s="53"/>
      <c r="JN172" s="78" t="str">
        <f>IF(JN$9="", "", IF(AND(NOT('Personnel Details'!$N$23=""), $B172&gt;='Personnel Details'!$N$23), 'Personnel Details'!$O$23, IF(AND(NOT('Personnel Details'!$I$23=""), $B172&gt;='Personnel Details'!$I$23), 'Personnel Details'!$J$23, 'Personnel Details'!$E$23)))</f>
        <v/>
      </c>
      <c r="JO172" s="59" t="str">
        <f>IF(JN$9="", "", IF(AND(NOT('Personnel Details'!$N$23=""), $B172&gt;='Personnel Details'!$N$23), IF('Personnel Details'!$P$23="","", 'Personnel Details'!$P$23), IF(AND(NOT('Personnel Details'!$I$23=""), $B172&gt;='Personnel Details'!$I$23), IF('Personnel Details'!$K$23="", "", 'Personnel Details'!$K$23), IF('Personnel Details'!$F$23="", "", 'Personnel Details'!$F$23))))</f>
        <v/>
      </c>
      <c r="JP172" s="79" t="str">
        <f>IF(JN$9="", "", IF(AND(NOT('Personnel Details'!$N$23=""), $B172&gt;='Personnel Details'!$N$23), 'Personnel Details'!$Q$23, IF(AND(NOT('Personnel Details'!$I$23=""), $B172&gt;='Personnel Details'!$I$23), 'Personnel Details'!$L$23, 'Personnel Details'!$G$23)))</f>
        <v/>
      </c>
      <c r="JQ172" s="59" t="str">
        <f t="shared" si="415"/>
        <v/>
      </c>
      <c r="JR172" s="53"/>
      <c r="JT172" s="78" t="str">
        <f>IF(JT$9="", "", IF(AND(NOT('Personnel Details'!$N$24=""), $B172&gt;='Personnel Details'!$N$24), 'Personnel Details'!$O$24, IF(AND(NOT('Personnel Details'!$I$24=""), $B172&gt;='Personnel Details'!$I$24), 'Personnel Details'!$J$24, 'Personnel Details'!$E$24)))</f>
        <v/>
      </c>
      <c r="JU172" s="59" t="str">
        <f>IF(JT$9="", "", IF(AND(NOT('Personnel Details'!$N$24=""), $B172&gt;='Personnel Details'!$N$24), IF('Personnel Details'!$P$24="","", 'Personnel Details'!$P$24), IF(AND(NOT('Personnel Details'!$I$24=""), $B172&gt;='Personnel Details'!$I$24), IF('Personnel Details'!$K$24="", "", 'Personnel Details'!$K$24), IF('Personnel Details'!$F$24="", "", 'Personnel Details'!$F$24))))</f>
        <v/>
      </c>
      <c r="JV172" s="79" t="str">
        <f>IF(JT$9="", "", IF(AND(NOT('Personnel Details'!$N$24=""), $B172&gt;='Personnel Details'!$N$24), 'Personnel Details'!$Q$24, IF(AND(NOT('Personnel Details'!$I$24=""), $B172&gt;='Personnel Details'!$I$24), 'Personnel Details'!$L$24, 'Personnel Details'!$G$24)))</f>
        <v/>
      </c>
      <c r="JW172" s="59" t="str">
        <f t="shared" si="416"/>
        <v/>
      </c>
      <c r="JX172" s="53"/>
      <c r="JZ172" s="78" t="str">
        <f>IF(JZ$9="", "", IF(AND(NOT('Personnel Details'!$N$25=""), $B172&gt;='Personnel Details'!$N$25), 'Personnel Details'!$O$25, IF(AND(NOT('Personnel Details'!$I$25=""), $B172&gt;='Personnel Details'!$I$25), 'Personnel Details'!$J$25, 'Personnel Details'!$E$25)))</f>
        <v/>
      </c>
      <c r="KA172" s="59" t="str">
        <f>IF(JZ$9="", "", IF(AND(NOT('Personnel Details'!$N$25=""), $B172&gt;='Personnel Details'!$N$25), IF('Personnel Details'!$P$25="","", 'Personnel Details'!$P$25), IF(AND(NOT('Personnel Details'!$I$25=""), $B172&gt;='Personnel Details'!$I$25), IF('Personnel Details'!$K$25="", "", 'Personnel Details'!$K$25), IF('Personnel Details'!$F$25="", "", 'Personnel Details'!$F$25))))</f>
        <v/>
      </c>
      <c r="KB172" s="79" t="str">
        <f>IF(JZ$9="", "", IF(AND(NOT('Personnel Details'!$N$25=""), $B172&gt;='Personnel Details'!$N$25), 'Personnel Details'!$Q$25, IF(AND(NOT('Personnel Details'!$I$25=""), $B172&gt;='Personnel Details'!$I$25), 'Personnel Details'!$L$25, 'Personnel Details'!$G$25)))</f>
        <v/>
      </c>
      <c r="KC172" s="59" t="str">
        <f t="shared" si="417"/>
        <v/>
      </c>
      <c r="KD172" s="53"/>
      <c r="KF172" s="78" t="str">
        <f>IF(KF$9="", "", IF(AND(NOT('Personnel Details'!$N$26=""), $B172&gt;='Personnel Details'!$N$26), 'Personnel Details'!$O$26, IF(AND(NOT('Personnel Details'!$I$26=""), $B172&gt;='Personnel Details'!$I$26), 'Personnel Details'!$J$26, 'Personnel Details'!$E$26)))</f>
        <v/>
      </c>
      <c r="KG172" s="59" t="str">
        <f>IF(KF$9="", "", IF(AND(NOT('Personnel Details'!$N$26=""), $B172&gt;='Personnel Details'!$N$26), IF('Personnel Details'!$P$26="","", 'Personnel Details'!$P$26), IF(AND(NOT('Personnel Details'!$I$26=""), $B172&gt;='Personnel Details'!$I$26), IF('Personnel Details'!$K$26="", "", 'Personnel Details'!$K$26), IF('Personnel Details'!$F$26="", "", 'Personnel Details'!$F$26))))</f>
        <v/>
      </c>
      <c r="KH172" s="79" t="str">
        <f>IF(KF$9="", "", IF(AND(NOT('Personnel Details'!$N$26=""), $B172&gt;='Personnel Details'!$N$26), 'Personnel Details'!$Q$26, IF(AND(NOT('Personnel Details'!$I$26=""), $B172&gt;='Personnel Details'!$I$26), 'Personnel Details'!$L$26, 'Personnel Details'!$G$26)))</f>
        <v/>
      </c>
      <c r="KI172" s="59" t="str">
        <f t="shared" si="418"/>
        <v/>
      </c>
      <c r="KJ172" s="53"/>
      <c r="KL172" s="78" t="str">
        <f>IF(KL$9="", "", IF(AND(NOT('Personnel Details'!$N$27=""), $B172&gt;='Personnel Details'!$N$27), 'Personnel Details'!$O$27, IF(AND(NOT('Personnel Details'!$I$27=""), $B172&gt;='Personnel Details'!$I$27), 'Personnel Details'!$J$27, 'Personnel Details'!$E$27)))</f>
        <v/>
      </c>
      <c r="KM172" s="59" t="str">
        <f>IF(KL$9="", "", IF(AND(NOT('Personnel Details'!$N$27=""), $B172&gt;='Personnel Details'!$N$27), IF('Personnel Details'!$P$27="","", 'Personnel Details'!$P$27), IF(AND(NOT('Personnel Details'!$I$27=""), $B172&gt;='Personnel Details'!$I$27), IF('Personnel Details'!$K$27="", "", 'Personnel Details'!$K$27), IF('Personnel Details'!$F$27="", "", 'Personnel Details'!$F$27))))</f>
        <v/>
      </c>
      <c r="KN172" s="79" t="str">
        <f>IF(KL$9="", "", IF(AND(NOT('Personnel Details'!$N$27=""), $B172&gt;='Personnel Details'!$N$27), 'Personnel Details'!$Q$27, IF(AND(NOT('Personnel Details'!$I$27=""), $B172&gt;='Personnel Details'!$I$27), 'Personnel Details'!$L$27, 'Personnel Details'!$G$27)))</f>
        <v/>
      </c>
      <c r="KO172" s="59" t="str">
        <f t="shared" si="419"/>
        <v/>
      </c>
      <c r="KP172" s="53"/>
      <c r="KR172" s="78" t="str">
        <f>IF(KR$9="", "", IF(AND(NOT('Personnel Details'!$N$28=""), $B172&gt;='Personnel Details'!$N$28), 'Personnel Details'!$O$28, IF(AND(NOT('Personnel Details'!$I$28=""), $B172&gt;='Personnel Details'!$I$28), 'Personnel Details'!$J$28, 'Personnel Details'!$E$28)))</f>
        <v/>
      </c>
      <c r="KS172" s="59" t="str">
        <f>IF(KR$9="", "", IF(AND(NOT('Personnel Details'!$N$28=""), $B172&gt;='Personnel Details'!$N$28), IF('Personnel Details'!$P$28="","", 'Personnel Details'!$P$28), IF(AND(NOT('Personnel Details'!$I$28=""), $B172&gt;='Personnel Details'!$I$28), IF('Personnel Details'!$K$28="", "", 'Personnel Details'!$K$28), IF('Personnel Details'!$F$28="", "", 'Personnel Details'!$F$28))))</f>
        <v/>
      </c>
      <c r="KT172" s="79" t="str">
        <f>IF(KR$9="", "", IF(AND(NOT('Personnel Details'!$N$28=""), $B172&gt;='Personnel Details'!$N$28), 'Personnel Details'!$Q$28, IF(AND(NOT('Personnel Details'!$I$28=""), $B172&gt;='Personnel Details'!$I$28), 'Personnel Details'!$L$28, 'Personnel Details'!$G$28)))</f>
        <v/>
      </c>
      <c r="KU172" s="59" t="str">
        <f t="shared" si="420"/>
        <v/>
      </c>
      <c r="KV172" s="53"/>
      <c r="KX172" s="78" t="str">
        <f>IF(KX$9="", "", IF(AND(NOT('Personnel Details'!$N$29=""), $B172&gt;='Personnel Details'!$N$29), 'Personnel Details'!$O$29, IF(AND(NOT('Personnel Details'!$I$29=""), $B172&gt;='Personnel Details'!$I$29), 'Personnel Details'!$J$29, 'Personnel Details'!$E$29)))</f>
        <v/>
      </c>
      <c r="KY172" s="59" t="str">
        <f>IF(KX$9="", "", IF(AND(NOT('Personnel Details'!$N$29=""), $B172&gt;='Personnel Details'!$N$29), IF('Personnel Details'!$P$29="","", 'Personnel Details'!$P$29), IF(AND(NOT('Personnel Details'!$I$29=""), $B172&gt;='Personnel Details'!$I$29), IF('Personnel Details'!$K$29="", "", 'Personnel Details'!$K$29), IF('Personnel Details'!$F$29="", "", 'Personnel Details'!$F$29))))</f>
        <v/>
      </c>
      <c r="KZ172" s="79" t="str">
        <f>IF(KX$9="", "", IF(AND(NOT('Personnel Details'!$N$29=""), $B172&gt;='Personnel Details'!$N$29), 'Personnel Details'!$Q$29, IF(AND(NOT('Personnel Details'!$I$29=""), $B172&gt;='Personnel Details'!$I$29), 'Personnel Details'!$L$29, 'Personnel Details'!$G$29)))</f>
        <v/>
      </c>
      <c r="LA172" s="59" t="str">
        <f t="shared" si="421"/>
        <v/>
      </c>
      <c r="LB172" s="53"/>
      <c r="LD172" s="78" t="str">
        <f>IF(LD$9="", "", IF(AND(NOT('Personnel Details'!$N$30=""), $B172&gt;='Personnel Details'!$N$30), 'Personnel Details'!$O$30, IF(AND(NOT('Personnel Details'!$I$30=""), $B172&gt;='Personnel Details'!$I$30), 'Personnel Details'!$J$30, 'Personnel Details'!$E$30)))</f>
        <v/>
      </c>
      <c r="LE172" s="59" t="str">
        <f>IF(LD$9="", "", IF(AND(NOT('Personnel Details'!$N$30=""), $B172&gt;='Personnel Details'!$N$30), IF('Personnel Details'!$P$30="","", 'Personnel Details'!$P$30), IF(AND(NOT('Personnel Details'!$I$30=""), $B172&gt;='Personnel Details'!$I$30), IF('Personnel Details'!$K$30="", "", 'Personnel Details'!$K$30), IF('Personnel Details'!$F$30="", "", 'Personnel Details'!$F$30))))</f>
        <v/>
      </c>
      <c r="LF172" s="79" t="str">
        <f>IF(LD$9="", "", IF(AND(NOT('Personnel Details'!$N$30=""), $B172&gt;='Personnel Details'!$N$30), 'Personnel Details'!$Q$30, IF(AND(NOT('Personnel Details'!$I$30=""), $B172&gt;='Personnel Details'!$I$30), 'Personnel Details'!$L$30, 'Personnel Details'!$G$30)))</f>
        <v/>
      </c>
      <c r="LG172" s="59" t="str">
        <f t="shared" si="422"/>
        <v/>
      </c>
      <c r="LH172" s="53"/>
      <c r="LJ172" s="78" t="str">
        <f>IF(LJ$9="", "", IF(AND(NOT('Personnel Details'!$N$31=""), $B172&gt;='Personnel Details'!$N$31), 'Personnel Details'!$O$31, IF(AND(NOT('Personnel Details'!$I$31=""), $B172&gt;='Personnel Details'!$I$31), 'Personnel Details'!$J$31, 'Personnel Details'!$E$31)))</f>
        <v/>
      </c>
      <c r="LK172" s="59" t="str">
        <f>IF(LJ$9="", "", IF(AND(NOT('Personnel Details'!$N$31=""), $B172&gt;='Personnel Details'!$N$31), IF('Personnel Details'!$P$31="","", 'Personnel Details'!$P$31), IF(AND(NOT('Personnel Details'!$I$31=""), $B172&gt;='Personnel Details'!$I$31), IF('Personnel Details'!$K$31="", "", 'Personnel Details'!$K$31), IF('Personnel Details'!$F$31="", "", 'Personnel Details'!$F$31))))</f>
        <v/>
      </c>
      <c r="LL172" s="79" t="str">
        <f>IF(LJ$9="", "", IF(AND(NOT('Personnel Details'!$N$31=""), $B172&gt;='Personnel Details'!$N$31), 'Personnel Details'!$Q$31, IF(AND(NOT('Personnel Details'!$I$31=""), $B172&gt;='Personnel Details'!$I$31), 'Personnel Details'!$L$31, 'Personnel Details'!$G$31)))</f>
        <v/>
      </c>
      <c r="LM172" s="59" t="str">
        <f t="shared" si="423"/>
        <v/>
      </c>
      <c r="LN172" s="53"/>
      <c r="LP172" s="78" t="str">
        <f>IF(LP$9="", "", IF(AND(NOT('Personnel Details'!$N$32=""), $B172&gt;='Personnel Details'!$N$32), 'Personnel Details'!$O$32, IF(AND(NOT('Personnel Details'!$I$32=""), $B172&gt;='Personnel Details'!$I$32), 'Personnel Details'!$J$32, 'Personnel Details'!$E$32)))</f>
        <v/>
      </c>
      <c r="LQ172" s="59" t="str">
        <f>IF(LP$9="", "", IF(AND(NOT('Personnel Details'!$N$32=""), $B172&gt;='Personnel Details'!$N$32), IF('Personnel Details'!$P$32="","", 'Personnel Details'!$P$32), IF(AND(NOT('Personnel Details'!$I$32=""), $B172&gt;='Personnel Details'!$I$32), IF('Personnel Details'!$K$32="", "", 'Personnel Details'!$K$32), IF('Personnel Details'!$F$32="", "", 'Personnel Details'!$F$32))))</f>
        <v/>
      </c>
      <c r="LR172" s="79" t="str">
        <f>IF(LP$9="", "", IF(AND(NOT('Personnel Details'!$N$32=""), $B172&gt;='Personnel Details'!$N$32), 'Personnel Details'!$Q$32, IF(AND(NOT('Personnel Details'!$I$32=""), $B172&gt;='Personnel Details'!$I$32), 'Personnel Details'!$L$32, 'Personnel Details'!$G$32)))</f>
        <v/>
      </c>
      <c r="LS172" s="59" t="str">
        <f t="shared" si="424"/>
        <v/>
      </c>
      <c r="LT172" s="53"/>
      <c r="LV172" s="78" t="str">
        <f>IF(LV$9="", "", IF(AND(NOT('Personnel Details'!$N$33=""), $B172&gt;='Personnel Details'!$N$33), 'Personnel Details'!$O$33, IF(AND(NOT('Personnel Details'!$I$33=""), $B172&gt;='Personnel Details'!$I$33), 'Personnel Details'!$J$33, 'Personnel Details'!$E$33)))</f>
        <v/>
      </c>
      <c r="LW172" s="59" t="str">
        <f>IF(LV$9="", "", IF(AND(NOT('Personnel Details'!$N$33=""), $B172&gt;='Personnel Details'!$N$33), IF('Personnel Details'!$P$33="","", 'Personnel Details'!$P$33), IF(AND(NOT('Personnel Details'!$I$33=""), $B172&gt;='Personnel Details'!$I$33), IF('Personnel Details'!$K$33="", "", 'Personnel Details'!$K$33), IF('Personnel Details'!$F$33="", "", 'Personnel Details'!$F$33))))</f>
        <v/>
      </c>
      <c r="LX172" s="79" t="str">
        <f>IF(LV$9="", "", IF(AND(NOT('Personnel Details'!$N$33=""), $B172&gt;='Personnel Details'!$N$33), 'Personnel Details'!$Q$33, IF(AND(NOT('Personnel Details'!$I$33=""), $B172&gt;='Personnel Details'!$I$33), 'Personnel Details'!$L$33, 'Personnel Details'!$G$33)))</f>
        <v/>
      </c>
      <c r="LY172" s="59" t="str">
        <f t="shared" si="425"/>
        <v/>
      </c>
      <c r="LZ172" s="53"/>
      <c r="MB172" s="78" t="str">
        <f>IF(MB$9="", "", IF(AND(NOT('Personnel Details'!$N$34=""), $B172&gt;='Personnel Details'!$N$34), 'Personnel Details'!$O$34, IF(AND(NOT('Personnel Details'!$I$34=""), $B172&gt;='Personnel Details'!$I$34), 'Personnel Details'!$J$34, 'Personnel Details'!$E$34)))</f>
        <v/>
      </c>
      <c r="MC172" s="59" t="str">
        <f>IF(MB$9="", "", IF(AND(NOT('Personnel Details'!$N$34=""), $B172&gt;='Personnel Details'!$N$34), IF('Personnel Details'!$P$34="","", 'Personnel Details'!$P$34), IF(AND(NOT('Personnel Details'!$I$34=""), $B172&gt;='Personnel Details'!$I$34), IF('Personnel Details'!$K$34="", "", 'Personnel Details'!$K$34), IF('Personnel Details'!$F$34="", "", 'Personnel Details'!$F$34))))</f>
        <v/>
      </c>
      <c r="MD172" s="79" t="str">
        <f>IF(MB$9="", "", IF(AND(NOT('Personnel Details'!$N$34=""), $B172&gt;='Personnel Details'!$N$34), 'Personnel Details'!$Q$34, IF(AND(NOT('Personnel Details'!$I$34=""), $B172&gt;='Personnel Details'!$I$34), 'Personnel Details'!$L$34, 'Personnel Details'!$G$34)))</f>
        <v/>
      </c>
      <c r="ME172" s="59" t="str">
        <f t="shared" si="426"/>
        <v/>
      </c>
      <c r="MF172" s="53"/>
      <c r="MH172" s="78" t="str">
        <f>IF(MH$9="", "", IF(AND(NOT('Personnel Details'!$N$35=""), $B172&gt;='Personnel Details'!$N$35), 'Personnel Details'!$O$35, IF(AND(NOT('Personnel Details'!$I$35=""), $B172&gt;='Personnel Details'!$I$35), 'Personnel Details'!$J$35, 'Personnel Details'!$E$35)))</f>
        <v/>
      </c>
      <c r="MI172" s="59" t="str">
        <f>IF(MH$9="", "", IF(AND(NOT('Personnel Details'!$N$35=""), $B172&gt;='Personnel Details'!$N$35), IF('Personnel Details'!$P$35="","", 'Personnel Details'!$P$35), IF(AND(NOT('Personnel Details'!$I$35=""), $B172&gt;='Personnel Details'!$I$35), IF('Personnel Details'!$K$35="", "", 'Personnel Details'!$K$35), IF('Personnel Details'!$F$35="", "", 'Personnel Details'!$F$35))))</f>
        <v/>
      </c>
      <c r="MJ172" s="79" t="str">
        <f>IF(MH$9="", "", IF(AND(NOT('Personnel Details'!$N$35=""), $B172&gt;='Personnel Details'!$N$35), 'Personnel Details'!$Q$35, IF(AND(NOT('Personnel Details'!$I$35=""), $B172&gt;='Personnel Details'!$I$35), 'Personnel Details'!$L$35, 'Personnel Details'!$G$35)))</f>
        <v/>
      </c>
      <c r="MK172" s="59" t="str">
        <f t="shared" si="427"/>
        <v/>
      </c>
      <c r="ML172" s="53"/>
      <c r="MN172" s="78" t="str">
        <f>IF(MN$9="", "", IF(AND(NOT('Personnel Details'!$N$36=""), $B172&gt;='Personnel Details'!$N$36), 'Personnel Details'!$O$36, IF(AND(NOT('Personnel Details'!$I$36=""), $B172&gt;='Personnel Details'!$I$36), 'Personnel Details'!$J$36, 'Personnel Details'!$E$36)))</f>
        <v/>
      </c>
      <c r="MO172" s="59" t="str">
        <f>IF(MN$9="", "", IF(AND(NOT('Personnel Details'!$N$36=""), $B172&gt;='Personnel Details'!$N$36), IF('Personnel Details'!$P$36="","", 'Personnel Details'!$P$36), IF(AND(NOT('Personnel Details'!$I$36=""), $B172&gt;='Personnel Details'!$I$36), IF('Personnel Details'!$K$36="", "", 'Personnel Details'!$K$36), IF('Personnel Details'!$F$36="", "", 'Personnel Details'!$F$36))))</f>
        <v/>
      </c>
      <c r="MP172" s="79" t="str">
        <f>IF(MN$9="", "", IF(AND(NOT('Personnel Details'!$N$36=""), $B172&gt;='Personnel Details'!$N$36), 'Personnel Details'!$Q$36, IF(AND(NOT('Personnel Details'!$I$36=""), $B172&gt;='Personnel Details'!$I$36), 'Personnel Details'!$L$36, 'Personnel Details'!$G$36)))</f>
        <v/>
      </c>
      <c r="MQ172" s="59" t="str">
        <f t="shared" si="428"/>
        <v/>
      </c>
      <c r="MR172" s="53"/>
      <c r="MT172" s="78" t="str">
        <f>IF(MT$9="", "", IF(AND(NOT('Personnel Details'!$N$37=""), $B172&gt;='Personnel Details'!$N$37), 'Personnel Details'!$O$37, IF(AND(NOT('Personnel Details'!$I$37=""), $B172&gt;='Personnel Details'!$I$37), 'Personnel Details'!$J$37, 'Personnel Details'!$E$37)))</f>
        <v/>
      </c>
      <c r="MU172" s="59" t="str">
        <f>IF(MT$9="", "", IF(AND(NOT('Personnel Details'!$N$37=""), $B172&gt;='Personnel Details'!$N$37), IF('Personnel Details'!$P$37="","", 'Personnel Details'!$P$37), IF(AND(NOT('Personnel Details'!$I$37=""), $B172&gt;='Personnel Details'!$I$37), IF('Personnel Details'!$K$37="", "", 'Personnel Details'!$K$37), IF('Personnel Details'!$F$37="", "", 'Personnel Details'!$F$37))))</f>
        <v/>
      </c>
      <c r="MV172" s="79" t="str">
        <f>IF(MT$9="", "", IF(AND(NOT('Personnel Details'!$N$37=""), $B172&gt;='Personnel Details'!$N$37), 'Personnel Details'!$Q$37, IF(AND(NOT('Personnel Details'!$I$37=""), $B172&gt;='Personnel Details'!$I$37), 'Personnel Details'!$L$37, 'Personnel Details'!$G$37)))</f>
        <v/>
      </c>
      <c r="MW172" s="59" t="str">
        <f t="shared" si="429"/>
        <v/>
      </c>
      <c r="MX172" s="53"/>
      <c r="MZ172" s="78" t="str">
        <f>IF(MZ$9="", "", IF(AND(NOT('Personnel Details'!$N$38=""), $B172&gt;='Personnel Details'!$N$38), 'Personnel Details'!$O$38, IF(AND(NOT('Personnel Details'!$I$38=""), $B172&gt;='Personnel Details'!$I$38), 'Personnel Details'!$J$38, 'Personnel Details'!$E$38)))</f>
        <v/>
      </c>
      <c r="NA172" s="59" t="str">
        <f>IF(MZ$9="", "", IF(AND(NOT('Personnel Details'!$N$38=""), $B172&gt;='Personnel Details'!$N$38), IF('Personnel Details'!$P$38="","", 'Personnel Details'!$P$38), IF(AND(NOT('Personnel Details'!$I$38=""), $B172&gt;='Personnel Details'!$I$38), IF('Personnel Details'!$K$38="", "", 'Personnel Details'!$K$38), IF('Personnel Details'!$F$38="", "", 'Personnel Details'!$F$38))))</f>
        <v/>
      </c>
      <c r="NB172" s="79" t="str">
        <f>IF(MZ$9="", "", IF(AND(NOT('Personnel Details'!$N$38=""), $B172&gt;='Personnel Details'!$N$38), 'Personnel Details'!$Q$38, IF(AND(NOT('Personnel Details'!$I$38=""), $B172&gt;='Personnel Details'!$I$38), 'Personnel Details'!$L$38, 'Personnel Details'!$G$38)))</f>
        <v/>
      </c>
      <c r="NC172" s="59" t="str">
        <f t="shared" si="430"/>
        <v/>
      </c>
      <c r="ND172" s="53"/>
      <c r="NF172" s="78" t="str">
        <f>IF(NF$9="", "", IF(AND(NOT('Personnel Details'!$N$39=""), $B172&gt;='Personnel Details'!$N$39), 'Personnel Details'!$O$39, IF(AND(NOT('Personnel Details'!$I$39=""), $B172&gt;='Personnel Details'!$I$39), 'Personnel Details'!$J$39, 'Personnel Details'!$E$39)))</f>
        <v/>
      </c>
      <c r="NG172" s="59" t="str">
        <f>IF(NF$9="", "", IF(AND(NOT('Personnel Details'!$N$39=""), $B172&gt;='Personnel Details'!$N$39), IF('Personnel Details'!$P$39="","", 'Personnel Details'!$P$39), IF(AND(NOT('Personnel Details'!$I$39=""), $B172&gt;='Personnel Details'!$I$39), IF('Personnel Details'!$K$39="", "", 'Personnel Details'!$K$39), IF('Personnel Details'!$F$39="", "", 'Personnel Details'!$F$39))))</f>
        <v/>
      </c>
      <c r="NH172" s="79" t="str">
        <f>IF(NF$9="", "", IF(AND(NOT('Personnel Details'!$N$39=""), $B172&gt;='Personnel Details'!$N$39), 'Personnel Details'!$Q$39, IF(AND(NOT('Personnel Details'!$I$39=""), $B172&gt;='Personnel Details'!$I$39), 'Personnel Details'!$L$39, 'Personnel Details'!$G$39)))</f>
        <v/>
      </c>
      <c r="NI172" s="59" t="str">
        <f t="shared" si="431"/>
        <v/>
      </c>
      <c r="NJ172" s="53"/>
      <c r="NL172" s="78" t="str">
        <f>IF(NL$9="", "", IF(AND(NOT('Personnel Details'!$N$40=""), $B172&gt;='Personnel Details'!$N$40), 'Personnel Details'!$O$40, IF(AND(NOT('Personnel Details'!$I$40=""), $B172&gt;='Personnel Details'!$I$40), 'Personnel Details'!$J$40, 'Personnel Details'!$E$40)))</f>
        <v/>
      </c>
      <c r="NM172" s="59" t="str">
        <f>IF(NL$9="", "", IF(AND(NOT('Personnel Details'!$N$40=""), $B172&gt;='Personnel Details'!$N$40), IF('Personnel Details'!$P$40="","", 'Personnel Details'!$P$40), IF(AND(NOT('Personnel Details'!$I$40=""), $B172&gt;='Personnel Details'!$I$40), IF('Personnel Details'!$K$40="", "", 'Personnel Details'!$K$40), IF('Personnel Details'!$F$40="", "", 'Personnel Details'!$F$40))))</f>
        <v/>
      </c>
      <c r="NN172" s="79" t="str">
        <f>IF(NL$9="", "", IF(AND(NOT('Personnel Details'!$N$40=""), $B172&gt;='Personnel Details'!$N$40), 'Personnel Details'!$Q$40, IF(AND(NOT('Personnel Details'!$I$40=""), $B172&gt;='Personnel Details'!$I$40), 'Personnel Details'!$L$40, 'Personnel Details'!$G$40)))</f>
        <v/>
      </c>
      <c r="NO172" s="59" t="str">
        <f t="shared" si="432"/>
        <v/>
      </c>
      <c r="NP172" s="53"/>
    </row>
    <row r="173" spans="1:380" x14ac:dyDescent="0.25">
      <c r="A173" s="32"/>
      <c r="B173" s="113" t="str">
        <f>IFERROR(IF(B172+1&gt;'Personnel Details'!$U$5, "", B172+1), "")</f>
        <v/>
      </c>
      <c r="C173" s="32"/>
      <c r="D173" s="120"/>
      <c r="E173" s="13" t="str">
        <f t="shared" si="311"/>
        <v/>
      </c>
      <c r="F173" s="13" t="str">
        <f t="shared" si="342"/>
        <v/>
      </c>
      <c r="G173" s="56" t="str">
        <f t="shared" si="433"/>
        <v/>
      </c>
      <c r="H173" s="16" t="str">
        <f t="shared" si="343"/>
        <v/>
      </c>
      <c r="I173" s="32"/>
      <c r="J173" s="120"/>
      <c r="K173" s="62" t="str">
        <f t="shared" si="312"/>
        <v/>
      </c>
      <c r="L173" s="62" t="str">
        <f t="shared" si="344"/>
        <v/>
      </c>
      <c r="M173" s="65" t="str">
        <f t="shared" si="434"/>
        <v/>
      </c>
      <c r="N173" s="68" t="str">
        <f t="shared" si="345"/>
        <v/>
      </c>
      <c r="O173" s="32"/>
      <c r="P173" s="120"/>
      <c r="Q173" s="62" t="str">
        <f t="shared" si="313"/>
        <v/>
      </c>
      <c r="R173" s="62" t="str">
        <f t="shared" si="346"/>
        <v/>
      </c>
      <c r="S173" s="65" t="str">
        <f t="shared" si="435"/>
        <v/>
      </c>
      <c r="T173" s="68" t="str">
        <f t="shared" si="347"/>
        <v/>
      </c>
      <c r="U173" s="32"/>
      <c r="V173" s="120"/>
      <c r="W173" s="62" t="str">
        <f t="shared" si="314"/>
        <v/>
      </c>
      <c r="X173" s="62" t="str">
        <f t="shared" si="348"/>
        <v/>
      </c>
      <c r="Y173" s="65" t="str">
        <f t="shared" si="436"/>
        <v/>
      </c>
      <c r="Z173" s="68" t="str">
        <f t="shared" si="349"/>
        <v/>
      </c>
      <c r="AA173" s="32"/>
      <c r="AB173" s="120"/>
      <c r="AC173" s="62" t="str">
        <f t="shared" si="315"/>
        <v/>
      </c>
      <c r="AD173" s="62" t="str">
        <f t="shared" si="350"/>
        <v/>
      </c>
      <c r="AE173" s="65" t="str">
        <f t="shared" si="437"/>
        <v/>
      </c>
      <c r="AF173" s="68" t="str">
        <f t="shared" si="351"/>
        <v/>
      </c>
      <c r="AG173" s="32"/>
      <c r="AH173" s="120"/>
      <c r="AI173" s="62" t="str">
        <f t="shared" si="316"/>
        <v/>
      </c>
      <c r="AJ173" s="62" t="str">
        <f t="shared" si="352"/>
        <v/>
      </c>
      <c r="AK173" s="65" t="str">
        <f t="shared" si="438"/>
        <v/>
      </c>
      <c r="AL173" s="68" t="str">
        <f t="shared" si="353"/>
        <v/>
      </c>
      <c r="AM173" s="32"/>
      <c r="AN173" s="120"/>
      <c r="AO173" s="62" t="str">
        <f t="shared" si="317"/>
        <v/>
      </c>
      <c r="AP173" s="62" t="str">
        <f t="shared" si="354"/>
        <v/>
      </c>
      <c r="AQ173" s="65" t="str">
        <f t="shared" si="439"/>
        <v/>
      </c>
      <c r="AR173" s="68" t="str">
        <f t="shared" si="355"/>
        <v/>
      </c>
      <c r="AS173" s="32"/>
      <c r="AT173" s="120"/>
      <c r="AU173" s="62" t="str">
        <f t="shared" si="318"/>
        <v/>
      </c>
      <c r="AV173" s="62" t="str">
        <f t="shared" si="356"/>
        <v/>
      </c>
      <c r="AW173" s="65" t="str">
        <f t="shared" si="440"/>
        <v/>
      </c>
      <c r="AX173" s="68" t="str">
        <f t="shared" si="357"/>
        <v/>
      </c>
      <c r="AY173" s="32"/>
      <c r="AZ173" s="120"/>
      <c r="BA173" s="62" t="str">
        <f t="shared" si="319"/>
        <v/>
      </c>
      <c r="BB173" s="62" t="str">
        <f t="shared" si="358"/>
        <v/>
      </c>
      <c r="BC173" s="65" t="str">
        <f t="shared" si="441"/>
        <v/>
      </c>
      <c r="BD173" s="68" t="str">
        <f t="shared" si="359"/>
        <v/>
      </c>
      <c r="BE173" s="32"/>
      <c r="BF173" s="120"/>
      <c r="BG173" s="62" t="str">
        <f t="shared" si="320"/>
        <v/>
      </c>
      <c r="BH173" s="62" t="str">
        <f t="shared" si="360"/>
        <v/>
      </c>
      <c r="BI173" s="65" t="str">
        <f t="shared" si="442"/>
        <v/>
      </c>
      <c r="BJ173" s="68" t="str">
        <f t="shared" si="361"/>
        <v/>
      </c>
      <c r="BK173" s="32"/>
      <c r="BL173" s="120"/>
      <c r="BM173" s="62" t="str">
        <f t="shared" si="321"/>
        <v/>
      </c>
      <c r="BN173" s="62" t="str">
        <f t="shared" si="362"/>
        <v/>
      </c>
      <c r="BO173" s="65" t="str">
        <f t="shared" si="443"/>
        <v/>
      </c>
      <c r="BP173" s="68" t="str">
        <f t="shared" si="363"/>
        <v/>
      </c>
      <c r="BQ173" s="32"/>
      <c r="BR173" s="120"/>
      <c r="BS173" s="62" t="str">
        <f t="shared" si="322"/>
        <v/>
      </c>
      <c r="BT173" s="62" t="str">
        <f t="shared" si="364"/>
        <v/>
      </c>
      <c r="BU173" s="65" t="str">
        <f t="shared" si="444"/>
        <v/>
      </c>
      <c r="BV173" s="68" t="str">
        <f t="shared" si="365"/>
        <v/>
      </c>
      <c r="BW173" s="32"/>
      <c r="BX173" s="120"/>
      <c r="BY173" s="62" t="str">
        <f t="shared" si="323"/>
        <v/>
      </c>
      <c r="BZ173" s="62" t="str">
        <f t="shared" si="366"/>
        <v/>
      </c>
      <c r="CA173" s="65" t="str">
        <f t="shared" si="445"/>
        <v/>
      </c>
      <c r="CB173" s="68" t="str">
        <f t="shared" si="367"/>
        <v/>
      </c>
      <c r="CC173" s="32"/>
      <c r="CD173" s="120"/>
      <c r="CE173" s="62" t="str">
        <f t="shared" si="324"/>
        <v/>
      </c>
      <c r="CF173" s="62" t="str">
        <f t="shared" si="368"/>
        <v/>
      </c>
      <c r="CG173" s="65" t="str">
        <f t="shared" si="446"/>
        <v/>
      </c>
      <c r="CH173" s="68" t="str">
        <f t="shared" si="369"/>
        <v/>
      </c>
      <c r="CI173" s="32"/>
      <c r="CJ173" s="120"/>
      <c r="CK173" s="62" t="str">
        <f t="shared" si="325"/>
        <v/>
      </c>
      <c r="CL173" s="62" t="str">
        <f t="shared" si="370"/>
        <v/>
      </c>
      <c r="CM173" s="65" t="str">
        <f t="shared" si="447"/>
        <v/>
      </c>
      <c r="CN173" s="68" t="str">
        <f t="shared" si="371"/>
        <v/>
      </c>
      <c r="CO173" s="32"/>
      <c r="CP173" s="120"/>
      <c r="CQ173" s="62" t="str">
        <f t="shared" si="326"/>
        <v/>
      </c>
      <c r="CR173" s="62" t="str">
        <f t="shared" si="372"/>
        <v/>
      </c>
      <c r="CS173" s="65" t="str">
        <f t="shared" si="448"/>
        <v/>
      </c>
      <c r="CT173" s="68" t="str">
        <f t="shared" si="373"/>
        <v/>
      </c>
      <c r="CU173" s="32"/>
      <c r="CV173" s="120"/>
      <c r="CW173" s="62" t="str">
        <f t="shared" si="327"/>
        <v/>
      </c>
      <c r="CX173" s="62" t="str">
        <f t="shared" si="374"/>
        <v/>
      </c>
      <c r="CY173" s="65" t="str">
        <f t="shared" si="449"/>
        <v/>
      </c>
      <c r="CZ173" s="68" t="str">
        <f t="shared" si="375"/>
        <v/>
      </c>
      <c r="DA173" s="32"/>
      <c r="DB173" s="120"/>
      <c r="DC173" s="62" t="str">
        <f t="shared" si="328"/>
        <v/>
      </c>
      <c r="DD173" s="62" t="str">
        <f t="shared" si="376"/>
        <v/>
      </c>
      <c r="DE173" s="65" t="str">
        <f t="shared" si="450"/>
        <v/>
      </c>
      <c r="DF173" s="68" t="str">
        <f t="shared" si="377"/>
        <v/>
      </c>
      <c r="DG173" s="32"/>
      <c r="DH173" s="120"/>
      <c r="DI173" s="62" t="str">
        <f t="shared" si="329"/>
        <v/>
      </c>
      <c r="DJ173" s="62" t="str">
        <f t="shared" si="378"/>
        <v/>
      </c>
      <c r="DK173" s="65" t="str">
        <f t="shared" si="451"/>
        <v/>
      </c>
      <c r="DL173" s="68" t="str">
        <f t="shared" si="379"/>
        <v/>
      </c>
      <c r="DM173" s="32"/>
      <c r="DN173" s="120"/>
      <c r="DO173" s="62" t="str">
        <f t="shared" si="330"/>
        <v/>
      </c>
      <c r="DP173" s="62" t="str">
        <f t="shared" si="380"/>
        <v/>
      </c>
      <c r="DQ173" s="65" t="str">
        <f t="shared" si="452"/>
        <v/>
      </c>
      <c r="DR173" s="68" t="str">
        <f t="shared" si="381"/>
        <v/>
      </c>
      <c r="DS173" s="32"/>
      <c r="DT173" s="120"/>
      <c r="DU173" s="62" t="str">
        <f t="shared" si="331"/>
        <v/>
      </c>
      <c r="DV173" s="62" t="str">
        <f t="shared" si="382"/>
        <v/>
      </c>
      <c r="DW173" s="65" t="str">
        <f t="shared" si="453"/>
        <v/>
      </c>
      <c r="DX173" s="68" t="str">
        <f t="shared" si="383"/>
        <v/>
      </c>
      <c r="DY173" s="32"/>
      <c r="DZ173" s="120"/>
      <c r="EA173" s="62" t="str">
        <f t="shared" si="332"/>
        <v/>
      </c>
      <c r="EB173" s="62" t="str">
        <f t="shared" si="384"/>
        <v/>
      </c>
      <c r="EC173" s="65" t="str">
        <f t="shared" si="454"/>
        <v/>
      </c>
      <c r="ED173" s="68" t="str">
        <f t="shared" si="385"/>
        <v/>
      </c>
      <c r="EE173" s="32"/>
      <c r="EF173" s="120"/>
      <c r="EG173" s="62" t="str">
        <f t="shared" si="333"/>
        <v/>
      </c>
      <c r="EH173" s="62" t="str">
        <f t="shared" si="386"/>
        <v/>
      </c>
      <c r="EI173" s="65" t="str">
        <f t="shared" si="455"/>
        <v/>
      </c>
      <c r="EJ173" s="68" t="str">
        <f t="shared" si="387"/>
        <v/>
      </c>
      <c r="EK173" s="32"/>
      <c r="EL173" s="120"/>
      <c r="EM173" s="62" t="str">
        <f t="shared" si="334"/>
        <v/>
      </c>
      <c r="EN173" s="62" t="str">
        <f t="shared" si="388"/>
        <v/>
      </c>
      <c r="EO173" s="65" t="str">
        <f t="shared" si="456"/>
        <v/>
      </c>
      <c r="EP173" s="68" t="str">
        <f t="shared" si="389"/>
        <v/>
      </c>
      <c r="EQ173" s="32"/>
      <c r="ER173" s="120"/>
      <c r="ES173" s="62" t="str">
        <f t="shared" si="335"/>
        <v/>
      </c>
      <c r="ET173" s="62" t="str">
        <f t="shared" si="390"/>
        <v/>
      </c>
      <c r="EU173" s="65" t="str">
        <f t="shared" si="457"/>
        <v/>
      </c>
      <c r="EV173" s="68" t="str">
        <f t="shared" si="391"/>
        <v/>
      </c>
      <c r="EW173" s="32"/>
      <c r="EX173" s="120"/>
      <c r="EY173" s="62" t="str">
        <f t="shared" si="336"/>
        <v/>
      </c>
      <c r="EZ173" s="62" t="str">
        <f t="shared" si="392"/>
        <v/>
      </c>
      <c r="FA173" s="65" t="str">
        <f t="shared" si="458"/>
        <v/>
      </c>
      <c r="FB173" s="68" t="str">
        <f t="shared" si="393"/>
        <v/>
      </c>
      <c r="FC173" s="32"/>
      <c r="FD173" s="120"/>
      <c r="FE173" s="62" t="str">
        <f t="shared" si="337"/>
        <v/>
      </c>
      <c r="FF173" s="62" t="str">
        <f t="shared" si="394"/>
        <v/>
      </c>
      <c r="FG173" s="65" t="str">
        <f t="shared" si="459"/>
        <v/>
      </c>
      <c r="FH173" s="68" t="str">
        <f t="shared" si="395"/>
        <v/>
      </c>
      <c r="FI173" s="32"/>
      <c r="FJ173" s="120"/>
      <c r="FK173" s="62" t="str">
        <f t="shared" si="338"/>
        <v/>
      </c>
      <c r="FL173" s="62" t="str">
        <f t="shared" si="396"/>
        <v/>
      </c>
      <c r="FM173" s="65" t="str">
        <f t="shared" si="460"/>
        <v/>
      </c>
      <c r="FN173" s="68" t="str">
        <f t="shared" si="397"/>
        <v/>
      </c>
      <c r="FO173" s="32"/>
      <c r="FP173" s="120"/>
      <c r="FQ173" s="62" t="str">
        <f t="shared" si="339"/>
        <v/>
      </c>
      <c r="FR173" s="62" t="str">
        <f t="shared" si="398"/>
        <v/>
      </c>
      <c r="FS173" s="65" t="str">
        <f t="shared" si="461"/>
        <v/>
      </c>
      <c r="FT173" s="68" t="str">
        <f t="shared" si="399"/>
        <v/>
      </c>
      <c r="FU173" s="32"/>
      <c r="FV173" s="120"/>
      <c r="FW173" s="62" t="str">
        <f t="shared" si="340"/>
        <v/>
      </c>
      <c r="FX173" s="62" t="str">
        <f t="shared" si="400"/>
        <v/>
      </c>
      <c r="FY173" s="65" t="str">
        <f t="shared" si="462"/>
        <v/>
      </c>
      <c r="FZ173" s="68" t="str">
        <f t="shared" si="401"/>
        <v/>
      </c>
      <c r="GA173" s="32"/>
      <c r="GC173" s="7" t="str">
        <f t="shared" si="402"/>
        <v/>
      </c>
      <c r="GD173" s="7" t="str">
        <f t="shared" ca="1" si="341"/>
        <v/>
      </c>
      <c r="GT173" s="71" t="str">
        <f>IF(GT$9="", "", IF(AND(NOT('Personnel Details'!$N$11=""), $B173&gt;='Personnel Details'!$N$11), 'Personnel Details'!$O$11, IF(AND(NOT('Personnel Details'!$I$11=""), $B173&gt;='Personnel Details'!$I$11), 'Personnel Details'!$J$11, 'Personnel Details'!$E$11)))</f>
        <v/>
      </c>
      <c r="GU173" s="59" t="str">
        <f>IF(GT$9="", "", IF(AND(NOT('Personnel Details'!$N$11=""), $B173&gt;='Personnel Details'!$N$11), IF('Personnel Details'!$P$11="","", 'Personnel Details'!$P$11), IF(AND(NOT('Personnel Details'!$I$11=""), $B173&gt;='Personnel Details'!$I$11), IF('Personnel Details'!$K$11="", "", 'Personnel Details'!$K$11), IF('Personnel Details'!$F$11="", "", 'Personnel Details'!$F$11))))</f>
        <v/>
      </c>
      <c r="GV173" s="74" t="str">
        <f>IF(GT$9="", "", IF(AND(NOT('Personnel Details'!$N$11=""), $B173&gt;='Personnel Details'!$N$11), 'Personnel Details'!$Q$11, IF(AND(NOT('Personnel Details'!$I$11=""), $B173&gt;='Personnel Details'!$I$11), 'Personnel Details'!$L$11, 'Personnel Details'!$G$11)))</f>
        <v/>
      </c>
      <c r="GW173" s="59" t="str">
        <f t="shared" si="403"/>
        <v/>
      </c>
      <c r="GX173" s="53"/>
      <c r="GZ173" s="78" t="str">
        <f>IF(GZ$9="", "", IF(AND(NOT('Personnel Details'!$N$12=""), $B173&gt;='Personnel Details'!$N$12), 'Personnel Details'!$O$12, IF(AND(NOT('Personnel Details'!$I$12=""), $B173&gt;='Personnel Details'!$I$12), 'Personnel Details'!$J$12, 'Personnel Details'!$E$12)))</f>
        <v/>
      </c>
      <c r="HA173" s="59" t="str">
        <f>IF(GZ$9="", "", IF(AND(NOT('Personnel Details'!$N$12=""), $B173&gt;='Personnel Details'!$N$12), IF('Personnel Details'!$P$12="","", 'Personnel Details'!$P$12), IF(AND(NOT('Personnel Details'!$I$12=""), $B173&gt;='Personnel Details'!$I$12), IF('Personnel Details'!$K$12="", "", 'Personnel Details'!$K$12), IF('Personnel Details'!$F$12="", "", 'Personnel Details'!$F$12))))</f>
        <v/>
      </c>
      <c r="HB173" s="79" t="str">
        <f>IF(GZ$9="", "", IF(AND(NOT('Personnel Details'!$N$12=""), $B173&gt;='Personnel Details'!$N$12), 'Personnel Details'!$Q$12, IF(AND(NOT('Personnel Details'!$I$12=""), $B173&gt;='Personnel Details'!$I$12), 'Personnel Details'!$L$12, 'Personnel Details'!$G$12)))</f>
        <v/>
      </c>
      <c r="HC173" s="59" t="str">
        <f t="shared" si="404"/>
        <v/>
      </c>
      <c r="HD173" s="53"/>
      <c r="HF173" s="78" t="str">
        <f>IF(HF$9="", "", IF(AND(NOT('Personnel Details'!$N$13=""), $B173&gt;='Personnel Details'!$N$13), 'Personnel Details'!$O$13, IF(AND(NOT('Personnel Details'!$I$13=""), $B173&gt;='Personnel Details'!$I$13), 'Personnel Details'!$J$13, 'Personnel Details'!$E$13)))</f>
        <v/>
      </c>
      <c r="HG173" s="59" t="str">
        <f>IF(HF$9="", "", IF(AND(NOT('Personnel Details'!$N$13=""), $B173&gt;='Personnel Details'!$N$13), IF('Personnel Details'!$P$13="","", 'Personnel Details'!$P$13), IF(AND(NOT('Personnel Details'!$I$13=""), $B173&gt;='Personnel Details'!$I$13), IF('Personnel Details'!$K$13="", "", 'Personnel Details'!$K$13), IF('Personnel Details'!$F$13="", "", 'Personnel Details'!$F$13))))</f>
        <v/>
      </c>
      <c r="HH173" s="79" t="str">
        <f>IF(HF$9="", "", IF(AND(NOT('Personnel Details'!$N$13=""), $B173&gt;='Personnel Details'!$N$13), 'Personnel Details'!$Q$13, IF(AND(NOT('Personnel Details'!$I$13=""), $B173&gt;='Personnel Details'!$I$13), 'Personnel Details'!$L$13, 'Personnel Details'!$G$13)))</f>
        <v/>
      </c>
      <c r="HI173" s="59" t="str">
        <f t="shared" si="405"/>
        <v/>
      </c>
      <c r="HJ173" s="53"/>
      <c r="HL173" s="78" t="str">
        <f>IF(HL$9="", "", IF(AND(NOT('Personnel Details'!$N$14=""), $B173&gt;='Personnel Details'!$N$14), 'Personnel Details'!$O$14, IF(AND(NOT('Personnel Details'!$I$14=""), $B173&gt;='Personnel Details'!$I$14), 'Personnel Details'!$J$14, 'Personnel Details'!$E$14)))</f>
        <v/>
      </c>
      <c r="HM173" s="59" t="str">
        <f>IF(HL$9="", "", IF(AND(NOT('Personnel Details'!$N$14=""), $B173&gt;='Personnel Details'!$N$14), IF('Personnel Details'!$P$14="","", 'Personnel Details'!$P$14), IF(AND(NOT('Personnel Details'!$I$14=""), $B173&gt;='Personnel Details'!$I$14), IF('Personnel Details'!$K$14="", "", 'Personnel Details'!$K$14), IF('Personnel Details'!$F$14="", "", 'Personnel Details'!$F$14))))</f>
        <v/>
      </c>
      <c r="HN173" s="79" t="str">
        <f>IF(HL$9="", "", IF(AND(NOT('Personnel Details'!$N$14=""), $B173&gt;='Personnel Details'!$N$14), 'Personnel Details'!$Q$14, IF(AND(NOT('Personnel Details'!$I$14=""), $B173&gt;='Personnel Details'!$I$14), 'Personnel Details'!$L$14, 'Personnel Details'!$G$14)))</f>
        <v/>
      </c>
      <c r="HO173" s="59" t="str">
        <f t="shared" si="406"/>
        <v/>
      </c>
      <c r="HP173" s="53"/>
      <c r="HR173" s="78" t="str">
        <f>IF(HR$9="", "", IF(AND(NOT('Personnel Details'!$N$15=""), $B173&gt;='Personnel Details'!$N$15), 'Personnel Details'!$O$15, IF(AND(NOT('Personnel Details'!$I$15=""), $B173&gt;='Personnel Details'!$I$15), 'Personnel Details'!$J$15, 'Personnel Details'!$E$15)))</f>
        <v/>
      </c>
      <c r="HS173" s="59" t="str">
        <f>IF(HR$9="", "", IF(AND(NOT('Personnel Details'!$N$15=""), $B173&gt;='Personnel Details'!$N$15), IF('Personnel Details'!$P$15="","", 'Personnel Details'!$P$15), IF(AND(NOT('Personnel Details'!$I$15=""), $B173&gt;='Personnel Details'!$I$15), IF('Personnel Details'!$K$15="", "", 'Personnel Details'!$K$15), IF('Personnel Details'!$F$15="", "", 'Personnel Details'!$F$15))))</f>
        <v/>
      </c>
      <c r="HT173" s="79" t="str">
        <f>IF(HR$9="", "", IF(AND(NOT('Personnel Details'!$N$15=""), $B173&gt;='Personnel Details'!$N$15), 'Personnel Details'!$Q$15, IF(AND(NOT('Personnel Details'!$I$15=""), $B173&gt;='Personnel Details'!$I$15), 'Personnel Details'!$L$15, 'Personnel Details'!$G$15)))</f>
        <v/>
      </c>
      <c r="HU173" s="59" t="str">
        <f t="shared" si="407"/>
        <v/>
      </c>
      <c r="HV173" s="53"/>
      <c r="HX173" s="78" t="str">
        <f>IF(HX$9="", "", IF(AND(NOT('Personnel Details'!$N$16=""), $B173&gt;='Personnel Details'!$N$16), 'Personnel Details'!$O$16, IF(AND(NOT('Personnel Details'!$I$16=""), $B173&gt;='Personnel Details'!$I$16), 'Personnel Details'!$J$16, 'Personnel Details'!$E$16)))</f>
        <v/>
      </c>
      <c r="HY173" s="59" t="str">
        <f>IF(HX$9="", "", IF(AND(NOT('Personnel Details'!$N$16=""), $B173&gt;='Personnel Details'!$N$16), IF('Personnel Details'!$P$16="","", 'Personnel Details'!$P$16), IF(AND(NOT('Personnel Details'!$I$16=""), $B173&gt;='Personnel Details'!$I$16), IF('Personnel Details'!$K$16="", "", 'Personnel Details'!$K$16), IF('Personnel Details'!$F$16="", "", 'Personnel Details'!$F$16))))</f>
        <v/>
      </c>
      <c r="HZ173" s="79" t="str">
        <f>IF(HX$9="", "", IF(AND(NOT('Personnel Details'!$N$16=""), $B173&gt;='Personnel Details'!$N$16), 'Personnel Details'!$Q$16, IF(AND(NOT('Personnel Details'!$I$16=""), $B173&gt;='Personnel Details'!$I$16), 'Personnel Details'!$L$16, 'Personnel Details'!$G$16)))</f>
        <v/>
      </c>
      <c r="IA173" s="59" t="str">
        <f t="shared" si="408"/>
        <v/>
      </c>
      <c r="IB173" s="53"/>
      <c r="ID173" s="78" t="str">
        <f>IF(ID$9="", "", IF(AND(NOT('Personnel Details'!$N$17=""), $B173&gt;='Personnel Details'!$N$17), 'Personnel Details'!$O$17, IF(AND(NOT('Personnel Details'!$I$17=""), $B173&gt;='Personnel Details'!$I$17), 'Personnel Details'!$J$17, 'Personnel Details'!$E$17)))</f>
        <v/>
      </c>
      <c r="IE173" s="59" t="str">
        <f>IF(ID$9="", "", IF(AND(NOT('Personnel Details'!$N$17=""), $B173&gt;='Personnel Details'!$N$17), IF('Personnel Details'!$P$17="","", 'Personnel Details'!$P$17), IF(AND(NOT('Personnel Details'!$I$17=""), $B173&gt;='Personnel Details'!$I$17), IF('Personnel Details'!$K$17="", "", 'Personnel Details'!$K$17), IF('Personnel Details'!$F$17="", "", 'Personnel Details'!$F$17))))</f>
        <v/>
      </c>
      <c r="IF173" s="79" t="str">
        <f>IF(ID$9="", "", IF(AND(NOT('Personnel Details'!$N$17=""), $B173&gt;='Personnel Details'!$N$17), 'Personnel Details'!$Q$17, IF(AND(NOT('Personnel Details'!$I$17=""), $B173&gt;='Personnel Details'!$I$17), 'Personnel Details'!$L$17, 'Personnel Details'!$G$17)))</f>
        <v/>
      </c>
      <c r="IG173" s="59" t="str">
        <f t="shared" si="409"/>
        <v/>
      </c>
      <c r="IH173" s="53"/>
      <c r="IJ173" s="78" t="str">
        <f>IF(IJ$9="", "", IF(AND(NOT('Personnel Details'!$N$18=""), $B173&gt;='Personnel Details'!$N$18), 'Personnel Details'!$O$18, IF(AND(NOT('Personnel Details'!$I$18=""), $B173&gt;='Personnel Details'!$I$18), 'Personnel Details'!$J$18, 'Personnel Details'!$E$18)))</f>
        <v/>
      </c>
      <c r="IK173" s="59" t="str">
        <f>IF(IJ$9="", "", IF(AND(NOT('Personnel Details'!$N$18=""), $B173&gt;='Personnel Details'!$N$18), IF('Personnel Details'!$P$18="","", 'Personnel Details'!$P$18), IF(AND(NOT('Personnel Details'!$I$18=""), $B173&gt;='Personnel Details'!$I$18), IF('Personnel Details'!$K$18="", "", 'Personnel Details'!$K$18), IF('Personnel Details'!$F$18="", "", 'Personnel Details'!$F$18))))</f>
        <v/>
      </c>
      <c r="IL173" s="79" t="str">
        <f>IF(IJ$9="", "", IF(AND(NOT('Personnel Details'!$N$18=""), $B173&gt;='Personnel Details'!$N$18), 'Personnel Details'!$Q$18, IF(AND(NOT('Personnel Details'!$I$18=""), $B173&gt;='Personnel Details'!$I$18), 'Personnel Details'!$L$18, 'Personnel Details'!$G$18)))</f>
        <v/>
      </c>
      <c r="IM173" s="59" t="str">
        <f t="shared" si="410"/>
        <v/>
      </c>
      <c r="IN173" s="53"/>
      <c r="IP173" s="78" t="str">
        <f>IF(IP$9="", "", IF(AND(NOT('Personnel Details'!$N$19=""), $B173&gt;='Personnel Details'!$N$19), 'Personnel Details'!$O$19, IF(AND(NOT('Personnel Details'!$I$19=""), $B173&gt;='Personnel Details'!$I$19), 'Personnel Details'!$J$19, 'Personnel Details'!$E$19)))</f>
        <v/>
      </c>
      <c r="IQ173" s="59" t="str">
        <f>IF(IP$9="", "", IF(AND(NOT('Personnel Details'!$N$19=""), $B173&gt;='Personnel Details'!$N$19), IF('Personnel Details'!$P$19="","", 'Personnel Details'!$P$19), IF(AND(NOT('Personnel Details'!$I$19=""), $B173&gt;='Personnel Details'!$I$19), IF('Personnel Details'!$K$19="", "", 'Personnel Details'!$K$19), IF('Personnel Details'!$F$19="", "", 'Personnel Details'!$F$19))))</f>
        <v/>
      </c>
      <c r="IR173" s="79" t="str">
        <f>IF(IP$9="", "", IF(AND(NOT('Personnel Details'!$N$19=""), $B173&gt;='Personnel Details'!$N$19), 'Personnel Details'!$Q$19, IF(AND(NOT('Personnel Details'!$I$19=""), $B173&gt;='Personnel Details'!$I$19), 'Personnel Details'!$L$19, 'Personnel Details'!$G$19)))</f>
        <v/>
      </c>
      <c r="IS173" s="59" t="str">
        <f t="shared" si="411"/>
        <v/>
      </c>
      <c r="IT173" s="53"/>
      <c r="IV173" s="78" t="str">
        <f>IF(IV$9="", "", IF(AND(NOT('Personnel Details'!$N$20=""), $B173&gt;='Personnel Details'!$N$20), 'Personnel Details'!$O$20, IF(AND(NOT('Personnel Details'!$I$20=""), $B173&gt;='Personnel Details'!$I$20), 'Personnel Details'!$J$20, 'Personnel Details'!$E$20)))</f>
        <v/>
      </c>
      <c r="IW173" s="59" t="str">
        <f>IF(IV$9="", "", IF(AND(NOT('Personnel Details'!$N$20=""), $B173&gt;='Personnel Details'!$N$20), IF('Personnel Details'!$P$20="","", 'Personnel Details'!$P$20), IF(AND(NOT('Personnel Details'!$I$20=""), $B173&gt;='Personnel Details'!$I$20), IF('Personnel Details'!$K$20="", "", 'Personnel Details'!$K$20), IF('Personnel Details'!$F$20="", "", 'Personnel Details'!$F$20))))</f>
        <v/>
      </c>
      <c r="IX173" s="79" t="str">
        <f>IF(IV$9="", "", IF(AND(NOT('Personnel Details'!$N$20=""), $B173&gt;='Personnel Details'!$N$20), 'Personnel Details'!$Q$20, IF(AND(NOT('Personnel Details'!$I$20=""), $B173&gt;='Personnel Details'!$I$20), 'Personnel Details'!$L$20, 'Personnel Details'!$G$20)))</f>
        <v/>
      </c>
      <c r="IY173" s="59" t="str">
        <f t="shared" si="412"/>
        <v/>
      </c>
      <c r="IZ173" s="53"/>
      <c r="JB173" s="78" t="str">
        <f>IF(JB$9="", "", IF(AND(NOT('Personnel Details'!$N$21=""), $B173&gt;='Personnel Details'!$N$21), 'Personnel Details'!$O$21, IF(AND(NOT('Personnel Details'!$I$21=""), $B173&gt;='Personnel Details'!$I$21), 'Personnel Details'!$J$21, 'Personnel Details'!$E$21)))</f>
        <v/>
      </c>
      <c r="JC173" s="59" t="str">
        <f>IF(JB$9="", "", IF(AND(NOT('Personnel Details'!$N$21=""), $B173&gt;='Personnel Details'!$N$21), IF('Personnel Details'!$P$21="","", 'Personnel Details'!$P$21), IF(AND(NOT('Personnel Details'!$I$21=""), $B173&gt;='Personnel Details'!$I$21), IF('Personnel Details'!$K$21="", "", 'Personnel Details'!$K$21), IF('Personnel Details'!$F$21="", "", 'Personnel Details'!$F$21))))</f>
        <v/>
      </c>
      <c r="JD173" s="79" t="str">
        <f>IF(JB$9="", "", IF(AND(NOT('Personnel Details'!$N$21=""), $B173&gt;='Personnel Details'!$N$21), 'Personnel Details'!$Q$21, IF(AND(NOT('Personnel Details'!$I$21=""), $B173&gt;='Personnel Details'!$I$21), 'Personnel Details'!$L$21, 'Personnel Details'!$G$21)))</f>
        <v/>
      </c>
      <c r="JE173" s="59" t="str">
        <f t="shared" si="413"/>
        <v/>
      </c>
      <c r="JF173" s="53"/>
      <c r="JH173" s="78" t="str">
        <f>IF(JH$9="", "", IF(AND(NOT('Personnel Details'!$N$22=""), $B173&gt;='Personnel Details'!$N$22), 'Personnel Details'!$O$22, IF(AND(NOT('Personnel Details'!$I$22=""), $B173&gt;='Personnel Details'!$I$22), 'Personnel Details'!$J$22, 'Personnel Details'!$E$22)))</f>
        <v/>
      </c>
      <c r="JI173" s="59" t="str">
        <f>IF(JH$9="", "", IF(AND(NOT('Personnel Details'!$N$22=""), $B173&gt;='Personnel Details'!$N$22), IF('Personnel Details'!$P$22="","", 'Personnel Details'!$P$22), IF(AND(NOT('Personnel Details'!$I$22=""), $B173&gt;='Personnel Details'!$I$22), IF('Personnel Details'!$K$22="", "", 'Personnel Details'!$K$22), IF('Personnel Details'!$F$22="", "", 'Personnel Details'!$F$22))))</f>
        <v/>
      </c>
      <c r="JJ173" s="79" t="str">
        <f>IF(JH$9="", "", IF(AND(NOT('Personnel Details'!$N$22=""), $B173&gt;='Personnel Details'!$N$22), 'Personnel Details'!$Q$22, IF(AND(NOT('Personnel Details'!$I$22=""), $B173&gt;='Personnel Details'!$I$22), 'Personnel Details'!$L$22, 'Personnel Details'!$G$22)))</f>
        <v/>
      </c>
      <c r="JK173" s="59" t="str">
        <f t="shared" si="414"/>
        <v/>
      </c>
      <c r="JL173" s="53"/>
      <c r="JN173" s="78" t="str">
        <f>IF(JN$9="", "", IF(AND(NOT('Personnel Details'!$N$23=""), $B173&gt;='Personnel Details'!$N$23), 'Personnel Details'!$O$23, IF(AND(NOT('Personnel Details'!$I$23=""), $B173&gt;='Personnel Details'!$I$23), 'Personnel Details'!$J$23, 'Personnel Details'!$E$23)))</f>
        <v/>
      </c>
      <c r="JO173" s="59" t="str">
        <f>IF(JN$9="", "", IF(AND(NOT('Personnel Details'!$N$23=""), $B173&gt;='Personnel Details'!$N$23), IF('Personnel Details'!$P$23="","", 'Personnel Details'!$P$23), IF(AND(NOT('Personnel Details'!$I$23=""), $B173&gt;='Personnel Details'!$I$23), IF('Personnel Details'!$K$23="", "", 'Personnel Details'!$K$23), IF('Personnel Details'!$F$23="", "", 'Personnel Details'!$F$23))))</f>
        <v/>
      </c>
      <c r="JP173" s="79" t="str">
        <f>IF(JN$9="", "", IF(AND(NOT('Personnel Details'!$N$23=""), $B173&gt;='Personnel Details'!$N$23), 'Personnel Details'!$Q$23, IF(AND(NOT('Personnel Details'!$I$23=""), $B173&gt;='Personnel Details'!$I$23), 'Personnel Details'!$L$23, 'Personnel Details'!$G$23)))</f>
        <v/>
      </c>
      <c r="JQ173" s="59" t="str">
        <f t="shared" si="415"/>
        <v/>
      </c>
      <c r="JR173" s="53"/>
      <c r="JT173" s="78" t="str">
        <f>IF(JT$9="", "", IF(AND(NOT('Personnel Details'!$N$24=""), $B173&gt;='Personnel Details'!$N$24), 'Personnel Details'!$O$24, IF(AND(NOT('Personnel Details'!$I$24=""), $B173&gt;='Personnel Details'!$I$24), 'Personnel Details'!$J$24, 'Personnel Details'!$E$24)))</f>
        <v/>
      </c>
      <c r="JU173" s="59" t="str">
        <f>IF(JT$9="", "", IF(AND(NOT('Personnel Details'!$N$24=""), $B173&gt;='Personnel Details'!$N$24), IF('Personnel Details'!$P$24="","", 'Personnel Details'!$P$24), IF(AND(NOT('Personnel Details'!$I$24=""), $B173&gt;='Personnel Details'!$I$24), IF('Personnel Details'!$K$24="", "", 'Personnel Details'!$K$24), IF('Personnel Details'!$F$24="", "", 'Personnel Details'!$F$24))))</f>
        <v/>
      </c>
      <c r="JV173" s="79" t="str">
        <f>IF(JT$9="", "", IF(AND(NOT('Personnel Details'!$N$24=""), $B173&gt;='Personnel Details'!$N$24), 'Personnel Details'!$Q$24, IF(AND(NOT('Personnel Details'!$I$24=""), $B173&gt;='Personnel Details'!$I$24), 'Personnel Details'!$L$24, 'Personnel Details'!$G$24)))</f>
        <v/>
      </c>
      <c r="JW173" s="59" t="str">
        <f t="shared" si="416"/>
        <v/>
      </c>
      <c r="JX173" s="53"/>
      <c r="JZ173" s="78" t="str">
        <f>IF(JZ$9="", "", IF(AND(NOT('Personnel Details'!$N$25=""), $B173&gt;='Personnel Details'!$N$25), 'Personnel Details'!$O$25, IF(AND(NOT('Personnel Details'!$I$25=""), $B173&gt;='Personnel Details'!$I$25), 'Personnel Details'!$J$25, 'Personnel Details'!$E$25)))</f>
        <v/>
      </c>
      <c r="KA173" s="59" t="str">
        <f>IF(JZ$9="", "", IF(AND(NOT('Personnel Details'!$N$25=""), $B173&gt;='Personnel Details'!$N$25), IF('Personnel Details'!$P$25="","", 'Personnel Details'!$P$25), IF(AND(NOT('Personnel Details'!$I$25=""), $B173&gt;='Personnel Details'!$I$25), IF('Personnel Details'!$K$25="", "", 'Personnel Details'!$K$25), IF('Personnel Details'!$F$25="", "", 'Personnel Details'!$F$25))))</f>
        <v/>
      </c>
      <c r="KB173" s="79" t="str">
        <f>IF(JZ$9="", "", IF(AND(NOT('Personnel Details'!$N$25=""), $B173&gt;='Personnel Details'!$N$25), 'Personnel Details'!$Q$25, IF(AND(NOT('Personnel Details'!$I$25=""), $B173&gt;='Personnel Details'!$I$25), 'Personnel Details'!$L$25, 'Personnel Details'!$G$25)))</f>
        <v/>
      </c>
      <c r="KC173" s="59" t="str">
        <f t="shared" si="417"/>
        <v/>
      </c>
      <c r="KD173" s="53"/>
      <c r="KF173" s="78" t="str">
        <f>IF(KF$9="", "", IF(AND(NOT('Personnel Details'!$N$26=""), $B173&gt;='Personnel Details'!$N$26), 'Personnel Details'!$O$26, IF(AND(NOT('Personnel Details'!$I$26=""), $B173&gt;='Personnel Details'!$I$26), 'Personnel Details'!$J$26, 'Personnel Details'!$E$26)))</f>
        <v/>
      </c>
      <c r="KG173" s="59" t="str">
        <f>IF(KF$9="", "", IF(AND(NOT('Personnel Details'!$N$26=""), $B173&gt;='Personnel Details'!$N$26), IF('Personnel Details'!$P$26="","", 'Personnel Details'!$P$26), IF(AND(NOT('Personnel Details'!$I$26=""), $B173&gt;='Personnel Details'!$I$26), IF('Personnel Details'!$K$26="", "", 'Personnel Details'!$K$26), IF('Personnel Details'!$F$26="", "", 'Personnel Details'!$F$26))))</f>
        <v/>
      </c>
      <c r="KH173" s="79" t="str">
        <f>IF(KF$9="", "", IF(AND(NOT('Personnel Details'!$N$26=""), $B173&gt;='Personnel Details'!$N$26), 'Personnel Details'!$Q$26, IF(AND(NOT('Personnel Details'!$I$26=""), $B173&gt;='Personnel Details'!$I$26), 'Personnel Details'!$L$26, 'Personnel Details'!$G$26)))</f>
        <v/>
      </c>
      <c r="KI173" s="59" t="str">
        <f t="shared" si="418"/>
        <v/>
      </c>
      <c r="KJ173" s="53"/>
      <c r="KL173" s="78" t="str">
        <f>IF(KL$9="", "", IF(AND(NOT('Personnel Details'!$N$27=""), $B173&gt;='Personnel Details'!$N$27), 'Personnel Details'!$O$27, IF(AND(NOT('Personnel Details'!$I$27=""), $B173&gt;='Personnel Details'!$I$27), 'Personnel Details'!$J$27, 'Personnel Details'!$E$27)))</f>
        <v/>
      </c>
      <c r="KM173" s="59" t="str">
        <f>IF(KL$9="", "", IF(AND(NOT('Personnel Details'!$N$27=""), $B173&gt;='Personnel Details'!$N$27), IF('Personnel Details'!$P$27="","", 'Personnel Details'!$P$27), IF(AND(NOT('Personnel Details'!$I$27=""), $B173&gt;='Personnel Details'!$I$27), IF('Personnel Details'!$K$27="", "", 'Personnel Details'!$K$27), IF('Personnel Details'!$F$27="", "", 'Personnel Details'!$F$27))))</f>
        <v/>
      </c>
      <c r="KN173" s="79" t="str">
        <f>IF(KL$9="", "", IF(AND(NOT('Personnel Details'!$N$27=""), $B173&gt;='Personnel Details'!$N$27), 'Personnel Details'!$Q$27, IF(AND(NOT('Personnel Details'!$I$27=""), $B173&gt;='Personnel Details'!$I$27), 'Personnel Details'!$L$27, 'Personnel Details'!$G$27)))</f>
        <v/>
      </c>
      <c r="KO173" s="59" t="str">
        <f t="shared" si="419"/>
        <v/>
      </c>
      <c r="KP173" s="53"/>
      <c r="KR173" s="78" t="str">
        <f>IF(KR$9="", "", IF(AND(NOT('Personnel Details'!$N$28=""), $B173&gt;='Personnel Details'!$N$28), 'Personnel Details'!$O$28, IF(AND(NOT('Personnel Details'!$I$28=""), $B173&gt;='Personnel Details'!$I$28), 'Personnel Details'!$J$28, 'Personnel Details'!$E$28)))</f>
        <v/>
      </c>
      <c r="KS173" s="59" t="str">
        <f>IF(KR$9="", "", IF(AND(NOT('Personnel Details'!$N$28=""), $B173&gt;='Personnel Details'!$N$28), IF('Personnel Details'!$P$28="","", 'Personnel Details'!$P$28), IF(AND(NOT('Personnel Details'!$I$28=""), $B173&gt;='Personnel Details'!$I$28), IF('Personnel Details'!$K$28="", "", 'Personnel Details'!$K$28), IF('Personnel Details'!$F$28="", "", 'Personnel Details'!$F$28))))</f>
        <v/>
      </c>
      <c r="KT173" s="79" t="str">
        <f>IF(KR$9="", "", IF(AND(NOT('Personnel Details'!$N$28=""), $B173&gt;='Personnel Details'!$N$28), 'Personnel Details'!$Q$28, IF(AND(NOT('Personnel Details'!$I$28=""), $B173&gt;='Personnel Details'!$I$28), 'Personnel Details'!$L$28, 'Personnel Details'!$G$28)))</f>
        <v/>
      </c>
      <c r="KU173" s="59" t="str">
        <f t="shared" si="420"/>
        <v/>
      </c>
      <c r="KV173" s="53"/>
      <c r="KX173" s="78" t="str">
        <f>IF(KX$9="", "", IF(AND(NOT('Personnel Details'!$N$29=""), $B173&gt;='Personnel Details'!$N$29), 'Personnel Details'!$O$29, IF(AND(NOT('Personnel Details'!$I$29=""), $B173&gt;='Personnel Details'!$I$29), 'Personnel Details'!$J$29, 'Personnel Details'!$E$29)))</f>
        <v/>
      </c>
      <c r="KY173" s="59" t="str">
        <f>IF(KX$9="", "", IF(AND(NOT('Personnel Details'!$N$29=""), $B173&gt;='Personnel Details'!$N$29), IF('Personnel Details'!$P$29="","", 'Personnel Details'!$P$29), IF(AND(NOT('Personnel Details'!$I$29=""), $B173&gt;='Personnel Details'!$I$29), IF('Personnel Details'!$K$29="", "", 'Personnel Details'!$K$29), IF('Personnel Details'!$F$29="", "", 'Personnel Details'!$F$29))))</f>
        <v/>
      </c>
      <c r="KZ173" s="79" t="str">
        <f>IF(KX$9="", "", IF(AND(NOT('Personnel Details'!$N$29=""), $B173&gt;='Personnel Details'!$N$29), 'Personnel Details'!$Q$29, IF(AND(NOT('Personnel Details'!$I$29=""), $B173&gt;='Personnel Details'!$I$29), 'Personnel Details'!$L$29, 'Personnel Details'!$G$29)))</f>
        <v/>
      </c>
      <c r="LA173" s="59" t="str">
        <f t="shared" si="421"/>
        <v/>
      </c>
      <c r="LB173" s="53"/>
      <c r="LD173" s="78" t="str">
        <f>IF(LD$9="", "", IF(AND(NOT('Personnel Details'!$N$30=""), $B173&gt;='Personnel Details'!$N$30), 'Personnel Details'!$O$30, IF(AND(NOT('Personnel Details'!$I$30=""), $B173&gt;='Personnel Details'!$I$30), 'Personnel Details'!$J$30, 'Personnel Details'!$E$30)))</f>
        <v/>
      </c>
      <c r="LE173" s="59" t="str">
        <f>IF(LD$9="", "", IF(AND(NOT('Personnel Details'!$N$30=""), $B173&gt;='Personnel Details'!$N$30), IF('Personnel Details'!$P$30="","", 'Personnel Details'!$P$30), IF(AND(NOT('Personnel Details'!$I$30=""), $B173&gt;='Personnel Details'!$I$30), IF('Personnel Details'!$K$30="", "", 'Personnel Details'!$K$30), IF('Personnel Details'!$F$30="", "", 'Personnel Details'!$F$30))))</f>
        <v/>
      </c>
      <c r="LF173" s="79" t="str">
        <f>IF(LD$9="", "", IF(AND(NOT('Personnel Details'!$N$30=""), $B173&gt;='Personnel Details'!$N$30), 'Personnel Details'!$Q$30, IF(AND(NOT('Personnel Details'!$I$30=""), $B173&gt;='Personnel Details'!$I$30), 'Personnel Details'!$L$30, 'Personnel Details'!$G$30)))</f>
        <v/>
      </c>
      <c r="LG173" s="59" t="str">
        <f t="shared" si="422"/>
        <v/>
      </c>
      <c r="LH173" s="53"/>
      <c r="LJ173" s="78" t="str">
        <f>IF(LJ$9="", "", IF(AND(NOT('Personnel Details'!$N$31=""), $B173&gt;='Personnel Details'!$N$31), 'Personnel Details'!$O$31, IF(AND(NOT('Personnel Details'!$I$31=""), $B173&gt;='Personnel Details'!$I$31), 'Personnel Details'!$J$31, 'Personnel Details'!$E$31)))</f>
        <v/>
      </c>
      <c r="LK173" s="59" t="str">
        <f>IF(LJ$9="", "", IF(AND(NOT('Personnel Details'!$N$31=""), $B173&gt;='Personnel Details'!$N$31), IF('Personnel Details'!$P$31="","", 'Personnel Details'!$P$31), IF(AND(NOT('Personnel Details'!$I$31=""), $B173&gt;='Personnel Details'!$I$31), IF('Personnel Details'!$K$31="", "", 'Personnel Details'!$K$31), IF('Personnel Details'!$F$31="", "", 'Personnel Details'!$F$31))))</f>
        <v/>
      </c>
      <c r="LL173" s="79" t="str">
        <f>IF(LJ$9="", "", IF(AND(NOT('Personnel Details'!$N$31=""), $B173&gt;='Personnel Details'!$N$31), 'Personnel Details'!$Q$31, IF(AND(NOT('Personnel Details'!$I$31=""), $B173&gt;='Personnel Details'!$I$31), 'Personnel Details'!$L$31, 'Personnel Details'!$G$31)))</f>
        <v/>
      </c>
      <c r="LM173" s="59" t="str">
        <f t="shared" si="423"/>
        <v/>
      </c>
      <c r="LN173" s="53"/>
      <c r="LP173" s="78" t="str">
        <f>IF(LP$9="", "", IF(AND(NOT('Personnel Details'!$N$32=""), $B173&gt;='Personnel Details'!$N$32), 'Personnel Details'!$O$32, IF(AND(NOT('Personnel Details'!$I$32=""), $B173&gt;='Personnel Details'!$I$32), 'Personnel Details'!$J$32, 'Personnel Details'!$E$32)))</f>
        <v/>
      </c>
      <c r="LQ173" s="59" t="str">
        <f>IF(LP$9="", "", IF(AND(NOT('Personnel Details'!$N$32=""), $B173&gt;='Personnel Details'!$N$32), IF('Personnel Details'!$P$32="","", 'Personnel Details'!$P$32), IF(AND(NOT('Personnel Details'!$I$32=""), $B173&gt;='Personnel Details'!$I$32), IF('Personnel Details'!$K$32="", "", 'Personnel Details'!$K$32), IF('Personnel Details'!$F$32="", "", 'Personnel Details'!$F$32))))</f>
        <v/>
      </c>
      <c r="LR173" s="79" t="str">
        <f>IF(LP$9="", "", IF(AND(NOT('Personnel Details'!$N$32=""), $B173&gt;='Personnel Details'!$N$32), 'Personnel Details'!$Q$32, IF(AND(NOT('Personnel Details'!$I$32=""), $B173&gt;='Personnel Details'!$I$32), 'Personnel Details'!$L$32, 'Personnel Details'!$G$32)))</f>
        <v/>
      </c>
      <c r="LS173" s="59" t="str">
        <f t="shared" si="424"/>
        <v/>
      </c>
      <c r="LT173" s="53"/>
      <c r="LV173" s="78" t="str">
        <f>IF(LV$9="", "", IF(AND(NOT('Personnel Details'!$N$33=""), $B173&gt;='Personnel Details'!$N$33), 'Personnel Details'!$O$33, IF(AND(NOT('Personnel Details'!$I$33=""), $B173&gt;='Personnel Details'!$I$33), 'Personnel Details'!$J$33, 'Personnel Details'!$E$33)))</f>
        <v/>
      </c>
      <c r="LW173" s="59" t="str">
        <f>IF(LV$9="", "", IF(AND(NOT('Personnel Details'!$N$33=""), $B173&gt;='Personnel Details'!$N$33), IF('Personnel Details'!$P$33="","", 'Personnel Details'!$P$33), IF(AND(NOT('Personnel Details'!$I$33=""), $B173&gt;='Personnel Details'!$I$33), IF('Personnel Details'!$K$33="", "", 'Personnel Details'!$K$33), IF('Personnel Details'!$F$33="", "", 'Personnel Details'!$F$33))))</f>
        <v/>
      </c>
      <c r="LX173" s="79" t="str">
        <f>IF(LV$9="", "", IF(AND(NOT('Personnel Details'!$N$33=""), $B173&gt;='Personnel Details'!$N$33), 'Personnel Details'!$Q$33, IF(AND(NOT('Personnel Details'!$I$33=""), $B173&gt;='Personnel Details'!$I$33), 'Personnel Details'!$L$33, 'Personnel Details'!$G$33)))</f>
        <v/>
      </c>
      <c r="LY173" s="59" t="str">
        <f t="shared" si="425"/>
        <v/>
      </c>
      <c r="LZ173" s="53"/>
      <c r="MB173" s="78" t="str">
        <f>IF(MB$9="", "", IF(AND(NOT('Personnel Details'!$N$34=""), $B173&gt;='Personnel Details'!$N$34), 'Personnel Details'!$O$34, IF(AND(NOT('Personnel Details'!$I$34=""), $B173&gt;='Personnel Details'!$I$34), 'Personnel Details'!$J$34, 'Personnel Details'!$E$34)))</f>
        <v/>
      </c>
      <c r="MC173" s="59" t="str">
        <f>IF(MB$9="", "", IF(AND(NOT('Personnel Details'!$N$34=""), $B173&gt;='Personnel Details'!$N$34), IF('Personnel Details'!$P$34="","", 'Personnel Details'!$P$34), IF(AND(NOT('Personnel Details'!$I$34=""), $B173&gt;='Personnel Details'!$I$34), IF('Personnel Details'!$K$34="", "", 'Personnel Details'!$K$34), IF('Personnel Details'!$F$34="", "", 'Personnel Details'!$F$34))))</f>
        <v/>
      </c>
      <c r="MD173" s="79" t="str">
        <f>IF(MB$9="", "", IF(AND(NOT('Personnel Details'!$N$34=""), $B173&gt;='Personnel Details'!$N$34), 'Personnel Details'!$Q$34, IF(AND(NOT('Personnel Details'!$I$34=""), $B173&gt;='Personnel Details'!$I$34), 'Personnel Details'!$L$34, 'Personnel Details'!$G$34)))</f>
        <v/>
      </c>
      <c r="ME173" s="59" t="str">
        <f t="shared" si="426"/>
        <v/>
      </c>
      <c r="MF173" s="53"/>
      <c r="MH173" s="78" t="str">
        <f>IF(MH$9="", "", IF(AND(NOT('Personnel Details'!$N$35=""), $B173&gt;='Personnel Details'!$N$35), 'Personnel Details'!$O$35, IF(AND(NOT('Personnel Details'!$I$35=""), $B173&gt;='Personnel Details'!$I$35), 'Personnel Details'!$J$35, 'Personnel Details'!$E$35)))</f>
        <v/>
      </c>
      <c r="MI173" s="59" t="str">
        <f>IF(MH$9="", "", IF(AND(NOT('Personnel Details'!$N$35=""), $B173&gt;='Personnel Details'!$N$35), IF('Personnel Details'!$P$35="","", 'Personnel Details'!$P$35), IF(AND(NOT('Personnel Details'!$I$35=""), $B173&gt;='Personnel Details'!$I$35), IF('Personnel Details'!$K$35="", "", 'Personnel Details'!$K$35), IF('Personnel Details'!$F$35="", "", 'Personnel Details'!$F$35))))</f>
        <v/>
      </c>
      <c r="MJ173" s="79" t="str">
        <f>IF(MH$9="", "", IF(AND(NOT('Personnel Details'!$N$35=""), $B173&gt;='Personnel Details'!$N$35), 'Personnel Details'!$Q$35, IF(AND(NOT('Personnel Details'!$I$35=""), $B173&gt;='Personnel Details'!$I$35), 'Personnel Details'!$L$35, 'Personnel Details'!$G$35)))</f>
        <v/>
      </c>
      <c r="MK173" s="59" t="str">
        <f t="shared" si="427"/>
        <v/>
      </c>
      <c r="ML173" s="53"/>
      <c r="MN173" s="78" t="str">
        <f>IF(MN$9="", "", IF(AND(NOT('Personnel Details'!$N$36=""), $B173&gt;='Personnel Details'!$N$36), 'Personnel Details'!$O$36, IF(AND(NOT('Personnel Details'!$I$36=""), $B173&gt;='Personnel Details'!$I$36), 'Personnel Details'!$J$36, 'Personnel Details'!$E$36)))</f>
        <v/>
      </c>
      <c r="MO173" s="59" t="str">
        <f>IF(MN$9="", "", IF(AND(NOT('Personnel Details'!$N$36=""), $B173&gt;='Personnel Details'!$N$36), IF('Personnel Details'!$P$36="","", 'Personnel Details'!$P$36), IF(AND(NOT('Personnel Details'!$I$36=""), $B173&gt;='Personnel Details'!$I$36), IF('Personnel Details'!$K$36="", "", 'Personnel Details'!$K$36), IF('Personnel Details'!$F$36="", "", 'Personnel Details'!$F$36))))</f>
        <v/>
      </c>
      <c r="MP173" s="79" t="str">
        <f>IF(MN$9="", "", IF(AND(NOT('Personnel Details'!$N$36=""), $B173&gt;='Personnel Details'!$N$36), 'Personnel Details'!$Q$36, IF(AND(NOT('Personnel Details'!$I$36=""), $B173&gt;='Personnel Details'!$I$36), 'Personnel Details'!$L$36, 'Personnel Details'!$G$36)))</f>
        <v/>
      </c>
      <c r="MQ173" s="59" t="str">
        <f t="shared" si="428"/>
        <v/>
      </c>
      <c r="MR173" s="53"/>
      <c r="MT173" s="78" t="str">
        <f>IF(MT$9="", "", IF(AND(NOT('Personnel Details'!$N$37=""), $B173&gt;='Personnel Details'!$N$37), 'Personnel Details'!$O$37, IF(AND(NOT('Personnel Details'!$I$37=""), $B173&gt;='Personnel Details'!$I$37), 'Personnel Details'!$J$37, 'Personnel Details'!$E$37)))</f>
        <v/>
      </c>
      <c r="MU173" s="59" t="str">
        <f>IF(MT$9="", "", IF(AND(NOT('Personnel Details'!$N$37=""), $B173&gt;='Personnel Details'!$N$37), IF('Personnel Details'!$P$37="","", 'Personnel Details'!$P$37), IF(AND(NOT('Personnel Details'!$I$37=""), $B173&gt;='Personnel Details'!$I$37), IF('Personnel Details'!$K$37="", "", 'Personnel Details'!$K$37), IF('Personnel Details'!$F$37="", "", 'Personnel Details'!$F$37))))</f>
        <v/>
      </c>
      <c r="MV173" s="79" t="str">
        <f>IF(MT$9="", "", IF(AND(NOT('Personnel Details'!$N$37=""), $B173&gt;='Personnel Details'!$N$37), 'Personnel Details'!$Q$37, IF(AND(NOT('Personnel Details'!$I$37=""), $B173&gt;='Personnel Details'!$I$37), 'Personnel Details'!$L$37, 'Personnel Details'!$G$37)))</f>
        <v/>
      </c>
      <c r="MW173" s="59" t="str">
        <f t="shared" si="429"/>
        <v/>
      </c>
      <c r="MX173" s="53"/>
      <c r="MZ173" s="78" t="str">
        <f>IF(MZ$9="", "", IF(AND(NOT('Personnel Details'!$N$38=""), $B173&gt;='Personnel Details'!$N$38), 'Personnel Details'!$O$38, IF(AND(NOT('Personnel Details'!$I$38=""), $B173&gt;='Personnel Details'!$I$38), 'Personnel Details'!$J$38, 'Personnel Details'!$E$38)))</f>
        <v/>
      </c>
      <c r="NA173" s="59" t="str">
        <f>IF(MZ$9="", "", IF(AND(NOT('Personnel Details'!$N$38=""), $B173&gt;='Personnel Details'!$N$38), IF('Personnel Details'!$P$38="","", 'Personnel Details'!$P$38), IF(AND(NOT('Personnel Details'!$I$38=""), $B173&gt;='Personnel Details'!$I$38), IF('Personnel Details'!$K$38="", "", 'Personnel Details'!$K$38), IF('Personnel Details'!$F$38="", "", 'Personnel Details'!$F$38))))</f>
        <v/>
      </c>
      <c r="NB173" s="79" t="str">
        <f>IF(MZ$9="", "", IF(AND(NOT('Personnel Details'!$N$38=""), $B173&gt;='Personnel Details'!$N$38), 'Personnel Details'!$Q$38, IF(AND(NOT('Personnel Details'!$I$38=""), $B173&gt;='Personnel Details'!$I$38), 'Personnel Details'!$L$38, 'Personnel Details'!$G$38)))</f>
        <v/>
      </c>
      <c r="NC173" s="59" t="str">
        <f t="shared" si="430"/>
        <v/>
      </c>
      <c r="ND173" s="53"/>
      <c r="NF173" s="78" t="str">
        <f>IF(NF$9="", "", IF(AND(NOT('Personnel Details'!$N$39=""), $B173&gt;='Personnel Details'!$N$39), 'Personnel Details'!$O$39, IF(AND(NOT('Personnel Details'!$I$39=""), $B173&gt;='Personnel Details'!$I$39), 'Personnel Details'!$J$39, 'Personnel Details'!$E$39)))</f>
        <v/>
      </c>
      <c r="NG173" s="59" t="str">
        <f>IF(NF$9="", "", IF(AND(NOT('Personnel Details'!$N$39=""), $B173&gt;='Personnel Details'!$N$39), IF('Personnel Details'!$P$39="","", 'Personnel Details'!$P$39), IF(AND(NOT('Personnel Details'!$I$39=""), $B173&gt;='Personnel Details'!$I$39), IF('Personnel Details'!$K$39="", "", 'Personnel Details'!$K$39), IF('Personnel Details'!$F$39="", "", 'Personnel Details'!$F$39))))</f>
        <v/>
      </c>
      <c r="NH173" s="79" t="str">
        <f>IF(NF$9="", "", IF(AND(NOT('Personnel Details'!$N$39=""), $B173&gt;='Personnel Details'!$N$39), 'Personnel Details'!$Q$39, IF(AND(NOT('Personnel Details'!$I$39=""), $B173&gt;='Personnel Details'!$I$39), 'Personnel Details'!$L$39, 'Personnel Details'!$G$39)))</f>
        <v/>
      </c>
      <c r="NI173" s="59" t="str">
        <f t="shared" si="431"/>
        <v/>
      </c>
      <c r="NJ173" s="53"/>
      <c r="NL173" s="78" t="str">
        <f>IF(NL$9="", "", IF(AND(NOT('Personnel Details'!$N$40=""), $B173&gt;='Personnel Details'!$N$40), 'Personnel Details'!$O$40, IF(AND(NOT('Personnel Details'!$I$40=""), $B173&gt;='Personnel Details'!$I$40), 'Personnel Details'!$J$40, 'Personnel Details'!$E$40)))</f>
        <v/>
      </c>
      <c r="NM173" s="59" t="str">
        <f>IF(NL$9="", "", IF(AND(NOT('Personnel Details'!$N$40=""), $B173&gt;='Personnel Details'!$N$40), IF('Personnel Details'!$P$40="","", 'Personnel Details'!$P$40), IF(AND(NOT('Personnel Details'!$I$40=""), $B173&gt;='Personnel Details'!$I$40), IF('Personnel Details'!$K$40="", "", 'Personnel Details'!$K$40), IF('Personnel Details'!$F$40="", "", 'Personnel Details'!$F$40))))</f>
        <v/>
      </c>
      <c r="NN173" s="79" t="str">
        <f>IF(NL$9="", "", IF(AND(NOT('Personnel Details'!$N$40=""), $B173&gt;='Personnel Details'!$N$40), 'Personnel Details'!$Q$40, IF(AND(NOT('Personnel Details'!$I$40=""), $B173&gt;='Personnel Details'!$I$40), 'Personnel Details'!$L$40, 'Personnel Details'!$G$40)))</f>
        <v/>
      </c>
      <c r="NO173" s="59" t="str">
        <f t="shared" si="432"/>
        <v/>
      </c>
      <c r="NP173" s="53"/>
    </row>
    <row r="174" spans="1:380" x14ac:dyDescent="0.25">
      <c r="A174" s="32"/>
      <c r="B174" s="113" t="str">
        <f>IFERROR(IF(B173+1&gt;'Personnel Details'!$U$5, "", B173+1), "")</f>
        <v/>
      </c>
      <c r="C174" s="32"/>
      <c r="D174" s="120"/>
      <c r="E174" s="13" t="str">
        <f t="shared" si="311"/>
        <v/>
      </c>
      <c r="F174" s="13" t="str">
        <f t="shared" si="342"/>
        <v/>
      </c>
      <c r="G174" s="56" t="str">
        <f t="shared" si="433"/>
        <v/>
      </c>
      <c r="H174" s="16" t="str">
        <f t="shared" si="343"/>
        <v/>
      </c>
      <c r="I174" s="32"/>
      <c r="J174" s="120"/>
      <c r="K174" s="62" t="str">
        <f t="shared" si="312"/>
        <v/>
      </c>
      <c r="L174" s="62" t="str">
        <f t="shared" si="344"/>
        <v/>
      </c>
      <c r="M174" s="65" t="str">
        <f t="shared" si="434"/>
        <v/>
      </c>
      <c r="N174" s="68" t="str">
        <f t="shared" si="345"/>
        <v/>
      </c>
      <c r="O174" s="32"/>
      <c r="P174" s="120"/>
      <c r="Q174" s="62" t="str">
        <f t="shared" si="313"/>
        <v/>
      </c>
      <c r="R174" s="62" t="str">
        <f t="shared" si="346"/>
        <v/>
      </c>
      <c r="S174" s="65" t="str">
        <f t="shared" si="435"/>
        <v/>
      </c>
      <c r="T174" s="68" t="str">
        <f t="shared" si="347"/>
        <v/>
      </c>
      <c r="U174" s="32"/>
      <c r="V174" s="120"/>
      <c r="W174" s="62" t="str">
        <f t="shared" si="314"/>
        <v/>
      </c>
      <c r="X174" s="62" t="str">
        <f t="shared" si="348"/>
        <v/>
      </c>
      <c r="Y174" s="65" t="str">
        <f t="shared" si="436"/>
        <v/>
      </c>
      <c r="Z174" s="68" t="str">
        <f t="shared" si="349"/>
        <v/>
      </c>
      <c r="AA174" s="32"/>
      <c r="AB174" s="120"/>
      <c r="AC174" s="62" t="str">
        <f t="shared" si="315"/>
        <v/>
      </c>
      <c r="AD174" s="62" t="str">
        <f t="shared" si="350"/>
        <v/>
      </c>
      <c r="AE174" s="65" t="str">
        <f t="shared" si="437"/>
        <v/>
      </c>
      <c r="AF174" s="68" t="str">
        <f t="shared" si="351"/>
        <v/>
      </c>
      <c r="AG174" s="32"/>
      <c r="AH174" s="120"/>
      <c r="AI174" s="62" t="str">
        <f t="shared" si="316"/>
        <v/>
      </c>
      <c r="AJ174" s="62" t="str">
        <f t="shared" si="352"/>
        <v/>
      </c>
      <c r="AK174" s="65" t="str">
        <f t="shared" si="438"/>
        <v/>
      </c>
      <c r="AL174" s="68" t="str">
        <f t="shared" si="353"/>
        <v/>
      </c>
      <c r="AM174" s="32"/>
      <c r="AN174" s="120"/>
      <c r="AO174" s="62" t="str">
        <f t="shared" si="317"/>
        <v/>
      </c>
      <c r="AP174" s="62" t="str">
        <f t="shared" si="354"/>
        <v/>
      </c>
      <c r="AQ174" s="65" t="str">
        <f t="shared" si="439"/>
        <v/>
      </c>
      <c r="AR174" s="68" t="str">
        <f t="shared" si="355"/>
        <v/>
      </c>
      <c r="AS174" s="32"/>
      <c r="AT174" s="120"/>
      <c r="AU174" s="62" t="str">
        <f t="shared" si="318"/>
        <v/>
      </c>
      <c r="AV174" s="62" t="str">
        <f t="shared" si="356"/>
        <v/>
      </c>
      <c r="AW174" s="65" t="str">
        <f t="shared" si="440"/>
        <v/>
      </c>
      <c r="AX174" s="68" t="str">
        <f t="shared" si="357"/>
        <v/>
      </c>
      <c r="AY174" s="32"/>
      <c r="AZ174" s="120"/>
      <c r="BA174" s="62" t="str">
        <f t="shared" si="319"/>
        <v/>
      </c>
      <c r="BB174" s="62" t="str">
        <f t="shared" si="358"/>
        <v/>
      </c>
      <c r="BC174" s="65" t="str">
        <f t="shared" si="441"/>
        <v/>
      </c>
      <c r="BD174" s="68" t="str">
        <f t="shared" si="359"/>
        <v/>
      </c>
      <c r="BE174" s="32"/>
      <c r="BF174" s="120"/>
      <c r="BG174" s="62" t="str">
        <f t="shared" si="320"/>
        <v/>
      </c>
      <c r="BH174" s="62" t="str">
        <f t="shared" si="360"/>
        <v/>
      </c>
      <c r="BI174" s="65" t="str">
        <f t="shared" si="442"/>
        <v/>
      </c>
      <c r="BJ174" s="68" t="str">
        <f t="shared" si="361"/>
        <v/>
      </c>
      <c r="BK174" s="32"/>
      <c r="BL174" s="120"/>
      <c r="BM174" s="62" t="str">
        <f t="shared" si="321"/>
        <v/>
      </c>
      <c r="BN174" s="62" t="str">
        <f t="shared" si="362"/>
        <v/>
      </c>
      <c r="BO174" s="65" t="str">
        <f t="shared" si="443"/>
        <v/>
      </c>
      <c r="BP174" s="68" t="str">
        <f t="shared" si="363"/>
        <v/>
      </c>
      <c r="BQ174" s="32"/>
      <c r="BR174" s="120"/>
      <c r="BS174" s="62" t="str">
        <f t="shared" si="322"/>
        <v/>
      </c>
      <c r="BT174" s="62" t="str">
        <f t="shared" si="364"/>
        <v/>
      </c>
      <c r="BU174" s="65" t="str">
        <f t="shared" si="444"/>
        <v/>
      </c>
      <c r="BV174" s="68" t="str">
        <f t="shared" si="365"/>
        <v/>
      </c>
      <c r="BW174" s="32"/>
      <c r="BX174" s="120"/>
      <c r="BY174" s="62" t="str">
        <f t="shared" si="323"/>
        <v/>
      </c>
      <c r="BZ174" s="62" t="str">
        <f t="shared" si="366"/>
        <v/>
      </c>
      <c r="CA174" s="65" t="str">
        <f t="shared" si="445"/>
        <v/>
      </c>
      <c r="CB174" s="68" t="str">
        <f t="shared" si="367"/>
        <v/>
      </c>
      <c r="CC174" s="32"/>
      <c r="CD174" s="120"/>
      <c r="CE174" s="62" t="str">
        <f t="shared" si="324"/>
        <v/>
      </c>
      <c r="CF174" s="62" t="str">
        <f t="shared" si="368"/>
        <v/>
      </c>
      <c r="CG174" s="65" t="str">
        <f t="shared" si="446"/>
        <v/>
      </c>
      <c r="CH174" s="68" t="str">
        <f t="shared" si="369"/>
        <v/>
      </c>
      <c r="CI174" s="32"/>
      <c r="CJ174" s="120"/>
      <c r="CK174" s="62" t="str">
        <f t="shared" si="325"/>
        <v/>
      </c>
      <c r="CL174" s="62" t="str">
        <f t="shared" si="370"/>
        <v/>
      </c>
      <c r="CM174" s="65" t="str">
        <f t="shared" si="447"/>
        <v/>
      </c>
      <c r="CN174" s="68" t="str">
        <f t="shared" si="371"/>
        <v/>
      </c>
      <c r="CO174" s="32"/>
      <c r="CP174" s="120"/>
      <c r="CQ174" s="62" t="str">
        <f t="shared" si="326"/>
        <v/>
      </c>
      <c r="CR174" s="62" t="str">
        <f t="shared" si="372"/>
        <v/>
      </c>
      <c r="CS174" s="65" t="str">
        <f t="shared" si="448"/>
        <v/>
      </c>
      <c r="CT174" s="68" t="str">
        <f t="shared" si="373"/>
        <v/>
      </c>
      <c r="CU174" s="32"/>
      <c r="CV174" s="120"/>
      <c r="CW174" s="62" t="str">
        <f t="shared" si="327"/>
        <v/>
      </c>
      <c r="CX174" s="62" t="str">
        <f t="shared" si="374"/>
        <v/>
      </c>
      <c r="CY174" s="65" t="str">
        <f t="shared" si="449"/>
        <v/>
      </c>
      <c r="CZ174" s="68" t="str">
        <f t="shared" si="375"/>
        <v/>
      </c>
      <c r="DA174" s="32"/>
      <c r="DB174" s="120"/>
      <c r="DC174" s="62" t="str">
        <f t="shared" si="328"/>
        <v/>
      </c>
      <c r="DD174" s="62" t="str">
        <f t="shared" si="376"/>
        <v/>
      </c>
      <c r="DE174" s="65" t="str">
        <f t="shared" si="450"/>
        <v/>
      </c>
      <c r="DF174" s="68" t="str">
        <f t="shared" si="377"/>
        <v/>
      </c>
      <c r="DG174" s="32"/>
      <c r="DH174" s="120"/>
      <c r="DI174" s="62" t="str">
        <f t="shared" si="329"/>
        <v/>
      </c>
      <c r="DJ174" s="62" t="str">
        <f t="shared" si="378"/>
        <v/>
      </c>
      <c r="DK174" s="65" t="str">
        <f t="shared" si="451"/>
        <v/>
      </c>
      <c r="DL174" s="68" t="str">
        <f t="shared" si="379"/>
        <v/>
      </c>
      <c r="DM174" s="32"/>
      <c r="DN174" s="120"/>
      <c r="DO174" s="62" t="str">
        <f t="shared" si="330"/>
        <v/>
      </c>
      <c r="DP174" s="62" t="str">
        <f t="shared" si="380"/>
        <v/>
      </c>
      <c r="DQ174" s="65" t="str">
        <f t="shared" si="452"/>
        <v/>
      </c>
      <c r="DR174" s="68" t="str">
        <f t="shared" si="381"/>
        <v/>
      </c>
      <c r="DS174" s="32"/>
      <c r="DT174" s="120"/>
      <c r="DU174" s="62" t="str">
        <f t="shared" si="331"/>
        <v/>
      </c>
      <c r="DV174" s="62" t="str">
        <f t="shared" si="382"/>
        <v/>
      </c>
      <c r="DW174" s="65" t="str">
        <f t="shared" si="453"/>
        <v/>
      </c>
      <c r="DX174" s="68" t="str">
        <f t="shared" si="383"/>
        <v/>
      </c>
      <c r="DY174" s="32"/>
      <c r="DZ174" s="120"/>
      <c r="EA174" s="62" t="str">
        <f t="shared" si="332"/>
        <v/>
      </c>
      <c r="EB174" s="62" t="str">
        <f t="shared" si="384"/>
        <v/>
      </c>
      <c r="EC174" s="65" t="str">
        <f t="shared" si="454"/>
        <v/>
      </c>
      <c r="ED174" s="68" t="str">
        <f t="shared" si="385"/>
        <v/>
      </c>
      <c r="EE174" s="32"/>
      <c r="EF174" s="120"/>
      <c r="EG174" s="62" t="str">
        <f t="shared" si="333"/>
        <v/>
      </c>
      <c r="EH174" s="62" t="str">
        <f t="shared" si="386"/>
        <v/>
      </c>
      <c r="EI174" s="65" t="str">
        <f t="shared" si="455"/>
        <v/>
      </c>
      <c r="EJ174" s="68" t="str">
        <f t="shared" si="387"/>
        <v/>
      </c>
      <c r="EK174" s="32"/>
      <c r="EL174" s="120"/>
      <c r="EM174" s="62" t="str">
        <f t="shared" si="334"/>
        <v/>
      </c>
      <c r="EN174" s="62" t="str">
        <f t="shared" si="388"/>
        <v/>
      </c>
      <c r="EO174" s="65" t="str">
        <f t="shared" si="456"/>
        <v/>
      </c>
      <c r="EP174" s="68" t="str">
        <f t="shared" si="389"/>
        <v/>
      </c>
      <c r="EQ174" s="32"/>
      <c r="ER174" s="120"/>
      <c r="ES174" s="62" t="str">
        <f t="shared" si="335"/>
        <v/>
      </c>
      <c r="ET174" s="62" t="str">
        <f t="shared" si="390"/>
        <v/>
      </c>
      <c r="EU174" s="65" t="str">
        <f t="shared" si="457"/>
        <v/>
      </c>
      <c r="EV174" s="68" t="str">
        <f t="shared" si="391"/>
        <v/>
      </c>
      <c r="EW174" s="32"/>
      <c r="EX174" s="120"/>
      <c r="EY174" s="62" t="str">
        <f t="shared" si="336"/>
        <v/>
      </c>
      <c r="EZ174" s="62" t="str">
        <f t="shared" si="392"/>
        <v/>
      </c>
      <c r="FA174" s="65" t="str">
        <f t="shared" si="458"/>
        <v/>
      </c>
      <c r="FB174" s="68" t="str">
        <f t="shared" si="393"/>
        <v/>
      </c>
      <c r="FC174" s="32"/>
      <c r="FD174" s="120"/>
      <c r="FE174" s="62" t="str">
        <f t="shared" si="337"/>
        <v/>
      </c>
      <c r="FF174" s="62" t="str">
        <f t="shared" si="394"/>
        <v/>
      </c>
      <c r="FG174" s="65" t="str">
        <f t="shared" si="459"/>
        <v/>
      </c>
      <c r="FH174" s="68" t="str">
        <f t="shared" si="395"/>
        <v/>
      </c>
      <c r="FI174" s="32"/>
      <c r="FJ174" s="120"/>
      <c r="FK174" s="62" t="str">
        <f t="shared" si="338"/>
        <v/>
      </c>
      <c r="FL174" s="62" t="str">
        <f t="shared" si="396"/>
        <v/>
      </c>
      <c r="FM174" s="65" t="str">
        <f t="shared" si="460"/>
        <v/>
      </c>
      <c r="FN174" s="68" t="str">
        <f t="shared" si="397"/>
        <v/>
      </c>
      <c r="FO174" s="32"/>
      <c r="FP174" s="120"/>
      <c r="FQ174" s="62" t="str">
        <f t="shared" si="339"/>
        <v/>
      </c>
      <c r="FR174" s="62" t="str">
        <f t="shared" si="398"/>
        <v/>
      </c>
      <c r="FS174" s="65" t="str">
        <f t="shared" si="461"/>
        <v/>
      </c>
      <c r="FT174" s="68" t="str">
        <f t="shared" si="399"/>
        <v/>
      </c>
      <c r="FU174" s="32"/>
      <c r="FV174" s="120"/>
      <c r="FW174" s="62" t="str">
        <f t="shared" si="340"/>
        <v/>
      </c>
      <c r="FX174" s="62" t="str">
        <f t="shared" si="400"/>
        <v/>
      </c>
      <c r="FY174" s="65" t="str">
        <f t="shared" si="462"/>
        <v/>
      </c>
      <c r="FZ174" s="68" t="str">
        <f t="shared" si="401"/>
        <v/>
      </c>
      <c r="GA174" s="32"/>
      <c r="GC174" s="7" t="str">
        <f t="shared" si="402"/>
        <v/>
      </c>
      <c r="GD174" s="7" t="str">
        <f t="shared" ca="1" si="341"/>
        <v/>
      </c>
      <c r="GT174" s="71" t="str">
        <f>IF(GT$9="", "", IF(AND(NOT('Personnel Details'!$N$11=""), $B174&gt;='Personnel Details'!$N$11), 'Personnel Details'!$O$11, IF(AND(NOT('Personnel Details'!$I$11=""), $B174&gt;='Personnel Details'!$I$11), 'Personnel Details'!$J$11, 'Personnel Details'!$E$11)))</f>
        <v/>
      </c>
      <c r="GU174" s="59" t="str">
        <f>IF(GT$9="", "", IF(AND(NOT('Personnel Details'!$N$11=""), $B174&gt;='Personnel Details'!$N$11), IF('Personnel Details'!$P$11="","", 'Personnel Details'!$P$11), IF(AND(NOT('Personnel Details'!$I$11=""), $B174&gt;='Personnel Details'!$I$11), IF('Personnel Details'!$K$11="", "", 'Personnel Details'!$K$11), IF('Personnel Details'!$F$11="", "", 'Personnel Details'!$F$11))))</f>
        <v/>
      </c>
      <c r="GV174" s="74" t="str">
        <f>IF(GT$9="", "", IF(AND(NOT('Personnel Details'!$N$11=""), $B174&gt;='Personnel Details'!$N$11), 'Personnel Details'!$Q$11, IF(AND(NOT('Personnel Details'!$I$11=""), $B174&gt;='Personnel Details'!$I$11), 'Personnel Details'!$L$11, 'Personnel Details'!$G$11)))</f>
        <v/>
      </c>
      <c r="GW174" s="59" t="str">
        <f t="shared" si="403"/>
        <v/>
      </c>
      <c r="GX174" s="53"/>
      <c r="GZ174" s="78" t="str">
        <f>IF(GZ$9="", "", IF(AND(NOT('Personnel Details'!$N$12=""), $B174&gt;='Personnel Details'!$N$12), 'Personnel Details'!$O$12, IF(AND(NOT('Personnel Details'!$I$12=""), $B174&gt;='Personnel Details'!$I$12), 'Personnel Details'!$J$12, 'Personnel Details'!$E$12)))</f>
        <v/>
      </c>
      <c r="HA174" s="59" t="str">
        <f>IF(GZ$9="", "", IF(AND(NOT('Personnel Details'!$N$12=""), $B174&gt;='Personnel Details'!$N$12), IF('Personnel Details'!$P$12="","", 'Personnel Details'!$P$12), IF(AND(NOT('Personnel Details'!$I$12=""), $B174&gt;='Personnel Details'!$I$12), IF('Personnel Details'!$K$12="", "", 'Personnel Details'!$K$12), IF('Personnel Details'!$F$12="", "", 'Personnel Details'!$F$12))))</f>
        <v/>
      </c>
      <c r="HB174" s="79" t="str">
        <f>IF(GZ$9="", "", IF(AND(NOT('Personnel Details'!$N$12=""), $B174&gt;='Personnel Details'!$N$12), 'Personnel Details'!$Q$12, IF(AND(NOT('Personnel Details'!$I$12=""), $B174&gt;='Personnel Details'!$I$12), 'Personnel Details'!$L$12, 'Personnel Details'!$G$12)))</f>
        <v/>
      </c>
      <c r="HC174" s="59" t="str">
        <f t="shared" si="404"/>
        <v/>
      </c>
      <c r="HD174" s="53"/>
      <c r="HF174" s="78" t="str">
        <f>IF(HF$9="", "", IF(AND(NOT('Personnel Details'!$N$13=""), $B174&gt;='Personnel Details'!$N$13), 'Personnel Details'!$O$13, IF(AND(NOT('Personnel Details'!$I$13=""), $B174&gt;='Personnel Details'!$I$13), 'Personnel Details'!$J$13, 'Personnel Details'!$E$13)))</f>
        <v/>
      </c>
      <c r="HG174" s="59" t="str">
        <f>IF(HF$9="", "", IF(AND(NOT('Personnel Details'!$N$13=""), $B174&gt;='Personnel Details'!$N$13), IF('Personnel Details'!$P$13="","", 'Personnel Details'!$P$13), IF(AND(NOT('Personnel Details'!$I$13=""), $B174&gt;='Personnel Details'!$I$13), IF('Personnel Details'!$K$13="", "", 'Personnel Details'!$K$13), IF('Personnel Details'!$F$13="", "", 'Personnel Details'!$F$13))))</f>
        <v/>
      </c>
      <c r="HH174" s="79" t="str">
        <f>IF(HF$9="", "", IF(AND(NOT('Personnel Details'!$N$13=""), $B174&gt;='Personnel Details'!$N$13), 'Personnel Details'!$Q$13, IF(AND(NOT('Personnel Details'!$I$13=""), $B174&gt;='Personnel Details'!$I$13), 'Personnel Details'!$L$13, 'Personnel Details'!$G$13)))</f>
        <v/>
      </c>
      <c r="HI174" s="59" t="str">
        <f t="shared" si="405"/>
        <v/>
      </c>
      <c r="HJ174" s="53"/>
      <c r="HL174" s="78" t="str">
        <f>IF(HL$9="", "", IF(AND(NOT('Personnel Details'!$N$14=""), $B174&gt;='Personnel Details'!$N$14), 'Personnel Details'!$O$14, IF(AND(NOT('Personnel Details'!$I$14=""), $B174&gt;='Personnel Details'!$I$14), 'Personnel Details'!$J$14, 'Personnel Details'!$E$14)))</f>
        <v/>
      </c>
      <c r="HM174" s="59" t="str">
        <f>IF(HL$9="", "", IF(AND(NOT('Personnel Details'!$N$14=""), $B174&gt;='Personnel Details'!$N$14), IF('Personnel Details'!$P$14="","", 'Personnel Details'!$P$14), IF(AND(NOT('Personnel Details'!$I$14=""), $B174&gt;='Personnel Details'!$I$14), IF('Personnel Details'!$K$14="", "", 'Personnel Details'!$K$14), IF('Personnel Details'!$F$14="", "", 'Personnel Details'!$F$14))))</f>
        <v/>
      </c>
      <c r="HN174" s="79" t="str">
        <f>IF(HL$9="", "", IF(AND(NOT('Personnel Details'!$N$14=""), $B174&gt;='Personnel Details'!$N$14), 'Personnel Details'!$Q$14, IF(AND(NOT('Personnel Details'!$I$14=""), $B174&gt;='Personnel Details'!$I$14), 'Personnel Details'!$L$14, 'Personnel Details'!$G$14)))</f>
        <v/>
      </c>
      <c r="HO174" s="59" t="str">
        <f t="shared" si="406"/>
        <v/>
      </c>
      <c r="HP174" s="53"/>
      <c r="HR174" s="78" t="str">
        <f>IF(HR$9="", "", IF(AND(NOT('Personnel Details'!$N$15=""), $B174&gt;='Personnel Details'!$N$15), 'Personnel Details'!$O$15, IF(AND(NOT('Personnel Details'!$I$15=""), $B174&gt;='Personnel Details'!$I$15), 'Personnel Details'!$J$15, 'Personnel Details'!$E$15)))</f>
        <v/>
      </c>
      <c r="HS174" s="59" t="str">
        <f>IF(HR$9="", "", IF(AND(NOT('Personnel Details'!$N$15=""), $B174&gt;='Personnel Details'!$N$15), IF('Personnel Details'!$P$15="","", 'Personnel Details'!$P$15), IF(AND(NOT('Personnel Details'!$I$15=""), $B174&gt;='Personnel Details'!$I$15), IF('Personnel Details'!$K$15="", "", 'Personnel Details'!$K$15), IF('Personnel Details'!$F$15="", "", 'Personnel Details'!$F$15))))</f>
        <v/>
      </c>
      <c r="HT174" s="79" t="str">
        <f>IF(HR$9="", "", IF(AND(NOT('Personnel Details'!$N$15=""), $B174&gt;='Personnel Details'!$N$15), 'Personnel Details'!$Q$15, IF(AND(NOT('Personnel Details'!$I$15=""), $B174&gt;='Personnel Details'!$I$15), 'Personnel Details'!$L$15, 'Personnel Details'!$G$15)))</f>
        <v/>
      </c>
      <c r="HU174" s="59" t="str">
        <f t="shared" si="407"/>
        <v/>
      </c>
      <c r="HV174" s="53"/>
      <c r="HX174" s="78" t="str">
        <f>IF(HX$9="", "", IF(AND(NOT('Personnel Details'!$N$16=""), $B174&gt;='Personnel Details'!$N$16), 'Personnel Details'!$O$16, IF(AND(NOT('Personnel Details'!$I$16=""), $B174&gt;='Personnel Details'!$I$16), 'Personnel Details'!$J$16, 'Personnel Details'!$E$16)))</f>
        <v/>
      </c>
      <c r="HY174" s="59" t="str">
        <f>IF(HX$9="", "", IF(AND(NOT('Personnel Details'!$N$16=""), $B174&gt;='Personnel Details'!$N$16), IF('Personnel Details'!$P$16="","", 'Personnel Details'!$P$16), IF(AND(NOT('Personnel Details'!$I$16=""), $B174&gt;='Personnel Details'!$I$16), IF('Personnel Details'!$K$16="", "", 'Personnel Details'!$K$16), IF('Personnel Details'!$F$16="", "", 'Personnel Details'!$F$16))))</f>
        <v/>
      </c>
      <c r="HZ174" s="79" t="str">
        <f>IF(HX$9="", "", IF(AND(NOT('Personnel Details'!$N$16=""), $B174&gt;='Personnel Details'!$N$16), 'Personnel Details'!$Q$16, IF(AND(NOT('Personnel Details'!$I$16=""), $B174&gt;='Personnel Details'!$I$16), 'Personnel Details'!$L$16, 'Personnel Details'!$G$16)))</f>
        <v/>
      </c>
      <c r="IA174" s="59" t="str">
        <f t="shared" si="408"/>
        <v/>
      </c>
      <c r="IB174" s="53"/>
      <c r="ID174" s="78" t="str">
        <f>IF(ID$9="", "", IF(AND(NOT('Personnel Details'!$N$17=""), $B174&gt;='Personnel Details'!$N$17), 'Personnel Details'!$O$17, IF(AND(NOT('Personnel Details'!$I$17=""), $B174&gt;='Personnel Details'!$I$17), 'Personnel Details'!$J$17, 'Personnel Details'!$E$17)))</f>
        <v/>
      </c>
      <c r="IE174" s="59" t="str">
        <f>IF(ID$9="", "", IF(AND(NOT('Personnel Details'!$N$17=""), $B174&gt;='Personnel Details'!$N$17), IF('Personnel Details'!$P$17="","", 'Personnel Details'!$P$17), IF(AND(NOT('Personnel Details'!$I$17=""), $B174&gt;='Personnel Details'!$I$17), IF('Personnel Details'!$K$17="", "", 'Personnel Details'!$K$17), IF('Personnel Details'!$F$17="", "", 'Personnel Details'!$F$17))))</f>
        <v/>
      </c>
      <c r="IF174" s="79" t="str">
        <f>IF(ID$9="", "", IF(AND(NOT('Personnel Details'!$N$17=""), $B174&gt;='Personnel Details'!$N$17), 'Personnel Details'!$Q$17, IF(AND(NOT('Personnel Details'!$I$17=""), $B174&gt;='Personnel Details'!$I$17), 'Personnel Details'!$L$17, 'Personnel Details'!$G$17)))</f>
        <v/>
      </c>
      <c r="IG174" s="59" t="str">
        <f t="shared" si="409"/>
        <v/>
      </c>
      <c r="IH174" s="53"/>
      <c r="IJ174" s="78" t="str">
        <f>IF(IJ$9="", "", IF(AND(NOT('Personnel Details'!$N$18=""), $B174&gt;='Personnel Details'!$N$18), 'Personnel Details'!$O$18, IF(AND(NOT('Personnel Details'!$I$18=""), $B174&gt;='Personnel Details'!$I$18), 'Personnel Details'!$J$18, 'Personnel Details'!$E$18)))</f>
        <v/>
      </c>
      <c r="IK174" s="59" t="str">
        <f>IF(IJ$9="", "", IF(AND(NOT('Personnel Details'!$N$18=""), $B174&gt;='Personnel Details'!$N$18), IF('Personnel Details'!$P$18="","", 'Personnel Details'!$P$18), IF(AND(NOT('Personnel Details'!$I$18=""), $B174&gt;='Personnel Details'!$I$18), IF('Personnel Details'!$K$18="", "", 'Personnel Details'!$K$18), IF('Personnel Details'!$F$18="", "", 'Personnel Details'!$F$18))))</f>
        <v/>
      </c>
      <c r="IL174" s="79" t="str">
        <f>IF(IJ$9="", "", IF(AND(NOT('Personnel Details'!$N$18=""), $B174&gt;='Personnel Details'!$N$18), 'Personnel Details'!$Q$18, IF(AND(NOT('Personnel Details'!$I$18=""), $B174&gt;='Personnel Details'!$I$18), 'Personnel Details'!$L$18, 'Personnel Details'!$G$18)))</f>
        <v/>
      </c>
      <c r="IM174" s="59" t="str">
        <f t="shared" si="410"/>
        <v/>
      </c>
      <c r="IN174" s="53"/>
      <c r="IP174" s="78" t="str">
        <f>IF(IP$9="", "", IF(AND(NOT('Personnel Details'!$N$19=""), $B174&gt;='Personnel Details'!$N$19), 'Personnel Details'!$O$19, IF(AND(NOT('Personnel Details'!$I$19=""), $B174&gt;='Personnel Details'!$I$19), 'Personnel Details'!$J$19, 'Personnel Details'!$E$19)))</f>
        <v/>
      </c>
      <c r="IQ174" s="59" t="str">
        <f>IF(IP$9="", "", IF(AND(NOT('Personnel Details'!$N$19=""), $B174&gt;='Personnel Details'!$N$19), IF('Personnel Details'!$P$19="","", 'Personnel Details'!$P$19), IF(AND(NOT('Personnel Details'!$I$19=""), $B174&gt;='Personnel Details'!$I$19), IF('Personnel Details'!$K$19="", "", 'Personnel Details'!$K$19), IF('Personnel Details'!$F$19="", "", 'Personnel Details'!$F$19))))</f>
        <v/>
      </c>
      <c r="IR174" s="79" t="str">
        <f>IF(IP$9="", "", IF(AND(NOT('Personnel Details'!$N$19=""), $B174&gt;='Personnel Details'!$N$19), 'Personnel Details'!$Q$19, IF(AND(NOT('Personnel Details'!$I$19=""), $B174&gt;='Personnel Details'!$I$19), 'Personnel Details'!$L$19, 'Personnel Details'!$G$19)))</f>
        <v/>
      </c>
      <c r="IS174" s="59" t="str">
        <f t="shared" si="411"/>
        <v/>
      </c>
      <c r="IT174" s="53"/>
      <c r="IV174" s="78" t="str">
        <f>IF(IV$9="", "", IF(AND(NOT('Personnel Details'!$N$20=""), $B174&gt;='Personnel Details'!$N$20), 'Personnel Details'!$O$20, IF(AND(NOT('Personnel Details'!$I$20=""), $B174&gt;='Personnel Details'!$I$20), 'Personnel Details'!$J$20, 'Personnel Details'!$E$20)))</f>
        <v/>
      </c>
      <c r="IW174" s="59" t="str">
        <f>IF(IV$9="", "", IF(AND(NOT('Personnel Details'!$N$20=""), $B174&gt;='Personnel Details'!$N$20), IF('Personnel Details'!$P$20="","", 'Personnel Details'!$P$20), IF(AND(NOT('Personnel Details'!$I$20=""), $B174&gt;='Personnel Details'!$I$20), IF('Personnel Details'!$K$20="", "", 'Personnel Details'!$K$20), IF('Personnel Details'!$F$20="", "", 'Personnel Details'!$F$20))))</f>
        <v/>
      </c>
      <c r="IX174" s="79" t="str">
        <f>IF(IV$9="", "", IF(AND(NOT('Personnel Details'!$N$20=""), $B174&gt;='Personnel Details'!$N$20), 'Personnel Details'!$Q$20, IF(AND(NOT('Personnel Details'!$I$20=""), $B174&gt;='Personnel Details'!$I$20), 'Personnel Details'!$L$20, 'Personnel Details'!$G$20)))</f>
        <v/>
      </c>
      <c r="IY174" s="59" t="str">
        <f t="shared" si="412"/>
        <v/>
      </c>
      <c r="IZ174" s="53"/>
      <c r="JB174" s="78" t="str">
        <f>IF(JB$9="", "", IF(AND(NOT('Personnel Details'!$N$21=""), $B174&gt;='Personnel Details'!$N$21), 'Personnel Details'!$O$21, IF(AND(NOT('Personnel Details'!$I$21=""), $B174&gt;='Personnel Details'!$I$21), 'Personnel Details'!$J$21, 'Personnel Details'!$E$21)))</f>
        <v/>
      </c>
      <c r="JC174" s="59" t="str">
        <f>IF(JB$9="", "", IF(AND(NOT('Personnel Details'!$N$21=""), $B174&gt;='Personnel Details'!$N$21), IF('Personnel Details'!$P$21="","", 'Personnel Details'!$P$21), IF(AND(NOT('Personnel Details'!$I$21=""), $B174&gt;='Personnel Details'!$I$21), IF('Personnel Details'!$K$21="", "", 'Personnel Details'!$K$21), IF('Personnel Details'!$F$21="", "", 'Personnel Details'!$F$21))))</f>
        <v/>
      </c>
      <c r="JD174" s="79" t="str">
        <f>IF(JB$9="", "", IF(AND(NOT('Personnel Details'!$N$21=""), $B174&gt;='Personnel Details'!$N$21), 'Personnel Details'!$Q$21, IF(AND(NOT('Personnel Details'!$I$21=""), $B174&gt;='Personnel Details'!$I$21), 'Personnel Details'!$L$21, 'Personnel Details'!$G$21)))</f>
        <v/>
      </c>
      <c r="JE174" s="59" t="str">
        <f t="shared" si="413"/>
        <v/>
      </c>
      <c r="JF174" s="53"/>
      <c r="JH174" s="78" t="str">
        <f>IF(JH$9="", "", IF(AND(NOT('Personnel Details'!$N$22=""), $B174&gt;='Personnel Details'!$N$22), 'Personnel Details'!$O$22, IF(AND(NOT('Personnel Details'!$I$22=""), $B174&gt;='Personnel Details'!$I$22), 'Personnel Details'!$J$22, 'Personnel Details'!$E$22)))</f>
        <v/>
      </c>
      <c r="JI174" s="59" t="str">
        <f>IF(JH$9="", "", IF(AND(NOT('Personnel Details'!$N$22=""), $B174&gt;='Personnel Details'!$N$22), IF('Personnel Details'!$P$22="","", 'Personnel Details'!$P$22), IF(AND(NOT('Personnel Details'!$I$22=""), $B174&gt;='Personnel Details'!$I$22), IF('Personnel Details'!$K$22="", "", 'Personnel Details'!$K$22), IF('Personnel Details'!$F$22="", "", 'Personnel Details'!$F$22))))</f>
        <v/>
      </c>
      <c r="JJ174" s="79" t="str">
        <f>IF(JH$9="", "", IF(AND(NOT('Personnel Details'!$N$22=""), $B174&gt;='Personnel Details'!$N$22), 'Personnel Details'!$Q$22, IF(AND(NOT('Personnel Details'!$I$22=""), $B174&gt;='Personnel Details'!$I$22), 'Personnel Details'!$L$22, 'Personnel Details'!$G$22)))</f>
        <v/>
      </c>
      <c r="JK174" s="59" t="str">
        <f t="shared" si="414"/>
        <v/>
      </c>
      <c r="JL174" s="53"/>
      <c r="JN174" s="78" t="str">
        <f>IF(JN$9="", "", IF(AND(NOT('Personnel Details'!$N$23=""), $B174&gt;='Personnel Details'!$N$23), 'Personnel Details'!$O$23, IF(AND(NOT('Personnel Details'!$I$23=""), $B174&gt;='Personnel Details'!$I$23), 'Personnel Details'!$J$23, 'Personnel Details'!$E$23)))</f>
        <v/>
      </c>
      <c r="JO174" s="59" t="str">
        <f>IF(JN$9="", "", IF(AND(NOT('Personnel Details'!$N$23=""), $B174&gt;='Personnel Details'!$N$23), IF('Personnel Details'!$P$23="","", 'Personnel Details'!$P$23), IF(AND(NOT('Personnel Details'!$I$23=""), $B174&gt;='Personnel Details'!$I$23), IF('Personnel Details'!$K$23="", "", 'Personnel Details'!$K$23), IF('Personnel Details'!$F$23="", "", 'Personnel Details'!$F$23))))</f>
        <v/>
      </c>
      <c r="JP174" s="79" t="str">
        <f>IF(JN$9="", "", IF(AND(NOT('Personnel Details'!$N$23=""), $B174&gt;='Personnel Details'!$N$23), 'Personnel Details'!$Q$23, IF(AND(NOT('Personnel Details'!$I$23=""), $B174&gt;='Personnel Details'!$I$23), 'Personnel Details'!$L$23, 'Personnel Details'!$G$23)))</f>
        <v/>
      </c>
      <c r="JQ174" s="59" t="str">
        <f t="shared" si="415"/>
        <v/>
      </c>
      <c r="JR174" s="53"/>
      <c r="JT174" s="78" t="str">
        <f>IF(JT$9="", "", IF(AND(NOT('Personnel Details'!$N$24=""), $B174&gt;='Personnel Details'!$N$24), 'Personnel Details'!$O$24, IF(AND(NOT('Personnel Details'!$I$24=""), $B174&gt;='Personnel Details'!$I$24), 'Personnel Details'!$J$24, 'Personnel Details'!$E$24)))</f>
        <v/>
      </c>
      <c r="JU174" s="59" t="str">
        <f>IF(JT$9="", "", IF(AND(NOT('Personnel Details'!$N$24=""), $B174&gt;='Personnel Details'!$N$24), IF('Personnel Details'!$P$24="","", 'Personnel Details'!$P$24), IF(AND(NOT('Personnel Details'!$I$24=""), $B174&gt;='Personnel Details'!$I$24), IF('Personnel Details'!$K$24="", "", 'Personnel Details'!$K$24), IF('Personnel Details'!$F$24="", "", 'Personnel Details'!$F$24))))</f>
        <v/>
      </c>
      <c r="JV174" s="79" t="str">
        <f>IF(JT$9="", "", IF(AND(NOT('Personnel Details'!$N$24=""), $B174&gt;='Personnel Details'!$N$24), 'Personnel Details'!$Q$24, IF(AND(NOT('Personnel Details'!$I$24=""), $B174&gt;='Personnel Details'!$I$24), 'Personnel Details'!$L$24, 'Personnel Details'!$G$24)))</f>
        <v/>
      </c>
      <c r="JW174" s="59" t="str">
        <f t="shared" si="416"/>
        <v/>
      </c>
      <c r="JX174" s="53"/>
      <c r="JZ174" s="78" t="str">
        <f>IF(JZ$9="", "", IF(AND(NOT('Personnel Details'!$N$25=""), $B174&gt;='Personnel Details'!$N$25), 'Personnel Details'!$O$25, IF(AND(NOT('Personnel Details'!$I$25=""), $B174&gt;='Personnel Details'!$I$25), 'Personnel Details'!$J$25, 'Personnel Details'!$E$25)))</f>
        <v/>
      </c>
      <c r="KA174" s="59" t="str">
        <f>IF(JZ$9="", "", IF(AND(NOT('Personnel Details'!$N$25=""), $B174&gt;='Personnel Details'!$N$25), IF('Personnel Details'!$P$25="","", 'Personnel Details'!$P$25), IF(AND(NOT('Personnel Details'!$I$25=""), $B174&gt;='Personnel Details'!$I$25), IF('Personnel Details'!$K$25="", "", 'Personnel Details'!$K$25), IF('Personnel Details'!$F$25="", "", 'Personnel Details'!$F$25))))</f>
        <v/>
      </c>
      <c r="KB174" s="79" t="str">
        <f>IF(JZ$9="", "", IF(AND(NOT('Personnel Details'!$N$25=""), $B174&gt;='Personnel Details'!$N$25), 'Personnel Details'!$Q$25, IF(AND(NOT('Personnel Details'!$I$25=""), $B174&gt;='Personnel Details'!$I$25), 'Personnel Details'!$L$25, 'Personnel Details'!$G$25)))</f>
        <v/>
      </c>
      <c r="KC174" s="59" t="str">
        <f t="shared" si="417"/>
        <v/>
      </c>
      <c r="KD174" s="53"/>
      <c r="KF174" s="78" t="str">
        <f>IF(KF$9="", "", IF(AND(NOT('Personnel Details'!$N$26=""), $B174&gt;='Personnel Details'!$N$26), 'Personnel Details'!$O$26, IF(AND(NOT('Personnel Details'!$I$26=""), $B174&gt;='Personnel Details'!$I$26), 'Personnel Details'!$J$26, 'Personnel Details'!$E$26)))</f>
        <v/>
      </c>
      <c r="KG174" s="59" t="str">
        <f>IF(KF$9="", "", IF(AND(NOT('Personnel Details'!$N$26=""), $B174&gt;='Personnel Details'!$N$26), IF('Personnel Details'!$P$26="","", 'Personnel Details'!$P$26), IF(AND(NOT('Personnel Details'!$I$26=""), $B174&gt;='Personnel Details'!$I$26), IF('Personnel Details'!$K$26="", "", 'Personnel Details'!$K$26), IF('Personnel Details'!$F$26="", "", 'Personnel Details'!$F$26))))</f>
        <v/>
      </c>
      <c r="KH174" s="79" t="str">
        <f>IF(KF$9="", "", IF(AND(NOT('Personnel Details'!$N$26=""), $B174&gt;='Personnel Details'!$N$26), 'Personnel Details'!$Q$26, IF(AND(NOT('Personnel Details'!$I$26=""), $B174&gt;='Personnel Details'!$I$26), 'Personnel Details'!$L$26, 'Personnel Details'!$G$26)))</f>
        <v/>
      </c>
      <c r="KI174" s="59" t="str">
        <f t="shared" si="418"/>
        <v/>
      </c>
      <c r="KJ174" s="53"/>
      <c r="KL174" s="78" t="str">
        <f>IF(KL$9="", "", IF(AND(NOT('Personnel Details'!$N$27=""), $B174&gt;='Personnel Details'!$N$27), 'Personnel Details'!$O$27, IF(AND(NOT('Personnel Details'!$I$27=""), $B174&gt;='Personnel Details'!$I$27), 'Personnel Details'!$J$27, 'Personnel Details'!$E$27)))</f>
        <v/>
      </c>
      <c r="KM174" s="59" t="str">
        <f>IF(KL$9="", "", IF(AND(NOT('Personnel Details'!$N$27=""), $B174&gt;='Personnel Details'!$N$27), IF('Personnel Details'!$P$27="","", 'Personnel Details'!$P$27), IF(AND(NOT('Personnel Details'!$I$27=""), $B174&gt;='Personnel Details'!$I$27), IF('Personnel Details'!$K$27="", "", 'Personnel Details'!$K$27), IF('Personnel Details'!$F$27="", "", 'Personnel Details'!$F$27))))</f>
        <v/>
      </c>
      <c r="KN174" s="79" t="str">
        <f>IF(KL$9="", "", IF(AND(NOT('Personnel Details'!$N$27=""), $B174&gt;='Personnel Details'!$N$27), 'Personnel Details'!$Q$27, IF(AND(NOT('Personnel Details'!$I$27=""), $B174&gt;='Personnel Details'!$I$27), 'Personnel Details'!$L$27, 'Personnel Details'!$G$27)))</f>
        <v/>
      </c>
      <c r="KO174" s="59" t="str">
        <f t="shared" si="419"/>
        <v/>
      </c>
      <c r="KP174" s="53"/>
      <c r="KR174" s="78" t="str">
        <f>IF(KR$9="", "", IF(AND(NOT('Personnel Details'!$N$28=""), $B174&gt;='Personnel Details'!$N$28), 'Personnel Details'!$O$28, IF(AND(NOT('Personnel Details'!$I$28=""), $B174&gt;='Personnel Details'!$I$28), 'Personnel Details'!$J$28, 'Personnel Details'!$E$28)))</f>
        <v/>
      </c>
      <c r="KS174" s="59" t="str">
        <f>IF(KR$9="", "", IF(AND(NOT('Personnel Details'!$N$28=""), $B174&gt;='Personnel Details'!$N$28), IF('Personnel Details'!$P$28="","", 'Personnel Details'!$P$28), IF(AND(NOT('Personnel Details'!$I$28=""), $B174&gt;='Personnel Details'!$I$28), IF('Personnel Details'!$K$28="", "", 'Personnel Details'!$K$28), IF('Personnel Details'!$F$28="", "", 'Personnel Details'!$F$28))))</f>
        <v/>
      </c>
      <c r="KT174" s="79" t="str">
        <f>IF(KR$9="", "", IF(AND(NOT('Personnel Details'!$N$28=""), $B174&gt;='Personnel Details'!$N$28), 'Personnel Details'!$Q$28, IF(AND(NOT('Personnel Details'!$I$28=""), $B174&gt;='Personnel Details'!$I$28), 'Personnel Details'!$L$28, 'Personnel Details'!$G$28)))</f>
        <v/>
      </c>
      <c r="KU174" s="59" t="str">
        <f t="shared" si="420"/>
        <v/>
      </c>
      <c r="KV174" s="53"/>
      <c r="KX174" s="78" t="str">
        <f>IF(KX$9="", "", IF(AND(NOT('Personnel Details'!$N$29=""), $B174&gt;='Personnel Details'!$N$29), 'Personnel Details'!$O$29, IF(AND(NOT('Personnel Details'!$I$29=""), $B174&gt;='Personnel Details'!$I$29), 'Personnel Details'!$J$29, 'Personnel Details'!$E$29)))</f>
        <v/>
      </c>
      <c r="KY174" s="59" t="str">
        <f>IF(KX$9="", "", IF(AND(NOT('Personnel Details'!$N$29=""), $B174&gt;='Personnel Details'!$N$29), IF('Personnel Details'!$P$29="","", 'Personnel Details'!$P$29), IF(AND(NOT('Personnel Details'!$I$29=""), $B174&gt;='Personnel Details'!$I$29), IF('Personnel Details'!$K$29="", "", 'Personnel Details'!$K$29), IF('Personnel Details'!$F$29="", "", 'Personnel Details'!$F$29))))</f>
        <v/>
      </c>
      <c r="KZ174" s="79" t="str">
        <f>IF(KX$9="", "", IF(AND(NOT('Personnel Details'!$N$29=""), $B174&gt;='Personnel Details'!$N$29), 'Personnel Details'!$Q$29, IF(AND(NOT('Personnel Details'!$I$29=""), $B174&gt;='Personnel Details'!$I$29), 'Personnel Details'!$L$29, 'Personnel Details'!$G$29)))</f>
        <v/>
      </c>
      <c r="LA174" s="59" t="str">
        <f t="shared" si="421"/>
        <v/>
      </c>
      <c r="LB174" s="53"/>
      <c r="LD174" s="78" t="str">
        <f>IF(LD$9="", "", IF(AND(NOT('Personnel Details'!$N$30=""), $B174&gt;='Personnel Details'!$N$30), 'Personnel Details'!$O$30, IF(AND(NOT('Personnel Details'!$I$30=""), $B174&gt;='Personnel Details'!$I$30), 'Personnel Details'!$J$30, 'Personnel Details'!$E$30)))</f>
        <v/>
      </c>
      <c r="LE174" s="59" t="str">
        <f>IF(LD$9="", "", IF(AND(NOT('Personnel Details'!$N$30=""), $B174&gt;='Personnel Details'!$N$30), IF('Personnel Details'!$P$30="","", 'Personnel Details'!$P$30), IF(AND(NOT('Personnel Details'!$I$30=""), $B174&gt;='Personnel Details'!$I$30), IF('Personnel Details'!$K$30="", "", 'Personnel Details'!$K$30), IF('Personnel Details'!$F$30="", "", 'Personnel Details'!$F$30))))</f>
        <v/>
      </c>
      <c r="LF174" s="79" t="str">
        <f>IF(LD$9="", "", IF(AND(NOT('Personnel Details'!$N$30=""), $B174&gt;='Personnel Details'!$N$30), 'Personnel Details'!$Q$30, IF(AND(NOT('Personnel Details'!$I$30=""), $B174&gt;='Personnel Details'!$I$30), 'Personnel Details'!$L$30, 'Personnel Details'!$G$30)))</f>
        <v/>
      </c>
      <c r="LG174" s="59" t="str">
        <f t="shared" si="422"/>
        <v/>
      </c>
      <c r="LH174" s="53"/>
      <c r="LJ174" s="78" t="str">
        <f>IF(LJ$9="", "", IF(AND(NOT('Personnel Details'!$N$31=""), $B174&gt;='Personnel Details'!$N$31), 'Personnel Details'!$O$31, IF(AND(NOT('Personnel Details'!$I$31=""), $B174&gt;='Personnel Details'!$I$31), 'Personnel Details'!$J$31, 'Personnel Details'!$E$31)))</f>
        <v/>
      </c>
      <c r="LK174" s="59" t="str">
        <f>IF(LJ$9="", "", IF(AND(NOT('Personnel Details'!$N$31=""), $B174&gt;='Personnel Details'!$N$31), IF('Personnel Details'!$P$31="","", 'Personnel Details'!$P$31), IF(AND(NOT('Personnel Details'!$I$31=""), $B174&gt;='Personnel Details'!$I$31), IF('Personnel Details'!$K$31="", "", 'Personnel Details'!$K$31), IF('Personnel Details'!$F$31="", "", 'Personnel Details'!$F$31))))</f>
        <v/>
      </c>
      <c r="LL174" s="79" t="str">
        <f>IF(LJ$9="", "", IF(AND(NOT('Personnel Details'!$N$31=""), $B174&gt;='Personnel Details'!$N$31), 'Personnel Details'!$Q$31, IF(AND(NOT('Personnel Details'!$I$31=""), $B174&gt;='Personnel Details'!$I$31), 'Personnel Details'!$L$31, 'Personnel Details'!$G$31)))</f>
        <v/>
      </c>
      <c r="LM174" s="59" t="str">
        <f t="shared" si="423"/>
        <v/>
      </c>
      <c r="LN174" s="53"/>
      <c r="LP174" s="78" t="str">
        <f>IF(LP$9="", "", IF(AND(NOT('Personnel Details'!$N$32=""), $B174&gt;='Personnel Details'!$N$32), 'Personnel Details'!$O$32, IF(AND(NOT('Personnel Details'!$I$32=""), $B174&gt;='Personnel Details'!$I$32), 'Personnel Details'!$J$32, 'Personnel Details'!$E$32)))</f>
        <v/>
      </c>
      <c r="LQ174" s="59" t="str">
        <f>IF(LP$9="", "", IF(AND(NOT('Personnel Details'!$N$32=""), $B174&gt;='Personnel Details'!$N$32), IF('Personnel Details'!$P$32="","", 'Personnel Details'!$P$32), IF(AND(NOT('Personnel Details'!$I$32=""), $B174&gt;='Personnel Details'!$I$32), IF('Personnel Details'!$K$32="", "", 'Personnel Details'!$K$32), IF('Personnel Details'!$F$32="", "", 'Personnel Details'!$F$32))))</f>
        <v/>
      </c>
      <c r="LR174" s="79" t="str">
        <f>IF(LP$9="", "", IF(AND(NOT('Personnel Details'!$N$32=""), $B174&gt;='Personnel Details'!$N$32), 'Personnel Details'!$Q$32, IF(AND(NOT('Personnel Details'!$I$32=""), $B174&gt;='Personnel Details'!$I$32), 'Personnel Details'!$L$32, 'Personnel Details'!$G$32)))</f>
        <v/>
      </c>
      <c r="LS174" s="59" t="str">
        <f t="shared" si="424"/>
        <v/>
      </c>
      <c r="LT174" s="53"/>
      <c r="LV174" s="78" t="str">
        <f>IF(LV$9="", "", IF(AND(NOT('Personnel Details'!$N$33=""), $B174&gt;='Personnel Details'!$N$33), 'Personnel Details'!$O$33, IF(AND(NOT('Personnel Details'!$I$33=""), $B174&gt;='Personnel Details'!$I$33), 'Personnel Details'!$J$33, 'Personnel Details'!$E$33)))</f>
        <v/>
      </c>
      <c r="LW174" s="59" t="str">
        <f>IF(LV$9="", "", IF(AND(NOT('Personnel Details'!$N$33=""), $B174&gt;='Personnel Details'!$N$33), IF('Personnel Details'!$P$33="","", 'Personnel Details'!$P$33), IF(AND(NOT('Personnel Details'!$I$33=""), $B174&gt;='Personnel Details'!$I$33), IF('Personnel Details'!$K$33="", "", 'Personnel Details'!$K$33), IF('Personnel Details'!$F$33="", "", 'Personnel Details'!$F$33))))</f>
        <v/>
      </c>
      <c r="LX174" s="79" t="str">
        <f>IF(LV$9="", "", IF(AND(NOT('Personnel Details'!$N$33=""), $B174&gt;='Personnel Details'!$N$33), 'Personnel Details'!$Q$33, IF(AND(NOT('Personnel Details'!$I$33=""), $B174&gt;='Personnel Details'!$I$33), 'Personnel Details'!$L$33, 'Personnel Details'!$G$33)))</f>
        <v/>
      </c>
      <c r="LY174" s="59" t="str">
        <f t="shared" si="425"/>
        <v/>
      </c>
      <c r="LZ174" s="53"/>
      <c r="MB174" s="78" t="str">
        <f>IF(MB$9="", "", IF(AND(NOT('Personnel Details'!$N$34=""), $B174&gt;='Personnel Details'!$N$34), 'Personnel Details'!$O$34, IF(AND(NOT('Personnel Details'!$I$34=""), $B174&gt;='Personnel Details'!$I$34), 'Personnel Details'!$J$34, 'Personnel Details'!$E$34)))</f>
        <v/>
      </c>
      <c r="MC174" s="59" t="str">
        <f>IF(MB$9="", "", IF(AND(NOT('Personnel Details'!$N$34=""), $B174&gt;='Personnel Details'!$N$34), IF('Personnel Details'!$P$34="","", 'Personnel Details'!$P$34), IF(AND(NOT('Personnel Details'!$I$34=""), $B174&gt;='Personnel Details'!$I$34), IF('Personnel Details'!$K$34="", "", 'Personnel Details'!$K$34), IF('Personnel Details'!$F$34="", "", 'Personnel Details'!$F$34))))</f>
        <v/>
      </c>
      <c r="MD174" s="79" t="str">
        <f>IF(MB$9="", "", IF(AND(NOT('Personnel Details'!$N$34=""), $B174&gt;='Personnel Details'!$N$34), 'Personnel Details'!$Q$34, IF(AND(NOT('Personnel Details'!$I$34=""), $B174&gt;='Personnel Details'!$I$34), 'Personnel Details'!$L$34, 'Personnel Details'!$G$34)))</f>
        <v/>
      </c>
      <c r="ME174" s="59" t="str">
        <f t="shared" si="426"/>
        <v/>
      </c>
      <c r="MF174" s="53"/>
      <c r="MH174" s="78" t="str">
        <f>IF(MH$9="", "", IF(AND(NOT('Personnel Details'!$N$35=""), $B174&gt;='Personnel Details'!$N$35), 'Personnel Details'!$O$35, IF(AND(NOT('Personnel Details'!$I$35=""), $B174&gt;='Personnel Details'!$I$35), 'Personnel Details'!$J$35, 'Personnel Details'!$E$35)))</f>
        <v/>
      </c>
      <c r="MI174" s="59" t="str">
        <f>IF(MH$9="", "", IF(AND(NOT('Personnel Details'!$N$35=""), $B174&gt;='Personnel Details'!$N$35), IF('Personnel Details'!$P$35="","", 'Personnel Details'!$P$35), IF(AND(NOT('Personnel Details'!$I$35=""), $B174&gt;='Personnel Details'!$I$35), IF('Personnel Details'!$K$35="", "", 'Personnel Details'!$K$35), IF('Personnel Details'!$F$35="", "", 'Personnel Details'!$F$35))))</f>
        <v/>
      </c>
      <c r="MJ174" s="79" t="str">
        <f>IF(MH$9="", "", IF(AND(NOT('Personnel Details'!$N$35=""), $B174&gt;='Personnel Details'!$N$35), 'Personnel Details'!$Q$35, IF(AND(NOT('Personnel Details'!$I$35=""), $B174&gt;='Personnel Details'!$I$35), 'Personnel Details'!$L$35, 'Personnel Details'!$G$35)))</f>
        <v/>
      </c>
      <c r="MK174" s="59" t="str">
        <f t="shared" si="427"/>
        <v/>
      </c>
      <c r="ML174" s="53"/>
      <c r="MN174" s="78" t="str">
        <f>IF(MN$9="", "", IF(AND(NOT('Personnel Details'!$N$36=""), $B174&gt;='Personnel Details'!$N$36), 'Personnel Details'!$O$36, IF(AND(NOT('Personnel Details'!$I$36=""), $B174&gt;='Personnel Details'!$I$36), 'Personnel Details'!$J$36, 'Personnel Details'!$E$36)))</f>
        <v/>
      </c>
      <c r="MO174" s="59" t="str">
        <f>IF(MN$9="", "", IF(AND(NOT('Personnel Details'!$N$36=""), $B174&gt;='Personnel Details'!$N$36), IF('Personnel Details'!$P$36="","", 'Personnel Details'!$P$36), IF(AND(NOT('Personnel Details'!$I$36=""), $B174&gt;='Personnel Details'!$I$36), IF('Personnel Details'!$K$36="", "", 'Personnel Details'!$K$36), IF('Personnel Details'!$F$36="", "", 'Personnel Details'!$F$36))))</f>
        <v/>
      </c>
      <c r="MP174" s="79" t="str">
        <f>IF(MN$9="", "", IF(AND(NOT('Personnel Details'!$N$36=""), $B174&gt;='Personnel Details'!$N$36), 'Personnel Details'!$Q$36, IF(AND(NOT('Personnel Details'!$I$36=""), $B174&gt;='Personnel Details'!$I$36), 'Personnel Details'!$L$36, 'Personnel Details'!$G$36)))</f>
        <v/>
      </c>
      <c r="MQ174" s="59" t="str">
        <f t="shared" si="428"/>
        <v/>
      </c>
      <c r="MR174" s="53"/>
      <c r="MT174" s="78" t="str">
        <f>IF(MT$9="", "", IF(AND(NOT('Personnel Details'!$N$37=""), $B174&gt;='Personnel Details'!$N$37), 'Personnel Details'!$O$37, IF(AND(NOT('Personnel Details'!$I$37=""), $B174&gt;='Personnel Details'!$I$37), 'Personnel Details'!$J$37, 'Personnel Details'!$E$37)))</f>
        <v/>
      </c>
      <c r="MU174" s="59" t="str">
        <f>IF(MT$9="", "", IF(AND(NOT('Personnel Details'!$N$37=""), $B174&gt;='Personnel Details'!$N$37), IF('Personnel Details'!$P$37="","", 'Personnel Details'!$P$37), IF(AND(NOT('Personnel Details'!$I$37=""), $B174&gt;='Personnel Details'!$I$37), IF('Personnel Details'!$K$37="", "", 'Personnel Details'!$K$37), IF('Personnel Details'!$F$37="", "", 'Personnel Details'!$F$37))))</f>
        <v/>
      </c>
      <c r="MV174" s="79" t="str">
        <f>IF(MT$9="", "", IF(AND(NOT('Personnel Details'!$N$37=""), $B174&gt;='Personnel Details'!$N$37), 'Personnel Details'!$Q$37, IF(AND(NOT('Personnel Details'!$I$37=""), $B174&gt;='Personnel Details'!$I$37), 'Personnel Details'!$L$37, 'Personnel Details'!$G$37)))</f>
        <v/>
      </c>
      <c r="MW174" s="59" t="str">
        <f t="shared" si="429"/>
        <v/>
      </c>
      <c r="MX174" s="53"/>
      <c r="MZ174" s="78" t="str">
        <f>IF(MZ$9="", "", IF(AND(NOT('Personnel Details'!$N$38=""), $B174&gt;='Personnel Details'!$N$38), 'Personnel Details'!$O$38, IF(AND(NOT('Personnel Details'!$I$38=""), $B174&gt;='Personnel Details'!$I$38), 'Personnel Details'!$J$38, 'Personnel Details'!$E$38)))</f>
        <v/>
      </c>
      <c r="NA174" s="59" t="str">
        <f>IF(MZ$9="", "", IF(AND(NOT('Personnel Details'!$N$38=""), $B174&gt;='Personnel Details'!$N$38), IF('Personnel Details'!$P$38="","", 'Personnel Details'!$P$38), IF(AND(NOT('Personnel Details'!$I$38=""), $B174&gt;='Personnel Details'!$I$38), IF('Personnel Details'!$K$38="", "", 'Personnel Details'!$K$38), IF('Personnel Details'!$F$38="", "", 'Personnel Details'!$F$38))))</f>
        <v/>
      </c>
      <c r="NB174" s="79" t="str">
        <f>IF(MZ$9="", "", IF(AND(NOT('Personnel Details'!$N$38=""), $B174&gt;='Personnel Details'!$N$38), 'Personnel Details'!$Q$38, IF(AND(NOT('Personnel Details'!$I$38=""), $B174&gt;='Personnel Details'!$I$38), 'Personnel Details'!$L$38, 'Personnel Details'!$G$38)))</f>
        <v/>
      </c>
      <c r="NC174" s="59" t="str">
        <f t="shared" si="430"/>
        <v/>
      </c>
      <c r="ND174" s="53"/>
      <c r="NF174" s="78" t="str">
        <f>IF(NF$9="", "", IF(AND(NOT('Personnel Details'!$N$39=""), $B174&gt;='Personnel Details'!$N$39), 'Personnel Details'!$O$39, IF(AND(NOT('Personnel Details'!$I$39=""), $B174&gt;='Personnel Details'!$I$39), 'Personnel Details'!$J$39, 'Personnel Details'!$E$39)))</f>
        <v/>
      </c>
      <c r="NG174" s="59" t="str">
        <f>IF(NF$9="", "", IF(AND(NOT('Personnel Details'!$N$39=""), $B174&gt;='Personnel Details'!$N$39), IF('Personnel Details'!$P$39="","", 'Personnel Details'!$P$39), IF(AND(NOT('Personnel Details'!$I$39=""), $B174&gt;='Personnel Details'!$I$39), IF('Personnel Details'!$K$39="", "", 'Personnel Details'!$K$39), IF('Personnel Details'!$F$39="", "", 'Personnel Details'!$F$39))))</f>
        <v/>
      </c>
      <c r="NH174" s="79" t="str">
        <f>IF(NF$9="", "", IF(AND(NOT('Personnel Details'!$N$39=""), $B174&gt;='Personnel Details'!$N$39), 'Personnel Details'!$Q$39, IF(AND(NOT('Personnel Details'!$I$39=""), $B174&gt;='Personnel Details'!$I$39), 'Personnel Details'!$L$39, 'Personnel Details'!$G$39)))</f>
        <v/>
      </c>
      <c r="NI174" s="59" t="str">
        <f t="shared" si="431"/>
        <v/>
      </c>
      <c r="NJ174" s="53"/>
      <c r="NL174" s="78" t="str">
        <f>IF(NL$9="", "", IF(AND(NOT('Personnel Details'!$N$40=""), $B174&gt;='Personnel Details'!$N$40), 'Personnel Details'!$O$40, IF(AND(NOT('Personnel Details'!$I$40=""), $B174&gt;='Personnel Details'!$I$40), 'Personnel Details'!$J$40, 'Personnel Details'!$E$40)))</f>
        <v/>
      </c>
      <c r="NM174" s="59" t="str">
        <f>IF(NL$9="", "", IF(AND(NOT('Personnel Details'!$N$40=""), $B174&gt;='Personnel Details'!$N$40), IF('Personnel Details'!$P$40="","", 'Personnel Details'!$P$40), IF(AND(NOT('Personnel Details'!$I$40=""), $B174&gt;='Personnel Details'!$I$40), IF('Personnel Details'!$K$40="", "", 'Personnel Details'!$K$40), IF('Personnel Details'!$F$40="", "", 'Personnel Details'!$F$40))))</f>
        <v/>
      </c>
      <c r="NN174" s="79" t="str">
        <f>IF(NL$9="", "", IF(AND(NOT('Personnel Details'!$N$40=""), $B174&gt;='Personnel Details'!$N$40), 'Personnel Details'!$Q$40, IF(AND(NOT('Personnel Details'!$I$40=""), $B174&gt;='Personnel Details'!$I$40), 'Personnel Details'!$L$40, 'Personnel Details'!$G$40)))</f>
        <v/>
      </c>
      <c r="NO174" s="59" t="str">
        <f t="shared" si="432"/>
        <v/>
      </c>
      <c r="NP174" s="53"/>
    </row>
    <row r="175" spans="1:380" x14ac:dyDescent="0.25">
      <c r="A175" s="32"/>
      <c r="B175" s="113" t="str">
        <f>IFERROR(IF(B174+1&gt;'Personnel Details'!$U$5, "", B174+1), "")</f>
        <v/>
      </c>
      <c r="C175" s="32"/>
      <c r="D175" s="120"/>
      <c r="E175" s="13" t="str">
        <f t="shared" si="311"/>
        <v/>
      </c>
      <c r="F175" s="13" t="str">
        <f t="shared" si="342"/>
        <v/>
      </c>
      <c r="G175" s="56" t="str">
        <f t="shared" si="433"/>
        <v/>
      </c>
      <c r="H175" s="16" t="str">
        <f t="shared" si="343"/>
        <v/>
      </c>
      <c r="I175" s="32"/>
      <c r="J175" s="120"/>
      <c r="K175" s="62" t="str">
        <f t="shared" si="312"/>
        <v/>
      </c>
      <c r="L175" s="62" t="str">
        <f t="shared" si="344"/>
        <v/>
      </c>
      <c r="M175" s="65" t="str">
        <f t="shared" si="434"/>
        <v/>
      </c>
      <c r="N175" s="68" t="str">
        <f t="shared" si="345"/>
        <v/>
      </c>
      <c r="O175" s="32"/>
      <c r="P175" s="120"/>
      <c r="Q175" s="62" t="str">
        <f t="shared" si="313"/>
        <v/>
      </c>
      <c r="R175" s="62" t="str">
        <f t="shared" si="346"/>
        <v/>
      </c>
      <c r="S175" s="65" t="str">
        <f t="shared" si="435"/>
        <v/>
      </c>
      <c r="T175" s="68" t="str">
        <f t="shared" si="347"/>
        <v/>
      </c>
      <c r="U175" s="32"/>
      <c r="V175" s="120"/>
      <c r="W175" s="62" t="str">
        <f t="shared" si="314"/>
        <v/>
      </c>
      <c r="X175" s="62" t="str">
        <f t="shared" si="348"/>
        <v/>
      </c>
      <c r="Y175" s="65" t="str">
        <f t="shared" si="436"/>
        <v/>
      </c>
      <c r="Z175" s="68" t="str">
        <f t="shared" si="349"/>
        <v/>
      </c>
      <c r="AA175" s="32"/>
      <c r="AB175" s="120"/>
      <c r="AC175" s="62" t="str">
        <f t="shared" si="315"/>
        <v/>
      </c>
      <c r="AD175" s="62" t="str">
        <f t="shared" si="350"/>
        <v/>
      </c>
      <c r="AE175" s="65" t="str">
        <f t="shared" si="437"/>
        <v/>
      </c>
      <c r="AF175" s="68" t="str">
        <f t="shared" si="351"/>
        <v/>
      </c>
      <c r="AG175" s="32"/>
      <c r="AH175" s="120"/>
      <c r="AI175" s="62" t="str">
        <f t="shared" si="316"/>
        <v/>
      </c>
      <c r="AJ175" s="62" t="str">
        <f t="shared" si="352"/>
        <v/>
      </c>
      <c r="AK175" s="65" t="str">
        <f t="shared" si="438"/>
        <v/>
      </c>
      <c r="AL175" s="68" t="str">
        <f t="shared" si="353"/>
        <v/>
      </c>
      <c r="AM175" s="32"/>
      <c r="AN175" s="120"/>
      <c r="AO175" s="62" t="str">
        <f t="shared" si="317"/>
        <v/>
      </c>
      <c r="AP175" s="62" t="str">
        <f t="shared" si="354"/>
        <v/>
      </c>
      <c r="AQ175" s="65" t="str">
        <f t="shared" si="439"/>
        <v/>
      </c>
      <c r="AR175" s="68" t="str">
        <f t="shared" si="355"/>
        <v/>
      </c>
      <c r="AS175" s="32"/>
      <c r="AT175" s="120"/>
      <c r="AU175" s="62" t="str">
        <f t="shared" si="318"/>
        <v/>
      </c>
      <c r="AV175" s="62" t="str">
        <f t="shared" si="356"/>
        <v/>
      </c>
      <c r="AW175" s="65" t="str">
        <f t="shared" si="440"/>
        <v/>
      </c>
      <c r="AX175" s="68" t="str">
        <f t="shared" si="357"/>
        <v/>
      </c>
      <c r="AY175" s="32"/>
      <c r="AZ175" s="120"/>
      <c r="BA175" s="62" t="str">
        <f t="shared" si="319"/>
        <v/>
      </c>
      <c r="BB175" s="62" t="str">
        <f t="shared" si="358"/>
        <v/>
      </c>
      <c r="BC175" s="65" t="str">
        <f t="shared" si="441"/>
        <v/>
      </c>
      <c r="BD175" s="68" t="str">
        <f t="shared" si="359"/>
        <v/>
      </c>
      <c r="BE175" s="32"/>
      <c r="BF175" s="120"/>
      <c r="BG175" s="62" t="str">
        <f t="shared" si="320"/>
        <v/>
      </c>
      <c r="BH175" s="62" t="str">
        <f t="shared" si="360"/>
        <v/>
      </c>
      <c r="BI175" s="65" t="str">
        <f t="shared" si="442"/>
        <v/>
      </c>
      <c r="BJ175" s="68" t="str">
        <f t="shared" si="361"/>
        <v/>
      </c>
      <c r="BK175" s="32"/>
      <c r="BL175" s="120"/>
      <c r="BM175" s="62" t="str">
        <f t="shared" si="321"/>
        <v/>
      </c>
      <c r="BN175" s="62" t="str">
        <f t="shared" si="362"/>
        <v/>
      </c>
      <c r="BO175" s="65" t="str">
        <f t="shared" si="443"/>
        <v/>
      </c>
      <c r="BP175" s="68" t="str">
        <f t="shared" si="363"/>
        <v/>
      </c>
      <c r="BQ175" s="32"/>
      <c r="BR175" s="120"/>
      <c r="BS175" s="62" t="str">
        <f t="shared" si="322"/>
        <v/>
      </c>
      <c r="BT175" s="62" t="str">
        <f t="shared" si="364"/>
        <v/>
      </c>
      <c r="BU175" s="65" t="str">
        <f t="shared" si="444"/>
        <v/>
      </c>
      <c r="BV175" s="68" t="str">
        <f t="shared" si="365"/>
        <v/>
      </c>
      <c r="BW175" s="32"/>
      <c r="BX175" s="120"/>
      <c r="BY175" s="62" t="str">
        <f t="shared" si="323"/>
        <v/>
      </c>
      <c r="BZ175" s="62" t="str">
        <f t="shared" si="366"/>
        <v/>
      </c>
      <c r="CA175" s="65" t="str">
        <f t="shared" si="445"/>
        <v/>
      </c>
      <c r="CB175" s="68" t="str">
        <f t="shared" si="367"/>
        <v/>
      </c>
      <c r="CC175" s="32"/>
      <c r="CD175" s="120"/>
      <c r="CE175" s="62" t="str">
        <f t="shared" si="324"/>
        <v/>
      </c>
      <c r="CF175" s="62" t="str">
        <f t="shared" si="368"/>
        <v/>
      </c>
      <c r="CG175" s="65" t="str">
        <f t="shared" si="446"/>
        <v/>
      </c>
      <c r="CH175" s="68" t="str">
        <f t="shared" si="369"/>
        <v/>
      </c>
      <c r="CI175" s="32"/>
      <c r="CJ175" s="120"/>
      <c r="CK175" s="62" t="str">
        <f t="shared" si="325"/>
        <v/>
      </c>
      <c r="CL175" s="62" t="str">
        <f t="shared" si="370"/>
        <v/>
      </c>
      <c r="CM175" s="65" t="str">
        <f t="shared" si="447"/>
        <v/>
      </c>
      <c r="CN175" s="68" t="str">
        <f t="shared" si="371"/>
        <v/>
      </c>
      <c r="CO175" s="32"/>
      <c r="CP175" s="120"/>
      <c r="CQ175" s="62" t="str">
        <f t="shared" si="326"/>
        <v/>
      </c>
      <c r="CR175" s="62" t="str">
        <f t="shared" si="372"/>
        <v/>
      </c>
      <c r="CS175" s="65" t="str">
        <f t="shared" si="448"/>
        <v/>
      </c>
      <c r="CT175" s="68" t="str">
        <f t="shared" si="373"/>
        <v/>
      </c>
      <c r="CU175" s="32"/>
      <c r="CV175" s="120"/>
      <c r="CW175" s="62" t="str">
        <f t="shared" si="327"/>
        <v/>
      </c>
      <c r="CX175" s="62" t="str">
        <f t="shared" si="374"/>
        <v/>
      </c>
      <c r="CY175" s="65" t="str">
        <f t="shared" si="449"/>
        <v/>
      </c>
      <c r="CZ175" s="68" t="str">
        <f t="shared" si="375"/>
        <v/>
      </c>
      <c r="DA175" s="32"/>
      <c r="DB175" s="120"/>
      <c r="DC175" s="62" t="str">
        <f t="shared" si="328"/>
        <v/>
      </c>
      <c r="DD175" s="62" t="str">
        <f t="shared" si="376"/>
        <v/>
      </c>
      <c r="DE175" s="65" t="str">
        <f t="shared" si="450"/>
        <v/>
      </c>
      <c r="DF175" s="68" t="str">
        <f t="shared" si="377"/>
        <v/>
      </c>
      <c r="DG175" s="32"/>
      <c r="DH175" s="120"/>
      <c r="DI175" s="62" t="str">
        <f t="shared" si="329"/>
        <v/>
      </c>
      <c r="DJ175" s="62" t="str">
        <f t="shared" si="378"/>
        <v/>
      </c>
      <c r="DK175" s="65" t="str">
        <f t="shared" si="451"/>
        <v/>
      </c>
      <c r="DL175" s="68" t="str">
        <f t="shared" si="379"/>
        <v/>
      </c>
      <c r="DM175" s="32"/>
      <c r="DN175" s="120"/>
      <c r="DO175" s="62" t="str">
        <f t="shared" si="330"/>
        <v/>
      </c>
      <c r="DP175" s="62" t="str">
        <f t="shared" si="380"/>
        <v/>
      </c>
      <c r="DQ175" s="65" t="str">
        <f t="shared" si="452"/>
        <v/>
      </c>
      <c r="DR175" s="68" t="str">
        <f t="shared" si="381"/>
        <v/>
      </c>
      <c r="DS175" s="32"/>
      <c r="DT175" s="120"/>
      <c r="DU175" s="62" t="str">
        <f t="shared" si="331"/>
        <v/>
      </c>
      <c r="DV175" s="62" t="str">
        <f t="shared" si="382"/>
        <v/>
      </c>
      <c r="DW175" s="65" t="str">
        <f t="shared" si="453"/>
        <v/>
      </c>
      <c r="DX175" s="68" t="str">
        <f t="shared" si="383"/>
        <v/>
      </c>
      <c r="DY175" s="32"/>
      <c r="DZ175" s="120"/>
      <c r="EA175" s="62" t="str">
        <f t="shared" si="332"/>
        <v/>
      </c>
      <c r="EB175" s="62" t="str">
        <f t="shared" si="384"/>
        <v/>
      </c>
      <c r="EC175" s="65" t="str">
        <f t="shared" si="454"/>
        <v/>
      </c>
      <c r="ED175" s="68" t="str">
        <f t="shared" si="385"/>
        <v/>
      </c>
      <c r="EE175" s="32"/>
      <c r="EF175" s="120"/>
      <c r="EG175" s="62" t="str">
        <f t="shared" si="333"/>
        <v/>
      </c>
      <c r="EH175" s="62" t="str">
        <f t="shared" si="386"/>
        <v/>
      </c>
      <c r="EI175" s="65" t="str">
        <f t="shared" si="455"/>
        <v/>
      </c>
      <c r="EJ175" s="68" t="str">
        <f t="shared" si="387"/>
        <v/>
      </c>
      <c r="EK175" s="32"/>
      <c r="EL175" s="120"/>
      <c r="EM175" s="62" t="str">
        <f t="shared" si="334"/>
        <v/>
      </c>
      <c r="EN175" s="62" t="str">
        <f t="shared" si="388"/>
        <v/>
      </c>
      <c r="EO175" s="65" t="str">
        <f t="shared" si="456"/>
        <v/>
      </c>
      <c r="EP175" s="68" t="str">
        <f t="shared" si="389"/>
        <v/>
      </c>
      <c r="EQ175" s="32"/>
      <c r="ER175" s="120"/>
      <c r="ES175" s="62" t="str">
        <f t="shared" si="335"/>
        <v/>
      </c>
      <c r="ET175" s="62" t="str">
        <f t="shared" si="390"/>
        <v/>
      </c>
      <c r="EU175" s="65" t="str">
        <f t="shared" si="457"/>
        <v/>
      </c>
      <c r="EV175" s="68" t="str">
        <f t="shared" si="391"/>
        <v/>
      </c>
      <c r="EW175" s="32"/>
      <c r="EX175" s="120"/>
      <c r="EY175" s="62" t="str">
        <f t="shared" si="336"/>
        <v/>
      </c>
      <c r="EZ175" s="62" t="str">
        <f t="shared" si="392"/>
        <v/>
      </c>
      <c r="FA175" s="65" t="str">
        <f t="shared" si="458"/>
        <v/>
      </c>
      <c r="FB175" s="68" t="str">
        <f t="shared" si="393"/>
        <v/>
      </c>
      <c r="FC175" s="32"/>
      <c r="FD175" s="120"/>
      <c r="FE175" s="62" t="str">
        <f t="shared" si="337"/>
        <v/>
      </c>
      <c r="FF175" s="62" t="str">
        <f t="shared" si="394"/>
        <v/>
      </c>
      <c r="FG175" s="65" t="str">
        <f t="shared" si="459"/>
        <v/>
      </c>
      <c r="FH175" s="68" t="str">
        <f t="shared" si="395"/>
        <v/>
      </c>
      <c r="FI175" s="32"/>
      <c r="FJ175" s="120"/>
      <c r="FK175" s="62" t="str">
        <f t="shared" si="338"/>
        <v/>
      </c>
      <c r="FL175" s="62" t="str">
        <f t="shared" si="396"/>
        <v/>
      </c>
      <c r="FM175" s="65" t="str">
        <f t="shared" si="460"/>
        <v/>
      </c>
      <c r="FN175" s="68" t="str">
        <f t="shared" si="397"/>
        <v/>
      </c>
      <c r="FO175" s="32"/>
      <c r="FP175" s="120"/>
      <c r="FQ175" s="62" t="str">
        <f t="shared" si="339"/>
        <v/>
      </c>
      <c r="FR175" s="62" t="str">
        <f t="shared" si="398"/>
        <v/>
      </c>
      <c r="FS175" s="65" t="str">
        <f t="shared" si="461"/>
        <v/>
      </c>
      <c r="FT175" s="68" t="str">
        <f t="shared" si="399"/>
        <v/>
      </c>
      <c r="FU175" s="32"/>
      <c r="FV175" s="120"/>
      <c r="FW175" s="62" t="str">
        <f t="shared" si="340"/>
        <v/>
      </c>
      <c r="FX175" s="62" t="str">
        <f t="shared" si="400"/>
        <v/>
      </c>
      <c r="FY175" s="65" t="str">
        <f t="shared" si="462"/>
        <v/>
      </c>
      <c r="FZ175" s="68" t="str">
        <f t="shared" si="401"/>
        <v/>
      </c>
      <c r="GA175" s="32"/>
      <c r="GC175" s="7" t="str">
        <f t="shared" si="402"/>
        <v/>
      </c>
      <c r="GD175" s="7" t="str">
        <f t="shared" ca="1" si="341"/>
        <v/>
      </c>
      <c r="GT175" s="71" t="str">
        <f>IF(GT$9="", "", IF(AND(NOT('Personnel Details'!$N$11=""), $B175&gt;='Personnel Details'!$N$11), 'Personnel Details'!$O$11, IF(AND(NOT('Personnel Details'!$I$11=""), $B175&gt;='Personnel Details'!$I$11), 'Personnel Details'!$J$11, 'Personnel Details'!$E$11)))</f>
        <v/>
      </c>
      <c r="GU175" s="59" t="str">
        <f>IF(GT$9="", "", IF(AND(NOT('Personnel Details'!$N$11=""), $B175&gt;='Personnel Details'!$N$11), IF('Personnel Details'!$P$11="","", 'Personnel Details'!$P$11), IF(AND(NOT('Personnel Details'!$I$11=""), $B175&gt;='Personnel Details'!$I$11), IF('Personnel Details'!$K$11="", "", 'Personnel Details'!$K$11), IF('Personnel Details'!$F$11="", "", 'Personnel Details'!$F$11))))</f>
        <v/>
      </c>
      <c r="GV175" s="74" t="str">
        <f>IF(GT$9="", "", IF(AND(NOT('Personnel Details'!$N$11=""), $B175&gt;='Personnel Details'!$N$11), 'Personnel Details'!$Q$11, IF(AND(NOT('Personnel Details'!$I$11=""), $B175&gt;='Personnel Details'!$I$11), 'Personnel Details'!$L$11, 'Personnel Details'!$G$11)))</f>
        <v/>
      </c>
      <c r="GW175" s="59" t="str">
        <f t="shared" si="403"/>
        <v/>
      </c>
      <c r="GX175" s="53"/>
      <c r="GZ175" s="78" t="str">
        <f>IF(GZ$9="", "", IF(AND(NOT('Personnel Details'!$N$12=""), $B175&gt;='Personnel Details'!$N$12), 'Personnel Details'!$O$12, IF(AND(NOT('Personnel Details'!$I$12=""), $B175&gt;='Personnel Details'!$I$12), 'Personnel Details'!$J$12, 'Personnel Details'!$E$12)))</f>
        <v/>
      </c>
      <c r="HA175" s="59" t="str">
        <f>IF(GZ$9="", "", IF(AND(NOT('Personnel Details'!$N$12=""), $B175&gt;='Personnel Details'!$N$12), IF('Personnel Details'!$P$12="","", 'Personnel Details'!$P$12), IF(AND(NOT('Personnel Details'!$I$12=""), $B175&gt;='Personnel Details'!$I$12), IF('Personnel Details'!$K$12="", "", 'Personnel Details'!$K$12), IF('Personnel Details'!$F$12="", "", 'Personnel Details'!$F$12))))</f>
        <v/>
      </c>
      <c r="HB175" s="79" t="str">
        <f>IF(GZ$9="", "", IF(AND(NOT('Personnel Details'!$N$12=""), $B175&gt;='Personnel Details'!$N$12), 'Personnel Details'!$Q$12, IF(AND(NOT('Personnel Details'!$I$12=""), $B175&gt;='Personnel Details'!$I$12), 'Personnel Details'!$L$12, 'Personnel Details'!$G$12)))</f>
        <v/>
      </c>
      <c r="HC175" s="59" t="str">
        <f t="shared" si="404"/>
        <v/>
      </c>
      <c r="HD175" s="53"/>
      <c r="HF175" s="78" t="str">
        <f>IF(HF$9="", "", IF(AND(NOT('Personnel Details'!$N$13=""), $B175&gt;='Personnel Details'!$N$13), 'Personnel Details'!$O$13, IF(AND(NOT('Personnel Details'!$I$13=""), $B175&gt;='Personnel Details'!$I$13), 'Personnel Details'!$J$13, 'Personnel Details'!$E$13)))</f>
        <v/>
      </c>
      <c r="HG175" s="59" t="str">
        <f>IF(HF$9="", "", IF(AND(NOT('Personnel Details'!$N$13=""), $B175&gt;='Personnel Details'!$N$13), IF('Personnel Details'!$P$13="","", 'Personnel Details'!$P$13), IF(AND(NOT('Personnel Details'!$I$13=""), $B175&gt;='Personnel Details'!$I$13), IF('Personnel Details'!$K$13="", "", 'Personnel Details'!$K$13), IF('Personnel Details'!$F$13="", "", 'Personnel Details'!$F$13))))</f>
        <v/>
      </c>
      <c r="HH175" s="79" t="str">
        <f>IF(HF$9="", "", IF(AND(NOT('Personnel Details'!$N$13=""), $B175&gt;='Personnel Details'!$N$13), 'Personnel Details'!$Q$13, IF(AND(NOT('Personnel Details'!$I$13=""), $B175&gt;='Personnel Details'!$I$13), 'Personnel Details'!$L$13, 'Personnel Details'!$G$13)))</f>
        <v/>
      </c>
      <c r="HI175" s="59" t="str">
        <f t="shared" si="405"/>
        <v/>
      </c>
      <c r="HJ175" s="53"/>
      <c r="HL175" s="78" t="str">
        <f>IF(HL$9="", "", IF(AND(NOT('Personnel Details'!$N$14=""), $B175&gt;='Personnel Details'!$N$14), 'Personnel Details'!$O$14, IF(AND(NOT('Personnel Details'!$I$14=""), $B175&gt;='Personnel Details'!$I$14), 'Personnel Details'!$J$14, 'Personnel Details'!$E$14)))</f>
        <v/>
      </c>
      <c r="HM175" s="59" t="str">
        <f>IF(HL$9="", "", IF(AND(NOT('Personnel Details'!$N$14=""), $B175&gt;='Personnel Details'!$N$14), IF('Personnel Details'!$P$14="","", 'Personnel Details'!$P$14), IF(AND(NOT('Personnel Details'!$I$14=""), $B175&gt;='Personnel Details'!$I$14), IF('Personnel Details'!$K$14="", "", 'Personnel Details'!$K$14), IF('Personnel Details'!$F$14="", "", 'Personnel Details'!$F$14))))</f>
        <v/>
      </c>
      <c r="HN175" s="79" t="str">
        <f>IF(HL$9="", "", IF(AND(NOT('Personnel Details'!$N$14=""), $B175&gt;='Personnel Details'!$N$14), 'Personnel Details'!$Q$14, IF(AND(NOT('Personnel Details'!$I$14=""), $B175&gt;='Personnel Details'!$I$14), 'Personnel Details'!$L$14, 'Personnel Details'!$G$14)))</f>
        <v/>
      </c>
      <c r="HO175" s="59" t="str">
        <f t="shared" si="406"/>
        <v/>
      </c>
      <c r="HP175" s="53"/>
      <c r="HR175" s="78" t="str">
        <f>IF(HR$9="", "", IF(AND(NOT('Personnel Details'!$N$15=""), $B175&gt;='Personnel Details'!$N$15), 'Personnel Details'!$O$15, IF(AND(NOT('Personnel Details'!$I$15=""), $B175&gt;='Personnel Details'!$I$15), 'Personnel Details'!$J$15, 'Personnel Details'!$E$15)))</f>
        <v/>
      </c>
      <c r="HS175" s="59" t="str">
        <f>IF(HR$9="", "", IF(AND(NOT('Personnel Details'!$N$15=""), $B175&gt;='Personnel Details'!$N$15), IF('Personnel Details'!$P$15="","", 'Personnel Details'!$P$15), IF(AND(NOT('Personnel Details'!$I$15=""), $B175&gt;='Personnel Details'!$I$15), IF('Personnel Details'!$K$15="", "", 'Personnel Details'!$K$15), IF('Personnel Details'!$F$15="", "", 'Personnel Details'!$F$15))))</f>
        <v/>
      </c>
      <c r="HT175" s="79" t="str">
        <f>IF(HR$9="", "", IF(AND(NOT('Personnel Details'!$N$15=""), $B175&gt;='Personnel Details'!$N$15), 'Personnel Details'!$Q$15, IF(AND(NOT('Personnel Details'!$I$15=""), $B175&gt;='Personnel Details'!$I$15), 'Personnel Details'!$L$15, 'Personnel Details'!$G$15)))</f>
        <v/>
      </c>
      <c r="HU175" s="59" t="str">
        <f t="shared" si="407"/>
        <v/>
      </c>
      <c r="HV175" s="53"/>
      <c r="HX175" s="78" t="str">
        <f>IF(HX$9="", "", IF(AND(NOT('Personnel Details'!$N$16=""), $B175&gt;='Personnel Details'!$N$16), 'Personnel Details'!$O$16, IF(AND(NOT('Personnel Details'!$I$16=""), $B175&gt;='Personnel Details'!$I$16), 'Personnel Details'!$J$16, 'Personnel Details'!$E$16)))</f>
        <v/>
      </c>
      <c r="HY175" s="59" t="str">
        <f>IF(HX$9="", "", IF(AND(NOT('Personnel Details'!$N$16=""), $B175&gt;='Personnel Details'!$N$16), IF('Personnel Details'!$P$16="","", 'Personnel Details'!$P$16), IF(AND(NOT('Personnel Details'!$I$16=""), $B175&gt;='Personnel Details'!$I$16), IF('Personnel Details'!$K$16="", "", 'Personnel Details'!$K$16), IF('Personnel Details'!$F$16="", "", 'Personnel Details'!$F$16))))</f>
        <v/>
      </c>
      <c r="HZ175" s="79" t="str">
        <f>IF(HX$9="", "", IF(AND(NOT('Personnel Details'!$N$16=""), $B175&gt;='Personnel Details'!$N$16), 'Personnel Details'!$Q$16, IF(AND(NOT('Personnel Details'!$I$16=""), $B175&gt;='Personnel Details'!$I$16), 'Personnel Details'!$L$16, 'Personnel Details'!$G$16)))</f>
        <v/>
      </c>
      <c r="IA175" s="59" t="str">
        <f t="shared" si="408"/>
        <v/>
      </c>
      <c r="IB175" s="53"/>
      <c r="ID175" s="78" t="str">
        <f>IF(ID$9="", "", IF(AND(NOT('Personnel Details'!$N$17=""), $B175&gt;='Personnel Details'!$N$17), 'Personnel Details'!$O$17, IF(AND(NOT('Personnel Details'!$I$17=""), $B175&gt;='Personnel Details'!$I$17), 'Personnel Details'!$J$17, 'Personnel Details'!$E$17)))</f>
        <v/>
      </c>
      <c r="IE175" s="59" t="str">
        <f>IF(ID$9="", "", IF(AND(NOT('Personnel Details'!$N$17=""), $B175&gt;='Personnel Details'!$N$17), IF('Personnel Details'!$P$17="","", 'Personnel Details'!$P$17), IF(AND(NOT('Personnel Details'!$I$17=""), $B175&gt;='Personnel Details'!$I$17), IF('Personnel Details'!$K$17="", "", 'Personnel Details'!$K$17), IF('Personnel Details'!$F$17="", "", 'Personnel Details'!$F$17))))</f>
        <v/>
      </c>
      <c r="IF175" s="79" t="str">
        <f>IF(ID$9="", "", IF(AND(NOT('Personnel Details'!$N$17=""), $B175&gt;='Personnel Details'!$N$17), 'Personnel Details'!$Q$17, IF(AND(NOT('Personnel Details'!$I$17=""), $B175&gt;='Personnel Details'!$I$17), 'Personnel Details'!$L$17, 'Personnel Details'!$G$17)))</f>
        <v/>
      </c>
      <c r="IG175" s="59" t="str">
        <f t="shared" si="409"/>
        <v/>
      </c>
      <c r="IH175" s="53"/>
      <c r="IJ175" s="78" t="str">
        <f>IF(IJ$9="", "", IF(AND(NOT('Personnel Details'!$N$18=""), $B175&gt;='Personnel Details'!$N$18), 'Personnel Details'!$O$18, IF(AND(NOT('Personnel Details'!$I$18=""), $B175&gt;='Personnel Details'!$I$18), 'Personnel Details'!$J$18, 'Personnel Details'!$E$18)))</f>
        <v/>
      </c>
      <c r="IK175" s="59" t="str">
        <f>IF(IJ$9="", "", IF(AND(NOT('Personnel Details'!$N$18=""), $B175&gt;='Personnel Details'!$N$18), IF('Personnel Details'!$P$18="","", 'Personnel Details'!$P$18), IF(AND(NOT('Personnel Details'!$I$18=""), $B175&gt;='Personnel Details'!$I$18), IF('Personnel Details'!$K$18="", "", 'Personnel Details'!$K$18), IF('Personnel Details'!$F$18="", "", 'Personnel Details'!$F$18))))</f>
        <v/>
      </c>
      <c r="IL175" s="79" t="str">
        <f>IF(IJ$9="", "", IF(AND(NOT('Personnel Details'!$N$18=""), $B175&gt;='Personnel Details'!$N$18), 'Personnel Details'!$Q$18, IF(AND(NOT('Personnel Details'!$I$18=""), $B175&gt;='Personnel Details'!$I$18), 'Personnel Details'!$L$18, 'Personnel Details'!$G$18)))</f>
        <v/>
      </c>
      <c r="IM175" s="59" t="str">
        <f t="shared" si="410"/>
        <v/>
      </c>
      <c r="IN175" s="53"/>
      <c r="IP175" s="78" t="str">
        <f>IF(IP$9="", "", IF(AND(NOT('Personnel Details'!$N$19=""), $B175&gt;='Personnel Details'!$N$19), 'Personnel Details'!$O$19, IF(AND(NOT('Personnel Details'!$I$19=""), $B175&gt;='Personnel Details'!$I$19), 'Personnel Details'!$J$19, 'Personnel Details'!$E$19)))</f>
        <v/>
      </c>
      <c r="IQ175" s="59" t="str">
        <f>IF(IP$9="", "", IF(AND(NOT('Personnel Details'!$N$19=""), $B175&gt;='Personnel Details'!$N$19), IF('Personnel Details'!$P$19="","", 'Personnel Details'!$P$19), IF(AND(NOT('Personnel Details'!$I$19=""), $B175&gt;='Personnel Details'!$I$19), IF('Personnel Details'!$K$19="", "", 'Personnel Details'!$K$19), IF('Personnel Details'!$F$19="", "", 'Personnel Details'!$F$19))))</f>
        <v/>
      </c>
      <c r="IR175" s="79" t="str">
        <f>IF(IP$9="", "", IF(AND(NOT('Personnel Details'!$N$19=""), $B175&gt;='Personnel Details'!$N$19), 'Personnel Details'!$Q$19, IF(AND(NOT('Personnel Details'!$I$19=""), $B175&gt;='Personnel Details'!$I$19), 'Personnel Details'!$L$19, 'Personnel Details'!$G$19)))</f>
        <v/>
      </c>
      <c r="IS175" s="59" t="str">
        <f t="shared" si="411"/>
        <v/>
      </c>
      <c r="IT175" s="53"/>
      <c r="IV175" s="78" t="str">
        <f>IF(IV$9="", "", IF(AND(NOT('Personnel Details'!$N$20=""), $B175&gt;='Personnel Details'!$N$20), 'Personnel Details'!$O$20, IF(AND(NOT('Personnel Details'!$I$20=""), $B175&gt;='Personnel Details'!$I$20), 'Personnel Details'!$J$20, 'Personnel Details'!$E$20)))</f>
        <v/>
      </c>
      <c r="IW175" s="59" t="str">
        <f>IF(IV$9="", "", IF(AND(NOT('Personnel Details'!$N$20=""), $B175&gt;='Personnel Details'!$N$20), IF('Personnel Details'!$P$20="","", 'Personnel Details'!$P$20), IF(AND(NOT('Personnel Details'!$I$20=""), $B175&gt;='Personnel Details'!$I$20), IF('Personnel Details'!$K$20="", "", 'Personnel Details'!$K$20), IF('Personnel Details'!$F$20="", "", 'Personnel Details'!$F$20))))</f>
        <v/>
      </c>
      <c r="IX175" s="79" t="str">
        <f>IF(IV$9="", "", IF(AND(NOT('Personnel Details'!$N$20=""), $B175&gt;='Personnel Details'!$N$20), 'Personnel Details'!$Q$20, IF(AND(NOT('Personnel Details'!$I$20=""), $B175&gt;='Personnel Details'!$I$20), 'Personnel Details'!$L$20, 'Personnel Details'!$G$20)))</f>
        <v/>
      </c>
      <c r="IY175" s="59" t="str">
        <f t="shared" si="412"/>
        <v/>
      </c>
      <c r="IZ175" s="53"/>
      <c r="JB175" s="78" t="str">
        <f>IF(JB$9="", "", IF(AND(NOT('Personnel Details'!$N$21=""), $B175&gt;='Personnel Details'!$N$21), 'Personnel Details'!$O$21, IF(AND(NOT('Personnel Details'!$I$21=""), $B175&gt;='Personnel Details'!$I$21), 'Personnel Details'!$J$21, 'Personnel Details'!$E$21)))</f>
        <v/>
      </c>
      <c r="JC175" s="59" t="str">
        <f>IF(JB$9="", "", IF(AND(NOT('Personnel Details'!$N$21=""), $B175&gt;='Personnel Details'!$N$21), IF('Personnel Details'!$P$21="","", 'Personnel Details'!$P$21), IF(AND(NOT('Personnel Details'!$I$21=""), $B175&gt;='Personnel Details'!$I$21), IF('Personnel Details'!$K$21="", "", 'Personnel Details'!$K$21), IF('Personnel Details'!$F$21="", "", 'Personnel Details'!$F$21))))</f>
        <v/>
      </c>
      <c r="JD175" s="79" t="str">
        <f>IF(JB$9="", "", IF(AND(NOT('Personnel Details'!$N$21=""), $B175&gt;='Personnel Details'!$N$21), 'Personnel Details'!$Q$21, IF(AND(NOT('Personnel Details'!$I$21=""), $B175&gt;='Personnel Details'!$I$21), 'Personnel Details'!$L$21, 'Personnel Details'!$G$21)))</f>
        <v/>
      </c>
      <c r="JE175" s="59" t="str">
        <f t="shared" si="413"/>
        <v/>
      </c>
      <c r="JF175" s="53"/>
      <c r="JH175" s="78" t="str">
        <f>IF(JH$9="", "", IF(AND(NOT('Personnel Details'!$N$22=""), $B175&gt;='Personnel Details'!$N$22), 'Personnel Details'!$O$22, IF(AND(NOT('Personnel Details'!$I$22=""), $B175&gt;='Personnel Details'!$I$22), 'Personnel Details'!$J$22, 'Personnel Details'!$E$22)))</f>
        <v/>
      </c>
      <c r="JI175" s="59" t="str">
        <f>IF(JH$9="", "", IF(AND(NOT('Personnel Details'!$N$22=""), $B175&gt;='Personnel Details'!$N$22), IF('Personnel Details'!$P$22="","", 'Personnel Details'!$P$22), IF(AND(NOT('Personnel Details'!$I$22=""), $B175&gt;='Personnel Details'!$I$22), IF('Personnel Details'!$K$22="", "", 'Personnel Details'!$K$22), IF('Personnel Details'!$F$22="", "", 'Personnel Details'!$F$22))))</f>
        <v/>
      </c>
      <c r="JJ175" s="79" t="str">
        <f>IF(JH$9="", "", IF(AND(NOT('Personnel Details'!$N$22=""), $B175&gt;='Personnel Details'!$N$22), 'Personnel Details'!$Q$22, IF(AND(NOT('Personnel Details'!$I$22=""), $B175&gt;='Personnel Details'!$I$22), 'Personnel Details'!$L$22, 'Personnel Details'!$G$22)))</f>
        <v/>
      </c>
      <c r="JK175" s="59" t="str">
        <f t="shared" si="414"/>
        <v/>
      </c>
      <c r="JL175" s="53"/>
      <c r="JN175" s="78" t="str">
        <f>IF(JN$9="", "", IF(AND(NOT('Personnel Details'!$N$23=""), $B175&gt;='Personnel Details'!$N$23), 'Personnel Details'!$O$23, IF(AND(NOT('Personnel Details'!$I$23=""), $B175&gt;='Personnel Details'!$I$23), 'Personnel Details'!$J$23, 'Personnel Details'!$E$23)))</f>
        <v/>
      </c>
      <c r="JO175" s="59" t="str">
        <f>IF(JN$9="", "", IF(AND(NOT('Personnel Details'!$N$23=""), $B175&gt;='Personnel Details'!$N$23), IF('Personnel Details'!$P$23="","", 'Personnel Details'!$P$23), IF(AND(NOT('Personnel Details'!$I$23=""), $B175&gt;='Personnel Details'!$I$23), IF('Personnel Details'!$K$23="", "", 'Personnel Details'!$K$23), IF('Personnel Details'!$F$23="", "", 'Personnel Details'!$F$23))))</f>
        <v/>
      </c>
      <c r="JP175" s="79" t="str">
        <f>IF(JN$9="", "", IF(AND(NOT('Personnel Details'!$N$23=""), $B175&gt;='Personnel Details'!$N$23), 'Personnel Details'!$Q$23, IF(AND(NOT('Personnel Details'!$I$23=""), $B175&gt;='Personnel Details'!$I$23), 'Personnel Details'!$L$23, 'Personnel Details'!$G$23)))</f>
        <v/>
      </c>
      <c r="JQ175" s="59" t="str">
        <f t="shared" si="415"/>
        <v/>
      </c>
      <c r="JR175" s="53"/>
      <c r="JT175" s="78" t="str">
        <f>IF(JT$9="", "", IF(AND(NOT('Personnel Details'!$N$24=""), $B175&gt;='Personnel Details'!$N$24), 'Personnel Details'!$O$24, IF(AND(NOT('Personnel Details'!$I$24=""), $B175&gt;='Personnel Details'!$I$24), 'Personnel Details'!$J$24, 'Personnel Details'!$E$24)))</f>
        <v/>
      </c>
      <c r="JU175" s="59" t="str">
        <f>IF(JT$9="", "", IF(AND(NOT('Personnel Details'!$N$24=""), $B175&gt;='Personnel Details'!$N$24), IF('Personnel Details'!$P$24="","", 'Personnel Details'!$P$24), IF(AND(NOT('Personnel Details'!$I$24=""), $B175&gt;='Personnel Details'!$I$24), IF('Personnel Details'!$K$24="", "", 'Personnel Details'!$K$24), IF('Personnel Details'!$F$24="", "", 'Personnel Details'!$F$24))))</f>
        <v/>
      </c>
      <c r="JV175" s="79" t="str">
        <f>IF(JT$9="", "", IF(AND(NOT('Personnel Details'!$N$24=""), $B175&gt;='Personnel Details'!$N$24), 'Personnel Details'!$Q$24, IF(AND(NOT('Personnel Details'!$I$24=""), $B175&gt;='Personnel Details'!$I$24), 'Personnel Details'!$L$24, 'Personnel Details'!$G$24)))</f>
        <v/>
      </c>
      <c r="JW175" s="59" t="str">
        <f t="shared" si="416"/>
        <v/>
      </c>
      <c r="JX175" s="53"/>
      <c r="JZ175" s="78" t="str">
        <f>IF(JZ$9="", "", IF(AND(NOT('Personnel Details'!$N$25=""), $B175&gt;='Personnel Details'!$N$25), 'Personnel Details'!$O$25, IF(AND(NOT('Personnel Details'!$I$25=""), $B175&gt;='Personnel Details'!$I$25), 'Personnel Details'!$J$25, 'Personnel Details'!$E$25)))</f>
        <v/>
      </c>
      <c r="KA175" s="59" t="str">
        <f>IF(JZ$9="", "", IF(AND(NOT('Personnel Details'!$N$25=""), $B175&gt;='Personnel Details'!$N$25), IF('Personnel Details'!$P$25="","", 'Personnel Details'!$P$25), IF(AND(NOT('Personnel Details'!$I$25=""), $B175&gt;='Personnel Details'!$I$25), IF('Personnel Details'!$K$25="", "", 'Personnel Details'!$K$25), IF('Personnel Details'!$F$25="", "", 'Personnel Details'!$F$25))))</f>
        <v/>
      </c>
      <c r="KB175" s="79" t="str">
        <f>IF(JZ$9="", "", IF(AND(NOT('Personnel Details'!$N$25=""), $B175&gt;='Personnel Details'!$N$25), 'Personnel Details'!$Q$25, IF(AND(NOT('Personnel Details'!$I$25=""), $B175&gt;='Personnel Details'!$I$25), 'Personnel Details'!$L$25, 'Personnel Details'!$G$25)))</f>
        <v/>
      </c>
      <c r="KC175" s="59" t="str">
        <f t="shared" si="417"/>
        <v/>
      </c>
      <c r="KD175" s="53"/>
      <c r="KF175" s="78" t="str">
        <f>IF(KF$9="", "", IF(AND(NOT('Personnel Details'!$N$26=""), $B175&gt;='Personnel Details'!$N$26), 'Personnel Details'!$O$26, IF(AND(NOT('Personnel Details'!$I$26=""), $B175&gt;='Personnel Details'!$I$26), 'Personnel Details'!$J$26, 'Personnel Details'!$E$26)))</f>
        <v/>
      </c>
      <c r="KG175" s="59" t="str">
        <f>IF(KF$9="", "", IF(AND(NOT('Personnel Details'!$N$26=""), $B175&gt;='Personnel Details'!$N$26), IF('Personnel Details'!$P$26="","", 'Personnel Details'!$P$26), IF(AND(NOT('Personnel Details'!$I$26=""), $B175&gt;='Personnel Details'!$I$26), IF('Personnel Details'!$K$26="", "", 'Personnel Details'!$K$26), IF('Personnel Details'!$F$26="", "", 'Personnel Details'!$F$26))))</f>
        <v/>
      </c>
      <c r="KH175" s="79" t="str">
        <f>IF(KF$9="", "", IF(AND(NOT('Personnel Details'!$N$26=""), $B175&gt;='Personnel Details'!$N$26), 'Personnel Details'!$Q$26, IF(AND(NOT('Personnel Details'!$I$26=""), $B175&gt;='Personnel Details'!$I$26), 'Personnel Details'!$L$26, 'Personnel Details'!$G$26)))</f>
        <v/>
      </c>
      <c r="KI175" s="59" t="str">
        <f t="shared" si="418"/>
        <v/>
      </c>
      <c r="KJ175" s="53"/>
      <c r="KL175" s="78" t="str">
        <f>IF(KL$9="", "", IF(AND(NOT('Personnel Details'!$N$27=""), $B175&gt;='Personnel Details'!$N$27), 'Personnel Details'!$O$27, IF(AND(NOT('Personnel Details'!$I$27=""), $B175&gt;='Personnel Details'!$I$27), 'Personnel Details'!$J$27, 'Personnel Details'!$E$27)))</f>
        <v/>
      </c>
      <c r="KM175" s="59" t="str">
        <f>IF(KL$9="", "", IF(AND(NOT('Personnel Details'!$N$27=""), $B175&gt;='Personnel Details'!$N$27), IF('Personnel Details'!$P$27="","", 'Personnel Details'!$P$27), IF(AND(NOT('Personnel Details'!$I$27=""), $B175&gt;='Personnel Details'!$I$27), IF('Personnel Details'!$K$27="", "", 'Personnel Details'!$K$27), IF('Personnel Details'!$F$27="", "", 'Personnel Details'!$F$27))))</f>
        <v/>
      </c>
      <c r="KN175" s="79" t="str">
        <f>IF(KL$9="", "", IF(AND(NOT('Personnel Details'!$N$27=""), $B175&gt;='Personnel Details'!$N$27), 'Personnel Details'!$Q$27, IF(AND(NOT('Personnel Details'!$I$27=""), $B175&gt;='Personnel Details'!$I$27), 'Personnel Details'!$L$27, 'Personnel Details'!$G$27)))</f>
        <v/>
      </c>
      <c r="KO175" s="59" t="str">
        <f t="shared" si="419"/>
        <v/>
      </c>
      <c r="KP175" s="53"/>
      <c r="KR175" s="78" t="str">
        <f>IF(KR$9="", "", IF(AND(NOT('Personnel Details'!$N$28=""), $B175&gt;='Personnel Details'!$N$28), 'Personnel Details'!$O$28, IF(AND(NOT('Personnel Details'!$I$28=""), $B175&gt;='Personnel Details'!$I$28), 'Personnel Details'!$J$28, 'Personnel Details'!$E$28)))</f>
        <v/>
      </c>
      <c r="KS175" s="59" t="str">
        <f>IF(KR$9="", "", IF(AND(NOT('Personnel Details'!$N$28=""), $B175&gt;='Personnel Details'!$N$28), IF('Personnel Details'!$P$28="","", 'Personnel Details'!$P$28), IF(AND(NOT('Personnel Details'!$I$28=""), $B175&gt;='Personnel Details'!$I$28), IF('Personnel Details'!$K$28="", "", 'Personnel Details'!$K$28), IF('Personnel Details'!$F$28="", "", 'Personnel Details'!$F$28))))</f>
        <v/>
      </c>
      <c r="KT175" s="79" t="str">
        <f>IF(KR$9="", "", IF(AND(NOT('Personnel Details'!$N$28=""), $B175&gt;='Personnel Details'!$N$28), 'Personnel Details'!$Q$28, IF(AND(NOT('Personnel Details'!$I$28=""), $B175&gt;='Personnel Details'!$I$28), 'Personnel Details'!$L$28, 'Personnel Details'!$G$28)))</f>
        <v/>
      </c>
      <c r="KU175" s="59" t="str">
        <f t="shared" si="420"/>
        <v/>
      </c>
      <c r="KV175" s="53"/>
      <c r="KX175" s="78" t="str">
        <f>IF(KX$9="", "", IF(AND(NOT('Personnel Details'!$N$29=""), $B175&gt;='Personnel Details'!$N$29), 'Personnel Details'!$O$29, IF(AND(NOT('Personnel Details'!$I$29=""), $B175&gt;='Personnel Details'!$I$29), 'Personnel Details'!$J$29, 'Personnel Details'!$E$29)))</f>
        <v/>
      </c>
      <c r="KY175" s="59" t="str">
        <f>IF(KX$9="", "", IF(AND(NOT('Personnel Details'!$N$29=""), $B175&gt;='Personnel Details'!$N$29), IF('Personnel Details'!$P$29="","", 'Personnel Details'!$P$29), IF(AND(NOT('Personnel Details'!$I$29=""), $B175&gt;='Personnel Details'!$I$29), IF('Personnel Details'!$K$29="", "", 'Personnel Details'!$K$29), IF('Personnel Details'!$F$29="", "", 'Personnel Details'!$F$29))))</f>
        <v/>
      </c>
      <c r="KZ175" s="79" t="str">
        <f>IF(KX$9="", "", IF(AND(NOT('Personnel Details'!$N$29=""), $B175&gt;='Personnel Details'!$N$29), 'Personnel Details'!$Q$29, IF(AND(NOT('Personnel Details'!$I$29=""), $B175&gt;='Personnel Details'!$I$29), 'Personnel Details'!$L$29, 'Personnel Details'!$G$29)))</f>
        <v/>
      </c>
      <c r="LA175" s="59" t="str">
        <f t="shared" si="421"/>
        <v/>
      </c>
      <c r="LB175" s="53"/>
      <c r="LD175" s="78" t="str">
        <f>IF(LD$9="", "", IF(AND(NOT('Personnel Details'!$N$30=""), $B175&gt;='Personnel Details'!$N$30), 'Personnel Details'!$O$30, IF(AND(NOT('Personnel Details'!$I$30=""), $B175&gt;='Personnel Details'!$I$30), 'Personnel Details'!$J$30, 'Personnel Details'!$E$30)))</f>
        <v/>
      </c>
      <c r="LE175" s="59" t="str">
        <f>IF(LD$9="", "", IF(AND(NOT('Personnel Details'!$N$30=""), $B175&gt;='Personnel Details'!$N$30), IF('Personnel Details'!$P$30="","", 'Personnel Details'!$P$30), IF(AND(NOT('Personnel Details'!$I$30=""), $B175&gt;='Personnel Details'!$I$30), IF('Personnel Details'!$K$30="", "", 'Personnel Details'!$K$30), IF('Personnel Details'!$F$30="", "", 'Personnel Details'!$F$30))))</f>
        <v/>
      </c>
      <c r="LF175" s="79" t="str">
        <f>IF(LD$9="", "", IF(AND(NOT('Personnel Details'!$N$30=""), $B175&gt;='Personnel Details'!$N$30), 'Personnel Details'!$Q$30, IF(AND(NOT('Personnel Details'!$I$30=""), $B175&gt;='Personnel Details'!$I$30), 'Personnel Details'!$L$30, 'Personnel Details'!$G$30)))</f>
        <v/>
      </c>
      <c r="LG175" s="59" t="str">
        <f t="shared" si="422"/>
        <v/>
      </c>
      <c r="LH175" s="53"/>
      <c r="LJ175" s="78" t="str">
        <f>IF(LJ$9="", "", IF(AND(NOT('Personnel Details'!$N$31=""), $B175&gt;='Personnel Details'!$N$31), 'Personnel Details'!$O$31, IF(AND(NOT('Personnel Details'!$I$31=""), $B175&gt;='Personnel Details'!$I$31), 'Personnel Details'!$J$31, 'Personnel Details'!$E$31)))</f>
        <v/>
      </c>
      <c r="LK175" s="59" t="str">
        <f>IF(LJ$9="", "", IF(AND(NOT('Personnel Details'!$N$31=""), $B175&gt;='Personnel Details'!$N$31), IF('Personnel Details'!$P$31="","", 'Personnel Details'!$P$31), IF(AND(NOT('Personnel Details'!$I$31=""), $B175&gt;='Personnel Details'!$I$31), IF('Personnel Details'!$K$31="", "", 'Personnel Details'!$K$31), IF('Personnel Details'!$F$31="", "", 'Personnel Details'!$F$31))))</f>
        <v/>
      </c>
      <c r="LL175" s="79" t="str">
        <f>IF(LJ$9="", "", IF(AND(NOT('Personnel Details'!$N$31=""), $B175&gt;='Personnel Details'!$N$31), 'Personnel Details'!$Q$31, IF(AND(NOT('Personnel Details'!$I$31=""), $B175&gt;='Personnel Details'!$I$31), 'Personnel Details'!$L$31, 'Personnel Details'!$G$31)))</f>
        <v/>
      </c>
      <c r="LM175" s="59" t="str">
        <f t="shared" si="423"/>
        <v/>
      </c>
      <c r="LN175" s="53"/>
      <c r="LP175" s="78" t="str">
        <f>IF(LP$9="", "", IF(AND(NOT('Personnel Details'!$N$32=""), $B175&gt;='Personnel Details'!$N$32), 'Personnel Details'!$O$32, IF(AND(NOT('Personnel Details'!$I$32=""), $B175&gt;='Personnel Details'!$I$32), 'Personnel Details'!$J$32, 'Personnel Details'!$E$32)))</f>
        <v/>
      </c>
      <c r="LQ175" s="59" t="str">
        <f>IF(LP$9="", "", IF(AND(NOT('Personnel Details'!$N$32=""), $B175&gt;='Personnel Details'!$N$32), IF('Personnel Details'!$P$32="","", 'Personnel Details'!$P$32), IF(AND(NOT('Personnel Details'!$I$32=""), $B175&gt;='Personnel Details'!$I$32), IF('Personnel Details'!$K$32="", "", 'Personnel Details'!$K$32), IF('Personnel Details'!$F$32="", "", 'Personnel Details'!$F$32))))</f>
        <v/>
      </c>
      <c r="LR175" s="79" t="str">
        <f>IF(LP$9="", "", IF(AND(NOT('Personnel Details'!$N$32=""), $B175&gt;='Personnel Details'!$N$32), 'Personnel Details'!$Q$32, IF(AND(NOT('Personnel Details'!$I$32=""), $B175&gt;='Personnel Details'!$I$32), 'Personnel Details'!$L$32, 'Personnel Details'!$G$32)))</f>
        <v/>
      </c>
      <c r="LS175" s="59" t="str">
        <f t="shared" si="424"/>
        <v/>
      </c>
      <c r="LT175" s="53"/>
      <c r="LV175" s="78" t="str">
        <f>IF(LV$9="", "", IF(AND(NOT('Personnel Details'!$N$33=""), $B175&gt;='Personnel Details'!$N$33), 'Personnel Details'!$O$33, IF(AND(NOT('Personnel Details'!$I$33=""), $B175&gt;='Personnel Details'!$I$33), 'Personnel Details'!$J$33, 'Personnel Details'!$E$33)))</f>
        <v/>
      </c>
      <c r="LW175" s="59" t="str">
        <f>IF(LV$9="", "", IF(AND(NOT('Personnel Details'!$N$33=""), $B175&gt;='Personnel Details'!$N$33), IF('Personnel Details'!$P$33="","", 'Personnel Details'!$P$33), IF(AND(NOT('Personnel Details'!$I$33=""), $B175&gt;='Personnel Details'!$I$33), IF('Personnel Details'!$K$33="", "", 'Personnel Details'!$K$33), IF('Personnel Details'!$F$33="", "", 'Personnel Details'!$F$33))))</f>
        <v/>
      </c>
      <c r="LX175" s="79" t="str">
        <f>IF(LV$9="", "", IF(AND(NOT('Personnel Details'!$N$33=""), $B175&gt;='Personnel Details'!$N$33), 'Personnel Details'!$Q$33, IF(AND(NOT('Personnel Details'!$I$33=""), $B175&gt;='Personnel Details'!$I$33), 'Personnel Details'!$L$33, 'Personnel Details'!$G$33)))</f>
        <v/>
      </c>
      <c r="LY175" s="59" t="str">
        <f t="shared" si="425"/>
        <v/>
      </c>
      <c r="LZ175" s="53"/>
      <c r="MB175" s="78" t="str">
        <f>IF(MB$9="", "", IF(AND(NOT('Personnel Details'!$N$34=""), $B175&gt;='Personnel Details'!$N$34), 'Personnel Details'!$O$34, IF(AND(NOT('Personnel Details'!$I$34=""), $B175&gt;='Personnel Details'!$I$34), 'Personnel Details'!$J$34, 'Personnel Details'!$E$34)))</f>
        <v/>
      </c>
      <c r="MC175" s="59" t="str">
        <f>IF(MB$9="", "", IF(AND(NOT('Personnel Details'!$N$34=""), $B175&gt;='Personnel Details'!$N$34), IF('Personnel Details'!$P$34="","", 'Personnel Details'!$P$34), IF(AND(NOT('Personnel Details'!$I$34=""), $B175&gt;='Personnel Details'!$I$34), IF('Personnel Details'!$K$34="", "", 'Personnel Details'!$K$34), IF('Personnel Details'!$F$34="", "", 'Personnel Details'!$F$34))))</f>
        <v/>
      </c>
      <c r="MD175" s="79" t="str">
        <f>IF(MB$9="", "", IF(AND(NOT('Personnel Details'!$N$34=""), $B175&gt;='Personnel Details'!$N$34), 'Personnel Details'!$Q$34, IF(AND(NOT('Personnel Details'!$I$34=""), $B175&gt;='Personnel Details'!$I$34), 'Personnel Details'!$L$34, 'Personnel Details'!$G$34)))</f>
        <v/>
      </c>
      <c r="ME175" s="59" t="str">
        <f t="shared" si="426"/>
        <v/>
      </c>
      <c r="MF175" s="53"/>
      <c r="MH175" s="78" t="str">
        <f>IF(MH$9="", "", IF(AND(NOT('Personnel Details'!$N$35=""), $B175&gt;='Personnel Details'!$N$35), 'Personnel Details'!$O$35, IF(AND(NOT('Personnel Details'!$I$35=""), $B175&gt;='Personnel Details'!$I$35), 'Personnel Details'!$J$35, 'Personnel Details'!$E$35)))</f>
        <v/>
      </c>
      <c r="MI175" s="59" t="str">
        <f>IF(MH$9="", "", IF(AND(NOT('Personnel Details'!$N$35=""), $B175&gt;='Personnel Details'!$N$35), IF('Personnel Details'!$P$35="","", 'Personnel Details'!$P$35), IF(AND(NOT('Personnel Details'!$I$35=""), $B175&gt;='Personnel Details'!$I$35), IF('Personnel Details'!$K$35="", "", 'Personnel Details'!$K$35), IF('Personnel Details'!$F$35="", "", 'Personnel Details'!$F$35))))</f>
        <v/>
      </c>
      <c r="MJ175" s="79" t="str">
        <f>IF(MH$9="", "", IF(AND(NOT('Personnel Details'!$N$35=""), $B175&gt;='Personnel Details'!$N$35), 'Personnel Details'!$Q$35, IF(AND(NOT('Personnel Details'!$I$35=""), $B175&gt;='Personnel Details'!$I$35), 'Personnel Details'!$L$35, 'Personnel Details'!$G$35)))</f>
        <v/>
      </c>
      <c r="MK175" s="59" t="str">
        <f t="shared" si="427"/>
        <v/>
      </c>
      <c r="ML175" s="53"/>
      <c r="MN175" s="78" t="str">
        <f>IF(MN$9="", "", IF(AND(NOT('Personnel Details'!$N$36=""), $B175&gt;='Personnel Details'!$N$36), 'Personnel Details'!$O$36, IF(AND(NOT('Personnel Details'!$I$36=""), $B175&gt;='Personnel Details'!$I$36), 'Personnel Details'!$J$36, 'Personnel Details'!$E$36)))</f>
        <v/>
      </c>
      <c r="MO175" s="59" t="str">
        <f>IF(MN$9="", "", IF(AND(NOT('Personnel Details'!$N$36=""), $B175&gt;='Personnel Details'!$N$36), IF('Personnel Details'!$P$36="","", 'Personnel Details'!$P$36), IF(AND(NOT('Personnel Details'!$I$36=""), $B175&gt;='Personnel Details'!$I$36), IF('Personnel Details'!$K$36="", "", 'Personnel Details'!$K$36), IF('Personnel Details'!$F$36="", "", 'Personnel Details'!$F$36))))</f>
        <v/>
      </c>
      <c r="MP175" s="79" t="str">
        <f>IF(MN$9="", "", IF(AND(NOT('Personnel Details'!$N$36=""), $B175&gt;='Personnel Details'!$N$36), 'Personnel Details'!$Q$36, IF(AND(NOT('Personnel Details'!$I$36=""), $B175&gt;='Personnel Details'!$I$36), 'Personnel Details'!$L$36, 'Personnel Details'!$G$36)))</f>
        <v/>
      </c>
      <c r="MQ175" s="59" t="str">
        <f t="shared" si="428"/>
        <v/>
      </c>
      <c r="MR175" s="53"/>
      <c r="MT175" s="78" t="str">
        <f>IF(MT$9="", "", IF(AND(NOT('Personnel Details'!$N$37=""), $B175&gt;='Personnel Details'!$N$37), 'Personnel Details'!$O$37, IF(AND(NOT('Personnel Details'!$I$37=""), $B175&gt;='Personnel Details'!$I$37), 'Personnel Details'!$J$37, 'Personnel Details'!$E$37)))</f>
        <v/>
      </c>
      <c r="MU175" s="59" t="str">
        <f>IF(MT$9="", "", IF(AND(NOT('Personnel Details'!$N$37=""), $B175&gt;='Personnel Details'!$N$37), IF('Personnel Details'!$P$37="","", 'Personnel Details'!$P$37), IF(AND(NOT('Personnel Details'!$I$37=""), $B175&gt;='Personnel Details'!$I$37), IF('Personnel Details'!$K$37="", "", 'Personnel Details'!$K$37), IF('Personnel Details'!$F$37="", "", 'Personnel Details'!$F$37))))</f>
        <v/>
      </c>
      <c r="MV175" s="79" t="str">
        <f>IF(MT$9="", "", IF(AND(NOT('Personnel Details'!$N$37=""), $B175&gt;='Personnel Details'!$N$37), 'Personnel Details'!$Q$37, IF(AND(NOT('Personnel Details'!$I$37=""), $B175&gt;='Personnel Details'!$I$37), 'Personnel Details'!$L$37, 'Personnel Details'!$G$37)))</f>
        <v/>
      </c>
      <c r="MW175" s="59" t="str">
        <f t="shared" si="429"/>
        <v/>
      </c>
      <c r="MX175" s="53"/>
      <c r="MZ175" s="78" t="str">
        <f>IF(MZ$9="", "", IF(AND(NOT('Personnel Details'!$N$38=""), $B175&gt;='Personnel Details'!$N$38), 'Personnel Details'!$O$38, IF(AND(NOT('Personnel Details'!$I$38=""), $B175&gt;='Personnel Details'!$I$38), 'Personnel Details'!$J$38, 'Personnel Details'!$E$38)))</f>
        <v/>
      </c>
      <c r="NA175" s="59" t="str">
        <f>IF(MZ$9="", "", IF(AND(NOT('Personnel Details'!$N$38=""), $B175&gt;='Personnel Details'!$N$38), IF('Personnel Details'!$P$38="","", 'Personnel Details'!$P$38), IF(AND(NOT('Personnel Details'!$I$38=""), $B175&gt;='Personnel Details'!$I$38), IF('Personnel Details'!$K$38="", "", 'Personnel Details'!$K$38), IF('Personnel Details'!$F$38="", "", 'Personnel Details'!$F$38))))</f>
        <v/>
      </c>
      <c r="NB175" s="79" t="str">
        <f>IF(MZ$9="", "", IF(AND(NOT('Personnel Details'!$N$38=""), $B175&gt;='Personnel Details'!$N$38), 'Personnel Details'!$Q$38, IF(AND(NOT('Personnel Details'!$I$38=""), $B175&gt;='Personnel Details'!$I$38), 'Personnel Details'!$L$38, 'Personnel Details'!$G$38)))</f>
        <v/>
      </c>
      <c r="NC175" s="59" t="str">
        <f t="shared" si="430"/>
        <v/>
      </c>
      <c r="ND175" s="53"/>
      <c r="NF175" s="78" t="str">
        <f>IF(NF$9="", "", IF(AND(NOT('Personnel Details'!$N$39=""), $B175&gt;='Personnel Details'!$N$39), 'Personnel Details'!$O$39, IF(AND(NOT('Personnel Details'!$I$39=""), $B175&gt;='Personnel Details'!$I$39), 'Personnel Details'!$J$39, 'Personnel Details'!$E$39)))</f>
        <v/>
      </c>
      <c r="NG175" s="59" t="str">
        <f>IF(NF$9="", "", IF(AND(NOT('Personnel Details'!$N$39=""), $B175&gt;='Personnel Details'!$N$39), IF('Personnel Details'!$P$39="","", 'Personnel Details'!$P$39), IF(AND(NOT('Personnel Details'!$I$39=""), $B175&gt;='Personnel Details'!$I$39), IF('Personnel Details'!$K$39="", "", 'Personnel Details'!$K$39), IF('Personnel Details'!$F$39="", "", 'Personnel Details'!$F$39))))</f>
        <v/>
      </c>
      <c r="NH175" s="79" t="str">
        <f>IF(NF$9="", "", IF(AND(NOT('Personnel Details'!$N$39=""), $B175&gt;='Personnel Details'!$N$39), 'Personnel Details'!$Q$39, IF(AND(NOT('Personnel Details'!$I$39=""), $B175&gt;='Personnel Details'!$I$39), 'Personnel Details'!$L$39, 'Personnel Details'!$G$39)))</f>
        <v/>
      </c>
      <c r="NI175" s="59" t="str">
        <f t="shared" si="431"/>
        <v/>
      </c>
      <c r="NJ175" s="53"/>
      <c r="NL175" s="78" t="str">
        <f>IF(NL$9="", "", IF(AND(NOT('Personnel Details'!$N$40=""), $B175&gt;='Personnel Details'!$N$40), 'Personnel Details'!$O$40, IF(AND(NOT('Personnel Details'!$I$40=""), $B175&gt;='Personnel Details'!$I$40), 'Personnel Details'!$J$40, 'Personnel Details'!$E$40)))</f>
        <v/>
      </c>
      <c r="NM175" s="59" t="str">
        <f>IF(NL$9="", "", IF(AND(NOT('Personnel Details'!$N$40=""), $B175&gt;='Personnel Details'!$N$40), IF('Personnel Details'!$P$40="","", 'Personnel Details'!$P$40), IF(AND(NOT('Personnel Details'!$I$40=""), $B175&gt;='Personnel Details'!$I$40), IF('Personnel Details'!$K$40="", "", 'Personnel Details'!$K$40), IF('Personnel Details'!$F$40="", "", 'Personnel Details'!$F$40))))</f>
        <v/>
      </c>
      <c r="NN175" s="79" t="str">
        <f>IF(NL$9="", "", IF(AND(NOT('Personnel Details'!$N$40=""), $B175&gt;='Personnel Details'!$N$40), 'Personnel Details'!$Q$40, IF(AND(NOT('Personnel Details'!$I$40=""), $B175&gt;='Personnel Details'!$I$40), 'Personnel Details'!$L$40, 'Personnel Details'!$G$40)))</f>
        <v/>
      </c>
      <c r="NO175" s="59" t="str">
        <f t="shared" si="432"/>
        <v/>
      </c>
      <c r="NP175" s="53"/>
    </row>
    <row r="176" spans="1:380" x14ac:dyDescent="0.25">
      <c r="A176" s="32"/>
      <c r="B176" s="113" t="str">
        <f>IFERROR(IF(B175+1&gt;'Personnel Details'!$U$5, "", B175+1), "")</f>
        <v/>
      </c>
      <c r="C176" s="32"/>
      <c r="D176" s="120"/>
      <c r="E176" s="13" t="str">
        <f t="shared" si="311"/>
        <v/>
      </c>
      <c r="F176" s="13" t="str">
        <f t="shared" si="342"/>
        <v/>
      </c>
      <c r="G176" s="56" t="str">
        <f t="shared" si="433"/>
        <v/>
      </c>
      <c r="H176" s="16" t="str">
        <f t="shared" si="343"/>
        <v/>
      </c>
      <c r="I176" s="32"/>
      <c r="J176" s="120"/>
      <c r="K176" s="62" t="str">
        <f t="shared" si="312"/>
        <v/>
      </c>
      <c r="L176" s="62" t="str">
        <f t="shared" si="344"/>
        <v/>
      </c>
      <c r="M176" s="65" t="str">
        <f t="shared" si="434"/>
        <v/>
      </c>
      <c r="N176" s="68" t="str">
        <f t="shared" si="345"/>
        <v/>
      </c>
      <c r="O176" s="32"/>
      <c r="P176" s="120"/>
      <c r="Q176" s="62" t="str">
        <f t="shared" si="313"/>
        <v/>
      </c>
      <c r="R176" s="62" t="str">
        <f t="shared" si="346"/>
        <v/>
      </c>
      <c r="S176" s="65" t="str">
        <f t="shared" si="435"/>
        <v/>
      </c>
      <c r="T176" s="68" t="str">
        <f t="shared" si="347"/>
        <v/>
      </c>
      <c r="U176" s="32"/>
      <c r="V176" s="120"/>
      <c r="W176" s="62" t="str">
        <f t="shared" si="314"/>
        <v/>
      </c>
      <c r="X176" s="62" t="str">
        <f t="shared" si="348"/>
        <v/>
      </c>
      <c r="Y176" s="65" t="str">
        <f t="shared" si="436"/>
        <v/>
      </c>
      <c r="Z176" s="68" t="str">
        <f t="shared" si="349"/>
        <v/>
      </c>
      <c r="AA176" s="32"/>
      <c r="AB176" s="120"/>
      <c r="AC176" s="62" t="str">
        <f t="shared" si="315"/>
        <v/>
      </c>
      <c r="AD176" s="62" t="str">
        <f t="shared" si="350"/>
        <v/>
      </c>
      <c r="AE176" s="65" t="str">
        <f t="shared" si="437"/>
        <v/>
      </c>
      <c r="AF176" s="68" t="str">
        <f t="shared" si="351"/>
        <v/>
      </c>
      <c r="AG176" s="32"/>
      <c r="AH176" s="120"/>
      <c r="AI176" s="62" t="str">
        <f t="shared" si="316"/>
        <v/>
      </c>
      <c r="AJ176" s="62" t="str">
        <f t="shared" si="352"/>
        <v/>
      </c>
      <c r="AK176" s="65" t="str">
        <f t="shared" si="438"/>
        <v/>
      </c>
      <c r="AL176" s="68" t="str">
        <f t="shared" si="353"/>
        <v/>
      </c>
      <c r="AM176" s="32"/>
      <c r="AN176" s="120"/>
      <c r="AO176" s="62" t="str">
        <f t="shared" si="317"/>
        <v/>
      </c>
      <c r="AP176" s="62" t="str">
        <f t="shared" si="354"/>
        <v/>
      </c>
      <c r="AQ176" s="65" t="str">
        <f t="shared" si="439"/>
        <v/>
      </c>
      <c r="AR176" s="68" t="str">
        <f t="shared" si="355"/>
        <v/>
      </c>
      <c r="AS176" s="32"/>
      <c r="AT176" s="120"/>
      <c r="AU176" s="62" t="str">
        <f t="shared" si="318"/>
        <v/>
      </c>
      <c r="AV176" s="62" t="str">
        <f t="shared" si="356"/>
        <v/>
      </c>
      <c r="AW176" s="65" t="str">
        <f t="shared" si="440"/>
        <v/>
      </c>
      <c r="AX176" s="68" t="str">
        <f t="shared" si="357"/>
        <v/>
      </c>
      <c r="AY176" s="32"/>
      <c r="AZ176" s="120"/>
      <c r="BA176" s="62" t="str">
        <f t="shared" si="319"/>
        <v/>
      </c>
      <c r="BB176" s="62" t="str">
        <f t="shared" si="358"/>
        <v/>
      </c>
      <c r="BC176" s="65" t="str">
        <f t="shared" si="441"/>
        <v/>
      </c>
      <c r="BD176" s="68" t="str">
        <f t="shared" si="359"/>
        <v/>
      </c>
      <c r="BE176" s="32"/>
      <c r="BF176" s="120"/>
      <c r="BG176" s="62" t="str">
        <f t="shared" si="320"/>
        <v/>
      </c>
      <c r="BH176" s="62" t="str">
        <f t="shared" si="360"/>
        <v/>
      </c>
      <c r="BI176" s="65" t="str">
        <f t="shared" si="442"/>
        <v/>
      </c>
      <c r="BJ176" s="68" t="str">
        <f t="shared" si="361"/>
        <v/>
      </c>
      <c r="BK176" s="32"/>
      <c r="BL176" s="120"/>
      <c r="BM176" s="62" t="str">
        <f t="shared" si="321"/>
        <v/>
      </c>
      <c r="BN176" s="62" t="str">
        <f t="shared" si="362"/>
        <v/>
      </c>
      <c r="BO176" s="65" t="str">
        <f t="shared" si="443"/>
        <v/>
      </c>
      <c r="BP176" s="68" t="str">
        <f t="shared" si="363"/>
        <v/>
      </c>
      <c r="BQ176" s="32"/>
      <c r="BR176" s="120"/>
      <c r="BS176" s="62" t="str">
        <f t="shared" si="322"/>
        <v/>
      </c>
      <c r="BT176" s="62" t="str">
        <f t="shared" si="364"/>
        <v/>
      </c>
      <c r="BU176" s="65" t="str">
        <f t="shared" si="444"/>
        <v/>
      </c>
      <c r="BV176" s="68" t="str">
        <f t="shared" si="365"/>
        <v/>
      </c>
      <c r="BW176" s="32"/>
      <c r="BX176" s="120"/>
      <c r="BY176" s="62" t="str">
        <f t="shared" si="323"/>
        <v/>
      </c>
      <c r="BZ176" s="62" t="str">
        <f t="shared" si="366"/>
        <v/>
      </c>
      <c r="CA176" s="65" t="str">
        <f t="shared" si="445"/>
        <v/>
      </c>
      <c r="CB176" s="68" t="str">
        <f t="shared" si="367"/>
        <v/>
      </c>
      <c r="CC176" s="32"/>
      <c r="CD176" s="120"/>
      <c r="CE176" s="62" t="str">
        <f t="shared" si="324"/>
        <v/>
      </c>
      <c r="CF176" s="62" t="str">
        <f t="shared" si="368"/>
        <v/>
      </c>
      <c r="CG176" s="65" t="str">
        <f t="shared" si="446"/>
        <v/>
      </c>
      <c r="CH176" s="68" t="str">
        <f t="shared" si="369"/>
        <v/>
      </c>
      <c r="CI176" s="32"/>
      <c r="CJ176" s="120"/>
      <c r="CK176" s="62" t="str">
        <f t="shared" si="325"/>
        <v/>
      </c>
      <c r="CL176" s="62" t="str">
        <f t="shared" si="370"/>
        <v/>
      </c>
      <c r="CM176" s="65" t="str">
        <f t="shared" si="447"/>
        <v/>
      </c>
      <c r="CN176" s="68" t="str">
        <f t="shared" si="371"/>
        <v/>
      </c>
      <c r="CO176" s="32"/>
      <c r="CP176" s="120"/>
      <c r="CQ176" s="62" t="str">
        <f t="shared" si="326"/>
        <v/>
      </c>
      <c r="CR176" s="62" t="str">
        <f t="shared" si="372"/>
        <v/>
      </c>
      <c r="CS176" s="65" t="str">
        <f t="shared" si="448"/>
        <v/>
      </c>
      <c r="CT176" s="68" t="str">
        <f t="shared" si="373"/>
        <v/>
      </c>
      <c r="CU176" s="32"/>
      <c r="CV176" s="120"/>
      <c r="CW176" s="62" t="str">
        <f t="shared" si="327"/>
        <v/>
      </c>
      <c r="CX176" s="62" t="str">
        <f t="shared" si="374"/>
        <v/>
      </c>
      <c r="CY176" s="65" t="str">
        <f t="shared" si="449"/>
        <v/>
      </c>
      <c r="CZ176" s="68" t="str">
        <f t="shared" si="375"/>
        <v/>
      </c>
      <c r="DA176" s="32"/>
      <c r="DB176" s="120"/>
      <c r="DC176" s="62" t="str">
        <f t="shared" si="328"/>
        <v/>
      </c>
      <c r="DD176" s="62" t="str">
        <f t="shared" si="376"/>
        <v/>
      </c>
      <c r="DE176" s="65" t="str">
        <f t="shared" si="450"/>
        <v/>
      </c>
      <c r="DF176" s="68" t="str">
        <f t="shared" si="377"/>
        <v/>
      </c>
      <c r="DG176" s="32"/>
      <c r="DH176" s="120"/>
      <c r="DI176" s="62" t="str">
        <f t="shared" si="329"/>
        <v/>
      </c>
      <c r="DJ176" s="62" t="str">
        <f t="shared" si="378"/>
        <v/>
      </c>
      <c r="DK176" s="65" t="str">
        <f t="shared" si="451"/>
        <v/>
      </c>
      <c r="DL176" s="68" t="str">
        <f t="shared" si="379"/>
        <v/>
      </c>
      <c r="DM176" s="32"/>
      <c r="DN176" s="120"/>
      <c r="DO176" s="62" t="str">
        <f t="shared" si="330"/>
        <v/>
      </c>
      <c r="DP176" s="62" t="str">
        <f t="shared" si="380"/>
        <v/>
      </c>
      <c r="DQ176" s="65" t="str">
        <f t="shared" si="452"/>
        <v/>
      </c>
      <c r="DR176" s="68" t="str">
        <f t="shared" si="381"/>
        <v/>
      </c>
      <c r="DS176" s="32"/>
      <c r="DT176" s="120"/>
      <c r="DU176" s="62" t="str">
        <f t="shared" si="331"/>
        <v/>
      </c>
      <c r="DV176" s="62" t="str">
        <f t="shared" si="382"/>
        <v/>
      </c>
      <c r="DW176" s="65" t="str">
        <f t="shared" si="453"/>
        <v/>
      </c>
      <c r="DX176" s="68" t="str">
        <f t="shared" si="383"/>
        <v/>
      </c>
      <c r="DY176" s="32"/>
      <c r="DZ176" s="120"/>
      <c r="EA176" s="62" t="str">
        <f t="shared" si="332"/>
        <v/>
      </c>
      <c r="EB176" s="62" t="str">
        <f t="shared" si="384"/>
        <v/>
      </c>
      <c r="EC176" s="65" t="str">
        <f t="shared" si="454"/>
        <v/>
      </c>
      <c r="ED176" s="68" t="str">
        <f t="shared" si="385"/>
        <v/>
      </c>
      <c r="EE176" s="32"/>
      <c r="EF176" s="120"/>
      <c r="EG176" s="62" t="str">
        <f t="shared" si="333"/>
        <v/>
      </c>
      <c r="EH176" s="62" t="str">
        <f t="shared" si="386"/>
        <v/>
      </c>
      <c r="EI176" s="65" t="str">
        <f t="shared" si="455"/>
        <v/>
      </c>
      <c r="EJ176" s="68" t="str">
        <f t="shared" si="387"/>
        <v/>
      </c>
      <c r="EK176" s="32"/>
      <c r="EL176" s="120"/>
      <c r="EM176" s="62" t="str">
        <f t="shared" si="334"/>
        <v/>
      </c>
      <c r="EN176" s="62" t="str">
        <f t="shared" si="388"/>
        <v/>
      </c>
      <c r="EO176" s="65" t="str">
        <f t="shared" si="456"/>
        <v/>
      </c>
      <c r="EP176" s="68" t="str">
        <f t="shared" si="389"/>
        <v/>
      </c>
      <c r="EQ176" s="32"/>
      <c r="ER176" s="120"/>
      <c r="ES176" s="62" t="str">
        <f t="shared" si="335"/>
        <v/>
      </c>
      <c r="ET176" s="62" t="str">
        <f t="shared" si="390"/>
        <v/>
      </c>
      <c r="EU176" s="65" t="str">
        <f t="shared" si="457"/>
        <v/>
      </c>
      <c r="EV176" s="68" t="str">
        <f t="shared" si="391"/>
        <v/>
      </c>
      <c r="EW176" s="32"/>
      <c r="EX176" s="120"/>
      <c r="EY176" s="62" t="str">
        <f t="shared" si="336"/>
        <v/>
      </c>
      <c r="EZ176" s="62" t="str">
        <f t="shared" si="392"/>
        <v/>
      </c>
      <c r="FA176" s="65" t="str">
        <f t="shared" si="458"/>
        <v/>
      </c>
      <c r="FB176" s="68" t="str">
        <f t="shared" si="393"/>
        <v/>
      </c>
      <c r="FC176" s="32"/>
      <c r="FD176" s="120"/>
      <c r="FE176" s="62" t="str">
        <f t="shared" si="337"/>
        <v/>
      </c>
      <c r="FF176" s="62" t="str">
        <f t="shared" si="394"/>
        <v/>
      </c>
      <c r="FG176" s="65" t="str">
        <f t="shared" si="459"/>
        <v/>
      </c>
      <c r="FH176" s="68" t="str">
        <f t="shared" si="395"/>
        <v/>
      </c>
      <c r="FI176" s="32"/>
      <c r="FJ176" s="120"/>
      <c r="FK176" s="62" t="str">
        <f t="shared" si="338"/>
        <v/>
      </c>
      <c r="FL176" s="62" t="str">
        <f t="shared" si="396"/>
        <v/>
      </c>
      <c r="FM176" s="65" t="str">
        <f t="shared" si="460"/>
        <v/>
      </c>
      <c r="FN176" s="68" t="str">
        <f t="shared" si="397"/>
        <v/>
      </c>
      <c r="FO176" s="32"/>
      <c r="FP176" s="120"/>
      <c r="FQ176" s="62" t="str">
        <f t="shared" si="339"/>
        <v/>
      </c>
      <c r="FR176" s="62" t="str">
        <f t="shared" si="398"/>
        <v/>
      </c>
      <c r="FS176" s="65" t="str">
        <f t="shared" si="461"/>
        <v/>
      </c>
      <c r="FT176" s="68" t="str">
        <f t="shared" si="399"/>
        <v/>
      </c>
      <c r="FU176" s="32"/>
      <c r="FV176" s="120"/>
      <c r="FW176" s="62" t="str">
        <f t="shared" si="340"/>
        <v/>
      </c>
      <c r="FX176" s="62" t="str">
        <f t="shared" si="400"/>
        <v/>
      </c>
      <c r="FY176" s="65" t="str">
        <f t="shared" si="462"/>
        <v/>
      </c>
      <c r="FZ176" s="68" t="str">
        <f t="shared" si="401"/>
        <v/>
      </c>
      <c r="GA176" s="32"/>
      <c r="GC176" s="7" t="str">
        <f t="shared" si="402"/>
        <v/>
      </c>
      <c r="GD176" s="7" t="str">
        <f t="shared" ca="1" si="341"/>
        <v/>
      </c>
      <c r="GT176" s="71" t="str">
        <f>IF(GT$9="", "", IF(AND(NOT('Personnel Details'!$N$11=""), $B176&gt;='Personnel Details'!$N$11), 'Personnel Details'!$O$11, IF(AND(NOT('Personnel Details'!$I$11=""), $B176&gt;='Personnel Details'!$I$11), 'Personnel Details'!$J$11, 'Personnel Details'!$E$11)))</f>
        <v/>
      </c>
      <c r="GU176" s="59" t="str">
        <f>IF(GT$9="", "", IF(AND(NOT('Personnel Details'!$N$11=""), $B176&gt;='Personnel Details'!$N$11), IF('Personnel Details'!$P$11="","", 'Personnel Details'!$P$11), IF(AND(NOT('Personnel Details'!$I$11=""), $B176&gt;='Personnel Details'!$I$11), IF('Personnel Details'!$K$11="", "", 'Personnel Details'!$K$11), IF('Personnel Details'!$F$11="", "", 'Personnel Details'!$F$11))))</f>
        <v/>
      </c>
      <c r="GV176" s="74" t="str">
        <f>IF(GT$9="", "", IF(AND(NOT('Personnel Details'!$N$11=""), $B176&gt;='Personnel Details'!$N$11), 'Personnel Details'!$Q$11, IF(AND(NOT('Personnel Details'!$I$11=""), $B176&gt;='Personnel Details'!$I$11), 'Personnel Details'!$L$11, 'Personnel Details'!$G$11)))</f>
        <v/>
      </c>
      <c r="GW176" s="59" t="str">
        <f t="shared" si="403"/>
        <v/>
      </c>
      <c r="GX176" s="53"/>
      <c r="GZ176" s="78" t="str">
        <f>IF(GZ$9="", "", IF(AND(NOT('Personnel Details'!$N$12=""), $B176&gt;='Personnel Details'!$N$12), 'Personnel Details'!$O$12, IF(AND(NOT('Personnel Details'!$I$12=""), $B176&gt;='Personnel Details'!$I$12), 'Personnel Details'!$J$12, 'Personnel Details'!$E$12)))</f>
        <v/>
      </c>
      <c r="HA176" s="59" t="str">
        <f>IF(GZ$9="", "", IF(AND(NOT('Personnel Details'!$N$12=""), $B176&gt;='Personnel Details'!$N$12), IF('Personnel Details'!$P$12="","", 'Personnel Details'!$P$12), IF(AND(NOT('Personnel Details'!$I$12=""), $B176&gt;='Personnel Details'!$I$12), IF('Personnel Details'!$K$12="", "", 'Personnel Details'!$K$12), IF('Personnel Details'!$F$12="", "", 'Personnel Details'!$F$12))))</f>
        <v/>
      </c>
      <c r="HB176" s="79" t="str">
        <f>IF(GZ$9="", "", IF(AND(NOT('Personnel Details'!$N$12=""), $B176&gt;='Personnel Details'!$N$12), 'Personnel Details'!$Q$12, IF(AND(NOT('Personnel Details'!$I$12=""), $B176&gt;='Personnel Details'!$I$12), 'Personnel Details'!$L$12, 'Personnel Details'!$G$12)))</f>
        <v/>
      </c>
      <c r="HC176" s="59" t="str">
        <f t="shared" si="404"/>
        <v/>
      </c>
      <c r="HD176" s="53"/>
      <c r="HF176" s="78" t="str">
        <f>IF(HF$9="", "", IF(AND(NOT('Personnel Details'!$N$13=""), $B176&gt;='Personnel Details'!$N$13), 'Personnel Details'!$O$13, IF(AND(NOT('Personnel Details'!$I$13=""), $B176&gt;='Personnel Details'!$I$13), 'Personnel Details'!$J$13, 'Personnel Details'!$E$13)))</f>
        <v/>
      </c>
      <c r="HG176" s="59" t="str">
        <f>IF(HF$9="", "", IF(AND(NOT('Personnel Details'!$N$13=""), $B176&gt;='Personnel Details'!$N$13), IF('Personnel Details'!$P$13="","", 'Personnel Details'!$P$13), IF(AND(NOT('Personnel Details'!$I$13=""), $B176&gt;='Personnel Details'!$I$13), IF('Personnel Details'!$K$13="", "", 'Personnel Details'!$K$13), IF('Personnel Details'!$F$13="", "", 'Personnel Details'!$F$13))))</f>
        <v/>
      </c>
      <c r="HH176" s="79" t="str">
        <f>IF(HF$9="", "", IF(AND(NOT('Personnel Details'!$N$13=""), $B176&gt;='Personnel Details'!$N$13), 'Personnel Details'!$Q$13, IF(AND(NOT('Personnel Details'!$I$13=""), $B176&gt;='Personnel Details'!$I$13), 'Personnel Details'!$L$13, 'Personnel Details'!$G$13)))</f>
        <v/>
      </c>
      <c r="HI176" s="59" t="str">
        <f t="shared" si="405"/>
        <v/>
      </c>
      <c r="HJ176" s="53"/>
      <c r="HL176" s="78" t="str">
        <f>IF(HL$9="", "", IF(AND(NOT('Personnel Details'!$N$14=""), $B176&gt;='Personnel Details'!$N$14), 'Personnel Details'!$O$14, IF(AND(NOT('Personnel Details'!$I$14=""), $B176&gt;='Personnel Details'!$I$14), 'Personnel Details'!$J$14, 'Personnel Details'!$E$14)))</f>
        <v/>
      </c>
      <c r="HM176" s="59" t="str">
        <f>IF(HL$9="", "", IF(AND(NOT('Personnel Details'!$N$14=""), $B176&gt;='Personnel Details'!$N$14), IF('Personnel Details'!$P$14="","", 'Personnel Details'!$P$14), IF(AND(NOT('Personnel Details'!$I$14=""), $B176&gt;='Personnel Details'!$I$14), IF('Personnel Details'!$K$14="", "", 'Personnel Details'!$K$14), IF('Personnel Details'!$F$14="", "", 'Personnel Details'!$F$14))))</f>
        <v/>
      </c>
      <c r="HN176" s="79" t="str">
        <f>IF(HL$9="", "", IF(AND(NOT('Personnel Details'!$N$14=""), $B176&gt;='Personnel Details'!$N$14), 'Personnel Details'!$Q$14, IF(AND(NOT('Personnel Details'!$I$14=""), $B176&gt;='Personnel Details'!$I$14), 'Personnel Details'!$L$14, 'Personnel Details'!$G$14)))</f>
        <v/>
      </c>
      <c r="HO176" s="59" t="str">
        <f t="shared" si="406"/>
        <v/>
      </c>
      <c r="HP176" s="53"/>
      <c r="HR176" s="78" t="str">
        <f>IF(HR$9="", "", IF(AND(NOT('Personnel Details'!$N$15=""), $B176&gt;='Personnel Details'!$N$15), 'Personnel Details'!$O$15, IF(AND(NOT('Personnel Details'!$I$15=""), $B176&gt;='Personnel Details'!$I$15), 'Personnel Details'!$J$15, 'Personnel Details'!$E$15)))</f>
        <v/>
      </c>
      <c r="HS176" s="59" t="str">
        <f>IF(HR$9="", "", IF(AND(NOT('Personnel Details'!$N$15=""), $B176&gt;='Personnel Details'!$N$15), IF('Personnel Details'!$P$15="","", 'Personnel Details'!$P$15), IF(AND(NOT('Personnel Details'!$I$15=""), $B176&gt;='Personnel Details'!$I$15), IF('Personnel Details'!$K$15="", "", 'Personnel Details'!$K$15), IF('Personnel Details'!$F$15="", "", 'Personnel Details'!$F$15))))</f>
        <v/>
      </c>
      <c r="HT176" s="79" t="str">
        <f>IF(HR$9="", "", IF(AND(NOT('Personnel Details'!$N$15=""), $B176&gt;='Personnel Details'!$N$15), 'Personnel Details'!$Q$15, IF(AND(NOT('Personnel Details'!$I$15=""), $B176&gt;='Personnel Details'!$I$15), 'Personnel Details'!$L$15, 'Personnel Details'!$G$15)))</f>
        <v/>
      </c>
      <c r="HU176" s="59" t="str">
        <f t="shared" si="407"/>
        <v/>
      </c>
      <c r="HV176" s="53"/>
      <c r="HX176" s="78" t="str">
        <f>IF(HX$9="", "", IF(AND(NOT('Personnel Details'!$N$16=""), $B176&gt;='Personnel Details'!$N$16), 'Personnel Details'!$O$16, IF(AND(NOT('Personnel Details'!$I$16=""), $B176&gt;='Personnel Details'!$I$16), 'Personnel Details'!$J$16, 'Personnel Details'!$E$16)))</f>
        <v/>
      </c>
      <c r="HY176" s="59" t="str">
        <f>IF(HX$9="", "", IF(AND(NOT('Personnel Details'!$N$16=""), $B176&gt;='Personnel Details'!$N$16), IF('Personnel Details'!$P$16="","", 'Personnel Details'!$P$16), IF(AND(NOT('Personnel Details'!$I$16=""), $B176&gt;='Personnel Details'!$I$16), IF('Personnel Details'!$K$16="", "", 'Personnel Details'!$K$16), IF('Personnel Details'!$F$16="", "", 'Personnel Details'!$F$16))))</f>
        <v/>
      </c>
      <c r="HZ176" s="79" t="str">
        <f>IF(HX$9="", "", IF(AND(NOT('Personnel Details'!$N$16=""), $B176&gt;='Personnel Details'!$N$16), 'Personnel Details'!$Q$16, IF(AND(NOT('Personnel Details'!$I$16=""), $B176&gt;='Personnel Details'!$I$16), 'Personnel Details'!$L$16, 'Personnel Details'!$G$16)))</f>
        <v/>
      </c>
      <c r="IA176" s="59" t="str">
        <f t="shared" si="408"/>
        <v/>
      </c>
      <c r="IB176" s="53"/>
      <c r="ID176" s="78" t="str">
        <f>IF(ID$9="", "", IF(AND(NOT('Personnel Details'!$N$17=""), $B176&gt;='Personnel Details'!$N$17), 'Personnel Details'!$O$17, IF(AND(NOT('Personnel Details'!$I$17=""), $B176&gt;='Personnel Details'!$I$17), 'Personnel Details'!$J$17, 'Personnel Details'!$E$17)))</f>
        <v/>
      </c>
      <c r="IE176" s="59" t="str">
        <f>IF(ID$9="", "", IF(AND(NOT('Personnel Details'!$N$17=""), $B176&gt;='Personnel Details'!$N$17), IF('Personnel Details'!$P$17="","", 'Personnel Details'!$P$17), IF(AND(NOT('Personnel Details'!$I$17=""), $B176&gt;='Personnel Details'!$I$17), IF('Personnel Details'!$K$17="", "", 'Personnel Details'!$K$17), IF('Personnel Details'!$F$17="", "", 'Personnel Details'!$F$17))))</f>
        <v/>
      </c>
      <c r="IF176" s="79" t="str">
        <f>IF(ID$9="", "", IF(AND(NOT('Personnel Details'!$N$17=""), $B176&gt;='Personnel Details'!$N$17), 'Personnel Details'!$Q$17, IF(AND(NOT('Personnel Details'!$I$17=""), $B176&gt;='Personnel Details'!$I$17), 'Personnel Details'!$L$17, 'Personnel Details'!$G$17)))</f>
        <v/>
      </c>
      <c r="IG176" s="59" t="str">
        <f t="shared" si="409"/>
        <v/>
      </c>
      <c r="IH176" s="53"/>
      <c r="IJ176" s="78" t="str">
        <f>IF(IJ$9="", "", IF(AND(NOT('Personnel Details'!$N$18=""), $B176&gt;='Personnel Details'!$N$18), 'Personnel Details'!$O$18, IF(AND(NOT('Personnel Details'!$I$18=""), $B176&gt;='Personnel Details'!$I$18), 'Personnel Details'!$J$18, 'Personnel Details'!$E$18)))</f>
        <v/>
      </c>
      <c r="IK176" s="59" t="str">
        <f>IF(IJ$9="", "", IF(AND(NOT('Personnel Details'!$N$18=""), $B176&gt;='Personnel Details'!$N$18), IF('Personnel Details'!$P$18="","", 'Personnel Details'!$P$18), IF(AND(NOT('Personnel Details'!$I$18=""), $B176&gt;='Personnel Details'!$I$18), IF('Personnel Details'!$K$18="", "", 'Personnel Details'!$K$18), IF('Personnel Details'!$F$18="", "", 'Personnel Details'!$F$18))))</f>
        <v/>
      </c>
      <c r="IL176" s="79" t="str">
        <f>IF(IJ$9="", "", IF(AND(NOT('Personnel Details'!$N$18=""), $B176&gt;='Personnel Details'!$N$18), 'Personnel Details'!$Q$18, IF(AND(NOT('Personnel Details'!$I$18=""), $B176&gt;='Personnel Details'!$I$18), 'Personnel Details'!$L$18, 'Personnel Details'!$G$18)))</f>
        <v/>
      </c>
      <c r="IM176" s="59" t="str">
        <f t="shared" si="410"/>
        <v/>
      </c>
      <c r="IN176" s="53"/>
      <c r="IP176" s="78" t="str">
        <f>IF(IP$9="", "", IF(AND(NOT('Personnel Details'!$N$19=""), $B176&gt;='Personnel Details'!$N$19), 'Personnel Details'!$O$19, IF(AND(NOT('Personnel Details'!$I$19=""), $B176&gt;='Personnel Details'!$I$19), 'Personnel Details'!$J$19, 'Personnel Details'!$E$19)))</f>
        <v/>
      </c>
      <c r="IQ176" s="59" t="str">
        <f>IF(IP$9="", "", IF(AND(NOT('Personnel Details'!$N$19=""), $B176&gt;='Personnel Details'!$N$19), IF('Personnel Details'!$P$19="","", 'Personnel Details'!$P$19), IF(AND(NOT('Personnel Details'!$I$19=""), $B176&gt;='Personnel Details'!$I$19), IF('Personnel Details'!$K$19="", "", 'Personnel Details'!$K$19), IF('Personnel Details'!$F$19="", "", 'Personnel Details'!$F$19))))</f>
        <v/>
      </c>
      <c r="IR176" s="79" t="str">
        <f>IF(IP$9="", "", IF(AND(NOT('Personnel Details'!$N$19=""), $B176&gt;='Personnel Details'!$N$19), 'Personnel Details'!$Q$19, IF(AND(NOT('Personnel Details'!$I$19=""), $B176&gt;='Personnel Details'!$I$19), 'Personnel Details'!$L$19, 'Personnel Details'!$G$19)))</f>
        <v/>
      </c>
      <c r="IS176" s="59" t="str">
        <f t="shared" si="411"/>
        <v/>
      </c>
      <c r="IT176" s="53"/>
      <c r="IV176" s="78" t="str">
        <f>IF(IV$9="", "", IF(AND(NOT('Personnel Details'!$N$20=""), $B176&gt;='Personnel Details'!$N$20), 'Personnel Details'!$O$20, IF(AND(NOT('Personnel Details'!$I$20=""), $B176&gt;='Personnel Details'!$I$20), 'Personnel Details'!$J$20, 'Personnel Details'!$E$20)))</f>
        <v/>
      </c>
      <c r="IW176" s="59" t="str">
        <f>IF(IV$9="", "", IF(AND(NOT('Personnel Details'!$N$20=""), $B176&gt;='Personnel Details'!$N$20), IF('Personnel Details'!$P$20="","", 'Personnel Details'!$P$20), IF(AND(NOT('Personnel Details'!$I$20=""), $B176&gt;='Personnel Details'!$I$20), IF('Personnel Details'!$K$20="", "", 'Personnel Details'!$K$20), IF('Personnel Details'!$F$20="", "", 'Personnel Details'!$F$20))))</f>
        <v/>
      </c>
      <c r="IX176" s="79" t="str">
        <f>IF(IV$9="", "", IF(AND(NOT('Personnel Details'!$N$20=""), $B176&gt;='Personnel Details'!$N$20), 'Personnel Details'!$Q$20, IF(AND(NOT('Personnel Details'!$I$20=""), $B176&gt;='Personnel Details'!$I$20), 'Personnel Details'!$L$20, 'Personnel Details'!$G$20)))</f>
        <v/>
      </c>
      <c r="IY176" s="59" t="str">
        <f t="shared" si="412"/>
        <v/>
      </c>
      <c r="IZ176" s="53"/>
      <c r="JB176" s="78" t="str">
        <f>IF(JB$9="", "", IF(AND(NOT('Personnel Details'!$N$21=""), $B176&gt;='Personnel Details'!$N$21), 'Personnel Details'!$O$21, IF(AND(NOT('Personnel Details'!$I$21=""), $B176&gt;='Personnel Details'!$I$21), 'Personnel Details'!$J$21, 'Personnel Details'!$E$21)))</f>
        <v/>
      </c>
      <c r="JC176" s="59" t="str">
        <f>IF(JB$9="", "", IF(AND(NOT('Personnel Details'!$N$21=""), $B176&gt;='Personnel Details'!$N$21), IF('Personnel Details'!$P$21="","", 'Personnel Details'!$P$21), IF(AND(NOT('Personnel Details'!$I$21=""), $B176&gt;='Personnel Details'!$I$21), IF('Personnel Details'!$K$21="", "", 'Personnel Details'!$K$21), IF('Personnel Details'!$F$21="", "", 'Personnel Details'!$F$21))))</f>
        <v/>
      </c>
      <c r="JD176" s="79" t="str">
        <f>IF(JB$9="", "", IF(AND(NOT('Personnel Details'!$N$21=""), $B176&gt;='Personnel Details'!$N$21), 'Personnel Details'!$Q$21, IF(AND(NOT('Personnel Details'!$I$21=""), $B176&gt;='Personnel Details'!$I$21), 'Personnel Details'!$L$21, 'Personnel Details'!$G$21)))</f>
        <v/>
      </c>
      <c r="JE176" s="59" t="str">
        <f t="shared" si="413"/>
        <v/>
      </c>
      <c r="JF176" s="53"/>
      <c r="JH176" s="78" t="str">
        <f>IF(JH$9="", "", IF(AND(NOT('Personnel Details'!$N$22=""), $B176&gt;='Personnel Details'!$N$22), 'Personnel Details'!$O$22, IF(AND(NOT('Personnel Details'!$I$22=""), $B176&gt;='Personnel Details'!$I$22), 'Personnel Details'!$J$22, 'Personnel Details'!$E$22)))</f>
        <v/>
      </c>
      <c r="JI176" s="59" t="str">
        <f>IF(JH$9="", "", IF(AND(NOT('Personnel Details'!$N$22=""), $B176&gt;='Personnel Details'!$N$22), IF('Personnel Details'!$P$22="","", 'Personnel Details'!$P$22), IF(AND(NOT('Personnel Details'!$I$22=""), $B176&gt;='Personnel Details'!$I$22), IF('Personnel Details'!$K$22="", "", 'Personnel Details'!$K$22), IF('Personnel Details'!$F$22="", "", 'Personnel Details'!$F$22))))</f>
        <v/>
      </c>
      <c r="JJ176" s="79" t="str">
        <f>IF(JH$9="", "", IF(AND(NOT('Personnel Details'!$N$22=""), $B176&gt;='Personnel Details'!$N$22), 'Personnel Details'!$Q$22, IF(AND(NOT('Personnel Details'!$I$22=""), $B176&gt;='Personnel Details'!$I$22), 'Personnel Details'!$L$22, 'Personnel Details'!$G$22)))</f>
        <v/>
      </c>
      <c r="JK176" s="59" t="str">
        <f t="shared" si="414"/>
        <v/>
      </c>
      <c r="JL176" s="53"/>
      <c r="JN176" s="78" t="str">
        <f>IF(JN$9="", "", IF(AND(NOT('Personnel Details'!$N$23=""), $B176&gt;='Personnel Details'!$N$23), 'Personnel Details'!$O$23, IF(AND(NOT('Personnel Details'!$I$23=""), $B176&gt;='Personnel Details'!$I$23), 'Personnel Details'!$J$23, 'Personnel Details'!$E$23)))</f>
        <v/>
      </c>
      <c r="JO176" s="59" t="str">
        <f>IF(JN$9="", "", IF(AND(NOT('Personnel Details'!$N$23=""), $B176&gt;='Personnel Details'!$N$23), IF('Personnel Details'!$P$23="","", 'Personnel Details'!$P$23), IF(AND(NOT('Personnel Details'!$I$23=""), $B176&gt;='Personnel Details'!$I$23), IF('Personnel Details'!$K$23="", "", 'Personnel Details'!$K$23), IF('Personnel Details'!$F$23="", "", 'Personnel Details'!$F$23))))</f>
        <v/>
      </c>
      <c r="JP176" s="79" t="str">
        <f>IF(JN$9="", "", IF(AND(NOT('Personnel Details'!$N$23=""), $B176&gt;='Personnel Details'!$N$23), 'Personnel Details'!$Q$23, IF(AND(NOT('Personnel Details'!$I$23=""), $B176&gt;='Personnel Details'!$I$23), 'Personnel Details'!$L$23, 'Personnel Details'!$G$23)))</f>
        <v/>
      </c>
      <c r="JQ176" s="59" t="str">
        <f t="shared" si="415"/>
        <v/>
      </c>
      <c r="JR176" s="53"/>
      <c r="JT176" s="78" t="str">
        <f>IF(JT$9="", "", IF(AND(NOT('Personnel Details'!$N$24=""), $B176&gt;='Personnel Details'!$N$24), 'Personnel Details'!$O$24, IF(AND(NOT('Personnel Details'!$I$24=""), $B176&gt;='Personnel Details'!$I$24), 'Personnel Details'!$J$24, 'Personnel Details'!$E$24)))</f>
        <v/>
      </c>
      <c r="JU176" s="59" t="str">
        <f>IF(JT$9="", "", IF(AND(NOT('Personnel Details'!$N$24=""), $B176&gt;='Personnel Details'!$N$24), IF('Personnel Details'!$P$24="","", 'Personnel Details'!$P$24), IF(AND(NOT('Personnel Details'!$I$24=""), $B176&gt;='Personnel Details'!$I$24), IF('Personnel Details'!$K$24="", "", 'Personnel Details'!$K$24), IF('Personnel Details'!$F$24="", "", 'Personnel Details'!$F$24))))</f>
        <v/>
      </c>
      <c r="JV176" s="79" t="str">
        <f>IF(JT$9="", "", IF(AND(NOT('Personnel Details'!$N$24=""), $B176&gt;='Personnel Details'!$N$24), 'Personnel Details'!$Q$24, IF(AND(NOT('Personnel Details'!$I$24=""), $B176&gt;='Personnel Details'!$I$24), 'Personnel Details'!$L$24, 'Personnel Details'!$G$24)))</f>
        <v/>
      </c>
      <c r="JW176" s="59" t="str">
        <f t="shared" si="416"/>
        <v/>
      </c>
      <c r="JX176" s="53"/>
      <c r="JZ176" s="78" t="str">
        <f>IF(JZ$9="", "", IF(AND(NOT('Personnel Details'!$N$25=""), $B176&gt;='Personnel Details'!$N$25), 'Personnel Details'!$O$25, IF(AND(NOT('Personnel Details'!$I$25=""), $B176&gt;='Personnel Details'!$I$25), 'Personnel Details'!$J$25, 'Personnel Details'!$E$25)))</f>
        <v/>
      </c>
      <c r="KA176" s="59" t="str">
        <f>IF(JZ$9="", "", IF(AND(NOT('Personnel Details'!$N$25=""), $B176&gt;='Personnel Details'!$N$25), IF('Personnel Details'!$P$25="","", 'Personnel Details'!$P$25), IF(AND(NOT('Personnel Details'!$I$25=""), $B176&gt;='Personnel Details'!$I$25), IF('Personnel Details'!$K$25="", "", 'Personnel Details'!$K$25), IF('Personnel Details'!$F$25="", "", 'Personnel Details'!$F$25))))</f>
        <v/>
      </c>
      <c r="KB176" s="79" t="str">
        <f>IF(JZ$9="", "", IF(AND(NOT('Personnel Details'!$N$25=""), $B176&gt;='Personnel Details'!$N$25), 'Personnel Details'!$Q$25, IF(AND(NOT('Personnel Details'!$I$25=""), $B176&gt;='Personnel Details'!$I$25), 'Personnel Details'!$L$25, 'Personnel Details'!$G$25)))</f>
        <v/>
      </c>
      <c r="KC176" s="59" t="str">
        <f t="shared" si="417"/>
        <v/>
      </c>
      <c r="KD176" s="53"/>
      <c r="KF176" s="78" t="str">
        <f>IF(KF$9="", "", IF(AND(NOT('Personnel Details'!$N$26=""), $B176&gt;='Personnel Details'!$N$26), 'Personnel Details'!$O$26, IF(AND(NOT('Personnel Details'!$I$26=""), $B176&gt;='Personnel Details'!$I$26), 'Personnel Details'!$J$26, 'Personnel Details'!$E$26)))</f>
        <v/>
      </c>
      <c r="KG176" s="59" t="str">
        <f>IF(KF$9="", "", IF(AND(NOT('Personnel Details'!$N$26=""), $B176&gt;='Personnel Details'!$N$26), IF('Personnel Details'!$P$26="","", 'Personnel Details'!$P$26), IF(AND(NOT('Personnel Details'!$I$26=""), $B176&gt;='Personnel Details'!$I$26), IF('Personnel Details'!$K$26="", "", 'Personnel Details'!$K$26), IF('Personnel Details'!$F$26="", "", 'Personnel Details'!$F$26))))</f>
        <v/>
      </c>
      <c r="KH176" s="79" t="str">
        <f>IF(KF$9="", "", IF(AND(NOT('Personnel Details'!$N$26=""), $B176&gt;='Personnel Details'!$N$26), 'Personnel Details'!$Q$26, IF(AND(NOT('Personnel Details'!$I$26=""), $B176&gt;='Personnel Details'!$I$26), 'Personnel Details'!$L$26, 'Personnel Details'!$G$26)))</f>
        <v/>
      </c>
      <c r="KI176" s="59" t="str">
        <f t="shared" si="418"/>
        <v/>
      </c>
      <c r="KJ176" s="53"/>
      <c r="KL176" s="78" t="str">
        <f>IF(KL$9="", "", IF(AND(NOT('Personnel Details'!$N$27=""), $B176&gt;='Personnel Details'!$N$27), 'Personnel Details'!$O$27, IF(AND(NOT('Personnel Details'!$I$27=""), $B176&gt;='Personnel Details'!$I$27), 'Personnel Details'!$J$27, 'Personnel Details'!$E$27)))</f>
        <v/>
      </c>
      <c r="KM176" s="59" t="str">
        <f>IF(KL$9="", "", IF(AND(NOT('Personnel Details'!$N$27=""), $B176&gt;='Personnel Details'!$N$27), IF('Personnel Details'!$P$27="","", 'Personnel Details'!$P$27), IF(AND(NOT('Personnel Details'!$I$27=""), $B176&gt;='Personnel Details'!$I$27), IF('Personnel Details'!$K$27="", "", 'Personnel Details'!$K$27), IF('Personnel Details'!$F$27="", "", 'Personnel Details'!$F$27))))</f>
        <v/>
      </c>
      <c r="KN176" s="79" t="str">
        <f>IF(KL$9="", "", IF(AND(NOT('Personnel Details'!$N$27=""), $B176&gt;='Personnel Details'!$N$27), 'Personnel Details'!$Q$27, IF(AND(NOT('Personnel Details'!$I$27=""), $B176&gt;='Personnel Details'!$I$27), 'Personnel Details'!$L$27, 'Personnel Details'!$G$27)))</f>
        <v/>
      </c>
      <c r="KO176" s="59" t="str">
        <f t="shared" si="419"/>
        <v/>
      </c>
      <c r="KP176" s="53"/>
      <c r="KR176" s="78" t="str">
        <f>IF(KR$9="", "", IF(AND(NOT('Personnel Details'!$N$28=""), $B176&gt;='Personnel Details'!$N$28), 'Personnel Details'!$O$28, IF(AND(NOT('Personnel Details'!$I$28=""), $B176&gt;='Personnel Details'!$I$28), 'Personnel Details'!$J$28, 'Personnel Details'!$E$28)))</f>
        <v/>
      </c>
      <c r="KS176" s="59" t="str">
        <f>IF(KR$9="", "", IF(AND(NOT('Personnel Details'!$N$28=""), $B176&gt;='Personnel Details'!$N$28), IF('Personnel Details'!$P$28="","", 'Personnel Details'!$P$28), IF(AND(NOT('Personnel Details'!$I$28=""), $B176&gt;='Personnel Details'!$I$28), IF('Personnel Details'!$K$28="", "", 'Personnel Details'!$K$28), IF('Personnel Details'!$F$28="", "", 'Personnel Details'!$F$28))))</f>
        <v/>
      </c>
      <c r="KT176" s="79" t="str">
        <f>IF(KR$9="", "", IF(AND(NOT('Personnel Details'!$N$28=""), $B176&gt;='Personnel Details'!$N$28), 'Personnel Details'!$Q$28, IF(AND(NOT('Personnel Details'!$I$28=""), $B176&gt;='Personnel Details'!$I$28), 'Personnel Details'!$L$28, 'Personnel Details'!$G$28)))</f>
        <v/>
      </c>
      <c r="KU176" s="59" t="str">
        <f t="shared" si="420"/>
        <v/>
      </c>
      <c r="KV176" s="53"/>
      <c r="KX176" s="78" t="str">
        <f>IF(KX$9="", "", IF(AND(NOT('Personnel Details'!$N$29=""), $B176&gt;='Personnel Details'!$N$29), 'Personnel Details'!$O$29, IF(AND(NOT('Personnel Details'!$I$29=""), $B176&gt;='Personnel Details'!$I$29), 'Personnel Details'!$J$29, 'Personnel Details'!$E$29)))</f>
        <v/>
      </c>
      <c r="KY176" s="59" t="str">
        <f>IF(KX$9="", "", IF(AND(NOT('Personnel Details'!$N$29=""), $B176&gt;='Personnel Details'!$N$29), IF('Personnel Details'!$P$29="","", 'Personnel Details'!$P$29), IF(AND(NOT('Personnel Details'!$I$29=""), $B176&gt;='Personnel Details'!$I$29), IF('Personnel Details'!$K$29="", "", 'Personnel Details'!$K$29), IF('Personnel Details'!$F$29="", "", 'Personnel Details'!$F$29))))</f>
        <v/>
      </c>
      <c r="KZ176" s="79" t="str">
        <f>IF(KX$9="", "", IF(AND(NOT('Personnel Details'!$N$29=""), $B176&gt;='Personnel Details'!$N$29), 'Personnel Details'!$Q$29, IF(AND(NOT('Personnel Details'!$I$29=""), $B176&gt;='Personnel Details'!$I$29), 'Personnel Details'!$L$29, 'Personnel Details'!$G$29)))</f>
        <v/>
      </c>
      <c r="LA176" s="59" t="str">
        <f t="shared" si="421"/>
        <v/>
      </c>
      <c r="LB176" s="53"/>
      <c r="LD176" s="78" t="str">
        <f>IF(LD$9="", "", IF(AND(NOT('Personnel Details'!$N$30=""), $B176&gt;='Personnel Details'!$N$30), 'Personnel Details'!$O$30, IF(AND(NOT('Personnel Details'!$I$30=""), $B176&gt;='Personnel Details'!$I$30), 'Personnel Details'!$J$30, 'Personnel Details'!$E$30)))</f>
        <v/>
      </c>
      <c r="LE176" s="59" t="str">
        <f>IF(LD$9="", "", IF(AND(NOT('Personnel Details'!$N$30=""), $B176&gt;='Personnel Details'!$N$30), IF('Personnel Details'!$P$30="","", 'Personnel Details'!$P$30), IF(AND(NOT('Personnel Details'!$I$30=""), $B176&gt;='Personnel Details'!$I$30), IF('Personnel Details'!$K$30="", "", 'Personnel Details'!$K$30), IF('Personnel Details'!$F$30="", "", 'Personnel Details'!$F$30))))</f>
        <v/>
      </c>
      <c r="LF176" s="79" t="str">
        <f>IF(LD$9="", "", IF(AND(NOT('Personnel Details'!$N$30=""), $B176&gt;='Personnel Details'!$N$30), 'Personnel Details'!$Q$30, IF(AND(NOT('Personnel Details'!$I$30=""), $B176&gt;='Personnel Details'!$I$30), 'Personnel Details'!$L$30, 'Personnel Details'!$G$30)))</f>
        <v/>
      </c>
      <c r="LG176" s="59" t="str">
        <f t="shared" si="422"/>
        <v/>
      </c>
      <c r="LH176" s="53"/>
      <c r="LJ176" s="78" t="str">
        <f>IF(LJ$9="", "", IF(AND(NOT('Personnel Details'!$N$31=""), $B176&gt;='Personnel Details'!$N$31), 'Personnel Details'!$O$31, IF(AND(NOT('Personnel Details'!$I$31=""), $B176&gt;='Personnel Details'!$I$31), 'Personnel Details'!$J$31, 'Personnel Details'!$E$31)))</f>
        <v/>
      </c>
      <c r="LK176" s="59" t="str">
        <f>IF(LJ$9="", "", IF(AND(NOT('Personnel Details'!$N$31=""), $B176&gt;='Personnel Details'!$N$31), IF('Personnel Details'!$P$31="","", 'Personnel Details'!$P$31), IF(AND(NOT('Personnel Details'!$I$31=""), $B176&gt;='Personnel Details'!$I$31), IF('Personnel Details'!$K$31="", "", 'Personnel Details'!$K$31), IF('Personnel Details'!$F$31="", "", 'Personnel Details'!$F$31))))</f>
        <v/>
      </c>
      <c r="LL176" s="79" t="str">
        <f>IF(LJ$9="", "", IF(AND(NOT('Personnel Details'!$N$31=""), $B176&gt;='Personnel Details'!$N$31), 'Personnel Details'!$Q$31, IF(AND(NOT('Personnel Details'!$I$31=""), $B176&gt;='Personnel Details'!$I$31), 'Personnel Details'!$L$31, 'Personnel Details'!$G$31)))</f>
        <v/>
      </c>
      <c r="LM176" s="59" t="str">
        <f t="shared" si="423"/>
        <v/>
      </c>
      <c r="LN176" s="53"/>
      <c r="LP176" s="78" t="str">
        <f>IF(LP$9="", "", IF(AND(NOT('Personnel Details'!$N$32=""), $B176&gt;='Personnel Details'!$N$32), 'Personnel Details'!$O$32, IF(AND(NOT('Personnel Details'!$I$32=""), $B176&gt;='Personnel Details'!$I$32), 'Personnel Details'!$J$32, 'Personnel Details'!$E$32)))</f>
        <v/>
      </c>
      <c r="LQ176" s="59" t="str">
        <f>IF(LP$9="", "", IF(AND(NOT('Personnel Details'!$N$32=""), $B176&gt;='Personnel Details'!$N$32), IF('Personnel Details'!$P$32="","", 'Personnel Details'!$P$32), IF(AND(NOT('Personnel Details'!$I$32=""), $B176&gt;='Personnel Details'!$I$32), IF('Personnel Details'!$K$32="", "", 'Personnel Details'!$K$32), IF('Personnel Details'!$F$32="", "", 'Personnel Details'!$F$32))))</f>
        <v/>
      </c>
      <c r="LR176" s="79" t="str">
        <f>IF(LP$9="", "", IF(AND(NOT('Personnel Details'!$N$32=""), $B176&gt;='Personnel Details'!$N$32), 'Personnel Details'!$Q$32, IF(AND(NOT('Personnel Details'!$I$32=""), $B176&gt;='Personnel Details'!$I$32), 'Personnel Details'!$L$32, 'Personnel Details'!$G$32)))</f>
        <v/>
      </c>
      <c r="LS176" s="59" t="str">
        <f t="shared" si="424"/>
        <v/>
      </c>
      <c r="LT176" s="53"/>
      <c r="LV176" s="78" t="str">
        <f>IF(LV$9="", "", IF(AND(NOT('Personnel Details'!$N$33=""), $B176&gt;='Personnel Details'!$N$33), 'Personnel Details'!$O$33, IF(AND(NOT('Personnel Details'!$I$33=""), $B176&gt;='Personnel Details'!$I$33), 'Personnel Details'!$J$33, 'Personnel Details'!$E$33)))</f>
        <v/>
      </c>
      <c r="LW176" s="59" t="str">
        <f>IF(LV$9="", "", IF(AND(NOT('Personnel Details'!$N$33=""), $B176&gt;='Personnel Details'!$N$33), IF('Personnel Details'!$P$33="","", 'Personnel Details'!$P$33), IF(AND(NOT('Personnel Details'!$I$33=""), $B176&gt;='Personnel Details'!$I$33), IF('Personnel Details'!$K$33="", "", 'Personnel Details'!$K$33), IF('Personnel Details'!$F$33="", "", 'Personnel Details'!$F$33))))</f>
        <v/>
      </c>
      <c r="LX176" s="79" t="str">
        <f>IF(LV$9="", "", IF(AND(NOT('Personnel Details'!$N$33=""), $B176&gt;='Personnel Details'!$N$33), 'Personnel Details'!$Q$33, IF(AND(NOT('Personnel Details'!$I$33=""), $B176&gt;='Personnel Details'!$I$33), 'Personnel Details'!$L$33, 'Personnel Details'!$G$33)))</f>
        <v/>
      </c>
      <c r="LY176" s="59" t="str">
        <f t="shared" si="425"/>
        <v/>
      </c>
      <c r="LZ176" s="53"/>
      <c r="MB176" s="78" t="str">
        <f>IF(MB$9="", "", IF(AND(NOT('Personnel Details'!$N$34=""), $B176&gt;='Personnel Details'!$N$34), 'Personnel Details'!$O$34, IF(AND(NOT('Personnel Details'!$I$34=""), $B176&gt;='Personnel Details'!$I$34), 'Personnel Details'!$J$34, 'Personnel Details'!$E$34)))</f>
        <v/>
      </c>
      <c r="MC176" s="59" t="str">
        <f>IF(MB$9="", "", IF(AND(NOT('Personnel Details'!$N$34=""), $B176&gt;='Personnel Details'!$N$34), IF('Personnel Details'!$P$34="","", 'Personnel Details'!$P$34), IF(AND(NOT('Personnel Details'!$I$34=""), $B176&gt;='Personnel Details'!$I$34), IF('Personnel Details'!$K$34="", "", 'Personnel Details'!$K$34), IF('Personnel Details'!$F$34="", "", 'Personnel Details'!$F$34))))</f>
        <v/>
      </c>
      <c r="MD176" s="79" t="str">
        <f>IF(MB$9="", "", IF(AND(NOT('Personnel Details'!$N$34=""), $B176&gt;='Personnel Details'!$N$34), 'Personnel Details'!$Q$34, IF(AND(NOT('Personnel Details'!$I$34=""), $B176&gt;='Personnel Details'!$I$34), 'Personnel Details'!$L$34, 'Personnel Details'!$G$34)))</f>
        <v/>
      </c>
      <c r="ME176" s="59" t="str">
        <f t="shared" si="426"/>
        <v/>
      </c>
      <c r="MF176" s="53"/>
      <c r="MH176" s="78" t="str">
        <f>IF(MH$9="", "", IF(AND(NOT('Personnel Details'!$N$35=""), $B176&gt;='Personnel Details'!$N$35), 'Personnel Details'!$O$35, IF(AND(NOT('Personnel Details'!$I$35=""), $B176&gt;='Personnel Details'!$I$35), 'Personnel Details'!$J$35, 'Personnel Details'!$E$35)))</f>
        <v/>
      </c>
      <c r="MI176" s="59" t="str">
        <f>IF(MH$9="", "", IF(AND(NOT('Personnel Details'!$N$35=""), $B176&gt;='Personnel Details'!$N$35), IF('Personnel Details'!$P$35="","", 'Personnel Details'!$P$35), IF(AND(NOT('Personnel Details'!$I$35=""), $B176&gt;='Personnel Details'!$I$35), IF('Personnel Details'!$K$35="", "", 'Personnel Details'!$K$35), IF('Personnel Details'!$F$35="", "", 'Personnel Details'!$F$35))))</f>
        <v/>
      </c>
      <c r="MJ176" s="79" t="str">
        <f>IF(MH$9="", "", IF(AND(NOT('Personnel Details'!$N$35=""), $B176&gt;='Personnel Details'!$N$35), 'Personnel Details'!$Q$35, IF(AND(NOT('Personnel Details'!$I$35=""), $B176&gt;='Personnel Details'!$I$35), 'Personnel Details'!$L$35, 'Personnel Details'!$G$35)))</f>
        <v/>
      </c>
      <c r="MK176" s="59" t="str">
        <f t="shared" si="427"/>
        <v/>
      </c>
      <c r="ML176" s="53"/>
      <c r="MN176" s="78" t="str">
        <f>IF(MN$9="", "", IF(AND(NOT('Personnel Details'!$N$36=""), $B176&gt;='Personnel Details'!$N$36), 'Personnel Details'!$O$36, IF(AND(NOT('Personnel Details'!$I$36=""), $B176&gt;='Personnel Details'!$I$36), 'Personnel Details'!$J$36, 'Personnel Details'!$E$36)))</f>
        <v/>
      </c>
      <c r="MO176" s="59" t="str">
        <f>IF(MN$9="", "", IF(AND(NOT('Personnel Details'!$N$36=""), $B176&gt;='Personnel Details'!$N$36), IF('Personnel Details'!$P$36="","", 'Personnel Details'!$P$36), IF(AND(NOT('Personnel Details'!$I$36=""), $B176&gt;='Personnel Details'!$I$36), IF('Personnel Details'!$K$36="", "", 'Personnel Details'!$K$36), IF('Personnel Details'!$F$36="", "", 'Personnel Details'!$F$36))))</f>
        <v/>
      </c>
      <c r="MP176" s="79" t="str">
        <f>IF(MN$9="", "", IF(AND(NOT('Personnel Details'!$N$36=""), $B176&gt;='Personnel Details'!$N$36), 'Personnel Details'!$Q$36, IF(AND(NOT('Personnel Details'!$I$36=""), $B176&gt;='Personnel Details'!$I$36), 'Personnel Details'!$L$36, 'Personnel Details'!$G$36)))</f>
        <v/>
      </c>
      <c r="MQ176" s="59" t="str">
        <f t="shared" si="428"/>
        <v/>
      </c>
      <c r="MR176" s="53"/>
      <c r="MT176" s="78" t="str">
        <f>IF(MT$9="", "", IF(AND(NOT('Personnel Details'!$N$37=""), $B176&gt;='Personnel Details'!$N$37), 'Personnel Details'!$O$37, IF(AND(NOT('Personnel Details'!$I$37=""), $B176&gt;='Personnel Details'!$I$37), 'Personnel Details'!$J$37, 'Personnel Details'!$E$37)))</f>
        <v/>
      </c>
      <c r="MU176" s="59" t="str">
        <f>IF(MT$9="", "", IF(AND(NOT('Personnel Details'!$N$37=""), $B176&gt;='Personnel Details'!$N$37), IF('Personnel Details'!$P$37="","", 'Personnel Details'!$P$37), IF(AND(NOT('Personnel Details'!$I$37=""), $B176&gt;='Personnel Details'!$I$37), IF('Personnel Details'!$K$37="", "", 'Personnel Details'!$K$37), IF('Personnel Details'!$F$37="", "", 'Personnel Details'!$F$37))))</f>
        <v/>
      </c>
      <c r="MV176" s="79" t="str">
        <f>IF(MT$9="", "", IF(AND(NOT('Personnel Details'!$N$37=""), $B176&gt;='Personnel Details'!$N$37), 'Personnel Details'!$Q$37, IF(AND(NOT('Personnel Details'!$I$37=""), $B176&gt;='Personnel Details'!$I$37), 'Personnel Details'!$L$37, 'Personnel Details'!$G$37)))</f>
        <v/>
      </c>
      <c r="MW176" s="59" t="str">
        <f t="shared" si="429"/>
        <v/>
      </c>
      <c r="MX176" s="53"/>
      <c r="MZ176" s="78" t="str">
        <f>IF(MZ$9="", "", IF(AND(NOT('Personnel Details'!$N$38=""), $B176&gt;='Personnel Details'!$N$38), 'Personnel Details'!$O$38, IF(AND(NOT('Personnel Details'!$I$38=""), $B176&gt;='Personnel Details'!$I$38), 'Personnel Details'!$J$38, 'Personnel Details'!$E$38)))</f>
        <v/>
      </c>
      <c r="NA176" s="59" t="str">
        <f>IF(MZ$9="", "", IF(AND(NOT('Personnel Details'!$N$38=""), $B176&gt;='Personnel Details'!$N$38), IF('Personnel Details'!$P$38="","", 'Personnel Details'!$P$38), IF(AND(NOT('Personnel Details'!$I$38=""), $B176&gt;='Personnel Details'!$I$38), IF('Personnel Details'!$K$38="", "", 'Personnel Details'!$K$38), IF('Personnel Details'!$F$38="", "", 'Personnel Details'!$F$38))))</f>
        <v/>
      </c>
      <c r="NB176" s="79" t="str">
        <f>IF(MZ$9="", "", IF(AND(NOT('Personnel Details'!$N$38=""), $B176&gt;='Personnel Details'!$N$38), 'Personnel Details'!$Q$38, IF(AND(NOT('Personnel Details'!$I$38=""), $B176&gt;='Personnel Details'!$I$38), 'Personnel Details'!$L$38, 'Personnel Details'!$G$38)))</f>
        <v/>
      </c>
      <c r="NC176" s="59" t="str">
        <f t="shared" si="430"/>
        <v/>
      </c>
      <c r="ND176" s="53"/>
      <c r="NF176" s="78" t="str">
        <f>IF(NF$9="", "", IF(AND(NOT('Personnel Details'!$N$39=""), $B176&gt;='Personnel Details'!$N$39), 'Personnel Details'!$O$39, IF(AND(NOT('Personnel Details'!$I$39=""), $B176&gt;='Personnel Details'!$I$39), 'Personnel Details'!$J$39, 'Personnel Details'!$E$39)))</f>
        <v/>
      </c>
      <c r="NG176" s="59" t="str">
        <f>IF(NF$9="", "", IF(AND(NOT('Personnel Details'!$N$39=""), $B176&gt;='Personnel Details'!$N$39), IF('Personnel Details'!$P$39="","", 'Personnel Details'!$P$39), IF(AND(NOT('Personnel Details'!$I$39=""), $B176&gt;='Personnel Details'!$I$39), IF('Personnel Details'!$K$39="", "", 'Personnel Details'!$K$39), IF('Personnel Details'!$F$39="", "", 'Personnel Details'!$F$39))))</f>
        <v/>
      </c>
      <c r="NH176" s="79" t="str">
        <f>IF(NF$9="", "", IF(AND(NOT('Personnel Details'!$N$39=""), $B176&gt;='Personnel Details'!$N$39), 'Personnel Details'!$Q$39, IF(AND(NOT('Personnel Details'!$I$39=""), $B176&gt;='Personnel Details'!$I$39), 'Personnel Details'!$L$39, 'Personnel Details'!$G$39)))</f>
        <v/>
      </c>
      <c r="NI176" s="59" t="str">
        <f t="shared" si="431"/>
        <v/>
      </c>
      <c r="NJ176" s="53"/>
      <c r="NL176" s="78" t="str">
        <f>IF(NL$9="", "", IF(AND(NOT('Personnel Details'!$N$40=""), $B176&gt;='Personnel Details'!$N$40), 'Personnel Details'!$O$40, IF(AND(NOT('Personnel Details'!$I$40=""), $B176&gt;='Personnel Details'!$I$40), 'Personnel Details'!$J$40, 'Personnel Details'!$E$40)))</f>
        <v/>
      </c>
      <c r="NM176" s="59" t="str">
        <f>IF(NL$9="", "", IF(AND(NOT('Personnel Details'!$N$40=""), $B176&gt;='Personnel Details'!$N$40), IF('Personnel Details'!$P$40="","", 'Personnel Details'!$P$40), IF(AND(NOT('Personnel Details'!$I$40=""), $B176&gt;='Personnel Details'!$I$40), IF('Personnel Details'!$K$40="", "", 'Personnel Details'!$K$40), IF('Personnel Details'!$F$40="", "", 'Personnel Details'!$F$40))))</f>
        <v/>
      </c>
      <c r="NN176" s="79" t="str">
        <f>IF(NL$9="", "", IF(AND(NOT('Personnel Details'!$N$40=""), $B176&gt;='Personnel Details'!$N$40), 'Personnel Details'!$Q$40, IF(AND(NOT('Personnel Details'!$I$40=""), $B176&gt;='Personnel Details'!$I$40), 'Personnel Details'!$L$40, 'Personnel Details'!$G$40)))</f>
        <v/>
      </c>
      <c r="NO176" s="59" t="str">
        <f t="shared" si="432"/>
        <v/>
      </c>
      <c r="NP176" s="53"/>
    </row>
    <row r="177" spans="1:380" x14ac:dyDescent="0.25">
      <c r="A177" s="32"/>
      <c r="B177" s="113" t="str">
        <f>IFERROR(IF(B176+1&gt;'Personnel Details'!$U$5, "", B176+1), "")</f>
        <v/>
      </c>
      <c r="C177" s="32"/>
      <c r="D177" s="120"/>
      <c r="E177" s="13" t="str">
        <f t="shared" si="311"/>
        <v/>
      </c>
      <c r="F177" s="13" t="str">
        <f t="shared" si="342"/>
        <v/>
      </c>
      <c r="G177" s="56" t="str">
        <f t="shared" si="433"/>
        <v/>
      </c>
      <c r="H177" s="16" t="str">
        <f t="shared" si="343"/>
        <v/>
      </c>
      <c r="I177" s="32"/>
      <c r="J177" s="120"/>
      <c r="K177" s="62" t="str">
        <f t="shared" si="312"/>
        <v/>
      </c>
      <c r="L177" s="62" t="str">
        <f t="shared" si="344"/>
        <v/>
      </c>
      <c r="M177" s="65" t="str">
        <f t="shared" si="434"/>
        <v/>
      </c>
      <c r="N177" s="68" t="str">
        <f t="shared" si="345"/>
        <v/>
      </c>
      <c r="O177" s="32"/>
      <c r="P177" s="120"/>
      <c r="Q177" s="62" t="str">
        <f t="shared" si="313"/>
        <v/>
      </c>
      <c r="R177" s="62" t="str">
        <f t="shared" si="346"/>
        <v/>
      </c>
      <c r="S177" s="65" t="str">
        <f t="shared" si="435"/>
        <v/>
      </c>
      <c r="T177" s="68" t="str">
        <f t="shared" si="347"/>
        <v/>
      </c>
      <c r="U177" s="32"/>
      <c r="V177" s="120"/>
      <c r="W177" s="62" t="str">
        <f t="shared" si="314"/>
        <v/>
      </c>
      <c r="X177" s="62" t="str">
        <f t="shared" si="348"/>
        <v/>
      </c>
      <c r="Y177" s="65" t="str">
        <f t="shared" si="436"/>
        <v/>
      </c>
      <c r="Z177" s="68" t="str">
        <f t="shared" si="349"/>
        <v/>
      </c>
      <c r="AA177" s="32"/>
      <c r="AB177" s="120"/>
      <c r="AC177" s="62" t="str">
        <f t="shared" si="315"/>
        <v/>
      </c>
      <c r="AD177" s="62" t="str">
        <f t="shared" si="350"/>
        <v/>
      </c>
      <c r="AE177" s="65" t="str">
        <f t="shared" si="437"/>
        <v/>
      </c>
      <c r="AF177" s="68" t="str">
        <f t="shared" si="351"/>
        <v/>
      </c>
      <c r="AG177" s="32"/>
      <c r="AH177" s="120"/>
      <c r="AI177" s="62" t="str">
        <f t="shared" si="316"/>
        <v/>
      </c>
      <c r="AJ177" s="62" t="str">
        <f t="shared" si="352"/>
        <v/>
      </c>
      <c r="AK177" s="65" t="str">
        <f t="shared" si="438"/>
        <v/>
      </c>
      <c r="AL177" s="68" t="str">
        <f t="shared" si="353"/>
        <v/>
      </c>
      <c r="AM177" s="32"/>
      <c r="AN177" s="120"/>
      <c r="AO177" s="62" t="str">
        <f t="shared" si="317"/>
        <v/>
      </c>
      <c r="AP177" s="62" t="str">
        <f t="shared" si="354"/>
        <v/>
      </c>
      <c r="AQ177" s="65" t="str">
        <f t="shared" si="439"/>
        <v/>
      </c>
      <c r="AR177" s="68" t="str">
        <f t="shared" si="355"/>
        <v/>
      </c>
      <c r="AS177" s="32"/>
      <c r="AT177" s="120"/>
      <c r="AU177" s="62" t="str">
        <f t="shared" si="318"/>
        <v/>
      </c>
      <c r="AV177" s="62" t="str">
        <f t="shared" si="356"/>
        <v/>
      </c>
      <c r="AW177" s="65" t="str">
        <f t="shared" si="440"/>
        <v/>
      </c>
      <c r="AX177" s="68" t="str">
        <f t="shared" si="357"/>
        <v/>
      </c>
      <c r="AY177" s="32"/>
      <c r="AZ177" s="120"/>
      <c r="BA177" s="62" t="str">
        <f t="shared" si="319"/>
        <v/>
      </c>
      <c r="BB177" s="62" t="str">
        <f t="shared" si="358"/>
        <v/>
      </c>
      <c r="BC177" s="65" t="str">
        <f t="shared" si="441"/>
        <v/>
      </c>
      <c r="BD177" s="68" t="str">
        <f t="shared" si="359"/>
        <v/>
      </c>
      <c r="BE177" s="32"/>
      <c r="BF177" s="120"/>
      <c r="BG177" s="62" t="str">
        <f t="shared" si="320"/>
        <v/>
      </c>
      <c r="BH177" s="62" t="str">
        <f t="shared" si="360"/>
        <v/>
      </c>
      <c r="BI177" s="65" t="str">
        <f t="shared" si="442"/>
        <v/>
      </c>
      <c r="BJ177" s="68" t="str">
        <f t="shared" si="361"/>
        <v/>
      </c>
      <c r="BK177" s="32"/>
      <c r="BL177" s="120"/>
      <c r="BM177" s="62" t="str">
        <f t="shared" si="321"/>
        <v/>
      </c>
      <c r="BN177" s="62" t="str">
        <f t="shared" si="362"/>
        <v/>
      </c>
      <c r="BO177" s="65" t="str">
        <f t="shared" si="443"/>
        <v/>
      </c>
      <c r="BP177" s="68" t="str">
        <f t="shared" si="363"/>
        <v/>
      </c>
      <c r="BQ177" s="32"/>
      <c r="BR177" s="120"/>
      <c r="BS177" s="62" t="str">
        <f t="shared" si="322"/>
        <v/>
      </c>
      <c r="BT177" s="62" t="str">
        <f t="shared" si="364"/>
        <v/>
      </c>
      <c r="BU177" s="65" t="str">
        <f t="shared" si="444"/>
        <v/>
      </c>
      <c r="BV177" s="68" t="str">
        <f t="shared" si="365"/>
        <v/>
      </c>
      <c r="BW177" s="32"/>
      <c r="BX177" s="120"/>
      <c r="BY177" s="62" t="str">
        <f t="shared" si="323"/>
        <v/>
      </c>
      <c r="BZ177" s="62" t="str">
        <f t="shared" si="366"/>
        <v/>
      </c>
      <c r="CA177" s="65" t="str">
        <f t="shared" si="445"/>
        <v/>
      </c>
      <c r="CB177" s="68" t="str">
        <f t="shared" si="367"/>
        <v/>
      </c>
      <c r="CC177" s="32"/>
      <c r="CD177" s="120"/>
      <c r="CE177" s="62" t="str">
        <f t="shared" si="324"/>
        <v/>
      </c>
      <c r="CF177" s="62" t="str">
        <f t="shared" si="368"/>
        <v/>
      </c>
      <c r="CG177" s="65" t="str">
        <f t="shared" si="446"/>
        <v/>
      </c>
      <c r="CH177" s="68" t="str">
        <f t="shared" si="369"/>
        <v/>
      </c>
      <c r="CI177" s="32"/>
      <c r="CJ177" s="120"/>
      <c r="CK177" s="62" t="str">
        <f t="shared" si="325"/>
        <v/>
      </c>
      <c r="CL177" s="62" t="str">
        <f t="shared" si="370"/>
        <v/>
      </c>
      <c r="CM177" s="65" t="str">
        <f t="shared" si="447"/>
        <v/>
      </c>
      <c r="CN177" s="68" t="str">
        <f t="shared" si="371"/>
        <v/>
      </c>
      <c r="CO177" s="32"/>
      <c r="CP177" s="120"/>
      <c r="CQ177" s="62" t="str">
        <f t="shared" si="326"/>
        <v/>
      </c>
      <c r="CR177" s="62" t="str">
        <f t="shared" si="372"/>
        <v/>
      </c>
      <c r="CS177" s="65" t="str">
        <f t="shared" si="448"/>
        <v/>
      </c>
      <c r="CT177" s="68" t="str">
        <f t="shared" si="373"/>
        <v/>
      </c>
      <c r="CU177" s="32"/>
      <c r="CV177" s="120"/>
      <c r="CW177" s="62" t="str">
        <f t="shared" si="327"/>
        <v/>
      </c>
      <c r="CX177" s="62" t="str">
        <f t="shared" si="374"/>
        <v/>
      </c>
      <c r="CY177" s="65" t="str">
        <f t="shared" si="449"/>
        <v/>
      </c>
      <c r="CZ177" s="68" t="str">
        <f t="shared" si="375"/>
        <v/>
      </c>
      <c r="DA177" s="32"/>
      <c r="DB177" s="120"/>
      <c r="DC177" s="62" t="str">
        <f t="shared" si="328"/>
        <v/>
      </c>
      <c r="DD177" s="62" t="str">
        <f t="shared" si="376"/>
        <v/>
      </c>
      <c r="DE177" s="65" t="str">
        <f t="shared" si="450"/>
        <v/>
      </c>
      <c r="DF177" s="68" t="str">
        <f t="shared" si="377"/>
        <v/>
      </c>
      <c r="DG177" s="32"/>
      <c r="DH177" s="120"/>
      <c r="DI177" s="62" t="str">
        <f t="shared" si="329"/>
        <v/>
      </c>
      <c r="DJ177" s="62" t="str">
        <f t="shared" si="378"/>
        <v/>
      </c>
      <c r="DK177" s="65" t="str">
        <f t="shared" si="451"/>
        <v/>
      </c>
      <c r="DL177" s="68" t="str">
        <f t="shared" si="379"/>
        <v/>
      </c>
      <c r="DM177" s="32"/>
      <c r="DN177" s="120"/>
      <c r="DO177" s="62" t="str">
        <f t="shared" si="330"/>
        <v/>
      </c>
      <c r="DP177" s="62" t="str">
        <f t="shared" si="380"/>
        <v/>
      </c>
      <c r="DQ177" s="65" t="str">
        <f t="shared" si="452"/>
        <v/>
      </c>
      <c r="DR177" s="68" t="str">
        <f t="shared" si="381"/>
        <v/>
      </c>
      <c r="DS177" s="32"/>
      <c r="DT177" s="120"/>
      <c r="DU177" s="62" t="str">
        <f t="shared" si="331"/>
        <v/>
      </c>
      <c r="DV177" s="62" t="str">
        <f t="shared" si="382"/>
        <v/>
      </c>
      <c r="DW177" s="65" t="str">
        <f t="shared" si="453"/>
        <v/>
      </c>
      <c r="DX177" s="68" t="str">
        <f t="shared" si="383"/>
        <v/>
      </c>
      <c r="DY177" s="32"/>
      <c r="DZ177" s="120"/>
      <c r="EA177" s="62" t="str">
        <f t="shared" si="332"/>
        <v/>
      </c>
      <c r="EB177" s="62" t="str">
        <f t="shared" si="384"/>
        <v/>
      </c>
      <c r="EC177" s="65" t="str">
        <f t="shared" si="454"/>
        <v/>
      </c>
      <c r="ED177" s="68" t="str">
        <f t="shared" si="385"/>
        <v/>
      </c>
      <c r="EE177" s="32"/>
      <c r="EF177" s="120"/>
      <c r="EG177" s="62" t="str">
        <f t="shared" si="333"/>
        <v/>
      </c>
      <c r="EH177" s="62" t="str">
        <f t="shared" si="386"/>
        <v/>
      </c>
      <c r="EI177" s="65" t="str">
        <f t="shared" si="455"/>
        <v/>
      </c>
      <c r="EJ177" s="68" t="str">
        <f t="shared" si="387"/>
        <v/>
      </c>
      <c r="EK177" s="32"/>
      <c r="EL177" s="120"/>
      <c r="EM177" s="62" t="str">
        <f t="shared" si="334"/>
        <v/>
      </c>
      <c r="EN177" s="62" t="str">
        <f t="shared" si="388"/>
        <v/>
      </c>
      <c r="EO177" s="65" t="str">
        <f t="shared" si="456"/>
        <v/>
      </c>
      <c r="EP177" s="68" t="str">
        <f t="shared" si="389"/>
        <v/>
      </c>
      <c r="EQ177" s="32"/>
      <c r="ER177" s="120"/>
      <c r="ES177" s="62" t="str">
        <f t="shared" si="335"/>
        <v/>
      </c>
      <c r="ET177" s="62" t="str">
        <f t="shared" si="390"/>
        <v/>
      </c>
      <c r="EU177" s="65" t="str">
        <f t="shared" si="457"/>
        <v/>
      </c>
      <c r="EV177" s="68" t="str">
        <f t="shared" si="391"/>
        <v/>
      </c>
      <c r="EW177" s="32"/>
      <c r="EX177" s="120"/>
      <c r="EY177" s="62" t="str">
        <f t="shared" si="336"/>
        <v/>
      </c>
      <c r="EZ177" s="62" t="str">
        <f t="shared" si="392"/>
        <v/>
      </c>
      <c r="FA177" s="65" t="str">
        <f t="shared" si="458"/>
        <v/>
      </c>
      <c r="FB177" s="68" t="str">
        <f t="shared" si="393"/>
        <v/>
      </c>
      <c r="FC177" s="32"/>
      <c r="FD177" s="120"/>
      <c r="FE177" s="62" t="str">
        <f t="shared" si="337"/>
        <v/>
      </c>
      <c r="FF177" s="62" t="str">
        <f t="shared" si="394"/>
        <v/>
      </c>
      <c r="FG177" s="65" t="str">
        <f t="shared" si="459"/>
        <v/>
      </c>
      <c r="FH177" s="68" t="str">
        <f t="shared" si="395"/>
        <v/>
      </c>
      <c r="FI177" s="32"/>
      <c r="FJ177" s="120"/>
      <c r="FK177" s="62" t="str">
        <f t="shared" si="338"/>
        <v/>
      </c>
      <c r="FL177" s="62" t="str">
        <f t="shared" si="396"/>
        <v/>
      </c>
      <c r="FM177" s="65" t="str">
        <f t="shared" si="460"/>
        <v/>
      </c>
      <c r="FN177" s="68" t="str">
        <f t="shared" si="397"/>
        <v/>
      </c>
      <c r="FO177" s="32"/>
      <c r="FP177" s="120"/>
      <c r="FQ177" s="62" t="str">
        <f t="shared" si="339"/>
        <v/>
      </c>
      <c r="FR177" s="62" t="str">
        <f t="shared" si="398"/>
        <v/>
      </c>
      <c r="FS177" s="65" t="str">
        <f t="shared" si="461"/>
        <v/>
      </c>
      <c r="FT177" s="68" t="str">
        <f t="shared" si="399"/>
        <v/>
      </c>
      <c r="FU177" s="32"/>
      <c r="FV177" s="120"/>
      <c r="FW177" s="62" t="str">
        <f t="shared" si="340"/>
        <v/>
      </c>
      <c r="FX177" s="62" t="str">
        <f t="shared" si="400"/>
        <v/>
      </c>
      <c r="FY177" s="65" t="str">
        <f t="shared" si="462"/>
        <v/>
      </c>
      <c r="FZ177" s="68" t="str">
        <f t="shared" si="401"/>
        <v/>
      </c>
      <c r="GA177" s="32"/>
      <c r="GC177" s="7" t="str">
        <f t="shared" si="402"/>
        <v/>
      </c>
      <c r="GD177" s="7" t="str">
        <f t="shared" ca="1" si="341"/>
        <v/>
      </c>
      <c r="GT177" s="71" t="str">
        <f>IF(GT$9="", "", IF(AND(NOT('Personnel Details'!$N$11=""), $B177&gt;='Personnel Details'!$N$11), 'Personnel Details'!$O$11, IF(AND(NOT('Personnel Details'!$I$11=""), $B177&gt;='Personnel Details'!$I$11), 'Personnel Details'!$J$11, 'Personnel Details'!$E$11)))</f>
        <v/>
      </c>
      <c r="GU177" s="59" t="str">
        <f>IF(GT$9="", "", IF(AND(NOT('Personnel Details'!$N$11=""), $B177&gt;='Personnel Details'!$N$11), IF('Personnel Details'!$P$11="","", 'Personnel Details'!$P$11), IF(AND(NOT('Personnel Details'!$I$11=""), $B177&gt;='Personnel Details'!$I$11), IF('Personnel Details'!$K$11="", "", 'Personnel Details'!$K$11), IF('Personnel Details'!$F$11="", "", 'Personnel Details'!$F$11))))</f>
        <v/>
      </c>
      <c r="GV177" s="74" t="str">
        <f>IF(GT$9="", "", IF(AND(NOT('Personnel Details'!$N$11=""), $B177&gt;='Personnel Details'!$N$11), 'Personnel Details'!$Q$11, IF(AND(NOT('Personnel Details'!$I$11=""), $B177&gt;='Personnel Details'!$I$11), 'Personnel Details'!$L$11, 'Personnel Details'!$G$11)))</f>
        <v/>
      </c>
      <c r="GW177" s="59" t="str">
        <f t="shared" si="403"/>
        <v/>
      </c>
      <c r="GX177" s="53"/>
      <c r="GZ177" s="78" t="str">
        <f>IF(GZ$9="", "", IF(AND(NOT('Personnel Details'!$N$12=""), $B177&gt;='Personnel Details'!$N$12), 'Personnel Details'!$O$12, IF(AND(NOT('Personnel Details'!$I$12=""), $B177&gt;='Personnel Details'!$I$12), 'Personnel Details'!$J$12, 'Personnel Details'!$E$12)))</f>
        <v/>
      </c>
      <c r="HA177" s="59" t="str">
        <f>IF(GZ$9="", "", IF(AND(NOT('Personnel Details'!$N$12=""), $B177&gt;='Personnel Details'!$N$12), IF('Personnel Details'!$P$12="","", 'Personnel Details'!$P$12), IF(AND(NOT('Personnel Details'!$I$12=""), $B177&gt;='Personnel Details'!$I$12), IF('Personnel Details'!$K$12="", "", 'Personnel Details'!$K$12), IF('Personnel Details'!$F$12="", "", 'Personnel Details'!$F$12))))</f>
        <v/>
      </c>
      <c r="HB177" s="79" t="str">
        <f>IF(GZ$9="", "", IF(AND(NOT('Personnel Details'!$N$12=""), $B177&gt;='Personnel Details'!$N$12), 'Personnel Details'!$Q$12, IF(AND(NOT('Personnel Details'!$I$12=""), $B177&gt;='Personnel Details'!$I$12), 'Personnel Details'!$L$12, 'Personnel Details'!$G$12)))</f>
        <v/>
      </c>
      <c r="HC177" s="59" t="str">
        <f t="shared" si="404"/>
        <v/>
      </c>
      <c r="HD177" s="53"/>
      <c r="HF177" s="78" t="str">
        <f>IF(HF$9="", "", IF(AND(NOT('Personnel Details'!$N$13=""), $B177&gt;='Personnel Details'!$N$13), 'Personnel Details'!$O$13, IF(AND(NOT('Personnel Details'!$I$13=""), $B177&gt;='Personnel Details'!$I$13), 'Personnel Details'!$J$13, 'Personnel Details'!$E$13)))</f>
        <v/>
      </c>
      <c r="HG177" s="59" t="str">
        <f>IF(HF$9="", "", IF(AND(NOT('Personnel Details'!$N$13=""), $B177&gt;='Personnel Details'!$N$13), IF('Personnel Details'!$P$13="","", 'Personnel Details'!$P$13), IF(AND(NOT('Personnel Details'!$I$13=""), $B177&gt;='Personnel Details'!$I$13), IF('Personnel Details'!$K$13="", "", 'Personnel Details'!$K$13), IF('Personnel Details'!$F$13="", "", 'Personnel Details'!$F$13))))</f>
        <v/>
      </c>
      <c r="HH177" s="79" t="str">
        <f>IF(HF$9="", "", IF(AND(NOT('Personnel Details'!$N$13=""), $B177&gt;='Personnel Details'!$N$13), 'Personnel Details'!$Q$13, IF(AND(NOT('Personnel Details'!$I$13=""), $B177&gt;='Personnel Details'!$I$13), 'Personnel Details'!$L$13, 'Personnel Details'!$G$13)))</f>
        <v/>
      </c>
      <c r="HI177" s="59" t="str">
        <f t="shared" si="405"/>
        <v/>
      </c>
      <c r="HJ177" s="53"/>
      <c r="HL177" s="78" t="str">
        <f>IF(HL$9="", "", IF(AND(NOT('Personnel Details'!$N$14=""), $B177&gt;='Personnel Details'!$N$14), 'Personnel Details'!$O$14, IF(AND(NOT('Personnel Details'!$I$14=""), $B177&gt;='Personnel Details'!$I$14), 'Personnel Details'!$J$14, 'Personnel Details'!$E$14)))</f>
        <v/>
      </c>
      <c r="HM177" s="59" t="str">
        <f>IF(HL$9="", "", IF(AND(NOT('Personnel Details'!$N$14=""), $B177&gt;='Personnel Details'!$N$14), IF('Personnel Details'!$P$14="","", 'Personnel Details'!$P$14), IF(AND(NOT('Personnel Details'!$I$14=""), $B177&gt;='Personnel Details'!$I$14), IF('Personnel Details'!$K$14="", "", 'Personnel Details'!$K$14), IF('Personnel Details'!$F$14="", "", 'Personnel Details'!$F$14))))</f>
        <v/>
      </c>
      <c r="HN177" s="79" t="str">
        <f>IF(HL$9="", "", IF(AND(NOT('Personnel Details'!$N$14=""), $B177&gt;='Personnel Details'!$N$14), 'Personnel Details'!$Q$14, IF(AND(NOT('Personnel Details'!$I$14=""), $B177&gt;='Personnel Details'!$I$14), 'Personnel Details'!$L$14, 'Personnel Details'!$G$14)))</f>
        <v/>
      </c>
      <c r="HO177" s="59" t="str">
        <f t="shared" si="406"/>
        <v/>
      </c>
      <c r="HP177" s="53"/>
      <c r="HR177" s="78" t="str">
        <f>IF(HR$9="", "", IF(AND(NOT('Personnel Details'!$N$15=""), $B177&gt;='Personnel Details'!$N$15), 'Personnel Details'!$O$15, IF(AND(NOT('Personnel Details'!$I$15=""), $B177&gt;='Personnel Details'!$I$15), 'Personnel Details'!$J$15, 'Personnel Details'!$E$15)))</f>
        <v/>
      </c>
      <c r="HS177" s="59" t="str">
        <f>IF(HR$9="", "", IF(AND(NOT('Personnel Details'!$N$15=""), $B177&gt;='Personnel Details'!$N$15), IF('Personnel Details'!$P$15="","", 'Personnel Details'!$P$15), IF(AND(NOT('Personnel Details'!$I$15=""), $B177&gt;='Personnel Details'!$I$15), IF('Personnel Details'!$K$15="", "", 'Personnel Details'!$K$15), IF('Personnel Details'!$F$15="", "", 'Personnel Details'!$F$15))))</f>
        <v/>
      </c>
      <c r="HT177" s="79" t="str">
        <f>IF(HR$9="", "", IF(AND(NOT('Personnel Details'!$N$15=""), $B177&gt;='Personnel Details'!$N$15), 'Personnel Details'!$Q$15, IF(AND(NOT('Personnel Details'!$I$15=""), $B177&gt;='Personnel Details'!$I$15), 'Personnel Details'!$L$15, 'Personnel Details'!$G$15)))</f>
        <v/>
      </c>
      <c r="HU177" s="59" t="str">
        <f t="shared" si="407"/>
        <v/>
      </c>
      <c r="HV177" s="53"/>
      <c r="HX177" s="78" t="str">
        <f>IF(HX$9="", "", IF(AND(NOT('Personnel Details'!$N$16=""), $B177&gt;='Personnel Details'!$N$16), 'Personnel Details'!$O$16, IF(AND(NOT('Personnel Details'!$I$16=""), $B177&gt;='Personnel Details'!$I$16), 'Personnel Details'!$J$16, 'Personnel Details'!$E$16)))</f>
        <v/>
      </c>
      <c r="HY177" s="59" t="str">
        <f>IF(HX$9="", "", IF(AND(NOT('Personnel Details'!$N$16=""), $B177&gt;='Personnel Details'!$N$16), IF('Personnel Details'!$P$16="","", 'Personnel Details'!$P$16), IF(AND(NOT('Personnel Details'!$I$16=""), $B177&gt;='Personnel Details'!$I$16), IF('Personnel Details'!$K$16="", "", 'Personnel Details'!$K$16), IF('Personnel Details'!$F$16="", "", 'Personnel Details'!$F$16))))</f>
        <v/>
      </c>
      <c r="HZ177" s="79" t="str">
        <f>IF(HX$9="", "", IF(AND(NOT('Personnel Details'!$N$16=""), $B177&gt;='Personnel Details'!$N$16), 'Personnel Details'!$Q$16, IF(AND(NOT('Personnel Details'!$I$16=""), $B177&gt;='Personnel Details'!$I$16), 'Personnel Details'!$L$16, 'Personnel Details'!$G$16)))</f>
        <v/>
      </c>
      <c r="IA177" s="59" t="str">
        <f t="shared" si="408"/>
        <v/>
      </c>
      <c r="IB177" s="53"/>
      <c r="ID177" s="78" t="str">
        <f>IF(ID$9="", "", IF(AND(NOT('Personnel Details'!$N$17=""), $B177&gt;='Personnel Details'!$N$17), 'Personnel Details'!$O$17, IF(AND(NOT('Personnel Details'!$I$17=""), $B177&gt;='Personnel Details'!$I$17), 'Personnel Details'!$J$17, 'Personnel Details'!$E$17)))</f>
        <v/>
      </c>
      <c r="IE177" s="59" t="str">
        <f>IF(ID$9="", "", IF(AND(NOT('Personnel Details'!$N$17=""), $B177&gt;='Personnel Details'!$N$17), IF('Personnel Details'!$P$17="","", 'Personnel Details'!$P$17), IF(AND(NOT('Personnel Details'!$I$17=""), $B177&gt;='Personnel Details'!$I$17), IF('Personnel Details'!$K$17="", "", 'Personnel Details'!$K$17), IF('Personnel Details'!$F$17="", "", 'Personnel Details'!$F$17))))</f>
        <v/>
      </c>
      <c r="IF177" s="79" t="str">
        <f>IF(ID$9="", "", IF(AND(NOT('Personnel Details'!$N$17=""), $B177&gt;='Personnel Details'!$N$17), 'Personnel Details'!$Q$17, IF(AND(NOT('Personnel Details'!$I$17=""), $B177&gt;='Personnel Details'!$I$17), 'Personnel Details'!$L$17, 'Personnel Details'!$G$17)))</f>
        <v/>
      </c>
      <c r="IG177" s="59" t="str">
        <f t="shared" si="409"/>
        <v/>
      </c>
      <c r="IH177" s="53"/>
      <c r="IJ177" s="78" t="str">
        <f>IF(IJ$9="", "", IF(AND(NOT('Personnel Details'!$N$18=""), $B177&gt;='Personnel Details'!$N$18), 'Personnel Details'!$O$18, IF(AND(NOT('Personnel Details'!$I$18=""), $B177&gt;='Personnel Details'!$I$18), 'Personnel Details'!$J$18, 'Personnel Details'!$E$18)))</f>
        <v/>
      </c>
      <c r="IK177" s="59" t="str">
        <f>IF(IJ$9="", "", IF(AND(NOT('Personnel Details'!$N$18=""), $B177&gt;='Personnel Details'!$N$18), IF('Personnel Details'!$P$18="","", 'Personnel Details'!$P$18), IF(AND(NOT('Personnel Details'!$I$18=""), $B177&gt;='Personnel Details'!$I$18), IF('Personnel Details'!$K$18="", "", 'Personnel Details'!$K$18), IF('Personnel Details'!$F$18="", "", 'Personnel Details'!$F$18))))</f>
        <v/>
      </c>
      <c r="IL177" s="79" t="str">
        <f>IF(IJ$9="", "", IF(AND(NOT('Personnel Details'!$N$18=""), $B177&gt;='Personnel Details'!$N$18), 'Personnel Details'!$Q$18, IF(AND(NOT('Personnel Details'!$I$18=""), $B177&gt;='Personnel Details'!$I$18), 'Personnel Details'!$L$18, 'Personnel Details'!$G$18)))</f>
        <v/>
      </c>
      <c r="IM177" s="59" t="str">
        <f t="shared" si="410"/>
        <v/>
      </c>
      <c r="IN177" s="53"/>
      <c r="IP177" s="78" t="str">
        <f>IF(IP$9="", "", IF(AND(NOT('Personnel Details'!$N$19=""), $B177&gt;='Personnel Details'!$N$19), 'Personnel Details'!$O$19, IF(AND(NOT('Personnel Details'!$I$19=""), $B177&gt;='Personnel Details'!$I$19), 'Personnel Details'!$J$19, 'Personnel Details'!$E$19)))</f>
        <v/>
      </c>
      <c r="IQ177" s="59" t="str">
        <f>IF(IP$9="", "", IF(AND(NOT('Personnel Details'!$N$19=""), $B177&gt;='Personnel Details'!$N$19), IF('Personnel Details'!$P$19="","", 'Personnel Details'!$P$19), IF(AND(NOT('Personnel Details'!$I$19=""), $B177&gt;='Personnel Details'!$I$19), IF('Personnel Details'!$K$19="", "", 'Personnel Details'!$K$19), IF('Personnel Details'!$F$19="", "", 'Personnel Details'!$F$19))))</f>
        <v/>
      </c>
      <c r="IR177" s="79" t="str">
        <f>IF(IP$9="", "", IF(AND(NOT('Personnel Details'!$N$19=""), $B177&gt;='Personnel Details'!$N$19), 'Personnel Details'!$Q$19, IF(AND(NOT('Personnel Details'!$I$19=""), $B177&gt;='Personnel Details'!$I$19), 'Personnel Details'!$L$19, 'Personnel Details'!$G$19)))</f>
        <v/>
      </c>
      <c r="IS177" s="59" t="str">
        <f t="shared" si="411"/>
        <v/>
      </c>
      <c r="IT177" s="53"/>
      <c r="IV177" s="78" t="str">
        <f>IF(IV$9="", "", IF(AND(NOT('Personnel Details'!$N$20=""), $B177&gt;='Personnel Details'!$N$20), 'Personnel Details'!$O$20, IF(AND(NOT('Personnel Details'!$I$20=""), $B177&gt;='Personnel Details'!$I$20), 'Personnel Details'!$J$20, 'Personnel Details'!$E$20)))</f>
        <v/>
      </c>
      <c r="IW177" s="59" t="str">
        <f>IF(IV$9="", "", IF(AND(NOT('Personnel Details'!$N$20=""), $B177&gt;='Personnel Details'!$N$20), IF('Personnel Details'!$P$20="","", 'Personnel Details'!$P$20), IF(AND(NOT('Personnel Details'!$I$20=""), $B177&gt;='Personnel Details'!$I$20), IF('Personnel Details'!$K$20="", "", 'Personnel Details'!$K$20), IF('Personnel Details'!$F$20="", "", 'Personnel Details'!$F$20))))</f>
        <v/>
      </c>
      <c r="IX177" s="79" t="str">
        <f>IF(IV$9="", "", IF(AND(NOT('Personnel Details'!$N$20=""), $B177&gt;='Personnel Details'!$N$20), 'Personnel Details'!$Q$20, IF(AND(NOT('Personnel Details'!$I$20=""), $B177&gt;='Personnel Details'!$I$20), 'Personnel Details'!$L$20, 'Personnel Details'!$G$20)))</f>
        <v/>
      </c>
      <c r="IY177" s="59" t="str">
        <f t="shared" si="412"/>
        <v/>
      </c>
      <c r="IZ177" s="53"/>
      <c r="JB177" s="78" t="str">
        <f>IF(JB$9="", "", IF(AND(NOT('Personnel Details'!$N$21=""), $B177&gt;='Personnel Details'!$N$21), 'Personnel Details'!$O$21, IF(AND(NOT('Personnel Details'!$I$21=""), $B177&gt;='Personnel Details'!$I$21), 'Personnel Details'!$J$21, 'Personnel Details'!$E$21)))</f>
        <v/>
      </c>
      <c r="JC177" s="59" t="str">
        <f>IF(JB$9="", "", IF(AND(NOT('Personnel Details'!$N$21=""), $B177&gt;='Personnel Details'!$N$21), IF('Personnel Details'!$P$21="","", 'Personnel Details'!$P$21), IF(AND(NOT('Personnel Details'!$I$21=""), $B177&gt;='Personnel Details'!$I$21), IF('Personnel Details'!$K$21="", "", 'Personnel Details'!$K$21), IF('Personnel Details'!$F$21="", "", 'Personnel Details'!$F$21))))</f>
        <v/>
      </c>
      <c r="JD177" s="79" t="str">
        <f>IF(JB$9="", "", IF(AND(NOT('Personnel Details'!$N$21=""), $B177&gt;='Personnel Details'!$N$21), 'Personnel Details'!$Q$21, IF(AND(NOT('Personnel Details'!$I$21=""), $B177&gt;='Personnel Details'!$I$21), 'Personnel Details'!$L$21, 'Personnel Details'!$G$21)))</f>
        <v/>
      </c>
      <c r="JE177" s="59" t="str">
        <f t="shared" si="413"/>
        <v/>
      </c>
      <c r="JF177" s="53"/>
      <c r="JH177" s="78" t="str">
        <f>IF(JH$9="", "", IF(AND(NOT('Personnel Details'!$N$22=""), $B177&gt;='Personnel Details'!$N$22), 'Personnel Details'!$O$22, IF(AND(NOT('Personnel Details'!$I$22=""), $B177&gt;='Personnel Details'!$I$22), 'Personnel Details'!$J$22, 'Personnel Details'!$E$22)))</f>
        <v/>
      </c>
      <c r="JI177" s="59" t="str">
        <f>IF(JH$9="", "", IF(AND(NOT('Personnel Details'!$N$22=""), $B177&gt;='Personnel Details'!$N$22), IF('Personnel Details'!$P$22="","", 'Personnel Details'!$P$22), IF(AND(NOT('Personnel Details'!$I$22=""), $B177&gt;='Personnel Details'!$I$22), IF('Personnel Details'!$K$22="", "", 'Personnel Details'!$K$22), IF('Personnel Details'!$F$22="", "", 'Personnel Details'!$F$22))))</f>
        <v/>
      </c>
      <c r="JJ177" s="79" t="str">
        <f>IF(JH$9="", "", IF(AND(NOT('Personnel Details'!$N$22=""), $B177&gt;='Personnel Details'!$N$22), 'Personnel Details'!$Q$22, IF(AND(NOT('Personnel Details'!$I$22=""), $B177&gt;='Personnel Details'!$I$22), 'Personnel Details'!$L$22, 'Personnel Details'!$G$22)))</f>
        <v/>
      </c>
      <c r="JK177" s="59" t="str">
        <f t="shared" si="414"/>
        <v/>
      </c>
      <c r="JL177" s="53"/>
      <c r="JN177" s="78" t="str">
        <f>IF(JN$9="", "", IF(AND(NOT('Personnel Details'!$N$23=""), $B177&gt;='Personnel Details'!$N$23), 'Personnel Details'!$O$23, IF(AND(NOT('Personnel Details'!$I$23=""), $B177&gt;='Personnel Details'!$I$23), 'Personnel Details'!$J$23, 'Personnel Details'!$E$23)))</f>
        <v/>
      </c>
      <c r="JO177" s="59" t="str">
        <f>IF(JN$9="", "", IF(AND(NOT('Personnel Details'!$N$23=""), $B177&gt;='Personnel Details'!$N$23), IF('Personnel Details'!$P$23="","", 'Personnel Details'!$P$23), IF(AND(NOT('Personnel Details'!$I$23=""), $B177&gt;='Personnel Details'!$I$23), IF('Personnel Details'!$K$23="", "", 'Personnel Details'!$K$23), IF('Personnel Details'!$F$23="", "", 'Personnel Details'!$F$23))))</f>
        <v/>
      </c>
      <c r="JP177" s="79" t="str">
        <f>IF(JN$9="", "", IF(AND(NOT('Personnel Details'!$N$23=""), $B177&gt;='Personnel Details'!$N$23), 'Personnel Details'!$Q$23, IF(AND(NOT('Personnel Details'!$I$23=""), $B177&gt;='Personnel Details'!$I$23), 'Personnel Details'!$L$23, 'Personnel Details'!$G$23)))</f>
        <v/>
      </c>
      <c r="JQ177" s="59" t="str">
        <f t="shared" si="415"/>
        <v/>
      </c>
      <c r="JR177" s="53"/>
      <c r="JT177" s="78" t="str">
        <f>IF(JT$9="", "", IF(AND(NOT('Personnel Details'!$N$24=""), $B177&gt;='Personnel Details'!$N$24), 'Personnel Details'!$O$24, IF(AND(NOT('Personnel Details'!$I$24=""), $B177&gt;='Personnel Details'!$I$24), 'Personnel Details'!$J$24, 'Personnel Details'!$E$24)))</f>
        <v/>
      </c>
      <c r="JU177" s="59" t="str">
        <f>IF(JT$9="", "", IF(AND(NOT('Personnel Details'!$N$24=""), $B177&gt;='Personnel Details'!$N$24), IF('Personnel Details'!$P$24="","", 'Personnel Details'!$P$24), IF(AND(NOT('Personnel Details'!$I$24=""), $B177&gt;='Personnel Details'!$I$24), IF('Personnel Details'!$K$24="", "", 'Personnel Details'!$K$24), IF('Personnel Details'!$F$24="", "", 'Personnel Details'!$F$24))))</f>
        <v/>
      </c>
      <c r="JV177" s="79" t="str">
        <f>IF(JT$9="", "", IF(AND(NOT('Personnel Details'!$N$24=""), $B177&gt;='Personnel Details'!$N$24), 'Personnel Details'!$Q$24, IF(AND(NOT('Personnel Details'!$I$24=""), $B177&gt;='Personnel Details'!$I$24), 'Personnel Details'!$L$24, 'Personnel Details'!$G$24)))</f>
        <v/>
      </c>
      <c r="JW177" s="59" t="str">
        <f t="shared" si="416"/>
        <v/>
      </c>
      <c r="JX177" s="53"/>
      <c r="JZ177" s="78" t="str">
        <f>IF(JZ$9="", "", IF(AND(NOT('Personnel Details'!$N$25=""), $B177&gt;='Personnel Details'!$N$25), 'Personnel Details'!$O$25, IF(AND(NOT('Personnel Details'!$I$25=""), $B177&gt;='Personnel Details'!$I$25), 'Personnel Details'!$J$25, 'Personnel Details'!$E$25)))</f>
        <v/>
      </c>
      <c r="KA177" s="59" t="str">
        <f>IF(JZ$9="", "", IF(AND(NOT('Personnel Details'!$N$25=""), $B177&gt;='Personnel Details'!$N$25), IF('Personnel Details'!$P$25="","", 'Personnel Details'!$P$25), IF(AND(NOT('Personnel Details'!$I$25=""), $B177&gt;='Personnel Details'!$I$25), IF('Personnel Details'!$K$25="", "", 'Personnel Details'!$K$25), IF('Personnel Details'!$F$25="", "", 'Personnel Details'!$F$25))))</f>
        <v/>
      </c>
      <c r="KB177" s="79" t="str">
        <f>IF(JZ$9="", "", IF(AND(NOT('Personnel Details'!$N$25=""), $B177&gt;='Personnel Details'!$N$25), 'Personnel Details'!$Q$25, IF(AND(NOT('Personnel Details'!$I$25=""), $B177&gt;='Personnel Details'!$I$25), 'Personnel Details'!$L$25, 'Personnel Details'!$G$25)))</f>
        <v/>
      </c>
      <c r="KC177" s="59" t="str">
        <f t="shared" si="417"/>
        <v/>
      </c>
      <c r="KD177" s="53"/>
      <c r="KF177" s="78" t="str">
        <f>IF(KF$9="", "", IF(AND(NOT('Personnel Details'!$N$26=""), $B177&gt;='Personnel Details'!$N$26), 'Personnel Details'!$O$26, IF(AND(NOT('Personnel Details'!$I$26=""), $B177&gt;='Personnel Details'!$I$26), 'Personnel Details'!$J$26, 'Personnel Details'!$E$26)))</f>
        <v/>
      </c>
      <c r="KG177" s="59" t="str">
        <f>IF(KF$9="", "", IF(AND(NOT('Personnel Details'!$N$26=""), $B177&gt;='Personnel Details'!$N$26), IF('Personnel Details'!$P$26="","", 'Personnel Details'!$P$26), IF(AND(NOT('Personnel Details'!$I$26=""), $B177&gt;='Personnel Details'!$I$26), IF('Personnel Details'!$K$26="", "", 'Personnel Details'!$K$26), IF('Personnel Details'!$F$26="", "", 'Personnel Details'!$F$26))))</f>
        <v/>
      </c>
      <c r="KH177" s="79" t="str">
        <f>IF(KF$9="", "", IF(AND(NOT('Personnel Details'!$N$26=""), $B177&gt;='Personnel Details'!$N$26), 'Personnel Details'!$Q$26, IF(AND(NOT('Personnel Details'!$I$26=""), $B177&gt;='Personnel Details'!$I$26), 'Personnel Details'!$L$26, 'Personnel Details'!$G$26)))</f>
        <v/>
      </c>
      <c r="KI177" s="59" t="str">
        <f t="shared" si="418"/>
        <v/>
      </c>
      <c r="KJ177" s="53"/>
      <c r="KL177" s="78" t="str">
        <f>IF(KL$9="", "", IF(AND(NOT('Personnel Details'!$N$27=""), $B177&gt;='Personnel Details'!$N$27), 'Personnel Details'!$O$27, IF(AND(NOT('Personnel Details'!$I$27=""), $B177&gt;='Personnel Details'!$I$27), 'Personnel Details'!$J$27, 'Personnel Details'!$E$27)))</f>
        <v/>
      </c>
      <c r="KM177" s="59" t="str">
        <f>IF(KL$9="", "", IF(AND(NOT('Personnel Details'!$N$27=""), $B177&gt;='Personnel Details'!$N$27), IF('Personnel Details'!$P$27="","", 'Personnel Details'!$P$27), IF(AND(NOT('Personnel Details'!$I$27=""), $B177&gt;='Personnel Details'!$I$27), IF('Personnel Details'!$K$27="", "", 'Personnel Details'!$K$27), IF('Personnel Details'!$F$27="", "", 'Personnel Details'!$F$27))))</f>
        <v/>
      </c>
      <c r="KN177" s="79" t="str">
        <f>IF(KL$9="", "", IF(AND(NOT('Personnel Details'!$N$27=""), $B177&gt;='Personnel Details'!$N$27), 'Personnel Details'!$Q$27, IF(AND(NOT('Personnel Details'!$I$27=""), $B177&gt;='Personnel Details'!$I$27), 'Personnel Details'!$L$27, 'Personnel Details'!$G$27)))</f>
        <v/>
      </c>
      <c r="KO177" s="59" t="str">
        <f t="shared" si="419"/>
        <v/>
      </c>
      <c r="KP177" s="53"/>
      <c r="KR177" s="78" t="str">
        <f>IF(KR$9="", "", IF(AND(NOT('Personnel Details'!$N$28=""), $B177&gt;='Personnel Details'!$N$28), 'Personnel Details'!$O$28, IF(AND(NOT('Personnel Details'!$I$28=""), $B177&gt;='Personnel Details'!$I$28), 'Personnel Details'!$J$28, 'Personnel Details'!$E$28)))</f>
        <v/>
      </c>
      <c r="KS177" s="59" t="str">
        <f>IF(KR$9="", "", IF(AND(NOT('Personnel Details'!$N$28=""), $B177&gt;='Personnel Details'!$N$28), IF('Personnel Details'!$P$28="","", 'Personnel Details'!$P$28), IF(AND(NOT('Personnel Details'!$I$28=""), $B177&gt;='Personnel Details'!$I$28), IF('Personnel Details'!$K$28="", "", 'Personnel Details'!$K$28), IF('Personnel Details'!$F$28="", "", 'Personnel Details'!$F$28))))</f>
        <v/>
      </c>
      <c r="KT177" s="79" t="str">
        <f>IF(KR$9="", "", IF(AND(NOT('Personnel Details'!$N$28=""), $B177&gt;='Personnel Details'!$N$28), 'Personnel Details'!$Q$28, IF(AND(NOT('Personnel Details'!$I$28=""), $B177&gt;='Personnel Details'!$I$28), 'Personnel Details'!$L$28, 'Personnel Details'!$G$28)))</f>
        <v/>
      </c>
      <c r="KU177" s="59" t="str">
        <f t="shared" si="420"/>
        <v/>
      </c>
      <c r="KV177" s="53"/>
      <c r="KX177" s="78" t="str">
        <f>IF(KX$9="", "", IF(AND(NOT('Personnel Details'!$N$29=""), $B177&gt;='Personnel Details'!$N$29), 'Personnel Details'!$O$29, IF(AND(NOT('Personnel Details'!$I$29=""), $B177&gt;='Personnel Details'!$I$29), 'Personnel Details'!$J$29, 'Personnel Details'!$E$29)))</f>
        <v/>
      </c>
      <c r="KY177" s="59" t="str">
        <f>IF(KX$9="", "", IF(AND(NOT('Personnel Details'!$N$29=""), $B177&gt;='Personnel Details'!$N$29), IF('Personnel Details'!$P$29="","", 'Personnel Details'!$P$29), IF(AND(NOT('Personnel Details'!$I$29=""), $B177&gt;='Personnel Details'!$I$29), IF('Personnel Details'!$K$29="", "", 'Personnel Details'!$K$29), IF('Personnel Details'!$F$29="", "", 'Personnel Details'!$F$29))))</f>
        <v/>
      </c>
      <c r="KZ177" s="79" t="str">
        <f>IF(KX$9="", "", IF(AND(NOT('Personnel Details'!$N$29=""), $B177&gt;='Personnel Details'!$N$29), 'Personnel Details'!$Q$29, IF(AND(NOT('Personnel Details'!$I$29=""), $B177&gt;='Personnel Details'!$I$29), 'Personnel Details'!$L$29, 'Personnel Details'!$G$29)))</f>
        <v/>
      </c>
      <c r="LA177" s="59" t="str">
        <f t="shared" si="421"/>
        <v/>
      </c>
      <c r="LB177" s="53"/>
      <c r="LD177" s="78" t="str">
        <f>IF(LD$9="", "", IF(AND(NOT('Personnel Details'!$N$30=""), $B177&gt;='Personnel Details'!$N$30), 'Personnel Details'!$O$30, IF(AND(NOT('Personnel Details'!$I$30=""), $B177&gt;='Personnel Details'!$I$30), 'Personnel Details'!$J$30, 'Personnel Details'!$E$30)))</f>
        <v/>
      </c>
      <c r="LE177" s="59" t="str">
        <f>IF(LD$9="", "", IF(AND(NOT('Personnel Details'!$N$30=""), $B177&gt;='Personnel Details'!$N$30), IF('Personnel Details'!$P$30="","", 'Personnel Details'!$P$30), IF(AND(NOT('Personnel Details'!$I$30=""), $B177&gt;='Personnel Details'!$I$30), IF('Personnel Details'!$K$30="", "", 'Personnel Details'!$K$30), IF('Personnel Details'!$F$30="", "", 'Personnel Details'!$F$30))))</f>
        <v/>
      </c>
      <c r="LF177" s="79" t="str">
        <f>IF(LD$9="", "", IF(AND(NOT('Personnel Details'!$N$30=""), $B177&gt;='Personnel Details'!$N$30), 'Personnel Details'!$Q$30, IF(AND(NOT('Personnel Details'!$I$30=""), $B177&gt;='Personnel Details'!$I$30), 'Personnel Details'!$L$30, 'Personnel Details'!$G$30)))</f>
        <v/>
      </c>
      <c r="LG177" s="59" t="str">
        <f t="shared" si="422"/>
        <v/>
      </c>
      <c r="LH177" s="53"/>
      <c r="LJ177" s="78" t="str">
        <f>IF(LJ$9="", "", IF(AND(NOT('Personnel Details'!$N$31=""), $B177&gt;='Personnel Details'!$N$31), 'Personnel Details'!$O$31, IF(AND(NOT('Personnel Details'!$I$31=""), $B177&gt;='Personnel Details'!$I$31), 'Personnel Details'!$J$31, 'Personnel Details'!$E$31)))</f>
        <v/>
      </c>
      <c r="LK177" s="59" t="str">
        <f>IF(LJ$9="", "", IF(AND(NOT('Personnel Details'!$N$31=""), $B177&gt;='Personnel Details'!$N$31), IF('Personnel Details'!$P$31="","", 'Personnel Details'!$P$31), IF(AND(NOT('Personnel Details'!$I$31=""), $B177&gt;='Personnel Details'!$I$31), IF('Personnel Details'!$K$31="", "", 'Personnel Details'!$K$31), IF('Personnel Details'!$F$31="", "", 'Personnel Details'!$F$31))))</f>
        <v/>
      </c>
      <c r="LL177" s="79" t="str">
        <f>IF(LJ$9="", "", IF(AND(NOT('Personnel Details'!$N$31=""), $B177&gt;='Personnel Details'!$N$31), 'Personnel Details'!$Q$31, IF(AND(NOT('Personnel Details'!$I$31=""), $B177&gt;='Personnel Details'!$I$31), 'Personnel Details'!$L$31, 'Personnel Details'!$G$31)))</f>
        <v/>
      </c>
      <c r="LM177" s="59" t="str">
        <f t="shared" si="423"/>
        <v/>
      </c>
      <c r="LN177" s="53"/>
      <c r="LP177" s="78" t="str">
        <f>IF(LP$9="", "", IF(AND(NOT('Personnel Details'!$N$32=""), $B177&gt;='Personnel Details'!$N$32), 'Personnel Details'!$O$32, IF(AND(NOT('Personnel Details'!$I$32=""), $B177&gt;='Personnel Details'!$I$32), 'Personnel Details'!$J$32, 'Personnel Details'!$E$32)))</f>
        <v/>
      </c>
      <c r="LQ177" s="59" t="str">
        <f>IF(LP$9="", "", IF(AND(NOT('Personnel Details'!$N$32=""), $B177&gt;='Personnel Details'!$N$32), IF('Personnel Details'!$P$32="","", 'Personnel Details'!$P$32), IF(AND(NOT('Personnel Details'!$I$32=""), $B177&gt;='Personnel Details'!$I$32), IF('Personnel Details'!$K$32="", "", 'Personnel Details'!$K$32), IF('Personnel Details'!$F$32="", "", 'Personnel Details'!$F$32))))</f>
        <v/>
      </c>
      <c r="LR177" s="79" t="str">
        <f>IF(LP$9="", "", IF(AND(NOT('Personnel Details'!$N$32=""), $B177&gt;='Personnel Details'!$N$32), 'Personnel Details'!$Q$32, IF(AND(NOT('Personnel Details'!$I$32=""), $B177&gt;='Personnel Details'!$I$32), 'Personnel Details'!$L$32, 'Personnel Details'!$G$32)))</f>
        <v/>
      </c>
      <c r="LS177" s="59" t="str">
        <f t="shared" si="424"/>
        <v/>
      </c>
      <c r="LT177" s="53"/>
      <c r="LV177" s="78" t="str">
        <f>IF(LV$9="", "", IF(AND(NOT('Personnel Details'!$N$33=""), $B177&gt;='Personnel Details'!$N$33), 'Personnel Details'!$O$33, IF(AND(NOT('Personnel Details'!$I$33=""), $B177&gt;='Personnel Details'!$I$33), 'Personnel Details'!$J$33, 'Personnel Details'!$E$33)))</f>
        <v/>
      </c>
      <c r="LW177" s="59" t="str">
        <f>IF(LV$9="", "", IF(AND(NOT('Personnel Details'!$N$33=""), $B177&gt;='Personnel Details'!$N$33), IF('Personnel Details'!$P$33="","", 'Personnel Details'!$P$33), IF(AND(NOT('Personnel Details'!$I$33=""), $B177&gt;='Personnel Details'!$I$33), IF('Personnel Details'!$K$33="", "", 'Personnel Details'!$K$33), IF('Personnel Details'!$F$33="", "", 'Personnel Details'!$F$33))))</f>
        <v/>
      </c>
      <c r="LX177" s="79" t="str">
        <f>IF(LV$9="", "", IF(AND(NOT('Personnel Details'!$N$33=""), $B177&gt;='Personnel Details'!$N$33), 'Personnel Details'!$Q$33, IF(AND(NOT('Personnel Details'!$I$33=""), $B177&gt;='Personnel Details'!$I$33), 'Personnel Details'!$L$33, 'Personnel Details'!$G$33)))</f>
        <v/>
      </c>
      <c r="LY177" s="59" t="str">
        <f t="shared" si="425"/>
        <v/>
      </c>
      <c r="LZ177" s="53"/>
      <c r="MB177" s="78" t="str">
        <f>IF(MB$9="", "", IF(AND(NOT('Personnel Details'!$N$34=""), $B177&gt;='Personnel Details'!$N$34), 'Personnel Details'!$O$34, IF(AND(NOT('Personnel Details'!$I$34=""), $B177&gt;='Personnel Details'!$I$34), 'Personnel Details'!$J$34, 'Personnel Details'!$E$34)))</f>
        <v/>
      </c>
      <c r="MC177" s="59" t="str">
        <f>IF(MB$9="", "", IF(AND(NOT('Personnel Details'!$N$34=""), $B177&gt;='Personnel Details'!$N$34), IF('Personnel Details'!$P$34="","", 'Personnel Details'!$P$34), IF(AND(NOT('Personnel Details'!$I$34=""), $B177&gt;='Personnel Details'!$I$34), IF('Personnel Details'!$K$34="", "", 'Personnel Details'!$K$34), IF('Personnel Details'!$F$34="", "", 'Personnel Details'!$F$34))))</f>
        <v/>
      </c>
      <c r="MD177" s="79" t="str">
        <f>IF(MB$9="", "", IF(AND(NOT('Personnel Details'!$N$34=""), $B177&gt;='Personnel Details'!$N$34), 'Personnel Details'!$Q$34, IF(AND(NOT('Personnel Details'!$I$34=""), $B177&gt;='Personnel Details'!$I$34), 'Personnel Details'!$L$34, 'Personnel Details'!$G$34)))</f>
        <v/>
      </c>
      <c r="ME177" s="59" t="str">
        <f t="shared" si="426"/>
        <v/>
      </c>
      <c r="MF177" s="53"/>
      <c r="MH177" s="78" t="str">
        <f>IF(MH$9="", "", IF(AND(NOT('Personnel Details'!$N$35=""), $B177&gt;='Personnel Details'!$N$35), 'Personnel Details'!$O$35, IF(AND(NOT('Personnel Details'!$I$35=""), $B177&gt;='Personnel Details'!$I$35), 'Personnel Details'!$J$35, 'Personnel Details'!$E$35)))</f>
        <v/>
      </c>
      <c r="MI177" s="59" t="str">
        <f>IF(MH$9="", "", IF(AND(NOT('Personnel Details'!$N$35=""), $B177&gt;='Personnel Details'!$N$35), IF('Personnel Details'!$P$35="","", 'Personnel Details'!$P$35), IF(AND(NOT('Personnel Details'!$I$35=""), $B177&gt;='Personnel Details'!$I$35), IF('Personnel Details'!$K$35="", "", 'Personnel Details'!$K$35), IF('Personnel Details'!$F$35="", "", 'Personnel Details'!$F$35))))</f>
        <v/>
      </c>
      <c r="MJ177" s="79" t="str">
        <f>IF(MH$9="", "", IF(AND(NOT('Personnel Details'!$N$35=""), $B177&gt;='Personnel Details'!$N$35), 'Personnel Details'!$Q$35, IF(AND(NOT('Personnel Details'!$I$35=""), $B177&gt;='Personnel Details'!$I$35), 'Personnel Details'!$L$35, 'Personnel Details'!$G$35)))</f>
        <v/>
      </c>
      <c r="MK177" s="59" t="str">
        <f t="shared" si="427"/>
        <v/>
      </c>
      <c r="ML177" s="53"/>
      <c r="MN177" s="78" t="str">
        <f>IF(MN$9="", "", IF(AND(NOT('Personnel Details'!$N$36=""), $B177&gt;='Personnel Details'!$N$36), 'Personnel Details'!$O$36, IF(AND(NOT('Personnel Details'!$I$36=""), $B177&gt;='Personnel Details'!$I$36), 'Personnel Details'!$J$36, 'Personnel Details'!$E$36)))</f>
        <v/>
      </c>
      <c r="MO177" s="59" t="str">
        <f>IF(MN$9="", "", IF(AND(NOT('Personnel Details'!$N$36=""), $B177&gt;='Personnel Details'!$N$36), IF('Personnel Details'!$P$36="","", 'Personnel Details'!$P$36), IF(AND(NOT('Personnel Details'!$I$36=""), $B177&gt;='Personnel Details'!$I$36), IF('Personnel Details'!$K$36="", "", 'Personnel Details'!$K$36), IF('Personnel Details'!$F$36="", "", 'Personnel Details'!$F$36))))</f>
        <v/>
      </c>
      <c r="MP177" s="79" t="str">
        <f>IF(MN$9="", "", IF(AND(NOT('Personnel Details'!$N$36=""), $B177&gt;='Personnel Details'!$N$36), 'Personnel Details'!$Q$36, IF(AND(NOT('Personnel Details'!$I$36=""), $B177&gt;='Personnel Details'!$I$36), 'Personnel Details'!$L$36, 'Personnel Details'!$G$36)))</f>
        <v/>
      </c>
      <c r="MQ177" s="59" t="str">
        <f t="shared" si="428"/>
        <v/>
      </c>
      <c r="MR177" s="53"/>
      <c r="MT177" s="78" t="str">
        <f>IF(MT$9="", "", IF(AND(NOT('Personnel Details'!$N$37=""), $B177&gt;='Personnel Details'!$N$37), 'Personnel Details'!$O$37, IF(AND(NOT('Personnel Details'!$I$37=""), $B177&gt;='Personnel Details'!$I$37), 'Personnel Details'!$J$37, 'Personnel Details'!$E$37)))</f>
        <v/>
      </c>
      <c r="MU177" s="59" t="str">
        <f>IF(MT$9="", "", IF(AND(NOT('Personnel Details'!$N$37=""), $B177&gt;='Personnel Details'!$N$37), IF('Personnel Details'!$P$37="","", 'Personnel Details'!$P$37), IF(AND(NOT('Personnel Details'!$I$37=""), $B177&gt;='Personnel Details'!$I$37), IF('Personnel Details'!$K$37="", "", 'Personnel Details'!$K$37), IF('Personnel Details'!$F$37="", "", 'Personnel Details'!$F$37))))</f>
        <v/>
      </c>
      <c r="MV177" s="79" t="str">
        <f>IF(MT$9="", "", IF(AND(NOT('Personnel Details'!$N$37=""), $B177&gt;='Personnel Details'!$N$37), 'Personnel Details'!$Q$37, IF(AND(NOT('Personnel Details'!$I$37=""), $B177&gt;='Personnel Details'!$I$37), 'Personnel Details'!$L$37, 'Personnel Details'!$G$37)))</f>
        <v/>
      </c>
      <c r="MW177" s="59" t="str">
        <f t="shared" si="429"/>
        <v/>
      </c>
      <c r="MX177" s="53"/>
      <c r="MZ177" s="78" t="str">
        <f>IF(MZ$9="", "", IF(AND(NOT('Personnel Details'!$N$38=""), $B177&gt;='Personnel Details'!$N$38), 'Personnel Details'!$O$38, IF(AND(NOT('Personnel Details'!$I$38=""), $B177&gt;='Personnel Details'!$I$38), 'Personnel Details'!$J$38, 'Personnel Details'!$E$38)))</f>
        <v/>
      </c>
      <c r="NA177" s="59" t="str">
        <f>IF(MZ$9="", "", IF(AND(NOT('Personnel Details'!$N$38=""), $B177&gt;='Personnel Details'!$N$38), IF('Personnel Details'!$P$38="","", 'Personnel Details'!$P$38), IF(AND(NOT('Personnel Details'!$I$38=""), $B177&gt;='Personnel Details'!$I$38), IF('Personnel Details'!$K$38="", "", 'Personnel Details'!$K$38), IF('Personnel Details'!$F$38="", "", 'Personnel Details'!$F$38))))</f>
        <v/>
      </c>
      <c r="NB177" s="79" t="str">
        <f>IF(MZ$9="", "", IF(AND(NOT('Personnel Details'!$N$38=""), $B177&gt;='Personnel Details'!$N$38), 'Personnel Details'!$Q$38, IF(AND(NOT('Personnel Details'!$I$38=""), $B177&gt;='Personnel Details'!$I$38), 'Personnel Details'!$L$38, 'Personnel Details'!$G$38)))</f>
        <v/>
      </c>
      <c r="NC177" s="59" t="str">
        <f t="shared" si="430"/>
        <v/>
      </c>
      <c r="ND177" s="53"/>
      <c r="NF177" s="78" t="str">
        <f>IF(NF$9="", "", IF(AND(NOT('Personnel Details'!$N$39=""), $B177&gt;='Personnel Details'!$N$39), 'Personnel Details'!$O$39, IF(AND(NOT('Personnel Details'!$I$39=""), $B177&gt;='Personnel Details'!$I$39), 'Personnel Details'!$J$39, 'Personnel Details'!$E$39)))</f>
        <v/>
      </c>
      <c r="NG177" s="59" t="str">
        <f>IF(NF$9="", "", IF(AND(NOT('Personnel Details'!$N$39=""), $B177&gt;='Personnel Details'!$N$39), IF('Personnel Details'!$P$39="","", 'Personnel Details'!$P$39), IF(AND(NOT('Personnel Details'!$I$39=""), $B177&gt;='Personnel Details'!$I$39), IF('Personnel Details'!$K$39="", "", 'Personnel Details'!$K$39), IF('Personnel Details'!$F$39="", "", 'Personnel Details'!$F$39))))</f>
        <v/>
      </c>
      <c r="NH177" s="79" t="str">
        <f>IF(NF$9="", "", IF(AND(NOT('Personnel Details'!$N$39=""), $B177&gt;='Personnel Details'!$N$39), 'Personnel Details'!$Q$39, IF(AND(NOT('Personnel Details'!$I$39=""), $B177&gt;='Personnel Details'!$I$39), 'Personnel Details'!$L$39, 'Personnel Details'!$G$39)))</f>
        <v/>
      </c>
      <c r="NI177" s="59" t="str">
        <f t="shared" si="431"/>
        <v/>
      </c>
      <c r="NJ177" s="53"/>
      <c r="NL177" s="78" t="str">
        <f>IF(NL$9="", "", IF(AND(NOT('Personnel Details'!$N$40=""), $B177&gt;='Personnel Details'!$N$40), 'Personnel Details'!$O$40, IF(AND(NOT('Personnel Details'!$I$40=""), $B177&gt;='Personnel Details'!$I$40), 'Personnel Details'!$J$40, 'Personnel Details'!$E$40)))</f>
        <v/>
      </c>
      <c r="NM177" s="59" t="str">
        <f>IF(NL$9="", "", IF(AND(NOT('Personnel Details'!$N$40=""), $B177&gt;='Personnel Details'!$N$40), IF('Personnel Details'!$P$40="","", 'Personnel Details'!$P$40), IF(AND(NOT('Personnel Details'!$I$40=""), $B177&gt;='Personnel Details'!$I$40), IF('Personnel Details'!$K$40="", "", 'Personnel Details'!$K$40), IF('Personnel Details'!$F$40="", "", 'Personnel Details'!$F$40))))</f>
        <v/>
      </c>
      <c r="NN177" s="79" t="str">
        <f>IF(NL$9="", "", IF(AND(NOT('Personnel Details'!$N$40=""), $B177&gt;='Personnel Details'!$N$40), 'Personnel Details'!$Q$40, IF(AND(NOT('Personnel Details'!$I$40=""), $B177&gt;='Personnel Details'!$I$40), 'Personnel Details'!$L$40, 'Personnel Details'!$G$40)))</f>
        <v/>
      </c>
      <c r="NO177" s="59" t="str">
        <f t="shared" si="432"/>
        <v/>
      </c>
      <c r="NP177" s="53"/>
    </row>
    <row r="178" spans="1:380" x14ac:dyDescent="0.25">
      <c r="A178" s="32"/>
      <c r="B178" s="113" t="str">
        <f>IFERROR(IF(B177+1&gt;'Personnel Details'!$U$5, "", B177+1), "")</f>
        <v/>
      </c>
      <c r="C178" s="32"/>
      <c r="D178" s="120"/>
      <c r="E178" s="13" t="str">
        <f t="shared" si="311"/>
        <v/>
      </c>
      <c r="F178" s="13" t="str">
        <f t="shared" si="342"/>
        <v/>
      </c>
      <c r="G178" s="56" t="str">
        <f t="shared" si="433"/>
        <v/>
      </c>
      <c r="H178" s="16" t="str">
        <f t="shared" si="343"/>
        <v/>
      </c>
      <c r="I178" s="32"/>
      <c r="J178" s="120"/>
      <c r="K178" s="62" t="str">
        <f t="shared" si="312"/>
        <v/>
      </c>
      <c r="L178" s="62" t="str">
        <f t="shared" si="344"/>
        <v/>
      </c>
      <c r="M178" s="65" t="str">
        <f t="shared" si="434"/>
        <v/>
      </c>
      <c r="N178" s="68" t="str">
        <f t="shared" si="345"/>
        <v/>
      </c>
      <c r="O178" s="32"/>
      <c r="P178" s="120"/>
      <c r="Q178" s="62" t="str">
        <f t="shared" si="313"/>
        <v/>
      </c>
      <c r="R178" s="62" t="str">
        <f t="shared" si="346"/>
        <v/>
      </c>
      <c r="S178" s="65" t="str">
        <f t="shared" si="435"/>
        <v/>
      </c>
      <c r="T178" s="68" t="str">
        <f t="shared" si="347"/>
        <v/>
      </c>
      <c r="U178" s="32"/>
      <c r="V178" s="120"/>
      <c r="W178" s="62" t="str">
        <f t="shared" si="314"/>
        <v/>
      </c>
      <c r="X178" s="62" t="str">
        <f t="shared" si="348"/>
        <v/>
      </c>
      <c r="Y178" s="65" t="str">
        <f t="shared" si="436"/>
        <v/>
      </c>
      <c r="Z178" s="68" t="str">
        <f t="shared" si="349"/>
        <v/>
      </c>
      <c r="AA178" s="32"/>
      <c r="AB178" s="120"/>
      <c r="AC178" s="62" t="str">
        <f t="shared" si="315"/>
        <v/>
      </c>
      <c r="AD178" s="62" t="str">
        <f t="shared" si="350"/>
        <v/>
      </c>
      <c r="AE178" s="65" t="str">
        <f t="shared" si="437"/>
        <v/>
      </c>
      <c r="AF178" s="68" t="str">
        <f t="shared" si="351"/>
        <v/>
      </c>
      <c r="AG178" s="32"/>
      <c r="AH178" s="120"/>
      <c r="AI178" s="62" t="str">
        <f t="shared" si="316"/>
        <v/>
      </c>
      <c r="AJ178" s="62" t="str">
        <f t="shared" si="352"/>
        <v/>
      </c>
      <c r="AK178" s="65" t="str">
        <f t="shared" si="438"/>
        <v/>
      </c>
      <c r="AL178" s="68" t="str">
        <f t="shared" si="353"/>
        <v/>
      </c>
      <c r="AM178" s="32"/>
      <c r="AN178" s="120"/>
      <c r="AO178" s="62" t="str">
        <f t="shared" si="317"/>
        <v/>
      </c>
      <c r="AP178" s="62" t="str">
        <f t="shared" si="354"/>
        <v/>
      </c>
      <c r="AQ178" s="65" t="str">
        <f t="shared" si="439"/>
        <v/>
      </c>
      <c r="AR178" s="68" t="str">
        <f t="shared" si="355"/>
        <v/>
      </c>
      <c r="AS178" s="32"/>
      <c r="AT178" s="120"/>
      <c r="AU178" s="62" t="str">
        <f t="shared" si="318"/>
        <v/>
      </c>
      <c r="AV178" s="62" t="str">
        <f t="shared" si="356"/>
        <v/>
      </c>
      <c r="AW178" s="65" t="str">
        <f t="shared" si="440"/>
        <v/>
      </c>
      <c r="AX178" s="68" t="str">
        <f t="shared" si="357"/>
        <v/>
      </c>
      <c r="AY178" s="32"/>
      <c r="AZ178" s="120"/>
      <c r="BA178" s="62" t="str">
        <f t="shared" si="319"/>
        <v/>
      </c>
      <c r="BB178" s="62" t="str">
        <f t="shared" si="358"/>
        <v/>
      </c>
      <c r="BC178" s="65" t="str">
        <f t="shared" si="441"/>
        <v/>
      </c>
      <c r="BD178" s="68" t="str">
        <f t="shared" si="359"/>
        <v/>
      </c>
      <c r="BE178" s="32"/>
      <c r="BF178" s="120"/>
      <c r="BG178" s="62" t="str">
        <f t="shared" si="320"/>
        <v/>
      </c>
      <c r="BH178" s="62" t="str">
        <f t="shared" si="360"/>
        <v/>
      </c>
      <c r="BI178" s="65" t="str">
        <f t="shared" si="442"/>
        <v/>
      </c>
      <c r="BJ178" s="68" t="str">
        <f t="shared" si="361"/>
        <v/>
      </c>
      <c r="BK178" s="32"/>
      <c r="BL178" s="120"/>
      <c r="BM178" s="62" t="str">
        <f t="shared" si="321"/>
        <v/>
      </c>
      <c r="BN178" s="62" t="str">
        <f t="shared" si="362"/>
        <v/>
      </c>
      <c r="BO178" s="65" t="str">
        <f t="shared" si="443"/>
        <v/>
      </c>
      <c r="BP178" s="68" t="str">
        <f t="shared" si="363"/>
        <v/>
      </c>
      <c r="BQ178" s="32"/>
      <c r="BR178" s="120"/>
      <c r="BS178" s="62" t="str">
        <f t="shared" si="322"/>
        <v/>
      </c>
      <c r="BT178" s="62" t="str">
        <f t="shared" si="364"/>
        <v/>
      </c>
      <c r="BU178" s="65" t="str">
        <f t="shared" si="444"/>
        <v/>
      </c>
      <c r="BV178" s="68" t="str">
        <f t="shared" si="365"/>
        <v/>
      </c>
      <c r="BW178" s="32"/>
      <c r="BX178" s="120"/>
      <c r="BY178" s="62" t="str">
        <f t="shared" si="323"/>
        <v/>
      </c>
      <c r="BZ178" s="62" t="str">
        <f t="shared" si="366"/>
        <v/>
      </c>
      <c r="CA178" s="65" t="str">
        <f t="shared" si="445"/>
        <v/>
      </c>
      <c r="CB178" s="68" t="str">
        <f t="shared" si="367"/>
        <v/>
      </c>
      <c r="CC178" s="32"/>
      <c r="CD178" s="120"/>
      <c r="CE178" s="62" t="str">
        <f t="shared" si="324"/>
        <v/>
      </c>
      <c r="CF178" s="62" t="str">
        <f t="shared" si="368"/>
        <v/>
      </c>
      <c r="CG178" s="65" t="str">
        <f t="shared" si="446"/>
        <v/>
      </c>
      <c r="CH178" s="68" t="str">
        <f t="shared" si="369"/>
        <v/>
      </c>
      <c r="CI178" s="32"/>
      <c r="CJ178" s="120"/>
      <c r="CK178" s="62" t="str">
        <f t="shared" si="325"/>
        <v/>
      </c>
      <c r="CL178" s="62" t="str">
        <f t="shared" si="370"/>
        <v/>
      </c>
      <c r="CM178" s="65" t="str">
        <f t="shared" si="447"/>
        <v/>
      </c>
      <c r="CN178" s="68" t="str">
        <f t="shared" si="371"/>
        <v/>
      </c>
      <c r="CO178" s="32"/>
      <c r="CP178" s="120"/>
      <c r="CQ178" s="62" t="str">
        <f t="shared" si="326"/>
        <v/>
      </c>
      <c r="CR178" s="62" t="str">
        <f t="shared" si="372"/>
        <v/>
      </c>
      <c r="CS178" s="65" t="str">
        <f t="shared" si="448"/>
        <v/>
      </c>
      <c r="CT178" s="68" t="str">
        <f t="shared" si="373"/>
        <v/>
      </c>
      <c r="CU178" s="32"/>
      <c r="CV178" s="120"/>
      <c r="CW178" s="62" t="str">
        <f t="shared" si="327"/>
        <v/>
      </c>
      <c r="CX178" s="62" t="str">
        <f t="shared" si="374"/>
        <v/>
      </c>
      <c r="CY178" s="65" t="str">
        <f t="shared" si="449"/>
        <v/>
      </c>
      <c r="CZ178" s="68" t="str">
        <f t="shared" si="375"/>
        <v/>
      </c>
      <c r="DA178" s="32"/>
      <c r="DB178" s="120"/>
      <c r="DC178" s="62" t="str">
        <f t="shared" si="328"/>
        <v/>
      </c>
      <c r="DD178" s="62" t="str">
        <f t="shared" si="376"/>
        <v/>
      </c>
      <c r="DE178" s="65" t="str">
        <f t="shared" si="450"/>
        <v/>
      </c>
      <c r="DF178" s="68" t="str">
        <f t="shared" si="377"/>
        <v/>
      </c>
      <c r="DG178" s="32"/>
      <c r="DH178" s="120"/>
      <c r="DI178" s="62" t="str">
        <f t="shared" si="329"/>
        <v/>
      </c>
      <c r="DJ178" s="62" t="str">
        <f t="shared" si="378"/>
        <v/>
      </c>
      <c r="DK178" s="65" t="str">
        <f t="shared" si="451"/>
        <v/>
      </c>
      <c r="DL178" s="68" t="str">
        <f t="shared" si="379"/>
        <v/>
      </c>
      <c r="DM178" s="32"/>
      <c r="DN178" s="120"/>
      <c r="DO178" s="62" t="str">
        <f t="shared" si="330"/>
        <v/>
      </c>
      <c r="DP178" s="62" t="str">
        <f t="shared" si="380"/>
        <v/>
      </c>
      <c r="DQ178" s="65" t="str">
        <f t="shared" si="452"/>
        <v/>
      </c>
      <c r="DR178" s="68" t="str">
        <f t="shared" si="381"/>
        <v/>
      </c>
      <c r="DS178" s="32"/>
      <c r="DT178" s="120"/>
      <c r="DU178" s="62" t="str">
        <f t="shared" si="331"/>
        <v/>
      </c>
      <c r="DV178" s="62" t="str">
        <f t="shared" si="382"/>
        <v/>
      </c>
      <c r="DW178" s="65" t="str">
        <f t="shared" si="453"/>
        <v/>
      </c>
      <c r="DX178" s="68" t="str">
        <f t="shared" si="383"/>
        <v/>
      </c>
      <c r="DY178" s="32"/>
      <c r="DZ178" s="120"/>
      <c r="EA178" s="62" t="str">
        <f t="shared" si="332"/>
        <v/>
      </c>
      <c r="EB178" s="62" t="str">
        <f t="shared" si="384"/>
        <v/>
      </c>
      <c r="EC178" s="65" t="str">
        <f t="shared" si="454"/>
        <v/>
      </c>
      <c r="ED178" s="68" t="str">
        <f t="shared" si="385"/>
        <v/>
      </c>
      <c r="EE178" s="32"/>
      <c r="EF178" s="120"/>
      <c r="EG178" s="62" t="str">
        <f t="shared" si="333"/>
        <v/>
      </c>
      <c r="EH178" s="62" t="str">
        <f t="shared" si="386"/>
        <v/>
      </c>
      <c r="EI178" s="65" t="str">
        <f t="shared" si="455"/>
        <v/>
      </c>
      <c r="EJ178" s="68" t="str">
        <f t="shared" si="387"/>
        <v/>
      </c>
      <c r="EK178" s="32"/>
      <c r="EL178" s="120"/>
      <c r="EM178" s="62" t="str">
        <f t="shared" si="334"/>
        <v/>
      </c>
      <c r="EN178" s="62" t="str">
        <f t="shared" si="388"/>
        <v/>
      </c>
      <c r="EO178" s="65" t="str">
        <f t="shared" si="456"/>
        <v/>
      </c>
      <c r="EP178" s="68" t="str">
        <f t="shared" si="389"/>
        <v/>
      </c>
      <c r="EQ178" s="32"/>
      <c r="ER178" s="120"/>
      <c r="ES178" s="62" t="str">
        <f t="shared" si="335"/>
        <v/>
      </c>
      <c r="ET178" s="62" t="str">
        <f t="shared" si="390"/>
        <v/>
      </c>
      <c r="EU178" s="65" t="str">
        <f t="shared" si="457"/>
        <v/>
      </c>
      <c r="EV178" s="68" t="str">
        <f t="shared" si="391"/>
        <v/>
      </c>
      <c r="EW178" s="32"/>
      <c r="EX178" s="120"/>
      <c r="EY178" s="62" t="str">
        <f t="shared" si="336"/>
        <v/>
      </c>
      <c r="EZ178" s="62" t="str">
        <f t="shared" si="392"/>
        <v/>
      </c>
      <c r="FA178" s="65" t="str">
        <f t="shared" si="458"/>
        <v/>
      </c>
      <c r="FB178" s="68" t="str">
        <f t="shared" si="393"/>
        <v/>
      </c>
      <c r="FC178" s="32"/>
      <c r="FD178" s="120"/>
      <c r="FE178" s="62" t="str">
        <f t="shared" si="337"/>
        <v/>
      </c>
      <c r="FF178" s="62" t="str">
        <f t="shared" si="394"/>
        <v/>
      </c>
      <c r="FG178" s="65" t="str">
        <f t="shared" si="459"/>
        <v/>
      </c>
      <c r="FH178" s="68" t="str">
        <f t="shared" si="395"/>
        <v/>
      </c>
      <c r="FI178" s="32"/>
      <c r="FJ178" s="120"/>
      <c r="FK178" s="62" t="str">
        <f t="shared" si="338"/>
        <v/>
      </c>
      <c r="FL178" s="62" t="str">
        <f t="shared" si="396"/>
        <v/>
      </c>
      <c r="FM178" s="65" t="str">
        <f t="shared" si="460"/>
        <v/>
      </c>
      <c r="FN178" s="68" t="str">
        <f t="shared" si="397"/>
        <v/>
      </c>
      <c r="FO178" s="32"/>
      <c r="FP178" s="120"/>
      <c r="FQ178" s="62" t="str">
        <f t="shared" si="339"/>
        <v/>
      </c>
      <c r="FR178" s="62" t="str">
        <f t="shared" si="398"/>
        <v/>
      </c>
      <c r="FS178" s="65" t="str">
        <f t="shared" si="461"/>
        <v/>
      </c>
      <c r="FT178" s="68" t="str">
        <f t="shared" si="399"/>
        <v/>
      </c>
      <c r="FU178" s="32"/>
      <c r="FV178" s="120"/>
      <c r="FW178" s="62" t="str">
        <f t="shared" si="340"/>
        <v/>
      </c>
      <c r="FX178" s="62" t="str">
        <f t="shared" si="400"/>
        <v/>
      </c>
      <c r="FY178" s="65" t="str">
        <f t="shared" si="462"/>
        <v/>
      </c>
      <c r="FZ178" s="68" t="str">
        <f t="shared" si="401"/>
        <v/>
      </c>
      <c r="GA178" s="32"/>
      <c r="GC178" s="7" t="str">
        <f t="shared" si="402"/>
        <v/>
      </c>
      <c r="GD178" s="7" t="str">
        <f t="shared" ca="1" si="341"/>
        <v/>
      </c>
      <c r="GT178" s="71" t="str">
        <f>IF(GT$9="", "", IF(AND(NOT('Personnel Details'!$N$11=""), $B178&gt;='Personnel Details'!$N$11), 'Personnel Details'!$O$11, IF(AND(NOT('Personnel Details'!$I$11=""), $B178&gt;='Personnel Details'!$I$11), 'Personnel Details'!$J$11, 'Personnel Details'!$E$11)))</f>
        <v/>
      </c>
      <c r="GU178" s="59" t="str">
        <f>IF(GT$9="", "", IF(AND(NOT('Personnel Details'!$N$11=""), $B178&gt;='Personnel Details'!$N$11), IF('Personnel Details'!$P$11="","", 'Personnel Details'!$P$11), IF(AND(NOT('Personnel Details'!$I$11=""), $B178&gt;='Personnel Details'!$I$11), IF('Personnel Details'!$K$11="", "", 'Personnel Details'!$K$11), IF('Personnel Details'!$F$11="", "", 'Personnel Details'!$F$11))))</f>
        <v/>
      </c>
      <c r="GV178" s="74" t="str">
        <f>IF(GT$9="", "", IF(AND(NOT('Personnel Details'!$N$11=""), $B178&gt;='Personnel Details'!$N$11), 'Personnel Details'!$Q$11, IF(AND(NOT('Personnel Details'!$I$11=""), $B178&gt;='Personnel Details'!$I$11), 'Personnel Details'!$L$11, 'Personnel Details'!$G$11)))</f>
        <v/>
      </c>
      <c r="GW178" s="59" t="str">
        <f t="shared" si="403"/>
        <v/>
      </c>
      <c r="GX178" s="53"/>
      <c r="GZ178" s="78" t="str">
        <f>IF(GZ$9="", "", IF(AND(NOT('Personnel Details'!$N$12=""), $B178&gt;='Personnel Details'!$N$12), 'Personnel Details'!$O$12, IF(AND(NOT('Personnel Details'!$I$12=""), $B178&gt;='Personnel Details'!$I$12), 'Personnel Details'!$J$12, 'Personnel Details'!$E$12)))</f>
        <v/>
      </c>
      <c r="HA178" s="59" t="str">
        <f>IF(GZ$9="", "", IF(AND(NOT('Personnel Details'!$N$12=""), $B178&gt;='Personnel Details'!$N$12), IF('Personnel Details'!$P$12="","", 'Personnel Details'!$P$12), IF(AND(NOT('Personnel Details'!$I$12=""), $B178&gt;='Personnel Details'!$I$12), IF('Personnel Details'!$K$12="", "", 'Personnel Details'!$K$12), IF('Personnel Details'!$F$12="", "", 'Personnel Details'!$F$12))))</f>
        <v/>
      </c>
      <c r="HB178" s="79" t="str">
        <f>IF(GZ$9="", "", IF(AND(NOT('Personnel Details'!$N$12=""), $B178&gt;='Personnel Details'!$N$12), 'Personnel Details'!$Q$12, IF(AND(NOT('Personnel Details'!$I$12=""), $B178&gt;='Personnel Details'!$I$12), 'Personnel Details'!$L$12, 'Personnel Details'!$G$12)))</f>
        <v/>
      </c>
      <c r="HC178" s="59" t="str">
        <f t="shared" si="404"/>
        <v/>
      </c>
      <c r="HD178" s="53"/>
      <c r="HF178" s="78" t="str">
        <f>IF(HF$9="", "", IF(AND(NOT('Personnel Details'!$N$13=""), $B178&gt;='Personnel Details'!$N$13), 'Personnel Details'!$O$13, IF(AND(NOT('Personnel Details'!$I$13=""), $B178&gt;='Personnel Details'!$I$13), 'Personnel Details'!$J$13, 'Personnel Details'!$E$13)))</f>
        <v/>
      </c>
      <c r="HG178" s="59" t="str">
        <f>IF(HF$9="", "", IF(AND(NOT('Personnel Details'!$N$13=""), $B178&gt;='Personnel Details'!$N$13), IF('Personnel Details'!$P$13="","", 'Personnel Details'!$P$13), IF(AND(NOT('Personnel Details'!$I$13=""), $B178&gt;='Personnel Details'!$I$13), IF('Personnel Details'!$K$13="", "", 'Personnel Details'!$K$13), IF('Personnel Details'!$F$13="", "", 'Personnel Details'!$F$13))))</f>
        <v/>
      </c>
      <c r="HH178" s="79" t="str">
        <f>IF(HF$9="", "", IF(AND(NOT('Personnel Details'!$N$13=""), $B178&gt;='Personnel Details'!$N$13), 'Personnel Details'!$Q$13, IF(AND(NOT('Personnel Details'!$I$13=""), $B178&gt;='Personnel Details'!$I$13), 'Personnel Details'!$L$13, 'Personnel Details'!$G$13)))</f>
        <v/>
      </c>
      <c r="HI178" s="59" t="str">
        <f t="shared" si="405"/>
        <v/>
      </c>
      <c r="HJ178" s="53"/>
      <c r="HL178" s="78" t="str">
        <f>IF(HL$9="", "", IF(AND(NOT('Personnel Details'!$N$14=""), $B178&gt;='Personnel Details'!$N$14), 'Personnel Details'!$O$14, IF(AND(NOT('Personnel Details'!$I$14=""), $B178&gt;='Personnel Details'!$I$14), 'Personnel Details'!$J$14, 'Personnel Details'!$E$14)))</f>
        <v/>
      </c>
      <c r="HM178" s="59" t="str">
        <f>IF(HL$9="", "", IF(AND(NOT('Personnel Details'!$N$14=""), $B178&gt;='Personnel Details'!$N$14), IF('Personnel Details'!$P$14="","", 'Personnel Details'!$P$14), IF(AND(NOT('Personnel Details'!$I$14=""), $B178&gt;='Personnel Details'!$I$14), IF('Personnel Details'!$K$14="", "", 'Personnel Details'!$K$14), IF('Personnel Details'!$F$14="", "", 'Personnel Details'!$F$14))))</f>
        <v/>
      </c>
      <c r="HN178" s="79" t="str">
        <f>IF(HL$9="", "", IF(AND(NOT('Personnel Details'!$N$14=""), $B178&gt;='Personnel Details'!$N$14), 'Personnel Details'!$Q$14, IF(AND(NOT('Personnel Details'!$I$14=""), $B178&gt;='Personnel Details'!$I$14), 'Personnel Details'!$L$14, 'Personnel Details'!$G$14)))</f>
        <v/>
      </c>
      <c r="HO178" s="59" t="str">
        <f t="shared" si="406"/>
        <v/>
      </c>
      <c r="HP178" s="53"/>
      <c r="HR178" s="78" t="str">
        <f>IF(HR$9="", "", IF(AND(NOT('Personnel Details'!$N$15=""), $B178&gt;='Personnel Details'!$N$15), 'Personnel Details'!$O$15, IF(AND(NOT('Personnel Details'!$I$15=""), $B178&gt;='Personnel Details'!$I$15), 'Personnel Details'!$J$15, 'Personnel Details'!$E$15)))</f>
        <v/>
      </c>
      <c r="HS178" s="59" t="str">
        <f>IF(HR$9="", "", IF(AND(NOT('Personnel Details'!$N$15=""), $B178&gt;='Personnel Details'!$N$15), IF('Personnel Details'!$P$15="","", 'Personnel Details'!$P$15), IF(AND(NOT('Personnel Details'!$I$15=""), $B178&gt;='Personnel Details'!$I$15), IF('Personnel Details'!$K$15="", "", 'Personnel Details'!$K$15), IF('Personnel Details'!$F$15="", "", 'Personnel Details'!$F$15))))</f>
        <v/>
      </c>
      <c r="HT178" s="79" t="str">
        <f>IF(HR$9="", "", IF(AND(NOT('Personnel Details'!$N$15=""), $B178&gt;='Personnel Details'!$N$15), 'Personnel Details'!$Q$15, IF(AND(NOT('Personnel Details'!$I$15=""), $B178&gt;='Personnel Details'!$I$15), 'Personnel Details'!$L$15, 'Personnel Details'!$G$15)))</f>
        <v/>
      </c>
      <c r="HU178" s="59" t="str">
        <f t="shared" si="407"/>
        <v/>
      </c>
      <c r="HV178" s="53"/>
      <c r="HX178" s="78" t="str">
        <f>IF(HX$9="", "", IF(AND(NOT('Personnel Details'!$N$16=""), $B178&gt;='Personnel Details'!$N$16), 'Personnel Details'!$O$16, IF(AND(NOT('Personnel Details'!$I$16=""), $B178&gt;='Personnel Details'!$I$16), 'Personnel Details'!$J$16, 'Personnel Details'!$E$16)))</f>
        <v/>
      </c>
      <c r="HY178" s="59" t="str">
        <f>IF(HX$9="", "", IF(AND(NOT('Personnel Details'!$N$16=""), $B178&gt;='Personnel Details'!$N$16), IF('Personnel Details'!$P$16="","", 'Personnel Details'!$P$16), IF(AND(NOT('Personnel Details'!$I$16=""), $B178&gt;='Personnel Details'!$I$16), IF('Personnel Details'!$K$16="", "", 'Personnel Details'!$K$16), IF('Personnel Details'!$F$16="", "", 'Personnel Details'!$F$16))))</f>
        <v/>
      </c>
      <c r="HZ178" s="79" t="str">
        <f>IF(HX$9="", "", IF(AND(NOT('Personnel Details'!$N$16=""), $B178&gt;='Personnel Details'!$N$16), 'Personnel Details'!$Q$16, IF(AND(NOT('Personnel Details'!$I$16=""), $B178&gt;='Personnel Details'!$I$16), 'Personnel Details'!$L$16, 'Personnel Details'!$G$16)))</f>
        <v/>
      </c>
      <c r="IA178" s="59" t="str">
        <f t="shared" si="408"/>
        <v/>
      </c>
      <c r="IB178" s="53"/>
      <c r="ID178" s="78" t="str">
        <f>IF(ID$9="", "", IF(AND(NOT('Personnel Details'!$N$17=""), $B178&gt;='Personnel Details'!$N$17), 'Personnel Details'!$O$17, IF(AND(NOT('Personnel Details'!$I$17=""), $B178&gt;='Personnel Details'!$I$17), 'Personnel Details'!$J$17, 'Personnel Details'!$E$17)))</f>
        <v/>
      </c>
      <c r="IE178" s="59" t="str">
        <f>IF(ID$9="", "", IF(AND(NOT('Personnel Details'!$N$17=""), $B178&gt;='Personnel Details'!$N$17), IF('Personnel Details'!$P$17="","", 'Personnel Details'!$P$17), IF(AND(NOT('Personnel Details'!$I$17=""), $B178&gt;='Personnel Details'!$I$17), IF('Personnel Details'!$K$17="", "", 'Personnel Details'!$K$17), IF('Personnel Details'!$F$17="", "", 'Personnel Details'!$F$17))))</f>
        <v/>
      </c>
      <c r="IF178" s="79" t="str">
        <f>IF(ID$9="", "", IF(AND(NOT('Personnel Details'!$N$17=""), $B178&gt;='Personnel Details'!$N$17), 'Personnel Details'!$Q$17, IF(AND(NOT('Personnel Details'!$I$17=""), $B178&gt;='Personnel Details'!$I$17), 'Personnel Details'!$L$17, 'Personnel Details'!$G$17)))</f>
        <v/>
      </c>
      <c r="IG178" s="59" t="str">
        <f t="shared" si="409"/>
        <v/>
      </c>
      <c r="IH178" s="53"/>
      <c r="IJ178" s="78" t="str">
        <f>IF(IJ$9="", "", IF(AND(NOT('Personnel Details'!$N$18=""), $B178&gt;='Personnel Details'!$N$18), 'Personnel Details'!$O$18, IF(AND(NOT('Personnel Details'!$I$18=""), $B178&gt;='Personnel Details'!$I$18), 'Personnel Details'!$J$18, 'Personnel Details'!$E$18)))</f>
        <v/>
      </c>
      <c r="IK178" s="59" t="str">
        <f>IF(IJ$9="", "", IF(AND(NOT('Personnel Details'!$N$18=""), $B178&gt;='Personnel Details'!$N$18), IF('Personnel Details'!$P$18="","", 'Personnel Details'!$P$18), IF(AND(NOT('Personnel Details'!$I$18=""), $B178&gt;='Personnel Details'!$I$18), IF('Personnel Details'!$K$18="", "", 'Personnel Details'!$K$18), IF('Personnel Details'!$F$18="", "", 'Personnel Details'!$F$18))))</f>
        <v/>
      </c>
      <c r="IL178" s="79" t="str">
        <f>IF(IJ$9="", "", IF(AND(NOT('Personnel Details'!$N$18=""), $B178&gt;='Personnel Details'!$N$18), 'Personnel Details'!$Q$18, IF(AND(NOT('Personnel Details'!$I$18=""), $B178&gt;='Personnel Details'!$I$18), 'Personnel Details'!$L$18, 'Personnel Details'!$G$18)))</f>
        <v/>
      </c>
      <c r="IM178" s="59" t="str">
        <f t="shared" si="410"/>
        <v/>
      </c>
      <c r="IN178" s="53"/>
      <c r="IP178" s="78" t="str">
        <f>IF(IP$9="", "", IF(AND(NOT('Personnel Details'!$N$19=""), $B178&gt;='Personnel Details'!$N$19), 'Personnel Details'!$O$19, IF(AND(NOT('Personnel Details'!$I$19=""), $B178&gt;='Personnel Details'!$I$19), 'Personnel Details'!$J$19, 'Personnel Details'!$E$19)))</f>
        <v/>
      </c>
      <c r="IQ178" s="59" t="str">
        <f>IF(IP$9="", "", IF(AND(NOT('Personnel Details'!$N$19=""), $B178&gt;='Personnel Details'!$N$19), IF('Personnel Details'!$P$19="","", 'Personnel Details'!$P$19), IF(AND(NOT('Personnel Details'!$I$19=""), $B178&gt;='Personnel Details'!$I$19), IF('Personnel Details'!$K$19="", "", 'Personnel Details'!$K$19), IF('Personnel Details'!$F$19="", "", 'Personnel Details'!$F$19))))</f>
        <v/>
      </c>
      <c r="IR178" s="79" t="str">
        <f>IF(IP$9="", "", IF(AND(NOT('Personnel Details'!$N$19=""), $B178&gt;='Personnel Details'!$N$19), 'Personnel Details'!$Q$19, IF(AND(NOT('Personnel Details'!$I$19=""), $B178&gt;='Personnel Details'!$I$19), 'Personnel Details'!$L$19, 'Personnel Details'!$G$19)))</f>
        <v/>
      </c>
      <c r="IS178" s="59" t="str">
        <f t="shared" si="411"/>
        <v/>
      </c>
      <c r="IT178" s="53"/>
      <c r="IV178" s="78" t="str">
        <f>IF(IV$9="", "", IF(AND(NOT('Personnel Details'!$N$20=""), $B178&gt;='Personnel Details'!$N$20), 'Personnel Details'!$O$20, IF(AND(NOT('Personnel Details'!$I$20=""), $B178&gt;='Personnel Details'!$I$20), 'Personnel Details'!$J$20, 'Personnel Details'!$E$20)))</f>
        <v/>
      </c>
      <c r="IW178" s="59" t="str">
        <f>IF(IV$9="", "", IF(AND(NOT('Personnel Details'!$N$20=""), $B178&gt;='Personnel Details'!$N$20), IF('Personnel Details'!$P$20="","", 'Personnel Details'!$P$20), IF(AND(NOT('Personnel Details'!$I$20=""), $B178&gt;='Personnel Details'!$I$20), IF('Personnel Details'!$K$20="", "", 'Personnel Details'!$K$20), IF('Personnel Details'!$F$20="", "", 'Personnel Details'!$F$20))))</f>
        <v/>
      </c>
      <c r="IX178" s="79" t="str">
        <f>IF(IV$9="", "", IF(AND(NOT('Personnel Details'!$N$20=""), $B178&gt;='Personnel Details'!$N$20), 'Personnel Details'!$Q$20, IF(AND(NOT('Personnel Details'!$I$20=""), $B178&gt;='Personnel Details'!$I$20), 'Personnel Details'!$L$20, 'Personnel Details'!$G$20)))</f>
        <v/>
      </c>
      <c r="IY178" s="59" t="str">
        <f t="shared" si="412"/>
        <v/>
      </c>
      <c r="IZ178" s="53"/>
      <c r="JB178" s="78" t="str">
        <f>IF(JB$9="", "", IF(AND(NOT('Personnel Details'!$N$21=""), $B178&gt;='Personnel Details'!$N$21), 'Personnel Details'!$O$21, IF(AND(NOT('Personnel Details'!$I$21=""), $B178&gt;='Personnel Details'!$I$21), 'Personnel Details'!$J$21, 'Personnel Details'!$E$21)))</f>
        <v/>
      </c>
      <c r="JC178" s="59" t="str">
        <f>IF(JB$9="", "", IF(AND(NOT('Personnel Details'!$N$21=""), $B178&gt;='Personnel Details'!$N$21), IF('Personnel Details'!$P$21="","", 'Personnel Details'!$P$21), IF(AND(NOT('Personnel Details'!$I$21=""), $B178&gt;='Personnel Details'!$I$21), IF('Personnel Details'!$K$21="", "", 'Personnel Details'!$K$21), IF('Personnel Details'!$F$21="", "", 'Personnel Details'!$F$21))))</f>
        <v/>
      </c>
      <c r="JD178" s="79" t="str">
        <f>IF(JB$9="", "", IF(AND(NOT('Personnel Details'!$N$21=""), $B178&gt;='Personnel Details'!$N$21), 'Personnel Details'!$Q$21, IF(AND(NOT('Personnel Details'!$I$21=""), $B178&gt;='Personnel Details'!$I$21), 'Personnel Details'!$L$21, 'Personnel Details'!$G$21)))</f>
        <v/>
      </c>
      <c r="JE178" s="59" t="str">
        <f t="shared" si="413"/>
        <v/>
      </c>
      <c r="JF178" s="53"/>
      <c r="JH178" s="78" t="str">
        <f>IF(JH$9="", "", IF(AND(NOT('Personnel Details'!$N$22=""), $B178&gt;='Personnel Details'!$N$22), 'Personnel Details'!$O$22, IF(AND(NOT('Personnel Details'!$I$22=""), $B178&gt;='Personnel Details'!$I$22), 'Personnel Details'!$J$22, 'Personnel Details'!$E$22)))</f>
        <v/>
      </c>
      <c r="JI178" s="59" t="str">
        <f>IF(JH$9="", "", IF(AND(NOT('Personnel Details'!$N$22=""), $B178&gt;='Personnel Details'!$N$22), IF('Personnel Details'!$P$22="","", 'Personnel Details'!$P$22), IF(AND(NOT('Personnel Details'!$I$22=""), $B178&gt;='Personnel Details'!$I$22), IF('Personnel Details'!$K$22="", "", 'Personnel Details'!$K$22), IF('Personnel Details'!$F$22="", "", 'Personnel Details'!$F$22))))</f>
        <v/>
      </c>
      <c r="JJ178" s="79" t="str">
        <f>IF(JH$9="", "", IF(AND(NOT('Personnel Details'!$N$22=""), $B178&gt;='Personnel Details'!$N$22), 'Personnel Details'!$Q$22, IF(AND(NOT('Personnel Details'!$I$22=""), $B178&gt;='Personnel Details'!$I$22), 'Personnel Details'!$L$22, 'Personnel Details'!$G$22)))</f>
        <v/>
      </c>
      <c r="JK178" s="59" t="str">
        <f t="shared" si="414"/>
        <v/>
      </c>
      <c r="JL178" s="53"/>
      <c r="JN178" s="78" t="str">
        <f>IF(JN$9="", "", IF(AND(NOT('Personnel Details'!$N$23=""), $B178&gt;='Personnel Details'!$N$23), 'Personnel Details'!$O$23, IF(AND(NOT('Personnel Details'!$I$23=""), $B178&gt;='Personnel Details'!$I$23), 'Personnel Details'!$J$23, 'Personnel Details'!$E$23)))</f>
        <v/>
      </c>
      <c r="JO178" s="59" t="str">
        <f>IF(JN$9="", "", IF(AND(NOT('Personnel Details'!$N$23=""), $B178&gt;='Personnel Details'!$N$23), IF('Personnel Details'!$P$23="","", 'Personnel Details'!$P$23), IF(AND(NOT('Personnel Details'!$I$23=""), $B178&gt;='Personnel Details'!$I$23), IF('Personnel Details'!$K$23="", "", 'Personnel Details'!$K$23), IF('Personnel Details'!$F$23="", "", 'Personnel Details'!$F$23))))</f>
        <v/>
      </c>
      <c r="JP178" s="79" t="str">
        <f>IF(JN$9="", "", IF(AND(NOT('Personnel Details'!$N$23=""), $B178&gt;='Personnel Details'!$N$23), 'Personnel Details'!$Q$23, IF(AND(NOT('Personnel Details'!$I$23=""), $B178&gt;='Personnel Details'!$I$23), 'Personnel Details'!$L$23, 'Personnel Details'!$G$23)))</f>
        <v/>
      </c>
      <c r="JQ178" s="59" t="str">
        <f t="shared" si="415"/>
        <v/>
      </c>
      <c r="JR178" s="53"/>
      <c r="JT178" s="78" t="str">
        <f>IF(JT$9="", "", IF(AND(NOT('Personnel Details'!$N$24=""), $B178&gt;='Personnel Details'!$N$24), 'Personnel Details'!$O$24, IF(AND(NOT('Personnel Details'!$I$24=""), $B178&gt;='Personnel Details'!$I$24), 'Personnel Details'!$J$24, 'Personnel Details'!$E$24)))</f>
        <v/>
      </c>
      <c r="JU178" s="59" t="str">
        <f>IF(JT$9="", "", IF(AND(NOT('Personnel Details'!$N$24=""), $B178&gt;='Personnel Details'!$N$24), IF('Personnel Details'!$P$24="","", 'Personnel Details'!$P$24), IF(AND(NOT('Personnel Details'!$I$24=""), $B178&gt;='Personnel Details'!$I$24), IF('Personnel Details'!$K$24="", "", 'Personnel Details'!$K$24), IF('Personnel Details'!$F$24="", "", 'Personnel Details'!$F$24))))</f>
        <v/>
      </c>
      <c r="JV178" s="79" t="str">
        <f>IF(JT$9="", "", IF(AND(NOT('Personnel Details'!$N$24=""), $B178&gt;='Personnel Details'!$N$24), 'Personnel Details'!$Q$24, IF(AND(NOT('Personnel Details'!$I$24=""), $B178&gt;='Personnel Details'!$I$24), 'Personnel Details'!$L$24, 'Personnel Details'!$G$24)))</f>
        <v/>
      </c>
      <c r="JW178" s="59" t="str">
        <f t="shared" si="416"/>
        <v/>
      </c>
      <c r="JX178" s="53"/>
      <c r="JZ178" s="78" t="str">
        <f>IF(JZ$9="", "", IF(AND(NOT('Personnel Details'!$N$25=""), $B178&gt;='Personnel Details'!$N$25), 'Personnel Details'!$O$25, IF(AND(NOT('Personnel Details'!$I$25=""), $B178&gt;='Personnel Details'!$I$25), 'Personnel Details'!$J$25, 'Personnel Details'!$E$25)))</f>
        <v/>
      </c>
      <c r="KA178" s="59" t="str">
        <f>IF(JZ$9="", "", IF(AND(NOT('Personnel Details'!$N$25=""), $B178&gt;='Personnel Details'!$N$25), IF('Personnel Details'!$P$25="","", 'Personnel Details'!$P$25), IF(AND(NOT('Personnel Details'!$I$25=""), $B178&gt;='Personnel Details'!$I$25), IF('Personnel Details'!$K$25="", "", 'Personnel Details'!$K$25), IF('Personnel Details'!$F$25="", "", 'Personnel Details'!$F$25))))</f>
        <v/>
      </c>
      <c r="KB178" s="79" t="str">
        <f>IF(JZ$9="", "", IF(AND(NOT('Personnel Details'!$N$25=""), $B178&gt;='Personnel Details'!$N$25), 'Personnel Details'!$Q$25, IF(AND(NOT('Personnel Details'!$I$25=""), $B178&gt;='Personnel Details'!$I$25), 'Personnel Details'!$L$25, 'Personnel Details'!$G$25)))</f>
        <v/>
      </c>
      <c r="KC178" s="59" t="str">
        <f t="shared" si="417"/>
        <v/>
      </c>
      <c r="KD178" s="53"/>
      <c r="KF178" s="78" t="str">
        <f>IF(KF$9="", "", IF(AND(NOT('Personnel Details'!$N$26=""), $B178&gt;='Personnel Details'!$N$26), 'Personnel Details'!$O$26, IF(AND(NOT('Personnel Details'!$I$26=""), $B178&gt;='Personnel Details'!$I$26), 'Personnel Details'!$J$26, 'Personnel Details'!$E$26)))</f>
        <v/>
      </c>
      <c r="KG178" s="59" t="str">
        <f>IF(KF$9="", "", IF(AND(NOT('Personnel Details'!$N$26=""), $B178&gt;='Personnel Details'!$N$26), IF('Personnel Details'!$P$26="","", 'Personnel Details'!$P$26), IF(AND(NOT('Personnel Details'!$I$26=""), $B178&gt;='Personnel Details'!$I$26), IF('Personnel Details'!$K$26="", "", 'Personnel Details'!$K$26), IF('Personnel Details'!$F$26="", "", 'Personnel Details'!$F$26))))</f>
        <v/>
      </c>
      <c r="KH178" s="79" t="str">
        <f>IF(KF$9="", "", IF(AND(NOT('Personnel Details'!$N$26=""), $B178&gt;='Personnel Details'!$N$26), 'Personnel Details'!$Q$26, IF(AND(NOT('Personnel Details'!$I$26=""), $B178&gt;='Personnel Details'!$I$26), 'Personnel Details'!$L$26, 'Personnel Details'!$G$26)))</f>
        <v/>
      </c>
      <c r="KI178" s="59" t="str">
        <f t="shared" si="418"/>
        <v/>
      </c>
      <c r="KJ178" s="53"/>
      <c r="KL178" s="78" t="str">
        <f>IF(KL$9="", "", IF(AND(NOT('Personnel Details'!$N$27=""), $B178&gt;='Personnel Details'!$N$27), 'Personnel Details'!$O$27, IF(AND(NOT('Personnel Details'!$I$27=""), $B178&gt;='Personnel Details'!$I$27), 'Personnel Details'!$J$27, 'Personnel Details'!$E$27)))</f>
        <v/>
      </c>
      <c r="KM178" s="59" t="str">
        <f>IF(KL$9="", "", IF(AND(NOT('Personnel Details'!$N$27=""), $B178&gt;='Personnel Details'!$N$27), IF('Personnel Details'!$P$27="","", 'Personnel Details'!$P$27), IF(AND(NOT('Personnel Details'!$I$27=""), $B178&gt;='Personnel Details'!$I$27), IF('Personnel Details'!$K$27="", "", 'Personnel Details'!$K$27), IF('Personnel Details'!$F$27="", "", 'Personnel Details'!$F$27))))</f>
        <v/>
      </c>
      <c r="KN178" s="79" t="str">
        <f>IF(KL$9="", "", IF(AND(NOT('Personnel Details'!$N$27=""), $B178&gt;='Personnel Details'!$N$27), 'Personnel Details'!$Q$27, IF(AND(NOT('Personnel Details'!$I$27=""), $B178&gt;='Personnel Details'!$I$27), 'Personnel Details'!$L$27, 'Personnel Details'!$G$27)))</f>
        <v/>
      </c>
      <c r="KO178" s="59" t="str">
        <f t="shared" si="419"/>
        <v/>
      </c>
      <c r="KP178" s="53"/>
      <c r="KR178" s="78" t="str">
        <f>IF(KR$9="", "", IF(AND(NOT('Personnel Details'!$N$28=""), $B178&gt;='Personnel Details'!$N$28), 'Personnel Details'!$O$28, IF(AND(NOT('Personnel Details'!$I$28=""), $B178&gt;='Personnel Details'!$I$28), 'Personnel Details'!$J$28, 'Personnel Details'!$E$28)))</f>
        <v/>
      </c>
      <c r="KS178" s="59" t="str">
        <f>IF(KR$9="", "", IF(AND(NOT('Personnel Details'!$N$28=""), $B178&gt;='Personnel Details'!$N$28), IF('Personnel Details'!$P$28="","", 'Personnel Details'!$P$28), IF(AND(NOT('Personnel Details'!$I$28=""), $B178&gt;='Personnel Details'!$I$28), IF('Personnel Details'!$K$28="", "", 'Personnel Details'!$K$28), IF('Personnel Details'!$F$28="", "", 'Personnel Details'!$F$28))))</f>
        <v/>
      </c>
      <c r="KT178" s="79" t="str">
        <f>IF(KR$9="", "", IF(AND(NOT('Personnel Details'!$N$28=""), $B178&gt;='Personnel Details'!$N$28), 'Personnel Details'!$Q$28, IF(AND(NOT('Personnel Details'!$I$28=""), $B178&gt;='Personnel Details'!$I$28), 'Personnel Details'!$L$28, 'Personnel Details'!$G$28)))</f>
        <v/>
      </c>
      <c r="KU178" s="59" t="str">
        <f t="shared" si="420"/>
        <v/>
      </c>
      <c r="KV178" s="53"/>
      <c r="KX178" s="78" t="str">
        <f>IF(KX$9="", "", IF(AND(NOT('Personnel Details'!$N$29=""), $B178&gt;='Personnel Details'!$N$29), 'Personnel Details'!$O$29, IF(AND(NOT('Personnel Details'!$I$29=""), $B178&gt;='Personnel Details'!$I$29), 'Personnel Details'!$J$29, 'Personnel Details'!$E$29)))</f>
        <v/>
      </c>
      <c r="KY178" s="59" t="str">
        <f>IF(KX$9="", "", IF(AND(NOT('Personnel Details'!$N$29=""), $B178&gt;='Personnel Details'!$N$29), IF('Personnel Details'!$P$29="","", 'Personnel Details'!$P$29), IF(AND(NOT('Personnel Details'!$I$29=""), $B178&gt;='Personnel Details'!$I$29), IF('Personnel Details'!$K$29="", "", 'Personnel Details'!$K$29), IF('Personnel Details'!$F$29="", "", 'Personnel Details'!$F$29))))</f>
        <v/>
      </c>
      <c r="KZ178" s="79" t="str">
        <f>IF(KX$9="", "", IF(AND(NOT('Personnel Details'!$N$29=""), $B178&gt;='Personnel Details'!$N$29), 'Personnel Details'!$Q$29, IF(AND(NOT('Personnel Details'!$I$29=""), $B178&gt;='Personnel Details'!$I$29), 'Personnel Details'!$L$29, 'Personnel Details'!$G$29)))</f>
        <v/>
      </c>
      <c r="LA178" s="59" t="str">
        <f t="shared" si="421"/>
        <v/>
      </c>
      <c r="LB178" s="53"/>
      <c r="LD178" s="78" t="str">
        <f>IF(LD$9="", "", IF(AND(NOT('Personnel Details'!$N$30=""), $B178&gt;='Personnel Details'!$N$30), 'Personnel Details'!$O$30, IF(AND(NOT('Personnel Details'!$I$30=""), $B178&gt;='Personnel Details'!$I$30), 'Personnel Details'!$J$30, 'Personnel Details'!$E$30)))</f>
        <v/>
      </c>
      <c r="LE178" s="59" t="str">
        <f>IF(LD$9="", "", IF(AND(NOT('Personnel Details'!$N$30=""), $B178&gt;='Personnel Details'!$N$30), IF('Personnel Details'!$P$30="","", 'Personnel Details'!$P$30), IF(AND(NOT('Personnel Details'!$I$30=""), $B178&gt;='Personnel Details'!$I$30), IF('Personnel Details'!$K$30="", "", 'Personnel Details'!$K$30), IF('Personnel Details'!$F$30="", "", 'Personnel Details'!$F$30))))</f>
        <v/>
      </c>
      <c r="LF178" s="79" t="str">
        <f>IF(LD$9="", "", IF(AND(NOT('Personnel Details'!$N$30=""), $B178&gt;='Personnel Details'!$N$30), 'Personnel Details'!$Q$30, IF(AND(NOT('Personnel Details'!$I$30=""), $B178&gt;='Personnel Details'!$I$30), 'Personnel Details'!$L$30, 'Personnel Details'!$G$30)))</f>
        <v/>
      </c>
      <c r="LG178" s="59" t="str">
        <f t="shared" si="422"/>
        <v/>
      </c>
      <c r="LH178" s="53"/>
      <c r="LJ178" s="78" t="str">
        <f>IF(LJ$9="", "", IF(AND(NOT('Personnel Details'!$N$31=""), $B178&gt;='Personnel Details'!$N$31), 'Personnel Details'!$O$31, IF(AND(NOT('Personnel Details'!$I$31=""), $B178&gt;='Personnel Details'!$I$31), 'Personnel Details'!$J$31, 'Personnel Details'!$E$31)))</f>
        <v/>
      </c>
      <c r="LK178" s="59" t="str">
        <f>IF(LJ$9="", "", IF(AND(NOT('Personnel Details'!$N$31=""), $B178&gt;='Personnel Details'!$N$31), IF('Personnel Details'!$P$31="","", 'Personnel Details'!$P$31), IF(AND(NOT('Personnel Details'!$I$31=""), $B178&gt;='Personnel Details'!$I$31), IF('Personnel Details'!$K$31="", "", 'Personnel Details'!$K$31), IF('Personnel Details'!$F$31="", "", 'Personnel Details'!$F$31))))</f>
        <v/>
      </c>
      <c r="LL178" s="79" t="str">
        <f>IF(LJ$9="", "", IF(AND(NOT('Personnel Details'!$N$31=""), $B178&gt;='Personnel Details'!$N$31), 'Personnel Details'!$Q$31, IF(AND(NOT('Personnel Details'!$I$31=""), $B178&gt;='Personnel Details'!$I$31), 'Personnel Details'!$L$31, 'Personnel Details'!$G$31)))</f>
        <v/>
      </c>
      <c r="LM178" s="59" t="str">
        <f t="shared" si="423"/>
        <v/>
      </c>
      <c r="LN178" s="53"/>
      <c r="LP178" s="78" t="str">
        <f>IF(LP$9="", "", IF(AND(NOT('Personnel Details'!$N$32=""), $B178&gt;='Personnel Details'!$N$32), 'Personnel Details'!$O$32, IF(AND(NOT('Personnel Details'!$I$32=""), $B178&gt;='Personnel Details'!$I$32), 'Personnel Details'!$J$32, 'Personnel Details'!$E$32)))</f>
        <v/>
      </c>
      <c r="LQ178" s="59" t="str">
        <f>IF(LP$9="", "", IF(AND(NOT('Personnel Details'!$N$32=""), $B178&gt;='Personnel Details'!$N$32), IF('Personnel Details'!$P$32="","", 'Personnel Details'!$P$32), IF(AND(NOT('Personnel Details'!$I$32=""), $B178&gt;='Personnel Details'!$I$32), IF('Personnel Details'!$K$32="", "", 'Personnel Details'!$K$32), IF('Personnel Details'!$F$32="", "", 'Personnel Details'!$F$32))))</f>
        <v/>
      </c>
      <c r="LR178" s="79" t="str">
        <f>IF(LP$9="", "", IF(AND(NOT('Personnel Details'!$N$32=""), $B178&gt;='Personnel Details'!$N$32), 'Personnel Details'!$Q$32, IF(AND(NOT('Personnel Details'!$I$32=""), $B178&gt;='Personnel Details'!$I$32), 'Personnel Details'!$L$32, 'Personnel Details'!$G$32)))</f>
        <v/>
      </c>
      <c r="LS178" s="59" t="str">
        <f t="shared" si="424"/>
        <v/>
      </c>
      <c r="LT178" s="53"/>
      <c r="LV178" s="78" t="str">
        <f>IF(LV$9="", "", IF(AND(NOT('Personnel Details'!$N$33=""), $B178&gt;='Personnel Details'!$N$33), 'Personnel Details'!$O$33, IF(AND(NOT('Personnel Details'!$I$33=""), $B178&gt;='Personnel Details'!$I$33), 'Personnel Details'!$J$33, 'Personnel Details'!$E$33)))</f>
        <v/>
      </c>
      <c r="LW178" s="59" t="str">
        <f>IF(LV$9="", "", IF(AND(NOT('Personnel Details'!$N$33=""), $B178&gt;='Personnel Details'!$N$33), IF('Personnel Details'!$P$33="","", 'Personnel Details'!$P$33), IF(AND(NOT('Personnel Details'!$I$33=""), $B178&gt;='Personnel Details'!$I$33), IF('Personnel Details'!$K$33="", "", 'Personnel Details'!$K$33), IF('Personnel Details'!$F$33="", "", 'Personnel Details'!$F$33))))</f>
        <v/>
      </c>
      <c r="LX178" s="79" t="str">
        <f>IF(LV$9="", "", IF(AND(NOT('Personnel Details'!$N$33=""), $B178&gt;='Personnel Details'!$N$33), 'Personnel Details'!$Q$33, IF(AND(NOT('Personnel Details'!$I$33=""), $B178&gt;='Personnel Details'!$I$33), 'Personnel Details'!$L$33, 'Personnel Details'!$G$33)))</f>
        <v/>
      </c>
      <c r="LY178" s="59" t="str">
        <f t="shared" si="425"/>
        <v/>
      </c>
      <c r="LZ178" s="53"/>
      <c r="MB178" s="78" t="str">
        <f>IF(MB$9="", "", IF(AND(NOT('Personnel Details'!$N$34=""), $B178&gt;='Personnel Details'!$N$34), 'Personnel Details'!$O$34, IF(AND(NOT('Personnel Details'!$I$34=""), $B178&gt;='Personnel Details'!$I$34), 'Personnel Details'!$J$34, 'Personnel Details'!$E$34)))</f>
        <v/>
      </c>
      <c r="MC178" s="59" t="str">
        <f>IF(MB$9="", "", IF(AND(NOT('Personnel Details'!$N$34=""), $B178&gt;='Personnel Details'!$N$34), IF('Personnel Details'!$P$34="","", 'Personnel Details'!$P$34), IF(AND(NOT('Personnel Details'!$I$34=""), $B178&gt;='Personnel Details'!$I$34), IF('Personnel Details'!$K$34="", "", 'Personnel Details'!$K$34), IF('Personnel Details'!$F$34="", "", 'Personnel Details'!$F$34))))</f>
        <v/>
      </c>
      <c r="MD178" s="79" t="str">
        <f>IF(MB$9="", "", IF(AND(NOT('Personnel Details'!$N$34=""), $B178&gt;='Personnel Details'!$N$34), 'Personnel Details'!$Q$34, IF(AND(NOT('Personnel Details'!$I$34=""), $B178&gt;='Personnel Details'!$I$34), 'Personnel Details'!$L$34, 'Personnel Details'!$G$34)))</f>
        <v/>
      </c>
      <c r="ME178" s="59" t="str">
        <f t="shared" si="426"/>
        <v/>
      </c>
      <c r="MF178" s="53"/>
      <c r="MH178" s="78" t="str">
        <f>IF(MH$9="", "", IF(AND(NOT('Personnel Details'!$N$35=""), $B178&gt;='Personnel Details'!$N$35), 'Personnel Details'!$O$35, IF(AND(NOT('Personnel Details'!$I$35=""), $B178&gt;='Personnel Details'!$I$35), 'Personnel Details'!$J$35, 'Personnel Details'!$E$35)))</f>
        <v/>
      </c>
      <c r="MI178" s="59" t="str">
        <f>IF(MH$9="", "", IF(AND(NOT('Personnel Details'!$N$35=""), $B178&gt;='Personnel Details'!$N$35), IF('Personnel Details'!$P$35="","", 'Personnel Details'!$P$35), IF(AND(NOT('Personnel Details'!$I$35=""), $B178&gt;='Personnel Details'!$I$35), IF('Personnel Details'!$K$35="", "", 'Personnel Details'!$K$35), IF('Personnel Details'!$F$35="", "", 'Personnel Details'!$F$35))))</f>
        <v/>
      </c>
      <c r="MJ178" s="79" t="str">
        <f>IF(MH$9="", "", IF(AND(NOT('Personnel Details'!$N$35=""), $B178&gt;='Personnel Details'!$N$35), 'Personnel Details'!$Q$35, IF(AND(NOT('Personnel Details'!$I$35=""), $B178&gt;='Personnel Details'!$I$35), 'Personnel Details'!$L$35, 'Personnel Details'!$G$35)))</f>
        <v/>
      </c>
      <c r="MK178" s="59" t="str">
        <f t="shared" si="427"/>
        <v/>
      </c>
      <c r="ML178" s="53"/>
      <c r="MN178" s="78" t="str">
        <f>IF(MN$9="", "", IF(AND(NOT('Personnel Details'!$N$36=""), $B178&gt;='Personnel Details'!$N$36), 'Personnel Details'!$O$36, IF(AND(NOT('Personnel Details'!$I$36=""), $B178&gt;='Personnel Details'!$I$36), 'Personnel Details'!$J$36, 'Personnel Details'!$E$36)))</f>
        <v/>
      </c>
      <c r="MO178" s="59" t="str">
        <f>IF(MN$9="", "", IF(AND(NOT('Personnel Details'!$N$36=""), $B178&gt;='Personnel Details'!$N$36), IF('Personnel Details'!$P$36="","", 'Personnel Details'!$P$36), IF(AND(NOT('Personnel Details'!$I$36=""), $B178&gt;='Personnel Details'!$I$36), IF('Personnel Details'!$K$36="", "", 'Personnel Details'!$K$36), IF('Personnel Details'!$F$36="", "", 'Personnel Details'!$F$36))))</f>
        <v/>
      </c>
      <c r="MP178" s="79" t="str">
        <f>IF(MN$9="", "", IF(AND(NOT('Personnel Details'!$N$36=""), $B178&gt;='Personnel Details'!$N$36), 'Personnel Details'!$Q$36, IF(AND(NOT('Personnel Details'!$I$36=""), $B178&gt;='Personnel Details'!$I$36), 'Personnel Details'!$L$36, 'Personnel Details'!$G$36)))</f>
        <v/>
      </c>
      <c r="MQ178" s="59" t="str">
        <f t="shared" si="428"/>
        <v/>
      </c>
      <c r="MR178" s="53"/>
      <c r="MT178" s="78" t="str">
        <f>IF(MT$9="", "", IF(AND(NOT('Personnel Details'!$N$37=""), $B178&gt;='Personnel Details'!$N$37), 'Personnel Details'!$O$37, IF(AND(NOT('Personnel Details'!$I$37=""), $B178&gt;='Personnel Details'!$I$37), 'Personnel Details'!$J$37, 'Personnel Details'!$E$37)))</f>
        <v/>
      </c>
      <c r="MU178" s="59" t="str">
        <f>IF(MT$9="", "", IF(AND(NOT('Personnel Details'!$N$37=""), $B178&gt;='Personnel Details'!$N$37), IF('Personnel Details'!$P$37="","", 'Personnel Details'!$P$37), IF(AND(NOT('Personnel Details'!$I$37=""), $B178&gt;='Personnel Details'!$I$37), IF('Personnel Details'!$K$37="", "", 'Personnel Details'!$K$37), IF('Personnel Details'!$F$37="", "", 'Personnel Details'!$F$37))))</f>
        <v/>
      </c>
      <c r="MV178" s="79" t="str">
        <f>IF(MT$9="", "", IF(AND(NOT('Personnel Details'!$N$37=""), $B178&gt;='Personnel Details'!$N$37), 'Personnel Details'!$Q$37, IF(AND(NOT('Personnel Details'!$I$37=""), $B178&gt;='Personnel Details'!$I$37), 'Personnel Details'!$L$37, 'Personnel Details'!$G$37)))</f>
        <v/>
      </c>
      <c r="MW178" s="59" t="str">
        <f t="shared" si="429"/>
        <v/>
      </c>
      <c r="MX178" s="53"/>
      <c r="MZ178" s="78" t="str">
        <f>IF(MZ$9="", "", IF(AND(NOT('Personnel Details'!$N$38=""), $B178&gt;='Personnel Details'!$N$38), 'Personnel Details'!$O$38, IF(AND(NOT('Personnel Details'!$I$38=""), $B178&gt;='Personnel Details'!$I$38), 'Personnel Details'!$J$38, 'Personnel Details'!$E$38)))</f>
        <v/>
      </c>
      <c r="NA178" s="59" t="str">
        <f>IF(MZ$9="", "", IF(AND(NOT('Personnel Details'!$N$38=""), $B178&gt;='Personnel Details'!$N$38), IF('Personnel Details'!$P$38="","", 'Personnel Details'!$P$38), IF(AND(NOT('Personnel Details'!$I$38=""), $B178&gt;='Personnel Details'!$I$38), IF('Personnel Details'!$K$38="", "", 'Personnel Details'!$K$38), IF('Personnel Details'!$F$38="", "", 'Personnel Details'!$F$38))))</f>
        <v/>
      </c>
      <c r="NB178" s="79" t="str">
        <f>IF(MZ$9="", "", IF(AND(NOT('Personnel Details'!$N$38=""), $B178&gt;='Personnel Details'!$N$38), 'Personnel Details'!$Q$38, IF(AND(NOT('Personnel Details'!$I$38=""), $B178&gt;='Personnel Details'!$I$38), 'Personnel Details'!$L$38, 'Personnel Details'!$G$38)))</f>
        <v/>
      </c>
      <c r="NC178" s="59" t="str">
        <f t="shared" si="430"/>
        <v/>
      </c>
      <c r="ND178" s="53"/>
      <c r="NF178" s="78" t="str">
        <f>IF(NF$9="", "", IF(AND(NOT('Personnel Details'!$N$39=""), $B178&gt;='Personnel Details'!$N$39), 'Personnel Details'!$O$39, IF(AND(NOT('Personnel Details'!$I$39=""), $B178&gt;='Personnel Details'!$I$39), 'Personnel Details'!$J$39, 'Personnel Details'!$E$39)))</f>
        <v/>
      </c>
      <c r="NG178" s="59" t="str">
        <f>IF(NF$9="", "", IF(AND(NOT('Personnel Details'!$N$39=""), $B178&gt;='Personnel Details'!$N$39), IF('Personnel Details'!$P$39="","", 'Personnel Details'!$P$39), IF(AND(NOT('Personnel Details'!$I$39=""), $B178&gt;='Personnel Details'!$I$39), IF('Personnel Details'!$K$39="", "", 'Personnel Details'!$K$39), IF('Personnel Details'!$F$39="", "", 'Personnel Details'!$F$39))))</f>
        <v/>
      </c>
      <c r="NH178" s="79" t="str">
        <f>IF(NF$9="", "", IF(AND(NOT('Personnel Details'!$N$39=""), $B178&gt;='Personnel Details'!$N$39), 'Personnel Details'!$Q$39, IF(AND(NOT('Personnel Details'!$I$39=""), $B178&gt;='Personnel Details'!$I$39), 'Personnel Details'!$L$39, 'Personnel Details'!$G$39)))</f>
        <v/>
      </c>
      <c r="NI178" s="59" t="str">
        <f t="shared" si="431"/>
        <v/>
      </c>
      <c r="NJ178" s="53"/>
      <c r="NL178" s="78" t="str">
        <f>IF(NL$9="", "", IF(AND(NOT('Personnel Details'!$N$40=""), $B178&gt;='Personnel Details'!$N$40), 'Personnel Details'!$O$40, IF(AND(NOT('Personnel Details'!$I$40=""), $B178&gt;='Personnel Details'!$I$40), 'Personnel Details'!$J$40, 'Personnel Details'!$E$40)))</f>
        <v/>
      </c>
      <c r="NM178" s="59" t="str">
        <f>IF(NL$9="", "", IF(AND(NOT('Personnel Details'!$N$40=""), $B178&gt;='Personnel Details'!$N$40), IF('Personnel Details'!$P$40="","", 'Personnel Details'!$P$40), IF(AND(NOT('Personnel Details'!$I$40=""), $B178&gt;='Personnel Details'!$I$40), IF('Personnel Details'!$K$40="", "", 'Personnel Details'!$K$40), IF('Personnel Details'!$F$40="", "", 'Personnel Details'!$F$40))))</f>
        <v/>
      </c>
      <c r="NN178" s="79" t="str">
        <f>IF(NL$9="", "", IF(AND(NOT('Personnel Details'!$N$40=""), $B178&gt;='Personnel Details'!$N$40), 'Personnel Details'!$Q$40, IF(AND(NOT('Personnel Details'!$I$40=""), $B178&gt;='Personnel Details'!$I$40), 'Personnel Details'!$L$40, 'Personnel Details'!$G$40)))</f>
        <v/>
      </c>
      <c r="NO178" s="59" t="str">
        <f t="shared" si="432"/>
        <v/>
      </c>
      <c r="NP178" s="53"/>
    </row>
    <row r="179" spans="1:380" x14ac:dyDescent="0.25">
      <c r="A179" s="32"/>
      <c r="B179" s="113" t="str">
        <f>IFERROR(IF(B178+1&gt;'Personnel Details'!$U$5, "", B178+1), "")</f>
        <v/>
      </c>
      <c r="C179" s="32"/>
      <c r="D179" s="120"/>
      <c r="E179" s="13" t="str">
        <f t="shared" si="311"/>
        <v/>
      </c>
      <c r="F179" s="13" t="str">
        <f t="shared" si="342"/>
        <v/>
      </c>
      <c r="G179" s="56" t="str">
        <f t="shared" si="433"/>
        <v/>
      </c>
      <c r="H179" s="16" t="str">
        <f t="shared" si="343"/>
        <v/>
      </c>
      <c r="I179" s="32"/>
      <c r="J179" s="120"/>
      <c r="K179" s="62" t="str">
        <f t="shared" si="312"/>
        <v/>
      </c>
      <c r="L179" s="62" t="str">
        <f t="shared" si="344"/>
        <v/>
      </c>
      <c r="M179" s="65" t="str">
        <f t="shared" si="434"/>
        <v/>
      </c>
      <c r="N179" s="68" t="str">
        <f t="shared" si="345"/>
        <v/>
      </c>
      <c r="O179" s="32"/>
      <c r="P179" s="120"/>
      <c r="Q179" s="62" t="str">
        <f t="shared" si="313"/>
        <v/>
      </c>
      <c r="R179" s="62" t="str">
        <f t="shared" si="346"/>
        <v/>
      </c>
      <c r="S179" s="65" t="str">
        <f t="shared" si="435"/>
        <v/>
      </c>
      <c r="T179" s="68" t="str">
        <f t="shared" si="347"/>
        <v/>
      </c>
      <c r="U179" s="32"/>
      <c r="V179" s="120"/>
      <c r="W179" s="62" t="str">
        <f t="shared" si="314"/>
        <v/>
      </c>
      <c r="X179" s="62" t="str">
        <f t="shared" si="348"/>
        <v/>
      </c>
      <c r="Y179" s="65" t="str">
        <f t="shared" si="436"/>
        <v/>
      </c>
      <c r="Z179" s="68" t="str">
        <f t="shared" si="349"/>
        <v/>
      </c>
      <c r="AA179" s="32"/>
      <c r="AB179" s="120"/>
      <c r="AC179" s="62" t="str">
        <f t="shared" si="315"/>
        <v/>
      </c>
      <c r="AD179" s="62" t="str">
        <f t="shared" si="350"/>
        <v/>
      </c>
      <c r="AE179" s="65" t="str">
        <f t="shared" si="437"/>
        <v/>
      </c>
      <c r="AF179" s="68" t="str">
        <f t="shared" si="351"/>
        <v/>
      </c>
      <c r="AG179" s="32"/>
      <c r="AH179" s="120"/>
      <c r="AI179" s="62" t="str">
        <f t="shared" si="316"/>
        <v/>
      </c>
      <c r="AJ179" s="62" t="str">
        <f t="shared" si="352"/>
        <v/>
      </c>
      <c r="AK179" s="65" t="str">
        <f t="shared" si="438"/>
        <v/>
      </c>
      <c r="AL179" s="68" t="str">
        <f t="shared" si="353"/>
        <v/>
      </c>
      <c r="AM179" s="32"/>
      <c r="AN179" s="120"/>
      <c r="AO179" s="62" t="str">
        <f t="shared" si="317"/>
        <v/>
      </c>
      <c r="AP179" s="62" t="str">
        <f t="shared" si="354"/>
        <v/>
      </c>
      <c r="AQ179" s="65" t="str">
        <f t="shared" si="439"/>
        <v/>
      </c>
      <c r="AR179" s="68" t="str">
        <f t="shared" si="355"/>
        <v/>
      </c>
      <c r="AS179" s="32"/>
      <c r="AT179" s="120"/>
      <c r="AU179" s="62" t="str">
        <f t="shared" si="318"/>
        <v/>
      </c>
      <c r="AV179" s="62" t="str">
        <f t="shared" si="356"/>
        <v/>
      </c>
      <c r="AW179" s="65" t="str">
        <f t="shared" si="440"/>
        <v/>
      </c>
      <c r="AX179" s="68" t="str">
        <f t="shared" si="357"/>
        <v/>
      </c>
      <c r="AY179" s="32"/>
      <c r="AZ179" s="120"/>
      <c r="BA179" s="62" t="str">
        <f t="shared" si="319"/>
        <v/>
      </c>
      <c r="BB179" s="62" t="str">
        <f t="shared" si="358"/>
        <v/>
      </c>
      <c r="BC179" s="65" t="str">
        <f t="shared" si="441"/>
        <v/>
      </c>
      <c r="BD179" s="68" t="str">
        <f t="shared" si="359"/>
        <v/>
      </c>
      <c r="BE179" s="32"/>
      <c r="BF179" s="120"/>
      <c r="BG179" s="62" t="str">
        <f t="shared" si="320"/>
        <v/>
      </c>
      <c r="BH179" s="62" t="str">
        <f t="shared" si="360"/>
        <v/>
      </c>
      <c r="BI179" s="65" t="str">
        <f t="shared" si="442"/>
        <v/>
      </c>
      <c r="BJ179" s="68" t="str">
        <f t="shared" si="361"/>
        <v/>
      </c>
      <c r="BK179" s="32"/>
      <c r="BL179" s="120"/>
      <c r="BM179" s="62" t="str">
        <f t="shared" si="321"/>
        <v/>
      </c>
      <c r="BN179" s="62" t="str">
        <f t="shared" si="362"/>
        <v/>
      </c>
      <c r="BO179" s="65" t="str">
        <f t="shared" si="443"/>
        <v/>
      </c>
      <c r="BP179" s="68" t="str">
        <f t="shared" si="363"/>
        <v/>
      </c>
      <c r="BQ179" s="32"/>
      <c r="BR179" s="120"/>
      <c r="BS179" s="62" t="str">
        <f t="shared" si="322"/>
        <v/>
      </c>
      <c r="BT179" s="62" t="str">
        <f t="shared" si="364"/>
        <v/>
      </c>
      <c r="BU179" s="65" t="str">
        <f t="shared" si="444"/>
        <v/>
      </c>
      <c r="BV179" s="68" t="str">
        <f t="shared" si="365"/>
        <v/>
      </c>
      <c r="BW179" s="32"/>
      <c r="BX179" s="120"/>
      <c r="BY179" s="62" t="str">
        <f t="shared" si="323"/>
        <v/>
      </c>
      <c r="BZ179" s="62" t="str">
        <f t="shared" si="366"/>
        <v/>
      </c>
      <c r="CA179" s="65" t="str">
        <f t="shared" si="445"/>
        <v/>
      </c>
      <c r="CB179" s="68" t="str">
        <f t="shared" si="367"/>
        <v/>
      </c>
      <c r="CC179" s="32"/>
      <c r="CD179" s="120"/>
      <c r="CE179" s="62" t="str">
        <f t="shared" si="324"/>
        <v/>
      </c>
      <c r="CF179" s="62" t="str">
        <f t="shared" si="368"/>
        <v/>
      </c>
      <c r="CG179" s="65" t="str">
        <f t="shared" si="446"/>
        <v/>
      </c>
      <c r="CH179" s="68" t="str">
        <f t="shared" si="369"/>
        <v/>
      </c>
      <c r="CI179" s="32"/>
      <c r="CJ179" s="120"/>
      <c r="CK179" s="62" t="str">
        <f t="shared" si="325"/>
        <v/>
      </c>
      <c r="CL179" s="62" t="str">
        <f t="shared" si="370"/>
        <v/>
      </c>
      <c r="CM179" s="65" t="str">
        <f t="shared" si="447"/>
        <v/>
      </c>
      <c r="CN179" s="68" t="str">
        <f t="shared" si="371"/>
        <v/>
      </c>
      <c r="CO179" s="32"/>
      <c r="CP179" s="120"/>
      <c r="CQ179" s="62" t="str">
        <f t="shared" si="326"/>
        <v/>
      </c>
      <c r="CR179" s="62" t="str">
        <f t="shared" si="372"/>
        <v/>
      </c>
      <c r="CS179" s="65" t="str">
        <f t="shared" si="448"/>
        <v/>
      </c>
      <c r="CT179" s="68" t="str">
        <f t="shared" si="373"/>
        <v/>
      </c>
      <c r="CU179" s="32"/>
      <c r="CV179" s="120"/>
      <c r="CW179" s="62" t="str">
        <f t="shared" si="327"/>
        <v/>
      </c>
      <c r="CX179" s="62" t="str">
        <f t="shared" si="374"/>
        <v/>
      </c>
      <c r="CY179" s="65" t="str">
        <f t="shared" si="449"/>
        <v/>
      </c>
      <c r="CZ179" s="68" t="str">
        <f t="shared" si="375"/>
        <v/>
      </c>
      <c r="DA179" s="32"/>
      <c r="DB179" s="120"/>
      <c r="DC179" s="62" t="str">
        <f t="shared" si="328"/>
        <v/>
      </c>
      <c r="DD179" s="62" t="str">
        <f t="shared" si="376"/>
        <v/>
      </c>
      <c r="DE179" s="65" t="str">
        <f t="shared" si="450"/>
        <v/>
      </c>
      <c r="DF179" s="68" t="str">
        <f t="shared" si="377"/>
        <v/>
      </c>
      <c r="DG179" s="32"/>
      <c r="DH179" s="120"/>
      <c r="DI179" s="62" t="str">
        <f t="shared" si="329"/>
        <v/>
      </c>
      <c r="DJ179" s="62" t="str">
        <f t="shared" si="378"/>
        <v/>
      </c>
      <c r="DK179" s="65" t="str">
        <f t="shared" si="451"/>
        <v/>
      </c>
      <c r="DL179" s="68" t="str">
        <f t="shared" si="379"/>
        <v/>
      </c>
      <c r="DM179" s="32"/>
      <c r="DN179" s="120"/>
      <c r="DO179" s="62" t="str">
        <f t="shared" si="330"/>
        <v/>
      </c>
      <c r="DP179" s="62" t="str">
        <f t="shared" si="380"/>
        <v/>
      </c>
      <c r="DQ179" s="65" t="str">
        <f t="shared" si="452"/>
        <v/>
      </c>
      <c r="DR179" s="68" t="str">
        <f t="shared" si="381"/>
        <v/>
      </c>
      <c r="DS179" s="32"/>
      <c r="DT179" s="120"/>
      <c r="DU179" s="62" t="str">
        <f t="shared" si="331"/>
        <v/>
      </c>
      <c r="DV179" s="62" t="str">
        <f t="shared" si="382"/>
        <v/>
      </c>
      <c r="DW179" s="65" t="str">
        <f t="shared" si="453"/>
        <v/>
      </c>
      <c r="DX179" s="68" t="str">
        <f t="shared" si="383"/>
        <v/>
      </c>
      <c r="DY179" s="32"/>
      <c r="DZ179" s="120"/>
      <c r="EA179" s="62" t="str">
        <f t="shared" si="332"/>
        <v/>
      </c>
      <c r="EB179" s="62" t="str">
        <f t="shared" si="384"/>
        <v/>
      </c>
      <c r="EC179" s="65" t="str">
        <f t="shared" si="454"/>
        <v/>
      </c>
      <c r="ED179" s="68" t="str">
        <f t="shared" si="385"/>
        <v/>
      </c>
      <c r="EE179" s="32"/>
      <c r="EF179" s="120"/>
      <c r="EG179" s="62" t="str">
        <f t="shared" si="333"/>
        <v/>
      </c>
      <c r="EH179" s="62" t="str">
        <f t="shared" si="386"/>
        <v/>
      </c>
      <c r="EI179" s="65" t="str">
        <f t="shared" si="455"/>
        <v/>
      </c>
      <c r="EJ179" s="68" t="str">
        <f t="shared" si="387"/>
        <v/>
      </c>
      <c r="EK179" s="32"/>
      <c r="EL179" s="120"/>
      <c r="EM179" s="62" t="str">
        <f t="shared" si="334"/>
        <v/>
      </c>
      <c r="EN179" s="62" t="str">
        <f t="shared" si="388"/>
        <v/>
      </c>
      <c r="EO179" s="65" t="str">
        <f t="shared" si="456"/>
        <v/>
      </c>
      <c r="EP179" s="68" t="str">
        <f t="shared" si="389"/>
        <v/>
      </c>
      <c r="EQ179" s="32"/>
      <c r="ER179" s="120"/>
      <c r="ES179" s="62" t="str">
        <f t="shared" si="335"/>
        <v/>
      </c>
      <c r="ET179" s="62" t="str">
        <f t="shared" si="390"/>
        <v/>
      </c>
      <c r="EU179" s="65" t="str">
        <f t="shared" si="457"/>
        <v/>
      </c>
      <c r="EV179" s="68" t="str">
        <f t="shared" si="391"/>
        <v/>
      </c>
      <c r="EW179" s="32"/>
      <c r="EX179" s="120"/>
      <c r="EY179" s="62" t="str">
        <f t="shared" si="336"/>
        <v/>
      </c>
      <c r="EZ179" s="62" t="str">
        <f t="shared" si="392"/>
        <v/>
      </c>
      <c r="FA179" s="65" t="str">
        <f t="shared" si="458"/>
        <v/>
      </c>
      <c r="FB179" s="68" t="str">
        <f t="shared" si="393"/>
        <v/>
      </c>
      <c r="FC179" s="32"/>
      <c r="FD179" s="120"/>
      <c r="FE179" s="62" t="str">
        <f t="shared" si="337"/>
        <v/>
      </c>
      <c r="FF179" s="62" t="str">
        <f t="shared" si="394"/>
        <v/>
      </c>
      <c r="FG179" s="65" t="str">
        <f t="shared" si="459"/>
        <v/>
      </c>
      <c r="FH179" s="68" t="str">
        <f t="shared" si="395"/>
        <v/>
      </c>
      <c r="FI179" s="32"/>
      <c r="FJ179" s="120"/>
      <c r="FK179" s="62" t="str">
        <f t="shared" si="338"/>
        <v/>
      </c>
      <c r="FL179" s="62" t="str">
        <f t="shared" si="396"/>
        <v/>
      </c>
      <c r="FM179" s="65" t="str">
        <f t="shared" si="460"/>
        <v/>
      </c>
      <c r="FN179" s="68" t="str">
        <f t="shared" si="397"/>
        <v/>
      </c>
      <c r="FO179" s="32"/>
      <c r="FP179" s="120"/>
      <c r="FQ179" s="62" t="str">
        <f t="shared" si="339"/>
        <v/>
      </c>
      <c r="FR179" s="62" t="str">
        <f t="shared" si="398"/>
        <v/>
      </c>
      <c r="FS179" s="65" t="str">
        <f t="shared" si="461"/>
        <v/>
      </c>
      <c r="FT179" s="68" t="str">
        <f t="shared" si="399"/>
        <v/>
      </c>
      <c r="FU179" s="32"/>
      <c r="FV179" s="120"/>
      <c r="FW179" s="62" t="str">
        <f t="shared" si="340"/>
        <v/>
      </c>
      <c r="FX179" s="62" t="str">
        <f t="shared" si="400"/>
        <v/>
      </c>
      <c r="FY179" s="65" t="str">
        <f t="shared" si="462"/>
        <v/>
      </c>
      <c r="FZ179" s="68" t="str">
        <f t="shared" si="401"/>
        <v/>
      </c>
      <c r="GA179" s="32"/>
      <c r="GC179" s="7" t="str">
        <f t="shared" si="402"/>
        <v/>
      </c>
      <c r="GD179" s="7" t="str">
        <f t="shared" ca="1" si="341"/>
        <v/>
      </c>
      <c r="GT179" s="71" t="str">
        <f>IF(GT$9="", "", IF(AND(NOT('Personnel Details'!$N$11=""), $B179&gt;='Personnel Details'!$N$11), 'Personnel Details'!$O$11, IF(AND(NOT('Personnel Details'!$I$11=""), $B179&gt;='Personnel Details'!$I$11), 'Personnel Details'!$J$11, 'Personnel Details'!$E$11)))</f>
        <v/>
      </c>
      <c r="GU179" s="59" t="str">
        <f>IF(GT$9="", "", IF(AND(NOT('Personnel Details'!$N$11=""), $B179&gt;='Personnel Details'!$N$11), IF('Personnel Details'!$P$11="","", 'Personnel Details'!$P$11), IF(AND(NOT('Personnel Details'!$I$11=""), $B179&gt;='Personnel Details'!$I$11), IF('Personnel Details'!$K$11="", "", 'Personnel Details'!$K$11), IF('Personnel Details'!$F$11="", "", 'Personnel Details'!$F$11))))</f>
        <v/>
      </c>
      <c r="GV179" s="74" t="str">
        <f>IF(GT$9="", "", IF(AND(NOT('Personnel Details'!$N$11=""), $B179&gt;='Personnel Details'!$N$11), 'Personnel Details'!$Q$11, IF(AND(NOT('Personnel Details'!$I$11=""), $B179&gt;='Personnel Details'!$I$11), 'Personnel Details'!$L$11, 'Personnel Details'!$G$11)))</f>
        <v/>
      </c>
      <c r="GW179" s="59" t="str">
        <f t="shared" si="403"/>
        <v/>
      </c>
      <c r="GX179" s="53"/>
      <c r="GZ179" s="78" t="str">
        <f>IF(GZ$9="", "", IF(AND(NOT('Personnel Details'!$N$12=""), $B179&gt;='Personnel Details'!$N$12), 'Personnel Details'!$O$12, IF(AND(NOT('Personnel Details'!$I$12=""), $B179&gt;='Personnel Details'!$I$12), 'Personnel Details'!$J$12, 'Personnel Details'!$E$12)))</f>
        <v/>
      </c>
      <c r="HA179" s="59" t="str">
        <f>IF(GZ$9="", "", IF(AND(NOT('Personnel Details'!$N$12=""), $B179&gt;='Personnel Details'!$N$12), IF('Personnel Details'!$P$12="","", 'Personnel Details'!$P$12), IF(AND(NOT('Personnel Details'!$I$12=""), $B179&gt;='Personnel Details'!$I$12), IF('Personnel Details'!$K$12="", "", 'Personnel Details'!$K$12), IF('Personnel Details'!$F$12="", "", 'Personnel Details'!$F$12))))</f>
        <v/>
      </c>
      <c r="HB179" s="79" t="str">
        <f>IF(GZ$9="", "", IF(AND(NOT('Personnel Details'!$N$12=""), $B179&gt;='Personnel Details'!$N$12), 'Personnel Details'!$Q$12, IF(AND(NOT('Personnel Details'!$I$12=""), $B179&gt;='Personnel Details'!$I$12), 'Personnel Details'!$L$12, 'Personnel Details'!$G$12)))</f>
        <v/>
      </c>
      <c r="HC179" s="59" t="str">
        <f t="shared" si="404"/>
        <v/>
      </c>
      <c r="HD179" s="53"/>
      <c r="HF179" s="78" t="str">
        <f>IF(HF$9="", "", IF(AND(NOT('Personnel Details'!$N$13=""), $B179&gt;='Personnel Details'!$N$13), 'Personnel Details'!$O$13, IF(AND(NOT('Personnel Details'!$I$13=""), $B179&gt;='Personnel Details'!$I$13), 'Personnel Details'!$J$13, 'Personnel Details'!$E$13)))</f>
        <v/>
      </c>
      <c r="HG179" s="59" t="str">
        <f>IF(HF$9="", "", IF(AND(NOT('Personnel Details'!$N$13=""), $B179&gt;='Personnel Details'!$N$13), IF('Personnel Details'!$P$13="","", 'Personnel Details'!$P$13), IF(AND(NOT('Personnel Details'!$I$13=""), $B179&gt;='Personnel Details'!$I$13), IF('Personnel Details'!$K$13="", "", 'Personnel Details'!$K$13), IF('Personnel Details'!$F$13="", "", 'Personnel Details'!$F$13))))</f>
        <v/>
      </c>
      <c r="HH179" s="79" t="str">
        <f>IF(HF$9="", "", IF(AND(NOT('Personnel Details'!$N$13=""), $B179&gt;='Personnel Details'!$N$13), 'Personnel Details'!$Q$13, IF(AND(NOT('Personnel Details'!$I$13=""), $B179&gt;='Personnel Details'!$I$13), 'Personnel Details'!$L$13, 'Personnel Details'!$G$13)))</f>
        <v/>
      </c>
      <c r="HI179" s="59" t="str">
        <f t="shared" si="405"/>
        <v/>
      </c>
      <c r="HJ179" s="53"/>
      <c r="HL179" s="78" t="str">
        <f>IF(HL$9="", "", IF(AND(NOT('Personnel Details'!$N$14=""), $B179&gt;='Personnel Details'!$N$14), 'Personnel Details'!$O$14, IF(AND(NOT('Personnel Details'!$I$14=""), $B179&gt;='Personnel Details'!$I$14), 'Personnel Details'!$J$14, 'Personnel Details'!$E$14)))</f>
        <v/>
      </c>
      <c r="HM179" s="59" t="str">
        <f>IF(HL$9="", "", IF(AND(NOT('Personnel Details'!$N$14=""), $B179&gt;='Personnel Details'!$N$14), IF('Personnel Details'!$P$14="","", 'Personnel Details'!$P$14), IF(AND(NOT('Personnel Details'!$I$14=""), $B179&gt;='Personnel Details'!$I$14), IF('Personnel Details'!$K$14="", "", 'Personnel Details'!$K$14), IF('Personnel Details'!$F$14="", "", 'Personnel Details'!$F$14))))</f>
        <v/>
      </c>
      <c r="HN179" s="79" t="str">
        <f>IF(HL$9="", "", IF(AND(NOT('Personnel Details'!$N$14=""), $B179&gt;='Personnel Details'!$N$14), 'Personnel Details'!$Q$14, IF(AND(NOT('Personnel Details'!$I$14=""), $B179&gt;='Personnel Details'!$I$14), 'Personnel Details'!$L$14, 'Personnel Details'!$G$14)))</f>
        <v/>
      </c>
      <c r="HO179" s="59" t="str">
        <f t="shared" si="406"/>
        <v/>
      </c>
      <c r="HP179" s="53"/>
      <c r="HR179" s="78" t="str">
        <f>IF(HR$9="", "", IF(AND(NOT('Personnel Details'!$N$15=""), $B179&gt;='Personnel Details'!$N$15), 'Personnel Details'!$O$15, IF(AND(NOT('Personnel Details'!$I$15=""), $B179&gt;='Personnel Details'!$I$15), 'Personnel Details'!$J$15, 'Personnel Details'!$E$15)))</f>
        <v/>
      </c>
      <c r="HS179" s="59" t="str">
        <f>IF(HR$9="", "", IF(AND(NOT('Personnel Details'!$N$15=""), $B179&gt;='Personnel Details'!$N$15), IF('Personnel Details'!$P$15="","", 'Personnel Details'!$P$15), IF(AND(NOT('Personnel Details'!$I$15=""), $B179&gt;='Personnel Details'!$I$15), IF('Personnel Details'!$K$15="", "", 'Personnel Details'!$K$15), IF('Personnel Details'!$F$15="", "", 'Personnel Details'!$F$15))))</f>
        <v/>
      </c>
      <c r="HT179" s="79" t="str">
        <f>IF(HR$9="", "", IF(AND(NOT('Personnel Details'!$N$15=""), $B179&gt;='Personnel Details'!$N$15), 'Personnel Details'!$Q$15, IF(AND(NOT('Personnel Details'!$I$15=""), $B179&gt;='Personnel Details'!$I$15), 'Personnel Details'!$L$15, 'Personnel Details'!$G$15)))</f>
        <v/>
      </c>
      <c r="HU179" s="59" t="str">
        <f t="shared" si="407"/>
        <v/>
      </c>
      <c r="HV179" s="53"/>
      <c r="HX179" s="78" t="str">
        <f>IF(HX$9="", "", IF(AND(NOT('Personnel Details'!$N$16=""), $B179&gt;='Personnel Details'!$N$16), 'Personnel Details'!$O$16, IF(AND(NOT('Personnel Details'!$I$16=""), $B179&gt;='Personnel Details'!$I$16), 'Personnel Details'!$J$16, 'Personnel Details'!$E$16)))</f>
        <v/>
      </c>
      <c r="HY179" s="59" t="str">
        <f>IF(HX$9="", "", IF(AND(NOT('Personnel Details'!$N$16=""), $B179&gt;='Personnel Details'!$N$16), IF('Personnel Details'!$P$16="","", 'Personnel Details'!$P$16), IF(AND(NOT('Personnel Details'!$I$16=""), $B179&gt;='Personnel Details'!$I$16), IF('Personnel Details'!$K$16="", "", 'Personnel Details'!$K$16), IF('Personnel Details'!$F$16="", "", 'Personnel Details'!$F$16))))</f>
        <v/>
      </c>
      <c r="HZ179" s="79" t="str">
        <f>IF(HX$9="", "", IF(AND(NOT('Personnel Details'!$N$16=""), $B179&gt;='Personnel Details'!$N$16), 'Personnel Details'!$Q$16, IF(AND(NOT('Personnel Details'!$I$16=""), $B179&gt;='Personnel Details'!$I$16), 'Personnel Details'!$L$16, 'Personnel Details'!$G$16)))</f>
        <v/>
      </c>
      <c r="IA179" s="59" t="str">
        <f t="shared" si="408"/>
        <v/>
      </c>
      <c r="IB179" s="53"/>
      <c r="ID179" s="78" t="str">
        <f>IF(ID$9="", "", IF(AND(NOT('Personnel Details'!$N$17=""), $B179&gt;='Personnel Details'!$N$17), 'Personnel Details'!$O$17, IF(AND(NOT('Personnel Details'!$I$17=""), $B179&gt;='Personnel Details'!$I$17), 'Personnel Details'!$J$17, 'Personnel Details'!$E$17)))</f>
        <v/>
      </c>
      <c r="IE179" s="59" t="str">
        <f>IF(ID$9="", "", IF(AND(NOT('Personnel Details'!$N$17=""), $B179&gt;='Personnel Details'!$N$17), IF('Personnel Details'!$P$17="","", 'Personnel Details'!$P$17), IF(AND(NOT('Personnel Details'!$I$17=""), $B179&gt;='Personnel Details'!$I$17), IF('Personnel Details'!$K$17="", "", 'Personnel Details'!$K$17), IF('Personnel Details'!$F$17="", "", 'Personnel Details'!$F$17))))</f>
        <v/>
      </c>
      <c r="IF179" s="79" t="str">
        <f>IF(ID$9="", "", IF(AND(NOT('Personnel Details'!$N$17=""), $B179&gt;='Personnel Details'!$N$17), 'Personnel Details'!$Q$17, IF(AND(NOT('Personnel Details'!$I$17=""), $B179&gt;='Personnel Details'!$I$17), 'Personnel Details'!$L$17, 'Personnel Details'!$G$17)))</f>
        <v/>
      </c>
      <c r="IG179" s="59" t="str">
        <f t="shared" si="409"/>
        <v/>
      </c>
      <c r="IH179" s="53"/>
      <c r="IJ179" s="78" t="str">
        <f>IF(IJ$9="", "", IF(AND(NOT('Personnel Details'!$N$18=""), $B179&gt;='Personnel Details'!$N$18), 'Personnel Details'!$O$18, IF(AND(NOT('Personnel Details'!$I$18=""), $B179&gt;='Personnel Details'!$I$18), 'Personnel Details'!$J$18, 'Personnel Details'!$E$18)))</f>
        <v/>
      </c>
      <c r="IK179" s="59" t="str">
        <f>IF(IJ$9="", "", IF(AND(NOT('Personnel Details'!$N$18=""), $B179&gt;='Personnel Details'!$N$18), IF('Personnel Details'!$P$18="","", 'Personnel Details'!$P$18), IF(AND(NOT('Personnel Details'!$I$18=""), $B179&gt;='Personnel Details'!$I$18), IF('Personnel Details'!$K$18="", "", 'Personnel Details'!$K$18), IF('Personnel Details'!$F$18="", "", 'Personnel Details'!$F$18))))</f>
        <v/>
      </c>
      <c r="IL179" s="79" t="str">
        <f>IF(IJ$9="", "", IF(AND(NOT('Personnel Details'!$N$18=""), $B179&gt;='Personnel Details'!$N$18), 'Personnel Details'!$Q$18, IF(AND(NOT('Personnel Details'!$I$18=""), $B179&gt;='Personnel Details'!$I$18), 'Personnel Details'!$L$18, 'Personnel Details'!$G$18)))</f>
        <v/>
      </c>
      <c r="IM179" s="59" t="str">
        <f t="shared" si="410"/>
        <v/>
      </c>
      <c r="IN179" s="53"/>
      <c r="IP179" s="78" t="str">
        <f>IF(IP$9="", "", IF(AND(NOT('Personnel Details'!$N$19=""), $B179&gt;='Personnel Details'!$N$19), 'Personnel Details'!$O$19, IF(AND(NOT('Personnel Details'!$I$19=""), $B179&gt;='Personnel Details'!$I$19), 'Personnel Details'!$J$19, 'Personnel Details'!$E$19)))</f>
        <v/>
      </c>
      <c r="IQ179" s="59" t="str">
        <f>IF(IP$9="", "", IF(AND(NOT('Personnel Details'!$N$19=""), $B179&gt;='Personnel Details'!$N$19), IF('Personnel Details'!$P$19="","", 'Personnel Details'!$P$19), IF(AND(NOT('Personnel Details'!$I$19=""), $B179&gt;='Personnel Details'!$I$19), IF('Personnel Details'!$K$19="", "", 'Personnel Details'!$K$19), IF('Personnel Details'!$F$19="", "", 'Personnel Details'!$F$19))))</f>
        <v/>
      </c>
      <c r="IR179" s="79" t="str">
        <f>IF(IP$9="", "", IF(AND(NOT('Personnel Details'!$N$19=""), $B179&gt;='Personnel Details'!$N$19), 'Personnel Details'!$Q$19, IF(AND(NOT('Personnel Details'!$I$19=""), $B179&gt;='Personnel Details'!$I$19), 'Personnel Details'!$L$19, 'Personnel Details'!$G$19)))</f>
        <v/>
      </c>
      <c r="IS179" s="59" t="str">
        <f t="shared" si="411"/>
        <v/>
      </c>
      <c r="IT179" s="53"/>
      <c r="IV179" s="78" t="str">
        <f>IF(IV$9="", "", IF(AND(NOT('Personnel Details'!$N$20=""), $B179&gt;='Personnel Details'!$N$20), 'Personnel Details'!$O$20, IF(AND(NOT('Personnel Details'!$I$20=""), $B179&gt;='Personnel Details'!$I$20), 'Personnel Details'!$J$20, 'Personnel Details'!$E$20)))</f>
        <v/>
      </c>
      <c r="IW179" s="59" t="str">
        <f>IF(IV$9="", "", IF(AND(NOT('Personnel Details'!$N$20=""), $B179&gt;='Personnel Details'!$N$20), IF('Personnel Details'!$P$20="","", 'Personnel Details'!$P$20), IF(AND(NOT('Personnel Details'!$I$20=""), $B179&gt;='Personnel Details'!$I$20), IF('Personnel Details'!$K$20="", "", 'Personnel Details'!$K$20), IF('Personnel Details'!$F$20="", "", 'Personnel Details'!$F$20))))</f>
        <v/>
      </c>
      <c r="IX179" s="79" t="str">
        <f>IF(IV$9="", "", IF(AND(NOT('Personnel Details'!$N$20=""), $B179&gt;='Personnel Details'!$N$20), 'Personnel Details'!$Q$20, IF(AND(NOT('Personnel Details'!$I$20=""), $B179&gt;='Personnel Details'!$I$20), 'Personnel Details'!$L$20, 'Personnel Details'!$G$20)))</f>
        <v/>
      </c>
      <c r="IY179" s="59" t="str">
        <f t="shared" si="412"/>
        <v/>
      </c>
      <c r="IZ179" s="53"/>
      <c r="JB179" s="78" t="str">
        <f>IF(JB$9="", "", IF(AND(NOT('Personnel Details'!$N$21=""), $B179&gt;='Personnel Details'!$N$21), 'Personnel Details'!$O$21, IF(AND(NOT('Personnel Details'!$I$21=""), $B179&gt;='Personnel Details'!$I$21), 'Personnel Details'!$J$21, 'Personnel Details'!$E$21)))</f>
        <v/>
      </c>
      <c r="JC179" s="59" t="str">
        <f>IF(JB$9="", "", IF(AND(NOT('Personnel Details'!$N$21=""), $B179&gt;='Personnel Details'!$N$21), IF('Personnel Details'!$P$21="","", 'Personnel Details'!$P$21), IF(AND(NOT('Personnel Details'!$I$21=""), $B179&gt;='Personnel Details'!$I$21), IF('Personnel Details'!$K$21="", "", 'Personnel Details'!$K$21), IF('Personnel Details'!$F$21="", "", 'Personnel Details'!$F$21))))</f>
        <v/>
      </c>
      <c r="JD179" s="79" t="str">
        <f>IF(JB$9="", "", IF(AND(NOT('Personnel Details'!$N$21=""), $B179&gt;='Personnel Details'!$N$21), 'Personnel Details'!$Q$21, IF(AND(NOT('Personnel Details'!$I$21=""), $B179&gt;='Personnel Details'!$I$21), 'Personnel Details'!$L$21, 'Personnel Details'!$G$21)))</f>
        <v/>
      </c>
      <c r="JE179" s="59" t="str">
        <f t="shared" si="413"/>
        <v/>
      </c>
      <c r="JF179" s="53"/>
      <c r="JH179" s="78" t="str">
        <f>IF(JH$9="", "", IF(AND(NOT('Personnel Details'!$N$22=""), $B179&gt;='Personnel Details'!$N$22), 'Personnel Details'!$O$22, IF(AND(NOT('Personnel Details'!$I$22=""), $B179&gt;='Personnel Details'!$I$22), 'Personnel Details'!$J$22, 'Personnel Details'!$E$22)))</f>
        <v/>
      </c>
      <c r="JI179" s="59" t="str">
        <f>IF(JH$9="", "", IF(AND(NOT('Personnel Details'!$N$22=""), $B179&gt;='Personnel Details'!$N$22), IF('Personnel Details'!$P$22="","", 'Personnel Details'!$P$22), IF(AND(NOT('Personnel Details'!$I$22=""), $B179&gt;='Personnel Details'!$I$22), IF('Personnel Details'!$K$22="", "", 'Personnel Details'!$K$22), IF('Personnel Details'!$F$22="", "", 'Personnel Details'!$F$22))))</f>
        <v/>
      </c>
      <c r="JJ179" s="79" t="str">
        <f>IF(JH$9="", "", IF(AND(NOT('Personnel Details'!$N$22=""), $B179&gt;='Personnel Details'!$N$22), 'Personnel Details'!$Q$22, IF(AND(NOT('Personnel Details'!$I$22=""), $B179&gt;='Personnel Details'!$I$22), 'Personnel Details'!$L$22, 'Personnel Details'!$G$22)))</f>
        <v/>
      </c>
      <c r="JK179" s="59" t="str">
        <f t="shared" si="414"/>
        <v/>
      </c>
      <c r="JL179" s="53"/>
      <c r="JN179" s="78" t="str">
        <f>IF(JN$9="", "", IF(AND(NOT('Personnel Details'!$N$23=""), $B179&gt;='Personnel Details'!$N$23), 'Personnel Details'!$O$23, IF(AND(NOT('Personnel Details'!$I$23=""), $B179&gt;='Personnel Details'!$I$23), 'Personnel Details'!$J$23, 'Personnel Details'!$E$23)))</f>
        <v/>
      </c>
      <c r="JO179" s="59" t="str">
        <f>IF(JN$9="", "", IF(AND(NOT('Personnel Details'!$N$23=""), $B179&gt;='Personnel Details'!$N$23), IF('Personnel Details'!$P$23="","", 'Personnel Details'!$P$23), IF(AND(NOT('Personnel Details'!$I$23=""), $B179&gt;='Personnel Details'!$I$23), IF('Personnel Details'!$K$23="", "", 'Personnel Details'!$K$23), IF('Personnel Details'!$F$23="", "", 'Personnel Details'!$F$23))))</f>
        <v/>
      </c>
      <c r="JP179" s="79" t="str">
        <f>IF(JN$9="", "", IF(AND(NOT('Personnel Details'!$N$23=""), $B179&gt;='Personnel Details'!$N$23), 'Personnel Details'!$Q$23, IF(AND(NOT('Personnel Details'!$I$23=""), $B179&gt;='Personnel Details'!$I$23), 'Personnel Details'!$L$23, 'Personnel Details'!$G$23)))</f>
        <v/>
      </c>
      <c r="JQ179" s="59" t="str">
        <f t="shared" si="415"/>
        <v/>
      </c>
      <c r="JR179" s="53"/>
      <c r="JT179" s="78" t="str">
        <f>IF(JT$9="", "", IF(AND(NOT('Personnel Details'!$N$24=""), $B179&gt;='Personnel Details'!$N$24), 'Personnel Details'!$O$24, IF(AND(NOT('Personnel Details'!$I$24=""), $B179&gt;='Personnel Details'!$I$24), 'Personnel Details'!$J$24, 'Personnel Details'!$E$24)))</f>
        <v/>
      </c>
      <c r="JU179" s="59" t="str">
        <f>IF(JT$9="", "", IF(AND(NOT('Personnel Details'!$N$24=""), $B179&gt;='Personnel Details'!$N$24), IF('Personnel Details'!$P$24="","", 'Personnel Details'!$P$24), IF(AND(NOT('Personnel Details'!$I$24=""), $B179&gt;='Personnel Details'!$I$24), IF('Personnel Details'!$K$24="", "", 'Personnel Details'!$K$24), IF('Personnel Details'!$F$24="", "", 'Personnel Details'!$F$24))))</f>
        <v/>
      </c>
      <c r="JV179" s="79" t="str">
        <f>IF(JT$9="", "", IF(AND(NOT('Personnel Details'!$N$24=""), $B179&gt;='Personnel Details'!$N$24), 'Personnel Details'!$Q$24, IF(AND(NOT('Personnel Details'!$I$24=""), $B179&gt;='Personnel Details'!$I$24), 'Personnel Details'!$L$24, 'Personnel Details'!$G$24)))</f>
        <v/>
      </c>
      <c r="JW179" s="59" t="str">
        <f t="shared" si="416"/>
        <v/>
      </c>
      <c r="JX179" s="53"/>
      <c r="JZ179" s="78" t="str">
        <f>IF(JZ$9="", "", IF(AND(NOT('Personnel Details'!$N$25=""), $B179&gt;='Personnel Details'!$N$25), 'Personnel Details'!$O$25, IF(AND(NOT('Personnel Details'!$I$25=""), $B179&gt;='Personnel Details'!$I$25), 'Personnel Details'!$J$25, 'Personnel Details'!$E$25)))</f>
        <v/>
      </c>
      <c r="KA179" s="59" t="str">
        <f>IF(JZ$9="", "", IF(AND(NOT('Personnel Details'!$N$25=""), $B179&gt;='Personnel Details'!$N$25), IF('Personnel Details'!$P$25="","", 'Personnel Details'!$P$25), IF(AND(NOT('Personnel Details'!$I$25=""), $B179&gt;='Personnel Details'!$I$25), IF('Personnel Details'!$K$25="", "", 'Personnel Details'!$K$25), IF('Personnel Details'!$F$25="", "", 'Personnel Details'!$F$25))))</f>
        <v/>
      </c>
      <c r="KB179" s="79" t="str">
        <f>IF(JZ$9="", "", IF(AND(NOT('Personnel Details'!$N$25=""), $B179&gt;='Personnel Details'!$N$25), 'Personnel Details'!$Q$25, IF(AND(NOT('Personnel Details'!$I$25=""), $B179&gt;='Personnel Details'!$I$25), 'Personnel Details'!$L$25, 'Personnel Details'!$G$25)))</f>
        <v/>
      </c>
      <c r="KC179" s="59" t="str">
        <f t="shared" si="417"/>
        <v/>
      </c>
      <c r="KD179" s="53"/>
      <c r="KF179" s="78" t="str">
        <f>IF(KF$9="", "", IF(AND(NOT('Personnel Details'!$N$26=""), $B179&gt;='Personnel Details'!$N$26), 'Personnel Details'!$O$26, IF(AND(NOT('Personnel Details'!$I$26=""), $B179&gt;='Personnel Details'!$I$26), 'Personnel Details'!$J$26, 'Personnel Details'!$E$26)))</f>
        <v/>
      </c>
      <c r="KG179" s="59" t="str">
        <f>IF(KF$9="", "", IF(AND(NOT('Personnel Details'!$N$26=""), $B179&gt;='Personnel Details'!$N$26), IF('Personnel Details'!$P$26="","", 'Personnel Details'!$P$26), IF(AND(NOT('Personnel Details'!$I$26=""), $B179&gt;='Personnel Details'!$I$26), IF('Personnel Details'!$K$26="", "", 'Personnel Details'!$K$26), IF('Personnel Details'!$F$26="", "", 'Personnel Details'!$F$26))))</f>
        <v/>
      </c>
      <c r="KH179" s="79" t="str">
        <f>IF(KF$9="", "", IF(AND(NOT('Personnel Details'!$N$26=""), $B179&gt;='Personnel Details'!$N$26), 'Personnel Details'!$Q$26, IF(AND(NOT('Personnel Details'!$I$26=""), $B179&gt;='Personnel Details'!$I$26), 'Personnel Details'!$L$26, 'Personnel Details'!$G$26)))</f>
        <v/>
      </c>
      <c r="KI179" s="59" t="str">
        <f t="shared" si="418"/>
        <v/>
      </c>
      <c r="KJ179" s="53"/>
      <c r="KL179" s="78" t="str">
        <f>IF(KL$9="", "", IF(AND(NOT('Personnel Details'!$N$27=""), $B179&gt;='Personnel Details'!$N$27), 'Personnel Details'!$O$27, IF(AND(NOT('Personnel Details'!$I$27=""), $B179&gt;='Personnel Details'!$I$27), 'Personnel Details'!$J$27, 'Personnel Details'!$E$27)))</f>
        <v/>
      </c>
      <c r="KM179" s="59" t="str">
        <f>IF(KL$9="", "", IF(AND(NOT('Personnel Details'!$N$27=""), $B179&gt;='Personnel Details'!$N$27), IF('Personnel Details'!$P$27="","", 'Personnel Details'!$P$27), IF(AND(NOT('Personnel Details'!$I$27=""), $B179&gt;='Personnel Details'!$I$27), IF('Personnel Details'!$K$27="", "", 'Personnel Details'!$K$27), IF('Personnel Details'!$F$27="", "", 'Personnel Details'!$F$27))))</f>
        <v/>
      </c>
      <c r="KN179" s="79" t="str">
        <f>IF(KL$9="", "", IF(AND(NOT('Personnel Details'!$N$27=""), $B179&gt;='Personnel Details'!$N$27), 'Personnel Details'!$Q$27, IF(AND(NOT('Personnel Details'!$I$27=""), $B179&gt;='Personnel Details'!$I$27), 'Personnel Details'!$L$27, 'Personnel Details'!$G$27)))</f>
        <v/>
      </c>
      <c r="KO179" s="59" t="str">
        <f t="shared" si="419"/>
        <v/>
      </c>
      <c r="KP179" s="53"/>
      <c r="KR179" s="78" t="str">
        <f>IF(KR$9="", "", IF(AND(NOT('Personnel Details'!$N$28=""), $B179&gt;='Personnel Details'!$N$28), 'Personnel Details'!$O$28, IF(AND(NOT('Personnel Details'!$I$28=""), $B179&gt;='Personnel Details'!$I$28), 'Personnel Details'!$J$28, 'Personnel Details'!$E$28)))</f>
        <v/>
      </c>
      <c r="KS179" s="59" t="str">
        <f>IF(KR$9="", "", IF(AND(NOT('Personnel Details'!$N$28=""), $B179&gt;='Personnel Details'!$N$28), IF('Personnel Details'!$P$28="","", 'Personnel Details'!$P$28), IF(AND(NOT('Personnel Details'!$I$28=""), $B179&gt;='Personnel Details'!$I$28), IF('Personnel Details'!$K$28="", "", 'Personnel Details'!$K$28), IF('Personnel Details'!$F$28="", "", 'Personnel Details'!$F$28))))</f>
        <v/>
      </c>
      <c r="KT179" s="79" t="str">
        <f>IF(KR$9="", "", IF(AND(NOT('Personnel Details'!$N$28=""), $B179&gt;='Personnel Details'!$N$28), 'Personnel Details'!$Q$28, IF(AND(NOT('Personnel Details'!$I$28=""), $B179&gt;='Personnel Details'!$I$28), 'Personnel Details'!$L$28, 'Personnel Details'!$G$28)))</f>
        <v/>
      </c>
      <c r="KU179" s="59" t="str">
        <f t="shared" si="420"/>
        <v/>
      </c>
      <c r="KV179" s="53"/>
      <c r="KX179" s="78" t="str">
        <f>IF(KX$9="", "", IF(AND(NOT('Personnel Details'!$N$29=""), $B179&gt;='Personnel Details'!$N$29), 'Personnel Details'!$O$29, IF(AND(NOT('Personnel Details'!$I$29=""), $B179&gt;='Personnel Details'!$I$29), 'Personnel Details'!$J$29, 'Personnel Details'!$E$29)))</f>
        <v/>
      </c>
      <c r="KY179" s="59" t="str">
        <f>IF(KX$9="", "", IF(AND(NOT('Personnel Details'!$N$29=""), $B179&gt;='Personnel Details'!$N$29), IF('Personnel Details'!$P$29="","", 'Personnel Details'!$P$29), IF(AND(NOT('Personnel Details'!$I$29=""), $B179&gt;='Personnel Details'!$I$29), IF('Personnel Details'!$K$29="", "", 'Personnel Details'!$K$29), IF('Personnel Details'!$F$29="", "", 'Personnel Details'!$F$29))))</f>
        <v/>
      </c>
      <c r="KZ179" s="79" t="str">
        <f>IF(KX$9="", "", IF(AND(NOT('Personnel Details'!$N$29=""), $B179&gt;='Personnel Details'!$N$29), 'Personnel Details'!$Q$29, IF(AND(NOT('Personnel Details'!$I$29=""), $B179&gt;='Personnel Details'!$I$29), 'Personnel Details'!$L$29, 'Personnel Details'!$G$29)))</f>
        <v/>
      </c>
      <c r="LA179" s="59" t="str">
        <f t="shared" si="421"/>
        <v/>
      </c>
      <c r="LB179" s="53"/>
      <c r="LD179" s="78" t="str">
        <f>IF(LD$9="", "", IF(AND(NOT('Personnel Details'!$N$30=""), $B179&gt;='Personnel Details'!$N$30), 'Personnel Details'!$O$30, IF(AND(NOT('Personnel Details'!$I$30=""), $B179&gt;='Personnel Details'!$I$30), 'Personnel Details'!$J$30, 'Personnel Details'!$E$30)))</f>
        <v/>
      </c>
      <c r="LE179" s="59" t="str">
        <f>IF(LD$9="", "", IF(AND(NOT('Personnel Details'!$N$30=""), $B179&gt;='Personnel Details'!$N$30), IF('Personnel Details'!$P$30="","", 'Personnel Details'!$P$30), IF(AND(NOT('Personnel Details'!$I$30=""), $B179&gt;='Personnel Details'!$I$30), IF('Personnel Details'!$K$30="", "", 'Personnel Details'!$K$30), IF('Personnel Details'!$F$30="", "", 'Personnel Details'!$F$30))))</f>
        <v/>
      </c>
      <c r="LF179" s="79" t="str">
        <f>IF(LD$9="", "", IF(AND(NOT('Personnel Details'!$N$30=""), $B179&gt;='Personnel Details'!$N$30), 'Personnel Details'!$Q$30, IF(AND(NOT('Personnel Details'!$I$30=""), $B179&gt;='Personnel Details'!$I$30), 'Personnel Details'!$L$30, 'Personnel Details'!$G$30)))</f>
        <v/>
      </c>
      <c r="LG179" s="59" t="str">
        <f t="shared" si="422"/>
        <v/>
      </c>
      <c r="LH179" s="53"/>
      <c r="LJ179" s="78" t="str">
        <f>IF(LJ$9="", "", IF(AND(NOT('Personnel Details'!$N$31=""), $B179&gt;='Personnel Details'!$N$31), 'Personnel Details'!$O$31, IF(AND(NOT('Personnel Details'!$I$31=""), $B179&gt;='Personnel Details'!$I$31), 'Personnel Details'!$J$31, 'Personnel Details'!$E$31)))</f>
        <v/>
      </c>
      <c r="LK179" s="59" t="str">
        <f>IF(LJ$9="", "", IF(AND(NOT('Personnel Details'!$N$31=""), $B179&gt;='Personnel Details'!$N$31), IF('Personnel Details'!$P$31="","", 'Personnel Details'!$P$31), IF(AND(NOT('Personnel Details'!$I$31=""), $B179&gt;='Personnel Details'!$I$31), IF('Personnel Details'!$K$31="", "", 'Personnel Details'!$K$31), IF('Personnel Details'!$F$31="", "", 'Personnel Details'!$F$31))))</f>
        <v/>
      </c>
      <c r="LL179" s="79" t="str">
        <f>IF(LJ$9="", "", IF(AND(NOT('Personnel Details'!$N$31=""), $B179&gt;='Personnel Details'!$N$31), 'Personnel Details'!$Q$31, IF(AND(NOT('Personnel Details'!$I$31=""), $B179&gt;='Personnel Details'!$I$31), 'Personnel Details'!$L$31, 'Personnel Details'!$G$31)))</f>
        <v/>
      </c>
      <c r="LM179" s="59" t="str">
        <f t="shared" si="423"/>
        <v/>
      </c>
      <c r="LN179" s="53"/>
      <c r="LP179" s="78" t="str">
        <f>IF(LP$9="", "", IF(AND(NOT('Personnel Details'!$N$32=""), $B179&gt;='Personnel Details'!$N$32), 'Personnel Details'!$O$32, IF(AND(NOT('Personnel Details'!$I$32=""), $B179&gt;='Personnel Details'!$I$32), 'Personnel Details'!$J$32, 'Personnel Details'!$E$32)))</f>
        <v/>
      </c>
      <c r="LQ179" s="59" t="str">
        <f>IF(LP$9="", "", IF(AND(NOT('Personnel Details'!$N$32=""), $B179&gt;='Personnel Details'!$N$32), IF('Personnel Details'!$P$32="","", 'Personnel Details'!$P$32), IF(AND(NOT('Personnel Details'!$I$32=""), $B179&gt;='Personnel Details'!$I$32), IF('Personnel Details'!$K$32="", "", 'Personnel Details'!$K$32), IF('Personnel Details'!$F$32="", "", 'Personnel Details'!$F$32))))</f>
        <v/>
      </c>
      <c r="LR179" s="79" t="str">
        <f>IF(LP$9="", "", IF(AND(NOT('Personnel Details'!$N$32=""), $B179&gt;='Personnel Details'!$N$32), 'Personnel Details'!$Q$32, IF(AND(NOT('Personnel Details'!$I$32=""), $B179&gt;='Personnel Details'!$I$32), 'Personnel Details'!$L$32, 'Personnel Details'!$G$32)))</f>
        <v/>
      </c>
      <c r="LS179" s="59" t="str">
        <f t="shared" si="424"/>
        <v/>
      </c>
      <c r="LT179" s="53"/>
      <c r="LV179" s="78" t="str">
        <f>IF(LV$9="", "", IF(AND(NOT('Personnel Details'!$N$33=""), $B179&gt;='Personnel Details'!$N$33), 'Personnel Details'!$O$33, IF(AND(NOT('Personnel Details'!$I$33=""), $B179&gt;='Personnel Details'!$I$33), 'Personnel Details'!$J$33, 'Personnel Details'!$E$33)))</f>
        <v/>
      </c>
      <c r="LW179" s="59" t="str">
        <f>IF(LV$9="", "", IF(AND(NOT('Personnel Details'!$N$33=""), $B179&gt;='Personnel Details'!$N$33), IF('Personnel Details'!$P$33="","", 'Personnel Details'!$P$33), IF(AND(NOT('Personnel Details'!$I$33=""), $B179&gt;='Personnel Details'!$I$33), IF('Personnel Details'!$K$33="", "", 'Personnel Details'!$K$33), IF('Personnel Details'!$F$33="", "", 'Personnel Details'!$F$33))))</f>
        <v/>
      </c>
      <c r="LX179" s="79" t="str">
        <f>IF(LV$9="", "", IF(AND(NOT('Personnel Details'!$N$33=""), $B179&gt;='Personnel Details'!$N$33), 'Personnel Details'!$Q$33, IF(AND(NOT('Personnel Details'!$I$33=""), $B179&gt;='Personnel Details'!$I$33), 'Personnel Details'!$L$33, 'Personnel Details'!$G$33)))</f>
        <v/>
      </c>
      <c r="LY179" s="59" t="str">
        <f t="shared" si="425"/>
        <v/>
      </c>
      <c r="LZ179" s="53"/>
      <c r="MB179" s="78" t="str">
        <f>IF(MB$9="", "", IF(AND(NOT('Personnel Details'!$N$34=""), $B179&gt;='Personnel Details'!$N$34), 'Personnel Details'!$O$34, IF(AND(NOT('Personnel Details'!$I$34=""), $B179&gt;='Personnel Details'!$I$34), 'Personnel Details'!$J$34, 'Personnel Details'!$E$34)))</f>
        <v/>
      </c>
      <c r="MC179" s="59" t="str">
        <f>IF(MB$9="", "", IF(AND(NOT('Personnel Details'!$N$34=""), $B179&gt;='Personnel Details'!$N$34), IF('Personnel Details'!$P$34="","", 'Personnel Details'!$P$34), IF(AND(NOT('Personnel Details'!$I$34=""), $B179&gt;='Personnel Details'!$I$34), IF('Personnel Details'!$K$34="", "", 'Personnel Details'!$K$34), IF('Personnel Details'!$F$34="", "", 'Personnel Details'!$F$34))))</f>
        <v/>
      </c>
      <c r="MD179" s="79" t="str">
        <f>IF(MB$9="", "", IF(AND(NOT('Personnel Details'!$N$34=""), $B179&gt;='Personnel Details'!$N$34), 'Personnel Details'!$Q$34, IF(AND(NOT('Personnel Details'!$I$34=""), $B179&gt;='Personnel Details'!$I$34), 'Personnel Details'!$L$34, 'Personnel Details'!$G$34)))</f>
        <v/>
      </c>
      <c r="ME179" s="59" t="str">
        <f t="shared" si="426"/>
        <v/>
      </c>
      <c r="MF179" s="53"/>
      <c r="MH179" s="78" t="str">
        <f>IF(MH$9="", "", IF(AND(NOT('Personnel Details'!$N$35=""), $B179&gt;='Personnel Details'!$N$35), 'Personnel Details'!$O$35, IF(AND(NOT('Personnel Details'!$I$35=""), $B179&gt;='Personnel Details'!$I$35), 'Personnel Details'!$J$35, 'Personnel Details'!$E$35)))</f>
        <v/>
      </c>
      <c r="MI179" s="59" t="str">
        <f>IF(MH$9="", "", IF(AND(NOT('Personnel Details'!$N$35=""), $B179&gt;='Personnel Details'!$N$35), IF('Personnel Details'!$P$35="","", 'Personnel Details'!$P$35), IF(AND(NOT('Personnel Details'!$I$35=""), $B179&gt;='Personnel Details'!$I$35), IF('Personnel Details'!$K$35="", "", 'Personnel Details'!$K$35), IF('Personnel Details'!$F$35="", "", 'Personnel Details'!$F$35))))</f>
        <v/>
      </c>
      <c r="MJ179" s="79" t="str">
        <f>IF(MH$9="", "", IF(AND(NOT('Personnel Details'!$N$35=""), $B179&gt;='Personnel Details'!$N$35), 'Personnel Details'!$Q$35, IF(AND(NOT('Personnel Details'!$I$35=""), $B179&gt;='Personnel Details'!$I$35), 'Personnel Details'!$L$35, 'Personnel Details'!$G$35)))</f>
        <v/>
      </c>
      <c r="MK179" s="59" t="str">
        <f t="shared" si="427"/>
        <v/>
      </c>
      <c r="ML179" s="53"/>
      <c r="MN179" s="78" t="str">
        <f>IF(MN$9="", "", IF(AND(NOT('Personnel Details'!$N$36=""), $B179&gt;='Personnel Details'!$N$36), 'Personnel Details'!$O$36, IF(AND(NOT('Personnel Details'!$I$36=""), $B179&gt;='Personnel Details'!$I$36), 'Personnel Details'!$J$36, 'Personnel Details'!$E$36)))</f>
        <v/>
      </c>
      <c r="MO179" s="59" t="str">
        <f>IF(MN$9="", "", IF(AND(NOT('Personnel Details'!$N$36=""), $B179&gt;='Personnel Details'!$N$36), IF('Personnel Details'!$P$36="","", 'Personnel Details'!$P$36), IF(AND(NOT('Personnel Details'!$I$36=""), $B179&gt;='Personnel Details'!$I$36), IF('Personnel Details'!$K$36="", "", 'Personnel Details'!$K$36), IF('Personnel Details'!$F$36="", "", 'Personnel Details'!$F$36))))</f>
        <v/>
      </c>
      <c r="MP179" s="79" t="str">
        <f>IF(MN$9="", "", IF(AND(NOT('Personnel Details'!$N$36=""), $B179&gt;='Personnel Details'!$N$36), 'Personnel Details'!$Q$36, IF(AND(NOT('Personnel Details'!$I$36=""), $B179&gt;='Personnel Details'!$I$36), 'Personnel Details'!$L$36, 'Personnel Details'!$G$36)))</f>
        <v/>
      </c>
      <c r="MQ179" s="59" t="str">
        <f t="shared" si="428"/>
        <v/>
      </c>
      <c r="MR179" s="53"/>
      <c r="MT179" s="78" t="str">
        <f>IF(MT$9="", "", IF(AND(NOT('Personnel Details'!$N$37=""), $B179&gt;='Personnel Details'!$N$37), 'Personnel Details'!$O$37, IF(AND(NOT('Personnel Details'!$I$37=""), $B179&gt;='Personnel Details'!$I$37), 'Personnel Details'!$J$37, 'Personnel Details'!$E$37)))</f>
        <v/>
      </c>
      <c r="MU179" s="59" t="str">
        <f>IF(MT$9="", "", IF(AND(NOT('Personnel Details'!$N$37=""), $B179&gt;='Personnel Details'!$N$37), IF('Personnel Details'!$P$37="","", 'Personnel Details'!$P$37), IF(AND(NOT('Personnel Details'!$I$37=""), $B179&gt;='Personnel Details'!$I$37), IF('Personnel Details'!$K$37="", "", 'Personnel Details'!$K$37), IF('Personnel Details'!$F$37="", "", 'Personnel Details'!$F$37))))</f>
        <v/>
      </c>
      <c r="MV179" s="79" t="str">
        <f>IF(MT$9="", "", IF(AND(NOT('Personnel Details'!$N$37=""), $B179&gt;='Personnel Details'!$N$37), 'Personnel Details'!$Q$37, IF(AND(NOT('Personnel Details'!$I$37=""), $B179&gt;='Personnel Details'!$I$37), 'Personnel Details'!$L$37, 'Personnel Details'!$G$37)))</f>
        <v/>
      </c>
      <c r="MW179" s="59" t="str">
        <f t="shared" si="429"/>
        <v/>
      </c>
      <c r="MX179" s="53"/>
      <c r="MZ179" s="78" t="str">
        <f>IF(MZ$9="", "", IF(AND(NOT('Personnel Details'!$N$38=""), $B179&gt;='Personnel Details'!$N$38), 'Personnel Details'!$O$38, IF(AND(NOT('Personnel Details'!$I$38=""), $B179&gt;='Personnel Details'!$I$38), 'Personnel Details'!$J$38, 'Personnel Details'!$E$38)))</f>
        <v/>
      </c>
      <c r="NA179" s="59" t="str">
        <f>IF(MZ$9="", "", IF(AND(NOT('Personnel Details'!$N$38=""), $B179&gt;='Personnel Details'!$N$38), IF('Personnel Details'!$P$38="","", 'Personnel Details'!$P$38), IF(AND(NOT('Personnel Details'!$I$38=""), $B179&gt;='Personnel Details'!$I$38), IF('Personnel Details'!$K$38="", "", 'Personnel Details'!$K$38), IF('Personnel Details'!$F$38="", "", 'Personnel Details'!$F$38))))</f>
        <v/>
      </c>
      <c r="NB179" s="79" t="str">
        <f>IF(MZ$9="", "", IF(AND(NOT('Personnel Details'!$N$38=""), $B179&gt;='Personnel Details'!$N$38), 'Personnel Details'!$Q$38, IF(AND(NOT('Personnel Details'!$I$38=""), $B179&gt;='Personnel Details'!$I$38), 'Personnel Details'!$L$38, 'Personnel Details'!$G$38)))</f>
        <v/>
      </c>
      <c r="NC179" s="59" t="str">
        <f t="shared" si="430"/>
        <v/>
      </c>
      <c r="ND179" s="53"/>
      <c r="NF179" s="78" t="str">
        <f>IF(NF$9="", "", IF(AND(NOT('Personnel Details'!$N$39=""), $B179&gt;='Personnel Details'!$N$39), 'Personnel Details'!$O$39, IF(AND(NOT('Personnel Details'!$I$39=""), $B179&gt;='Personnel Details'!$I$39), 'Personnel Details'!$J$39, 'Personnel Details'!$E$39)))</f>
        <v/>
      </c>
      <c r="NG179" s="59" t="str">
        <f>IF(NF$9="", "", IF(AND(NOT('Personnel Details'!$N$39=""), $B179&gt;='Personnel Details'!$N$39), IF('Personnel Details'!$P$39="","", 'Personnel Details'!$P$39), IF(AND(NOT('Personnel Details'!$I$39=""), $B179&gt;='Personnel Details'!$I$39), IF('Personnel Details'!$K$39="", "", 'Personnel Details'!$K$39), IF('Personnel Details'!$F$39="", "", 'Personnel Details'!$F$39))))</f>
        <v/>
      </c>
      <c r="NH179" s="79" t="str">
        <f>IF(NF$9="", "", IF(AND(NOT('Personnel Details'!$N$39=""), $B179&gt;='Personnel Details'!$N$39), 'Personnel Details'!$Q$39, IF(AND(NOT('Personnel Details'!$I$39=""), $B179&gt;='Personnel Details'!$I$39), 'Personnel Details'!$L$39, 'Personnel Details'!$G$39)))</f>
        <v/>
      </c>
      <c r="NI179" s="59" t="str">
        <f t="shared" si="431"/>
        <v/>
      </c>
      <c r="NJ179" s="53"/>
      <c r="NL179" s="78" t="str">
        <f>IF(NL$9="", "", IF(AND(NOT('Personnel Details'!$N$40=""), $B179&gt;='Personnel Details'!$N$40), 'Personnel Details'!$O$40, IF(AND(NOT('Personnel Details'!$I$40=""), $B179&gt;='Personnel Details'!$I$40), 'Personnel Details'!$J$40, 'Personnel Details'!$E$40)))</f>
        <v/>
      </c>
      <c r="NM179" s="59" t="str">
        <f>IF(NL$9="", "", IF(AND(NOT('Personnel Details'!$N$40=""), $B179&gt;='Personnel Details'!$N$40), IF('Personnel Details'!$P$40="","", 'Personnel Details'!$P$40), IF(AND(NOT('Personnel Details'!$I$40=""), $B179&gt;='Personnel Details'!$I$40), IF('Personnel Details'!$K$40="", "", 'Personnel Details'!$K$40), IF('Personnel Details'!$F$40="", "", 'Personnel Details'!$F$40))))</f>
        <v/>
      </c>
      <c r="NN179" s="79" t="str">
        <f>IF(NL$9="", "", IF(AND(NOT('Personnel Details'!$N$40=""), $B179&gt;='Personnel Details'!$N$40), 'Personnel Details'!$Q$40, IF(AND(NOT('Personnel Details'!$I$40=""), $B179&gt;='Personnel Details'!$I$40), 'Personnel Details'!$L$40, 'Personnel Details'!$G$40)))</f>
        <v/>
      </c>
      <c r="NO179" s="59" t="str">
        <f t="shared" si="432"/>
        <v/>
      </c>
      <c r="NP179" s="53"/>
    </row>
    <row r="180" spans="1:380" x14ac:dyDescent="0.25">
      <c r="A180" s="32"/>
      <c r="B180" s="113" t="str">
        <f>IFERROR(IF(B179+1&gt;'Personnel Details'!$U$5, "", B179+1), "")</f>
        <v/>
      </c>
      <c r="C180" s="32"/>
      <c r="D180" s="120"/>
      <c r="E180" s="13" t="str">
        <f t="shared" si="311"/>
        <v/>
      </c>
      <c r="F180" s="13" t="str">
        <f t="shared" si="342"/>
        <v/>
      </c>
      <c r="G180" s="56" t="str">
        <f t="shared" si="433"/>
        <v/>
      </c>
      <c r="H180" s="16" t="str">
        <f t="shared" si="343"/>
        <v/>
      </c>
      <c r="I180" s="32"/>
      <c r="J180" s="120"/>
      <c r="K180" s="62" t="str">
        <f t="shared" si="312"/>
        <v/>
      </c>
      <c r="L180" s="62" t="str">
        <f t="shared" si="344"/>
        <v/>
      </c>
      <c r="M180" s="65" t="str">
        <f t="shared" si="434"/>
        <v/>
      </c>
      <c r="N180" s="68" t="str">
        <f t="shared" si="345"/>
        <v/>
      </c>
      <c r="O180" s="32"/>
      <c r="P180" s="120"/>
      <c r="Q180" s="62" t="str">
        <f t="shared" si="313"/>
        <v/>
      </c>
      <c r="R180" s="62" t="str">
        <f t="shared" si="346"/>
        <v/>
      </c>
      <c r="S180" s="65" t="str">
        <f t="shared" si="435"/>
        <v/>
      </c>
      <c r="T180" s="68" t="str">
        <f t="shared" si="347"/>
        <v/>
      </c>
      <c r="U180" s="32"/>
      <c r="V180" s="120"/>
      <c r="W180" s="62" t="str">
        <f t="shared" si="314"/>
        <v/>
      </c>
      <c r="X180" s="62" t="str">
        <f t="shared" si="348"/>
        <v/>
      </c>
      <c r="Y180" s="65" t="str">
        <f t="shared" si="436"/>
        <v/>
      </c>
      <c r="Z180" s="68" t="str">
        <f t="shared" si="349"/>
        <v/>
      </c>
      <c r="AA180" s="32"/>
      <c r="AB180" s="120"/>
      <c r="AC180" s="62" t="str">
        <f t="shared" si="315"/>
        <v/>
      </c>
      <c r="AD180" s="62" t="str">
        <f t="shared" si="350"/>
        <v/>
      </c>
      <c r="AE180" s="65" t="str">
        <f t="shared" si="437"/>
        <v/>
      </c>
      <c r="AF180" s="68" t="str">
        <f t="shared" si="351"/>
        <v/>
      </c>
      <c r="AG180" s="32"/>
      <c r="AH180" s="120"/>
      <c r="AI180" s="62" t="str">
        <f t="shared" si="316"/>
        <v/>
      </c>
      <c r="AJ180" s="62" t="str">
        <f t="shared" si="352"/>
        <v/>
      </c>
      <c r="AK180" s="65" t="str">
        <f t="shared" si="438"/>
        <v/>
      </c>
      <c r="AL180" s="68" t="str">
        <f t="shared" si="353"/>
        <v/>
      </c>
      <c r="AM180" s="32"/>
      <c r="AN180" s="120"/>
      <c r="AO180" s="62" t="str">
        <f t="shared" si="317"/>
        <v/>
      </c>
      <c r="AP180" s="62" t="str">
        <f t="shared" si="354"/>
        <v/>
      </c>
      <c r="AQ180" s="65" t="str">
        <f t="shared" si="439"/>
        <v/>
      </c>
      <c r="AR180" s="68" t="str">
        <f t="shared" si="355"/>
        <v/>
      </c>
      <c r="AS180" s="32"/>
      <c r="AT180" s="120"/>
      <c r="AU180" s="62" t="str">
        <f t="shared" si="318"/>
        <v/>
      </c>
      <c r="AV180" s="62" t="str">
        <f t="shared" si="356"/>
        <v/>
      </c>
      <c r="AW180" s="65" t="str">
        <f t="shared" si="440"/>
        <v/>
      </c>
      <c r="AX180" s="68" t="str">
        <f t="shared" si="357"/>
        <v/>
      </c>
      <c r="AY180" s="32"/>
      <c r="AZ180" s="120"/>
      <c r="BA180" s="62" t="str">
        <f t="shared" si="319"/>
        <v/>
      </c>
      <c r="BB180" s="62" t="str">
        <f t="shared" si="358"/>
        <v/>
      </c>
      <c r="BC180" s="65" t="str">
        <f t="shared" si="441"/>
        <v/>
      </c>
      <c r="BD180" s="68" t="str">
        <f t="shared" si="359"/>
        <v/>
      </c>
      <c r="BE180" s="32"/>
      <c r="BF180" s="120"/>
      <c r="BG180" s="62" t="str">
        <f t="shared" si="320"/>
        <v/>
      </c>
      <c r="BH180" s="62" t="str">
        <f t="shared" si="360"/>
        <v/>
      </c>
      <c r="BI180" s="65" t="str">
        <f t="shared" si="442"/>
        <v/>
      </c>
      <c r="BJ180" s="68" t="str">
        <f t="shared" si="361"/>
        <v/>
      </c>
      <c r="BK180" s="32"/>
      <c r="BL180" s="120"/>
      <c r="BM180" s="62" t="str">
        <f t="shared" si="321"/>
        <v/>
      </c>
      <c r="BN180" s="62" t="str">
        <f t="shared" si="362"/>
        <v/>
      </c>
      <c r="BO180" s="65" t="str">
        <f t="shared" si="443"/>
        <v/>
      </c>
      <c r="BP180" s="68" t="str">
        <f t="shared" si="363"/>
        <v/>
      </c>
      <c r="BQ180" s="32"/>
      <c r="BR180" s="120"/>
      <c r="BS180" s="62" t="str">
        <f t="shared" si="322"/>
        <v/>
      </c>
      <c r="BT180" s="62" t="str">
        <f t="shared" si="364"/>
        <v/>
      </c>
      <c r="BU180" s="65" t="str">
        <f t="shared" si="444"/>
        <v/>
      </c>
      <c r="BV180" s="68" t="str">
        <f t="shared" si="365"/>
        <v/>
      </c>
      <c r="BW180" s="32"/>
      <c r="BX180" s="120"/>
      <c r="BY180" s="62" t="str">
        <f t="shared" si="323"/>
        <v/>
      </c>
      <c r="BZ180" s="62" t="str">
        <f t="shared" si="366"/>
        <v/>
      </c>
      <c r="CA180" s="65" t="str">
        <f t="shared" si="445"/>
        <v/>
      </c>
      <c r="CB180" s="68" t="str">
        <f t="shared" si="367"/>
        <v/>
      </c>
      <c r="CC180" s="32"/>
      <c r="CD180" s="120"/>
      <c r="CE180" s="62" t="str">
        <f t="shared" si="324"/>
        <v/>
      </c>
      <c r="CF180" s="62" t="str">
        <f t="shared" si="368"/>
        <v/>
      </c>
      <c r="CG180" s="65" t="str">
        <f t="shared" si="446"/>
        <v/>
      </c>
      <c r="CH180" s="68" t="str">
        <f t="shared" si="369"/>
        <v/>
      </c>
      <c r="CI180" s="32"/>
      <c r="CJ180" s="120"/>
      <c r="CK180" s="62" t="str">
        <f t="shared" si="325"/>
        <v/>
      </c>
      <c r="CL180" s="62" t="str">
        <f t="shared" si="370"/>
        <v/>
      </c>
      <c r="CM180" s="65" t="str">
        <f t="shared" si="447"/>
        <v/>
      </c>
      <c r="CN180" s="68" t="str">
        <f t="shared" si="371"/>
        <v/>
      </c>
      <c r="CO180" s="32"/>
      <c r="CP180" s="120"/>
      <c r="CQ180" s="62" t="str">
        <f t="shared" si="326"/>
        <v/>
      </c>
      <c r="CR180" s="62" t="str">
        <f t="shared" si="372"/>
        <v/>
      </c>
      <c r="CS180" s="65" t="str">
        <f t="shared" si="448"/>
        <v/>
      </c>
      <c r="CT180" s="68" t="str">
        <f t="shared" si="373"/>
        <v/>
      </c>
      <c r="CU180" s="32"/>
      <c r="CV180" s="120"/>
      <c r="CW180" s="62" t="str">
        <f t="shared" si="327"/>
        <v/>
      </c>
      <c r="CX180" s="62" t="str">
        <f t="shared" si="374"/>
        <v/>
      </c>
      <c r="CY180" s="65" t="str">
        <f t="shared" si="449"/>
        <v/>
      </c>
      <c r="CZ180" s="68" t="str">
        <f t="shared" si="375"/>
        <v/>
      </c>
      <c r="DA180" s="32"/>
      <c r="DB180" s="120"/>
      <c r="DC180" s="62" t="str">
        <f t="shared" si="328"/>
        <v/>
      </c>
      <c r="DD180" s="62" t="str">
        <f t="shared" si="376"/>
        <v/>
      </c>
      <c r="DE180" s="65" t="str">
        <f t="shared" si="450"/>
        <v/>
      </c>
      <c r="DF180" s="68" t="str">
        <f t="shared" si="377"/>
        <v/>
      </c>
      <c r="DG180" s="32"/>
      <c r="DH180" s="120"/>
      <c r="DI180" s="62" t="str">
        <f t="shared" si="329"/>
        <v/>
      </c>
      <c r="DJ180" s="62" t="str">
        <f t="shared" si="378"/>
        <v/>
      </c>
      <c r="DK180" s="65" t="str">
        <f t="shared" si="451"/>
        <v/>
      </c>
      <c r="DL180" s="68" t="str">
        <f t="shared" si="379"/>
        <v/>
      </c>
      <c r="DM180" s="32"/>
      <c r="DN180" s="120"/>
      <c r="DO180" s="62" t="str">
        <f t="shared" si="330"/>
        <v/>
      </c>
      <c r="DP180" s="62" t="str">
        <f t="shared" si="380"/>
        <v/>
      </c>
      <c r="DQ180" s="65" t="str">
        <f t="shared" si="452"/>
        <v/>
      </c>
      <c r="DR180" s="68" t="str">
        <f t="shared" si="381"/>
        <v/>
      </c>
      <c r="DS180" s="32"/>
      <c r="DT180" s="120"/>
      <c r="DU180" s="62" t="str">
        <f t="shared" si="331"/>
        <v/>
      </c>
      <c r="DV180" s="62" t="str">
        <f t="shared" si="382"/>
        <v/>
      </c>
      <c r="DW180" s="65" t="str">
        <f t="shared" si="453"/>
        <v/>
      </c>
      <c r="DX180" s="68" t="str">
        <f t="shared" si="383"/>
        <v/>
      </c>
      <c r="DY180" s="32"/>
      <c r="DZ180" s="120"/>
      <c r="EA180" s="62" t="str">
        <f t="shared" si="332"/>
        <v/>
      </c>
      <c r="EB180" s="62" t="str">
        <f t="shared" si="384"/>
        <v/>
      </c>
      <c r="EC180" s="65" t="str">
        <f t="shared" si="454"/>
        <v/>
      </c>
      <c r="ED180" s="68" t="str">
        <f t="shared" si="385"/>
        <v/>
      </c>
      <c r="EE180" s="32"/>
      <c r="EF180" s="120"/>
      <c r="EG180" s="62" t="str">
        <f t="shared" si="333"/>
        <v/>
      </c>
      <c r="EH180" s="62" t="str">
        <f t="shared" si="386"/>
        <v/>
      </c>
      <c r="EI180" s="65" t="str">
        <f t="shared" si="455"/>
        <v/>
      </c>
      <c r="EJ180" s="68" t="str">
        <f t="shared" si="387"/>
        <v/>
      </c>
      <c r="EK180" s="32"/>
      <c r="EL180" s="120"/>
      <c r="EM180" s="62" t="str">
        <f t="shared" si="334"/>
        <v/>
      </c>
      <c r="EN180" s="62" t="str">
        <f t="shared" si="388"/>
        <v/>
      </c>
      <c r="EO180" s="65" t="str">
        <f t="shared" si="456"/>
        <v/>
      </c>
      <c r="EP180" s="68" t="str">
        <f t="shared" si="389"/>
        <v/>
      </c>
      <c r="EQ180" s="32"/>
      <c r="ER180" s="120"/>
      <c r="ES180" s="62" t="str">
        <f t="shared" si="335"/>
        <v/>
      </c>
      <c r="ET180" s="62" t="str">
        <f t="shared" si="390"/>
        <v/>
      </c>
      <c r="EU180" s="65" t="str">
        <f t="shared" si="457"/>
        <v/>
      </c>
      <c r="EV180" s="68" t="str">
        <f t="shared" si="391"/>
        <v/>
      </c>
      <c r="EW180" s="32"/>
      <c r="EX180" s="120"/>
      <c r="EY180" s="62" t="str">
        <f t="shared" si="336"/>
        <v/>
      </c>
      <c r="EZ180" s="62" t="str">
        <f t="shared" si="392"/>
        <v/>
      </c>
      <c r="FA180" s="65" t="str">
        <f t="shared" si="458"/>
        <v/>
      </c>
      <c r="FB180" s="68" t="str">
        <f t="shared" si="393"/>
        <v/>
      </c>
      <c r="FC180" s="32"/>
      <c r="FD180" s="120"/>
      <c r="FE180" s="62" t="str">
        <f t="shared" si="337"/>
        <v/>
      </c>
      <c r="FF180" s="62" t="str">
        <f t="shared" si="394"/>
        <v/>
      </c>
      <c r="FG180" s="65" t="str">
        <f t="shared" si="459"/>
        <v/>
      </c>
      <c r="FH180" s="68" t="str">
        <f t="shared" si="395"/>
        <v/>
      </c>
      <c r="FI180" s="32"/>
      <c r="FJ180" s="120"/>
      <c r="FK180" s="62" t="str">
        <f t="shared" si="338"/>
        <v/>
      </c>
      <c r="FL180" s="62" t="str">
        <f t="shared" si="396"/>
        <v/>
      </c>
      <c r="FM180" s="65" t="str">
        <f t="shared" si="460"/>
        <v/>
      </c>
      <c r="FN180" s="68" t="str">
        <f t="shared" si="397"/>
        <v/>
      </c>
      <c r="FO180" s="32"/>
      <c r="FP180" s="120"/>
      <c r="FQ180" s="62" t="str">
        <f t="shared" si="339"/>
        <v/>
      </c>
      <c r="FR180" s="62" t="str">
        <f t="shared" si="398"/>
        <v/>
      </c>
      <c r="FS180" s="65" t="str">
        <f t="shared" si="461"/>
        <v/>
      </c>
      <c r="FT180" s="68" t="str">
        <f t="shared" si="399"/>
        <v/>
      </c>
      <c r="FU180" s="32"/>
      <c r="FV180" s="120"/>
      <c r="FW180" s="62" t="str">
        <f t="shared" si="340"/>
        <v/>
      </c>
      <c r="FX180" s="62" t="str">
        <f t="shared" si="400"/>
        <v/>
      </c>
      <c r="FY180" s="65" t="str">
        <f t="shared" si="462"/>
        <v/>
      </c>
      <c r="FZ180" s="68" t="str">
        <f t="shared" si="401"/>
        <v/>
      </c>
      <c r="GA180" s="32"/>
      <c r="GC180" s="7" t="str">
        <f t="shared" si="402"/>
        <v/>
      </c>
      <c r="GD180" s="7" t="str">
        <f t="shared" ca="1" si="341"/>
        <v/>
      </c>
      <c r="GT180" s="71" t="str">
        <f>IF(GT$9="", "", IF(AND(NOT('Personnel Details'!$N$11=""), $B180&gt;='Personnel Details'!$N$11), 'Personnel Details'!$O$11, IF(AND(NOT('Personnel Details'!$I$11=""), $B180&gt;='Personnel Details'!$I$11), 'Personnel Details'!$J$11, 'Personnel Details'!$E$11)))</f>
        <v/>
      </c>
      <c r="GU180" s="59" t="str">
        <f>IF(GT$9="", "", IF(AND(NOT('Personnel Details'!$N$11=""), $B180&gt;='Personnel Details'!$N$11), IF('Personnel Details'!$P$11="","", 'Personnel Details'!$P$11), IF(AND(NOT('Personnel Details'!$I$11=""), $B180&gt;='Personnel Details'!$I$11), IF('Personnel Details'!$K$11="", "", 'Personnel Details'!$K$11), IF('Personnel Details'!$F$11="", "", 'Personnel Details'!$F$11))))</f>
        <v/>
      </c>
      <c r="GV180" s="74" t="str">
        <f>IF(GT$9="", "", IF(AND(NOT('Personnel Details'!$N$11=""), $B180&gt;='Personnel Details'!$N$11), 'Personnel Details'!$Q$11, IF(AND(NOT('Personnel Details'!$I$11=""), $B180&gt;='Personnel Details'!$I$11), 'Personnel Details'!$L$11, 'Personnel Details'!$G$11)))</f>
        <v/>
      </c>
      <c r="GW180" s="59" t="str">
        <f t="shared" si="403"/>
        <v/>
      </c>
      <c r="GX180" s="53"/>
      <c r="GZ180" s="78" t="str">
        <f>IF(GZ$9="", "", IF(AND(NOT('Personnel Details'!$N$12=""), $B180&gt;='Personnel Details'!$N$12), 'Personnel Details'!$O$12, IF(AND(NOT('Personnel Details'!$I$12=""), $B180&gt;='Personnel Details'!$I$12), 'Personnel Details'!$J$12, 'Personnel Details'!$E$12)))</f>
        <v/>
      </c>
      <c r="HA180" s="59" t="str">
        <f>IF(GZ$9="", "", IF(AND(NOT('Personnel Details'!$N$12=""), $B180&gt;='Personnel Details'!$N$12), IF('Personnel Details'!$P$12="","", 'Personnel Details'!$P$12), IF(AND(NOT('Personnel Details'!$I$12=""), $B180&gt;='Personnel Details'!$I$12), IF('Personnel Details'!$K$12="", "", 'Personnel Details'!$K$12), IF('Personnel Details'!$F$12="", "", 'Personnel Details'!$F$12))))</f>
        <v/>
      </c>
      <c r="HB180" s="79" t="str">
        <f>IF(GZ$9="", "", IF(AND(NOT('Personnel Details'!$N$12=""), $B180&gt;='Personnel Details'!$N$12), 'Personnel Details'!$Q$12, IF(AND(NOT('Personnel Details'!$I$12=""), $B180&gt;='Personnel Details'!$I$12), 'Personnel Details'!$L$12, 'Personnel Details'!$G$12)))</f>
        <v/>
      </c>
      <c r="HC180" s="59" t="str">
        <f t="shared" si="404"/>
        <v/>
      </c>
      <c r="HD180" s="53"/>
      <c r="HF180" s="78" t="str">
        <f>IF(HF$9="", "", IF(AND(NOT('Personnel Details'!$N$13=""), $B180&gt;='Personnel Details'!$N$13), 'Personnel Details'!$O$13, IF(AND(NOT('Personnel Details'!$I$13=""), $B180&gt;='Personnel Details'!$I$13), 'Personnel Details'!$J$13, 'Personnel Details'!$E$13)))</f>
        <v/>
      </c>
      <c r="HG180" s="59" t="str">
        <f>IF(HF$9="", "", IF(AND(NOT('Personnel Details'!$N$13=""), $B180&gt;='Personnel Details'!$N$13), IF('Personnel Details'!$P$13="","", 'Personnel Details'!$P$13), IF(AND(NOT('Personnel Details'!$I$13=""), $B180&gt;='Personnel Details'!$I$13), IF('Personnel Details'!$K$13="", "", 'Personnel Details'!$K$13), IF('Personnel Details'!$F$13="", "", 'Personnel Details'!$F$13))))</f>
        <v/>
      </c>
      <c r="HH180" s="79" t="str">
        <f>IF(HF$9="", "", IF(AND(NOT('Personnel Details'!$N$13=""), $B180&gt;='Personnel Details'!$N$13), 'Personnel Details'!$Q$13, IF(AND(NOT('Personnel Details'!$I$13=""), $B180&gt;='Personnel Details'!$I$13), 'Personnel Details'!$L$13, 'Personnel Details'!$G$13)))</f>
        <v/>
      </c>
      <c r="HI180" s="59" t="str">
        <f t="shared" si="405"/>
        <v/>
      </c>
      <c r="HJ180" s="53"/>
      <c r="HL180" s="78" t="str">
        <f>IF(HL$9="", "", IF(AND(NOT('Personnel Details'!$N$14=""), $B180&gt;='Personnel Details'!$N$14), 'Personnel Details'!$O$14, IF(AND(NOT('Personnel Details'!$I$14=""), $B180&gt;='Personnel Details'!$I$14), 'Personnel Details'!$J$14, 'Personnel Details'!$E$14)))</f>
        <v/>
      </c>
      <c r="HM180" s="59" t="str">
        <f>IF(HL$9="", "", IF(AND(NOT('Personnel Details'!$N$14=""), $B180&gt;='Personnel Details'!$N$14), IF('Personnel Details'!$P$14="","", 'Personnel Details'!$P$14), IF(AND(NOT('Personnel Details'!$I$14=""), $B180&gt;='Personnel Details'!$I$14), IF('Personnel Details'!$K$14="", "", 'Personnel Details'!$K$14), IF('Personnel Details'!$F$14="", "", 'Personnel Details'!$F$14))))</f>
        <v/>
      </c>
      <c r="HN180" s="79" t="str">
        <f>IF(HL$9="", "", IF(AND(NOT('Personnel Details'!$N$14=""), $B180&gt;='Personnel Details'!$N$14), 'Personnel Details'!$Q$14, IF(AND(NOT('Personnel Details'!$I$14=""), $B180&gt;='Personnel Details'!$I$14), 'Personnel Details'!$L$14, 'Personnel Details'!$G$14)))</f>
        <v/>
      </c>
      <c r="HO180" s="59" t="str">
        <f t="shared" si="406"/>
        <v/>
      </c>
      <c r="HP180" s="53"/>
      <c r="HR180" s="78" t="str">
        <f>IF(HR$9="", "", IF(AND(NOT('Personnel Details'!$N$15=""), $B180&gt;='Personnel Details'!$N$15), 'Personnel Details'!$O$15, IF(AND(NOT('Personnel Details'!$I$15=""), $B180&gt;='Personnel Details'!$I$15), 'Personnel Details'!$J$15, 'Personnel Details'!$E$15)))</f>
        <v/>
      </c>
      <c r="HS180" s="59" t="str">
        <f>IF(HR$9="", "", IF(AND(NOT('Personnel Details'!$N$15=""), $B180&gt;='Personnel Details'!$N$15), IF('Personnel Details'!$P$15="","", 'Personnel Details'!$P$15), IF(AND(NOT('Personnel Details'!$I$15=""), $B180&gt;='Personnel Details'!$I$15), IF('Personnel Details'!$K$15="", "", 'Personnel Details'!$K$15), IF('Personnel Details'!$F$15="", "", 'Personnel Details'!$F$15))))</f>
        <v/>
      </c>
      <c r="HT180" s="79" t="str">
        <f>IF(HR$9="", "", IF(AND(NOT('Personnel Details'!$N$15=""), $B180&gt;='Personnel Details'!$N$15), 'Personnel Details'!$Q$15, IF(AND(NOT('Personnel Details'!$I$15=""), $B180&gt;='Personnel Details'!$I$15), 'Personnel Details'!$L$15, 'Personnel Details'!$G$15)))</f>
        <v/>
      </c>
      <c r="HU180" s="59" t="str">
        <f t="shared" si="407"/>
        <v/>
      </c>
      <c r="HV180" s="53"/>
      <c r="HX180" s="78" t="str">
        <f>IF(HX$9="", "", IF(AND(NOT('Personnel Details'!$N$16=""), $B180&gt;='Personnel Details'!$N$16), 'Personnel Details'!$O$16, IF(AND(NOT('Personnel Details'!$I$16=""), $B180&gt;='Personnel Details'!$I$16), 'Personnel Details'!$J$16, 'Personnel Details'!$E$16)))</f>
        <v/>
      </c>
      <c r="HY180" s="59" t="str">
        <f>IF(HX$9="", "", IF(AND(NOT('Personnel Details'!$N$16=""), $B180&gt;='Personnel Details'!$N$16), IF('Personnel Details'!$P$16="","", 'Personnel Details'!$P$16), IF(AND(NOT('Personnel Details'!$I$16=""), $B180&gt;='Personnel Details'!$I$16), IF('Personnel Details'!$K$16="", "", 'Personnel Details'!$K$16), IF('Personnel Details'!$F$16="", "", 'Personnel Details'!$F$16))))</f>
        <v/>
      </c>
      <c r="HZ180" s="79" t="str">
        <f>IF(HX$9="", "", IF(AND(NOT('Personnel Details'!$N$16=""), $B180&gt;='Personnel Details'!$N$16), 'Personnel Details'!$Q$16, IF(AND(NOT('Personnel Details'!$I$16=""), $B180&gt;='Personnel Details'!$I$16), 'Personnel Details'!$L$16, 'Personnel Details'!$G$16)))</f>
        <v/>
      </c>
      <c r="IA180" s="59" t="str">
        <f t="shared" si="408"/>
        <v/>
      </c>
      <c r="IB180" s="53"/>
      <c r="ID180" s="78" t="str">
        <f>IF(ID$9="", "", IF(AND(NOT('Personnel Details'!$N$17=""), $B180&gt;='Personnel Details'!$N$17), 'Personnel Details'!$O$17, IF(AND(NOT('Personnel Details'!$I$17=""), $B180&gt;='Personnel Details'!$I$17), 'Personnel Details'!$J$17, 'Personnel Details'!$E$17)))</f>
        <v/>
      </c>
      <c r="IE180" s="59" t="str">
        <f>IF(ID$9="", "", IF(AND(NOT('Personnel Details'!$N$17=""), $B180&gt;='Personnel Details'!$N$17), IF('Personnel Details'!$P$17="","", 'Personnel Details'!$P$17), IF(AND(NOT('Personnel Details'!$I$17=""), $B180&gt;='Personnel Details'!$I$17), IF('Personnel Details'!$K$17="", "", 'Personnel Details'!$K$17), IF('Personnel Details'!$F$17="", "", 'Personnel Details'!$F$17))))</f>
        <v/>
      </c>
      <c r="IF180" s="79" t="str">
        <f>IF(ID$9="", "", IF(AND(NOT('Personnel Details'!$N$17=""), $B180&gt;='Personnel Details'!$N$17), 'Personnel Details'!$Q$17, IF(AND(NOT('Personnel Details'!$I$17=""), $B180&gt;='Personnel Details'!$I$17), 'Personnel Details'!$L$17, 'Personnel Details'!$G$17)))</f>
        <v/>
      </c>
      <c r="IG180" s="59" t="str">
        <f t="shared" si="409"/>
        <v/>
      </c>
      <c r="IH180" s="53"/>
      <c r="IJ180" s="78" t="str">
        <f>IF(IJ$9="", "", IF(AND(NOT('Personnel Details'!$N$18=""), $B180&gt;='Personnel Details'!$N$18), 'Personnel Details'!$O$18, IF(AND(NOT('Personnel Details'!$I$18=""), $B180&gt;='Personnel Details'!$I$18), 'Personnel Details'!$J$18, 'Personnel Details'!$E$18)))</f>
        <v/>
      </c>
      <c r="IK180" s="59" t="str">
        <f>IF(IJ$9="", "", IF(AND(NOT('Personnel Details'!$N$18=""), $B180&gt;='Personnel Details'!$N$18), IF('Personnel Details'!$P$18="","", 'Personnel Details'!$P$18), IF(AND(NOT('Personnel Details'!$I$18=""), $B180&gt;='Personnel Details'!$I$18), IF('Personnel Details'!$K$18="", "", 'Personnel Details'!$K$18), IF('Personnel Details'!$F$18="", "", 'Personnel Details'!$F$18))))</f>
        <v/>
      </c>
      <c r="IL180" s="79" t="str">
        <f>IF(IJ$9="", "", IF(AND(NOT('Personnel Details'!$N$18=""), $B180&gt;='Personnel Details'!$N$18), 'Personnel Details'!$Q$18, IF(AND(NOT('Personnel Details'!$I$18=""), $B180&gt;='Personnel Details'!$I$18), 'Personnel Details'!$L$18, 'Personnel Details'!$G$18)))</f>
        <v/>
      </c>
      <c r="IM180" s="59" t="str">
        <f t="shared" si="410"/>
        <v/>
      </c>
      <c r="IN180" s="53"/>
      <c r="IP180" s="78" t="str">
        <f>IF(IP$9="", "", IF(AND(NOT('Personnel Details'!$N$19=""), $B180&gt;='Personnel Details'!$N$19), 'Personnel Details'!$O$19, IF(AND(NOT('Personnel Details'!$I$19=""), $B180&gt;='Personnel Details'!$I$19), 'Personnel Details'!$J$19, 'Personnel Details'!$E$19)))</f>
        <v/>
      </c>
      <c r="IQ180" s="59" t="str">
        <f>IF(IP$9="", "", IF(AND(NOT('Personnel Details'!$N$19=""), $B180&gt;='Personnel Details'!$N$19), IF('Personnel Details'!$P$19="","", 'Personnel Details'!$P$19), IF(AND(NOT('Personnel Details'!$I$19=""), $B180&gt;='Personnel Details'!$I$19), IF('Personnel Details'!$K$19="", "", 'Personnel Details'!$K$19), IF('Personnel Details'!$F$19="", "", 'Personnel Details'!$F$19))))</f>
        <v/>
      </c>
      <c r="IR180" s="79" t="str">
        <f>IF(IP$9="", "", IF(AND(NOT('Personnel Details'!$N$19=""), $B180&gt;='Personnel Details'!$N$19), 'Personnel Details'!$Q$19, IF(AND(NOT('Personnel Details'!$I$19=""), $B180&gt;='Personnel Details'!$I$19), 'Personnel Details'!$L$19, 'Personnel Details'!$G$19)))</f>
        <v/>
      </c>
      <c r="IS180" s="59" t="str">
        <f t="shared" si="411"/>
        <v/>
      </c>
      <c r="IT180" s="53"/>
      <c r="IV180" s="78" t="str">
        <f>IF(IV$9="", "", IF(AND(NOT('Personnel Details'!$N$20=""), $B180&gt;='Personnel Details'!$N$20), 'Personnel Details'!$O$20, IF(AND(NOT('Personnel Details'!$I$20=""), $B180&gt;='Personnel Details'!$I$20), 'Personnel Details'!$J$20, 'Personnel Details'!$E$20)))</f>
        <v/>
      </c>
      <c r="IW180" s="59" t="str">
        <f>IF(IV$9="", "", IF(AND(NOT('Personnel Details'!$N$20=""), $B180&gt;='Personnel Details'!$N$20), IF('Personnel Details'!$P$20="","", 'Personnel Details'!$P$20), IF(AND(NOT('Personnel Details'!$I$20=""), $B180&gt;='Personnel Details'!$I$20), IF('Personnel Details'!$K$20="", "", 'Personnel Details'!$K$20), IF('Personnel Details'!$F$20="", "", 'Personnel Details'!$F$20))))</f>
        <v/>
      </c>
      <c r="IX180" s="79" t="str">
        <f>IF(IV$9="", "", IF(AND(NOT('Personnel Details'!$N$20=""), $B180&gt;='Personnel Details'!$N$20), 'Personnel Details'!$Q$20, IF(AND(NOT('Personnel Details'!$I$20=""), $B180&gt;='Personnel Details'!$I$20), 'Personnel Details'!$L$20, 'Personnel Details'!$G$20)))</f>
        <v/>
      </c>
      <c r="IY180" s="59" t="str">
        <f t="shared" si="412"/>
        <v/>
      </c>
      <c r="IZ180" s="53"/>
      <c r="JB180" s="78" t="str">
        <f>IF(JB$9="", "", IF(AND(NOT('Personnel Details'!$N$21=""), $B180&gt;='Personnel Details'!$N$21), 'Personnel Details'!$O$21, IF(AND(NOT('Personnel Details'!$I$21=""), $B180&gt;='Personnel Details'!$I$21), 'Personnel Details'!$J$21, 'Personnel Details'!$E$21)))</f>
        <v/>
      </c>
      <c r="JC180" s="59" t="str">
        <f>IF(JB$9="", "", IF(AND(NOT('Personnel Details'!$N$21=""), $B180&gt;='Personnel Details'!$N$21), IF('Personnel Details'!$P$21="","", 'Personnel Details'!$P$21), IF(AND(NOT('Personnel Details'!$I$21=""), $B180&gt;='Personnel Details'!$I$21), IF('Personnel Details'!$K$21="", "", 'Personnel Details'!$K$21), IF('Personnel Details'!$F$21="", "", 'Personnel Details'!$F$21))))</f>
        <v/>
      </c>
      <c r="JD180" s="79" t="str">
        <f>IF(JB$9="", "", IF(AND(NOT('Personnel Details'!$N$21=""), $B180&gt;='Personnel Details'!$N$21), 'Personnel Details'!$Q$21, IF(AND(NOT('Personnel Details'!$I$21=""), $B180&gt;='Personnel Details'!$I$21), 'Personnel Details'!$L$21, 'Personnel Details'!$G$21)))</f>
        <v/>
      </c>
      <c r="JE180" s="59" t="str">
        <f t="shared" si="413"/>
        <v/>
      </c>
      <c r="JF180" s="53"/>
      <c r="JH180" s="78" t="str">
        <f>IF(JH$9="", "", IF(AND(NOT('Personnel Details'!$N$22=""), $B180&gt;='Personnel Details'!$N$22), 'Personnel Details'!$O$22, IF(AND(NOT('Personnel Details'!$I$22=""), $B180&gt;='Personnel Details'!$I$22), 'Personnel Details'!$J$22, 'Personnel Details'!$E$22)))</f>
        <v/>
      </c>
      <c r="JI180" s="59" t="str">
        <f>IF(JH$9="", "", IF(AND(NOT('Personnel Details'!$N$22=""), $B180&gt;='Personnel Details'!$N$22), IF('Personnel Details'!$P$22="","", 'Personnel Details'!$P$22), IF(AND(NOT('Personnel Details'!$I$22=""), $B180&gt;='Personnel Details'!$I$22), IF('Personnel Details'!$K$22="", "", 'Personnel Details'!$K$22), IF('Personnel Details'!$F$22="", "", 'Personnel Details'!$F$22))))</f>
        <v/>
      </c>
      <c r="JJ180" s="79" t="str">
        <f>IF(JH$9="", "", IF(AND(NOT('Personnel Details'!$N$22=""), $B180&gt;='Personnel Details'!$N$22), 'Personnel Details'!$Q$22, IF(AND(NOT('Personnel Details'!$I$22=""), $B180&gt;='Personnel Details'!$I$22), 'Personnel Details'!$L$22, 'Personnel Details'!$G$22)))</f>
        <v/>
      </c>
      <c r="JK180" s="59" t="str">
        <f t="shared" si="414"/>
        <v/>
      </c>
      <c r="JL180" s="53"/>
      <c r="JN180" s="78" t="str">
        <f>IF(JN$9="", "", IF(AND(NOT('Personnel Details'!$N$23=""), $B180&gt;='Personnel Details'!$N$23), 'Personnel Details'!$O$23, IF(AND(NOT('Personnel Details'!$I$23=""), $B180&gt;='Personnel Details'!$I$23), 'Personnel Details'!$J$23, 'Personnel Details'!$E$23)))</f>
        <v/>
      </c>
      <c r="JO180" s="59" t="str">
        <f>IF(JN$9="", "", IF(AND(NOT('Personnel Details'!$N$23=""), $B180&gt;='Personnel Details'!$N$23), IF('Personnel Details'!$P$23="","", 'Personnel Details'!$P$23), IF(AND(NOT('Personnel Details'!$I$23=""), $B180&gt;='Personnel Details'!$I$23), IF('Personnel Details'!$K$23="", "", 'Personnel Details'!$K$23), IF('Personnel Details'!$F$23="", "", 'Personnel Details'!$F$23))))</f>
        <v/>
      </c>
      <c r="JP180" s="79" t="str">
        <f>IF(JN$9="", "", IF(AND(NOT('Personnel Details'!$N$23=""), $B180&gt;='Personnel Details'!$N$23), 'Personnel Details'!$Q$23, IF(AND(NOT('Personnel Details'!$I$23=""), $B180&gt;='Personnel Details'!$I$23), 'Personnel Details'!$L$23, 'Personnel Details'!$G$23)))</f>
        <v/>
      </c>
      <c r="JQ180" s="59" t="str">
        <f t="shared" si="415"/>
        <v/>
      </c>
      <c r="JR180" s="53"/>
      <c r="JT180" s="78" t="str">
        <f>IF(JT$9="", "", IF(AND(NOT('Personnel Details'!$N$24=""), $B180&gt;='Personnel Details'!$N$24), 'Personnel Details'!$O$24, IF(AND(NOT('Personnel Details'!$I$24=""), $B180&gt;='Personnel Details'!$I$24), 'Personnel Details'!$J$24, 'Personnel Details'!$E$24)))</f>
        <v/>
      </c>
      <c r="JU180" s="59" t="str">
        <f>IF(JT$9="", "", IF(AND(NOT('Personnel Details'!$N$24=""), $B180&gt;='Personnel Details'!$N$24), IF('Personnel Details'!$P$24="","", 'Personnel Details'!$P$24), IF(AND(NOT('Personnel Details'!$I$24=""), $B180&gt;='Personnel Details'!$I$24), IF('Personnel Details'!$K$24="", "", 'Personnel Details'!$K$24), IF('Personnel Details'!$F$24="", "", 'Personnel Details'!$F$24))))</f>
        <v/>
      </c>
      <c r="JV180" s="79" t="str">
        <f>IF(JT$9="", "", IF(AND(NOT('Personnel Details'!$N$24=""), $B180&gt;='Personnel Details'!$N$24), 'Personnel Details'!$Q$24, IF(AND(NOT('Personnel Details'!$I$24=""), $B180&gt;='Personnel Details'!$I$24), 'Personnel Details'!$L$24, 'Personnel Details'!$G$24)))</f>
        <v/>
      </c>
      <c r="JW180" s="59" t="str">
        <f t="shared" si="416"/>
        <v/>
      </c>
      <c r="JX180" s="53"/>
      <c r="JZ180" s="78" t="str">
        <f>IF(JZ$9="", "", IF(AND(NOT('Personnel Details'!$N$25=""), $B180&gt;='Personnel Details'!$N$25), 'Personnel Details'!$O$25, IF(AND(NOT('Personnel Details'!$I$25=""), $B180&gt;='Personnel Details'!$I$25), 'Personnel Details'!$J$25, 'Personnel Details'!$E$25)))</f>
        <v/>
      </c>
      <c r="KA180" s="59" t="str">
        <f>IF(JZ$9="", "", IF(AND(NOT('Personnel Details'!$N$25=""), $B180&gt;='Personnel Details'!$N$25), IF('Personnel Details'!$P$25="","", 'Personnel Details'!$P$25), IF(AND(NOT('Personnel Details'!$I$25=""), $B180&gt;='Personnel Details'!$I$25), IF('Personnel Details'!$K$25="", "", 'Personnel Details'!$K$25), IF('Personnel Details'!$F$25="", "", 'Personnel Details'!$F$25))))</f>
        <v/>
      </c>
      <c r="KB180" s="79" t="str">
        <f>IF(JZ$9="", "", IF(AND(NOT('Personnel Details'!$N$25=""), $B180&gt;='Personnel Details'!$N$25), 'Personnel Details'!$Q$25, IF(AND(NOT('Personnel Details'!$I$25=""), $B180&gt;='Personnel Details'!$I$25), 'Personnel Details'!$L$25, 'Personnel Details'!$G$25)))</f>
        <v/>
      </c>
      <c r="KC180" s="59" t="str">
        <f t="shared" si="417"/>
        <v/>
      </c>
      <c r="KD180" s="53"/>
      <c r="KF180" s="78" t="str">
        <f>IF(KF$9="", "", IF(AND(NOT('Personnel Details'!$N$26=""), $B180&gt;='Personnel Details'!$N$26), 'Personnel Details'!$O$26, IF(AND(NOT('Personnel Details'!$I$26=""), $B180&gt;='Personnel Details'!$I$26), 'Personnel Details'!$J$26, 'Personnel Details'!$E$26)))</f>
        <v/>
      </c>
      <c r="KG180" s="59" t="str">
        <f>IF(KF$9="", "", IF(AND(NOT('Personnel Details'!$N$26=""), $B180&gt;='Personnel Details'!$N$26), IF('Personnel Details'!$P$26="","", 'Personnel Details'!$P$26), IF(AND(NOT('Personnel Details'!$I$26=""), $B180&gt;='Personnel Details'!$I$26), IF('Personnel Details'!$K$26="", "", 'Personnel Details'!$K$26), IF('Personnel Details'!$F$26="", "", 'Personnel Details'!$F$26))))</f>
        <v/>
      </c>
      <c r="KH180" s="79" t="str">
        <f>IF(KF$9="", "", IF(AND(NOT('Personnel Details'!$N$26=""), $B180&gt;='Personnel Details'!$N$26), 'Personnel Details'!$Q$26, IF(AND(NOT('Personnel Details'!$I$26=""), $B180&gt;='Personnel Details'!$I$26), 'Personnel Details'!$L$26, 'Personnel Details'!$G$26)))</f>
        <v/>
      </c>
      <c r="KI180" s="59" t="str">
        <f t="shared" si="418"/>
        <v/>
      </c>
      <c r="KJ180" s="53"/>
      <c r="KL180" s="78" t="str">
        <f>IF(KL$9="", "", IF(AND(NOT('Personnel Details'!$N$27=""), $B180&gt;='Personnel Details'!$N$27), 'Personnel Details'!$O$27, IF(AND(NOT('Personnel Details'!$I$27=""), $B180&gt;='Personnel Details'!$I$27), 'Personnel Details'!$J$27, 'Personnel Details'!$E$27)))</f>
        <v/>
      </c>
      <c r="KM180" s="59" t="str">
        <f>IF(KL$9="", "", IF(AND(NOT('Personnel Details'!$N$27=""), $B180&gt;='Personnel Details'!$N$27), IF('Personnel Details'!$P$27="","", 'Personnel Details'!$P$27), IF(AND(NOT('Personnel Details'!$I$27=""), $B180&gt;='Personnel Details'!$I$27), IF('Personnel Details'!$K$27="", "", 'Personnel Details'!$K$27), IF('Personnel Details'!$F$27="", "", 'Personnel Details'!$F$27))))</f>
        <v/>
      </c>
      <c r="KN180" s="79" t="str">
        <f>IF(KL$9="", "", IF(AND(NOT('Personnel Details'!$N$27=""), $B180&gt;='Personnel Details'!$N$27), 'Personnel Details'!$Q$27, IF(AND(NOT('Personnel Details'!$I$27=""), $B180&gt;='Personnel Details'!$I$27), 'Personnel Details'!$L$27, 'Personnel Details'!$G$27)))</f>
        <v/>
      </c>
      <c r="KO180" s="59" t="str">
        <f t="shared" si="419"/>
        <v/>
      </c>
      <c r="KP180" s="53"/>
      <c r="KR180" s="78" t="str">
        <f>IF(KR$9="", "", IF(AND(NOT('Personnel Details'!$N$28=""), $B180&gt;='Personnel Details'!$N$28), 'Personnel Details'!$O$28, IF(AND(NOT('Personnel Details'!$I$28=""), $B180&gt;='Personnel Details'!$I$28), 'Personnel Details'!$J$28, 'Personnel Details'!$E$28)))</f>
        <v/>
      </c>
      <c r="KS180" s="59" t="str">
        <f>IF(KR$9="", "", IF(AND(NOT('Personnel Details'!$N$28=""), $B180&gt;='Personnel Details'!$N$28), IF('Personnel Details'!$P$28="","", 'Personnel Details'!$P$28), IF(AND(NOT('Personnel Details'!$I$28=""), $B180&gt;='Personnel Details'!$I$28), IF('Personnel Details'!$K$28="", "", 'Personnel Details'!$K$28), IF('Personnel Details'!$F$28="", "", 'Personnel Details'!$F$28))))</f>
        <v/>
      </c>
      <c r="KT180" s="79" t="str">
        <f>IF(KR$9="", "", IF(AND(NOT('Personnel Details'!$N$28=""), $B180&gt;='Personnel Details'!$N$28), 'Personnel Details'!$Q$28, IF(AND(NOT('Personnel Details'!$I$28=""), $B180&gt;='Personnel Details'!$I$28), 'Personnel Details'!$L$28, 'Personnel Details'!$G$28)))</f>
        <v/>
      </c>
      <c r="KU180" s="59" t="str">
        <f t="shared" si="420"/>
        <v/>
      </c>
      <c r="KV180" s="53"/>
      <c r="KX180" s="78" t="str">
        <f>IF(KX$9="", "", IF(AND(NOT('Personnel Details'!$N$29=""), $B180&gt;='Personnel Details'!$N$29), 'Personnel Details'!$O$29, IF(AND(NOT('Personnel Details'!$I$29=""), $B180&gt;='Personnel Details'!$I$29), 'Personnel Details'!$J$29, 'Personnel Details'!$E$29)))</f>
        <v/>
      </c>
      <c r="KY180" s="59" t="str">
        <f>IF(KX$9="", "", IF(AND(NOT('Personnel Details'!$N$29=""), $B180&gt;='Personnel Details'!$N$29), IF('Personnel Details'!$P$29="","", 'Personnel Details'!$P$29), IF(AND(NOT('Personnel Details'!$I$29=""), $B180&gt;='Personnel Details'!$I$29), IF('Personnel Details'!$K$29="", "", 'Personnel Details'!$K$29), IF('Personnel Details'!$F$29="", "", 'Personnel Details'!$F$29))))</f>
        <v/>
      </c>
      <c r="KZ180" s="79" t="str">
        <f>IF(KX$9="", "", IF(AND(NOT('Personnel Details'!$N$29=""), $B180&gt;='Personnel Details'!$N$29), 'Personnel Details'!$Q$29, IF(AND(NOT('Personnel Details'!$I$29=""), $B180&gt;='Personnel Details'!$I$29), 'Personnel Details'!$L$29, 'Personnel Details'!$G$29)))</f>
        <v/>
      </c>
      <c r="LA180" s="59" t="str">
        <f t="shared" si="421"/>
        <v/>
      </c>
      <c r="LB180" s="53"/>
      <c r="LD180" s="78" t="str">
        <f>IF(LD$9="", "", IF(AND(NOT('Personnel Details'!$N$30=""), $B180&gt;='Personnel Details'!$N$30), 'Personnel Details'!$O$30, IF(AND(NOT('Personnel Details'!$I$30=""), $B180&gt;='Personnel Details'!$I$30), 'Personnel Details'!$J$30, 'Personnel Details'!$E$30)))</f>
        <v/>
      </c>
      <c r="LE180" s="59" t="str">
        <f>IF(LD$9="", "", IF(AND(NOT('Personnel Details'!$N$30=""), $B180&gt;='Personnel Details'!$N$30), IF('Personnel Details'!$P$30="","", 'Personnel Details'!$P$30), IF(AND(NOT('Personnel Details'!$I$30=""), $B180&gt;='Personnel Details'!$I$30), IF('Personnel Details'!$K$30="", "", 'Personnel Details'!$K$30), IF('Personnel Details'!$F$30="", "", 'Personnel Details'!$F$30))))</f>
        <v/>
      </c>
      <c r="LF180" s="79" t="str">
        <f>IF(LD$9="", "", IF(AND(NOT('Personnel Details'!$N$30=""), $B180&gt;='Personnel Details'!$N$30), 'Personnel Details'!$Q$30, IF(AND(NOT('Personnel Details'!$I$30=""), $B180&gt;='Personnel Details'!$I$30), 'Personnel Details'!$L$30, 'Personnel Details'!$G$30)))</f>
        <v/>
      </c>
      <c r="LG180" s="59" t="str">
        <f t="shared" si="422"/>
        <v/>
      </c>
      <c r="LH180" s="53"/>
      <c r="LJ180" s="78" t="str">
        <f>IF(LJ$9="", "", IF(AND(NOT('Personnel Details'!$N$31=""), $B180&gt;='Personnel Details'!$N$31), 'Personnel Details'!$O$31, IF(AND(NOT('Personnel Details'!$I$31=""), $B180&gt;='Personnel Details'!$I$31), 'Personnel Details'!$J$31, 'Personnel Details'!$E$31)))</f>
        <v/>
      </c>
      <c r="LK180" s="59" t="str">
        <f>IF(LJ$9="", "", IF(AND(NOT('Personnel Details'!$N$31=""), $B180&gt;='Personnel Details'!$N$31), IF('Personnel Details'!$P$31="","", 'Personnel Details'!$P$31), IF(AND(NOT('Personnel Details'!$I$31=""), $B180&gt;='Personnel Details'!$I$31), IF('Personnel Details'!$K$31="", "", 'Personnel Details'!$K$31), IF('Personnel Details'!$F$31="", "", 'Personnel Details'!$F$31))))</f>
        <v/>
      </c>
      <c r="LL180" s="79" t="str">
        <f>IF(LJ$9="", "", IF(AND(NOT('Personnel Details'!$N$31=""), $B180&gt;='Personnel Details'!$N$31), 'Personnel Details'!$Q$31, IF(AND(NOT('Personnel Details'!$I$31=""), $B180&gt;='Personnel Details'!$I$31), 'Personnel Details'!$L$31, 'Personnel Details'!$G$31)))</f>
        <v/>
      </c>
      <c r="LM180" s="59" t="str">
        <f t="shared" si="423"/>
        <v/>
      </c>
      <c r="LN180" s="53"/>
      <c r="LP180" s="78" t="str">
        <f>IF(LP$9="", "", IF(AND(NOT('Personnel Details'!$N$32=""), $B180&gt;='Personnel Details'!$N$32), 'Personnel Details'!$O$32, IF(AND(NOT('Personnel Details'!$I$32=""), $B180&gt;='Personnel Details'!$I$32), 'Personnel Details'!$J$32, 'Personnel Details'!$E$32)))</f>
        <v/>
      </c>
      <c r="LQ180" s="59" t="str">
        <f>IF(LP$9="", "", IF(AND(NOT('Personnel Details'!$N$32=""), $B180&gt;='Personnel Details'!$N$32), IF('Personnel Details'!$P$32="","", 'Personnel Details'!$P$32), IF(AND(NOT('Personnel Details'!$I$32=""), $B180&gt;='Personnel Details'!$I$32), IF('Personnel Details'!$K$32="", "", 'Personnel Details'!$K$32), IF('Personnel Details'!$F$32="", "", 'Personnel Details'!$F$32))))</f>
        <v/>
      </c>
      <c r="LR180" s="79" t="str">
        <f>IF(LP$9="", "", IF(AND(NOT('Personnel Details'!$N$32=""), $B180&gt;='Personnel Details'!$N$32), 'Personnel Details'!$Q$32, IF(AND(NOT('Personnel Details'!$I$32=""), $B180&gt;='Personnel Details'!$I$32), 'Personnel Details'!$L$32, 'Personnel Details'!$G$32)))</f>
        <v/>
      </c>
      <c r="LS180" s="59" t="str">
        <f t="shared" si="424"/>
        <v/>
      </c>
      <c r="LT180" s="53"/>
      <c r="LV180" s="78" t="str">
        <f>IF(LV$9="", "", IF(AND(NOT('Personnel Details'!$N$33=""), $B180&gt;='Personnel Details'!$N$33), 'Personnel Details'!$O$33, IF(AND(NOT('Personnel Details'!$I$33=""), $B180&gt;='Personnel Details'!$I$33), 'Personnel Details'!$J$33, 'Personnel Details'!$E$33)))</f>
        <v/>
      </c>
      <c r="LW180" s="59" t="str">
        <f>IF(LV$9="", "", IF(AND(NOT('Personnel Details'!$N$33=""), $B180&gt;='Personnel Details'!$N$33), IF('Personnel Details'!$P$33="","", 'Personnel Details'!$P$33), IF(AND(NOT('Personnel Details'!$I$33=""), $B180&gt;='Personnel Details'!$I$33), IF('Personnel Details'!$K$33="", "", 'Personnel Details'!$K$33), IF('Personnel Details'!$F$33="", "", 'Personnel Details'!$F$33))))</f>
        <v/>
      </c>
      <c r="LX180" s="79" t="str">
        <f>IF(LV$9="", "", IF(AND(NOT('Personnel Details'!$N$33=""), $B180&gt;='Personnel Details'!$N$33), 'Personnel Details'!$Q$33, IF(AND(NOT('Personnel Details'!$I$33=""), $B180&gt;='Personnel Details'!$I$33), 'Personnel Details'!$L$33, 'Personnel Details'!$G$33)))</f>
        <v/>
      </c>
      <c r="LY180" s="59" t="str">
        <f t="shared" si="425"/>
        <v/>
      </c>
      <c r="LZ180" s="53"/>
      <c r="MB180" s="78" t="str">
        <f>IF(MB$9="", "", IF(AND(NOT('Personnel Details'!$N$34=""), $B180&gt;='Personnel Details'!$N$34), 'Personnel Details'!$O$34, IF(AND(NOT('Personnel Details'!$I$34=""), $B180&gt;='Personnel Details'!$I$34), 'Personnel Details'!$J$34, 'Personnel Details'!$E$34)))</f>
        <v/>
      </c>
      <c r="MC180" s="59" t="str">
        <f>IF(MB$9="", "", IF(AND(NOT('Personnel Details'!$N$34=""), $B180&gt;='Personnel Details'!$N$34), IF('Personnel Details'!$P$34="","", 'Personnel Details'!$P$34), IF(AND(NOT('Personnel Details'!$I$34=""), $B180&gt;='Personnel Details'!$I$34), IF('Personnel Details'!$K$34="", "", 'Personnel Details'!$K$34), IF('Personnel Details'!$F$34="", "", 'Personnel Details'!$F$34))))</f>
        <v/>
      </c>
      <c r="MD180" s="79" t="str">
        <f>IF(MB$9="", "", IF(AND(NOT('Personnel Details'!$N$34=""), $B180&gt;='Personnel Details'!$N$34), 'Personnel Details'!$Q$34, IF(AND(NOT('Personnel Details'!$I$34=""), $B180&gt;='Personnel Details'!$I$34), 'Personnel Details'!$L$34, 'Personnel Details'!$G$34)))</f>
        <v/>
      </c>
      <c r="ME180" s="59" t="str">
        <f t="shared" si="426"/>
        <v/>
      </c>
      <c r="MF180" s="53"/>
      <c r="MH180" s="78" t="str">
        <f>IF(MH$9="", "", IF(AND(NOT('Personnel Details'!$N$35=""), $B180&gt;='Personnel Details'!$N$35), 'Personnel Details'!$O$35, IF(AND(NOT('Personnel Details'!$I$35=""), $B180&gt;='Personnel Details'!$I$35), 'Personnel Details'!$J$35, 'Personnel Details'!$E$35)))</f>
        <v/>
      </c>
      <c r="MI180" s="59" t="str">
        <f>IF(MH$9="", "", IF(AND(NOT('Personnel Details'!$N$35=""), $B180&gt;='Personnel Details'!$N$35), IF('Personnel Details'!$P$35="","", 'Personnel Details'!$P$35), IF(AND(NOT('Personnel Details'!$I$35=""), $B180&gt;='Personnel Details'!$I$35), IF('Personnel Details'!$K$35="", "", 'Personnel Details'!$K$35), IF('Personnel Details'!$F$35="", "", 'Personnel Details'!$F$35))))</f>
        <v/>
      </c>
      <c r="MJ180" s="79" t="str">
        <f>IF(MH$9="", "", IF(AND(NOT('Personnel Details'!$N$35=""), $B180&gt;='Personnel Details'!$N$35), 'Personnel Details'!$Q$35, IF(AND(NOT('Personnel Details'!$I$35=""), $B180&gt;='Personnel Details'!$I$35), 'Personnel Details'!$L$35, 'Personnel Details'!$G$35)))</f>
        <v/>
      </c>
      <c r="MK180" s="59" t="str">
        <f t="shared" si="427"/>
        <v/>
      </c>
      <c r="ML180" s="53"/>
      <c r="MN180" s="78" t="str">
        <f>IF(MN$9="", "", IF(AND(NOT('Personnel Details'!$N$36=""), $B180&gt;='Personnel Details'!$N$36), 'Personnel Details'!$O$36, IF(AND(NOT('Personnel Details'!$I$36=""), $B180&gt;='Personnel Details'!$I$36), 'Personnel Details'!$J$36, 'Personnel Details'!$E$36)))</f>
        <v/>
      </c>
      <c r="MO180" s="59" t="str">
        <f>IF(MN$9="", "", IF(AND(NOT('Personnel Details'!$N$36=""), $B180&gt;='Personnel Details'!$N$36), IF('Personnel Details'!$P$36="","", 'Personnel Details'!$P$36), IF(AND(NOT('Personnel Details'!$I$36=""), $B180&gt;='Personnel Details'!$I$36), IF('Personnel Details'!$K$36="", "", 'Personnel Details'!$K$36), IF('Personnel Details'!$F$36="", "", 'Personnel Details'!$F$36))))</f>
        <v/>
      </c>
      <c r="MP180" s="79" t="str">
        <f>IF(MN$9="", "", IF(AND(NOT('Personnel Details'!$N$36=""), $B180&gt;='Personnel Details'!$N$36), 'Personnel Details'!$Q$36, IF(AND(NOT('Personnel Details'!$I$36=""), $B180&gt;='Personnel Details'!$I$36), 'Personnel Details'!$L$36, 'Personnel Details'!$G$36)))</f>
        <v/>
      </c>
      <c r="MQ180" s="59" t="str">
        <f t="shared" si="428"/>
        <v/>
      </c>
      <c r="MR180" s="53"/>
      <c r="MT180" s="78" t="str">
        <f>IF(MT$9="", "", IF(AND(NOT('Personnel Details'!$N$37=""), $B180&gt;='Personnel Details'!$N$37), 'Personnel Details'!$O$37, IF(AND(NOT('Personnel Details'!$I$37=""), $B180&gt;='Personnel Details'!$I$37), 'Personnel Details'!$J$37, 'Personnel Details'!$E$37)))</f>
        <v/>
      </c>
      <c r="MU180" s="59" t="str">
        <f>IF(MT$9="", "", IF(AND(NOT('Personnel Details'!$N$37=""), $B180&gt;='Personnel Details'!$N$37), IF('Personnel Details'!$P$37="","", 'Personnel Details'!$P$37), IF(AND(NOT('Personnel Details'!$I$37=""), $B180&gt;='Personnel Details'!$I$37), IF('Personnel Details'!$K$37="", "", 'Personnel Details'!$K$37), IF('Personnel Details'!$F$37="", "", 'Personnel Details'!$F$37))))</f>
        <v/>
      </c>
      <c r="MV180" s="79" t="str">
        <f>IF(MT$9="", "", IF(AND(NOT('Personnel Details'!$N$37=""), $B180&gt;='Personnel Details'!$N$37), 'Personnel Details'!$Q$37, IF(AND(NOT('Personnel Details'!$I$37=""), $B180&gt;='Personnel Details'!$I$37), 'Personnel Details'!$L$37, 'Personnel Details'!$G$37)))</f>
        <v/>
      </c>
      <c r="MW180" s="59" t="str">
        <f t="shared" si="429"/>
        <v/>
      </c>
      <c r="MX180" s="53"/>
      <c r="MZ180" s="78" t="str">
        <f>IF(MZ$9="", "", IF(AND(NOT('Personnel Details'!$N$38=""), $B180&gt;='Personnel Details'!$N$38), 'Personnel Details'!$O$38, IF(AND(NOT('Personnel Details'!$I$38=""), $B180&gt;='Personnel Details'!$I$38), 'Personnel Details'!$J$38, 'Personnel Details'!$E$38)))</f>
        <v/>
      </c>
      <c r="NA180" s="59" t="str">
        <f>IF(MZ$9="", "", IF(AND(NOT('Personnel Details'!$N$38=""), $B180&gt;='Personnel Details'!$N$38), IF('Personnel Details'!$P$38="","", 'Personnel Details'!$P$38), IF(AND(NOT('Personnel Details'!$I$38=""), $B180&gt;='Personnel Details'!$I$38), IF('Personnel Details'!$K$38="", "", 'Personnel Details'!$K$38), IF('Personnel Details'!$F$38="", "", 'Personnel Details'!$F$38))))</f>
        <v/>
      </c>
      <c r="NB180" s="79" t="str">
        <f>IF(MZ$9="", "", IF(AND(NOT('Personnel Details'!$N$38=""), $B180&gt;='Personnel Details'!$N$38), 'Personnel Details'!$Q$38, IF(AND(NOT('Personnel Details'!$I$38=""), $B180&gt;='Personnel Details'!$I$38), 'Personnel Details'!$L$38, 'Personnel Details'!$G$38)))</f>
        <v/>
      </c>
      <c r="NC180" s="59" t="str">
        <f t="shared" si="430"/>
        <v/>
      </c>
      <c r="ND180" s="53"/>
      <c r="NF180" s="78" t="str">
        <f>IF(NF$9="", "", IF(AND(NOT('Personnel Details'!$N$39=""), $B180&gt;='Personnel Details'!$N$39), 'Personnel Details'!$O$39, IF(AND(NOT('Personnel Details'!$I$39=""), $B180&gt;='Personnel Details'!$I$39), 'Personnel Details'!$J$39, 'Personnel Details'!$E$39)))</f>
        <v/>
      </c>
      <c r="NG180" s="59" t="str">
        <f>IF(NF$9="", "", IF(AND(NOT('Personnel Details'!$N$39=""), $B180&gt;='Personnel Details'!$N$39), IF('Personnel Details'!$P$39="","", 'Personnel Details'!$P$39), IF(AND(NOT('Personnel Details'!$I$39=""), $B180&gt;='Personnel Details'!$I$39), IF('Personnel Details'!$K$39="", "", 'Personnel Details'!$K$39), IF('Personnel Details'!$F$39="", "", 'Personnel Details'!$F$39))))</f>
        <v/>
      </c>
      <c r="NH180" s="79" t="str">
        <f>IF(NF$9="", "", IF(AND(NOT('Personnel Details'!$N$39=""), $B180&gt;='Personnel Details'!$N$39), 'Personnel Details'!$Q$39, IF(AND(NOT('Personnel Details'!$I$39=""), $B180&gt;='Personnel Details'!$I$39), 'Personnel Details'!$L$39, 'Personnel Details'!$G$39)))</f>
        <v/>
      </c>
      <c r="NI180" s="59" t="str">
        <f t="shared" si="431"/>
        <v/>
      </c>
      <c r="NJ180" s="53"/>
      <c r="NL180" s="78" t="str">
        <f>IF(NL$9="", "", IF(AND(NOT('Personnel Details'!$N$40=""), $B180&gt;='Personnel Details'!$N$40), 'Personnel Details'!$O$40, IF(AND(NOT('Personnel Details'!$I$40=""), $B180&gt;='Personnel Details'!$I$40), 'Personnel Details'!$J$40, 'Personnel Details'!$E$40)))</f>
        <v/>
      </c>
      <c r="NM180" s="59" t="str">
        <f>IF(NL$9="", "", IF(AND(NOT('Personnel Details'!$N$40=""), $B180&gt;='Personnel Details'!$N$40), IF('Personnel Details'!$P$40="","", 'Personnel Details'!$P$40), IF(AND(NOT('Personnel Details'!$I$40=""), $B180&gt;='Personnel Details'!$I$40), IF('Personnel Details'!$K$40="", "", 'Personnel Details'!$K$40), IF('Personnel Details'!$F$40="", "", 'Personnel Details'!$F$40))))</f>
        <v/>
      </c>
      <c r="NN180" s="79" t="str">
        <f>IF(NL$9="", "", IF(AND(NOT('Personnel Details'!$N$40=""), $B180&gt;='Personnel Details'!$N$40), 'Personnel Details'!$Q$40, IF(AND(NOT('Personnel Details'!$I$40=""), $B180&gt;='Personnel Details'!$I$40), 'Personnel Details'!$L$40, 'Personnel Details'!$G$40)))</f>
        <v/>
      </c>
      <c r="NO180" s="59" t="str">
        <f t="shared" si="432"/>
        <v/>
      </c>
      <c r="NP180" s="53"/>
    </row>
    <row r="181" spans="1:380" x14ac:dyDescent="0.25">
      <c r="A181" s="32"/>
      <c r="B181" s="113" t="str">
        <f>IFERROR(IF(B180+1&gt;'Personnel Details'!$U$5, "", B180+1), "")</f>
        <v/>
      </c>
      <c r="C181" s="32"/>
      <c r="D181" s="120"/>
      <c r="E181" s="13" t="str">
        <f t="shared" si="311"/>
        <v/>
      </c>
      <c r="F181" s="13" t="str">
        <f t="shared" si="342"/>
        <v/>
      </c>
      <c r="G181" s="56" t="str">
        <f t="shared" si="433"/>
        <v/>
      </c>
      <c r="H181" s="16" t="str">
        <f t="shared" si="343"/>
        <v/>
      </c>
      <c r="I181" s="32"/>
      <c r="J181" s="120"/>
      <c r="K181" s="62" t="str">
        <f t="shared" si="312"/>
        <v/>
      </c>
      <c r="L181" s="62" t="str">
        <f t="shared" si="344"/>
        <v/>
      </c>
      <c r="M181" s="65" t="str">
        <f t="shared" si="434"/>
        <v/>
      </c>
      <c r="N181" s="68" t="str">
        <f t="shared" si="345"/>
        <v/>
      </c>
      <c r="O181" s="32"/>
      <c r="P181" s="120"/>
      <c r="Q181" s="62" t="str">
        <f t="shared" si="313"/>
        <v/>
      </c>
      <c r="R181" s="62" t="str">
        <f t="shared" si="346"/>
        <v/>
      </c>
      <c r="S181" s="65" t="str">
        <f t="shared" si="435"/>
        <v/>
      </c>
      <c r="T181" s="68" t="str">
        <f t="shared" si="347"/>
        <v/>
      </c>
      <c r="U181" s="32"/>
      <c r="V181" s="120"/>
      <c r="W181" s="62" t="str">
        <f t="shared" si="314"/>
        <v/>
      </c>
      <c r="X181" s="62" t="str">
        <f t="shared" si="348"/>
        <v/>
      </c>
      <c r="Y181" s="65" t="str">
        <f t="shared" si="436"/>
        <v/>
      </c>
      <c r="Z181" s="68" t="str">
        <f t="shared" si="349"/>
        <v/>
      </c>
      <c r="AA181" s="32"/>
      <c r="AB181" s="120"/>
      <c r="AC181" s="62" t="str">
        <f t="shared" si="315"/>
        <v/>
      </c>
      <c r="AD181" s="62" t="str">
        <f t="shared" si="350"/>
        <v/>
      </c>
      <c r="AE181" s="65" t="str">
        <f t="shared" si="437"/>
        <v/>
      </c>
      <c r="AF181" s="68" t="str">
        <f t="shared" si="351"/>
        <v/>
      </c>
      <c r="AG181" s="32"/>
      <c r="AH181" s="120"/>
      <c r="AI181" s="62" t="str">
        <f t="shared" si="316"/>
        <v/>
      </c>
      <c r="AJ181" s="62" t="str">
        <f t="shared" si="352"/>
        <v/>
      </c>
      <c r="AK181" s="65" t="str">
        <f t="shared" si="438"/>
        <v/>
      </c>
      <c r="AL181" s="68" t="str">
        <f t="shared" si="353"/>
        <v/>
      </c>
      <c r="AM181" s="32"/>
      <c r="AN181" s="120"/>
      <c r="AO181" s="62" t="str">
        <f t="shared" si="317"/>
        <v/>
      </c>
      <c r="AP181" s="62" t="str">
        <f t="shared" si="354"/>
        <v/>
      </c>
      <c r="AQ181" s="65" t="str">
        <f t="shared" si="439"/>
        <v/>
      </c>
      <c r="AR181" s="68" t="str">
        <f t="shared" si="355"/>
        <v/>
      </c>
      <c r="AS181" s="32"/>
      <c r="AT181" s="120"/>
      <c r="AU181" s="62" t="str">
        <f t="shared" si="318"/>
        <v/>
      </c>
      <c r="AV181" s="62" t="str">
        <f t="shared" si="356"/>
        <v/>
      </c>
      <c r="AW181" s="65" t="str">
        <f t="shared" si="440"/>
        <v/>
      </c>
      <c r="AX181" s="68" t="str">
        <f t="shared" si="357"/>
        <v/>
      </c>
      <c r="AY181" s="32"/>
      <c r="AZ181" s="120"/>
      <c r="BA181" s="62" t="str">
        <f t="shared" si="319"/>
        <v/>
      </c>
      <c r="BB181" s="62" t="str">
        <f t="shared" si="358"/>
        <v/>
      </c>
      <c r="BC181" s="65" t="str">
        <f t="shared" si="441"/>
        <v/>
      </c>
      <c r="BD181" s="68" t="str">
        <f t="shared" si="359"/>
        <v/>
      </c>
      <c r="BE181" s="32"/>
      <c r="BF181" s="120"/>
      <c r="BG181" s="62" t="str">
        <f t="shared" si="320"/>
        <v/>
      </c>
      <c r="BH181" s="62" t="str">
        <f t="shared" si="360"/>
        <v/>
      </c>
      <c r="BI181" s="65" t="str">
        <f t="shared" si="442"/>
        <v/>
      </c>
      <c r="BJ181" s="68" t="str">
        <f t="shared" si="361"/>
        <v/>
      </c>
      <c r="BK181" s="32"/>
      <c r="BL181" s="120"/>
      <c r="BM181" s="62" t="str">
        <f t="shared" si="321"/>
        <v/>
      </c>
      <c r="BN181" s="62" t="str">
        <f t="shared" si="362"/>
        <v/>
      </c>
      <c r="BO181" s="65" t="str">
        <f t="shared" si="443"/>
        <v/>
      </c>
      <c r="BP181" s="68" t="str">
        <f t="shared" si="363"/>
        <v/>
      </c>
      <c r="BQ181" s="32"/>
      <c r="BR181" s="120"/>
      <c r="BS181" s="62" t="str">
        <f t="shared" si="322"/>
        <v/>
      </c>
      <c r="BT181" s="62" t="str">
        <f t="shared" si="364"/>
        <v/>
      </c>
      <c r="BU181" s="65" t="str">
        <f t="shared" si="444"/>
        <v/>
      </c>
      <c r="BV181" s="68" t="str">
        <f t="shared" si="365"/>
        <v/>
      </c>
      <c r="BW181" s="32"/>
      <c r="BX181" s="120"/>
      <c r="BY181" s="62" t="str">
        <f t="shared" si="323"/>
        <v/>
      </c>
      <c r="BZ181" s="62" t="str">
        <f t="shared" si="366"/>
        <v/>
      </c>
      <c r="CA181" s="65" t="str">
        <f t="shared" si="445"/>
        <v/>
      </c>
      <c r="CB181" s="68" t="str">
        <f t="shared" si="367"/>
        <v/>
      </c>
      <c r="CC181" s="32"/>
      <c r="CD181" s="120"/>
      <c r="CE181" s="62" t="str">
        <f t="shared" si="324"/>
        <v/>
      </c>
      <c r="CF181" s="62" t="str">
        <f t="shared" si="368"/>
        <v/>
      </c>
      <c r="CG181" s="65" t="str">
        <f t="shared" si="446"/>
        <v/>
      </c>
      <c r="CH181" s="68" t="str">
        <f t="shared" si="369"/>
        <v/>
      </c>
      <c r="CI181" s="32"/>
      <c r="CJ181" s="120"/>
      <c r="CK181" s="62" t="str">
        <f t="shared" si="325"/>
        <v/>
      </c>
      <c r="CL181" s="62" t="str">
        <f t="shared" si="370"/>
        <v/>
      </c>
      <c r="CM181" s="65" t="str">
        <f t="shared" si="447"/>
        <v/>
      </c>
      <c r="CN181" s="68" t="str">
        <f t="shared" si="371"/>
        <v/>
      </c>
      <c r="CO181" s="32"/>
      <c r="CP181" s="120"/>
      <c r="CQ181" s="62" t="str">
        <f t="shared" si="326"/>
        <v/>
      </c>
      <c r="CR181" s="62" t="str">
        <f t="shared" si="372"/>
        <v/>
      </c>
      <c r="CS181" s="65" t="str">
        <f t="shared" si="448"/>
        <v/>
      </c>
      <c r="CT181" s="68" t="str">
        <f t="shared" si="373"/>
        <v/>
      </c>
      <c r="CU181" s="32"/>
      <c r="CV181" s="120"/>
      <c r="CW181" s="62" t="str">
        <f t="shared" si="327"/>
        <v/>
      </c>
      <c r="CX181" s="62" t="str">
        <f t="shared" si="374"/>
        <v/>
      </c>
      <c r="CY181" s="65" t="str">
        <f t="shared" si="449"/>
        <v/>
      </c>
      <c r="CZ181" s="68" t="str">
        <f t="shared" si="375"/>
        <v/>
      </c>
      <c r="DA181" s="32"/>
      <c r="DB181" s="120"/>
      <c r="DC181" s="62" t="str">
        <f t="shared" si="328"/>
        <v/>
      </c>
      <c r="DD181" s="62" t="str">
        <f t="shared" si="376"/>
        <v/>
      </c>
      <c r="DE181" s="65" t="str">
        <f t="shared" si="450"/>
        <v/>
      </c>
      <c r="DF181" s="68" t="str">
        <f t="shared" si="377"/>
        <v/>
      </c>
      <c r="DG181" s="32"/>
      <c r="DH181" s="120"/>
      <c r="DI181" s="62" t="str">
        <f t="shared" si="329"/>
        <v/>
      </c>
      <c r="DJ181" s="62" t="str">
        <f t="shared" si="378"/>
        <v/>
      </c>
      <c r="DK181" s="65" t="str">
        <f t="shared" si="451"/>
        <v/>
      </c>
      <c r="DL181" s="68" t="str">
        <f t="shared" si="379"/>
        <v/>
      </c>
      <c r="DM181" s="32"/>
      <c r="DN181" s="120"/>
      <c r="DO181" s="62" t="str">
        <f t="shared" si="330"/>
        <v/>
      </c>
      <c r="DP181" s="62" t="str">
        <f t="shared" si="380"/>
        <v/>
      </c>
      <c r="DQ181" s="65" t="str">
        <f t="shared" si="452"/>
        <v/>
      </c>
      <c r="DR181" s="68" t="str">
        <f t="shared" si="381"/>
        <v/>
      </c>
      <c r="DS181" s="32"/>
      <c r="DT181" s="120"/>
      <c r="DU181" s="62" t="str">
        <f t="shared" si="331"/>
        <v/>
      </c>
      <c r="DV181" s="62" t="str">
        <f t="shared" si="382"/>
        <v/>
      </c>
      <c r="DW181" s="65" t="str">
        <f t="shared" si="453"/>
        <v/>
      </c>
      <c r="DX181" s="68" t="str">
        <f t="shared" si="383"/>
        <v/>
      </c>
      <c r="DY181" s="32"/>
      <c r="DZ181" s="120"/>
      <c r="EA181" s="62" t="str">
        <f t="shared" si="332"/>
        <v/>
      </c>
      <c r="EB181" s="62" t="str">
        <f t="shared" si="384"/>
        <v/>
      </c>
      <c r="EC181" s="65" t="str">
        <f t="shared" si="454"/>
        <v/>
      </c>
      <c r="ED181" s="68" t="str">
        <f t="shared" si="385"/>
        <v/>
      </c>
      <c r="EE181" s="32"/>
      <c r="EF181" s="120"/>
      <c r="EG181" s="62" t="str">
        <f t="shared" si="333"/>
        <v/>
      </c>
      <c r="EH181" s="62" t="str">
        <f t="shared" si="386"/>
        <v/>
      </c>
      <c r="EI181" s="65" t="str">
        <f t="shared" si="455"/>
        <v/>
      </c>
      <c r="EJ181" s="68" t="str">
        <f t="shared" si="387"/>
        <v/>
      </c>
      <c r="EK181" s="32"/>
      <c r="EL181" s="120"/>
      <c r="EM181" s="62" t="str">
        <f t="shared" si="334"/>
        <v/>
      </c>
      <c r="EN181" s="62" t="str">
        <f t="shared" si="388"/>
        <v/>
      </c>
      <c r="EO181" s="65" t="str">
        <f t="shared" si="456"/>
        <v/>
      </c>
      <c r="EP181" s="68" t="str">
        <f t="shared" si="389"/>
        <v/>
      </c>
      <c r="EQ181" s="32"/>
      <c r="ER181" s="120"/>
      <c r="ES181" s="62" t="str">
        <f t="shared" si="335"/>
        <v/>
      </c>
      <c r="ET181" s="62" t="str">
        <f t="shared" si="390"/>
        <v/>
      </c>
      <c r="EU181" s="65" t="str">
        <f t="shared" si="457"/>
        <v/>
      </c>
      <c r="EV181" s="68" t="str">
        <f t="shared" si="391"/>
        <v/>
      </c>
      <c r="EW181" s="32"/>
      <c r="EX181" s="120"/>
      <c r="EY181" s="62" t="str">
        <f t="shared" si="336"/>
        <v/>
      </c>
      <c r="EZ181" s="62" t="str">
        <f t="shared" si="392"/>
        <v/>
      </c>
      <c r="FA181" s="65" t="str">
        <f t="shared" si="458"/>
        <v/>
      </c>
      <c r="FB181" s="68" t="str">
        <f t="shared" si="393"/>
        <v/>
      </c>
      <c r="FC181" s="32"/>
      <c r="FD181" s="120"/>
      <c r="FE181" s="62" t="str">
        <f t="shared" si="337"/>
        <v/>
      </c>
      <c r="FF181" s="62" t="str">
        <f t="shared" si="394"/>
        <v/>
      </c>
      <c r="FG181" s="65" t="str">
        <f t="shared" si="459"/>
        <v/>
      </c>
      <c r="FH181" s="68" t="str">
        <f t="shared" si="395"/>
        <v/>
      </c>
      <c r="FI181" s="32"/>
      <c r="FJ181" s="120"/>
      <c r="FK181" s="62" t="str">
        <f t="shared" si="338"/>
        <v/>
      </c>
      <c r="FL181" s="62" t="str">
        <f t="shared" si="396"/>
        <v/>
      </c>
      <c r="FM181" s="65" t="str">
        <f t="shared" si="460"/>
        <v/>
      </c>
      <c r="FN181" s="68" t="str">
        <f t="shared" si="397"/>
        <v/>
      </c>
      <c r="FO181" s="32"/>
      <c r="FP181" s="120"/>
      <c r="FQ181" s="62" t="str">
        <f t="shared" si="339"/>
        <v/>
      </c>
      <c r="FR181" s="62" t="str">
        <f t="shared" si="398"/>
        <v/>
      </c>
      <c r="FS181" s="65" t="str">
        <f t="shared" si="461"/>
        <v/>
      </c>
      <c r="FT181" s="68" t="str">
        <f t="shared" si="399"/>
        <v/>
      </c>
      <c r="FU181" s="32"/>
      <c r="FV181" s="120"/>
      <c r="FW181" s="62" t="str">
        <f t="shared" si="340"/>
        <v/>
      </c>
      <c r="FX181" s="62" t="str">
        <f t="shared" si="400"/>
        <v/>
      </c>
      <c r="FY181" s="65" t="str">
        <f t="shared" si="462"/>
        <v/>
      </c>
      <c r="FZ181" s="68" t="str">
        <f t="shared" si="401"/>
        <v/>
      </c>
      <c r="GA181" s="32"/>
      <c r="GC181" s="7" t="str">
        <f t="shared" si="402"/>
        <v/>
      </c>
      <c r="GD181" s="7" t="str">
        <f t="shared" ca="1" si="341"/>
        <v/>
      </c>
      <c r="GT181" s="71" t="str">
        <f>IF(GT$9="", "", IF(AND(NOT('Personnel Details'!$N$11=""), $B181&gt;='Personnel Details'!$N$11), 'Personnel Details'!$O$11, IF(AND(NOT('Personnel Details'!$I$11=""), $B181&gt;='Personnel Details'!$I$11), 'Personnel Details'!$J$11, 'Personnel Details'!$E$11)))</f>
        <v/>
      </c>
      <c r="GU181" s="59" t="str">
        <f>IF(GT$9="", "", IF(AND(NOT('Personnel Details'!$N$11=""), $B181&gt;='Personnel Details'!$N$11), IF('Personnel Details'!$P$11="","", 'Personnel Details'!$P$11), IF(AND(NOT('Personnel Details'!$I$11=""), $B181&gt;='Personnel Details'!$I$11), IF('Personnel Details'!$K$11="", "", 'Personnel Details'!$K$11), IF('Personnel Details'!$F$11="", "", 'Personnel Details'!$F$11))))</f>
        <v/>
      </c>
      <c r="GV181" s="74" t="str">
        <f>IF(GT$9="", "", IF(AND(NOT('Personnel Details'!$N$11=""), $B181&gt;='Personnel Details'!$N$11), 'Personnel Details'!$Q$11, IF(AND(NOT('Personnel Details'!$I$11=""), $B181&gt;='Personnel Details'!$I$11), 'Personnel Details'!$L$11, 'Personnel Details'!$G$11)))</f>
        <v/>
      </c>
      <c r="GW181" s="59" t="str">
        <f t="shared" si="403"/>
        <v/>
      </c>
      <c r="GX181" s="53"/>
      <c r="GZ181" s="78" t="str">
        <f>IF(GZ$9="", "", IF(AND(NOT('Personnel Details'!$N$12=""), $B181&gt;='Personnel Details'!$N$12), 'Personnel Details'!$O$12, IF(AND(NOT('Personnel Details'!$I$12=""), $B181&gt;='Personnel Details'!$I$12), 'Personnel Details'!$J$12, 'Personnel Details'!$E$12)))</f>
        <v/>
      </c>
      <c r="HA181" s="59" t="str">
        <f>IF(GZ$9="", "", IF(AND(NOT('Personnel Details'!$N$12=""), $B181&gt;='Personnel Details'!$N$12), IF('Personnel Details'!$P$12="","", 'Personnel Details'!$P$12), IF(AND(NOT('Personnel Details'!$I$12=""), $B181&gt;='Personnel Details'!$I$12), IF('Personnel Details'!$K$12="", "", 'Personnel Details'!$K$12), IF('Personnel Details'!$F$12="", "", 'Personnel Details'!$F$12))))</f>
        <v/>
      </c>
      <c r="HB181" s="79" t="str">
        <f>IF(GZ$9="", "", IF(AND(NOT('Personnel Details'!$N$12=""), $B181&gt;='Personnel Details'!$N$12), 'Personnel Details'!$Q$12, IF(AND(NOT('Personnel Details'!$I$12=""), $B181&gt;='Personnel Details'!$I$12), 'Personnel Details'!$L$12, 'Personnel Details'!$G$12)))</f>
        <v/>
      </c>
      <c r="HC181" s="59" t="str">
        <f t="shared" si="404"/>
        <v/>
      </c>
      <c r="HD181" s="53"/>
      <c r="HF181" s="78" t="str">
        <f>IF(HF$9="", "", IF(AND(NOT('Personnel Details'!$N$13=""), $B181&gt;='Personnel Details'!$N$13), 'Personnel Details'!$O$13, IF(AND(NOT('Personnel Details'!$I$13=""), $B181&gt;='Personnel Details'!$I$13), 'Personnel Details'!$J$13, 'Personnel Details'!$E$13)))</f>
        <v/>
      </c>
      <c r="HG181" s="59" t="str">
        <f>IF(HF$9="", "", IF(AND(NOT('Personnel Details'!$N$13=""), $B181&gt;='Personnel Details'!$N$13), IF('Personnel Details'!$P$13="","", 'Personnel Details'!$P$13), IF(AND(NOT('Personnel Details'!$I$13=""), $B181&gt;='Personnel Details'!$I$13), IF('Personnel Details'!$K$13="", "", 'Personnel Details'!$K$13), IF('Personnel Details'!$F$13="", "", 'Personnel Details'!$F$13))))</f>
        <v/>
      </c>
      <c r="HH181" s="79" t="str">
        <f>IF(HF$9="", "", IF(AND(NOT('Personnel Details'!$N$13=""), $B181&gt;='Personnel Details'!$N$13), 'Personnel Details'!$Q$13, IF(AND(NOT('Personnel Details'!$I$13=""), $B181&gt;='Personnel Details'!$I$13), 'Personnel Details'!$L$13, 'Personnel Details'!$G$13)))</f>
        <v/>
      </c>
      <c r="HI181" s="59" t="str">
        <f t="shared" si="405"/>
        <v/>
      </c>
      <c r="HJ181" s="53"/>
      <c r="HL181" s="78" t="str">
        <f>IF(HL$9="", "", IF(AND(NOT('Personnel Details'!$N$14=""), $B181&gt;='Personnel Details'!$N$14), 'Personnel Details'!$O$14, IF(AND(NOT('Personnel Details'!$I$14=""), $B181&gt;='Personnel Details'!$I$14), 'Personnel Details'!$J$14, 'Personnel Details'!$E$14)))</f>
        <v/>
      </c>
      <c r="HM181" s="59" t="str">
        <f>IF(HL$9="", "", IF(AND(NOT('Personnel Details'!$N$14=""), $B181&gt;='Personnel Details'!$N$14), IF('Personnel Details'!$P$14="","", 'Personnel Details'!$P$14), IF(AND(NOT('Personnel Details'!$I$14=""), $B181&gt;='Personnel Details'!$I$14), IF('Personnel Details'!$K$14="", "", 'Personnel Details'!$K$14), IF('Personnel Details'!$F$14="", "", 'Personnel Details'!$F$14))))</f>
        <v/>
      </c>
      <c r="HN181" s="79" t="str">
        <f>IF(HL$9="", "", IF(AND(NOT('Personnel Details'!$N$14=""), $B181&gt;='Personnel Details'!$N$14), 'Personnel Details'!$Q$14, IF(AND(NOT('Personnel Details'!$I$14=""), $B181&gt;='Personnel Details'!$I$14), 'Personnel Details'!$L$14, 'Personnel Details'!$G$14)))</f>
        <v/>
      </c>
      <c r="HO181" s="59" t="str">
        <f t="shared" si="406"/>
        <v/>
      </c>
      <c r="HP181" s="53"/>
      <c r="HR181" s="78" t="str">
        <f>IF(HR$9="", "", IF(AND(NOT('Personnel Details'!$N$15=""), $B181&gt;='Personnel Details'!$N$15), 'Personnel Details'!$O$15, IF(AND(NOT('Personnel Details'!$I$15=""), $B181&gt;='Personnel Details'!$I$15), 'Personnel Details'!$J$15, 'Personnel Details'!$E$15)))</f>
        <v/>
      </c>
      <c r="HS181" s="59" t="str">
        <f>IF(HR$9="", "", IF(AND(NOT('Personnel Details'!$N$15=""), $B181&gt;='Personnel Details'!$N$15), IF('Personnel Details'!$P$15="","", 'Personnel Details'!$P$15), IF(AND(NOT('Personnel Details'!$I$15=""), $B181&gt;='Personnel Details'!$I$15), IF('Personnel Details'!$K$15="", "", 'Personnel Details'!$K$15), IF('Personnel Details'!$F$15="", "", 'Personnel Details'!$F$15))))</f>
        <v/>
      </c>
      <c r="HT181" s="79" t="str">
        <f>IF(HR$9="", "", IF(AND(NOT('Personnel Details'!$N$15=""), $B181&gt;='Personnel Details'!$N$15), 'Personnel Details'!$Q$15, IF(AND(NOT('Personnel Details'!$I$15=""), $B181&gt;='Personnel Details'!$I$15), 'Personnel Details'!$L$15, 'Personnel Details'!$G$15)))</f>
        <v/>
      </c>
      <c r="HU181" s="59" t="str">
        <f t="shared" si="407"/>
        <v/>
      </c>
      <c r="HV181" s="53"/>
      <c r="HX181" s="78" t="str">
        <f>IF(HX$9="", "", IF(AND(NOT('Personnel Details'!$N$16=""), $B181&gt;='Personnel Details'!$N$16), 'Personnel Details'!$O$16, IF(AND(NOT('Personnel Details'!$I$16=""), $B181&gt;='Personnel Details'!$I$16), 'Personnel Details'!$J$16, 'Personnel Details'!$E$16)))</f>
        <v/>
      </c>
      <c r="HY181" s="59" t="str">
        <f>IF(HX$9="", "", IF(AND(NOT('Personnel Details'!$N$16=""), $B181&gt;='Personnel Details'!$N$16), IF('Personnel Details'!$P$16="","", 'Personnel Details'!$P$16), IF(AND(NOT('Personnel Details'!$I$16=""), $B181&gt;='Personnel Details'!$I$16), IF('Personnel Details'!$K$16="", "", 'Personnel Details'!$K$16), IF('Personnel Details'!$F$16="", "", 'Personnel Details'!$F$16))))</f>
        <v/>
      </c>
      <c r="HZ181" s="79" t="str">
        <f>IF(HX$9="", "", IF(AND(NOT('Personnel Details'!$N$16=""), $B181&gt;='Personnel Details'!$N$16), 'Personnel Details'!$Q$16, IF(AND(NOT('Personnel Details'!$I$16=""), $B181&gt;='Personnel Details'!$I$16), 'Personnel Details'!$L$16, 'Personnel Details'!$G$16)))</f>
        <v/>
      </c>
      <c r="IA181" s="59" t="str">
        <f t="shared" si="408"/>
        <v/>
      </c>
      <c r="IB181" s="53"/>
      <c r="ID181" s="78" t="str">
        <f>IF(ID$9="", "", IF(AND(NOT('Personnel Details'!$N$17=""), $B181&gt;='Personnel Details'!$N$17), 'Personnel Details'!$O$17, IF(AND(NOT('Personnel Details'!$I$17=""), $B181&gt;='Personnel Details'!$I$17), 'Personnel Details'!$J$17, 'Personnel Details'!$E$17)))</f>
        <v/>
      </c>
      <c r="IE181" s="59" t="str">
        <f>IF(ID$9="", "", IF(AND(NOT('Personnel Details'!$N$17=""), $B181&gt;='Personnel Details'!$N$17), IF('Personnel Details'!$P$17="","", 'Personnel Details'!$P$17), IF(AND(NOT('Personnel Details'!$I$17=""), $B181&gt;='Personnel Details'!$I$17), IF('Personnel Details'!$K$17="", "", 'Personnel Details'!$K$17), IF('Personnel Details'!$F$17="", "", 'Personnel Details'!$F$17))))</f>
        <v/>
      </c>
      <c r="IF181" s="79" t="str">
        <f>IF(ID$9="", "", IF(AND(NOT('Personnel Details'!$N$17=""), $B181&gt;='Personnel Details'!$N$17), 'Personnel Details'!$Q$17, IF(AND(NOT('Personnel Details'!$I$17=""), $B181&gt;='Personnel Details'!$I$17), 'Personnel Details'!$L$17, 'Personnel Details'!$G$17)))</f>
        <v/>
      </c>
      <c r="IG181" s="59" t="str">
        <f t="shared" si="409"/>
        <v/>
      </c>
      <c r="IH181" s="53"/>
      <c r="IJ181" s="78" t="str">
        <f>IF(IJ$9="", "", IF(AND(NOT('Personnel Details'!$N$18=""), $B181&gt;='Personnel Details'!$N$18), 'Personnel Details'!$O$18, IF(AND(NOT('Personnel Details'!$I$18=""), $B181&gt;='Personnel Details'!$I$18), 'Personnel Details'!$J$18, 'Personnel Details'!$E$18)))</f>
        <v/>
      </c>
      <c r="IK181" s="59" t="str">
        <f>IF(IJ$9="", "", IF(AND(NOT('Personnel Details'!$N$18=""), $B181&gt;='Personnel Details'!$N$18), IF('Personnel Details'!$P$18="","", 'Personnel Details'!$P$18), IF(AND(NOT('Personnel Details'!$I$18=""), $B181&gt;='Personnel Details'!$I$18), IF('Personnel Details'!$K$18="", "", 'Personnel Details'!$K$18), IF('Personnel Details'!$F$18="", "", 'Personnel Details'!$F$18))))</f>
        <v/>
      </c>
      <c r="IL181" s="79" t="str">
        <f>IF(IJ$9="", "", IF(AND(NOT('Personnel Details'!$N$18=""), $B181&gt;='Personnel Details'!$N$18), 'Personnel Details'!$Q$18, IF(AND(NOT('Personnel Details'!$I$18=""), $B181&gt;='Personnel Details'!$I$18), 'Personnel Details'!$L$18, 'Personnel Details'!$G$18)))</f>
        <v/>
      </c>
      <c r="IM181" s="59" t="str">
        <f t="shared" si="410"/>
        <v/>
      </c>
      <c r="IN181" s="53"/>
      <c r="IP181" s="78" t="str">
        <f>IF(IP$9="", "", IF(AND(NOT('Personnel Details'!$N$19=""), $B181&gt;='Personnel Details'!$N$19), 'Personnel Details'!$O$19, IF(AND(NOT('Personnel Details'!$I$19=""), $B181&gt;='Personnel Details'!$I$19), 'Personnel Details'!$J$19, 'Personnel Details'!$E$19)))</f>
        <v/>
      </c>
      <c r="IQ181" s="59" t="str">
        <f>IF(IP$9="", "", IF(AND(NOT('Personnel Details'!$N$19=""), $B181&gt;='Personnel Details'!$N$19), IF('Personnel Details'!$P$19="","", 'Personnel Details'!$P$19), IF(AND(NOT('Personnel Details'!$I$19=""), $B181&gt;='Personnel Details'!$I$19), IF('Personnel Details'!$K$19="", "", 'Personnel Details'!$K$19), IF('Personnel Details'!$F$19="", "", 'Personnel Details'!$F$19))))</f>
        <v/>
      </c>
      <c r="IR181" s="79" t="str">
        <f>IF(IP$9="", "", IF(AND(NOT('Personnel Details'!$N$19=""), $B181&gt;='Personnel Details'!$N$19), 'Personnel Details'!$Q$19, IF(AND(NOT('Personnel Details'!$I$19=""), $B181&gt;='Personnel Details'!$I$19), 'Personnel Details'!$L$19, 'Personnel Details'!$G$19)))</f>
        <v/>
      </c>
      <c r="IS181" s="59" t="str">
        <f t="shared" si="411"/>
        <v/>
      </c>
      <c r="IT181" s="53"/>
      <c r="IV181" s="78" t="str">
        <f>IF(IV$9="", "", IF(AND(NOT('Personnel Details'!$N$20=""), $B181&gt;='Personnel Details'!$N$20), 'Personnel Details'!$O$20, IF(AND(NOT('Personnel Details'!$I$20=""), $B181&gt;='Personnel Details'!$I$20), 'Personnel Details'!$J$20, 'Personnel Details'!$E$20)))</f>
        <v/>
      </c>
      <c r="IW181" s="59" t="str">
        <f>IF(IV$9="", "", IF(AND(NOT('Personnel Details'!$N$20=""), $B181&gt;='Personnel Details'!$N$20), IF('Personnel Details'!$P$20="","", 'Personnel Details'!$P$20), IF(AND(NOT('Personnel Details'!$I$20=""), $B181&gt;='Personnel Details'!$I$20), IF('Personnel Details'!$K$20="", "", 'Personnel Details'!$K$20), IF('Personnel Details'!$F$20="", "", 'Personnel Details'!$F$20))))</f>
        <v/>
      </c>
      <c r="IX181" s="79" t="str">
        <f>IF(IV$9="", "", IF(AND(NOT('Personnel Details'!$N$20=""), $B181&gt;='Personnel Details'!$N$20), 'Personnel Details'!$Q$20, IF(AND(NOT('Personnel Details'!$I$20=""), $B181&gt;='Personnel Details'!$I$20), 'Personnel Details'!$L$20, 'Personnel Details'!$G$20)))</f>
        <v/>
      </c>
      <c r="IY181" s="59" t="str">
        <f t="shared" si="412"/>
        <v/>
      </c>
      <c r="IZ181" s="53"/>
      <c r="JB181" s="78" t="str">
        <f>IF(JB$9="", "", IF(AND(NOT('Personnel Details'!$N$21=""), $B181&gt;='Personnel Details'!$N$21), 'Personnel Details'!$O$21, IF(AND(NOT('Personnel Details'!$I$21=""), $B181&gt;='Personnel Details'!$I$21), 'Personnel Details'!$J$21, 'Personnel Details'!$E$21)))</f>
        <v/>
      </c>
      <c r="JC181" s="59" t="str">
        <f>IF(JB$9="", "", IF(AND(NOT('Personnel Details'!$N$21=""), $B181&gt;='Personnel Details'!$N$21), IF('Personnel Details'!$P$21="","", 'Personnel Details'!$P$21), IF(AND(NOT('Personnel Details'!$I$21=""), $B181&gt;='Personnel Details'!$I$21), IF('Personnel Details'!$K$21="", "", 'Personnel Details'!$K$21), IF('Personnel Details'!$F$21="", "", 'Personnel Details'!$F$21))))</f>
        <v/>
      </c>
      <c r="JD181" s="79" t="str">
        <f>IF(JB$9="", "", IF(AND(NOT('Personnel Details'!$N$21=""), $B181&gt;='Personnel Details'!$N$21), 'Personnel Details'!$Q$21, IF(AND(NOT('Personnel Details'!$I$21=""), $B181&gt;='Personnel Details'!$I$21), 'Personnel Details'!$L$21, 'Personnel Details'!$G$21)))</f>
        <v/>
      </c>
      <c r="JE181" s="59" t="str">
        <f t="shared" si="413"/>
        <v/>
      </c>
      <c r="JF181" s="53"/>
      <c r="JH181" s="78" t="str">
        <f>IF(JH$9="", "", IF(AND(NOT('Personnel Details'!$N$22=""), $B181&gt;='Personnel Details'!$N$22), 'Personnel Details'!$O$22, IF(AND(NOT('Personnel Details'!$I$22=""), $B181&gt;='Personnel Details'!$I$22), 'Personnel Details'!$J$22, 'Personnel Details'!$E$22)))</f>
        <v/>
      </c>
      <c r="JI181" s="59" t="str">
        <f>IF(JH$9="", "", IF(AND(NOT('Personnel Details'!$N$22=""), $B181&gt;='Personnel Details'!$N$22), IF('Personnel Details'!$P$22="","", 'Personnel Details'!$P$22), IF(AND(NOT('Personnel Details'!$I$22=""), $B181&gt;='Personnel Details'!$I$22), IF('Personnel Details'!$K$22="", "", 'Personnel Details'!$K$22), IF('Personnel Details'!$F$22="", "", 'Personnel Details'!$F$22))))</f>
        <v/>
      </c>
      <c r="JJ181" s="79" t="str">
        <f>IF(JH$9="", "", IF(AND(NOT('Personnel Details'!$N$22=""), $B181&gt;='Personnel Details'!$N$22), 'Personnel Details'!$Q$22, IF(AND(NOT('Personnel Details'!$I$22=""), $B181&gt;='Personnel Details'!$I$22), 'Personnel Details'!$L$22, 'Personnel Details'!$G$22)))</f>
        <v/>
      </c>
      <c r="JK181" s="59" t="str">
        <f t="shared" si="414"/>
        <v/>
      </c>
      <c r="JL181" s="53"/>
      <c r="JN181" s="78" t="str">
        <f>IF(JN$9="", "", IF(AND(NOT('Personnel Details'!$N$23=""), $B181&gt;='Personnel Details'!$N$23), 'Personnel Details'!$O$23, IF(AND(NOT('Personnel Details'!$I$23=""), $B181&gt;='Personnel Details'!$I$23), 'Personnel Details'!$J$23, 'Personnel Details'!$E$23)))</f>
        <v/>
      </c>
      <c r="JO181" s="59" t="str">
        <f>IF(JN$9="", "", IF(AND(NOT('Personnel Details'!$N$23=""), $B181&gt;='Personnel Details'!$N$23), IF('Personnel Details'!$P$23="","", 'Personnel Details'!$P$23), IF(AND(NOT('Personnel Details'!$I$23=""), $B181&gt;='Personnel Details'!$I$23), IF('Personnel Details'!$K$23="", "", 'Personnel Details'!$K$23), IF('Personnel Details'!$F$23="", "", 'Personnel Details'!$F$23))))</f>
        <v/>
      </c>
      <c r="JP181" s="79" t="str">
        <f>IF(JN$9="", "", IF(AND(NOT('Personnel Details'!$N$23=""), $B181&gt;='Personnel Details'!$N$23), 'Personnel Details'!$Q$23, IF(AND(NOT('Personnel Details'!$I$23=""), $B181&gt;='Personnel Details'!$I$23), 'Personnel Details'!$L$23, 'Personnel Details'!$G$23)))</f>
        <v/>
      </c>
      <c r="JQ181" s="59" t="str">
        <f t="shared" si="415"/>
        <v/>
      </c>
      <c r="JR181" s="53"/>
      <c r="JT181" s="78" t="str">
        <f>IF(JT$9="", "", IF(AND(NOT('Personnel Details'!$N$24=""), $B181&gt;='Personnel Details'!$N$24), 'Personnel Details'!$O$24, IF(AND(NOT('Personnel Details'!$I$24=""), $B181&gt;='Personnel Details'!$I$24), 'Personnel Details'!$J$24, 'Personnel Details'!$E$24)))</f>
        <v/>
      </c>
      <c r="JU181" s="59" t="str">
        <f>IF(JT$9="", "", IF(AND(NOT('Personnel Details'!$N$24=""), $B181&gt;='Personnel Details'!$N$24), IF('Personnel Details'!$P$24="","", 'Personnel Details'!$P$24), IF(AND(NOT('Personnel Details'!$I$24=""), $B181&gt;='Personnel Details'!$I$24), IF('Personnel Details'!$K$24="", "", 'Personnel Details'!$K$24), IF('Personnel Details'!$F$24="", "", 'Personnel Details'!$F$24))))</f>
        <v/>
      </c>
      <c r="JV181" s="79" t="str">
        <f>IF(JT$9="", "", IF(AND(NOT('Personnel Details'!$N$24=""), $B181&gt;='Personnel Details'!$N$24), 'Personnel Details'!$Q$24, IF(AND(NOT('Personnel Details'!$I$24=""), $B181&gt;='Personnel Details'!$I$24), 'Personnel Details'!$L$24, 'Personnel Details'!$G$24)))</f>
        <v/>
      </c>
      <c r="JW181" s="59" t="str">
        <f t="shared" si="416"/>
        <v/>
      </c>
      <c r="JX181" s="53"/>
      <c r="JZ181" s="78" t="str">
        <f>IF(JZ$9="", "", IF(AND(NOT('Personnel Details'!$N$25=""), $B181&gt;='Personnel Details'!$N$25), 'Personnel Details'!$O$25, IF(AND(NOT('Personnel Details'!$I$25=""), $B181&gt;='Personnel Details'!$I$25), 'Personnel Details'!$J$25, 'Personnel Details'!$E$25)))</f>
        <v/>
      </c>
      <c r="KA181" s="59" t="str">
        <f>IF(JZ$9="", "", IF(AND(NOT('Personnel Details'!$N$25=""), $B181&gt;='Personnel Details'!$N$25), IF('Personnel Details'!$P$25="","", 'Personnel Details'!$P$25), IF(AND(NOT('Personnel Details'!$I$25=""), $B181&gt;='Personnel Details'!$I$25), IF('Personnel Details'!$K$25="", "", 'Personnel Details'!$K$25), IF('Personnel Details'!$F$25="", "", 'Personnel Details'!$F$25))))</f>
        <v/>
      </c>
      <c r="KB181" s="79" t="str">
        <f>IF(JZ$9="", "", IF(AND(NOT('Personnel Details'!$N$25=""), $B181&gt;='Personnel Details'!$N$25), 'Personnel Details'!$Q$25, IF(AND(NOT('Personnel Details'!$I$25=""), $B181&gt;='Personnel Details'!$I$25), 'Personnel Details'!$L$25, 'Personnel Details'!$G$25)))</f>
        <v/>
      </c>
      <c r="KC181" s="59" t="str">
        <f t="shared" si="417"/>
        <v/>
      </c>
      <c r="KD181" s="53"/>
      <c r="KF181" s="78" t="str">
        <f>IF(KF$9="", "", IF(AND(NOT('Personnel Details'!$N$26=""), $B181&gt;='Personnel Details'!$N$26), 'Personnel Details'!$O$26, IF(AND(NOT('Personnel Details'!$I$26=""), $B181&gt;='Personnel Details'!$I$26), 'Personnel Details'!$J$26, 'Personnel Details'!$E$26)))</f>
        <v/>
      </c>
      <c r="KG181" s="59" t="str">
        <f>IF(KF$9="", "", IF(AND(NOT('Personnel Details'!$N$26=""), $B181&gt;='Personnel Details'!$N$26), IF('Personnel Details'!$P$26="","", 'Personnel Details'!$P$26), IF(AND(NOT('Personnel Details'!$I$26=""), $B181&gt;='Personnel Details'!$I$26), IF('Personnel Details'!$K$26="", "", 'Personnel Details'!$K$26), IF('Personnel Details'!$F$26="", "", 'Personnel Details'!$F$26))))</f>
        <v/>
      </c>
      <c r="KH181" s="79" t="str">
        <f>IF(KF$9="", "", IF(AND(NOT('Personnel Details'!$N$26=""), $B181&gt;='Personnel Details'!$N$26), 'Personnel Details'!$Q$26, IF(AND(NOT('Personnel Details'!$I$26=""), $B181&gt;='Personnel Details'!$I$26), 'Personnel Details'!$L$26, 'Personnel Details'!$G$26)))</f>
        <v/>
      </c>
      <c r="KI181" s="59" t="str">
        <f t="shared" si="418"/>
        <v/>
      </c>
      <c r="KJ181" s="53"/>
      <c r="KL181" s="78" t="str">
        <f>IF(KL$9="", "", IF(AND(NOT('Personnel Details'!$N$27=""), $B181&gt;='Personnel Details'!$N$27), 'Personnel Details'!$O$27, IF(AND(NOT('Personnel Details'!$I$27=""), $B181&gt;='Personnel Details'!$I$27), 'Personnel Details'!$J$27, 'Personnel Details'!$E$27)))</f>
        <v/>
      </c>
      <c r="KM181" s="59" t="str">
        <f>IF(KL$9="", "", IF(AND(NOT('Personnel Details'!$N$27=""), $B181&gt;='Personnel Details'!$N$27), IF('Personnel Details'!$P$27="","", 'Personnel Details'!$P$27), IF(AND(NOT('Personnel Details'!$I$27=""), $B181&gt;='Personnel Details'!$I$27), IF('Personnel Details'!$K$27="", "", 'Personnel Details'!$K$27), IF('Personnel Details'!$F$27="", "", 'Personnel Details'!$F$27))))</f>
        <v/>
      </c>
      <c r="KN181" s="79" t="str">
        <f>IF(KL$9="", "", IF(AND(NOT('Personnel Details'!$N$27=""), $B181&gt;='Personnel Details'!$N$27), 'Personnel Details'!$Q$27, IF(AND(NOT('Personnel Details'!$I$27=""), $B181&gt;='Personnel Details'!$I$27), 'Personnel Details'!$L$27, 'Personnel Details'!$G$27)))</f>
        <v/>
      </c>
      <c r="KO181" s="59" t="str">
        <f t="shared" si="419"/>
        <v/>
      </c>
      <c r="KP181" s="53"/>
      <c r="KR181" s="78" t="str">
        <f>IF(KR$9="", "", IF(AND(NOT('Personnel Details'!$N$28=""), $B181&gt;='Personnel Details'!$N$28), 'Personnel Details'!$O$28, IF(AND(NOT('Personnel Details'!$I$28=""), $B181&gt;='Personnel Details'!$I$28), 'Personnel Details'!$J$28, 'Personnel Details'!$E$28)))</f>
        <v/>
      </c>
      <c r="KS181" s="59" t="str">
        <f>IF(KR$9="", "", IF(AND(NOT('Personnel Details'!$N$28=""), $B181&gt;='Personnel Details'!$N$28), IF('Personnel Details'!$P$28="","", 'Personnel Details'!$P$28), IF(AND(NOT('Personnel Details'!$I$28=""), $B181&gt;='Personnel Details'!$I$28), IF('Personnel Details'!$K$28="", "", 'Personnel Details'!$K$28), IF('Personnel Details'!$F$28="", "", 'Personnel Details'!$F$28))))</f>
        <v/>
      </c>
      <c r="KT181" s="79" t="str">
        <f>IF(KR$9="", "", IF(AND(NOT('Personnel Details'!$N$28=""), $B181&gt;='Personnel Details'!$N$28), 'Personnel Details'!$Q$28, IF(AND(NOT('Personnel Details'!$I$28=""), $B181&gt;='Personnel Details'!$I$28), 'Personnel Details'!$L$28, 'Personnel Details'!$G$28)))</f>
        <v/>
      </c>
      <c r="KU181" s="59" t="str">
        <f t="shared" si="420"/>
        <v/>
      </c>
      <c r="KV181" s="53"/>
      <c r="KX181" s="78" t="str">
        <f>IF(KX$9="", "", IF(AND(NOT('Personnel Details'!$N$29=""), $B181&gt;='Personnel Details'!$N$29), 'Personnel Details'!$O$29, IF(AND(NOT('Personnel Details'!$I$29=""), $B181&gt;='Personnel Details'!$I$29), 'Personnel Details'!$J$29, 'Personnel Details'!$E$29)))</f>
        <v/>
      </c>
      <c r="KY181" s="59" t="str">
        <f>IF(KX$9="", "", IF(AND(NOT('Personnel Details'!$N$29=""), $B181&gt;='Personnel Details'!$N$29), IF('Personnel Details'!$P$29="","", 'Personnel Details'!$P$29), IF(AND(NOT('Personnel Details'!$I$29=""), $B181&gt;='Personnel Details'!$I$29), IF('Personnel Details'!$K$29="", "", 'Personnel Details'!$K$29), IF('Personnel Details'!$F$29="", "", 'Personnel Details'!$F$29))))</f>
        <v/>
      </c>
      <c r="KZ181" s="79" t="str">
        <f>IF(KX$9="", "", IF(AND(NOT('Personnel Details'!$N$29=""), $B181&gt;='Personnel Details'!$N$29), 'Personnel Details'!$Q$29, IF(AND(NOT('Personnel Details'!$I$29=""), $B181&gt;='Personnel Details'!$I$29), 'Personnel Details'!$L$29, 'Personnel Details'!$G$29)))</f>
        <v/>
      </c>
      <c r="LA181" s="59" t="str">
        <f t="shared" si="421"/>
        <v/>
      </c>
      <c r="LB181" s="53"/>
      <c r="LD181" s="78" t="str">
        <f>IF(LD$9="", "", IF(AND(NOT('Personnel Details'!$N$30=""), $B181&gt;='Personnel Details'!$N$30), 'Personnel Details'!$O$30, IF(AND(NOT('Personnel Details'!$I$30=""), $B181&gt;='Personnel Details'!$I$30), 'Personnel Details'!$J$30, 'Personnel Details'!$E$30)))</f>
        <v/>
      </c>
      <c r="LE181" s="59" t="str">
        <f>IF(LD$9="", "", IF(AND(NOT('Personnel Details'!$N$30=""), $B181&gt;='Personnel Details'!$N$30), IF('Personnel Details'!$P$30="","", 'Personnel Details'!$P$30), IF(AND(NOT('Personnel Details'!$I$30=""), $B181&gt;='Personnel Details'!$I$30), IF('Personnel Details'!$K$30="", "", 'Personnel Details'!$K$30), IF('Personnel Details'!$F$30="", "", 'Personnel Details'!$F$30))))</f>
        <v/>
      </c>
      <c r="LF181" s="79" t="str">
        <f>IF(LD$9="", "", IF(AND(NOT('Personnel Details'!$N$30=""), $B181&gt;='Personnel Details'!$N$30), 'Personnel Details'!$Q$30, IF(AND(NOT('Personnel Details'!$I$30=""), $B181&gt;='Personnel Details'!$I$30), 'Personnel Details'!$L$30, 'Personnel Details'!$G$30)))</f>
        <v/>
      </c>
      <c r="LG181" s="59" t="str">
        <f t="shared" si="422"/>
        <v/>
      </c>
      <c r="LH181" s="53"/>
      <c r="LJ181" s="78" t="str">
        <f>IF(LJ$9="", "", IF(AND(NOT('Personnel Details'!$N$31=""), $B181&gt;='Personnel Details'!$N$31), 'Personnel Details'!$O$31, IF(AND(NOT('Personnel Details'!$I$31=""), $B181&gt;='Personnel Details'!$I$31), 'Personnel Details'!$J$31, 'Personnel Details'!$E$31)))</f>
        <v/>
      </c>
      <c r="LK181" s="59" t="str">
        <f>IF(LJ$9="", "", IF(AND(NOT('Personnel Details'!$N$31=""), $B181&gt;='Personnel Details'!$N$31), IF('Personnel Details'!$P$31="","", 'Personnel Details'!$P$31), IF(AND(NOT('Personnel Details'!$I$31=""), $B181&gt;='Personnel Details'!$I$31), IF('Personnel Details'!$K$31="", "", 'Personnel Details'!$K$31), IF('Personnel Details'!$F$31="", "", 'Personnel Details'!$F$31))))</f>
        <v/>
      </c>
      <c r="LL181" s="79" t="str">
        <f>IF(LJ$9="", "", IF(AND(NOT('Personnel Details'!$N$31=""), $B181&gt;='Personnel Details'!$N$31), 'Personnel Details'!$Q$31, IF(AND(NOT('Personnel Details'!$I$31=""), $B181&gt;='Personnel Details'!$I$31), 'Personnel Details'!$L$31, 'Personnel Details'!$G$31)))</f>
        <v/>
      </c>
      <c r="LM181" s="59" t="str">
        <f t="shared" si="423"/>
        <v/>
      </c>
      <c r="LN181" s="53"/>
      <c r="LP181" s="78" t="str">
        <f>IF(LP$9="", "", IF(AND(NOT('Personnel Details'!$N$32=""), $B181&gt;='Personnel Details'!$N$32), 'Personnel Details'!$O$32, IF(AND(NOT('Personnel Details'!$I$32=""), $B181&gt;='Personnel Details'!$I$32), 'Personnel Details'!$J$32, 'Personnel Details'!$E$32)))</f>
        <v/>
      </c>
      <c r="LQ181" s="59" t="str">
        <f>IF(LP$9="", "", IF(AND(NOT('Personnel Details'!$N$32=""), $B181&gt;='Personnel Details'!$N$32), IF('Personnel Details'!$P$32="","", 'Personnel Details'!$P$32), IF(AND(NOT('Personnel Details'!$I$32=""), $B181&gt;='Personnel Details'!$I$32), IF('Personnel Details'!$K$32="", "", 'Personnel Details'!$K$32), IF('Personnel Details'!$F$32="", "", 'Personnel Details'!$F$32))))</f>
        <v/>
      </c>
      <c r="LR181" s="79" t="str">
        <f>IF(LP$9="", "", IF(AND(NOT('Personnel Details'!$N$32=""), $B181&gt;='Personnel Details'!$N$32), 'Personnel Details'!$Q$32, IF(AND(NOT('Personnel Details'!$I$32=""), $B181&gt;='Personnel Details'!$I$32), 'Personnel Details'!$L$32, 'Personnel Details'!$G$32)))</f>
        <v/>
      </c>
      <c r="LS181" s="59" t="str">
        <f t="shared" si="424"/>
        <v/>
      </c>
      <c r="LT181" s="53"/>
      <c r="LV181" s="78" t="str">
        <f>IF(LV$9="", "", IF(AND(NOT('Personnel Details'!$N$33=""), $B181&gt;='Personnel Details'!$N$33), 'Personnel Details'!$O$33, IF(AND(NOT('Personnel Details'!$I$33=""), $B181&gt;='Personnel Details'!$I$33), 'Personnel Details'!$J$33, 'Personnel Details'!$E$33)))</f>
        <v/>
      </c>
      <c r="LW181" s="59" t="str">
        <f>IF(LV$9="", "", IF(AND(NOT('Personnel Details'!$N$33=""), $B181&gt;='Personnel Details'!$N$33), IF('Personnel Details'!$P$33="","", 'Personnel Details'!$P$33), IF(AND(NOT('Personnel Details'!$I$33=""), $B181&gt;='Personnel Details'!$I$33), IF('Personnel Details'!$K$33="", "", 'Personnel Details'!$K$33), IF('Personnel Details'!$F$33="", "", 'Personnel Details'!$F$33))))</f>
        <v/>
      </c>
      <c r="LX181" s="79" t="str">
        <f>IF(LV$9="", "", IF(AND(NOT('Personnel Details'!$N$33=""), $B181&gt;='Personnel Details'!$N$33), 'Personnel Details'!$Q$33, IF(AND(NOT('Personnel Details'!$I$33=""), $B181&gt;='Personnel Details'!$I$33), 'Personnel Details'!$L$33, 'Personnel Details'!$G$33)))</f>
        <v/>
      </c>
      <c r="LY181" s="59" t="str">
        <f t="shared" si="425"/>
        <v/>
      </c>
      <c r="LZ181" s="53"/>
      <c r="MB181" s="78" t="str">
        <f>IF(MB$9="", "", IF(AND(NOT('Personnel Details'!$N$34=""), $B181&gt;='Personnel Details'!$N$34), 'Personnel Details'!$O$34, IF(AND(NOT('Personnel Details'!$I$34=""), $B181&gt;='Personnel Details'!$I$34), 'Personnel Details'!$J$34, 'Personnel Details'!$E$34)))</f>
        <v/>
      </c>
      <c r="MC181" s="59" t="str">
        <f>IF(MB$9="", "", IF(AND(NOT('Personnel Details'!$N$34=""), $B181&gt;='Personnel Details'!$N$34), IF('Personnel Details'!$P$34="","", 'Personnel Details'!$P$34), IF(AND(NOT('Personnel Details'!$I$34=""), $B181&gt;='Personnel Details'!$I$34), IF('Personnel Details'!$K$34="", "", 'Personnel Details'!$K$34), IF('Personnel Details'!$F$34="", "", 'Personnel Details'!$F$34))))</f>
        <v/>
      </c>
      <c r="MD181" s="79" t="str">
        <f>IF(MB$9="", "", IF(AND(NOT('Personnel Details'!$N$34=""), $B181&gt;='Personnel Details'!$N$34), 'Personnel Details'!$Q$34, IF(AND(NOT('Personnel Details'!$I$34=""), $B181&gt;='Personnel Details'!$I$34), 'Personnel Details'!$L$34, 'Personnel Details'!$G$34)))</f>
        <v/>
      </c>
      <c r="ME181" s="59" t="str">
        <f t="shared" si="426"/>
        <v/>
      </c>
      <c r="MF181" s="53"/>
      <c r="MH181" s="78" t="str">
        <f>IF(MH$9="", "", IF(AND(NOT('Personnel Details'!$N$35=""), $B181&gt;='Personnel Details'!$N$35), 'Personnel Details'!$O$35, IF(AND(NOT('Personnel Details'!$I$35=""), $B181&gt;='Personnel Details'!$I$35), 'Personnel Details'!$J$35, 'Personnel Details'!$E$35)))</f>
        <v/>
      </c>
      <c r="MI181" s="59" t="str">
        <f>IF(MH$9="", "", IF(AND(NOT('Personnel Details'!$N$35=""), $B181&gt;='Personnel Details'!$N$35), IF('Personnel Details'!$P$35="","", 'Personnel Details'!$P$35), IF(AND(NOT('Personnel Details'!$I$35=""), $B181&gt;='Personnel Details'!$I$35), IF('Personnel Details'!$K$35="", "", 'Personnel Details'!$K$35), IF('Personnel Details'!$F$35="", "", 'Personnel Details'!$F$35))))</f>
        <v/>
      </c>
      <c r="MJ181" s="79" t="str">
        <f>IF(MH$9="", "", IF(AND(NOT('Personnel Details'!$N$35=""), $B181&gt;='Personnel Details'!$N$35), 'Personnel Details'!$Q$35, IF(AND(NOT('Personnel Details'!$I$35=""), $B181&gt;='Personnel Details'!$I$35), 'Personnel Details'!$L$35, 'Personnel Details'!$G$35)))</f>
        <v/>
      </c>
      <c r="MK181" s="59" t="str">
        <f t="shared" si="427"/>
        <v/>
      </c>
      <c r="ML181" s="53"/>
      <c r="MN181" s="78" t="str">
        <f>IF(MN$9="", "", IF(AND(NOT('Personnel Details'!$N$36=""), $B181&gt;='Personnel Details'!$N$36), 'Personnel Details'!$O$36, IF(AND(NOT('Personnel Details'!$I$36=""), $B181&gt;='Personnel Details'!$I$36), 'Personnel Details'!$J$36, 'Personnel Details'!$E$36)))</f>
        <v/>
      </c>
      <c r="MO181" s="59" t="str">
        <f>IF(MN$9="", "", IF(AND(NOT('Personnel Details'!$N$36=""), $B181&gt;='Personnel Details'!$N$36), IF('Personnel Details'!$P$36="","", 'Personnel Details'!$P$36), IF(AND(NOT('Personnel Details'!$I$36=""), $B181&gt;='Personnel Details'!$I$36), IF('Personnel Details'!$K$36="", "", 'Personnel Details'!$K$36), IF('Personnel Details'!$F$36="", "", 'Personnel Details'!$F$36))))</f>
        <v/>
      </c>
      <c r="MP181" s="79" t="str">
        <f>IF(MN$9="", "", IF(AND(NOT('Personnel Details'!$N$36=""), $B181&gt;='Personnel Details'!$N$36), 'Personnel Details'!$Q$36, IF(AND(NOT('Personnel Details'!$I$36=""), $B181&gt;='Personnel Details'!$I$36), 'Personnel Details'!$L$36, 'Personnel Details'!$G$36)))</f>
        <v/>
      </c>
      <c r="MQ181" s="59" t="str">
        <f t="shared" si="428"/>
        <v/>
      </c>
      <c r="MR181" s="53"/>
      <c r="MT181" s="78" t="str">
        <f>IF(MT$9="", "", IF(AND(NOT('Personnel Details'!$N$37=""), $B181&gt;='Personnel Details'!$N$37), 'Personnel Details'!$O$37, IF(AND(NOT('Personnel Details'!$I$37=""), $B181&gt;='Personnel Details'!$I$37), 'Personnel Details'!$J$37, 'Personnel Details'!$E$37)))</f>
        <v/>
      </c>
      <c r="MU181" s="59" t="str">
        <f>IF(MT$9="", "", IF(AND(NOT('Personnel Details'!$N$37=""), $B181&gt;='Personnel Details'!$N$37), IF('Personnel Details'!$P$37="","", 'Personnel Details'!$P$37), IF(AND(NOT('Personnel Details'!$I$37=""), $B181&gt;='Personnel Details'!$I$37), IF('Personnel Details'!$K$37="", "", 'Personnel Details'!$K$37), IF('Personnel Details'!$F$37="", "", 'Personnel Details'!$F$37))))</f>
        <v/>
      </c>
      <c r="MV181" s="79" t="str">
        <f>IF(MT$9="", "", IF(AND(NOT('Personnel Details'!$N$37=""), $B181&gt;='Personnel Details'!$N$37), 'Personnel Details'!$Q$37, IF(AND(NOT('Personnel Details'!$I$37=""), $B181&gt;='Personnel Details'!$I$37), 'Personnel Details'!$L$37, 'Personnel Details'!$G$37)))</f>
        <v/>
      </c>
      <c r="MW181" s="59" t="str">
        <f t="shared" si="429"/>
        <v/>
      </c>
      <c r="MX181" s="53"/>
      <c r="MZ181" s="78" t="str">
        <f>IF(MZ$9="", "", IF(AND(NOT('Personnel Details'!$N$38=""), $B181&gt;='Personnel Details'!$N$38), 'Personnel Details'!$O$38, IF(AND(NOT('Personnel Details'!$I$38=""), $B181&gt;='Personnel Details'!$I$38), 'Personnel Details'!$J$38, 'Personnel Details'!$E$38)))</f>
        <v/>
      </c>
      <c r="NA181" s="59" t="str">
        <f>IF(MZ$9="", "", IF(AND(NOT('Personnel Details'!$N$38=""), $B181&gt;='Personnel Details'!$N$38), IF('Personnel Details'!$P$38="","", 'Personnel Details'!$P$38), IF(AND(NOT('Personnel Details'!$I$38=""), $B181&gt;='Personnel Details'!$I$38), IF('Personnel Details'!$K$38="", "", 'Personnel Details'!$K$38), IF('Personnel Details'!$F$38="", "", 'Personnel Details'!$F$38))))</f>
        <v/>
      </c>
      <c r="NB181" s="79" t="str">
        <f>IF(MZ$9="", "", IF(AND(NOT('Personnel Details'!$N$38=""), $B181&gt;='Personnel Details'!$N$38), 'Personnel Details'!$Q$38, IF(AND(NOT('Personnel Details'!$I$38=""), $B181&gt;='Personnel Details'!$I$38), 'Personnel Details'!$L$38, 'Personnel Details'!$G$38)))</f>
        <v/>
      </c>
      <c r="NC181" s="59" t="str">
        <f t="shared" si="430"/>
        <v/>
      </c>
      <c r="ND181" s="53"/>
      <c r="NF181" s="78" t="str">
        <f>IF(NF$9="", "", IF(AND(NOT('Personnel Details'!$N$39=""), $B181&gt;='Personnel Details'!$N$39), 'Personnel Details'!$O$39, IF(AND(NOT('Personnel Details'!$I$39=""), $B181&gt;='Personnel Details'!$I$39), 'Personnel Details'!$J$39, 'Personnel Details'!$E$39)))</f>
        <v/>
      </c>
      <c r="NG181" s="59" t="str">
        <f>IF(NF$9="", "", IF(AND(NOT('Personnel Details'!$N$39=""), $B181&gt;='Personnel Details'!$N$39), IF('Personnel Details'!$P$39="","", 'Personnel Details'!$P$39), IF(AND(NOT('Personnel Details'!$I$39=""), $B181&gt;='Personnel Details'!$I$39), IF('Personnel Details'!$K$39="", "", 'Personnel Details'!$K$39), IF('Personnel Details'!$F$39="", "", 'Personnel Details'!$F$39))))</f>
        <v/>
      </c>
      <c r="NH181" s="79" t="str">
        <f>IF(NF$9="", "", IF(AND(NOT('Personnel Details'!$N$39=""), $B181&gt;='Personnel Details'!$N$39), 'Personnel Details'!$Q$39, IF(AND(NOT('Personnel Details'!$I$39=""), $B181&gt;='Personnel Details'!$I$39), 'Personnel Details'!$L$39, 'Personnel Details'!$G$39)))</f>
        <v/>
      </c>
      <c r="NI181" s="59" t="str">
        <f t="shared" si="431"/>
        <v/>
      </c>
      <c r="NJ181" s="53"/>
      <c r="NL181" s="78" t="str">
        <f>IF(NL$9="", "", IF(AND(NOT('Personnel Details'!$N$40=""), $B181&gt;='Personnel Details'!$N$40), 'Personnel Details'!$O$40, IF(AND(NOT('Personnel Details'!$I$40=""), $B181&gt;='Personnel Details'!$I$40), 'Personnel Details'!$J$40, 'Personnel Details'!$E$40)))</f>
        <v/>
      </c>
      <c r="NM181" s="59" t="str">
        <f>IF(NL$9="", "", IF(AND(NOT('Personnel Details'!$N$40=""), $B181&gt;='Personnel Details'!$N$40), IF('Personnel Details'!$P$40="","", 'Personnel Details'!$P$40), IF(AND(NOT('Personnel Details'!$I$40=""), $B181&gt;='Personnel Details'!$I$40), IF('Personnel Details'!$K$40="", "", 'Personnel Details'!$K$40), IF('Personnel Details'!$F$40="", "", 'Personnel Details'!$F$40))))</f>
        <v/>
      </c>
      <c r="NN181" s="79" t="str">
        <f>IF(NL$9="", "", IF(AND(NOT('Personnel Details'!$N$40=""), $B181&gt;='Personnel Details'!$N$40), 'Personnel Details'!$Q$40, IF(AND(NOT('Personnel Details'!$I$40=""), $B181&gt;='Personnel Details'!$I$40), 'Personnel Details'!$L$40, 'Personnel Details'!$G$40)))</f>
        <v/>
      </c>
      <c r="NO181" s="59" t="str">
        <f t="shared" si="432"/>
        <v/>
      </c>
      <c r="NP181" s="53"/>
    </row>
    <row r="182" spans="1:380" x14ac:dyDescent="0.25">
      <c r="A182" s="32"/>
      <c r="B182" s="113" t="str">
        <f>IFERROR(IF(B181+1&gt;'Personnel Details'!$U$5, "", B181+1), "")</f>
        <v/>
      </c>
      <c r="C182" s="32"/>
      <c r="D182" s="120"/>
      <c r="E182" s="13" t="str">
        <f t="shared" si="311"/>
        <v/>
      </c>
      <c r="F182" s="13" t="str">
        <f t="shared" si="342"/>
        <v/>
      </c>
      <c r="G182" s="56" t="str">
        <f t="shared" si="433"/>
        <v/>
      </c>
      <c r="H182" s="16" t="str">
        <f t="shared" si="343"/>
        <v/>
      </c>
      <c r="I182" s="32"/>
      <c r="J182" s="120"/>
      <c r="K182" s="62" t="str">
        <f t="shared" si="312"/>
        <v/>
      </c>
      <c r="L182" s="62" t="str">
        <f t="shared" si="344"/>
        <v/>
      </c>
      <c r="M182" s="65" t="str">
        <f t="shared" si="434"/>
        <v/>
      </c>
      <c r="N182" s="68" t="str">
        <f t="shared" si="345"/>
        <v/>
      </c>
      <c r="O182" s="32"/>
      <c r="P182" s="120"/>
      <c r="Q182" s="62" t="str">
        <f t="shared" si="313"/>
        <v/>
      </c>
      <c r="R182" s="62" t="str">
        <f t="shared" si="346"/>
        <v/>
      </c>
      <c r="S182" s="65" t="str">
        <f t="shared" si="435"/>
        <v/>
      </c>
      <c r="T182" s="68" t="str">
        <f t="shared" si="347"/>
        <v/>
      </c>
      <c r="U182" s="32"/>
      <c r="V182" s="120"/>
      <c r="W182" s="62" t="str">
        <f t="shared" si="314"/>
        <v/>
      </c>
      <c r="X182" s="62" t="str">
        <f t="shared" si="348"/>
        <v/>
      </c>
      <c r="Y182" s="65" t="str">
        <f t="shared" si="436"/>
        <v/>
      </c>
      <c r="Z182" s="68" t="str">
        <f t="shared" si="349"/>
        <v/>
      </c>
      <c r="AA182" s="32"/>
      <c r="AB182" s="120"/>
      <c r="AC182" s="62" t="str">
        <f t="shared" si="315"/>
        <v/>
      </c>
      <c r="AD182" s="62" t="str">
        <f t="shared" si="350"/>
        <v/>
      </c>
      <c r="AE182" s="65" t="str">
        <f t="shared" si="437"/>
        <v/>
      </c>
      <c r="AF182" s="68" t="str">
        <f t="shared" si="351"/>
        <v/>
      </c>
      <c r="AG182" s="32"/>
      <c r="AH182" s="120"/>
      <c r="AI182" s="62" t="str">
        <f t="shared" si="316"/>
        <v/>
      </c>
      <c r="AJ182" s="62" t="str">
        <f t="shared" si="352"/>
        <v/>
      </c>
      <c r="AK182" s="65" t="str">
        <f t="shared" si="438"/>
        <v/>
      </c>
      <c r="AL182" s="68" t="str">
        <f t="shared" si="353"/>
        <v/>
      </c>
      <c r="AM182" s="32"/>
      <c r="AN182" s="120"/>
      <c r="AO182" s="62" t="str">
        <f t="shared" si="317"/>
        <v/>
      </c>
      <c r="AP182" s="62" t="str">
        <f t="shared" si="354"/>
        <v/>
      </c>
      <c r="AQ182" s="65" t="str">
        <f t="shared" si="439"/>
        <v/>
      </c>
      <c r="AR182" s="68" t="str">
        <f t="shared" si="355"/>
        <v/>
      </c>
      <c r="AS182" s="32"/>
      <c r="AT182" s="120"/>
      <c r="AU182" s="62" t="str">
        <f t="shared" si="318"/>
        <v/>
      </c>
      <c r="AV182" s="62" t="str">
        <f t="shared" si="356"/>
        <v/>
      </c>
      <c r="AW182" s="65" t="str">
        <f t="shared" si="440"/>
        <v/>
      </c>
      <c r="AX182" s="68" t="str">
        <f t="shared" si="357"/>
        <v/>
      </c>
      <c r="AY182" s="32"/>
      <c r="AZ182" s="120"/>
      <c r="BA182" s="62" t="str">
        <f t="shared" si="319"/>
        <v/>
      </c>
      <c r="BB182" s="62" t="str">
        <f t="shared" si="358"/>
        <v/>
      </c>
      <c r="BC182" s="65" t="str">
        <f t="shared" si="441"/>
        <v/>
      </c>
      <c r="BD182" s="68" t="str">
        <f t="shared" si="359"/>
        <v/>
      </c>
      <c r="BE182" s="32"/>
      <c r="BF182" s="120"/>
      <c r="BG182" s="62" t="str">
        <f t="shared" si="320"/>
        <v/>
      </c>
      <c r="BH182" s="62" t="str">
        <f t="shared" si="360"/>
        <v/>
      </c>
      <c r="BI182" s="65" t="str">
        <f t="shared" si="442"/>
        <v/>
      </c>
      <c r="BJ182" s="68" t="str">
        <f t="shared" si="361"/>
        <v/>
      </c>
      <c r="BK182" s="32"/>
      <c r="BL182" s="120"/>
      <c r="BM182" s="62" t="str">
        <f t="shared" si="321"/>
        <v/>
      </c>
      <c r="BN182" s="62" t="str">
        <f t="shared" si="362"/>
        <v/>
      </c>
      <c r="BO182" s="65" t="str">
        <f t="shared" si="443"/>
        <v/>
      </c>
      <c r="BP182" s="68" t="str">
        <f t="shared" si="363"/>
        <v/>
      </c>
      <c r="BQ182" s="32"/>
      <c r="BR182" s="120"/>
      <c r="BS182" s="62" t="str">
        <f t="shared" si="322"/>
        <v/>
      </c>
      <c r="BT182" s="62" t="str">
        <f t="shared" si="364"/>
        <v/>
      </c>
      <c r="BU182" s="65" t="str">
        <f t="shared" si="444"/>
        <v/>
      </c>
      <c r="BV182" s="68" t="str">
        <f t="shared" si="365"/>
        <v/>
      </c>
      <c r="BW182" s="32"/>
      <c r="BX182" s="120"/>
      <c r="BY182" s="62" t="str">
        <f t="shared" si="323"/>
        <v/>
      </c>
      <c r="BZ182" s="62" t="str">
        <f t="shared" si="366"/>
        <v/>
      </c>
      <c r="CA182" s="65" t="str">
        <f t="shared" si="445"/>
        <v/>
      </c>
      <c r="CB182" s="68" t="str">
        <f t="shared" si="367"/>
        <v/>
      </c>
      <c r="CC182" s="32"/>
      <c r="CD182" s="120"/>
      <c r="CE182" s="62" t="str">
        <f t="shared" si="324"/>
        <v/>
      </c>
      <c r="CF182" s="62" t="str">
        <f t="shared" si="368"/>
        <v/>
      </c>
      <c r="CG182" s="65" t="str">
        <f t="shared" si="446"/>
        <v/>
      </c>
      <c r="CH182" s="68" t="str">
        <f t="shared" si="369"/>
        <v/>
      </c>
      <c r="CI182" s="32"/>
      <c r="CJ182" s="120"/>
      <c r="CK182" s="62" t="str">
        <f t="shared" si="325"/>
        <v/>
      </c>
      <c r="CL182" s="62" t="str">
        <f t="shared" si="370"/>
        <v/>
      </c>
      <c r="CM182" s="65" t="str">
        <f t="shared" si="447"/>
        <v/>
      </c>
      <c r="CN182" s="68" t="str">
        <f t="shared" si="371"/>
        <v/>
      </c>
      <c r="CO182" s="32"/>
      <c r="CP182" s="120"/>
      <c r="CQ182" s="62" t="str">
        <f t="shared" si="326"/>
        <v/>
      </c>
      <c r="CR182" s="62" t="str">
        <f t="shared" si="372"/>
        <v/>
      </c>
      <c r="CS182" s="65" t="str">
        <f t="shared" si="448"/>
        <v/>
      </c>
      <c r="CT182" s="68" t="str">
        <f t="shared" si="373"/>
        <v/>
      </c>
      <c r="CU182" s="32"/>
      <c r="CV182" s="120"/>
      <c r="CW182" s="62" t="str">
        <f t="shared" si="327"/>
        <v/>
      </c>
      <c r="CX182" s="62" t="str">
        <f t="shared" si="374"/>
        <v/>
      </c>
      <c r="CY182" s="65" t="str">
        <f t="shared" si="449"/>
        <v/>
      </c>
      <c r="CZ182" s="68" t="str">
        <f t="shared" si="375"/>
        <v/>
      </c>
      <c r="DA182" s="32"/>
      <c r="DB182" s="120"/>
      <c r="DC182" s="62" t="str">
        <f t="shared" si="328"/>
        <v/>
      </c>
      <c r="DD182" s="62" t="str">
        <f t="shared" si="376"/>
        <v/>
      </c>
      <c r="DE182" s="65" t="str">
        <f t="shared" si="450"/>
        <v/>
      </c>
      <c r="DF182" s="68" t="str">
        <f t="shared" si="377"/>
        <v/>
      </c>
      <c r="DG182" s="32"/>
      <c r="DH182" s="120"/>
      <c r="DI182" s="62" t="str">
        <f t="shared" si="329"/>
        <v/>
      </c>
      <c r="DJ182" s="62" t="str">
        <f t="shared" si="378"/>
        <v/>
      </c>
      <c r="DK182" s="65" t="str">
        <f t="shared" si="451"/>
        <v/>
      </c>
      <c r="DL182" s="68" t="str">
        <f t="shared" si="379"/>
        <v/>
      </c>
      <c r="DM182" s="32"/>
      <c r="DN182" s="120"/>
      <c r="DO182" s="62" t="str">
        <f t="shared" si="330"/>
        <v/>
      </c>
      <c r="DP182" s="62" t="str">
        <f t="shared" si="380"/>
        <v/>
      </c>
      <c r="DQ182" s="65" t="str">
        <f t="shared" si="452"/>
        <v/>
      </c>
      <c r="DR182" s="68" t="str">
        <f t="shared" si="381"/>
        <v/>
      </c>
      <c r="DS182" s="32"/>
      <c r="DT182" s="120"/>
      <c r="DU182" s="62" t="str">
        <f t="shared" si="331"/>
        <v/>
      </c>
      <c r="DV182" s="62" t="str">
        <f t="shared" si="382"/>
        <v/>
      </c>
      <c r="DW182" s="65" t="str">
        <f t="shared" si="453"/>
        <v/>
      </c>
      <c r="DX182" s="68" t="str">
        <f t="shared" si="383"/>
        <v/>
      </c>
      <c r="DY182" s="32"/>
      <c r="DZ182" s="120"/>
      <c r="EA182" s="62" t="str">
        <f t="shared" si="332"/>
        <v/>
      </c>
      <c r="EB182" s="62" t="str">
        <f t="shared" si="384"/>
        <v/>
      </c>
      <c r="EC182" s="65" t="str">
        <f t="shared" si="454"/>
        <v/>
      </c>
      <c r="ED182" s="68" t="str">
        <f t="shared" si="385"/>
        <v/>
      </c>
      <c r="EE182" s="32"/>
      <c r="EF182" s="120"/>
      <c r="EG182" s="62" t="str">
        <f t="shared" si="333"/>
        <v/>
      </c>
      <c r="EH182" s="62" t="str">
        <f t="shared" si="386"/>
        <v/>
      </c>
      <c r="EI182" s="65" t="str">
        <f t="shared" si="455"/>
        <v/>
      </c>
      <c r="EJ182" s="68" t="str">
        <f t="shared" si="387"/>
        <v/>
      </c>
      <c r="EK182" s="32"/>
      <c r="EL182" s="120"/>
      <c r="EM182" s="62" t="str">
        <f t="shared" si="334"/>
        <v/>
      </c>
      <c r="EN182" s="62" t="str">
        <f t="shared" si="388"/>
        <v/>
      </c>
      <c r="EO182" s="65" t="str">
        <f t="shared" si="456"/>
        <v/>
      </c>
      <c r="EP182" s="68" t="str">
        <f t="shared" si="389"/>
        <v/>
      </c>
      <c r="EQ182" s="32"/>
      <c r="ER182" s="120"/>
      <c r="ES182" s="62" t="str">
        <f t="shared" si="335"/>
        <v/>
      </c>
      <c r="ET182" s="62" t="str">
        <f t="shared" si="390"/>
        <v/>
      </c>
      <c r="EU182" s="65" t="str">
        <f t="shared" si="457"/>
        <v/>
      </c>
      <c r="EV182" s="68" t="str">
        <f t="shared" si="391"/>
        <v/>
      </c>
      <c r="EW182" s="32"/>
      <c r="EX182" s="120"/>
      <c r="EY182" s="62" t="str">
        <f t="shared" si="336"/>
        <v/>
      </c>
      <c r="EZ182" s="62" t="str">
        <f t="shared" si="392"/>
        <v/>
      </c>
      <c r="FA182" s="65" t="str">
        <f t="shared" si="458"/>
        <v/>
      </c>
      <c r="FB182" s="68" t="str">
        <f t="shared" si="393"/>
        <v/>
      </c>
      <c r="FC182" s="32"/>
      <c r="FD182" s="120"/>
      <c r="FE182" s="62" t="str">
        <f t="shared" si="337"/>
        <v/>
      </c>
      <c r="FF182" s="62" t="str">
        <f t="shared" si="394"/>
        <v/>
      </c>
      <c r="FG182" s="65" t="str">
        <f t="shared" si="459"/>
        <v/>
      </c>
      <c r="FH182" s="68" t="str">
        <f t="shared" si="395"/>
        <v/>
      </c>
      <c r="FI182" s="32"/>
      <c r="FJ182" s="120"/>
      <c r="FK182" s="62" t="str">
        <f t="shared" si="338"/>
        <v/>
      </c>
      <c r="FL182" s="62" t="str">
        <f t="shared" si="396"/>
        <v/>
      </c>
      <c r="FM182" s="65" t="str">
        <f t="shared" si="460"/>
        <v/>
      </c>
      <c r="FN182" s="68" t="str">
        <f t="shared" si="397"/>
        <v/>
      </c>
      <c r="FO182" s="32"/>
      <c r="FP182" s="120"/>
      <c r="FQ182" s="62" t="str">
        <f t="shared" si="339"/>
        <v/>
      </c>
      <c r="FR182" s="62" t="str">
        <f t="shared" si="398"/>
        <v/>
      </c>
      <c r="FS182" s="65" t="str">
        <f t="shared" si="461"/>
        <v/>
      </c>
      <c r="FT182" s="68" t="str">
        <f t="shared" si="399"/>
        <v/>
      </c>
      <c r="FU182" s="32"/>
      <c r="FV182" s="120"/>
      <c r="FW182" s="62" t="str">
        <f t="shared" si="340"/>
        <v/>
      </c>
      <c r="FX182" s="62" t="str">
        <f t="shared" si="400"/>
        <v/>
      </c>
      <c r="FY182" s="65" t="str">
        <f t="shared" si="462"/>
        <v/>
      </c>
      <c r="FZ182" s="68" t="str">
        <f t="shared" si="401"/>
        <v/>
      </c>
      <c r="GA182" s="32"/>
      <c r="GC182" s="7" t="str">
        <f t="shared" si="402"/>
        <v/>
      </c>
      <c r="GD182" s="7" t="str">
        <f t="shared" ca="1" si="341"/>
        <v/>
      </c>
      <c r="GT182" s="71" t="str">
        <f>IF(GT$9="", "", IF(AND(NOT('Personnel Details'!$N$11=""), $B182&gt;='Personnel Details'!$N$11), 'Personnel Details'!$O$11, IF(AND(NOT('Personnel Details'!$I$11=""), $B182&gt;='Personnel Details'!$I$11), 'Personnel Details'!$J$11, 'Personnel Details'!$E$11)))</f>
        <v/>
      </c>
      <c r="GU182" s="59" t="str">
        <f>IF(GT$9="", "", IF(AND(NOT('Personnel Details'!$N$11=""), $B182&gt;='Personnel Details'!$N$11), IF('Personnel Details'!$P$11="","", 'Personnel Details'!$P$11), IF(AND(NOT('Personnel Details'!$I$11=""), $B182&gt;='Personnel Details'!$I$11), IF('Personnel Details'!$K$11="", "", 'Personnel Details'!$K$11), IF('Personnel Details'!$F$11="", "", 'Personnel Details'!$F$11))))</f>
        <v/>
      </c>
      <c r="GV182" s="74" t="str">
        <f>IF(GT$9="", "", IF(AND(NOT('Personnel Details'!$N$11=""), $B182&gt;='Personnel Details'!$N$11), 'Personnel Details'!$Q$11, IF(AND(NOT('Personnel Details'!$I$11=""), $B182&gt;='Personnel Details'!$I$11), 'Personnel Details'!$L$11, 'Personnel Details'!$G$11)))</f>
        <v/>
      </c>
      <c r="GW182" s="59" t="str">
        <f t="shared" si="403"/>
        <v/>
      </c>
      <c r="GX182" s="53"/>
      <c r="GZ182" s="78" t="str">
        <f>IF(GZ$9="", "", IF(AND(NOT('Personnel Details'!$N$12=""), $B182&gt;='Personnel Details'!$N$12), 'Personnel Details'!$O$12, IF(AND(NOT('Personnel Details'!$I$12=""), $B182&gt;='Personnel Details'!$I$12), 'Personnel Details'!$J$12, 'Personnel Details'!$E$12)))</f>
        <v/>
      </c>
      <c r="HA182" s="59" t="str">
        <f>IF(GZ$9="", "", IF(AND(NOT('Personnel Details'!$N$12=""), $B182&gt;='Personnel Details'!$N$12), IF('Personnel Details'!$P$12="","", 'Personnel Details'!$P$12), IF(AND(NOT('Personnel Details'!$I$12=""), $B182&gt;='Personnel Details'!$I$12), IF('Personnel Details'!$K$12="", "", 'Personnel Details'!$K$12), IF('Personnel Details'!$F$12="", "", 'Personnel Details'!$F$12))))</f>
        <v/>
      </c>
      <c r="HB182" s="79" t="str">
        <f>IF(GZ$9="", "", IF(AND(NOT('Personnel Details'!$N$12=""), $B182&gt;='Personnel Details'!$N$12), 'Personnel Details'!$Q$12, IF(AND(NOT('Personnel Details'!$I$12=""), $B182&gt;='Personnel Details'!$I$12), 'Personnel Details'!$L$12, 'Personnel Details'!$G$12)))</f>
        <v/>
      </c>
      <c r="HC182" s="59" t="str">
        <f t="shared" si="404"/>
        <v/>
      </c>
      <c r="HD182" s="53"/>
      <c r="HF182" s="78" t="str">
        <f>IF(HF$9="", "", IF(AND(NOT('Personnel Details'!$N$13=""), $B182&gt;='Personnel Details'!$N$13), 'Personnel Details'!$O$13, IF(AND(NOT('Personnel Details'!$I$13=""), $B182&gt;='Personnel Details'!$I$13), 'Personnel Details'!$J$13, 'Personnel Details'!$E$13)))</f>
        <v/>
      </c>
      <c r="HG182" s="59" t="str">
        <f>IF(HF$9="", "", IF(AND(NOT('Personnel Details'!$N$13=""), $B182&gt;='Personnel Details'!$N$13), IF('Personnel Details'!$P$13="","", 'Personnel Details'!$P$13), IF(AND(NOT('Personnel Details'!$I$13=""), $B182&gt;='Personnel Details'!$I$13), IF('Personnel Details'!$K$13="", "", 'Personnel Details'!$K$13), IF('Personnel Details'!$F$13="", "", 'Personnel Details'!$F$13))))</f>
        <v/>
      </c>
      <c r="HH182" s="79" t="str">
        <f>IF(HF$9="", "", IF(AND(NOT('Personnel Details'!$N$13=""), $B182&gt;='Personnel Details'!$N$13), 'Personnel Details'!$Q$13, IF(AND(NOT('Personnel Details'!$I$13=""), $B182&gt;='Personnel Details'!$I$13), 'Personnel Details'!$L$13, 'Personnel Details'!$G$13)))</f>
        <v/>
      </c>
      <c r="HI182" s="59" t="str">
        <f t="shared" si="405"/>
        <v/>
      </c>
      <c r="HJ182" s="53"/>
      <c r="HL182" s="78" t="str">
        <f>IF(HL$9="", "", IF(AND(NOT('Personnel Details'!$N$14=""), $B182&gt;='Personnel Details'!$N$14), 'Personnel Details'!$O$14, IF(AND(NOT('Personnel Details'!$I$14=""), $B182&gt;='Personnel Details'!$I$14), 'Personnel Details'!$J$14, 'Personnel Details'!$E$14)))</f>
        <v/>
      </c>
      <c r="HM182" s="59" t="str">
        <f>IF(HL$9="", "", IF(AND(NOT('Personnel Details'!$N$14=""), $B182&gt;='Personnel Details'!$N$14), IF('Personnel Details'!$P$14="","", 'Personnel Details'!$P$14), IF(AND(NOT('Personnel Details'!$I$14=""), $B182&gt;='Personnel Details'!$I$14), IF('Personnel Details'!$K$14="", "", 'Personnel Details'!$K$14), IF('Personnel Details'!$F$14="", "", 'Personnel Details'!$F$14))))</f>
        <v/>
      </c>
      <c r="HN182" s="79" t="str">
        <f>IF(HL$9="", "", IF(AND(NOT('Personnel Details'!$N$14=""), $B182&gt;='Personnel Details'!$N$14), 'Personnel Details'!$Q$14, IF(AND(NOT('Personnel Details'!$I$14=""), $B182&gt;='Personnel Details'!$I$14), 'Personnel Details'!$L$14, 'Personnel Details'!$G$14)))</f>
        <v/>
      </c>
      <c r="HO182" s="59" t="str">
        <f t="shared" si="406"/>
        <v/>
      </c>
      <c r="HP182" s="53"/>
      <c r="HR182" s="78" t="str">
        <f>IF(HR$9="", "", IF(AND(NOT('Personnel Details'!$N$15=""), $B182&gt;='Personnel Details'!$N$15), 'Personnel Details'!$O$15, IF(AND(NOT('Personnel Details'!$I$15=""), $B182&gt;='Personnel Details'!$I$15), 'Personnel Details'!$J$15, 'Personnel Details'!$E$15)))</f>
        <v/>
      </c>
      <c r="HS182" s="59" t="str">
        <f>IF(HR$9="", "", IF(AND(NOT('Personnel Details'!$N$15=""), $B182&gt;='Personnel Details'!$N$15), IF('Personnel Details'!$P$15="","", 'Personnel Details'!$P$15), IF(AND(NOT('Personnel Details'!$I$15=""), $B182&gt;='Personnel Details'!$I$15), IF('Personnel Details'!$K$15="", "", 'Personnel Details'!$K$15), IF('Personnel Details'!$F$15="", "", 'Personnel Details'!$F$15))))</f>
        <v/>
      </c>
      <c r="HT182" s="79" t="str">
        <f>IF(HR$9="", "", IF(AND(NOT('Personnel Details'!$N$15=""), $B182&gt;='Personnel Details'!$N$15), 'Personnel Details'!$Q$15, IF(AND(NOT('Personnel Details'!$I$15=""), $B182&gt;='Personnel Details'!$I$15), 'Personnel Details'!$L$15, 'Personnel Details'!$G$15)))</f>
        <v/>
      </c>
      <c r="HU182" s="59" t="str">
        <f t="shared" si="407"/>
        <v/>
      </c>
      <c r="HV182" s="53"/>
      <c r="HX182" s="78" t="str">
        <f>IF(HX$9="", "", IF(AND(NOT('Personnel Details'!$N$16=""), $B182&gt;='Personnel Details'!$N$16), 'Personnel Details'!$O$16, IF(AND(NOT('Personnel Details'!$I$16=""), $B182&gt;='Personnel Details'!$I$16), 'Personnel Details'!$J$16, 'Personnel Details'!$E$16)))</f>
        <v/>
      </c>
      <c r="HY182" s="59" t="str">
        <f>IF(HX$9="", "", IF(AND(NOT('Personnel Details'!$N$16=""), $B182&gt;='Personnel Details'!$N$16), IF('Personnel Details'!$P$16="","", 'Personnel Details'!$P$16), IF(AND(NOT('Personnel Details'!$I$16=""), $B182&gt;='Personnel Details'!$I$16), IF('Personnel Details'!$K$16="", "", 'Personnel Details'!$K$16), IF('Personnel Details'!$F$16="", "", 'Personnel Details'!$F$16))))</f>
        <v/>
      </c>
      <c r="HZ182" s="79" t="str">
        <f>IF(HX$9="", "", IF(AND(NOT('Personnel Details'!$N$16=""), $B182&gt;='Personnel Details'!$N$16), 'Personnel Details'!$Q$16, IF(AND(NOT('Personnel Details'!$I$16=""), $B182&gt;='Personnel Details'!$I$16), 'Personnel Details'!$L$16, 'Personnel Details'!$G$16)))</f>
        <v/>
      </c>
      <c r="IA182" s="59" t="str">
        <f t="shared" si="408"/>
        <v/>
      </c>
      <c r="IB182" s="53"/>
      <c r="ID182" s="78" t="str">
        <f>IF(ID$9="", "", IF(AND(NOT('Personnel Details'!$N$17=""), $B182&gt;='Personnel Details'!$N$17), 'Personnel Details'!$O$17, IF(AND(NOT('Personnel Details'!$I$17=""), $B182&gt;='Personnel Details'!$I$17), 'Personnel Details'!$J$17, 'Personnel Details'!$E$17)))</f>
        <v/>
      </c>
      <c r="IE182" s="59" t="str">
        <f>IF(ID$9="", "", IF(AND(NOT('Personnel Details'!$N$17=""), $B182&gt;='Personnel Details'!$N$17), IF('Personnel Details'!$P$17="","", 'Personnel Details'!$P$17), IF(AND(NOT('Personnel Details'!$I$17=""), $B182&gt;='Personnel Details'!$I$17), IF('Personnel Details'!$K$17="", "", 'Personnel Details'!$K$17), IF('Personnel Details'!$F$17="", "", 'Personnel Details'!$F$17))))</f>
        <v/>
      </c>
      <c r="IF182" s="79" t="str">
        <f>IF(ID$9="", "", IF(AND(NOT('Personnel Details'!$N$17=""), $B182&gt;='Personnel Details'!$N$17), 'Personnel Details'!$Q$17, IF(AND(NOT('Personnel Details'!$I$17=""), $B182&gt;='Personnel Details'!$I$17), 'Personnel Details'!$L$17, 'Personnel Details'!$G$17)))</f>
        <v/>
      </c>
      <c r="IG182" s="59" t="str">
        <f t="shared" si="409"/>
        <v/>
      </c>
      <c r="IH182" s="53"/>
      <c r="IJ182" s="78" t="str">
        <f>IF(IJ$9="", "", IF(AND(NOT('Personnel Details'!$N$18=""), $B182&gt;='Personnel Details'!$N$18), 'Personnel Details'!$O$18, IF(AND(NOT('Personnel Details'!$I$18=""), $B182&gt;='Personnel Details'!$I$18), 'Personnel Details'!$J$18, 'Personnel Details'!$E$18)))</f>
        <v/>
      </c>
      <c r="IK182" s="59" t="str">
        <f>IF(IJ$9="", "", IF(AND(NOT('Personnel Details'!$N$18=""), $B182&gt;='Personnel Details'!$N$18), IF('Personnel Details'!$P$18="","", 'Personnel Details'!$P$18), IF(AND(NOT('Personnel Details'!$I$18=""), $B182&gt;='Personnel Details'!$I$18), IF('Personnel Details'!$K$18="", "", 'Personnel Details'!$K$18), IF('Personnel Details'!$F$18="", "", 'Personnel Details'!$F$18))))</f>
        <v/>
      </c>
      <c r="IL182" s="79" t="str">
        <f>IF(IJ$9="", "", IF(AND(NOT('Personnel Details'!$N$18=""), $B182&gt;='Personnel Details'!$N$18), 'Personnel Details'!$Q$18, IF(AND(NOT('Personnel Details'!$I$18=""), $B182&gt;='Personnel Details'!$I$18), 'Personnel Details'!$L$18, 'Personnel Details'!$G$18)))</f>
        <v/>
      </c>
      <c r="IM182" s="59" t="str">
        <f t="shared" si="410"/>
        <v/>
      </c>
      <c r="IN182" s="53"/>
      <c r="IP182" s="78" t="str">
        <f>IF(IP$9="", "", IF(AND(NOT('Personnel Details'!$N$19=""), $B182&gt;='Personnel Details'!$N$19), 'Personnel Details'!$O$19, IF(AND(NOT('Personnel Details'!$I$19=""), $B182&gt;='Personnel Details'!$I$19), 'Personnel Details'!$J$19, 'Personnel Details'!$E$19)))</f>
        <v/>
      </c>
      <c r="IQ182" s="59" t="str">
        <f>IF(IP$9="", "", IF(AND(NOT('Personnel Details'!$N$19=""), $B182&gt;='Personnel Details'!$N$19), IF('Personnel Details'!$P$19="","", 'Personnel Details'!$P$19), IF(AND(NOT('Personnel Details'!$I$19=""), $B182&gt;='Personnel Details'!$I$19), IF('Personnel Details'!$K$19="", "", 'Personnel Details'!$K$19), IF('Personnel Details'!$F$19="", "", 'Personnel Details'!$F$19))))</f>
        <v/>
      </c>
      <c r="IR182" s="79" t="str">
        <f>IF(IP$9="", "", IF(AND(NOT('Personnel Details'!$N$19=""), $B182&gt;='Personnel Details'!$N$19), 'Personnel Details'!$Q$19, IF(AND(NOT('Personnel Details'!$I$19=""), $B182&gt;='Personnel Details'!$I$19), 'Personnel Details'!$L$19, 'Personnel Details'!$G$19)))</f>
        <v/>
      </c>
      <c r="IS182" s="59" t="str">
        <f t="shared" si="411"/>
        <v/>
      </c>
      <c r="IT182" s="53"/>
      <c r="IV182" s="78" t="str">
        <f>IF(IV$9="", "", IF(AND(NOT('Personnel Details'!$N$20=""), $B182&gt;='Personnel Details'!$N$20), 'Personnel Details'!$O$20, IF(AND(NOT('Personnel Details'!$I$20=""), $B182&gt;='Personnel Details'!$I$20), 'Personnel Details'!$J$20, 'Personnel Details'!$E$20)))</f>
        <v/>
      </c>
      <c r="IW182" s="59" t="str">
        <f>IF(IV$9="", "", IF(AND(NOT('Personnel Details'!$N$20=""), $B182&gt;='Personnel Details'!$N$20), IF('Personnel Details'!$P$20="","", 'Personnel Details'!$P$20), IF(AND(NOT('Personnel Details'!$I$20=""), $B182&gt;='Personnel Details'!$I$20), IF('Personnel Details'!$K$20="", "", 'Personnel Details'!$K$20), IF('Personnel Details'!$F$20="", "", 'Personnel Details'!$F$20))))</f>
        <v/>
      </c>
      <c r="IX182" s="79" t="str">
        <f>IF(IV$9="", "", IF(AND(NOT('Personnel Details'!$N$20=""), $B182&gt;='Personnel Details'!$N$20), 'Personnel Details'!$Q$20, IF(AND(NOT('Personnel Details'!$I$20=""), $B182&gt;='Personnel Details'!$I$20), 'Personnel Details'!$L$20, 'Personnel Details'!$G$20)))</f>
        <v/>
      </c>
      <c r="IY182" s="59" t="str">
        <f t="shared" si="412"/>
        <v/>
      </c>
      <c r="IZ182" s="53"/>
      <c r="JB182" s="78" t="str">
        <f>IF(JB$9="", "", IF(AND(NOT('Personnel Details'!$N$21=""), $B182&gt;='Personnel Details'!$N$21), 'Personnel Details'!$O$21, IF(AND(NOT('Personnel Details'!$I$21=""), $B182&gt;='Personnel Details'!$I$21), 'Personnel Details'!$J$21, 'Personnel Details'!$E$21)))</f>
        <v/>
      </c>
      <c r="JC182" s="59" t="str">
        <f>IF(JB$9="", "", IF(AND(NOT('Personnel Details'!$N$21=""), $B182&gt;='Personnel Details'!$N$21), IF('Personnel Details'!$P$21="","", 'Personnel Details'!$P$21), IF(AND(NOT('Personnel Details'!$I$21=""), $B182&gt;='Personnel Details'!$I$21), IF('Personnel Details'!$K$21="", "", 'Personnel Details'!$K$21), IF('Personnel Details'!$F$21="", "", 'Personnel Details'!$F$21))))</f>
        <v/>
      </c>
      <c r="JD182" s="79" t="str">
        <f>IF(JB$9="", "", IF(AND(NOT('Personnel Details'!$N$21=""), $B182&gt;='Personnel Details'!$N$21), 'Personnel Details'!$Q$21, IF(AND(NOT('Personnel Details'!$I$21=""), $B182&gt;='Personnel Details'!$I$21), 'Personnel Details'!$L$21, 'Personnel Details'!$G$21)))</f>
        <v/>
      </c>
      <c r="JE182" s="59" t="str">
        <f t="shared" si="413"/>
        <v/>
      </c>
      <c r="JF182" s="53"/>
      <c r="JH182" s="78" t="str">
        <f>IF(JH$9="", "", IF(AND(NOT('Personnel Details'!$N$22=""), $B182&gt;='Personnel Details'!$N$22), 'Personnel Details'!$O$22, IF(AND(NOT('Personnel Details'!$I$22=""), $B182&gt;='Personnel Details'!$I$22), 'Personnel Details'!$J$22, 'Personnel Details'!$E$22)))</f>
        <v/>
      </c>
      <c r="JI182" s="59" t="str">
        <f>IF(JH$9="", "", IF(AND(NOT('Personnel Details'!$N$22=""), $B182&gt;='Personnel Details'!$N$22), IF('Personnel Details'!$P$22="","", 'Personnel Details'!$P$22), IF(AND(NOT('Personnel Details'!$I$22=""), $B182&gt;='Personnel Details'!$I$22), IF('Personnel Details'!$K$22="", "", 'Personnel Details'!$K$22), IF('Personnel Details'!$F$22="", "", 'Personnel Details'!$F$22))))</f>
        <v/>
      </c>
      <c r="JJ182" s="79" t="str">
        <f>IF(JH$9="", "", IF(AND(NOT('Personnel Details'!$N$22=""), $B182&gt;='Personnel Details'!$N$22), 'Personnel Details'!$Q$22, IF(AND(NOT('Personnel Details'!$I$22=""), $B182&gt;='Personnel Details'!$I$22), 'Personnel Details'!$L$22, 'Personnel Details'!$G$22)))</f>
        <v/>
      </c>
      <c r="JK182" s="59" t="str">
        <f t="shared" si="414"/>
        <v/>
      </c>
      <c r="JL182" s="53"/>
      <c r="JN182" s="78" t="str">
        <f>IF(JN$9="", "", IF(AND(NOT('Personnel Details'!$N$23=""), $B182&gt;='Personnel Details'!$N$23), 'Personnel Details'!$O$23, IF(AND(NOT('Personnel Details'!$I$23=""), $B182&gt;='Personnel Details'!$I$23), 'Personnel Details'!$J$23, 'Personnel Details'!$E$23)))</f>
        <v/>
      </c>
      <c r="JO182" s="59" t="str">
        <f>IF(JN$9="", "", IF(AND(NOT('Personnel Details'!$N$23=""), $B182&gt;='Personnel Details'!$N$23), IF('Personnel Details'!$P$23="","", 'Personnel Details'!$P$23), IF(AND(NOT('Personnel Details'!$I$23=""), $B182&gt;='Personnel Details'!$I$23), IF('Personnel Details'!$K$23="", "", 'Personnel Details'!$K$23), IF('Personnel Details'!$F$23="", "", 'Personnel Details'!$F$23))))</f>
        <v/>
      </c>
      <c r="JP182" s="79" t="str">
        <f>IF(JN$9="", "", IF(AND(NOT('Personnel Details'!$N$23=""), $B182&gt;='Personnel Details'!$N$23), 'Personnel Details'!$Q$23, IF(AND(NOT('Personnel Details'!$I$23=""), $B182&gt;='Personnel Details'!$I$23), 'Personnel Details'!$L$23, 'Personnel Details'!$G$23)))</f>
        <v/>
      </c>
      <c r="JQ182" s="59" t="str">
        <f t="shared" si="415"/>
        <v/>
      </c>
      <c r="JR182" s="53"/>
      <c r="JT182" s="78" t="str">
        <f>IF(JT$9="", "", IF(AND(NOT('Personnel Details'!$N$24=""), $B182&gt;='Personnel Details'!$N$24), 'Personnel Details'!$O$24, IF(AND(NOT('Personnel Details'!$I$24=""), $B182&gt;='Personnel Details'!$I$24), 'Personnel Details'!$J$24, 'Personnel Details'!$E$24)))</f>
        <v/>
      </c>
      <c r="JU182" s="59" t="str">
        <f>IF(JT$9="", "", IF(AND(NOT('Personnel Details'!$N$24=""), $B182&gt;='Personnel Details'!$N$24), IF('Personnel Details'!$P$24="","", 'Personnel Details'!$P$24), IF(AND(NOT('Personnel Details'!$I$24=""), $B182&gt;='Personnel Details'!$I$24), IF('Personnel Details'!$K$24="", "", 'Personnel Details'!$K$24), IF('Personnel Details'!$F$24="", "", 'Personnel Details'!$F$24))))</f>
        <v/>
      </c>
      <c r="JV182" s="79" t="str">
        <f>IF(JT$9="", "", IF(AND(NOT('Personnel Details'!$N$24=""), $B182&gt;='Personnel Details'!$N$24), 'Personnel Details'!$Q$24, IF(AND(NOT('Personnel Details'!$I$24=""), $B182&gt;='Personnel Details'!$I$24), 'Personnel Details'!$L$24, 'Personnel Details'!$G$24)))</f>
        <v/>
      </c>
      <c r="JW182" s="59" t="str">
        <f t="shared" si="416"/>
        <v/>
      </c>
      <c r="JX182" s="53"/>
      <c r="JZ182" s="78" t="str">
        <f>IF(JZ$9="", "", IF(AND(NOT('Personnel Details'!$N$25=""), $B182&gt;='Personnel Details'!$N$25), 'Personnel Details'!$O$25, IF(AND(NOT('Personnel Details'!$I$25=""), $B182&gt;='Personnel Details'!$I$25), 'Personnel Details'!$J$25, 'Personnel Details'!$E$25)))</f>
        <v/>
      </c>
      <c r="KA182" s="59" t="str">
        <f>IF(JZ$9="", "", IF(AND(NOT('Personnel Details'!$N$25=""), $B182&gt;='Personnel Details'!$N$25), IF('Personnel Details'!$P$25="","", 'Personnel Details'!$P$25), IF(AND(NOT('Personnel Details'!$I$25=""), $B182&gt;='Personnel Details'!$I$25), IF('Personnel Details'!$K$25="", "", 'Personnel Details'!$K$25), IF('Personnel Details'!$F$25="", "", 'Personnel Details'!$F$25))))</f>
        <v/>
      </c>
      <c r="KB182" s="79" t="str">
        <f>IF(JZ$9="", "", IF(AND(NOT('Personnel Details'!$N$25=""), $B182&gt;='Personnel Details'!$N$25), 'Personnel Details'!$Q$25, IF(AND(NOT('Personnel Details'!$I$25=""), $B182&gt;='Personnel Details'!$I$25), 'Personnel Details'!$L$25, 'Personnel Details'!$G$25)))</f>
        <v/>
      </c>
      <c r="KC182" s="59" t="str">
        <f t="shared" si="417"/>
        <v/>
      </c>
      <c r="KD182" s="53"/>
      <c r="KF182" s="78" t="str">
        <f>IF(KF$9="", "", IF(AND(NOT('Personnel Details'!$N$26=""), $B182&gt;='Personnel Details'!$N$26), 'Personnel Details'!$O$26, IF(AND(NOT('Personnel Details'!$I$26=""), $B182&gt;='Personnel Details'!$I$26), 'Personnel Details'!$J$26, 'Personnel Details'!$E$26)))</f>
        <v/>
      </c>
      <c r="KG182" s="59" t="str">
        <f>IF(KF$9="", "", IF(AND(NOT('Personnel Details'!$N$26=""), $B182&gt;='Personnel Details'!$N$26), IF('Personnel Details'!$P$26="","", 'Personnel Details'!$P$26), IF(AND(NOT('Personnel Details'!$I$26=""), $B182&gt;='Personnel Details'!$I$26), IF('Personnel Details'!$K$26="", "", 'Personnel Details'!$K$26), IF('Personnel Details'!$F$26="", "", 'Personnel Details'!$F$26))))</f>
        <v/>
      </c>
      <c r="KH182" s="79" t="str">
        <f>IF(KF$9="", "", IF(AND(NOT('Personnel Details'!$N$26=""), $B182&gt;='Personnel Details'!$N$26), 'Personnel Details'!$Q$26, IF(AND(NOT('Personnel Details'!$I$26=""), $B182&gt;='Personnel Details'!$I$26), 'Personnel Details'!$L$26, 'Personnel Details'!$G$26)))</f>
        <v/>
      </c>
      <c r="KI182" s="59" t="str">
        <f t="shared" si="418"/>
        <v/>
      </c>
      <c r="KJ182" s="53"/>
      <c r="KL182" s="78" t="str">
        <f>IF(KL$9="", "", IF(AND(NOT('Personnel Details'!$N$27=""), $B182&gt;='Personnel Details'!$N$27), 'Personnel Details'!$O$27, IF(AND(NOT('Personnel Details'!$I$27=""), $B182&gt;='Personnel Details'!$I$27), 'Personnel Details'!$J$27, 'Personnel Details'!$E$27)))</f>
        <v/>
      </c>
      <c r="KM182" s="59" t="str">
        <f>IF(KL$9="", "", IF(AND(NOT('Personnel Details'!$N$27=""), $B182&gt;='Personnel Details'!$N$27), IF('Personnel Details'!$P$27="","", 'Personnel Details'!$P$27), IF(AND(NOT('Personnel Details'!$I$27=""), $B182&gt;='Personnel Details'!$I$27), IF('Personnel Details'!$K$27="", "", 'Personnel Details'!$K$27), IF('Personnel Details'!$F$27="", "", 'Personnel Details'!$F$27))))</f>
        <v/>
      </c>
      <c r="KN182" s="79" t="str">
        <f>IF(KL$9="", "", IF(AND(NOT('Personnel Details'!$N$27=""), $B182&gt;='Personnel Details'!$N$27), 'Personnel Details'!$Q$27, IF(AND(NOT('Personnel Details'!$I$27=""), $B182&gt;='Personnel Details'!$I$27), 'Personnel Details'!$L$27, 'Personnel Details'!$G$27)))</f>
        <v/>
      </c>
      <c r="KO182" s="59" t="str">
        <f t="shared" si="419"/>
        <v/>
      </c>
      <c r="KP182" s="53"/>
      <c r="KR182" s="78" t="str">
        <f>IF(KR$9="", "", IF(AND(NOT('Personnel Details'!$N$28=""), $B182&gt;='Personnel Details'!$N$28), 'Personnel Details'!$O$28, IF(AND(NOT('Personnel Details'!$I$28=""), $B182&gt;='Personnel Details'!$I$28), 'Personnel Details'!$J$28, 'Personnel Details'!$E$28)))</f>
        <v/>
      </c>
      <c r="KS182" s="59" t="str">
        <f>IF(KR$9="", "", IF(AND(NOT('Personnel Details'!$N$28=""), $B182&gt;='Personnel Details'!$N$28), IF('Personnel Details'!$P$28="","", 'Personnel Details'!$P$28), IF(AND(NOT('Personnel Details'!$I$28=""), $B182&gt;='Personnel Details'!$I$28), IF('Personnel Details'!$K$28="", "", 'Personnel Details'!$K$28), IF('Personnel Details'!$F$28="", "", 'Personnel Details'!$F$28))))</f>
        <v/>
      </c>
      <c r="KT182" s="79" t="str">
        <f>IF(KR$9="", "", IF(AND(NOT('Personnel Details'!$N$28=""), $B182&gt;='Personnel Details'!$N$28), 'Personnel Details'!$Q$28, IF(AND(NOT('Personnel Details'!$I$28=""), $B182&gt;='Personnel Details'!$I$28), 'Personnel Details'!$L$28, 'Personnel Details'!$G$28)))</f>
        <v/>
      </c>
      <c r="KU182" s="59" t="str">
        <f t="shared" si="420"/>
        <v/>
      </c>
      <c r="KV182" s="53"/>
      <c r="KX182" s="78" t="str">
        <f>IF(KX$9="", "", IF(AND(NOT('Personnel Details'!$N$29=""), $B182&gt;='Personnel Details'!$N$29), 'Personnel Details'!$O$29, IF(AND(NOT('Personnel Details'!$I$29=""), $B182&gt;='Personnel Details'!$I$29), 'Personnel Details'!$J$29, 'Personnel Details'!$E$29)))</f>
        <v/>
      </c>
      <c r="KY182" s="59" t="str">
        <f>IF(KX$9="", "", IF(AND(NOT('Personnel Details'!$N$29=""), $B182&gt;='Personnel Details'!$N$29), IF('Personnel Details'!$P$29="","", 'Personnel Details'!$P$29), IF(AND(NOT('Personnel Details'!$I$29=""), $B182&gt;='Personnel Details'!$I$29), IF('Personnel Details'!$K$29="", "", 'Personnel Details'!$K$29), IF('Personnel Details'!$F$29="", "", 'Personnel Details'!$F$29))))</f>
        <v/>
      </c>
      <c r="KZ182" s="79" t="str">
        <f>IF(KX$9="", "", IF(AND(NOT('Personnel Details'!$N$29=""), $B182&gt;='Personnel Details'!$N$29), 'Personnel Details'!$Q$29, IF(AND(NOT('Personnel Details'!$I$29=""), $B182&gt;='Personnel Details'!$I$29), 'Personnel Details'!$L$29, 'Personnel Details'!$G$29)))</f>
        <v/>
      </c>
      <c r="LA182" s="59" t="str">
        <f t="shared" si="421"/>
        <v/>
      </c>
      <c r="LB182" s="53"/>
      <c r="LD182" s="78" t="str">
        <f>IF(LD$9="", "", IF(AND(NOT('Personnel Details'!$N$30=""), $B182&gt;='Personnel Details'!$N$30), 'Personnel Details'!$O$30, IF(AND(NOT('Personnel Details'!$I$30=""), $B182&gt;='Personnel Details'!$I$30), 'Personnel Details'!$J$30, 'Personnel Details'!$E$30)))</f>
        <v/>
      </c>
      <c r="LE182" s="59" t="str">
        <f>IF(LD$9="", "", IF(AND(NOT('Personnel Details'!$N$30=""), $B182&gt;='Personnel Details'!$N$30), IF('Personnel Details'!$P$30="","", 'Personnel Details'!$P$30), IF(AND(NOT('Personnel Details'!$I$30=""), $B182&gt;='Personnel Details'!$I$30), IF('Personnel Details'!$K$30="", "", 'Personnel Details'!$K$30), IF('Personnel Details'!$F$30="", "", 'Personnel Details'!$F$30))))</f>
        <v/>
      </c>
      <c r="LF182" s="79" t="str">
        <f>IF(LD$9="", "", IF(AND(NOT('Personnel Details'!$N$30=""), $B182&gt;='Personnel Details'!$N$30), 'Personnel Details'!$Q$30, IF(AND(NOT('Personnel Details'!$I$30=""), $B182&gt;='Personnel Details'!$I$30), 'Personnel Details'!$L$30, 'Personnel Details'!$G$30)))</f>
        <v/>
      </c>
      <c r="LG182" s="59" t="str">
        <f t="shared" si="422"/>
        <v/>
      </c>
      <c r="LH182" s="53"/>
      <c r="LJ182" s="78" t="str">
        <f>IF(LJ$9="", "", IF(AND(NOT('Personnel Details'!$N$31=""), $B182&gt;='Personnel Details'!$N$31), 'Personnel Details'!$O$31, IF(AND(NOT('Personnel Details'!$I$31=""), $B182&gt;='Personnel Details'!$I$31), 'Personnel Details'!$J$31, 'Personnel Details'!$E$31)))</f>
        <v/>
      </c>
      <c r="LK182" s="59" t="str">
        <f>IF(LJ$9="", "", IF(AND(NOT('Personnel Details'!$N$31=""), $B182&gt;='Personnel Details'!$N$31), IF('Personnel Details'!$P$31="","", 'Personnel Details'!$P$31), IF(AND(NOT('Personnel Details'!$I$31=""), $B182&gt;='Personnel Details'!$I$31), IF('Personnel Details'!$K$31="", "", 'Personnel Details'!$K$31), IF('Personnel Details'!$F$31="", "", 'Personnel Details'!$F$31))))</f>
        <v/>
      </c>
      <c r="LL182" s="79" t="str">
        <f>IF(LJ$9="", "", IF(AND(NOT('Personnel Details'!$N$31=""), $B182&gt;='Personnel Details'!$N$31), 'Personnel Details'!$Q$31, IF(AND(NOT('Personnel Details'!$I$31=""), $B182&gt;='Personnel Details'!$I$31), 'Personnel Details'!$L$31, 'Personnel Details'!$G$31)))</f>
        <v/>
      </c>
      <c r="LM182" s="59" t="str">
        <f t="shared" si="423"/>
        <v/>
      </c>
      <c r="LN182" s="53"/>
      <c r="LP182" s="78" t="str">
        <f>IF(LP$9="", "", IF(AND(NOT('Personnel Details'!$N$32=""), $B182&gt;='Personnel Details'!$N$32), 'Personnel Details'!$O$32, IF(AND(NOT('Personnel Details'!$I$32=""), $B182&gt;='Personnel Details'!$I$32), 'Personnel Details'!$J$32, 'Personnel Details'!$E$32)))</f>
        <v/>
      </c>
      <c r="LQ182" s="59" t="str">
        <f>IF(LP$9="", "", IF(AND(NOT('Personnel Details'!$N$32=""), $B182&gt;='Personnel Details'!$N$32), IF('Personnel Details'!$P$32="","", 'Personnel Details'!$P$32), IF(AND(NOT('Personnel Details'!$I$32=""), $B182&gt;='Personnel Details'!$I$32), IF('Personnel Details'!$K$32="", "", 'Personnel Details'!$K$32), IF('Personnel Details'!$F$32="", "", 'Personnel Details'!$F$32))))</f>
        <v/>
      </c>
      <c r="LR182" s="79" t="str">
        <f>IF(LP$9="", "", IF(AND(NOT('Personnel Details'!$N$32=""), $B182&gt;='Personnel Details'!$N$32), 'Personnel Details'!$Q$32, IF(AND(NOT('Personnel Details'!$I$32=""), $B182&gt;='Personnel Details'!$I$32), 'Personnel Details'!$L$32, 'Personnel Details'!$G$32)))</f>
        <v/>
      </c>
      <c r="LS182" s="59" t="str">
        <f t="shared" si="424"/>
        <v/>
      </c>
      <c r="LT182" s="53"/>
      <c r="LV182" s="78" t="str">
        <f>IF(LV$9="", "", IF(AND(NOT('Personnel Details'!$N$33=""), $B182&gt;='Personnel Details'!$N$33), 'Personnel Details'!$O$33, IF(AND(NOT('Personnel Details'!$I$33=""), $B182&gt;='Personnel Details'!$I$33), 'Personnel Details'!$J$33, 'Personnel Details'!$E$33)))</f>
        <v/>
      </c>
      <c r="LW182" s="59" t="str">
        <f>IF(LV$9="", "", IF(AND(NOT('Personnel Details'!$N$33=""), $B182&gt;='Personnel Details'!$N$33), IF('Personnel Details'!$P$33="","", 'Personnel Details'!$P$33), IF(AND(NOT('Personnel Details'!$I$33=""), $B182&gt;='Personnel Details'!$I$33), IF('Personnel Details'!$K$33="", "", 'Personnel Details'!$K$33), IF('Personnel Details'!$F$33="", "", 'Personnel Details'!$F$33))))</f>
        <v/>
      </c>
      <c r="LX182" s="79" t="str">
        <f>IF(LV$9="", "", IF(AND(NOT('Personnel Details'!$N$33=""), $B182&gt;='Personnel Details'!$N$33), 'Personnel Details'!$Q$33, IF(AND(NOT('Personnel Details'!$I$33=""), $B182&gt;='Personnel Details'!$I$33), 'Personnel Details'!$L$33, 'Personnel Details'!$G$33)))</f>
        <v/>
      </c>
      <c r="LY182" s="59" t="str">
        <f t="shared" si="425"/>
        <v/>
      </c>
      <c r="LZ182" s="53"/>
      <c r="MB182" s="78" t="str">
        <f>IF(MB$9="", "", IF(AND(NOT('Personnel Details'!$N$34=""), $B182&gt;='Personnel Details'!$N$34), 'Personnel Details'!$O$34, IF(AND(NOT('Personnel Details'!$I$34=""), $B182&gt;='Personnel Details'!$I$34), 'Personnel Details'!$J$34, 'Personnel Details'!$E$34)))</f>
        <v/>
      </c>
      <c r="MC182" s="59" t="str">
        <f>IF(MB$9="", "", IF(AND(NOT('Personnel Details'!$N$34=""), $B182&gt;='Personnel Details'!$N$34), IF('Personnel Details'!$P$34="","", 'Personnel Details'!$P$34), IF(AND(NOT('Personnel Details'!$I$34=""), $B182&gt;='Personnel Details'!$I$34), IF('Personnel Details'!$K$34="", "", 'Personnel Details'!$K$34), IF('Personnel Details'!$F$34="", "", 'Personnel Details'!$F$34))))</f>
        <v/>
      </c>
      <c r="MD182" s="79" t="str">
        <f>IF(MB$9="", "", IF(AND(NOT('Personnel Details'!$N$34=""), $B182&gt;='Personnel Details'!$N$34), 'Personnel Details'!$Q$34, IF(AND(NOT('Personnel Details'!$I$34=""), $B182&gt;='Personnel Details'!$I$34), 'Personnel Details'!$L$34, 'Personnel Details'!$G$34)))</f>
        <v/>
      </c>
      <c r="ME182" s="59" t="str">
        <f t="shared" si="426"/>
        <v/>
      </c>
      <c r="MF182" s="53"/>
      <c r="MH182" s="78" t="str">
        <f>IF(MH$9="", "", IF(AND(NOT('Personnel Details'!$N$35=""), $B182&gt;='Personnel Details'!$N$35), 'Personnel Details'!$O$35, IF(AND(NOT('Personnel Details'!$I$35=""), $B182&gt;='Personnel Details'!$I$35), 'Personnel Details'!$J$35, 'Personnel Details'!$E$35)))</f>
        <v/>
      </c>
      <c r="MI182" s="59" t="str">
        <f>IF(MH$9="", "", IF(AND(NOT('Personnel Details'!$N$35=""), $B182&gt;='Personnel Details'!$N$35), IF('Personnel Details'!$P$35="","", 'Personnel Details'!$P$35), IF(AND(NOT('Personnel Details'!$I$35=""), $B182&gt;='Personnel Details'!$I$35), IF('Personnel Details'!$K$35="", "", 'Personnel Details'!$K$35), IF('Personnel Details'!$F$35="", "", 'Personnel Details'!$F$35))))</f>
        <v/>
      </c>
      <c r="MJ182" s="79" t="str">
        <f>IF(MH$9="", "", IF(AND(NOT('Personnel Details'!$N$35=""), $B182&gt;='Personnel Details'!$N$35), 'Personnel Details'!$Q$35, IF(AND(NOT('Personnel Details'!$I$35=""), $B182&gt;='Personnel Details'!$I$35), 'Personnel Details'!$L$35, 'Personnel Details'!$G$35)))</f>
        <v/>
      </c>
      <c r="MK182" s="59" t="str">
        <f t="shared" si="427"/>
        <v/>
      </c>
      <c r="ML182" s="53"/>
      <c r="MN182" s="78" t="str">
        <f>IF(MN$9="", "", IF(AND(NOT('Personnel Details'!$N$36=""), $B182&gt;='Personnel Details'!$N$36), 'Personnel Details'!$O$36, IF(AND(NOT('Personnel Details'!$I$36=""), $B182&gt;='Personnel Details'!$I$36), 'Personnel Details'!$J$36, 'Personnel Details'!$E$36)))</f>
        <v/>
      </c>
      <c r="MO182" s="59" t="str">
        <f>IF(MN$9="", "", IF(AND(NOT('Personnel Details'!$N$36=""), $B182&gt;='Personnel Details'!$N$36), IF('Personnel Details'!$P$36="","", 'Personnel Details'!$P$36), IF(AND(NOT('Personnel Details'!$I$36=""), $B182&gt;='Personnel Details'!$I$36), IF('Personnel Details'!$K$36="", "", 'Personnel Details'!$K$36), IF('Personnel Details'!$F$36="", "", 'Personnel Details'!$F$36))))</f>
        <v/>
      </c>
      <c r="MP182" s="79" t="str">
        <f>IF(MN$9="", "", IF(AND(NOT('Personnel Details'!$N$36=""), $B182&gt;='Personnel Details'!$N$36), 'Personnel Details'!$Q$36, IF(AND(NOT('Personnel Details'!$I$36=""), $B182&gt;='Personnel Details'!$I$36), 'Personnel Details'!$L$36, 'Personnel Details'!$G$36)))</f>
        <v/>
      </c>
      <c r="MQ182" s="59" t="str">
        <f t="shared" si="428"/>
        <v/>
      </c>
      <c r="MR182" s="53"/>
      <c r="MT182" s="78" t="str">
        <f>IF(MT$9="", "", IF(AND(NOT('Personnel Details'!$N$37=""), $B182&gt;='Personnel Details'!$N$37), 'Personnel Details'!$O$37, IF(AND(NOT('Personnel Details'!$I$37=""), $B182&gt;='Personnel Details'!$I$37), 'Personnel Details'!$J$37, 'Personnel Details'!$E$37)))</f>
        <v/>
      </c>
      <c r="MU182" s="59" t="str">
        <f>IF(MT$9="", "", IF(AND(NOT('Personnel Details'!$N$37=""), $B182&gt;='Personnel Details'!$N$37), IF('Personnel Details'!$P$37="","", 'Personnel Details'!$P$37), IF(AND(NOT('Personnel Details'!$I$37=""), $B182&gt;='Personnel Details'!$I$37), IF('Personnel Details'!$K$37="", "", 'Personnel Details'!$K$37), IF('Personnel Details'!$F$37="", "", 'Personnel Details'!$F$37))))</f>
        <v/>
      </c>
      <c r="MV182" s="79" t="str">
        <f>IF(MT$9="", "", IF(AND(NOT('Personnel Details'!$N$37=""), $B182&gt;='Personnel Details'!$N$37), 'Personnel Details'!$Q$37, IF(AND(NOT('Personnel Details'!$I$37=""), $B182&gt;='Personnel Details'!$I$37), 'Personnel Details'!$L$37, 'Personnel Details'!$G$37)))</f>
        <v/>
      </c>
      <c r="MW182" s="59" t="str">
        <f t="shared" si="429"/>
        <v/>
      </c>
      <c r="MX182" s="53"/>
      <c r="MZ182" s="78" t="str">
        <f>IF(MZ$9="", "", IF(AND(NOT('Personnel Details'!$N$38=""), $B182&gt;='Personnel Details'!$N$38), 'Personnel Details'!$O$38, IF(AND(NOT('Personnel Details'!$I$38=""), $B182&gt;='Personnel Details'!$I$38), 'Personnel Details'!$J$38, 'Personnel Details'!$E$38)))</f>
        <v/>
      </c>
      <c r="NA182" s="59" t="str">
        <f>IF(MZ$9="", "", IF(AND(NOT('Personnel Details'!$N$38=""), $B182&gt;='Personnel Details'!$N$38), IF('Personnel Details'!$P$38="","", 'Personnel Details'!$P$38), IF(AND(NOT('Personnel Details'!$I$38=""), $B182&gt;='Personnel Details'!$I$38), IF('Personnel Details'!$K$38="", "", 'Personnel Details'!$K$38), IF('Personnel Details'!$F$38="", "", 'Personnel Details'!$F$38))))</f>
        <v/>
      </c>
      <c r="NB182" s="79" t="str">
        <f>IF(MZ$9="", "", IF(AND(NOT('Personnel Details'!$N$38=""), $B182&gt;='Personnel Details'!$N$38), 'Personnel Details'!$Q$38, IF(AND(NOT('Personnel Details'!$I$38=""), $B182&gt;='Personnel Details'!$I$38), 'Personnel Details'!$L$38, 'Personnel Details'!$G$38)))</f>
        <v/>
      </c>
      <c r="NC182" s="59" t="str">
        <f t="shared" si="430"/>
        <v/>
      </c>
      <c r="ND182" s="53"/>
      <c r="NF182" s="78" t="str">
        <f>IF(NF$9="", "", IF(AND(NOT('Personnel Details'!$N$39=""), $B182&gt;='Personnel Details'!$N$39), 'Personnel Details'!$O$39, IF(AND(NOT('Personnel Details'!$I$39=""), $B182&gt;='Personnel Details'!$I$39), 'Personnel Details'!$J$39, 'Personnel Details'!$E$39)))</f>
        <v/>
      </c>
      <c r="NG182" s="59" t="str">
        <f>IF(NF$9="", "", IF(AND(NOT('Personnel Details'!$N$39=""), $B182&gt;='Personnel Details'!$N$39), IF('Personnel Details'!$P$39="","", 'Personnel Details'!$P$39), IF(AND(NOT('Personnel Details'!$I$39=""), $B182&gt;='Personnel Details'!$I$39), IF('Personnel Details'!$K$39="", "", 'Personnel Details'!$K$39), IF('Personnel Details'!$F$39="", "", 'Personnel Details'!$F$39))))</f>
        <v/>
      </c>
      <c r="NH182" s="79" t="str">
        <f>IF(NF$9="", "", IF(AND(NOT('Personnel Details'!$N$39=""), $B182&gt;='Personnel Details'!$N$39), 'Personnel Details'!$Q$39, IF(AND(NOT('Personnel Details'!$I$39=""), $B182&gt;='Personnel Details'!$I$39), 'Personnel Details'!$L$39, 'Personnel Details'!$G$39)))</f>
        <v/>
      </c>
      <c r="NI182" s="59" t="str">
        <f t="shared" si="431"/>
        <v/>
      </c>
      <c r="NJ182" s="53"/>
      <c r="NL182" s="78" t="str">
        <f>IF(NL$9="", "", IF(AND(NOT('Personnel Details'!$N$40=""), $B182&gt;='Personnel Details'!$N$40), 'Personnel Details'!$O$40, IF(AND(NOT('Personnel Details'!$I$40=""), $B182&gt;='Personnel Details'!$I$40), 'Personnel Details'!$J$40, 'Personnel Details'!$E$40)))</f>
        <v/>
      </c>
      <c r="NM182" s="59" t="str">
        <f>IF(NL$9="", "", IF(AND(NOT('Personnel Details'!$N$40=""), $B182&gt;='Personnel Details'!$N$40), IF('Personnel Details'!$P$40="","", 'Personnel Details'!$P$40), IF(AND(NOT('Personnel Details'!$I$40=""), $B182&gt;='Personnel Details'!$I$40), IF('Personnel Details'!$K$40="", "", 'Personnel Details'!$K$40), IF('Personnel Details'!$F$40="", "", 'Personnel Details'!$F$40))))</f>
        <v/>
      </c>
      <c r="NN182" s="79" t="str">
        <f>IF(NL$9="", "", IF(AND(NOT('Personnel Details'!$N$40=""), $B182&gt;='Personnel Details'!$N$40), 'Personnel Details'!$Q$40, IF(AND(NOT('Personnel Details'!$I$40=""), $B182&gt;='Personnel Details'!$I$40), 'Personnel Details'!$L$40, 'Personnel Details'!$G$40)))</f>
        <v/>
      </c>
      <c r="NO182" s="59" t="str">
        <f t="shared" si="432"/>
        <v/>
      </c>
      <c r="NP182" s="53"/>
    </row>
    <row r="183" spans="1:380" x14ac:dyDescent="0.25">
      <c r="A183" s="32"/>
      <c r="B183" s="113" t="str">
        <f>IFERROR(IF(B182+1&gt;'Personnel Details'!$U$5, "", B182+1), "")</f>
        <v/>
      </c>
      <c r="C183" s="32"/>
      <c r="D183" s="120"/>
      <c r="E183" s="13" t="str">
        <f t="shared" si="311"/>
        <v/>
      </c>
      <c r="F183" s="13" t="str">
        <f t="shared" si="342"/>
        <v/>
      </c>
      <c r="G183" s="56" t="str">
        <f t="shared" si="433"/>
        <v/>
      </c>
      <c r="H183" s="16" t="str">
        <f t="shared" si="343"/>
        <v/>
      </c>
      <c r="I183" s="32"/>
      <c r="J183" s="120"/>
      <c r="K183" s="62" t="str">
        <f t="shared" si="312"/>
        <v/>
      </c>
      <c r="L183" s="62" t="str">
        <f t="shared" si="344"/>
        <v/>
      </c>
      <c r="M183" s="65" t="str">
        <f t="shared" si="434"/>
        <v/>
      </c>
      <c r="N183" s="68" t="str">
        <f t="shared" si="345"/>
        <v/>
      </c>
      <c r="O183" s="32"/>
      <c r="P183" s="120"/>
      <c r="Q183" s="62" t="str">
        <f t="shared" si="313"/>
        <v/>
      </c>
      <c r="R183" s="62" t="str">
        <f t="shared" si="346"/>
        <v/>
      </c>
      <c r="S183" s="65" t="str">
        <f t="shared" si="435"/>
        <v/>
      </c>
      <c r="T183" s="68" t="str">
        <f t="shared" si="347"/>
        <v/>
      </c>
      <c r="U183" s="32"/>
      <c r="V183" s="120"/>
      <c r="W183" s="62" t="str">
        <f t="shared" si="314"/>
        <v/>
      </c>
      <c r="X183" s="62" t="str">
        <f t="shared" si="348"/>
        <v/>
      </c>
      <c r="Y183" s="65" t="str">
        <f t="shared" si="436"/>
        <v/>
      </c>
      <c r="Z183" s="68" t="str">
        <f t="shared" si="349"/>
        <v/>
      </c>
      <c r="AA183" s="32"/>
      <c r="AB183" s="120"/>
      <c r="AC183" s="62" t="str">
        <f t="shared" si="315"/>
        <v/>
      </c>
      <c r="AD183" s="62" t="str">
        <f t="shared" si="350"/>
        <v/>
      </c>
      <c r="AE183" s="65" t="str">
        <f t="shared" si="437"/>
        <v/>
      </c>
      <c r="AF183" s="68" t="str">
        <f t="shared" si="351"/>
        <v/>
      </c>
      <c r="AG183" s="32"/>
      <c r="AH183" s="120"/>
      <c r="AI183" s="62" t="str">
        <f t="shared" si="316"/>
        <v/>
      </c>
      <c r="AJ183" s="62" t="str">
        <f t="shared" si="352"/>
        <v/>
      </c>
      <c r="AK183" s="65" t="str">
        <f t="shared" si="438"/>
        <v/>
      </c>
      <c r="AL183" s="68" t="str">
        <f t="shared" si="353"/>
        <v/>
      </c>
      <c r="AM183" s="32"/>
      <c r="AN183" s="120"/>
      <c r="AO183" s="62" t="str">
        <f t="shared" si="317"/>
        <v/>
      </c>
      <c r="AP183" s="62" t="str">
        <f t="shared" si="354"/>
        <v/>
      </c>
      <c r="AQ183" s="65" t="str">
        <f t="shared" si="439"/>
        <v/>
      </c>
      <c r="AR183" s="68" t="str">
        <f t="shared" si="355"/>
        <v/>
      </c>
      <c r="AS183" s="32"/>
      <c r="AT183" s="120"/>
      <c r="AU183" s="62" t="str">
        <f t="shared" si="318"/>
        <v/>
      </c>
      <c r="AV183" s="62" t="str">
        <f t="shared" si="356"/>
        <v/>
      </c>
      <c r="AW183" s="65" t="str">
        <f t="shared" si="440"/>
        <v/>
      </c>
      <c r="AX183" s="68" t="str">
        <f t="shared" si="357"/>
        <v/>
      </c>
      <c r="AY183" s="32"/>
      <c r="AZ183" s="120"/>
      <c r="BA183" s="62" t="str">
        <f t="shared" si="319"/>
        <v/>
      </c>
      <c r="BB183" s="62" t="str">
        <f t="shared" si="358"/>
        <v/>
      </c>
      <c r="BC183" s="65" t="str">
        <f t="shared" si="441"/>
        <v/>
      </c>
      <c r="BD183" s="68" t="str">
        <f t="shared" si="359"/>
        <v/>
      </c>
      <c r="BE183" s="32"/>
      <c r="BF183" s="120"/>
      <c r="BG183" s="62" t="str">
        <f t="shared" si="320"/>
        <v/>
      </c>
      <c r="BH183" s="62" t="str">
        <f t="shared" si="360"/>
        <v/>
      </c>
      <c r="BI183" s="65" t="str">
        <f t="shared" si="442"/>
        <v/>
      </c>
      <c r="BJ183" s="68" t="str">
        <f t="shared" si="361"/>
        <v/>
      </c>
      <c r="BK183" s="32"/>
      <c r="BL183" s="120"/>
      <c r="BM183" s="62" t="str">
        <f t="shared" si="321"/>
        <v/>
      </c>
      <c r="BN183" s="62" t="str">
        <f t="shared" si="362"/>
        <v/>
      </c>
      <c r="BO183" s="65" t="str">
        <f t="shared" si="443"/>
        <v/>
      </c>
      <c r="BP183" s="68" t="str">
        <f t="shared" si="363"/>
        <v/>
      </c>
      <c r="BQ183" s="32"/>
      <c r="BR183" s="120"/>
      <c r="BS183" s="62" t="str">
        <f t="shared" si="322"/>
        <v/>
      </c>
      <c r="BT183" s="62" t="str">
        <f t="shared" si="364"/>
        <v/>
      </c>
      <c r="BU183" s="65" t="str">
        <f t="shared" si="444"/>
        <v/>
      </c>
      <c r="BV183" s="68" t="str">
        <f t="shared" si="365"/>
        <v/>
      </c>
      <c r="BW183" s="32"/>
      <c r="BX183" s="120"/>
      <c r="BY183" s="62" t="str">
        <f t="shared" si="323"/>
        <v/>
      </c>
      <c r="BZ183" s="62" t="str">
        <f t="shared" si="366"/>
        <v/>
      </c>
      <c r="CA183" s="65" t="str">
        <f t="shared" si="445"/>
        <v/>
      </c>
      <c r="CB183" s="68" t="str">
        <f t="shared" si="367"/>
        <v/>
      </c>
      <c r="CC183" s="32"/>
      <c r="CD183" s="120"/>
      <c r="CE183" s="62" t="str">
        <f t="shared" si="324"/>
        <v/>
      </c>
      <c r="CF183" s="62" t="str">
        <f t="shared" si="368"/>
        <v/>
      </c>
      <c r="CG183" s="65" t="str">
        <f t="shared" si="446"/>
        <v/>
      </c>
      <c r="CH183" s="68" t="str">
        <f t="shared" si="369"/>
        <v/>
      </c>
      <c r="CI183" s="32"/>
      <c r="CJ183" s="120"/>
      <c r="CK183" s="62" t="str">
        <f t="shared" si="325"/>
        <v/>
      </c>
      <c r="CL183" s="62" t="str">
        <f t="shared" si="370"/>
        <v/>
      </c>
      <c r="CM183" s="65" t="str">
        <f t="shared" si="447"/>
        <v/>
      </c>
      <c r="CN183" s="68" t="str">
        <f t="shared" si="371"/>
        <v/>
      </c>
      <c r="CO183" s="32"/>
      <c r="CP183" s="120"/>
      <c r="CQ183" s="62" t="str">
        <f t="shared" si="326"/>
        <v/>
      </c>
      <c r="CR183" s="62" t="str">
        <f t="shared" si="372"/>
        <v/>
      </c>
      <c r="CS183" s="65" t="str">
        <f t="shared" si="448"/>
        <v/>
      </c>
      <c r="CT183" s="68" t="str">
        <f t="shared" si="373"/>
        <v/>
      </c>
      <c r="CU183" s="32"/>
      <c r="CV183" s="120"/>
      <c r="CW183" s="62" t="str">
        <f t="shared" si="327"/>
        <v/>
      </c>
      <c r="CX183" s="62" t="str">
        <f t="shared" si="374"/>
        <v/>
      </c>
      <c r="CY183" s="65" t="str">
        <f t="shared" si="449"/>
        <v/>
      </c>
      <c r="CZ183" s="68" t="str">
        <f t="shared" si="375"/>
        <v/>
      </c>
      <c r="DA183" s="32"/>
      <c r="DB183" s="120"/>
      <c r="DC183" s="62" t="str">
        <f t="shared" si="328"/>
        <v/>
      </c>
      <c r="DD183" s="62" t="str">
        <f t="shared" si="376"/>
        <v/>
      </c>
      <c r="DE183" s="65" t="str">
        <f t="shared" si="450"/>
        <v/>
      </c>
      <c r="DF183" s="68" t="str">
        <f t="shared" si="377"/>
        <v/>
      </c>
      <c r="DG183" s="32"/>
      <c r="DH183" s="120"/>
      <c r="DI183" s="62" t="str">
        <f t="shared" si="329"/>
        <v/>
      </c>
      <c r="DJ183" s="62" t="str">
        <f t="shared" si="378"/>
        <v/>
      </c>
      <c r="DK183" s="65" t="str">
        <f t="shared" si="451"/>
        <v/>
      </c>
      <c r="DL183" s="68" t="str">
        <f t="shared" si="379"/>
        <v/>
      </c>
      <c r="DM183" s="32"/>
      <c r="DN183" s="120"/>
      <c r="DO183" s="62" t="str">
        <f t="shared" si="330"/>
        <v/>
      </c>
      <c r="DP183" s="62" t="str">
        <f t="shared" si="380"/>
        <v/>
      </c>
      <c r="DQ183" s="65" t="str">
        <f t="shared" si="452"/>
        <v/>
      </c>
      <c r="DR183" s="68" t="str">
        <f t="shared" si="381"/>
        <v/>
      </c>
      <c r="DS183" s="32"/>
      <c r="DT183" s="120"/>
      <c r="DU183" s="62" t="str">
        <f t="shared" si="331"/>
        <v/>
      </c>
      <c r="DV183" s="62" t="str">
        <f t="shared" si="382"/>
        <v/>
      </c>
      <c r="DW183" s="65" t="str">
        <f t="shared" si="453"/>
        <v/>
      </c>
      <c r="DX183" s="68" t="str">
        <f t="shared" si="383"/>
        <v/>
      </c>
      <c r="DY183" s="32"/>
      <c r="DZ183" s="120"/>
      <c r="EA183" s="62" t="str">
        <f t="shared" si="332"/>
        <v/>
      </c>
      <c r="EB183" s="62" t="str">
        <f t="shared" si="384"/>
        <v/>
      </c>
      <c r="EC183" s="65" t="str">
        <f t="shared" si="454"/>
        <v/>
      </c>
      <c r="ED183" s="68" t="str">
        <f t="shared" si="385"/>
        <v/>
      </c>
      <c r="EE183" s="32"/>
      <c r="EF183" s="120"/>
      <c r="EG183" s="62" t="str">
        <f t="shared" si="333"/>
        <v/>
      </c>
      <c r="EH183" s="62" t="str">
        <f t="shared" si="386"/>
        <v/>
      </c>
      <c r="EI183" s="65" t="str">
        <f t="shared" si="455"/>
        <v/>
      </c>
      <c r="EJ183" s="68" t="str">
        <f t="shared" si="387"/>
        <v/>
      </c>
      <c r="EK183" s="32"/>
      <c r="EL183" s="120"/>
      <c r="EM183" s="62" t="str">
        <f t="shared" si="334"/>
        <v/>
      </c>
      <c r="EN183" s="62" t="str">
        <f t="shared" si="388"/>
        <v/>
      </c>
      <c r="EO183" s="65" t="str">
        <f t="shared" si="456"/>
        <v/>
      </c>
      <c r="EP183" s="68" t="str">
        <f t="shared" si="389"/>
        <v/>
      </c>
      <c r="EQ183" s="32"/>
      <c r="ER183" s="120"/>
      <c r="ES183" s="62" t="str">
        <f t="shared" si="335"/>
        <v/>
      </c>
      <c r="ET183" s="62" t="str">
        <f t="shared" si="390"/>
        <v/>
      </c>
      <c r="EU183" s="65" t="str">
        <f t="shared" si="457"/>
        <v/>
      </c>
      <c r="EV183" s="68" t="str">
        <f t="shared" si="391"/>
        <v/>
      </c>
      <c r="EW183" s="32"/>
      <c r="EX183" s="120"/>
      <c r="EY183" s="62" t="str">
        <f t="shared" si="336"/>
        <v/>
      </c>
      <c r="EZ183" s="62" t="str">
        <f t="shared" si="392"/>
        <v/>
      </c>
      <c r="FA183" s="65" t="str">
        <f t="shared" si="458"/>
        <v/>
      </c>
      <c r="FB183" s="68" t="str">
        <f t="shared" si="393"/>
        <v/>
      </c>
      <c r="FC183" s="32"/>
      <c r="FD183" s="120"/>
      <c r="FE183" s="62" t="str">
        <f t="shared" si="337"/>
        <v/>
      </c>
      <c r="FF183" s="62" t="str">
        <f t="shared" si="394"/>
        <v/>
      </c>
      <c r="FG183" s="65" t="str">
        <f t="shared" si="459"/>
        <v/>
      </c>
      <c r="FH183" s="68" t="str">
        <f t="shared" si="395"/>
        <v/>
      </c>
      <c r="FI183" s="32"/>
      <c r="FJ183" s="120"/>
      <c r="FK183" s="62" t="str">
        <f t="shared" si="338"/>
        <v/>
      </c>
      <c r="FL183" s="62" t="str">
        <f t="shared" si="396"/>
        <v/>
      </c>
      <c r="FM183" s="65" t="str">
        <f t="shared" si="460"/>
        <v/>
      </c>
      <c r="FN183" s="68" t="str">
        <f t="shared" si="397"/>
        <v/>
      </c>
      <c r="FO183" s="32"/>
      <c r="FP183" s="120"/>
      <c r="FQ183" s="62" t="str">
        <f t="shared" si="339"/>
        <v/>
      </c>
      <c r="FR183" s="62" t="str">
        <f t="shared" si="398"/>
        <v/>
      </c>
      <c r="FS183" s="65" t="str">
        <f t="shared" si="461"/>
        <v/>
      </c>
      <c r="FT183" s="68" t="str">
        <f t="shared" si="399"/>
        <v/>
      </c>
      <c r="FU183" s="32"/>
      <c r="FV183" s="120"/>
      <c r="FW183" s="62" t="str">
        <f t="shared" si="340"/>
        <v/>
      </c>
      <c r="FX183" s="62" t="str">
        <f t="shared" si="400"/>
        <v/>
      </c>
      <c r="FY183" s="65" t="str">
        <f t="shared" si="462"/>
        <v/>
      </c>
      <c r="FZ183" s="68" t="str">
        <f t="shared" si="401"/>
        <v/>
      </c>
      <c r="GA183" s="32"/>
      <c r="GC183" s="7" t="str">
        <f t="shared" si="402"/>
        <v/>
      </c>
      <c r="GD183" s="7" t="str">
        <f t="shared" ca="1" si="341"/>
        <v/>
      </c>
      <c r="GT183" s="71" t="str">
        <f>IF(GT$9="", "", IF(AND(NOT('Personnel Details'!$N$11=""), $B183&gt;='Personnel Details'!$N$11), 'Personnel Details'!$O$11, IF(AND(NOT('Personnel Details'!$I$11=""), $B183&gt;='Personnel Details'!$I$11), 'Personnel Details'!$J$11, 'Personnel Details'!$E$11)))</f>
        <v/>
      </c>
      <c r="GU183" s="59" t="str">
        <f>IF(GT$9="", "", IF(AND(NOT('Personnel Details'!$N$11=""), $B183&gt;='Personnel Details'!$N$11), IF('Personnel Details'!$P$11="","", 'Personnel Details'!$P$11), IF(AND(NOT('Personnel Details'!$I$11=""), $B183&gt;='Personnel Details'!$I$11), IF('Personnel Details'!$K$11="", "", 'Personnel Details'!$K$11), IF('Personnel Details'!$F$11="", "", 'Personnel Details'!$F$11))))</f>
        <v/>
      </c>
      <c r="GV183" s="74" t="str">
        <f>IF(GT$9="", "", IF(AND(NOT('Personnel Details'!$N$11=""), $B183&gt;='Personnel Details'!$N$11), 'Personnel Details'!$Q$11, IF(AND(NOT('Personnel Details'!$I$11=""), $B183&gt;='Personnel Details'!$I$11), 'Personnel Details'!$L$11, 'Personnel Details'!$G$11)))</f>
        <v/>
      </c>
      <c r="GW183" s="59" t="str">
        <f t="shared" si="403"/>
        <v/>
      </c>
      <c r="GX183" s="53"/>
      <c r="GZ183" s="78" t="str">
        <f>IF(GZ$9="", "", IF(AND(NOT('Personnel Details'!$N$12=""), $B183&gt;='Personnel Details'!$N$12), 'Personnel Details'!$O$12, IF(AND(NOT('Personnel Details'!$I$12=""), $B183&gt;='Personnel Details'!$I$12), 'Personnel Details'!$J$12, 'Personnel Details'!$E$12)))</f>
        <v/>
      </c>
      <c r="HA183" s="59" t="str">
        <f>IF(GZ$9="", "", IF(AND(NOT('Personnel Details'!$N$12=""), $B183&gt;='Personnel Details'!$N$12), IF('Personnel Details'!$P$12="","", 'Personnel Details'!$P$12), IF(AND(NOT('Personnel Details'!$I$12=""), $B183&gt;='Personnel Details'!$I$12), IF('Personnel Details'!$K$12="", "", 'Personnel Details'!$K$12), IF('Personnel Details'!$F$12="", "", 'Personnel Details'!$F$12))))</f>
        <v/>
      </c>
      <c r="HB183" s="79" t="str">
        <f>IF(GZ$9="", "", IF(AND(NOT('Personnel Details'!$N$12=""), $B183&gt;='Personnel Details'!$N$12), 'Personnel Details'!$Q$12, IF(AND(NOT('Personnel Details'!$I$12=""), $B183&gt;='Personnel Details'!$I$12), 'Personnel Details'!$L$12, 'Personnel Details'!$G$12)))</f>
        <v/>
      </c>
      <c r="HC183" s="59" t="str">
        <f t="shared" si="404"/>
        <v/>
      </c>
      <c r="HD183" s="53"/>
      <c r="HF183" s="78" t="str">
        <f>IF(HF$9="", "", IF(AND(NOT('Personnel Details'!$N$13=""), $B183&gt;='Personnel Details'!$N$13), 'Personnel Details'!$O$13, IF(AND(NOT('Personnel Details'!$I$13=""), $B183&gt;='Personnel Details'!$I$13), 'Personnel Details'!$J$13, 'Personnel Details'!$E$13)))</f>
        <v/>
      </c>
      <c r="HG183" s="59" t="str">
        <f>IF(HF$9="", "", IF(AND(NOT('Personnel Details'!$N$13=""), $B183&gt;='Personnel Details'!$N$13), IF('Personnel Details'!$P$13="","", 'Personnel Details'!$P$13), IF(AND(NOT('Personnel Details'!$I$13=""), $B183&gt;='Personnel Details'!$I$13), IF('Personnel Details'!$K$13="", "", 'Personnel Details'!$K$13), IF('Personnel Details'!$F$13="", "", 'Personnel Details'!$F$13))))</f>
        <v/>
      </c>
      <c r="HH183" s="79" t="str">
        <f>IF(HF$9="", "", IF(AND(NOT('Personnel Details'!$N$13=""), $B183&gt;='Personnel Details'!$N$13), 'Personnel Details'!$Q$13, IF(AND(NOT('Personnel Details'!$I$13=""), $B183&gt;='Personnel Details'!$I$13), 'Personnel Details'!$L$13, 'Personnel Details'!$G$13)))</f>
        <v/>
      </c>
      <c r="HI183" s="59" t="str">
        <f t="shared" si="405"/>
        <v/>
      </c>
      <c r="HJ183" s="53"/>
      <c r="HL183" s="78" t="str">
        <f>IF(HL$9="", "", IF(AND(NOT('Personnel Details'!$N$14=""), $B183&gt;='Personnel Details'!$N$14), 'Personnel Details'!$O$14, IF(AND(NOT('Personnel Details'!$I$14=""), $B183&gt;='Personnel Details'!$I$14), 'Personnel Details'!$J$14, 'Personnel Details'!$E$14)))</f>
        <v/>
      </c>
      <c r="HM183" s="59" t="str">
        <f>IF(HL$9="", "", IF(AND(NOT('Personnel Details'!$N$14=""), $B183&gt;='Personnel Details'!$N$14), IF('Personnel Details'!$P$14="","", 'Personnel Details'!$P$14), IF(AND(NOT('Personnel Details'!$I$14=""), $B183&gt;='Personnel Details'!$I$14), IF('Personnel Details'!$K$14="", "", 'Personnel Details'!$K$14), IF('Personnel Details'!$F$14="", "", 'Personnel Details'!$F$14))))</f>
        <v/>
      </c>
      <c r="HN183" s="79" t="str">
        <f>IF(HL$9="", "", IF(AND(NOT('Personnel Details'!$N$14=""), $B183&gt;='Personnel Details'!$N$14), 'Personnel Details'!$Q$14, IF(AND(NOT('Personnel Details'!$I$14=""), $B183&gt;='Personnel Details'!$I$14), 'Personnel Details'!$L$14, 'Personnel Details'!$G$14)))</f>
        <v/>
      </c>
      <c r="HO183" s="59" t="str">
        <f t="shared" si="406"/>
        <v/>
      </c>
      <c r="HP183" s="53"/>
      <c r="HR183" s="78" t="str">
        <f>IF(HR$9="", "", IF(AND(NOT('Personnel Details'!$N$15=""), $B183&gt;='Personnel Details'!$N$15), 'Personnel Details'!$O$15, IF(AND(NOT('Personnel Details'!$I$15=""), $B183&gt;='Personnel Details'!$I$15), 'Personnel Details'!$J$15, 'Personnel Details'!$E$15)))</f>
        <v/>
      </c>
      <c r="HS183" s="59" t="str">
        <f>IF(HR$9="", "", IF(AND(NOT('Personnel Details'!$N$15=""), $B183&gt;='Personnel Details'!$N$15), IF('Personnel Details'!$P$15="","", 'Personnel Details'!$P$15), IF(AND(NOT('Personnel Details'!$I$15=""), $B183&gt;='Personnel Details'!$I$15), IF('Personnel Details'!$K$15="", "", 'Personnel Details'!$K$15), IF('Personnel Details'!$F$15="", "", 'Personnel Details'!$F$15))))</f>
        <v/>
      </c>
      <c r="HT183" s="79" t="str">
        <f>IF(HR$9="", "", IF(AND(NOT('Personnel Details'!$N$15=""), $B183&gt;='Personnel Details'!$N$15), 'Personnel Details'!$Q$15, IF(AND(NOT('Personnel Details'!$I$15=""), $B183&gt;='Personnel Details'!$I$15), 'Personnel Details'!$L$15, 'Personnel Details'!$G$15)))</f>
        <v/>
      </c>
      <c r="HU183" s="59" t="str">
        <f t="shared" si="407"/>
        <v/>
      </c>
      <c r="HV183" s="53"/>
      <c r="HX183" s="78" t="str">
        <f>IF(HX$9="", "", IF(AND(NOT('Personnel Details'!$N$16=""), $B183&gt;='Personnel Details'!$N$16), 'Personnel Details'!$O$16, IF(AND(NOT('Personnel Details'!$I$16=""), $B183&gt;='Personnel Details'!$I$16), 'Personnel Details'!$J$16, 'Personnel Details'!$E$16)))</f>
        <v/>
      </c>
      <c r="HY183" s="59" t="str">
        <f>IF(HX$9="", "", IF(AND(NOT('Personnel Details'!$N$16=""), $B183&gt;='Personnel Details'!$N$16), IF('Personnel Details'!$P$16="","", 'Personnel Details'!$P$16), IF(AND(NOT('Personnel Details'!$I$16=""), $B183&gt;='Personnel Details'!$I$16), IF('Personnel Details'!$K$16="", "", 'Personnel Details'!$K$16), IF('Personnel Details'!$F$16="", "", 'Personnel Details'!$F$16))))</f>
        <v/>
      </c>
      <c r="HZ183" s="79" t="str">
        <f>IF(HX$9="", "", IF(AND(NOT('Personnel Details'!$N$16=""), $B183&gt;='Personnel Details'!$N$16), 'Personnel Details'!$Q$16, IF(AND(NOT('Personnel Details'!$I$16=""), $B183&gt;='Personnel Details'!$I$16), 'Personnel Details'!$L$16, 'Personnel Details'!$G$16)))</f>
        <v/>
      </c>
      <c r="IA183" s="59" t="str">
        <f t="shared" si="408"/>
        <v/>
      </c>
      <c r="IB183" s="53"/>
      <c r="ID183" s="78" t="str">
        <f>IF(ID$9="", "", IF(AND(NOT('Personnel Details'!$N$17=""), $B183&gt;='Personnel Details'!$N$17), 'Personnel Details'!$O$17, IF(AND(NOT('Personnel Details'!$I$17=""), $B183&gt;='Personnel Details'!$I$17), 'Personnel Details'!$J$17, 'Personnel Details'!$E$17)))</f>
        <v/>
      </c>
      <c r="IE183" s="59" t="str">
        <f>IF(ID$9="", "", IF(AND(NOT('Personnel Details'!$N$17=""), $B183&gt;='Personnel Details'!$N$17), IF('Personnel Details'!$P$17="","", 'Personnel Details'!$P$17), IF(AND(NOT('Personnel Details'!$I$17=""), $B183&gt;='Personnel Details'!$I$17), IF('Personnel Details'!$K$17="", "", 'Personnel Details'!$K$17), IF('Personnel Details'!$F$17="", "", 'Personnel Details'!$F$17))))</f>
        <v/>
      </c>
      <c r="IF183" s="79" t="str">
        <f>IF(ID$9="", "", IF(AND(NOT('Personnel Details'!$N$17=""), $B183&gt;='Personnel Details'!$N$17), 'Personnel Details'!$Q$17, IF(AND(NOT('Personnel Details'!$I$17=""), $B183&gt;='Personnel Details'!$I$17), 'Personnel Details'!$L$17, 'Personnel Details'!$G$17)))</f>
        <v/>
      </c>
      <c r="IG183" s="59" t="str">
        <f t="shared" si="409"/>
        <v/>
      </c>
      <c r="IH183" s="53"/>
      <c r="IJ183" s="78" t="str">
        <f>IF(IJ$9="", "", IF(AND(NOT('Personnel Details'!$N$18=""), $B183&gt;='Personnel Details'!$N$18), 'Personnel Details'!$O$18, IF(AND(NOT('Personnel Details'!$I$18=""), $B183&gt;='Personnel Details'!$I$18), 'Personnel Details'!$J$18, 'Personnel Details'!$E$18)))</f>
        <v/>
      </c>
      <c r="IK183" s="59" t="str">
        <f>IF(IJ$9="", "", IF(AND(NOT('Personnel Details'!$N$18=""), $B183&gt;='Personnel Details'!$N$18), IF('Personnel Details'!$P$18="","", 'Personnel Details'!$P$18), IF(AND(NOT('Personnel Details'!$I$18=""), $B183&gt;='Personnel Details'!$I$18), IF('Personnel Details'!$K$18="", "", 'Personnel Details'!$K$18), IF('Personnel Details'!$F$18="", "", 'Personnel Details'!$F$18))))</f>
        <v/>
      </c>
      <c r="IL183" s="79" t="str">
        <f>IF(IJ$9="", "", IF(AND(NOT('Personnel Details'!$N$18=""), $B183&gt;='Personnel Details'!$N$18), 'Personnel Details'!$Q$18, IF(AND(NOT('Personnel Details'!$I$18=""), $B183&gt;='Personnel Details'!$I$18), 'Personnel Details'!$L$18, 'Personnel Details'!$G$18)))</f>
        <v/>
      </c>
      <c r="IM183" s="59" t="str">
        <f t="shared" si="410"/>
        <v/>
      </c>
      <c r="IN183" s="53"/>
      <c r="IP183" s="78" t="str">
        <f>IF(IP$9="", "", IF(AND(NOT('Personnel Details'!$N$19=""), $B183&gt;='Personnel Details'!$N$19), 'Personnel Details'!$O$19, IF(AND(NOT('Personnel Details'!$I$19=""), $B183&gt;='Personnel Details'!$I$19), 'Personnel Details'!$J$19, 'Personnel Details'!$E$19)))</f>
        <v/>
      </c>
      <c r="IQ183" s="59" t="str">
        <f>IF(IP$9="", "", IF(AND(NOT('Personnel Details'!$N$19=""), $B183&gt;='Personnel Details'!$N$19), IF('Personnel Details'!$P$19="","", 'Personnel Details'!$P$19), IF(AND(NOT('Personnel Details'!$I$19=""), $B183&gt;='Personnel Details'!$I$19), IF('Personnel Details'!$K$19="", "", 'Personnel Details'!$K$19), IF('Personnel Details'!$F$19="", "", 'Personnel Details'!$F$19))))</f>
        <v/>
      </c>
      <c r="IR183" s="79" t="str">
        <f>IF(IP$9="", "", IF(AND(NOT('Personnel Details'!$N$19=""), $B183&gt;='Personnel Details'!$N$19), 'Personnel Details'!$Q$19, IF(AND(NOT('Personnel Details'!$I$19=""), $B183&gt;='Personnel Details'!$I$19), 'Personnel Details'!$L$19, 'Personnel Details'!$G$19)))</f>
        <v/>
      </c>
      <c r="IS183" s="59" t="str">
        <f t="shared" si="411"/>
        <v/>
      </c>
      <c r="IT183" s="53"/>
      <c r="IV183" s="78" t="str">
        <f>IF(IV$9="", "", IF(AND(NOT('Personnel Details'!$N$20=""), $B183&gt;='Personnel Details'!$N$20), 'Personnel Details'!$O$20, IF(AND(NOT('Personnel Details'!$I$20=""), $B183&gt;='Personnel Details'!$I$20), 'Personnel Details'!$J$20, 'Personnel Details'!$E$20)))</f>
        <v/>
      </c>
      <c r="IW183" s="59" t="str">
        <f>IF(IV$9="", "", IF(AND(NOT('Personnel Details'!$N$20=""), $B183&gt;='Personnel Details'!$N$20), IF('Personnel Details'!$P$20="","", 'Personnel Details'!$P$20), IF(AND(NOT('Personnel Details'!$I$20=""), $B183&gt;='Personnel Details'!$I$20), IF('Personnel Details'!$K$20="", "", 'Personnel Details'!$K$20), IF('Personnel Details'!$F$20="", "", 'Personnel Details'!$F$20))))</f>
        <v/>
      </c>
      <c r="IX183" s="79" t="str">
        <f>IF(IV$9="", "", IF(AND(NOT('Personnel Details'!$N$20=""), $B183&gt;='Personnel Details'!$N$20), 'Personnel Details'!$Q$20, IF(AND(NOT('Personnel Details'!$I$20=""), $B183&gt;='Personnel Details'!$I$20), 'Personnel Details'!$L$20, 'Personnel Details'!$G$20)))</f>
        <v/>
      </c>
      <c r="IY183" s="59" t="str">
        <f t="shared" si="412"/>
        <v/>
      </c>
      <c r="IZ183" s="53"/>
      <c r="JB183" s="78" t="str">
        <f>IF(JB$9="", "", IF(AND(NOT('Personnel Details'!$N$21=""), $B183&gt;='Personnel Details'!$N$21), 'Personnel Details'!$O$21, IF(AND(NOT('Personnel Details'!$I$21=""), $B183&gt;='Personnel Details'!$I$21), 'Personnel Details'!$J$21, 'Personnel Details'!$E$21)))</f>
        <v/>
      </c>
      <c r="JC183" s="59" t="str">
        <f>IF(JB$9="", "", IF(AND(NOT('Personnel Details'!$N$21=""), $B183&gt;='Personnel Details'!$N$21), IF('Personnel Details'!$P$21="","", 'Personnel Details'!$P$21), IF(AND(NOT('Personnel Details'!$I$21=""), $B183&gt;='Personnel Details'!$I$21), IF('Personnel Details'!$K$21="", "", 'Personnel Details'!$K$21), IF('Personnel Details'!$F$21="", "", 'Personnel Details'!$F$21))))</f>
        <v/>
      </c>
      <c r="JD183" s="79" t="str">
        <f>IF(JB$9="", "", IF(AND(NOT('Personnel Details'!$N$21=""), $B183&gt;='Personnel Details'!$N$21), 'Personnel Details'!$Q$21, IF(AND(NOT('Personnel Details'!$I$21=""), $B183&gt;='Personnel Details'!$I$21), 'Personnel Details'!$L$21, 'Personnel Details'!$G$21)))</f>
        <v/>
      </c>
      <c r="JE183" s="59" t="str">
        <f t="shared" si="413"/>
        <v/>
      </c>
      <c r="JF183" s="53"/>
      <c r="JH183" s="78" t="str">
        <f>IF(JH$9="", "", IF(AND(NOT('Personnel Details'!$N$22=""), $B183&gt;='Personnel Details'!$N$22), 'Personnel Details'!$O$22, IF(AND(NOT('Personnel Details'!$I$22=""), $B183&gt;='Personnel Details'!$I$22), 'Personnel Details'!$J$22, 'Personnel Details'!$E$22)))</f>
        <v/>
      </c>
      <c r="JI183" s="59" t="str">
        <f>IF(JH$9="", "", IF(AND(NOT('Personnel Details'!$N$22=""), $B183&gt;='Personnel Details'!$N$22), IF('Personnel Details'!$P$22="","", 'Personnel Details'!$P$22), IF(AND(NOT('Personnel Details'!$I$22=""), $B183&gt;='Personnel Details'!$I$22), IF('Personnel Details'!$K$22="", "", 'Personnel Details'!$K$22), IF('Personnel Details'!$F$22="", "", 'Personnel Details'!$F$22))))</f>
        <v/>
      </c>
      <c r="JJ183" s="79" t="str">
        <f>IF(JH$9="", "", IF(AND(NOT('Personnel Details'!$N$22=""), $B183&gt;='Personnel Details'!$N$22), 'Personnel Details'!$Q$22, IF(AND(NOT('Personnel Details'!$I$22=""), $B183&gt;='Personnel Details'!$I$22), 'Personnel Details'!$L$22, 'Personnel Details'!$G$22)))</f>
        <v/>
      </c>
      <c r="JK183" s="59" t="str">
        <f t="shared" si="414"/>
        <v/>
      </c>
      <c r="JL183" s="53"/>
      <c r="JN183" s="78" t="str">
        <f>IF(JN$9="", "", IF(AND(NOT('Personnel Details'!$N$23=""), $B183&gt;='Personnel Details'!$N$23), 'Personnel Details'!$O$23, IF(AND(NOT('Personnel Details'!$I$23=""), $B183&gt;='Personnel Details'!$I$23), 'Personnel Details'!$J$23, 'Personnel Details'!$E$23)))</f>
        <v/>
      </c>
      <c r="JO183" s="59" t="str">
        <f>IF(JN$9="", "", IF(AND(NOT('Personnel Details'!$N$23=""), $B183&gt;='Personnel Details'!$N$23), IF('Personnel Details'!$P$23="","", 'Personnel Details'!$P$23), IF(AND(NOT('Personnel Details'!$I$23=""), $B183&gt;='Personnel Details'!$I$23), IF('Personnel Details'!$K$23="", "", 'Personnel Details'!$K$23), IF('Personnel Details'!$F$23="", "", 'Personnel Details'!$F$23))))</f>
        <v/>
      </c>
      <c r="JP183" s="79" t="str">
        <f>IF(JN$9="", "", IF(AND(NOT('Personnel Details'!$N$23=""), $B183&gt;='Personnel Details'!$N$23), 'Personnel Details'!$Q$23, IF(AND(NOT('Personnel Details'!$I$23=""), $B183&gt;='Personnel Details'!$I$23), 'Personnel Details'!$L$23, 'Personnel Details'!$G$23)))</f>
        <v/>
      </c>
      <c r="JQ183" s="59" t="str">
        <f t="shared" si="415"/>
        <v/>
      </c>
      <c r="JR183" s="53"/>
      <c r="JT183" s="78" t="str">
        <f>IF(JT$9="", "", IF(AND(NOT('Personnel Details'!$N$24=""), $B183&gt;='Personnel Details'!$N$24), 'Personnel Details'!$O$24, IF(AND(NOT('Personnel Details'!$I$24=""), $B183&gt;='Personnel Details'!$I$24), 'Personnel Details'!$J$24, 'Personnel Details'!$E$24)))</f>
        <v/>
      </c>
      <c r="JU183" s="59" t="str">
        <f>IF(JT$9="", "", IF(AND(NOT('Personnel Details'!$N$24=""), $B183&gt;='Personnel Details'!$N$24), IF('Personnel Details'!$P$24="","", 'Personnel Details'!$P$24), IF(AND(NOT('Personnel Details'!$I$24=""), $B183&gt;='Personnel Details'!$I$24), IF('Personnel Details'!$K$24="", "", 'Personnel Details'!$K$24), IF('Personnel Details'!$F$24="", "", 'Personnel Details'!$F$24))))</f>
        <v/>
      </c>
      <c r="JV183" s="79" t="str">
        <f>IF(JT$9="", "", IF(AND(NOT('Personnel Details'!$N$24=""), $B183&gt;='Personnel Details'!$N$24), 'Personnel Details'!$Q$24, IF(AND(NOT('Personnel Details'!$I$24=""), $B183&gt;='Personnel Details'!$I$24), 'Personnel Details'!$L$24, 'Personnel Details'!$G$24)))</f>
        <v/>
      </c>
      <c r="JW183" s="59" t="str">
        <f t="shared" si="416"/>
        <v/>
      </c>
      <c r="JX183" s="53"/>
      <c r="JZ183" s="78" t="str">
        <f>IF(JZ$9="", "", IF(AND(NOT('Personnel Details'!$N$25=""), $B183&gt;='Personnel Details'!$N$25), 'Personnel Details'!$O$25, IF(AND(NOT('Personnel Details'!$I$25=""), $B183&gt;='Personnel Details'!$I$25), 'Personnel Details'!$J$25, 'Personnel Details'!$E$25)))</f>
        <v/>
      </c>
      <c r="KA183" s="59" t="str">
        <f>IF(JZ$9="", "", IF(AND(NOT('Personnel Details'!$N$25=""), $B183&gt;='Personnel Details'!$N$25), IF('Personnel Details'!$P$25="","", 'Personnel Details'!$P$25), IF(AND(NOT('Personnel Details'!$I$25=""), $B183&gt;='Personnel Details'!$I$25), IF('Personnel Details'!$K$25="", "", 'Personnel Details'!$K$25), IF('Personnel Details'!$F$25="", "", 'Personnel Details'!$F$25))))</f>
        <v/>
      </c>
      <c r="KB183" s="79" t="str">
        <f>IF(JZ$9="", "", IF(AND(NOT('Personnel Details'!$N$25=""), $B183&gt;='Personnel Details'!$N$25), 'Personnel Details'!$Q$25, IF(AND(NOT('Personnel Details'!$I$25=""), $B183&gt;='Personnel Details'!$I$25), 'Personnel Details'!$L$25, 'Personnel Details'!$G$25)))</f>
        <v/>
      </c>
      <c r="KC183" s="59" t="str">
        <f t="shared" si="417"/>
        <v/>
      </c>
      <c r="KD183" s="53"/>
      <c r="KF183" s="78" t="str">
        <f>IF(KF$9="", "", IF(AND(NOT('Personnel Details'!$N$26=""), $B183&gt;='Personnel Details'!$N$26), 'Personnel Details'!$O$26, IF(AND(NOT('Personnel Details'!$I$26=""), $B183&gt;='Personnel Details'!$I$26), 'Personnel Details'!$J$26, 'Personnel Details'!$E$26)))</f>
        <v/>
      </c>
      <c r="KG183" s="59" t="str">
        <f>IF(KF$9="", "", IF(AND(NOT('Personnel Details'!$N$26=""), $B183&gt;='Personnel Details'!$N$26), IF('Personnel Details'!$P$26="","", 'Personnel Details'!$P$26), IF(AND(NOT('Personnel Details'!$I$26=""), $B183&gt;='Personnel Details'!$I$26), IF('Personnel Details'!$K$26="", "", 'Personnel Details'!$K$26), IF('Personnel Details'!$F$26="", "", 'Personnel Details'!$F$26))))</f>
        <v/>
      </c>
      <c r="KH183" s="79" t="str">
        <f>IF(KF$9="", "", IF(AND(NOT('Personnel Details'!$N$26=""), $B183&gt;='Personnel Details'!$N$26), 'Personnel Details'!$Q$26, IF(AND(NOT('Personnel Details'!$I$26=""), $B183&gt;='Personnel Details'!$I$26), 'Personnel Details'!$L$26, 'Personnel Details'!$G$26)))</f>
        <v/>
      </c>
      <c r="KI183" s="59" t="str">
        <f t="shared" si="418"/>
        <v/>
      </c>
      <c r="KJ183" s="53"/>
      <c r="KL183" s="78" t="str">
        <f>IF(KL$9="", "", IF(AND(NOT('Personnel Details'!$N$27=""), $B183&gt;='Personnel Details'!$N$27), 'Personnel Details'!$O$27, IF(AND(NOT('Personnel Details'!$I$27=""), $B183&gt;='Personnel Details'!$I$27), 'Personnel Details'!$J$27, 'Personnel Details'!$E$27)))</f>
        <v/>
      </c>
      <c r="KM183" s="59" t="str">
        <f>IF(KL$9="", "", IF(AND(NOT('Personnel Details'!$N$27=""), $B183&gt;='Personnel Details'!$N$27), IF('Personnel Details'!$P$27="","", 'Personnel Details'!$P$27), IF(AND(NOT('Personnel Details'!$I$27=""), $B183&gt;='Personnel Details'!$I$27), IF('Personnel Details'!$K$27="", "", 'Personnel Details'!$K$27), IF('Personnel Details'!$F$27="", "", 'Personnel Details'!$F$27))))</f>
        <v/>
      </c>
      <c r="KN183" s="79" t="str">
        <f>IF(KL$9="", "", IF(AND(NOT('Personnel Details'!$N$27=""), $B183&gt;='Personnel Details'!$N$27), 'Personnel Details'!$Q$27, IF(AND(NOT('Personnel Details'!$I$27=""), $B183&gt;='Personnel Details'!$I$27), 'Personnel Details'!$L$27, 'Personnel Details'!$G$27)))</f>
        <v/>
      </c>
      <c r="KO183" s="59" t="str">
        <f t="shared" si="419"/>
        <v/>
      </c>
      <c r="KP183" s="53"/>
      <c r="KR183" s="78" t="str">
        <f>IF(KR$9="", "", IF(AND(NOT('Personnel Details'!$N$28=""), $B183&gt;='Personnel Details'!$N$28), 'Personnel Details'!$O$28, IF(AND(NOT('Personnel Details'!$I$28=""), $B183&gt;='Personnel Details'!$I$28), 'Personnel Details'!$J$28, 'Personnel Details'!$E$28)))</f>
        <v/>
      </c>
      <c r="KS183" s="59" t="str">
        <f>IF(KR$9="", "", IF(AND(NOT('Personnel Details'!$N$28=""), $B183&gt;='Personnel Details'!$N$28), IF('Personnel Details'!$P$28="","", 'Personnel Details'!$P$28), IF(AND(NOT('Personnel Details'!$I$28=""), $B183&gt;='Personnel Details'!$I$28), IF('Personnel Details'!$K$28="", "", 'Personnel Details'!$K$28), IF('Personnel Details'!$F$28="", "", 'Personnel Details'!$F$28))))</f>
        <v/>
      </c>
      <c r="KT183" s="79" t="str">
        <f>IF(KR$9="", "", IF(AND(NOT('Personnel Details'!$N$28=""), $B183&gt;='Personnel Details'!$N$28), 'Personnel Details'!$Q$28, IF(AND(NOT('Personnel Details'!$I$28=""), $B183&gt;='Personnel Details'!$I$28), 'Personnel Details'!$L$28, 'Personnel Details'!$G$28)))</f>
        <v/>
      </c>
      <c r="KU183" s="59" t="str">
        <f t="shared" si="420"/>
        <v/>
      </c>
      <c r="KV183" s="53"/>
      <c r="KX183" s="78" t="str">
        <f>IF(KX$9="", "", IF(AND(NOT('Personnel Details'!$N$29=""), $B183&gt;='Personnel Details'!$N$29), 'Personnel Details'!$O$29, IF(AND(NOT('Personnel Details'!$I$29=""), $B183&gt;='Personnel Details'!$I$29), 'Personnel Details'!$J$29, 'Personnel Details'!$E$29)))</f>
        <v/>
      </c>
      <c r="KY183" s="59" t="str">
        <f>IF(KX$9="", "", IF(AND(NOT('Personnel Details'!$N$29=""), $B183&gt;='Personnel Details'!$N$29), IF('Personnel Details'!$P$29="","", 'Personnel Details'!$P$29), IF(AND(NOT('Personnel Details'!$I$29=""), $B183&gt;='Personnel Details'!$I$29), IF('Personnel Details'!$K$29="", "", 'Personnel Details'!$K$29), IF('Personnel Details'!$F$29="", "", 'Personnel Details'!$F$29))))</f>
        <v/>
      </c>
      <c r="KZ183" s="79" t="str">
        <f>IF(KX$9="", "", IF(AND(NOT('Personnel Details'!$N$29=""), $B183&gt;='Personnel Details'!$N$29), 'Personnel Details'!$Q$29, IF(AND(NOT('Personnel Details'!$I$29=""), $B183&gt;='Personnel Details'!$I$29), 'Personnel Details'!$L$29, 'Personnel Details'!$G$29)))</f>
        <v/>
      </c>
      <c r="LA183" s="59" t="str">
        <f t="shared" si="421"/>
        <v/>
      </c>
      <c r="LB183" s="53"/>
      <c r="LD183" s="78" t="str">
        <f>IF(LD$9="", "", IF(AND(NOT('Personnel Details'!$N$30=""), $B183&gt;='Personnel Details'!$N$30), 'Personnel Details'!$O$30, IF(AND(NOT('Personnel Details'!$I$30=""), $B183&gt;='Personnel Details'!$I$30), 'Personnel Details'!$J$30, 'Personnel Details'!$E$30)))</f>
        <v/>
      </c>
      <c r="LE183" s="59" t="str">
        <f>IF(LD$9="", "", IF(AND(NOT('Personnel Details'!$N$30=""), $B183&gt;='Personnel Details'!$N$30), IF('Personnel Details'!$P$30="","", 'Personnel Details'!$P$30), IF(AND(NOT('Personnel Details'!$I$30=""), $B183&gt;='Personnel Details'!$I$30), IF('Personnel Details'!$K$30="", "", 'Personnel Details'!$K$30), IF('Personnel Details'!$F$30="", "", 'Personnel Details'!$F$30))))</f>
        <v/>
      </c>
      <c r="LF183" s="79" t="str">
        <f>IF(LD$9="", "", IF(AND(NOT('Personnel Details'!$N$30=""), $B183&gt;='Personnel Details'!$N$30), 'Personnel Details'!$Q$30, IF(AND(NOT('Personnel Details'!$I$30=""), $B183&gt;='Personnel Details'!$I$30), 'Personnel Details'!$L$30, 'Personnel Details'!$G$30)))</f>
        <v/>
      </c>
      <c r="LG183" s="59" t="str">
        <f t="shared" si="422"/>
        <v/>
      </c>
      <c r="LH183" s="53"/>
      <c r="LJ183" s="78" t="str">
        <f>IF(LJ$9="", "", IF(AND(NOT('Personnel Details'!$N$31=""), $B183&gt;='Personnel Details'!$N$31), 'Personnel Details'!$O$31, IF(AND(NOT('Personnel Details'!$I$31=""), $B183&gt;='Personnel Details'!$I$31), 'Personnel Details'!$J$31, 'Personnel Details'!$E$31)))</f>
        <v/>
      </c>
      <c r="LK183" s="59" t="str">
        <f>IF(LJ$9="", "", IF(AND(NOT('Personnel Details'!$N$31=""), $B183&gt;='Personnel Details'!$N$31), IF('Personnel Details'!$P$31="","", 'Personnel Details'!$P$31), IF(AND(NOT('Personnel Details'!$I$31=""), $B183&gt;='Personnel Details'!$I$31), IF('Personnel Details'!$K$31="", "", 'Personnel Details'!$K$31), IF('Personnel Details'!$F$31="", "", 'Personnel Details'!$F$31))))</f>
        <v/>
      </c>
      <c r="LL183" s="79" t="str">
        <f>IF(LJ$9="", "", IF(AND(NOT('Personnel Details'!$N$31=""), $B183&gt;='Personnel Details'!$N$31), 'Personnel Details'!$Q$31, IF(AND(NOT('Personnel Details'!$I$31=""), $B183&gt;='Personnel Details'!$I$31), 'Personnel Details'!$L$31, 'Personnel Details'!$G$31)))</f>
        <v/>
      </c>
      <c r="LM183" s="59" t="str">
        <f t="shared" si="423"/>
        <v/>
      </c>
      <c r="LN183" s="53"/>
      <c r="LP183" s="78" t="str">
        <f>IF(LP$9="", "", IF(AND(NOT('Personnel Details'!$N$32=""), $B183&gt;='Personnel Details'!$N$32), 'Personnel Details'!$O$32, IF(AND(NOT('Personnel Details'!$I$32=""), $B183&gt;='Personnel Details'!$I$32), 'Personnel Details'!$J$32, 'Personnel Details'!$E$32)))</f>
        <v/>
      </c>
      <c r="LQ183" s="59" t="str">
        <f>IF(LP$9="", "", IF(AND(NOT('Personnel Details'!$N$32=""), $B183&gt;='Personnel Details'!$N$32), IF('Personnel Details'!$P$32="","", 'Personnel Details'!$P$32), IF(AND(NOT('Personnel Details'!$I$32=""), $B183&gt;='Personnel Details'!$I$32), IF('Personnel Details'!$K$32="", "", 'Personnel Details'!$K$32), IF('Personnel Details'!$F$32="", "", 'Personnel Details'!$F$32))))</f>
        <v/>
      </c>
      <c r="LR183" s="79" t="str">
        <f>IF(LP$9="", "", IF(AND(NOT('Personnel Details'!$N$32=""), $B183&gt;='Personnel Details'!$N$32), 'Personnel Details'!$Q$32, IF(AND(NOT('Personnel Details'!$I$32=""), $B183&gt;='Personnel Details'!$I$32), 'Personnel Details'!$L$32, 'Personnel Details'!$G$32)))</f>
        <v/>
      </c>
      <c r="LS183" s="59" t="str">
        <f t="shared" si="424"/>
        <v/>
      </c>
      <c r="LT183" s="53"/>
      <c r="LV183" s="78" t="str">
        <f>IF(LV$9="", "", IF(AND(NOT('Personnel Details'!$N$33=""), $B183&gt;='Personnel Details'!$N$33), 'Personnel Details'!$O$33, IF(AND(NOT('Personnel Details'!$I$33=""), $B183&gt;='Personnel Details'!$I$33), 'Personnel Details'!$J$33, 'Personnel Details'!$E$33)))</f>
        <v/>
      </c>
      <c r="LW183" s="59" t="str">
        <f>IF(LV$9="", "", IF(AND(NOT('Personnel Details'!$N$33=""), $B183&gt;='Personnel Details'!$N$33), IF('Personnel Details'!$P$33="","", 'Personnel Details'!$P$33), IF(AND(NOT('Personnel Details'!$I$33=""), $B183&gt;='Personnel Details'!$I$33), IF('Personnel Details'!$K$33="", "", 'Personnel Details'!$K$33), IF('Personnel Details'!$F$33="", "", 'Personnel Details'!$F$33))))</f>
        <v/>
      </c>
      <c r="LX183" s="79" t="str">
        <f>IF(LV$9="", "", IF(AND(NOT('Personnel Details'!$N$33=""), $B183&gt;='Personnel Details'!$N$33), 'Personnel Details'!$Q$33, IF(AND(NOT('Personnel Details'!$I$33=""), $B183&gt;='Personnel Details'!$I$33), 'Personnel Details'!$L$33, 'Personnel Details'!$G$33)))</f>
        <v/>
      </c>
      <c r="LY183" s="59" t="str">
        <f t="shared" si="425"/>
        <v/>
      </c>
      <c r="LZ183" s="53"/>
      <c r="MB183" s="78" t="str">
        <f>IF(MB$9="", "", IF(AND(NOT('Personnel Details'!$N$34=""), $B183&gt;='Personnel Details'!$N$34), 'Personnel Details'!$O$34, IF(AND(NOT('Personnel Details'!$I$34=""), $B183&gt;='Personnel Details'!$I$34), 'Personnel Details'!$J$34, 'Personnel Details'!$E$34)))</f>
        <v/>
      </c>
      <c r="MC183" s="59" t="str">
        <f>IF(MB$9="", "", IF(AND(NOT('Personnel Details'!$N$34=""), $B183&gt;='Personnel Details'!$N$34), IF('Personnel Details'!$P$34="","", 'Personnel Details'!$P$34), IF(AND(NOT('Personnel Details'!$I$34=""), $B183&gt;='Personnel Details'!$I$34), IF('Personnel Details'!$K$34="", "", 'Personnel Details'!$K$34), IF('Personnel Details'!$F$34="", "", 'Personnel Details'!$F$34))))</f>
        <v/>
      </c>
      <c r="MD183" s="79" t="str">
        <f>IF(MB$9="", "", IF(AND(NOT('Personnel Details'!$N$34=""), $B183&gt;='Personnel Details'!$N$34), 'Personnel Details'!$Q$34, IF(AND(NOT('Personnel Details'!$I$34=""), $B183&gt;='Personnel Details'!$I$34), 'Personnel Details'!$L$34, 'Personnel Details'!$G$34)))</f>
        <v/>
      </c>
      <c r="ME183" s="59" t="str">
        <f t="shared" si="426"/>
        <v/>
      </c>
      <c r="MF183" s="53"/>
      <c r="MH183" s="78" t="str">
        <f>IF(MH$9="", "", IF(AND(NOT('Personnel Details'!$N$35=""), $B183&gt;='Personnel Details'!$N$35), 'Personnel Details'!$O$35, IF(AND(NOT('Personnel Details'!$I$35=""), $B183&gt;='Personnel Details'!$I$35), 'Personnel Details'!$J$35, 'Personnel Details'!$E$35)))</f>
        <v/>
      </c>
      <c r="MI183" s="59" t="str">
        <f>IF(MH$9="", "", IF(AND(NOT('Personnel Details'!$N$35=""), $B183&gt;='Personnel Details'!$N$35), IF('Personnel Details'!$P$35="","", 'Personnel Details'!$P$35), IF(AND(NOT('Personnel Details'!$I$35=""), $B183&gt;='Personnel Details'!$I$35), IF('Personnel Details'!$K$35="", "", 'Personnel Details'!$K$35), IF('Personnel Details'!$F$35="", "", 'Personnel Details'!$F$35))))</f>
        <v/>
      </c>
      <c r="MJ183" s="79" t="str">
        <f>IF(MH$9="", "", IF(AND(NOT('Personnel Details'!$N$35=""), $B183&gt;='Personnel Details'!$N$35), 'Personnel Details'!$Q$35, IF(AND(NOT('Personnel Details'!$I$35=""), $B183&gt;='Personnel Details'!$I$35), 'Personnel Details'!$L$35, 'Personnel Details'!$G$35)))</f>
        <v/>
      </c>
      <c r="MK183" s="59" t="str">
        <f t="shared" si="427"/>
        <v/>
      </c>
      <c r="ML183" s="53"/>
      <c r="MN183" s="78" t="str">
        <f>IF(MN$9="", "", IF(AND(NOT('Personnel Details'!$N$36=""), $B183&gt;='Personnel Details'!$N$36), 'Personnel Details'!$O$36, IF(AND(NOT('Personnel Details'!$I$36=""), $B183&gt;='Personnel Details'!$I$36), 'Personnel Details'!$J$36, 'Personnel Details'!$E$36)))</f>
        <v/>
      </c>
      <c r="MO183" s="59" t="str">
        <f>IF(MN$9="", "", IF(AND(NOT('Personnel Details'!$N$36=""), $B183&gt;='Personnel Details'!$N$36), IF('Personnel Details'!$P$36="","", 'Personnel Details'!$P$36), IF(AND(NOT('Personnel Details'!$I$36=""), $B183&gt;='Personnel Details'!$I$36), IF('Personnel Details'!$K$36="", "", 'Personnel Details'!$K$36), IF('Personnel Details'!$F$36="", "", 'Personnel Details'!$F$36))))</f>
        <v/>
      </c>
      <c r="MP183" s="79" t="str">
        <f>IF(MN$9="", "", IF(AND(NOT('Personnel Details'!$N$36=""), $B183&gt;='Personnel Details'!$N$36), 'Personnel Details'!$Q$36, IF(AND(NOT('Personnel Details'!$I$36=""), $B183&gt;='Personnel Details'!$I$36), 'Personnel Details'!$L$36, 'Personnel Details'!$G$36)))</f>
        <v/>
      </c>
      <c r="MQ183" s="59" t="str">
        <f t="shared" si="428"/>
        <v/>
      </c>
      <c r="MR183" s="53"/>
      <c r="MT183" s="78" t="str">
        <f>IF(MT$9="", "", IF(AND(NOT('Personnel Details'!$N$37=""), $B183&gt;='Personnel Details'!$N$37), 'Personnel Details'!$O$37, IF(AND(NOT('Personnel Details'!$I$37=""), $B183&gt;='Personnel Details'!$I$37), 'Personnel Details'!$J$37, 'Personnel Details'!$E$37)))</f>
        <v/>
      </c>
      <c r="MU183" s="59" t="str">
        <f>IF(MT$9="", "", IF(AND(NOT('Personnel Details'!$N$37=""), $B183&gt;='Personnel Details'!$N$37), IF('Personnel Details'!$P$37="","", 'Personnel Details'!$P$37), IF(AND(NOT('Personnel Details'!$I$37=""), $B183&gt;='Personnel Details'!$I$37), IF('Personnel Details'!$K$37="", "", 'Personnel Details'!$K$37), IF('Personnel Details'!$F$37="", "", 'Personnel Details'!$F$37))))</f>
        <v/>
      </c>
      <c r="MV183" s="79" t="str">
        <f>IF(MT$9="", "", IF(AND(NOT('Personnel Details'!$N$37=""), $B183&gt;='Personnel Details'!$N$37), 'Personnel Details'!$Q$37, IF(AND(NOT('Personnel Details'!$I$37=""), $B183&gt;='Personnel Details'!$I$37), 'Personnel Details'!$L$37, 'Personnel Details'!$G$37)))</f>
        <v/>
      </c>
      <c r="MW183" s="59" t="str">
        <f t="shared" si="429"/>
        <v/>
      </c>
      <c r="MX183" s="53"/>
      <c r="MZ183" s="78" t="str">
        <f>IF(MZ$9="", "", IF(AND(NOT('Personnel Details'!$N$38=""), $B183&gt;='Personnel Details'!$N$38), 'Personnel Details'!$O$38, IF(AND(NOT('Personnel Details'!$I$38=""), $B183&gt;='Personnel Details'!$I$38), 'Personnel Details'!$J$38, 'Personnel Details'!$E$38)))</f>
        <v/>
      </c>
      <c r="NA183" s="59" t="str">
        <f>IF(MZ$9="", "", IF(AND(NOT('Personnel Details'!$N$38=""), $B183&gt;='Personnel Details'!$N$38), IF('Personnel Details'!$P$38="","", 'Personnel Details'!$P$38), IF(AND(NOT('Personnel Details'!$I$38=""), $B183&gt;='Personnel Details'!$I$38), IF('Personnel Details'!$K$38="", "", 'Personnel Details'!$K$38), IF('Personnel Details'!$F$38="", "", 'Personnel Details'!$F$38))))</f>
        <v/>
      </c>
      <c r="NB183" s="79" t="str">
        <f>IF(MZ$9="", "", IF(AND(NOT('Personnel Details'!$N$38=""), $B183&gt;='Personnel Details'!$N$38), 'Personnel Details'!$Q$38, IF(AND(NOT('Personnel Details'!$I$38=""), $B183&gt;='Personnel Details'!$I$38), 'Personnel Details'!$L$38, 'Personnel Details'!$G$38)))</f>
        <v/>
      </c>
      <c r="NC183" s="59" t="str">
        <f t="shared" si="430"/>
        <v/>
      </c>
      <c r="ND183" s="53"/>
      <c r="NF183" s="78" t="str">
        <f>IF(NF$9="", "", IF(AND(NOT('Personnel Details'!$N$39=""), $B183&gt;='Personnel Details'!$N$39), 'Personnel Details'!$O$39, IF(AND(NOT('Personnel Details'!$I$39=""), $B183&gt;='Personnel Details'!$I$39), 'Personnel Details'!$J$39, 'Personnel Details'!$E$39)))</f>
        <v/>
      </c>
      <c r="NG183" s="59" t="str">
        <f>IF(NF$9="", "", IF(AND(NOT('Personnel Details'!$N$39=""), $B183&gt;='Personnel Details'!$N$39), IF('Personnel Details'!$P$39="","", 'Personnel Details'!$P$39), IF(AND(NOT('Personnel Details'!$I$39=""), $B183&gt;='Personnel Details'!$I$39), IF('Personnel Details'!$K$39="", "", 'Personnel Details'!$K$39), IF('Personnel Details'!$F$39="", "", 'Personnel Details'!$F$39))))</f>
        <v/>
      </c>
      <c r="NH183" s="79" t="str">
        <f>IF(NF$9="", "", IF(AND(NOT('Personnel Details'!$N$39=""), $B183&gt;='Personnel Details'!$N$39), 'Personnel Details'!$Q$39, IF(AND(NOT('Personnel Details'!$I$39=""), $B183&gt;='Personnel Details'!$I$39), 'Personnel Details'!$L$39, 'Personnel Details'!$G$39)))</f>
        <v/>
      </c>
      <c r="NI183" s="59" t="str">
        <f t="shared" si="431"/>
        <v/>
      </c>
      <c r="NJ183" s="53"/>
      <c r="NL183" s="78" t="str">
        <f>IF(NL$9="", "", IF(AND(NOT('Personnel Details'!$N$40=""), $B183&gt;='Personnel Details'!$N$40), 'Personnel Details'!$O$40, IF(AND(NOT('Personnel Details'!$I$40=""), $B183&gt;='Personnel Details'!$I$40), 'Personnel Details'!$J$40, 'Personnel Details'!$E$40)))</f>
        <v/>
      </c>
      <c r="NM183" s="59" t="str">
        <f>IF(NL$9="", "", IF(AND(NOT('Personnel Details'!$N$40=""), $B183&gt;='Personnel Details'!$N$40), IF('Personnel Details'!$P$40="","", 'Personnel Details'!$P$40), IF(AND(NOT('Personnel Details'!$I$40=""), $B183&gt;='Personnel Details'!$I$40), IF('Personnel Details'!$K$40="", "", 'Personnel Details'!$K$40), IF('Personnel Details'!$F$40="", "", 'Personnel Details'!$F$40))))</f>
        <v/>
      </c>
      <c r="NN183" s="79" t="str">
        <f>IF(NL$9="", "", IF(AND(NOT('Personnel Details'!$N$40=""), $B183&gt;='Personnel Details'!$N$40), 'Personnel Details'!$Q$40, IF(AND(NOT('Personnel Details'!$I$40=""), $B183&gt;='Personnel Details'!$I$40), 'Personnel Details'!$L$40, 'Personnel Details'!$G$40)))</f>
        <v/>
      </c>
      <c r="NO183" s="59" t="str">
        <f t="shared" si="432"/>
        <v/>
      </c>
      <c r="NP183" s="53"/>
    </row>
    <row r="184" spans="1:380" x14ac:dyDescent="0.25">
      <c r="A184" s="32"/>
      <c r="B184" s="113" t="str">
        <f>IFERROR(IF(B183+1&gt;'Personnel Details'!$U$5, "", B183+1), "")</f>
        <v/>
      </c>
      <c r="C184" s="32"/>
      <c r="D184" s="120"/>
      <c r="E184" s="13" t="str">
        <f t="shared" si="311"/>
        <v/>
      </c>
      <c r="F184" s="13" t="str">
        <f t="shared" si="342"/>
        <v/>
      </c>
      <c r="G184" s="56" t="str">
        <f t="shared" si="433"/>
        <v/>
      </c>
      <c r="H184" s="16" t="str">
        <f t="shared" si="343"/>
        <v/>
      </c>
      <c r="I184" s="32"/>
      <c r="J184" s="120"/>
      <c r="K184" s="62" t="str">
        <f t="shared" si="312"/>
        <v/>
      </c>
      <c r="L184" s="62" t="str">
        <f t="shared" si="344"/>
        <v/>
      </c>
      <c r="M184" s="65" t="str">
        <f t="shared" si="434"/>
        <v/>
      </c>
      <c r="N184" s="68" t="str">
        <f t="shared" si="345"/>
        <v/>
      </c>
      <c r="O184" s="32"/>
      <c r="P184" s="120"/>
      <c r="Q184" s="62" t="str">
        <f t="shared" si="313"/>
        <v/>
      </c>
      <c r="R184" s="62" t="str">
        <f t="shared" si="346"/>
        <v/>
      </c>
      <c r="S184" s="65" t="str">
        <f t="shared" si="435"/>
        <v/>
      </c>
      <c r="T184" s="68" t="str">
        <f t="shared" si="347"/>
        <v/>
      </c>
      <c r="U184" s="32"/>
      <c r="V184" s="120"/>
      <c r="W184" s="62" t="str">
        <f t="shared" si="314"/>
        <v/>
      </c>
      <c r="X184" s="62" t="str">
        <f t="shared" si="348"/>
        <v/>
      </c>
      <c r="Y184" s="65" t="str">
        <f t="shared" si="436"/>
        <v/>
      </c>
      <c r="Z184" s="68" t="str">
        <f t="shared" si="349"/>
        <v/>
      </c>
      <c r="AA184" s="32"/>
      <c r="AB184" s="120"/>
      <c r="AC184" s="62" t="str">
        <f t="shared" si="315"/>
        <v/>
      </c>
      <c r="AD184" s="62" t="str">
        <f t="shared" si="350"/>
        <v/>
      </c>
      <c r="AE184" s="65" t="str">
        <f t="shared" si="437"/>
        <v/>
      </c>
      <c r="AF184" s="68" t="str">
        <f t="shared" si="351"/>
        <v/>
      </c>
      <c r="AG184" s="32"/>
      <c r="AH184" s="120"/>
      <c r="AI184" s="62" t="str">
        <f t="shared" si="316"/>
        <v/>
      </c>
      <c r="AJ184" s="62" t="str">
        <f t="shared" si="352"/>
        <v/>
      </c>
      <c r="AK184" s="65" t="str">
        <f t="shared" si="438"/>
        <v/>
      </c>
      <c r="AL184" s="68" t="str">
        <f t="shared" si="353"/>
        <v/>
      </c>
      <c r="AM184" s="32"/>
      <c r="AN184" s="120"/>
      <c r="AO184" s="62" t="str">
        <f t="shared" si="317"/>
        <v/>
      </c>
      <c r="AP184" s="62" t="str">
        <f t="shared" si="354"/>
        <v/>
      </c>
      <c r="AQ184" s="65" t="str">
        <f t="shared" si="439"/>
        <v/>
      </c>
      <c r="AR184" s="68" t="str">
        <f t="shared" si="355"/>
        <v/>
      </c>
      <c r="AS184" s="32"/>
      <c r="AT184" s="120"/>
      <c r="AU184" s="62" t="str">
        <f t="shared" si="318"/>
        <v/>
      </c>
      <c r="AV184" s="62" t="str">
        <f t="shared" si="356"/>
        <v/>
      </c>
      <c r="AW184" s="65" t="str">
        <f t="shared" si="440"/>
        <v/>
      </c>
      <c r="AX184" s="68" t="str">
        <f t="shared" si="357"/>
        <v/>
      </c>
      <c r="AY184" s="32"/>
      <c r="AZ184" s="120"/>
      <c r="BA184" s="62" t="str">
        <f t="shared" si="319"/>
        <v/>
      </c>
      <c r="BB184" s="62" t="str">
        <f t="shared" si="358"/>
        <v/>
      </c>
      <c r="BC184" s="65" t="str">
        <f t="shared" si="441"/>
        <v/>
      </c>
      <c r="BD184" s="68" t="str">
        <f t="shared" si="359"/>
        <v/>
      </c>
      <c r="BE184" s="32"/>
      <c r="BF184" s="120"/>
      <c r="BG184" s="62" t="str">
        <f t="shared" si="320"/>
        <v/>
      </c>
      <c r="BH184" s="62" t="str">
        <f t="shared" si="360"/>
        <v/>
      </c>
      <c r="BI184" s="65" t="str">
        <f t="shared" si="442"/>
        <v/>
      </c>
      <c r="BJ184" s="68" t="str">
        <f t="shared" si="361"/>
        <v/>
      </c>
      <c r="BK184" s="32"/>
      <c r="BL184" s="120"/>
      <c r="BM184" s="62" t="str">
        <f t="shared" si="321"/>
        <v/>
      </c>
      <c r="BN184" s="62" t="str">
        <f t="shared" si="362"/>
        <v/>
      </c>
      <c r="BO184" s="65" t="str">
        <f t="shared" si="443"/>
        <v/>
      </c>
      <c r="BP184" s="68" t="str">
        <f t="shared" si="363"/>
        <v/>
      </c>
      <c r="BQ184" s="32"/>
      <c r="BR184" s="120"/>
      <c r="BS184" s="62" t="str">
        <f t="shared" si="322"/>
        <v/>
      </c>
      <c r="BT184" s="62" t="str">
        <f t="shared" si="364"/>
        <v/>
      </c>
      <c r="BU184" s="65" t="str">
        <f t="shared" si="444"/>
        <v/>
      </c>
      <c r="BV184" s="68" t="str">
        <f t="shared" si="365"/>
        <v/>
      </c>
      <c r="BW184" s="32"/>
      <c r="BX184" s="120"/>
      <c r="BY184" s="62" t="str">
        <f t="shared" si="323"/>
        <v/>
      </c>
      <c r="BZ184" s="62" t="str">
        <f t="shared" si="366"/>
        <v/>
      </c>
      <c r="CA184" s="65" t="str">
        <f t="shared" si="445"/>
        <v/>
      </c>
      <c r="CB184" s="68" t="str">
        <f t="shared" si="367"/>
        <v/>
      </c>
      <c r="CC184" s="32"/>
      <c r="CD184" s="120"/>
      <c r="CE184" s="62" t="str">
        <f t="shared" si="324"/>
        <v/>
      </c>
      <c r="CF184" s="62" t="str">
        <f t="shared" si="368"/>
        <v/>
      </c>
      <c r="CG184" s="65" t="str">
        <f t="shared" si="446"/>
        <v/>
      </c>
      <c r="CH184" s="68" t="str">
        <f t="shared" si="369"/>
        <v/>
      </c>
      <c r="CI184" s="32"/>
      <c r="CJ184" s="120"/>
      <c r="CK184" s="62" t="str">
        <f t="shared" si="325"/>
        <v/>
      </c>
      <c r="CL184" s="62" t="str">
        <f t="shared" si="370"/>
        <v/>
      </c>
      <c r="CM184" s="65" t="str">
        <f t="shared" si="447"/>
        <v/>
      </c>
      <c r="CN184" s="68" t="str">
        <f t="shared" si="371"/>
        <v/>
      </c>
      <c r="CO184" s="32"/>
      <c r="CP184" s="120"/>
      <c r="CQ184" s="62" t="str">
        <f t="shared" si="326"/>
        <v/>
      </c>
      <c r="CR184" s="62" t="str">
        <f t="shared" si="372"/>
        <v/>
      </c>
      <c r="CS184" s="65" t="str">
        <f t="shared" si="448"/>
        <v/>
      </c>
      <c r="CT184" s="68" t="str">
        <f t="shared" si="373"/>
        <v/>
      </c>
      <c r="CU184" s="32"/>
      <c r="CV184" s="120"/>
      <c r="CW184" s="62" t="str">
        <f t="shared" si="327"/>
        <v/>
      </c>
      <c r="CX184" s="62" t="str">
        <f t="shared" si="374"/>
        <v/>
      </c>
      <c r="CY184" s="65" t="str">
        <f t="shared" si="449"/>
        <v/>
      </c>
      <c r="CZ184" s="68" t="str">
        <f t="shared" si="375"/>
        <v/>
      </c>
      <c r="DA184" s="32"/>
      <c r="DB184" s="120"/>
      <c r="DC184" s="62" t="str">
        <f t="shared" si="328"/>
        <v/>
      </c>
      <c r="DD184" s="62" t="str">
        <f t="shared" si="376"/>
        <v/>
      </c>
      <c r="DE184" s="65" t="str">
        <f t="shared" si="450"/>
        <v/>
      </c>
      <c r="DF184" s="68" t="str">
        <f t="shared" si="377"/>
        <v/>
      </c>
      <c r="DG184" s="32"/>
      <c r="DH184" s="120"/>
      <c r="DI184" s="62" t="str">
        <f t="shared" si="329"/>
        <v/>
      </c>
      <c r="DJ184" s="62" t="str">
        <f t="shared" si="378"/>
        <v/>
      </c>
      <c r="DK184" s="65" t="str">
        <f t="shared" si="451"/>
        <v/>
      </c>
      <c r="DL184" s="68" t="str">
        <f t="shared" si="379"/>
        <v/>
      </c>
      <c r="DM184" s="32"/>
      <c r="DN184" s="120"/>
      <c r="DO184" s="62" t="str">
        <f t="shared" si="330"/>
        <v/>
      </c>
      <c r="DP184" s="62" t="str">
        <f t="shared" si="380"/>
        <v/>
      </c>
      <c r="DQ184" s="65" t="str">
        <f t="shared" si="452"/>
        <v/>
      </c>
      <c r="DR184" s="68" t="str">
        <f t="shared" si="381"/>
        <v/>
      </c>
      <c r="DS184" s="32"/>
      <c r="DT184" s="120"/>
      <c r="DU184" s="62" t="str">
        <f t="shared" si="331"/>
        <v/>
      </c>
      <c r="DV184" s="62" t="str">
        <f t="shared" si="382"/>
        <v/>
      </c>
      <c r="DW184" s="65" t="str">
        <f t="shared" si="453"/>
        <v/>
      </c>
      <c r="DX184" s="68" t="str">
        <f t="shared" si="383"/>
        <v/>
      </c>
      <c r="DY184" s="32"/>
      <c r="DZ184" s="120"/>
      <c r="EA184" s="62" t="str">
        <f t="shared" si="332"/>
        <v/>
      </c>
      <c r="EB184" s="62" t="str">
        <f t="shared" si="384"/>
        <v/>
      </c>
      <c r="EC184" s="65" t="str">
        <f t="shared" si="454"/>
        <v/>
      </c>
      <c r="ED184" s="68" t="str">
        <f t="shared" si="385"/>
        <v/>
      </c>
      <c r="EE184" s="32"/>
      <c r="EF184" s="120"/>
      <c r="EG184" s="62" t="str">
        <f t="shared" si="333"/>
        <v/>
      </c>
      <c r="EH184" s="62" t="str">
        <f t="shared" si="386"/>
        <v/>
      </c>
      <c r="EI184" s="65" t="str">
        <f t="shared" si="455"/>
        <v/>
      </c>
      <c r="EJ184" s="68" t="str">
        <f t="shared" si="387"/>
        <v/>
      </c>
      <c r="EK184" s="32"/>
      <c r="EL184" s="120"/>
      <c r="EM184" s="62" t="str">
        <f t="shared" si="334"/>
        <v/>
      </c>
      <c r="EN184" s="62" t="str">
        <f t="shared" si="388"/>
        <v/>
      </c>
      <c r="EO184" s="65" t="str">
        <f t="shared" si="456"/>
        <v/>
      </c>
      <c r="EP184" s="68" t="str">
        <f t="shared" si="389"/>
        <v/>
      </c>
      <c r="EQ184" s="32"/>
      <c r="ER184" s="120"/>
      <c r="ES184" s="62" t="str">
        <f t="shared" si="335"/>
        <v/>
      </c>
      <c r="ET184" s="62" t="str">
        <f t="shared" si="390"/>
        <v/>
      </c>
      <c r="EU184" s="65" t="str">
        <f t="shared" si="457"/>
        <v/>
      </c>
      <c r="EV184" s="68" t="str">
        <f t="shared" si="391"/>
        <v/>
      </c>
      <c r="EW184" s="32"/>
      <c r="EX184" s="120"/>
      <c r="EY184" s="62" t="str">
        <f t="shared" si="336"/>
        <v/>
      </c>
      <c r="EZ184" s="62" t="str">
        <f t="shared" si="392"/>
        <v/>
      </c>
      <c r="FA184" s="65" t="str">
        <f t="shared" si="458"/>
        <v/>
      </c>
      <c r="FB184" s="68" t="str">
        <f t="shared" si="393"/>
        <v/>
      </c>
      <c r="FC184" s="32"/>
      <c r="FD184" s="120"/>
      <c r="FE184" s="62" t="str">
        <f t="shared" si="337"/>
        <v/>
      </c>
      <c r="FF184" s="62" t="str">
        <f t="shared" si="394"/>
        <v/>
      </c>
      <c r="FG184" s="65" t="str">
        <f t="shared" si="459"/>
        <v/>
      </c>
      <c r="FH184" s="68" t="str">
        <f t="shared" si="395"/>
        <v/>
      </c>
      <c r="FI184" s="32"/>
      <c r="FJ184" s="120"/>
      <c r="FK184" s="62" t="str">
        <f t="shared" si="338"/>
        <v/>
      </c>
      <c r="FL184" s="62" t="str">
        <f t="shared" si="396"/>
        <v/>
      </c>
      <c r="FM184" s="65" t="str">
        <f t="shared" si="460"/>
        <v/>
      </c>
      <c r="FN184" s="68" t="str">
        <f t="shared" si="397"/>
        <v/>
      </c>
      <c r="FO184" s="32"/>
      <c r="FP184" s="120"/>
      <c r="FQ184" s="62" t="str">
        <f t="shared" si="339"/>
        <v/>
      </c>
      <c r="FR184" s="62" t="str">
        <f t="shared" si="398"/>
        <v/>
      </c>
      <c r="FS184" s="65" t="str">
        <f t="shared" si="461"/>
        <v/>
      </c>
      <c r="FT184" s="68" t="str">
        <f t="shared" si="399"/>
        <v/>
      </c>
      <c r="FU184" s="32"/>
      <c r="FV184" s="120"/>
      <c r="FW184" s="62" t="str">
        <f t="shared" si="340"/>
        <v/>
      </c>
      <c r="FX184" s="62" t="str">
        <f t="shared" si="400"/>
        <v/>
      </c>
      <c r="FY184" s="65" t="str">
        <f t="shared" si="462"/>
        <v/>
      </c>
      <c r="FZ184" s="68" t="str">
        <f t="shared" si="401"/>
        <v/>
      </c>
      <c r="GA184" s="32"/>
      <c r="GC184" s="7" t="str">
        <f t="shared" si="402"/>
        <v/>
      </c>
      <c r="GD184" s="7" t="str">
        <f t="shared" ca="1" si="341"/>
        <v/>
      </c>
      <c r="GT184" s="71" t="str">
        <f>IF(GT$9="", "", IF(AND(NOT('Personnel Details'!$N$11=""), $B184&gt;='Personnel Details'!$N$11), 'Personnel Details'!$O$11, IF(AND(NOT('Personnel Details'!$I$11=""), $B184&gt;='Personnel Details'!$I$11), 'Personnel Details'!$J$11, 'Personnel Details'!$E$11)))</f>
        <v/>
      </c>
      <c r="GU184" s="59" t="str">
        <f>IF(GT$9="", "", IF(AND(NOT('Personnel Details'!$N$11=""), $B184&gt;='Personnel Details'!$N$11), IF('Personnel Details'!$P$11="","", 'Personnel Details'!$P$11), IF(AND(NOT('Personnel Details'!$I$11=""), $B184&gt;='Personnel Details'!$I$11), IF('Personnel Details'!$K$11="", "", 'Personnel Details'!$K$11), IF('Personnel Details'!$F$11="", "", 'Personnel Details'!$F$11))))</f>
        <v/>
      </c>
      <c r="GV184" s="74" t="str">
        <f>IF(GT$9="", "", IF(AND(NOT('Personnel Details'!$N$11=""), $B184&gt;='Personnel Details'!$N$11), 'Personnel Details'!$Q$11, IF(AND(NOT('Personnel Details'!$I$11=""), $B184&gt;='Personnel Details'!$I$11), 'Personnel Details'!$L$11, 'Personnel Details'!$G$11)))</f>
        <v/>
      </c>
      <c r="GW184" s="59" t="str">
        <f t="shared" si="403"/>
        <v/>
      </c>
      <c r="GX184" s="53"/>
      <c r="GZ184" s="78" t="str">
        <f>IF(GZ$9="", "", IF(AND(NOT('Personnel Details'!$N$12=""), $B184&gt;='Personnel Details'!$N$12), 'Personnel Details'!$O$12, IF(AND(NOT('Personnel Details'!$I$12=""), $B184&gt;='Personnel Details'!$I$12), 'Personnel Details'!$J$12, 'Personnel Details'!$E$12)))</f>
        <v/>
      </c>
      <c r="HA184" s="59" t="str">
        <f>IF(GZ$9="", "", IF(AND(NOT('Personnel Details'!$N$12=""), $B184&gt;='Personnel Details'!$N$12), IF('Personnel Details'!$P$12="","", 'Personnel Details'!$P$12), IF(AND(NOT('Personnel Details'!$I$12=""), $B184&gt;='Personnel Details'!$I$12), IF('Personnel Details'!$K$12="", "", 'Personnel Details'!$K$12), IF('Personnel Details'!$F$12="", "", 'Personnel Details'!$F$12))))</f>
        <v/>
      </c>
      <c r="HB184" s="79" t="str">
        <f>IF(GZ$9="", "", IF(AND(NOT('Personnel Details'!$N$12=""), $B184&gt;='Personnel Details'!$N$12), 'Personnel Details'!$Q$12, IF(AND(NOT('Personnel Details'!$I$12=""), $B184&gt;='Personnel Details'!$I$12), 'Personnel Details'!$L$12, 'Personnel Details'!$G$12)))</f>
        <v/>
      </c>
      <c r="HC184" s="59" t="str">
        <f t="shared" si="404"/>
        <v/>
      </c>
      <c r="HD184" s="53"/>
      <c r="HF184" s="78" t="str">
        <f>IF(HF$9="", "", IF(AND(NOT('Personnel Details'!$N$13=""), $B184&gt;='Personnel Details'!$N$13), 'Personnel Details'!$O$13, IF(AND(NOT('Personnel Details'!$I$13=""), $B184&gt;='Personnel Details'!$I$13), 'Personnel Details'!$J$13, 'Personnel Details'!$E$13)))</f>
        <v/>
      </c>
      <c r="HG184" s="59" t="str">
        <f>IF(HF$9="", "", IF(AND(NOT('Personnel Details'!$N$13=""), $B184&gt;='Personnel Details'!$N$13), IF('Personnel Details'!$P$13="","", 'Personnel Details'!$P$13), IF(AND(NOT('Personnel Details'!$I$13=""), $B184&gt;='Personnel Details'!$I$13), IF('Personnel Details'!$K$13="", "", 'Personnel Details'!$K$13), IF('Personnel Details'!$F$13="", "", 'Personnel Details'!$F$13))))</f>
        <v/>
      </c>
      <c r="HH184" s="79" t="str">
        <f>IF(HF$9="", "", IF(AND(NOT('Personnel Details'!$N$13=""), $B184&gt;='Personnel Details'!$N$13), 'Personnel Details'!$Q$13, IF(AND(NOT('Personnel Details'!$I$13=""), $B184&gt;='Personnel Details'!$I$13), 'Personnel Details'!$L$13, 'Personnel Details'!$G$13)))</f>
        <v/>
      </c>
      <c r="HI184" s="59" t="str">
        <f t="shared" si="405"/>
        <v/>
      </c>
      <c r="HJ184" s="53"/>
      <c r="HL184" s="78" t="str">
        <f>IF(HL$9="", "", IF(AND(NOT('Personnel Details'!$N$14=""), $B184&gt;='Personnel Details'!$N$14), 'Personnel Details'!$O$14, IF(AND(NOT('Personnel Details'!$I$14=""), $B184&gt;='Personnel Details'!$I$14), 'Personnel Details'!$J$14, 'Personnel Details'!$E$14)))</f>
        <v/>
      </c>
      <c r="HM184" s="59" t="str">
        <f>IF(HL$9="", "", IF(AND(NOT('Personnel Details'!$N$14=""), $B184&gt;='Personnel Details'!$N$14), IF('Personnel Details'!$P$14="","", 'Personnel Details'!$P$14), IF(AND(NOT('Personnel Details'!$I$14=""), $B184&gt;='Personnel Details'!$I$14), IF('Personnel Details'!$K$14="", "", 'Personnel Details'!$K$14), IF('Personnel Details'!$F$14="", "", 'Personnel Details'!$F$14))))</f>
        <v/>
      </c>
      <c r="HN184" s="79" t="str">
        <f>IF(HL$9="", "", IF(AND(NOT('Personnel Details'!$N$14=""), $B184&gt;='Personnel Details'!$N$14), 'Personnel Details'!$Q$14, IF(AND(NOT('Personnel Details'!$I$14=""), $B184&gt;='Personnel Details'!$I$14), 'Personnel Details'!$L$14, 'Personnel Details'!$G$14)))</f>
        <v/>
      </c>
      <c r="HO184" s="59" t="str">
        <f t="shared" si="406"/>
        <v/>
      </c>
      <c r="HP184" s="53"/>
      <c r="HR184" s="78" t="str">
        <f>IF(HR$9="", "", IF(AND(NOT('Personnel Details'!$N$15=""), $B184&gt;='Personnel Details'!$N$15), 'Personnel Details'!$O$15, IF(AND(NOT('Personnel Details'!$I$15=""), $B184&gt;='Personnel Details'!$I$15), 'Personnel Details'!$J$15, 'Personnel Details'!$E$15)))</f>
        <v/>
      </c>
      <c r="HS184" s="59" t="str">
        <f>IF(HR$9="", "", IF(AND(NOT('Personnel Details'!$N$15=""), $B184&gt;='Personnel Details'!$N$15), IF('Personnel Details'!$P$15="","", 'Personnel Details'!$P$15), IF(AND(NOT('Personnel Details'!$I$15=""), $B184&gt;='Personnel Details'!$I$15), IF('Personnel Details'!$K$15="", "", 'Personnel Details'!$K$15), IF('Personnel Details'!$F$15="", "", 'Personnel Details'!$F$15))))</f>
        <v/>
      </c>
      <c r="HT184" s="79" t="str">
        <f>IF(HR$9="", "", IF(AND(NOT('Personnel Details'!$N$15=""), $B184&gt;='Personnel Details'!$N$15), 'Personnel Details'!$Q$15, IF(AND(NOT('Personnel Details'!$I$15=""), $B184&gt;='Personnel Details'!$I$15), 'Personnel Details'!$L$15, 'Personnel Details'!$G$15)))</f>
        <v/>
      </c>
      <c r="HU184" s="59" t="str">
        <f t="shared" si="407"/>
        <v/>
      </c>
      <c r="HV184" s="53"/>
      <c r="HX184" s="78" t="str">
        <f>IF(HX$9="", "", IF(AND(NOT('Personnel Details'!$N$16=""), $B184&gt;='Personnel Details'!$N$16), 'Personnel Details'!$O$16, IF(AND(NOT('Personnel Details'!$I$16=""), $B184&gt;='Personnel Details'!$I$16), 'Personnel Details'!$J$16, 'Personnel Details'!$E$16)))</f>
        <v/>
      </c>
      <c r="HY184" s="59" t="str">
        <f>IF(HX$9="", "", IF(AND(NOT('Personnel Details'!$N$16=""), $B184&gt;='Personnel Details'!$N$16), IF('Personnel Details'!$P$16="","", 'Personnel Details'!$P$16), IF(AND(NOT('Personnel Details'!$I$16=""), $B184&gt;='Personnel Details'!$I$16), IF('Personnel Details'!$K$16="", "", 'Personnel Details'!$K$16), IF('Personnel Details'!$F$16="", "", 'Personnel Details'!$F$16))))</f>
        <v/>
      </c>
      <c r="HZ184" s="79" t="str">
        <f>IF(HX$9="", "", IF(AND(NOT('Personnel Details'!$N$16=""), $B184&gt;='Personnel Details'!$N$16), 'Personnel Details'!$Q$16, IF(AND(NOT('Personnel Details'!$I$16=""), $B184&gt;='Personnel Details'!$I$16), 'Personnel Details'!$L$16, 'Personnel Details'!$G$16)))</f>
        <v/>
      </c>
      <c r="IA184" s="59" t="str">
        <f t="shared" si="408"/>
        <v/>
      </c>
      <c r="IB184" s="53"/>
      <c r="ID184" s="78" t="str">
        <f>IF(ID$9="", "", IF(AND(NOT('Personnel Details'!$N$17=""), $B184&gt;='Personnel Details'!$N$17), 'Personnel Details'!$O$17, IF(AND(NOT('Personnel Details'!$I$17=""), $B184&gt;='Personnel Details'!$I$17), 'Personnel Details'!$J$17, 'Personnel Details'!$E$17)))</f>
        <v/>
      </c>
      <c r="IE184" s="59" t="str">
        <f>IF(ID$9="", "", IF(AND(NOT('Personnel Details'!$N$17=""), $B184&gt;='Personnel Details'!$N$17), IF('Personnel Details'!$P$17="","", 'Personnel Details'!$P$17), IF(AND(NOT('Personnel Details'!$I$17=""), $B184&gt;='Personnel Details'!$I$17), IF('Personnel Details'!$K$17="", "", 'Personnel Details'!$K$17), IF('Personnel Details'!$F$17="", "", 'Personnel Details'!$F$17))))</f>
        <v/>
      </c>
      <c r="IF184" s="79" t="str">
        <f>IF(ID$9="", "", IF(AND(NOT('Personnel Details'!$N$17=""), $B184&gt;='Personnel Details'!$N$17), 'Personnel Details'!$Q$17, IF(AND(NOT('Personnel Details'!$I$17=""), $B184&gt;='Personnel Details'!$I$17), 'Personnel Details'!$L$17, 'Personnel Details'!$G$17)))</f>
        <v/>
      </c>
      <c r="IG184" s="59" t="str">
        <f t="shared" si="409"/>
        <v/>
      </c>
      <c r="IH184" s="53"/>
      <c r="IJ184" s="78" t="str">
        <f>IF(IJ$9="", "", IF(AND(NOT('Personnel Details'!$N$18=""), $B184&gt;='Personnel Details'!$N$18), 'Personnel Details'!$O$18, IF(AND(NOT('Personnel Details'!$I$18=""), $B184&gt;='Personnel Details'!$I$18), 'Personnel Details'!$J$18, 'Personnel Details'!$E$18)))</f>
        <v/>
      </c>
      <c r="IK184" s="59" t="str">
        <f>IF(IJ$9="", "", IF(AND(NOT('Personnel Details'!$N$18=""), $B184&gt;='Personnel Details'!$N$18), IF('Personnel Details'!$P$18="","", 'Personnel Details'!$P$18), IF(AND(NOT('Personnel Details'!$I$18=""), $B184&gt;='Personnel Details'!$I$18), IF('Personnel Details'!$K$18="", "", 'Personnel Details'!$K$18), IF('Personnel Details'!$F$18="", "", 'Personnel Details'!$F$18))))</f>
        <v/>
      </c>
      <c r="IL184" s="79" t="str">
        <f>IF(IJ$9="", "", IF(AND(NOT('Personnel Details'!$N$18=""), $B184&gt;='Personnel Details'!$N$18), 'Personnel Details'!$Q$18, IF(AND(NOT('Personnel Details'!$I$18=""), $B184&gt;='Personnel Details'!$I$18), 'Personnel Details'!$L$18, 'Personnel Details'!$G$18)))</f>
        <v/>
      </c>
      <c r="IM184" s="59" t="str">
        <f t="shared" si="410"/>
        <v/>
      </c>
      <c r="IN184" s="53"/>
      <c r="IP184" s="78" t="str">
        <f>IF(IP$9="", "", IF(AND(NOT('Personnel Details'!$N$19=""), $B184&gt;='Personnel Details'!$N$19), 'Personnel Details'!$O$19, IF(AND(NOT('Personnel Details'!$I$19=""), $B184&gt;='Personnel Details'!$I$19), 'Personnel Details'!$J$19, 'Personnel Details'!$E$19)))</f>
        <v/>
      </c>
      <c r="IQ184" s="59" t="str">
        <f>IF(IP$9="", "", IF(AND(NOT('Personnel Details'!$N$19=""), $B184&gt;='Personnel Details'!$N$19), IF('Personnel Details'!$P$19="","", 'Personnel Details'!$P$19), IF(AND(NOT('Personnel Details'!$I$19=""), $B184&gt;='Personnel Details'!$I$19), IF('Personnel Details'!$K$19="", "", 'Personnel Details'!$K$19), IF('Personnel Details'!$F$19="", "", 'Personnel Details'!$F$19))))</f>
        <v/>
      </c>
      <c r="IR184" s="79" t="str">
        <f>IF(IP$9="", "", IF(AND(NOT('Personnel Details'!$N$19=""), $B184&gt;='Personnel Details'!$N$19), 'Personnel Details'!$Q$19, IF(AND(NOT('Personnel Details'!$I$19=""), $B184&gt;='Personnel Details'!$I$19), 'Personnel Details'!$L$19, 'Personnel Details'!$G$19)))</f>
        <v/>
      </c>
      <c r="IS184" s="59" t="str">
        <f t="shared" si="411"/>
        <v/>
      </c>
      <c r="IT184" s="53"/>
      <c r="IV184" s="78" t="str">
        <f>IF(IV$9="", "", IF(AND(NOT('Personnel Details'!$N$20=""), $B184&gt;='Personnel Details'!$N$20), 'Personnel Details'!$O$20, IF(AND(NOT('Personnel Details'!$I$20=""), $B184&gt;='Personnel Details'!$I$20), 'Personnel Details'!$J$20, 'Personnel Details'!$E$20)))</f>
        <v/>
      </c>
      <c r="IW184" s="59" t="str">
        <f>IF(IV$9="", "", IF(AND(NOT('Personnel Details'!$N$20=""), $B184&gt;='Personnel Details'!$N$20), IF('Personnel Details'!$P$20="","", 'Personnel Details'!$P$20), IF(AND(NOT('Personnel Details'!$I$20=""), $B184&gt;='Personnel Details'!$I$20), IF('Personnel Details'!$K$20="", "", 'Personnel Details'!$K$20), IF('Personnel Details'!$F$20="", "", 'Personnel Details'!$F$20))))</f>
        <v/>
      </c>
      <c r="IX184" s="79" t="str">
        <f>IF(IV$9="", "", IF(AND(NOT('Personnel Details'!$N$20=""), $B184&gt;='Personnel Details'!$N$20), 'Personnel Details'!$Q$20, IF(AND(NOT('Personnel Details'!$I$20=""), $B184&gt;='Personnel Details'!$I$20), 'Personnel Details'!$L$20, 'Personnel Details'!$G$20)))</f>
        <v/>
      </c>
      <c r="IY184" s="59" t="str">
        <f t="shared" si="412"/>
        <v/>
      </c>
      <c r="IZ184" s="53"/>
      <c r="JB184" s="78" t="str">
        <f>IF(JB$9="", "", IF(AND(NOT('Personnel Details'!$N$21=""), $B184&gt;='Personnel Details'!$N$21), 'Personnel Details'!$O$21, IF(AND(NOT('Personnel Details'!$I$21=""), $B184&gt;='Personnel Details'!$I$21), 'Personnel Details'!$J$21, 'Personnel Details'!$E$21)))</f>
        <v/>
      </c>
      <c r="JC184" s="59" t="str">
        <f>IF(JB$9="", "", IF(AND(NOT('Personnel Details'!$N$21=""), $B184&gt;='Personnel Details'!$N$21), IF('Personnel Details'!$P$21="","", 'Personnel Details'!$P$21), IF(AND(NOT('Personnel Details'!$I$21=""), $B184&gt;='Personnel Details'!$I$21), IF('Personnel Details'!$K$21="", "", 'Personnel Details'!$K$21), IF('Personnel Details'!$F$21="", "", 'Personnel Details'!$F$21))))</f>
        <v/>
      </c>
      <c r="JD184" s="79" t="str">
        <f>IF(JB$9="", "", IF(AND(NOT('Personnel Details'!$N$21=""), $B184&gt;='Personnel Details'!$N$21), 'Personnel Details'!$Q$21, IF(AND(NOT('Personnel Details'!$I$21=""), $B184&gt;='Personnel Details'!$I$21), 'Personnel Details'!$L$21, 'Personnel Details'!$G$21)))</f>
        <v/>
      </c>
      <c r="JE184" s="59" t="str">
        <f t="shared" si="413"/>
        <v/>
      </c>
      <c r="JF184" s="53"/>
      <c r="JH184" s="78" t="str">
        <f>IF(JH$9="", "", IF(AND(NOT('Personnel Details'!$N$22=""), $B184&gt;='Personnel Details'!$N$22), 'Personnel Details'!$O$22, IF(AND(NOT('Personnel Details'!$I$22=""), $B184&gt;='Personnel Details'!$I$22), 'Personnel Details'!$J$22, 'Personnel Details'!$E$22)))</f>
        <v/>
      </c>
      <c r="JI184" s="59" t="str">
        <f>IF(JH$9="", "", IF(AND(NOT('Personnel Details'!$N$22=""), $B184&gt;='Personnel Details'!$N$22), IF('Personnel Details'!$P$22="","", 'Personnel Details'!$P$22), IF(AND(NOT('Personnel Details'!$I$22=""), $B184&gt;='Personnel Details'!$I$22), IF('Personnel Details'!$K$22="", "", 'Personnel Details'!$K$22), IF('Personnel Details'!$F$22="", "", 'Personnel Details'!$F$22))))</f>
        <v/>
      </c>
      <c r="JJ184" s="79" t="str">
        <f>IF(JH$9="", "", IF(AND(NOT('Personnel Details'!$N$22=""), $B184&gt;='Personnel Details'!$N$22), 'Personnel Details'!$Q$22, IF(AND(NOT('Personnel Details'!$I$22=""), $B184&gt;='Personnel Details'!$I$22), 'Personnel Details'!$L$22, 'Personnel Details'!$G$22)))</f>
        <v/>
      </c>
      <c r="JK184" s="59" t="str">
        <f t="shared" si="414"/>
        <v/>
      </c>
      <c r="JL184" s="53"/>
      <c r="JN184" s="78" t="str">
        <f>IF(JN$9="", "", IF(AND(NOT('Personnel Details'!$N$23=""), $B184&gt;='Personnel Details'!$N$23), 'Personnel Details'!$O$23, IF(AND(NOT('Personnel Details'!$I$23=""), $B184&gt;='Personnel Details'!$I$23), 'Personnel Details'!$J$23, 'Personnel Details'!$E$23)))</f>
        <v/>
      </c>
      <c r="JO184" s="59" t="str">
        <f>IF(JN$9="", "", IF(AND(NOT('Personnel Details'!$N$23=""), $B184&gt;='Personnel Details'!$N$23), IF('Personnel Details'!$P$23="","", 'Personnel Details'!$P$23), IF(AND(NOT('Personnel Details'!$I$23=""), $B184&gt;='Personnel Details'!$I$23), IF('Personnel Details'!$K$23="", "", 'Personnel Details'!$K$23), IF('Personnel Details'!$F$23="", "", 'Personnel Details'!$F$23))))</f>
        <v/>
      </c>
      <c r="JP184" s="79" t="str">
        <f>IF(JN$9="", "", IF(AND(NOT('Personnel Details'!$N$23=""), $B184&gt;='Personnel Details'!$N$23), 'Personnel Details'!$Q$23, IF(AND(NOT('Personnel Details'!$I$23=""), $B184&gt;='Personnel Details'!$I$23), 'Personnel Details'!$L$23, 'Personnel Details'!$G$23)))</f>
        <v/>
      </c>
      <c r="JQ184" s="59" t="str">
        <f t="shared" si="415"/>
        <v/>
      </c>
      <c r="JR184" s="53"/>
      <c r="JT184" s="78" t="str">
        <f>IF(JT$9="", "", IF(AND(NOT('Personnel Details'!$N$24=""), $B184&gt;='Personnel Details'!$N$24), 'Personnel Details'!$O$24, IF(AND(NOT('Personnel Details'!$I$24=""), $B184&gt;='Personnel Details'!$I$24), 'Personnel Details'!$J$24, 'Personnel Details'!$E$24)))</f>
        <v/>
      </c>
      <c r="JU184" s="59" t="str">
        <f>IF(JT$9="", "", IF(AND(NOT('Personnel Details'!$N$24=""), $B184&gt;='Personnel Details'!$N$24), IF('Personnel Details'!$P$24="","", 'Personnel Details'!$P$24), IF(AND(NOT('Personnel Details'!$I$24=""), $B184&gt;='Personnel Details'!$I$24), IF('Personnel Details'!$K$24="", "", 'Personnel Details'!$K$24), IF('Personnel Details'!$F$24="", "", 'Personnel Details'!$F$24))))</f>
        <v/>
      </c>
      <c r="JV184" s="79" t="str">
        <f>IF(JT$9="", "", IF(AND(NOT('Personnel Details'!$N$24=""), $B184&gt;='Personnel Details'!$N$24), 'Personnel Details'!$Q$24, IF(AND(NOT('Personnel Details'!$I$24=""), $B184&gt;='Personnel Details'!$I$24), 'Personnel Details'!$L$24, 'Personnel Details'!$G$24)))</f>
        <v/>
      </c>
      <c r="JW184" s="59" t="str">
        <f t="shared" si="416"/>
        <v/>
      </c>
      <c r="JX184" s="53"/>
      <c r="JZ184" s="78" t="str">
        <f>IF(JZ$9="", "", IF(AND(NOT('Personnel Details'!$N$25=""), $B184&gt;='Personnel Details'!$N$25), 'Personnel Details'!$O$25, IF(AND(NOT('Personnel Details'!$I$25=""), $B184&gt;='Personnel Details'!$I$25), 'Personnel Details'!$J$25, 'Personnel Details'!$E$25)))</f>
        <v/>
      </c>
      <c r="KA184" s="59" t="str">
        <f>IF(JZ$9="", "", IF(AND(NOT('Personnel Details'!$N$25=""), $B184&gt;='Personnel Details'!$N$25), IF('Personnel Details'!$P$25="","", 'Personnel Details'!$P$25), IF(AND(NOT('Personnel Details'!$I$25=""), $B184&gt;='Personnel Details'!$I$25), IF('Personnel Details'!$K$25="", "", 'Personnel Details'!$K$25), IF('Personnel Details'!$F$25="", "", 'Personnel Details'!$F$25))))</f>
        <v/>
      </c>
      <c r="KB184" s="79" t="str">
        <f>IF(JZ$9="", "", IF(AND(NOT('Personnel Details'!$N$25=""), $B184&gt;='Personnel Details'!$N$25), 'Personnel Details'!$Q$25, IF(AND(NOT('Personnel Details'!$I$25=""), $B184&gt;='Personnel Details'!$I$25), 'Personnel Details'!$L$25, 'Personnel Details'!$G$25)))</f>
        <v/>
      </c>
      <c r="KC184" s="59" t="str">
        <f t="shared" si="417"/>
        <v/>
      </c>
      <c r="KD184" s="53"/>
      <c r="KF184" s="78" t="str">
        <f>IF(KF$9="", "", IF(AND(NOT('Personnel Details'!$N$26=""), $B184&gt;='Personnel Details'!$N$26), 'Personnel Details'!$O$26, IF(AND(NOT('Personnel Details'!$I$26=""), $B184&gt;='Personnel Details'!$I$26), 'Personnel Details'!$J$26, 'Personnel Details'!$E$26)))</f>
        <v/>
      </c>
      <c r="KG184" s="59" t="str">
        <f>IF(KF$9="", "", IF(AND(NOT('Personnel Details'!$N$26=""), $B184&gt;='Personnel Details'!$N$26), IF('Personnel Details'!$P$26="","", 'Personnel Details'!$P$26), IF(AND(NOT('Personnel Details'!$I$26=""), $B184&gt;='Personnel Details'!$I$26), IF('Personnel Details'!$K$26="", "", 'Personnel Details'!$K$26), IF('Personnel Details'!$F$26="", "", 'Personnel Details'!$F$26))))</f>
        <v/>
      </c>
      <c r="KH184" s="79" t="str">
        <f>IF(KF$9="", "", IF(AND(NOT('Personnel Details'!$N$26=""), $B184&gt;='Personnel Details'!$N$26), 'Personnel Details'!$Q$26, IF(AND(NOT('Personnel Details'!$I$26=""), $B184&gt;='Personnel Details'!$I$26), 'Personnel Details'!$L$26, 'Personnel Details'!$G$26)))</f>
        <v/>
      </c>
      <c r="KI184" s="59" t="str">
        <f t="shared" si="418"/>
        <v/>
      </c>
      <c r="KJ184" s="53"/>
      <c r="KL184" s="78" t="str">
        <f>IF(KL$9="", "", IF(AND(NOT('Personnel Details'!$N$27=""), $B184&gt;='Personnel Details'!$N$27), 'Personnel Details'!$O$27, IF(AND(NOT('Personnel Details'!$I$27=""), $B184&gt;='Personnel Details'!$I$27), 'Personnel Details'!$J$27, 'Personnel Details'!$E$27)))</f>
        <v/>
      </c>
      <c r="KM184" s="59" t="str">
        <f>IF(KL$9="", "", IF(AND(NOT('Personnel Details'!$N$27=""), $B184&gt;='Personnel Details'!$N$27), IF('Personnel Details'!$P$27="","", 'Personnel Details'!$P$27), IF(AND(NOT('Personnel Details'!$I$27=""), $B184&gt;='Personnel Details'!$I$27), IF('Personnel Details'!$K$27="", "", 'Personnel Details'!$K$27), IF('Personnel Details'!$F$27="", "", 'Personnel Details'!$F$27))))</f>
        <v/>
      </c>
      <c r="KN184" s="79" t="str">
        <f>IF(KL$9="", "", IF(AND(NOT('Personnel Details'!$N$27=""), $B184&gt;='Personnel Details'!$N$27), 'Personnel Details'!$Q$27, IF(AND(NOT('Personnel Details'!$I$27=""), $B184&gt;='Personnel Details'!$I$27), 'Personnel Details'!$L$27, 'Personnel Details'!$G$27)))</f>
        <v/>
      </c>
      <c r="KO184" s="59" t="str">
        <f t="shared" si="419"/>
        <v/>
      </c>
      <c r="KP184" s="53"/>
      <c r="KR184" s="78" t="str">
        <f>IF(KR$9="", "", IF(AND(NOT('Personnel Details'!$N$28=""), $B184&gt;='Personnel Details'!$N$28), 'Personnel Details'!$O$28, IF(AND(NOT('Personnel Details'!$I$28=""), $B184&gt;='Personnel Details'!$I$28), 'Personnel Details'!$J$28, 'Personnel Details'!$E$28)))</f>
        <v/>
      </c>
      <c r="KS184" s="59" t="str">
        <f>IF(KR$9="", "", IF(AND(NOT('Personnel Details'!$N$28=""), $B184&gt;='Personnel Details'!$N$28), IF('Personnel Details'!$P$28="","", 'Personnel Details'!$P$28), IF(AND(NOT('Personnel Details'!$I$28=""), $B184&gt;='Personnel Details'!$I$28), IF('Personnel Details'!$K$28="", "", 'Personnel Details'!$K$28), IF('Personnel Details'!$F$28="", "", 'Personnel Details'!$F$28))))</f>
        <v/>
      </c>
      <c r="KT184" s="79" t="str">
        <f>IF(KR$9="", "", IF(AND(NOT('Personnel Details'!$N$28=""), $B184&gt;='Personnel Details'!$N$28), 'Personnel Details'!$Q$28, IF(AND(NOT('Personnel Details'!$I$28=""), $B184&gt;='Personnel Details'!$I$28), 'Personnel Details'!$L$28, 'Personnel Details'!$G$28)))</f>
        <v/>
      </c>
      <c r="KU184" s="59" t="str">
        <f t="shared" si="420"/>
        <v/>
      </c>
      <c r="KV184" s="53"/>
      <c r="KX184" s="78" t="str">
        <f>IF(KX$9="", "", IF(AND(NOT('Personnel Details'!$N$29=""), $B184&gt;='Personnel Details'!$N$29), 'Personnel Details'!$O$29, IF(AND(NOT('Personnel Details'!$I$29=""), $B184&gt;='Personnel Details'!$I$29), 'Personnel Details'!$J$29, 'Personnel Details'!$E$29)))</f>
        <v/>
      </c>
      <c r="KY184" s="59" t="str">
        <f>IF(KX$9="", "", IF(AND(NOT('Personnel Details'!$N$29=""), $B184&gt;='Personnel Details'!$N$29), IF('Personnel Details'!$P$29="","", 'Personnel Details'!$P$29), IF(AND(NOT('Personnel Details'!$I$29=""), $B184&gt;='Personnel Details'!$I$29), IF('Personnel Details'!$K$29="", "", 'Personnel Details'!$K$29), IF('Personnel Details'!$F$29="", "", 'Personnel Details'!$F$29))))</f>
        <v/>
      </c>
      <c r="KZ184" s="79" t="str">
        <f>IF(KX$9="", "", IF(AND(NOT('Personnel Details'!$N$29=""), $B184&gt;='Personnel Details'!$N$29), 'Personnel Details'!$Q$29, IF(AND(NOT('Personnel Details'!$I$29=""), $B184&gt;='Personnel Details'!$I$29), 'Personnel Details'!$L$29, 'Personnel Details'!$G$29)))</f>
        <v/>
      </c>
      <c r="LA184" s="59" t="str">
        <f t="shared" si="421"/>
        <v/>
      </c>
      <c r="LB184" s="53"/>
      <c r="LD184" s="78" t="str">
        <f>IF(LD$9="", "", IF(AND(NOT('Personnel Details'!$N$30=""), $B184&gt;='Personnel Details'!$N$30), 'Personnel Details'!$O$30, IF(AND(NOT('Personnel Details'!$I$30=""), $B184&gt;='Personnel Details'!$I$30), 'Personnel Details'!$J$30, 'Personnel Details'!$E$30)))</f>
        <v/>
      </c>
      <c r="LE184" s="59" t="str">
        <f>IF(LD$9="", "", IF(AND(NOT('Personnel Details'!$N$30=""), $B184&gt;='Personnel Details'!$N$30), IF('Personnel Details'!$P$30="","", 'Personnel Details'!$P$30), IF(AND(NOT('Personnel Details'!$I$30=""), $B184&gt;='Personnel Details'!$I$30), IF('Personnel Details'!$K$30="", "", 'Personnel Details'!$K$30), IF('Personnel Details'!$F$30="", "", 'Personnel Details'!$F$30))))</f>
        <v/>
      </c>
      <c r="LF184" s="79" t="str">
        <f>IF(LD$9="", "", IF(AND(NOT('Personnel Details'!$N$30=""), $B184&gt;='Personnel Details'!$N$30), 'Personnel Details'!$Q$30, IF(AND(NOT('Personnel Details'!$I$30=""), $B184&gt;='Personnel Details'!$I$30), 'Personnel Details'!$L$30, 'Personnel Details'!$G$30)))</f>
        <v/>
      </c>
      <c r="LG184" s="59" t="str">
        <f t="shared" si="422"/>
        <v/>
      </c>
      <c r="LH184" s="53"/>
      <c r="LJ184" s="78" t="str">
        <f>IF(LJ$9="", "", IF(AND(NOT('Personnel Details'!$N$31=""), $B184&gt;='Personnel Details'!$N$31), 'Personnel Details'!$O$31, IF(AND(NOT('Personnel Details'!$I$31=""), $B184&gt;='Personnel Details'!$I$31), 'Personnel Details'!$J$31, 'Personnel Details'!$E$31)))</f>
        <v/>
      </c>
      <c r="LK184" s="59" t="str">
        <f>IF(LJ$9="", "", IF(AND(NOT('Personnel Details'!$N$31=""), $B184&gt;='Personnel Details'!$N$31), IF('Personnel Details'!$P$31="","", 'Personnel Details'!$P$31), IF(AND(NOT('Personnel Details'!$I$31=""), $B184&gt;='Personnel Details'!$I$31), IF('Personnel Details'!$K$31="", "", 'Personnel Details'!$K$31), IF('Personnel Details'!$F$31="", "", 'Personnel Details'!$F$31))))</f>
        <v/>
      </c>
      <c r="LL184" s="79" t="str">
        <f>IF(LJ$9="", "", IF(AND(NOT('Personnel Details'!$N$31=""), $B184&gt;='Personnel Details'!$N$31), 'Personnel Details'!$Q$31, IF(AND(NOT('Personnel Details'!$I$31=""), $B184&gt;='Personnel Details'!$I$31), 'Personnel Details'!$L$31, 'Personnel Details'!$G$31)))</f>
        <v/>
      </c>
      <c r="LM184" s="59" t="str">
        <f t="shared" si="423"/>
        <v/>
      </c>
      <c r="LN184" s="53"/>
      <c r="LP184" s="78" t="str">
        <f>IF(LP$9="", "", IF(AND(NOT('Personnel Details'!$N$32=""), $B184&gt;='Personnel Details'!$N$32), 'Personnel Details'!$O$32, IF(AND(NOT('Personnel Details'!$I$32=""), $B184&gt;='Personnel Details'!$I$32), 'Personnel Details'!$J$32, 'Personnel Details'!$E$32)))</f>
        <v/>
      </c>
      <c r="LQ184" s="59" t="str">
        <f>IF(LP$9="", "", IF(AND(NOT('Personnel Details'!$N$32=""), $B184&gt;='Personnel Details'!$N$32), IF('Personnel Details'!$P$32="","", 'Personnel Details'!$P$32), IF(AND(NOT('Personnel Details'!$I$32=""), $B184&gt;='Personnel Details'!$I$32), IF('Personnel Details'!$K$32="", "", 'Personnel Details'!$K$32), IF('Personnel Details'!$F$32="", "", 'Personnel Details'!$F$32))))</f>
        <v/>
      </c>
      <c r="LR184" s="79" t="str">
        <f>IF(LP$9="", "", IF(AND(NOT('Personnel Details'!$N$32=""), $B184&gt;='Personnel Details'!$N$32), 'Personnel Details'!$Q$32, IF(AND(NOT('Personnel Details'!$I$32=""), $B184&gt;='Personnel Details'!$I$32), 'Personnel Details'!$L$32, 'Personnel Details'!$G$32)))</f>
        <v/>
      </c>
      <c r="LS184" s="59" t="str">
        <f t="shared" si="424"/>
        <v/>
      </c>
      <c r="LT184" s="53"/>
      <c r="LV184" s="78" t="str">
        <f>IF(LV$9="", "", IF(AND(NOT('Personnel Details'!$N$33=""), $B184&gt;='Personnel Details'!$N$33), 'Personnel Details'!$O$33, IF(AND(NOT('Personnel Details'!$I$33=""), $B184&gt;='Personnel Details'!$I$33), 'Personnel Details'!$J$33, 'Personnel Details'!$E$33)))</f>
        <v/>
      </c>
      <c r="LW184" s="59" t="str">
        <f>IF(LV$9="", "", IF(AND(NOT('Personnel Details'!$N$33=""), $B184&gt;='Personnel Details'!$N$33), IF('Personnel Details'!$P$33="","", 'Personnel Details'!$P$33), IF(AND(NOT('Personnel Details'!$I$33=""), $B184&gt;='Personnel Details'!$I$33), IF('Personnel Details'!$K$33="", "", 'Personnel Details'!$K$33), IF('Personnel Details'!$F$33="", "", 'Personnel Details'!$F$33))))</f>
        <v/>
      </c>
      <c r="LX184" s="79" t="str">
        <f>IF(LV$9="", "", IF(AND(NOT('Personnel Details'!$N$33=""), $B184&gt;='Personnel Details'!$N$33), 'Personnel Details'!$Q$33, IF(AND(NOT('Personnel Details'!$I$33=""), $B184&gt;='Personnel Details'!$I$33), 'Personnel Details'!$L$33, 'Personnel Details'!$G$33)))</f>
        <v/>
      </c>
      <c r="LY184" s="59" t="str">
        <f t="shared" si="425"/>
        <v/>
      </c>
      <c r="LZ184" s="53"/>
      <c r="MB184" s="78" t="str">
        <f>IF(MB$9="", "", IF(AND(NOT('Personnel Details'!$N$34=""), $B184&gt;='Personnel Details'!$N$34), 'Personnel Details'!$O$34, IF(AND(NOT('Personnel Details'!$I$34=""), $B184&gt;='Personnel Details'!$I$34), 'Personnel Details'!$J$34, 'Personnel Details'!$E$34)))</f>
        <v/>
      </c>
      <c r="MC184" s="59" t="str">
        <f>IF(MB$9="", "", IF(AND(NOT('Personnel Details'!$N$34=""), $B184&gt;='Personnel Details'!$N$34), IF('Personnel Details'!$P$34="","", 'Personnel Details'!$P$34), IF(AND(NOT('Personnel Details'!$I$34=""), $B184&gt;='Personnel Details'!$I$34), IF('Personnel Details'!$K$34="", "", 'Personnel Details'!$K$34), IF('Personnel Details'!$F$34="", "", 'Personnel Details'!$F$34))))</f>
        <v/>
      </c>
      <c r="MD184" s="79" t="str">
        <f>IF(MB$9="", "", IF(AND(NOT('Personnel Details'!$N$34=""), $B184&gt;='Personnel Details'!$N$34), 'Personnel Details'!$Q$34, IF(AND(NOT('Personnel Details'!$I$34=""), $B184&gt;='Personnel Details'!$I$34), 'Personnel Details'!$L$34, 'Personnel Details'!$G$34)))</f>
        <v/>
      </c>
      <c r="ME184" s="59" t="str">
        <f t="shared" si="426"/>
        <v/>
      </c>
      <c r="MF184" s="53"/>
      <c r="MH184" s="78" t="str">
        <f>IF(MH$9="", "", IF(AND(NOT('Personnel Details'!$N$35=""), $B184&gt;='Personnel Details'!$N$35), 'Personnel Details'!$O$35, IF(AND(NOT('Personnel Details'!$I$35=""), $B184&gt;='Personnel Details'!$I$35), 'Personnel Details'!$J$35, 'Personnel Details'!$E$35)))</f>
        <v/>
      </c>
      <c r="MI184" s="59" t="str">
        <f>IF(MH$9="", "", IF(AND(NOT('Personnel Details'!$N$35=""), $B184&gt;='Personnel Details'!$N$35), IF('Personnel Details'!$P$35="","", 'Personnel Details'!$P$35), IF(AND(NOT('Personnel Details'!$I$35=""), $B184&gt;='Personnel Details'!$I$35), IF('Personnel Details'!$K$35="", "", 'Personnel Details'!$K$35), IF('Personnel Details'!$F$35="", "", 'Personnel Details'!$F$35))))</f>
        <v/>
      </c>
      <c r="MJ184" s="79" t="str">
        <f>IF(MH$9="", "", IF(AND(NOT('Personnel Details'!$N$35=""), $B184&gt;='Personnel Details'!$N$35), 'Personnel Details'!$Q$35, IF(AND(NOT('Personnel Details'!$I$35=""), $B184&gt;='Personnel Details'!$I$35), 'Personnel Details'!$L$35, 'Personnel Details'!$G$35)))</f>
        <v/>
      </c>
      <c r="MK184" s="59" t="str">
        <f t="shared" si="427"/>
        <v/>
      </c>
      <c r="ML184" s="53"/>
      <c r="MN184" s="78" t="str">
        <f>IF(MN$9="", "", IF(AND(NOT('Personnel Details'!$N$36=""), $B184&gt;='Personnel Details'!$N$36), 'Personnel Details'!$O$36, IF(AND(NOT('Personnel Details'!$I$36=""), $B184&gt;='Personnel Details'!$I$36), 'Personnel Details'!$J$36, 'Personnel Details'!$E$36)))</f>
        <v/>
      </c>
      <c r="MO184" s="59" t="str">
        <f>IF(MN$9="", "", IF(AND(NOT('Personnel Details'!$N$36=""), $B184&gt;='Personnel Details'!$N$36), IF('Personnel Details'!$P$36="","", 'Personnel Details'!$P$36), IF(AND(NOT('Personnel Details'!$I$36=""), $B184&gt;='Personnel Details'!$I$36), IF('Personnel Details'!$K$36="", "", 'Personnel Details'!$K$36), IF('Personnel Details'!$F$36="", "", 'Personnel Details'!$F$36))))</f>
        <v/>
      </c>
      <c r="MP184" s="79" t="str">
        <f>IF(MN$9="", "", IF(AND(NOT('Personnel Details'!$N$36=""), $B184&gt;='Personnel Details'!$N$36), 'Personnel Details'!$Q$36, IF(AND(NOT('Personnel Details'!$I$36=""), $B184&gt;='Personnel Details'!$I$36), 'Personnel Details'!$L$36, 'Personnel Details'!$G$36)))</f>
        <v/>
      </c>
      <c r="MQ184" s="59" t="str">
        <f t="shared" si="428"/>
        <v/>
      </c>
      <c r="MR184" s="53"/>
      <c r="MT184" s="78" t="str">
        <f>IF(MT$9="", "", IF(AND(NOT('Personnel Details'!$N$37=""), $B184&gt;='Personnel Details'!$N$37), 'Personnel Details'!$O$37, IF(AND(NOT('Personnel Details'!$I$37=""), $B184&gt;='Personnel Details'!$I$37), 'Personnel Details'!$J$37, 'Personnel Details'!$E$37)))</f>
        <v/>
      </c>
      <c r="MU184" s="59" t="str">
        <f>IF(MT$9="", "", IF(AND(NOT('Personnel Details'!$N$37=""), $B184&gt;='Personnel Details'!$N$37), IF('Personnel Details'!$P$37="","", 'Personnel Details'!$P$37), IF(AND(NOT('Personnel Details'!$I$37=""), $B184&gt;='Personnel Details'!$I$37), IF('Personnel Details'!$K$37="", "", 'Personnel Details'!$K$37), IF('Personnel Details'!$F$37="", "", 'Personnel Details'!$F$37))))</f>
        <v/>
      </c>
      <c r="MV184" s="79" t="str">
        <f>IF(MT$9="", "", IF(AND(NOT('Personnel Details'!$N$37=""), $B184&gt;='Personnel Details'!$N$37), 'Personnel Details'!$Q$37, IF(AND(NOT('Personnel Details'!$I$37=""), $B184&gt;='Personnel Details'!$I$37), 'Personnel Details'!$L$37, 'Personnel Details'!$G$37)))</f>
        <v/>
      </c>
      <c r="MW184" s="59" t="str">
        <f t="shared" si="429"/>
        <v/>
      </c>
      <c r="MX184" s="53"/>
      <c r="MZ184" s="78" t="str">
        <f>IF(MZ$9="", "", IF(AND(NOT('Personnel Details'!$N$38=""), $B184&gt;='Personnel Details'!$N$38), 'Personnel Details'!$O$38, IF(AND(NOT('Personnel Details'!$I$38=""), $B184&gt;='Personnel Details'!$I$38), 'Personnel Details'!$J$38, 'Personnel Details'!$E$38)))</f>
        <v/>
      </c>
      <c r="NA184" s="59" t="str">
        <f>IF(MZ$9="", "", IF(AND(NOT('Personnel Details'!$N$38=""), $B184&gt;='Personnel Details'!$N$38), IF('Personnel Details'!$P$38="","", 'Personnel Details'!$P$38), IF(AND(NOT('Personnel Details'!$I$38=""), $B184&gt;='Personnel Details'!$I$38), IF('Personnel Details'!$K$38="", "", 'Personnel Details'!$K$38), IF('Personnel Details'!$F$38="", "", 'Personnel Details'!$F$38))))</f>
        <v/>
      </c>
      <c r="NB184" s="79" t="str">
        <f>IF(MZ$9="", "", IF(AND(NOT('Personnel Details'!$N$38=""), $B184&gt;='Personnel Details'!$N$38), 'Personnel Details'!$Q$38, IF(AND(NOT('Personnel Details'!$I$38=""), $B184&gt;='Personnel Details'!$I$38), 'Personnel Details'!$L$38, 'Personnel Details'!$G$38)))</f>
        <v/>
      </c>
      <c r="NC184" s="59" t="str">
        <f t="shared" si="430"/>
        <v/>
      </c>
      <c r="ND184" s="53"/>
      <c r="NF184" s="78" t="str">
        <f>IF(NF$9="", "", IF(AND(NOT('Personnel Details'!$N$39=""), $B184&gt;='Personnel Details'!$N$39), 'Personnel Details'!$O$39, IF(AND(NOT('Personnel Details'!$I$39=""), $B184&gt;='Personnel Details'!$I$39), 'Personnel Details'!$J$39, 'Personnel Details'!$E$39)))</f>
        <v/>
      </c>
      <c r="NG184" s="59" t="str">
        <f>IF(NF$9="", "", IF(AND(NOT('Personnel Details'!$N$39=""), $B184&gt;='Personnel Details'!$N$39), IF('Personnel Details'!$P$39="","", 'Personnel Details'!$P$39), IF(AND(NOT('Personnel Details'!$I$39=""), $B184&gt;='Personnel Details'!$I$39), IF('Personnel Details'!$K$39="", "", 'Personnel Details'!$K$39), IF('Personnel Details'!$F$39="", "", 'Personnel Details'!$F$39))))</f>
        <v/>
      </c>
      <c r="NH184" s="79" t="str">
        <f>IF(NF$9="", "", IF(AND(NOT('Personnel Details'!$N$39=""), $B184&gt;='Personnel Details'!$N$39), 'Personnel Details'!$Q$39, IF(AND(NOT('Personnel Details'!$I$39=""), $B184&gt;='Personnel Details'!$I$39), 'Personnel Details'!$L$39, 'Personnel Details'!$G$39)))</f>
        <v/>
      </c>
      <c r="NI184" s="59" t="str">
        <f t="shared" si="431"/>
        <v/>
      </c>
      <c r="NJ184" s="53"/>
      <c r="NL184" s="78" t="str">
        <f>IF(NL$9="", "", IF(AND(NOT('Personnel Details'!$N$40=""), $B184&gt;='Personnel Details'!$N$40), 'Personnel Details'!$O$40, IF(AND(NOT('Personnel Details'!$I$40=""), $B184&gt;='Personnel Details'!$I$40), 'Personnel Details'!$J$40, 'Personnel Details'!$E$40)))</f>
        <v/>
      </c>
      <c r="NM184" s="59" t="str">
        <f>IF(NL$9="", "", IF(AND(NOT('Personnel Details'!$N$40=""), $B184&gt;='Personnel Details'!$N$40), IF('Personnel Details'!$P$40="","", 'Personnel Details'!$P$40), IF(AND(NOT('Personnel Details'!$I$40=""), $B184&gt;='Personnel Details'!$I$40), IF('Personnel Details'!$K$40="", "", 'Personnel Details'!$K$40), IF('Personnel Details'!$F$40="", "", 'Personnel Details'!$F$40))))</f>
        <v/>
      </c>
      <c r="NN184" s="79" t="str">
        <f>IF(NL$9="", "", IF(AND(NOT('Personnel Details'!$N$40=""), $B184&gt;='Personnel Details'!$N$40), 'Personnel Details'!$Q$40, IF(AND(NOT('Personnel Details'!$I$40=""), $B184&gt;='Personnel Details'!$I$40), 'Personnel Details'!$L$40, 'Personnel Details'!$G$40)))</f>
        <v/>
      </c>
      <c r="NO184" s="59" t="str">
        <f t="shared" si="432"/>
        <v/>
      </c>
      <c r="NP184" s="53"/>
    </row>
    <row r="185" spans="1:380" x14ac:dyDescent="0.25">
      <c r="A185" s="32"/>
      <c r="B185" s="113" t="str">
        <f>IFERROR(IF(B184+1&gt;'Personnel Details'!$U$5, "", B184+1), "")</f>
        <v/>
      </c>
      <c r="C185" s="32"/>
      <c r="D185" s="120"/>
      <c r="E185" s="13" t="str">
        <f t="shared" si="311"/>
        <v/>
      </c>
      <c r="F185" s="13" t="str">
        <f t="shared" si="342"/>
        <v/>
      </c>
      <c r="G185" s="56" t="str">
        <f t="shared" si="433"/>
        <v/>
      </c>
      <c r="H185" s="16" t="str">
        <f t="shared" si="343"/>
        <v/>
      </c>
      <c r="I185" s="32"/>
      <c r="J185" s="120"/>
      <c r="K185" s="62" t="str">
        <f t="shared" si="312"/>
        <v/>
      </c>
      <c r="L185" s="62" t="str">
        <f t="shared" si="344"/>
        <v/>
      </c>
      <c r="M185" s="65" t="str">
        <f t="shared" si="434"/>
        <v/>
      </c>
      <c r="N185" s="68" t="str">
        <f t="shared" si="345"/>
        <v/>
      </c>
      <c r="O185" s="32"/>
      <c r="P185" s="120"/>
      <c r="Q185" s="62" t="str">
        <f t="shared" si="313"/>
        <v/>
      </c>
      <c r="R185" s="62" t="str">
        <f t="shared" si="346"/>
        <v/>
      </c>
      <c r="S185" s="65" t="str">
        <f t="shared" si="435"/>
        <v/>
      </c>
      <c r="T185" s="68" t="str">
        <f t="shared" si="347"/>
        <v/>
      </c>
      <c r="U185" s="32"/>
      <c r="V185" s="120"/>
      <c r="W185" s="62" t="str">
        <f t="shared" si="314"/>
        <v/>
      </c>
      <c r="X185" s="62" t="str">
        <f t="shared" si="348"/>
        <v/>
      </c>
      <c r="Y185" s="65" t="str">
        <f t="shared" si="436"/>
        <v/>
      </c>
      <c r="Z185" s="68" t="str">
        <f t="shared" si="349"/>
        <v/>
      </c>
      <c r="AA185" s="32"/>
      <c r="AB185" s="120"/>
      <c r="AC185" s="62" t="str">
        <f t="shared" si="315"/>
        <v/>
      </c>
      <c r="AD185" s="62" t="str">
        <f t="shared" si="350"/>
        <v/>
      </c>
      <c r="AE185" s="65" t="str">
        <f t="shared" si="437"/>
        <v/>
      </c>
      <c r="AF185" s="68" t="str">
        <f t="shared" si="351"/>
        <v/>
      </c>
      <c r="AG185" s="32"/>
      <c r="AH185" s="120"/>
      <c r="AI185" s="62" t="str">
        <f t="shared" si="316"/>
        <v/>
      </c>
      <c r="AJ185" s="62" t="str">
        <f t="shared" si="352"/>
        <v/>
      </c>
      <c r="AK185" s="65" t="str">
        <f t="shared" si="438"/>
        <v/>
      </c>
      <c r="AL185" s="68" t="str">
        <f t="shared" si="353"/>
        <v/>
      </c>
      <c r="AM185" s="32"/>
      <c r="AN185" s="120"/>
      <c r="AO185" s="62" t="str">
        <f t="shared" si="317"/>
        <v/>
      </c>
      <c r="AP185" s="62" t="str">
        <f t="shared" si="354"/>
        <v/>
      </c>
      <c r="AQ185" s="65" t="str">
        <f t="shared" si="439"/>
        <v/>
      </c>
      <c r="AR185" s="68" t="str">
        <f t="shared" si="355"/>
        <v/>
      </c>
      <c r="AS185" s="32"/>
      <c r="AT185" s="120"/>
      <c r="AU185" s="62" t="str">
        <f t="shared" si="318"/>
        <v/>
      </c>
      <c r="AV185" s="62" t="str">
        <f t="shared" si="356"/>
        <v/>
      </c>
      <c r="AW185" s="65" t="str">
        <f t="shared" si="440"/>
        <v/>
      </c>
      <c r="AX185" s="68" t="str">
        <f t="shared" si="357"/>
        <v/>
      </c>
      <c r="AY185" s="32"/>
      <c r="AZ185" s="120"/>
      <c r="BA185" s="62" t="str">
        <f t="shared" si="319"/>
        <v/>
      </c>
      <c r="BB185" s="62" t="str">
        <f t="shared" si="358"/>
        <v/>
      </c>
      <c r="BC185" s="65" t="str">
        <f t="shared" si="441"/>
        <v/>
      </c>
      <c r="BD185" s="68" t="str">
        <f t="shared" si="359"/>
        <v/>
      </c>
      <c r="BE185" s="32"/>
      <c r="BF185" s="120"/>
      <c r="BG185" s="62" t="str">
        <f t="shared" si="320"/>
        <v/>
      </c>
      <c r="BH185" s="62" t="str">
        <f t="shared" si="360"/>
        <v/>
      </c>
      <c r="BI185" s="65" t="str">
        <f t="shared" si="442"/>
        <v/>
      </c>
      <c r="BJ185" s="68" t="str">
        <f t="shared" si="361"/>
        <v/>
      </c>
      <c r="BK185" s="32"/>
      <c r="BL185" s="120"/>
      <c r="BM185" s="62" t="str">
        <f t="shared" si="321"/>
        <v/>
      </c>
      <c r="BN185" s="62" t="str">
        <f t="shared" si="362"/>
        <v/>
      </c>
      <c r="BO185" s="65" t="str">
        <f t="shared" si="443"/>
        <v/>
      </c>
      <c r="BP185" s="68" t="str">
        <f t="shared" si="363"/>
        <v/>
      </c>
      <c r="BQ185" s="32"/>
      <c r="BR185" s="120"/>
      <c r="BS185" s="62" t="str">
        <f t="shared" si="322"/>
        <v/>
      </c>
      <c r="BT185" s="62" t="str">
        <f t="shared" si="364"/>
        <v/>
      </c>
      <c r="BU185" s="65" t="str">
        <f t="shared" si="444"/>
        <v/>
      </c>
      <c r="BV185" s="68" t="str">
        <f t="shared" si="365"/>
        <v/>
      </c>
      <c r="BW185" s="32"/>
      <c r="BX185" s="120"/>
      <c r="BY185" s="62" t="str">
        <f t="shared" si="323"/>
        <v/>
      </c>
      <c r="BZ185" s="62" t="str">
        <f t="shared" si="366"/>
        <v/>
      </c>
      <c r="CA185" s="65" t="str">
        <f t="shared" si="445"/>
        <v/>
      </c>
      <c r="CB185" s="68" t="str">
        <f t="shared" si="367"/>
        <v/>
      </c>
      <c r="CC185" s="32"/>
      <c r="CD185" s="120"/>
      <c r="CE185" s="62" t="str">
        <f t="shared" si="324"/>
        <v/>
      </c>
      <c r="CF185" s="62" t="str">
        <f t="shared" si="368"/>
        <v/>
      </c>
      <c r="CG185" s="65" t="str">
        <f t="shared" si="446"/>
        <v/>
      </c>
      <c r="CH185" s="68" t="str">
        <f t="shared" si="369"/>
        <v/>
      </c>
      <c r="CI185" s="32"/>
      <c r="CJ185" s="120"/>
      <c r="CK185" s="62" t="str">
        <f t="shared" si="325"/>
        <v/>
      </c>
      <c r="CL185" s="62" t="str">
        <f t="shared" si="370"/>
        <v/>
      </c>
      <c r="CM185" s="65" t="str">
        <f t="shared" si="447"/>
        <v/>
      </c>
      <c r="CN185" s="68" t="str">
        <f t="shared" si="371"/>
        <v/>
      </c>
      <c r="CO185" s="32"/>
      <c r="CP185" s="120"/>
      <c r="CQ185" s="62" t="str">
        <f t="shared" si="326"/>
        <v/>
      </c>
      <c r="CR185" s="62" t="str">
        <f t="shared" si="372"/>
        <v/>
      </c>
      <c r="CS185" s="65" t="str">
        <f t="shared" si="448"/>
        <v/>
      </c>
      <c r="CT185" s="68" t="str">
        <f t="shared" si="373"/>
        <v/>
      </c>
      <c r="CU185" s="32"/>
      <c r="CV185" s="120"/>
      <c r="CW185" s="62" t="str">
        <f t="shared" si="327"/>
        <v/>
      </c>
      <c r="CX185" s="62" t="str">
        <f t="shared" si="374"/>
        <v/>
      </c>
      <c r="CY185" s="65" t="str">
        <f t="shared" si="449"/>
        <v/>
      </c>
      <c r="CZ185" s="68" t="str">
        <f t="shared" si="375"/>
        <v/>
      </c>
      <c r="DA185" s="32"/>
      <c r="DB185" s="120"/>
      <c r="DC185" s="62" t="str">
        <f t="shared" si="328"/>
        <v/>
      </c>
      <c r="DD185" s="62" t="str">
        <f t="shared" si="376"/>
        <v/>
      </c>
      <c r="DE185" s="65" t="str">
        <f t="shared" si="450"/>
        <v/>
      </c>
      <c r="DF185" s="68" t="str">
        <f t="shared" si="377"/>
        <v/>
      </c>
      <c r="DG185" s="32"/>
      <c r="DH185" s="120"/>
      <c r="DI185" s="62" t="str">
        <f t="shared" si="329"/>
        <v/>
      </c>
      <c r="DJ185" s="62" t="str">
        <f t="shared" si="378"/>
        <v/>
      </c>
      <c r="DK185" s="65" t="str">
        <f t="shared" si="451"/>
        <v/>
      </c>
      <c r="DL185" s="68" t="str">
        <f t="shared" si="379"/>
        <v/>
      </c>
      <c r="DM185" s="32"/>
      <c r="DN185" s="120"/>
      <c r="DO185" s="62" t="str">
        <f t="shared" si="330"/>
        <v/>
      </c>
      <c r="DP185" s="62" t="str">
        <f t="shared" si="380"/>
        <v/>
      </c>
      <c r="DQ185" s="65" t="str">
        <f t="shared" si="452"/>
        <v/>
      </c>
      <c r="DR185" s="68" t="str">
        <f t="shared" si="381"/>
        <v/>
      </c>
      <c r="DS185" s="32"/>
      <c r="DT185" s="120"/>
      <c r="DU185" s="62" t="str">
        <f t="shared" si="331"/>
        <v/>
      </c>
      <c r="DV185" s="62" t="str">
        <f t="shared" si="382"/>
        <v/>
      </c>
      <c r="DW185" s="65" t="str">
        <f t="shared" si="453"/>
        <v/>
      </c>
      <c r="DX185" s="68" t="str">
        <f t="shared" si="383"/>
        <v/>
      </c>
      <c r="DY185" s="32"/>
      <c r="DZ185" s="120"/>
      <c r="EA185" s="62" t="str">
        <f t="shared" si="332"/>
        <v/>
      </c>
      <c r="EB185" s="62" t="str">
        <f t="shared" si="384"/>
        <v/>
      </c>
      <c r="EC185" s="65" t="str">
        <f t="shared" si="454"/>
        <v/>
      </c>
      <c r="ED185" s="68" t="str">
        <f t="shared" si="385"/>
        <v/>
      </c>
      <c r="EE185" s="32"/>
      <c r="EF185" s="120"/>
      <c r="EG185" s="62" t="str">
        <f t="shared" si="333"/>
        <v/>
      </c>
      <c r="EH185" s="62" t="str">
        <f t="shared" si="386"/>
        <v/>
      </c>
      <c r="EI185" s="65" t="str">
        <f t="shared" si="455"/>
        <v/>
      </c>
      <c r="EJ185" s="68" t="str">
        <f t="shared" si="387"/>
        <v/>
      </c>
      <c r="EK185" s="32"/>
      <c r="EL185" s="120"/>
      <c r="EM185" s="62" t="str">
        <f t="shared" si="334"/>
        <v/>
      </c>
      <c r="EN185" s="62" t="str">
        <f t="shared" si="388"/>
        <v/>
      </c>
      <c r="EO185" s="65" t="str">
        <f t="shared" si="456"/>
        <v/>
      </c>
      <c r="EP185" s="68" t="str">
        <f t="shared" si="389"/>
        <v/>
      </c>
      <c r="EQ185" s="32"/>
      <c r="ER185" s="120"/>
      <c r="ES185" s="62" t="str">
        <f t="shared" si="335"/>
        <v/>
      </c>
      <c r="ET185" s="62" t="str">
        <f t="shared" si="390"/>
        <v/>
      </c>
      <c r="EU185" s="65" t="str">
        <f t="shared" si="457"/>
        <v/>
      </c>
      <c r="EV185" s="68" t="str">
        <f t="shared" si="391"/>
        <v/>
      </c>
      <c r="EW185" s="32"/>
      <c r="EX185" s="120"/>
      <c r="EY185" s="62" t="str">
        <f t="shared" si="336"/>
        <v/>
      </c>
      <c r="EZ185" s="62" t="str">
        <f t="shared" si="392"/>
        <v/>
      </c>
      <c r="FA185" s="65" t="str">
        <f t="shared" si="458"/>
        <v/>
      </c>
      <c r="FB185" s="68" t="str">
        <f t="shared" si="393"/>
        <v/>
      </c>
      <c r="FC185" s="32"/>
      <c r="FD185" s="120"/>
      <c r="FE185" s="62" t="str">
        <f t="shared" si="337"/>
        <v/>
      </c>
      <c r="FF185" s="62" t="str">
        <f t="shared" si="394"/>
        <v/>
      </c>
      <c r="FG185" s="65" t="str">
        <f t="shared" si="459"/>
        <v/>
      </c>
      <c r="FH185" s="68" t="str">
        <f t="shared" si="395"/>
        <v/>
      </c>
      <c r="FI185" s="32"/>
      <c r="FJ185" s="120"/>
      <c r="FK185" s="62" t="str">
        <f t="shared" si="338"/>
        <v/>
      </c>
      <c r="FL185" s="62" t="str">
        <f t="shared" si="396"/>
        <v/>
      </c>
      <c r="FM185" s="65" t="str">
        <f t="shared" si="460"/>
        <v/>
      </c>
      <c r="FN185" s="68" t="str">
        <f t="shared" si="397"/>
        <v/>
      </c>
      <c r="FO185" s="32"/>
      <c r="FP185" s="120"/>
      <c r="FQ185" s="62" t="str">
        <f t="shared" si="339"/>
        <v/>
      </c>
      <c r="FR185" s="62" t="str">
        <f t="shared" si="398"/>
        <v/>
      </c>
      <c r="FS185" s="65" t="str">
        <f t="shared" si="461"/>
        <v/>
      </c>
      <c r="FT185" s="68" t="str">
        <f t="shared" si="399"/>
        <v/>
      </c>
      <c r="FU185" s="32"/>
      <c r="FV185" s="120"/>
      <c r="FW185" s="62" t="str">
        <f t="shared" si="340"/>
        <v/>
      </c>
      <c r="FX185" s="62" t="str">
        <f t="shared" si="400"/>
        <v/>
      </c>
      <c r="FY185" s="65" t="str">
        <f t="shared" si="462"/>
        <v/>
      </c>
      <c r="FZ185" s="68" t="str">
        <f t="shared" si="401"/>
        <v/>
      </c>
      <c r="GA185" s="32"/>
      <c r="GC185" s="7" t="str">
        <f t="shared" si="402"/>
        <v/>
      </c>
      <c r="GD185" s="7" t="str">
        <f t="shared" ca="1" si="341"/>
        <v/>
      </c>
      <c r="GT185" s="71" t="str">
        <f>IF(GT$9="", "", IF(AND(NOT('Personnel Details'!$N$11=""), $B185&gt;='Personnel Details'!$N$11), 'Personnel Details'!$O$11, IF(AND(NOT('Personnel Details'!$I$11=""), $B185&gt;='Personnel Details'!$I$11), 'Personnel Details'!$J$11, 'Personnel Details'!$E$11)))</f>
        <v/>
      </c>
      <c r="GU185" s="59" t="str">
        <f>IF(GT$9="", "", IF(AND(NOT('Personnel Details'!$N$11=""), $B185&gt;='Personnel Details'!$N$11), IF('Personnel Details'!$P$11="","", 'Personnel Details'!$P$11), IF(AND(NOT('Personnel Details'!$I$11=""), $B185&gt;='Personnel Details'!$I$11), IF('Personnel Details'!$K$11="", "", 'Personnel Details'!$K$11), IF('Personnel Details'!$F$11="", "", 'Personnel Details'!$F$11))))</f>
        <v/>
      </c>
      <c r="GV185" s="74" t="str">
        <f>IF(GT$9="", "", IF(AND(NOT('Personnel Details'!$N$11=""), $B185&gt;='Personnel Details'!$N$11), 'Personnel Details'!$Q$11, IF(AND(NOT('Personnel Details'!$I$11=""), $B185&gt;='Personnel Details'!$I$11), 'Personnel Details'!$L$11, 'Personnel Details'!$G$11)))</f>
        <v/>
      </c>
      <c r="GW185" s="59" t="str">
        <f t="shared" si="403"/>
        <v/>
      </c>
      <c r="GX185" s="53"/>
      <c r="GZ185" s="78" t="str">
        <f>IF(GZ$9="", "", IF(AND(NOT('Personnel Details'!$N$12=""), $B185&gt;='Personnel Details'!$N$12), 'Personnel Details'!$O$12, IF(AND(NOT('Personnel Details'!$I$12=""), $B185&gt;='Personnel Details'!$I$12), 'Personnel Details'!$J$12, 'Personnel Details'!$E$12)))</f>
        <v/>
      </c>
      <c r="HA185" s="59" t="str">
        <f>IF(GZ$9="", "", IF(AND(NOT('Personnel Details'!$N$12=""), $B185&gt;='Personnel Details'!$N$12), IF('Personnel Details'!$P$12="","", 'Personnel Details'!$P$12), IF(AND(NOT('Personnel Details'!$I$12=""), $B185&gt;='Personnel Details'!$I$12), IF('Personnel Details'!$K$12="", "", 'Personnel Details'!$K$12), IF('Personnel Details'!$F$12="", "", 'Personnel Details'!$F$12))))</f>
        <v/>
      </c>
      <c r="HB185" s="79" t="str">
        <f>IF(GZ$9="", "", IF(AND(NOT('Personnel Details'!$N$12=""), $B185&gt;='Personnel Details'!$N$12), 'Personnel Details'!$Q$12, IF(AND(NOT('Personnel Details'!$I$12=""), $B185&gt;='Personnel Details'!$I$12), 'Personnel Details'!$L$12, 'Personnel Details'!$G$12)))</f>
        <v/>
      </c>
      <c r="HC185" s="59" t="str">
        <f t="shared" si="404"/>
        <v/>
      </c>
      <c r="HD185" s="53"/>
      <c r="HF185" s="78" t="str">
        <f>IF(HF$9="", "", IF(AND(NOT('Personnel Details'!$N$13=""), $B185&gt;='Personnel Details'!$N$13), 'Personnel Details'!$O$13, IF(AND(NOT('Personnel Details'!$I$13=""), $B185&gt;='Personnel Details'!$I$13), 'Personnel Details'!$J$13, 'Personnel Details'!$E$13)))</f>
        <v/>
      </c>
      <c r="HG185" s="59" t="str">
        <f>IF(HF$9="", "", IF(AND(NOT('Personnel Details'!$N$13=""), $B185&gt;='Personnel Details'!$N$13), IF('Personnel Details'!$P$13="","", 'Personnel Details'!$P$13), IF(AND(NOT('Personnel Details'!$I$13=""), $B185&gt;='Personnel Details'!$I$13), IF('Personnel Details'!$K$13="", "", 'Personnel Details'!$K$13), IF('Personnel Details'!$F$13="", "", 'Personnel Details'!$F$13))))</f>
        <v/>
      </c>
      <c r="HH185" s="79" t="str">
        <f>IF(HF$9="", "", IF(AND(NOT('Personnel Details'!$N$13=""), $B185&gt;='Personnel Details'!$N$13), 'Personnel Details'!$Q$13, IF(AND(NOT('Personnel Details'!$I$13=""), $B185&gt;='Personnel Details'!$I$13), 'Personnel Details'!$L$13, 'Personnel Details'!$G$13)))</f>
        <v/>
      </c>
      <c r="HI185" s="59" t="str">
        <f t="shared" si="405"/>
        <v/>
      </c>
      <c r="HJ185" s="53"/>
      <c r="HL185" s="78" t="str">
        <f>IF(HL$9="", "", IF(AND(NOT('Personnel Details'!$N$14=""), $B185&gt;='Personnel Details'!$N$14), 'Personnel Details'!$O$14, IF(AND(NOT('Personnel Details'!$I$14=""), $B185&gt;='Personnel Details'!$I$14), 'Personnel Details'!$J$14, 'Personnel Details'!$E$14)))</f>
        <v/>
      </c>
      <c r="HM185" s="59" t="str">
        <f>IF(HL$9="", "", IF(AND(NOT('Personnel Details'!$N$14=""), $B185&gt;='Personnel Details'!$N$14), IF('Personnel Details'!$P$14="","", 'Personnel Details'!$P$14), IF(AND(NOT('Personnel Details'!$I$14=""), $B185&gt;='Personnel Details'!$I$14), IF('Personnel Details'!$K$14="", "", 'Personnel Details'!$K$14), IF('Personnel Details'!$F$14="", "", 'Personnel Details'!$F$14))))</f>
        <v/>
      </c>
      <c r="HN185" s="79" t="str">
        <f>IF(HL$9="", "", IF(AND(NOT('Personnel Details'!$N$14=""), $B185&gt;='Personnel Details'!$N$14), 'Personnel Details'!$Q$14, IF(AND(NOT('Personnel Details'!$I$14=""), $B185&gt;='Personnel Details'!$I$14), 'Personnel Details'!$L$14, 'Personnel Details'!$G$14)))</f>
        <v/>
      </c>
      <c r="HO185" s="59" t="str">
        <f t="shared" si="406"/>
        <v/>
      </c>
      <c r="HP185" s="53"/>
      <c r="HR185" s="78" t="str">
        <f>IF(HR$9="", "", IF(AND(NOT('Personnel Details'!$N$15=""), $B185&gt;='Personnel Details'!$N$15), 'Personnel Details'!$O$15, IF(AND(NOT('Personnel Details'!$I$15=""), $B185&gt;='Personnel Details'!$I$15), 'Personnel Details'!$J$15, 'Personnel Details'!$E$15)))</f>
        <v/>
      </c>
      <c r="HS185" s="59" t="str">
        <f>IF(HR$9="", "", IF(AND(NOT('Personnel Details'!$N$15=""), $B185&gt;='Personnel Details'!$N$15), IF('Personnel Details'!$P$15="","", 'Personnel Details'!$P$15), IF(AND(NOT('Personnel Details'!$I$15=""), $B185&gt;='Personnel Details'!$I$15), IF('Personnel Details'!$K$15="", "", 'Personnel Details'!$K$15), IF('Personnel Details'!$F$15="", "", 'Personnel Details'!$F$15))))</f>
        <v/>
      </c>
      <c r="HT185" s="79" t="str">
        <f>IF(HR$9="", "", IF(AND(NOT('Personnel Details'!$N$15=""), $B185&gt;='Personnel Details'!$N$15), 'Personnel Details'!$Q$15, IF(AND(NOT('Personnel Details'!$I$15=""), $B185&gt;='Personnel Details'!$I$15), 'Personnel Details'!$L$15, 'Personnel Details'!$G$15)))</f>
        <v/>
      </c>
      <c r="HU185" s="59" t="str">
        <f t="shared" si="407"/>
        <v/>
      </c>
      <c r="HV185" s="53"/>
      <c r="HX185" s="78" t="str">
        <f>IF(HX$9="", "", IF(AND(NOT('Personnel Details'!$N$16=""), $B185&gt;='Personnel Details'!$N$16), 'Personnel Details'!$O$16, IF(AND(NOT('Personnel Details'!$I$16=""), $B185&gt;='Personnel Details'!$I$16), 'Personnel Details'!$J$16, 'Personnel Details'!$E$16)))</f>
        <v/>
      </c>
      <c r="HY185" s="59" t="str">
        <f>IF(HX$9="", "", IF(AND(NOT('Personnel Details'!$N$16=""), $B185&gt;='Personnel Details'!$N$16), IF('Personnel Details'!$P$16="","", 'Personnel Details'!$P$16), IF(AND(NOT('Personnel Details'!$I$16=""), $B185&gt;='Personnel Details'!$I$16), IF('Personnel Details'!$K$16="", "", 'Personnel Details'!$K$16), IF('Personnel Details'!$F$16="", "", 'Personnel Details'!$F$16))))</f>
        <v/>
      </c>
      <c r="HZ185" s="79" t="str">
        <f>IF(HX$9="", "", IF(AND(NOT('Personnel Details'!$N$16=""), $B185&gt;='Personnel Details'!$N$16), 'Personnel Details'!$Q$16, IF(AND(NOT('Personnel Details'!$I$16=""), $B185&gt;='Personnel Details'!$I$16), 'Personnel Details'!$L$16, 'Personnel Details'!$G$16)))</f>
        <v/>
      </c>
      <c r="IA185" s="59" t="str">
        <f t="shared" si="408"/>
        <v/>
      </c>
      <c r="IB185" s="53"/>
      <c r="ID185" s="78" t="str">
        <f>IF(ID$9="", "", IF(AND(NOT('Personnel Details'!$N$17=""), $B185&gt;='Personnel Details'!$N$17), 'Personnel Details'!$O$17, IF(AND(NOT('Personnel Details'!$I$17=""), $B185&gt;='Personnel Details'!$I$17), 'Personnel Details'!$J$17, 'Personnel Details'!$E$17)))</f>
        <v/>
      </c>
      <c r="IE185" s="59" t="str">
        <f>IF(ID$9="", "", IF(AND(NOT('Personnel Details'!$N$17=""), $B185&gt;='Personnel Details'!$N$17), IF('Personnel Details'!$P$17="","", 'Personnel Details'!$P$17), IF(AND(NOT('Personnel Details'!$I$17=""), $B185&gt;='Personnel Details'!$I$17), IF('Personnel Details'!$K$17="", "", 'Personnel Details'!$K$17), IF('Personnel Details'!$F$17="", "", 'Personnel Details'!$F$17))))</f>
        <v/>
      </c>
      <c r="IF185" s="79" t="str">
        <f>IF(ID$9="", "", IF(AND(NOT('Personnel Details'!$N$17=""), $B185&gt;='Personnel Details'!$N$17), 'Personnel Details'!$Q$17, IF(AND(NOT('Personnel Details'!$I$17=""), $B185&gt;='Personnel Details'!$I$17), 'Personnel Details'!$L$17, 'Personnel Details'!$G$17)))</f>
        <v/>
      </c>
      <c r="IG185" s="59" t="str">
        <f t="shared" si="409"/>
        <v/>
      </c>
      <c r="IH185" s="53"/>
      <c r="IJ185" s="78" t="str">
        <f>IF(IJ$9="", "", IF(AND(NOT('Personnel Details'!$N$18=""), $B185&gt;='Personnel Details'!$N$18), 'Personnel Details'!$O$18, IF(AND(NOT('Personnel Details'!$I$18=""), $B185&gt;='Personnel Details'!$I$18), 'Personnel Details'!$J$18, 'Personnel Details'!$E$18)))</f>
        <v/>
      </c>
      <c r="IK185" s="59" t="str">
        <f>IF(IJ$9="", "", IF(AND(NOT('Personnel Details'!$N$18=""), $B185&gt;='Personnel Details'!$N$18), IF('Personnel Details'!$P$18="","", 'Personnel Details'!$P$18), IF(AND(NOT('Personnel Details'!$I$18=""), $B185&gt;='Personnel Details'!$I$18), IF('Personnel Details'!$K$18="", "", 'Personnel Details'!$K$18), IF('Personnel Details'!$F$18="", "", 'Personnel Details'!$F$18))))</f>
        <v/>
      </c>
      <c r="IL185" s="79" t="str">
        <f>IF(IJ$9="", "", IF(AND(NOT('Personnel Details'!$N$18=""), $B185&gt;='Personnel Details'!$N$18), 'Personnel Details'!$Q$18, IF(AND(NOT('Personnel Details'!$I$18=""), $B185&gt;='Personnel Details'!$I$18), 'Personnel Details'!$L$18, 'Personnel Details'!$G$18)))</f>
        <v/>
      </c>
      <c r="IM185" s="59" t="str">
        <f t="shared" si="410"/>
        <v/>
      </c>
      <c r="IN185" s="53"/>
      <c r="IP185" s="78" t="str">
        <f>IF(IP$9="", "", IF(AND(NOT('Personnel Details'!$N$19=""), $B185&gt;='Personnel Details'!$N$19), 'Personnel Details'!$O$19, IF(AND(NOT('Personnel Details'!$I$19=""), $B185&gt;='Personnel Details'!$I$19), 'Personnel Details'!$J$19, 'Personnel Details'!$E$19)))</f>
        <v/>
      </c>
      <c r="IQ185" s="59" t="str">
        <f>IF(IP$9="", "", IF(AND(NOT('Personnel Details'!$N$19=""), $B185&gt;='Personnel Details'!$N$19), IF('Personnel Details'!$P$19="","", 'Personnel Details'!$P$19), IF(AND(NOT('Personnel Details'!$I$19=""), $B185&gt;='Personnel Details'!$I$19), IF('Personnel Details'!$K$19="", "", 'Personnel Details'!$K$19), IF('Personnel Details'!$F$19="", "", 'Personnel Details'!$F$19))))</f>
        <v/>
      </c>
      <c r="IR185" s="79" t="str">
        <f>IF(IP$9="", "", IF(AND(NOT('Personnel Details'!$N$19=""), $B185&gt;='Personnel Details'!$N$19), 'Personnel Details'!$Q$19, IF(AND(NOT('Personnel Details'!$I$19=""), $B185&gt;='Personnel Details'!$I$19), 'Personnel Details'!$L$19, 'Personnel Details'!$G$19)))</f>
        <v/>
      </c>
      <c r="IS185" s="59" t="str">
        <f t="shared" si="411"/>
        <v/>
      </c>
      <c r="IT185" s="53"/>
      <c r="IV185" s="78" t="str">
        <f>IF(IV$9="", "", IF(AND(NOT('Personnel Details'!$N$20=""), $B185&gt;='Personnel Details'!$N$20), 'Personnel Details'!$O$20, IF(AND(NOT('Personnel Details'!$I$20=""), $B185&gt;='Personnel Details'!$I$20), 'Personnel Details'!$J$20, 'Personnel Details'!$E$20)))</f>
        <v/>
      </c>
      <c r="IW185" s="59" t="str">
        <f>IF(IV$9="", "", IF(AND(NOT('Personnel Details'!$N$20=""), $B185&gt;='Personnel Details'!$N$20), IF('Personnel Details'!$P$20="","", 'Personnel Details'!$P$20), IF(AND(NOT('Personnel Details'!$I$20=""), $B185&gt;='Personnel Details'!$I$20), IF('Personnel Details'!$K$20="", "", 'Personnel Details'!$K$20), IF('Personnel Details'!$F$20="", "", 'Personnel Details'!$F$20))))</f>
        <v/>
      </c>
      <c r="IX185" s="79" t="str">
        <f>IF(IV$9="", "", IF(AND(NOT('Personnel Details'!$N$20=""), $B185&gt;='Personnel Details'!$N$20), 'Personnel Details'!$Q$20, IF(AND(NOT('Personnel Details'!$I$20=""), $B185&gt;='Personnel Details'!$I$20), 'Personnel Details'!$L$20, 'Personnel Details'!$G$20)))</f>
        <v/>
      </c>
      <c r="IY185" s="59" t="str">
        <f t="shared" si="412"/>
        <v/>
      </c>
      <c r="IZ185" s="53"/>
      <c r="JB185" s="78" t="str">
        <f>IF(JB$9="", "", IF(AND(NOT('Personnel Details'!$N$21=""), $B185&gt;='Personnel Details'!$N$21), 'Personnel Details'!$O$21, IF(AND(NOT('Personnel Details'!$I$21=""), $B185&gt;='Personnel Details'!$I$21), 'Personnel Details'!$J$21, 'Personnel Details'!$E$21)))</f>
        <v/>
      </c>
      <c r="JC185" s="59" t="str">
        <f>IF(JB$9="", "", IF(AND(NOT('Personnel Details'!$N$21=""), $B185&gt;='Personnel Details'!$N$21), IF('Personnel Details'!$P$21="","", 'Personnel Details'!$P$21), IF(AND(NOT('Personnel Details'!$I$21=""), $B185&gt;='Personnel Details'!$I$21), IF('Personnel Details'!$K$21="", "", 'Personnel Details'!$K$21), IF('Personnel Details'!$F$21="", "", 'Personnel Details'!$F$21))))</f>
        <v/>
      </c>
      <c r="JD185" s="79" t="str">
        <f>IF(JB$9="", "", IF(AND(NOT('Personnel Details'!$N$21=""), $B185&gt;='Personnel Details'!$N$21), 'Personnel Details'!$Q$21, IF(AND(NOT('Personnel Details'!$I$21=""), $B185&gt;='Personnel Details'!$I$21), 'Personnel Details'!$L$21, 'Personnel Details'!$G$21)))</f>
        <v/>
      </c>
      <c r="JE185" s="59" t="str">
        <f t="shared" si="413"/>
        <v/>
      </c>
      <c r="JF185" s="53"/>
      <c r="JH185" s="78" t="str">
        <f>IF(JH$9="", "", IF(AND(NOT('Personnel Details'!$N$22=""), $B185&gt;='Personnel Details'!$N$22), 'Personnel Details'!$O$22, IF(AND(NOT('Personnel Details'!$I$22=""), $B185&gt;='Personnel Details'!$I$22), 'Personnel Details'!$J$22, 'Personnel Details'!$E$22)))</f>
        <v/>
      </c>
      <c r="JI185" s="59" t="str">
        <f>IF(JH$9="", "", IF(AND(NOT('Personnel Details'!$N$22=""), $B185&gt;='Personnel Details'!$N$22), IF('Personnel Details'!$P$22="","", 'Personnel Details'!$P$22), IF(AND(NOT('Personnel Details'!$I$22=""), $B185&gt;='Personnel Details'!$I$22), IF('Personnel Details'!$K$22="", "", 'Personnel Details'!$K$22), IF('Personnel Details'!$F$22="", "", 'Personnel Details'!$F$22))))</f>
        <v/>
      </c>
      <c r="JJ185" s="79" t="str">
        <f>IF(JH$9="", "", IF(AND(NOT('Personnel Details'!$N$22=""), $B185&gt;='Personnel Details'!$N$22), 'Personnel Details'!$Q$22, IF(AND(NOT('Personnel Details'!$I$22=""), $B185&gt;='Personnel Details'!$I$22), 'Personnel Details'!$L$22, 'Personnel Details'!$G$22)))</f>
        <v/>
      </c>
      <c r="JK185" s="59" t="str">
        <f t="shared" si="414"/>
        <v/>
      </c>
      <c r="JL185" s="53"/>
      <c r="JN185" s="78" t="str">
        <f>IF(JN$9="", "", IF(AND(NOT('Personnel Details'!$N$23=""), $B185&gt;='Personnel Details'!$N$23), 'Personnel Details'!$O$23, IF(AND(NOT('Personnel Details'!$I$23=""), $B185&gt;='Personnel Details'!$I$23), 'Personnel Details'!$J$23, 'Personnel Details'!$E$23)))</f>
        <v/>
      </c>
      <c r="JO185" s="59" t="str">
        <f>IF(JN$9="", "", IF(AND(NOT('Personnel Details'!$N$23=""), $B185&gt;='Personnel Details'!$N$23), IF('Personnel Details'!$P$23="","", 'Personnel Details'!$P$23), IF(AND(NOT('Personnel Details'!$I$23=""), $B185&gt;='Personnel Details'!$I$23), IF('Personnel Details'!$K$23="", "", 'Personnel Details'!$K$23), IF('Personnel Details'!$F$23="", "", 'Personnel Details'!$F$23))))</f>
        <v/>
      </c>
      <c r="JP185" s="79" t="str">
        <f>IF(JN$9="", "", IF(AND(NOT('Personnel Details'!$N$23=""), $B185&gt;='Personnel Details'!$N$23), 'Personnel Details'!$Q$23, IF(AND(NOT('Personnel Details'!$I$23=""), $B185&gt;='Personnel Details'!$I$23), 'Personnel Details'!$L$23, 'Personnel Details'!$G$23)))</f>
        <v/>
      </c>
      <c r="JQ185" s="59" t="str">
        <f t="shared" si="415"/>
        <v/>
      </c>
      <c r="JR185" s="53"/>
      <c r="JT185" s="78" t="str">
        <f>IF(JT$9="", "", IF(AND(NOT('Personnel Details'!$N$24=""), $B185&gt;='Personnel Details'!$N$24), 'Personnel Details'!$O$24, IF(AND(NOT('Personnel Details'!$I$24=""), $B185&gt;='Personnel Details'!$I$24), 'Personnel Details'!$J$24, 'Personnel Details'!$E$24)))</f>
        <v/>
      </c>
      <c r="JU185" s="59" t="str">
        <f>IF(JT$9="", "", IF(AND(NOT('Personnel Details'!$N$24=""), $B185&gt;='Personnel Details'!$N$24), IF('Personnel Details'!$P$24="","", 'Personnel Details'!$P$24), IF(AND(NOT('Personnel Details'!$I$24=""), $B185&gt;='Personnel Details'!$I$24), IF('Personnel Details'!$K$24="", "", 'Personnel Details'!$K$24), IF('Personnel Details'!$F$24="", "", 'Personnel Details'!$F$24))))</f>
        <v/>
      </c>
      <c r="JV185" s="79" t="str">
        <f>IF(JT$9="", "", IF(AND(NOT('Personnel Details'!$N$24=""), $B185&gt;='Personnel Details'!$N$24), 'Personnel Details'!$Q$24, IF(AND(NOT('Personnel Details'!$I$24=""), $B185&gt;='Personnel Details'!$I$24), 'Personnel Details'!$L$24, 'Personnel Details'!$G$24)))</f>
        <v/>
      </c>
      <c r="JW185" s="59" t="str">
        <f t="shared" si="416"/>
        <v/>
      </c>
      <c r="JX185" s="53"/>
      <c r="JZ185" s="78" t="str">
        <f>IF(JZ$9="", "", IF(AND(NOT('Personnel Details'!$N$25=""), $B185&gt;='Personnel Details'!$N$25), 'Personnel Details'!$O$25, IF(AND(NOT('Personnel Details'!$I$25=""), $B185&gt;='Personnel Details'!$I$25), 'Personnel Details'!$J$25, 'Personnel Details'!$E$25)))</f>
        <v/>
      </c>
      <c r="KA185" s="59" t="str">
        <f>IF(JZ$9="", "", IF(AND(NOT('Personnel Details'!$N$25=""), $B185&gt;='Personnel Details'!$N$25), IF('Personnel Details'!$P$25="","", 'Personnel Details'!$P$25), IF(AND(NOT('Personnel Details'!$I$25=""), $B185&gt;='Personnel Details'!$I$25), IF('Personnel Details'!$K$25="", "", 'Personnel Details'!$K$25), IF('Personnel Details'!$F$25="", "", 'Personnel Details'!$F$25))))</f>
        <v/>
      </c>
      <c r="KB185" s="79" t="str">
        <f>IF(JZ$9="", "", IF(AND(NOT('Personnel Details'!$N$25=""), $B185&gt;='Personnel Details'!$N$25), 'Personnel Details'!$Q$25, IF(AND(NOT('Personnel Details'!$I$25=""), $B185&gt;='Personnel Details'!$I$25), 'Personnel Details'!$L$25, 'Personnel Details'!$G$25)))</f>
        <v/>
      </c>
      <c r="KC185" s="59" t="str">
        <f t="shared" si="417"/>
        <v/>
      </c>
      <c r="KD185" s="53"/>
      <c r="KF185" s="78" t="str">
        <f>IF(KF$9="", "", IF(AND(NOT('Personnel Details'!$N$26=""), $B185&gt;='Personnel Details'!$N$26), 'Personnel Details'!$O$26, IF(AND(NOT('Personnel Details'!$I$26=""), $B185&gt;='Personnel Details'!$I$26), 'Personnel Details'!$J$26, 'Personnel Details'!$E$26)))</f>
        <v/>
      </c>
      <c r="KG185" s="59" t="str">
        <f>IF(KF$9="", "", IF(AND(NOT('Personnel Details'!$N$26=""), $B185&gt;='Personnel Details'!$N$26), IF('Personnel Details'!$P$26="","", 'Personnel Details'!$P$26), IF(AND(NOT('Personnel Details'!$I$26=""), $B185&gt;='Personnel Details'!$I$26), IF('Personnel Details'!$K$26="", "", 'Personnel Details'!$K$26), IF('Personnel Details'!$F$26="", "", 'Personnel Details'!$F$26))))</f>
        <v/>
      </c>
      <c r="KH185" s="79" t="str">
        <f>IF(KF$9="", "", IF(AND(NOT('Personnel Details'!$N$26=""), $B185&gt;='Personnel Details'!$N$26), 'Personnel Details'!$Q$26, IF(AND(NOT('Personnel Details'!$I$26=""), $B185&gt;='Personnel Details'!$I$26), 'Personnel Details'!$L$26, 'Personnel Details'!$G$26)))</f>
        <v/>
      </c>
      <c r="KI185" s="59" t="str">
        <f t="shared" si="418"/>
        <v/>
      </c>
      <c r="KJ185" s="53"/>
      <c r="KL185" s="78" t="str">
        <f>IF(KL$9="", "", IF(AND(NOT('Personnel Details'!$N$27=""), $B185&gt;='Personnel Details'!$N$27), 'Personnel Details'!$O$27, IF(AND(NOT('Personnel Details'!$I$27=""), $B185&gt;='Personnel Details'!$I$27), 'Personnel Details'!$J$27, 'Personnel Details'!$E$27)))</f>
        <v/>
      </c>
      <c r="KM185" s="59" t="str">
        <f>IF(KL$9="", "", IF(AND(NOT('Personnel Details'!$N$27=""), $B185&gt;='Personnel Details'!$N$27), IF('Personnel Details'!$P$27="","", 'Personnel Details'!$P$27), IF(AND(NOT('Personnel Details'!$I$27=""), $B185&gt;='Personnel Details'!$I$27), IF('Personnel Details'!$K$27="", "", 'Personnel Details'!$K$27), IF('Personnel Details'!$F$27="", "", 'Personnel Details'!$F$27))))</f>
        <v/>
      </c>
      <c r="KN185" s="79" t="str">
        <f>IF(KL$9="", "", IF(AND(NOT('Personnel Details'!$N$27=""), $B185&gt;='Personnel Details'!$N$27), 'Personnel Details'!$Q$27, IF(AND(NOT('Personnel Details'!$I$27=""), $B185&gt;='Personnel Details'!$I$27), 'Personnel Details'!$L$27, 'Personnel Details'!$G$27)))</f>
        <v/>
      </c>
      <c r="KO185" s="59" t="str">
        <f t="shared" si="419"/>
        <v/>
      </c>
      <c r="KP185" s="53"/>
      <c r="KR185" s="78" t="str">
        <f>IF(KR$9="", "", IF(AND(NOT('Personnel Details'!$N$28=""), $B185&gt;='Personnel Details'!$N$28), 'Personnel Details'!$O$28, IF(AND(NOT('Personnel Details'!$I$28=""), $B185&gt;='Personnel Details'!$I$28), 'Personnel Details'!$J$28, 'Personnel Details'!$E$28)))</f>
        <v/>
      </c>
      <c r="KS185" s="59" t="str">
        <f>IF(KR$9="", "", IF(AND(NOT('Personnel Details'!$N$28=""), $B185&gt;='Personnel Details'!$N$28), IF('Personnel Details'!$P$28="","", 'Personnel Details'!$P$28), IF(AND(NOT('Personnel Details'!$I$28=""), $B185&gt;='Personnel Details'!$I$28), IF('Personnel Details'!$K$28="", "", 'Personnel Details'!$K$28), IF('Personnel Details'!$F$28="", "", 'Personnel Details'!$F$28))))</f>
        <v/>
      </c>
      <c r="KT185" s="79" t="str">
        <f>IF(KR$9="", "", IF(AND(NOT('Personnel Details'!$N$28=""), $B185&gt;='Personnel Details'!$N$28), 'Personnel Details'!$Q$28, IF(AND(NOT('Personnel Details'!$I$28=""), $B185&gt;='Personnel Details'!$I$28), 'Personnel Details'!$L$28, 'Personnel Details'!$G$28)))</f>
        <v/>
      </c>
      <c r="KU185" s="59" t="str">
        <f t="shared" si="420"/>
        <v/>
      </c>
      <c r="KV185" s="53"/>
      <c r="KX185" s="78" t="str">
        <f>IF(KX$9="", "", IF(AND(NOT('Personnel Details'!$N$29=""), $B185&gt;='Personnel Details'!$N$29), 'Personnel Details'!$O$29, IF(AND(NOT('Personnel Details'!$I$29=""), $B185&gt;='Personnel Details'!$I$29), 'Personnel Details'!$J$29, 'Personnel Details'!$E$29)))</f>
        <v/>
      </c>
      <c r="KY185" s="59" t="str">
        <f>IF(KX$9="", "", IF(AND(NOT('Personnel Details'!$N$29=""), $B185&gt;='Personnel Details'!$N$29), IF('Personnel Details'!$P$29="","", 'Personnel Details'!$P$29), IF(AND(NOT('Personnel Details'!$I$29=""), $B185&gt;='Personnel Details'!$I$29), IF('Personnel Details'!$K$29="", "", 'Personnel Details'!$K$29), IF('Personnel Details'!$F$29="", "", 'Personnel Details'!$F$29))))</f>
        <v/>
      </c>
      <c r="KZ185" s="79" t="str">
        <f>IF(KX$9="", "", IF(AND(NOT('Personnel Details'!$N$29=""), $B185&gt;='Personnel Details'!$N$29), 'Personnel Details'!$Q$29, IF(AND(NOT('Personnel Details'!$I$29=""), $B185&gt;='Personnel Details'!$I$29), 'Personnel Details'!$L$29, 'Personnel Details'!$G$29)))</f>
        <v/>
      </c>
      <c r="LA185" s="59" t="str">
        <f t="shared" si="421"/>
        <v/>
      </c>
      <c r="LB185" s="53"/>
      <c r="LD185" s="78" t="str">
        <f>IF(LD$9="", "", IF(AND(NOT('Personnel Details'!$N$30=""), $B185&gt;='Personnel Details'!$N$30), 'Personnel Details'!$O$30, IF(AND(NOT('Personnel Details'!$I$30=""), $B185&gt;='Personnel Details'!$I$30), 'Personnel Details'!$J$30, 'Personnel Details'!$E$30)))</f>
        <v/>
      </c>
      <c r="LE185" s="59" t="str">
        <f>IF(LD$9="", "", IF(AND(NOT('Personnel Details'!$N$30=""), $B185&gt;='Personnel Details'!$N$30), IF('Personnel Details'!$P$30="","", 'Personnel Details'!$P$30), IF(AND(NOT('Personnel Details'!$I$30=""), $B185&gt;='Personnel Details'!$I$30), IF('Personnel Details'!$K$30="", "", 'Personnel Details'!$K$30), IF('Personnel Details'!$F$30="", "", 'Personnel Details'!$F$30))))</f>
        <v/>
      </c>
      <c r="LF185" s="79" t="str">
        <f>IF(LD$9="", "", IF(AND(NOT('Personnel Details'!$N$30=""), $B185&gt;='Personnel Details'!$N$30), 'Personnel Details'!$Q$30, IF(AND(NOT('Personnel Details'!$I$30=""), $B185&gt;='Personnel Details'!$I$30), 'Personnel Details'!$L$30, 'Personnel Details'!$G$30)))</f>
        <v/>
      </c>
      <c r="LG185" s="59" t="str">
        <f t="shared" si="422"/>
        <v/>
      </c>
      <c r="LH185" s="53"/>
      <c r="LJ185" s="78" t="str">
        <f>IF(LJ$9="", "", IF(AND(NOT('Personnel Details'!$N$31=""), $B185&gt;='Personnel Details'!$N$31), 'Personnel Details'!$O$31, IF(AND(NOT('Personnel Details'!$I$31=""), $B185&gt;='Personnel Details'!$I$31), 'Personnel Details'!$J$31, 'Personnel Details'!$E$31)))</f>
        <v/>
      </c>
      <c r="LK185" s="59" t="str">
        <f>IF(LJ$9="", "", IF(AND(NOT('Personnel Details'!$N$31=""), $B185&gt;='Personnel Details'!$N$31), IF('Personnel Details'!$P$31="","", 'Personnel Details'!$P$31), IF(AND(NOT('Personnel Details'!$I$31=""), $B185&gt;='Personnel Details'!$I$31), IF('Personnel Details'!$K$31="", "", 'Personnel Details'!$K$31), IF('Personnel Details'!$F$31="", "", 'Personnel Details'!$F$31))))</f>
        <v/>
      </c>
      <c r="LL185" s="79" t="str">
        <f>IF(LJ$9="", "", IF(AND(NOT('Personnel Details'!$N$31=""), $B185&gt;='Personnel Details'!$N$31), 'Personnel Details'!$Q$31, IF(AND(NOT('Personnel Details'!$I$31=""), $B185&gt;='Personnel Details'!$I$31), 'Personnel Details'!$L$31, 'Personnel Details'!$G$31)))</f>
        <v/>
      </c>
      <c r="LM185" s="59" t="str">
        <f t="shared" si="423"/>
        <v/>
      </c>
      <c r="LN185" s="53"/>
      <c r="LP185" s="78" t="str">
        <f>IF(LP$9="", "", IF(AND(NOT('Personnel Details'!$N$32=""), $B185&gt;='Personnel Details'!$N$32), 'Personnel Details'!$O$32, IF(AND(NOT('Personnel Details'!$I$32=""), $B185&gt;='Personnel Details'!$I$32), 'Personnel Details'!$J$32, 'Personnel Details'!$E$32)))</f>
        <v/>
      </c>
      <c r="LQ185" s="59" t="str">
        <f>IF(LP$9="", "", IF(AND(NOT('Personnel Details'!$N$32=""), $B185&gt;='Personnel Details'!$N$32), IF('Personnel Details'!$P$32="","", 'Personnel Details'!$P$32), IF(AND(NOT('Personnel Details'!$I$32=""), $B185&gt;='Personnel Details'!$I$32), IF('Personnel Details'!$K$32="", "", 'Personnel Details'!$K$32), IF('Personnel Details'!$F$32="", "", 'Personnel Details'!$F$32))))</f>
        <v/>
      </c>
      <c r="LR185" s="79" t="str">
        <f>IF(LP$9="", "", IF(AND(NOT('Personnel Details'!$N$32=""), $B185&gt;='Personnel Details'!$N$32), 'Personnel Details'!$Q$32, IF(AND(NOT('Personnel Details'!$I$32=""), $B185&gt;='Personnel Details'!$I$32), 'Personnel Details'!$L$32, 'Personnel Details'!$G$32)))</f>
        <v/>
      </c>
      <c r="LS185" s="59" t="str">
        <f t="shared" si="424"/>
        <v/>
      </c>
      <c r="LT185" s="53"/>
      <c r="LV185" s="78" t="str">
        <f>IF(LV$9="", "", IF(AND(NOT('Personnel Details'!$N$33=""), $B185&gt;='Personnel Details'!$N$33), 'Personnel Details'!$O$33, IF(AND(NOT('Personnel Details'!$I$33=""), $B185&gt;='Personnel Details'!$I$33), 'Personnel Details'!$J$33, 'Personnel Details'!$E$33)))</f>
        <v/>
      </c>
      <c r="LW185" s="59" t="str">
        <f>IF(LV$9="", "", IF(AND(NOT('Personnel Details'!$N$33=""), $B185&gt;='Personnel Details'!$N$33), IF('Personnel Details'!$P$33="","", 'Personnel Details'!$P$33), IF(AND(NOT('Personnel Details'!$I$33=""), $B185&gt;='Personnel Details'!$I$33), IF('Personnel Details'!$K$33="", "", 'Personnel Details'!$K$33), IF('Personnel Details'!$F$33="", "", 'Personnel Details'!$F$33))))</f>
        <v/>
      </c>
      <c r="LX185" s="79" t="str">
        <f>IF(LV$9="", "", IF(AND(NOT('Personnel Details'!$N$33=""), $B185&gt;='Personnel Details'!$N$33), 'Personnel Details'!$Q$33, IF(AND(NOT('Personnel Details'!$I$33=""), $B185&gt;='Personnel Details'!$I$33), 'Personnel Details'!$L$33, 'Personnel Details'!$G$33)))</f>
        <v/>
      </c>
      <c r="LY185" s="59" t="str">
        <f t="shared" si="425"/>
        <v/>
      </c>
      <c r="LZ185" s="53"/>
      <c r="MB185" s="78" t="str">
        <f>IF(MB$9="", "", IF(AND(NOT('Personnel Details'!$N$34=""), $B185&gt;='Personnel Details'!$N$34), 'Personnel Details'!$O$34, IF(AND(NOT('Personnel Details'!$I$34=""), $B185&gt;='Personnel Details'!$I$34), 'Personnel Details'!$J$34, 'Personnel Details'!$E$34)))</f>
        <v/>
      </c>
      <c r="MC185" s="59" t="str">
        <f>IF(MB$9="", "", IF(AND(NOT('Personnel Details'!$N$34=""), $B185&gt;='Personnel Details'!$N$34), IF('Personnel Details'!$P$34="","", 'Personnel Details'!$P$34), IF(AND(NOT('Personnel Details'!$I$34=""), $B185&gt;='Personnel Details'!$I$34), IF('Personnel Details'!$K$34="", "", 'Personnel Details'!$K$34), IF('Personnel Details'!$F$34="", "", 'Personnel Details'!$F$34))))</f>
        <v/>
      </c>
      <c r="MD185" s="79" t="str">
        <f>IF(MB$9="", "", IF(AND(NOT('Personnel Details'!$N$34=""), $B185&gt;='Personnel Details'!$N$34), 'Personnel Details'!$Q$34, IF(AND(NOT('Personnel Details'!$I$34=""), $B185&gt;='Personnel Details'!$I$34), 'Personnel Details'!$L$34, 'Personnel Details'!$G$34)))</f>
        <v/>
      </c>
      <c r="ME185" s="59" t="str">
        <f t="shared" si="426"/>
        <v/>
      </c>
      <c r="MF185" s="53"/>
      <c r="MH185" s="78" t="str">
        <f>IF(MH$9="", "", IF(AND(NOT('Personnel Details'!$N$35=""), $B185&gt;='Personnel Details'!$N$35), 'Personnel Details'!$O$35, IF(AND(NOT('Personnel Details'!$I$35=""), $B185&gt;='Personnel Details'!$I$35), 'Personnel Details'!$J$35, 'Personnel Details'!$E$35)))</f>
        <v/>
      </c>
      <c r="MI185" s="59" t="str">
        <f>IF(MH$9="", "", IF(AND(NOT('Personnel Details'!$N$35=""), $B185&gt;='Personnel Details'!$N$35), IF('Personnel Details'!$P$35="","", 'Personnel Details'!$P$35), IF(AND(NOT('Personnel Details'!$I$35=""), $B185&gt;='Personnel Details'!$I$35), IF('Personnel Details'!$K$35="", "", 'Personnel Details'!$K$35), IF('Personnel Details'!$F$35="", "", 'Personnel Details'!$F$35))))</f>
        <v/>
      </c>
      <c r="MJ185" s="79" t="str">
        <f>IF(MH$9="", "", IF(AND(NOT('Personnel Details'!$N$35=""), $B185&gt;='Personnel Details'!$N$35), 'Personnel Details'!$Q$35, IF(AND(NOT('Personnel Details'!$I$35=""), $B185&gt;='Personnel Details'!$I$35), 'Personnel Details'!$L$35, 'Personnel Details'!$G$35)))</f>
        <v/>
      </c>
      <c r="MK185" s="59" t="str">
        <f t="shared" si="427"/>
        <v/>
      </c>
      <c r="ML185" s="53"/>
      <c r="MN185" s="78" t="str">
        <f>IF(MN$9="", "", IF(AND(NOT('Personnel Details'!$N$36=""), $B185&gt;='Personnel Details'!$N$36), 'Personnel Details'!$O$36, IF(AND(NOT('Personnel Details'!$I$36=""), $B185&gt;='Personnel Details'!$I$36), 'Personnel Details'!$J$36, 'Personnel Details'!$E$36)))</f>
        <v/>
      </c>
      <c r="MO185" s="59" t="str">
        <f>IF(MN$9="", "", IF(AND(NOT('Personnel Details'!$N$36=""), $B185&gt;='Personnel Details'!$N$36), IF('Personnel Details'!$P$36="","", 'Personnel Details'!$P$36), IF(AND(NOT('Personnel Details'!$I$36=""), $B185&gt;='Personnel Details'!$I$36), IF('Personnel Details'!$K$36="", "", 'Personnel Details'!$K$36), IF('Personnel Details'!$F$36="", "", 'Personnel Details'!$F$36))))</f>
        <v/>
      </c>
      <c r="MP185" s="79" t="str">
        <f>IF(MN$9="", "", IF(AND(NOT('Personnel Details'!$N$36=""), $B185&gt;='Personnel Details'!$N$36), 'Personnel Details'!$Q$36, IF(AND(NOT('Personnel Details'!$I$36=""), $B185&gt;='Personnel Details'!$I$36), 'Personnel Details'!$L$36, 'Personnel Details'!$G$36)))</f>
        <v/>
      </c>
      <c r="MQ185" s="59" t="str">
        <f t="shared" si="428"/>
        <v/>
      </c>
      <c r="MR185" s="53"/>
      <c r="MT185" s="78" t="str">
        <f>IF(MT$9="", "", IF(AND(NOT('Personnel Details'!$N$37=""), $B185&gt;='Personnel Details'!$N$37), 'Personnel Details'!$O$37, IF(AND(NOT('Personnel Details'!$I$37=""), $B185&gt;='Personnel Details'!$I$37), 'Personnel Details'!$J$37, 'Personnel Details'!$E$37)))</f>
        <v/>
      </c>
      <c r="MU185" s="59" t="str">
        <f>IF(MT$9="", "", IF(AND(NOT('Personnel Details'!$N$37=""), $B185&gt;='Personnel Details'!$N$37), IF('Personnel Details'!$P$37="","", 'Personnel Details'!$P$37), IF(AND(NOT('Personnel Details'!$I$37=""), $B185&gt;='Personnel Details'!$I$37), IF('Personnel Details'!$K$37="", "", 'Personnel Details'!$K$37), IF('Personnel Details'!$F$37="", "", 'Personnel Details'!$F$37))))</f>
        <v/>
      </c>
      <c r="MV185" s="79" t="str">
        <f>IF(MT$9="", "", IF(AND(NOT('Personnel Details'!$N$37=""), $B185&gt;='Personnel Details'!$N$37), 'Personnel Details'!$Q$37, IF(AND(NOT('Personnel Details'!$I$37=""), $B185&gt;='Personnel Details'!$I$37), 'Personnel Details'!$L$37, 'Personnel Details'!$G$37)))</f>
        <v/>
      </c>
      <c r="MW185" s="59" t="str">
        <f t="shared" si="429"/>
        <v/>
      </c>
      <c r="MX185" s="53"/>
      <c r="MZ185" s="78" t="str">
        <f>IF(MZ$9="", "", IF(AND(NOT('Personnel Details'!$N$38=""), $B185&gt;='Personnel Details'!$N$38), 'Personnel Details'!$O$38, IF(AND(NOT('Personnel Details'!$I$38=""), $B185&gt;='Personnel Details'!$I$38), 'Personnel Details'!$J$38, 'Personnel Details'!$E$38)))</f>
        <v/>
      </c>
      <c r="NA185" s="59" t="str">
        <f>IF(MZ$9="", "", IF(AND(NOT('Personnel Details'!$N$38=""), $B185&gt;='Personnel Details'!$N$38), IF('Personnel Details'!$P$38="","", 'Personnel Details'!$P$38), IF(AND(NOT('Personnel Details'!$I$38=""), $B185&gt;='Personnel Details'!$I$38), IF('Personnel Details'!$K$38="", "", 'Personnel Details'!$K$38), IF('Personnel Details'!$F$38="", "", 'Personnel Details'!$F$38))))</f>
        <v/>
      </c>
      <c r="NB185" s="79" t="str">
        <f>IF(MZ$9="", "", IF(AND(NOT('Personnel Details'!$N$38=""), $B185&gt;='Personnel Details'!$N$38), 'Personnel Details'!$Q$38, IF(AND(NOT('Personnel Details'!$I$38=""), $B185&gt;='Personnel Details'!$I$38), 'Personnel Details'!$L$38, 'Personnel Details'!$G$38)))</f>
        <v/>
      </c>
      <c r="NC185" s="59" t="str">
        <f t="shared" si="430"/>
        <v/>
      </c>
      <c r="ND185" s="53"/>
      <c r="NF185" s="78" t="str">
        <f>IF(NF$9="", "", IF(AND(NOT('Personnel Details'!$N$39=""), $B185&gt;='Personnel Details'!$N$39), 'Personnel Details'!$O$39, IF(AND(NOT('Personnel Details'!$I$39=""), $B185&gt;='Personnel Details'!$I$39), 'Personnel Details'!$J$39, 'Personnel Details'!$E$39)))</f>
        <v/>
      </c>
      <c r="NG185" s="59" t="str">
        <f>IF(NF$9="", "", IF(AND(NOT('Personnel Details'!$N$39=""), $B185&gt;='Personnel Details'!$N$39), IF('Personnel Details'!$P$39="","", 'Personnel Details'!$P$39), IF(AND(NOT('Personnel Details'!$I$39=""), $B185&gt;='Personnel Details'!$I$39), IF('Personnel Details'!$K$39="", "", 'Personnel Details'!$K$39), IF('Personnel Details'!$F$39="", "", 'Personnel Details'!$F$39))))</f>
        <v/>
      </c>
      <c r="NH185" s="79" t="str">
        <f>IF(NF$9="", "", IF(AND(NOT('Personnel Details'!$N$39=""), $B185&gt;='Personnel Details'!$N$39), 'Personnel Details'!$Q$39, IF(AND(NOT('Personnel Details'!$I$39=""), $B185&gt;='Personnel Details'!$I$39), 'Personnel Details'!$L$39, 'Personnel Details'!$G$39)))</f>
        <v/>
      </c>
      <c r="NI185" s="59" t="str">
        <f t="shared" si="431"/>
        <v/>
      </c>
      <c r="NJ185" s="53"/>
      <c r="NL185" s="78" t="str">
        <f>IF(NL$9="", "", IF(AND(NOT('Personnel Details'!$N$40=""), $B185&gt;='Personnel Details'!$N$40), 'Personnel Details'!$O$40, IF(AND(NOT('Personnel Details'!$I$40=""), $B185&gt;='Personnel Details'!$I$40), 'Personnel Details'!$J$40, 'Personnel Details'!$E$40)))</f>
        <v/>
      </c>
      <c r="NM185" s="59" t="str">
        <f>IF(NL$9="", "", IF(AND(NOT('Personnel Details'!$N$40=""), $B185&gt;='Personnel Details'!$N$40), IF('Personnel Details'!$P$40="","", 'Personnel Details'!$P$40), IF(AND(NOT('Personnel Details'!$I$40=""), $B185&gt;='Personnel Details'!$I$40), IF('Personnel Details'!$K$40="", "", 'Personnel Details'!$K$40), IF('Personnel Details'!$F$40="", "", 'Personnel Details'!$F$40))))</f>
        <v/>
      </c>
      <c r="NN185" s="79" t="str">
        <f>IF(NL$9="", "", IF(AND(NOT('Personnel Details'!$N$40=""), $B185&gt;='Personnel Details'!$N$40), 'Personnel Details'!$Q$40, IF(AND(NOT('Personnel Details'!$I$40=""), $B185&gt;='Personnel Details'!$I$40), 'Personnel Details'!$L$40, 'Personnel Details'!$G$40)))</f>
        <v/>
      </c>
      <c r="NO185" s="59" t="str">
        <f t="shared" si="432"/>
        <v/>
      </c>
      <c r="NP185" s="53"/>
    </row>
    <row r="186" spans="1:380" x14ac:dyDescent="0.25">
      <c r="A186" s="32"/>
      <c r="B186" s="113" t="str">
        <f>IFERROR(IF(B185+1&gt;'Personnel Details'!$U$5, "", B185+1), "")</f>
        <v/>
      </c>
      <c r="C186" s="32"/>
      <c r="D186" s="120"/>
      <c r="E186" s="13" t="str">
        <f t="shared" si="311"/>
        <v/>
      </c>
      <c r="F186" s="13" t="str">
        <f t="shared" si="342"/>
        <v/>
      </c>
      <c r="G186" s="56" t="str">
        <f t="shared" si="433"/>
        <v/>
      </c>
      <c r="H186" s="16" t="str">
        <f t="shared" si="343"/>
        <v/>
      </c>
      <c r="I186" s="32"/>
      <c r="J186" s="120"/>
      <c r="K186" s="62" t="str">
        <f t="shared" si="312"/>
        <v/>
      </c>
      <c r="L186" s="62" t="str">
        <f t="shared" si="344"/>
        <v/>
      </c>
      <c r="M186" s="65" t="str">
        <f t="shared" si="434"/>
        <v/>
      </c>
      <c r="N186" s="68" t="str">
        <f t="shared" si="345"/>
        <v/>
      </c>
      <c r="O186" s="32"/>
      <c r="P186" s="120"/>
      <c r="Q186" s="62" t="str">
        <f t="shared" si="313"/>
        <v/>
      </c>
      <c r="R186" s="62" t="str">
        <f t="shared" si="346"/>
        <v/>
      </c>
      <c r="S186" s="65" t="str">
        <f t="shared" si="435"/>
        <v/>
      </c>
      <c r="T186" s="68" t="str">
        <f t="shared" si="347"/>
        <v/>
      </c>
      <c r="U186" s="32"/>
      <c r="V186" s="120"/>
      <c r="W186" s="62" t="str">
        <f t="shared" si="314"/>
        <v/>
      </c>
      <c r="X186" s="62" t="str">
        <f t="shared" si="348"/>
        <v/>
      </c>
      <c r="Y186" s="65" t="str">
        <f t="shared" si="436"/>
        <v/>
      </c>
      <c r="Z186" s="68" t="str">
        <f t="shared" si="349"/>
        <v/>
      </c>
      <c r="AA186" s="32"/>
      <c r="AB186" s="120"/>
      <c r="AC186" s="62" t="str">
        <f t="shared" si="315"/>
        <v/>
      </c>
      <c r="AD186" s="62" t="str">
        <f t="shared" si="350"/>
        <v/>
      </c>
      <c r="AE186" s="65" t="str">
        <f t="shared" si="437"/>
        <v/>
      </c>
      <c r="AF186" s="68" t="str">
        <f t="shared" si="351"/>
        <v/>
      </c>
      <c r="AG186" s="32"/>
      <c r="AH186" s="120"/>
      <c r="AI186" s="62" t="str">
        <f t="shared" si="316"/>
        <v/>
      </c>
      <c r="AJ186" s="62" t="str">
        <f t="shared" si="352"/>
        <v/>
      </c>
      <c r="AK186" s="65" t="str">
        <f t="shared" si="438"/>
        <v/>
      </c>
      <c r="AL186" s="68" t="str">
        <f t="shared" si="353"/>
        <v/>
      </c>
      <c r="AM186" s="32"/>
      <c r="AN186" s="120"/>
      <c r="AO186" s="62" t="str">
        <f t="shared" si="317"/>
        <v/>
      </c>
      <c r="AP186" s="62" t="str">
        <f t="shared" si="354"/>
        <v/>
      </c>
      <c r="AQ186" s="65" t="str">
        <f t="shared" si="439"/>
        <v/>
      </c>
      <c r="AR186" s="68" t="str">
        <f t="shared" si="355"/>
        <v/>
      </c>
      <c r="AS186" s="32"/>
      <c r="AT186" s="120"/>
      <c r="AU186" s="62" t="str">
        <f t="shared" si="318"/>
        <v/>
      </c>
      <c r="AV186" s="62" t="str">
        <f t="shared" si="356"/>
        <v/>
      </c>
      <c r="AW186" s="65" t="str">
        <f t="shared" si="440"/>
        <v/>
      </c>
      <c r="AX186" s="68" t="str">
        <f t="shared" si="357"/>
        <v/>
      </c>
      <c r="AY186" s="32"/>
      <c r="AZ186" s="120"/>
      <c r="BA186" s="62" t="str">
        <f t="shared" si="319"/>
        <v/>
      </c>
      <c r="BB186" s="62" t="str">
        <f t="shared" si="358"/>
        <v/>
      </c>
      <c r="BC186" s="65" t="str">
        <f t="shared" si="441"/>
        <v/>
      </c>
      <c r="BD186" s="68" t="str">
        <f t="shared" si="359"/>
        <v/>
      </c>
      <c r="BE186" s="32"/>
      <c r="BF186" s="120"/>
      <c r="BG186" s="62" t="str">
        <f t="shared" si="320"/>
        <v/>
      </c>
      <c r="BH186" s="62" t="str">
        <f t="shared" si="360"/>
        <v/>
      </c>
      <c r="BI186" s="65" t="str">
        <f t="shared" si="442"/>
        <v/>
      </c>
      <c r="BJ186" s="68" t="str">
        <f t="shared" si="361"/>
        <v/>
      </c>
      <c r="BK186" s="32"/>
      <c r="BL186" s="120"/>
      <c r="BM186" s="62" t="str">
        <f t="shared" si="321"/>
        <v/>
      </c>
      <c r="BN186" s="62" t="str">
        <f t="shared" si="362"/>
        <v/>
      </c>
      <c r="BO186" s="65" t="str">
        <f t="shared" si="443"/>
        <v/>
      </c>
      <c r="BP186" s="68" t="str">
        <f t="shared" si="363"/>
        <v/>
      </c>
      <c r="BQ186" s="32"/>
      <c r="BR186" s="120"/>
      <c r="BS186" s="62" t="str">
        <f t="shared" si="322"/>
        <v/>
      </c>
      <c r="BT186" s="62" t="str">
        <f t="shared" si="364"/>
        <v/>
      </c>
      <c r="BU186" s="65" t="str">
        <f t="shared" si="444"/>
        <v/>
      </c>
      <c r="BV186" s="68" t="str">
        <f t="shared" si="365"/>
        <v/>
      </c>
      <c r="BW186" s="32"/>
      <c r="BX186" s="120"/>
      <c r="BY186" s="62" t="str">
        <f t="shared" si="323"/>
        <v/>
      </c>
      <c r="BZ186" s="62" t="str">
        <f t="shared" si="366"/>
        <v/>
      </c>
      <c r="CA186" s="65" t="str">
        <f t="shared" si="445"/>
        <v/>
      </c>
      <c r="CB186" s="68" t="str">
        <f t="shared" si="367"/>
        <v/>
      </c>
      <c r="CC186" s="32"/>
      <c r="CD186" s="120"/>
      <c r="CE186" s="62" t="str">
        <f t="shared" si="324"/>
        <v/>
      </c>
      <c r="CF186" s="62" t="str">
        <f t="shared" si="368"/>
        <v/>
      </c>
      <c r="CG186" s="65" t="str">
        <f t="shared" si="446"/>
        <v/>
      </c>
      <c r="CH186" s="68" t="str">
        <f t="shared" si="369"/>
        <v/>
      </c>
      <c r="CI186" s="32"/>
      <c r="CJ186" s="120"/>
      <c r="CK186" s="62" t="str">
        <f t="shared" si="325"/>
        <v/>
      </c>
      <c r="CL186" s="62" t="str">
        <f t="shared" si="370"/>
        <v/>
      </c>
      <c r="CM186" s="65" t="str">
        <f t="shared" si="447"/>
        <v/>
      </c>
      <c r="CN186" s="68" t="str">
        <f t="shared" si="371"/>
        <v/>
      </c>
      <c r="CO186" s="32"/>
      <c r="CP186" s="120"/>
      <c r="CQ186" s="62" t="str">
        <f t="shared" si="326"/>
        <v/>
      </c>
      <c r="CR186" s="62" t="str">
        <f t="shared" si="372"/>
        <v/>
      </c>
      <c r="CS186" s="65" t="str">
        <f t="shared" si="448"/>
        <v/>
      </c>
      <c r="CT186" s="68" t="str">
        <f t="shared" si="373"/>
        <v/>
      </c>
      <c r="CU186" s="32"/>
      <c r="CV186" s="120"/>
      <c r="CW186" s="62" t="str">
        <f t="shared" si="327"/>
        <v/>
      </c>
      <c r="CX186" s="62" t="str">
        <f t="shared" si="374"/>
        <v/>
      </c>
      <c r="CY186" s="65" t="str">
        <f t="shared" si="449"/>
        <v/>
      </c>
      <c r="CZ186" s="68" t="str">
        <f t="shared" si="375"/>
        <v/>
      </c>
      <c r="DA186" s="32"/>
      <c r="DB186" s="120"/>
      <c r="DC186" s="62" t="str">
        <f t="shared" si="328"/>
        <v/>
      </c>
      <c r="DD186" s="62" t="str">
        <f t="shared" si="376"/>
        <v/>
      </c>
      <c r="DE186" s="65" t="str">
        <f t="shared" si="450"/>
        <v/>
      </c>
      <c r="DF186" s="68" t="str">
        <f t="shared" si="377"/>
        <v/>
      </c>
      <c r="DG186" s="32"/>
      <c r="DH186" s="120"/>
      <c r="DI186" s="62" t="str">
        <f t="shared" si="329"/>
        <v/>
      </c>
      <c r="DJ186" s="62" t="str">
        <f t="shared" si="378"/>
        <v/>
      </c>
      <c r="DK186" s="65" t="str">
        <f t="shared" si="451"/>
        <v/>
      </c>
      <c r="DL186" s="68" t="str">
        <f t="shared" si="379"/>
        <v/>
      </c>
      <c r="DM186" s="32"/>
      <c r="DN186" s="120"/>
      <c r="DO186" s="62" t="str">
        <f t="shared" si="330"/>
        <v/>
      </c>
      <c r="DP186" s="62" t="str">
        <f t="shared" si="380"/>
        <v/>
      </c>
      <c r="DQ186" s="65" t="str">
        <f t="shared" si="452"/>
        <v/>
      </c>
      <c r="DR186" s="68" t="str">
        <f t="shared" si="381"/>
        <v/>
      </c>
      <c r="DS186" s="32"/>
      <c r="DT186" s="120"/>
      <c r="DU186" s="62" t="str">
        <f t="shared" si="331"/>
        <v/>
      </c>
      <c r="DV186" s="62" t="str">
        <f t="shared" si="382"/>
        <v/>
      </c>
      <c r="DW186" s="65" t="str">
        <f t="shared" si="453"/>
        <v/>
      </c>
      <c r="DX186" s="68" t="str">
        <f t="shared" si="383"/>
        <v/>
      </c>
      <c r="DY186" s="32"/>
      <c r="DZ186" s="120"/>
      <c r="EA186" s="62" t="str">
        <f t="shared" si="332"/>
        <v/>
      </c>
      <c r="EB186" s="62" t="str">
        <f t="shared" si="384"/>
        <v/>
      </c>
      <c r="EC186" s="65" t="str">
        <f t="shared" si="454"/>
        <v/>
      </c>
      <c r="ED186" s="68" t="str">
        <f t="shared" si="385"/>
        <v/>
      </c>
      <c r="EE186" s="32"/>
      <c r="EF186" s="120"/>
      <c r="EG186" s="62" t="str">
        <f t="shared" si="333"/>
        <v/>
      </c>
      <c r="EH186" s="62" t="str">
        <f t="shared" si="386"/>
        <v/>
      </c>
      <c r="EI186" s="65" t="str">
        <f t="shared" si="455"/>
        <v/>
      </c>
      <c r="EJ186" s="68" t="str">
        <f t="shared" si="387"/>
        <v/>
      </c>
      <c r="EK186" s="32"/>
      <c r="EL186" s="120"/>
      <c r="EM186" s="62" t="str">
        <f t="shared" si="334"/>
        <v/>
      </c>
      <c r="EN186" s="62" t="str">
        <f t="shared" si="388"/>
        <v/>
      </c>
      <c r="EO186" s="65" t="str">
        <f t="shared" si="456"/>
        <v/>
      </c>
      <c r="EP186" s="68" t="str">
        <f t="shared" si="389"/>
        <v/>
      </c>
      <c r="EQ186" s="32"/>
      <c r="ER186" s="120"/>
      <c r="ES186" s="62" t="str">
        <f t="shared" si="335"/>
        <v/>
      </c>
      <c r="ET186" s="62" t="str">
        <f t="shared" si="390"/>
        <v/>
      </c>
      <c r="EU186" s="65" t="str">
        <f t="shared" si="457"/>
        <v/>
      </c>
      <c r="EV186" s="68" t="str">
        <f t="shared" si="391"/>
        <v/>
      </c>
      <c r="EW186" s="32"/>
      <c r="EX186" s="120"/>
      <c r="EY186" s="62" t="str">
        <f t="shared" si="336"/>
        <v/>
      </c>
      <c r="EZ186" s="62" t="str">
        <f t="shared" si="392"/>
        <v/>
      </c>
      <c r="FA186" s="65" t="str">
        <f t="shared" si="458"/>
        <v/>
      </c>
      <c r="FB186" s="68" t="str">
        <f t="shared" si="393"/>
        <v/>
      </c>
      <c r="FC186" s="32"/>
      <c r="FD186" s="120"/>
      <c r="FE186" s="62" t="str">
        <f t="shared" si="337"/>
        <v/>
      </c>
      <c r="FF186" s="62" t="str">
        <f t="shared" si="394"/>
        <v/>
      </c>
      <c r="FG186" s="65" t="str">
        <f t="shared" si="459"/>
        <v/>
      </c>
      <c r="FH186" s="68" t="str">
        <f t="shared" si="395"/>
        <v/>
      </c>
      <c r="FI186" s="32"/>
      <c r="FJ186" s="120"/>
      <c r="FK186" s="62" t="str">
        <f t="shared" si="338"/>
        <v/>
      </c>
      <c r="FL186" s="62" t="str">
        <f t="shared" si="396"/>
        <v/>
      </c>
      <c r="FM186" s="65" t="str">
        <f t="shared" si="460"/>
        <v/>
      </c>
      <c r="FN186" s="68" t="str">
        <f t="shared" si="397"/>
        <v/>
      </c>
      <c r="FO186" s="32"/>
      <c r="FP186" s="120"/>
      <c r="FQ186" s="62" t="str">
        <f t="shared" si="339"/>
        <v/>
      </c>
      <c r="FR186" s="62" t="str">
        <f t="shared" si="398"/>
        <v/>
      </c>
      <c r="FS186" s="65" t="str">
        <f t="shared" si="461"/>
        <v/>
      </c>
      <c r="FT186" s="68" t="str">
        <f t="shared" si="399"/>
        <v/>
      </c>
      <c r="FU186" s="32"/>
      <c r="FV186" s="120"/>
      <c r="FW186" s="62" t="str">
        <f t="shared" si="340"/>
        <v/>
      </c>
      <c r="FX186" s="62" t="str">
        <f t="shared" si="400"/>
        <v/>
      </c>
      <c r="FY186" s="65" t="str">
        <f t="shared" si="462"/>
        <v/>
      </c>
      <c r="FZ186" s="68" t="str">
        <f t="shared" si="401"/>
        <v/>
      </c>
      <c r="GA186" s="32"/>
      <c r="GC186" s="7" t="str">
        <f t="shared" si="402"/>
        <v/>
      </c>
      <c r="GD186" s="7" t="str">
        <f t="shared" ca="1" si="341"/>
        <v/>
      </c>
      <c r="GT186" s="71" t="str">
        <f>IF(GT$9="", "", IF(AND(NOT('Personnel Details'!$N$11=""), $B186&gt;='Personnel Details'!$N$11), 'Personnel Details'!$O$11, IF(AND(NOT('Personnel Details'!$I$11=""), $B186&gt;='Personnel Details'!$I$11), 'Personnel Details'!$J$11, 'Personnel Details'!$E$11)))</f>
        <v/>
      </c>
      <c r="GU186" s="59" t="str">
        <f>IF(GT$9="", "", IF(AND(NOT('Personnel Details'!$N$11=""), $B186&gt;='Personnel Details'!$N$11), IF('Personnel Details'!$P$11="","", 'Personnel Details'!$P$11), IF(AND(NOT('Personnel Details'!$I$11=""), $B186&gt;='Personnel Details'!$I$11), IF('Personnel Details'!$K$11="", "", 'Personnel Details'!$K$11), IF('Personnel Details'!$F$11="", "", 'Personnel Details'!$F$11))))</f>
        <v/>
      </c>
      <c r="GV186" s="74" t="str">
        <f>IF(GT$9="", "", IF(AND(NOT('Personnel Details'!$N$11=""), $B186&gt;='Personnel Details'!$N$11), 'Personnel Details'!$Q$11, IF(AND(NOT('Personnel Details'!$I$11=""), $B186&gt;='Personnel Details'!$I$11), 'Personnel Details'!$L$11, 'Personnel Details'!$G$11)))</f>
        <v/>
      </c>
      <c r="GW186" s="59" t="str">
        <f t="shared" si="403"/>
        <v/>
      </c>
      <c r="GX186" s="53"/>
      <c r="GZ186" s="78" t="str">
        <f>IF(GZ$9="", "", IF(AND(NOT('Personnel Details'!$N$12=""), $B186&gt;='Personnel Details'!$N$12), 'Personnel Details'!$O$12, IF(AND(NOT('Personnel Details'!$I$12=""), $B186&gt;='Personnel Details'!$I$12), 'Personnel Details'!$J$12, 'Personnel Details'!$E$12)))</f>
        <v/>
      </c>
      <c r="HA186" s="59" t="str">
        <f>IF(GZ$9="", "", IF(AND(NOT('Personnel Details'!$N$12=""), $B186&gt;='Personnel Details'!$N$12), IF('Personnel Details'!$P$12="","", 'Personnel Details'!$P$12), IF(AND(NOT('Personnel Details'!$I$12=""), $B186&gt;='Personnel Details'!$I$12), IF('Personnel Details'!$K$12="", "", 'Personnel Details'!$K$12), IF('Personnel Details'!$F$12="", "", 'Personnel Details'!$F$12))))</f>
        <v/>
      </c>
      <c r="HB186" s="79" t="str">
        <f>IF(GZ$9="", "", IF(AND(NOT('Personnel Details'!$N$12=""), $B186&gt;='Personnel Details'!$N$12), 'Personnel Details'!$Q$12, IF(AND(NOT('Personnel Details'!$I$12=""), $B186&gt;='Personnel Details'!$I$12), 'Personnel Details'!$L$12, 'Personnel Details'!$G$12)))</f>
        <v/>
      </c>
      <c r="HC186" s="59" t="str">
        <f t="shared" si="404"/>
        <v/>
      </c>
      <c r="HD186" s="53"/>
      <c r="HF186" s="78" t="str">
        <f>IF(HF$9="", "", IF(AND(NOT('Personnel Details'!$N$13=""), $B186&gt;='Personnel Details'!$N$13), 'Personnel Details'!$O$13, IF(AND(NOT('Personnel Details'!$I$13=""), $B186&gt;='Personnel Details'!$I$13), 'Personnel Details'!$J$13, 'Personnel Details'!$E$13)))</f>
        <v/>
      </c>
      <c r="HG186" s="59" t="str">
        <f>IF(HF$9="", "", IF(AND(NOT('Personnel Details'!$N$13=""), $B186&gt;='Personnel Details'!$N$13), IF('Personnel Details'!$P$13="","", 'Personnel Details'!$P$13), IF(AND(NOT('Personnel Details'!$I$13=""), $B186&gt;='Personnel Details'!$I$13), IF('Personnel Details'!$K$13="", "", 'Personnel Details'!$K$13), IF('Personnel Details'!$F$13="", "", 'Personnel Details'!$F$13))))</f>
        <v/>
      </c>
      <c r="HH186" s="79" t="str">
        <f>IF(HF$9="", "", IF(AND(NOT('Personnel Details'!$N$13=""), $B186&gt;='Personnel Details'!$N$13), 'Personnel Details'!$Q$13, IF(AND(NOT('Personnel Details'!$I$13=""), $B186&gt;='Personnel Details'!$I$13), 'Personnel Details'!$L$13, 'Personnel Details'!$G$13)))</f>
        <v/>
      </c>
      <c r="HI186" s="59" t="str">
        <f t="shared" si="405"/>
        <v/>
      </c>
      <c r="HJ186" s="53"/>
      <c r="HL186" s="78" t="str">
        <f>IF(HL$9="", "", IF(AND(NOT('Personnel Details'!$N$14=""), $B186&gt;='Personnel Details'!$N$14), 'Personnel Details'!$O$14, IF(AND(NOT('Personnel Details'!$I$14=""), $B186&gt;='Personnel Details'!$I$14), 'Personnel Details'!$J$14, 'Personnel Details'!$E$14)))</f>
        <v/>
      </c>
      <c r="HM186" s="59" t="str">
        <f>IF(HL$9="", "", IF(AND(NOT('Personnel Details'!$N$14=""), $B186&gt;='Personnel Details'!$N$14), IF('Personnel Details'!$P$14="","", 'Personnel Details'!$P$14), IF(AND(NOT('Personnel Details'!$I$14=""), $B186&gt;='Personnel Details'!$I$14), IF('Personnel Details'!$K$14="", "", 'Personnel Details'!$K$14), IF('Personnel Details'!$F$14="", "", 'Personnel Details'!$F$14))))</f>
        <v/>
      </c>
      <c r="HN186" s="79" t="str">
        <f>IF(HL$9="", "", IF(AND(NOT('Personnel Details'!$N$14=""), $B186&gt;='Personnel Details'!$N$14), 'Personnel Details'!$Q$14, IF(AND(NOT('Personnel Details'!$I$14=""), $B186&gt;='Personnel Details'!$I$14), 'Personnel Details'!$L$14, 'Personnel Details'!$G$14)))</f>
        <v/>
      </c>
      <c r="HO186" s="59" t="str">
        <f t="shared" si="406"/>
        <v/>
      </c>
      <c r="HP186" s="53"/>
      <c r="HR186" s="78" t="str">
        <f>IF(HR$9="", "", IF(AND(NOT('Personnel Details'!$N$15=""), $B186&gt;='Personnel Details'!$N$15), 'Personnel Details'!$O$15, IF(AND(NOT('Personnel Details'!$I$15=""), $B186&gt;='Personnel Details'!$I$15), 'Personnel Details'!$J$15, 'Personnel Details'!$E$15)))</f>
        <v/>
      </c>
      <c r="HS186" s="59" t="str">
        <f>IF(HR$9="", "", IF(AND(NOT('Personnel Details'!$N$15=""), $B186&gt;='Personnel Details'!$N$15), IF('Personnel Details'!$P$15="","", 'Personnel Details'!$P$15), IF(AND(NOT('Personnel Details'!$I$15=""), $B186&gt;='Personnel Details'!$I$15), IF('Personnel Details'!$K$15="", "", 'Personnel Details'!$K$15), IF('Personnel Details'!$F$15="", "", 'Personnel Details'!$F$15))))</f>
        <v/>
      </c>
      <c r="HT186" s="79" t="str">
        <f>IF(HR$9="", "", IF(AND(NOT('Personnel Details'!$N$15=""), $B186&gt;='Personnel Details'!$N$15), 'Personnel Details'!$Q$15, IF(AND(NOT('Personnel Details'!$I$15=""), $B186&gt;='Personnel Details'!$I$15), 'Personnel Details'!$L$15, 'Personnel Details'!$G$15)))</f>
        <v/>
      </c>
      <c r="HU186" s="59" t="str">
        <f t="shared" si="407"/>
        <v/>
      </c>
      <c r="HV186" s="53"/>
      <c r="HX186" s="78" t="str">
        <f>IF(HX$9="", "", IF(AND(NOT('Personnel Details'!$N$16=""), $B186&gt;='Personnel Details'!$N$16), 'Personnel Details'!$O$16, IF(AND(NOT('Personnel Details'!$I$16=""), $B186&gt;='Personnel Details'!$I$16), 'Personnel Details'!$J$16, 'Personnel Details'!$E$16)))</f>
        <v/>
      </c>
      <c r="HY186" s="59" t="str">
        <f>IF(HX$9="", "", IF(AND(NOT('Personnel Details'!$N$16=""), $B186&gt;='Personnel Details'!$N$16), IF('Personnel Details'!$P$16="","", 'Personnel Details'!$P$16), IF(AND(NOT('Personnel Details'!$I$16=""), $B186&gt;='Personnel Details'!$I$16), IF('Personnel Details'!$K$16="", "", 'Personnel Details'!$K$16), IF('Personnel Details'!$F$16="", "", 'Personnel Details'!$F$16))))</f>
        <v/>
      </c>
      <c r="HZ186" s="79" t="str">
        <f>IF(HX$9="", "", IF(AND(NOT('Personnel Details'!$N$16=""), $B186&gt;='Personnel Details'!$N$16), 'Personnel Details'!$Q$16, IF(AND(NOT('Personnel Details'!$I$16=""), $B186&gt;='Personnel Details'!$I$16), 'Personnel Details'!$L$16, 'Personnel Details'!$G$16)))</f>
        <v/>
      </c>
      <c r="IA186" s="59" t="str">
        <f t="shared" si="408"/>
        <v/>
      </c>
      <c r="IB186" s="53"/>
      <c r="ID186" s="78" t="str">
        <f>IF(ID$9="", "", IF(AND(NOT('Personnel Details'!$N$17=""), $B186&gt;='Personnel Details'!$N$17), 'Personnel Details'!$O$17, IF(AND(NOT('Personnel Details'!$I$17=""), $B186&gt;='Personnel Details'!$I$17), 'Personnel Details'!$J$17, 'Personnel Details'!$E$17)))</f>
        <v/>
      </c>
      <c r="IE186" s="59" t="str">
        <f>IF(ID$9="", "", IF(AND(NOT('Personnel Details'!$N$17=""), $B186&gt;='Personnel Details'!$N$17), IF('Personnel Details'!$P$17="","", 'Personnel Details'!$P$17), IF(AND(NOT('Personnel Details'!$I$17=""), $B186&gt;='Personnel Details'!$I$17), IF('Personnel Details'!$K$17="", "", 'Personnel Details'!$K$17), IF('Personnel Details'!$F$17="", "", 'Personnel Details'!$F$17))))</f>
        <v/>
      </c>
      <c r="IF186" s="79" t="str">
        <f>IF(ID$9="", "", IF(AND(NOT('Personnel Details'!$N$17=""), $B186&gt;='Personnel Details'!$N$17), 'Personnel Details'!$Q$17, IF(AND(NOT('Personnel Details'!$I$17=""), $B186&gt;='Personnel Details'!$I$17), 'Personnel Details'!$L$17, 'Personnel Details'!$G$17)))</f>
        <v/>
      </c>
      <c r="IG186" s="59" t="str">
        <f t="shared" si="409"/>
        <v/>
      </c>
      <c r="IH186" s="53"/>
      <c r="IJ186" s="78" t="str">
        <f>IF(IJ$9="", "", IF(AND(NOT('Personnel Details'!$N$18=""), $B186&gt;='Personnel Details'!$N$18), 'Personnel Details'!$O$18, IF(AND(NOT('Personnel Details'!$I$18=""), $B186&gt;='Personnel Details'!$I$18), 'Personnel Details'!$J$18, 'Personnel Details'!$E$18)))</f>
        <v/>
      </c>
      <c r="IK186" s="59" t="str">
        <f>IF(IJ$9="", "", IF(AND(NOT('Personnel Details'!$N$18=""), $B186&gt;='Personnel Details'!$N$18), IF('Personnel Details'!$P$18="","", 'Personnel Details'!$P$18), IF(AND(NOT('Personnel Details'!$I$18=""), $B186&gt;='Personnel Details'!$I$18), IF('Personnel Details'!$K$18="", "", 'Personnel Details'!$K$18), IF('Personnel Details'!$F$18="", "", 'Personnel Details'!$F$18))))</f>
        <v/>
      </c>
      <c r="IL186" s="79" t="str">
        <f>IF(IJ$9="", "", IF(AND(NOT('Personnel Details'!$N$18=""), $B186&gt;='Personnel Details'!$N$18), 'Personnel Details'!$Q$18, IF(AND(NOT('Personnel Details'!$I$18=""), $B186&gt;='Personnel Details'!$I$18), 'Personnel Details'!$L$18, 'Personnel Details'!$G$18)))</f>
        <v/>
      </c>
      <c r="IM186" s="59" t="str">
        <f t="shared" si="410"/>
        <v/>
      </c>
      <c r="IN186" s="53"/>
      <c r="IP186" s="78" t="str">
        <f>IF(IP$9="", "", IF(AND(NOT('Personnel Details'!$N$19=""), $B186&gt;='Personnel Details'!$N$19), 'Personnel Details'!$O$19, IF(AND(NOT('Personnel Details'!$I$19=""), $B186&gt;='Personnel Details'!$I$19), 'Personnel Details'!$J$19, 'Personnel Details'!$E$19)))</f>
        <v/>
      </c>
      <c r="IQ186" s="59" t="str">
        <f>IF(IP$9="", "", IF(AND(NOT('Personnel Details'!$N$19=""), $B186&gt;='Personnel Details'!$N$19), IF('Personnel Details'!$P$19="","", 'Personnel Details'!$P$19), IF(AND(NOT('Personnel Details'!$I$19=""), $B186&gt;='Personnel Details'!$I$19), IF('Personnel Details'!$K$19="", "", 'Personnel Details'!$K$19), IF('Personnel Details'!$F$19="", "", 'Personnel Details'!$F$19))))</f>
        <v/>
      </c>
      <c r="IR186" s="79" t="str">
        <f>IF(IP$9="", "", IF(AND(NOT('Personnel Details'!$N$19=""), $B186&gt;='Personnel Details'!$N$19), 'Personnel Details'!$Q$19, IF(AND(NOT('Personnel Details'!$I$19=""), $B186&gt;='Personnel Details'!$I$19), 'Personnel Details'!$L$19, 'Personnel Details'!$G$19)))</f>
        <v/>
      </c>
      <c r="IS186" s="59" t="str">
        <f t="shared" si="411"/>
        <v/>
      </c>
      <c r="IT186" s="53"/>
      <c r="IV186" s="78" t="str">
        <f>IF(IV$9="", "", IF(AND(NOT('Personnel Details'!$N$20=""), $B186&gt;='Personnel Details'!$N$20), 'Personnel Details'!$O$20, IF(AND(NOT('Personnel Details'!$I$20=""), $B186&gt;='Personnel Details'!$I$20), 'Personnel Details'!$J$20, 'Personnel Details'!$E$20)))</f>
        <v/>
      </c>
      <c r="IW186" s="59" t="str">
        <f>IF(IV$9="", "", IF(AND(NOT('Personnel Details'!$N$20=""), $B186&gt;='Personnel Details'!$N$20), IF('Personnel Details'!$P$20="","", 'Personnel Details'!$P$20), IF(AND(NOT('Personnel Details'!$I$20=""), $B186&gt;='Personnel Details'!$I$20), IF('Personnel Details'!$K$20="", "", 'Personnel Details'!$K$20), IF('Personnel Details'!$F$20="", "", 'Personnel Details'!$F$20))))</f>
        <v/>
      </c>
      <c r="IX186" s="79" t="str">
        <f>IF(IV$9="", "", IF(AND(NOT('Personnel Details'!$N$20=""), $B186&gt;='Personnel Details'!$N$20), 'Personnel Details'!$Q$20, IF(AND(NOT('Personnel Details'!$I$20=""), $B186&gt;='Personnel Details'!$I$20), 'Personnel Details'!$L$20, 'Personnel Details'!$G$20)))</f>
        <v/>
      </c>
      <c r="IY186" s="59" t="str">
        <f t="shared" si="412"/>
        <v/>
      </c>
      <c r="IZ186" s="53"/>
      <c r="JB186" s="78" t="str">
        <f>IF(JB$9="", "", IF(AND(NOT('Personnel Details'!$N$21=""), $B186&gt;='Personnel Details'!$N$21), 'Personnel Details'!$O$21, IF(AND(NOT('Personnel Details'!$I$21=""), $B186&gt;='Personnel Details'!$I$21), 'Personnel Details'!$J$21, 'Personnel Details'!$E$21)))</f>
        <v/>
      </c>
      <c r="JC186" s="59" t="str">
        <f>IF(JB$9="", "", IF(AND(NOT('Personnel Details'!$N$21=""), $B186&gt;='Personnel Details'!$N$21), IF('Personnel Details'!$P$21="","", 'Personnel Details'!$P$21), IF(AND(NOT('Personnel Details'!$I$21=""), $B186&gt;='Personnel Details'!$I$21), IF('Personnel Details'!$K$21="", "", 'Personnel Details'!$K$21), IF('Personnel Details'!$F$21="", "", 'Personnel Details'!$F$21))))</f>
        <v/>
      </c>
      <c r="JD186" s="79" t="str">
        <f>IF(JB$9="", "", IF(AND(NOT('Personnel Details'!$N$21=""), $B186&gt;='Personnel Details'!$N$21), 'Personnel Details'!$Q$21, IF(AND(NOT('Personnel Details'!$I$21=""), $B186&gt;='Personnel Details'!$I$21), 'Personnel Details'!$L$21, 'Personnel Details'!$G$21)))</f>
        <v/>
      </c>
      <c r="JE186" s="59" t="str">
        <f t="shared" si="413"/>
        <v/>
      </c>
      <c r="JF186" s="53"/>
      <c r="JH186" s="78" t="str">
        <f>IF(JH$9="", "", IF(AND(NOT('Personnel Details'!$N$22=""), $B186&gt;='Personnel Details'!$N$22), 'Personnel Details'!$O$22, IF(AND(NOT('Personnel Details'!$I$22=""), $B186&gt;='Personnel Details'!$I$22), 'Personnel Details'!$J$22, 'Personnel Details'!$E$22)))</f>
        <v/>
      </c>
      <c r="JI186" s="59" t="str">
        <f>IF(JH$9="", "", IF(AND(NOT('Personnel Details'!$N$22=""), $B186&gt;='Personnel Details'!$N$22), IF('Personnel Details'!$P$22="","", 'Personnel Details'!$P$22), IF(AND(NOT('Personnel Details'!$I$22=""), $B186&gt;='Personnel Details'!$I$22), IF('Personnel Details'!$K$22="", "", 'Personnel Details'!$K$22), IF('Personnel Details'!$F$22="", "", 'Personnel Details'!$F$22))))</f>
        <v/>
      </c>
      <c r="JJ186" s="79" t="str">
        <f>IF(JH$9="", "", IF(AND(NOT('Personnel Details'!$N$22=""), $B186&gt;='Personnel Details'!$N$22), 'Personnel Details'!$Q$22, IF(AND(NOT('Personnel Details'!$I$22=""), $B186&gt;='Personnel Details'!$I$22), 'Personnel Details'!$L$22, 'Personnel Details'!$G$22)))</f>
        <v/>
      </c>
      <c r="JK186" s="59" t="str">
        <f t="shared" si="414"/>
        <v/>
      </c>
      <c r="JL186" s="53"/>
      <c r="JN186" s="78" t="str">
        <f>IF(JN$9="", "", IF(AND(NOT('Personnel Details'!$N$23=""), $B186&gt;='Personnel Details'!$N$23), 'Personnel Details'!$O$23, IF(AND(NOT('Personnel Details'!$I$23=""), $B186&gt;='Personnel Details'!$I$23), 'Personnel Details'!$J$23, 'Personnel Details'!$E$23)))</f>
        <v/>
      </c>
      <c r="JO186" s="59" t="str">
        <f>IF(JN$9="", "", IF(AND(NOT('Personnel Details'!$N$23=""), $B186&gt;='Personnel Details'!$N$23), IF('Personnel Details'!$P$23="","", 'Personnel Details'!$P$23), IF(AND(NOT('Personnel Details'!$I$23=""), $B186&gt;='Personnel Details'!$I$23), IF('Personnel Details'!$K$23="", "", 'Personnel Details'!$K$23), IF('Personnel Details'!$F$23="", "", 'Personnel Details'!$F$23))))</f>
        <v/>
      </c>
      <c r="JP186" s="79" t="str">
        <f>IF(JN$9="", "", IF(AND(NOT('Personnel Details'!$N$23=""), $B186&gt;='Personnel Details'!$N$23), 'Personnel Details'!$Q$23, IF(AND(NOT('Personnel Details'!$I$23=""), $B186&gt;='Personnel Details'!$I$23), 'Personnel Details'!$L$23, 'Personnel Details'!$G$23)))</f>
        <v/>
      </c>
      <c r="JQ186" s="59" t="str">
        <f t="shared" si="415"/>
        <v/>
      </c>
      <c r="JR186" s="53"/>
      <c r="JT186" s="78" t="str">
        <f>IF(JT$9="", "", IF(AND(NOT('Personnel Details'!$N$24=""), $B186&gt;='Personnel Details'!$N$24), 'Personnel Details'!$O$24, IF(AND(NOT('Personnel Details'!$I$24=""), $B186&gt;='Personnel Details'!$I$24), 'Personnel Details'!$J$24, 'Personnel Details'!$E$24)))</f>
        <v/>
      </c>
      <c r="JU186" s="59" t="str">
        <f>IF(JT$9="", "", IF(AND(NOT('Personnel Details'!$N$24=""), $B186&gt;='Personnel Details'!$N$24), IF('Personnel Details'!$P$24="","", 'Personnel Details'!$P$24), IF(AND(NOT('Personnel Details'!$I$24=""), $B186&gt;='Personnel Details'!$I$24), IF('Personnel Details'!$K$24="", "", 'Personnel Details'!$K$24), IF('Personnel Details'!$F$24="", "", 'Personnel Details'!$F$24))))</f>
        <v/>
      </c>
      <c r="JV186" s="79" t="str">
        <f>IF(JT$9="", "", IF(AND(NOT('Personnel Details'!$N$24=""), $B186&gt;='Personnel Details'!$N$24), 'Personnel Details'!$Q$24, IF(AND(NOT('Personnel Details'!$I$24=""), $B186&gt;='Personnel Details'!$I$24), 'Personnel Details'!$L$24, 'Personnel Details'!$G$24)))</f>
        <v/>
      </c>
      <c r="JW186" s="59" t="str">
        <f t="shared" si="416"/>
        <v/>
      </c>
      <c r="JX186" s="53"/>
      <c r="JZ186" s="78" t="str">
        <f>IF(JZ$9="", "", IF(AND(NOT('Personnel Details'!$N$25=""), $B186&gt;='Personnel Details'!$N$25), 'Personnel Details'!$O$25, IF(AND(NOT('Personnel Details'!$I$25=""), $B186&gt;='Personnel Details'!$I$25), 'Personnel Details'!$J$25, 'Personnel Details'!$E$25)))</f>
        <v/>
      </c>
      <c r="KA186" s="59" t="str">
        <f>IF(JZ$9="", "", IF(AND(NOT('Personnel Details'!$N$25=""), $B186&gt;='Personnel Details'!$N$25), IF('Personnel Details'!$P$25="","", 'Personnel Details'!$P$25), IF(AND(NOT('Personnel Details'!$I$25=""), $B186&gt;='Personnel Details'!$I$25), IF('Personnel Details'!$K$25="", "", 'Personnel Details'!$K$25), IF('Personnel Details'!$F$25="", "", 'Personnel Details'!$F$25))))</f>
        <v/>
      </c>
      <c r="KB186" s="79" t="str">
        <f>IF(JZ$9="", "", IF(AND(NOT('Personnel Details'!$N$25=""), $B186&gt;='Personnel Details'!$N$25), 'Personnel Details'!$Q$25, IF(AND(NOT('Personnel Details'!$I$25=""), $B186&gt;='Personnel Details'!$I$25), 'Personnel Details'!$L$25, 'Personnel Details'!$G$25)))</f>
        <v/>
      </c>
      <c r="KC186" s="59" t="str">
        <f t="shared" si="417"/>
        <v/>
      </c>
      <c r="KD186" s="53"/>
      <c r="KF186" s="78" t="str">
        <f>IF(KF$9="", "", IF(AND(NOT('Personnel Details'!$N$26=""), $B186&gt;='Personnel Details'!$N$26), 'Personnel Details'!$O$26, IF(AND(NOT('Personnel Details'!$I$26=""), $B186&gt;='Personnel Details'!$I$26), 'Personnel Details'!$J$26, 'Personnel Details'!$E$26)))</f>
        <v/>
      </c>
      <c r="KG186" s="59" t="str">
        <f>IF(KF$9="", "", IF(AND(NOT('Personnel Details'!$N$26=""), $B186&gt;='Personnel Details'!$N$26), IF('Personnel Details'!$P$26="","", 'Personnel Details'!$P$26), IF(AND(NOT('Personnel Details'!$I$26=""), $B186&gt;='Personnel Details'!$I$26), IF('Personnel Details'!$K$26="", "", 'Personnel Details'!$K$26), IF('Personnel Details'!$F$26="", "", 'Personnel Details'!$F$26))))</f>
        <v/>
      </c>
      <c r="KH186" s="79" t="str">
        <f>IF(KF$9="", "", IF(AND(NOT('Personnel Details'!$N$26=""), $B186&gt;='Personnel Details'!$N$26), 'Personnel Details'!$Q$26, IF(AND(NOT('Personnel Details'!$I$26=""), $B186&gt;='Personnel Details'!$I$26), 'Personnel Details'!$L$26, 'Personnel Details'!$G$26)))</f>
        <v/>
      </c>
      <c r="KI186" s="59" t="str">
        <f t="shared" si="418"/>
        <v/>
      </c>
      <c r="KJ186" s="53"/>
      <c r="KL186" s="78" t="str">
        <f>IF(KL$9="", "", IF(AND(NOT('Personnel Details'!$N$27=""), $B186&gt;='Personnel Details'!$N$27), 'Personnel Details'!$O$27, IF(AND(NOT('Personnel Details'!$I$27=""), $B186&gt;='Personnel Details'!$I$27), 'Personnel Details'!$J$27, 'Personnel Details'!$E$27)))</f>
        <v/>
      </c>
      <c r="KM186" s="59" t="str">
        <f>IF(KL$9="", "", IF(AND(NOT('Personnel Details'!$N$27=""), $B186&gt;='Personnel Details'!$N$27), IF('Personnel Details'!$P$27="","", 'Personnel Details'!$P$27), IF(AND(NOT('Personnel Details'!$I$27=""), $B186&gt;='Personnel Details'!$I$27), IF('Personnel Details'!$K$27="", "", 'Personnel Details'!$K$27), IF('Personnel Details'!$F$27="", "", 'Personnel Details'!$F$27))))</f>
        <v/>
      </c>
      <c r="KN186" s="79" t="str">
        <f>IF(KL$9="", "", IF(AND(NOT('Personnel Details'!$N$27=""), $B186&gt;='Personnel Details'!$N$27), 'Personnel Details'!$Q$27, IF(AND(NOT('Personnel Details'!$I$27=""), $B186&gt;='Personnel Details'!$I$27), 'Personnel Details'!$L$27, 'Personnel Details'!$G$27)))</f>
        <v/>
      </c>
      <c r="KO186" s="59" t="str">
        <f t="shared" si="419"/>
        <v/>
      </c>
      <c r="KP186" s="53"/>
      <c r="KR186" s="78" t="str">
        <f>IF(KR$9="", "", IF(AND(NOT('Personnel Details'!$N$28=""), $B186&gt;='Personnel Details'!$N$28), 'Personnel Details'!$O$28, IF(AND(NOT('Personnel Details'!$I$28=""), $B186&gt;='Personnel Details'!$I$28), 'Personnel Details'!$J$28, 'Personnel Details'!$E$28)))</f>
        <v/>
      </c>
      <c r="KS186" s="59" t="str">
        <f>IF(KR$9="", "", IF(AND(NOT('Personnel Details'!$N$28=""), $B186&gt;='Personnel Details'!$N$28), IF('Personnel Details'!$P$28="","", 'Personnel Details'!$P$28), IF(AND(NOT('Personnel Details'!$I$28=""), $B186&gt;='Personnel Details'!$I$28), IF('Personnel Details'!$K$28="", "", 'Personnel Details'!$K$28), IF('Personnel Details'!$F$28="", "", 'Personnel Details'!$F$28))))</f>
        <v/>
      </c>
      <c r="KT186" s="79" t="str">
        <f>IF(KR$9="", "", IF(AND(NOT('Personnel Details'!$N$28=""), $B186&gt;='Personnel Details'!$N$28), 'Personnel Details'!$Q$28, IF(AND(NOT('Personnel Details'!$I$28=""), $B186&gt;='Personnel Details'!$I$28), 'Personnel Details'!$L$28, 'Personnel Details'!$G$28)))</f>
        <v/>
      </c>
      <c r="KU186" s="59" t="str">
        <f t="shared" si="420"/>
        <v/>
      </c>
      <c r="KV186" s="53"/>
      <c r="KX186" s="78" t="str">
        <f>IF(KX$9="", "", IF(AND(NOT('Personnel Details'!$N$29=""), $B186&gt;='Personnel Details'!$N$29), 'Personnel Details'!$O$29, IF(AND(NOT('Personnel Details'!$I$29=""), $B186&gt;='Personnel Details'!$I$29), 'Personnel Details'!$J$29, 'Personnel Details'!$E$29)))</f>
        <v/>
      </c>
      <c r="KY186" s="59" t="str">
        <f>IF(KX$9="", "", IF(AND(NOT('Personnel Details'!$N$29=""), $B186&gt;='Personnel Details'!$N$29), IF('Personnel Details'!$P$29="","", 'Personnel Details'!$P$29), IF(AND(NOT('Personnel Details'!$I$29=""), $B186&gt;='Personnel Details'!$I$29), IF('Personnel Details'!$K$29="", "", 'Personnel Details'!$K$29), IF('Personnel Details'!$F$29="", "", 'Personnel Details'!$F$29))))</f>
        <v/>
      </c>
      <c r="KZ186" s="79" t="str">
        <f>IF(KX$9="", "", IF(AND(NOT('Personnel Details'!$N$29=""), $B186&gt;='Personnel Details'!$N$29), 'Personnel Details'!$Q$29, IF(AND(NOT('Personnel Details'!$I$29=""), $B186&gt;='Personnel Details'!$I$29), 'Personnel Details'!$L$29, 'Personnel Details'!$G$29)))</f>
        <v/>
      </c>
      <c r="LA186" s="59" t="str">
        <f t="shared" si="421"/>
        <v/>
      </c>
      <c r="LB186" s="53"/>
      <c r="LD186" s="78" t="str">
        <f>IF(LD$9="", "", IF(AND(NOT('Personnel Details'!$N$30=""), $B186&gt;='Personnel Details'!$N$30), 'Personnel Details'!$O$30, IF(AND(NOT('Personnel Details'!$I$30=""), $B186&gt;='Personnel Details'!$I$30), 'Personnel Details'!$J$30, 'Personnel Details'!$E$30)))</f>
        <v/>
      </c>
      <c r="LE186" s="59" t="str">
        <f>IF(LD$9="", "", IF(AND(NOT('Personnel Details'!$N$30=""), $B186&gt;='Personnel Details'!$N$30), IF('Personnel Details'!$P$30="","", 'Personnel Details'!$P$30), IF(AND(NOT('Personnel Details'!$I$30=""), $B186&gt;='Personnel Details'!$I$30), IF('Personnel Details'!$K$30="", "", 'Personnel Details'!$K$30), IF('Personnel Details'!$F$30="", "", 'Personnel Details'!$F$30))))</f>
        <v/>
      </c>
      <c r="LF186" s="79" t="str">
        <f>IF(LD$9="", "", IF(AND(NOT('Personnel Details'!$N$30=""), $B186&gt;='Personnel Details'!$N$30), 'Personnel Details'!$Q$30, IF(AND(NOT('Personnel Details'!$I$30=""), $B186&gt;='Personnel Details'!$I$30), 'Personnel Details'!$L$30, 'Personnel Details'!$G$30)))</f>
        <v/>
      </c>
      <c r="LG186" s="59" t="str">
        <f t="shared" si="422"/>
        <v/>
      </c>
      <c r="LH186" s="53"/>
      <c r="LJ186" s="78" t="str">
        <f>IF(LJ$9="", "", IF(AND(NOT('Personnel Details'!$N$31=""), $B186&gt;='Personnel Details'!$N$31), 'Personnel Details'!$O$31, IF(AND(NOT('Personnel Details'!$I$31=""), $B186&gt;='Personnel Details'!$I$31), 'Personnel Details'!$J$31, 'Personnel Details'!$E$31)))</f>
        <v/>
      </c>
      <c r="LK186" s="59" t="str">
        <f>IF(LJ$9="", "", IF(AND(NOT('Personnel Details'!$N$31=""), $B186&gt;='Personnel Details'!$N$31), IF('Personnel Details'!$P$31="","", 'Personnel Details'!$P$31), IF(AND(NOT('Personnel Details'!$I$31=""), $B186&gt;='Personnel Details'!$I$31), IF('Personnel Details'!$K$31="", "", 'Personnel Details'!$K$31), IF('Personnel Details'!$F$31="", "", 'Personnel Details'!$F$31))))</f>
        <v/>
      </c>
      <c r="LL186" s="79" t="str">
        <f>IF(LJ$9="", "", IF(AND(NOT('Personnel Details'!$N$31=""), $B186&gt;='Personnel Details'!$N$31), 'Personnel Details'!$Q$31, IF(AND(NOT('Personnel Details'!$I$31=""), $B186&gt;='Personnel Details'!$I$31), 'Personnel Details'!$L$31, 'Personnel Details'!$G$31)))</f>
        <v/>
      </c>
      <c r="LM186" s="59" t="str">
        <f t="shared" si="423"/>
        <v/>
      </c>
      <c r="LN186" s="53"/>
      <c r="LP186" s="78" t="str">
        <f>IF(LP$9="", "", IF(AND(NOT('Personnel Details'!$N$32=""), $B186&gt;='Personnel Details'!$N$32), 'Personnel Details'!$O$32, IF(AND(NOT('Personnel Details'!$I$32=""), $B186&gt;='Personnel Details'!$I$32), 'Personnel Details'!$J$32, 'Personnel Details'!$E$32)))</f>
        <v/>
      </c>
      <c r="LQ186" s="59" t="str">
        <f>IF(LP$9="", "", IF(AND(NOT('Personnel Details'!$N$32=""), $B186&gt;='Personnel Details'!$N$32), IF('Personnel Details'!$P$32="","", 'Personnel Details'!$P$32), IF(AND(NOT('Personnel Details'!$I$32=""), $B186&gt;='Personnel Details'!$I$32), IF('Personnel Details'!$K$32="", "", 'Personnel Details'!$K$32), IF('Personnel Details'!$F$32="", "", 'Personnel Details'!$F$32))))</f>
        <v/>
      </c>
      <c r="LR186" s="79" t="str">
        <f>IF(LP$9="", "", IF(AND(NOT('Personnel Details'!$N$32=""), $B186&gt;='Personnel Details'!$N$32), 'Personnel Details'!$Q$32, IF(AND(NOT('Personnel Details'!$I$32=""), $B186&gt;='Personnel Details'!$I$32), 'Personnel Details'!$L$32, 'Personnel Details'!$G$32)))</f>
        <v/>
      </c>
      <c r="LS186" s="59" t="str">
        <f t="shared" si="424"/>
        <v/>
      </c>
      <c r="LT186" s="53"/>
      <c r="LV186" s="78" t="str">
        <f>IF(LV$9="", "", IF(AND(NOT('Personnel Details'!$N$33=""), $B186&gt;='Personnel Details'!$N$33), 'Personnel Details'!$O$33, IF(AND(NOT('Personnel Details'!$I$33=""), $B186&gt;='Personnel Details'!$I$33), 'Personnel Details'!$J$33, 'Personnel Details'!$E$33)))</f>
        <v/>
      </c>
      <c r="LW186" s="59" t="str">
        <f>IF(LV$9="", "", IF(AND(NOT('Personnel Details'!$N$33=""), $B186&gt;='Personnel Details'!$N$33), IF('Personnel Details'!$P$33="","", 'Personnel Details'!$P$33), IF(AND(NOT('Personnel Details'!$I$33=""), $B186&gt;='Personnel Details'!$I$33), IF('Personnel Details'!$K$33="", "", 'Personnel Details'!$K$33), IF('Personnel Details'!$F$33="", "", 'Personnel Details'!$F$33))))</f>
        <v/>
      </c>
      <c r="LX186" s="79" t="str">
        <f>IF(LV$9="", "", IF(AND(NOT('Personnel Details'!$N$33=""), $B186&gt;='Personnel Details'!$N$33), 'Personnel Details'!$Q$33, IF(AND(NOT('Personnel Details'!$I$33=""), $B186&gt;='Personnel Details'!$I$33), 'Personnel Details'!$L$33, 'Personnel Details'!$G$33)))</f>
        <v/>
      </c>
      <c r="LY186" s="59" t="str">
        <f t="shared" si="425"/>
        <v/>
      </c>
      <c r="LZ186" s="53"/>
      <c r="MB186" s="78" t="str">
        <f>IF(MB$9="", "", IF(AND(NOT('Personnel Details'!$N$34=""), $B186&gt;='Personnel Details'!$N$34), 'Personnel Details'!$O$34, IF(AND(NOT('Personnel Details'!$I$34=""), $B186&gt;='Personnel Details'!$I$34), 'Personnel Details'!$J$34, 'Personnel Details'!$E$34)))</f>
        <v/>
      </c>
      <c r="MC186" s="59" t="str">
        <f>IF(MB$9="", "", IF(AND(NOT('Personnel Details'!$N$34=""), $B186&gt;='Personnel Details'!$N$34), IF('Personnel Details'!$P$34="","", 'Personnel Details'!$P$34), IF(AND(NOT('Personnel Details'!$I$34=""), $B186&gt;='Personnel Details'!$I$34), IF('Personnel Details'!$K$34="", "", 'Personnel Details'!$K$34), IF('Personnel Details'!$F$34="", "", 'Personnel Details'!$F$34))))</f>
        <v/>
      </c>
      <c r="MD186" s="79" t="str">
        <f>IF(MB$9="", "", IF(AND(NOT('Personnel Details'!$N$34=""), $B186&gt;='Personnel Details'!$N$34), 'Personnel Details'!$Q$34, IF(AND(NOT('Personnel Details'!$I$34=""), $B186&gt;='Personnel Details'!$I$34), 'Personnel Details'!$L$34, 'Personnel Details'!$G$34)))</f>
        <v/>
      </c>
      <c r="ME186" s="59" t="str">
        <f t="shared" si="426"/>
        <v/>
      </c>
      <c r="MF186" s="53"/>
      <c r="MH186" s="78" t="str">
        <f>IF(MH$9="", "", IF(AND(NOT('Personnel Details'!$N$35=""), $B186&gt;='Personnel Details'!$N$35), 'Personnel Details'!$O$35, IF(AND(NOT('Personnel Details'!$I$35=""), $B186&gt;='Personnel Details'!$I$35), 'Personnel Details'!$J$35, 'Personnel Details'!$E$35)))</f>
        <v/>
      </c>
      <c r="MI186" s="59" t="str">
        <f>IF(MH$9="", "", IF(AND(NOT('Personnel Details'!$N$35=""), $B186&gt;='Personnel Details'!$N$35), IF('Personnel Details'!$P$35="","", 'Personnel Details'!$P$35), IF(AND(NOT('Personnel Details'!$I$35=""), $B186&gt;='Personnel Details'!$I$35), IF('Personnel Details'!$K$35="", "", 'Personnel Details'!$K$35), IF('Personnel Details'!$F$35="", "", 'Personnel Details'!$F$35))))</f>
        <v/>
      </c>
      <c r="MJ186" s="79" t="str">
        <f>IF(MH$9="", "", IF(AND(NOT('Personnel Details'!$N$35=""), $B186&gt;='Personnel Details'!$N$35), 'Personnel Details'!$Q$35, IF(AND(NOT('Personnel Details'!$I$35=""), $B186&gt;='Personnel Details'!$I$35), 'Personnel Details'!$L$35, 'Personnel Details'!$G$35)))</f>
        <v/>
      </c>
      <c r="MK186" s="59" t="str">
        <f t="shared" si="427"/>
        <v/>
      </c>
      <c r="ML186" s="53"/>
      <c r="MN186" s="78" t="str">
        <f>IF(MN$9="", "", IF(AND(NOT('Personnel Details'!$N$36=""), $B186&gt;='Personnel Details'!$N$36), 'Personnel Details'!$O$36, IF(AND(NOT('Personnel Details'!$I$36=""), $B186&gt;='Personnel Details'!$I$36), 'Personnel Details'!$J$36, 'Personnel Details'!$E$36)))</f>
        <v/>
      </c>
      <c r="MO186" s="59" t="str">
        <f>IF(MN$9="", "", IF(AND(NOT('Personnel Details'!$N$36=""), $B186&gt;='Personnel Details'!$N$36), IF('Personnel Details'!$P$36="","", 'Personnel Details'!$P$36), IF(AND(NOT('Personnel Details'!$I$36=""), $B186&gt;='Personnel Details'!$I$36), IF('Personnel Details'!$K$36="", "", 'Personnel Details'!$K$36), IF('Personnel Details'!$F$36="", "", 'Personnel Details'!$F$36))))</f>
        <v/>
      </c>
      <c r="MP186" s="79" t="str">
        <f>IF(MN$9="", "", IF(AND(NOT('Personnel Details'!$N$36=""), $B186&gt;='Personnel Details'!$N$36), 'Personnel Details'!$Q$36, IF(AND(NOT('Personnel Details'!$I$36=""), $B186&gt;='Personnel Details'!$I$36), 'Personnel Details'!$L$36, 'Personnel Details'!$G$36)))</f>
        <v/>
      </c>
      <c r="MQ186" s="59" t="str">
        <f t="shared" si="428"/>
        <v/>
      </c>
      <c r="MR186" s="53"/>
      <c r="MT186" s="78" t="str">
        <f>IF(MT$9="", "", IF(AND(NOT('Personnel Details'!$N$37=""), $B186&gt;='Personnel Details'!$N$37), 'Personnel Details'!$O$37, IF(AND(NOT('Personnel Details'!$I$37=""), $B186&gt;='Personnel Details'!$I$37), 'Personnel Details'!$J$37, 'Personnel Details'!$E$37)))</f>
        <v/>
      </c>
      <c r="MU186" s="59" t="str">
        <f>IF(MT$9="", "", IF(AND(NOT('Personnel Details'!$N$37=""), $B186&gt;='Personnel Details'!$N$37), IF('Personnel Details'!$P$37="","", 'Personnel Details'!$P$37), IF(AND(NOT('Personnel Details'!$I$37=""), $B186&gt;='Personnel Details'!$I$37), IF('Personnel Details'!$K$37="", "", 'Personnel Details'!$K$37), IF('Personnel Details'!$F$37="", "", 'Personnel Details'!$F$37))))</f>
        <v/>
      </c>
      <c r="MV186" s="79" t="str">
        <f>IF(MT$9="", "", IF(AND(NOT('Personnel Details'!$N$37=""), $B186&gt;='Personnel Details'!$N$37), 'Personnel Details'!$Q$37, IF(AND(NOT('Personnel Details'!$I$37=""), $B186&gt;='Personnel Details'!$I$37), 'Personnel Details'!$L$37, 'Personnel Details'!$G$37)))</f>
        <v/>
      </c>
      <c r="MW186" s="59" t="str">
        <f t="shared" si="429"/>
        <v/>
      </c>
      <c r="MX186" s="53"/>
      <c r="MZ186" s="78" t="str">
        <f>IF(MZ$9="", "", IF(AND(NOT('Personnel Details'!$N$38=""), $B186&gt;='Personnel Details'!$N$38), 'Personnel Details'!$O$38, IF(AND(NOT('Personnel Details'!$I$38=""), $B186&gt;='Personnel Details'!$I$38), 'Personnel Details'!$J$38, 'Personnel Details'!$E$38)))</f>
        <v/>
      </c>
      <c r="NA186" s="59" t="str">
        <f>IF(MZ$9="", "", IF(AND(NOT('Personnel Details'!$N$38=""), $B186&gt;='Personnel Details'!$N$38), IF('Personnel Details'!$P$38="","", 'Personnel Details'!$P$38), IF(AND(NOT('Personnel Details'!$I$38=""), $B186&gt;='Personnel Details'!$I$38), IF('Personnel Details'!$K$38="", "", 'Personnel Details'!$K$38), IF('Personnel Details'!$F$38="", "", 'Personnel Details'!$F$38))))</f>
        <v/>
      </c>
      <c r="NB186" s="79" t="str">
        <f>IF(MZ$9="", "", IF(AND(NOT('Personnel Details'!$N$38=""), $B186&gt;='Personnel Details'!$N$38), 'Personnel Details'!$Q$38, IF(AND(NOT('Personnel Details'!$I$38=""), $B186&gt;='Personnel Details'!$I$38), 'Personnel Details'!$L$38, 'Personnel Details'!$G$38)))</f>
        <v/>
      </c>
      <c r="NC186" s="59" t="str">
        <f t="shared" si="430"/>
        <v/>
      </c>
      <c r="ND186" s="53"/>
      <c r="NF186" s="78" t="str">
        <f>IF(NF$9="", "", IF(AND(NOT('Personnel Details'!$N$39=""), $B186&gt;='Personnel Details'!$N$39), 'Personnel Details'!$O$39, IF(AND(NOT('Personnel Details'!$I$39=""), $B186&gt;='Personnel Details'!$I$39), 'Personnel Details'!$J$39, 'Personnel Details'!$E$39)))</f>
        <v/>
      </c>
      <c r="NG186" s="59" t="str">
        <f>IF(NF$9="", "", IF(AND(NOT('Personnel Details'!$N$39=""), $B186&gt;='Personnel Details'!$N$39), IF('Personnel Details'!$P$39="","", 'Personnel Details'!$P$39), IF(AND(NOT('Personnel Details'!$I$39=""), $B186&gt;='Personnel Details'!$I$39), IF('Personnel Details'!$K$39="", "", 'Personnel Details'!$K$39), IF('Personnel Details'!$F$39="", "", 'Personnel Details'!$F$39))))</f>
        <v/>
      </c>
      <c r="NH186" s="79" t="str">
        <f>IF(NF$9="", "", IF(AND(NOT('Personnel Details'!$N$39=""), $B186&gt;='Personnel Details'!$N$39), 'Personnel Details'!$Q$39, IF(AND(NOT('Personnel Details'!$I$39=""), $B186&gt;='Personnel Details'!$I$39), 'Personnel Details'!$L$39, 'Personnel Details'!$G$39)))</f>
        <v/>
      </c>
      <c r="NI186" s="59" t="str">
        <f t="shared" si="431"/>
        <v/>
      </c>
      <c r="NJ186" s="53"/>
      <c r="NL186" s="78" t="str">
        <f>IF(NL$9="", "", IF(AND(NOT('Personnel Details'!$N$40=""), $B186&gt;='Personnel Details'!$N$40), 'Personnel Details'!$O$40, IF(AND(NOT('Personnel Details'!$I$40=""), $B186&gt;='Personnel Details'!$I$40), 'Personnel Details'!$J$40, 'Personnel Details'!$E$40)))</f>
        <v/>
      </c>
      <c r="NM186" s="59" t="str">
        <f>IF(NL$9="", "", IF(AND(NOT('Personnel Details'!$N$40=""), $B186&gt;='Personnel Details'!$N$40), IF('Personnel Details'!$P$40="","", 'Personnel Details'!$P$40), IF(AND(NOT('Personnel Details'!$I$40=""), $B186&gt;='Personnel Details'!$I$40), IF('Personnel Details'!$K$40="", "", 'Personnel Details'!$K$40), IF('Personnel Details'!$F$40="", "", 'Personnel Details'!$F$40))))</f>
        <v/>
      </c>
      <c r="NN186" s="79" t="str">
        <f>IF(NL$9="", "", IF(AND(NOT('Personnel Details'!$N$40=""), $B186&gt;='Personnel Details'!$N$40), 'Personnel Details'!$Q$40, IF(AND(NOT('Personnel Details'!$I$40=""), $B186&gt;='Personnel Details'!$I$40), 'Personnel Details'!$L$40, 'Personnel Details'!$G$40)))</f>
        <v/>
      </c>
      <c r="NO186" s="59" t="str">
        <f t="shared" si="432"/>
        <v/>
      </c>
      <c r="NP186" s="53"/>
    </row>
    <row r="187" spans="1:380" x14ac:dyDescent="0.25">
      <c r="A187" s="32"/>
      <c r="B187" s="113" t="str">
        <f>IFERROR(IF(B186+1&gt;'Personnel Details'!$U$5, "", B186+1), "")</f>
        <v/>
      </c>
      <c r="C187" s="32"/>
      <c r="D187" s="120"/>
      <c r="E187" s="13" t="str">
        <f t="shared" si="311"/>
        <v/>
      </c>
      <c r="F187" s="13" t="str">
        <f t="shared" si="342"/>
        <v/>
      </c>
      <c r="G187" s="56" t="str">
        <f t="shared" si="433"/>
        <v/>
      </c>
      <c r="H187" s="16" t="str">
        <f t="shared" si="343"/>
        <v/>
      </c>
      <c r="I187" s="32"/>
      <c r="J187" s="120"/>
      <c r="K187" s="62" t="str">
        <f t="shared" si="312"/>
        <v/>
      </c>
      <c r="L187" s="62" t="str">
        <f t="shared" si="344"/>
        <v/>
      </c>
      <c r="M187" s="65" t="str">
        <f t="shared" si="434"/>
        <v/>
      </c>
      <c r="N187" s="68" t="str">
        <f t="shared" si="345"/>
        <v/>
      </c>
      <c r="O187" s="32"/>
      <c r="P187" s="120"/>
      <c r="Q187" s="62" t="str">
        <f t="shared" si="313"/>
        <v/>
      </c>
      <c r="R187" s="62" t="str">
        <f t="shared" si="346"/>
        <v/>
      </c>
      <c r="S187" s="65" t="str">
        <f t="shared" si="435"/>
        <v/>
      </c>
      <c r="T187" s="68" t="str">
        <f t="shared" si="347"/>
        <v/>
      </c>
      <c r="U187" s="32"/>
      <c r="V187" s="120"/>
      <c r="W187" s="62" t="str">
        <f t="shared" si="314"/>
        <v/>
      </c>
      <c r="X187" s="62" t="str">
        <f t="shared" si="348"/>
        <v/>
      </c>
      <c r="Y187" s="65" t="str">
        <f t="shared" si="436"/>
        <v/>
      </c>
      <c r="Z187" s="68" t="str">
        <f t="shared" si="349"/>
        <v/>
      </c>
      <c r="AA187" s="32"/>
      <c r="AB187" s="120"/>
      <c r="AC187" s="62" t="str">
        <f t="shared" si="315"/>
        <v/>
      </c>
      <c r="AD187" s="62" t="str">
        <f t="shared" si="350"/>
        <v/>
      </c>
      <c r="AE187" s="65" t="str">
        <f t="shared" si="437"/>
        <v/>
      </c>
      <c r="AF187" s="68" t="str">
        <f t="shared" si="351"/>
        <v/>
      </c>
      <c r="AG187" s="32"/>
      <c r="AH187" s="120"/>
      <c r="AI187" s="62" t="str">
        <f t="shared" si="316"/>
        <v/>
      </c>
      <c r="AJ187" s="62" t="str">
        <f t="shared" si="352"/>
        <v/>
      </c>
      <c r="AK187" s="65" t="str">
        <f t="shared" si="438"/>
        <v/>
      </c>
      <c r="AL187" s="68" t="str">
        <f t="shared" si="353"/>
        <v/>
      </c>
      <c r="AM187" s="32"/>
      <c r="AN187" s="120"/>
      <c r="AO187" s="62" t="str">
        <f t="shared" si="317"/>
        <v/>
      </c>
      <c r="AP187" s="62" t="str">
        <f t="shared" si="354"/>
        <v/>
      </c>
      <c r="AQ187" s="65" t="str">
        <f t="shared" si="439"/>
        <v/>
      </c>
      <c r="AR187" s="68" t="str">
        <f t="shared" si="355"/>
        <v/>
      </c>
      <c r="AS187" s="32"/>
      <c r="AT187" s="120"/>
      <c r="AU187" s="62" t="str">
        <f t="shared" si="318"/>
        <v/>
      </c>
      <c r="AV187" s="62" t="str">
        <f t="shared" si="356"/>
        <v/>
      </c>
      <c r="AW187" s="65" t="str">
        <f t="shared" si="440"/>
        <v/>
      </c>
      <c r="AX187" s="68" t="str">
        <f t="shared" si="357"/>
        <v/>
      </c>
      <c r="AY187" s="32"/>
      <c r="AZ187" s="120"/>
      <c r="BA187" s="62" t="str">
        <f t="shared" si="319"/>
        <v/>
      </c>
      <c r="BB187" s="62" t="str">
        <f t="shared" si="358"/>
        <v/>
      </c>
      <c r="BC187" s="65" t="str">
        <f t="shared" si="441"/>
        <v/>
      </c>
      <c r="BD187" s="68" t="str">
        <f t="shared" si="359"/>
        <v/>
      </c>
      <c r="BE187" s="32"/>
      <c r="BF187" s="120"/>
      <c r="BG187" s="62" t="str">
        <f t="shared" si="320"/>
        <v/>
      </c>
      <c r="BH187" s="62" t="str">
        <f t="shared" si="360"/>
        <v/>
      </c>
      <c r="BI187" s="65" t="str">
        <f t="shared" si="442"/>
        <v/>
      </c>
      <c r="BJ187" s="68" t="str">
        <f t="shared" si="361"/>
        <v/>
      </c>
      <c r="BK187" s="32"/>
      <c r="BL187" s="120"/>
      <c r="BM187" s="62" t="str">
        <f t="shared" si="321"/>
        <v/>
      </c>
      <c r="BN187" s="62" t="str">
        <f t="shared" si="362"/>
        <v/>
      </c>
      <c r="BO187" s="65" t="str">
        <f t="shared" si="443"/>
        <v/>
      </c>
      <c r="BP187" s="68" t="str">
        <f t="shared" si="363"/>
        <v/>
      </c>
      <c r="BQ187" s="32"/>
      <c r="BR187" s="120"/>
      <c r="BS187" s="62" t="str">
        <f t="shared" si="322"/>
        <v/>
      </c>
      <c r="BT187" s="62" t="str">
        <f t="shared" si="364"/>
        <v/>
      </c>
      <c r="BU187" s="65" t="str">
        <f t="shared" si="444"/>
        <v/>
      </c>
      <c r="BV187" s="68" t="str">
        <f t="shared" si="365"/>
        <v/>
      </c>
      <c r="BW187" s="32"/>
      <c r="BX187" s="120"/>
      <c r="BY187" s="62" t="str">
        <f t="shared" si="323"/>
        <v/>
      </c>
      <c r="BZ187" s="62" t="str">
        <f t="shared" si="366"/>
        <v/>
      </c>
      <c r="CA187" s="65" t="str">
        <f t="shared" si="445"/>
        <v/>
      </c>
      <c r="CB187" s="68" t="str">
        <f t="shared" si="367"/>
        <v/>
      </c>
      <c r="CC187" s="32"/>
      <c r="CD187" s="120"/>
      <c r="CE187" s="62" t="str">
        <f t="shared" si="324"/>
        <v/>
      </c>
      <c r="CF187" s="62" t="str">
        <f t="shared" si="368"/>
        <v/>
      </c>
      <c r="CG187" s="65" t="str">
        <f t="shared" si="446"/>
        <v/>
      </c>
      <c r="CH187" s="68" t="str">
        <f t="shared" si="369"/>
        <v/>
      </c>
      <c r="CI187" s="32"/>
      <c r="CJ187" s="120"/>
      <c r="CK187" s="62" t="str">
        <f t="shared" si="325"/>
        <v/>
      </c>
      <c r="CL187" s="62" t="str">
        <f t="shared" si="370"/>
        <v/>
      </c>
      <c r="CM187" s="65" t="str">
        <f t="shared" si="447"/>
        <v/>
      </c>
      <c r="CN187" s="68" t="str">
        <f t="shared" si="371"/>
        <v/>
      </c>
      <c r="CO187" s="32"/>
      <c r="CP187" s="120"/>
      <c r="CQ187" s="62" t="str">
        <f t="shared" si="326"/>
        <v/>
      </c>
      <c r="CR187" s="62" t="str">
        <f t="shared" si="372"/>
        <v/>
      </c>
      <c r="CS187" s="65" t="str">
        <f t="shared" si="448"/>
        <v/>
      </c>
      <c r="CT187" s="68" t="str">
        <f t="shared" si="373"/>
        <v/>
      </c>
      <c r="CU187" s="32"/>
      <c r="CV187" s="120"/>
      <c r="CW187" s="62" t="str">
        <f t="shared" si="327"/>
        <v/>
      </c>
      <c r="CX187" s="62" t="str">
        <f t="shared" si="374"/>
        <v/>
      </c>
      <c r="CY187" s="65" t="str">
        <f t="shared" si="449"/>
        <v/>
      </c>
      <c r="CZ187" s="68" t="str">
        <f t="shared" si="375"/>
        <v/>
      </c>
      <c r="DA187" s="32"/>
      <c r="DB187" s="120"/>
      <c r="DC187" s="62" t="str">
        <f t="shared" si="328"/>
        <v/>
      </c>
      <c r="DD187" s="62" t="str">
        <f t="shared" si="376"/>
        <v/>
      </c>
      <c r="DE187" s="65" t="str">
        <f t="shared" si="450"/>
        <v/>
      </c>
      <c r="DF187" s="68" t="str">
        <f t="shared" si="377"/>
        <v/>
      </c>
      <c r="DG187" s="32"/>
      <c r="DH187" s="120"/>
      <c r="DI187" s="62" t="str">
        <f t="shared" si="329"/>
        <v/>
      </c>
      <c r="DJ187" s="62" t="str">
        <f t="shared" si="378"/>
        <v/>
      </c>
      <c r="DK187" s="65" t="str">
        <f t="shared" si="451"/>
        <v/>
      </c>
      <c r="DL187" s="68" t="str">
        <f t="shared" si="379"/>
        <v/>
      </c>
      <c r="DM187" s="32"/>
      <c r="DN187" s="120"/>
      <c r="DO187" s="62" t="str">
        <f t="shared" si="330"/>
        <v/>
      </c>
      <c r="DP187" s="62" t="str">
        <f t="shared" si="380"/>
        <v/>
      </c>
      <c r="DQ187" s="65" t="str">
        <f t="shared" si="452"/>
        <v/>
      </c>
      <c r="DR187" s="68" t="str">
        <f t="shared" si="381"/>
        <v/>
      </c>
      <c r="DS187" s="32"/>
      <c r="DT187" s="120"/>
      <c r="DU187" s="62" t="str">
        <f t="shared" si="331"/>
        <v/>
      </c>
      <c r="DV187" s="62" t="str">
        <f t="shared" si="382"/>
        <v/>
      </c>
      <c r="DW187" s="65" t="str">
        <f t="shared" si="453"/>
        <v/>
      </c>
      <c r="DX187" s="68" t="str">
        <f t="shared" si="383"/>
        <v/>
      </c>
      <c r="DY187" s="32"/>
      <c r="DZ187" s="120"/>
      <c r="EA187" s="62" t="str">
        <f t="shared" si="332"/>
        <v/>
      </c>
      <c r="EB187" s="62" t="str">
        <f t="shared" si="384"/>
        <v/>
      </c>
      <c r="EC187" s="65" t="str">
        <f t="shared" si="454"/>
        <v/>
      </c>
      <c r="ED187" s="68" t="str">
        <f t="shared" si="385"/>
        <v/>
      </c>
      <c r="EE187" s="32"/>
      <c r="EF187" s="120"/>
      <c r="EG187" s="62" t="str">
        <f t="shared" si="333"/>
        <v/>
      </c>
      <c r="EH187" s="62" t="str">
        <f t="shared" si="386"/>
        <v/>
      </c>
      <c r="EI187" s="65" t="str">
        <f t="shared" si="455"/>
        <v/>
      </c>
      <c r="EJ187" s="68" t="str">
        <f t="shared" si="387"/>
        <v/>
      </c>
      <c r="EK187" s="32"/>
      <c r="EL187" s="120"/>
      <c r="EM187" s="62" t="str">
        <f t="shared" si="334"/>
        <v/>
      </c>
      <c r="EN187" s="62" t="str">
        <f t="shared" si="388"/>
        <v/>
      </c>
      <c r="EO187" s="65" t="str">
        <f t="shared" si="456"/>
        <v/>
      </c>
      <c r="EP187" s="68" t="str">
        <f t="shared" si="389"/>
        <v/>
      </c>
      <c r="EQ187" s="32"/>
      <c r="ER187" s="120"/>
      <c r="ES187" s="62" t="str">
        <f t="shared" si="335"/>
        <v/>
      </c>
      <c r="ET187" s="62" t="str">
        <f t="shared" si="390"/>
        <v/>
      </c>
      <c r="EU187" s="65" t="str">
        <f t="shared" si="457"/>
        <v/>
      </c>
      <c r="EV187" s="68" t="str">
        <f t="shared" si="391"/>
        <v/>
      </c>
      <c r="EW187" s="32"/>
      <c r="EX187" s="120"/>
      <c r="EY187" s="62" t="str">
        <f t="shared" si="336"/>
        <v/>
      </c>
      <c r="EZ187" s="62" t="str">
        <f t="shared" si="392"/>
        <v/>
      </c>
      <c r="FA187" s="65" t="str">
        <f t="shared" si="458"/>
        <v/>
      </c>
      <c r="FB187" s="68" t="str">
        <f t="shared" si="393"/>
        <v/>
      </c>
      <c r="FC187" s="32"/>
      <c r="FD187" s="120"/>
      <c r="FE187" s="62" t="str">
        <f t="shared" si="337"/>
        <v/>
      </c>
      <c r="FF187" s="62" t="str">
        <f t="shared" si="394"/>
        <v/>
      </c>
      <c r="FG187" s="65" t="str">
        <f t="shared" si="459"/>
        <v/>
      </c>
      <c r="FH187" s="68" t="str">
        <f t="shared" si="395"/>
        <v/>
      </c>
      <c r="FI187" s="32"/>
      <c r="FJ187" s="120"/>
      <c r="FK187" s="62" t="str">
        <f t="shared" si="338"/>
        <v/>
      </c>
      <c r="FL187" s="62" t="str">
        <f t="shared" si="396"/>
        <v/>
      </c>
      <c r="FM187" s="65" t="str">
        <f t="shared" si="460"/>
        <v/>
      </c>
      <c r="FN187" s="68" t="str">
        <f t="shared" si="397"/>
        <v/>
      </c>
      <c r="FO187" s="32"/>
      <c r="FP187" s="120"/>
      <c r="FQ187" s="62" t="str">
        <f t="shared" si="339"/>
        <v/>
      </c>
      <c r="FR187" s="62" t="str">
        <f t="shared" si="398"/>
        <v/>
      </c>
      <c r="FS187" s="65" t="str">
        <f t="shared" si="461"/>
        <v/>
      </c>
      <c r="FT187" s="68" t="str">
        <f t="shared" si="399"/>
        <v/>
      </c>
      <c r="FU187" s="32"/>
      <c r="FV187" s="120"/>
      <c r="FW187" s="62" t="str">
        <f t="shared" si="340"/>
        <v/>
      </c>
      <c r="FX187" s="62" t="str">
        <f t="shared" si="400"/>
        <v/>
      </c>
      <c r="FY187" s="65" t="str">
        <f t="shared" si="462"/>
        <v/>
      </c>
      <c r="FZ187" s="68" t="str">
        <f t="shared" si="401"/>
        <v/>
      </c>
      <c r="GA187" s="32"/>
      <c r="GC187" s="7" t="str">
        <f t="shared" si="402"/>
        <v/>
      </c>
      <c r="GD187" s="7" t="str">
        <f t="shared" ca="1" si="341"/>
        <v/>
      </c>
      <c r="GT187" s="71" t="str">
        <f>IF(GT$9="", "", IF(AND(NOT('Personnel Details'!$N$11=""), $B187&gt;='Personnel Details'!$N$11), 'Personnel Details'!$O$11, IF(AND(NOT('Personnel Details'!$I$11=""), $B187&gt;='Personnel Details'!$I$11), 'Personnel Details'!$J$11, 'Personnel Details'!$E$11)))</f>
        <v/>
      </c>
      <c r="GU187" s="59" t="str">
        <f>IF(GT$9="", "", IF(AND(NOT('Personnel Details'!$N$11=""), $B187&gt;='Personnel Details'!$N$11), IF('Personnel Details'!$P$11="","", 'Personnel Details'!$P$11), IF(AND(NOT('Personnel Details'!$I$11=""), $B187&gt;='Personnel Details'!$I$11), IF('Personnel Details'!$K$11="", "", 'Personnel Details'!$K$11), IF('Personnel Details'!$F$11="", "", 'Personnel Details'!$F$11))))</f>
        <v/>
      </c>
      <c r="GV187" s="74" t="str">
        <f>IF(GT$9="", "", IF(AND(NOT('Personnel Details'!$N$11=""), $B187&gt;='Personnel Details'!$N$11), 'Personnel Details'!$Q$11, IF(AND(NOT('Personnel Details'!$I$11=""), $B187&gt;='Personnel Details'!$I$11), 'Personnel Details'!$L$11, 'Personnel Details'!$G$11)))</f>
        <v/>
      </c>
      <c r="GW187" s="59" t="str">
        <f t="shared" si="403"/>
        <v/>
      </c>
      <c r="GX187" s="53"/>
      <c r="GZ187" s="78" t="str">
        <f>IF(GZ$9="", "", IF(AND(NOT('Personnel Details'!$N$12=""), $B187&gt;='Personnel Details'!$N$12), 'Personnel Details'!$O$12, IF(AND(NOT('Personnel Details'!$I$12=""), $B187&gt;='Personnel Details'!$I$12), 'Personnel Details'!$J$12, 'Personnel Details'!$E$12)))</f>
        <v/>
      </c>
      <c r="HA187" s="59" t="str">
        <f>IF(GZ$9="", "", IF(AND(NOT('Personnel Details'!$N$12=""), $B187&gt;='Personnel Details'!$N$12), IF('Personnel Details'!$P$12="","", 'Personnel Details'!$P$12), IF(AND(NOT('Personnel Details'!$I$12=""), $B187&gt;='Personnel Details'!$I$12), IF('Personnel Details'!$K$12="", "", 'Personnel Details'!$K$12), IF('Personnel Details'!$F$12="", "", 'Personnel Details'!$F$12))))</f>
        <v/>
      </c>
      <c r="HB187" s="79" t="str">
        <f>IF(GZ$9="", "", IF(AND(NOT('Personnel Details'!$N$12=""), $B187&gt;='Personnel Details'!$N$12), 'Personnel Details'!$Q$12, IF(AND(NOT('Personnel Details'!$I$12=""), $B187&gt;='Personnel Details'!$I$12), 'Personnel Details'!$L$12, 'Personnel Details'!$G$12)))</f>
        <v/>
      </c>
      <c r="HC187" s="59" t="str">
        <f t="shared" si="404"/>
        <v/>
      </c>
      <c r="HD187" s="53"/>
      <c r="HF187" s="78" t="str">
        <f>IF(HF$9="", "", IF(AND(NOT('Personnel Details'!$N$13=""), $B187&gt;='Personnel Details'!$N$13), 'Personnel Details'!$O$13, IF(AND(NOT('Personnel Details'!$I$13=""), $B187&gt;='Personnel Details'!$I$13), 'Personnel Details'!$J$13, 'Personnel Details'!$E$13)))</f>
        <v/>
      </c>
      <c r="HG187" s="59" t="str">
        <f>IF(HF$9="", "", IF(AND(NOT('Personnel Details'!$N$13=""), $B187&gt;='Personnel Details'!$N$13), IF('Personnel Details'!$P$13="","", 'Personnel Details'!$P$13), IF(AND(NOT('Personnel Details'!$I$13=""), $B187&gt;='Personnel Details'!$I$13), IF('Personnel Details'!$K$13="", "", 'Personnel Details'!$K$13), IF('Personnel Details'!$F$13="", "", 'Personnel Details'!$F$13))))</f>
        <v/>
      </c>
      <c r="HH187" s="79" t="str">
        <f>IF(HF$9="", "", IF(AND(NOT('Personnel Details'!$N$13=""), $B187&gt;='Personnel Details'!$N$13), 'Personnel Details'!$Q$13, IF(AND(NOT('Personnel Details'!$I$13=""), $B187&gt;='Personnel Details'!$I$13), 'Personnel Details'!$L$13, 'Personnel Details'!$G$13)))</f>
        <v/>
      </c>
      <c r="HI187" s="59" t="str">
        <f t="shared" si="405"/>
        <v/>
      </c>
      <c r="HJ187" s="53"/>
      <c r="HL187" s="78" t="str">
        <f>IF(HL$9="", "", IF(AND(NOT('Personnel Details'!$N$14=""), $B187&gt;='Personnel Details'!$N$14), 'Personnel Details'!$O$14, IF(AND(NOT('Personnel Details'!$I$14=""), $B187&gt;='Personnel Details'!$I$14), 'Personnel Details'!$J$14, 'Personnel Details'!$E$14)))</f>
        <v/>
      </c>
      <c r="HM187" s="59" t="str">
        <f>IF(HL$9="", "", IF(AND(NOT('Personnel Details'!$N$14=""), $B187&gt;='Personnel Details'!$N$14), IF('Personnel Details'!$P$14="","", 'Personnel Details'!$P$14), IF(AND(NOT('Personnel Details'!$I$14=""), $B187&gt;='Personnel Details'!$I$14), IF('Personnel Details'!$K$14="", "", 'Personnel Details'!$K$14), IF('Personnel Details'!$F$14="", "", 'Personnel Details'!$F$14))))</f>
        <v/>
      </c>
      <c r="HN187" s="79" t="str">
        <f>IF(HL$9="", "", IF(AND(NOT('Personnel Details'!$N$14=""), $B187&gt;='Personnel Details'!$N$14), 'Personnel Details'!$Q$14, IF(AND(NOT('Personnel Details'!$I$14=""), $B187&gt;='Personnel Details'!$I$14), 'Personnel Details'!$L$14, 'Personnel Details'!$G$14)))</f>
        <v/>
      </c>
      <c r="HO187" s="59" t="str">
        <f t="shared" si="406"/>
        <v/>
      </c>
      <c r="HP187" s="53"/>
      <c r="HR187" s="78" t="str">
        <f>IF(HR$9="", "", IF(AND(NOT('Personnel Details'!$N$15=""), $B187&gt;='Personnel Details'!$N$15), 'Personnel Details'!$O$15, IF(AND(NOT('Personnel Details'!$I$15=""), $B187&gt;='Personnel Details'!$I$15), 'Personnel Details'!$J$15, 'Personnel Details'!$E$15)))</f>
        <v/>
      </c>
      <c r="HS187" s="59" t="str">
        <f>IF(HR$9="", "", IF(AND(NOT('Personnel Details'!$N$15=""), $B187&gt;='Personnel Details'!$N$15), IF('Personnel Details'!$P$15="","", 'Personnel Details'!$P$15), IF(AND(NOT('Personnel Details'!$I$15=""), $B187&gt;='Personnel Details'!$I$15), IF('Personnel Details'!$K$15="", "", 'Personnel Details'!$K$15), IF('Personnel Details'!$F$15="", "", 'Personnel Details'!$F$15))))</f>
        <v/>
      </c>
      <c r="HT187" s="79" t="str">
        <f>IF(HR$9="", "", IF(AND(NOT('Personnel Details'!$N$15=""), $B187&gt;='Personnel Details'!$N$15), 'Personnel Details'!$Q$15, IF(AND(NOT('Personnel Details'!$I$15=""), $B187&gt;='Personnel Details'!$I$15), 'Personnel Details'!$L$15, 'Personnel Details'!$G$15)))</f>
        <v/>
      </c>
      <c r="HU187" s="59" t="str">
        <f t="shared" si="407"/>
        <v/>
      </c>
      <c r="HV187" s="53"/>
      <c r="HX187" s="78" t="str">
        <f>IF(HX$9="", "", IF(AND(NOT('Personnel Details'!$N$16=""), $B187&gt;='Personnel Details'!$N$16), 'Personnel Details'!$O$16, IF(AND(NOT('Personnel Details'!$I$16=""), $B187&gt;='Personnel Details'!$I$16), 'Personnel Details'!$J$16, 'Personnel Details'!$E$16)))</f>
        <v/>
      </c>
      <c r="HY187" s="59" t="str">
        <f>IF(HX$9="", "", IF(AND(NOT('Personnel Details'!$N$16=""), $B187&gt;='Personnel Details'!$N$16), IF('Personnel Details'!$P$16="","", 'Personnel Details'!$P$16), IF(AND(NOT('Personnel Details'!$I$16=""), $B187&gt;='Personnel Details'!$I$16), IF('Personnel Details'!$K$16="", "", 'Personnel Details'!$K$16), IF('Personnel Details'!$F$16="", "", 'Personnel Details'!$F$16))))</f>
        <v/>
      </c>
      <c r="HZ187" s="79" t="str">
        <f>IF(HX$9="", "", IF(AND(NOT('Personnel Details'!$N$16=""), $B187&gt;='Personnel Details'!$N$16), 'Personnel Details'!$Q$16, IF(AND(NOT('Personnel Details'!$I$16=""), $B187&gt;='Personnel Details'!$I$16), 'Personnel Details'!$L$16, 'Personnel Details'!$G$16)))</f>
        <v/>
      </c>
      <c r="IA187" s="59" t="str">
        <f t="shared" si="408"/>
        <v/>
      </c>
      <c r="IB187" s="53"/>
      <c r="ID187" s="78" t="str">
        <f>IF(ID$9="", "", IF(AND(NOT('Personnel Details'!$N$17=""), $B187&gt;='Personnel Details'!$N$17), 'Personnel Details'!$O$17, IF(AND(NOT('Personnel Details'!$I$17=""), $B187&gt;='Personnel Details'!$I$17), 'Personnel Details'!$J$17, 'Personnel Details'!$E$17)))</f>
        <v/>
      </c>
      <c r="IE187" s="59" t="str">
        <f>IF(ID$9="", "", IF(AND(NOT('Personnel Details'!$N$17=""), $B187&gt;='Personnel Details'!$N$17), IF('Personnel Details'!$P$17="","", 'Personnel Details'!$P$17), IF(AND(NOT('Personnel Details'!$I$17=""), $B187&gt;='Personnel Details'!$I$17), IF('Personnel Details'!$K$17="", "", 'Personnel Details'!$K$17), IF('Personnel Details'!$F$17="", "", 'Personnel Details'!$F$17))))</f>
        <v/>
      </c>
      <c r="IF187" s="79" t="str">
        <f>IF(ID$9="", "", IF(AND(NOT('Personnel Details'!$N$17=""), $B187&gt;='Personnel Details'!$N$17), 'Personnel Details'!$Q$17, IF(AND(NOT('Personnel Details'!$I$17=""), $B187&gt;='Personnel Details'!$I$17), 'Personnel Details'!$L$17, 'Personnel Details'!$G$17)))</f>
        <v/>
      </c>
      <c r="IG187" s="59" t="str">
        <f t="shared" si="409"/>
        <v/>
      </c>
      <c r="IH187" s="53"/>
      <c r="IJ187" s="78" t="str">
        <f>IF(IJ$9="", "", IF(AND(NOT('Personnel Details'!$N$18=""), $B187&gt;='Personnel Details'!$N$18), 'Personnel Details'!$O$18, IF(AND(NOT('Personnel Details'!$I$18=""), $B187&gt;='Personnel Details'!$I$18), 'Personnel Details'!$J$18, 'Personnel Details'!$E$18)))</f>
        <v/>
      </c>
      <c r="IK187" s="59" t="str">
        <f>IF(IJ$9="", "", IF(AND(NOT('Personnel Details'!$N$18=""), $B187&gt;='Personnel Details'!$N$18), IF('Personnel Details'!$P$18="","", 'Personnel Details'!$P$18), IF(AND(NOT('Personnel Details'!$I$18=""), $B187&gt;='Personnel Details'!$I$18), IF('Personnel Details'!$K$18="", "", 'Personnel Details'!$K$18), IF('Personnel Details'!$F$18="", "", 'Personnel Details'!$F$18))))</f>
        <v/>
      </c>
      <c r="IL187" s="79" t="str">
        <f>IF(IJ$9="", "", IF(AND(NOT('Personnel Details'!$N$18=""), $B187&gt;='Personnel Details'!$N$18), 'Personnel Details'!$Q$18, IF(AND(NOT('Personnel Details'!$I$18=""), $B187&gt;='Personnel Details'!$I$18), 'Personnel Details'!$L$18, 'Personnel Details'!$G$18)))</f>
        <v/>
      </c>
      <c r="IM187" s="59" t="str">
        <f t="shared" si="410"/>
        <v/>
      </c>
      <c r="IN187" s="53"/>
      <c r="IP187" s="78" t="str">
        <f>IF(IP$9="", "", IF(AND(NOT('Personnel Details'!$N$19=""), $B187&gt;='Personnel Details'!$N$19), 'Personnel Details'!$O$19, IF(AND(NOT('Personnel Details'!$I$19=""), $B187&gt;='Personnel Details'!$I$19), 'Personnel Details'!$J$19, 'Personnel Details'!$E$19)))</f>
        <v/>
      </c>
      <c r="IQ187" s="59" t="str">
        <f>IF(IP$9="", "", IF(AND(NOT('Personnel Details'!$N$19=""), $B187&gt;='Personnel Details'!$N$19), IF('Personnel Details'!$P$19="","", 'Personnel Details'!$P$19), IF(AND(NOT('Personnel Details'!$I$19=""), $B187&gt;='Personnel Details'!$I$19), IF('Personnel Details'!$K$19="", "", 'Personnel Details'!$K$19), IF('Personnel Details'!$F$19="", "", 'Personnel Details'!$F$19))))</f>
        <v/>
      </c>
      <c r="IR187" s="79" t="str">
        <f>IF(IP$9="", "", IF(AND(NOT('Personnel Details'!$N$19=""), $B187&gt;='Personnel Details'!$N$19), 'Personnel Details'!$Q$19, IF(AND(NOT('Personnel Details'!$I$19=""), $B187&gt;='Personnel Details'!$I$19), 'Personnel Details'!$L$19, 'Personnel Details'!$G$19)))</f>
        <v/>
      </c>
      <c r="IS187" s="59" t="str">
        <f t="shared" si="411"/>
        <v/>
      </c>
      <c r="IT187" s="53"/>
      <c r="IV187" s="78" t="str">
        <f>IF(IV$9="", "", IF(AND(NOT('Personnel Details'!$N$20=""), $B187&gt;='Personnel Details'!$N$20), 'Personnel Details'!$O$20, IF(AND(NOT('Personnel Details'!$I$20=""), $B187&gt;='Personnel Details'!$I$20), 'Personnel Details'!$J$20, 'Personnel Details'!$E$20)))</f>
        <v/>
      </c>
      <c r="IW187" s="59" t="str">
        <f>IF(IV$9="", "", IF(AND(NOT('Personnel Details'!$N$20=""), $B187&gt;='Personnel Details'!$N$20), IF('Personnel Details'!$P$20="","", 'Personnel Details'!$P$20), IF(AND(NOT('Personnel Details'!$I$20=""), $B187&gt;='Personnel Details'!$I$20), IF('Personnel Details'!$K$20="", "", 'Personnel Details'!$K$20), IF('Personnel Details'!$F$20="", "", 'Personnel Details'!$F$20))))</f>
        <v/>
      </c>
      <c r="IX187" s="79" t="str">
        <f>IF(IV$9="", "", IF(AND(NOT('Personnel Details'!$N$20=""), $B187&gt;='Personnel Details'!$N$20), 'Personnel Details'!$Q$20, IF(AND(NOT('Personnel Details'!$I$20=""), $B187&gt;='Personnel Details'!$I$20), 'Personnel Details'!$L$20, 'Personnel Details'!$G$20)))</f>
        <v/>
      </c>
      <c r="IY187" s="59" t="str">
        <f t="shared" si="412"/>
        <v/>
      </c>
      <c r="IZ187" s="53"/>
      <c r="JB187" s="78" t="str">
        <f>IF(JB$9="", "", IF(AND(NOT('Personnel Details'!$N$21=""), $B187&gt;='Personnel Details'!$N$21), 'Personnel Details'!$O$21, IF(AND(NOT('Personnel Details'!$I$21=""), $B187&gt;='Personnel Details'!$I$21), 'Personnel Details'!$J$21, 'Personnel Details'!$E$21)))</f>
        <v/>
      </c>
      <c r="JC187" s="59" t="str">
        <f>IF(JB$9="", "", IF(AND(NOT('Personnel Details'!$N$21=""), $B187&gt;='Personnel Details'!$N$21), IF('Personnel Details'!$P$21="","", 'Personnel Details'!$P$21), IF(AND(NOT('Personnel Details'!$I$21=""), $B187&gt;='Personnel Details'!$I$21), IF('Personnel Details'!$K$21="", "", 'Personnel Details'!$K$21), IF('Personnel Details'!$F$21="", "", 'Personnel Details'!$F$21))))</f>
        <v/>
      </c>
      <c r="JD187" s="79" t="str">
        <f>IF(JB$9="", "", IF(AND(NOT('Personnel Details'!$N$21=""), $B187&gt;='Personnel Details'!$N$21), 'Personnel Details'!$Q$21, IF(AND(NOT('Personnel Details'!$I$21=""), $B187&gt;='Personnel Details'!$I$21), 'Personnel Details'!$L$21, 'Personnel Details'!$G$21)))</f>
        <v/>
      </c>
      <c r="JE187" s="59" t="str">
        <f t="shared" si="413"/>
        <v/>
      </c>
      <c r="JF187" s="53"/>
      <c r="JH187" s="78" t="str">
        <f>IF(JH$9="", "", IF(AND(NOT('Personnel Details'!$N$22=""), $B187&gt;='Personnel Details'!$N$22), 'Personnel Details'!$O$22, IF(AND(NOT('Personnel Details'!$I$22=""), $B187&gt;='Personnel Details'!$I$22), 'Personnel Details'!$J$22, 'Personnel Details'!$E$22)))</f>
        <v/>
      </c>
      <c r="JI187" s="59" t="str">
        <f>IF(JH$9="", "", IF(AND(NOT('Personnel Details'!$N$22=""), $B187&gt;='Personnel Details'!$N$22), IF('Personnel Details'!$P$22="","", 'Personnel Details'!$P$22), IF(AND(NOT('Personnel Details'!$I$22=""), $B187&gt;='Personnel Details'!$I$22), IF('Personnel Details'!$K$22="", "", 'Personnel Details'!$K$22), IF('Personnel Details'!$F$22="", "", 'Personnel Details'!$F$22))))</f>
        <v/>
      </c>
      <c r="JJ187" s="79" t="str">
        <f>IF(JH$9="", "", IF(AND(NOT('Personnel Details'!$N$22=""), $B187&gt;='Personnel Details'!$N$22), 'Personnel Details'!$Q$22, IF(AND(NOT('Personnel Details'!$I$22=""), $B187&gt;='Personnel Details'!$I$22), 'Personnel Details'!$L$22, 'Personnel Details'!$G$22)))</f>
        <v/>
      </c>
      <c r="JK187" s="59" t="str">
        <f t="shared" si="414"/>
        <v/>
      </c>
      <c r="JL187" s="53"/>
      <c r="JN187" s="78" t="str">
        <f>IF(JN$9="", "", IF(AND(NOT('Personnel Details'!$N$23=""), $B187&gt;='Personnel Details'!$N$23), 'Personnel Details'!$O$23, IF(AND(NOT('Personnel Details'!$I$23=""), $B187&gt;='Personnel Details'!$I$23), 'Personnel Details'!$J$23, 'Personnel Details'!$E$23)))</f>
        <v/>
      </c>
      <c r="JO187" s="59" t="str">
        <f>IF(JN$9="", "", IF(AND(NOT('Personnel Details'!$N$23=""), $B187&gt;='Personnel Details'!$N$23), IF('Personnel Details'!$P$23="","", 'Personnel Details'!$P$23), IF(AND(NOT('Personnel Details'!$I$23=""), $B187&gt;='Personnel Details'!$I$23), IF('Personnel Details'!$K$23="", "", 'Personnel Details'!$K$23), IF('Personnel Details'!$F$23="", "", 'Personnel Details'!$F$23))))</f>
        <v/>
      </c>
      <c r="JP187" s="79" t="str">
        <f>IF(JN$9="", "", IF(AND(NOT('Personnel Details'!$N$23=""), $B187&gt;='Personnel Details'!$N$23), 'Personnel Details'!$Q$23, IF(AND(NOT('Personnel Details'!$I$23=""), $B187&gt;='Personnel Details'!$I$23), 'Personnel Details'!$L$23, 'Personnel Details'!$G$23)))</f>
        <v/>
      </c>
      <c r="JQ187" s="59" t="str">
        <f t="shared" si="415"/>
        <v/>
      </c>
      <c r="JR187" s="53"/>
      <c r="JT187" s="78" t="str">
        <f>IF(JT$9="", "", IF(AND(NOT('Personnel Details'!$N$24=""), $B187&gt;='Personnel Details'!$N$24), 'Personnel Details'!$O$24, IF(AND(NOT('Personnel Details'!$I$24=""), $B187&gt;='Personnel Details'!$I$24), 'Personnel Details'!$J$24, 'Personnel Details'!$E$24)))</f>
        <v/>
      </c>
      <c r="JU187" s="59" t="str">
        <f>IF(JT$9="", "", IF(AND(NOT('Personnel Details'!$N$24=""), $B187&gt;='Personnel Details'!$N$24), IF('Personnel Details'!$P$24="","", 'Personnel Details'!$P$24), IF(AND(NOT('Personnel Details'!$I$24=""), $B187&gt;='Personnel Details'!$I$24), IF('Personnel Details'!$K$24="", "", 'Personnel Details'!$K$24), IF('Personnel Details'!$F$24="", "", 'Personnel Details'!$F$24))))</f>
        <v/>
      </c>
      <c r="JV187" s="79" t="str">
        <f>IF(JT$9="", "", IF(AND(NOT('Personnel Details'!$N$24=""), $B187&gt;='Personnel Details'!$N$24), 'Personnel Details'!$Q$24, IF(AND(NOT('Personnel Details'!$I$24=""), $B187&gt;='Personnel Details'!$I$24), 'Personnel Details'!$L$24, 'Personnel Details'!$G$24)))</f>
        <v/>
      </c>
      <c r="JW187" s="59" t="str">
        <f t="shared" si="416"/>
        <v/>
      </c>
      <c r="JX187" s="53"/>
      <c r="JZ187" s="78" t="str">
        <f>IF(JZ$9="", "", IF(AND(NOT('Personnel Details'!$N$25=""), $B187&gt;='Personnel Details'!$N$25), 'Personnel Details'!$O$25, IF(AND(NOT('Personnel Details'!$I$25=""), $B187&gt;='Personnel Details'!$I$25), 'Personnel Details'!$J$25, 'Personnel Details'!$E$25)))</f>
        <v/>
      </c>
      <c r="KA187" s="59" t="str">
        <f>IF(JZ$9="", "", IF(AND(NOT('Personnel Details'!$N$25=""), $B187&gt;='Personnel Details'!$N$25), IF('Personnel Details'!$P$25="","", 'Personnel Details'!$P$25), IF(AND(NOT('Personnel Details'!$I$25=""), $B187&gt;='Personnel Details'!$I$25), IF('Personnel Details'!$K$25="", "", 'Personnel Details'!$K$25), IF('Personnel Details'!$F$25="", "", 'Personnel Details'!$F$25))))</f>
        <v/>
      </c>
      <c r="KB187" s="79" t="str">
        <f>IF(JZ$9="", "", IF(AND(NOT('Personnel Details'!$N$25=""), $B187&gt;='Personnel Details'!$N$25), 'Personnel Details'!$Q$25, IF(AND(NOT('Personnel Details'!$I$25=""), $B187&gt;='Personnel Details'!$I$25), 'Personnel Details'!$L$25, 'Personnel Details'!$G$25)))</f>
        <v/>
      </c>
      <c r="KC187" s="59" t="str">
        <f t="shared" si="417"/>
        <v/>
      </c>
      <c r="KD187" s="53"/>
      <c r="KF187" s="78" t="str">
        <f>IF(KF$9="", "", IF(AND(NOT('Personnel Details'!$N$26=""), $B187&gt;='Personnel Details'!$N$26), 'Personnel Details'!$O$26, IF(AND(NOT('Personnel Details'!$I$26=""), $B187&gt;='Personnel Details'!$I$26), 'Personnel Details'!$J$26, 'Personnel Details'!$E$26)))</f>
        <v/>
      </c>
      <c r="KG187" s="59" t="str">
        <f>IF(KF$9="", "", IF(AND(NOT('Personnel Details'!$N$26=""), $B187&gt;='Personnel Details'!$N$26), IF('Personnel Details'!$P$26="","", 'Personnel Details'!$P$26), IF(AND(NOT('Personnel Details'!$I$26=""), $B187&gt;='Personnel Details'!$I$26), IF('Personnel Details'!$K$26="", "", 'Personnel Details'!$K$26), IF('Personnel Details'!$F$26="", "", 'Personnel Details'!$F$26))))</f>
        <v/>
      </c>
      <c r="KH187" s="79" t="str">
        <f>IF(KF$9="", "", IF(AND(NOT('Personnel Details'!$N$26=""), $B187&gt;='Personnel Details'!$N$26), 'Personnel Details'!$Q$26, IF(AND(NOT('Personnel Details'!$I$26=""), $B187&gt;='Personnel Details'!$I$26), 'Personnel Details'!$L$26, 'Personnel Details'!$G$26)))</f>
        <v/>
      </c>
      <c r="KI187" s="59" t="str">
        <f t="shared" si="418"/>
        <v/>
      </c>
      <c r="KJ187" s="53"/>
      <c r="KL187" s="78" t="str">
        <f>IF(KL$9="", "", IF(AND(NOT('Personnel Details'!$N$27=""), $B187&gt;='Personnel Details'!$N$27), 'Personnel Details'!$O$27, IF(AND(NOT('Personnel Details'!$I$27=""), $B187&gt;='Personnel Details'!$I$27), 'Personnel Details'!$J$27, 'Personnel Details'!$E$27)))</f>
        <v/>
      </c>
      <c r="KM187" s="59" t="str">
        <f>IF(KL$9="", "", IF(AND(NOT('Personnel Details'!$N$27=""), $B187&gt;='Personnel Details'!$N$27), IF('Personnel Details'!$P$27="","", 'Personnel Details'!$P$27), IF(AND(NOT('Personnel Details'!$I$27=""), $B187&gt;='Personnel Details'!$I$27), IF('Personnel Details'!$K$27="", "", 'Personnel Details'!$K$27), IF('Personnel Details'!$F$27="", "", 'Personnel Details'!$F$27))))</f>
        <v/>
      </c>
      <c r="KN187" s="79" t="str">
        <f>IF(KL$9="", "", IF(AND(NOT('Personnel Details'!$N$27=""), $B187&gt;='Personnel Details'!$N$27), 'Personnel Details'!$Q$27, IF(AND(NOT('Personnel Details'!$I$27=""), $B187&gt;='Personnel Details'!$I$27), 'Personnel Details'!$L$27, 'Personnel Details'!$G$27)))</f>
        <v/>
      </c>
      <c r="KO187" s="59" t="str">
        <f t="shared" si="419"/>
        <v/>
      </c>
      <c r="KP187" s="53"/>
      <c r="KR187" s="78" t="str">
        <f>IF(KR$9="", "", IF(AND(NOT('Personnel Details'!$N$28=""), $B187&gt;='Personnel Details'!$N$28), 'Personnel Details'!$O$28, IF(AND(NOT('Personnel Details'!$I$28=""), $B187&gt;='Personnel Details'!$I$28), 'Personnel Details'!$J$28, 'Personnel Details'!$E$28)))</f>
        <v/>
      </c>
      <c r="KS187" s="59" t="str">
        <f>IF(KR$9="", "", IF(AND(NOT('Personnel Details'!$N$28=""), $B187&gt;='Personnel Details'!$N$28), IF('Personnel Details'!$P$28="","", 'Personnel Details'!$P$28), IF(AND(NOT('Personnel Details'!$I$28=""), $B187&gt;='Personnel Details'!$I$28), IF('Personnel Details'!$K$28="", "", 'Personnel Details'!$K$28), IF('Personnel Details'!$F$28="", "", 'Personnel Details'!$F$28))))</f>
        <v/>
      </c>
      <c r="KT187" s="79" t="str">
        <f>IF(KR$9="", "", IF(AND(NOT('Personnel Details'!$N$28=""), $B187&gt;='Personnel Details'!$N$28), 'Personnel Details'!$Q$28, IF(AND(NOT('Personnel Details'!$I$28=""), $B187&gt;='Personnel Details'!$I$28), 'Personnel Details'!$L$28, 'Personnel Details'!$G$28)))</f>
        <v/>
      </c>
      <c r="KU187" s="59" t="str">
        <f t="shared" si="420"/>
        <v/>
      </c>
      <c r="KV187" s="53"/>
      <c r="KX187" s="78" t="str">
        <f>IF(KX$9="", "", IF(AND(NOT('Personnel Details'!$N$29=""), $B187&gt;='Personnel Details'!$N$29), 'Personnel Details'!$O$29, IF(AND(NOT('Personnel Details'!$I$29=""), $B187&gt;='Personnel Details'!$I$29), 'Personnel Details'!$J$29, 'Personnel Details'!$E$29)))</f>
        <v/>
      </c>
      <c r="KY187" s="59" t="str">
        <f>IF(KX$9="", "", IF(AND(NOT('Personnel Details'!$N$29=""), $B187&gt;='Personnel Details'!$N$29), IF('Personnel Details'!$P$29="","", 'Personnel Details'!$P$29), IF(AND(NOT('Personnel Details'!$I$29=""), $B187&gt;='Personnel Details'!$I$29), IF('Personnel Details'!$K$29="", "", 'Personnel Details'!$K$29), IF('Personnel Details'!$F$29="", "", 'Personnel Details'!$F$29))))</f>
        <v/>
      </c>
      <c r="KZ187" s="79" t="str">
        <f>IF(KX$9="", "", IF(AND(NOT('Personnel Details'!$N$29=""), $B187&gt;='Personnel Details'!$N$29), 'Personnel Details'!$Q$29, IF(AND(NOT('Personnel Details'!$I$29=""), $B187&gt;='Personnel Details'!$I$29), 'Personnel Details'!$L$29, 'Personnel Details'!$G$29)))</f>
        <v/>
      </c>
      <c r="LA187" s="59" t="str">
        <f t="shared" si="421"/>
        <v/>
      </c>
      <c r="LB187" s="53"/>
      <c r="LD187" s="78" t="str">
        <f>IF(LD$9="", "", IF(AND(NOT('Personnel Details'!$N$30=""), $B187&gt;='Personnel Details'!$N$30), 'Personnel Details'!$O$30, IF(AND(NOT('Personnel Details'!$I$30=""), $B187&gt;='Personnel Details'!$I$30), 'Personnel Details'!$J$30, 'Personnel Details'!$E$30)))</f>
        <v/>
      </c>
      <c r="LE187" s="59" t="str">
        <f>IF(LD$9="", "", IF(AND(NOT('Personnel Details'!$N$30=""), $B187&gt;='Personnel Details'!$N$30), IF('Personnel Details'!$P$30="","", 'Personnel Details'!$P$30), IF(AND(NOT('Personnel Details'!$I$30=""), $B187&gt;='Personnel Details'!$I$30), IF('Personnel Details'!$K$30="", "", 'Personnel Details'!$K$30), IF('Personnel Details'!$F$30="", "", 'Personnel Details'!$F$30))))</f>
        <v/>
      </c>
      <c r="LF187" s="79" t="str">
        <f>IF(LD$9="", "", IF(AND(NOT('Personnel Details'!$N$30=""), $B187&gt;='Personnel Details'!$N$30), 'Personnel Details'!$Q$30, IF(AND(NOT('Personnel Details'!$I$30=""), $B187&gt;='Personnel Details'!$I$30), 'Personnel Details'!$L$30, 'Personnel Details'!$G$30)))</f>
        <v/>
      </c>
      <c r="LG187" s="59" t="str">
        <f t="shared" si="422"/>
        <v/>
      </c>
      <c r="LH187" s="53"/>
      <c r="LJ187" s="78" t="str">
        <f>IF(LJ$9="", "", IF(AND(NOT('Personnel Details'!$N$31=""), $B187&gt;='Personnel Details'!$N$31), 'Personnel Details'!$O$31, IF(AND(NOT('Personnel Details'!$I$31=""), $B187&gt;='Personnel Details'!$I$31), 'Personnel Details'!$J$31, 'Personnel Details'!$E$31)))</f>
        <v/>
      </c>
      <c r="LK187" s="59" t="str">
        <f>IF(LJ$9="", "", IF(AND(NOT('Personnel Details'!$N$31=""), $B187&gt;='Personnel Details'!$N$31), IF('Personnel Details'!$P$31="","", 'Personnel Details'!$P$31), IF(AND(NOT('Personnel Details'!$I$31=""), $B187&gt;='Personnel Details'!$I$31), IF('Personnel Details'!$K$31="", "", 'Personnel Details'!$K$31), IF('Personnel Details'!$F$31="", "", 'Personnel Details'!$F$31))))</f>
        <v/>
      </c>
      <c r="LL187" s="79" t="str">
        <f>IF(LJ$9="", "", IF(AND(NOT('Personnel Details'!$N$31=""), $B187&gt;='Personnel Details'!$N$31), 'Personnel Details'!$Q$31, IF(AND(NOT('Personnel Details'!$I$31=""), $B187&gt;='Personnel Details'!$I$31), 'Personnel Details'!$L$31, 'Personnel Details'!$G$31)))</f>
        <v/>
      </c>
      <c r="LM187" s="59" t="str">
        <f t="shared" si="423"/>
        <v/>
      </c>
      <c r="LN187" s="53"/>
      <c r="LP187" s="78" t="str">
        <f>IF(LP$9="", "", IF(AND(NOT('Personnel Details'!$N$32=""), $B187&gt;='Personnel Details'!$N$32), 'Personnel Details'!$O$32, IF(AND(NOT('Personnel Details'!$I$32=""), $B187&gt;='Personnel Details'!$I$32), 'Personnel Details'!$J$32, 'Personnel Details'!$E$32)))</f>
        <v/>
      </c>
      <c r="LQ187" s="59" t="str">
        <f>IF(LP$9="", "", IF(AND(NOT('Personnel Details'!$N$32=""), $B187&gt;='Personnel Details'!$N$32), IF('Personnel Details'!$P$32="","", 'Personnel Details'!$P$32), IF(AND(NOT('Personnel Details'!$I$32=""), $B187&gt;='Personnel Details'!$I$32), IF('Personnel Details'!$K$32="", "", 'Personnel Details'!$K$32), IF('Personnel Details'!$F$32="", "", 'Personnel Details'!$F$32))))</f>
        <v/>
      </c>
      <c r="LR187" s="79" t="str">
        <f>IF(LP$9="", "", IF(AND(NOT('Personnel Details'!$N$32=""), $B187&gt;='Personnel Details'!$N$32), 'Personnel Details'!$Q$32, IF(AND(NOT('Personnel Details'!$I$32=""), $B187&gt;='Personnel Details'!$I$32), 'Personnel Details'!$L$32, 'Personnel Details'!$G$32)))</f>
        <v/>
      </c>
      <c r="LS187" s="59" t="str">
        <f t="shared" si="424"/>
        <v/>
      </c>
      <c r="LT187" s="53"/>
      <c r="LV187" s="78" t="str">
        <f>IF(LV$9="", "", IF(AND(NOT('Personnel Details'!$N$33=""), $B187&gt;='Personnel Details'!$N$33), 'Personnel Details'!$O$33, IF(AND(NOT('Personnel Details'!$I$33=""), $B187&gt;='Personnel Details'!$I$33), 'Personnel Details'!$J$33, 'Personnel Details'!$E$33)))</f>
        <v/>
      </c>
      <c r="LW187" s="59" t="str">
        <f>IF(LV$9="", "", IF(AND(NOT('Personnel Details'!$N$33=""), $B187&gt;='Personnel Details'!$N$33), IF('Personnel Details'!$P$33="","", 'Personnel Details'!$P$33), IF(AND(NOT('Personnel Details'!$I$33=""), $B187&gt;='Personnel Details'!$I$33), IF('Personnel Details'!$K$33="", "", 'Personnel Details'!$K$33), IF('Personnel Details'!$F$33="", "", 'Personnel Details'!$F$33))))</f>
        <v/>
      </c>
      <c r="LX187" s="79" t="str">
        <f>IF(LV$9="", "", IF(AND(NOT('Personnel Details'!$N$33=""), $B187&gt;='Personnel Details'!$N$33), 'Personnel Details'!$Q$33, IF(AND(NOT('Personnel Details'!$I$33=""), $B187&gt;='Personnel Details'!$I$33), 'Personnel Details'!$L$33, 'Personnel Details'!$G$33)))</f>
        <v/>
      </c>
      <c r="LY187" s="59" t="str">
        <f t="shared" si="425"/>
        <v/>
      </c>
      <c r="LZ187" s="53"/>
      <c r="MB187" s="78" t="str">
        <f>IF(MB$9="", "", IF(AND(NOT('Personnel Details'!$N$34=""), $B187&gt;='Personnel Details'!$N$34), 'Personnel Details'!$O$34, IF(AND(NOT('Personnel Details'!$I$34=""), $B187&gt;='Personnel Details'!$I$34), 'Personnel Details'!$J$34, 'Personnel Details'!$E$34)))</f>
        <v/>
      </c>
      <c r="MC187" s="59" t="str">
        <f>IF(MB$9="", "", IF(AND(NOT('Personnel Details'!$N$34=""), $B187&gt;='Personnel Details'!$N$34), IF('Personnel Details'!$P$34="","", 'Personnel Details'!$P$34), IF(AND(NOT('Personnel Details'!$I$34=""), $B187&gt;='Personnel Details'!$I$34), IF('Personnel Details'!$K$34="", "", 'Personnel Details'!$K$34), IF('Personnel Details'!$F$34="", "", 'Personnel Details'!$F$34))))</f>
        <v/>
      </c>
      <c r="MD187" s="79" t="str">
        <f>IF(MB$9="", "", IF(AND(NOT('Personnel Details'!$N$34=""), $B187&gt;='Personnel Details'!$N$34), 'Personnel Details'!$Q$34, IF(AND(NOT('Personnel Details'!$I$34=""), $B187&gt;='Personnel Details'!$I$34), 'Personnel Details'!$L$34, 'Personnel Details'!$G$34)))</f>
        <v/>
      </c>
      <c r="ME187" s="59" t="str">
        <f t="shared" si="426"/>
        <v/>
      </c>
      <c r="MF187" s="53"/>
      <c r="MH187" s="78" t="str">
        <f>IF(MH$9="", "", IF(AND(NOT('Personnel Details'!$N$35=""), $B187&gt;='Personnel Details'!$N$35), 'Personnel Details'!$O$35, IF(AND(NOT('Personnel Details'!$I$35=""), $B187&gt;='Personnel Details'!$I$35), 'Personnel Details'!$J$35, 'Personnel Details'!$E$35)))</f>
        <v/>
      </c>
      <c r="MI187" s="59" t="str">
        <f>IF(MH$9="", "", IF(AND(NOT('Personnel Details'!$N$35=""), $B187&gt;='Personnel Details'!$N$35), IF('Personnel Details'!$P$35="","", 'Personnel Details'!$P$35), IF(AND(NOT('Personnel Details'!$I$35=""), $B187&gt;='Personnel Details'!$I$35), IF('Personnel Details'!$K$35="", "", 'Personnel Details'!$K$35), IF('Personnel Details'!$F$35="", "", 'Personnel Details'!$F$35))))</f>
        <v/>
      </c>
      <c r="MJ187" s="79" t="str">
        <f>IF(MH$9="", "", IF(AND(NOT('Personnel Details'!$N$35=""), $B187&gt;='Personnel Details'!$N$35), 'Personnel Details'!$Q$35, IF(AND(NOT('Personnel Details'!$I$35=""), $B187&gt;='Personnel Details'!$I$35), 'Personnel Details'!$L$35, 'Personnel Details'!$G$35)))</f>
        <v/>
      </c>
      <c r="MK187" s="59" t="str">
        <f t="shared" si="427"/>
        <v/>
      </c>
      <c r="ML187" s="53"/>
      <c r="MN187" s="78" t="str">
        <f>IF(MN$9="", "", IF(AND(NOT('Personnel Details'!$N$36=""), $B187&gt;='Personnel Details'!$N$36), 'Personnel Details'!$O$36, IF(AND(NOT('Personnel Details'!$I$36=""), $B187&gt;='Personnel Details'!$I$36), 'Personnel Details'!$J$36, 'Personnel Details'!$E$36)))</f>
        <v/>
      </c>
      <c r="MO187" s="59" t="str">
        <f>IF(MN$9="", "", IF(AND(NOT('Personnel Details'!$N$36=""), $B187&gt;='Personnel Details'!$N$36), IF('Personnel Details'!$P$36="","", 'Personnel Details'!$P$36), IF(AND(NOT('Personnel Details'!$I$36=""), $B187&gt;='Personnel Details'!$I$36), IF('Personnel Details'!$K$36="", "", 'Personnel Details'!$K$36), IF('Personnel Details'!$F$36="", "", 'Personnel Details'!$F$36))))</f>
        <v/>
      </c>
      <c r="MP187" s="79" t="str">
        <f>IF(MN$9="", "", IF(AND(NOT('Personnel Details'!$N$36=""), $B187&gt;='Personnel Details'!$N$36), 'Personnel Details'!$Q$36, IF(AND(NOT('Personnel Details'!$I$36=""), $B187&gt;='Personnel Details'!$I$36), 'Personnel Details'!$L$36, 'Personnel Details'!$G$36)))</f>
        <v/>
      </c>
      <c r="MQ187" s="59" t="str">
        <f t="shared" si="428"/>
        <v/>
      </c>
      <c r="MR187" s="53"/>
      <c r="MT187" s="78" t="str">
        <f>IF(MT$9="", "", IF(AND(NOT('Personnel Details'!$N$37=""), $B187&gt;='Personnel Details'!$N$37), 'Personnel Details'!$O$37, IF(AND(NOT('Personnel Details'!$I$37=""), $B187&gt;='Personnel Details'!$I$37), 'Personnel Details'!$J$37, 'Personnel Details'!$E$37)))</f>
        <v/>
      </c>
      <c r="MU187" s="59" t="str">
        <f>IF(MT$9="", "", IF(AND(NOT('Personnel Details'!$N$37=""), $B187&gt;='Personnel Details'!$N$37), IF('Personnel Details'!$P$37="","", 'Personnel Details'!$P$37), IF(AND(NOT('Personnel Details'!$I$37=""), $B187&gt;='Personnel Details'!$I$37), IF('Personnel Details'!$K$37="", "", 'Personnel Details'!$K$37), IF('Personnel Details'!$F$37="", "", 'Personnel Details'!$F$37))))</f>
        <v/>
      </c>
      <c r="MV187" s="79" t="str">
        <f>IF(MT$9="", "", IF(AND(NOT('Personnel Details'!$N$37=""), $B187&gt;='Personnel Details'!$N$37), 'Personnel Details'!$Q$37, IF(AND(NOT('Personnel Details'!$I$37=""), $B187&gt;='Personnel Details'!$I$37), 'Personnel Details'!$L$37, 'Personnel Details'!$G$37)))</f>
        <v/>
      </c>
      <c r="MW187" s="59" t="str">
        <f t="shared" si="429"/>
        <v/>
      </c>
      <c r="MX187" s="53"/>
      <c r="MZ187" s="78" t="str">
        <f>IF(MZ$9="", "", IF(AND(NOT('Personnel Details'!$N$38=""), $B187&gt;='Personnel Details'!$N$38), 'Personnel Details'!$O$38, IF(AND(NOT('Personnel Details'!$I$38=""), $B187&gt;='Personnel Details'!$I$38), 'Personnel Details'!$J$38, 'Personnel Details'!$E$38)))</f>
        <v/>
      </c>
      <c r="NA187" s="59" t="str">
        <f>IF(MZ$9="", "", IF(AND(NOT('Personnel Details'!$N$38=""), $B187&gt;='Personnel Details'!$N$38), IF('Personnel Details'!$P$38="","", 'Personnel Details'!$P$38), IF(AND(NOT('Personnel Details'!$I$38=""), $B187&gt;='Personnel Details'!$I$38), IF('Personnel Details'!$K$38="", "", 'Personnel Details'!$K$38), IF('Personnel Details'!$F$38="", "", 'Personnel Details'!$F$38))))</f>
        <v/>
      </c>
      <c r="NB187" s="79" t="str">
        <f>IF(MZ$9="", "", IF(AND(NOT('Personnel Details'!$N$38=""), $B187&gt;='Personnel Details'!$N$38), 'Personnel Details'!$Q$38, IF(AND(NOT('Personnel Details'!$I$38=""), $B187&gt;='Personnel Details'!$I$38), 'Personnel Details'!$L$38, 'Personnel Details'!$G$38)))</f>
        <v/>
      </c>
      <c r="NC187" s="59" t="str">
        <f t="shared" si="430"/>
        <v/>
      </c>
      <c r="ND187" s="53"/>
      <c r="NF187" s="78" t="str">
        <f>IF(NF$9="", "", IF(AND(NOT('Personnel Details'!$N$39=""), $B187&gt;='Personnel Details'!$N$39), 'Personnel Details'!$O$39, IF(AND(NOT('Personnel Details'!$I$39=""), $B187&gt;='Personnel Details'!$I$39), 'Personnel Details'!$J$39, 'Personnel Details'!$E$39)))</f>
        <v/>
      </c>
      <c r="NG187" s="59" t="str">
        <f>IF(NF$9="", "", IF(AND(NOT('Personnel Details'!$N$39=""), $B187&gt;='Personnel Details'!$N$39), IF('Personnel Details'!$P$39="","", 'Personnel Details'!$P$39), IF(AND(NOT('Personnel Details'!$I$39=""), $B187&gt;='Personnel Details'!$I$39), IF('Personnel Details'!$K$39="", "", 'Personnel Details'!$K$39), IF('Personnel Details'!$F$39="", "", 'Personnel Details'!$F$39))))</f>
        <v/>
      </c>
      <c r="NH187" s="79" t="str">
        <f>IF(NF$9="", "", IF(AND(NOT('Personnel Details'!$N$39=""), $B187&gt;='Personnel Details'!$N$39), 'Personnel Details'!$Q$39, IF(AND(NOT('Personnel Details'!$I$39=""), $B187&gt;='Personnel Details'!$I$39), 'Personnel Details'!$L$39, 'Personnel Details'!$G$39)))</f>
        <v/>
      </c>
      <c r="NI187" s="59" t="str">
        <f t="shared" si="431"/>
        <v/>
      </c>
      <c r="NJ187" s="53"/>
      <c r="NL187" s="78" t="str">
        <f>IF(NL$9="", "", IF(AND(NOT('Personnel Details'!$N$40=""), $B187&gt;='Personnel Details'!$N$40), 'Personnel Details'!$O$40, IF(AND(NOT('Personnel Details'!$I$40=""), $B187&gt;='Personnel Details'!$I$40), 'Personnel Details'!$J$40, 'Personnel Details'!$E$40)))</f>
        <v/>
      </c>
      <c r="NM187" s="59" t="str">
        <f>IF(NL$9="", "", IF(AND(NOT('Personnel Details'!$N$40=""), $B187&gt;='Personnel Details'!$N$40), IF('Personnel Details'!$P$40="","", 'Personnel Details'!$P$40), IF(AND(NOT('Personnel Details'!$I$40=""), $B187&gt;='Personnel Details'!$I$40), IF('Personnel Details'!$K$40="", "", 'Personnel Details'!$K$40), IF('Personnel Details'!$F$40="", "", 'Personnel Details'!$F$40))))</f>
        <v/>
      </c>
      <c r="NN187" s="79" t="str">
        <f>IF(NL$9="", "", IF(AND(NOT('Personnel Details'!$N$40=""), $B187&gt;='Personnel Details'!$N$40), 'Personnel Details'!$Q$40, IF(AND(NOT('Personnel Details'!$I$40=""), $B187&gt;='Personnel Details'!$I$40), 'Personnel Details'!$L$40, 'Personnel Details'!$G$40)))</f>
        <v/>
      </c>
      <c r="NO187" s="59" t="str">
        <f t="shared" si="432"/>
        <v/>
      </c>
      <c r="NP187" s="53"/>
    </row>
    <row r="188" spans="1:380" x14ac:dyDescent="0.25">
      <c r="A188" s="32"/>
      <c r="B188" s="113" t="str">
        <f>IFERROR(IF(B187+1&gt;'Personnel Details'!$U$5, "", B187+1), "")</f>
        <v/>
      </c>
      <c r="C188" s="32"/>
      <c r="D188" s="120"/>
      <c r="E188" s="13" t="str">
        <f t="shared" si="311"/>
        <v/>
      </c>
      <c r="F188" s="13" t="str">
        <f t="shared" si="342"/>
        <v/>
      </c>
      <c r="G188" s="56" t="str">
        <f t="shared" si="433"/>
        <v/>
      </c>
      <c r="H188" s="16" t="str">
        <f t="shared" si="343"/>
        <v/>
      </c>
      <c r="I188" s="32"/>
      <c r="J188" s="120"/>
      <c r="K188" s="62" t="str">
        <f t="shared" si="312"/>
        <v/>
      </c>
      <c r="L188" s="62" t="str">
        <f t="shared" si="344"/>
        <v/>
      </c>
      <c r="M188" s="65" t="str">
        <f t="shared" si="434"/>
        <v/>
      </c>
      <c r="N188" s="68" t="str">
        <f t="shared" si="345"/>
        <v/>
      </c>
      <c r="O188" s="32"/>
      <c r="P188" s="120"/>
      <c r="Q188" s="62" t="str">
        <f t="shared" si="313"/>
        <v/>
      </c>
      <c r="R188" s="62" t="str">
        <f t="shared" si="346"/>
        <v/>
      </c>
      <c r="S188" s="65" t="str">
        <f t="shared" si="435"/>
        <v/>
      </c>
      <c r="T188" s="68" t="str">
        <f t="shared" si="347"/>
        <v/>
      </c>
      <c r="U188" s="32"/>
      <c r="V188" s="120"/>
      <c r="W188" s="62" t="str">
        <f t="shared" si="314"/>
        <v/>
      </c>
      <c r="X188" s="62" t="str">
        <f t="shared" si="348"/>
        <v/>
      </c>
      <c r="Y188" s="65" t="str">
        <f t="shared" si="436"/>
        <v/>
      </c>
      <c r="Z188" s="68" t="str">
        <f t="shared" si="349"/>
        <v/>
      </c>
      <c r="AA188" s="32"/>
      <c r="AB188" s="120"/>
      <c r="AC188" s="62" t="str">
        <f t="shared" si="315"/>
        <v/>
      </c>
      <c r="AD188" s="62" t="str">
        <f t="shared" si="350"/>
        <v/>
      </c>
      <c r="AE188" s="65" t="str">
        <f t="shared" si="437"/>
        <v/>
      </c>
      <c r="AF188" s="68" t="str">
        <f t="shared" si="351"/>
        <v/>
      </c>
      <c r="AG188" s="32"/>
      <c r="AH188" s="120"/>
      <c r="AI188" s="62" t="str">
        <f t="shared" si="316"/>
        <v/>
      </c>
      <c r="AJ188" s="62" t="str">
        <f t="shared" si="352"/>
        <v/>
      </c>
      <c r="AK188" s="65" t="str">
        <f t="shared" si="438"/>
        <v/>
      </c>
      <c r="AL188" s="68" t="str">
        <f t="shared" si="353"/>
        <v/>
      </c>
      <c r="AM188" s="32"/>
      <c r="AN188" s="120"/>
      <c r="AO188" s="62" t="str">
        <f t="shared" si="317"/>
        <v/>
      </c>
      <c r="AP188" s="62" t="str">
        <f t="shared" si="354"/>
        <v/>
      </c>
      <c r="AQ188" s="65" t="str">
        <f t="shared" si="439"/>
        <v/>
      </c>
      <c r="AR188" s="68" t="str">
        <f t="shared" si="355"/>
        <v/>
      </c>
      <c r="AS188" s="32"/>
      <c r="AT188" s="120"/>
      <c r="AU188" s="62" t="str">
        <f t="shared" si="318"/>
        <v/>
      </c>
      <c r="AV188" s="62" t="str">
        <f t="shared" si="356"/>
        <v/>
      </c>
      <c r="AW188" s="65" t="str">
        <f t="shared" si="440"/>
        <v/>
      </c>
      <c r="AX188" s="68" t="str">
        <f t="shared" si="357"/>
        <v/>
      </c>
      <c r="AY188" s="32"/>
      <c r="AZ188" s="120"/>
      <c r="BA188" s="62" t="str">
        <f t="shared" si="319"/>
        <v/>
      </c>
      <c r="BB188" s="62" t="str">
        <f t="shared" si="358"/>
        <v/>
      </c>
      <c r="BC188" s="65" t="str">
        <f t="shared" si="441"/>
        <v/>
      </c>
      <c r="BD188" s="68" t="str">
        <f t="shared" si="359"/>
        <v/>
      </c>
      <c r="BE188" s="32"/>
      <c r="BF188" s="120"/>
      <c r="BG188" s="62" t="str">
        <f t="shared" si="320"/>
        <v/>
      </c>
      <c r="BH188" s="62" t="str">
        <f t="shared" si="360"/>
        <v/>
      </c>
      <c r="BI188" s="65" t="str">
        <f t="shared" si="442"/>
        <v/>
      </c>
      <c r="BJ188" s="68" t="str">
        <f t="shared" si="361"/>
        <v/>
      </c>
      <c r="BK188" s="32"/>
      <c r="BL188" s="120"/>
      <c r="BM188" s="62" t="str">
        <f t="shared" si="321"/>
        <v/>
      </c>
      <c r="BN188" s="62" t="str">
        <f t="shared" si="362"/>
        <v/>
      </c>
      <c r="BO188" s="65" t="str">
        <f t="shared" si="443"/>
        <v/>
      </c>
      <c r="BP188" s="68" t="str">
        <f t="shared" si="363"/>
        <v/>
      </c>
      <c r="BQ188" s="32"/>
      <c r="BR188" s="120"/>
      <c r="BS188" s="62" t="str">
        <f t="shared" si="322"/>
        <v/>
      </c>
      <c r="BT188" s="62" t="str">
        <f t="shared" si="364"/>
        <v/>
      </c>
      <c r="BU188" s="65" t="str">
        <f t="shared" si="444"/>
        <v/>
      </c>
      <c r="BV188" s="68" t="str">
        <f t="shared" si="365"/>
        <v/>
      </c>
      <c r="BW188" s="32"/>
      <c r="BX188" s="120"/>
      <c r="BY188" s="62" t="str">
        <f t="shared" si="323"/>
        <v/>
      </c>
      <c r="BZ188" s="62" t="str">
        <f t="shared" si="366"/>
        <v/>
      </c>
      <c r="CA188" s="65" t="str">
        <f t="shared" si="445"/>
        <v/>
      </c>
      <c r="CB188" s="68" t="str">
        <f t="shared" si="367"/>
        <v/>
      </c>
      <c r="CC188" s="32"/>
      <c r="CD188" s="120"/>
      <c r="CE188" s="62" t="str">
        <f t="shared" si="324"/>
        <v/>
      </c>
      <c r="CF188" s="62" t="str">
        <f t="shared" si="368"/>
        <v/>
      </c>
      <c r="CG188" s="65" t="str">
        <f t="shared" si="446"/>
        <v/>
      </c>
      <c r="CH188" s="68" t="str">
        <f t="shared" si="369"/>
        <v/>
      </c>
      <c r="CI188" s="32"/>
      <c r="CJ188" s="120"/>
      <c r="CK188" s="62" t="str">
        <f t="shared" si="325"/>
        <v/>
      </c>
      <c r="CL188" s="62" t="str">
        <f t="shared" si="370"/>
        <v/>
      </c>
      <c r="CM188" s="65" t="str">
        <f t="shared" si="447"/>
        <v/>
      </c>
      <c r="CN188" s="68" t="str">
        <f t="shared" si="371"/>
        <v/>
      </c>
      <c r="CO188" s="32"/>
      <c r="CP188" s="120"/>
      <c r="CQ188" s="62" t="str">
        <f t="shared" si="326"/>
        <v/>
      </c>
      <c r="CR188" s="62" t="str">
        <f t="shared" si="372"/>
        <v/>
      </c>
      <c r="CS188" s="65" t="str">
        <f t="shared" si="448"/>
        <v/>
      </c>
      <c r="CT188" s="68" t="str">
        <f t="shared" si="373"/>
        <v/>
      </c>
      <c r="CU188" s="32"/>
      <c r="CV188" s="120"/>
      <c r="CW188" s="62" t="str">
        <f t="shared" si="327"/>
        <v/>
      </c>
      <c r="CX188" s="62" t="str">
        <f t="shared" si="374"/>
        <v/>
      </c>
      <c r="CY188" s="65" t="str">
        <f t="shared" si="449"/>
        <v/>
      </c>
      <c r="CZ188" s="68" t="str">
        <f t="shared" si="375"/>
        <v/>
      </c>
      <c r="DA188" s="32"/>
      <c r="DB188" s="120"/>
      <c r="DC188" s="62" t="str">
        <f t="shared" si="328"/>
        <v/>
      </c>
      <c r="DD188" s="62" t="str">
        <f t="shared" si="376"/>
        <v/>
      </c>
      <c r="DE188" s="65" t="str">
        <f t="shared" si="450"/>
        <v/>
      </c>
      <c r="DF188" s="68" t="str">
        <f t="shared" si="377"/>
        <v/>
      </c>
      <c r="DG188" s="32"/>
      <c r="DH188" s="120"/>
      <c r="DI188" s="62" t="str">
        <f t="shared" si="329"/>
        <v/>
      </c>
      <c r="DJ188" s="62" t="str">
        <f t="shared" si="378"/>
        <v/>
      </c>
      <c r="DK188" s="65" t="str">
        <f t="shared" si="451"/>
        <v/>
      </c>
      <c r="DL188" s="68" t="str">
        <f t="shared" si="379"/>
        <v/>
      </c>
      <c r="DM188" s="32"/>
      <c r="DN188" s="120"/>
      <c r="DO188" s="62" t="str">
        <f t="shared" si="330"/>
        <v/>
      </c>
      <c r="DP188" s="62" t="str">
        <f t="shared" si="380"/>
        <v/>
      </c>
      <c r="DQ188" s="65" t="str">
        <f t="shared" si="452"/>
        <v/>
      </c>
      <c r="DR188" s="68" t="str">
        <f t="shared" si="381"/>
        <v/>
      </c>
      <c r="DS188" s="32"/>
      <c r="DT188" s="120"/>
      <c r="DU188" s="62" t="str">
        <f t="shared" si="331"/>
        <v/>
      </c>
      <c r="DV188" s="62" t="str">
        <f t="shared" si="382"/>
        <v/>
      </c>
      <c r="DW188" s="65" t="str">
        <f t="shared" si="453"/>
        <v/>
      </c>
      <c r="DX188" s="68" t="str">
        <f t="shared" si="383"/>
        <v/>
      </c>
      <c r="DY188" s="32"/>
      <c r="DZ188" s="120"/>
      <c r="EA188" s="62" t="str">
        <f t="shared" si="332"/>
        <v/>
      </c>
      <c r="EB188" s="62" t="str">
        <f t="shared" si="384"/>
        <v/>
      </c>
      <c r="EC188" s="65" t="str">
        <f t="shared" si="454"/>
        <v/>
      </c>
      <c r="ED188" s="68" t="str">
        <f t="shared" si="385"/>
        <v/>
      </c>
      <c r="EE188" s="32"/>
      <c r="EF188" s="120"/>
      <c r="EG188" s="62" t="str">
        <f t="shared" si="333"/>
        <v/>
      </c>
      <c r="EH188" s="62" t="str">
        <f t="shared" si="386"/>
        <v/>
      </c>
      <c r="EI188" s="65" t="str">
        <f t="shared" si="455"/>
        <v/>
      </c>
      <c r="EJ188" s="68" t="str">
        <f t="shared" si="387"/>
        <v/>
      </c>
      <c r="EK188" s="32"/>
      <c r="EL188" s="120"/>
      <c r="EM188" s="62" t="str">
        <f t="shared" si="334"/>
        <v/>
      </c>
      <c r="EN188" s="62" t="str">
        <f t="shared" si="388"/>
        <v/>
      </c>
      <c r="EO188" s="65" t="str">
        <f t="shared" si="456"/>
        <v/>
      </c>
      <c r="EP188" s="68" t="str">
        <f t="shared" si="389"/>
        <v/>
      </c>
      <c r="EQ188" s="32"/>
      <c r="ER188" s="120"/>
      <c r="ES188" s="62" t="str">
        <f t="shared" si="335"/>
        <v/>
      </c>
      <c r="ET188" s="62" t="str">
        <f t="shared" si="390"/>
        <v/>
      </c>
      <c r="EU188" s="65" t="str">
        <f t="shared" si="457"/>
        <v/>
      </c>
      <c r="EV188" s="68" t="str">
        <f t="shared" si="391"/>
        <v/>
      </c>
      <c r="EW188" s="32"/>
      <c r="EX188" s="120"/>
      <c r="EY188" s="62" t="str">
        <f t="shared" si="336"/>
        <v/>
      </c>
      <c r="EZ188" s="62" t="str">
        <f t="shared" si="392"/>
        <v/>
      </c>
      <c r="FA188" s="65" t="str">
        <f t="shared" si="458"/>
        <v/>
      </c>
      <c r="FB188" s="68" t="str">
        <f t="shared" si="393"/>
        <v/>
      </c>
      <c r="FC188" s="32"/>
      <c r="FD188" s="120"/>
      <c r="FE188" s="62" t="str">
        <f t="shared" si="337"/>
        <v/>
      </c>
      <c r="FF188" s="62" t="str">
        <f t="shared" si="394"/>
        <v/>
      </c>
      <c r="FG188" s="65" t="str">
        <f t="shared" si="459"/>
        <v/>
      </c>
      <c r="FH188" s="68" t="str">
        <f t="shared" si="395"/>
        <v/>
      </c>
      <c r="FI188" s="32"/>
      <c r="FJ188" s="120"/>
      <c r="FK188" s="62" t="str">
        <f t="shared" si="338"/>
        <v/>
      </c>
      <c r="FL188" s="62" t="str">
        <f t="shared" si="396"/>
        <v/>
      </c>
      <c r="FM188" s="65" t="str">
        <f t="shared" si="460"/>
        <v/>
      </c>
      <c r="FN188" s="68" t="str">
        <f t="shared" si="397"/>
        <v/>
      </c>
      <c r="FO188" s="32"/>
      <c r="FP188" s="120"/>
      <c r="FQ188" s="62" t="str">
        <f t="shared" si="339"/>
        <v/>
      </c>
      <c r="FR188" s="62" t="str">
        <f t="shared" si="398"/>
        <v/>
      </c>
      <c r="FS188" s="65" t="str">
        <f t="shared" si="461"/>
        <v/>
      </c>
      <c r="FT188" s="68" t="str">
        <f t="shared" si="399"/>
        <v/>
      </c>
      <c r="FU188" s="32"/>
      <c r="FV188" s="120"/>
      <c r="FW188" s="62" t="str">
        <f t="shared" si="340"/>
        <v/>
      </c>
      <c r="FX188" s="62" t="str">
        <f t="shared" si="400"/>
        <v/>
      </c>
      <c r="FY188" s="65" t="str">
        <f t="shared" si="462"/>
        <v/>
      </c>
      <c r="FZ188" s="68" t="str">
        <f t="shared" si="401"/>
        <v/>
      </c>
      <c r="GA188" s="32"/>
      <c r="GC188" s="7" t="str">
        <f t="shared" si="402"/>
        <v/>
      </c>
      <c r="GD188" s="7" t="str">
        <f t="shared" ca="1" si="341"/>
        <v/>
      </c>
      <c r="GT188" s="71" t="str">
        <f>IF(GT$9="", "", IF(AND(NOT('Personnel Details'!$N$11=""), $B188&gt;='Personnel Details'!$N$11), 'Personnel Details'!$O$11, IF(AND(NOT('Personnel Details'!$I$11=""), $B188&gt;='Personnel Details'!$I$11), 'Personnel Details'!$J$11, 'Personnel Details'!$E$11)))</f>
        <v/>
      </c>
      <c r="GU188" s="59" t="str">
        <f>IF(GT$9="", "", IF(AND(NOT('Personnel Details'!$N$11=""), $B188&gt;='Personnel Details'!$N$11), IF('Personnel Details'!$P$11="","", 'Personnel Details'!$P$11), IF(AND(NOT('Personnel Details'!$I$11=""), $B188&gt;='Personnel Details'!$I$11), IF('Personnel Details'!$K$11="", "", 'Personnel Details'!$K$11), IF('Personnel Details'!$F$11="", "", 'Personnel Details'!$F$11))))</f>
        <v/>
      </c>
      <c r="GV188" s="74" t="str">
        <f>IF(GT$9="", "", IF(AND(NOT('Personnel Details'!$N$11=""), $B188&gt;='Personnel Details'!$N$11), 'Personnel Details'!$Q$11, IF(AND(NOT('Personnel Details'!$I$11=""), $B188&gt;='Personnel Details'!$I$11), 'Personnel Details'!$L$11, 'Personnel Details'!$G$11)))</f>
        <v/>
      </c>
      <c r="GW188" s="59" t="str">
        <f t="shared" si="403"/>
        <v/>
      </c>
      <c r="GX188" s="53"/>
      <c r="GZ188" s="78" t="str">
        <f>IF(GZ$9="", "", IF(AND(NOT('Personnel Details'!$N$12=""), $B188&gt;='Personnel Details'!$N$12), 'Personnel Details'!$O$12, IF(AND(NOT('Personnel Details'!$I$12=""), $B188&gt;='Personnel Details'!$I$12), 'Personnel Details'!$J$12, 'Personnel Details'!$E$12)))</f>
        <v/>
      </c>
      <c r="HA188" s="59" t="str">
        <f>IF(GZ$9="", "", IF(AND(NOT('Personnel Details'!$N$12=""), $B188&gt;='Personnel Details'!$N$12), IF('Personnel Details'!$P$12="","", 'Personnel Details'!$P$12), IF(AND(NOT('Personnel Details'!$I$12=""), $B188&gt;='Personnel Details'!$I$12), IF('Personnel Details'!$K$12="", "", 'Personnel Details'!$K$12), IF('Personnel Details'!$F$12="", "", 'Personnel Details'!$F$12))))</f>
        <v/>
      </c>
      <c r="HB188" s="79" t="str">
        <f>IF(GZ$9="", "", IF(AND(NOT('Personnel Details'!$N$12=""), $B188&gt;='Personnel Details'!$N$12), 'Personnel Details'!$Q$12, IF(AND(NOT('Personnel Details'!$I$12=""), $B188&gt;='Personnel Details'!$I$12), 'Personnel Details'!$L$12, 'Personnel Details'!$G$12)))</f>
        <v/>
      </c>
      <c r="HC188" s="59" t="str">
        <f t="shared" si="404"/>
        <v/>
      </c>
      <c r="HD188" s="53"/>
      <c r="HF188" s="78" t="str">
        <f>IF(HF$9="", "", IF(AND(NOT('Personnel Details'!$N$13=""), $B188&gt;='Personnel Details'!$N$13), 'Personnel Details'!$O$13, IF(AND(NOT('Personnel Details'!$I$13=""), $B188&gt;='Personnel Details'!$I$13), 'Personnel Details'!$J$13, 'Personnel Details'!$E$13)))</f>
        <v/>
      </c>
      <c r="HG188" s="59" t="str">
        <f>IF(HF$9="", "", IF(AND(NOT('Personnel Details'!$N$13=""), $B188&gt;='Personnel Details'!$N$13), IF('Personnel Details'!$P$13="","", 'Personnel Details'!$P$13), IF(AND(NOT('Personnel Details'!$I$13=""), $B188&gt;='Personnel Details'!$I$13), IF('Personnel Details'!$K$13="", "", 'Personnel Details'!$K$13), IF('Personnel Details'!$F$13="", "", 'Personnel Details'!$F$13))))</f>
        <v/>
      </c>
      <c r="HH188" s="79" t="str">
        <f>IF(HF$9="", "", IF(AND(NOT('Personnel Details'!$N$13=""), $B188&gt;='Personnel Details'!$N$13), 'Personnel Details'!$Q$13, IF(AND(NOT('Personnel Details'!$I$13=""), $B188&gt;='Personnel Details'!$I$13), 'Personnel Details'!$L$13, 'Personnel Details'!$G$13)))</f>
        <v/>
      </c>
      <c r="HI188" s="59" t="str">
        <f t="shared" si="405"/>
        <v/>
      </c>
      <c r="HJ188" s="53"/>
      <c r="HL188" s="78" t="str">
        <f>IF(HL$9="", "", IF(AND(NOT('Personnel Details'!$N$14=""), $B188&gt;='Personnel Details'!$N$14), 'Personnel Details'!$O$14, IF(AND(NOT('Personnel Details'!$I$14=""), $B188&gt;='Personnel Details'!$I$14), 'Personnel Details'!$J$14, 'Personnel Details'!$E$14)))</f>
        <v/>
      </c>
      <c r="HM188" s="59" t="str">
        <f>IF(HL$9="", "", IF(AND(NOT('Personnel Details'!$N$14=""), $B188&gt;='Personnel Details'!$N$14), IF('Personnel Details'!$P$14="","", 'Personnel Details'!$P$14), IF(AND(NOT('Personnel Details'!$I$14=""), $B188&gt;='Personnel Details'!$I$14), IF('Personnel Details'!$K$14="", "", 'Personnel Details'!$K$14), IF('Personnel Details'!$F$14="", "", 'Personnel Details'!$F$14))))</f>
        <v/>
      </c>
      <c r="HN188" s="79" t="str">
        <f>IF(HL$9="", "", IF(AND(NOT('Personnel Details'!$N$14=""), $B188&gt;='Personnel Details'!$N$14), 'Personnel Details'!$Q$14, IF(AND(NOT('Personnel Details'!$I$14=""), $B188&gt;='Personnel Details'!$I$14), 'Personnel Details'!$L$14, 'Personnel Details'!$G$14)))</f>
        <v/>
      </c>
      <c r="HO188" s="59" t="str">
        <f t="shared" si="406"/>
        <v/>
      </c>
      <c r="HP188" s="53"/>
      <c r="HR188" s="78" t="str">
        <f>IF(HR$9="", "", IF(AND(NOT('Personnel Details'!$N$15=""), $B188&gt;='Personnel Details'!$N$15), 'Personnel Details'!$O$15, IF(AND(NOT('Personnel Details'!$I$15=""), $B188&gt;='Personnel Details'!$I$15), 'Personnel Details'!$J$15, 'Personnel Details'!$E$15)))</f>
        <v/>
      </c>
      <c r="HS188" s="59" t="str">
        <f>IF(HR$9="", "", IF(AND(NOT('Personnel Details'!$N$15=""), $B188&gt;='Personnel Details'!$N$15), IF('Personnel Details'!$P$15="","", 'Personnel Details'!$P$15), IF(AND(NOT('Personnel Details'!$I$15=""), $B188&gt;='Personnel Details'!$I$15), IF('Personnel Details'!$K$15="", "", 'Personnel Details'!$K$15), IF('Personnel Details'!$F$15="", "", 'Personnel Details'!$F$15))))</f>
        <v/>
      </c>
      <c r="HT188" s="79" t="str">
        <f>IF(HR$9="", "", IF(AND(NOT('Personnel Details'!$N$15=""), $B188&gt;='Personnel Details'!$N$15), 'Personnel Details'!$Q$15, IF(AND(NOT('Personnel Details'!$I$15=""), $B188&gt;='Personnel Details'!$I$15), 'Personnel Details'!$L$15, 'Personnel Details'!$G$15)))</f>
        <v/>
      </c>
      <c r="HU188" s="59" t="str">
        <f t="shared" si="407"/>
        <v/>
      </c>
      <c r="HV188" s="53"/>
      <c r="HX188" s="78" t="str">
        <f>IF(HX$9="", "", IF(AND(NOT('Personnel Details'!$N$16=""), $B188&gt;='Personnel Details'!$N$16), 'Personnel Details'!$O$16, IF(AND(NOT('Personnel Details'!$I$16=""), $B188&gt;='Personnel Details'!$I$16), 'Personnel Details'!$J$16, 'Personnel Details'!$E$16)))</f>
        <v/>
      </c>
      <c r="HY188" s="59" t="str">
        <f>IF(HX$9="", "", IF(AND(NOT('Personnel Details'!$N$16=""), $B188&gt;='Personnel Details'!$N$16), IF('Personnel Details'!$P$16="","", 'Personnel Details'!$P$16), IF(AND(NOT('Personnel Details'!$I$16=""), $B188&gt;='Personnel Details'!$I$16), IF('Personnel Details'!$K$16="", "", 'Personnel Details'!$K$16), IF('Personnel Details'!$F$16="", "", 'Personnel Details'!$F$16))))</f>
        <v/>
      </c>
      <c r="HZ188" s="79" t="str">
        <f>IF(HX$9="", "", IF(AND(NOT('Personnel Details'!$N$16=""), $B188&gt;='Personnel Details'!$N$16), 'Personnel Details'!$Q$16, IF(AND(NOT('Personnel Details'!$I$16=""), $B188&gt;='Personnel Details'!$I$16), 'Personnel Details'!$L$16, 'Personnel Details'!$G$16)))</f>
        <v/>
      </c>
      <c r="IA188" s="59" t="str">
        <f t="shared" si="408"/>
        <v/>
      </c>
      <c r="IB188" s="53"/>
      <c r="ID188" s="78" t="str">
        <f>IF(ID$9="", "", IF(AND(NOT('Personnel Details'!$N$17=""), $B188&gt;='Personnel Details'!$N$17), 'Personnel Details'!$O$17, IF(AND(NOT('Personnel Details'!$I$17=""), $B188&gt;='Personnel Details'!$I$17), 'Personnel Details'!$J$17, 'Personnel Details'!$E$17)))</f>
        <v/>
      </c>
      <c r="IE188" s="59" t="str">
        <f>IF(ID$9="", "", IF(AND(NOT('Personnel Details'!$N$17=""), $B188&gt;='Personnel Details'!$N$17), IF('Personnel Details'!$P$17="","", 'Personnel Details'!$P$17), IF(AND(NOT('Personnel Details'!$I$17=""), $B188&gt;='Personnel Details'!$I$17), IF('Personnel Details'!$K$17="", "", 'Personnel Details'!$K$17), IF('Personnel Details'!$F$17="", "", 'Personnel Details'!$F$17))))</f>
        <v/>
      </c>
      <c r="IF188" s="79" t="str">
        <f>IF(ID$9="", "", IF(AND(NOT('Personnel Details'!$N$17=""), $B188&gt;='Personnel Details'!$N$17), 'Personnel Details'!$Q$17, IF(AND(NOT('Personnel Details'!$I$17=""), $B188&gt;='Personnel Details'!$I$17), 'Personnel Details'!$L$17, 'Personnel Details'!$G$17)))</f>
        <v/>
      </c>
      <c r="IG188" s="59" t="str">
        <f t="shared" si="409"/>
        <v/>
      </c>
      <c r="IH188" s="53"/>
      <c r="IJ188" s="78" t="str">
        <f>IF(IJ$9="", "", IF(AND(NOT('Personnel Details'!$N$18=""), $B188&gt;='Personnel Details'!$N$18), 'Personnel Details'!$O$18, IF(AND(NOT('Personnel Details'!$I$18=""), $B188&gt;='Personnel Details'!$I$18), 'Personnel Details'!$J$18, 'Personnel Details'!$E$18)))</f>
        <v/>
      </c>
      <c r="IK188" s="59" t="str">
        <f>IF(IJ$9="", "", IF(AND(NOT('Personnel Details'!$N$18=""), $B188&gt;='Personnel Details'!$N$18), IF('Personnel Details'!$P$18="","", 'Personnel Details'!$P$18), IF(AND(NOT('Personnel Details'!$I$18=""), $B188&gt;='Personnel Details'!$I$18), IF('Personnel Details'!$K$18="", "", 'Personnel Details'!$K$18), IF('Personnel Details'!$F$18="", "", 'Personnel Details'!$F$18))))</f>
        <v/>
      </c>
      <c r="IL188" s="79" t="str">
        <f>IF(IJ$9="", "", IF(AND(NOT('Personnel Details'!$N$18=""), $B188&gt;='Personnel Details'!$N$18), 'Personnel Details'!$Q$18, IF(AND(NOT('Personnel Details'!$I$18=""), $B188&gt;='Personnel Details'!$I$18), 'Personnel Details'!$L$18, 'Personnel Details'!$G$18)))</f>
        <v/>
      </c>
      <c r="IM188" s="59" t="str">
        <f t="shared" si="410"/>
        <v/>
      </c>
      <c r="IN188" s="53"/>
      <c r="IP188" s="78" t="str">
        <f>IF(IP$9="", "", IF(AND(NOT('Personnel Details'!$N$19=""), $B188&gt;='Personnel Details'!$N$19), 'Personnel Details'!$O$19, IF(AND(NOT('Personnel Details'!$I$19=""), $B188&gt;='Personnel Details'!$I$19), 'Personnel Details'!$J$19, 'Personnel Details'!$E$19)))</f>
        <v/>
      </c>
      <c r="IQ188" s="59" t="str">
        <f>IF(IP$9="", "", IF(AND(NOT('Personnel Details'!$N$19=""), $B188&gt;='Personnel Details'!$N$19), IF('Personnel Details'!$P$19="","", 'Personnel Details'!$P$19), IF(AND(NOT('Personnel Details'!$I$19=""), $B188&gt;='Personnel Details'!$I$19), IF('Personnel Details'!$K$19="", "", 'Personnel Details'!$K$19), IF('Personnel Details'!$F$19="", "", 'Personnel Details'!$F$19))))</f>
        <v/>
      </c>
      <c r="IR188" s="79" t="str">
        <f>IF(IP$9="", "", IF(AND(NOT('Personnel Details'!$N$19=""), $B188&gt;='Personnel Details'!$N$19), 'Personnel Details'!$Q$19, IF(AND(NOT('Personnel Details'!$I$19=""), $B188&gt;='Personnel Details'!$I$19), 'Personnel Details'!$L$19, 'Personnel Details'!$G$19)))</f>
        <v/>
      </c>
      <c r="IS188" s="59" t="str">
        <f t="shared" si="411"/>
        <v/>
      </c>
      <c r="IT188" s="53"/>
      <c r="IV188" s="78" t="str">
        <f>IF(IV$9="", "", IF(AND(NOT('Personnel Details'!$N$20=""), $B188&gt;='Personnel Details'!$N$20), 'Personnel Details'!$O$20, IF(AND(NOT('Personnel Details'!$I$20=""), $B188&gt;='Personnel Details'!$I$20), 'Personnel Details'!$J$20, 'Personnel Details'!$E$20)))</f>
        <v/>
      </c>
      <c r="IW188" s="59" t="str">
        <f>IF(IV$9="", "", IF(AND(NOT('Personnel Details'!$N$20=""), $B188&gt;='Personnel Details'!$N$20), IF('Personnel Details'!$P$20="","", 'Personnel Details'!$P$20), IF(AND(NOT('Personnel Details'!$I$20=""), $B188&gt;='Personnel Details'!$I$20), IF('Personnel Details'!$K$20="", "", 'Personnel Details'!$K$20), IF('Personnel Details'!$F$20="", "", 'Personnel Details'!$F$20))))</f>
        <v/>
      </c>
      <c r="IX188" s="79" t="str">
        <f>IF(IV$9="", "", IF(AND(NOT('Personnel Details'!$N$20=""), $B188&gt;='Personnel Details'!$N$20), 'Personnel Details'!$Q$20, IF(AND(NOT('Personnel Details'!$I$20=""), $B188&gt;='Personnel Details'!$I$20), 'Personnel Details'!$L$20, 'Personnel Details'!$G$20)))</f>
        <v/>
      </c>
      <c r="IY188" s="59" t="str">
        <f t="shared" si="412"/>
        <v/>
      </c>
      <c r="IZ188" s="53"/>
      <c r="JB188" s="78" t="str">
        <f>IF(JB$9="", "", IF(AND(NOT('Personnel Details'!$N$21=""), $B188&gt;='Personnel Details'!$N$21), 'Personnel Details'!$O$21, IF(AND(NOT('Personnel Details'!$I$21=""), $B188&gt;='Personnel Details'!$I$21), 'Personnel Details'!$J$21, 'Personnel Details'!$E$21)))</f>
        <v/>
      </c>
      <c r="JC188" s="59" t="str">
        <f>IF(JB$9="", "", IF(AND(NOT('Personnel Details'!$N$21=""), $B188&gt;='Personnel Details'!$N$21), IF('Personnel Details'!$P$21="","", 'Personnel Details'!$P$21), IF(AND(NOT('Personnel Details'!$I$21=""), $B188&gt;='Personnel Details'!$I$21), IF('Personnel Details'!$K$21="", "", 'Personnel Details'!$K$21), IF('Personnel Details'!$F$21="", "", 'Personnel Details'!$F$21))))</f>
        <v/>
      </c>
      <c r="JD188" s="79" t="str">
        <f>IF(JB$9="", "", IF(AND(NOT('Personnel Details'!$N$21=""), $B188&gt;='Personnel Details'!$N$21), 'Personnel Details'!$Q$21, IF(AND(NOT('Personnel Details'!$I$21=""), $B188&gt;='Personnel Details'!$I$21), 'Personnel Details'!$L$21, 'Personnel Details'!$G$21)))</f>
        <v/>
      </c>
      <c r="JE188" s="59" t="str">
        <f t="shared" si="413"/>
        <v/>
      </c>
      <c r="JF188" s="53"/>
      <c r="JH188" s="78" t="str">
        <f>IF(JH$9="", "", IF(AND(NOT('Personnel Details'!$N$22=""), $B188&gt;='Personnel Details'!$N$22), 'Personnel Details'!$O$22, IF(AND(NOT('Personnel Details'!$I$22=""), $B188&gt;='Personnel Details'!$I$22), 'Personnel Details'!$J$22, 'Personnel Details'!$E$22)))</f>
        <v/>
      </c>
      <c r="JI188" s="59" t="str">
        <f>IF(JH$9="", "", IF(AND(NOT('Personnel Details'!$N$22=""), $B188&gt;='Personnel Details'!$N$22), IF('Personnel Details'!$P$22="","", 'Personnel Details'!$P$22), IF(AND(NOT('Personnel Details'!$I$22=""), $B188&gt;='Personnel Details'!$I$22), IF('Personnel Details'!$K$22="", "", 'Personnel Details'!$K$22), IF('Personnel Details'!$F$22="", "", 'Personnel Details'!$F$22))))</f>
        <v/>
      </c>
      <c r="JJ188" s="79" t="str">
        <f>IF(JH$9="", "", IF(AND(NOT('Personnel Details'!$N$22=""), $B188&gt;='Personnel Details'!$N$22), 'Personnel Details'!$Q$22, IF(AND(NOT('Personnel Details'!$I$22=""), $B188&gt;='Personnel Details'!$I$22), 'Personnel Details'!$L$22, 'Personnel Details'!$G$22)))</f>
        <v/>
      </c>
      <c r="JK188" s="59" t="str">
        <f t="shared" si="414"/>
        <v/>
      </c>
      <c r="JL188" s="53"/>
      <c r="JN188" s="78" t="str">
        <f>IF(JN$9="", "", IF(AND(NOT('Personnel Details'!$N$23=""), $B188&gt;='Personnel Details'!$N$23), 'Personnel Details'!$O$23, IF(AND(NOT('Personnel Details'!$I$23=""), $B188&gt;='Personnel Details'!$I$23), 'Personnel Details'!$J$23, 'Personnel Details'!$E$23)))</f>
        <v/>
      </c>
      <c r="JO188" s="59" t="str">
        <f>IF(JN$9="", "", IF(AND(NOT('Personnel Details'!$N$23=""), $B188&gt;='Personnel Details'!$N$23), IF('Personnel Details'!$P$23="","", 'Personnel Details'!$P$23), IF(AND(NOT('Personnel Details'!$I$23=""), $B188&gt;='Personnel Details'!$I$23), IF('Personnel Details'!$K$23="", "", 'Personnel Details'!$K$23), IF('Personnel Details'!$F$23="", "", 'Personnel Details'!$F$23))))</f>
        <v/>
      </c>
      <c r="JP188" s="79" t="str">
        <f>IF(JN$9="", "", IF(AND(NOT('Personnel Details'!$N$23=""), $B188&gt;='Personnel Details'!$N$23), 'Personnel Details'!$Q$23, IF(AND(NOT('Personnel Details'!$I$23=""), $B188&gt;='Personnel Details'!$I$23), 'Personnel Details'!$L$23, 'Personnel Details'!$G$23)))</f>
        <v/>
      </c>
      <c r="JQ188" s="59" t="str">
        <f t="shared" si="415"/>
        <v/>
      </c>
      <c r="JR188" s="53"/>
      <c r="JT188" s="78" t="str">
        <f>IF(JT$9="", "", IF(AND(NOT('Personnel Details'!$N$24=""), $B188&gt;='Personnel Details'!$N$24), 'Personnel Details'!$O$24, IF(AND(NOT('Personnel Details'!$I$24=""), $B188&gt;='Personnel Details'!$I$24), 'Personnel Details'!$J$24, 'Personnel Details'!$E$24)))</f>
        <v/>
      </c>
      <c r="JU188" s="59" t="str">
        <f>IF(JT$9="", "", IF(AND(NOT('Personnel Details'!$N$24=""), $B188&gt;='Personnel Details'!$N$24), IF('Personnel Details'!$P$24="","", 'Personnel Details'!$P$24), IF(AND(NOT('Personnel Details'!$I$24=""), $B188&gt;='Personnel Details'!$I$24), IF('Personnel Details'!$K$24="", "", 'Personnel Details'!$K$24), IF('Personnel Details'!$F$24="", "", 'Personnel Details'!$F$24))))</f>
        <v/>
      </c>
      <c r="JV188" s="79" t="str">
        <f>IF(JT$9="", "", IF(AND(NOT('Personnel Details'!$N$24=""), $B188&gt;='Personnel Details'!$N$24), 'Personnel Details'!$Q$24, IF(AND(NOT('Personnel Details'!$I$24=""), $B188&gt;='Personnel Details'!$I$24), 'Personnel Details'!$L$24, 'Personnel Details'!$G$24)))</f>
        <v/>
      </c>
      <c r="JW188" s="59" t="str">
        <f t="shared" si="416"/>
        <v/>
      </c>
      <c r="JX188" s="53"/>
      <c r="JZ188" s="78" t="str">
        <f>IF(JZ$9="", "", IF(AND(NOT('Personnel Details'!$N$25=""), $B188&gt;='Personnel Details'!$N$25), 'Personnel Details'!$O$25, IF(AND(NOT('Personnel Details'!$I$25=""), $B188&gt;='Personnel Details'!$I$25), 'Personnel Details'!$J$25, 'Personnel Details'!$E$25)))</f>
        <v/>
      </c>
      <c r="KA188" s="59" t="str">
        <f>IF(JZ$9="", "", IF(AND(NOT('Personnel Details'!$N$25=""), $B188&gt;='Personnel Details'!$N$25), IF('Personnel Details'!$P$25="","", 'Personnel Details'!$P$25), IF(AND(NOT('Personnel Details'!$I$25=""), $B188&gt;='Personnel Details'!$I$25), IF('Personnel Details'!$K$25="", "", 'Personnel Details'!$K$25), IF('Personnel Details'!$F$25="", "", 'Personnel Details'!$F$25))))</f>
        <v/>
      </c>
      <c r="KB188" s="79" t="str">
        <f>IF(JZ$9="", "", IF(AND(NOT('Personnel Details'!$N$25=""), $B188&gt;='Personnel Details'!$N$25), 'Personnel Details'!$Q$25, IF(AND(NOT('Personnel Details'!$I$25=""), $B188&gt;='Personnel Details'!$I$25), 'Personnel Details'!$L$25, 'Personnel Details'!$G$25)))</f>
        <v/>
      </c>
      <c r="KC188" s="59" t="str">
        <f t="shared" si="417"/>
        <v/>
      </c>
      <c r="KD188" s="53"/>
      <c r="KF188" s="78" t="str">
        <f>IF(KF$9="", "", IF(AND(NOT('Personnel Details'!$N$26=""), $B188&gt;='Personnel Details'!$N$26), 'Personnel Details'!$O$26, IF(AND(NOT('Personnel Details'!$I$26=""), $B188&gt;='Personnel Details'!$I$26), 'Personnel Details'!$J$26, 'Personnel Details'!$E$26)))</f>
        <v/>
      </c>
      <c r="KG188" s="59" t="str">
        <f>IF(KF$9="", "", IF(AND(NOT('Personnel Details'!$N$26=""), $B188&gt;='Personnel Details'!$N$26), IF('Personnel Details'!$P$26="","", 'Personnel Details'!$P$26), IF(AND(NOT('Personnel Details'!$I$26=""), $B188&gt;='Personnel Details'!$I$26), IF('Personnel Details'!$K$26="", "", 'Personnel Details'!$K$26), IF('Personnel Details'!$F$26="", "", 'Personnel Details'!$F$26))))</f>
        <v/>
      </c>
      <c r="KH188" s="79" t="str">
        <f>IF(KF$9="", "", IF(AND(NOT('Personnel Details'!$N$26=""), $B188&gt;='Personnel Details'!$N$26), 'Personnel Details'!$Q$26, IF(AND(NOT('Personnel Details'!$I$26=""), $B188&gt;='Personnel Details'!$I$26), 'Personnel Details'!$L$26, 'Personnel Details'!$G$26)))</f>
        <v/>
      </c>
      <c r="KI188" s="59" t="str">
        <f t="shared" si="418"/>
        <v/>
      </c>
      <c r="KJ188" s="53"/>
      <c r="KL188" s="78" t="str">
        <f>IF(KL$9="", "", IF(AND(NOT('Personnel Details'!$N$27=""), $B188&gt;='Personnel Details'!$N$27), 'Personnel Details'!$O$27, IF(AND(NOT('Personnel Details'!$I$27=""), $B188&gt;='Personnel Details'!$I$27), 'Personnel Details'!$J$27, 'Personnel Details'!$E$27)))</f>
        <v/>
      </c>
      <c r="KM188" s="59" t="str">
        <f>IF(KL$9="", "", IF(AND(NOT('Personnel Details'!$N$27=""), $B188&gt;='Personnel Details'!$N$27), IF('Personnel Details'!$P$27="","", 'Personnel Details'!$P$27), IF(AND(NOT('Personnel Details'!$I$27=""), $B188&gt;='Personnel Details'!$I$27), IF('Personnel Details'!$K$27="", "", 'Personnel Details'!$K$27), IF('Personnel Details'!$F$27="", "", 'Personnel Details'!$F$27))))</f>
        <v/>
      </c>
      <c r="KN188" s="79" t="str">
        <f>IF(KL$9="", "", IF(AND(NOT('Personnel Details'!$N$27=""), $B188&gt;='Personnel Details'!$N$27), 'Personnel Details'!$Q$27, IF(AND(NOT('Personnel Details'!$I$27=""), $B188&gt;='Personnel Details'!$I$27), 'Personnel Details'!$L$27, 'Personnel Details'!$G$27)))</f>
        <v/>
      </c>
      <c r="KO188" s="59" t="str">
        <f t="shared" si="419"/>
        <v/>
      </c>
      <c r="KP188" s="53"/>
      <c r="KR188" s="78" t="str">
        <f>IF(KR$9="", "", IF(AND(NOT('Personnel Details'!$N$28=""), $B188&gt;='Personnel Details'!$N$28), 'Personnel Details'!$O$28, IF(AND(NOT('Personnel Details'!$I$28=""), $B188&gt;='Personnel Details'!$I$28), 'Personnel Details'!$J$28, 'Personnel Details'!$E$28)))</f>
        <v/>
      </c>
      <c r="KS188" s="59" t="str">
        <f>IF(KR$9="", "", IF(AND(NOT('Personnel Details'!$N$28=""), $B188&gt;='Personnel Details'!$N$28), IF('Personnel Details'!$P$28="","", 'Personnel Details'!$P$28), IF(AND(NOT('Personnel Details'!$I$28=""), $B188&gt;='Personnel Details'!$I$28), IF('Personnel Details'!$K$28="", "", 'Personnel Details'!$K$28), IF('Personnel Details'!$F$28="", "", 'Personnel Details'!$F$28))))</f>
        <v/>
      </c>
      <c r="KT188" s="79" t="str">
        <f>IF(KR$9="", "", IF(AND(NOT('Personnel Details'!$N$28=""), $B188&gt;='Personnel Details'!$N$28), 'Personnel Details'!$Q$28, IF(AND(NOT('Personnel Details'!$I$28=""), $B188&gt;='Personnel Details'!$I$28), 'Personnel Details'!$L$28, 'Personnel Details'!$G$28)))</f>
        <v/>
      </c>
      <c r="KU188" s="59" t="str">
        <f t="shared" si="420"/>
        <v/>
      </c>
      <c r="KV188" s="53"/>
      <c r="KX188" s="78" t="str">
        <f>IF(KX$9="", "", IF(AND(NOT('Personnel Details'!$N$29=""), $B188&gt;='Personnel Details'!$N$29), 'Personnel Details'!$O$29, IF(AND(NOT('Personnel Details'!$I$29=""), $B188&gt;='Personnel Details'!$I$29), 'Personnel Details'!$J$29, 'Personnel Details'!$E$29)))</f>
        <v/>
      </c>
      <c r="KY188" s="59" t="str">
        <f>IF(KX$9="", "", IF(AND(NOT('Personnel Details'!$N$29=""), $B188&gt;='Personnel Details'!$N$29), IF('Personnel Details'!$P$29="","", 'Personnel Details'!$P$29), IF(AND(NOT('Personnel Details'!$I$29=""), $B188&gt;='Personnel Details'!$I$29), IF('Personnel Details'!$K$29="", "", 'Personnel Details'!$K$29), IF('Personnel Details'!$F$29="", "", 'Personnel Details'!$F$29))))</f>
        <v/>
      </c>
      <c r="KZ188" s="79" t="str">
        <f>IF(KX$9="", "", IF(AND(NOT('Personnel Details'!$N$29=""), $B188&gt;='Personnel Details'!$N$29), 'Personnel Details'!$Q$29, IF(AND(NOT('Personnel Details'!$I$29=""), $B188&gt;='Personnel Details'!$I$29), 'Personnel Details'!$L$29, 'Personnel Details'!$G$29)))</f>
        <v/>
      </c>
      <c r="LA188" s="59" t="str">
        <f t="shared" si="421"/>
        <v/>
      </c>
      <c r="LB188" s="53"/>
      <c r="LD188" s="78" t="str">
        <f>IF(LD$9="", "", IF(AND(NOT('Personnel Details'!$N$30=""), $B188&gt;='Personnel Details'!$N$30), 'Personnel Details'!$O$30, IF(AND(NOT('Personnel Details'!$I$30=""), $B188&gt;='Personnel Details'!$I$30), 'Personnel Details'!$J$30, 'Personnel Details'!$E$30)))</f>
        <v/>
      </c>
      <c r="LE188" s="59" t="str">
        <f>IF(LD$9="", "", IF(AND(NOT('Personnel Details'!$N$30=""), $B188&gt;='Personnel Details'!$N$30), IF('Personnel Details'!$P$30="","", 'Personnel Details'!$P$30), IF(AND(NOT('Personnel Details'!$I$30=""), $B188&gt;='Personnel Details'!$I$30), IF('Personnel Details'!$K$30="", "", 'Personnel Details'!$K$30), IF('Personnel Details'!$F$30="", "", 'Personnel Details'!$F$30))))</f>
        <v/>
      </c>
      <c r="LF188" s="79" t="str">
        <f>IF(LD$9="", "", IF(AND(NOT('Personnel Details'!$N$30=""), $B188&gt;='Personnel Details'!$N$30), 'Personnel Details'!$Q$30, IF(AND(NOT('Personnel Details'!$I$30=""), $B188&gt;='Personnel Details'!$I$30), 'Personnel Details'!$L$30, 'Personnel Details'!$G$30)))</f>
        <v/>
      </c>
      <c r="LG188" s="59" t="str">
        <f t="shared" si="422"/>
        <v/>
      </c>
      <c r="LH188" s="53"/>
      <c r="LJ188" s="78" t="str">
        <f>IF(LJ$9="", "", IF(AND(NOT('Personnel Details'!$N$31=""), $B188&gt;='Personnel Details'!$N$31), 'Personnel Details'!$O$31, IF(AND(NOT('Personnel Details'!$I$31=""), $B188&gt;='Personnel Details'!$I$31), 'Personnel Details'!$J$31, 'Personnel Details'!$E$31)))</f>
        <v/>
      </c>
      <c r="LK188" s="59" t="str">
        <f>IF(LJ$9="", "", IF(AND(NOT('Personnel Details'!$N$31=""), $B188&gt;='Personnel Details'!$N$31), IF('Personnel Details'!$P$31="","", 'Personnel Details'!$P$31), IF(AND(NOT('Personnel Details'!$I$31=""), $B188&gt;='Personnel Details'!$I$31), IF('Personnel Details'!$K$31="", "", 'Personnel Details'!$K$31), IF('Personnel Details'!$F$31="", "", 'Personnel Details'!$F$31))))</f>
        <v/>
      </c>
      <c r="LL188" s="79" t="str">
        <f>IF(LJ$9="", "", IF(AND(NOT('Personnel Details'!$N$31=""), $B188&gt;='Personnel Details'!$N$31), 'Personnel Details'!$Q$31, IF(AND(NOT('Personnel Details'!$I$31=""), $B188&gt;='Personnel Details'!$I$31), 'Personnel Details'!$L$31, 'Personnel Details'!$G$31)))</f>
        <v/>
      </c>
      <c r="LM188" s="59" t="str">
        <f t="shared" si="423"/>
        <v/>
      </c>
      <c r="LN188" s="53"/>
      <c r="LP188" s="78" t="str">
        <f>IF(LP$9="", "", IF(AND(NOT('Personnel Details'!$N$32=""), $B188&gt;='Personnel Details'!$N$32), 'Personnel Details'!$O$32, IF(AND(NOT('Personnel Details'!$I$32=""), $B188&gt;='Personnel Details'!$I$32), 'Personnel Details'!$J$32, 'Personnel Details'!$E$32)))</f>
        <v/>
      </c>
      <c r="LQ188" s="59" t="str">
        <f>IF(LP$9="", "", IF(AND(NOT('Personnel Details'!$N$32=""), $B188&gt;='Personnel Details'!$N$32), IF('Personnel Details'!$P$32="","", 'Personnel Details'!$P$32), IF(AND(NOT('Personnel Details'!$I$32=""), $B188&gt;='Personnel Details'!$I$32), IF('Personnel Details'!$K$32="", "", 'Personnel Details'!$K$32), IF('Personnel Details'!$F$32="", "", 'Personnel Details'!$F$32))))</f>
        <v/>
      </c>
      <c r="LR188" s="79" t="str">
        <f>IF(LP$9="", "", IF(AND(NOT('Personnel Details'!$N$32=""), $B188&gt;='Personnel Details'!$N$32), 'Personnel Details'!$Q$32, IF(AND(NOT('Personnel Details'!$I$32=""), $B188&gt;='Personnel Details'!$I$32), 'Personnel Details'!$L$32, 'Personnel Details'!$G$32)))</f>
        <v/>
      </c>
      <c r="LS188" s="59" t="str">
        <f t="shared" si="424"/>
        <v/>
      </c>
      <c r="LT188" s="53"/>
      <c r="LV188" s="78" t="str">
        <f>IF(LV$9="", "", IF(AND(NOT('Personnel Details'!$N$33=""), $B188&gt;='Personnel Details'!$N$33), 'Personnel Details'!$O$33, IF(AND(NOT('Personnel Details'!$I$33=""), $B188&gt;='Personnel Details'!$I$33), 'Personnel Details'!$J$33, 'Personnel Details'!$E$33)))</f>
        <v/>
      </c>
      <c r="LW188" s="59" t="str">
        <f>IF(LV$9="", "", IF(AND(NOT('Personnel Details'!$N$33=""), $B188&gt;='Personnel Details'!$N$33), IF('Personnel Details'!$P$33="","", 'Personnel Details'!$P$33), IF(AND(NOT('Personnel Details'!$I$33=""), $B188&gt;='Personnel Details'!$I$33), IF('Personnel Details'!$K$33="", "", 'Personnel Details'!$K$33), IF('Personnel Details'!$F$33="", "", 'Personnel Details'!$F$33))))</f>
        <v/>
      </c>
      <c r="LX188" s="79" t="str">
        <f>IF(LV$9="", "", IF(AND(NOT('Personnel Details'!$N$33=""), $B188&gt;='Personnel Details'!$N$33), 'Personnel Details'!$Q$33, IF(AND(NOT('Personnel Details'!$I$33=""), $B188&gt;='Personnel Details'!$I$33), 'Personnel Details'!$L$33, 'Personnel Details'!$G$33)))</f>
        <v/>
      </c>
      <c r="LY188" s="59" t="str">
        <f t="shared" si="425"/>
        <v/>
      </c>
      <c r="LZ188" s="53"/>
      <c r="MB188" s="78" t="str">
        <f>IF(MB$9="", "", IF(AND(NOT('Personnel Details'!$N$34=""), $B188&gt;='Personnel Details'!$N$34), 'Personnel Details'!$O$34, IF(AND(NOT('Personnel Details'!$I$34=""), $B188&gt;='Personnel Details'!$I$34), 'Personnel Details'!$J$34, 'Personnel Details'!$E$34)))</f>
        <v/>
      </c>
      <c r="MC188" s="59" t="str">
        <f>IF(MB$9="", "", IF(AND(NOT('Personnel Details'!$N$34=""), $B188&gt;='Personnel Details'!$N$34), IF('Personnel Details'!$P$34="","", 'Personnel Details'!$P$34), IF(AND(NOT('Personnel Details'!$I$34=""), $B188&gt;='Personnel Details'!$I$34), IF('Personnel Details'!$K$34="", "", 'Personnel Details'!$K$34), IF('Personnel Details'!$F$34="", "", 'Personnel Details'!$F$34))))</f>
        <v/>
      </c>
      <c r="MD188" s="79" t="str">
        <f>IF(MB$9="", "", IF(AND(NOT('Personnel Details'!$N$34=""), $B188&gt;='Personnel Details'!$N$34), 'Personnel Details'!$Q$34, IF(AND(NOT('Personnel Details'!$I$34=""), $B188&gt;='Personnel Details'!$I$34), 'Personnel Details'!$L$34, 'Personnel Details'!$G$34)))</f>
        <v/>
      </c>
      <c r="ME188" s="59" t="str">
        <f t="shared" si="426"/>
        <v/>
      </c>
      <c r="MF188" s="53"/>
      <c r="MH188" s="78" t="str">
        <f>IF(MH$9="", "", IF(AND(NOT('Personnel Details'!$N$35=""), $B188&gt;='Personnel Details'!$N$35), 'Personnel Details'!$O$35, IF(AND(NOT('Personnel Details'!$I$35=""), $B188&gt;='Personnel Details'!$I$35), 'Personnel Details'!$J$35, 'Personnel Details'!$E$35)))</f>
        <v/>
      </c>
      <c r="MI188" s="59" t="str">
        <f>IF(MH$9="", "", IF(AND(NOT('Personnel Details'!$N$35=""), $B188&gt;='Personnel Details'!$N$35), IF('Personnel Details'!$P$35="","", 'Personnel Details'!$P$35), IF(AND(NOT('Personnel Details'!$I$35=""), $B188&gt;='Personnel Details'!$I$35), IF('Personnel Details'!$K$35="", "", 'Personnel Details'!$K$35), IF('Personnel Details'!$F$35="", "", 'Personnel Details'!$F$35))))</f>
        <v/>
      </c>
      <c r="MJ188" s="79" t="str">
        <f>IF(MH$9="", "", IF(AND(NOT('Personnel Details'!$N$35=""), $B188&gt;='Personnel Details'!$N$35), 'Personnel Details'!$Q$35, IF(AND(NOT('Personnel Details'!$I$35=""), $B188&gt;='Personnel Details'!$I$35), 'Personnel Details'!$L$35, 'Personnel Details'!$G$35)))</f>
        <v/>
      </c>
      <c r="MK188" s="59" t="str">
        <f t="shared" si="427"/>
        <v/>
      </c>
      <c r="ML188" s="53"/>
      <c r="MN188" s="78" t="str">
        <f>IF(MN$9="", "", IF(AND(NOT('Personnel Details'!$N$36=""), $B188&gt;='Personnel Details'!$N$36), 'Personnel Details'!$O$36, IF(AND(NOT('Personnel Details'!$I$36=""), $B188&gt;='Personnel Details'!$I$36), 'Personnel Details'!$J$36, 'Personnel Details'!$E$36)))</f>
        <v/>
      </c>
      <c r="MO188" s="59" t="str">
        <f>IF(MN$9="", "", IF(AND(NOT('Personnel Details'!$N$36=""), $B188&gt;='Personnel Details'!$N$36), IF('Personnel Details'!$P$36="","", 'Personnel Details'!$P$36), IF(AND(NOT('Personnel Details'!$I$36=""), $B188&gt;='Personnel Details'!$I$36), IF('Personnel Details'!$K$36="", "", 'Personnel Details'!$K$36), IF('Personnel Details'!$F$36="", "", 'Personnel Details'!$F$36))))</f>
        <v/>
      </c>
      <c r="MP188" s="79" t="str">
        <f>IF(MN$9="", "", IF(AND(NOT('Personnel Details'!$N$36=""), $B188&gt;='Personnel Details'!$N$36), 'Personnel Details'!$Q$36, IF(AND(NOT('Personnel Details'!$I$36=""), $B188&gt;='Personnel Details'!$I$36), 'Personnel Details'!$L$36, 'Personnel Details'!$G$36)))</f>
        <v/>
      </c>
      <c r="MQ188" s="59" t="str">
        <f t="shared" si="428"/>
        <v/>
      </c>
      <c r="MR188" s="53"/>
      <c r="MT188" s="78" t="str">
        <f>IF(MT$9="", "", IF(AND(NOT('Personnel Details'!$N$37=""), $B188&gt;='Personnel Details'!$N$37), 'Personnel Details'!$O$37, IF(AND(NOT('Personnel Details'!$I$37=""), $B188&gt;='Personnel Details'!$I$37), 'Personnel Details'!$J$37, 'Personnel Details'!$E$37)))</f>
        <v/>
      </c>
      <c r="MU188" s="59" t="str">
        <f>IF(MT$9="", "", IF(AND(NOT('Personnel Details'!$N$37=""), $B188&gt;='Personnel Details'!$N$37), IF('Personnel Details'!$P$37="","", 'Personnel Details'!$P$37), IF(AND(NOT('Personnel Details'!$I$37=""), $B188&gt;='Personnel Details'!$I$37), IF('Personnel Details'!$K$37="", "", 'Personnel Details'!$K$37), IF('Personnel Details'!$F$37="", "", 'Personnel Details'!$F$37))))</f>
        <v/>
      </c>
      <c r="MV188" s="79" t="str">
        <f>IF(MT$9="", "", IF(AND(NOT('Personnel Details'!$N$37=""), $B188&gt;='Personnel Details'!$N$37), 'Personnel Details'!$Q$37, IF(AND(NOT('Personnel Details'!$I$37=""), $B188&gt;='Personnel Details'!$I$37), 'Personnel Details'!$L$37, 'Personnel Details'!$G$37)))</f>
        <v/>
      </c>
      <c r="MW188" s="59" t="str">
        <f t="shared" si="429"/>
        <v/>
      </c>
      <c r="MX188" s="53"/>
      <c r="MZ188" s="78" t="str">
        <f>IF(MZ$9="", "", IF(AND(NOT('Personnel Details'!$N$38=""), $B188&gt;='Personnel Details'!$N$38), 'Personnel Details'!$O$38, IF(AND(NOT('Personnel Details'!$I$38=""), $B188&gt;='Personnel Details'!$I$38), 'Personnel Details'!$J$38, 'Personnel Details'!$E$38)))</f>
        <v/>
      </c>
      <c r="NA188" s="59" t="str">
        <f>IF(MZ$9="", "", IF(AND(NOT('Personnel Details'!$N$38=""), $B188&gt;='Personnel Details'!$N$38), IF('Personnel Details'!$P$38="","", 'Personnel Details'!$P$38), IF(AND(NOT('Personnel Details'!$I$38=""), $B188&gt;='Personnel Details'!$I$38), IF('Personnel Details'!$K$38="", "", 'Personnel Details'!$K$38), IF('Personnel Details'!$F$38="", "", 'Personnel Details'!$F$38))))</f>
        <v/>
      </c>
      <c r="NB188" s="79" t="str">
        <f>IF(MZ$9="", "", IF(AND(NOT('Personnel Details'!$N$38=""), $B188&gt;='Personnel Details'!$N$38), 'Personnel Details'!$Q$38, IF(AND(NOT('Personnel Details'!$I$38=""), $B188&gt;='Personnel Details'!$I$38), 'Personnel Details'!$L$38, 'Personnel Details'!$G$38)))</f>
        <v/>
      </c>
      <c r="NC188" s="59" t="str">
        <f t="shared" si="430"/>
        <v/>
      </c>
      <c r="ND188" s="53"/>
      <c r="NF188" s="78" t="str">
        <f>IF(NF$9="", "", IF(AND(NOT('Personnel Details'!$N$39=""), $B188&gt;='Personnel Details'!$N$39), 'Personnel Details'!$O$39, IF(AND(NOT('Personnel Details'!$I$39=""), $B188&gt;='Personnel Details'!$I$39), 'Personnel Details'!$J$39, 'Personnel Details'!$E$39)))</f>
        <v/>
      </c>
      <c r="NG188" s="59" t="str">
        <f>IF(NF$9="", "", IF(AND(NOT('Personnel Details'!$N$39=""), $B188&gt;='Personnel Details'!$N$39), IF('Personnel Details'!$P$39="","", 'Personnel Details'!$P$39), IF(AND(NOT('Personnel Details'!$I$39=""), $B188&gt;='Personnel Details'!$I$39), IF('Personnel Details'!$K$39="", "", 'Personnel Details'!$K$39), IF('Personnel Details'!$F$39="", "", 'Personnel Details'!$F$39))))</f>
        <v/>
      </c>
      <c r="NH188" s="79" t="str">
        <f>IF(NF$9="", "", IF(AND(NOT('Personnel Details'!$N$39=""), $B188&gt;='Personnel Details'!$N$39), 'Personnel Details'!$Q$39, IF(AND(NOT('Personnel Details'!$I$39=""), $B188&gt;='Personnel Details'!$I$39), 'Personnel Details'!$L$39, 'Personnel Details'!$G$39)))</f>
        <v/>
      </c>
      <c r="NI188" s="59" t="str">
        <f t="shared" si="431"/>
        <v/>
      </c>
      <c r="NJ188" s="53"/>
      <c r="NL188" s="78" t="str">
        <f>IF(NL$9="", "", IF(AND(NOT('Personnel Details'!$N$40=""), $B188&gt;='Personnel Details'!$N$40), 'Personnel Details'!$O$40, IF(AND(NOT('Personnel Details'!$I$40=""), $B188&gt;='Personnel Details'!$I$40), 'Personnel Details'!$J$40, 'Personnel Details'!$E$40)))</f>
        <v/>
      </c>
      <c r="NM188" s="59" t="str">
        <f>IF(NL$9="", "", IF(AND(NOT('Personnel Details'!$N$40=""), $B188&gt;='Personnel Details'!$N$40), IF('Personnel Details'!$P$40="","", 'Personnel Details'!$P$40), IF(AND(NOT('Personnel Details'!$I$40=""), $B188&gt;='Personnel Details'!$I$40), IF('Personnel Details'!$K$40="", "", 'Personnel Details'!$K$40), IF('Personnel Details'!$F$40="", "", 'Personnel Details'!$F$40))))</f>
        <v/>
      </c>
      <c r="NN188" s="79" t="str">
        <f>IF(NL$9="", "", IF(AND(NOT('Personnel Details'!$N$40=""), $B188&gt;='Personnel Details'!$N$40), 'Personnel Details'!$Q$40, IF(AND(NOT('Personnel Details'!$I$40=""), $B188&gt;='Personnel Details'!$I$40), 'Personnel Details'!$L$40, 'Personnel Details'!$G$40)))</f>
        <v/>
      </c>
      <c r="NO188" s="59" t="str">
        <f t="shared" si="432"/>
        <v/>
      </c>
      <c r="NP188" s="53"/>
    </row>
    <row r="189" spans="1:380" x14ac:dyDescent="0.25">
      <c r="A189" s="32"/>
      <c r="B189" s="113" t="str">
        <f>IFERROR(IF(B188+1&gt;'Personnel Details'!$U$5, "", B188+1), "")</f>
        <v/>
      </c>
      <c r="C189" s="32"/>
      <c r="D189" s="120"/>
      <c r="E189" s="13" t="str">
        <f t="shared" si="311"/>
        <v/>
      </c>
      <c r="F189" s="13" t="str">
        <f t="shared" si="342"/>
        <v/>
      </c>
      <c r="G189" s="56" t="str">
        <f t="shared" si="433"/>
        <v/>
      </c>
      <c r="H189" s="16" t="str">
        <f t="shared" si="343"/>
        <v/>
      </c>
      <c r="I189" s="32"/>
      <c r="J189" s="120"/>
      <c r="K189" s="62" t="str">
        <f t="shared" si="312"/>
        <v/>
      </c>
      <c r="L189" s="62" t="str">
        <f t="shared" si="344"/>
        <v/>
      </c>
      <c r="M189" s="65" t="str">
        <f t="shared" si="434"/>
        <v/>
      </c>
      <c r="N189" s="68" t="str">
        <f t="shared" si="345"/>
        <v/>
      </c>
      <c r="O189" s="32"/>
      <c r="P189" s="120"/>
      <c r="Q189" s="62" t="str">
        <f t="shared" si="313"/>
        <v/>
      </c>
      <c r="R189" s="62" t="str">
        <f t="shared" si="346"/>
        <v/>
      </c>
      <c r="S189" s="65" t="str">
        <f t="shared" si="435"/>
        <v/>
      </c>
      <c r="T189" s="68" t="str">
        <f t="shared" si="347"/>
        <v/>
      </c>
      <c r="U189" s="32"/>
      <c r="V189" s="120"/>
      <c r="W189" s="62" t="str">
        <f t="shared" si="314"/>
        <v/>
      </c>
      <c r="X189" s="62" t="str">
        <f t="shared" si="348"/>
        <v/>
      </c>
      <c r="Y189" s="65" t="str">
        <f t="shared" si="436"/>
        <v/>
      </c>
      <c r="Z189" s="68" t="str">
        <f t="shared" si="349"/>
        <v/>
      </c>
      <c r="AA189" s="32"/>
      <c r="AB189" s="120"/>
      <c r="AC189" s="62" t="str">
        <f t="shared" si="315"/>
        <v/>
      </c>
      <c r="AD189" s="62" t="str">
        <f t="shared" si="350"/>
        <v/>
      </c>
      <c r="AE189" s="65" t="str">
        <f t="shared" si="437"/>
        <v/>
      </c>
      <c r="AF189" s="68" t="str">
        <f t="shared" si="351"/>
        <v/>
      </c>
      <c r="AG189" s="32"/>
      <c r="AH189" s="120"/>
      <c r="AI189" s="62" t="str">
        <f t="shared" si="316"/>
        <v/>
      </c>
      <c r="AJ189" s="62" t="str">
        <f t="shared" si="352"/>
        <v/>
      </c>
      <c r="AK189" s="65" t="str">
        <f t="shared" si="438"/>
        <v/>
      </c>
      <c r="AL189" s="68" t="str">
        <f t="shared" si="353"/>
        <v/>
      </c>
      <c r="AM189" s="32"/>
      <c r="AN189" s="120"/>
      <c r="AO189" s="62" t="str">
        <f t="shared" si="317"/>
        <v/>
      </c>
      <c r="AP189" s="62" t="str">
        <f t="shared" si="354"/>
        <v/>
      </c>
      <c r="AQ189" s="65" t="str">
        <f t="shared" si="439"/>
        <v/>
      </c>
      <c r="AR189" s="68" t="str">
        <f t="shared" si="355"/>
        <v/>
      </c>
      <c r="AS189" s="32"/>
      <c r="AT189" s="120"/>
      <c r="AU189" s="62" t="str">
        <f t="shared" si="318"/>
        <v/>
      </c>
      <c r="AV189" s="62" t="str">
        <f t="shared" si="356"/>
        <v/>
      </c>
      <c r="AW189" s="65" t="str">
        <f t="shared" si="440"/>
        <v/>
      </c>
      <c r="AX189" s="68" t="str">
        <f t="shared" si="357"/>
        <v/>
      </c>
      <c r="AY189" s="32"/>
      <c r="AZ189" s="120"/>
      <c r="BA189" s="62" t="str">
        <f t="shared" si="319"/>
        <v/>
      </c>
      <c r="BB189" s="62" t="str">
        <f t="shared" si="358"/>
        <v/>
      </c>
      <c r="BC189" s="65" t="str">
        <f t="shared" si="441"/>
        <v/>
      </c>
      <c r="BD189" s="68" t="str">
        <f t="shared" si="359"/>
        <v/>
      </c>
      <c r="BE189" s="32"/>
      <c r="BF189" s="120"/>
      <c r="BG189" s="62" t="str">
        <f t="shared" si="320"/>
        <v/>
      </c>
      <c r="BH189" s="62" t="str">
        <f t="shared" si="360"/>
        <v/>
      </c>
      <c r="BI189" s="65" t="str">
        <f t="shared" si="442"/>
        <v/>
      </c>
      <c r="BJ189" s="68" t="str">
        <f t="shared" si="361"/>
        <v/>
      </c>
      <c r="BK189" s="32"/>
      <c r="BL189" s="120"/>
      <c r="BM189" s="62" t="str">
        <f t="shared" si="321"/>
        <v/>
      </c>
      <c r="BN189" s="62" t="str">
        <f t="shared" si="362"/>
        <v/>
      </c>
      <c r="BO189" s="65" t="str">
        <f t="shared" si="443"/>
        <v/>
      </c>
      <c r="BP189" s="68" t="str">
        <f t="shared" si="363"/>
        <v/>
      </c>
      <c r="BQ189" s="32"/>
      <c r="BR189" s="120"/>
      <c r="BS189" s="62" t="str">
        <f t="shared" si="322"/>
        <v/>
      </c>
      <c r="BT189" s="62" t="str">
        <f t="shared" si="364"/>
        <v/>
      </c>
      <c r="BU189" s="65" t="str">
        <f t="shared" si="444"/>
        <v/>
      </c>
      <c r="BV189" s="68" t="str">
        <f t="shared" si="365"/>
        <v/>
      </c>
      <c r="BW189" s="32"/>
      <c r="BX189" s="120"/>
      <c r="BY189" s="62" t="str">
        <f t="shared" si="323"/>
        <v/>
      </c>
      <c r="BZ189" s="62" t="str">
        <f t="shared" si="366"/>
        <v/>
      </c>
      <c r="CA189" s="65" t="str">
        <f t="shared" si="445"/>
        <v/>
      </c>
      <c r="CB189" s="68" t="str">
        <f t="shared" si="367"/>
        <v/>
      </c>
      <c r="CC189" s="32"/>
      <c r="CD189" s="120"/>
      <c r="CE189" s="62" t="str">
        <f t="shared" si="324"/>
        <v/>
      </c>
      <c r="CF189" s="62" t="str">
        <f t="shared" si="368"/>
        <v/>
      </c>
      <c r="CG189" s="65" t="str">
        <f t="shared" si="446"/>
        <v/>
      </c>
      <c r="CH189" s="68" t="str">
        <f t="shared" si="369"/>
        <v/>
      </c>
      <c r="CI189" s="32"/>
      <c r="CJ189" s="120"/>
      <c r="CK189" s="62" t="str">
        <f t="shared" si="325"/>
        <v/>
      </c>
      <c r="CL189" s="62" t="str">
        <f t="shared" si="370"/>
        <v/>
      </c>
      <c r="CM189" s="65" t="str">
        <f t="shared" si="447"/>
        <v/>
      </c>
      <c r="CN189" s="68" t="str">
        <f t="shared" si="371"/>
        <v/>
      </c>
      <c r="CO189" s="32"/>
      <c r="CP189" s="120"/>
      <c r="CQ189" s="62" t="str">
        <f t="shared" si="326"/>
        <v/>
      </c>
      <c r="CR189" s="62" t="str">
        <f t="shared" si="372"/>
        <v/>
      </c>
      <c r="CS189" s="65" t="str">
        <f t="shared" si="448"/>
        <v/>
      </c>
      <c r="CT189" s="68" t="str">
        <f t="shared" si="373"/>
        <v/>
      </c>
      <c r="CU189" s="32"/>
      <c r="CV189" s="120"/>
      <c r="CW189" s="62" t="str">
        <f t="shared" si="327"/>
        <v/>
      </c>
      <c r="CX189" s="62" t="str">
        <f t="shared" si="374"/>
        <v/>
      </c>
      <c r="CY189" s="65" t="str">
        <f t="shared" si="449"/>
        <v/>
      </c>
      <c r="CZ189" s="68" t="str">
        <f t="shared" si="375"/>
        <v/>
      </c>
      <c r="DA189" s="32"/>
      <c r="DB189" s="120"/>
      <c r="DC189" s="62" t="str">
        <f t="shared" si="328"/>
        <v/>
      </c>
      <c r="DD189" s="62" t="str">
        <f t="shared" si="376"/>
        <v/>
      </c>
      <c r="DE189" s="65" t="str">
        <f t="shared" si="450"/>
        <v/>
      </c>
      <c r="DF189" s="68" t="str">
        <f t="shared" si="377"/>
        <v/>
      </c>
      <c r="DG189" s="32"/>
      <c r="DH189" s="120"/>
      <c r="DI189" s="62" t="str">
        <f t="shared" si="329"/>
        <v/>
      </c>
      <c r="DJ189" s="62" t="str">
        <f t="shared" si="378"/>
        <v/>
      </c>
      <c r="DK189" s="65" t="str">
        <f t="shared" si="451"/>
        <v/>
      </c>
      <c r="DL189" s="68" t="str">
        <f t="shared" si="379"/>
        <v/>
      </c>
      <c r="DM189" s="32"/>
      <c r="DN189" s="120"/>
      <c r="DO189" s="62" t="str">
        <f t="shared" si="330"/>
        <v/>
      </c>
      <c r="DP189" s="62" t="str">
        <f t="shared" si="380"/>
        <v/>
      </c>
      <c r="DQ189" s="65" t="str">
        <f t="shared" si="452"/>
        <v/>
      </c>
      <c r="DR189" s="68" t="str">
        <f t="shared" si="381"/>
        <v/>
      </c>
      <c r="DS189" s="32"/>
      <c r="DT189" s="120"/>
      <c r="DU189" s="62" t="str">
        <f t="shared" si="331"/>
        <v/>
      </c>
      <c r="DV189" s="62" t="str">
        <f t="shared" si="382"/>
        <v/>
      </c>
      <c r="DW189" s="65" t="str">
        <f t="shared" si="453"/>
        <v/>
      </c>
      <c r="DX189" s="68" t="str">
        <f t="shared" si="383"/>
        <v/>
      </c>
      <c r="DY189" s="32"/>
      <c r="DZ189" s="120"/>
      <c r="EA189" s="62" t="str">
        <f t="shared" si="332"/>
        <v/>
      </c>
      <c r="EB189" s="62" t="str">
        <f t="shared" si="384"/>
        <v/>
      </c>
      <c r="EC189" s="65" t="str">
        <f t="shared" si="454"/>
        <v/>
      </c>
      <c r="ED189" s="68" t="str">
        <f t="shared" si="385"/>
        <v/>
      </c>
      <c r="EE189" s="32"/>
      <c r="EF189" s="120"/>
      <c r="EG189" s="62" t="str">
        <f t="shared" si="333"/>
        <v/>
      </c>
      <c r="EH189" s="62" t="str">
        <f t="shared" si="386"/>
        <v/>
      </c>
      <c r="EI189" s="65" t="str">
        <f t="shared" si="455"/>
        <v/>
      </c>
      <c r="EJ189" s="68" t="str">
        <f t="shared" si="387"/>
        <v/>
      </c>
      <c r="EK189" s="32"/>
      <c r="EL189" s="120"/>
      <c r="EM189" s="62" t="str">
        <f t="shared" si="334"/>
        <v/>
      </c>
      <c r="EN189" s="62" t="str">
        <f t="shared" si="388"/>
        <v/>
      </c>
      <c r="EO189" s="65" t="str">
        <f t="shared" si="456"/>
        <v/>
      </c>
      <c r="EP189" s="68" t="str">
        <f t="shared" si="389"/>
        <v/>
      </c>
      <c r="EQ189" s="32"/>
      <c r="ER189" s="120"/>
      <c r="ES189" s="62" t="str">
        <f t="shared" si="335"/>
        <v/>
      </c>
      <c r="ET189" s="62" t="str">
        <f t="shared" si="390"/>
        <v/>
      </c>
      <c r="EU189" s="65" t="str">
        <f t="shared" si="457"/>
        <v/>
      </c>
      <c r="EV189" s="68" t="str">
        <f t="shared" si="391"/>
        <v/>
      </c>
      <c r="EW189" s="32"/>
      <c r="EX189" s="120"/>
      <c r="EY189" s="62" t="str">
        <f t="shared" si="336"/>
        <v/>
      </c>
      <c r="EZ189" s="62" t="str">
        <f t="shared" si="392"/>
        <v/>
      </c>
      <c r="FA189" s="65" t="str">
        <f t="shared" si="458"/>
        <v/>
      </c>
      <c r="FB189" s="68" t="str">
        <f t="shared" si="393"/>
        <v/>
      </c>
      <c r="FC189" s="32"/>
      <c r="FD189" s="120"/>
      <c r="FE189" s="62" t="str">
        <f t="shared" si="337"/>
        <v/>
      </c>
      <c r="FF189" s="62" t="str">
        <f t="shared" si="394"/>
        <v/>
      </c>
      <c r="FG189" s="65" t="str">
        <f t="shared" si="459"/>
        <v/>
      </c>
      <c r="FH189" s="68" t="str">
        <f t="shared" si="395"/>
        <v/>
      </c>
      <c r="FI189" s="32"/>
      <c r="FJ189" s="120"/>
      <c r="FK189" s="62" t="str">
        <f t="shared" si="338"/>
        <v/>
      </c>
      <c r="FL189" s="62" t="str">
        <f t="shared" si="396"/>
        <v/>
      </c>
      <c r="FM189" s="65" t="str">
        <f t="shared" si="460"/>
        <v/>
      </c>
      <c r="FN189" s="68" t="str">
        <f t="shared" si="397"/>
        <v/>
      </c>
      <c r="FO189" s="32"/>
      <c r="FP189" s="120"/>
      <c r="FQ189" s="62" t="str">
        <f t="shared" si="339"/>
        <v/>
      </c>
      <c r="FR189" s="62" t="str">
        <f t="shared" si="398"/>
        <v/>
      </c>
      <c r="FS189" s="65" t="str">
        <f t="shared" si="461"/>
        <v/>
      </c>
      <c r="FT189" s="68" t="str">
        <f t="shared" si="399"/>
        <v/>
      </c>
      <c r="FU189" s="32"/>
      <c r="FV189" s="120"/>
      <c r="FW189" s="62" t="str">
        <f t="shared" si="340"/>
        <v/>
      </c>
      <c r="FX189" s="62" t="str">
        <f t="shared" si="400"/>
        <v/>
      </c>
      <c r="FY189" s="65" t="str">
        <f t="shared" si="462"/>
        <v/>
      </c>
      <c r="FZ189" s="68" t="str">
        <f t="shared" si="401"/>
        <v/>
      </c>
      <c r="GA189" s="32"/>
      <c r="GC189" s="7" t="str">
        <f t="shared" si="402"/>
        <v/>
      </c>
      <c r="GD189" s="7" t="str">
        <f t="shared" ca="1" si="341"/>
        <v/>
      </c>
      <c r="GT189" s="71" t="str">
        <f>IF(GT$9="", "", IF(AND(NOT('Personnel Details'!$N$11=""), $B189&gt;='Personnel Details'!$N$11), 'Personnel Details'!$O$11, IF(AND(NOT('Personnel Details'!$I$11=""), $B189&gt;='Personnel Details'!$I$11), 'Personnel Details'!$J$11, 'Personnel Details'!$E$11)))</f>
        <v/>
      </c>
      <c r="GU189" s="59" t="str">
        <f>IF(GT$9="", "", IF(AND(NOT('Personnel Details'!$N$11=""), $B189&gt;='Personnel Details'!$N$11), IF('Personnel Details'!$P$11="","", 'Personnel Details'!$P$11), IF(AND(NOT('Personnel Details'!$I$11=""), $B189&gt;='Personnel Details'!$I$11), IF('Personnel Details'!$K$11="", "", 'Personnel Details'!$K$11), IF('Personnel Details'!$F$11="", "", 'Personnel Details'!$F$11))))</f>
        <v/>
      </c>
      <c r="GV189" s="74" t="str">
        <f>IF(GT$9="", "", IF(AND(NOT('Personnel Details'!$N$11=""), $B189&gt;='Personnel Details'!$N$11), 'Personnel Details'!$Q$11, IF(AND(NOT('Personnel Details'!$I$11=""), $B189&gt;='Personnel Details'!$I$11), 'Personnel Details'!$L$11, 'Personnel Details'!$G$11)))</f>
        <v/>
      </c>
      <c r="GW189" s="59" t="str">
        <f t="shared" si="403"/>
        <v/>
      </c>
      <c r="GX189" s="53"/>
      <c r="GZ189" s="78" t="str">
        <f>IF(GZ$9="", "", IF(AND(NOT('Personnel Details'!$N$12=""), $B189&gt;='Personnel Details'!$N$12), 'Personnel Details'!$O$12, IF(AND(NOT('Personnel Details'!$I$12=""), $B189&gt;='Personnel Details'!$I$12), 'Personnel Details'!$J$12, 'Personnel Details'!$E$12)))</f>
        <v/>
      </c>
      <c r="HA189" s="59" t="str">
        <f>IF(GZ$9="", "", IF(AND(NOT('Personnel Details'!$N$12=""), $B189&gt;='Personnel Details'!$N$12), IF('Personnel Details'!$P$12="","", 'Personnel Details'!$P$12), IF(AND(NOT('Personnel Details'!$I$12=""), $B189&gt;='Personnel Details'!$I$12), IF('Personnel Details'!$K$12="", "", 'Personnel Details'!$K$12), IF('Personnel Details'!$F$12="", "", 'Personnel Details'!$F$12))))</f>
        <v/>
      </c>
      <c r="HB189" s="79" t="str">
        <f>IF(GZ$9="", "", IF(AND(NOT('Personnel Details'!$N$12=""), $B189&gt;='Personnel Details'!$N$12), 'Personnel Details'!$Q$12, IF(AND(NOT('Personnel Details'!$I$12=""), $B189&gt;='Personnel Details'!$I$12), 'Personnel Details'!$L$12, 'Personnel Details'!$G$12)))</f>
        <v/>
      </c>
      <c r="HC189" s="59" t="str">
        <f t="shared" si="404"/>
        <v/>
      </c>
      <c r="HD189" s="53"/>
      <c r="HF189" s="78" t="str">
        <f>IF(HF$9="", "", IF(AND(NOT('Personnel Details'!$N$13=""), $B189&gt;='Personnel Details'!$N$13), 'Personnel Details'!$O$13, IF(AND(NOT('Personnel Details'!$I$13=""), $B189&gt;='Personnel Details'!$I$13), 'Personnel Details'!$J$13, 'Personnel Details'!$E$13)))</f>
        <v/>
      </c>
      <c r="HG189" s="59" t="str">
        <f>IF(HF$9="", "", IF(AND(NOT('Personnel Details'!$N$13=""), $B189&gt;='Personnel Details'!$N$13), IF('Personnel Details'!$P$13="","", 'Personnel Details'!$P$13), IF(AND(NOT('Personnel Details'!$I$13=""), $B189&gt;='Personnel Details'!$I$13), IF('Personnel Details'!$K$13="", "", 'Personnel Details'!$K$13), IF('Personnel Details'!$F$13="", "", 'Personnel Details'!$F$13))))</f>
        <v/>
      </c>
      <c r="HH189" s="79" t="str">
        <f>IF(HF$9="", "", IF(AND(NOT('Personnel Details'!$N$13=""), $B189&gt;='Personnel Details'!$N$13), 'Personnel Details'!$Q$13, IF(AND(NOT('Personnel Details'!$I$13=""), $B189&gt;='Personnel Details'!$I$13), 'Personnel Details'!$L$13, 'Personnel Details'!$G$13)))</f>
        <v/>
      </c>
      <c r="HI189" s="59" t="str">
        <f t="shared" si="405"/>
        <v/>
      </c>
      <c r="HJ189" s="53"/>
      <c r="HL189" s="78" t="str">
        <f>IF(HL$9="", "", IF(AND(NOT('Personnel Details'!$N$14=""), $B189&gt;='Personnel Details'!$N$14), 'Personnel Details'!$O$14, IF(AND(NOT('Personnel Details'!$I$14=""), $B189&gt;='Personnel Details'!$I$14), 'Personnel Details'!$J$14, 'Personnel Details'!$E$14)))</f>
        <v/>
      </c>
      <c r="HM189" s="59" t="str">
        <f>IF(HL$9="", "", IF(AND(NOT('Personnel Details'!$N$14=""), $B189&gt;='Personnel Details'!$N$14), IF('Personnel Details'!$P$14="","", 'Personnel Details'!$P$14), IF(AND(NOT('Personnel Details'!$I$14=""), $B189&gt;='Personnel Details'!$I$14), IF('Personnel Details'!$K$14="", "", 'Personnel Details'!$K$14), IF('Personnel Details'!$F$14="", "", 'Personnel Details'!$F$14))))</f>
        <v/>
      </c>
      <c r="HN189" s="79" t="str">
        <f>IF(HL$9="", "", IF(AND(NOT('Personnel Details'!$N$14=""), $B189&gt;='Personnel Details'!$N$14), 'Personnel Details'!$Q$14, IF(AND(NOT('Personnel Details'!$I$14=""), $B189&gt;='Personnel Details'!$I$14), 'Personnel Details'!$L$14, 'Personnel Details'!$G$14)))</f>
        <v/>
      </c>
      <c r="HO189" s="59" t="str">
        <f t="shared" si="406"/>
        <v/>
      </c>
      <c r="HP189" s="53"/>
      <c r="HR189" s="78" t="str">
        <f>IF(HR$9="", "", IF(AND(NOT('Personnel Details'!$N$15=""), $B189&gt;='Personnel Details'!$N$15), 'Personnel Details'!$O$15, IF(AND(NOT('Personnel Details'!$I$15=""), $B189&gt;='Personnel Details'!$I$15), 'Personnel Details'!$J$15, 'Personnel Details'!$E$15)))</f>
        <v/>
      </c>
      <c r="HS189" s="59" t="str">
        <f>IF(HR$9="", "", IF(AND(NOT('Personnel Details'!$N$15=""), $B189&gt;='Personnel Details'!$N$15), IF('Personnel Details'!$P$15="","", 'Personnel Details'!$P$15), IF(AND(NOT('Personnel Details'!$I$15=""), $B189&gt;='Personnel Details'!$I$15), IF('Personnel Details'!$K$15="", "", 'Personnel Details'!$K$15), IF('Personnel Details'!$F$15="", "", 'Personnel Details'!$F$15))))</f>
        <v/>
      </c>
      <c r="HT189" s="79" t="str">
        <f>IF(HR$9="", "", IF(AND(NOT('Personnel Details'!$N$15=""), $B189&gt;='Personnel Details'!$N$15), 'Personnel Details'!$Q$15, IF(AND(NOT('Personnel Details'!$I$15=""), $B189&gt;='Personnel Details'!$I$15), 'Personnel Details'!$L$15, 'Personnel Details'!$G$15)))</f>
        <v/>
      </c>
      <c r="HU189" s="59" t="str">
        <f t="shared" si="407"/>
        <v/>
      </c>
      <c r="HV189" s="53"/>
      <c r="HX189" s="78" t="str">
        <f>IF(HX$9="", "", IF(AND(NOT('Personnel Details'!$N$16=""), $B189&gt;='Personnel Details'!$N$16), 'Personnel Details'!$O$16, IF(AND(NOT('Personnel Details'!$I$16=""), $B189&gt;='Personnel Details'!$I$16), 'Personnel Details'!$J$16, 'Personnel Details'!$E$16)))</f>
        <v/>
      </c>
      <c r="HY189" s="59" t="str">
        <f>IF(HX$9="", "", IF(AND(NOT('Personnel Details'!$N$16=""), $B189&gt;='Personnel Details'!$N$16), IF('Personnel Details'!$P$16="","", 'Personnel Details'!$P$16), IF(AND(NOT('Personnel Details'!$I$16=""), $B189&gt;='Personnel Details'!$I$16), IF('Personnel Details'!$K$16="", "", 'Personnel Details'!$K$16), IF('Personnel Details'!$F$16="", "", 'Personnel Details'!$F$16))))</f>
        <v/>
      </c>
      <c r="HZ189" s="79" t="str">
        <f>IF(HX$9="", "", IF(AND(NOT('Personnel Details'!$N$16=""), $B189&gt;='Personnel Details'!$N$16), 'Personnel Details'!$Q$16, IF(AND(NOT('Personnel Details'!$I$16=""), $B189&gt;='Personnel Details'!$I$16), 'Personnel Details'!$L$16, 'Personnel Details'!$G$16)))</f>
        <v/>
      </c>
      <c r="IA189" s="59" t="str">
        <f t="shared" si="408"/>
        <v/>
      </c>
      <c r="IB189" s="53"/>
      <c r="ID189" s="78" t="str">
        <f>IF(ID$9="", "", IF(AND(NOT('Personnel Details'!$N$17=""), $B189&gt;='Personnel Details'!$N$17), 'Personnel Details'!$O$17, IF(AND(NOT('Personnel Details'!$I$17=""), $B189&gt;='Personnel Details'!$I$17), 'Personnel Details'!$J$17, 'Personnel Details'!$E$17)))</f>
        <v/>
      </c>
      <c r="IE189" s="59" t="str">
        <f>IF(ID$9="", "", IF(AND(NOT('Personnel Details'!$N$17=""), $B189&gt;='Personnel Details'!$N$17), IF('Personnel Details'!$P$17="","", 'Personnel Details'!$P$17), IF(AND(NOT('Personnel Details'!$I$17=""), $B189&gt;='Personnel Details'!$I$17), IF('Personnel Details'!$K$17="", "", 'Personnel Details'!$K$17), IF('Personnel Details'!$F$17="", "", 'Personnel Details'!$F$17))))</f>
        <v/>
      </c>
      <c r="IF189" s="79" t="str">
        <f>IF(ID$9="", "", IF(AND(NOT('Personnel Details'!$N$17=""), $B189&gt;='Personnel Details'!$N$17), 'Personnel Details'!$Q$17, IF(AND(NOT('Personnel Details'!$I$17=""), $B189&gt;='Personnel Details'!$I$17), 'Personnel Details'!$L$17, 'Personnel Details'!$G$17)))</f>
        <v/>
      </c>
      <c r="IG189" s="59" t="str">
        <f t="shared" si="409"/>
        <v/>
      </c>
      <c r="IH189" s="53"/>
      <c r="IJ189" s="78" t="str">
        <f>IF(IJ$9="", "", IF(AND(NOT('Personnel Details'!$N$18=""), $B189&gt;='Personnel Details'!$N$18), 'Personnel Details'!$O$18, IF(AND(NOT('Personnel Details'!$I$18=""), $B189&gt;='Personnel Details'!$I$18), 'Personnel Details'!$J$18, 'Personnel Details'!$E$18)))</f>
        <v/>
      </c>
      <c r="IK189" s="59" t="str">
        <f>IF(IJ$9="", "", IF(AND(NOT('Personnel Details'!$N$18=""), $B189&gt;='Personnel Details'!$N$18), IF('Personnel Details'!$P$18="","", 'Personnel Details'!$P$18), IF(AND(NOT('Personnel Details'!$I$18=""), $B189&gt;='Personnel Details'!$I$18), IF('Personnel Details'!$K$18="", "", 'Personnel Details'!$K$18), IF('Personnel Details'!$F$18="", "", 'Personnel Details'!$F$18))))</f>
        <v/>
      </c>
      <c r="IL189" s="79" t="str">
        <f>IF(IJ$9="", "", IF(AND(NOT('Personnel Details'!$N$18=""), $B189&gt;='Personnel Details'!$N$18), 'Personnel Details'!$Q$18, IF(AND(NOT('Personnel Details'!$I$18=""), $B189&gt;='Personnel Details'!$I$18), 'Personnel Details'!$L$18, 'Personnel Details'!$G$18)))</f>
        <v/>
      </c>
      <c r="IM189" s="59" t="str">
        <f t="shared" si="410"/>
        <v/>
      </c>
      <c r="IN189" s="53"/>
      <c r="IP189" s="78" t="str">
        <f>IF(IP$9="", "", IF(AND(NOT('Personnel Details'!$N$19=""), $B189&gt;='Personnel Details'!$N$19), 'Personnel Details'!$O$19, IF(AND(NOT('Personnel Details'!$I$19=""), $B189&gt;='Personnel Details'!$I$19), 'Personnel Details'!$J$19, 'Personnel Details'!$E$19)))</f>
        <v/>
      </c>
      <c r="IQ189" s="59" t="str">
        <f>IF(IP$9="", "", IF(AND(NOT('Personnel Details'!$N$19=""), $B189&gt;='Personnel Details'!$N$19), IF('Personnel Details'!$P$19="","", 'Personnel Details'!$P$19), IF(AND(NOT('Personnel Details'!$I$19=""), $B189&gt;='Personnel Details'!$I$19), IF('Personnel Details'!$K$19="", "", 'Personnel Details'!$K$19), IF('Personnel Details'!$F$19="", "", 'Personnel Details'!$F$19))))</f>
        <v/>
      </c>
      <c r="IR189" s="79" t="str">
        <f>IF(IP$9="", "", IF(AND(NOT('Personnel Details'!$N$19=""), $B189&gt;='Personnel Details'!$N$19), 'Personnel Details'!$Q$19, IF(AND(NOT('Personnel Details'!$I$19=""), $B189&gt;='Personnel Details'!$I$19), 'Personnel Details'!$L$19, 'Personnel Details'!$G$19)))</f>
        <v/>
      </c>
      <c r="IS189" s="59" t="str">
        <f t="shared" si="411"/>
        <v/>
      </c>
      <c r="IT189" s="53"/>
      <c r="IV189" s="78" t="str">
        <f>IF(IV$9="", "", IF(AND(NOT('Personnel Details'!$N$20=""), $B189&gt;='Personnel Details'!$N$20), 'Personnel Details'!$O$20, IF(AND(NOT('Personnel Details'!$I$20=""), $B189&gt;='Personnel Details'!$I$20), 'Personnel Details'!$J$20, 'Personnel Details'!$E$20)))</f>
        <v/>
      </c>
      <c r="IW189" s="59" t="str">
        <f>IF(IV$9="", "", IF(AND(NOT('Personnel Details'!$N$20=""), $B189&gt;='Personnel Details'!$N$20), IF('Personnel Details'!$P$20="","", 'Personnel Details'!$P$20), IF(AND(NOT('Personnel Details'!$I$20=""), $B189&gt;='Personnel Details'!$I$20), IF('Personnel Details'!$K$20="", "", 'Personnel Details'!$K$20), IF('Personnel Details'!$F$20="", "", 'Personnel Details'!$F$20))))</f>
        <v/>
      </c>
      <c r="IX189" s="79" t="str">
        <f>IF(IV$9="", "", IF(AND(NOT('Personnel Details'!$N$20=""), $B189&gt;='Personnel Details'!$N$20), 'Personnel Details'!$Q$20, IF(AND(NOT('Personnel Details'!$I$20=""), $B189&gt;='Personnel Details'!$I$20), 'Personnel Details'!$L$20, 'Personnel Details'!$G$20)))</f>
        <v/>
      </c>
      <c r="IY189" s="59" t="str">
        <f t="shared" si="412"/>
        <v/>
      </c>
      <c r="IZ189" s="53"/>
      <c r="JB189" s="78" t="str">
        <f>IF(JB$9="", "", IF(AND(NOT('Personnel Details'!$N$21=""), $B189&gt;='Personnel Details'!$N$21), 'Personnel Details'!$O$21, IF(AND(NOT('Personnel Details'!$I$21=""), $B189&gt;='Personnel Details'!$I$21), 'Personnel Details'!$J$21, 'Personnel Details'!$E$21)))</f>
        <v/>
      </c>
      <c r="JC189" s="59" t="str">
        <f>IF(JB$9="", "", IF(AND(NOT('Personnel Details'!$N$21=""), $B189&gt;='Personnel Details'!$N$21), IF('Personnel Details'!$P$21="","", 'Personnel Details'!$P$21), IF(AND(NOT('Personnel Details'!$I$21=""), $B189&gt;='Personnel Details'!$I$21), IF('Personnel Details'!$K$21="", "", 'Personnel Details'!$K$21), IF('Personnel Details'!$F$21="", "", 'Personnel Details'!$F$21))))</f>
        <v/>
      </c>
      <c r="JD189" s="79" t="str">
        <f>IF(JB$9="", "", IF(AND(NOT('Personnel Details'!$N$21=""), $B189&gt;='Personnel Details'!$N$21), 'Personnel Details'!$Q$21, IF(AND(NOT('Personnel Details'!$I$21=""), $B189&gt;='Personnel Details'!$I$21), 'Personnel Details'!$L$21, 'Personnel Details'!$G$21)))</f>
        <v/>
      </c>
      <c r="JE189" s="59" t="str">
        <f t="shared" si="413"/>
        <v/>
      </c>
      <c r="JF189" s="53"/>
      <c r="JH189" s="78" t="str">
        <f>IF(JH$9="", "", IF(AND(NOT('Personnel Details'!$N$22=""), $B189&gt;='Personnel Details'!$N$22), 'Personnel Details'!$O$22, IF(AND(NOT('Personnel Details'!$I$22=""), $B189&gt;='Personnel Details'!$I$22), 'Personnel Details'!$J$22, 'Personnel Details'!$E$22)))</f>
        <v/>
      </c>
      <c r="JI189" s="59" t="str">
        <f>IF(JH$9="", "", IF(AND(NOT('Personnel Details'!$N$22=""), $B189&gt;='Personnel Details'!$N$22), IF('Personnel Details'!$P$22="","", 'Personnel Details'!$P$22), IF(AND(NOT('Personnel Details'!$I$22=""), $B189&gt;='Personnel Details'!$I$22), IF('Personnel Details'!$K$22="", "", 'Personnel Details'!$K$22), IF('Personnel Details'!$F$22="", "", 'Personnel Details'!$F$22))))</f>
        <v/>
      </c>
      <c r="JJ189" s="79" t="str">
        <f>IF(JH$9="", "", IF(AND(NOT('Personnel Details'!$N$22=""), $B189&gt;='Personnel Details'!$N$22), 'Personnel Details'!$Q$22, IF(AND(NOT('Personnel Details'!$I$22=""), $B189&gt;='Personnel Details'!$I$22), 'Personnel Details'!$L$22, 'Personnel Details'!$G$22)))</f>
        <v/>
      </c>
      <c r="JK189" s="59" t="str">
        <f t="shared" si="414"/>
        <v/>
      </c>
      <c r="JL189" s="53"/>
      <c r="JN189" s="78" t="str">
        <f>IF(JN$9="", "", IF(AND(NOT('Personnel Details'!$N$23=""), $B189&gt;='Personnel Details'!$N$23), 'Personnel Details'!$O$23, IF(AND(NOT('Personnel Details'!$I$23=""), $B189&gt;='Personnel Details'!$I$23), 'Personnel Details'!$J$23, 'Personnel Details'!$E$23)))</f>
        <v/>
      </c>
      <c r="JO189" s="59" t="str">
        <f>IF(JN$9="", "", IF(AND(NOT('Personnel Details'!$N$23=""), $B189&gt;='Personnel Details'!$N$23), IF('Personnel Details'!$P$23="","", 'Personnel Details'!$P$23), IF(AND(NOT('Personnel Details'!$I$23=""), $B189&gt;='Personnel Details'!$I$23), IF('Personnel Details'!$K$23="", "", 'Personnel Details'!$K$23), IF('Personnel Details'!$F$23="", "", 'Personnel Details'!$F$23))))</f>
        <v/>
      </c>
      <c r="JP189" s="79" t="str">
        <f>IF(JN$9="", "", IF(AND(NOT('Personnel Details'!$N$23=""), $B189&gt;='Personnel Details'!$N$23), 'Personnel Details'!$Q$23, IF(AND(NOT('Personnel Details'!$I$23=""), $B189&gt;='Personnel Details'!$I$23), 'Personnel Details'!$L$23, 'Personnel Details'!$G$23)))</f>
        <v/>
      </c>
      <c r="JQ189" s="59" t="str">
        <f t="shared" si="415"/>
        <v/>
      </c>
      <c r="JR189" s="53"/>
      <c r="JT189" s="78" t="str">
        <f>IF(JT$9="", "", IF(AND(NOT('Personnel Details'!$N$24=""), $B189&gt;='Personnel Details'!$N$24), 'Personnel Details'!$O$24, IF(AND(NOT('Personnel Details'!$I$24=""), $B189&gt;='Personnel Details'!$I$24), 'Personnel Details'!$J$24, 'Personnel Details'!$E$24)))</f>
        <v/>
      </c>
      <c r="JU189" s="59" t="str">
        <f>IF(JT$9="", "", IF(AND(NOT('Personnel Details'!$N$24=""), $B189&gt;='Personnel Details'!$N$24), IF('Personnel Details'!$P$24="","", 'Personnel Details'!$P$24), IF(AND(NOT('Personnel Details'!$I$24=""), $B189&gt;='Personnel Details'!$I$24), IF('Personnel Details'!$K$24="", "", 'Personnel Details'!$K$24), IF('Personnel Details'!$F$24="", "", 'Personnel Details'!$F$24))))</f>
        <v/>
      </c>
      <c r="JV189" s="79" t="str">
        <f>IF(JT$9="", "", IF(AND(NOT('Personnel Details'!$N$24=""), $B189&gt;='Personnel Details'!$N$24), 'Personnel Details'!$Q$24, IF(AND(NOT('Personnel Details'!$I$24=""), $B189&gt;='Personnel Details'!$I$24), 'Personnel Details'!$L$24, 'Personnel Details'!$G$24)))</f>
        <v/>
      </c>
      <c r="JW189" s="59" t="str">
        <f t="shared" si="416"/>
        <v/>
      </c>
      <c r="JX189" s="53"/>
      <c r="JZ189" s="78" t="str">
        <f>IF(JZ$9="", "", IF(AND(NOT('Personnel Details'!$N$25=""), $B189&gt;='Personnel Details'!$N$25), 'Personnel Details'!$O$25, IF(AND(NOT('Personnel Details'!$I$25=""), $B189&gt;='Personnel Details'!$I$25), 'Personnel Details'!$J$25, 'Personnel Details'!$E$25)))</f>
        <v/>
      </c>
      <c r="KA189" s="59" t="str">
        <f>IF(JZ$9="", "", IF(AND(NOT('Personnel Details'!$N$25=""), $B189&gt;='Personnel Details'!$N$25), IF('Personnel Details'!$P$25="","", 'Personnel Details'!$P$25), IF(AND(NOT('Personnel Details'!$I$25=""), $B189&gt;='Personnel Details'!$I$25), IF('Personnel Details'!$K$25="", "", 'Personnel Details'!$K$25), IF('Personnel Details'!$F$25="", "", 'Personnel Details'!$F$25))))</f>
        <v/>
      </c>
      <c r="KB189" s="79" t="str">
        <f>IF(JZ$9="", "", IF(AND(NOT('Personnel Details'!$N$25=""), $B189&gt;='Personnel Details'!$N$25), 'Personnel Details'!$Q$25, IF(AND(NOT('Personnel Details'!$I$25=""), $B189&gt;='Personnel Details'!$I$25), 'Personnel Details'!$L$25, 'Personnel Details'!$G$25)))</f>
        <v/>
      </c>
      <c r="KC189" s="59" t="str">
        <f t="shared" si="417"/>
        <v/>
      </c>
      <c r="KD189" s="53"/>
      <c r="KF189" s="78" t="str">
        <f>IF(KF$9="", "", IF(AND(NOT('Personnel Details'!$N$26=""), $B189&gt;='Personnel Details'!$N$26), 'Personnel Details'!$O$26, IF(AND(NOT('Personnel Details'!$I$26=""), $B189&gt;='Personnel Details'!$I$26), 'Personnel Details'!$J$26, 'Personnel Details'!$E$26)))</f>
        <v/>
      </c>
      <c r="KG189" s="59" t="str">
        <f>IF(KF$9="", "", IF(AND(NOT('Personnel Details'!$N$26=""), $B189&gt;='Personnel Details'!$N$26), IF('Personnel Details'!$P$26="","", 'Personnel Details'!$P$26), IF(AND(NOT('Personnel Details'!$I$26=""), $B189&gt;='Personnel Details'!$I$26), IF('Personnel Details'!$K$26="", "", 'Personnel Details'!$K$26), IF('Personnel Details'!$F$26="", "", 'Personnel Details'!$F$26))))</f>
        <v/>
      </c>
      <c r="KH189" s="79" t="str">
        <f>IF(KF$9="", "", IF(AND(NOT('Personnel Details'!$N$26=""), $B189&gt;='Personnel Details'!$N$26), 'Personnel Details'!$Q$26, IF(AND(NOT('Personnel Details'!$I$26=""), $B189&gt;='Personnel Details'!$I$26), 'Personnel Details'!$L$26, 'Personnel Details'!$G$26)))</f>
        <v/>
      </c>
      <c r="KI189" s="59" t="str">
        <f t="shared" si="418"/>
        <v/>
      </c>
      <c r="KJ189" s="53"/>
      <c r="KL189" s="78" t="str">
        <f>IF(KL$9="", "", IF(AND(NOT('Personnel Details'!$N$27=""), $B189&gt;='Personnel Details'!$N$27), 'Personnel Details'!$O$27, IF(AND(NOT('Personnel Details'!$I$27=""), $B189&gt;='Personnel Details'!$I$27), 'Personnel Details'!$J$27, 'Personnel Details'!$E$27)))</f>
        <v/>
      </c>
      <c r="KM189" s="59" t="str">
        <f>IF(KL$9="", "", IF(AND(NOT('Personnel Details'!$N$27=""), $B189&gt;='Personnel Details'!$N$27), IF('Personnel Details'!$P$27="","", 'Personnel Details'!$P$27), IF(AND(NOT('Personnel Details'!$I$27=""), $B189&gt;='Personnel Details'!$I$27), IF('Personnel Details'!$K$27="", "", 'Personnel Details'!$K$27), IF('Personnel Details'!$F$27="", "", 'Personnel Details'!$F$27))))</f>
        <v/>
      </c>
      <c r="KN189" s="79" t="str">
        <f>IF(KL$9="", "", IF(AND(NOT('Personnel Details'!$N$27=""), $B189&gt;='Personnel Details'!$N$27), 'Personnel Details'!$Q$27, IF(AND(NOT('Personnel Details'!$I$27=""), $B189&gt;='Personnel Details'!$I$27), 'Personnel Details'!$L$27, 'Personnel Details'!$G$27)))</f>
        <v/>
      </c>
      <c r="KO189" s="59" t="str">
        <f t="shared" si="419"/>
        <v/>
      </c>
      <c r="KP189" s="53"/>
      <c r="KR189" s="78" t="str">
        <f>IF(KR$9="", "", IF(AND(NOT('Personnel Details'!$N$28=""), $B189&gt;='Personnel Details'!$N$28), 'Personnel Details'!$O$28, IF(AND(NOT('Personnel Details'!$I$28=""), $B189&gt;='Personnel Details'!$I$28), 'Personnel Details'!$J$28, 'Personnel Details'!$E$28)))</f>
        <v/>
      </c>
      <c r="KS189" s="59" t="str">
        <f>IF(KR$9="", "", IF(AND(NOT('Personnel Details'!$N$28=""), $B189&gt;='Personnel Details'!$N$28), IF('Personnel Details'!$P$28="","", 'Personnel Details'!$P$28), IF(AND(NOT('Personnel Details'!$I$28=""), $B189&gt;='Personnel Details'!$I$28), IF('Personnel Details'!$K$28="", "", 'Personnel Details'!$K$28), IF('Personnel Details'!$F$28="", "", 'Personnel Details'!$F$28))))</f>
        <v/>
      </c>
      <c r="KT189" s="79" t="str">
        <f>IF(KR$9="", "", IF(AND(NOT('Personnel Details'!$N$28=""), $B189&gt;='Personnel Details'!$N$28), 'Personnel Details'!$Q$28, IF(AND(NOT('Personnel Details'!$I$28=""), $B189&gt;='Personnel Details'!$I$28), 'Personnel Details'!$L$28, 'Personnel Details'!$G$28)))</f>
        <v/>
      </c>
      <c r="KU189" s="59" t="str">
        <f t="shared" si="420"/>
        <v/>
      </c>
      <c r="KV189" s="53"/>
      <c r="KX189" s="78" t="str">
        <f>IF(KX$9="", "", IF(AND(NOT('Personnel Details'!$N$29=""), $B189&gt;='Personnel Details'!$N$29), 'Personnel Details'!$O$29, IF(AND(NOT('Personnel Details'!$I$29=""), $B189&gt;='Personnel Details'!$I$29), 'Personnel Details'!$J$29, 'Personnel Details'!$E$29)))</f>
        <v/>
      </c>
      <c r="KY189" s="59" t="str">
        <f>IF(KX$9="", "", IF(AND(NOT('Personnel Details'!$N$29=""), $B189&gt;='Personnel Details'!$N$29), IF('Personnel Details'!$P$29="","", 'Personnel Details'!$P$29), IF(AND(NOT('Personnel Details'!$I$29=""), $B189&gt;='Personnel Details'!$I$29), IF('Personnel Details'!$K$29="", "", 'Personnel Details'!$K$29), IF('Personnel Details'!$F$29="", "", 'Personnel Details'!$F$29))))</f>
        <v/>
      </c>
      <c r="KZ189" s="79" t="str">
        <f>IF(KX$9="", "", IF(AND(NOT('Personnel Details'!$N$29=""), $B189&gt;='Personnel Details'!$N$29), 'Personnel Details'!$Q$29, IF(AND(NOT('Personnel Details'!$I$29=""), $B189&gt;='Personnel Details'!$I$29), 'Personnel Details'!$L$29, 'Personnel Details'!$G$29)))</f>
        <v/>
      </c>
      <c r="LA189" s="59" t="str">
        <f t="shared" si="421"/>
        <v/>
      </c>
      <c r="LB189" s="53"/>
      <c r="LD189" s="78" t="str">
        <f>IF(LD$9="", "", IF(AND(NOT('Personnel Details'!$N$30=""), $B189&gt;='Personnel Details'!$N$30), 'Personnel Details'!$O$30, IF(AND(NOT('Personnel Details'!$I$30=""), $B189&gt;='Personnel Details'!$I$30), 'Personnel Details'!$J$30, 'Personnel Details'!$E$30)))</f>
        <v/>
      </c>
      <c r="LE189" s="59" t="str">
        <f>IF(LD$9="", "", IF(AND(NOT('Personnel Details'!$N$30=""), $B189&gt;='Personnel Details'!$N$30), IF('Personnel Details'!$P$30="","", 'Personnel Details'!$P$30), IF(AND(NOT('Personnel Details'!$I$30=""), $B189&gt;='Personnel Details'!$I$30), IF('Personnel Details'!$K$30="", "", 'Personnel Details'!$K$30), IF('Personnel Details'!$F$30="", "", 'Personnel Details'!$F$30))))</f>
        <v/>
      </c>
      <c r="LF189" s="79" t="str">
        <f>IF(LD$9="", "", IF(AND(NOT('Personnel Details'!$N$30=""), $B189&gt;='Personnel Details'!$N$30), 'Personnel Details'!$Q$30, IF(AND(NOT('Personnel Details'!$I$30=""), $B189&gt;='Personnel Details'!$I$30), 'Personnel Details'!$L$30, 'Personnel Details'!$G$30)))</f>
        <v/>
      </c>
      <c r="LG189" s="59" t="str">
        <f t="shared" si="422"/>
        <v/>
      </c>
      <c r="LH189" s="53"/>
      <c r="LJ189" s="78" t="str">
        <f>IF(LJ$9="", "", IF(AND(NOT('Personnel Details'!$N$31=""), $B189&gt;='Personnel Details'!$N$31), 'Personnel Details'!$O$31, IF(AND(NOT('Personnel Details'!$I$31=""), $B189&gt;='Personnel Details'!$I$31), 'Personnel Details'!$J$31, 'Personnel Details'!$E$31)))</f>
        <v/>
      </c>
      <c r="LK189" s="59" t="str">
        <f>IF(LJ$9="", "", IF(AND(NOT('Personnel Details'!$N$31=""), $B189&gt;='Personnel Details'!$N$31), IF('Personnel Details'!$P$31="","", 'Personnel Details'!$P$31), IF(AND(NOT('Personnel Details'!$I$31=""), $B189&gt;='Personnel Details'!$I$31), IF('Personnel Details'!$K$31="", "", 'Personnel Details'!$K$31), IF('Personnel Details'!$F$31="", "", 'Personnel Details'!$F$31))))</f>
        <v/>
      </c>
      <c r="LL189" s="79" t="str">
        <f>IF(LJ$9="", "", IF(AND(NOT('Personnel Details'!$N$31=""), $B189&gt;='Personnel Details'!$N$31), 'Personnel Details'!$Q$31, IF(AND(NOT('Personnel Details'!$I$31=""), $B189&gt;='Personnel Details'!$I$31), 'Personnel Details'!$L$31, 'Personnel Details'!$G$31)))</f>
        <v/>
      </c>
      <c r="LM189" s="59" t="str">
        <f t="shared" si="423"/>
        <v/>
      </c>
      <c r="LN189" s="53"/>
      <c r="LP189" s="78" t="str">
        <f>IF(LP$9="", "", IF(AND(NOT('Personnel Details'!$N$32=""), $B189&gt;='Personnel Details'!$N$32), 'Personnel Details'!$O$32, IF(AND(NOT('Personnel Details'!$I$32=""), $B189&gt;='Personnel Details'!$I$32), 'Personnel Details'!$J$32, 'Personnel Details'!$E$32)))</f>
        <v/>
      </c>
      <c r="LQ189" s="59" t="str">
        <f>IF(LP$9="", "", IF(AND(NOT('Personnel Details'!$N$32=""), $B189&gt;='Personnel Details'!$N$32), IF('Personnel Details'!$P$32="","", 'Personnel Details'!$P$32), IF(AND(NOT('Personnel Details'!$I$32=""), $B189&gt;='Personnel Details'!$I$32), IF('Personnel Details'!$K$32="", "", 'Personnel Details'!$K$32), IF('Personnel Details'!$F$32="", "", 'Personnel Details'!$F$32))))</f>
        <v/>
      </c>
      <c r="LR189" s="79" t="str">
        <f>IF(LP$9="", "", IF(AND(NOT('Personnel Details'!$N$32=""), $B189&gt;='Personnel Details'!$N$32), 'Personnel Details'!$Q$32, IF(AND(NOT('Personnel Details'!$I$32=""), $B189&gt;='Personnel Details'!$I$32), 'Personnel Details'!$L$32, 'Personnel Details'!$G$32)))</f>
        <v/>
      </c>
      <c r="LS189" s="59" t="str">
        <f t="shared" si="424"/>
        <v/>
      </c>
      <c r="LT189" s="53"/>
      <c r="LV189" s="78" t="str">
        <f>IF(LV$9="", "", IF(AND(NOT('Personnel Details'!$N$33=""), $B189&gt;='Personnel Details'!$N$33), 'Personnel Details'!$O$33, IF(AND(NOT('Personnel Details'!$I$33=""), $B189&gt;='Personnel Details'!$I$33), 'Personnel Details'!$J$33, 'Personnel Details'!$E$33)))</f>
        <v/>
      </c>
      <c r="LW189" s="59" t="str">
        <f>IF(LV$9="", "", IF(AND(NOT('Personnel Details'!$N$33=""), $B189&gt;='Personnel Details'!$N$33), IF('Personnel Details'!$P$33="","", 'Personnel Details'!$P$33), IF(AND(NOT('Personnel Details'!$I$33=""), $B189&gt;='Personnel Details'!$I$33), IF('Personnel Details'!$K$33="", "", 'Personnel Details'!$K$33), IF('Personnel Details'!$F$33="", "", 'Personnel Details'!$F$33))))</f>
        <v/>
      </c>
      <c r="LX189" s="79" t="str">
        <f>IF(LV$9="", "", IF(AND(NOT('Personnel Details'!$N$33=""), $B189&gt;='Personnel Details'!$N$33), 'Personnel Details'!$Q$33, IF(AND(NOT('Personnel Details'!$I$33=""), $B189&gt;='Personnel Details'!$I$33), 'Personnel Details'!$L$33, 'Personnel Details'!$G$33)))</f>
        <v/>
      </c>
      <c r="LY189" s="59" t="str">
        <f t="shared" si="425"/>
        <v/>
      </c>
      <c r="LZ189" s="53"/>
      <c r="MB189" s="78" t="str">
        <f>IF(MB$9="", "", IF(AND(NOT('Personnel Details'!$N$34=""), $B189&gt;='Personnel Details'!$N$34), 'Personnel Details'!$O$34, IF(AND(NOT('Personnel Details'!$I$34=""), $B189&gt;='Personnel Details'!$I$34), 'Personnel Details'!$J$34, 'Personnel Details'!$E$34)))</f>
        <v/>
      </c>
      <c r="MC189" s="59" t="str">
        <f>IF(MB$9="", "", IF(AND(NOT('Personnel Details'!$N$34=""), $B189&gt;='Personnel Details'!$N$34), IF('Personnel Details'!$P$34="","", 'Personnel Details'!$P$34), IF(AND(NOT('Personnel Details'!$I$34=""), $B189&gt;='Personnel Details'!$I$34), IF('Personnel Details'!$K$34="", "", 'Personnel Details'!$K$34), IF('Personnel Details'!$F$34="", "", 'Personnel Details'!$F$34))))</f>
        <v/>
      </c>
      <c r="MD189" s="79" t="str">
        <f>IF(MB$9="", "", IF(AND(NOT('Personnel Details'!$N$34=""), $B189&gt;='Personnel Details'!$N$34), 'Personnel Details'!$Q$34, IF(AND(NOT('Personnel Details'!$I$34=""), $B189&gt;='Personnel Details'!$I$34), 'Personnel Details'!$L$34, 'Personnel Details'!$G$34)))</f>
        <v/>
      </c>
      <c r="ME189" s="59" t="str">
        <f t="shared" si="426"/>
        <v/>
      </c>
      <c r="MF189" s="53"/>
      <c r="MH189" s="78" t="str">
        <f>IF(MH$9="", "", IF(AND(NOT('Personnel Details'!$N$35=""), $B189&gt;='Personnel Details'!$N$35), 'Personnel Details'!$O$35, IF(AND(NOT('Personnel Details'!$I$35=""), $B189&gt;='Personnel Details'!$I$35), 'Personnel Details'!$J$35, 'Personnel Details'!$E$35)))</f>
        <v/>
      </c>
      <c r="MI189" s="59" t="str">
        <f>IF(MH$9="", "", IF(AND(NOT('Personnel Details'!$N$35=""), $B189&gt;='Personnel Details'!$N$35), IF('Personnel Details'!$P$35="","", 'Personnel Details'!$P$35), IF(AND(NOT('Personnel Details'!$I$35=""), $B189&gt;='Personnel Details'!$I$35), IF('Personnel Details'!$K$35="", "", 'Personnel Details'!$K$35), IF('Personnel Details'!$F$35="", "", 'Personnel Details'!$F$35))))</f>
        <v/>
      </c>
      <c r="MJ189" s="79" t="str">
        <f>IF(MH$9="", "", IF(AND(NOT('Personnel Details'!$N$35=""), $B189&gt;='Personnel Details'!$N$35), 'Personnel Details'!$Q$35, IF(AND(NOT('Personnel Details'!$I$35=""), $B189&gt;='Personnel Details'!$I$35), 'Personnel Details'!$L$35, 'Personnel Details'!$G$35)))</f>
        <v/>
      </c>
      <c r="MK189" s="59" t="str">
        <f t="shared" si="427"/>
        <v/>
      </c>
      <c r="ML189" s="53"/>
      <c r="MN189" s="78" t="str">
        <f>IF(MN$9="", "", IF(AND(NOT('Personnel Details'!$N$36=""), $B189&gt;='Personnel Details'!$N$36), 'Personnel Details'!$O$36, IF(AND(NOT('Personnel Details'!$I$36=""), $B189&gt;='Personnel Details'!$I$36), 'Personnel Details'!$J$36, 'Personnel Details'!$E$36)))</f>
        <v/>
      </c>
      <c r="MO189" s="59" t="str">
        <f>IF(MN$9="", "", IF(AND(NOT('Personnel Details'!$N$36=""), $B189&gt;='Personnel Details'!$N$36), IF('Personnel Details'!$P$36="","", 'Personnel Details'!$P$36), IF(AND(NOT('Personnel Details'!$I$36=""), $B189&gt;='Personnel Details'!$I$36), IF('Personnel Details'!$K$36="", "", 'Personnel Details'!$K$36), IF('Personnel Details'!$F$36="", "", 'Personnel Details'!$F$36))))</f>
        <v/>
      </c>
      <c r="MP189" s="79" t="str">
        <f>IF(MN$9="", "", IF(AND(NOT('Personnel Details'!$N$36=""), $B189&gt;='Personnel Details'!$N$36), 'Personnel Details'!$Q$36, IF(AND(NOT('Personnel Details'!$I$36=""), $B189&gt;='Personnel Details'!$I$36), 'Personnel Details'!$L$36, 'Personnel Details'!$G$36)))</f>
        <v/>
      </c>
      <c r="MQ189" s="59" t="str">
        <f t="shared" si="428"/>
        <v/>
      </c>
      <c r="MR189" s="53"/>
      <c r="MT189" s="78" t="str">
        <f>IF(MT$9="", "", IF(AND(NOT('Personnel Details'!$N$37=""), $B189&gt;='Personnel Details'!$N$37), 'Personnel Details'!$O$37, IF(AND(NOT('Personnel Details'!$I$37=""), $B189&gt;='Personnel Details'!$I$37), 'Personnel Details'!$J$37, 'Personnel Details'!$E$37)))</f>
        <v/>
      </c>
      <c r="MU189" s="59" t="str">
        <f>IF(MT$9="", "", IF(AND(NOT('Personnel Details'!$N$37=""), $B189&gt;='Personnel Details'!$N$37), IF('Personnel Details'!$P$37="","", 'Personnel Details'!$P$37), IF(AND(NOT('Personnel Details'!$I$37=""), $B189&gt;='Personnel Details'!$I$37), IF('Personnel Details'!$K$37="", "", 'Personnel Details'!$K$37), IF('Personnel Details'!$F$37="", "", 'Personnel Details'!$F$37))))</f>
        <v/>
      </c>
      <c r="MV189" s="79" t="str">
        <f>IF(MT$9="", "", IF(AND(NOT('Personnel Details'!$N$37=""), $B189&gt;='Personnel Details'!$N$37), 'Personnel Details'!$Q$37, IF(AND(NOT('Personnel Details'!$I$37=""), $B189&gt;='Personnel Details'!$I$37), 'Personnel Details'!$L$37, 'Personnel Details'!$G$37)))</f>
        <v/>
      </c>
      <c r="MW189" s="59" t="str">
        <f t="shared" si="429"/>
        <v/>
      </c>
      <c r="MX189" s="53"/>
      <c r="MZ189" s="78" t="str">
        <f>IF(MZ$9="", "", IF(AND(NOT('Personnel Details'!$N$38=""), $B189&gt;='Personnel Details'!$N$38), 'Personnel Details'!$O$38, IF(AND(NOT('Personnel Details'!$I$38=""), $B189&gt;='Personnel Details'!$I$38), 'Personnel Details'!$J$38, 'Personnel Details'!$E$38)))</f>
        <v/>
      </c>
      <c r="NA189" s="59" t="str">
        <f>IF(MZ$9="", "", IF(AND(NOT('Personnel Details'!$N$38=""), $B189&gt;='Personnel Details'!$N$38), IF('Personnel Details'!$P$38="","", 'Personnel Details'!$P$38), IF(AND(NOT('Personnel Details'!$I$38=""), $B189&gt;='Personnel Details'!$I$38), IF('Personnel Details'!$K$38="", "", 'Personnel Details'!$K$38), IF('Personnel Details'!$F$38="", "", 'Personnel Details'!$F$38))))</f>
        <v/>
      </c>
      <c r="NB189" s="79" t="str">
        <f>IF(MZ$9="", "", IF(AND(NOT('Personnel Details'!$N$38=""), $B189&gt;='Personnel Details'!$N$38), 'Personnel Details'!$Q$38, IF(AND(NOT('Personnel Details'!$I$38=""), $B189&gt;='Personnel Details'!$I$38), 'Personnel Details'!$L$38, 'Personnel Details'!$G$38)))</f>
        <v/>
      </c>
      <c r="NC189" s="59" t="str">
        <f t="shared" si="430"/>
        <v/>
      </c>
      <c r="ND189" s="53"/>
      <c r="NF189" s="78" t="str">
        <f>IF(NF$9="", "", IF(AND(NOT('Personnel Details'!$N$39=""), $B189&gt;='Personnel Details'!$N$39), 'Personnel Details'!$O$39, IF(AND(NOT('Personnel Details'!$I$39=""), $B189&gt;='Personnel Details'!$I$39), 'Personnel Details'!$J$39, 'Personnel Details'!$E$39)))</f>
        <v/>
      </c>
      <c r="NG189" s="59" t="str">
        <f>IF(NF$9="", "", IF(AND(NOT('Personnel Details'!$N$39=""), $B189&gt;='Personnel Details'!$N$39), IF('Personnel Details'!$P$39="","", 'Personnel Details'!$P$39), IF(AND(NOT('Personnel Details'!$I$39=""), $B189&gt;='Personnel Details'!$I$39), IF('Personnel Details'!$K$39="", "", 'Personnel Details'!$K$39), IF('Personnel Details'!$F$39="", "", 'Personnel Details'!$F$39))))</f>
        <v/>
      </c>
      <c r="NH189" s="79" t="str">
        <f>IF(NF$9="", "", IF(AND(NOT('Personnel Details'!$N$39=""), $B189&gt;='Personnel Details'!$N$39), 'Personnel Details'!$Q$39, IF(AND(NOT('Personnel Details'!$I$39=""), $B189&gt;='Personnel Details'!$I$39), 'Personnel Details'!$L$39, 'Personnel Details'!$G$39)))</f>
        <v/>
      </c>
      <c r="NI189" s="59" t="str">
        <f t="shared" si="431"/>
        <v/>
      </c>
      <c r="NJ189" s="53"/>
      <c r="NL189" s="78" t="str">
        <f>IF(NL$9="", "", IF(AND(NOT('Personnel Details'!$N$40=""), $B189&gt;='Personnel Details'!$N$40), 'Personnel Details'!$O$40, IF(AND(NOT('Personnel Details'!$I$40=""), $B189&gt;='Personnel Details'!$I$40), 'Personnel Details'!$J$40, 'Personnel Details'!$E$40)))</f>
        <v/>
      </c>
      <c r="NM189" s="59" t="str">
        <f>IF(NL$9="", "", IF(AND(NOT('Personnel Details'!$N$40=""), $B189&gt;='Personnel Details'!$N$40), IF('Personnel Details'!$P$40="","", 'Personnel Details'!$P$40), IF(AND(NOT('Personnel Details'!$I$40=""), $B189&gt;='Personnel Details'!$I$40), IF('Personnel Details'!$K$40="", "", 'Personnel Details'!$K$40), IF('Personnel Details'!$F$40="", "", 'Personnel Details'!$F$40))))</f>
        <v/>
      </c>
      <c r="NN189" s="79" t="str">
        <f>IF(NL$9="", "", IF(AND(NOT('Personnel Details'!$N$40=""), $B189&gt;='Personnel Details'!$N$40), 'Personnel Details'!$Q$40, IF(AND(NOT('Personnel Details'!$I$40=""), $B189&gt;='Personnel Details'!$I$40), 'Personnel Details'!$L$40, 'Personnel Details'!$G$40)))</f>
        <v/>
      </c>
      <c r="NO189" s="59" t="str">
        <f t="shared" si="432"/>
        <v/>
      </c>
      <c r="NP189" s="53"/>
    </row>
    <row r="190" spans="1:380" x14ac:dyDescent="0.25">
      <c r="A190" s="32"/>
      <c r="B190" s="113" t="str">
        <f>IFERROR(IF(B189+1&gt;'Personnel Details'!$U$5, "", B189+1), "")</f>
        <v/>
      </c>
      <c r="C190" s="32"/>
      <c r="D190" s="120"/>
      <c r="E190" s="13" t="str">
        <f t="shared" si="311"/>
        <v/>
      </c>
      <c r="F190" s="13" t="str">
        <f t="shared" si="342"/>
        <v/>
      </c>
      <c r="G190" s="56" t="str">
        <f t="shared" si="433"/>
        <v/>
      </c>
      <c r="H190" s="16" t="str">
        <f t="shared" si="343"/>
        <v/>
      </c>
      <c r="I190" s="32"/>
      <c r="J190" s="120"/>
      <c r="K190" s="62" t="str">
        <f t="shared" si="312"/>
        <v/>
      </c>
      <c r="L190" s="62" t="str">
        <f t="shared" si="344"/>
        <v/>
      </c>
      <c r="M190" s="65" t="str">
        <f t="shared" si="434"/>
        <v/>
      </c>
      <c r="N190" s="68" t="str">
        <f t="shared" si="345"/>
        <v/>
      </c>
      <c r="O190" s="32"/>
      <c r="P190" s="120"/>
      <c r="Q190" s="62" t="str">
        <f t="shared" si="313"/>
        <v/>
      </c>
      <c r="R190" s="62" t="str">
        <f t="shared" si="346"/>
        <v/>
      </c>
      <c r="S190" s="65" t="str">
        <f t="shared" si="435"/>
        <v/>
      </c>
      <c r="T190" s="68" t="str">
        <f t="shared" si="347"/>
        <v/>
      </c>
      <c r="U190" s="32"/>
      <c r="V190" s="120"/>
      <c r="W190" s="62" t="str">
        <f t="shared" si="314"/>
        <v/>
      </c>
      <c r="X190" s="62" t="str">
        <f t="shared" si="348"/>
        <v/>
      </c>
      <c r="Y190" s="65" t="str">
        <f t="shared" si="436"/>
        <v/>
      </c>
      <c r="Z190" s="68" t="str">
        <f t="shared" si="349"/>
        <v/>
      </c>
      <c r="AA190" s="32"/>
      <c r="AB190" s="120"/>
      <c r="AC190" s="62" t="str">
        <f t="shared" si="315"/>
        <v/>
      </c>
      <c r="AD190" s="62" t="str">
        <f t="shared" si="350"/>
        <v/>
      </c>
      <c r="AE190" s="65" t="str">
        <f t="shared" si="437"/>
        <v/>
      </c>
      <c r="AF190" s="68" t="str">
        <f t="shared" si="351"/>
        <v/>
      </c>
      <c r="AG190" s="32"/>
      <c r="AH190" s="120"/>
      <c r="AI190" s="62" t="str">
        <f t="shared" si="316"/>
        <v/>
      </c>
      <c r="AJ190" s="62" t="str">
        <f t="shared" si="352"/>
        <v/>
      </c>
      <c r="AK190" s="65" t="str">
        <f t="shared" si="438"/>
        <v/>
      </c>
      <c r="AL190" s="68" t="str">
        <f t="shared" si="353"/>
        <v/>
      </c>
      <c r="AM190" s="32"/>
      <c r="AN190" s="120"/>
      <c r="AO190" s="62" t="str">
        <f t="shared" si="317"/>
        <v/>
      </c>
      <c r="AP190" s="62" t="str">
        <f t="shared" si="354"/>
        <v/>
      </c>
      <c r="AQ190" s="65" t="str">
        <f t="shared" si="439"/>
        <v/>
      </c>
      <c r="AR190" s="68" t="str">
        <f t="shared" si="355"/>
        <v/>
      </c>
      <c r="AS190" s="32"/>
      <c r="AT190" s="120"/>
      <c r="AU190" s="62" t="str">
        <f t="shared" si="318"/>
        <v/>
      </c>
      <c r="AV190" s="62" t="str">
        <f t="shared" si="356"/>
        <v/>
      </c>
      <c r="AW190" s="65" t="str">
        <f t="shared" si="440"/>
        <v/>
      </c>
      <c r="AX190" s="68" t="str">
        <f t="shared" si="357"/>
        <v/>
      </c>
      <c r="AY190" s="32"/>
      <c r="AZ190" s="120"/>
      <c r="BA190" s="62" t="str">
        <f t="shared" si="319"/>
        <v/>
      </c>
      <c r="BB190" s="62" t="str">
        <f t="shared" si="358"/>
        <v/>
      </c>
      <c r="BC190" s="65" t="str">
        <f t="shared" si="441"/>
        <v/>
      </c>
      <c r="BD190" s="68" t="str">
        <f t="shared" si="359"/>
        <v/>
      </c>
      <c r="BE190" s="32"/>
      <c r="BF190" s="120"/>
      <c r="BG190" s="62" t="str">
        <f t="shared" si="320"/>
        <v/>
      </c>
      <c r="BH190" s="62" t="str">
        <f t="shared" si="360"/>
        <v/>
      </c>
      <c r="BI190" s="65" t="str">
        <f t="shared" si="442"/>
        <v/>
      </c>
      <c r="BJ190" s="68" t="str">
        <f t="shared" si="361"/>
        <v/>
      </c>
      <c r="BK190" s="32"/>
      <c r="BL190" s="120"/>
      <c r="BM190" s="62" t="str">
        <f t="shared" si="321"/>
        <v/>
      </c>
      <c r="BN190" s="62" t="str">
        <f t="shared" si="362"/>
        <v/>
      </c>
      <c r="BO190" s="65" t="str">
        <f t="shared" si="443"/>
        <v/>
      </c>
      <c r="BP190" s="68" t="str">
        <f t="shared" si="363"/>
        <v/>
      </c>
      <c r="BQ190" s="32"/>
      <c r="BR190" s="120"/>
      <c r="BS190" s="62" t="str">
        <f t="shared" si="322"/>
        <v/>
      </c>
      <c r="BT190" s="62" t="str">
        <f t="shared" si="364"/>
        <v/>
      </c>
      <c r="BU190" s="65" t="str">
        <f t="shared" si="444"/>
        <v/>
      </c>
      <c r="BV190" s="68" t="str">
        <f t="shared" si="365"/>
        <v/>
      </c>
      <c r="BW190" s="32"/>
      <c r="BX190" s="120"/>
      <c r="BY190" s="62" t="str">
        <f t="shared" si="323"/>
        <v/>
      </c>
      <c r="BZ190" s="62" t="str">
        <f t="shared" si="366"/>
        <v/>
      </c>
      <c r="CA190" s="65" t="str">
        <f t="shared" si="445"/>
        <v/>
      </c>
      <c r="CB190" s="68" t="str">
        <f t="shared" si="367"/>
        <v/>
      </c>
      <c r="CC190" s="32"/>
      <c r="CD190" s="120"/>
      <c r="CE190" s="62" t="str">
        <f t="shared" si="324"/>
        <v/>
      </c>
      <c r="CF190" s="62" t="str">
        <f t="shared" si="368"/>
        <v/>
      </c>
      <c r="CG190" s="65" t="str">
        <f t="shared" si="446"/>
        <v/>
      </c>
      <c r="CH190" s="68" t="str">
        <f t="shared" si="369"/>
        <v/>
      </c>
      <c r="CI190" s="32"/>
      <c r="CJ190" s="120"/>
      <c r="CK190" s="62" t="str">
        <f t="shared" si="325"/>
        <v/>
      </c>
      <c r="CL190" s="62" t="str">
        <f t="shared" si="370"/>
        <v/>
      </c>
      <c r="CM190" s="65" t="str">
        <f t="shared" si="447"/>
        <v/>
      </c>
      <c r="CN190" s="68" t="str">
        <f t="shared" si="371"/>
        <v/>
      </c>
      <c r="CO190" s="32"/>
      <c r="CP190" s="120"/>
      <c r="CQ190" s="62" t="str">
        <f t="shared" si="326"/>
        <v/>
      </c>
      <c r="CR190" s="62" t="str">
        <f t="shared" si="372"/>
        <v/>
      </c>
      <c r="CS190" s="65" t="str">
        <f t="shared" si="448"/>
        <v/>
      </c>
      <c r="CT190" s="68" t="str">
        <f t="shared" si="373"/>
        <v/>
      </c>
      <c r="CU190" s="32"/>
      <c r="CV190" s="120"/>
      <c r="CW190" s="62" t="str">
        <f t="shared" si="327"/>
        <v/>
      </c>
      <c r="CX190" s="62" t="str">
        <f t="shared" si="374"/>
        <v/>
      </c>
      <c r="CY190" s="65" t="str">
        <f t="shared" si="449"/>
        <v/>
      </c>
      <c r="CZ190" s="68" t="str">
        <f t="shared" si="375"/>
        <v/>
      </c>
      <c r="DA190" s="32"/>
      <c r="DB190" s="120"/>
      <c r="DC190" s="62" t="str">
        <f t="shared" si="328"/>
        <v/>
      </c>
      <c r="DD190" s="62" t="str">
        <f t="shared" si="376"/>
        <v/>
      </c>
      <c r="DE190" s="65" t="str">
        <f t="shared" si="450"/>
        <v/>
      </c>
      <c r="DF190" s="68" t="str">
        <f t="shared" si="377"/>
        <v/>
      </c>
      <c r="DG190" s="32"/>
      <c r="DH190" s="120"/>
      <c r="DI190" s="62" t="str">
        <f t="shared" si="329"/>
        <v/>
      </c>
      <c r="DJ190" s="62" t="str">
        <f t="shared" si="378"/>
        <v/>
      </c>
      <c r="DK190" s="65" t="str">
        <f t="shared" si="451"/>
        <v/>
      </c>
      <c r="DL190" s="68" t="str">
        <f t="shared" si="379"/>
        <v/>
      </c>
      <c r="DM190" s="32"/>
      <c r="DN190" s="120"/>
      <c r="DO190" s="62" t="str">
        <f t="shared" si="330"/>
        <v/>
      </c>
      <c r="DP190" s="62" t="str">
        <f t="shared" si="380"/>
        <v/>
      </c>
      <c r="DQ190" s="65" t="str">
        <f t="shared" si="452"/>
        <v/>
      </c>
      <c r="DR190" s="68" t="str">
        <f t="shared" si="381"/>
        <v/>
      </c>
      <c r="DS190" s="32"/>
      <c r="DT190" s="120"/>
      <c r="DU190" s="62" t="str">
        <f t="shared" si="331"/>
        <v/>
      </c>
      <c r="DV190" s="62" t="str">
        <f t="shared" si="382"/>
        <v/>
      </c>
      <c r="DW190" s="65" t="str">
        <f t="shared" si="453"/>
        <v/>
      </c>
      <c r="DX190" s="68" t="str">
        <f t="shared" si="383"/>
        <v/>
      </c>
      <c r="DY190" s="32"/>
      <c r="DZ190" s="120"/>
      <c r="EA190" s="62" t="str">
        <f t="shared" si="332"/>
        <v/>
      </c>
      <c r="EB190" s="62" t="str">
        <f t="shared" si="384"/>
        <v/>
      </c>
      <c r="EC190" s="65" t="str">
        <f t="shared" si="454"/>
        <v/>
      </c>
      <c r="ED190" s="68" t="str">
        <f t="shared" si="385"/>
        <v/>
      </c>
      <c r="EE190" s="32"/>
      <c r="EF190" s="120"/>
      <c r="EG190" s="62" t="str">
        <f t="shared" si="333"/>
        <v/>
      </c>
      <c r="EH190" s="62" t="str">
        <f t="shared" si="386"/>
        <v/>
      </c>
      <c r="EI190" s="65" t="str">
        <f t="shared" si="455"/>
        <v/>
      </c>
      <c r="EJ190" s="68" t="str">
        <f t="shared" si="387"/>
        <v/>
      </c>
      <c r="EK190" s="32"/>
      <c r="EL190" s="120"/>
      <c r="EM190" s="62" t="str">
        <f t="shared" si="334"/>
        <v/>
      </c>
      <c r="EN190" s="62" t="str">
        <f t="shared" si="388"/>
        <v/>
      </c>
      <c r="EO190" s="65" t="str">
        <f t="shared" si="456"/>
        <v/>
      </c>
      <c r="EP190" s="68" t="str">
        <f t="shared" si="389"/>
        <v/>
      </c>
      <c r="EQ190" s="32"/>
      <c r="ER190" s="120"/>
      <c r="ES190" s="62" t="str">
        <f t="shared" si="335"/>
        <v/>
      </c>
      <c r="ET190" s="62" t="str">
        <f t="shared" si="390"/>
        <v/>
      </c>
      <c r="EU190" s="65" t="str">
        <f t="shared" si="457"/>
        <v/>
      </c>
      <c r="EV190" s="68" t="str">
        <f t="shared" si="391"/>
        <v/>
      </c>
      <c r="EW190" s="32"/>
      <c r="EX190" s="120"/>
      <c r="EY190" s="62" t="str">
        <f t="shared" si="336"/>
        <v/>
      </c>
      <c r="EZ190" s="62" t="str">
        <f t="shared" si="392"/>
        <v/>
      </c>
      <c r="FA190" s="65" t="str">
        <f t="shared" si="458"/>
        <v/>
      </c>
      <c r="FB190" s="68" t="str">
        <f t="shared" si="393"/>
        <v/>
      </c>
      <c r="FC190" s="32"/>
      <c r="FD190" s="120"/>
      <c r="FE190" s="62" t="str">
        <f t="shared" si="337"/>
        <v/>
      </c>
      <c r="FF190" s="62" t="str">
        <f t="shared" si="394"/>
        <v/>
      </c>
      <c r="FG190" s="65" t="str">
        <f t="shared" si="459"/>
        <v/>
      </c>
      <c r="FH190" s="68" t="str">
        <f t="shared" si="395"/>
        <v/>
      </c>
      <c r="FI190" s="32"/>
      <c r="FJ190" s="120"/>
      <c r="FK190" s="62" t="str">
        <f t="shared" si="338"/>
        <v/>
      </c>
      <c r="FL190" s="62" t="str">
        <f t="shared" si="396"/>
        <v/>
      </c>
      <c r="FM190" s="65" t="str">
        <f t="shared" si="460"/>
        <v/>
      </c>
      <c r="FN190" s="68" t="str">
        <f t="shared" si="397"/>
        <v/>
      </c>
      <c r="FO190" s="32"/>
      <c r="FP190" s="120"/>
      <c r="FQ190" s="62" t="str">
        <f t="shared" si="339"/>
        <v/>
      </c>
      <c r="FR190" s="62" t="str">
        <f t="shared" si="398"/>
        <v/>
      </c>
      <c r="FS190" s="65" t="str">
        <f t="shared" si="461"/>
        <v/>
      </c>
      <c r="FT190" s="68" t="str">
        <f t="shared" si="399"/>
        <v/>
      </c>
      <c r="FU190" s="32"/>
      <c r="FV190" s="120"/>
      <c r="FW190" s="62" t="str">
        <f t="shared" si="340"/>
        <v/>
      </c>
      <c r="FX190" s="62" t="str">
        <f t="shared" si="400"/>
        <v/>
      </c>
      <c r="FY190" s="65" t="str">
        <f t="shared" si="462"/>
        <v/>
      </c>
      <c r="FZ190" s="68" t="str">
        <f t="shared" si="401"/>
        <v/>
      </c>
      <c r="GA190" s="32"/>
      <c r="GC190" s="7" t="str">
        <f t="shared" si="402"/>
        <v/>
      </c>
      <c r="GD190" s="7" t="str">
        <f t="shared" ca="1" si="341"/>
        <v/>
      </c>
      <c r="GT190" s="71" t="str">
        <f>IF(GT$9="", "", IF(AND(NOT('Personnel Details'!$N$11=""), $B190&gt;='Personnel Details'!$N$11), 'Personnel Details'!$O$11, IF(AND(NOT('Personnel Details'!$I$11=""), $B190&gt;='Personnel Details'!$I$11), 'Personnel Details'!$J$11, 'Personnel Details'!$E$11)))</f>
        <v/>
      </c>
      <c r="GU190" s="59" t="str">
        <f>IF(GT$9="", "", IF(AND(NOT('Personnel Details'!$N$11=""), $B190&gt;='Personnel Details'!$N$11), IF('Personnel Details'!$P$11="","", 'Personnel Details'!$P$11), IF(AND(NOT('Personnel Details'!$I$11=""), $B190&gt;='Personnel Details'!$I$11), IF('Personnel Details'!$K$11="", "", 'Personnel Details'!$K$11), IF('Personnel Details'!$F$11="", "", 'Personnel Details'!$F$11))))</f>
        <v/>
      </c>
      <c r="GV190" s="74" t="str">
        <f>IF(GT$9="", "", IF(AND(NOT('Personnel Details'!$N$11=""), $B190&gt;='Personnel Details'!$N$11), 'Personnel Details'!$Q$11, IF(AND(NOT('Personnel Details'!$I$11=""), $B190&gt;='Personnel Details'!$I$11), 'Personnel Details'!$L$11, 'Personnel Details'!$G$11)))</f>
        <v/>
      </c>
      <c r="GW190" s="59" t="str">
        <f t="shared" si="403"/>
        <v/>
      </c>
      <c r="GX190" s="53"/>
      <c r="GZ190" s="78" t="str">
        <f>IF(GZ$9="", "", IF(AND(NOT('Personnel Details'!$N$12=""), $B190&gt;='Personnel Details'!$N$12), 'Personnel Details'!$O$12, IF(AND(NOT('Personnel Details'!$I$12=""), $B190&gt;='Personnel Details'!$I$12), 'Personnel Details'!$J$12, 'Personnel Details'!$E$12)))</f>
        <v/>
      </c>
      <c r="HA190" s="59" t="str">
        <f>IF(GZ$9="", "", IF(AND(NOT('Personnel Details'!$N$12=""), $B190&gt;='Personnel Details'!$N$12), IF('Personnel Details'!$P$12="","", 'Personnel Details'!$P$12), IF(AND(NOT('Personnel Details'!$I$12=""), $B190&gt;='Personnel Details'!$I$12), IF('Personnel Details'!$K$12="", "", 'Personnel Details'!$K$12), IF('Personnel Details'!$F$12="", "", 'Personnel Details'!$F$12))))</f>
        <v/>
      </c>
      <c r="HB190" s="79" t="str">
        <f>IF(GZ$9="", "", IF(AND(NOT('Personnel Details'!$N$12=""), $B190&gt;='Personnel Details'!$N$12), 'Personnel Details'!$Q$12, IF(AND(NOT('Personnel Details'!$I$12=""), $B190&gt;='Personnel Details'!$I$12), 'Personnel Details'!$L$12, 'Personnel Details'!$G$12)))</f>
        <v/>
      </c>
      <c r="HC190" s="59" t="str">
        <f t="shared" si="404"/>
        <v/>
      </c>
      <c r="HD190" s="53"/>
      <c r="HF190" s="78" t="str">
        <f>IF(HF$9="", "", IF(AND(NOT('Personnel Details'!$N$13=""), $B190&gt;='Personnel Details'!$N$13), 'Personnel Details'!$O$13, IF(AND(NOT('Personnel Details'!$I$13=""), $B190&gt;='Personnel Details'!$I$13), 'Personnel Details'!$J$13, 'Personnel Details'!$E$13)))</f>
        <v/>
      </c>
      <c r="HG190" s="59" t="str">
        <f>IF(HF$9="", "", IF(AND(NOT('Personnel Details'!$N$13=""), $B190&gt;='Personnel Details'!$N$13), IF('Personnel Details'!$P$13="","", 'Personnel Details'!$P$13), IF(AND(NOT('Personnel Details'!$I$13=""), $B190&gt;='Personnel Details'!$I$13), IF('Personnel Details'!$K$13="", "", 'Personnel Details'!$K$13), IF('Personnel Details'!$F$13="", "", 'Personnel Details'!$F$13))))</f>
        <v/>
      </c>
      <c r="HH190" s="79" t="str">
        <f>IF(HF$9="", "", IF(AND(NOT('Personnel Details'!$N$13=""), $B190&gt;='Personnel Details'!$N$13), 'Personnel Details'!$Q$13, IF(AND(NOT('Personnel Details'!$I$13=""), $B190&gt;='Personnel Details'!$I$13), 'Personnel Details'!$L$13, 'Personnel Details'!$G$13)))</f>
        <v/>
      </c>
      <c r="HI190" s="59" t="str">
        <f t="shared" si="405"/>
        <v/>
      </c>
      <c r="HJ190" s="53"/>
      <c r="HL190" s="78" t="str">
        <f>IF(HL$9="", "", IF(AND(NOT('Personnel Details'!$N$14=""), $B190&gt;='Personnel Details'!$N$14), 'Personnel Details'!$O$14, IF(AND(NOT('Personnel Details'!$I$14=""), $B190&gt;='Personnel Details'!$I$14), 'Personnel Details'!$J$14, 'Personnel Details'!$E$14)))</f>
        <v/>
      </c>
      <c r="HM190" s="59" t="str">
        <f>IF(HL$9="", "", IF(AND(NOT('Personnel Details'!$N$14=""), $B190&gt;='Personnel Details'!$N$14), IF('Personnel Details'!$P$14="","", 'Personnel Details'!$P$14), IF(AND(NOT('Personnel Details'!$I$14=""), $B190&gt;='Personnel Details'!$I$14), IF('Personnel Details'!$K$14="", "", 'Personnel Details'!$K$14), IF('Personnel Details'!$F$14="", "", 'Personnel Details'!$F$14))))</f>
        <v/>
      </c>
      <c r="HN190" s="79" t="str">
        <f>IF(HL$9="", "", IF(AND(NOT('Personnel Details'!$N$14=""), $B190&gt;='Personnel Details'!$N$14), 'Personnel Details'!$Q$14, IF(AND(NOT('Personnel Details'!$I$14=""), $B190&gt;='Personnel Details'!$I$14), 'Personnel Details'!$L$14, 'Personnel Details'!$G$14)))</f>
        <v/>
      </c>
      <c r="HO190" s="59" t="str">
        <f t="shared" si="406"/>
        <v/>
      </c>
      <c r="HP190" s="53"/>
      <c r="HR190" s="78" t="str">
        <f>IF(HR$9="", "", IF(AND(NOT('Personnel Details'!$N$15=""), $B190&gt;='Personnel Details'!$N$15), 'Personnel Details'!$O$15, IF(AND(NOT('Personnel Details'!$I$15=""), $B190&gt;='Personnel Details'!$I$15), 'Personnel Details'!$J$15, 'Personnel Details'!$E$15)))</f>
        <v/>
      </c>
      <c r="HS190" s="59" t="str">
        <f>IF(HR$9="", "", IF(AND(NOT('Personnel Details'!$N$15=""), $B190&gt;='Personnel Details'!$N$15), IF('Personnel Details'!$P$15="","", 'Personnel Details'!$P$15), IF(AND(NOT('Personnel Details'!$I$15=""), $B190&gt;='Personnel Details'!$I$15), IF('Personnel Details'!$K$15="", "", 'Personnel Details'!$K$15), IF('Personnel Details'!$F$15="", "", 'Personnel Details'!$F$15))))</f>
        <v/>
      </c>
      <c r="HT190" s="79" t="str">
        <f>IF(HR$9="", "", IF(AND(NOT('Personnel Details'!$N$15=""), $B190&gt;='Personnel Details'!$N$15), 'Personnel Details'!$Q$15, IF(AND(NOT('Personnel Details'!$I$15=""), $B190&gt;='Personnel Details'!$I$15), 'Personnel Details'!$L$15, 'Personnel Details'!$G$15)))</f>
        <v/>
      </c>
      <c r="HU190" s="59" t="str">
        <f t="shared" si="407"/>
        <v/>
      </c>
      <c r="HV190" s="53"/>
      <c r="HX190" s="78" t="str">
        <f>IF(HX$9="", "", IF(AND(NOT('Personnel Details'!$N$16=""), $B190&gt;='Personnel Details'!$N$16), 'Personnel Details'!$O$16, IF(AND(NOT('Personnel Details'!$I$16=""), $B190&gt;='Personnel Details'!$I$16), 'Personnel Details'!$J$16, 'Personnel Details'!$E$16)))</f>
        <v/>
      </c>
      <c r="HY190" s="59" t="str">
        <f>IF(HX$9="", "", IF(AND(NOT('Personnel Details'!$N$16=""), $B190&gt;='Personnel Details'!$N$16), IF('Personnel Details'!$P$16="","", 'Personnel Details'!$P$16), IF(AND(NOT('Personnel Details'!$I$16=""), $B190&gt;='Personnel Details'!$I$16), IF('Personnel Details'!$K$16="", "", 'Personnel Details'!$K$16), IF('Personnel Details'!$F$16="", "", 'Personnel Details'!$F$16))))</f>
        <v/>
      </c>
      <c r="HZ190" s="79" t="str">
        <f>IF(HX$9="", "", IF(AND(NOT('Personnel Details'!$N$16=""), $B190&gt;='Personnel Details'!$N$16), 'Personnel Details'!$Q$16, IF(AND(NOT('Personnel Details'!$I$16=""), $B190&gt;='Personnel Details'!$I$16), 'Personnel Details'!$L$16, 'Personnel Details'!$G$16)))</f>
        <v/>
      </c>
      <c r="IA190" s="59" t="str">
        <f t="shared" si="408"/>
        <v/>
      </c>
      <c r="IB190" s="53"/>
      <c r="ID190" s="78" t="str">
        <f>IF(ID$9="", "", IF(AND(NOT('Personnel Details'!$N$17=""), $B190&gt;='Personnel Details'!$N$17), 'Personnel Details'!$O$17, IF(AND(NOT('Personnel Details'!$I$17=""), $B190&gt;='Personnel Details'!$I$17), 'Personnel Details'!$J$17, 'Personnel Details'!$E$17)))</f>
        <v/>
      </c>
      <c r="IE190" s="59" t="str">
        <f>IF(ID$9="", "", IF(AND(NOT('Personnel Details'!$N$17=""), $B190&gt;='Personnel Details'!$N$17), IF('Personnel Details'!$P$17="","", 'Personnel Details'!$P$17), IF(AND(NOT('Personnel Details'!$I$17=""), $B190&gt;='Personnel Details'!$I$17), IF('Personnel Details'!$K$17="", "", 'Personnel Details'!$K$17), IF('Personnel Details'!$F$17="", "", 'Personnel Details'!$F$17))))</f>
        <v/>
      </c>
      <c r="IF190" s="79" t="str">
        <f>IF(ID$9="", "", IF(AND(NOT('Personnel Details'!$N$17=""), $B190&gt;='Personnel Details'!$N$17), 'Personnel Details'!$Q$17, IF(AND(NOT('Personnel Details'!$I$17=""), $B190&gt;='Personnel Details'!$I$17), 'Personnel Details'!$L$17, 'Personnel Details'!$G$17)))</f>
        <v/>
      </c>
      <c r="IG190" s="59" t="str">
        <f t="shared" si="409"/>
        <v/>
      </c>
      <c r="IH190" s="53"/>
      <c r="IJ190" s="78" t="str">
        <f>IF(IJ$9="", "", IF(AND(NOT('Personnel Details'!$N$18=""), $B190&gt;='Personnel Details'!$N$18), 'Personnel Details'!$O$18, IF(AND(NOT('Personnel Details'!$I$18=""), $B190&gt;='Personnel Details'!$I$18), 'Personnel Details'!$J$18, 'Personnel Details'!$E$18)))</f>
        <v/>
      </c>
      <c r="IK190" s="59" t="str">
        <f>IF(IJ$9="", "", IF(AND(NOT('Personnel Details'!$N$18=""), $B190&gt;='Personnel Details'!$N$18), IF('Personnel Details'!$P$18="","", 'Personnel Details'!$P$18), IF(AND(NOT('Personnel Details'!$I$18=""), $B190&gt;='Personnel Details'!$I$18), IF('Personnel Details'!$K$18="", "", 'Personnel Details'!$K$18), IF('Personnel Details'!$F$18="", "", 'Personnel Details'!$F$18))))</f>
        <v/>
      </c>
      <c r="IL190" s="79" t="str">
        <f>IF(IJ$9="", "", IF(AND(NOT('Personnel Details'!$N$18=""), $B190&gt;='Personnel Details'!$N$18), 'Personnel Details'!$Q$18, IF(AND(NOT('Personnel Details'!$I$18=""), $B190&gt;='Personnel Details'!$I$18), 'Personnel Details'!$L$18, 'Personnel Details'!$G$18)))</f>
        <v/>
      </c>
      <c r="IM190" s="59" t="str">
        <f t="shared" si="410"/>
        <v/>
      </c>
      <c r="IN190" s="53"/>
      <c r="IP190" s="78" t="str">
        <f>IF(IP$9="", "", IF(AND(NOT('Personnel Details'!$N$19=""), $B190&gt;='Personnel Details'!$N$19), 'Personnel Details'!$O$19, IF(AND(NOT('Personnel Details'!$I$19=""), $B190&gt;='Personnel Details'!$I$19), 'Personnel Details'!$J$19, 'Personnel Details'!$E$19)))</f>
        <v/>
      </c>
      <c r="IQ190" s="59" t="str">
        <f>IF(IP$9="", "", IF(AND(NOT('Personnel Details'!$N$19=""), $B190&gt;='Personnel Details'!$N$19), IF('Personnel Details'!$P$19="","", 'Personnel Details'!$P$19), IF(AND(NOT('Personnel Details'!$I$19=""), $B190&gt;='Personnel Details'!$I$19), IF('Personnel Details'!$K$19="", "", 'Personnel Details'!$K$19), IF('Personnel Details'!$F$19="", "", 'Personnel Details'!$F$19))))</f>
        <v/>
      </c>
      <c r="IR190" s="79" t="str">
        <f>IF(IP$9="", "", IF(AND(NOT('Personnel Details'!$N$19=""), $B190&gt;='Personnel Details'!$N$19), 'Personnel Details'!$Q$19, IF(AND(NOT('Personnel Details'!$I$19=""), $B190&gt;='Personnel Details'!$I$19), 'Personnel Details'!$L$19, 'Personnel Details'!$G$19)))</f>
        <v/>
      </c>
      <c r="IS190" s="59" t="str">
        <f t="shared" si="411"/>
        <v/>
      </c>
      <c r="IT190" s="53"/>
      <c r="IV190" s="78" t="str">
        <f>IF(IV$9="", "", IF(AND(NOT('Personnel Details'!$N$20=""), $B190&gt;='Personnel Details'!$N$20), 'Personnel Details'!$O$20, IF(AND(NOT('Personnel Details'!$I$20=""), $B190&gt;='Personnel Details'!$I$20), 'Personnel Details'!$J$20, 'Personnel Details'!$E$20)))</f>
        <v/>
      </c>
      <c r="IW190" s="59" t="str">
        <f>IF(IV$9="", "", IF(AND(NOT('Personnel Details'!$N$20=""), $B190&gt;='Personnel Details'!$N$20), IF('Personnel Details'!$P$20="","", 'Personnel Details'!$P$20), IF(AND(NOT('Personnel Details'!$I$20=""), $B190&gt;='Personnel Details'!$I$20), IF('Personnel Details'!$K$20="", "", 'Personnel Details'!$K$20), IF('Personnel Details'!$F$20="", "", 'Personnel Details'!$F$20))))</f>
        <v/>
      </c>
      <c r="IX190" s="79" t="str">
        <f>IF(IV$9="", "", IF(AND(NOT('Personnel Details'!$N$20=""), $B190&gt;='Personnel Details'!$N$20), 'Personnel Details'!$Q$20, IF(AND(NOT('Personnel Details'!$I$20=""), $B190&gt;='Personnel Details'!$I$20), 'Personnel Details'!$L$20, 'Personnel Details'!$G$20)))</f>
        <v/>
      </c>
      <c r="IY190" s="59" t="str">
        <f t="shared" si="412"/>
        <v/>
      </c>
      <c r="IZ190" s="53"/>
      <c r="JB190" s="78" t="str">
        <f>IF(JB$9="", "", IF(AND(NOT('Personnel Details'!$N$21=""), $B190&gt;='Personnel Details'!$N$21), 'Personnel Details'!$O$21, IF(AND(NOT('Personnel Details'!$I$21=""), $B190&gt;='Personnel Details'!$I$21), 'Personnel Details'!$J$21, 'Personnel Details'!$E$21)))</f>
        <v/>
      </c>
      <c r="JC190" s="59" t="str">
        <f>IF(JB$9="", "", IF(AND(NOT('Personnel Details'!$N$21=""), $B190&gt;='Personnel Details'!$N$21), IF('Personnel Details'!$P$21="","", 'Personnel Details'!$P$21), IF(AND(NOT('Personnel Details'!$I$21=""), $B190&gt;='Personnel Details'!$I$21), IF('Personnel Details'!$K$21="", "", 'Personnel Details'!$K$21), IF('Personnel Details'!$F$21="", "", 'Personnel Details'!$F$21))))</f>
        <v/>
      </c>
      <c r="JD190" s="79" t="str">
        <f>IF(JB$9="", "", IF(AND(NOT('Personnel Details'!$N$21=""), $B190&gt;='Personnel Details'!$N$21), 'Personnel Details'!$Q$21, IF(AND(NOT('Personnel Details'!$I$21=""), $B190&gt;='Personnel Details'!$I$21), 'Personnel Details'!$L$21, 'Personnel Details'!$G$21)))</f>
        <v/>
      </c>
      <c r="JE190" s="59" t="str">
        <f t="shared" si="413"/>
        <v/>
      </c>
      <c r="JF190" s="53"/>
      <c r="JH190" s="78" t="str">
        <f>IF(JH$9="", "", IF(AND(NOT('Personnel Details'!$N$22=""), $B190&gt;='Personnel Details'!$N$22), 'Personnel Details'!$O$22, IF(AND(NOT('Personnel Details'!$I$22=""), $B190&gt;='Personnel Details'!$I$22), 'Personnel Details'!$J$22, 'Personnel Details'!$E$22)))</f>
        <v/>
      </c>
      <c r="JI190" s="59" t="str">
        <f>IF(JH$9="", "", IF(AND(NOT('Personnel Details'!$N$22=""), $B190&gt;='Personnel Details'!$N$22), IF('Personnel Details'!$P$22="","", 'Personnel Details'!$P$22), IF(AND(NOT('Personnel Details'!$I$22=""), $B190&gt;='Personnel Details'!$I$22), IF('Personnel Details'!$K$22="", "", 'Personnel Details'!$K$22), IF('Personnel Details'!$F$22="", "", 'Personnel Details'!$F$22))))</f>
        <v/>
      </c>
      <c r="JJ190" s="79" t="str">
        <f>IF(JH$9="", "", IF(AND(NOT('Personnel Details'!$N$22=""), $B190&gt;='Personnel Details'!$N$22), 'Personnel Details'!$Q$22, IF(AND(NOT('Personnel Details'!$I$22=""), $B190&gt;='Personnel Details'!$I$22), 'Personnel Details'!$L$22, 'Personnel Details'!$G$22)))</f>
        <v/>
      </c>
      <c r="JK190" s="59" t="str">
        <f t="shared" si="414"/>
        <v/>
      </c>
      <c r="JL190" s="53"/>
      <c r="JN190" s="78" t="str">
        <f>IF(JN$9="", "", IF(AND(NOT('Personnel Details'!$N$23=""), $B190&gt;='Personnel Details'!$N$23), 'Personnel Details'!$O$23, IF(AND(NOT('Personnel Details'!$I$23=""), $B190&gt;='Personnel Details'!$I$23), 'Personnel Details'!$J$23, 'Personnel Details'!$E$23)))</f>
        <v/>
      </c>
      <c r="JO190" s="59" t="str">
        <f>IF(JN$9="", "", IF(AND(NOT('Personnel Details'!$N$23=""), $B190&gt;='Personnel Details'!$N$23), IF('Personnel Details'!$P$23="","", 'Personnel Details'!$P$23), IF(AND(NOT('Personnel Details'!$I$23=""), $B190&gt;='Personnel Details'!$I$23), IF('Personnel Details'!$K$23="", "", 'Personnel Details'!$K$23), IF('Personnel Details'!$F$23="", "", 'Personnel Details'!$F$23))))</f>
        <v/>
      </c>
      <c r="JP190" s="79" t="str">
        <f>IF(JN$9="", "", IF(AND(NOT('Personnel Details'!$N$23=""), $B190&gt;='Personnel Details'!$N$23), 'Personnel Details'!$Q$23, IF(AND(NOT('Personnel Details'!$I$23=""), $B190&gt;='Personnel Details'!$I$23), 'Personnel Details'!$L$23, 'Personnel Details'!$G$23)))</f>
        <v/>
      </c>
      <c r="JQ190" s="59" t="str">
        <f t="shared" si="415"/>
        <v/>
      </c>
      <c r="JR190" s="53"/>
      <c r="JT190" s="78" t="str">
        <f>IF(JT$9="", "", IF(AND(NOT('Personnel Details'!$N$24=""), $B190&gt;='Personnel Details'!$N$24), 'Personnel Details'!$O$24, IF(AND(NOT('Personnel Details'!$I$24=""), $B190&gt;='Personnel Details'!$I$24), 'Personnel Details'!$J$24, 'Personnel Details'!$E$24)))</f>
        <v/>
      </c>
      <c r="JU190" s="59" t="str">
        <f>IF(JT$9="", "", IF(AND(NOT('Personnel Details'!$N$24=""), $B190&gt;='Personnel Details'!$N$24), IF('Personnel Details'!$P$24="","", 'Personnel Details'!$P$24), IF(AND(NOT('Personnel Details'!$I$24=""), $B190&gt;='Personnel Details'!$I$24), IF('Personnel Details'!$K$24="", "", 'Personnel Details'!$K$24), IF('Personnel Details'!$F$24="", "", 'Personnel Details'!$F$24))))</f>
        <v/>
      </c>
      <c r="JV190" s="79" t="str">
        <f>IF(JT$9="", "", IF(AND(NOT('Personnel Details'!$N$24=""), $B190&gt;='Personnel Details'!$N$24), 'Personnel Details'!$Q$24, IF(AND(NOT('Personnel Details'!$I$24=""), $B190&gt;='Personnel Details'!$I$24), 'Personnel Details'!$L$24, 'Personnel Details'!$G$24)))</f>
        <v/>
      </c>
      <c r="JW190" s="59" t="str">
        <f t="shared" si="416"/>
        <v/>
      </c>
      <c r="JX190" s="53"/>
      <c r="JZ190" s="78" t="str">
        <f>IF(JZ$9="", "", IF(AND(NOT('Personnel Details'!$N$25=""), $B190&gt;='Personnel Details'!$N$25), 'Personnel Details'!$O$25, IF(AND(NOT('Personnel Details'!$I$25=""), $B190&gt;='Personnel Details'!$I$25), 'Personnel Details'!$J$25, 'Personnel Details'!$E$25)))</f>
        <v/>
      </c>
      <c r="KA190" s="59" t="str">
        <f>IF(JZ$9="", "", IF(AND(NOT('Personnel Details'!$N$25=""), $B190&gt;='Personnel Details'!$N$25), IF('Personnel Details'!$P$25="","", 'Personnel Details'!$P$25), IF(AND(NOT('Personnel Details'!$I$25=""), $B190&gt;='Personnel Details'!$I$25), IF('Personnel Details'!$K$25="", "", 'Personnel Details'!$K$25), IF('Personnel Details'!$F$25="", "", 'Personnel Details'!$F$25))))</f>
        <v/>
      </c>
      <c r="KB190" s="79" t="str">
        <f>IF(JZ$9="", "", IF(AND(NOT('Personnel Details'!$N$25=""), $B190&gt;='Personnel Details'!$N$25), 'Personnel Details'!$Q$25, IF(AND(NOT('Personnel Details'!$I$25=""), $B190&gt;='Personnel Details'!$I$25), 'Personnel Details'!$L$25, 'Personnel Details'!$G$25)))</f>
        <v/>
      </c>
      <c r="KC190" s="59" t="str">
        <f t="shared" si="417"/>
        <v/>
      </c>
      <c r="KD190" s="53"/>
      <c r="KF190" s="78" t="str">
        <f>IF(KF$9="", "", IF(AND(NOT('Personnel Details'!$N$26=""), $B190&gt;='Personnel Details'!$N$26), 'Personnel Details'!$O$26, IF(AND(NOT('Personnel Details'!$I$26=""), $B190&gt;='Personnel Details'!$I$26), 'Personnel Details'!$J$26, 'Personnel Details'!$E$26)))</f>
        <v/>
      </c>
      <c r="KG190" s="59" t="str">
        <f>IF(KF$9="", "", IF(AND(NOT('Personnel Details'!$N$26=""), $B190&gt;='Personnel Details'!$N$26), IF('Personnel Details'!$P$26="","", 'Personnel Details'!$P$26), IF(AND(NOT('Personnel Details'!$I$26=""), $B190&gt;='Personnel Details'!$I$26), IF('Personnel Details'!$K$26="", "", 'Personnel Details'!$K$26), IF('Personnel Details'!$F$26="", "", 'Personnel Details'!$F$26))))</f>
        <v/>
      </c>
      <c r="KH190" s="79" t="str">
        <f>IF(KF$9="", "", IF(AND(NOT('Personnel Details'!$N$26=""), $B190&gt;='Personnel Details'!$N$26), 'Personnel Details'!$Q$26, IF(AND(NOT('Personnel Details'!$I$26=""), $B190&gt;='Personnel Details'!$I$26), 'Personnel Details'!$L$26, 'Personnel Details'!$G$26)))</f>
        <v/>
      </c>
      <c r="KI190" s="59" t="str">
        <f t="shared" si="418"/>
        <v/>
      </c>
      <c r="KJ190" s="53"/>
      <c r="KL190" s="78" t="str">
        <f>IF(KL$9="", "", IF(AND(NOT('Personnel Details'!$N$27=""), $B190&gt;='Personnel Details'!$N$27), 'Personnel Details'!$O$27, IF(AND(NOT('Personnel Details'!$I$27=""), $B190&gt;='Personnel Details'!$I$27), 'Personnel Details'!$J$27, 'Personnel Details'!$E$27)))</f>
        <v/>
      </c>
      <c r="KM190" s="59" t="str">
        <f>IF(KL$9="", "", IF(AND(NOT('Personnel Details'!$N$27=""), $B190&gt;='Personnel Details'!$N$27), IF('Personnel Details'!$P$27="","", 'Personnel Details'!$P$27), IF(AND(NOT('Personnel Details'!$I$27=""), $B190&gt;='Personnel Details'!$I$27), IF('Personnel Details'!$K$27="", "", 'Personnel Details'!$K$27), IF('Personnel Details'!$F$27="", "", 'Personnel Details'!$F$27))))</f>
        <v/>
      </c>
      <c r="KN190" s="79" t="str">
        <f>IF(KL$9="", "", IF(AND(NOT('Personnel Details'!$N$27=""), $B190&gt;='Personnel Details'!$N$27), 'Personnel Details'!$Q$27, IF(AND(NOT('Personnel Details'!$I$27=""), $B190&gt;='Personnel Details'!$I$27), 'Personnel Details'!$L$27, 'Personnel Details'!$G$27)))</f>
        <v/>
      </c>
      <c r="KO190" s="59" t="str">
        <f t="shared" si="419"/>
        <v/>
      </c>
      <c r="KP190" s="53"/>
      <c r="KR190" s="78" t="str">
        <f>IF(KR$9="", "", IF(AND(NOT('Personnel Details'!$N$28=""), $B190&gt;='Personnel Details'!$N$28), 'Personnel Details'!$O$28, IF(AND(NOT('Personnel Details'!$I$28=""), $B190&gt;='Personnel Details'!$I$28), 'Personnel Details'!$J$28, 'Personnel Details'!$E$28)))</f>
        <v/>
      </c>
      <c r="KS190" s="59" t="str">
        <f>IF(KR$9="", "", IF(AND(NOT('Personnel Details'!$N$28=""), $B190&gt;='Personnel Details'!$N$28), IF('Personnel Details'!$P$28="","", 'Personnel Details'!$P$28), IF(AND(NOT('Personnel Details'!$I$28=""), $B190&gt;='Personnel Details'!$I$28), IF('Personnel Details'!$K$28="", "", 'Personnel Details'!$K$28), IF('Personnel Details'!$F$28="", "", 'Personnel Details'!$F$28))))</f>
        <v/>
      </c>
      <c r="KT190" s="79" t="str">
        <f>IF(KR$9="", "", IF(AND(NOT('Personnel Details'!$N$28=""), $B190&gt;='Personnel Details'!$N$28), 'Personnel Details'!$Q$28, IF(AND(NOT('Personnel Details'!$I$28=""), $B190&gt;='Personnel Details'!$I$28), 'Personnel Details'!$L$28, 'Personnel Details'!$G$28)))</f>
        <v/>
      </c>
      <c r="KU190" s="59" t="str">
        <f t="shared" si="420"/>
        <v/>
      </c>
      <c r="KV190" s="53"/>
      <c r="KX190" s="78" t="str">
        <f>IF(KX$9="", "", IF(AND(NOT('Personnel Details'!$N$29=""), $B190&gt;='Personnel Details'!$N$29), 'Personnel Details'!$O$29, IF(AND(NOT('Personnel Details'!$I$29=""), $B190&gt;='Personnel Details'!$I$29), 'Personnel Details'!$J$29, 'Personnel Details'!$E$29)))</f>
        <v/>
      </c>
      <c r="KY190" s="59" t="str">
        <f>IF(KX$9="", "", IF(AND(NOT('Personnel Details'!$N$29=""), $B190&gt;='Personnel Details'!$N$29), IF('Personnel Details'!$P$29="","", 'Personnel Details'!$P$29), IF(AND(NOT('Personnel Details'!$I$29=""), $B190&gt;='Personnel Details'!$I$29), IF('Personnel Details'!$K$29="", "", 'Personnel Details'!$K$29), IF('Personnel Details'!$F$29="", "", 'Personnel Details'!$F$29))))</f>
        <v/>
      </c>
      <c r="KZ190" s="79" t="str">
        <f>IF(KX$9="", "", IF(AND(NOT('Personnel Details'!$N$29=""), $B190&gt;='Personnel Details'!$N$29), 'Personnel Details'!$Q$29, IF(AND(NOT('Personnel Details'!$I$29=""), $B190&gt;='Personnel Details'!$I$29), 'Personnel Details'!$L$29, 'Personnel Details'!$G$29)))</f>
        <v/>
      </c>
      <c r="LA190" s="59" t="str">
        <f t="shared" si="421"/>
        <v/>
      </c>
      <c r="LB190" s="53"/>
      <c r="LD190" s="78" t="str">
        <f>IF(LD$9="", "", IF(AND(NOT('Personnel Details'!$N$30=""), $B190&gt;='Personnel Details'!$N$30), 'Personnel Details'!$O$30, IF(AND(NOT('Personnel Details'!$I$30=""), $B190&gt;='Personnel Details'!$I$30), 'Personnel Details'!$J$30, 'Personnel Details'!$E$30)))</f>
        <v/>
      </c>
      <c r="LE190" s="59" t="str">
        <f>IF(LD$9="", "", IF(AND(NOT('Personnel Details'!$N$30=""), $B190&gt;='Personnel Details'!$N$30), IF('Personnel Details'!$P$30="","", 'Personnel Details'!$P$30), IF(AND(NOT('Personnel Details'!$I$30=""), $B190&gt;='Personnel Details'!$I$30), IF('Personnel Details'!$K$30="", "", 'Personnel Details'!$K$30), IF('Personnel Details'!$F$30="", "", 'Personnel Details'!$F$30))))</f>
        <v/>
      </c>
      <c r="LF190" s="79" t="str">
        <f>IF(LD$9="", "", IF(AND(NOT('Personnel Details'!$N$30=""), $B190&gt;='Personnel Details'!$N$30), 'Personnel Details'!$Q$30, IF(AND(NOT('Personnel Details'!$I$30=""), $B190&gt;='Personnel Details'!$I$30), 'Personnel Details'!$L$30, 'Personnel Details'!$G$30)))</f>
        <v/>
      </c>
      <c r="LG190" s="59" t="str">
        <f t="shared" si="422"/>
        <v/>
      </c>
      <c r="LH190" s="53"/>
      <c r="LJ190" s="78" t="str">
        <f>IF(LJ$9="", "", IF(AND(NOT('Personnel Details'!$N$31=""), $B190&gt;='Personnel Details'!$N$31), 'Personnel Details'!$O$31, IF(AND(NOT('Personnel Details'!$I$31=""), $B190&gt;='Personnel Details'!$I$31), 'Personnel Details'!$J$31, 'Personnel Details'!$E$31)))</f>
        <v/>
      </c>
      <c r="LK190" s="59" t="str">
        <f>IF(LJ$9="", "", IF(AND(NOT('Personnel Details'!$N$31=""), $B190&gt;='Personnel Details'!$N$31), IF('Personnel Details'!$P$31="","", 'Personnel Details'!$P$31), IF(AND(NOT('Personnel Details'!$I$31=""), $B190&gt;='Personnel Details'!$I$31), IF('Personnel Details'!$K$31="", "", 'Personnel Details'!$K$31), IF('Personnel Details'!$F$31="", "", 'Personnel Details'!$F$31))))</f>
        <v/>
      </c>
      <c r="LL190" s="79" t="str">
        <f>IF(LJ$9="", "", IF(AND(NOT('Personnel Details'!$N$31=""), $B190&gt;='Personnel Details'!$N$31), 'Personnel Details'!$Q$31, IF(AND(NOT('Personnel Details'!$I$31=""), $B190&gt;='Personnel Details'!$I$31), 'Personnel Details'!$L$31, 'Personnel Details'!$G$31)))</f>
        <v/>
      </c>
      <c r="LM190" s="59" t="str">
        <f t="shared" si="423"/>
        <v/>
      </c>
      <c r="LN190" s="53"/>
      <c r="LP190" s="78" t="str">
        <f>IF(LP$9="", "", IF(AND(NOT('Personnel Details'!$N$32=""), $B190&gt;='Personnel Details'!$N$32), 'Personnel Details'!$O$32, IF(AND(NOT('Personnel Details'!$I$32=""), $B190&gt;='Personnel Details'!$I$32), 'Personnel Details'!$J$32, 'Personnel Details'!$E$32)))</f>
        <v/>
      </c>
      <c r="LQ190" s="59" t="str">
        <f>IF(LP$9="", "", IF(AND(NOT('Personnel Details'!$N$32=""), $B190&gt;='Personnel Details'!$N$32), IF('Personnel Details'!$P$32="","", 'Personnel Details'!$P$32), IF(AND(NOT('Personnel Details'!$I$32=""), $B190&gt;='Personnel Details'!$I$32), IF('Personnel Details'!$K$32="", "", 'Personnel Details'!$K$32), IF('Personnel Details'!$F$32="", "", 'Personnel Details'!$F$32))))</f>
        <v/>
      </c>
      <c r="LR190" s="79" t="str">
        <f>IF(LP$9="", "", IF(AND(NOT('Personnel Details'!$N$32=""), $B190&gt;='Personnel Details'!$N$32), 'Personnel Details'!$Q$32, IF(AND(NOT('Personnel Details'!$I$32=""), $B190&gt;='Personnel Details'!$I$32), 'Personnel Details'!$L$32, 'Personnel Details'!$G$32)))</f>
        <v/>
      </c>
      <c r="LS190" s="59" t="str">
        <f t="shared" si="424"/>
        <v/>
      </c>
      <c r="LT190" s="53"/>
      <c r="LV190" s="78" t="str">
        <f>IF(LV$9="", "", IF(AND(NOT('Personnel Details'!$N$33=""), $B190&gt;='Personnel Details'!$N$33), 'Personnel Details'!$O$33, IF(AND(NOT('Personnel Details'!$I$33=""), $B190&gt;='Personnel Details'!$I$33), 'Personnel Details'!$J$33, 'Personnel Details'!$E$33)))</f>
        <v/>
      </c>
      <c r="LW190" s="59" t="str">
        <f>IF(LV$9="", "", IF(AND(NOT('Personnel Details'!$N$33=""), $B190&gt;='Personnel Details'!$N$33), IF('Personnel Details'!$P$33="","", 'Personnel Details'!$P$33), IF(AND(NOT('Personnel Details'!$I$33=""), $B190&gt;='Personnel Details'!$I$33), IF('Personnel Details'!$K$33="", "", 'Personnel Details'!$K$33), IF('Personnel Details'!$F$33="", "", 'Personnel Details'!$F$33))))</f>
        <v/>
      </c>
      <c r="LX190" s="79" t="str">
        <f>IF(LV$9="", "", IF(AND(NOT('Personnel Details'!$N$33=""), $B190&gt;='Personnel Details'!$N$33), 'Personnel Details'!$Q$33, IF(AND(NOT('Personnel Details'!$I$33=""), $B190&gt;='Personnel Details'!$I$33), 'Personnel Details'!$L$33, 'Personnel Details'!$G$33)))</f>
        <v/>
      </c>
      <c r="LY190" s="59" t="str">
        <f t="shared" si="425"/>
        <v/>
      </c>
      <c r="LZ190" s="53"/>
      <c r="MB190" s="78" t="str">
        <f>IF(MB$9="", "", IF(AND(NOT('Personnel Details'!$N$34=""), $B190&gt;='Personnel Details'!$N$34), 'Personnel Details'!$O$34, IF(AND(NOT('Personnel Details'!$I$34=""), $B190&gt;='Personnel Details'!$I$34), 'Personnel Details'!$J$34, 'Personnel Details'!$E$34)))</f>
        <v/>
      </c>
      <c r="MC190" s="59" t="str">
        <f>IF(MB$9="", "", IF(AND(NOT('Personnel Details'!$N$34=""), $B190&gt;='Personnel Details'!$N$34), IF('Personnel Details'!$P$34="","", 'Personnel Details'!$P$34), IF(AND(NOT('Personnel Details'!$I$34=""), $B190&gt;='Personnel Details'!$I$34), IF('Personnel Details'!$K$34="", "", 'Personnel Details'!$K$34), IF('Personnel Details'!$F$34="", "", 'Personnel Details'!$F$34))))</f>
        <v/>
      </c>
      <c r="MD190" s="79" t="str">
        <f>IF(MB$9="", "", IF(AND(NOT('Personnel Details'!$N$34=""), $B190&gt;='Personnel Details'!$N$34), 'Personnel Details'!$Q$34, IF(AND(NOT('Personnel Details'!$I$34=""), $B190&gt;='Personnel Details'!$I$34), 'Personnel Details'!$L$34, 'Personnel Details'!$G$34)))</f>
        <v/>
      </c>
      <c r="ME190" s="59" t="str">
        <f t="shared" si="426"/>
        <v/>
      </c>
      <c r="MF190" s="53"/>
      <c r="MH190" s="78" t="str">
        <f>IF(MH$9="", "", IF(AND(NOT('Personnel Details'!$N$35=""), $B190&gt;='Personnel Details'!$N$35), 'Personnel Details'!$O$35, IF(AND(NOT('Personnel Details'!$I$35=""), $B190&gt;='Personnel Details'!$I$35), 'Personnel Details'!$J$35, 'Personnel Details'!$E$35)))</f>
        <v/>
      </c>
      <c r="MI190" s="59" t="str">
        <f>IF(MH$9="", "", IF(AND(NOT('Personnel Details'!$N$35=""), $B190&gt;='Personnel Details'!$N$35), IF('Personnel Details'!$P$35="","", 'Personnel Details'!$P$35), IF(AND(NOT('Personnel Details'!$I$35=""), $B190&gt;='Personnel Details'!$I$35), IF('Personnel Details'!$K$35="", "", 'Personnel Details'!$K$35), IF('Personnel Details'!$F$35="", "", 'Personnel Details'!$F$35))))</f>
        <v/>
      </c>
      <c r="MJ190" s="79" t="str">
        <f>IF(MH$9="", "", IF(AND(NOT('Personnel Details'!$N$35=""), $B190&gt;='Personnel Details'!$N$35), 'Personnel Details'!$Q$35, IF(AND(NOT('Personnel Details'!$I$35=""), $B190&gt;='Personnel Details'!$I$35), 'Personnel Details'!$L$35, 'Personnel Details'!$G$35)))</f>
        <v/>
      </c>
      <c r="MK190" s="59" t="str">
        <f t="shared" si="427"/>
        <v/>
      </c>
      <c r="ML190" s="53"/>
      <c r="MN190" s="78" t="str">
        <f>IF(MN$9="", "", IF(AND(NOT('Personnel Details'!$N$36=""), $B190&gt;='Personnel Details'!$N$36), 'Personnel Details'!$O$36, IF(AND(NOT('Personnel Details'!$I$36=""), $B190&gt;='Personnel Details'!$I$36), 'Personnel Details'!$J$36, 'Personnel Details'!$E$36)))</f>
        <v/>
      </c>
      <c r="MO190" s="59" t="str">
        <f>IF(MN$9="", "", IF(AND(NOT('Personnel Details'!$N$36=""), $B190&gt;='Personnel Details'!$N$36), IF('Personnel Details'!$P$36="","", 'Personnel Details'!$P$36), IF(AND(NOT('Personnel Details'!$I$36=""), $B190&gt;='Personnel Details'!$I$36), IF('Personnel Details'!$K$36="", "", 'Personnel Details'!$K$36), IF('Personnel Details'!$F$36="", "", 'Personnel Details'!$F$36))))</f>
        <v/>
      </c>
      <c r="MP190" s="79" t="str">
        <f>IF(MN$9="", "", IF(AND(NOT('Personnel Details'!$N$36=""), $B190&gt;='Personnel Details'!$N$36), 'Personnel Details'!$Q$36, IF(AND(NOT('Personnel Details'!$I$36=""), $B190&gt;='Personnel Details'!$I$36), 'Personnel Details'!$L$36, 'Personnel Details'!$G$36)))</f>
        <v/>
      </c>
      <c r="MQ190" s="59" t="str">
        <f t="shared" si="428"/>
        <v/>
      </c>
      <c r="MR190" s="53"/>
      <c r="MT190" s="78" t="str">
        <f>IF(MT$9="", "", IF(AND(NOT('Personnel Details'!$N$37=""), $B190&gt;='Personnel Details'!$N$37), 'Personnel Details'!$O$37, IF(AND(NOT('Personnel Details'!$I$37=""), $B190&gt;='Personnel Details'!$I$37), 'Personnel Details'!$J$37, 'Personnel Details'!$E$37)))</f>
        <v/>
      </c>
      <c r="MU190" s="59" t="str">
        <f>IF(MT$9="", "", IF(AND(NOT('Personnel Details'!$N$37=""), $B190&gt;='Personnel Details'!$N$37), IF('Personnel Details'!$P$37="","", 'Personnel Details'!$P$37), IF(AND(NOT('Personnel Details'!$I$37=""), $B190&gt;='Personnel Details'!$I$37), IF('Personnel Details'!$K$37="", "", 'Personnel Details'!$K$37), IF('Personnel Details'!$F$37="", "", 'Personnel Details'!$F$37))))</f>
        <v/>
      </c>
      <c r="MV190" s="79" t="str">
        <f>IF(MT$9="", "", IF(AND(NOT('Personnel Details'!$N$37=""), $B190&gt;='Personnel Details'!$N$37), 'Personnel Details'!$Q$37, IF(AND(NOT('Personnel Details'!$I$37=""), $B190&gt;='Personnel Details'!$I$37), 'Personnel Details'!$L$37, 'Personnel Details'!$G$37)))</f>
        <v/>
      </c>
      <c r="MW190" s="59" t="str">
        <f t="shared" si="429"/>
        <v/>
      </c>
      <c r="MX190" s="53"/>
      <c r="MZ190" s="78" t="str">
        <f>IF(MZ$9="", "", IF(AND(NOT('Personnel Details'!$N$38=""), $B190&gt;='Personnel Details'!$N$38), 'Personnel Details'!$O$38, IF(AND(NOT('Personnel Details'!$I$38=""), $B190&gt;='Personnel Details'!$I$38), 'Personnel Details'!$J$38, 'Personnel Details'!$E$38)))</f>
        <v/>
      </c>
      <c r="NA190" s="59" t="str">
        <f>IF(MZ$9="", "", IF(AND(NOT('Personnel Details'!$N$38=""), $B190&gt;='Personnel Details'!$N$38), IF('Personnel Details'!$P$38="","", 'Personnel Details'!$P$38), IF(AND(NOT('Personnel Details'!$I$38=""), $B190&gt;='Personnel Details'!$I$38), IF('Personnel Details'!$K$38="", "", 'Personnel Details'!$K$38), IF('Personnel Details'!$F$38="", "", 'Personnel Details'!$F$38))))</f>
        <v/>
      </c>
      <c r="NB190" s="79" t="str">
        <f>IF(MZ$9="", "", IF(AND(NOT('Personnel Details'!$N$38=""), $B190&gt;='Personnel Details'!$N$38), 'Personnel Details'!$Q$38, IF(AND(NOT('Personnel Details'!$I$38=""), $B190&gt;='Personnel Details'!$I$38), 'Personnel Details'!$L$38, 'Personnel Details'!$G$38)))</f>
        <v/>
      </c>
      <c r="NC190" s="59" t="str">
        <f t="shared" si="430"/>
        <v/>
      </c>
      <c r="ND190" s="53"/>
      <c r="NF190" s="78" t="str">
        <f>IF(NF$9="", "", IF(AND(NOT('Personnel Details'!$N$39=""), $B190&gt;='Personnel Details'!$N$39), 'Personnel Details'!$O$39, IF(AND(NOT('Personnel Details'!$I$39=""), $B190&gt;='Personnel Details'!$I$39), 'Personnel Details'!$J$39, 'Personnel Details'!$E$39)))</f>
        <v/>
      </c>
      <c r="NG190" s="59" t="str">
        <f>IF(NF$9="", "", IF(AND(NOT('Personnel Details'!$N$39=""), $B190&gt;='Personnel Details'!$N$39), IF('Personnel Details'!$P$39="","", 'Personnel Details'!$P$39), IF(AND(NOT('Personnel Details'!$I$39=""), $B190&gt;='Personnel Details'!$I$39), IF('Personnel Details'!$K$39="", "", 'Personnel Details'!$K$39), IF('Personnel Details'!$F$39="", "", 'Personnel Details'!$F$39))))</f>
        <v/>
      </c>
      <c r="NH190" s="79" t="str">
        <f>IF(NF$9="", "", IF(AND(NOT('Personnel Details'!$N$39=""), $B190&gt;='Personnel Details'!$N$39), 'Personnel Details'!$Q$39, IF(AND(NOT('Personnel Details'!$I$39=""), $B190&gt;='Personnel Details'!$I$39), 'Personnel Details'!$L$39, 'Personnel Details'!$G$39)))</f>
        <v/>
      </c>
      <c r="NI190" s="59" t="str">
        <f t="shared" si="431"/>
        <v/>
      </c>
      <c r="NJ190" s="53"/>
      <c r="NL190" s="78" t="str">
        <f>IF(NL$9="", "", IF(AND(NOT('Personnel Details'!$N$40=""), $B190&gt;='Personnel Details'!$N$40), 'Personnel Details'!$O$40, IF(AND(NOT('Personnel Details'!$I$40=""), $B190&gt;='Personnel Details'!$I$40), 'Personnel Details'!$J$40, 'Personnel Details'!$E$40)))</f>
        <v/>
      </c>
      <c r="NM190" s="59" t="str">
        <f>IF(NL$9="", "", IF(AND(NOT('Personnel Details'!$N$40=""), $B190&gt;='Personnel Details'!$N$40), IF('Personnel Details'!$P$40="","", 'Personnel Details'!$P$40), IF(AND(NOT('Personnel Details'!$I$40=""), $B190&gt;='Personnel Details'!$I$40), IF('Personnel Details'!$K$40="", "", 'Personnel Details'!$K$40), IF('Personnel Details'!$F$40="", "", 'Personnel Details'!$F$40))))</f>
        <v/>
      </c>
      <c r="NN190" s="79" t="str">
        <f>IF(NL$9="", "", IF(AND(NOT('Personnel Details'!$N$40=""), $B190&gt;='Personnel Details'!$N$40), 'Personnel Details'!$Q$40, IF(AND(NOT('Personnel Details'!$I$40=""), $B190&gt;='Personnel Details'!$I$40), 'Personnel Details'!$L$40, 'Personnel Details'!$G$40)))</f>
        <v/>
      </c>
      <c r="NO190" s="59" t="str">
        <f t="shared" si="432"/>
        <v/>
      </c>
      <c r="NP190" s="53"/>
    </row>
    <row r="191" spans="1:380" x14ac:dyDescent="0.25">
      <c r="A191" s="32"/>
      <c r="B191" s="113" t="str">
        <f>IFERROR(IF(B190+1&gt;'Personnel Details'!$U$5, "", B190+1), "")</f>
        <v/>
      </c>
      <c r="C191" s="32"/>
      <c r="D191" s="120"/>
      <c r="E191" s="13" t="str">
        <f t="shared" si="311"/>
        <v/>
      </c>
      <c r="F191" s="13" t="str">
        <f t="shared" si="342"/>
        <v/>
      </c>
      <c r="G191" s="56" t="str">
        <f t="shared" si="433"/>
        <v/>
      </c>
      <c r="H191" s="16" t="str">
        <f t="shared" si="343"/>
        <v/>
      </c>
      <c r="I191" s="32"/>
      <c r="J191" s="120"/>
      <c r="K191" s="62" t="str">
        <f t="shared" si="312"/>
        <v/>
      </c>
      <c r="L191" s="62" t="str">
        <f t="shared" si="344"/>
        <v/>
      </c>
      <c r="M191" s="65" t="str">
        <f t="shared" si="434"/>
        <v/>
      </c>
      <c r="N191" s="68" t="str">
        <f t="shared" si="345"/>
        <v/>
      </c>
      <c r="O191" s="32"/>
      <c r="P191" s="120"/>
      <c r="Q191" s="62" t="str">
        <f t="shared" si="313"/>
        <v/>
      </c>
      <c r="R191" s="62" t="str">
        <f t="shared" si="346"/>
        <v/>
      </c>
      <c r="S191" s="65" t="str">
        <f t="shared" si="435"/>
        <v/>
      </c>
      <c r="T191" s="68" t="str">
        <f t="shared" si="347"/>
        <v/>
      </c>
      <c r="U191" s="32"/>
      <c r="V191" s="120"/>
      <c r="W191" s="62" t="str">
        <f t="shared" si="314"/>
        <v/>
      </c>
      <c r="X191" s="62" t="str">
        <f t="shared" si="348"/>
        <v/>
      </c>
      <c r="Y191" s="65" t="str">
        <f t="shared" si="436"/>
        <v/>
      </c>
      <c r="Z191" s="68" t="str">
        <f t="shared" si="349"/>
        <v/>
      </c>
      <c r="AA191" s="32"/>
      <c r="AB191" s="120"/>
      <c r="AC191" s="62" t="str">
        <f t="shared" si="315"/>
        <v/>
      </c>
      <c r="AD191" s="62" t="str">
        <f t="shared" si="350"/>
        <v/>
      </c>
      <c r="AE191" s="65" t="str">
        <f t="shared" si="437"/>
        <v/>
      </c>
      <c r="AF191" s="68" t="str">
        <f t="shared" si="351"/>
        <v/>
      </c>
      <c r="AG191" s="32"/>
      <c r="AH191" s="120"/>
      <c r="AI191" s="62" t="str">
        <f t="shared" si="316"/>
        <v/>
      </c>
      <c r="AJ191" s="62" t="str">
        <f t="shared" si="352"/>
        <v/>
      </c>
      <c r="AK191" s="65" t="str">
        <f t="shared" si="438"/>
        <v/>
      </c>
      <c r="AL191" s="68" t="str">
        <f t="shared" si="353"/>
        <v/>
      </c>
      <c r="AM191" s="32"/>
      <c r="AN191" s="120"/>
      <c r="AO191" s="62" t="str">
        <f t="shared" si="317"/>
        <v/>
      </c>
      <c r="AP191" s="62" t="str">
        <f t="shared" si="354"/>
        <v/>
      </c>
      <c r="AQ191" s="65" t="str">
        <f t="shared" si="439"/>
        <v/>
      </c>
      <c r="AR191" s="68" t="str">
        <f t="shared" si="355"/>
        <v/>
      </c>
      <c r="AS191" s="32"/>
      <c r="AT191" s="120"/>
      <c r="AU191" s="62" t="str">
        <f t="shared" si="318"/>
        <v/>
      </c>
      <c r="AV191" s="62" t="str">
        <f t="shared" si="356"/>
        <v/>
      </c>
      <c r="AW191" s="65" t="str">
        <f t="shared" si="440"/>
        <v/>
      </c>
      <c r="AX191" s="68" t="str">
        <f t="shared" si="357"/>
        <v/>
      </c>
      <c r="AY191" s="32"/>
      <c r="AZ191" s="120"/>
      <c r="BA191" s="62" t="str">
        <f t="shared" si="319"/>
        <v/>
      </c>
      <c r="BB191" s="62" t="str">
        <f t="shared" si="358"/>
        <v/>
      </c>
      <c r="BC191" s="65" t="str">
        <f t="shared" si="441"/>
        <v/>
      </c>
      <c r="BD191" s="68" t="str">
        <f t="shared" si="359"/>
        <v/>
      </c>
      <c r="BE191" s="32"/>
      <c r="BF191" s="120"/>
      <c r="BG191" s="62" t="str">
        <f t="shared" si="320"/>
        <v/>
      </c>
      <c r="BH191" s="62" t="str">
        <f t="shared" si="360"/>
        <v/>
      </c>
      <c r="BI191" s="65" t="str">
        <f t="shared" si="442"/>
        <v/>
      </c>
      <c r="BJ191" s="68" t="str">
        <f t="shared" si="361"/>
        <v/>
      </c>
      <c r="BK191" s="32"/>
      <c r="BL191" s="120"/>
      <c r="BM191" s="62" t="str">
        <f t="shared" si="321"/>
        <v/>
      </c>
      <c r="BN191" s="62" t="str">
        <f t="shared" si="362"/>
        <v/>
      </c>
      <c r="BO191" s="65" t="str">
        <f t="shared" si="443"/>
        <v/>
      </c>
      <c r="BP191" s="68" t="str">
        <f t="shared" si="363"/>
        <v/>
      </c>
      <c r="BQ191" s="32"/>
      <c r="BR191" s="120"/>
      <c r="BS191" s="62" t="str">
        <f t="shared" si="322"/>
        <v/>
      </c>
      <c r="BT191" s="62" t="str">
        <f t="shared" si="364"/>
        <v/>
      </c>
      <c r="BU191" s="65" t="str">
        <f t="shared" si="444"/>
        <v/>
      </c>
      <c r="BV191" s="68" t="str">
        <f t="shared" si="365"/>
        <v/>
      </c>
      <c r="BW191" s="32"/>
      <c r="BX191" s="120"/>
      <c r="BY191" s="62" t="str">
        <f t="shared" si="323"/>
        <v/>
      </c>
      <c r="BZ191" s="62" t="str">
        <f t="shared" si="366"/>
        <v/>
      </c>
      <c r="CA191" s="65" t="str">
        <f t="shared" si="445"/>
        <v/>
      </c>
      <c r="CB191" s="68" t="str">
        <f t="shared" si="367"/>
        <v/>
      </c>
      <c r="CC191" s="32"/>
      <c r="CD191" s="120"/>
      <c r="CE191" s="62" t="str">
        <f t="shared" si="324"/>
        <v/>
      </c>
      <c r="CF191" s="62" t="str">
        <f t="shared" si="368"/>
        <v/>
      </c>
      <c r="CG191" s="65" t="str">
        <f t="shared" si="446"/>
        <v/>
      </c>
      <c r="CH191" s="68" t="str">
        <f t="shared" si="369"/>
        <v/>
      </c>
      <c r="CI191" s="32"/>
      <c r="CJ191" s="120"/>
      <c r="CK191" s="62" t="str">
        <f t="shared" si="325"/>
        <v/>
      </c>
      <c r="CL191" s="62" t="str">
        <f t="shared" si="370"/>
        <v/>
      </c>
      <c r="CM191" s="65" t="str">
        <f t="shared" si="447"/>
        <v/>
      </c>
      <c r="CN191" s="68" t="str">
        <f t="shared" si="371"/>
        <v/>
      </c>
      <c r="CO191" s="32"/>
      <c r="CP191" s="120"/>
      <c r="CQ191" s="62" t="str">
        <f t="shared" si="326"/>
        <v/>
      </c>
      <c r="CR191" s="62" t="str">
        <f t="shared" si="372"/>
        <v/>
      </c>
      <c r="CS191" s="65" t="str">
        <f t="shared" si="448"/>
        <v/>
      </c>
      <c r="CT191" s="68" t="str">
        <f t="shared" si="373"/>
        <v/>
      </c>
      <c r="CU191" s="32"/>
      <c r="CV191" s="120"/>
      <c r="CW191" s="62" t="str">
        <f t="shared" si="327"/>
        <v/>
      </c>
      <c r="CX191" s="62" t="str">
        <f t="shared" si="374"/>
        <v/>
      </c>
      <c r="CY191" s="65" t="str">
        <f t="shared" si="449"/>
        <v/>
      </c>
      <c r="CZ191" s="68" t="str">
        <f t="shared" si="375"/>
        <v/>
      </c>
      <c r="DA191" s="32"/>
      <c r="DB191" s="120"/>
      <c r="DC191" s="62" t="str">
        <f t="shared" si="328"/>
        <v/>
      </c>
      <c r="DD191" s="62" t="str">
        <f t="shared" si="376"/>
        <v/>
      </c>
      <c r="DE191" s="65" t="str">
        <f t="shared" si="450"/>
        <v/>
      </c>
      <c r="DF191" s="68" t="str">
        <f t="shared" si="377"/>
        <v/>
      </c>
      <c r="DG191" s="32"/>
      <c r="DH191" s="120"/>
      <c r="DI191" s="62" t="str">
        <f t="shared" si="329"/>
        <v/>
      </c>
      <c r="DJ191" s="62" t="str">
        <f t="shared" si="378"/>
        <v/>
      </c>
      <c r="DK191" s="65" t="str">
        <f t="shared" si="451"/>
        <v/>
      </c>
      <c r="DL191" s="68" t="str">
        <f t="shared" si="379"/>
        <v/>
      </c>
      <c r="DM191" s="32"/>
      <c r="DN191" s="120"/>
      <c r="DO191" s="62" t="str">
        <f t="shared" si="330"/>
        <v/>
      </c>
      <c r="DP191" s="62" t="str">
        <f t="shared" si="380"/>
        <v/>
      </c>
      <c r="DQ191" s="65" t="str">
        <f t="shared" si="452"/>
        <v/>
      </c>
      <c r="DR191" s="68" t="str">
        <f t="shared" si="381"/>
        <v/>
      </c>
      <c r="DS191" s="32"/>
      <c r="DT191" s="120"/>
      <c r="DU191" s="62" t="str">
        <f t="shared" si="331"/>
        <v/>
      </c>
      <c r="DV191" s="62" t="str">
        <f t="shared" si="382"/>
        <v/>
      </c>
      <c r="DW191" s="65" t="str">
        <f t="shared" si="453"/>
        <v/>
      </c>
      <c r="DX191" s="68" t="str">
        <f t="shared" si="383"/>
        <v/>
      </c>
      <c r="DY191" s="32"/>
      <c r="DZ191" s="120"/>
      <c r="EA191" s="62" t="str">
        <f t="shared" si="332"/>
        <v/>
      </c>
      <c r="EB191" s="62" t="str">
        <f t="shared" si="384"/>
        <v/>
      </c>
      <c r="EC191" s="65" t="str">
        <f t="shared" si="454"/>
        <v/>
      </c>
      <c r="ED191" s="68" t="str">
        <f t="shared" si="385"/>
        <v/>
      </c>
      <c r="EE191" s="32"/>
      <c r="EF191" s="120"/>
      <c r="EG191" s="62" t="str">
        <f t="shared" si="333"/>
        <v/>
      </c>
      <c r="EH191" s="62" t="str">
        <f t="shared" si="386"/>
        <v/>
      </c>
      <c r="EI191" s="65" t="str">
        <f t="shared" si="455"/>
        <v/>
      </c>
      <c r="EJ191" s="68" t="str">
        <f t="shared" si="387"/>
        <v/>
      </c>
      <c r="EK191" s="32"/>
      <c r="EL191" s="120"/>
      <c r="EM191" s="62" t="str">
        <f t="shared" si="334"/>
        <v/>
      </c>
      <c r="EN191" s="62" t="str">
        <f t="shared" si="388"/>
        <v/>
      </c>
      <c r="EO191" s="65" t="str">
        <f t="shared" si="456"/>
        <v/>
      </c>
      <c r="EP191" s="68" t="str">
        <f t="shared" si="389"/>
        <v/>
      </c>
      <c r="EQ191" s="32"/>
      <c r="ER191" s="120"/>
      <c r="ES191" s="62" t="str">
        <f t="shared" si="335"/>
        <v/>
      </c>
      <c r="ET191" s="62" t="str">
        <f t="shared" si="390"/>
        <v/>
      </c>
      <c r="EU191" s="65" t="str">
        <f t="shared" si="457"/>
        <v/>
      </c>
      <c r="EV191" s="68" t="str">
        <f t="shared" si="391"/>
        <v/>
      </c>
      <c r="EW191" s="32"/>
      <c r="EX191" s="120"/>
      <c r="EY191" s="62" t="str">
        <f t="shared" si="336"/>
        <v/>
      </c>
      <c r="EZ191" s="62" t="str">
        <f t="shared" si="392"/>
        <v/>
      </c>
      <c r="FA191" s="65" t="str">
        <f t="shared" si="458"/>
        <v/>
      </c>
      <c r="FB191" s="68" t="str">
        <f t="shared" si="393"/>
        <v/>
      </c>
      <c r="FC191" s="32"/>
      <c r="FD191" s="120"/>
      <c r="FE191" s="62" t="str">
        <f t="shared" si="337"/>
        <v/>
      </c>
      <c r="FF191" s="62" t="str">
        <f t="shared" si="394"/>
        <v/>
      </c>
      <c r="FG191" s="65" t="str">
        <f t="shared" si="459"/>
        <v/>
      </c>
      <c r="FH191" s="68" t="str">
        <f t="shared" si="395"/>
        <v/>
      </c>
      <c r="FI191" s="32"/>
      <c r="FJ191" s="120"/>
      <c r="FK191" s="62" t="str">
        <f t="shared" si="338"/>
        <v/>
      </c>
      <c r="FL191" s="62" t="str">
        <f t="shared" si="396"/>
        <v/>
      </c>
      <c r="FM191" s="65" t="str">
        <f t="shared" si="460"/>
        <v/>
      </c>
      <c r="FN191" s="68" t="str">
        <f t="shared" si="397"/>
        <v/>
      </c>
      <c r="FO191" s="32"/>
      <c r="FP191" s="120"/>
      <c r="FQ191" s="62" t="str">
        <f t="shared" si="339"/>
        <v/>
      </c>
      <c r="FR191" s="62" t="str">
        <f t="shared" si="398"/>
        <v/>
      </c>
      <c r="FS191" s="65" t="str">
        <f t="shared" si="461"/>
        <v/>
      </c>
      <c r="FT191" s="68" t="str">
        <f t="shared" si="399"/>
        <v/>
      </c>
      <c r="FU191" s="32"/>
      <c r="FV191" s="120"/>
      <c r="FW191" s="62" t="str">
        <f t="shared" si="340"/>
        <v/>
      </c>
      <c r="FX191" s="62" t="str">
        <f t="shared" si="400"/>
        <v/>
      </c>
      <c r="FY191" s="65" t="str">
        <f t="shared" si="462"/>
        <v/>
      </c>
      <c r="FZ191" s="68" t="str">
        <f t="shared" si="401"/>
        <v/>
      </c>
      <c r="GA191" s="32"/>
      <c r="GC191" s="7" t="str">
        <f t="shared" si="402"/>
        <v/>
      </c>
      <c r="GD191" s="7" t="str">
        <f t="shared" ca="1" si="341"/>
        <v/>
      </c>
      <c r="GT191" s="71" t="str">
        <f>IF(GT$9="", "", IF(AND(NOT('Personnel Details'!$N$11=""), $B191&gt;='Personnel Details'!$N$11), 'Personnel Details'!$O$11, IF(AND(NOT('Personnel Details'!$I$11=""), $B191&gt;='Personnel Details'!$I$11), 'Personnel Details'!$J$11, 'Personnel Details'!$E$11)))</f>
        <v/>
      </c>
      <c r="GU191" s="59" t="str">
        <f>IF(GT$9="", "", IF(AND(NOT('Personnel Details'!$N$11=""), $B191&gt;='Personnel Details'!$N$11), IF('Personnel Details'!$P$11="","", 'Personnel Details'!$P$11), IF(AND(NOT('Personnel Details'!$I$11=""), $B191&gt;='Personnel Details'!$I$11), IF('Personnel Details'!$K$11="", "", 'Personnel Details'!$K$11), IF('Personnel Details'!$F$11="", "", 'Personnel Details'!$F$11))))</f>
        <v/>
      </c>
      <c r="GV191" s="74" t="str">
        <f>IF(GT$9="", "", IF(AND(NOT('Personnel Details'!$N$11=""), $B191&gt;='Personnel Details'!$N$11), 'Personnel Details'!$Q$11, IF(AND(NOT('Personnel Details'!$I$11=""), $B191&gt;='Personnel Details'!$I$11), 'Personnel Details'!$L$11, 'Personnel Details'!$G$11)))</f>
        <v/>
      </c>
      <c r="GW191" s="59" t="str">
        <f t="shared" si="403"/>
        <v/>
      </c>
      <c r="GX191" s="53"/>
      <c r="GZ191" s="78" t="str">
        <f>IF(GZ$9="", "", IF(AND(NOT('Personnel Details'!$N$12=""), $B191&gt;='Personnel Details'!$N$12), 'Personnel Details'!$O$12, IF(AND(NOT('Personnel Details'!$I$12=""), $B191&gt;='Personnel Details'!$I$12), 'Personnel Details'!$J$12, 'Personnel Details'!$E$12)))</f>
        <v/>
      </c>
      <c r="HA191" s="59" t="str">
        <f>IF(GZ$9="", "", IF(AND(NOT('Personnel Details'!$N$12=""), $B191&gt;='Personnel Details'!$N$12), IF('Personnel Details'!$P$12="","", 'Personnel Details'!$P$12), IF(AND(NOT('Personnel Details'!$I$12=""), $B191&gt;='Personnel Details'!$I$12), IF('Personnel Details'!$K$12="", "", 'Personnel Details'!$K$12), IF('Personnel Details'!$F$12="", "", 'Personnel Details'!$F$12))))</f>
        <v/>
      </c>
      <c r="HB191" s="79" t="str">
        <f>IF(GZ$9="", "", IF(AND(NOT('Personnel Details'!$N$12=""), $B191&gt;='Personnel Details'!$N$12), 'Personnel Details'!$Q$12, IF(AND(NOT('Personnel Details'!$I$12=""), $B191&gt;='Personnel Details'!$I$12), 'Personnel Details'!$L$12, 'Personnel Details'!$G$12)))</f>
        <v/>
      </c>
      <c r="HC191" s="59" t="str">
        <f t="shared" si="404"/>
        <v/>
      </c>
      <c r="HD191" s="53"/>
      <c r="HF191" s="78" t="str">
        <f>IF(HF$9="", "", IF(AND(NOT('Personnel Details'!$N$13=""), $B191&gt;='Personnel Details'!$N$13), 'Personnel Details'!$O$13, IF(AND(NOT('Personnel Details'!$I$13=""), $B191&gt;='Personnel Details'!$I$13), 'Personnel Details'!$J$13, 'Personnel Details'!$E$13)))</f>
        <v/>
      </c>
      <c r="HG191" s="59" t="str">
        <f>IF(HF$9="", "", IF(AND(NOT('Personnel Details'!$N$13=""), $B191&gt;='Personnel Details'!$N$13), IF('Personnel Details'!$P$13="","", 'Personnel Details'!$P$13), IF(AND(NOT('Personnel Details'!$I$13=""), $B191&gt;='Personnel Details'!$I$13), IF('Personnel Details'!$K$13="", "", 'Personnel Details'!$K$13), IF('Personnel Details'!$F$13="", "", 'Personnel Details'!$F$13))))</f>
        <v/>
      </c>
      <c r="HH191" s="79" t="str">
        <f>IF(HF$9="", "", IF(AND(NOT('Personnel Details'!$N$13=""), $B191&gt;='Personnel Details'!$N$13), 'Personnel Details'!$Q$13, IF(AND(NOT('Personnel Details'!$I$13=""), $B191&gt;='Personnel Details'!$I$13), 'Personnel Details'!$L$13, 'Personnel Details'!$G$13)))</f>
        <v/>
      </c>
      <c r="HI191" s="59" t="str">
        <f t="shared" si="405"/>
        <v/>
      </c>
      <c r="HJ191" s="53"/>
      <c r="HL191" s="78" t="str">
        <f>IF(HL$9="", "", IF(AND(NOT('Personnel Details'!$N$14=""), $B191&gt;='Personnel Details'!$N$14), 'Personnel Details'!$O$14, IF(AND(NOT('Personnel Details'!$I$14=""), $B191&gt;='Personnel Details'!$I$14), 'Personnel Details'!$J$14, 'Personnel Details'!$E$14)))</f>
        <v/>
      </c>
      <c r="HM191" s="59" t="str">
        <f>IF(HL$9="", "", IF(AND(NOT('Personnel Details'!$N$14=""), $B191&gt;='Personnel Details'!$N$14), IF('Personnel Details'!$P$14="","", 'Personnel Details'!$P$14), IF(AND(NOT('Personnel Details'!$I$14=""), $B191&gt;='Personnel Details'!$I$14), IF('Personnel Details'!$K$14="", "", 'Personnel Details'!$K$14), IF('Personnel Details'!$F$14="", "", 'Personnel Details'!$F$14))))</f>
        <v/>
      </c>
      <c r="HN191" s="79" t="str">
        <f>IF(HL$9="", "", IF(AND(NOT('Personnel Details'!$N$14=""), $B191&gt;='Personnel Details'!$N$14), 'Personnel Details'!$Q$14, IF(AND(NOT('Personnel Details'!$I$14=""), $B191&gt;='Personnel Details'!$I$14), 'Personnel Details'!$L$14, 'Personnel Details'!$G$14)))</f>
        <v/>
      </c>
      <c r="HO191" s="59" t="str">
        <f t="shared" si="406"/>
        <v/>
      </c>
      <c r="HP191" s="53"/>
      <c r="HR191" s="78" t="str">
        <f>IF(HR$9="", "", IF(AND(NOT('Personnel Details'!$N$15=""), $B191&gt;='Personnel Details'!$N$15), 'Personnel Details'!$O$15, IF(AND(NOT('Personnel Details'!$I$15=""), $B191&gt;='Personnel Details'!$I$15), 'Personnel Details'!$J$15, 'Personnel Details'!$E$15)))</f>
        <v/>
      </c>
      <c r="HS191" s="59" t="str">
        <f>IF(HR$9="", "", IF(AND(NOT('Personnel Details'!$N$15=""), $B191&gt;='Personnel Details'!$N$15), IF('Personnel Details'!$P$15="","", 'Personnel Details'!$P$15), IF(AND(NOT('Personnel Details'!$I$15=""), $B191&gt;='Personnel Details'!$I$15), IF('Personnel Details'!$K$15="", "", 'Personnel Details'!$K$15), IF('Personnel Details'!$F$15="", "", 'Personnel Details'!$F$15))))</f>
        <v/>
      </c>
      <c r="HT191" s="79" t="str">
        <f>IF(HR$9="", "", IF(AND(NOT('Personnel Details'!$N$15=""), $B191&gt;='Personnel Details'!$N$15), 'Personnel Details'!$Q$15, IF(AND(NOT('Personnel Details'!$I$15=""), $B191&gt;='Personnel Details'!$I$15), 'Personnel Details'!$L$15, 'Personnel Details'!$G$15)))</f>
        <v/>
      </c>
      <c r="HU191" s="59" t="str">
        <f t="shared" si="407"/>
        <v/>
      </c>
      <c r="HV191" s="53"/>
      <c r="HX191" s="78" t="str">
        <f>IF(HX$9="", "", IF(AND(NOT('Personnel Details'!$N$16=""), $B191&gt;='Personnel Details'!$N$16), 'Personnel Details'!$O$16, IF(AND(NOT('Personnel Details'!$I$16=""), $B191&gt;='Personnel Details'!$I$16), 'Personnel Details'!$J$16, 'Personnel Details'!$E$16)))</f>
        <v/>
      </c>
      <c r="HY191" s="59" t="str">
        <f>IF(HX$9="", "", IF(AND(NOT('Personnel Details'!$N$16=""), $B191&gt;='Personnel Details'!$N$16), IF('Personnel Details'!$P$16="","", 'Personnel Details'!$P$16), IF(AND(NOT('Personnel Details'!$I$16=""), $B191&gt;='Personnel Details'!$I$16), IF('Personnel Details'!$K$16="", "", 'Personnel Details'!$K$16), IF('Personnel Details'!$F$16="", "", 'Personnel Details'!$F$16))))</f>
        <v/>
      </c>
      <c r="HZ191" s="79" t="str">
        <f>IF(HX$9="", "", IF(AND(NOT('Personnel Details'!$N$16=""), $B191&gt;='Personnel Details'!$N$16), 'Personnel Details'!$Q$16, IF(AND(NOT('Personnel Details'!$I$16=""), $B191&gt;='Personnel Details'!$I$16), 'Personnel Details'!$L$16, 'Personnel Details'!$G$16)))</f>
        <v/>
      </c>
      <c r="IA191" s="59" t="str">
        <f t="shared" si="408"/>
        <v/>
      </c>
      <c r="IB191" s="53"/>
      <c r="ID191" s="78" t="str">
        <f>IF(ID$9="", "", IF(AND(NOT('Personnel Details'!$N$17=""), $B191&gt;='Personnel Details'!$N$17), 'Personnel Details'!$O$17, IF(AND(NOT('Personnel Details'!$I$17=""), $B191&gt;='Personnel Details'!$I$17), 'Personnel Details'!$J$17, 'Personnel Details'!$E$17)))</f>
        <v/>
      </c>
      <c r="IE191" s="59" t="str">
        <f>IF(ID$9="", "", IF(AND(NOT('Personnel Details'!$N$17=""), $B191&gt;='Personnel Details'!$N$17), IF('Personnel Details'!$P$17="","", 'Personnel Details'!$P$17), IF(AND(NOT('Personnel Details'!$I$17=""), $B191&gt;='Personnel Details'!$I$17), IF('Personnel Details'!$K$17="", "", 'Personnel Details'!$K$17), IF('Personnel Details'!$F$17="", "", 'Personnel Details'!$F$17))))</f>
        <v/>
      </c>
      <c r="IF191" s="79" t="str">
        <f>IF(ID$9="", "", IF(AND(NOT('Personnel Details'!$N$17=""), $B191&gt;='Personnel Details'!$N$17), 'Personnel Details'!$Q$17, IF(AND(NOT('Personnel Details'!$I$17=""), $B191&gt;='Personnel Details'!$I$17), 'Personnel Details'!$L$17, 'Personnel Details'!$G$17)))</f>
        <v/>
      </c>
      <c r="IG191" s="59" t="str">
        <f t="shared" si="409"/>
        <v/>
      </c>
      <c r="IH191" s="53"/>
      <c r="IJ191" s="78" t="str">
        <f>IF(IJ$9="", "", IF(AND(NOT('Personnel Details'!$N$18=""), $B191&gt;='Personnel Details'!$N$18), 'Personnel Details'!$O$18, IF(AND(NOT('Personnel Details'!$I$18=""), $B191&gt;='Personnel Details'!$I$18), 'Personnel Details'!$J$18, 'Personnel Details'!$E$18)))</f>
        <v/>
      </c>
      <c r="IK191" s="59" t="str">
        <f>IF(IJ$9="", "", IF(AND(NOT('Personnel Details'!$N$18=""), $B191&gt;='Personnel Details'!$N$18), IF('Personnel Details'!$P$18="","", 'Personnel Details'!$P$18), IF(AND(NOT('Personnel Details'!$I$18=""), $B191&gt;='Personnel Details'!$I$18), IF('Personnel Details'!$K$18="", "", 'Personnel Details'!$K$18), IF('Personnel Details'!$F$18="", "", 'Personnel Details'!$F$18))))</f>
        <v/>
      </c>
      <c r="IL191" s="79" t="str">
        <f>IF(IJ$9="", "", IF(AND(NOT('Personnel Details'!$N$18=""), $B191&gt;='Personnel Details'!$N$18), 'Personnel Details'!$Q$18, IF(AND(NOT('Personnel Details'!$I$18=""), $B191&gt;='Personnel Details'!$I$18), 'Personnel Details'!$L$18, 'Personnel Details'!$G$18)))</f>
        <v/>
      </c>
      <c r="IM191" s="59" t="str">
        <f t="shared" si="410"/>
        <v/>
      </c>
      <c r="IN191" s="53"/>
      <c r="IP191" s="78" t="str">
        <f>IF(IP$9="", "", IF(AND(NOT('Personnel Details'!$N$19=""), $B191&gt;='Personnel Details'!$N$19), 'Personnel Details'!$O$19, IF(AND(NOT('Personnel Details'!$I$19=""), $B191&gt;='Personnel Details'!$I$19), 'Personnel Details'!$J$19, 'Personnel Details'!$E$19)))</f>
        <v/>
      </c>
      <c r="IQ191" s="59" t="str">
        <f>IF(IP$9="", "", IF(AND(NOT('Personnel Details'!$N$19=""), $B191&gt;='Personnel Details'!$N$19), IF('Personnel Details'!$P$19="","", 'Personnel Details'!$P$19), IF(AND(NOT('Personnel Details'!$I$19=""), $B191&gt;='Personnel Details'!$I$19), IF('Personnel Details'!$K$19="", "", 'Personnel Details'!$K$19), IF('Personnel Details'!$F$19="", "", 'Personnel Details'!$F$19))))</f>
        <v/>
      </c>
      <c r="IR191" s="79" t="str">
        <f>IF(IP$9="", "", IF(AND(NOT('Personnel Details'!$N$19=""), $B191&gt;='Personnel Details'!$N$19), 'Personnel Details'!$Q$19, IF(AND(NOT('Personnel Details'!$I$19=""), $B191&gt;='Personnel Details'!$I$19), 'Personnel Details'!$L$19, 'Personnel Details'!$G$19)))</f>
        <v/>
      </c>
      <c r="IS191" s="59" t="str">
        <f t="shared" si="411"/>
        <v/>
      </c>
      <c r="IT191" s="53"/>
      <c r="IV191" s="78" t="str">
        <f>IF(IV$9="", "", IF(AND(NOT('Personnel Details'!$N$20=""), $B191&gt;='Personnel Details'!$N$20), 'Personnel Details'!$O$20, IF(AND(NOT('Personnel Details'!$I$20=""), $B191&gt;='Personnel Details'!$I$20), 'Personnel Details'!$J$20, 'Personnel Details'!$E$20)))</f>
        <v/>
      </c>
      <c r="IW191" s="59" t="str">
        <f>IF(IV$9="", "", IF(AND(NOT('Personnel Details'!$N$20=""), $B191&gt;='Personnel Details'!$N$20), IF('Personnel Details'!$P$20="","", 'Personnel Details'!$P$20), IF(AND(NOT('Personnel Details'!$I$20=""), $B191&gt;='Personnel Details'!$I$20), IF('Personnel Details'!$K$20="", "", 'Personnel Details'!$K$20), IF('Personnel Details'!$F$20="", "", 'Personnel Details'!$F$20))))</f>
        <v/>
      </c>
      <c r="IX191" s="79" t="str">
        <f>IF(IV$9="", "", IF(AND(NOT('Personnel Details'!$N$20=""), $B191&gt;='Personnel Details'!$N$20), 'Personnel Details'!$Q$20, IF(AND(NOT('Personnel Details'!$I$20=""), $B191&gt;='Personnel Details'!$I$20), 'Personnel Details'!$L$20, 'Personnel Details'!$G$20)))</f>
        <v/>
      </c>
      <c r="IY191" s="59" t="str">
        <f t="shared" si="412"/>
        <v/>
      </c>
      <c r="IZ191" s="53"/>
      <c r="JB191" s="78" t="str">
        <f>IF(JB$9="", "", IF(AND(NOT('Personnel Details'!$N$21=""), $B191&gt;='Personnel Details'!$N$21), 'Personnel Details'!$O$21, IF(AND(NOT('Personnel Details'!$I$21=""), $B191&gt;='Personnel Details'!$I$21), 'Personnel Details'!$J$21, 'Personnel Details'!$E$21)))</f>
        <v/>
      </c>
      <c r="JC191" s="59" t="str">
        <f>IF(JB$9="", "", IF(AND(NOT('Personnel Details'!$N$21=""), $B191&gt;='Personnel Details'!$N$21), IF('Personnel Details'!$P$21="","", 'Personnel Details'!$P$21), IF(AND(NOT('Personnel Details'!$I$21=""), $B191&gt;='Personnel Details'!$I$21), IF('Personnel Details'!$K$21="", "", 'Personnel Details'!$K$21), IF('Personnel Details'!$F$21="", "", 'Personnel Details'!$F$21))))</f>
        <v/>
      </c>
      <c r="JD191" s="79" t="str">
        <f>IF(JB$9="", "", IF(AND(NOT('Personnel Details'!$N$21=""), $B191&gt;='Personnel Details'!$N$21), 'Personnel Details'!$Q$21, IF(AND(NOT('Personnel Details'!$I$21=""), $B191&gt;='Personnel Details'!$I$21), 'Personnel Details'!$L$21, 'Personnel Details'!$G$21)))</f>
        <v/>
      </c>
      <c r="JE191" s="59" t="str">
        <f t="shared" si="413"/>
        <v/>
      </c>
      <c r="JF191" s="53"/>
      <c r="JH191" s="78" t="str">
        <f>IF(JH$9="", "", IF(AND(NOT('Personnel Details'!$N$22=""), $B191&gt;='Personnel Details'!$N$22), 'Personnel Details'!$O$22, IF(AND(NOT('Personnel Details'!$I$22=""), $B191&gt;='Personnel Details'!$I$22), 'Personnel Details'!$J$22, 'Personnel Details'!$E$22)))</f>
        <v/>
      </c>
      <c r="JI191" s="59" t="str">
        <f>IF(JH$9="", "", IF(AND(NOT('Personnel Details'!$N$22=""), $B191&gt;='Personnel Details'!$N$22), IF('Personnel Details'!$P$22="","", 'Personnel Details'!$P$22), IF(AND(NOT('Personnel Details'!$I$22=""), $B191&gt;='Personnel Details'!$I$22), IF('Personnel Details'!$K$22="", "", 'Personnel Details'!$K$22), IF('Personnel Details'!$F$22="", "", 'Personnel Details'!$F$22))))</f>
        <v/>
      </c>
      <c r="JJ191" s="79" t="str">
        <f>IF(JH$9="", "", IF(AND(NOT('Personnel Details'!$N$22=""), $B191&gt;='Personnel Details'!$N$22), 'Personnel Details'!$Q$22, IF(AND(NOT('Personnel Details'!$I$22=""), $B191&gt;='Personnel Details'!$I$22), 'Personnel Details'!$L$22, 'Personnel Details'!$G$22)))</f>
        <v/>
      </c>
      <c r="JK191" s="59" t="str">
        <f t="shared" si="414"/>
        <v/>
      </c>
      <c r="JL191" s="53"/>
      <c r="JN191" s="78" t="str">
        <f>IF(JN$9="", "", IF(AND(NOT('Personnel Details'!$N$23=""), $B191&gt;='Personnel Details'!$N$23), 'Personnel Details'!$O$23, IF(AND(NOT('Personnel Details'!$I$23=""), $B191&gt;='Personnel Details'!$I$23), 'Personnel Details'!$J$23, 'Personnel Details'!$E$23)))</f>
        <v/>
      </c>
      <c r="JO191" s="59" t="str">
        <f>IF(JN$9="", "", IF(AND(NOT('Personnel Details'!$N$23=""), $B191&gt;='Personnel Details'!$N$23), IF('Personnel Details'!$P$23="","", 'Personnel Details'!$P$23), IF(AND(NOT('Personnel Details'!$I$23=""), $B191&gt;='Personnel Details'!$I$23), IF('Personnel Details'!$K$23="", "", 'Personnel Details'!$K$23), IF('Personnel Details'!$F$23="", "", 'Personnel Details'!$F$23))))</f>
        <v/>
      </c>
      <c r="JP191" s="79" t="str">
        <f>IF(JN$9="", "", IF(AND(NOT('Personnel Details'!$N$23=""), $B191&gt;='Personnel Details'!$N$23), 'Personnel Details'!$Q$23, IF(AND(NOT('Personnel Details'!$I$23=""), $B191&gt;='Personnel Details'!$I$23), 'Personnel Details'!$L$23, 'Personnel Details'!$G$23)))</f>
        <v/>
      </c>
      <c r="JQ191" s="59" t="str">
        <f t="shared" si="415"/>
        <v/>
      </c>
      <c r="JR191" s="53"/>
      <c r="JT191" s="78" t="str">
        <f>IF(JT$9="", "", IF(AND(NOT('Personnel Details'!$N$24=""), $B191&gt;='Personnel Details'!$N$24), 'Personnel Details'!$O$24, IF(AND(NOT('Personnel Details'!$I$24=""), $B191&gt;='Personnel Details'!$I$24), 'Personnel Details'!$J$24, 'Personnel Details'!$E$24)))</f>
        <v/>
      </c>
      <c r="JU191" s="59" t="str">
        <f>IF(JT$9="", "", IF(AND(NOT('Personnel Details'!$N$24=""), $B191&gt;='Personnel Details'!$N$24), IF('Personnel Details'!$P$24="","", 'Personnel Details'!$P$24), IF(AND(NOT('Personnel Details'!$I$24=""), $B191&gt;='Personnel Details'!$I$24), IF('Personnel Details'!$K$24="", "", 'Personnel Details'!$K$24), IF('Personnel Details'!$F$24="", "", 'Personnel Details'!$F$24))))</f>
        <v/>
      </c>
      <c r="JV191" s="79" t="str">
        <f>IF(JT$9="", "", IF(AND(NOT('Personnel Details'!$N$24=""), $B191&gt;='Personnel Details'!$N$24), 'Personnel Details'!$Q$24, IF(AND(NOT('Personnel Details'!$I$24=""), $B191&gt;='Personnel Details'!$I$24), 'Personnel Details'!$L$24, 'Personnel Details'!$G$24)))</f>
        <v/>
      </c>
      <c r="JW191" s="59" t="str">
        <f t="shared" si="416"/>
        <v/>
      </c>
      <c r="JX191" s="53"/>
      <c r="JZ191" s="78" t="str">
        <f>IF(JZ$9="", "", IF(AND(NOT('Personnel Details'!$N$25=""), $B191&gt;='Personnel Details'!$N$25), 'Personnel Details'!$O$25, IF(AND(NOT('Personnel Details'!$I$25=""), $B191&gt;='Personnel Details'!$I$25), 'Personnel Details'!$J$25, 'Personnel Details'!$E$25)))</f>
        <v/>
      </c>
      <c r="KA191" s="59" t="str">
        <f>IF(JZ$9="", "", IF(AND(NOT('Personnel Details'!$N$25=""), $B191&gt;='Personnel Details'!$N$25), IF('Personnel Details'!$P$25="","", 'Personnel Details'!$P$25), IF(AND(NOT('Personnel Details'!$I$25=""), $B191&gt;='Personnel Details'!$I$25), IF('Personnel Details'!$K$25="", "", 'Personnel Details'!$K$25), IF('Personnel Details'!$F$25="", "", 'Personnel Details'!$F$25))))</f>
        <v/>
      </c>
      <c r="KB191" s="79" t="str">
        <f>IF(JZ$9="", "", IF(AND(NOT('Personnel Details'!$N$25=""), $B191&gt;='Personnel Details'!$N$25), 'Personnel Details'!$Q$25, IF(AND(NOT('Personnel Details'!$I$25=""), $B191&gt;='Personnel Details'!$I$25), 'Personnel Details'!$L$25, 'Personnel Details'!$G$25)))</f>
        <v/>
      </c>
      <c r="KC191" s="59" t="str">
        <f t="shared" si="417"/>
        <v/>
      </c>
      <c r="KD191" s="53"/>
      <c r="KF191" s="78" t="str">
        <f>IF(KF$9="", "", IF(AND(NOT('Personnel Details'!$N$26=""), $B191&gt;='Personnel Details'!$N$26), 'Personnel Details'!$O$26, IF(AND(NOT('Personnel Details'!$I$26=""), $B191&gt;='Personnel Details'!$I$26), 'Personnel Details'!$J$26, 'Personnel Details'!$E$26)))</f>
        <v/>
      </c>
      <c r="KG191" s="59" t="str">
        <f>IF(KF$9="", "", IF(AND(NOT('Personnel Details'!$N$26=""), $B191&gt;='Personnel Details'!$N$26), IF('Personnel Details'!$P$26="","", 'Personnel Details'!$P$26), IF(AND(NOT('Personnel Details'!$I$26=""), $B191&gt;='Personnel Details'!$I$26), IF('Personnel Details'!$K$26="", "", 'Personnel Details'!$K$26), IF('Personnel Details'!$F$26="", "", 'Personnel Details'!$F$26))))</f>
        <v/>
      </c>
      <c r="KH191" s="79" t="str">
        <f>IF(KF$9="", "", IF(AND(NOT('Personnel Details'!$N$26=""), $B191&gt;='Personnel Details'!$N$26), 'Personnel Details'!$Q$26, IF(AND(NOT('Personnel Details'!$I$26=""), $B191&gt;='Personnel Details'!$I$26), 'Personnel Details'!$L$26, 'Personnel Details'!$G$26)))</f>
        <v/>
      </c>
      <c r="KI191" s="59" t="str">
        <f t="shared" si="418"/>
        <v/>
      </c>
      <c r="KJ191" s="53"/>
      <c r="KL191" s="78" t="str">
        <f>IF(KL$9="", "", IF(AND(NOT('Personnel Details'!$N$27=""), $B191&gt;='Personnel Details'!$N$27), 'Personnel Details'!$O$27, IF(AND(NOT('Personnel Details'!$I$27=""), $B191&gt;='Personnel Details'!$I$27), 'Personnel Details'!$J$27, 'Personnel Details'!$E$27)))</f>
        <v/>
      </c>
      <c r="KM191" s="59" t="str">
        <f>IF(KL$9="", "", IF(AND(NOT('Personnel Details'!$N$27=""), $B191&gt;='Personnel Details'!$N$27), IF('Personnel Details'!$P$27="","", 'Personnel Details'!$P$27), IF(AND(NOT('Personnel Details'!$I$27=""), $B191&gt;='Personnel Details'!$I$27), IF('Personnel Details'!$K$27="", "", 'Personnel Details'!$K$27), IF('Personnel Details'!$F$27="", "", 'Personnel Details'!$F$27))))</f>
        <v/>
      </c>
      <c r="KN191" s="79" t="str">
        <f>IF(KL$9="", "", IF(AND(NOT('Personnel Details'!$N$27=""), $B191&gt;='Personnel Details'!$N$27), 'Personnel Details'!$Q$27, IF(AND(NOT('Personnel Details'!$I$27=""), $B191&gt;='Personnel Details'!$I$27), 'Personnel Details'!$L$27, 'Personnel Details'!$G$27)))</f>
        <v/>
      </c>
      <c r="KO191" s="59" t="str">
        <f t="shared" si="419"/>
        <v/>
      </c>
      <c r="KP191" s="53"/>
      <c r="KR191" s="78" t="str">
        <f>IF(KR$9="", "", IF(AND(NOT('Personnel Details'!$N$28=""), $B191&gt;='Personnel Details'!$N$28), 'Personnel Details'!$O$28, IF(AND(NOT('Personnel Details'!$I$28=""), $B191&gt;='Personnel Details'!$I$28), 'Personnel Details'!$J$28, 'Personnel Details'!$E$28)))</f>
        <v/>
      </c>
      <c r="KS191" s="59" t="str">
        <f>IF(KR$9="", "", IF(AND(NOT('Personnel Details'!$N$28=""), $B191&gt;='Personnel Details'!$N$28), IF('Personnel Details'!$P$28="","", 'Personnel Details'!$P$28), IF(AND(NOT('Personnel Details'!$I$28=""), $B191&gt;='Personnel Details'!$I$28), IF('Personnel Details'!$K$28="", "", 'Personnel Details'!$K$28), IF('Personnel Details'!$F$28="", "", 'Personnel Details'!$F$28))))</f>
        <v/>
      </c>
      <c r="KT191" s="79" t="str">
        <f>IF(KR$9="", "", IF(AND(NOT('Personnel Details'!$N$28=""), $B191&gt;='Personnel Details'!$N$28), 'Personnel Details'!$Q$28, IF(AND(NOT('Personnel Details'!$I$28=""), $B191&gt;='Personnel Details'!$I$28), 'Personnel Details'!$L$28, 'Personnel Details'!$G$28)))</f>
        <v/>
      </c>
      <c r="KU191" s="59" t="str">
        <f t="shared" si="420"/>
        <v/>
      </c>
      <c r="KV191" s="53"/>
      <c r="KX191" s="78" t="str">
        <f>IF(KX$9="", "", IF(AND(NOT('Personnel Details'!$N$29=""), $B191&gt;='Personnel Details'!$N$29), 'Personnel Details'!$O$29, IF(AND(NOT('Personnel Details'!$I$29=""), $B191&gt;='Personnel Details'!$I$29), 'Personnel Details'!$J$29, 'Personnel Details'!$E$29)))</f>
        <v/>
      </c>
      <c r="KY191" s="59" t="str">
        <f>IF(KX$9="", "", IF(AND(NOT('Personnel Details'!$N$29=""), $B191&gt;='Personnel Details'!$N$29), IF('Personnel Details'!$P$29="","", 'Personnel Details'!$P$29), IF(AND(NOT('Personnel Details'!$I$29=""), $B191&gt;='Personnel Details'!$I$29), IF('Personnel Details'!$K$29="", "", 'Personnel Details'!$K$29), IF('Personnel Details'!$F$29="", "", 'Personnel Details'!$F$29))))</f>
        <v/>
      </c>
      <c r="KZ191" s="79" t="str">
        <f>IF(KX$9="", "", IF(AND(NOT('Personnel Details'!$N$29=""), $B191&gt;='Personnel Details'!$N$29), 'Personnel Details'!$Q$29, IF(AND(NOT('Personnel Details'!$I$29=""), $B191&gt;='Personnel Details'!$I$29), 'Personnel Details'!$L$29, 'Personnel Details'!$G$29)))</f>
        <v/>
      </c>
      <c r="LA191" s="59" t="str">
        <f t="shared" si="421"/>
        <v/>
      </c>
      <c r="LB191" s="53"/>
      <c r="LD191" s="78" t="str">
        <f>IF(LD$9="", "", IF(AND(NOT('Personnel Details'!$N$30=""), $B191&gt;='Personnel Details'!$N$30), 'Personnel Details'!$O$30, IF(AND(NOT('Personnel Details'!$I$30=""), $B191&gt;='Personnel Details'!$I$30), 'Personnel Details'!$J$30, 'Personnel Details'!$E$30)))</f>
        <v/>
      </c>
      <c r="LE191" s="59" t="str">
        <f>IF(LD$9="", "", IF(AND(NOT('Personnel Details'!$N$30=""), $B191&gt;='Personnel Details'!$N$30), IF('Personnel Details'!$P$30="","", 'Personnel Details'!$P$30), IF(AND(NOT('Personnel Details'!$I$30=""), $B191&gt;='Personnel Details'!$I$30), IF('Personnel Details'!$K$30="", "", 'Personnel Details'!$K$30), IF('Personnel Details'!$F$30="", "", 'Personnel Details'!$F$30))))</f>
        <v/>
      </c>
      <c r="LF191" s="79" t="str">
        <f>IF(LD$9="", "", IF(AND(NOT('Personnel Details'!$N$30=""), $B191&gt;='Personnel Details'!$N$30), 'Personnel Details'!$Q$30, IF(AND(NOT('Personnel Details'!$I$30=""), $B191&gt;='Personnel Details'!$I$30), 'Personnel Details'!$L$30, 'Personnel Details'!$G$30)))</f>
        <v/>
      </c>
      <c r="LG191" s="59" t="str">
        <f t="shared" si="422"/>
        <v/>
      </c>
      <c r="LH191" s="53"/>
      <c r="LJ191" s="78" t="str">
        <f>IF(LJ$9="", "", IF(AND(NOT('Personnel Details'!$N$31=""), $B191&gt;='Personnel Details'!$N$31), 'Personnel Details'!$O$31, IF(AND(NOT('Personnel Details'!$I$31=""), $B191&gt;='Personnel Details'!$I$31), 'Personnel Details'!$J$31, 'Personnel Details'!$E$31)))</f>
        <v/>
      </c>
      <c r="LK191" s="59" t="str">
        <f>IF(LJ$9="", "", IF(AND(NOT('Personnel Details'!$N$31=""), $B191&gt;='Personnel Details'!$N$31), IF('Personnel Details'!$P$31="","", 'Personnel Details'!$P$31), IF(AND(NOT('Personnel Details'!$I$31=""), $B191&gt;='Personnel Details'!$I$31), IF('Personnel Details'!$K$31="", "", 'Personnel Details'!$K$31), IF('Personnel Details'!$F$31="", "", 'Personnel Details'!$F$31))))</f>
        <v/>
      </c>
      <c r="LL191" s="79" t="str">
        <f>IF(LJ$9="", "", IF(AND(NOT('Personnel Details'!$N$31=""), $B191&gt;='Personnel Details'!$N$31), 'Personnel Details'!$Q$31, IF(AND(NOT('Personnel Details'!$I$31=""), $B191&gt;='Personnel Details'!$I$31), 'Personnel Details'!$L$31, 'Personnel Details'!$G$31)))</f>
        <v/>
      </c>
      <c r="LM191" s="59" t="str">
        <f t="shared" si="423"/>
        <v/>
      </c>
      <c r="LN191" s="53"/>
      <c r="LP191" s="78" t="str">
        <f>IF(LP$9="", "", IF(AND(NOT('Personnel Details'!$N$32=""), $B191&gt;='Personnel Details'!$N$32), 'Personnel Details'!$O$32, IF(AND(NOT('Personnel Details'!$I$32=""), $B191&gt;='Personnel Details'!$I$32), 'Personnel Details'!$J$32, 'Personnel Details'!$E$32)))</f>
        <v/>
      </c>
      <c r="LQ191" s="59" t="str">
        <f>IF(LP$9="", "", IF(AND(NOT('Personnel Details'!$N$32=""), $B191&gt;='Personnel Details'!$N$32), IF('Personnel Details'!$P$32="","", 'Personnel Details'!$P$32), IF(AND(NOT('Personnel Details'!$I$32=""), $B191&gt;='Personnel Details'!$I$32), IF('Personnel Details'!$K$32="", "", 'Personnel Details'!$K$32), IF('Personnel Details'!$F$32="", "", 'Personnel Details'!$F$32))))</f>
        <v/>
      </c>
      <c r="LR191" s="79" t="str">
        <f>IF(LP$9="", "", IF(AND(NOT('Personnel Details'!$N$32=""), $B191&gt;='Personnel Details'!$N$32), 'Personnel Details'!$Q$32, IF(AND(NOT('Personnel Details'!$I$32=""), $B191&gt;='Personnel Details'!$I$32), 'Personnel Details'!$L$32, 'Personnel Details'!$G$32)))</f>
        <v/>
      </c>
      <c r="LS191" s="59" t="str">
        <f t="shared" si="424"/>
        <v/>
      </c>
      <c r="LT191" s="53"/>
      <c r="LV191" s="78" t="str">
        <f>IF(LV$9="", "", IF(AND(NOT('Personnel Details'!$N$33=""), $B191&gt;='Personnel Details'!$N$33), 'Personnel Details'!$O$33, IF(AND(NOT('Personnel Details'!$I$33=""), $B191&gt;='Personnel Details'!$I$33), 'Personnel Details'!$J$33, 'Personnel Details'!$E$33)))</f>
        <v/>
      </c>
      <c r="LW191" s="59" t="str">
        <f>IF(LV$9="", "", IF(AND(NOT('Personnel Details'!$N$33=""), $B191&gt;='Personnel Details'!$N$33), IF('Personnel Details'!$P$33="","", 'Personnel Details'!$P$33), IF(AND(NOT('Personnel Details'!$I$33=""), $B191&gt;='Personnel Details'!$I$33), IF('Personnel Details'!$K$33="", "", 'Personnel Details'!$K$33), IF('Personnel Details'!$F$33="", "", 'Personnel Details'!$F$33))))</f>
        <v/>
      </c>
      <c r="LX191" s="79" t="str">
        <f>IF(LV$9="", "", IF(AND(NOT('Personnel Details'!$N$33=""), $B191&gt;='Personnel Details'!$N$33), 'Personnel Details'!$Q$33, IF(AND(NOT('Personnel Details'!$I$33=""), $B191&gt;='Personnel Details'!$I$33), 'Personnel Details'!$L$33, 'Personnel Details'!$G$33)))</f>
        <v/>
      </c>
      <c r="LY191" s="59" t="str">
        <f t="shared" si="425"/>
        <v/>
      </c>
      <c r="LZ191" s="53"/>
      <c r="MB191" s="78" t="str">
        <f>IF(MB$9="", "", IF(AND(NOT('Personnel Details'!$N$34=""), $B191&gt;='Personnel Details'!$N$34), 'Personnel Details'!$O$34, IF(AND(NOT('Personnel Details'!$I$34=""), $B191&gt;='Personnel Details'!$I$34), 'Personnel Details'!$J$34, 'Personnel Details'!$E$34)))</f>
        <v/>
      </c>
      <c r="MC191" s="59" t="str">
        <f>IF(MB$9="", "", IF(AND(NOT('Personnel Details'!$N$34=""), $B191&gt;='Personnel Details'!$N$34), IF('Personnel Details'!$P$34="","", 'Personnel Details'!$P$34), IF(AND(NOT('Personnel Details'!$I$34=""), $B191&gt;='Personnel Details'!$I$34), IF('Personnel Details'!$K$34="", "", 'Personnel Details'!$K$34), IF('Personnel Details'!$F$34="", "", 'Personnel Details'!$F$34))))</f>
        <v/>
      </c>
      <c r="MD191" s="79" t="str">
        <f>IF(MB$9="", "", IF(AND(NOT('Personnel Details'!$N$34=""), $B191&gt;='Personnel Details'!$N$34), 'Personnel Details'!$Q$34, IF(AND(NOT('Personnel Details'!$I$34=""), $B191&gt;='Personnel Details'!$I$34), 'Personnel Details'!$L$34, 'Personnel Details'!$G$34)))</f>
        <v/>
      </c>
      <c r="ME191" s="59" t="str">
        <f t="shared" si="426"/>
        <v/>
      </c>
      <c r="MF191" s="53"/>
      <c r="MH191" s="78" t="str">
        <f>IF(MH$9="", "", IF(AND(NOT('Personnel Details'!$N$35=""), $B191&gt;='Personnel Details'!$N$35), 'Personnel Details'!$O$35, IF(AND(NOT('Personnel Details'!$I$35=""), $B191&gt;='Personnel Details'!$I$35), 'Personnel Details'!$J$35, 'Personnel Details'!$E$35)))</f>
        <v/>
      </c>
      <c r="MI191" s="59" t="str">
        <f>IF(MH$9="", "", IF(AND(NOT('Personnel Details'!$N$35=""), $B191&gt;='Personnel Details'!$N$35), IF('Personnel Details'!$P$35="","", 'Personnel Details'!$P$35), IF(AND(NOT('Personnel Details'!$I$35=""), $B191&gt;='Personnel Details'!$I$35), IF('Personnel Details'!$K$35="", "", 'Personnel Details'!$K$35), IF('Personnel Details'!$F$35="", "", 'Personnel Details'!$F$35))))</f>
        <v/>
      </c>
      <c r="MJ191" s="79" t="str">
        <f>IF(MH$9="", "", IF(AND(NOT('Personnel Details'!$N$35=""), $B191&gt;='Personnel Details'!$N$35), 'Personnel Details'!$Q$35, IF(AND(NOT('Personnel Details'!$I$35=""), $B191&gt;='Personnel Details'!$I$35), 'Personnel Details'!$L$35, 'Personnel Details'!$G$35)))</f>
        <v/>
      </c>
      <c r="MK191" s="59" t="str">
        <f t="shared" si="427"/>
        <v/>
      </c>
      <c r="ML191" s="53"/>
      <c r="MN191" s="78" t="str">
        <f>IF(MN$9="", "", IF(AND(NOT('Personnel Details'!$N$36=""), $B191&gt;='Personnel Details'!$N$36), 'Personnel Details'!$O$36, IF(AND(NOT('Personnel Details'!$I$36=""), $B191&gt;='Personnel Details'!$I$36), 'Personnel Details'!$J$36, 'Personnel Details'!$E$36)))</f>
        <v/>
      </c>
      <c r="MO191" s="59" t="str">
        <f>IF(MN$9="", "", IF(AND(NOT('Personnel Details'!$N$36=""), $B191&gt;='Personnel Details'!$N$36), IF('Personnel Details'!$P$36="","", 'Personnel Details'!$P$36), IF(AND(NOT('Personnel Details'!$I$36=""), $B191&gt;='Personnel Details'!$I$36), IF('Personnel Details'!$K$36="", "", 'Personnel Details'!$K$36), IF('Personnel Details'!$F$36="", "", 'Personnel Details'!$F$36))))</f>
        <v/>
      </c>
      <c r="MP191" s="79" t="str">
        <f>IF(MN$9="", "", IF(AND(NOT('Personnel Details'!$N$36=""), $B191&gt;='Personnel Details'!$N$36), 'Personnel Details'!$Q$36, IF(AND(NOT('Personnel Details'!$I$36=""), $B191&gt;='Personnel Details'!$I$36), 'Personnel Details'!$L$36, 'Personnel Details'!$G$36)))</f>
        <v/>
      </c>
      <c r="MQ191" s="59" t="str">
        <f t="shared" si="428"/>
        <v/>
      </c>
      <c r="MR191" s="53"/>
      <c r="MT191" s="78" t="str">
        <f>IF(MT$9="", "", IF(AND(NOT('Personnel Details'!$N$37=""), $B191&gt;='Personnel Details'!$N$37), 'Personnel Details'!$O$37, IF(AND(NOT('Personnel Details'!$I$37=""), $B191&gt;='Personnel Details'!$I$37), 'Personnel Details'!$J$37, 'Personnel Details'!$E$37)))</f>
        <v/>
      </c>
      <c r="MU191" s="59" t="str">
        <f>IF(MT$9="", "", IF(AND(NOT('Personnel Details'!$N$37=""), $B191&gt;='Personnel Details'!$N$37), IF('Personnel Details'!$P$37="","", 'Personnel Details'!$P$37), IF(AND(NOT('Personnel Details'!$I$37=""), $B191&gt;='Personnel Details'!$I$37), IF('Personnel Details'!$K$37="", "", 'Personnel Details'!$K$37), IF('Personnel Details'!$F$37="", "", 'Personnel Details'!$F$37))))</f>
        <v/>
      </c>
      <c r="MV191" s="79" t="str">
        <f>IF(MT$9="", "", IF(AND(NOT('Personnel Details'!$N$37=""), $B191&gt;='Personnel Details'!$N$37), 'Personnel Details'!$Q$37, IF(AND(NOT('Personnel Details'!$I$37=""), $B191&gt;='Personnel Details'!$I$37), 'Personnel Details'!$L$37, 'Personnel Details'!$G$37)))</f>
        <v/>
      </c>
      <c r="MW191" s="59" t="str">
        <f t="shared" si="429"/>
        <v/>
      </c>
      <c r="MX191" s="53"/>
      <c r="MZ191" s="78" t="str">
        <f>IF(MZ$9="", "", IF(AND(NOT('Personnel Details'!$N$38=""), $B191&gt;='Personnel Details'!$N$38), 'Personnel Details'!$O$38, IF(AND(NOT('Personnel Details'!$I$38=""), $B191&gt;='Personnel Details'!$I$38), 'Personnel Details'!$J$38, 'Personnel Details'!$E$38)))</f>
        <v/>
      </c>
      <c r="NA191" s="59" t="str">
        <f>IF(MZ$9="", "", IF(AND(NOT('Personnel Details'!$N$38=""), $B191&gt;='Personnel Details'!$N$38), IF('Personnel Details'!$P$38="","", 'Personnel Details'!$P$38), IF(AND(NOT('Personnel Details'!$I$38=""), $B191&gt;='Personnel Details'!$I$38), IF('Personnel Details'!$K$38="", "", 'Personnel Details'!$K$38), IF('Personnel Details'!$F$38="", "", 'Personnel Details'!$F$38))))</f>
        <v/>
      </c>
      <c r="NB191" s="79" t="str">
        <f>IF(MZ$9="", "", IF(AND(NOT('Personnel Details'!$N$38=""), $B191&gt;='Personnel Details'!$N$38), 'Personnel Details'!$Q$38, IF(AND(NOT('Personnel Details'!$I$38=""), $B191&gt;='Personnel Details'!$I$38), 'Personnel Details'!$L$38, 'Personnel Details'!$G$38)))</f>
        <v/>
      </c>
      <c r="NC191" s="59" t="str">
        <f t="shared" si="430"/>
        <v/>
      </c>
      <c r="ND191" s="53"/>
      <c r="NF191" s="78" t="str">
        <f>IF(NF$9="", "", IF(AND(NOT('Personnel Details'!$N$39=""), $B191&gt;='Personnel Details'!$N$39), 'Personnel Details'!$O$39, IF(AND(NOT('Personnel Details'!$I$39=""), $B191&gt;='Personnel Details'!$I$39), 'Personnel Details'!$J$39, 'Personnel Details'!$E$39)))</f>
        <v/>
      </c>
      <c r="NG191" s="59" t="str">
        <f>IF(NF$9="", "", IF(AND(NOT('Personnel Details'!$N$39=""), $B191&gt;='Personnel Details'!$N$39), IF('Personnel Details'!$P$39="","", 'Personnel Details'!$P$39), IF(AND(NOT('Personnel Details'!$I$39=""), $B191&gt;='Personnel Details'!$I$39), IF('Personnel Details'!$K$39="", "", 'Personnel Details'!$K$39), IF('Personnel Details'!$F$39="", "", 'Personnel Details'!$F$39))))</f>
        <v/>
      </c>
      <c r="NH191" s="79" t="str">
        <f>IF(NF$9="", "", IF(AND(NOT('Personnel Details'!$N$39=""), $B191&gt;='Personnel Details'!$N$39), 'Personnel Details'!$Q$39, IF(AND(NOT('Personnel Details'!$I$39=""), $B191&gt;='Personnel Details'!$I$39), 'Personnel Details'!$L$39, 'Personnel Details'!$G$39)))</f>
        <v/>
      </c>
      <c r="NI191" s="59" t="str">
        <f t="shared" si="431"/>
        <v/>
      </c>
      <c r="NJ191" s="53"/>
      <c r="NL191" s="78" t="str">
        <f>IF(NL$9="", "", IF(AND(NOT('Personnel Details'!$N$40=""), $B191&gt;='Personnel Details'!$N$40), 'Personnel Details'!$O$40, IF(AND(NOT('Personnel Details'!$I$40=""), $B191&gt;='Personnel Details'!$I$40), 'Personnel Details'!$J$40, 'Personnel Details'!$E$40)))</f>
        <v/>
      </c>
      <c r="NM191" s="59" t="str">
        <f>IF(NL$9="", "", IF(AND(NOT('Personnel Details'!$N$40=""), $B191&gt;='Personnel Details'!$N$40), IF('Personnel Details'!$P$40="","", 'Personnel Details'!$P$40), IF(AND(NOT('Personnel Details'!$I$40=""), $B191&gt;='Personnel Details'!$I$40), IF('Personnel Details'!$K$40="", "", 'Personnel Details'!$K$40), IF('Personnel Details'!$F$40="", "", 'Personnel Details'!$F$40))))</f>
        <v/>
      </c>
      <c r="NN191" s="79" t="str">
        <f>IF(NL$9="", "", IF(AND(NOT('Personnel Details'!$N$40=""), $B191&gt;='Personnel Details'!$N$40), 'Personnel Details'!$Q$40, IF(AND(NOT('Personnel Details'!$I$40=""), $B191&gt;='Personnel Details'!$I$40), 'Personnel Details'!$L$40, 'Personnel Details'!$G$40)))</f>
        <v/>
      </c>
      <c r="NO191" s="59" t="str">
        <f t="shared" si="432"/>
        <v/>
      </c>
      <c r="NP191" s="53"/>
    </row>
    <row r="192" spans="1:380" x14ac:dyDescent="0.25">
      <c r="A192" s="32"/>
      <c r="B192" s="113" t="str">
        <f>IFERROR(IF(B191+1&gt;'Personnel Details'!$U$5, "", B191+1), "")</f>
        <v/>
      </c>
      <c r="C192" s="32"/>
      <c r="D192" s="120"/>
      <c r="E192" s="13" t="str">
        <f t="shared" si="311"/>
        <v/>
      </c>
      <c r="F192" s="13" t="str">
        <f t="shared" si="342"/>
        <v/>
      </c>
      <c r="G192" s="56" t="str">
        <f t="shared" si="433"/>
        <v/>
      </c>
      <c r="H192" s="16" t="str">
        <f t="shared" si="343"/>
        <v/>
      </c>
      <c r="I192" s="32"/>
      <c r="J192" s="120"/>
      <c r="K192" s="62" t="str">
        <f t="shared" si="312"/>
        <v/>
      </c>
      <c r="L192" s="62" t="str">
        <f t="shared" si="344"/>
        <v/>
      </c>
      <c r="M192" s="65" t="str">
        <f t="shared" si="434"/>
        <v/>
      </c>
      <c r="N192" s="68" t="str">
        <f t="shared" si="345"/>
        <v/>
      </c>
      <c r="O192" s="32"/>
      <c r="P192" s="120"/>
      <c r="Q192" s="62" t="str">
        <f t="shared" si="313"/>
        <v/>
      </c>
      <c r="R192" s="62" t="str">
        <f t="shared" si="346"/>
        <v/>
      </c>
      <c r="S192" s="65" t="str">
        <f t="shared" si="435"/>
        <v/>
      </c>
      <c r="T192" s="68" t="str">
        <f t="shared" si="347"/>
        <v/>
      </c>
      <c r="U192" s="32"/>
      <c r="V192" s="120"/>
      <c r="W192" s="62" t="str">
        <f t="shared" si="314"/>
        <v/>
      </c>
      <c r="X192" s="62" t="str">
        <f t="shared" si="348"/>
        <v/>
      </c>
      <c r="Y192" s="65" t="str">
        <f t="shared" si="436"/>
        <v/>
      </c>
      <c r="Z192" s="68" t="str">
        <f t="shared" si="349"/>
        <v/>
      </c>
      <c r="AA192" s="32"/>
      <c r="AB192" s="120"/>
      <c r="AC192" s="62" t="str">
        <f t="shared" si="315"/>
        <v/>
      </c>
      <c r="AD192" s="62" t="str">
        <f t="shared" si="350"/>
        <v/>
      </c>
      <c r="AE192" s="65" t="str">
        <f t="shared" si="437"/>
        <v/>
      </c>
      <c r="AF192" s="68" t="str">
        <f t="shared" si="351"/>
        <v/>
      </c>
      <c r="AG192" s="32"/>
      <c r="AH192" s="120"/>
      <c r="AI192" s="62" t="str">
        <f t="shared" si="316"/>
        <v/>
      </c>
      <c r="AJ192" s="62" t="str">
        <f t="shared" si="352"/>
        <v/>
      </c>
      <c r="AK192" s="65" t="str">
        <f t="shared" si="438"/>
        <v/>
      </c>
      <c r="AL192" s="68" t="str">
        <f t="shared" si="353"/>
        <v/>
      </c>
      <c r="AM192" s="32"/>
      <c r="AN192" s="120"/>
      <c r="AO192" s="62" t="str">
        <f t="shared" si="317"/>
        <v/>
      </c>
      <c r="AP192" s="62" t="str">
        <f t="shared" si="354"/>
        <v/>
      </c>
      <c r="AQ192" s="65" t="str">
        <f t="shared" si="439"/>
        <v/>
      </c>
      <c r="AR192" s="68" t="str">
        <f t="shared" si="355"/>
        <v/>
      </c>
      <c r="AS192" s="32"/>
      <c r="AT192" s="120"/>
      <c r="AU192" s="62" t="str">
        <f t="shared" si="318"/>
        <v/>
      </c>
      <c r="AV192" s="62" t="str">
        <f t="shared" si="356"/>
        <v/>
      </c>
      <c r="AW192" s="65" t="str">
        <f t="shared" si="440"/>
        <v/>
      </c>
      <c r="AX192" s="68" t="str">
        <f t="shared" si="357"/>
        <v/>
      </c>
      <c r="AY192" s="32"/>
      <c r="AZ192" s="120"/>
      <c r="BA192" s="62" t="str">
        <f t="shared" si="319"/>
        <v/>
      </c>
      <c r="BB192" s="62" t="str">
        <f t="shared" si="358"/>
        <v/>
      </c>
      <c r="BC192" s="65" t="str">
        <f t="shared" si="441"/>
        <v/>
      </c>
      <c r="BD192" s="68" t="str">
        <f t="shared" si="359"/>
        <v/>
      </c>
      <c r="BE192" s="32"/>
      <c r="BF192" s="120"/>
      <c r="BG192" s="62" t="str">
        <f t="shared" si="320"/>
        <v/>
      </c>
      <c r="BH192" s="62" t="str">
        <f t="shared" si="360"/>
        <v/>
      </c>
      <c r="BI192" s="65" t="str">
        <f t="shared" si="442"/>
        <v/>
      </c>
      <c r="BJ192" s="68" t="str">
        <f t="shared" si="361"/>
        <v/>
      </c>
      <c r="BK192" s="32"/>
      <c r="BL192" s="120"/>
      <c r="BM192" s="62" t="str">
        <f t="shared" si="321"/>
        <v/>
      </c>
      <c r="BN192" s="62" t="str">
        <f t="shared" si="362"/>
        <v/>
      </c>
      <c r="BO192" s="65" t="str">
        <f t="shared" si="443"/>
        <v/>
      </c>
      <c r="BP192" s="68" t="str">
        <f t="shared" si="363"/>
        <v/>
      </c>
      <c r="BQ192" s="32"/>
      <c r="BR192" s="120"/>
      <c r="BS192" s="62" t="str">
        <f t="shared" si="322"/>
        <v/>
      </c>
      <c r="BT192" s="62" t="str">
        <f t="shared" si="364"/>
        <v/>
      </c>
      <c r="BU192" s="65" t="str">
        <f t="shared" si="444"/>
        <v/>
      </c>
      <c r="BV192" s="68" t="str">
        <f t="shared" si="365"/>
        <v/>
      </c>
      <c r="BW192" s="32"/>
      <c r="BX192" s="120"/>
      <c r="BY192" s="62" t="str">
        <f t="shared" si="323"/>
        <v/>
      </c>
      <c r="BZ192" s="62" t="str">
        <f t="shared" si="366"/>
        <v/>
      </c>
      <c r="CA192" s="65" t="str">
        <f t="shared" si="445"/>
        <v/>
      </c>
      <c r="CB192" s="68" t="str">
        <f t="shared" si="367"/>
        <v/>
      </c>
      <c r="CC192" s="32"/>
      <c r="CD192" s="120"/>
      <c r="CE192" s="62" t="str">
        <f t="shared" si="324"/>
        <v/>
      </c>
      <c r="CF192" s="62" t="str">
        <f t="shared" si="368"/>
        <v/>
      </c>
      <c r="CG192" s="65" t="str">
        <f t="shared" si="446"/>
        <v/>
      </c>
      <c r="CH192" s="68" t="str">
        <f t="shared" si="369"/>
        <v/>
      </c>
      <c r="CI192" s="32"/>
      <c r="CJ192" s="120"/>
      <c r="CK192" s="62" t="str">
        <f t="shared" si="325"/>
        <v/>
      </c>
      <c r="CL192" s="62" t="str">
        <f t="shared" si="370"/>
        <v/>
      </c>
      <c r="CM192" s="65" t="str">
        <f t="shared" si="447"/>
        <v/>
      </c>
      <c r="CN192" s="68" t="str">
        <f t="shared" si="371"/>
        <v/>
      </c>
      <c r="CO192" s="32"/>
      <c r="CP192" s="120"/>
      <c r="CQ192" s="62" t="str">
        <f t="shared" si="326"/>
        <v/>
      </c>
      <c r="CR192" s="62" t="str">
        <f t="shared" si="372"/>
        <v/>
      </c>
      <c r="CS192" s="65" t="str">
        <f t="shared" si="448"/>
        <v/>
      </c>
      <c r="CT192" s="68" t="str">
        <f t="shared" si="373"/>
        <v/>
      </c>
      <c r="CU192" s="32"/>
      <c r="CV192" s="120"/>
      <c r="CW192" s="62" t="str">
        <f t="shared" si="327"/>
        <v/>
      </c>
      <c r="CX192" s="62" t="str">
        <f t="shared" si="374"/>
        <v/>
      </c>
      <c r="CY192" s="65" t="str">
        <f t="shared" si="449"/>
        <v/>
      </c>
      <c r="CZ192" s="68" t="str">
        <f t="shared" si="375"/>
        <v/>
      </c>
      <c r="DA192" s="32"/>
      <c r="DB192" s="120"/>
      <c r="DC192" s="62" t="str">
        <f t="shared" si="328"/>
        <v/>
      </c>
      <c r="DD192" s="62" t="str">
        <f t="shared" si="376"/>
        <v/>
      </c>
      <c r="DE192" s="65" t="str">
        <f t="shared" si="450"/>
        <v/>
      </c>
      <c r="DF192" s="68" t="str">
        <f t="shared" si="377"/>
        <v/>
      </c>
      <c r="DG192" s="32"/>
      <c r="DH192" s="120"/>
      <c r="DI192" s="62" t="str">
        <f t="shared" si="329"/>
        <v/>
      </c>
      <c r="DJ192" s="62" t="str">
        <f t="shared" si="378"/>
        <v/>
      </c>
      <c r="DK192" s="65" t="str">
        <f t="shared" si="451"/>
        <v/>
      </c>
      <c r="DL192" s="68" t="str">
        <f t="shared" si="379"/>
        <v/>
      </c>
      <c r="DM192" s="32"/>
      <c r="DN192" s="120"/>
      <c r="DO192" s="62" t="str">
        <f t="shared" si="330"/>
        <v/>
      </c>
      <c r="DP192" s="62" t="str">
        <f t="shared" si="380"/>
        <v/>
      </c>
      <c r="DQ192" s="65" t="str">
        <f t="shared" si="452"/>
        <v/>
      </c>
      <c r="DR192" s="68" t="str">
        <f t="shared" si="381"/>
        <v/>
      </c>
      <c r="DS192" s="32"/>
      <c r="DT192" s="120"/>
      <c r="DU192" s="62" t="str">
        <f t="shared" si="331"/>
        <v/>
      </c>
      <c r="DV192" s="62" t="str">
        <f t="shared" si="382"/>
        <v/>
      </c>
      <c r="DW192" s="65" t="str">
        <f t="shared" si="453"/>
        <v/>
      </c>
      <c r="DX192" s="68" t="str">
        <f t="shared" si="383"/>
        <v/>
      </c>
      <c r="DY192" s="32"/>
      <c r="DZ192" s="120"/>
      <c r="EA192" s="62" t="str">
        <f t="shared" si="332"/>
        <v/>
      </c>
      <c r="EB192" s="62" t="str">
        <f t="shared" si="384"/>
        <v/>
      </c>
      <c r="EC192" s="65" t="str">
        <f t="shared" si="454"/>
        <v/>
      </c>
      <c r="ED192" s="68" t="str">
        <f t="shared" si="385"/>
        <v/>
      </c>
      <c r="EE192" s="32"/>
      <c r="EF192" s="120"/>
      <c r="EG192" s="62" t="str">
        <f t="shared" si="333"/>
        <v/>
      </c>
      <c r="EH192" s="62" t="str">
        <f t="shared" si="386"/>
        <v/>
      </c>
      <c r="EI192" s="65" t="str">
        <f t="shared" si="455"/>
        <v/>
      </c>
      <c r="EJ192" s="68" t="str">
        <f t="shared" si="387"/>
        <v/>
      </c>
      <c r="EK192" s="32"/>
      <c r="EL192" s="120"/>
      <c r="EM192" s="62" t="str">
        <f t="shared" si="334"/>
        <v/>
      </c>
      <c r="EN192" s="62" t="str">
        <f t="shared" si="388"/>
        <v/>
      </c>
      <c r="EO192" s="65" t="str">
        <f t="shared" si="456"/>
        <v/>
      </c>
      <c r="EP192" s="68" t="str">
        <f t="shared" si="389"/>
        <v/>
      </c>
      <c r="EQ192" s="32"/>
      <c r="ER192" s="120"/>
      <c r="ES192" s="62" t="str">
        <f t="shared" si="335"/>
        <v/>
      </c>
      <c r="ET192" s="62" t="str">
        <f t="shared" si="390"/>
        <v/>
      </c>
      <c r="EU192" s="65" t="str">
        <f t="shared" si="457"/>
        <v/>
      </c>
      <c r="EV192" s="68" t="str">
        <f t="shared" si="391"/>
        <v/>
      </c>
      <c r="EW192" s="32"/>
      <c r="EX192" s="120"/>
      <c r="EY192" s="62" t="str">
        <f t="shared" si="336"/>
        <v/>
      </c>
      <c r="EZ192" s="62" t="str">
        <f t="shared" si="392"/>
        <v/>
      </c>
      <c r="FA192" s="65" t="str">
        <f t="shared" si="458"/>
        <v/>
      </c>
      <c r="FB192" s="68" t="str">
        <f t="shared" si="393"/>
        <v/>
      </c>
      <c r="FC192" s="32"/>
      <c r="FD192" s="120"/>
      <c r="FE192" s="62" t="str">
        <f t="shared" si="337"/>
        <v/>
      </c>
      <c r="FF192" s="62" t="str">
        <f t="shared" si="394"/>
        <v/>
      </c>
      <c r="FG192" s="65" t="str">
        <f t="shared" si="459"/>
        <v/>
      </c>
      <c r="FH192" s="68" t="str">
        <f t="shared" si="395"/>
        <v/>
      </c>
      <c r="FI192" s="32"/>
      <c r="FJ192" s="120"/>
      <c r="FK192" s="62" t="str">
        <f t="shared" si="338"/>
        <v/>
      </c>
      <c r="FL192" s="62" t="str">
        <f t="shared" si="396"/>
        <v/>
      </c>
      <c r="FM192" s="65" t="str">
        <f t="shared" si="460"/>
        <v/>
      </c>
      <c r="FN192" s="68" t="str">
        <f t="shared" si="397"/>
        <v/>
      </c>
      <c r="FO192" s="32"/>
      <c r="FP192" s="120"/>
      <c r="FQ192" s="62" t="str">
        <f t="shared" si="339"/>
        <v/>
      </c>
      <c r="FR192" s="62" t="str">
        <f t="shared" si="398"/>
        <v/>
      </c>
      <c r="FS192" s="65" t="str">
        <f t="shared" si="461"/>
        <v/>
      </c>
      <c r="FT192" s="68" t="str">
        <f t="shared" si="399"/>
        <v/>
      </c>
      <c r="FU192" s="32"/>
      <c r="FV192" s="120"/>
      <c r="FW192" s="62" t="str">
        <f t="shared" si="340"/>
        <v/>
      </c>
      <c r="FX192" s="62" t="str">
        <f t="shared" si="400"/>
        <v/>
      </c>
      <c r="FY192" s="65" t="str">
        <f t="shared" si="462"/>
        <v/>
      </c>
      <c r="FZ192" s="68" t="str">
        <f t="shared" si="401"/>
        <v/>
      </c>
      <c r="GA192" s="32"/>
      <c r="GC192" s="7" t="str">
        <f t="shared" si="402"/>
        <v/>
      </c>
      <c r="GD192" s="7" t="str">
        <f t="shared" ca="1" si="341"/>
        <v/>
      </c>
      <c r="GT192" s="71" t="str">
        <f>IF(GT$9="", "", IF(AND(NOT('Personnel Details'!$N$11=""), $B192&gt;='Personnel Details'!$N$11), 'Personnel Details'!$O$11, IF(AND(NOT('Personnel Details'!$I$11=""), $B192&gt;='Personnel Details'!$I$11), 'Personnel Details'!$J$11, 'Personnel Details'!$E$11)))</f>
        <v/>
      </c>
      <c r="GU192" s="59" t="str">
        <f>IF(GT$9="", "", IF(AND(NOT('Personnel Details'!$N$11=""), $B192&gt;='Personnel Details'!$N$11), IF('Personnel Details'!$P$11="","", 'Personnel Details'!$P$11), IF(AND(NOT('Personnel Details'!$I$11=""), $B192&gt;='Personnel Details'!$I$11), IF('Personnel Details'!$K$11="", "", 'Personnel Details'!$K$11), IF('Personnel Details'!$F$11="", "", 'Personnel Details'!$F$11))))</f>
        <v/>
      </c>
      <c r="GV192" s="74" t="str">
        <f>IF(GT$9="", "", IF(AND(NOT('Personnel Details'!$N$11=""), $B192&gt;='Personnel Details'!$N$11), 'Personnel Details'!$Q$11, IF(AND(NOT('Personnel Details'!$I$11=""), $B192&gt;='Personnel Details'!$I$11), 'Personnel Details'!$L$11, 'Personnel Details'!$G$11)))</f>
        <v/>
      </c>
      <c r="GW192" s="59" t="str">
        <f t="shared" si="403"/>
        <v/>
      </c>
      <c r="GX192" s="53"/>
      <c r="GZ192" s="78" t="str">
        <f>IF(GZ$9="", "", IF(AND(NOT('Personnel Details'!$N$12=""), $B192&gt;='Personnel Details'!$N$12), 'Personnel Details'!$O$12, IF(AND(NOT('Personnel Details'!$I$12=""), $B192&gt;='Personnel Details'!$I$12), 'Personnel Details'!$J$12, 'Personnel Details'!$E$12)))</f>
        <v/>
      </c>
      <c r="HA192" s="59" t="str">
        <f>IF(GZ$9="", "", IF(AND(NOT('Personnel Details'!$N$12=""), $B192&gt;='Personnel Details'!$N$12), IF('Personnel Details'!$P$12="","", 'Personnel Details'!$P$12), IF(AND(NOT('Personnel Details'!$I$12=""), $B192&gt;='Personnel Details'!$I$12), IF('Personnel Details'!$K$12="", "", 'Personnel Details'!$K$12), IF('Personnel Details'!$F$12="", "", 'Personnel Details'!$F$12))))</f>
        <v/>
      </c>
      <c r="HB192" s="79" t="str">
        <f>IF(GZ$9="", "", IF(AND(NOT('Personnel Details'!$N$12=""), $B192&gt;='Personnel Details'!$N$12), 'Personnel Details'!$Q$12, IF(AND(NOT('Personnel Details'!$I$12=""), $B192&gt;='Personnel Details'!$I$12), 'Personnel Details'!$L$12, 'Personnel Details'!$G$12)))</f>
        <v/>
      </c>
      <c r="HC192" s="59" t="str">
        <f t="shared" si="404"/>
        <v/>
      </c>
      <c r="HD192" s="53"/>
      <c r="HF192" s="78" t="str">
        <f>IF(HF$9="", "", IF(AND(NOT('Personnel Details'!$N$13=""), $B192&gt;='Personnel Details'!$N$13), 'Personnel Details'!$O$13, IF(AND(NOT('Personnel Details'!$I$13=""), $B192&gt;='Personnel Details'!$I$13), 'Personnel Details'!$J$13, 'Personnel Details'!$E$13)))</f>
        <v/>
      </c>
      <c r="HG192" s="59" t="str">
        <f>IF(HF$9="", "", IF(AND(NOT('Personnel Details'!$N$13=""), $B192&gt;='Personnel Details'!$N$13), IF('Personnel Details'!$P$13="","", 'Personnel Details'!$P$13), IF(AND(NOT('Personnel Details'!$I$13=""), $B192&gt;='Personnel Details'!$I$13), IF('Personnel Details'!$K$13="", "", 'Personnel Details'!$K$13), IF('Personnel Details'!$F$13="", "", 'Personnel Details'!$F$13))))</f>
        <v/>
      </c>
      <c r="HH192" s="79" t="str">
        <f>IF(HF$9="", "", IF(AND(NOT('Personnel Details'!$N$13=""), $B192&gt;='Personnel Details'!$N$13), 'Personnel Details'!$Q$13, IF(AND(NOT('Personnel Details'!$I$13=""), $B192&gt;='Personnel Details'!$I$13), 'Personnel Details'!$L$13, 'Personnel Details'!$G$13)))</f>
        <v/>
      </c>
      <c r="HI192" s="59" t="str">
        <f t="shared" si="405"/>
        <v/>
      </c>
      <c r="HJ192" s="53"/>
      <c r="HL192" s="78" t="str">
        <f>IF(HL$9="", "", IF(AND(NOT('Personnel Details'!$N$14=""), $B192&gt;='Personnel Details'!$N$14), 'Personnel Details'!$O$14, IF(AND(NOT('Personnel Details'!$I$14=""), $B192&gt;='Personnel Details'!$I$14), 'Personnel Details'!$J$14, 'Personnel Details'!$E$14)))</f>
        <v/>
      </c>
      <c r="HM192" s="59" t="str">
        <f>IF(HL$9="", "", IF(AND(NOT('Personnel Details'!$N$14=""), $B192&gt;='Personnel Details'!$N$14), IF('Personnel Details'!$P$14="","", 'Personnel Details'!$P$14), IF(AND(NOT('Personnel Details'!$I$14=""), $B192&gt;='Personnel Details'!$I$14), IF('Personnel Details'!$K$14="", "", 'Personnel Details'!$K$14), IF('Personnel Details'!$F$14="", "", 'Personnel Details'!$F$14))))</f>
        <v/>
      </c>
      <c r="HN192" s="79" t="str">
        <f>IF(HL$9="", "", IF(AND(NOT('Personnel Details'!$N$14=""), $B192&gt;='Personnel Details'!$N$14), 'Personnel Details'!$Q$14, IF(AND(NOT('Personnel Details'!$I$14=""), $B192&gt;='Personnel Details'!$I$14), 'Personnel Details'!$L$14, 'Personnel Details'!$G$14)))</f>
        <v/>
      </c>
      <c r="HO192" s="59" t="str">
        <f t="shared" si="406"/>
        <v/>
      </c>
      <c r="HP192" s="53"/>
      <c r="HR192" s="78" t="str">
        <f>IF(HR$9="", "", IF(AND(NOT('Personnel Details'!$N$15=""), $B192&gt;='Personnel Details'!$N$15), 'Personnel Details'!$O$15, IF(AND(NOT('Personnel Details'!$I$15=""), $B192&gt;='Personnel Details'!$I$15), 'Personnel Details'!$J$15, 'Personnel Details'!$E$15)))</f>
        <v/>
      </c>
      <c r="HS192" s="59" t="str">
        <f>IF(HR$9="", "", IF(AND(NOT('Personnel Details'!$N$15=""), $B192&gt;='Personnel Details'!$N$15), IF('Personnel Details'!$P$15="","", 'Personnel Details'!$P$15), IF(AND(NOT('Personnel Details'!$I$15=""), $B192&gt;='Personnel Details'!$I$15), IF('Personnel Details'!$K$15="", "", 'Personnel Details'!$K$15), IF('Personnel Details'!$F$15="", "", 'Personnel Details'!$F$15))))</f>
        <v/>
      </c>
      <c r="HT192" s="79" t="str">
        <f>IF(HR$9="", "", IF(AND(NOT('Personnel Details'!$N$15=""), $B192&gt;='Personnel Details'!$N$15), 'Personnel Details'!$Q$15, IF(AND(NOT('Personnel Details'!$I$15=""), $B192&gt;='Personnel Details'!$I$15), 'Personnel Details'!$L$15, 'Personnel Details'!$G$15)))</f>
        <v/>
      </c>
      <c r="HU192" s="59" t="str">
        <f t="shared" si="407"/>
        <v/>
      </c>
      <c r="HV192" s="53"/>
      <c r="HX192" s="78" t="str">
        <f>IF(HX$9="", "", IF(AND(NOT('Personnel Details'!$N$16=""), $B192&gt;='Personnel Details'!$N$16), 'Personnel Details'!$O$16, IF(AND(NOT('Personnel Details'!$I$16=""), $B192&gt;='Personnel Details'!$I$16), 'Personnel Details'!$J$16, 'Personnel Details'!$E$16)))</f>
        <v/>
      </c>
      <c r="HY192" s="59" t="str">
        <f>IF(HX$9="", "", IF(AND(NOT('Personnel Details'!$N$16=""), $B192&gt;='Personnel Details'!$N$16), IF('Personnel Details'!$P$16="","", 'Personnel Details'!$P$16), IF(AND(NOT('Personnel Details'!$I$16=""), $B192&gt;='Personnel Details'!$I$16), IF('Personnel Details'!$K$16="", "", 'Personnel Details'!$K$16), IF('Personnel Details'!$F$16="", "", 'Personnel Details'!$F$16))))</f>
        <v/>
      </c>
      <c r="HZ192" s="79" t="str">
        <f>IF(HX$9="", "", IF(AND(NOT('Personnel Details'!$N$16=""), $B192&gt;='Personnel Details'!$N$16), 'Personnel Details'!$Q$16, IF(AND(NOT('Personnel Details'!$I$16=""), $B192&gt;='Personnel Details'!$I$16), 'Personnel Details'!$L$16, 'Personnel Details'!$G$16)))</f>
        <v/>
      </c>
      <c r="IA192" s="59" t="str">
        <f t="shared" si="408"/>
        <v/>
      </c>
      <c r="IB192" s="53"/>
      <c r="ID192" s="78" t="str">
        <f>IF(ID$9="", "", IF(AND(NOT('Personnel Details'!$N$17=""), $B192&gt;='Personnel Details'!$N$17), 'Personnel Details'!$O$17, IF(AND(NOT('Personnel Details'!$I$17=""), $B192&gt;='Personnel Details'!$I$17), 'Personnel Details'!$J$17, 'Personnel Details'!$E$17)))</f>
        <v/>
      </c>
      <c r="IE192" s="59" t="str">
        <f>IF(ID$9="", "", IF(AND(NOT('Personnel Details'!$N$17=""), $B192&gt;='Personnel Details'!$N$17), IF('Personnel Details'!$P$17="","", 'Personnel Details'!$P$17), IF(AND(NOT('Personnel Details'!$I$17=""), $B192&gt;='Personnel Details'!$I$17), IF('Personnel Details'!$K$17="", "", 'Personnel Details'!$K$17), IF('Personnel Details'!$F$17="", "", 'Personnel Details'!$F$17))))</f>
        <v/>
      </c>
      <c r="IF192" s="79" t="str">
        <f>IF(ID$9="", "", IF(AND(NOT('Personnel Details'!$N$17=""), $B192&gt;='Personnel Details'!$N$17), 'Personnel Details'!$Q$17, IF(AND(NOT('Personnel Details'!$I$17=""), $B192&gt;='Personnel Details'!$I$17), 'Personnel Details'!$L$17, 'Personnel Details'!$G$17)))</f>
        <v/>
      </c>
      <c r="IG192" s="59" t="str">
        <f t="shared" si="409"/>
        <v/>
      </c>
      <c r="IH192" s="53"/>
      <c r="IJ192" s="78" t="str">
        <f>IF(IJ$9="", "", IF(AND(NOT('Personnel Details'!$N$18=""), $B192&gt;='Personnel Details'!$N$18), 'Personnel Details'!$O$18, IF(AND(NOT('Personnel Details'!$I$18=""), $B192&gt;='Personnel Details'!$I$18), 'Personnel Details'!$J$18, 'Personnel Details'!$E$18)))</f>
        <v/>
      </c>
      <c r="IK192" s="59" t="str">
        <f>IF(IJ$9="", "", IF(AND(NOT('Personnel Details'!$N$18=""), $B192&gt;='Personnel Details'!$N$18), IF('Personnel Details'!$P$18="","", 'Personnel Details'!$P$18), IF(AND(NOT('Personnel Details'!$I$18=""), $B192&gt;='Personnel Details'!$I$18), IF('Personnel Details'!$K$18="", "", 'Personnel Details'!$K$18), IF('Personnel Details'!$F$18="", "", 'Personnel Details'!$F$18))))</f>
        <v/>
      </c>
      <c r="IL192" s="79" t="str">
        <f>IF(IJ$9="", "", IF(AND(NOT('Personnel Details'!$N$18=""), $B192&gt;='Personnel Details'!$N$18), 'Personnel Details'!$Q$18, IF(AND(NOT('Personnel Details'!$I$18=""), $B192&gt;='Personnel Details'!$I$18), 'Personnel Details'!$L$18, 'Personnel Details'!$G$18)))</f>
        <v/>
      </c>
      <c r="IM192" s="59" t="str">
        <f t="shared" si="410"/>
        <v/>
      </c>
      <c r="IN192" s="53"/>
      <c r="IP192" s="78" t="str">
        <f>IF(IP$9="", "", IF(AND(NOT('Personnel Details'!$N$19=""), $B192&gt;='Personnel Details'!$N$19), 'Personnel Details'!$O$19, IF(AND(NOT('Personnel Details'!$I$19=""), $B192&gt;='Personnel Details'!$I$19), 'Personnel Details'!$J$19, 'Personnel Details'!$E$19)))</f>
        <v/>
      </c>
      <c r="IQ192" s="59" t="str">
        <f>IF(IP$9="", "", IF(AND(NOT('Personnel Details'!$N$19=""), $B192&gt;='Personnel Details'!$N$19), IF('Personnel Details'!$P$19="","", 'Personnel Details'!$P$19), IF(AND(NOT('Personnel Details'!$I$19=""), $B192&gt;='Personnel Details'!$I$19), IF('Personnel Details'!$K$19="", "", 'Personnel Details'!$K$19), IF('Personnel Details'!$F$19="", "", 'Personnel Details'!$F$19))))</f>
        <v/>
      </c>
      <c r="IR192" s="79" t="str">
        <f>IF(IP$9="", "", IF(AND(NOT('Personnel Details'!$N$19=""), $B192&gt;='Personnel Details'!$N$19), 'Personnel Details'!$Q$19, IF(AND(NOT('Personnel Details'!$I$19=""), $B192&gt;='Personnel Details'!$I$19), 'Personnel Details'!$L$19, 'Personnel Details'!$G$19)))</f>
        <v/>
      </c>
      <c r="IS192" s="59" t="str">
        <f t="shared" si="411"/>
        <v/>
      </c>
      <c r="IT192" s="53"/>
      <c r="IV192" s="78" t="str">
        <f>IF(IV$9="", "", IF(AND(NOT('Personnel Details'!$N$20=""), $B192&gt;='Personnel Details'!$N$20), 'Personnel Details'!$O$20, IF(AND(NOT('Personnel Details'!$I$20=""), $B192&gt;='Personnel Details'!$I$20), 'Personnel Details'!$J$20, 'Personnel Details'!$E$20)))</f>
        <v/>
      </c>
      <c r="IW192" s="59" t="str">
        <f>IF(IV$9="", "", IF(AND(NOT('Personnel Details'!$N$20=""), $B192&gt;='Personnel Details'!$N$20), IF('Personnel Details'!$P$20="","", 'Personnel Details'!$P$20), IF(AND(NOT('Personnel Details'!$I$20=""), $B192&gt;='Personnel Details'!$I$20), IF('Personnel Details'!$K$20="", "", 'Personnel Details'!$K$20), IF('Personnel Details'!$F$20="", "", 'Personnel Details'!$F$20))))</f>
        <v/>
      </c>
      <c r="IX192" s="79" t="str">
        <f>IF(IV$9="", "", IF(AND(NOT('Personnel Details'!$N$20=""), $B192&gt;='Personnel Details'!$N$20), 'Personnel Details'!$Q$20, IF(AND(NOT('Personnel Details'!$I$20=""), $B192&gt;='Personnel Details'!$I$20), 'Personnel Details'!$L$20, 'Personnel Details'!$G$20)))</f>
        <v/>
      </c>
      <c r="IY192" s="59" t="str">
        <f t="shared" si="412"/>
        <v/>
      </c>
      <c r="IZ192" s="53"/>
      <c r="JB192" s="78" t="str">
        <f>IF(JB$9="", "", IF(AND(NOT('Personnel Details'!$N$21=""), $B192&gt;='Personnel Details'!$N$21), 'Personnel Details'!$O$21, IF(AND(NOT('Personnel Details'!$I$21=""), $B192&gt;='Personnel Details'!$I$21), 'Personnel Details'!$J$21, 'Personnel Details'!$E$21)))</f>
        <v/>
      </c>
      <c r="JC192" s="59" t="str">
        <f>IF(JB$9="", "", IF(AND(NOT('Personnel Details'!$N$21=""), $B192&gt;='Personnel Details'!$N$21), IF('Personnel Details'!$P$21="","", 'Personnel Details'!$P$21), IF(AND(NOT('Personnel Details'!$I$21=""), $B192&gt;='Personnel Details'!$I$21), IF('Personnel Details'!$K$21="", "", 'Personnel Details'!$K$21), IF('Personnel Details'!$F$21="", "", 'Personnel Details'!$F$21))))</f>
        <v/>
      </c>
      <c r="JD192" s="79" t="str">
        <f>IF(JB$9="", "", IF(AND(NOT('Personnel Details'!$N$21=""), $B192&gt;='Personnel Details'!$N$21), 'Personnel Details'!$Q$21, IF(AND(NOT('Personnel Details'!$I$21=""), $B192&gt;='Personnel Details'!$I$21), 'Personnel Details'!$L$21, 'Personnel Details'!$G$21)))</f>
        <v/>
      </c>
      <c r="JE192" s="59" t="str">
        <f t="shared" si="413"/>
        <v/>
      </c>
      <c r="JF192" s="53"/>
      <c r="JH192" s="78" t="str">
        <f>IF(JH$9="", "", IF(AND(NOT('Personnel Details'!$N$22=""), $B192&gt;='Personnel Details'!$N$22), 'Personnel Details'!$O$22, IF(AND(NOT('Personnel Details'!$I$22=""), $B192&gt;='Personnel Details'!$I$22), 'Personnel Details'!$J$22, 'Personnel Details'!$E$22)))</f>
        <v/>
      </c>
      <c r="JI192" s="59" t="str">
        <f>IF(JH$9="", "", IF(AND(NOT('Personnel Details'!$N$22=""), $B192&gt;='Personnel Details'!$N$22), IF('Personnel Details'!$P$22="","", 'Personnel Details'!$P$22), IF(AND(NOT('Personnel Details'!$I$22=""), $B192&gt;='Personnel Details'!$I$22), IF('Personnel Details'!$K$22="", "", 'Personnel Details'!$K$22), IF('Personnel Details'!$F$22="", "", 'Personnel Details'!$F$22))))</f>
        <v/>
      </c>
      <c r="JJ192" s="79" t="str">
        <f>IF(JH$9="", "", IF(AND(NOT('Personnel Details'!$N$22=""), $B192&gt;='Personnel Details'!$N$22), 'Personnel Details'!$Q$22, IF(AND(NOT('Personnel Details'!$I$22=""), $B192&gt;='Personnel Details'!$I$22), 'Personnel Details'!$L$22, 'Personnel Details'!$G$22)))</f>
        <v/>
      </c>
      <c r="JK192" s="59" t="str">
        <f t="shared" si="414"/>
        <v/>
      </c>
      <c r="JL192" s="53"/>
      <c r="JN192" s="78" t="str">
        <f>IF(JN$9="", "", IF(AND(NOT('Personnel Details'!$N$23=""), $B192&gt;='Personnel Details'!$N$23), 'Personnel Details'!$O$23, IF(AND(NOT('Personnel Details'!$I$23=""), $B192&gt;='Personnel Details'!$I$23), 'Personnel Details'!$J$23, 'Personnel Details'!$E$23)))</f>
        <v/>
      </c>
      <c r="JO192" s="59" t="str">
        <f>IF(JN$9="", "", IF(AND(NOT('Personnel Details'!$N$23=""), $B192&gt;='Personnel Details'!$N$23), IF('Personnel Details'!$P$23="","", 'Personnel Details'!$P$23), IF(AND(NOT('Personnel Details'!$I$23=""), $B192&gt;='Personnel Details'!$I$23), IF('Personnel Details'!$K$23="", "", 'Personnel Details'!$K$23), IF('Personnel Details'!$F$23="", "", 'Personnel Details'!$F$23))))</f>
        <v/>
      </c>
      <c r="JP192" s="79" t="str">
        <f>IF(JN$9="", "", IF(AND(NOT('Personnel Details'!$N$23=""), $B192&gt;='Personnel Details'!$N$23), 'Personnel Details'!$Q$23, IF(AND(NOT('Personnel Details'!$I$23=""), $B192&gt;='Personnel Details'!$I$23), 'Personnel Details'!$L$23, 'Personnel Details'!$G$23)))</f>
        <v/>
      </c>
      <c r="JQ192" s="59" t="str">
        <f t="shared" si="415"/>
        <v/>
      </c>
      <c r="JR192" s="53"/>
      <c r="JT192" s="78" t="str">
        <f>IF(JT$9="", "", IF(AND(NOT('Personnel Details'!$N$24=""), $B192&gt;='Personnel Details'!$N$24), 'Personnel Details'!$O$24, IF(AND(NOT('Personnel Details'!$I$24=""), $B192&gt;='Personnel Details'!$I$24), 'Personnel Details'!$J$24, 'Personnel Details'!$E$24)))</f>
        <v/>
      </c>
      <c r="JU192" s="59" t="str">
        <f>IF(JT$9="", "", IF(AND(NOT('Personnel Details'!$N$24=""), $B192&gt;='Personnel Details'!$N$24), IF('Personnel Details'!$P$24="","", 'Personnel Details'!$P$24), IF(AND(NOT('Personnel Details'!$I$24=""), $B192&gt;='Personnel Details'!$I$24), IF('Personnel Details'!$K$24="", "", 'Personnel Details'!$K$24), IF('Personnel Details'!$F$24="", "", 'Personnel Details'!$F$24))))</f>
        <v/>
      </c>
      <c r="JV192" s="79" t="str">
        <f>IF(JT$9="", "", IF(AND(NOT('Personnel Details'!$N$24=""), $B192&gt;='Personnel Details'!$N$24), 'Personnel Details'!$Q$24, IF(AND(NOT('Personnel Details'!$I$24=""), $B192&gt;='Personnel Details'!$I$24), 'Personnel Details'!$L$24, 'Personnel Details'!$G$24)))</f>
        <v/>
      </c>
      <c r="JW192" s="59" t="str">
        <f t="shared" si="416"/>
        <v/>
      </c>
      <c r="JX192" s="53"/>
      <c r="JZ192" s="78" t="str">
        <f>IF(JZ$9="", "", IF(AND(NOT('Personnel Details'!$N$25=""), $B192&gt;='Personnel Details'!$N$25), 'Personnel Details'!$O$25, IF(AND(NOT('Personnel Details'!$I$25=""), $B192&gt;='Personnel Details'!$I$25), 'Personnel Details'!$J$25, 'Personnel Details'!$E$25)))</f>
        <v/>
      </c>
      <c r="KA192" s="59" t="str">
        <f>IF(JZ$9="", "", IF(AND(NOT('Personnel Details'!$N$25=""), $B192&gt;='Personnel Details'!$N$25), IF('Personnel Details'!$P$25="","", 'Personnel Details'!$P$25), IF(AND(NOT('Personnel Details'!$I$25=""), $B192&gt;='Personnel Details'!$I$25), IF('Personnel Details'!$K$25="", "", 'Personnel Details'!$K$25), IF('Personnel Details'!$F$25="", "", 'Personnel Details'!$F$25))))</f>
        <v/>
      </c>
      <c r="KB192" s="79" t="str">
        <f>IF(JZ$9="", "", IF(AND(NOT('Personnel Details'!$N$25=""), $B192&gt;='Personnel Details'!$N$25), 'Personnel Details'!$Q$25, IF(AND(NOT('Personnel Details'!$I$25=""), $B192&gt;='Personnel Details'!$I$25), 'Personnel Details'!$L$25, 'Personnel Details'!$G$25)))</f>
        <v/>
      </c>
      <c r="KC192" s="59" t="str">
        <f t="shared" si="417"/>
        <v/>
      </c>
      <c r="KD192" s="53"/>
      <c r="KF192" s="78" t="str">
        <f>IF(KF$9="", "", IF(AND(NOT('Personnel Details'!$N$26=""), $B192&gt;='Personnel Details'!$N$26), 'Personnel Details'!$O$26, IF(AND(NOT('Personnel Details'!$I$26=""), $B192&gt;='Personnel Details'!$I$26), 'Personnel Details'!$J$26, 'Personnel Details'!$E$26)))</f>
        <v/>
      </c>
      <c r="KG192" s="59" t="str">
        <f>IF(KF$9="", "", IF(AND(NOT('Personnel Details'!$N$26=""), $B192&gt;='Personnel Details'!$N$26), IF('Personnel Details'!$P$26="","", 'Personnel Details'!$P$26), IF(AND(NOT('Personnel Details'!$I$26=""), $B192&gt;='Personnel Details'!$I$26), IF('Personnel Details'!$K$26="", "", 'Personnel Details'!$K$26), IF('Personnel Details'!$F$26="", "", 'Personnel Details'!$F$26))))</f>
        <v/>
      </c>
      <c r="KH192" s="79" t="str">
        <f>IF(KF$9="", "", IF(AND(NOT('Personnel Details'!$N$26=""), $B192&gt;='Personnel Details'!$N$26), 'Personnel Details'!$Q$26, IF(AND(NOT('Personnel Details'!$I$26=""), $B192&gt;='Personnel Details'!$I$26), 'Personnel Details'!$L$26, 'Personnel Details'!$G$26)))</f>
        <v/>
      </c>
      <c r="KI192" s="59" t="str">
        <f t="shared" si="418"/>
        <v/>
      </c>
      <c r="KJ192" s="53"/>
      <c r="KL192" s="78" t="str">
        <f>IF(KL$9="", "", IF(AND(NOT('Personnel Details'!$N$27=""), $B192&gt;='Personnel Details'!$N$27), 'Personnel Details'!$O$27, IF(AND(NOT('Personnel Details'!$I$27=""), $B192&gt;='Personnel Details'!$I$27), 'Personnel Details'!$J$27, 'Personnel Details'!$E$27)))</f>
        <v/>
      </c>
      <c r="KM192" s="59" t="str">
        <f>IF(KL$9="", "", IF(AND(NOT('Personnel Details'!$N$27=""), $B192&gt;='Personnel Details'!$N$27), IF('Personnel Details'!$P$27="","", 'Personnel Details'!$P$27), IF(AND(NOT('Personnel Details'!$I$27=""), $B192&gt;='Personnel Details'!$I$27), IF('Personnel Details'!$K$27="", "", 'Personnel Details'!$K$27), IF('Personnel Details'!$F$27="", "", 'Personnel Details'!$F$27))))</f>
        <v/>
      </c>
      <c r="KN192" s="79" t="str">
        <f>IF(KL$9="", "", IF(AND(NOT('Personnel Details'!$N$27=""), $B192&gt;='Personnel Details'!$N$27), 'Personnel Details'!$Q$27, IF(AND(NOT('Personnel Details'!$I$27=""), $B192&gt;='Personnel Details'!$I$27), 'Personnel Details'!$L$27, 'Personnel Details'!$G$27)))</f>
        <v/>
      </c>
      <c r="KO192" s="59" t="str">
        <f t="shared" si="419"/>
        <v/>
      </c>
      <c r="KP192" s="53"/>
      <c r="KR192" s="78" t="str">
        <f>IF(KR$9="", "", IF(AND(NOT('Personnel Details'!$N$28=""), $B192&gt;='Personnel Details'!$N$28), 'Personnel Details'!$O$28, IF(AND(NOT('Personnel Details'!$I$28=""), $B192&gt;='Personnel Details'!$I$28), 'Personnel Details'!$J$28, 'Personnel Details'!$E$28)))</f>
        <v/>
      </c>
      <c r="KS192" s="59" t="str">
        <f>IF(KR$9="", "", IF(AND(NOT('Personnel Details'!$N$28=""), $B192&gt;='Personnel Details'!$N$28), IF('Personnel Details'!$P$28="","", 'Personnel Details'!$P$28), IF(AND(NOT('Personnel Details'!$I$28=""), $B192&gt;='Personnel Details'!$I$28), IF('Personnel Details'!$K$28="", "", 'Personnel Details'!$K$28), IF('Personnel Details'!$F$28="", "", 'Personnel Details'!$F$28))))</f>
        <v/>
      </c>
      <c r="KT192" s="79" t="str">
        <f>IF(KR$9="", "", IF(AND(NOT('Personnel Details'!$N$28=""), $B192&gt;='Personnel Details'!$N$28), 'Personnel Details'!$Q$28, IF(AND(NOT('Personnel Details'!$I$28=""), $B192&gt;='Personnel Details'!$I$28), 'Personnel Details'!$L$28, 'Personnel Details'!$G$28)))</f>
        <v/>
      </c>
      <c r="KU192" s="59" t="str">
        <f t="shared" si="420"/>
        <v/>
      </c>
      <c r="KV192" s="53"/>
      <c r="KX192" s="78" t="str">
        <f>IF(KX$9="", "", IF(AND(NOT('Personnel Details'!$N$29=""), $B192&gt;='Personnel Details'!$N$29), 'Personnel Details'!$O$29, IF(AND(NOT('Personnel Details'!$I$29=""), $B192&gt;='Personnel Details'!$I$29), 'Personnel Details'!$J$29, 'Personnel Details'!$E$29)))</f>
        <v/>
      </c>
      <c r="KY192" s="59" t="str">
        <f>IF(KX$9="", "", IF(AND(NOT('Personnel Details'!$N$29=""), $B192&gt;='Personnel Details'!$N$29), IF('Personnel Details'!$P$29="","", 'Personnel Details'!$P$29), IF(AND(NOT('Personnel Details'!$I$29=""), $B192&gt;='Personnel Details'!$I$29), IF('Personnel Details'!$K$29="", "", 'Personnel Details'!$K$29), IF('Personnel Details'!$F$29="", "", 'Personnel Details'!$F$29))))</f>
        <v/>
      </c>
      <c r="KZ192" s="79" t="str">
        <f>IF(KX$9="", "", IF(AND(NOT('Personnel Details'!$N$29=""), $B192&gt;='Personnel Details'!$N$29), 'Personnel Details'!$Q$29, IF(AND(NOT('Personnel Details'!$I$29=""), $B192&gt;='Personnel Details'!$I$29), 'Personnel Details'!$L$29, 'Personnel Details'!$G$29)))</f>
        <v/>
      </c>
      <c r="LA192" s="59" t="str">
        <f t="shared" si="421"/>
        <v/>
      </c>
      <c r="LB192" s="53"/>
      <c r="LD192" s="78" t="str">
        <f>IF(LD$9="", "", IF(AND(NOT('Personnel Details'!$N$30=""), $B192&gt;='Personnel Details'!$N$30), 'Personnel Details'!$O$30, IF(AND(NOT('Personnel Details'!$I$30=""), $B192&gt;='Personnel Details'!$I$30), 'Personnel Details'!$J$30, 'Personnel Details'!$E$30)))</f>
        <v/>
      </c>
      <c r="LE192" s="59" t="str">
        <f>IF(LD$9="", "", IF(AND(NOT('Personnel Details'!$N$30=""), $B192&gt;='Personnel Details'!$N$30), IF('Personnel Details'!$P$30="","", 'Personnel Details'!$P$30), IF(AND(NOT('Personnel Details'!$I$30=""), $B192&gt;='Personnel Details'!$I$30), IF('Personnel Details'!$K$30="", "", 'Personnel Details'!$K$30), IF('Personnel Details'!$F$30="", "", 'Personnel Details'!$F$30))))</f>
        <v/>
      </c>
      <c r="LF192" s="79" t="str">
        <f>IF(LD$9="", "", IF(AND(NOT('Personnel Details'!$N$30=""), $B192&gt;='Personnel Details'!$N$30), 'Personnel Details'!$Q$30, IF(AND(NOT('Personnel Details'!$I$30=""), $B192&gt;='Personnel Details'!$I$30), 'Personnel Details'!$L$30, 'Personnel Details'!$G$30)))</f>
        <v/>
      </c>
      <c r="LG192" s="59" t="str">
        <f t="shared" si="422"/>
        <v/>
      </c>
      <c r="LH192" s="53"/>
      <c r="LJ192" s="78" t="str">
        <f>IF(LJ$9="", "", IF(AND(NOT('Personnel Details'!$N$31=""), $B192&gt;='Personnel Details'!$N$31), 'Personnel Details'!$O$31, IF(AND(NOT('Personnel Details'!$I$31=""), $B192&gt;='Personnel Details'!$I$31), 'Personnel Details'!$J$31, 'Personnel Details'!$E$31)))</f>
        <v/>
      </c>
      <c r="LK192" s="59" t="str">
        <f>IF(LJ$9="", "", IF(AND(NOT('Personnel Details'!$N$31=""), $B192&gt;='Personnel Details'!$N$31), IF('Personnel Details'!$P$31="","", 'Personnel Details'!$P$31), IF(AND(NOT('Personnel Details'!$I$31=""), $B192&gt;='Personnel Details'!$I$31), IF('Personnel Details'!$K$31="", "", 'Personnel Details'!$K$31), IF('Personnel Details'!$F$31="", "", 'Personnel Details'!$F$31))))</f>
        <v/>
      </c>
      <c r="LL192" s="79" t="str">
        <f>IF(LJ$9="", "", IF(AND(NOT('Personnel Details'!$N$31=""), $B192&gt;='Personnel Details'!$N$31), 'Personnel Details'!$Q$31, IF(AND(NOT('Personnel Details'!$I$31=""), $B192&gt;='Personnel Details'!$I$31), 'Personnel Details'!$L$31, 'Personnel Details'!$G$31)))</f>
        <v/>
      </c>
      <c r="LM192" s="59" t="str">
        <f t="shared" si="423"/>
        <v/>
      </c>
      <c r="LN192" s="53"/>
      <c r="LP192" s="78" t="str">
        <f>IF(LP$9="", "", IF(AND(NOT('Personnel Details'!$N$32=""), $B192&gt;='Personnel Details'!$N$32), 'Personnel Details'!$O$32, IF(AND(NOT('Personnel Details'!$I$32=""), $B192&gt;='Personnel Details'!$I$32), 'Personnel Details'!$J$32, 'Personnel Details'!$E$32)))</f>
        <v/>
      </c>
      <c r="LQ192" s="59" t="str">
        <f>IF(LP$9="", "", IF(AND(NOT('Personnel Details'!$N$32=""), $B192&gt;='Personnel Details'!$N$32), IF('Personnel Details'!$P$32="","", 'Personnel Details'!$P$32), IF(AND(NOT('Personnel Details'!$I$32=""), $B192&gt;='Personnel Details'!$I$32), IF('Personnel Details'!$K$32="", "", 'Personnel Details'!$K$32), IF('Personnel Details'!$F$32="", "", 'Personnel Details'!$F$32))))</f>
        <v/>
      </c>
      <c r="LR192" s="79" t="str">
        <f>IF(LP$9="", "", IF(AND(NOT('Personnel Details'!$N$32=""), $B192&gt;='Personnel Details'!$N$32), 'Personnel Details'!$Q$32, IF(AND(NOT('Personnel Details'!$I$32=""), $B192&gt;='Personnel Details'!$I$32), 'Personnel Details'!$L$32, 'Personnel Details'!$G$32)))</f>
        <v/>
      </c>
      <c r="LS192" s="59" t="str">
        <f t="shared" si="424"/>
        <v/>
      </c>
      <c r="LT192" s="53"/>
      <c r="LV192" s="78" t="str">
        <f>IF(LV$9="", "", IF(AND(NOT('Personnel Details'!$N$33=""), $B192&gt;='Personnel Details'!$N$33), 'Personnel Details'!$O$33, IF(AND(NOT('Personnel Details'!$I$33=""), $B192&gt;='Personnel Details'!$I$33), 'Personnel Details'!$J$33, 'Personnel Details'!$E$33)))</f>
        <v/>
      </c>
      <c r="LW192" s="59" t="str">
        <f>IF(LV$9="", "", IF(AND(NOT('Personnel Details'!$N$33=""), $B192&gt;='Personnel Details'!$N$33), IF('Personnel Details'!$P$33="","", 'Personnel Details'!$P$33), IF(AND(NOT('Personnel Details'!$I$33=""), $B192&gt;='Personnel Details'!$I$33), IF('Personnel Details'!$K$33="", "", 'Personnel Details'!$K$33), IF('Personnel Details'!$F$33="", "", 'Personnel Details'!$F$33))))</f>
        <v/>
      </c>
      <c r="LX192" s="79" t="str">
        <f>IF(LV$9="", "", IF(AND(NOT('Personnel Details'!$N$33=""), $B192&gt;='Personnel Details'!$N$33), 'Personnel Details'!$Q$33, IF(AND(NOT('Personnel Details'!$I$33=""), $B192&gt;='Personnel Details'!$I$33), 'Personnel Details'!$L$33, 'Personnel Details'!$G$33)))</f>
        <v/>
      </c>
      <c r="LY192" s="59" t="str">
        <f t="shared" si="425"/>
        <v/>
      </c>
      <c r="LZ192" s="53"/>
      <c r="MB192" s="78" t="str">
        <f>IF(MB$9="", "", IF(AND(NOT('Personnel Details'!$N$34=""), $B192&gt;='Personnel Details'!$N$34), 'Personnel Details'!$O$34, IF(AND(NOT('Personnel Details'!$I$34=""), $B192&gt;='Personnel Details'!$I$34), 'Personnel Details'!$J$34, 'Personnel Details'!$E$34)))</f>
        <v/>
      </c>
      <c r="MC192" s="59" t="str">
        <f>IF(MB$9="", "", IF(AND(NOT('Personnel Details'!$N$34=""), $B192&gt;='Personnel Details'!$N$34), IF('Personnel Details'!$P$34="","", 'Personnel Details'!$P$34), IF(AND(NOT('Personnel Details'!$I$34=""), $B192&gt;='Personnel Details'!$I$34), IF('Personnel Details'!$K$34="", "", 'Personnel Details'!$K$34), IF('Personnel Details'!$F$34="", "", 'Personnel Details'!$F$34))))</f>
        <v/>
      </c>
      <c r="MD192" s="79" t="str">
        <f>IF(MB$9="", "", IF(AND(NOT('Personnel Details'!$N$34=""), $B192&gt;='Personnel Details'!$N$34), 'Personnel Details'!$Q$34, IF(AND(NOT('Personnel Details'!$I$34=""), $B192&gt;='Personnel Details'!$I$34), 'Personnel Details'!$L$34, 'Personnel Details'!$G$34)))</f>
        <v/>
      </c>
      <c r="ME192" s="59" t="str">
        <f t="shared" si="426"/>
        <v/>
      </c>
      <c r="MF192" s="53"/>
      <c r="MH192" s="78" t="str">
        <f>IF(MH$9="", "", IF(AND(NOT('Personnel Details'!$N$35=""), $B192&gt;='Personnel Details'!$N$35), 'Personnel Details'!$O$35, IF(AND(NOT('Personnel Details'!$I$35=""), $B192&gt;='Personnel Details'!$I$35), 'Personnel Details'!$J$35, 'Personnel Details'!$E$35)))</f>
        <v/>
      </c>
      <c r="MI192" s="59" t="str">
        <f>IF(MH$9="", "", IF(AND(NOT('Personnel Details'!$N$35=""), $B192&gt;='Personnel Details'!$N$35), IF('Personnel Details'!$P$35="","", 'Personnel Details'!$P$35), IF(AND(NOT('Personnel Details'!$I$35=""), $B192&gt;='Personnel Details'!$I$35), IF('Personnel Details'!$K$35="", "", 'Personnel Details'!$K$35), IF('Personnel Details'!$F$35="", "", 'Personnel Details'!$F$35))))</f>
        <v/>
      </c>
      <c r="MJ192" s="79" t="str">
        <f>IF(MH$9="", "", IF(AND(NOT('Personnel Details'!$N$35=""), $B192&gt;='Personnel Details'!$N$35), 'Personnel Details'!$Q$35, IF(AND(NOT('Personnel Details'!$I$35=""), $B192&gt;='Personnel Details'!$I$35), 'Personnel Details'!$L$35, 'Personnel Details'!$G$35)))</f>
        <v/>
      </c>
      <c r="MK192" s="59" t="str">
        <f t="shared" si="427"/>
        <v/>
      </c>
      <c r="ML192" s="53"/>
      <c r="MN192" s="78" t="str">
        <f>IF(MN$9="", "", IF(AND(NOT('Personnel Details'!$N$36=""), $B192&gt;='Personnel Details'!$N$36), 'Personnel Details'!$O$36, IF(AND(NOT('Personnel Details'!$I$36=""), $B192&gt;='Personnel Details'!$I$36), 'Personnel Details'!$J$36, 'Personnel Details'!$E$36)))</f>
        <v/>
      </c>
      <c r="MO192" s="59" t="str">
        <f>IF(MN$9="", "", IF(AND(NOT('Personnel Details'!$N$36=""), $B192&gt;='Personnel Details'!$N$36), IF('Personnel Details'!$P$36="","", 'Personnel Details'!$P$36), IF(AND(NOT('Personnel Details'!$I$36=""), $B192&gt;='Personnel Details'!$I$36), IF('Personnel Details'!$K$36="", "", 'Personnel Details'!$K$36), IF('Personnel Details'!$F$36="", "", 'Personnel Details'!$F$36))))</f>
        <v/>
      </c>
      <c r="MP192" s="79" t="str">
        <f>IF(MN$9="", "", IF(AND(NOT('Personnel Details'!$N$36=""), $B192&gt;='Personnel Details'!$N$36), 'Personnel Details'!$Q$36, IF(AND(NOT('Personnel Details'!$I$36=""), $B192&gt;='Personnel Details'!$I$36), 'Personnel Details'!$L$36, 'Personnel Details'!$G$36)))</f>
        <v/>
      </c>
      <c r="MQ192" s="59" t="str">
        <f t="shared" si="428"/>
        <v/>
      </c>
      <c r="MR192" s="53"/>
      <c r="MT192" s="78" t="str">
        <f>IF(MT$9="", "", IF(AND(NOT('Personnel Details'!$N$37=""), $B192&gt;='Personnel Details'!$N$37), 'Personnel Details'!$O$37, IF(AND(NOT('Personnel Details'!$I$37=""), $B192&gt;='Personnel Details'!$I$37), 'Personnel Details'!$J$37, 'Personnel Details'!$E$37)))</f>
        <v/>
      </c>
      <c r="MU192" s="59" t="str">
        <f>IF(MT$9="", "", IF(AND(NOT('Personnel Details'!$N$37=""), $B192&gt;='Personnel Details'!$N$37), IF('Personnel Details'!$P$37="","", 'Personnel Details'!$P$37), IF(AND(NOT('Personnel Details'!$I$37=""), $B192&gt;='Personnel Details'!$I$37), IF('Personnel Details'!$K$37="", "", 'Personnel Details'!$K$37), IF('Personnel Details'!$F$37="", "", 'Personnel Details'!$F$37))))</f>
        <v/>
      </c>
      <c r="MV192" s="79" t="str">
        <f>IF(MT$9="", "", IF(AND(NOT('Personnel Details'!$N$37=""), $B192&gt;='Personnel Details'!$N$37), 'Personnel Details'!$Q$37, IF(AND(NOT('Personnel Details'!$I$37=""), $B192&gt;='Personnel Details'!$I$37), 'Personnel Details'!$L$37, 'Personnel Details'!$G$37)))</f>
        <v/>
      </c>
      <c r="MW192" s="59" t="str">
        <f t="shared" si="429"/>
        <v/>
      </c>
      <c r="MX192" s="53"/>
      <c r="MZ192" s="78" t="str">
        <f>IF(MZ$9="", "", IF(AND(NOT('Personnel Details'!$N$38=""), $B192&gt;='Personnel Details'!$N$38), 'Personnel Details'!$O$38, IF(AND(NOT('Personnel Details'!$I$38=""), $B192&gt;='Personnel Details'!$I$38), 'Personnel Details'!$J$38, 'Personnel Details'!$E$38)))</f>
        <v/>
      </c>
      <c r="NA192" s="59" t="str">
        <f>IF(MZ$9="", "", IF(AND(NOT('Personnel Details'!$N$38=""), $B192&gt;='Personnel Details'!$N$38), IF('Personnel Details'!$P$38="","", 'Personnel Details'!$P$38), IF(AND(NOT('Personnel Details'!$I$38=""), $B192&gt;='Personnel Details'!$I$38), IF('Personnel Details'!$K$38="", "", 'Personnel Details'!$K$38), IF('Personnel Details'!$F$38="", "", 'Personnel Details'!$F$38))))</f>
        <v/>
      </c>
      <c r="NB192" s="79" t="str">
        <f>IF(MZ$9="", "", IF(AND(NOT('Personnel Details'!$N$38=""), $B192&gt;='Personnel Details'!$N$38), 'Personnel Details'!$Q$38, IF(AND(NOT('Personnel Details'!$I$38=""), $B192&gt;='Personnel Details'!$I$38), 'Personnel Details'!$L$38, 'Personnel Details'!$G$38)))</f>
        <v/>
      </c>
      <c r="NC192" s="59" t="str">
        <f t="shared" si="430"/>
        <v/>
      </c>
      <c r="ND192" s="53"/>
      <c r="NF192" s="78" t="str">
        <f>IF(NF$9="", "", IF(AND(NOT('Personnel Details'!$N$39=""), $B192&gt;='Personnel Details'!$N$39), 'Personnel Details'!$O$39, IF(AND(NOT('Personnel Details'!$I$39=""), $B192&gt;='Personnel Details'!$I$39), 'Personnel Details'!$J$39, 'Personnel Details'!$E$39)))</f>
        <v/>
      </c>
      <c r="NG192" s="59" t="str">
        <f>IF(NF$9="", "", IF(AND(NOT('Personnel Details'!$N$39=""), $B192&gt;='Personnel Details'!$N$39), IF('Personnel Details'!$P$39="","", 'Personnel Details'!$P$39), IF(AND(NOT('Personnel Details'!$I$39=""), $B192&gt;='Personnel Details'!$I$39), IF('Personnel Details'!$K$39="", "", 'Personnel Details'!$K$39), IF('Personnel Details'!$F$39="", "", 'Personnel Details'!$F$39))))</f>
        <v/>
      </c>
      <c r="NH192" s="79" t="str">
        <f>IF(NF$9="", "", IF(AND(NOT('Personnel Details'!$N$39=""), $B192&gt;='Personnel Details'!$N$39), 'Personnel Details'!$Q$39, IF(AND(NOT('Personnel Details'!$I$39=""), $B192&gt;='Personnel Details'!$I$39), 'Personnel Details'!$L$39, 'Personnel Details'!$G$39)))</f>
        <v/>
      </c>
      <c r="NI192" s="59" t="str">
        <f t="shared" si="431"/>
        <v/>
      </c>
      <c r="NJ192" s="53"/>
      <c r="NL192" s="78" t="str">
        <f>IF(NL$9="", "", IF(AND(NOT('Personnel Details'!$N$40=""), $B192&gt;='Personnel Details'!$N$40), 'Personnel Details'!$O$40, IF(AND(NOT('Personnel Details'!$I$40=""), $B192&gt;='Personnel Details'!$I$40), 'Personnel Details'!$J$40, 'Personnel Details'!$E$40)))</f>
        <v/>
      </c>
      <c r="NM192" s="59" t="str">
        <f>IF(NL$9="", "", IF(AND(NOT('Personnel Details'!$N$40=""), $B192&gt;='Personnel Details'!$N$40), IF('Personnel Details'!$P$40="","", 'Personnel Details'!$P$40), IF(AND(NOT('Personnel Details'!$I$40=""), $B192&gt;='Personnel Details'!$I$40), IF('Personnel Details'!$K$40="", "", 'Personnel Details'!$K$40), IF('Personnel Details'!$F$40="", "", 'Personnel Details'!$F$40))))</f>
        <v/>
      </c>
      <c r="NN192" s="79" t="str">
        <f>IF(NL$9="", "", IF(AND(NOT('Personnel Details'!$N$40=""), $B192&gt;='Personnel Details'!$N$40), 'Personnel Details'!$Q$40, IF(AND(NOT('Personnel Details'!$I$40=""), $B192&gt;='Personnel Details'!$I$40), 'Personnel Details'!$L$40, 'Personnel Details'!$G$40)))</f>
        <v/>
      </c>
      <c r="NO192" s="59" t="str">
        <f t="shared" si="432"/>
        <v/>
      </c>
      <c r="NP192" s="53"/>
    </row>
    <row r="193" spans="1:380" x14ac:dyDescent="0.25">
      <c r="A193" s="32"/>
      <c r="B193" s="113" t="str">
        <f>IFERROR(IF(B192+1&gt;'Personnel Details'!$U$5, "", B192+1), "")</f>
        <v/>
      </c>
      <c r="C193" s="32"/>
      <c r="D193" s="120"/>
      <c r="E193" s="13" t="str">
        <f t="shared" si="311"/>
        <v/>
      </c>
      <c r="F193" s="13" t="str">
        <f t="shared" si="342"/>
        <v/>
      </c>
      <c r="G193" s="56" t="str">
        <f t="shared" si="433"/>
        <v/>
      </c>
      <c r="H193" s="16" t="str">
        <f t="shared" si="343"/>
        <v/>
      </c>
      <c r="I193" s="32"/>
      <c r="J193" s="120"/>
      <c r="K193" s="62" t="str">
        <f t="shared" si="312"/>
        <v/>
      </c>
      <c r="L193" s="62" t="str">
        <f t="shared" si="344"/>
        <v/>
      </c>
      <c r="M193" s="65" t="str">
        <f t="shared" si="434"/>
        <v/>
      </c>
      <c r="N193" s="68" t="str">
        <f t="shared" si="345"/>
        <v/>
      </c>
      <c r="O193" s="32"/>
      <c r="P193" s="120"/>
      <c r="Q193" s="62" t="str">
        <f t="shared" si="313"/>
        <v/>
      </c>
      <c r="R193" s="62" t="str">
        <f t="shared" si="346"/>
        <v/>
      </c>
      <c r="S193" s="65" t="str">
        <f t="shared" si="435"/>
        <v/>
      </c>
      <c r="T193" s="68" t="str">
        <f t="shared" si="347"/>
        <v/>
      </c>
      <c r="U193" s="32"/>
      <c r="V193" s="120"/>
      <c r="W193" s="62" t="str">
        <f t="shared" si="314"/>
        <v/>
      </c>
      <c r="X193" s="62" t="str">
        <f t="shared" si="348"/>
        <v/>
      </c>
      <c r="Y193" s="65" t="str">
        <f t="shared" si="436"/>
        <v/>
      </c>
      <c r="Z193" s="68" t="str">
        <f t="shared" si="349"/>
        <v/>
      </c>
      <c r="AA193" s="32"/>
      <c r="AB193" s="120"/>
      <c r="AC193" s="62" t="str">
        <f t="shared" si="315"/>
        <v/>
      </c>
      <c r="AD193" s="62" t="str">
        <f t="shared" si="350"/>
        <v/>
      </c>
      <c r="AE193" s="65" t="str">
        <f t="shared" si="437"/>
        <v/>
      </c>
      <c r="AF193" s="68" t="str">
        <f t="shared" si="351"/>
        <v/>
      </c>
      <c r="AG193" s="32"/>
      <c r="AH193" s="120"/>
      <c r="AI193" s="62" t="str">
        <f t="shared" si="316"/>
        <v/>
      </c>
      <c r="AJ193" s="62" t="str">
        <f t="shared" si="352"/>
        <v/>
      </c>
      <c r="AK193" s="65" t="str">
        <f t="shared" si="438"/>
        <v/>
      </c>
      <c r="AL193" s="68" t="str">
        <f t="shared" si="353"/>
        <v/>
      </c>
      <c r="AM193" s="32"/>
      <c r="AN193" s="120"/>
      <c r="AO193" s="62" t="str">
        <f t="shared" si="317"/>
        <v/>
      </c>
      <c r="AP193" s="62" t="str">
        <f t="shared" si="354"/>
        <v/>
      </c>
      <c r="AQ193" s="65" t="str">
        <f t="shared" si="439"/>
        <v/>
      </c>
      <c r="AR193" s="68" t="str">
        <f t="shared" si="355"/>
        <v/>
      </c>
      <c r="AS193" s="32"/>
      <c r="AT193" s="120"/>
      <c r="AU193" s="62" t="str">
        <f t="shared" si="318"/>
        <v/>
      </c>
      <c r="AV193" s="62" t="str">
        <f t="shared" si="356"/>
        <v/>
      </c>
      <c r="AW193" s="65" t="str">
        <f t="shared" si="440"/>
        <v/>
      </c>
      <c r="AX193" s="68" t="str">
        <f t="shared" si="357"/>
        <v/>
      </c>
      <c r="AY193" s="32"/>
      <c r="AZ193" s="120"/>
      <c r="BA193" s="62" t="str">
        <f t="shared" si="319"/>
        <v/>
      </c>
      <c r="BB193" s="62" t="str">
        <f t="shared" si="358"/>
        <v/>
      </c>
      <c r="BC193" s="65" t="str">
        <f t="shared" si="441"/>
        <v/>
      </c>
      <c r="BD193" s="68" t="str">
        <f t="shared" si="359"/>
        <v/>
      </c>
      <c r="BE193" s="32"/>
      <c r="BF193" s="120"/>
      <c r="BG193" s="62" t="str">
        <f t="shared" si="320"/>
        <v/>
      </c>
      <c r="BH193" s="62" t="str">
        <f t="shared" si="360"/>
        <v/>
      </c>
      <c r="BI193" s="65" t="str">
        <f t="shared" si="442"/>
        <v/>
      </c>
      <c r="BJ193" s="68" t="str">
        <f t="shared" si="361"/>
        <v/>
      </c>
      <c r="BK193" s="32"/>
      <c r="BL193" s="120"/>
      <c r="BM193" s="62" t="str">
        <f t="shared" si="321"/>
        <v/>
      </c>
      <c r="BN193" s="62" t="str">
        <f t="shared" si="362"/>
        <v/>
      </c>
      <c r="BO193" s="65" t="str">
        <f t="shared" si="443"/>
        <v/>
      </c>
      <c r="BP193" s="68" t="str">
        <f t="shared" si="363"/>
        <v/>
      </c>
      <c r="BQ193" s="32"/>
      <c r="BR193" s="120"/>
      <c r="BS193" s="62" t="str">
        <f t="shared" si="322"/>
        <v/>
      </c>
      <c r="BT193" s="62" t="str">
        <f t="shared" si="364"/>
        <v/>
      </c>
      <c r="BU193" s="65" t="str">
        <f t="shared" si="444"/>
        <v/>
      </c>
      <c r="BV193" s="68" t="str">
        <f t="shared" si="365"/>
        <v/>
      </c>
      <c r="BW193" s="32"/>
      <c r="BX193" s="120"/>
      <c r="BY193" s="62" t="str">
        <f t="shared" si="323"/>
        <v/>
      </c>
      <c r="BZ193" s="62" t="str">
        <f t="shared" si="366"/>
        <v/>
      </c>
      <c r="CA193" s="65" t="str">
        <f t="shared" si="445"/>
        <v/>
      </c>
      <c r="CB193" s="68" t="str">
        <f t="shared" si="367"/>
        <v/>
      </c>
      <c r="CC193" s="32"/>
      <c r="CD193" s="120"/>
      <c r="CE193" s="62" t="str">
        <f t="shared" si="324"/>
        <v/>
      </c>
      <c r="CF193" s="62" t="str">
        <f t="shared" si="368"/>
        <v/>
      </c>
      <c r="CG193" s="65" t="str">
        <f t="shared" si="446"/>
        <v/>
      </c>
      <c r="CH193" s="68" t="str">
        <f t="shared" si="369"/>
        <v/>
      </c>
      <c r="CI193" s="32"/>
      <c r="CJ193" s="120"/>
      <c r="CK193" s="62" t="str">
        <f t="shared" si="325"/>
        <v/>
      </c>
      <c r="CL193" s="62" t="str">
        <f t="shared" si="370"/>
        <v/>
      </c>
      <c r="CM193" s="65" t="str">
        <f t="shared" si="447"/>
        <v/>
      </c>
      <c r="CN193" s="68" t="str">
        <f t="shared" si="371"/>
        <v/>
      </c>
      <c r="CO193" s="32"/>
      <c r="CP193" s="120"/>
      <c r="CQ193" s="62" t="str">
        <f t="shared" si="326"/>
        <v/>
      </c>
      <c r="CR193" s="62" t="str">
        <f t="shared" si="372"/>
        <v/>
      </c>
      <c r="CS193" s="65" t="str">
        <f t="shared" si="448"/>
        <v/>
      </c>
      <c r="CT193" s="68" t="str">
        <f t="shared" si="373"/>
        <v/>
      </c>
      <c r="CU193" s="32"/>
      <c r="CV193" s="120"/>
      <c r="CW193" s="62" t="str">
        <f t="shared" si="327"/>
        <v/>
      </c>
      <c r="CX193" s="62" t="str">
        <f t="shared" si="374"/>
        <v/>
      </c>
      <c r="CY193" s="65" t="str">
        <f t="shared" si="449"/>
        <v/>
      </c>
      <c r="CZ193" s="68" t="str">
        <f t="shared" si="375"/>
        <v/>
      </c>
      <c r="DA193" s="32"/>
      <c r="DB193" s="120"/>
      <c r="DC193" s="62" t="str">
        <f t="shared" si="328"/>
        <v/>
      </c>
      <c r="DD193" s="62" t="str">
        <f t="shared" si="376"/>
        <v/>
      </c>
      <c r="DE193" s="65" t="str">
        <f t="shared" si="450"/>
        <v/>
      </c>
      <c r="DF193" s="68" t="str">
        <f t="shared" si="377"/>
        <v/>
      </c>
      <c r="DG193" s="32"/>
      <c r="DH193" s="120"/>
      <c r="DI193" s="62" t="str">
        <f t="shared" si="329"/>
        <v/>
      </c>
      <c r="DJ193" s="62" t="str">
        <f t="shared" si="378"/>
        <v/>
      </c>
      <c r="DK193" s="65" t="str">
        <f t="shared" si="451"/>
        <v/>
      </c>
      <c r="DL193" s="68" t="str">
        <f t="shared" si="379"/>
        <v/>
      </c>
      <c r="DM193" s="32"/>
      <c r="DN193" s="120"/>
      <c r="DO193" s="62" t="str">
        <f t="shared" si="330"/>
        <v/>
      </c>
      <c r="DP193" s="62" t="str">
        <f t="shared" si="380"/>
        <v/>
      </c>
      <c r="DQ193" s="65" t="str">
        <f t="shared" si="452"/>
        <v/>
      </c>
      <c r="DR193" s="68" t="str">
        <f t="shared" si="381"/>
        <v/>
      </c>
      <c r="DS193" s="32"/>
      <c r="DT193" s="120"/>
      <c r="DU193" s="62" t="str">
        <f t="shared" si="331"/>
        <v/>
      </c>
      <c r="DV193" s="62" t="str">
        <f t="shared" si="382"/>
        <v/>
      </c>
      <c r="DW193" s="65" t="str">
        <f t="shared" si="453"/>
        <v/>
      </c>
      <c r="DX193" s="68" t="str">
        <f t="shared" si="383"/>
        <v/>
      </c>
      <c r="DY193" s="32"/>
      <c r="DZ193" s="120"/>
      <c r="EA193" s="62" t="str">
        <f t="shared" si="332"/>
        <v/>
      </c>
      <c r="EB193" s="62" t="str">
        <f t="shared" si="384"/>
        <v/>
      </c>
      <c r="EC193" s="65" t="str">
        <f t="shared" si="454"/>
        <v/>
      </c>
      <c r="ED193" s="68" t="str">
        <f t="shared" si="385"/>
        <v/>
      </c>
      <c r="EE193" s="32"/>
      <c r="EF193" s="120"/>
      <c r="EG193" s="62" t="str">
        <f t="shared" si="333"/>
        <v/>
      </c>
      <c r="EH193" s="62" t="str">
        <f t="shared" si="386"/>
        <v/>
      </c>
      <c r="EI193" s="65" t="str">
        <f t="shared" si="455"/>
        <v/>
      </c>
      <c r="EJ193" s="68" t="str">
        <f t="shared" si="387"/>
        <v/>
      </c>
      <c r="EK193" s="32"/>
      <c r="EL193" s="120"/>
      <c r="EM193" s="62" t="str">
        <f t="shared" si="334"/>
        <v/>
      </c>
      <c r="EN193" s="62" t="str">
        <f t="shared" si="388"/>
        <v/>
      </c>
      <c r="EO193" s="65" t="str">
        <f t="shared" si="456"/>
        <v/>
      </c>
      <c r="EP193" s="68" t="str">
        <f t="shared" si="389"/>
        <v/>
      </c>
      <c r="EQ193" s="32"/>
      <c r="ER193" s="120"/>
      <c r="ES193" s="62" t="str">
        <f t="shared" si="335"/>
        <v/>
      </c>
      <c r="ET193" s="62" t="str">
        <f t="shared" si="390"/>
        <v/>
      </c>
      <c r="EU193" s="65" t="str">
        <f t="shared" si="457"/>
        <v/>
      </c>
      <c r="EV193" s="68" t="str">
        <f t="shared" si="391"/>
        <v/>
      </c>
      <c r="EW193" s="32"/>
      <c r="EX193" s="120"/>
      <c r="EY193" s="62" t="str">
        <f t="shared" si="336"/>
        <v/>
      </c>
      <c r="EZ193" s="62" t="str">
        <f t="shared" si="392"/>
        <v/>
      </c>
      <c r="FA193" s="65" t="str">
        <f t="shared" si="458"/>
        <v/>
      </c>
      <c r="FB193" s="68" t="str">
        <f t="shared" si="393"/>
        <v/>
      </c>
      <c r="FC193" s="32"/>
      <c r="FD193" s="120"/>
      <c r="FE193" s="62" t="str">
        <f t="shared" si="337"/>
        <v/>
      </c>
      <c r="FF193" s="62" t="str">
        <f t="shared" si="394"/>
        <v/>
      </c>
      <c r="FG193" s="65" t="str">
        <f t="shared" si="459"/>
        <v/>
      </c>
      <c r="FH193" s="68" t="str">
        <f t="shared" si="395"/>
        <v/>
      </c>
      <c r="FI193" s="32"/>
      <c r="FJ193" s="120"/>
      <c r="FK193" s="62" t="str">
        <f t="shared" si="338"/>
        <v/>
      </c>
      <c r="FL193" s="62" t="str">
        <f t="shared" si="396"/>
        <v/>
      </c>
      <c r="FM193" s="65" t="str">
        <f t="shared" si="460"/>
        <v/>
      </c>
      <c r="FN193" s="68" t="str">
        <f t="shared" si="397"/>
        <v/>
      </c>
      <c r="FO193" s="32"/>
      <c r="FP193" s="120"/>
      <c r="FQ193" s="62" t="str">
        <f t="shared" si="339"/>
        <v/>
      </c>
      <c r="FR193" s="62" t="str">
        <f t="shared" si="398"/>
        <v/>
      </c>
      <c r="FS193" s="65" t="str">
        <f t="shared" si="461"/>
        <v/>
      </c>
      <c r="FT193" s="68" t="str">
        <f t="shared" si="399"/>
        <v/>
      </c>
      <c r="FU193" s="32"/>
      <c r="FV193" s="120"/>
      <c r="FW193" s="62" t="str">
        <f t="shared" si="340"/>
        <v/>
      </c>
      <c r="FX193" s="62" t="str">
        <f t="shared" si="400"/>
        <v/>
      </c>
      <c r="FY193" s="65" t="str">
        <f t="shared" si="462"/>
        <v/>
      </c>
      <c r="FZ193" s="68" t="str">
        <f t="shared" si="401"/>
        <v/>
      </c>
      <c r="GA193" s="32"/>
      <c r="GC193" s="7" t="str">
        <f t="shared" si="402"/>
        <v/>
      </c>
      <c r="GD193" s="7" t="str">
        <f t="shared" ca="1" si="341"/>
        <v/>
      </c>
      <c r="GT193" s="71" t="str">
        <f>IF(GT$9="", "", IF(AND(NOT('Personnel Details'!$N$11=""), $B193&gt;='Personnel Details'!$N$11), 'Personnel Details'!$O$11, IF(AND(NOT('Personnel Details'!$I$11=""), $B193&gt;='Personnel Details'!$I$11), 'Personnel Details'!$J$11, 'Personnel Details'!$E$11)))</f>
        <v/>
      </c>
      <c r="GU193" s="59" t="str">
        <f>IF(GT$9="", "", IF(AND(NOT('Personnel Details'!$N$11=""), $B193&gt;='Personnel Details'!$N$11), IF('Personnel Details'!$P$11="","", 'Personnel Details'!$P$11), IF(AND(NOT('Personnel Details'!$I$11=""), $B193&gt;='Personnel Details'!$I$11), IF('Personnel Details'!$K$11="", "", 'Personnel Details'!$K$11), IF('Personnel Details'!$F$11="", "", 'Personnel Details'!$F$11))))</f>
        <v/>
      </c>
      <c r="GV193" s="74" t="str">
        <f>IF(GT$9="", "", IF(AND(NOT('Personnel Details'!$N$11=""), $B193&gt;='Personnel Details'!$N$11), 'Personnel Details'!$Q$11, IF(AND(NOT('Personnel Details'!$I$11=""), $B193&gt;='Personnel Details'!$I$11), 'Personnel Details'!$L$11, 'Personnel Details'!$G$11)))</f>
        <v/>
      </c>
      <c r="GW193" s="59" t="str">
        <f t="shared" si="403"/>
        <v/>
      </c>
      <c r="GX193" s="53"/>
      <c r="GZ193" s="78" t="str">
        <f>IF(GZ$9="", "", IF(AND(NOT('Personnel Details'!$N$12=""), $B193&gt;='Personnel Details'!$N$12), 'Personnel Details'!$O$12, IF(AND(NOT('Personnel Details'!$I$12=""), $B193&gt;='Personnel Details'!$I$12), 'Personnel Details'!$J$12, 'Personnel Details'!$E$12)))</f>
        <v/>
      </c>
      <c r="HA193" s="59" t="str">
        <f>IF(GZ$9="", "", IF(AND(NOT('Personnel Details'!$N$12=""), $B193&gt;='Personnel Details'!$N$12), IF('Personnel Details'!$P$12="","", 'Personnel Details'!$P$12), IF(AND(NOT('Personnel Details'!$I$12=""), $B193&gt;='Personnel Details'!$I$12), IF('Personnel Details'!$K$12="", "", 'Personnel Details'!$K$12), IF('Personnel Details'!$F$12="", "", 'Personnel Details'!$F$12))))</f>
        <v/>
      </c>
      <c r="HB193" s="79" t="str">
        <f>IF(GZ$9="", "", IF(AND(NOT('Personnel Details'!$N$12=""), $B193&gt;='Personnel Details'!$N$12), 'Personnel Details'!$Q$12, IF(AND(NOT('Personnel Details'!$I$12=""), $B193&gt;='Personnel Details'!$I$12), 'Personnel Details'!$L$12, 'Personnel Details'!$G$12)))</f>
        <v/>
      </c>
      <c r="HC193" s="59" t="str">
        <f t="shared" si="404"/>
        <v/>
      </c>
      <c r="HD193" s="53"/>
      <c r="HF193" s="78" t="str">
        <f>IF(HF$9="", "", IF(AND(NOT('Personnel Details'!$N$13=""), $B193&gt;='Personnel Details'!$N$13), 'Personnel Details'!$O$13, IF(AND(NOT('Personnel Details'!$I$13=""), $B193&gt;='Personnel Details'!$I$13), 'Personnel Details'!$J$13, 'Personnel Details'!$E$13)))</f>
        <v/>
      </c>
      <c r="HG193" s="59" t="str">
        <f>IF(HF$9="", "", IF(AND(NOT('Personnel Details'!$N$13=""), $B193&gt;='Personnel Details'!$N$13), IF('Personnel Details'!$P$13="","", 'Personnel Details'!$P$13), IF(AND(NOT('Personnel Details'!$I$13=""), $B193&gt;='Personnel Details'!$I$13), IF('Personnel Details'!$K$13="", "", 'Personnel Details'!$K$13), IF('Personnel Details'!$F$13="", "", 'Personnel Details'!$F$13))))</f>
        <v/>
      </c>
      <c r="HH193" s="79" t="str">
        <f>IF(HF$9="", "", IF(AND(NOT('Personnel Details'!$N$13=""), $B193&gt;='Personnel Details'!$N$13), 'Personnel Details'!$Q$13, IF(AND(NOT('Personnel Details'!$I$13=""), $B193&gt;='Personnel Details'!$I$13), 'Personnel Details'!$L$13, 'Personnel Details'!$G$13)))</f>
        <v/>
      </c>
      <c r="HI193" s="59" t="str">
        <f t="shared" si="405"/>
        <v/>
      </c>
      <c r="HJ193" s="53"/>
      <c r="HL193" s="78" t="str">
        <f>IF(HL$9="", "", IF(AND(NOT('Personnel Details'!$N$14=""), $B193&gt;='Personnel Details'!$N$14), 'Personnel Details'!$O$14, IF(AND(NOT('Personnel Details'!$I$14=""), $B193&gt;='Personnel Details'!$I$14), 'Personnel Details'!$J$14, 'Personnel Details'!$E$14)))</f>
        <v/>
      </c>
      <c r="HM193" s="59" t="str">
        <f>IF(HL$9="", "", IF(AND(NOT('Personnel Details'!$N$14=""), $B193&gt;='Personnel Details'!$N$14), IF('Personnel Details'!$P$14="","", 'Personnel Details'!$P$14), IF(AND(NOT('Personnel Details'!$I$14=""), $B193&gt;='Personnel Details'!$I$14), IF('Personnel Details'!$K$14="", "", 'Personnel Details'!$K$14), IF('Personnel Details'!$F$14="", "", 'Personnel Details'!$F$14))))</f>
        <v/>
      </c>
      <c r="HN193" s="79" t="str">
        <f>IF(HL$9="", "", IF(AND(NOT('Personnel Details'!$N$14=""), $B193&gt;='Personnel Details'!$N$14), 'Personnel Details'!$Q$14, IF(AND(NOT('Personnel Details'!$I$14=""), $B193&gt;='Personnel Details'!$I$14), 'Personnel Details'!$L$14, 'Personnel Details'!$G$14)))</f>
        <v/>
      </c>
      <c r="HO193" s="59" t="str">
        <f t="shared" si="406"/>
        <v/>
      </c>
      <c r="HP193" s="53"/>
      <c r="HR193" s="78" t="str">
        <f>IF(HR$9="", "", IF(AND(NOT('Personnel Details'!$N$15=""), $B193&gt;='Personnel Details'!$N$15), 'Personnel Details'!$O$15, IF(AND(NOT('Personnel Details'!$I$15=""), $B193&gt;='Personnel Details'!$I$15), 'Personnel Details'!$J$15, 'Personnel Details'!$E$15)))</f>
        <v/>
      </c>
      <c r="HS193" s="59" t="str">
        <f>IF(HR$9="", "", IF(AND(NOT('Personnel Details'!$N$15=""), $B193&gt;='Personnel Details'!$N$15), IF('Personnel Details'!$P$15="","", 'Personnel Details'!$P$15), IF(AND(NOT('Personnel Details'!$I$15=""), $B193&gt;='Personnel Details'!$I$15), IF('Personnel Details'!$K$15="", "", 'Personnel Details'!$K$15), IF('Personnel Details'!$F$15="", "", 'Personnel Details'!$F$15))))</f>
        <v/>
      </c>
      <c r="HT193" s="79" t="str">
        <f>IF(HR$9="", "", IF(AND(NOT('Personnel Details'!$N$15=""), $B193&gt;='Personnel Details'!$N$15), 'Personnel Details'!$Q$15, IF(AND(NOT('Personnel Details'!$I$15=""), $B193&gt;='Personnel Details'!$I$15), 'Personnel Details'!$L$15, 'Personnel Details'!$G$15)))</f>
        <v/>
      </c>
      <c r="HU193" s="59" t="str">
        <f t="shared" si="407"/>
        <v/>
      </c>
      <c r="HV193" s="53"/>
      <c r="HX193" s="78" t="str">
        <f>IF(HX$9="", "", IF(AND(NOT('Personnel Details'!$N$16=""), $B193&gt;='Personnel Details'!$N$16), 'Personnel Details'!$O$16, IF(AND(NOT('Personnel Details'!$I$16=""), $B193&gt;='Personnel Details'!$I$16), 'Personnel Details'!$J$16, 'Personnel Details'!$E$16)))</f>
        <v/>
      </c>
      <c r="HY193" s="59" t="str">
        <f>IF(HX$9="", "", IF(AND(NOT('Personnel Details'!$N$16=""), $B193&gt;='Personnel Details'!$N$16), IF('Personnel Details'!$P$16="","", 'Personnel Details'!$P$16), IF(AND(NOT('Personnel Details'!$I$16=""), $B193&gt;='Personnel Details'!$I$16), IF('Personnel Details'!$K$16="", "", 'Personnel Details'!$K$16), IF('Personnel Details'!$F$16="", "", 'Personnel Details'!$F$16))))</f>
        <v/>
      </c>
      <c r="HZ193" s="79" t="str">
        <f>IF(HX$9="", "", IF(AND(NOT('Personnel Details'!$N$16=""), $B193&gt;='Personnel Details'!$N$16), 'Personnel Details'!$Q$16, IF(AND(NOT('Personnel Details'!$I$16=""), $B193&gt;='Personnel Details'!$I$16), 'Personnel Details'!$L$16, 'Personnel Details'!$G$16)))</f>
        <v/>
      </c>
      <c r="IA193" s="59" t="str">
        <f t="shared" si="408"/>
        <v/>
      </c>
      <c r="IB193" s="53"/>
      <c r="ID193" s="78" t="str">
        <f>IF(ID$9="", "", IF(AND(NOT('Personnel Details'!$N$17=""), $B193&gt;='Personnel Details'!$N$17), 'Personnel Details'!$O$17, IF(AND(NOT('Personnel Details'!$I$17=""), $B193&gt;='Personnel Details'!$I$17), 'Personnel Details'!$J$17, 'Personnel Details'!$E$17)))</f>
        <v/>
      </c>
      <c r="IE193" s="59" t="str">
        <f>IF(ID$9="", "", IF(AND(NOT('Personnel Details'!$N$17=""), $B193&gt;='Personnel Details'!$N$17), IF('Personnel Details'!$P$17="","", 'Personnel Details'!$P$17), IF(AND(NOT('Personnel Details'!$I$17=""), $B193&gt;='Personnel Details'!$I$17), IF('Personnel Details'!$K$17="", "", 'Personnel Details'!$K$17), IF('Personnel Details'!$F$17="", "", 'Personnel Details'!$F$17))))</f>
        <v/>
      </c>
      <c r="IF193" s="79" t="str">
        <f>IF(ID$9="", "", IF(AND(NOT('Personnel Details'!$N$17=""), $B193&gt;='Personnel Details'!$N$17), 'Personnel Details'!$Q$17, IF(AND(NOT('Personnel Details'!$I$17=""), $B193&gt;='Personnel Details'!$I$17), 'Personnel Details'!$L$17, 'Personnel Details'!$G$17)))</f>
        <v/>
      </c>
      <c r="IG193" s="59" t="str">
        <f t="shared" si="409"/>
        <v/>
      </c>
      <c r="IH193" s="53"/>
      <c r="IJ193" s="78" t="str">
        <f>IF(IJ$9="", "", IF(AND(NOT('Personnel Details'!$N$18=""), $B193&gt;='Personnel Details'!$N$18), 'Personnel Details'!$O$18, IF(AND(NOT('Personnel Details'!$I$18=""), $B193&gt;='Personnel Details'!$I$18), 'Personnel Details'!$J$18, 'Personnel Details'!$E$18)))</f>
        <v/>
      </c>
      <c r="IK193" s="59" t="str">
        <f>IF(IJ$9="", "", IF(AND(NOT('Personnel Details'!$N$18=""), $B193&gt;='Personnel Details'!$N$18), IF('Personnel Details'!$P$18="","", 'Personnel Details'!$P$18), IF(AND(NOT('Personnel Details'!$I$18=""), $B193&gt;='Personnel Details'!$I$18), IF('Personnel Details'!$K$18="", "", 'Personnel Details'!$K$18), IF('Personnel Details'!$F$18="", "", 'Personnel Details'!$F$18))))</f>
        <v/>
      </c>
      <c r="IL193" s="79" t="str">
        <f>IF(IJ$9="", "", IF(AND(NOT('Personnel Details'!$N$18=""), $B193&gt;='Personnel Details'!$N$18), 'Personnel Details'!$Q$18, IF(AND(NOT('Personnel Details'!$I$18=""), $B193&gt;='Personnel Details'!$I$18), 'Personnel Details'!$L$18, 'Personnel Details'!$G$18)))</f>
        <v/>
      </c>
      <c r="IM193" s="59" t="str">
        <f t="shared" si="410"/>
        <v/>
      </c>
      <c r="IN193" s="53"/>
      <c r="IP193" s="78" t="str">
        <f>IF(IP$9="", "", IF(AND(NOT('Personnel Details'!$N$19=""), $B193&gt;='Personnel Details'!$N$19), 'Personnel Details'!$O$19, IF(AND(NOT('Personnel Details'!$I$19=""), $B193&gt;='Personnel Details'!$I$19), 'Personnel Details'!$J$19, 'Personnel Details'!$E$19)))</f>
        <v/>
      </c>
      <c r="IQ193" s="59" t="str">
        <f>IF(IP$9="", "", IF(AND(NOT('Personnel Details'!$N$19=""), $B193&gt;='Personnel Details'!$N$19), IF('Personnel Details'!$P$19="","", 'Personnel Details'!$P$19), IF(AND(NOT('Personnel Details'!$I$19=""), $B193&gt;='Personnel Details'!$I$19), IF('Personnel Details'!$K$19="", "", 'Personnel Details'!$K$19), IF('Personnel Details'!$F$19="", "", 'Personnel Details'!$F$19))))</f>
        <v/>
      </c>
      <c r="IR193" s="79" t="str">
        <f>IF(IP$9="", "", IF(AND(NOT('Personnel Details'!$N$19=""), $B193&gt;='Personnel Details'!$N$19), 'Personnel Details'!$Q$19, IF(AND(NOT('Personnel Details'!$I$19=""), $B193&gt;='Personnel Details'!$I$19), 'Personnel Details'!$L$19, 'Personnel Details'!$G$19)))</f>
        <v/>
      </c>
      <c r="IS193" s="59" t="str">
        <f t="shared" si="411"/>
        <v/>
      </c>
      <c r="IT193" s="53"/>
      <c r="IV193" s="78" t="str">
        <f>IF(IV$9="", "", IF(AND(NOT('Personnel Details'!$N$20=""), $B193&gt;='Personnel Details'!$N$20), 'Personnel Details'!$O$20, IF(AND(NOT('Personnel Details'!$I$20=""), $B193&gt;='Personnel Details'!$I$20), 'Personnel Details'!$J$20, 'Personnel Details'!$E$20)))</f>
        <v/>
      </c>
      <c r="IW193" s="59" t="str">
        <f>IF(IV$9="", "", IF(AND(NOT('Personnel Details'!$N$20=""), $B193&gt;='Personnel Details'!$N$20), IF('Personnel Details'!$P$20="","", 'Personnel Details'!$P$20), IF(AND(NOT('Personnel Details'!$I$20=""), $B193&gt;='Personnel Details'!$I$20), IF('Personnel Details'!$K$20="", "", 'Personnel Details'!$K$20), IF('Personnel Details'!$F$20="", "", 'Personnel Details'!$F$20))))</f>
        <v/>
      </c>
      <c r="IX193" s="79" t="str">
        <f>IF(IV$9="", "", IF(AND(NOT('Personnel Details'!$N$20=""), $B193&gt;='Personnel Details'!$N$20), 'Personnel Details'!$Q$20, IF(AND(NOT('Personnel Details'!$I$20=""), $B193&gt;='Personnel Details'!$I$20), 'Personnel Details'!$L$20, 'Personnel Details'!$G$20)))</f>
        <v/>
      </c>
      <c r="IY193" s="59" t="str">
        <f t="shared" si="412"/>
        <v/>
      </c>
      <c r="IZ193" s="53"/>
      <c r="JB193" s="78" t="str">
        <f>IF(JB$9="", "", IF(AND(NOT('Personnel Details'!$N$21=""), $B193&gt;='Personnel Details'!$N$21), 'Personnel Details'!$O$21, IF(AND(NOT('Personnel Details'!$I$21=""), $B193&gt;='Personnel Details'!$I$21), 'Personnel Details'!$J$21, 'Personnel Details'!$E$21)))</f>
        <v/>
      </c>
      <c r="JC193" s="59" t="str">
        <f>IF(JB$9="", "", IF(AND(NOT('Personnel Details'!$N$21=""), $B193&gt;='Personnel Details'!$N$21), IF('Personnel Details'!$P$21="","", 'Personnel Details'!$P$21), IF(AND(NOT('Personnel Details'!$I$21=""), $B193&gt;='Personnel Details'!$I$21), IF('Personnel Details'!$K$21="", "", 'Personnel Details'!$K$21), IF('Personnel Details'!$F$21="", "", 'Personnel Details'!$F$21))))</f>
        <v/>
      </c>
      <c r="JD193" s="79" t="str">
        <f>IF(JB$9="", "", IF(AND(NOT('Personnel Details'!$N$21=""), $B193&gt;='Personnel Details'!$N$21), 'Personnel Details'!$Q$21, IF(AND(NOT('Personnel Details'!$I$21=""), $B193&gt;='Personnel Details'!$I$21), 'Personnel Details'!$L$21, 'Personnel Details'!$G$21)))</f>
        <v/>
      </c>
      <c r="JE193" s="59" t="str">
        <f t="shared" si="413"/>
        <v/>
      </c>
      <c r="JF193" s="53"/>
      <c r="JH193" s="78" t="str">
        <f>IF(JH$9="", "", IF(AND(NOT('Personnel Details'!$N$22=""), $B193&gt;='Personnel Details'!$N$22), 'Personnel Details'!$O$22, IF(AND(NOT('Personnel Details'!$I$22=""), $B193&gt;='Personnel Details'!$I$22), 'Personnel Details'!$J$22, 'Personnel Details'!$E$22)))</f>
        <v/>
      </c>
      <c r="JI193" s="59" t="str">
        <f>IF(JH$9="", "", IF(AND(NOT('Personnel Details'!$N$22=""), $B193&gt;='Personnel Details'!$N$22), IF('Personnel Details'!$P$22="","", 'Personnel Details'!$P$22), IF(AND(NOT('Personnel Details'!$I$22=""), $B193&gt;='Personnel Details'!$I$22), IF('Personnel Details'!$K$22="", "", 'Personnel Details'!$K$22), IF('Personnel Details'!$F$22="", "", 'Personnel Details'!$F$22))))</f>
        <v/>
      </c>
      <c r="JJ193" s="79" t="str">
        <f>IF(JH$9="", "", IF(AND(NOT('Personnel Details'!$N$22=""), $B193&gt;='Personnel Details'!$N$22), 'Personnel Details'!$Q$22, IF(AND(NOT('Personnel Details'!$I$22=""), $B193&gt;='Personnel Details'!$I$22), 'Personnel Details'!$L$22, 'Personnel Details'!$G$22)))</f>
        <v/>
      </c>
      <c r="JK193" s="59" t="str">
        <f t="shared" si="414"/>
        <v/>
      </c>
      <c r="JL193" s="53"/>
      <c r="JN193" s="78" t="str">
        <f>IF(JN$9="", "", IF(AND(NOT('Personnel Details'!$N$23=""), $B193&gt;='Personnel Details'!$N$23), 'Personnel Details'!$O$23, IF(AND(NOT('Personnel Details'!$I$23=""), $B193&gt;='Personnel Details'!$I$23), 'Personnel Details'!$J$23, 'Personnel Details'!$E$23)))</f>
        <v/>
      </c>
      <c r="JO193" s="59" t="str">
        <f>IF(JN$9="", "", IF(AND(NOT('Personnel Details'!$N$23=""), $B193&gt;='Personnel Details'!$N$23), IF('Personnel Details'!$P$23="","", 'Personnel Details'!$P$23), IF(AND(NOT('Personnel Details'!$I$23=""), $B193&gt;='Personnel Details'!$I$23), IF('Personnel Details'!$K$23="", "", 'Personnel Details'!$K$23), IF('Personnel Details'!$F$23="", "", 'Personnel Details'!$F$23))))</f>
        <v/>
      </c>
      <c r="JP193" s="79" t="str">
        <f>IF(JN$9="", "", IF(AND(NOT('Personnel Details'!$N$23=""), $B193&gt;='Personnel Details'!$N$23), 'Personnel Details'!$Q$23, IF(AND(NOT('Personnel Details'!$I$23=""), $B193&gt;='Personnel Details'!$I$23), 'Personnel Details'!$L$23, 'Personnel Details'!$G$23)))</f>
        <v/>
      </c>
      <c r="JQ193" s="59" t="str">
        <f t="shared" si="415"/>
        <v/>
      </c>
      <c r="JR193" s="53"/>
      <c r="JT193" s="78" t="str">
        <f>IF(JT$9="", "", IF(AND(NOT('Personnel Details'!$N$24=""), $B193&gt;='Personnel Details'!$N$24), 'Personnel Details'!$O$24, IF(AND(NOT('Personnel Details'!$I$24=""), $B193&gt;='Personnel Details'!$I$24), 'Personnel Details'!$J$24, 'Personnel Details'!$E$24)))</f>
        <v/>
      </c>
      <c r="JU193" s="59" t="str">
        <f>IF(JT$9="", "", IF(AND(NOT('Personnel Details'!$N$24=""), $B193&gt;='Personnel Details'!$N$24), IF('Personnel Details'!$P$24="","", 'Personnel Details'!$P$24), IF(AND(NOT('Personnel Details'!$I$24=""), $B193&gt;='Personnel Details'!$I$24), IF('Personnel Details'!$K$24="", "", 'Personnel Details'!$K$24), IF('Personnel Details'!$F$24="", "", 'Personnel Details'!$F$24))))</f>
        <v/>
      </c>
      <c r="JV193" s="79" t="str">
        <f>IF(JT$9="", "", IF(AND(NOT('Personnel Details'!$N$24=""), $B193&gt;='Personnel Details'!$N$24), 'Personnel Details'!$Q$24, IF(AND(NOT('Personnel Details'!$I$24=""), $B193&gt;='Personnel Details'!$I$24), 'Personnel Details'!$L$24, 'Personnel Details'!$G$24)))</f>
        <v/>
      </c>
      <c r="JW193" s="59" t="str">
        <f t="shared" si="416"/>
        <v/>
      </c>
      <c r="JX193" s="53"/>
      <c r="JZ193" s="78" t="str">
        <f>IF(JZ$9="", "", IF(AND(NOT('Personnel Details'!$N$25=""), $B193&gt;='Personnel Details'!$N$25), 'Personnel Details'!$O$25, IF(AND(NOT('Personnel Details'!$I$25=""), $B193&gt;='Personnel Details'!$I$25), 'Personnel Details'!$J$25, 'Personnel Details'!$E$25)))</f>
        <v/>
      </c>
      <c r="KA193" s="59" t="str">
        <f>IF(JZ$9="", "", IF(AND(NOT('Personnel Details'!$N$25=""), $B193&gt;='Personnel Details'!$N$25), IF('Personnel Details'!$P$25="","", 'Personnel Details'!$P$25), IF(AND(NOT('Personnel Details'!$I$25=""), $B193&gt;='Personnel Details'!$I$25), IF('Personnel Details'!$K$25="", "", 'Personnel Details'!$K$25), IF('Personnel Details'!$F$25="", "", 'Personnel Details'!$F$25))))</f>
        <v/>
      </c>
      <c r="KB193" s="79" t="str">
        <f>IF(JZ$9="", "", IF(AND(NOT('Personnel Details'!$N$25=""), $B193&gt;='Personnel Details'!$N$25), 'Personnel Details'!$Q$25, IF(AND(NOT('Personnel Details'!$I$25=""), $B193&gt;='Personnel Details'!$I$25), 'Personnel Details'!$L$25, 'Personnel Details'!$G$25)))</f>
        <v/>
      </c>
      <c r="KC193" s="59" t="str">
        <f t="shared" si="417"/>
        <v/>
      </c>
      <c r="KD193" s="53"/>
      <c r="KF193" s="78" t="str">
        <f>IF(KF$9="", "", IF(AND(NOT('Personnel Details'!$N$26=""), $B193&gt;='Personnel Details'!$N$26), 'Personnel Details'!$O$26, IF(AND(NOT('Personnel Details'!$I$26=""), $B193&gt;='Personnel Details'!$I$26), 'Personnel Details'!$J$26, 'Personnel Details'!$E$26)))</f>
        <v/>
      </c>
      <c r="KG193" s="59" t="str">
        <f>IF(KF$9="", "", IF(AND(NOT('Personnel Details'!$N$26=""), $B193&gt;='Personnel Details'!$N$26), IF('Personnel Details'!$P$26="","", 'Personnel Details'!$P$26), IF(AND(NOT('Personnel Details'!$I$26=""), $B193&gt;='Personnel Details'!$I$26), IF('Personnel Details'!$K$26="", "", 'Personnel Details'!$K$26), IF('Personnel Details'!$F$26="", "", 'Personnel Details'!$F$26))))</f>
        <v/>
      </c>
      <c r="KH193" s="79" t="str">
        <f>IF(KF$9="", "", IF(AND(NOT('Personnel Details'!$N$26=""), $B193&gt;='Personnel Details'!$N$26), 'Personnel Details'!$Q$26, IF(AND(NOT('Personnel Details'!$I$26=""), $B193&gt;='Personnel Details'!$I$26), 'Personnel Details'!$L$26, 'Personnel Details'!$G$26)))</f>
        <v/>
      </c>
      <c r="KI193" s="59" t="str">
        <f t="shared" si="418"/>
        <v/>
      </c>
      <c r="KJ193" s="53"/>
      <c r="KL193" s="78" t="str">
        <f>IF(KL$9="", "", IF(AND(NOT('Personnel Details'!$N$27=""), $B193&gt;='Personnel Details'!$N$27), 'Personnel Details'!$O$27, IF(AND(NOT('Personnel Details'!$I$27=""), $B193&gt;='Personnel Details'!$I$27), 'Personnel Details'!$J$27, 'Personnel Details'!$E$27)))</f>
        <v/>
      </c>
      <c r="KM193" s="59" t="str">
        <f>IF(KL$9="", "", IF(AND(NOT('Personnel Details'!$N$27=""), $B193&gt;='Personnel Details'!$N$27), IF('Personnel Details'!$P$27="","", 'Personnel Details'!$P$27), IF(AND(NOT('Personnel Details'!$I$27=""), $B193&gt;='Personnel Details'!$I$27), IF('Personnel Details'!$K$27="", "", 'Personnel Details'!$K$27), IF('Personnel Details'!$F$27="", "", 'Personnel Details'!$F$27))))</f>
        <v/>
      </c>
      <c r="KN193" s="79" t="str">
        <f>IF(KL$9="", "", IF(AND(NOT('Personnel Details'!$N$27=""), $B193&gt;='Personnel Details'!$N$27), 'Personnel Details'!$Q$27, IF(AND(NOT('Personnel Details'!$I$27=""), $B193&gt;='Personnel Details'!$I$27), 'Personnel Details'!$L$27, 'Personnel Details'!$G$27)))</f>
        <v/>
      </c>
      <c r="KO193" s="59" t="str">
        <f t="shared" si="419"/>
        <v/>
      </c>
      <c r="KP193" s="53"/>
      <c r="KR193" s="78" t="str">
        <f>IF(KR$9="", "", IF(AND(NOT('Personnel Details'!$N$28=""), $B193&gt;='Personnel Details'!$N$28), 'Personnel Details'!$O$28, IF(AND(NOT('Personnel Details'!$I$28=""), $B193&gt;='Personnel Details'!$I$28), 'Personnel Details'!$J$28, 'Personnel Details'!$E$28)))</f>
        <v/>
      </c>
      <c r="KS193" s="59" t="str">
        <f>IF(KR$9="", "", IF(AND(NOT('Personnel Details'!$N$28=""), $B193&gt;='Personnel Details'!$N$28), IF('Personnel Details'!$P$28="","", 'Personnel Details'!$P$28), IF(AND(NOT('Personnel Details'!$I$28=""), $B193&gt;='Personnel Details'!$I$28), IF('Personnel Details'!$K$28="", "", 'Personnel Details'!$K$28), IF('Personnel Details'!$F$28="", "", 'Personnel Details'!$F$28))))</f>
        <v/>
      </c>
      <c r="KT193" s="79" t="str">
        <f>IF(KR$9="", "", IF(AND(NOT('Personnel Details'!$N$28=""), $B193&gt;='Personnel Details'!$N$28), 'Personnel Details'!$Q$28, IF(AND(NOT('Personnel Details'!$I$28=""), $B193&gt;='Personnel Details'!$I$28), 'Personnel Details'!$L$28, 'Personnel Details'!$G$28)))</f>
        <v/>
      </c>
      <c r="KU193" s="59" t="str">
        <f t="shared" si="420"/>
        <v/>
      </c>
      <c r="KV193" s="53"/>
      <c r="KX193" s="78" t="str">
        <f>IF(KX$9="", "", IF(AND(NOT('Personnel Details'!$N$29=""), $B193&gt;='Personnel Details'!$N$29), 'Personnel Details'!$O$29, IF(AND(NOT('Personnel Details'!$I$29=""), $B193&gt;='Personnel Details'!$I$29), 'Personnel Details'!$J$29, 'Personnel Details'!$E$29)))</f>
        <v/>
      </c>
      <c r="KY193" s="59" t="str">
        <f>IF(KX$9="", "", IF(AND(NOT('Personnel Details'!$N$29=""), $B193&gt;='Personnel Details'!$N$29), IF('Personnel Details'!$P$29="","", 'Personnel Details'!$P$29), IF(AND(NOT('Personnel Details'!$I$29=""), $B193&gt;='Personnel Details'!$I$29), IF('Personnel Details'!$K$29="", "", 'Personnel Details'!$K$29), IF('Personnel Details'!$F$29="", "", 'Personnel Details'!$F$29))))</f>
        <v/>
      </c>
      <c r="KZ193" s="79" t="str">
        <f>IF(KX$9="", "", IF(AND(NOT('Personnel Details'!$N$29=""), $B193&gt;='Personnel Details'!$N$29), 'Personnel Details'!$Q$29, IF(AND(NOT('Personnel Details'!$I$29=""), $B193&gt;='Personnel Details'!$I$29), 'Personnel Details'!$L$29, 'Personnel Details'!$G$29)))</f>
        <v/>
      </c>
      <c r="LA193" s="59" t="str">
        <f t="shared" si="421"/>
        <v/>
      </c>
      <c r="LB193" s="53"/>
      <c r="LD193" s="78" t="str">
        <f>IF(LD$9="", "", IF(AND(NOT('Personnel Details'!$N$30=""), $B193&gt;='Personnel Details'!$N$30), 'Personnel Details'!$O$30, IF(AND(NOT('Personnel Details'!$I$30=""), $B193&gt;='Personnel Details'!$I$30), 'Personnel Details'!$J$30, 'Personnel Details'!$E$30)))</f>
        <v/>
      </c>
      <c r="LE193" s="59" t="str">
        <f>IF(LD$9="", "", IF(AND(NOT('Personnel Details'!$N$30=""), $B193&gt;='Personnel Details'!$N$30), IF('Personnel Details'!$P$30="","", 'Personnel Details'!$P$30), IF(AND(NOT('Personnel Details'!$I$30=""), $B193&gt;='Personnel Details'!$I$30), IF('Personnel Details'!$K$30="", "", 'Personnel Details'!$K$30), IF('Personnel Details'!$F$30="", "", 'Personnel Details'!$F$30))))</f>
        <v/>
      </c>
      <c r="LF193" s="79" t="str">
        <f>IF(LD$9="", "", IF(AND(NOT('Personnel Details'!$N$30=""), $B193&gt;='Personnel Details'!$N$30), 'Personnel Details'!$Q$30, IF(AND(NOT('Personnel Details'!$I$30=""), $B193&gt;='Personnel Details'!$I$30), 'Personnel Details'!$L$30, 'Personnel Details'!$G$30)))</f>
        <v/>
      </c>
      <c r="LG193" s="59" t="str">
        <f t="shared" si="422"/>
        <v/>
      </c>
      <c r="LH193" s="53"/>
      <c r="LJ193" s="78" t="str">
        <f>IF(LJ$9="", "", IF(AND(NOT('Personnel Details'!$N$31=""), $B193&gt;='Personnel Details'!$N$31), 'Personnel Details'!$O$31, IF(AND(NOT('Personnel Details'!$I$31=""), $B193&gt;='Personnel Details'!$I$31), 'Personnel Details'!$J$31, 'Personnel Details'!$E$31)))</f>
        <v/>
      </c>
      <c r="LK193" s="59" t="str">
        <f>IF(LJ$9="", "", IF(AND(NOT('Personnel Details'!$N$31=""), $B193&gt;='Personnel Details'!$N$31), IF('Personnel Details'!$P$31="","", 'Personnel Details'!$P$31), IF(AND(NOT('Personnel Details'!$I$31=""), $B193&gt;='Personnel Details'!$I$31), IF('Personnel Details'!$K$31="", "", 'Personnel Details'!$K$31), IF('Personnel Details'!$F$31="", "", 'Personnel Details'!$F$31))))</f>
        <v/>
      </c>
      <c r="LL193" s="79" t="str">
        <f>IF(LJ$9="", "", IF(AND(NOT('Personnel Details'!$N$31=""), $B193&gt;='Personnel Details'!$N$31), 'Personnel Details'!$Q$31, IF(AND(NOT('Personnel Details'!$I$31=""), $B193&gt;='Personnel Details'!$I$31), 'Personnel Details'!$L$31, 'Personnel Details'!$G$31)))</f>
        <v/>
      </c>
      <c r="LM193" s="59" t="str">
        <f t="shared" si="423"/>
        <v/>
      </c>
      <c r="LN193" s="53"/>
      <c r="LP193" s="78" t="str">
        <f>IF(LP$9="", "", IF(AND(NOT('Personnel Details'!$N$32=""), $B193&gt;='Personnel Details'!$N$32), 'Personnel Details'!$O$32, IF(AND(NOT('Personnel Details'!$I$32=""), $B193&gt;='Personnel Details'!$I$32), 'Personnel Details'!$J$32, 'Personnel Details'!$E$32)))</f>
        <v/>
      </c>
      <c r="LQ193" s="59" t="str">
        <f>IF(LP$9="", "", IF(AND(NOT('Personnel Details'!$N$32=""), $B193&gt;='Personnel Details'!$N$32), IF('Personnel Details'!$P$32="","", 'Personnel Details'!$P$32), IF(AND(NOT('Personnel Details'!$I$32=""), $B193&gt;='Personnel Details'!$I$32), IF('Personnel Details'!$K$32="", "", 'Personnel Details'!$K$32), IF('Personnel Details'!$F$32="", "", 'Personnel Details'!$F$32))))</f>
        <v/>
      </c>
      <c r="LR193" s="79" t="str">
        <f>IF(LP$9="", "", IF(AND(NOT('Personnel Details'!$N$32=""), $B193&gt;='Personnel Details'!$N$32), 'Personnel Details'!$Q$32, IF(AND(NOT('Personnel Details'!$I$32=""), $B193&gt;='Personnel Details'!$I$32), 'Personnel Details'!$L$32, 'Personnel Details'!$G$32)))</f>
        <v/>
      </c>
      <c r="LS193" s="59" t="str">
        <f t="shared" si="424"/>
        <v/>
      </c>
      <c r="LT193" s="53"/>
      <c r="LV193" s="78" t="str">
        <f>IF(LV$9="", "", IF(AND(NOT('Personnel Details'!$N$33=""), $B193&gt;='Personnel Details'!$N$33), 'Personnel Details'!$O$33, IF(AND(NOT('Personnel Details'!$I$33=""), $B193&gt;='Personnel Details'!$I$33), 'Personnel Details'!$J$33, 'Personnel Details'!$E$33)))</f>
        <v/>
      </c>
      <c r="LW193" s="59" t="str">
        <f>IF(LV$9="", "", IF(AND(NOT('Personnel Details'!$N$33=""), $B193&gt;='Personnel Details'!$N$33), IF('Personnel Details'!$P$33="","", 'Personnel Details'!$P$33), IF(AND(NOT('Personnel Details'!$I$33=""), $B193&gt;='Personnel Details'!$I$33), IF('Personnel Details'!$K$33="", "", 'Personnel Details'!$K$33), IF('Personnel Details'!$F$33="", "", 'Personnel Details'!$F$33))))</f>
        <v/>
      </c>
      <c r="LX193" s="79" t="str">
        <f>IF(LV$9="", "", IF(AND(NOT('Personnel Details'!$N$33=""), $B193&gt;='Personnel Details'!$N$33), 'Personnel Details'!$Q$33, IF(AND(NOT('Personnel Details'!$I$33=""), $B193&gt;='Personnel Details'!$I$33), 'Personnel Details'!$L$33, 'Personnel Details'!$G$33)))</f>
        <v/>
      </c>
      <c r="LY193" s="59" t="str">
        <f t="shared" si="425"/>
        <v/>
      </c>
      <c r="LZ193" s="53"/>
      <c r="MB193" s="78" t="str">
        <f>IF(MB$9="", "", IF(AND(NOT('Personnel Details'!$N$34=""), $B193&gt;='Personnel Details'!$N$34), 'Personnel Details'!$O$34, IF(AND(NOT('Personnel Details'!$I$34=""), $B193&gt;='Personnel Details'!$I$34), 'Personnel Details'!$J$34, 'Personnel Details'!$E$34)))</f>
        <v/>
      </c>
      <c r="MC193" s="59" t="str">
        <f>IF(MB$9="", "", IF(AND(NOT('Personnel Details'!$N$34=""), $B193&gt;='Personnel Details'!$N$34), IF('Personnel Details'!$P$34="","", 'Personnel Details'!$P$34), IF(AND(NOT('Personnel Details'!$I$34=""), $B193&gt;='Personnel Details'!$I$34), IF('Personnel Details'!$K$34="", "", 'Personnel Details'!$K$34), IF('Personnel Details'!$F$34="", "", 'Personnel Details'!$F$34))))</f>
        <v/>
      </c>
      <c r="MD193" s="79" t="str">
        <f>IF(MB$9="", "", IF(AND(NOT('Personnel Details'!$N$34=""), $B193&gt;='Personnel Details'!$N$34), 'Personnel Details'!$Q$34, IF(AND(NOT('Personnel Details'!$I$34=""), $B193&gt;='Personnel Details'!$I$34), 'Personnel Details'!$L$34, 'Personnel Details'!$G$34)))</f>
        <v/>
      </c>
      <c r="ME193" s="59" t="str">
        <f t="shared" si="426"/>
        <v/>
      </c>
      <c r="MF193" s="53"/>
      <c r="MH193" s="78" t="str">
        <f>IF(MH$9="", "", IF(AND(NOT('Personnel Details'!$N$35=""), $B193&gt;='Personnel Details'!$N$35), 'Personnel Details'!$O$35, IF(AND(NOT('Personnel Details'!$I$35=""), $B193&gt;='Personnel Details'!$I$35), 'Personnel Details'!$J$35, 'Personnel Details'!$E$35)))</f>
        <v/>
      </c>
      <c r="MI193" s="59" t="str">
        <f>IF(MH$9="", "", IF(AND(NOT('Personnel Details'!$N$35=""), $B193&gt;='Personnel Details'!$N$35), IF('Personnel Details'!$P$35="","", 'Personnel Details'!$P$35), IF(AND(NOT('Personnel Details'!$I$35=""), $B193&gt;='Personnel Details'!$I$35), IF('Personnel Details'!$K$35="", "", 'Personnel Details'!$K$35), IF('Personnel Details'!$F$35="", "", 'Personnel Details'!$F$35))))</f>
        <v/>
      </c>
      <c r="MJ193" s="79" t="str">
        <f>IF(MH$9="", "", IF(AND(NOT('Personnel Details'!$N$35=""), $B193&gt;='Personnel Details'!$N$35), 'Personnel Details'!$Q$35, IF(AND(NOT('Personnel Details'!$I$35=""), $B193&gt;='Personnel Details'!$I$35), 'Personnel Details'!$L$35, 'Personnel Details'!$G$35)))</f>
        <v/>
      </c>
      <c r="MK193" s="59" t="str">
        <f t="shared" si="427"/>
        <v/>
      </c>
      <c r="ML193" s="53"/>
      <c r="MN193" s="78" t="str">
        <f>IF(MN$9="", "", IF(AND(NOT('Personnel Details'!$N$36=""), $B193&gt;='Personnel Details'!$N$36), 'Personnel Details'!$O$36, IF(AND(NOT('Personnel Details'!$I$36=""), $B193&gt;='Personnel Details'!$I$36), 'Personnel Details'!$J$36, 'Personnel Details'!$E$36)))</f>
        <v/>
      </c>
      <c r="MO193" s="59" t="str">
        <f>IF(MN$9="", "", IF(AND(NOT('Personnel Details'!$N$36=""), $B193&gt;='Personnel Details'!$N$36), IF('Personnel Details'!$P$36="","", 'Personnel Details'!$P$36), IF(AND(NOT('Personnel Details'!$I$36=""), $B193&gt;='Personnel Details'!$I$36), IF('Personnel Details'!$K$36="", "", 'Personnel Details'!$K$36), IF('Personnel Details'!$F$36="", "", 'Personnel Details'!$F$36))))</f>
        <v/>
      </c>
      <c r="MP193" s="79" t="str">
        <f>IF(MN$9="", "", IF(AND(NOT('Personnel Details'!$N$36=""), $B193&gt;='Personnel Details'!$N$36), 'Personnel Details'!$Q$36, IF(AND(NOT('Personnel Details'!$I$36=""), $B193&gt;='Personnel Details'!$I$36), 'Personnel Details'!$L$36, 'Personnel Details'!$G$36)))</f>
        <v/>
      </c>
      <c r="MQ193" s="59" t="str">
        <f t="shared" si="428"/>
        <v/>
      </c>
      <c r="MR193" s="53"/>
      <c r="MT193" s="78" t="str">
        <f>IF(MT$9="", "", IF(AND(NOT('Personnel Details'!$N$37=""), $B193&gt;='Personnel Details'!$N$37), 'Personnel Details'!$O$37, IF(AND(NOT('Personnel Details'!$I$37=""), $B193&gt;='Personnel Details'!$I$37), 'Personnel Details'!$J$37, 'Personnel Details'!$E$37)))</f>
        <v/>
      </c>
      <c r="MU193" s="59" t="str">
        <f>IF(MT$9="", "", IF(AND(NOT('Personnel Details'!$N$37=""), $B193&gt;='Personnel Details'!$N$37), IF('Personnel Details'!$P$37="","", 'Personnel Details'!$P$37), IF(AND(NOT('Personnel Details'!$I$37=""), $B193&gt;='Personnel Details'!$I$37), IF('Personnel Details'!$K$37="", "", 'Personnel Details'!$K$37), IF('Personnel Details'!$F$37="", "", 'Personnel Details'!$F$37))))</f>
        <v/>
      </c>
      <c r="MV193" s="79" t="str">
        <f>IF(MT$9="", "", IF(AND(NOT('Personnel Details'!$N$37=""), $B193&gt;='Personnel Details'!$N$37), 'Personnel Details'!$Q$37, IF(AND(NOT('Personnel Details'!$I$37=""), $B193&gt;='Personnel Details'!$I$37), 'Personnel Details'!$L$37, 'Personnel Details'!$G$37)))</f>
        <v/>
      </c>
      <c r="MW193" s="59" t="str">
        <f t="shared" si="429"/>
        <v/>
      </c>
      <c r="MX193" s="53"/>
      <c r="MZ193" s="78" t="str">
        <f>IF(MZ$9="", "", IF(AND(NOT('Personnel Details'!$N$38=""), $B193&gt;='Personnel Details'!$N$38), 'Personnel Details'!$O$38, IF(AND(NOT('Personnel Details'!$I$38=""), $B193&gt;='Personnel Details'!$I$38), 'Personnel Details'!$J$38, 'Personnel Details'!$E$38)))</f>
        <v/>
      </c>
      <c r="NA193" s="59" t="str">
        <f>IF(MZ$9="", "", IF(AND(NOT('Personnel Details'!$N$38=""), $B193&gt;='Personnel Details'!$N$38), IF('Personnel Details'!$P$38="","", 'Personnel Details'!$P$38), IF(AND(NOT('Personnel Details'!$I$38=""), $B193&gt;='Personnel Details'!$I$38), IF('Personnel Details'!$K$38="", "", 'Personnel Details'!$K$38), IF('Personnel Details'!$F$38="", "", 'Personnel Details'!$F$38))))</f>
        <v/>
      </c>
      <c r="NB193" s="79" t="str">
        <f>IF(MZ$9="", "", IF(AND(NOT('Personnel Details'!$N$38=""), $B193&gt;='Personnel Details'!$N$38), 'Personnel Details'!$Q$38, IF(AND(NOT('Personnel Details'!$I$38=""), $B193&gt;='Personnel Details'!$I$38), 'Personnel Details'!$L$38, 'Personnel Details'!$G$38)))</f>
        <v/>
      </c>
      <c r="NC193" s="59" t="str">
        <f t="shared" si="430"/>
        <v/>
      </c>
      <c r="ND193" s="53"/>
      <c r="NF193" s="78" t="str">
        <f>IF(NF$9="", "", IF(AND(NOT('Personnel Details'!$N$39=""), $B193&gt;='Personnel Details'!$N$39), 'Personnel Details'!$O$39, IF(AND(NOT('Personnel Details'!$I$39=""), $B193&gt;='Personnel Details'!$I$39), 'Personnel Details'!$J$39, 'Personnel Details'!$E$39)))</f>
        <v/>
      </c>
      <c r="NG193" s="59" t="str">
        <f>IF(NF$9="", "", IF(AND(NOT('Personnel Details'!$N$39=""), $B193&gt;='Personnel Details'!$N$39), IF('Personnel Details'!$P$39="","", 'Personnel Details'!$P$39), IF(AND(NOT('Personnel Details'!$I$39=""), $B193&gt;='Personnel Details'!$I$39), IF('Personnel Details'!$K$39="", "", 'Personnel Details'!$K$39), IF('Personnel Details'!$F$39="", "", 'Personnel Details'!$F$39))))</f>
        <v/>
      </c>
      <c r="NH193" s="79" t="str">
        <f>IF(NF$9="", "", IF(AND(NOT('Personnel Details'!$N$39=""), $B193&gt;='Personnel Details'!$N$39), 'Personnel Details'!$Q$39, IF(AND(NOT('Personnel Details'!$I$39=""), $B193&gt;='Personnel Details'!$I$39), 'Personnel Details'!$L$39, 'Personnel Details'!$G$39)))</f>
        <v/>
      </c>
      <c r="NI193" s="59" t="str">
        <f t="shared" si="431"/>
        <v/>
      </c>
      <c r="NJ193" s="53"/>
      <c r="NL193" s="78" t="str">
        <f>IF(NL$9="", "", IF(AND(NOT('Personnel Details'!$N$40=""), $B193&gt;='Personnel Details'!$N$40), 'Personnel Details'!$O$40, IF(AND(NOT('Personnel Details'!$I$40=""), $B193&gt;='Personnel Details'!$I$40), 'Personnel Details'!$J$40, 'Personnel Details'!$E$40)))</f>
        <v/>
      </c>
      <c r="NM193" s="59" t="str">
        <f>IF(NL$9="", "", IF(AND(NOT('Personnel Details'!$N$40=""), $B193&gt;='Personnel Details'!$N$40), IF('Personnel Details'!$P$40="","", 'Personnel Details'!$P$40), IF(AND(NOT('Personnel Details'!$I$40=""), $B193&gt;='Personnel Details'!$I$40), IF('Personnel Details'!$K$40="", "", 'Personnel Details'!$K$40), IF('Personnel Details'!$F$40="", "", 'Personnel Details'!$F$40))))</f>
        <v/>
      </c>
      <c r="NN193" s="79" t="str">
        <f>IF(NL$9="", "", IF(AND(NOT('Personnel Details'!$N$40=""), $B193&gt;='Personnel Details'!$N$40), 'Personnel Details'!$Q$40, IF(AND(NOT('Personnel Details'!$I$40=""), $B193&gt;='Personnel Details'!$I$40), 'Personnel Details'!$L$40, 'Personnel Details'!$G$40)))</f>
        <v/>
      </c>
      <c r="NO193" s="59" t="str">
        <f t="shared" si="432"/>
        <v/>
      </c>
      <c r="NP193" s="53"/>
    </row>
    <row r="194" spans="1:380" x14ac:dyDescent="0.25">
      <c r="A194" s="32"/>
      <c r="B194" s="113" t="str">
        <f>IFERROR(IF(B193+1&gt;'Personnel Details'!$U$5, "", B193+1), "")</f>
        <v/>
      </c>
      <c r="C194" s="32"/>
      <c r="D194" s="120"/>
      <c r="E194" s="13" t="str">
        <f t="shared" si="311"/>
        <v/>
      </c>
      <c r="F194" s="13" t="str">
        <f t="shared" si="342"/>
        <v/>
      </c>
      <c r="G194" s="56" t="str">
        <f t="shared" si="433"/>
        <v/>
      </c>
      <c r="H194" s="16" t="str">
        <f t="shared" si="343"/>
        <v/>
      </c>
      <c r="I194" s="32"/>
      <c r="J194" s="120"/>
      <c r="K194" s="62" t="str">
        <f t="shared" si="312"/>
        <v/>
      </c>
      <c r="L194" s="62" t="str">
        <f t="shared" si="344"/>
        <v/>
      </c>
      <c r="M194" s="65" t="str">
        <f t="shared" si="434"/>
        <v/>
      </c>
      <c r="N194" s="68" t="str">
        <f t="shared" si="345"/>
        <v/>
      </c>
      <c r="O194" s="32"/>
      <c r="P194" s="120"/>
      <c r="Q194" s="62" t="str">
        <f t="shared" si="313"/>
        <v/>
      </c>
      <c r="R194" s="62" t="str">
        <f t="shared" si="346"/>
        <v/>
      </c>
      <c r="S194" s="65" t="str">
        <f t="shared" si="435"/>
        <v/>
      </c>
      <c r="T194" s="68" t="str">
        <f t="shared" si="347"/>
        <v/>
      </c>
      <c r="U194" s="32"/>
      <c r="V194" s="120"/>
      <c r="W194" s="62" t="str">
        <f t="shared" si="314"/>
        <v/>
      </c>
      <c r="X194" s="62" t="str">
        <f t="shared" si="348"/>
        <v/>
      </c>
      <c r="Y194" s="65" t="str">
        <f t="shared" si="436"/>
        <v/>
      </c>
      <c r="Z194" s="68" t="str">
        <f t="shared" si="349"/>
        <v/>
      </c>
      <c r="AA194" s="32"/>
      <c r="AB194" s="120"/>
      <c r="AC194" s="62" t="str">
        <f t="shared" si="315"/>
        <v/>
      </c>
      <c r="AD194" s="62" t="str">
        <f t="shared" si="350"/>
        <v/>
      </c>
      <c r="AE194" s="65" t="str">
        <f t="shared" si="437"/>
        <v/>
      </c>
      <c r="AF194" s="68" t="str">
        <f t="shared" si="351"/>
        <v/>
      </c>
      <c r="AG194" s="32"/>
      <c r="AH194" s="120"/>
      <c r="AI194" s="62" t="str">
        <f t="shared" si="316"/>
        <v/>
      </c>
      <c r="AJ194" s="62" t="str">
        <f t="shared" si="352"/>
        <v/>
      </c>
      <c r="AK194" s="65" t="str">
        <f t="shared" si="438"/>
        <v/>
      </c>
      <c r="AL194" s="68" t="str">
        <f t="shared" si="353"/>
        <v/>
      </c>
      <c r="AM194" s="32"/>
      <c r="AN194" s="120"/>
      <c r="AO194" s="62" t="str">
        <f t="shared" si="317"/>
        <v/>
      </c>
      <c r="AP194" s="62" t="str">
        <f t="shared" si="354"/>
        <v/>
      </c>
      <c r="AQ194" s="65" t="str">
        <f t="shared" si="439"/>
        <v/>
      </c>
      <c r="AR194" s="68" t="str">
        <f t="shared" si="355"/>
        <v/>
      </c>
      <c r="AS194" s="32"/>
      <c r="AT194" s="120"/>
      <c r="AU194" s="62" t="str">
        <f t="shared" si="318"/>
        <v/>
      </c>
      <c r="AV194" s="62" t="str">
        <f t="shared" si="356"/>
        <v/>
      </c>
      <c r="AW194" s="65" t="str">
        <f t="shared" si="440"/>
        <v/>
      </c>
      <c r="AX194" s="68" t="str">
        <f t="shared" si="357"/>
        <v/>
      </c>
      <c r="AY194" s="32"/>
      <c r="AZ194" s="120"/>
      <c r="BA194" s="62" t="str">
        <f t="shared" si="319"/>
        <v/>
      </c>
      <c r="BB194" s="62" t="str">
        <f t="shared" si="358"/>
        <v/>
      </c>
      <c r="BC194" s="65" t="str">
        <f t="shared" si="441"/>
        <v/>
      </c>
      <c r="BD194" s="68" t="str">
        <f t="shared" si="359"/>
        <v/>
      </c>
      <c r="BE194" s="32"/>
      <c r="BF194" s="120"/>
      <c r="BG194" s="62" t="str">
        <f t="shared" si="320"/>
        <v/>
      </c>
      <c r="BH194" s="62" t="str">
        <f t="shared" si="360"/>
        <v/>
      </c>
      <c r="BI194" s="65" t="str">
        <f t="shared" si="442"/>
        <v/>
      </c>
      <c r="BJ194" s="68" t="str">
        <f t="shared" si="361"/>
        <v/>
      </c>
      <c r="BK194" s="32"/>
      <c r="BL194" s="120"/>
      <c r="BM194" s="62" t="str">
        <f t="shared" si="321"/>
        <v/>
      </c>
      <c r="BN194" s="62" t="str">
        <f t="shared" si="362"/>
        <v/>
      </c>
      <c r="BO194" s="65" t="str">
        <f t="shared" si="443"/>
        <v/>
      </c>
      <c r="BP194" s="68" t="str">
        <f t="shared" si="363"/>
        <v/>
      </c>
      <c r="BQ194" s="32"/>
      <c r="BR194" s="120"/>
      <c r="BS194" s="62" t="str">
        <f t="shared" si="322"/>
        <v/>
      </c>
      <c r="BT194" s="62" t="str">
        <f t="shared" si="364"/>
        <v/>
      </c>
      <c r="BU194" s="65" t="str">
        <f t="shared" si="444"/>
        <v/>
      </c>
      <c r="BV194" s="68" t="str">
        <f t="shared" si="365"/>
        <v/>
      </c>
      <c r="BW194" s="32"/>
      <c r="BX194" s="120"/>
      <c r="BY194" s="62" t="str">
        <f t="shared" si="323"/>
        <v/>
      </c>
      <c r="BZ194" s="62" t="str">
        <f t="shared" si="366"/>
        <v/>
      </c>
      <c r="CA194" s="65" t="str">
        <f t="shared" si="445"/>
        <v/>
      </c>
      <c r="CB194" s="68" t="str">
        <f t="shared" si="367"/>
        <v/>
      </c>
      <c r="CC194" s="32"/>
      <c r="CD194" s="120"/>
      <c r="CE194" s="62" t="str">
        <f t="shared" si="324"/>
        <v/>
      </c>
      <c r="CF194" s="62" t="str">
        <f t="shared" si="368"/>
        <v/>
      </c>
      <c r="CG194" s="65" t="str">
        <f t="shared" si="446"/>
        <v/>
      </c>
      <c r="CH194" s="68" t="str">
        <f t="shared" si="369"/>
        <v/>
      </c>
      <c r="CI194" s="32"/>
      <c r="CJ194" s="120"/>
      <c r="CK194" s="62" t="str">
        <f t="shared" si="325"/>
        <v/>
      </c>
      <c r="CL194" s="62" t="str">
        <f t="shared" si="370"/>
        <v/>
      </c>
      <c r="CM194" s="65" t="str">
        <f t="shared" si="447"/>
        <v/>
      </c>
      <c r="CN194" s="68" t="str">
        <f t="shared" si="371"/>
        <v/>
      </c>
      <c r="CO194" s="32"/>
      <c r="CP194" s="120"/>
      <c r="CQ194" s="62" t="str">
        <f t="shared" si="326"/>
        <v/>
      </c>
      <c r="CR194" s="62" t="str">
        <f t="shared" si="372"/>
        <v/>
      </c>
      <c r="CS194" s="65" t="str">
        <f t="shared" si="448"/>
        <v/>
      </c>
      <c r="CT194" s="68" t="str">
        <f t="shared" si="373"/>
        <v/>
      </c>
      <c r="CU194" s="32"/>
      <c r="CV194" s="120"/>
      <c r="CW194" s="62" t="str">
        <f t="shared" si="327"/>
        <v/>
      </c>
      <c r="CX194" s="62" t="str">
        <f t="shared" si="374"/>
        <v/>
      </c>
      <c r="CY194" s="65" t="str">
        <f t="shared" si="449"/>
        <v/>
      </c>
      <c r="CZ194" s="68" t="str">
        <f t="shared" si="375"/>
        <v/>
      </c>
      <c r="DA194" s="32"/>
      <c r="DB194" s="120"/>
      <c r="DC194" s="62" t="str">
        <f t="shared" si="328"/>
        <v/>
      </c>
      <c r="DD194" s="62" t="str">
        <f t="shared" si="376"/>
        <v/>
      </c>
      <c r="DE194" s="65" t="str">
        <f t="shared" si="450"/>
        <v/>
      </c>
      <c r="DF194" s="68" t="str">
        <f t="shared" si="377"/>
        <v/>
      </c>
      <c r="DG194" s="32"/>
      <c r="DH194" s="120"/>
      <c r="DI194" s="62" t="str">
        <f t="shared" si="329"/>
        <v/>
      </c>
      <c r="DJ194" s="62" t="str">
        <f t="shared" si="378"/>
        <v/>
      </c>
      <c r="DK194" s="65" t="str">
        <f t="shared" si="451"/>
        <v/>
      </c>
      <c r="DL194" s="68" t="str">
        <f t="shared" si="379"/>
        <v/>
      </c>
      <c r="DM194" s="32"/>
      <c r="DN194" s="120"/>
      <c r="DO194" s="62" t="str">
        <f t="shared" si="330"/>
        <v/>
      </c>
      <c r="DP194" s="62" t="str">
        <f t="shared" si="380"/>
        <v/>
      </c>
      <c r="DQ194" s="65" t="str">
        <f t="shared" si="452"/>
        <v/>
      </c>
      <c r="DR194" s="68" t="str">
        <f t="shared" si="381"/>
        <v/>
      </c>
      <c r="DS194" s="32"/>
      <c r="DT194" s="120"/>
      <c r="DU194" s="62" t="str">
        <f t="shared" si="331"/>
        <v/>
      </c>
      <c r="DV194" s="62" t="str">
        <f t="shared" si="382"/>
        <v/>
      </c>
      <c r="DW194" s="65" t="str">
        <f t="shared" si="453"/>
        <v/>
      </c>
      <c r="DX194" s="68" t="str">
        <f t="shared" si="383"/>
        <v/>
      </c>
      <c r="DY194" s="32"/>
      <c r="DZ194" s="120"/>
      <c r="EA194" s="62" t="str">
        <f t="shared" si="332"/>
        <v/>
      </c>
      <c r="EB194" s="62" t="str">
        <f t="shared" si="384"/>
        <v/>
      </c>
      <c r="EC194" s="65" t="str">
        <f t="shared" si="454"/>
        <v/>
      </c>
      <c r="ED194" s="68" t="str">
        <f t="shared" si="385"/>
        <v/>
      </c>
      <c r="EE194" s="32"/>
      <c r="EF194" s="120"/>
      <c r="EG194" s="62" t="str">
        <f t="shared" si="333"/>
        <v/>
      </c>
      <c r="EH194" s="62" t="str">
        <f t="shared" si="386"/>
        <v/>
      </c>
      <c r="EI194" s="65" t="str">
        <f t="shared" si="455"/>
        <v/>
      </c>
      <c r="EJ194" s="68" t="str">
        <f t="shared" si="387"/>
        <v/>
      </c>
      <c r="EK194" s="32"/>
      <c r="EL194" s="120"/>
      <c r="EM194" s="62" t="str">
        <f t="shared" si="334"/>
        <v/>
      </c>
      <c r="EN194" s="62" t="str">
        <f t="shared" si="388"/>
        <v/>
      </c>
      <c r="EO194" s="65" t="str">
        <f t="shared" si="456"/>
        <v/>
      </c>
      <c r="EP194" s="68" t="str">
        <f t="shared" si="389"/>
        <v/>
      </c>
      <c r="EQ194" s="32"/>
      <c r="ER194" s="120"/>
      <c r="ES194" s="62" t="str">
        <f t="shared" si="335"/>
        <v/>
      </c>
      <c r="ET194" s="62" t="str">
        <f t="shared" si="390"/>
        <v/>
      </c>
      <c r="EU194" s="65" t="str">
        <f t="shared" si="457"/>
        <v/>
      </c>
      <c r="EV194" s="68" t="str">
        <f t="shared" si="391"/>
        <v/>
      </c>
      <c r="EW194" s="32"/>
      <c r="EX194" s="120"/>
      <c r="EY194" s="62" t="str">
        <f t="shared" si="336"/>
        <v/>
      </c>
      <c r="EZ194" s="62" t="str">
        <f t="shared" si="392"/>
        <v/>
      </c>
      <c r="FA194" s="65" t="str">
        <f t="shared" si="458"/>
        <v/>
      </c>
      <c r="FB194" s="68" t="str">
        <f t="shared" si="393"/>
        <v/>
      </c>
      <c r="FC194" s="32"/>
      <c r="FD194" s="120"/>
      <c r="FE194" s="62" t="str">
        <f t="shared" si="337"/>
        <v/>
      </c>
      <c r="FF194" s="62" t="str">
        <f t="shared" si="394"/>
        <v/>
      </c>
      <c r="FG194" s="65" t="str">
        <f t="shared" si="459"/>
        <v/>
      </c>
      <c r="FH194" s="68" t="str">
        <f t="shared" si="395"/>
        <v/>
      </c>
      <c r="FI194" s="32"/>
      <c r="FJ194" s="120"/>
      <c r="FK194" s="62" t="str">
        <f t="shared" si="338"/>
        <v/>
      </c>
      <c r="FL194" s="62" t="str">
        <f t="shared" si="396"/>
        <v/>
      </c>
      <c r="FM194" s="65" t="str">
        <f t="shared" si="460"/>
        <v/>
      </c>
      <c r="FN194" s="68" t="str">
        <f t="shared" si="397"/>
        <v/>
      </c>
      <c r="FO194" s="32"/>
      <c r="FP194" s="120"/>
      <c r="FQ194" s="62" t="str">
        <f t="shared" si="339"/>
        <v/>
      </c>
      <c r="FR194" s="62" t="str">
        <f t="shared" si="398"/>
        <v/>
      </c>
      <c r="FS194" s="65" t="str">
        <f t="shared" si="461"/>
        <v/>
      </c>
      <c r="FT194" s="68" t="str">
        <f t="shared" si="399"/>
        <v/>
      </c>
      <c r="FU194" s="32"/>
      <c r="FV194" s="120"/>
      <c r="FW194" s="62" t="str">
        <f t="shared" si="340"/>
        <v/>
      </c>
      <c r="FX194" s="62" t="str">
        <f t="shared" si="400"/>
        <v/>
      </c>
      <c r="FY194" s="65" t="str">
        <f t="shared" si="462"/>
        <v/>
      </c>
      <c r="FZ194" s="68" t="str">
        <f t="shared" si="401"/>
        <v/>
      </c>
      <c r="GA194" s="32"/>
      <c r="GC194" s="7" t="str">
        <f t="shared" si="402"/>
        <v/>
      </c>
      <c r="GD194" s="7" t="str">
        <f t="shared" ca="1" si="341"/>
        <v/>
      </c>
      <c r="GT194" s="71" t="str">
        <f>IF(GT$9="", "", IF(AND(NOT('Personnel Details'!$N$11=""), $B194&gt;='Personnel Details'!$N$11), 'Personnel Details'!$O$11, IF(AND(NOT('Personnel Details'!$I$11=""), $B194&gt;='Personnel Details'!$I$11), 'Personnel Details'!$J$11, 'Personnel Details'!$E$11)))</f>
        <v/>
      </c>
      <c r="GU194" s="59" t="str">
        <f>IF(GT$9="", "", IF(AND(NOT('Personnel Details'!$N$11=""), $B194&gt;='Personnel Details'!$N$11), IF('Personnel Details'!$P$11="","", 'Personnel Details'!$P$11), IF(AND(NOT('Personnel Details'!$I$11=""), $B194&gt;='Personnel Details'!$I$11), IF('Personnel Details'!$K$11="", "", 'Personnel Details'!$K$11), IF('Personnel Details'!$F$11="", "", 'Personnel Details'!$F$11))))</f>
        <v/>
      </c>
      <c r="GV194" s="74" t="str">
        <f>IF(GT$9="", "", IF(AND(NOT('Personnel Details'!$N$11=""), $B194&gt;='Personnel Details'!$N$11), 'Personnel Details'!$Q$11, IF(AND(NOT('Personnel Details'!$I$11=""), $B194&gt;='Personnel Details'!$I$11), 'Personnel Details'!$L$11, 'Personnel Details'!$G$11)))</f>
        <v/>
      </c>
      <c r="GW194" s="59" t="str">
        <f t="shared" si="403"/>
        <v/>
      </c>
      <c r="GX194" s="53"/>
      <c r="GZ194" s="78" t="str">
        <f>IF(GZ$9="", "", IF(AND(NOT('Personnel Details'!$N$12=""), $B194&gt;='Personnel Details'!$N$12), 'Personnel Details'!$O$12, IF(AND(NOT('Personnel Details'!$I$12=""), $B194&gt;='Personnel Details'!$I$12), 'Personnel Details'!$J$12, 'Personnel Details'!$E$12)))</f>
        <v/>
      </c>
      <c r="HA194" s="59" t="str">
        <f>IF(GZ$9="", "", IF(AND(NOT('Personnel Details'!$N$12=""), $B194&gt;='Personnel Details'!$N$12), IF('Personnel Details'!$P$12="","", 'Personnel Details'!$P$12), IF(AND(NOT('Personnel Details'!$I$12=""), $B194&gt;='Personnel Details'!$I$12), IF('Personnel Details'!$K$12="", "", 'Personnel Details'!$K$12), IF('Personnel Details'!$F$12="", "", 'Personnel Details'!$F$12))))</f>
        <v/>
      </c>
      <c r="HB194" s="79" t="str">
        <f>IF(GZ$9="", "", IF(AND(NOT('Personnel Details'!$N$12=""), $B194&gt;='Personnel Details'!$N$12), 'Personnel Details'!$Q$12, IF(AND(NOT('Personnel Details'!$I$12=""), $B194&gt;='Personnel Details'!$I$12), 'Personnel Details'!$L$12, 'Personnel Details'!$G$12)))</f>
        <v/>
      </c>
      <c r="HC194" s="59" t="str">
        <f t="shared" si="404"/>
        <v/>
      </c>
      <c r="HD194" s="53"/>
      <c r="HF194" s="78" t="str">
        <f>IF(HF$9="", "", IF(AND(NOT('Personnel Details'!$N$13=""), $B194&gt;='Personnel Details'!$N$13), 'Personnel Details'!$O$13, IF(AND(NOT('Personnel Details'!$I$13=""), $B194&gt;='Personnel Details'!$I$13), 'Personnel Details'!$J$13, 'Personnel Details'!$E$13)))</f>
        <v/>
      </c>
      <c r="HG194" s="59" t="str">
        <f>IF(HF$9="", "", IF(AND(NOT('Personnel Details'!$N$13=""), $B194&gt;='Personnel Details'!$N$13), IF('Personnel Details'!$P$13="","", 'Personnel Details'!$P$13), IF(AND(NOT('Personnel Details'!$I$13=""), $B194&gt;='Personnel Details'!$I$13), IF('Personnel Details'!$K$13="", "", 'Personnel Details'!$K$13), IF('Personnel Details'!$F$13="", "", 'Personnel Details'!$F$13))))</f>
        <v/>
      </c>
      <c r="HH194" s="79" t="str">
        <f>IF(HF$9="", "", IF(AND(NOT('Personnel Details'!$N$13=""), $B194&gt;='Personnel Details'!$N$13), 'Personnel Details'!$Q$13, IF(AND(NOT('Personnel Details'!$I$13=""), $B194&gt;='Personnel Details'!$I$13), 'Personnel Details'!$L$13, 'Personnel Details'!$G$13)))</f>
        <v/>
      </c>
      <c r="HI194" s="59" t="str">
        <f t="shared" si="405"/>
        <v/>
      </c>
      <c r="HJ194" s="53"/>
      <c r="HL194" s="78" t="str">
        <f>IF(HL$9="", "", IF(AND(NOT('Personnel Details'!$N$14=""), $B194&gt;='Personnel Details'!$N$14), 'Personnel Details'!$O$14, IF(AND(NOT('Personnel Details'!$I$14=""), $B194&gt;='Personnel Details'!$I$14), 'Personnel Details'!$J$14, 'Personnel Details'!$E$14)))</f>
        <v/>
      </c>
      <c r="HM194" s="59" t="str">
        <f>IF(HL$9="", "", IF(AND(NOT('Personnel Details'!$N$14=""), $B194&gt;='Personnel Details'!$N$14), IF('Personnel Details'!$P$14="","", 'Personnel Details'!$P$14), IF(AND(NOT('Personnel Details'!$I$14=""), $B194&gt;='Personnel Details'!$I$14), IF('Personnel Details'!$K$14="", "", 'Personnel Details'!$K$14), IF('Personnel Details'!$F$14="", "", 'Personnel Details'!$F$14))))</f>
        <v/>
      </c>
      <c r="HN194" s="79" t="str">
        <f>IF(HL$9="", "", IF(AND(NOT('Personnel Details'!$N$14=""), $B194&gt;='Personnel Details'!$N$14), 'Personnel Details'!$Q$14, IF(AND(NOT('Personnel Details'!$I$14=""), $B194&gt;='Personnel Details'!$I$14), 'Personnel Details'!$L$14, 'Personnel Details'!$G$14)))</f>
        <v/>
      </c>
      <c r="HO194" s="59" t="str">
        <f t="shared" si="406"/>
        <v/>
      </c>
      <c r="HP194" s="53"/>
      <c r="HR194" s="78" t="str">
        <f>IF(HR$9="", "", IF(AND(NOT('Personnel Details'!$N$15=""), $B194&gt;='Personnel Details'!$N$15), 'Personnel Details'!$O$15, IF(AND(NOT('Personnel Details'!$I$15=""), $B194&gt;='Personnel Details'!$I$15), 'Personnel Details'!$J$15, 'Personnel Details'!$E$15)))</f>
        <v/>
      </c>
      <c r="HS194" s="59" t="str">
        <f>IF(HR$9="", "", IF(AND(NOT('Personnel Details'!$N$15=""), $B194&gt;='Personnel Details'!$N$15), IF('Personnel Details'!$P$15="","", 'Personnel Details'!$P$15), IF(AND(NOT('Personnel Details'!$I$15=""), $B194&gt;='Personnel Details'!$I$15), IF('Personnel Details'!$K$15="", "", 'Personnel Details'!$K$15), IF('Personnel Details'!$F$15="", "", 'Personnel Details'!$F$15))))</f>
        <v/>
      </c>
      <c r="HT194" s="79" t="str">
        <f>IF(HR$9="", "", IF(AND(NOT('Personnel Details'!$N$15=""), $B194&gt;='Personnel Details'!$N$15), 'Personnel Details'!$Q$15, IF(AND(NOT('Personnel Details'!$I$15=""), $B194&gt;='Personnel Details'!$I$15), 'Personnel Details'!$L$15, 'Personnel Details'!$G$15)))</f>
        <v/>
      </c>
      <c r="HU194" s="59" t="str">
        <f t="shared" si="407"/>
        <v/>
      </c>
      <c r="HV194" s="53"/>
      <c r="HX194" s="78" t="str">
        <f>IF(HX$9="", "", IF(AND(NOT('Personnel Details'!$N$16=""), $B194&gt;='Personnel Details'!$N$16), 'Personnel Details'!$O$16, IF(AND(NOT('Personnel Details'!$I$16=""), $B194&gt;='Personnel Details'!$I$16), 'Personnel Details'!$J$16, 'Personnel Details'!$E$16)))</f>
        <v/>
      </c>
      <c r="HY194" s="59" t="str">
        <f>IF(HX$9="", "", IF(AND(NOT('Personnel Details'!$N$16=""), $B194&gt;='Personnel Details'!$N$16), IF('Personnel Details'!$P$16="","", 'Personnel Details'!$P$16), IF(AND(NOT('Personnel Details'!$I$16=""), $B194&gt;='Personnel Details'!$I$16), IF('Personnel Details'!$K$16="", "", 'Personnel Details'!$K$16), IF('Personnel Details'!$F$16="", "", 'Personnel Details'!$F$16))))</f>
        <v/>
      </c>
      <c r="HZ194" s="79" t="str">
        <f>IF(HX$9="", "", IF(AND(NOT('Personnel Details'!$N$16=""), $B194&gt;='Personnel Details'!$N$16), 'Personnel Details'!$Q$16, IF(AND(NOT('Personnel Details'!$I$16=""), $B194&gt;='Personnel Details'!$I$16), 'Personnel Details'!$L$16, 'Personnel Details'!$G$16)))</f>
        <v/>
      </c>
      <c r="IA194" s="59" t="str">
        <f t="shared" si="408"/>
        <v/>
      </c>
      <c r="IB194" s="53"/>
      <c r="ID194" s="78" t="str">
        <f>IF(ID$9="", "", IF(AND(NOT('Personnel Details'!$N$17=""), $B194&gt;='Personnel Details'!$N$17), 'Personnel Details'!$O$17, IF(AND(NOT('Personnel Details'!$I$17=""), $B194&gt;='Personnel Details'!$I$17), 'Personnel Details'!$J$17, 'Personnel Details'!$E$17)))</f>
        <v/>
      </c>
      <c r="IE194" s="59" t="str">
        <f>IF(ID$9="", "", IF(AND(NOT('Personnel Details'!$N$17=""), $B194&gt;='Personnel Details'!$N$17), IF('Personnel Details'!$P$17="","", 'Personnel Details'!$P$17), IF(AND(NOT('Personnel Details'!$I$17=""), $B194&gt;='Personnel Details'!$I$17), IF('Personnel Details'!$K$17="", "", 'Personnel Details'!$K$17), IF('Personnel Details'!$F$17="", "", 'Personnel Details'!$F$17))))</f>
        <v/>
      </c>
      <c r="IF194" s="79" t="str">
        <f>IF(ID$9="", "", IF(AND(NOT('Personnel Details'!$N$17=""), $B194&gt;='Personnel Details'!$N$17), 'Personnel Details'!$Q$17, IF(AND(NOT('Personnel Details'!$I$17=""), $B194&gt;='Personnel Details'!$I$17), 'Personnel Details'!$L$17, 'Personnel Details'!$G$17)))</f>
        <v/>
      </c>
      <c r="IG194" s="59" t="str">
        <f t="shared" si="409"/>
        <v/>
      </c>
      <c r="IH194" s="53"/>
      <c r="IJ194" s="78" t="str">
        <f>IF(IJ$9="", "", IF(AND(NOT('Personnel Details'!$N$18=""), $B194&gt;='Personnel Details'!$N$18), 'Personnel Details'!$O$18, IF(AND(NOT('Personnel Details'!$I$18=""), $B194&gt;='Personnel Details'!$I$18), 'Personnel Details'!$J$18, 'Personnel Details'!$E$18)))</f>
        <v/>
      </c>
      <c r="IK194" s="59" t="str">
        <f>IF(IJ$9="", "", IF(AND(NOT('Personnel Details'!$N$18=""), $B194&gt;='Personnel Details'!$N$18), IF('Personnel Details'!$P$18="","", 'Personnel Details'!$P$18), IF(AND(NOT('Personnel Details'!$I$18=""), $B194&gt;='Personnel Details'!$I$18), IF('Personnel Details'!$K$18="", "", 'Personnel Details'!$K$18), IF('Personnel Details'!$F$18="", "", 'Personnel Details'!$F$18))))</f>
        <v/>
      </c>
      <c r="IL194" s="79" t="str">
        <f>IF(IJ$9="", "", IF(AND(NOT('Personnel Details'!$N$18=""), $B194&gt;='Personnel Details'!$N$18), 'Personnel Details'!$Q$18, IF(AND(NOT('Personnel Details'!$I$18=""), $B194&gt;='Personnel Details'!$I$18), 'Personnel Details'!$L$18, 'Personnel Details'!$G$18)))</f>
        <v/>
      </c>
      <c r="IM194" s="59" t="str">
        <f t="shared" si="410"/>
        <v/>
      </c>
      <c r="IN194" s="53"/>
      <c r="IP194" s="78" t="str">
        <f>IF(IP$9="", "", IF(AND(NOT('Personnel Details'!$N$19=""), $B194&gt;='Personnel Details'!$N$19), 'Personnel Details'!$O$19, IF(AND(NOT('Personnel Details'!$I$19=""), $B194&gt;='Personnel Details'!$I$19), 'Personnel Details'!$J$19, 'Personnel Details'!$E$19)))</f>
        <v/>
      </c>
      <c r="IQ194" s="59" t="str">
        <f>IF(IP$9="", "", IF(AND(NOT('Personnel Details'!$N$19=""), $B194&gt;='Personnel Details'!$N$19), IF('Personnel Details'!$P$19="","", 'Personnel Details'!$P$19), IF(AND(NOT('Personnel Details'!$I$19=""), $B194&gt;='Personnel Details'!$I$19), IF('Personnel Details'!$K$19="", "", 'Personnel Details'!$K$19), IF('Personnel Details'!$F$19="", "", 'Personnel Details'!$F$19))))</f>
        <v/>
      </c>
      <c r="IR194" s="79" t="str">
        <f>IF(IP$9="", "", IF(AND(NOT('Personnel Details'!$N$19=""), $B194&gt;='Personnel Details'!$N$19), 'Personnel Details'!$Q$19, IF(AND(NOT('Personnel Details'!$I$19=""), $B194&gt;='Personnel Details'!$I$19), 'Personnel Details'!$L$19, 'Personnel Details'!$G$19)))</f>
        <v/>
      </c>
      <c r="IS194" s="59" t="str">
        <f t="shared" si="411"/>
        <v/>
      </c>
      <c r="IT194" s="53"/>
      <c r="IV194" s="78" t="str">
        <f>IF(IV$9="", "", IF(AND(NOT('Personnel Details'!$N$20=""), $B194&gt;='Personnel Details'!$N$20), 'Personnel Details'!$O$20, IF(AND(NOT('Personnel Details'!$I$20=""), $B194&gt;='Personnel Details'!$I$20), 'Personnel Details'!$J$20, 'Personnel Details'!$E$20)))</f>
        <v/>
      </c>
      <c r="IW194" s="59" t="str">
        <f>IF(IV$9="", "", IF(AND(NOT('Personnel Details'!$N$20=""), $B194&gt;='Personnel Details'!$N$20), IF('Personnel Details'!$P$20="","", 'Personnel Details'!$P$20), IF(AND(NOT('Personnel Details'!$I$20=""), $B194&gt;='Personnel Details'!$I$20), IF('Personnel Details'!$K$20="", "", 'Personnel Details'!$K$20), IF('Personnel Details'!$F$20="", "", 'Personnel Details'!$F$20))))</f>
        <v/>
      </c>
      <c r="IX194" s="79" t="str">
        <f>IF(IV$9="", "", IF(AND(NOT('Personnel Details'!$N$20=""), $B194&gt;='Personnel Details'!$N$20), 'Personnel Details'!$Q$20, IF(AND(NOT('Personnel Details'!$I$20=""), $B194&gt;='Personnel Details'!$I$20), 'Personnel Details'!$L$20, 'Personnel Details'!$G$20)))</f>
        <v/>
      </c>
      <c r="IY194" s="59" t="str">
        <f t="shared" si="412"/>
        <v/>
      </c>
      <c r="IZ194" s="53"/>
      <c r="JB194" s="78" t="str">
        <f>IF(JB$9="", "", IF(AND(NOT('Personnel Details'!$N$21=""), $B194&gt;='Personnel Details'!$N$21), 'Personnel Details'!$O$21, IF(AND(NOT('Personnel Details'!$I$21=""), $B194&gt;='Personnel Details'!$I$21), 'Personnel Details'!$J$21, 'Personnel Details'!$E$21)))</f>
        <v/>
      </c>
      <c r="JC194" s="59" t="str">
        <f>IF(JB$9="", "", IF(AND(NOT('Personnel Details'!$N$21=""), $B194&gt;='Personnel Details'!$N$21), IF('Personnel Details'!$P$21="","", 'Personnel Details'!$P$21), IF(AND(NOT('Personnel Details'!$I$21=""), $B194&gt;='Personnel Details'!$I$21), IF('Personnel Details'!$K$21="", "", 'Personnel Details'!$K$21), IF('Personnel Details'!$F$21="", "", 'Personnel Details'!$F$21))))</f>
        <v/>
      </c>
      <c r="JD194" s="79" t="str">
        <f>IF(JB$9="", "", IF(AND(NOT('Personnel Details'!$N$21=""), $B194&gt;='Personnel Details'!$N$21), 'Personnel Details'!$Q$21, IF(AND(NOT('Personnel Details'!$I$21=""), $B194&gt;='Personnel Details'!$I$21), 'Personnel Details'!$L$21, 'Personnel Details'!$G$21)))</f>
        <v/>
      </c>
      <c r="JE194" s="59" t="str">
        <f t="shared" si="413"/>
        <v/>
      </c>
      <c r="JF194" s="53"/>
      <c r="JH194" s="78" t="str">
        <f>IF(JH$9="", "", IF(AND(NOT('Personnel Details'!$N$22=""), $B194&gt;='Personnel Details'!$N$22), 'Personnel Details'!$O$22, IF(AND(NOT('Personnel Details'!$I$22=""), $B194&gt;='Personnel Details'!$I$22), 'Personnel Details'!$J$22, 'Personnel Details'!$E$22)))</f>
        <v/>
      </c>
      <c r="JI194" s="59" t="str">
        <f>IF(JH$9="", "", IF(AND(NOT('Personnel Details'!$N$22=""), $B194&gt;='Personnel Details'!$N$22), IF('Personnel Details'!$P$22="","", 'Personnel Details'!$P$22), IF(AND(NOT('Personnel Details'!$I$22=""), $B194&gt;='Personnel Details'!$I$22), IF('Personnel Details'!$K$22="", "", 'Personnel Details'!$K$22), IF('Personnel Details'!$F$22="", "", 'Personnel Details'!$F$22))))</f>
        <v/>
      </c>
      <c r="JJ194" s="79" t="str">
        <f>IF(JH$9="", "", IF(AND(NOT('Personnel Details'!$N$22=""), $B194&gt;='Personnel Details'!$N$22), 'Personnel Details'!$Q$22, IF(AND(NOT('Personnel Details'!$I$22=""), $B194&gt;='Personnel Details'!$I$22), 'Personnel Details'!$L$22, 'Personnel Details'!$G$22)))</f>
        <v/>
      </c>
      <c r="JK194" s="59" t="str">
        <f t="shared" si="414"/>
        <v/>
      </c>
      <c r="JL194" s="53"/>
      <c r="JN194" s="78" t="str">
        <f>IF(JN$9="", "", IF(AND(NOT('Personnel Details'!$N$23=""), $B194&gt;='Personnel Details'!$N$23), 'Personnel Details'!$O$23, IF(AND(NOT('Personnel Details'!$I$23=""), $B194&gt;='Personnel Details'!$I$23), 'Personnel Details'!$J$23, 'Personnel Details'!$E$23)))</f>
        <v/>
      </c>
      <c r="JO194" s="59" t="str">
        <f>IF(JN$9="", "", IF(AND(NOT('Personnel Details'!$N$23=""), $B194&gt;='Personnel Details'!$N$23), IF('Personnel Details'!$P$23="","", 'Personnel Details'!$P$23), IF(AND(NOT('Personnel Details'!$I$23=""), $B194&gt;='Personnel Details'!$I$23), IF('Personnel Details'!$K$23="", "", 'Personnel Details'!$K$23), IF('Personnel Details'!$F$23="", "", 'Personnel Details'!$F$23))))</f>
        <v/>
      </c>
      <c r="JP194" s="79" t="str">
        <f>IF(JN$9="", "", IF(AND(NOT('Personnel Details'!$N$23=""), $B194&gt;='Personnel Details'!$N$23), 'Personnel Details'!$Q$23, IF(AND(NOT('Personnel Details'!$I$23=""), $B194&gt;='Personnel Details'!$I$23), 'Personnel Details'!$L$23, 'Personnel Details'!$G$23)))</f>
        <v/>
      </c>
      <c r="JQ194" s="59" t="str">
        <f t="shared" si="415"/>
        <v/>
      </c>
      <c r="JR194" s="53"/>
      <c r="JT194" s="78" t="str">
        <f>IF(JT$9="", "", IF(AND(NOT('Personnel Details'!$N$24=""), $B194&gt;='Personnel Details'!$N$24), 'Personnel Details'!$O$24, IF(AND(NOT('Personnel Details'!$I$24=""), $B194&gt;='Personnel Details'!$I$24), 'Personnel Details'!$J$24, 'Personnel Details'!$E$24)))</f>
        <v/>
      </c>
      <c r="JU194" s="59" t="str">
        <f>IF(JT$9="", "", IF(AND(NOT('Personnel Details'!$N$24=""), $B194&gt;='Personnel Details'!$N$24), IF('Personnel Details'!$P$24="","", 'Personnel Details'!$P$24), IF(AND(NOT('Personnel Details'!$I$24=""), $B194&gt;='Personnel Details'!$I$24), IF('Personnel Details'!$K$24="", "", 'Personnel Details'!$K$24), IF('Personnel Details'!$F$24="", "", 'Personnel Details'!$F$24))))</f>
        <v/>
      </c>
      <c r="JV194" s="79" t="str">
        <f>IF(JT$9="", "", IF(AND(NOT('Personnel Details'!$N$24=""), $B194&gt;='Personnel Details'!$N$24), 'Personnel Details'!$Q$24, IF(AND(NOT('Personnel Details'!$I$24=""), $B194&gt;='Personnel Details'!$I$24), 'Personnel Details'!$L$24, 'Personnel Details'!$G$24)))</f>
        <v/>
      </c>
      <c r="JW194" s="59" t="str">
        <f t="shared" si="416"/>
        <v/>
      </c>
      <c r="JX194" s="53"/>
      <c r="JZ194" s="78" t="str">
        <f>IF(JZ$9="", "", IF(AND(NOT('Personnel Details'!$N$25=""), $B194&gt;='Personnel Details'!$N$25), 'Personnel Details'!$O$25, IF(AND(NOT('Personnel Details'!$I$25=""), $B194&gt;='Personnel Details'!$I$25), 'Personnel Details'!$J$25, 'Personnel Details'!$E$25)))</f>
        <v/>
      </c>
      <c r="KA194" s="59" t="str">
        <f>IF(JZ$9="", "", IF(AND(NOT('Personnel Details'!$N$25=""), $B194&gt;='Personnel Details'!$N$25), IF('Personnel Details'!$P$25="","", 'Personnel Details'!$P$25), IF(AND(NOT('Personnel Details'!$I$25=""), $B194&gt;='Personnel Details'!$I$25), IF('Personnel Details'!$K$25="", "", 'Personnel Details'!$K$25), IF('Personnel Details'!$F$25="", "", 'Personnel Details'!$F$25))))</f>
        <v/>
      </c>
      <c r="KB194" s="79" t="str">
        <f>IF(JZ$9="", "", IF(AND(NOT('Personnel Details'!$N$25=""), $B194&gt;='Personnel Details'!$N$25), 'Personnel Details'!$Q$25, IF(AND(NOT('Personnel Details'!$I$25=""), $B194&gt;='Personnel Details'!$I$25), 'Personnel Details'!$L$25, 'Personnel Details'!$G$25)))</f>
        <v/>
      </c>
      <c r="KC194" s="59" t="str">
        <f t="shared" si="417"/>
        <v/>
      </c>
      <c r="KD194" s="53"/>
      <c r="KF194" s="78" t="str">
        <f>IF(KF$9="", "", IF(AND(NOT('Personnel Details'!$N$26=""), $B194&gt;='Personnel Details'!$N$26), 'Personnel Details'!$O$26, IF(AND(NOT('Personnel Details'!$I$26=""), $B194&gt;='Personnel Details'!$I$26), 'Personnel Details'!$J$26, 'Personnel Details'!$E$26)))</f>
        <v/>
      </c>
      <c r="KG194" s="59" t="str">
        <f>IF(KF$9="", "", IF(AND(NOT('Personnel Details'!$N$26=""), $B194&gt;='Personnel Details'!$N$26), IF('Personnel Details'!$P$26="","", 'Personnel Details'!$P$26), IF(AND(NOT('Personnel Details'!$I$26=""), $B194&gt;='Personnel Details'!$I$26), IF('Personnel Details'!$K$26="", "", 'Personnel Details'!$K$26), IF('Personnel Details'!$F$26="", "", 'Personnel Details'!$F$26))))</f>
        <v/>
      </c>
      <c r="KH194" s="79" t="str">
        <f>IF(KF$9="", "", IF(AND(NOT('Personnel Details'!$N$26=""), $B194&gt;='Personnel Details'!$N$26), 'Personnel Details'!$Q$26, IF(AND(NOT('Personnel Details'!$I$26=""), $B194&gt;='Personnel Details'!$I$26), 'Personnel Details'!$L$26, 'Personnel Details'!$G$26)))</f>
        <v/>
      </c>
      <c r="KI194" s="59" t="str">
        <f t="shared" si="418"/>
        <v/>
      </c>
      <c r="KJ194" s="53"/>
      <c r="KL194" s="78" t="str">
        <f>IF(KL$9="", "", IF(AND(NOT('Personnel Details'!$N$27=""), $B194&gt;='Personnel Details'!$N$27), 'Personnel Details'!$O$27, IF(AND(NOT('Personnel Details'!$I$27=""), $B194&gt;='Personnel Details'!$I$27), 'Personnel Details'!$J$27, 'Personnel Details'!$E$27)))</f>
        <v/>
      </c>
      <c r="KM194" s="59" t="str">
        <f>IF(KL$9="", "", IF(AND(NOT('Personnel Details'!$N$27=""), $B194&gt;='Personnel Details'!$N$27), IF('Personnel Details'!$P$27="","", 'Personnel Details'!$P$27), IF(AND(NOT('Personnel Details'!$I$27=""), $B194&gt;='Personnel Details'!$I$27), IF('Personnel Details'!$K$27="", "", 'Personnel Details'!$K$27), IF('Personnel Details'!$F$27="", "", 'Personnel Details'!$F$27))))</f>
        <v/>
      </c>
      <c r="KN194" s="79" t="str">
        <f>IF(KL$9="", "", IF(AND(NOT('Personnel Details'!$N$27=""), $B194&gt;='Personnel Details'!$N$27), 'Personnel Details'!$Q$27, IF(AND(NOT('Personnel Details'!$I$27=""), $B194&gt;='Personnel Details'!$I$27), 'Personnel Details'!$L$27, 'Personnel Details'!$G$27)))</f>
        <v/>
      </c>
      <c r="KO194" s="59" t="str">
        <f t="shared" si="419"/>
        <v/>
      </c>
      <c r="KP194" s="53"/>
      <c r="KR194" s="78" t="str">
        <f>IF(KR$9="", "", IF(AND(NOT('Personnel Details'!$N$28=""), $B194&gt;='Personnel Details'!$N$28), 'Personnel Details'!$O$28, IF(AND(NOT('Personnel Details'!$I$28=""), $B194&gt;='Personnel Details'!$I$28), 'Personnel Details'!$J$28, 'Personnel Details'!$E$28)))</f>
        <v/>
      </c>
      <c r="KS194" s="59" t="str">
        <f>IF(KR$9="", "", IF(AND(NOT('Personnel Details'!$N$28=""), $B194&gt;='Personnel Details'!$N$28), IF('Personnel Details'!$P$28="","", 'Personnel Details'!$P$28), IF(AND(NOT('Personnel Details'!$I$28=""), $B194&gt;='Personnel Details'!$I$28), IF('Personnel Details'!$K$28="", "", 'Personnel Details'!$K$28), IF('Personnel Details'!$F$28="", "", 'Personnel Details'!$F$28))))</f>
        <v/>
      </c>
      <c r="KT194" s="79" t="str">
        <f>IF(KR$9="", "", IF(AND(NOT('Personnel Details'!$N$28=""), $B194&gt;='Personnel Details'!$N$28), 'Personnel Details'!$Q$28, IF(AND(NOT('Personnel Details'!$I$28=""), $B194&gt;='Personnel Details'!$I$28), 'Personnel Details'!$L$28, 'Personnel Details'!$G$28)))</f>
        <v/>
      </c>
      <c r="KU194" s="59" t="str">
        <f t="shared" si="420"/>
        <v/>
      </c>
      <c r="KV194" s="53"/>
      <c r="KX194" s="78" t="str">
        <f>IF(KX$9="", "", IF(AND(NOT('Personnel Details'!$N$29=""), $B194&gt;='Personnel Details'!$N$29), 'Personnel Details'!$O$29, IF(AND(NOT('Personnel Details'!$I$29=""), $B194&gt;='Personnel Details'!$I$29), 'Personnel Details'!$J$29, 'Personnel Details'!$E$29)))</f>
        <v/>
      </c>
      <c r="KY194" s="59" t="str">
        <f>IF(KX$9="", "", IF(AND(NOT('Personnel Details'!$N$29=""), $B194&gt;='Personnel Details'!$N$29), IF('Personnel Details'!$P$29="","", 'Personnel Details'!$P$29), IF(AND(NOT('Personnel Details'!$I$29=""), $B194&gt;='Personnel Details'!$I$29), IF('Personnel Details'!$K$29="", "", 'Personnel Details'!$K$29), IF('Personnel Details'!$F$29="", "", 'Personnel Details'!$F$29))))</f>
        <v/>
      </c>
      <c r="KZ194" s="79" t="str">
        <f>IF(KX$9="", "", IF(AND(NOT('Personnel Details'!$N$29=""), $B194&gt;='Personnel Details'!$N$29), 'Personnel Details'!$Q$29, IF(AND(NOT('Personnel Details'!$I$29=""), $B194&gt;='Personnel Details'!$I$29), 'Personnel Details'!$L$29, 'Personnel Details'!$G$29)))</f>
        <v/>
      </c>
      <c r="LA194" s="59" t="str">
        <f t="shared" si="421"/>
        <v/>
      </c>
      <c r="LB194" s="53"/>
      <c r="LD194" s="78" t="str">
        <f>IF(LD$9="", "", IF(AND(NOT('Personnel Details'!$N$30=""), $B194&gt;='Personnel Details'!$N$30), 'Personnel Details'!$O$30, IF(AND(NOT('Personnel Details'!$I$30=""), $B194&gt;='Personnel Details'!$I$30), 'Personnel Details'!$J$30, 'Personnel Details'!$E$30)))</f>
        <v/>
      </c>
      <c r="LE194" s="59" t="str">
        <f>IF(LD$9="", "", IF(AND(NOT('Personnel Details'!$N$30=""), $B194&gt;='Personnel Details'!$N$30), IF('Personnel Details'!$P$30="","", 'Personnel Details'!$P$30), IF(AND(NOT('Personnel Details'!$I$30=""), $B194&gt;='Personnel Details'!$I$30), IF('Personnel Details'!$K$30="", "", 'Personnel Details'!$K$30), IF('Personnel Details'!$F$30="", "", 'Personnel Details'!$F$30))))</f>
        <v/>
      </c>
      <c r="LF194" s="79" t="str">
        <f>IF(LD$9="", "", IF(AND(NOT('Personnel Details'!$N$30=""), $B194&gt;='Personnel Details'!$N$30), 'Personnel Details'!$Q$30, IF(AND(NOT('Personnel Details'!$I$30=""), $B194&gt;='Personnel Details'!$I$30), 'Personnel Details'!$L$30, 'Personnel Details'!$G$30)))</f>
        <v/>
      </c>
      <c r="LG194" s="59" t="str">
        <f t="shared" si="422"/>
        <v/>
      </c>
      <c r="LH194" s="53"/>
      <c r="LJ194" s="78" t="str">
        <f>IF(LJ$9="", "", IF(AND(NOT('Personnel Details'!$N$31=""), $B194&gt;='Personnel Details'!$N$31), 'Personnel Details'!$O$31, IF(AND(NOT('Personnel Details'!$I$31=""), $B194&gt;='Personnel Details'!$I$31), 'Personnel Details'!$J$31, 'Personnel Details'!$E$31)))</f>
        <v/>
      </c>
      <c r="LK194" s="59" t="str">
        <f>IF(LJ$9="", "", IF(AND(NOT('Personnel Details'!$N$31=""), $B194&gt;='Personnel Details'!$N$31), IF('Personnel Details'!$P$31="","", 'Personnel Details'!$P$31), IF(AND(NOT('Personnel Details'!$I$31=""), $B194&gt;='Personnel Details'!$I$31), IF('Personnel Details'!$K$31="", "", 'Personnel Details'!$K$31), IF('Personnel Details'!$F$31="", "", 'Personnel Details'!$F$31))))</f>
        <v/>
      </c>
      <c r="LL194" s="79" t="str">
        <f>IF(LJ$9="", "", IF(AND(NOT('Personnel Details'!$N$31=""), $B194&gt;='Personnel Details'!$N$31), 'Personnel Details'!$Q$31, IF(AND(NOT('Personnel Details'!$I$31=""), $B194&gt;='Personnel Details'!$I$31), 'Personnel Details'!$L$31, 'Personnel Details'!$G$31)))</f>
        <v/>
      </c>
      <c r="LM194" s="59" t="str">
        <f t="shared" si="423"/>
        <v/>
      </c>
      <c r="LN194" s="53"/>
      <c r="LP194" s="78" t="str">
        <f>IF(LP$9="", "", IF(AND(NOT('Personnel Details'!$N$32=""), $B194&gt;='Personnel Details'!$N$32), 'Personnel Details'!$O$32, IF(AND(NOT('Personnel Details'!$I$32=""), $B194&gt;='Personnel Details'!$I$32), 'Personnel Details'!$J$32, 'Personnel Details'!$E$32)))</f>
        <v/>
      </c>
      <c r="LQ194" s="59" t="str">
        <f>IF(LP$9="", "", IF(AND(NOT('Personnel Details'!$N$32=""), $B194&gt;='Personnel Details'!$N$32), IF('Personnel Details'!$P$32="","", 'Personnel Details'!$P$32), IF(AND(NOT('Personnel Details'!$I$32=""), $B194&gt;='Personnel Details'!$I$32), IF('Personnel Details'!$K$32="", "", 'Personnel Details'!$K$32), IF('Personnel Details'!$F$32="", "", 'Personnel Details'!$F$32))))</f>
        <v/>
      </c>
      <c r="LR194" s="79" t="str">
        <f>IF(LP$9="", "", IF(AND(NOT('Personnel Details'!$N$32=""), $B194&gt;='Personnel Details'!$N$32), 'Personnel Details'!$Q$32, IF(AND(NOT('Personnel Details'!$I$32=""), $B194&gt;='Personnel Details'!$I$32), 'Personnel Details'!$L$32, 'Personnel Details'!$G$32)))</f>
        <v/>
      </c>
      <c r="LS194" s="59" t="str">
        <f t="shared" si="424"/>
        <v/>
      </c>
      <c r="LT194" s="53"/>
      <c r="LV194" s="78" t="str">
        <f>IF(LV$9="", "", IF(AND(NOT('Personnel Details'!$N$33=""), $B194&gt;='Personnel Details'!$N$33), 'Personnel Details'!$O$33, IF(AND(NOT('Personnel Details'!$I$33=""), $B194&gt;='Personnel Details'!$I$33), 'Personnel Details'!$J$33, 'Personnel Details'!$E$33)))</f>
        <v/>
      </c>
      <c r="LW194" s="59" t="str">
        <f>IF(LV$9="", "", IF(AND(NOT('Personnel Details'!$N$33=""), $B194&gt;='Personnel Details'!$N$33), IF('Personnel Details'!$P$33="","", 'Personnel Details'!$P$33), IF(AND(NOT('Personnel Details'!$I$33=""), $B194&gt;='Personnel Details'!$I$33), IF('Personnel Details'!$K$33="", "", 'Personnel Details'!$K$33), IF('Personnel Details'!$F$33="", "", 'Personnel Details'!$F$33))))</f>
        <v/>
      </c>
      <c r="LX194" s="79" t="str">
        <f>IF(LV$9="", "", IF(AND(NOT('Personnel Details'!$N$33=""), $B194&gt;='Personnel Details'!$N$33), 'Personnel Details'!$Q$33, IF(AND(NOT('Personnel Details'!$I$33=""), $B194&gt;='Personnel Details'!$I$33), 'Personnel Details'!$L$33, 'Personnel Details'!$G$33)))</f>
        <v/>
      </c>
      <c r="LY194" s="59" t="str">
        <f t="shared" si="425"/>
        <v/>
      </c>
      <c r="LZ194" s="53"/>
      <c r="MB194" s="78" t="str">
        <f>IF(MB$9="", "", IF(AND(NOT('Personnel Details'!$N$34=""), $B194&gt;='Personnel Details'!$N$34), 'Personnel Details'!$O$34, IF(AND(NOT('Personnel Details'!$I$34=""), $B194&gt;='Personnel Details'!$I$34), 'Personnel Details'!$J$34, 'Personnel Details'!$E$34)))</f>
        <v/>
      </c>
      <c r="MC194" s="59" t="str">
        <f>IF(MB$9="", "", IF(AND(NOT('Personnel Details'!$N$34=""), $B194&gt;='Personnel Details'!$N$34), IF('Personnel Details'!$P$34="","", 'Personnel Details'!$P$34), IF(AND(NOT('Personnel Details'!$I$34=""), $B194&gt;='Personnel Details'!$I$34), IF('Personnel Details'!$K$34="", "", 'Personnel Details'!$K$34), IF('Personnel Details'!$F$34="", "", 'Personnel Details'!$F$34))))</f>
        <v/>
      </c>
      <c r="MD194" s="79" t="str">
        <f>IF(MB$9="", "", IF(AND(NOT('Personnel Details'!$N$34=""), $B194&gt;='Personnel Details'!$N$34), 'Personnel Details'!$Q$34, IF(AND(NOT('Personnel Details'!$I$34=""), $B194&gt;='Personnel Details'!$I$34), 'Personnel Details'!$L$34, 'Personnel Details'!$G$34)))</f>
        <v/>
      </c>
      <c r="ME194" s="59" t="str">
        <f t="shared" si="426"/>
        <v/>
      </c>
      <c r="MF194" s="53"/>
      <c r="MH194" s="78" t="str">
        <f>IF(MH$9="", "", IF(AND(NOT('Personnel Details'!$N$35=""), $B194&gt;='Personnel Details'!$N$35), 'Personnel Details'!$O$35, IF(AND(NOT('Personnel Details'!$I$35=""), $B194&gt;='Personnel Details'!$I$35), 'Personnel Details'!$J$35, 'Personnel Details'!$E$35)))</f>
        <v/>
      </c>
      <c r="MI194" s="59" t="str">
        <f>IF(MH$9="", "", IF(AND(NOT('Personnel Details'!$N$35=""), $B194&gt;='Personnel Details'!$N$35), IF('Personnel Details'!$P$35="","", 'Personnel Details'!$P$35), IF(AND(NOT('Personnel Details'!$I$35=""), $B194&gt;='Personnel Details'!$I$35), IF('Personnel Details'!$K$35="", "", 'Personnel Details'!$K$35), IF('Personnel Details'!$F$35="", "", 'Personnel Details'!$F$35))))</f>
        <v/>
      </c>
      <c r="MJ194" s="79" t="str">
        <f>IF(MH$9="", "", IF(AND(NOT('Personnel Details'!$N$35=""), $B194&gt;='Personnel Details'!$N$35), 'Personnel Details'!$Q$35, IF(AND(NOT('Personnel Details'!$I$35=""), $B194&gt;='Personnel Details'!$I$35), 'Personnel Details'!$L$35, 'Personnel Details'!$G$35)))</f>
        <v/>
      </c>
      <c r="MK194" s="59" t="str">
        <f t="shared" si="427"/>
        <v/>
      </c>
      <c r="ML194" s="53"/>
      <c r="MN194" s="78" t="str">
        <f>IF(MN$9="", "", IF(AND(NOT('Personnel Details'!$N$36=""), $B194&gt;='Personnel Details'!$N$36), 'Personnel Details'!$O$36, IF(AND(NOT('Personnel Details'!$I$36=""), $B194&gt;='Personnel Details'!$I$36), 'Personnel Details'!$J$36, 'Personnel Details'!$E$36)))</f>
        <v/>
      </c>
      <c r="MO194" s="59" t="str">
        <f>IF(MN$9="", "", IF(AND(NOT('Personnel Details'!$N$36=""), $B194&gt;='Personnel Details'!$N$36), IF('Personnel Details'!$P$36="","", 'Personnel Details'!$P$36), IF(AND(NOT('Personnel Details'!$I$36=""), $B194&gt;='Personnel Details'!$I$36), IF('Personnel Details'!$K$36="", "", 'Personnel Details'!$K$36), IF('Personnel Details'!$F$36="", "", 'Personnel Details'!$F$36))))</f>
        <v/>
      </c>
      <c r="MP194" s="79" t="str">
        <f>IF(MN$9="", "", IF(AND(NOT('Personnel Details'!$N$36=""), $B194&gt;='Personnel Details'!$N$36), 'Personnel Details'!$Q$36, IF(AND(NOT('Personnel Details'!$I$36=""), $B194&gt;='Personnel Details'!$I$36), 'Personnel Details'!$L$36, 'Personnel Details'!$G$36)))</f>
        <v/>
      </c>
      <c r="MQ194" s="59" t="str">
        <f t="shared" si="428"/>
        <v/>
      </c>
      <c r="MR194" s="53"/>
      <c r="MT194" s="78" t="str">
        <f>IF(MT$9="", "", IF(AND(NOT('Personnel Details'!$N$37=""), $B194&gt;='Personnel Details'!$N$37), 'Personnel Details'!$O$37, IF(AND(NOT('Personnel Details'!$I$37=""), $B194&gt;='Personnel Details'!$I$37), 'Personnel Details'!$J$37, 'Personnel Details'!$E$37)))</f>
        <v/>
      </c>
      <c r="MU194" s="59" t="str">
        <f>IF(MT$9="", "", IF(AND(NOT('Personnel Details'!$N$37=""), $B194&gt;='Personnel Details'!$N$37), IF('Personnel Details'!$P$37="","", 'Personnel Details'!$P$37), IF(AND(NOT('Personnel Details'!$I$37=""), $B194&gt;='Personnel Details'!$I$37), IF('Personnel Details'!$K$37="", "", 'Personnel Details'!$K$37), IF('Personnel Details'!$F$37="", "", 'Personnel Details'!$F$37))))</f>
        <v/>
      </c>
      <c r="MV194" s="79" t="str">
        <f>IF(MT$9="", "", IF(AND(NOT('Personnel Details'!$N$37=""), $B194&gt;='Personnel Details'!$N$37), 'Personnel Details'!$Q$37, IF(AND(NOT('Personnel Details'!$I$37=""), $B194&gt;='Personnel Details'!$I$37), 'Personnel Details'!$L$37, 'Personnel Details'!$G$37)))</f>
        <v/>
      </c>
      <c r="MW194" s="59" t="str">
        <f t="shared" si="429"/>
        <v/>
      </c>
      <c r="MX194" s="53"/>
      <c r="MZ194" s="78" t="str">
        <f>IF(MZ$9="", "", IF(AND(NOT('Personnel Details'!$N$38=""), $B194&gt;='Personnel Details'!$N$38), 'Personnel Details'!$O$38, IF(AND(NOT('Personnel Details'!$I$38=""), $B194&gt;='Personnel Details'!$I$38), 'Personnel Details'!$J$38, 'Personnel Details'!$E$38)))</f>
        <v/>
      </c>
      <c r="NA194" s="59" t="str">
        <f>IF(MZ$9="", "", IF(AND(NOT('Personnel Details'!$N$38=""), $B194&gt;='Personnel Details'!$N$38), IF('Personnel Details'!$P$38="","", 'Personnel Details'!$P$38), IF(AND(NOT('Personnel Details'!$I$38=""), $B194&gt;='Personnel Details'!$I$38), IF('Personnel Details'!$K$38="", "", 'Personnel Details'!$K$38), IF('Personnel Details'!$F$38="", "", 'Personnel Details'!$F$38))))</f>
        <v/>
      </c>
      <c r="NB194" s="79" t="str">
        <f>IF(MZ$9="", "", IF(AND(NOT('Personnel Details'!$N$38=""), $B194&gt;='Personnel Details'!$N$38), 'Personnel Details'!$Q$38, IF(AND(NOT('Personnel Details'!$I$38=""), $B194&gt;='Personnel Details'!$I$38), 'Personnel Details'!$L$38, 'Personnel Details'!$G$38)))</f>
        <v/>
      </c>
      <c r="NC194" s="59" t="str">
        <f t="shared" si="430"/>
        <v/>
      </c>
      <c r="ND194" s="53"/>
      <c r="NF194" s="78" t="str">
        <f>IF(NF$9="", "", IF(AND(NOT('Personnel Details'!$N$39=""), $B194&gt;='Personnel Details'!$N$39), 'Personnel Details'!$O$39, IF(AND(NOT('Personnel Details'!$I$39=""), $B194&gt;='Personnel Details'!$I$39), 'Personnel Details'!$J$39, 'Personnel Details'!$E$39)))</f>
        <v/>
      </c>
      <c r="NG194" s="59" t="str">
        <f>IF(NF$9="", "", IF(AND(NOT('Personnel Details'!$N$39=""), $B194&gt;='Personnel Details'!$N$39), IF('Personnel Details'!$P$39="","", 'Personnel Details'!$P$39), IF(AND(NOT('Personnel Details'!$I$39=""), $B194&gt;='Personnel Details'!$I$39), IF('Personnel Details'!$K$39="", "", 'Personnel Details'!$K$39), IF('Personnel Details'!$F$39="", "", 'Personnel Details'!$F$39))))</f>
        <v/>
      </c>
      <c r="NH194" s="79" t="str">
        <f>IF(NF$9="", "", IF(AND(NOT('Personnel Details'!$N$39=""), $B194&gt;='Personnel Details'!$N$39), 'Personnel Details'!$Q$39, IF(AND(NOT('Personnel Details'!$I$39=""), $B194&gt;='Personnel Details'!$I$39), 'Personnel Details'!$L$39, 'Personnel Details'!$G$39)))</f>
        <v/>
      </c>
      <c r="NI194" s="59" t="str">
        <f t="shared" si="431"/>
        <v/>
      </c>
      <c r="NJ194" s="53"/>
      <c r="NL194" s="78" t="str">
        <f>IF(NL$9="", "", IF(AND(NOT('Personnel Details'!$N$40=""), $B194&gt;='Personnel Details'!$N$40), 'Personnel Details'!$O$40, IF(AND(NOT('Personnel Details'!$I$40=""), $B194&gt;='Personnel Details'!$I$40), 'Personnel Details'!$J$40, 'Personnel Details'!$E$40)))</f>
        <v/>
      </c>
      <c r="NM194" s="59" t="str">
        <f>IF(NL$9="", "", IF(AND(NOT('Personnel Details'!$N$40=""), $B194&gt;='Personnel Details'!$N$40), IF('Personnel Details'!$P$40="","", 'Personnel Details'!$P$40), IF(AND(NOT('Personnel Details'!$I$40=""), $B194&gt;='Personnel Details'!$I$40), IF('Personnel Details'!$K$40="", "", 'Personnel Details'!$K$40), IF('Personnel Details'!$F$40="", "", 'Personnel Details'!$F$40))))</f>
        <v/>
      </c>
      <c r="NN194" s="79" t="str">
        <f>IF(NL$9="", "", IF(AND(NOT('Personnel Details'!$N$40=""), $B194&gt;='Personnel Details'!$N$40), 'Personnel Details'!$Q$40, IF(AND(NOT('Personnel Details'!$I$40=""), $B194&gt;='Personnel Details'!$I$40), 'Personnel Details'!$L$40, 'Personnel Details'!$G$40)))</f>
        <v/>
      </c>
      <c r="NO194" s="59" t="str">
        <f t="shared" si="432"/>
        <v/>
      </c>
      <c r="NP194" s="53"/>
    </row>
    <row r="195" spans="1:380" x14ac:dyDescent="0.25">
      <c r="A195" s="32"/>
      <c r="B195" s="113" t="str">
        <f>IFERROR(IF(B194+1&gt;'Personnel Details'!$U$5, "", B194+1), "")</f>
        <v/>
      </c>
      <c r="C195" s="32"/>
      <c r="D195" s="120"/>
      <c r="E195" s="13" t="str">
        <f t="shared" si="311"/>
        <v/>
      </c>
      <c r="F195" s="13" t="str">
        <f t="shared" si="342"/>
        <v/>
      </c>
      <c r="G195" s="56" t="str">
        <f t="shared" si="433"/>
        <v/>
      </c>
      <c r="H195" s="16" t="str">
        <f t="shared" si="343"/>
        <v/>
      </c>
      <c r="I195" s="32"/>
      <c r="J195" s="120"/>
      <c r="K195" s="62" t="str">
        <f t="shared" si="312"/>
        <v/>
      </c>
      <c r="L195" s="62" t="str">
        <f t="shared" si="344"/>
        <v/>
      </c>
      <c r="M195" s="65" t="str">
        <f t="shared" si="434"/>
        <v/>
      </c>
      <c r="N195" s="68" t="str">
        <f t="shared" si="345"/>
        <v/>
      </c>
      <c r="O195" s="32"/>
      <c r="P195" s="120"/>
      <c r="Q195" s="62" t="str">
        <f t="shared" si="313"/>
        <v/>
      </c>
      <c r="R195" s="62" t="str">
        <f t="shared" si="346"/>
        <v/>
      </c>
      <c r="S195" s="65" t="str">
        <f t="shared" si="435"/>
        <v/>
      </c>
      <c r="T195" s="68" t="str">
        <f t="shared" si="347"/>
        <v/>
      </c>
      <c r="U195" s="32"/>
      <c r="V195" s="120"/>
      <c r="W195" s="62" t="str">
        <f t="shared" si="314"/>
        <v/>
      </c>
      <c r="X195" s="62" t="str">
        <f t="shared" si="348"/>
        <v/>
      </c>
      <c r="Y195" s="65" t="str">
        <f t="shared" si="436"/>
        <v/>
      </c>
      <c r="Z195" s="68" t="str">
        <f t="shared" si="349"/>
        <v/>
      </c>
      <c r="AA195" s="32"/>
      <c r="AB195" s="120"/>
      <c r="AC195" s="62" t="str">
        <f t="shared" si="315"/>
        <v/>
      </c>
      <c r="AD195" s="62" t="str">
        <f t="shared" si="350"/>
        <v/>
      </c>
      <c r="AE195" s="65" t="str">
        <f t="shared" si="437"/>
        <v/>
      </c>
      <c r="AF195" s="68" t="str">
        <f t="shared" si="351"/>
        <v/>
      </c>
      <c r="AG195" s="32"/>
      <c r="AH195" s="120"/>
      <c r="AI195" s="62" t="str">
        <f t="shared" si="316"/>
        <v/>
      </c>
      <c r="AJ195" s="62" t="str">
        <f t="shared" si="352"/>
        <v/>
      </c>
      <c r="AK195" s="65" t="str">
        <f t="shared" si="438"/>
        <v/>
      </c>
      <c r="AL195" s="68" t="str">
        <f t="shared" si="353"/>
        <v/>
      </c>
      <c r="AM195" s="32"/>
      <c r="AN195" s="120"/>
      <c r="AO195" s="62" t="str">
        <f t="shared" si="317"/>
        <v/>
      </c>
      <c r="AP195" s="62" t="str">
        <f t="shared" si="354"/>
        <v/>
      </c>
      <c r="AQ195" s="65" t="str">
        <f t="shared" si="439"/>
        <v/>
      </c>
      <c r="AR195" s="68" t="str">
        <f t="shared" si="355"/>
        <v/>
      </c>
      <c r="AS195" s="32"/>
      <c r="AT195" s="120"/>
      <c r="AU195" s="62" t="str">
        <f t="shared" si="318"/>
        <v/>
      </c>
      <c r="AV195" s="62" t="str">
        <f t="shared" si="356"/>
        <v/>
      </c>
      <c r="AW195" s="65" t="str">
        <f t="shared" si="440"/>
        <v/>
      </c>
      <c r="AX195" s="68" t="str">
        <f t="shared" si="357"/>
        <v/>
      </c>
      <c r="AY195" s="32"/>
      <c r="AZ195" s="120"/>
      <c r="BA195" s="62" t="str">
        <f t="shared" si="319"/>
        <v/>
      </c>
      <c r="BB195" s="62" t="str">
        <f t="shared" si="358"/>
        <v/>
      </c>
      <c r="BC195" s="65" t="str">
        <f t="shared" si="441"/>
        <v/>
      </c>
      <c r="BD195" s="68" t="str">
        <f t="shared" si="359"/>
        <v/>
      </c>
      <c r="BE195" s="32"/>
      <c r="BF195" s="120"/>
      <c r="BG195" s="62" t="str">
        <f t="shared" si="320"/>
        <v/>
      </c>
      <c r="BH195" s="62" t="str">
        <f t="shared" si="360"/>
        <v/>
      </c>
      <c r="BI195" s="65" t="str">
        <f t="shared" si="442"/>
        <v/>
      </c>
      <c r="BJ195" s="68" t="str">
        <f t="shared" si="361"/>
        <v/>
      </c>
      <c r="BK195" s="32"/>
      <c r="BL195" s="120"/>
      <c r="BM195" s="62" t="str">
        <f t="shared" si="321"/>
        <v/>
      </c>
      <c r="BN195" s="62" t="str">
        <f t="shared" si="362"/>
        <v/>
      </c>
      <c r="BO195" s="65" t="str">
        <f t="shared" si="443"/>
        <v/>
      </c>
      <c r="BP195" s="68" t="str">
        <f t="shared" si="363"/>
        <v/>
      </c>
      <c r="BQ195" s="32"/>
      <c r="BR195" s="120"/>
      <c r="BS195" s="62" t="str">
        <f t="shared" si="322"/>
        <v/>
      </c>
      <c r="BT195" s="62" t="str">
        <f t="shared" si="364"/>
        <v/>
      </c>
      <c r="BU195" s="65" t="str">
        <f t="shared" si="444"/>
        <v/>
      </c>
      <c r="BV195" s="68" t="str">
        <f t="shared" si="365"/>
        <v/>
      </c>
      <c r="BW195" s="32"/>
      <c r="BX195" s="120"/>
      <c r="BY195" s="62" t="str">
        <f t="shared" si="323"/>
        <v/>
      </c>
      <c r="BZ195" s="62" t="str">
        <f t="shared" si="366"/>
        <v/>
      </c>
      <c r="CA195" s="65" t="str">
        <f t="shared" si="445"/>
        <v/>
      </c>
      <c r="CB195" s="68" t="str">
        <f t="shared" si="367"/>
        <v/>
      </c>
      <c r="CC195" s="32"/>
      <c r="CD195" s="120"/>
      <c r="CE195" s="62" t="str">
        <f t="shared" si="324"/>
        <v/>
      </c>
      <c r="CF195" s="62" t="str">
        <f t="shared" si="368"/>
        <v/>
      </c>
      <c r="CG195" s="65" t="str">
        <f t="shared" si="446"/>
        <v/>
      </c>
      <c r="CH195" s="68" t="str">
        <f t="shared" si="369"/>
        <v/>
      </c>
      <c r="CI195" s="32"/>
      <c r="CJ195" s="120"/>
      <c r="CK195" s="62" t="str">
        <f t="shared" si="325"/>
        <v/>
      </c>
      <c r="CL195" s="62" t="str">
        <f t="shared" si="370"/>
        <v/>
      </c>
      <c r="CM195" s="65" t="str">
        <f t="shared" si="447"/>
        <v/>
      </c>
      <c r="CN195" s="68" t="str">
        <f t="shared" si="371"/>
        <v/>
      </c>
      <c r="CO195" s="32"/>
      <c r="CP195" s="120"/>
      <c r="CQ195" s="62" t="str">
        <f t="shared" si="326"/>
        <v/>
      </c>
      <c r="CR195" s="62" t="str">
        <f t="shared" si="372"/>
        <v/>
      </c>
      <c r="CS195" s="65" t="str">
        <f t="shared" si="448"/>
        <v/>
      </c>
      <c r="CT195" s="68" t="str">
        <f t="shared" si="373"/>
        <v/>
      </c>
      <c r="CU195" s="32"/>
      <c r="CV195" s="120"/>
      <c r="CW195" s="62" t="str">
        <f t="shared" si="327"/>
        <v/>
      </c>
      <c r="CX195" s="62" t="str">
        <f t="shared" si="374"/>
        <v/>
      </c>
      <c r="CY195" s="65" t="str">
        <f t="shared" si="449"/>
        <v/>
      </c>
      <c r="CZ195" s="68" t="str">
        <f t="shared" si="375"/>
        <v/>
      </c>
      <c r="DA195" s="32"/>
      <c r="DB195" s="120"/>
      <c r="DC195" s="62" t="str">
        <f t="shared" si="328"/>
        <v/>
      </c>
      <c r="DD195" s="62" t="str">
        <f t="shared" si="376"/>
        <v/>
      </c>
      <c r="DE195" s="65" t="str">
        <f t="shared" si="450"/>
        <v/>
      </c>
      <c r="DF195" s="68" t="str">
        <f t="shared" si="377"/>
        <v/>
      </c>
      <c r="DG195" s="32"/>
      <c r="DH195" s="120"/>
      <c r="DI195" s="62" t="str">
        <f t="shared" si="329"/>
        <v/>
      </c>
      <c r="DJ195" s="62" t="str">
        <f t="shared" si="378"/>
        <v/>
      </c>
      <c r="DK195" s="65" t="str">
        <f t="shared" si="451"/>
        <v/>
      </c>
      <c r="DL195" s="68" t="str">
        <f t="shared" si="379"/>
        <v/>
      </c>
      <c r="DM195" s="32"/>
      <c r="DN195" s="120"/>
      <c r="DO195" s="62" t="str">
        <f t="shared" si="330"/>
        <v/>
      </c>
      <c r="DP195" s="62" t="str">
        <f t="shared" si="380"/>
        <v/>
      </c>
      <c r="DQ195" s="65" t="str">
        <f t="shared" si="452"/>
        <v/>
      </c>
      <c r="DR195" s="68" t="str">
        <f t="shared" si="381"/>
        <v/>
      </c>
      <c r="DS195" s="32"/>
      <c r="DT195" s="120"/>
      <c r="DU195" s="62" t="str">
        <f t="shared" si="331"/>
        <v/>
      </c>
      <c r="DV195" s="62" t="str">
        <f t="shared" si="382"/>
        <v/>
      </c>
      <c r="DW195" s="65" t="str">
        <f t="shared" si="453"/>
        <v/>
      </c>
      <c r="DX195" s="68" t="str">
        <f t="shared" si="383"/>
        <v/>
      </c>
      <c r="DY195" s="32"/>
      <c r="DZ195" s="120"/>
      <c r="EA195" s="62" t="str">
        <f t="shared" si="332"/>
        <v/>
      </c>
      <c r="EB195" s="62" t="str">
        <f t="shared" si="384"/>
        <v/>
      </c>
      <c r="EC195" s="65" t="str">
        <f t="shared" si="454"/>
        <v/>
      </c>
      <c r="ED195" s="68" t="str">
        <f t="shared" si="385"/>
        <v/>
      </c>
      <c r="EE195" s="32"/>
      <c r="EF195" s="120"/>
      <c r="EG195" s="62" t="str">
        <f t="shared" si="333"/>
        <v/>
      </c>
      <c r="EH195" s="62" t="str">
        <f t="shared" si="386"/>
        <v/>
      </c>
      <c r="EI195" s="65" t="str">
        <f t="shared" si="455"/>
        <v/>
      </c>
      <c r="EJ195" s="68" t="str">
        <f t="shared" si="387"/>
        <v/>
      </c>
      <c r="EK195" s="32"/>
      <c r="EL195" s="120"/>
      <c r="EM195" s="62" t="str">
        <f t="shared" si="334"/>
        <v/>
      </c>
      <c r="EN195" s="62" t="str">
        <f t="shared" si="388"/>
        <v/>
      </c>
      <c r="EO195" s="65" t="str">
        <f t="shared" si="456"/>
        <v/>
      </c>
      <c r="EP195" s="68" t="str">
        <f t="shared" si="389"/>
        <v/>
      </c>
      <c r="EQ195" s="32"/>
      <c r="ER195" s="120"/>
      <c r="ES195" s="62" t="str">
        <f t="shared" si="335"/>
        <v/>
      </c>
      <c r="ET195" s="62" t="str">
        <f t="shared" si="390"/>
        <v/>
      </c>
      <c r="EU195" s="65" t="str">
        <f t="shared" si="457"/>
        <v/>
      </c>
      <c r="EV195" s="68" t="str">
        <f t="shared" si="391"/>
        <v/>
      </c>
      <c r="EW195" s="32"/>
      <c r="EX195" s="120"/>
      <c r="EY195" s="62" t="str">
        <f t="shared" si="336"/>
        <v/>
      </c>
      <c r="EZ195" s="62" t="str">
        <f t="shared" si="392"/>
        <v/>
      </c>
      <c r="FA195" s="65" t="str">
        <f t="shared" si="458"/>
        <v/>
      </c>
      <c r="FB195" s="68" t="str">
        <f t="shared" si="393"/>
        <v/>
      </c>
      <c r="FC195" s="32"/>
      <c r="FD195" s="120"/>
      <c r="FE195" s="62" t="str">
        <f t="shared" si="337"/>
        <v/>
      </c>
      <c r="FF195" s="62" t="str">
        <f t="shared" si="394"/>
        <v/>
      </c>
      <c r="FG195" s="65" t="str">
        <f t="shared" si="459"/>
        <v/>
      </c>
      <c r="FH195" s="68" t="str">
        <f t="shared" si="395"/>
        <v/>
      </c>
      <c r="FI195" s="32"/>
      <c r="FJ195" s="120"/>
      <c r="FK195" s="62" t="str">
        <f t="shared" si="338"/>
        <v/>
      </c>
      <c r="FL195" s="62" t="str">
        <f t="shared" si="396"/>
        <v/>
      </c>
      <c r="FM195" s="65" t="str">
        <f t="shared" si="460"/>
        <v/>
      </c>
      <c r="FN195" s="68" t="str">
        <f t="shared" si="397"/>
        <v/>
      </c>
      <c r="FO195" s="32"/>
      <c r="FP195" s="120"/>
      <c r="FQ195" s="62" t="str">
        <f t="shared" si="339"/>
        <v/>
      </c>
      <c r="FR195" s="62" t="str">
        <f t="shared" si="398"/>
        <v/>
      </c>
      <c r="FS195" s="65" t="str">
        <f t="shared" si="461"/>
        <v/>
      </c>
      <c r="FT195" s="68" t="str">
        <f t="shared" si="399"/>
        <v/>
      </c>
      <c r="FU195" s="32"/>
      <c r="FV195" s="120"/>
      <c r="FW195" s="62" t="str">
        <f t="shared" si="340"/>
        <v/>
      </c>
      <c r="FX195" s="62" t="str">
        <f t="shared" si="400"/>
        <v/>
      </c>
      <c r="FY195" s="65" t="str">
        <f t="shared" si="462"/>
        <v/>
      </c>
      <c r="FZ195" s="68" t="str">
        <f t="shared" si="401"/>
        <v/>
      </c>
      <c r="GA195" s="32"/>
      <c r="GC195" s="7" t="str">
        <f t="shared" si="402"/>
        <v/>
      </c>
      <c r="GD195" s="7" t="str">
        <f t="shared" ca="1" si="341"/>
        <v/>
      </c>
      <c r="GT195" s="71" t="str">
        <f>IF(GT$9="", "", IF(AND(NOT('Personnel Details'!$N$11=""), $B195&gt;='Personnel Details'!$N$11), 'Personnel Details'!$O$11, IF(AND(NOT('Personnel Details'!$I$11=""), $B195&gt;='Personnel Details'!$I$11), 'Personnel Details'!$J$11, 'Personnel Details'!$E$11)))</f>
        <v/>
      </c>
      <c r="GU195" s="59" t="str">
        <f>IF(GT$9="", "", IF(AND(NOT('Personnel Details'!$N$11=""), $B195&gt;='Personnel Details'!$N$11), IF('Personnel Details'!$P$11="","", 'Personnel Details'!$P$11), IF(AND(NOT('Personnel Details'!$I$11=""), $B195&gt;='Personnel Details'!$I$11), IF('Personnel Details'!$K$11="", "", 'Personnel Details'!$K$11), IF('Personnel Details'!$F$11="", "", 'Personnel Details'!$F$11))))</f>
        <v/>
      </c>
      <c r="GV195" s="74" t="str">
        <f>IF(GT$9="", "", IF(AND(NOT('Personnel Details'!$N$11=""), $B195&gt;='Personnel Details'!$N$11), 'Personnel Details'!$Q$11, IF(AND(NOT('Personnel Details'!$I$11=""), $B195&gt;='Personnel Details'!$I$11), 'Personnel Details'!$L$11, 'Personnel Details'!$G$11)))</f>
        <v/>
      </c>
      <c r="GW195" s="59" t="str">
        <f t="shared" si="403"/>
        <v/>
      </c>
      <c r="GX195" s="53"/>
      <c r="GZ195" s="78" t="str">
        <f>IF(GZ$9="", "", IF(AND(NOT('Personnel Details'!$N$12=""), $B195&gt;='Personnel Details'!$N$12), 'Personnel Details'!$O$12, IF(AND(NOT('Personnel Details'!$I$12=""), $B195&gt;='Personnel Details'!$I$12), 'Personnel Details'!$J$12, 'Personnel Details'!$E$12)))</f>
        <v/>
      </c>
      <c r="HA195" s="59" t="str">
        <f>IF(GZ$9="", "", IF(AND(NOT('Personnel Details'!$N$12=""), $B195&gt;='Personnel Details'!$N$12), IF('Personnel Details'!$P$12="","", 'Personnel Details'!$P$12), IF(AND(NOT('Personnel Details'!$I$12=""), $B195&gt;='Personnel Details'!$I$12), IF('Personnel Details'!$K$12="", "", 'Personnel Details'!$K$12), IF('Personnel Details'!$F$12="", "", 'Personnel Details'!$F$12))))</f>
        <v/>
      </c>
      <c r="HB195" s="79" t="str">
        <f>IF(GZ$9="", "", IF(AND(NOT('Personnel Details'!$N$12=""), $B195&gt;='Personnel Details'!$N$12), 'Personnel Details'!$Q$12, IF(AND(NOT('Personnel Details'!$I$12=""), $B195&gt;='Personnel Details'!$I$12), 'Personnel Details'!$L$12, 'Personnel Details'!$G$12)))</f>
        <v/>
      </c>
      <c r="HC195" s="59" t="str">
        <f t="shared" si="404"/>
        <v/>
      </c>
      <c r="HD195" s="53"/>
      <c r="HF195" s="78" t="str">
        <f>IF(HF$9="", "", IF(AND(NOT('Personnel Details'!$N$13=""), $B195&gt;='Personnel Details'!$N$13), 'Personnel Details'!$O$13, IF(AND(NOT('Personnel Details'!$I$13=""), $B195&gt;='Personnel Details'!$I$13), 'Personnel Details'!$J$13, 'Personnel Details'!$E$13)))</f>
        <v/>
      </c>
      <c r="HG195" s="59" t="str">
        <f>IF(HF$9="", "", IF(AND(NOT('Personnel Details'!$N$13=""), $B195&gt;='Personnel Details'!$N$13), IF('Personnel Details'!$P$13="","", 'Personnel Details'!$P$13), IF(AND(NOT('Personnel Details'!$I$13=""), $B195&gt;='Personnel Details'!$I$13), IF('Personnel Details'!$K$13="", "", 'Personnel Details'!$K$13), IF('Personnel Details'!$F$13="", "", 'Personnel Details'!$F$13))))</f>
        <v/>
      </c>
      <c r="HH195" s="79" t="str">
        <f>IF(HF$9="", "", IF(AND(NOT('Personnel Details'!$N$13=""), $B195&gt;='Personnel Details'!$N$13), 'Personnel Details'!$Q$13, IF(AND(NOT('Personnel Details'!$I$13=""), $B195&gt;='Personnel Details'!$I$13), 'Personnel Details'!$L$13, 'Personnel Details'!$G$13)))</f>
        <v/>
      </c>
      <c r="HI195" s="59" t="str">
        <f t="shared" si="405"/>
        <v/>
      </c>
      <c r="HJ195" s="53"/>
      <c r="HL195" s="78" t="str">
        <f>IF(HL$9="", "", IF(AND(NOT('Personnel Details'!$N$14=""), $B195&gt;='Personnel Details'!$N$14), 'Personnel Details'!$O$14, IF(AND(NOT('Personnel Details'!$I$14=""), $B195&gt;='Personnel Details'!$I$14), 'Personnel Details'!$J$14, 'Personnel Details'!$E$14)))</f>
        <v/>
      </c>
      <c r="HM195" s="59" t="str">
        <f>IF(HL$9="", "", IF(AND(NOT('Personnel Details'!$N$14=""), $B195&gt;='Personnel Details'!$N$14), IF('Personnel Details'!$P$14="","", 'Personnel Details'!$P$14), IF(AND(NOT('Personnel Details'!$I$14=""), $B195&gt;='Personnel Details'!$I$14), IF('Personnel Details'!$K$14="", "", 'Personnel Details'!$K$14), IF('Personnel Details'!$F$14="", "", 'Personnel Details'!$F$14))))</f>
        <v/>
      </c>
      <c r="HN195" s="79" t="str">
        <f>IF(HL$9="", "", IF(AND(NOT('Personnel Details'!$N$14=""), $B195&gt;='Personnel Details'!$N$14), 'Personnel Details'!$Q$14, IF(AND(NOT('Personnel Details'!$I$14=""), $B195&gt;='Personnel Details'!$I$14), 'Personnel Details'!$L$14, 'Personnel Details'!$G$14)))</f>
        <v/>
      </c>
      <c r="HO195" s="59" t="str">
        <f t="shared" si="406"/>
        <v/>
      </c>
      <c r="HP195" s="53"/>
      <c r="HR195" s="78" t="str">
        <f>IF(HR$9="", "", IF(AND(NOT('Personnel Details'!$N$15=""), $B195&gt;='Personnel Details'!$N$15), 'Personnel Details'!$O$15, IF(AND(NOT('Personnel Details'!$I$15=""), $B195&gt;='Personnel Details'!$I$15), 'Personnel Details'!$J$15, 'Personnel Details'!$E$15)))</f>
        <v/>
      </c>
      <c r="HS195" s="59" t="str">
        <f>IF(HR$9="", "", IF(AND(NOT('Personnel Details'!$N$15=""), $B195&gt;='Personnel Details'!$N$15), IF('Personnel Details'!$P$15="","", 'Personnel Details'!$P$15), IF(AND(NOT('Personnel Details'!$I$15=""), $B195&gt;='Personnel Details'!$I$15), IF('Personnel Details'!$K$15="", "", 'Personnel Details'!$K$15), IF('Personnel Details'!$F$15="", "", 'Personnel Details'!$F$15))))</f>
        <v/>
      </c>
      <c r="HT195" s="79" t="str">
        <f>IF(HR$9="", "", IF(AND(NOT('Personnel Details'!$N$15=""), $B195&gt;='Personnel Details'!$N$15), 'Personnel Details'!$Q$15, IF(AND(NOT('Personnel Details'!$I$15=""), $B195&gt;='Personnel Details'!$I$15), 'Personnel Details'!$L$15, 'Personnel Details'!$G$15)))</f>
        <v/>
      </c>
      <c r="HU195" s="59" t="str">
        <f t="shared" si="407"/>
        <v/>
      </c>
      <c r="HV195" s="53"/>
      <c r="HX195" s="78" t="str">
        <f>IF(HX$9="", "", IF(AND(NOT('Personnel Details'!$N$16=""), $B195&gt;='Personnel Details'!$N$16), 'Personnel Details'!$O$16, IF(AND(NOT('Personnel Details'!$I$16=""), $B195&gt;='Personnel Details'!$I$16), 'Personnel Details'!$J$16, 'Personnel Details'!$E$16)))</f>
        <v/>
      </c>
      <c r="HY195" s="59" t="str">
        <f>IF(HX$9="", "", IF(AND(NOT('Personnel Details'!$N$16=""), $B195&gt;='Personnel Details'!$N$16), IF('Personnel Details'!$P$16="","", 'Personnel Details'!$P$16), IF(AND(NOT('Personnel Details'!$I$16=""), $B195&gt;='Personnel Details'!$I$16), IF('Personnel Details'!$K$16="", "", 'Personnel Details'!$K$16), IF('Personnel Details'!$F$16="", "", 'Personnel Details'!$F$16))))</f>
        <v/>
      </c>
      <c r="HZ195" s="79" t="str">
        <f>IF(HX$9="", "", IF(AND(NOT('Personnel Details'!$N$16=""), $B195&gt;='Personnel Details'!$N$16), 'Personnel Details'!$Q$16, IF(AND(NOT('Personnel Details'!$I$16=""), $B195&gt;='Personnel Details'!$I$16), 'Personnel Details'!$L$16, 'Personnel Details'!$G$16)))</f>
        <v/>
      </c>
      <c r="IA195" s="59" t="str">
        <f t="shared" si="408"/>
        <v/>
      </c>
      <c r="IB195" s="53"/>
      <c r="ID195" s="78" t="str">
        <f>IF(ID$9="", "", IF(AND(NOT('Personnel Details'!$N$17=""), $B195&gt;='Personnel Details'!$N$17), 'Personnel Details'!$O$17, IF(AND(NOT('Personnel Details'!$I$17=""), $B195&gt;='Personnel Details'!$I$17), 'Personnel Details'!$J$17, 'Personnel Details'!$E$17)))</f>
        <v/>
      </c>
      <c r="IE195" s="59" t="str">
        <f>IF(ID$9="", "", IF(AND(NOT('Personnel Details'!$N$17=""), $B195&gt;='Personnel Details'!$N$17), IF('Personnel Details'!$P$17="","", 'Personnel Details'!$P$17), IF(AND(NOT('Personnel Details'!$I$17=""), $B195&gt;='Personnel Details'!$I$17), IF('Personnel Details'!$K$17="", "", 'Personnel Details'!$K$17), IF('Personnel Details'!$F$17="", "", 'Personnel Details'!$F$17))))</f>
        <v/>
      </c>
      <c r="IF195" s="79" t="str">
        <f>IF(ID$9="", "", IF(AND(NOT('Personnel Details'!$N$17=""), $B195&gt;='Personnel Details'!$N$17), 'Personnel Details'!$Q$17, IF(AND(NOT('Personnel Details'!$I$17=""), $B195&gt;='Personnel Details'!$I$17), 'Personnel Details'!$L$17, 'Personnel Details'!$G$17)))</f>
        <v/>
      </c>
      <c r="IG195" s="59" t="str">
        <f t="shared" si="409"/>
        <v/>
      </c>
      <c r="IH195" s="53"/>
      <c r="IJ195" s="78" t="str">
        <f>IF(IJ$9="", "", IF(AND(NOT('Personnel Details'!$N$18=""), $B195&gt;='Personnel Details'!$N$18), 'Personnel Details'!$O$18, IF(AND(NOT('Personnel Details'!$I$18=""), $B195&gt;='Personnel Details'!$I$18), 'Personnel Details'!$J$18, 'Personnel Details'!$E$18)))</f>
        <v/>
      </c>
      <c r="IK195" s="59" t="str">
        <f>IF(IJ$9="", "", IF(AND(NOT('Personnel Details'!$N$18=""), $B195&gt;='Personnel Details'!$N$18), IF('Personnel Details'!$P$18="","", 'Personnel Details'!$P$18), IF(AND(NOT('Personnel Details'!$I$18=""), $B195&gt;='Personnel Details'!$I$18), IF('Personnel Details'!$K$18="", "", 'Personnel Details'!$K$18), IF('Personnel Details'!$F$18="", "", 'Personnel Details'!$F$18))))</f>
        <v/>
      </c>
      <c r="IL195" s="79" t="str">
        <f>IF(IJ$9="", "", IF(AND(NOT('Personnel Details'!$N$18=""), $B195&gt;='Personnel Details'!$N$18), 'Personnel Details'!$Q$18, IF(AND(NOT('Personnel Details'!$I$18=""), $B195&gt;='Personnel Details'!$I$18), 'Personnel Details'!$L$18, 'Personnel Details'!$G$18)))</f>
        <v/>
      </c>
      <c r="IM195" s="59" t="str">
        <f t="shared" si="410"/>
        <v/>
      </c>
      <c r="IN195" s="53"/>
      <c r="IP195" s="78" t="str">
        <f>IF(IP$9="", "", IF(AND(NOT('Personnel Details'!$N$19=""), $B195&gt;='Personnel Details'!$N$19), 'Personnel Details'!$O$19, IF(AND(NOT('Personnel Details'!$I$19=""), $B195&gt;='Personnel Details'!$I$19), 'Personnel Details'!$J$19, 'Personnel Details'!$E$19)))</f>
        <v/>
      </c>
      <c r="IQ195" s="59" t="str">
        <f>IF(IP$9="", "", IF(AND(NOT('Personnel Details'!$N$19=""), $B195&gt;='Personnel Details'!$N$19), IF('Personnel Details'!$P$19="","", 'Personnel Details'!$P$19), IF(AND(NOT('Personnel Details'!$I$19=""), $B195&gt;='Personnel Details'!$I$19), IF('Personnel Details'!$K$19="", "", 'Personnel Details'!$K$19), IF('Personnel Details'!$F$19="", "", 'Personnel Details'!$F$19))))</f>
        <v/>
      </c>
      <c r="IR195" s="79" t="str">
        <f>IF(IP$9="", "", IF(AND(NOT('Personnel Details'!$N$19=""), $B195&gt;='Personnel Details'!$N$19), 'Personnel Details'!$Q$19, IF(AND(NOT('Personnel Details'!$I$19=""), $B195&gt;='Personnel Details'!$I$19), 'Personnel Details'!$L$19, 'Personnel Details'!$G$19)))</f>
        <v/>
      </c>
      <c r="IS195" s="59" t="str">
        <f t="shared" si="411"/>
        <v/>
      </c>
      <c r="IT195" s="53"/>
      <c r="IV195" s="78" t="str">
        <f>IF(IV$9="", "", IF(AND(NOT('Personnel Details'!$N$20=""), $B195&gt;='Personnel Details'!$N$20), 'Personnel Details'!$O$20, IF(AND(NOT('Personnel Details'!$I$20=""), $B195&gt;='Personnel Details'!$I$20), 'Personnel Details'!$J$20, 'Personnel Details'!$E$20)))</f>
        <v/>
      </c>
      <c r="IW195" s="59" t="str">
        <f>IF(IV$9="", "", IF(AND(NOT('Personnel Details'!$N$20=""), $B195&gt;='Personnel Details'!$N$20), IF('Personnel Details'!$P$20="","", 'Personnel Details'!$P$20), IF(AND(NOT('Personnel Details'!$I$20=""), $B195&gt;='Personnel Details'!$I$20), IF('Personnel Details'!$K$20="", "", 'Personnel Details'!$K$20), IF('Personnel Details'!$F$20="", "", 'Personnel Details'!$F$20))))</f>
        <v/>
      </c>
      <c r="IX195" s="79" t="str">
        <f>IF(IV$9="", "", IF(AND(NOT('Personnel Details'!$N$20=""), $B195&gt;='Personnel Details'!$N$20), 'Personnel Details'!$Q$20, IF(AND(NOT('Personnel Details'!$I$20=""), $B195&gt;='Personnel Details'!$I$20), 'Personnel Details'!$L$20, 'Personnel Details'!$G$20)))</f>
        <v/>
      </c>
      <c r="IY195" s="59" t="str">
        <f t="shared" si="412"/>
        <v/>
      </c>
      <c r="IZ195" s="53"/>
      <c r="JB195" s="78" t="str">
        <f>IF(JB$9="", "", IF(AND(NOT('Personnel Details'!$N$21=""), $B195&gt;='Personnel Details'!$N$21), 'Personnel Details'!$O$21, IF(AND(NOT('Personnel Details'!$I$21=""), $B195&gt;='Personnel Details'!$I$21), 'Personnel Details'!$J$21, 'Personnel Details'!$E$21)))</f>
        <v/>
      </c>
      <c r="JC195" s="59" t="str">
        <f>IF(JB$9="", "", IF(AND(NOT('Personnel Details'!$N$21=""), $B195&gt;='Personnel Details'!$N$21), IF('Personnel Details'!$P$21="","", 'Personnel Details'!$P$21), IF(AND(NOT('Personnel Details'!$I$21=""), $B195&gt;='Personnel Details'!$I$21), IF('Personnel Details'!$K$21="", "", 'Personnel Details'!$K$21), IF('Personnel Details'!$F$21="", "", 'Personnel Details'!$F$21))))</f>
        <v/>
      </c>
      <c r="JD195" s="79" t="str">
        <f>IF(JB$9="", "", IF(AND(NOT('Personnel Details'!$N$21=""), $B195&gt;='Personnel Details'!$N$21), 'Personnel Details'!$Q$21, IF(AND(NOT('Personnel Details'!$I$21=""), $B195&gt;='Personnel Details'!$I$21), 'Personnel Details'!$L$21, 'Personnel Details'!$G$21)))</f>
        <v/>
      </c>
      <c r="JE195" s="59" t="str">
        <f t="shared" si="413"/>
        <v/>
      </c>
      <c r="JF195" s="53"/>
      <c r="JH195" s="78" t="str">
        <f>IF(JH$9="", "", IF(AND(NOT('Personnel Details'!$N$22=""), $B195&gt;='Personnel Details'!$N$22), 'Personnel Details'!$O$22, IF(AND(NOT('Personnel Details'!$I$22=""), $B195&gt;='Personnel Details'!$I$22), 'Personnel Details'!$J$22, 'Personnel Details'!$E$22)))</f>
        <v/>
      </c>
      <c r="JI195" s="59" t="str">
        <f>IF(JH$9="", "", IF(AND(NOT('Personnel Details'!$N$22=""), $B195&gt;='Personnel Details'!$N$22), IF('Personnel Details'!$P$22="","", 'Personnel Details'!$P$22), IF(AND(NOT('Personnel Details'!$I$22=""), $B195&gt;='Personnel Details'!$I$22), IF('Personnel Details'!$K$22="", "", 'Personnel Details'!$K$22), IF('Personnel Details'!$F$22="", "", 'Personnel Details'!$F$22))))</f>
        <v/>
      </c>
      <c r="JJ195" s="79" t="str">
        <f>IF(JH$9="", "", IF(AND(NOT('Personnel Details'!$N$22=""), $B195&gt;='Personnel Details'!$N$22), 'Personnel Details'!$Q$22, IF(AND(NOT('Personnel Details'!$I$22=""), $B195&gt;='Personnel Details'!$I$22), 'Personnel Details'!$L$22, 'Personnel Details'!$G$22)))</f>
        <v/>
      </c>
      <c r="JK195" s="59" t="str">
        <f t="shared" si="414"/>
        <v/>
      </c>
      <c r="JL195" s="53"/>
      <c r="JN195" s="78" t="str">
        <f>IF(JN$9="", "", IF(AND(NOT('Personnel Details'!$N$23=""), $B195&gt;='Personnel Details'!$N$23), 'Personnel Details'!$O$23, IF(AND(NOT('Personnel Details'!$I$23=""), $B195&gt;='Personnel Details'!$I$23), 'Personnel Details'!$J$23, 'Personnel Details'!$E$23)))</f>
        <v/>
      </c>
      <c r="JO195" s="59" t="str">
        <f>IF(JN$9="", "", IF(AND(NOT('Personnel Details'!$N$23=""), $B195&gt;='Personnel Details'!$N$23), IF('Personnel Details'!$P$23="","", 'Personnel Details'!$P$23), IF(AND(NOT('Personnel Details'!$I$23=""), $B195&gt;='Personnel Details'!$I$23), IF('Personnel Details'!$K$23="", "", 'Personnel Details'!$K$23), IF('Personnel Details'!$F$23="", "", 'Personnel Details'!$F$23))))</f>
        <v/>
      </c>
      <c r="JP195" s="79" t="str">
        <f>IF(JN$9="", "", IF(AND(NOT('Personnel Details'!$N$23=""), $B195&gt;='Personnel Details'!$N$23), 'Personnel Details'!$Q$23, IF(AND(NOT('Personnel Details'!$I$23=""), $B195&gt;='Personnel Details'!$I$23), 'Personnel Details'!$L$23, 'Personnel Details'!$G$23)))</f>
        <v/>
      </c>
      <c r="JQ195" s="59" t="str">
        <f t="shared" si="415"/>
        <v/>
      </c>
      <c r="JR195" s="53"/>
      <c r="JT195" s="78" t="str">
        <f>IF(JT$9="", "", IF(AND(NOT('Personnel Details'!$N$24=""), $B195&gt;='Personnel Details'!$N$24), 'Personnel Details'!$O$24, IF(AND(NOT('Personnel Details'!$I$24=""), $B195&gt;='Personnel Details'!$I$24), 'Personnel Details'!$J$24, 'Personnel Details'!$E$24)))</f>
        <v/>
      </c>
      <c r="JU195" s="59" t="str">
        <f>IF(JT$9="", "", IF(AND(NOT('Personnel Details'!$N$24=""), $B195&gt;='Personnel Details'!$N$24), IF('Personnel Details'!$P$24="","", 'Personnel Details'!$P$24), IF(AND(NOT('Personnel Details'!$I$24=""), $B195&gt;='Personnel Details'!$I$24), IF('Personnel Details'!$K$24="", "", 'Personnel Details'!$K$24), IF('Personnel Details'!$F$24="", "", 'Personnel Details'!$F$24))))</f>
        <v/>
      </c>
      <c r="JV195" s="79" t="str">
        <f>IF(JT$9="", "", IF(AND(NOT('Personnel Details'!$N$24=""), $B195&gt;='Personnel Details'!$N$24), 'Personnel Details'!$Q$24, IF(AND(NOT('Personnel Details'!$I$24=""), $B195&gt;='Personnel Details'!$I$24), 'Personnel Details'!$L$24, 'Personnel Details'!$G$24)))</f>
        <v/>
      </c>
      <c r="JW195" s="59" t="str">
        <f t="shared" si="416"/>
        <v/>
      </c>
      <c r="JX195" s="53"/>
      <c r="JZ195" s="78" t="str">
        <f>IF(JZ$9="", "", IF(AND(NOT('Personnel Details'!$N$25=""), $B195&gt;='Personnel Details'!$N$25), 'Personnel Details'!$O$25, IF(AND(NOT('Personnel Details'!$I$25=""), $B195&gt;='Personnel Details'!$I$25), 'Personnel Details'!$J$25, 'Personnel Details'!$E$25)))</f>
        <v/>
      </c>
      <c r="KA195" s="59" t="str">
        <f>IF(JZ$9="", "", IF(AND(NOT('Personnel Details'!$N$25=""), $B195&gt;='Personnel Details'!$N$25), IF('Personnel Details'!$P$25="","", 'Personnel Details'!$P$25), IF(AND(NOT('Personnel Details'!$I$25=""), $B195&gt;='Personnel Details'!$I$25), IF('Personnel Details'!$K$25="", "", 'Personnel Details'!$K$25), IF('Personnel Details'!$F$25="", "", 'Personnel Details'!$F$25))))</f>
        <v/>
      </c>
      <c r="KB195" s="79" t="str">
        <f>IF(JZ$9="", "", IF(AND(NOT('Personnel Details'!$N$25=""), $B195&gt;='Personnel Details'!$N$25), 'Personnel Details'!$Q$25, IF(AND(NOT('Personnel Details'!$I$25=""), $B195&gt;='Personnel Details'!$I$25), 'Personnel Details'!$L$25, 'Personnel Details'!$G$25)))</f>
        <v/>
      </c>
      <c r="KC195" s="59" t="str">
        <f t="shared" si="417"/>
        <v/>
      </c>
      <c r="KD195" s="53"/>
      <c r="KF195" s="78" t="str">
        <f>IF(KF$9="", "", IF(AND(NOT('Personnel Details'!$N$26=""), $B195&gt;='Personnel Details'!$N$26), 'Personnel Details'!$O$26, IF(AND(NOT('Personnel Details'!$I$26=""), $B195&gt;='Personnel Details'!$I$26), 'Personnel Details'!$J$26, 'Personnel Details'!$E$26)))</f>
        <v/>
      </c>
      <c r="KG195" s="59" t="str">
        <f>IF(KF$9="", "", IF(AND(NOT('Personnel Details'!$N$26=""), $B195&gt;='Personnel Details'!$N$26), IF('Personnel Details'!$P$26="","", 'Personnel Details'!$P$26), IF(AND(NOT('Personnel Details'!$I$26=""), $B195&gt;='Personnel Details'!$I$26), IF('Personnel Details'!$K$26="", "", 'Personnel Details'!$K$26), IF('Personnel Details'!$F$26="", "", 'Personnel Details'!$F$26))))</f>
        <v/>
      </c>
      <c r="KH195" s="79" t="str">
        <f>IF(KF$9="", "", IF(AND(NOT('Personnel Details'!$N$26=""), $B195&gt;='Personnel Details'!$N$26), 'Personnel Details'!$Q$26, IF(AND(NOT('Personnel Details'!$I$26=""), $B195&gt;='Personnel Details'!$I$26), 'Personnel Details'!$L$26, 'Personnel Details'!$G$26)))</f>
        <v/>
      </c>
      <c r="KI195" s="59" t="str">
        <f t="shared" si="418"/>
        <v/>
      </c>
      <c r="KJ195" s="53"/>
      <c r="KL195" s="78" t="str">
        <f>IF(KL$9="", "", IF(AND(NOT('Personnel Details'!$N$27=""), $B195&gt;='Personnel Details'!$N$27), 'Personnel Details'!$O$27, IF(AND(NOT('Personnel Details'!$I$27=""), $B195&gt;='Personnel Details'!$I$27), 'Personnel Details'!$J$27, 'Personnel Details'!$E$27)))</f>
        <v/>
      </c>
      <c r="KM195" s="59" t="str">
        <f>IF(KL$9="", "", IF(AND(NOT('Personnel Details'!$N$27=""), $B195&gt;='Personnel Details'!$N$27), IF('Personnel Details'!$P$27="","", 'Personnel Details'!$P$27), IF(AND(NOT('Personnel Details'!$I$27=""), $B195&gt;='Personnel Details'!$I$27), IF('Personnel Details'!$K$27="", "", 'Personnel Details'!$K$27), IF('Personnel Details'!$F$27="", "", 'Personnel Details'!$F$27))))</f>
        <v/>
      </c>
      <c r="KN195" s="79" t="str">
        <f>IF(KL$9="", "", IF(AND(NOT('Personnel Details'!$N$27=""), $B195&gt;='Personnel Details'!$N$27), 'Personnel Details'!$Q$27, IF(AND(NOT('Personnel Details'!$I$27=""), $B195&gt;='Personnel Details'!$I$27), 'Personnel Details'!$L$27, 'Personnel Details'!$G$27)))</f>
        <v/>
      </c>
      <c r="KO195" s="59" t="str">
        <f t="shared" si="419"/>
        <v/>
      </c>
      <c r="KP195" s="53"/>
      <c r="KR195" s="78" t="str">
        <f>IF(KR$9="", "", IF(AND(NOT('Personnel Details'!$N$28=""), $B195&gt;='Personnel Details'!$N$28), 'Personnel Details'!$O$28, IF(AND(NOT('Personnel Details'!$I$28=""), $B195&gt;='Personnel Details'!$I$28), 'Personnel Details'!$J$28, 'Personnel Details'!$E$28)))</f>
        <v/>
      </c>
      <c r="KS195" s="59" t="str">
        <f>IF(KR$9="", "", IF(AND(NOT('Personnel Details'!$N$28=""), $B195&gt;='Personnel Details'!$N$28), IF('Personnel Details'!$P$28="","", 'Personnel Details'!$P$28), IF(AND(NOT('Personnel Details'!$I$28=""), $B195&gt;='Personnel Details'!$I$28), IF('Personnel Details'!$K$28="", "", 'Personnel Details'!$K$28), IF('Personnel Details'!$F$28="", "", 'Personnel Details'!$F$28))))</f>
        <v/>
      </c>
      <c r="KT195" s="79" t="str">
        <f>IF(KR$9="", "", IF(AND(NOT('Personnel Details'!$N$28=""), $B195&gt;='Personnel Details'!$N$28), 'Personnel Details'!$Q$28, IF(AND(NOT('Personnel Details'!$I$28=""), $B195&gt;='Personnel Details'!$I$28), 'Personnel Details'!$L$28, 'Personnel Details'!$G$28)))</f>
        <v/>
      </c>
      <c r="KU195" s="59" t="str">
        <f t="shared" si="420"/>
        <v/>
      </c>
      <c r="KV195" s="53"/>
      <c r="KX195" s="78" t="str">
        <f>IF(KX$9="", "", IF(AND(NOT('Personnel Details'!$N$29=""), $B195&gt;='Personnel Details'!$N$29), 'Personnel Details'!$O$29, IF(AND(NOT('Personnel Details'!$I$29=""), $B195&gt;='Personnel Details'!$I$29), 'Personnel Details'!$J$29, 'Personnel Details'!$E$29)))</f>
        <v/>
      </c>
      <c r="KY195" s="59" t="str">
        <f>IF(KX$9="", "", IF(AND(NOT('Personnel Details'!$N$29=""), $B195&gt;='Personnel Details'!$N$29), IF('Personnel Details'!$P$29="","", 'Personnel Details'!$P$29), IF(AND(NOT('Personnel Details'!$I$29=""), $B195&gt;='Personnel Details'!$I$29), IF('Personnel Details'!$K$29="", "", 'Personnel Details'!$K$29), IF('Personnel Details'!$F$29="", "", 'Personnel Details'!$F$29))))</f>
        <v/>
      </c>
      <c r="KZ195" s="79" t="str">
        <f>IF(KX$9="", "", IF(AND(NOT('Personnel Details'!$N$29=""), $B195&gt;='Personnel Details'!$N$29), 'Personnel Details'!$Q$29, IF(AND(NOT('Personnel Details'!$I$29=""), $B195&gt;='Personnel Details'!$I$29), 'Personnel Details'!$L$29, 'Personnel Details'!$G$29)))</f>
        <v/>
      </c>
      <c r="LA195" s="59" t="str">
        <f t="shared" si="421"/>
        <v/>
      </c>
      <c r="LB195" s="53"/>
      <c r="LD195" s="78" t="str">
        <f>IF(LD$9="", "", IF(AND(NOT('Personnel Details'!$N$30=""), $B195&gt;='Personnel Details'!$N$30), 'Personnel Details'!$O$30, IF(AND(NOT('Personnel Details'!$I$30=""), $B195&gt;='Personnel Details'!$I$30), 'Personnel Details'!$J$30, 'Personnel Details'!$E$30)))</f>
        <v/>
      </c>
      <c r="LE195" s="59" t="str">
        <f>IF(LD$9="", "", IF(AND(NOT('Personnel Details'!$N$30=""), $B195&gt;='Personnel Details'!$N$30), IF('Personnel Details'!$P$30="","", 'Personnel Details'!$P$30), IF(AND(NOT('Personnel Details'!$I$30=""), $B195&gt;='Personnel Details'!$I$30), IF('Personnel Details'!$K$30="", "", 'Personnel Details'!$K$30), IF('Personnel Details'!$F$30="", "", 'Personnel Details'!$F$30))))</f>
        <v/>
      </c>
      <c r="LF195" s="79" t="str">
        <f>IF(LD$9="", "", IF(AND(NOT('Personnel Details'!$N$30=""), $B195&gt;='Personnel Details'!$N$30), 'Personnel Details'!$Q$30, IF(AND(NOT('Personnel Details'!$I$30=""), $B195&gt;='Personnel Details'!$I$30), 'Personnel Details'!$L$30, 'Personnel Details'!$G$30)))</f>
        <v/>
      </c>
      <c r="LG195" s="59" t="str">
        <f t="shared" si="422"/>
        <v/>
      </c>
      <c r="LH195" s="53"/>
      <c r="LJ195" s="78" t="str">
        <f>IF(LJ$9="", "", IF(AND(NOT('Personnel Details'!$N$31=""), $B195&gt;='Personnel Details'!$N$31), 'Personnel Details'!$O$31, IF(AND(NOT('Personnel Details'!$I$31=""), $B195&gt;='Personnel Details'!$I$31), 'Personnel Details'!$J$31, 'Personnel Details'!$E$31)))</f>
        <v/>
      </c>
      <c r="LK195" s="59" t="str">
        <f>IF(LJ$9="", "", IF(AND(NOT('Personnel Details'!$N$31=""), $B195&gt;='Personnel Details'!$N$31), IF('Personnel Details'!$P$31="","", 'Personnel Details'!$P$31), IF(AND(NOT('Personnel Details'!$I$31=""), $B195&gt;='Personnel Details'!$I$31), IF('Personnel Details'!$K$31="", "", 'Personnel Details'!$K$31), IF('Personnel Details'!$F$31="", "", 'Personnel Details'!$F$31))))</f>
        <v/>
      </c>
      <c r="LL195" s="79" t="str">
        <f>IF(LJ$9="", "", IF(AND(NOT('Personnel Details'!$N$31=""), $B195&gt;='Personnel Details'!$N$31), 'Personnel Details'!$Q$31, IF(AND(NOT('Personnel Details'!$I$31=""), $B195&gt;='Personnel Details'!$I$31), 'Personnel Details'!$L$31, 'Personnel Details'!$G$31)))</f>
        <v/>
      </c>
      <c r="LM195" s="59" t="str">
        <f t="shared" si="423"/>
        <v/>
      </c>
      <c r="LN195" s="53"/>
      <c r="LP195" s="78" t="str">
        <f>IF(LP$9="", "", IF(AND(NOT('Personnel Details'!$N$32=""), $B195&gt;='Personnel Details'!$N$32), 'Personnel Details'!$O$32, IF(AND(NOT('Personnel Details'!$I$32=""), $B195&gt;='Personnel Details'!$I$32), 'Personnel Details'!$J$32, 'Personnel Details'!$E$32)))</f>
        <v/>
      </c>
      <c r="LQ195" s="59" t="str">
        <f>IF(LP$9="", "", IF(AND(NOT('Personnel Details'!$N$32=""), $B195&gt;='Personnel Details'!$N$32), IF('Personnel Details'!$P$32="","", 'Personnel Details'!$P$32), IF(AND(NOT('Personnel Details'!$I$32=""), $B195&gt;='Personnel Details'!$I$32), IF('Personnel Details'!$K$32="", "", 'Personnel Details'!$K$32), IF('Personnel Details'!$F$32="", "", 'Personnel Details'!$F$32))))</f>
        <v/>
      </c>
      <c r="LR195" s="79" t="str">
        <f>IF(LP$9="", "", IF(AND(NOT('Personnel Details'!$N$32=""), $B195&gt;='Personnel Details'!$N$32), 'Personnel Details'!$Q$32, IF(AND(NOT('Personnel Details'!$I$32=""), $B195&gt;='Personnel Details'!$I$32), 'Personnel Details'!$L$32, 'Personnel Details'!$G$32)))</f>
        <v/>
      </c>
      <c r="LS195" s="59" t="str">
        <f t="shared" si="424"/>
        <v/>
      </c>
      <c r="LT195" s="53"/>
      <c r="LV195" s="78" t="str">
        <f>IF(LV$9="", "", IF(AND(NOT('Personnel Details'!$N$33=""), $B195&gt;='Personnel Details'!$N$33), 'Personnel Details'!$O$33, IF(AND(NOT('Personnel Details'!$I$33=""), $B195&gt;='Personnel Details'!$I$33), 'Personnel Details'!$J$33, 'Personnel Details'!$E$33)))</f>
        <v/>
      </c>
      <c r="LW195" s="59" t="str">
        <f>IF(LV$9="", "", IF(AND(NOT('Personnel Details'!$N$33=""), $B195&gt;='Personnel Details'!$N$33), IF('Personnel Details'!$P$33="","", 'Personnel Details'!$P$33), IF(AND(NOT('Personnel Details'!$I$33=""), $B195&gt;='Personnel Details'!$I$33), IF('Personnel Details'!$K$33="", "", 'Personnel Details'!$K$33), IF('Personnel Details'!$F$33="", "", 'Personnel Details'!$F$33))))</f>
        <v/>
      </c>
      <c r="LX195" s="79" t="str">
        <f>IF(LV$9="", "", IF(AND(NOT('Personnel Details'!$N$33=""), $B195&gt;='Personnel Details'!$N$33), 'Personnel Details'!$Q$33, IF(AND(NOT('Personnel Details'!$I$33=""), $B195&gt;='Personnel Details'!$I$33), 'Personnel Details'!$L$33, 'Personnel Details'!$G$33)))</f>
        <v/>
      </c>
      <c r="LY195" s="59" t="str">
        <f t="shared" si="425"/>
        <v/>
      </c>
      <c r="LZ195" s="53"/>
      <c r="MB195" s="78" t="str">
        <f>IF(MB$9="", "", IF(AND(NOT('Personnel Details'!$N$34=""), $B195&gt;='Personnel Details'!$N$34), 'Personnel Details'!$O$34, IF(AND(NOT('Personnel Details'!$I$34=""), $B195&gt;='Personnel Details'!$I$34), 'Personnel Details'!$J$34, 'Personnel Details'!$E$34)))</f>
        <v/>
      </c>
      <c r="MC195" s="59" t="str">
        <f>IF(MB$9="", "", IF(AND(NOT('Personnel Details'!$N$34=""), $B195&gt;='Personnel Details'!$N$34), IF('Personnel Details'!$P$34="","", 'Personnel Details'!$P$34), IF(AND(NOT('Personnel Details'!$I$34=""), $B195&gt;='Personnel Details'!$I$34), IF('Personnel Details'!$K$34="", "", 'Personnel Details'!$K$34), IF('Personnel Details'!$F$34="", "", 'Personnel Details'!$F$34))))</f>
        <v/>
      </c>
      <c r="MD195" s="79" t="str">
        <f>IF(MB$9="", "", IF(AND(NOT('Personnel Details'!$N$34=""), $B195&gt;='Personnel Details'!$N$34), 'Personnel Details'!$Q$34, IF(AND(NOT('Personnel Details'!$I$34=""), $B195&gt;='Personnel Details'!$I$34), 'Personnel Details'!$L$34, 'Personnel Details'!$G$34)))</f>
        <v/>
      </c>
      <c r="ME195" s="59" t="str">
        <f t="shared" si="426"/>
        <v/>
      </c>
      <c r="MF195" s="53"/>
      <c r="MH195" s="78" t="str">
        <f>IF(MH$9="", "", IF(AND(NOT('Personnel Details'!$N$35=""), $B195&gt;='Personnel Details'!$N$35), 'Personnel Details'!$O$35, IF(AND(NOT('Personnel Details'!$I$35=""), $B195&gt;='Personnel Details'!$I$35), 'Personnel Details'!$J$35, 'Personnel Details'!$E$35)))</f>
        <v/>
      </c>
      <c r="MI195" s="59" t="str">
        <f>IF(MH$9="", "", IF(AND(NOT('Personnel Details'!$N$35=""), $B195&gt;='Personnel Details'!$N$35), IF('Personnel Details'!$P$35="","", 'Personnel Details'!$P$35), IF(AND(NOT('Personnel Details'!$I$35=""), $B195&gt;='Personnel Details'!$I$35), IF('Personnel Details'!$K$35="", "", 'Personnel Details'!$K$35), IF('Personnel Details'!$F$35="", "", 'Personnel Details'!$F$35))))</f>
        <v/>
      </c>
      <c r="MJ195" s="79" t="str">
        <f>IF(MH$9="", "", IF(AND(NOT('Personnel Details'!$N$35=""), $B195&gt;='Personnel Details'!$N$35), 'Personnel Details'!$Q$35, IF(AND(NOT('Personnel Details'!$I$35=""), $B195&gt;='Personnel Details'!$I$35), 'Personnel Details'!$L$35, 'Personnel Details'!$G$35)))</f>
        <v/>
      </c>
      <c r="MK195" s="59" t="str">
        <f t="shared" si="427"/>
        <v/>
      </c>
      <c r="ML195" s="53"/>
      <c r="MN195" s="78" t="str">
        <f>IF(MN$9="", "", IF(AND(NOT('Personnel Details'!$N$36=""), $B195&gt;='Personnel Details'!$N$36), 'Personnel Details'!$O$36, IF(AND(NOT('Personnel Details'!$I$36=""), $B195&gt;='Personnel Details'!$I$36), 'Personnel Details'!$J$36, 'Personnel Details'!$E$36)))</f>
        <v/>
      </c>
      <c r="MO195" s="59" t="str">
        <f>IF(MN$9="", "", IF(AND(NOT('Personnel Details'!$N$36=""), $B195&gt;='Personnel Details'!$N$36), IF('Personnel Details'!$P$36="","", 'Personnel Details'!$P$36), IF(AND(NOT('Personnel Details'!$I$36=""), $B195&gt;='Personnel Details'!$I$36), IF('Personnel Details'!$K$36="", "", 'Personnel Details'!$K$36), IF('Personnel Details'!$F$36="", "", 'Personnel Details'!$F$36))))</f>
        <v/>
      </c>
      <c r="MP195" s="79" t="str">
        <f>IF(MN$9="", "", IF(AND(NOT('Personnel Details'!$N$36=""), $B195&gt;='Personnel Details'!$N$36), 'Personnel Details'!$Q$36, IF(AND(NOT('Personnel Details'!$I$36=""), $B195&gt;='Personnel Details'!$I$36), 'Personnel Details'!$L$36, 'Personnel Details'!$G$36)))</f>
        <v/>
      </c>
      <c r="MQ195" s="59" t="str">
        <f t="shared" si="428"/>
        <v/>
      </c>
      <c r="MR195" s="53"/>
      <c r="MT195" s="78" t="str">
        <f>IF(MT$9="", "", IF(AND(NOT('Personnel Details'!$N$37=""), $B195&gt;='Personnel Details'!$N$37), 'Personnel Details'!$O$37, IF(AND(NOT('Personnel Details'!$I$37=""), $B195&gt;='Personnel Details'!$I$37), 'Personnel Details'!$J$37, 'Personnel Details'!$E$37)))</f>
        <v/>
      </c>
      <c r="MU195" s="59" t="str">
        <f>IF(MT$9="", "", IF(AND(NOT('Personnel Details'!$N$37=""), $B195&gt;='Personnel Details'!$N$37), IF('Personnel Details'!$P$37="","", 'Personnel Details'!$P$37), IF(AND(NOT('Personnel Details'!$I$37=""), $B195&gt;='Personnel Details'!$I$37), IF('Personnel Details'!$K$37="", "", 'Personnel Details'!$K$37), IF('Personnel Details'!$F$37="", "", 'Personnel Details'!$F$37))))</f>
        <v/>
      </c>
      <c r="MV195" s="79" t="str">
        <f>IF(MT$9="", "", IF(AND(NOT('Personnel Details'!$N$37=""), $B195&gt;='Personnel Details'!$N$37), 'Personnel Details'!$Q$37, IF(AND(NOT('Personnel Details'!$I$37=""), $B195&gt;='Personnel Details'!$I$37), 'Personnel Details'!$L$37, 'Personnel Details'!$G$37)))</f>
        <v/>
      </c>
      <c r="MW195" s="59" t="str">
        <f t="shared" si="429"/>
        <v/>
      </c>
      <c r="MX195" s="53"/>
      <c r="MZ195" s="78" t="str">
        <f>IF(MZ$9="", "", IF(AND(NOT('Personnel Details'!$N$38=""), $B195&gt;='Personnel Details'!$N$38), 'Personnel Details'!$O$38, IF(AND(NOT('Personnel Details'!$I$38=""), $B195&gt;='Personnel Details'!$I$38), 'Personnel Details'!$J$38, 'Personnel Details'!$E$38)))</f>
        <v/>
      </c>
      <c r="NA195" s="59" t="str">
        <f>IF(MZ$9="", "", IF(AND(NOT('Personnel Details'!$N$38=""), $B195&gt;='Personnel Details'!$N$38), IF('Personnel Details'!$P$38="","", 'Personnel Details'!$P$38), IF(AND(NOT('Personnel Details'!$I$38=""), $B195&gt;='Personnel Details'!$I$38), IF('Personnel Details'!$K$38="", "", 'Personnel Details'!$K$38), IF('Personnel Details'!$F$38="", "", 'Personnel Details'!$F$38))))</f>
        <v/>
      </c>
      <c r="NB195" s="79" t="str">
        <f>IF(MZ$9="", "", IF(AND(NOT('Personnel Details'!$N$38=""), $B195&gt;='Personnel Details'!$N$38), 'Personnel Details'!$Q$38, IF(AND(NOT('Personnel Details'!$I$38=""), $B195&gt;='Personnel Details'!$I$38), 'Personnel Details'!$L$38, 'Personnel Details'!$G$38)))</f>
        <v/>
      </c>
      <c r="NC195" s="59" t="str">
        <f t="shared" si="430"/>
        <v/>
      </c>
      <c r="ND195" s="53"/>
      <c r="NF195" s="78" t="str">
        <f>IF(NF$9="", "", IF(AND(NOT('Personnel Details'!$N$39=""), $B195&gt;='Personnel Details'!$N$39), 'Personnel Details'!$O$39, IF(AND(NOT('Personnel Details'!$I$39=""), $B195&gt;='Personnel Details'!$I$39), 'Personnel Details'!$J$39, 'Personnel Details'!$E$39)))</f>
        <v/>
      </c>
      <c r="NG195" s="59" t="str">
        <f>IF(NF$9="", "", IF(AND(NOT('Personnel Details'!$N$39=""), $B195&gt;='Personnel Details'!$N$39), IF('Personnel Details'!$P$39="","", 'Personnel Details'!$P$39), IF(AND(NOT('Personnel Details'!$I$39=""), $B195&gt;='Personnel Details'!$I$39), IF('Personnel Details'!$K$39="", "", 'Personnel Details'!$K$39), IF('Personnel Details'!$F$39="", "", 'Personnel Details'!$F$39))))</f>
        <v/>
      </c>
      <c r="NH195" s="79" t="str">
        <f>IF(NF$9="", "", IF(AND(NOT('Personnel Details'!$N$39=""), $B195&gt;='Personnel Details'!$N$39), 'Personnel Details'!$Q$39, IF(AND(NOT('Personnel Details'!$I$39=""), $B195&gt;='Personnel Details'!$I$39), 'Personnel Details'!$L$39, 'Personnel Details'!$G$39)))</f>
        <v/>
      </c>
      <c r="NI195" s="59" t="str">
        <f t="shared" si="431"/>
        <v/>
      </c>
      <c r="NJ195" s="53"/>
      <c r="NL195" s="78" t="str">
        <f>IF(NL$9="", "", IF(AND(NOT('Personnel Details'!$N$40=""), $B195&gt;='Personnel Details'!$N$40), 'Personnel Details'!$O$40, IF(AND(NOT('Personnel Details'!$I$40=""), $B195&gt;='Personnel Details'!$I$40), 'Personnel Details'!$J$40, 'Personnel Details'!$E$40)))</f>
        <v/>
      </c>
      <c r="NM195" s="59" t="str">
        <f>IF(NL$9="", "", IF(AND(NOT('Personnel Details'!$N$40=""), $B195&gt;='Personnel Details'!$N$40), IF('Personnel Details'!$P$40="","", 'Personnel Details'!$P$40), IF(AND(NOT('Personnel Details'!$I$40=""), $B195&gt;='Personnel Details'!$I$40), IF('Personnel Details'!$K$40="", "", 'Personnel Details'!$K$40), IF('Personnel Details'!$F$40="", "", 'Personnel Details'!$F$40))))</f>
        <v/>
      </c>
      <c r="NN195" s="79" t="str">
        <f>IF(NL$9="", "", IF(AND(NOT('Personnel Details'!$N$40=""), $B195&gt;='Personnel Details'!$N$40), 'Personnel Details'!$Q$40, IF(AND(NOT('Personnel Details'!$I$40=""), $B195&gt;='Personnel Details'!$I$40), 'Personnel Details'!$L$40, 'Personnel Details'!$G$40)))</f>
        <v/>
      </c>
      <c r="NO195" s="59" t="str">
        <f t="shared" si="432"/>
        <v/>
      </c>
      <c r="NP195" s="53"/>
    </row>
    <row r="196" spans="1:380" x14ac:dyDescent="0.25">
      <c r="A196" s="32"/>
      <c r="B196" s="113" t="str">
        <f>IFERROR(IF(B195+1&gt;'Personnel Details'!$U$5, "", B195+1), "")</f>
        <v/>
      </c>
      <c r="C196" s="32"/>
      <c r="D196" s="120"/>
      <c r="E196" s="13" t="str">
        <f t="shared" si="311"/>
        <v/>
      </c>
      <c r="F196" s="13" t="str">
        <f t="shared" si="342"/>
        <v/>
      </c>
      <c r="G196" s="56" t="str">
        <f t="shared" si="433"/>
        <v/>
      </c>
      <c r="H196" s="16" t="str">
        <f t="shared" si="343"/>
        <v/>
      </c>
      <c r="I196" s="32"/>
      <c r="J196" s="120"/>
      <c r="K196" s="62" t="str">
        <f t="shared" si="312"/>
        <v/>
      </c>
      <c r="L196" s="62" t="str">
        <f t="shared" si="344"/>
        <v/>
      </c>
      <c r="M196" s="65" t="str">
        <f t="shared" si="434"/>
        <v/>
      </c>
      <c r="N196" s="68" t="str">
        <f t="shared" si="345"/>
        <v/>
      </c>
      <c r="O196" s="32"/>
      <c r="P196" s="120"/>
      <c r="Q196" s="62" t="str">
        <f t="shared" si="313"/>
        <v/>
      </c>
      <c r="R196" s="62" t="str">
        <f t="shared" si="346"/>
        <v/>
      </c>
      <c r="S196" s="65" t="str">
        <f t="shared" si="435"/>
        <v/>
      </c>
      <c r="T196" s="68" t="str">
        <f t="shared" si="347"/>
        <v/>
      </c>
      <c r="U196" s="32"/>
      <c r="V196" s="120"/>
      <c r="W196" s="62" t="str">
        <f t="shared" si="314"/>
        <v/>
      </c>
      <c r="X196" s="62" t="str">
        <f t="shared" si="348"/>
        <v/>
      </c>
      <c r="Y196" s="65" t="str">
        <f t="shared" si="436"/>
        <v/>
      </c>
      <c r="Z196" s="68" t="str">
        <f t="shared" si="349"/>
        <v/>
      </c>
      <c r="AA196" s="32"/>
      <c r="AB196" s="120"/>
      <c r="AC196" s="62" t="str">
        <f t="shared" si="315"/>
        <v/>
      </c>
      <c r="AD196" s="62" t="str">
        <f t="shared" si="350"/>
        <v/>
      </c>
      <c r="AE196" s="65" t="str">
        <f t="shared" si="437"/>
        <v/>
      </c>
      <c r="AF196" s="68" t="str">
        <f t="shared" si="351"/>
        <v/>
      </c>
      <c r="AG196" s="32"/>
      <c r="AH196" s="120"/>
      <c r="AI196" s="62" t="str">
        <f t="shared" si="316"/>
        <v/>
      </c>
      <c r="AJ196" s="62" t="str">
        <f t="shared" si="352"/>
        <v/>
      </c>
      <c r="AK196" s="65" t="str">
        <f t="shared" si="438"/>
        <v/>
      </c>
      <c r="AL196" s="68" t="str">
        <f t="shared" si="353"/>
        <v/>
      </c>
      <c r="AM196" s="32"/>
      <c r="AN196" s="120"/>
      <c r="AO196" s="62" t="str">
        <f t="shared" si="317"/>
        <v/>
      </c>
      <c r="AP196" s="62" t="str">
        <f t="shared" si="354"/>
        <v/>
      </c>
      <c r="AQ196" s="65" t="str">
        <f t="shared" si="439"/>
        <v/>
      </c>
      <c r="AR196" s="68" t="str">
        <f t="shared" si="355"/>
        <v/>
      </c>
      <c r="AS196" s="32"/>
      <c r="AT196" s="120"/>
      <c r="AU196" s="62" t="str">
        <f t="shared" si="318"/>
        <v/>
      </c>
      <c r="AV196" s="62" t="str">
        <f t="shared" si="356"/>
        <v/>
      </c>
      <c r="AW196" s="65" t="str">
        <f t="shared" si="440"/>
        <v/>
      </c>
      <c r="AX196" s="68" t="str">
        <f t="shared" si="357"/>
        <v/>
      </c>
      <c r="AY196" s="32"/>
      <c r="AZ196" s="120"/>
      <c r="BA196" s="62" t="str">
        <f t="shared" si="319"/>
        <v/>
      </c>
      <c r="BB196" s="62" t="str">
        <f t="shared" si="358"/>
        <v/>
      </c>
      <c r="BC196" s="65" t="str">
        <f t="shared" si="441"/>
        <v/>
      </c>
      <c r="BD196" s="68" t="str">
        <f t="shared" si="359"/>
        <v/>
      </c>
      <c r="BE196" s="32"/>
      <c r="BF196" s="120"/>
      <c r="BG196" s="62" t="str">
        <f t="shared" si="320"/>
        <v/>
      </c>
      <c r="BH196" s="62" t="str">
        <f t="shared" si="360"/>
        <v/>
      </c>
      <c r="BI196" s="65" t="str">
        <f t="shared" si="442"/>
        <v/>
      </c>
      <c r="BJ196" s="68" t="str">
        <f t="shared" si="361"/>
        <v/>
      </c>
      <c r="BK196" s="32"/>
      <c r="BL196" s="120"/>
      <c r="BM196" s="62" t="str">
        <f t="shared" si="321"/>
        <v/>
      </c>
      <c r="BN196" s="62" t="str">
        <f t="shared" si="362"/>
        <v/>
      </c>
      <c r="BO196" s="65" t="str">
        <f t="shared" si="443"/>
        <v/>
      </c>
      <c r="BP196" s="68" t="str">
        <f t="shared" si="363"/>
        <v/>
      </c>
      <c r="BQ196" s="32"/>
      <c r="BR196" s="120"/>
      <c r="BS196" s="62" t="str">
        <f t="shared" si="322"/>
        <v/>
      </c>
      <c r="BT196" s="62" t="str">
        <f t="shared" si="364"/>
        <v/>
      </c>
      <c r="BU196" s="65" t="str">
        <f t="shared" si="444"/>
        <v/>
      </c>
      <c r="BV196" s="68" t="str">
        <f t="shared" si="365"/>
        <v/>
      </c>
      <c r="BW196" s="32"/>
      <c r="BX196" s="120"/>
      <c r="BY196" s="62" t="str">
        <f t="shared" si="323"/>
        <v/>
      </c>
      <c r="BZ196" s="62" t="str">
        <f t="shared" si="366"/>
        <v/>
      </c>
      <c r="CA196" s="65" t="str">
        <f t="shared" si="445"/>
        <v/>
      </c>
      <c r="CB196" s="68" t="str">
        <f t="shared" si="367"/>
        <v/>
      </c>
      <c r="CC196" s="32"/>
      <c r="CD196" s="120"/>
      <c r="CE196" s="62" t="str">
        <f t="shared" si="324"/>
        <v/>
      </c>
      <c r="CF196" s="62" t="str">
        <f t="shared" si="368"/>
        <v/>
      </c>
      <c r="CG196" s="65" t="str">
        <f t="shared" si="446"/>
        <v/>
      </c>
      <c r="CH196" s="68" t="str">
        <f t="shared" si="369"/>
        <v/>
      </c>
      <c r="CI196" s="32"/>
      <c r="CJ196" s="120"/>
      <c r="CK196" s="62" t="str">
        <f t="shared" si="325"/>
        <v/>
      </c>
      <c r="CL196" s="62" t="str">
        <f t="shared" si="370"/>
        <v/>
      </c>
      <c r="CM196" s="65" t="str">
        <f t="shared" si="447"/>
        <v/>
      </c>
      <c r="CN196" s="68" t="str">
        <f t="shared" si="371"/>
        <v/>
      </c>
      <c r="CO196" s="32"/>
      <c r="CP196" s="120"/>
      <c r="CQ196" s="62" t="str">
        <f t="shared" si="326"/>
        <v/>
      </c>
      <c r="CR196" s="62" t="str">
        <f t="shared" si="372"/>
        <v/>
      </c>
      <c r="CS196" s="65" t="str">
        <f t="shared" si="448"/>
        <v/>
      </c>
      <c r="CT196" s="68" t="str">
        <f t="shared" si="373"/>
        <v/>
      </c>
      <c r="CU196" s="32"/>
      <c r="CV196" s="120"/>
      <c r="CW196" s="62" t="str">
        <f t="shared" si="327"/>
        <v/>
      </c>
      <c r="CX196" s="62" t="str">
        <f t="shared" si="374"/>
        <v/>
      </c>
      <c r="CY196" s="65" t="str">
        <f t="shared" si="449"/>
        <v/>
      </c>
      <c r="CZ196" s="68" t="str">
        <f t="shared" si="375"/>
        <v/>
      </c>
      <c r="DA196" s="32"/>
      <c r="DB196" s="120"/>
      <c r="DC196" s="62" t="str">
        <f t="shared" si="328"/>
        <v/>
      </c>
      <c r="DD196" s="62" t="str">
        <f t="shared" si="376"/>
        <v/>
      </c>
      <c r="DE196" s="65" t="str">
        <f t="shared" si="450"/>
        <v/>
      </c>
      <c r="DF196" s="68" t="str">
        <f t="shared" si="377"/>
        <v/>
      </c>
      <c r="DG196" s="32"/>
      <c r="DH196" s="120"/>
      <c r="DI196" s="62" t="str">
        <f t="shared" si="329"/>
        <v/>
      </c>
      <c r="DJ196" s="62" t="str">
        <f t="shared" si="378"/>
        <v/>
      </c>
      <c r="DK196" s="65" t="str">
        <f t="shared" si="451"/>
        <v/>
      </c>
      <c r="DL196" s="68" t="str">
        <f t="shared" si="379"/>
        <v/>
      </c>
      <c r="DM196" s="32"/>
      <c r="DN196" s="120"/>
      <c r="DO196" s="62" t="str">
        <f t="shared" si="330"/>
        <v/>
      </c>
      <c r="DP196" s="62" t="str">
        <f t="shared" si="380"/>
        <v/>
      </c>
      <c r="DQ196" s="65" t="str">
        <f t="shared" si="452"/>
        <v/>
      </c>
      <c r="DR196" s="68" t="str">
        <f t="shared" si="381"/>
        <v/>
      </c>
      <c r="DS196" s="32"/>
      <c r="DT196" s="120"/>
      <c r="DU196" s="62" t="str">
        <f t="shared" si="331"/>
        <v/>
      </c>
      <c r="DV196" s="62" t="str">
        <f t="shared" si="382"/>
        <v/>
      </c>
      <c r="DW196" s="65" t="str">
        <f t="shared" si="453"/>
        <v/>
      </c>
      <c r="DX196" s="68" t="str">
        <f t="shared" si="383"/>
        <v/>
      </c>
      <c r="DY196" s="32"/>
      <c r="DZ196" s="120"/>
      <c r="EA196" s="62" t="str">
        <f t="shared" si="332"/>
        <v/>
      </c>
      <c r="EB196" s="62" t="str">
        <f t="shared" si="384"/>
        <v/>
      </c>
      <c r="EC196" s="65" t="str">
        <f t="shared" si="454"/>
        <v/>
      </c>
      <c r="ED196" s="68" t="str">
        <f t="shared" si="385"/>
        <v/>
      </c>
      <c r="EE196" s="32"/>
      <c r="EF196" s="120"/>
      <c r="EG196" s="62" t="str">
        <f t="shared" si="333"/>
        <v/>
      </c>
      <c r="EH196" s="62" t="str">
        <f t="shared" si="386"/>
        <v/>
      </c>
      <c r="EI196" s="65" t="str">
        <f t="shared" si="455"/>
        <v/>
      </c>
      <c r="EJ196" s="68" t="str">
        <f t="shared" si="387"/>
        <v/>
      </c>
      <c r="EK196" s="32"/>
      <c r="EL196" s="120"/>
      <c r="EM196" s="62" t="str">
        <f t="shared" si="334"/>
        <v/>
      </c>
      <c r="EN196" s="62" t="str">
        <f t="shared" si="388"/>
        <v/>
      </c>
      <c r="EO196" s="65" t="str">
        <f t="shared" si="456"/>
        <v/>
      </c>
      <c r="EP196" s="68" t="str">
        <f t="shared" si="389"/>
        <v/>
      </c>
      <c r="EQ196" s="32"/>
      <c r="ER196" s="120"/>
      <c r="ES196" s="62" t="str">
        <f t="shared" si="335"/>
        <v/>
      </c>
      <c r="ET196" s="62" t="str">
        <f t="shared" si="390"/>
        <v/>
      </c>
      <c r="EU196" s="65" t="str">
        <f t="shared" si="457"/>
        <v/>
      </c>
      <c r="EV196" s="68" t="str">
        <f t="shared" si="391"/>
        <v/>
      </c>
      <c r="EW196" s="32"/>
      <c r="EX196" s="120"/>
      <c r="EY196" s="62" t="str">
        <f t="shared" si="336"/>
        <v/>
      </c>
      <c r="EZ196" s="62" t="str">
        <f t="shared" si="392"/>
        <v/>
      </c>
      <c r="FA196" s="65" t="str">
        <f t="shared" si="458"/>
        <v/>
      </c>
      <c r="FB196" s="68" t="str">
        <f t="shared" si="393"/>
        <v/>
      </c>
      <c r="FC196" s="32"/>
      <c r="FD196" s="120"/>
      <c r="FE196" s="62" t="str">
        <f t="shared" si="337"/>
        <v/>
      </c>
      <c r="FF196" s="62" t="str">
        <f t="shared" si="394"/>
        <v/>
      </c>
      <c r="FG196" s="65" t="str">
        <f t="shared" si="459"/>
        <v/>
      </c>
      <c r="FH196" s="68" t="str">
        <f t="shared" si="395"/>
        <v/>
      </c>
      <c r="FI196" s="32"/>
      <c r="FJ196" s="120"/>
      <c r="FK196" s="62" t="str">
        <f t="shared" si="338"/>
        <v/>
      </c>
      <c r="FL196" s="62" t="str">
        <f t="shared" si="396"/>
        <v/>
      </c>
      <c r="FM196" s="65" t="str">
        <f t="shared" si="460"/>
        <v/>
      </c>
      <c r="FN196" s="68" t="str">
        <f t="shared" si="397"/>
        <v/>
      </c>
      <c r="FO196" s="32"/>
      <c r="FP196" s="120"/>
      <c r="FQ196" s="62" t="str">
        <f t="shared" si="339"/>
        <v/>
      </c>
      <c r="FR196" s="62" t="str">
        <f t="shared" si="398"/>
        <v/>
      </c>
      <c r="FS196" s="65" t="str">
        <f t="shared" si="461"/>
        <v/>
      </c>
      <c r="FT196" s="68" t="str">
        <f t="shared" si="399"/>
        <v/>
      </c>
      <c r="FU196" s="32"/>
      <c r="FV196" s="120"/>
      <c r="FW196" s="62" t="str">
        <f t="shared" si="340"/>
        <v/>
      </c>
      <c r="FX196" s="62" t="str">
        <f t="shared" si="400"/>
        <v/>
      </c>
      <c r="FY196" s="65" t="str">
        <f t="shared" si="462"/>
        <v/>
      </c>
      <c r="FZ196" s="68" t="str">
        <f t="shared" si="401"/>
        <v/>
      </c>
      <c r="GA196" s="32"/>
      <c r="GC196" s="7" t="str">
        <f t="shared" si="402"/>
        <v/>
      </c>
      <c r="GD196" s="7" t="str">
        <f t="shared" ca="1" si="341"/>
        <v/>
      </c>
      <c r="GT196" s="71" t="str">
        <f>IF(GT$9="", "", IF(AND(NOT('Personnel Details'!$N$11=""), $B196&gt;='Personnel Details'!$N$11), 'Personnel Details'!$O$11, IF(AND(NOT('Personnel Details'!$I$11=""), $B196&gt;='Personnel Details'!$I$11), 'Personnel Details'!$J$11, 'Personnel Details'!$E$11)))</f>
        <v/>
      </c>
      <c r="GU196" s="59" t="str">
        <f>IF(GT$9="", "", IF(AND(NOT('Personnel Details'!$N$11=""), $B196&gt;='Personnel Details'!$N$11), IF('Personnel Details'!$P$11="","", 'Personnel Details'!$P$11), IF(AND(NOT('Personnel Details'!$I$11=""), $B196&gt;='Personnel Details'!$I$11), IF('Personnel Details'!$K$11="", "", 'Personnel Details'!$K$11), IF('Personnel Details'!$F$11="", "", 'Personnel Details'!$F$11))))</f>
        <v/>
      </c>
      <c r="GV196" s="74" t="str">
        <f>IF(GT$9="", "", IF(AND(NOT('Personnel Details'!$N$11=""), $B196&gt;='Personnel Details'!$N$11), 'Personnel Details'!$Q$11, IF(AND(NOT('Personnel Details'!$I$11=""), $B196&gt;='Personnel Details'!$I$11), 'Personnel Details'!$L$11, 'Personnel Details'!$G$11)))</f>
        <v/>
      </c>
      <c r="GW196" s="59" t="str">
        <f t="shared" si="403"/>
        <v/>
      </c>
      <c r="GX196" s="53"/>
      <c r="GZ196" s="78" t="str">
        <f>IF(GZ$9="", "", IF(AND(NOT('Personnel Details'!$N$12=""), $B196&gt;='Personnel Details'!$N$12), 'Personnel Details'!$O$12, IF(AND(NOT('Personnel Details'!$I$12=""), $B196&gt;='Personnel Details'!$I$12), 'Personnel Details'!$J$12, 'Personnel Details'!$E$12)))</f>
        <v/>
      </c>
      <c r="HA196" s="59" t="str">
        <f>IF(GZ$9="", "", IF(AND(NOT('Personnel Details'!$N$12=""), $B196&gt;='Personnel Details'!$N$12), IF('Personnel Details'!$P$12="","", 'Personnel Details'!$P$12), IF(AND(NOT('Personnel Details'!$I$12=""), $B196&gt;='Personnel Details'!$I$12), IF('Personnel Details'!$K$12="", "", 'Personnel Details'!$K$12), IF('Personnel Details'!$F$12="", "", 'Personnel Details'!$F$12))))</f>
        <v/>
      </c>
      <c r="HB196" s="79" t="str">
        <f>IF(GZ$9="", "", IF(AND(NOT('Personnel Details'!$N$12=""), $B196&gt;='Personnel Details'!$N$12), 'Personnel Details'!$Q$12, IF(AND(NOT('Personnel Details'!$I$12=""), $B196&gt;='Personnel Details'!$I$12), 'Personnel Details'!$L$12, 'Personnel Details'!$G$12)))</f>
        <v/>
      </c>
      <c r="HC196" s="59" t="str">
        <f t="shared" si="404"/>
        <v/>
      </c>
      <c r="HD196" s="53"/>
      <c r="HF196" s="78" t="str">
        <f>IF(HF$9="", "", IF(AND(NOT('Personnel Details'!$N$13=""), $B196&gt;='Personnel Details'!$N$13), 'Personnel Details'!$O$13, IF(AND(NOT('Personnel Details'!$I$13=""), $B196&gt;='Personnel Details'!$I$13), 'Personnel Details'!$J$13, 'Personnel Details'!$E$13)))</f>
        <v/>
      </c>
      <c r="HG196" s="59" t="str">
        <f>IF(HF$9="", "", IF(AND(NOT('Personnel Details'!$N$13=""), $B196&gt;='Personnel Details'!$N$13), IF('Personnel Details'!$P$13="","", 'Personnel Details'!$P$13), IF(AND(NOT('Personnel Details'!$I$13=""), $B196&gt;='Personnel Details'!$I$13), IF('Personnel Details'!$K$13="", "", 'Personnel Details'!$K$13), IF('Personnel Details'!$F$13="", "", 'Personnel Details'!$F$13))))</f>
        <v/>
      </c>
      <c r="HH196" s="79" t="str">
        <f>IF(HF$9="", "", IF(AND(NOT('Personnel Details'!$N$13=""), $B196&gt;='Personnel Details'!$N$13), 'Personnel Details'!$Q$13, IF(AND(NOT('Personnel Details'!$I$13=""), $B196&gt;='Personnel Details'!$I$13), 'Personnel Details'!$L$13, 'Personnel Details'!$G$13)))</f>
        <v/>
      </c>
      <c r="HI196" s="59" t="str">
        <f t="shared" si="405"/>
        <v/>
      </c>
      <c r="HJ196" s="53"/>
      <c r="HL196" s="78" t="str">
        <f>IF(HL$9="", "", IF(AND(NOT('Personnel Details'!$N$14=""), $B196&gt;='Personnel Details'!$N$14), 'Personnel Details'!$O$14, IF(AND(NOT('Personnel Details'!$I$14=""), $B196&gt;='Personnel Details'!$I$14), 'Personnel Details'!$J$14, 'Personnel Details'!$E$14)))</f>
        <v/>
      </c>
      <c r="HM196" s="59" t="str">
        <f>IF(HL$9="", "", IF(AND(NOT('Personnel Details'!$N$14=""), $B196&gt;='Personnel Details'!$N$14), IF('Personnel Details'!$P$14="","", 'Personnel Details'!$P$14), IF(AND(NOT('Personnel Details'!$I$14=""), $B196&gt;='Personnel Details'!$I$14), IF('Personnel Details'!$K$14="", "", 'Personnel Details'!$K$14), IF('Personnel Details'!$F$14="", "", 'Personnel Details'!$F$14))))</f>
        <v/>
      </c>
      <c r="HN196" s="79" t="str">
        <f>IF(HL$9="", "", IF(AND(NOT('Personnel Details'!$N$14=""), $B196&gt;='Personnel Details'!$N$14), 'Personnel Details'!$Q$14, IF(AND(NOT('Personnel Details'!$I$14=""), $B196&gt;='Personnel Details'!$I$14), 'Personnel Details'!$L$14, 'Personnel Details'!$G$14)))</f>
        <v/>
      </c>
      <c r="HO196" s="59" t="str">
        <f t="shared" si="406"/>
        <v/>
      </c>
      <c r="HP196" s="53"/>
      <c r="HR196" s="78" t="str">
        <f>IF(HR$9="", "", IF(AND(NOT('Personnel Details'!$N$15=""), $B196&gt;='Personnel Details'!$N$15), 'Personnel Details'!$O$15, IF(AND(NOT('Personnel Details'!$I$15=""), $B196&gt;='Personnel Details'!$I$15), 'Personnel Details'!$J$15, 'Personnel Details'!$E$15)))</f>
        <v/>
      </c>
      <c r="HS196" s="59" t="str">
        <f>IF(HR$9="", "", IF(AND(NOT('Personnel Details'!$N$15=""), $B196&gt;='Personnel Details'!$N$15), IF('Personnel Details'!$P$15="","", 'Personnel Details'!$P$15), IF(AND(NOT('Personnel Details'!$I$15=""), $B196&gt;='Personnel Details'!$I$15), IF('Personnel Details'!$K$15="", "", 'Personnel Details'!$K$15), IF('Personnel Details'!$F$15="", "", 'Personnel Details'!$F$15))))</f>
        <v/>
      </c>
      <c r="HT196" s="79" t="str">
        <f>IF(HR$9="", "", IF(AND(NOT('Personnel Details'!$N$15=""), $B196&gt;='Personnel Details'!$N$15), 'Personnel Details'!$Q$15, IF(AND(NOT('Personnel Details'!$I$15=""), $B196&gt;='Personnel Details'!$I$15), 'Personnel Details'!$L$15, 'Personnel Details'!$G$15)))</f>
        <v/>
      </c>
      <c r="HU196" s="59" t="str">
        <f t="shared" si="407"/>
        <v/>
      </c>
      <c r="HV196" s="53"/>
      <c r="HX196" s="78" t="str">
        <f>IF(HX$9="", "", IF(AND(NOT('Personnel Details'!$N$16=""), $B196&gt;='Personnel Details'!$N$16), 'Personnel Details'!$O$16, IF(AND(NOT('Personnel Details'!$I$16=""), $B196&gt;='Personnel Details'!$I$16), 'Personnel Details'!$J$16, 'Personnel Details'!$E$16)))</f>
        <v/>
      </c>
      <c r="HY196" s="59" t="str">
        <f>IF(HX$9="", "", IF(AND(NOT('Personnel Details'!$N$16=""), $B196&gt;='Personnel Details'!$N$16), IF('Personnel Details'!$P$16="","", 'Personnel Details'!$P$16), IF(AND(NOT('Personnel Details'!$I$16=""), $B196&gt;='Personnel Details'!$I$16), IF('Personnel Details'!$K$16="", "", 'Personnel Details'!$K$16), IF('Personnel Details'!$F$16="", "", 'Personnel Details'!$F$16))))</f>
        <v/>
      </c>
      <c r="HZ196" s="79" t="str">
        <f>IF(HX$9="", "", IF(AND(NOT('Personnel Details'!$N$16=""), $B196&gt;='Personnel Details'!$N$16), 'Personnel Details'!$Q$16, IF(AND(NOT('Personnel Details'!$I$16=""), $B196&gt;='Personnel Details'!$I$16), 'Personnel Details'!$L$16, 'Personnel Details'!$G$16)))</f>
        <v/>
      </c>
      <c r="IA196" s="59" t="str">
        <f t="shared" si="408"/>
        <v/>
      </c>
      <c r="IB196" s="53"/>
      <c r="ID196" s="78" t="str">
        <f>IF(ID$9="", "", IF(AND(NOT('Personnel Details'!$N$17=""), $B196&gt;='Personnel Details'!$N$17), 'Personnel Details'!$O$17, IF(AND(NOT('Personnel Details'!$I$17=""), $B196&gt;='Personnel Details'!$I$17), 'Personnel Details'!$J$17, 'Personnel Details'!$E$17)))</f>
        <v/>
      </c>
      <c r="IE196" s="59" t="str">
        <f>IF(ID$9="", "", IF(AND(NOT('Personnel Details'!$N$17=""), $B196&gt;='Personnel Details'!$N$17), IF('Personnel Details'!$P$17="","", 'Personnel Details'!$P$17), IF(AND(NOT('Personnel Details'!$I$17=""), $B196&gt;='Personnel Details'!$I$17), IF('Personnel Details'!$K$17="", "", 'Personnel Details'!$K$17), IF('Personnel Details'!$F$17="", "", 'Personnel Details'!$F$17))))</f>
        <v/>
      </c>
      <c r="IF196" s="79" t="str">
        <f>IF(ID$9="", "", IF(AND(NOT('Personnel Details'!$N$17=""), $B196&gt;='Personnel Details'!$N$17), 'Personnel Details'!$Q$17, IF(AND(NOT('Personnel Details'!$I$17=""), $B196&gt;='Personnel Details'!$I$17), 'Personnel Details'!$L$17, 'Personnel Details'!$G$17)))</f>
        <v/>
      </c>
      <c r="IG196" s="59" t="str">
        <f t="shared" si="409"/>
        <v/>
      </c>
      <c r="IH196" s="53"/>
      <c r="IJ196" s="78" t="str">
        <f>IF(IJ$9="", "", IF(AND(NOT('Personnel Details'!$N$18=""), $B196&gt;='Personnel Details'!$N$18), 'Personnel Details'!$O$18, IF(AND(NOT('Personnel Details'!$I$18=""), $B196&gt;='Personnel Details'!$I$18), 'Personnel Details'!$J$18, 'Personnel Details'!$E$18)))</f>
        <v/>
      </c>
      <c r="IK196" s="59" t="str">
        <f>IF(IJ$9="", "", IF(AND(NOT('Personnel Details'!$N$18=""), $B196&gt;='Personnel Details'!$N$18), IF('Personnel Details'!$P$18="","", 'Personnel Details'!$P$18), IF(AND(NOT('Personnel Details'!$I$18=""), $B196&gt;='Personnel Details'!$I$18), IF('Personnel Details'!$K$18="", "", 'Personnel Details'!$K$18), IF('Personnel Details'!$F$18="", "", 'Personnel Details'!$F$18))))</f>
        <v/>
      </c>
      <c r="IL196" s="79" t="str">
        <f>IF(IJ$9="", "", IF(AND(NOT('Personnel Details'!$N$18=""), $B196&gt;='Personnel Details'!$N$18), 'Personnel Details'!$Q$18, IF(AND(NOT('Personnel Details'!$I$18=""), $B196&gt;='Personnel Details'!$I$18), 'Personnel Details'!$L$18, 'Personnel Details'!$G$18)))</f>
        <v/>
      </c>
      <c r="IM196" s="59" t="str">
        <f t="shared" si="410"/>
        <v/>
      </c>
      <c r="IN196" s="53"/>
      <c r="IP196" s="78" t="str">
        <f>IF(IP$9="", "", IF(AND(NOT('Personnel Details'!$N$19=""), $B196&gt;='Personnel Details'!$N$19), 'Personnel Details'!$O$19, IF(AND(NOT('Personnel Details'!$I$19=""), $B196&gt;='Personnel Details'!$I$19), 'Personnel Details'!$J$19, 'Personnel Details'!$E$19)))</f>
        <v/>
      </c>
      <c r="IQ196" s="59" t="str">
        <f>IF(IP$9="", "", IF(AND(NOT('Personnel Details'!$N$19=""), $B196&gt;='Personnel Details'!$N$19), IF('Personnel Details'!$P$19="","", 'Personnel Details'!$P$19), IF(AND(NOT('Personnel Details'!$I$19=""), $B196&gt;='Personnel Details'!$I$19), IF('Personnel Details'!$K$19="", "", 'Personnel Details'!$K$19), IF('Personnel Details'!$F$19="", "", 'Personnel Details'!$F$19))))</f>
        <v/>
      </c>
      <c r="IR196" s="79" t="str">
        <f>IF(IP$9="", "", IF(AND(NOT('Personnel Details'!$N$19=""), $B196&gt;='Personnel Details'!$N$19), 'Personnel Details'!$Q$19, IF(AND(NOT('Personnel Details'!$I$19=""), $B196&gt;='Personnel Details'!$I$19), 'Personnel Details'!$L$19, 'Personnel Details'!$G$19)))</f>
        <v/>
      </c>
      <c r="IS196" s="59" t="str">
        <f t="shared" si="411"/>
        <v/>
      </c>
      <c r="IT196" s="53"/>
      <c r="IV196" s="78" t="str">
        <f>IF(IV$9="", "", IF(AND(NOT('Personnel Details'!$N$20=""), $B196&gt;='Personnel Details'!$N$20), 'Personnel Details'!$O$20, IF(AND(NOT('Personnel Details'!$I$20=""), $B196&gt;='Personnel Details'!$I$20), 'Personnel Details'!$J$20, 'Personnel Details'!$E$20)))</f>
        <v/>
      </c>
      <c r="IW196" s="59" t="str">
        <f>IF(IV$9="", "", IF(AND(NOT('Personnel Details'!$N$20=""), $B196&gt;='Personnel Details'!$N$20), IF('Personnel Details'!$P$20="","", 'Personnel Details'!$P$20), IF(AND(NOT('Personnel Details'!$I$20=""), $B196&gt;='Personnel Details'!$I$20), IF('Personnel Details'!$K$20="", "", 'Personnel Details'!$K$20), IF('Personnel Details'!$F$20="", "", 'Personnel Details'!$F$20))))</f>
        <v/>
      </c>
      <c r="IX196" s="79" t="str">
        <f>IF(IV$9="", "", IF(AND(NOT('Personnel Details'!$N$20=""), $B196&gt;='Personnel Details'!$N$20), 'Personnel Details'!$Q$20, IF(AND(NOT('Personnel Details'!$I$20=""), $B196&gt;='Personnel Details'!$I$20), 'Personnel Details'!$L$20, 'Personnel Details'!$G$20)))</f>
        <v/>
      </c>
      <c r="IY196" s="59" t="str">
        <f t="shared" si="412"/>
        <v/>
      </c>
      <c r="IZ196" s="53"/>
      <c r="JB196" s="78" t="str">
        <f>IF(JB$9="", "", IF(AND(NOT('Personnel Details'!$N$21=""), $B196&gt;='Personnel Details'!$N$21), 'Personnel Details'!$O$21, IF(AND(NOT('Personnel Details'!$I$21=""), $B196&gt;='Personnel Details'!$I$21), 'Personnel Details'!$J$21, 'Personnel Details'!$E$21)))</f>
        <v/>
      </c>
      <c r="JC196" s="59" t="str">
        <f>IF(JB$9="", "", IF(AND(NOT('Personnel Details'!$N$21=""), $B196&gt;='Personnel Details'!$N$21), IF('Personnel Details'!$P$21="","", 'Personnel Details'!$P$21), IF(AND(NOT('Personnel Details'!$I$21=""), $B196&gt;='Personnel Details'!$I$21), IF('Personnel Details'!$K$21="", "", 'Personnel Details'!$K$21), IF('Personnel Details'!$F$21="", "", 'Personnel Details'!$F$21))))</f>
        <v/>
      </c>
      <c r="JD196" s="79" t="str">
        <f>IF(JB$9="", "", IF(AND(NOT('Personnel Details'!$N$21=""), $B196&gt;='Personnel Details'!$N$21), 'Personnel Details'!$Q$21, IF(AND(NOT('Personnel Details'!$I$21=""), $B196&gt;='Personnel Details'!$I$21), 'Personnel Details'!$L$21, 'Personnel Details'!$G$21)))</f>
        <v/>
      </c>
      <c r="JE196" s="59" t="str">
        <f t="shared" si="413"/>
        <v/>
      </c>
      <c r="JF196" s="53"/>
      <c r="JH196" s="78" t="str">
        <f>IF(JH$9="", "", IF(AND(NOT('Personnel Details'!$N$22=""), $B196&gt;='Personnel Details'!$N$22), 'Personnel Details'!$O$22, IF(AND(NOT('Personnel Details'!$I$22=""), $B196&gt;='Personnel Details'!$I$22), 'Personnel Details'!$J$22, 'Personnel Details'!$E$22)))</f>
        <v/>
      </c>
      <c r="JI196" s="59" t="str">
        <f>IF(JH$9="", "", IF(AND(NOT('Personnel Details'!$N$22=""), $B196&gt;='Personnel Details'!$N$22), IF('Personnel Details'!$P$22="","", 'Personnel Details'!$P$22), IF(AND(NOT('Personnel Details'!$I$22=""), $B196&gt;='Personnel Details'!$I$22), IF('Personnel Details'!$K$22="", "", 'Personnel Details'!$K$22), IF('Personnel Details'!$F$22="", "", 'Personnel Details'!$F$22))))</f>
        <v/>
      </c>
      <c r="JJ196" s="79" t="str">
        <f>IF(JH$9="", "", IF(AND(NOT('Personnel Details'!$N$22=""), $B196&gt;='Personnel Details'!$N$22), 'Personnel Details'!$Q$22, IF(AND(NOT('Personnel Details'!$I$22=""), $B196&gt;='Personnel Details'!$I$22), 'Personnel Details'!$L$22, 'Personnel Details'!$G$22)))</f>
        <v/>
      </c>
      <c r="JK196" s="59" t="str">
        <f t="shared" si="414"/>
        <v/>
      </c>
      <c r="JL196" s="53"/>
      <c r="JN196" s="78" t="str">
        <f>IF(JN$9="", "", IF(AND(NOT('Personnel Details'!$N$23=""), $B196&gt;='Personnel Details'!$N$23), 'Personnel Details'!$O$23, IF(AND(NOT('Personnel Details'!$I$23=""), $B196&gt;='Personnel Details'!$I$23), 'Personnel Details'!$J$23, 'Personnel Details'!$E$23)))</f>
        <v/>
      </c>
      <c r="JO196" s="59" t="str">
        <f>IF(JN$9="", "", IF(AND(NOT('Personnel Details'!$N$23=""), $B196&gt;='Personnel Details'!$N$23), IF('Personnel Details'!$P$23="","", 'Personnel Details'!$P$23), IF(AND(NOT('Personnel Details'!$I$23=""), $B196&gt;='Personnel Details'!$I$23), IF('Personnel Details'!$K$23="", "", 'Personnel Details'!$K$23), IF('Personnel Details'!$F$23="", "", 'Personnel Details'!$F$23))))</f>
        <v/>
      </c>
      <c r="JP196" s="79" t="str">
        <f>IF(JN$9="", "", IF(AND(NOT('Personnel Details'!$N$23=""), $B196&gt;='Personnel Details'!$N$23), 'Personnel Details'!$Q$23, IF(AND(NOT('Personnel Details'!$I$23=""), $B196&gt;='Personnel Details'!$I$23), 'Personnel Details'!$L$23, 'Personnel Details'!$G$23)))</f>
        <v/>
      </c>
      <c r="JQ196" s="59" t="str">
        <f t="shared" si="415"/>
        <v/>
      </c>
      <c r="JR196" s="53"/>
      <c r="JT196" s="78" t="str">
        <f>IF(JT$9="", "", IF(AND(NOT('Personnel Details'!$N$24=""), $B196&gt;='Personnel Details'!$N$24), 'Personnel Details'!$O$24, IF(AND(NOT('Personnel Details'!$I$24=""), $B196&gt;='Personnel Details'!$I$24), 'Personnel Details'!$J$24, 'Personnel Details'!$E$24)))</f>
        <v/>
      </c>
      <c r="JU196" s="59" t="str">
        <f>IF(JT$9="", "", IF(AND(NOT('Personnel Details'!$N$24=""), $B196&gt;='Personnel Details'!$N$24), IF('Personnel Details'!$P$24="","", 'Personnel Details'!$P$24), IF(AND(NOT('Personnel Details'!$I$24=""), $B196&gt;='Personnel Details'!$I$24), IF('Personnel Details'!$K$24="", "", 'Personnel Details'!$K$24), IF('Personnel Details'!$F$24="", "", 'Personnel Details'!$F$24))))</f>
        <v/>
      </c>
      <c r="JV196" s="79" t="str">
        <f>IF(JT$9="", "", IF(AND(NOT('Personnel Details'!$N$24=""), $B196&gt;='Personnel Details'!$N$24), 'Personnel Details'!$Q$24, IF(AND(NOT('Personnel Details'!$I$24=""), $B196&gt;='Personnel Details'!$I$24), 'Personnel Details'!$L$24, 'Personnel Details'!$G$24)))</f>
        <v/>
      </c>
      <c r="JW196" s="59" t="str">
        <f t="shared" si="416"/>
        <v/>
      </c>
      <c r="JX196" s="53"/>
      <c r="JZ196" s="78" t="str">
        <f>IF(JZ$9="", "", IF(AND(NOT('Personnel Details'!$N$25=""), $B196&gt;='Personnel Details'!$N$25), 'Personnel Details'!$O$25, IF(AND(NOT('Personnel Details'!$I$25=""), $B196&gt;='Personnel Details'!$I$25), 'Personnel Details'!$J$25, 'Personnel Details'!$E$25)))</f>
        <v/>
      </c>
      <c r="KA196" s="59" t="str">
        <f>IF(JZ$9="", "", IF(AND(NOT('Personnel Details'!$N$25=""), $B196&gt;='Personnel Details'!$N$25), IF('Personnel Details'!$P$25="","", 'Personnel Details'!$P$25), IF(AND(NOT('Personnel Details'!$I$25=""), $B196&gt;='Personnel Details'!$I$25), IF('Personnel Details'!$K$25="", "", 'Personnel Details'!$K$25), IF('Personnel Details'!$F$25="", "", 'Personnel Details'!$F$25))))</f>
        <v/>
      </c>
      <c r="KB196" s="79" t="str">
        <f>IF(JZ$9="", "", IF(AND(NOT('Personnel Details'!$N$25=""), $B196&gt;='Personnel Details'!$N$25), 'Personnel Details'!$Q$25, IF(AND(NOT('Personnel Details'!$I$25=""), $B196&gt;='Personnel Details'!$I$25), 'Personnel Details'!$L$25, 'Personnel Details'!$G$25)))</f>
        <v/>
      </c>
      <c r="KC196" s="59" t="str">
        <f t="shared" si="417"/>
        <v/>
      </c>
      <c r="KD196" s="53"/>
      <c r="KF196" s="78" t="str">
        <f>IF(KF$9="", "", IF(AND(NOT('Personnel Details'!$N$26=""), $B196&gt;='Personnel Details'!$N$26), 'Personnel Details'!$O$26, IF(AND(NOT('Personnel Details'!$I$26=""), $B196&gt;='Personnel Details'!$I$26), 'Personnel Details'!$J$26, 'Personnel Details'!$E$26)))</f>
        <v/>
      </c>
      <c r="KG196" s="59" t="str">
        <f>IF(KF$9="", "", IF(AND(NOT('Personnel Details'!$N$26=""), $B196&gt;='Personnel Details'!$N$26), IF('Personnel Details'!$P$26="","", 'Personnel Details'!$P$26), IF(AND(NOT('Personnel Details'!$I$26=""), $B196&gt;='Personnel Details'!$I$26), IF('Personnel Details'!$K$26="", "", 'Personnel Details'!$K$26), IF('Personnel Details'!$F$26="", "", 'Personnel Details'!$F$26))))</f>
        <v/>
      </c>
      <c r="KH196" s="79" t="str">
        <f>IF(KF$9="", "", IF(AND(NOT('Personnel Details'!$N$26=""), $B196&gt;='Personnel Details'!$N$26), 'Personnel Details'!$Q$26, IF(AND(NOT('Personnel Details'!$I$26=""), $B196&gt;='Personnel Details'!$I$26), 'Personnel Details'!$L$26, 'Personnel Details'!$G$26)))</f>
        <v/>
      </c>
      <c r="KI196" s="59" t="str">
        <f t="shared" si="418"/>
        <v/>
      </c>
      <c r="KJ196" s="53"/>
      <c r="KL196" s="78" t="str">
        <f>IF(KL$9="", "", IF(AND(NOT('Personnel Details'!$N$27=""), $B196&gt;='Personnel Details'!$N$27), 'Personnel Details'!$O$27, IF(AND(NOT('Personnel Details'!$I$27=""), $B196&gt;='Personnel Details'!$I$27), 'Personnel Details'!$J$27, 'Personnel Details'!$E$27)))</f>
        <v/>
      </c>
      <c r="KM196" s="59" t="str">
        <f>IF(KL$9="", "", IF(AND(NOT('Personnel Details'!$N$27=""), $B196&gt;='Personnel Details'!$N$27), IF('Personnel Details'!$P$27="","", 'Personnel Details'!$P$27), IF(AND(NOT('Personnel Details'!$I$27=""), $B196&gt;='Personnel Details'!$I$27), IF('Personnel Details'!$K$27="", "", 'Personnel Details'!$K$27), IF('Personnel Details'!$F$27="", "", 'Personnel Details'!$F$27))))</f>
        <v/>
      </c>
      <c r="KN196" s="79" t="str">
        <f>IF(KL$9="", "", IF(AND(NOT('Personnel Details'!$N$27=""), $B196&gt;='Personnel Details'!$N$27), 'Personnel Details'!$Q$27, IF(AND(NOT('Personnel Details'!$I$27=""), $B196&gt;='Personnel Details'!$I$27), 'Personnel Details'!$L$27, 'Personnel Details'!$G$27)))</f>
        <v/>
      </c>
      <c r="KO196" s="59" t="str">
        <f t="shared" si="419"/>
        <v/>
      </c>
      <c r="KP196" s="53"/>
      <c r="KR196" s="78" t="str">
        <f>IF(KR$9="", "", IF(AND(NOT('Personnel Details'!$N$28=""), $B196&gt;='Personnel Details'!$N$28), 'Personnel Details'!$O$28, IF(AND(NOT('Personnel Details'!$I$28=""), $B196&gt;='Personnel Details'!$I$28), 'Personnel Details'!$J$28, 'Personnel Details'!$E$28)))</f>
        <v/>
      </c>
      <c r="KS196" s="59" t="str">
        <f>IF(KR$9="", "", IF(AND(NOT('Personnel Details'!$N$28=""), $B196&gt;='Personnel Details'!$N$28), IF('Personnel Details'!$P$28="","", 'Personnel Details'!$P$28), IF(AND(NOT('Personnel Details'!$I$28=""), $B196&gt;='Personnel Details'!$I$28), IF('Personnel Details'!$K$28="", "", 'Personnel Details'!$K$28), IF('Personnel Details'!$F$28="", "", 'Personnel Details'!$F$28))))</f>
        <v/>
      </c>
      <c r="KT196" s="79" t="str">
        <f>IF(KR$9="", "", IF(AND(NOT('Personnel Details'!$N$28=""), $B196&gt;='Personnel Details'!$N$28), 'Personnel Details'!$Q$28, IF(AND(NOT('Personnel Details'!$I$28=""), $B196&gt;='Personnel Details'!$I$28), 'Personnel Details'!$L$28, 'Personnel Details'!$G$28)))</f>
        <v/>
      </c>
      <c r="KU196" s="59" t="str">
        <f t="shared" si="420"/>
        <v/>
      </c>
      <c r="KV196" s="53"/>
      <c r="KX196" s="78" t="str">
        <f>IF(KX$9="", "", IF(AND(NOT('Personnel Details'!$N$29=""), $B196&gt;='Personnel Details'!$N$29), 'Personnel Details'!$O$29, IF(AND(NOT('Personnel Details'!$I$29=""), $B196&gt;='Personnel Details'!$I$29), 'Personnel Details'!$J$29, 'Personnel Details'!$E$29)))</f>
        <v/>
      </c>
      <c r="KY196" s="59" t="str">
        <f>IF(KX$9="", "", IF(AND(NOT('Personnel Details'!$N$29=""), $B196&gt;='Personnel Details'!$N$29), IF('Personnel Details'!$P$29="","", 'Personnel Details'!$P$29), IF(AND(NOT('Personnel Details'!$I$29=""), $B196&gt;='Personnel Details'!$I$29), IF('Personnel Details'!$K$29="", "", 'Personnel Details'!$K$29), IF('Personnel Details'!$F$29="", "", 'Personnel Details'!$F$29))))</f>
        <v/>
      </c>
      <c r="KZ196" s="79" t="str">
        <f>IF(KX$9="", "", IF(AND(NOT('Personnel Details'!$N$29=""), $B196&gt;='Personnel Details'!$N$29), 'Personnel Details'!$Q$29, IF(AND(NOT('Personnel Details'!$I$29=""), $B196&gt;='Personnel Details'!$I$29), 'Personnel Details'!$L$29, 'Personnel Details'!$G$29)))</f>
        <v/>
      </c>
      <c r="LA196" s="59" t="str">
        <f t="shared" si="421"/>
        <v/>
      </c>
      <c r="LB196" s="53"/>
      <c r="LD196" s="78" t="str">
        <f>IF(LD$9="", "", IF(AND(NOT('Personnel Details'!$N$30=""), $B196&gt;='Personnel Details'!$N$30), 'Personnel Details'!$O$30, IF(AND(NOT('Personnel Details'!$I$30=""), $B196&gt;='Personnel Details'!$I$30), 'Personnel Details'!$J$30, 'Personnel Details'!$E$30)))</f>
        <v/>
      </c>
      <c r="LE196" s="59" t="str">
        <f>IF(LD$9="", "", IF(AND(NOT('Personnel Details'!$N$30=""), $B196&gt;='Personnel Details'!$N$30), IF('Personnel Details'!$P$30="","", 'Personnel Details'!$P$30), IF(AND(NOT('Personnel Details'!$I$30=""), $B196&gt;='Personnel Details'!$I$30), IF('Personnel Details'!$K$30="", "", 'Personnel Details'!$K$30), IF('Personnel Details'!$F$30="", "", 'Personnel Details'!$F$30))))</f>
        <v/>
      </c>
      <c r="LF196" s="79" t="str">
        <f>IF(LD$9="", "", IF(AND(NOT('Personnel Details'!$N$30=""), $B196&gt;='Personnel Details'!$N$30), 'Personnel Details'!$Q$30, IF(AND(NOT('Personnel Details'!$I$30=""), $B196&gt;='Personnel Details'!$I$30), 'Personnel Details'!$L$30, 'Personnel Details'!$G$30)))</f>
        <v/>
      </c>
      <c r="LG196" s="59" t="str">
        <f t="shared" si="422"/>
        <v/>
      </c>
      <c r="LH196" s="53"/>
      <c r="LJ196" s="78" t="str">
        <f>IF(LJ$9="", "", IF(AND(NOT('Personnel Details'!$N$31=""), $B196&gt;='Personnel Details'!$N$31), 'Personnel Details'!$O$31, IF(AND(NOT('Personnel Details'!$I$31=""), $B196&gt;='Personnel Details'!$I$31), 'Personnel Details'!$J$31, 'Personnel Details'!$E$31)))</f>
        <v/>
      </c>
      <c r="LK196" s="59" t="str">
        <f>IF(LJ$9="", "", IF(AND(NOT('Personnel Details'!$N$31=""), $B196&gt;='Personnel Details'!$N$31), IF('Personnel Details'!$P$31="","", 'Personnel Details'!$P$31), IF(AND(NOT('Personnel Details'!$I$31=""), $B196&gt;='Personnel Details'!$I$31), IF('Personnel Details'!$K$31="", "", 'Personnel Details'!$K$31), IF('Personnel Details'!$F$31="", "", 'Personnel Details'!$F$31))))</f>
        <v/>
      </c>
      <c r="LL196" s="79" t="str">
        <f>IF(LJ$9="", "", IF(AND(NOT('Personnel Details'!$N$31=""), $B196&gt;='Personnel Details'!$N$31), 'Personnel Details'!$Q$31, IF(AND(NOT('Personnel Details'!$I$31=""), $B196&gt;='Personnel Details'!$I$31), 'Personnel Details'!$L$31, 'Personnel Details'!$G$31)))</f>
        <v/>
      </c>
      <c r="LM196" s="59" t="str">
        <f t="shared" si="423"/>
        <v/>
      </c>
      <c r="LN196" s="53"/>
      <c r="LP196" s="78" t="str">
        <f>IF(LP$9="", "", IF(AND(NOT('Personnel Details'!$N$32=""), $B196&gt;='Personnel Details'!$N$32), 'Personnel Details'!$O$32, IF(AND(NOT('Personnel Details'!$I$32=""), $B196&gt;='Personnel Details'!$I$32), 'Personnel Details'!$J$32, 'Personnel Details'!$E$32)))</f>
        <v/>
      </c>
      <c r="LQ196" s="59" t="str">
        <f>IF(LP$9="", "", IF(AND(NOT('Personnel Details'!$N$32=""), $B196&gt;='Personnel Details'!$N$32), IF('Personnel Details'!$P$32="","", 'Personnel Details'!$P$32), IF(AND(NOT('Personnel Details'!$I$32=""), $B196&gt;='Personnel Details'!$I$32), IF('Personnel Details'!$K$32="", "", 'Personnel Details'!$K$32), IF('Personnel Details'!$F$32="", "", 'Personnel Details'!$F$32))))</f>
        <v/>
      </c>
      <c r="LR196" s="79" t="str">
        <f>IF(LP$9="", "", IF(AND(NOT('Personnel Details'!$N$32=""), $B196&gt;='Personnel Details'!$N$32), 'Personnel Details'!$Q$32, IF(AND(NOT('Personnel Details'!$I$32=""), $B196&gt;='Personnel Details'!$I$32), 'Personnel Details'!$L$32, 'Personnel Details'!$G$32)))</f>
        <v/>
      </c>
      <c r="LS196" s="59" t="str">
        <f t="shared" si="424"/>
        <v/>
      </c>
      <c r="LT196" s="53"/>
      <c r="LV196" s="78" t="str">
        <f>IF(LV$9="", "", IF(AND(NOT('Personnel Details'!$N$33=""), $B196&gt;='Personnel Details'!$N$33), 'Personnel Details'!$O$33, IF(AND(NOT('Personnel Details'!$I$33=""), $B196&gt;='Personnel Details'!$I$33), 'Personnel Details'!$J$33, 'Personnel Details'!$E$33)))</f>
        <v/>
      </c>
      <c r="LW196" s="59" t="str">
        <f>IF(LV$9="", "", IF(AND(NOT('Personnel Details'!$N$33=""), $B196&gt;='Personnel Details'!$N$33), IF('Personnel Details'!$P$33="","", 'Personnel Details'!$P$33), IF(AND(NOT('Personnel Details'!$I$33=""), $B196&gt;='Personnel Details'!$I$33), IF('Personnel Details'!$K$33="", "", 'Personnel Details'!$K$33), IF('Personnel Details'!$F$33="", "", 'Personnel Details'!$F$33))))</f>
        <v/>
      </c>
      <c r="LX196" s="79" t="str">
        <f>IF(LV$9="", "", IF(AND(NOT('Personnel Details'!$N$33=""), $B196&gt;='Personnel Details'!$N$33), 'Personnel Details'!$Q$33, IF(AND(NOT('Personnel Details'!$I$33=""), $B196&gt;='Personnel Details'!$I$33), 'Personnel Details'!$L$33, 'Personnel Details'!$G$33)))</f>
        <v/>
      </c>
      <c r="LY196" s="59" t="str">
        <f t="shared" si="425"/>
        <v/>
      </c>
      <c r="LZ196" s="53"/>
      <c r="MB196" s="78" t="str">
        <f>IF(MB$9="", "", IF(AND(NOT('Personnel Details'!$N$34=""), $B196&gt;='Personnel Details'!$N$34), 'Personnel Details'!$O$34, IF(AND(NOT('Personnel Details'!$I$34=""), $B196&gt;='Personnel Details'!$I$34), 'Personnel Details'!$J$34, 'Personnel Details'!$E$34)))</f>
        <v/>
      </c>
      <c r="MC196" s="59" t="str">
        <f>IF(MB$9="", "", IF(AND(NOT('Personnel Details'!$N$34=""), $B196&gt;='Personnel Details'!$N$34), IF('Personnel Details'!$P$34="","", 'Personnel Details'!$P$34), IF(AND(NOT('Personnel Details'!$I$34=""), $B196&gt;='Personnel Details'!$I$34), IF('Personnel Details'!$K$34="", "", 'Personnel Details'!$K$34), IF('Personnel Details'!$F$34="", "", 'Personnel Details'!$F$34))))</f>
        <v/>
      </c>
      <c r="MD196" s="79" t="str">
        <f>IF(MB$9="", "", IF(AND(NOT('Personnel Details'!$N$34=""), $B196&gt;='Personnel Details'!$N$34), 'Personnel Details'!$Q$34, IF(AND(NOT('Personnel Details'!$I$34=""), $B196&gt;='Personnel Details'!$I$34), 'Personnel Details'!$L$34, 'Personnel Details'!$G$34)))</f>
        <v/>
      </c>
      <c r="ME196" s="59" t="str">
        <f t="shared" si="426"/>
        <v/>
      </c>
      <c r="MF196" s="53"/>
      <c r="MH196" s="78" t="str">
        <f>IF(MH$9="", "", IF(AND(NOT('Personnel Details'!$N$35=""), $B196&gt;='Personnel Details'!$N$35), 'Personnel Details'!$O$35, IF(AND(NOT('Personnel Details'!$I$35=""), $B196&gt;='Personnel Details'!$I$35), 'Personnel Details'!$J$35, 'Personnel Details'!$E$35)))</f>
        <v/>
      </c>
      <c r="MI196" s="59" t="str">
        <f>IF(MH$9="", "", IF(AND(NOT('Personnel Details'!$N$35=""), $B196&gt;='Personnel Details'!$N$35), IF('Personnel Details'!$P$35="","", 'Personnel Details'!$P$35), IF(AND(NOT('Personnel Details'!$I$35=""), $B196&gt;='Personnel Details'!$I$35), IF('Personnel Details'!$K$35="", "", 'Personnel Details'!$K$35), IF('Personnel Details'!$F$35="", "", 'Personnel Details'!$F$35))))</f>
        <v/>
      </c>
      <c r="MJ196" s="79" t="str">
        <f>IF(MH$9="", "", IF(AND(NOT('Personnel Details'!$N$35=""), $B196&gt;='Personnel Details'!$N$35), 'Personnel Details'!$Q$35, IF(AND(NOT('Personnel Details'!$I$35=""), $B196&gt;='Personnel Details'!$I$35), 'Personnel Details'!$L$35, 'Personnel Details'!$G$35)))</f>
        <v/>
      </c>
      <c r="MK196" s="59" t="str">
        <f t="shared" si="427"/>
        <v/>
      </c>
      <c r="ML196" s="53"/>
      <c r="MN196" s="78" t="str">
        <f>IF(MN$9="", "", IF(AND(NOT('Personnel Details'!$N$36=""), $B196&gt;='Personnel Details'!$N$36), 'Personnel Details'!$O$36, IF(AND(NOT('Personnel Details'!$I$36=""), $B196&gt;='Personnel Details'!$I$36), 'Personnel Details'!$J$36, 'Personnel Details'!$E$36)))</f>
        <v/>
      </c>
      <c r="MO196" s="59" t="str">
        <f>IF(MN$9="", "", IF(AND(NOT('Personnel Details'!$N$36=""), $B196&gt;='Personnel Details'!$N$36), IF('Personnel Details'!$P$36="","", 'Personnel Details'!$P$36), IF(AND(NOT('Personnel Details'!$I$36=""), $B196&gt;='Personnel Details'!$I$36), IF('Personnel Details'!$K$36="", "", 'Personnel Details'!$K$36), IF('Personnel Details'!$F$36="", "", 'Personnel Details'!$F$36))))</f>
        <v/>
      </c>
      <c r="MP196" s="79" t="str">
        <f>IF(MN$9="", "", IF(AND(NOT('Personnel Details'!$N$36=""), $B196&gt;='Personnel Details'!$N$36), 'Personnel Details'!$Q$36, IF(AND(NOT('Personnel Details'!$I$36=""), $B196&gt;='Personnel Details'!$I$36), 'Personnel Details'!$L$36, 'Personnel Details'!$G$36)))</f>
        <v/>
      </c>
      <c r="MQ196" s="59" t="str">
        <f t="shared" si="428"/>
        <v/>
      </c>
      <c r="MR196" s="53"/>
      <c r="MT196" s="78" t="str">
        <f>IF(MT$9="", "", IF(AND(NOT('Personnel Details'!$N$37=""), $B196&gt;='Personnel Details'!$N$37), 'Personnel Details'!$O$37, IF(AND(NOT('Personnel Details'!$I$37=""), $B196&gt;='Personnel Details'!$I$37), 'Personnel Details'!$J$37, 'Personnel Details'!$E$37)))</f>
        <v/>
      </c>
      <c r="MU196" s="59" t="str">
        <f>IF(MT$9="", "", IF(AND(NOT('Personnel Details'!$N$37=""), $B196&gt;='Personnel Details'!$N$37), IF('Personnel Details'!$P$37="","", 'Personnel Details'!$P$37), IF(AND(NOT('Personnel Details'!$I$37=""), $B196&gt;='Personnel Details'!$I$37), IF('Personnel Details'!$K$37="", "", 'Personnel Details'!$K$37), IF('Personnel Details'!$F$37="", "", 'Personnel Details'!$F$37))))</f>
        <v/>
      </c>
      <c r="MV196" s="79" t="str">
        <f>IF(MT$9="", "", IF(AND(NOT('Personnel Details'!$N$37=""), $B196&gt;='Personnel Details'!$N$37), 'Personnel Details'!$Q$37, IF(AND(NOT('Personnel Details'!$I$37=""), $B196&gt;='Personnel Details'!$I$37), 'Personnel Details'!$L$37, 'Personnel Details'!$G$37)))</f>
        <v/>
      </c>
      <c r="MW196" s="59" t="str">
        <f t="shared" si="429"/>
        <v/>
      </c>
      <c r="MX196" s="53"/>
      <c r="MZ196" s="78" t="str">
        <f>IF(MZ$9="", "", IF(AND(NOT('Personnel Details'!$N$38=""), $B196&gt;='Personnel Details'!$N$38), 'Personnel Details'!$O$38, IF(AND(NOT('Personnel Details'!$I$38=""), $B196&gt;='Personnel Details'!$I$38), 'Personnel Details'!$J$38, 'Personnel Details'!$E$38)))</f>
        <v/>
      </c>
      <c r="NA196" s="59" t="str">
        <f>IF(MZ$9="", "", IF(AND(NOT('Personnel Details'!$N$38=""), $B196&gt;='Personnel Details'!$N$38), IF('Personnel Details'!$P$38="","", 'Personnel Details'!$P$38), IF(AND(NOT('Personnel Details'!$I$38=""), $B196&gt;='Personnel Details'!$I$38), IF('Personnel Details'!$K$38="", "", 'Personnel Details'!$K$38), IF('Personnel Details'!$F$38="", "", 'Personnel Details'!$F$38))))</f>
        <v/>
      </c>
      <c r="NB196" s="79" t="str">
        <f>IF(MZ$9="", "", IF(AND(NOT('Personnel Details'!$N$38=""), $B196&gt;='Personnel Details'!$N$38), 'Personnel Details'!$Q$38, IF(AND(NOT('Personnel Details'!$I$38=""), $B196&gt;='Personnel Details'!$I$38), 'Personnel Details'!$L$38, 'Personnel Details'!$G$38)))</f>
        <v/>
      </c>
      <c r="NC196" s="59" t="str">
        <f t="shared" si="430"/>
        <v/>
      </c>
      <c r="ND196" s="53"/>
      <c r="NF196" s="78" t="str">
        <f>IF(NF$9="", "", IF(AND(NOT('Personnel Details'!$N$39=""), $B196&gt;='Personnel Details'!$N$39), 'Personnel Details'!$O$39, IF(AND(NOT('Personnel Details'!$I$39=""), $B196&gt;='Personnel Details'!$I$39), 'Personnel Details'!$J$39, 'Personnel Details'!$E$39)))</f>
        <v/>
      </c>
      <c r="NG196" s="59" t="str">
        <f>IF(NF$9="", "", IF(AND(NOT('Personnel Details'!$N$39=""), $B196&gt;='Personnel Details'!$N$39), IF('Personnel Details'!$P$39="","", 'Personnel Details'!$P$39), IF(AND(NOT('Personnel Details'!$I$39=""), $B196&gt;='Personnel Details'!$I$39), IF('Personnel Details'!$K$39="", "", 'Personnel Details'!$K$39), IF('Personnel Details'!$F$39="", "", 'Personnel Details'!$F$39))))</f>
        <v/>
      </c>
      <c r="NH196" s="79" t="str">
        <f>IF(NF$9="", "", IF(AND(NOT('Personnel Details'!$N$39=""), $B196&gt;='Personnel Details'!$N$39), 'Personnel Details'!$Q$39, IF(AND(NOT('Personnel Details'!$I$39=""), $B196&gt;='Personnel Details'!$I$39), 'Personnel Details'!$L$39, 'Personnel Details'!$G$39)))</f>
        <v/>
      </c>
      <c r="NI196" s="59" t="str">
        <f t="shared" si="431"/>
        <v/>
      </c>
      <c r="NJ196" s="53"/>
      <c r="NL196" s="78" t="str">
        <f>IF(NL$9="", "", IF(AND(NOT('Personnel Details'!$N$40=""), $B196&gt;='Personnel Details'!$N$40), 'Personnel Details'!$O$40, IF(AND(NOT('Personnel Details'!$I$40=""), $B196&gt;='Personnel Details'!$I$40), 'Personnel Details'!$J$40, 'Personnel Details'!$E$40)))</f>
        <v/>
      </c>
      <c r="NM196" s="59" t="str">
        <f>IF(NL$9="", "", IF(AND(NOT('Personnel Details'!$N$40=""), $B196&gt;='Personnel Details'!$N$40), IF('Personnel Details'!$P$40="","", 'Personnel Details'!$P$40), IF(AND(NOT('Personnel Details'!$I$40=""), $B196&gt;='Personnel Details'!$I$40), IF('Personnel Details'!$K$40="", "", 'Personnel Details'!$K$40), IF('Personnel Details'!$F$40="", "", 'Personnel Details'!$F$40))))</f>
        <v/>
      </c>
      <c r="NN196" s="79" t="str">
        <f>IF(NL$9="", "", IF(AND(NOT('Personnel Details'!$N$40=""), $B196&gt;='Personnel Details'!$N$40), 'Personnel Details'!$Q$40, IF(AND(NOT('Personnel Details'!$I$40=""), $B196&gt;='Personnel Details'!$I$40), 'Personnel Details'!$L$40, 'Personnel Details'!$G$40)))</f>
        <v/>
      </c>
      <c r="NO196" s="59" t="str">
        <f t="shared" si="432"/>
        <v/>
      </c>
      <c r="NP196" s="53"/>
    </row>
    <row r="197" spans="1:380" x14ac:dyDescent="0.25">
      <c r="A197" s="32"/>
      <c r="B197" s="113" t="str">
        <f>IFERROR(IF(B196+1&gt;'Personnel Details'!$U$5, "", B196+1), "")</f>
        <v/>
      </c>
      <c r="C197" s="32"/>
      <c r="D197" s="120"/>
      <c r="E197" s="13" t="str">
        <f t="shared" si="311"/>
        <v/>
      </c>
      <c r="F197" s="13" t="str">
        <f t="shared" si="342"/>
        <v/>
      </c>
      <c r="G197" s="56" t="str">
        <f t="shared" si="433"/>
        <v/>
      </c>
      <c r="H197" s="16" t="str">
        <f t="shared" si="343"/>
        <v/>
      </c>
      <c r="I197" s="32"/>
      <c r="J197" s="120"/>
      <c r="K197" s="62" t="str">
        <f t="shared" si="312"/>
        <v/>
      </c>
      <c r="L197" s="62" t="str">
        <f t="shared" si="344"/>
        <v/>
      </c>
      <c r="M197" s="65" t="str">
        <f t="shared" si="434"/>
        <v/>
      </c>
      <c r="N197" s="68" t="str">
        <f t="shared" si="345"/>
        <v/>
      </c>
      <c r="O197" s="32"/>
      <c r="P197" s="120"/>
      <c r="Q197" s="62" t="str">
        <f t="shared" si="313"/>
        <v/>
      </c>
      <c r="R197" s="62" t="str">
        <f t="shared" si="346"/>
        <v/>
      </c>
      <c r="S197" s="65" t="str">
        <f t="shared" si="435"/>
        <v/>
      </c>
      <c r="T197" s="68" t="str">
        <f t="shared" si="347"/>
        <v/>
      </c>
      <c r="U197" s="32"/>
      <c r="V197" s="120"/>
      <c r="W197" s="62" t="str">
        <f t="shared" si="314"/>
        <v/>
      </c>
      <c r="X197" s="62" t="str">
        <f t="shared" si="348"/>
        <v/>
      </c>
      <c r="Y197" s="65" t="str">
        <f t="shared" si="436"/>
        <v/>
      </c>
      <c r="Z197" s="68" t="str">
        <f t="shared" si="349"/>
        <v/>
      </c>
      <c r="AA197" s="32"/>
      <c r="AB197" s="120"/>
      <c r="AC197" s="62" t="str">
        <f t="shared" si="315"/>
        <v/>
      </c>
      <c r="AD197" s="62" t="str">
        <f t="shared" si="350"/>
        <v/>
      </c>
      <c r="AE197" s="65" t="str">
        <f t="shared" si="437"/>
        <v/>
      </c>
      <c r="AF197" s="68" t="str">
        <f t="shared" si="351"/>
        <v/>
      </c>
      <c r="AG197" s="32"/>
      <c r="AH197" s="120"/>
      <c r="AI197" s="62" t="str">
        <f t="shared" si="316"/>
        <v/>
      </c>
      <c r="AJ197" s="62" t="str">
        <f t="shared" si="352"/>
        <v/>
      </c>
      <c r="AK197" s="65" t="str">
        <f t="shared" si="438"/>
        <v/>
      </c>
      <c r="AL197" s="68" t="str">
        <f t="shared" si="353"/>
        <v/>
      </c>
      <c r="AM197" s="32"/>
      <c r="AN197" s="120"/>
      <c r="AO197" s="62" t="str">
        <f t="shared" si="317"/>
        <v/>
      </c>
      <c r="AP197" s="62" t="str">
        <f t="shared" si="354"/>
        <v/>
      </c>
      <c r="AQ197" s="65" t="str">
        <f t="shared" si="439"/>
        <v/>
      </c>
      <c r="AR197" s="68" t="str">
        <f t="shared" si="355"/>
        <v/>
      </c>
      <c r="AS197" s="32"/>
      <c r="AT197" s="120"/>
      <c r="AU197" s="62" t="str">
        <f t="shared" si="318"/>
        <v/>
      </c>
      <c r="AV197" s="62" t="str">
        <f t="shared" si="356"/>
        <v/>
      </c>
      <c r="AW197" s="65" t="str">
        <f t="shared" si="440"/>
        <v/>
      </c>
      <c r="AX197" s="68" t="str">
        <f t="shared" si="357"/>
        <v/>
      </c>
      <c r="AY197" s="32"/>
      <c r="AZ197" s="120"/>
      <c r="BA197" s="62" t="str">
        <f t="shared" si="319"/>
        <v/>
      </c>
      <c r="BB197" s="62" t="str">
        <f t="shared" si="358"/>
        <v/>
      </c>
      <c r="BC197" s="65" t="str">
        <f t="shared" si="441"/>
        <v/>
      </c>
      <c r="BD197" s="68" t="str">
        <f t="shared" si="359"/>
        <v/>
      </c>
      <c r="BE197" s="32"/>
      <c r="BF197" s="120"/>
      <c r="BG197" s="62" t="str">
        <f t="shared" si="320"/>
        <v/>
      </c>
      <c r="BH197" s="62" t="str">
        <f t="shared" si="360"/>
        <v/>
      </c>
      <c r="BI197" s="65" t="str">
        <f t="shared" si="442"/>
        <v/>
      </c>
      <c r="BJ197" s="68" t="str">
        <f t="shared" si="361"/>
        <v/>
      </c>
      <c r="BK197" s="32"/>
      <c r="BL197" s="120"/>
      <c r="BM197" s="62" t="str">
        <f t="shared" si="321"/>
        <v/>
      </c>
      <c r="BN197" s="62" t="str">
        <f t="shared" si="362"/>
        <v/>
      </c>
      <c r="BO197" s="65" t="str">
        <f t="shared" si="443"/>
        <v/>
      </c>
      <c r="BP197" s="68" t="str">
        <f t="shared" si="363"/>
        <v/>
      </c>
      <c r="BQ197" s="32"/>
      <c r="BR197" s="120"/>
      <c r="BS197" s="62" t="str">
        <f t="shared" si="322"/>
        <v/>
      </c>
      <c r="BT197" s="62" t="str">
        <f t="shared" si="364"/>
        <v/>
      </c>
      <c r="BU197" s="65" t="str">
        <f t="shared" si="444"/>
        <v/>
      </c>
      <c r="BV197" s="68" t="str">
        <f t="shared" si="365"/>
        <v/>
      </c>
      <c r="BW197" s="32"/>
      <c r="BX197" s="120"/>
      <c r="BY197" s="62" t="str">
        <f t="shared" si="323"/>
        <v/>
      </c>
      <c r="BZ197" s="62" t="str">
        <f t="shared" si="366"/>
        <v/>
      </c>
      <c r="CA197" s="65" t="str">
        <f t="shared" si="445"/>
        <v/>
      </c>
      <c r="CB197" s="68" t="str">
        <f t="shared" si="367"/>
        <v/>
      </c>
      <c r="CC197" s="32"/>
      <c r="CD197" s="120"/>
      <c r="CE197" s="62" t="str">
        <f t="shared" si="324"/>
        <v/>
      </c>
      <c r="CF197" s="62" t="str">
        <f t="shared" si="368"/>
        <v/>
      </c>
      <c r="CG197" s="65" t="str">
        <f t="shared" si="446"/>
        <v/>
      </c>
      <c r="CH197" s="68" t="str">
        <f t="shared" si="369"/>
        <v/>
      </c>
      <c r="CI197" s="32"/>
      <c r="CJ197" s="120"/>
      <c r="CK197" s="62" t="str">
        <f t="shared" si="325"/>
        <v/>
      </c>
      <c r="CL197" s="62" t="str">
        <f t="shared" si="370"/>
        <v/>
      </c>
      <c r="CM197" s="65" t="str">
        <f t="shared" si="447"/>
        <v/>
      </c>
      <c r="CN197" s="68" t="str">
        <f t="shared" si="371"/>
        <v/>
      </c>
      <c r="CO197" s="32"/>
      <c r="CP197" s="120"/>
      <c r="CQ197" s="62" t="str">
        <f t="shared" si="326"/>
        <v/>
      </c>
      <c r="CR197" s="62" t="str">
        <f t="shared" si="372"/>
        <v/>
      </c>
      <c r="CS197" s="65" t="str">
        <f t="shared" si="448"/>
        <v/>
      </c>
      <c r="CT197" s="68" t="str">
        <f t="shared" si="373"/>
        <v/>
      </c>
      <c r="CU197" s="32"/>
      <c r="CV197" s="120"/>
      <c r="CW197" s="62" t="str">
        <f t="shared" si="327"/>
        <v/>
      </c>
      <c r="CX197" s="62" t="str">
        <f t="shared" si="374"/>
        <v/>
      </c>
      <c r="CY197" s="65" t="str">
        <f t="shared" si="449"/>
        <v/>
      </c>
      <c r="CZ197" s="68" t="str">
        <f t="shared" si="375"/>
        <v/>
      </c>
      <c r="DA197" s="32"/>
      <c r="DB197" s="120"/>
      <c r="DC197" s="62" t="str">
        <f t="shared" si="328"/>
        <v/>
      </c>
      <c r="DD197" s="62" t="str">
        <f t="shared" si="376"/>
        <v/>
      </c>
      <c r="DE197" s="65" t="str">
        <f t="shared" si="450"/>
        <v/>
      </c>
      <c r="DF197" s="68" t="str">
        <f t="shared" si="377"/>
        <v/>
      </c>
      <c r="DG197" s="32"/>
      <c r="DH197" s="120"/>
      <c r="DI197" s="62" t="str">
        <f t="shared" si="329"/>
        <v/>
      </c>
      <c r="DJ197" s="62" t="str">
        <f t="shared" si="378"/>
        <v/>
      </c>
      <c r="DK197" s="65" t="str">
        <f t="shared" si="451"/>
        <v/>
      </c>
      <c r="DL197" s="68" t="str">
        <f t="shared" si="379"/>
        <v/>
      </c>
      <c r="DM197" s="32"/>
      <c r="DN197" s="120"/>
      <c r="DO197" s="62" t="str">
        <f t="shared" si="330"/>
        <v/>
      </c>
      <c r="DP197" s="62" t="str">
        <f t="shared" si="380"/>
        <v/>
      </c>
      <c r="DQ197" s="65" t="str">
        <f t="shared" si="452"/>
        <v/>
      </c>
      <c r="DR197" s="68" t="str">
        <f t="shared" si="381"/>
        <v/>
      </c>
      <c r="DS197" s="32"/>
      <c r="DT197" s="120"/>
      <c r="DU197" s="62" t="str">
        <f t="shared" si="331"/>
        <v/>
      </c>
      <c r="DV197" s="62" t="str">
        <f t="shared" si="382"/>
        <v/>
      </c>
      <c r="DW197" s="65" t="str">
        <f t="shared" si="453"/>
        <v/>
      </c>
      <c r="DX197" s="68" t="str">
        <f t="shared" si="383"/>
        <v/>
      </c>
      <c r="DY197" s="32"/>
      <c r="DZ197" s="120"/>
      <c r="EA197" s="62" t="str">
        <f t="shared" si="332"/>
        <v/>
      </c>
      <c r="EB197" s="62" t="str">
        <f t="shared" si="384"/>
        <v/>
      </c>
      <c r="EC197" s="65" t="str">
        <f t="shared" si="454"/>
        <v/>
      </c>
      <c r="ED197" s="68" t="str">
        <f t="shared" si="385"/>
        <v/>
      </c>
      <c r="EE197" s="32"/>
      <c r="EF197" s="120"/>
      <c r="EG197" s="62" t="str">
        <f t="shared" si="333"/>
        <v/>
      </c>
      <c r="EH197" s="62" t="str">
        <f t="shared" si="386"/>
        <v/>
      </c>
      <c r="EI197" s="65" t="str">
        <f t="shared" si="455"/>
        <v/>
      </c>
      <c r="EJ197" s="68" t="str">
        <f t="shared" si="387"/>
        <v/>
      </c>
      <c r="EK197" s="32"/>
      <c r="EL197" s="120"/>
      <c r="EM197" s="62" t="str">
        <f t="shared" si="334"/>
        <v/>
      </c>
      <c r="EN197" s="62" t="str">
        <f t="shared" si="388"/>
        <v/>
      </c>
      <c r="EO197" s="65" t="str">
        <f t="shared" si="456"/>
        <v/>
      </c>
      <c r="EP197" s="68" t="str">
        <f t="shared" si="389"/>
        <v/>
      </c>
      <c r="EQ197" s="32"/>
      <c r="ER197" s="120"/>
      <c r="ES197" s="62" t="str">
        <f t="shared" si="335"/>
        <v/>
      </c>
      <c r="ET197" s="62" t="str">
        <f t="shared" si="390"/>
        <v/>
      </c>
      <c r="EU197" s="65" t="str">
        <f t="shared" si="457"/>
        <v/>
      </c>
      <c r="EV197" s="68" t="str">
        <f t="shared" si="391"/>
        <v/>
      </c>
      <c r="EW197" s="32"/>
      <c r="EX197" s="120"/>
      <c r="EY197" s="62" t="str">
        <f t="shared" si="336"/>
        <v/>
      </c>
      <c r="EZ197" s="62" t="str">
        <f t="shared" si="392"/>
        <v/>
      </c>
      <c r="FA197" s="65" t="str">
        <f t="shared" si="458"/>
        <v/>
      </c>
      <c r="FB197" s="68" t="str">
        <f t="shared" si="393"/>
        <v/>
      </c>
      <c r="FC197" s="32"/>
      <c r="FD197" s="120"/>
      <c r="FE197" s="62" t="str">
        <f t="shared" si="337"/>
        <v/>
      </c>
      <c r="FF197" s="62" t="str">
        <f t="shared" si="394"/>
        <v/>
      </c>
      <c r="FG197" s="65" t="str">
        <f t="shared" si="459"/>
        <v/>
      </c>
      <c r="FH197" s="68" t="str">
        <f t="shared" si="395"/>
        <v/>
      </c>
      <c r="FI197" s="32"/>
      <c r="FJ197" s="120"/>
      <c r="FK197" s="62" t="str">
        <f t="shared" si="338"/>
        <v/>
      </c>
      <c r="FL197" s="62" t="str">
        <f t="shared" si="396"/>
        <v/>
      </c>
      <c r="FM197" s="65" t="str">
        <f t="shared" si="460"/>
        <v/>
      </c>
      <c r="FN197" s="68" t="str">
        <f t="shared" si="397"/>
        <v/>
      </c>
      <c r="FO197" s="32"/>
      <c r="FP197" s="120"/>
      <c r="FQ197" s="62" t="str">
        <f t="shared" si="339"/>
        <v/>
      </c>
      <c r="FR197" s="62" t="str">
        <f t="shared" si="398"/>
        <v/>
      </c>
      <c r="FS197" s="65" t="str">
        <f t="shared" si="461"/>
        <v/>
      </c>
      <c r="FT197" s="68" t="str">
        <f t="shared" si="399"/>
        <v/>
      </c>
      <c r="FU197" s="32"/>
      <c r="FV197" s="120"/>
      <c r="FW197" s="62" t="str">
        <f t="shared" si="340"/>
        <v/>
      </c>
      <c r="FX197" s="62" t="str">
        <f t="shared" si="400"/>
        <v/>
      </c>
      <c r="FY197" s="65" t="str">
        <f t="shared" si="462"/>
        <v/>
      </c>
      <c r="FZ197" s="68" t="str">
        <f t="shared" si="401"/>
        <v/>
      </c>
      <c r="GA197" s="32"/>
      <c r="GC197" s="7" t="str">
        <f t="shared" si="402"/>
        <v/>
      </c>
      <c r="GD197" s="7" t="str">
        <f t="shared" ca="1" si="341"/>
        <v/>
      </c>
      <c r="GT197" s="71" t="str">
        <f>IF(GT$9="", "", IF(AND(NOT('Personnel Details'!$N$11=""), $B197&gt;='Personnel Details'!$N$11), 'Personnel Details'!$O$11, IF(AND(NOT('Personnel Details'!$I$11=""), $B197&gt;='Personnel Details'!$I$11), 'Personnel Details'!$J$11, 'Personnel Details'!$E$11)))</f>
        <v/>
      </c>
      <c r="GU197" s="59" t="str">
        <f>IF(GT$9="", "", IF(AND(NOT('Personnel Details'!$N$11=""), $B197&gt;='Personnel Details'!$N$11), IF('Personnel Details'!$P$11="","", 'Personnel Details'!$P$11), IF(AND(NOT('Personnel Details'!$I$11=""), $B197&gt;='Personnel Details'!$I$11), IF('Personnel Details'!$K$11="", "", 'Personnel Details'!$K$11), IF('Personnel Details'!$F$11="", "", 'Personnel Details'!$F$11))))</f>
        <v/>
      </c>
      <c r="GV197" s="74" t="str">
        <f>IF(GT$9="", "", IF(AND(NOT('Personnel Details'!$N$11=""), $B197&gt;='Personnel Details'!$N$11), 'Personnel Details'!$Q$11, IF(AND(NOT('Personnel Details'!$I$11=""), $B197&gt;='Personnel Details'!$I$11), 'Personnel Details'!$L$11, 'Personnel Details'!$G$11)))</f>
        <v/>
      </c>
      <c r="GW197" s="59" t="str">
        <f t="shared" si="403"/>
        <v/>
      </c>
      <c r="GX197" s="53"/>
      <c r="GZ197" s="78" t="str">
        <f>IF(GZ$9="", "", IF(AND(NOT('Personnel Details'!$N$12=""), $B197&gt;='Personnel Details'!$N$12), 'Personnel Details'!$O$12, IF(AND(NOT('Personnel Details'!$I$12=""), $B197&gt;='Personnel Details'!$I$12), 'Personnel Details'!$J$12, 'Personnel Details'!$E$12)))</f>
        <v/>
      </c>
      <c r="HA197" s="59" t="str">
        <f>IF(GZ$9="", "", IF(AND(NOT('Personnel Details'!$N$12=""), $B197&gt;='Personnel Details'!$N$12), IF('Personnel Details'!$P$12="","", 'Personnel Details'!$P$12), IF(AND(NOT('Personnel Details'!$I$12=""), $B197&gt;='Personnel Details'!$I$12), IF('Personnel Details'!$K$12="", "", 'Personnel Details'!$K$12), IF('Personnel Details'!$F$12="", "", 'Personnel Details'!$F$12))))</f>
        <v/>
      </c>
      <c r="HB197" s="79" t="str">
        <f>IF(GZ$9="", "", IF(AND(NOT('Personnel Details'!$N$12=""), $B197&gt;='Personnel Details'!$N$12), 'Personnel Details'!$Q$12, IF(AND(NOT('Personnel Details'!$I$12=""), $B197&gt;='Personnel Details'!$I$12), 'Personnel Details'!$L$12, 'Personnel Details'!$G$12)))</f>
        <v/>
      </c>
      <c r="HC197" s="59" t="str">
        <f t="shared" si="404"/>
        <v/>
      </c>
      <c r="HD197" s="53"/>
      <c r="HF197" s="78" t="str">
        <f>IF(HF$9="", "", IF(AND(NOT('Personnel Details'!$N$13=""), $B197&gt;='Personnel Details'!$N$13), 'Personnel Details'!$O$13, IF(AND(NOT('Personnel Details'!$I$13=""), $B197&gt;='Personnel Details'!$I$13), 'Personnel Details'!$J$13, 'Personnel Details'!$E$13)))</f>
        <v/>
      </c>
      <c r="HG197" s="59" t="str">
        <f>IF(HF$9="", "", IF(AND(NOT('Personnel Details'!$N$13=""), $B197&gt;='Personnel Details'!$N$13), IF('Personnel Details'!$P$13="","", 'Personnel Details'!$P$13), IF(AND(NOT('Personnel Details'!$I$13=""), $B197&gt;='Personnel Details'!$I$13), IF('Personnel Details'!$K$13="", "", 'Personnel Details'!$K$13), IF('Personnel Details'!$F$13="", "", 'Personnel Details'!$F$13))))</f>
        <v/>
      </c>
      <c r="HH197" s="79" t="str">
        <f>IF(HF$9="", "", IF(AND(NOT('Personnel Details'!$N$13=""), $B197&gt;='Personnel Details'!$N$13), 'Personnel Details'!$Q$13, IF(AND(NOT('Personnel Details'!$I$13=""), $B197&gt;='Personnel Details'!$I$13), 'Personnel Details'!$L$13, 'Personnel Details'!$G$13)))</f>
        <v/>
      </c>
      <c r="HI197" s="59" t="str">
        <f t="shared" si="405"/>
        <v/>
      </c>
      <c r="HJ197" s="53"/>
      <c r="HL197" s="78" t="str">
        <f>IF(HL$9="", "", IF(AND(NOT('Personnel Details'!$N$14=""), $B197&gt;='Personnel Details'!$N$14), 'Personnel Details'!$O$14, IF(AND(NOT('Personnel Details'!$I$14=""), $B197&gt;='Personnel Details'!$I$14), 'Personnel Details'!$J$14, 'Personnel Details'!$E$14)))</f>
        <v/>
      </c>
      <c r="HM197" s="59" t="str">
        <f>IF(HL$9="", "", IF(AND(NOT('Personnel Details'!$N$14=""), $B197&gt;='Personnel Details'!$N$14), IF('Personnel Details'!$P$14="","", 'Personnel Details'!$P$14), IF(AND(NOT('Personnel Details'!$I$14=""), $B197&gt;='Personnel Details'!$I$14), IF('Personnel Details'!$K$14="", "", 'Personnel Details'!$K$14), IF('Personnel Details'!$F$14="", "", 'Personnel Details'!$F$14))))</f>
        <v/>
      </c>
      <c r="HN197" s="79" t="str">
        <f>IF(HL$9="", "", IF(AND(NOT('Personnel Details'!$N$14=""), $B197&gt;='Personnel Details'!$N$14), 'Personnel Details'!$Q$14, IF(AND(NOT('Personnel Details'!$I$14=""), $B197&gt;='Personnel Details'!$I$14), 'Personnel Details'!$L$14, 'Personnel Details'!$G$14)))</f>
        <v/>
      </c>
      <c r="HO197" s="59" t="str">
        <f t="shared" si="406"/>
        <v/>
      </c>
      <c r="HP197" s="53"/>
      <c r="HR197" s="78" t="str">
        <f>IF(HR$9="", "", IF(AND(NOT('Personnel Details'!$N$15=""), $B197&gt;='Personnel Details'!$N$15), 'Personnel Details'!$O$15, IF(AND(NOT('Personnel Details'!$I$15=""), $B197&gt;='Personnel Details'!$I$15), 'Personnel Details'!$J$15, 'Personnel Details'!$E$15)))</f>
        <v/>
      </c>
      <c r="HS197" s="59" t="str">
        <f>IF(HR$9="", "", IF(AND(NOT('Personnel Details'!$N$15=""), $B197&gt;='Personnel Details'!$N$15), IF('Personnel Details'!$P$15="","", 'Personnel Details'!$P$15), IF(AND(NOT('Personnel Details'!$I$15=""), $B197&gt;='Personnel Details'!$I$15), IF('Personnel Details'!$K$15="", "", 'Personnel Details'!$K$15), IF('Personnel Details'!$F$15="", "", 'Personnel Details'!$F$15))))</f>
        <v/>
      </c>
      <c r="HT197" s="79" t="str">
        <f>IF(HR$9="", "", IF(AND(NOT('Personnel Details'!$N$15=""), $B197&gt;='Personnel Details'!$N$15), 'Personnel Details'!$Q$15, IF(AND(NOT('Personnel Details'!$I$15=""), $B197&gt;='Personnel Details'!$I$15), 'Personnel Details'!$L$15, 'Personnel Details'!$G$15)))</f>
        <v/>
      </c>
      <c r="HU197" s="59" t="str">
        <f t="shared" si="407"/>
        <v/>
      </c>
      <c r="HV197" s="53"/>
      <c r="HX197" s="78" t="str">
        <f>IF(HX$9="", "", IF(AND(NOT('Personnel Details'!$N$16=""), $B197&gt;='Personnel Details'!$N$16), 'Personnel Details'!$O$16, IF(AND(NOT('Personnel Details'!$I$16=""), $B197&gt;='Personnel Details'!$I$16), 'Personnel Details'!$J$16, 'Personnel Details'!$E$16)))</f>
        <v/>
      </c>
      <c r="HY197" s="59" t="str">
        <f>IF(HX$9="", "", IF(AND(NOT('Personnel Details'!$N$16=""), $B197&gt;='Personnel Details'!$N$16), IF('Personnel Details'!$P$16="","", 'Personnel Details'!$P$16), IF(AND(NOT('Personnel Details'!$I$16=""), $B197&gt;='Personnel Details'!$I$16), IF('Personnel Details'!$K$16="", "", 'Personnel Details'!$K$16), IF('Personnel Details'!$F$16="", "", 'Personnel Details'!$F$16))))</f>
        <v/>
      </c>
      <c r="HZ197" s="79" t="str">
        <f>IF(HX$9="", "", IF(AND(NOT('Personnel Details'!$N$16=""), $B197&gt;='Personnel Details'!$N$16), 'Personnel Details'!$Q$16, IF(AND(NOT('Personnel Details'!$I$16=""), $B197&gt;='Personnel Details'!$I$16), 'Personnel Details'!$L$16, 'Personnel Details'!$G$16)))</f>
        <v/>
      </c>
      <c r="IA197" s="59" t="str">
        <f t="shared" si="408"/>
        <v/>
      </c>
      <c r="IB197" s="53"/>
      <c r="ID197" s="78" t="str">
        <f>IF(ID$9="", "", IF(AND(NOT('Personnel Details'!$N$17=""), $B197&gt;='Personnel Details'!$N$17), 'Personnel Details'!$O$17, IF(AND(NOT('Personnel Details'!$I$17=""), $B197&gt;='Personnel Details'!$I$17), 'Personnel Details'!$J$17, 'Personnel Details'!$E$17)))</f>
        <v/>
      </c>
      <c r="IE197" s="59" t="str">
        <f>IF(ID$9="", "", IF(AND(NOT('Personnel Details'!$N$17=""), $B197&gt;='Personnel Details'!$N$17), IF('Personnel Details'!$P$17="","", 'Personnel Details'!$P$17), IF(AND(NOT('Personnel Details'!$I$17=""), $B197&gt;='Personnel Details'!$I$17), IF('Personnel Details'!$K$17="", "", 'Personnel Details'!$K$17), IF('Personnel Details'!$F$17="", "", 'Personnel Details'!$F$17))))</f>
        <v/>
      </c>
      <c r="IF197" s="79" t="str">
        <f>IF(ID$9="", "", IF(AND(NOT('Personnel Details'!$N$17=""), $B197&gt;='Personnel Details'!$N$17), 'Personnel Details'!$Q$17, IF(AND(NOT('Personnel Details'!$I$17=""), $B197&gt;='Personnel Details'!$I$17), 'Personnel Details'!$L$17, 'Personnel Details'!$G$17)))</f>
        <v/>
      </c>
      <c r="IG197" s="59" t="str">
        <f t="shared" si="409"/>
        <v/>
      </c>
      <c r="IH197" s="53"/>
      <c r="IJ197" s="78" t="str">
        <f>IF(IJ$9="", "", IF(AND(NOT('Personnel Details'!$N$18=""), $B197&gt;='Personnel Details'!$N$18), 'Personnel Details'!$O$18, IF(AND(NOT('Personnel Details'!$I$18=""), $B197&gt;='Personnel Details'!$I$18), 'Personnel Details'!$J$18, 'Personnel Details'!$E$18)))</f>
        <v/>
      </c>
      <c r="IK197" s="59" t="str">
        <f>IF(IJ$9="", "", IF(AND(NOT('Personnel Details'!$N$18=""), $B197&gt;='Personnel Details'!$N$18), IF('Personnel Details'!$P$18="","", 'Personnel Details'!$P$18), IF(AND(NOT('Personnel Details'!$I$18=""), $B197&gt;='Personnel Details'!$I$18), IF('Personnel Details'!$K$18="", "", 'Personnel Details'!$K$18), IF('Personnel Details'!$F$18="", "", 'Personnel Details'!$F$18))))</f>
        <v/>
      </c>
      <c r="IL197" s="79" t="str">
        <f>IF(IJ$9="", "", IF(AND(NOT('Personnel Details'!$N$18=""), $B197&gt;='Personnel Details'!$N$18), 'Personnel Details'!$Q$18, IF(AND(NOT('Personnel Details'!$I$18=""), $B197&gt;='Personnel Details'!$I$18), 'Personnel Details'!$L$18, 'Personnel Details'!$G$18)))</f>
        <v/>
      </c>
      <c r="IM197" s="59" t="str">
        <f t="shared" si="410"/>
        <v/>
      </c>
      <c r="IN197" s="53"/>
      <c r="IP197" s="78" t="str">
        <f>IF(IP$9="", "", IF(AND(NOT('Personnel Details'!$N$19=""), $B197&gt;='Personnel Details'!$N$19), 'Personnel Details'!$O$19, IF(AND(NOT('Personnel Details'!$I$19=""), $B197&gt;='Personnel Details'!$I$19), 'Personnel Details'!$J$19, 'Personnel Details'!$E$19)))</f>
        <v/>
      </c>
      <c r="IQ197" s="59" t="str">
        <f>IF(IP$9="", "", IF(AND(NOT('Personnel Details'!$N$19=""), $B197&gt;='Personnel Details'!$N$19), IF('Personnel Details'!$P$19="","", 'Personnel Details'!$P$19), IF(AND(NOT('Personnel Details'!$I$19=""), $B197&gt;='Personnel Details'!$I$19), IF('Personnel Details'!$K$19="", "", 'Personnel Details'!$K$19), IF('Personnel Details'!$F$19="", "", 'Personnel Details'!$F$19))))</f>
        <v/>
      </c>
      <c r="IR197" s="79" t="str">
        <f>IF(IP$9="", "", IF(AND(NOT('Personnel Details'!$N$19=""), $B197&gt;='Personnel Details'!$N$19), 'Personnel Details'!$Q$19, IF(AND(NOT('Personnel Details'!$I$19=""), $B197&gt;='Personnel Details'!$I$19), 'Personnel Details'!$L$19, 'Personnel Details'!$G$19)))</f>
        <v/>
      </c>
      <c r="IS197" s="59" t="str">
        <f t="shared" si="411"/>
        <v/>
      </c>
      <c r="IT197" s="53"/>
      <c r="IV197" s="78" t="str">
        <f>IF(IV$9="", "", IF(AND(NOT('Personnel Details'!$N$20=""), $B197&gt;='Personnel Details'!$N$20), 'Personnel Details'!$O$20, IF(AND(NOT('Personnel Details'!$I$20=""), $B197&gt;='Personnel Details'!$I$20), 'Personnel Details'!$J$20, 'Personnel Details'!$E$20)))</f>
        <v/>
      </c>
      <c r="IW197" s="59" t="str">
        <f>IF(IV$9="", "", IF(AND(NOT('Personnel Details'!$N$20=""), $B197&gt;='Personnel Details'!$N$20), IF('Personnel Details'!$P$20="","", 'Personnel Details'!$P$20), IF(AND(NOT('Personnel Details'!$I$20=""), $B197&gt;='Personnel Details'!$I$20), IF('Personnel Details'!$K$20="", "", 'Personnel Details'!$K$20), IF('Personnel Details'!$F$20="", "", 'Personnel Details'!$F$20))))</f>
        <v/>
      </c>
      <c r="IX197" s="79" t="str">
        <f>IF(IV$9="", "", IF(AND(NOT('Personnel Details'!$N$20=""), $B197&gt;='Personnel Details'!$N$20), 'Personnel Details'!$Q$20, IF(AND(NOT('Personnel Details'!$I$20=""), $B197&gt;='Personnel Details'!$I$20), 'Personnel Details'!$L$20, 'Personnel Details'!$G$20)))</f>
        <v/>
      </c>
      <c r="IY197" s="59" t="str">
        <f t="shared" si="412"/>
        <v/>
      </c>
      <c r="IZ197" s="53"/>
      <c r="JB197" s="78" t="str">
        <f>IF(JB$9="", "", IF(AND(NOT('Personnel Details'!$N$21=""), $B197&gt;='Personnel Details'!$N$21), 'Personnel Details'!$O$21, IF(AND(NOT('Personnel Details'!$I$21=""), $B197&gt;='Personnel Details'!$I$21), 'Personnel Details'!$J$21, 'Personnel Details'!$E$21)))</f>
        <v/>
      </c>
      <c r="JC197" s="59" t="str">
        <f>IF(JB$9="", "", IF(AND(NOT('Personnel Details'!$N$21=""), $B197&gt;='Personnel Details'!$N$21), IF('Personnel Details'!$P$21="","", 'Personnel Details'!$P$21), IF(AND(NOT('Personnel Details'!$I$21=""), $B197&gt;='Personnel Details'!$I$21), IF('Personnel Details'!$K$21="", "", 'Personnel Details'!$K$21), IF('Personnel Details'!$F$21="", "", 'Personnel Details'!$F$21))))</f>
        <v/>
      </c>
      <c r="JD197" s="79" t="str">
        <f>IF(JB$9="", "", IF(AND(NOT('Personnel Details'!$N$21=""), $B197&gt;='Personnel Details'!$N$21), 'Personnel Details'!$Q$21, IF(AND(NOT('Personnel Details'!$I$21=""), $B197&gt;='Personnel Details'!$I$21), 'Personnel Details'!$L$21, 'Personnel Details'!$G$21)))</f>
        <v/>
      </c>
      <c r="JE197" s="59" t="str">
        <f t="shared" si="413"/>
        <v/>
      </c>
      <c r="JF197" s="53"/>
      <c r="JH197" s="78" t="str">
        <f>IF(JH$9="", "", IF(AND(NOT('Personnel Details'!$N$22=""), $B197&gt;='Personnel Details'!$N$22), 'Personnel Details'!$O$22, IF(AND(NOT('Personnel Details'!$I$22=""), $B197&gt;='Personnel Details'!$I$22), 'Personnel Details'!$J$22, 'Personnel Details'!$E$22)))</f>
        <v/>
      </c>
      <c r="JI197" s="59" t="str">
        <f>IF(JH$9="", "", IF(AND(NOT('Personnel Details'!$N$22=""), $B197&gt;='Personnel Details'!$N$22), IF('Personnel Details'!$P$22="","", 'Personnel Details'!$P$22), IF(AND(NOT('Personnel Details'!$I$22=""), $B197&gt;='Personnel Details'!$I$22), IF('Personnel Details'!$K$22="", "", 'Personnel Details'!$K$22), IF('Personnel Details'!$F$22="", "", 'Personnel Details'!$F$22))))</f>
        <v/>
      </c>
      <c r="JJ197" s="79" t="str">
        <f>IF(JH$9="", "", IF(AND(NOT('Personnel Details'!$N$22=""), $B197&gt;='Personnel Details'!$N$22), 'Personnel Details'!$Q$22, IF(AND(NOT('Personnel Details'!$I$22=""), $B197&gt;='Personnel Details'!$I$22), 'Personnel Details'!$L$22, 'Personnel Details'!$G$22)))</f>
        <v/>
      </c>
      <c r="JK197" s="59" t="str">
        <f t="shared" si="414"/>
        <v/>
      </c>
      <c r="JL197" s="53"/>
      <c r="JN197" s="78" t="str">
        <f>IF(JN$9="", "", IF(AND(NOT('Personnel Details'!$N$23=""), $B197&gt;='Personnel Details'!$N$23), 'Personnel Details'!$O$23, IF(AND(NOT('Personnel Details'!$I$23=""), $B197&gt;='Personnel Details'!$I$23), 'Personnel Details'!$J$23, 'Personnel Details'!$E$23)))</f>
        <v/>
      </c>
      <c r="JO197" s="59" t="str">
        <f>IF(JN$9="", "", IF(AND(NOT('Personnel Details'!$N$23=""), $B197&gt;='Personnel Details'!$N$23), IF('Personnel Details'!$P$23="","", 'Personnel Details'!$P$23), IF(AND(NOT('Personnel Details'!$I$23=""), $B197&gt;='Personnel Details'!$I$23), IF('Personnel Details'!$K$23="", "", 'Personnel Details'!$K$23), IF('Personnel Details'!$F$23="", "", 'Personnel Details'!$F$23))))</f>
        <v/>
      </c>
      <c r="JP197" s="79" t="str">
        <f>IF(JN$9="", "", IF(AND(NOT('Personnel Details'!$N$23=""), $B197&gt;='Personnel Details'!$N$23), 'Personnel Details'!$Q$23, IF(AND(NOT('Personnel Details'!$I$23=""), $B197&gt;='Personnel Details'!$I$23), 'Personnel Details'!$L$23, 'Personnel Details'!$G$23)))</f>
        <v/>
      </c>
      <c r="JQ197" s="59" t="str">
        <f t="shared" si="415"/>
        <v/>
      </c>
      <c r="JR197" s="53"/>
      <c r="JT197" s="78" t="str">
        <f>IF(JT$9="", "", IF(AND(NOT('Personnel Details'!$N$24=""), $B197&gt;='Personnel Details'!$N$24), 'Personnel Details'!$O$24, IF(AND(NOT('Personnel Details'!$I$24=""), $B197&gt;='Personnel Details'!$I$24), 'Personnel Details'!$J$24, 'Personnel Details'!$E$24)))</f>
        <v/>
      </c>
      <c r="JU197" s="59" t="str">
        <f>IF(JT$9="", "", IF(AND(NOT('Personnel Details'!$N$24=""), $B197&gt;='Personnel Details'!$N$24), IF('Personnel Details'!$P$24="","", 'Personnel Details'!$P$24), IF(AND(NOT('Personnel Details'!$I$24=""), $B197&gt;='Personnel Details'!$I$24), IF('Personnel Details'!$K$24="", "", 'Personnel Details'!$K$24), IF('Personnel Details'!$F$24="", "", 'Personnel Details'!$F$24))))</f>
        <v/>
      </c>
      <c r="JV197" s="79" t="str">
        <f>IF(JT$9="", "", IF(AND(NOT('Personnel Details'!$N$24=""), $B197&gt;='Personnel Details'!$N$24), 'Personnel Details'!$Q$24, IF(AND(NOT('Personnel Details'!$I$24=""), $B197&gt;='Personnel Details'!$I$24), 'Personnel Details'!$L$24, 'Personnel Details'!$G$24)))</f>
        <v/>
      </c>
      <c r="JW197" s="59" t="str">
        <f t="shared" si="416"/>
        <v/>
      </c>
      <c r="JX197" s="53"/>
      <c r="JZ197" s="78" t="str">
        <f>IF(JZ$9="", "", IF(AND(NOT('Personnel Details'!$N$25=""), $B197&gt;='Personnel Details'!$N$25), 'Personnel Details'!$O$25, IF(AND(NOT('Personnel Details'!$I$25=""), $B197&gt;='Personnel Details'!$I$25), 'Personnel Details'!$J$25, 'Personnel Details'!$E$25)))</f>
        <v/>
      </c>
      <c r="KA197" s="59" t="str">
        <f>IF(JZ$9="", "", IF(AND(NOT('Personnel Details'!$N$25=""), $B197&gt;='Personnel Details'!$N$25), IF('Personnel Details'!$P$25="","", 'Personnel Details'!$P$25), IF(AND(NOT('Personnel Details'!$I$25=""), $B197&gt;='Personnel Details'!$I$25), IF('Personnel Details'!$K$25="", "", 'Personnel Details'!$K$25), IF('Personnel Details'!$F$25="", "", 'Personnel Details'!$F$25))))</f>
        <v/>
      </c>
      <c r="KB197" s="79" t="str">
        <f>IF(JZ$9="", "", IF(AND(NOT('Personnel Details'!$N$25=""), $B197&gt;='Personnel Details'!$N$25), 'Personnel Details'!$Q$25, IF(AND(NOT('Personnel Details'!$I$25=""), $B197&gt;='Personnel Details'!$I$25), 'Personnel Details'!$L$25, 'Personnel Details'!$G$25)))</f>
        <v/>
      </c>
      <c r="KC197" s="59" t="str">
        <f t="shared" si="417"/>
        <v/>
      </c>
      <c r="KD197" s="53"/>
      <c r="KF197" s="78" t="str">
        <f>IF(KF$9="", "", IF(AND(NOT('Personnel Details'!$N$26=""), $B197&gt;='Personnel Details'!$N$26), 'Personnel Details'!$O$26, IF(AND(NOT('Personnel Details'!$I$26=""), $B197&gt;='Personnel Details'!$I$26), 'Personnel Details'!$J$26, 'Personnel Details'!$E$26)))</f>
        <v/>
      </c>
      <c r="KG197" s="59" t="str">
        <f>IF(KF$9="", "", IF(AND(NOT('Personnel Details'!$N$26=""), $B197&gt;='Personnel Details'!$N$26), IF('Personnel Details'!$P$26="","", 'Personnel Details'!$P$26), IF(AND(NOT('Personnel Details'!$I$26=""), $B197&gt;='Personnel Details'!$I$26), IF('Personnel Details'!$K$26="", "", 'Personnel Details'!$K$26), IF('Personnel Details'!$F$26="", "", 'Personnel Details'!$F$26))))</f>
        <v/>
      </c>
      <c r="KH197" s="79" t="str">
        <f>IF(KF$9="", "", IF(AND(NOT('Personnel Details'!$N$26=""), $B197&gt;='Personnel Details'!$N$26), 'Personnel Details'!$Q$26, IF(AND(NOT('Personnel Details'!$I$26=""), $B197&gt;='Personnel Details'!$I$26), 'Personnel Details'!$L$26, 'Personnel Details'!$G$26)))</f>
        <v/>
      </c>
      <c r="KI197" s="59" t="str">
        <f t="shared" si="418"/>
        <v/>
      </c>
      <c r="KJ197" s="53"/>
      <c r="KL197" s="78" t="str">
        <f>IF(KL$9="", "", IF(AND(NOT('Personnel Details'!$N$27=""), $B197&gt;='Personnel Details'!$N$27), 'Personnel Details'!$O$27, IF(AND(NOT('Personnel Details'!$I$27=""), $B197&gt;='Personnel Details'!$I$27), 'Personnel Details'!$J$27, 'Personnel Details'!$E$27)))</f>
        <v/>
      </c>
      <c r="KM197" s="59" t="str">
        <f>IF(KL$9="", "", IF(AND(NOT('Personnel Details'!$N$27=""), $B197&gt;='Personnel Details'!$N$27), IF('Personnel Details'!$P$27="","", 'Personnel Details'!$P$27), IF(AND(NOT('Personnel Details'!$I$27=""), $B197&gt;='Personnel Details'!$I$27), IF('Personnel Details'!$K$27="", "", 'Personnel Details'!$K$27), IF('Personnel Details'!$F$27="", "", 'Personnel Details'!$F$27))))</f>
        <v/>
      </c>
      <c r="KN197" s="79" t="str">
        <f>IF(KL$9="", "", IF(AND(NOT('Personnel Details'!$N$27=""), $B197&gt;='Personnel Details'!$N$27), 'Personnel Details'!$Q$27, IF(AND(NOT('Personnel Details'!$I$27=""), $B197&gt;='Personnel Details'!$I$27), 'Personnel Details'!$L$27, 'Personnel Details'!$G$27)))</f>
        <v/>
      </c>
      <c r="KO197" s="59" t="str">
        <f t="shared" si="419"/>
        <v/>
      </c>
      <c r="KP197" s="53"/>
      <c r="KR197" s="78" t="str">
        <f>IF(KR$9="", "", IF(AND(NOT('Personnel Details'!$N$28=""), $B197&gt;='Personnel Details'!$N$28), 'Personnel Details'!$O$28, IF(AND(NOT('Personnel Details'!$I$28=""), $B197&gt;='Personnel Details'!$I$28), 'Personnel Details'!$J$28, 'Personnel Details'!$E$28)))</f>
        <v/>
      </c>
      <c r="KS197" s="59" t="str">
        <f>IF(KR$9="", "", IF(AND(NOT('Personnel Details'!$N$28=""), $B197&gt;='Personnel Details'!$N$28), IF('Personnel Details'!$P$28="","", 'Personnel Details'!$P$28), IF(AND(NOT('Personnel Details'!$I$28=""), $B197&gt;='Personnel Details'!$I$28), IF('Personnel Details'!$K$28="", "", 'Personnel Details'!$K$28), IF('Personnel Details'!$F$28="", "", 'Personnel Details'!$F$28))))</f>
        <v/>
      </c>
      <c r="KT197" s="79" t="str">
        <f>IF(KR$9="", "", IF(AND(NOT('Personnel Details'!$N$28=""), $B197&gt;='Personnel Details'!$N$28), 'Personnel Details'!$Q$28, IF(AND(NOT('Personnel Details'!$I$28=""), $B197&gt;='Personnel Details'!$I$28), 'Personnel Details'!$L$28, 'Personnel Details'!$G$28)))</f>
        <v/>
      </c>
      <c r="KU197" s="59" t="str">
        <f t="shared" si="420"/>
        <v/>
      </c>
      <c r="KV197" s="53"/>
      <c r="KX197" s="78" t="str">
        <f>IF(KX$9="", "", IF(AND(NOT('Personnel Details'!$N$29=""), $B197&gt;='Personnel Details'!$N$29), 'Personnel Details'!$O$29, IF(AND(NOT('Personnel Details'!$I$29=""), $B197&gt;='Personnel Details'!$I$29), 'Personnel Details'!$J$29, 'Personnel Details'!$E$29)))</f>
        <v/>
      </c>
      <c r="KY197" s="59" t="str">
        <f>IF(KX$9="", "", IF(AND(NOT('Personnel Details'!$N$29=""), $B197&gt;='Personnel Details'!$N$29), IF('Personnel Details'!$P$29="","", 'Personnel Details'!$P$29), IF(AND(NOT('Personnel Details'!$I$29=""), $B197&gt;='Personnel Details'!$I$29), IF('Personnel Details'!$K$29="", "", 'Personnel Details'!$K$29), IF('Personnel Details'!$F$29="", "", 'Personnel Details'!$F$29))))</f>
        <v/>
      </c>
      <c r="KZ197" s="79" t="str">
        <f>IF(KX$9="", "", IF(AND(NOT('Personnel Details'!$N$29=""), $B197&gt;='Personnel Details'!$N$29), 'Personnel Details'!$Q$29, IF(AND(NOT('Personnel Details'!$I$29=""), $B197&gt;='Personnel Details'!$I$29), 'Personnel Details'!$L$29, 'Personnel Details'!$G$29)))</f>
        <v/>
      </c>
      <c r="LA197" s="59" t="str">
        <f t="shared" si="421"/>
        <v/>
      </c>
      <c r="LB197" s="53"/>
      <c r="LD197" s="78" t="str">
        <f>IF(LD$9="", "", IF(AND(NOT('Personnel Details'!$N$30=""), $B197&gt;='Personnel Details'!$N$30), 'Personnel Details'!$O$30, IF(AND(NOT('Personnel Details'!$I$30=""), $B197&gt;='Personnel Details'!$I$30), 'Personnel Details'!$J$30, 'Personnel Details'!$E$30)))</f>
        <v/>
      </c>
      <c r="LE197" s="59" t="str">
        <f>IF(LD$9="", "", IF(AND(NOT('Personnel Details'!$N$30=""), $B197&gt;='Personnel Details'!$N$30), IF('Personnel Details'!$P$30="","", 'Personnel Details'!$P$30), IF(AND(NOT('Personnel Details'!$I$30=""), $B197&gt;='Personnel Details'!$I$30), IF('Personnel Details'!$K$30="", "", 'Personnel Details'!$K$30), IF('Personnel Details'!$F$30="", "", 'Personnel Details'!$F$30))))</f>
        <v/>
      </c>
      <c r="LF197" s="79" t="str">
        <f>IF(LD$9="", "", IF(AND(NOT('Personnel Details'!$N$30=""), $B197&gt;='Personnel Details'!$N$30), 'Personnel Details'!$Q$30, IF(AND(NOT('Personnel Details'!$I$30=""), $B197&gt;='Personnel Details'!$I$30), 'Personnel Details'!$L$30, 'Personnel Details'!$G$30)))</f>
        <v/>
      </c>
      <c r="LG197" s="59" t="str">
        <f t="shared" si="422"/>
        <v/>
      </c>
      <c r="LH197" s="53"/>
      <c r="LJ197" s="78" t="str">
        <f>IF(LJ$9="", "", IF(AND(NOT('Personnel Details'!$N$31=""), $B197&gt;='Personnel Details'!$N$31), 'Personnel Details'!$O$31, IF(AND(NOT('Personnel Details'!$I$31=""), $B197&gt;='Personnel Details'!$I$31), 'Personnel Details'!$J$31, 'Personnel Details'!$E$31)))</f>
        <v/>
      </c>
      <c r="LK197" s="59" t="str">
        <f>IF(LJ$9="", "", IF(AND(NOT('Personnel Details'!$N$31=""), $B197&gt;='Personnel Details'!$N$31), IF('Personnel Details'!$P$31="","", 'Personnel Details'!$P$31), IF(AND(NOT('Personnel Details'!$I$31=""), $B197&gt;='Personnel Details'!$I$31), IF('Personnel Details'!$K$31="", "", 'Personnel Details'!$K$31), IF('Personnel Details'!$F$31="", "", 'Personnel Details'!$F$31))))</f>
        <v/>
      </c>
      <c r="LL197" s="79" t="str">
        <f>IF(LJ$9="", "", IF(AND(NOT('Personnel Details'!$N$31=""), $B197&gt;='Personnel Details'!$N$31), 'Personnel Details'!$Q$31, IF(AND(NOT('Personnel Details'!$I$31=""), $B197&gt;='Personnel Details'!$I$31), 'Personnel Details'!$L$31, 'Personnel Details'!$G$31)))</f>
        <v/>
      </c>
      <c r="LM197" s="59" t="str">
        <f t="shared" si="423"/>
        <v/>
      </c>
      <c r="LN197" s="53"/>
      <c r="LP197" s="78" t="str">
        <f>IF(LP$9="", "", IF(AND(NOT('Personnel Details'!$N$32=""), $B197&gt;='Personnel Details'!$N$32), 'Personnel Details'!$O$32, IF(AND(NOT('Personnel Details'!$I$32=""), $B197&gt;='Personnel Details'!$I$32), 'Personnel Details'!$J$32, 'Personnel Details'!$E$32)))</f>
        <v/>
      </c>
      <c r="LQ197" s="59" t="str">
        <f>IF(LP$9="", "", IF(AND(NOT('Personnel Details'!$N$32=""), $B197&gt;='Personnel Details'!$N$32), IF('Personnel Details'!$P$32="","", 'Personnel Details'!$P$32), IF(AND(NOT('Personnel Details'!$I$32=""), $B197&gt;='Personnel Details'!$I$32), IF('Personnel Details'!$K$32="", "", 'Personnel Details'!$K$32), IF('Personnel Details'!$F$32="", "", 'Personnel Details'!$F$32))))</f>
        <v/>
      </c>
      <c r="LR197" s="79" t="str">
        <f>IF(LP$9="", "", IF(AND(NOT('Personnel Details'!$N$32=""), $B197&gt;='Personnel Details'!$N$32), 'Personnel Details'!$Q$32, IF(AND(NOT('Personnel Details'!$I$32=""), $B197&gt;='Personnel Details'!$I$32), 'Personnel Details'!$L$32, 'Personnel Details'!$G$32)))</f>
        <v/>
      </c>
      <c r="LS197" s="59" t="str">
        <f t="shared" si="424"/>
        <v/>
      </c>
      <c r="LT197" s="53"/>
      <c r="LV197" s="78" t="str">
        <f>IF(LV$9="", "", IF(AND(NOT('Personnel Details'!$N$33=""), $B197&gt;='Personnel Details'!$N$33), 'Personnel Details'!$O$33, IF(AND(NOT('Personnel Details'!$I$33=""), $B197&gt;='Personnel Details'!$I$33), 'Personnel Details'!$J$33, 'Personnel Details'!$E$33)))</f>
        <v/>
      </c>
      <c r="LW197" s="59" t="str">
        <f>IF(LV$9="", "", IF(AND(NOT('Personnel Details'!$N$33=""), $B197&gt;='Personnel Details'!$N$33), IF('Personnel Details'!$P$33="","", 'Personnel Details'!$P$33), IF(AND(NOT('Personnel Details'!$I$33=""), $B197&gt;='Personnel Details'!$I$33), IF('Personnel Details'!$K$33="", "", 'Personnel Details'!$K$33), IF('Personnel Details'!$F$33="", "", 'Personnel Details'!$F$33))))</f>
        <v/>
      </c>
      <c r="LX197" s="79" t="str">
        <f>IF(LV$9="", "", IF(AND(NOT('Personnel Details'!$N$33=""), $B197&gt;='Personnel Details'!$N$33), 'Personnel Details'!$Q$33, IF(AND(NOT('Personnel Details'!$I$33=""), $B197&gt;='Personnel Details'!$I$33), 'Personnel Details'!$L$33, 'Personnel Details'!$G$33)))</f>
        <v/>
      </c>
      <c r="LY197" s="59" t="str">
        <f t="shared" si="425"/>
        <v/>
      </c>
      <c r="LZ197" s="53"/>
      <c r="MB197" s="78" t="str">
        <f>IF(MB$9="", "", IF(AND(NOT('Personnel Details'!$N$34=""), $B197&gt;='Personnel Details'!$N$34), 'Personnel Details'!$O$34, IF(AND(NOT('Personnel Details'!$I$34=""), $B197&gt;='Personnel Details'!$I$34), 'Personnel Details'!$J$34, 'Personnel Details'!$E$34)))</f>
        <v/>
      </c>
      <c r="MC197" s="59" t="str">
        <f>IF(MB$9="", "", IF(AND(NOT('Personnel Details'!$N$34=""), $B197&gt;='Personnel Details'!$N$34), IF('Personnel Details'!$P$34="","", 'Personnel Details'!$P$34), IF(AND(NOT('Personnel Details'!$I$34=""), $B197&gt;='Personnel Details'!$I$34), IF('Personnel Details'!$K$34="", "", 'Personnel Details'!$K$34), IF('Personnel Details'!$F$34="", "", 'Personnel Details'!$F$34))))</f>
        <v/>
      </c>
      <c r="MD197" s="79" t="str">
        <f>IF(MB$9="", "", IF(AND(NOT('Personnel Details'!$N$34=""), $B197&gt;='Personnel Details'!$N$34), 'Personnel Details'!$Q$34, IF(AND(NOT('Personnel Details'!$I$34=""), $B197&gt;='Personnel Details'!$I$34), 'Personnel Details'!$L$34, 'Personnel Details'!$G$34)))</f>
        <v/>
      </c>
      <c r="ME197" s="59" t="str">
        <f t="shared" si="426"/>
        <v/>
      </c>
      <c r="MF197" s="53"/>
      <c r="MH197" s="78" t="str">
        <f>IF(MH$9="", "", IF(AND(NOT('Personnel Details'!$N$35=""), $B197&gt;='Personnel Details'!$N$35), 'Personnel Details'!$O$35, IF(AND(NOT('Personnel Details'!$I$35=""), $B197&gt;='Personnel Details'!$I$35), 'Personnel Details'!$J$35, 'Personnel Details'!$E$35)))</f>
        <v/>
      </c>
      <c r="MI197" s="59" t="str">
        <f>IF(MH$9="", "", IF(AND(NOT('Personnel Details'!$N$35=""), $B197&gt;='Personnel Details'!$N$35), IF('Personnel Details'!$P$35="","", 'Personnel Details'!$P$35), IF(AND(NOT('Personnel Details'!$I$35=""), $B197&gt;='Personnel Details'!$I$35), IF('Personnel Details'!$K$35="", "", 'Personnel Details'!$K$35), IF('Personnel Details'!$F$35="", "", 'Personnel Details'!$F$35))))</f>
        <v/>
      </c>
      <c r="MJ197" s="79" t="str">
        <f>IF(MH$9="", "", IF(AND(NOT('Personnel Details'!$N$35=""), $B197&gt;='Personnel Details'!$N$35), 'Personnel Details'!$Q$35, IF(AND(NOT('Personnel Details'!$I$35=""), $B197&gt;='Personnel Details'!$I$35), 'Personnel Details'!$L$35, 'Personnel Details'!$G$35)))</f>
        <v/>
      </c>
      <c r="MK197" s="59" t="str">
        <f t="shared" si="427"/>
        <v/>
      </c>
      <c r="ML197" s="53"/>
      <c r="MN197" s="78" t="str">
        <f>IF(MN$9="", "", IF(AND(NOT('Personnel Details'!$N$36=""), $B197&gt;='Personnel Details'!$N$36), 'Personnel Details'!$O$36, IF(AND(NOT('Personnel Details'!$I$36=""), $B197&gt;='Personnel Details'!$I$36), 'Personnel Details'!$J$36, 'Personnel Details'!$E$36)))</f>
        <v/>
      </c>
      <c r="MO197" s="59" t="str">
        <f>IF(MN$9="", "", IF(AND(NOT('Personnel Details'!$N$36=""), $B197&gt;='Personnel Details'!$N$36), IF('Personnel Details'!$P$36="","", 'Personnel Details'!$P$36), IF(AND(NOT('Personnel Details'!$I$36=""), $B197&gt;='Personnel Details'!$I$36), IF('Personnel Details'!$K$36="", "", 'Personnel Details'!$K$36), IF('Personnel Details'!$F$36="", "", 'Personnel Details'!$F$36))))</f>
        <v/>
      </c>
      <c r="MP197" s="79" t="str">
        <f>IF(MN$9="", "", IF(AND(NOT('Personnel Details'!$N$36=""), $B197&gt;='Personnel Details'!$N$36), 'Personnel Details'!$Q$36, IF(AND(NOT('Personnel Details'!$I$36=""), $B197&gt;='Personnel Details'!$I$36), 'Personnel Details'!$L$36, 'Personnel Details'!$G$36)))</f>
        <v/>
      </c>
      <c r="MQ197" s="59" t="str">
        <f t="shared" si="428"/>
        <v/>
      </c>
      <c r="MR197" s="53"/>
      <c r="MT197" s="78" t="str">
        <f>IF(MT$9="", "", IF(AND(NOT('Personnel Details'!$N$37=""), $B197&gt;='Personnel Details'!$N$37), 'Personnel Details'!$O$37, IF(AND(NOT('Personnel Details'!$I$37=""), $B197&gt;='Personnel Details'!$I$37), 'Personnel Details'!$J$37, 'Personnel Details'!$E$37)))</f>
        <v/>
      </c>
      <c r="MU197" s="59" t="str">
        <f>IF(MT$9="", "", IF(AND(NOT('Personnel Details'!$N$37=""), $B197&gt;='Personnel Details'!$N$37), IF('Personnel Details'!$P$37="","", 'Personnel Details'!$P$37), IF(AND(NOT('Personnel Details'!$I$37=""), $B197&gt;='Personnel Details'!$I$37), IF('Personnel Details'!$K$37="", "", 'Personnel Details'!$K$37), IF('Personnel Details'!$F$37="", "", 'Personnel Details'!$F$37))))</f>
        <v/>
      </c>
      <c r="MV197" s="79" t="str">
        <f>IF(MT$9="", "", IF(AND(NOT('Personnel Details'!$N$37=""), $B197&gt;='Personnel Details'!$N$37), 'Personnel Details'!$Q$37, IF(AND(NOT('Personnel Details'!$I$37=""), $B197&gt;='Personnel Details'!$I$37), 'Personnel Details'!$L$37, 'Personnel Details'!$G$37)))</f>
        <v/>
      </c>
      <c r="MW197" s="59" t="str">
        <f t="shared" si="429"/>
        <v/>
      </c>
      <c r="MX197" s="53"/>
      <c r="MZ197" s="78" t="str">
        <f>IF(MZ$9="", "", IF(AND(NOT('Personnel Details'!$N$38=""), $B197&gt;='Personnel Details'!$N$38), 'Personnel Details'!$O$38, IF(AND(NOT('Personnel Details'!$I$38=""), $B197&gt;='Personnel Details'!$I$38), 'Personnel Details'!$J$38, 'Personnel Details'!$E$38)))</f>
        <v/>
      </c>
      <c r="NA197" s="59" t="str">
        <f>IF(MZ$9="", "", IF(AND(NOT('Personnel Details'!$N$38=""), $B197&gt;='Personnel Details'!$N$38), IF('Personnel Details'!$P$38="","", 'Personnel Details'!$P$38), IF(AND(NOT('Personnel Details'!$I$38=""), $B197&gt;='Personnel Details'!$I$38), IF('Personnel Details'!$K$38="", "", 'Personnel Details'!$K$38), IF('Personnel Details'!$F$38="", "", 'Personnel Details'!$F$38))))</f>
        <v/>
      </c>
      <c r="NB197" s="79" t="str">
        <f>IF(MZ$9="", "", IF(AND(NOT('Personnel Details'!$N$38=""), $B197&gt;='Personnel Details'!$N$38), 'Personnel Details'!$Q$38, IF(AND(NOT('Personnel Details'!$I$38=""), $B197&gt;='Personnel Details'!$I$38), 'Personnel Details'!$L$38, 'Personnel Details'!$G$38)))</f>
        <v/>
      </c>
      <c r="NC197" s="59" t="str">
        <f t="shared" si="430"/>
        <v/>
      </c>
      <c r="ND197" s="53"/>
      <c r="NF197" s="78" t="str">
        <f>IF(NF$9="", "", IF(AND(NOT('Personnel Details'!$N$39=""), $B197&gt;='Personnel Details'!$N$39), 'Personnel Details'!$O$39, IF(AND(NOT('Personnel Details'!$I$39=""), $B197&gt;='Personnel Details'!$I$39), 'Personnel Details'!$J$39, 'Personnel Details'!$E$39)))</f>
        <v/>
      </c>
      <c r="NG197" s="59" t="str">
        <f>IF(NF$9="", "", IF(AND(NOT('Personnel Details'!$N$39=""), $B197&gt;='Personnel Details'!$N$39), IF('Personnel Details'!$P$39="","", 'Personnel Details'!$P$39), IF(AND(NOT('Personnel Details'!$I$39=""), $B197&gt;='Personnel Details'!$I$39), IF('Personnel Details'!$K$39="", "", 'Personnel Details'!$K$39), IF('Personnel Details'!$F$39="", "", 'Personnel Details'!$F$39))))</f>
        <v/>
      </c>
      <c r="NH197" s="79" t="str">
        <f>IF(NF$9="", "", IF(AND(NOT('Personnel Details'!$N$39=""), $B197&gt;='Personnel Details'!$N$39), 'Personnel Details'!$Q$39, IF(AND(NOT('Personnel Details'!$I$39=""), $B197&gt;='Personnel Details'!$I$39), 'Personnel Details'!$L$39, 'Personnel Details'!$G$39)))</f>
        <v/>
      </c>
      <c r="NI197" s="59" t="str">
        <f t="shared" si="431"/>
        <v/>
      </c>
      <c r="NJ197" s="53"/>
      <c r="NL197" s="78" t="str">
        <f>IF(NL$9="", "", IF(AND(NOT('Personnel Details'!$N$40=""), $B197&gt;='Personnel Details'!$N$40), 'Personnel Details'!$O$40, IF(AND(NOT('Personnel Details'!$I$40=""), $B197&gt;='Personnel Details'!$I$40), 'Personnel Details'!$J$40, 'Personnel Details'!$E$40)))</f>
        <v/>
      </c>
      <c r="NM197" s="59" t="str">
        <f>IF(NL$9="", "", IF(AND(NOT('Personnel Details'!$N$40=""), $B197&gt;='Personnel Details'!$N$40), IF('Personnel Details'!$P$40="","", 'Personnel Details'!$P$40), IF(AND(NOT('Personnel Details'!$I$40=""), $B197&gt;='Personnel Details'!$I$40), IF('Personnel Details'!$K$40="", "", 'Personnel Details'!$K$40), IF('Personnel Details'!$F$40="", "", 'Personnel Details'!$F$40))))</f>
        <v/>
      </c>
      <c r="NN197" s="79" t="str">
        <f>IF(NL$9="", "", IF(AND(NOT('Personnel Details'!$N$40=""), $B197&gt;='Personnel Details'!$N$40), 'Personnel Details'!$Q$40, IF(AND(NOT('Personnel Details'!$I$40=""), $B197&gt;='Personnel Details'!$I$40), 'Personnel Details'!$L$40, 'Personnel Details'!$G$40)))</f>
        <v/>
      </c>
      <c r="NO197" s="59" t="str">
        <f t="shared" si="432"/>
        <v/>
      </c>
      <c r="NP197" s="53"/>
    </row>
    <row r="198" spans="1:380" x14ac:dyDescent="0.25">
      <c r="A198" s="32"/>
      <c r="B198" s="113" t="str">
        <f>IFERROR(IF(B197+1&gt;'Personnel Details'!$U$5, "", B197+1), "")</f>
        <v/>
      </c>
      <c r="C198" s="32"/>
      <c r="D198" s="120"/>
      <c r="E198" s="13" t="str">
        <f t="shared" si="311"/>
        <v/>
      </c>
      <c r="F198" s="13" t="str">
        <f t="shared" si="342"/>
        <v/>
      </c>
      <c r="G198" s="56" t="str">
        <f t="shared" si="433"/>
        <v/>
      </c>
      <c r="H198" s="16" t="str">
        <f t="shared" si="343"/>
        <v/>
      </c>
      <c r="I198" s="32"/>
      <c r="J198" s="120"/>
      <c r="K198" s="62" t="str">
        <f t="shared" si="312"/>
        <v/>
      </c>
      <c r="L198" s="62" t="str">
        <f t="shared" si="344"/>
        <v/>
      </c>
      <c r="M198" s="65" t="str">
        <f t="shared" si="434"/>
        <v/>
      </c>
      <c r="N198" s="68" t="str">
        <f t="shared" si="345"/>
        <v/>
      </c>
      <c r="O198" s="32"/>
      <c r="P198" s="120"/>
      <c r="Q198" s="62" t="str">
        <f t="shared" si="313"/>
        <v/>
      </c>
      <c r="R198" s="62" t="str">
        <f t="shared" si="346"/>
        <v/>
      </c>
      <c r="S198" s="65" t="str">
        <f t="shared" si="435"/>
        <v/>
      </c>
      <c r="T198" s="68" t="str">
        <f t="shared" si="347"/>
        <v/>
      </c>
      <c r="U198" s="32"/>
      <c r="V198" s="120"/>
      <c r="W198" s="62" t="str">
        <f t="shared" si="314"/>
        <v/>
      </c>
      <c r="X198" s="62" t="str">
        <f t="shared" si="348"/>
        <v/>
      </c>
      <c r="Y198" s="65" t="str">
        <f t="shared" si="436"/>
        <v/>
      </c>
      <c r="Z198" s="68" t="str">
        <f t="shared" si="349"/>
        <v/>
      </c>
      <c r="AA198" s="32"/>
      <c r="AB198" s="120"/>
      <c r="AC198" s="62" t="str">
        <f t="shared" si="315"/>
        <v/>
      </c>
      <c r="AD198" s="62" t="str">
        <f t="shared" si="350"/>
        <v/>
      </c>
      <c r="AE198" s="65" t="str">
        <f t="shared" si="437"/>
        <v/>
      </c>
      <c r="AF198" s="68" t="str">
        <f t="shared" si="351"/>
        <v/>
      </c>
      <c r="AG198" s="32"/>
      <c r="AH198" s="120"/>
      <c r="AI198" s="62" t="str">
        <f t="shared" si="316"/>
        <v/>
      </c>
      <c r="AJ198" s="62" t="str">
        <f t="shared" si="352"/>
        <v/>
      </c>
      <c r="AK198" s="65" t="str">
        <f t="shared" si="438"/>
        <v/>
      </c>
      <c r="AL198" s="68" t="str">
        <f t="shared" si="353"/>
        <v/>
      </c>
      <c r="AM198" s="32"/>
      <c r="AN198" s="120"/>
      <c r="AO198" s="62" t="str">
        <f t="shared" si="317"/>
        <v/>
      </c>
      <c r="AP198" s="62" t="str">
        <f t="shared" si="354"/>
        <v/>
      </c>
      <c r="AQ198" s="65" t="str">
        <f t="shared" si="439"/>
        <v/>
      </c>
      <c r="AR198" s="68" t="str">
        <f t="shared" si="355"/>
        <v/>
      </c>
      <c r="AS198" s="32"/>
      <c r="AT198" s="120"/>
      <c r="AU198" s="62" t="str">
        <f t="shared" si="318"/>
        <v/>
      </c>
      <c r="AV198" s="62" t="str">
        <f t="shared" si="356"/>
        <v/>
      </c>
      <c r="AW198" s="65" t="str">
        <f t="shared" si="440"/>
        <v/>
      </c>
      <c r="AX198" s="68" t="str">
        <f t="shared" si="357"/>
        <v/>
      </c>
      <c r="AY198" s="32"/>
      <c r="AZ198" s="120"/>
      <c r="BA198" s="62" t="str">
        <f t="shared" si="319"/>
        <v/>
      </c>
      <c r="BB198" s="62" t="str">
        <f t="shared" si="358"/>
        <v/>
      </c>
      <c r="BC198" s="65" t="str">
        <f t="shared" si="441"/>
        <v/>
      </c>
      <c r="BD198" s="68" t="str">
        <f t="shared" si="359"/>
        <v/>
      </c>
      <c r="BE198" s="32"/>
      <c r="BF198" s="120"/>
      <c r="BG198" s="62" t="str">
        <f t="shared" si="320"/>
        <v/>
      </c>
      <c r="BH198" s="62" t="str">
        <f t="shared" si="360"/>
        <v/>
      </c>
      <c r="BI198" s="65" t="str">
        <f t="shared" si="442"/>
        <v/>
      </c>
      <c r="BJ198" s="68" t="str">
        <f t="shared" si="361"/>
        <v/>
      </c>
      <c r="BK198" s="32"/>
      <c r="BL198" s="120"/>
      <c r="BM198" s="62" t="str">
        <f t="shared" si="321"/>
        <v/>
      </c>
      <c r="BN198" s="62" t="str">
        <f t="shared" si="362"/>
        <v/>
      </c>
      <c r="BO198" s="65" t="str">
        <f t="shared" si="443"/>
        <v/>
      </c>
      <c r="BP198" s="68" t="str">
        <f t="shared" si="363"/>
        <v/>
      </c>
      <c r="BQ198" s="32"/>
      <c r="BR198" s="120"/>
      <c r="BS198" s="62" t="str">
        <f t="shared" si="322"/>
        <v/>
      </c>
      <c r="BT198" s="62" t="str">
        <f t="shared" si="364"/>
        <v/>
      </c>
      <c r="BU198" s="65" t="str">
        <f t="shared" si="444"/>
        <v/>
      </c>
      <c r="BV198" s="68" t="str">
        <f t="shared" si="365"/>
        <v/>
      </c>
      <c r="BW198" s="32"/>
      <c r="BX198" s="120"/>
      <c r="BY198" s="62" t="str">
        <f t="shared" si="323"/>
        <v/>
      </c>
      <c r="BZ198" s="62" t="str">
        <f t="shared" si="366"/>
        <v/>
      </c>
      <c r="CA198" s="65" t="str">
        <f t="shared" si="445"/>
        <v/>
      </c>
      <c r="CB198" s="68" t="str">
        <f t="shared" si="367"/>
        <v/>
      </c>
      <c r="CC198" s="32"/>
      <c r="CD198" s="120"/>
      <c r="CE198" s="62" t="str">
        <f t="shared" si="324"/>
        <v/>
      </c>
      <c r="CF198" s="62" t="str">
        <f t="shared" si="368"/>
        <v/>
      </c>
      <c r="CG198" s="65" t="str">
        <f t="shared" si="446"/>
        <v/>
      </c>
      <c r="CH198" s="68" t="str">
        <f t="shared" si="369"/>
        <v/>
      </c>
      <c r="CI198" s="32"/>
      <c r="CJ198" s="120"/>
      <c r="CK198" s="62" t="str">
        <f t="shared" si="325"/>
        <v/>
      </c>
      <c r="CL198" s="62" t="str">
        <f t="shared" si="370"/>
        <v/>
      </c>
      <c r="CM198" s="65" t="str">
        <f t="shared" si="447"/>
        <v/>
      </c>
      <c r="CN198" s="68" t="str">
        <f t="shared" si="371"/>
        <v/>
      </c>
      <c r="CO198" s="32"/>
      <c r="CP198" s="120"/>
      <c r="CQ198" s="62" t="str">
        <f t="shared" si="326"/>
        <v/>
      </c>
      <c r="CR198" s="62" t="str">
        <f t="shared" si="372"/>
        <v/>
      </c>
      <c r="CS198" s="65" t="str">
        <f t="shared" si="448"/>
        <v/>
      </c>
      <c r="CT198" s="68" t="str">
        <f t="shared" si="373"/>
        <v/>
      </c>
      <c r="CU198" s="32"/>
      <c r="CV198" s="120"/>
      <c r="CW198" s="62" t="str">
        <f t="shared" si="327"/>
        <v/>
      </c>
      <c r="CX198" s="62" t="str">
        <f t="shared" si="374"/>
        <v/>
      </c>
      <c r="CY198" s="65" t="str">
        <f t="shared" si="449"/>
        <v/>
      </c>
      <c r="CZ198" s="68" t="str">
        <f t="shared" si="375"/>
        <v/>
      </c>
      <c r="DA198" s="32"/>
      <c r="DB198" s="120"/>
      <c r="DC198" s="62" t="str">
        <f t="shared" si="328"/>
        <v/>
      </c>
      <c r="DD198" s="62" t="str">
        <f t="shared" si="376"/>
        <v/>
      </c>
      <c r="DE198" s="65" t="str">
        <f t="shared" si="450"/>
        <v/>
      </c>
      <c r="DF198" s="68" t="str">
        <f t="shared" si="377"/>
        <v/>
      </c>
      <c r="DG198" s="32"/>
      <c r="DH198" s="120"/>
      <c r="DI198" s="62" t="str">
        <f t="shared" si="329"/>
        <v/>
      </c>
      <c r="DJ198" s="62" t="str">
        <f t="shared" si="378"/>
        <v/>
      </c>
      <c r="DK198" s="65" t="str">
        <f t="shared" si="451"/>
        <v/>
      </c>
      <c r="DL198" s="68" t="str">
        <f t="shared" si="379"/>
        <v/>
      </c>
      <c r="DM198" s="32"/>
      <c r="DN198" s="120"/>
      <c r="DO198" s="62" t="str">
        <f t="shared" si="330"/>
        <v/>
      </c>
      <c r="DP198" s="62" t="str">
        <f t="shared" si="380"/>
        <v/>
      </c>
      <c r="DQ198" s="65" t="str">
        <f t="shared" si="452"/>
        <v/>
      </c>
      <c r="DR198" s="68" t="str">
        <f t="shared" si="381"/>
        <v/>
      </c>
      <c r="DS198" s="32"/>
      <c r="DT198" s="120"/>
      <c r="DU198" s="62" t="str">
        <f t="shared" si="331"/>
        <v/>
      </c>
      <c r="DV198" s="62" t="str">
        <f t="shared" si="382"/>
        <v/>
      </c>
      <c r="DW198" s="65" t="str">
        <f t="shared" si="453"/>
        <v/>
      </c>
      <c r="DX198" s="68" t="str">
        <f t="shared" si="383"/>
        <v/>
      </c>
      <c r="DY198" s="32"/>
      <c r="DZ198" s="120"/>
      <c r="EA198" s="62" t="str">
        <f t="shared" si="332"/>
        <v/>
      </c>
      <c r="EB198" s="62" t="str">
        <f t="shared" si="384"/>
        <v/>
      </c>
      <c r="EC198" s="65" t="str">
        <f t="shared" si="454"/>
        <v/>
      </c>
      <c r="ED198" s="68" t="str">
        <f t="shared" si="385"/>
        <v/>
      </c>
      <c r="EE198" s="32"/>
      <c r="EF198" s="120"/>
      <c r="EG198" s="62" t="str">
        <f t="shared" si="333"/>
        <v/>
      </c>
      <c r="EH198" s="62" t="str">
        <f t="shared" si="386"/>
        <v/>
      </c>
      <c r="EI198" s="65" t="str">
        <f t="shared" si="455"/>
        <v/>
      </c>
      <c r="EJ198" s="68" t="str">
        <f t="shared" si="387"/>
        <v/>
      </c>
      <c r="EK198" s="32"/>
      <c r="EL198" s="120"/>
      <c r="EM198" s="62" t="str">
        <f t="shared" si="334"/>
        <v/>
      </c>
      <c r="EN198" s="62" t="str">
        <f t="shared" si="388"/>
        <v/>
      </c>
      <c r="EO198" s="65" t="str">
        <f t="shared" si="456"/>
        <v/>
      </c>
      <c r="EP198" s="68" t="str">
        <f t="shared" si="389"/>
        <v/>
      </c>
      <c r="EQ198" s="32"/>
      <c r="ER198" s="120"/>
      <c r="ES198" s="62" t="str">
        <f t="shared" si="335"/>
        <v/>
      </c>
      <c r="ET198" s="62" t="str">
        <f t="shared" si="390"/>
        <v/>
      </c>
      <c r="EU198" s="65" t="str">
        <f t="shared" si="457"/>
        <v/>
      </c>
      <c r="EV198" s="68" t="str">
        <f t="shared" si="391"/>
        <v/>
      </c>
      <c r="EW198" s="32"/>
      <c r="EX198" s="120"/>
      <c r="EY198" s="62" t="str">
        <f t="shared" si="336"/>
        <v/>
      </c>
      <c r="EZ198" s="62" t="str">
        <f t="shared" si="392"/>
        <v/>
      </c>
      <c r="FA198" s="65" t="str">
        <f t="shared" si="458"/>
        <v/>
      </c>
      <c r="FB198" s="68" t="str">
        <f t="shared" si="393"/>
        <v/>
      </c>
      <c r="FC198" s="32"/>
      <c r="FD198" s="120"/>
      <c r="FE198" s="62" t="str">
        <f t="shared" si="337"/>
        <v/>
      </c>
      <c r="FF198" s="62" t="str">
        <f t="shared" si="394"/>
        <v/>
      </c>
      <c r="FG198" s="65" t="str">
        <f t="shared" si="459"/>
        <v/>
      </c>
      <c r="FH198" s="68" t="str">
        <f t="shared" si="395"/>
        <v/>
      </c>
      <c r="FI198" s="32"/>
      <c r="FJ198" s="120"/>
      <c r="FK198" s="62" t="str">
        <f t="shared" si="338"/>
        <v/>
      </c>
      <c r="FL198" s="62" t="str">
        <f t="shared" si="396"/>
        <v/>
      </c>
      <c r="FM198" s="65" t="str">
        <f t="shared" si="460"/>
        <v/>
      </c>
      <c r="FN198" s="68" t="str">
        <f t="shared" si="397"/>
        <v/>
      </c>
      <c r="FO198" s="32"/>
      <c r="FP198" s="120"/>
      <c r="FQ198" s="62" t="str">
        <f t="shared" si="339"/>
        <v/>
      </c>
      <c r="FR198" s="62" t="str">
        <f t="shared" si="398"/>
        <v/>
      </c>
      <c r="FS198" s="65" t="str">
        <f t="shared" si="461"/>
        <v/>
      </c>
      <c r="FT198" s="68" t="str">
        <f t="shared" si="399"/>
        <v/>
      </c>
      <c r="FU198" s="32"/>
      <c r="FV198" s="120"/>
      <c r="FW198" s="62" t="str">
        <f t="shared" si="340"/>
        <v/>
      </c>
      <c r="FX198" s="62" t="str">
        <f t="shared" si="400"/>
        <v/>
      </c>
      <c r="FY198" s="65" t="str">
        <f t="shared" si="462"/>
        <v/>
      </c>
      <c r="FZ198" s="68" t="str">
        <f t="shared" si="401"/>
        <v/>
      </c>
      <c r="GA198" s="32"/>
      <c r="GC198" s="7" t="str">
        <f t="shared" si="402"/>
        <v/>
      </c>
      <c r="GD198" s="7" t="str">
        <f t="shared" ca="1" si="341"/>
        <v/>
      </c>
      <c r="GT198" s="71" t="str">
        <f>IF(GT$9="", "", IF(AND(NOT('Personnel Details'!$N$11=""), $B198&gt;='Personnel Details'!$N$11), 'Personnel Details'!$O$11, IF(AND(NOT('Personnel Details'!$I$11=""), $B198&gt;='Personnel Details'!$I$11), 'Personnel Details'!$J$11, 'Personnel Details'!$E$11)))</f>
        <v/>
      </c>
      <c r="GU198" s="59" t="str">
        <f>IF(GT$9="", "", IF(AND(NOT('Personnel Details'!$N$11=""), $B198&gt;='Personnel Details'!$N$11), IF('Personnel Details'!$P$11="","", 'Personnel Details'!$P$11), IF(AND(NOT('Personnel Details'!$I$11=""), $B198&gt;='Personnel Details'!$I$11), IF('Personnel Details'!$K$11="", "", 'Personnel Details'!$K$11), IF('Personnel Details'!$F$11="", "", 'Personnel Details'!$F$11))))</f>
        <v/>
      </c>
      <c r="GV198" s="74" t="str">
        <f>IF(GT$9="", "", IF(AND(NOT('Personnel Details'!$N$11=""), $B198&gt;='Personnel Details'!$N$11), 'Personnel Details'!$Q$11, IF(AND(NOT('Personnel Details'!$I$11=""), $B198&gt;='Personnel Details'!$I$11), 'Personnel Details'!$L$11, 'Personnel Details'!$G$11)))</f>
        <v/>
      </c>
      <c r="GW198" s="59" t="str">
        <f t="shared" si="403"/>
        <v/>
      </c>
      <c r="GX198" s="53"/>
      <c r="GZ198" s="78" t="str">
        <f>IF(GZ$9="", "", IF(AND(NOT('Personnel Details'!$N$12=""), $B198&gt;='Personnel Details'!$N$12), 'Personnel Details'!$O$12, IF(AND(NOT('Personnel Details'!$I$12=""), $B198&gt;='Personnel Details'!$I$12), 'Personnel Details'!$J$12, 'Personnel Details'!$E$12)))</f>
        <v/>
      </c>
      <c r="HA198" s="59" t="str">
        <f>IF(GZ$9="", "", IF(AND(NOT('Personnel Details'!$N$12=""), $B198&gt;='Personnel Details'!$N$12), IF('Personnel Details'!$P$12="","", 'Personnel Details'!$P$12), IF(AND(NOT('Personnel Details'!$I$12=""), $B198&gt;='Personnel Details'!$I$12), IF('Personnel Details'!$K$12="", "", 'Personnel Details'!$K$12), IF('Personnel Details'!$F$12="", "", 'Personnel Details'!$F$12))))</f>
        <v/>
      </c>
      <c r="HB198" s="79" t="str">
        <f>IF(GZ$9="", "", IF(AND(NOT('Personnel Details'!$N$12=""), $B198&gt;='Personnel Details'!$N$12), 'Personnel Details'!$Q$12, IF(AND(NOT('Personnel Details'!$I$12=""), $B198&gt;='Personnel Details'!$I$12), 'Personnel Details'!$L$12, 'Personnel Details'!$G$12)))</f>
        <v/>
      </c>
      <c r="HC198" s="59" t="str">
        <f t="shared" si="404"/>
        <v/>
      </c>
      <c r="HD198" s="53"/>
      <c r="HF198" s="78" t="str">
        <f>IF(HF$9="", "", IF(AND(NOT('Personnel Details'!$N$13=""), $B198&gt;='Personnel Details'!$N$13), 'Personnel Details'!$O$13, IF(AND(NOT('Personnel Details'!$I$13=""), $B198&gt;='Personnel Details'!$I$13), 'Personnel Details'!$J$13, 'Personnel Details'!$E$13)))</f>
        <v/>
      </c>
      <c r="HG198" s="59" t="str">
        <f>IF(HF$9="", "", IF(AND(NOT('Personnel Details'!$N$13=""), $B198&gt;='Personnel Details'!$N$13), IF('Personnel Details'!$P$13="","", 'Personnel Details'!$P$13), IF(AND(NOT('Personnel Details'!$I$13=""), $B198&gt;='Personnel Details'!$I$13), IF('Personnel Details'!$K$13="", "", 'Personnel Details'!$K$13), IF('Personnel Details'!$F$13="", "", 'Personnel Details'!$F$13))))</f>
        <v/>
      </c>
      <c r="HH198" s="79" t="str">
        <f>IF(HF$9="", "", IF(AND(NOT('Personnel Details'!$N$13=""), $B198&gt;='Personnel Details'!$N$13), 'Personnel Details'!$Q$13, IF(AND(NOT('Personnel Details'!$I$13=""), $B198&gt;='Personnel Details'!$I$13), 'Personnel Details'!$L$13, 'Personnel Details'!$G$13)))</f>
        <v/>
      </c>
      <c r="HI198" s="59" t="str">
        <f t="shared" si="405"/>
        <v/>
      </c>
      <c r="HJ198" s="53"/>
      <c r="HL198" s="78" t="str">
        <f>IF(HL$9="", "", IF(AND(NOT('Personnel Details'!$N$14=""), $B198&gt;='Personnel Details'!$N$14), 'Personnel Details'!$O$14, IF(AND(NOT('Personnel Details'!$I$14=""), $B198&gt;='Personnel Details'!$I$14), 'Personnel Details'!$J$14, 'Personnel Details'!$E$14)))</f>
        <v/>
      </c>
      <c r="HM198" s="59" t="str">
        <f>IF(HL$9="", "", IF(AND(NOT('Personnel Details'!$N$14=""), $B198&gt;='Personnel Details'!$N$14), IF('Personnel Details'!$P$14="","", 'Personnel Details'!$P$14), IF(AND(NOT('Personnel Details'!$I$14=""), $B198&gt;='Personnel Details'!$I$14), IF('Personnel Details'!$K$14="", "", 'Personnel Details'!$K$14), IF('Personnel Details'!$F$14="", "", 'Personnel Details'!$F$14))))</f>
        <v/>
      </c>
      <c r="HN198" s="79" t="str">
        <f>IF(HL$9="", "", IF(AND(NOT('Personnel Details'!$N$14=""), $B198&gt;='Personnel Details'!$N$14), 'Personnel Details'!$Q$14, IF(AND(NOT('Personnel Details'!$I$14=""), $B198&gt;='Personnel Details'!$I$14), 'Personnel Details'!$L$14, 'Personnel Details'!$G$14)))</f>
        <v/>
      </c>
      <c r="HO198" s="59" t="str">
        <f t="shared" si="406"/>
        <v/>
      </c>
      <c r="HP198" s="53"/>
      <c r="HR198" s="78" t="str">
        <f>IF(HR$9="", "", IF(AND(NOT('Personnel Details'!$N$15=""), $B198&gt;='Personnel Details'!$N$15), 'Personnel Details'!$O$15, IF(AND(NOT('Personnel Details'!$I$15=""), $B198&gt;='Personnel Details'!$I$15), 'Personnel Details'!$J$15, 'Personnel Details'!$E$15)))</f>
        <v/>
      </c>
      <c r="HS198" s="59" t="str">
        <f>IF(HR$9="", "", IF(AND(NOT('Personnel Details'!$N$15=""), $B198&gt;='Personnel Details'!$N$15), IF('Personnel Details'!$P$15="","", 'Personnel Details'!$P$15), IF(AND(NOT('Personnel Details'!$I$15=""), $B198&gt;='Personnel Details'!$I$15), IF('Personnel Details'!$K$15="", "", 'Personnel Details'!$K$15), IF('Personnel Details'!$F$15="", "", 'Personnel Details'!$F$15))))</f>
        <v/>
      </c>
      <c r="HT198" s="79" t="str">
        <f>IF(HR$9="", "", IF(AND(NOT('Personnel Details'!$N$15=""), $B198&gt;='Personnel Details'!$N$15), 'Personnel Details'!$Q$15, IF(AND(NOT('Personnel Details'!$I$15=""), $B198&gt;='Personnel Details'!$I$15), 'Personnel Details'!$L$15, 'Personnel Details'!$G$15)))</f>
        <v/>
      </c>
      <c r="HU198" s="59" t="str">
        <f t="shared" si="407"/>
        <v/>
      </c>
      <c r="HV198" s="53"/>
      <c r="HX198" s="78" t="str">
        <f>IF(HX$9="", "", IF(AND(NOT('Personnel Details'!$N$16=""), $B198&gt;='Personnel Details'!$N$16), 'Personnel Details'!$O$16, IF(AND(NOT('Personnel Details'!$I$16=""), $B198&gt;='Personnel Details'!$I$16), 'Personnel Details'!$J$16, 'Personnel Details'!$E$16)))</f>
        <v/>
      </c>
      <c r="HY198" s="59" t="str">
        <f>IF(HX$9="", "", IF(AND(NOT('Personnel Details'!$N$16=""), $B198&gt;='Personnel Details'!$N$16), IF('Personnel Details'!$P$16="","", 'Personnel Details'!$P$16), IF(AND(NOT('Personnel Details'!$I$16=""), $B198&gt;='Personnel Details'!$I$16), IF('Personnel Details'!$K$16="", "", 'Personnel Details'!$K$16), IF('Personnel Details'!$F$16="", "", 'Personnel Details'!$F$16))))</f>
        <v/>
      </c>
      <c r="HZ198" s="79" t="str">
        <f>IF(HX$9="", "", IF(AND(NOT('Personnel Details'!$N$16=""), $B198&gt;='Personnel Details'!$N$16), 'Personnel Details'!$Q$16, IF(AND(NOT('Personnel Details'!$I$16=""), $B198&gt;='Personnel Details'!$I$16), 'Personnel Details'!$L$16, 'Personnel Details'!$G$16)))</f>
        <v/>
      </c>
      <c r="IA198" s="59" t="str">
        <f t="shared" si="408"/>
        <v/>
      </c>
      <c r="IB198" s="53"/>
      <c r="ID198" s="78" t="str">
        <f>IF(ID$9="", "", IF(AND(NOT('Personnel Details'!$N$17=""), $B198&gt;='Personnel Details'!$N$17), 'Personnel Details'!$O$17, IF(AND(NOT('Personnel Details'!$I$17=""), $B198&gt;='Personnel Details'!$I$17), 'Personnel Details'!$J$17, 'Personnel Details'!$E$17)))</f>
        <v/>
      </c>
      <c r="IE198" s="59" t="str">
        <f>IF(ID$9="", "", IF(AND(NOT('Personnel Details'!$N$17=""), $B198&gt;='Personnel Details'!$N$17), IF('Personnel Details'!$P$17="","", 'Personnel Details'!$P$17), IF(AND(NOT('Personnel Details'!$I$17=""), $B198&gt;='Personnel Details'!$I$17), IF('Personnel Details'!$K$17="", "", 'Personnel Details'!$K$17), IF('Personnel Details'!$F$17="", "", 'Personnel Details'!$F$17))))</f>
        <v/>
      </c>
      <c r="IF198" s="79" t="str">
        <f>IF(ID$9="", "", IF(AND(NOT('Personnel Details'!$N$17=""), $B198&gt;='Personnel Details'!$N$17), 'Personnel Details'!$Q$17, IF(AND(NOT('Personnel Details'!$I$17=""), $B198&gt;='Personnel Details'!$I$17), 'Personnel Details'!$L$17, 'Personnel Details'!$G$17)))</f>
        <v/>
      </c>
      <c r="IG198" s="59" t="str">
        <f t="shared" si="409"/>
        <v/>
      </c>
      <c r="IH198" s="53"/>
      <c r="IJ198" s="78" t="str">
        <f>IF(IJ$9="", "", IF(AND(NOT('Personnel Details'!$N$18=""), $B198&gt;='Personnel Details'!$N$18), 'Personnel Details'!$O$18, IF(AND(NOT('Personnel Details'!$I$18=""), $B198&gt;='Personnel Details'!$I$18), 'Personnel Details'!$J$18, 'Personnel Details'!$E$18)))</f>
        <v/>
      </c>
      <c r="IK198" s="59" t="str">
        <f>IF(IJ$9="", "", IF(AND(NOT('Personnel Details'!$N$18=""), $B198&gt;='Personnel Details'!$N$18), IF('Personnel Details'!$P$18="","", 'Personnel Details'!$P$18), IF(AND(NOT('Personnel Details'!$I$18=""), $B198&gt;='Personnel Details'!$I$18), IF('Personnel Details'!$K$18="", "", 'Personnel Details'!$K$18), IF('Personnel Details'!$F$18="", "", 'Personnel Details'!$F$18))))</f>
        <v/>
      </c>
      <c r="IL198" s="79" t="str">
        <f>IF(IJ$9="", "", IF(AND(NOT('Personnel Details'!$N$18=""), $B198&gt;='Personnel Details'!$N$18), 'Personnel Details'!$Q$18, IF(AND(NOT('Personnel Details'!$I$18=""), $B198&gt;='Personnel Details'!$I$18), 'Personnel Details'!$L$18, 'Personnel Details'!$G$18)))</f>
        <v/>
      </c>
      <c r="IM198" s="59" t="str">
        <f t="shared" si="410"/>
        <v/>
      </c>
      <c r="IN198" s="53"/>
      <c r="IP198" s="78" t="str">
        <f>IF(IP$9="", "", IF(AND(NOT('Personnel Details'!$N$19=""), $B198&gt;='Personnel Details'!$N$19), 'Personnel Details'!$O$19, IF(AND(NOT('Personnel Details'!$I$19=""), $B198&gt;='Personnel Details'!$I$19), 'Personnel Details'!$J$19, 'Personnel Details'!$E$19)))</f>
        <v/>
      </c>
      <c r="IQ198" s="59" t="str">
        <f>IF(IP$9="", "", IF(AND(NOT('Personnel Details'!$N$19=""), $B198&gt;='Personnel Details'!$N$19), IF('Personnel Details'!$P$19="","", 'Personnel Details'!$P$19), IF(AND(NOT('Personnel Details'!$I$19=""), $B198&gt;='Personnel Details'!$I$19), IF('Personnel Details'!$K$19="", "", 'Personnel Details'!$K$19), IF('Personnel Details'!$F$19="", "", 'Personnel Details'!$F$19))))</f>
        <v/>
      </c>
      <c r="IR198" s="79" t="str">
        <f>IF(IP$9="", "", IF(AND(NOT('Personnel Details'!$N$19=""), $B198&gt;='Personnel Details'!$N$19), 'Personnel Details'!$Q$19, IF(AND(NOT('Personnel Details'!$I$19=""), $B198&gt;='Personnel Details'!$I$19), 'Personnel Details'!$L$19, 'Personnel Details'!$G$19)))</f>
        <v/>
      </c>
      <c r="IS198" s="59" t="str">
        <f t="shared" si="411"/>
        <v/>
      </c>
      <c r="IT198" s="53"/>
      <c r="IV198" s="78" t="str">
        <f>IF(IV$9="", "", IF(AND(NOT('Personnel Details'!$N$20=""), $B198&gt;='Personnel Details'!$N$20), 'Personnel Details'!$O$20, IF(AND(NOT('Personnel Details'!$I$20=""), $B198&gt;='Personnel Details'!$I$20), 'Personnel Details'!$J$20, 'Personnel Details'!$E$20)))</f>
        <v/>
      </c>
      <c r="IW198" s="59" t="str">
        <f>IF(IV$9="", "", IF(AND(NOT('Personnel Details'!$N$20=""), $B198&gt;='Personnel Details'!$N$20), IF('Personnel Details'!$P$20="","", 'Personnel Details'!$P$20), IF(AND(NOT('Personnel Details'!$I$20=""), $B198&gt;='Personnel Details'!$I$20), IF('Personnel Details'!$K$20="", "", 'Personnel Details'!$K$20), IF('Personnel Details'!$F$20="", "", 'Personnel Details'!$F$20))))</f>
        <v/>
      </c>
      <c r="IX198" s="79" t="str">
        <f>IF(IV$9="", "", IF(AND(NOT('Personnel Details'!$N$20=""), $B198&gt;='Personnel Details'!$N$20), 'Personnel Details'!$Q$20, IF(AND(NOT('Personnel Details'!$I$20=""), $B198&gt;='Personnel Details'!$I$20), 'Personnel Details'!$L$20, 'Personnel Details'!$G$20)))</f>
        <v/>
      </c>
      <c r="IY198" s="59" t="str">
        <f t="shared" si="412"/>
        <v/>
      </c>
      <c r="IZ198" s="53"/>
      <c r="JB198" s="78" t="str">
        <f>IF(JB$9="", "", IF(AND(NOT('Personnel Details'!$N$21=""), $B198&gt;='Personnel Details'!$N$21), 'Personnel Details'!$O$21, IF(AND(NOT('Personnel Details'!$I$21=""), $B198&gt;='Personnel Details'!$I$21), 'Personnel Details'!$J$21, 'Personnel Details'!$E$21)))</f>
        <v/>
      </c>
      <c r="JC198" s="59" t="str">
        <f>IF(JB$9="", "", IF(AND(NOT('Personnel Details'!$N$21=""), $B198&gt;='Personnel Details'!$N$21), IF('Personnel Details'!$P$21="","", 'Personnel Details'!$P$21), IF(AND(NOT('Personnel Details'!$I$21=""), $B198&gt;='Personnel Details'!$I$21), IF('Personnel Details'!$K$21="", "", 'Personnel Details'!$K$21), IF('Personnel Details'!$F$21="", "", 'Personnel Details'!$F$21))))</f>
        <v/>
      </c>
      <c r="JD198" s="79" t="str">
        <f>IF(JB$9="", "", IF(AND(NOT('Personnel Details'!$N$21=""), $B198&gt;='Personnel Details'!$N$21), 'Personnel Details'!$Q$21, IF(AND(NOT('Personnel Details'!$I$21=""), $B198&gt;='Personnel Details'!$I$21), 'Personnel Details'!$L$21, 'Personnel Details'!$G$21)))</f>
        <v/>
      </c>
      <c r="JE198" s="59" t="str">
        <f t="shared" si="413"/>
        <v/>
      </c>
      <c r="JF198" s="53"/>
      <c r="JH198" s="78" t="str">
        <f>IF(JH$9="", "", IF(AND(NOT('Personnel Details'!$N$22=""), $B198&gt;='Personnel Details'!$N$22), 'Personnel Details'!$O$22, IF(AND(NOT('Personnel Details'!$I$22=""), $B198&gt;='Personnel Details'!$I$22), 'Personnel Details'!$J$22, 'Personnel Details'!$E$22)))</f>
        <v/>
      </c>
      <c r="JI198" s="59" t="str">
        <f>IF(JH$9="", "", IF(AND(NOT('Personnel Details'!$N$22=""), $B198&gt;='Personnel Details'!$N$22), IF('Personnel Details'!$P$22="","", 'Personnel Details'!$P$22), IF(AND(NOT('Personnel Details'!$I$22=""), $B198&gt;='Personnel Details'!$I$22), IF('Personnel Details'!$K$22="", "", 'Personnel Details'!$K$22), IF('Personnel Details'!$F$22="", "", 'Personnel Details'!$F$22))))</f>
        <v/>
      </c>
      <c r="JJ198" s="79" t="str">
        <f>IF(JH$9="", "", IF(AND(NOT('Personnel Details'!$N$22=""), $B198&gt;='Personnel Details'!$N$22), 'Personnel Details'!$Q$22, IF(AND(NOT('Personnel Details'!$I$22=""), $B198&gt;='Personnel Details'!$I$22), 'Personnel Details'!$L$22, 'Personnel Details'!$G$22)))</f>
        <v/>
      </c>
      <c r="JK198" s="59" t="str">
        <f t="shared" si="414"/>
        <v/>
      </c>
      <c r="JL198" s="53"/>
      <c r="JN198" s="78" t="str">
        <f>IF(JN$9="", "", IF(AND(NOT('Personnel Details'!$N$23=""), $B198&gt;='Personnel Details'!$N$23), 'Personnel Details'!$O$23, IF(AND(NOT('Personnel Details'!$I$23=""), $B198&gt;='Personnel Details'!$I$23), 'Personnel Details'!$J$23, 'Personnel Details'!$E$23)))</f>
        <v/>
      </c>
      <c r="JO198" s="59" t="str">
        <f>IF(JN$9="", "", IF(AND(NOT('Personnel Details'!$N$23=""), $B198&gt;='Personnel Details'!$N$23), IF('Personnel Details'!$P$23="","", 'Personnel Details'!$P$23), IF(AND(NOT('Personnel Details'!$I$23=""), $B198&gt;='Personnel Details'!$I$23), IF('Personnel Details'!$K$23="", "", 'Personnel Details'!$K$23), IF('Personnel Details'!$F$23="", "", 'Personnel Details'!$F$23))))</f>
        <v/>
      </c>
      <c r="JP198" s="79" t="str">
        <f>IF(JN$9="", "", IF(AND(NOT('Personnel Details'!$N$23=""), $B198&gt;='Personnel Details'!$N$23), 'Personnel Details'!$Q$23, IF(AND(NOT('Personnel Details'!$I$23=""), $B198&gt;='Personnel Details'!$I$23), 'Personnel Details'!$L$23, 'Personnel Details'!$G$23)))</f>
        <v/>
      </c>
      <c r="JQ198" s="59" t="str">
        <f t="shared" si="415"/>
        <v/>
      </c>
      <c r="JR198" s="53"/>
      <c r="JT198" s="78" t="str">
        <f>IF(JT$9="", "", IF(AND(NOT('Personnel Details'!$N$24=""), $B198&gt;='Personnel Details'!$N$24), 'Personnel Details'!$O$24, IF(AND(NOT('Personnel Details'!$I$24=""), $B198&gt;='Personnel Details'!$I$24), 'Personnel Details'!$J$24, 'Personnel Details'!$E$24)))</f>
        <v/>
      </c>
      <c r="JU198" s="59" t="str">
        <f>IF(JT$9="", "", IF(AND(NOT('Personnel Details'!$N$24=""), $B198&gt;='Personnel Details'!$N$24), IF('Personnel Details'!$P$24="","", 'Personnel Details'!$P$24), IF(AND(NOT('Personnel Details'!$I$24=""), $B198&gt;='Personnel Details'!$I$24), IF('Personnel Details'!$K$24="", "", 'Personnel Details'!$K$24), IF('Personnel Details'!$F$24="", "", 'Personnel Details'!$F$24))))</f>
        <v/>
      </c>
      <c r="JV198" s="79" t="str">
        <f>IF(JT$9="", "", IF(AND(NOT('Personnel Details'!$N$24=""), $B198&gt;='Personnel Details'!$N$24), 'Personnel Details'!$Q$24, IF(AND(NOT('Personnel Details'!$I$24=""), $B198&gt;='Personnel Details'!$I$24), 'Personnel Details'!$L$24, 'Personnel Details'!$G$24)))</f>
        <v/>
      </c>
      <c r="JW198" s="59" t="str">
        <f t="shared" si="416"/>
        <v/>
      </c>
      <c r="JX198" s="53"/>
      <c r="JZ198" s="78" t="str">
        <f>IF(JZ$9="", "", IF(AND(NOT('Personnel Details'!$N$25=""), $B198&gt;='Personnel Details'!$N$25), 'Personnel Details'!$O$25, IF(AND(NOT('Personnel Details'!$I$25=""), $B198&gt;='Personnel Details'!$I$25), 'Personnel Details'!$J$25, 'Personnel Details'!$E$25)))</f>
        <v/>
      </c>
      <c r="KA198" s="59" t="str">
        <f>IF(JZ$9="", "", IF(AND(NOT('Personnel Details'!$N$25=""), $B198&gt;='Personnel Details'!$N$25), IF('Personnel Details'!$P$25="","", 'Personnel Details'!$P$25), IF(AND(NOT('Personnel Details'!$I$25=""), $B198&gt;='Personnel Details'!$I$25), IF('Personnel Details'!$K$25="", "", 'Personnel Details'!$K$25), IF('Personnel Details'!$F$25="", "", 'Personnel Details'!$F$25))))</f>
        <v/>
      </c>
      <c r="KB198" s="79" t="str">
        <f>IF(JZ$9="", "", IF(AND(NOT('Personnel Details'!$N$25=""), $B198&gt;='Personnel Details'!$N$25), 'Personnel Details'!$Q$25, IF(AND(NOT('Personnel Details'!$I$25=""), $B198&gt;='Personnel Details'!$I$25), 'Personnel Details'!$L$25, 'Personnel Details'!$G$25)))</f>
        <v/>
      </c>
      <c r="KC198" s="59" t="str">
        <f t="shared" si="417"/>
        <v/>
      </c>
      <c r="KD198" s="53"/>
      <c r="KF198" s="78" t="str">
        <f>IF(KF$9="", "", IF(AND(NOT('Personnel Details'!$N$26=""), $B198&gt;='Personnel Details'!$N$26), 'Personnel Details'!$O$26, IF(AND(NOT('Personnel Details'!$I$26=""), $B198&gt;='Personnel Details'!$I$26), 'Personnel Details'!$J$26, 'Personnel Details'!$E$26)))</f>
        <v/>
      </c>
      <c r="KG198" s="59" t="str">
        <f>IF(KF$9="", "", IF(AND(NOT('Personnel Details'!$N$26=""), $B198&gt;='Personnel Details'!$N$26), IF('Personnel Details'!$P$26="","", 'Personnel Details'!$P$26), IF(AND(NOT('Personnel Details'!$I$26=""), $B198&gt;='Personnel Details'!$I$26), IF('Personnel Details'!$K$26="", "", 'Personnel Details'!$K$26), IF('Personnel Details'!$F$26="", "", 'Personnel Details'!$F$26))))</f>
        <v/>
      </c>
      <c r="KH198" s="79" t="str">
        <f>IF(KF$9="", "", IF(AND(NOT('Personnel Details'!$N$26=""), $B198&gt;='Personnel Details'!$N$26), 'Personnel Details'!$Q$26, IF(AND(NOT('Personnel Details'!$I$26=""), $B198&gt;='Personnel Details'!$I$26), 'Personnel Details'!$L$26, 'Personnel Details'!$G$26)))</f>
        <v/>
      </c>
      <c r="KI198" s="59" t="str">
        <f t="shared" si="418"/>
        <v/>
      </c>
      <c r="KJ198" s="53"/>
      <c r="KL198" s="78" t="str">
        <f>IF(KL$9="", "", IF(AND(NOT('Personnel Details'!$N$27=""), $B198&gt;='Personnel Details'!$N$27), 'Personnel Details'!$O$27, IF(AND(NOT('Personnel Details'!$I$27=""), $B198&gt;='Personnel Details'!$I$27), 'Personnel Details'!$J$27, 'Personnel Details'!$E$27)))</f>
        <v/>
      </c>
      <c r="KM198" s="59" t="str">
        <f>IF(KL$9="", "", IF(AND(NOT('Personnel Details'!$N$27=""), $B198&gt;='Personnel Details'!$N$27), IF('Personnel Details'!$P$27="","", 'Personnel Details'!$P$27), IF(AND(NOT('Personnel Details'!$I$27=""), $B198&gt;='Personnel Details'!$I$27), IF('Personnel Details'!$K$27="", "", 'Personnel Details'!$K$27), IF('Personnel Details'!$F$27="", "", 'Personnel Details'!$F$27))))</f>
        <v/>
      </c>
      <c r="KN198" s="79" t="str">
        <f>IF(KL$9="", "", IF(AND(NOT('Personnel Details'!$N$27=""), $B198&gt;='Personnel Details'!$N$27), 'Personnel Details'!$Q$27, IF(AND(NOT('Personnel Details'!$I$27=""), $B198&gt;='Personnel Details'!$I$27), 'Personnel Details'!$L$27, 'Personnel Details'!$G$27)))</f>
        <v/>
      </c>
      <c r="KO198" s="59" t="str">
        <f t="shared" si="419"/>
        <v/>
      </c>
      <c r="KP198" s="53"/>
      <c r="KR198" s="78" t="str">
        <f>IF(KR$9="", "", IF(AND(NOT('Personnel Details'!$N$28=""), $B198&gt;='Personnel Details'!$N$28), 'Personnel Details'!$O$28, IF(AND(NOT('Personnel Details'!$I$28=""), $B198&gt;='Personnel Details'!$I$28), 'Personnel Details'!$J$28, 'Personnel Details'!$E$28)))</f>
        <v/>
      </c>
      <c r="KS198" s="59" t="str">
        <f>IF(KR$9="", "", IF(AND(NOT('Personnel Details'!$N$28=""), $B198&gt;='Personnel Details'!$N$28), IF('Personnel Details'!$P$28="","", 'Personnel Details'!$P$28), IF(AND(NOT('Personnel Details'!$I$28=""), $B198&gt;='Personnel Details'!$I$28), IF('Personnel Details'!$K$28="", "", 'Personnel Details'!$K$28), IF('Personnel Details'!$F$28="", "", 'Personnel Details'!$F$28))))</f>
        <v/>
      </c>
      <c r="KT198" s="79" t="str">
        <f>IF(KR$9="", "", IF(AND(NOT('Personnel Details'!$N$28=""), $B198&gt;='Personnel Details'!$N$28), 'Personnel Details'!$Q$28, IF(AND(NOT('Personnel Details'!$I$28=""), $B198&gt;='Personnel Details'!$I$28), 'Personnel Details'!$L$28, 'Personnel Details'!$G$28)))</f>
        <v/>
      </c>
      <c r="KU198" s="59" t="str">
        <f t="shared" si="420"/>
        <v/>
      </c>
      <c r="KV198" s="53"/>
      <c r="KX198" s="78" t="str">
        <f>IF(KX$9="", "", IF(AND(NOT('Personnel Details'!$N$29=""), $B198&gt;='Personnel Details'!$N$29), 'Personnel Details'!$O$29, IF(AND(NOT('Personnel Details'!$I$29=""), $B198&gt;='Personnel Details'!$I$29), 'Personnel Details'!$J$29, 'Personnel Details'!$E$29)))</f>
        <v/>
      </c>
      <c r="KY198" s="59" t="str">
        <f>IF(KX$9="", "", IF(AND(NOT('Personnel Details'!$N$29=""), $B198&gt;='Personnel Details'!$N$29), IF('Personnel Details'!$P$29="","", 'Personnel Details'!$P$29), IF(AND(NOT('Personnel Details'!$I$29=""), $B198&gt;='Personnel Details'!$I$29), IF('Personnel Details'!$K$29="", "", 'Personnel Details'!$K$29), IF('Personnel Details'!$F$29="", "", 'Personnel Details'!$F$29))))</f>
        <v/>
      </c>
      <c r="KZ198" s="79" t="str">
        <f>IF(KX$9="", "", IF(AND(NOT('Personnel Details'!$N$29=""), $B198&gt;='Personnel Details'!$N$29), 'Personnel Details'!$Q$29, IF(AND(NOT('Personnel Details'!$I$29=""), $B198&gt;='Personnel Details'!$I$29), 'Personnel Details'!$L$29, 'Personnel Details'!$G$29)))</f>
        <v/>
      </c>
      <c r="LA198" s="59" t="str">
        <f t="shared" si="421"/>
        <v/>
      </c>
      <c r="LB198" s="53"/>
      <c r="LD198" s="78" t="str">
        <f>IF(LD$9="", "", IF(AND(NOT('Personnel Details'!$N$30=""), $B198&gt;='Personnel Details'!$N$30), 'Personnel Details'!$O$30, IF(AND(NOT('Personnel Details'!$I$30=""), $B198&gt;='Personnel Details'!$I$30), 'Personnel Details'!$J$30, 'Personnel Details'!$E$30)))</f>
        <v/>
      </c>
      <c r="LE198" s="59" t="str">
        <f>IF(LD$9="", "", IF(AND(NOT('Personnel Details'!$N$30=""), $B198&gt;='Personnel Details'!$N$30), IF('Personnel Details'!$P$30="","", 'Personnel Details'!$P$30), IF(AND(NOT('Personnel Details'!$I$30=""), $B198&gt;='Personnel Details'!$I$30), IF('Personnel Details'!$K$30="", "", 'Personnel Details'!$K$30), IF('Personnel Details'!$F$30="", "", 'Personnel Details'!$F$30))))</f>
        <v/>
      </c>
      <c r="LF198" s="79" t="str">
        <f>IF(LD$9="", "", IF(AND(NOT('Personnel Details'!$N$30=""), $B198&gt;='Personnel Details'!$N$30), 'Personnel Details'!$Q$30, IF(AND(NOT('Personnel Details'!$I$30=""), $B198&gt;='Personnel Details'!$I$30), 'Personnel Details'!$L$30, 'Personnel Details'!$G$30)))</f>
        <v/>
      </c>
      <c r="LG198" s="59" t="str">
        <f t="shared" si="422"/>
        <v/>
      </c>
      <c r="LH198" s="53"/>
      <c r="LJ198" s="78" t="str">
        <f>IF(LJ$9="", "", IF(AND(NOT('Personnel Details'!$N$31=""), $B198&gt;='Personnel Details'!$N$31), 'Personnel Details'!$O$31, IF(AND(NOT('Personnel Details'!$I$31=""), $B198&gt;='Personnel Details'!$I$31), 'Personnel Details'!$J$31, 'Personnel Details'!$E$31)))</f>
        <v/>
      </c>
      <c r="LK198" s="59" t="str">
        <f>IF(LJ$9="", "", IF(AND(NOT('Personnel Details'!$N$31=""), $B198&gt;='Personnel Details'!$N$31), IF('Personnel Details'!$P$31="","", 'Personnel Details'!$P$31), IF(AND(NOT('Personnel Details'!$I$31=""), $B198&gt;='Personnel Details'!$I$31), IF('Personnel Details'!$K$31="", "", 'Personnel Details'!$K$31), IF('Personnel Details'!$F$31="", "", 'Personnel Details'!$F$31))))</f>
        <v/>
      </c>
      <c r="LL198" s="79" t="str">
        <f>IF(LJ$9="", "", IF(AND(NOT('Personnel Details'!$N$31=""), $B198&gt;='Personnel Details'!$N$31), 'Personnel Details'!$Q$31, IF(AND(NOT('Personnel Details'!$I$31=""), $B198&gt;='Personnel Details'!$I$31), 'Personnel Details'!$L$31, 'Personnel Details'!$G$31)))</f>
        <v/>
      </c>
      <c r="LM198" s="59" t="str">
        <f t="shared" si="423"/>
        <v/>
      </c>
      <c r="LN198" s="53"/>
      <c r="LP198" s="78" t="str">
        <f>IF(LP$9="", "", IF(AND(NOT('Personnel Details'!$N$32=""), $B198&gt;='Personnel Details'!$N$32), 'Personnel Details'!$O$32, IF(AND(NOT('Personnel Details'!$I$32=""), $B198&gt;='Personnel Details'!$I$32), 'Personnel Details'!$J$32, 'Personnel Details'!$E$32)))</f>
        <v/>
      </c>
      <c r="LQ198" s="59" t="str">
        <f>IF(LP$9="", "", IF(AND(NOT('Personnel Details'!$N$32=""), $B198&gt;='Personnel Details'!$N$32), IF('Personnel Details'!$P$32="","", 'Personnel Details'!$P$32), IF(AND(NOT('Personnel Details'!$I$32=""), $B198&gt;='Personnel Details'!$I$32), IF('Personnel Details'!$K$32="", "", 'Personnel Details'!$K$32), IF('Personnel Details'!$F$32="", "", 'Personnel Details'!$F$32))))</f>
        <v/>
      </c>
      <c r="LR198" s="79" t="str">
        <f>IF(LP$9="", "", IF(AND(NOT('Personnel Details'!$N$32=""), $B198&gt;='Personnel Details'!$N$32), 'Personnel Details'!$Q$32, IF(AND(NOT('Personnel Details'!$I$32=""), $B198&gt;='Personnel Details'!$I$32), 'Personnel Details'!$L$32, 'Personnel Details'!$G$32)))</f>
        <v/>
      </c>
      <c r="LS198" s="59" t="str">
        <f t="shared" si="424"/>
        <v/>
      </c>
      <c r="LT198" s="53"/>
      <c r="LV198" s="78" t="str">
        <f>IF(LV$9="", "", IF(AND(NOT('Personnel Details'!$N$33=""), $B198&gt;='Personnel Details'!$N$33), 'Personnel Details'!$O$33, IF(AND(NOT('Personnel Details'!$I$33=""), $B198&gt;='Personnel Details'!$I$33), 'Personnel Details'!$J$33, 'Personnel Details'!$E$33)))</f>
        <v/>
      </c>
      <c r="LW198" s="59" t="str">
        <f>IF(LV$9="", "", IF(AND(NOT('Personnel Details'!$N$33=""), $B198&gt;='Personnel Details'!$N$33), IF('Personnel Details'!$P$33="","", 'Personnel Details'!$P$33), IF(AND(NOT('Personnel Details'!$I$33=""), $B198&gt;='Personnel Details'!$I$33), IF('Personnel Details'!$K$33="", "", 'Personnel Details'!$K$33), IF('Personnel Details'!$F$33="", "", 'Personnel Details'!$F$33))))</f>
        <v/>
      </c>
      <c r="LX198" s="79" t="str">
        <f>IF(LV$9="", "", IF(AND(NOT('Personnel Details'!$N$33=""), $B198&gt;='Personnel Details'!$N$33), 'Personnel Details'!$Q$33, IF(AND(NOT('Personnel Details'!$I$33=""), $B198&gt;='Personnel Details'!$I$33), 'Personnel Details'!$L$33, 'Personnel Details'!$G$33)))</f>
        <v/>
      </c>
      <c r="LY198" s="59" t="str">
        <f t="shared" si="425"/>
        <v/>
      </c>
      <c r="LZ198" s="53"/>
      <c r="MB198" s="78" t="str">
        <f>IF(MB$9="", "", IF(AND(NOT('Personnel Details'!$N$34=""), $B198&gt;='Personnel Details'!$N$34), 'Personnel Details'!$O$34, IF(AND(NOT('Personnel Details'!$I$34=""), $B198&gt;='Personnel Details'!$I$34), 'Personnel Details'!$J$34, 'Personnel Details'!$E$34)))</f>
        <v/>
      </c>
      <c r="MC198" s="59" t="str">
        <f>IF(MB$9="", "", IF(AND(NOT('Personnel Details'!$N$34=""), $B198&gt;='Personnel Details'!$N$34), IF('Personnel Details'!$P$34="","", 'Personnel Details'!$P$34), IF(AND(NOT('Personnel Details'!$I$34=""), $B198&gt;='Personnel Details'!$I$34), IF('Personnel Details'!$K$34="", "", 'Personnel Details'!$K$34), IF('Personnel Details'!$F$34="", "", 'Personnel Details'!$F$34))))</f>
        <v/>
      </c>
      <c r="MD198" s="79" t="str">
        <f>IF(MB$9="", "", IF(AND(NOT('Personnel Details'!$N$34=""), $B198&gt;='Personnel Details'!$N$34), 'Personnel Details'!$Q$34, IF(AND(NOT('Personnel Details'!$I$34=""), $B198&gt;='Personnel Details'!$I$34), 'Personnel Details'!$L$34, 'Personnel Details'!$G$34)))</f>
        <v/>
      </c>
      <c r="ME198" s="59" t="str">
        <f t="shared" si="426"/>
        <v/>
      </c>
      <c r="MF198" s="53"/>
      <c r="MH198" s="78" t="str">
        <f>IF(MH$9="", "", IF(AND(NOT('Personnel Details'!$N$35=""), $B198&gt;='Personnel Details'!$N$35), 'Personnel Details'!$O$35, IF(AND(NOT('Personnel Details'!$I$35=""), $B198&gt;='Personnel Details'!$I$35), 'Personnel Details'!$J$35, 'Personnel Details'!$E$35)))</f>
        <v/>
      </c>
      <c r="MI198" s="59" t="str">
        <f>IF(MH$9="", "", IF(AND(NOT('Personnel Details'!$N$35=""), $B198&gt;='Personnel Details'!$N$35), IF('Personnel Details'!$P$35="","", 'Personnel Details'!$P$35), IF(AND(NOT('Personnel Details'!$I$35=""), $B198&gt;='Personnel Details'!$I$35), IF('Personnel Details'!$K$35="", "", 'Personnel Details'!$K$35), IF('Personnel Details'!$F$35="", "", 'Personnel Details'!$F$35))))</f>
        <v/>
      </c>
      <c r="MJ198" s="79" t="str">
        <f>IF(MH$9="", "", IF(AND(NOT('Personnel Details'!$N$35=""), $B198&gt;='Personnel Details'!$N$35), 'Personnel Details'!$Q$35, IF(AND(NOT('Personnel Details'!$I$35=""), $B198&gt;='Personnel Details'!$I$35), 'Personnel Details'!$L$35, 'Personnel Details'!$G$35)))</f>
        <v/>
      </c>
      <c r="MK198" s="59" t="str">
        <f t="shared" si="427"/>
        <v/>
      </c>
      <c r="ML198" s="53"/>
      <c r="MN198" s="78" t="str">
        <f>IF(MN$9="", "", IF(AND(NOT('Personnel Details'!$N$36=""), $B198&gt;='Personnel Details'!$N$36), 'Personnel Details'!$O$36, IF(AND(NOT('Personnel Details'!$I$36=""), $B198&gt;='Personnel Details'!$I$36), 'Personnel Details'!$J$36, 'Personnel Details'!$E$36)))</f>
        <v/>
      </c>
      <c r="MO198" s="59" t="str">
        <f>IF(MN$9="", "", IF(AND(NOT('Personnel Details'!$N$36=""), $B198&gt;='Personnel Details'!$N$36), IF('Personnel Details'!$P$36="","", 'Personnel Details'!$P$36), IF(AND(NOT('Personnel Details'!$I$36=""), $B198&gt;='Personnel Details'!$I$36), IF('Personnel Details'!$K$36="", "", 'Personnel Details'!$K$36), IF('Personnel Details'!$F$36="", "", 'Personnel Details'!$F$36))))</f>
        <v/>
      </c>
      <c r="MP198" s="79" t="str">
        <f>IF(MN$9="", "", IF(AND(NOT('Personnel Details'!$N$36=""), $B198&gt;='Personnel Details'!$N$36), 'Personnel Details'!$Q$36, IF(AND(NOT('Personnel Details'!$I$36=""), $B198&gt;='Personnel Details'!$I$36), 'Personnel Details'!$L$36, 'Personnel Details'!$G$36)))</f>
        <v/>
      </c>
      <c r="MQ198" s="59" t="str">
        <f t="shared" si="428"/>
        <v/>
      </c>
      <c r="MR198" s="53"/>
      <c r="MT198" s="78" t="str">
        <f>IF(MT$9="", "", IF(AND(NOT('Personnel Details'!$N$37=""), $B198&gt;='Personnel Details'!$N$37), 'Personnel Details'!$O$37, IF(AND(NOT('Personnel Details'!$I$37=""), $B198&gt;='Personnel Details'!$I$37), 'Personnel Details'!$J$37, 'Personnel Details'!$E$37)))</f>
        <v/>
      </c>
      <c r="MU198" s="59" t="str">
        <f>IF(MT$9="", "", IF(AND(NOT('Personnel Details'!$N$37=""), $B198&gt;='Personnel Details'!$N$37), IF('Personnel Details'!$P$37="","", 'Personnel Details'!$P$37), IF(AND(NOT('Personnel Details'!$I$37=""), $B198&gt;='Personnel Details'!$I$37), IF('Personnel Details'!$K$37="", "", 'Personnel Details'!$K$37), IF('Personnel Details'!$F$37="", "", 'Personnel Details'!$F$37))))</f>
        <v/>
      </c>
      <c r="MV198" s="79" t="str">
        <f>IF(MT$9="", "", IF(AND(NOT('Personnel Details'!$N$37=""), $B198&gt;='Personnel Details'!$N$37), 'Personnel Details'!$Q$37, IF(AND(NOT('Personnel Details'!$I$37=""), $B198&gt;='Personnel Details'!$I$37), 'Personnel Details'!$L$37, 'Personnel Details'!$G$37)))</f>
        <v/>
      </c>
      <c r="MW198" s="59" t="str">
        <f t="shared" si="429"/>
        <v/>
      </c>
      <c r="MX198" s="53"/>
      <c r="MZ198" s="78" t="str">
        <f>IF(MZ$9="", "", IF(AND(NOT('Personnel Details'!$N$38=""), $B198&gt;='Personnel Details'!$N$38), 'Personnel Details'!$O$38, IF(AND(NOT('Personnel Details'!$I$38=""), $B198&gt;='Personnel Details'!$I$38), 'Personnel Details'!$J$38, 'Personnel Details'!$E$38)))</f>
        <v/>
      </c>
      <c r="NA198" s="59" t="str">
        <f>IF(MZ$9="", "", IF(AND(NOT('Personnel Details'!$N$38=""), $B198&gt;='Personnel Details'!$N$38), IF('Personnel Details'!$P$38="","", 'Personnel Details'!$P$38), IF(AND(NOT('Personnel Details'!$I$38=""), $B198&gt;='Personnel Details'!$I$38), IF('Personnel Details'!$K$38="", "", 'Personnel Details'!$K$38), IF('Personnel Details'!$F$38="", "", 'Personnel Details'!$F$38))))</f>
        <v/>
      </c>
      <c r="NB198" s="79" t="str">
        <f>IF(MZ$9="", "", IF(AND(NOT('Personnel Details'!$N$38=""), $B198&gt;='Personnel Details'!$N$38), 'Personnel Details'!$Q$38, IF(AND(NOT('Personnel Details'!$I$38=""), $B198&gt;='Personnel Details'!$I$38), 'Personnel Details'!$L$38, 'Personnel Details'!$G$38)))</f>
        <v/>
      </c>
      <c r="NC198" s="59" t="str">
        <f t="shared" si="430"/>
        <v/>
      </c>
      <c r="ND198" s="53"/>
      <c r="NF198" s="78" t="str">
        <f>IF(NF$9="", "", IF(AND(NOT('Personnel Details'!$N$39=""), $B198&gt;='Personnel Details'!$N$39), 'Personnel Details'!$O$39, IF(AND(NOT('Personnel Details'!$I$39=""), $B198&gt;='Personnel Details'!$I$39), 'Personnel Details'!$J$39, 'Personnel Details'!$E$39)))</f>
        <v/>
      </c>
      <c r="NG198" s="59" t="str">
        <f>IF(NF$9="", "", IF(AND(NOT('Personnel Details'!$N$39=""), $B198&gt;='Personnel Details'!$N$39), IF('Personnel Details'!$P$39="","", 'Personnel Details'!$P$39), IF(AND(NOT('Personnel Details'!$I$39=""), $B198&gt;='Personnel Details'!$I$39), IF('Personnel Details'!$K$39="", "", 'Personnel Details'!$K$39), IF('Personnel Details'!$F$39="", "", 'Personnel Details'!$F$39))))</f>
        <v/>
      </c>
      <c r="NH198" s="79" t="str">
        <f>IF(NF$9="", "", IF(AND(NOT('Personnel Details'!$N$39=""), $B198&gt;='Personnel Details'!$N$39), 'Personnel Details'!$Q$39, IF(AND(NOT('Personnel Details'!$I$39=""), $B198&gt;='Personnel Details'!$I$39), 'Personnel Details'!$L$39, 'Personnel Details'!$G$39)))</f>
        <v/>
      </c>
      <c r="NI198" s="59" t="str">
        <f t="shared" si="431"/>
        <v/>
      </c>
      <c r="NJ198" s="53"/>
      <c r="NL198" s="78" t="str">
        <f>IF(NL$9="", "", IF(AND(NOT('Personnel Details'!$N$40=""), $B198&gt;='Personnel Details'!$N$40), 'Personnel Details'!$O$40, IF(AND(NOT('Personnel Details'!$I$40=""), $B198&gt;='Personnel Details'!$I$40), 'Personnel Details'!$J$40, 'Personnel Details'!$E$40)))</f>
        <v/>
      </c>
      <c r="NM198" s="59" t="str">
        <f>IF(NL$9="", "", IF(AND(NOT('Personnel Details'!$N$40=""), $B198&gt;='Personnel Details'!$N$40), IF('Personnel Details'!$P$40="","", 'Personnel Details'!$P$40), IF(AND(NOT('Personnel Details'!$I$40=""), $B198&gt;='Personnel Details'!$I$40), IF('Personnel Details'!$K$40="", "", 'Personnel Details'!$K$40), IF('Personnel Details'!$F$40="", "", 'Personnel Details'!$F$40))))</f>
        <v/>
      </c>
      <c r="NN198" s="79" t="str">
        <f>IF(NL$9="", "", IF(AND(NOT('Personnel Details'!$N$40=""), $B198&gt;='Personnel Details'!$N$40), 'Personnel Details'!$Q$40, IF(AND(NOT('Personnel Details'!$I$40=""), $B198&gt;='Personnel Details'!$I$40), 'Personnel Details'!$L$40, 'Personnel Details'!$G$40)))</f>
        <v/>
      </c>
      <c r="NO198" s="59" t="str">
        <f t="shared" si="432"/>
        <v/>
      </c>
      <c r="NP198" s="53"/>
    </row>
    <row r="199" spans="1:380" x14ac:dyDescent="0.25">
      <c r="A199" s="32"/>
      <c r="B199" s="113" t="str">
        <f>IFERROR(IF(B198+1&gt;'Personnel Details'!$U$5, "", B198+1), "")</f>
        <v/>
      </c>
      <c r="C199" s="32"/>
      <c r="D199" s="120"/>
      <c r="E199" s="13" t="str">
        <f t="shared" si="311"/>
        <v/>
      </c>
      <c r="F199" s="13" t="str">
        <f t="shared" si="342"/>
        <v/>
      </c>
      <c r="G199" s="56" t="str">
        <f t="shared" si="433"/>
        <v/>
      </c>
      <c r="H199" s="16" t="str">
        <f t="shared" si="343"/>
        <v/>
      </c>
      <c r="I199" s="32"/>
      <c r="J199" s="120"/>
      <c r="K199" s="62" t="str">
        <f t="shared" si="312"/>
        <v/>
      </c>
      <c r="L199" s="62" t="str">
        <f t="shared" si="344"/>
        <v/>
      </c>
      <c r="M199" s="65" t="str">
        <f t="shared" si="434"/>
        <v/>
      </c>
      <c r="N199" s="68" t="str">
        <f t="shared" si="345"/>
        <v/>
      </c>
      <c r="O199" s="32"/>
      <c r="P199" s="120"/>
      <c r="Q199" s="62" t="str">
        <f t="shared" si="313"/>
        <v/>
      </c>
      <c r="R199" s="62" t="str">
        <f t="shared" si="346"/>
        <v/>
      </c>
      <c r="S199" s="65" t="str">
        <f t="shared" si="435"/>
        <v/>
      </c>
      <c r="T199" s="68" t="str">
        <f t="shared" si="347"/>
        <v/>
      </c>
      <c r="U199" s="32"/>
      <c r="V199" s="120"/>
      <c r="W199" s="62" t="str">
        <f t="shared" si="314"/>
        <v/>
      </c>
      <c r="X199" s="62" t="str">
        <f t="shared" si="348"/>
        <v/>
      </c>
      <c r="Y199" s="65" t="str">
        <f t="shared" si="436"/>
        <v/>
      </c>
      <c r="Z199" s="68" t="str">
        <f t="shared" si="349"/>
        <v/>
      </c>
      <c r="AA199" s="32"/>
      <c r="AB199" s="120"/>
      <c r="AC199" s="62" t="str">
        <f t="shared" si="315"/>
        <v/>
      </c>
      <c r="AD199" s="62" t="str">
        <f t="shared" si="350"/>
        <v/>
      </c>
      <c r="AE199" s="65" t="str">
        <f t="shared" si="437"/>
        <v/>
      </c>
      <c r="AF199" s="68" t="str">
        <f t="shared" si="351"/>
        <v/>
      </c>
      <c r="AG199" s="32"/>
      <c r="AH199" s="120"/>
      <c r="AI199" s="62" t="str">
        <f t="shared" si="316"/>
        <v/>
      </c>
      <c r="AJ199" s="62" t="str">
        <f t="shared" si="352"/>
        <v/>
      </c>
      <c r="AK199" s="65" t="str">
        <f t="shared" si="438"/>
        <v/>
      </c>
      <c r="AL199" s="68" t="str">
        <f t="shared" si="353"/>
        <v/>
      </c>
      <c r="AM199" s="32"/>
      <c r="AN199" s="120"/>
      <c r="AO199" s="62" t="str">
        <f t="shared" si="317"/>
        <v/>
      </c>
      <c r="AP199" s="62" t="str">
        <f t="shared" si="354"/>
        <v/>
      </c>
      <c r="AQ199" s="65" t="str">
        <f t="shared" si="439"/>
        <v/>
      </c>
      <c r="AR199" s="68" t="str">
        <f t="shared" si="355"/>
        <v/>
      </c>
      <c r="AS199" s="32"/>
      <c r="AT199" s="120"/>
      <c r="AU199" s="62" t="str">
        <f t="shared" si="318"/>
        <v/>
      </c>
      <c r="AV199" s="62" t="str">
        <f t="shared" si="356"/>
        <v/>
      </c>
      <c r="AW199" s="65" t="str">
        <f t="shared" si="440"/>
        <v/>
      </c>
      <c r="AX199" s="68" t="str">
        <f t="shared" si="357"/>
        <v/>
      </c>
      <c r="AY199" s="32"/>
      <c r="AZ199" s="120"/>
      <c r="BA199" s="62" t="str">
        <f t="shared" si="319"/>
        <v/>
      </c>
      <c r="BB199" s="62" t="str">
        <f t="shared" si="358"/>
        <v/>
      </c>
      <c r="BC199" s="65" t="str">
        <f t="shared" si="441"/>
        <v/>
      </c>
      <c r="BD199" s="68" t="str">
        <f t="shared" si="359"/>
        <v/>
      </c>
      <c r="BE199" s="32"/>
      <c r="BF199" s="120"/>
      <c r="BG199" s="62" t="str">
        <f t="shared" si="320"/>
        <v/>
      </c>
      <c r="BH199" s="62" t="str">
        <f t="shared" si="360"/>
        <v/>
      </c>
      <c r="BI199" s="65" t="str">
        <f t="shared" si="442"/>
        <v/>
      </c>
      <c r="BJ199" s="68" t="str">
        <f t="shared" si="361"/>
        <v/>
      </c>
      <c r="BK199" s="32"/>
      <c r="BL199" s="120"/>
      <c r="BM199" s="62" t="str">
        <f t="shared" si="321"/>
        <v/>
      </c>
      <c r="BN199" s="62" t="str">
        <f t="shared" si="362"/>
        <v/>
      </c>
      <c r="BO199" s="65" t="str">
        <f t="shared" si="443"/>
        <v/>
      </c>
      <c r="BP199" s="68" t="str">
        <f t="shared" si="363"/>
        <v/>
      </c>
      <c r="BQ199" s="32"/>
      <c r="BR199" s="120"/>
      <c r="BS199" s="62" t="str">
        <f t="shared" si="322"/>
        <v/>
      </c>
      <c r="BT199" s="62" t="str">
        <f t="shared" si="364"/>
        <v/>
      </c>
      <c r="BU199" s="65" t="str">
        <f t="shared" si="444"/>
        <v/>
      </c>
      <c r="BV199" s="68" t="str">
        <f t="shared" si="365"/>
        <v/>
      </c>
      <c r="BW199" s="32"/>
      <c r="BX199" s="120"/>
      <c r="BY199" s="62" t="str">
        <f t="shared" si="323"/>
        <v/>
      </c>
      <c r="BZ199" s="62" t="str">
        <f t="shared" si="366"/>
        <v/>
      </c>
      <c r="CA199" s="65" t="str">
        <f t="shared" si="445"/>
        <v/>
      </c>
      <c r="CB199" s="68" t="str">
        <f t="shared" si="367"/>
        <v/>
      </c>
      <c r="CC199" s="32"/>
      <c r="CD199" s="120"/>
      <c r="CE199" s="62" t="str">
        <f t="shared" si="324"/>
        <v/>
      </c>
      <c r="CF199" s="62" t="str">
        <f t="shared" si="368"/>
        <v/>
      </c>
      <c r="CG199" s="65" t="str">
        <f t="shared" si="446"/>
        <v/>
      </c>
      <c r="CH199" s="68" t="str">
        <f t="shared" si="369"/>
        <v/>
      </c>
      <c r="CI199" s="32"/>
      <c r="CJ199" s="120"/>
      <c r="CK199" s="62" t="str">
        <f t="shared" si="325"/>
        <v/>
      </c>
      <c r="CL199" s="62" t="str">
        <f t="shared" si="370"/>
        <v/>
      </c>
      <c r="CM199" s="65" t="str">
        <f t="shared" si="447"/>
        <v/>
      </c>
      <c r="CN199" s="68" t="str">
        <f t="shared" si="371"/>
        <v/>
      </c>
      <c r="CO199" s="32"/>
      <c r="CP199" s="120"/>
      <c r="CQ199" s="62" t="str">
        <f t="shared" si="326"/>
        <v/>
      </c>
      <c r="CR199" s="62" t="str">
        <f t="shared" si="372"/>
        <v/>
      </c>
      <c r="CS199" s="65" t="str">
        <f t="shared" si="448"/>
        <v/>
      </c>
      <c r="CT199" s="68" t="str">
        <f t="shared" si="373"/>
        <v/>
      </c>
      <c r="CU199" s="32"/>
      <c r="CV199" s="120"/>
      <c r="CW199" s="62" t="str">
        <f t="shared" si="327"/>
        <v/>
      </c>
      <c r="CX199" s="62" t="str">
        <f t="shared" si="374"/>
        <v/>
      </c>
      <c r="CY199" s="65" t="str">
        <f t="shared" si="449"/>
        <v/>
      </c>
      <c r="CZ199" s="68" t="str">
        <f t="shared" si="375"/>
        <v/>
      </c>
      <c r="DA199" s="32"/>
      <c r="DB199" s="120"/>
      <c r="DC199" s="62" t="str">
        <f t="shared" si="328"/>
        <v/>
      </c>
      <c r="DD199" s="62" t="str">
        <f t="shared" si="376"/>
        <v/>
      </c>
      <c r="DE199" s="65" t="str">
        <f t="shared" si="450"/>
        <v/>
      </c>
      <c r="DF199" s="68" t="str">
        <f t="shared" si="377"/>
        <v/>
      </c>
      <c r="DG199" s="32"/>
      <c r="DH199" s="120"/>
      <c r="DI199" s="62" t="str">
        <f t="shared" si="329"/>
        <v/>
      </c>
      <c r="DJ199" s="62" t="str">
        <f t="shared" si="378"/>
        <v/>
      </c>
      <c r="DK199" s="65" t="str">
        <f t="shared" si="451"/>
        <v/>
      </c>
      <c r="DL199" s="68" t="str">
        <f t="shared" si="379"/>
        <v/>
      </c>
      <c r="DM199" s="32"/>
      <c r="DN199" s="120"/>
      <c r="DO199" s="62" t="str">
        <f t="shared" si="330"/>
        <v/>
      </c>
      <c r="DP199" s="62" t="str">
        <f t="shared" si="380"/>
        <v/>
      </c>
      <c r="DQ199" s="65" t="str">
        <f t="shared" si="452"/>
        <v/>
      </c>
      <c r="DR199" s="68" t="str">
        <f t="shared" si="381"/>
        <v/>
      </c>
      <c r="DS199" s="32"/>
      <c r="DT199" s="120"/>
      <c r="DU199" s="62" t="str">
        <f t="shared" si="331"/>
        <v/>
      </c>
      <c r="DV199" s="62" t="str">
        <f t="shared" si="382"/>
        <v/>
      </c>
      <c r="DW199" s="65" t="str">
        <f t="shared" si="453"/>
        <v/>
      </c>
      <c r="DX199" s="68" t="str">
        <f t="shared" si="383"/>
        <v/>
      </c>
      <c r="DY199" s="32"/>
      <c r="DZ199" s="120"/>
      <c r="EA199" s="62" t="str">
        <f t="shared" si="332"/>
        <v/>
      </c>
      <c r="EB199" s="62" t="str">
        <f t="shared" si="384"/>
        <v/>
      </c>
      <c r="EC199" s="65" t="str">
        <f t="shared" si="454"/>
        <v/>
      </c>
      <c r="ED199" s="68" t="str">
        <f t="shared" si="385"/>
        <v/>
      </c>
      <c r="EE199" s="32"/>
      <c r="EF199" s="120"/>
      <c r="EG199" s="62" t="str">
        <f t="shared" si="333"/>
        <v/>
      </c>
      <c r="EH199" s="62" t="str">
        <f t="shared" si="386"/>
        <v/>
      </c>
      <c r="EI199" s="65" t="str">
        <f t="shared" si="455"/>
        <v/>
      </c>
      <c r="EJ199" s="68" t="str">
        <f t="shared" si="387"/>
        <v/>
      </c>
      <c r="EK199" s="32"/>
      <c r="EL199" s="120"/>
      <c r="EM199" s="62" t="str">
        <f t="shared" si="334"/>
        <v/>
      </c>
      <c r="EN199" s="62" t="str">
        <f t="shared" si="388"/>
        <v/>
      </c>
      <c r="EO199" s="65" t="str">
        <f t="shared" si="456"/>
        <v/>
      </c>
      <c r="EP199" s="68" t="str">
        <f t="shared" si="389"/>
        <v/>
      </c>
      <c r="EQ199" s="32"/>
      <c r="ER199" s="120"/>
      <c r="ES199" s="62" t="str">
        <f t="shared" si="335"/>
        <v/>
      </c>
      <c r="ET199" s="62" t="str">
        <f t="shared" si="390"/>
        <v/>
      </c>
      <c r="EU199" s="65" t="str">
        <f t="shared" si="457"/>
        <v/>
      </c>
      <c r="EV199" s="68" t="str">
        <f t="shared" si="391"/>
        <v/>
      </c>
      <c r="EW199" s="32"/>
      <c r="EX199" s="120"/>
      <c r="EY199" s="62" t="str">
        <f t="shared" si="336"/>
        <v/>
      </c>
      <c r="EZ199" s="62" t="str">
        <f t="shared" si="392"/>
        <v/>
      </c>
      <c r="FA199" s="65" t="str">
        <f t="shared" si="458"/>
        <v/>
      </c>
      <c r="FB199" s="68" t="str">
        <f t="shared" si="393"/>
        <v/>
      </c>
      <c r="FC199" s="32"/>
      <c r="FD199" s="120"/>
      <c r="FE199" s="62" t="str">
        <f t="shared" si="337"/>
        <v/>
      </c>
      <c r="FF199" s="62" t="str">
        <f t="shared" si="394"/>
        <v/>
      </c>
      <c r="FG199" s="65" t="str">
        <f t="shared" si="459"/>
        <v/>
      </c>
      <c r="FH199" s="68" t="str">
        <f t="shared" si="395"/>
        <v/>
      </c>
      <c r="FI199" s="32"/>
      <c r="FJ199" s="120"/>
      <c r="FK199" s="62" t="str">
        <f t="shared" si="338"/>
        <v/>
      </c>
      <c r="FL199" s="62" t="str">
        <f t="shared" si="396"/>
        <v/>
      </c>
      <c r="FM199" s="65" t="str">
        <f t="shared" si="460"/>
        <v/>
      </c>
      <c r="FN199" s="68" t="str">
        <f t="shared" si="397"/>
        <v/>
      </c>
      <c r="FO199" s="32"/>
      <c r="FP199" s="120"/>
      <c r="FQ199" s="62" t="str">
        <f t="shared" si="339"/>
        <v/>
      </c>
      <c r="FR199" s="62" t="str">
        <f t="shared" si="398"/>
        <v/>
      </c>
      <c r="FS199" s="65" t="str">
        <f t="shared" si="461"/>
        <v/>
      </c>
      <c r="FT199" s="68" t="str">
        <f t="shared" si="399"/>
        <v/>
      </c>
      <c r="FU199" s="32"/>
      <c r="FV199" s="120"/>
      <c r="FW199" s="62" t="str">
        <f t="shared" si="340"/>
        <v/>
      </c>
      <c r="FX199" s="62" t="str">
        <f t="shared" si="400"/>
        <v/>
      </c>
      <c r="FY199" s="65" t="str">
        <f t="shared" si="462"/>
        <v/>
      </c>
      <c r="FZ199" s="68" t="str">
        <f t="shared" si="401"/>
        <v/>
      </c>
      <c r="GA199" s="32"/>
      <c r="GC199" s="7" t="str">
        <f t="shared" si="402"/>
        <v/>
      </c>
      <c r="GD199" s="7" t="str">
        <f t="shared" ca="1" si="341"/>
        <v/>
      </c>
      <c r="GT199" s="71" t="str">
        <f>IF(GT$9="", "", IF(AND(NOT('Personnel Details'!$N$11=""), $B199&gt;='Personnel Details'!$N$11), 'Personnel Details'!$O$11, IF(AND(NOT('Personnel Details'!$I$11=""), $B199&gt;='Personnel Details'!$I$11), 'Personnel Details'!$J$11, 'Personnel Details'!$E$11)))</f>
        <v/>
      </c>
      <c r="GU199" s="59" t="str">
        <f>IF(GT$9="", "", IF(AND(NOT('Personnel Details'!$N$11=""), $B199&gt;='Personnel Details'!$N$11), IF('Personnel Details'!$P$11="","", 'Personnel Details'!$P$11), IF(AND(NOT('Personnel Details'!$I$11=""), $B199&gt;='Personnel Details'!$I$11), IF('Personnel Details'!$K$11="", "", 'Personnel Details'!$K$11), IF('Personnel Details'!$F$11="", "", 'Personnel Details'!$F$11))))</f>
        <v/>
      </c>
      <c r="GV199" s="74" t="str">
        <f>IF(GT$9="", "", IF(AND(NOT('Personnel Details'!$N$11=""), $B199&gt;='Personnel Details'!$N$11), 'Personnel Details'!$Q$11, IF(AND(NOT('Personnel Details'!$I$11=""), $B199&gt;='Personnel Details'!$I$11), 'Personnel Details'!$L$11, 'Personnel Details'!$G$11)))</f>
        <v/>
      </c>
      <c r="GW199" s="59" t="str">
        <f t="shared" si="403"/>
        <v/>
      </c>
      <c r="GX199" s="53"/>
      <c r="GZ199" s="78" t="str">
        <f>IF(GZ$9="", "", IF(AND(NOT('Personnel Details'!$N$12=""), $B199&gt;='Personnel Details'!$N$12), 'Personnel Details'!$O$12, IF(AND(NOT('Personnel Details'!$I$12=""), $B199&gt;='Personnel Details'!$I$12), 'Personnel Details'!$J$12, 'Personnel Details'!$E$12)))</f>
        <v/>
      </c>
      <c r="HA199" s="59" t="str">
        <f>IF(GZ$9="", "", IF(AND(NOT('Personnel Details'!$N$12=""), $B199&gt;='Personnel Details'!$N$12), IF('Personnel Details'!$P$12="","", 'Personnel Details'!$P$12), IF(AND(NOT('Personnel Details'!$I$12=""), $B199&gt;='Personnel Details'!$I$12), IF('Personnel Details'!$K$12="", "", 'Personnel Details'!$K$12), IF('Personnel Details'!$F$12="", "", 'Personnel Details'!$F$12))))</f>
        <v/>
      </c>
      <c r="HB199" s="79" t="str">
        <f>IF(GZ$9="", "", IF(AND(NOT('Personnel Details'!$N$12=""), $B199&gt;='Personnel Details'!$N$12), 'Personnel Details'!$Q$12, IF(AND(NOT('Personnel Details'!$I$12=""), $B199&gt;='Personnel Details'!$I$12), 'Personnel Details'!$L$12, 'Personnel Details'!$G$12)))</f>
        <v/>
      </c>
      <c r="HC199" s="59" t="str">
        <f t="shared" si="404"/>
        <v/>
      </c>
      <c r="HD199" s="53"/>
      <c r="HF199" s="78" t="str">
        <f>IF(HF$9="", "", IF(AND(NOT('Personnel Details'!$N$13=""), $B199&gt;='Personnel Details'!$N$13), 'Personnel Details'!$O$13, IF(AND(NOT('Personnel Details'!$I$13=""), $B199&gt;='Personnel Details'!$I$13), 'Personnel Details'!$J$13, 'Personnel Details'!$E$13)))</f>
        <v/>
      </c>
      <c r="HG199" s="59" t="str">
        <f>IF(HF$9="", "", IF(AND(NOT('Personnel Details'!$N$13=""), $B199&gt;='Personnel Details'!$N$13), IF('Personnel Details'!$P$13="","", 'Personnel Details'!$P$13), IF(AND(NOT('Personnel Details'!$I$13=""), $B199&gt;='Personnel Details'!$I$13), IF('Personnel Details'!$K$13="", "", 'Personnel Details'!$K$13), IF('Personnel Details'!$F$13="", "", 'Personnel Details'!$F$13))))</f>
        <v/>
      </c>
      <c r="HH199" s="79" t="str">
        <f>IF(HF$9="", "", IF(AND(NOT('Personnel Details'!$N$13=""), $B199&gt;='Personnel Details'!$N$13), 'Personnel Details'!$Q$13, IF(AND(NOT('Personnel Details'!$I$13=""), $B199&gt;='Personnel Details'!$I$13), 'Personnel Details'!$L$13, 'Personnel Details'!$G$13)))</f>
        <v/>
      </c>
      <c r="HI199" s="59" t="str">
        <f t="shared" si="405"/>
        <v/>
      </c>
      <c r="HJ199" s="53"/>
      <c r="HL199" s="78" t="str">
        <f>IF(HL$9="", "", IF(AND(NOT('Personnel Details'!$N$14=""), $B199&gt;='Personnel Details'!$N$14), 'Personnel Details'!$O$14, IF(AND(NOT('Personnel Details'!$I$14=""), $B199&gt;='Personnel Details'!$I$14), 'Personnel Details'!$J$14, 'Personnel Details'!$E$14)))</f>
        <v/>
      </c>
      <c r="HM199" s="59" t="str">
        <f>IF(HL$9="", "", IF(AND(NOT('Personnel Details'!$N$14=""), $B199&gt;='Personnel Details'!$N$14), IF('Personnel Details'!$P$14="","", 'Personnel Details'!$P$14), IF(AND(NOT('Personnel Details'!$I$14=""), $B199&gt;='Personnel Details'!$I$14), IF('Personnel Details'!$K$14="", "", 'Personnel Details'!$K$14), IF('Personnel Details'!$F$14="", "", 'Personnel Details'!$F$14))))</f>
        <v/>
      </c>
      <c r="HN199" s="79" t="str">
        <f>IF(HL$9="", "", IF(AND(NOT('Personnel Details'!$N$14=""), $B199&gt;='Personnel Details'!$N$14), 'Personnel Details'!$Q$14, IF(AND(NOT('Personnel Details'!$I$14=""), $B199&gt;='Personnel Details'!$I$14), 'Personnel Details'!$L$14, 'Personnel Details'!$G$14)))</f>
        <v/>
      </c>
      <c r="HO199" s="59" t="str">
        <f t="shared" si="406"/>
        <v/>
      </c>
      <c r="HP199" s="53"/>
      <c r="HR199" s="78" t="str">
        <f>IF(HR$9="", "", IF(AND(NOT('Personnel Details'!$N$15=""), $B199&gt;='Personnel Details'!$N$15), 'Personnel Details'!$O$15, IF(AND(NOT('Personnel Details'!$I$15=""), $B199&gt;='Personnel Details'!$I$15), 'Personnel Details'!$J$15, 'Personnel Details'!$E$15)))</f>
        <v/>
      </c>
      <c r="HS199" s="59" t="str">
        <f>IF(HR$9="", "", IF(AND(NOT('Personnel Details'!$N$15=""), $B199&gt;='Personnel Details'!$N$15), IF('Personnel Details'!$P$15="","", 'Personnel Details'!$P$15), IF(AND(NOT('Personnel Details'!$I$15=""), $B199&gt;='Personnel Details'!$I$15), IF('Personnel Details'!$K$15="", "", 'Personnel Details'!$K$15), IF('Personnel Details'!$F$15="", "", 'Personnel Details'!$F$15))))</f>
        <v/>
      </c>
      <c r="HT199" s="79" t="str">
        <f>IF(HR$9="", "", IF(AND(NOT('Personnel Details'!$N$15=""), $B199&gt;='Personnel Details'!$N$15), 'Personnel Details'!$Q$15, IF(AND(NOT('Personnel Details'!$I$15=""), $B199&gt;='Personnel Details'!$I$15), 'Personnel Details'!$L$15, 'Personnel Details'!$G$15)))</f>
        <v/>
      </c>
      <c r="HU199" s="59" t="str">
        <f t="shared" si="407"/>
        <v/>
      </c>
      <c r="HV199" s="53"/>
      <c r="HX199" s="78" t="str">
        <f>IF(HX$9="", "", IF(AND(NOT('Personnel Details'!$N$16=""), $B199&gt;='Personnel Details'!$N$16), 'Personnel Details'!$O$16, IF(AND(NOT('Personnel Details'!$I$16=""), $B199&gt;='Personnel Details'!$I$16), 'Personnel Details'!$J$16, 'Personnel Details'!$E$16)))</f>
        <v/>
      </c>
      <c r="HY199" s="59" t="str">
        <f>IF(HX$9="", "", IF(AND(NOT('Personnel Details'!$N$16=""), $B199&gt;='Personnel Details'!$N$16), IF('Personnel Details'!$P$16="","", 'Personnel Details'!$P$16), IF(AND(NOT('Personnel Details'!$I$16=""), $B199&gt;='Personnel Details'!$I$16), IF('Personnel Details'!$K$16="", "", 'Personnel Details'!$K$16), IF('Personnel Details'!$F$16="", "", 'Personnel Details'!$F$16))))</f>
        <v/>
      </c>
      <c r="HZ199" s="79" t="str">
        <f>IF(HX$9="", "", IF(AND(NOT('Personnel Details'!$N$16=""), $B199&gt;='Personnel Details'!$N$16), 'Personnel Details'!$Q$16, IF(AND(NOT('Personnel Details'!$I$16=""), $B199&gt;='Personnel Details'!$I$16), 'Personnel Details'!$L$16, 'Personnel Details'!$G$16)))</f>
        <v/>
      </c>
      <c r="IA199" s="59" t="str">
        <f t="shared" si="408"/>
        <v/>
      </c>
      <c r="IB199" s="53"/>
      <c r="ID199" s="78" t="str">
        <f>IF(ID$9="", "", IF(AND(NOT('Personnel Details'!$N$17=""), $B199&gt;='Personnel Details'!$N$17), 'Personnel Details'!$O$17, IF(AND(NOT('Personnel Details'!$I$17=""), $B199&gt;='Personnel Details'!$I$17), 'Personnel Details'!$J$17, 'Personnel Details'!$E$17)))</f>
        <v/>
      </c>
      <c r="IE199" s="59" t="str">
        <f>IF(ID$9="", "", IF(AND(NOT('Personnel Details'!$N$17=""), $B199&gt;='Personnel Details'!$N$17), IF('Personnel Details'!$P$17="","", 'Personnel Details'!$P$17), IF(AND(NOT('Personnel Details'!$I$17=""), $B199&gt;='Personnel Details'!$I$17), IF('Personnel Details'!$K$17="", "", 'Personnel Details'!$K$17), IF('Personnel Details'!$F$17="", "", 'Personnel Details'!$F$17))))</f>
        <v/>
      </c>
      <c r="IF199" s="79" t="str">
        <f>IF(ID$9="", "", IF(AND(NOT('Personnel Details'!$N$17=""), $B199&gt;='Personnel Details'!$N$17), 'Personnel Details'!$Q$17, IF(AND(NOT('Personnel Details'!$I$17=""), $B199&gt;='Personnel Details'!$I$17), 'Personnel Details'!$L$17, 'Personnel Details'!$G$17)))</f>
        <v/>
      </c>
      <c r="IG199" s="59" t="str">
        <f t="shared" si="409"/>
        <v/>
      </c>
      <c r="IH199" s="53"/>
      <c r="IJ199" s="78" t="str">
        <f>IF(IJ$9="", "", IF(AND(NOT('Personnel Details'!$N$18=""), $B199&gt;='Personnel Details'!$N$18), 'Personnel Details'!$O$18, IF(AND(NOT('Personnel Details'!$I$18=""), $B199&gt;='Personnel Details'!$I$18), 'Personnel Details'!$J$18, 'Personnel Details'!$E$18)))</f>
        <v/>
      </c>
      <c r="IK199" s="59" t="str">
        <f>IF(IJ$9="", "", IF(AND(NOT('Personnel Details'!$N$18=""), $B199&gt;='Personnel Details'!$N$18), IF('Personnel Details'!$P$18="","", 'Personnel Details'!$P$18), IF(AND(NOT('Personnel Details'!$I$18=""), $B199&gt;='Personnel Details'!$I$18), IF('Personnel Details'!$K$18="", "", 'Personnel Details'!$K$18), IF('Personnel Details'!$F$18="", "", 'Personnel Details'!$F$18))))</f>
        <v/>
      </c>
      <c r="IL199" s="79" t="str">
        <f>IF(IJ$9="", "", IF(AND(NOT('Personnel Details'!$N$18=""), $B199&gt;='Personnel Details'!$N$18), 'Personnel Details'!$Q$18, IF(AND(NOT('Personnel Details'!$I$18=""), $B199&gt;='Personnel Details'!$I$18), 'Personnel Details'!$L$18, 'Personnel Details'!$G$18)))</f>
        <v/>
      </c>
      <c r="IM199" s="59" t="str">
        <f t="shared" si="410"/>
        <v/>
      </c>
      <c r="IN199" s="53"/>
      <c r="IP199" s="78" t="str">
        <f>IF(IP$9="", "", IF(AND(NOT('Personnel Details'!$N$19=""), $B199&gt;='Personnel Details'!$N$19), 'Personnel Details'!$O$19, IF(AND(NOT('Personnel Details'!$I$19=""), $B199&gt;='Personnel Details'!$I$19), 'Personnel Details'!$J$19, 'Personnel Details'!$E$19)))</f>
        <v/>
      </c>
      <c r="IQ199" s="59" t="str">
        <f>IF(IP$9="", "", IF(AND(NOT('Personnel Details'!$N$19=""), $B199&gt;='Personnel Details'!$N$19), IF('Personnel Details'!$P$19="","", 'Personnel Details'!$P$19), IF(AND(NOT('Personnel Details'!$I$19=""), $B199&gt;='Personnel Details'!$I$19), IF('Personnel Details'!$K$19="", "", 'Personnel Details'!$K$19), IF('Personnel Details'!$F$19="", "", 'Personnel Details'!$F$19))))</f>
        <v/>
      </c>
      <c r="IR199" s="79" t="str">
        <f>IF(IP$9="", "", IF(AND(NOT('Personnel Details'!$N$19=""), $B199&gt;='Personnel Details'!$N$19), 'Personnel Details'!$Q$19, IF(AND(NOT('Personnel Details'!$I$19=""), $B199&gt;='Personnel Details'!$I$19), 'Personnel Details'!$L$19, 'Personnel Details'!$G$19)))</f>
        <v/>
      </c>
      <c r="IS199" s="59" t="str">
        <f t="shared" si="411"/>
        <v/>
      </c>
      <c r="IT199" s="53"/>
      <c r="IV199" s="78" t="str">
        <f>IF(IV$9="", "", IF(AND(NOT('Personnel Details'!$N$20=""), $B199&gt;='Personnel Details'!$N$20), 'Personnel Details'!$O$20, IF(AND(NOT('Personnel Details'!$I$20=""), $B199&gt;='Personnel Details'!$I$20), 'Personnel Details'!$J$20, 'Personnel Details'!$E$20)))</f>
        <v/>
      </c>
      <c r="IW199" s="59" t="str">
        <f>IF(IV$9="", "", IF(AND(NOT('Personnel Details'!$N$20=""), $B199&gt;='Personnel Details'!$N$20), IF('Personnel Details'!$P$20="","", 'Personnel Details'!$P$20), IF(AND(NOT('Personnel Details'!$I$20=""), $B199&gt;='Personnel Details'!$I$20), IF('Personnel Details'!$K$20="", "", 'Personnel Details'!$K$20), IF('Personnel Details'!$F$20="", "", 'Personnel Details'!$F$20))))</f>
        <v/>
      </c>
      <c r="IX199" s="79" t="str">
        <f>IF(IV$9="", "", IF(AND(NOT('Personnel Details'!$N$20=""), $B199&gt;='Personnel Details'!$N$20), 'Personnel Details'!$Q$20, IF(AND(NOT('Personnel Details'!$I$20=""), $B199&gt;='Personnel Details'!$I$20), 'Personnel Details'!$L$20, 'Personnel Details'!$G$20)))</f>
        <v/>
      </c>
      <c r="IY199" s="59" t="str">
        <f t="shared" si="412"/>
        <v/>
      </c>
      <c r="IZ199" s="53"/>
      <c r="JB199" s="78" t="str">
        <f>IF(JB$9="", "", IF(AND(NOT('Personnel Details'!$N$21=""), $B199&gt;='Personnel Details'!$N$21), 'Personnel Details'!$O$21, IF(AND(NOT('Personnel Details'!$I$21=""), $B199&gt;='Personnel Details'!$I$21), 'Personnel Details'!$J$21, 'Personnel Details'!$E$21)))</f>
        <v/>
      </c>
      <c r="JC199" s="59" t="str">
        <f>IF(JB$9="", "", IF(AND(NOT('Personnel Details'!$N$21=""), $B199&gt;='Personnel Details'!$N$21), IF('Personnel Details'!$P$21="","", 'Personnel Details'!$P$21), IF(AND(NOT('Personnel Details'!$I$21=""), $B199&gt;='Personnel Details'!$I$21), IF('Personnel Details'!$K$21="", "", 'Personnel Details'!$K$21), IF('Personnel Details'!$F$21="", "", 'Personnel Details'!$F$21))))</f>
        <v/>
      </c>
      <c r="JD199" s="79" t="str">
        <f>IF(JB$9="", "", IF(AND(NOT('Personnel Details'!$N$21=""), $B199&gt;='Personnel Details'!$N$21), 'Personnel Details'!$Q$21, IF(AND(NOT('Personnel Details'!$I$21=""), $B199&gt;='Personnel Details'!$I$21), 'Personnel Details'!$L$21, 'Personnel Details'!$G$21)))</f>
        <v/>
      </c>
      <c r="JE199" s="59" t="str">
        <f t="shared" si="413"/>
        <v/>
      </c>
      <c r="JF199" s="53"/>
      <c r="JH199" s="78" t="str">
        <f>IF(JH$9="", "", IF(AND(NOT('Personnel Details'!$N$22=""), $B199&gt;='Personnel Details'!$N$22), 'Personnel Details'!$O$22, IF(AND(NOT('Personnel Details'!$I$22=""), $B199&gt;='Personnel Details'!$I$22), 'Personnel Details'!$J$22, 'Personnel Details'!$E$22)))</f>
        <v/>
      </c>
      <c r="JI199" s="59" t="str">
        <f>IF(JH$9="", "", IF(AND(NOT('Personnel Details'!$N$22=""), $B199&gt;='Personnel Details'!$N$22), IF('Personnel Details'!$P$22="","", 'Personnel Details'!$P$22), IF(AND(NOT('Personnel Details'!$I$22=""), $B199&gt;='Personnel Details'!$I$22), IF('Personnel Details'!$K$22="", "", 'Personnel Details'!$K$22), IF('Personnel Details'!$F$22="", "", 'Personnel Details'!$F$22))))</f>
        <v/>
      </c>
      <c r="JJ199" s="79" t="str">
        <f>IF(JH$9="", "", IF(AND(NOT('Personnel Details'!$N$22=""), $B199&gt;='Personnel Details'!$N$22), 'Personnel Details'!$Q$22, IF(AND(NOT('Personnel Details'!$I$22=""), $B199&gt;='Personnel Details'!$I$22), 'Personnel Details'!$L$22, 'Personnel Details'!$G$22)))</f>
        <v/>
      </c>
      <c r="JK199" s="59" t="str">
        <f t="shared" si="414"/>
        <v/>
      </c>
      <c r="JL199" s="53"/>
      <c r="JN199" s="78" t="str">
        <f>IF(JN$9="", "", IF(AND(NOT('Personnel Details'!$N$23=""), $B199&gt;='Personnel Details'!$N$23), 'Personnel Details'!$O$23, IF(AND(NOT('Personnel Details'!$I$23=""), $B199&gt;='Personnel Details'!$I$23), 'Personnel Details'!$J$23, 'Personnel Details'!$E$23)))</f>
        <v/>
      </c>
      <c r="JO199" s="59" t="str">
        <f>IF(JN$9="", "", IF(AND(NOT('Personnel Details'!$N$23=""), $B199&gt;='Personnel Details'!$N$23), IF('Personnel Details'!$P$23="","", 'Personnel Details'!$P$23), IF(AND(NOT('Personnel Details'!$I$23=""), $B199&gt;='Personnel Details'!$I$23), IF('Personnel Details'!$K$23="", "", 'Personnel Details'!$K$23), IF('Personnel Details'!$F$23="", "", 'Personnel Details'!$F$23))))</f>
        <v/>
      </c>
      <c r="JP199" s="79" t="str">
        <f>IF(JN$9="", "", IF(AND(NOT('Personnel Details'!$N$23=""), $B199&gt;='Personnel Details'!$N$23), 'Personnel Details'!$Q$23, IF(AND(NOT('Personnel Details'!$I$23=""), $B199&gt;='Personnel Details'!$I$23), 'Personnel Details'!$L$23, 'Personnel Details'!$G$23)))</f>
        <v/>
      </c>
      <c r="JQ199" s="59" t="str">
        <f t="shared" si="415"/>
        <v/>
      </c>
      <c r="JR199" s="53"/>
      <c r="JT199" s="78" t="str">
        <f>IF(JT$9="", "", IF(AND(NOT('Personnel Details'!$N$24=""), $B199&gt;='Personnel Details'!$N$24), 'Personnel Details'!$O$24, IF(AND(NOT('Personnel Details'!$I$24=""), $B199&gt;='Personnel Details'!$I$24), 'Personnel Details'!$J$24, 'Personnel Details'!$E$24)))</f>
        <v/>
      </c>
      <c r="JU199" s="59" t="str">
        <f>IF(JT$9="", "", IF(AND(NOT('Personnel Details'!$N$24=""), $B199&gt;='Personnel Details'!$N$24), IF('Personnel Details'!$P$24="","", 'Personnel Details'!$P$24), IF(AND(NOT('Personnel Details'!$I$24=""), $B199&gt;='Personnel Details'!$I$24), IF('Personnel Details'!$K$24="", "", 'Personnel Details'!$K$24), IF('Personnel Details'!$F$24="", "", 'Personnel Details'!$F$24))))</f>
        <v/>
      </c>
      <c r="JV199" s="79" t="str">
        <f>IF(JT$9="", "", IF(AND(NOT('Personnel Details'!$N$24=""), $B199&gt;='Personnel Details'!$N$24), 'Personnel Details'!$Q$24, IF(AND(NOT('Personnel Details'!$I$24=""), $B199&gt;='Personnel Details'!$I$24), 'Personnel Details'!$L$24, 'Personnel Details'!$G$24)))</f>
        <v/>
      </c>
      <c r="JW199" s="59" t="str">
        <f t="shared" si="416"/>
        <v/>
      </c>
      <c r="JX199" s="53"/>
      <c r="JZ199" s="78" t="str">
        <f>IF(JZ$9="", "", IF(AND(NOT('Personnel Details'!$N$25=""), $B199&gt;='Personnel Details'!$N$25), 'Personnel Details'!$O$25, IF(AND(NOT('Personnel Details'!$I$25=""), $B199&gt;='Personnel Details'!$I$25), 'Personnel Details'!$J$25, 'Personnel Details'!$E$25)))</f>
        <v/>
      </c>
      <c r="KA199" s="59" t="str">
        <f>IF(JZ$9="", "", IF(AND(NOT('Personnel Details'!$N$25=""), $B199&gt;='Personnel Details'!$N$25), IF('Personnel Details'!$P$25="","", 'Personnel Details'!$P$25), IF(AND(NOT('Personnel Details'!$I$25=""), $B199&gt;='Personnel Details'!$I$25), IF('Personnel Details'!$K$25="", "", 'Personnel Details'!$K$25), IF('Personnel Details'!$F$25="", "", 'Personnel Details'!$F$25))))</f>
        <v/>
      </c>
      <c r="KB199" s="79" t="str">
        <f>IF(JZ$9="", "", IF(AND(NOT('Personnel Details'!$N$25=""), $B199&gt;='Personnel Details'!$N$25), 'Personnel Details'!$Q$25, IF(AND(NOT('Personnel Details'!$I$25=""), $B199&gt;='Personnel Details'!$I$25), 'Personnel Details'!$L$25, 'Personnel Details'!$G$25)))</f>
        <v/>
      </c>
      <c r="KC199" s="59" t="str">
        <f t="shared" si="417"/>
        <v/>
      </c>
      <c r="KD199" s="53"/>
      <c r="KF199" s="78" t="str">
        <f>IF(KF$9="", "", IF(AND(NOT('Personnel Details'!$N$26=""), $B199&gt;='Personnel Details'!$N$26), 'Personnel Details'!$O$26, IF(AND(NOT('Personnel Details'!$I$26=""), $B199&gt;='Personnel Details'!$I$26), 'Personnel Details'!$J$26, 'Personnel Details'!$E$26)))</f>
        <v/>
      </c>
      <c r="KG199" s="59" t="str">
        <f>IF(KF$9="", "", IF(AND(NOT('Personnel Details'!$N$26=""), $B199&gt;='Personnel Details'!$N$26), IF('Personnel Details'!$P$26="","", 'Personnel Details'!$P$26), IF(AND(NOT('Personnel Details'!$I$26=""), $B199&gt;='Personnel Details'!$I$26), IF('Personnel Details'!$K$26="", "", 'Personnel Details'!$K$26), IF('Personnel Details'!$F$26="", "", 'Personnel Details'!$F$26))))</f>
        <v/>
      </c>
      <c r="KH199" s="79" t="str">
        <f>IF(KF$9="", "", IF(AND(NOT('Personnel Details'!$N$26=""), $B199&gt;='Personnel Details'!$N$26), 'Personnel Details'!$Q$26, IF(AND(NOT('Personnel Details'!$I$26=""), $B199&gt;='Personnel Details'!$I$26), 'Personnel Details'!$L$26, 'Personnel Details'!$G$26)))</f>
        <v/>
      </c>
      <c r="KI199" s="59" t="str">
        <f t="shared" si="418"/>
        <v/>
      </c>
      <c r="KJ199" s="53"/>
      <c r="KL199" s="78" t="str">
        <f>IF(KL$9="", "", IF(AND(NOT('Personnel Details'!$N$27=""), $B199&gt;='Personnel Details'!$N$27), 'Personnel Details'!$O$27, IF(AND(NOT('Personnel Details'!$I$27=""), $B199&gt;='Personnel Details'!$I$27), 'Personnel Details'!$J$27, 'Personnel Details'!$E$27)))</f>
        <v/>
      </c>
      <c r="KM199" s="59" t="str">
        <f>IF(KL$9="", "", IF(AND(NOT('Personnel Details'!$N$27=""), $B199&gt;='Personnel Details'!$N$27), IF('Personnel Details'!$P$27="","", 'Personnel Details'!$P$27), IF(AND(NOT('Personnel Details'!$I$27=""), $B199&gt;='Personnel Details'!$I$27), IF('Personnel Details'!$K$27="", "", 'Personnel Details'!$K$27), IF('Personnel Details'!$F$27="", "", 'Personnel Details'!$F$27))))</f>
        <v/>
      </c>
      <c r="KN199" s="79" t="str">
        <f>IF(KL$9="", "", IF(AND(NOT('Personnel Details'!$N$27=""), $B199&gt;='Personnel Details'!$N$27), 'Personnel Details'!$Q$27, IF(AND(NOT('Personnel Details'!$I$27=""), $B199&gt;='Personnel Details'!$I$27), 'Personnel Details'!$L$27, 'Personnel Details'!$G$27)))</f>
        <v/>
      </c>
      <c r="KO199" s="59" t="str">
        <f t="shared" si="419"/>
        <v/>
      </c>
      <c r="KP199" s="53"/>
      <c r="KR199" s="78" t="str">
        <f>IF(KR$9="", "", IF(AND(NOT('Personnel Details'!$N$28=""), $B199&gt;='Personnel Details'!$N$28), 'Personnel Details'!$O$28, IF(AND(NOT('Personnel Details'!$I$28=""), $B199&gt;='Personnel Details'!$I$28), 'Personnel Details'!$J$28, 'Personnel Details'!$E$28)))</f>
        <v/>
      </c>
      <c r="KS199" s="59" t="str">
        <f>IF(KR$9="", "", IF(AND(NOT('Personnel Details'!$N$28=""), $B199&gt;='Personnel Details'!$N$28), IF('Personnel Details'!$P$28="","", 'Personnel Details'!$P$28), IF(AND(NOT('Personnel Details'!$I$28=""), $B199&gt;='Personnel Details'!$I$28), IF('Personnel Details'!$K$28="", "", 'Personnel Details'!$K$28), IF('Personnel Details'!$F$28="", "", 'Personnel Details'!$F$28))))</f>
        <v/>
      </c>
      <c r="KT199" s="79" t="str">
        <f>IF(KR$9="", "", IF(AND(NOT('Personnel Details'!$N$28=""), $B199&gt;='Personnel Details'!$N$28), 'Personnel Details'!$Q$28, IF(AND(NOT('Personnel Details'!$I$28=""), $B199&gt;='Personnel Details'!$I$28), 'Personnel Details'!$L$28, 'Personnel Details'!$G$28)))</f>
        <v/>
      </c>
      <c r="KU199" s="59" t="str">
        <f t="shared" si="420"/>
        <v/>
      </c>
      <c r="KV199" s="53"/>
      <c r="KX199" s="78" t="str">
        <f>IF(KX$9="", "", IF(AND(NOT('Personnel Details'!$N$29=""), $B199&gt;='Personnel Details'!$N$29), 'Personnel Details'!$O$29, IF(AND(NOT('Personnel Details'!$I$29=""), $B199&gt;='Personnel Details'!$I$29), 'Personnel Details'!$J$29, 'Personnel Details'!$E$29)))</f>
        <v/>
      </c>
      <c r="KY199" s="59" t="str">
        <f>IF(KX$9="", "", IF(AND(NOT('Personnel Details'!$N$29=""), $B199&gt;='Personnel Details'!$N$29), IF('Personnel Details'!$P$29="","", 'Personnel Details'!$P$29), IF(AND(NOT('Personnel Details'!$I$29=""), $B199&gt;='Personnel Details'!$I$29), IF('Personnel Details'!$K$29="", "", 'Personnel Details'!$K$29), IF('Personnel Details'!$F$29="", "", 'Personnel Details'!$F$29))))</f>
        <v/>
      </c>
      <c r="KZ199" s="79" t="str">
        <f>IF(KX$9="", "", IF(AND(NOT('Personnel Details'!$N$29=""), $B199&gt;='Personnel Details'!$N$29), 'Personnel Details'!$Q$29, IF(AND(NOT('Personnel Details'!$I$29=""), $B199&gt;='Personnel Details'!$I$29), 'Personnel Details'!$L$29, 'Personnel Details'!$G$29)))</f>
        <v/>
      </c>
      <c r="LA199" s="59" t="str">
        <f t="shared" si="421"/>
        <v/>
      </c>
      <c r="LB199" s="53"/>
      <c r="LD199" s="78" t="str">
        <f>IF(LD$9="", "", IF(AND(NOT('Personnel Details'!$N$30=""), $B199&gt;='Personnel Details'!$N$30), 'Personnel Details'!$O$30, IF(AND(NOT('Personnel Details'!$I$30=""), $B199&gt;='Personnel Details'!$I$30), 'Personnel Details'!$J$30, 'Personnel Details'!$E$30)))</f>
        <v/>
      </c>
      <c r="LE199" s="59" t="str">
        <f>IF(LD$9="", "", IF(AND(NOT('Personnel Details'!$N$30=""), $B199&gt;='Personnel Details'!$N$30), IF('Personnel Details'!$P$30="","", 'Personnel Details'!$P$30), IF(AND(NOT('Personnel Details'!$I$30=""), $B199&gt;='Personnel Details'!$I$30), IF('Personnel Details'!$K$30="", "", 'Personnel Details'!$K$30), IF('Personnel Details'!$F$30="", "", 'Personnel Details'!$F$30))))</f>
        <v/>
      </c>
      <c r="LF199" s="79" t="str">
        <f>IF(LD$9="", "", IF(AND(NOT('Personnel Details'!$N$30=""), $B199&gt;='Personnel Details'!$N$30), 'Personnel Details'!$Q$30, IF(AND(NOT('Personnel Details'!$I$30=""), $B199&gt;='Personnel Details'!$I$30), 'Personnel Details'!$L$30, 'Personnel Details'!$G$30)))</f>
        <v/>
      </c>
      <c r="LG199" s="59" t="str">
        <f t="shared" si="422"/>
        <v/>
      </c>
      <c r="LH199" s="53"/>
      <c r="LJ199" s="78" t="str">
        <f>IF(LJ$9="", "", IF(AND(NOT('Personnel Details'!$N$31=""), $B199&gt;='Personnel Details'!$N$31), 'Personnel Details'!$O$31, IF(AND(NOT('Personnel Details'!$I$31=""), $B199&gt;='Personnel Details'!$I$31), 'Personnel Details'!$J$31, 'Personnel Details'!$E$31)))</f>
        <v/>
      </c>
      <c r="LK199" s="59" t="str">
        <f>IF(LJ$9="", "", IF(AND(NOT('Personnel Details'!$N$31=""), $B199&gt;='Personnel Details'!$N$31), IF('Personnel Details'!$P$31="","", 'Personnel Details'!$P$31), IF(AND(NOT('Personnel Details'!$I$31=""), $B199&gt;='Personnel Details'!$I$31), IF('Personnel Details'!$K$31="", "", 'Personnel Details'!$K$31), IF('Personnel Details'!$F$31="", "", 'Personnel Details'!$F$31))))</f>
        <v/>
      </c>
      <c r="LL199" s="79" t="str">
        <f>IF(LJ$9="", "", IF(AND(NOT('Personnel Details'!$N$31=""), $B199&gt;='Personnel Details'!$N$31), 'Personnel Details'!$Q$31, IF(AND(NOT('Personnel Details'!$I$31=""), $B199&gt;='Personnel Details'!$I$31), 'Personnel Details'!$L$31, 'Personnel Details'!$G$31)))</f>
        <v/>
      </c>
      <c r="LM199" s="59" t="str">
        <f t="shared" si="423"/>
        <v/>
      </c>
      <c r="LN199" s="53"/>
      <c r="LP199" s="78" t="str">
        <f>IF(LP$9="", "", IF(AND(NOT('Personnel Details'!$N$32=""), $B199&gt;='Personnel Details'!$N$32), 'Personnel Details'!$O$32, IF(AND(NOT('Personnel Details'!$I$32=""), $B199&gt;='Personnel Details'!$I$32), 'Personnel Details'!$J$32, 'Personnel Details'!$E$32)))</f>
        <v/>
      </c>
      <c r="LQ199" s="59" t="str">
        <f>IF(LP$9="", "", IF(AND(NOT('Personnel Details'!$N$32=""), $B199&gt;='Personnel Details'!$N$32), IF('Personnel Details'!$P$32="","", 'Personnel Details'!$P$32), IF(AND(NOT('Personnel Details'!$I$32=""), $B199&gt;='Personnel Details'!$I$32), IF('Personnel Details'!$K$32="", "", 'Personnel Details'!$K$32), IF('Personnel Details'!$F$32="", "", 'Personnel Details'!$F$32))))</f>
        <v/>
      </c>
      <c r="LR199" s="79" t="str">
        <f>IF(LP$9="", "", IF(AND(NOT('Personnel Details'!$N$32=""), $B199&gt;='Personnel Details'!$N$32), 'Personnel Details'!$Q$32, IF(AND(NOT('Personnel Details'!$I$32=""), $B199&gt;='Personnel Details'!$I$32), 'Personnel Details'!$L$32, 'Personnel Details'!$G$32)))</f>
        <v/>
      </c>
      <c r="LS199" s="59" t="str">
        <f t="shared" si="424"/>
        <v/>
      </c>
      <c r="LT199" s="53"/>
      <c r="LV199" s="78" t="str">
        <f>IF(LV$9="", "", IF(AND(NOT('Personnel Details'!$N$33=""), $B199&gt;='Personnel Details'!$N$33), 'Personnel Details'!$O$33, IF(AND(NOT('Personnel Details'!$I$33=""), $B199&gt;='Personnel Details'!$I$33), 'Personnel Details'!$J$33, 'Personnel Details'!$E$33)))</f>
        <v/>
      </c>
      <c r="LW199" s="59" t="str">
        <f>IF(LV$9="", "", IF(AND(NOT('Personnel Details'!$N$33=""), $B199&gt;='Personnel Details'!$N$33), IF('Personnel Details'!$P$33="","", 'Personnel Details'!$P$33), IF(AND(NOT('Personnel Details'!$I$33=""), $B199&gt;='Personnel Details'!$I$33), IF('Personnel Details'!$K$33="", "", 'Personnel Details'!$K$33), IF('Personnel Details'!$F$33="", "", 'Personnel Details'!$F$33))))</f>
        <v/>
      </c>
      <c r="LX199" s="79" t="str">
        <f>IF(LV$9="", "", IF(AND(NOT('Personnel Details'!$N$33=""), $B199&gt;='Personnel Details'!$N$33), 'Personnel Details'!$Q$33, IF(AND(NOT('Personnel Details'!$I$33=""), $B199&gt;='Personnel Details'!$I$33), 'Personnel Details'!$L$33, 'Personnel Details'!$G$33)))</f>
        <v/>
      </c>
      <c r="LY199" s="59" t="str">
        <f t="shared" si="425"/>
        <v/>
      </c>
      <c r="LZ199" s="53"/>
      <c r="MB199" s="78" t="str">
        <f>IF(MB$9="", "", IF(AND(NOT('Personnel Details'!$N$34=""), $B199&gt;='Personnel Details'!$N$34), 'Personnel Details'!$O$34, IF(AND(NOT('Personnel Details'!$I$34=""), $B199&gt;='Personnel Details'!$I$34), 'Personnel Details'!$J$34, 'Personnel Details'!$E$34)))</f>
        <v/>
      </c>
      <c r="MC199" s="59" t="str">
        <f>IF(MB$9="", "", IF(AND(NOT('Personnel Details'!$N$34=""), $B199&gt;='Personnel Details'!$N$34), IF('Personnel Details'!$P$34="","", 'Personnel Details'!$P$34), IF(AND(NOT('Personnel Details'!$I$34=""), $B199&gt;='Personnel Details'!$I$34), IF('Personnel Details'!$K$34="", "", 'Personnel Details'!$K$34), IF('Personnel Details'!$F$34="", "", 'Personnel Details'!$F$34))))</f>
        <v/>
      </c>
      <c r="MD199" s="79" t="str">
        <f>IF(MB$9="", "", IF(AND(NOT('Personnel Details'!$N$34=""), $B199&gt;='Personnel Details'!$N$34), 'Personnel Details'!$Q$34, IF(AND(NOT('Personnel Details'!$I$34=""), $B199&gt;='Personnel Details'!$I$34), 'Personnel Details'!$L$34, 'Personnel Details'!$G$34)))</f>
        <v/>
      </c>
      <c r="ME199" s="59" t="str">
        <f t="shared" si="426"/>
        <v/>
      </c>
      <c r="MF199" s="53"/>
      <c r="MH199" s="78" t="str">
        <f>IF(MH$9="", "", IF(AND(NOT('Personnel Details'!$N$35=""), $B199&gt;='Personnel Details'!$N$35), 'Personnel Details'!$O$35, IF(AND(NOT('Personnel Details'!$I$35=""), $B199&gt;='Personnel Details'!$I$35), 'Personnel Details'!$J$35, 'Personnel Details'!$E$35)))</f>
        <v/>
      </c>
      <c r="MI199" s="59" t="str">
        <f>IF(MH$9="", "", IF(AND(NOT('Personnel Details'!$N$35=""), $B199&gt;='Personnel Details'!$N$35), IF('Personnel Details'!$P$35="","", 'Personnel Details'!$P$35), IF(AND(NOT('Personnel Details'!$I$35=""), $B199&gt;='Personnel Details'!$I$35), IF('Personnel Details'!$K$35="", "", 'Personnel Details'!$K$35), IF('Personnel Details'!$F$35="", "", 'Personnel Details'!$F$35))))</f>
        <v/>
      </c>
      <c r="MJ199" s="79" t="str">
        <f>IF(MH$9="", "", IF(AND(NOT('Personnel Details'!$N$35=""), $B199&gt;='Personnel Details'!$N$35), 'Personnel Details'!$Q$35, IF(AND(NOT('Personnel Details'!$I$35=""), $B199&gt;='Personnel Details'!$I$35), 'Personnel Details'!$L$35, 'Personnel Details'!$G$35)))</f>
        <v/>
      </c>
      <c r="MK199" s="59" t="str">
        <f t="shared" si="427"/>
        <v/>
      </c>
      <c r="ML199" s="53"/>
      <c r="MN199" s="78" t="str">
        <f>IF(MN$9="", "", IF(AND(NOT('Personnel Details'!$N$36=""), $B199&gt;='Personnel Details'!$N$36), 'Personnel Details'!$O$36, IF(AND(NOT('Personnel Details'!$I$36=""), $B199&gt;='Personnel Details'!$I$36), 'Personnel Details'!$J$36, 'Personnel Details'!$E$36)))</f>
        <v/>
      </c>
      <c r="MO199" s="59" t="str">
        <f>IF(MN$9="", "", IF(AND(NOT('Personnel Details'!$N$36=""), $B199&gt;='Personnel Details'!$N$36), IF('Personnel Details'!$P$36="","", 'Personnel Details'!$P$36), IF(AND(NOT('Personnel Details'!$I$36=""), $B199&gt;='Personnel Details'!$I$36), IF('Personnel Details'!$K$36="", "", 'Personnel Details'!$K$36), IF('Personnel Details'!$F$36="", "", 'Personnel Details'!$F$36))))</f>
        <v/>
      </c>
      <c r="MP199" s="79" t="str">
        <f>IF(MN$9="", "", IF(AND(NOT('Personnel Details'!$N$36=""), $B199&gt;='Personnel Details'!$N$36), 'Personnel Details'!$Q$36, IF(AND(NOT('Personnel Details'!$I$36=""), $B199&gt;='Personnel Details'!$I$36), 'Personnel Details'!$L$36, 'Personnel Details'!$G$36)))</f>
        <v/>
      </c>
      <c r="MQ199" s="59" t="str">
        <f t="shared" si="428"/>
        <v/>
      </c>
      <c r="MR199" s="53"/>
      <c r="MT199" s="78" t="str">
        <f>IF(MT$9="", "", IF(AND(NOT('Personnel Details'!$N$37=""), $B199&gt;='Personnel Details'!$N$37), 'Personnel Details'!$O$37, IF(AND(NOT('Personnel Details'!$I$37=""), $B199&gt;='Personnel Details'!$I$37), 'Personnel Details'!$J$37, 'Personnel Details'!$E$37)))</f>
        <v/>
      </c>
      <c r="MU199" s="59" t="str">
        <f>IF(MT$9="", "", IF(AND(NOT('Personnel Details'!$N$37=""), $B199&gt;='Personnel Details'!$N$37), IF('Personnel Details'!$P$37="","", 'Personnel Details'!$P$37), IF(AND(NOT('Personnel Details'!$I$37=""), $B199&gt;='Personnel Details'!$I$37), IF('Personnel Details'!$K$37="", "", 'Personnel Details'!$K$37), IF('Personnel Details'!$F$37="", "", 'Personnel Details'!$F$37))))</f>
        <v/>
      </c>
      <c r="MV199" s="79" t="str">
        <f>IF(MT$9="", "", IF(AND(NOT('Personnel Details'!$N$37=""), $B199&gt;='Personnel Details'!$N$37), 'Personnel Details'!$Q$37, IF(AND(NOT('Personnel Details'!$I$37=""), $B199&gt;='Personnel Details'!$I$37), 'Personnel Details'!$L$37, 'Personnel Details'!$G$37)))</f>
        <v/>
      </c>
      <c r="MW199" s="59" t="str">
        <f t="shared" si="429"/>
        <v/>
      </c>
      <c r="MX199" s="53"/>
      <c r="MZ199" s="78" t="str">
        <f>IF(MZ$9="", "", IF(AND(NOT('Personnel Details'!$N$38=""), $B199&gt;='Personnel Details'!$N$38), 'Personnel Details'!$O$38, IF(AND(NOT('Personnel Details'!$I$38=""), $B199&gt;='Personnel Details'!$I$38), 'Personnel Details'!$J$38, 'Personnel Details'!$E$38)))</f>
        <v/>
      </c>
      <c r="NA199" s="59" t="str">
        <f>IF(MZ$9="", "", IF(AND(NOT('Personnel Details'!$N$38=""), $B199&gt;='Personnel Details'!$N$38), IF('Personnel Details'!$P$38="","", 'Personnel Details'!$P$38), IF(AND(NOT('Personnel Details'!$I$38=""), $B199&gt;='Personnel Details'!$I$38), IF('Personnel Details'!$K$38="", "", 'Personnel Details'!$K$38), IF('Personnel Details'!$F$38="", "", 'Personnel Details'!$F$38))))</f>
        <v/>
      </c>
      <c r="NB199" s="79" t="str">
        <f>IF(MZ$9="", "", IF(AND(NOT('Personnel Details'!$N$38=""), $B199&gt;='Personnel Details'!$N$38), 'Personnel Details'!$Q$38, IF(AND(NOT('Personnel Details'!$I$38=""), $B199&gt;='Personnel Details'!$I$38), 'Personnel Details'!$L$38, 'Personnel Details'!$G$38)))</f>
        <v/>
      </c>
      <c r="NC199" s="59" t="str">
        <f t="shared" si="430"/>
        <v/>
      </c>
      <c r="ND199" s="53"/>
      <c r="NF199" s="78" t="str">
        <f>IF(NF$9="", "", IF(AND(NOT('Personnel Details'!$N$39=""), $B199&gt;='Personnel Details'!$N$39), 'Personnel Details'!$O$39, IF(AND(NOT('Personnel Details'!$I$39=""), $B199&gt;='Personnel Details'!$I$39), 'Personnel Details'!$J$39, 'Personnel Details'!$E$39)))</f>
        <v/>
      </c>
      <c r="NG199" s="59" t="str">
        <f>IF(NF$9="", "", IF(AND(NOT('Personnel Details'!$N$39=""), $B199&gt;='Personnel Details'!$N$39), IF('Personnel Details'!$P$39="","", 'Personnel Details'!$P$39), IF(AND(NOT('Personnel Details'!$I$39=""), $B199&gt;='Personnel Details'!$I$39), IF('Personnel Details'!$K$39="", "", 'Personnel Details'!$K$39), IF('Personnel Details'!$F$39="", "", 'Personnel Details'!$F$39))))</f>
        <v/>
      </c>
      <c r="NH199" s="79" t="str">
        <f>IF(NF$9="", "", IF(AND(NOT('Personnel Details'!$N$39=""), $B199&gt;='Personnel Details'!$N$39), 'Personnel Details'!$Q$39, IF(AND(NOT('Personnel Details'!$I$39=""), $B199&gt;='Personnel Details'!$I$39), 'Personnel Details'!$L$39, 'Personnel Details'!$G$39)))</f>
        <v/>
      </c>
      <c r="NI199" s="59" t="str">
        <f t="shared" si="431"/>
        <v/>
      </c>
      <c r="NJ199" s="53"/>
      <c r="NL199" s="78" t="str">
        <f>IF(NL$9="", "", IF(AND(NOT('Personnel Details'!$N$40=""), $B199&gt;='Personnel Details'!$N$40), 'Personnel Details'!$O$40, IF(AND(NOT('Personnel Details'!$I$40=""), $B199&gt;='Personnel Details'!$I$40), 'Personnel Details'!$J$40, 'Personnel Details'!$E$40)))</f>
        <v/>
      </c>
      <c r="NM199" s="59" t="str">
        <f>IF(NL$9="", "", IF(AND(NOT('Personnel Details'!$N$40=""), $B199&gt;='Personnel Details'!$N$40), IF('Personnel Details'!$P$40="","", 'Personnel Details'!$P$40), IF(AND(NOT('Personnel Details'!$I$40=""), $B199&gt;='Personnel Details'!$I$40), IF('Personnel Details'!$K$40="", "", 'Personnel Details'!$K$40), IF('Personnel Details'!$F$40="", "", 'Personnel Details'!$F$40))))</f>
        <v/>
      </c>
      <c r="NN199" s="79" t="str">
        <f>IF(NL$9="", "", IF(AND(NOT('Personnel Details'!$N$40=""), $B199&gt;='Personnel Details'!$N$40), 'Personnel Details'!$Q$40, IF(AND(NOT('Personnel Details'!$I$40=""), $B199&gt;='Personnel Details'!$I$40), 'Personnel Details'!$L$40, 'Personnel Details'!$G$40)))</f>
        <v/>
      </c>
      <c r="NO199" s="59" t="str">
        <f t="shared" si="432"/>
        <v/>
      </c>
      <c r="NP199" s="53"/>
    </row>
    <row r="200" spans="1:380" x14ac:dyDescent="0.25">
      <c r="A200" s="32"/>
      <c r="B200" s="113" t="str">
        <f>IFERROR(IF(B199+1&gt;'Personnel Details'!$U$5, "", B199+1), "")</f>
        <v/>
      </c>
      <c r="C200" s="32"/>
      <c r="D200" s="120"/>
      <c r="E200" s="13" t="str">
        <f t="shared" si="311"/>
        <v/>
      </c>
      <c r="F200" s="13" t="str">
        <f t="shared" si="342"/>
        <v/>
      </c>
      <c r="G200" s="56" t="str">
        <f t="shared" si="433"/>
        <v/>
      </c>
      <c r="H200" s="16" t="str">
        <f t="shared" si="343"/>
        <v/>
      </c>
      <c r="I200" s="32"/>
      <c r="J200" s="120"/>
      <c r="K200" s="62" t="str">
        <f t="shared" si="312"/>
        <v/>
      </c>
      <c r="L200" s="62" t="str">
        <f t="shared" si="344"/>
        <v/>
      </c>
      <c r="M200" s="65" t="str">
        <f t="shared" si="434"/>
        <v/>
      </c>
      <c r="N200" s="68" t="str">
        <f t="shared" si="345"/>
        <v/>
      </c>
      <c r="O200" s="32"/>
      <c r="P200" s="120"/>
      <c r="Q200" s="62" t="str">
        <f t="shared" si="313"/>
        <v/>
      </c>
      <c r="R200" s="62" t="str">
        <f t="shared" si="346"/>
        <v/>
      </c>
      <c r="S200" s="65" t="str">
        <f t="shared" si="435"/>
        <v/>
      </c>
      <c r="T200" s="68" t="str">
        <f t="shared" si="347"/>
        <v/>
      </c>
      <c r="U200" s="32"/>
      <c r="V200" s="120"/>
      <c r="W200" s="62" t="str">
        <f t="shared" si="314"/>
        <v/>
      </c>
      <c r="X200" s="62" t="str">
        <f t="shared" si="348"/>
        <v/>
      </c>
      <c r="Y200" s="65" t="str">
        <f t="shared" si="436"/>
        <v/>
      </c>
      <c r="Z200" s="68" t="str">
        <f t="shared" si="349"/>
        <v/>
      </c>
      <c r="AA200" s="32"/>
      <c r="AB200" s="120"/>
      <c r="AC200" s="62" t="str">
        <f t="shared" si="315"/>
        <v/>
      </c>
      <c r="AD200" s="62" t="str">
        <f t="shared" si="350"/>
        <v/>
      </c>
      <c r="AE200" s="65" t="str">
        <f t="shared" si="437"/>
        <v/>
      </c>
      <c r="AF200" s="68" t="str">
        <f t="shared" si="351"/>
        <v/>
      </c>
      <c r="AG200" s="32"/>
      <c r="AH200" s="120"/>
      <c r="AI200" s="62" t="str">
        <f t="shared" si="316"/>
        <v/>
      </c>
      <c r="AJ200" s="62" t="str">
        <f t="shared" si="352"/>
        <v/>
      </c>
      <c r="AK200" s="65" t="str">
        <f t="shared" si="438"/>
        <v/>
      </c>
      <c r="AL200" s="68" t="str">
        <f t="shared" si="353"/>
        <v/>
      </c>
      <c r="AM200" s="32"/>
      <c r="AN200" s="120"/>
      <c r="AO200" s="62" t="str">
        <f t="shared" si="317"/>
        <v/>
      </c>
      <c r="AP200" s="62" t="str">
        <f t="shared" si="354"/>
        <v/>
      </c>
      <c r="AQ200" s="65" t="str">
        <f t="shared" si="439"/>
        <v/>
      </c>
      <c r="AR200" s="68" t="str">
        <f t="shared" si="355"/>
        <v/>
      </c>
      <c r="AS200" s="32"/>
      <c r="AT200" s="120"/>
      <c r="AU200" s="62" t="str">
        <f t="shared" si="318"/>
        <v/>
      </c>
      <c r="AV200" s="62" t="str">
        <f t="shared" si="356"/>
        <v/>
      </c>
      <c r="AW200" s="65" t="str">
        <f t="shared" si="440"/>
        <v/>
      </c>
      <c r="AX200" s="68" t="str">
        <f t="shared" si="357"/>
        <v/>
      </c>
      <c r="AY200" s="32"/>
      <c r="AZ200" s="120"/>
      <c r="BA200" s="62" t="str">
        <f t="shared" si="319"/>
        <v/>
      </c>
      <c r="BB200" s="62" t="str">
        <f t="shared" si="358"/>
        <v/>
      </c>
      <c r="BC200" s="65" t="str">
        <f t="shared" si="441"/>
        <v/>
      </c>
      <c r="BD200" s="68" t="str">
        <f t="shared" si="359"/>
        <v/>
      </c>
      <c r="BE200" s="32"/>
      <c r="BF200" s="120"/>
      <c r="BG200" s="62" t="str">
        <f t="shared" si="320"/>
        <v/>
      </c>
      <c r="BH200" s="62" t="str">
        <f t="shared" si="360"/>
        <v/>
      </c>
      <c r="BI200" s="65" t="str">
        <f t="shared" si="442"/>
        <v/>
      </c>
      <c r="BJ200" s="68" t="str">
        <f t="shared" si="361"/>
        <v/>
      </c>
      <c r="BK200" s="32"/>
      <c r="BL200" s="120"/>
      <c r="BM200" s="62" t="str">
        <f t="shared" si="321"/>
        <v/>
      </c>
      <c r="BN200" s="62" t="str">
        <f t="shared" si="362"/>
        <v/>
      </c>
      <c r="BO200" s="65" t="str">
        <f t="shared" si="443"/>
        <v/>
      </c>
      <c r="BP200" s="68" t="str">
        <f t="shared" si="363"/>
        <v/>
      </c>
      <c r="BQ200" s="32"/>
      <c r="BR200" s="120"/>
      <c r="BS200" s="62" t="str">
        <f t="shared" si="322"/>
        <v/>
      </c>
      <c r="BT200" s="62" t="str">
        <f t="shared" si="364"/>
        <v/>
      </c>
      <c r="BU200" s="65" t="str">
        <f t="shared" si="444"/>
        <v/>
      </c>
      <c r="BV200" s="68" t="str">
        <f t="shared" si="365"/>
        <v/>
      </c>
      <c r="BW200" s="32"/>
      <c r="BX200" s="120"/>
      <c r="BY200" s="62" t="str">
        <f t="shared" si="323"/>
        <v/>
      </c>
      <c r="BZ200" s="62" t="str">
        <f t="shared" si="366"/>
        <v/>
      </c>
      <c r="CA200" s="65" t="str">
        <f t="shared" si="445"/>
        <v/>
      </c>
      <c r="CB200" s="68" t="str">
        <f t="shared" si="367"/>
        <v/>
      </c>
      <c r="CC200" s="32"/>
      <c r="CD200" s="120"/>
      <c r="CE200" s="62" t="str">
        <f t="shared" si="324"/>
        <v/>
      </c>
      <c r="CF200" s="62" t="str">
        <f t="shared" si="368"/>
        <v/>
      </c>
      <c r="CG200" s="65" t="str">
        <f t="shared" si="446"/>
        <v/>
      </c>
      <c r="CH200" s="68" t="str">
        <f t="shared" si="369"/>
        <v/>
      </c>
      <c r="CI200" s="32"/>
      <c r="CJ200" s="120"/>
      <c r="CK200" s="62" t="str">
        <f t="shared" si="325"/>
        <v/>
      </c>
      <c r="CL200" s="62" t="str">
        <f t="shared" si="370"/>
        <v/>
      </c>
      <c r="CM200" s="65" t="str">
        <f t="shared" si="447"/>
        <v/>
      </c>
      <c r="CN200" s="68" t="str">
        <f t="shared" si="371"/>
        <v/>
      </c>
      <c r="CO200" s="32"/>
      <c r="CP200" s="120"/>
      <c r="CQ200" s="62" t="str">
        <f t="shared" si="326"/>
        <v/>
      </c>
      <c r="CR200" s="62" t="str">
        <f t="shared" si="372"/>
        <v/>
      </c>
      <c r="CS200" s="65" t="str">
        <f t="shared" si="448"/>
        <v/>
      </c>
      <c r="CT200" s="68" t="str">
        <f t="shared" si="373"/>
        <v/>
      </c>
      <c r="CU200" s="32"/>
      <c r="CV200" s="120"/>
      <c r="CW200" s="62" t="str">
        <f t="shared" si="327"/>
        <v/>
      </c>
      <c r="CX200" s="62" t="str">
        <f t="shared" si="374"/>
        <v/>
      </c>
      <c r="CY200" s="65" t="str">
        <f t="shared" si="449"/>
        <v/>
      </c>
      <c r="CZ200" s="68" t="str">
        <f t="shared" si="375"/>
        <v/>
      </c>
      <c r="DA200" s="32"/>
      <c r="DB200" s="120"/>
      <c r="DC200" s="62" t="str">
        <f t="shared" si="328"/>
        <v/>
      </c>
      <c r="DD200" s="62" t="str">
        <f t="shared" si="376"/>
        <v/>
      </c>
      <c r="DE200" s="65" t="str">
        <f t="shared" si="450"/>
        <v/>
      </c>
      <c r="DF200" s="68" t="str">
        <f t="shared" si="377"/>
        <v/>
      </c>
      <c r="DG200" s="32"/>
      <c r="DH200" s="120"/>
      <c r="DI200" s="62" t="str">
        <f t="shared" si="329"/>
        <v/>
      </c>
      <c r="DJ200" s="62" t="str">
        <f t="shared" si="378"/>
        <v/>
      </c>
      <c r="DK200" s="65" t="str">
        <f t="shared" si="451"/>
        <v/>
      </c>
      <c r="DL200" s="68" t="str">
        <f t="shared" si="379"/>
        <v/>
      </c>
      <c r="DM200" s="32"/>
      <c r="DN200" s="120"/>
      <c r="DO200" s="62" t="str">
        <f t="shared" si="330"/>
        <v/>
      </c>
      <c r="DP200" s="62" t="str">
        <f t="shared" si="380"/>
        <v/>
      </c>
      <c r="DQ200" s="65" t="str">
        <f t="shared" si="452"/>
        <v/>
      </c>
      <c r="DR200" s="68" t="str">
        <f t="shared" si="381"/>
        <v/>
      </c>
      <c r="DS200" s="32"/>
      <c r="DT200" s="120"/>
      <c r="DU200" s="62" t="str">
        <f t="shared" si="331"/>
        <v/>
      </c>
      <c r="DV200" s="62" t="str">
        <f t="shared" si="382"/>
        <v/>
      </c>
      <c r="DW200" s="65" t="str">
        <f t="shared" si="453"/>
        <v/>
      </c>
      <c r="DX200" s="68" t="str">
        <f t="shared" si="383"/>
        <v/>
      </c>
      <c r="DY200" s="32"/>
      <c r="DZ200" s="120"/>
      <c r="EA200" s="62" t="str">
        <f t="shared" si="332"/>
        <v/>
      </c>
      <c r="EB200" s="62" t="str">
        <f t="shared" si="384"/>
        <v/>
      </c>
      <c r="EC200" s="65" t="str">
        <f t="shared" si="454"/>
        <v/>
      </c>
      <c r="ED200" s="68" t="str">
        <f t="shared" si="385"/>
        <v/>
      </c>
      <c r="EE200" s="32"/>
      <c r="EF200" s="120"/>
      <c r="EG200" s="62" t="str">
        <f t="shared" si="333"/>
        <v/>
      </c>
      <c r="EH200" s="62" t="str">
        <f t="shared" si="386"/>
        <v/>
      </c>
      <c r="EI200" s="65" t="str">
        <f t="shared" si="455"/>
        <v/>
      </c>
      <c r="EJ200" s="68" t="str">
        <f t="shared" si="387"/>
        <v/>
      </c>
      <c r="EK200" s="32"/>
      <c r="EL200" s="120"/>
      <c r="EM200" s="62" t="str">
        <f t="shared" si="334"/>
        <v/>
      </c>
      <c r="EN200" s="62" t="str">
        <f t="shared" si="388"/>
        <v/>
      </c>
      <c r="EO200" s="65" t="str">
        <f t="shared" si="456"/>
        <v/>
      </c>
      <c r="EP200" s="68" t="str">
        <f t="shared" si="389"/>
        <v/>
      </c>
      <c r="EQ200" s="32"/>
      <c r="ER200" s="120"/>
      <c r="ES200" s="62" t="str">
        <f t="shared" si="335"/>
        <v/>
      </c>
      <c r="ET200" s="62" t="str">
        <f t="shared" si="390"/>
        <v/>
      </c>
      <c r="EU200" s="65" t="str">
        <f t="shared" si="457"/>
        <v/>
      </c>
      <c r="EV200" s="68" t="str">
        <f t="shared" si="391"/>
        <v/>
      </c>
      <c r="EW200" s="32"/>
      <c r="EX200" s="120"/>
      <c r="EY200" s="62" t="str">
        <f t="shared" si="336"/>
        <v/>
      </c>
      <c r="EZ200" s="62" t="str">
        <f t="shared" si="392"/>
        <v/>
      </c>
      <c r="FA200" s="65" t="str">
        <f t="shared" si="458"/>
        <v/>
      </c>
      <c r="FB200" s="68" t="str">
        <f t="shared" si="393"/>
        <v/>
      </c>
      <c r="FC200" s="32"/>
      <c r="FD200" s="120"/>
      <c r="FE200" s="62" t="str">
        <f t="shared" si="337"/>
        <v/>
      </c>
      <c r="FF200" s="62" t="str">
        <f t="shared" si="394"/>
        <v/>
      </c>
      <c r="FG200" s="65" t="str">
        <f t="shared" si="459"/>
        <v/>
      </c>
      <c r="FH200" s="68" t="str">
        <f t="shared" si="395"/>
        <v/>
      </c>
      <c r="FI200" s="32"/>
      <c r="FJ200" s="120"/>
      <c r="FK200" s="62" t="str">
        <f t="shared" si="338"/>
        <v/>
      </c>
      <c r="FL200" s="62" t="str">
        <f t="shared" si="396"/>
        <v/>
      </c>
      <c r="FM200" s="65" t="str">
        <f t="shared" si="460"/>
        <v/>
      </c>
      <c r="FN200" s="68" t="str">
        <f t="shared" si="397"/>
        <v/>
      </c>
      <c r="FO200" s="32"/>
      <c r="FP200" s="120"/>
      <c r="FQ200" s="62" t="str">
        <f t="shared" si="339"/>
        <v/>
      </c>
      <c r="FR200" s="62" t="str">
        <f t="shared" si="398"/>
        <v/>
      </c>
      <c r="FS200" s="65" t="str">
        <f t="shared" si="461"/>
        <v/>
      </c>
      <c r="FT200" s="68" t="str">
        <f t="shared" si="399"/>
        <v/>
      </c>
      <c r="FU200" s="32"/>
      <c r="FV200" s="120"/>
      <c r="FW200" s="62" t="str">
        <f t="shared" si="340"/>
        <v/>
      </c>
      <c r="FX200" s="62" t="str">
        <f t="shared" si="400"/>
        <v/>
      </c>
      <c r="FY200" s="65" t="str">
        <f t="shared" si="462"/>
        <v/>
      </c>
      <c r="FZ200" s="68" t="str">
        <f t="shared" si="401"/>
        <v/>
      </c>
      <c r="GA200" s="32"/>
      <c r="GC200" s="7" t="str">
        <f t="shared" si="402"/>
        <v/>
      </c>
      <c r="GD200" s="7" t="str">
        <f t="shared" ca="1" si="341"/>
        <v/>
      </c>
      <c r="GT200" s="71" t="str">
        <f>IF(GT$9="", "", IF(AND(NOT('Personnel Details'!$N$11=""), $B200&gt;='Personnel Details'!$N$11), 'Personnel Details'!$O$11, IF(AND(NOT('Personnel Details'!$I$11=""), $B200&gt;='Personnel Details'!$I$11), 'Personnel Details'!$J$11, 'Personnel Details'!$E$11)))</f>
        <v/>
      </c>
      <c r="GU200" s="59" t="str">
        <f>IF(GT$9="", "", IF(AND(NOT('Personnel Details'!$N$11=""), $B200&gt;='Personnel Details'!$N$11), IF('Personnel Details'!$P$11="","", 'Personnel Details'!$P$11), IF(AND(NOT('Personnel Details'!$I$11=""), $B200&gt;='Personnel Details'!$I$11), IF('Personnel Details'!$K$11="", "", 'Personnel Details'!$K$11), IF('Personnel Details'!$F$11="", "", 'Personnel Details'!$F$11))))</f>
        <v/>
      </c>
      <c r="GV200" s="74" t="str">
        <f>IF(GT$9="", "", IF(AND(NOT('Personnel Details'!$N$11=""), $B200&gt;='Personnel Details'!$N$11), 'Personnel Details'!$Q$11, IF(AND(NOT('Personnel Details'!$I$11=""), $B200&gt;='Personnel Details'!$I$11), 'Personnel Details'!$L$11, 'Personnel Details'!$G$11)))</f>
        <v/>
      </c>
      <c r="GW200" s="59" t="str">
        <f t="shared" si="403"/>
        <v/>
      </c>
      <c r="GX200" s="53"/>
      <c r="GZ200" s="78" t="str">
        <f>IF(GZ$9="", "", IF(AND(NOT('Personnel Details'!$N$12=""), $B200&gt;='Personnel Details'!$N$12), 'Personnel Details'!$O$12, IF(AND(NOT('Personnel Details'!$I$12=""), $B200&gt;='Personnel Details'!$I$12), 'Personnel Details'!$J$12, 'Personnel Details'!$E$12)))</f>
        <v/>
      </c>
      <c r="HA200" s="59" t="str">
        <f>IF(GZ$9="", "", IF(AND(NOT('Personnel Details'!$N$12=""), $B200&gt;='Personnel Details'!$N$12), IF('Personnel Details'!$P$12="","", 'Personnel Details'!$P$12), IF(AND(NOT('Personnel Details'!$I$12=""), $B200&gt;='Personnel Details'!$I$12), IF('Personnel Details'!$K$12="", "", 'Personnel Details'!$K$12), IF('Personnel Details'!$F$12="", "", 'Personnel Details'!$F$12))))</f>
        <v/>
      </c>
      <c r="HB200" s="79" t="str">
        <f>IF(GZ$9="", "", IF(AND(NOT('Personnel Details'!$N$12=""), $B200&gt;='Personnel Details'!$N$12), 'Personnel Details'!$Q$12, IF(AND(NOT('Personnel Details'!$I$12=""), $B200&gt;='Personnel Details'!$I$12), 'Personnel Details'!$L$12, 'Personnel Details'!$G$12)))</f>
        <v/>
      </c>
      <c r="HC200" s="59" t="str">
        <f t="shared" si="404"/>
        <v/>
      </c>
      <c r="HD200" s="53"/>
      <c r="HF200" s="78" t="str">
        <f>IF(HF$9="", "", IF(AND(NOT('Personnel Details'!$N$13=""), $B200&gt;='Personnel Details'!$N$13), 'Personnel Details'!$O$13, IF(AND(NOT('Personnel Details'!$I$13=""), $B200&gt;='Personnel Details'!$I$13), 'Personnel Details'!$J$13, 'Personnel Details'!$E$13)))</f>
        <v/>
      </c>
      <c r="HG200" s="59" t="str">
        <f>IF(HF$9="", "", IF(AND(NOT('Personnel Details'!$N$13=""), $B200&gt;='Personnel Details'!$N$13), IF('Personnel Details'!$P$13="","", 'Personnel Details'!$P$13), IF(AND(NOT('Personnel Details'!$I$13=""), $B200&gt;='Personnel Details'!$I$13), IF('Personnel Details'!$K$13="", "", 'Personnel Details'!$K$13), IF('Personnel Details'!$F$13="", "", 'Personnel Details'!$F$13))))</f>
        <v/>
      </c>
      <c r="HH200" s="79" t="str">
        <f>IF(HF$9="", "", IF(AND(NOT('Personnel Details'!$N$13=""), $B200&gt;='Personnel Details'!$N$13), 'Personnel Details'!$Q$13, IF(AND(NOT('Personnel Details'!$I$13=""), $B200&gt;='Personnel Details'!$I$13), 'Personnel Details'!$L$13, 'Personnel Details'!$G$13)))</f>
        <v/>
      </c>
      <c r="HI200" s="59" t="str">
        <f t="shared" si="405"/>
        <v/>
      </c>
      <c r="HJ200" s="53"/>
      <c r="HL200" s="78" t="str">
        <f>IF(HL$9="", "", IF(AND(NOT('Personnel Details'!$N$14=""), $B200&gt;='Personnel Details'!$N$14), 'Personnel Details'!$O$14, IF(AND(NOT('Personnel Details'!$I$14=""), $B200&gt;='Personnel Details'!$I$14), 'Personnel Details'!$J$14, 'Personnel Details'!$E$14)))</f>
        <v/>
      </c>
      <c r="HM200" s="59" t="str">
        <f>IF(HL$9="", "", IF(AND(NOT('Personnel Details'!$N$14=""), $B200&gt;='Personnel Details'!$N$14), IF('Personnel Details'!$P$14="","", 'Personnel Details'!$P$14), IF(AND(NOT('Personnel Details'!$I$14=""), $B200&gt;='Personnel Details'!$I$14), IF('Personnel Details'!$K$14="", "", 'Personnel Details'!$K$14), IF('Personnel Details'!$F$14="", "", 'Personnel Details'!$F$14))))</f>
        <v/>
      </c>
      <c r="HN200" s="79" t="str">
        <f>IF(HL$9="", "", IF(AND(NOT('Personnel Details'!$N$14=""), $B200&gt;='Personnel Details'!$N$14), 'Personnel Details'!$Q$14, IF(AND(NOT('Personnel Details'!$I$14=""), $B200&gt;='Personnel Details'!$I$14), 'Personnel Details'!$L$14, 'Personnel Details'!$G$14)))</f>
        <v/>
      </c>
      <c r="HO200" s="59" t="str">
        <f t="shared" si="406"/>
        <v/>
      </c>
      <c r="HP200" s="53"/>
      <c r="HR200" s="78" t="str">
        <f>IF(HR$9="", "", IF(AND(NOT('Personnel Details'!$N$15=""), $B200&gt;='Personnel Details'!$N$15), 'Personnel Details'!$O$15, IF(AND(NOT('Personnel Details'!$I$15=""), $B200&gt;='Personnel Details'!$I$15), 'Personnel Details'!$J$15, 'Personnel Details'!$E$15)))</f>
        <v/>
      </c>
      <c r="HS200" s="59" t="str">
        <f>IF(HR$9="", "", IF(AND(NOT('Personnel Details'!$N$15=""), $B200&gt;='Personnel Details'!$N$15), IF('Personnel Details'!$P$15="","", 'Personnel Details'!$P$15), IF(AND(NOT('Personnel Details'!$I$15=""), $B200&gt;='Personnel Details'!$I$15), IF('Personnel Details'!$K$15="", "", 'Personnel Details'!$K$15), IF('Personnel Details'!$F$15="", "", 'Personnel Details'!$F$15))))</f>
        <v/>
      </c>
      <c r="HT200" s="79" t="str">
        <f>IF(HR$9="", "", IF(AND(NOT('Personnel Details'!$N$15=""), $B200&gt;='Personnel Details'!$N$15), 'Personnel Details'!$Q$15, IF(AND(NOT('Personnel Details'!$I$15=""), $B200&gt;='Personnel Details'!$I$15), 'Personnel Details'!$L$15, 'Personnel Details'!$G$15)))</f>
        <v/>
      </c>
      <c r="HU200" s="59" t="str">
        <f t="shared" si="407"/>
        <v/>
      </c>
      <c r="HV200" s="53"/>
      <c r="HX200" s="78" t="str">
        <f>IF(HX$9="", "", IF(AND(NOT('Personnel Details'!$N$16=""), $B200&gt;='Personnel Details'!$N$16), 'Personnel Details'!$O$16, IF(AND(NOT('Personnel Details'!$I$16=""), $B200&gt;='Personnel Details'!$I$16), 'Personnel Details'!$J$16, 'Personnel Details'!$E$16)))</f>
        <v/>
      </c>
      <c r="HY200" s="59" t="str">
        <f>IF(HX$9="", "", IF(AND(NOT('Personnel Details'!$N$16=""), $B200&gt;='Personnel Details'!$N$16), IF('Personnel Details'!$P$16="","", 'Personnel Details'!$P$16), IF(AND(NOT('Personnel Details'!$I$16=""), $B200&gt;='Personnel Details'!$I$16), IF('Personnel Details'!$K$16="", "", 'Personnel Details'!$K$16), IF('Personnel Details'!$F$16="", "", 'Personnel Details'!$F$16))))</f>
        <v/>
      </c>
      <c r="HZ200" s="79" t="str">
        <f>IF(HX$9="", "", IF(AND(NOT('Personnel Details'!$N$16=""), $B200&gt;='Personnel Details'!$N$16), 'Personnel Details'!$Q$16, IF(AND(NOT('Personnel Details'!$I$16=""), $B200&gt;='Personnel Details'!$I$16), 'Personnel Details'!$L$16, 'Personnel Details'!$G$16)))</f>
        <v/>
      </c>
      <c r="IA200" s="59" t="str">
        <f t="shared" si="408"/>
        <v/>
      </c>
      <c r="IB200" s="53"/>
      <c r="ID200" s="78" t="str">
        <f>IF(ID$9="", "", IF(AND(NOT('Personnel Details'!$N$17=""), $B200&gt;='Personnel Details'!$N$17), 'Personnel Details'!$O$17, IF(AND(NOT('Personnel Details'!$I$17=""), $B200&gt;='Personnel Details'!$I$17), 'Personnel Details'!$J$17, 'Personnel Details'!$E$17)))</f>
        <v/>
      </c>
      <c r="IE200" s="59" t="str">
        <f>IF(ID$9="", "", IF(AND(NOT('Personnel Details'!$N$17=""), $B200&gt;='Personnel Details'!$N$17), IF('Personnel Details'!$P$17="","", 'Personnel Details'!$P$17), IF(AND(NOT('Personnel Details'!$I$17=""), $B200&gt;='Personnel Details'!$I$17), IF('Personnel Details'!$K$17="", "", 'Personnel Details'!$K$17), IF('Personnel Details'!$F$17="", "", 'Personnel Details'!$F$17))))</f>
        <v/>
      </c>
      <c r="IF200" s="79" t="str">
        <f>IF(ID$9="", "", IF(AND(NOT('Personnel Details'!$N$17=""), $B200&gt;='Personnel Details'!$N$17), 'Personnel Details'!$Q$17, IF(AND(NOT('Personnel Details'!$I$17=""), $B200&gt;='Personnel Details'!$I$17), 'Personnel Details'!$L$17, 'Personnel Details'!$G$17)))</f>
        <v/>
      </c>
      <c r="IG200" s="59" t="str">
        <f t="shared" si="409"/>
        <v/>
      </c>
      <c r="IH200" s="53"/>
      <c r="IJ200" s="78" t="str">
        <f>IF(IJ$9="", "", IF(AND(NOT('Personnel Details'!$N$18=""), $B200&gt;='Personnel Details'!$N$18), 'Personnel Details'!$O$18, IF(AND(NOT('Personnel Details'!$I$18=""), $B200&gt;='Personnel Details'!$I$18), 'Personnel Details'!$J$18, 'Personnel Details'!$E$18)))</f>
        <v/>
      </c>
      <c r="IK200" s="59" t="str">
        <f>IF(IJ$9="", "", IF(AND(NOT('Personnel Details'!$N$18=""), $B200&gt;='Personnel Details'!$N$18), IF('Personnel Details'!$P$18="","", 'Personnel Details'!$P$18), IF(AND(NOT('Personnel Details'!$I$18=""), $B200&gt;='Personnel Details'!$I$18), IF('Personnel Details'!$K$18="", "", 'Personnel Details'!$K$18), IF('Personnel Details'!$F$18="", "", 'Personnel Details'!$F$18))))</f>
        <v/>
      </c>
      <c r="IL200" s="79" t="str">
        <f>IF(IJ$9="", "", IF(AND(NOT('Personnel Details'!$N$18=""), $B200&gt;='Personnel Details'!$N$18), 'Personnel Details'!$Q$18, IF(AND(NOT('Personnel Details'!$I$18=""), $B200&gt;='Personnel Details'!$I$18), 'Personnel Details'!$L$18, 'Personnel Details'!$G$18)))</f>
        <v/>
      </c>
      <c r="IM200" s="59" t="str">
        <f t="shared" si="410"/>
        <v/>
      </c>
      <c r="IN200" s="53"/>
      <c r="IP200" s="78" t="str">
        <f>IF(IP$9="", "", IF(AND(NOT('Personnel Details'!$N$19=""), $B200&gt;='Personnel Details'!$N$19), 'Personnel Details'!$O$19, IF(AND(NOT('Personnel Details'!$I$19=""), $B200&gt;='Personnel Details'!$I$19), 'Personnel Details'!$J$19, 'Personnel Details'!$E$19)))</f>
        <v/>
      </c>
      <c r="IQ200" s="59" t="str">
        <f>IF(IP$9="", "", IF(AND(NOT('Personnel Details'!$N$19=""), $B200&gt;='Personnel Details'!$N$19), IF('Personnel Details'!$P$19="","", 'Personnel Details'!$P$19), IF(AND(NOT('Personnel Details'!$I$19=""), $B200&gt;='Personnel Details'!$I$19), IF('Personnel Details'!$K$19="", "", 'Personnel Details'!$K$19), IF('Personnel Details'!$F$19="", "", 'Personnel Details'!$F$19))))</f>
        <v/>
      </c>
      <c r="IR200" s="79" t="str">
        <f>IF(IP$9="", "", IF(AND(NOT('Personnel Details'!$N$19=""), $B200&gt;='Personnel Details'!$N$19), 'Personnel Details'!$Q$19, IF(AND(NOT('Personnel Details'!$I$19=""), $B200&gt;='Personnel Details'!$I$19), 'Personnel Details'!$L$19, 'Personnel Details'!$G$19)))</f>
        <v/>
      </c>
      <c r="IS200" s="59" t="str">
        <f t="shared" si="411"/>
        <v/>
      </c>
      <c r="IT200" s="53"/>
      <c r="IV200" s="78" t="str">
        <f>IF(IV$9="", "", IF(AND(NOT('Personnel Details'!$N$20=""), $B200&gt;='Personnel Details'!$N$20), 'Personnel Details'!$O$20, IF(AND(NOT('Personnel Details'!$I$20=""), $B200&gt;='Personnel Details'!$I$20), 'Personnel Details'!$J$20, 'Personnel Details'!$E$20)))</f>
        <v/>
      </c>
      <c r="IW200" s="59" t="str">
        <f>IF(IV$9="", "", IF(AND(NOT('Personnel Details'!$N$20=""), $B200&gt;='Personnel Details'!$N$20), IF('Personnel Details'!$P$20="","", 'Personnel Details'!$P$20), IF(AND(NOT('Personnel Details'!$I$20=""), $B200&gt;='Personnel Details'!$I$20), IF('Personnel Details'!$K$20="", "", 'Personnel Details'!$K$20), IF('Personnel Details'!$F$20="", "", 'Personnel Details'!$F$20))))</f>
        <v/>
      </c>
      <c r="IX200" s="79" t="str">
        <f>IF(IV$9="", "", IF(AND(NOT('Personnel Details'!$N$20=""), $B200&gt;='Personnel Details'!$N$20), 'Personnel Details'!$Q$20, IF(AND(NOT('Personnel Details'!$I$20=""), $B200&gt;='Personnel Details'!$I$20), 'Personnel Details'!$L$20, 'Personnel Details'!$G$20)))</f>
        <v/>
      </c>
      <c r="IY200" s="59" t="str">
        <f t="shared" si="412"/>
        <v/>
      </c>
      <c r="IZ200" s="53"/>
      <c r="JB200" s="78" t="str">
        <f>IF(JB$9="", "", IF(AND(NOT('Personnel Details'!$N$21=""), $B200&gt;='Personnel Details'!$N$21), 'Personnel Details'!$O$21, IF(AND(NOT('Personnel Details'!$I$21=""), $B200&gt;='Personnel Details'!$I$21), 'Personnel Details'!$J$21, 'Personnel Details'!$E$21)))</f>
        <v/>
      </c>
      <c r="JC200" s="59" t="str">
        <f>IF(JB$9="", "", IF(AND(NOT('Personnel Details'!$N$21=""), $B200&gt;='Personnel Details'!$N$21), IF('Personnel Details'!$P$21="","", 'Personnel Details'!$P$21), IF(AND(NOT('Personnel Details'!$I$21=""), $B200&gt;='Personnel Details'!$I$21), IF('Personnel Details'!$K$21="", "", 'Personnel Details'!$K$21), IF('Personnel Details'!$F$21="", "", 'Personnel Details'!$F$21))))</f>
        <v/>
      </c>
      <c r="JD200" s="79" t="str">
        <f>IF(JB$9="", "", IF(AND(NOT('Personnel Details'!$N$21=""), $B200&gt;='Personnel Details'!$N$21), 'Personnel Details'!$Q$21, IF(AND(NOT('Personnel Details'!$I$21=""), $B200&gt;='Personnel Details'!$I$21), 'Personnel Details'!$L$21, 'Personnel Details'!$G$21)))</f>
        <v/>
      </c>
      <c r="JE200" s="59" t="str">
        <f t="shared" si="413"/>
        <v/>
      </c>
      <c r="JF200" s="53"/>
      <c r="JH200" s="78" t="str">
        <f>IF(JH$9="", "", IF(AND(NOT('Personnel Details'!$N$22=""), $B200&gt;='Personnel Details'!$N$22), 'Personnel Details'!$O$22, IF(AND(NOT('Personnel Details'!$I$22=""), $B200&gt;='Personnel Details'!$I$22), 'Personnel Details'!$J$22, 'Personnel Details'!$E$22)))</f>
        <v/>
      </c>
      <c r="JI200" s="59" t="str">
        <f>IF(JH$9="", "", IF(AND(NOT('Personnel Details'!$N$22=""), $B200&gt;='Personnel Details'!$N$22), IF('Personnel Details'!$P$22="","", 'Personnel Details'!$P$22), IF(AND(NOT('Personnel Details'!$I$22=""), $B200&gt;='Personnel Details'!$I$22), IF('Personnel Details'!$K$22="", "", 'Personnel Details'!$K$22), IF('Personnel Details'!$F$22="", "", 'Personnel Details'!$F$22))))</f>
        <v/>
      </c>
      <c r="JJ200" s="79" t="str">
        <f>IF(JH$9="", "", IF(AND(NOT('Personnel Details'!$N$22=""), $B200&gt;='Personnel Details'!$N$22), 'Personnel Details'!$Q$22, IF(AND(NOT('Personnel Details'!$I$22=""), $B200&gt;='Personnel Details'!$I$22), 'Personnel Details'!$L$22, 'Personnel Details'!$G$22)))</f>
        <v/>
      </c>
      <c r="JK200" s="59" t="str">
        <f t="shared" si="414"/>
        <v/>
      </c>
      <c r="JL200" s="53"/>
      <c r="JN200" s="78" t="str">
        <f>IF(JN$9="", "", IF(AND(NOT('Personnel Details'!$N$23=""), $B200&gt;='Personnel Details'!$N$23), 'Personnel Details'!$O$23, IF(AND(NOT('Personnel Details'!$I$23=""), $B200&gt;='Personnel Details'!$I$23), 'Personnel Details'!$J$23, 'Personnel Details'!$E$23)))</f>
        <v/>
      </c>
      <c r="JO200" s="59" t="str">
        <f>IF(JN$9="", "", IF(AND(NOT('Personnel Details'!$N$23=""), $B200&gt;='Personnel Details'!$N$23), IF('Personnel Details'!$P$23="","", 'Personnel Details'!$P$23), IF(AND(NOT('Personnel Details'!$I$23=""), $B200&gt;='Personnel Details'!$I$23), IF('Personnel Details'!$K$23="", "", 'Personnel Details'!$K$23), IF('Personnel Details'!$F$23="", "", 'Personnel Details'!$F$23))))</f>
        <v/>
      </c>
      <c r="JP200" s="79" t="str">
        <f>IF(JN$9="", "", IF(AND(NOT('Personnel Details'!$N$23=""), $B200&gt;='Personnel Details'!$N$23), 'Personnel Details'!$Q$23, IF(AND(NOT('Personnel Details'!$I$23=""), $B200&gt;='Personnel Details'!$I$23), 'Personnel Details'!$L$23, 'Personnel Details'!$G$23)))</f>
        <v/>
      </c>
      <c r="JQ200" s="59" t="str">
        <f t="shared" si="415"/>
        <v/>
      </c>
      <c r="JR200" s="53"/>
      <c r="JT200" s="78" t="str">
        <f>IF(JT$9="", "", IF(AND(NOT('Personnel Details'!$N$24=""), $B200&gt;='Personnel Details'!$N$24), 'Personnel Details'!$O$24, IF(AND(NOT('Personnel Details'!$I$24=""), $B200&gt;='Personnel Details'!$I$24), 'Personnel Details'!$J$24, 'Personnel Details'!$E$24)))</f>
        <v/>
      </c>
      <c r="JU200" s="59" t="str">
        <f>IF(JT$9="", "", IF(AND(NOT('Personnel Details'!$N$24=""), $B200&gt;='Personnel Details'!$N$24), IF('Personnel Details'!$P$24="","", 'Personnel Details'!$P$24), IF(AND(NOT('Personnel Details'!$I$24=""), $B200&gt;='Personnel Details'!$I$24), IF('Personnel Details'!$K$24="", "", 'Personnel Details'!$K$24), IF('Personnel Details'!$F$24="", "", 'Personnel Details'!$F$24))))</f>
        <v/>
      </c>
      <c r="JV200" s="79" t="str">
        <f>IF(JT$9="", "", IF(AND(NOT('Personnel Details'!$N$24=""), $B200&gt;='Personnel Details'!$N$24), 'Personnel Details'!$Q$24, IF(AND(NOT('Personnel Details'!$I$24=""), $B200&gt;='Personnel Details'!$I$24), 'Personnel Details'!$L$24, 'Personnel Details'!$G$24)))</f>
        <v/>
      </c>
      <c r="JW200" s="59" t="str">
        <f t="shared" si="416"/>
        <v/>
      </c>
      <c r="JX200" s="53"/>
      <c r="JZ200" s="78" t="str">
        <f>IF(JZ$9="", "", IF(AND(NOT('Personnel Details'!$N$25=""), $B200&gt;='Personnel Details'!$N$25), 'Personnel Details'!$O$25, IF(AND(NOT('Personnel Details'!$I$25=""), $B200&gt;='Personnel Details'!$I$25), 'Personnel Details'!$J$25, 'Personnel Details'!$E$25)))</f>
        <v/>
      </c>
      <c r="KA200" s="59" t="str">
        <f>IF(JZ$9="", "", IF(AND(NOT('Personnel Details'!$N$25=""), $B200&gt;='Personnel Details'!$N$25), IF('Personnel Details'!$P$25="","", 'Personnel Details'!$P$25), IF(AND(NOT('Personnel Details'!$I$25=""), $B200&gt;='Personnel Details'!$I$25), IF('Personnel Details'!$K$25="", "", 'Personnel Details'!$K$25), IF('Personnel Details'!$F$25="", "", 'Personnel Details'!$F$25))))</f>
        <v/>
      </c>
      <c r="KB200" s="79" t="str">
        <f>IF(JZ$9="", "", IF(AND(NOT('Personnel Details'!$N$25=""), $B200&gt;='Personnel Details'!$N$25), 'Personnel Details'!$Q$25, IF(AND(NOT('Personnel Details'!$I$25=""), $B200&gt;='Personnel Details'!$I$25), 'Personnel Details'!$L$25, 'Personnel Details'!$G$25)))</f>
        <v/>
      </c>
      <c r="KC200" s="59" t="str">
        <f t="shared" si="417"/>
        <v/>
      </c>
      <c r="KD200" s="53"/>
      <c r="KF200" s="78" t="str">
        <f>IF(KF$9="", "", IF(AND(NOT('Personnel Details'!$N$26=""), $B200&gt;='Personnel Details'!$N$26), 'Personnel Details'!$O$26, IF(AND(NOT('Personnel Details'!$I$26=""), $B200&gt;='Personnel Details'!$I$26), 'Personnel Details'!$J$26, 'Personnel Details'!$E$26)))</f>
        <v/>
      </c>
      <c r="KG200" s="59" t="str">
        <f>IF(KF$9="", "", IF(AND(NOT('Personnel Details'!$N$26=""), $B200&gt;='Personnel Details'!$N$26), IF('Personnel Details'!$P$26="","", 'Personnel Details'!$P$26), IF(AND(NOT('Personnel Details'!$I$26=""), $B200&gt;='Personnel Details'!$I$26), IF('Personnel Details'!$K$26="", "", 'Personnel Details'!$K$26), IF('Personnel Details'!$F$26="", "", 'Personnel Details'!$F$26))))</f>
        <v/>
      </c>
      <c r="KH200" s="79" t="str">
        <f>IF(KF$9="", "", IF(AND(NOT('Personnel Details'!$N$26=""), $B200&gt;='Personnel Details'!$N$26), 'Personnel Details'!$Q$26, IF(AND(NOT('Personnel Details'!$I$26=""), $B200&gt;='Personnel Details'!$I$26), 'Personnel Details'!$L$26, 'Personnel Details'!$G$26)))</f>
        <v/>
      </c>
      <c r="KI200" s="59" t="str">
        <f t="shared" si="418"/>
        <v/>
      </c>
      <c r="KJ200" s="53"/>
      <c r="KL200" s="78" t="str">
        <f>IF(KL$9="", "", IF(AND(NOT('Personnel Details'!$N$27=""), $B200&gt;='Personnel Details'!$N$27), 'Personnel Details'!$O$27, IF(AND(NOT('Personnel Details'!$I$27=""), $B200&gt;='Personnel Details'!$I$27), 'Personnel Details'!$J$27, 'Personnel Details'!$E$27)))</f>
        <v/>
      </c>
      <c r="KM200" s="59" t="str">
        <f>IF(KL$9="", "", IF(AND(NOT('Personnel Details'!$N$27=""), $B200&gt;='Personnel Details'!$N$27), IF('Personnel Details'!$P$27="","", 'Personnel Details'!$P$27), IF(AND(NOT('Personnel Details'!$I$27=""), $B200&gt;='Personnel Details'!$I$27), IF('Personnel Details'!$K$27="", "", 'Personnel Details'!$K$27), IF('Personnel Details'!$F$27="", "", 'Personnel Details'!$F$27))))</f>
        <v/>
      </c>
      <c r="KN200" s="79" t="str">
        <f>IF(KL$9="", "", IF(AND(NOT('Personnel Details'!$N$27=""), $B200&gt;='Personnel Details'!$N$27), 'Personnel Details'!$Q$27, IF(AND(NOT('Personnel Details'!$I$27=""), $B200&gt;='Personnel Details'!$I$27), 'Personnel Details'!$L$27, 'Personnel Details'!$G$27)))</f>
        <v/>
      </c>
      <c r="KO200" s="59" t="str">
        <f t="shared" si="419"/>
        <v/>
      </c>
      <c r="KP200" s="53"/>
      <c r="KR200" s="78" t="str">
        <f>IF(KR$9="", "", IF(AND(NOT('Personnel Details'!$N$28=""), $B200&gt;='Personnel Details'!$N$28), 'Personnel Details'!$O$28, IF(AND(NOT('Personnel Details'!$I$28=""), $B200&gt;='Personnel Details'!$I$28), 'Personnel Details'!$J$28, 'Personnel Details'!$E$28)))</f>
        <v/>
      </c>
      <c r="KS200" s="59" t="str">
        <f>IF(KR$9="", "", IF(AND(NOT('Personnel Details'!$N$28=""), $B200&gt;='Personnel Details'!$N$28), IF('Personnel Details'!$P$28="","", 'Personnel Details'!$P$28), IF(AND(NOT('Personnel Details'!$I$28=""), $B200&gt;='Personnel Details'!$I$28), IF('Personnel Details'!$K$28="", "", 'Personnel Details'!$K$28), IF('Personnel Details'!$F$28="", "", 'Personnel Details'!$F$28))))</f>
        <v/>
      </c>
      <c r="KT200" s="79" t="str">
        <f>IF(KR$9="", "", IF(AND(NOT('Personnel Details'!$N$28=""), $B200&gt;='Personnel Details'!$N$28), 'Personnel Details'!$Q$28, IF(AND(NOT('Personnel Details'!$I$28=""), $B200&gt;='Personnel Details'!$I$28), 'Personnel Details'!$L$28, 'Personnel Details'!$G$28)))</f>
        <v/>
      </c>
      <c r="KU200" s="59" t="str">
        <f t="shared" si="420"/>
        <v/>
      </c>
      <c r="KV200" s="53"/>
      <c r="KX200" s="78" t="str">
        <f>IF(KX$9="", "", IF(AND(NOT('Personnel Details'!$N$29=""), $B200&gt;='Personnel Details'!$N$29), 'Personnel Details'!$O$29, IF(AND(NOT('Personnel Details'!$I$29=""), $B200&gt;='Personnel Details'!$I$29), 'Personnel Details'!$J$29, 'Personnel Details'!$E$29)))</f>
        <v/>
      </c>
      <c r="KY200" s="59" t="str">
        <f>IF(KX$9="", "", IF(AND(NOT('Personnel Details'!$N$29=""), $B200&gt;='Personnel Details'!$N$29), IF('Personnel Details'!$P$29="","", 'Personnel Details'!$P$29), IF(AND(NOT('Personnel Details'!$I$29=""), $B200&gt;='Personnel Details'!$I$29), IF('Personnel Details'!$K$29="", "", 'Personnel Details'!$K$29), IF('Personnel Details'!$F$29="", "", 'Personnel Details'!$F$29))))</f>
        <v/>
      </c>
      <c r="KZ200" s="79" t="str">
        <f>IF(KX$9="", "", IF(AND(NOT('Personnel Details'!$N$29=""), $B200&gt;='Personnel Details'!$N$29), 'Personnel Details'!$Q$29, IF(AND(NOT('Personnel Details'!$I$29=""), $B200&gt;='Personnel Details'!$I$29), 'Personnel Details'!$L$29, 'Personnel Details'!$G$29)))</f>
        <v/>
      </c>
      <c r="LA200" s="59" t="str">
        <f t="shared" si="421"/>
        <v/>
      </c>
      <c r="LB200" s="53"/>
      <c r="LD200" s="78" t="str">
        <f>IF(LD$9="", "", IF(AND(NOT('Personnel Details'!$N$30=""), $B200&gt;='Personnel Details'!$N$30), 'Personnel Details'!$O$30, IF(AND(NOT('Personnel Details'!$I$30=""), $B200&gt;='Personnel Details'!$I$30), 'Personnel Details'!$J$30, 'Personnel Details'!$E$30)))</f>
        <v/>
      </c>
      <c r="LE200" s="59" t="str">
        <f>IF(LD$9="", "", IF(AND(NOT('Personnel Details'!$N$30=""), $B200&gt;='Personnel Details'!$N$30), IF('Personnel Details'!$P$30="","", 'Personnel Details'!$P$30), IF(AND(NOT('Personnel Details'!$I$30=""), $B200&gt;='Personnel Details'!$I$30), IF('Personnel Details'!$K$30="", "", 'Personnel Details'!$K$30), IF('Personnel Details'!$F$30="", "", 'Personnel Details'!$F$30))))</f>
        <v/>
      </c>
      <c r="LF200" s="79" t="str">
        <f>IF(LD$9="", "", IF(AND(NOT('Personnel Details'!$N$30=""), $B200&gt;='Personnel Details'!$N$30), 'Personnel Details'!$Q$30, IF(AND(NOT('Personnel Details'!$I$30=""), $B200&gt;='Personnel Details'!$I$30), 'Personnel Details'!$L$30, 'Personnel Details'!$G$30)))</f>
        <v/>
      </c>
      <c r="LG200" s="59" t="str">
        <f t="shared" si="422"/>
        <v/>
      </c>
      <c r="LH200" s="53"/>
      <c r="LJ200" s="78" t="str">
        <f>IF(LJ$9="", "", IF(AND(NOT('Personnel Details'!$N$31=""), $B200&gt;='Personnel Details'!$N$31), 'Personnel Details'!$O$31, IF(AND(NOT('Personnel Details'!$I$31=""), $B200&gt;='Personnel Details'!$I$31), 'Personnel Details'!$J$31, 'Personnel Details'!$E$31)))</f>
        <v/>
      </c>
      <c r="LK200" s="59" t="str">
        <f>IF(LJ$9="", "", IF(AND(NOT('Personnel Details'!$N$31=""), $B200&gt;='Personnel Details'!$N$31), IF('Personnel Details'!$P$31="","", 'Personnel Details'!$P$31), IF(AND(NOT('Personnel Details'!$I$31=""), $B200&gt;='Personnel Details'!$I$31), IF('Personnel Details'!$K$31="", "", 'Personnel Details'!$K$31), IF('Personnel Details'!$F$31="", "", 'Personnel Details'!$F$31))))</f>
        <v/>
      </c>
      <c r="LL200" s="79" t="str">
        <f>IF(LJ$9="", "", IF(AND(NOT('Personnel Details'!$N$31=""), $B200&gt;='Personnel Details'!$N$31), 'Personnel Details'!$Q$31, IF(AND(NOT('Personnel Details'!$I$31=""), $B200&gt;='Personnel Details'!$I$31), 'Personnel Details'!$L$31, 'Personnel Details'!$G$31)))</f>
        <v/>
      </c>
      <c r="LM200" s="59" t="str">
        <f t="shared" si="423"/>
        <v/>
      </c>
      <c r="LN200" s="53"/>
      <c r="LP200" s="78" t="str">
        <f>IF(LP$9="", "", IF(AND(NOT('Personnel Details'!$N$32=""), $B200&gt;='Personnel Details'!$N$32), 'Personnel Details'!$O$32, IF(AND(NOT('Personnel Details'!$I$32=""), $B200&gt;='Personnel Details'!$I$32), 'Personnel Details'!$J$32, 'Personnel Details'!$E$32)))</f>
        <v/>
      </c>
      <c r="LQ200" s="59" t="str">
        <f>IF(LP$9="", "", IF(AND(NOT('Personnel Details'!$N$32=""), $B200&gt;='Personnel Details'!$N$32), IF('Personnel Details'!$P$32="","", 'Personnel Details'!$P$32), IF(AND(NOT('Personnel Details'!$I$32=""), $B200&gt;='Personnel Details'!$I$32), IF('Personnel Details'!$K$32="", "", 'Personnel Details'!$K$32), IF('Personnel Details'!$F$32="", "", 'Personnel Details'!$F$32))))</f>
        <v/>
      </c>
      <c r="LR200" s="79" t="str">
        <f>IF(LP$9="", "", IF(AND(NOT('Personnel Details'!$N$32=""), $B200&gt;='Personnel Details'!$N$32), 'Personnel Details'!$Q$32, IF(AND(NOT('Personnel Details'!$I$32=""), $B200&gt;='Personnel Details'!$I$32), 'Personnel Details'!$L$32, 'Personnel Details'!$G$32)))</f>
        <v/>
      </c>
      <c r="LS200" s="59" t="str">
        <f t="shared" si="424"/>
        <v/>
      </c>
      <c r="LT200" s="53"/>
      <c r="LV200" s="78" t="str">
        <f>IF(LV$9="", "", IF(AND(NOT('Personnel Details'!$N$33=""), $B200&gt;='Personnel Details'!$N$33), 'Personnel Details'!$O$33, IF(AND(NOT('Personnel Details'!$I$33=""), $B200&gt;='Personnel Details'!$I$33), 'Personnel Details'!$J$33, 'Personnel Details'!$E$33)))</f>
        <v/>
      </c>
      <c r="LW200" s="59" t="str">
        <f>IF(LV$9="", "", IF(AND(NOT('Personnel Details'!$N$33=""), $B200&gt;='Personnel Details'!$N$33), IF('Personnel Details'!$P$33="","", 'Personnel Details'!$P$33), IF(AND(NOT('Personnel Details'!$I$33=""), $B200&gt;='Personnel Details'!$I$33), IF('Personnel Details'!$K$33="", "", 'Personnel Details'!$K$33), IF('Personnel Details'!$F$33="", "", 'Personnel Details'!$F$33))))</f>
        <v/>
      </c>
      <c r="LX200" s="79" t="str">
        <f>IF(LV$9="", "", IF(AND(NOT('Personnel Details'!$N$33=""), $B200&gt;='Personnel Details'!$N$33), 'Personnel Details'!$Q$33, IF(AND(NOT('Personnel Details'!$I$33=""), $B200&gt;='Personnel Details'!$I$33), 'Personnel Details'!$L$33, 'Personnel Details'!$G$33)))</f>
        <v/>
      </c>
      <c r="LY200" s="59" t="str">
        <f t="shared" si="425"/>
        <v/>
      </c>
      <c r="LZ200" s="53"/>
      <c r="MB200" s="78" t="str">
        <f>IF(MB$9="", "", IF(AND(NOT('Personnel Details'!$N$34=""), $B200&gt;='Personnel Details'!$N$34), 'Personnel Details'!$O$34, IF(AND(NOT('Personnel Details'!$I$34=""), $B200&gt;='Personnel Details'!$I$34), 'Personnel Details'!$J$34, 'Personnel Details'!$E$34)))</f>
        <v/>
      </c>
      <c r="MC200" s="59" t="str">
        <f>IF(MB$9="", "", IF(AND(NOT('Personnel Details'!$N$34=""), $B200&gt;='Personnel Details'!$N$34), IF('Personnel Details'!$P$34="","", 'Personnel Details'!$P$34), IF(AND(NOT('Personnel Details'!$I$34=""), $B200&gt;='Personnel Details'!$I$34), IF('Personnel Details'!$K$34="", "", 'Personnel Details'!$K$34), IF('Personnel Details'!$F$34="", "", 'Personnel Details'!$F$34))))</f>
        <v/>
      </c>
      <c r="MD200" s="79" t="str">
        <f>IF(MB$9="", "", IF(AND(NOT('Personnel Details'!$N$34=""), $B200&gt;='Personnel Details'!$N$34), 'Personnel Details'!$Q$34, IF(AND(NOT('Personnel Details'!$I$34=""), $B200&gt;='Personnel Details'!$I$34), 'Personnel Details'!$L$34, 'Personnel Details'!$G$34)))</f>
        <v/>
      </c>
      <c r="ME200" s="59" t="str">
        <f t="shared" si="426"/>
        <v/>
      </c>
      <c r="MF200" s="53"/>
      <c r="MH200" s="78" t="str">
        <f>IF(MH$9="", "", IF(AND(NOT('Personnel Details'!$N$35=""), $B200&gt;='Personnel Details'!$N$35), 'Personnel Details'!$O$35, IF(AND(NOT('Personnel Details'!$I$35=""), $B200&gt;='Personnel Details'!$I$35), 'Personnel Details'!$J$35, 'Personnel Details'!$E$35)))</f>
        <v/>
      </c>
      <c r="MI200" s="59" t="str">
        <f>IF(MH$9="", "", IF(AND(NOT('Personnel Details'!$N$35=""), $B200&gt;='Personnel Details'!$N$35), IF('Personnel Details'!$P$35="","", 'Personnel Details'!$P$35), IF(AND(NOT('Personnel Details'!$I$35=""), $B200&gt;='Personnel Details'!$I$35), IF('Personnel Details'!$K$35="", "", 'Personnel Details'!$K$35), IF('Personnel Details'!$F$35="", "", 'Personnel Details'!$F$35))))</f>
        <v/>
      </c>
      <c r="MJ200" s="79" t="str">
        <f>IF(MH$9="", "", IF(AND(NOT('Personnel Details'!$N$35=""), $B200&gt;='Personnel Details'!$N$35), 'Personnel Details'!$Q$35, IF(AND(NOT('Personnel Details'!$I$35=""), $B200&gt;='Personnel Details'!$I$35), 'Personnel Details'!$L$35, 'Personnel Details'!$G$35)))</f>
        <v/>
      </c>
      <c r="MK200" s="59" t="str">
        <f t="shared" si="427"/>
        <v/>
      </c>
      <c r="ML200" s="53"/>
      <c r="MN200" s="78" t="str">
        <f>IF(MN$9="", "", IF(AND(NOT('Personnel Details'!$N$36=""), $B200&gt;='Personnel Details'!$N$36), 'Personnel Details'!$O$36, IF(AND(NOT('Personnel Details'!$I$36=""), $B200&gt;='Personnel Details'!$I$36), 'Personnel Details'!$J$36, 'Personnel Details'!$E$36)))</f>
        <v/>
      </c>
      <c r="MO200" s="59" t="str">
        <f>IF(MN$9="", "", IF(AND(NOT('Personnel Details'!$N$36=""), $B200&gt;='Personnel Details'!$N$36), IF('Personnel Details'!$P$36="","", 'Personnel Details'!$P$36), IF(AND(NOT('Personnel Details'!$I$36=""), $B200&gt;='Personnel Details'!$I$36), IF('Personnel Details'!$K$36="", "", 'Personnel Details'!$K$36), IF('Personnel Details'!$F$36="", "", 'Personnel Details'!$F$36))))</f>
        <v/>
      </c>
      <c r="MP200" s="79" t="str">
        <f>IF(MN$9="", "", IF(AND(NOT('Personnel Details'!$N$36=""), $B200&gt;='Personnel Details'!$N$36), 'Personnel Details'!$Q$36, IF(AND(NOT('Personnel Details'!$I$36=""), $B200&gt;='Personnel Details'!$I$36), 'Personnel Details'!$L$36, 'Personnel Details'!$G$36)))</f>
        <v/>
      </c>
      <c r="MQ200" s="59" t="str">
        <f t="shared" si="428"/>
        <v/>
      </c>
      <c r="MR200" s="53"/>
      <c r="MT200" s="78" t="str">
        <f>IF(MT$9="", "", IF(AND(NOT('Personnel Details'!$N$37=""), $B200&gt;='Personnel Details'!$N$37), 'Personnel Details'!$O$37, IF(AND(NOT('Personnel Details'!$I$37=""), $B200&gt;='Personnel Details'!$I$37), 'Personnel Details'!$J$37, 'Personnel Details'!$E$37)))</f>
        <v/>
      </c>
      <c r="MU200" s="59" t="str">
        <f>IF(MT$9="", "", IF(AND(NOT('Personnel Details'!$N$37=""), $B200&gt;='Personnel Details'!$N$37), IF('Personnel Details'!$P$37="","", 'Personnel Details'!$P$37), IF(AND(NOT('Personnel Details'!$I$37=""), $B200&gt;='Personnel Details'!$I$37), IF('Personnel Details'!$K$37="", "", 'Personnel Details'!$K$37), IF('Personnel Details'!$F$37="", "", 'Personnel Details'!$F$37))))</f>
        <v/>
      </c>
      <c r="MV200" s="79" t="str">
        <f>IF(MT$9="", "", IF(AND(NOT('Personnel Details'!$N$37=""), $B200&gt;='Personnel Details'!$N$37), 'Personnel Details'!$Q$37, IF(AND(NOT('Personnel Details'!$I$37=""), $B200&gt;='Personnel Details'!$I$37), 'Personnel Details'!$L$37, 'Personnel Details'!$G$37)))</f>
        <v/>
      </c>
      <c r="MW200" s="59" t="str">
        <f t="shared" si="429"/>
        <v/>
      </c>
      <c r="MX200" s="53"/>
      <c r="MZ200" s="78" t="str">
        <f>IF(MZ$9="", "", IF(AND(NOT('Personnel Details'!$N$38=""), $B200&gt;='Personnel Details'!$N$38), 'Personnel Details'!$O$38, IF(AND(NOT('Personnel Details'!$I$38=""), $B200&gt;='Personnel Details'!$I$38), 'Personnel Details'!$J$38, 'Personnel Details'!$E$38)))</f>
        <v/>
      </c>
      <c r="NA200" s="59" t="str">
        <f>IF(MZ$9="", "", IF(AND(NOT('Personnel Details'!$N$38=""), $B200&gt;='Personnel Details'!$N$38), IF('Personnel Details'!$P$38="","", 'Personnel Details'!$P$38), IF(AND(NOT('Personnel Details'!$I$38=""), $B200&gt;='Personnel Details'!$I$38), IF('Personnel Details'!$K$38="", "", 'Personnel Details'!$K$38), IF('Personnel Details'!$F$38="", "", 'Personnel Details'!$F$38))))</f>
        <v/>
      </c>
      <c r="NB200" s="79" t="str">
        <f>IF(MZ$9="", "", IF(AND(NOT('Personnel Details'!$N$38=""), $B200&gt;='Personnel Details'!$N$38), 'Personnel Details'!$Q$38, IF(AND(NOT('Personnel Details'!$I$38=""), $B200&gt;='Personnel Details'!$I$38), 'Personnel Details'!$L$38, 'Personnel Details'!$G$38)))</f>
        <v/>
      </c>
      <c r="NC200" s="59" t="str">
        <f t="shared" si="430"/>
        <v/>
      </c>
      <c r="ND200" s="53"/>
      <c r="NF200" s="78" t="str">
        <f>IF(NF$9="", "", IF(AND(NOT('Personnel Details'!$N$39=""), $B200&gt;='Personnel Details'!$N$39), 'Personnel Details'!$O$39, IF(AND(NOT('Personnel Details'!$I$39=""), $B200&gt;='Personnel Details'!$I$39), 'Personnel Details'!$J$39, 'Personnel Details'!$E$39)))</f>
        <v/>
      </c>
      <c r="NG200" s="59" t="str">
        <f>IF(NF$9="", "", IF(AND(NOT('Personnel Details'!$N$39=""), $B200&gt;='Personnel Details'!$N$39), IF('Personnel Details'!$P$39="","", 'Personnel Details'!$P$39), IF(AND(NOT('Personnel Details'!$I$39=""), $B200&gt;='Personnel Details'!$I$39), IF('Personnel Details'!$K$39="", "", 'Personnel Details'!$K$39), IF('Personnel Details'!$F$39="", "", 'Personnel Details'!$F$39))))</f>
        <v/>
      </c>
      <c r="NH200" s="79" t="str">
        <f>IF(NF$9="", "", IF(AND(NOT('Personnel Details'!$N$39=""), $B200&gt;='Personnel Details'!$N$39), 'Personnel Details'!$Q$39, IF(AND(NOT('Personnel Details'!$I$39=""), $B200&gt;='Personnel Details'!$I$39), 'Personnel Details'!$L$39, 'Personnel Details'!$G$39)))</f>
        <v/>
      </c>
      <c r="NI200" s="59" t="str">
        <f t="shared" si="431"/>
        <v/>
      </c>
      <c r="NJ200" s="53"/>
      <c r="NL200" s="78" t="str">
        <f>IF(NL$9="", "", IF(AND(NOT('Personnel Details'!$N$40=""), $B200&gt;='Personnel Details'!$N$40), 'Personnel Details'!$O$40, IF(AND(NOT('Personnel Details'!$I$40=""), $B200&gt;='Personnel Details'!$I$40), 'Personnel Details'!$J$40, 'Personnel Details'!$E$40)))</f>
        <v/>
      </c>
      <c r="NM200" s="59" t="str">
        <f>IF(NL$9="", "", IF(AND(NOT('Personnel Details'!$N$40=""), $B200&gt;='Personnel Details'!$N$40), IF('Personnel Details'!$P$40="","", 'Personnel Details'!$P$40), IF(AND(NOT('Personnel Details'!$I$40=""), $B200&gt;='Personnel Details'!$I$40), IF('Personnel Details'!$K$40="", "", 'Personnel Details'!$K$40), IF('Personnel Details'!$F$40="", "", 'Personnel Details'!$F$40))))</f>
        <v/>
      </c>
      <c r="NN200" s="79" t="str">
        <f>IF(NL$9="", "", IF(AND(NOT('Personnel Details'!$N$40=""), $B200&gt;='Personnel Details'!$N$40), 'Personnel Details'!$Q$40, IF(AND(NOT('Personnel Details'!$I$40=""), $B200&gt;='Personnel Details'!$I$40), 'Personnel Details'!$L$40, 'Personnel Details'!$G$40)))</f>
        <v/>
      </c>
      <c r="NO200" s="59" t="str">
        <f t="shared" si="432"/>
        <v/>
      </c>
      <c r="NP200" s="53"/>
    </row>
    <row r="201" spans="1:380" x14ac:dyDescent="0.25">
      <c r="A201" s="32"/>
      <c r="B201" s="113" t="str">
        <f>IFERROR(IF(B200+1&gt;'Personnel Details'!$U$5, "", B200+1), "")</f>
        <v/>
      </c>
      <c r="C201" s="32"/>
      <c r="D201" s="120"/>
      <c r="E201" s="13" t="str">
        <f t="shared" si="311"/>
        <v/>
      </c>
      <c r="F201" s="13" t="str">
        <f t="shared" si="342"/>
        <v/>
      </c>
      <c r="G201" s="56" t="str">
        <f t="shared" si="433"/>
        <v/>
      </c>
      <c r="H201" s="16" t="str">
        <f t="shared" si="343"/>
        <v/>
      </c>
      <c r="I201" s="32"/>
      <c r="J201" s="120"/>
      <c r="K201" s="62" t="str">
        <f t="shared" si="312"/>
        <v/>
      </c>
      <c r="L201" s="62" t="str">
        <f t="shared" si="344"/>
        <v/>
      </c>
      <c r="M201" s="65" t="str">
        <f t="shared" si="434"/>
        <v/>
      </c>
      <c r="N201" s="68" t="str">
        <f t="shared" si="345"/>
        <v/>
      </c>
      <c r="O201" s="32"/>
      <c r="P201" s="120"/>
      <c r="Q201" s="62" t="str">
        <f t="shared" si="313"/>
        <v/>
      </c>
      <c r="R201" s="62" t="str">
        <f t="shared" si="346"/>
        <v/>
      </c>
      <c r="S201" s="65" t="str">
        <f t="shared" si="435"/>
        <v/>
      </c>
      <c r="T201" s="68" t="str">
        <f t="shared" si="347"/>
        <v/>
      </c>
      <c r="U201" s="32"/>
      <c r="V201" s="120"/>
      <c r="W201" s="62" t="str">
        <f t="shared" si="314"/>
        <v/>
      </c>
      <c r="X201" s="62" t="str">
        <f t="shared" si="348"/>
        <v/>
      </c>
      <c r="Y201" s="65" t="str">
        <f t="shared" si="436"/>
        <v/>
      </c>
      <c r="Z201" s="68" t="str">
        <f t="shared" si="349"/>
        <v/>
      </c>
      <c r="AA201" s="32"/>
      <c r="AB201" s="120"/>
      <c r="AC201" s="62" t="str">
        <f t="shared" si="315"/>
        <v/>
      </c>
      <c r="AD201" s="62" t="str">
        <f t="shared" si="350"/>
        <v/>
      </c>
      <c r="AE201" s="65" t="str">
        <f t="shared" si="437"/>
        <v/>
      </c>
      <c r="AF201" s="68" t="str">
        <f t="shared" si="351"/>
        <v/>
      </c>
      <c r="AG201" s="32"/>
      <c r="AH201" s="120"/>
      <c r="AI201" s="62" t="str">
        <f t="shared" si="316"/>
        <v/>
      </c>
      <c r="AJ201" s="62" t="str">
        <f t="shared" si="352"/>
        <v/>
      </c>
      <c r="AK201" s="65" t="str">
        <f t="shared" si="438"/>
        <v/>
      </c>
      <c r="AL201" s="68" t="str">
        <f t="shared" si="353"/>
        <v/>
      </c>
      <c r="AM201" s="32"/>
      <c r="AN201" s="120"/>
      <c r="AO201" s="62" t="str">
        <f t="shared" si="317"/>
        <v/>
      </c>
      <c r="AP201" s="62" t="str">
        <f t="shared" si="354"/>
        <v/>
      </c>
      <c r="AQ201" s="65" t="str">
        <f t="shared" si="439"/>
        <v/>
      </c>
      <c r="AR201" s="68" t="str">
        <f t="shared" si="355"/>
        <v/>
      </c>
      <c r="AS201" s="32"/>
      <c r="AT201" s="120"/>
      <c r="AU201" s="62" t="str">
        <f t="shared" si="318"/>
        <v/>
      </c>
      <c r="AV201" s="62" t="str">
        <f t="shared" si="356"/>
        <v/>
      </c>
      <c r="AW201" s="65" t="str">
        <f t="shared" si="440"/>
        <v/>
      </c>
      <c r="AX201" s="68" t="str">
        <f t="shared" si="357"/>
        <v/>
      </c>
      <c r="AY201" s="32"/>
      <c r="AZ201" s="120"/>
      <c r="BA201" s="62" t="str">
        <f t="shared" si="319"/>
        <v/>
      </c>
      <c r="BB201" s="62" t="str">
        <f t="shared" si="358"/>
        <v/>
      </c>
      <c r="BC201" s="65" t="str">
        <f t="shared" si="441"/>
        <v/>
      </c>
      <c r="BD201" s="68" t="str">
        <f t="shared" si="359"/>
        <v/>
      </c>
      <c r="BE201" s="32"/>
      <c r="BF201" s="120"/>
      <c r="BG201" s="62" t="str">
        <f t="shared" si="320"/>
        <v/>
      </c>
      <c r="BH201" s="62" t="str">
        <f t="shared" si="360"/>
        <v/>
      </c>
      <c r="BI201" s="65" t="str">
        <f t="shared" si="442"/>
        <v/>
      </c>
      <c r="BJ201" s="68" t="str">
        <f t="shared" si="361"/>
        <v/>
      </c>
      <c r="BK201" s="32"/>
      <c r="BL201" s="120"/>
      <c r="BM201" s="62" t="str">
        <f t="shared" si="321"/>
        <v/>
      </c>
      <c r="BN201" s="62" t="str">
        <f t="shared" si="362"/>
        <v/>
      </c>
      <c r="BO201" s="65" t="str">
        <f t="shared" si="443"/>
        <v/>
      </c>
      <c r="BP201" s="68" t="str">
        <f t="shared" si="363"/>
        <v/>
      </c>
      <c r="BQ201" s="32"/>
      <c r="BR201" s="120"/>
      <c r="BS201" s="62" t="str">
        <f t="shared" si="322"/>
        <v/>
      </c>
      <c r="BT201" s="62" t="str">
        <f t="shared" si="364"/>
        <v/>
      </c>
      <c r="BU201" s="65" t="str">
        <f t="shared" si="444"/>
        <v/>
      </c>
      <c r="BV201" s="68" t="str">
        <f t="shared" si="365"/>
        <v/>
      </c>
      <c r="BW201" s="32"/>
      <c r="BX201" s="120"/>
      <c r="BY201" s="62" t="str">
        <f t="shared" si="323"/>
        <v/>
      </c>
      <c r="BZ201" s="62" t="str">
        <f t="shared" si="366"/>
        <v/>
      </c>
      <c r="CA201" s="65" t="str">
        <f t="shared" si="445"/>
        <v/>
      </c>
      <c r="CB201" s="68" t="str">
        <f t="shared" si="367"/>
        <v/>
      </c>
      <c r="CC201" s="32"/>
      <c r="CD201" s="120"/>
      <c r="CE201" s="62" t="str">
        <f t="shared" si="324"/>
        <v/>
      </c>
      <c r="CF201" s="62" t="str">
        <f t="shared" si="368"/>
        <v/>
      </c>
      <c r="CG201" s="65" t="str">
        <f t="shared" si="446"/>
        <v/>
      </c>
      <c r="CH201" s="68" t="str">
        <f t="shared" si="369"/>
        <v/>
      </c>
      <c r="CI201" s="32"/>
      <c r="CJ201" s="120"/>
      <c r="CK201" s="62" t="str">
        <f t="shared" si="325"/>
        <v/>
      </c>
      <c r="CL201" s="62" t="str">
        <f t="shared" si="370"/>
        <v/>
      </c>
      <c r="CM201" s="65" t="str">
        <f t="shared" si="447"/>
        <v/>
      </c>
      <c r="CN201" s="68" t="str">
        <f t="shared" si="371"/>
        <v/>
      </c>
      <c r="CO201" s="32"/>
      <c r="CP201" s="120"/>
      <c r="CQ201" s="62" t="str">
        <f t="shared" si="326"/>
        <v/>
      </c>
      <c r="CR201" s="62" t="str">
        <f t="shared" si="372"/>
        <v/>
      </c>
      <c r="CS201" s="65" t="str">
        <f t="shared" si="448"/>
        <v/>
      </c>
      <c r="CT201" s="68" t="str">
        <f t="shared" si="373"/>
        <v/>
      </c>
      <c r="CU201" s="32"/>
      <c r="CV201" s="120"/>
      <c r="CW201" s="62" t="str">
        <f t="shared" si="327"/>
        <v/>
      </c>
      <c r="CX201" s="62" t="str">
        <f t="shared" si="374"/>
        <v/>
      </c>
      <c r="CY201" s="65" t="str">
        <f t="shared" si="449"/>
        <v/>
      </c>
      <c r="CZ201" s="68" t="str">
        <f t="shared" si="375"/>
        <v/>
      </c>
      <c r="DA201" s="32"/>
      <c r="DB201" s="120"/>
      <c r="DC201" s="62" t="str">
        <f t="shared" si="328"/>
        <v/>
      </c>
      <c r="DD201" s="62" t="str">
        <f t="shared" si="376"/>
        <v/>
      </c>
      <c r="DE201" s="65" t="str">
        <f t="shared" si="450"/>
        <v/>
      </c>
      <c r="DF201" s="68" t="str">
        <f t="shared" si="377"/>
        <v/>
      </c>
      <c r="DG201" s="32"/>
      <c r="DH201" s="120"/>
      <c r="DI201" s="62" t="str">
        <f t="shared" si="329"/>
        <v/>
      </c>
      <c r="DJ201" s="62" t="str">
        <f t="shared" si="378"/>
        <v/>
      </c>
      <c r="DK201" s="65" t="str">
        <f t="shared" si="451"/>
        <v/>
      </c>
      <c r="DL201" s="68" t="str">
        <f t="shared" si="379"/>
        <v/>
      </c>
      <c r="DM201" s="32"/>
      <c r="DN201" s="120"/>
      <c r="DO201" s="62" t="str">
        <f t="shared" si="330"/>
        <v/>
      </c>
      <c r="DP201" s="62" t="str">
        <f t="shared" si="380"/>
        <v/>
      </c>
      <c r="DQ201" s="65" t="str">
        <f t="shared" si="452"/>
        <v/>
      </c>
      <c r="DR201" s="68" t="str">
        <f t="shared" si="381"/>
        <v/>
      </c>
      <c r="DS201" s="32"/>
      <c r="DT201" s="120"/>
      <c r="DU201" s="62" t="str">
        <f t="shared" si="331"/>
        <v/>
      </c>
      <c r="DV201" s="62" t="str">
        <f t="shared" si="382"/>
        <v/>
      </c>
      <c r="DW201" s="65" t="str">
        <f t="shared" si="453"/>
        <v/>
      </c>
      <c r="DX201" s="68" t="str">
        <f t="shared" si="383"/>
        <v/>
      </c>
      <c r="DY201" s="32"/>
      <c r="DZ201" s="120"/>
      <c r="EA201" s="62" t="str">
        <f t="shared" si="332"/>
        <v/>
      </c>
      <c r="EB201" s="62" t="str">
        <f t="shared" si="384"/>
        <v/>
      </c>
      <c r="EC201" s="65" t="str">
        <f t="shared" si="454"/>
        <v/>
      </c>
      <c r="ED201" s="68" t="str">
        <f t="shared" si="385"/>
        <v/>
      </c>
      <c r="EE201" s="32"/>
      <c r="EF201" s="120"/>
      <c r="EG201" s="62" t="str">
        <f t="shared" si="333"/>
        <v/>
      </c>
      <c r="EH201" s="62" t="str">
        <f t="shared" si="386"/>
        <v/>
      </c>
      <c r="EI201" s="65" t="str">
        <f t="shared" si="455"/>
        <v/>
      </c>
      <c r="EJ201" s="68" t="str">
        <f t="shared" si="387"/>
        <v/>
      </c>
      <c r="EK201" s="32"/>
      <c r="EL201" s="120"/>
      <c r="EM201" s="62" t="str">
        <f t="shared" si="334"/>
        <v/>
      </c>
      <c r="EN201" s="62" t="str">
        <f t="shared" si="388"/>
        <v/>
      </c>
      <c r="EO201" s="65" t="str">
        <f t="shared" si="456"/>
        <v/>
      </c>
      <c r="EP201" s="68" t="str">
        <f t="shared" si="389"/>
        <v/>
      </c>
      <c r="EQ201" s="32"/>
      <c r="ER201" s="120"/>
      <c r="ES201" s="62" t="str">
        <f t="shared" si="335"/>
        <v/>
      </c>
      <c r="ET201" s="62" t="str">
        <f t="shared" si="390"/>
        <v/>
      </c>
      <c r="EU201" s="65" t="str">
        <f t="shared" si="457"/>
        <v/>
      </c>
      <c r="EV201" s="68" t="str">
        <f t="shared" si="391"/>
        <v/>
      </c>
      <c r="EW201" s="32"/>
      <c r="EX201" s="120"/>
      <c r="EY201" s="62" t="str">
        <f t="shared" si="336"/>
        <v/>
      </c>
      <c r="EZ201" s="62" t="str">
        <f t="shared" si="392"/>
        <v/>
      </c>
      <c r="FA201" s="65" t="str">
        <f t="shared" si="458"/>
        <v/>
      </c>
      <c r="FB201" s="68" t="str">
        <f t="shared" si="393"/>
        <v/>
      </c>
      <c r="FC201" s="32"/>
      <c r="FD201" s="120"/>
      <c r="FE201" s="62" t="str">
        <f t="shared" si="337"/>
        <v/>
      </c>
      <c r="FF201" s="62" t="str">
        <f t="shared" si="394"/>
        <v/>
      </c>
      <c r="FG201" s="65" t="str">
        <f t="shared" si="459"/>
        <v/>
      </c>
      <c r="FH201" s="68" t="str">
        <f t="shared" si="395"/>
        <v/>
      </c>
      <c r="FI201" s="32"/>
      <c r="FJ201" s="120"/>
      <c r="FK201" s="62" t="str">
        <f t="shared" si="338"/>
        <v/>
      </c>
      <c r="FL201" s="62" t="str">
        <f t="shared" si="396"/>
        <v/>
      </c>
      <c r="FM201" s="65" t="str">
        <f t="shared" si="460"/>
        <v/>
      </c>
      <c r="FN201" s="68" t="str">
        <f t="shared" si="397"/>
        <v/>
      </c>
      <c r="FO201" s="32"/>
      <c r="FP201" s="120"/>
      <c r="FQ201" s="62" t="str">
        <f t="shared" si="339"/>
        <v/>
      </c>
      <c r="FR201" s="62" t="str">
        <f t="shared" si="398"/>
        <v/>
      </c>
      <c r="FS201" s="65" t="str">
        <f t="shared" si="461"/>
        <v/>
      </c>
      <c r="FT201" s="68" t="str">
        <f t="shared" si="399"/>
        <v/>
      </c>
      <c r="FU201" s="32"/>
      <c r="FV201" s="120"/>
      <c r="FW201" s="62" t="str">
        <f t="shared" si="340"/>
        <v/>
      </c>
      <c r="FX201" s="62" t="str">
        <f t="shared" si="400"/>
        <v/>
      </c>
      <c r="FY201" s="65" t="str">
        <f t="shared" si="462"/>
        <v/>
      </c>
      <c r="FZ201" s="68" t="str">
        <f t="shared" si="401"/>
        <v/>
      </c>
      <c r="GA201" s="32"/>
      <c r="GC201" s="7" t="str">
        <f t="shared" si="402"/>
        <v/>
      </c>
      <c r="GD201" s="7" t="str">
        <f t="shared" ca="1" si="341"/>
        <v/>
      </c>
      <c r="GT201" s="71" t="str">
        <f>IF(GT$9="", "", IF(AND(NOT('Personnel Details'!$N$11=""), $B201&gt;='Personnel Details'!$N$11), 'Personnel Details'!$O$11, IF(AND(NOT('Personnel Details'!$I$11=""), $B201&gt;='Personnel Details'!$I$11), 'Personnel Details'!$J$11, 'Personnel Details'!$E$11)))</f>
        <v/>
      </c>
      <c r="GU201" s="59" t="str">
        <f>IF(GT$9="", "", IF(AND(NOT('Personnel Details'!$N$11=""), $B201&gt;='Personnel Details'!$N$11), IF('Personnel Details'!$P$11="","", 'Personnel Details'!$P$11), IF(AND(NOT('Personnel Details'!$I$11=""), $B201&gt;='Personnel Details'!$I$11), IF('Personnel Details'!$K$11="", "", 'Personnel Details'!$K$11), IF('Personnel Details'!$F$11="", "", 'Personnel Details'!$F$11))))</f>
        <v/>
      </c>
      <c r="GV201" s="74" t="str">
        <f>IF(GT$9="", "", IF(AND(NOT('Personnel Details'!$N$11=""), $B201&gt;='Personnel Details'!$N$11), 'Personnel Details'!$Q$11, IF(AND(NOT('Personnel Details'!$I$11=""), $B201&gt;='Personnel Details'!$I$11), 'Personnel Details'!$L$11, 'Personnel Details'!$G$11)))</f>
        <v/>
      </c>
      <c r="GW201" s="59" t="str">
        <f t="shared" si="403"/>
        <v/>
      </c>
      <c r="GX201" s="53"/>
      <c r="GZ201" s="78" t="str">
        <f>IF(GZ$9="", "", IF(AND(NOT('Personnel Details'!$N$12=""), $B201&gt;='Personnel Details'!$N$12), 'Personnel Details'!$O$12, IF(AND(NOT('Personnel Details'!$I$12=""), $B201&gt;='Personnel Details'!$I$12), 'Personnel Details'!$J$12, 'Personnel Details'!$E$12)))</f>
        <v/>
      </c>
      <c r="HA201" s="59" t="str">
        <f>IF(GZ$9="", "", IF(AND(NOT('Personnel Details'!$N$12=""), $B201&gt;='Personnel Details'!$N$12), IF('Personnel Details'!$P$12="","", 'Personnel Details'!$P$12), IF(AND(NOT('Personnel Details'!$I$12=""), $B201&gt;='Personnel Details'!$I$12), IF('Personnel Details'!$K$12="", "", 'Personnel Details'!$K$12), IF('Personnel Details'!$F$12="", "", 'Personnel Details'!$F$12))))</f>
        <v/>
      </c>
      <c r="HB201" s="79" t="str">
        <f>IF(GZ$9="", "", IF(AND(NOT('Personnel Details'!$N$12=""), $B201&gt;='Personnel Details'!$N$12), 'Personnel Details'!$Q$12, IF(AND(NOT('Personnel Details'!$I$12=""), $B201&gt;='Personnel Details'!$I$12), 'Personnel Details'!$L$12, 'Personnel Details'!$G$12)))</f>
        <v/>
      </c>
      <c r="HC201" s="59" t="str">
        <f t="shared" si="404"/>
        <v/>
      </c>
      <c r="HD201" s="53"/>
      <c r="HF201" s="78" t="str">
        <f>IF(HF$9="", "", IF(AND(NOT('Personnel Details'!$N$13=""), $B201&gt;='Personnel Details'!$N$13), 'Personnel Details'!$O$13, IF(AND(NOT('Personnel Details'!$I$13=""), $B201&gt;='Personnel Details'!$I$13), 'Personnel Details'!$J$13, 'Personnel Details'!$E$13)))</f>
        <v/>
      </c>
      <c r="HG201" s="59" t="str">
        <f>IF(HF$9="", "", IF(AND(NOT('Personnel Details'!$N$13=""), $B201&gt;='Personnel Details'!$N$13), IF('Personnel Details'!$P$13="","", 'Personnel Details'!$P$13), IF(AND(NOT('Personnel Details'!$I$13=""), $B201&gt;='Personnel Details'!$I$13), IF('Personnel Details'!$K$13="", "", 'Personnel Details'!$K$13), IF('Personnel Details'!$F$13="", "", 'Personnel Details'!$F$13))))</f>
        <v/>
      </c>
      <c r="HH201" s="79" t="str">
        <f>IF(HF$9="", "", IF(AND(NOT('Personnel Details'!$N$13=""), $B201&gt;='Personnel Details'!$N$13), 'Personnel Details'!$Q$13, IF(AND(NOT('Personnel Details'!$I$13=""), $B201&gt;='Personnel Details'!$I$13), 'Personnel Details'!$L$13, 'Personnel Details'!$G$13)))</f>
        <v/>
      </c>
      <c r="HI201" s="59" t="str">
        <f t="shared" si="405"/>
        <v/>
      </c>
      <c r="HJ201" s="53"/>
      <c r="HL201" s="78" t="str">
        <f>IF(HL$9="", "", IF(AND(NOT('Personnel Details'!$N$14=""), $B201&gt;='Personnel Details'!$N$14), 'Personnel Details'!$O$14, IF(AND(NOT('Personnel Details'!$I$14=""), $B201&gt;='Personnel Details'!$I$14), 'Personnel Details'!$J$14, 'Personnel Details'!$E$14)))</f>
        <v/>
      </c>
      <c r="HM201" s="59" t="str">
        <f>IF(HL$9="", "", IF(AND(NOT('Personnel Details'!$N$14=""), $B201&gt;='Personnel Details'!$N$14), IF('Personnel Details'!$P$14="","", 'Personnel Details'!$P$14), IF(AND(NOT('Personnel Details'!$I$14=""), $B201&gt;='Personnel Details'!$I$14), IF('Personnel Details'!$K$14="", "", 'Personnel Details'!$K$14), IF('Personnel Details'!$F$14="", "", 'Personnel Details'!$F$14))))</f>
        <v/>
      </c>
      <c r="HN201" s="79" t="str">
        <f>IF(HL$9="", "", IF(AND(NOT('Personnel Details'!$N$14=""), $B201&gt;='Personnel Details'!$N$14), 'Personnel Details'!$Q$14, IF(AND(NOT('Personnel Details'!$I$14=""), $B201&gt;='Personnel Details'!$I$14), 'Personnel Details'!$L$14, 'Personnel Details'!$G$14)))</f>
        <v/>
      </c>
      <c r="HO201" s="59" t="str">
        <f t="shared" si="406"/>
        <v/>
      </c>
      <c r="HP201" s="53"/>
      <c r="HR201" s="78" t="str">
        <f>IF(HR$9="", "", IF(AND(NOT('Personnel Details'!$N$15=""), $B201&gt;='Personnel Details'!$N$15), 'Personnel Details'!$O$15, IF(AND(NOT('Personnel Details'!$I$15=""), $B201&gt;='Personnel Details'!$I$15), 'Personnel Details'!$J$15, 'Personnel Details'!$E$15)))</f>
        <v/>
      </c>
      <c r="HS201" s="59" t="str">
        <f>IF(HR$9="", "", IF(AND(NOT('Personnel Details'!$N$15=""), $B201&gt;='Personnel Details'!$N$15), IF('Personnel Details'!$P$15="","", 'Personnel Details'!$P$15), IF(AND(NOT('Personnel Details'!$I$15=""), $B201&gt;='Personnel Details'!$I$15), IF('Personnel Details'!$K$15="", "", 'Personnel Details'!$K$15), IF('Personnel Details'!$F$15="", "", 'Personnel Details'!$F$15))))</f>
        <v/>
      </c>
      <c r="HT201" s="79" t="str">
        <f>IF(HR$9="", "", IF(AND(NOT('Personnel Details'!$N$15=""), $B201&gt;='Personnel Details'!$N$15), 'Personnel Details'!$Q$15, IF(AND(NOT('Personnel Details'!$I$15=""), $B201&gt;='Personnel Details'!$I$15), 'Personnel Details'!$L$15, 'Personnel Details'!$G$15)))</f>
        <v/>
      </c>
      <c r="HU201" s="59" t="str">
        <f t="shared" si="407"/>
        <v/>
      </c>
      <c r="HV201" s="53"/>
      <c r="HX201" s="78" t="str">
        <f>IF(HX$9="", "", IF(AND(NOT('Personnel Details'!$N$16=""), $B201&gt;='Personnel Details'!$N$16), 'Personnel Details'!$O$16, IF(AND(NOT('Personnel Details'!$I$16=""), $B201&gt;='Personnel Details'!$I$16), 'Personnel Details'!$J$16, 'Personnel Details'!$E$16)))</f>
        <v/>
      </c>
      <c r="HY201" s="59" t="str">
        <f>IF(HX$9="", "", IF(AND(NOT('Personnel Details'!$N$16=""), $B201&gt;='Personnel Details'!$N$16), IF('Personnel Details'!$P$16="","", 'Personnel Details'!$P$16), IF(AND(NOT('Personnel Details'!$I$16=""), $B201&gt;='Personnel Details'!$I$16), IF('Personnel Details'!$K$16="", "", 'Personnel Details'!$K$16), IF('Personnel Details'!$F$16="", "", 'Personnel Details'!$F$16))))</f>
        <v/>
      </c>
      <c r="HZ201" s="79" t="str">
        <f>IF(HX$9="", "", IF(AND(NOT('Personnel Details'!$N$16=""), $B201&gt;='Personnel Details'!$N$16), 'Personnel Details'!$Q$16, IF(AND(NOT('Personnel Details'!$I$16=""), $B201&gt;='Personnel Details'!$I$16), 'Personnel Details'!$L$16, 'Personnel Details'!$G$16)))</f>
        <v/>
      </c>
      <c r="IA201" s="59" t="str">
        <f t="shared" si="408"/>
        <v/>
      </c>
      <c r="IB201" s="53"/>
      <c r="ID201" s="78" t="str">
        <f>IF(ID$9="", "", IF(AND(NOT('Personnel Details'!$N$17=""), $B201&gt;='Personnel Details'!$N$17), 'Personnel Details'!$O$17, IF(AND(NOT('Personnel Details'!$I$17=""), $B201&gt;='Personnel Details'!$I$17), 'Personnel Details'!$J$17, 'Personnel Details'!$E$17)))</f>
        <v/>
      </c>
      <c r="IE201" s="59" t="str">
        <f>IF(ID$9="", "", IF(AND(NOT('Personnel Details'!$N$17=""), $B201&gt;='Personnel Details'!$N$17), IF('Personnel Details'!$P$17="","", 'Personnel Details'!$P$17), IF(AND(NOT('Personnel Details'!$I$17=""), $B201&gt;='Personnel Details'!$I$17), IF('Personnel Details'!$K$17="", "", 'Personnel Details'!$K$17), IF('Personnel Details'!$F$17="", "", 'Personnel Details'!$F$17))))</f>
        <v/>
      </c>
      <c r="IF201" s="79" t="str">
        <f>IF(ID$9="", "", IF(AND(NOT('Personnel Details'!$N$17=""), $B201&gt;='Personnel Details'!$N$17), 'Personnel Details'!$Q$17, IF(AND(NOT('Personnel Details'!$I$17=""), $B201&gt;='Personnel Details'!$I$17), 'Personnel Details'!$L$17, 'Personnel Details'!$G$17)))</f>
        <v/>
      </c>
      <c r="IG201" s="59" t="str">
        <f t="shared" si="409"/>
        <v/>
      </c>
      <c r="IH201" s="53"/>
      <c r="IJ201" s="78" t="str">
        <f>IF(IJ$9="", "", IF(AND(NOT('Personnel Details'!$N$18=""), $B201&gt;='Personnel Details'!$N$18), 'Personnel Details'!$O$18, IF(AND(NOT('Personnel Details'!$I$18=""), $B201&gt;='Personnel Details'!$I$18), 'Personnel Details'!$J$18, 'Personnel Details'!$E$18)))</f>
        <v/>
      </c>
      <c r="IK201" s="59" t="str">
        <f>IF(IJ$9="", "", IF(AND(NOT('Personnel Details'!$N$18=""), $B201&gt;='Personnel Details'!$N$18), IF('Personnel Details'!$P$18="","", 'Personnel Details'!$P$18), IF(AND(NOT('Personnel Details'!$I$18=""), $B201&gt;='Personnel Details'!$I$18), IF('Personnel Details'!$K$18="", "", 'Personnel Details'!$K$18), IF('Personnel Details'!$F$18="", "", 'Personnel Details'!$F$18))))</f>
        <v/>
      </c>
      <c r="IL201" s="79" t="str">
        <f>IF(IJ$9="", "", IF(AND(NOT('Personnel Details'!$N$18=""), $B201&gt;='Personnel Details'!$N$18), 'Personnel Details'!$Q$18, IF(AND(NOT('Personnel Details'!$I$18=""), $B201&gt;='Personnel Details'!$I$18), 'Personnel Details'!$L$18, 'Personnel Details'!$G$18)))</f>
        <v/>
      </c>
      <c r="IM201" s="59" t="str">
        <f t="shared" si="410"/>
        <v/>
      </c>
      <c r="IN201" s="53"/>
      <c r="IP201" s="78" t="str">
        <f>IF(IP$9="", "", IF(AND(NOT('Personnel Details'!$N$19=""), $B201&gt;='Personnel Details'!$N$19), 'Personnel Details'!$O$19, IF(AND(NOT('Personnel Details'!$I$19=""), $B201&gt;='Personnel Details'!$I$19), 'Personnel Details'!$J$19, 'Personnel Details'!$E$19)))</f>
        <v/>
      </c>
      <c r="IQ201" s="59" t="str">
        <f>IF(IP$9="", "", IF(AND(NOT('Personnel Details'!$N$19=""), $B201&gt;='Personnel Details'!$N$19), IF('Personnel Details'!$P$19="","", 'Personnel Details'!$P$19), IF(AND(NOT('Personnel Details'!$I$19=""), $B201&gt;='Personnel Details'!$I$19), IF('Personnel Details'!$K$19="", "", 'Personnel Details'!$K$19), IF('Personnel Details'!$F$19="", "", 'Personnel Details'!$F$19))))</f>
        <v/>
      </c>
      <c r="IR201" s="79" t="str">
        <f>IF(IP$9="", "", IF(AND(NOT('Personnel Details'!$N$19=""), $B201&gt;='Personnel Details'!$N$19), 'Personnel Details'!$Q$19, IF(AND(NOT('Personnel Details'!$I$19=""), $B201&gt;='Personnel Details'!$I$19), 'Personnel Details'!$L$19, 'Personnel Details'!$G$19)))</f>
        <v/>
      </c>
      <c r="IS201" s="59" t="str">
        <f t="shared" si="411"/>
        <v/>
      </c>
      <c r="IT201" s="53"/>
      <c r="IV201" s="78" t="str">
        <f>IF(IV$9="", "", IF(AND(NOT('Personnel Details'!$N$20=""), $B201&gt;='Personnel Details'!$N$20), 'Personnel Details'!$O$20, IF(AND(NOT('Personnel Details'!$I$20=""), $B201&gt;='Personnel Details'!$I$20), 'Personnel Details'!$J$20, 'Personnel Details'!$E$20)))</f>
        <v/>
      </c>
      <c r="IW201" s="59" t="str">
        <f>IF(IV$9="", "", IF(AND(NOT('Personnel Details'!$N$20=""), $B201&gt;='Personnel Details'!$N$20), IF('Personnel Details'!$P$20="","", 'Personnel Details'!$P$20), IF(AND(NOT('Personnel Details'!$I$20=""), $B201&gt;='Personnel Details'!$I$20), IF('Personnel Details'!$K$20="", "", 'Personnel Details'!$K$20), IF('Personnel Details'!$F$20="", "", 'Personnel Details'!$F$20))))</f>
        <v/>
      </c>
      <c r="IX201" s="79" t="str">
        <f>IF(IV$9="", "", IF(AND(NOT('Personnel Details'!$N$20=""), $B201&gt;='Personnel Details'!$N$20), 'Personnel Details'!$Q$20, IF(AND(NOT('Personnel Details'!$I$20=""), $B201&gt;='Personnel Details'!$I$20), 'Personnel Details'!$L$20, 'Personnel Details'!$G$20)))</f>
        <v/>
      </c>
      <c r="IY201" s="59" t="str">
        <f t="shared" si="412"/>
        <v/>
      </c>
      <c r="IZ201" s="53"/>
      <c r="JB201" s="78" t="str">
        <f>IF(JB$9="", "", IF(AND(NOT('Personnel Details'!$N$21=""), $B201&gt;='Personnel Details'!$N$21), 'Personnel Details'!$O$21, IF(AND(NOT('Personnel Details'!$I$21=""), $B201&gt;='Personnel Details'!$I$21), 'Personnel Details'!$J$21, 'Personnel Details'!$E$21)))</f>
        <v/>
      </c>
      <c r="JC201" s="59" t="str">
        <f>IF(JB$9="", "", IF(AND(NOT('Personnel Details'!$N$21=""), $B201&gt;='Personnel Details'!$N$21), IF('Personnel Details'!$P$21="","", 'Personnel Details'!$P$21), IF(AND(NOT('Personnel Details'!$I$21=""), $B201&gt;='Personnel Details'!$I$21), IF('Personnel Details'!$K$21="", "", 'Personnel Details'!$K$21), IF('Personnel Details'!$F$21="", "", 'Personnel Details'!$F$21))))</f>
        <v/>
      </c>
      <c r="JD201" s="79" t="str">
        <f>IF(JB$9="", "", IF(AND(NOT('Personnel Details'!$N$21=""), $B201&gt;='Personnel Details'!$N$21), 'Personnel Details'!$Q$21, IF(AND(NOT('Personnel Details'!$I$21=""), $B201&gt;='Personnel Details'!$I$21), 'Personnel Details'!$L$21, 'Personnel Details'!$G$21)))</f>
        <v/>
      </c>
      <c r="JE201" s="59" t="str">
        <f t="shared" si="413"/>
        <v/>
      </c>
      <c r="JF201" s="53"/>
      <c r="JH201" s="78" t="str">
        <f>IF(JH$9="", "", IF(AND(NOT('Personnel Details'!$N$22=""), $B201&gt;='Personnel Details'!$N$22), 'Personnel Details'!$O$22, IF(AND(NOT('Personnel Details'!$I$22=""), $B201&gt;='Personnel Details'!$I$22), 'Personnel Details'!$J$22, 'Personnel Details'!$E$22)))</f>
        <v/>
      </c>
      <c r="JI201" s="59" t="str">
        <f>IF(JH$9="", "", IF(AND(NOT('Personnel Details'!$N$22=""), $B201&gt;='Personnel Details'!$N$22), IF('Personnel Details'!$P$22="","", 'Personnel Details'!$P$22), IF(AND(NOT('Personnel Details'!$I$22=""), $B201&gt;='Personnel Details'!$I$22), IF('Personnel Details'!$K$22="", "", 'Personnel Details'!$K$22), IF('Personnel Details'!$F$22="", "", 'Personnel Details'!$F$22))))</f>
        <v/>
      </c>
      <c r="JJ201" s="79" t="str">
        <f>IF(JH$9="", "", IF(AND(NOT('Personnel Details'!$N$22=""), $B201&gt;='Personnel Details'!$N$22), 'Personnel Details'!$Q$22, IF(AND(NOT('Personnel Details'!$I$22=""), $B201&gt;='Personnel Details'!$I$22), 'Personnel Details'!$L$22, 'Personnel Details'!$G$22)))</f>
        <v/>
      </c>
      <c r="JK201" s="59" t="str">
        <f t="shared" si="414"/>
        <v/>
      </c>
      <c r="JL201" s="53"/>
      <c r="JN201" s="78" t="str">
        <f>IF(JN$9="", "", IF(AND(NOT('Personnel Details'!$N$23=""), $B201&gt;='Personnel Details'!$N$23), 'Personnel Details'!$O$23, IF(AND(NOT('Personnel Details'!$I$23=""), $B201&gt;='Personnel Details'!$I$23), 'Personnel Details'!$J$23, 'Personnel Details'!$E$23)))</f>
        <v/>
      </c>
      <c r="JO201" s="59" t="str">
        <f>IF(JN$9="", "", IF(AND(NOT('Personnel Details'!$N$23=""), $B201&gt;='Personnel Details'!$N$23), IF('Personnel Details'!$P$23="","", 'Personnel Details'!$P$23), IF(AND(NOT('Personnel Details'!$I$23=""), $B201&gt;='Personnel Details'!$I$23), IF('Personnel Details'!$K$23="", "", 'Personnel Details'!$K$23), IF('Personnel Details'!$F$23="", "", 'Personnel Details'!$F$23))))</f>
        <v/>
      </c>
      <c r="JP201" s="79" t="str">
        <f>IF(JN$9="", "", IF(AND(NOT('Personnel Details'!$N$23=""), $B201&gt;='Personnel Details'!$N$23), 'Personnel Details'!$Q$23, IF(AND(NOT('Personnel Details'!$I$23=""), $B201&gt;='Personnel Details'!$I$23), 'Personnel Details'!$L$23, 'Personnel Details'!$G$23)))</f>
        <v/>
      </c>
      <c r="JQ201" s="59" t="str">
        <f t="shared" si="415"/>
        <v/>
      </c>
      <c r="JR201" s="53"/>
      <c r="JT201" s="78" t="str">
        <f>IF(JT$9="", "", IF(AND(NOT('Personnel Details'!$N$24=""), $B201&gt;='Personnel Details'!$N$24), 'Personnel Details'!$O$24, IF(AND(NOT('Personnel Details'!$I$24=""), $B201&gt;='Personnel Details'!$I$24), 'Personnel Details'!$J$24, 'Personnel Details'!$E$24)))</f>
        <v/>
      </c>
      <c r="JU201" s="59" t="str">
        <f>IF(JT$9="", "", IF(AND(NOT('Personnel Details'!$N$24=""), $B201&gt;='Personnel Details'!$N$24), IF('Personnel Details'!$P$24="","", 'Personnel Details'!$P$24), IF(AND(NOT('Personnel Details'!$I$24=""), $B201&gt;='Personnel Details'!$I$24), IF('Personnel Details'!$K$24="", "", 'Personnel Details'!$K$24), IF('Personnel Details'!$F$24="", "", 'Personnel Details'!$F$24))))</f>
        <v/>
      </c>
      <c r="JV201" s="79" t="str">
        <f>IF(JT$9="", "", IF(AND(NOT('Personnel Details'!$N$24=""), $B201&gt;='Personnel Details'!$N$24), 'Personnel Details'!$Q$24, IF(AND(NOT('Personnel Details'!$I$24=""), $B201&gt;='Personnel Details'!$I$24), 'Personnel Details'!$L$24, 'Personnel Details'!$G$24)))</f>
        <v/>
      </c>
      <c r="JW201" s="59" t="str">
        <f t="shared" si="416"/>
        <v/>
      </c>
      <c r="JX201" s="53"/>
      <c r="JZ201" s="78" t="str">
        <f>IF(JZ$9="", "", IF(AND(NOT('Personnel Details'!$N$25=""), $B201&gt;='Personnel Details'!$N$25), 'Personnel Details'!$O$25, IF(AND(NOT('Personnel Details'!$I$25=""), $B201&gt;='Personnel Details'!$I$25), 'Personnel Details'!$J$25, 'Personnel Details'!$E$25)))</f>
        <v/>
      </c>
      <c r="KA201" s="59" t="str">
        <f>IF(JZ$9="", "", IF(AND(NOT('Personnel Details'!$N$25=""), $B201&gt;='Personnel Details'!$N$25), IF('Personnel Details'!$P$25="","", 'Personnel Details'!$P$25), IF(AND(NOT('Personnel Details'!$I$25=""), $B201&gt;='Personnel Details'!$I$25), IF('Personnel Details'!$K$25="", "", 'Personnel Details'!$K$25), IF('Personnel Details'!$F$25="", "", 'Personnel Details'!$F$25))))</f>
        <v/>
      </c>
      <c r="KB201" s="79" t="str">
        <f>IF(JZ$9="", "", IF(AND(NOT('Personnel Details'!$N$25=""), $B201&gt;='Personnel Details'!$N$25), 'Personnel Details'!$Q$25, IF(AND(NOT('Personnel Details'!$I$25=""), $B201&gt;='Personnel Details'!$I$25), 'Personnel Details'!$L$25, 'Personnel Details'!$G$25)))</f>
        <v/>
      </c>
      <c r="KC201" s="59" t="str">
        <f t="shared" si="417"/>
        <v/>
      </c>
      <c r="KD201" s="53"/>
      <c r="KF201" s="78" t="str">
        <f>IF(KF$9="", "", IF(AND(NOT('Personnel Details'!$N$26=""), $B201&gt;='Personnel Details'!$N$26), 'Personnel Details'!$O$26, IF(AND(NOT('Personnel Details'!$I$26=""), $B201&gt;='Personnel Details'!$I$26), 'Personnel Details'!$J$26, 'Personnel Details'!$E$26)))</f>
        <v/>
      </c>
      <c r="KG201" s="59" t="str">
        <f>IF(KF$9="", "", IF(AND(NOT('Personnel Details'!$N$26=""), $B201&gt;='Personnel Details'!$N$26), IF('Personnel Details'!$P$26="","", 'Personnel Details'!$P$26), IF(AND(NOT('Personnel Details'!$I$26=""), $B201&gt;='Personnel Details'!$I$26), IF('Personnel Details'!$K$26="", "", 'Personnel Details'!$K$26), IF('Personnel Details'!$F$26="", "", 'Personnel Details'!$F$26))))</f>
        <v/>
      </c>
      <c r="KH201" s="79" t="str">
        <f>IF(KF$9="", "", IF(AND(NOT('Personnel Details'!$N$26=""), $B201&gt;='Personnel Details'!$N$26), 'Personnel Details'!$Q$26, IF(AND(NOT('Personnel Details'!$I$26=""), $B201&gt;='Personnel Details'!$I$26), 'Personnel Details'!$L$26, 'Personnel Details'!$G$26)))</f>
        <v/>
      </c>
      <c r="KI201" s="59" t="str">
        <f t="shared" si="418"/>
        <v/>
      </c>
      <c r="KJ201" s="53"/>
      <c r="KL201" s="78" t="str">
        <f>IF(KL$9="", "", IF(AND(NOT('Personnel Details'!$N$27=""), $B201&gt;='Personnel Details'!$N$27), 'Personnel Details'!$O$27, IF(AND(NOT('Personnel Details'!$I$27=""), $B201&gt;='Personnel Details'!$I$27), 'Personnel Details'!$J$27, 'Personnel Details'!$E$27)))</f>
        <v/>
      </c>
      <c r="KM201" s="59" t="str">
        <f>IF(KL$9="", "", IF(AND(NOT('Personnel Details'!$N$27=""), $B201&gt;='Personnel Details'!$N$27), IF('Personnel Details'!$P$27="","", 'Personnel Details'!$P$27), IF(AND(NOT('Personnel Details'!$I$27=""), $B201&gt;='Personnel Details'!$I$27), IF('Personnel Details'!$K$27="", "", 'Personnel Details'!$K$27), IF('Personnel Details'!$F$27="", "", 'Personnel Details'!$F$27))))</f>
        <v/>
      </c>
      <c r="KN201" s="79" t="str">
        <f>IF(KL$9="", "", IF(AND(NOT('Personnel Details'!$N$27=""), $B201&gt;='Personnel Details'!$N$27), 'Personnel Details'!$Q$27, IF(AND(NOT('Personnel Details'!$I$27=""), $B201&gt;='Personnel Details'!$I$27), 'Personnel Details'!$L$27, 'Personnel Details'!$G$27)))</f>
        <v/>
      </c>
      <c r="KO201" s="59" t="str">
        <f t="shared" si="419"/>
        <v/>
      </c>
      <c r="KP201" s="53"/>
      <c r="KR201" s="78" t="str">
        <f>IF(KR$9="", "", IF(AND(NOT('Personnel Details'!$N$28=""), $B201&gt;='Personnel Details'!$N$28), 'Personnel Details'!$O$28, IF(AND(NOT('Personnel Details'!$I$28=""), $B201&gt;='Personnel Details'!$I$28), 'Personnel Details'!$J$28, 'Personnel Details'!$E$28)))</f>
        <v/>
      </c>
      <c r="KS201" s="59" t="str">
        <f>IF(KR$9="", "", IF(AND(NOT('Personnel Details'!$N$28=""), $B201&gt;='Personnel Details'!$N$28), IF('Personnel Details'!$P$28="","", 'Personnel Details'!$P$28), IF(AND(NOT('Personnel Details'!$I$28=""), $B201&gt;='Personnel Details'!$I$28), IF('Personnel Details'!$K$28="", "", 'Personnel Details'!$K$28), IF('Personnel Details'!$F$28="", "", 'Personnel Details'!$F$28))))</f>
        <v/>
      </c>
      <c r="KT201" s="79" t="str">
        <f>IF(KR$9="", "", IF(AND(NOT('Personnel Details'!$N$28=""), $B201&gt;='Personnel Details'!$N$28), 'Personnel Details'!$Q$28, IF(AND(NOT('Personnel Details'!$I$28=""), $B201&gt;='Personnel Details'!$I$28), 'Personnel Details'!$L$28, 'Personnel Details'!$G$28)))</f>
        <v/>
      </c>
      <c r="KU201" s="59" t="str">
        <f t="shared" si="420"/>
        <v/>
      </c>
      <c r="KV201" s="53"/>
      <c r="KX201" s="78" t="str">
        <f>IF(KX$9="", "", IF(AND(NOT('Personnel Details'!$N$29=""), $B201&gt;='Personnel Details'!$N$29), 'Personnel Details'!$O$29, IF(AND(NOT('Personnel Details'!$I$29=""), $B201&gt;='Personnel Details'!$I$29), 'Personnel Details'!$J$29, 'Personnel Details'!$E$29)))</f>
        <v/>
      </c>
      <c r="KY201" s="59" t="str">
        <f>IF(KX$9="", "", IF(AND(NOT('Personnel Details'!$N$29=""), $B201&gt;='Personnel Details'!$N$29), IF('Personnel Details'!$P$29="","", 'Personnel Details'!$P$29), IF(AND(NOT('Personnel Details'!$I$29=""), $B201&gt;='Personnel Details'!$I$29), IF('Personnel Details'!$K$29="", "", 'Personnel Details'!$K$29), IF('Personnel Details'!$F$29="", "", 'Personnel Details'!$F$29))))</f>
        <v/>
      </c>
      <c r="KZ201" s="79" t="str">
        <f>IF(KX$9="", "", IF(AND(NOT('Personnel Details'!$N$29=""), $B201&gt;='Personnel Details'!$N$29), 'Personnel Details'!$Q$29, IF(AND(NOT('Personnel Details'!$I$29=""), $B201&gt;='Personnel Details'!$I$29), 'Personnel Details'!$L$29, 'Personnel Details'!$G$29)))</f>
        <v/>
      </c>
      <c r="LA201" s="59" t="str">
        <f t="shared" si="421"/>
        <v/>
      </c>
      <c r="LB201" s="53"/>
      <c r="LD201" s="78" t="str">
        <f>IF(LD$9="", "", IF(AND(NOT('Personnel Details'!$N$30=""), $B201&gt;='Personnel Details'!$N$30), 'Personnel Details'!$O$30, IF(AND(NOT('Personnel Details'!$I$30=""), $B201&gt;='Personnel Details'!$I$30), 'Personnel Details'!$J$30, 'Personnel Details'!$E$30)))</f>
        <v/>
      </c>
      <c r="LE201" s="59" t="str">
        <f>IF(LD$9="", "", IF(AND(NOT('Personnel Details'!$N$30=""), $B201&gt;='Personnel Details'!$N$30), IF('Personnel Details'!$P$30="","", 'Personnel Details'!$P$30), IF(AND(NOT('Personnel Details'!$I$30=""), $B201&gt;='Personnel Details'!$I$30), IF('Personnel Details'!$K$30="", "", 'Personnel Details'!$K$30), IF('Personnel Details'!$F$30="", "", 'Personnel Details'!$F$30))))</f>
        <v/>
      </c>
      <c r="LF201" s="79" t="str">
        <f>IF(LD$9="", "", IF(AND(NOT('Personnel Details'!$N$30=""), $B201&gt;='Personnel Details'!$N$30), 'Personnel Details'!$Q$30, IF(AND(NOT('Personnel Details'!$I$30=""), $B201&gt;='Personnel Details'!$I$30), 'Personnel Details'!$L$30, 'Personnel Details'!$G$30)))</f>
        <v/>
      </c>
      <c r="LG201" s="59" t="str">
        <f t="shared" si="422"/>
        <v/>
      </c>
      <c r="LH201" s="53"/>
      <c r="LJ201" s="78" t="str">
        <f>IF(LJ$9="", "", IF(AND(NOT('Personnel Details'!$N$31=""), $B201&gt;='Personnel Details'!$N$31), 'Personnel Details'!$O$31, IF(AND(NOT('Personnel Details'!$I$31=""), $B201&gt;='Personnel Details'!$I$31), 'Personnel Details'!$J$31, 'Personnel Details'!$E$31)))</f>
        <v/>
      </c>
      <c r="LK201" s="59" t="str">
        <f>IF(LJ$9="", "", IF(AND(NOT('Personnel Details'!$N$31=""), $B201&gt;='Personnel Details'!$N$31), IF('Personnel Details'!$P$31="","", 'Personnel Details'!$P$31), IF(AND(NOT('Personnel Details'!$I$31=""), $B201&gt;='Personnel Details'!$I$31), IF('Personnel Details'!$K$31="", "", 'Personnel Details'!$K$31), IF('Personnel Details'!$F$31="", "", 'Personnel Details'!$F$31))))</f>
        <v/>
      </c>
      <c r="LL201" s="79" t="str">
        <f>IF(LJ$9="", "", IF(AND(NOT('Personnel Details'!$N$31=""), $B201&gt;='Personnel Details'!$N$31), 'Personnel Details'!$Q$31, IF(AND(NOT('Personnel Details'!$I$31=""), $B201&gt;='Personnel Details'!$I$31), 'Personnel Details'!$L$31, 'Personnel Details'!$G$31)))</f>
        <v/>
      </c>
      <c r="LM201" s="59" t="str">
        <f t="shared" si="423"/>
        <v/>
      </c>
      <c r="LN201" s="53"/>
      <c r="LP201" s="78" t="str">
        <f>IF(LP$9="", "", IF(AND(NOT('Personnel Details'!$N$32=""), $B201&gt;='Personnel Details'!$N$32), 'Personnel Details'!$O$32, IF(AND(NOT('Personnel Details'!$I$32=""), $B201&gt;='Personnel Details'!$I$32), 'Personnel Details'!$J$32, 'Personnel Details'!$E$32)))</f>
        <v/>
      </c>
      <c r="LQ201" s="59" t="str">
        <f>IF(LP$9="", "", IF(AND(NOT('Personnel Details'!$N$32=""), $B201&gt;='Personnel Details'!$N$32), IF('Personnel Details'!$P$32="","", 'Personnel Details'!$P$32), IF(AND(NOT('Personnel Details'!$I$32=""), $B201&gt;='Personnel Details'!$I$32), IF('Personnel Details'!$K$32="", "", 'Personnel Details'!$K$32), IF('Personnel Details'!$F$32="", "", 'Personnel Details'!$F$32))))</f>
        <v/>
      </c>
      <c r="LR201" s="79" t="str">
        <f>IF(LP$9="", "", IF(AND(NOT('Personnel Details'!$N$32=""), $B201&gt;='Personnel Details'!$N$32), 'Personnel Details'!$Q$32, IF(AND(NOT('Personnel Details'!$I$32=""), $B201&gt;='Personnel Details'!$I$32), 'Personnel Details'!$L$32, 'Personnel Details'!$G$32)))</f>
        <v/>
      </c>
      <c r="LS201" s="59" t="str">
        <f t="shared" si="424"/>
        <v/>
      </c>
      <c r="LT201" s="53"/>
      <c r="LV201" s="78" t="str">
        <f>IF(LV$9="", "", IF(AND(NOT('Personnel Details'!$N$33=""), $B201&gt;='Personnel Details'!$N$33), 'Personnel Details'!$O$33, IF(AND(NOT('Personnel Details'!$I$33=""), $B201&gt;='Personnel Details'!$I$33), 'Personnel Details'!$J$33, 'Personnel Details'!$E$33)))</f>
        <v/>
      </c>
      <c r="LW201" s="59" t="str">
        <f>IF(LV$9="", "", IF(AND(NOT('Personnel Details'!$N$33=""), $B201&gt;='Personnel Details'!$N$33), IF('Personnel Details'!$P$33="","", 'Personnel Details'!$P$33), IF(AND(NOT('Personnel Details'!$I$33=""), $B201&gt;='Personnel Details'!$I$33), IF('Personnel Details'!$K$33="", "", 'Personnel Details'!$K$33), IF('Personnel Details'!$F$33="", "", 'Personnel Details'!$F$33))))</f>
        <v/>
      </c>
      <c r="LX201" s="79" t="str">
        <f>IF(LV$9="", "", IF(AND(NOT('Personnel Details'!$N$33=""), $B201&gt;='Personnel Details'!$N$33), 'Personnel Details'!$Q$33, IF(AND(NOT('Personnel Details'!$I$33=""), $B201&gt;='Personnel Details'!$I$33), 'Personnel Details'!$L$33, 'Personnel Details'!$G$33)))</f>
        <v/>
      </c>
      <c r="LY201" s="59" t="str">
        <f t="shared" si="425"/>
        <v/>
      </c>
      <c r="LZ201" s="53"/>
      <c r="MB201" s="78" t="str">
        <f>IF(MB$9="", "", IF(AND(NOT('Personnel Details'!$N$34=""), $B201&gt;='Personnel Details'!$N$34), 'Personnel Details'!$O$34, IF(AND(NOT('Personnel Details'!$I$34=""), $B201&gt;='Personnel Details'!$I$34), 'Personnel Details'!$J$34, 'Personnel Details'!$E$34)))</f>
        <v/>
      </c>
      <c r="MC201" s="59" t="str">
        <f>IF(MB$9="", "", IF(AND(NOT('Personnel Details'!$N$34=""), $B201&gt;='Personnel Details'!$N$34), IF('Personnel Details'!$P$34="","", 'Personnel Details'!$P$34), IF(AND(NOT('Personnel Details'!$I$34=""), $B201&gt;='Personnel Details'!$I$34), IF('Personnel Details'!$K$34="", "", 'Personnel Details'!$K$34), IF('Personnel Details'!$F$34="", "", 'Personnel Details'!$F$34))))</f>
        <v/>
      </c>
      <c r="MD201" s="79" t="str">
        <f>IF(MB$9="", "", IF(AND(NOT('Personnel Details'!$N$34=""), $B201&gt;='Personnel Details'!$N$34), 'Personnel Details'!$Q$34, IF(AND(NOT('Personnel Details'!$I$34=""), $B201&gt;='Personnel Details'!$I$34), 'Personnel Details'!$L$34, 'Personnel Details'!$G$34)))</f>
        <v/>
      </c>
      <c r="ME201" s="59" t="str">
        <f t="shared" si="426"/>
        <v/>
      </c>
      <c r="MF201" s="53"/>
      <c r="MH201" s="78" t="str">
        <f>IF(MH$9="", "", IF(AND(NOT('Personnel Details'!$N$35=""), $B201&gt;='Personnel Details'!$N$35), 'Personnel Details'!$O$35, IF(AND(NOT('Personnel Details'!$I$35=""), $B201&gt;='Personnel Details'!$I$35), 'Personnel Details'!$J$35, 'Personnel Details'!$E$35)))</f>
        <v/>
      </c>
      <c r="MI201" s="59" t="str">
        <f>IF(MH$9="", "", IF(AND(NOT('Personnel Details'!$N$35=""), $B201&gt;='Personnel Details'!$N$35), IF('Personnel Details'!$P$35="","", 'Personnel Details'!$P$35), IF(AND(NOT('Personnel Details'!$I$35=""), $B201&gt;='Personnel Details'!$I$35), IF('Personnel Details'!$K$35="", "", 'Personnel Details'!$K$35), IF('Personnel Details'!$F$35="", "", 'Personnel Details'!$F$35))))</f>
        <v/>
      </c>
      <c r="MJ201" s="79" t="str">
        <f>IF(MH$9="", "", IF(AND(NOT('Personnel Details'!$N$35=""), $B201&gt;='Personnel Details'!$N$35), 'Personnel Details'!$Q$35, IF(AND(NOT('Personnel Details'!$I$35=""), $B201&gt;='Personnel Details'!$I$35), 'Personnel Details'!$L$35, 'Personnel Details'!$G$35)))</f>
        <v/>
      </c>
      <c r="MK201" s="59" t="str">
        <f t="shared" si="427"/>
        <v/>
      </c>
      <c r="ML201" s="53"/>
      <c r="MN201" s="78" t="str">
        <f>IF(MN$9="", "", IF(AND(NOT('Personnel Details'!$N$36=""), $B201&gt;='Personnel Details'!$N$36), 'Personnel Details'!$O$36, IF(AND(NOT('Personnel Details'!$I$36=""), $B201&gt;='Personnel Details'!$I$36), 'Personnel Details'!$J$36, 'Personnel Details'!$E$36)))</f>
        <v/>
      </c>
      <c r="MO201" s="59" t="str">
        <f>IF(MN$9="", "", IF(AND(NOT('Personnel Details'!$N$36=""), $B201&gt;='Personnel Details'!$N$36), IF('Personnel Details'!$P$36="","", 'Personnel Details'!$P$36), IF(AND(NOT('Personnel Details'!$I$36=""), $B201&gt;='Personnel Details'!$I$36), IF('Personnel Details'!$K$36="", "", 'Personnel Details'!$K$36), IF('Personnel Details'!$F$36="", "", 'Personnel Details'!$F$36))))</f>
        <v/>
      </c>
      <c r="MP201" s="79" t="str">
        <f>IF(MN$9="", "", IF(AND(NOT('Personnel Details'!$N$36=""), $B201&gt;='Personnel Details'!$N$36), 'Personnel Details'!$Q$36, IF(AND(NOT('Personnel Details'!$I$36=""), $B201&gt;='Personnel Details'!$I$36), 'Personnel Details'!$L$36, 'Personnel Details'!$G$36)))</f>
        <v/>
      </c>
      <c r="MQ201" s="59" t="str">
        <f t="shared" si="428"/>
        <v/>
      </c>
      <c r="MR201" s="53"/>
      <c r="MT201" s="78" t="str">
        <f>IF(MT$9="", "", IF(AND(NOT('Personnel Details'!$N$37=""), $B201&gt;='Personnel Details'!$N$37), 'Personnel Details'!$O$37, IF(AND(NOT('Personnel Details'!$I$37=""), $B201&gt;='Personnel Details'!$I$37), 'Personnel Details'!$J$37, 'Personnel Details'!$E$37)))</f>
        <v/>
      </c>
      <c r="MU201" s="59" t="str">
        <f>IF(MT$9="", "", IF(AND(NOT('Personnel Details'!$N$37=""), $B201&gt;='Personnel Details'!$N$37), IF('Personnel Details'!$P$37="","", 'Personnel Details'!$P$37), IF(AND(NOT('Personnel Details'!$I$37=""), $B201&gt;='Personnel Details'!$I$37), IF('Personnel Details'!$K$37="", "", 'Personnel Details'!$K$37), IF('Personnel Details'!$F$37="", "", 'Personnel Details'!$F$37))))</f>
        <v/>
      </c>
      <c r="MV201" s="79" t="str">
        <f>IF(MT$9="", "", IF(AND(NOT('Personnel Details'!$N$37=""), $B201&gt;='Personnel Details'!$N$37), 'Personnel Details'!$Q$37, IF(AND(NOT('Personnel Details'!$I$37=""), $B201&gt;='Personnel Details'!$I$37), 'Personnel Details'!$L$37, 'Personnel Details'!$G$37)))</f>
        <v/>
      </c>
      <c r="MW201" s="59" t="str">
        <f t="shared" si="429"/>
        <v/>
      </c>
      <c r="MX201" s="53"/>
      <c r="MZ201" s="78" t="str">
        <f>IF(MZ$9="", "", IF(AND(NOT('Personnel Details'!$N$38=""), $B201&gt;='Personnel Details'!$N$38), 'Personnel Details'!$O$38, IF(AND(NOT('Personnel Details'!$I$38=""), $B201&gt;='Personnel Details'!$I$38), 'Personnel Details'!$J$38, 'Personnel Details'!$E$38)))</f>
        <v/>
      </c>
      <c r="NA201" s="59" t="str">
        <f>IF(MZ$9="", "", IF(AND(NOT('Personnel Details'!$N$38=""), $B201&gt;='Personnel Details'!$N$38), IF('Personnel Details'!$P$38="","", 'Personnel Details'!$P$38), IF(AND(NOT('Personnel Details'!$I$38=""), $B201&gt;='Personnel Details'!$I$38), IF('Personnel Details'!$K$38="", "", 'Personnel Details'!$K$38), IF('Personnel Details'!$F$38="", "", 'Personnel Details'!$F$38))))</f>
        <v/>
      </c>
      <c r="NB201" s="79" t="str">
        <f>IF(MZ$9="", "", IF(AND(NOT('Personnel Details'!$N$38=""), $B201&gt;='Personnel Details'!$N$38), 'Personnel Details'!$Q$38, IF(AND(NOT('Personnel Details'!$I$38=""), $B201&gt;='Personnel Details'!$I$38), 'Personnel Details'!$L$38, 'Personnel Details'!$G$38)))</f>
        <v/>
      </c>
      <c r="NC201" s="59" t="str">
        <f t="shared" si="430"/>
        <v/>
      </c>
      <c r="ND201" s="53"/>
      <c r="NF201" s="78" t="str">
        <f>IF(NF$9="", "", IF(AND(NOT('Personnel Details'!$N$39=""), $B201&gt;='Personnel Details'!$N$39), 'Personnel Details'!$O$39, IF(AND(NOT('Personnel Details'!$I$39=""), $B201&gt;='Personnel Details'!$I$39), 'Personnel Details'!$J$39, 'Personnel Details'!$E$39)))</f>
        <v/>
      </c>
      <c r="NG201" s="59" t="str">
        <f>IF(NF$9="", "", IF(AND(NOT('Personnel Details'!$N$39=""), $B201&gt;='Personnel Details'!$N$39), IF('Personnel Details'!$P$39="","", 'Personnel Details'!$P$39), IF(AND(NOT('Personnel Details'!$I$39=""), $B201&gt;='Personnel Details'!$I$39), IF('Personnel Details'!$K$39="", "", 'Personnel Details'!$K$39), IF('Personnel Details'!$F$39="", "", 'Personnel Details'!$F$39))))</f>
        <v/>
      </c>
      <c r="NH201" s="79" t="str">
        <f>IF(NF$9="", "", IF(AND(NOT('Personnel Details'!$N$39=""), $B201&gt;='Personnel Details'!$N$39), 'Personnel Details'!$Q$39, IF(AND(NOT('Personnel Details'!$I$39=""), $B201&gt;='Personnel Details'!$I$39), 'Personnel Details'!$L$39, 'Personnel Details'!$G$39)))</f>
        <v/>
      </c>
      <c r="NI201" s="59" t="str">
        <f t="shared" si="431"/>
        <v/>
      </c>
      <c r="NJ201" s="53"/>
      <c r="NL201" s="78" t="str">
        <f>IF(NL$9="", "", IF(AND(NOT('Personnel Details'!$N$40=""), $B201&gt;='Personnel Details'!$N$40), 'Personnel Details'!$O$40, IF(AND(NOT('Personnel Details'!$I$40=""), $B201&gt;='Personnel Details'!$I$40), 'Personnel Details'!$J$40, 'Personnel Details'!$E$40)))</f>
        <v/>
      </c>
      <c r="NM201" s="59" t="str">
        <f>IF(NL$9="", "", IF(AND(NOT('Personnel Details'!$N$40=""), $B201&gt;='Personnel Details'!$N$40), IF('Personnel Details'!$P$40="","", 'Personnel Details'!$P$40), IF(AND(NOT('Personnel Details'!$I$40=""), $B201&gt;='Personnel Details'!$I$40), IF('Personnel Details'!$K$40="", "", 'Personnel Details'!$K$40), IF('Personnel Details'!$F$40="", "", 'Personnel Details'!$F$40))))</f>
        <v/>
      </c>
      <c r="NN201" s="79" t="str">
        <f>IF(NL$9="", "", IF(AND(NOT('Personnel Details'!$N$40=""), $B201&gt;='Personnel Details'!$N$40), 'Personnel Details'!$Q$40, IF(AND(NOT('Personnel Details'!$I$40=""), $B201&gt;='Personnel Details'!$I$40), 'Personnel Details'!$L$40, 'Personnel Details'!$G$40)))</f>
        <v/>
      </c>
      <c r="NO201" s="59" t="str">
        <f t="shared" si="432"/>
        <v/>
      </c>
      <c r="NP201" s="53"/>
    </row>
    <row r="202" spans="1:380" x14ac:dyDescent="0.25">
      <c r="A202" s="32"/>
      <c r="B202" s="113" t="str">
        <f>IFERROR(IF(B201+1&gt;'Personnel Details'!$U$5, "", B201+1), "")</f>
        <v/>
      </c>
      <c r="C202" s="32"/>
      <c r="D202" s="120"/>
      <c r="E202" s="13" t="str">
        <f t="shared" si="311"/>
        <v/>
      </c>
      <c r="F202" s="13" t="str">
        <f t="shared" si="342"/>
        <v/>
      </c>
      <c r="G202" s="56" t="str">
        <f t="shared" si="433"/>
        <v/>
      </c>
      <c r="H202" s="16" t="str">
        <f t="shared" si="343"/>
        <v/>
      </c>
      <c r="I202" s="32"/>
      <c r="J202" s="120"/>
      <c r="K202" s="62" t="str">
        <f t="shared" si="312"/>
        <v/>
      </c>
      <c r="L202" s="62" t="str">
        <f t="shared" si="344"/>
        <v/>
      </c>
      <c r="M202" s="65" t="str">
        <f t="shared" si="434"/>
        <v/>
      </c>
      <c r="N202" s="68" t="str">
        <f t="shared" si="345"/>
        <v/>
      </c>
      <c r="O202" s="32"/>
      <c r="P202" s="120"/>
      <c r="Q202" s="62" t="str">
        <f t="shared" si="313"/>
        <v/>
      </c>
      <c r="R202" s="62" t="str">
        <f t="shared" si="346"/>
        <v/>
      </c>
      <c r="S202" s="65" t="str">
        <f t="shared" si="435"/>
        <v/>
      </c>
      <c r="T202" s="68" t="str">
        <f t="shared" si="347"/>
        <v/>
      </c>
      <c r="U202" s="32"/>
      <c r="V202" s="120"/>
      <c r="W202" s="62" t="str">
        <f t="shared" si="314"/>
        <v/>
      </c>
      <c r="X202" s="62" t="str">
        <f t="shared" si="348"/>
        <v/>
      </c>
      <c r="Y202" s="65" t="str">
        <f t="shared" si="436"/>
        <v/>
      </c>
      <c r="Z202" s="68" t="str">
        <f t="shared" si="349"/>
        <v/>
      </c>
      <c r="AA202" s="32"/>
      <c r="AB202" s="120"/>
      <c r="AC202" s="62" t="str">
        <f t="shared" si="315"/>
        <v/>
      </c>
      <c r="AD202" s="62" t="str">
        <f t="shared" si="350"/>
        <v/>
      </c>
      <c r="AE202" s="65" t="str">
        <f t="shared" si="437"/>
        <v/>
      </c>
      <c r="AF202" s="68" t="str">
        <f t="shared" si="351"/>
        <v/>
      </c>
      <c r="AG202" s="32"/>
      <c r="AH202" s="120"/>
      <c r="AI202" s="62" t="str">
        <f t="shared" si="316"/>
        <v/>
      </c>
      <c r="AJ202" s="62" t="str">
        <f t="shared" si="352"/>
        <v/>
      </c>
      <c r="AK202" s="65" t="str">
        <f t="shared" si="438"/>
        <v/>
      </c>
      <c r="AL202" s="68" t="str">
        <f t="shared" si="353"/>
        <v/>
      </c>
      <c r="AM202" s="32"/>
      <c r="AN202" s="120"/>
      <c r="AO202" s="62" t="str">
        <f t="shared" si="317"/>
        <v/>
      </c>
      <c r="AP202" s="62" t="str">
        <f t="shared" si="354"/>
        <v/>
      </c>
      <c r="AQ202" s="65" t="str">
        <f t="shared" si="439"/>
        <v/>
      </c>
      <c r="AR202" s="68" t="str">
        <f t="shared" si="355"/>
        <v/>
      </c>
      <c r="AS202" s="32"/>
      <c r="AT202" s="120"/>
      <c r="AU202" s="62" t="str">
        <f t="shared" si="318"/>
        <v/>
      </c>
      <c r="AV202" s="62" t="str">
        <f t="shared" si="356"/>
        <v/>
      </c>
      <c r="AW202" s="65" t="str">
        <f t="shared" si="440"/>
        <v/>
      </c>
      <c r="AX202" s="68" t="str">
        <f t="shared" si="357"/>
        <v/>
      </c>
      <c r="AY202" s="32"/>
      <c r="AZ202" s="120"/>
      <c r="BA202" s="62" t="str">
        <f t="shared" si="319"/>
        <v/>
      </c>
      <c r="BB202" s="62" t="str">
        <f t="shared" si="358"/>
        <v/>
      </c>
      <c r="BC202" s="65" t="str">
        <f t="shared" si="441"/>
        <v/>
      </c>
      <c r="BD202" s="68" t="str">
        <f t="shared" si="359"/>
        <v/>
      </c>
      <c r="BE202" s="32"/>
      <c r="BF202" s="120"/>
      <c r="BG202" s="62" t="str">
        <f t="shared" si="320"/>
        <v/>
      </c>
      <c r="BH202" s="62" t="str">
        <f t="shared" si="360"/>
        <v/>
      </c>
      <c r="BI202" s="65" t="str">
        <f t="shared" si="442"/>
        <v/>
      </c>
      <c r="BJ202" s="68" t="str">
        <f t="shared" si="361"/>
        <v/>
      </c>
      <c r="BK202" s="32"/>
      <c r="BL202" s="120"/>
      <c r="BM202" s="62" t="str">
        <f t="shared" si="321"/>
        <v/>
      </c>
      <c r="BN202" s="62" t="str">
        <f t="shared" si="362"/>
        <v/>
      </c>
      <c r="BO202" s="65" t="str">
        <f t="shared" si="443"/>
        <v/>
      </c>
      <c r="BP202" s="68" t="str">
        <f t="shared" si="363"/>
        <v/>
      </c>
      <c r="BQ202" s="32"/>
      <c r="BR202" s="120"/>
      <c r="BS202" s="62" t="str">
        <f t="shared" si="322"/>
        <v/>
      </c>
      <c r="BT202" s="62" t="str">
        <f t="shared" si="364"/>
        <v/>
      </c>
      <c r="BU202" s="65" t="str">
        <f t="shared" si="444"/>
        <v/>
      </c>
      <c r="BV202" s="68" t="str">
        <f t="shared" si="365"/>
        <v/>
      </c>
      <c r="BW202" s="32"/>
      <c r="BX202" s="120"/>
      <c r="BY202" s="62" t="str">
        <f t="shared" si="323"/>
        <v/>
      </c>
      <c r="BZ202" s="62" t="str">
        <f t="shared" si="366"/>
        <v/>
      </c>
      <c r="CA202" s="65" t="str">
        <f t="shared" si="445"/>
        <v/>
      </c>
      <c r="CB202" s="68" t="str">
        <f t="shared" si="367"/>
        <v/>
      </c>
      <c r="CC202" s="32"/>
      <c r="CD202" s="120"/>
      <c r="CE202" s="62" t="str">
        <f t="shared" si="324"/>
        <v/>
      </c>
      <c r="CF202" s="62" t="str">
        <f t="shared" si="368"/>
        <v/>
      </c>
      <c r="CG202" s="65" t="str">
        <f t="shared" si="446"/>
        <v/>
      </c>
      <c r="CH202" s="68" t="str">
        <f t="shared" si="369"/>
        <v/>
      </c>
      <c r="CI202" s="32"/>
      <c r="CJ202" s="120"/>
      <c r="CK202" s="62" t="str">
        <f t="shared" si="325"/>
        <v/>
      </c>
      <c r="CL202" s="62" t="str">
        <f t="shared" si="370"/>
        <v/>
      </c>
      <c r="CM202" s="65" t="str">
        <f t="shared" si="447"/>
        <v/>
      </c>
      <c r="CN202" s="68" t="str">
        <f t="shared" si="371"/>
        <v/>
      </c>
      <c r="CO202" s="32"/>
      <c r="CP202" s="120"/>
      <c r="CQ202" s="62" t="str">
        <f t="shared" si="326"/>
        <v/>
      </c>
      <c r="CR202" s="62" t="str">
        <f t="shared" si="372"/>
        <v/>
      </c>
      <c r="CS202" s="65" t="str">
        <f t="shared" si="448"/>
        <v/>
      </c>
      <c r="CT202" s="68" t="str">
        <f t="shared" si="373"/>
        <v/>
      </c>
      <c r="CU202" s="32"/>
      <c r="CV202" s="120"/>
      <c r="CW202" s="62" t="str">
        <f t="shared" si="327"/>
        <v/>
      </c>
      <c r="CX202" s="62" t="str">
        <f t="shared" si="374"/>
        <v/>
      </c>
      <c r="CY202" s="65" t="str">
        <f t="shared" si="449"/>
        <v/>
      </c>
      <c r="CZ202" s="68" t="str">
        <f t="shared" si="375"/>
        <v/>
      </c>
      <c r="DA202" s="32"/>
      <c r="DB202" s="120"/>
      <c r="DC202" s="62" t="str">
        <f t="shared" si="328"/>
        <v/>
      </c>
      <c r="DD202" s="62" t="str">
        <f t="shared" si="376"/>
        <v/>
      </c>
      <c r="DE202" s="65" t="str">
        <f t="shared" si="450"/>
        <v/>
      </c>
      <c r="DF202" s="68" t="str">
        <f t="shared" si="377"/>
        <v/>
      </c>
      <c r="DG202" s="32"/>
      <c r="DH202" s="120"/>
      <c r="DI202" s="62" t="str">
        <f t="shared" si="329"/>
        <v/>
      </c>
      <c r="DJ202" s="62" t="str">
        <f t="shared" si="378"/>
        <v/>
      </c>
      <c r="DK202" s="65" t="str">
        <f t="shared" si="451"/>
        <v/>
      </c>
      <c r="DL202" s="68" t="str">
        <f t="shared" si="379"/>
        <v/>
      </c>
      <c r="DM202" s="32"/>
      <c r="DN202" s="120"/>
      <c r="DO202" s="62" t="str">
        <f t="shared" si="330"/>
        <v/>
      </c>
      <c r="DP202" s="62" t="str">
        <f t="shared" si="380"/>
        <v/>
      </c>
      <c r="DQ202" s="65" t="str">
        <f t="shared" si="452"/>
        <v/>
      </c>
      <c r="DR202" s="68" t="str">
        <f t="shared" si="381"/>
        <v/>
      </c>
      <c r="DS202" s="32"/>
      <c r="DT202" s="120"/>
      <c r="DU202" s="62" t="str">
        <f t="shared" si="331"/>
        <v/>
      </c>
      <c r="DV202" s="62" t="str">
        <f t="shared" si="382"/>
        <v/>
      </c>
      <c r="DW202" s="65" t="str">
        <f t="shared" si="453"/>
        <v/>
      </c>
      <c r="DX202" s="68" t="str">
        <f t="shared" si="383"/>
        <v/>
      </c>
      <c r="DY202" s="32"/>
      <c r="DZ202" s="120"/>
      <c r="EA202" s="62" t="str">
        <f t="shared" si="332"/>
        <v/>
      </c>
      <c r="EB202" s="62" t="str">
        <f t="shared" si="384"/>
        <v/>
      </c>
      <c r="EC202" s="65" t="str">
        <f t="shared" si="454"/>
        <v/>
      </c>
      <c r="ED202" s="68" t="str">
        <f t="shared" si="385"/>
        <v/>
      </c>
      <c r="EE202" s="32"/>
      <c r="EF202" s="120"/>
      <c r="EG202" s="62" t="str">
        <f t="shared" si="333"/>
        <v/>
      </c>
      <c r="EH202" s="62" t="str">
        <f t="shared" si="386"/>
        <v/>
      </c>
      <c r="EI202" s="65" t="str">
        <f t="shared" si="455"/>
        <v/>
      </c>
      <c r="EJ202" s="68" t="str">
        <f t="shared" si="387"/>
        <v/>
      </c>
      <c r="EK202" s="32"/>
      <c r="EL202" s="120"/>
      <c r="EM202" s="62" t="str">
        <f t="shared" si="334"/>
        <v/>
      </c>
      <c r="EN202" s="62" t="str">
        <f t="shared" si="388"/>
        <v/>
      </c>
      <c r="EO202" s="65" t="str">
        <f t="shared" si="456"/>
        <v/>
      </c>
      <c r="EP202" s="68" t="str">
        <f t="shared" si="389"/>
        <v/>
      </c>
      <c r="EQ202" s="32"/>
      <c r="ER202" s="120"/>
      <c r="ES202" s="62" t="str">
        <f t="shared" si="335"/>
        <v/>
      </c>
      <c r="ET202" s="62" t="str">
        <f t="shared" si="390"/>
        <v/>
      </c>
      <c r="EU202" s="65" t="str">
        <f t="shared" si="457"/>
        <v/>
      </c>
      <c r="EV202" s="68" t="str">
        <f t="shared" si="391"/>
        <v/>
      </c>
      <c r="EW202" s="32"/>
      <c r="EX202" s="120"/>
      <c r="EY202" s="62" t="str">
        <f t="shared" si="336"/>
        <v/>
      </c>
      <c r="EZ202" s="62" t="str">
        <f t="shared" si="392"/>
        <v/>
      </c>
      <c r="FA202" s="65" t="str">
        <f t="shared" si="458"/>
        <v/>
      </c>
      <c r="FB202" s="68" t="str">
        <f t="shared" si="393"/>
        <v/>
      </c>
      <c r="FC202" s="32"/>
      <c r="FD202" s="120"/>
      <c r="FE202" s="62" t="str">
        <f t="shared" si="337"/>
        <v/>
      </c>
      <c r="FF202" s="62" t="str">
        <f t="shared" si="394"/>
        <v/>
      </c>
      <c r="FG202" s="65" t="str">
        <f t="shared" si="459"/>
        <v/>
      </c>
      <c r="FH202" s="68" t="str">
        <f t="shared" si="395"/>
        <v/>
      </c>
      <c r="FI202" s="32"/>
      <c r="FJ202" s="120"/>
      <c r="FK202" s="62" t="str">
        <f t="shared" si="338"/>
        <v/>
      </c>
      <c r="FL202" s="62" t="str">
        <f t="shared" si="396"/>
        <v/>
      </c>
      <c r="FM202" s="65" t="str">
        <f t="shared" si="460"/>
        <v/>
      </c>
      <c r="FN202" s="68" t="str">
        <f t="shared" si="397"/>
        <v/>
      </c>
      <c r="FO202" s="32"/>
      <c r="FP202" s="120"/>
      <c r="FQ202" s="62" t="str">
        <f t="shared" si="339"/>
        <v/>
      </c>
      <c r="FR202" s="62" t="str">
        <f t="shared" si="398"/>
        <v/>
      </c>
      <c r="FS202" s="65" t="str">
        <f t="shared" si="461"/>
        <v/>
      </c>
      <c r="FT202" s="68" t="str">
        <f t="shared" si="399"/>
        <v/>
      </c>
      <c r="FU202" s="32"/>
      <c r="FV202" s="120"/>
      <c r="FW202" s="62" t="str">
        <f t="shared" si="340"/>
        <v/>
      </c>
      <c r="FX202" s="62" t="str">
        <f t="shared" si="400"/>
        <v/>
      </c>
      <c r="FY202" s="65" t="str">
        <f t="shared" si="462"/>
        <v/>
      </c>
      <c r="FZ202" s="68" t="str">
        <f t="shared" si="401"/>
        <v/>
      </c>
      <c r="GA202" s="32"/>
      <c r="GC202" s="7" t="str">
        <f t="shared" si="402"/>
        <v/>
      </c>
      <c r="GD202" s="7" t="str">
        <f t="shared" ca="1" si="341"/>
        <v/>
      </c>
      <c r="GT202" s="71" t="str">
        <f>IF(GT$9="", "", IF(AND(NOT('Personnel Details'!$N$11=""), $B202&gt;='Personnel Details'!$N$11), 'Personnel Details'!$O$11, IF(AND(NOT('Personnel Details'!$I$11=""), $B202&gt;='Personnel Details'!$I$11), 'Personnel Details'!$J$11, 'Personnel Details'!$E$11)))</f>
        <v/>
      </c>
      <c r="GU202" s="59" t="str">
        <f>IF(GT$9="", "", IF(AND(NOT('Personnel Details'!$N$11=""), $B202&gt;='Personnel Details'!$N$11), IF('Personnel Details'!$P$11="","", 'Personnel Details'!$P$11), IF(AND(NOT('Personnel Details'!$I$11=""), $B202&gt;='Personnel Details'!$I$11), IF('Personnel Details'!$K$11="", "", 'Personnel Details'!$K$11), IF('Personnel Details'!$F$11="", "", 'Personnel Details'!$F$11))))</f>
        <v/>
      </c>
      <c r="GV202" s="74" t="str">
        <f>IF(GT$9="", "", IF(AND(NOT('Personnel Details'!$N$11=""), $B202&gt;='Personnel Details'!$N$11), 'Personnel Details'!$Q$11, IF(AND(NOT('Personnel Details'!$I$11=""), $B202&gt;='Personnel Details'!$I$11), 'Personnel Details'!$L$11, 'Personnel Details'!$G$11)))</f>
        <v/>
      </c>
      <c r="GW202" s="59" t="str">
        <f t="shared" si="403"/>
        <v/>
      </c>
      <c r="GX202" s="53"/>
      <c r="GZ202" s="78" t="str">
        <f>IF(GZ$9="", "", IF(AND(NOT('Personnel Details'!$N$12=""), $B202&gt;='Personnel Details'!$N$12), 'Personnel Details'!$O$12, IF(AND(NOT('Personnel Details'!$I$12=""), $B202&gt;='Personnel Details'!$I$12), 'Personnel Details'!$J$12, 'Personnel Details'!$E$12)))</f>
        <v/>
      </c>
      <c r="HA202" s="59" t="str">
        <f>IF(GZ$9="", "", IF(AND(NOT('Personnel Details'!$N$12=""), $B202&gt;='Personnel Details'!$N$12), IF('Personnel Details'!$P$12="","", 'Personnel Details'!$P$12), IF(AND(NOT('Personnel Details'!$I$12=""), $B202&gt;='Personnel Details'!$I$12), IF('Personnel Details'!$K$12="", "", 'Personnel Details'!$K$12), IF('Personnel Details'!$F$12="", "", 'Personnel Details'!$F$12))))</f>
        <v/>
      </c>
      <c r="HB202" s="79" t="str">
        <f>IF(GZ$9="", "", IF(AND(NOT('Personnel Details'!$N$12=""), $B202&gt;='Personnel Details'!$N$12), 'Personnel Details'!$Q$12, IF(AND(NOT('Personnel Details'!$I$12=""), $B202&gt;='Personnel Details'!$I$12), 'Personnel Details'!$L$12, 'Personnel Details'!$G$12)))</f>
        <v/>
      </c>
      <c r="HC202" s="59" t="str">
        <f t="shared" si="404"/>
        <v/>
      </c>
      <c r="HD202" s="53"/>
      <c r="HF202" s="78" t="str">
        <f>IF(HF$9="", "", IF(AND(NOT('Personnel Details'!$N$13=""), $B202&gt;='Personnel Details'!$N$13), 'Personnel Details'!$O$13, IF(AND(NOT('Personnel Details'!$I$13=""), $B202&gt;='Personnel Details'!$I$13), 'Personnel Details'!$J$13, 'Personnel Details'!$E$13)))</f>
        <v/>
      </c>
      <c r="HG202" s="59" t="str">
        <f>IF(HF$9="", "", IF(AND(NOT('Personnel Details'!$N$13=""), $B202&gt;='Personnel Details'!$N$13), IF('Personnel Details'!$P$13="","", 'Personnel Details'!$P$13), IF(AND(NOT('Personnel Details'!$I$13=""), $B202&gt;='Personnel Details'!$I$13), IF('Personnel Details'!$K$13="", "", 'Personnel Details'!$K$13), IF('Personnel Details'!$F$13="", "", 'Personnel Details'!$F$13))))</f>
        <v/>
      </c>
      <c r="HH202" s="79" t="str">
        <f>IF(HF$9="", "", IF(AND(NOT('Personnel Details'!$N$13=""), $B202&gt;='Personnel Details'!$N$13), 'Personnel Details'!$Q$13, IF(AND(NOT('Personnel Details'!$I$13=""), $B202&gt;='Personnel Details'!$I$13), 'Personnel Details'!$L$13, 'Personnel Details'!$G$13)))</f>
        <v/>
      </c>
      <c r="HI202" s="59" t="str">
        <f t="shared" si="405"/>
        <v/>
      </c>
      <c r="HJ202" s="53"/>
      <c r="HL202" s="78" t="str">
        <f>IF(HL$9="", "", IF(AND(NOT('Personnel Details'!$N$14=""), $B202&gt;='Personnel Details'!$N$14), 'Personnel Details'!$O$14, IF(AND(NOT('Personnel Details'!$I$14=""), $B202&gt;='Personnel Details'!$I$14), 'Personnel Details'!$J$14, 'Personnel Details'!$E$14)))</f>
        <v/>
      </c>
      <c r="HM202" s="59" t="str">
        <f>IF(HL$9="", "", IF(AND(NOT('Personnel Details'!$N$14=""), $B202&gt;='Personnel Details'!$N$14), IF('Personnel Details'!$P$14="","", 'Personnel Details'!$P$14), IF(AND(NOT('Personnel Details'!$I$14=""), $B202&gt;='Personnel Details'!$I$14), IF('Personnel Details'!$K$14="", "", 'Personnel Details'!$K$14), IF('Personnel Details'!$F$14="", "", 'Personnel Details'!$F$14))))</f>
        <v/>
      </c>
      <c r="HN202" s="79" t="str">
        <f>IF(HL$9="", "", IF(AND(NOT('Personnel Details'!$N$14=""), $B202&gt;='Personnel Details'!$N$14), 'Personnel Details'!$Q$14, IF(AND(NOT('Personnel Details'!$I$14=""), $B202&gt;='Personnel Details'!$I$14), 'Personnel Details'!$L$14, 'Personnel Details'!$G$14)))</f>
        <v/>
      </c>
      <c r="HO202" s="59" t="str">
        <f t="shared" si="406"/>
        <v/>
      </c>
      <c r="HP202" s="53"/>
      <c r="HR202" s="78" t="str">
        <f>IF(HR$9="", "", IF(AND(NOT('Personnel Details'!$N$15=""), $B202&gt;='Personnel Details'!$N$15), 'Personnel Details'!$O$15, IF(AND(NOT('Personnel Details'!$I$15=""), $B202&gt;='Personnel Details'!$I$15), 'Personnel Details'!$J$15, 'Personnel Details'!$E$15)))</f>
        <v/>
      </c>
      <c r="HS202" s="59" t="str">
        <f>IF(HR$9="", "", IF(AND(NOT('Personnel Details'!$N$15=""), $B202&gt;='Personnel Details'!$N$15), IF('Personnel Details'!$P$15="","", 'Personnel Details'!$P$15), IF(AND(NOT('Personnel Details'!$I$15=""), $B202&gt;='Personnel Details'!$I$15), IF('Personnel Details'!$K$15="", "", 'Personnel Details'!$K$15), IF('Personnel Details'!$F$15="", "", 'Personnel Details'!$F$15))))</f>
        <v/>
      </c>
      <c r="HT202" s="79" t="str">
        <f>IF(HR$9="", "", IF(AND(NOT('Personnel Details'!$N$15=""), $B202&gt;='Personnel Details'!$N$15), 'Personnel Details'!$Q$15, IF(AND(NOT('Personnel Details'!$I$15=""), $B202&gt;='Personnel Details'!$I$15), 'Personnel Details'!$L$15, 'Personnel Details'!$G$15)))</f>
        <v/>
      </c>
      <c r="HU202" s="59" t="str">
        <f t="shared" si="407"/>
        <v/>
      </c>
      <c r="HV202" s="53"/>
      <c r="HX202" s="78" t="str">
        <f>IF(HX$9="", "", IF(AND(NOT('Personnel Details'!$N$16=""), $B202&gt;='Personnel Details'!$N$16), 'Personnel Details'!$O$16, IF(AND(NOT('Personnel Details'!$I$16=""), $B202&gt;='Personnel Details'!$I$16), 'Personnel Details'!$J$16, 'Personnel Details'!$E$16)))</f>
        <v/>
      </c>
      <c r="HY202" s="59" t="str">
        <f>IF(HX$9="", "", IF(AND(NOT('Personnel Details'!$N$16=""), $B202&gt;='Personnel Details'!$N$16), IF('Personnel Details'!$P$16="","", 'Personnel Details'!$P$16), IF(AND(NOT('Personnel Details'!$I$16=""), $B202&gt;='Personnel Details'!$I$16), IF('Personnel Details'!$K$16="", "", 'Personnel Details'!$K$16), IF('Personnel Details'!$F$16="", "", 'Personnel Details'!$F$16))))</f>
        <v/>
      </c>
      <c r="HZ202" s="79" t="str">
        <f>IF(HX$9="", "", IF(AND(NOT('Personnel Details'!$N$16=""), $B202&gt;='Personnel Details'!$N$16), 'Personnel Details'!$Q$16, IF(AND(NOT('Personnel Details'!$I$16=""), $B202&gt;='Personnel Details'!$I$16), 'Personnel Details'!$L$16, 'Personnel Details'!$G$16)))</f>
        <v/>
      </c>
      <c r="IA202" s="59" t="str">
        <f t="shared" si="408"/>
        <v/>
      </c>
      <c r="IB202" s="53"/>
      <c r="ID202" s="78" t="str">
        <f>IF(ID$9="", "", IF(AND(NOT('Personnel Details'!$N$17=""), $B202&gt;='Personnel Details'!$N$17), 'Personnel Details'!$O$17, IF(AND(NOT('Personnel Details'!$I$17=""), $B202&gt;='Personnel Details'!$I$17), 'Personnel Details'!$J$17, 'Personnel Details'!$E$17)))</f>
        <v/>
      </c>
      <c r="IE202" s="59" t="str">
        <f>IF(ID$9="", "", IF(AND(NOT('Personnel Details'!$N$17=""), $B202&gt;='Personnel Details'!$N$17), IF('Personnel Details'!$P$17="","", 'Personnel Details'!$P$17), IF(AND(NOT('Personnel Details'!$I$17=""), $B202&gt;='Personnel Details'!$I$17), IF('Personnel Details'!$K$17="", "", 'Personnel Details'!$K$17), IF('Personnel Details'!$F$17="", "", 'Personnel Details'!$F$17))))</f>
        <v/>
      </c>
      <c r="IF202" s="79" t="str">
        <f>IF(ID$9="", "", IF(AND(NOT('Personnel Details'!$N$17=""), $B202&gt;='Personnel Details'!$N$17), 'Personnel Details'!$Q$17, IF(AND(NOT('Personnel Details'!$I$17=""), $B202&gt;='Personnel Details'!$I$17), 'Personnel Details'!$L$17, 'Personnel Details'!$G$17)))</f>
        <v/>
      </c>
      <c r="IG202" s="59" t="str">
        <f t="shared" si="409"/>
        <v/>
      </c>
      <c r="IH202" s="53"/>
      <c r="IJ202" s="78" t="str">
        <f>IF(IJ$9="", "", IF(AND(NOT('Personnel Details'!$N$18=""), $B202&gt;='Personnel Details'!$N$18), 'Personnel Details'!$O$18, IF(AND(NOT('Personnel Details'!$I$18=""), $B202&gt;='Personnel Details'!$I$18), 'Personnel Details'!$J$18, 'Personnel Details'!$E$18)))</f>
        <v/>
      </c>
      <c r="IK202" s="59" t="str">
        <f>IF(IJ$9="", "", IF(AND(NOT('Personnel Details'!$N$18=""), $B202&gt;='Personnel Details'!$N$18), IF('Personnel Details'!$P$18="","", 'Personnel Details'!$P$18), IF(AND(NOT('Personnel Details'!$I$18=""), $B202&gt;='Personnel Details'!$I$18), IF('Personnel Details'!$K$18="", "", 'Personnel Details'!$K$18), IF('Personnel Details'!$F$18="", "", 'Personnel Details'!$F$18))))</f>
        <v/>
      </c>
      <c r="IL202" s="79" t="str">
        <f>IF(IJ$9="", "", IF(AND(NOT('Personnel Details'!$N$18=""), $B202&gt;='Personnel Details'!$N$18), 'Personnel Details'!$Q$18, IF(AND(NOT('Personnel Details'!$I$18=""), $B202&gt;='Personnel Details'!$I$18), 'Personnel Details'!$L$18, 'Personnel Details'!$G$18)))</f>
        <v/>
      </c>
      <c r="IM202" s="59" t="str">
        <f t="shared" si="410"/>
        <v/>
      </c>
      <c r="IN202" s="53"/>
      <c r="IP202" s="78" t="str">
        <f>IF(IP$9="", "", IF(AND(NOT('Personnel Details'!$N$19=""), $B202&gt;='Personnel Details'!$N$19), 'Personnel Details'!$O$19, IF(AND(NOT('Personnel Details'!$I$19=""), $B202&gt;='Personnel Details'!$I$19), 'Personnel Details'!$J$19, 'Personnel Details'!$E$19)))</f>
        <v/>
      </c>
      <c r="IQ202" s="59" t="str">
        <f>IF(IP$9="", "", IF(AND(NOT('Personnel Details'!$N$19=""), $B202&gt;='Personnel Details'!$N$19), IF('Personnel Details'!$P$19="","", 'Personnel Details'!$P$19), IF(AND(NOT('Personnel Details'!$I$19=""), $B202&gt;='Personnel Details'!$I$19), IF('Personnel Details'!$K$19="", "", 'Personnel Details'!$K$19), IF('Personnel Details'!$F$19="", "", 'Personnel Details'!$F$19))))</f>
        <v/>
      </c>
      <c r="IR202" s="79" t="str">
        <f>IF(IP$9="", "", IF(AND(NOT('Personnel Details'!$N$19=""), $B202&gt;='Personnel Details'!$N$19), 'Personnel Details'!$Q$19, IF(AND(NOT('Personnel Details'!$I$19=""), $B202&gt;='Personnel Details'!$I$19), 'Personnel Details'!$L$19, 'Personnel Details'!$G$19)))</f>
        <v/>
      </c>
      <c r="IS202" s="59" t="str">
        <f t="shared" si="411"/>
        <v/>
      </c>
      <c r="IT202" s="53"/>
      <c r="IV202" s="78" t="str">
        <f>IF(IV$9="", "", IF(AND(NOT('Personnel Details'!$N$20=""), $B202&gt;='Personnel Details'!$N$20), 'Personnel Details'!$O$20, IF(AND(NOT('Personnel Details'!$I$20=""), $B202&gt;='Personnel Details'!$I$20), 'Personnel Details'!$J$20, 'Personnel Details'!$E$20)))</f>
        <v/>
      </c>
      <c r="IW202" s="59" t="str">
        <f>IF(IV$9="", "", IF(AND(NOT('Personnel Details'!$N$20=""), $B202&gt;='Personnel Details'!$N$20), IF('Personnel Details'!$P$20="","", 'Personnel Details'!$P$20), IF(AND(NOT('Personnel Details'!$I$20=""), $B202&gt;='Personnel Details'!$I$20), IF('Personnel Details'!$K$20="", "", 'Personnel Details'!$K$20), IF('Personnel Details'!$F$20="", "", 'Personnel Details'!$F$20))))</f>
        <v/>
      </c>
      <c r="IX202" s="79" t="str">
        <f>IF(IV$9="", "", IF(AND(NOT('Personnel Details'!$N$20=""), $B202&gt;='Personnel Details'!$N$20), 'Personnel Details'!$Q$20, IF(AND(NOT('Personnel Details'!$I$20=""), $B202&gt;='Personnel Details'!$I$20), 'Personnel Details'!$L$20, 'Personnel Details'!$G$20)))</f>
        <v/>
      </c>
      <c r="IY202" s="59" t="str">
        <f t="shared" si="412"/>
        <v/>
      </c>
      <c r="IZ202" s="53"/>
      <c r="JB202" s="78" t="str">
        <f>IF(JB$9="", "", IF(AND(NOT('Personnel Details'!$N$21=""), $B202&gt;='Personnel Details'!$N$21), 'Personnel Details'!$O$21, IF(AND(NOT('Personnel Details'!$I$21=""), $B202&gt;='Personnel Details'!$I$21), 'Personnel Details'!$J$21, 'Personnel Details'!$E$21)))</f>
        <v/>
      </c>
      <c r="JC202" s="59" t="str">
        <f>IF(JB$9="", "", IF(AND(NOT('Personnel Details'!$N$21=""), $B202&gt;='Personnel Details'!$N$21), IF('Personnel Details'!$P$21="","", 'Personnel Details'!$P$21), IF(AND(NOT('Personnel Details'!$I$21=""), $B202&gt;='Personnel Details'!$I$21), IF('Personnel Details'!$K$21="", "", 'Personnel Details'!$K$21), IF('Personnel Details'!$F$21="", "", 'Personnel Details'!$F$21))))</f>
        <v/>
      </c>
      <c r="JD202" s="79" t="str">
        <f>IF(JB$9="", "", IF(AND(NOT('Personnel Details'!$N$21=""), $B202&gt;='Personnel Details'!$N$21), 'Personnel Details'!$Q$21, IF(AND(NOT('Personnel Details'!$I$21=""), $B202&gt;='Personnel Details'!$I$21), 'Personnel Details'!$L$21, 'Personnel Details'!$G$21)))</f>
        <v/>
      </c>
      <c r="JE202" s="59" t="str">
        <f t="shared" si="413"/>
        <v/>
      </c>
      <c r="JF202" s="53"/>
      <c r="JH202" s="78" t="str">
        <f>IF(JH$9="", "", IF(AND(NOT('Personnel Details'!$N$22=""), $B202&gt;='Personnel Details'!$N$22), 'Personnel Details'!$O$22, IF(AND(NOT('Personnel Details'!$I$22=""), $B202&gt;='Personnel Details'!$I$22), 'Personnel Details'!$J$22, 'Personnel Details'!$E$22)))</f>
        <v/>
      </c>
      <c r="JI202" s="59" t="str">
        <f>IF(JH$9="", "", IF(AND(NOT('Personnel Details'!$N$22=""), $B202&gt;='Personnel Details'!$N$22), IF('Personnel Details'!$P$22="","", 'Personnel Details'!$P$22), IF(AND(NOT('Personnel Details'!$I$22=""), $B202&gt;='Personnel Details'!$I$22), IF('Personnel Details'!$K$22="", "", 'Personnel Details'!$K$22), IF('Personnel Details'!$F$22="", "", 'Personnel Details'!$F$22))))</f>
        <v/>
      </c>
      <c r="JJ202" s="79" t="str">
        <f>IF(JH$9="", "", IF(AND(NOT('Personnel Details'!$N$22=""), $B202&gt;='Personnel Details'!$N$22), 'Personnel Details'!$Q$22, IF(AND(NOT('Personnel Details'!$I$22=""), $B202&gt;='Personnel Details'!$I$22), 'Personnel Details'!$L$22, 'Personnel Details'!$G$22)))</f>
        <v/>
      </c>
      <c r="JK202" s="59" t="str">
        <f t="shared" si="414"/>
        <v/>
      </c>
      <c r="JL202" s="53"/>
      <c r="JN202" s="78" t="str">
        <f>IF(JN$9="", "", IF(AND(NOT('Personnel Details'!$N$23=""), $B202&gt;='Personnel Details'!$N$23), 'Personnel Details'!$O$23, IF(AND(NOT('Personnel Details'!$I$23=""), $B202&gt;='Personnel Details'!$I$23), 'Personnel Details'!$J$23, 'Personnel Details'!$E$23)))</f>
        <v/>
      </c>
      <c r="JO202" s="59" t="str">
        <f>IF(JN$9="", "", IF(AND(NOT('Personnel Details'!$N$23=""), $B202&gt;='Personnel Details'!$N$23), IF('Personnel Details'!$P$23="","", 'Personnel Details'!$P$23), IF(AND(NOT('Personnel Details'!$I$23=""), $B202&gt;='Personnel Details'!$I$23), IF('Personnel Details'!$K$23="", "", 'Personnel Details'!$K$23), IF('Personnel Details'!$F$23="", "", 'Personnel Details'!$F$23))))</f>
        <v/>
      </c>
      <c r="JP202" s="79" t="str">
        <f>IF(JN$9="", "", IF(AND(NOT('Personnel Details'!$N$23=""), $B202&gt;='Personnel Details'!$N$23), 'Personnel Details'!$Q$23, IF(AND(NOT('Personnel Details'!$I$23=""), $B202&gt;='Personnel Details'!$I$23), 'Personnel Details'!$L$23, 'Personnel Details'!$G$23)))</f>
        <v/>
      </c>
      <c r="JQ202" s="59" t="str">
        <f t="shared" si="415"/>
        <v/>
      </c>
      <c r="JR202" s="53"/>
      <c r="JT202" s="78" t="str">
        <f>IF(JT$9="", "", IF(AND(NOT('Personnel Details'!$N$24=""), $B202&gt;='Personnel Details'!$N$24), 'Personnel Details'!$O$24, IF(AND(NOT('Personnel Details'!$I$24=""), $B202&gt;='Personnel Details'!$I$24), 'Personnel Details'!$J$24, 'Personnel Details'!$E$24)))</f>
        <v/>
      </c>
      <c r="JU202" s="59" t="str">
        <f>IF(JT$9="", "", IF(AND(NOT('Personnel Details'!$N$24=""), $B202&gt;='Personnel Details'!$N$24), IF('Personnel Details'!$P$24="","", 'Personnel Details'!$P$24), IF(AND(NOT('Personnel Details'!$I$24=""), $B202&gt;='Personnel Details'!$I$24), IF('Personnel Details'!$K$24="", "", 'Personnel Details'!$K$24), IF('Personnel Details'!$F$24="", "", 'Personnel Details'!$F$24))))</f>
        <v/>
      </c>
      <c r="JV202" s="79" t="str">
        <f>IF(JT$9="", "", IF(AND(NOT('Personnel Details'!$N$24=""), $B202&gt;='Personnel Details'!$N$24), 'Personnel Details'!$Q$24, IF(AND(NOT('Personnel Details'!$I$24=""), $B202&gt;='Personnel Details'!$I$24), 'Personnel Details'!$L$24, 'Personnel Details'!$G$24)))</f>
        <v/>
      </c>
      <c r="JW202" s="59" t="str">
        <f t="shared" si="416"/>
        <v/>
      </c>
      <c r="JX202" s="53"/>
      <c r="JZ202" s="78" t="str">
        <f>IF(JZ$9="", "", IF(AND(NOT('Personnel Details'!$N$25=""), $B202&gt;='Personnel Details'!$N$25), 'Personnel Details'!$O$25, IF(AND(NOT('Personnel Details'!$I$25=""), $B202&gt;='Personnel Details'!$I$25), 'Personnel Details'!$J$25, 'Personnel Details'!$E$25)))</f>
        <v/>
      </c>
      <c r="KA202" s="59" t="str">
        <f>IF(JZ$9="", "", IF(AND(NOT('Personnel Details'!$N$25=""), $B202&gt;='Personnel Details'!$N$25), IF('Personnel Details'!$P$25="","", 'Personnel Details'!$P$25), IF(AND(NOT('Personnel Details'!$I$25=""), $B202&gt;='Personnel Details'!$I$25), IF('Personnel Details'!$K$25="", "", 'Personnel Details'!$K$25), IF('Personnel Details'!$F$25="", "", 'Personnel Details'!$F$25))))</f>
        <v/>
      </c>
      <c r="KB202" s="79" t="str">
        <f>IF(JZ$9="", "", IF(AND(NOT('Personnel Details'!$N$25=""), $B202&gt;='Personnel Details'!$N$25), 'Personnel Details'!$Q$25, IF(AND(NOT('Personnel Details'!$I$25=""), $B202&gt;='Personnel Details'!$I$25), 'Personnel Details'!$L$25, 'Personnel Details'!$G$25)))</f>
        <v/>
      </c>
      <c r="KC202" s="59" t="str">
        <f t="shared" si="417"/>
        <v/>
      </c>
      <c r="KD202" s="53"/>
      <c r="KF202" s="78" t="str">
        <f>IF(KF$9="", "", IF(AND(NOT('Personnel Details'!$N$26=""), $B202&gt;='Personnel Details'!$N$26), 'Personnel Details'!$O$26, IF(AND(NOT('Personnel Details'!$I$26=""), $B202&gt;='Personnel Details'!$I$26), 'Personnel Details'!$J$26, 'Personnel Details'!$E$26)))</f>
        <v/>
      </c>
      <c r="KG202" s="59" t="str">
        <f>IF(KF$9="", "", IF(AND(NOT('Personnel Details'!$N$26=""), $B202&gt;='Personnel Details'!$N$26), IF('Personnel Details'!$P$26="","", 'Personnel Details'!$P$26), IF(AND(NOT('Personnel Details'!$I$26=""), $B202&gt;='Personnel Details'!$I$26), IF('Personnel Details'!$K$26="", "", 'Personnel Details'!$K$26), IF('Personnel Details'!$F$26="", "", 'Personnel Details'!$F$26))))</f>
        <v/>
      </c>
      <c r="KH202" s="79" t="str">
        <f>IF(KF$9="", "", IF(AND(NOT('Personnel Details'!$N$26=""), $B202&gt;='Personnel Details'!$N$26), 'Personnel Details'!$Q$26, IF(AND(NOT('Personnel Details'!$I$26=""), $B202&gt;='Personnel Details'!$I$26), 'Personnel Details'!$L$26, 'Personnel Details'!$G$26)))</f>
        <v/>
      </c>
      <c r="KI202" s="59" t="str">
        <f t="shared" si="418"/>
        <v/>
      </c>
      <c r="KJ202" s="53"/>
      <c r="KL202" s="78" t="str">
        <f>IF(KL$9="", "", IF(AND(NOT('Personnel Details'!$N$27=""), $B202&gt;='Personnel Details'!$N$27), 'Personnel Details'!$O$27, IF(AND(NOT('Personnel Details'!$I$27=""), $B202&gt;='Personnel Details'!$I$27), 'Personnel Details'!$J$27, 'Personnel Details'!$E$27)))</f>
        <v/>
      </c>
      <c r="KM202" s="59" t="str">
        <f>IF(KL$9="", "", IF(AND(NOT('Personnel Details'!$N$27=""), $B202&gt;='Personnel Details'!$N$27), IF('Personnel Details'!$P$27="","", 'Personnel Details'!$P$27), IF(AND(NOT('Personnel Details'!$I$27=""), $B202&gt;='Personnel Details'!$I$27), IF('Personnel Details'!$K$27="", "", 'Personnel Details'!$K$27), IF('Personnel Details'!$F$27="", "", 'Personnel Details'!$F$27))))</f>
        <v/>
      </c>
      <c r="KN202" s="79" t="str">
        <f>IF(KL$9="", "", IF(AND(NOT('Personnel Details'!$N$27=""), $B202&gt;='Personnel Details'!$N$27), 'Personnel Details'!$Q$27, IF(AND(NOT('Personnel Details'!$I$27=""), $B202&gt;='Personnel Details'!$I$27), 'Personnel Details'!$L$27, 'Personnel Details'!$G$27)))</f>
        <v/>
      </c>
      <c r="KO202" s="59" t="str">
        <f t="shared" si="419"/>
        <v/>
      </c>
      <c r="KP202" s="53"/>
      <c r="KR202" s="78" t="str">
        <f>IF(KR$9="", "", IF(AND(NOT('Personnel Details'!$N$28=""), $B202&gt;='Personnel Details'!$N$28), 'Personnel Details'!$O$28, IF(AND(NOT('Personnel Details'!$I$28=""), $B202&gt;='Personnel Details'!$I$28), 'Personnel Details'!$J$28, 'Personnel Details'!$E$28)))</f>
        <v/>
      </c>
      <c r="KS202" s="59" t="str">
        <f>IF(KR$9="", "", IF(AND(NOT('Personnel Details'!$N$28=""), $B202&gt;='Personnel Details'!$N$28), IF('Personnel Details'!$P$28="","", 'Personnel Details'!$P$28), IF(AND(NOT('Personnel Details'!$I$28=""), $B202&gt;='Personnel Details'!$I$28), IF('Personnel Details'!$K$28="", "", 'Personnel Details'!$K$28), IF('Personnel Details'!$F$28="", "", 'Personnel Details'!$F$28))))</f>
        <v/>
      </c>
      <c r="KT202" s="79" t="str">
        <f>IF(KR$9="", "", IF(AND(NOT('Personnel Details'!$N$28=""), $B202&gt;='Personnel Details'!$N$28), 'Personnel Details'!$Q$28, IF(AND(NOT('Personnel Details'!$I$28=""), $B202&gt;='Personnel Details'!$I$28), 'Personnel Details'!$L$28, 'Personnel Details'!$G$28)))</f>
        <v/>
      </c>
      <c r="KU202" s="59" t="str">
        <f t="shared" si="420"/>
        <v/>
      </c>
      <c r="KV202" s="53"/>
      <c r="KX202" s="78" t="str">
        <f>IF(KX$9="", "", IF(AND(NOT('Personnel Details'!$N$29=""), $B202&gt;='Personnel Details'!$N$29), 'Personnel Details'!$O$29, IF(AND(NOT('Personnel Details'!$I$29=""), $B202&gt;='Personnel Details'!$I$29), 'Personnel Details'!$J$29, 'Personnel Details'!$E$29)))</f>
        <v/>
      </c>
      <c r="KY202" s="59" t="str">
        <f>IF(KX$9="", "", IF(AND(NOT('Personnel Details'!$N$29=""), $B202&gt;='Personnel Details'!$N$29), IF('Personnel Details'!$P$29="","", 'Personnel Details'!$P$29), IF(AND(NOT('Personnel Details'!$I$29=""), $B202&gt;='Personnel Details'!$I$29), IF('Personnel Details'!$K$29="", "", 'Personnel Details'!$K$29), IF('Personnel Details'!$F$29="", "", 'Personnel Details'!$F$29))))</f>
        <v/>
      </c>
      <c r="KZ202" s="79" t="str">
        <f>IF(KX$9="", "", IF(AND(NOT('Personnel Details'!$N$29=""), $B202&gt;='Personnel Details'!$N$29), 'Personnel Details'!$Q$29, IF(AND(NOT('Personnel Details'!$I$29=""), $B202&gt;='Personnel Details'!$I$29), 'Personnel Details'!$L$29, 'Personnel Details'!$G$29)))</f>
        <v/>
      </c>
      <c r="LA202" s="59" t="str">
        <f t="shared" si="421"/>
        <v/>
      </c>
      <c r="LB202" s="53"/>
      <c r="LD202" s="78" t="str">
        <f>IF(LD$9="", "", IF(AND(NOT('Personnel Details'!$N$30=""), $B202&gt;='Personnel Details'!$N$30), 'Personnel Details'!$O$30, IF(AND(NOT('Personnel Details'!$I$30=""), $B202&gt;='Personnel Details'!$I$30), 'Personnel Details'!$J$30, 'Personnel Details'!$E$30)))</f>
        <v/>
      </c>
      <c r="LE202" s="59" t="str">
        <f>IF(LD$9="", "", IF(AND(NOT('Personnel Details'!$N$30=""), $B202&gt;='Personnel Details'!$N$30), IF('Personnel Details'!$P$30="","", 'Personnel Details'!$P$30), IF(AND(NOT('Personnel Details'!$I$30=""), $B202&gt;='Personnel Details'!$I$30), IF('Personnel Details'!$K$30="", "", 'Personnel Details'!$K$30), IF('Personnel Details'!$F$30="", "", 'Personnel Details'!$F$30))))</f>
        <v/>
      </c>
      <c r="LF202" s="79" t="str">
        <f>IF(LD$9="", "", IF(AND(NOT('Personnel Details'!$N$30=""), $B202&gt;='Personnel Details'!$N$30), 'Personnel Details'!$Q$30, IF(AND(NOT('Personnel Details'!$I$30=""), $B202&gt;='Personnel Details'!$I$30), 'Personnel Details'!$L$30, 'Personnel Details'!$G$30)))</f>
        <v/>
      </c>
      <c r="LG202" s="59" t="str">
        <f t="shared" si="422"/>
        <v/>
      </c>
      <c r="LH202" s="53"/>
      <c r="LJ202" s="78" t="str">
        <f>IF(LJ$9="", "", IF(AND(NOT('Personnel Details'!$N$31=""), $B202&gt;='Personnel Details'!$N$31), 'Personnel Details'!$O$31, IF(AND(NOT('Personnel Details'!$I$31=""), $B202&gt;='Personnel Details'!$I$31), 'Personnel Details'!$J$31, 'Personnel Details'!$E$31)))</f>
        <v/>
      </c>
      <c r="LK202" s="59" t="str">
        <f>IF(LJ$9="", "", IF(AND(NOT('Personnel Details'!$N$31=""), $B202&gt;='Personnel Details'!$N$31), IF('Personnel Details'!$P$31="","", 'Personnel Details'!$P$31), IF(AND(NOT('Personnel Details'!$I$31=""), $B202&gt;='Personnel Details'!$I$31), IF('Personnel Details'!$K$31="", "", 'Personnel Details'!$K$31), IF('Personnel Details'!$F$31="", "", 'Personnel Details'!$F$31))))</f>
        <v/>
      </c>
      <c r="LL202" s="79" t="str">
        <f>IF(LJ$9="", "", IF(AND(NOT('Personnel Details'!$N$31=""), $B202&gt;='Personnel Details'!$N$31), 'Personnel Details'!$Q$31, IF(AND(NOT('Personnel Details'!$I$31=""), $B202&gt;='Personnel Details'!$I$31), 'Personnel Details'!$L$31, 'Personnel Details'!$G$31)))</f>
        <v/>
      </c>
      <c r="LM202" s="59" t="str">
        <f t="shared" si="423"/>
        <v/>
      </c>
      <c r="LN202" s="53"/>
      <c r="LP202" s="78" t="str">
        <f>IF(LP$9="", "", IF(AND(NOT('Personnel Details'!$N$32=""), $B202&gt;='Personnel Details'!$N$32), 'Personnel Details'!$O$32, IF(AND(NOT('Personnel Details'!$I$32=""), $B202&gt;='Personnel Details'!$I$32), 'Personnel Details'!$J$32, 'Personnel Details'!$E$32)))</f>
        <v/>
      </c>
      <c r="LQ202" s="59" t="str">
        <f>IF(LP$9="", "", IF(AND(NOT('Personnel Details'!$N$32=""), $B202&gt;='Personnel Details'!$N$32), IF('Personnel Details'!$P$32="","", 'Personnel Details'!$P$32), IF(AND(NOT('Personnel Details'!$I$32=""), $B202&gt;='Personnel Details'!$I$32), IF('Personnel Details'!$K$32="", "", 'Personnel Details'!$K$32), IF('Personnel Details'!$F$32="", "", 'Personnel Details'!$F$32))))</f>
        <v/>
      </c>
      <c r="LR202" s="79" t="str">
        <f>IF(LP$9="", "", IF(AND(NOT('Personnel Details'!$N$32=""), $B202&gt;='Personnel Details'!$N$32), 'Personnel Details'!$Q$32, IF(AND(NOT('Personnel Details'!$I$32=""), $B202&gt;='Personnel Details'!$I$32), 'Personnel Details'!$L$32, 'Personnel Details'!$G$32)))</f>
        <v/>
      </c>
      <c r="LS202" s="59" t="str">
        <f t="shared" si="424"/>
        <v/>
      </c>
      <c r="LT202" s="53"/>
      <c r="LV202" s="78" t="str">
        <f>IF(LV$9="", "", IF(AND(NOT('Personnel Details'!$N$33=""), $B202&gt;='Personnel Details'!$N$33), 'Personnel Details'!$O$33, IF(AND(NOT('Personnel Details'!$I$33=""), $B202&gt;='Personnel Details'!$I$33), 'Personnel Details'!$J$33, 'Personnel Details'!$E$33)))</f>
        <v/>
      </c>
      <c r="LW202" s="59" t="str">
        <f>IF(LV$9="", "", IF(AND(NOT('Personnel Details'!$N$33=""), $B202&gt;='Personnel Details'!$N$33), IF('Personnel Details'!$P$33="","", 'Personnel Details'!$P$33), IF(AND(NOT('Personnel Details'!$I$33=""), $B202&gt;='Personnel Details'!$I$33), IF('Personnel Details'!$K$33="", "", 'Personnel Details'!$K$33), IF('Personnel Details'!$F$33="", "", 'Personnel Details'!$F$33))))</f>
        <v/>
      </c>
      <c r="LX202" s="79" t="str">
        <f>IF(LV$9="", "", IF(AND(NOT('Personnel Details'!$N$33=""), $B202&gt;='Personnel Details'!$N$33), 'Personnel Details'!$Q$33, IF(AND(NOT('Personnel Details'!$I$33=""), $B202&gt;='Personnel Details'!$I$33), 'Personnel Details'!$L$33, 'Personnel Details'!$G$33)))</f>
        <v/>
      </c>
      <c r="LY202" s="59" t="str">
        <f t="shared" si="425"/>
        <v/>
      </c>
      <c r="LZ202" s="53"/>
      <c r="MB202" s="78" t="str">
        <f>IF(MB$9="", "", IF(AND(NOT('Personnel Details'!$N$34=""), $B202&gt;='Personnel Details'!$N$34), 'Personnel Details'!$O$34, IF(AND(NOT('Personnel Details'!$I$34=""), $B202&gt;='Personnel Details'!$I$34), 'Personnel Details'!$J$34, 'Personnel Details'!$E$34)))</f>
        <v/>
      </c>
      <c r="MC202" s="59" t="str">
        <f>IF(MB$9="", "", IF(AND(NOT('Personnel Details'!$N$34=""), $B202&gt;='Personnel Details'!$N$34), IF('Personnel Details'!$P$34="","", 'Personnel Details'!$P$34), IF(AND(NOT('Personnel Details'!$I$34=""), $B202&gt;='Personnel Details'!$I$34), IF('Personnel Details'!$K$34="", "", 'Personnel Details'!$K$34), IF('Personnel Details'!$F$34="", "", 'Personnel Details'!$F$34))))</f>
        <v/>
      </c>
      <c r="MD202" s="79" t="str">
        <f>IF(MB$9="", "", IF(AND(NOT('Personnel Details'!$N$34=""), $B202&gt;='Personnel Details'!$N$34), 'Personnel Details'!$Q$34, IF(AND(NOT('Personnel Details'!$I$34=""), $B202&gt;='Personnel Details'!$I$34), 'Personnel Details'!$L$34, 'Personnel Details'!$G$34)))</f>
        <v/>
      </c>
      <c r="ME202" s="59" t="str">
        <f t="shared" si="426"/>
        <v/>
      </c>
      <c r="MF202" s="53"/>
      <c r="MH202" s="78" t="str">
        <f>IF(MH$9="", "", IF(AND(NOT('Personnel Details'!$N$35=""), $B202&gt;='Personnel Details'!$N$35), 'Personnel Details'!$O$35, IF(AND(NOT('Personnel Details'!$I$35=""), $B202&gt;='Personnel Details'!$I$35), 'Personnel Details'!$J$35, 'Personnel Details'!$E$35)))</f>
        <v/>
      </c>
      <c r="MI202" s="59" t="str">
        <f>IF(MH$9="", "", IF(AND(NOT('Personnel Details'!$N$35=""), $B202&gt;='Personnel Details'!$N$35), IF('Personnel Details'!$P$35="","", 'Personnel Details'!$P$35), IF(AND(NOT('Personnel Details'!$I$35=""), $B202&gt;='Personnel Details'!$I$35), IF('Personnel Details'!$K$35="", "", 'Personnel Details'!$K$35), IF('Personnel Details'!$F$35="", "", 'Personnel Details'!$F$35))))</f>
        <v/>
      </c>
      <c r="MJ202" s="79" t="str">
        <f>IF(MH$9="", "", IF(AND(NOT('Personnel Details'!$N$35=""), $B202&gt;='Personnel Details'!$N$35), 'Personnel Details'!$Q$35, IF(AND(NOT('Personnel Details'!$I$35=""), $B202&gt;='Personnel Details'!$I$35), 'Personnel Details'!$L$35, 'Personnel Details'!$G$35)))</f>
        <v/>
      </c>
      <c r="MK202" s="59" t="str">
        <f t="shared" si="427"/>
        <v/>
      </c>
      <c r="ML202" s="53"/>
      <c r="MN202" s="78" t="str">
        <f>IF(MN$9="", "", IF(AND(NOT('Personnel Details'!$N$36=""), $B202&gt;='Personnel Details'!$N$36), 'Personnel Details'!$O$36, IF(AND(NOT('Personnel Details'!$I$36=""), $B202&gt;='Personnel Details'!$I$36), 'Personnel Details'!$J$36, 'Personnel Details'!$E$36)))</f>
        <v/>
      </c>
      <c r="MO202" s="59" t="str">
        <f>IF(MN$9="", "", IF(AND(NOT('Personnel Details'!$N$36=""), $B202&gt;='Personnel Details'!$N$36), IF('Personnel Details'!$P$36="","", 'Personnel Details'!$P$36), IF(AND(NOT('Personnel Details'!$I$36=""), $B202&gt;='Personnel Details'!$I$36), IF('Personnel Details'!$K$36="", "", 'Personnel Details'!$K$36), IF('Personnel Details'!$F$36="", "", 'Personnel Details'!$F$36))))</f>
        <v/>
      </c>
      <c r="MP202" s="79" t="str">
        <f>IF(MN$9="", "", IF(AND(NOT('Personnel Details'!$N$36=""), $B202&gt;='Personnel Details'!$N$36), 'Personnel Details'!$Q$36, IF(AND(NOT('Personnel Details'!$I$36=""), $B202&gt;='Personnel Details'!$I$36), 'Personnel Details'!$L$36, 'Personnel Details'!$G$36)))</f>
        <v/>
      </c>
      <c r="MQ202" s="59" t="str">
        <f t="shared" si="428"/>
        <v/>
      </c>
      <c r="MR202" s="53"/>
      <c r="MT202" s="78" t="str">
        <f>IF(MT$9="", "", IF(AND(NOT('Personnel Details'!$N$37=""), $B202&gt;='Personnel Details'!$N$37), 'Personnel Details'!$O$37, IF(AND(NOT('Personnel Details'!$I$37=""), $B202&gt;='Personnel Details'!$I$37), 'Personnel Details'!$J$37, 'Personnel Details'!$E$37)))</f>
        <v/>
      </c>
      <c r="MU202" s="59" t="str">
        <f>IF(MT$9="", "", IF(AND(NOT('Personnel Details'!$N$37=""), $B202&gt;='Personnel Details'!$N$37), IF('Personnel Details'!$P$37="","", 'Personnel Details'!$P$37), IF(AND(NOT('Personnel Details'!$I$37=""), $B202&gt;='Personnel Details'!$I$37), IF('Personnel Details'!$K$37="", "", 'Personnel Details'!$K$37), IF('Personnel Details'!$F$37="", "", 'Personnel Details'!$F$37))))</f>
        <v/>
      </c>
      <c r="MV202" s="79" t="str">
        <f>IF(MT$9="", "", IF(AND(NOT('Personnel Details'!$N$37=""), $B202&gt;='Personnel Details'!$N$37), 'Personnel Details'!$Q$37, IF(AND(NOT('Personnel Details'!$I$37=""), $B202&gt;='Personnel Details'!$I$37), 'Personnel Details'!$L$37, 'Personnel Details'!$G$37)))</f>
        <v/>
      </c>
      <c r="MW202" s="59" t="str">
        <f t="shared" si="429"/>
        <v/>
      </c>
      <c r="MX202" s="53"/>
      <c r="MZ202" s="78" t="str">
        <f>IF(MZ$9="", "", IF(AND(NOT('Personnel Details'!$N$38=""), $B202&gt;='Personnel Details'!$N$38), 'Personnel Details'!$O$38, IF(AND(NOT('Personnel Details'!$I$38=""), $B202&gt;='Personnel Details'!$I$38), 'Personnel Details'!$J$38, 'Personnel Details'!$E$38)))</f>
        <v/>
      </c>
      <c r="NA202" s="59" t="str">
        <f>IF(MZ$9="", "", IF(AND(NOT('Personnel Details'!$N$38=""), $B202&gt;='Personnel Details'!$N$38), IF('Personnel Details'!$P$38="","", 'Personnel Details'!$P$38), IF(AND(NOT('Personnel Details'!$I$38=""), $B202&gt;='Personnel Details'!$I$38), IF('Personnel Details'!$K$38="", "", 'Personnel Details'!$K$38), IF('Personnel Details'!$F$38="", "", 'Personnel Details'!$F$38))))</f>
        <v/>
      </c>
      <c r="NB202" s="79" t="str">
        <f>IF(MZ$9="", "", IF(AND(NOT('Personnel Details'!$N$38=""), $B202&gt;='Personnel Details'!$N$38), 'Personnel Details'!$Q$38, IF(AND(NOT('Personnel Details'!$I$38=""), $B202&gt;='Personnel Details'!$I$38), 'Personnel Details'!$L$38, 'Personnel Details'!$G$38)))</f>
        <v/>
      </c>
      <c r="NC202" s="59" t="str">
        <f t="shared" si="430"/>
        <v/>
      </c>
      <c r="ND202" s="53"/>
      <c r="NF202" s="78" t="str">
        <f>IF(NF$9="", "", IF(AND(NOT('Personnel Details'!$N$39=""), $B202&gt;='Personnel Details'!$N$39), 'Personnel Details'!$O$39, IF(AND(NOT('Personnel Details'!$I$39=""), $B202&gt;='Personnel Details'!$I$39), 'Personnel Details'!$J$39, 'Personnel Details'!$E$39)))</f>
        <v/>
      </c>
      <c r="NG202" s="59" t="str">
        <f>IF(NF$9="", "", IF(AND(NOT('Personnel Details'!$N$39=""), $B202&gt;='Personnel Details'!$N$39), IF('Personnel Details'!$P$39="","", 'Personnel Details'!$P$39), IF(AND(NOT('Personnel Details'!$I$39=""), $B202&gt;='Personnel Details'!$I$39), IF('Personnel Details'!$K$39="", "", 'Personnel Details'!$K$39), IF('Personnel Details'!$F$39="", "", 'Personnel Details'!$F$39))))</f>
        <v/>
      </c>
      <c r="NH202" s="79" t="str">
        <f>IF(NF$9="", "", IF(AND(NOT('Personnel Details'!$N$39=""), $B202&gt;='Personnel Details'!$N$39), 'Personnel Details'!$Q$39, IF(AND(NOT('Personnel Details'!$I$39=""), $B202&gt;='Personnel Details'!$I$39), 'Personnel Details'!$L$39, 'Personnel Details'!$G$39)))</f>
        <v/>
      </c>
      <c r="NI202" s="59" t="str">
        <f t="shared" si="431"/>
        <v/>
      </c>
      <c r="NJ202" s="53"/>
      <c r="NL202" s="78" t="str">
        <f>IF(NL$9="", "", IF(AND(NOT('Personnel Details'!$N$40=""), $B202&gt;='Personnel Details'!$N$40), 'Personnel Details'!$O$40, IF(AND(NOT('Personnel Details'!$I$40=""), $B202&gt;='Personnel Details'!$I$40), 'Personnel Details'!$J$40, 'Personnel Details'!$E$40)))</f>
        <v/>
      </c>
      <c r="NM202" s="59" t="str">
        <f>IF(NL$9="", "", IF(AND(NOT('Personnel Details'!$N$40=""), $B202&gt;='Personnel Details'!$N$40), IF('Personnel Details'!$P$40="","", 'Personnel Details'!$P$40), IF(AND(NOT('Personnel Details'!$I$40=""), $B202&gt;='Personnel Details'!$I$40), IF('Personnel Details'!$K$40="", "", 'Personnel Details'!$K$40), IF('Personnel Details'!$F$40="", "", 'Personnel Details'!$F$40))))</f>
        <v/>
      </c>
      <c r="NN202" s="79" t="str">
        <f>IF(NL$9="", "", IF(AND(NOT('Personnel Details'!$N$40=""), $B202&gt;='Personnel Details'!$N$40), 'Personnel Details'!$Q$40, IF(AND(NOT('Personnel Details'!$I$40=""), $B202&gt;='Personnel Details'!$I$40), 'Personnel Details'!$L$40, 'Personnel Details'!$G$40)))</f>
        <v/>
      </c>
      <c r="NO202" s="59" t="str">
        <f t="shared" si="432"/>
        <v/>
      </c>
      <c r="NP202" s="53"/>
    </row>
    <row r="203" spans="1:380" x14ac:dyDescent="0.25">
      <c r="A203" s="32"/>
      <c r="B203" s="113" t="str">
        <f>IFERROR(IF(B202+1&gt;'Personnel Details'!$U$5, "", B202+1), "")</f>
        <v/>
      </c>
      <c r="C203" s="32"/>
      <c r="D203" s="120"/>
      <c r="E203" s="13" t="str">
        <f t="shared" ref="E203:E266" si="463">IF(OR($B203="", D203=""), "", GW203)</f>
        <v/>
      </c>
      <c r="F203" s="13" t="str">
        <f t="shared" si="342"/>
        <v/>
      </c>
      <c r="G203" s="56" t="str">
        <f t="shared" si="433"/>
        <v/>
      </c>
      <c r="H203" s="16" t="str">
        <f t="shared" si="343"/>
        <v/>
      </c>
      <c r="I203" s="32"/>
      <c r="J203" s="120"/>
      <c r="K203" s="62" t="str">
        <f t="shared" ref="K203:K266" si="464">IF(OR($B203="", J203=""), "", HC203)</f>
        <v/>
      </c>
      <c r="L203" s="62" t="str">
        <f t="shared" si="344"/>
        <v/>
      </c>
      <c r="M203" s="65" t="str">
        <f t="shared" si="434"/>
        <v/>
      </c>
      <c r="N203" s="68" t="str">
        <f t="shared" si="345"/>
        <v/>
      </c>
      <c r="O203" s="32"/>
      <c r="P203" s="120"/>
      <c r="Q203" s="62" t="str">
        <f t="shared" ref="Q203:Q266" si="465">IF(OR($B203="", P203=""), "", HI203)</f>
        <v/>
      </c>
      <c r="R203" s="62" t="str">
        <f t="shared" si="346"/>
        <v/>
      </c>
      <c r="S203" s="65" t="str">
        <f t="shared" si="435"/>
        <v/>
      </c>
      <c r="T203" s="68" t="str">
        <f t="shared" si="347"/>
        <v/>
      </c>
      <c r="U203" s="32"/>
      <c r="V203" s="120"/>
      <c r="W203" s="62" t="str">
        <f t="shared" ref="W203:W266" si="466">IF(OR($B203="", V203=""), "", HO203)</f>
        <v/>
      </c>
      <c r="X203" s="62" t="str">
        <f t="shared" si="348"/>
        <v/>
      </c>
      <c r="Y203" s="65" t="str">
        <f t="shared" si="436"/>
        <v/>
      </c>
      <c r="Z203" s="68" t="str">
        <f t="shared" si="349"/>
        <v/>
      </c>
      <c r="AA203" s="32"/>
      <c r="AB203" s="120"/>
      <c r="AC203" s="62" t="str">
        <f t="shared" ref="AC203:AC266" si="467">IF(OR($B203="", AB203=""), "", HU203)</f>
        <v/>
      </c>
      <c r="AD203" s="62" t="str">
        <f t="shared" si="350"/>
        <v/>
      </c>
      <c r="AE203" s="65" t="str">
        <f t="shared" si="437"/>
        <v/>
      </c>
      <c r="AF203" s="68" t="str">
        <f t="shared" si="351"/>
        <v/>
      </c>
      <c r="AG203" s="32"/>
      <c r="AH203" s="120"/>
      <c r="AI203" s="62" t="str">
        <f t="shared" ref="AI203:AI266" si="468">IF(OR($B203="", AH203=""), "", IA203)</f>
        <v/>
      </c>
      <c r="AJ203" s="62" t="str">
        <f t="shared" si="352"/>
        <v/>
      </c>
      <c r="AK203" s="65" t="str">
        <f t="shared" si="438"/>
        <v/>
      </c>
      <c r="AL203" s="68" t="str">
        <f t="shared" si="353"/>
        <v/>
      </c>
      <c r="AM203" s="32"/>
      <c r="AN203" s="120"/>
      <c r="AO203" s="62" t="str">
        <f t="shared" ref="AO203:AO266" si="469">IF(OR($B203="", AN203=""), "", IG203)</f>
        <v/>
      </c>
      <c r="AP203" s="62" t="str">
        <f t="shared" si="354"/>
        <v/>
      </c>
      <c r="AQ203" s="65" t="str">
        <f t="shared" si="439"/>
        <v/>
      </c>
      <c r="AR203" s="68" t="str">
        <f t="shared" si="355"/>
        <v/>
      </c>
      <c r="AS203" s="32"/>
      <c r="AT203" s="120"/>
      <c r="AU203" s="62" t="str">
        <f t="shared" ref="AU203:AU266" si="470">IF(OR($B203="", AT203=""), "", IM203)</f>
        <v/>
      </c>
      <c r="AV203" s="62" t="str">
        <f t="shared" si="356"/>
        <v/>
      </c>
      <c r="AW203" s="65" t="str">
        <f t="shared" si="440"/>
        <v/>
      </c>
      <c r="AX203" s="68" t="str">
        <f t="shared" si="357"/>
        <v/>
      </c>
      <c r="AY203" s="32"/>
      <c r="AZ203" s="120"/>
      <c r="BA203" s="62" t="str">
        <f t="shared" ref="BA203:BA266" si="471">IF(OR($B203="", AZ203=""), "", IS203)</f>
        <v/>
      </c>
      <c r="BB203" s="62" t="str">
        <f t="shared" si="358"/>
        <v/>
      </c>
      <c r="BC203" s="65" t="str">
        <f t="shared" si="441"/>
        <v/>
      </c>
      <c r="BD203" s="68" t="str">
        <f t="shared" si="359"/>
        <v/>
      </c>
      <c r="BE203" s="32"/>
      <c r="BF203" s="120"/>
      <c r="BG203" s="62" t="str">
        <f t="shared" ref="BG203:BG266" si="472">IF(OR($B203="", BF203=""), "", IY203)</f>
        <v/>
      </c>
      <c r="BH203" s="62" t="str">
        <f t="shared" si="360"/>
        <v/>
      </c>
      <c r="BI203" s="65" t="str">
        <f t="shared" si="442"/>
        <v/>
      </c>
      <c r="BJ203" s="68" t="str">
        <f t="shared" si="361"/>
        <v/>
      </c>
      <c r="BK203" s="32"/>
      <c r="BL203" s="120"/>
      <c r="BM203" s="62" t="str">
        <f t="shared" ref="BM203:BM266" si="473">IF(OR($B203="", BL203=""), "", JE203)</f>
        <v/>
      </c>
      <c r="BN203" s="62" t="str">
        <f t="shared" si="362"/>
        <v/>
      </c>
      <c r="BO203" s="65" t="str">
        <f t="shared" si="443"/>
        <v/>
      </c>
      <c r="BP203" s="68" t="str">
        <f t="shared" si="363"/>
        <v/>
      </c>
      <c r="BQ203" s="32"/>
      <c r="BR203" s="120"/>
      <c r="BS203" s="62" t="str">
        <f t="shared" ref="BS203:BS266" si="474">IF(OR($B203="", BR203=""), "", JK203)</f>
        <v/>
      </c>
      <c r="BT203" s="62" t="str">
        <f t="shared" si="364"/>
        <v/>
      </c>
      <c r="BU203" s="65" t="str">
        <f t="shared" si="444"/>
        <v/>
      </c>
      <c r="BV203" s="68" t="str">
        <f t="shared" si="365"/>
        <v/>
      </c>
      <c r="BW203" s="32"/>
      <c r="BX203" s="120"/>
      <c r="BY203" s="62" t="str">
        <f t="shared" ref="BY203:BY266" si="475">IF(OR($B203="", BX203=""), "", JQ203)</f>
        <v/>
      </c>
      <c r="BZ203" s="62" t="str">
        <f t="shared" si="366"/>
        <v/>
      </c>
      <c r="CA203" s="65" t="str">
        <f t="shared" si="445"/>
        <v/>
      </c>
      <c r="CB203" s="68" t="str">
        <f t="shared" si="367"/>
        <v/>
      </c>
      <c r="CC203" s="32"/>
      <c r="CD203" s="120"/>
      <c r="CE203" s="62" t="str">
        <f t="shared" ref="CE203:CE266" si="476">IF(OR($B203="", CD203=""), "", JW203)</f>
        <v/>
      </c>
      <c r="CF203" s="62" t="str">
        <f t="shared" si="368"/>
        <v/>
      </c>
      <c r="CG203" s="65" t="str">
        <f t="shared" si="446"/>
        <v/>
      </c>
      <c r="CH203" s="68" t="str">
        <f t="shared" si="369"/>
        <v/>
      </c>
      <c r="CI203" s="32"/>
      <c r="CJ203" s="120"/>
      <c r="CK203" s="62" t="str">
        <f t="shared" ref="CK203:CK266" si="477">IF(OR($B203="", CJ203=""), "", KC203)</f>
        <v/>
      </c>
      <c r="CL203" s="62" t="str">
        <f t="shared" si="370"/>
        <v/>
      </c>
      <c r="CM203" s="65" t="str">
        <f t="shared" si="447"/>
        <v/>
      </c>
      <c r="CN203" s="68" t="str">
        <f t="shared" si="371"/>
        <v/>
      </c>
      <c r="CO203" s="32"/>
      <c r="CP203" s="120"/>
      <c r="CQ203" s="62" t="str">
        <f t="shared" ref="CQ203:CQ266" si="478">IF(OR($B203="", CP203=""), "", KI203)</f>
        <v/>
      </c>
      <c r="CR203" s="62" t="str">
        <f t="shared" si="372"/>
        <v/>
      </c>
      <c r="CS203" s="65" t="str">
        <f t="shared" si="448"/>
        <v/>
      </c>
      <c r="CT203" s="68" t="str">
        <f t="shared" si="373"/>
        <v/>
      </c>
      <c r="CU203" s="32"/>
      <c r="CV203" s="120"/>
      <c r="CW203" s="62" t="str">
        <f t="shared" ref="CW203:CW266" si="479">IF(OR($B203="", CV203=""), "", KO203)</f>
        <v/>
      </c>
      <c r="CX203" s="62" t="str">
        <f t="shared" si="374"/>
        <v/>
      </c>
      <c r="CY203" s="65" t="str">
        <f t="shared" si="449"/>
        <v/>
      </c>
      <c r="CZ203" s="68" t="str">
        <f t="shared" si="375"/>
        <v/>
      </c>
      <c r="DA203" s="32"/>
      <c r="DB203" s="120"/>
      <c r="DC203" s="62" t="str">
        <f t="shared" ref="DC203:DC266" si="480">IF(OR($B203="", DB203=""), "", KU203)</f>
        <v/>
      </c>
      <c r="DD203" s="62" t="str">
        <f t="shared" si="376"/>
        <v/>
      </c>
      <c r="DE203" s="65" t="str">
        <f t="shared" si="450"/>
        <v/>
      </c>
      <c r="DF203" s="68" t="str">
        <f t="shared" si="377"/>
        <v/>
      </c>
      <c r="DG203" s="32"/>
      <c r="DH203" s="120"/>
      <c r="DI203" s="62" t="str">
        <f t="shared" ref="DI203:DI266" si="481">IF(OR($B203="", DH203=""), "", LA203)</f>
        <v/>
      </c>
      <c r="DJ203" s="62" t="str">
        <f t="shared" si="378"/>
        <v/>
      </c>
      <c r="DK203" s="65" t="str">
        <f t="shared" si="451"/>
        <v/>
      </c>
      <c r="DL203" s="68" t="str">
        <f t="shared" si="379"/>
        <v/>
      </c>
      <c r="DM203" s="32"/>
      <c r="DN203" s="120"/>
      <c r="DO203" s="62" t="str">
        <f t="shared" ref="DO203:DO266" si="482">IF(OR($B203="", DN203=""), "", LG203)</f>
        <v/>
      </c>
      <c r="DP203" s="62" t="str">
        <f t="shared" si="380"/>
        <v/>
      </c>
      <c r="DQ203" s="65" t="str">
        <f t="shared" si="452"/>
        <v/>
      </c>
      <c r="DR203" s="68" t="str">
        <f t="shared" si="381"/>
        <v/>
      </c>
      <c r="DS203" s="32"/>
      <c r="DT203" s="120"/>
      <c r="DU203" s="62" t="str">
        <f t="shared" ref="DU203:DU266" si="483">IF(OR($B203="", DT203=""), "", LM203)</f>
        <v/>
      </c>
      <c r="DV203" s="62" t="str">
        <f t="shared" si="382"/>
        <v/>
      </c>
      <c r="DW203" s="65" t="str">
        <f t="shared" si="453"/>
        <v/>
      </c>
      <c r="DX203" s="68" t="str">
        <f t="shared" si="383"/>
        <v/>
      </c>
      <c r="DY203" s="32"/>
      <c r="DZ203" s="120"/>
      <c r="EA203" s="62" t="str">
        <f t="shared" ref="EA203:EA266" si="484">IF(OR($B203="", DZ203=""), "", LS203)</f>
        <v/>
      </c>
      <c r="EB203" s="62" t="str">
        <f t="shared" si="384"/>
        <v/>
      </c>
      <c r="EC203" s="65" t="str">
        <f t="shared" si="454"/>
        <v/>
      </c>
      <c r="ED203" s="68" t="str">
        <f t="shared" si="385"/>
        <v/>
      </c>
      <c r="EE203" s="32"/>
      <c r="EF203" s="120"/>
      <c r="EG203" s="62" t="str">
        <f t="shared" ref="EG203:EG266" si="485">IF(OR($B203="", EF203=""), "", LY203)</f>
        <v/>
      </c>
      <c r="EH203" s="62" t="str">
        <f t="shared" si="386"/>
        <v/>
      </c>
      <c r="EI203" s="65" t="str">
        <f t="shared" si="455"/>
        <v/>
      </c>
      <c r="EJ203" s="68" t="str">
        <f t="shared" si="387"/>
        <v/>
      </c>
      <c r="EK203" s="32"/>
      <c r="EL203" s="120"/>
      <c r="EM203" s="62" t="str">
        <f t="shared" ref="EM203:EM266" si="486">IF(OR($B203="", EL203=""), "", ME203)</f>
        <v/>
      </c>
      <c r="EN203" s="62" t="str">
        <f t="shared" si="388"/>
        <v/>
      </c>
      <c r="EO203" s="65" t="str">
        <f t="shared" si="456"/>
        <v/>
      </c>
      <c r="EP203" s="68" t="str">
        <f t="shared" si="389"/>
        <v/>
      </c>
      <c r="EQ203" s="32"/>
      <c r="ER203" s="120"/>
      <c r="ES203" s="62" t="str">
        <f t="shared" ref="ES203:ES266" si="487">IF(OR($B203="", ER203=""), "", MK203)</f>
        <v/>
      </c>
      <c r="ET203" s="62" t="str">
        <f t="shared" si="390"/>
        <v/>
      </c>
      <c r="EU203" s="65" t="str">
        <f t="shared" si="457"/>
        <v/>
      </c>
      <c r="EV203" s="68" t="str">
        <f t="shared" si="391"/>
        <v/>
      </c>
      <c r="EW203" s="32"/>
      <c r="EX203" s="120"/>
      <c r="EY203" s="62" t="str">
        <f t="shared" ref="EY203:EY266" si="488">IF(OR($B203="", EX203=""), "", MQ203)</f>
        <v/>
      </c>
      <c r="EZ203" s="62" t="str">
        <f t="shared" si="392"/>
        <v/>
      </c>
      <c r="FA203" s="65" t="str">
        <f t="shared" si="458"/>
        <v/>
      </c>
      <c r="FB203" s="68" t="str">
        <f t="shared" si="393"/>
        <v/>
      </c>
      <c r="FC203" s="32"/>
      <c r="FD203" s="120"/>
      <c r="FE203" s="62" t="str">
        <f t="shared" ref="FE203:FE266" si="489">IF(OR($B203="", FD203=""), "", MW203)</f>
        <v/>
      </c>
      <c r="FF203" s="62" t="str">
        <f t="shared" si="394"/>
        <v/>
      </c>
      <c r="FG203" s="65" t="str">
        <f t="shared" si="459"/>
        <v/>
      </c>
      <c r="FH203" s="68" t="str">
        <f t="shared" si="395"/>
        <v/>
      </c>
      <c r="FI203" s="32"/>
      <c r="FJ203" s="120"/>
      <c r="FK203" s="62" t="str">
        <f t="shared" ref="FK203:FK266" si="490">IF(OR($B203="", FJ203=""), "", NC203)</f>
        <v/>
      </c>
      <c r="FL203" s="62" t="str">
        <f t="shared" si="396"/>
        <v/>
      </c>
      <c r="FM203" s="65" t="str">
        <f t="shared" si="460"/>
        <v/>
      </c>
      <c r="FN203" s="68" t="str">
        <f t="shared" si="397"/>
        <v/>
      </c>
      <c r="FO203" s="32"/>
      <c r="FP203" s="120"/>
      <c r="FQ203" s="62" t="str">
        <f t="shared" ref="FQ203:FQ266" si="491">IF(OR($B203="", FP203=""), "", NI203)</f>
        <v/>
      </c>
      <c r="FR203" s="62" t="str">
        <f t="shared" si="398"/>
        <v/>
      </c>
      <c r="FS203" s="65" t="str">
        <f t="shared" si="461"/>
        <v/>
      </c>
      <c r="FT203" s="68" t="str">
        <f t="shared" si="399"/>
        <v/>
      </c>
      <c r="FU203" s="32"/>
      <c r="FV203" s="120"/>
      <c r="FW203" s="62" t="str">
        <f t="shared" ref="FW203:FW266" si="492">IF(OR($B203="", FV203=""), "", NO203)</f>
        <v/>
      </c>
      <c r="FX203" s="62" t="str">
        <f t="shared" si="400"/>
        <v/>
      </c>
      <c r="FY203" s="65" t="str">
        <f t="shared" si="462"/>
        <v/>
      </c>
      <c r="FZ203" s="68" t="str">
        <f t="shared" si="401"/>
        <v/>
      </c>
      <c r="GA203" s="32"/>
      <c r="GC203" s="7" t="str">
        <f t="shared" si="402"/>
        <v/>
      </c>
      <c r="GD203" s="7" t="str">
        <f t="shared" ref="GD203:GD266" ca="1" si="493">IF($B203=TODAY(), $GD$6, IF(COUNTIF($GI$22:$GI$37, $B203)&gt;0, $GD$7, IF(OR(TEXT($B203, "ddd")="Sat", TEXT($B203, "ddd")="Sun"), $GD$8, "")))</f>
        <v/>
      </c>
      <c r="GT203" s="71" t="str">
        <f>IF(GT$9="", "", IF(AND(NOT('Personnel Details'!$N$11=""), $B203&gt;='Personnel Details'!$N$11), 'Personnel Details'!$O$11, IF(AND(NOT('Personnel Details'!$I$11=""), $B203&gt;='Personnel Details'!$I$11), 'Personnel Details'!$J$11, 'Personnel Details'!$E$11)))</f>
        <v/>
      </c>
      <c r="GU203" s="59" t="str">
        <f>IF(GT$9="", "", IF(AND(NOT('Personnel Details'!$N$11=""), $B203&gt;='Personnel Details'!$N$11), IF('Personnel Details'!$P$11="","", 'Personnel Details'!$P$11), IF(AND(NOT('Personnel Details'!$I$11=""), $B203&gt;='Personnel Details'!$I$11), IF('Personnel Details'!$K$11="", "", 'Personnel Details'!$K$11), IF('Personnel Details'!$F$11="", "", 'Personnel Details'!$F$11))))</f>
        <v/>
      </c>
      <c r="GV203" s="74" t="str">
        <f>IF(GT$9="", "", IF(AND(NOT('Personnel Details'!$N$11=""), $B203&gt;='Personnel Details'!$N$11), 'Personnel Details'!$Q$11, IF(AND(NOT('Personnel Details'!$I$11=""), $B203&gt;='Personnel Details'!$I$11), 'Personnel Details'!$L$11, 'Personnel Details'!$G$11)))</f>
        <v/>
      </c>
      <c r="GW203" s="59" t="str">
        <f t="shared" si="403"/>
        <v/>
      </c>
      <c r="GX203" s="53"/>
      <c r="GZ203" s="78" t="str">
        <f>IF(GZ$9="", "", IF(AND(NOT('Personnel Details'!$N$12=""), $B203&gt;='Personnel Details'!$N$12), 'Personnel Details'!$O$12, IF(AND(NOT('Personnel Details'!$I$12=""), $B203&gt;='Personnel Details'!$I$12), 'Personnel Details'!$J$12, 'Personnel Details'!$E$12)))</f>
        <v/>
      </c>
      <c r="HA203" s="59" t="str">
        <f>IF(GZ$9="", "", IF(AND(NOT('Personnel Details'!$N$12=""), $B203&gt;='Personnel Details'!$N$12), IF('Personnel Details'!$P$12="","", 'Personnel Details'!$P$12), IF(AND(NOT('Personnel Details'!$I$12=""), $B203&gt;='Personnel Details'!$I$12), IF('Personnel Details'!$K$12="", "", 'Personnel Details'!$K$12), IF('Personnel Details'!$F$12="", "", 'Personnel Details'!$F$12))))</f>
        <v/>
      </c>
      <c r="HB203" s="79" t="str">
        <f>IF(GZ$9="", "", IF(AND(NOT('Personnel Details'!$N$12=""), $B203&gt;='Personnel Details'!$N$12), 'Personnel Details'!$Q$12, IF(AND(NOT('Personnel Details'!$I$12=""), $B203&gt;='Personnel Details'!$I$12), 'Personnel Details'!$L$12, 'Personnel Details'!$G$12)))</f>
        <v/>
      </c>
      <c r="HC203" s="59" t="str">
        <f t="shared" si="404"/>
        <v/>
      </c>
      <c r="HD203" s="53"/>
      <c r="HF203" s="78" t="str">
        <f>IF(HF$9="", "", IF(AND(NOT('Personnel Details'!$N$13=""), $B203&gt;='Personnel Details'!$N$13), 'Personnel Details'!$O$13, IF(AND(NOT('Personnel Details'!$I$13=""), $B203&gt;='Personnel Details'!$I$13), 'Personnel Details'!$J$13, 'Personnel Details'!$E$13)))</f>
        <v/>
      </c>
      <c r="HG203" s="59" t="str">
        <f>IF(HF$9="", "", IF(AND(NOT('Personnel Details'!$N$13=""), $B203&gt;='Personnel Details'!$N$13), IF('Personnel Details'!$P$13="","", 'Personnel Details'!$P$13), IF(AND(NOT('Personnel Details'!$I$13=""), $B203&gt;='Personnel Details'!$I$13), IF('Personnel Details'!$K$13="", "", 'Personnel Details'!$K$13), IF('Personnel Details'!$F$13="", "", 'Personnel Details'!$F$13))))</f>
        <v/>
      </c>
      <c r="HH203" s="79" t="str">
        <f>IF(HF$9="", "", IF(AND(NOT('Personnel Details'!$N$13=""), $B203&gt;='Personnel Details'!$N$13), 'Personnel Details'!$Q$13, IF(AND(NOT('Personnel Details'!$I$13=""), $B203&gt;='Personnel Details'!$I$13), 'Personnel Details'!$L$13, 'Personnel Details'!$G$13)))</f>
        <v/>
      </c>
      <c r="HI203" s="59" t="str">
        <f t="shared" si="405"/>
        <v/>
      </c>
      <c r="HJ203" s="53"/>
      <c r="HL203" s="78" t="str">
        <f>IF(HL$9="", "", IF(AND(NOT('Personnel Details'!$N$14=""), $B203&gt;='Personnel Details'!$N$14), 'Personnel Details'!$O$14, IF(AND(NOT('Personnel Details'!$I$14=""), $B203&gt;='Personnel Details'!$I$14), 'Personnel Details'!$J$14, 'Personnel Details'!$E$14)))</f>
        <v/>
      </c>
      <c r="HM203" s="59" t="str">
        <f>IF(HL$9="", "", IF(AND(NOT('Personnel Details'!$N$14=""), $B203&gt;='Personnel Details'!$N$14), IF('Personnel Details'!$P$14="","", 'Personnel Details'!$P$14), IF(AND(NOT('Personnel Details'!$I$14=""), $B203&gt;='Personnel Details'!$I$14), IF('Personnel Details'!$K$14="", "", 'Personnel Details'!$K$14), IF('Personnel Details'!$F$14="", "", 'Personnel Details'!$F$14))))</f>
        <v/>
      </c>
      <c r="HN203" s="79" t="str">
        <f>IF(HL$9="", "", IF(AND(NOT('Personnel Details'!$N$14=""), $B203&gt;='Personnel Details'!$N$14), 'Personnel Details'!$Q$14, IF(AND(NOT('Personnel Details'!$I$14=""), $B203&gt;='Personnel Details'!$I$14), 'Personnel Details'!$L$14, 'Personnel Details'!$G$14)))</f>
        <v/>
      </c>
      <c r="HO203" s="59" t="str">
        <f t="shared" si="406"/>
        <v/>
      </c>
      <c r="HP203" s="53"/>
      <c r="HR203" s="78" t="str">
        <f>IF(HR$9="", "", IF(AND(NOT('Personnel Details'!$N$15=""), $B203&gt;='Personnel Details'!$N$15), 'Personnel Details'!$O$15, IF(AND(NOT('Personnel Details'!$I$15=""), $B203&gt;='Personnel Details'!$I$15), 'Personnel Details'!$J$15, 'Personnel Details'!$E$15)))</f>
        <v/>
      </c>
      <c r="HS203" s="59" t="str">
        <f>IF(HR$9="", "", IF(AND(NOT('Personnel Details'!$N$15=""), $B203&gt;='Personnel Details'!$N$15), IF('Personnel Details'!$P$15="","", 'Personnel Details'!$P$15), IF(AND(NOT('Personnel Details'!$I$15=""), $B203&gt;='Personnel Details'!$I$15), IF('Personnel Details'!$K$15="", "", 'Personnel Details'!$K$15), IF('Personnel Details'!$F$15="", "", 'Personnel Details'!$F$15))))</f>
        <v/>
      </c>
      <c r="HT203" s="79" t="str">
        <f>IF(HR$9="", "", IF(AND(NOT('Personnel Details'!$N$15=""), $B203&gt;='Personnel Details'!$N$15), 'Personnel Details'!$Q$15, IF(AND(NOT('Personnel Details'!$I$15=""), $B203&gt;='Personnel Details'!$I$15), 'Personnel Details'!$L$15, 'Personnel Details'!$G$15)))</f>
        <v/>
      </c>
      <c r="HU203" s="59" t="str">
        <f t="shared" si="407"/>
        <v/>
      </c>
      <c r="HV203" s="53"/>
      <c r="HX203" s="78" t="str">
        <f>IF(HX$9="", "", IF(AND(NOT('Personnel Details'!$N$16=""), $B203&gt;='Personnel Details'!$N$16), 'Personnel Details'!$O$16, IF(AND(NOT('Personnel Details'!$I$16=""), $B203&gt;='Personnel Details'!$I$16), 'Personnel Details'!$J$16, 'Personnel Details'!$E$16)))</f>
        <v/>
      </c>
      <c r="HY203" s="59" t="str">
        <f>IF(HX$9="", "", IF(AND(NOT('Personnel Details'!$N$16=""), $B203&gt;='Personnel Details'!$N$16), IF('Personnel Details'!$P$16="","", 'Personnel Details'!$P$16), IF(AND(NOT('Personnel Details'!$I$16=""), $B203&gt;='Personnel Details'!$I$16), IF('Personnel Details'!$K$16="", "", 'Personnel Details'!$K$16), IF('Personnel Details'!$F$16="", "", 'Personnel Details'!$F$16))))</f>
        <v/>
      </c>
      <c r="HZ203" s="79" t="str">
        <f>IF(HX$9="", "", IF(AND(NOT('Personnel Details'!$N$16=""), $B203&gt;='Personnel Details'!$N$16), 'Personnel Details'!$Q$16, IF(AND(NOT('Personnel Details'!$I$16=""), $B203&gt;='Personnel Details'!$I$16), 'Personnel Details'!$L$16, 'Personnel Details'!$G$16)))</f>
        <v/>
      </c>
      <c r="IA203" s="59" t="str">
        <f t="shared" si="408"/>
        <v/>
      </c>
      <c r="IB203" s="53"/>
      <c r="ID203" s="78" t="str">
        <f>IF(ID$9="", "", IF(AND(NOT('Personnel Details'!$N$17=""), $B203&gt;='Personnel Details'!$N$17), 'Personnel Details'!$O$17, IF(AND(NOT('Personnel Details'!$I$17=""), $B203&gt;='Personnel Details'!$I$17), 'Personnel Details'!$J$17, 'Personnel Details'!$E$17)))</f>
        <v/>
      </c>
      <c r="IE203" s="59" t="str">
        <f>IF(ID$9="", "", IF(AND(NOT('Personnel Details'!$N$17=""), $B203&gt;='Personnel Details'!$N$17), IF('Personnel Details'!$P$17="","", 'Personnel Details'!$P$17), IF(AND(NOT('Personnel Details'!$I$17=""), $B203&gt;='Personnel Details'!$I$17), IF('Personnel Details'!$K$17="", "", 'Personnel Details'!$K$17), IF('Personnel Details'!$F$17="", "", 'Personnel Details'!$F$17))))</f>
        <v/>
      </c>
      <c r="IF203" s="79" t="str">
        <f>IF(ID$9="", "", IF(AND(NOT('Personnel Details'!$N$17=""), $B203&gt;='Personnel Details'!$N$17), 'Personnel Details'!$Q$17, IF(AND(NOT('Personnel Details'!$I$17=""), $B203&gt;='Personnel Details'!$I$17), 'Personnel Details'!$L$17, 'Personnel Details'!$G$17)))</f>
        <v/>
      </c>
      <c r="IG203" s="59" t="str">
        <f t="shared" si="409"/>
        <v/>
      </c>
      <c r="IH203" s="53"/>
      <c r="IJ203" s="78" t="str">
        <f>IF(IJ$9="", "", IF(AND(NOT('Personnel Details'!$N$18=""), $B203&gt;='Personnel Details'!$N$18), 'Personnel Details'!$O$18, IF(AND(NOT('Personnel Details'!$I$18=""), $B203&gt;='Personnel Details'!$I$18), 'Personnel Details'!$J$18, 'Personnel Details'!$E$18)))</f>
        <v/>
      </c>
      <c r="IK203" s="59" t="str">
        <f>IF(IJ$9="", "", IF(AND(NOT('Personnel Details'!$N$18=""), $B203&gt;='Personnel Details'!$N$18), IF('Personnel Details'!$P$18="","", 'Personnel Details'!$P$18), IF(AND(NOT('Personnel Details'!$I$18=""), $B203&gt;='Personnel Details'!$I$18), IF('Personnel Details'!$K$18="", "", 'Personnel Details'!$K$18), IF('Personnel Details'!$F$18="", "", 'Personnel Details'!$F$18))))</f>
        <v/>
      </c>
      <c r="IL203" s="79" t="str">
        <f>IF(IJ$9="", "", IF(AND(NOT('Personnel Details'!$N$18=""), $B203&gt;='Personnel Details'!$N$18), 'Personnel Details'!$Q$18, IF(AND(NOT('Personnel Details'!$I$18=""), $B203&gt;='Personnel Details'!$I$18), 'Personnel Details'!$L$18, 'Personnel Details'!$G$18)))</f>
        <v/>
      </c>
      <c r="IM203" s="59" t="str">
        <f t="shared" si="410"/>
        <v/>
      </c>
      <c r="IN203" s="53"/>
      <c r="IP203" s="78" t="str">
        <f>IF(IP$9="", "", IF(AND(NOT('Personnel Details'!$N$19=""), $B203&gt;='Personnel Details'!$N$19), 'Personnel Details'!$O$19, IF(AND(NOT('Personnel Details'!$I$19=""), $B203&gt;='Personnel Details'!$I$19), 'Personnel Details'!$J$19, 'Personnel Details'!$E$19)))</f>
        <v/>
      </c>
      <c r="IQ203" s="59" t="str">
        <f>IF(IP$9="", "", IF(AND(NOT('Personnel Details'!$N$19=""), $B203&gt;='Personnel Details'!$N$19), IF('Personnel Details'!$P$19="","", 'Personnel Details'!$P$19), IF(AND(NOT('Personnel Details'!$I$19=""), $B203&gt;='Personnel Details'!$I$19), IF('Personnel Details'!$K$19="", "", 'Personnel Details'!$K$19), IF('Personnel Details'!$F$19="", "", 'Personnel Details'!$F$19))))</f>
        <v/>
      </c>
      <c r="IR203" s="79" t="str">
        <f>IF(IP$9="", "", IF(AND(NOT('Personnel Details'!$N$19=""), $B203&gt;='Personnel Details'!$N$19), 'Personnel Details'!$Q$19, IF(AND(NOT('Personnel Details'!$I$19=""), $B203&gt;='Personnel Details'!$I$19), 'Personnel Details'!$L$19, 'Personnel Details'!$G$19)))</f>
        <v/>
      </c>
      <c r="IS203" s="59" t="str">
        <f t="shared" si="411"/>
        <v/>
      </c>
      <c r="IT203" s="53"/>
      <c r="IV203" s="78" t="str">
        <f>IF(IV$9="", "", IF(AND(NOT('Personnel Details'!$N$20=""), $B203&gt;='Personnel Details'!$N$20), 'Personnel Details'!$O$20, IF(AND(NOT('Personnel Details'!$I$20=""), $B203&gt;='Personnel Details'!$I$20), 'Personnel Details'!$J$20, 'Personnel Details'!$E$20)))</f>
        <v/>
      </c>
      <c r="IW203" s="59" t="str">
        <f>IF(IV$9="", "", IF(AND(NOT('Personnel Details'!$N$20=""), $B203&gt;='Personnel Details'!$N$20), IF('Personnel Details'!$P$20="","", 'Personnel Details'!$P$20), IF(AND(NOT('Personnel Details'!$I$20=""), $B203&gt;='Personnel Details'!$I$20), IF('Personnel Details'!$K$20="", "", 'Personnel Details'!$K$20), IF('Personnel Details'!$F$20="", "", 'Personnel Details'!$F$20))))</f>
        <v/>
      </c>
      <c r="IX203" s="79" t="str">
        <f>IF(IV$9="", "", IF(AND(NOT('Personnel Details'!$N$20=""), $B203&gt;='Personnel Details'!$N$20), 'Personnel Details'!$Q$20, IF(AND(NOT('Personnel Details'!$I$20=""), $B203&gt;='Personnel Details'!$I$20), 'Personnel Details'!$L$20, 'Personnel Details'!$G$20)))</f>
        <v/>
      </c>
      <c r="IY203" s="59" t="str">
        <f t="shared" si="412"/>
        <v/>
      </c>
      <c r="IZ203" s="53"/>
      <c r="JB203" s="78" t="str">
        <f>IF(JB$9="", "", IF(AND(NOT('Personnel Details'!$N$21=""), $B203&gt;='Personnel Details'!$N$21), 'Personnel Details'!$O$21, IF(AND(NOT('Personnel Details'!$I$21=""), $B203&gt;='Personnel Details'!$I$21), 'Personnel Details'!$J$21, 'Personnel Details'!$E$21)))</f>
        <v/>
      </c>
      <c r="JC203" s="59" t="str">
        <f>IF(JB$9="", "", IF(AND(NOT('Personnel Details'!$N$21=""), $B203&gt;='Personnel Details'!$N$21), IF('Personnel Details'!$P$21="","", 'Personnel Details'!$P$21), IF(AND(NOT('Personnel Details'!$I$21=""), $B203&gt;='Personnel Details'!$I$21), IF('Personnel Details'!$K$21="", "", 'Personnel Details'!$K$21), IF('Personnel Details'!$F$21="", "", 'Personnel Details'!$F$21))))</f>
        <v/>
      </c>
      <c r="JD203" s="79" t="str">
        <f>IF(JB$9="", "", IF(AND(NOT('Personnel Details'!$N$21=""), $B203&gt;='Personnel Details'!$N$21), 'Personnel Details'!$Q$21, IF(AND(NOT('Personnel Details'!$I$21=""), $B203&gt;='Personnel Details'!$I$21), 'Personnel Details'!$L$21, 'Personnel Details'!$G$21)))</f>
        <v/>
      </c>
      <c r="JE203" s="59" t="str">
        <f t="shared" si="413"/>
        <v/>
      </c>
      <c r="JF203" s="53"/>
      <c r="JH203" s="78" t="str">
        <f>IF(JH$9="", "", IF(AND(NOT('Personnel Details'!$N$22=""), $B203&gt;='Personnel Details'!$N$22), 'Personnel Details'!$O$22, IF(AND(NOT('Personnel Details'!$I$22=""), $B203&gt;='Personnel Details'!$I$22), 'Personnel Details'!$J$22, 'Personnel Details'!$E$22)))</f>
        <v/>
      </c>
      <c r="JI203" s="59" t="str">
        <f>IF(JH$9="", "", IF(AND(NOT('Personnel Details'!$N$22=""), $B203&gt;='Personnel Details'!$N$22), IF('Personnel Details'!$P$22="","", 'Personnel Details'!$P$22), IF(AND(NOT('Personnel Details'!$I$22=""), $B203&gt;='Personnel Details'!$I$22), IF('Personnel Details'!$K$22="", "", 'Personnel Details'!$K$22), IF('Personnel Details'!$F$22="", "", 'Personnel Details'!$F$22))))</f>
        <v/>
      </c>
      <c r="JJ203" s="79" t="str">
        <f>IF(JH$9="", "", IF(AND(NOT('Personnel Details'!$N$22=""), $B203&gt;='Personnel Details'!$N$22), 'Personnel Details'!$Q$22, IF(AND(NOT('Personnel Details'!$I$22=""), $B203&gt;='Personnel Details'!$I$22), 'Personnel Details'!$L$22, 'Personnel Details'!$G$22)))</f>
        <v/>
      </c>
      <c r="JK203" s="59" t="str">
        <f t="shared" si="414"/>
        <v/>
      </c>
      <c r="JL203" s="53"/>
      <c r="JN203" s="78" t="str">
        <f>IF(JN$9="", "", IF(AND(NOT('Personnel Details'!$N$23=""), $B203&gt;='Personnel Details'!$N$23), 'Personnel Details'!$O$23, IF(AND(NOT('Personnel Details'!$I$23=""), $B203&gt;='Personnel Details'!$I$23), 'Personnel Details'!$J$23, 'Personnel Details'!$E$23)))</f>
        <v/>
      </c>
      <c r="JO203" s="59" t="str">
        <f>IF(JN$9="", "", IF(AND(NOT('Personnel Details'!$N$23=""), $B203&gt;='Personnel Details'!$N$23), IF('Personnel Details'!$P$23="","", 'Personnel Details'!$P$23), IF(AND(NOT('Personnel Details'!$I$23=""), $B203&gt;='Personnel Details'!$I$23), IF('Personnel Details'!$K$23="", "", 'Personnel Details'!$K$23), IF('Personnel Details'!$F$23="", "", 'Personnel Details'!$F$23))))</f>
        <v/>
      </c>
      <c r="JP203" s="79" t="str">
        <f>IF(JN$9="", "", IF(AND(NOT('Personnel Details'!$N$23=""), $B203&gt;='Personnel Details'!$N$23), 'Personnel Details'!$Q$23, IF(AND(NOT('Personnel Details'!$I$23=""), $B203&gt;='Personnel Details'!$I$23), 'Personnel Details'!$L$23, 'Personnel Details'!$G$23)))</f>
        <v/>
      </c>
      <c r="JQ203" s="59" t="str">
        <f t="shared" si="415"/>
        <v/>
      </c>
      <c r="JR203" s="53"/>
      <c r="JT203" s="78" t="str">
        <f>IF(JT$9="", "", IF(AND(NOT('Personnel Details'!$N$24=""), $B203&gt;='Personnel Details'!$N$24), 'Personnel Details'!$O$24, IF(AND(NOT('Personnel Details'!$I$24=""), $B203&gt;='Personnel Details'!$I$24), 'Personnel Details'!$J$24, 'Personnel Details'!$E$24)))</f>
        <v/>
      </c>
      <c r="JU203" s="59" t="str">
        <f>IF(JT$9="", "", IF(AND(NOT('Personnel Details'!$N$24=""), $B203&gt;='Personnel Details'!$N$24), IF('Personnel Details'!$P$24="","", 'Personnel Details'!$P$24), IF(AND(NOT('Personnel Details'!$I$24=""), $B203&gt;='Personnel Details'!$I$24), IF('Personnel Details'!$K$24="", "", 'Personnel Details'!$K$24), IF('Personnel Details'!$F$24="", "", 'Personnel Details'!$F$24))))</f>
        <v/>
      </c>
      <c r="JV203" s="79" t="str">
        <f>IF(JT$9="", "", IF(AND(NOT('Personnel Details'!$N$24=""), $B203&gt;='Personnel Details'!$N$24), 'Personnel Details'!$Q$24, IF(AND(NOT('Personnel Details'!$I$24=""), $B203&gt;='Personnel Details'!$I$24), 'Personnel Details'!$L$24, 'Personnel Details'!$G$24)))</f>
        <v/>
      </c>
      <c r="JW203" s="59" t="str">
        <f t="shared" si="416"/>
        <v/>
      </c>
      <c r="JX203" s="53"/>
      <c r="JZ203" s="78" t="str">
        <f>IF(JZ$9="", "", IF(AND(NOT('Personnel Details'!$N$25=""), $B203&gt;='Personnel Details'!$N$25), 'Personnel Details'!$O$25, IF(AND(NOT('Personnel Details'!$I$25=""), $B203&gt;='Personnel Details'!$I$25), 'Personnel Details'!$J$25, 'Personnel Details'!$E$25)))</f>
        <v/>
      </c>
      <c r="KA203" s="59" t="str">
        <f>IF(JZ$9="", "", IF(AND(NOT('Personnel Details'!$N$25=""), $B203&gt;='Personnel Details'!$N$25), IF('Personnel Details'!$P$25="","", 'Personnel Details'!$P$25), IF(AND(NOT('Personnel Details'!$I$25=""), $B203&gt;='Personnel Details'!$I$25), IF('Personnel Details'!$K$25="", "", 'Personnel Details'!$K$25), IF('Personnel Details'!$F$25="", "", 'Personnel Details'!$F$25))))</f>
        <v/>
      </c>
      <c r="KB203" s="79" t="str">
        <f>IF(JZ$9="", "", IF(AND(NOT('Personnel Details'!$N$25=""), $B203&gt;='Personnel Details'!$N$25), 'Personnel Details'!$Q$25, IF(AND(NOT('Personnel Details'!$I$25=""), $B203&gt;='Personnel Details'!$I$25), 'Personnel Details'!$L$25, 'Personnel Details'!$G$25)))</f>
        <v/>
      </c>
      <c r="KC203" s="59" t="str">
        <f t="shared" si="417"/>
        <v/>
      </c>
      <c r="KD203" s="53"/>
      <c r="KF203" s="78" t="str">
        <f>IF(KF$9="", "", IF(AND(NOT('Personnel Details'!$N$26=""), $B203&gt;='Personnel Details'!$N$26), 'Personnel Details'!$O$26, IF(AND(NOT('Personnel Details'!$I$26=""), $B203&gt;='Personnel Details'!$I$26), 'Personnel Details'!$J$26, 'Personnel Details'!$E$26)))</f>
        <v/>
      </c>
      <c r="KG203" s="59" t="str">
        <f>IF(KF$9="", "", IF(AND(NOT('Personnel Details'!$N$26=""), $B203&gt;='Personnel Details'!$N$26), IF('Personnel Details'!$P$26="","", 'Personnel Details'!$P$26), IF(AND(NOT('Personnel Details'!$I$26=""), $B203&gt;='Personnel Details'!$I$26), IF('Personnel Details'!$K$26="", "", 'Personnel Details'!$K$26), IF('Personnel Details'!$F$26="", "", 'Personnel Details'!$F$26))))</f>
        <v/>
      </c>
      <c r="KH203" s="79" t="str">
        <f>IF(KF$9="", "", IF(AND(NOT('Personnel Details'!$N$26=""), $B203&gt;='Personnel Details'!$N$26), 'Personnel Details'!$Q$26, IF(AND(NOT('Personnel Details'!$I$26=""), $B203&gt;='Personnel Details'!$I$26), 'Personnel Details'!$L$26, 'Personnel Details'!$G$26)))</f>
        <v/>
      </c>
      <c r="KI203" s="59" t="str">
        <f t="shared" si="418"/>
        <v/>
      </c>
      <c r="KJ203" s="53"/>
      <c r="KL203" s="78" t="str">
        <f>IF(KL$9="", "", IF(AND(NOT('Personnel Details'!$N$27=""), $B203&gt;='Personnel Details'!$N$27), 'Personnel Details'!$O$27, IF(AND(NOT('Personnel Details'!$I$27=""), $B203&gt;='Personnel Details'!$I$27), 'Personnel Details'!$J$27, 'Personnel Details'!$E$27)))</f>
        <v/>
      </c>
      <c r="KM203" s="59" t="str">
        <f>IF(KL$9="", "", IF(AND(NOT('Personnel Details'!$N$27=""), $B203&gt;='Personnel Details'!$N$27), IF('Personnel Details'!$P$27="","", 'Personnel Details'!$P$27), IF(AND(NOT('Personnel Details'!$I$27=""), $B203&gt;='Personnel Details'!$I$27), IF('Personnel Details'!$K$27="", "", 'Personnel Details'!$K$27), IF('Personnel Details'!$F$27="", "", 'Personnel Details'!$F$27))))</f>
        <v/>
      </c>
      <c r="KN203" s="79" t="str">
        <f>IF(KL$9="", "", IF(AND(NOT('Personnel Details'!$N$27=""), $B203&gt;='Personnel Details'!$N$27), 'Personnel Details'!$Q$27, IF(AND(NOT('Personnel Details'!$I$27=""), $B203&gt;='Personnel Details'!$I$27), 'Personnel Details'!$L$27, 'Personnel Details'!$G$27)))</f>
        <v/>
      </c>
      <c r="KO203" s="59" t="str">
        <f t="shared" si="419"/>
        <v/>
      </c>
      <c r="KP203" s="53"/>
      <c r="KR203" s="78" t="str">
        <f>IF(KR$9="", "", IF(AND(NOT('Personnel Details'!$N$28=""), $B203&gt;='Personnel Details'!$N$28), 'Personnel Details'!$O$28, IF(AND(NOT('Personnel Details'!$I$28=""), $B203&gt;='Personnel Details'!$I$28), 'Personnel Details'!$J$28, 'Personnel Details'!$E$28)))</f>
        <v/>
      </c>
      <c r="KS203" s="59" t="str">
        <f>IF(KR$9="", "", IF(AND(NOT('Personnel Details'!$N$28=""), $B203&gt;='Personnel Details'!$N$28), IF('Personnel Details'!$P$28="","", 'Personnel Details'!$P$28), IF(AND(NOT('Personnel Details'!$I$28=""), $B203&gt;='Personnel Details'!$I$28), IF('Personnel Details'!$K$28="", "", 'Personnel Details'!$K$28), IF('Personnel Details'!$F$28="", "", 'Personnel Details'!$F$28))))</f>
        <v/>
      </c>
      <c r="KT203" s="79" t="str">
        <f>IF(KR$9="", "", IF(AND(NOT('Personnel Details'!$N$28=""), $B203&gt;='Personnel Details'!$N$28), 'Personnel Details'!$Q$28, IF(AND(NOT('Personnel Details'!$I$28=""), $B203&gt;='Personnel Details'!$I$28), 'Personnel Details'!$L$28, 'Personnel Details'!$G$28)))</f>
        <v/>
      </c>
      <c r="KU203" s="59" t="str">
        <f t="shared" si="420"/>
        <v/>
      </c>
      <c r="KV203" s="53"/>
      <c r="KX203" s="78" t="str">
        <f>IF(KX$9="", "", IF(AND(NOT('Personnel Details'!$N$29=""), $B203&gt;='Personnel Details'!$N$29), 'Personnel Details'!$O$29, IF(AND(NOT('Personnel Details'!$I$29=""), $B203&gt;='Personnel Details'!$I$29), 'Personnel Details'!$J$29, 'Personnel Details'!$E$29)))</f>
        <v/>
      </c>
      <c r="KY203" s="59" t="str">
        <f>IF(KX$9="", "", IF(AND(NOT('Personnel Details'!$N$29=""), $B203&gt;='Personnel Details'!$N$29), IF('Personnel Details'!$P$29="","", 'Personnel Details'!$P$29), IF(AND(NOT('Personnel Details'!$I$29=""), $B203&gt;='Personnel Details'!$I$29), IF('Personnel Details'!$K$29="", "", 'Personnel Details'!$K$29), IF('Personnel Details'!$F$29="", "", 'Personnel Details'!$F$29))))</f>
        <v/>
      </c>
      <c r="KZ203" s="79" t="str">
        <f>IF(KX$9="", "", IF(AND(NOT('Personnel Details'!$N$29=""), $B203&gt;='Personnel Details'!$N$29), 'Personnel Details'!$Q$29, IF(AND(NOT('Personnel Details'!$I$29=""), $B203&gt;='Personnel Details'!$I$29), 'Personnel Details'!$L$29, 'Personnel Details'!$G$29)))</f>
        <v/>
      </c>
      <c r="LA203" s="59" t="str">
        <f t="shared" si="421"/>
        <v/>
      </c>
      <c r="LB203" s="53"/>
      <c r="LD203" s="78" t="str">
        <f>IF(LD$9="", "", IF(AND(NOT('Personnel Details'!$N$30=""), $B203&gt;='Personnel Details'!$N$30), 'Personnel Details'!$O$30, IF(AND(NOT('Personnel Details'!$I$30=""), $B203&gt;='Personnel Details'!$I$30), 'Personnel Details'!$J$30, 'Personnel Details'!$E$30)))</f>
        <v/>
      </c>
      <c r="LE203" s="59" t="str">
        <f>IF(LD$9="", "", IF(AND(NOT('Personnel Details'!$N$30=""), $B203&gt;='Personnel Details'!$N$30), IF('Personnel Details'!$P$30="","", 'Personnel Details'!$P$30), IF(AND(NOT('Personnel Details'!$I$30=""), $B203&gt;='Personnel Details'!$I$30), IF('Personnel Details'!$K$30="", "", 'Personnel Details'!$K$30), IF('Personnel Details'!$F$30="", "", 'Personnel Details'!$F$30))))</f>
        <v/>
      </c>
      <c r="LF203" s="79" t="str">
        <f>IF(LD$9="", "", IF(AND(NOT('Personnel Details'!$N$30=""), $B203&gt;='Personnel Details'!$N$30), 'Personnel Details'!$Q$30, IF(AND(NOT('Personnel Details'!$I$30=""), $B203&gt;='Personnel Details'!$I$30), 'Personnel Details'!$L$30, 'Personnel Details'!$G$30)))</f>
        <v/>
      </c>
      <c r="LG203" s="59" t="str">
        <f t="shared" si="422"/>
        <v/>
      </c>
      <c r="LH203" s="53"/>
      <c r="LJ203" s="78" t="str">
        <f>IF(LJ$9="", "", IF(AND(NOT('Personnel Details'!$N$31=""), $B203&gt;='Personnel Details'!$N$31), 'Personnel Details'!$O$31, IF(AND(NOT('Personnel Details'!$I$31=""), $B203&gt;='Personnel Details'!$I$31), 'Personnel Details'!$J$31, 'Personnel Details'!$E$31)))</f>
        <v/>
      </c>
      <c r="LK203" s="59" t="str">
        <f>IF(LJ$9="", "", IF(AND(NOT('Personnel Details'!$N$31=""), $B203&gt;='Personnel Details'!$N$31), IF('Personnel Details'!$P$31="","", 'Personnel Details'!$P$31), IF(AND(NOT('Personnel Details'!$I$31=""), $B203&gt;='Personnel Details'!$I$31), IF('Personnel Details'!$K$31="", "", 'Personnel Details'!$K$31), IF('Personnel Details'!$F$31="", "", 'Personnel Details'!$F$31))))</f>
        <v/>
      </c>
      <c r="LL203" s="79" t="str">
        <f>IF(LJ$9="", "", IF(AND(NOT('Personnel Details'!$N$31=""), $B203&gt;='Personnel Details'!$N$31), 'Personnel Details'!$Q$31, IF(AND(NOT('Personnel Details'!$I$31=""), $B203&gt;='Personnel Details'!$I$31), 'Personnel Details'!$L$31, 'Personnel Details'!$G$31)))</f>
        <v/>
      </c>
      <c r="LM203" s="59" t="str">
        <f t="shared" si="423"/>
        <v/>
      </c>
      <c r="LN203" s="53"/>
      <c r="LP203" s="78" t="str">
        <f>IF(LP$9="", "", IF(AND(NOT('Personnel Details'!$N$32=""), $B203&gt;='Personnel Details'!$N$32), 'Personnel Details'!$O$32, IF(AND(NOT('Personnel Details'!$I$32=""), $B203&gt;='Personnel Details'!$I$32), 'Personnel Details'!$J$32, 'Personnel Details'!$E$32)))</f>
        <v/>
      </c>
      <c r="LQ203" s="59" t="str">
        <f>IF(LP$9="", "", IF(AND(NOT('Personnel Details'!$N$32=""), $B203&gt;='Personnel Details'!$N$32), IF('Personnel Details'!$P$32="","", 'Personnel Details'!$P$32), IF(AND(NOT('Personnel Details'!$I$32=""), $B203&gt;='Personnel Details'!$I$32), IF('Personnel Details'!$K$32="", "", 'Personnel Details'!$K$32), IF('Personnel Details'!$F$32="", "", 'Personnel Details'!$F$32))))</f>
        <v/>
      </c>
      <c r="LR203" s="79" t="str">
        <f>IF(LP$9="", "", IF(AND(NOT('Personnel Details'!$N$32=""), $B203&gt;='Personnel Details'!$N$32), 'Personnel Details'!$Q$32, IF(AND(NOT('Personnel Details'!$I$32=""), $B203&gt;='Personnel Details'!$I$32), 'Personnel Details'!$L$32, 'Personnel Details'!$G$32)))</f>
        <v/>
      </c>
      <c r="LS203" s="59" t="str">
        <f t="shared" si="424"/>
        <v/>
      </c>
      <c r="LT203" s="53"/>
      <c r="LV203" s="78" t="str">
        <f>IF(LV$9="", "", IF(AND(NOT('Personnel Details'!$N$33=""), $B203&gt;='Personnel Details'!$N$33), 'Personnel Details'!$O$33, IF(AND(NOT('Personnel Details'!$I$33=""), $B203&gt;='Personnel Details'!$I$33), 'Personnel Details'!$J$33, 'Personnel Details'!$E$33)))</f>
        <v/>
      </c>
      <c r="LW203" s="59" t="str">
        <f>IF(LV$9="", "", IF(AND(NOT('Personnel Details'!$N$33=""), $B203&gt;='Personnel Details'!$N$33), IF('Personnel Details'!$P$33="","", 'Personnel Details'!$P$33), IF(AND(NOT('Personnel Details'!$I$33=""), $B203&gt;='Personnel Details'!$I$33), IF('Personnel Details'!$K$33="", "", 'Personnel Details'!$K$33), IF('Personnel Details'!$F$33="", "", 'Personnel Details'!$F$33))))</f>
        <v/>
      </c>
      <c r="LX203" s="79" t="str">
        <f>IF(LV$9="", "", IF(AND(NOT('Personnel Details'!$N$33=""), $B203&gt;='Personnel Details'!$N$33), 'Personnel Details'!$Q$33, IF(AND(NOT('Personnel Details'!$I$33=""), $B203&gt;='Personnel Details'!$I$33), 'Personnel Details'!$L$33, 'Personnel Details'!$G$33)))</f>
        <v/>
      </c>
      <c r="LY203" s="59" t="str">
        <f t="shared" si="425"/>
        <v/>
      </c>
      <c r="LZ203" s="53"/>
      <c r="MB203" s="78" t="str">
        <f>IF(MB$9="", "", IF(AND(NOT('Personnel Details'!$N$34=""), $B203&gt;='Personnel Details'!$N$34), 'Personnel Details'!$O$34, IF(AND(NOT('Personnel Details'!$I$34=""), $B203&gt;='Personnel Details'!$I$34), 'Personnel Details'!$J$34, 'Personnel Details'!$E$34)))</f>
        <v/>
      </c>
      <c r="MC203" s="59" t="str">
        <f>IF(MB$9="", "", IF(AND(NOT('Personnel Details'!$N$34=""), $B203&gt;='Personnel Details'!$N$34), IF('Personnel Details'!$P$34="","", 'Personnel Details'!$P$34), IF(AND(NOT('Personnel Details'!$I$34=""), $B203&gt;='Personnel Details'!$I$34), IF('Personnel Details'!$K$34="", "", 'Personnel Details'!$K$34), IF('Personnel Details'!$F$34="", "", 'Personnel Details'!$F$34))))</f>
        <v/>
      </c>
      <c r="MD203" s="79" t="str">
        <f>IF(MB$9="", "", IF(AND(NOT('Personnel Details'!$N$34=""), $B203&gt;='Personnel Details'!$N$34), 'Personnel Details'!$Q$34, IF(AND(NOT('Personnel Details'!$I$34=""), $B203&gt;='Personnel Details'!$I$34), 'Personnel Details'!$L$34, 'Personnel Details'!$G$34)))</f>
        <v/>
      </c>
      <c r="ME203" s="59" t="str">
        <f t="shared" si="426"/>
        <v/>
      </c>
      <c r="MF203" s="53"/>
      <c r="MH203" s="78" t="str">
        <f>IF(MH$9="", "", IF(AND(NOT('Personnel Details'!$N$35=""), $B203&gt;='Personnel Details'!$N$35), 'Personnel Details'!$O$35, IF(AND(NOT('Personnel Details'!$I$35=""), $B203&gt;='Personnel Details'!$I$35), 'Personnel Details'!$J$35, 'Personnel Details'!$E$35)))</f>
        <v/>
      </c>
      <c r="MI203" s="59" t="str">
        <f>IF(MH$9="", "", IF(AND(NOT('Personnel Details'!$N$35=""), $B203&gt;='Personnel Details'!$N$35), IF('Personnel Details'!$P$35="","", 'Personnel Details'!$P$35), IF(AND(NOT('Personnel Details'!$I$35=""), $B203&gt;='Personnel Details'!$I$35), IF('Personnel Details'!$K$35="", "", 'Personnel Details'!$K$35), IF('Personnel Details'!$F$35="", "", 'Personnel Details'!$F$35))))</f>
        <v/>
      </c>
      <c r="MJ203" s="79" t="str">
        <f>IF(MH$9="", "", IF(AND(NOT('Personnel Details'!$N$35=""), $B203&gt;='Personnel Details'!$N$35), 'Personnel Details'!$Q$35, IF(AND(NOT('Personnel Details'!$I$35=""), $B203&gt;='Personnel Details'!$I$35), 'Personnel Details'!$L$35, 'Personnel Details'!$G$35)))</f>
        <v/>
      </c>
      <c r="MK203" s="59" t="str">
        <f t="shared" si="427"/>
        <v/>
      </c>
      <c r="ML203" s="53"/>
      <c r="MN203" s="78" t="str">
        <f>IF(MN$9="", "", IF(AND(NOT('Personnel Details'!$N$36=""), $B203&gt;='Personnel Details'!$N$36), 'Personnel Details'!$O$36, IF(AND(NOT('Personnel Details'!$I$36=""), $B203&gt;='Personnel Details'!$I$36), 'Personnel Details'!$J$36, 'Personnel Details'!$E$36)))</f>
        <v/>
      </c>
      <c r="MO203" s="59" t="str">
        <f>IF(MN$9="", "", IF(AND(NOT('Personnel Details'!$N$36=""), $B203&gt;='Personnel Details'!$N$36), IF('Personnel Details'!$P$36="","", 'Personnel Details'!$P$36), IF(AND(NOT('Personnel Details'!$I$36=""), $B203&gt;='Personnel Details'!$I$36), IF('Personnel Details'!$K$36="", "", 'Personnel Details'!$K$36), IF('Personnel Details'!$F$36="", "", 'Personnel Details'!$F$36))))</f>
        <v/>
      </c>
      <c r="MP203" s="79" t="str">
        <f>IF(MN$9="", "", IF(AND(NOT('Personnel Details'!$N$36=""), $B203&gt;='Personnel Details'!$N$36), 'Personnel Details'!$Q$36, IF(AND(NOT('Personnel Details'!$I$36=""), $B203&gt;='Personnel Details'!$I$36), 'Personnel Details'!$L$36, 'Personnel Details'!$G$36)))</f>
        <v/>
      </c>
      <c r="MQ203" s="59" t="str">
        <f t="shared" si="428"/>
        <v/>
      </c>
      <c r="MR203" s="53"/>
      <c r="MT203" s="78" t="str">
        <f>IF(MT$9="", "", IF(AND(NOT('Personnel Details'!$N$37=""), $B203&gt;='Personnel Details'!$N$37), 'Personnel Details'!$O$37, IF(AND(NOT('Personnel Details'!$I$37=""), $B203&gt;='Personnel Details'!$I$37), 'Personnel Details'!$J$37, 'Personnel Details'!$E$37)))</f>
        <v/>
      </c>
      <c r="MU203" s="59" t="str">
        <f>IF(MT$9="", "", IF(AND(NOT('Personnel Details'!$N$37=""), $B203&gt;='Personnel Details'!$N$37), IF('Personnel Details'!$P$37="","", 'Personnel Details'!$P$37), IF(AND(NOT('Personnel Details'!$I$37=""), $B203&gt;='Personnel Details'!$I$37), IF('Personnel Details'!$K$37="", "", 'Personnel Details'!$K$37), IF('Personnel Details'!$F$37="", "", 'Personnel Details'!$F$37))))</f>
        <v/>
      </c>
      <c r="MV203" s="79" t="str">
        <f>IF(MT$9="", "", IF(AND(NOT('Personnel Details'!$N$37=""), $B203&gt;='Personnel Details'!$N$37), 'Personnel Details'!$Q$37, IF(AND(NOT('Personnel Details'!$I$37=""), $B203&gt;='Personnel Details'!$I$37), 'Personnel Details'!$L$37, 'Personnel Details'!$G$37)))</f>
        <v/>
      </c>
      <c r="MW203" s="59" t="str">
        <f t="shared" si="429"/>
        <v/>
      </c>
      <c r="MX203" s="53"/>
      <c r="MZ203" s="78" t="str">
        <f>IF(MZ$9="", "", IF(AND(NOT('Personnel Details'!$N$38=""), $B203&gt;='Personnel Details'!$N$38), 'Personnel Details'!$O$38, IF(AND(NOT('Personnel Details'!$I$38=""), $B203&gt;='Personnel Details'!$I$38), 'Personnel Details'!$J$38, 'Personnel Details'!$E$38)))</f>
        <v/>
      </c>
      <c r="NA203" s="59" t="str">
        <f>IF(MZ$9="", "", IF(AND(NOT('Personnel Details'!$N$38=""), $B203&gt;='Personnel Details'!$N$38), IF('Personnel Details'!$P$38="","", 'Personnel Details'!$P$38), IF(AND(NOT('Personnel Details'!$I$38=""), $B203&gt;='Personnel Details'!$I$38), IF('Personnel Details'!$K$38="", "", 'Personnel Details'!$K$38), IF('Personnel Details'!$F$38="", "", 'Personnel Details'!$F$38))))</f>
        <v/>
      </c>
      <c r="NB203" s="79" t="str">
        <f>IF(MZ$9="", "", IF(AND(NOT('Personnel Details'!$N$38=""), $B203&gt;='Personnel Details'!$N$38), 'Personnel Details'!$Q$38, IF(AND(NOT('Personnel Details'!$I$38=""), $B203&gt;='Personnel Details'!$I$38), 'Personnel Details'!$L$38, 'Personnel Details'!$G$38)))</f>
        <v/>
      </c>
      <c r="NC203" s="59" t="str">
        <f t="shared" si="430"/>
        <v/>
      </c>
      <c r="ND203" s="53"/>
      <c r="NF203" s="78" t="str">
        <f>IF(NF$9="", "", IF(AND(NOT('Personnel Details'!$N$39=""), $B203&gt;='Personnel Details'!$N$39), 'Personnel Details'!$O$39, IF(AND(NOT('Personnel Details'!$I$39=""), $B203&gt;='Personnel Details'!$I$39), 'Personnel Details'!$J$39, 'Personnel Details'!$E$39)))</f>
        <v/>
      </c>
      <c r="NG203" s="59" t="str">
        <f>IF(NF$9="", "", IF(AND(NOT('Personnel Details'!$N$39=""), $B203&gt;='Personnel Details'!$N$39), IF('Personnel Details'!$P$39="","", 'Personnel Details'!$P$39), IF(AND(NOT('Personnel Details'!$I$39=""), $B203&gt;='Personnel Details'!$I$39), IF('Personnel Details'!$K$39="", "", 'Personnel Details'!$K$39), IF('Personnel Details'!$F$39="", "", 'Personnel Details'!$F$39))))</f>
        <v/>
      </c>
      <c r="NH203" s="79" t="str">
        <f>IF(NF$9="", "", IF(AND(NOT('Personnel Details'!$N$39=""), $B203&gt;='Personnel Details'!$N$39), 'Personnel Details'!$Q$39, IF(AND(NOT('Personnel Details'!$I$39=""), $B203&gt;='Personnel Details'!$I$39), 'Personnel Details'!$L$39, 'Personnel Details'!$G$39)))</f>
        <v/>
      </c>
      <c r="NI203" s="59" t="str">
        <f t="shared" si="431"/>
        <v/>
      </c>
      <c r="NJ203" s="53"/>
      <c r="NL203" s="78" t="str">
        <f>IF(NL$9="", "", IF(AND(NOT('Personnel Details'!$N$40=""), $B203&gt;='Personnel Details'!$N$40), 'Personnel Details'!$O$40, IF(AND(NOT('Personnel Details'!$I$40=""), $B203&gt;='Personnel Details'!$I$40), 'Personnel Details'!$J$40, 'Personnel Details'!$E$40)))</f>
        <v/>
      </c>
      <c r="NM203" s="59" t="str">
        <f>IF(NL$9="", "", IF(AND(NOT('Personnel Details'!$N$40=""), $B203&gt;='Personnel Details'!$N$40), IF('Personnel Details'!$P$40="","", 'Personnel Details'!$P$40), IF(AND(NOT('Personnel Details'!$I$40=""), $B203&gt;='Personnel Details'!$I$40), IF('Personnel Details'!$K$40="", "", 'Personnel Details'!$K$40), IF('Personnel Details'!$F$40="", "", 'Personnel Details'!$F$40))))</f>
        <v/>
      </c>
      <c r="NN203" s="79" t="str">
        <f>IF(NL$9="", "", IF(AND(NOT('Personnel Details'!$N$40=""), $B203&gt;='Personnel Details'!$N$40), 'Personnel Details'!$Q$40, IF(AND(NOT('Personnel Details'!$I$40=""), $B203&gt;='Personnel Details'!$I$40), 'Personnel Details'!$L$40, 'Personnel Details'!$G$40)))</f>
        <v/>
      </c>
      <c r="NO203" s="59" t="str">
        <f t="shared" si="432"/>
        <v/>
      </c>
      <c r="NP203" s="53"/>
    </row>
    <row r="204" spans="1:380" x14ac:dyDescent="0.25">
      <c r="A204" s="32"/>
      <c r="B204" s="113" t="str">
        <f>IFERROR(IF(B203+1&gt;'Personnel Details'!$U$5, "", B203+1), "")</f>
        <v/>
      </c>
      <c r="C204" s="32"/>
      <c r="D204" s="120"/>
      <c r="E204" s="13" t="str">
        <f t="shared" si="463"/>
        <v/>
      </c>
      <c r="F204" s="13" t="str">
        <f t="shared" ref="F204:F267" si="494">IF(OR(D204="", $B204=""), "", IF(AND(GW203&gt;GU204, GW204&gt;GU204), D204*GV204, IF(AND(GW203&lt;GU204, GW204&gt;GU204), ((GW204-GU204)*GV204)+(($D204-(GW204-GU204))*GT204), D204*GT204)))</f>
        <v/>
      </c>
      <c r="G204" s="56" t="str">
        <f t="shared" si="433"/>
        <v/>
      </c>
      <c r="H204" s="16" t="str">
        <f t="shared" ref="H204:H267" si="495">IF(OR(D204="", $B204=""), "", IF(AND(GW203&gt;GU204, GW204&gt;GU204), GV204, IF(AND(GW203&lt;GU204, GW204&gt;GU204), "Both", GT204)))</f>
        <v/>
      </c>
      <c r="I204" s="32"/>
      <c r="J204" s="120"/>
      <c r="K204" s="62" t="str">
        <f t="shared" si="464"/>
        <v/>
      </c>
      <c r="L204" s="62" t="str">
        <f t="shared" ref="L204:L267" si="496">IF(OR(J204="", $B204=""), "", IF(AND(HC203&gt;HA204, HC204&gt;HA204), J204*HB204, IF(AND(HC203&lt;HA204, HC204&gt;HA204), ((HC204-HA204)*HB204)+(($D204-(HC204-HA204))*GZ204), J204*GZ204)))</f>
        <v/>
      </c>
      <c r="M204" s="65" t="str">
        <f t="shared" si="434"/>
        <v/>
      </c>
      <c r="N204" s="68" t="str">
        <f t="shared" ref="N204:N267" si="497">IF(OR(J204="", $B204=""), "", IF(AND(HC203&gt;HA204, HC204&gt;HA204), HB204, IF(AND(HC203&lt;HA204, HC204&gt;HA204), "Both", GZ204)))</f>
        <v/>
      </c>
      <c r="O204" s="32"/>
      <c r="P204" s="120"/>
      <c r="Q204" s="62" t="str">
        <f t="shared" si="465"/>
        <v/>
      </c>
      <c r="R204" s="62" t="str">
        <f t="shared" ref="R204:R267" si="498">IF(OR(P204="", $B204=""), "", IF(AND(HI203&gt;HG204, HI204&gt;HG204), P204*HH204, IF(AND(HI203&lt;HG204, HI204&gt;HG204), ((HI204-HG204)*HH204)+(($D204-(HI204-HG204))*HF204), P204*HF204)))</f>
        <v/>
      </c>
      <c r="S204" s="65" t="str">
        <f t="shared" si="435"/>
        <v/>
      </c>
      <c r="T204" s="68" t="str">
        <f t="shared" ref="T204:T267" si="499">IF(OR(P204="", $B204=""), "", IF(AND(HI203&gt;HG204, HI204&gt;HG204), HH204, IF(AND(HI203&lt;HG204, HI204&gt;HG204), "Both", HF204)))</f>
        <v/>
      </c>
      <c r="U204" s="32"/>
      <c r="V204" s="120"/>
      <c r="W204" s="62" t="str">
        <f t="shared" si="466"/>
        <v/>
      </c>
      <c r="X204" s="62" t="str">
        <f t="shared" ref="X204:X267" si="500">IF(OR(V204="", $B204=""), "", IF(AND(HO203&gt;HM204, HO204&gt;HM204), V204*HN204, IF(AND(HO203&lt;HM204, HO204&gt;HM204), ((HO204-HM204)*HN204)+(($D204-(HO204-HM204))*HL204), V204*HL204)))</f>
        <v/>
      </c>
      <c r="Y204" s="65" t="str">
        <f t="shared" si="436"/>
        <v/>
      </c>
      <c r="Z204" s="68" t="str">
        <f t="shared" ref="Z204:Z267" si="501">IF(OR(V204="", $B204=""), "", IF(AND(HO203&gt;HM204, HO204&gt;HM204), HN204, IF(AND(HO203&lt;HM204, HO204&gt;HM204), "Both", HL204)))</f>
        <v/>
      </c>
      <c r="AA204" s="32"/>
      <c r="AB204" s="120"/>
      <c r="AC204" s="62" t="str">
        <f t="shared" si="467"/>
        <v/>
      </c>
      <c r="AD204" s="62" t="str">
        <f t="shared" ref="AD204:AD267" si="502">IF(OR(AB204="", $B204=""), "", IF(AND(HU203&gt;HS204, HU204&gt;HS204), AB204*HT204, IF(AND(HU203&lt;HS204, HU204&gt;HS204), ((HU204-HS204)*HT204)+(($D204-(HU204-HS204))*HR204), AB204*HR204)))</f>
        <v/>
      </c>
      <c r="AE204" s="65" t="str">
        <f t="shared" si="437"/>
        <v/>
      </c>
      <c r="AF204" s="68" t="str">
        <f t="shared" ref="AF204:AF267" si="503">IF(OR(AB204="", $B204=""), "", IF(AND(HU203&gt;HS204, HU204&gt;HS204), HT204, IF(AND(HU203&lt;HS204, HU204&gt;HS204), "Both", HR204)))</f>
        <v/>
      </c>
      <c r="AG204" s="32"/>
      <c r="AH204" s="120"/>
      <c r="AI204" s="62" t="str">
        <f t="shared" si="468"/>
        <v/>
      </c>
      <c r="AJ204" s="62" t="str">
        <f t="shared" ref="AJ204:AJ267" si="504">IF(OR(AH204="", $B204=""), "", IF(AND(IA203&gt;HY204, IA204&gt;HY204), AH204*HZ204, IF(AND(IA203&lt;HY204, IA204&gt;HY204), ((IA204-HY204)*HZ204)+(($D204-(IA204-HY204))*HX204), AH204*HX204)))</f>
        <v/>
      </c>
      <c r="AK204" s="65" t="str">
        <f t="shared" si="438"/>
        <v/>
      </c>
      <c r="AL204" s="68" t="str">
        <f t="shared" ref="AL204:AL267" si="505">IF(OR(AH204="", $B204=""), "", IF(AND(IA203&gt;HY204, IA204&gt;HY204), HZ204, IF(AND(IA203&lt;HY204, IA204&gt;HY204), "Both", HX204)))</f>
        <v/>
      </c>
      <c r="AM204" s="32"/>
      <c r="AN204" s="120"/>
      <c r="AO204" s="62" t="str">
        <f t="shared" si="469"/>
        <v/>
      </c>
      <c r="AP204" s="62" t="str">
        <f t="shared" ref="AP204:AP267" si="506">IF(OR(AN204="", $B204=""), "", IF(AND(IG203&gt;IE204, IG204&gt;IE204), AN204*IF204, IF(AND(IG203&lt;IE204, IG204&gt;IE204), ((IG204-IE204)*IF204)+(($D204-(IG204-IE204))*ID204), AN204*ID204)))</f>
        <v/>
      </c>
      <c r="AQ204" s="65" t="str">
        <f t="shared" si="439"/>
        <v/>
      </c>
      <c r="AR204" s="68" t="str">
        <f t="shared" ref="AR204:AR267" si="507">IF(OR(AN204="", $B204=""), "", IF(AND(IG203&gt;IE204, IG204&gt;IE204), IF204, IF(AND(IG203&lt;IE204, IG204&gt;IE204), "Both", ID204)))</f>
        <v/>
      </c>
      <c r="AS204" s="32"/>
      <c r="AT204" s="120"/>
      <c r="AU204" s="62" t="str">
        <f t="shared" si="470"/>
        <v/>
      </c>
      <c r="AV204" s="62" t="str">
        <f t="shared" ref="AV204:AV267" si="508">IF(OR(AT204="", $B204=""), "", IF(AND(IM203&gt;IK204, IM204&gt;IK204), AT204*IL204, IF(AND(IM203&lt;IK204, IM204&gt;IK204), ((IM204-IK204)*IL204)+(($D204-(IM204-IK204))*IJ204), AT204*IJ204)))</f>
        <v/>
      </c>
      <c r="AW204" s="65" t="str">
        <f t="shared" si="440"/>
        <v/>
      </c>
      <c r="AX204" s="68" t="str">
        <f t="shared" ref="AX204:AX267" si="509">IF(OR(AT204="", $B204=""), "", IF(AND(IM203&gt;IK204, IM204&gt;IK204), IL204, IF(AND(IM203&lt;IK204, IM204&gt;IK204), "Both", IJ204)))</f>
        <v/>
      </c>
      <c r="AY204" s="32"/>
      <c r="AZ204" s="120"/>
      <c r="BA204" s="62" t="str">
        <f t="shared" si="471"/>
        <v/>
      </c>
      <c r="BB204" s="62" t="str">
        <f t="shared" ref="BB204:BB267" si="510">IF(OR(AZ204="", $B204=""), "", IF(AND(IS203&gt;IQ204, IS204&gt;IQ204), AZ204*IR204, IF(AND(IS203&lt;IQ204, IS204&gt;IQ204), ((IS204-IQ204)*IR204)+(($D204-(IS204-IQ204))*IP204), AZ204*IP204)))</f>
        <v/>
      </c>
      <c r="BC204" s="65" t="str">
        <f t="shared" si="441"/>
        <v/>
      </c>
      <c r="BD204" s="68" t="str">
        <f t="shared" ref="BD204:BD267" si="511">IF(OR(AZ204="", $B204=""), "", IF(AND(IS203&gt;IQ204, IS204&gt;IQ204), IR204, IF(AND(IS203&lt;IQ204, IS204&gt;IQ204), "Both", IP204)))</f>
        <v/>
      </c>
      <c r="BE204" s="32"/>
      <c r="BF204" s="120"/>
      <c r="BG204" s="62" t="str">
        <f t="shared" si="472"/>
        <v/>
      </c>
      <c r="BH204" s="62" t="str">
        <f t="shared" ref="BH204:BH267" si="512">IF(OR(BF204="", $B204=""), "", IF(AND(IY203&gt;IW204, IY204&gt;IW204), BF204*IX204, IF(AND(IY203&lt;IW204, IY204&gt;IW204), ((IY204-IW204)*IX204)+(($D204-(IY204-IW204))*IV204), BF204*IV204)))</f>
        <v/>
      </c>
      <c r="BI204" s="65" t="str">
        <f t="shared" si="442"/>
        <v/>
      </c>
      <c r="BJ204" s="68" t="str">
        <f t="shared" ref="BJ204:BJ267" si="513">IF(OR(BF204="", $B204=""), "", IF(AND(IY203&gt;IW204, IY204&gt;IW204), IX204, IF(AND(IY203&lt;IW204, IY204&gt;IW204), "Both", IV204)))</f>
        <v/>
      </c>
      <c r="BK204" s="32"/>
      <c r="BL204" s="120"/>
      <c r="BM204" s="62" t="str">
        <f t="shared" si="473"/>
        <v/>
      </c>
      <c r="BN204" s="62" t="str">
        <f t="shared" ref="BN204:BN267" si="514">IF(OR(BL204="", $B204=""), "", IF(AND(JE203&gt;JC204, JE204&gt;JC204), BL204*JD204, IF(AND(JE203&lt;JC204, JE204&gt;JC204), ((JE204-JC204)*JD204)+(($D204-(JE204-JC204))*JB204), BL204*JB204)))</f>
        <v/>
      </c>
      <c r="BO204" s="65" t="str">
        <f t="shared" si="443"/>
        <v/>
      </c>
      <c r="BP204" s="68" t="str">
        <f t="shared" ref="BP204:BP267" si="515">IF(OR(BL204="", $B204=""), "", IF(AND(JE203&gt;JC204, JE204&gt;JC204), JD204, IF(AND(JE203&lt;JC204, JE204&gt;JC204), "Both", JB204)))</f>
        <v/>
      </c>
      <c r="BQ204" s="32"/>
      <c r="BR204" s="120"/>
      <c r="BS204" s="62" t="str">
        <f t="shared" si="474"/>
        <v/>
      </c>
      <c r="BT204" s="62" t="str">
        <f t="shared" ref="BT204:BT267" si="516">IF(OR(BR204="", $B204=""), "", IF(AND(JK203&gt;JI204, JK204&gt;JI204), BR204*JJ204, IF(AND(JK203&lt;JI204, JK204&gt;JI204), ((JK204-JI204)*JJ204)+(($D204-(JK204-JI204))*JH204), BR204*JH204)))</f>
        <v/>
      </c>
      <c r="BU204" s="65" t="str">
        <f t="shared" si="444"/>
        <v/>
      </c>
      <c r="BV204" s="68" t="str">
        <f t="shared" ref="BV204:BV267" si="517">IF(OR(BR204="", $B204=""), "", IF(AND(JK203&gt;JI204, JK204&gt;JI204), JJ204, IF(AND(JK203&lt;JI204, JK204&gt;JI204), "Both", JH204)))</f>
        <v/>
      </c>
      <c r="BW204" s="32"/>
      <c r="BX204" s="120"/>
      <c r="BY204" s="62" t="str">
        <f t="shared" si="475"/>
        <v/>
      </c>
      <c r="BZ204" s="62" t="str">
        <f t="shared" ref="BZ204:BZ267" si="518">IF(OR(BX204="", $B204=""), "", IF(AND(JQ203&gt;JO204, JQ204&gt;JO204), BX204*JP204, IF(AND(JQ203&lt;JO204, JQ204&gt;JO204), ((JQ204-JO204)*JP204)+(($D204-(JQ204-JO204))*JN204), BX204*JN204)))</f>
        <v/>
      </c>
      <c r="CA204" s="65" t="str">
        <f t="shared" si="445"/>
        <v/>
      </c>
      <c r="CB204" s="68" t="str">
        <f t="shared" ref="CB204:CB267" si="519">IF(OR(BX204="", $B204=""), "", IF(AND(JQ203&gt;JO204, JQ204&gt;JO204), JP204, IF(AND(JQ203&lt;JO204, JQ204&gt;JO204), "Both", JN204)))</f>
        <v/>
      </c>
      <c r="CC204" s="32"/>
      <c r="CD204" s="120"/>
      <c r="CE204" s="62" t="str">
        <f t="shared" si="476"/>
        <v/>
      </c>
      <c r="CF204" s="62" t="str">
        <f t="shared" ref="CF204:CF267" si="520">IF(OR(CD204="", $B204=""), "", IF(AND(JW203&gt;JU204, JW204&gt;JU204), CD204*JV204, IF(AND(JW203&lt;JU204, JW204&gt;JU204), ((JW204-JU204)*JV204)+(($D204-(JW204-JU204))*JT204), CD204*JT204)))</f>
        <v/>
      </c>
      <c r="CG204" s="65" t="str">
        <f t="shared" si="446"/>
        <v/>
      </c>
      <c r="CH204" s="68" t="str">
        <f t="shared" ref="CH204:CH267" si="521">IF(OR(CD204="", $B204=""), "", IF(AND(JW203&gt;JU204, JW204&gt;JU204), JV204, IF(AND(JW203&lt;JU204, JW204&gt;JU204), "Both", JT204)))</f>
        <v/>
      </c>
      <c r="CI204" s="32"/>
      <c r="CJ204" s="120"/>
      <c r="CK204" s="62" t="str">
        <f t="shared" si="477"/>
        <v/>
      </c>
      <c r="CL204" s="62" t="str">
        <f t="shared" ref="CL204:CL267" si="522">IF(OR(CJ204="", $B204=""), "", IF(AND(KC203&gt;KA204, KC204&gt;KA204), CJ204*KB204, IF(AND(KC203&lt;KA204, KC204&gt;KA204), ((KC204-KA204)*KB204)+(($D204-(KC204-KA204))*JZ204), CJ204*JZ204)))</f>
        <v/>
      </c>
      <c r="CM204" s="65" t="str">
        <f t="shared" si="447"/>
        <v/>
      </c>
      <c r="CN204" s="68" t="str">
        <f t="shared" ref="CN204:CN267" si="523">IF(OR(CJ204="", $B204=""), "", IF(AND(KC203&gt;KA204, KC204&gt;KA204), KB204, IF(AND(KC203&lt;KA204, KC204&gt;KA204), "Both", JZ204)))</f>
        <v/>
      </c>
      <c r="CO204" s="32"/>
      <c r="CP204" s="120"/>
      <c r="CQ204" s="62" t="str">
        <f t="shared" si="478"/>
        <v/>
      </c>
      <c r="CR204" s="62" t="str">
        <f t="shared" ref="CR204:CR267" si="524">IF(OR(CP204="", $B204=""), "", IF(AND(KI203&gt;KG204, KI204&gt;KG204), CP204*KH204, IF(AND(KI203&lt;KG204, KI204&gt;KG204), ((KI204-KG204)*KH204)+(($D204-(KI204-KG204))*KF204), CP204*KF204)))</f>
        <v/>
      </c>
      <c r="CS204" s="65" t="str">
        <f t="shared" si="448"/>
        <v/>
      </c>
      <c r="CT204" s="68" t="str">
        <f t="shared" ref="CT204:CT267" si="525">IF(OR(CP204="", $B204=""), "", IF(AND(KI203&gt;KG204, KI204&gt;KG204), KH204, IF(AND(KI203&lt;KG204, KI204&gt;KG204), "Both", KF204)))</f>
        <v/>
      </c>
      <c r="CU204" s="32"/>
      <c r="CV204" s="120"/>
      <c r="CW204" s="62" t="str">
        <f t="shared" si="479"/>
        <v/>
      </c>
      <c r="CX204" s="62" t="str">
        <f t="shared" ref="CX204:CX267" si="526">IF(OR(CV204="", $B204=""), "", IF(AND(KO203&gt;KM204, KO204&gt;KM204), CV204*KN204, IF(AND(KO203&lt;KM204, KO204&gt;KM204), ((KO204-KM204)*KN204)+(($D204-(KO204-KM204))*KL204), CV204*KL204)))</f>
        <v/>
      </c>
      <c r="CY204" s="65" t="str">
        <f t="shared" si="449"/>
        <v/>
      </c>
      <c r="CZ204" s="68" t="str">
        <f t="shared" ref="CZ204:CZ267" si="527">IF(OR(CV204="", $B204=""), "", IF(AND(KO203&gt;KM204, KO204&gt;KM204), KN204, IF(AND(KO203&lt;KM204, KO204&gt;KM204), "Both", KL204)))</f>
        <v/>
      </c>
      <c r="DA204" s="32"/>
      <c r="DB204" s="120"/>
      <c r="DC204" s="62" t="str">
        <f t="shared" si="480"/>
        <v/>
      </c>
      <c r="DD204" s="62" t="str">
        <f t="shared" ref="DD204:DD267" si="528">IF(OR(DB204="", $B204=""), "", IF(AND(KU203&gt;KS204, KU204&gt;KS204), DB204*KT204, IF(AND(KU203&lt;KS204, KU204&gt;KS204), ((KU204-KS204)*KT204)+(($D204-(KU204-KS204))*KR204), DB204*KR204)))</f>
        <v/>
      </c>
      <c r="DE204" s="65" t="str">
        <f t="shared" si="450"/>
        <v/>
      </c>
      <c r="DF204" s="68" t="str">
        <f t="shared" ref="DF204:DF267" si="529">IF(OR(DB204="", $B204=""), "", IF(AND(KU203&gt;KS204, KU204&gt;KS204), KT204, IF(AND(KU203&lt;KS204, KU204&gt;KS204), "Both", KR204)))</f>
        <v/>
      </c>
      <c r="DG204" s="32"/>
      <c r="DH204" s="120"/>
      <c r="DI204" s="62" t="str">
        <f t="shared" si="481"/>
        <v/>
      </c>
      <c r="DJ204" s="62" t="str">
        <f t="shared" ref="DJ204:DJ267" si="530">IF(OR(DH204="", $B204=""), "", IF(AND(LA203&gt;KY204, LA204&gt;KY204), DH204*KZ204, IF(AND(LA203&lt;KY204, LA204&gt;KY204), ((LA204-KY204)*KZ204)+(($D204-(LA204-KY204))*KX204), DH204*KX204)))</f>
        <v/>
      </c>
      <c r="DK204" s="65" t="str">
        <f t="shared" si="451"/>
        <v/>
      </c>
      <c r="DL204" s="68" t="str">
        <f t="shared" ref="DL204:DL267" si="531">IF(OR(DH204="", $B204=""), "", IF(AND(LA203&gt;KY204, LA204&gt;KY204), KZ204, IF(AND(LA203&lt;KY204, LA204&gt;KY204), "Both", KX204)))</f>
        <v/>
      </c>
      <c r="DM204" s="32"/>
      <c r="DN204" s="120"/>
      <c r="DO204" s="62" t="str">
        <f t="shared" si="482"/>
        <v/>
      </c>
      <c r="DP204" s="62" t="str">
        <f t="shared" ref="DP204:DP267" si="532">IF(OR(DN204="", $B204=""), "", IF(AND(LG203&gt;LE204, LG204&gt;LE204), DN204*LF204, IF(AND(LG203&lt;LE204, LG204&gt;LE204), ((LG204-LE204)*LF204)+(($D204-(LG204-LE204))*LD204), DN204*LD204)))</f>
        <v/>
      </c>
      <c r="DQ204" s="65" t="str">
        <f t="shared" si="452"/>
        <v/>
      </c>
      <c r="DR204" s="68" t="str">
        <f t="shared" ref="DR204:DR267" si="533">IF(OR(DN204="", $B204=""), "", IF(AND(LG203&gt;LE204, LG204&gt;LE204), LF204, IF(AND(LG203&lt;LE204, LG204&gt;LE204), "Both", LD204)))</f>
        <v/>
      </c>
      <c r="DS204" s="32"/>
      <c r="DT204" s="120"/>
      <c r="DU204" s="62" t="str">
        <f t="shared" si="483"/>
        <v/>
      </c>
      <c r="DV204" s="62" t="str">
        <f t="shared" ref="DV204:DV267" si="534">IF(OR(DT204="", $B204=""), "", IF(AND(LM203&gt;LK204, LM204&gt;LK204), DT204*LL204, IF(AND(LM203&lt;LK204, LM204&gt;LK204), ((LM204-LK204)*LL204)+(($D204-(LM204-LK204))*LJ204), DT204*LJ204)))</f>
        <v/>
      </c>
      <c r="DW204" s="65" t="str">
        <f t="shared" si="453"/>
        <v/>
      </c>
      <c r="DX204" s="68" t="str">
        <f t="shared" ref="DX204:DX267" si="535">IF(OR(DT204="", $B204=""), "", IF(AND(LM203&gt;LK204, LM204&gt;LK204), LL204, IF(AND(LM203&lt;LK204, LM204&gt;LK204), "Both", LJ204)))</f>
        <v/>
      </c>
      <c r="DY204" s="32"/>
      <c r="DZ204" s="120"/>
      <c r="EA204" s="62" t="str">
        <f t="shared" si="484"/>
        <v/>
      </c>
      <c r="EB204" s="62" t="str">
        <f t="shared" ref="EB204:EB267" si="536">IF(OR(DZ204="", $B204=""), "", IF(AND(LS203&gt;LQ204, LS204&gt;LQ204), DZ204*LR204, IF(AND(LS203&lt;LQ204, LS204&gt;LQ204), ((LS204-LQ204)*LR204)+(($D204-(LS204-LQ204))*LP204), DZ204*LP204)))</f>
        <v/>
      </c>
      <c r="EC204" s="65" t="str">
        <f t="shared" si="454"/>
        <v/>
      </c>
      <c r="ED204" s="68" t="str">
        <f t="shared" ref="ED204:ED267" si="537">IF(OR(DZ204="", $B204=""), "", IF(AND(LS203&gt;LQ204, LS204&gt;LQ204), LR204, IF(AND(LS203&lt;LQ204, LS204&gt;LQ204), "Both", LP204)))</f>
        <v/>
      </c>
      <c r="EE204" s="32"/>
      <c r="EF204" s="120"/>
      <c r="EG204" s="62" t="str">
        <f t="shared" si="485"/>
        <v/>
      </c>
      <c r="EH204" s="62" t="str">
        <f t="shared" ref="EH204:EH267" si="538">IF(OR(EF204="", $B204=""), "", IF(AND(LY203&gt;LW204, LY204&gt;LW204), EF204*LX204, IF(AND(LY203&lt;LW204, LY204&gt;LW204), ((LY204-LW204)*LX204)+(($D204-(LY204-LW204))*LV204), EF204*LV204)))</f>
        <v/>
      </c>
      <c r="EI204" s="65" t="str">
        <f t="shared" si="455"/>
        <v/>
      </c>
      <c r="EJ204" s="68" t="str">
        <f t="shared" ref="EJ204:EJ267" si="539">IF(OR(EF204="", $B204=""), "", IF(AND(LY203&gt;LW204, LY204&gt;LW204), LX204, IF(AND(LY203&lt;LW204, LY204&gt;LW204), "Both", LV204)))</f>
        <v/>
      </c>
      <c r="EK204" s="32"/>
      <c r="EL204" s="120"/>
      <c r="EM204" s="62" t="str">
        <f t="shared" si="486"/>
        <v/>
      </c>
      <c r="EN204" s="62" t="str">
        <f t="shared" ref="EN204:EN267" si="540">IF(OR(EL204="", $B204=""), "", IF(AND(ME203&gt;MC204, ME204&gt;MC204), EL204*MD204, IF(AND(ME203&lt;MC204, ME204&gt;MC204), ((ME204-MC204)*MD204)+(($D204-(ME204-MC204))*MB204), EL204*MB204)))</f>
        <v/>
      </c>
      <c r="EO204" s="65" t="str">
        <f t="shared" si="456"/>
        <v/>
      </c>
      <c r="EP204" s="68" t="str">
        <f t="shared" ref="EP204:EP267" si="541">IF(OR(EL204="", $B204=""), "", IF(AND(ME203&gt;MC204, ME204&gt;MC204), MD204, IF(AND(ME203&lt;MC204, ME204&gt;MC204), "Both", MB204)))</f>
        <v/>
      </c>
      <c r="EQ204" s="32"/>
      <c r="ER204" s="120"/>
      <c r="ES204" s="62" t="str">
        <f t="shared" si="487"/>
        <v/>
      </c>
      <c r="ET204" s="62" t="str">
        <f t="shared" ref="ET204:ET267" si="542">IF(OR(ER204="", $B204=""), "", IF(AND(MK203&gt;MI204, MK204&gt;MI204), ER204*MJ204, IF(AND(MK203&lt;MI204, MK204&gt;MI204), ((MK204-MI204)*MJ204)+(($D204-(MK204-MI204))*MH204), ER204*MH204)))</f>
        <v/>
      </c>
      <c r="EU204" s="65" t="str">
        <f t="shared" si="457"/>
        <v/>
      </c>
      <c r="EV204" s="68" t="str">
        <f t="shared" ref="EV204:EV267" si="543">IF(OR(ER204="", $B204=""), "", IF(AND(MK203&gt;MI204, MK204&gt;MI204), MJ204, IF(AND(MK203&lt;MI204, MK204&gt;MI204), "Both", MH204)))</f>
        <v/>
      </c>
      <c r="EW204" s="32"/>
      <c r="EX204" s="120"/>
      <c r="EY204" s="62" t="str">
        <f t="shared" si="488"/>
        <v/>
      </c>
      <c r="EZ204" s="62" t="str">
        <f t="shared" ref="EZ204:EZ267" si="544">IF(OR(EX204="", $B204=""), "", IF(AND(MQ203&gt;MO204, MQ204&gt;MO204), EX204*MP204, IF(AND(MQ203&lt;MO204, MQ204&gt;MO204), ((MQ204-MO204)*MP204)+(($D204-(MQ204-MO204))*MN204), EX204*MN204)))</f>
        <v/>
      </c>
      <c r="FA204" s="65" t="str">
        <f t="shared" si="458"/>
        <v/>
      </c>
      <c r="FB204" s="68" t="str">
        <f t="shared" ref="FB204:FB267" si="545">IF(OR(EX204="", $B204=""), "", IF(AND(MQ203&gt;MO204, MQ204&gt;MO204), MP204, IF(AND(MQ203&lt;MO204, MQ204&gt;MO204), "Both", MN204)))</f>
        <v/>
      </c>
      <c r="FC204" s="32"/>
      <c r="FD204" s="120"/>
      <c r="FE204" s="62" t="str">
        <f t="shared" si="489"/>
        <v/>
      </c>
      <c r="FF204" s="62" t="str">
        <f t="shared" ref="FF204:FF267" si="546">IF(OR(FD204="", $B204=""), "", IF(AND(MW203&gt;MU204, MW204&gt;MU204), FD204*MV204, IF(AND(MW203&lt;MU204, MW204&gt;MU204), ((MW204-MU204)*MV204)+(($D204-(MW204-MU204))*MT204), FD204*MT204)))</f>
        <v/>
      </c>
      <c r="FG204" s="65" t="str">
        <f t="shared" si="459"/>
        <v/>
      </c>
      <c r="FH204" s="68" t="str">
        <f t="shared" ref="FH204:FH267" si="547">IF(OR(FD204="", $B204=""), "", IF(AND(MW203&gt;MU204, MW204&gt;MU204), MV204, IF(AND(MW203&lt;MU204, MW204&gt;MU204), "Both", MT204)))</f>
        <v/>
      </c>
      <c r="FI204" s="32"/>
      <c r="FJ204" s="120"/>
      <c r="FK204" s="62" t="str">
        <f t="shared" si="490"/>
        <v/>
      </c>
      <c r="FL204" s="62" t="str">
        <f t="shared" ref="FL204:FL267" si="548">IF(OR(FJ204="", $B204=""), "", IF(AND(NC203&gt;NA204, NC204&gt;NA204), FJ204*NB204, IF(AND(NC203&lt;NA204, NC204&gt;NA204), ((NC204-NA204)*NB204)+(($D204-(NC204-NA204))*MZ204), FJ204*MZ204)))</f>
        <v/>
      </c>
      <c r="FM204" s="65" t="str">
        <f t="shared" si="460"/>
        <v/>
      </c>
      <c r="FN204" s="68" t="str">
        <f t="shared" ref="FN204:FN267" si="549">IF(OR(FJ204="", $B204=""), "", IF(AND(NC203&gt;NA204, NC204&gt;NA204), NB204, IF(AND(NC203&lt;NA204, NC204&gt;NA204), "Both", MZ204)))</f>
        <v/>
      </c>
      <c r="FO204" s="32"/>
      <c r="FP204" s="120"/>
      <c r="FQ204" s="62" t="str">
        <f t="shared" si="491"/>
        <v/>
      </c>
      <c r="FR204" s="62" t="str">
        <f t="shared" ref="FR204:FR267" si="550">IF(OR(FP204="", $B204=""), "", IF(AND(NI203&gt;NG204, NI204&gt;NG204), FP204*NH204, IF(AND(NI203&lt;NG204, NI204&gt;NG204), ((NI204-NG204)*NH204)+(($D204-(NI204-NG204))*NF204), FP204*NF204)))</f>
        <v/>
      </c>
      <c r="FS204" s="65" t="str">
        <f t="shared" si="461"/>
        <v/>
      </c>
      <c r="FT204" s="68" t="str">
        <f t="shared" ref="FT204:FT267" si="551">IF(OR(FP204="", $B204=""), "", IF(AND(NI203&gt;NG204, NI204&gt;NG204), NH204, IF(AND(NI203&lt;NG204, NI204&gt;NG204), "Both", NF204)))</f>
        <v/>
      </c>
      <c r="FU204" s="32"/>
      <c r="FV204" s="120"/>
      <c r="FW204" s="62" t="str">
        <f t="shared" si="492"/>
        <v/>
      </c>
      <c r="FX204" s="62" t="str">
        <f t="shared" ref="FX204:FX267" si="552">IF(OR(FV204="", $B204=""), "", IF(AND(NO203&gt;NM204, NO204&gt;NM204), FV204*NN204, IF(AND(NO203&lt;NM204, NO204&gt;NM204), ((NO204-NM204)*NN204)+(($D204-(NO204-NM204))*NL204), FV204*NL204)))</f>
        <v/>
      </c>
      <c r="FY204" s="65" t="str">
        <f t="shared" si="462"/>
        <v/>
      </c>
      <c r="FZ204" s="68" t="str">
        <f t="shared" ref="FZ204:FZ267" si="553">IF(OR(FV204="", $B204=""), "", IF(AND(NO203&gt;NM204, NO204&gt;NM204), NN204, IF(AND(NO203&lt;NM204, NO204&gt;NM204), "Both", NL204)))</f>
        <v/>
      </c>
      <c r="GA204" s="32"/>
      <c r="GC204" s="7" t="str">
        <f t="shared" ref="GC204:GC267" si="554">IFERROR(TEXT(B204, "mmm yyyy"), "")</f>
        <v/>
      </c>
      <c r="GD204" s="7" t="str">
        <f t="shared" ca="1" si="493"/>
        <v/>
      </c>
      <c r="GT204" s="71" t="str">
        <f>IF(GT$9="", "", IF(AND(NOT('Personnel Details'!$N$11=""), $B204&gt;='Personnel Details'!$N$11), 'Personnel Details'!$O$11, IF(AND(NOT('Personnel Details'!$I$11=""), $B204&gt;='Personnel Details'!$I$11), 'Personnel Details'!$J$11, 'Personnel Details'!$E$11)))</f>
        <v/>
      </c>
      <c r="GU204" s="59" t="str">
        <f>IF(GT$9="", "", IF(AND(NOT('Personnel Details'!$N$11=""), $B204&gt;='Personnel Details'!$N$11), IF('Personnel Details'!$P$11="","", 'Personnel Details'!$P$11), IF(AND(NOT('Personnel Details'!$I$11=""), $B204&gt;='Personnel Details'!$I$11), IF('Personnel Details'!$K$11="", "", 'Personnel Details'!$K$11), IF('Personnel Details'!$F$11="", "", 'Personnel Details'!$F$11))))</f>
        <v/>
      </c>
      <c r="GV204" s="74" t="str">
        <f>IF(GT$9="", "", IF(AND(NOT('Personnel Details'!$N$11=""), $B204&gt;='Personnel Details'!$N$11), 'Personnel Details'!$Q$11, IF(AND(NOT('Personnel Details'!$I$11=""), $B204&gt;='Personnel Details'!$I$11), 'Personnel Details'!$L$11, 'Personnel Details'!$G$11)))</f>
        <v/>
      </c>
      <c r="GW204" s="59" t="str">
        <f t="shared" ref="GW204:GW267" si="555">IFERROR(IF(DAY($B204)=1, D204, GW203+D204), "")</f>
        <v/>
      </c>
      <c r="GX204" s="53"/>
      <c r="GZ204" s="78" t="str">
        <f>IF(GZ$9="", "", IF(AND(NOT('Personnel Details'!$N$12=""), $B204&gt;='Personnel Details'!$N$12), 'Personnel Details'!$O$12, IF(AND(NOT('Personnel Details'!$I$12=""), $B204&gt;='Personnel Details'!$I$12), 'Personnel Details'!$J$12, 'Personnel Details'!$E$12)))</f>
        <v/>
      </c>
      <c r="HA204" s="59" t="str">
        <f>IF(GZ$9="", "", IF(AND(NOT('Personnel Details'!$N$12=""), $B204&gt;='Personnel Details'!$N$12), IF('Personnel Details'!$P$12="","", 'Personnel Details'!$P$12), IF(AND(NOT('Personnel Details'!$I$12=""), $B204&gt;='Personnel Details'!$I$12), IF('Personnel Details'!$K$12="", "", 'Personnel Details'!$K$12), IF('Personnel Details'!$F$12="", "", 'Personnel Details'!$F$12))))</f>
        <v/>
      </c>
      <c r="HB204" s="79" t="str">
        <f>IF(GZ$9="", "", IF(AND(NOT('Personnel Details'!$N$12=""), $B204&gt;='Personnel Details'!$N$12), 'Personnel Details'!$Q$12, IF(AND(NOT('Personnel Details'!$I$12=""), $B204&gt;='Personnel Details'!$I$12), 'Personnel Details'!$L$12, 'Personnel Details'!$G$12)))</f>
        <v/>
      </c>
      <c r="HC204" s="59" t="str">
        <f t="shared" ref="HC204:HC267" si="556">IFERROR(IF(DAY($B204)=1, J204, HC203+J204), "")</f>
        <v/>
      </c>
      <c r="HD204" s="53"/>
      <c r="HF204" s="78" t="str">
        <f>IF(HF$9="", "", IF(AND(NOT('Personnel Details'!$N$13=""), $B204&gt;='Personnel Details'!$N$13), 'Personnel Details'!$O$13, IF(AND(NOT('Personnel Details'!$I$13=""), $B204&gt;='Personnel Details'!$I$13), 'Personnel Details'!$J$13, 'Personnel Details'!$E$13)))</f>
        <v/>
      </c>
      <c r="HG204" s="59" t="str">
        <f>IF(HF$9="", "", IF(AND(NOT('Personnel Details'!$N$13=""), $B204&gt;='Personnel Details'!$N$13), IF('Personnel Details'!$P$13="","", 'Personnel Details'!$P$13), IF(AND(NOT('Personnel Details'!$I$13=""), $B204&gt;='Personnel Details'!$I$13), IF('Personnel Details'!$K$13="", "", 'Personnel Details'!$K$13), IF('Personnel Details'!$F$13="", "", 'Personnel Details'!$F$13))))</f>
        <v/>
      </c>
      <c r="HH204" s="79" t="str">
        <f>IF(HF$9="", "", IF(AND(NOT('Personnel Details'!$N$13=""), $B204&gt;='Personnel Details'!$N$13), 'Personnel Details'!$Q$13, IF(AND(NOT('Personnel Details'!$I$13=""), $B204&gt;='Personnel Details'!$I$13), 'Personnel Details'!$L$13, 'Personnel Details'!$G$13)))</f>
        <v/>
      </c>
      <c r="HI204" s="59" t="str">
        <f t="shared" ref="HI204:HI267" si="557">IFERROR(IF(DAY($B204)=1, P204, HI203+P204), "")</f>
        <v/>
      </c>
      <c r="HJ204" s="53"/>
      <c r="HL204" s="78" t="str">
        <f>IF(HL$9="", "", IF(AND(NOT('Personnel Details'!$N$14=""), $B204&gt;='Personnel Details'!$N$14), 'Personnel Details'!$O$14, IF(AND(NOT('Personnel Details'!$I$14=""), $B204&gt;='Personnel Details'!$I$14), 'Personnel Details'!$J$14, 'Personnel Details'!$E$14)))</f>
        <v/>
      </c>
      <c r="HM204" s="59" t="str">
        <f>IF(HL$9="", "", IF(AND(NOT('Personnel Details'!$N$14=""), $B204&gt;='Personnel Details'!$N$14), IF('Personnel Details'!$P$14="","", 'Personnel Details'!$P$14), IF(AND(NOT('Personnel Details'!$I$14=""), $B204&gt;='Personnel Details'!$I$14), IF('Personnel Details'!$K$14="", "", 'Personnel Details'!$K$14), IF('Personnel Details'!$F$14="", "", 'Personnel Details'!$F$14))))</f>
        <v/>
      </c>
      <c r="HN204" s="79" t="str">
        <f>IF(HL$9="", "", IF(AND(NOT('Personnel Details'!$N$14=""), $B204&gt;='Personnel Details'!$N$14), 'Personnel Details'!$Q$14, IF(AND(NOT('Personnel Details'!$I$14=""), $B204&gt;='Personnel Details'!$I$14), 'Personnel Details'!$L$14, 'Personnel Details'!$G$14)))</f>
        <v/>
      </c>
      <c r="HO204" s="59" t="str">
        <f t="shared" ref="HO204:HO267" si="558">IFERROR(IF(DAY($B204)=1, V204, HO203+V204), "")</f>
        <v/>
      </c>
      <c r="HP204" s="53"/>
      <c r="HR204" s="78" t="str">
        <f>IF(HR$9="", "", IF(AND(NOT('Personnel Details'!$N$15=""), $B204&gt;='Personnel Details'!$N$15), 'Personnel Details'!$O$15, IF(AND(NOT('Personnel Details'!$I$15=""), $B204&gt;='Personnel Details'!$I$15), 'Personnel Details'!$J$15, 'Personnel Details'!$E$15)))</f>
        <v/>
      </c>
      <c r="HS204" s="59" t="str">
        <f>IF(HR$9="", "", IF(AND(NOT('Personnel Details'!$N$15=""), $B204&gt;='Personnel Details'!$N$15), IF('Personnel Details'!$P$15="","", 'Personnel Details'!$P$15), IF(AND(NOT('Personnel Details'!$I$15=""), $B204&gt;='Personnel Details'!$I$15), IF('Personnel Details'!$K$15="", "", 'Personnel Details'!$K$15), IF('Personnel Details'!$F$15="", "", 'Personnel Details'!$F$15))))</f>
        <v/>
      </c>
      <c r="HT204" s="79" t="str">
        <f>IF(HR$9="", "", IF(AND(NOT('Personnel Details'!$N$15=""), $B204&gt;='Personnel Details'!$N$15), 'Personnel Details'!$Q$15, IF(AND(NOT('Personnel Details'!$I$15=""), $B204&gt;='Personnel Details'!$I$15), 'Personnel Details'!$L$15, 'Personnel Details'!$G$15)))</f>
        <v/>
      </c>
      <c r="HU204" s="59" t="str">
        <f t="shared" ref="HU204:HU267" si="559">IFERROR(IF(DAY($B204)=1, AB204, HU203+AB204), "")</f>
        <v/>
      </c>
      <c r="HV204" s="53"/>
      <c r="HX204" s="78" t="str">
        <f>IF(HX$9="", "", IF(AND(NOT('Personnel Details'!$N$16=""), $B204&gt;='Personnel Details'!$N$16), 'Personnel Details'!$O$16, IF(AND(NOT('Personnel Details'!$I$16=""), $B204&gt;='Personnel Details'!$I$16), 'Personnel Details'!$J$16, 'Personnel Details'!$E$16)))</f>
        <v/>
      </c>
      <c r="HY204" s="59" t="str">
        <f>IF(HX$9="", "", IF(AND(NOT('Personnel Details'!$N$16=""), $B204&gt;='Personnel Details'!$N$16), IF('Personnel Details'!$P$16="","", 'Personnel Details'!$P$16), IF(AND(NOT('Personnel Details'!$I$16=""), $B204&gt;='Personnel Details'!$I$16), IF('Personnel Details'!$K$16="", "", 'Personnel Details'!$K$16), IF('Personnel Details'!$F$16="", "", 'Personnel Details'!$F$16))))</f>
        <v/>
      </c>
      <c r="HZ204" s="79" t="str">
        <f>IF(HX$9="", "", IF(AND(NOT('Personnel Details'!$N$16=""), $B204&gt;='Personnel Details'!$N$16), 'Personnel Details'!$Q$16, IF(AND(NOT('Personnel Details'!$I$16=""), $B204&gt;='Personnel Details'!$I$16), 'Personnel Details'!$L$16, 'Personnel Details'!$G$16)))</f>
        <v/>
      </c>
      <c r="IA204" s="59" t="str">
        <f t="shared" ref="IA204:IA267" si="560">IFERROR(IF(DAY($B204)=1, AH204, IA203+AH204), "")</f>
        <v/>
      </c>
      <c r="IB204" s="53"/>
      <c r="ID204" s="78" t="str">
        <f>IF(ID$9="", "", IF(AND(NOT('Personnel Details'!$N$17=""), $B204&gt;='Personnel Details'!$N$17), 'Personnel Details'!$O$17, IF(AND(NOT('Personnel Details'!$I$17=""), $B204&gt;='Personnel Details'!$I$17), 'Personnel Details'!$J$17, 'Personnel Details'!$E$17)))</f>
        <v/>
      </c>
      <c r="IE204" s="59" t="str">
        <f>IF(ID$9="", "", IF(AND(NOT('Personnel Details'!$N$17=""), $B204&gt;='Personnel Details'!$N$17), IF('Personnel Details'!$P$17="","", 'Personnel Details'!$P$17), IF(AND(NOT('Personnel Details'!$I$17=""), $B204&gt;='Personnel Details'!$I$17), IF('Personnel Details'!$K$17="", "", 'Personnel Details'!$K$17), IF('Personnel Details'!$F$17="", "", 'Personnel Details'!$F$17))))</f>
        <v/>
      </c>
      <c r="IF204" s="79" t="str">
        <f>IF(ID$9="", "", IF(AND(NOT('Personnel Details'!$N$17=""), $B204&gt;='Personnel Details'!$N$17), 'Personnel Details'!$Q$17, IF(AND(NOT('Personnel Details'!$I$17=""), $B204&gt;='Personnel Details'!$I$17), 'Personnel Details'!$L$17, 'Personnel Details'!$G$17)))</f>
        <v/>
      </c>
      <c r="IG204" s="59" t="str">
        <f t="shared" ref="IG204:IG267" si="561">IFERROR(IF(DAY($B204)=1, AN204, IG203+AN204), "")</f>
        <v/>
      </c>
      <c r="IH204" s="53"/>
      <c r="IJ204" s="78" t="str">
        <f>IF(IJ$9="", "", IF(AND(NOT('Personnel Details'!$N$18=""), $B204&gt;='Personnel Details'!$N$18), 'Personnel Details'!$O$18, IF(AND(NOT('Personnel Details'!$I$18=""), $B204&gt;='Personnel Details'!$I$18), 'Personnel Details'!$J$18, 'Personnel Details'!$E$18)))</f>
        <v/>
      </c>
      <c r="IK204" s="59" t="str">
        <f>IF(IJ$9="", "", IF(AND(NOT('Personnel Details'!$N$18=""), $B204&gt;='Personnel Details'!$N$18), IF('Personnel Details'!$P$18="","", 'Personnel Details'!$P$18), IF(AND(NOT('Personnel Details'!$I$18=""), $B204&gt;='Personnel Details'!$I$18), IF('Personnel Details'!$K$18="", "", 'Personnel Details'!$K$18), IF('Personnel Details'!$F$18="", "", 'Personnel Details'!$F$18))))</f>
        <v/>
      </c>
      <c r="IL204" s="79" t="str">
        <f>IF(IJ$9="", "", IF(AND(NOT('Personnel Details'!$N$18=""), $B204&gt;='Personnel Details'!$N$18), 'Personnel Details'!$Q$18, IF(AND(NOT('Personnel Details'!$I$18=""), $B204&gt;='Personnel Details'!$I$18), 'Personnel Details'!$L$18, 'Personnel Details'!$G$18)))</f>
        <v/>
      </c>
      <c r="IM204" s="59" t="str">
        <f t="shared" ref="IM204:IM267" si="562">IFERROR(IF(DAY($B204)=1, AT204, IM203+AT204), "")</f>
        <v/>
      </c>
      <c r="IN204" s="53"/>
      <c r="IP204" s="78" t="str">
        <f>IF(IP$9="", "", IF(AND(NOT('Personnel Details'!$N$19=""), $B204&gt;='Personnel Details'!$N$19), 'Personnel Details'!$O$19, IF(AND(NOT('Personnel Details'!$I$19=""), $B204&gt;='Personnel Details'!$I$19), 'Personnel Details'!$J$19, 'Personnel Details'!$E$19)))</f>
        <v/>
      </c>
      <c r="IQ204" s="59" t="str">
        <f>IF(IP$9="", "", IF(AND(NOT('Personnel Details'!$N$19=""), $B204&gt;='Personnel Details'!$N$19), IF('Personnel Details'!$P$19="","", 'Personnel Details'!$P$19), IF(AND(NOT('Personnel Details'!$I$19=""), $B204&gt;='Personnel Details'!$I$19), IF('Personnel Details'!$K$19="", "", 'Personnel Details'!$K$19), IF('Personnel Details'!$F$19="", "", 'Personnel Details'!$F$19))))</f>
        <v/>
      </c>
      <c r="IR204" s="79" t="str">
        <f>IF(IP$9="", "", IF(AND(NOT('Personnel Details'!$N$19=""), $B204&gt;='Personnel Details'!$N$19), 'Personnel Details'!$Q$19, IF(AND(NOT('Personnel Details'!$I$19=""), $B204&gt;='Personnel Details'!$I$19), 'Personnel Details'!$L$19, 'Personnel Details'!$G$19)))</f>
        <v/>
      </c>
      <c r="IS204" s="59" t="str">
        <f t="shared" ref="IS204:IS267" si="563">IFERROR(IF(DAY($B204)=1, AZ204, IS203+AZ204), "")</f>
        <v/>
      </c>
      <c r="IT204" s="53"/>
      <c r="IV204" s="78" t="str">
        <f>IF(IV$9="", "", IF(AND(NOT('Personnel Details'!$N$20=""), $B204&gt;='Personnel Details'!$N$20), 'Personnel Details'!$O$20, IF(AND(NOT('Personnel Details'!$I$20=""), $B204&gt;='Personnel Details'!$I$20), 'Personnel Details'!$J$20, 'Personnel Details'!$E$20)))</f>
        <v/>
      </c>
      <c r="IW204" s="59" t="str">
        <f>IF(IV$9="", "", IF(AND(NOT('Personnel Details'!$N$20=""), $B204&gt;='Personnel Details'!$N$20), IF('Personnel Details'!$P$20="","", 'Personnel Details'!$P$20), IF(AND(NOT('Personnel Details'!$I$20=""), $B204&gt;='Personnel Details'!$I$20), IF('Personnel Details'!$K$20="", "", 'Personnel Details'!$K$20), IF('Personnel Details'!$F$20="", "", 'Personnel Details'!$F$20))))</f>
        <v/>
      </c>
      <c r="IX204" s="79" t="str">
        <f>IF(IV$9="", "", IF(AND(NOT('Personnel Details'!$N$20=""), $B204&gt;='Personnel Details'!$N$20), 'Personnel Details'!$Q$20, IF(AND(NOT('Personnel Details'!$I$20=""), $B204&gt;='Personnel Details'!$I$20), 'Personnel Details'!$L$20, 'Personnel Details'!$G$20)))</f>
        <v/>
      </c>
      <c r="IY204" s="59" t="str">
        <f t="shared" ref="IY204:IY267" si="564">IFERROR(IF(DAY($B204)=1, BF204, IY203+BF204), "")</f>
        <v/>
      </c>
      <c r="IZ204" s="53"/>
      <c r="JB204" s="78" t="str">
        <f>IF(JB$9="", "", IF(AND(NOT('Personnel Details'!$N$21=""), $B204&gt;='Personnel Details'!$N$21), 'Personnel Details'!$O$21, IF(AND(NOT('Personnel Details'!$I$21=""), $B204&gt;='Personnel Details'!$I$21), 'Personnel Details'!$J$21, 'Personnel Details'!$E$21)))</f>
        <v/>
      </c>
      <c r="JC204" s="59" t="str">
        <f>IF(JB$9="", "", IF(AND(NOT('Personnel Details'!$N$21=""), $B204&gt;='Personnel Details'!$N$21), IF('Personnel Details'!$P$21="","", 'Personnel Details'!$P$21), IF(AND(NOT('Personnel Details'!$I$21=""), $B204&gt;='Personnel Details'!$I$21), IF('Personnel Details'!$K$21="", "", 'Personnel Details'!$K$21), IF('Personnel Details'!$F$21="", "", 'Personnel Details'!$F$21))))</f>
        <v/>
      </c>
      <c r="JD204" s="79" t="str">
        <f>IF(JB$9="", "", IF(AND(NOT('Personnel Details'!$N$21=""), $B204&gt;='Personnel Details'!$N$21), 'Personnel Details'!$Q$21, IF(AND(NOT('Personnel Details'!$I$21=""), $B204&gt;='Personnel Details'!$I$21), 'Personnel Details'!$L$21, 'Personnel Details'!$G$21)))</f>
        <v/>
      </c>
      <c r="JE204" s="59" t="str">
        <f t="shared" ref="JE204:JE267" si="565">IFERROR(IF(DAY($B204)=1, BL204, JE203+BL204), "")</f>
        <v/>
      </c>
      <c r="JF204" s="53"/>
      <c r="JH204" s="78" t="str">
        <f>IF(JH$9="", "", IF(AND(NOT('Personnel Details'!$N$22=""), $B204&gt;='Personnel Details'!$N$22), 'Personnel Details'!$O$22, IF(AND(NOT('Personnel Details'!$I$22=""), $B204&gt;='Personnel Details'!$I$22), 'Personnel Details'!$J$22, 'Personnel Details'!$E$22)))</f>
        <v/>
      </c>
      <c r="JI204" s="59" t="str">
        <f>IF(JH$9="", "", IF(AND(NOT('Personnel Details'!$N$22=""), $B204&gt;='Personnel Details'!$N$22), IF('Personnel Details'!$P$22="","", 'Personnel Details'!$P$22), IF(AND(NOT('Personnel Details'!$I$22=""), $B204&gt;='Personnel Details'!$I$22), IF('Personnel Details'!$K$22="", "", 'Personnel Details'!$K$22), IF('Personnel Details'!$F$22="", "", 'Personnel Details'!$F$22))))</f>
        <v/>
      </c>
      <c r="JJ204" s="79" t="str">
        <f>IF(JH$9="", "", IF(AND(NOT('Personnel Details'!$N$22=""), $B204&gt;='Personnel Details'!$N$22), 'Personnel Details'!$Q$22, IF(AND(NOT('Personnel Details'!$I$22=""), $B204&gt;='Personnel Details'!$I$22), 'Personnel Details'!$L$22, 'Personnel Details'!$G$22)))</f>
        <v/>
      </c>
      <c r="JK204" s="59" t="str">
        <f t="shared" ref="JK204:JK267" si="566">IFERROR(IF(DAY($B204)=1, BR204, JK203+BR204), "")</f>
        <v/>
      </c>
      <c r="JL204" s="53"/>
      <c r="JN204" s="78" t="str">
        <f>IF(JN$9="", "", IF(AND(NOT('Personnel Details'!$N$23=""), $B204&gt;='Personnel Details'!$N$23), 'Personnel Details'!$O$23, IF(AND(NOT('Personnel Details'!$I$23=""), $B204&gt;='Personnel Details'!$I$23), 'Personnel Details'!$J$23, 'Personnel Details'!$E$23)))</f>
        <v/>
      </c>
      <c r="JO204" s="59" t="str">
        <f>IF(JN$9="", "", IF(AND(NOT('Personnel Details'!$N$23=""), $B204&gt;='Personnel Details'!$N$23), IF('Personnel Details'!$P$23="","", 'Personnel Details'!$P$23), IF(AND(NOT('Personnel Details'!$I$23=""), $B204&gt;='Personnel Details'!$I$23), IF('Personnel Details'!$K$23="", "", 'Personnel Details'!$K$23), IF('Personnel Details'!$F$23="", "", 'Personnel Details'!$F$23))))</f>
        <v/>
      </c>
      <c r="JP204" s="79" t="str">
        <f>IF(JN$9="", "", IF(AND(NOT('Personnel Details'!$N$23=""), $B204&gt;='Personnel Details'!$N$23), 'Personnel Details'!$Q$23, IF(AND(NOT('Personnel Details'!$I$23=""), $B204&gt;='Personnel Details'!$I$23), 'Personnel Details'!$L$23, 'Personnel Details'!$G$23)))</f>
        <v/>
      </c>
      <c r="JQ204" s="59" t="str">
        <f t="shared" ref="JQ204:JQ267" si="567">IFERROR(IF(DAY($B204)=1, BX204, JQ203+BX204), "")</f>
        <v/>
      </c>
      <c r="JR204" s="53"/>
      <c r="JT204" s="78" t="str">
        <f>IF(JT$9="", "", IF(AND(NOT('Personnel Details'!$N$24=""), $B204&gt;='Personnel Details'!$N$24), 'Personnel Details'!$O$24, IF(AND(NOT('Personnel Details'!$I$24=""), $B204&gt;='Personnel Details'!$I$24), 'Personnel Details'!$J$24, 'Personnel Details'!$E$24)))</f>
        <v/>
      </c>
      <c r="JU204" s="59" t="str">
        <f>IF(JT$9="", "", IF(AND(NOT('Personnel Details'!$N$24=""), $B204&gt;='Personnel Details'!$N$24), IF('Personnel Details'!$P$24="","", 'Personnel Details'!$P$24), IF(AND(NOT('Personnel Details'!$I$24=""), $B204&gt;='Personnel Details'!$I$24), IF('Personnel Details'!$K$24="", "", 'Personnel Details'!$K$24), IF('Personnel Details'!$F$24="", "", 'Personnel Details'!$F$24))))</f>
        <v/>
      </c>
      <c r="JV204" s="79" t="str">
        <f>IF(JT$9="", "", IF(AND(NOT('Personnel Details'!$N$24=""), $B204&gt;='Personnel Details'!$N$24), 'Personnel Details'!$Q$24, IF(AND(NOT('Personnel Details'!$I$24=""), $B204&gt;='Personnel Details'!$I$24), 'Personnel Details'!$L$24, 'Personnel Details'!$G$24)))</f>
        <v/>
      </c>
      <c r="JW204" s="59" t="str">
        <f t="shared" ref="JW204:JW267" si="568">IFERROR(IF(DAY($B204)=1, CD204, JW203+CD204), "")</f>
        <v/>
      </c>
      <c r="JX204" s="53"/>
      <c r="JZ204" s="78" t="str">
        <f>IF(JZ$9="", "", IF(AND(NOT('Personnel Details'!$N$25=""), $B204&gt;='Personnel Details'!$N$25), 'Personnel Details'!$O$25, IF(AND(NOT('Personnel Details'!$I$25=""), $B204&gt;='Personnel Details'!$I$25), 'Personnel Details'!$J$25, 'Personnel Details'!$E$25)))</f>
        <v/>
      </c>
      <c r="KA204" s="59" t="str">
        <f>IF(JZ$9="", "", IF(AND(NOT('Personnel Details'!$N$25=""), $B204&gt;='Personnel Details'!$N$25), IF('Personnel Details'!$P$25="","", 'Personnel Details'!$P$25), IF(AND(NOT('Personnel Details'!$I$25=""), $B204&gt;='Personnel Details'!$I$25), IF('Personnel Details'!$K$25="", "", 'Personnel Details'!$K$25), IF('Personnel Details'!$F$25="", "", 'Personnel Details'!$F$25))))</f>
        <v/>
      </c>
      <c r="KB204" s="79" t="str">
        <f>IF(JZ$9="", "", IF(AND(NOT('Personnel Details'!$N$25=""), $B204&gt;='Personnel Details'!$N$25), 'Personnel Details'!$Q$25, IF(AND(NOT('Personnel Details'!$I$25=""), $B204&gt;='Personnel Details'!$I$25), 'Personnel Details'!$L$25, 'Personnel Details'!$G$25)))</f>
        <v/>
      </c>
      <c r="KC204" s="59" t="str">
        <f t="shared" ref="KC204:KC267" si="569">IFERROR(IF(DAY($B204)=1, CJ204, KC203+CJ204), "")</f>
        <v/>
      </c>
      <c r="KD204" s="53"/>
      <c r="KF204" s="78" t="str">
        <f>IF(KF$9="", "", IF(AND(NOT('Personnel Details'!$N$26=""), $B204&gt;='Personnel Details'!$N$26), 'Personnel Details'!$O$26, IF(AND(NOT('Personnel Details'!$I$26=""), $B204&gt;='Personnel Details'!$I$26), 'Personnel Details'!$J$26, 'Personnel Details'!$E$26)))</f>
        <v/>
      </c>
      <c r="KG204" s="59" t="str">
        <f>IF(KF$9="", "", IF(AND(NOT('Personnel Details'!$N$26=""), $B204&gt;='Personnel Details'!$N$26), IF('Personnel Details'!$P$26="","", 'Personnel Details'!$P$26), IF(AND(NOT('Personnel Details'!$I$26=""), $B204&gt;='Personnel Details'!$I$26), IF('Personnel Details'!$K$26="", "", 'Personnel Details'!$K$26), IF('Personnel Details'!$F$26="", "", 'Personnel Details'!$F$26))))</f>
        <v/>
      </c>
      <c r="KH204" s="79" t="str">
        <f>IF(KF$9="", "", IF(AND(NOT('Personnel Details'!$N$26=""), $B204&gt;='Personnel Details'!$N$26), 'Personnel Details'!$Q$26, IF(AND(NOT('Personnel Details'!$I$26=""), $B204&gt;='Personnel Details'!$I$26), 'Personnel Details'!$L$26, 'Personnel Details'!$G$26)))</f>
        <v/>
      </c>
      <c r="KI204" s="59" t="str">
        <f t="shared" ref="KI204:KI267" si="570">IFERROR(IF(DAY($B204)=1, CP204, KI203+CP204), "")</f>
        <v/>
      </c>
      <c r="KJ204" s="53"/>
      <c r="KL204" s="78" t="str">
        <f>IF(KL$9="", "", IF(AND(NOT('Personnel Details'!$N$27=""), $B204&gt;='Personnel Details'!$N$27), 'Personnel Details'!$O$27, IF(AND(NOT('Personnel Details'!$I$27=""), $B204&gt;='Personnel Details'!$I$27), 'Personnel Details'!$J$27, 'Personnel Details'!$E$27)))</f>
        <v/>
      </c>
      <c r="KM204" s="59" t="str">
        <f>IF(KL$9="", "", IF(AND(NOT('Personnel Details'!$N$27=""), $B204&gt;='Personnel Details'!$N$27), IF('Personnel Details'!$P$27="","", 'Personnel Details'!$P$27), IF(AND(NOT('Personnel Details'!$I$27=""), $B204&gt;='Personnel Details'!$I$27), IF('Personnel Details'!$K$27="", "", 'Personnel Details'!$K$27), IF('Personnel Details'!$F$27="", "", 'Personnel Details'!$F$27))))</f>
        <v/>
      </c>
      <c r="KN204" s="79" t="str">
        <f>IF(KL$9="", "", IF(AND(NOT('Personnel Details'!$N$27=""), $B204&gt;='Personnel Details'!$N$27), 'Personnel Details'!$Q$27, IF(AND(NOT('Personnel Details'!$I$27=""), $B204&gt;='Personnel Details'!$I$27), 'Personnel Details'!$L$27, 'Personnel Details'!$G$27)))</f>
        <v/>
      </c>
      <c r="KO204" s="59" t="str">
        <f t="shared" ref="KO204:KO267" si="571">IFERROR(IF(DAY($B204)=1, CV204, KO203+CV204), "")</f>
        <v/>
      </c>
      <c r="KP204" s="53"/>
      <c r="KR204" s="78" t="str">
        <f>IF(KR$9="", "", IF(AND(NOT('Personnel Details'!$N$28=""), $B204&gt;='Personnel Details'!$N$28), 'Personnel Details'!$O$28, IF(AND(NOT('Personnel Details'!$I$28=""), $B204&gt;='Personnel Details'!$I$28), 'Personnel Details'!$J$28, 'Personnel Details'!$E$28)))</f>
        <v/>
      </c>
      <c r="KS204" s="59" t="str">
        <f>IF(KR$9="", "", IF(AND(NOT('Personnel Details'!$N$28=""), $B204&gt;='Personnel Details'!$N$28), IF('Personnel Details'!$P$28="","", 'Personnel Details'!$P$28), IF(AND(NOT('Personnel Details'!$I$28=""), $B204&gt;='Personnel Details'!$I$28), IF('Personnel Details'!$K$28="", "", 'Personnel Details'!$K$28), IF('Personnel Details'!$F$28="", "", 'Personnel Details'!$F$28))))</f>
        <v/>
      </c>
      <c r="KT204" s="79" t="str">
        <f>IF(KR$9="", "", IF(AND(NOT('Personnel Details'!$N$28=""), $B204&gt;='Personnel Details'!$N$28), 'Personnel Details'!$Q$28, IF(AND(NOT('Personnel Details'!$I$28=""), $B204&gt;='Personnel Details'!$I$28), 'Personnel Details'!$L$28, 'Personnel Details'!$G$28)))</f>
        <v/>
      </c>
      <c r="KU204" s="59" t="str">
        <f t="shared" ref="KU204:KU267" si="572">IFERROR(IF(DAY($B204)=1, DB204, KU203+DB204), "")</f>
        <v/>
      </c>
      <c r="KV204" s="53"/>
      <c r="KX204" s="78" t="str">
        <f>IF(KX$9="", "", IF(AND(NOT('Personnel Details'!$N$29=""), $B204&gt;='Personnel Details'!$N$29), 'Personnel Details'!$O$29, IF(AND(NOT('Personnel Details'!$I$29=""), $B204&gt;='Personnel Details'!$I$29), 'Personnel Details'!$J$29, 'Personnel Details'!$E$29)))</f>
        <v/>
      </c>
      <c r="KY204" s="59" t="str">
        <f>IF(KX$9="", "", IF(AND(NOT('Personnel Details'!$N$29=""), $B204&gt;='Personnel Details'!$N$29), IF('Personnel Details'!$P$29="","", 'Personnel Details'!$P$29), IF(AND(NOT('Personnel Details'!$I$29=""), $B204&gt;='Personnel Details'!$I$29), IF('Personnel Details'!$K$29="", "", 'Personnel Details'!$K$29), IF('Personnel Details'!$F$29="", "", 'Personnel Details'!$F$29))))</f>
        <v/>
      </c>
      <c r="KZ204" s="79" t="str">
        <f>IF(KX$9="", "", IF(AND(NOT('Personnel Details'!$N$29=""), $B204&gt;='Personnel Details'!$N$29), 'Personnel Details'!$Q$29, IF(AND(NOT('Personnel Details'!$I$29=""), $B204&gt;='Personnel Details'!$I$29), 'Personnel Details'!$L$29, 'Personnel Details'!$G$29)))</f>
        <v/>
      </c>
      <c r="LA204" s="59" t="str">
        <f t="shared" ref="LA204:LA267" si="573">IFERROR(IF(DAY($B204)=1, DH204, LA203+DH204), "")</f>
        <v/>
      </c>
      <c r="LB204" s="53"/>
      <c r="LD204" s="78" t="str">
        <f>IF(LD$9="", "", IF(AND(NOT('Personnel Details'!$N$30=""), $B204&gt;='Personnel Details'!$N$30), 'Personnel Details'!$O$30, IF(AND(NOT('Personnel Details'!$I$30=""), $B204&gt;='Personnel Details'!$I$30), 'Personnel Details'!$J$30, 'Personnel Details'!$E$30)))</f>
        <v/>
      </c>
      <c r="LE204" s="59" t="str">
        <f>IF(LD$9="", "", IF(AND(NOT('Personnel Details'!$N$30=""), $B204&gt;='Personnel Details'!$N$30), IF('Personnel Details'!$P$30="","", 'Personnel Details'!$P$30), IF(AND(NOT('Personnel Details'!$I$30=""), $B204&gt;='Personnel Details'!$I$30), IF('Personnel Details'!$K$30="", "", 'Personnel Details'!$K$30), IF('Personnel Details'!$F$30="", "", 'Personnel Details'!$F$30))))</f>
        <v/>
      </c>
      <c r="LF204" s="79" t="str">
        <f>IF(LD$9="", "", IF(AND(NOT('Personnel Details'!$N$30=""), $B204&gt;='Personnel Details'!$N$30), 'Personnel Details'!$Q$30, IF(AND(NOT('Personnel Details'!$I$30=""), $B204&gt;='Personnel Details'!$I$30), 'Personnel Details'!$L$30, 'Personnel Details'!$G$30)))</f>
        <v/>
      </c>
      <c r="LG204" s="59" t="str">
        <f t="shared" ref="LG204:LG267" si="574">IFERROR(IF(DAY($B204)=1, DN204, LG203+DN204), "")</f>
        <v/>
      </c>
      <c r="LH204" s="53"/>
      <c r="LJ204" s="78" t="str">
        <f>IF(LJ$9="", "", IF(AND(NOT('Personnel Details'!$N$31=""), $B204&gt;='Personnel Details'!$N$31), 'Personnel Details'!$O$31, IF(AND(NOT('Personnel Details'!$I$31=""), $B204&gt;='Personnel Details'!$I$31), 'Personnel Details'!$J$31, 'Personnel Details'!$E$31)))</f>
        <v/>
      </c>
      <c r="LK204" s="59" t="str">
        <f>IF(LJ$9="", "", IF(AND(NOT('Personnel Details'!$N$31=""), $B204&gt;='Personnel Details'!$N$31), IF('Personnel Details'!$P$31="","", 'Personnel Details'!$P$31), IF(AND(NOT('Personnel Details'!$I$31=""), $B204&gt;='Personnel Details'!$I$31), IF('Personnel Details'!$K$31="", "", 'Personnel Details'!$K$31), IF('Personnel Details'!$F$31="", "", 'Personnel Details'!$F$31))))</f>
        <v/>
      </c>
      <c r="LL204" s="79" t="str">
        <f>IF(LJ$9="", "", IF(AND(NOT('Personnel Details'!$N$31=""), $B204&gt;='Personnel Details'!$N$31), 'Personnel Details'!$Q$31, IF(AND(NOT('Personnel Details'!$I$31=""), $B204&gt;='Personnel Details'!$I$31), 'Personnel Details'!$L$31, 'Personnel Details'!$G$31)))</f>
        <v/>
      </c>
      <c r="LM204" s="59" t="str">
        <f t="shared" ref="LM204:LM267" si="575">IFERROR(IF(DAY($B204)=1, DT204, LM203+DT204), "")</f>
        <v/>
      </c>
      <c r="LN204" s="53"/>
      <c r="LP204" s="78" t="str">
        <f>IF(LP$9="", "", IF(AND(NOT('Personnel Details'!$N$32=""), $B204&gt;='Personnel Details'!$N$32), 'Personnel Details'!$O$32, IF(AND(NOT('Personnel Details'!$I$32=""), $B204&gt;='Personnel Details'!$I$32), 'Personnel Details'!$J$32, 'Personnel Details'!$E$32)))</f>
        <v/>
      </c>
      <c r="LQ204" s="59" t="str">
        <f>IF(LP$9="", "", IF(AND(NOT('Personnel Details'!$N$32=""), $B204&gt;='Personnel Details'!$N$32), IF('Personnel Details'!$P$32="","", 'Personnel Details'!$P$32), IF(AND(NOT('Personnel Details'!$I$32=""), $B204&gt;='Personnel Details'!$I$32), IF('Personnel Details'!$K$32="", "", 'Personnel Details'!$K$32), IF('Personnel Details'!$F$32="", "", 'Personnel Details'!$F$32))))</f>
        <v/>
      </c>
      <c r="LR204" s="79" t="str">
        <f>IF(LP$9="", "", IF(AND(NOT('Personnel Details'!$N$32=""), $B204&gt;='Personnel Details'!$N$32), 'Personnel Details'!$Q$32, IF(AND(NOT('Personnel Details'!$I$32=""), $B204&gt;='Personnel Details'!$I$32), 'Personnel Details'!$L$32, 'Personnel Details'!$G$32)))</f>
        <v/>
      </c>
      <c r="LS204" s="59" t="str">
        <f t="shared" ref="LS204:LS267" si="576">IFERROR(IF(DAY($B204)=1, DZ204, LS203+DZ204), "")</f>
        <v/>
      </c>
      <c r="LT204" s="53"/>
      <c r="LV204" s="78" t="str">
        <f>IF(LV$9="", "", IF(AND(NOT('Personnel Details'!$N$33=""), $B204&gt;='Personnel Details'!$N$33), 'Personnel Details'!$O$33, IF(AND(NOT('Personnel Details'!$I$33=""), $B204&gt;='Personnel Details'!$I$33), 'Personnel Details'!$J$33, 'Personnel Details'!$E$33)))</f>
        <v/>
      </c>
      <c r="LW204" s="59" t="str">
        <f>IF(LV$9="", "", IF(AND(NOT('Personnel Details'!$N$33=""), $B204&gt;='Personnel Details'!$N$33), IF('Personnel Details'!$P$33="","", 'Personnel Details'!$P$33), IF(AND(NOT('Personnel Details'!$I$33=""), $B204&gt;='Personnel Details'!$I$33), IF('Personnel Details'!$K$33="", "", 'Personnel Details'!$K$33), IF('Personnel Details'!$F$33="", "", 'Personnel Details'!$F$33))))</f>
        <v/>
      </c>
      <c r="LX204" s="79" t="str">
        <f>IF(LV$9="", "", IF(AND(NOT('Personnel Details'!$N$33=""), $B204&gt;='Personnel Details'!$N$33), 'Personnel Details'!$Q$33, IF(AND(NOT('Personnel Details'!$I$33=""), $B204&gt;='Personnel Details'!$I$33), 'Personnel Details'!$L$33, 'Personnel Details'!$G$33)))</f>
        <v/>
      </c>
      <c r="LY204" s="59" t="str">
        <f t="shared" ref="LY204:LY267" si="577">IFERROR(IF(DAY($B204)=1, EF204, LY203+EF204), "")</f>
        <v/>
      </c>
      <c r="LZ204" s="53"/>
      <c r="MB204" s="78" t="str">
        <f>IF(MB$9="", "", IF(AND(NOT('Personnel Details'!$N$34=""), $B204&gt;='Personnel Details'!$N$34), 'Personnel Details'!$O$34, IF(AND(NOT('Personnel Details'!$I$34=""), $B204&gt;='Personnel Details'!$I$34), 'Personnel Details'!$J$34, 'Personnel Details'!$E$34)))</f>
        <v/>
      </c>
      <c r="MC204" s="59" t="str">
        <f>IF(MB$9="", "", IF(AND(NOT('Personnel Details'!$N$34=""), $B204&gt;='Personnel Details'!$N$34), IF('Personnel Details'!$P$34="","", 'Personnel Details'!$P$34), IF(AND(NOT('Personnel Details'!$I$34=""), $B204&gt;='Personnel Details'!$I$34), IF('Personnel Details'!$K$34="", "", 'Personnel Details'!$K$34), IF('Personnel Details'!$F$34="", "", 'Personnel Details'!$F$34))))</f>
        <v/>
      </c>
      <c r="MD204" s="79" t="str">
        <f>IF(MB$9="", "", IF(AND(NOT('Personnel Details'!$N$34=""), $B204&gt;='Personnel Details'!$N$34), 'Personnel Details'!$Q$34, IF(AND(NOT('Personnel Details'!$I$34=""), $B204&gt;='Personnel Details'!$I$34), 'Personnel Details'!$L$34, 'Personnel Details'!$G$34)))</f>
        <v/>
      </c>
      <c r="ME204" s="59" t="str">
        <f t="shared" ref="ME204:ME267" si="578">IFERROR(IF(DAY($B204)=1, EL204, ME203+EL204), "")</f>
        <v/>
      </c>
      <c r="MF204" s="53"/>
      <c r="MH204" s="78" t="str">
        <f>IF(MH$9="", "", IF(AND(NOT('Personnel Details'!$N$35=""), $B204&gt;='Personnel Details'!$N$35), 'Personnel Details'!$O$35, IF(AND(NOT('Personnel Details'!$I$35=""), $B204&gt;='Personnel Details'!$I$35), 'Personnel Details'!$J$35, 'Personnel Details'!$E$35)))</f>
        <v/>
      </c>
      <c r="MI204" s="59" t="str">
        <f>IF(MH$9="", "", IF(AND(NOT('Personnel Details'!$N$35=""), $B204&gt;='Personnel Details'!$N$35), IF('Personnel Details'!$P$35="","", 'Personnel Details'!$P$35), IF(AND(NOT('Personnel Details'!$I$35=""), $B204&gt;='Personnel Details'!$I$35), IF('Personnel Details'!$K$35="", "", 'Personnel Details'!$K$35), IF('Personnel Details'!$F$35="", "", 'Personnel Details'!$F$35))))</f>
        <v/>
      </c>
      <c r="MJ204" s="79" t="str">
        <f>IF(MH$9="", "", IF(AND(NOT('Personnel Details'!$N$35=""), $B204&gt;='Personnel Details'!$N$35), 'Personnel Details'!$Q$35, IF(AND(NOT('Personnel Details'!$I$35=""), $B204&gt;='Personnel Details'!$I$35), 'Personnel Details'!$L$35, 'Personnel Details'!$G$35)))</f>
        <v/>
      </c>
      <c r="MK204" s="59" t="str">
        <f t="shared" ref="MK204:MK267" si="579">IFERROR(IF(DAY($B204)=1, ER204, MK203+ER204), "")</f>
        <v/>
      </c>
      <c r="ML204" s="53"/>
      <c r="MN204" s="78" t="str">
        <f>IF(MN$9="", "", IF(AND(NOT('Personnel Details'!$N$36=""), $B204&gt;='Personnel Details'!$N$36), 'Personnel Details'!$O$36, IF(AND(NOT('Personnel Details'!$I$36=""), $B204&gt;='Personnel Details'!$I$36), 'Personnel Details'!$J$36, 'Personnel Details'!$E$36)))</f>
        <v/>
      </c>
      <c r="MO204" s="59" t="str">
        <f>IF(MN$9="", "", IF(AND(NOT('Personnel Details'!$N$36=""), $B204&gt;='Personnel Details'!$N$36), IF('Personnel Details'!$P$36="","", 'Personnel Details'!$P$36), IF(AND(NOT('Personnel Details'!$I$36=""), $B204&gt;='Personnel Details'!$I$36), IF('Personnel Details'!$K$36="", "", 'Personnel Details'!$K$36), IF('Personnel Details'!$F$36="", "", 'Personnel Details'!$F$36))))</f>
        <v/>
      </c>
      <c r="MP204" s="79" t="str">
        <f>IF(MN$9="", "", IF(AND(NOT('Personnel Details'!$N$36=""), $B204&gt;='Personnel Details'!$N$36), 'Personnel Details'!$Q$36, IF(AND(NOT('Personnel Details'!$I$36=""), $B204&gt;='Personnel Details'!$I$36), 'Personnel Details'!$L$36, 'Personnel Details'!$G$36)))</f>
        <v/>
      </c>
      <c r="MQ204" s="59" t="str">
        <f t="shared" ref="MQ204:MQ267" si="580">IFERROR(IF(DAY($B204)=1, EX204, MQ203+EX204), "")</f>
        <v/>
      </c>
      <c r="MR204" s="53"/>
      <c r="MT204" s="78" t="str">
        <f>IF(MT$9="", "", IF(AND(NOT('Personnel Details'!$N$37=""), $B204&gt;='Personnel Details'!$N$37), 'Personnel Details'!$O$37, IF(AND(NOT('Personnel Details'!$I$37=""), $B204&gt;='Personnel Details'!$I$37), 'Personnel Details'!$J$37, 'Personnel Details'!$E$37)))</f>
        <v/>
      </c>
      <c r="MU204" s="59" t="str">
        <f>IF(MT$9="", "", IF(AND(NOT('Personnel Details'!$N$37=""), $B204&gt;='Personnel Details'!$N$37), IF('Personnel Details'!$P$37="","", 'Personnel Details'!$P$37), IF(AND(NOT('Personnel Details'!$I$37=""), $B204&gt;='Personnel Details'!$I$37), IF('Personnel Details'!$K$37="", "", 'Personnel Details'!$K$37), IF('Personnel Details'!$F$37="", "", 'Personnel Details'!$F$37))))</f>
        <v/>
      </c>
      <c r="MV204" s="79" t="str">
        <f>IF(MT$9="", "", IF(AND(NOT('Personnel Details'!$N$37=""), $B204&gt;='Personnel Details'!$N$37), 'Personnel Details'!$Q$37, IF(AND(NOT('Personnel Details'!$I$37=""), $B204&gt;='Personnel Details'!$I$37), 'Personnel Details'!$L$37, 'Personnel Details'!$G$37)))</f>
        <v/>
      </c>
      <c r="MW204" s="59" t="str">
        <f t="shared" ref="MW204:MW267" si="581">IFERROR(IF(DAY($B204)=1, FD204, MW203+FD204), "")</f>
        <v/>
      </c>
      <c r="MX204" s="53"/>
      <c r="MZ204" s="78" t="str">
        <f>IF(MZ$9="", "", IF(AND(NOT('Personnel Details'!$N$38=""), $B204&gt;='Personnel Details'!$N$38), 'Personnel Details'!$O$38, IF(AND(NOT('Personnel Details'!$I$38=""), $B204&gt;='Personnel Details'!$I$38), 'Personnel Details'!$J$38, 'Personnel Details'!$E$38)))</f>
        <v/>
      </c>
      <c r="NA204" s="59" t="str">
        <f>IF(MZ$9="", "", IF(AND(NOT('Personnel Details'!$N$38=""), $B204&gt;='Personnel Details'!$N$38), IF('Personnel Details'!$P$38="","", 'Personnel Details'!$P$38), IF(AND(NOT('Personnel Details'!$I$38=""), $B204&gt;='Personnel Details'!$I$38), IF('Personnel Details'!$K$38="", "", 'Personnel Details'!$K$38), IF('Personnel Details'!$F$38="", "", 'Personnel Details'!$F$38))))</f>
        <v/>
      </c>
      <c r="NB204" s="79" t="str">
        <f>IF(MZ$9="", "", IF(AND(NOT('Personnel Details'!$N$38=""), $B204&gt;='Personnel Details'!$N$38), 'Personnel Details'!$Q$38, IF(AND(NOT('Personnel Details'!$I$38=""), $B204&gt;='Personnel Details'!$I$38), 'Personnel Details'!$L$38, 'Personnel Details'!$G$38)))</f>
        <v/>
      </c>
      <c r="NC204" s="59" t="str">
        <f t="shared" ref="NC204:NC267" si="582">IFERROR(IF(DAY($B204)=1, FJ204, NC203+FJ204), "")</f>
        <v/>
      </c>
      <c r="ND204" s="53"/>
      <c r="NF204" s="78" t="str">
        <f>IF(NF$9="", "", IF(AND(NOT('Personnel Details'!$N$39=""), $B204&gt;='Personnel Details'!$N$39), 'Personnel Details'!$O$39, IF(AND(NOT('Personnel Details'!$I$39=""), $B204&gt;='Personnel Details'!$I$39), 'Personnel Details'!$J$39, 'Personnel Details'!$E$39)))</f>
        <v/>
      </c>
      <c r="NG204" s="59" t="str">
        <f>IF(NF$9="", "", IF(AND(NOT('Personnel Details'!$N$39=""), $B204&gt;='Personnel Details'!$N$39), IF('Personnel Details'!$P$39="","", 'Personnel Details'!$P$39), IF(AND(NOT('Personnel Details'!$I$39=""), $B204&gt;='Personnel Details'!$I$39), IF('Personnel Details'!$K$39="", "", 'Personnel Details'!$K$39), IF('Personnel Details'!$F$39="", "", 'Personnel Details'!$F$39))))</f>
        <v/>
      </c>
      <c r="NH204" s="79" t="str">
        <f>IF(NF$9="", "", IF(AND(NOT('Personnel Details'!$N$39=""), $B204&gt;='Personnel Details'!$N$39), 'Personnel Details'!$Q$39, IF(AND(NOT('Personnel Details'!$I$39=""), $B204&gt;='Personnel Details'!$I$39), 'Personnel Details'!$L$39, 'Personnel Details'!$G$39)))</f>
        <v/>
      </c>
      <c r="NI204" s="59" t="str">
        <f t="shared" ref="NI204:NI267" si="583">IFERROR(IF(DAY($B204)=1, FP204, NI203+FP204), "")</f>
        <v/>
      </c>
      <c r="NJ204" s="53"/>
      <c r="NL204" s="78" t="str">
        <f>IF(NL$9="", "", IF(AND(NOT('Personnel Details'!$N$40=""), $B204&gt;='Personnel Details'!$N$40), 'Personnel Details'!$O$40, IF(AND(NOT('Personnel Details'!$I$40=""), $B204&gt;='Personnel Details'!$I$40), 'Personnel Details'!$J$40, 'Personnel Details'!$E$40)))</f>
        <v/>
      </c>
      <c r="NM204" s="59" t="str">
        <f>IF(NL$9="", "", IF(AND(NOT('Personnel Details'!$N$40=""), $B204&gt;='Personnel Details'!$N$40), IF('Personnel Details'!$P$40="","", 'Personnel Details'!$P$40), IF(AND(NOT('Personnel Details'!$I$40=""), $B204&gt;='Personnel Details'!$I$40), IF('Personnel Details'!$K$40="", "", 'Personnel Details'!$K$40), IF('Personnel Details'!$F$40="", "", 'Personnel Details'!$F$40))))</f>
        <v/>
      </c>
      <c r="NN204" s="79" t="str">
        <f>IF(NL$9="", "", IF(AND(NOT('Personnel Details'!$N$40=""), $B204&gt;='Personnel Details'!$N$40), 'Personnel Details'!$Q$40, IF(AND(NOT('Personnel Details'!$I$40=""), $B204&gt;='Personnel Details'!$I$40), 'Personnel Details'!$L$40, 'Personnel Details'!$G$40)))</f>
        <v/>
      </c>
      <c r="NO204" s="59" t="str">
        <f t="shared" ref="NO204:NO267" si="584">IFERROR(IF(DAY($B204)=1, FV204, NO203+FV204), "")</f>
        <v/>
      </c>
      <c r="NP204" s="53"/>
    </row>
    <row r="205" spans="1:380" x14ac:dyDescent="0.25">
      <c r="A205" s="32"/>
      <c r="B205" s="113" t="str">
        <f>IFERROR(IF(B204+1&gt;'Personnel Details'!$U$5, "", B204+1), "")</f>
        <v/>
      </c>
      <c r="C205" s="32"/>
      <c r="D205" s="120"/>
      <c r="E205" s="13" t="str">
        <f t="shared" si="463"/>
        <v/>
      </c>
      <c r="F205" s="13" t="str">
        <f t="shared" si="494"/>
        <v/>
      </c>
      <c r="G205" s="56" t="str">
        <f t="shared" ref="G205:G268" si="585">IF(OR($B205="", F205=""), "", IF(DAY($B205)=1, F205, G204+F205))</f>
        <v/>
      </c>
      <c r="H205" s="16" t="str">
        <f t="shared" si="495"/>
        <v/>
      </c>
      <c r="I205" s="32"/>
      <c r="J205" s="120"/>
      <c r="K205" s="62" t="str">
        <f t="shared" si="464"/>
        <v/>
      </c>
      <c r="L205" s="62" t="str">
        <f t="shared" si="496"/>
        <v/>
      </c>
      <c r="M205" s="65" t="str">
        <f t="shared" ref="M205:M268" si="586">IF(OR($B205="", L205=""), "", IF(DAY($B205)=1, L205, M204+L205))</f>
        <v/>
      </c>
      <c r="N205" s="68" t="str">
        <f t="shared" si="497"/>
        <v/>
      </c>
      <c r="O205" s="32"/>
      <c r="P205" s="120"/>
      <c r="Q205" s="62" t="str">
        <f t="shared" si="465"/>
        <v/>
      </c>
      <c r="R205" s="62" t="str">
        <f t="shared" si="498"/>
        <v/>
      </c>
      <c r="S205" s="65" t="str">
        <f t="shared" ref="S205:S268" si="587">IF(OR($B205="", R205=""), "", IF(DAY($B205)=1, R205, S204+R205))</f>
        <v/>
      </c>
      <c r="T205" s="68" t="str">
        <f t="shared" si="499"/>
        <v/>
      </c>
      <c r="U205" s="32"/>
      <c r="V205" s="120"/>
      <c r="W205" s="62" t="str">
        <f t="shared" si="466"/>
        <v/>
      </c>
      <c r="X205" s="62" t="str">
        <f t="shared" si="500"/>
        <v/>
      </c>
      <c r="Y205" s="65" t="str">
        <f t="shared" ref="Y205:Y268" si="588">IF(OR($B205="", X205=""), "", IF(DAY($B205)=1, X205, Y204+X205))</f>
        <v/>
      </c>
      <c r="Z205" s="68" t="str">
        <f t="shared" si="501"/>
        <v/>
      </c>
      <c r="AA205" s="32"/>
      <c r="AB205" s="120"/>
      <c r="AC205" s="62" t="str">
        <f t="shared" si="467"/>
        <v/>
      </c>
      <c r="AD205" s="62" t="str">
        <f t="shared" si="502"/>
        <v/>
      </c>
      <c r="AE205" s="65" t="str">
        <f t="shared" ref="AE205:AE268" si="589">IF(OR($B205="", AD205=""), "", IF(DAY($B205)=1, AD205, AE204+AD205))</f>
        <v/>
      </c>
      <c r="AF205" s="68" t="str">
        <f t="shared" si="503"/>
        <v/>
      </c>
      <c r="AG205" s="32"/>
      <c r="AH205" s="120"/>
      <c r="AI205" s="62" t="str">
        <f t="shared" si="468"/>
        <v/>
      </c>
      <c r="AJ205" s="62" t="str">
        <f t="shared" si="504"/>
        <v/>
      </c>
      <c r="AK205" s="65" t="str">
        <f t="shared" ref="AK205:AK268" si="590">IF(OR($B205="", AJ205=""), "", IF(DAY($B205)=1, AJ205, AK204+AJ205))</f>
        <v/>
      </c>
      <c r="AL205" s="68" t="str">
        <f t="shared" si="505"/>
        <v/>
      </c>
      <c r="AM205" s="32"/>
      <c r="AN205" s="120"/>
      <c r="AO205" s="62" t="str">
        <f t="shared" si="469"/>
        <v/>
      </c>
      <c r="AP205" s="62" t="str">
        <f t="shared" si="506"/>
        <v/>
      </c>
      <c r="AQ205" s="65" t="str">
        <f t="shared" ref="AQ205:AQ268" si="591">IF(OR($B205="", AP205=""), "", IF(DAY($B205)=1, AP205, AQ204+AP205))</f>
        <v/>
      </c>
      <c r="AR205" s="68" t="str">
        <f t="shared" si="507"/>
        <v/>
      </c>
      <c r="AS205" s="32"/>
      <c r="AT205" s="120"/>
      <c r="AU205" s="62" t="str">
        <f t="shared" si="470"/>
        <v/>
      </c>
      <c r="AV205" s="62" t="str">
        <f t="shared" si="508"/>
        <v/>
      </c>
      <c r="AW205" s="65" t="str">
        <f t="shared" ref="AW205:AW268" si="592">IF(OR($B205="", AV205=""), "", IF(DAY($B205)=1, AV205, AW204+AV205))</f>
        <v/>
      </c>
      <c r="AX205" s="68" t="str">
        <f t="shared" si="509"/>
        <v/>
      </c>
      <c r="AY205" s="32"/>
      <c r="AZ205" s="120"/>
      <c r="BA205" s="62" t="str">
        <f t="shared" si="471"/>
        <v/>
      </c>
      <c r="BB205" s="62" t="str">
        <f t="shared" si="510"/>
        <v/>
      </c>
      <c r="BC205" s="65" t="str">
        <f t="shared" ref="BC205:BC268" si="593">IF(OR($B205="", BB205=""), "", IF(DAY($B205)=1, BB205, BC204+BB205))</f>
        <v/>
      </c>
      <c r="BD205" s="68" t="str">
        <f t="shared" si="511"/>
        <v/>
      </c>
      <c r="BE205" s="32"/>
      <c r="BF205" s="120"/>
      <c r="BG205" s="62" t="str">
        <f t="shared" si="472"/>
        <v/>
      </c>
      <c r="BH205" s="62" t="str">
        <f t="shared" si="512"/>
        <v/>
      </c>
      <c r="BI205" s="65" t="str">
        <f t="shared" ref="BI205:BI268" si="594">IF(OR($B205="", BH205=""), "", IF(DAY($B205)=1, BH205, BI204+BH205))</f>
        <v/>
      </c>
      <c r="BJ205" s="68" t="str">
        <f t="shared" si="513"/>
        <v/>
      </c>
      <c r="BK205" s="32"/>
      <c r="BL205" s="120"/>
      <c r="BM205" s="62" t="str">
        <f t="shared" si="473"/>
        <v/>
      </c>
      <c r="BN205" s="62" t="str">
        <f t="shared" si="514"/>
        <v/>
      </c>
      <c r="BO205" s="65" t="str">
        <f t="shared" ref="BO205:BO268" si="595">IF(OR($B205="", BN205=""), "", IF(DAY($B205)=1, BN205, BO204+BN205))</f>
        <v/>
      </c>
      <c r="BP205" s="68" t="str">
        <f t="shared" si="515"/>
        <v/>
      </c>
      <c r="BQ205" s="32"/>
      <c r="BR205" s="120"/>
      <c r="BS205" s="62" t="str">
        <f t="shared" si="474"/>
        <v/>
      </c>
      <c r="BT205" s="62" t="str">
        <f t="shared" si="516"/>
        <v/>
      </c>
      <c r="BU205" s="65" t="str">
        <f t="shared" ref="BU205:BU268" si="596">IF(OR($B205="", BT205=""), "", IF(DAY($B205)=1, BT205, BU204+BT205))</f>
        <v/>
      </c>
      <c r="BV205" s="68" t="str">
        <f t="shared" si="517"/>
        <v/>
      </c>
      <c r="BW205" s="32"/>
      <c r="BX205" s="120"/>
      <c r="BY205" s="62" t="str">
        <f t="shared" si="475"/>
        <v/>
      </c>
      <c r="BZ205" s="62" t="str">
        <f t="shared" si="518"/>
        <v/>
      </c>
      <c r="CA205" s="65" t="str">
        <f t="shared" ref="CA205:CA268" si="597">IF(OR($B205="", BZ205=""), "", IF(DAY($B205)=1, BZ205, CA204+BZ205))</f>
        <v/>
      </c>
      <c r="CB205" s="68" t="str">
        <f t="shared" si="519"/>
        <v/>
      </c>
      <c r="CC205" s="32"/>
      <c r="CD205" s="120"/>
      <c r="CE205" s="62" t="str">
        <f t="shared" si="476"/>
        <v/>
      </c>
      <c r="CF205" s="62" t="str">
        <f t="shared" si="520"/>
        <v/>
      </c>
      <c r="CG205" s="65" t="str">
        <f t="shared" ref="CG205:CG268" si="598">IF(OR($B205="", CF205=""), "", IF(DAY($B205)=1, CF205, CG204+CF205))</f>
        <v/>
      </c>
      <c r="CH205" s="68" t="str">
        <f t="shared" si="521"/>
        <v/>
      </c>
      <c r="CI205" s="32"/>
      <c r="CJ205" s="120"/>
      <c r="CK205" s="62" t="str">
        <f t="shared" si="477"/>
        <v/>
      </c>
      <c r="CL205" s="62" t="str">
        <f t="shared" si="522"/>
        <v/>
      </c>
      <c r="CM205" s="65" t="str">
        <f t="shared" ref="CM205:CM268" si="599">IF(OR($B205="", CL205=""), "", IF(DAY($B205)=1, CL205, CM204+CL205))</f>
        <v/>
      </c>
      <c r="CN205" s="68" t="str">
        <f t="shared" si="523"/>
        <v/>
      </c>
      <c r="CO205" s="32"/>
      <c r="CP205" s="120"/>
      <c r="CQ205" s="62" t="str">
        <f t="shared" si="478"/>
        <v/>
      </c>
      <c r="CR205" s="62" t="str">
        <f t="shared" si="524"/>
        <v/>
      </c>
      <c r="CS205" s="65" t="str">
        <f t="shared" ref="CS205:CS268" si="600">IF(OR($B205="", CR205=""), "", IF(DAY($B205)=1, CR205, CS204+CR205))</f>
        <v/>
      </c>
      <c r="CT205" s="68" t="str">
        <f t="shared" si="525"/>
        <v/>
      </c>
      <c r="CU205" s="32"/>
      <c r="CV205" s="120"/>
      <c r="CW205" s="62" t="str">
        <f t="shared" si="479"/>
        <v/>
      </c>
      <c r="CX205" s="62" t="str">
        <f t="shared" si="526"/>
        <v/>
      </c>
      <c r="CY205" s="65" t="str">
        <f t="shared" ref="CY205:CY268" si="601">IF(OR($B205="", CX205=""), "", IF(DAY($B205)=1, CX205, CY204+CX205))</f>
        <v/>
      </c>
      <c r="CZ205" s="68" t="str">
        <f t="shared" si="527"/>
        <v/>
      </c>
      <c r="DA205" s="32"/>
      <c r="DB205" s="120"/>
      <c r="DC205" s="62" t="str">
        <f t="shared" si="480"/>
        <v/>
      </c>
      <c r="DD205" s="62" t="str">
        <f t="shared" si="528"/>
        <v/>
      </c>
      <c r="DE205" s="65" t="str">
        <f t="shared" ref="DE205:DE268" si="602">IF(OR($B205="", DD205=""), "", IF(DAY($B205)=1, DD205, DE204+DD205))</f>
        <v/>
      </c>
      <c r="DF205" s="68" t="str">
        <f t="shared" si="529"/>
        <v/>
      </c>
      <c r="DG205" s="32"/>
      <c r="DH205" s="120"/>
      <c r="DI205" s="62" t="str">
        <f t="shared" si="481"/>
        <v/>
      </c>
      <c r="DJ205" s="62" t="str">
        <f t="shared" si="530"/>
        <v/>
      </c>
      <c r="DK205" s="65" t="str">
        <f t="shared" ref="DK205:DK268" si="603">IF(OR($B205="", DJ205=""), "", IF(DAY($B205)=1, DJ205, DK204+DJ205))</f>
        <v/>
      </c>
      <c r="DL205" s="68" t="str">
        <f t="shared" si="531"/>
        <v/>
      </c>
      <c r="DM205" s="32"/>
      <c r="DN205" s="120"/>
      <c r="DO205" s="62" t="str">
        <f t="shared" si="482"/>
        <v/>
      </c>
      <c r="DP205" s="62" t="str">
        <f t="shared" si="532"/>
        <v/>
      </c>
      <c r="DQ205" s="65" t="str">
        <f t="shared" ref="DQ205:DQ268" si="604">IF(OR($B205="", DP205=""), "", IF(DAY($B205)=1, DP205, DQ204+DP205))</f>
        <v/>
      </c>
      <c r="DR205" s="68" t="str">
        <f t="shared" si="533"/>
        <v/>
      </c>
      <c r="DS205" s="32"/>
      <c r="DT205" s="120"/>
      <c r="DU205" s="62" t="str">
        <f t="shared" si="483"/>
        <v/>
      </c>
      <c r="DV205" s="62" t="str">
        <f t="shared" si="534"/>
        <v/>
      </c>
      <c r="DW205" s="65" t="str">
        <f t="shared" ref="DW205:DW268" si="605">IF(OR($B205="", DV205=""), "", IF(DAY($B205)=1, DV205, DW204+DV205))</f>
        <v/>
      </c>
      <c r="DX205" s="68" t="str">
        <f t="shared" si="535"/>
        <v/>
      </c>
      <c r="DY205" s="32"/>
      <c r="DZ205" s="120"/>
      <c r="EA205" s="62" t="str">
        <f t="shared" si="484"/>
        <v/>
      </c>
      <c r="EB205" s="62" t="str">
        <f t="shared" si="536"/>
        <v/>
      </c>
      <c r="EC205" s="65" t="str">
        <f t="shared" ref="EC205:EC268" si="606">IF(OR($B205="", EB205=""), "", IF(DAY($B205)=1, EB205, EC204+EB205))</f>
        <v/>
      </c>
      <c r="ED205" s="68" t="str">
        <f t="shared" si="537"/>
        <v/>
      </c>
      <c r="EE205" s="32"/>
      <c r="EF205" s="120"/>
      <c r="EG205" s="62" t="str">
        <f t="shared" si="485"/>
        <v/>
      </c>
      <c r="EH205" s="62" t="str">
        <f t="shared" si="538"/>
        <v/>
      </c>
      <c r="EI205" s="65" t="str">
        <f t="shared" ref="EI205:EI268" si="607">IF(OR($B205="", EH205=""), "", IF(DAY($B205)=1, EH205, EI204+EH205))</f>
        <v/>
      </c>
      <c r="EJ205" s="68" t="str">
        <f t="shared" si="539"/>
        <v/>
      </c>
      <c r="EK205" s="32"/>
      <c r="EL205" s="120"/>
      <c r="EM205" s="62" t="str">
        <f t="shared" si="486"/>
        <v/>
      </c>
      <c r="EN205" s="62" t="str">
        <f t="shared" si="540"/>
        <v/>
      </c>
      <c r="EO205" s="65" t="str">
        <f t="shared" ref="EO205:EO268" si="608">IF(OR($B205="", EN205=""), "", IF(DAY($B205)=1, EN205, EO204+EN205))</f>
        <v/>
      </c>
      <c r="EP205" s="68" t="str">
        <f t="shared" si="541"/>
        <v/>
      </c>
      <c r="EQ205" s="32"/>
      <c r="ER205" s="120"/>
      <c r="ES205" s="62" t="str">
        <f t="shared" si="487"/>
        <v/>
      </c>
      <c r="ET205" s="62" t="str">
        <f t="shared" si="542"/>
        <v/>
      </c>
      <c r="EU205" s="65" t="str">
        <f t="shared" ref="EU205:EU268" si="609">IF(OR($B205="", ET205=""), "", IF(DAY($B205)=1, ET205, EU204+ET205))</f>
        <v/>
      </c>
      <c r="EV205" s="68" t="str">
        <f t="shared" si="543"/>
        <v/>
      </c>
      <c r="EW205" s="32"/>
      <c r="EX205" s="120"/>
      <c r="EY205" s="62" t="str">
        <f t="shared" si="488"/>
        <v/>
      </c>
      <c r="EZ205" s="62" t="str">
        <f t="shared" si="544"/>
        <v/>
      </c>
      <c r="FA205" s="65" t="str">
        <f t="shared" ref="FA205:FA268" si="610">IF(OR($B205="", EZ205=""), "", IF(DAY($B205)=1, EZ205, FA204+EZ205))</f>
        <v/>
      </c>
      <c r="FB205" s="68" t="str">
        <f t="shared" si="545"/>
        <v/>
      </c>
      <c r="FC205" s="32"/>
      <c r="FD205" s="120"/>
      <c r="FE205" s="62" t="str">
        <f t="shared" si="489"/>
        <v/>
      </c>
      <c r="FF205" s="62" t="str">
        <f t="shared" si="546"/>
        <v/>
      </c>
      <c r="FG205" s="65" t="str">
        <f t="shared" ref="FG205:FG268" si="611">IF(OR($B205="", FF205=""), "", IF(DAY($B205)=1, FF205, FG204+FF205))</f>
        <v/>
      </c>
      <c r="FH205" s="68" t="str">
        <f t="shared" si="547"/>
        <v/>
      </c>
      <c r="FI205" s="32"/>
      <c r="FJ205" s="120"/>
      <c r="FK205" s="62" t="str">
        <f t="shared" si="490"/>
        <v/>
      </c>
      <c r="FL205" s="62" t="str">
        <f t="shared" si="548"/>
        <v/>
      </c>
      <c r="FM205" s="65" t="str">
        <f t="shared" ref="FM205:FM268" si="612">IF(OR($B205="", FL205=""), "", IF(DAY($B205)=1, FL205, FM204+FL205))</f>
        <v/>
      </c>
      <c r="FN205" s="68" t="str">
        <f t="shared" si="549"/>
        <v/>
      </c>
      <c r="FO205" s="32"/>
      <c r="FP205" s="120"/>
      <c r="FQ205" s="62" t="str">
        <f t="shared" si="491"/>
        <v/>
      </c>
      <c r="FR205" s="62" t="str">
        <f t="shared" si="550"/>
        <v/>
      </c>
      <c r="FS205" s="65" t="str">
        <f t="shared" ref="FS205:FS268" si="613">IF(OR($B205="", FR205=""), "", IF(DAY($B205)=1, FR205, FS204+FR205))</f>
        <v/>
      </c>
      <c r="FT205" s="68" t="str">
        <f t="shared" si="551"/>
        <v/>
      </c>
      <c r="FU205" s="32"/>
      <c r="FV205" s="120"/>
      <c r="FW205" s="62" t="str">
        <f t="shared" si="492"/>
        <v/>
      </c>
      <c r="FX205" s="62" t="str">
        <f t="shared" si="552"/>
        <v/>
      </c>
      <c r="FY205" s="65" t="str">
        <f t="shared" ref="FY205:FY268" si="614">IF(OR($B205="", FX205=""), "", IF(DAY($B205)=1, FX205, FY204+FX205))</f>
        <v/>
      </c>
      <c r="FZ205" s="68" t="str">
        <f t="shared" si="553"/>
        <v/>
      </c>
      <c r="GA205" s="32"/>
      <c r="GC205" s="7" t="str">
        <f t="shared" si="554"/>
        <v/>
      </c>
      <c r="GD205" s="7" t="str">
        <f t="shared" ca="1" si="493"/>
        <v/>
      </c>
      <c r="GT205" s="71" t="str">
        <f>IF(GT$9="", "", IF(AND(NOT('Personnel Details'!$N$11=""), $B205&gt;='Personnel Details'!$N$11), 'Personnel Details'!$O$11, IF(AND(NOT('Personnel Details'!$I$11=""), $B205&gt;='Personnel Details'!$I$11), 'Personnel Details'!$J$11, 'Personnel Details'!$E$11)))</f>
        <v/>
      </c>
      <c r="GU205" s="59" t="str">
        <f>IF(GT$9="", "", IF(AND(NOT('Personnel Details'!$N$11=""), $B205&gt;='Personnel Details'!$N$11), IF('Personnel Details'!$P$11="","", 'Personnel Details'!$P$11), IF(AND(NOT('Personnel Details'!$I$11=""), $B205&gt;='Personnel Details'!$I$11), IF('Personnel Details'!$K$11="", "", 'Personnel Details'!$K$11), IF('Personnel Details'!$F$11="", "", 'Personnel Details'!$F$11))))</f>
        <v/>
      </c>
      <c r="GV205" s="74" t="str">
        <f>IF(GT$9="", "", IF(AND(NOT('Personnel Details'!$N$11=""), $B205&gt;='Personnel Details'!$N$11), 'Personnel Details'!$Q$11, IF(AND(NOT('Personnel Details'!$I$11=""), $B205&gt;='Personnel Details'!$I$11), 'Personnel Details'!$L$11, 'Personnel Details'!$G$11)))</f>
        <v/>
      </c>
      <c r="GW205" s="59" t="str">
        <f t="shared" si="555"/>
        <v/>
      </c>
      <c r="GX205" s="53"/>
      <c r="GZ205" s="78" t="str">
        <f>IF(GZ$9="", "", IF(AND(NOT('Personnel Details'!$N$12=""), $B205&gt;='Personnel Details'!$N$12), 'Personnel Details'!$O$12, IF(AND(NOT('Personnel Details'!$I$12=""), $B205&gt;='Personnel Details'!$I$12), 'Personnel Details'!$J$12, 'Personnel Details'!$E$12)))</f>
        <v/>
      </c>
      <c r="HA205" s="59" t="str">
        <f>IF(GZ$9="", "", IF(AND(NOT('Personnel Details'!$N$12=""), $B205&gt;='Personnel Details'!$N$12), IF('Personnel Details'!$P$12="","", 'Personnel Details'!$P$12), IF(AND(NOT('Personnel Details'!$I$12=""), $B205&gt;='Personnel Details'!$I$12), IF('Personnel Details'!$K$12="", "", 'Personnel Details'!$K$12), IF('Personnel Details'!$F$12="", "", 'Personnel Details'!$F$12))))</f>
        <v/>
      </c>
      <c r="HB205" s="79" t="str">
        <f>IF(GZ$9="", "", IF(AND(NOT('Personnel Details'!$N$12=""), $B205&gt;='Personnel Details'!$N$12), 'Personnel Details'!$Q$12, IF(AND(NOT('Personnel Details'!$I$12=""), $B205&gt;='Personnel Details'!$I$12), 'Personnel Details'!$L$12, 'Personnel Details'!$G$12)))</f>
        <v/>
      </c>
      <c r="HC205" s="59" t="str">
        <f t="shared" si="556"/>
        <v/>
      </c>
      <c r="HD205" s="53"/>
      <c r="HF205" s="78" t="str">
        <f>IF(HF$9="", "", IF(AND(NOT('Personnel Details'!$N$13=""), $B205&gt;='Personnel Details'!$N$13), 'Personnel Details'!$O$13, IF(AND(NOT('Personnel Details'!$I$13=""), $B205&gt;='Personnel Details'!$I$13), 'Personnel Details'!$J$13, 'Personnel Details'!$E$13)))</f>
        <v/>
      </c>
      <c r="HG205" s="59" t="str">
        <f>IF(HF$9="", "", IF(AND(NOT('Personnel Details'!$N$13=""), $B205&gt;='Personnel Details'!$N$13), IF('Personnel Details'!$P$13="","", 'Personnel Details'!$P$13), IF(AND(NOT('Personnel Details'!$I$13=""), $B205&gt;='Personnel Details'!$I$13), IF('Personnel Details'!$K$13="", "", 'Personnel Details'!$K$13), IF('Personnel Details'!$F$13="", "", 'Personnel Details'!$F$13))))</f>
        <v/>
      </c>
      <c r="HH205" s="79" t="str">
        <f>IF(HF$9="", "", IF(AND(NOT('Personnel Details'!$N$13=""), $B205&gt;='Personnel Details'!$N$13), 'Personnel Details'!$Q$13, IF(AND(NOT('Personnel Details'!$I$13=""), $B205&gt;='Personnel Details'!$I$13), 'Personnel Details'!$L$13, 'Personnel Details'!$G$13)))</f>
        <v/>
      </c>
      <c r="HI205" s="59" t="str">
        <f t="shared" si="557"/>
        <v/>
      </c>
      <c r="HJ205" s="53"/>
      <c r="HL205" s="78" t="str">
        <f>IF(HL$9="", "", IF(AND(NOT('Personnel Details'!$N$14=""), $B205&gt;='Personnel Details'!$N$14), 'Personnel Details'!$O$14, IF(AND(NOT('Personnel Details'!$I$14=""), $B205&gt;='Personnel Details'!$I$14), 'Personnel Details'!$J$14, 'Personnel Details'!$E$14)))</f>
        <v/>
      </c>
      <c r="HM205" s="59" t="str">
        <f>IF(HL$9="", "", IF(AND(NOT('Personnel Details'!$N$14=""), $B205&gt;='Personnel Details'!$N$14), IF('Personnel Details'!$P$14="","", 'Personnel Details'!$P$14), IF(AND(NOT('Personnel Details'!$I$14=""), $B205&gt;='Personnel Details'!$I$14), IF('Personnel Details'!$K$14="", "", 'Personnel Details'!$K$14), IF('Personnel Details'!$F$14="", "", 'Personnel Details'!$F$14))))</f>
        <v/>
      </c>
      <c r="HN205" s="79" t="str">
        <f>IF(HL$9="", "", IF(AND(NOT('Personnel Details'!$N$14=""), $B205&gt;='Personnel Details'!$N$14), 'Personnel Details'!$Q$14, IF(AND(NOT('Personnel Details'!$I$14=""), $B205&gt;='Personnel Details'!$I$14), 'Personnel Details'!$L$14, 'Personnel Details'!$G$14)))</f>
        <v/>
      </c>
      <c r="HO205" s="59" t="str">
        <f t="shared" si="558"/>
        <v/>
      </c>
      <c r="HP205" s="53"/>
      <c r="HR205" s="78" t="str">
        <f>IF(HR$9="", "", IF(AND(NOT('Personnel Details'!$N$15=""), $B205&gt;='Personnel Details'!$N$15), 'Personnel Details'!$O$15, IF(AND(NOT('Personnel Details'!$I$15=""), $B205&gt;='Personnel Details'!$I$15), 'Personnel Details'!$J$15, 'Personnel Details'!$E$15)))</f>
        <v/>
      </c>
      <c r="HS205" s="59" t="str">
        <f>IF(HR$9="", "", IF(AND(NOT('Personnel Details'!$N$15=""), $B205&gt;='Personnel Details'!$N$15), IF('Personnel Details'!$P$15="","", 'Personnel Details'!$P$15), IF(AND(NOT('Personnel Details'!$I$15=""), $B205&gt;='Personnel Details'!$I$15), IF('Personnel Details'!$K$15="", "", 'Personnel Details'!$K$15), IF('Personnel Details'!$F$15="", "", 'Personnel Details'!$F$15))))</f>
        <v/>
      </c>
      <c r="HT205" s="79" t="str">
        <f>IF(HR$9="", "", IF(AND(NOT('Personnel Details'!$N$15=""), $B205&gt;='Personnel Details'!$N$15), 'Personnel Details'!$Q$15, IF(AND(NOT('Personnel Details'!$I$15=""), $B205&gt;='Personnel Details'!$I$15), 'Personnel Details'!$L$15, 'Personnel Details'!$G$15)))</f>
        <v/>
      </c>
      <c r="HU205" s="59" t="str">
        <f t="shared" si="559"/>
        <v/>
      </c>
      <c r="HV205" s="53"/>
      <c r="HX205" s="78" t="str">
        <f>IF(HX$9="", "", IF(AND(NOT('Personnel Details'!$N$16=""), $B205&gt;='Personnel Details'!$N$16), 'Personnel Details'!$O$16, IF(AND(NOT('Personnel Details'!$I$16=""), $B205&gt;='Personnel Details'!$I$16), 'Personnel Details'!$J$16, 'Personnel Details'!$E$16)))</f>
        <v/>
      </c>
      <c r="HY205" s="59" t="str">
        <f>IF(HX$9="", "", IF(AND(NOT('Personnel Details'!$N$16=""), $B205&gt;='Personnel Details'!$N$16), IF('Personnel Details'!$P$16="","", 'Personnel Details'!$P$16), IF(AND(NOT('Personnel Details'!$I$16=""), $B205&gt;='Personnel Details'!$I$16), IF('Personnel Details'!$K$16="", "", 'Personnel Details'!$K$16), IF('Personnel Details'!$F$16="", "", 'Personnel Details'!$F$16))))</f>
        <v/>
      </c>
      <c r="HZ205" s="79" t="str">
        <f>IF(HX$9="", "", IF(AND(NOT('Personnel Details'!$N$16=""), $B205&gt;='Personnel Details'!$N$16), 'Personnel Details'!$Q$16, IF(AND(NOT('Personnel Details'!$I$16=""), $B205&gt;='Personnel Details'!$I$16), 'Personnel Details'!$L$16, 'Personnel Details'!$G$16)))</f>
        <v/>
      </c>
      <c r="IA205" s="59" t="str">
        <f t="shared" si="560"/>
        <v/>
      </c>
      <c r="IB205" s="53"/>
      <c r="ID205" s="78" t="str">
        <f>IF(ID$9="", "", IF(AND(NOT('Personnel Details'!$N$17=""), $B205&gt;='Personnel Details'!$N$17), 'Personnel Details'!$O$17, IF(AND(NOT('Personnel Details'!$I$17=""), $B205&gt;='Personnel Details'!$I$17), 'Personnel Details'!$J$17, 'Personnel Details'!$E$17)))</f>
        <v/>
      </c>
      <c r="IE205" s="59" t="str">
        <f>IF(ID$9="", "", IF(AND(NOT('Personnel Details'!$N$17=""), $B205&gt;='Personnel Details'!$N$17), IF('Personnel Details'!$P$17="","", 'Personnel Details'!$P$17), IF(AND(NOT('Personnel Details'!$I$17=""), $B205&gt;='Personnel Details'!$I$17), IF('Personnel Details'!$K$17="", "", 'Personnel Details'!$K$17), IF('Personnel Details'!$F$17="", "", 'Personnel Details'!$F$17))))</f>
        <v/>
      </c>
      <c r="IF205" s="79" t="str">
        <f>IF(ID$9="", "", IF(AND(NOT('Personnel Details'!$N$17=""), $B205&gt;='Personnel Details'!$N$17), 'Personnel Details'!$Q$17, IF(AND(NOT('Personnel Details'!$I$17=""), $B205&gt;='Personnel Details'!$I$17), 'Personnel Details'!$L$17, 'Personnel Details'!$G$17)))</f>
        <v/>
      </c>
      <c r="IG205" s="59" t="str">
        <f t="shared" si="561"/>
        <v/>
      </c>
      <c r="IH205" s="53"/>
      <c r="IJ205" s="78" t="str">
        <f>IF(IJ$9="", "", IF(AND(NOT('Personnel Details'!$N$18=""), $B205&gt;='Personnel Details'!$N$18), 'Personnel Details'!$O$18, IF(AND(NOT('Personnel Details'!$I$18=""), $B205&gt;='Personnel Details'!$I$18), 'Personnel Details'!$J$18, 'Personnel Details'!$E$18)))</f>
        <v/>
      </c>
      <c r="IK205" s="59" t="str">
        <f>IF(IJ$9="", "", IF(AND(NOT('Personnel Details'!$N$18=""), $B205&gt;='Personnel Details'!$N$18), IF('Personnel Details'!$P$18="","", 'Personnel Details'!$P$18), IF(AND(NOT('Personnel Details'!$I$18=""), $B205&gt;='Personnel Details'!$I$18), IF('Personnel Details'!$K$18="", "", 'Personnel Details'!$K$18), IF('Personnel Details'!$F$18="", "", 'Personnel Details'!$F$18))))</f>
        <v/>
      </c>
      <c r="IL205" s="79" t="str">
        <f>IF(IJ$9="", "", IF(AND(NOT('Personnel Details'!$N$18=""), $B205&gt;='Personnel Details'!$N$18), 'Personnel Details'!$Q$18, IF(AND(NOT('Personnel Details'!$I$18=""), $B205&gt;='Personnel Details'!$I$18), 'Personnel Details'!$L$18, 'Personnel Details'!$G$18)))</f>
        <v/>
      </c>
      <c r="IM205" s="59" t="str">
        <f t="shared" si="562"/>
        <v/>
      </c>
      <c r="IN205" s="53"/>
      <c r="IP205" s="78" t="str">
        <f>IF(IP$9="", "", IF(AND(NOT('Personnel Details'!$N$19=""), $B205&gt;='Personnel Details'!$N$19), 'Personnel Details'!$O$19, IF(AND(NOT('Personnel Details'!$I$19=""), $B205&gt;='Personnel Details'!$I$19), 'Personnel Details'!$J$19, 'Personnel Details'!$E$19)))</f>
        <v/>
      </c>
      <c r="IQ205" s="59" t="str">
        <f>IF(IP$9="", "", IF(AND(NOT('Personnel Details'!$N$19=""), $B205&gt;='Personnel Details'!$N$19), IF('Personnel Details'!$P$19="","", 'Personnel Details'!$P$19), IF(AND(NOT('Personnel Details'!$I$19=""), $B205&gt;='Personnel Details'!$I$19), IF('Personnel Details'!$K$19="", "", 'Personnel Details'!$K$19), IF('Personnel Details'!$F$19="", "", 'Personnel Details'!$F$19))))</f>
        <v/>
      </c>
      <c r="IR205" s="79" t="str">
        <f>IF(IP$9="", "", IF(AND(NOT('Personnel Details'!$N$19=""), $B205&gt;='Personnel Details'!$N$19), 'Personnel Details'!$Q$19, IF(AND(NOT('Personnel Details'!$I$19=""), $B205&gt;='Personnel Details'!$I$19), 'Personnel Details'!$L$19, 'Personnel Details'!$G$19)))</f>
        <v/>
      </c>
      <c r="IS205" s="59" t="str">
        <f t="shared" si="563"/>
        <v/>
      </c>
      <c r="IT205" s="53"/>
      <c r="IV205" s="78" t="str">
        <f>IF(IV$9="", "", IF(AND(NOT('Personnel Details'!$N$20=""), $B205&gt;='Personnel Details'!$N$20), 'Personnel Details'!$O$20, IF(AND(NOT('Personnel Details'!$I$20=""), $B205&gt;='Personnel Details'!$I$20), 'Personnel Details'!$J$20, 'Personnel Details'!$E$20)))</f>
        <v/>
      </c>
      <c r="IW205" s="59" t="str">
        <f>IF(IV$9="", "", IF(AND(NOT('Personnel Details'!$N$20=""), $B205&gt;='Personnel Details'!$N$20), IF('Personnel Details'!$P$20="","", 'Personnel Details'!$P$20), IF(AND(NOT('Personnel Details'!$I$20=""), $B205&gt;='Personnel Details'!$I$20), IF('Personnel Details'!$K$20="", "", 'Personnel Details'!$K$20), IF('Personnel Details'!$F$20="", "", 'Personnel Details'!$F$20))))</f>
        <v/>
      </c>
      <c r="IX205" s="79" t="str">
        <f>IF(IV$9="", "", IF(AND(NOT('Personnel Details'!$N$20=""), $B205&gt;='Personnel Details'!$N$20), 'Personnel Details'!$Q$20, IF(AND(NOT('Personnel Details'!$I$20=""), $B205&gt;='Personnel Details'!$I$20), 'Personnel Details'!$L$20, 'Personnel Details'!$G$20)))</f>
        <v/>
      </c>
      <c r="IY205" s="59" t="str">
        <f t="shared" si="564"/>
        <v/>
      </c>
      <c r="IZ205" s="53"/>
      <c r="JB205" s="78" t="str">
        <f>IF(JB$9="", "", IF(AND(NOT('Personnel Details'!$N$21=""), $B205&gt;='Personnel Details'!$N$21), 'Personnel Details'!$O$21, IF(AND(NOT('Personnel Details'!$I$21=""), $B205&gt;='Personnel Details'!$I$21), 'Personnel Details'!$J$21, 'Personnel Details'!$E$21)))</f>
        <v/>
      </c>
      <c r="JC205" s="59" t="str">
        <f>IF(JB$9="", "", IF(AND(NOT('Personnel Details'!$N$21=""), $B205&gt;='Personnel Details'!$N$21), IF('Personnel Details'!$P$21="","", 'Personnel Details'!$P$21), IF(AND(NOT('Personnel Details'!$I$21=""), $B205&gt;='Personnel Details'!$I$21), IF('Personnel Details'!$K$21="", "", 'Personnel Details'!$K$21), IF('Personnel Details'!$F$21="", "", 'Personnel Details'!$F$21))))</f>
        <v/>
      </c>
      <c r="JD205" s="79" t="str">
        <f>IF(JB$9="", "", IF(AND(NOT('Personnel Details'!$N$21=""), $B205&gt;='Personnel Details'!$N$21), 'Personnel Details'!$Q$21, IF(AND(NOT('Personnel Details'!$I$21=""), $B205&gt;='Personnel Details'!$I$21), 'Personnel Details'!$L$21, 'Personnel Details'!$G$21)))</f>
        <v/>
      </c>
      <c r="JE205" s="59" t="str">
        <f t="shared" si="565"/>
        <v/>
      </c>
      <c r="JF205" s="53"/>
      <c r="JH205" s="78" t="str">
        <f>IF(JH$9="", "", IF(AND(NOT('Personnel Details'!$N$22=""), $B205&gt;='Personnel Details'!$N$22), 'Personnel Details'!$O$22, IF(AND(NOT('Personnel Details'!$I$22=""), $B205&gt;='Personnel Details'!$I$22), 'Personnel Details'!$J$22, 'Personnel Details'!$E$22)))</f>
        <v/>
      </c>
      <c r="JI205" s="59" t="str">
        <f>IF(JH$9="", "", IF(AND(NOT('Personnel Details'!$N$22=""), $B205&gt;='Personnel Details'!$N$22), IF('Personnel Details'!$P$22="","", 'Personnel Details'!$P$22), IF(AND(NOT('Personnel Details'!$I$22=""), $B205&gt;='Personnel Details'!$I$22), IF('Personnel Details'!$K$22="", "", 'Personnel Details'!$K$22), IF('Personnel Details'!$F$22="", "", 'Personnel Details'!$F$22))))</f>
        <v/>
      </c>
      <c r="JJ205" s="79" t="str">
        <f>IF(JH$9="", "", IF(AND(NOT('Personnel Details'!$N$22=""), $B205&gt;='Personnel Details'!$N$22), 'Personnel Details'!$Q$22, IF(AND(NOT('Personnel Details'!$I$22=""), $B205&gt;='Personnel Details'!$I$22), 'Personnel Details'!$L$22, 'Personnel Details'!$G$22)))</f>
        <v/>
      </c>
      <c r="JK205" s="59" t="str">
        <f t="shared" si="566"/>
        <v/>
      </c>
      <c r="JL205" s="53"/>
      <c r="JN205" s="78" t="str">
        <f>IF(JN$9="", "", IF(AND(NOT('Personnel Details'!$N$23=""), $B205&gt;='Personnel Details'!$N$23), 'Personnel Details'!$O$23, IF(AND(NOT('Personnel Details'!$I$23=""), $B205&gt;='Personnel Details'!$I$23), 'Personnel Details'!$J$23, 'Personnel Details'!$E$23)))</f>
        <v/>
      </c>
      <c r="JO205" s="59" t="str">
        <f>IF(JN$9="", "", IF(AND(NOT('Personnel Details'!$N$23=""), $B205&gt;='Personnel Details'!$N$23), IF('Personnel Details'!$P$23="","", 'Personnel Details'!$P$23), IF(AND(NOT('Personnel Details'!$I$23=""), $B205&gt;='Personnel Details'!$I$23), IF('Personnel Details'!$K$23="", "", 'Personnel Details'!$K$23), IF('Personnel Details'!$F$23="", "", 'Personnel Details'!$F$23))))</f>
        <v/>
      </c>
      <c r="JP205" s="79" t="str">
        <f>IF(JN$9="", "", IF(AND(NOT('Personnel Details'!$N$23=""), $B205&gt;='Personnel Details'!$N$23), 'Personnel Details'!$Q$23, IF(AND(NOT('Personnel Details'!$I$23=""), $B205&gt;='Personnel Details'!$I$23), 'Personnel Details'!$L$23, 'Personnel Details'!$G$23)))</f>
        <v/>
      </c>
      <c r="JQ205" s="59" t="str">
        <f t="shared" si="567"/>
        <v/>
      </c>
      <c r="JR205" s="53"/>
      <c r="JT205" s="78" t="str">
        <f>IF(JT$9="", "", IF(AND(NOT('Personnel Details'!$N$24=""), $B205&gt;='Personnel Details'!$N$24), 'Personnel Details'!$O$24, IF(AND(NOT('Personnel Details'!$I$24=""), $B205&gt;='Personnel Details'!$I$24), 'Personnel Details'!$J$24, 'Personnel Details'!$E$24)))</f>
        <v/>
      </c>
      <c r="JU205" s="59" t="str">
        <f>IF(JT$9="", "", IF(AND(NOT('Personnel Details'!$N$24=""), $B205&gt;='Personnel Details'!$N$24), IF('Personnel Details'!$P$24="","", 'Personnel Details'!$P$24), IF(AND(NOT('Personnel Details'!$I$24=""), $B205&gt;='Personnel Details'!$I$24), IF('Personnel Details'!$K$24="", "", 'Personnel Details'!$K$24), IF('Personnel Details'!$F$24="", "", 'Personnel Details'!$F$24))))</f>
        <v/>
      </c>
      <c r="JV205" s="79" t="str">
        <f>IF(JT$9="", "", IF(AND(NOT('Personnel Details'!$N$24=""), $B205&gt;='Personnel Details'!$N$24), 'Personnel Details'!$Q$24, IF(AND(NOT('Personnel Details'!$I$24=""), $B205&gt;='Personnel Details'!$I$24), 'Personnel Details'!$L$24, 'Personnel Details'!$G$24)))</f>
        <v/>
      </c>
      <c r="JW205" s="59" t="str">
        <f t="shared" si="568"/>
        <v/>
      </c>
      <c r="JX205" s="53"/>
      <c r="JZ205" s="78" t="str">
        <f>IF(JZ$9="", "", IF(AND(NOT('Personnel Details'!$N$25=""), $B205&gt;='Personnel Details'!$N$25), 'Personnel Details'!$O$25, IF(AND(NOT('Personnel Details'!$I$25=""), $B205&gt;='Personnel Details'!$I$25), 'Personnel Details'!$J$25, 'Personnel Details'!$E$25)))</f>
        <v/>
      </c>
      <c r="KA205" s="59" t="str">
        <f>IF(JZ$9="", "", IF(AND(NOT('Personnel Details'!$N$25=""), $B205&gt;='Personnel Details'!$N$25), IF('Personnel Details'!$P$25="","", 'Personnel Details'!$P$25), IF(AND(NOT('Personnel Details'!$I$25=""), $B205&gt;='Personnel Details'!$I$25), IF('Personnel Details'!$K$25="", "", 'Personnel Details'!$K$25), IF('Personnel Details'!$F$25="", "", 'Personnel Details'!$F$25))))</f>
        <v/>
      </c>
      <c r="KB205" s="79" t="str">
        <f>IF(JZ$9="", "", IF(AND(NOT('Personnel Details'!$N$25=""), $B205&gt;='Personnel Details'!$N$25), 'Personnel Details'!$Q$25, IF(AND(NOT('Personnel Details'!$I$25=""), $B205&gt;='Personnel Details'!$I$25), 'Personnel Details'!$L$25, 'Personnel Details'!$G$25)))</f>
        <v/>
      </c>
      <c r="KC205" s="59" t="str">
        <f t="shared" si="569"/>
        <v/>
      </c>
      <c r="KD205" s="53"/>
      <c r="KF205" s="78" t="str">
        <f>IF(KF$9="", "", IF(AND(NOT('Personnel Details'!$N$26=""), $B205&gt;='Personnel Details'!$N$26), 'Personnel Details'!$O$26, IF(AND(NOT('Personnel Details'!$I$26=""), $B205&gt;='Personnel Details'!$I$26), 'Personnel Details'!$J$26, 'Personnel Details'!$E$26)))</f>
        <v/>
      </c>
      <c r="KG205" s="59" t="str">
        <f>IF(KF$9="", "", IF(AND(NOT('Personnel Details'!$N$26=""), $B205&gt;='Personnel Details'!$N$26), IF('Personnel Details'!$P$26="","", 'Personnel Details'!$P$26), IF(AND(NOT('Personnel Details'!$I$26=""), $B205&gt;='Personnel Details'!$I$26), IF('Personnel Details'!$K$26="", "", 'Personnel Details'!$K$26), IF('Personnel Details'!$F$26="", "", 'Personnel Details'!$F$26))))</f>
        <v/>
      </c>
      <c r="KH205" s="79" t="str">
        <f>IF(KF$9="", "", IF(AND(NOT('Personnel Details'!$N$26=""), $B205&gt;='Personnel Details'!$N$26), 'Personnel Details'!$Q$26, IF(AND(NOT('Personnel Details'!$I$26=""), $B205&gt;='Personnel Details'!$I$26), 'Personnel Details'!$L$26, 'Personnel Details'!$G$26)))</f>
        <v/>
      </c>
      <c r="KI205" s="59" t="str">
        <f t="shared" si="570"/>
        <v/>
      </c>
      <c r="KJ205" s="53"/>
      <c r="KL205" s="78" t="str">
        <f>IF(KL$9="", "", IF(AND(NOT('Personnel Details'!$N$27=""), $B205&gt;='Personnel Details'!$N$27), 'Personnel Details'!$O$27, IF(AND(NOT('Personnel Details'!$I$27=""), $B205&gt;='Personnel Details'!$I$27), 'Personnel Details'!$J$27, 'Personnel Details'!$E$27)))</f>
        <v/>
      </c>
      <c r="KM205" s="59" t="str">
        <f>IF(KL$9="", "", IF(AND(NOT('Personnel Details'!$N$27=""), $B205&gt;='Personnel Details'!$N$27), IF('Personnel Details'!$P$27="","", 'Personnel Details'!$P$27), IF(AND(NOT('Personnel Details'!$I$27=""), $B205&gt;='Personnel Details'!$I$27), IF('Personnel Details'!$K$27="", "", 'Personnel Details'!$K$27), IF('Personnel Details'!$F$27="", "", 'Personnel Details'!$F$27))))</f>
        <v/>
      </c>
      <c r="KN205" s="79" t="str">
        <f>IF(KL$9="", "", IF(AND(NOT('Personnel Details'!$N$27=""), $B205&gt;='Personnel Details'!$N$27), 'Personnel Details'!$Q$27, IF(AND(NOT('Personnel Details'!$I$27=""), $B205&gt;='Personnel Details'!$I$27), 'Personnel Details'!$L$27, 'Personnel Details'!$G$27)))</f>
        <v/>
      </c>
      <c r="KO205" s="59" t="str">
        <f t="shared" si="571"/>
        <v/>
      </c>
      <c r="KP205" s="53"/>
      <c r="KR205" s="78" t="str">
        <f>IF(KR$9="", "", IF(AND(NOT('Personnel Details'!$N$28=""), $B205&gt;='Personnel Details'!$N$28), 'Personnel Details'!$O$28, IF(AND(NOT('Personnel Details'!$I$28=""), $B205&gt;='Personnel Details'!$I$28), 'Personnel Details'!$J$28, 'Personnel Details'!$E$28)))</f>
        <v/>
      </c>
      <c r="KS205" s="59" t="str">
        <f>IF(KR$9="", "", IF(AND(NOT('Personnel Details'!$N$28=""), $B205&gt;='Personnel Details'!$N$28), IF('Personnel Details'!$P$28="","", 'Personnel Details'!$P$28), IF(AND(NOT('Personnel Details'!$I$28=""), $B205&gt;='Personnel Details'!$I$28), IF('Personnel Details'!$K$28="", "", 'Personnel Details'!$K$28), IF('Personnel Details'!$F$28="", "", 'Personnel Details'!$F$28))))</f>
        <v/>
      </c>
      <c r="KT205" s="79" t="str">
        <f>IF(KR$9="", "", IF(AND(NOT('Personnel Details'!$N$28=""), $B205&gt;='Personnel Details'!$N$28), 'Personnel Details'!$Q$28, IF(AND(NOT('Personnel Details'!$I$28=""), $B205&gt;='Personnel Details'!$I$28), 'Personnel Details'!$L$28, 'Personnel Details'!$G$28)))</f>
        <v/>
      </c>
      <c r="KU205" s="59" t="str">
        <f t="shared" si="572"/>
        <v/>
      </c>
      <c r="KV205" s="53"/>
      <c r="KX205" s="78" t="str">
        <f>IF(KX$9="", "", IF(AND(NOT('Personnel Details'!$N$29=""), $B205&gt;='Personnel Details'!$N$29), 'Personnel Details'!$O$29, IF(AND(NOT('Personnel Details'!$I$29=""), $B205&gt;='Personnel Details'!$I$29), 'Personnel Details'!$J$29, 'Personnel Details'!$E$29)))</f>
        <v/>
      </c>
      <c r="KY205" s="59" t="str">
        <f>IF(KX$9="", "", IF(AND(NOT('Personnel Details'!$N$29=""), $B205&gt;='Personnel Details'!$N$29), IF('Personnel Details'!$P$29="","", 'Personnel Details'!$P$29), IF(AND(NOT('Personnel Details'!$I$29=""), $B205&gt;='Personnel Details'!$I$29), IF('Personnel Details'!$K$29="", "", 'Personnel Details'!$K$29), IF('Personnel Details'!$F$29="", "", 'Personnel Details'!$F$29))))</f>
        <v/>
      </c>
      <c r="KZ205" s="79" t="str">
        <f>IF(KX$9="", "", IF(AND(NOT('Personnel Details'!$N$29=""), $B205&gt;='Personnel Details'!$N$29), 'Personnel Details'!$Q$29, IF(AND(NOT('Personnel Details'!$I$29=""), $B205&gt;='Personnel Details'!$I$29), 'Personnel Details'!$L$29, 'Personnel Details'!$G$29)))</f>
        <v/>
      </c>
      <c r="LA205" s="59" t="str">
        <f t="shared" si="573"/>
        <v/>
      </c>
      <c r="LB205" s="53"/>
      <c r="LD205" s="78" t="str">
        <f>IF(LD$9="", "", IF(AND(NOT('Personnel Details'!$N$30=""), $B205&gt;='Personnel Details'!$N$30), 'Personnel Details'!$O$30, IF(AND(NOT('Personnel Details'!$I$30=""), $B205&gt;='Personnel Details'!$I$30), 'Personnel Details'!$J$30, 'Personnel Details'!$E$30)))</f>
        <v/>
      </c>
      <c r="LE205" s="59" t="str">
        <f>IF(LD$9="", "", IF(AND(NOT('Personnel Details'!$N$30=""), $B205&gt;='Personnel Details'!$N$30), IF('Personnel Details'!$P$30="","", 'Personnel Details'!$P$30), IF(AND(NOT('Personnel Details'!$I$30=""), $B205&gt;='Personnel Details'!$I$30), IF('Personnel Details'!$K$30="", "", 'Personnel Details'!$K$30), IF('Personnel Details'!$F$30="", "", 'Personnel Details'!$F$30))))</f>
        <v/>
      </c>
      <c r="LF205" s="79" t="str">
        <f>IF(LD$9="", "", IF(AND(NOT('Personnel Details'!$N$30=""), $B205&gt;='Personnel Details'!$N$30), 'Personnel Details'!$Q$30, IF(AND(NOT('Personnel Details'!$I$30=""), $B205&gt;='Personnel Details'!$I$30), 'Personnel Details'!$L$30, 'Personnel Details'!$G$30)))</f>
        <v/>
      </c>
      <c r="LG205" s="59" t="str">
        <f t="shared" si="574"/>
        <v/>
      </c>
      <c r="LH205" s="53"/>
      <c r="LJ205" s="78" t="str">
        <f>IF(LJ$9="", "", IF(AND(NOT('Personnel Details'!$N$31=""), $B205&gt;='Personnel Details'!$N$31), 'Personnel Details'!$O$31, IF(AND(NOT('Personnel Details'!$I$31=""), $B205&gt;='Personnel Details'!$I$31), 'Personnel Details'!$J$31, 'Personnel Details'!$E$31)))</f>
        <v/>
      </c>
      <c r="LK205" s="59" t="str">
        <f>IF(LJ$9="", "", IF(AND(NOT('Personnel Details'!$N$31=""), $B205&gt;='Personnel Details'!$N$31), IF('Personnel Details'!$P$31="","", 'Personnel Details'!$P$31), IF(AND(NOT('Personnel Details'!$I$31=""), $B205&gt;='Personnel Details'!$I$31), IF('Personnel Details'!$K$31="", "", 'Personnel Details'!$K$31), IF('Personnel Details'!$F$31="", "", 'Personnel Details'!$F$31))))</f>
        <v/>
      </c>
      <c r="LL205" s="79" t="str">
        <f>IF(LJ$9="", "", IF(AND(NOT('Personnel Details'!$N$31=""), $B205&gt;='Personnel Details'!$N$31), 'Personnel Details'!$Q$31, IF(AND(NOT('Personnel Details'!$I$31=""), $B205&gt;='Personnel Details'!$I$31), 'Personnel Details'!$L$31, 'Personnel Details'!$G$31)))</f>
        <v/>
      </c>
      <c r="LM205" s="59" t="str">
        <f t="shared" si="575"/>
        <v/>
      </c>
      <c r="LN205" s="53"/>
      <c r="LP205" s="78" t="str">
        <f>IF(LP$9="", "", IF(AND(NOT('Personnel Details'!$N$32=""), $B205&gt;='Personnel Details'!$N$32), 'Personnel Details'!$O$32, IF(AND(NOT('Personnel Details'!$I$32=""), $B205&gt;='Personnel Details'!$I$32), 'Personnel Details'!$J$32, 'Personnel Details'!$E$32)))</f>
        <v/>
      </c>
      <c r="LQ205" s="59" t="str">
        <f>IF(LP$9="", "", IF(AND(NOT('Personnel Details'!$N$32=""), $B205&gt;='Personnel Details'!$N$32), IF('Personnel Details'!$P$32="","", 'Personnel Details'!$P$32), IF(AND(NOT('Personnel Details'!$I$32=""), $B205&gt;='Personnel Details'!$I$32), IF('Personnel Details'!$K$32="", "", 'Personnel Details'!$K$32), IF('Personnel Details'!$F$32="", "", 'Personnel Details'!$F$32))))</f>
        <v/>
      </c>
      <c r="LR205" s="79" t="str">
        <f>IF(LP$9="", "", IF(AND(NOT('Personnel Details'!$N$32=""), $B205&gt;='Personnel Details'!$N$32), 'Personnel Details'!$Q$32, IF(AND(NOT('Personnel Details'!$I$32=""), $B205&gt;='Personnel Details'!$I$32), 'Personnel Details'!$L$32, 'Personnel Details'!$G$32)))</f>
        <v/>
      </c>
      <c r="LS205" s="59" t="str">
        <f t="shared" si="576"/>
        <v/>
      </c>
      <c r="LT205" s="53"/>
      <c r="LV205" s="78" t="str">
        <f>IF(LV$9="", "", IF(AND(NOT('Personnel Details'!$N$33=""), $B205&gt;='Personnel Details'!$N$33), 'Personnel Details'!$O$33, IF(AND(NOT('Personnel Details'!$I$33=""), $B205&gt;='Personnel Details'!$I$33), 'Personnel Details'!$J$33, 'Personnel Details'!$E$33)))</f>
        <v/>
      </c>
      <c r="LW205" s="59" t="str">
        <f>IF(LV$9="", "", IF(AND(NOT('Personnel Details'!$N$33=""), $B205&gt;='Personnel Details'!$N$33), IF('Personnel Details'!$P$33="","", 'Personnel Details'!$P$33), IF(AND(NOT('Personnel Details'!$I$33=""), $B205&gt;='Personnel Details'!$I$33), IF('Personnel Details'!$K$33="", "", 'Personnel Details'!$K$33), IF('Personnel Details'!$F$33="", "", 'Personnel Details'!$F$33))))</f>
        <v/>
      </c>
      <c r="LX205" s="79" t="str">
        <f>IF(LV$9="", "", IF(AND(NOT('Personnel Details'!$N$33=""), $B205&gt;='Personnel Details'!$N$33), 'Personnel Details'!$Q$33, IF(AND(NOT('Personnel Details'!$I$33=""), $B205&gt;='Personnel Details'!$I$33), 'Personnel Details'!$L$33, 'Personnel Details'!$G$33)))</f>
        <v/>
      </c>
      <c r="LY205" s="59" t="str">
        <f t="shared" si="577"/>
        <v/>
      </c>
      <c r="LZ205" s="53"/>
      <c r="MB205" s="78" t="str">
        <f>IF(MB$9="", "", IF(AND(NOT('Personnel Details'!$N$34=""), $B205&gt;='Personnel Details'!$N$34), 'Personnel Details'!$O$34, IF(AND(NOT('Personnel Details'!$I$34=""), $B205&gt;='Personnel Details'!$I$34), 'Personnel Details'!$J$34, 'Personnel Details'!$E$34)))</f>
        <v/>
      </c>
      <c r="MC205" s="59" t="str">
        <f>IF(MB$9="", "", IF(AND(NOT('Personnel Details'!$N$34=""), $B205&gt;='Personnel Details'!$N$34), IF('Personnel Details'!$P$34="","", 'Personnel Details'!$P$34), IF(AND(NOT('Personnel Details'!$I$34=""), $B205&gt;='Personnel Details'!$I$34), IF('Personnel Details'!$K$34="", "", 'Personnel Details'!$K$34), IF('Personnel Details'!$F$34="", "", 'Personnel Details'!$F$34))))</f>
        <v/>
      </c>
      <c r="MD205" s="79" t="str">
        <f>IF(MB$9="", "", IF(AND(NOT('Personnel Details'!$N$34=""), $B205&gt;='Personnel Details'!$N$34), 'Personnel Details'!$Q$34, IF(AND(NOT('Personnel Details'!$I$34=""), $B205&gt;='Personnel Details'!$I$34), 'Personnel Details'!$L$34, 'Personnel Details'!$G$34)))</f>
        <v/>
      </c>
      <c r="ME205" s="59" t="str">
        <f t="shared" si="578"/>
        <v/>
      </c>
      <c r="MF205" s="53"/>
      <c r="MH205" s="78" t="str">
        <f>IF(MH$9="", "", IF(AND(NOT('Personnel Details'!$N$35=""), $B205&gt;='Personnel Details'!$N$35), 'Personnel Details'!$O$35, IF(AND(NOT('Personnel Details'!$I$35=""), $B205&gt;='Personnel Details'!$I$35), 'Personnel Details'!$J$35, 'Personnel Details'!$E$35)))</f>
        <v/>
      </c>
      <c r="MI205" s="59" t="str">
        <f>IF(MH$9="", "", IF(AND(NOT('Personnel Details'!$N$35=""), $B205&gt;='Personnel Details'!$N$35), IF('Personnel Details'!$P$35="","", 'Personnel Details'!$P$35), IF(AND(NOT('Personnel Details'!$I$35=""), $B205&gt;='Personnel Details'!$I$35), IF('Personnel Details'!$K$35="", "", 'Personnel Details'!$K$35), IF('Personnel Details'!$F$35="", "", 'Personnel Details'!$F$35))))</f>
        <v/>
      </c>
      <c r="MJ205" s="79" t="str">
        <f>IF(MH$9="", "", IF(AND(NOT('Personnel Details'!$N$35=""), $B205&gt;='Personnel Details'!$N$35), 'Personnel Details'!$Q$35, IF(AND(NOT('Personnel Details'!$I$35=""), $B205&gt;='Personnel Details'!$I$35), 'Personnel Details'!$L$35, 'Personnel Details'!$G$35)))</f>
        <v/>
      </c>
      <c r="MK205" s="59" t="str">
        <f t="shared" si="579"/>
        <v/>
      </c>
      <c r="ML205" s="53"/>
      <c r="MN205" s="78" t="str">
        <f>IF(MN$9="", "", IF(AND(NOT('Personnel Details'!$N$36=""), $B205&gt;='Personnel Details'!$N$36), 'Personnel Details'!$O$36, IF(AND(NOT('Personnel Details'!$I$36=""), $B205&gt;='Personnel Details'!$I$36), 'Personnel Details'!$J$36, 'Personnel Details'!$E$36)))</f>
        <v/>
      </c>
      <c r="MO205" s="59" t="str">
        <f>IF(MN$9="", "", IF(AND(NOT('Personnel Details'!$N$36=""), $B205&gt;='Personnel Details'!$N$36), IF('Personnel Details'!$P$36="","", 'Personnel Details'!$P$36), IF(AND(NOT('Personnel Details'!$I$36=""), $B205&gt;='Personnel Details'!$I$36), IF('Personnel Details'!$K$36="", "", 'Personnel Details'!$K$36), IF('Personnel Details'!$F$36="", "", 'Personnel Details'!$F$36))))</f>
        <v/>
      </c>
      <c r="MP205" s="79" t="str">
        <f>IF(MN$9="", "", IF(AND(NOT('Personnel Details'!$N$36=""), $B205&gt;='Personnel Details'!$N$36), 'Personnel Details'!$Q$36, IF(AND(NOT('Personnel Details'!$I$36=""), $B205&gt;='Personnel Details'!$I$36), 'Personnel Details'!$L$36, 'Personnel Details'!$G$36)))</f>
        <v/>
      </c>
      <c r="MQ205" s="59" t="str">
        <f t="shared" si="580"/>
        <v/>
      </c>
      <c r="MR205" s="53"/>
      <c r="MT205" s="78" t="str">
        <f>IF(MT$9="", "", IF(AND(NOT('Personnel Details'!$N$37=""), $B205&gt;='Personnel Details'!$N$37), 'Personnel Details'!$O$37, IF(AND(NOT('Personnel Details'!$I$37=""), $B205&gt;='Personnel Details'!$I$37), 'Personnel Details'!$J$37, 'Personnel Details'!$E$37)))</f>
        <v/>
      </c>
      <c r="MU205" s="59" t="str">
        <f>IF(MT$9="", "", IF(AND(NOT('Personnel Details'!$N$37=""), $B205&gt;='Personnel Details'!$N$37), IF('Personnel Details'!$P$37="","", 'Personnel Details'!$P$37), IF(AND(NOT('Personnel Details'!$I$37=""), $B205&gt;='Personnel Details'!$I$37), IF('Personnel Details'!$K$37="", "", 'Personnel Details'!$K$37), IF('Personnel Details'!$F$37="", "", 'Personnel Details'!$F$37))))</f>
        <v/>
      </c>
      <c r="MV205" s="79" t="str">
        <f>IF(MT$9="", "", IF(AND(NOT('Personnel Details'!$N$37=""), $B205&gt;='Personnel Details'!$N$37), 'Personnel Details'!$Q$37, IF(AND(NOT('Personnel Details'!$I$37=""), $B205&gt;='Personnel Details'!$I$37), 'Personnel Details'!$L$37, 'Personnel Details'!$G$37)))</f>
        <v/>
      </c>
      <c r="MW205" s="59" t="str">
        <f t="shared" si="581"/>
        <v/>
      </c>
      <c r="MX205" s="53"/>
      <c r="MZ205" s="78" t="str">
        <f>IF(MZ$9="", "", IF(AND(NOT('Personnel Details'!$N$38=""), $B205&gt;='Personnel Details'!$N$38), 'Personnel Details'!$O$38, IF(AND(NOT('Personnel Details'!$I$38=""), $B205&gt;='Personnel Details'!$I$38), 'Personnel Details'!$J$38, 'Personnel Details'!$E$38)))</f>
        <v/>
      </c>
      <c r="NA205" s="59" t="str">
        <f>IF(MZ$9="", "", IF(AND(NOT('Personnel Details'!$N$38=""), $B205&gt;='Personnel Details'!$N$38), IF('Personnel Details'!$P$38="","", 'Personnel Details'!$P$38), IF(AND(NOT('Personnel Details'!$I$38=""), $B205&gt;='Personnel Details'!$I$38), IF('Personnel Details'!$K$38="", "", 'Personnel Details'!$K$38), IF('Personnel Details'!$F$38="", "", 'Personnel Details'!$F$38))))</f>
        <v/>
      </c>
      <c r="NB205" s="79" t="str">
        <f>IF(MZ$9="", "", IF(AND(NOT('Personnel Details'!$N$38=""), $B205&gt;='Personnel Details'!$N$38), 'Personnel Details'!$Q$38, IF(AND(NOT('Personnel Details'!$I$38=""), $B205&gt;='Personnel Details'!$I$38), 'Personnel Details'!$L$38, 'Personnel Details'!$G$38)))</f>
        <v/>
      </c>
      <c r="NC205" s="59" t="str">
        <f t="shared" si="582"/>
        <v/>
      </c>
      <c r="ND205" s="53"/>
      <c r="NF205" s="78" t="str">
        <f>IF(NF$9="", "", IF(AND(NOT('Personnel Details'!$N$39=""), $B205&gt;='Personnel Details'!$N$39), 'Personnel Details'!$O$39, IF(AND(NOT('Personnel Details'!$I$39=""), $B205&gt;='Personnel Details'!$I$39), 'Personnel Details'!$J$39, 'Personnel Details'!$E$39)))</f>
        <v/>
      </c>
      <c r="NG205" s="59" t="str">
        <f>IF(NF$9="", "", IF(AND(NOT('Personnel Details'!$N$39=""), $B205&gt;='Personnel Details'!$N$39), IF('Personnel Details'!$P$39="","", 'Personnel Details'!$P$39), IF(AND(NOT('Personnel Details'!$I$39=""), $B205&gt;='Personnel Details'!$I$39), IF('Personnel Details'!$K$39="", "", 'Personnel Details'!$K$39), IF('Personnel Details'!$F$39="", "", 'Personnel Details'!$F$39))))</f>
        <v/>
      </c>
      <c r="NH205" s="79" t="str">
        <f>IF(NF$9="", "", IF(AND(NOT('Personnel Details'!$N$39=""), $B205&gt;='Personnel Details'!$N$39), 'Personnel Details'!$Q$39, IF(AND(NOT('Personnel Details'!$I$39=""), $B205&gt;='Personnel Details'!$I$39), 'Personnel Details'!$L$39, 'Personnel Details'!$G$39)))</f>
        <v/>
      </c>
      <c r="NI205" s="59" t="str">
        <f t="shared" si="583"/>
        <v/>
      </c>
      <c r="NJ205" s="53"/>
      <c r="NL205" s="78" t="str">
        <f>IF(NL$9="", "", IF(AND(NOT('Personnel Details'!$N$40=""), $B205&gt;='Personnel Details'!$N$40), 'Personnel Details'!$O$40, IF(AND(NOT('Personnel Details'!$I$40=""), $B205&gt;='Personnel Details'!$I$40), 'Personnel Details'!$J$40, 'Personnel Details'!$E$40)))</f>
        <v/>
      </c>
      <c r="NM205" s="59" t="str">
        <f>IF(NL$9="", "", IF(AND(NOT('Personnel Details'!$N$40=""), $B205&gt;='Personnel Details'!$N$40), IF('Personnel Details'!$P$40="","", 'Personnel Details'!$P$40), IF(AND(NOT('Personnel Details'!$I$40=""), $B205&gt;='Personnel Details'!$I$40), IF('Personnel Details'!$K$40="", "", 'Personnel Details'!$K$40), IF('Personnel Details'!$F$40="", "", 'Personnel Details'!$F$40))))</f>
        <v/>
      </c>
      <c r="NN205" s="79" t="str">
        <f>IF(NL$9="", "", IF(AND(NOT('Personnel Details'!$N$40=""), $B205&gt;='Personnel Details'!$N$40), 'Personnel Details'!$Q$40, IF(AND(NOT('Personnel Details'!$I$40=""), $B205&gt;='Personnel Details'!$I$40), 'Personnel Details'!$L$40, 'Personnel Details'!$G$40)))</f>
        <v/>
      </c>
      <c r="NO205" s="59" t="str">
        <f t="shared" si="584"/>
        <v/>
      </c>
      <c r="NP205" s="53"/>
    </row>
    <row r="206" spans="1:380" x14ac:dyDescent="0.25">
      <c r="A206" s="32"/>
      <c r="B206" s="113" t="str">
        <f>IFERROR(IF(B205+1&gt;'Personnel Details'!$U$5, "", B205+1), "")</f>
        <v/>
      </c>
      <c r="C206" s="32"/>
      <c r="D206" s="120"/>
      <c r="E206" s="13" t="str">
        <f t="shared" si="463"/>
        <v/>
      </c>
      <c r="F206" s="13" t="str">
        <f t="shared" si="494"/>
        <v/>
      </c>
      <c r="G206" s="56" t="str">
        <f t="shared" si="585"/>
        <v/>
      </c>
      <c r="H206" s="16" t="str">
        <f t="shared" si="495"/>
        <v/>
      </c>
      <c r="I206" s="32"/>
      <c r="J206" s="120"/>
      <c r="K206" s="62" t="str">
        <f t="shared" si="464"/>
        <v/>
      </c>
      <c r="L206" s="62" t="str">
        <f t="shared" si="496"/>
        <v/>
      </c>
      <c r="M206" s="65" t="str">
        <f t="shared" si="586"/>
        <v/>
      </c>
      <c r="N206" s="68" t="str">
        <f t="shared" si="497"/>
        <v/>
      </c>
      <c r="O206" s="32"/>
      <c r="P206" s="120"/>
      <c r="Q206" s="62" t="str">
        <f t="shared" si="465"/>
        <v/>
      </c>
      <c r="R206" s="62" t="str">
        <f t="shared" si="498"/>
        <v/>
      </c>
      <c r="S206" s="65" t="str">
        <f t="shared" si="587"/>
        <v/>
      </c>
      <c r="T206" s="68" t="str">
        <f t="shared" si="499"/>
        <v/>
      </c>
      <c r="U206" s="32"/>
      <c r="V206" s="120"/>
      <c r="W206" s="62" t="str">
        <f t="shared" si="466"/>
        <v/>
      </c>
      <c r="X206" s="62" t="str">
        <f t="shared" si="500"/>
        <v/>
      </c>
      <c r="Y206" s="65" t="str">
        <f t="shared" si="588"/>
        <v/>
      </c>
      <c r="Z206" s="68" t="str">
        <f t="shared" si="501"/>
        <v/>
      </c>
      <c r="AA206" s="32"/>
      <c r="AB206" s="120"/>
      <c r="AC206" s="62" t="str">
        <f t="shared" si="467"/>
        <v/>
      </c>
      <c r="AD206" s="62" t="str">
        <f t="shared" si="502"/>
        <v/>
      </c>
      <c r="AE206" s="65" t="str">
        <f t="shared" si="589"/>
        <v/>
      </c>
      <c r="AF206" s="68" t="str">
        <f t="shared" si="503"/>
        <v/>
      </c>
      <c r="AG206" s="32"/>
      <c r="AH206" s="120"/>
      <c r="AI206" s="62" t="str">
        <f t="shared" si="468"/>
        <v/>
      </c>
      <c r="AJ206" s="62" t="str">
        <f t="shared" si="504"/>
        <v/>
      </c>
      <c r="AK206" s="65" t="str">
        <f t="shared" si="590"/>
        <v/>
      </c>
      <c r="AL206" s="68" t="str">
        <f t="shared" si="505"/>
        <v/>
      </c>
      <c r="AM206" s="32"/>
      <c r="AN206" s="120"/>
      <c r="AO206" s="62" t="str">
        <f t="shared" si="469"/>
        <v/>
      </c>
      <c r="AP206" s="62" t="str">
        <f t="shared" si="506"/>
        <v/>
      </c>
      <c r="AQ206" s="65" t="str">
        <f t="shared" si="591"/>
        <v/>
      </c>
      <c r="AR206" s="68" t="str">
        <f t="shared" si="507"/>
        <v/>
      </c>
      <c r="AS206" s="32"/>
      <c r="AT206" s="120"/>
      <c r="AU206" s="62" t="str">
        <f t="shared" si="470"/>
        <v/>
      </c>
      <c r="AV206" s="62" t="str">
        <f t="shared" si="508"/>
        <v/>
      </c>
      <c r="AW206" s="65" t="str">
        <f t="shared" si="592"/>
        <v/>
      </c>
      <c r="AX206" s="68" t="str">
        <f t="shared" si="509"/>
        <v/>
      </c>
      <c r="AY206" s="32"/>
      <c r="AZ206" s="120"/>
      <c r="BA206" s="62" t="str">
        <f t="shared" si="471"/>
        <v/>
      </c>
      <c r="BB206" s="62" t="str">
        <f t="shared" si="510"/>
        <v/>
      </c>
      <c r="BC206" s="65" t="str">
        <f t="shared" si="593"/>
        <v/>
      </c>
      <c r="BD206" s="68" t="str">
        <f t="shared" si="511"/>
        <v/>
      </c>
      <c r="BE206" s="32"/>
      <c r="BF206" s="120"/>
      <c r="BG206" s="62" t="str">
        <f t="shared" si="472"/>
        <v/>
      </c>
      <c r="BH206" s="62" t="str">
        <f t="shared" si="512"/>
        <v/>
      </c>
      <c r="BI206" s="65" t="str">
        <f t="shared" si="594"/>
        <v/>
      </c>
      <c r="BJ206" s="68" t="str">
        <f t="shared" si="513"/>
        <v/>
      </c>
      <c r="BK206" s="32"/>
      <c r="BL206" s="120"/>
      <c r="BM206" s="62" t="str">
        <f t="shared" si="473"/>
        <v/>
      </c>
      <c r="BN206" s="62" t="str">
        <f t="shared" si="514"/>
        <v/>
      </c>
      <c r="BO206" s="65" t="str">
        <f t="shared" si="595"/>
        <v/>
      </c>
      <c r="BP206" s="68" t="str">
        <f t="shared" si="515"/>
        <v/>
      </c>
      <c r="BQ206" s="32"/>
      <c r="BR206" s="120"/>
      <c r="BS206" s="62" t="str">
        <f t="shared" si="474"/>
        <v/>
      </c>
      <c r="BT206" s="62" t="str">
        <f t="shared" si="516"/>
        <v/>
      </c>
      <c r="BU206" s="65" t="str">
        <f t="shared" si="596"/>
        <v/>
      </c>
      <c r="BV206" s="68" t="str">
        <f t="shared" si="517"/>
        <v/>
      </c>
      <c r="BW206" s="32"/>
      <c r="BX206" s="120"/>
      <c r="BY206" s="62" t="str">
        <f t="shared" si="475"/>
        <v/>
      </c>
      <c r="BZ206" s="62" t="str">
        <f t="shared" si="518"/>
        <v/>
      </c>
      <c r="CA206" s="65" t="str">
        <f t="shared" si="597"/>
        <v/>
      </c>
      <c r="CB206" s="68" t="str">
        <f t="shared" si="519"/>
        <v/>
      </c>
      <c r="CC206" s="32"/>
      <c r="CD206" s="120"/>
      <c r="CE206" s="62" t="str">
        <f t="shared" si="476"/>
        <v/>
      </c>
      <c r="CF206" s="62" t="str">
        <f t="shared" si="520"/>
        <v/>
      </c>
      <c r="CG206" s="65" t="str">
        <f t="shared" si="598"/>
        <v/>
      </c>
      <c r="CH206" s="68" t="str">
        <f t="shared" si="521"/>
        <v/>
      </c>
      <c r="CI206" s="32"/>
      <c r="CJ206" s="120"/>
      <c r="CK206" s="62" t="str">
        <f t="shared" si="477"/>
        <v/>
      </c>
      <c r="CL206" s="62" t="str">
        <f t="shared" si="522"/>
        <v/>
      </c>
      <c r="CM206" s="65" t="str">
        <f t="shared" si="599"/>
        <v/>
      </c>
      <c r="CN206" s="68" t="str">
        <f t="shared" si="523"/>
        <v/>
      </c>
      <c r="CO206" s="32"/>
      <c r="CP206" s="120"/>
      <c r="CQ206" s="62" t="str">
        <f t="shared" si="478"/>
        <v/>
      </c>
      <c r="CR206" s="62" t="str">
        <f t="shared" si="524"/>
        <v/>
      </c>
      <c r="CS206" s="65" t="str">
        <f t="shared" si="600"/>
        <v/>
      </c>
      <c r="CT206" s="68" t="str">
        <f t="shared" si="525"/>
        <v/>
      </c>
      <c r="CU206" s="32"/>
      <c r="CV206" s="120"/>
      <c r="CW206" s="62" t="str">
        <f t="shared" si="479"/>
        <v/>
      </c>
      <c r="CX206" s="62" t="str">
        <f t="shared" si="526"/>
        <v/>
      </c>
      <c r="CY206" s="65" t="str">
        <f t="shared" si="601"/>
        <v/>
      </c>
      <c r="CZ206" s="68" t="str">
        <f t="shared" si="527"/>
        <v/>
      </c>
      <c r="DA206" s="32"/>
      <c r="DB206" s="120"/>
      <c r="DC206" s="62" t="str">
        <f t="shared" si="480"/>
        <v/>
      </c>
      <c r="DD206" s="62" t="str">
        <f t="shared" si="528"/>
        <v/>
      </c>
      <c r="DE206" s="65" t="str">
        <f t="shared" si="602"/>
        <v/>
      </c>
      <c r="DF206" s="68" t="str">
        <f t="shared" si="529"/>
        <v/>
      </c>
      <c r="DG206" s="32"/>
      <c r="DH206" s="120"/>
      <c r="DI206" s="62" t="str">
        <f t="shared" si="481"/>
        <v/>
      </c>
      <c r="DJ206" s="62" t="str">
        <f t="shared" si="530"/>
        <v/>
      </c>
      <c r="DK206" s="65" t="str">
        <f t="shared" si="603"/>
        <v/>
      </c>
      <c r="DL206" s="68" t="str">
        <f t="shared" si="531"/>
        <v/>
      </c>
      <c r="DM206" s="32"/>
      <c r="DN206" s="120"/>
      <c r="DO206" s="62" t="str">
        <f t="shared" si="482"/>
        <v/>
      </c>
      <c r="DP206" s="62" t="str">
        <f t="shared" si="532"/>
        <v/>
      </c>
      <c r="DQ206" s="65" t="str">
        <f t="shared" si="604"/>
        <v/>
      </c>
      <c r="DR206" s="68" t="str">
        <f t="shared" si="533"/>
        <v/>
      </c>
      <c r="DS206" s="32"/>
      <c r="DT206" s="120"/>
      <c r="DU206" s="62" t="str">
        <f t="shared" si="483"/>
        <v/>
      </c>
      <c r="DV206" s="62" t="str">
        <f t="shared" si="534"/>
        <v/>
      </c>
      <c r="DW206" s="65" t="str">
        <f t="shared" si="605"/>
        <v/>
      </c>
      <c r="DX206" s="68" t="str">
        <f t="shared" si="535"/>
        <v/>
      </c>
      <c r="DY206" s="32"/>
      <c r="DZ206" s="120"/>
      <c r="EA206" s="62" t="str">
        <f t="shared" si="484"/>
        <v/>
      </c>
      <c r="EB206" s="62" t="str">
        <f t="shared" si="536"/>
        <v/>
      </c>
      <c r="EC206" s="65" t="str">
        <f t="shared" si="606"/>
        <v/>
      </c>
      <c r="ED206" s="68" t="str">
        <f t="shared" si="537"/>
        <v/>
      </c>
      <c r="EE206" s="32"/>
      <c r="EF206" s="120"/>
      <c r="EG206" s="62" t="str">
        <f t="shared" si="485"/>
        <v/>
      </c>
      <c r="EH206" s="62" t="str">
        <f t="shared" si="538"/>
        <v/>
      </c>
      <c r="EI206" s="65" t="str">
        <f t="shared" si="607"/>
        <v/>
      </c>
      <c r="EJ206" s="68" t="str">
        <f t="shared" si="539"/>
        <v/>
      </c>
      <c r="EK206" s="32"/>
      <c r="EL206" s="120"/>
      <c r="EM206" s="62" t="str">
        <f t="shared" si="486"/>
        <v/>
      </c>
      <c r="EN206" s="62" t="str">
        <f t="shared" si="540"/>
        <v/>
      </c>
      <c r="EO206" s="65" t="str">
        <f t="shared" si="608"/>
        <v/>
      </c>
      <c r="EP206" s="68" t="str">
        <f t="shared" si="541"/>
        <v/>
      </c>
      <c r="EQ206" s="32"/>
      <c r="ER206" s="120"/>
      <c r="ES206" s="62" t="str">
        <f t="shared" si="487"/>
        <v/>
      </c>
      <c r="ET206" s="62" t="str">
        <f t="shared" si="542"/>
        <v/>
      </c>
      <c r="EU206" s="65" t="str">
        <f t="shared" si="609"/>
        <v/>
      </c>
      <c r="EV206" s="68" t="str">
        <f t="shared" si="543"/>
        <v/>
      </c>
      <c r="EW206" s="32"/>
      <c r="EX206" s="120"/>
      <c r="EY206" s="62" t="str">
        <f t="shared" si="488"/>
        <v/>
      </c>
      <c r="EZ206" s="62" t="str">
        <f t="shared" si="544"/>
        <v/>
      </c>
      <c r="FA206" s="65" t="str">
        <f t="shared" si="610"/>
        <v/>
      </c>
      <c r="FB206" s="68" t="str">
        <f t="shared" si="545"/>
        <v/>
      </c>
      <c r="FC206" s="32"/>
      <c r="FD206" s="120"/>
      <c r="FE206" s="62" t="str">
        <f t="shared" si="489"/>
        <v/>
      </c>
      <c r="FF206" s="62" t="str">
        <f t="shared" si="546"/>
        <v/>
      </c>
      <c r="FG206" s="65" t="str">
        <f t="shared" si="611"/>
        <v/>
      </c>
      <c r="FH206" s="68" t="str">
        <f t="shared" si="547"/>
        <v/>
      </c>
      <c r="FI206" s="32"/>
      <c r="FJ206" s="120"/>
      <c r="FK206" s="62" t="str">
        <f t="shared" si="490"/>
        <v/>
      </c>
      <c r="FL206" s="62" t="str">
        <f t="shared" si="548"/>
        <v/>
      </c>
      <c r="FM206" s="65" t="str">
        <f t="shared" si="612"/>
        <v/>
      </c>
      <c r="FN206" s="68" t="str">
        <f t="shared" si="549"/>
        <v/>
      </c>
      <c r="FO206" s="32"/>
      <c r="FP206" s="120"/>
      <c r="FQ206" s="62" t="str">
        <f t="shared" si="491"/>
        <v/>
      </c>
      <c r="FR206" s="62" t="str">
        <f t="shared" si="550"/>
        <v/>
      </c>
      <c r="FS206" s="65" t="str">
        <f t="shared" si="613"/>
        <v/>
      </c>
      <c r="FT206" s="68" t="str">
        <f t="shared" si="551"/>
        <v/>
      </c>
      <c r="FU206" s="32"/>
      <c r="FV206" s="120"/>
      <c r="FW206" s="62" t="str">
        <f t="shared" si="492"/>
        <v/>
      </c>
      <c r="FX206" s="62" t="str">
        <f t="shared" si="552"/>
        <v/>
      </c>
      <c r="FY206" s="65" t="str">
        <f t="shared" si="614"/>
        <v/>
      </c>
      <c r="FZ206" s="68" t="str">
        <f t="shared" si="553"/>
        <v/>
      </c>
      <c r="GA206" s="32"/>
      <c r="GC206" s="7" t="str">
        <f t="shared" si="554"/>
        <v/>
      </c>
      <c r="GD206" s="7" t="str">
        <f t="shared" ca="1" si="493"/>
        <v/>
      </c>
      <c r="GT206" s="71" t="str">
        <f>IF(GT$9="", "", IF(AND(NOT('Personnel Details'!$N$11=""), $B206&gt;='Personnel Details'!$N$11), 'Personnel Details'!$O$11, IF(AND(NOT('Personnel Details'!$I$11=""), $B206&gt;='Personnel Details'!$I$11), 'Personnel Details'!$J$11, 'Personnel Details'!$E$11)))</f>
        <v/>
      </c>
      <c r="GU206" s="59" t="str">
        <f>IF(GT$9="", "", IF(AND(NOT('Personnel Details'!$N$11=""), $B206&gt;='Personnel Details'!$N$11), IF('Personnel Details'!$P$11="","", 'Personnel Details'!$P$11), IF(AND(NOT('Personnel Details'!$I$11=""), $B206&gt;='Personnel Details'!$I$11), IF('Personnel Details'!$K$11="", "", 'Personnel Details'!$K$11), IF('Personnel Details'!$F$11="", "", 'Personnel Details'!$F$11))))</f>
        <v/>
      </c>
      <c r="GV206" s="74" t="str">
        <f>IF(GT$9="", "", IF(AND(NOT('Personnel Details'!$N$11=""), $B206&gt;='Personnel Details'!$N$11), 'Personnel Details'!$Q$11, IF(AND(NOT('Personnel Details'!$I$11=""), $B206&gt;='Personnel Details'!$I$11), 'Personnel Details'!$L$11, 'Personnel Details'!$G$11)))</f>
        <v/>
      </c>
      <c r="GW206" s="59" t="str">
        <f t="shared" si="555"/>
        <v/>
      </c>
      <c r="GX206" s="53"/>
      <c r="GZ206" s="78" t="str">
        <f>IF(GZ$9="", "", IF(AND(NOT('Personnel Details'!$N$12=""), $B206&gt;='Personnel Details'!$N$12), 'Personnel Details'!$O$12, IF(AND(NOT('Personnel Details'!$I$12=""), $B206&gt;='Personnel Details'!$I$12), 'Personnel Details'!$J$12, 'Personnel Details'!$E$12)))</f>
        <v/>
      </c>
      <c r="HA206" s="59" t="str">
        <f>IF(GZ$9="", "", IF(AND(NOT('Personnel Details'!$N$12=""), $B206&gt;='Personnel Details'!$N$12), IF('Personnel Details'!$P$12="","", 'Personnel Details'!$P$12), IF(AND(NOT('Personnel Details'!$I$12=""), $B206&gt;='Personnel Details'!$I$12), IF('Personnel Details'!$K$12="", "", 'Personnel Details'!$K$12), IF('Personnel Details'!$F$12="", "", 'Personnel Details'!$F$12))))</f>
        <v/>
      </c>
      <c r="HB206" s="79" t="str">
        <f>IF(GZ$9="", "", IF(AND(NOT('Personnel Details'!$N$12=""), $B206&gt;='Personnel Details'!$N$12), 'Personnel Details'!$Q$12, IF(AND(NOT('Personnel Details'!$I$12=""), $B206&gt;='Personnel Details'!$I$12), 'Personnel Details'!$L$12, 'Personnel Details'!$G$12)))</f>
        <v/>
      </c>
      <c r="HC206" s="59" t="str">
        <f t="shared" si="556"/>
        <v/>
      </c>
      <c r="HD206" s="53"/>
      <c r="HF206" s="78" t="str">
        <f>IF(HF$9="", "", IF(AND(NOT('Personnel Details'!$N$13=""), $B206&gt;='Personnel Details'!$N$13), 'Personnel Details'!$O$13, IF(AND(NOT('Personnel Details'!$I$13=""), $B206&gt;='Personnel Details'!$I$13), 'Personnel Details'!$J$13, 'Personnel Details'!$E$13)))</f>
        <v/>
      </c>
      <c r="HG206" s="59" t="str">
        <f>IF(HF$9="", "", IF(AND(NOT('Personnel Details'!$N$13=""), $B206&gt;='Personnel Details'!$N$13), IF('Personnel Details'!$P$13="","", 'Personnel Details'!$P$13), IF(AND(NOT('Personnel Details'!$I$13=""), $B206&gt;='Personnel Details'!$I$13), IF('Personnel Details'!$K$13="", "", 'Personnel Details'!$K$13), IF('Personnel Details'!$F$13="", "", 'Personnel Details'!$F$13))))</f>
        <v/>
      </c>
      <c r="HH206" s="79" t="str">
        <f>IF(HF$9="", "", IF(AND(NOT('Personnel Details'!$N$13=""), $B206&gt;='Personnel Details'!$N$13), 'Personnel Details'!$Q$13, IF(AND(NOT('Personnel Details'!$I$13=""), $B206&gt;='Personnel Details'!$I$13), 'Personnel Details'!$L$13, 'Personnel Details'!$G$13)))</f>
        <v/>
      </c>
      <c r="HI206" s="59" t="str">
        <f t="shared" si="557"/>
        <v/>
      </c>
      <c r="HJ206" s="53"/>
      <c r="HL206" s="78" t="str">
        <f>IF(HL$9="", "", IF(AND(NOT('Personnel Details'!$N$14=""), $B206&gt;='Personnel Details'!$N$14), 'Personnel Details'!$O$14, IF(AND(NOT('Personnel Details'!$I$14=""), $B206&gt;='Personnel Details'!$I$14), 'Personnel Details'!$J$14, 'Personnel Details'!$E$14)))</f>
        <v/>
      </c>
      <c r="HM206" s="59" t="str">
        <f>IF(HL$9="", "", IF(AND(NOT('Personnel Details'!$N$14=""), $B206&gt;='Personnel Details'!$N$14), IF('Personnel Details'!$P$14="","", 'Personnel Details'!$P$14), IF(AND(NOT('Personnel Details'!$I$14=""), $B206&gt;='Personnel Details'!$I$14), IF('Personnel Details'!$K$14="", "", 'Personnel Details'!$K$14), IF('Personnel Details'!$F$14="", "", 'Personnel Details'!$F$14))))</f>
        <v/>
      </c>
      <c r="HN206" s="79" t="str">
        <f>IF(HL$9="", "", IF(AND(NOT('Personnel Details'!$N$14=""), $B206&gt;='Personnel Details'!$N$14), 'Personnel Details'!$Q$14, IF(AND(NOT('Personnel Details'!$I$14=""), $B206&gt;='Personnel Details'!$I$14), 'Personnel Details'!$L$14, 'Personnel Details'!$G$14)))</f>
        <v/>
      </c>
      <c r="HO206" s="59" t="str">
        <f t="shared" si="558"/>
        <v/>
      </c>
      <c r="HP206" s="53"/>
      <c r="HR206" s="78" t="str">
        <f>IF(HR$9="", "", IF(AND(NOT('Personnel Details'!$N$15=""), $B206&gt;='Personnel Details'!$N$15), 'Personnel Details'!$O$15, IF(AND(NOT('Personnel Details'!$I$15=""), $B206&gt;='Personnel Details'!$I$15), 'Personnel Details'!$J$15, 'Personnel Details'!$E$15)))</f>
        <v/>
      </c>
      <c r="HS206" s="59" t="str">
        <f>IF(HR$9="", "", IF(AND(NOT('Personnel Details'!$N$15=""), $B206&gt;='Personnel Details'!$N$15), IF('Personnel Details'!$P$15="","", 'Personnel Details'!$P$15), IF(AND(NOT('Personnel Details'!$I$15=""), $B206&gt;='Personnel Details'!$I$15), IF('Personnel Details'!$K$15="", "", 'Personnel Details'!$K$15), IF('Personnel Details'!$F$15="", "", 'Personnel Details'!$F$15))))</f>
        <v/>
      </c>
      <c r="HT206" s="79" t="str">
        <f>IF(HR$9="", "", IF(AND(NOT('Personnel Details'!$N$15=""), $B206&gt;='Personnel Details'!$N$15), 'Personnel Details'!$Q$15, IF(AND(NOT('Personnel Details'!$I$15=""), $B206&gt;='Personnel Details'!$I$15), 'Personnel Details'!$L$15, 'Personnel Details'!$G$15)))</f>
        <v/>
      </c>
      <c r="HU206" s="59" t="str">
        <f t="shared" si="559"/>
        <v/>
      </c>
      <c r="HV206" s="53"/>
      <c r="HX206" s="78" t="str">
        <f>IF(HX$9="", "", IF(AND(NOT('Personnel Details'!$N$16=""), $B206&gt;='Personnel Details'!$N$16), 'Personnel Details'!$O$16, IF(AND(NOT('Personnel Details'!$I$16=""), $B206&gt;='Personnel Details'!$I$16), 'Personnel Details'!$J$16, 'Personnel Details'!$E$16)))</f>
        <v/>
      </c>
      <c r="HY206" s="59" t="str">
        <f>IF(HX$9="", "", IF(AND(NOT('Personnel Details'!$N$16=""), $B206&gt;='Personnel Details'!$N$16), IF('Personnel Details'!$P$16="","", 'Personnel Details'!$P$16), IF(AND(NOT('Personnel Details'!$I$16=""), $B206&gt;='Personnel Details'!$I$16), IF('Personnel Details'!$K$16="", "", 'Personnel Details'!$K$16), IF('Personnel Details'!$F$16="", "", 'Personnel Details'!$F$16))))</f>
        <v/>
      </c>
      <c r="HZ206" s="79" t="str">
        <f>IF(HX$9="", "", IF(AND(NOT('Personnel Details'!$N$16=""), $B206&gt;='Personnel Details'!$N$16), 'Personnel Details'!$Q$16, IF(AND(NOT('Personnel Details'!$I$16=""), $B206&gt;='Personnel Details'!$I$16), 'Personnel Details'!$L$16, 'Personnel Details'!$G$16)))</f>
        <v/>
      </c>
      <c r="IA206" s="59" t="str">
        <f t="shared" si="560"/>
        <v/>
      </c>
      <c r="IB206" s="53"/>
      <c r="ID206" s="78" t="str">
        <f>IF(ID$9="", "", IF(AND(NOT('Personnel Details'!$N$17=""), $B206&gt;='Personnel Details'!$N$17), 'Personnel Details'!$O$17, IF(AND(NOT('Personnel Details'!$I$17=""), $B206&gt;='Personnel Details'!$I$17), 'Personnel Details'!$J$17, 'Personnel Details'!$E$17)))</f>
        <v/>
      </c>
      <c r="IE206" s="59" t="str">
        <f>IF(ID$9="", "", IF(AND(NOT('Personnel Details'!$N$17=""), $B206&gt;='Personnel Details'!$N$17), IF('Personnel Details'!$P$17="","", 'Personnel Details'!$P$17), IF(AND(NOT('Personnel Details'!$I$17=""), $B206&gt;='Personnel Details'!$I$17), IF('Personnel Details'!$K$17="", "", 'Personnel Details'!$K$17), IF('Personnel Details'!$F$17="", "", 'Personnel Details'!$F$17))))</f>
        <v/>
      </c>
      <c r="IF206" s="79" t="str">
        <f>IF(ID$9="", "", IF(AND(NOT('Personnel Details'!$N$17=""), $B206&gt;='Personnel Details'!$N$17), 'Personnel Details'!$Q$17, IF(AND(NOT('Personnel Details'!$I$17=""), $B206&gt;='Personnel Details'!$I$17), 'Personnel Details'!$L$17, 'Personnel Details'!$G$17)))</f>
        <v/>
      </c>
      <c r="IG206" s="59" t="str">
        <f t="shared" si="561"/>
        <v/>
      </c>
      <c r="IH206" s="53"/>
      <c r="IJ206" s="78" t="str">
        <f>IF(IJ$9="", "", IF(AND(NOT('Personnel Details'!$N$18=""), $B206&gt;='Personnel Details'!$N$18), 'Personnel Details'!$O$18, IF(AND(NOT('Personnel Details'!$I$18=""), $B206&gt;='Personnel Details'!$I$18), 'Personnel Details'!$J$18, 'Personnel Details'!$E$18)))</f>
        <v/>
      </c>
      <c r="IK206" s="59" t="str">
        <f>IF(IJ$9="", "", IF(AND(NOT('Personnel Details'!$N$18=""), $B206&gt;='Personnel Details'!$N$18), IF('Personnel Details'!$P$18="","", 'Personnel Details'!$P$18), IF(AND(NOT('Personnel Details'!$I$18=""), $B206&gt;='Personnel Details'!$I$18), IF('Personnel Details'!$K$18="", "", 'Personnel Details'!$K$18), IF('Personnel Details'!$F$18="", "", 'Personnel Details'!$F$18))))</f>
        <v/>
      </c>
      <c r="IL206" s="79" t="str">
        <f>IF(IJ$9="", "", IF(AND(NOT('Personnel Details'!$N$18=""), $B206&gt;='Personnel Details'!$N$18), 'Personnel Details'!$Q$18, IF(AND(NOT('Personnel Details'!$I$18=""), $B206&gt;='Personnel Details'!$I$18), 'Personnel Details'!$L$18, 'Personnel Details'!$G$18)))</f>
        <v/>
      </c>
      <c r="IM206" s="59" t="str">
        <f t="shared" si="562"/>
        <v/>
      </c>
      <c r="IN206" s="53"/>
      <c r="IP206" s="78" t="str">
        <f>IF(IP$9="", "", IF(AND(NOT('Personnel Details'!$N$19=""), $B206&gt;='Personnel Details'!$N$19), 'Personnel Details'!$O$19, IF(AND(NOT('Personnel Details'!$I$19=""), $B206&gt;='Personnel Details'!$I$19), 'Personnel Details'!$J$19, 'Personnel Details'!$E$19)))</f>
        <v/>
      </c>
      <c r="IQ206" s="59" t="str">
        <f>IF(IP$9="", "", IF(AND(NOT('Personnel Details'!$N$19=""), $B206&gt;='Personnel Details'!$N$19), IF('Personnel Details'!$P$19="","", 'Personnel Details'!$P$19), IF(AND(NOT('Personnel Details'!$I$19=""), $B206&gt;='Personnel Details'!$I$19), IF('Personnel Details'!$K$19="", "", 'Personnel Details'!$K$19), IF('Personnel Details'!$F$19="", "", 'Personnel Details'!$F$19))))</f>
        <v/>
      </c>
      <c r="IR206" s="79" t="str">
        <f>IF(IP$9="", "", IF(AND(NOT('Personnel Details'!$N$19=""), $B206&gt;='Personnel Details'!$N$19), 'Personnel Details'!$Q$19, IF(AND(NOT('Personnel Details'!$I$19=""), $B206&gt;='Personnel Details'!$I$19), 'Personnel Details'!$L$19, 'Personnel Details'!$G$19)))</f>
        <v/>
      </c>
      <c r="IS206" s="59" t="str">
        <f t="shared" si="563"/>
        <v/>
      </c>
      <c r="IT206" s="53"/>
      <c r="IV206" s="78" t="str">
        <f>IF(IV$9="", "", IF(AND(NOT('Personnel Details'!$N$20=""), $B206&gt;='Personnel Details'!$N$20), 'Personnel Details'!$O$20, IF(AND(NOT('Personnel Details'!$I$20=""), $B206&gt;='Personnel Details'!$I$20), 'Personnel Details'!$J$20, 'Personnel Details'!$E$20)))</f>
        <v/>
      </c>
      <c r="IW206" s="59" t="str">
        <f>IF(IV$9="", "", IF(AND(NOT('Personnel Details'!$N$20=""), $B206&gt;='Personnel Details'!$N$20), IF('Personnel Details'!$P$20="","", 'Personnel Details'!$P$20), IF(AND(NOT('Personnel Details'!$I$20=""), $B206&gt;='Personnel Details'!$I$20), IF('Personnel Details'!$K$20="", "", 'Personnel Details'!$K$20), IF('Personnel Details'!$F$20="", "", 'Personnel Details'!$F$20))))</f>
        <v/>
      </c>
      <c r="IX206" s="79" t="str">
        <f>IF(IV$9="", "", IF(AND(NOT('Personnel Details'!$N$20=""), $B206&gt;='Personnel Details'!$N$20), 'Personnel Details'!$Q$20, IF(AND(NOT('Personnel Details'!$I$20=""), $B206&gt;='Personnel Details'!$I$20), 'Personnel Details'!$L$20, 'Personnel Details'!$G$20)))</f>
        <v/>
      </c>
      <c r="IY206" s="59" t="str">
        <f t="shared" si="564"/>
        <v/>
      </c>
      <c r="IZ206" s="53"/>
      <c r="JB206" s="78" t="str">
        <f>IF(JB$9="", "", IF(AND(NOT('Personnel Details'!$N$21=""), $B206&gt;='Personnel Details'!$N$21), 'Personnel Details'!$O$21, IF(AND(NOT('Personnel Details'!$I$21=""), $B206&gt;='Personnel Details'!$I$21), 'Personnel Details'!$J$21, 'Personnel Details'!$E$21)))</f>
        <v/>
      </c>
      <c r="JC206" s="59" t="str">
        <f>IF(JB$9="", "", IF(AND(NOT('Personnel Details'!$N$21=""), $B206&gt;='Personnel Details'!$N$21), IF('Personnel Details'!$P$21="","", 'Personnel Details'!$P$21), IF(AND(NOT('Personnel Details'!$I$21=""), $B206&gt;='Personnel Details'!$I$21), IF('Personnel Details'!$K$21="", "", 'Personnel Details'!$K$21), IF('Personnel Details'!$F$21="", "", 'Personnel Details'!$F$21))))</f>
        <v/>
      </c>
      <c r="JD206" s="79" t="str">
        <f>IF(JB$9="", "", IF(AND(NOT('Personnel Details'!$N$21=""), $B206&gt;='Personnel Details'!$N$21), 'Personnel Details'!$Q$21, IF(AND(NOT('Personnel Details'!$I$21=""), $B206&gt;='Personnel Details'!$I$21), 'Personnel Details'!$L$21, 'Personnel Details'!$G$21)))</f>
        <v/>
      </c>
      <c r="JE206" s="59" t="str">
        <f t="shared" si="565"/>
        <v/>
      </c>
      <c r="JF206" s="53"/>
      <c r="JH206" s="78" t="str">
        <f>IF(JH$9="", "", IF(AND(NOT('Personnel Details'!$N$22=""), $B206&gt;='Personnel Details'!$N$22), 'Personnel Details'!$O$22, IF(AND(NOT('Personnel Details'!$I$22=""), $B206&gt;='Personnel Details'!$I$22), 'Personnel Details'!$J$22, 'Personnel Details'!$E$22)))</f>
        <v/>
      </c>
      <c r="JI206" s="59" t="str">
        <f>IF(JH$9="", "", IF(AND(NOT('Personnel Details'!$N$22=""), $B206&gt;='Personnel Details'!$N$22), IF('Personnel Details'!$P$22="","", 'Personnel Details'!$P$22), IF(AND(NOT('Personnel Details'!$I$22=""), $B206&gt;='Personnel Details'!$I$22), IF('Personnel Details'!$K$22="", "", 'Personnel Details'!$K$22), IF('Personnel Details'!$F$22="", "", 'Personnel Details'!$F$22))))</f>
        <v/>
      </c>
      <c r="JJ206" s="79" t="str">
        <f>IF(JH$9="", "", IF(AND(NOT('Personnel Details'!$N$22=""), $B206&gt;='Personnel Details'!$N$22), 'Personnel Details'!$Q$22, IF(AND(NOT('Personnel Details'!$I$22=""), $B206&gt;='Personnel Details'!$I$22), 'Personnel Details'!$L$22, 'Personnel Details'!$G$22)))</f>
        <v/>
      </c>
      <c r="JK206" s="59" t="str">
        <f t="shared" si="566"/>
        <v/>
      </c>
      <c r="JL206" s="53"/>
      <c r="JN206" s="78" t="str">
        <f>IF(JN$9="", "", IF(AND(NOT('Personnel Details'!$N$23=""), $B206&gt;='Personnel Details'!$N$23), 'Personnel Details'!$O$23, IF(AND(NOT('Personnel Details'!$I$23=""), $B206&gt;='Personnel Details'!$I$23), 'Personnel Details'!$J$23, 'Personnel Details'!$E$23)))</f>
        <v/>
      </c>
      <c r="JO206" s="59" t="str">
        <f>IF(JN$9="", "", IF(AND(NOT('Personnel Details'!$N$23=""), $B206&gt;='Personnel Details'!$N$23), IF('Personnel Details'!$P$23="","", 'Personnel Details'!$P$23), IF(AND(NOT('Personnel Details'!$I$23=""), $B206&gt;='Personnel Details'!$I$23), IF('Personnel Details'!$K$23="", "", 'Personnel Details'!$K$23), IF('Personnel Details'!$F$23="", "", 'Personnel Details'!$F$23))))</f>
        <v/>
      </c>
      <c r="JP206" s="79" t="str">
        <f>IF(JN$9="", "", IF(AND(NOT('Personnel Details'!$N$23=""), $B206&gt;='Personnel Details'!$N$23), 'Personnel Details'!$Q$23, IF(AND(NOT('Personnel Details'!$I$23=""), $B206&gt;='Personnel Details'!$I$23), 'Personnel Details'!$L$23, 'Personnel Details'!$G$23)))</f>
        <v/>
      </c>
      <c r="JQ206" s="59" t="str">
        <f t="shared" si="567"/>
        <v/>
      </c>
      <c r="JR206" s="53"/>
      <c r="JT206" s="78" t="str">
        <f>IF(JT$9="", "", IF(AND(NOT('Personnel Details'!$N$24=""), $B206&gt;='Personnel Details'!$N$24), 'Personnel Details'!$O$24, IF(AND(NOT('Personnel Details'!$I$24=""), $B206&gt;='Personnel Details'!$I$24), 'Personnel Details'!$J$24, 'Personnel Details'!$E$24)))</f>
        <v/>
      </c>
      <c r="JU206" s="59" t="str">
        <f>IF(JT$9="", "", IF(AND(NOT('Personnel Details'!$N$24=""), $B206&gt;='Personnel Details'!$N$24), IF('Personnel Details'!$P$24="","", 'Personnel Details'!$P$24), IF(AND(NOT('Personnel Details'!$I$24=""), $B206&gt;='Personnel Details'!$I$24), IF('Personnel Details'!$K$24="", "", 'Personnel Details'!$K$24), IF('Personnel Details'!$F$24="", "", 'Personnel Details'!$F$24))))</f>
        <v/>
      </c>
      <c r="JV206" s="79" t="str">
        <f>IF(JT$9="", "", IF(AND(NOT('Personnel Details'!$N$24=""), $B206&gt;='Personnel Details'!$N$24), 'Personnel Details'!$Q$24, IF(AND(NOT('Personnel Details'!$I$24=""), $B206&gt;='Personnel Details'!$I$24), 'Personnel Details'!$L$24, 'Personnel Details'!$G$24)))</f>
        <v/>
      </c>
      <c r="JW206" s="59" t="str">
        <f t="shared" si="568"/>
        <v/>
      </c>
      <c r="JX206" s="53"/>
      <c r="JZ206" s="78" t="str">
        <f>IF(JZ$9="", "", IF(AND(NOT('Personnel Details'!$N$25=""), $B206&gt;='Personnel Details'!$N$25), 'Personnel Details'!$O$25, IF(AND(NOT('Personnel Details'!$I$25=""), $B206&gt;='Personnel Details'!$I$25), 'Personnel Details'!$J$25, 'Personnel Details'!$E$25)))</f>
        <v/>
      </c>
      <c r="KA206" s="59" t="str">
        <f>IF(JZ$9="", "", IF(AND(NOT('Personnel Details'!$N$25=""), $B206&gt;='Personnel Details'!$N$25), IF('Personnel Details'!$P$25="","", 'Personnel Details'!$P$25), IF(AND(NOT('Personnel Details'!$I$25=""), $B206&gt;='Personnel Details'!$I$25), IF('Personnel Details'!$K$25="", "", 'Personnel Details'!$K$25), IF('Personnel Details'!$F$25="", "", 'Personnel Details'!$F$25))))</f>
        <v/>
      </c>
      <c r="KB206" s="79" t="str">
        <f>IF(JZ$9="", "", IF(AND(NOT('Personnel Details'!$N$25=""), $B206&gt;='Personnel Details'!$N$25), 'Personnel Details'!$Q$25, IF(AND(NOT('Personnel Details'!$I$25=""), $B206&gt;='Personnel Details'!$I$25), 'Personnel Details'!$L$25, 'Personnel Details'!$G$25)))</f>
        <v/>
      </c>
      <c r="KC206" s="59" t="str">
        <f t="shared" si="569"/>
        <v/>
      </c>
      <c r="KD206" s="53"/>
      <c r="KF206" s="78" t="str">
        <f>IF(KF$9="", "", IF(AND(NOT('Personnel Details'!$N$26=""), $B206&gt;='Personnel Details'!$N$26), 'Personnel Details'!$O$26, IF(AND(NOT('Personnel Details'!$I$26=""), $B206&gt;='Personnel Details'!$I$26), 'Personnel Details'!$J$26, 'Personnel Details'!$E$26)))</f>
        <v/>
      </c>
      <c r="KG206" s="59" t="str">
        <f>IF(KF$9="", "", IF(AND(NOT('Personnel Details'!$N$26=""), $B206&gt;='Personnel Details'!$N$26), IF('Personnel Details'!$P$26="","", 'Personnel Details'!$P$26), IF(AND(NOT('Personnel Details'!$I$26=""), $B206&gt;='Personnel Details'!$I$26), IF('Personnel Details'!$K$26="", "", 'Personnel Details'!$K$26), IF('Personnel Details'!$F$26="", "", 'Personnel Details'!$F$26))))</f>
        <v/>
      </c>
      <c r="KH206" s="79" t="str">
        <f>IF(KF$9="", "", IF(AND(NOT('Personnel Details'!$N$26=""), $B206&gt;='Personnel Details'!$N$26), 'Personnel Details'!$Q$26, IF(AND(NOT('Personnel Details'!$I$26=""), $B206&gt;='Personnel Details'!$I$26), 'Personnel Details'!$L$26, 'Personnel Details'!$G$26)))</f>
        <v/>
      </c>
      <c r="KI206" s="59" t="str">
        <f t="shared" si="570"/>
        <v/>
      </c>
      <c r="KJ206" s="53"/>
      <c r="KL206" s="78" t="str">
        <f>IF(KL$9="", "", IF(AND(NOT('Personnel Details'!$N$27=""), $B206&gt;='Personnel Details'!$N$27), 'Personnel Details'!$O$27, IF(AND(NOT('Personnel Details'!$I$27=""), $B206&gt;='Personnel Details'!$I$27), 'Personnel Details'!$J$27, 'Personnel Details'!$E$27)))</f>
        <v/>
      </c>
      <c r="KM206" s="59" t="str">
        <f>IF(KL$9="", "", IF(AND(NOT('Personnel Details'!$N$27=""), $B206&gt;='Personnel Details'!$N$27), IF('Personnel Details'!$P$27="","", 'Personnel Details'!$P$27), IF(AND(NOT('Personnel Details'!$I$27=""), $B206&gt;='Personnel Details'!$I$27), IF('Personnel Details'!$K$27="", "", 'Personnel Details'!$K$27), IF('Personnel Details'!$F$27="", "", 'Personnel Details'!$F$27))))</f>
        <v/>
      </c>
      <c r="KN206" s="79" t="str">
        <f>IF(KL$9="", "", IF(AND(NOT('Personnel Details'!$N$27=""), $B206&gt;='Personnel Details'!$N$27), 'Personnel Details'!$Q$27, IF(AND(NOT('Personnel Details'!$I$27=""), $B206&gt;='Personnel Details'!$I$27), 'Personnel Details'!$L$27, 'Personnel Details'!$G$27)))</f>
        <v/>
      </c>
      <c r="KO206" s="59" t="str">
        <f t="shared" si="571"/>
        <v/>
      </c>
      <c r="KP206" s="53"/>
      <c r="KR206" s="78" t="str">
        <f>IF(KR$9="", "", IF(AND(NOT('Personnel Details'!$N$28=""), $B206&gt;='Personnel Details'!$N$28), 'Personnel Details'!$O$28, IF(AND(NOT('Personnel Details'!$I$28=""), $B206&gt;='Personnel Details'!$I$28), 'Personnel Details'!$J$28, 'Personnel Details'!$E$28)))</f>
        <v/>
      </c>
      <c r="KS206" s="59" t="str">
        <f>IF(KR$9="", "", IF(AND(NOT('Personnel Details'!$N$28=""), $B206&gt;='Personnel Details'!$N$28), IF('Personnel Details'!$P$28="","", 'Personnel Details'!$P$28), IF(AND(NOT('Personnel Details'!$I$28=""), $B206&gt;='Personnel Details'!$I$28), IF('Personnel Details'!$K$28="", "", 'Personnel Details'!$K$28), IF('Personnel Details'!$F$28="", "", 'Personnel Details'!$F$28))))</f>
        <v/>
      </c>
      <c r="KT206" s="79" t="str">
        <f>IF(KR$9="", "", IF(AND(NOT('Personnel Details'!$N$28=""), $B206&gt;='Personnel Details'!$N$28), 'Personnel Details'!$Q$28, IF(AND(NOT('Personnel Details'!$I$28=""), $B206&gt;='Personnel Details'!$I$28), 'Personnel Details'!$L$28, 'Personnel Details'!$G$28)))</f>
        <v/>
      </c>
      <c r="KU206" s="59" t="str">
        <f t="shared" si="572"/>
        <v/>
      </c>
      <c r="KV206" s="53"/>
      <c r="KX206" s="78" t="str">
        <f>IF(KX$9="", "", IF(AND(NOT('Personnel Details'!$N$29=""), $B206&gt;='Personnel Details'!$N$29), 'Personnel Details'!$O$29, IF(AND(NOT('Personnel Details'!$I$29=""), $B206&gt;='Personnel Details'!$I$29), 'Personnel Details'!$J$29, 'Personnel Details'!$E$29)))</f>
        <v/>
      </c>
      <c r="KY206" s="59" t="str">
        <f>IF(KX$9="", "", IF(AND(NOT('Personnel Details'!$N$29=""), $B206&gt;='Personnel Details'!$N$29), IF('Personnel Details'!$P$29="","", 'Personnel Details'!$P$29), IF(AND(NOT('Personnel Details'!$I$29=""), $B206&gt;='Personnel Details'!$I$29), IF('Personnel Details'!$K$29="", "", 'Personnel Details'!$K$29), IF('Personnel Details'!$F$29="", "", 'Personnel Details'!$F$29))))</f>
        <v/>
      </c>
      <c r="KZ206" s="79" t="str">
        <f>IF(KX$9="", "", IF(AND(NOT('Personnel Details'!$N$29=""), $B206&gt;='Personnel Details'!$N$29), 'Personnel Details'!$Q$29, IF(AND(NOT('Personnel Details'!$I$29=""), $B206&gt;='Personnel Details'!$I$29), 'Personnel Details'!$L$29, 'Personnel Details'!$G$29)))</f>
        <v/>
      </c>
      <c r="LA206" s="59" t="str">
        <f t="shared" si="573"/>
        <v/>
      </c>
      <c r="LB206" s="53"/>
      <c r="LD206" s="78" t="str">
        <f>IF(LD$9="", "", IF(AND(NOT('Personnel Details'!$N$30=""), $B206&gt;='Personnel Details'!$N$30), 'Personnel Details'!$O$30, IF(AND(NOT('Personnel Details'!$I$30=""), $B206&gt;='Personnel Details'!$I$30), 'Personnel Details'!$J$30, 'Personnel Details'!$E$30)))</f>
        <v/>
      </c>
      <c r="LE206" s="59" t="str">
        <f>IF(LD$9="", "", IF(AND(NOT('Personnel Details'!$N$30=""), $B206&gt;='Personnel Details'!$N$30), IF('Personnel Details'!$P$30="","", 'Personnel Details'!$P$30), IF(AND(NOT('Personnel Details'!$I$30=""), $B206&gt;='Personnel Details'!$I$30), IF('Personnel Details'!$K$30="", "", 'Personnel Details'!$K$30), IF('Personnel Details'!$F$30="", "", 'Personnel Details'!$F$30))))</f>
        <v/>
      </c>
      <c r="LF206" s="79" t="str">
        <f>IF(LD$9="", "", IF(AND(NOT('Personnel Details'!$N$30=""), $B206&gt;='Personnel Details'!$N$30), 'Personnel Details'!$Q$30, IF(AND(NOT('Personnel Details'!$I$30=""), $B206&gt;='Personnel Details'!$I$30), 'Personnel Details'!$L$30, 'Personnel Details'!$G$30)))</f>
        <v/>
      </c>
      <c r="LG206" s="59" t="str">
        <f t="shared" si="574"/>
        <v/>
      </c>
      <c r="LH206" s="53"/>
      <c r="LJ206" s="78" t="str">
        <f>IF(LJ$9="", "", IF(AND(NOT('Personnel Details'!$N$31=""), $B206&gt;='Personnel Details'!$N$31), 'Personnel Details'!$O$31, IF(AND(NOT('Personnel Details'!$I$31=""), $B206&gt;='Personnel Details'!$I$31), 'Personnel Details'!$J$31, 'Personnel Details'!$E$31)))</f>
        <v/>
      </c>
      <c r="LK206" s="59" t="str">
        <f>IF(LJ$9="", "", IF(AND(NOT('Personnel Details'!$N$31=""), $B206&gt;='Personnel Details'!$N$31), IF('Personnel Details'!$P$31="","", 'Personnel Details'!$P$31), IF(AND(NOT('Personnel Details'!$I$31=""), $B206&gt;='Personnel Details'!$I$31), IF('Personnel Details'!$K$31="", "", 'Personnel Details'!$K$31), IF('Personnel Details'!$F$31="", "", 'Personnel Details'!$F$31))))</f>
        <v/>
      </c>
      <c r="LL206" s="79" t="str">
        <f>IF(LJ$9="", "", IF(AND(NOT('Personnel Details'!$N$31=""), $B206&gt;='Personnel Details'!$N$31), 'Personnel Details'!$Q$31, IF(AND(NOT('Personnel Details'!$I$31=""), $B206&gt;='Personnel Details'!$I$31), 'Personnel Details'!$L$31, 'Personnel Details'!$G$31)))</f>
        <v/>
      </c>
      <c r="LM206" s="59" t="str">
        <f t="shared" si="575"/>
        <v/>
      </c>
      <c r="LN206" s="53"/>
      <c r="LP206" s="78" t="str">
        <f>IF(LP$9="", "", IF(AND(NOT('Personnel Details'!$N$32=""), $B206&gt;='Personnel Details'!$N$32), 'Personnel Details'!$O$32, IF(AND(NOT('Personnel Details'!$I$32=""), $B206&gt;='Personnel Details'!$I$32), 'Personnel Details'!$J$32, 'Personnel Details'!$E$32)))</f>
        <v/>
      </c>
      <c r="LQ206" s="59" t="str">
        <f>IF(LP$9="", "", IF(AND(NOT('Personnel Details'!$N$32=""), $B206&gt;='Personnel Details'!$N$32), IF('Personnel Details'!$P$32="","", 'Personnel Details'!$P$32), IF(AND(NOT('Personnel Details'!$I$32=""), $B206&gt;='Personnel Details'!$I$32), IF('Personnel Details'!$K$32="", "", 'Personnel Details'!$K$32), IF('Personnel Details'!$F$32="", "", 'Personnel Details'!$F$32))))</f>
        <v/>
      </c>
      <c r="LR206" s="79" t="str">
        <f>IF(LP$9="", "", IF(AND(NOT('Personnel Details'!$N$32=""), $B206&gt;='Personnel Details'!$N$32), 'Personnel Details'!$Q$32, IF(AND(NOT('Personnel Details'!$I$32=""), $B206&gt;='Personnel Details'!$I$32), 'Personnel Details'!$L$32, 'Personnel Details'!$G$32)))</f>
        <v/>
      </c>
      <c r="LS206" s="59" t="str">
        <f t="shared" si="576"/>
        <v/>
      </c>
      <c r="LT206" s="53"/>
      <c r="LV206" s="78" t="str">
        <f>IF(LV$9="", "", IF(AND(NOT('Personnel Details'!$N$33=""), $B206&gt;='Personnel Details'!$N$33), 'Personnel Details'!$O$33, IF(AND(NOT('Personnel Details'!$I$33=""), $B206&gt;='Personnel Details'!$I$33), 'Personnel Details'!$J$33, 'Personnel Details'!$E$33)))</f>
        <v/>
      </c>
      <c r="LW206" s="59" t="str">
        <f>IF(LV$9="", "", IF(AND(NOT('Personnel Details'!$N$33=""), $B206&gt;='Personnel Details'!$N$33), IF('Personnel Details'!$P$33="","", 'Personnel Details'!$P$33), IF(AND(NOT('Personnel Details'!$I$33=""), $B206&gt;='Personnel Details'!$I$33), IF('Personnel Details'!$K$33="", "", 'Personnel Details'!$K$33), IF('Personnel Details'!$F$33="", "", 'Personnel Details'!$F$33))))</f>
        <v/>
      </c>
      <c r="LX206" s="79" t="str">
        <f>IF(LV$9="", "", IF(AND(NOT('Personnel Details'!$N$33=""), $B206&gt;='Personnel Details'!$N$33), 'Personnel Details'!$Q$33, IF(AND(NOT('Personnel Details'!$I$33=""), $B206&gt;='Personnel Details'!$I$33), 'Personnel Details'!$L$33, 'Personnel Details'!$G$33)))</f>
        <v/>
      </c>
      <c r="LY206" s="59" t="str">
        <f t="shared" si="577"/>
        <v/>
      </c>
      <c r="LZ206" s="53"/>
      <c r="MB206" s="78" t="str">
        <f>IF(MB$9="", "", IF(AND(NOT('Personnel Details'!$N$34=""), $B206&gt;='Personnel Details'!$N$34), 'Personnel Details'!$O$34, IF(AND(NOT('Personnel Details'!$I$34=""), $B206&gt;='Personnel Details'!$I$34), 'Personnel Details'!$J$34, 'Personnel Details'!$E$34)))</f>
        <v/>
      </c>
      <c r="MC206" s="59" t="str">
        <f>IF(MB$9="", "", IF(AND(NOT('Personnel Details'!$N$34=""), $B206&gt;='Personnel Details'!$N$34), IF('Personnel Details'!$P$34="","", 'Personnel Details'!$P$34), IF(AND(NOT('Personnel Details'!$I$34=""), $B206&gt;='Personnel Details'!$I$34), IF('Personnel Details'!$K$34="", "", 'Personnel Details'!$K$34), IF('Personnel Details'!$F$34="", "", 'Personnel Details'!$F$34))))</f>
        <v/>
      </c>
      <c r="MD206" s="79" t="str">
        <f>IF(MB$9="", "", IF(AND(NOT('Personnel Details'!$N$34=""), $B206&gt;='Personnel Details'!$N$34), 'Personnel Details'!$Q$34, IF(AND(NOT('Personnel Details'!$I$34=""), $B206&gt;='Personnel Details'!$I$34), 'Personnel Details'!$L$34, 'Personnel Details'!$G$34)))</f>
        <v/>
      </c>
      <c r="ME206" s="59" t="str">
        <f t="shared" si="578"/>
        <v/>
      </c>
      <c r="MF206" s="53"/>
      <c r="MH206" s="78" t="str">
        <f>IF(MH$9="", "", IF(AND(NOT('Personnel Details'!$N$35=""), $B206&gt;='Personnel Details'!$N$35), 'Personnel Details'!$O$35, IF(AND(NOT('Personnel Details'!$I$35=""), $B206&gt;='Personnel Details'!$I$35), 'Personnel Details'!$J$35, 'Personnel Details'!$E$35)))</f>
        <v/>
      </c>
      <c r="MI206" s="59" t="str">
        <f>IF(MH$9="", "", IF(AND(NOT('Personnel Details'!$N$35=""), $B206&gt;='Personnel Details'!$N$35), IF('Personnel Details'!$P$35="","", 'Personnel Details'!$P$35), IF(AND(NOT('Personnel Details'!$I$35=""), $B206&gt;='Personnel Details'!$I$35), IF('Personnel Details'!$K$35="", "", 'Personnel Details'!$K$35), IF('Personnel Details'!$F$35="", "", 'Personnel Details'!$F$35))))</f>
        <v/>
      </c>
      <c r="MJ206" s="79" t="str">
        <f>IF(MH$9="", "", IF(AND(NOT('Personnel Details'!$N$35=""), $B206&gt;='Personnel Details'!$N$35), 'Personnel Details'!$Q$35, IF(AND(NOT('Personnel Details'!$I$35=""), $B206&gt;='Personnel Details'!$I$35), 'Personnel Details'!$L$35, 'Personnel Details'!$G$35)))</f>
        <v/>
      </c>
      <c r="MK206" s="59" t="str">
        <f t="shared" si="579"/>
        <v/>
      </c>
      <c r="ML206" s="53"/>
      <c r="MN206" s="78" t="str">
        <f>IF(MN$9="", "", IF(AND(NOT('Personnel Details'!$N$36=""), $B206&gt;='Personnel Details'!$N$36), 'Personnel Details'!$O$36, IF(AND(NOT('Personnel Details'!$I$36=""), $B206&gt;='Personnel Details'!$I$36), 'Personnel Details'!$J$36, 'Personnel Details'!$E$36)))</f>
        <v/>
      </c>
      <c r="MO206" s="59" t="str">
        <f>IF(MN$9="", "", IF(AND(NOT('Personnel Details'!$N$36=""), $B206&gt;='Personnel Details'!$N$36), IF('Personnel Details'!$P$36="","", 'Personnel Details'!$P$36), IF(AND(NOT('Personnel Details'!$I$36=""), $B206&gt;='Personnel Details'!$I$36), IF('Personnel Details'!$K$36="", "", 'Personnel Details'!$K$36), IF('Personnel Details'!$F$36="", "", 'Personnel Details'!$F$36))))</f>
        <v/>
      </c>
      <c r="MP206" s="79" t="str">
        <f>IF(MN$9="", "", IF(AND(NOT('Personnel Details'!$N$36=""), $B206&gt;='Personnel Details'!$N$36), 'Personnel Details'!$Q$36, IF(AND(NOT('Personnel Details'!$I$36=""), $B206&gt;='Personnel Details'!$I$36), 'Personnel Details'!$L$36, 'Personnel Details'!$G$36)))</f>
        <v/>
      </c>
      <c r="MQ206" s="59" t="str">
        <f t="shared" si="580"/>
        <v/>
      </c>
      <c r="MR206" s="53"/>
      <c r="MT206" s="78" t="str">
        <f>IF(MT$9="", "", IF(AND(NOT('Personnel Details'!$N$37=""), $B206&gt;='Personnel Details'!$N$37), 'Personnel Details'!$O$37, IF(AND(NOT('Personnel Details'!$I$37=""), $B206&gt;='Personnel Details'!$I$37), 'Personnel Details'!$J$37, 'Personnel Details'!$E$37)))</f>
        <v/>
      </c>
      <c r="MU206" s="59" t="str">
        <f>IF(MT$9="", "", IF(AND(NOT('Personnel Details'!$N$37=""), $B206&gt;='Personnel Details'!$N$37), IF('Personnel Details'!$P$37="","", 'Personnel Details'!$P$37), IF(AND(NOT('Personnel Details'!$I$37=""), $B206&gt;='Personnel Details'!$I$37), IF('Personnel Details'!$K$37="", "", 'Personnel Details'!$K$37), IF('Personnel Details'!$F$37="", "", 'Personnel Details'!$F$37))))</f>
        <v/>
      </c>
      <c r="MV206" s="79" t="str">
        <f>IF(MT$9="", "", IF(AND(NOT('Personnel Details'!$N$37=""), $B206&gt;='Personnel Details'!$N$37), 'Personnel Details'!$Q$37, IF(AND(NOT('Personnel Details'!$I$37=""), $B206&gt;='Personnel Details'!$I$37), 'Personnel Details'!$L$37, 'Personnel Details'!$G$37)))</f>
        <v/>
      </c>
      <c r="MW206" s="59" t="str">
        <f t="shared" si="581"/>
        <v/>
      </c>
      <c r="MX206" s="53"/>
      <c r="MZ206" s="78" t="str">
        <f>IF(MZ$9="", "", IF(AND(NOT('Personnel Details'!$N$38=""), $B206&gt;='Personnel Details'!$N$38), 'Personnel Details'!$O$38, IF(AND(NOT('Personnel Details'!$I$38=""), $B206&gt;='Personnel Details'!$I$38), 'Personnel Details'!$J$38, 'Personnel Details'!$E$38)))</f>
        <v/>
      </c>
      <c r="NA206" s="59" t="str">
        <f>IF(MZ$9="", "", IF(AND(NOT('Personnel Details'!$N$38=""), $B206&gt;='Personnel Details'!$N$38), IF('Personnel Details'!$P$38="","", 'Personnel Details'!$P$38), IF(AND(NOT('Personnel Details'!$I$38=""), $B206&gt;='Personnel Details'!$I$38), IF('Personnel Details'!$K$38="", "", 'Personnel Details'!$K$38), IF('Personnel Details'!$F$38="", "", 'Personnel Details'!$F$38))))</f>
        <v/>
      </c>
      <c r="NB206" s="79" t="str">
        <f>IF(MZ$9="", "", IF(AND(NOT('Personnel Details'!$N$38=""), $B206&gt;='Personnel Details'!$N$38), 'Personnel Details'!$Q$38, IF(AND(NOT('Personnel Details'!$I$38=""), $B206&gt;='Personnel Details'!$I$38), 'Personnel Details'!$L$38, 'Personnel Details'!$G$38)))</f>
        <v/>
      </c>
      <c r="NC206" s="59" t="str">
        <f t="shared" si="582"/>
        <v/>
      </c>
      <c r="ND206" s="53"/>
      <c r="NF206" s="78" t="str">
        <f>IF(NF$9="", "", IF(AND(NOT('Personnel Details'!$N$39=""), $B206&gt;='Personnel Details'!$N$39), 'Personnel Details'!$O$39, IF(AND(NOT('Personnel Details'!$I$39=""), $B206&gt;='Personnel Details'!$I$39), 'Personnel Details'!$J$39, 'Personnel Details'!$E$39)))</f>
        <v/>
      </c>
      <c r="NG206" s="59" t="str">
        <f>IF(NF$9="", "", IF(AND(NOT('Personnel Details'!$N$39=""), $B206&gt;='Personnel Details'!$N$39), IF('Personnel Details'!$P$39="","", 'Personnel Details'!$P$39), IF(AND(NOT('Personnel Details'!$I$39=""), $B206&gt;='Personnel Details'!$I$39), IF('Personnel Details'!$K$39="", "", 'Personnel Details'!$K$39), IF('Personnel Details'!$F$39="", "", 'Personnel Details'!$F$39))))</f>
        <v/>
      </c>
      <c r="NH206" s="79" t="str">
        <f>IF(NF$9="", "", IF(AND(NOT('Personnel Details'!$N$39=""), $B206&gt;='Personnel Details'!$N$39), 'Personnel Details'!$Q$39, IF(AND(NOT('Personnel Details'!$I$39=""), $B206&gt;='Personnel Details'!$I$39), 'Personnel Details'!$L$39, 'Personnel Details'!$G$39)))</f>
        <v/>
      </c>
      <c r="NI206" s="59" t="str">
        <f t="shared" si="583"/>
        <v/>
      </c>
      <c r="NJ206" s="53"/>
      <c r="NL206" s="78" t="str">
        <f>IF(NL$9="", "", IF(AND(NOT('Personnel Details'!$N$40=""), $B206&gt;='Personnel Details'!$N$40), 'Personnel Details'!$O$40, IF(AND(NOT('Personnel Details'!$I$40=""), $B206&gt;='Personnel Details'!$I$40), 'Personnel Details'!$J$40, 'Personnel Details'!$E$40)))</f>
        <v/>
      </c>
      <c r="NM206" s="59" t="str">
        <f>IF(NL$9="", "", IF(AND(NOT('Personnel Details'!$N$40=""), $B206&gt;='Personnel Details'!$N$40), IF('Personnel Details'!$P$40="","", 'Personnel Details'!$P$40), IF(AND(NOT('Personnel Details'!$I$40=""), $B206&gt;='Personnel Details'!$I$40), IF('Personnel Details'!$K$40="", "", 'Personnel Details'!$K$40), IF('Personnel Details'!$F$40="", "", 'Personnel Details'!$F$40))))</f>
        <v/>
      </c>
      <c r="NN206" s="79" t="str">
        <f>IF(NL$9="", "", IF(AND(NOT('Personnel Details'!$N$40=""), $B206&gt;='Personnel Details'!$N$40), 'Personnel Details'!$Q$40, IF(AND(NOT('Personnel Details'!$I$40=""), $B206&gt;='Personnel Details'!$I$40), 'Personnel Details'!$L$40, 'Personnel Details'!$G$40)))</f>
        <v/>
      </c>
      <c r="NO206" s="59" t="str">
        <f t="shared" si="584"/>
        <v/>
      </c>
      <c r="NP206" s="53"/>
    </row>
    <row r="207" spans="1:380" x14ac:dyDescent="0.25">
      <c r="A207" s="32"/>
      <c r="B207" s="113" t="str">
        <f>IFERROR(IF(B206+1&gt;'Personnel Details'!$U$5, "", B206+1), "")</f>
        <v/>
      </c>
      <c r="C207" s="32"/>
      <c r="D207" s="120"/>
      <c r="E207" s="13" t="str">
        <f t="shared" si="463"/>
        <v/>
      </c>
      <c r="F207" s="13" t="str">
        <f t="shared" si="494"/>
        <v/>
      </c>
      <c r="G207" s="56" t="str">
        <f t="shared" si="585"/>
        <v/>
      </c>
      <c r="H207" s="16" t="str">
        <f t="shared" si="495"/>
        <v/>
      </c>
      <c r="I207" s="32"/>
      <c r="J207" s="120"/>
      <c r="K207" s="62" t="str">
        <f t="shared" si="464"/>
        <v/>
      </c>
      <c r="L207" s="62" t="str">
        <f t="shared" si="496"/>
        <v/>
      </c>
      <c r="M207" s="65" t="str">
        <f t="shared" si="586"/>
        <v/>
      </c>
      <c r="N207" s="68" t="str">
        <f t="shared" si="497"/>
        <v/>
      </c>
      <c r="O207" s="32"/>
      <c r="P207" s="120"/>
      <c r="Q207" s="62" t="str">
        <f t="shared" si="465"/>
        <v/>
      </c>
      <c r="R207" s="62" t="str">
        <f t="shared" si="498"/>
        <v/>
      </c>
      <c r="S207" s="65" t="str">
        <f t="shared" si="587"/>
        <v/>
      </c>
      <c r="T207" s="68" t="str">
        <f t="shared" si="499"/>
        <v/>
      </c>
      <c r="U207" s="32"/>
      <c r="V207" s="120"/>
      <c r="W207" s="62" t="str">
        <f t="shared" si="466"/>
        <v/>
      </c>
      <c r="X207" s="62" t="str">
        <f t="shared" si="500"/>
        <v/>
      </c>
      <c r="Y207" s="65" t="str">
        <f t="shared" si="588"/>
        <v/>
      </c>
      <c r="Z207" s="68" t="str">
        <f t="shared" si="501"/>
        <v/>
      </c>
      <c r="AA207" s="32"/>
      <c r="AB207" s="120"/>
      <c r="AC207" s="62" t="str">
        <f t="shared" si="467"/>
        <v/>
      </c>
      <c r="AD207" s="62" t="str">
        <f t="shared" si="502"/>
        <v/>
      </c>
      <c r="AE207" s="65" t="str">
        <f t="shared" si="589"/>
        <v/>
      </c>
      <c r="AF207" s="68" t="str">
        <f t="shared" si="503"/>
        <v/>
      </c>
      <c r="AG207" s="32"/>
      <c r="AH207" s="120"/>
      <c r="AI207" s="62" t="str">
        <f t="shared" si="468"/>
        <v/>
      </c>
      <c r="AJ207" s="62" t="str">
        <f t="shared" si="504"/>
        <v/>
      </c>
      <c r="AK207" s="65" t="str">
        <f t="shared" si="590"/>
        <v/>
      </c>
      <c r="AL207" s="68" t="str">
        <f t="shared" si="505"/>
        <v/>
      </c>
      <c r="AM207" s="32"/>
      <c r="AN207" s="120"/>
      <c r="AO207" s="62" t="str">
        <f t="shared" si="469"/>
        <v/>
      </c>
      <c r="AP207" s="62" t="str">
        <f t="shared" si="506"/>
        <v/>
      </c>
      <c r="AQ207" s="65" t="str">
        <f t="shared" si="591"/>
        <v/>
      </c>
      <c r="AR207" s="68" t="str">
        <f t="shared" si="507"/>
        <v/>
      </c>
      <c r="AS207" s="32"/>
      <c r="AT207" s="120"/>
      <c r="AU207" s="62" t="str">
        <f t="shared" si="470"/>
        <v/>
      </c>
      <c r="AV207" s="62" t="str">
        <f t="shared" si="508"/>
        <v/>
      </c>
      <c r="AW207" s="65" t="str">
        <f t="shared" si="592"/>
        <v/>
      </c>
      <c r="AX207" s="68" t="str">
        <f t="shared" si="509"/>
        <v/>
      </c>
      <c r="AY207" s="32"/>
      <c r="AZ207" s="120"/>
      <c r="BA207" s="62" t="str">
        <f t="shared" si="471"/>
        <v/>
      </c>
      <c r="BB207" s="62" t="str">
        <f t="shared" si="510"/>
        <v/>
      </c>
      <c r="BC207" s="65" t="str">
        <f t="shared" si="593"/>
        <v/>
      </c>
      <c r="BD207" s="68" t="str">
        <f t="shared" si="511"/>
        <v/>
      </c>
      <c r="BE207" s="32"/>
      <c r="BF207" s="120"/>
      <c r="BG207" s="62" t="str">
        <f t="shared" si="472"/>
        <v/>
      </c>
      <c r="BH207" s="62" t="str">
        <f t="shared" si="512"/>
        <v/>
      </c>
      <c r="BI207" s="65" t="str">
        <f t="shared" si="594"/>
        <v/>
      </c>
      <c r="BJ207" s="68" t="str">
        <f t="shared" si="513"/>
        <v/>
      </c>
      <c r="BK207" s="32"/>
      <c r="BL207" s="120"/>
      <c r="BM207" s="62" t="str">
        <f t="shared" si="473"/>
        <v/>
      </c>
      <c r="BN207" s="62" t="str">
        <f t="shared" si="514"/>
        <v/>
      </c>
      <c r="BO207" s="65" t="str">
        <f t="shared" si="595"/>
        <v/>
      </c>
      <c r="BP207" s="68" t="str">
        <f t="shared" si="515"/>
        <v/>
      </c>
      <c r="BQ207" s="32"/>
      <c r="BR207" s="120"/>
      <c r="BS207" s="62" t="str">
        <f t="shared" si="474"/>
        <v/>
      </c>
      <c r="BT207" s="62" t="str">
        <f t="shared" si="516"/>
        <v/>
      </c>
      <c r="BU207" s="65" t="str">
        <f t="shared" si="596"/>
        <v/>
      </c>
      <c r="BV207" s="68" t="str">
        <f t="shared" si="517"/>
        <v/>
      </c>
      <c r="BW207" s="32"/>
      <c r="BX207" s="120"/>
      <c r="BY207" s="62" t="str">
        <f t="shared" si="475"/>
        <v/>
      </c>
      <c r="BZ207" s="62" t="str">
        <f t="shared" si="518"/>
        <v/>
      </c>
      <c r="CA207" s="65" t="str">
        <f t="shared" si="597"/>
        <v/>
      </c>
      <c r="CB207" s="68" t="str">
        <f t="shared" si="519"/>
        <v/>
      </c>
      <c r="CC207" s="32"/>
      <c r="CD207" s="120"/>
      <c r="CE207" s="62" t="str">
        <f t="shared" si="476"/>
        <v/>
      </c>
      <c r="CF207" s="62" t="str">
        <f t="shared" si="520"/>
        <v/>
      </c>
      <c r="CG207" s="65" t="str">
        <f t="shared" si="598"/>
        <v/>
      </c>
      <c r="CH207" s="68" t="str">
        <f t="shared" si="521"/>
        <v/>
      </c>
      <c r="CI207" s="32"/>
      <c r="CJ207" s="120"/>
      <c r="CK207" s="62" t="str">
        <f t="shared" si="477"/>
        <v/>
      </c>
      <c r="CL207" s="62" t="str">
        <f t="shared" si="522"/>
        <v/>
      </c>
      <c r="CM207" s="65" t="str">
        <f t="shared" si="599"/>
        <v/>
      </c>
      <c r="CN207" s="68" t="str">
        <f t="shared" si="523"/>
        <v/>
      </c>
      <c r="CO207" s="32"/>
      <c r="CP207" s="120"/>
      <c r="CQ207" s="62" t="str">
        <f t="shared" si="478"/>
        <v/>
      </c>
      <c r="CR207" s="62" t="str">
        <f t="shared" si="524"/>
        <v/>
      </c>
      <c r="CS207" s="65" t="str">
        <f t="shared" si="600"/>
        <v/>
      </c>
      <c r="CT207" s="68" t="str">
        <f t="shared" si="525"/>
        <v/>
      </c>
      <c r="CU207" s="32"/>
      <c r="CV207" s="120"/>
      <c r="CW207" s="62" t="str">
        <f t="shared" si="479"/>
        <v/>
      </c>
      <c r="CX207" s="62" t="str">
        <f t="shared" si="526"/>
        <v/>
      </c>
      <c r="CY207" s="65" t="str">
        <f t="shared" si="601"/>
        <v/>
      </c>
      <c r="CZ207" s="68" t="str">
        <f t="shared" si="527"/>
        <v/>
      </c>
      <c r="DA207" s="32"/>
      <c r="DB207" s="120"/>
      <c r="DC207" s="62" t="str">
        <f t="shared" si="480"/>
        <v/>
      </c>
      <c r="DD207" s="62" t="str">
        <f t="shared" si="528"/>
        <v/>
      </c>
      <c r="DE207" s="65" t="str">
        <f t="shared" si="602"/>
        <v/>
      </c>
      <c r="DF207" s="68" t="str">
        <f t="shared" si="529"/>
        <v/>
      </c>
      <c r="DG207" s="32"/>
      <c r="DH207" s="120"/>
      <c r="DI207" s="62" t="str">
        <f t="shared" si="481"/>
        <v/>
      </c>
      <c r="DJ207" s="62" t="str">
        <f t="shared" si="530"/>
        <v/>
      </c>
      <c r="DK207" s="65" t="str">
        <f t="shared" si="603"/>
        <v/>
      </c>
      <c r="DL207" s="68" t="str">
        <f t="shared" si="531"/>
        <v/>
      </c>
      <c r="DM207" s="32"/>
      <c r="DN207" s="120"/>
      <c r="DO207" s="62" t="str">
        <f t="shared" si="482"/>
        <v/>
      </c>
      <c r="DP207" s="62" t="str">
        <f t="shared" si="532"/>
        <v/>
      </c>
      <c r="DQ207" s="65" t="str">
        <f t="shared" si="604"/>
        <v/>
      </c>
      <c r="DR207" s="68" t="str">
        <f t="shared" si="533"/>
        <v/>
      </c>
      <c r="DS207" s="32"/>
      <c r="DT207" s="120"/>
      <c r="DU207" s="62" t="str">
        <f t="shared" si="483"/>
        <v/>
      </c>
      <c r="DV207" s="62" t="str">
        <f t="shared" si="534"/>
        <v/>
      </c>
      <c r="DW207" s="65" t="str">
        <f t="shared" si="605"/>
        <v/>
      </c>
      <c r="DX207" s="68" t="str">
        <f t="shared" si="535"/>
        <v/>
      </c>
      <c r="DY207" s="32"/>
      <c r="DZ207" s="120"/>
      <c r="EA207" s="62" t="str">
        <f t="shared" si="484"/>
        <v/>
      </c>
      <c r="EB207" s="62" t="str">
        <f t="shared" si="536"/>
        <v/>
      </c>
      <c r="EC207" s="65" t="str">
        <f t="shared" si="606"/>
        <v/>
      </c>
      <c r="ED207" s="68" t="str">
        <f t="shared" si="537"/>
        <v/>
      </c>
      <c r="EE207" s="32"/>
      <c r="EF207" s="120"/>
      <c r="EG207" s="62" t="str">
        <f t="shared" si="485"/>
        <v/>
      </c>
      <c r="EH207" s="62" t="str">
        <f t="shared" si="538"/>
        <v/>
      </c>
      <c r="EI207" s="65" t="str">
        <f t="shared" si="607"/>
        <v/>
      </c>
      <c r="EJ207" s="68" t="str">
        <f t="shared" si="539"/>
        <v/>
      </c>
      <c r="EK207" s="32"/>
      <c r="EL207" s="120"/>
      <c r="EM207" s="62" t="str">
        <f t="shared" si="486"/>
        <v/>
      </c>
      <c r="EN207" s="62" t="str">
        <f t="shared" si="540"/>
        <v/>
      </c>
      <c r="EO207" s="65" t="str">
        <f t="shared" si="608"/>
        <v/>
      </c>
      <c r="EP207" s="68" t="str">
        <f t="shared" si="541"/>
        <v/>
      </c>
      <c r="EQ207" s="32"/>
      <c r="ER207" s="120"/>
      <c r="ES207" s="62" t="str">
        <f t="shared" si="487"/>
        <v/>
      </c>
      <c r="ET207" s="62" t="str">
        <f t="shared" si="542"/>
        <v/>
      </c>
      <c r="EU207" s="65" t="str">
        <f t="shared" si="609"/>
        <v/>
      </c>
      <c r="EV207" s="68" t="str">
        <f t="shared" si="543"/>
        <v/>
      </c>
      <c r="EW207" s="32"/>
      <c r="EX207" s="120"/>
      <c r="EY207" s="62" t="str">
        <f t="shared" si="488"/>
        <v/>
      </c>
      <c r="EZ207" s="62" t="str">
        <f t="shared" si="544"/>
        <v/>
      </c>
      <c r="FA207" s="65" t="str">
        <f t="shared" si="610"/>
        <v/>
      </c>
      <c r="FB207" s="68" t="str">
        <f t="shared" si="545"/>
        <v/>
      </c>
      <c r="FC207" s="32"/>
      <c r="FD207" s="120"/>
      <c r="FE207" s="62" t="str">
        <f t="shared" si="489"/>
        <v/>
      </c>
      <c r="FF207" s="62" t="str">
        <f t="shared" si="546"/>
        <v/>
      </c>
      <c r="FG207" s="65" t="str">
        <f t="shared" si="611"/>
        <v/>
      </c>
      <c r="FH207" s="68" t="str">
        <f t="shared" si="547"/>
        <v/>
      </c>
      <c r="FI207" s="32"/>
      <c r="FJ207" s="120"/>
      <c r="FK207" s="62" t="str">
        <f t="shared" si="490"/>
        <v/>
      </c>
      <c r="FL207" s="62" t="str">
        <f t="shared" si="548"/>
        <v/>
      </c>
      <c r="FM207" s="65" t="str">
        <f t="shared" si="612"/>
        <v/>
      </c>
      <c r="FN207" s="68" t="str">
        <f t="shared" si="549"/>
        <v/>
      </c>
      <c r="FO207" s="32"/>
      <c r="FP207" s="120"/>
      <c r="FQ207" s="62" t="str">
        <f t="shared" si="491"/>
        <v/>
      </c>
      <c r="FR207" s="62" t="str">
        <f t="shared" si="550"/>
        <v/>
      </c>
      <c r="FS207" s="65" t="str">
        <f t="shared" si="613"/>
        <v/>
      </c>
      <c r="FT207" s="68" t="str">
        <f t="shared" si="551"/>
        <v/>
      </c>
      <c r="FU207" s="32"/>
      <c r="FV207" s="120"/>
      <c r="FW207" s="62" t="str">
        <f t="shared" si="492"/>
        <v/>
      </c>
      <c r="FX207" s="62" t="str">
        <f t="shared" si="552"/>
        <v/>
      </c>
      <c r="FY207" s="65" t="str">
        <f t="shared" si="614"/>
        <v/>
      </c>
      <c r="FZ207" s="68" t="str">
        <f t="shared" si="553"/>
        <v/>
      </c>
      <c r="GA207" s="32"/>
      <c r="GC207" s="7" t="str">
        <f t="shared" si="554"/>
        <v/>
      </c>
      <c r="GD207" s="7" t="str">
        <f t="shared" ca="1" si="493"/>
        <v/>
      </c>
      <c r="GT207" s="71" t="str">
        <f>IF(GT$9="", "", IF(AND(NOT('Personnel Details'!$N$11=""), $B207&gt;='Personnel Details'!$N$11), 'Personnel Details'!$O$11, IF(AND(NOT('Personnel Details'!$I$11=""), $B207&gt;='Personnel Details'!$I$11), 'Personnel Details'!$J$11, 'Personnel Details'!$E$11)))</f>
        <v/>
      </c>
      <c r="GU207" s="59" t="str">
        <f>IF(GT$9="", "", IF(AND(NOT('Personnel Details'!$N$11=""), $B207&gt;='Personnel Details'!$N$11), IF('Personnel Details'!$P$11="","", 'Personnel Details'!$P$11), IF(AND(NOT('Personnel Details'!$I$11=""), $B207&gt;='Personnel Details'!$I$11), IF('Personnel Details'!$K$11="", "", 'Personnel Details'!$K$11), IF('Personnel Details'!$F$11="", "", 'Personnel Details'!$F$11))))</f>
        <v/>
      </c>
      <c r="GV207" s="74" t="str">
        <f>IF(GT$9="", "", IF(AND(NOT('Personnel Details'!$N$11=""), $B207&gt;='Personnel Details'!$N$11), 'Personnel Details'!$Q$11, IF(AND(NOT('Personnel Details'!$I$11=""), $B207&gt;='Personnel Details'!$I$11), 'Personnel Details'!$L$11, 'Personnel Details'!$G$11)))</f>
        <v/>
      </c>
      <c r="GW207" s="59" t="str">
        <f t="shared" si="555"/>
        <v/>
      </c>
      <c r="GX207" s="53"/>
      <c r="GZ207" s="78" t="str">
        <f>IF(GZ$9="", "", IF(AND(NOT('Personnel Details'!$N$12=""), $B207&gt;='Personnel Details'!$N$12), 'Personnel Details'!$O$12, IF(AND(NOT('Personnel Details'!$I$12=""), $B207&gt;='Personnel Details'!$I$12), 'Personnel Details'!$J$12, 'Personnel Details'!$E$12)))</f>
        <v/>
      </c>
      <c r="HA207" s="59" t="str">
        <f>IF(GZ$9="", "", IF(AND(NOT('Personnel Details'!$N$12=""), $B207&gt;='Personnel Details'!$N$12), IF('Personnel Details'!$P$12="","", 'Personnel Details'!$P$12), IF(AND(NOT('Personnel Details'!$I$12=""), $B207&gt;='Personnel Details'!$I$12), IF('Personnel Details'!$K$12="", "", 'Personnel Details'!$K$12), IF('Personnel Details'!$F$12="", "", 'Personnel Details'!$F$12))))</f>
        <v/>
      </c>
      <c r="HB207" s="79" t="str">
        <f>IF(GZ$9="", "", IF(AND(NOT('Personnel Details'!$N$12=""), $B207&gt;='Personnel Details'!$N$12), 'Personnel Details'!$Q$12, IF(AND(NOT('Personnel Details'!$I$12=""), $B207&gt;='Personnel Details'!$I$12), 'Personnel Details'!$L$12, 'Personnel Details'!$G$12)))</f>
        <v/>
      </c>
      <c r="HC207" s="59" t="str">
        <f t="shared" si="556"/>
        <v/>
      </c>
      <c r="HD207" s="53"/>
      <c r="HF207" s="78" t="str">
        <f>IF(HF$9="", "", IF(AND(NOT('Personnel Details'!$N$13=""), $B207&gt;='Personnel Details'!$N$13), 'Personnel Details'!$O$13, IF(AND(NOT('Personnel Details'!$I$13=""), $B207&gt;='Personnel Details'!$I$13), 'Personnel Details'!$J$13, 'Personnel Details'!$E$13)))</f>
        <v/>
      </c>
      <c r="HG207" s="59" t="str">
        <f>IF(HF$9="", "", IF(AND(NOT('Personnel Details'!$N$13=""), $B207&gt;='Personnel Details'!$N$13), IF('Personnel Details'!$P$13="","", 'Personnel Details'!$P$13), IF(AND(NOT('Personnel Details'!$I$13=""), $B207&gt;='Personnel Details'!$I$13), IF('Personnel Details'!$K$13="", "", 'Personnel Details'!$K$13), IF('Personnel Details'!$F$13="", "", 'Personnel Details'!$F$13))))</f>
        <v/>
      </c>
      <c r="HH207" s="79" t="str">
        <f>IF(HF$9="", "", IF(AND(NOT('Personnel Details'!$N$13=""), $B207&gt;='Personnel Details'!$N$13), 'Personnel Details'!$Q$13, IF(AND(NOT('Personnel Details'!$I$13=""), $B207&gt;='Personnel Details'!$I$13), 'Personnel Details'!$L$13, 'Personnel Details'!$G$13)))</f>
        <v/>
      </c>
      <c r="HI207" s="59" t="str">
        <f t="shared" si="557"/>
        <v/>
      </c>
      <c r="HJ207" s="53"/>
      <c r="HL207" s="78" t="str">
        <f>IF(HL$9="", "", IF(AND(NOT('Personnel Details'!$N$14=""), $B207&gt;='Personnel Details'!$N$14), 'Personnel Details'!$O$14, IF(AND(NOT('Personnel Details'!$I$14=""), $B207&gt;='Personnel Details'!$I$14), 'Personnel Details'!$J$14, 'Personnel Details'!$E$14)))</f>
        <v/>
      </c>
      <c r="HM207" s="59" t="str">
        <f>IF(HL$9="", "", IF(AND(NOT('Personnel Details'!$N$14=""), $B207&gt;='Personnel Details'!$N$14), IF('Personnel Details'!$P$14="","", 'Personnel Details'!$P$14), IF(AND(NOT('Personnel Details'!$I$14=""), $B207&gt;='Personnel Details'!$I$14), IF('Personnel Details'!$K$14="", "", 'Personnel Details'!$K$14), IF('Personnel Details'!$F$14="", "", 'Personnel Details'!$F$14))))</f>
        <v/>
      </c>
      <c r="HN207" s="79" t="str">
        <f>IF(HL$9="", "", IF(AND(NOT('Personnel Details'!$N$14=""), $B207&gt;='Personnel Details'!$N$14), 'Personnel Details'!$Q$14, IF(AND(NOT('Personnel Details'!$I$14=""), $B207&gt;='Personnel Details'!$I$14), 'Personnel Details'!$L$14, 'Personnel Details'!$G$14)))</f>
        <v/>
      </c>
      <c r="HO207" s="59" t="str">
        <f t="shared" si="558"/>
        <v/>
      </c>
      <c r="HP207" s="53"/>
      <c r="HR207" s="78" t="str">
        <f>IF(HR$9="", "", IF(AND(NOT('Personnel Details'!$N$15=""), $B207&gt;='Personnel Details'!$N$15), 'Personnel Details'!$O$15, IF(AND(NOT('Personnel Details'!$I$15=""), $B207&gt;='Personnel Details'!$I$15), 'Personnel Details'!$J$15, 'Personnel Details'!$E$15)))</f>
        <v/>
      </c>
      <c r="HS207" s="59" t="str">
        <f>IF(HR$9="", "", IF(AND(NOT('Personnel Details'!$N$15=""), $B207&gt;='Personnel Details'!$N$15), IF('Personnel Details'!$P$15="","", 'Personnel Details'!$P$15), IF(AND(NOT('Personnel Details'!$I$15=""), $B207&gt;='Personnel Details'!$I$15), IF('Personnel Details'!$K$15="", "", 'Personnel Details'!$K$15), IF('Personnel Details'!$F$15="", "", 'Personnel Details'!$F$15))))</f>
        <v/>
      </c>
      <c r="HT207" s="79" t="str">
        <f>IF(HR$9="", "", IF(AND(NOT('Personnel Details'!$N$15=""), $B207&gt;='Personnel Details'!$N$15), 'Personnel Details'!$Q$15, IF(AND(NOT('Personnel Details'!$I$15=""), $B207&gt;='Personnel Details'!$I$15), 'Personnel Details'!$L$15, 'Personnel Details'!$G$15)))</f>
        <v/>
      </c>
      <c r="HU207" s="59" t="str">
        <f t="shared" si="559"/>
        <v/>
      </c>
      <c r="HV207" s="53"/>
      <c r="HX207" s="78" t="str">
        <f>IF(HX$9="", "", IF(AND(NOT('Personnel Details'!$N$16=""), $B207&gt;='Personnel Details'!$N$16), 'Personnel Details'!$O$16, IF(AND(NOT('Personnel Details'!$I$16=""), $B207&gt;='Personnel Details'!$I$16), 'Personnel Details'!$J$16, 'Personnel Details'!$E$16)))</f>
        <v/>
      </c>
      <c r="HY207" s="59" t="str">
        <f>IF(HX$9="", "", IF(AND(NOT('Personnel Details'!$N$16=""), $B207&gt;='Personnel Details'!$N$16), IF('Personnel Details'!$P$16="","", 'Personnel Details'!$P$16), IF(AND(NOT('Personnel Details'!$I$16=""), $B207&gt;='Personnel Details'!$I$16), IF('Personnel Details'!$K$16="", "", 'Personnel Details'!$K$16), IF('Personnel Details'!$F$16="", "", 'Personnel Details'!$F$16))))</f>
        <v/>
      </c>
      <c r="HZ207" s="79" t="str">
        <f>IF(HX$9="", "", IF(AND(NOT('Personnel Details'!$N$16=""), $B207&gt;='Personnel Details'!$N$16), 'Personnel Details'!$Q$16, IF(AND(NOT('Personnel Details'!$I$16=""), $B207&gt;='Personnel Details'!$I$16), 'Personnel Details'!$L$16, 'Personnel Details'!$G$16)))</f>
        <v/>
      </c>
      <c r="IA207" s="59" t="str">
        <f t="shared" si="560"/>
        <v/>
      </c>
      <c r="IB207" s="53"/>
      <c r="ID207" s="78" t="str">
        <f>IF(ID$9="", "", IF(AND(NOT('Personnel Details'!$N$17=""), $B207&gt;='Personnel Details'!$N$17), 'Personnel Details'!$O$17, IF(AND(NOT('Personnel Details'!$I$17=""), $B207&gt;='Personnel Details'!$I$17), 'Personnel Details'!$J$17, 'Personnel Details'!$E$17)))</f>
        <v/>
      </c>
      <c r="IE207" s="59" t="str">
        <f>IF(ID$9="", "", IF(AND(NOT('Personnel Details'!$N$17=""), $B207&gt;='Personnel Details'!$N$17), IF('Personnel Details'!$P$17="","", 'Personnel Details'!$P$17), IF(AND(NOT('Personnel Details'!$I$17=""), $B207&gt;='Personnel Details'!$I$17), IF('Personnel Details'!$K$17="", "", 'Personnel Details'!$K$17), IF('Personnel Details'!$F$17="", "", 'Personnel Details'!$F$17))))</f>
        <v/>
      </c>
      <c r="IF207" s="79" t="str">
        <f>IF(ID$9="", "", IF(AND(NOT('Personnel Details'!$N$17=""), $B207&gt;='Personnel Details'!$N$17), 'Personnel Details'!$Q$17, IF(AND(NOT('Personnel Details'!$I$17=""), $B207&gt;='Personnel Details'!$I$17), 'Personnel Details'!$L$17, 'Personnel Details'!$G$17)))</f>
        <v/>
      </c>
      <c r="IG207" s="59" t="str">
        <f t="shared" si="561"/>
        <v/>
      </c>
      <c r="IH207" s="53"/>
      <c r="IJ207" s="78" t="str">
        <f>IF(IJ$9="", "", IF(AND(NOT('Personnel Details'!$N$18=""), $B207&gt;='Personnel Details'!$N$18), 'Personnel Details'!$O$18, IF(AND(NOT('Personnel Details'!$I$18=""), $B207&gt;='Personnel Details'!$I$18), 'Personnel Details'!$J$18, 'Personnel Details'!$E$18)))</f>
        <v/>
      </c>
      <c r="IK207" s="59" t="str">
        <f>IF(IJ$9="", "", IF(AND(NOT('Personnel Details'!$N$18=""), $B207&gt;='Personnel Details'!$N$18), IF('Personnel Details'!$P$18="","", 'Personnel Details'!$P$18), IF(AND(NOT('Personnel Details'!$I$18=""), $B207&gt;='Personnel Details'!$I$18), IF('Personnel Details'!$K$18="", "", 'Personnel Details'!$K$18), IF('Personnel Details'!$F$18="", "", 'Personnel Details'!$F$18))))</f>
        <v/>
      </c>
      <c r="IL207" s="79" t="str">
        <f>IF(IJ$9="", "", IF(AND(NOT('Personnel Details'!$N$18=""), $B207&gt;='Personnel Details'!$N$18), 'Personnel Details'!$Q$18, IF(AND(NOT('Personnel Details'!$I$18=""), $B207&gt;='Personnel Details'!$I$18), 'Personnel Details'!$L$18, 'Personnel Details'!$G$18)))</f>
        <v/>
      </c>
      <c r="IM207" s="59" t="str">
        <f t="shared" si="562"/>
        <v/>
      </c>
      <c r="IN207" s="53"/>
      <c r="IP207" s="78" t="str">
        <f>IF(IP$9="", "", IF(AND(NOT('Personnel Details'!$N$19=""), $B207&gt;='Personnel Details'!$N$19), 'Personnel Details'!$O$19, IF(AND(NOT('Personnel Details'!$I$19=""), $B207&gt;='Personnel Details'!$I$19), 'Personnel Details'!$J$19, 'Personnel Details'!$E$19)))</f>
        <v/>
      </c>
      <c r="IQ207" s="59" t="str">
        <f>IF(IP$9="", "", IF(AND(NOT('Personnel Details'!$N$19=""), $B207&gt;='Personnel Details'!$N$19), IF('Personnel Details'!$P$19="","", 'Personnel Details'!$P$19), IF(AND(NOT('Personnel Details'!$I$19=""), $B207&gt;='Personnel Details'!$I$19), IF('Personnel Details'!$K$19="", "", 'Personnel Details'!$K$19), IF('Personnel Details'!$F$19="", "", 'Personnel Details'!$F$19))))</f>
        <v/>
      </c>
      <c r="IR207" s="79" t="str">
        <f>IF(IP$9="", "", IF(AND(NOT('Personnel Details'!$N$19=""), $B207&gt;='Personnel Details'!$N$19), 'Personnel Details'!$Q$19, IF(AND(NOT('Personnel Details'!$I$19=""), $B207&gt;='Personnel Details'!$I$19), 'Personnel Details'!$L$19, 'Personnel Details'!$G$19)))</f>
        <v/>
      </c>
      <c r="IS207" s="59" t="str">
        <f t="shared" si="563"/>
        <v/>
      </c>
      <c r="IT207" s="53"/>
      <c r="IV207" s="78" t="str">
        <f>IF(IV$9="", "", IF(AND(NOT('Personnel Details'!$N$20=""), $B207&gt;='Personnel Details'!$N$20), 'Personnel Details'!$O$20, IF(AND(NOT('Personnel Details'!$I$20=""), $B207&gt;='Personnel Details'!$I$20), 'Personnel Details'!$J$20, 'Personnel Details'!$E$20)))</f>
        <v/>
      </c>
      <c r="IW207" s="59" t="str">
        <f>IF(IV$9="", "", IF(AND(NOT('Personnel Details'!$N$20=""), $B207&gt;='Personnel Details'!$N$20), IF('Personnel Details'!$P$20="","", 'Personnel Details'!$P$20), IF(AND(NOT('Personnel Details'!$I$20=""), $B207&gt;='Personnel Details'!$I$20), IF('Personnel Details'!$K$20="", "", 'Personnel Details'!$K$20), IF('Personnel Details'!$F$20="", "", 'Personnel Details'!$F$20))))</f>
        <v/>
      </c>
      <c r="IX207" s="79" t="str">
        <f>IF(IV$9="", "", IF(AND(NOT('Personnel Details'!$N$20=""), $B207&gt;='Personnel Details'!$N$20), 'Personnel Details'!$Q$20, IF(AND(NOT('Personnel Details'!$I$20=""), $B207&gt;='Personnel Details'!$I$20), 'Personnel Details'!$L$20, 'Personnel Details'!$G$20)))</f>
        <v/>
      </c>
      <c r="IY207" s="59" t="str">
        <f t="shared" si="564"/>
        <v/>
      </c>
      <c r="IZ207" s="53"/>
      <c r="JB207" s="78" t="str">
        <f>IF(JB$9="", "", IF(AND(NOT('Personnel Details'!$N$21=""), $B207&gt;='Personnel Details'!$N$21), 'Personnel Details'!$O$21, IF(AND(NOT('Personnel Details'!$I$21=""), $B207&gt;='Personnel Details'!$I$21), 'Personnel Details'!$J$21, 'Personnel Details'!$E$21)))</f>
        <v/>
      </c>
      <c r="JC207" s="59" t="str">
        <f>IF(JB$9="", "", IF(AND(NOT('Personnel Details'!$N$21=""), $B207&gt;='Personnel Details'!$N$21), IF('Personnel Details'!$P$21="","", 'Personnel Details'!$P$21), IF(AND(NOT('Personnel Details'!$I$21=""), $B207&gt;='Personnel Details'!$I$21), IF('Personnel Details'!$K$21="", "", 'Personnel Details'!$K$21), IF('Personnel Details'!$F$21="", "", 'Personnel Details'!$F$21))))</f>
        <v/>
      </c>
      <c r="JD207" s="79" t="str">
        <f>IF(JB$9="", "", IF(AND(NOT('Personnel Details'!$N$21=""), $B207&gt;='Personnel Details'!$N$21), 'Personnel Details'!$Q$21, IF(AND(NOT('Personnel Details'!$I$21=""), $B207&gt;='Personnel Details'!$I$21), 'Personnel Details'!$L$21, 'Personnel Details'!$G$21)))</f>
        <v/>
      </c>
      <c r="JE207" s="59" t="str">
        <f t="shared" si="565"/>
        <v/>
      </c>
      <c r="JF207" s="53"/>
      <c r="JH207" s="78" t="str">
        <f>IF(JH$9="", "", IF(AND(NOT('Personnel Details'!$N$22=""), $B207&gt;='Personnel Details'!$N$22), 'Personnel Details'!$O$22, IF(AND(NOT('Personnel Details'!$I$22=""), $B207&gt;='Personnel Details'!$I$22), 'Personnel Details'!$J$22, 'Personnel Details'!$E$22)))</f>
        <v/>
      </c>
      <c r="JI207" s="59" t="str">
        <f>IF(JH$9="", "", IF(AND(NOT('Personnel Details'!$N$22=""), $B207&gt;='Personnel Details'!$N$22), IF('Personnel Details'!$P$22="","", 'Personnel Details'!$P$22), IF(AND(NOT('Personnel Details'!$I$22=""), $B207&gt;='Personnel Details'!$I$22), IF('Personnel Details'!$K$22="", "", 'Personnel Details'!$K$22), IF('Personnel Details'!$F$22="", "", 'Personnel Details'!$F$22))))</f>
        <v/>
      </c>
      <c r="JJ207" s="79" t="str">
        <f>IF(JH$9="", "", IF(AND(NOT('Personnel Details'!$N$22=""), $B207&gt;='Personnel Details'!$N$22), 'Personnel Details'!$Q$22, IF(AND(NOT('Personnel Details'!$I$22=""), $B207&gt;='Personnel Details'!$I$22), 'Personnel Details'!$L$22, 'Personnel Details'!$G$22)))</f>
        <v/>
      </c>
      <c r="JK207" s="59" t="str">
        <f t="shared" si="566"/>
        <v/>
      </c>
      <c r="JL207" s="53"/>
      <c r="JN207" s="78" t="str">
        <f>IF(JN$9="", "", IF(AND(NOT('Personnel Details'!$N$23=""), $B207&gt;='Personnel Details'!$N$23), 'Personnel Details'!$O$23, IF(AND(NOT('Personnel Details'!$I$23=""), $B207&gt;='Personnel Details'!$I$23), 'Personnel Details'!$J$23, 'Personnel Details'!$E$23)))</f>
        <v/>
      </c>
      <c r="JO207" s="59" t="str">
        <f>IF(JN$9="", "", IF(AND(NOT('Personnel Details'!$N$23=""), $B207&gt;='Personnel Details'!$N$23), IF('Personnel Details'!$P$23="","", 'Personnel Details'!$P$23), IF(AND(NOT('Personnel Details'!$I$23=""), $B207&gt;='Personnel Details'!$I$23), IF('Personnel Details'!$K$23="", "", 'Personnel Details'!$K$23), IF('Personnel Details'!$F$23="", "", 'Personnel Details'!$F$23))))</f>
        <v/>
      </c>
      <c r="JP207" s="79" t="str">
        <f>IF(JN$9="", "", IF(AND(NOT('Personnel Details'!$N$23=""), $B207&gt;='Personnel Details'!$N$23), 'Personnel Details'!$Q$23, IF(AND(NOT('Personnel Details'!$I$23=""), $B207&gt;='Personnel Details'!$I$23), 'Personnel Details'!$L$23, 'Personnel Details'!$G$23)))</f>
        <v/>
      </c>
      <c r="JQ207" s="59" t="str">
        <f t="shared" si="567"/>
        <v/>
      </c>
      <c r="JR207" s="53"/>
      <c r="JT207" s="78" t="str">
        <f>IF(JT$9="", "", IF(AND(NOT('Personnel Details'!$N$24=""), $B207&gt;='Personnel Details'!$N$24), 'Personnel Details'!$O$24, IF(AND(NOT('Personnel Details'!$I$24=""), $B207&gt;='Personnel Details'!$I$24), 'Personnel Details'!$J$24, 'Personnel Details'!$E$24)))</f>
        <v/>
      </c>
      <c r="JU207" s="59" t="str">
        <f>IF(JT$9="", "", IF(AND(NOT('Personnel Details'!$N$24=""), $B207&gt;='Personnel Details'!$N$24), IF('Personnel Details'!$P$24="","", 'Personnel Details'!$P$24), IF(AND(NOT('Personnel Details'!$I$24=""), $B207&gt;='Personnel Details'!$I$24), IF('Personnel Details'!$K$24="", "", 'Personnel Details'!$K$24), IF('Personnel Details'!$F$24="", "", 'Personnel Details'!$F$24))))</f>
        <v/>
      </c>
      <c r="JV207" s="79" t="str">
        <f>IF(JT$9="", "", IF(AND(NOT('Personnel Details'!$N$24=""), $B207&gt;='Personnel Details'!$N$24), 'Personnel Details'!$Q$24, IF(AND(NOT('Personnel Details'!$I$24=""), $B207&gt;='Personnel Details'!$I$24), 'Personnel Details'!$L$24, 'Personnel Details'!$G$24)))</f>
        <v/>
      </c>
      <c r="JW207" s="59" t="str">
        <f t="shared" si="568"/>
        <v/>
      </c>
      <c r="JX207" s="53"/>
      <c r="JZ207" s="78" t="str">
        <f>IF(JZ$9="", "", IF(AND(NOT('Personnel Details'!$N$25=""), $B207&gt;='Personnel Details'!$N$25), 'Personnel Details'!$O$25, IF(AND(NOT('Personnel Details'!$I$25=""), $B207&gt;='Personnel Details'!$I$25), 'Personnel Details'!$J$25, 'Personnel Details'!$E$25)))</f>
        <v/>
      </c>
      <c r="KA207" s="59" t="str">
        <f>IF(JZ$9="", "", IF(AND(NOT('Personnel Details'!$N$25=""), $B207&gt;='Personnel Details'!$N$25), IF('Personnel Details'!$P$25="","", 'Personnel Details'!$P$25), IF(AND(NOT('Personnel Details'!$I$25=""), $B207&gt;='Personnel Details'!$I$25), IF('Personnel Details'!$K$25="", "", 'Personnel Details'!$K$25), IF('Personnel Details'!$F$25="", "", 'Personnel Details'!$F$25))))</f>
        <v/>
      </c>
      <c r="KB207" s="79" t="str">
        <f>IF(JZ$9="", "", IF(AND(NOT('Personnel Details'!$N$25=""), $B207&gt;='Personnel Details'!$N$25), 'Personnel Details'!$Q$25, IF(AND(NOT('Personnel Details'!$I$25=""), $B207&gt;='Personnel Details'!$I$25), 'Personnel Details'!$L$25, 'Personnel Details'!$G$25)))</f>
        <v/>
      </c>
      <c r="KC207" s="59" t="str">
        <f t="shared" si="569"/>
        <v/>
      </c>
      <c r="KD207" s="53"/>
      <c r="KF207" s="78" t="str">
        <f>IF(KF$9="", "", IF(AND(NOT('Personnel Details'!$N$26=""), $B207&gt;='Personnel Details'!$N$26), 'Personnel Details'!$O$26, IF(AND(NOT('Personnel Details'!$I$26=""), $B207&gt;='Personnel Details'!$I$26), 'Personnel Details'!$J$26, 'Personnel Details'!$E$26)))</f>
        <v/>
      </c>
      <c r="KG207" s="59" t="str">
        <f>IF(KF$9="", "", IF(AND(NOT('Personnel Details'!$N$26=""), $B207&gt;='Personnel Details'!$N$26), IF('Personnel Details'!$P$26="","", 'Personnel Details'!$P$26), IF(AND(NOT('Personnel Details'!$I$26=""), $B207&gt;='Personnel Details'!$I$26), IF('Personnel Details'!$K$26="", "", 'Personnel Details'!$K$26), IF('Personnel Details'!$F$26="", "", 'Personnel Details'!$F$26))))</f>
        <v/>
      </c>
      <c r="KH207" s="79" t="str">
        <f>IF(KF$9="", "", IF(AND(NOT('Personnel Details'!$N$26=""), $B207&gt;='Personnel Details'!$N$26), 'Personnel Details'!$Q$26, IF(AND(NOT('Personnel Details'!$I$26=""), $B207&gt;='Personnel Details'!$I$26), 'Personnel Details'!$L$26, 'Personnel Details'!$G$26)))</f>
        <v/>
      </c>
      <c r="KI207" s="59" t="str">
        <f t="shared" si="570"/>
        <v/>
      </c>
      <c r="KJ207" s="53"/>
      <c r="KL207" s="78" t="str">
        <f>IF(KL$9="", "", IF(AND(NOT('Personnel Details'!$N$27=""), $B207&gt;='Personnel Details'!$N$27), 'Personnel Details'!$O$27, IF(AND(NOT('Personnel Details'!$I$27=""), $B207&gt;='Personnel Details'!$I$27), 'Personnel Details'!$J$27, 'Personnel Details'!$E$27)))</f>
        <v/>
      </c>
      <c r="KM207" s="59" t="str">
        <f>IF(KL$9="", "", IF(AND(NOT('Personnel Details'!$N$27=""), $B207&gt;='Personnel Details'!$N$27), IF('Personnel Details'!$P$27="","", 'Personnel Details'!$P$27), IF(AND(NOT('Personnel Details'!$I$27=""), $B207&gt;='Personnel Details'!$I$27), IF('Personnel Details'!$K$27="", "", 'Personnel Details'!$K$27), IF('Personnel Details'!$F$27="", "", 'Personnel Details'!$F$27))))</f>
        <v/>
      </c>
      <c r="KN207" s="79" t="str">
        <f>IF(KL$9="", "", IF(AND(NOT('Personnel Details'!$N$27=""), $B207&gt;='Personnel Details'!$N$27), 'Personnel Details'!$Q$27, IF(AND(NOT('Personnel Details'!$I$27=""), $B207&gt;='Personnel Details'!$I$27), 'Personnel Details'!$L$27, 'Personnel Details'!$G$27)))</f>
        <v/>
      </c>
      <c r="KO207" s="59" t="str">
        <f t="shared" si="571"/>
        <v/>
      </c>
      <c r="KP207" s="53"/>
      <c r="KR207" s="78" t="str">
        <f>IF(KR$9="", "", IF(AND(NOT('Personnel Details'!$N$28=""), $B207&gt;='Personnel Details'!$N$28), 'Personnel Details'!$O$28, IF(AND(NOT('Personnel Details'!$I$28=""), $B207&gt;='Personnel Details'!$I$28), 'Personnel Details'!$J$28, 'Personnel Details'!$E$28)))</f>
        <v/>
      </c>
      <c r="KS207" s="59" t="str">
        <f>IF(KR$9="", "", IF(AND(NOT('Personnel Details'!$N$28=""), $B207&gt;='Personnel Details'!$N$28), IF('Personnel Details'!$P$28="","", 'Personnel Details'!$P$28), IF(AND(NOT('Personnel Details'!$I$28=""), $B207&gt;='Personnel Details'!$I$28), IF('Personnel Details'!$K$28="", "", 'Personnel Details'!$K$28), IF('Personnel Details'!$F$28="", "", 'Personnel Details'!$F$28))))</f>
        <v/>
      </c>
      <c r="KT207" s="79" t="str">
        <f>IF(KR$9="", "", IF(AND(NOT('Personnel Details'!$N$28=""), $B207&gt;='Personnel Details'!$N$28), 'Personnel Details'!$Q$28, IF(AND(NOT('Personnel Details'!$I$28=""), $B207&gt;='Personnel Details'!$I$28), 'Personnel Details'!$L$28, 'Personnel Details'!$G$28)))</f>
        <v/>
      </c>
      <c r="KU207" s="59" t="str">
        <f t="shared" si="572"/>
        <v/>
      </c>
      <c r="KV207" s="53"/>
      <c r="KX207" s="78" t="str">
        <f>IF(KX$9="", "", IF(AND(NOT('Personnel Details'!$N$29=""), $B207&gt;='Personnel Details'!$N$29), 'Personnel Details'!$O$29, IF(AND(NOT('Personnel Details'!$I$29=""), $B207&gt;='Personnel Details'!$I$29), 'Personnel Details'!$J$29, 'Personnel Details'!$E$29)))</f>
        <v/>
      </c>
      <c r="KY207" s="59" t="str">
        <f>IF(KX$9="", "", IF(AND(NOT('Personnel Details'!$N$29=""), $B207&gt;='Personnel Details'!$N$29), IF('Personnel Details'!$P$29="","", 'Personnel Details'!$P$29), IF(AND(NOT('Personnel Details'!$I$29=""), $B207&gt;='Personnel Details'!$I$29), IF('Personnel Details'!$K$29="", "", 'Personnel Details'!$K$29), IF('Personnel Details'!$F$29="", "", 'Personnel Details'!$F$29))))</f>
        <v/>
      </c>
      <c r="KZ207" s="79" t="str">
        <f>IF(KX$9="", "", IF(AND(NOT('Personnel Details'!$N$29=""), $B207&gt;='Personnel Details'!$N$29), 'Personnel Details'!$Q$29, IF(AND(NOT('Personnel Details'!$I$29=""), $B207&gt;='Personnel Details'!$I$29), 'Personnel Details'!$L$29, 'Personnel Details'!$G$29)))</f>
        <v/>
      </c>
      <c r="LA207" s="59" t="str">
        <f t="shared" si="573"/>
        <v/>
      </c>
      <c r="LB207" s="53"/>
      <c r="LD207" s="78" t="str">
        <f>IF(LD$9="", "", IF(AND(NOT('Personnel Details'!$N$30=""), $B207&gt;='Personnel Details'!$N$30), 'Personnel Details'!$O$30, IF(AND(NOT('Personnel Details'!$I$30=""), $B207&gt;='Personnel Details'!$I$30), 'Personnel Details'!$J$30, 'Personnel Details'!$E$30)))</f>
        <v/>
      </c>
      <c r="LE207" s="59" t="str">
        <f>IF(LD$9="", "", IF(AND(NOT('Personnel Details'!$N$30=""), $B207&gt;='Personnel Details'!$N$30), IF('Personnel Details'!$P$30="","", 'Personnel Details'!$P$30), IF(AND(NOT('Personnel Details'!$I$30=""), $B207&gt;='Personnel Details'!$I$30), IF('Personnel Details'!$K$30="", "", 'Personnel Details'!$K$30), IF('Personnel Details'!$F$30="", "", 'Personnel Details'!$F$30))))</f>
        <v/>
      </c>
      <c r="LF207" s="79" t="str">
        <f>IF(LD$9="", "", IF(AND(NOT('Personnel Details'!$N$30=""), $B207&gt;='Personnel Details'!$N$30), 'Personnel Details'!$Q$30, IF(AND(NOT('Personnel Details'!$I$30=""), $B207&gt;='Personnel Details'!$I$30), 'Personnel Details'!$L$30, 'Personnel Details'!$G$30)))</f>
        <v/>
      </c>
      <c r="LG207" s="59" t="str">
        <f t="shared" si="574"/>
        <v/>
      </c>
      <c r="LH207" s="53"/>
      <c r="LJ207" s="78" t="str">
        <f>IF(LJ$9="", "", IF(AND(NOT('Personnel Details'!$N$31=""), $B207&gt;='Personnel Details'!$N$31), 'Personnel Details'!$O$31, IF(AND(NOT('Personnel Details'!$I$31=""), $B207&gt;='Personnel Details'!$I$31), 'Personnel Details'!$J$31, 'Personnel Details'!$E$31)))</f>
        <v/>
      </c>
      <c r="LK207" s="59" t="str">
        <f>IF(LJ$9="", "", IF(AND(NOT('Personnel Details'!$N$31=""), $B207&gt;='Personnel Details'!$N$31), IF('Personnel Details'!$P$31="","", 'Personnel Details'!$P$31), IF(AND(NOT('Personnel Details'!$I$31=""), $B207&gt;='Personnel Details'!$I$31), IF('Personnel Details'!$K$31="", "", 'Personnel Details'!$K$31), IF('Personnel Details'!$F$31="", "", 'Personnel Details'!$F$31))))</f>
        <v/>
      </c>
      <c r="LL207" s="79" t="str">
        <f>IF(LJ$9="", "", IF(AND(NOT('Personnel Details'!$N$31=""), $B207&gt;='Personnel Details'!$N$31), 'Personnel Details'!$Q$31, IF(AND(NOT('Personnel Details'!$I$31=""), $B207&gt;='Personnel Details'!$I$31), 'Personnel Details'!$L$31, 'Personnel Details'!$G$31)))</f>
        <v/>
      </c>
      <c r="LM207" s="59" t="str">
        <f t="shared" si="575"/>
        <v/>
      </c>
      <c r="LN207" s="53"/>
      <c r="LP207" s="78" t="str">
        <f>IF(LP$9="", "", IF(AND(NOT('Personnel Details'!$N$32=""), $B207&gt;='Personnel Details'!$N$32), 'Personnel Details'!$O$32, IF(AND(NOT('Personnel Details'!$I$32=""), $B207&gt;='Personnel Details'!$I$32), 'Personnel Details'!$J$32, 'Personnel Details'!$E$32)))</f>
        <v/>
      </c>
      <c r="LQ207" s="59" t="str">
        <f>IF(LP$9="", "", IF(AND(NOT('Personnel Details'!$N$32=""), $B207&gt;='Personnel Details'!$N$32), IF('Personnel Details'!$P$32="","", 'Personnel Details'!$P$32), IF(AND(NOT('Personnel Details'!$I$32=""), $B207&gt;='Personnel Details'!$I$32), IF('Personnel Details'!$K$32="", "", 'Personnel Details'!$K$32), IF('Personnel Details'!$F$32="", "", 'Personnel Details'!$F$32))))</f>
        <v/>
      </c>
      <c r="LR207" s="79" t="str">
        <f>IF(LP$9="", "", IF(AND(NOT('Personnel Details'!$N$32=""), $B207&gt;='Personnel Details'!$N$32), 'Personnel Details'!$Q$32, IF(AND(NOT('Personnel Details'!$I$32=""), $B207&gt;='Personnel Details'!$I$32), 'Personnel Details'!$L$32, 'Personnel Details'!$G$32)))</f>
        <v/>
      </c>
      <c r="LS207" s="59" t="str">
        <f t="shared" si="576"/>
        <v/>
      </c>
      <c r="LT207" s="53"/>
      <c r="LV207" s="78" t="str">
        <f>IF(LV$9="", "", IF(AND(NOT('Personnel Details'!$N$33=""), $B207&gt;='Personnel Details'!$N$33), 'Personnel Details'!$O$33, IF(AND(NOT('Personnel Details'!$I$33=""), $B207&gt;='Personnel Details'!$I$33), 'Personnel Details'!$J$33, 'Personnel Details'!$E$33)))</f>
        <v/>
      </c>
      <c r="LW207" s="59" t="str">
        <f>IF(LV$9="", "", IF(AND(NOT('Personnel Details'!$N$33=""), $B207&gt;='Personnel Details'!$N$33), IF('Personnel Details'!$P$33="","", 'Personnel Details'!$P$33), IF(AND(NOT('Personnel Details'!$I$33=""), $B207&gt;='Personnel Details'!$I$33), IF('Personnel Details'!$K$33="", "", 'Personnel Details'!$K$33), IF('Personnel Details'!$F$33="", "", 'Personnel Details'!$F$33))))</f>
        <v/>
      </c>
      <c r="LX207" s="79" t="str">
        <f>IF(LV$9="", "", IF(AND(NOT('Personnel Details'!$N$33=""), $B207&gt;='Personnel Details'!$N$33), 'Personnel Details'!$Q$33, IF(AND(NOT('Personnel Details'!$I$33=""), $B207&gt;='Personnel Details'!$I$33), 'Personnel Details'!$L$33, 'Personnel Details'!$G$33)))</f>
        <v/>
      </c>
      <c r="LY207" s="59" t="str">
        <f t="shared" si="577"/>
        <v/>
      </c>
      <c r="LZ207" s="53"/>
      <c r="MB207" s="78" t="str">
        <f>IF(MB$9="", "", IF(AND(NOT('Personnel Details'!$N$34=""), $B207&gt;='Personnel Details'!$N$34), 'Personnel Details'!$O$34, IF(AND(NOT('Personnel Details'!$I$34=""), $B207&gt;='Personnel Details'!$I$34), 'Personnel Details'!$J$34, 'Personnel Details'!$E$34)))</f>
        <v/>
      </c>
      <c r="MC207" s="59" t="str">
        <f>IF(MB$9="", "", IF(AND(NOT('Personnel Details'!$N$34=""), $B207&gt;='Personnel Details'!$N$34), IF('Personnel Details'!$P$34="","", 'Personnel Details'!$P$34), IF(AND(NOT('Personnel Details'!$I$34=""), $B207&gt;='Personnel Details'!$I$34), IF('Personnel Details'!$K$34="", "", 'Personnel Details'!$K$34), IF('Personnel Details'!$F$34="", "", 'Personnel Details'!$F$34))))</f>
        <v/>
      </c>
      <c r="MD207" s="79" t="str">
        <f>IF(MB$9="", "", IF(AND(NOT('Personnel Details'!$N$34=""), $B207&gt;='Personnel Details'!$N$34), 'Personnel Details'!$Q$34, IF(AND(NOT('Personnel Details'!$I$34=""), $B207&gt;='Personnel Details'!$I$34), 'Personnel Details'!$L$34, 'Personnel Details'!$G$34)))</f>
        <v/>
      </c>
      <c r="ME207" s="59" t="str">
        <f t="shared" si="578"/>
        <v/>
      </c>
      <c r="MF207" s="53"/>
      <c r="MH207" s="78" t="str">
        <f>IF(MH$9="", "", IF(AND(NOT('Personnel Details'!$N$35=""), $B207&gt;='Personnel Details'!$N$35), 'Personnel Details'!$O$35, IF(AND(NOT('Personnel Details'!$I$35=""), $B207&gt;='Personnel Details'!$I$35), 'Personnel Details'!$J$35, 'Personnel Details'!$E$35)))</f>
        <v/>
      </c>
      <c r="MI207" s="59" t="str">
        <f>IF(MH$9="", "", IF(AND(NOT('Personnel Details'!$N$35=""), $B207&gt;='Personnel Details'!$N$35), IF('Personnel Details'!$P$35="","", 'Personnel Details'!$P$35), IF(AND(NOT('Personnel Details'!$I$35=""), $B207&gt;='Personnel Details'!$I$35), IF('Personnel Details'!$K$35="", "", 'Personnel Details'!$K$35), IF('Personnel Details'!$F$35="", "", 'Personnel Details'!$F$35))))</f>
        <v/>
      </c>
      <c r="MJ207" s="79" t="str">
        <f>IF(MH$9="", "", IF(AND(NOT('Personnel Details'!$N$35=""), $B207&gt;='Personnel Details'!$N$35), 'Personnel Details'!$Q$35, IF(AND(NOT('Personnel Details'!$I$35=""), $B207&gt;='Personnel Details'!$I$35), 'Personnel Details'!$L$35, 'Personnel Details'!$G$35)))</f>
        <v/>
      </c>
      <c r="MK207" s="59" t="str">
        <f t="shared" si="579"/>
        <v/>
      </c>
      <c r="ML207" s="53"/>
      <c r="MN207" s="78" t="str">
        <f>IF(MN$9="", "", IF(AND(NOT('Personnel Details'!$N$36=""), $B207&gt;='Personnel Details'!$N$36), 'Personnel Details'!$O$36, IF(AND(NOT('Personnel Details'!$I$36=""), $B207&gt;='Personnel Details'!$I$36), 'Personnel Details'!$J$36, 'Personnel Details'!$E$36)))</f>
        <v/>
      </c>
      <c r="MO207" s="59" t="str">
        <f>IF(MN$9="", "", IF(AND(NOT('Personnel Details'!$N$36=""), $B207&gt;='Personnel Details'!$N$36), IF('Personnel Details'!$P$36="","", 'Personnel Details'!$P$36), IF(AND(NOT('Personnel Details'!$I$36=""), $B207&gt;='Personnel Details'!$I$36), IF('Personnel Details'!$K$36="", "", 'Personnel Details'!$K$36), IF('Personnel Details'!$F$36="", "", 'Personnel Details'!$F$36))))</f>
        <v/>
      </c>
      <c r="MP207" s="79" t="str">
        <f>IF(MN$9="", "", IF(AND(NOT('Personnel Details'!$N$36=""), $B207&gt;='Personnel Details'!$N$36), 'Personnel Details'!$Q$36, IF(AND(NOT('Personnel Details'!$I$36=""), $B207&gt;='Personnel Details'!$I$36), 'Personnel Details'!$L$36, 'Personnel Details'!$G$36)))</f>
        <v/>
      </c>
      <c r="MQ207" s="59" t="str">
        <f t="shared" si="580"/>
        <v/>
      </c>
      <c r="MR207" s="53"/>
      <c r="MT207" s="78" t="str">
        <f>IF(MT$9="", "", IF(AND(NOT('Personnel Details'!$N$37=""), $B207&gt;='Personnel Details'!$N$37), 'Personnel Details'!$O$37, IF(AND(NOT('Personnel Details'!$I$37=""), $B207&gt;='Personnel Details'!$I$37), 'Personnel Details'!$J$37, 'Personnel Details'!$E$37)))</f>
        <v/>
      </c>
      <c r="MU207" s="59" t="str">
        <f>IF(MT$9="", "", IF(AND(NOT('Personnel Details'!$N$37=""), $B207&gt;='Personnel Details'!$N$37), IF('Personnel Details'!$P$37="","", 'Personnel Details'!$P$37), IF(AND(NOT('Personnel Details'!$I$37=""), $B207&gt;='Personnel Details'!$I$37), IF('Personnel Details'!$K$37="", "", 'Personnel Details'!$K$37), IF('Personnel Details'!$F$37="", "", 'Personnel Details'!$F$37))))</f>
        <v/>
      </c>
      <c r="MV207" s="79" t="str">
        <f>IF(MT$9="", "", IF(AND(NOT('Personnel Details'!$N$37=""), $B207&gt;='Personnel Details'!$N$37), 'Personnel Details'!$Q$37, IF(AND(NOT('Personnel Details'!$I$37=""), $B207&gt;='Personnel Details'!$I$37), 'Personnel Details'!$L$37, 'Personnel Details'!$G$37)))</f>
        <v/>
      </c>
      <c r="MW207" s="59" t="str">
        <f t="shared" si="581"/>
        <v/>
      </c>
      <c r="MX207" s="53"/>
      <c r="MZ207" s="78" t="str">
        <f>IF(MZ$9="", "", IF(AND(NOT('Personnel Details'!$N$38=""), $B207&gt;='Personnel Details'!$N$38), 'Personnel Details'!$O$38, IF(AND(NOT('Personnel Details'!$I$38=""), $B207&gt;='Personnel Details'!$I$38), 'Personnel Details'!$J$38, 'Personnel Details'!$E$38)))</f>
        <v/>
      </c>
      <c r="NA207" s="59" t="str">
        <f>IF(MZ$9="", "", IF(AND(NOT('Personnel Details'!$N$38=""), $B207&gt;='Personnel Details'!$N$38), IF('Personnel Details'!$P$38="","", 'Personnel Details'!$P$38), IF(AND(NOT('Personnel Details'!$I$38=""), $B207&gt;='Personnel Details'!$I$38), IF('Personnel Details'!$K$38="", "", 'Personnel Details'!$K$38), IF('Personnel Details'!$F$38="", "", 'Personnel Details'!$F$38))))</f>
        <v/>
      </c>
      <c r="NB207" s="79" t="str">
        <f>IF(MZ$9="", "", IF(AND(NOT('Personnel Details'!$N$38=""), $B207&gt;='Personnel Details'!$N$38), 'Personnel Details'!$Q$38, IF(AND(NOT('Personnel Details'!$I$38=""), $B207&gt;='Personnel Details'!$I$38), 'Personnel Details'!$L$38, 'Personnel Details'!$G$38)))</f>
        <v/>
      </c>
      <c r="NC207" s="59" t="str">
        <f t="shared" si="582"/>
        <v/>
      </c>
      <c r="ND207" s="53"/>
      <c r="NF207" s="78" t="str">
        <f>IF(NF$9="", "", IF(AND(NOT('Personnel Details'!$N$39=""), $B207&gt;='Personnel Details'!$N$39), 'Personnel Details'!$O$39, IF(AND(NOT('Personnel Details'!$I$39=""), $B207&gt;='Personnel Details'!$I$39), 'Personnel Details'!$J$39, 'Personnel Details'!$E$39)))</f>
        <v/>
      </c>
      <c r="NG207" s="59" t="str">
        <f>IF(NF$9="", "", IF(AND(NOT('Personnel Details'!$N$39=""), $B207&gt;='Personnel Details'!$N$39), IF('Personnel Details'!$P$39="","", 'Personnel Details'!$P$39), IF(AND(NOT('Personnel Details'!$I$39=""), $B207&gt;='Personnel Details'!$I$39), IF('Personnel Details'!$K$39="", "", 'Personnel Details'!$K$39), IF('Personnel Details'!$F$39="", "", 'Personnel Details'!$F$39))))</f>
        <v/>
      </c>
      <c r="NH207" s="79" t="str">
        <f>IF(NF$9="", "", IF(AND(NOT('Personnel Details'!$N$39=""), $B207&gt;='Personnel Details'!$N$39), 'Personnel Details'!$Q$39, IF(AND(NOT('Personnel Details'!$I$39=""), $B207&gt;='Personnel Details'!$I$39), 'Personnel Details'!$L$39, 'Personnel Details'!$G$39)))</f>
        <v/>
      </c>
      <c r="NI207" s="59" t="str">
        <f t="shared" si="583"/>
        <v/>
      </c>
      <c r="NJ207" s="53"/>
      <c r="NL207" s="78" t="str">
        <f>IF(NL$9="", "", IF(AND(NOT('Personnel Details'!$N$40=""), $B207&gt;='Personnel Details'!$N$40), 'Personnel Details'!$O$40, IF(AND(NOT('Personnel Details'!$I$40=""), $B207&gt;='Personnel Details'!$I$40), 'Personnel Details'!$J$40, 'Personnel Details'!$E$40)))</f>
        <v/>
      </c>
      <c r="NM207" s="59" t="str">
        <f>IF(NL$9="", "", IF(AND(NOT('Personnel Details'!$N$40=""), $B207&gt;='Personnel Details'!$N$40), IF('Personnel Details'!$P$40="","", 'Personnel Details'!$P$40), IF(AND(NOT('Personnel Details'!$I$40=""), $B207&gt;='Personnel Details'!$I$40), IF('Personnel Details'!$K$40="", "", 'Personnel Details'!$K$40), IF('Personnel Details'!$F$40="", "", 'Personnel Details'!$F$40))))</f>
        <v/>
      </c>
      <c r="NN207" s="79" t="str">
        <f>IF(NL$9="", "", IF(AND(NOT('Personnel Details'!$N$40=""), $B207&gt;='Personnel Details'!$N$40), 'Personnel Details'!$Q$40, IF(AND(NOT('Personnel Details'!$I$40=""), $B207&gt;='Personnel Details'!$I$40), 'Personnel Details'!$L$40, 'Personnel Details'!$G$40)))</f>
        <v/>
      </c>
      <c r="NO207" s="59" t="str">
        <f t="shared" si="584"/>
        <v/>
      </c>
      <c r="NP207" s="53"/>
    </row>
    <row r="208" spans="1:380" x14ac:dyDescent="0.25">
      <c r="A208" s="32"/>
      <c r="B208" s="113" t="str">
        <f>IFERROR(IF(B207+1&gt;'Personnel Details'!$U$5, "", B207+1), "")</f>
        <v/>
      </c>
      <c r="C208" s="32"/>
      <c r="D208" s="120"/>
      <c r="E208" s="13" t="str">
        <f t="shared" si="463"/>
        <v/>
      </c>
      <c r="F208" s="13" t="str">
        <f t="shared" si="494"/>
        <v/>
      </c>
      <c r="G208" s="56" t="str">
        <f t="shared" si="585"/>
        <v/>
      </c>
      <c r="H208" s="16" t="str">
        <f t="shared" si="495"/>
        <v/>
      </c>
      <c r="I208" s="32"/>
      <c r="J208" s="120"/>
      <c r="K208" s="62" t="str">
        <f t="shared" si="464"/>
        <v/>
      </c>
      <c r="L208" s="62" t="str">
        <f t="shared" si="496"/>
        <v/>
      </c>
      <c r="M208" s="65" t="str">
        <f t="shared" si="586"/>
        <v/>
      </c>
      <c r="N208" s="68" t="str">
        <f t="shared" si="497"/>
        <v/>
      </c>
      <c r="O208" s="32"/>
      <c r="P208" s="120"/>
      <c r="Q208" s="62" t="str">
        <f t="shared" si="465"/>
        <v/>
      </c>
      <c r="R208" s="62" t="str">
        <f t="shared" si="498"/>
        <v/>
      </c>
      <c r="S208" s="65" t="str">
        <f t="shared" si="587"/>
        <v/>
      </c>
      <c r="T208" s="68" t="str">
        <f t="shared" si="499"/>
        <v/>
      </c>
      <c r="U208" s="32"/>
      <c r="V208" s="120"/>
      <c r="W208" s="62" t="str">
        <f t="shared" si="466"/>
        <v/>
      </c>
      <c r="X208" s="62" t="str">
        <f t="shared" si="500"/>
        <v/>
      </c>
      <c r="Y208" s="65" t="str">
        <f t="shared" si="588"/>
        <v/>
      </c>
      <c r="Z208" s="68" t="str">
        <f t="shared" si="501"/>
        <v/>
      </c>
      <c r="AA208" s="32"/>
      <c r="AB208" s="120"/>
      <c r="AC208" s="62" t="str">
        <f t="shared" si="467"/>
        <v/>
      </c>
      <c r="AD208" s="62" t="str">
        <f t="shared" si="502"/>
        <v/>
      </c>
      <c r="AE208" s="65" t="str">
        <f t="shared" si="589"/>
        <v/>
      </c>
      <c r="AF208" s="68" t="str">
        <f t="shared" si="503"/>
        <v/>
      </c>
      <c r="AG208" s="32"/>
      <c r="AH208" s="120"/>
      <c r="AI208" s="62" t="str">
        <f t="shared" si="468"/>
        <v/>
      </c>
      <c r="AJ208" s="62" t="str">
        <f t="shared" si="504"/>
        <v/>
      </c>
      <c r="AK208" s="65" t="str">
        <f t="shared" si="590"/>
        <v/>
      </c>
      <c r="AL208" s="68" t="str">
        <f t="shared" si="505"/>
        <v/>
      </c>
      <c r="AM208" s="32"/>
      <c r="AN208" s="120"/>
      <c r="AO208" s="62" t="str">
        <f t="shared" si="469"/>
        <v/>
      </c>
      <c r="AP208" s="62" t="str">
        <f t="shared" si="506"/>
        <v/>
      </c>
      <c r="AQ208" s="65" t="str">
        <f t="shared" si="591"/>
        <v/>
      </c>
      <c r="AR208" s="68" t="str">
        <f t="shared" si="507"/>
        <v/>
      </c>
      <c r="AS208" s="32"/>
      <c r="AT208" s="120"/>
      <c r="AU208" s="62" t="str">
        <f t="shared" si="470"/>
        <v/>
      </c>
      <c r="AV208" s="62" t="str">
        <f t="shared" si="508"/>
        <v/>
      </c>
      <c r="AW208" s="65" t="str">
        <f t="shared" si="592"/>
        <v/>
      </c>
      <c r="AX208" s="68" t="str">
        <f t="shared" si="509"/>
        <v/>
      </c>
      <c r="AY208" s="32"/>
      <c r="AZ208" s="120"/>
      <c r="BA208" s="62" t="str">
        <f t="shared" si="471"/>
        <v/>
      </c>
      <c r="BB208" s="62" t="str">
        <f t="shared" si="510"/>
        <v/>
      </c>
      <c r="BC208" s="65" t="str">
        <f t="shared" si="593"/>
        <v/>
      </c>
      <c r="BD208" s="68" t="str">
        <f t="shared" si="511"/>
        <v/>
      </c>
      <c r="BE208" s="32"/>
      <c r="BF208" s="120"/>
      <c r="BG208" s="62" t="str">
        <f t="shared" si="472"/>
        <v/>
      </c>
      <c r="BH208" s="62" t="str">
        <f t="shared" si="512"/>
        <v/>
      </c>
      <c r="BI208" s="65" t="str">
        <f t="shared" si="594"/>
        <v/>
      </c>
      <c r="BJ208" s="68" t="str">
        <f t="shared" si="513"/>
        <v/>
      </c>
      <c r="BK208" s="32"/>
      <c r="BL208" s="120"/>
      <c r="BM208" s="62" t="str">
        <f t="shared" si="473"/>
        <v/>
      </c>
      <c r="BN208" s="62" t="str">
        <f t="shared" si="514"/>
        <v/>
      </c>
      <c r="BO208" s="65" t="str">
        <f t="shared" si="595"/>
        <v/>
      </c>
      <c r="BP208" s="68" t="str">
        <f t="shared" si="515"/>
        <v/>
      </c>
      <c r="BQ208" s="32"/>
      <c r="BR208" s="120"/>
      <c r="BS208" s="62" t="str">
        <f t="shared" si="474"/>
        <v/>
      </c>
      <c r="BT208" s="62" t="str">
        <f t="shared" si="516"/>
        <v/>
      </c>
      <c r="BU208" s="65" t="str">
        <f t="shared" si="596"/>
        <v/>
      </c>
      <c r="BV208" s="68" t="str">
        <f t="shared" si="517"/>
        <v/>
      </c>
      <c r="BW208" s="32"/>
      <c r="BX208" s="120"/>
      <c r="BY208" s="62" t="str">
        <f t="shared" si="475"/>
        <v/>
      </c>
      <c r="BZ208" s="62" t="str">
        <f t="shared" si="518"/>
        <v/>
      </c>
      <c r="CA208" s="65" t="str">
        <f t="shared" si="597"/>
        <v/>
      </c>
      <c r="CB208" s="68" t="str">
        <f t="shared" si="519"/>
        <v/>
      </c>
      <c r="CC208" s="32"/>
      <c r="CD208" s="120"/>
      <c r="CE208" s="62" t="str">
        <f t="shared" si="476"/>
        <v/>
      </c>
      <c r="CF208" s="62" t="str">
        <f t="shared" si="520"/>
        <v/>
      </c>
      <c r="CG208" s="65" t="str">
        <f t="shared" si="598"/>
        <v/>
      </c>
      <c r="CH208" s="68" t="str">
        <f t="shared" si="521"/>
        <v/>
      </c>
      <c r="CI208" s="32"/>
      <c r="CJ208" s="120"/>
      <c r="CK208" s="62" t="str">
        <f t="shared" si="477"/>
        <v/>
      </c>
      <c r="CL208" s="62" t="str">
        <f t="shared" si="522"/>
        <v/>
      </c>
      <c r="CM208" s="65" t="str">
        <f t="shared" si="599"/>
        <v/>
      </c>
      <c r="CN208" s="68" t="str">
        <f t="shared" si="523"/>
        <v/>
      </c>
      <c r="CO208" s="32"/>
      <c r="CP208" s="120"/>
      <c r="CQ208" s="62" t="str">
        <f t="shared" si="478"/>
        <v/>
      </c>
      <c r="CR208" s="62" t="str">
        <f t="shared" si="524"/>
        <v/>
      </c>
      <c r="CS208" s="65" t="str">
        <f t="shared" si="600"/>
        <v/>
      </c>
      <c r="CT208" s="68" t="str">
        <f t="shared" si="525"/>
        <v/>
      </c>
      <c r="CU208" s="32"/>
      <c r="CV208" s="120"/>
      <c r="CW208" s="62" t="str">
        <f t="shared" si="479"/>
        <v/>
      </c>
      <c r="CX208" s="62" t="str">
        <f t="shared" si="526"/>
        <v/>
      </c>
      <c r="CY208" s="65" t="str">
        <f t="shared" si="601"/>
        <v/>
      </c>
      <c r="CZ208" s="68" t="str">
        <f t="shared" si="527"/>
        <v/>
      </c>
      <c r="DA208" s="32"/>
      <c r="DB208" s="120"/>
      <c r="DC208" s="62" t="str">
        <f t="shared" si="480"/>
        <v/>
      </c>
      <c r="DD208" s="62" t="str">
        <f t="shared" si="528"/>
        <v/>
      </c>
      <c r="DE208" s="65" t="str">
        <f t="shared" si="602"/>
        <v/>
      </c>
      <c r="DF208" s="68" t="str">
        <f t="shared" si="529"/>
        <v/>
      </c>
      <c r="DG208" s="32"/>
      <c r="DH208" s="120"/>
      <c r="DI208" s="62" t="str">
        <f t="shared" si="481"/>
        <v/>
      </c>
      <c r="DJ208" s="62" t="str">
        <f t="shared" si="530"/>
        <v/>
      </c>
      <c r="DK208" s="65" t="str">
        <f t="shared" si="603"/>
        <v/>
      </c>
      <c r="DL208" s="68" t="str">
        <f t="shared" si="531"/>
        <v/>
      </c>
      <c r="DM208" s="32"/>
      <c r="DN208" s="120"/>
      <c r="DO208" s="62" t="str">
        <f t="shared" si="482"/>
        <v/>
      </c>
      <c r="DP208" s="62" t="str">
        <f t="shared" si="532"/>
        <v/>
      </c>
      <c r="DQ208" s="65" t="str">
        <f t="shared" si="604"/>
        <v/>
      </c>
      <c r="DR208" s="68" t="str">
        <f t="shared" si="533"/>
        <v/>
      </c>
      <c r="DS208" s="32"/>
      <c r="DT208" s="120"/>
      <c r="DU208" s="62" t="str">
        <f t="shared" si="483"/>
        <v/>
      </c>
      <c r="DV208" s="62" t="str">
        <f t="shared" si="534"/>
        <v/>
      </c>
      <c r="DW208" s="65" t="str">
        <f t="shared" si="605"/>
        <v/>
      </c>
      <c r="DX208" s="68" t="str">
        <f t="shared" si="535"/>
        <v/>
      </c>
      <c r="DY208" s="32"/>
      <c r="DZ208" s="120"/>
      <c r="EA208" s="62" t="str">
        <f t="shared" si="484"/>
        <v/>
      </c>
      <c r="EB208" s="62" t="str">
        <f t="shared" si="536"/>
        <v/>
      </c>
      <c r="EC208" s="65" t="str">
        <f t="shared" si="606"/>
        <v/>
      </c>
      <c r="ED208" s="68" t="str">
        <f t="shared" si="537"/>
        <v/>
      </c>
      <c r="EE208" s="32"/>
      <c r="EF208" s="120"/>
      <c r="EG208" s="62" t="str">
        <f t="shared" si="485"/>
        <v/>
      </c>
      <c r="EH208" s="62" t="str">
        <f t="shared" si="538"/>
        <v/>
      </c>
      <c r="EI208" s="65" t="str">
        <f t="shared" si="607"/>
        <v/>
      </c>
      <c r="EJ208" s="68" t="str">
        <f t="shared" si="539"/>
        <v/>
      </c>
      <c r="EK208" s="32"/>
      <c r="EL208" s="120"/>
      <c r="EM208" s="62" t="str">
        <f t="shared" si="486"/>
        <v/>
      </c>
      <c r="EN208" s="62" t="str">
        <f t="shared" si="540"/>
        <v/>
      </c>
      <c r="EO208" s="65" t="str">
        <f t="shared" si="608"/>
        <v/>
      </c>
      <c r="EP208" s="68" t="str">
        <f t="shared" si="541"/>
        <v/>
      </c>
      <c r="EQ208" s="32"/>
      <c r="ER208" s="120"/>
      <c r="ES208" s="62" t="str">
        <f t="shared" si="487"/>
        <v/>
      </c>
      <c r="ET208" s="62" t="str">
        <f t="shared" si="542"/>
        <v/>
      </c>
      <c r="EU208" s="65" t="str">
        <f t="shared" si="609"/>
        <v/>
      </c>
      <c r="EV208" s="68" t="str">
        <f t="shared" si="543"/>
        <v/>
      </c>
      <c r="EW208" s="32"/>
      <c r="EX208" s="120"/>
      <c r="EY208" s="62" t="str">
        <f t="shared" si="488"/>
        <v/>
      </c>
      <c r="EZ208" s="62" t="str">
        <f t="shared" si="544"/>
        <v/>
      </c>
      <c r="FA208" s="65" t="str">
        <f t="shared" si="610"/>
        <v/>
      </c>
      <c r="FB208" s="68" t="str">
        <f t="shared" si="545"/>
        <v/>
      </c>
      <c r="FC208" s="32"/>
      <c r="FD208" s="120"/>
      <c r="FE208" s="62" t="str">
        <f t="shared" si="489"/>
        <v/>
      </c>
      <c r="FF208" s="62" t="str">
        <f t="shared" si="546"/>
        <v/>
      </c>
      <c r="FG208" s="65" t="str">
        <f t="shared" si="611"/>
        <v/>
      </c>
      <c r="FH208" s="68" t="str">
        <f t="shared" si="547"/>
        <v/>
      </c>
      <c r="FI208" s="32"/>
      <c r="FJ208" s="120"/>
      <c r="FK208" s="62" t="str">
        <f t="shared" si="490"/>
        <v/>
      </c>
      <c r="FL208" s="62" t="str">
        <f t="shared" si="548"/>
        <v/>
      </c>
      <c r="FM208" s="65" t="str">
        <f t="shared" si="612"/>
        <v/>
      </c>
      <c r="FN208" s="68" t="str">
        <f t="shared" si="549"/>
        <v/>
      </c>
      <c r="FO208" s="32"/>
      <c r="FP208" s="120"/>
      <c r="FQ208" s="62" t="str">
        <f t="shared" si="491"/>
        <v/>
      </c>
      <c r="FR208" s="62" t="str">
        <f t="shared" si="550"/>
        <v/>
      </c>
      <c r="FS208" s="65" t="str">
        <f t="shared" si="613"/>
        <v/>
      </c>
      <c r="FT208" s="68" t="str">
        <f t="shared" si="551"/>
        <v/>
      </c>
      <c r="FU208" s="32"/>
      <c r="FV208" s="120"/>
      <c r="FW208" s="62" t="str">
        <f t="shared" si="492"/>
        <v/>
      </c>
      <c r="FX208" s="62" t="str">
        <f t="shared" si="552"/>
        <v/>
      </c>
      <c r="FY208" s="65" t="str">
        <f t="shared" si="614"/>
        <v/>
      </c>
      <c r="FZ208" s="68" t="str">
        <f t="shared" si="553"/>
        <v/>
      </c>
      <c r="GA208" s="32"/>
      <c r="GC208" s="7" t="str">
        <f t="shared" si="554"/>
        <v/>
      </c>
      <c r="GD208" s="7" t="str">
        <f t="shared" ca="1" si="493"/>
        <v/>
      </c>
      <c r="GT208" s="71" t="str">
        <f>IF(GT$9="", "", IF(AND(NOT('Personnel Details'!$N$11=""), $B208&gt;='Personnel Details'!$N$11), 'Personnel Details'!$O$11, IF(AND(NOT('Personnel Details'!$I$11=""), $B208&gt;='Personnel Details'!$I$11), 'Personnel Details'!$J$11, 'Personnel Details'!$E$11)))</f>
        <v/>
      </c>
      <c r="GU208" s="59" t="str">
        <f>IF(GT$9="", "", IF(AND(NOT('Personnel Details'!$N$11=""), $B208&gt;='Personnel Details'!$N$11), IF('Personnel Details'!$P$11="","", 'Personnel Details'!$P$11), IF(AND(NOT('Personnel Details'!$I$11=""), $B208&gt;='Personnel Details'!$I$11), IF('Personnel Details'!$K$11="", "", 'Personnel Details'!$K$11), IF('Personnel Details'!$F$11="", "", 'Personnel Details'!$F$11))))</f>
        <v/>
      </c>
      <c r="GV208" s="74" t="str">
        <f>IF(GT$9="", "", IF(AND(NOT('Personnel Details'!$N$11=""), $B208&gt;='Personnel Details'!$N$11), 'Personnel Details'!$Q$11, IF(AND(NOT('Personnel Details'!$I$11=""), $B208&gt;='Personnel Details'!$I$11), 'Personnel Details'!$L$11, 'Personnel Details'!$G$11)))</f>
        <v/>
      </c>
      <c r="GW208" s="59" t="str">
        <f t="shared" si="555"/>
        <v/>
      </c>
      <c r="GX208" s="53"/>
      <c r="GZ208" s="78" t="str">
        <f>IF(GZ$9="", "", IF(AND(NOT('Personnel Details'!$N$12=""), $B208&gt;='Personnel Details'!$N$12), 'Personnel Details'!$O$12, IF(AND(NOT('Personnel Details'!$I$12=""), $B208&gt;='Personnel Details'!$I$12), 'Personnel Details'!$J$12, 'Personnel Details'!$E$12)))</f>
        <v/>
      </c>
      <c r="HA208" s="59" t="str">
        <f>IF(GZ$9="", "", IF(AND(NOT('Personnel Details'!$N$12=""), $B208&gt;='Personnel Details'!$N$12), IF('Personnel Details'!$P$12="","", 'Personnel Details'!$P$12), IF(AND(NOT('Personnel Details'!$I$12=""), $B208&gt;='Personnel Details'!$I$12), IF('Personnel Details'!$K$12="", "", 'Personnel Details'!$K$12), IF('Personnel Details'!$F$12="", "", 'Personnel Details'!$F$12))))</f>
        <v/>
      </c>
      <c r="HB208" s="79" t="str">
        <f>IF(GZ$9="", "", IF(AND(NOT('Personnel Details'!$N$12=""), $B208&gt;='Personnel Details'!$N$12), 'Personnel Details'!$Q$12, IF(AND(NOT('Personnel Details'!$I$12=""), $B208&gt;='Personnel Details'!$I$12), 'Personnel Details'!$L$12, 'Personnel Details'!$G$12)))</f>
        <v/>
      </c>
      <c r="HC208" s="59" t="str">
        <f t="shared" si="556"/>
        <v/>
      </c>
      <c r="HD208" s="53"/>
      <c r="HF208" s="78" t="str">
        <f>IF(HF$9="", "", IF(AND(NOT('Personnel Details'!$N$13=""), $B208&gt;='Personnel Details'!$N$13), 'Personnel Details'!$O$13, IF(AND(NOT('Personnel Details'!$I$13=""), $B208&gt;='Personnel Details'!$I$13), 'Personnel Details'!$J$13, 'Personnel Details'!$E$13)))</f>
        <v/>
      </c>
      <c r="HG208" s="59" t="str">
        <f>IF(HF$9="", "", IF(AND(NOT('Personnel Details'!$N$13=""), $B208&gt;='Personnel Details'!$N$13), IF('Personnel Details'!$P$13="","", 'Personnel Details'!$P$13), IF(AND(NOT('Personnel Details'!$I$13=""), $B208&gt;='Personnel Details'!$I$13), IF('Personnel Details'!$K$13="", "", 'Personnel Details'!$K$13), IF('Personnel Details'!$F$13="", "", 'Personnel Details'!$F$13))))</f>
        <v/>
      </c>
      <c r="HH208" s="79" t="str">
        <f>IF(HF$9="", "", IF(AND(NOT('Personnel Details'!$N$13=""), $B208&gt;='Personnel Details'!$N$13), 'Personnel Details'!$Q$13, IF(AND(NOT('Personnel Details'!$I$13=""), $B208&gt;='Personnel Details'!$I$13), 'Personnel Details'!$L$13, 'Personnel Details'!$G$13)))</f>
        <v/>
      </c>
      <c r="HI208" s="59" t="str">
        <f t="shared" si="557"/>
        <v/>
      </c>
      <c r="HJ208" s="53"/>
      <c r="HL208" s="78" t="str">
        <f>IF(HL$9="", "", IF(AND(NOT('Personnel Details'!$N$14=""), $B208&gt;='Personnel Details'!$N$14), 'Personnel Details'!$O$14, IF(AND(NOT('Personnel Details'!$I$14=""), $B208&gt;='Personnel Details'!$I$14), 'Personnel Details'!$J$14, 'Personnel Details'!$E$14)))</f>
        <v/>
      </c>
      <c r="HM208" s="59" t="str">
        <f>IF(HL$9="", "", IF(AND(NOT('Personnel Details'!$N$14=""), $B208&gt;='Personnel Details'!$N$14), IF('Personnel Details'!$P$14="","", 'Personnel Details'!$P$14), IF(AND(NOT('Personnel Details'!$I$14=""), $B208&gt;='Personnel Details'!$I$14), IF('Personnel Details'!$K$14="", "", 'Personnel Details'!$K$14), IF('Personnel Details'!$F$14="", "", 'Personnel Details'!$F$14))))</f>
        <v/>
      </c>
      <c r="HN208" s="79" t="str">
        <f>IF(HL$9="", "", IF(AND(NOT('Personnel Details'!$N$14=""), $B208&gt;='Personnel Details'!$N$14), 'Personnel Details'!$Q$14, IF(AND(NOT('Personnel Details'!$I$14=""), $B208&gt;='Personnel Details'!$I$14), 'Personnel Details'!$L$14, 'Personnel Details'!$G$14)))</f>
        <v/>
      </c>
      <c r="HO208" s="59" t="str">
        <f t="shared" si="558"/>
        <v/>
      </c>
      <c r="HP208" s="53"/>
      <c r="HR208" s="78" t="str">
        <f>IF(HR$9="", "", IF(AND(NOT('Personnel Details'!$N$15=""), $B208&gt;='Personnel Details'!$N$15), 'Personnel Details'!$O$15, IF(AND(NOT('Personnel Details'!$I$15=""), $B208&gt;='Personnel Details'!$I$15), 'Personnel Details'!$J$15, 'Personnel Details'!$E$15)))</f>
        <v/>
      </c>
      <c r="HS208" s="59" t="str">
        <f>IF(HR$9="", "", IF(AND(NOT('Personnel Details'!$N$15=""), $B208&gt;='Personnel Details'!$N$15), IF('Personnel Details'!$P$15="","", 'Personnel Details'!$P$15), IF(AND(NOT('Personnel Details'!$I$15=""), $B208&gt;='Personnel Details'!$I$15), IF('Personnel Details'!$K$15="", "", 'Personnel Details'!$K$15), IF('Personnel Details'!$F$15="", "", 'Personnel Details'!$F$15))))</f>
        <v/>
      </c>
      <c r="HT208" s="79" t="str">
        <f>IF(HR$9="", "", IF(AND(NOT('Personnel Details'!$N$15=""), $B208&gt;='Personnel Details'!$N$15), 'Personnel Details'!$Q$15, IF(AND(NOT('Personnel Details'!$I$15=""), $B208&gt;='Personnel Details'!$I$15), 'Personnel Details'!$L$15, 'Personnel Details'!$G$15)))</f>
        <v/>
      </c>
      <c r="HU208" s="59" t="str">
        <f t="shared" si="559"/>
        <v/>
      </c>
      <c r="HV208" s="53"/>
      <c r="HX208" s="78" t="str">
        <f>IF(HX$9="", "", IF(AND(NOT('Personnel Details'!$N$16=""), $B208&gt;='Personnel Details'!$N$16), 'Personnel Details'!$O$16, IF(AND(NOT('Personnel Details'!$I$16=""), $B208&gt;='Personnel Details'!$I$16), 'Personnel Details'!$J$16, 'Personnel Details'!$E$16)))</f>
        <v/>
      </c>
      <c r="HY208" s="59" t="str">
        <f>IF(HX$9="", "", IF(AND(NOT('Personnel Details'!$N$16=""), $B208&gt;='Personnel Details'!$N$16), IF('Personnel Details'!$P$16="","", 'Personnel Details'!$P$16), IF(AND(NOT('Personnel Details'!$I$16=""), $B208&gt;='Personnel Details'!$I$16), IF('Personnel Details'!$K$16="", "", 'Personnel Details'!$K$16), IF('Personnel Details'!$F$16="", "", 'Personnel Details'!$F$16))))</f>
        <v/>
      </c>
      <c r="HZ208" s="79" t="str">
        <f>IF(HX$9="", "", IF(AND(NOT('Personnel Details'!$N$16=""), $B208&gt;='Personnel Details'!$N$16), 'Personnel Details'!$Q$16, IF(AND(NOT('Personnel Details'!$I$16=""), $B208&gt;='Personnel Details'!$I$16), 'Personnel Details'!$L$16, 'Personnel Details'!$G$16)))</f>
        <v/>
      </c>
      <c r="IA208" s="59" t="str">
        <f t="shared" si="560"/>
        <v/>
      </c>
      <c r="IB208" s="53"/>
      <c r="ID208" s="78" t="str">
        <f>IF(ID$9="", "", IF(AND(NOT('Personnel Details'!$N$17=""), $B208&gt;='Personnel Details'!$N$17), 'Personnel Details'!$O$17, IF(AND(NOT('Personnel Details'!$I$17=""), $B208&gt;='Personnel Details'!$I$17), 'Personnel Details'!$J$17, 'Personnel Details'!$E$17)))</f>
        <v/>
      </c>
      <c r="IE208" s="59" t="str">
        <f>IF(ID$9="", "", IF(AND(NOT('Personnel Details'!$N$17=""), $B208&gt;='Personnel Details'!$N$17), IF('Personnel Details'!$P$17="","", 'Personnel Details'!$P$17), IF(AND(NOT('Personnel Details'!$I$17=""), $B208&gt;='Personnel Details'!$I$17), IF('Personnel Details'!$K$17="", "", 'Personnel Details'!$K$17), IF('Personnel Details'!$F$17="", "", 'Personnel Details'!$F$17))))</f>
        <v/>
      </c>
      <c r="IF208" s="79" t="str">
        <f>IF(ID$9="", "", IF(AND(NOT('Personnel Details'!$N$17=""), $B208&gt;='Personnel Details'!$N$17), 'Personnel Details'!$Q$17, IF(AND(NOT('Personnel Details'!$I$17=""), $B208&gt;='Personnel Details'!$I$17), 'Personnel Details'!$L$17, 'Personnel Details'!$G$17)))</f>
        <v/>
      </c>
      <c r="IG208" s="59" t="str">
        <f t="shared" si="561"/>
        <v/>
      </c>
      <c r="IH208" s="53"/>
      <c r="IJ208" s="78" t="str">
        <f>IF(IJ$9="", "", IF(AND(NOT('Personnel Details'!$N$18=""), $B208&gt;='Personnel Details'!$N$18), 'Personnel Details'!$O$18, IF(AND(NOT('Personnel Details'!$I$18=""), $B208&gt;='Personnel Details'!$I$18), 'Personnel Details'!$J$18, 'Personnel Details'!$E$18)))</f>
        <v/>
      </c>
      <c r="IK208" s="59" t="str">
        <f>IF(IJ$9="", "", IF(AND(NOT('Personnel Details'!$N$18=""), $B208&gt;='Personnel Details'!$N$18), IF('Personnel Details'!$P$18="","", 'Personnel Details'!$P$18), IF(AND(NOT('Personnel Details'!$I$18=""), $B208&gt;='Personnel Details'!$I$18), IF('Personnel Details'!$K$18="", "", 'Personnel Details'!$K$18), IF('Personnel Details'!$F$18="", "", 'Personnel Details'!$F$18))))</f>
        <v/>
      </c>
      <c r="IL208" s="79" t="str">
        <f>IF(IJ$9="", "", IF(AND(NOT('Personnel Details'!$N$18=""), $B208&gt;='Personnel Details'!$N$18), 'Personnel Details'!$Q$18, IF(AND(NOT('Personnel Details'!$I$18=""), $B208&gt;='Personnel Details'!$I$18), 'Personnel Details'!$L$18, 'Personnel Details'!$G$18)))</f>
        <v/>
      </c>
      <c r="IM208" s="59" t="str">
        <f t="shared" si="562"/>
        <v/>
      </c>
      <c r="IN208" s="53"/>
      <c r="IP208" s="78" t="str">
        <f>IF(IP$9="", "", IF(AND(NOT('Personnel Details'!$N$19=""), $B208&gt;='Personnel Details'!$N$19), 'Personnel Details'!$O$19, IF(AND(NOT('Personnel Details'!$I$19=""), $B208&gt;='Personnel Details'!$I$19), 'Personnel Details'!$J$19, 'Personnel Details'!$E$19)))</f>
        <v/>
      </c>
      <c r="IQ208" s="59" t="str">
        <f>IF(IP$9="", "", IF(AND(NOT('Personnel Details'!$N$19=""), $B208&gt;='Personnel Details'!$N$19), IF('Personnel Details'!$P$19="","", 'Personnel Details'!$P$19), IF(AND(NOT('Personnel Details'!$I$19=""), $B208&gt;='Personnel Details'!$I$19), IF('Personnel Details'!$K$19="", "", 'Personnel Details'!$K$19), IF('Personnel Details'!$F$19="", "", 'Personnel Details'!$F$19))))</f>
        <v/>
      </c>
      <c r="IR208" s="79" t="str">
        <f>IF(IP$9="", "", IF(AND(NOT('Personnel Details'!$N$19=""), $B208&gt;='Personnel Details'!$N$19), 'Personnel Details'!$Q$19, IF(AND(NOT('Personnel Details'!$I$19=""), $B208&gt;='Personnel Details'!$I$19), 'Personnel Details'!$L$19, 'Personnel Details'!$G$19)))</f>
        <v/>
      </c>
      <c r="IS208" s="59" t="str">
        <f t="shared" si="563"/>
        <v/>
      </c>
      <c r="IT208" s="53"/>
      <c r="IV208" s="78" t="str">
        <f>IF(IV$9="", "", IF(AND(NOT('Personnel Details'!$N$20=""), $B208&gt;='Personnel Details'!$N$20), 'Personnel Details'!$O$20, IF(AND(NOT('Personnel Details'!$I$20=""), $B208&gt;='Personnel Details'!$I$20), 'Personnel Details'!$J$20, 'Personnel Details'!$E$20)))</f>
        <v/>
      </c>
      <c r="IW208" s="59" t="str">
        <f>IF(IV$9="", "", IF(AND(NOT('Personnel Details'!$N$20=""), $B208&gt;='Personnel Details'!$N$20), IF('Personnel Details'!$P$20="","", 'Personnel Details'!$P$20), IF(AND(NOT('Personnel Details'!$I$20=""), $B208&gt;='Personnel Details'!$I$20), IF('Personnel Details'!$K$20="", "", 'Personnel Details'!$K$20), IF('Personnel Details'!$F$20="", "", 'Personnel Details'!$F$20))))</f>
        <v/>
      </c>
      <c r="IX208" s="79" t="str">
        <f>IF(IV$9="", "", IF(AND(NOT('Personnel Details'!$N$20=""), $B208&gt;='Personnel Details'!$N$20), 'Personnel Details'!$Q$20, IF(AND(NOT('Personnel Details'!$I$20=""), $B208&gt;='Personnel Details'!$I$20), 'Personnel Details'!$L$20, 'Personnel Details'!$G$20)))</f>
        <v/>
      </c>
      <c r="IY208" s="59" t="str">
        <f t="shared" si="564"/>
        <v/>
      </c>
      <c r="IZ208" s="53"/>
      <c r="JB208" s="78" t="str">
        <f>IF(JB$9="", "", IF(AND(NOT('Personnel Details'!$N$21=""), $B208&gt;='Personnel Details'!$N$21), 'Personnel Details'!$O$21, IF(AND(NOT('Personnel Details'!$I$21=""), $B208&gt;='Personnel Details'!$I$21), 'Personnel Details'!$J$21, 'Personnel Details'!$E$21)))</f>
        <v/>
      </c>
      <c r="JC208" s="59" t="str">
        <f>IF(JB$9="", "", IF(AND(NOT('Personnel Details'!$N$21=""), $B208&gt;='Personnel Details'!$N$21), IF('Personnel Details'!$P$21="","", 'Personnel Details'!$P$21), IF(AND(NOT('Personnel Details'!$I$21=""), $B208&gt;='Personnel Details'!$I$21), IF('Personnel Details'!$K$21="", "", 'Personnel Details'!$K$21), IF('Personnel Details'!$F$21="", "", 'Personnel Details'!$F$21))))</f>
        <v/>
      </c>
      <c r="JD208" s="79" t="str">
        <f>IF(JB$9="", "", IF(AND(NOT('Personnel Details'!$N$21=""), $B208&gt;='Personnel Details'!$N$21), 'Personnel Details'!$Q$21, IF(AND(NOT('Personnel Details'!$I$21=""), $B208&gt;='Personnel Details'!$I$21), 'Personnel Details'!$L$21, 'Personnel Details'!$G$21)))</f>
        <v/>
      </c>
      <c r="JE208" s="59" t="str">
        <f t="shared" si="565"/>
        <v/>
      </c>
      <c r="JF208" s="53"/>
      <c r="JH208" s="78" t="str">
        <f>IF(JH$9="", "", IF(AND(NOT('Personnel Details'!$N$22=""), $B208&gt;='Personnel Details'!$N$22), 'Personnel Details'!$O$22, IF(AND(NOT('Personnel Details'!$I$22=""), $B208&gt;='Personnel Details'!$I$22), 'Personnel Details'!$J$22, 'Personnel Details'!$E$22)))</f>
        <v/>
      </c>
      <c r="JI208" s="59" t="str">
        <f>IF(JH$9="", "", IF(AND(NOT('Personnel Details'!$N$22=""), $B208&gt;='Personnel Details'!$N$22), IF('Personnel Details'!$P$22="","", 'Personnel Details'!$P$22), IF(AND(NOT('Personnel Details'!$I$22=""), $B208&gt;='Personnel Details'!$I$22), IF('Personnel Details'!$K$22="", "", 'Personnel Details'!$K$22), IF('Personnel Details'!$F$22="", "", 'Personnel Details'!$F$22))))</f>
        <v/>
      </c>
      <c r="JJ208" s="79" t="str">
        <f>IF(JH$9="", "", IF(AND(NOT('Personnel Details'!$N$22=""), $B208&gt;='Personnel Details'!$N$22), 'Personnel Details'!$Q$22, IF(AND(NOT('Personnel Details'!$I$22=""), $B208&gt;='Personnel Details'!$I$22), 'Personnel Details'!$L$22, 'Personnel Details'!$G$22)))</f>
        <v/>
      </c>
      <c r="JK208" s="59" t="str">
        <f t="shared" si="566"/>
        <v/>
      </c>
      <c r="JL208" s="53"/>
      <c r="JN208" s="78" t="str">
        <f>IF(JN$9="", "", IF(AND(NOT('Personnel Details'!$N$23=""), $B208&gt;='Personnel Details'!$N$23), 'Personnel Details'!$O$23, IF(AND(NOT('Personnel Details'!$I$23=""), $B208&gt;='Personnel Details'!$I$23), 'Personnel Details'!$J$23, 'Personnel Details'!$E$23)))</f>
        <v/>
      </c>
      <c r="JO208" s="59" t="str">
        <f>IF(JN$9="", "", IF(AND(NOT('Personnel Details'!$N$23=""), $B208&gt;='Personnel Details'!$N$23), IF('Personnel Details'!$P$23="","", 'Personnel Details'!$P$23), IF(AND(NOT('Personnel Details'!$I$23=""), $B208&gt;='Personnel Details'!$I$23), IF('Personnel Details'!$K$23="", "", 'Personnel Details'!$K$23), IF('Personnel Details'!$F$23="", "", 'Personnel Details'!$F$23))))</f>
        <v/>
      </c>
      <c r="JP208" s="79" t="str">
        <f>IF(JN$9="", "", IF(AND(NOT('Personnel Details'!$N$23=""), $B208&gt;='Personnel Details'!$N$23), 'Personnel Details'!$Q$23, IF(AND(NOT('Personnel Details'!$I$23=""), $B208&gt;='Personnel Details'!$I$23), 'Personnel Details'!$L$23, 'Personnel Details'!$G$23)))</f>
        <v/>
      </c>
      <c r="JQ208" s="59" t="str">
        <f t="shared" si="567"/>
        <v/>
      </c>
      <c r="JR208" s="53"/>
      <c r="JT208" s="78" t="str">
        <f>IF(JT$9="", "", IF(AND(NOT('Personnel Details'!$N$24=""), $B208&gt;='Personnel Details'!$N$24), 'Personnel Details'!$O$24, IF(AND(NOT('Personnel Details'!$I$24=""), $B208&gt;='Personnel Details'!$I$24), 'Personnel Details'!$J$24, 'Personnel Details'!$E$24)))</f>
        <v/>
      </c>
      <c r="JU208" s="59" t="str">
        <f>IF(JT$9="", "", IF(AND(NOT('Personnel Details'!$N$24=""), $B208&gt;='Personnel Details'!$N$24), IF('Personnel Details'!$P$24="","", 'Personnel Details'!$P$24), IF(AND(NOT('Personnel Details'!$I$24=""), $B208&gt;='Personnel Details'!$I$24), IF('Personnel Details'!$K$24="", "", 'Personnel Details'!$K$24), IF('Personnel Details'!$F$24="", "", 'Personnel Details'!$F$24))))</f>
        <v/>
      </c>
      <c r="JV208" s="79" t="str">
        <f>IF(JT$9="", "", IF(AND(NOT('Personnel Details'!$N$24=""), $B208&gt;='Personnel Details'!$N$24), 'Personnel Details'!$Q$24, IF(AND(NOT('Personnel Details'!$I$24=""), $B208&gt;='Personnel Details'!$I$24), 'Personnel Details'!$L$24, 'Personnel Details'!$G$24)))</f>
        <v/>
      </c>
      <c r="JW208" s="59" t="str">
        <f t="shared" si="568"/>
        <v/>
      </c>
      <c r="JX208" s="53"/>
      <c r="JZ208" s="78" t="str">
        <f>IF(JZ$9="", "", IF(AND(NOT('Personnel Details'!$N$25=""), $B208&gt;='Personnel Details'!$N$25), 'Personnel Details'!$O$25, IF(AND(NOT('Personnel Details'!$I$25=""), $B208&gt;='Personnel Details'!$I$25), 'Personnel Details'!$J$25, 'Personnel Details'!$E$25)))</f>
        <v/>
      </c>
      <c r="KA208" s="59" t="str">
        <f>IF(JZ$9="", "", IF(AND(NOT('Personnel Details'!$N$25=""), $B208&gt;='Personnel Details'!$N$25), IF('Personnel Details'!$P$25="","", 'Personnel Details'!$P$25), IF(AND(NOT('Personnel Details'!$I$25=""), $B208&gt;='Personnel Details'!$I$25), IF('Personnel Details'!$K$25="", "", 'Personnel Details'!$K$25), IF('Personnel Details'!$F$25="", "", 'Personnel Details'!$F$25))))</f>
        <v/>
      </c>
      <c r="KB208" s="79" t="str">
        <f>IF(JZ$9="", "", IF(AND(NOT('Personnel Details'!$N$25=""), $B208&gt;='Personnel Details'!$N$25), 'Personnel Details'!$Q$25, IF(AND(NOT('Personnel Details'!$I$25=""), $B208&gt;='Personnel Details'!$I$25), 'Personnel Details'!$L$25, 'Personnel Details'!$G$25)))</f>
        <v/>
      </c>
      <c r="KC208" s="59" t="str">
        <f t="shared" si="569"/>
        <v/>
      </c>
      <c r="KD208" s="53"/>
      <c r="KF208" s="78" t="str">
        <f>IF(KF$9="", "", IF(AND(NOT('Personnel Details'!$N$26=""), $B208&gt;='Personnel Details'!$N$26), 'Personnel Details'!$O$26, IF(AND(NOT('Personnel Details'!$I$26=""), $B208&gt;='Personnel Details'!$I$26), 'Personnel Details'!$J$26, 'Personnel Details'!$E$26)))</f>
        <v/>
      </c>
      <c r="KG208" s="59" t="str">
        <f>IF(KF$9="", "", IF(AND(NOT('Personnel Details'!$N$26=""), $B208&gt;='Personnel Details'!$N$26), IF('Personnel Details'!$P$26="","", 'Personnel Details'!$P$26), IF(AND(NOT('Personnel Details'!$I$26=""), $B208&gt;='Personnel Details'!$I$26), IF('Personnel Details'!$K$26="", "", 'Personnel Details'!$K$26), IF('Personnel Details'!$F$26="", "", 'Personnel Details'!$F$26))))</f>
        <v/>
      </c>
      <c r="KH208" s="79" t="str">
        <f>IF(KF$9="", "", IF(AND(NOT('Personnel Details'!$N$26=""), $B208&gt;='Personnel Details'!$N$26), 'Personnel Details'!$Q$26, IF(AND(NOT('Personnel Details'!$I$26=""), $B208&gt;='Personnel Details'!$I$26), 'Personnel Details'!$L$26, 'Personnel Details'!$G$26)))</f>
        <v/>
      </c>
      <c r="KI208" s="59" t="str">
        <f t="shared" si="570"/>
        <v/>
      </c>
      <c r="KJ208" s="53"/>
      <c r="KL208" s="78" t="str">
        <f>IF(KL$9="", "", IF(AND(NOT('Personnel Details'!$N$27=""), $B208&gt;='Personnel Details'!$N$27), 'Personnel Details'!$O$27, IF(AND(NOT('Personnel Details'!$I$27=""), $B208&gt;='Personnel Details'!$I$27), 'Personnel Details'!$J$27, 'Personnel Details'!$E$27)))</f>
        <v/>
      </c>
      <c r="KM208" s="59" t="str">
        <f>IF(KL$9="", "", IF(AND(NOT('Personnel Details'!$N$27=""), $B208&gt;='Personnel Details'!$N$27), IF('Personnel Details'!$P$27="","", 'Personnel Details'!$P$27), IF(AND(NOT('Personnel Details'!$I$27=""), $B208&gt;='Personnel Details'!$I$27), IF('Personnel Details'!$K$27="", "", 'Personnel Details'!$K$27), IF('Personnel Details'!$F$27="", "", 'Personnel Details'!$F$27))))</f>
        <v/>
      </c>
      <c r="KN208" s="79" t="str">
        <f>IF(KL$9="", "", IF(AND(NOT('Personnel Details'!$N$27=""), $B208&gt;='Personnel Details'!$N$27), 'Personnel Details'!$Q$27, IF(AND(NOT('Personnel Details'!$I$27=""), $B208&gt;='Personnel Details'!$I$27), 'Personnel Details'!$L$27, 'Personnel Details'!$G$27)))</f>
        <v/>
      </c>
      <c r="KO208" s="59" t="str">
        <f t="shared" si="571"/>
        <v/>
      </c>
      <c r="KP208" s="53"/>
      <c r="KR208" s="78" t="str">
        <f>IF(KR$9="", "", IF(AND(NOT('Personnel Details'!$N$28=""), $B208&gt;='Personnel Details'!$N$28), 'Personnel Details'!$O$28, IF(AND(NOT('Personnel Details'!$I$28=""), $B208&gt;='Personnel Details'!$I$28), 'Personnel Details'!$J$28, 'Personnel Details'!$E$28)))</f>
        <v/>
      </c>
      <c r="KS208" s="59" t="str">
        <f>IF(KR$9="", "", IF(AND(NOT('Personnel Details'!$N$28=""), $B208&gt;='Personnel Details'!$N$28), IF('Personnel Details'!$P$28="","", 'Personnel Details'!$P$28), IF(AND(NOT('Personnel Details'!$I$28=""), $B208&gt;='Personnel Details'!$I$28), IF('Personnel Details'!$K$28="", "", 'Personnel Details'!$K$28), IF('Personnel Details'!$F$28="", "", 'Personnel Details'!$F$28))))</f>
        <v/>
      </c>
      <c r="KT208" s="79" t="str">
        <f>IF(KR$9="", "", IF(AND(NOT('Personnel Details'!$N$28=""), $B208&gt;='Personnel Details'!$N$28), 'Personnel Details'!$Q$28, IF(AND(NOT('Personnel Details'!$I$28=""), $B208&gt;='Personnel Details'!$I$28), 'Personnel Details'!$L$28, 'Personnel Details'!$G$28)))</f>
        <v/>
      </c>
      <c r="KU208" s="59" t="str">
        <f t="shared" si="572"/>
        <v/>
      </c>
      <c r="KV208" s="53"/>
      <c r="KX208" s="78" t="str">
        <f>IF(KX$9="", "", IF(AND(NOT('Personnel Details'!$N$29=""), $B208&gt;='Personnel Details'!$N$29), 'Personnel Details'!$O$29, IF(AND(NOT('Personnel Details'!$I$29=""), $B208&gt;='Personnel Details'!$I$29), 'Personnel Details'!$J$29, 'Personnel Details'!$E$29)))</f>
        <v/>
      </c>
      <c r="KY208" s="59" t="str">
        <f>IF(KX$9="", "", IF(AND(NOT('Personnel Details'!$N$29=""), $B208&gt;='Personnel Details'!$N$29), IF('Personnel Details'!$P$29="","", 'Personnel Details'!$P$29), IF(AND(NOT('Personnel Details'!$I$29=""), $B208&gt;='Personnel Details'!$I$29), IF('Personnel Details'!$K$29="", "", 'Personnel Details'!$K$29), IF('Personnel Details'!$F$29="", "", 'Personnel Details'!$F$29))))</f>
        <v/>
      </c>
      <c r="KZ208" s="79" t="str">
        <f>IF(KX$9="", "", IF(AND(NOT('Personnel Details'!$N$29=""), $B208&gt;='Personnel Details'!$N$29), 'Personnel Details'!$Q$29, IF(AND(NOT('Personnel Details'!$I$29=""), $B208&gt;='Personnel Details'!$I$29), 'Personnel Details'!$L$29, 'Personnel Details'!$G$29)))</f>
        <v/>
      </c>
      <c r="LA208" s="59" t="str">
        <f t="shared" si="573"/>
        <v/>
      </c>
      <c r="LB208" s="53"/>
      <c r="LD208" s="78" t="str">
        <f>IF(LD$9="", "", IF(AND(NOT('Personnel Details'!$N$30=""), $B208&gt;='Personnel Details'!$N$30), 'Personnel Details'!$O$30, IF(AND(NOT('Personnel Details'!$I$30=""), $B208&gt;='Personnel Details'!$I$30), 'Personnel Details'!$J$30, 'Personnel Details'!$E$30)))</f>
        <v/>
      </c>
      <c r="LE208" s="59" t="str">
        <f>IF(LD$9="", "", IF(AND(NOT('Personnel Details'!$N$30=""), $B208&gt;='Personnel Details'!$N$30), IF('Personnel Details'!$P$30="","", 'Personnel Details'!$P$30), IF(AND(NOT('Personnel Details'!$I$30=""), $B208&gt;='Personnel Details'!$I$30), IF('Personnel Details'!$K$30="", "", 'Personnel Details'!$K$30), IF('Personnel Details'!$F$30="", "", 'Personnel Details'!$F$30))))</f>
        <v/>
      </c>
      <c r="LF208" s="79" t="str">
        <f>IF(LD$9="", "", IF(AND(NOT('Personnel Details'!$N$30=""), $B208&gt;='Personnel Details'!$N$30), 'Personnel Details'!$Q$30, IF(AND(NOT('Personnel Details'!$I$30=""), $B208&gt;='Personnel Details'!$I$30), 'Personnel Details'!$L$30, 'Personnel Details'!$G$30)))</f>
        <v/>
      </c>
      <c r="LG208" s="59" t="str">
        <f t="shared" si="574"/>
        <v/>
      </c>
      <c r="LH208" s="53"/>
      <c r="LJ208" s="78" t="str">
        <f>IF(LJ$9="", "", IF(AND(NOT('Personnel Details'!$N$31=""), $B208&gt;='Personnel Details'!$N$31), 'Personnel Details'!$O$31, IF(AND(NOT('Personnel Details'!$I$31=""), $B208&gt;='Personnel Details'!$I$31), 'Personnel Details'!$J$31, 'Personnel Details'!$E$31)))</f>
        <v/>
      </c>
      <c r="LK208" s="59" t="str">
        <f>IF(LJ$9="", "", IF(AND(NOT('Personnel Details'!$N$31=""), $B208&gt;='Personnel Details'!$N$31), IF('Personnel Details'!$P$31="","", 'Personnel Details'!$P$31), IF(AND(NOT('Personnel Details'!$I$31=""), $B208&gt;='Personnel Details'!$I$31), IF('Personnel Details'!$K$31="", "", 'Personnel Details'!$K$31), IF('Personnel Details'!$F$31="", "", 'Personnel Details'!$F$31))))</f>
        <v/>
      </c>
      <c r="LL208" s="79" t="str">
        <f>IF(LJ$9="", "", IF(AND(NOT('Personnel Details'!$N$31=""), $B208&gt;='Personnel Details'!$N$31), 'Personnel Details'!$Q$31, IF(AND(NOT('Personnel Details'!$I$31=""), $B208&gt;='Personnel Details'!$I$31), 'Personnel Details'!$L$31, 'Personnel Details'!$G$31)))</f>
        <v/>
      </c>
      <c r="LM208" s="59" t="str">
        <f t="shared" si="575"/>
        <v/>
      </c>
      <c r="LN208" s="53"/>
      <c r="LP208" s="78" t="str">
        <f>IF(LP$9="", "", IF(AND(NOT('Personnel Details'!$N$32=""), $B208&gt;='Personnel Details'!$N$32), 'Personnel Details'!$O$32, IF(AND(NOT('Personnel Details'!$I$32=""), $B208&gt;='Personnel Details'!$I$32), 'Personnel Details'!$J$32, 'Personnel Details'!$E$32)))</f>
        <v/>
      </c>
      <c r="LQ208" s="59" t="str">
        <f>IF(LP$9="", "", IF(AND(NOT('Personnel Details'!$N$32=""), $B208&gt;='Personnel Details'!$N$32), IF('Personnel Details'!$P$32="","", 'Personnel Details'!$P$32), IF(AND(NOT('Personnel Details'!$I$32=""), $B208&gt;='Personnel Details'!$I$32), IF('Personnel Details'!$K$32="", "", 'Personnel Details'!$K$32), IF('Personnel Details'!$F$32="", "", 'Personnel Details'!$F$32))))</f>
        <v/>
      </c>
      <c r="LR208" s="79" t="str">
        <f>IF(LP$9="", "", IF(AND(NOT('Personnel Details'!$N$32=""), $B208&gt;='Personnel Details'!$N$32), 'Personnel Details'!$Q$32, IF(AND(NOT('Personnel Details'!$I$32=""), $B208&gt;='Personnel Details'!$I$32), 'Personnel Details'!$L$32, 'Personnel Details'!$G$32)))</f>
        <v/>
      </c>
      <c r="LS208" s="59" t="str">
        <f t="shared" si="576"/>
        <v/>
      </c>
      <c r="LT208" s="53"/>
      <c r="LV208" s="78" t="str">
        <f>IF(LV$9="", "", IF(AND(NOT('Personnel Details'!$N$33=""), $B208&gt;='Personnel Details'!$N$33), 'Personnel Details'!$O$33, IF(AND(NOT('Personnel Details'!$I$33=""), $B208&gt;='Personnel Details'!$I$33), 'Personnel Details'!$J$33, 'Personnel Details'!$E$33)))</f>
        <v/>
      </c>
      <c r="LW208" s="59" t="str">
        <f>IF(LV$9="", "", IF(AND(NOT('Personnel Details'!$N$33=""), $B208&gt;='Personnel Details'!$N$33), IF('Personnel Details'!$P$33="","", 'Personnel Details'!$P$33), IF(AND(NOT('Personnel Details'!$I$33=""), $B208&gt;='Personnel Details'!$I$33), IF('Personnel Details'!$K$33="", "", 'Personnel Details'!$K$33), IF('Personnel Details'!$F$33="", "", 'Personnel Details'!$F$33))))</f>
        <v/>
      </c>
      <c r="LX208" s="79" t="str">
        <f>IF(LV$9="", "", IF(AND(NOT('Personnel Details'!$N$33=""), $B208&gt;='Personnel Details'!$N$33), 'Personnel Details'!$Q$33, IF(AND(NOT('Personnel Details'!$I$33=""), $B208&gt;='Personnel Details'!$I$33), 'Personnel Details'!$L$33, 'Personnel Details'!$G$33)))</f>
        <v/>
      </c>
      <c r="LY208" s="59" t="str">
        <f t="shared" si="577"/>
        <v/>
      </c>
      <c r="LZ208" s="53"/>
      <c r="MB208" s="78" t="str">
        <f>IF(MB$9="", "", IF(AND(NOT('Personnel Details'!$N$34=""), $B208&gt;='Personnel Details'!$N$34), 'Personnel Details'!$O$34, IF(AND(NOT('Personnel Details'!$I$34=""), $B208&gt;='Personnel Details'!$I$34), 'Personnel Details'!$J$34, 'Personnel Details'!$E$34)))</f>
        <v/>
      </c>
      <c r="MC208" s="59" t="str">
        <f>IF(MB$9="", "", IF(AND(NOT('Personnel Details'!$N$34=""), $B208&gt;='Personnel Details'!$N$34), IF('Personnel Details'!$P$34="","", 'Personnel Details'!$P$34), IF(AND(NOT('Personnel Details'!$I$34=""), $B208&gt;='Personnel Details'!$I$34), IF('Personnel Details'!$K$34="", "", 'Personnel Details'!$K$34), IF('Personnel Details'!$F$34="", "", 'Personnel Details'!$F$34))))</f>
        <v/>
      </c>
      <c r="MD208" s="79" t="str">
        <f>IF(MB$9="", "", IF(AND(NOT('Personnel Details'!$N$34=""), $B208&gt;='Personnel Details'!$N$34), 'Personnel Details'!$Q$34, IF(AND(NOT('Personnel Details'!$I$34=""), $B208&gt;='Personnel Details'!$I$34), 'Personnel Details'!$L$34, 'Personnel Details'!$G$34)))</f>
        <v/>
      </c>
      <c r="ME208" s="59" t="str">
        <f t="shared" si="578"/>
        <v/>
      </c>
      <c r="MF208" s="53"/>
      <c r="MH208" s="78" t="str">
        <f>IF(MH$9="", "", IF(AND(NOT('Personnel Details'!$N$35=""), $B208&gt;='Personnel Details'!$N$35), 'Personnel Details'!$O$35, IF(AND(NOT('Personnel Details'!$I$35=""), $B208&gt;='Personnel Details'!$I$35), 'Personnel Details'!$J$35, 'Personnel Details'!$E$35)))</f>
        <v/>
      </c>
      <c r="MI208" s="59" t="str">
        <f>IF(MH$9="", "", IF(AND(NOT('Personnel Details'!$N$35=""), $B208&gt;='Personnel Details'!$N$35), IF('Personnel Details'!$P$35="","", 'Personnel Details'!$P$35), IF(AND(NOT('Personnel Details'!$I$35=""), $B208&gt;='Personnel Details'!$I$35), IF('Personnel Details'!$K$35="", "", 'Personnel Details'!$K$35), IF('Personnel Details'!$F$35="", "", 'Personnel Details'!$F$35))))</f>
        <v/>
      </c>
      <c r="MJ208" s="79" t="str">
        <f>IF(MH$9="", "", IF(AND(NOT('Personnel Details'!$N$35=""), $B208&gt;='Personnel Details'!$N$35), 'Personnel Details'!$Q$35, IF(AND(NOT('Personnel Details'!$I$35=""), $B208&gt;='Personnel Details'!$I$35), 'Personnel Details'!$L$35, 'Personnel Details'!$G$35)))</f>
        <v/>
      </c>
      <c r="MK208" s="59" t="str">
        <f t="shared" si="579"/>
        <v/>
      </c>
      <c r="ML208" s="53"/>
      <c r="MN208" s="78" t="str">
        <f>IF(MN$9="", "", IF(AND(NOT('Personnel Details'!$N$36=""), $B208&gt;='Personnel Details'!$N$36), 'Personnel Details'!$O$36, IF(AND(NOT('Personnel Details'!$I$36=""), $B208&gt;='Personnel Details'!$I$36), 'Personnel Details'!$J$36, 'Personnel Details'!$E$36)))</f>
        <v/>
      </c>
      <c r="MO208" s="59" t="str">
        <f>IF(MN$9="", "", IF(AND(NOT('Personnel Details'!$N$36=""), $B208&gt;='Personnel Details'!$N$36), IF('Personnel Details'!$P$36="","", 'Personnel Details'!$P$36), IF(AND(NOT('Personnel Details'!$I$36=""), $B208&gt;='Personnel Details'!$I$36), IF('Personnel Details'!$K$36="", "", 'Personnel Details'!$K$36), IF('Personnel Details'!$F$36="", "", 'Personnel Details'!$F$36))))</f>
        <v/>
      </c>
      <c r="MP208" s="79" t="str">
        <f>IF(MN$9="", "", IF(AND(NOT('Personnel Details'!$N$36=""), $B208&gt;='Personnel Details'!$N$36), 'Personnel Details'!$Q$36, IF(AND(NOT('Personnel Details'!$I$36=""), $B208&gt;='Personnel Details'!$I$36), 'Personnel Details'!$L$36, 'Personnel Details'!$G$36)))</f>
        <v/>
      </c>
      <c r="MQ208" s="59" t="str">
        <f t="shared" si="580"/>
        <v/>
      </c>
      <c r="MR208" s="53"/>
      <c r="MT208" s="78" t="str">
        <f>IF(MT$9="", "", IF(AND(NOT('Personnel Details'!$N$37=""), $B208&gt;='Personnel Details'!$N$37), 'Personnel Details'!$O$37, IF(AND(NOT('Personnel Details'!$I$37=""), $B208&gt;='Personnel Details'!$I$37), 'Personnel Details'!$J$37, 'Personnel Details'!$E$37)))</f>
        <v/>
      </c>
      <c r="MU208" s="59" t="str">
        <f>IF(MT$9="", "", IF(AND(NOT('Personnel Details'!$N$37=""), $B208&gt;='Personnel Details'!$N$37), IF('Personnel Details'!$P$37="","", 'Personnel Details'!$P$37), IF(AND(NOT('Personnel Details'!$I$37=""), $B208&gt;='Personnel Details'!$I$37), IF('Personnel Details'!$K$37="", "", 'Personnel Details'!$K$37), IF('Personnel Details'!$F$37="", "", 'Personnel Details'!$F$37))))</f>
        <v/>
      </c>
      <c r="MV208" s="79" t="str">
        <f>IF(MT$9="", "", IF(AND(NOT('Personnel Details'!$N$37=""), $B208&gt;='Personnel Details'!$N$37), 'Personnel Details'!$Q$37, IF(AND(NOT('Personnel Details'!$I$37=""), $B208&gt;='Personnel Details'!$I$37), 'Personnel Details'!$L$37, 'Personnel Details'!$G$37)))</f>
        <v/>
      </c>
      <c r="MW208" s="59" t="str">
        <f t="shared" si="581"/>
        <v/>
      </c>
      <c r="MX208" s="53"/>
      <c r="MZ208" s="78" t="str">
        <f>IF(MZ$9="", "", IF(AND(NOT('Personnel Details'!$N$38=""), $B208&gt;='Personnel Details'!$N$38), 'Personnel Details'!$O$38, IF(AND(NOT('Personnel Details'!$I$38=""), $B208&gt;='Personnel Details'!$I$38), 'Personnel Details'!$J$38, 'Personnel Details'!$E$38)))</f>
        <v/>
      </c>
      <c r="NA208" s="59" t="str">
        <f>IF(MZ$9="", "", IF(AND(NOT('Personnel Details'!$N$38=""), $B208&gt;='Personnel Details'!$N$38), IF('Personnel Details'!$P$38="","", 'Personnel Details'!$P$38), IF(AND(NOT('Personnel Details'!$I$38=""), $B208&gt;='Personnel Details'!$I$38), IF('Personnel Details'!$K$38="", "", 'Personnel Details'!$K$38), IF('Personnel Details'!$F$38="", "", 'Personnel Details'!$F$38))))</f>
        <v/>
      </c>
      <c r="NB208" s="79" t="str">
        <f>IF(MZ$9="", "", IF(AND(NOT('Personnel Details'!$N$38=""), $B208&gt;='Personnel Details'!$N$38), 'Personnel Details'!$Q$38, IF(AND(NOT('Personnel Details'!$I$38=""), $B208&gt;='Personnel Details'!$I$38), 'Personnel Details'!$L$38, 'Personnel Details'!$G$38)))</f>
        <v/>
      </c>
      <c r="NC208" s="59" t="str">
        <f t="shared" si="582"/>
        <v/>
      </c>
      <c r="ND208" s="53"/>
      <c r="NF208" s="78" t="str">
        <f>IF(NF$9="", "", IF(AND(NOT('Personnel Details'!$N$39=""), $B208&gt;='Personnel Details'!$N$39), 'Personnel Details'!$O$39, IF(AND(NOT('Personnel Details'!$I$39=""), $B208&gt;='Personnel Details'!$I$39), 'Personnel Details'!$J$39, 'Personnel Details'!$E$39)))</f>
        <v/>
      </c>
      <c r="NG208" s="59" t="str">
        <f>IF(NF$9="", "", IF(AND(NOT('Personnel Details'!$N$39=""), $B208&gt;='Personnel Details'!$N$39), IF('Personnel Details'!$P$39="","", 'Personnel Details'!$P$39), IF(AND(NOT('Personnel Details'!$I$39=""), $B208&gt;='Personnel Details'!$I$39), IF('Personnel Details'!$K$39="", "", 'Personnel Details'!$K$39), IF('Personnel Details'!$F$39="", "", 'Personnel Details'!$F$39))))</f>
        <v/>
      </c>
      <c r="NH208" s="79" t="str">
        <f>IF(NF$9="", "", IF(AND(NOT('Personnel Details'!$N$39=""), $B208&gt;='Personnel Details'!$N$39), 'Personnel Details'!$Q$39, IF(AND(NOT('Personnel Details'!$I$39=""), $B208&gt;='Personnel Details'!$I$39), 'Personnel Details'!$L$39, 'Personnel Details'!$G$39)))</f>
        <v/>
      </c>
      <c r="NI208" s="59" t="str">
        <f t="shared" si="583"/>
        <v/>
      </c>
      <c r="NJ208" s="53"/>
      <c r="NL208" s="78" t="str">
        <f>IF(NL$9="", "", IF(AND(NOT('Personnel Details'!$N$40=""), $B208&gt;='Personnel Details'!$N$40), 'Personnel Details'!$O$40, IF(AND(NOT('Personnel Details'!$I$40=""), $B208&gt;='Personnel Details'!$I$40), 'Personnel Details'!$J$40, 'Personnel Details'!$E$40)))</f>
        <v/>
      </c>
      <c r="NM208" s="59" t="str">
        <f>IF(NL$9="", "", IF(AND(NOT('Personnel Details'!$N$40=""), $B208&gt;='Personnel Details'!$N$40), IF('Personnel Details'!$P$40="","", 'Personnel Details'!$P$40), IF(AND(NOT('Personnel Details'!$I$40=""), $B208&gt;='Personnel Details'!$I$40), IF('Personnel Details'!$K$40="", "", 'Personnel Details'!$K$40), IF('Personnel Details'!$F$40="", "", 'Personnel Details'!$F$40))))</f>
        <v/>
      </c>
      <c r="NN208" s="79" t="str">
        <f>IF(NL$9="", "", IF(AND(NOT('Personnel Details'!$N$40=""), $B208&gt;='Personnel Details'!$N$40), 'Personnel Details'!$Q$40, IF(AND(NOT('Personnel Details'!$I$40=""), $B208&gt;='Personnel Details'!$I$40), 'Personnel Details'!$L$40, 'Personnel Details'!$G$40)))</f>
        <v/>
      </c>
      <c r="NO208" s="59" t="str">
        <f t="shared" si="584"/>
        <v/>
      </c>
      <c r="NP208" s="53"/>
    </row>
    <row r="209" spans="1:380" x14ac:dyDescent="0.25">
      <c r="A209" s="32"/>
      <c r="B209" s="113" t="str">
        <f>IFERROR(IF(B208+1&gt;'Personnel Details'!$U$5, "", B208+1), "")</f>
        <v/>
      </c>
      <c r="C209" s="32"/>
      <c r="D209" s="120"/>
      <c r="E209" s="13" t="str">
        <f t="shared" si="463"/>
        <v/>
      </c>
      <c r="F209" s="13" t="str">
        <f t="shared" si="494"/>
        <v/>
      </c>
      <c r="G209" s="56" t="str">
        <f t="shared" si="585"/>
        <v/>
      </c>
      <c r="H209" s="16" t="str">
        <f t="shared" si="495"/>
        <v/>
      </c>
      <c r="I209" s="32"/>
      <c r="J209" s="120"/>
      <c r="K209" s="62" t="str">
        <f t="shared" si="464"/>
        <v/>
      </c>
      <c r="L209" s="62" t="str">
        <f t="shared" si="496"/>
        <v/>
      </c>
      <c r="M209" s="65" t="str">
        <f t="shared" si="586"/>
        <v/>
      </c>
      <c r="N209" s="68" t="str">
        <f t="shared" si="497"/>
        <v/>
      </c>
      <c r="O209" s="32"/>
      <c r="P209" s="120"/>
      <c r="Q209" s="62" t="str">
        <f t="shared" si="465"/>
        <v/>
      </c>
      <c r="R209" s="62" t="str">
        <f t="shared" si="498"/>
        <v/>
      </c>
      <c r="S209" s="65" t="str">
        <f t="shared" si="587"/>
        <v/>
      </c>
      <c r="T209" s="68" t="str">
        <f t="shared" si="499"/>
        <v/>
      </c>
      <c r="U209" s="32"/>
      <c r="V209" s="120"/>
      <c r="W209" s="62" t="str">
        <f t="shared" si="466"/>
        <v/>
      </c>
      <c r="X209" s="62" t="str">
        <f t="shared" si="500"/>
        <v/>
      </c>
      <c r="Y209" s="65" t="str">
        <f t="shared" si="588"/>
        <v/>
      </c>
      <c r="Z209" s="68" t="str">
        <f t="shared" si="501"/>
        <v/>
      </c>
      <c r="AA209" s="32"/>
      <c r="AB209" s="120"/>
      <c r="AC209" s="62" t="str">
        <f t="shared" si="467"/>
        <v/>
      </c>
      <c r="AD209" s="62" t="str">
        <f t="shared" si="502"/>
        <v/>
      </c>
      <c r="AE209" s="65" t="str">
        <f t="shared" si="589"/>
        <v/>
      </c>
      <c r="AF209" s="68" t="str">
        <f t="shared" si="503"/>
        <v/>
      </c>
      <c r="AG209" s="32"/>
      <c r="AH209" s="120"/>
      <c r="AI209" s="62" t="str">
        <f t="shared" si="468"/>
        <v/>
      </c>
      <c r="AJ209" s="62" t="str">
        <f t="shared" si="504"/>
        <v/>
      </c>
      <c r="AK209" s="65" t="str">
        <f t="shared" si="590"/>
        <v/>
      </c>
      <c r="AL209" s="68" t="str">
        <f t="shared" si="505"/>
        <v/>
      </c>
      <c r="AM209" s="32"/>
      <c r="AN209" s="120"/>
      <c r="AO209" s="62" t="str">
        <f t="shared" si="469"/>
        <v/>
      </c>
      <c r="AP209" s="62" t="str">
        <f t="shared" si="506"/>
        <v/>
      </c>
      <c r="AQ209" s="65" t="str">
        <f t="shared" si="591"/>
        <v/>
      </c>
      <c r="AR209" s="68" t="str">
        <f t="shared" si="507"/>
        <v/>
      </c>
      <c r="AS209" s="32"/>
      <c r="AT209" s="120"/>
      <c r="AU209" s="62" t="str">
        <f t="shared" si="470"/>
        <v/>
      </c>
      <c r="AV209" s="62" t="str">
        <f t="shared" si="508"/>
        <v/>
      </c>
      <c r="AW209" s="65" t="str">
        <f t="shared" si="592"/>
        <v/>
      </c>
      <c r="AX209" s="68" t="str">
        <f t="shared" si="509"/>
        <v/>
      </c>
      <c r="AY209" s="32"/>
      <c r="AZ209" s="120"/>
      <c r="BA209" s="62" t="str">
        <f t="shared" si="471"/>
        <v/>
      </c>
      <c r="BB209" s="62" t="str">
        <f t="shared" si="510"/>
        <v/>
      </c>
      <c r="BC209" s="65" t="str">
        <f t="shared" si="593"/>
        <v/>
      </c>
      <c r="BD209" s="68" t="str">
        <f t="shared" si="511"/>
        <v/>
      </c>
      <c r="BE209" s="32"/>
      <c r="BF209" s="120"/>
      <c r="BG209" s="62" t="str">
        <f t="shared" si="472"/>
        <v/>
      </c>
      <c r="BH209" s="62" t="str">
        <f t="shared" si="512"/>
        <v/>
      </c>
      <c r="BI209" s="65" t="str">
        <f t="shared" si="594"/>
        <v/>
      </c>
      <c r="BJ209" s="68" t="str">
        <f t="shared" si="513"/>
        <v/>
      </c>
      <c r="BK209" s="32"/>
      <c r="BL209" s="120"/>
      <c r="BM209" s="62" t="str">
        <f t="shared" si="473"/>
        <v/>
      </c>
      <c r="BN209" s="62" t="str">
        <f t="shared" si="514"/>
        <v/>
      </c>
      <c r="BO209" s="65" t="str">
        <f t="shared" si="595"/>
        <v/>
      </c>
      <c r="BP209" s="68" t="str">
        <f t="shared" si="515"/>
        <v/>
      </c>
      <c r="BQ209" s="32"/>
      <c r="BR209" s="120"/>
      <c r="BS209" s="62" t="str">
        <f t="shared" si="474"/>
        <v/>
      </c>
      <c r="BT209" s="62" t="str">
        <f t="shared" si="516"/>
        <v/>
      </c>
      <c r="BU209" s="65" t="str">
        <f t="shared" si="596"/>
        <v/>
      </c>
      <c r="BV209" s="68" t="str">
        <f t="shared" si="517"/>
        <v/>
      </c>
      <c r="BW209" s="32"/>
      <c r="BX209" s="120"/>
      <c r="BY209" s="62" t="str">
        <f t="shared" si="475"/>
        <v/>
      </c>
      <c r="BZ209" s="62" t="str">
        <f t="shared" si="518"/>
        <v/>
      </c>
      <c r="CA209" s="65" t="str">
        <f t="shared" si="597"/>
        <v/>
      </c>
      <c r="CB209" s="68" t="str">
        <f t="shared" si="519"/>
        <v/>
      </c>
      <c r="CC209" s="32"/>
      <c r="CD209" s="120"/>
      <c r="CE209" s="62" t="str">
        <f t="shared" si="476"/>
        <v/>
      </c>
      <c r="CF209" s="62" t="str">
        <f t="shared" si="520"/>
        <v/>
      </c>
      <c r="CG209" s="65" t="str">
        <f t="shared" si="598"/>
        <v/>
      </c>
      <c r="CH209" s="68" t="str">
        <f t="shared" si="521"/>
        <v/>
      </c>
      <c r="CI209" s="32"/>
      <c r="CJ209" s="120"/>
      <c r="CK209" s="62" t="str">
        <f t="shared" si="477"/>
        <v/>
      </c>
      <c r="CL209" s="62" t="str">
        <f t="shared" si="522"/>
        <v/>
      </c>
      <c r="CM209" s="65" t="str">
        <f t="shared" si="599"/>
        <v/>
      </c>
      <c r="CN209" s="68" t="str">
        <f t="shared" si="523"/>
        <v/>
      </c>
      <c r="CO209" s="32"/>
      <c r="CP209" s="120"/>
      <c r="CQ209" s="62" t="str">
        <f t="shared" si="478"/>
        <v/>
      </c>
      <c r="CR209" s="62" t="str">
        <f t="shared" si="524"/>
        <v/>
      </c>
      <c r="CS209" s="65" t="str">
        <f t="shared" si="600"/>
        <v/>
      </c>
      <c r="CT209" s="68" t="str">
        <f t="shared" si="525"/>
        <v/>
      </c>
      <c r="CU209" s="32"/>
      <c r="CV209" s="120"/>
      <c r="CW209" s="62" t="str">
        <f t="shared" si="479"/>
        <v/>
      </c>
      <c r="CX209" s="62" t="str">
        <f t="shared" si="526"/>
        <v/>
      </c>
      <c r="CY209" s="65" t="str">
        <f t="shared" si="601"/>
        <v/>
      </c>
      <c r="CZ209" s="68" t="str">
        <f t="shared" si="527"/>
        <v/>
      </c>
      <c r="DA209" s="32"/>
      <c r="DB209" s="120"/>
      <c r="DC209" s="62" t="str">
        <f t="shared" si="480"/>
        <v/>
      </c>
      <c r="DD209" s="62" t="str">
        <f t="shared" si="528"/>
        <v/>
      </c>
      <c r="DE209" s="65" t="str">
        <f t="shared" si="602"/>
        <v/>
      </c>
      <c r="DF209" s="68" t="str">
        <f t="shared" si="529"/>
        <v/>
      </c>
      <c r="DG209" s="32"/>
      <c r="DH209" s="120"/>
      <c r="DI209" s="62" t="str">
        <f t="shared" si="481"/>
        <v/>
      </c>
      <c r="DJ209" s="62" t="str">
        <f t="shared" si="530"/>
        <v/>
      </c>
      <c r="DK209" s="65" t="str">
        <f t="shared" si="603"/>
        <v/>
      </c>
      <c r="DL209" s="68" t="str">
        <f t="shared" si="531"/>
        <v/>
      </c>
      <c r="DM209" s="32"/>
      <c r="DN209" s="120"/>
      <c r="DO209" s="62" t="str">
        <f t="shared" si="482"/>
        <v/>
      </c>
      <c r="DP209" s="62" t="str">
        <f t="shared" si="532"/>
        <v/>
      </c>
      <c r="DQ209" s="65" t="str">
        <f t="shared" si="604"/>
        <v/>
      </c>
      <c r="DR209" s="68" t="str">
        <f t="shared" si="533"/>
        <v/>
      </c>
      <c r="DS209" s="32"/>
      <c r="DT209" s="120"/>
      <c r="DU209" s="62" t="str">
        <f t="shared" si="483"/>
        <v/>
      </c>
      <c r="DV209" s="62" t="str">
        <f t="shared" si="534"/>
        <v/>
      </c>
      <c r="DW209" s="65" t="str">
        <f t="shared" si="605"/>
        <v/>
      </c>
      <c r="DX209" s="68" t="str">
        <f t="shared" si="535"/>
        <v/>
      </c>
      <c r="DY209" s="32"/>
      <c r="DZ209" s="120"/>
      <c r="EA209" s="62" t="str">
        <f t="shared" si="484"/>
        <v/>
      </c>
      <c r="EB209" s="62" t="str">
        <f t="shared" si="536"/>
        <v/>
      </c>
      <c r="EC209" s="65" t="str">
        <f t="shared" si="606"/>
        <v/>
      </c>
      <c r="ED209" s="68" t="str">
        <f t="shared" si="537"/>
        <v/>
      </c>
      <c r="EE209" s="32"/>
      <c r="EF209" s="120"/>
      <c r="EG209" s="62" t="str">
        <f t="shared" si="485"/>
        <v/>
      </c>
      <c r="EH209" s="62" t="str">
        <f t="shared" si="538"/>
        <v/>
      </c>
      <c r="EI209" s="65" t="str">
        <f t="shared" si="607"/>
        <v/>
      </c>
      <c r="EJ209" s="68" t="str">
        <f t="shared" si="539"/>
        <v/>
      </c>
      <c r="EK209" s="32"/>
      <c r="EL209" s="120"/>
      <c r="EM209" s="62" t="str">
        <f t="shared" si="486"/>
        <v/>
      </c>
      <c r="EN209" s="62" t="str">
        <f t="shared" si="540"/>
        <v/>
      </c>
      <c r="EO209" s="65" t="str">
        <f t="shared" si="608"/>
        <v/>
      </c>
      <c r="EP209" s="68" t="str">
        <f t="shared" si="541"/>
        <v/>
      </c>
      <c r="EQ209" s="32"/>
      <c r="ER209" s="120"/>
      <c r="ES209" s="62" t="str">
        <f t="shared" si="487"/>
        <v/>
      </c>
      <c r="ET209" s="62" t="str">
        <f t="shared" si="542"/>
        <v/>
      </c>
      <c r="EU209" s="65" t="str">
        <f t="shared" si="609"/>
        <v/>
      </c>
      <c r="EV209" s="68" t="str">
        <f t="shared" si="543"/>
        <v/>
      </c>
      <c r="EW209" s="32"/>
      <c r="EX209" s="120"/>
      <c r="EY209" s="62" t="str">
        <f t="shared" si="488"/>
        <v/>
      </c>
      <c r="EZ209" s="62" t="str">
        <f t="shared" si="544"/>
        <v/>
      </c>
      <c r="FA209" s="65" t="str">
        <f t="shared" si="610"/>
        <v/>
      </c>
      <c r="FB209" s="68" t="str">
        <f t="shared" si="545"/>
        <v/>
      </c>
      <c r="FC209" s="32"/>
      <c r="FD209" s="120"/>
      <c r="FE209" s="62" t="str">
        <f t="shared" si="489"/>
        <v/>
      </c>
      <c r="FF209" s="62" t="str">
        <f t="shared" si="546"/>
        <v/>
      </c>
      <c r="FG209" s="65" t="str">
        <f t="shared" si="611"/>
        <v/>
      </c>
      <c r="FH209" s="68" t="str">
        <f t="shared" si="547"/>
        <v/>
      </c>
      <c r="FI209" s="32"/>
      <c r="FJ209" s="120"/>
      <c r="FK209" s="62" t="str">
        <f t="shared" si="490"/>
        <v/>
      </c>
      <c r="FL209" s="62" t="str">
        <f t="shared" si="548"/>
        <v/>
      </c>
      <c r="FM209" s="65" t="str">
        <f t="shared" si="612"/>
        <v/>
      </c>
      <c r="FN209" s="68" t="str">
        <f t="shared" si="549"/>
        <v/>
      </c>
      <c r="FO209" s="32"/>
      <c r="FP209" s="120"/>
      <c r="FQ209" s="62" t="str">
        <f t="shared" si="491"/>
        <v/>
      </c>
      <c r="FR209" s="62" t="str">
        <f t="shared" si="550"/>
        <v/>
      </c>
      <c r="FS209" s="65" t="str">
        <f t="shared" si="613"/>
        <v/>
      </c>
      <c r="FT209" s="68" t="str">
        <f t="shared" si="551"/>
        <v/>
      </c>
      <c r="FU209" s="32"/>
      <c r="FV209" s="120"/>
      <c r="FW209" s="62" t="str">
        <f t="shared" si="492"/>
        <v/>
      </c>
      <c r="FX209" s="62" t="str">
        <f t="shared" si="552"/>
        <v/>
      </c>
      <c r="FY209" s="65" t="str">
        <f t="shared" si="614"/>
        <v/>
      </c>
      <c r="FZ209" s="68" t="str">
        <f t="shared" si="553"/>
        <v/>
      </c>
      <c r="GA209" s="32"/>
      <c r="GC209" s="7" t="str">
        <f t="shared" si="554"/>
        <v/>
      </c>
      <c r="GD209" s="7" t="str">
        <f t="shared" ca="1" si="493"/>
        <v/>
      </c>
      <c r="GT209" s="71" t="str">
        <f>IF(GT$9="", "", IF(AND(NOT('Personnel Details'!$N$11=""), $B209&gt;='Personnel Details'!$N$11), 'Personnel Details'!$O$11, IF(AND(NOT('Personnel Details'!$I$11=""), $B209&gt;='Personnel Details'!$I$11), 'Personnel Details'!$J$11, 'Personnel Details'!$E$11)))</f>
        <v/>
      </c>
      <c r="GU209" s="59" t="str">
        <f>IF(GT$9="", "", IF(AND(NOT('Personnel Details'!$N$11=""), $B209&gt;='Personnel Details'!$N$11), IF('Personnel Details'!$P$11="","", 'Personnel Details'!$P$11), IF(AND(NOT('Personnel Details'!$I$11=""), $B209&gt;='Personnel Details'!$I$11), IF('Personnel Details'!$K$11="", "", 'Personnel Details'!$K$11), IF('Personnel Details'!$F$11="", "", 'Personnel Details'!$F$11))))</f>
        <v/>
      </c>
      <c r="GV209" s="74" t="str">
        <f>IF(GT$9="", "", IF(AND(NOT('Personnel Details'!$N$11=""), $B209&gt;='Personnel Details'!$N$11), 'Personnel Details'!$Q$11, IF(AND(NOT('Personnel Details'!$I$11=""), $B209&gt;='Personnel Details'!$I$11), 'Personnel Details'!$L$11, 'Personnel Details'!$G$11)))</f>
        <v/>
      </c>
      <c r="GW209" s="59" t="str">
        <f t="shared" si="555"/>
        <v/>
      </c>
      <c r="GX209" s="53"/>
      <c r="GZ209" s="78" t="str">
        <f>IF(GZ$9="", "", IF(AND(NOT('Personnel Details'!$N$12=""), $B209&gt;='Personnel Details'!$N$12), 'Personnel Details'!$O$12, IF(AND(NOT('Personnel Details'!$I$12=""), $B209&gt;='Personnel Details'!$I$12), 'Personnel Details'!$J$12, 'Personnel Details'!$E$12)))</f>
        <v/>
      </c>
      <c r="HA209" s="59" t="str">
        <f>IF(GZ$9="", "", IF(AND(NOT('Personnel Details'!$N$12=""), $B209&gt;='Personnel Details'!$N$12), IF('Personnel Details'!$P$12="","", 'Personnel Details'!$P$12), IF(AND(NOT('Personnel Details'!$I$12=""), $B209&gt;='Personnel Details'!$I$12), IF('Personnel Details'!$K$12="", "", 'Personnel Details'!$K$12), IF('Personnel Details'!$F$12="", "", 'Personnel Details'!$F$12))))</f>
        <v/>
      </c>
      <c r="HB209" s="79" t="str">
        <f>IF(GZ$9="", "", IF(AND(NOT('Personnel Details'!$N$12=""), $B209&gt;='Personnel Details'!$N$12), 'Personnel Details'!$Q$12, IF(AND(NOT('Personnel Details'!$I$12=""), $B209&gt;='Personnel Details'!$I$12), 'Personnel Details'!$L$12, 'Personnel Details'!$G$12)))</f>
        <v/>
      </c>
      <c r="HC209" s="59" t="str">
        <f t="shared" si="556"/>
        <v/>
      </c>
      <c r="HD209" s="53"/>
      <c r="HF209" s="78" t="str">
        <f>IF(HF$9="", "", IF(AND(NOT('Personnel Details'!$N$13=""), $B209&gt;='Personnel Details'!$N$13), 'Personnel Details'!$O$13, IF(AND(NOT('Personnel Details'!$I$13=""), $B209&gt;='Personnel Details'!$I$13), 'Personnel Details'!$J$13, 'Personnel Details'!$E$13)))</f>
        <v/>
      </c>
      <c r="HG209" s="59" t="str">
        <f>IF(HF$9="", "", IF(AND(NOT('Personnel Details'!$N$13=""), $B209&gt;='Personnel Details'!$N$13), IF('Personnel Details'!$P$13="","", 'Personnel Details'!$P$13), IF(AND(NOT('Personnel Details'!$I$13=""), $B209&gt;='Personnel Details'!$I$13), IF('Personnel Details'!$K$13="", "", 'Personnel Details'!$K$13), IF('Personnel Details'!$F$13="", "", 'Personnel Details'!$F$13))))</f>
        <v/>
      </c>
      <c r="HH209" s="79" t="str">
        <f>IF(HF$9="", "", IF(AND(NOT('Personnel Details'!$N$13=""), $B209&gt;='Personnel Details'!$N$13), 'Personnel Details'!$Q$13, IF(AND(NOT('Personnel Details'!$I$13=""), $B209&gt;='Personnel Details'!$I$13), 'Personnel Details'!$L$13, 'Personnel Details'!$G$13)))</f>
        <v/>
      </c>
      <c r="HI209" s="59" t="str">
        <f t="shared" si="557"/>
        <v/>
      </c>
      <c r="HJ209" s="53"/>
      <c r="HL209" s="78" t="str">
        <f>IF(HL$9="", "", IF(AND(NOT('Personnel Details'!$N$14=""), $B209&gt;='Personnel Details'!$N$14), 'Personnel Details'!$O$14, IF(AND(NOT('Personnel Details'!$I$14=""), $B209&gt;='Personnel Details'!$I$14), 'Personnel Details'!$J$14, 'Personnel Details'!$E$14)))</f>
        <v/>
      </c>
      <c r="HM209" s="59" t="str">
        <f>IF(HL$9="", "", IF(AND(NOT('Personnel Details'!$N$14=""), $B209&gt;='Personnel Details'!$N$14), IF('Personnel Details'!$P$14="","", 'Personnel Details'!$P$14), IF(AND(NOT('Personnel Details'!$I$14=""), $B209&gt;='Personnel Details'!$I$14), IF('Personnel Details'!$K$14="", "", 'Personnel Details'!$K$14), IF('Personnel Details'!$F$14="", "", 'Personnel Details'!$F$14))))</f>
        <v/>
      </c>
      <c r="HN209" s="79" t="str">
        <f>IF(HL$9="", "", IF(AND(NOT('Personnel Details'!$N$14=""), $B209&gt;='Personnel Details'!$N$14), 'Personnel Details'!$Q$14, IF(AND(NOT('Personnel Details'!$I$14=""), $B209&gt;='Personnel Details'!$I$14), 'Personnel Details'!$L$14, 'Personnel Details'!$G$14)))</f>
        <v/>
      </c>
      <c r="HO209" s="59" t="str">
        <f t="shared" si="558"/>
        <v/>
      </c>
      <c r="HP209" s="53"/>
      <c r="HR209" s="78" t="str">
        <f>IF(HR$9="", "", IF(AND(NOT('Personnel Details'!$N$15=""), $B209&gt;='Personnel Details'!$N$15), 'Personnel Details'!$O$15, IF(AND(NOT('Personnel Details'!$I$15=""), $B209&gt;='Personnel Details'!$I$15), 'Personnel Details'!$J$15, 'Personnel Details'!$E$15)))</f>
        <v/>
      </c>
      <c r="HS209" s="59" t="str">
        <f>IF(HR$9="", "", IF(AND(NOT('Personnel Details'!$N$15=""), $B209&gt;='Personnel Details'!$N$15), IF('Personnel Details'!$P$15="","", 'Personnel Details'!$P$15), IF(AND(NOT('Personnel Details'!$I$15=""), $B209&gt;='Personnel Details'!$I$15), IF('Personnel Details'!$K$15="", "", 'Personnel Details'!$K$15), IF('Personnel Details'!$F$15="", "", 'Personnel Details'!$F$15))))</f>
        <v/>
      </c>
      <c r="HT209" s="79" t="str">
        <f>IF(HR$9="", "", IF(AND(NOT('Personnel Details'!$N$15=""), $B209&gt;='Personnel Details'!$N$15), 'Personnel Details'!$Q$15, IF(AND(NOT('Personnel Details'!$I$15=""), $B209&gt;='Personnel Details'!$I$15), 'Personnel Details'!$L$15, 'Personnel Details'!$G$15)))</f>
        <v/>
      </c>
      <c r="HU209" s="59" t="str">
        <f t="shared" si="559"/>
        <v/>
      </c>
      <c r="HV209" s="53"/>
      <c r="HX209" s="78" t="str">
        <f>IF(HX$9="", "", IF(AND(NOT('Personnel Details'!$N$16=""), $B209&gt;='Personnel Details'!$N$16), 'Personnel Details'!$O$16, IF(AND(NOT('Personnel Details'!$I$16=""), $B209&gt;='Personnel Details'!$I$16), 'Personnel Details'!$J$16, 'Personnel Details'!$E$16)))</f>
        <v/>
      </c>
      <c r="HY209" s="59" t="str">
        <f>IF(HX$9="", "", IF(AND(NOT('Personnel Details'!$N$16=""), $B209&gt;='Personnel Details'!$N$16), IF('Personnel Details'!$P$16="","", 'Personnel Details'!$P$16), IF(AND(NOT('Personnel Details'!$I$16=""), $B209&gt;='Personnel Details'!$I$16), IF('Personnel Details'!$K$16="", "", 'Personnel Details'!$K$16), IF('Personnel Details'!$F$16="", "", 'Personnel Details'!$F$16))))</f>
        <v/>
      </c>
      <c r="HZ209" s="79" t="str">
        <f>IF(HX$9="", "", IF(AND(NOT('Personnel Details'!$N$16=""), $B209&gt;='Personnel Details'!$N$16), 'Personnel Details'!$Q$16, IF(AND(NOT('Personnel Details'!$I$16=""), $B209&gt;='Personnel Details'!$I$16), 'Personnel Details'!$L$16, 'Personnel Details'!$G$16)))</f>
        <v/>
      </c>
      <c r="IA209" s="59" t="str">
        <f t="shared" si="560"/>
        <v/>
      </c>
      <c r="IB209" s="53"/>
      <c r="ID209" s="78" t="str">
        <f>IF(ID$9="", "", IF(AND(NOT('Personnel Details'!$N$17=""), $B209&gt;='Personnel Details'!$N$17), 'Personnel Details'!$O$17, IF(AND(NOT('Personnel Details'!$I$17=""), $B209&gt;='Personnel Details'!$I$17), 'Personnel Details'!$J$17, 'Personnel Details'!$E$17)))</f>
        <v/>
      </c>
      <c r="IE209" s="59" t="str">
        <f>IF(ID$9="", "", IF(AND(NOT('Personnel Details'!$N$17=""), $B209&gt;='Personnel Details'!$N$17), IF('Personnel Details'!$P$17="","", 'Personnel Details'!$P$17), IF(AND(NOT('Personnel Details'!$I$17=""), $B209&gt;='Personnel Details'!$I$17), IF('Personnel Details'!$K$17="", "", 'Personnel Details'!$K$17), IF('Personnel Details'!$F$17="", "", 'Personnel Details'!$F$17))))</f>
        <v/>
      </c>
      <c r="IF209" s="79" t="str">
        <f>IF(ID$9="", "", IF(AND(NOT('Personnel Details'!$N$17=""), $B209&gt;='Personnel Details'!$N$17), 'Personnel Details'!$Q$17, IF(AND(NOT('Personnel Details'!$I$17=""), $B209&gt;='Personnel Details'!$I$17), 'Personnel Details'!$L$17, 'Personnel Details'!$G$17)))</f>
        <v/>
      </c>
      <c r="IG209" s="59" t="str">
        <f t="shared" si="561"/>
        <v/>
      </c>
      <c r="IH209" s="53"/>
      <c r="IJ209" s="78" t="str">
        <f>IF(IJ$9="", "", IF(AND(NOT('Personnel Details'!$N$18=""), $B209&gt;='Personnel Details'!$N$18), 'Personnel Details'!$O$18, IF(AND(NOT('Personnel Details'!$I$18=""), $B209&gt;='Personnel Details'!$I$18), 'Personnel Details'!$J$18, 'Personnel Details'!$E$18)))</f>
        <v/>
      </c>
      <c r="IK209" s="59" t="str">
        <f>IF(IJ$9="", "", IF(AND(NOT('Personnel Details'!$N$18=""), $B209&gt;='Personnel Details'!$N$18), IF('Personnel Details'!$P$18="","", 'Personnel Details'!$P$18), IF(AND(NOT('Personnel Details'!$I$18=""), $B209&gt;='Personnel Details'!$I$18), IF('Personnel Details'!$K$18="", "", 'Personnel Details'!$K$18), IF('Personnel Details'!$F$18="", "", 'Personnel Details'!$F$18))))</f>
        <v/>
      </c>
      <c r="IL209" s="79" t="str">
        <f>IF(IJ$9="", "", IF(AND(NOT('Personnel Details'!$N$18=""), $B209&gt;='Personnel Details'!$N$18), 'Personnel Details'!$Q$18, IF(AND(NOT('Personnel Details'!$I$18=""), $B209&gt;='Personnel Details'!$I$18), 'Personnel Details'!$L$18, 'Personnel Details'!$G$18)))</f>
        <v/>
      </c>
      <c r="IM209" s="59" t="str">
        <f t="shared" si="562"/>
        <v/>
      </c>
      <c r="IN209" s="53"/>
      <c r="IP209" s="78" t="str">
        <f>IF(IP$9="", "", IF(AND(NOT('Personnel Details'!$N$19=""), $B209&gt;='Personnel Details'!$N$19), 'Personnel Details'!$O$19, IF(AND(NOT('Personnel Details'!$I$19=""), $B209&gt;='Personnel Details'!$I$19), 'Personnel Details'!$J$19, 'Personnel Details'!$E$19)))</f>
        <v/>
      </c>
      <c r="IQ209" s="59" t="str">
        <f>IF(IP$9="", "", IF(AND(NOT('Personnel Details'!$N$19=""), $B209&gt;='Personnel Details'!$N$19), IF('Personnel Details'!$P$19="","", 'Personnel Details'!$P$19), IF(AND(NOT('Personnel Details'!$I$19=""), $B209&gt;='Personnel Details'!$I$19), IF('Personnel Details'!$K$19="", "", 'Personnel Details'!$K$19), IF('Personnel Details'!$F$19="", "", 'Personnel Details'!$F$19))))</f>
        <v/>
      </c>
      <c r="IR209" s="79" t="str">
        <f>IF(IP$9="", "", IF(AND(NOT('Personnel Details'!$N$19=""), $B209&gt;='Personnel Details'!$N$19), 'Personnel Details'!$Q$19, IF(AND(NOT('Personnel Details'!$I$19=""), $B209&gt;='Personnel Details'!$I$19), 'Personnel Details'!$L$19, 'Personnel Details'!$G$19)))</f>
        <v/>
      </c>
      <c r="IS209" s="59" t="str">
        <f t="shared" si="563"/>
        <v/>
      </c>
      <c r="IT209" s="53"/>
      <c r="IV209" s="78" t="str">
        <f>IF(IV$9="", "", IF(AND(NOT('Personnel Details'!$N$20=""), $B209&gt;='Personnel Details'!$N$20), 'Personnel Details'!$O$20, IF(AND(NOT('Personnel Details'!$I$20=""), $B209&gt;='Personnel Details'!$I$20), 'Personnel Details'!$J$20, 'Personnel Details'!$E$20)))</f>
        <v/>
      </c>
      <c r="IW209" s="59" t="str">
        <f>IF(IV$9="", "", IF(AND(NOT('Personnel Details'!$N$20=""), $B209&gt;='Personnel Details'!$N$20), IF('Personnel Details'!$P$20="","", 'Personnel Details'!$P$20), IF(AND(NOT('Personnel Details'!$I$20=""), $B209&gt;='Personnel Details'!$I$20), IF('Personnel Details'!$K$20="", "", 'Personnel Details'!$K$20), IF('Personnel Details'!$F$20="", "", 'Personnel Details'!$F$20))))</f>
        <v/>
      </c>
      <c r="IX209" s="79" t="str">
        <f>IF(IV$9="", "", IF(AND(NOT('Personnel Details'!$N$20=""), $B209&gt;='Personnel Details'!$N$20), 'Personnel Details'!$Q$20, IF(AND(NOT('Personnel Details'!$I$20=""), $B209&gt;='Personnel Details'!$I$20), 'Personnel Details'!$L$20, 'Personnel Details'!$G$20)))</f>
        <v/>
      </c>
      <c r="IY209" s="59" t="str">
        <f t="shared" si="564"/>
        <v/>
      </c>
      <c r="IZ209" s="53"/>
      <c r="JB209" s="78" t="str">
        <f>IF(JB$9="", "", IF(AND(NOT('Personnel Details'!$N$21=""), $B209&gt;='Personnel Details'!$N$21), 'Personnel Details'!$O$21, IF(AND(NOT('Personnel Details'!$I$21=""), $B209&gt;='Personnel Details'!$I$21), 'Personnel Details'!$J$21, 'Personnel Details'!$E$21)))</f>
        <v/>
      </c>
      <c r="JC209" s="59" t="str">
        <f>IF(JB$9="", "", IF(AND(NOT('Personnel Details'!$N$21=""), $B209&gt;='Personnel Details'!$N$21), IF('Personnel Details'!$P$21="","", 'Personnel Details'!$P$21), IF(AND(NOT('Personnel Details'!$I$21=""), $B209&gt;='Personnel Details'!$I$21), IF('Personnel Details'!$K$21="", "", 'Personnel Details'!$K$21), IF('Personnel Details'!$F$21="", "", 'Personnel Details'!$F$21))))</f>
        <v/>
      </c>
      <c r="JD209" s="79" t="str">
        <f>IF(JB$9="", "", IF(AND(NOT('Personnel Details'!$N$21=""), $B209&gt;='Personnel Details'!$N$21), 'Personnel Details'!$Q$21, IF(AND(NOT('Personnel Details'!$I$21=""), $B209&gt;='Personnel Details'!$I$21), 'Personnel Details'!$L$21, 'Personnel Details'!$G$21)))</f>
        <v/>
      </c>
      <c r="JE209" s="59" t="str">
        <f t="shared" si="565"/>
        <v/>
      </c>
      <c r="JF209" s="53"/>
      <c r="JH209" s="78" t="str">
        <f>IF(JH$9="", "", IF(AND(NOT('Personnel Details'!$N$22=""), $B209&gt;='Personnel Details'!$N$22), 'Personnel Details'!$O$22, IF(AND(NOT('Personnel Details'!$I$22=""), $B209&gt;='Personnel Details'!$I$22), 'Personnel Details'!$J$22, 'Personnel Details'!$E$22)))</f>
        <v/>
      </c>
      <c r="JI209" s="59" t="str">
        <f>IF(JH$9="", "", IF(AND(NOT('Personnel Details'!$N$22=""), $B209&gt;='Personnel Details'!$N$22), IF('Personnel Details'!$P$22="","", 'Personnel Details'!$P$22), IF(AND(NOT('Personnel Details'!$I$22=""), $B209&gt;='Personnel Details'!$I$22), IF('Personnel Details'!$K$22="", "", 'Personnel Details'!$K$22), IF('Personnel Details'!$F$22="", "", 'Personnel Details'!$F$22))))</f>
        <v/>
      </c>
      <c r="JJ209" s="79" t="str">
        <f>IF(JH$9="", "", IF(AND(NOT('Personnel Details'!$N$22=""), $B209&gt;='Personnel Details'!$N$22), 'Personnel Details'!$Q$22, IF(AND(NOT('Personnel Details'!$I$22=""), $B209&gt;='Personnel Details'!$I$22), 'Personnel Details'!$L$22, 'Personnel Details'!$G$22)))</f>
        <v/>
      </c>
      <c r="JK209" s="59" t="str">
        <f t="shared" si="566"/>
        <v/>
      </c>
      <c r="JL209" s="53"/>
      <c r="JN209" s="78" t="str">
        <f>IF(JN$9="", "", IF(AND(NOT('Personnel Details'!$N$23=""), $B209&gt;='Personnel Details'!$N$23), 'Personnel Details'!$O$23, IF(AND(NOT('Personnel Details'!$I$23=""), $B209&gt;='Personnel Details'!$I$23), 'Personnel Details'!$J$23, 'Personnel Details'!$E$23)))</f>
        <v/>
      </c>
      <c r="JO209" s="59" t="str">
        <f>IF(JN$9="", "", IF(AND(NOT('Personnel Details'!$N$23=""), $B209&gt;='Personnel Details'!$N$23), IF('Personnel Details'!$P$23="","", 'Personnel Details'!$P$23), IF(AND(NOT('Personnel Details'!$I$23=""), $B209&gt;='Personnel Details'!$I$23), IF('Personnel Details'!$K$23="", "", 'Personnel Details'!$K$23), IF('Personnel Details'!$F$23="", "", 'Personnel Details'!$F$23))))</f>
        <v/>
      </c>
      <c r="JP209" s="79" t="str">
        <f>IF(JN$9="", "", IF(AND(NOT('Personnel Details'!$N$23=""), $B209&gt;='Personnel Details'!$N$23), 'Personnel Details'!$Q$23, IF(AND(NOT('Personnel Details'!$I$23=""), $B209&gt;='Personnel Details'!$I$23), 'Personnel Details'!$L$23, 'Personnel Details'!$G$23)))</f>
        <v/>
      </c>
      <c r="JQ209" s="59" t="str">
        <f t="shared" si="567"/>
        <v/>
      </c>
      <c r="JR209" s="53"/>
      <c r="JT209" s="78" t="str">
        <f>IF(JT$9="", "", IF(AND(NOT('Personnel Details'!$N$24=""), $B209&gt;='Personnel Details'!$N$24), 'Personnel Details'!$O$24, IF(AND(NOT('Personnel Details'!$I$24=""), $B209&gt;='Personnel Details'!$I$24), 'Personnel Details'!$J$24, 'Personnel Details'!$E$24)))</f>
        <v/>
      </c>
      <c r="JU209" s="59" t="str">
        <f>IF(JT$9="", "", IF(AND(NOT('Personnel Details'!$N$24=""), $B209&gt;='Personnel Details'!$N$24), IF('Personnel Details'!$P$24="","", 'Personnel Details'!$P$24), IF(AND(NOT('Personnel Details'!$I$24=""), $B209&gt;='Personnel Details'!$I$24), IF('Personnel Details'!$K$24="", "", 'Personnel Details'!$K$24), IF('Personnel Details'!$F$24="", "", 'Personnel Details'!$F$24))))</f>
        <v/>
      </c>
      <c r="JV209" s="79" t="str">
        <f>IF(JT$9="", "", IF(AND(NOT('Personnel Details'!$N$24=""), $B209&gt;='Personnel Details'!$N$24), 'Personnel Details'!$Q$24, IF(AND(NOT('Personnel Details'!$I$24=""), $B209&gt;='Personnel Details'!$I$24), 'Personnel Details'!$L$24, 'Personnel Details'!$G$24)))</f>
        <v/>
      </c>
      <c r="JW209" s="59" t="str">
        <f t="shared" si="568"/>
        <v/>
      </c>
      <c r="JX209" s="53"/>
      <c r="JZ209" s="78" t="str">
        <f>IF(JZ$9="", "", IF(AND(NOT('Personnel Details'!$N$25=""), $B209&gt;='Personnel Details'!$N$25), 'Personnel Details'!$O$25, IF(AND(NOT('Personnel Details'!$I$25=""), $B209&gt;='Personnel Details'!$I$25), 'Personnel Details'!$J$25, 'Personnel Details'!$E$25)))</f>
        <v/>
      </c>
      <c r="KA209" s="59" t="str">
        <f>IF(JZ$9="", "", IF(AND(NOT('Personnel Details'!$N$25=""), $B209&gt;='Personnel Details'!$N$25), IF('Personnel Details'!$P$25="","", 'Personnel Details'!$P$25), IF(AND(NOT('Personnel Details'!$I$25=""), $B209&gt;='Personnel Details'!$I$25), IF('Personnel Details'!$K$25="", "", 'Personnel Details'!$K$25), IF('Personnel Details'!$F$25="", "", 'Personnel Details'!$F$25))))</f>
        <v/>
      </c>
      <c r="KB209" s="79" t="str">
        <f>IF(JZ$9="", "", IF(AND(NOT('Personnel Details'!$N$25=""), $B209&gt;='Personnel Details'!$N$25), 'Personnel Details'!$Q$25, IF(AND(NOT('Personnel Details'!$I$25=""), $B209&gt;='Personnel Details'!$I$25), 'Personnel Details'!$L$25, 'Personnel Details'!$G$25)))</f>
        <v/>
      </c>
      <c r="KC209" s="59" t="str">
        <f t="shared" si="569"/>
        <v/>
      </c>
      <c r="KD209" s="53"/>
      <c r="KF209" s="78" t="str">
        <f>IF(KF$9="", "", IF(AND(NOT('Personnel Details'!$N$26=""), $B209&gt;='Personnel Details'!$N$26), 'Personnel Details'!$O$26, IF(AND(NOT('Personnel Details'!$I$26=""), $B209&gt;='Personnel Details'!$I$26), 'Personnel Details'!$J$26, 'Personnel Details'!$E$26)))</f>
        <v/>
      </c>
      <c r="KG209" s="59" t="str">
        <f>IF(KF$9="", "", IF(AND(NOT('Personnel Details'!$N$26=""), $B209&gt;='Personnel Details'!$N$26), IF('Personnel Details'!$P$26="","", 'Personnel Details'!$P$26), IF(AND(NOT('Personnel Details'!$I$26=""), $B209&gt;='Personnel Details'!$I$26), IF('Personnel Details'!$K$26="", "", 'Personnel Details'!$K$26), IF('Personnel Details'!$F$26="", "", 'Personnel Details'!$F$26))))</f>
        <v/>
      </c>
      <c r="KH209" s="79" t="str">
        <f>IF(KF$9="", "", IF(AND(NOT('Personnel Details'!$N$26=""), $B209&gt;='Personnel Details'!$N$26), 'Personnel Details'!$Q$26, IF(AND(NOT('Personnel Details'!$I$26=""), $B209&gt;='Personnel Details'!$I$26), 'Personnel Details'!$L$26, 'Personnel Details'!$G$26)))</f>
        <v/>
      </c>
      <c r="KI209" s="59" t="str">
        <f t="shared" si="570"/>
        <v/>
      </c>
      <c r="KJ209" s="53"/>
      <c r="KL209" s="78" t="str">
        <f>IF(KL$9="", "", IF(AND(NOT('Personnel Details'!$N$27=""), $B209&gt;='Personnel Details'!$N$27), 'Personnel Details'!$O$27, IF(AND(NOT('Personnel Details'!$I$27=""), $B209&gt;='Personnel Details'!$I$27), 'Personnel Details'!$J$27, 'Personnel Details'!$E$27)))</f>
        <v/>
      </c>
      <c r="KM209" s="59" t="str">
        <f>IF(KL$9="", "", IF(AND(NOT('Personnel Details'!$N$27=""), $B209&gt;='Personnel Details'!$N$27), IF('Personnel Details'!$P$27="","", 'Personnel Details'!$P$27), IF(AND(NOT('Personnel Details'!$I$27=""), $B209&gt;='Personnel Details'!$I$27), IF('Personnel Details'!$K$27="", "", 'Personnel Details'!$K$27), IF('Personnel Details'!$F$27="", "", 'Personnel Details'!$F$27))))</f>
        <v/>
      </c>
      <c r="KN209" s="79" t="str">
        <f>IF(KL$9="", "", IF(AND(NOT('Personnel Details'!$N$27=""), $B209&gt;='Personnel Details'!$N$27), 'Personnel Details'!$Q$27, IF(AND(NOT('Personnel Details'!$I$27=""), $B209&gt;='Personnel Details'!$I$27), 'Personnel Details'!$L$27, 'Personnel Details'!$G$27)))</f>
        <v/>
      </c>
      <c r="KO209" s="59" t="str">
        <f t="shared" si="571"/>
        <v/>
      </c>
      <c r="KP209" s="53"/>
      <c r="KR209" s="78" t="str">
        <f>IF(KR$9="", "", IF(AND(NOT('Personnel Details'!$N$28=""), $B209&gt;='Personnel Details'!$N$28), 'Personnel Details'!$O$28, IF(AND(NOT('Personnel Details'!$I$28=""), $B209&gt;='Personnel Details'!$I$28), 'Personnel Details'!$J$28, 'Personnel Details'!$E$28)))</f>
        <v/>
      </c>
      <c r="KS209" s="59" t="str">
        <f>IF(KR$9="", "", IF(AND(NOT('Personnel Details'!$N$28=""), $B209&gt;='Personnel Details'!$N$28), IF('Personnel Details'!$P$28="","", 'Personnel Details'!$P$28), IF(AND(NOT('Personnel Details'!$I$28=""), $B209&gt;='Personnel Details'!$I$28), IF('Personnel Details'!$K$28="", "", 'Personnel Details'!$K$28), IF('Personnel Details'!$F$28="", "", 'Personnel Details'!$F$28))))</f>
        <v/>
      </c>
      <c r="KT209" s="79" t="str">
        <f>IF(KR$9="", "", IF(AND(NOT('Personnel Details'!$N$28=""), $B209&gt;='Personnel Details'!$N$28), 'Personnel Details'!$Q$28, IF(AND(NOT('Personnel Details'!$I$28=""), $B209&gt;='Personnel Details'!$I$28), 'Personnel Details'!$L$28, 'Personnel Details'!$G$28)))</f>
        <v/>
      </c>
      <c r="KU209" s="59" t="str">
        <f t="shared" si="572"/>
        <v/>
      </c>
      <c r="KV209" s="53"/>
      <c r="KX209" s="78" t="str">
        <f>IF(KX$9="", "", IF(AND(NOT('Personnel Details'!$N$29=""), $B209&gt;='Personnel Details'!$N$29), 'Personnel Details'!$O$29, IF(AND(NOT('Personnel Details'!$I$29=""), $B209&gt;='Personnel Details'!$I$29), 'Personnel Details'!$J$29, 'Personnel Details'!$E$29)))</f>
        <v/>
      </c>
      <c r="KY209" s="59" t="str">
        <f>IF(KX$9="", "", IF(AND(NOT('Personnel Details'!$N$29=""), $B209&gt;='Personnel Details'!$N$29), IF('Personnel Details'!$P$29="","", 'Personnel Details'!$P$29), IF(AND(NOT('Personnel Details'!$I$29=""), $B209&gt;='Personnel Details'!$I$29), IF('Personnel Details'!$K$29="", "", 'Personnel Details'!$K$29), IF('Personnel Details'!$F$29="", "", 'Personnel Details'!$F$29))))</f>
        <v/>
      </c>
      <c r="KZ209" s="79" t="str">
        <f>IF(KX$9="", "", IF(AND(NOT('Personnel Details'!$N$29=""), $B209&gt;='Personnel Details'!$N$29), 'Personnel Details'!$Q$29, IF(AND(NOT('Personnel Details'!$I$29=""), $B209&gt;='Personnel Details'!$I$29), 'Personnel Details'!$L$29, 'Personnel Details'!$G$29)))</f>
        <v/>
      </c>
      <c r="LA209" s="59" t="str">
        <f t="shared" si="573"/>
        <v/>
      </c>
      <c r="LB209" s="53"/>
      <c r="LD209" s="78" t="str">
        <f>IF(LD$9="", "", IF(AND(NOT('Personnel Details'!$N$30=""), $B209&gt;='Personnel Details'!$N$30), 'Personnel Details'!$O$30, IF(AND(NOT('Personnel Details'!$I$30=""), $B209&gt;='Personnel Details'!$I$30), 'Personnel Details'!$J$30, 'Personnel Details'!$E$30)))</f>
        <v/>
      </c>
      <c r="LE209" s="59" t="str">
        <f>IF(LD$9="", "", IF(AND(NOT('Personnel Details'!$N$30=""), $B209&gt;='Personnel Details'!$N$30), IF('Personnel Details'!$P$30="","", 'Personnel Details'!$P$30), IF(AND(NOT('Personnel Details'!$I$30=""), $B209&gt;='Personnel Details'!$I$30), IF('Personnel Details'!$K$30="", "", 'Personnel Details'!$K$30), IF('Personnel Details'!$F$30="", "", 'Personnel Details'!$F$30))))</f>
        <v/>
      </c>
      <c r="LF209" s="79" t="str">
        <f>IF(LD$9="", "", IF(AND(NOT('Personnel Details'!$N$30=""), $B209&gt;='Personnel Details'!$N$30), 'Personnel Details'!$Q$30, IF(AND(NOT('Personnel Details'!$I$30=""), $B209&gt;='Personnel Details'!$I$30), 'Personnel Details'!$L$30, 'Personnel Details'!$G$30)))</f>
        <v/>
      </c>
      <c r="LG209" s="59" t="str">
        <f t="shared" si="574"/>
        <v/>
      </c>
      <c r="LH209" s="53"/>
      <c r="LJ209" s="78" t="str">
        <f>IF(LJ$9="", "", IF(AND(NOT('Personnel Details'!$N$31=""), $B209&gt;='Personnel Details'!$N$31), 'Personnel Details'!$O$31, IF(AND(NOT('Personnel Details'!$I$31=""), $B209&gt;='Personnel Details'!$I$31), 'Personnel Details'!$J$31, 'Personnel Details'!$E$31)))</f>
        <v/>
      </c>
      <c r="LK209" s="59" t="str">
        <f>IF(LJ$9="", "", IF(AND(NOT('Personnel Details'!$N$31=""), $B209&gt;='Personnel Details'!$N$31), IF('Personnel Details'!$P$31="","", 'Personnel Details'!$P$31), IF(AND(NOT('Personnel Details'!$I$31=""), $B209&gt;='Personnel Details'!$I$31), IF('Personnel Details'!$K$31="", "", 'Personnel Details'!$K$31), IF('Personnel Details'!$F$31="", "", 'Personnel Details'!$F$31))))</f>
        <v/>
      </c>
      <c r="LL209" s="79" t="str">
        <f>IF(LJ$9="", "", IF(AND(NOT('Personnel Details'!$N$31=""), $B209&gt;='Personnel Details'!$N$31), 'Personnel Details'!$Q$31, IF(AND(NOT('Personnel Details'!$I$31=""), $B209&gt;='Personnel Details'!$I$31), 'Personnel Details'!$L$31, 'Personnel Details'!$G$31)))</f>
        <v/>
      </c>
      <c r="LM209" s="59" t="str">
        <f t="shared" si="575"/>
        <v/>
      </c>
      <c r="LN209" s="53"/>
      <c r="LP209" s="78" t="str">
        <f>IF(LP$9="", "", IF(AND(NOT('Personnel Details'!$N$32=""), $B209&gt;='Personnel Details'!$N$32), 'Personnel Details'!$O$32, IF(AND(NOT('Personnel Details'!$I$32=""), $B209&gt;='Personnel Details'!$I$32), 'Personnel Details'!$J$32, 'Personnel Details'!$E$32)))</f>
        <v/>
      </c>
      <c r="LQ209" s="59" t="str">
        <f>IF(LP$9="", "", IF(AND(NOT('Personnel Details'!$N$32=""), $B209&gt;='Personnel Details'!$N$32), IF('Personnel Details'!$P$32="","", 'Personnel Details'!$P$32), IF(AND(NOT('Personnel Details'!$I$32=""), $B209&gt;='Personnel Details'!$I$32), IF('Personnel Details'!$K$32="", "", 'Personnel Details'!$K$32), IF('Personnel Details'!$F$32="", "", 'Personnel Details'!$F$32))))</f>
        <v/>
      </c>
      <c r="LR209" s="79" t="str">
        <f>IF(LP$9="", "", IF(AND(NOT('Personnel Details'!$N$32=""), $B209&gt;='Personnel Details'!$N$32), 'Personnel Details'!$Q$32, IF(AND(NOT('Personnel Details'!$I$32=""), $B209&gt;='Personnel Details'!$I$32), 'Personnel Details'!$L$32, 'Personnel Details'!$G$32)))</f>
        <v/>
      </c>
      <c r="LS209" s="59" t="str">
        <f t="shared" si="576"/>
        <v/>
      </c>
      <c r="LT209" s="53"/>
      <c r="LV209" s="78" t="str">
        <f>IF(LV$9="", "", IF(AND(NOT('Personnel Details'!$N$33=""), $B209&gt;='Personnel Details'!$N$33), 'Personnel Details'!$O$33, IF(AND(NOT('Personnel Details'!$I$33=""), $B209&gt;='Personnel Details'!$I$33), 'Personnel Details'!$J$33, 'Personnel Details'!$E$33)))</f>
        <v/>
      </c>
      <c r="LW209" s="59" t="str">
        <f>IF(LV$9="", "", IF(AND(NOT('Personnel Details'!$N$33=""), $B209&gt;='Personnel Details'!$N$33), IF('Personnel Details'!$P$33="","", 'Personnel Details'!$P$33), IF(AND(NOT('Personnel Details'!$I$33=""), $B209&gt;='Personnel Details'!$I$33), IF('Personnel Details'!$K$33="", "", 'Personnel Details'!$K$33), IF('Personnel Details'!$F$33="", "", 'Personnel Details'!$F$33))))</f>
        <v/>
      </c>
      <c r="LX209" s="79" t="str">
        <f>IF(LV$9="", "", IF(AND(NOT('Personnel Details'!$N$33=""), $B209&gt;='Personnel Details'!$N$33), 'Personnel Details'!$Q$33, IF(AND(NOT('Personnel Details'!$I$33=""), $B209&gt;='Personnel Details'!$I$33), 'Personnel Details'!$L$33, 'Personnel Details'!$G$33)))</f>
        <v/>
      </c>
      <c r="LY209" s="59" t="str">
        <f t="shared" si="577"/>
        <v/>
      </c>
      <c r="LZ209" s="53"/>
      <c r="MB209" s="78" t="str">
        <f>IF(MB$9="", "", IF(AND(NOT('Personnel Details'!$N$34=""), $B209&gt;='Personnel Details'!$N$34), 'Personnel Details'!$O$34, IF(AND(NOT('Personnel Details'!$I$34=""), $B209&gt;='Personnel Details'!$I$34), 'Personnel Details'!$J$34, 'Personnel Details'!$E$34)))</f>
        <v/>
      </c>
      <c r="MC209" s="59" t="str">
        <f>IF(MB$9="", "", IF(AND(NOT('Personnel Details'!$N$34=""), $B209&gt;='Personnel Details'!$N$34), IF('Personnel Details'!$P$34="","", 'Personnel Details'!$P$34), IF(AND(NOT('Personnel Details'!$I$34=""), $B209&gt;='Personnel Details'!$I$34), IF('Personnel Details'!$K$34="", "", 'Personnel Details'!$K$34), IF('Personnel Details'!$F$34="", "", 'Personnel Details'!$F$34))))</f>
        <v/>
      </c>
      <c r="MD209" s="79" t="str">
        <f>IF(MB$9="", "", IF(AND(NOT('Personnel Details'!$N$34=""), $B209&gt;='Personnel Details'!$N$34), 'Personnel Details'!$Q$34, IF(AND(NOT('Personnel Details'!$I$34=""), $B209&gt;='Personnel Details'!$I$34), 'Personnel Details'!$L$34, 'Personnel Details'!$G$34)))</f>
        <v/>
      </c>
      <c r="ME209" s="59" t="str">
        <f t="shared" si="578"/>
        <v/>
      </c>
      <c r="MF209" s="53"/>
      <c r="MH209" s="78" t="str">
        <f>IF(MH$9="", "", IF(AND(NOT('Personnel Details'!$N$35=""), $B209&gt;='Personnel Details'!$N$35), 'Personnel Details'!$O$35, IF(AND(NOT('Personnel Details'!$I$35=""), $B209&gt;='Personnel Details'!$I$35), 'Personnel Details'!$J$35, 'Personnel Details'!$E$35)))</f>
        <v/>
      </c>
      <c r="MI209" s="59" t="str">
        <f>IF(MH$9="", "", IF(AND(NOT('Personnel Details'!$N$35=""), $B209&gt;='Personnel Details'!$N$35), IF('Personnel Details'!$P$35="","", 'Personnel Details'!$P$35), IF(AND(NOT('Personnel Details'!$I$35=""), $B209&gt;='Personnel Details'!$I$35), IF('Personnel Details'!$K$35="", "", 'Personnel Details'!$K$35), IF('Personnel Details'!$F$35="", "", 'Personnel Details'!$F$35))))</f>
        <v/>
      </c>
      <c r="MJ209" s="79" t="str">
        <f>IF(MH$9="", "", IF(AND(NOT('Personnel Details'!$N$35=""), $B209&gt;='Personnel Details'!$N$35), 'Personnel Details'!$Q$35, IF(AND(NOT('Personnel Details'!$I$35=""), $B209&gt;='Personnel Details'!$I$35), 'Personnel Details'!$L$35, 'Personnel Details'!$G$35)))</f>
        <v/>
      </c>
      <c r="MK209" s="59" t="str">
        <f t="shared" si="579"/>
        <v/>
      </c>
      <c r="ML209" s="53"/>
      <c r="MN209" s="78" t="str">
        <f>IF(MN$9="", "", IF(AND(NOT('Personnel Details'!$N$36=""), $B209&gt;='Personnel Details'!$N$36), 'Personnel Details'!$O$36, IF(AND(NOT('Personnel Details'!$I$36=""), $B209&gt;='Personnel Details'!$I$36), 'Personnel Details'!$J$36, 'Personnel Details'!$E$36)))</f>
        <v/>
      </c>
      <c r="MO209" s="59" t="str">
        <f>IF(MN$9="", "", IF(AND(NOT('Personnel Details'!$N$36=""), $B209&gt;='Personnel Details'!$N$36), IF('Personnel Details'!$P$36="","", 'Personnel Details'!$P$36), IF(AND(NOT('Personnel Details'!$I$36=""), $B209&gt;='Personnel Details'!$I$36), IF('Personnel Details'!$K$36="", "", 'Personnel Details'!$K$36), IF('Personnel Details'!$F$36="", "", 'Personnel Details'!$F$36))))</f>
        <v/>
      </c>
      <c r="MP209" s="79" t="str">
        <f>IF(MN$9="", "", IF(AND(NOT('Personnel Details'!$N$36=""), $B209&gt;='Personnel Details'!$N$36), 'Personnel Details'!$Q$36, IF(AND(NOT('Personnel Details'!$I$36=""), $B209&gt;='Personnel Details'!$I$36), 'Personnel Details'!$L$36, 'Personnel Details'!$G$36)))</f>
        <v/>
      </c>
      <c r="MQ209" s="59" t="str">
        <f t="shared" si="580"/>
        <v/>
      </c>
      <c r="MR209" s="53"/>
      <c r="MT209" s="78" t="str">
        <f>IF(MT$9="", "", IF(AND(NOT('Personnel Details'!$N$37=""), $B209&gt;='Personnel Details'!$N$37), 'Personnel Details'!$O$37, IF(AND(NOT('Personnel Details'!$I$37=""), $B209&gt;='Personnel Details'!$I$37), 'Personnel Details'!$J$37, 'Personnel Details'!$E$37)))</f>
        <v/>
      </c>
      <c r="MU209" s="59" t="str">
        <f>IF(MT$9="", "", IF(AND(NOT('Personnel Details'!$N$37=""), $B209&gt;='Personnel Details'!$N$37), IF('Personnel Details'!$P$37="","", 'Personnel Details'!$P$37), IF(AND(NOT('Personnel Details'!$I$37=""), $B209&gt;='Personnel Details'!$I$37), IF('Personnel Details'!$K$37="", "", 'Personnel Details'!$K$37), IF('Personnel Details'!$F$37="", "", 'Personnel Details'!$F$37))))</f>
        <v/>
      </c>
      <c r="MV209" s="79" t="str">
        <f>IF(MT$9="", "", IF(AND(NOT('Personnel Details'!$N$37=""), $B209&gt;='Personnel Details'!$N$37), 'Personnel Details'!$Q$37, IF(AND(NOT('Personnel Details'!$I$37=""), $B209&gt;='Personnel Details'!$I$37), 'Personnel Details'!$L$37, 'Personnel Details'!$G$37)))</f>
        <v/>
      </c>
      <c r="MW209" s="59" t="str">
        <f t="shared" si="581"/>
        <v/>
      </c>
      <c r="MX209" s="53"/>
      <c r="MZ209" s="78" t="str">
        <f>IF(MZ$9="", "", IF(AND(NOT('Personnel Details'!$N$38=""), $B209&gt;='Personnel Details'!$N$38), 'Personnel Details'!$O$38, IF(AND(NOT('Personnel Details'!$I$38=""), $B209&gt;='Personnel Details'!$I$38), 'Personnel Details'!$J$38, 'Personnel Details'!$E$38)))</f>
        <v/>
      </c>
      <c r="NA209" s="59" t="str">
        <f>IF(MZ$9="", "", IF(AND(NOT('Personnel Details'!$N$38=""), $B209&gt;='Personnel Details'!$N$38), IF('Personnel Details'!$P$38="","", 'Personnel Details'!$P$38), IF(AND(NOT('Personnel Details'!$I$38=""), $B209&gt;='Personnel Details'!$I$38), IF('Personnel Details'!$K$38="", "", 'Personnel Details'!$K$38), IF('Personnel Details'!$F$38="", "", 'Personnel Details'!$F$38))))</f>
        <v/>
      </c>
      <c r="NB209" s="79" t="str">
        <f>IF(MZ$9="", "", IF(AND(NOT('Personnel Details'!$N$38=""), $B209&gt;='Personnel Details'!$N$38), 'Personnel Details'!$Q$38, IF(AND(NOT('Personnel Details'!$I$38=""), $B209&gt;='Personnel Details'!$I$38), 'Personnel Details'!$L$38, 'Personnel Details'!$G$38)))</f>
        <v/>
      </c>
      <c r="NC209" s="59" t="str">
        <f t="shared" si="582"/>
        <v/>
      </c>
      <c r="ND209" s="53"/>
      <c r="NF209" s="78" t="str">
        <f>IF(NF$9="", "", IF(AND(NOT('Personnel Details'!$N$39=""), $B209&gt;='Personnel Details'!$N$39), 'Personnel Details'!$O$39, IF(AND(NOT('Personnel Details'!$I$39=""), $B209&gt;='Personnel Details'!$I$39), 'Personnel Details'!$J$39, 'Personnel Details'!$E$39)))</f>
        <v/>
      </c>
      <c r="NG209" s="59" t="str">
        <f>IF(NF$9="", "", IF(AND(NOT('Personnel Details'!$N$39=""), $B209&gt;='Personnel Details'!$N$39), IF('Personnel Details'!$P$39="","", 'Personnel Details'!$P$39), IF(AND(NOT('Personnel Details'!$I$39=""), $B209&gt;='Personnel Details'!$I$39), IF('Personnel Details'!$K$39="", "", 'Personnel Details'!$K$39), IF('Personnel Details'!$F$39="", "", 'Personnel Details'!$F$39))))</f>
        <v/>
      </c>
      <c r="NH209" s="79" t="str">
        <f>IF(NF$9="", "", IF(AND(NOT('Personnel Details'!$N$39=""), $B209&gt;='Personnel Details'!$N$39), 'Personnel Details'!$Q$39, IF(AND(NOT('Personnel Details'!$I$39=""), $B209&gt;='Personnel Details'!$I$39), 'Personnel Details'!$L$39, 'Personnel Details'!$G$39)))</f>
        <v/>
      </c>
      <c r="NI209" s="59" t="str">
        <f t="shared" si="583"/>
        <v/>
      </c>
      <c r="NJ209" s="53"/>
      <c r="NL209" s="78" t="str">
        <f>IF(NL$9="", "", IF(AND(NOT('Personnel Details'!$N$40=""), $B209&gt;='Personnel Details'!$N$40), 'Personnel Details'!$O$40, IF(AND(NOT('Personnel Details'!$I$40=""), $B209&gt;='Personnel Details'!$I$40), 'Personnel Details'!$J$40, 'Personnel Details'!$E$40)))</f>
        <v/>
      </c>
      <c r="NM209" s="59" t="str">
        <f>IF(NL$9="", "", IF(AND(NOT('Personnel Details'!$N$40=""), $B209&gt;='Personnel Details'!$N$40), IF('Personnel Details'!$P$40="","", 'Personnel Details'!$P$40), IF(AND(NOT('Personnel Details'!$I$40=""), $B209&gt;='Personnel Details'!$I$40), IF('Personnel Details'!$K$40="", "", 'Personnel Details'!$K$40), IF('Personnel Details'!$F$40="", "", 'Personnel Details'!$F$40))))</f>
        <v/>
      </c>
      <c r="NN209" s="79" t="str">
        <f>IF(NL$9="", "", IF(AND(NOT('Personnel Details'!$N$40=""), $B209&gt;='Personnel Details'!$N$40), 'Personnel Details'!$Q$40, IF(AND(NOT('Personnel Details'!$I$40=""), $B209&gt;='Personnel Details'!$I$40), 'Personnel Details'!$L$40, 'Personnel Details'!$G$40)))</f>
        <v/>
      </c>
      <c r="NO209" s="59" t="str">
        <f t="shared" si="584"/>
        <v/>
      </c>
      <c r="NP209" s="53"/>
    </row>
    <row r="210" spans="1:380" x14ac:dyDescent="0.25">
      <c r="A210" s="32"/>
      <c r="B210" s="113" t="str">
        <f>IFERROR(IF(B209+1&gt;'Personnel Details'!$U$5, "", B209+1), "")</f>
        <v/>
      </c>
      <c r="C210" s="32"/>
      <c r="D210" s="120"/>
      <c r="E210" s="13" t="str">
        <f t="shared" si="463"/>
        <v/>
      </c>
      <c r="F210" s="13" t="str">
        <f t="shared" si="494"/>
        <v/>
      </c>
      <c r="G210" s="56" t="str">
        <f t="shared" si="585"/>
        <v/>
      </c>
      <c r="H210" s="16" t="str">
        <f t="shared" si="495"/>
        <v/>
      </c>
      <c r="I210" s="32"/>
      <c r="J210" s="120"/>
      <c r="K210" s="62" t="str">
        <f t="shared" si="464"/>
        <v/>
      </c>
      <c r="L210" s="62" t="str">
        <f t="shared" si="496"/>
        <v/>
      </c>
      <c r="M210" s="65" t="str">
        <f t="shared" si="586"/>
        <v/>
      </c>
      <c r="N210" s="68" t="str">
        <f t="shared" si="497"/>
        <v/>
      </c>
      <c r="O210" s="32"/>
      <c r="P210" s="120"/>
      <c r="Q210" s="62" t="str">
        <f t="shared" si="465"/>
        <v/>
      </c>
      <c r="R210" s="62" t="str">
        <f t="shared" si="498"/>
        <v/>
      </c>
      <c r="S210" s="65" t="str">
        <f t="shared" si="587"/>
        <v/>
      </c>
      <c r="T210" s="68" t="str">
        <f t="shared" si="499"/>
        <v/>
      </c>
      <c r="U210" s="32"/>
      <c r="V210" s="120"/>
      <c r="W210" s="62" t="str">
        <f t="shared" si="466"/>
        <v/>
      </c>
      <c r="X210" s="62" t="str">
        <f t="shared" si="500"/>
        <v/>
      </c>
      <c r="Y210" s="65" t="str">
        <f t="shared" si="588"/>
        <v/>
      </c>
      <c r="Z210" s="68" t="str">
        <f t="shared" si="501"/>
        <v/>
      </c>
      <c r="AA210" s="32"/>
      <c r="AB210" s="120"/>
      <c r="AC210" s="62" t="str">
        <f t="shared" si="467"/>
        <v/>
      </c>
      <c r="AD210" s="62" t="str">
        <f t="shared" si="502"/>
        <v/>
      </c>
      <c r="AE210" s="65" t="str">
        <f t="shared" si="589"/>
        <v/>
      </c>
      <c r="AF210" s="68" t="str">
        <f t="shared" si="503"/>
        <v/>
      </c>
      <c r="AG210" s="32"/>
      <c r="AH210" s="120"/>
      <c r="AI210" s="62" t="str">
        <f t="shared" si="468"/>
        <v/>
      </c>
      <c r="AJ210" s="62" t="str">
        <f t="shared" si="504"/>
        <v/>
      </c>
      <c r="AK210" s="65" t="str">
        <f t="shared" si="590"/>
        <v/>
      </c>
      <c r="AL210" s="68" t="str">
        <f t="shared" si="505"/>
        <v/>
      </c>
      <c r="AM210" s="32"/>
      <c r="AN210" s="120"/>
      <c r="AO210" s="62" t="str">
        <f t="shared" si="469"/>
        <v/>
      </c>
      <c r="AP210" s="62" t="str">
        <f t="shared" si="506"/>
        <v/>
      </c>
      <c r="AQ210" s="65" t="str">
        <f t="shared" si="591"/>
        <v/>
      </c>
      <c r="AR210" s="68" t="str">
        <f t="shared" si="507"/>
        <v/>
      </c>
      <c r="AS210" s="32"/>
      <c r="AT210" s="120"/>
      <c r="AU210" s="62" t="str">
        <f t="shared" si="470"/>
        <v/>
      </c>
      <c r="AV210" s="62" t="str">
        <f t="shared" si="508"/>
        <v/>
      </c>
      <c r="AW210" s="65" t="str">
        <f t="shared" si="592"/>
        <v/>
      </c>
      <c r="AX210" s="68" t="str">
        <f t="shared" si="509"/>
        <v/>
      </c>
      <c r="AY210" s="32"/>
      <c r="AZ210" s="120"/>
      <c r="BA210" s="62" t="str">
        <f t="shared" si="471"/>
        <v/>
      </c>
      <c r="BB210" s="62" t="str">
        <f t="shared" si="510"/>
        <v/>
      </c>
      <c r="BC210" s="65" t="str">
        <f t="shared" si="593"/>
        <v/>
      </c>
      <c r="BD210" s="68" t="str">
        <f t="shared" si="511"/>
        <v/>
      </c>
      <c r="BE210" s="32"/>
      <c r="BF210" s="120"/>
      <c r="BG210" s="62" t="str">
        <f t="shared" si="472"/>
        <v/>
      </c>
      <c r="BH210" s="62" t="str">
        <f t="shared" si="512"/>
        <v/>
      </c>
      <c r="BI210" s="65" t="str">
        <f t="shared" si="594"/>
        <v/>
      </c>
      <c r="BJ210" s="68" t="str">
        <f t="shared" si="513"/>
        <v/>
      </c>
      <c r="BK210" s="32"/>
      <c r="BL210" s="120"/>
      <c r="BM210" s="62" t="str">
        <f t="shared" si="473"/>
        <v/>
      </c>
      <c r="BN210" s="62" t="str">
        <f t="shared" si="514"/>
        <v/>
      </c>
      <c r="BO210" s="65" t="str">
        <f t="shared" si="595"/>
        <v/>
      </c>
      <c r="BP210" s="68" t="str">
        <f t="shared" si="515"/>
        <v/>
      </c>
      <c r="BQ210" s="32"/>
      <c r="BR210" s="120"/>
      <c r="BS210" s="62" t="str">
        <f t="shared" si="474"/>
        <v/>
      </c>
      <c r="BT210" s="62" t="str">
        <f t="shared" si="516"/>
        <v/>
      </c>
      <c r="BU210" s="65" t="str">
        <f t="shared" si="596"/>
        <v/>
      </c>
      <c r="BV210" s="68" t="str">
        <f t="shared" si="517"/>
        <v/>
      </c>
      <c r="BW210" s="32"/>
      <c r="BX210" s="120"/>
      <c r="BY210" s="62" t="str">
        <f t="shared" si="475"/>
        <v/>
      </c>
      <c r="BZ210" s="62" t="str">
        <f t="shared" si="518"/>
        <v/>
      </c>
      <c r="CA210" s="65" t="str">
        <f t="shared" si="597"/>
        <v/>
      </c>
      <c r="CB210" s="68" t="str">
        <f t="shared" si="519"/>
        <v/>
      </c>
      <c r="CC210" s="32"/>
      <c r="CD210" s="120"/>
      <c r="CE210" s="62" t="str">
        <f t="shared" si="476"/>
        <v/>
      </c>
      <c r="CF210" s="62" t="str">
        <f t="shared" si="520"/>
        <v/>
      </c>
      <c r="CG210" s="65" t="str">
        <f t="shared" si="598"/>
        <v/>
      </c>
      <c r="CH210" s="68" t="str">
        <f t="shared" si="521"/>
        <v/>
      </c>
      <c r="CI210" s="32"/>
      <c r="CJ210" s="120"/>
      <c r="CK210" s="62" t="str">
        <f t="shared" si="477"/>
        <v/>
      </c>
      <c r="CL210" s="62" t="str">
        <f t="shared" si="522"/>
        <v/>
      </c>
      <c r="CM210" s="65" t="str">
        <f t="shared" si="599"/>
        <v/>
      </c>
      <c r="CN210" s="68" t="str">
        <f t="shared" si="523"/>
        <v/>
      </c>
      <c r="CO210" s="32"/>
      <c r="CP210" s="120"/>
      <c r="CQ210" s="62" t="str">
        <f t="shared" si="478"/>
        <v/>
      </c>
      <c r="CR210" s="62" t="str">
        <f t="shared" si="524"/>
        <v/>
      </c>
      <c r="CS210" s="65" t="str">
        <f t="shared" si="600"/>
        <v/>
      </c>
      <c r="CT210" s="68" t="str">
        <f t="shared" si="525"/>
        <v/>
      </c>
      <c r="CU210" s="32"/>
      <c r="CV210" s="120"/>
      <c r="CW210" s="62" t="str">
        <f t="shared" si="479"/>
        <v/>
      </c>
      <c r="CX210" s="62" t="str">
        <f t="shared" si="526"/>
        <v/>
      </c>
      <c r="CY210" s="65" t="str">
        <f t="shared" si="601"/>
        <v/>
      </c>
      <c r="CZ210" s="68" t="str">
        <f t="shared" si="527"/>
        <v/>
      </c>
      <c r="DA210" s="32"/>
      <c r="DB210" s="120"/>
      <c r="DC210" s="62" t="str">
        <f t="shared" si="480"/>
        <v/>
      </c>
      <c r="DD210" s="62" t="str">
        <f t="shared" si="528"/>
        <v/>
      </c>
      <c r="DE210" s="65" t="str">
        <f t="shared" si="602"/>
        <v/>
      </c>
      <c r="DF210" s="68" t="str">
        <f t="shared" si="529"/>
        <v/>
      </c>
      <c r="DG210" s="32"/>
      <c r="DH210" s="120"/>
      <c r="DI210" s="62" t="str">
        <f t="shared" si="481"/>
        <v/>
      </c>
      <c r="DJ210" s="62" t="str">
        <f t="shared" si="530"/>
        <v/>
      </c>
      <c r="DK210" s="65" t="str">
        <f t="shared" si="603"/>
        <v/>
      </c>
      <c r="DL210" s="68" t="str">
        <f t="shared" si="531"/>
        <v/>
      </c>
      <c r="DM210" s="32"/>
      <c r="DN210" s="120"/>
      <c r="DO210" s="62" t="str">
        <f t="shared" si="482"/>
        <v/>
      </c>
      <c r="DP210" s="62" t="str">
        <f t="shared" si="532"/>
        <v/>
      </c>
      <c r="DQ210" s="65" t="str">
        <f t="shared" si="604"/>
        <v/>
      </c>
      <c r="DR210" s="68" t="str">
        <f t="shared" si="533"/>
        <v/>
      </c>
      <c r="DS210" s="32"/>
      <c r="DT210" s="120"/>
      <c r="DU210" s="62" t="str">
        <f t="shared" si="483"/>
        <v/>
      </c>
      <c r="DV210" s="62" t="str">
        <f t="shared" si="534"/>
        <v/>
      </c>
      <c r="DW210" s="65" t="str">
        <f t="shared" si="605"/>
        <v/>
      </c>
      <c r="DX210" s="68" t="str">
        <f t="shared" si="535"/>
        <v/>
      </c>
      <c r="DY210" s="32"/>
      <c r="DZ210" s="120"/>
      <c r="EA210" s="62" t="str">
        <f t="shared" si="484"/>
        <v/>
      </c>
      <c r="EB210" s="62" t="str">
        <f t="shared" si="536"/>
        <v/>
      </c>
      <c r="EC210" s="65" t="str">
        <f t="shared" si="606"/>
        <v/>
      </c>
      <c r="ED210" s="68" t="str">
        <f t="shared" si="537"/>
        <v/>
      </c>
      <c r="EE210" s="32"/>
      <c r="EF210" s="120"/>
      <c r="EG210" s="62" t="str">
        <f t="shared" si="485"/>
        <v/>
      </c>
      <c r="EH210" s="62" t="str">
        <f t="shared" si="538"/>
        <v/>
      </c>
      <c r="EI210" s="65" t="str">
        <f t="shared" si="607"/>
        <v/>
      </c>
      <c r="EJ210" s="68" t="str">
        <f t="shared" si="539"/>
        <v/>
      </c>
      <c r="EK210" s="32"/>
      <c r="EL210" s="120"/>
      <c r="EM210" s="62" t="str">
        <f t="shared" si="486"/>
        <v/>
      </c>
      <c r="EN210" s="62" t="str">
        <f t="shared" si="540"/>
        <v/>
      </c>
      <c r="EO210" s="65" t="str">
        <f t="shared" si="608"/>
        <v/>
      </c>
      <c r="EP210" s="68" t="str">
        <f t="shared" si="541"/>
        <v/>
      </c>
      <c r="EQ210" s="32"/>
      <c r="ER210" s="120"/>
      <c r="ES210" s="62" t="str">
        <f t="shared" si="487"/>
        <v/>
      </c>
      <c r="ET210" s="62" t="str">
        <f t="shared" si="542"/>
        <v/>
      </c>
      <c r="EU210" s="65" t="str">
        <f t="shared" si="609"/>
        <v/>
      </c>
      <c r="EV210" s="68" t="str">
        <f t="shared" si="543"/>
        <v/>
      </c>
      <c r="EW210" s="32"/>
      <c r="EX210" s="120"/>
      <c r="EY210" s="62" t="str">
        <f t="shared" si="488"/>
        <v/>
      </c>
      <c r="EZ210" s="62" t="str">
        <f t="shared" si="544"/>
        <v/>
      </c>
      <c r="FA210" s="65" t="str">
        <f t="shared" si="610"/>
        <v/>
      </c>
      <c r="FB210" s="68" t="str">
        <f t="shared" si="545"/>
        <v/>
      </c>
      <c r="FC210" s="32"/>
      <c r="FD210" s="120"/>
      <c r="FE210" s="62" t="str">
        <f t="shared" si="489"/>
        <v/>
      </c>
      <c r="FF210" s="62" t="str">
        <f t="shared" si="546"/>
        <v/>
      </c>
      <c r="FG210" s="65" t="str">
        <f t="shared" si="611"/>
        <v/>
      </c>
      <c r="FH210" s="68" t="str">
        <f t="shared" si="547"/>
        <v/>
      </c>
      <c r="FI210" s="32"/>
      <c r="FJ210" s="120"/>
      <c r="FK210" s="62" t="str">
        <f t="shared" si="490"/>
        <v/>
      </c>
      <c r="FL210" s="62" t="str">
        <f t="shared" si="548"/>
        <v/>
      </c>
      <c r="FM210" s="65" t="str">
        <f t="shared" si="612"/>
        <v/>
      </c>
      <c r="FN210" s="68" t="str">
        <f t="shared" si="549"/>
        <v/>
      </c>
      <c r="FO210" s="32"/>
      <c r="FP210" s="120"/>
      <c r="FQ210" s="62" t="str">
        <f t="shared" si="491"/>
        <v/>
      </c>
      <c r="FR210" s="62" t="str">
        <f t="shared" si="550"/>
        <v/>
      </c>
      <c r="FS210" s="65" t="str">
        <f t="shared" si="613"/>
        <v/>
      </c>
      <c r="FT210" s="68" t="str">
        <f t="shared" si="551"/>
        <v/>
      </c>
      <c r="FU210" s="32"/>
      <c r="FV210" s="120"/>
      <c r="FW210" s="62" t="str">
        <f t="shared" si="492"/>
        <v/>
      </c>
      <c r="FX210" s="62" t="str">
        <f t="shared" si="552"/>
        <v/>
      </c>
      <c r="FY210" s="65" t="str">
        <f t="shared" si="614"/>
        <v/>
      </c>
      <c r="FZ210" s="68" t="str">
        <f t="shared" si="553"/>
        <v/>
      </c>
      <c r="GA210" s="32"/>
      <c r="GC210" s="7" t="str">
        <f t="shared" si="554"/>
        <v/>
      </c>
      <c r="GD210" s="7" t="str">
        <f t="shared" ca="1" si="493"/>
        <v/>
      </c>
      <c r="GT210" s="71" t="str">
        <f>IF(GT$9="", "", IF(AND(NOT('Personnel Details'!$N$11=""), $B210&gt;='Personnel Details'!$N$11), 'Personnel Details'!$O$11, IF(AND(NOT('Personnel Details'!$I$11=""), $B210&gt;='Personnel Details'!$I$11), 'Personnel Details'!$J$11, 'Personnel Details'!$E$11)))</f>
        <v/>
      </c>
      <c r="GU210" s="59" t="str">
        <f>IF(GT$9="", "", IF(AND(NOT('Personnel Details'!$N$11=""), $B210&gt;='Personnel Details'!$N$11), IF('Personnel Details'!$P$11="","", 'Personnel Details'!$P$11), IF(AND(NOT('Personnel Details'!$I$11=""), $B210&gt;='Personnel Details'!$I$11), IF('Personnel Details'!$K$11="", "", 'Personnel Details'!$K$11), IF('Personnel Details'!$F$11="", "", 'Personnel Details'!$F$11))))</f>
        <v/>
      </c>
      <c r="GV210" s="74" t="str">
        <f>IF(GT$9="", "", IF(AND(NOT('Personnel Details'!$N$11=""), $B210&gt;='Personnel Details'!$N$11), 'Personnel Details'!$Q$11, IF(AND(NOT('Personnel Details'!$I$11=""), $B210&gt;='Personnel Details'!$I$11), 'Personnel Details'!$L$11, 'Personnel Details'!$G$11)))</f>
        <v/>
      </c>
      <c r="GW210" s="59" t="str">
        <f t="shared" si="555"/>
        <v/>
      </c>
      <c r="GX210" s="53"/>
      <c r="GZ210" s="78" t="str">
        <f>IF(GZ$9="", "", IF(AND(NOT('Personnel Details'!$N$12=""), $B210&gt;='Personnel Details'!$N$12), 'Personnel Details'!$O$12, IF(AND(NOT('Personnel Details'!$I$12=""), $B210&gt;='Personnel Details'!$I$12), 'Personnel Details'!$J$12, 'Personnel Details'!$E$12)))</f>
        <v/>
      </c>
      <c r="HA210" s="59" t="str">
        <f>IF(GZ$9="", "", IF(AND(NOT('Personnel Details'!$N$12=""), $B210&gt;='Personnel Details'!$N$12), IF('Personnel Details'!$P$12="","", 'Personnel Details'!$P$12), IF(AND(NOT('Personnel Details'!$I$12=""), $B210&gt;='Personnel Details'!$I$12), IF('Personnel Details'!$K$12="", "", 'Personnel Details'!$K$12), IF('Personnel Details'!$F$12="", "", 'Personnel Details'!$F$12))))</f>
        <v/>
      </c>
      <c r="HB210" s="79" t="str">
        <f>IF(GZ$9="", "", IF(AND(NOT('Personnel Details'!$N$12=""), $B210&gt;='Personnel Details'!$N$12), 'Personnel Details'!$Q$12, IF(AND(NOT('Personnel Details'!$I$12=""), $B210&gt;='Personnel Details'!$I$12), 'Personnel Details'!$L$12, 'Personnel Details'!$G$12)))</f>
        <v/>
      </c>
      <c r="HC210" s="59" t="str">
        <f t="shared" si="556"/>
        <v/>
      </c>
      <c r="HD210" s="53"/>
      <c r="HF210" s="78" t="str">
        <f>IF(HF$9="", "", IF(AND(NOT('Personnel Details'!$N$13=""), $B210&gt;='Personnel Details'!$N$13), 'Personnel Details'!$O$13, IF(AND(NOT('Personnel Details'!$I$13=""), $B210&gt;='Personnel Details'!$I$13), 'Personnel Details'!$J$13, 'Personnel Details'!$E$13)))</f>
        <v/>
      </c>
      <c r="HG210" s="59" t="str">
        <f>IF(HF$9="", "", IF(AND(NOT('Personnel Details'!$N$13=""), $B210&gt;='Personnel Details'!$N$13), IF('Personnel Details'!$P$13="","", 'Personnel Details'!$P$13), IF(AND(NOT('Personnel Details'!$I$13=""), $B210&gt;='Personnel Details'!$I$13), IF('Personnel Details'!$K$13="", "", 'Personnel Details'!$K$13), IF('Personnel Details'!$F$13="", "", 'Personnel Details'!$F$13))))</f>
        <v/>
      </c>
      <c r="HH210" s="79" t="str">
        <f>IF(HF$9="", "", IF(AND(NOT('Personnel Details'!$N$13=""), $B210&gt;='Personnel Details'!$N$13), 'Personnel Details'!$Q$13, IF(AND(NOT('Personnel Details'!$I$13=""), $B210&gt;='Personnel Details'!$I$13), 'Personnel Details'!$L$13, 'Personnel Details'!$G$13)))</f>
        <v/>
      </c>
      <c r="HI210" s="59" t="str">
        <f t="shared" si="557"/>
        <v/>
      </c>
      <c r="HJ210" s="53"/>
      <c r="HL210" s="78" t="str">
        <f>IF(HL$9="", "", IF(AND(NOT('Personnel Details'!$N$14=""), $B210&gt;='Personnel Details'!$N$14), 'Personnel Details'!$O$14, IF(AND(NOT('Personnel Details'!$I$14=""), $B210&gt;='Personnel Details'!$I$14), 'Personnel Details'!$J$14, 'Personnel Details'!$E$14)))</f>
        <v/>
      </c>
      <c r="HM210" s="59" t="str">
        <f>IF(HL$9="", "", IF(AND(NOT('Personnel Details'!$N$14=""), $B210&gt;='Personnel Details'!$N$14), IF('Personnel Details'!$P$14="","", 'Personnel Details'!$P$14), IF(AND(NOT('Personnel Details'!$I$14=""), $B210&gt;='Personnel Details'!$I$14), IF('Personnel Details'!$K$14="", "", 'Personnel Details'!$K$14), IF('Personnel Details'!$F$14="", "", 'Personnel Details'!$F$14))))</f>
        <v/>
      </c>
      <c r="HN210" s="79" t="str">
        <f>IF(HL$9="", "", IF(AND(NOT('Personnel Details'!$N$14=""), $B210&gt;='Personnel Details'!$N$14), 'Personnel Details'!$Q$14, IF(AND(NOT('Personnel Details'!$I$14=""), $B210&gt;='Personnel Details'!$I$14), 'Personnel Details'!$L$14, 'Personnel Details'!$G$14)))</f>
        <v/>
      </c>
      <c r="HO210" s="59" t="str">
        <f t="shared" si="558"/>
        <v/>
      </c>
      <c r="HP210" s="53"/>
      <c r="HR210" s="78" t="str">
        <f>IF(HR$9="", "", IF(AND(NOT('Personnel Details'!$N$15=""), $B210&gt;='Personnel Details'!$N$15), 'Personnel Details'!$O$15, IF(AND(NOT('Personnel Details'!$I$15=""), $B210&gt;='Personnel Details'!$I$15), 'Personnel Details'!$J$15, 'Personnel Details'!$E$15)))</f>
        <v/>
      </c>
      <c r="HS210" s="59" t="str">
        <f>IF(HR$9="", "", IF(AND(NOT('Personnel Details'!$N$15=""), $B210&gt;='Personnel Details'!$N$15), IF('Personnel Details'!$P$15="","", 'Personnel Details'!$P$15), IF(AND(NOT('Personnel Details'!$I$15=""), $B210&gt;='Personnel Details'!$I$15), IF('Personnel Details'!$K$15="", "", 'Personnel Details'!$K$15), IF('Personnel Details'!$F$15="", "", 'Personnel Details'!$F$15))))</f>
        <v/>
      </c>
      <c r="HT210" s="79" t="str">
        <f>IF(HR$9="", "", IF(AND(NOT('Personnel Details'!$N$15=""), $B210&gt;='Personnel Details'!$N$15), 'Personnel Details'!$Q$15, IF(AND(NOT('Personnel Details'!$I$15=""), $B210&gt;='Personnel Details'!$I$15), 'Personnel Details'!$L$15, 'Personnel Details'!$G$15)))</f>
        <v/>
      </c>
      <c r="HU210" s="59" t="str">
        <f t="shared" si="559"/>
        <v/>
      </c>
      <c r="HV210" s="53"/>
      <c r="HX210" s="78" t="str">
        <f>IF(HX$9="", "", IF(AND(NOT('Personnel Details'!$N$16=""), $B210&gt;='Personnel Details'!$N$16), 'Personnel Details'!$O$16, IF(AND(NOT('Personnel Details'!$I$16=""), $B210&gt;='Personnel Details'!$I$16), 'Personnel Details'!$J$16, 'Personnel Details'!$E$16)))</f>
        <v/>
      </c>
      <c r="HY210" s="59" t="str">
        <f>IF(HX$9="", "", IF(AND(NOT('Personnel Details'!$N$16=""), $B210&gt;='Personnel Details'!$N$16), IF('Personnel Details'!$P$16="","", 'Personnel Details'!$P$16), IF(AND(NOT('Personnel Details'!$I$16=""), $B210&gt;='Personnel Details'!$I$16), IF('Personnel Details'!$K$16="", "", 'Personnel Details'!$K$16), IF('Personnel Details'!$F$16="", "", 'Personnel Details'!$F$16))))</f>
        <v/>
      </c>
      <c r="HZ210" s="79" t="str">
        <f>IF(HX$9="", "", IF(AND(NOT('Personnel Details'!$N$16=""), $B210&gt;='Personnel Details'!$N$16), 'Personnel Details'!$Q$16, IF(AND(NOT('Personnel Details'!$I$16=""), $B210&gt;='Personnel Details'!$I$16), 'Personnel Details'!$L$16, 'Personnel Details'!$G$16)))</f>
        <v/>
      </c>
      <c r="IA210" s="59" t="str">
        <f t="shared" si="560"/>
        <v/>
      </c>
      <c r="IB210" s="53"/>
      <c r="ID210" s="78" t="str">
        <f>IF(ID$9="", "", IF(AND(NOT('Personnel Details'!$N$17=""), $B210&gt;='Personnel Details'!$N$17), 'Personnel Details'!$O$17, IF(AND(NOT('Personnel Details'!$I$17=""), $B210&gt;='Personnel Details'!$I$17), 'Personnel Details'!$J$17, 'Personnel Details'!$E$17)))</f>
        <v/>
      </c>
      <c r="IE210" s="59" t="str">
        <f>IF(ID$9="", "", IF(AND(NOT('Personnel Details'!$N$17=""), $B210&gt;='Personnel Details'!$N$17), IF('Personnel Details'!$P$17="","", 'Personnel Details'!$P$17), IF(AND(NOT('Personnel Details'!$I$17=""), $B210&gt;='Personnel Details'!$I$17), IF('Personnel Details'!$K$17="", "", 'Personnel Details'!$K$17), IF('Personnel Details'!$F$17="", "", 'Personnel Details'!$F$17))))</f>
        <v/>
      </c>
      <c r="IF210" s="79" t="str">
        <f>IF(ID$9="", "", IF(AND(NOT('Personnel Details'!$N$17=""), $B210&gt;='Personnel Details'!$N$17), 'Personnel Details'!$Q$17, IF(AND(NOT('Personnel Details'!$I$17=""), $B210&gt;='Personnel Details'!$I$17), 'Personnel Details'!$L$17, 'Personnel Details'!$G$17)))</f>
        <v/>
      </c>
      <c r="IG210" s="59" t="str">
        <f t="shared" si="561"/>
        <v/>
      </c>
      <c r="IH210" s="53"/>
      <c r="IJ210" s="78" t="str">
        <f>IF(IJ$9="", "", IF(AND(NOT('Personnel Details'!$N$18=""), $B210&gt;='Personnel Details'!$N$18), 'Personnel Details'!$O$18, IF(AND(NOT('Personnel Details'!$I$18=""), $B210&gt;='Personnel Details'!$I$18), 'Personnel Details'!$J$18, 'Personnel Details'!$E$18)))</f>
        <v/>
      </c>
      <c r="IK210" s="59" t="str">
        <f>IF(IJ$9="", "", IF(AND(NOT('Personnel Details'!$N$18=""), $B210&gt;='Personnel Details'!$N$18), IF('Personnel Details'!$P$18="","", 'Personnel Details'!$P$18), IF(AND(NOT('Personnel Details'!$I$18=""), $B210&gt;='Personnel Details'!$I$18), IF('Personnel Details'!$K$18="", "", 'Personnel Details'!$K$18), IF('Personnel Details'!$F$18="", "", 'Personnel Details'!$F$18))))</f>
        <v/>
      </c>
      <c r="IL210" s="79" t="str">
        <f>IF(IJ$9="", "", IF(AND(NOT('Personnel Details'!$N$18=""), $B210&gt;='Personnel Details'!$N$18), 'Personnel Details'!$Q$18, IF(AND(NOT('Personnel Details'!$I$18=""), $B210&gt;='Personnel Details'!$I$18), 'Personnel Details'!$L$18, 'Personnel Details'!$G$18)))</f>
        <v/>
      </c>
      <c r="IM210" s="59" t="str">
        <f t="shared" si="562"/>
        <v/>
      </c>
      <c r="IN210" s="53"/>
      <c r="IP210" s="78" t="str">
        <f>IF(IP$9="", "", IF(AND(NOT('Personnel Details'!$N$19=""), $B210&gt;='Personnel Details'!$N$19), 'Personnel Details'!$O$19, IF(AND(NOT('Personnel Details'!$I$19=""), $B210&gt;='Personnel Details'!$I$19), 'Personnel Details'!$J$19, 'Personnel Details'!$E$19)))</f>
        <v/>
      </c>
      <c r="IQ210" s="59" t="str">
        <f>IF(IP$9="", "", IF(AND(NOT('Personnel Details'!$N$19=""), $B210&gt;='Personnel Details'!$N$19), IF('Personnel Details'!$P$19="","", 'Personnel Details'!$P$19), IF(AND(NOT('Personnel Details'!$I$19=""), $B210&gt;='Personnel Details'!$I$19), IF('Personnel Details'!$K$19="", "", 'Personnel Details'!$K$19), IF('Personnel Details'!$F$19="", "", 'Personnel Details'!$F$19))))</f>
        <v/>
      </c>
      <c r="IR210" s="79" t="str">
        <f>IF(IP$9="", "", IF(AND(NOT('Personnel Details'!$N$19=""), $B210&gt;='Personnel Details'!$N$19), 'Personnel Details'!$Q$19, IF(AND(NOT('Personnel Details'!$I$19=""), $B210&gt;='Personnel Details'!$I$19), 'Personnel Details'!$L$19, 'Personnel Details'!$G$19)))</f>
        <v/>
      </c>
      <c r="IS210" s="59" t="str">
        <f t="shared" si="563"/>
        <v/>
      </c>
      <c r="IT210" s="53"/>
      <c r="IV210" s="78" t="str">
        <f>IF(IV$9="", "", IF(AND(NOT('Personnel Details'!$N$20=""), $B210&gt;='Personnel Details'!$N$20), 'Personnel Details'!$O$20, IF(AND(NOT('Personnel Details'!$I$20=""), $B210&gt;='Personnel Details'!$I$20), 'Personnel Details'!$J$20, 'Personnel Details'!$E$20)))</f>
        <v/>
      </c>
      <c r="IW210" s="59" t="str">
        <f>IF(IV$9="", "", IF(AND(NOT('Personnel Details'!$N$20=""), $B210&gt;='Personnel Details'!$N$20), IF('Personnel Details'!$P$20="","", 'Personnel Details'!$P$20), IF(AND(NOT('Personnel Details'!$I$20=""), $B210&gt;='Personnel Details'!$I$20), IF('Personnel Details'!$K$20="", "", 'Personnel Details'!$K$20), IF('Personnel Details'!$F$20="", "", 'Personnel Details'!$F$20))))</f>
        <v/>
      </c>
      <c r="IX210" s="79" t="str">
        <f>IF(IV$9="", "", IF(AND(NOT('Personnel Details'!$N$20=""), $B210&gt;='Personnel Details'!$N$20), 'Personnel Details'!$Q$20, IF(AND(NOT('Personnel Details'!$I$20=""), $B210&gt;='Personnel Details'!$I$20), 'Personnel Details'!$L$20, 'Personnel Details'!$G$20)))</f>
        <v/>
      </c>
      <c r="IY210" s="59" t="str">
        <f t="shared" si="564"/>
        <v/>
      </c>
      <c r="IZ210" s="53"/>
      <c r="JB210" s="78" t="str">
        <f>IF(JB$9="", "", IF(AND(NOT('Personnel Details'!$N$21=""), $B210&gt;='Personnel Details'!$N$21), 'Personnel Details'!$O$21, IF(AND(NOT('Personnel Details'!$I$21=""), $B210&gt;='Personnel Details'!$I$21), 'Personnel Details'!$J$21, 'Personnel Details'!$E$21)))</f>
        <v/>
      </c>
      <c r="JC210" s="59" t="str">
        <f>IF(JB$9="", "", IF(AND(NOT('Personnel Details'!$N$21=""), $B210&gt;='Personnel Details'!$N$21), IF('Personnel Details'!$P$21="","", 'Personnel Details'!$P$21), IF(AND(NOT('Personnel Details'!$I$21=""), $B210&gt;='Personnel Details'!$I$21), IF('Personnel Details'!$K$21="", "", 'Personnel Details'!$K$21), IF('Personnel Details'!$F$21="", "", 'Personnel Details'!$F$21))))</f>
        <v/>
      </c>
      <c r="JD210" s="79" t="str">
        <f>IF(JB$9="", "", IF(AND(NOT('Personnel Details'!$N$21=""), $B210&gt;='Personnel Details'!$N$21), 'Personnel Details'!$Q$21, IF(AND(NOT('Personnel Details'!$I$21=""), $B210&gt;='Personnel Details'!$I$21), 'Personnel Details'!$L$21, 'Personnel Details'!$G$21)))</f>
        <v/>
      </c>
      <c r="JE210" s="59" t="str">
        <f t="shared" si="565"/>
        <v/>
      </c>
      <c r="JF210" s="53"/>
      <c r="JH210" s="78" t="str">
        <f>IF(JH$9="", "", IF(AND(NOT('Personnel Details'!$N$22=""), $B210&gt;='Personnel Details'!$N$22), 'Personnel Details'!$O$22, IF(AND(NOT('Personnel Details'!$I$22=""), $B210&gt;='Personnel Details'!$I$22), 'Personnel Details'!$J$22, 'Personnel Details'!$E$22)))</f>
        <v/>
      </c>
      <c r="JI210" s="59" t="str">
        <f>IF(JH$9="", "", IF(AND(NOT('Personnel Details'!$N$22=""), $B210&gt;='Personnel Details'!$N$22), IF('Personnel Details'!$P$22="","", 'Personnel Details'!$P$22), IF(AND(NOT('Personnel Details'!$I$22=""), $B210&gt;='Personnel Details'!$I$22), IF('Personnel Details'!$K$22="", "", 'Personnel Details'!$K$22), IF('Personnel Details'!$F$22="", "", 'Personnel Details'!$F$22))))</f>
        <v/>
      </c>
      <c r="JJ210" s="79" t="str">
        <f>IF(JH$9="", "", IF(AND(NOT('Personnel Details'!$N$22=""), $B210&gt;='Personnel Details'!$N$22), 'Personnel Details'!$Q$22, IF(AND(NOT('Personnel Details'!$I$22=""), $B210&gt;='Personnel Details'!$I$22), 'Personnel Details'!$L$22, 'Personnel Details'!$G$22)))</f>
        <v/>
      </c>
      <c r="JK210" s="59" t="str">
        <f t="shared" si="566"/>
        <v/>
      </c>
      <c r="JL210" s="53"/>
      <c r="JN210" s="78" t="str">
        <f>IF(JN$9="", "", IF(AND(NOT('Personnel Details'!$N$23=""), $B210&gt;='Personnel Details'!$N$23), 'Personnel Details'!$O$23, IF(AND(NOT('Personnel Details'!$I$23=""), $B210&gt;='Personnel Details'!$I$23), 'Personnel Details'!$J$23, 'Personnel Details'!$E$23)))</f>
        <v/>
      </c>
      <c r="JO210" s="59" t="str">
        <f>IF(JN$9="", "", IF(AND(NOT('Personnel Details'!$N$23=""), $B210&gt;='Personnel Details'!$N$23), IF('Personnel Details'!$P$23="","", 'Personnel Details'!$P$23), IF(AND(NOT('Personnel Details'!$I$23=""), $B210&gt;='Personnel Details'!$I$23), IF('Personnel Details'!$K$23="", "", 'Personnel Details'!$K$23), IF('Personnel Details'!$F$23="", "", 'Personnel Details'!$F$23))))</f>
        <v/>
      </c>
      <c r="JP210" s="79" t="str">
        <f>IF(JN$9="", "", IF(AND(NOT('Personnel Details'!$N$23=""), $B210&gt;='Personnel Details'!$N$23), 'Personnel Details'!$Q$23, IF(AND(NOT('Personnel Details'!$I$23=""), $B210&gt;='Personnel Details'!$I$23), 'Personnel Details'!$L$23, 'Personnel Details'!$G$23)))</f>
        <v/>
      </c>
      <c r="JQ210" s="59" t="str">
        <f t="shared" si="567"/>
        <v/>
      </c>
      <c r="JR210" s="53"/>
      <c r="JT210" s="78" t="str">
        <f>IF(JT$9="", "", IF(AND(NOT('Personnel Details'!$N$24=""), $B210&gt;='Personnel Details'!$N$24), 'Personnel Details'!$O$24, IF(AND(NOT('Personnel Details'!$I$24=""), $B210&gt;='Personnel Details'!$I$24), 'Personnel Details'!$J$24, 'Personnel Details'!$E$24)))</f>
        <v/>
      </c>
      <c r="JU210" s="59" t="str">
        <f>IF(JT$9="", "", IF(AND(NOT('Personnel Details'!$N$24=""), $B210&gt;='Personnel Details'!$N$24), IF('Personnel Details'!$P$24="","", 'Personnel Details'!$P$24), IF(AND(NOT('Personnel Details'!$I$24=""), $B210&gt;='Personnel Details'!$I$24), IF('Personnel Details'!$K$24="", "", 'Personnel Details'!$K$24), IF('Personnel Details'!$F$24="", "", 'Personnel Details'!$F$24))))</f>
        <v/>
      </c>
      <c r="JV210" s="79" t="str">
        <f>IF(JT$9="", "", IF(AND(NOT('Personnel Details'!$N$24=""), $B210&gt;='Personnel Details'!$N$24), 'Personnel Details'!$Q$24, IF(AND(NOT('Personnel Details'!$I$24=""), $B210&gt;='Personnel Details'!$I$24), 'Personnel Details'!$L$24, 'Personnel Details'!$G$24)))</f>
        <v/>
      </c>
      <c r="JW210" s="59" t="str">
        <f t="shared" si="568"/>
        <v/>
      </c>
      <c r="JX210" s="53"/>
      <c r="JZ210" s="78" t="str">
        <f>IF(JZ$9="", "", IF(AND(NOT('Personnel Details'!$N$25=""), $B210&gt;='Personnel Details'!$N$25), 'Personnel Details'!$O$25, IF(AND(NOT('Personnel Details'!$I$25=""), $B210&gt;='Personnel Details'!$I$25), 'Personnel Details'!$J$25, 'Personnel Details'!$E$25)))</f>
        <v/>
      </c>
      <c r="KA210" s="59" t="str">
        <f>IF(JZ$9="", "", IF(AND(NOT('Personnel Details'!$N$25=""), $B210&gt;='Personnel Details'!$N$25), IF('Personnel Details'!$P$25="","", 'Personnel Details'!$P$25), IF(AND(NOT('Personnel Details'!$I$25=""), $B210&gt;='Personnel Details'!$I$25), IF('Personnel Details'!$K$25="", "", 'Personnel Details'!$K$25), IF('Personnel Details'!$F$25="", "", 'Personnel Details'!$F$25))))</f>
        <v/>
      </c>
      <c r="KB210" s="79" t="str">
        <f>IF(JZ$9="", "", IF(AND(NOT('Personnel Details'!$N$25=""), $B210&gt;='Personnel Details'!$N$25), 'Personnel Details'!$Q$25, IF(AND(NOT('Personnel Details'!$I$25=""), $B210&gt;='Personnel Details'!$I$25), 'Personnel Details'!$L$25, 'Personnel Details'!$G$25)))</f>
        <v/>
      </c>
      <c r="KC210" s="59" t="str">
        <f t="shared" si="569"/>
        <v/>
      </c>
      <c r="KD210" s="53"/>
      <c r="KF210" s="78" t="str">
        <f>IF(KF$9="", "", IF(AND(NOT('Personnel Details'!$N$26=""), $B210&gt;='Personnel Details'!$N$26), 'Personnel Details'!$O$26, IF(AND(NOT('Personnel Details'!$I$26=""), $B210&gt;='Personnel Details'!$I$26), 'Personnel Details'!$J$26, 'Personnel Details'!$E$26)))</f>
        <v/>
      </c>
      <c r="KG210" s="59" t="str">
        <f>IF(KF$9="", "", IF(AND(NOT('Personnel Details'!$N$26=""), $B210&gt;='Personnel Details'!$N$26), IF('Personnel Details'!$P$26="","", 'Personnel Details'!$P$26), IF(AND(NOT('Personnel Details'!$I$26=""), $B210&gt;='Personnel Details'!$I$26), IF('Personnel Details'!$K$26="", "", 'Personnel Details'!$K$26), IF('Personnel Details'!$F$26="", "", 'Personnel Details'!$F$26))))</f>
        <v/>
      </c>
      <c r="KH210" s="79" t="str">
        <f>IF(KF$9="", "", IF(AND(NOT('Personnel Details'!$N$26=""), $B210&gt;='Personnel Details'!$N$26), 'Personnel Details'!$Q$26, IF(AND(NOT('Personnel Details'!$I$26=""), $B210&gt;='Personnel Details'!$I$26), 'Personnel Details'!$L$26, 'Personnel Details'!$G$26)))</f>
        <v/>
      </c>
      <c r="KI210" s="59" t="str">
        <f t="shared" si="570"/>
        <v/>
      </c>
      <c r="KJ210" s="53"/>
      <c r="KL210" s="78" t="str">
        <f>IF(KL$9="", "", IF(AND(NOT('Personnel Details'!$N$27=""), $B210&gt;='Personnel Details'!$N$27), 'Personnel Details'!$O$27, IF(AND(NOT('Personnel Details'!$I$27=""), $B210&gt;='Personnel Details'!$I$27), 'Personnel Details'!$J$27, 'Personnel Details'!$E$27)))</f>
        <v/>
      </c>
      <c r="KM210" s="59" t="str">
        <f>IF(KL$9="", "", IF(AND(NOT('Personnel Details'!$N$27=""), $B210&gt;='Personnel Details'!$N$27), IF('Personnel Details'!$P$27="","", 'Personnel Details'!$P$27), IF(AND(NOT('Personnel Details'!$I$27=""), $B210&gt;='Personnel Details'!$I$27), IF('Personnel Details'!$K$27="", "", 'Personnel Details'!$K$27), IF('Personnel Details'!$F$27="", "", 'Personnel Details'!$F$27))))</f>
        <v/>
      </c>
      <c r="KN210" s="79" t="str">
        <f>IF(KL$9="", "", IF(AND(NOT('Personnel Details'!$N$27=""), $B210&gt;='Personnel Details'!$N$27), 'Personnel Details'!$Q$27, IF(AND(NOT('Personnel Details'!$I$27=""), $B210&gt;='Personnel Details'!$I$27), 'Personnel Details'!$L$27, 'Personnel Details'!$G$27)))</f>
        <v/>
      </c>
      <c r="KO210" s="59" t="str">
        <f t="shared" si="571"/>
        <v/>
      </c>
      <c r="KP210" s="53"/>
      <c r="KR210" s="78" t="str">
        <f>IF(KR$9="", "", IF(AND(NOT('Personnel Details'!$N$28=""), $B210&gt;='Personnel Details'!$N$28), 'Personnel Details'!$O$28, IF(AND(NOT('Personnel Details'!$I$28=""), $B210&gt;='Personnel Details'!$I$28), 'Personnel Details'!$J$28, 'Personnel Details'!$E$28)))</f>
        <v/>
      </c>
      <c r="KS210" s="59" t="str">
        <f>IF(KR$9="", "", IF(AND(NOT('Personnel Details'!$N$28=""), $B210&gt;='Personnel Details'!$N$28), IF('Personnel Details'!$P$28="","", 'Personnel Details'!$P$28), IF(AND(NOT('Personnel Details'!$I$28=""), $B210&gt;='Personnel Details'!$I$28), IF('Personnel Details'!$K$28="", "", 'Personnel Details'!$K$28), IF('Personnel Details'!$F$28="", "", 'Personnel Details'!$F$28))))</f>
        <v/>
      </c>
      <c r="KT210" s="79" t="str">
        <f>IF(KR$9="", "", IF(AND(NOT('Personnel Details'!$N$28=""), $B210&gt;='Personnel Details'!$N$28), 'Personnel Details'!$Q$28, IF(AND(NOT('Personnel Details'!$I$28=""), $B210&gt;='Personnel Details'!$I$28), 'Personnel Details'!$L$28, 'Personnel Details'!$G$28)))</f>
        <v/>
      </c>
      <c r="KU210" s="59" t="str">
        <f t="shared" si="572"/>
        <v/>
      </c>
      <c r="KV210" s="53"/>
      <c r="KX210" s="78" t="str">
        <f>IF(KX$9="", "", IF(AND(NOT('Personnel Details'!$N$29=""), $B210&gt;='Personnel Details'!$N$29), 'Personnel Details'!$O$29, IF(AND(NOT('Personnel Details'!$I$29=""), $B210&gt;='Personnel Details'!$I$29), 'Personnel Details'!$J$29, 'Personnel Details'!$E$29)))</f>
        <v/>
      </c>
      <c r="KY210" s="59" t="str">
        <f>IF(KX$9="", "", IF(AND(NOT('Personnel Details'!$N$29=""), $B210&gt;='Personnel Details'!$N$29), IF('Personnel Details'!$P$29="","", 'Personnel Details'!$P$29), IF(AND(NOT('Personnel Details'!$I$29=""), $B210&gt;='Personnel Details'!$I$29), IF('Personnel Details'!$K$29="", "", 'Personnel Details'!$K$29), IF('Personnel Details'!$F$29="", "", 'Personnel Details'!$F$29))))</f>
        <v/>
      </c>
      <c r="KZ210" s="79" t="str">
        <f>IF(KX$9="", "", IF(AND(NOT('Personnel Details'!$N$29=""), $B210&gt;='Personnel Details'!$N$29), 'Personnel Details'!$Q$29, IF(AND(NOT('Personnel Details'!$I$29=""), $B210&gt;='Personnel Details'!$I$29), 'Personnel Details'!$L$29, 'Personnel Details'!$G$29)))</f>
        <v/>
      </c>
      <c r="LA210" s="59" t="str">
        <f t="shared" si="573"/>
        <v/>
      </c>
      <c r="LB210" s="53"/>
      <c r="LD210" s="78" t="str">
        <f>IF(LD$9="", "", IF(AND(NOT('Personnel Details'!$N$30=""), $B210&gt;='Personnel Details'!$N$30), 'Personnel Details'!$O$30, IF(AND(NOT('Personnel Details'!$I$30=""), $B210&gt;='Personnel Details'!$I$30), 'Personnel Details'!$J$30, 'Personnel Details'!$E$30)))</f>
        <v/>
      </c>
      <c r="LE210" s="59" t="str">
        <f>IF(LD$9="", "", IF(AND(NOT('Personnel Details'!$N$30=""), $B210&gt;='Personnel Details'!$N$30), IF('Personnel Details'!$P$30="","", 'Personnel Details'!$P$30), IF(AND(NOT('Personnel Details'!$I$30=""), $B210&gt;='Personnel Details'!$I$30), IF('Personnel Details'!$K$30="", "", 'Personnel Details'!$K$30), IF('Personnel Details'!$F$30="", "", 'Personnel Details'!$F$30))))</f>
        <v/>
      </c>
      <c r="LF210" s="79" t="str">
        <f>IF(LD$9="", "", IF(AND(NOT('Personnel Details'!$N$30=""), $B210&gt;='Personnel Details'!$N$30), 'Personnel Details'!$Q$30, IF(AND(NOT('Personnel Details'!$I$30=""), $B210&gt;='Personnel Details'!$I$30), 'Personnel Details'!$L$30, 'Personnel Details'!$G$30)))</f>
        <v/>
      </c>
      <c r="LG210" s="59" t="str">
        <f t="shared" si="574"/>
        <v/>
      </c>
      <c r="LH210" s="53"/>
      <c r="LJ210" s="78" t="str">
        <f>IF(LJ$9="", "", IF(AND(NOT('Personnel Details'!$N$31=""), $B210&gt;='Personnel Details'!$N$31), 'Personnel Details'!$O$31, IF(AND(NOT('Personnel Details'!$I$31=""), $B210&gt;='Personnel Details'!$I$31), 'Personnel Details'!$J$31, 'Personnel Details'!$E$31)))</f>
        <v/>
      </c>
      <c r="LK210" s="59" t="str">
        <f>IF(LJ$9="", "", IF(AND(NOT('Personnel Details'!$N$31=""), $B210&gt;='Personnel Details'!$N$31), IF('Personnel Details'!$P$31="","", 'Personnel Details'!$P$31), IF(AND(NOT('Personnel Details'!$I$31=""), $B210&gt;='Personnel Details'!$I$31), IF('Personnel Details'!$K$31="", "", 'Personnel Details'!$K$31), IF('Personnel Details'!$F$31="", "", 'Personnel Details'!$F$31))))</f>
        <v/>
      </c>
      <c r="LL210" s="79" t="str">
        <f>IF(LJ$9="", "", IF(AND(NOT('Personnel Details'!$N$31=""), $B210&gt;='Personnel Details'!$N$31), 'Personnel Details'!$Q$31, IF(AND(NOT('Personnel Details'!$I$31=""), $B210&gt;='Personnel Details'!$I$31), 'Personnel Details'!$L$31, 'Personnel Details'!$G$31)))</f>
        <v/>
      </c>
      <c r="LM210" s="59" t="str">
        <f t="shared" si="575"/>
        <v/>
      </c>
      <c r="LN210" s="53"/>
      <c r="LP210" s="78" t="str">
        <f>IF(LP$9="", "", IF(AND(NOT('Personnel Details'!$N$32=""), $B210&gt;='Personnel Details'!$N$32), 'Personnel Details'!$O$32, IF(AND(NOT('Personnel Details'!$I$32=""), $B210&gt;='Personnel Details'!$I$32), 'Personnel Details'!$J$32, 'Personnel Details'!$E$32)))</f>
        <v/>
      </c>
      <c r="LQ210" s="59" t="str">
        <f>IF(LP$9="", "", IF(AND(NOT('Personnel Details'!$N$32=""), $B210&gt;='Personnel Details'!$N$32), IF('Personnel Details'!$P$32="","", 'Personnel Details'!$P$32), IF(AND(NOT('Personnel Details'!$I$32=""), $B210&gt;='Personnel Details'!$I$32), IF('Personnel Details'!$K$32="", "", 'Personnel Details'!$K$32), IF('Personnel Details'!$F$32="", "", 'Personnel Details'!$F$32))))</f>
        <v/>
      </c>
      <c r="LR210" s="79" t="str">
        <f>IF(LP$9="", "", IF(AND(NOT('Personnel Details'!$N$32=""), $B210&gt;='Personnel Details'!$N$32), 'Personnel Details'!$Q$32, IF(AND(NOT('Personnel Details'!$I$32=""), $B210&gt;='Personnel Details'!$I$32), 'Personnel Details'!$L$32, 'Personnel Details'!$G$32)))</f>
        <v/>
      </c>
      <c r="LS210" s="59" t="str">
        <f t="shared" si="576"/>
        <v/>
      </c>
      <c r="LT210" s="53"/>
      <c r="LV210" s="78" t="str">
        <f>IF(LV$9="", "", IF(AND(NOT('Personnel Details'!$N$33=""), $B210&gt;='Personnel Details'!$N$33), 'Personnel Details'!$O$33, IF(AND(NOT('Personnel Details'!$I$33=""), $B210&gt;='Personnel Details'!$I$33), 'Personnel Details'!$J$33, 'Personnel Details'!$E$33)))</f>
        <v/>
      </c>
      <c r="LW210" s="59" t="str">
        <f>IF(LV$9="", "", IF(AND(NOT('Personnel Details'!$N$33=""), $B210&gt;='Personnel Details'!$N$33), IF('Personnel Details'!$P$33="","", 'Personnel Details'!$P$33), IF(AND(NOT('Personnel Details'!$I$33=""), $B210&gt;='Personnel Details'!$I$33), IF('Personnel Details'!$K$33="", "", 'Personnel Details'!$K$33), IF('Personnel Details'!$F$33="", "", 'Personnel Details'!$F$33))))</f>
        <v/>
      </c>
      <c r="LX210" s="79" t="str">
        <f>IF(LV$9="", "", IF(AND(NOT('Personnel Details'!$N$33=""), $B210&gt;='Personnel Details'!$N$33), 'Personnel Details'!$Q$33, IF(AND(NOT('Personnel Details'!$I$33=""), $B210&gt;='Personnel Details'!$I$33), 'Personnel Details'!$L$33, 'Personnel Details'!$G$33)))</f>
        <v/>
      </c>
      <c r="LY210" s="59" t="str">
        <f t="shared" si="577"/>
        <v/>
      </c>
      <c r="LZ210" s="53"/>
      <c r="MB210" s="78" t="str">
        <f>IF(MB$9="", "", IF(AND(NOT('Personnel Details'!$N$34=""), $B210&gt;='Personnel Details'!$N$34), 'Personnel Details'!$O$34, IF(AND(NOT('Personnel Details'!$I$34=""), $B210&gt;='Personnel Details'!$I$34), 'Personnel Details'!$J$34, 'Personnel Details'!$E$34)))</f>
        <v/>
      </c>
      <c r="MC210" s="59" t="str">
        <f>IF(MB$9="", "", IF(AND(NOT('Personnel Details'!$N$34=""), $B210&gt;='Personnel Details'!$N$34), IF('Personnel Details'!$P$34="","", 'Personnel Details'!$P$34), IF(AND(NOT('Personnel Details'!$I$34=""), $B210&gt;='Personnel Details'!$I$34), IF('Personnel Details'!$K$34="", "", 'Personnel Details'!$K$34), IF('Personnel Details'!$F$34="", "", 'Personnel Details'!$F$34))))</f>
        <v/>
      </c>
      <c r="MD210" s="79" t="str">
        <f>IF(MB$9="", "", IF(AND(NOT('Personnel Details'!$N$34=""), $B210&gt;='Personnel Details'!$N$34), 'Personnel Details'!$Q$34, IF(AND(NOT('Personnel Details'!$I$34=""), $B210&gt;='Personnel Details'!$I$34), 'Personnel Details'!$L$34, 'Personnel Details'!$G$34)))</f>
        <v/>
      </c>
      <c r="ME210" s="59" t="str">
        <f t="shared" si="578"/>
        <v/>
      </c>
      <c r="MF210" s="53"/>
      <c r="MH210" s="78" t="str">
        <f>IF(MH$9="", "", IF(AND(NOT('Personnel Details'!$N$35=""), $B210&gt;='Personnel Details'!$N$35), 'Personnel Details'!$O$35, IF(AND(NOT('Personnel Details'!$I$35=""), $B210&gt;='Personnel Details'!$I$35), 'Personnel Details'!$J$35, 'Personnel Details'!$E$35)))</f>
        <v/>
      </c>
      <c r="MI210" s="59" t="str">
        <f>IF(MH$9="", "", IF(AND(NOT('Personnel Details'!$N$35=""), $B210&gt;='Personnel Details'!$N$35), IF('Personnel Details'!$P$35="","", 'Personnel Details'!$P$35), IF(AND(NOT('Personnel Details'!$I$35=""), $B210&gt;='Personnel Details'!$I$35), IF('Personnel Details'!$K$35="", "", 'Personnel Details'!$K$35), IF('Personnel Details'!$F$35="", "", 'Personnel Details'!$F$35))))</f>
        <v/>
      </c>
      <c r="MJ210" s="79" t="str">
        <f>IF(MH$9="", "", IF(AND(NOT('Personnel Details'!$N$35=""), $B210&gt;='Personnel Details'!$N$35), 'Personnel Details'!$Q$35, IF(AND(NOT('Personnel Details'!$I$35=""), $B210&gt;='Personnel Details'!$I$35), 'Personnel Details'!$L$35, 'Personnel Details'!$G$35)))</f>
        <v/>
      </c>
      <c r="MK210" s="59" t="str">
        <f t="shared" si="579"/>
        <v/>
      </c>
      <c r="ML210" s="53"/>
      <c r="MN210" s="78" t="str">
        <f>IF(MN$9="", "", IF(AND(NOT('Personnel Details'!$N$36=""), $B210&gt;='Personnel Details'!$N$36), 'Personnel Details'!$O$36, IF(AND(NOT('Personnel Details'!$I$36=""), $B210&gt;='Personnel Details'!$I$36), 'Personnel Details'!$J$36, 'Personnel Details'!$E$36)))</f>
        <v/>
      </c>
      <c r="MO210" s="59" t="str">
        <f>IF(MN$9="", "", IF(AND(NOT('Personnel Details'!$N$36=""), $B210&gt;='Personnel Details'!$N$36), IF('Personnel Details'!$P$36="","", 'Personnel Details'!$P$36), IF(AND(NOT('Personnel Details'!$I$36=""), $B210&gt;='Personnel Details'!$I$36), IF('Personnel Details'!$K$36="", "", 'Personnel Details'!$K$36), IF('Personnel Details'!$F$36="", "", 'Personnel Details'!$F$36))))</f>
        <v/>
      </c>
      <c r="MP210" s="79" t="str">
        <f>IF(MN$9="", "", IF(AND(NOT('Personnel Details'!$N$36=""), $B210&gt;='Personnel Details'!$N$36), 'Personnel Details'!$Q$36, IF(AND(NOT('Personnel Details'!$I$36=""), $B210&gt;='Personnel Details'!$I$36), 'Personnel Details'!$L$36, 'Personnel Details'!$G$36)))</f>
        <v/>
      </c>
      <c r="MQ210" s="59" t="str">
        <f t="shared" si="580"/>
        <v/>
      </c>
      <c r="MR210" s="53"/>
      <c r="MT210" s="78" t="str">
        <f>IF(MT$9="", "", IF(AND(NOT('Personnel Details'!$N$37=""), $B210&gt;='Personnel Details'!$N$37), 'Personnel Details'!$O$37, IF(AND(NOT('Personnel Details'!$I$37=""), $B210&gt;='Personnel Details'!$I$37), 'Personnel Details'!$J$37, 'Personnel Details'!$E$37)))</f>
        <v/>
      </c>
      <c r="MU210" s="59" t="str">
        <f>IF(MT$9="", "", IF(AND(NOT('Personnel Details'!$N$37=""), $B210&gt;='Personnel Details'!$N$37), IF('Personnel Details'!$P$37="","", 'Personnel Details'!$P$37), IF(AND(NOT('Personnel Details'!$I$37=""), $B210&gt;='Personnel Details'!$I$37), IF('Personnel Details'!$K$37="", "", 'Personnel Details'!$K$37), IF('Personnel Details'!$F$37="", "", 'Personnel Details'!$F$37))))</f>
        <v/>
      </c>
      <c r="MV210" s="79" t="str">
        <f>IF(MT$9="", "", IF(AND(NOT('Personnel Details'!$N$37=""), $B210&gt;='Personnel Details'!$N$37), 'Personnel Details'!$Q$37, IF(AND(NOT('Personnel Details'!$I$37=""), $B210&gt;='Personnel Details'!$I$37), 'Personnel Details'!$L$37, 'Personnel Details'!$G$37)))</f>
        <v/>
      </c>
      <c r="MW210" s="59" t="str">
        <f t="shared" si="581"/>
        <v/>
      </c>
      <c r="MX210" s="53"/>
      <c r="MZ210" s="78" t="str">
        <f>IF(MZ$9="", "", IF(AND(NOT('Personnel Details'!$N$38=""), $B210&gt;='Personnel Details'!$N$38), 'Personnel Details'!$O$38, IF(AND(NOT('Personnel Details'!$I$38=""), $B210&gt;='Personnel Details'!$I$38), 'Personnel Details'!$J$38, 'Personnel Details'!$E$38)))</f>
        <v/>
      </c>
      <c r="NA210" s="59" t="str">
        <f>IF(MZ$9="", "", IF(AND(NOT('Personnel Details'!$N$38=""), $B210&gt;='Personnel Details'!$N$38), IF('Personnel Details'!$P$38="","", 'Personnel Details'!$P$38), IF(AND(NOT('Personnel Details'!$I$38=""), $B210&gt;='Personnel Details'!$I$38), IF('Personnel Details'!$K$38="", "", 'Personnel Details'!$K$38), IF('Personnel Details'!$F$38="", "", 'Personnel Details'!$F$38))))</f>
        <v/>
      </c>
      <c r="NB210" s="79" t="str">
        <f>IF(MZ$9="", "", IF(AND(NOT('Personnel Details'!$N$38=""), $B210&gt;='Personnel Details'!$N$38), 'Personnel Details'!$Q$38, IF(AND(NOT('Personnel Details'!$I$38=""), $B210&gt;='Personnel Details'!$I$38), 'Personnel Details'!$L$38, 'Personnel Details'!$G$38)))</f>
        <v/>
      </c>
      <c r="NC210" s="59" t="str">
        <f t="shared" si="582"/>
        <v/>
      </c>
      <c r="ND210" s="53"/>
      <c r="NF210" s="78" t="str">
        <f>IF(NF$9="", "", IF(AND(NOT('Personnel Details'!$N$39=""), $B210&gt;='Personnel Details'!$N$39), 'Personnel Details'!$O$39, IF(AND(NOT('Personnel Details'!$I$39=""), $B210&gt;='Personnel Details'!$I$39), 'Personnel Details'!$J$39, 'Personnel Details'!$E$39)))</f>
        <v/>
      </c>
      <c r="NG210" s="59" t="str">
        <f>IF(NF$9="", "", IF(AND(NOT('Personnel Details'!$N$39=""), $B210&gt;='Personnel Details'!$N$39), IF('Personnel Details'!$P$39="","", 'Personnel Details'!$P$39), IF(AND(NOT('Personnel Details'!$I$39=""), $B210&gt;='Personnel Details'!$I$39), IF('Personnel Details'!$K$39="", "", 'Personnel Details'!$K$39), IF('Personnel Details'!$F$39="", "", 'Personnel Details'!$F$39))))</f>
        <v/>
      </c>
      <c r="NH210" s="79" t="str">
        <f>IF(NF$9="", "", IF(AND(NOT('Personnel Details'!$N$39=""), $B210&gt;='Personnel Details'!$N$39), 'Personnel Details'!$Q$39, IF(AND(NOT('Personnel Details'!$I$39=""), $B210&gt;='Personnel Details'!$I$39), 'Personnel Details'!$L$39, 'Personnel Details'!$G$39)))</f>
        <v/>
      </c>
      <c r="NI210" s="59" t="str">
        <f t="shared" si="583"/>
        <v/>
      </c>
      <c r="NJ210" s="53"/>
      <c r="NL210" s="78" t="str">
        <f>IF(NL$9="", "", IF(AND(NOT('Personnel Details'!$N$40=""), $B210&gt;='Personnel Details'!$N$40), 'Personnel Details'!$O$40, IF(AND(NOT('Personnel Details'!$I$40=""), $B210&gt;='Personnel Details'!$I$40), 'Personnel Details'!$J$40, 'Personnel Details'!$E$40)))</f>
        <v/>
      </c>
      <c r="NM210" s="59" t="str">
        <f>IF(NL$9="", "", IF(AND(NOT('Personnel Details'!$N$40=""), $B210&gt;='Personnel Details'!$N$40), IF('Personnel Details'!$P$40="","", 'Personnel Details'!$P$40), IF(AND(NOT('Personnel Details'!$I$40=""), $B210&gt;='Personnel Details'!$I$40), IF('Personnel Details'!$K$40="", "", 'Personnel Details'!$K$40), IF('Personnel Details'!$F$40="", "", 'Personnel Details'!$F$40))))</f>
        <v/>
      </c>
      <c r="NN210" s="79" t="str">
        <f>IF(NL$9="", "", IF(AND(NOT('Personnel Details'!$N$40=""), $B210&gt;='Personnel Details'!$N$40), 'Personnel Details'!$Q$40, IF(AND(NOT('Personnel Details'!$I$40=""), $B210&gt;='Personnel Details'!$I$40), 'Personnel Details'!$L$40, 'Personnel Details'!$G$40)))</f>
        <v/>
      </c>
      <c r="NO210" s="59" t="str">
        <f t="shared" si="584"/>
        <v/>
      </c>
      <c r="NP210" s="53"/>
    </row>
    <row r="211" spans="1:380" x14ac:dyDescent="0.25">
      <c r="A211" s="32"/>
      <c r="B211" s="113" t="str">
        <f>IFERROR(IF(B210+1&gt;'Personnel Details'!$U$5, "", B210+1), "")</f>
        <v/>
      </c>
      <c r="C211" s="32"/>
      <c r="D211" s="120"/>
      <c r="E211" s="13" t="str">
        <f t="shared" si="463"/>
        <v/>
      </c>
      <c r="F211" s="13" t="str">
        <f t="shared" si="494"/>
        <v/>
      </c>
      <c r="G211" s="56" t="str">
        <f t="shared" si="585"/>
        <v/>
      </c>
      <c r="H211" s="16" t="str">
        <f t="shared" si="495"/>
        <v/>
      </c>
      <c r="I211" s="32"/>
      <c r="J211" s="120"/>
      <c r="K211" s="62" t="str">
        <f t="shared" si="464"/>
        <v/>
      </c>
      <c r="L211" s="62" t="str">
        <f t="shared" si="496"/>
        <v/>
      </c>
      <c r="M211" s="65" t="str">
        <f t="shared" si="586"/>
        <v/>
      </c>
      <c r="N211" s="68" t="str">
        <f t="shared" si="497"/>
        <v/>
      </c>
      <c r="O211" s="32"/>
      <c r="P211" s="120"/>
      <c r="Q211" s="62" t="str">
        <f t="shared" si="465"/>
        <v/>
      </c>
      <c r="R211" s="62" t="str">
        <f t="shared" si="498"/>
        <v/>
      </c>
      <c r="S211" s="65" t="str">
        <f t="shared" si="587"/>
        <v/>
      </c>
      <c r="T211" s="68" t="str">
        <f t="shared" si="499"/>
        <v/>
      </c>
      <c r="U211" s="32"/>
      <c r="V211" s="120"/>
      <c r="W211" s="62" t="str">
        <f t="shared" si="466"/>
        <v/>
      </c>
      <c r="X211" s="62" t="str">
        <f t="shared" si="500"/>
        <v/>
      </c>
      <c r="Y211" s="65" t="str">
        <f t="shared" si="588"/>
        <v/>
      </c>
      <c r="Z211" s="68" t="str">
        <f t="shared" si="501"/>
        <v/>
      </c>
      <c r="AA211" s="32"/>
      <c r="AB211" s="120"/>
      <c r="AC211" s="62" t="str">
        <f t="shared" si="467"/>
        <v/>
      </c>
      <c r="AD211" s="62" t="str">
        <f t="shared" si="502"/>
        <v/>
      </c>
      <c r="AE211" s="65" t="str">
        <f t="shared" si="589"/>
        <v/>
      </c>
      <c r="AF211" s="68" t="str">
        <f t="shared" si="503"/>
        <v/>
      </c>
      <c r="AG211" s="32"/>
      <c r="AH211" s="120"/>
      <c r="AI211" s="62" t="str">
        <f t="shared" si="468"/>
        <v/>
      </c>
      <c r="AJ211" s="62" t="str">
        <f t="shared" si="504"/>
        <v/>
      </c>
      <c r="AK211" s="65" t="str">
        <f t="shared" si="590"/>
        <v/>
      </c>
      <c r="AL211" s="68" t="str">
        <f t="shared" si="505"/>
        <v/>
      </c>
      <c r="AM211" s="32"/>
      <c r="AN211" s="120"/>
      <c r="AO211" s="62" t="str">
        <f t="shared" si="469"/>
        <v/>
      </c>
      <c r="AP211" s="62" t="str">
        <f t="shared" si="506"/>
        <v/>
      </c>
      <c r="AQ211" s="65" t="str">
        <f t="shared" si="591"/>
        <v/>
      </c>
      <c r="AR211" s="68" t="str">
        <f t="shared" si="507"/>
        <v/>
      </c>
      <c r="AS211" s="32"/>
      <c r="AT211" s="120"/>
      <c r="AU211" s="62" t="str">
        <f t="shared" si="470"/>
        <v/>
      </c>
      <c r="AV211" s="62" t="str">
        <f t="shared" si="508"/>
        <v/>
      </c>
      <c r="AW211" s="65" t="str">
        <f t="shared" si="592"/>
        <v/>
      </c>
      <c r="AX211" s="68" t="str">
        <f t="shared" si="509"/>
        <v/>
      </c>
      <c r="AY211" s="32"/>
      <c r="AZ211" s="120"/>
      <c r="BA211" s="62" t="str">
        <f t="shared" si="471"/>
        <v/>
      </c>
      <c r="BB211" s="62" t="str">
        <f t="shared" si="510"/>
        <v/>
      </c>
      <c r="BC211" s="65" t="str">
        <f t="shared" si="593"/>
        <v/>
      </c>
      <c r="BD211" s="68" t="str">
        <f t="shared" si="511"/>
        <v/>
      </c>
      <c r="BE211" s="32"/>
      <c r="BF211" s="120"/>
      <c r="BG211" s="62" t="str">
        <f t="shared" si="472"/>
        <v/>
      </c>
      <c r="BH211" s="62" t="str">
        <f t="shared" si="512"/>
        <v/>
      </c>
      <c r="BI211" s="65" t="str">
        <f t="shared" si="594"/>
        <v/>
      </c>
      <c r="BJ211" s="68" t="str">
        <f t="shared" si="513"/>
        <v/>
      </c>
      <c r="BK211" s="32"/>
      <c r="BL211" s="120"/>
      <c r="BM211" s="62" t="str">
        <f t="shared" si="473"/>
        <v/>
      </c>
      <c r="BN211" s="62" t="str">
        <f t="shared" si="514"/>
        <v/>
      </c>
      <c r="BO211" s="65" t="str">
        <f t="shared" si="595"/>
        <v/>
      </c>
      <c r="BP211" s="68" t="str">
        <f t="shared" si="515"/>
        <v/>
      </c>
      <c r="BQ211" s="32"/>
      <c r="BR211" s="120"/>
      <c r="BS211" s="62" t="str">
        <f t="shared" si="474"/>
        <v/>
      </c>
      <c r="BT211" s="62" t="str">
        <f t="shared" si="516"/>
        <v/>
      </c>
      <c r="BU211" s="65" t="str">
        <f t="shared" si="596"/>
        <v/>
      </c>
      <c r="BV211" s="68" t="str">
        <f t="shared" si="517"/>
        <v/>
      </c>
      <c r="BW211" s="32"/>
      <c r="BX211" s="120"/>
      <c r="BY211" s="62" t="str">
        <f t="shared" si="475"/>
        <v/>
      </c>
      <c r="BZ211" s="62" t="str">
        <f t="shared" si="518"/>
        <v/>
      </c>
      <c r="CA211" s="65" t="str">
        <f t="shared" si="597"/>
        <v/>
      </c>
      <c r="CB211" s="68" t="str">
        <f t="shared" si="519"/>
        <v/>
      </c>
      <c r="CC211" s="32"/>
      <c r="CD211" s="120"/>
      <c r="CE211" s="62" t="str">
        <f t="shared" si="476"/>
        <v/>
      </c>
      <c r="CF211" s="62" t="str">
        <f t="shared" si="520"/>
        <v/>
      </c>
      <c r="CG211" s="65" t="str">
        <f t="shared" si="598"/>
        <v/>
      </c>
      <c r="CH211" s="68" t="str">
        <f t="shared" si="521"/>
        <v/>
      </c>
      <c r="CI211" s="32"/>
      <c r="CJ211" s="120"/>
      <c r="CK211" s="62" t="str">
        <f t="shared" si="477"/>
        <v/>
      </c>
      <c r="CL211" s="62" t="str">
        <f t="shared" si="522"/>
        <v/>
      </c>
      <c r="CM211" s="65" t="str">
        <f t="shared" si="599"/>
        <v/>
      </c>
      <c r="CN211" s="68" t="str">
        <f t="shared" si="523"/>
        <v/>
      </c>
      <c r="CO211" s="32"/>
      <c r="CP211" s="120"/>
      <c r="CQ211" s="62" t="str">
        <f t="shared" si="478"/>
        <v/>
      </c>
      <c r="CR211" s="62" t="str">
        <f t="shared" si="524"/>
        <v/>
      </c>
      <c r="CS211" s="65" t="str">
        <f t="shared" si="600"/>
        <v/>
      </c>
      <c r="CT211" s="68" t="str">
        <f t="shared" si="525"/>
        <v/>
      </c>
      <c r="CU211" s="32"/>
      <c r="CV211" s="120"/>
      <c r="CW211" s="62" t="str">
        <f t="shared" si="479"/>
        <v/>
      </c>
      <c r="CX211" s="62" t="str">
        <f t="shared" si="526"/>
        <v/>
      </c>
      <c r="CY211" s="65" t="str">
        <f t="shared" si="601"/>
        <v/>
      </c>
      <c r="CZ211" s="68" t="str">
        <f t="shared" si="527"/>
        <v/>
      </c>
      <c r="DA211" s="32"/>
      <c r="DB211" s="120"/>
      <c r="DC211" s="62" t="str">
        <f t="shared" si="480"/>
        <v/>
      </c>
      <c r="DD211" s="62" t="str">
        <f t="shared" si="528"/>
        <v/>
      </c>
      <c r="DE211" s="65" t="str">
        <f t="shared" si="602"/>
        <v/>
      </c>
      <c r="DF211" s="68" t="str">
        <f t="shared" si="529"/>
        <v/>
      </c>
      <c r="DG211" s="32"/>
      <c r="DH211" s="120"/>
      <c r="DI211" s="62" t="str">
        <f t="shared" si="481"/>
        <v/>
      </c>
      <c r="DJ211" s="62" t="str">
        <f t="shared" si="530"/>
        <v/>
      </c>
      <c r="DK211" s="65" t="str">
        <f t="shared" si="603"/>
        <v/>
      </c>
      <c r="DL211" s="68" t="str">
        <f t="shared" si="531"/>
        <v/>
      </c>
      <c r="DM211" s="32"/>
      <c r="DN211" s="120"/>
      <c r="DO211" s="62" t="str">
        <f t="shared" si="482"/>
        <v/>
      </c>
      <c r="DP211" s="62" t="str">
        <f t="shared" si="532"/>
        <v/>
      </c>
      <c r="DQ211" s="65" t="str">
        <f t="shared" si="604"/>
        <v/>
      </c>
      <c r="DR211" s="68" t="str">
        <f t="shared" si="533"/>
        <v/>
      </c>
      <c r="DS211" s="32"/>
      <c r="DT211" s="120"/>
      <c r="DU211" s="62" t="str">
        <f t="shared" si="483"/>
        <v/>
      </c>
      <c r="DV211" s="62" t="str">
        <f t="shared" si="534"/>
        <v/>
      </c>
      <c r="DW211" s="65" t="str">
        <f t="shared" si="605"/>
        <v/>
      </c>
      <c r="DX211" s="68" t="str">
        <f t="shared" si="535"/>
        <v/>
      </c>
      <c r="DY211" s="32"/>
      <c r="DZ211" s="120"/>
      <c r="EA211" s="62" t="str">
        <f t="shared" si="484"/>
        <v/>
      </c>
      <c r="EB211" s="62" t="str">
        <f t="shared" si="536"/>
        <v/>
      </c>
      <c r="EC211" s="65" t="str">
        <f t="shared" si="606"/>
        <v/>
      </c>
      <c r="ED211" s="68" t="str">
        <f t="shared" si="537"/>
        <v/>
      </c>
      <c r="EE211" s="32"/>
      <c r="EF211" s="120"/>
      <c r="EG211" s="62" t="str">
        <f t="shared" si="485"/>
        <v/>
      </c>
      <c r="EH211" s="62" t="str">
        <f t="shared" si="538"/>
        <v/>
      </c>
      <c r="EI211" s="65" t="str">
        <f t="shared" si="607"/>
        <v/>
      </c>
      <c r="EJ211" s="68" t="str">
        <f t="shared" si="539"/>
        <v/>
      </c>
      <c r="EK211" s="32"/>
      <c r="EL211" s="120"/>
      <c r="EM211" s="62" t="str">
        <f t="shared" si="486"/>
        <v/>
      </c>
      <c r="EN211" s="62" t="str">
        <f t="shared" si="540"/>
        <v/>
      </c>
      <c r="EO211" s="65" t="str">
        <f t="shared" si="608"/>
        <v/>
      </c>
      <c r="EP211" s="68" t="str">
        <f t="shared" si="541"/>
        <v/>
      </c>
      <c r="EQ211" s="32"/>
      <c r="ER211" s="120"/>
      <c r="ES211" s="62" t="str">
        <f t="shared" si="487"/>
        <v/>
      </c>
      <c r="ET211" s="62" t="str">
        <f t="shared" si="542"/>
        <v/>
      </c>
      <c r="EU211" s="65" t="str">
        <f t="shared" si="609"/>
        <v/>
      </c>
      <c r="EV211" s="68" t="str">
        <f t="shared" si="543"/>
        <v/>
      </c>
      <c r="EW211" s="32"/>
      <c r="EX211" s="120"/>
      <c r="EY211" s="62" t="str">
        <f t="shared" si="488"/>
        <v/>
      </c>
      <c r="EZ211" s="62" t="str">
        <f t="shared" si="544"/>
        <v/>
      </c>
      <c r="FA211" s="65" t="str">
        <f t="shared" si="610"/>
        <v/>
      </c>
      <c r="FB211" s="68" t="str">
        <f t="shared" si="545"/>
        <v/>
      </c>
      <c r="FC211" s="32"/>
      <c r="FD211" s="120"/>
      <c r="FE211" s="62" t="str">
        <f t="shared" si="489"/>
        <v/>
      </c>
      <c r="FF211" s="62" t="str">
        <f t="shared" si="546"/>
        <v/>
      </c>
      <c r="FG211" s="65" t="str">
        <f t="shared" si="611"/>
        <v/>
      </c>
      <c r="FH211" s="68" t="str">
        <f t="shared" si="547"/>
        <v/>
      </c>
      <c r="FI211" s="32"/>
      <c r="FJ211" s="120"/>
      <c r="FK211" s="62" t="str">
        <f t="shared" si="490"/>
        <v/>
      </c>
      <c r="FL211" s="62" t="str">
        <f t="shared" si="548"/>
        <v/>
      </c>
      <c r="FM211" s="65" t="str">
        <f t="shared" si="612"/>
        <v/>
      </c>
      <c r="FN211" s="68" t="str">
        <f t="shared" si="549"/>
        <v/>
      </c>
      <c r="FO211" s="32"/>
      <c r="FP211" s="120"/>
      <c r="FQ211" s="62" t="str">
        <f t="shared" si="491"/>
        <v/>
      </c>
      <c r="FR211" s="62" t="str">
        <f t="shared" si="550"/>
        <v/>
      </c>
      <c r="FS211" s="65" t="str">
        <f t="shared" si="613"/>
        <v/>
      </c>
      <c r="FT211" s="68" t="str">
        <f t="shared" si="551"/>
        <v/>
      </c>
      <c r="FU211" s="32"/>
      <c r="FV211" s="120"/>
      <c r="FW211" s="62" t="str">
        <f t="shared" si="492"/>
        <v/>
      </c>
      <c r="FX211" s="62" t="str">
        <f t="shared" si="552"/>
        <v/>
      </c>
      <c r="FY211" s="65" t="str">
        <f t="shared" si="614"/>
        <v/>
      </c>
      <c r="FZ211" s="68" t="str">
        <f t="shared" si="553"/>
        <v/>
      </c>
      <c r="GA211" s="32"/>
      <c r="GC211" s="7" t="str">
        <f t="shared" si="554"/>
        <v/>
      </c>
      <c r="GD211" s="7" t="str">
        <f t="shared" ca="1" si="493"/>
        <v/>
      </c>
      <c r="GT211" s="71" t="str">
        <f>IF(GT$9="", "", IF(AND(NOT('Personnel Details'!$N$11=""), $B211&gt;='Personnel Details'!$N$11), 'Personnel Details'!$O$11, IF(AND(NOT('Personnel Details'!$I$11=""), $B211&gt;='Personnel Details'!$I$11), 'Personnel Details'!$J$11, 'Personnel Details'!$E$11)))</f>
        <v/>
      </c>
      <c r="GU211" s="59" t="str">
        <f>IF(GT$9="", "", IF(AND(NOT('Personnel Details'!$N$11=""), $B211&gt;='Personnel Details'!$N$11), IF('Personnel Details'!$P$11="","", 'Personnel Details'!$P$11), IF(AND(NOT('Personnel Details'!$I$11=""), $B211&gt;='Personnel Details'!$I$11), IF('Personnel Details'!$K$11="", "", 'Personnel Details'!$K$11), IF('Personnel Details'!$F$11="", "", 'Personnel Details'!$F$11))))</f>
        <v/>
      </c>
      <c r="GV211" s="74" t="str">
        <f>IF(GT$9="", "", IF(AND(NOT('Personnel Details'!$N$11=""), $B211&gt;='Personnel Details'!$N$11), 'Personnel Details'!$Q$11, IF(AND(NOT('Personnel Details'!$I$11=""), $B211&gt;='Personnel Details'!$I$11), 'Personnel Details'!$L$11, 'Personnel Details'!$G$11)))</f>
        <v/>
      </c>
      <c r="GW211" s="59" t="str">
        <f t="shared" si="555"/>
        <v/>
      </c>
      <c r="GX211" s="53"/>
      <c r="GZ211" s="78" t="str">
        <f>IF(GZ$9="", "", IF(AND(NOT('Personnel Details'!$N$12=""), $B211&gt;='Personnel Details'!$N$12), 'Personnel Details'!$O$12, IF(AND(NOT('Personnel Details'!$I$12=""), $B211&gt;='Personnel Details'!$I$12), 'Personnel Details'!$J$12, 'Personnel Details'!$E$12)))</f>
        <v/>
      </c>
      <c r="HA211" s="59" t="str">
        <f>IF(GZ$9="", "", IF(AND(NOT('Personnel Details'!$N$12=""), $B211&gt;='Personnel Details'!$N$12), IF('Personnel Details'!$P$12="","", 'Personnel Details'!$P$12), IF(AND(NOT('Personnel Details'!$I$12=""), $B211&gt;='Personnel Details'!$I$12), IF('Personnel Details'!$K$12="", "", 'Personnel Details'!$K$12), IF('Personnel Details'!$F$12="", "", 'Personnel Details'!$F$12))))</f>
        <v/>
      </c>
      <c r="HB211" s="79" t="str">
        <f>IF(GZ$9="", "", IF(AND(NOT('Personnel Details'!$N$12=""), $B211&gt;='Personnel Details'!$N$12), 'Personnel Details'!$Q$12, IF(AND(NOT('Personnel Details'!$I$12=""), $B211&gt;='Personnel Details'!$I$12), 'Personnel Details'!$L$12, 'Personnel Details'!$G$12)))</f>
        <v/>
      </c>
      <c r="HC211" s="59" t="str">
        <f t="shared" si="556"/>
        <v/>
      </c>
      <c r="HD211" s="53"/>
      <c r="HF211" s="78" t="str">
        <f>IF(HF$9="", "", IF(AND(NOT('Personnel Details'!$N$13=""), $B211&gt;='Personnel Details'!$N$13), 'Personnel Details'!$O$13, IF(AND(NOT('Personnel Details'!$I$13=""), $B211&gt;='Personnel Details'!$I$13), 'Personnel Details'!$J$13, 'Personnel Details'!$E$13)))</f>
        <v/>
      </c>
      <c r="HG211" s="59" t="str">
        <f>IF(HF$9="", "", IF(AND(NOT('Personnel Details'!$N$13=""), $B211&gt;='Personnel Details'!$N$13), IF('Personnel Details'!$P$13="","", 'Personnel Details'!$P$13), IF(AND(NOT('Personnel Details'!$I$13=""), $B211&gt;='Personnel Details'!$I$13), IF('Personnel Details'!$K$13="", "", 'Personnel Details'!$K$13), IF('Personnel Details'!$F$13="", "", 'Personnel Details'!$F$13))))</f>
        <v/>
      </c>
      <c r="HH211" s="79" t="str">
        <f>IF(HF$9="", "", IF(AND(NOT('Personnel Details'!$N$13=""), $B211&gt;='Personnel Details'!$N$13), 'Personnel Details'!$Q$13, IF(AND(NOT('Personnel Details'!$I$13=""), $B211&gt;='Personnel Details'!$I$13), 'Personnel Details'!$L$13, 'Personnel Details'!$G$13)))</f>
        <v/>
      </c>
      <c r="HI211" s="59" t="str">
        <f t="shared" si="557"/>
        <v/>
      </c>
      <c r="HJ211" s="53"/>
      <c r="HL211" s="78" t="str">
        <f>IF(HL$9="", "", IF(AND(NOT('Personnel Details'!$N$14=""), $B211&gt;='Personnel Details'!$N$14), 'Personnel Details'!$O$14, IF(AND(NOT('Personnel Details'!$I$14=""), $B211&gt;='Personnel Details'!$I$14), 'Personnel Details'!$J$14, 'Personnel Details'!$E$14)))</f>
        <v/>
      </c>
      <c r="HM211" s="59" t="str">
        <f>IF(HL$9="", "", IF(AND(NOT('Personnel Details'!$N$14=""), $B211&gt;='Personnel Details'!$N$14), IF('Personnel Details'!$P$14="","", 'Personnel Details'!$P$14), IF(AND(NOT('Personnel Details'!$I$14=""), $B211&gt;='Personnel Details'!$I$14), IF('Personnel Details'!$K$14="", "", 'Personnel Details'!$K$14), IF('Personnel Details'!$F$14="", "", 'Personnel Details'!$F$14))))</f>
        <v/>
      </c>
      <c r="HN211" s="79" t="str">
        <f>IF(HL$9="", "", IF(AND(NOT('Personnel Details'!$N$14=""), $B211&gt;='Personnel Details'!$N$14), 'Personnel Details'!$Q$14, IF(AND(NOT('Personnel Details'!$I$14=""), $B211&gt;='Personnel Details'!$I$14), 'Personnel Details'!$L$14, 'Personnel Details'!$G$14)))</f>
        <v/>
      </c>
      <c r="HO211" s="59" t="str">
        <f t="shared" si="558"/>
        <v/>
      </c>
      <c r="HP211" s="53"/>
      <c r="HR211" s="78" t="str">
        <f>IF(HR$9="", "", IF(AND(NOT('Personnel Details'!$N$15=""), $B211&gt;='Personnel Details'!$N$15), 'Personnel Details'!$O$15, IF(AND(NOT('Personnel Details'!$I$15=""), $B211&gt;='Personnel Details'!$I$15), 'Personnel Details'!$J$15, 'Personnel Details'!$E$15)))</f>
        <v/>
      </c>
      <c r="HS211" s="59" t="str">
        <f>IF(HR$9="", "", IF(AND(NOT('Personnel Details'!$N$15=""), $B211&gt;='Personnel Details'!$N$15), IF('Personnel Details'!$P$15="","", 'Personnel Details'!$P$15), IF(AND(NOT('Personnel Details'!$I$15=""), $B211&gt;='Personnel Details'!$I$15), IF('Personnel Details'!$K$15="", "", 'Personnel Details'!$K$15), IF('Personnel Details'!$F$15="", "", 'Personnel Details'!$F$15))))</f>
        <v/>
      </c>
      <c r="HT211" s="79" t="str">
        <f>IF(HR$9="", "", IF(AND(NOT('Personnel Details'!$N$15=""), $B211&gt;='Personnel Details'!$N$15), 'Personnel Details'!$Q$15, IF(AND(NOT('Personnel Details'!$I$15=""), $B211&gt;='Personnel Details'!$I$15), 'Personnel Details'!$L$15, 'Personnel Details'!$G$15)))</f>
        <v/>
      </c>
      <c r="HU211" s="59" t="str">
        <f t="shared" si="559"/>
        <v/>
      </c>
      <c r="HV211" s="53"/>
      <c r="HX211" s="78" t="str">
        <f>IF(HX$9="", "", IF(AND(NOT('Personnel Details'!$N$16=""), $B211&gt;='Personnel Details'!$N$16), 'Personnel Details'!$O$16, IF(AND(NOT('Personnel Details'!$I$16=""), $B211&gt;='Personnel Details'!$I$16), 'Personnel Details'!$J$16, 'Personnel Details'!$E$16)))</f>
        <v/>
      </c>
      <c r="HY211" s="59" t="str">
        <f>IF(HX$9="", "", IF(AND(NOT('Personnel Details'!$N$16=""), $B211&gt;='Personnel Details'!$N$16), IF('Personnel Details'!$P$16="","", 'Personnel Details'!$P$16), IF(AND(NOT('Personnel Details'!$I$16=""), $B211&gt;='Personnel Details'!$I$16), IF('Personnel Details'!$K$16="", "", 'Personnel Details'!$K$16), IF('Personnel Details'!$F$16="", "", 'Personnel Details'!$F$16))))</f>
        <v/>
      </c>
      <c r="HZ211" s="79" t="str">
        <f>IF(HX$9="", "", IF(AND(NOT('Personnel Details'!$N$16=""), $B211&gt;='Personnel Details'!$N$16), 'Personnel Details'!$Q$16, IF(AND(NOT('Personnel Details'!$I$16=""), $B211&gt;='Personnel Details'!$I$16), 'Personnel Details'!$L$16, 'Personnel Details'!$G$16)))</f>
        <v/>
      </c>
      <c r="IA211" s="59" t="str">
        <f t="shared" si="560"/>
        <v/>
      </c>
      <c r="IB211" s="53"/>
      <c r="ID211" s="78" t="str">
        <f>IF(ID$9="", "", IF(AND(NOT('Personnel Details'!$N$17=""), $B211&gt;='Personnel Details'!$N$17), 'Personnel Details'!$O$17, IF(AND(NOT('Personnel Details'!$I$17=""), $B211&gt;='Personnel Details'!$I$17), 'Personnel Details'!$J$17, 'Personnel Details'!$E$17)))</f>
        <v/>
      </c>
      <c r="IE211" s="59" t="str">
        <f>IF(ID$9="", "", IF(AND(NOT('Personnel Details'!$N$17=""), $B211&gt;='Personnel Details'!$N$17), IF('Personnel Details'!$P$17="","", 'Personnel Details'!$P$17), IF(AND(NOT('Personnel Details'!$I$17=""), $B211&gt;='Personnel Details'!$I$17), IF('Personnel Details'!$K$17="", "", 'Personnel Details'!$K$17), IF('Personnel Details'!$F$17="", "", 'Personnel Details'!$F$17))))</f>
        <v/>
      </c>
      <c r="IF211" s="79" t="str">
        <f>IF(ID$9="", "", IF(AND(NOT('Personnel Details'!$N$17=""), $B211&gt;='Personnel Details'!$N$17), 'Personnel Details'!$Q$17, IF(AND(NOT('Personnel Details'!$I$17=""), $B211&gt;='Personnel Details'!$I$17), 'Personnel Details'!$L$17, 'Personnel Details'!$G$17)))</f>
        <v/>
      </c>
      <c r="IG211" s="59" t="str">
        <f t="shared" si="561"/>
        <v/>
      </c>
      <c r="IH211" s="53"/>
      <c r="IJ211" s="78" t="str">
        <f>IF(IJ$9="", "", IF(AND(NOT('Personnel Details'!$N$18=""), $B211&gt;='Personnel Details'!$N$18), 'Personnel Details'!$O$18, IF(AND(NOT('Personnel Details'!$I$18=""), $B211&gt;='Personnel Details'!$I$18), 'Personnel Details'!$J$18, 'Personnel Details'!$E$18)))</f>
        <v/>
      </c>
      <c r="IK211" s="59" t="str">
        <f>IF(IJ$9="", "", IF(AND(NOT('Personnel Details'!$N$18=""), $B211&gt;='Personnel Details'!$N$18), IF('Personnel Details'!$P$18="","", 'Personnel Details'!$P$18), IF(AND(NOT('Personnel Details'!$I$18=""), $B211&gt;='Personnel Details'!$I$18), IF('Personnel Details'!$K$18="", "", 'Personnel Details'!$K$18), IF('Personnel Details'!$F$18="", "", 'Personnel Details'!$F$18))))</f>
        <v/>
      </c>
      <c r="IL211" s="79" t="str">
        <f>IF(IJ$9="", "", IF(AND(NOT('Personnel Details'!$N$18=""), $B211&gt;='Personnel Details'!$N$18), 'Personnel Details'!$Q$18, IF(AND(NOT('Personnel Details'!$I$18=""), $B211&gt;='Personnel Details'!$I$18), 'Personnel Details'!$L$18, 'Personnel Details'!$G$18)))</f>
        <v/>
      </c>
      <c r="IM211" s="59" t="str">
        <f t="shared" si="562"/>
        <v/>
      </c>
      <c r="IN211" s="53"/>
      <c r="IP211" s="78" t="str">
        <f>IF(IP$9="", "", IF(AND(NOT('Personnel Details'!$N$19=""), $B211&gt;='Personnel Details'!$N$19), 'Personnel Details'!$O$19, IF(AND(NOT('Personnel Details'!$I$19=""), $B211&gt;='Personnel Details'!$I$19), 'Personnel Details'!$J$19, 'Personnel Details'!$E$19)))</f>
        <v/>
      </c>
      <c r="IQ211" s="59" t="str">
        <f>IF(IP$9="", "", IF(AND(NOT('Personnel Details'!$N$19=""), $B211&gt;='Personnel Details'!$N$19), IF('Personnel Details'!$P$19="","", 'Personnel Details'!$P$19), IF(AND(NOT('Personnel Details'!$I$19=""), $B211&gt;='Personnel Details'!$I$19), IF('Personnel Details'!$K$19="", "", 'Personnel Details'!$K$19), IF('Personnel Details'!$F$19="", "", 'Personnel Details'!$F$19))))</f>
        <v/>
      </c>
      <c r="IR211" s="79" t="str">
        <f>IF(IP$9="", "", IF(AND(NOT('Personnel Details'!$N$19=""), $B211&gt;='Personnel Details'!$N$19), 'Personnel Details'!$Q$19, IF(AND(NOT('Personnel Details'!$I$19=""), $B211&gt;='Personnel Details'!$I$19), 'Personnel Details'!$L$19, 'Personnel Details'!$G$19)))</f>
        <v/>
      </c>
      <c r="IS211" s="59" t="str">
        <f t="shared" si="563"/>
        <v/>
      </c>
      <c r="IT211" s="53"/>
      <c r="IV211" s="78" t="str">
        <f>IF(IV$9="", "", IF(AND(NOT('Personnel Details'!$N$20=""), $B211&gt;='Personnel Details'!$N$20), 'Personnel Details'!$O$20, IF(AND(NOT('Personnel Details'!$I$20=""), $B211&gt;='Personnel Details'!$I$20), 'Personnel Details'!$J$20, 'Personnel Details'!$E$20)))</f>
        <v/>
      </c>
      <c r="IW211" s="59" t="str">
        <f>IF(IV$9="", "", IF(AND(NOT('Personnel Details'!$N$20=""), $B211&gt;='Personnel Details'!$N$20), IF('Personnel Details'!$P$20="","", 'Personnel Details'!$P$20), IF(AND(NOT('Personnel Details'!$I$20=""), $B211&gt;='Personnel Details'!$I$20), IF('Personnel Details'!$K$20="", "", 'Personnel Details'!$K$20), IF('Personnel Details'!$F$20="", "", 'Personnel Details'!$F$20))))</f>
        <v/>
      </c>
      <c r="IX211" s="79" t="str">
        <f>IF(IV$9="", "", IF(AND(NOT('Personnel Details'!$N$20=""), $B211&gt;='Personnel Details'!$N$20), 'Personnel Details'!$Q$20, IF(AND(NOT('Personnel Details'!$I$20=""), $B211&gt;='Personnel Details'!$I$20), 'Personnel Details'!$L$20, 'Personnel Details'!$G$20)))</f>
        <v/>
      </c>
      <c r="IY211" s="59" t="str">
        <f t="shared" si="564"/>
        <v/>
      </c>
      <c r="IZ211" s="53"/>
      <c r="JB211" s="78" t="str">
        <f>IF(JB$9="", "", IF(AND(NOT('Personnel Details'!$N$21=""), $B211&gt;='Personnel Details'!$N$21), 'Personnel Details'!$O$21, IF(AND(NOT('Personnel Details'!$I$21=""), $B211&gt;='Personnel Details'!$I$21), 'Personnel Details'!$J$21, 'Personnel Details'!$E$21)))</f>
        <v/>
      </c>
      <c r="JC211" s="59" t="str">
        <f>IF(JB$9="", "", IF(AND(NOT('Personnel Details'!$N$21=""), $B211&gt;='Personnel Details'!$N$21), IF('Personnel Details'!$P$21="","", 'Personnel Details'!$P$21), IF(AND(NOT('Personnel Details'!$I$21=""), $B211&gt;='Personnel Details'!$I$21), IF('Personnel Details'!$K$21="", "", 'Personnel Details'!$K$21), IF('Personnel Details'!$F$21="", "", 'Personnel Details'!$F$21))))</f>
        <v/>
      </c>
      <c r="JD211" s="79" t="str">
        <f>IF(JB$9="", "", IF(AND(NOT('Personnel Details'!$N$21=""), $B211&gt;='Personnel Details'!$N$21), 'Personnel Details'!$Q$21, IF(AND(NOT('Personnel Details'!$I$21=""), $B211&gt;='Personnel Details'!$I$21), 'Personnel Details'!$L$21, 'Personnel Details'!$G$21)))</f>
        <v/>
      </c>
      <c r="JE211" s="59" t="str">
        <f t="shared" si="565"/>
        <v/>
      </c>
      <c r="JF211" s="53"/>
      <c r="JH211" s="78" t="str">
        <f>IF(JH$9="", "", IF(AND(NOT('Personnel Details'!$N$22=""), $B211&gt;='Personnel Details'!$N$22), 'Personnel Details'!$O$22, IF(AND(NOT('Personnel Details'!$I$22=""), $B211&gt;='Personnel Details'!$I$22), 'Personnel Details'!$J$22, 'Personnel Details'!$E$22)))</f>
        <v/>
      </c>
      <c r="JI211" s="59" t="str">
        <f>IF(JH$9="", "", IF(AND(NOT('Personnel Details'!$N$22=""), $B211&gt;='Personnel Details'!$N$22), IF('Personnel Details'!$P$22="","", 'Personnel Details'!$P$22), IF(AND(NOT('Personnel Details'!$I$22=""), $B211&gt;='Personnel Details'!$I$22), IF('Personnel Details'!$K$22="", "", 'Personnel Details'!$K$22), IF('Personnel Details'!$F$22="", "", 'Personnel Details'!$F$22))))</f>
        <v/>
      </c>
      <c r="JJ211" s="79" t="str">
        <f>IF(JH$9="", "", IF(AND(NOT('Personnel Details'!$N$22=""), $B211&gt;='Personnel Details'!$N$22), 'Personnel Details'!$Q$22, IF(AND(NOT('Personnel Details'!$I$22=""), $B211&gt;='Personnel Details'!$I$22), 'Personnel Details'!$L$22, 'Personnel Details'!$G$22)))</f>
        <v/>
      </c>
      <c r="JK211" s="59" t="str">
        <f t="shared" si="566"/>
        <v/>
      </c>
      <c r="JL211" s="53"/>
      <c r="JN211" s="78" t="str">
        <f>IF(JN$9="", "", IF(AND(NOT('Personnel Details'!$N$23=""), $B211&gt;='Personnel Details'!$N$23), 'Personnel Details'!$O$23, IF(AND(NOT('Personnel Details'!$I$23=""), $B211&gt;='Personnel Details'!$I$23), 'Personnel Details'!$J$23, 'Personnel Details'!$E$23)))</f>
        <v/>
      </c>
      <c r="JO211" s="59" t="str">
        <f>IF(JN$9="", "", IF(AND(NOT('Personnel Details'!$N$23=""), $B211&gt;='Personnel Details'!$N$23), IF('Personnel Details'!$P$23="","", 'Personnel Details'!$P$23), IF(AND(NOT('Personnel Details'!$I$23=""), $B211&gt;='Personnel Details'!$I$23), IF('Personnel Details'!$K$23="", "", 'Personnel Details'!$K$23), IF('Personnel Details'!$F$23="", "", 'Personnel Details'!$F$23))))</f>
        <v/>
      </c>
      <c r="JP211" s="79" t="str">
        <f>IF(JN$9="", "", IF(AND(NOT('Personnel Details'!$N$23=""), $B211&gt;='Personnel Details'!$N$23), 'Personnel Details'!$Q$23, IF(AND(NOT('Personnel Details'!$I$23=""), $B211&gt;='Personnel Details'!$I$23), 'Personnel Details'!$L$23, 'Personnel Details'!$G$23)))</f>
        <v/>
      </c>
      <c r="JQ211" s="59" t="str">
        <f t="shared" si="567"/>
        <v/>
      </c>
      <c r="JR211" s="53"/>
      <c r="JT211" s="78" t="str">
        <f>IF(JT$9="", "", IF(AND(NOT('Personnel Details'!$N$24=""), $B211&gt;='Personnel Details'!$N$24), 'Personnel Details'!$O$24, IF(AND(NOT('Personnel Details'!$I$24=""), $B211&gt;='Personnel Details'!$I$24), 'Personnel Details'!$J$24, 'Personnel Details'!$E$24)))</f>
        <v/>
      </c>
      <c r="JU211" s="59" t="str">
        <f>IF(JT$9="", "", IF(AND(NOT('Personnel Details'!$N$24=""), $B211&gt;='Personnel Details'!$N$24), IF('Personnel Details'!$P$24="","", 'Personnel Details'!$P$24), IF(AND(NOT('Personnel Details'!$I$24=""), $B211&gt;='Personnel Details'!$I$24), IF('Personnel Details'!$K$24="", "", 'Personnel Details'!$K$24), IF('Personnel Details'!$F$24="", "", 'Personnel Details'!$F$24))))</f>
        <v/>
      </c>
      <c r="JV211" s="79" t="str">
        <f>IF(JT$9="", "", IF(AND(NOT('Personnel Details'!$N$24=""), $B211&gt;='Personnel Details'!$N$24), 'Personnel Details'!$Q$24, IF(AND(NOT('Personnel Details'!$I$24=""), $B211&gt;='Personnel Details'!$I$24), 'Personnel Details'!$L$24, 'Personnel Details'!$G$24)))</f>
        <v/>
      </c>
      <c r="JW211" s="59" t="str">
        <f t="shared" si="568"/>
        <v/>
      </c>
      <c r="JX211" s="53"/>
      <c r="JZ211" s="78" t="str">
        <f>IF(JZ$9="", "", IF(AND(NOT('Personnel Details'!$N$25=""), $B211&gt;='Personnel Details'!$N$25), 'Personnel Details'!$O$25, IF(AND(NOT('Personnel Details'!$I$25=""), $B211&gt;='Personnel Details'!$I$25), 'Personnel Details'!$J$25, 'Personnel Details'!$E$25)))</f>
        <v/>
      </c>
      <c r="KA211" s="59" t="str">
        <f>IF(JZ$9="", "", IF(AND(NOT('Personnel Details'!$N$25=""), $B211&gt;='Personnel Details'!$N$25), IF('Personnel Details'!$P$25="","", 'Personnel Details'!$P$25), IF(AND(NOT('Personnel Details'!$I$25=""), $B211&gt;='Personnel Details'!$I$25), IF('Personnel Details'!$K$25="", "", 'Personnel Details'!$K$25), IF('Personnel Details'!$F$25="", "", 'Personnel Details'!$F$25))))</f>
        <v/>
      </c>
      <c r="KB211" s="79" t="str">
        <f>IF(JZ$9="", "", IF(AND(NOT('Personnel Details'!$N$25=""), $B211&gt;='Personnel Details'!$N$25), 'Personnel Details'!$Q$25, IF(AND(NOT('Personnel Details'!$I$25=""), $B211&gt;='Personnel Details'!$I$25), 'Personnel Details'!$L$25, 'Personnel Details'!$G$25)))</f>
        <v/>
      </c>
      <c r="KC211" s="59" t="str">
        <f t="shared" si="569"/>
        <v/>
      </c>
      <c r="KD211" s="53"/>
      <c r="KF211" s="78" t="str">
        <f>IF(KF$9="", "", IF(AND(NOT('Personnel Details'!$N$26=""), $B211&gt;='Personnel Details'!$N$26), 'Personnel Details'!$O$26, IF(AND(NOT('Personnel Details'!$I$26=""), $B211&gt;='Personnel Details'!$I$26), 'Personnel Details'!$J$26, 'Personnel Details'!$E$26)))</f>
        <v/>
      </c>
      <c r="KG211" s="59" t="str">
        <f>IF(KF$9="", "", IF(AND(NOT('Personnel Details'!$N$26=""), $B211&gt;='Personnel Details'!$N$26), IF('Personnel Details'!$P$26="","", 'Personnel Details'!$P$26), IF(AND(NOT('Personnel Details'!$I$26=""), $B211&gt;='Personnel Details'!$I$26), IF('Personnel Details'!$K$26="", "", 'Personnel Details'!$K$26), IF('Personnel Details'!$F$26="", "", 'Personnel Details'!$F$26))))</f>
        <v/>
      </c>
      <c r="KH211" s="79" t="str">
        <f>IF(KF$9="", "", IF(AND(NOT('Personnel Details'!$N$26=""), $B211&gt;='Personnel Details'!$N$26), 'Personnel Details'!$Q$26, IF(AND(NOT('Personnel Details'!$I$26=""), $B211&gt;='Personnel Details'!$I$26), 'Personnel Details'!$L$26, 'Personnel Details'!$G$26)))</f>
        <v/>
      </c>
      <c r="KI211" s="59" t="str">
        <f t="shared" si="570"/>
        <v/>
      </c>
      <c r="KJ211" s="53"/>
      <c r="KL211" s="78" t="str">
        <f>IF(KL$9="", "", IF(AND(NOT('Personnel Details'!$N$27=""), $B211&gt;='Personnel Details'!$N$27), 'Personnel Details'!$O$27, IF(AND(NOT('Personnel Details'!$I$27=""), $B211&gt;='Personnel Details'!$I$27), 'Personnel Details'!$J$27, 'Personnel Details'!$E$27)))</f>
        <v/>
      </c>
      <c r="KM211" s="59" t="str">
        <f>IF(KL$9="", "", IF(AND(NOT('Personnel Details'!$N$27=""), $B211&gt;='Personnel Details'!$N$27), IF('Personnel Details'!$P$27="","", 'Personnel Details'!$P$27), IF(AND(NOT('Personnel Details'!$I$27=""), $B211&gt;='Personnel Details'!$I$27), IF('Personnel Details'!$K$27="", "", 'Personnel Details'!$K$27), IF('Personnel Details'!$F$27="", "", 'Personnel Details'!$F$27))))</f>
        <v/>
      </c>
      <c r="KN211" s="79" t="str">
        <f>IF(KL$9="", "", IF(AND(NOT('Personnel Details'!$N$27=""), $B211&gt;='Personnel Details'!$N$27), 'Personnel Details'!$Q$27, IF(AND(NOT('Personnel Details'!$I$27=""), $B211&gt;='Personnel Details'!$I$27), 'Personnel Details'!$L$27, 'Personnel Details'!$G$27)))</f>
        <v/>
      </c>
      <c r="KO211" s="59" t="str">
        <f t="shared" si="571"/>
        <v/>
      </c>
      <c r="KP211" s="53"/>
      <c r="KR211" s="78" t="str">
        <f>IF(KR$9="", "", IF(AND(NOT('Personnel Details'!$N$28=""), $B211&gt;='Personnel Details'!$N$28), 'Personnel Details'!$O$28, IF(AND(NOT('Personnel Details'!$I$28=""), $B211&gt;='Personnel Details'!$I$28), 'Personnel Details'!$J$28, 'Personnel Details'!$E$28)))</f>
        <v/>
      </c>
      <c r="KS211" s="59" t="str">
        <f>IF(KR$9="", "", IF(AND(NOT('Personnel Details'!$N$28=""), $B211&gt;='Personnel Details'!$N$28), IF('Personnel Details'!$P$28="","", 'Personnel Details'!$P$28), IF(AND(NOT('Personnel Details'!$I$28=""), $B211&gt;='Personnel Details'!$I$28), IF('Personnel Details'!$K$28="", "", 'Personnel Details'!$K$28), IF('Personnel Details'!$F$28="", "", 'Personnel Details'!$F$28))))</f>
        <v/>
      </c>
      <c r="KT211" s="79" t="str">
        <f>IF(KR$9="", "", IF(AND(NOT('Personnel Details'!$N$28=""), $B211&gt;='Personnel Details'!$N$28), 'Personnel Details'!$Q$28, IF(AND(NOT('Personnel Details'!$I$28=""), $B211&gt;='Personnel Details'!$I$28), 'Personnel Details'!$L$28, 'Personnel Details'!$G$28)))</f>
        <v/>
      </c>
      <c r="KU211" s="59" t="str">
        <f t="shared" si="572"/>
        <v/>
      </c>
      <c r="KV211" s="53"/>
      <c r="KX211" s="78" t="str">
        <f>IF(KX$9="", "", IF(AND(NOT('Personnel Details'!$N$29=""), $B211&gt;='Personnel Details'!$N$29), 'Personnel Details'!$O$29, IF(AND(NOT('Personnel Details'!$I$29=""), $B211&gt;='Personnel Details'!$I$29), 'Personnel Details'!$J$29, 'Personnel Details'!$E$29)))</f>
        <v/>
      </c>
      <c r="KY211" s="59" t="str">
        <f>IF(KX$9="", "", IF(AND(NOT('Personnel Details'!$N$29=""), $B211&gt;='Personnel Details'!$N$29), IF('Personnel Details'!$P$29="","", 'Personnel Details'!$P$29), IF(AND(NOT('Personnel Details'!$I$29=""), $B211&gt;='Personnel Details'!$I$29), IF('Personnel Details'!$K$29="", "", 'Personnel Details'!$K$29), IF('Personnel Details'!$F$29="", "", 'Personnel Details'!$F$29))))</f>
        <v/>
      </c>
      <c r="KZ211" s="79" t="str">
        <f>IF(KX$9="", "", IF(AND(NOT('Personnel Details'!$N$29=""), $B211&gt;='Personnel Details'!$N$29), 'Personnel Details'!$Q$29, IF(AND(NOT('Personnel Details'!$I$29=""), $B211&gt;='Personnel Details'!$I$29), 'Personnel Details'!$L$29, 'Personnel Details'!$G$29)))</f>
        <v/>
      </c>
      <c r="LA211" s="59" t="str">
        <f t="shared" si="573"/>
        <v/>
      </c>
      <c r="LB211" s="53"/>
      <c r="LD211" s="78" t="str">
        <f>IF(LD$9="", "", IF(AND(NOT('Personnel Details'!$N$30=""), $B211&gt;='Personnel Details'!$N$30), 'Personnel Details'!$O$30, IF(AND(NOT('Personnel Details'!$I$30=""), $B211&gt;='Personnel Details'!$I$30), 'Personnel Details'!$J$30, 'Personnel Details'!$E$30)))</f>
        <v/>
      </c>
      <c r="LE211" s="59" t="str">
        <f>IF(LD$9="", "", IF(AND(NOT('Personnel Details'!$N$30=""), $B211&gt;='Personnel Details'!$N$30), IF('Personnel Details'!$P$30="","", 'Personnel Details'!$P$30), IF(AND(NOT('Personnel Details'!$I$30=""), $B211&gt;='Personnel Details'!$I$30), IF('Personnel Details'!$K$30="", "", 'Personnel Details'!$K$30), IF('Personnel Details'!$F$30="", "", 'Personnel Details'!$F$30))))</f>
        <v/>
      </c>
      <c r="LF211" s="79" t="str">
        <f>IF(LD$9="", "", IF(AND(NOT('Personnel Details'!$N$30=""), $B211&gt;='Personnel Details'!$N$30), 'Personnel Details'!$Q$30, IF(AND(NOT('Personnel Details'!$I$30=""), $B211&gt;='Personnel Details'!$I$30), 'Personnel Details'!$L$30, 'Personnel Details'!$G$30)))</f>
        <v/>
      </c>
      <c r="LG211" s="59" t="str">
        <f t="shared" si="574"/>
        <v/>
      </c>
      <c r="LH211" s="53"/>
      <c r="LJ211" s="78" t="str">
        <f>IF(LJ$9="", "", IF(AND(NOT('Personnel Details'!$N$31=""), $B211&gt;='Personnel Details'!$N$31), 'Personnel Details'!$O$31, IF(AND(NOT('Personnel Details'!$I$31=""), $B211&gt;='Personnel Details'!$I$31), 'Personnel Details'!$J$31, 'Personnel Details'!$E$31)))</f>
        <v/>
      </c>
      <c r="LK211" s="59" t="str">
        <f>IF(LJ$9="", "", IF(AND(NOT('Personnel Details'!$N$31=""), $B211&gt;='Personnel Details'!$N$31), IF('Personnel Details'!$P$31="","", 'Personnel Details'!$P$31), IF(AND(NOT('Personnel Details'!$I$31=""), $B211&gt;='Personnel Details'!$I$31), IF('Personnel Details'!$K$31="", "", 'Personnel Details'!$K$31), IF('Personnel Details'!$F$31="", "", 'Personnel Details'!$F$31))))</f>
        <v/>
      </c>
      <c r="LL211" s="79" t="str">
        <f>IF(LJ$9="", "", IF(AND(NOT('Personnel Details'!$N$31=""), $B211&gt;='Personnel Details'!$N$31), 'Personnel Details'!$Q$31, IF(AND(NOT('Personnel Details'!$I$31=""), $B211&gt;='Personnel Details'!$I$31), 'Personnel Details'!$L$31, 'Personnel Details'!$G$31)))</f>
        <v/>
      </c>
      <c r="LM211" s="59" t="str">
        <f t="shared" si="575"/>
        <v/>
      </c>
      <c r="LN211" s="53"/>
      <c r="LP211" s="78" t="str">
        <f>IF(LP$9="", "", IF(AND(NOT('Personnel Details'!$N$32=""), $B211&gt;='Personnel Details'!$N$32), 'Personnel Details'!$O$32, IF(AND(NOT('Personnel Details'!$I$32=""), $B211&gt;='Personnel Details'!$I$32), 'Personnel Details'!$J$32, 'Personnel Details'!$E$32)))</f>
        <v/>
      </c>
      <c r="LQ211" s="59" t="str">
        <f>IF(LP$9="", "", IF(AND(NOT('Personnel Details'!$N$32=""), $B211&gt;='Personnel Details'!$N$32), IF('Personnel Details'!$P$32="","", 'Personnel Details'!$P$32), IF(AND(NOT('Personnel Details'!$I$32=""), $B211&gt;='Personnel Details'!$I$32), IF('Personnel Details'!$K$32="", "", 'Personnel Details'!$K$32), IF('Personnel Details'!$F$32="", "", 'Personnel Details'!$F$32))))</f>
        <v/>
      </c>
      <c r="LR211" s="79" t="str">
        <f>IF(LP$9="", "", IF(AND(NOT('Personnel Details'!$N$32=""), $B211&gt;='Personnel Details'!$N$32), 'Personnel Details'!$Q$32, IF(AND(NOT('Personnel Details'!$I$32=""), $B211&gt;='Personnel Details'!$I$32), 'Personnel Details'!$L$32, 'Personnel Details'!$G$32)))</f>
        <v/>
      </c>
      <c r="LS211" s="59" t="str">
        <f t="shared" si="576"/>
        <v/>
      </c>
      <c r="LT211" s="53"/>
      <c r="LV211" s="78" t="str">
        <f>IF(LV$9="", "", IF(AND(NOT('Personnel Details'!$N$33=""), $B211&gt;='Personnel Details'!$N$33), 'Personnel Details'!$O$33, IF(AND(NOT('Personnel Details'!$I$33=""), $B211&gt;='Personnel Details'!$I$33), 'Personnel Details'!$J$33, 'Personnel Details'!$E$33)))</f>
        <v/>
      </c>
      <c r="LW211" s="59" t="str">
        <f>IF(LV$9="", "", IF(AND(NOT('Personnel Details'!$N$33=""), $B211&gt;='Personnel Details'!$N$33), IF('Personnel Details'!$P$33="","", 'Personnel Details'!$P$33), IF(AND(NOT('Personnel Details'!$I$33=""), $B211&gt;='Personnel Details'!$I$33), IF('Personnel Details'!$K$33="", "", 'Personnel Details'!$K$33), IF('Personnel Details'!$F$33="", "", 'Personnel Details'!$F$33))))</f>
        <v/>
      </c>
      <c r="LX211" s="79" t="str">
        <f>IF(LV$9="", "", IF(AND(NOT('Personnel Details'!$N$33=""), $B211&gt;='Personnel Details'!$N$33), 'Personnel Details'!$Q$33, IF(AND(NOT('Personnel Details'!$I$33=""), $B211&gt;='Personnel Details'!$I$33), 'Personnel Details'!$L$33, 'Personnel Details'!$G$33)))</f>
        <v/>
      </c>
      <c r="LY211" s="59" t="str">
        <f t="shared" si="577"/>
        <v/>
      </c>
      <c r="LZ211" s="53"/>
      <c r="MB211" s="78" t="str">
        <f>IF(MB$9="", "", IF(AND(NOT('Personnel Details'!$N$34=""), $B211&gt;='Personnel Details'!$N$34), 'Personnel Details'!$O$34, IF(AND(NOT('Personnel Details'!$I$34=""), $B211&gt;='Personnel Details'!$I$34), 'Personnel Details'!$J$34, 'Personnel Details'!$E$34)))</f>
        <v/>
      </c>
      <c r="MC211" s="59" t="str">
        <f>IF(MB$9="", "", IF(AND(NOT('Personnel Details'!$N$34=""), $B211&gt;='Personnel Details'!$N$34), IF('Personnel Details'!$P$34="","", 'Personnel Details'!$P$34), IF(AND(NOT('Personnel Details'!$I$34=""), $B211&gt;='Personnel Details'!$I$34), IF('Personnel Details'!$K$34="", "", 'Personnel Details'!$K$34), IF('Personnel Details'!$F$34="", "", 'Personnel Details'!$F$34))))</f>
        <v/>
      </c>
      <c r="MD211" s="79" t="str">
        <f>IF(MB$9="", "", IF(AND(NOT('Personnel Details'!$N$34=""), $B211&gt;='Personnel Details'!$N$34), 'Personnel Details'!$Q$34, IF(AND(NOT('Personnel Details'!$I$34=""), $B211&gt;='Personnel Details'!$I$34), 'Personnel Details'!$L$34, 'Personnel Details'!$G$34)))</f>
        <v/>
      </c>
      <c r="ME211" s="59" t="str">
        <f t="shared" si="578"/>
        <v/>
      </c>
      <c r="MF211" s="53"/>
      <c r="MH211" s="78" t="str">
        <f>IF(MH$9="", "", IF(AND(NOT('Personnel Details'!$N$35=""), $B211&gt;='Personnel Details'!$N$35), 'Personnel Details'!$O$35, IF(AND(NOT('Personnel Details'!$I$35=""), $B211&gt;='Personnel Details'!$I$35), 'Personnel Details'!$J$35, 'Personnel Details'!$E$35)))</f>
        <v/>
      </c>
      <c r="MI211" s="59" t="str">
        <f>IF(MH$9="", "", IF(AND(NOT('Personnel Details'!$N$35=""), $B211&gt;='Personnel Details'!$N$35), IF('Personnel Details'!$P$35="","", 'Personnel Details'!$P$35), IF(AND(NOT('Personnel Details'!$I$35=""), $B211&gt;='Personnel Details'!$I$35), IF('Personnel Details'!$K$35="", "", 'Personnel Details'!$K$35), IF('Personnel Details'!$F$35="", "", 'Personnel Details'!$F$35))))</f>
        <v/>
      </c>
      <c r="MJ211" s="79" t="str">
        <f>IF(MH$9="", "", IF(AND(NOT('Personnel Details'!$N$35=""), $B211&gt;='Personnel Details'!$N$35), 'Personnel Details'!$Q$35, IF(AND(NOT('Personnel Details'!$I$35=""), $B211&gt;='Personnel Details'!$I$35), 'Personnel Details'!$L$35, 'Personnel Details'!$G$35)))</f>
        <v/>
      </c>
      <c r="MK211" s="59" t="str">
        <f t="shared" si="579"/>
        <v/>
      </c>
      <c r="ML211" s="53"/>
      <c r="MN211" s="78" t="str">
        <f>IF(MN$9="", "", IF(AND(NOT('Personnel Details'!$N$36=""), $B211&gt;='Personnel Details'!$N$36), 'Personnel Details'!$O$36, IF(AND(NOT('Personnel Details'!$I$36=""), $B211&gt;='Personnel Details'!$I$36), 'Personnel Details'!$J$36, 'Personnel Details'!$E$36)))</f>
        <v/>
      </c>
      <c r="MO211" s="59" t="str">
        <f>IF(MN$9="", "", IF(AND(NOT('Personnel Details'!$N$36=""), $B211&gt;='Personnel Details'!$N$36), IF('Personnel Details'!$P$36="","", 'Personnel Details'!$P$36), IF(AND(NOT('Personnel Details'!$I$36=""), $B211&gt;='Personnel Details'!$I$36), IF('Personnel Details'!$K$36="", "", 'Personnel Details'!$K$36), IF('Personnel Details'!$F$36="", "", 'Personnel Details'!$F$36))))</f>
        <v/>
      </c>
      <c r="MP211" s="79" t="str">
        <f>IF(MN$9="", "", IF(AND(NOT('Personnel Details'!$N$36=""), $B211&gt;='Personnel Details'!$N$36), 'Personnel Details'!$Q$36, IF(AND(NOT('Personnel Details'!$I$36=""), $B211&gt;='Personnel Details'!$I$36), 'Personnel Details'!$L$36, 'Personnel Details'!$G$36)))</f>
        <v/>
      </c>
      <c r="MQ211" s="59" t="str">
        <f t="shared" si="580"/>
        <v/>
      </c>
      <c r="MR211" s="53"/>
      <c r="MT211" s="78" t="str">
        <f>IF(MT$9="", "", IF(AND(NOT('Personnel Details'!$N$37=""), $B211&gt;='Personnel Details'!$N$37), 'Personnel Details'!$O$37, IF(AND(NOT('Personnel Details'!$I$37=""), $B211&gt;='Personnel Details'!$I$37), 'Personnel Details'!$J$37, 'Personnel Details'!$E$37)))</f>
        <v/>
      </c>
      <c r="MU211" s="59" t="str">
        <f>IF(MT$9="", "", IF(AND(NOT('Personnel Details'!$N$37=""), $B211&gt;='Personnel Details'!$N$37), IF('Personnel Details'!$P$37="","", 'Personnel Details'!$P$37), IF(AND(NOT('Personnel Details'!$I$37=""), $B211&gt;='Personnel Details'!$I$37), IF('Personnel Details'!$K$37="", "", 'Personnel Details'!$K$37), IF('Personnel Details'!$F$37="", "", 'Personnel Details'!$F$37))))</f>
        <v/>
      </c>
      <c r="MV211" s="79" t="str">
        <f>IF(MT$9="", "", IF(AND(NOT('Personnel Details'!$N$37=""), $B211&gt;='Personnel Details'!$N$37), 'Personnel Details'!$Q$37, IF(AND(NOT('Personnel Details'!$I$37=""), $B211&gt;='Personnel Details'!$I$37), 'Personnel Details'!$L$37, 'Personnel Details'!$G$37)))</f>
        <v/>
      </c>
      <c r="MW211" s="59" t="str">
        <f t="shared" si="581"/>
        <v/>
      </c>
      <c r="MX211" s="53"/>
      <c r="MZ211" s="78" t="str">
        <f>IF(MZ$9="", "", IF(AND(NOT('Personnel Details'!$N$38=""), $B211&gt;='Personnel Details'!$N$38), 'Personnel Details'!$O$38, IF(AND(NOT('Personnel Details'!$I$38=""), $B211&gt;='Personnel Details'!$I$38), 'Personnel Details'!$J$38, 'Personnel Details'!$E$38)))</f>
        <v/>
      </c>
      <c r="NA211" s="59" t="str">
        <f>IF(MZ$9="", "", IF(AND(NOT('Personnel Details'!$N$38=""), $B211&gt;='Personnel Details'!$N$38), IF('Personnel Details'!$P$38="","", 'Personnel Details'!$P$38), IF(AND(NOT('Personnel Details'!$I$38=""), $B211&gt;='Personnel Details'!$I$38), IF('Personnel Details'!$K$38="", "", 'Personnel Details'!$K$38), IF('Personnel Details'!$F$38="", "", 'Personnel Details'!$F$38))))</f>
        <v/>
      </c>
      <c r="NB211" s="79" t="str">
        <f>IF(MZ$9="", "", IF(AND(NOT('Personnel Details'!$N$38=""), $B211&gt;='Personnel Details'!$N$38), 'Personnel Details'!$Q$38, IF(AND(NOT('Personnel Details'!$I$38=""), $B211&gt;='Personnel Details'!$I$38), 'Personnel Details'!$L$38, 'Personnel Details'!$G$38)))</f>
        <v/>
      </c>
      <c r="NC211" s="59" t="str">
        <f t="shared" si="582"/>
        <v/>
      </c>
      <c r="ND211" s="53"/>
      <c r="NF211" s="78" t="str">
        <f>IF(NF$9="", "", IF(AND(NOT('Personnel Details'!$N$39=""), $B211&gt;='Personnel Details'!$N$39), 'Personnel Details'!$O$39, IF(AND(NOT('Personnel Details'!$I$39=""), $B211&gt;='Personnel Details'!$I$39), 'Personnel Details'!$J$39, 'Personnel Details'!$E$39)))</f>
        <v/>
      </c>
      <c r="NG211" s="59" t="str">
        <f>IF(NF$9="", "", IF(AND(NOT('Personnel Details'!$N$39=""), $B211&gt;='Personnel Details'!$N$39), IF('Personnel Details'!$P$39="","", 'Personnel Details'!$P$39), IF(AND(NOT('Personnel Details'!$I$39=""), $B211&gt;='Personnel Details'!$I$39), IF('Personnel Details'!$K$39="", "", 'Personnel Details'!$K$39), IF('Personnel Details'!$F$39="", "", 'Personnel Details'!$F$39))))</f>
        <v/>
      </c>
      <c r="NH211" s="79" t="str">
        <f>IF(NF$9="", "", IF(AND(NOT('Personnel Details'!$N$39=""), $B211&gt;='Personnel Details'!$N$39), 'Personnel Details'!$Q$39, IF(AND(NOT('Personnel Details'!$I$39=""), $B211&gt;='Personnel Details'!$I$39), 'Personnel Details'!$L$39, 'Personnel Details'!$G$39)))</f>
        <v/>
      </c>
      <c r="NI211" s="59" t="str">
        <f t="shared" si="583"/>
        <v/>
      </c>
      <c r="NJ211" s="53"/>
      <c r="NL211" s="78" t="str">
        <f>IF(NL$9="", "", IF(AND(NOT('Personnel Details'!$N$40=""), $B211&gt;='Personnel Details'!$N$40), 'Personnel Details'!$O$40, IF(AND(NOT('Personnel Details'!$I$40=""), $B211&gt;='Personnel Details'!$I$40), 'Personnel Details'!$J$40, 'Personnel Details'!$E$40)))</f>
        <v/>
      </c>
      <c r="NM211" s="59" t="str">
        <f>IF(NL$9="", "", IF(AND(NOT('Personnel Details'!$N$40=""), $B211&gt;='Personnel Details'!$N$40), IF('Personnel Details'!$P$40="","", 'Personnel Details'!$P$40), IF(AND(NOT('Personnel Details'!$I$40=""), $B211&gt;='Personnel Details'!$I$40), IF('Personnel Details'!$K$40="", "", 'Personnel Details'!$K$40), IF('Personnel Details'!$F$40="", "", 'Personnel Details'!$F$40))))</f>
        <v/>
      </c>
      <c r="NN211" s="79" t="str">
        <f>IF(NL$9="", "", IF(AND(NOT('Personnel Details'!$N$40=""), $B211&gt;='Personnel Details'!$N$40), 'Personnel Details'!$Q$40, IF(AND(NOT('Personnel Details'!$I$40=""), $B211&gt;='Personnel Details'!$I$40), 'Personnel Details'!$L$40, 'Personnel Details'!$G$40)))</f>
        <v/>
      </c>
      <c r="NO211" s="59" t="str">
        <f t="shared" si="584"/>
        <v/>
      </c>
      <c r="NP211" s="53"/>
    </row>
    <row r="212" spans="1:380" x14ac:dyDescent="0.25">
      <c r="A212" s="32"/>
      <c r="B212" s="113" t="str">
        <f>IFERROR(IF(B211+1&gt;'Personnel Details'!$U$5, "", B211+1), "")</f>
        <v/>
      </c>
      <c r="C212" s="32"/>
      <c r="D212" s="120"/>
      <c r="E212" s="13" t="str">
        <f t="shared" si="463"/>
        <v/>
      </c>
      <c r="F212" s="13" t="str">
        <f t="shared" si="494"/>
        <v/>
      </c>
      <c r="G212" s="56" t="str">
        <f t="shared" si="585"/>
        <v/>
      </c>
      <c r="H212" s="16" t="str">
        <f t="shared" si="495"/>
        <v/>
      </c>
      <c r="I212" s="32"/>
      <c r="J212" s="120"/>
      <c r="K212" s="62" t="str">
        <f t="shared" si="464"/>
        <v/>
      </c>
      <c r="L212" s="62" t="str">
        <f t="shared" si="496"/>
        <v/>
      </c>
      <c r="M212" s="65" t="str">
        <f t="shared" si="586"/>
        <v/>
      </c>
      <c r="N212" s="68" t="str">
        <f t="shared" si="497"/>
        <v/>
      </c>
      <c r="O212" s="32"/>
      <c r="P212" s="120"/>
      <c r="Q212" s="62" t="str">
        <f t="shared" si="465"/>
        <v/>
      </c>
      <c r="R212" s="62" t="str">
        <f t="shared" si="498"/>
        <v/>
      </c>
      <c r="S212" s="65" t="str">
        <f t="shared" si="587"/>
        <v/>
      </c>
      <c r="T212" s="68" t="str">
        <f t="shared" si="499"/>
        <v/>
      </c>
      <c r="U212" s="32"/>
      <c r="V212" s="120"/>
      <c r="W212" s="62" t="str">
        <f t="shared" si="466"/>
        <v/>
      </c>
      <c r="X212" s="62" t="str">
        <f t="shared" si="500"/>
        <v/>
      </c>
      <c r="Y212" s="65" t="str">
        <f t="shared" si="588"/>
        <v/>
      </c>
      <c r="Z212" s="68" t="str">
        <f t="shared" si="501"/>
        <v/>
      </c>
      <c r="AA212" s="32"/>
      <c r="AB212" s="120"/>
      <c r="AC212" s="62" t="str">
        <f t="shared" si="467"/>
        <v/>
      </c>
      <c r="AD212" s="62" t="str">
        <f t="shared" si="502"/>
        <v/>
      </c>
      <c r="AE212" s="65" t="str">
        <f t="shared" si="589"/>
        <v/>
      </c>
      <c r="AF212" s="68" t="str">
        <f t="shared" si="503"/>
        <v/>
      </c>
      <c r="AG212" s="32"/>
      <c r="AH212" s="120"/>
      <c r="AI212" s="62" t="str">
        <f t="shared" si="468"/>
        <v/>
      </c>
      <c r="AJ212" s="62" t="str">
        <f t="shared" si="504"/>
        <v/>
      </c>
      <c r="AK212" s="65" t="str">
        <f t="shared" si="590"/>
        <v/>
      </c>
      <c r="AL212" s="68" t="str">
        <f t="shared" si="505"/>
        <v/>
      </c>
      <c r="AM212" s="32"/>
      <c r="AN212" s="120"/>
      <c r="AO212" s="62" t="str">
        <f t="shared" si="469"/>
        <v/>
      </c>
      <c r="AP212" s="62" t="str">
        <f t="shared" si="506"/>
        <v/>
      </c>
      <c r="AQ212" s="65" t="str">
        <f t="shared" si="591"/>
        <v/>
      </c>
      <c r="AR212" s="68" t="str">
        <f t="shared" si="507"/>
        <v/>
      </c>
      <c r="AS212" s="32"/>
      <c r="AT212" s="120"/>
      <c r="AU212" s="62" t="str">
        <f t="shared" si="470"/>
        <v/>
      </c>
      <c r="AV212" s="62" t="str">
        <f t="shared" si="508"/>
        <v/>
      </c>
      <c r="AW212" s="65" t="str">
        <f t="shared" si="592"/>
        <v/>
      </c>
      <c r="AX212" s="68" t="str">
        <f t="shared" si="509"/>
        <v/>
      </c>
      <c r="AY212" s="32"/>
      <c r="AZ212" s="120"/>
      <c r="BA212" s="62" t="str">
        <f t="shared" si="471"/>
        <v/>
      </c>
      <c r="BB212" s="62" t="str">
        <f t="shared" si="510"/>
        <v/>
      </c>
      <c r="BC212" s="65" t="str">
        <f t="shared" si="593"/>
        <v/>
      </c>
      <c r="BD212" s="68" t="str">
        <f t="shared" si="511"/>
        <v/>
      </c>
      <c r="BE212" s="32"/>
      <c r="BF212" s="120"/>
      <c r="BG212" s="62" t="str">
        <f t="shared" si="472"/>
        <v/>
      </c>
      <c r="BH212" s="62" t="str">
        <f t="shared" si="512"/>
        <v/>
      </c>
      <c r="BI212" s="65" t="str">
        <f t="shared" si="594"/>
        <v/>
      </c>
      <c r="BJ212" s="68" t="str">
        <f t="shared" si="513"/>
        <v/>
      </c>
      <c r="BK212" s="32"/>
      <c r="BL212" s="120"/>
      <c r="BM212" s="62" t="str">
        <f t="shared" si="473"/>
        <v/>
      </c>
      <c r="BN212" s="62" t="str">
        <f t="shared" si="514"/>
        <v/>
      </c>
      <c r="BO212" s="65" t="str">
        <f t="shared" si="595"/>
        <v/>
      </c>
      <c r="BP212" s="68" t="str">
        <f t="shared" si="515"/>
        <v/>
      </c>
      <c r="BQ212" s="32"/>
      <c r="BR212" s="120"/>
      <c r="BS212" s="62" t="str">
        <f t="shared" si="474"/>
        <v/>
      </c>
      <c r="BT212" s="62" t="str">
        <f t="shared" si="516"/>
        <v/>
      </c>
      <c r="BU212" s="65" t="str">
        <f t="shared" si="596"/>
        <v/>
      </c>
      <c r="BV212" s="68" t="str">
        <f t="shared" si="517"/>
        <v/>
      </c>
      <c r="BW212" s="32"/>
      <c r="BX212" s="120"/>
      <c r="BY212" s="62" t="str">
        <f t="shared" si="475"/>
        <v/>
      </c>
      <c r="BZ212" s="62" t="str">
        <f t="shared" si="518"/>
        <v/>
      </c>
      <c r="CA212" s="65" t="str">
        <f t="shared" si="597"/>
        <v/>
      </c>
      <c r="CB212" s="68" t="str">
        <f t="shared" si="519"/>
        <v/>
      </c>
      <c r="CC212" s="32"/>
      <c r="CD212" s="120"/>
      <c r="CE212" s="62" t="str">
        <f t="shared" si="476"/>
        <v/>
      </c>
      <c r="CF212" s="62" t="str">
        <f t="shared" si="520"/>
        <v/>
      </c>
      <c r="CG212" s="65" t="str">
        <f t="shared" si="598"/>
        <v/>
      </c>
      <c r="CH212" s="68" t="str">
        <f t="shared" si="521"/>
        <v/>
      </c>
      <c r="CI212" s="32"/>
      <c r="CJ212" s="120"/>
      <c r="CK212" s="62" t="str">
        <f t="shared" si="477"/>
        <v/>
      </c>
      <c r="CL212" s="62" t="str">
        <f t="shared" si="522"/>
        <v/>
      </c>
      <c r="CM212" s="65" t="str">
        <f t="shared" si="599"/>
        <v/>
      </c>
      <c r="CN212" s="68" t="str">
        <f t="shared" si="523"/>
        <v/>
      </c>
      <c r="CO212" s="32"/>
      <c r="CP212" s="120"/>
      <c r="CQ212" s="62" t="str">
        <f t="shared" si="478"/>
        <v/>
      </c>
      <c r="CR212" s="62" t="str">
        <f t="shared" si="524"/>
        <v/>
      </c>
      <c r="CS212" s="65" t="str">
        <f t="shared" si="600"/>
        <v/>
      </c>
      <c r="CT212" s="68" t="str">
        <f t="shared" si="525"/>
        <v/>
      </c>
      <c r="CU212" s="32"/>
      <c r="CV212" s="120"/>
      <c r="CW212" s="62" t="str">
        <f t="shared" si="479"/>
        <v/>
      </c>
      <c r="CX212" s="62" t="str">
        <f t="shared" si="526"/>
        <v/>
      </c>
      <c r="CY212" s="65" t="str">
        <f t="shared" si="601"/>
        <v/>
      </c>
      <c r="CZ212" s="68" t="str">
        <f t="shared" si="527"/>
        <v/>
      </c>
      <c r="DA212" s="32"/>
      <c r="DB212" s="120"/>
      <c r="DC212" s="62" t="str">
        <f t="shared" si="480"/>
        <v/>
      </c>
      <c r="DD212" s="62" t="str">
        <f t="shared" si="528"/>
        <v/>
      </c>
      <c r="DE212" s="65" t="str">
        <f t="shared" si="602"/>
        <v/>
      </c>
      <c r="DF212" s="68" t="str">
        <f t="shared" si="529"/>
        <v/>
      </c>
      <c r="DG212" s="32"/>
      <c r="DH212" s="120"/>
      <c r="DI212" s="62" t="str">
        <f t="shared" si="481"/>
        <v/>
      </c>
      <c r="DJ212" s="62" t="str">
        <f t="shared" si="530"/>
        <v/>
      </c>
      <c r="DK212" s="65" t="str">
        <f t="shared" si="603"/>
        <v/>
      </c>
      <c r="DL212" s="68" t="str">
        <f t="shared" si="531"/>
        <v/>
      </c>
      <c r="DM212" s="32"/>
      <c r="DN212" s="120"/>
      <c r="DO212" s="62" t="str">
        <f t="shared" si="482"/>
        <v/>
      </c>
      <c r="DP212" s="62" t="str">
        <f t="shared" si="532"/>
        <v/>
      </c>
      <c r="DQ212" s="65" t="str">
        <f t="shared" si="604"/>
        <v/>
      </c>
      <c r="DR212" s="68" t="str">
        <f t="shared" si="533"/>
        <v/>
      </c>
      <c r="DS212" s="32"/>
      <c r="DT212" s="120"/>
      <c r="DU212" s="62" t="str">
        <f t="shared" si="483"/>
        <v/>
      </c>
      <c r="DV212" s="62" t="str">
        <f t="shared" si="534"/>
        <v/>
      </c>
      <c r="DW212" s="65" t="str">
        <f t="shared" si="605"/>
        <v/>
      </c>
      <c r="DX212" s="68" t="str">
        <f t="shared" si="535"/>
        <v/>
      </c>
      <c r="DY212" s="32"/>
      <c r="DZ212" s="120"/>
      <c r="EA212" s="62" t="str">
        <f t="shared" si="484"/>
        <v/>
      </c>
      <c r="EB212" s="62" t="str">
        <f t="shared" si="536"/>
        <v/>
      </c>
      <c r="EC212" s="65" t="str">
        <f t="shared" si="606"/>
        <v/>
      </c>
      <c r="ED212" s="68" t="str">
        <f t="shared" si="537"/>
        <v/>
      </c>
      <c r="EE212" s="32"/>
      <c r="EF212" s="120"/>
      <c r="EG212" s="62" t="str">
        <f t="shared" si="485"/>
        <v/>
      </c>
      <c r="EH212" s="62" t="str">
        <f t="shared" si="538"/>
        <v/>
      </c>
      <c r="EI212" s="65" t="str">
        <f t="shared" si="607"/>
        <v/>
      </c>
      <c r="EJ212" s="68" t="str">
        <f t="shared" si="539"/>
        <v/>
      </c>
      <c r="EK212" s="32"/>
      <c r="EL212" s="120"/>
      <c r="EM212" s="62" t="str">
        <f t="shared" si="486"/>
        <v/>
      </c>
      <c r="EN212" s="62" t="str">
        <f t="shared" si="540"/>
        <v/>
      </c>
      <c r="EO212" s="65" t="str">
        <f t="shared" si="608"/>
        <v/>
      </c>
      <c r="EP212" s="68" t="str">
        <f t="shared" si="541"/>
        <v/>
      </c>
      <c r="EQ212" s="32"/>
      <c r="ER212" s="120"/>
      <c r="ES212" s="62" t="str">
        <f t="shared" si="487"/>
        <v/>
      </c>
      <c r="ET212" s="62" t="str">
        <f t="shared" si="542"/>
        <v/>
      </c>
      <c r="EU212" s="65" t="str">
        <f t="shared" si="609"/>
        <v/>
      </c>
      <c r="EV212" s="68" t="str">
        <f t="shared" si="543"/>
        <v/>
      </c>
      <c r="EW212" s="32"/>
      <c r="EX212" s="120"/>
      <c r="EY212" s="62" t="str">
        <f t="shared" si="488"/>
        <v/>
      </c>
      <c r="EZ212" s="62" t="str">
        <f t="shared" si="544"/>
        <v/>
      </c>
      <c r="FA212" s="65" t="str">
        <f t="shared" si="610"/>
        <v/>
      </c>
      <c r="FB212" s="68" t="str">
        <f t="shared" si="545"/>
        <v/>
      </c>
      <c r="FC212" s="32"/>
      <c r="FD212" s="120"/>
      <c r="FE212" s="62" t="str">
        <f t="shared" si="489"/>
        <v/>
      </c>
      <c r="FF212" s="62" t="str">
        <f t="shared" si="546"/>
        <v/>
      </c>
      <c r="FG212" s="65" t="str">
        <f t="shared" si="611"/>
        <v/>
      </c>
      <c r="FH212" s="68" t="str">
        <f t="shared" si="547"/>
        <v/>
      </c>
      <c r="FI212" s="32"/>
      <c r="FJ212" s="120"/>
      <c r="FK212" s="62" t="str">
        <f t="shared" si="490"/>
        <v/>
      </c>
      <c r="FL212" s="62" t="str">
        <f t="shared" si="548"/>
        <v/>
      </c>
      <c r="FM212" s="65" t="str">
        <f t="shared" si="612"/>
        <v/>
      </c>
      <c r="FN212" s="68" t="str">
        <f t="shared" si="549"/>
        <v/>
      </c>
      <c r="FO212" s="32"/>
      <c r="FP212" s="120"/>
      <c r="FQ212" s="62" t="str">
        <f t="shared" si="491"/>
        <v/>
      </c>
      <c r="FR212" s="62" t="str">
        <f t="shared" si="550"/>
        <v/>
      </c>
      <c r="FS212" s="65" t="str">
        <f t="shared" si="613"/>
        <v/>
      </c>
      <c r="FT212" s="68" t="str">
        <f t="shared" si="551"/>
        <v/>
      </c>
      <c r="FU212" s="32"/>
      <c r="FV212" s="120"/>
      <c r="FW212" s="62" t="str">
        <f t="shared" si="492"/>
        <v/>
      </c>
      <c r="FX212" s="62" t="str">
        <f t="shared" si="552"/>
        <v/>
      </c>
      <c r="FY212" s="65" t="str">
        <f t="shared" si="614"/>
        <v/>
      </c>
      <c r="FZ212" s="68" t="str">
        <f t="shared" si="553"/>
        <v/>
      </c>
      <c r="GA212" s="32"/>
      <c r="GC212" s="7" t="str">
        <f t="shared" si="554"/>
        <v/>
      </c>
      <c r="GD212" s="7" t="str">
        <f t="shared" ca="1" si="493"/>
        <v/>
      </c>
      <c r="GT212" s="71" t="str">
        <f>IF(GT$9="", "", IF(AND(NOT('Personnel Details'!$N$11=""), $B212&gt;='Personnel Details'!$N$11), 'Personnel Details'!$O$11, IF(AND(NOT('Personnel Details'!$I$11=""), $B212&gt;='Personnel Details'!$I$11), 'Personnel Details'!$J$11, 'Personnel Details'!$E$11)))</f>
        <v/>
      </c>
      <c r="GU212" s="59" t="str">
        <f>IF(GT$9="", "", IF(AND(NOT('Personnel Details'!$N$11=""), $B212&gt;='Personnel Details'!$N$11), IF('Personnel Details'!$P$11="","", 'Personnel Details'!$P$11), IF(AND(NOT('Personnel Details'!$I$11=""), $B212&gt;='Personnel Details'!$I$11), IF('Personnel Details'!$K$11="", "", 'Personnel Details'!$K$11), IF('Personnel Details'!$F$11="", "", 'Personnel Details'!$F$11))))</f>
        <v/>
      </c>
      <c r="GV212" s="74" t="str">
        <f>IF(GT$9="", "", IF(AND(NOT('Personnel Details'!$N$11=""), $B212&gt;='Personnel Details'!$N$11), 'Personnel Details'!$Q$11, IF(AND(NOT('Personnel Details'!$I$11=""), $B212&gt;='Personnel Details'!$I$11), 'Personnel Details'!$L$11, 'Personnel Details'!$G$11)))</f>
        <v/>
      </c>
      <c r="GW212" s="59" t="str">
        <f t="shared" si="555"/>
        <v/>
      </c>
      <c r="GX212" s="53"/>
      <c r="GZ212" s="78" t="str">
        <f>IF(GZ$9="", "", IF(AND(NOT('Personnel Details'!$N$12=""), $B212&gt;='Personnel Details'!$N$12), 'Personnel Details'!$O$12, IF(AND(NOT('Personnel Details'!$I$12=""), $B212&gt;='Personnel Details'!$I$12), 'Personnel Details'!$J$12, 'Personnel Details'!$E$12)))</f>
        <v/>
      </c>
      <c r="HA212" s="59" t="str">
        <f>IF(GZ$9="", "", IF(AND(NOT('Personnel Details'!$N$12=""), $B212&gt;='Personnel Details'!$N$12), IF('Personnel Details'!$P$12="","", 'Personnel Details'!$P$12), IF(AND(NOT('Personnel Details'!$I$12=""), $B212&gt;='Personnel Details'!$I$12), IF('Personnel Details'!$K$12="", "", 'Personnel Details'!$K$12), IF('Personnel Details'!$F$12="", "", 'Personnel Details'!$F$12))))</f>
        <v/>
      </c>
      <c r="HB212" s="79" t="str">
        <f>IF(GZ$9="", "", IF(AND(NOT('Personnel Details'!$N$12=""), $B212&gt;='Personnel Details'!$N$12), 'Personnel Details'!$Q$12, IF(AND(NOT('Personnel Details'!$I$12=""), $B212&gt;='Personnel Details'!$I$12), 'Personnel Details'!$L$12, 'Personnel Details'!$G$12)))</f>
        <v/>
      </c>
      <c r="HC212" s="59" t="str">
        <f t="shared" si="556"/>
        <v/>
      </c>
      <c r="HD212" s="53"/>
      <c r="HF212" s="78" t="str">
        <f>IF(HF$9="", "", IF(AND(NOT('Personnel Details'!$N$13=""), $B212&gt;='Personnel Details'!$N$13), 'Personnel Details'!$O$13, IF(AND(NOT('Personnel Details'!$I$13=""), $B212&gt;='Personnel Details'!$I$13), 'Personnel Details'!$J$13, 'Personnel Details'!$E$13)))</f>
        <v/>
      </c>
      <c r="HG212" s="59" t="str">
        <f>IF(HF$9="", "", IF(AND(NOT('Personnel Details'!$N$13=""), $B212&gt;='Personnel Details'!$N$13), IF('Personnel Details'!$P$13="","", 'Personnel Details'!$P$13), IF(AND(NOT('Personnel Details'!$I$13=""), $B212&gt;='Personnel Details'!$I$13), IF('Personnel Details'!$K$13="", "", 'Personnel Details'!$K$13), IF('Personnel Details'!$F$13="", "", 'Personnel Details'!$F$13))))</f>
        <v/>
      </c>
      <c r="HH212" s="79" t="str">
        <f>IF(HF$9="", "", IF(AND(NOT('Personnel Details'!$N$13=""), $B212&gt;='Personnel Details'!$N$13), 'Personnel Details'!$Q$13, IF(AND(NOT('Personnel Details'!$I$13=""), $B212&gt;='Personnel Details'!$I$13), 'Personnel Details'!$L$13, 'Personnel Details'!$G$13)))</f>
        <v/>
      </c>
      <c r="HI212" s="59" t="str">
        <f t="shared" si="557"/>
        <v/>
      </c>
      <c r="HJ212" s="53"/>
      <c r="HL212" s="78" t="str">
        <f>IF(HL$9="", "", IF(AND(NOT('Personnel Details'!$N$14=""), $B212&gt;='Personnel Details'!$N$14), 'Personnel Details'!$O$14, IF(AND(NOT('Personnel Details'!$I$14=""), $B212&gt;='Personnel Details'!$I$14), 'Personnel Details'!$J$14, 'Personnel Details'!$E$14)))</f>
        <v/>
      </c>
      <c r="HM212" s="59" t="str">
        <f>IF(HL$9="", "", IF(AND(NOT('Personnel Details'!$N$14=""), $B212&gt;='Personnel Details'!$N$14), IF('Personnel Details'!$P$14="","", 'Personnel Details'!$P$14), IF(AND(NOT('Personnel Details'!$I$14=""), $B212&gt;='Personnel Details'!$I$14), IF('Personnel Details'!$K$14="", "", 'Personnel Details'!$K$14), IF('Personnel Details'!$F$14="", "", 'Personnel Details'!$F$14))))</f>
        <v/>
      </c>
      <c r="HN212" s="79" t="str">
        <f>IF(HL$9="", "", IF(AND(NOT('Personnel Details'!$N$14=""), $B212&gt;='Personnel Details'!$N$14), 'Personnel Details'!$Q$14, IF(AND(NOT('Personnel Details'!$I$14=""), $B212&gt;='Personnel Details'!$I$14), 'Personnel Details'!$L$14, 'Personnel Details'!$G$14)))</f>
        <v/>
      </c>
      <c r="HO212" s="59" t="str">
        <f t="shared" si="558"/>
        <v/>
      </c>
      <c r="HP212" s="53"/>
      <c r="HR212" s="78" t="str">
        <f>IF(HR$9="", "", IF(AND(NOT('Personnel Details'!$N$15=""), $B212&gt;='Personnel Details'!$N$15), 'Personnel Details'!$O$15, IF(AND(NOT('Personnel Details'!$I$15=""), $B212&gt;='Personnel Details'!$I$15), 'Personnel Details'!$J$15, 'Personnel Details'!$E$15)))</f>
        <v/>
      </c>
      <c r="HS212" s="59" t="str">
        <f>IF(HR$9="", "", IF(AND(NOT('Personnel Details'!$N$15=""), $B212&gt;='Personnel Details'!$N$15), IF('Personnel Details'!$P$15="","", 'Personnel Details'!$P$15), IF(AND(NOT('Personnel Details'!$I$15=""), $B212&gt;='Personnel Details'!$I$15), IF('Personnel Details'!$K$15="", "", 'Personnel Details'!$K$15), IF('Personnel Details'!$F$15="", "", 'Personnel Details'!$F$15))))</f>
        <v/>
      </c>
      <c r="HT212" s="79" t="str">
        <f>IF(HR$9="", "", IF(AND(NOT('Personnel Details'!$N$15=""), $B212&gt;='Personnel Details'!$N$15), 'Personnel Details'!$Q$15, IF(AND(NOT('Personnel Details'!$I$15=""), $B212&gt;='Personnel Details'!$I$15), 'Personnel Details'!$L$15, 'Personnel Details'!$G$15)))</f>
        <v/>
      </c>
      <c r="HU212" s="59" t="str">
        <f t="shared" si="559"/>
        <v/>
      </c>
      <c r="HV212" s="53"/>
      <c r="HX212" s="78" t="str">
        <f>IF(HX$9="", "", IF(AND(NOT('Personnel Details'!$N$16=""), $B212&gt;='Personnel Details'!$N$16), 'Personnel Details'!$O$16, IF(AND(NOT('Personnel Details'!$I$16=""), $B212&gt;='Personnel Details'!$I$16), 'Personnel Details'!$J$16, 'Personnel Details'!$E$16)))</f>
        <v/>
      </c>
      <c r="HY212" s="59" t="str">
        <f>IF(HX$9="", "", IF(AND(NOT('Personnel Details'!$N$16=""), $B212&gt;='Personnel Details'!$N$16), IF('Personnel Details'!$P$16="","", 'Personnel Details'!$P$16), IF(AND(NOT('Personnel Details'!$I$16=""), $B212&gt;='Personnel Details'!$I$16), IF('Personnel Details'!$K$16="", "", 'Personnel Details'!$K$16), IF('Personnel Details'!$F$16="", "", 'Personnel Details'!$F$16))))</f>
        <v/>
      </c>
      <c r="HZ212" s="79" t="str">
        <f>IF(HX$9="", "", IF(AND(NOT('Personnel Details'!$N$16=""), $B212&gt;='Personnel Details'!$N$16), 'Personnel Details'!$Q$16, IF(AND(NOT('Personnel Details'!$I$16=""), $B212&gt;='Personnel Details'!$I$16), 'Personnel Details'!$L$16, 'Personnel Details'!$G$16)))</f>
        <v/>
      </c>
      <c r="IA212" s="59" t="str">
        <f t="shared" si="560"/>
        <v/>
      </c>
      <c r="IB212" s="53"/>
      <c r="ID212" s="78" t="str">
        <f>IF(ID$9="", "", IF(AND(NOT('Personnel Details'!$N$17=""), $B212&gt;='Personnel Details'!$N$17), 'Personnel Details'!$O$17, IF(AND(NOT('Personnel Details'!$I$17=""), $B212&gt;='Personnel Details'!$I$17), 'Personnel Details'!$J$17, 'Personnel Details'!$E$17)))</f>
        <v/>
      </c>
      <c r="IE212" s="59" t="str">
        <f>IF(ID$9="", "", IF(AND(NOT('Personnel Details'!$N$17=""), $B212&gt;='Personnel Details'!$N$17), IF('Personnel Details'!$P$17="","", 'Personnel Details'!$P$17), IF(AND(NOT('Personnel Details'!$I$17=""), $B212&gt;='Personnel Details'!$I$17), IF('Personnel Details'!$K$17="", "", 'Personnel Details'!$K$17), IF('Personnel Details'!$F$17="", "", 'Personnel Details'!$F$17))))</f>
        <v/>
      </c>
      <c r="IF212" s="79" t="str">
        <f>IF(ID$9="", "", IF(AND(NOT('Personnel Details'!$N$17=""), $B212&gt;='Personnel Details'!$N$17), 'Personnel Details'!$Q$17, IF(AND(NOT('Personnel Details'!$I$17=""), $B212&gt;='Personnel Details'!$I$17), 'Personnel Details'!$L$17, 'Personnel Details'!$G$17)))</f>
        <v/>
      </c>
      <c r="IG212" s="59" t="str">
        <f t="shared" si="561"/>
        <v/>
      </c>
      <c r="IH212" s="53"/>
      <c r="IJ212" s="78" t="str">
        <f>IF(IJ$9="", "", IF(AND(NOT('Personnel Details'!$N$18=""), $B212&gt;='Personnel Details'!$N$18), 'Personnel Details'!$O$18, IF(AND(NOT('Personnel Details'!$I$18=""), $B212&gt;='Personnel Details'!$I$18), 'Personnel Details'!$J$18, 'Personnel Details'!$E$18)))</f>
        <v/>
      </c>
      <c r="IK212" s="59" t="str">
        <f>IF(IJ$9="", "", IF(AND(NOT('Personnel Details'!$N$18=""), $B212&gt;='Personnel Details'!$N$18), IF('Personnel Details'!$P$18="","", 'Personnel Details'!$P$18), IF(AND(NOT('Personnel Details'!$I$18=""), $B212&gt;='Personnel Details'!$I$18), IF('Personnel Details'!$K$18="", "", 'Personnel Details'!$K$18), IF('Personnel Details'!$F$18="", "", 'Personnel Details'!$F$18))))</f>
        <v/>
      </c>
      <c r="IL212" s="79" t="str">
        <f>IF(IJ$9="", "", IF(AND(NOT('Personnel Details'!$N$18=""), $B212&gt;='Personnel Details'!$N$18), 'Personnel Details'!$Q$18, IF(AND(NOT('Personnel Details'!$I$18=""), $B212&gt;='Personnel Details'!$I$18), 'Personnel Details'!$L$18, 'Personnel Details'!$G$18)))</f>
        <v/>
      </c>
      <c r="IM212" s="59" t="str">
        <f t="shared" si="562"/>
        <v/>
      </c>
      <c r="IN212" s="53"/>
      <c r="IP212" s="78" t="str">
        <f>IF(IP$9="", "", IF(AND(NOT('Personnel Details'!$N$19=""), $B212&gt;='Personnel Details'!$N$19), 'Personnel Details'!$O$19, IF(AND(NOT('Personnel Details'!$I$19=""), $B212&gt;='Personnel Details'!$I$19), 'Personnel Details'!$J$19, 'Personnel Details'!$E$19)))</f>
        <v/>
      </c>
      <c r="IQ212" s="59" t="str">
        <f>IF(IP$9="", "", IF(AND(NOT('Personnel Details'!$N$19=""), $B212&gt;='Personnel Details'!$N$19), IF('Personnel Details'!$P$19="","", 'Personnel Details'!$P$19), IF(AND(NOT('Personnel Details'!$I$19=""), $B212&gt;='Personnel Details'!$I$19), IF('Personnel Details'!$K$19="", "", 'Personnel Details'!$K$19), IF('Personnel Details'!$F$19="", "", 'Personnel Details'!$F$19))))</f>
        <v/>
      </c>
      <c r="IR212" s="79" t="str">
        <f>IF(IP$9="", "", IF(AND(NOT('Personnel Details'!$N$19=""), $B212&gt;='Personnel Details'!$N$19), 'Personnel Details'!$Q$19, IF(AND(NOT('Personnel Details'!$I$19=""), $B212&gt;='Personnel Details'!$I$19), 'Personnel Details'!$L$19, 'Personnel Details'!$G$19)))</f>
        <v/>
      </c>
      <c r="IS212" s="59" t="str">
        <f t="shared" si="563"/>
        <v/>
      </c>
      <c r="IT212" s="53"/>
      <c r="IV212" s="78" t="str">
        <f>IF(IV$9="", "", IF(AND(NOT('Personnel Details'!$N$20=""), $B212&gt;='Personnel Details'!$N$20), 'Personnel Details'!$O$20, IF(AND(NOT('Personnel Details'!$I$20=""), $B212&gt;='Personnel Details'!$I$20), 'Personnel Details'!$J$20, 'Personnel Details'!$E$20)))</f>
        <v/>
      </c>
      <c r="IW212" s="59" t="str">
        <f>IF(IV$9="", "", IF(AND(NOT('Personnel Details'!$N$20=""), $B212&gt;='Personnel Details'!$N$20), IF('Personnel Details'!$P$20="","", 'Personnel Details'!$P$20), IF(AND(NOT('Personnel Details'!$I$20=""), $B212&gt;='Personnel Details'!$I$20), IF('Personnel Details'!$K$20="", "", 'Personnel Details'!$K$20), IF('Personnel Details'!$F$20="", "", 'Personnel Details'!$F$20))))</f>
        <v/>
      </c>
      <c r="IX212" s="79" t="str">
        <f>IF(IV$9="", "", IF(AND(NOT('Personnel Details'!$N$20=""), $B212&gt;='Personnel Details'!$N$20), 'Personnel Details'!$Q$20, IF(AND(NOT('Personnel Details'!$I$20=""), $B212&gt;='Personnel Details'!$I$20), 'Personnel Details'!$L$20, 'Personnel Details'!$G$20)))</f>
        <v/>
      </c>
      <c r="IY212" s="59" t="str">
        <f t="shared" si="564"/>
        <v/>
      </c>
      <c r="IZ212" s="53"/>
      <c r="JB212" s="78" t="str">
        <f>IF(JB$9="", "", IF(AND(NOT('Personnel Details'!$N$21=""), $B212&gt;='Personnel Details'!$N$21), 'Personnel Details'!$O$21, IF(AND(NOT('Personnel Details'!$I$21=""), $B212&gt;='Personnel Details'!$I$21), 'Personnel Details'!$J$21, 'Personnel Details'!$E$21)))</f>
        <v/>
      </c>
      <c r="JC212" s="59" t="str">
        <f>IF(JB$9="", "", IF(AND(NOT('Personnel Details'!$N$21=""), $B212&gt;='Personnel Details'!$N$21), IF('Personnel Details'!$P$21="","", 'Personnel Details'!$P$21), IF(AND(NOT('Personnel Details'!$I$21=""), $B212&gt;='Personnel Details'!$I$21), IF('Personnel Details'!$K$21="", "", 'Personnel Details'!$K$21), IF('Personnel Details'!$F$21="", "", 'Personnel Details'!$F$21))))</f>
        <v/>
      </c>
      <c r="JD212" s="79" t="str">
        <f>IF(JB$9="", "", IF(AND(NOT('Personnel Details'!$N$21=""), $B212&gt;='Personnel Details'!$N$21), 'Personnel Details'!$Q$21, IF(AND(NOT('Personnel Details'!$I$21=""), $B212&gt;='Personnel Details'!$I$21), 'Personnel Details'!$L$21, 'Personnel Details'!$G$21)))</f>
        <v/>
      </c>
      <c r="JE212" s="59" t="str">
        <f t="shared" si="565"/>
        <v/>
      </c>
      <c r="JF212" s="53"/>
      <c r="JH212" s="78" t="str">
        <f>IF(JH$9="", "", IF(AND(NOT('Personnel Details'!$N$22=""), $B212&gt;='Personnel Details'!$N$22), 'Personnel Details'!$O$22, IF(AND(NOT('Personnel Details'!$I$22=""), $B212&gt;='Personnel Details'!$I$22), 'Personnel Details'!$J$22, 'Personnel Details'!$E$22)))</f>
        <v/>
      </c>
      <c r="JI212" s="59" t="str">
        <f>IF(JH$9="", "", IF(AND(NOT('Personnel Details'!$N$22=""), $B212&gt;='Personnel Details'!$N$22), IF('Personnel Details'!$P$22="","", 'Personnel Details'!$P$22), IF(AND(NOT('Personnel Details'!$I$22=""), $B212&gt;='Personnel Details'!$I$22), IF('Personnel Details'!$K$22="", "", 'Personnel Details'!$K$22), IF('Personnel Details'!$F$22="", "", 'Personnel Details'!$F$22))))</f>
        <v/>
      </c>
      <c r="JJ212" s="79" t="str">
        <f>IF(JH$9="", "", IF(AND(NOT('Personnel Details'!$N$22=""), $B212&gt;='Personnel Details'!$N$22), 'Personnel Details'!$Q$22, IF(AND(NOT('Personnel Details'!$I$22=""), $B212&gt;='Personnel Details'!$I$22), 'Personnel Details'!$L$22, 'Personnel Details'!$G$22)))</f>
        <v/>
      </c>
      <c r="JK212" s="59" t="str">
        <f t="shared" si="566"/>
        <v/>
      </c>
      <c r="JL212" s="53"/>
      <c r="JN212" s="78" t="str">
        <f>IF(JN$9="", "", IF(AND(NOT('Personnel Details'!$N$23=""), $B212&gt;='Personnel Details'!$N$23), 'Personnel Details'!$O$23, IF(AND(NOT('Personnel Details'!$I$23=""), $B212&gt;='Personnel Details'!$I$23), 'Personnel Details'!$J$23, 'Personnel Details'!$E$23)))</f>
        <v/>
      </c>
      <c r="JO212" s="59" t="str">
        <f>IF(JN$9="", "", IF(AND(NOT('Personnel Details'!$N$23=""), $B212&gt;='Personnel Details'!$N$23), IF('Personnel Details'!$P$23="","", 'Personnel Details'!$P$23), IF(AND(NOT('Personnel Details'!$I$23=""), $B212&gt;='Personnel Details'!$I$23), IF('Personnel Details'!$K$23="", "", 'Personnel Details'!$K$23), IF('Personnel Details'!$F$23="", "", 'Personnel Details'!$F$23))))</f>
        <v/>
      </c>
      <c r="JP212" s="79" t="str">
        <f>IF(JN$9="", "", IF(AND(NOT('Personnel Details'!$N$23=""), $B212&gt;='Personnel Details'!$N$23), 'Personnel Details'!$Q$23, IF(AND(NOT('Personnel Details'!$I$23=""), $B212&gt;='Personnel Details'!$I$23), 'Personnel Details'!$L$23, 'Personnel Details'!$G$23)))</f>
        <v/>
      </c>
      <c r="JQ212" s="59" t="str">
        <f t="shared" si="567"/>
        <v/>
      </c>
      <c r="JR212" s="53"/>
      <c r="JT212" s="78" t="str">
        <f>IF(JT$9="", "", IF(AND(NOT('Personnel Details'!$N$24=""), $B212&gt;='Personnel Details'!$N$24), 'Personnel Details'!$O$24, IF(AND(NOT('Personnel Details'!$I$24=""), $B212&gt;='Personnel Details'!$I$24), 'Personnel Details'!$J$24, 'Personnel Details'!$E$24)))</f>
        <v/>
      </c>
      <c r="JU212" s="59" t="str">
        <f>IF(JT$9="", "", IF(AND(NOT('Personnel Details'!$N$24=""), $B212&gt;='Personnel Details'!$N$24), IF('Personnel Details'!$P$24="","", 'Personnel Details'!$P$24), IF(AND(NOT('Personnel Details'!$I$24=""), $B212&gt;='Personnel Details'!$I$24), IF('Personnel Details'!$K$24="", "", 'Personnel Details'!$K$24), IF('Personnel Details'!$F$24="", "", 'Personnel Details'!$F$24))))</f>
        <v/>
      </c>
      <c r="JV212" s="79" t="str">
        <f>IF(JT$9="", "", IF(AND(NOT('Personnel Details'!$N$24=""), $B212&gt;='Personnel Details'!$N$24), 'Personnel Details'!$Q$24, IF(AND(NOT('Personnel Details'!$I$24=""), $B212&gt;='Personnel Details'!$I$24), 'Personnel Details'!$L$24, 'Personnel Details'!$G$24)))</f>
        <v/>
      </c>
      <c r="JW212" s="59" t="str">
        <f t="shared" si="568"/>
        <v/>
      </c>
      <c r="JX212" s="53"/>
      <c r="JZ212" s="78" t="str">
        <f>IF(JZ$9="", "", IF(AND(NOT('Personnel Details'!$N$25=""), $B212&gt;='Personnel Details'!$N$25), 'Personnel Details'!$O$25, IF(AND(NOT('Personnel Details'!$I$25=""), $B212&gt;='Personnel Details'!$I$25), 'Personnel Details'!$J$25, 'Personnel Details'!$E$25)))</f>
        <v/>
      </c>
      <c r="KA212" s="59" t="str">
        <f>IF(JZ$9="", "", IF(AND(NOT('Personnel Details'!$N$25=""), $B212&gt;='Personnel Details'!$N$25), IF('Personnel Details'!$P$25="","", 'Personnel Details'!$P$25), IF(AND(NOT('Personnel Details'!$I$25=""), $B212&gt;='Personnel Details'!$I$25), IF('Personnel Details'!$K$25="", "", 'Personnel Details'!$K$25), IF('Personnel Details'!$F$25="", "", 'Personnel Details'!$F$25))))</f>
        <v/>
      </c>
      <c r="KB212" s="79" t="str">
        <f>IF(JZ$9="", "", IF(AND(NOT('Personnel Details'!$N$25=""), $B212&gt;='Personnel Details'!$N$25), 'Personnel Details'!$Q$25, IF(AND(NOT('Personnel Details'!$I$25=""), $B212&gt;='Personnel Details'!$I$25), 'Personnel Details'!$L$25, 'Personnel Details'!$G$25)))</f>
        <v/>
      </c>
      <c r="KC212" s="59" t="str">
        <f t="shared" si="569"/>
        <v/>
      </c>
      <c r="KD212" s="53"/>
      <c r="KF212" s="78" t="str">
        <f>IF(KF$9="", "", IF(AND(NOT('Personnel Details'!$N$26=""), $B212&gt;='Personnel Details'!$N$26), 'Personnel Details'!$O$26, IF(AND(NOT('Personnel Details'!$I$26=""), $B212&gt;='Personnel Details'!$I$26), 'Personnel Details'!$J$26, 'Personnel Details'!$E$26)))</f>
        <v/>
      </c>
      <c r="KG212" s="59" t="str">
        <f>IF(KF$9="", "", IF(AND(NOT('Personnel Details'!$N$26=""), $B212&gt;='Personnel Details'!$N$26), IF('Personnel Details'!$P$26="","", 'Personnel Details'!$P$26), IF(AND(NOT('Personnel Details'!$I$26=""), $B212&gt;='Personnel Details'!$I$26), IF('Personnel Details'!$K$26="", "", 'Personnel Details'!$K$26), IF('Personnel Details'!$F$26="", "", 'Personnel Details'!$F$26))))</f>
        <v/>
      </c>
      <c r="KH212" s="79" t="str">
        <f>IF(KF$9="", "", IF(AND(NOT('Personnel Details'!$N$26=""), $B212&gt;='Personnel Details'!$N$26), 'Personnel Details'!$Q$26, IF(AND(NOT('Personnel Details'!$I$26=""), $B212&gt;='Personnel Details'!$I$26), 'Personnel Details'!$L$26, 'Personnel Details'!$G$26)))</f>
        <v/>
      </c>
      <c r="KI212" s="59" t="str">
        <f t="shared" si="570"/>
        <v/>
      </c>
      <c r="KJ212" s="53"/>
      <c r="KL212" s="78" t="str">
        <f>IF(KL$9="", "", IF(AND(NOT('Personnel Details'!$N$27=""), $B212&gt;='Personnel Details'!$N$27), 'Personnel Details'!$O$27, IF(AND(NOT('Personnel Details'!$I$27=""), $B212&gt;='Personnel Details'!$I$27), 'Personnel Details'!$J$27, 'Personnel Details'!$E$27)))</f>
        <v/>
      </c>
      <c r="KM212" s="59" t="str">
        <f>IF(KL$9="", "", IF(AND(NOT('Personnel Details'!$N$27=""), $B212&gt;='Personnel Details'!$N$27), IF('Personnel Details'!$P$27="","", 'Personnel Details'!$P$27), IF(AND(NOT('Personnel Details'!$I$27=""), $B212&gt;='Personnel Details'!$I$27), IF('Personnel Details'!$K$27="", "", 'Personnel Details'!$K$27), IF('Personnel Details'!$F$27="", "", 'Personnel Details'!$F$27))))</f>
        <v/>
      </c>
      <c r="KN212" s="79" t="str">
        <f>IF(KL$9="", "", IF(AND(NOT('Personnel Details'!$N$27=""), $B212&gt;='Personnel Details'!$N$27), 'Personnel Details'!$Q$27, IF(AND(NOT('Personnel Details'!$I$27=""), $B212&gt;='Personnel Details'!$I$27), 'Personnel Details'!$L$27, 'Personnel Details'!$G$27)))</f>
        <v/>
      </c>
      <c r="KO212" s="59" t="str">
        <f t="shared" si="571"/>
        <v/>
      </c>
      <c r="KP212" s="53"/>
      <c r="KR212" s="78" t="str">
        <f>IF(KR$9="", "", IF(AND(NOT('Personnel Details'!$N$28=""), $B212&gt;='Personnel Details'!$N$28), 'Personnel Details'!$O$28, IF(AND(NOT('Personnel Details'!$I$28=""), $B212&gt;='Personnel Details'!$I$28), 'Personnel Details'!$J$28, 'Personnel Details'!$E$28)))</f>
        <v/>
      </c>
      <c r="KS212" s="59" t="str">
        <f>IF(KR$9="", "", IF(AND(NOT('Personnel Details'!$N$28=""), $B212&gt;='Personnel Details'!$N$28), IF('Personnel Details'!$P$28="","", 'Personnel Details'!$P$28), IF(AND(NOT('Personnel Details'!$I$28=""), $B212&gt;='Personnel Details'!$I$28), IF('Personnel Details'!$K$28="", "", 'Personnel Details'!$K$28), IF('Personnel Details'!$F$28="", "", 'Personnel Details'!$F$28))))</f>
        <v/>
      </c>
      <c r="KT212" s="79" t="str">
        <f>IF(KR$9="", "", IF(AND(NOT('Personnel Details'!$N$28=""), $B212&gt;='Personnel Details'!$N$28), 'Personnel Details'!$Q$28, IF(AND(NOT('Personnel Details'!$I$28=""), $B212&gt;='Personnel Details'!$I$28), 'Personnel Details'!$L$28, 'Personnel Details'!$G$28)))</f>
        <v/>
      </c>
      <c r="KU212" s="59" t="str">
        <f t="shared" si="572"/>
        <v/>
      </c>
      <c r="KV212" s="53"/>
      <c r="KX212" s="78" t="str">
        <f>IF(KX$9="", "", IF(AND(NOT('Personnel Details'!$N$29=""), $B212&gt;='Personnel Details'!$N$29), 'Personnel Details'!$O$29, IF(AND(NOT('Personnel Details'!$I$29=""), $B212&gt;='Personnel Details'!$I$29), 'Personnel Details'!$J$29, 'Personnel Details'!$E$29)))</f>
        <v/>
      </c>
      <c r="KY212" s="59" t="str">
        <f>IF(KX$9="", "", IF(AND(NOT('Personnel Details'!$N$29=""), $B212&gt;='Personnel Details'!$N$29), IF('Personnel Details'!$P$29="","", 'Personnel Details'!$P$29), IF(AND(NOT('Personnel Details'!$I$29=""), $B212&gt;='Personnel Details'!$I$29), IF('Personnel Details'!$K$29="", "", 'Personnel Details'!$K$29), IF('Personnel Details'!$F$29="", "", 'Personnel Details'!$F$29))))</f>
        <v/>
      </c>
      <c r="KZ212" s="79" t="str">
        <f>IF(KX$9="", "", IF(AND(NOT('Personnel Details'!$N$29=""), $B212&gt;='Personnel Details'!$N$29), 'Personnel Details'!$Q$29, IF(AND(NOT('Personnel Details'!$I$29=""), $B212&gt;='Personnel Details'!$I$29), 'Personnel Details'!$L$29, 'Personnel Details'!$G$29)))</f>
        <v/>
      </c>
      <c r="LA212" s="59" t="str">
        <f t="shared" si="573"/>
        <v/>
      </c>
      <c r="LB212" s="53"/>
      <c r="LD212" s="78" t="str">
        <f>IF(LD$9="", "", IF(AND(NOT('Personnel Details'!$N$30=""), $B212&gt;='Personnel Details'!$N$30), 'Personnel Details'!$O$30, IF(AND(NOT('Personnel Details'!$I$30=""), $B212&gt;='Personnel Details'!$I$30), 'Personnel Details'!$J$30, 'Personnel Details'!$E$30)))</f>
        <v/>
      </c>
      <c r="LE212" s="59" t="str">
        <f>IF(LD$9="", "", IF(AND(NOT('Personnel Details'!$N$30=""), $B212&gt;='Personnel Details'!$N$30), IF('Personnel Details'!$P$30="","", 'Personnel Details'!$P$30), IF(AND(NOT('Personnel Details'!$I$30=""), $B212&gt;='Personnel Details'!$I$30), IF('Personnel Details'!$K$30="", "", 'Personnel Details'!$K$30), IF('Personnel Details'!$F$30="", "", 'Personnel Details'!$F$30))))</f>
        <v/>
      </c>
      <c r="LF212" s="79" t="str">
        <f>IF(LD$9="", "", IF(AND(NOT('Personnel Details'!$N$30=""), $B212&gt;='Personnel Details'!$N$30), 'Personnel Details'!$Q$30, IF(AND(NOT('Personnel Details'!$I$30=""), $B212&gt;='Personnel Details'!$I$30), 'Personnel Details'!$L$30, 'Personnel Details'!$G$30)))</f>
        <v/>
      </c>
      <c r="LG212" s="59" t="str">
        <f t="shared" si="574"/>
        <v/>
      </c>
      <c r="LH212" s="53"/>
      <c r="LJ212" s="78" t="str">
        <f>IF(LJ$9="", "", IF(AND(NOT('Personnel Details'!$N$31=""), $B212&gt;='Personnel Details'!$N$31), 'Personnel Details'!$O$31, IF(AND(NOT('Personnel Details'!$I$31=""), $B212&gt;='Personnel Details'!$I$31), 'Personnel Details'!$J$31, 'Personnel Details'!$E$31)))</f>
        <v/>
      </c>
      <c r="LK212" s="59" t="str">
        <f>IF(LJ$9="", "", IF(AND(NOT('Personnel Details'!$N$31=""), $B212&gt;='Personnel Details'!$N$31), IF('Personnel Details'!$P$31="","", 'Personnel Details'!$P$31), IF(AND(NOT('Personnel Details'!$I$31=""), $B212&gt;='Personnel Details'!$I$31), IF('Personnel Details'!$K$31="", "", 'Personnel Details'!$K$31), IF('Personnel Details'!$F$31="", "", 'Personnel Details'!$F$31))))</f>
        <v/>
      </c>
      <c r="LL212" s="79" t="str">
        <f>IF(LJ$9="", "", IF(AND(NOT('Personnel Details'!$N$31=""), $B212&gt;='Personnel Details'!$N$31), 'Personnel Details'!$Q$31, IF(AND(NOT('Personnel Details'!$I$31=""), $B212&gt;='Personnel Details'!$I$31), 'Personnel Details'!$L$31, 'Personnel Details'!$G$31)))</f>
        <v/>
      </c>
      <c r="LM212" s="59" t="str">
        <f t="shared" si="575"/>
        <v/>
      </c>
      <c r="LN212" s="53"/>
      <c r="LP212" s="78" t="str">
        <f>IF(LP$9="", "", IF(AND(NOT('Personnel Details'!$N$32=""), $B212&gt;='Personnel Details'!$N$32), 'Personnel Details'!$O$32, IF(AND(NOT('Personnel Details'!$I$32=""), $B212&gt;='Personnel Details'!$I$32), 'Personnel Details'!$J$32, 'Personnel Details'!$E$32)))</f>
        <v/>
      </c>
      <c r="LQ212" s="59" t="str">
        <f>IF(LP$9="", "", IF(AND(NOT('Personnel Details'!$N$32=""), $B212&gt;='Personnel Details'!$N$32), IF('Personnel Details'!$P$32="","", 'Personnel Details'!$P$32), IF(AND(NOT('Personnel Details'!$I$32=""), $B212&gt;='Personnel Details'!$I$32), IF('Personnel Details'!$K$32="", "", 'Personnel Details'!$K$32), IF('Personnel Details'!$F$32="", "", 'Personnel Details'!$F$32))))</f>
        <v/>
      </c>
      <c r="LR212" s="79" t="str">
        <f>IF(LP$9="", "", IF(AND(NOT('Personnel Details'!$N$32=""), $B212&gt;='Personnel Details'!$N$32), 'Personnel Details'!$Q$32, IF(AND(NOT('Personnel Details'!$I$32=""), $B212&gt;='Personnel Details'!$I$32), 'Personnel Details'!$L$32, 'Personnel Details'!$G$32)))</f>
        <v/>
      </c>
      <c r="LS212" s="59" t="str">
        <f t="shared" si="576"/>
        <v/>
      </c>
      <c r="LT212" s="53"/>
      <c r="LV212" s="78" t="str">
        <f>IF(LV$9="", "", IF(AND(NOT('Personnel Details'!$N$33=""), $B212&gt;='Personnel Details'!$N$33), 'Personnel Details'!$O$33, IF(AND(NOT('Personnel Details'!$I$33=""), $B212&gt;='Personnel Details'!$I$33), 'Personnel Details'!$J$33, 'Personnel Details'!$E$33)))</f>
        <v/>
      </c>
      <c r="LW212" s="59" t="str">
        <f>IF(LV$9="", "", IF(AND(NOT('Personnel Details'!$N$33=""), $B212&gt;='Personnel Details'!$N$33), IF('Personnel Details'!$P$33="","", 'Personnel Details'!$P$33), IF(AND(NOT('Personnel Details'!$I$33=""), $B212&gt;='Personnel Details'!$I$33), IF('Personnel Details'!$K$33="", "", 'Personnel Details'!$K$33), IF('Personnel Details'!$F$33="", "", 'Personnel Details'!$F$33))))</f>
        <v/>
      </c>
      <c r="LX212" s="79" t="str">
        <f>IF(LV$9="", "", IF(AND(NOT('Personnel Details'!$N$33=""), $B212&gt;='Personnel Details'!$N$33), 'Personnel Details'!$Q$33, IF(AND(NOT('Personnel Details'!$I$33=""), $B212&gt;='Personnel Details'!$I$33), 'Personnel Details'!$L$33, 'Personnel Details'!$G$33)))</f>
        <v/>
      </c>
      <c r="LY212" s="59" t="str">
        <f t="shared" si="577"/>
        <v/>
      </c>
      <c r="LZ212" s="53"/>
      <c r="MB212" s="78" t="str">
        <f>IF(MB$9="", "", IF(AND(NOT('Personnel Details'!$N$34=""), $B212&gt;='Personnel Details'!$N$34), 'Personnel Details'!$O$34, IF(AND(NOT('Personnel Details'!$I$34=""), $B212&gt;='Personnel Details'!$I$34), 'Personnel Details'!$J$34, 'Personnel Details'!$E$34)))</f>
        <v/>
      </c>
      <c r="MC212" s="59" t="str">
        <f>IF(MB$9="", "", IF(AND(NOT('Personnel Details'!$N$34=""), $B212&gt;='Personnel Details'!$N$34), IF('Personnel Details'!$P$34="","", 'Personnel Details'!$P$34), IF(AND(NOT('Personnel Details'!$I$34=""), $B212&gt;='Personnel Details'!$I$34), IF('Personnel Details'!$K$34="", "", 'Personnel Details'!$K$34), IF('Personnel Details'!$F$34="", "", 'Personnel Details'!$F$34))))</f>
        <v/>
      </c>
      <c r="MD212" s="79" t="str">
        <f>IF(MB$9="", "", IF(AND(NOT('Personnel Details'!$N$34=""), $B212&gt;='Personnel Details'!$N$34), 'Personnel Details'!$Q$34, IF(AND(NOT('Personnel Details'!$I$34=""), $B212&gt;='Personnel Details'!$I$34), 'Personnel Details'!$L$34, 'Personnel Details'!$G$34)))</f>
        <v/>
      </c>
      <c r="ME212" s="59" t="str">
        <f t="shared" si="578"/>
        <v/>
      </c>
      <c r="MF212" s="53"/>
      <c r="MH212" s="78" t="str">
        <f>IF(MH$9="", "", IF(AND(NOT('Personnel Details'!$N$35=""), $B212&gt;='Personnel Details'!$N$35), 'Personnel Details'!$O$35, IF(AND(NOT('Personnel Details'!$I$35=""), $B212&gt;='Personnel Details'!$I$35), 'Personnel Details'!$J$35, 'Personnel Details'!$E$35)))</f>
        <v/>
      </c>
      <c r="MI212" s="59" t="str">
        <f>IF(MH$9="", "", IF(AND(NOT('Personnel Details'!$N$35=""), $B212&gt;='Personnel Details'!$N$35), IF('Personnel Details'!$P$35="","", 'Personnel Details'!$P$35), IF(AND(NOT('Personnel Details'!$I$35=""), $B212&gt;='Personnel Details'!$I$35), IF('Personnel Details'!$K$35="", "", 'Personnel Details'!$K$35), IF('Personnel Details'!$F$35="", "", 'Personnel Details'!$F$35))))</f>
        <v/>
      </c>
      <c r="MJ212" s="79" t="str">
        <f>IF(MH$9="", "", IF(AND(NOT('Personnel Details'!$N$35=""), $B212&gt;='Personnel Details'!$N$35), 'Personnel Details'!$Q$35, IF(AND(NOT('Personnel Details'!$I$35=""), $B212&gt;='Personnel Details'!$I$35), 'Personnel Details'!$L$35, 'Personnel Details'!$G$35)))</f>
        <v/>
      </c>
      <c r="MK212" s="59" t="str">
        <f t="shared" si="579"/>
        <v/>
      </c>
      <c r="ML212" s="53"/>
      <c r="MN212" s="78" t="str">
        <f>IF(MN$9="", "", IF(AND(NOT('Personnel Details'!$N$36=""), $B212&gt;='Personnel Details'!$N$36), 'Personnel Details'!$O$36, IF(AND(NOT('Personnel Details'!$I$36=""), $B212&gt;='Personnel Details'!$I$36), 'Personnel Details'!$J$36, 'Personnel Details'!$E$36)))</f>
        <v/>
      </c>
      <c r="MO212" s="59" t="str">
        <f>IF(MN$9="", "", IF(AND(NOT('Personnel Details'!$N$36=""), $B212&gt;='Personnel Details'!$N$36), IF('Personnel Details'!$P$36="","", 'Personnel Details'!$P$36), IF(AND(NOT('Personnel Details'!$I$36=""), $B212&gt;='Personnel Details'!$I$36), IF('Personnel Details'!$K$36="", "", 'Personnel Details'!$K$36), IF('Personnel Details'!$F$36="", "", 'Personnel Details'!$F$36))))</f>
        <v/>
      </c>
      <c r="MP212" s="79" t="str">
        <f>IF(MN$9="", "", IF(AND(NOT('Personnel Details'!$N$36=""), $B212&gt;='Personnel Details'!$N$36), 'Personnel Details'!$Q$36, IF(AND(NOT('Personnel Details'!$I$36=""), $B212&gt;='Personnel Details'!$I$36), 'Personnel Details'!$L$36, 'Personnel Details'!$G$36)))</f>
        <v/>
      </c>
      <c r="MQ212" s="59" t="str">
        <f t="shared" si="580"/>
        <v/>
      </c>
      <c r="MR212" s="53"/>
      <c r="MT212" s="78" t="str">
        <f>IF(MT$9="", "", IF(AND(NOT('Personnel Details'!$N$37=""), $B212&gt;='Personnel Details'!$N$37), 'Personnel Details'!$O$37, IF(AND(NOT('Personnel Details'!$I$37=""), $B212&gt;='Personnel Details'!$I$37), 'Personnel Details'!$J$37, 'Personnel Details'!$E$37)))</f>
        <v/>
      </c>
      <c r="MU212" s="59" t="str">
        <f>IF(MT$9="", "", IF(AND(NOT('Personnel Details'!$N$37=""), $B212&gt;='Personnel Details'!$N$37), IF('Personnel Details'!$P$37="","", 'Personnel Details'!$P$37), IF(AND(NOT('Personnel Details'!$I$37=""), $B212&gt;='Personnel Details'!$I$37), IF('Personnel Details'!$K$37="", "", 'Personnel Details'!$K$37), IF('Personnel Details'!$F$37="", "", 'Personnel Details'!$F$37))))</f>
        <v/>
      </c>
      <c r="MV212" s="79" t="str">
        <f>IF(MT$9="", "", IF(AND(NOT('Personnel Details'!$N$37=""), $B212&gt;='Personnel Details'!$N$37), 'Personnel Details'!$Q$37, IF(AND(NOT('Personnel Details'!$I$37=""), $B212&gt;='Personnel Details'!$I$37), 'Personnel Details'!$L$37, 'Personnel Details'!$G$37)))</f>
        <v/>
      </c>
      <c r="MW212" s="59" t="str">
        <f t="shared" si="581"/>
        <v/>
      </c>
      <c r="MX212" s="53"/>
      <c r="MZ212" s="78" t="str">
        <f>IF(MZ$9="", "", IF(AND(NOT('Personnel Details'!$N$38=""), $B212&gt;='Personnel Details'!$N$38), 'Personnel Details'!$O$38, IF(AND(NOT('Personnel Details'!$I$38=""), $B212&gt;='Personnel Details'!$I$38), 'Personnel Details'!$J$38, 'Personnel Details'!$E$38)))</f>
        <v/>
      </c>
      <c r="NA212" s="59" t="str">
        <f>IF(MZ$9="", "", IF(AND(NOT('Personnel Details'!$N$38=""), $B212&gt;='Personnel Details'!$N$38), IF('Personnel Details'!$P$38="","", 'Personnel Details'!$P$38), IF(AND(NOT('Personnel Details'!$I$38=""), $B212&gt;='Personnel Details'!$I$38), IF('Personnel Details'!$K$38="", "", 'Personnel Details'!$K$38), IF('Personnel Details'!$F$38="", "", 'Personnel Details'!$F$38))))</f>
        <v/>
      </c>
      <c r="NB212" s="79" t="str">
        <f>IF(MZ$9="", "", IF(AND(NOT('Personnel Details'!$N$38=""), $B212&gt;='Personnel Details'!$N$38), 'Personnel Details'!$Q$38, IF(AND(NOT('Personnel Details'!$I$38=""), $B212&gt;='Personnel Details'!$I$38), 'Personnel Details'!$L$38, 'Personnel Details'!$G$38)))</f>
        <v/>
      </c>
      <c r="NC212" s="59" t="str">
        <f t="shared" si="582"/>
        <v/>
      </c>
      <c r="ND212" s="53"/>
      <c r="NF212" s="78" t="str">
        <f>IF(NF$9="", "", IF(AND(NOT('Personnel Details'!$N$39=""), $B212&gt;='Personnel Details'!$N$39), 'Personnel Details'!$O$39, IF(AND(NOT('Personnel Details'!$I$39=""), $B212&gt;='Personnel Details'!$I$39), 'Personnel Details'!$J$39, 'Personnel Details'!$E$39)))</f>
        <v/>
      </c>
      <c r="NG212" s="59" t="str">
        <f>IF(NF$9="", "", IF(AND(NOT('Personnel Details'!$N$39=""), $B212&gt;='Personnel Details'!$N$39), IF('Personnel Details'!$P$39="","", 'Personnel Details'!$P$39), IF(AND(NOT('Personnel Details'!$I$39=""), $B212&gt;='Personnel Details'!$I$39), IF('Personnel Details'!$K$39="", "", 'Personnel Details'!$K$39), IF('Personnel Details'!$F$39="", "", 'Personnel Details'!$F$39))))</f>
        <v/>
      </c>
      <c r="NH212" s="79" t="str">
        <f>IF(NF$9="", "", IF(AND(NOT('Personnel Details'!$N$39=""), $B212&gt;='Personnel Details'!$N$39), 'Personnel Details'!$Q$39, IF(AND(NOT('Personnel Details'!$I$39=""), $B212&gt;='Personnel Details'!$I$39), 'Personnel Details'!$L$39, 'Personnel Details'!$G$39)))</f>
        <v/>
      </c>
      <c r="NI212" s="59" t="str">
        <f t="shared" si="583"/>
        <v/>
      </c>
      <c r="NJ212" s="53"/>
      <c r="NL212" s="78" t="str">
        <f>IF(NL$9="", "", IF(AND(NOT('Personnel Details'!$N$40=""), $B212&gt;='Personnel Details'!$N$40), 'Personnel Details'!$O$40, IF(AND(NOT('Personnel Details'!$I$40=""), $B212&gt;='Personnel Details'!$I$40), 'Personnel Details'!$J$40, 'Personnel Details'!$E$40)))</f>
        <v/>
      </c>
      <c r="NM212" s="59" t="str">
        <f>IF(NL$9="", "", IF(AND(NOT('Personnel Details'!$N$40=""), $B212&gt;='Personnel Details'!$N$40), IF('Personnel Details'!$P$40="","", 'Personnel Details'!$P$40), IF(AND(NOT('Personnel Details'!$I$40=""), $B212&gt;='Personnel Details'!$I$40), IF('Personnel Details'!$K$40="", "", 'Personnel Details'!$K$40), IF('Personnel Details'!$F$40="", "", 'Personnel Details'!$F$40))))</f>
        <v/>
      </c>
      <c r="NN212" s="79" t="str">
        <f>IF(NL$9="", "", IF(AND(NOT('Personnel Details'!$N$40=""), $B212&gt;='Personnel Details'!$N$40), 'Personnel Details'!$Q$40, IF(AND(NOT('Personnel Details'!$I$40=""), $B212&gt;='Personnel Details'!$I$40), 'Personnel Details'!$L$40, 'Personnel Details'!$G$40)))</f>
        <v/>
      </c>
      <c r="NO212" s="59" t="str">
        <f t="shared" si="584"/>
        <v/>
      </c>
      <c r="NP212" s="53"/>
    </row>
    <row r="213" spans="1:380" x14ac:dyDescent="0.25">
      <c r="A213" s="32"/>
      <c r="B213" s="113" t="str">
        <f>IFERROR(IF(B212+1&gt;'Personnel Details'!$U$5, "", B212+1), "")</f>
        <v/>
      </c>
      <c r="C213" s="32"/>
      <c r="D213" s="120"/>
      <c r="E213" s="13" t="str">
        <f t="shared" si="463"/>
        <v/>
      </c>
      <c r="F213" s="13" t="str">
        <f t="shared" si="494"/>
        <v/>
      </c>
      <c r="G213" s="56" t="str">
        <f t="shared" si="585"/>
        <v/>
      </c>
      <c r="H213" s="16" t="str">
        <f t="shared" si="495"/>
        <v/>
      </c>
      <c r="I213" s="32"/>
      <c r="J213" s="120"/>
      <c r="K213" s="62" t="str">
        <f t="shared" si="464"/>
        <v/>
      </c>
      <c r="L213" s="62" t="str">
        <f t="shared" si="496"/>
        <v/>
      </c>
      <c r="M213" s="65" t="str">
        <f t="shared" si="586"/>
        <v/>
      </c>
      <c r="N213" s="68" t="str">
        <f t="shared" si="497"/>
        <v/>
      </c>
      <c r="O213" s="32"/>
      <c r="P213" s="120"/>
      <c r="Q213" s="62" t="str">
        <f t="shared" si="465"/>
        <v/>
      </c>
      <c r="R213" s="62" t="str">
        <f t="shared" si="498"/>
        <v/>
      </c>
      <c r="S213" s="65" t="str">
        <f t="shared" si="587"/>
        <v/>
      </c>
      <c r="T213" s="68" t="str">
        <f t="shared" si="499"/>
        <v/>
      </c>
      <c r="U213" s="32"/>
      <c r="V213" s="120"/>
      <c r="W213" s="62" t="str">
        <f t="shared" si="466"/>
        <v/>
      </c>
      <c r="X213" s="62" t="str">
        <f t="shared" si="500"/>
        <v/>
      </c>
      <c r="Y213" s="65" t="str">
        <f t="shared" si="588"/>
        <v/>
      </c>
      <c r="Z213" s="68" t="str">
        <f t="shared" si="501"/>
        <v/>
      </c>
      <c r="AA213" s="32"/>
      <c r="AB213" s="120"/>
      <c r="AC213" s="62" t="str">
        <f t="shared" si="467"/>
        <v/>
      </c>
      <c r="AD213" s="62" t="str">
        <f t="shared" si="502"/>
        <v/>
      </c>
      <c r="AE213" s="65" t="str">
        <f t="shared" si="589"/>
        <v/>
      </c>
      <c r="AF213" s="68" t="str">
        <f t="shared" si="503"/>
        <v/>
      </c>
      <c r="AG213" s="32"/>
      <c r="AH213" s="120"/>
      <c r="AI213" s="62" t="str">
        <f t="shared" si="468"/>
        <v/>
      </c>
      <c r="AJ213" s="62" t="str">
        <f t="shared" si="504"/>
        <v/>
      </c>
      <c r="AK213" s="65" t="str">
        <f t="shared" si="590"/>
        <v/>
      </c>
      <c r="AL213" s="68" t="str">
        <f t="shared" si="505"/>
        <v/>
      </c>
      <c r="AM213" s="32"/>
      <c r="AN213" s="120"/>
      <c r="AO213" s="62" t="str">
        <f t="shared" si="469"/>
        <v/>
      </c>
      <c r="AP213" s="62" t="str">
        <f t="shared" si="506"/>
        <v/>
      </c>
      <c r="AQ213" s="65" t="str">
        <f t="shared" si="591"/>
        <v/>
      </c>
      <c r="AR213" s="68" t="str">
        <f t="shared" si="507"/>
        <v/>
      </c>
      <c r="AS213" s="32"/>
      <c r="AT213" s="120"/>
      <c r="AU213" s="62" t="str">
        <f t="shared" si="470"/>
        <v/>
      </c>
      <c r="AV213" s="62" t="str">
        <f t="shared" si="508"/>
        <v/>
      </c>
      <c r="AW213" s="65" t="str">
        <f t="shared" si="592"/>
        <v/>
      </c>
      <c r="AX213" s="68" t="str">
        <f t="shared" si="509"/>
        <v/>
      </c>
      <c r="AY213" s="32"/>
      <c r="AZ213" s="120"/>
      <c r="BA213" s="62" t="str">
        <f t="shared" si="471"/>
        <v/>
      </c>
      <c r="BB213" s="62" t="str">
        <f t="shared" si="510"/>
        <v/>
      </c>
      <c r="BC213" s="65" t="str">
        <f t="shared" si="593"/>
        <v/>
      </c>
      <c r="BD213" s="68" t="str">
        <f t="shared" si="511"/>
        <v/>
      </c>
      <c r="BE213" s="32"/>
      <c r="BF213" s="120"/>
      <c r="BG213" s="62" t="str">
        <f t="shared" si="472"/>
        <v/>
      </c>
      <c r="BH213" s="62" t="str">
        <f t="shared" si="512"/>
        <v/>
      </c>
      <c r="BI213" s="65" t="str">
        <f t="shared" si="594"/>
        <v/>
      </c>
      <c r="BJ213" s="68" t="str">
        <f t="shared" si="513"/>
        <v/>
      </c>
      <c r="BK213" s="32"/>
      <c r="BL213" s="120"/>
      <c r="BM213" s="62" t="str">
        <f t="shared" si="473"/>
        <v/>
      </c>
      <c r="BN213" s="62" t="str">
        <f t="shared" si="514"/>
        <v/>
      </c>
      <c r="BO213" s="65" t="str">
        <f t="shared" si="595"/>
        <v/>
      </c>
      <c r="BP213" s="68" t="str">
        <f t="shared" si="515"/>
        <v/>
      </c>
      <c r="BQ213" s="32"/>
      <c r="BR213" s="120"/>
      <c r="BS213" s="62" t="str">
        <f t="shared" si="474"/>
        <v/>
      </c>
      <c r="BT213" s="62" t="str">
        <f t="shared" si="516"/>
        <v/>
      </c>
      <c r="BU213" s="65" t="str">
        <f t="shared" si="596"/>
        <v/>
      </c>
      <c r="BV213" s="68" t="str">
        <f t="shared" si="517"/>
        <v/>
      </c>
      <c r="BW213" s="32"/>
      <c r="BX213" s="120"/>
      <c r="BY213" s="62" t="str">
        <f t="shared" si="475"/>
        <v/>
      </c>
      <c r="BZ213" s="62" t="str">
        <f t="shared" si="518"/>
        <v/>
      </c>
      <c r="CA213" s="65" t="str">
        <f t="shared" si="597"/>
        <v/>
      </c>
      <c r="CB213" s="68" t="str">
        <f t="shared" si="519"/>
        <v/>
      </c>
      <c r="CC213" s="32"/>
      <c r="CD213" s="120"/>
      <c r="CE213" s="62" t="str">
        <f t="shared" si="476"/>
        <v/>
      </c>
      <c r="CF213" s="62" t="str">
        <f t="shared" si="520"/>
        <v/>
      </c>
      <c r="CG213" s="65" t="str">
        <f t="shared" si="598"/>
        <v/>
      </c>
      <c r="CH213" s="68" t="str">
        <f t="shared" si="521"/>
        <v/>
      </c>
      <c r="CI213" s="32"/>
      <c r="CJ213" s="120"/>
      <c r="CK213" s="62" t="str">
        <f t="shared" si="477"/>
        <v/>
      </c>
      <c r="CL213" s="62" t="str">
        <f t="shared" si="522"/>
        <v/>
      </c>
      <c r="CM213" s="65" t="str">
        <f t="shared" si="599"/>
        <v/>
      </c>
      <c r="CN213" s="68" t="str">
        <f t="shared" si="523"/>
        <v/>
      </c>
      <c r="CO213" s="32"/>
      <c r="CP213" s="120"/>
      <c r="CQ213" s="62" t="str">
        <f t="shared" si="478"/>
        <v/>
      </c>
      <c r="CR213" s="62" t="str">
        <f t="shared" si="524"/>
        <v/>
      </c>
      <c r="CS213" s="65" t="str">
        <f t="shared" si="600"/>
        <v/>
      </c>
      <c r="CT213" s="68" t="str">
        <f t="shared" si="525"/>
        <v/>
      </c>
      <c r="CU213" s="32"/>
      <c r="CV213" s="120"/>
      <c r="CW213" s="62" t="str">
        <f t="shared" si="479"/>
        <v/>
      </c>
      <c r="CX213" s="62" t="str">
        <f t="shared" si="526"/>
        <v/>
      </c>
      <c r="CY213" s="65" t="str">
        <f t="shared" si="601"/>
        <v/>
      </c>
      <c r="CZ213" s="68" t="str">
        <f t="shared" si="527"/>
        <v/>
      </c>
      <c r="DA213" s="32"/>
      <c r="DB213" s="120"/>
      <c r="DC213" s="62" t="str">
        <f t="shared" si="480"/>
        <v/>
      </c>
      <c r="DD213" s="62" t="str">
        <f t="shared" si="528"/>
        <v/>
      </c>
      <c r="DE213" s="65" t="str">
        <f t="shared" si="602"/>
        <v/>
      </c>
      <c r="DF213" s="68" t="str">
        <f t="shared" si="529"/>
        <v/>
      </c>
      <c r="DG213" s="32"/>
      <c r="DH213" s="120"/>
      <c r="DI213" s="62" t="str">
        <f t="shared" si="481"/>
        <v/>
      </c>
      <c r="DJ213" s="62" t="str">
        <f t="shared" si="530"/>
        <v/>
      </c>
      <c r="DK213" s="65" t="str">
        <f t="shared" si="603"/>
        <v/>
      </c>
      <c r="DL213" s="68" t="str">
        <f t="shared" si="531"/>
        <v/>
      </c>
      <c r="DM213" s="32"/>
      <c r="DN213" s="120"/>
      <c r="DO213" s="62" t="str">
        <f t="shared" si="482"/>
        <v/>
      </c>
      <c r="DP213" s="62" t="str">
        <f t="shared" si="532"/>
        <v/>
      </c>
      <c r="DQ213" s="65" t="str">
        <f t="shared" si="604"/>
        <v/>
      </c>
      <c r="DR213" s="68" t="str">
        <f t="shared" si="533"/>
        <v/>
      </c>
      <c r="DS213" s="32"/>
      <c r="DT213" s="120"/>
      <c r="DU213" s="62" t="str">
        <f t="shared" si="483"/>
        <v/>
      </c>
      <c r="DV213" s="62" t="str">
        <f t="shared" si="534"/>
        <v/>
      </c>
      <c r="DW213" s="65" t="str">
        <f t="shared" si="605"/>
        <v/>
      </c>
      <c r="DX213" s="68" t="str">
        <f t="shared" si="535"/>
        <v/>
      </c>
      <c r="DY213" s="32"/>
      <c r="DZ213" s="120"/>
      <c r="EA213" s="62" t="str">
        <f t="shared" si="484"/>
        <v/>
      </c>
      <c r="EB213" s="62" t="str">
        <f t="shared" si="536"/>
        <v/>
      </c>
      <c r="EC213" s="65" t="str">
        <f t="shared" si="606"/>
        <v/>
      </c>
      <c r="ED213" s="68" t="str">
        <f t="shared" si="537"/>
        <v/>
      </c>
      <c r="EE213" s="32"/>
      <c r="EF213" s="120"/>
      <c r="EG213" s="62" t="str">
        <f t="shared" si="485"/>
        <v/>
      </c>
      <c r="EH213" s="62" t="str">
        <f t="shared" si="538"/>
        <v/>
      </c>
      <c r="EI213" s="65" t="str">
        <f t="shared" si="607"/>
        <v/>
      </c>
      <c r="EJ213" s="68" t="str">
        <f t="shared" si="539"/>
        <v/>
      </c>
      <c r="EK213" s="32"/>
      <c r="EL213" s="120"/>
      <c r="EM213" s="62" t="str">
        <f t="shared" si="486"/>
        <v/>
      </c>
      <c r="EN213" s="62" t="str">
        <f t="shared" si="540"/>
        <v/>
      </c>
      <c r="EO213" s="65" t="str">
        <f t="shared" si="608"/>
        <v/>
      </c>
      <c r="EP213" s="68" t="str">
        <f t="shared" si="541"/>
        <v/>
      </c>
      <c r="EQ213" s="32"/>
      <c r="ER213" s="120"/>
      <c r="ES213" s="62" t="str">
        <f t="shared" si="487"/>
        <v/>
      </c>
      <c r="ET213" s="62" t="str">
        <f t="shared" si="542"/>
        <v/>
      </c>
      <c r="EU213" s="65" t="str">
        <f t="shared" si="609"/>
        <v/>
      </c>
      <c r="EV213" s="68" t="str">
        <f t="shared" si="543"/>
        <v/>
      </c>
      <c r="EW213" s="32"/>
      <c r="EX213" s="120"/>
      <c r="EY213" s="62" t="str">
        <f t="shared" si="488"/>
        <v/>
      </c>
      <c r="EZ213" s="62" t="str">
        <f t="shared" si="544"/>
        <v/>
      </c>
      <c r="FA213" s="65" t="str">
        <f t="shared" si="610"/>
        <v/>
      </c>
      <c r="FB213" s="68" t="str">
        <f t="shared" si="545"/>
        <v/>
      </c>
      <c r="FC213" s="32"/>
      <c r="FD213" s="120"/>
      <c r="FE213" s="62" t="str">
        <f t="shared" si="489"/>
        <v/>
      </c>
      <c r="FF213" s="62" t="str">
        <f t="shared" si="546"/>
        <v/>
      </c>
      <c r="FG213" s="65" t="str">
        <f t="shared" si="611"/>
        <v/>
      </c>
      <c r="FH213" s="68" t="str">
        <f t="shared" si="547"/>
        <v/>
      </c>
      <c r="FI213" s="32"/>
      <c r="FJ213" s="120"/>
      <c r="FK213" s="62" t="str">
        <f t="shared" si="490"/>
        <v/>
      </c>
      <c r="FL213" s="62" t="str">
        <f t="shared" si="548"/>
        <v/>
      </c>
      <c r="FM213" s="65" t="str">
        <f t="shared" si="612"/>
        <v/>
      </c>
      <c r="FN213" s="68" t="str">
        <f t="shared" si="549"/>
        <v/>
      </c>
      <c r="FO213" s="32"/>
      <c r="FP213" s="120"/>
      <c r="FQ213" s="62" t="str">
        <f t="shared" si="491"/>
        <v/>
      </c>
      <c r="FR213" s="62" t="str">
        <f t="shared" si="550"/>
        <v/>
      </c>
      <c r="FS213" s="65" t="str">
        <f t="shared" si="613"/>
        <v/>
      </c>
      <c r="FT213" s="68" t="str">
        <f t="shared" si="551"/>
        <v/>
      </c>
      <c r="FU213" s="32"/>
      <c r="FV213" s="120"/>
      <c r="FW213" s="62" t="str">
        <f t="shared" si="492"/>
        <v/>
      </c>
      <c r="FX213" s="62" t="str">
        <f t="shared" si="552"/>
        <v/>
      </c>
      <c r="FY213" s="65" t="str">
        <f t="shared" si="614"/>
        <v/>
      </c>
      <c r="FZ213" s="68" t="str">
        <f t="shared" si="553"/>
        <v/>
      </c>
      <c r="GA213" s="32"/>
      <c r="GC213" s="7" t="str">
        <f t="shared" si="554"/>
        <v/>
      </c>
      <c r="GD213" s="7" t="str">
        <f t="shared" ca="1" si="493"/>
        <v/>
      </c>
      <c r="GT213" s="71" t="str">
        <f>IF(GT$9="", "", IF(AND(NOT('Personnel Details'!$N$11=""), $B213&gt;='Personnel Details'!$N$11), 'Personnel Details'!$O$11, IF(AND(NOT('Personnel Details'!$I$11=""), $B213&gt;='Personnel Details'!$I$11), 'Personnel Details'!$J$11, 'Personnel Details'!$E$11)))</f>
        <v/>
      </c>
      <c r="GU213" s="59" t="str">
        <f>IF(GT$9="", "", IF(AND(NOT('Personnel Details'!$N$11=""), $B213&gt;='Personnel Details'!$N$11), IF('Personnel Details'!$P$11="","", 'Personnel Details'!$P$11), IF(AND(NOT('Personnel Details'!$I$11=""), $B213&gt;='Personnel Details'!$I$11), IF('Personnel Details'!$K$11="", "", 'Personnel Details'!$K$11), IF('Personnel Details'!$F$11="", "", 'Personnel Details'!$F$11))))</f>
        <v/>
      </c>
      <c r="GV213" s="74" t="str">
        <f>IF(GT$9="", "", IF(AND(NOT('Personnel Details'!$N$11=""), $B213&gt;='Personnel Details'!$N$11), 'Personnel Details'!$Q$11, IF(AND(NOT('Personnel Details'!$I$11=""), $B213&gt;='Personnel Details'!$I$11), 'Personnel Details'!$L$11, 'Personnel Details'!$G$11)))</f>
        <v/>
      </c>
      <c r="GW213" s="59" t="str">
        <f t="shared" si="555"/>
        <v/>
      </c>
      <c r="GX213" s="53"/>
      <c r="GZ213" s="78" t="str">
        <f>IF(GZ$9="", "", IF(AND(NOT('Personnel Details'!$N$12=""), $B213&gt;='Personnel Details'!$N$12), 'Personnel Details'!$O$12, IF(AND(NOT('Personnel Details'!$I$12=""), $B213&gt;='Personnel Details'!$I$12), 'Personnel Details'!$J$12, 'Personnel Details'!$E$12)))</f>
        <v/>
      </c>
      <c r="HA213" s="59" t="str">
        <f>IF(GZ$9="", "", IF(AND(NOT('Personnel Details'!$N$12=""), $B213&gt;='Personnel Details'!$N$12), IF('Personnel Details'!$P$12="","", 'Personnel Details'!$P$12), IF(AND(NOT('Personnel Details'!$I$12=""), $B213&gt;='Personnel Details'!$I$12), IF('Personnel Details'!$K$12="", "", 'Personnel Details'!$K$12), IF('Personnel Details'!$F$12="", "", 'Personnel Details'!$F$12))))</f>
        <v/>
      </c>
      <c r="HB213" s="79" t="str">
        <f>IF(GZ$9="", "", IF(AND(NOT('Personnel Details'!$N$12=""), $B213&gt;='Personnel Details'!$N$12), 'Personnel Details'!$Q$12, IF(AND(NOT('Personnel Details'!$I$12=""), $B213&gt;='Personnel Details'!$I$12), 'Personnel Details'!$L$12, 'Personnel Details'!$G$12)))</f>
        <v/>
      </c>
      <c r="HC213" s="59" t="str">
        <f t="shared" si="556"/>
        <v/>
      </c>
      <c r="HD213" s="53"/>
      <c r="HF213" s="78" t="str">
        <f>IF(HF$9="", "", IF(AND(NOT('Personnel Details'!$N$13=""), $B213&gt;='Personnel Details'!$N$13), 'Personnel Details'!$O$13, IF(AND(NOT('Personnel Details'!$I$13=""), $B213&gt;='Personnel Details'!$I$13), 'Personnel Details'!$J$13, 'Personnel Details'!$E$13)))</f>
        <v/>
      </c>
      <c r="HG213" s="59" t="str">
        <f>IF(HF$9="", "", IF(AND(NOT('Personnel Details'!$N$13=""), $B213&gt;='Personnel Details'!$N$13), IF('Personnel Details'!$P$13="","", 'Personnel Details'!$P$13), IF(AND(NOT('Personnel Details'!$I$13=""), $B213&gt;='Personnel Details'!$I$13), IF('Personnel Details'!$K$13="", "", 'Personnel Details'!$K$13), IF('Personnel Details'!$F$13="", "", 'Personnel Details'!$F$13))))</f>
        <v/>
      </c>
      <c r="HH213" s="79" t="str">
        <f>IF(HF$9="", "", IF(AND(NOT('Personnel Details'!$N$13=""), $B213&gt;='Personnel Details'!$N$13), 'Personnel Details'!$Q$13, IF(AND(NOT('Personnel Details'!$I$13=""), $B213&gt;='Personnel Details'!$I$13), 'Personnel Details'!$L$13, 'Personnel Details'!$G$13)))</f>
        <v/>
      </c>
      <c r="HI213" s="59" t="str">
        <f t="shared" si="557"/>
        <v/>
      </c>
      <c r="HJ213" s="53"/>
      <c r="HL213" s="78" t="str">
        <f>IF(HL$9="", "", IF(AND(NOT('Personnel Details'!$N$14=""), $B213&gt;='Personnel Details'!$N$14), 'Personnel Details'!$O$14, IF(AND(NOT('Personnel Details'!$I$14=""), $B213&gt;='Personnel Details'!$I$14), 'Personnel Details'!$J$14, 'Personnel Details'!$E$14)))</f>
        <v/>
      </c>
      <c r="HM213" s="59" t="str">
        <f>IF(HL$9="", "", IF(AND(NOT('Personnel Details'!$N$14=""), $B213&gt;='Personnel Details'!$N$14), IF('Personnel Details'!$P$14="","", 'Personnel Details'!$P$14), IF(AND(NOT('Personnel Details'!$I$14=""), $B213&gt;='Personnel Details'!$I$14), IF('Personnel Details'!$K$14="", "", 'Personnel Details'!$K$14), IF('Personnel Details'!$F$14="", "", 'Personnel Details'!$F$14))))</f>
        <v/>
      </c>
      <c r="HN213" s="79" t="str">
        <f>IF(HL$9="", "", IF(AND(NOT('Personnel Details'!$N$14=""), $B213&gt;='Personnel Details'!$N$14), 'Personnel Details'!$Q$14, IF(AND(NOT('Personnel Details'!$I$14=""), $B213&gt;='Personnel Details'!$I$14), 'Personnel Details'!$L$14, 'Personnel Details'!$G$14)))</f>
        <v/>
      </c>
      <c r="HO213" s="59" t="str">
        <f t="shared" si="558"/>
        <v/>
      </c>
      <c r="HP213" s="53"/>
      <c r="HR213" s="78" t="str">
        <f>IF(HR$9="", "", IF(AND(NOT('Personnel Details'!$N$15=""), $B213&gt;='Personnel Details'!$N$15), 'Personnel Details'!$O$15, IF(AND(NOT('Personnel Details'!$I$15=""), $B213&gt;='Personnel Details'!$I$15), 'Personnel Details'!$J$15, 'Personnel Details'!$E$15)))</f>
        <v/>
      </c>
      <c r="HS213" s="59" t="str">
        <f>IF(HR$9="", "", IF(AND(NOT('Personnel Details'!$N$15=""), $B213&gt;='Personnel Details'!$N$15), IF('Personnel Details'!$P$15="","", 'Personnel Details'!$P$15), IF(AND(NOT('Personnel Details'!$I$15=""), $B213&gt;='Personnel Details'!$I$15), IF('Personnel Details'!$K$15="", "", 'Personnel Details'!$K$15), IF('Personnel Details'!$F$15="", "", 'Personnel Details'!$F$15))))</f>
        <v/>
      </c>
      <c r="HT213" s="79" t="str">
        <f>IF(HR$9="", "", IF(AND(NOT('Personnel Details'!$N$15=""), $B213&gt;='Personnel Details'!$N$15), 'Personnel Details'!$Q$15, IF(AND(NOT('Personnel Details'!$I$15=""), $B213&gt;='Personnel Details'!$I$15), 'Personnel Details'!$L$15, 'Personnel Details'!$G$15)))</f>
        <v/>
      </c>
      <c r="HU213" s="59" t="str">
        <f t="shared" si="559"/>
        <v/>
      </c>
      <c r="HV213" s="53"/>
      <c r="HX213" s="78" t="str">
        <f>IF(HX$9="", "", IF(AND(NOT('Personnel Details'!$N$16=""), $B213&gt;='Personnel Details'!$N$16), 'Personnel Details'!$O$16, IF(AND(NOT('Personnel Details'!$I$16=""), $B213&gt;='Personnel Details'!$I$16), 'Personnel Details'!$J$16, 'Personnel Details'!$E$16)))</f>
        <v/>
      </c>
      <c r="HY213" s="59" t="str">
        <f>IF(HX$9="", "", IF(AND(NOT('Personnel Details'!$N$16=""), $B213&gt;='Personnel Details'!$N$16), IF('Personnel Details'!$P$16="","", 'Personnel Details'!$P$16), IF(AND(NOT('Personnel Details'!$I$16=""), $B213&gt;='Personnel Details'!$I$16), IF('Personnel Details'!$K$16="", "", 'Personnel Details'!$K$16), IF('Personnel Details'!$F$16="", "", 'Personnel Details'!$F$16))))</f>
        <v/>
      </c>
      <c r="HZ213" s="79" t="str">
        <f>IF(HX$9="", "", IF(AND(NOT('Personnel Details'!$N$16=""), $B213&gt;='Personnel Details'!$N$16), 'Personnel Details'!$Q$16, IF(AND(NOT('Personnel Details'!$I$16=""), $B213&gt;='Personnel Details'!$I$16), 'Personnel Details'!$L$16, 'Personnel Details'!$G$16)))</f>
        <v/>
      </c>
      <c r="IA213" s="59" t="str">
        <f t="shared" si="560"/>
        <v/>
      </c>
      <c r="IB213" s="53"/>
      <c r="ID213" s="78" t="str">
        <f>IF(ID$9="", "", IF(AND(NOT('Personnel Details'!$N$17=""), $B213&gt;='Personnel Details'!$N$17), 'Personnel Details'!$O$17, IF(AND(NOT('Personnel Details'!$I$17=""), $B213&gt;='Personnel Details'!$I$17), 'Personnel Details'!$J$17, 'Personnel Details'!$E$17)))</f>
        <v/>
      </c>
      <c r="IE213" s="59" t="str">
        <f>IF(ID$9="", "", IF(AND(NOT('Personnel Details'!$N$17=""), $B213&gt;='Personnel Details'!$N$17), IF('Personnel Details'!$P$17="","", 'Personnel Details'!$P$17), IF(AND(NOT('Personnel Details'!$I$17=""), $B213&gt;='Personnel Details'!$I$17), IF('Personnel Details'!$K$17="", "", 'Personnel Details'!$K$17), IF('Personnel Details'!$F$17="", "", 'Personnel Details'!$F$17))))</f>
        <v/>
      </c>
      <c r="IF213" s="79" t="str">
        <f>IF(ID$9="", "", IF(AND(NOT('Personnel Details'!$N$17=""), $B213&gt;='Personnel Details'!$N$17), 'Personnel Details'!$Q$17, IF(AND(NOT('Personnel Details'!$I$17=""), $B213&gt;='Personnel Details'!$I$17), 'Personnel Details'!$L$17, 'Personnel Details'!$G$17)))</f>
        <v/>
      </c>
      <c r="IG213" s="59" t="str">
        <f t="shared" si="561"/>
        <v/>
      </c>
      <c r="IH213" s="53"/>
      <c r="IJ213" s="78" t="str">
        <f>IF(IJ$9="", "", IF(AND(NOT('Personnel Details'!$N$18=""), $B213&gt;='Personnel Details'!$N$18), 'Personnel Details'!$O$18, IF(AND(NOT('Personnel Details'!$I$18=""), $B213&gt;='Personnel Details'!$I$18), 'Personnel Details'!$J$18, 'Personnel Details'!$E$18)))</f>
        <v/>
      </c>
      <c r="IK213" s="59" t="str">
        <f>IF(IJ$9="", "", IF(AND(NOT('Personnel Details'!$N$18=""), $B213&gt;='Personnel Details'!$N$18), IF('Personnel Details'!$P$18="","", 'Personnel Details'!$P$18), IF(AND(NOT('Personnel Details'!$I$18=""), $B213&gt;='Personnel Details'!$I$18), IF('Personnel Details'!$K$18="", "", 'Personnel Details'!$K$18), IF('Personnel Details'!$F$18="", "", 'Personnel Details'!$F$18))))</f>
        <v/>
      </c>
      <c r="IL213" s="79" t="str">
        <f>IF(IJ$9="", "", IF(AND(NOT('Personnel Details'!$N$18=""), $B213&gt;='Personnel Details'!$N$18), 'Personnel Details'!$Q$18, IF(AND(NOT('Personnel Details'!$I$18=""), $B213&gt;='Personnel Details'!$I$18), 'Personnel Details'!$L$18, 'Personnel Details'!$G$18)))</f>
        <v/>
      </c>
      <c r="IM213" s="59" t="str">
        <f t="shared" si="562"/>
        <v/>
      </c>
      <c r="IN213" s="53"/>
      <c r="IP213" s="78" t="str">
        <f>IF(IP$9="", "", IF(AND(NOT('Personnel Details'!$N$19=""), $B213&gt;='Personnel Details'!$N$19), 'Personnel Details'!$O$19, IF(AND(NOT('Personnel Details'!$I$19=""), $B213&gt;='Personnel Details'!$I$19), 'Personnel Details'!$J$19, 'Personnel Details'!$E$19)))</f>
        <v/>
      </c>
      <c r="IQ213" s="59" t="str">
        <f>IF(IP$9="", "", IF(AND(NOT('Personnel Details'!$N$19=""), $B213&gt;='Personnel Details'!$N$19), IF('Personnel Details'!$P$19="","", 'Personnel Details'!$P$19), IF(AND(NOT('Personnel Details'!$I$19=""), $B213&gt;='Personnel Details'!$I$19), IF('Personnel Details'!$K$19="", "", 'Personnel Details'!$K$19), IF('Personnel Details'!$F$19="", "", 'Personnel Details'!$F$19))))</f>
        <v/>
      </c>
      <c r="IR213" s="79" t="str">
        <f>IF(IP$9="", "", IF(AND(NOT('Personnel Details'!$N$19=""), $B213&gt;='Personnel Details'!$N$19), 'Personnel Details'!$Q$19, IF(AND(NOT('Personnel Details'!$I$19=""), $B213&gt;='Personnel Details'!$I$19), 'Personnel Details'!$L$19, 'Personnel Details'!$G$19)))</f>
        <v/>
      </c>
      <c r="IS213" s="59" t="str">
        <f t="shared" si="563"/>
        <v/>
      </c>
      <c r="IT213" s="53"/>
      <c r="IV213" s="78" t="str">
        <f>IF(IV$9="", "", IF(AND(NOT('Personnel Details'!$N$20=""), $B213&gt;='Personnel Details'!$N$20), 'Personnel Details'!$O$20, IF(AND(NOT('Personnel Details'!$I$20=""), $B213&gt;='Personnel Details'!$I$20), 'Personnel Details'!$J$20, 'Personnel Details'!$E$20)))</f>
        <v/>
      </c>
      <c r="IW213" s="59" t="str">
        <f>IF(IV$9="", "", IF(AND(NOT('Personnel Details'!$N$20=""), $B213&gt;='Personnel Details'!$N$20), IF('Personnel Details'!$P$20="","", 'Personnel Details'!$P$20), IF(AND(NOT('Personnel Details'!$I$20=""), $B213&gt;='Personnel Details'!$I$20), IF('Personnel Details'!$K$20="", "", 'Personnel Details'!$K$20), IF('Personnel Details'!$F$20="", "", 'Personnel Details'!$F$20))))</f>
        <v/>
      </c>
      <c r="IX213" s="79" t="str">
        <f>IF(IV$9="", "", IF(AND(NOT('Personnel Details'!$N$20=""), $B213&gt;='Personnel Details'!$N$20), 'Personnel Details'!$Q$20, IF(AND(NOT('Personnel Details'!$I$20=""), $B213&gt;='Personnel Details'!$I$20), 'Personnel Details'!$L$20, 'Personnel Details'!$G$20)))</f>
        <v/>
      </c>
      <c r="IY213" s="59" t="str">
        <f t="shared" si="564"/>
        <v/>
      </c>
      <c r="IZ213" s="53"/>
      <c r="JB213" s="78" t="str">
        <f>IF(JB$9="", "", IF(AND(NOT('Personnel Details'!$N$21=""), $B213&gt;='Personnel Details'!$N$21), 'Personnel Details'!$O$21, IF(AND(NOT('Personnel Details'!$I$21=""), $B213&gt;='Personnel Details'!$I$21), 'Personnel Details'!$J$21, 'Personnel Details'!$E$21)))</f>
        <v/>
      </c>
      <c r="JC213" s="59" t="str">
        <f>IF(JB$9="", "", IF(AND(NOT('Personnel Details'!$N$21=""), $B213&gt;='Personnel Details'!$N$21), IF('Personnel Details'!$P$21="","", 'Personnel Details'!$P$21), IF(AND(NOT('Personnel Details'!$I$21=""), $B213&gt;='Personnel Details'!$I$21), IF('Personnel Details'!$K$21="", "", 'Personnel Details'!$K$21), IF('Personnel Details'!$F$21="", "", 'Personnel Details'!$F$21))))</f>
        <v/>
      </c>
      <c r="JD213" s="79" t="str">
        <f>IF(JB$9="", "", IF(AND(NOT('Personnel Details'!$N$21=""), $B213&gt;='Personnel Details'!$N$21), 'Personnel Details'!$Q$21, IF(AND(NOT('Personnel Details'!$I$21=""), $B213&gt;='Personnel Details'!$I$21), 'Personnel Details'!$L$21, 'Personnel Details'!$G$21)))</f>
        <v/>
      </c>
      <c r="JE213" s="59" t="str">
        <f t="shared" si="565"/>
        <v/>
      </c>
      <c r="JF213" s="53"/>
      <c r="JH213" s="78" t="str">
        <f>IF(JH$9="", "", IF(AND(NOT('Personnel Details'!$N$22=""), $B213&gt;='Personnel Details'!$N$22), 'Personnel Details'!$O$22, IF(AND(NOT('Personnel Details'!$I$22=""), $B213&gt;='Personnel Details'!$I$22), 'Personnel Details'!$J$22, 'Personnel Details'!$E$22)))</f>
        <v/>
      </c>
      <c r="JI213" s="59" t="str">
        <f>IF(JH$9="", "", IF(AND(NOT('Personnel Details'!$N$22=""), $B213&gt;='Personnel Details'!$N$22), IF('Personnel Details'!$P$22="","", 'Personnel Details'!$P$22), IF(AND(NOT('Personnel Details'!$I$22=""), $B213&gt;='Personnel Details'!$I$22), IF('Personnel Details'!$K$22="", "", 'Personnel Details'!$K$22), IF('Personnel Details'!$F$22="", "", 'Personnel Details'!$F$22))))</f>
        <v/>
      </c>
      <c r="JJ213" s="79" t="str">
        <f>IF(JH$9="", "", IF(AND(NOT('Personnel Details'!$N$22=""), $B213&gt;='Personnel Details'!$N$22), 'Personnel Details'!$Q$22, IF(AND(NOT('Personnel Details'!$I$22=""), $B213&gt;='Personnel Details'!$I$22), 'Personnel Details'!$L$22, 'Personnel Details'!$G$22)))</f>
        <v/>
      </c>
      <c r="JK213" s="59" t="str">
        <f t="shared" si="566"/>
        <v/>
      </c>
      <c r="JL213" s="53"/>
      <c r="JN213" s="78" t="str">
        <f>IF(JN$9="", "", IF(AND(NOT('Personnel Details'!$N$23=""), $B213&gt;='Personnel Details'!$N$23), 'Personnel Details'!$O$23, IF(AND(NOT('Personnel Details'!$I$23=""), $B213&gt;='Personnel Details'!$I$23), 'Personnel Details'!$J$23, 'Personnel Details'!$E$23)))</f>
        <v/>
      </c>
      <c r="JO213" s="59" t="str">
        <f>IF(JN$9="", "", IF(AND(NOT('Personnel Details'!$N$23=""), $B213&gt;='Personnel Details'!$N$23), IF('Personnel Details'!$P$23="","", 'Personnel Details'!$P$23), IF(AND(NOT('Personnel Details'!$I$23=""), $B213&gt;='Personnel Details'!$I$23), IF('Personnel Details'!$K$23="", "", 'Personnel Details'!$K$23), IF('Personnel Details'!$F$23="", "", 'Personnel Details'!$F$23))))</f>
        <v/>
      </c>
      <c r="JP213" s="79" t="str">
        <f>IF(JN$9="", "", IF(AND(NOT('Personnel Details'!$N$23=""), $B213&gt;='Personnel Details'!$N$23), 'Personnel Details'!$Q$23, IF(AND(NOT('Personnel Details'!$I$23=""), $B213&gt;='Personnel Details'!$I$23), 'Personnel Details'!$L$23, 'Personnel Details'!$G$23)))</f>
        <v/>
      </c>
      <c r="JQ213" s="59" t="str">
        <f t="shared" si="567"/>
        <v/>
      </c>
      <c r="JR213" s="53"/>
      <c r="JT213" s="78" t="str">
        <f>IF(JT$9="", "", IF(AND(NOT('Personnel Details'!$N$24=""), $B213&gt;='Personnel Details'!$N$24), 'Personnel Details'!$O$24, IF(AND(NOT('Personnel Details'!$I$24=""), $B213&gt;='Personnel Details'!$I$24), 'Personnel Details'!$J$24, 'Personnel Details'!$E$24)))</f>
        <v/>
      </c>
      <c r="JU213" s="59" t="str">
        <f>IF(JT$9="", "", IF(AND(NOT('Personnel Details'!$N$24=""), $B213&gt;='Personnel Details'!$N$24), IF('Personnel Details'!$P$24="","", 'Personnel Details'!$P$24), IF(AND(NOT('Personnel Details'!$I$24=""), $B213&gt;='Personnel Details'!$I$24), IF('Personnel Details'!$K$24="", "", 'Personnel Details'!$K$24), IF('Personnel Details'!$F$24="", "", 'Personnel Details'!$F$24))))</f>
        <v/>
      </c>
      <c r="JV213" s="79" t="str">
        <f>IF(JT$9="", "", IF(AND(NOT('Personnel Details'!$N$24=""), $B213&gt;='Personnel Details'!$N$24), 'Personnel Details'!$Q$24, IF(AND(NOT('Personnel Details'!$I$24=""), $B213&gt;='Personnel Details'!$I$24), 'Personnel Details'!$L$24, 'Personnel Details'!$G$24)))</f>
        <v/>
      </c>
      <c r="JW213" s="59" t="str">
        <f t="shared" si="568"/>
        <v/>
      </c>
      <c r="JX213" s="53"/>
      <c r="JZ213" s="78" t="str">
        <f>IF(JZ$9="", "", IF(AND(NOT('Personnel Details'!$N$25=""), $B213&gt;='Personnel Details'!$N$25), 'Personnel Details'!$O$25, IF(AND(NOT('Personnel Details'!$I$25=""), $B213&gt;='Personnel Details'!$I$25), 'Personnel Details'!$J$25, 'Personnel Details'!$E$25)))</f>
        <v/>
      </c>
      <c r="KA213" s="59" t="str">
        <f>IF(JZ$9="", "", IF(AND(NOT('Personnel Details'!$N$25=""), $B213&gt;='Personnel Details'!$N$25), IF('Personnel Details'!$P$25="","", 'Personnel Details'!$P$25), IF(AND(NOT('Personnel Details'!$I$25=""), $B213&gt;='Personnel Details'!$I$25), IF('Personnel Details'!$K$25="", "", 'Personnel Details'!$K$25), IF('Personnel Details'!$F$25="", "", 'Personnel Details'!$F$25))))</f>
        <v/>
      </c>
      <c r="KB213" s="79" t="str">
        <f>IF(JZ$9="", "", IF(AND(NOT('Personnel Details'!$N$25=""), $B213&gt;='Personnel Details'!$N$25), 'Personnel Details'!$Q$25, IF(AND(NOT('Personnel Details'!$I$25=""), $B213&gt;='Personnel Details'!$I$25), 'Personnel Details'!$L$25, 'Personnel Details'!$G$25)))</f>
        <v/>
      </c>
      <c r="KC213" s="59" t="str">
        <f t="shared" si="569"/>
        <v/>
      </c>
      <c r="KD213" s="53"/>
      <c r="KF213" s="78" t="str">
        <f>IF(KF$9="", "", IF(AND(NOT('Personnel Details'!$N$26=""), $B213&gt;='Personnel Details'!$N$26), 'Personnel Details'!$O$26, IF(AND(NOT('Personnel Details'!$I$26=""), $B213&gt;='Personnel Details'!$I$26), 'Personnel Details'!$J$26, 'Personnel Details'!$E$26)))</f>
        <v/>
      </c>
      <c r="KG213" s="59" t="str">
        <f>IF(KF$9="", "", IF(AND(NOT('Personnel Details'!$N$26=""), $B213&gt;='Personnel Details'!$N$26), IF('Personnel Details'!$P$26="","", 'Personnel Details'!$P$26), IF(AND(NOT('Personnel Details'!$I$26=""), $B213&gt;='Personnel Details'!$I$26), IF('Personnel Details'!$K$26="", "", 'Personnel Details'!$K$26), IF('Personnel Details'!$F$26="", "", 'Personnel Details'!$F$26))))</f>
        <v/>
      </c>
      <c r="KH213" s="79" t="str">
        <f>IF(KF$9="", "", IF(AND(NOT('Personnel Details'!$N$26=""), $B213&gt;='Personnel Details'!$N$26), 'Personnel Details'!$Q$26, IF(AND(NOT('Personnel Details'!$I$26=""), $B213&gt;='Personnel Details'!$I$26), 'Personnel Details'!$L$26, 'Personnel Details'!$G$26)))</f>
        <v/>
      </c>
      <c r="KI213" s="59" t="str">
        <f t="shared" si="570"/>
        <v/>
      </c>
      <c r="KJ213" s="53"/>
      <c r="KL213" s="78" t="str">
        <f>IF(KL$9="", "", IF(AND(NOT('Personnel Details'!$N$27=""), $B213&gt;='Personnel Details'!$N$27), 'Personnel Details'!$O$27, IF(AND(NOT('Personnel Details'!$I$27=""), $B213&gt;='Personnel Details'!$I$27), 'Personnel Details'!$J$27, 'Personnel Details'!$E$27)))</f>
        <v/>
      </c>
      <c r="KM213" s="59" t="str">
        <f>IF(KL$9="", "", IF(AND(NOT('Personnel Details'!$N$27=""), $B213&gt;='Personnel Details'!$N$27), IF('Personnel Details'!$P$27="","", 'Personnel Details'!$P$27), IF(AND(NOT('Personnel Details'!$I$27=""), $B213&gt;='Personnel Details'!$I$27), IF('Personnel Details'!$K$27="", "", 'Personnel Details'!$K$27), IF('Personnel Details'!$F$27="", "", 'Personnel Details'!$F$27))))</f>
        <v/>
      </c>
      <c r="KN213" s="79" t="str">
        <f>IF(KL$9="", "", IF(AND(NOT('Personnel Details'!$N$27=""), $B213&gt;='Personnel Details'!$N$27), 'Personnel Details'!$Q$27, IF(AND(NOT('Personnel Details'!$I$27=""), $B213&gt;='Personnel Details'!$I$27), 'Personnel Details'!$L$27, 'Personnel Details'!$G$27)))</f>
        <v/>
      </c>
      <c r="KO213" s="59" t="str">
        <f t="shared" si="571"/>
        <v/>
      </c>
      <c r="KP213" s="53"/>
      <c r="KR213" s="78" t="str">
        <f>IF(KR$9="", "", IF(AND(NOT('Personnel Details'!$N$28=""), $B213&gt;='Personnel Details'!$N$28), 'Personnel Details'!$O$28, IF(AND(NOT('Personnel Details'!$I$28=""), $B213&gt;='Personnel Details'!$I$28), 'Personnel Details'!$J$28, 'Personnel Details'!$E$28)))</f>
        <v/>
      </c>
      <c r="KS213" s="59" t="str">
        <f>IF(KR$9="", "", IF(AND(NOT('Personnel Details'!$N$28=""), $B213&gt;='Personnel Details'!$N$28), IF('Personnel Details'!$P$28="","", 'Personnel Details'!$P$28), IF(AND(NOT('Personnel Details'!$I$28=""), $B213&gt;='Personnel Details'!$I$28), IF('Personnel Details'!$K$28="", "", 'Personnel Details'!$K$28), IF('Personnel Details'!$F$28="", "", 'Personnel Details'!$F$28))))</f>
        <v/>
      </c>
      <c r="KT213" s="79" t="str">
        <f>IF(KR$9="", "", IF(AND(NOT('Personnel Details'!$N$28=""), $B213&gt;='Personnel Details'!$N$28), 'Personnel Details'!$Q$28, IF(AND(NOT('Personnel Details'!$I$28=""), $B213&gt;='Personnel Details'!$I$28), 'Personnel Details'!$L$28, 'Personnel Details'!$G$28)))</f>
        <v/>
      </c>
      <c r="KU213" s="59" t="str">
        <f t="shared" si="572"/>
        <v/>
      </c>
      <c r="KV213" s="53"/>
      <c r="KX213" s="78" t="str">
        <f>IF(KX$9="", "", IF(AND(NOT('Personnel Details'!$N$29=""), $B213&gt;='Personnel Details'!$N$29), 'Personnel Details'!$O$29, IF(AND(NOT('Personnel Details'!$I$29=""), $B213&gt;='Personnel Details'!$I$29), 'Personnel Details'!$J$29, 'Personnel Details'!$E$29)))</f>
        <v/>
      </c>
      <c r="KY213" s="59" t="str">
        <f>IF(KX$9="", "", IF(AND(NOT('Personnel Details'!$N$29=""), $B213&gt;='Personnel Details'!$N$29), IF('Personnel Details'!$P$29="","", 'Personnel Details'!$P$29), IF(AND(NOT('Personnel Details'!$I$29=""), $B213&gt;='Personnel Details'!$I$29), IF('Personnel Details'!$K$29="", "", 'Personnel Details'!$K$29), IF('Personnel Details'!$F$29="", "", 'Personnel Details'!$F$29))))</f>
        <v/>
      </c>
      <c r="KZ213" s="79" t="str">
        <f>IF(KX$9="", "", IF(AND(NOT('Personnel Details'!$N$29=""), $B213&gt;='Personnel Details'!$N$29), 'Personnel Details'!$Q$29, IF(AND(NOT('Personnel Details'!$I$29=""), $B213&gt;='Personnel Details'!$I$29), 'Personnel Details'!$L$29, 'Personnel Details'!$G$29)))</f>
        <v/>
      </c>
      <c r="LA213" s="59" t="str">
        <f t="shared" si="573"/>
        <v/>
      </c>
      <c r="LB213" s="53"/>
      <c r="LD213" s="78" t="str">
        <f>IF(LD$9="", "", IF(AND(NOT('Personnel Details'!$N$30=""), $B213&gt;='Personnel Details'!$N$30), 'Personnel Details'!$O$30, IF(AND(NOT('Personnel Details'!$I$30=""), $B213&gt;='Personnel Details'!$I$30), 'Personnel Details'!$J$30, 'Personnel Details'!$E$30)))</f>
        <v/>
      </c>
      <c r="LE213" s="59" t="str">
        <f>IF(LD$9="", "", IF(AND(NOT('Personnel Details'!$N$30=""), $B213&gt;='Personnel Details'!$N$30), IF('Personnel Details'!$P$30="","", 'Personnel Details'!$P$30), IF(AND(NOT('Personnel Details'!$I$30=""), $B213&gt;='Personnel Details'!$I$30), IF('Personnel Details'!$K$30="", "", 'Personnel Details'!$K$30), IF('Personnel Details'!$F$30="", "", 'Personnel Details'!$F$30))))</f>
        <v/>
      </c>
      <c r="LF213" s="79" t="str">
        <f>IF(LD$9="", "", IF(AND(NOT('Personnel Details'!$N$30=""), $B213&gt;='Personnel Details'!$N$30), 'Personnel Details'!$Q$30, IF(AND(NOT('Personnel Details'!$I$30=""), $B213&gt;='Personnel Details'!$I$30), 'Personnel Details'!$L$30, 'Personnel Details'!$G$30)))</f>
        <v/>
      </c>
      <c r="LG213" s="59" t="str">
        <f t="shared" si="574"/>
        <v/>
      </c>
      <c r="LH213" s="53"/>
      <c r="LJ213" s="78" t="str">
        <f>IF(LJ$9="", "", IF(AND(NOT('Personnel Details'!$N$31=""), $B213&gt;='Personnel Details'!$N$31), 'Personnel Details'!$O$31, IF(AND(NOT('Personnel Details'!$I$31=""), $B213&gt;='Personnel Details'!$I$31), 'Personnel Details'!$J$31, 'Personnel Details'!$E$31)))</f>
        <v/>
      </c>
      <c r="LK213" s="59" t="str">
        <f>IF(LJ$9="", "", IF(AND(NOT('Personnel Details'!$N$31=""), $B213&gt;='Personnel Details'!$N$31), IF('Personnel Details'!$P$31="","", 'Personnel Details'!$P$31), IF(AND(NOT('Personnel Details'!$I$31=""), $B213&gt;='Personnel Details'!$I$31), IF('Personnel Details'!$K$31="", "", 'Personnel Details'!$K$31), IF('Personnel Details'!$F$31="", "", 'Personnel Details'!$F$31))))</f>
        <v/>
      </c>
      <c r="LL213" s="79" t="str">
        <f>IF(LJ$9="", "", IF(AND(NOT('Personnel Details'!$N$31=""), $B213&gt;='Personnel Details'!$N$31), 'Personnel Details'!$Q$31, IF(AND(NOT('Personnel Details'!$I$31=""), $B213&gt;='Personnel Details'!$I$31), 'Personnel Details'!$L$31, 'Personnel Details'!$G$31)))</f>
        <v/>
      </c>
      <c r="LM213" s="59" t="str">
        <f t="shared" si="575"/>
        <v/>
      </c>
      <c r="LN213" s="53"/>
      <c r="LP213" s="78" t="str">
        <f>IF(LP$9="", "", IF(AND(NOT('Personnel Details'!$N$32=""), $B213&gt;='Personnel Details'!$N$32), 'Personnel Details'!$O$32, IF(AND(NOT('Personnel Details'!$I$32=""), $B213&gt;='Personnel Details'!$I$32), 'Personnel Details'!$J$32, 'Personnel Details'!$E$32)))</f>
        <v/>
      </c>
      <c r="LQ213" s="59" t="str">
        <f>IF(LP$9="", "", IF(AND(NOT('Personnel Details'!$N$32=""), $B213&gt;='Personnel Details'!$N$32), IF('Personnel Details'!$P$32="","", 'Personnel Details'!$P$32), IF(AND(NOT('Personnel Details'!$I$32=""), $B213&gt;='Personnel Details'!$I$32), IF('Personnel Details'!$K$32="", "", 'Personnel Details'!$K$32), IF('Personnel Details'!$F$32="", "", 'Personnel Details'!$F$32))))</f>
        <v/>
      </c>
      <c r="LR213" s="79" t="str">
        <f>IF(LP$9="", "", IF(AND(NOT('Personnel Details'!$N$32=""), $B213&gt;='Personnel Details'!$N$32), 'Personnel Details'!$Q$32, IF(AND(NOT('Personnel Details'!$I$32=""), $B213&gt;='Personnel Details'!$I$32), 'Personnel Details'!$L$32, 'Personnel Details'!$G$32)))</f>
        <v/>
      </c>
      <c r="LS213" s="59" t="str">
        <f t="shared" si="576"/>
        <v/>
      </c>
      <c r="LT213" s="53"/>
      <c r="LV213" s="78" t="str">
        <f>IF(LV$9="", "", IF(AND(NOT('Personnel Details'!$N$33=""), $B213&gt;='Personnel Details'!$N$33), 'Personnel Details'!$O$33, IF(AND(NOT('Personnel Details'!$I$33=""), $B213&gt;='Personnel Details'!$I$33), 'Personnel Details'!$J$33, 'Personnel Details'!$E$33)))</f>
        <v/>
      </c>
      <c r="LW213" s="59" t="str">
        <f>IF(LV$9="", "", IF(AND(NOT('Personnel Details'!$N$33=""), $B213&gt;='Personnel Details'!$N$33), IF('Personnel Details'!$P$33="","", 'Personnel Details'!$P$33), IF(AND(NOT('Personnel Details'!$I$33=""), $B213&gt;='Personnel Details'!$I$33), IF('Personnel Details'!$K$33="", "", 'Personnel Details'!$K$33), IF('Personnel Details'!$F$33="", "", 'Personnel Details'!$F$33))))</f>
        <v/>
      </c>
      <c r="LX213" s="79" t="str">
        <f>IF(LV$9="", "", IF(AND(NOT('Personnel Details'!$N$33=""), $B213&gt;='Personnel Details'!$N$33), 'Personnel Details'!$Q$33, IF(AND(NOT('Personnel Details'!$I$33=""), $B213&gt;='Personnel Details'!$I$33), 'Personnel Details'!$L$33, 'Personnel Details'!$G$33)))</f>
        <v/>
      </c>
      <c r="LY213" s="59" t="str">
        <f t="shared" si="577"/>
        <v/>
      </c>
      <c r="LZ213" s="53"/>
      <c r="MB213" s="78" t="str">
        <f>IF(MB$9="", "", IF(AND(NOT('Personnel Details'!$N$34=""), $B213&gt;='Personnel Details'!$N$34), 'Personnel Details'!$O$34, IF(AND(NOT('Personnel Details'!$I$34=""), $B213&gt;='Personnel Details'!$I$34), 'Personnel Details'!$J$34, 'Personnel Details'!$E$34)))</f>
        <v/>
      </c>
      <c r="MC213" s="59" t="str">
        <f>IF(MB$9="", "", IF(AND(NOT('Personnel Details'!$N$34=""), $B213&gt;='Personnel Details'!$N$34), IF('Personnel Details'!$P$34="","", 'Personnel Details'!$P$34), IF(AND(NOT('Personnel Details'!$I$34=""), $B213&gt;='Personnel Details'!$I$34), IF('Personnel Details'!$K$34="", "", 'Personnel Details'!$K$34), IF('Personnel Details'!$F$34="", "", 'Personnel Details'!$F$34))))</f>
        <v/>
      </c>
      <c r="MD213" s="79" t="str">
        <f>IF(MB$9="", "", IF(AND(NOT('Personnel Details'!$N$34=""), $B213&gt;='Personnel Details'!$N$34), 'Personnel Details'!$Q$34, IF(AND(NOT('Personnel Details'!$I$34=""), $B213&gt;='Personnel Details'!$I$34), 'Personnel Details'!$L$34, 'Personnel Details'!$G$34)))</f>
        <v/>
      </c>
      <c r="ME213" s="59" t="str">
        <f t="shared" si="578"/>
        <v/>
      </c>
      <c r="MF213" s="53"/>
      <c r="MH213" s="78" t="str">
        <f>IF(MH$9="", "", IF(AND(NOT('Personnel Details'!$N$35=""), $B213&gt;='Personnel Details'!$N$35), 'Personnel Details'!$O$35, IF(AND(NOT('Personnel Details'!$I$35=""), $B213&gt;='Personnel Details'!$I$35), 'Personnel Details'!$J$35, 'Personnel Details'!$E$35)))</f>
        <v/>
      </c>
      <c r="MI213" s="59" t="str">
        <f>IF(MH$9="", "", IF(AND(NOT('Personnel Details'!$N$35=""), $B213&gt;='Personnel Details'!$N$35), IF('Personnel Details'!$P$35="","", 'Personnel Details'!$P$35), IF(AND(NOT('Personnel Details'!$I$35=""), $B213&gt;='Personnel Details'!$I$35), IF('Personnel Details'!$K$35="", "", 'Personnel Details'!$K$35), IF('Personnel Details'!$F$35="", "", 'Personnel Details'!$F$35))))</f>
        <v/>
      </c>
      <c r="MJ213" s="79" t="str">
        <f>IF(MH$9="", "", IF(AND(NOT('Personnel Details'!$N$35=""), $B213&gt;='Personnel Details'!$N$35), 'Personnel Details'!$Q$35, IF(AND(NOT('Personnel Details'!$I$35=""), $B213&gt;='Personnel Details'!$I$35), 'Personnel Details'!$L$35, 'Personnel Details'!$G$35)))</f>
        <v/>
      </c>
      <c r="MK213" s="59" t="str">
        <f t="shared" si="579"/>
        <v/>
      </c>
      <c r="ML213" s="53"/>
      <c r="MN213" s="78" t="str">
        <f>IF(MN$9="", "", IF(AND(NOT('Personnel Details'!$N$36=""), $B213&gt;='Personnel Details'!$N$36), 'Personnel Details'!$O$36, IF(AND(NOT('Personnel Details'!$I$36=""), $B213&gt;='Personnel Details'!$I$36), 'Personnel Details'!$J$36, 'Personnel Details'!$E$36)))</f>
        <v/>
      </c>
      <c r="MO213" s="59" t="str">
        <f>IF(MN$9="", "", IF(AND(NOT('Personnel Details'!$N$36=""), $B213&gt;='Personnel Details'!$N$36), IF('Personnel Details'!$P$36="","", 'Personnel Details'!$P$36), IF(AND(NOT('Personnel Details'!$I$36=""), $B213&gt;='Personnel Details'!$I$36), IF('Personnel Details'!$K$36="", "", 'Personnel Details'!$K$36), IF('Personnel Details'!$F$36="", "", 'Personnel Details'!$F$36))))</f>
        <v/>
      </c>
      <c r="MP213" s="79" t="str">
        <f>IF(MN$9="", "", IF(AND(NOT('Personnel Details'!$N$36=""), $B213&gt;='Personnel Details'!$N$36), 'Personnel Details'!$Q$36, IF(AND(NOT('Personnel Details'!$I$36=""), $B213&gt;='Personnel Details'!$I$36), 'Personnel Details'!$L$36, 'Personnel Details'!$G$36)))</f>
        <v/>
      </c>
      <c r="MQ213" s="59" t="str">
        <f t="shared" si="580"/>
        <v/>
      </c>
      <c r="MR213" s="53"/>
      <c r="MT213" s="78" t="str">
        <f>IF(MT$9="", "", IF(AND(NOT('Personnel Details'!$N$37=""), $B213&gt;='Personnel Details'!$N$37), 'Personnel Details'!$O$37, IF(AND(NOT('Personnel Details'!$I$37=""), $B213&gt;='Personnel Details'!$I$37), 'Personnel Details'!$J$37, 'Personnel Details'!$E$37)))</f>
        <v/>
      </c>
      <c r="MU213" s="59" t="str">
        <f>IF(MT$9="", "", IF(AND(NOT('Personnel Details'!$N$37=""), $B213&gt;='Personnel Details'!$N$37), IF('Personnel Details'!$P$37="","", 'Personnel Details'!$P$37), IF(AND(NOT('Personnel Details'!$I$37=""), $B213&gt;='Personnel Details'!$I$37), IF('Personnel Details'!$K$37="", "", 'Personnel Details'!$K$37), IF('Personnel Details'!$F$37="", "", 'Personnel Details'!$F$37))))</f>
        <v/>
      </c>
      <c r="MV213" s="79" t="str">
        <f>IF(MT$9="", "", IF(AND(NOT('Personnel Details'!$N$37=""), $B213&gt;='Personnel Details'!$N$37), 'Personnel Details'!$Q$37, IF(AND(NOT('Personnel Details'!$I$37=""), $B213&gt;='Personnel Details'!$I$37), 'Personnel Details'!$L$37, 'Personnel Details'!$G$37)))</f>
        <v/>
      </c>
      <c r="MW213" s="59" t="str">
        <f t="shared" si="581"/>
        <v/>
      </c>
      <c r="MX213" s="53"/>
      <c r="MZ213" s="78" t="str">
        <f>IF(MZ$9="", "", IF(AND(NOT('Personnel Details'!$N$38=""), $B213&gt;='Personnel Details'!$N$38), 'Personnel Details'!$O$38, IF(AND(NOT('Personnel Details'!$I$38=""), $B213&gt;='Personnel Details'!$I$38), 'Personnel Details'!$J$38, 'Personnel Details'!$E$38)))</f>
        <v/>
      </c>
      <c r="NA213" s="59" t="str">
        <f>IF(MZ$9="", "", IF(AND(NOT('Personnel Details'!$N$38=""), $B213&gt;='Personnel Details'!$N$38), IF('Personnel Details'!$P$38="","", 'Personnel Details'!$P$38), IF(AND(NOT('Personnel Details'!$I$38=""), $B213&gt;='Personnel Details'!$I$38), IF('Personnel Details'!$K$38="", "", 'Personnel Details'!$K$38), IF('Personnel Details'!$F$38="", "", 'Personnel Details'!$F$38))))</f>
        <v/>
      </c>
      <c r="NB213" s="79" t="str">
        <f>IF(MZ$9="", "", IF(AND(NOT('Personnel Details'!$N$38=""), $B213&gt;='Personnel Details'!$N$38), 'Personnel Details'!$Q$38, IF(AND(NOT('Personnel Details'!$I$38=""), $B213&gt;='Personnel Details'!$I$38), 'Personnel Details'!$L$38, 'Personnel Details'!$G$38)))</f>
        <v/>
      </c>
      <c r="NC213" s="59" t="str">
        <f t="shared" si="582"/>
        <v/>
      </c>
      <c r="ND213" s="53"/>
      <c r="NF213" s="78" t="str">
        <f>IF(NF$9="", "", IF(AND(NOT('Personnel Details'!$N$39=""), $B213&gt;='Personnel Details'!$N$39), 'Personnel Details'!$O$39, IF(AND(NOT('Personnel Details'!$I$39=""), $B213&gt;='Personnel Details'!$I$39), 'Personnel Details'!$J$39, 'Personnel Details'!$E$39)))</f>
        <v/>
      </c>
      <c r="NG213" s="59" t="str">
        <f>IF(NF$9="", "", IF(AND(NOT('Personnel Details'!$N$39=""), $B213&gt;='Personnel Details'!$N$39), IF('Personnel Details'!$P$39="","", 'Personnel Details'!$P$39), IF(AND(NOT('Personnel Details'!$I$39=""), $B213&gt;='Personnel Details'!$I$39), IF('Personnel Details'!$K$39="", "", 'Personnel Details'!$K$39), IF('Personnel Details'!$F$39="", "", 'Personnel Details'!$F$39))))</f>
        <v/>
      </c>
      <c r="NH213" s="79" t="str">
        <f>IF(NF$9="", "", IF(AND(NOT('Personnel Details'!$N$39=""), $B213&gt;='Personnel Details'!$N$39), 'Personnel Details'!$Q$39, IF(AND(NOT('Personnel Details'!$I$39=""), $B213&gt;='Personnel Details'!$I$39), 'Personnel Details'!$L$39, 'Personnel Details'!$G$39)))</f>
        <v/>
      </c>
      <c r="NI213" s="59" t="str">
        <f t="shared" si="583"/>
        <v/>
      </c>
      <c r="NJ213" s="53"/>
      <c r="NL213" s="78" t="str">
        <f>IF(NL$9="", "", IF(AND(NOT('Personnel Details'!$N$40=""), $B213&gt;='Personnel Details'!$N$40), 'Personnel Details'!$O$40, IF(AND(NOT('Personnel Details'!$I$40=""), $B213&gt;='Personnel Details'!$I$40), 'Personnel Details'!$J$40, 'Personnel Details'!$E$40)))</f>
        <v/>
      </c>
      <c r="NM213" s="59" t="str">
        <f>IF(NL$9="", "", IF(AND(NOT('Personnel Details'!$N$40=""), $B213&gt;='Personnel Details'!$N$40), IF('Personnel Details'!$P$40="","", 'Personnel Details'!$P$40), IF(AND(NOT('Personnel Details'!$I$40=""), $B213&gt;='Personnel Details'!$I$40), IF('Personnel Details'!$K$40="", "", 'Personnel Details'!$K$40), IF('Personnel Details'!$F$40="", "", 'Personnel Details'!$F$40))))</f>
        <v/>
      </c>
      <c r="NN213" s="79" t="str">
        <f>IF(NL$9="", "", IF(AND(NOT('Personnel Details'!$N$40=""), $B213&gt;='Personnel Details'!$N$40), 'Personnel Details'!$Q$40, IF(AND(NOT('Personnel Details'!$I$40=""), $B213&gt;='Personnel Details'!$I$40), 'Personnel Details'!$L$40, 'Personnel Details'!$G$40)))</f>
        <v/>
      </c>
      <c r="NO213" s="59" t="str">
        <f t="shared" si="584"/>
        <v/>
      </c>
      <c r="NP213" s="53"/>
    </row>
    <row r="214" spans="1:380" x14ac:dyDescent="0.25">
      <c r="A214" s="32"/>
      <c r="B214" s="113" t="str">
        <f>IFERROR(IF(B213+1&gt;'Personnel Details'!$U$5, "", B213+1), "")</f>
        <v/>
      </c>
      <c r="C214" s="32"/>
      <c r="D214" s="120"/>
      <c r="E214" s="13" t="str">
        <f t="shared" si="463"/>
        <v/>
      </c>
      <c r="F214" s="13" t="str">
        <f t="shared" si="494"/>
        <v/>
      </c>
      <c r="G214" s="56" t="str">
        <f t="shared" si="585"/>
        <v/>
      </c>
      <c r="H214" s="16" t="str">
        <f t="shared" si="495"/>
        <v/>
      </c>
      <c r="I214" s="32"/>
      <c r="J214" s="120"/>
      <c r="K214" s="62" t="str">
        <f t="shared" si="464"/>
        <v/>
      </c>
      <c r="L214" s="62" t="str">
        <f t="shared" si="496"/>
        <v/>
      </c>
      <c r="M214" s="65" t="str">
        <f t="shared" si="586"/>
        <v/>
      </c>
      <c r="N214" s="68" t="str">
        <f t="shared" si="497"/>
        <v/>
      </c>
      <c r="O214" s="32"/>
      <c r="P214" s="120"/>
      <c r="Q214" s="62" t="str">
        <f t="shared" si="465"/>
        <v/>
      </c>
      <c r="R214" s="62" t="str">
        <f t="shared" si="498"/>
        <v/>
      </c>
      <c r="S214" s="65" t="str">
        <f t="shared" si="587"/>
        <v/>
      </c>
      <c r="T214" s="68" t="str">
        <f t="shared" si="499"/>
        <v/>
      </c>
      <c r="U214" s="32"/>
      <c r="V214" s="120"/>
      <c r="W214" s="62" t="str">
        <f t="shared" si="466"/>
        <v/>
      </c>
      <c r="X214" s="62" t="str">
        <f t="shared" si="500"/>
        <v/>
      </c>
      <c r="Y214" s="65" t="str">
        <f t="shared" si="588"/>
        <v/>
      </c>
      <c r="Z214" s="68" t="str">
        <f t="shared" si="501"/>
        <v/>
      </c>
      <c r="AA214" s="32"/>
      <c r="AB214" s="120"/>
      <c r="AC214" s="62" t="str">
        <f t="shared" si="467"/>
        <v/>
      </c>
      <c r="AD214" s="62" t="str">
        <f t="shared" si="502"/>
        <v/>
      </c>
      <c r="AE214" s="65" t="str">
        <f t="shared" si="589"/>
        <v/>
      </c>
      <c r="AF214" s="68" t="str">
        <f t="shared" si="503"/>
        <v/>
      </c>
      <c r="AG214" s="32"/>
      <c r="AH214" s="120"/>
      <c r="AI214" s="62" t="str">
        <f t="shared" si="468"/>
        <v/>
      </c>
      <c r="AJ214" s="62" t="str">
        <f t="shared" si="504"/>
        <v/>
      </c>
      <c r="AK214" s="65" t="str">
        <f t="shared" si="590"/>
        <v/>
      </c>
      <c r="AL214" s="68" t="str">
        <f t="shared" si="505"/>
        <v/>
      </c>
      <c r="AM214" s="32"/>
      <c r="AN214" s="120"/>
      <c r="AO214" s="62" t="str">
        <f t="shared" si="469"/>
        <v/>
      </c>
      <c r="AP214" s="62" t="str">
        <f t="shared" si="506"/>
        <v/>
      </c>
      <c r="AQ214" s="65" t="str">
        <f t="shared" si="591"/>
        <v/>
      </c>
      <c r="AR214" s="68" t="str">
        <f t="shared" si="507"/>
        <v/>
      </c>
      <c r="AS214" s="32"/>
      <c r="AT214" s="120"/>
      <c r="AU214" s="62" t="str">
        <f t="shared" si="470"/>
        <v/>
      </c>
      <c r="AV214" s="62" t="str">
        <f t="shared" si="508"/>
        <v/>
      </c>
      <c r="AW214" s="65" t="str">
        <f t="shared" si="592"/>
        <v/>
      </c>
      <c r="AX214" s="68" t="str">
        <f t="shared" si="509"/>
        <v/>
      </c>
      <c r="AY214" s="32"/>
      <c r="AZ214" s="120"/>
      <c r="BA214" s="62" t="str">
        <f t="shared" si="471"/>
        <v/>
      </c>
      <c r="BB214" s="62" t="str">
        <f t="shared" si="510"/>
        <v/>
      </c>
      <c r="BC214" s="65" t="str">
        <f t="shared" si="593"/>
        <v/>
      </c>
      <c r="BD214" s="68" t="str">
        <f t="shared" si="511"/>
        <v/>
      </c>
      <c r="BE214" s="32"/>
      <c r="BF214" s="120"/>
      <c r="BG214" s="62" t="str">
        <f t="shared" si="472"/>
        <v/>
      </c>
      <c r="BH214" s="62" t="str">
        <f t="shared" si="512"/>
        <v/>
      </c>
      <c r="BI214" s="65" t="str">
        <f t="shared" si="594"/>
        <v/>
      </c>
      <c r="BJ214" s="68" t="str">
        <f t="shared" si="513"/>
        <v/>
      </c>
      <c r="BK214" s="32"/>
      <c r="BL214" s="120"/>
      <c r="BM214" s="62" t="str">
        <f t="shared" si="473"/>
        <v/>
      </c>
      <c r="BN214" s="62" t="str">
        <f t="shared" si="514"/>
        <v/>
      </c>
      <c r="BO214" s="65" t="str">
        <f t="shared" si="595"/>
        <v/>
      </c>
      <c r="BP214" s="68" t="str">
        <f t="shared" si="515"/>
        <v/>
      </c>
      <c r="BQ214" s="32"/>
      <c r="BR214" s="120"/>
      <c r="BS214" s="62" t="str">
        <f t="shared" si="474"/>
        <v/>
      </c>
      <c r="BT214" s="62" t="str">
        <f t="shared" si="516"/>
        <v/>
      </c>
      <c r="BU214" s="65" t="str">
        <f t="shared" si="596"/>
        <v/>
      </c>
      <c r="BV214" s="68" t="str">
        <f t="shared" si="517"/>
        <v/>
      </c>
      <c r="BW214" s="32"/>
      <c r="BX214" s="120"/>
      <c r="BY214" s="62" t="str">
        <f t="shared" si="475"/>
        <v/>
      </c>
      <c r="BZ214" s="62" t="str">
        <f t="shared" si="518"/>
        <v/>
      </c>
      <c r="CA214" s="65" t="str">
        <f t="shared" si="597"/>
        <v/>
      </c>
      <c r="CB214" s="68" t="str">
        <f t="shared" si="519"/>
        <v/>
      </c>
      <c r="CC214" s="32"/>
      <c r="CD214" s="120"/>
      <c r="CE214" s="62" t="str">
        <f t="shared" si="476"/>
        <v/>
      </c>
      <c r="CF214" s="62" t="str">
        <f t="shared" si="520"/>
        <v/>
      </c>
      <c r="CG214" s="65" t="str">
        <f t="shared" si="598"/>
        <v/>
      </c>
      <c r="CH214" s="68" t="str">
        <f t="shared" si="521"/>
        <v/>
      </c>
      <c r="CI214" s="32"/>
      <c r="CJ214" s="120"/>
      <c r="CK214" s="62" t="str">
        <f t="shared" si="477"/>
        <v/>
      </c>
      <c r="CL214" s="62" t="str">
        <f t="shared" si="522"/>
        <v/>
      </c>
      <c r="CM214" s="65" t="str">
        <f t="shared" si="599"/>
        <v/>
      </c>
      <c r="CN214" s="68" t="str">
        <f t="shared" si="523"/>
        <v/>
      </c>
      <c r="CO214" s="32"/>
      <c r="CP214" s="120"/>
      <c r="CQ214" s="62" t="str">
        <f t="shared" si="478"/>
        <v/>
      </c>
      <c r="CR214" s="62" t="str">
        <f t="shared" si="524"/>
        <v/>
      </c>
      <c r="CS214" s="65" t="str">
        <f t="shared" si="600"/>
        <v/>
      </c>
      <c r="CT214" s="68" t="str">
        <f t="shared" si="525"/>
        <v/>
      </c>
      <c r="CU214" s="32"/>
      <c r="CV214" s="120"/>
      <c r="CW214" s="62" t="str">
        <f t="shared" si="479"/>
        <v/>
      </c>
      <c r="CX214" s="62" t="str">
        <f t="shared" si="526"/>
        <v/>
      </c>
      <c r="CY214" s="65" t="str">
        <f t="shared" si="601"/>
        <v/>
      </c>
      <c r="CZ214" s="68" t="str">
        <f t="shared" si="527"/>
        <v/>
      </c>
      <c r="DA214" s="32"/>
      <c r="DB214" s="120"/>
      <c r="DC214" s="62" t="str">
        <f t="shared" si="480"/>
        <v/>
      </c>
      <c r="DD214" s="62" t="str">
        <f t="shared" si="528"/>
        <v/>
      </c>
      <c r="DE214" s="65" t="str">
        <f t="shared" si="602"/>
        <v/>
      </c>
      <c r="DF214" s="68" t="str">
        <f t="shared" si="529"/>
        <v/>
      </c>
      <c r="DG214" s="32"/>
      <c r="DH214" s="120"/>
      <c r="DI214" s="62" t="str">
        <f t="shared" si="481"/>
        <v/>
      </c>
      <c r="DJ214" s="62" t="str">
        <f t="shared" si="530"/>
        <v/>
      </c>
      <c r="DK214" s="65" t="str">
        <f t="shared" si="603"/>
        <v/>
      </c>
      <c r="DL214" s="68" t="str">
        <f t="shared" si="531"/>
        <v/>
      </c>
      <c r="DM214" s="32"/>
      <c r="DN214" s="120"/>
      <c r="DO214" s="62" t="str">
        <f t="shared" si="482"/>
        <v/>
      </c>
      <c r="DP214" s="62" t="str">
        <f t="shared" si="532"/>
        <v/>
      </c>
      <c r="DQ214" s="65" t="str">
        <f t="shared" si="604"/>
        <v/>
      </c>
      <c r="DR214" s="68" t="str">
        <f t="shared" si="533"/>
        <v/>
      </c>
      <c r="DS214" s="32"/>
      <c r="DT214" s="120"/>
      <c r="DU214" s="62" t="str">
        <f t="shared" si="483"/>
        <v/>
      </c>
      <c r="DV214" s="62" t="str">
        <f t="shared" si="534"/>
        <v/>
      </c>
      <c r="DW214" s="65" t="str">
        <f t="shared" si="605"/>
        <v/>
      </c>
      <c r="DX214" s="68" t="str">
        <f t="shared" si="535"/>
        <v/>
      </c>
      <c r="DY214" s="32"/>
      <c r="DZ214" s="120"/>
      <c r="EA214" s="62" t="str">
        <f t="shared" si="484"/>
        <v/>
      </c>
      <c r="EB214" s="62" t="str">
        <f t="shared" si="536"/>
        <v/>
      </c>
      <c r="EC214" s="65" t="str">
        <f t="shared" si="606"/>
        <v/>
      </c>
      <c r="ED214" s="68" t="str">
        <f t="shared" si="537"/>
        <v/>
      </c>
      <c r="EE214" s="32"/>
      <c r="EF214" s="120"/>
      <c r="EG214" s="62" t="str">
        <f t="shared" si="485"/>
        <v/>
      </c>
      <c r="EH214" s="62" t="str">
        <f t="shared" si="538"/>
        <v/>
      </c>
      <c r="EI214" s="65" t="str">
        <f t="shared" si="607"/>
        <v/>
      </c>
      <c r="EJ214" s="68" t="str">
        <f t="shared" si="539"/>
        <v/>
      </c>
      <c r="EK214" s="32"/>
      <c r="EL214" s="120"/>
      <c r="EM214" s="62" t="str">
        <f t="shared" si="486"/>
        <v/>
      </c>
      <c r="EN214" s="62" t="str">
        <f t="shared" si="540"/>
        <v/>
      </c>
      <c r="EO214" s="65" t="str">
        <f t="shared" si="608"/>
        <v/>
      </c>
      <c r="EP214" s="68" t="str">
        <f t="shared" si="541"/>
        <v/>
      </c>
      <c r="EQ214" s="32"/>
      <c r="ER214" s="120"/>
      <c r="ES214" s="62" t="str">
        <f t="shared" si="487"/>
        <v/>
      </c>
      <c r="ET214" s="62" t="str">
        <f t="shared" si="542"/>
        <v/>
      </c>
      <c r="EU214" s="65" t="str">
        <f t="shared" si="609"/>
        <v/>
      </c>
      <c r="EV214" s="68" t="str">
        <f t="shared" si="543"/>
        <v/>
      </c>
      <c r="EW214" s="32"/>
      <c r="EX214" s="120"/>
      <c r="EY214" s="62" t="str">
        <f t="shared" si="488"/>
        <v/>
      </c>
      <c r="EZ214" s="62" t="str">
        <f t="shared" si="544"/>
        <v/>
      </c>
      <c r="FA214" s="65" t="str">
        <f t="shared" si="610"/>
        <v/>
      </c>
      <c r="FB214" s="68" t="str">
        <f t="shared" si="545"/>
        <v/>
      </c>
      <c r="FC214" s="32"/>
      <c r="FD214" s="120"/>
      <c r="FE214" s="62" t="str">
        <f t="shared" si="489"/>
        <v/>
      </c>
      <c r="FF214" s="62" t="str">
        <f t="shared" si="546"/>
        <v/>
      </c>
      <c r="FG214" s="65" t="str">
        <f t="shared" si="611"/>
        <v/>
      </c>
      <c r="FH214" s="68" t="str">
        <f t="shared" si="547"/>
        <v/>
      </c>
      <c r="FI214" s="32"/>
      <c r="FJ214" s="120"/>
      <c r="FK214" s="62" t="str">
        <f t="shared" si="490"/>
        <v/>
      </c>
      <c r="FL214" s="62" t="str">
        <f t="shared" si="548"/>
        <v/>
      </c>
      <c r="FM214" s="65" t="str">
        <f t="shared" si="612"/>
        <v/>
      </c>
      <c r="FN214" s="68" t="str">
        <f t="shared" si="549"/>
        <v/>
      </c>
      <c r="FO214" s="32"/>
      <c r="FP214" s="120"/>
      <c r="FQ214" s="62" t="str">
        <f t="shared" si="491"/>
        <v/>
      </c>
      <c r="FR214" s="62" t="str">
        <f t="shared" si="550"/>
        <v/>
      </c>
      <c r="FS214" s="65" t="str">
        <f t="shared" si="613"/>
        <v/>
      </c>
      <c r="FT214" s="68" t="str">
        <f t="shared" si="551"/>
        <v/>
      </c>
      <c r="FU214" s="32"/>
      <c r="FV214" s="120"/>
      <c r="FW214" s="62" t="str">
        <f t="shared" si="492"/>
        <v/>
      </c>
      <c r="FX214" s="62" t="str">
        <f t="shared" si="552"/>
        <v/>
      </c>
      <c r="FY214" s="65" t="str">
        <f t="shared" si="614"/>
        <v/>
      </c>
      <c r="FZ214" s="68" t="str">
        <f t="shared" si="553"/>
        <v/>
      </c>
      <c r="GA214" s="32"/>
      <c r="GC214" s="7" t="str">
        <f t="shared" si="554"/>
        <v/>
      </c>
      <c r="GD214" s="7" t="str">
        <f t="shared" ca="1" si="493"/>
        <v/>
      </c>
      <c r="GT214" s="71" t="str">
        <f>IF(GT$9="", "", IF(AND(NOT('Personnel Details'!$N$11=""), $B214&gt;='Personnel Details'!$N$11), 'Personnel Details'!$O$11, IF(AND(NOT('Personnel Details'!$I$11=""), $B214&gt;='Personnel Details'!$I$11), 'Personnel Details'!$J$11, 'Personnel Details'!$E$11)))</f>
        <v/>
      </c>
      <c r="GU214" s="59" t="str">
        <f>IF(GT$9="", "", IF(AND(NOT('Personnel Details'!$N$11=""), $B214&gt;='Personnel Details'!$N$11), IF('Personnel Details'!$P$11="","", 'Personnel Details'!$P$11), IF(AND(NOT('Personnel Details'!$I$11=""), $B214&gt;='Personnel Details'!$I$11), IF('Personnel Details'!$K$11="", "", 'Personnel Details'!$K$11), IF('Personnel Details'!$F$11="", "", 'Personnel Details'!$F$11))))</f>
        <v/>
      </c>
      <c r="GV214" s="74" t="str">
        <f>IF(GT$9="", "", IF(AND(NOT('Personnel Details'!$N$11=""), $B214&gt;='Personnel Details'!$N$11), 'Personnel Details'!$Q$11, IF(AND(NOT('Personnel Details'!$I$11=""), $B214&gt;='Personnel Details'!$I$11), 'Personnel Details'!$L$11, 'Personnel Details'!$G$11)))</f>
        <v/>
      </c>
      <c r="GW214" s="59" t="str">
        <f t="shared" si="555"/>
        <v/>
      </c>
      <c r="GX214" s="53"/>
      <c r="GZ214" s="78" t="str">
        <f>IF(GZ$9="", "", IF(AND(NOT('Personnel Details'!$N$12=""), $B214&gt;='Personnel Details'!$N$12), 'Personnel Details'!$O$12, IF(AND(NOT('Personnel Details'!$I$12=""), $B214&gt;='Personnel Details'!$I$12), 'Personnel Details'!$J$12, 'Personnel Details'!$E$12)))</f>
        <v/>
      </c>
      <c r="HA214" s="59" t="str">
        <f>IF(GZ$9="", "", IF(AND(NOT('Personnel Details'!$N$12=""), $B214&gt;='Personnel Details'!$N$12), IF('Personnel Details'!$P$12="","", 'Personnel Details'!$P$12), IF(AND(NOT('Personnel Details'!$I$12=""), $B214&gt;='Personnel Details'!$I$12), IF('Personnel Details'!$K$12="", "", 'Personnel Details'!$K$12), IF('Personnel Details'!$F$12="", "", 'Personnel Details'!$F$12))))</f>
        <v/>
      </c>
      <c r="HB214" s="79" t="str">
        <f>IF(GZ$9="", "", IF(AND(NOT('Personnel Details'!$N$12=""), $B214&gt;='Personnel Details'!$N$12), 'Personnel Details'!$Q$12, IF(AND(NOT('Personnel Details'!$I$12=""), $B214&gt;='Personnel Details'!$I$12), 'Personnel Details'!$L$12, 'Personnel Details'!$G$12)))</f>
        <v/>
      </c>
      <c r="HC214" s="59" t="str">
        <f t="shared" si="556"/>
        <v/>
      </c>
      <c r="HD214" s="53"/>
      <c r="HF214" s="78" t="str">
        <f>IF(HF$9="", "", IF(AND(NOT('Personnel Details'!$N$13=""), $B214&gt;='Personnel Details'!$N$13), 'Personnel Details'!$O$13, IF(AND(NOT('Personnel Details'!$I$13=""), $B214&gt;='Personnel Details'!$I$13), 'Personnel Details'!$J$13, 'Personnel Details'!$E$13)))</f>
        <v/>
      </c>
      <c r="HG214" s="59" t="str">
        <f>IF(HF$9="", "", IF(AND(NOT('Personnel Details'!$N$13=""), $B214&gt;='Personnel Details'!$N$13), IF('Personnel Details'!$P$13="","", 'Personnel Details'!$P$13), IF(AND(NOT('Personnel Details'!$I$13=""), $B214&gt;='Personnel Details'!$I$13), IF('Personnel Details'!$K$13="", "", 'Personnel Details'!$K$13), IF('Personnel Details'!$F$13="", "", 'Personnel Details'!$F$13))))</f>
        <v/>
      </c>
      <c r="HH214" s="79" t="str">
        <f>IF(HF$9="", "", IF(AND(NOT('Personnel Details'!$N$13=""), $B214&gt;='Personnel Details'!$N$13), 'Personnel Details'!$Q$13, IF(AND(NOT('Personnel Details'!$I$13=""), $B214&gt;='Personnel Details'!$I$13), 'Personnel Details'!$L$13, 'Personnel Details'!$G$13)))</f>
        <v/>
      </c>
      <c r="HI214" s="59" t="str">
        <f t="shared" si="557"/>
        <v/>
      </c>
      <c r="HJ214" s="53"/>
      <c r="HL214" s="78" t="str">
        <f>IF(HL$9="", "", IF(AND(NOT('Personnel Details'!$N$14=""), $B214&gt;='Personnel Details'!$N$14), 'Personnel Details'!$O$14, IF(AND(NOT('Personnel Details'!$I$14=""), $B214&gt;='Personnel Details'!$I$14), 'Personnel Details'!$J$14, 'Personnel Details'!$E$14)))</f>
        <v/>
      </c>
      <c r="HM214" s="59" t="str">
        <f>IF(HL$9="", "", IF(AND(NOT('Personnel Details'!$N$14=""), $B214&gt;='Personnel Details'!$N$14), IF('Personnel Details'!$P$14="","", 'Personnel Details'!$P$14), IF(AND(NOT('Personnel Details'!$I$14=""), $B214&gt;='Personnel Details'!$I$14), IF('Personnel Details'!$K$14="", "", 'Personnel Details'!$K$14), IF('Personnel Details'!$F$14="", "", 'Personnel Details'!$F$14))))</f>
        <v/>
      </c>
      <c r="HN214" s="79" t="str">
        <f>IF(HL$9="", "", IF(AND(NOT('Personnel Details'!$N$14=""), $B214&gt;='Personnel Details'!$N$14), 'Personnel Details'!$Q$14, IF(AND(NOT('Personnel Details'!$I$14=""), $B214&gt;='Personnel Details'!$I$14), 'Personnel Details'!$L$14, 'Personnel Details'!$G$14)))</f>
        <v/>
      </c>
      <c r="HO214" s="59" t="str">
        <f t="shared" si="558"/>
        <v/>
      </c>
      <c r="HP214" s="53"/>
      <c r="HR214" s="78" t="str">
        <f>IF(HR$9="", "", IF(AND(NOT('Personnel Details'!$N$15=""), $B214&gt;='Personnel Details'!$N$15), 'Personnel Details'!$O$15, IF(AND(NOT('Personnel Details'!$I$15=""), $B214&gt;='Personnel Details'!$I$15), 'Personnel Details'!$J$15, 'Personnel Details'!$E$15)))</f>
        <v/>
      </c>
      <c r="HS214" s="59" t="str">
        <f>IF(HR$9="", "", IF(AND(NOT('Personnel Details'!$N$15=""), $B214&gt;='Personnel Details'!$N$15), IF('Personnel Details'!$P$15="","", 'Personnel Details'!$P$15), IF(AND(NOT('Personnel Details'!$I$15=""), $B214&gt;='Personnel Details'!$I$15), IF('Personnel Details'!$K$15="", "", 'Personnel Details'!$K$15), IF('Personnel Details'!$F$15="", "", 'Personnel Details'!$F$15))))</f>
        <v/>
      </c>
      <c r="HT214" s="79" t="str">
        <f>IF(HR$9="", "", IF(AND(NOT('Personnel Details'!$N$15=""), $B214&gt;='Personnel Details'!$N$15), 'Personnel Details'!$Q$15, IF(AND(NOT('Personnel Details'!$I$15=""), $B214&gt;='Personnel Details'!$I$15), 'Personnel Details'!$L$15, 'Personnel Details'!$G$15)))</f>
        <v/>
      </c>
      <c r="HU214" s="59" t="str">
        <f t="shared" si="559"/>
        <v/>
      </c>
      <c r="HV214" s="53"/>
      <c r="HX214" s="78" t="str">
        <f>IF(HX$9="", "", IF(AND(NOT('Personnel Details'!$N$16=""), $B214&gt;='Personnel Details'!$N$16), 'Personnel Details'!$O$16, IF(AND(NOT('Personnel Details'!$I$16=""), $B214&gt;='Personnel Details'!$I$16), 'Personnel Details'!$J$16, 'Personnel Details'!$E$16)))</f>
        <v/>
      </c>
      <c r="HY214" s="59" t="str">
        <f>IF(HX$9="", "", IF(AND(NOT('Personnel Details'!$N$16=""), $B214&gt;='Personnel Details'!$N$16), IF('Personnel Details'!$P$16="","", 'Personnel Details'!$P$16), IF(AND(NOT('Personnel Details'!$I$16=""), $B214&gt;='Personnel Details'!$I$16), IF('Personnel Details'!$K$16="", "", 'Personnel Details'!$K$16), IF('Personnel Details'!$F$16="", "", 'Personnel Details'!$F$16))))</f>
        <v/>
      </c>
      <c r="HZ214" s="79" t="str">
        <f>IF(HX$9="", "", IF(AND(NOT('Personnel Details'!$N$16=""), $B214&gt;='Personnel Details'!$N$16), 'Personnel Details'!$Q$16, IF(AND(NOT('Personnel Details'!$I$16=""), $B214&gt;='Personnel Details'!$I$16), 'Personnel Details'!$L$16, 'Personnel Details'!$G$16)))</f>
        <v/>
      </c>
      <c r="IA214" s="59" t="str">
        <f t="shared" si="560"/>
        <v/>
      </c>
      <c r="IB214" s="53"/>
      <c r="ID214" s="78" t="str">
        <f>IF(ID$9="", "", IF(AND(NOT('Personnel Details'!$N$17=""), $B214&gt;='Personnel Details'!$N$17), 'Personnel Details'!$O$17, IF(AND(NOT('Personnel Details'!$I$17=""), $B214&gt;='Personnel Details'!$I$17), 'Personnel Details'!$J$17, 'Personnel Details'!$E$17)))</f>
        <v/>
      </c>
      <c r="IE214" s="59" t="str">
        <f>IF(ID$9="", "", IF(AND(NOT('Personnel Details'!$N$17=""), $B214&gt;='Personnel Details'!$N$17), IF('Personnel Details'!$P$17="","", 'Personnel Details'!$P$17), IF(AND(NOT('Personnel Details'!$I$17=""), $B214&gt;='Personnel Details'!$I$17), IF('Personnel Details'!$K$17="", "", 'Personnel Details'!$K$17), IF('Personnel Details'!$F$17="", "", 'Personnel Details'!$F$17))))</f>
        <v/>
      </c>
      <c r="IF214" s="79" t="str">
        <f>IF(ID$9="", "", IF(AND(NOT('Personnel Details'!$N$17=""), $B214&gt;='Personnel Details'!$N$17), 'Personnel Details'!$Q$17, IF(AND(NOT('Personnel Details'!$I$17=""), $B214&gt;='Personnel Details'!$I$17), 'Personnel Details'!$L$17, 'Personnel Details'!$G$17)))</f>
        <v/>
      </c>
      <c r="IG214" s="59" t="str">
        <f t="shared" si="561"/>
        <v/>
      </c>
      <c r="IH214" s="53"/>
      <c r="IJ214" s="78" t="str">
        <f>IF(IJ$9="", "", IF(AND(NOT('Personnel Details'!$N$18=""), $B214&gt;='Personnel Details'!$N$18), 'Personnel Details'!$O$18, IF(AND(NOT('Personnel Details'!$I$18=""), $B214&gt;='Personnel Details'!$I$18), 'Personnel Details'!$J$18, 'Personnel Details'!$E$18)))</f>
        <v/>
      </c>
      <c r="IK214" s="59" t="str">
        <f>IF(IJ$9="", "", IF(AND(NOT('Personnel Details'!$N$18=""), $B214&gt;='Personnel Details'!$N$18), IF('Personnel Details'!$P$18="","", 'Personnel Details'!$P$18), IF(AND(NOT('Personnel Details'!$I$18=""), $B214&gt;='Personnel Details'!$I$18), IF('Personnel Details'!$K$18="", "", 'Personnel Details'!$K$18), IF('Personnel Details'!$F$18="", "", 'Personnel Details'!$F$18))))</f>
        <v/>
      </c>
      <c r="IL214" s="79" t="str">
        <f>IF(IJ$9="", "", IF(AND(NOT('Personnel Details'!$N$18=""), $B214&gt;='Personnel Details'!$N$18), 'Personnel Details'!$Q$18, IF(AND(NOT('Personnel Details'!$I$18=""), $B214&gt;='Personnel Details'!$I$18), 'Personnel Details'!$L$18, 'Personnel Details'!$G$18)))</f>
        <v/>
      </c>
      <c r="IM214" s="59" t="str">
        <f t="shared" si="562"/>
        <v/>
      </c>
      <c r="IN214" s="53"/>
      <c r="IP214" s="78" t="str">
        <f>IF(IP$9="", "", IF(AND(NOT('Personnel Details'!$N$19=""), $B214&gt;='Personnel Details'!$N$19), 'Personnel Details'!$O$19, IF(AND(NOT('Personnel Details'!$I$19=""), $B214&gt;='Personnel Details'!$I$19), 'Personnel Details'!$J$19, 'Personnel Details'!$E$19)))</f>
        <v/>
      </c>
      <c r="IQ214" s="59" t="str">
        <f>IF(IP$9="", "", IF(AND(NOT('Personnel Details'!$N$19=""), $B214&gt;='Personnel Details'!$N$19), IF('Personnel Details'!$P$19="","", 'Personnel Details'!$P$19), IF(AND(NOT('Personnel Details'!$I$19=""), $B214&gt;='Personnel Details'!$I$19), IF('Personnel Details'!$K$19="", "", 'Personnel Details'!$K$19), IF('Personnel Details'!$F$19="", "", 'Personnel Details'!$F$19))))</f>
        <v/>
      </c>
      <c r="IR214" s="79" t="str">
        <f>IF(IP$9="", "", IF(AND(NOT('Personnel Details'!$N$19=""), $B214&gt;='Personnel Details'!$N$19), 'Personnel Details'!$Q$19, IF(AND(NOT('Personnel Details'!$I$19=""), $B214&gt;='Personnel Details'!$I$19), 'Personnel Details'!$L$19, 'Personnel Details'!$G$19)))</f>
        <v/>
      </c>
      <c r="IS214" s="59" t="str">
        <f t="shared" si="563"/>
        <v/>
      </c>
      <c r="IT214" s="53"/>
      <c r="IV214" s="78" t="str">
        <f>IF(IV$9="", "", IF(AND(NOT('Personnel Details'!$N$20=""), $B214&gt;='Personnel Details'!$N$20), 'Personnel Details'!$O$20, IF(AND(NOT('Personnel Details'!$I$20=""), $B214&gt;='Personnel Details'!$I$20), 'Personnel Details'!$J$20, 'Personnel Details'!$E$20)))</f>
        <v/>
      </c>
      <c r="IW214" s="59" t="str">
        <f>IF(IV$9="", "", IF(AND(NOT('Personnel Details'!$N$20=""), $B214&gt;='Personnel Details'!$N$20), IF('Personnel Details'!$P$20="","", 'Personnel Details'!$P$20), IF(AND(NOT('Personnel Details'!$I$20=""), $B214&gt;='Personnel Details'!$I$20), IF('Personnel Details'!$K$20="", "", 'Personnel Details'!$K$20), IF('Personnel Details'!$F$20="", "", 'Personnel Details'!$F$20))))</f>
        <v/>
      </c>
      <c r="IX214" s="79" t="str">
        <f>IF(IV$9="", "", IF(AND(NOT('Personnel Details'!$N$20=""), $B214&gt;='Personnel Details'!$N$20), 'Personnel Details'!$Q$20, IF(AND(NOT('Personnel Details'!$I$20=""), $B214&gt;='Personnel Details'!$I$20), 'Personnel Details'!$L$20, 'Personnel Details'!$G$20)))</f>
        <v/>
      </c>
      <c r="IY214" s="59" t="str">
        <f t="shared" si="564"/>
        <v/>
      </c>
      <c r="IZ214" s="53"/>
      <c r="JB214" s="78" t="str">
        <f>IF(JB$9="", "", IF(AND(NOT('Personnel Details'!$N$21=""), $B214&gt;='Personnel Details'!$N$21), 'Personnel Details'!$O$21, IF(AND(NOT('Personnel Details'!$I$21=""), $B214&gt;='Personnel Details'!$I$21), 'Personnel Details'!$J$21, 'Personnel Details'!$E$21)))</f>
        <v/>
      </c>
      <c r="JC214" s="59" t="str">
        <f>IF(JB$9="", "", IF(AND(NOT('Personnel Details'!$N$21=""), $B214&gt;='Personnel Details'!$N$21), IF('Personnel Details'!$P$21="","", 'Personnel Details'!$P$21), IF(AND(NOT('Personnel Details'!$I$21=""), $B214&gt;='Personnel Details'!$I$21), IF('Personnel Details'!$K$21="", "", 'Personnel Details'!$K$21), IF('Personnel Details'!$F$21="", "", 'Personnel Details'!$F$21))))</f>
        <v/>
      </c>
      <c r="JD214" s="79" t="str">
        <f>IF(JB$9="", "", IF(AND(NOT('Personnel Details'!$N$21=""), $B214&gt;='Personnel Details'!$N$21), 'Personnel Details'!$Q$21, IF(AND(NOT('Personnel Details'!$I$21=""), $B214&gt;='Personnel Details'!$I$21), 'Personnel Details'!$L$21, 'Personnel Details'!$G$21)))</f>
        <v/>
      </c>
      <c r="JE214" s="59" t="str">
        <f t="shared" si="565"/>
        <v/>
      </c>
      <c r="JF214" s="53"/>
      <c r="JH214" s="78" t="str">
        <f>IF(JH$9="", "", IF(AND(NOT('Personnel Details'!$N$22=""), $B214&gt;='Personnel Details'!$N$22), 'Personnel Details'!$O$22, IF(AND(NOT('Personnel Details'!$I$22=""), $B214&gt;='Personnel Details'!$I$22), 'Personnel Details'!$J$22, 'Personnel Details'!$E$22)))</f>
        <v/>
      </c>
      <c r="JI214" s="59" t="str">
        <f>IF(JH$9="", "", IF(AND(NOT('Personnel Details'!$N$22=""), $B214&gt;='Personnel Details'!$N$22), IF('Personnel Details'!$P$22="","", 'Personnel Details'!$P$22), IF(AND(NOT('Personnel Details'!$I$22=""), $B214&gt;='Personnel Details'!$I$22), IF('Personnel Details'!$K$22="", "", 'Personnel Details'!$K$22), IF('Personnel Details'!$F$22="", "", 'Personnel Details'!$F$22))))</f>
        <v/>
      </c>
      <c r="JJ214" s="79" t="str">
        <f>IF(JH$9="", "", IF(AND(NOT('Personnel Details'!$N$22=""), $B214&gt;='Personnel Details'!$N$22), 'Personnel Details'!$Q$22, IF(AND(NOT('Personnel Details'!$I$22=""), $B214&gt;='Personnel Details'!$I$22), 'Personnel Details'!$L$22, 'Personnel Details'!$G$22)))</f>
        <v/>
      </c>
      <c r="JK214" s="59" t="str">
        <f t="shared" si="566"/>
        <v/>
      </c>
      <c r="JL214" s="53"/>
      <c r="JN214" s="78" t="str">
        <f>IF(JN$9="", "", IF(AND(NOT('Personnel Details'!$N$23=""), $B214&gt;='Personnel Details'!$N$23), 'Personnel Details'!$O$23, IF(AND(NOT('Personnel Details'!$I$23=""), $B214&gt;='Personnel Details'!$I$23), 'Personnel Details'!$J$23, 'Personnel Details'!$E$23)))</f>
        <v/>
      </c>
      <c r="JO214" s="59" t="str">
        <f>IF(JN$9="", "", IF(AND(NOT('Personnel Details'!$N$23=""), $B214&gt;='Personnel Details'!$N$23), IF('Personnel Details'!$P$23="","", 'Personnel Details'!$P$23), IF(AND(NOT('Personnel Details'!$I$23=""), $B214&gt;='Personnel Details'!$I$23), IF('Personnel Details'!$K$23="", "", 'Personnel Details'!$K$23), IF('Personnel Details'!$F$23="", "", 'Personnel Details'!$F$23))))</f>
        <v/>
      </c>
      <c r="JP214" s="79" t="str">
        <f>IF(JN$9="", "", IF(AND(NOT('Personnel Details'!$N$23=""), $B214&gt;='Personnel Details'!$N$23), 'Personnel Details'!$Q$23, IF(AND(NOT('Personnel Details'!$I$23=""), $B214&gt;='Personnel Details'!$I$23), 'Personnel Details'!$L$23, 'Personnel Details'!$G$23)))</f>
        <v/>
      </c>
      <c r="JQ214" s="59" t="str">
        <f t="shared" si="567"/>
        <v/>
      </c>
      <c r="JR214" s="53"/>
      <c r="JT214" s="78" t="str">
        <f>IF(JT$9="", "", IF(AND(NOT('Personnel Details'!$N$24=""), $B214&gt;='Personnel Details'!$N$24), 'Personnel Details'!$O$24, IF(AND(NOT('Personnel Details'!$I$24=""), $B214&gt;='Personnel Details'!$I$24), 'Personnel Details'!$J$24, 'Personnel Details'!$E$24)))</f>
        <v/>
      </c>
      <c r="JU214" s="59" t="str">
        <f>IF(JT$9="", "", IF(AND(NOT('Personnel Details'!$N$24=""), $B214&gt;='Personnel Details'!$N$24), IF('Personnel Details'!$P$24="","", 'Personnel Details'!$P$24), IF(AND(NOT('Personnel Details'!$I$24=""), $B214&gt;='Personnel Details'!$I$24), IF('Personnel Details'!$K$24="", "", 'Personnel Details'!$K$24), IF('Personnel Details'!$F$24="", "", 'Personnel Details'!$F$24))))</f>
        <v/>
      </c>
      <c r="JV214" s="79" t="str">
        <f>IF(JT$9="", "", IF(AND(NOT('Personnel Details'!$N$24=""), $B214&gt;='Personnel Details'!$N$24), 'Personnel Details'!$Q$24, IF(AND(NOT('Personnel Details'!$I$24=""), $B214&gt;='Personnel Details'!$I$24), 'Personnel Details'!$L$24, 'Personnel Details'!$G$24)))</f>
        <v/>
      </c>
      <c r="JW214" s="59" t="str">
        <f t="shared" si="568"/>
        <v/>
      </c>
      <c r="JX214" s="53"/>
      <c r="JZ214" s="78" t="str">
        <f>IF(JZ$9="", "", IF(AND(NOT('Personnel Details'!$N$25=""), $B214&gt;='Personnel Details'!$N$25), 'Personnel Details'!$O$25, IF(AND(NOT('Personnel Details'!$I$25=""), $B214&gt;='Personnel Details'!$I$25), 'Personnel Details'!$J$25, 'Personnel Details'!$E$25)))</f>
        <v/>
      </c>
      <c r="KA214" s="59" t="str">
        <f>IF(JZ$9="", "", IF(AND(NOT('Personnel Details'!$N$25=""), $B214&gt;='Personnel Details'!$N$25), IF('Personnel Details'!$P$25="","", 'Personnel Details'!$P$25), IF(AND(NOT('Personnel Details'!$I$25=""), $B214&gt;='Personnel Details'!$I$25), IF('Personnel Details'!$K$25="", "", 'Personnel Details'!$K$25), IF('Personnel Details'!$F$25="", "", 'Personnel Details'!$F$25))))</f>
        <v/>
      </c>
      <c r="KB214" s="79" t="str">
        <f>IF(JZ$9="", "", IF(AND(NOT('Personnel Details'!$N$25=""), $B214&gt;='Personnel Details'!$N$25), 'Personnel Details'!$Q$25, IF(AND(NOT('Personnel Details'!$I$25=""), $B214&gt;='Personnel Details'!$I$25), 'Personnel Details'!$L$25, 'Personnel Details'!$G$25)))</f>
        <v/>
      </c>
      <c r="KC214" s="59" t="str">
        <f t="shared" si="569"/>
        <v/>
      </c>
      <c r="KD214" s="53"/>
      <c r="KF214" s="78" t="str">
        <f>IF(KF$9="", "", IF(AND(NOT('Personnel Details'!$N$26=""), $B214&gt;='Personnel Details'!$N$26), 'Personnel Details'!$O$26, IF(AND(NOT('Personnel Details'!$I$26=""), $B214&gt;='Personnel Details'!$I$26), 'Personnel Details'!$J$26, 'Personnel Details'!$E$26)))</f>
        <v/>
      </c>
      <c r="KG214" s="59" t="str">
        <f>IF(KF$9="", "", IF(AND(NOT('Personnel Details'!$N$26=""), $B214&gt;='Personnel Details'!$N$26), IF('Personnel Details'!$P$26="","", 'Personnel Details'!$P$26), IF(AND(NOT('Personnel Details'!$I$26=""), $B214&gt;='Personnel Details'!$I$26), IF('Personnel Details'!$K$26="", "", 'Personnel Details'!$K$26), IF('Personnel Details'!$F$26="", "", 'Personnel Details'!$F$26))))</f>
        <v/>
      </c>
      <c r="KH214" s="79" t="str">
        <f>IF(KF$9="", "", IF(AND(NOT('Personnel Details'!$N$26=""), $B214&gt;='Personnel Details'!$N$26), 'Personnel Details'!$Q$26, IF(AND(NOT('Personnel Details'!$I$26=""), $B214&gt;='Personnel Details'!$I$26), 'Personnel Details'!$L$26, 'Personnel Details'!$G$26)))</f>
        <v/>
      </c>
      <c r="KI214" s="59" t="str">
        <f t="shared" si="570"/>
        <v/>
      </c>
      <c r="KJ214" s="53"/>
      <c r="KL214" s="78" t="str">
        <f>IF(KL$9="", "", IF(AND(NOT('Personnel Details'!$N$27=""), $B214&gt;='Personnel Details'!$N$27), 'Personnel Details'!$O$27, IF(AND(NOT('Personnel Details'!$I$27=""), $B214&gt;='Personnel Details'!$I$27), 'Personnel Details'!$J$27, 'Personnel Details'!$E$27)))</f>
        <v/>
      </c>
      <c r="KM214" s="59" t="str">
        <f>IF(KL$9="", "", IF(AND(NOT('Personnel Details'!$N$27=""), $B214&gt;='Personnel Details'!$N$27), IF('Personnel Details'!$P$27="","", 'Personnel Details'!$P$27), IF(AND(NOT('Personnel Details'!$I$27=""), $B214&gt;='Personnel Details'!$I$27), IF('Personnel Details'!$K$27="", "", 'Personnel Details'!$K$27), IF('Personnel Details'!$F$27="", "", 'Personnel Details'!$F$27))))</f>
        <v/>
      </c>
      <c r="KN214" s="79" t="str">
        <f>IF(KL$9="", "", IF(AND(NOT('Personnel Details'!$N$27=""), $B214&gt;='Personnel Details'!$N$27), 'Personnel Details'!$Q$27, IF(AND(NOT('Personnel Details'!$I$27=""), $B214&gt;='Personnel Details'!$I$27), 'Personnel Details'!$L$27, 'Personnel Details'!$G$27)))</f>
        <v/>
      </c>
      <c r="KO214" s="59" t="str">
        <f t="shared" si="571"/>
        <v/>
      </c>
      <c r="KP214" s="53"/>
      <c r="KR214" s="78" t="str">
        <f>IF(KR$9="", "", IF(AND(NOT('Personnel Details'!$N$28=""), $B214&gt;='Personnel Details'!$N$28), 'Personnel Details'!$O$28, IF(AND(NOT('Personnel Details'!$I$28=""), $B214&gt;='Personnel Details'!$I$28), 'Personnel Details'!$J$28, 'Personnel Details'!$E$28)))</f>
        <v/>
      </c>
      <c r="KS214" s="59" t="str">
        <f>IF(KR$9="", "", IF(AND(NOT('Personnel Details'!$N$28=""), $B214&gt;='Personnel Details'!$N$28), IF('Personnel Details'!$P$28="","", 'Personnel Details'!$P$28), IF(AND(NOT('Personnel Details'!$I$28=""), $B214&gt;='Personnel Details'!$I$28), IF('Personnel Details'!$K$28="", "", 'Personnel Details'!$K$28), IF('Personnel Details'!$F$28="", "", 'Personnel Details'!$F$28))))</f>
        <v/>
      </c>
      <c r="KT214" s="79" t="str">
        <f>IF(KR$9="", "", IF(AND(NOT('Personnel Details'!$N$28=""), $B214&gt;='Personnel Details'!$N$28), 'Personnel Details'!$Q$28, IF(AND(NOT('Personnel Details'!$I$28=""), $B214&gt;='Personnel Details'!$I$28), 'Personnel Details'!$L$28, 'Personnel Details'!$G$28)))</f>
        <v/>
      </c>
      <c r="KU214" s="59" t="str">
        <f t="shared" si="572"/>
        <v/>
      </c>
      <c r="KV214" s="53"/>
      <c r="KX214" s="78" t="str">
        <f>IF(KX$9="", "", IF(AND(NOT('Personnel Details'!$N$29=""), $B214&gt;='Personnel Details'!$N$29), 'Personnel Details'!$O$29, IF(AND(NOT('Personnel Details'!$I$29=""), $B214&gt;='Personnel Details'!$I$29), 'Personnel Details'!$J$29, 'Personnel Details'!$E$29)))</f>
        <v/>
      </c>
      <c r="KY214" s="59" t="str">
        <f>IF(KX$9="", "", IF(AND(NOT('Personnel Details'!$N$29=""), $B214&gt;='Personnel Details'!$N$29), IF('Personnel Details'!$P$29="","", 'Personnel Details'!$P$29), IF(AND(NOT('Personnel Details'!$I$29=""), $B214&gt;='Personnel Details'!$I$29), IF('Personnel Details'!$K$29="", "", 'Personnel Details'!$K$29), IF('Personnel Details'!$F$29="", "", 'Personnel Details'!$F$29))))</f>
        <v/>
      </c>
      <c r="KZ214" s="79" t="str">
        <f>IF(KX$9="", "", IF(AND(NOT('Personnel Details'!$N$29=""), $B214&gt;='Personnel Details'!$N$29), 'Personnel Details'!$Q$29, IF(AND(NOT('Personnel Details'!$I$29=""), $B214&gt;='Personnel Details'!$I$29), 'Personnel Details'!$L$29, 'Personnel Details'!$G$29)))</f>
        <v/>
      </c>
      <c r="LA214" s="59" t="str">
        <f t="shared" si="573"/>
        <v/>
      </c>
      <c r="LB214" s="53"/>
      <c r="LD214" s="78" t="str">
        <f>IF(LD$9="", "", IF(AND(NOT('Personnel Details'!$N$30=""), $B214&gt;='Personnel Details'!$N$30), 'Personnel Details'!$O$30, IF(AND(NOT('Personnel Details'!$I$30=""), $B214&gt;='Personnel Details'!$I$30), 'Personnel Details'!$J$30, 'Personnel Details'!$E$30)))</f>
        <v/>
      </c>
      <c r="LE214" s="59" t="str">
        <f>IF(LD$9="", "", IF(AND(NOT('Personnel Details'!$N$30=""), $B214&gt;='Personnel Details'!$N$30), IF('Personnel Details'!$P$30="","", 'Personnel Details'!$P$30), IF(AND(NOT('Personnel Details'!$I$30=""), $B214&gt;='Personnel Details'!$I$30), IF('Personnel Details'!$K$30="", "", 'Personnel Details'!$K$30), IF('Personnel Details'!$F$30="", "", 'Personnel Details'!$F$30))))</f>
        <v/>
      </c>
      <c r="LF214" s="79" t="str">
        <f>IF(LD$9="", "", IF(AND(NOT('Personnel Details'!$N$30=""), $B214&gt;='Personnel Details'!$N$30), 'Personnel Details'!$Q$30, IF(AND(NOT('Personnel Details'!$I$30=""), $B214&gt;='Personnel Details'!$I$30), 'Personnel Details'!$L$30, 'Personnel Details'!$G$30)))</f>
        <v/>
      </c>
      <c r="LG214" s="59" t="str">
        <f t="shared" si="574"/>
        <v/>
      </c>
      <c r="LH214" s="53"/>
      <c r="LJ214" s="78" t="str">
        <f>IF(LJ$9="", "", IF(AND(NOT('Personnel Details'!$N$31=""), $B214&gt;='Personnel Details'!$N$31), 'Personnel Details'!$O$31, IF(AND(NOT('Personnel Details'!$I$31=""), $B214&gt;='Personnel Details'!$I$31), 'Personnel Details'!$J$31, 'Personnel Details'!$E$31)))</f>
        <v/>
      </c>
      <c r="LK214" s="59" t="str">
        <f>IF(LJ$9="", "", IF(AND(NOT('Personnel Details'!$N$31=""), $B214&gt;='Personnel Details'!$N$31), IF('Personnel Details'!$P$31="","", 'Personnel Details'!$P$31), IF(AND(NOT('Personnel Details'!$I$31=""), $B214&gt;='Personnel Details'!$I$31), IF('Personnel Details'!$K$31="", "", 'Personnel Details'!$K$31), IF('Personnel Details'!$F$31="", "", 'Personnel Details'!$F$31))))</f>
        <v/>
      </c>
      <c r="LL214" s="79" t="str">
        <f>IF(LJ$9="", "", IF(AND(NOT('Personnel Details'!$N$31=""), $B214&gt;='Personnel Details'!$N$31), 'Personnel Details'!$Q$31, IF(AND(NOT('Personnel Details'!$I$31=""), $B214&gt;='Personnel Details'!$I$31), 'Personnel Details'!$L$31, 'Personnel Details'!$G$31)))</f>
        <v/>
      </c>
      <c r="LM214" s="59" t="str">
        <f t="shared" si="575"/>
        <v/>
      </c>
      <c r="LN214" s="53"/>
      <c r="LP214" s="78" t="str">
        <f>IF(LP$9="", "", IF(AND(NOT('Personnel Details'!$N$32=""), $B214&gt;='Personnel Details'!$N$32), 'Personnel Details'!$O$32, IF(AND(NOT('Personnel Details'!$I$32=""), $B214&gt;='Personnel Details'!$I$32), 'Personnel Details'!$J$32, 'Personnel Details'!$E$32)))</f>
        <v/>
      </c>
      <c r="LQ214" s="59" t="str">
        <f>IF(LP$9="", "", IF(AND(NOT('Personnel Details'!$N$32=""), $B214&gt;='Personnel Details'!$N$32), IF('Personnel Details'!$P$32="","", 'Personnel Details'!$P$32), IF(AND(NOT('Personnel Details'!$I$32=""), $B214&gt;='Personnel Details'!$I$32), IF('Personnel Details'!$K$32="", "", 'Personnel Details'!$K$32), IF('Personnel Details'!$F$32="", "", 'Personnel Details'!$F$32))))</f>
        <v/>
      </c>
      <c r="LR214" s="79" t="str">
        <f>IF(LP$9="", "", IF(AND(NOT('Personnel Details'!$N$32=""), $B214&gt;='Personnel Details'!$N$32), 'Personnel Details'!$Q$32, IF(AND(NOT('Personnel Details'!$I$32=""), $B214&gt;='Personnel Details'!$I$32), 'Personnel Details'!$L$32, 'Personnel Details'!$G$32)))</f>
        <v/>
      </c>
      <c r="LS214" s="59" t="str">
        <f t="shared" si="576"/>
        <v/>
      </c>
      <c r="LT214" s="53"/>
      <c r="LV214" s="78" t="str">
        <f>IF(LV$9="", "", IF(AND(NOT('Personnel Details'!$N$33=""), $B214&gt;='Personnel Details'!$N$33), 'Personnel Details'!$O$33, IF(AND(NOT('Personnel Details'!$I$33=""), $B214&gt;='Personnel Details'!$I$33), 'Personnel Details'!$J$33, 'Personnel Details'!$E$33)))</f>
        <v/>
      </c>
      <c r="LW214" s="59" t="str">
        <f>IF(LV$9="", "", IF(AND(NOT('Personnel Details'!$N$33=""), $B214&gt;='Personnel Details'!$N$33), IF('Personnel Details'!$P$33="","", 'Personnel Details'!$P$33), IF(AND(NOT('Personnel Details'!$I$33=""), $B214&gt;='Personnel Details'!$I$33), IF('Personnel Details'!$K$33="", "", 'Personnel Details'!$K$33), IF('Personnel Details'!$F$33="", "", 'Personnel Details'!$F$33))))</f>
        <v/>
      </c>
      <c r="LX214" s="79" t="str">
        <f>IF(LV$9="", "", IF(AND(NOT('Personnel Details'!$N$33=""), $B214&gt;='Personnel Details'!$N$33), 'Personnel Details'!$Q$33, IF(AND(NOT('Personnel Details'!$I$33=""), $B214&gt;='Personnel Details'!$I$33), 'Personnel Details'!$L$33, 'Personnel Details'!$G$33)))</f>
        <v/>
      </c>
      <c r="LY214" s="59" t="str">
        <f t="shared" si="577"/>
        <v/>
      </c>
      <c r="LZ214" s="53"/>
      <c r="MB214" s="78" t="str">
        <f>IF(MB$9="", "", IF(AND(NOT('Personnel Details'!$N$34=""), $B214&gt;='Personnel Details'!$N$34), 'Personnel Details'!$O$34, IF(AND(NOT('Personnel Details'!$I$34=""), $B214&gt;='Personnel Details'!$I$34), 'Personnel Details'!$J$34, 'Personnel Details'!$E$34)))</f>
        <v/>
      </c>
      <c r="MC214" s="59" t="str">
        <f>IF(MB$9="", "", IF(AND(NOT('Personnel Details'!$N$34=""), $B214&gt;='Personnel Details'!$N$34), IF('Personnel Details'!$P$34="","", 'Personnel Details'!$P$34), IF(AND(NOT('Personnel Details'!$I$34=""), $B214&gt;='Personnel Details'!$I$34), IF('Personnel Details'!$K$34="", "", 'Personnel Details'!$K$34), IF('Personnel Details'!$F$34="", "", 'Personnel Details'!$F$34))))</f>
        <v/>
      </c>
      <c r="MD214" s="79" t="str">
        <f>IF(MB$9="", "", IF(AND(NOT('Personnel Details'!$N$34=""), $B214&gt;='Personnel Details'!$N$34), 'Personnel Details'!$Q$34, IF(AND(NOT('Personnel Details'!$I$34=""), $B214&gt;='Personnel Details'!$I$34), 'Personnel Details'!$L$34, 'Personnel Details'!$G$34)))</f>
        <v/>
      </c>
      <c r="ME214" s="59" t="str">
        <f t="shared" si="578"/>
        <v/>
      </c>
      <c r="MF214" s="53"/>
      <c r="MH214" s="78" t="str">
        <f>IF(MH$9="", "", IF(AND(NOT('Personnel Details'!$N$35=""), $B214&gt;='Personnel Details'!$N$35), 'Personnel Details'!$O$35, IF(AND(NOT('Personnel Details'!$I$35=""), $B214&gt;='Personnel Details'!$I$35), 'Personnel Details'!$J$35, 'Personnel Details'!$E$35)))</f>
        <v/>
      </c>
      <c r="MI214" s="59" t="str">
        <f>IF(MH$9="", "", IF(AND(NOT('Personnel Details'!$N$35=""), $B214&gt;='Personnel Details'!$N$35), IF('Personnel Details'!$P$35="","", 'Personnel Details'!$P$35), IF(AND(NOT('Personnel Details'!$I$35=""), $B214&gt;='Personnel Details'!$I$35), IF('Personnel Details'!$K$35="", "", 'Personnel Details'!$K$35), IF('Personnel Details'!$F$35="", "", 'Personnel Details'!$F$35))))</f>
        <v/>
      </c>
      <c r="MJ214" s="79" t="str">
        <f>IF(MH$9="", "", IF(AND(NOT('Personnel Details'!$N$35=""), $B214&gt;='Personnel Details'!$N$35), 'Personnel Details'!$Q$35, IF(AND(NOT('Personnel Details'!$I$35=""), $B214&gt;='Personnel Details'!$I$35), 'Personnel Details'!$L$35, 'Personnel Details'!$G$35)))</f>
        <v/>
      </c>
      <c r="MK214" s="59" t="str">
        <f t="shared" si="579"/>
        <v/>
      </c>
      <c r="ML214" s="53"/>
      <c r="MN214" s="78" t="str">
        <f>IF(MN$9="", "", IF(AND(NOT('Personnel Details'!$N$36=""), $B214&gt;='Personnel Details'!$N$36), 'Personnel Details'!$O$36, IF(AND(NOT('Personnel Details'!$I$36=""), $B214&gt;='Personnel Details'!$I$36), 'Personnel Details'!$J$36, 'Personnel Details'!$E$36)))</f>
        <v/>
      </c>
      <c r="MO214" s="59" t="str">
        <f>IF(MN$9="", "", IF(AND(NOT('Personnel Details'!$N$36=""), $B214&gt;='Personnel Details'!$N$36), IF('Personnel Details'!$P$36="","", 'Personnel Details'!$P$36), IF(AND(NOT('Personnel Details'!$I$36=""), $B214&gt;='Personnel Details'!$I$36), IF('Personnel Details'!$K$36="", "", 'Personnel Details'!$K$36), IF('Personnel Details'!$F$36="", "", 'Personnel Details'!$F$36))))</f>
        <v/>
      </c>
      <c r="MP214" s="79" t="str">
        <f>IF(MN$9="", "", IF(AND(NOT('Personnel Details'!$N$36=""), $B214&gt;='Personnel Details'!$N$36), 'Personnel Details'!$Q$36, IF(AND(NOT('Personnel Details'!$I$36=""), $B214&gt;='Personnel Details'!$I$36), 'Personnel Details'!$L$36, 'Personnel Details'!$G$36)))</f>
        <v/>
      </c>
      <c r="MQ214" s="59" t="str">
        <f t="shared" si="580"/>
        <v/>
      </c>
      <c r="MR214" s="53"/>
      <c r="MT214" s="78" t="str">
        <f>IF(MT$9="", "", IF(AND(NOT('Personnel Details'!$N$37=""), $B214&gt;='Personnel Details'!$N$37), 'Personnel Details'!$O$37, IF(AND(NOT('Personnel Details'!$I$37=""), $B214&gt;='Personnel Details'!$I$37), 'Personnel Details'!$J$37, 'Personnel Details'!$E$37)))</f>
        <v/>
      </c>
      <c r="MU214" s="59" t="str">
        <f>IF(MT$9="", "", IF(AND(NOT('Personnel Details'!$N$37=""), $B214&gt;='Personnel Details'!$N$37), IF('Personnel Details'!$P$37="","", 'Personnel Details'!$P$37), IF(AND(NOT('Personnel Details'!$I$37=""), $B214&gt;='Personnel Details'!$I$37), IF('Personnel Details'!$K$37="", "", 'Personnel Details'!$K$37), IF('Personnel Details'!$F$37="", "", 'Personnel Details'!$F$37))))</f>
        <v/>
      </c>
      <c r="MV214" s="79" t="str">
        <f>IF(MT$9="", "", IF(AND(NOT('Personnel Details'!$N$37=""), $B214&gt;='Personnel Details'!$N$37), 'Personnel Details'!$Q$37, IF(AND(NOT('Personnel Details'!$I$37=""), $B214&gt;='Personnel Details'!$I$37), 'Personnel Details'!$L$37, 'Personnel Details'!$G$37)))</f>
        <v/>
      </c>
      <c r="MW214" s="59" t="str">
        <f t="shared" si="581"/>
        <v/>
      </c>
      <c r="MX214" s="53"/>
      <c r="MZ214" s="78" t="str">
        <f>IF(MZ$9="", "", IF(AND(NOT('Personnel Details'!$N$38=""), $B214&gt;='Personnel Details'!$N$38), 'Personnel Details'!$O$38, IF(AND(NOT('Personnel Details'!$I$38=""), $B214&gt;='Personnel Details'!$I$38), 'Personnel Details'!$J$38, 'Personnel Details'!$E$38)))</f>
        <v/>
      </c>
      <c r="NA214" s="59" t="str">
        <f>IF(MZ$9="", "", IF(AND(NOT('Personnel Details'!$N$38=""), $B214&gt;='Personnel Details'!$N$38), IF('Personnel Details'!$P$38="","", 'Personnel Details'!$P$38), IF(AND(NOT('Personnel Details'!$I$38=""), $B214&gt;='Personnel Details'!$I$38), IF('Personnel Details'!$K$38="", "", 'Personnel Details'!$K$38), IF('Personnel Details'!$F$38="", "", 'Personnel Details'!$F$38))))</f>
        <v/>
      </c>
      <c r="NB214" s="79" t="str">
        <f>IF(MZ$9="", "", IF(AND(NOT('Personnel Details'!$N$38=""), $B214&gt;='Personnel Details'!$N$38), 'Personnel Details'!$Q$38, IF(AND(NOT('Personnel Details'!$I$38=""), $B214&gt;='Personnel Details'!$I$38), 'Personnel Details'!$L$38, 'Personnel Details'!$G$38)))</f>
        <v/>
      </c>
      <c r="NC214" s="59" t="str">
        <f t="shared" si="582"/>
        <v/>
      </c>
      <c r="ND214" s="53"/>
      <c r="NF214" s="78" t="str">
        <f>IF(NF$9="", "", IF(AND(NOT('Personnel Details'!$N$39=""), $B214&gt;='Personnel Details'!$N$39), 'Personnel Details'!$O$39, IF(AND(NOT('Personnel Details'!$I$39=""), $B214&gt;='Personnel Details'!$I$39), 'Personnel Details'!$J$39, 'Personnel Details'!$E$39)))</f>
        <v/>
      </c>
      <c r="NG214" s="59" t="str">
        <f>IF(NF$9="", "", IF(AND(NOT('Personnel Details'!$N$39=""), $B214&gt;='Personnel Details'!$N$39), IF('Personnel Details'!$P$39="","", 'Personnel Details'!$P$39), IF(AND(NOT('Personnel Details'!$I$39=""), $B214&gt;='Personnel Details'!$I$39), IF('Personnel Details'!$K$39="", "", 'Personnel Details'!$K$39), IF('Personnel Details'!$F$39="", "", 'Personnel Details'!$F$39))))</f>
        <v/>
      </c>
      <c r="NH214" s="79" t="str">
        <f>IF(NF$9="", "", IF(AND(NOT('Personnel Details'!$N$39=""), $B214&gt;='Personnel Details'!$N$39), 'Personnel Details'!$Q$39, IF(AND(NOT('Personnel Details'!$I$39=""), $B214&gt;='Personnel Details'!$I$39), 'Personnel Details'!$L$39, 'Personnel Details'!$G$39)))</f>
        <v/>
      </c>
      <c r="NI214" s="59" t="str">
        <f t="shared" si="583"/>
        <v/>
      </c>
      <c r="NJ214" s="53"/>
      <c r="NL214" s="78" t="str">
        <f>IF(NL$9="", "", IF(AND(NOT('Personnel Details'!$N$40=""), $B214&gt;='Personnel Details'!$N$40), 'Personnel Details'!$O$40, IF(AND(NOT('Personnel Details'!$I$40=""), $B214&gt;='Personnel Details'!$I$40), 'Personnel Details'!$J$40, 'Personnel Details'!$E$40)))</f>
        <v/>
      </c>
      <c r="NM214" s="59" t="str">
        <f>IF(NL$9="", "", IF(AND(NOT('Personnel Details'!$N$40=""), $B214&gt;='Personnel Details'!$N$40), IF('Personnel Details'!$P$40="","", 'Personnel Details'!$P$40), IF(AND(NOT('Personnel Details'!$I$40=""), $B214&gt;='Personnel Details'!$I$40), IF('Personnel Details'!$K$40="", "", 'Personnel Details'!$K$40), IF('Personnel Details'!$F$40="", "", 'Personnel Details'!$F$40))))</f>
        <v/>
      </c>
      <c r="NN214" s="79" t="str">
        <f>IF(NL$9="", "", IF(AND(NOT('Personnel Details'!$N$40=""), $B214&gt;='Personnel Details'!$N$40), 'Personnel Details'!$Q$40, IF(AND(NOT('Personnel Details'!$I$40=""), $B214&gt;='Personnel Details'!$I$40), 'Personnel Details'!$L$40, 'Personnel Details'!$G$40)))</f>
        <v/>
      </c>
      <c r="NO214" s="59" t="str">
        <f t="shared" si="584"/>
        <v/>
      </c>
      <c r="NP214" s="53"/>
    </row>
    <row r="215" spans="1:380" x14ac:dyDescent="0.25">
      <c r="A215" s="32"/>
      <c r="B215" s="113" t="str">
        <f>IFERROR(IF(B214+1&gt;'Personnel Details'!$U$5, "", B214+1), "")</f>
        <v/>
      </c>
      <c r="C215" s="32"/>
      <c r="D215" s="120"/>
      <c r="E215" s="13" t="str">
        <f t="shared" si="463"/>
        <v/>
      </c>
      <c r="F215" s="13" t="str">
        <f t="shared" si="494"/>
        <v/>
      </c>
      <c r="G215" s="56" t="str">
        <f t="shared" si="585"/>
        <v/>
      </c>
      <c r="H215" s="16" t="str">
        <f t="shared" si="495"/>
        <v/>
      </c>
      <c r="I215" s="32"/>
      <c r="J215" s="120"/>
      <c r="K215" s="62" t="str">
        <f t="shared" si="464"/>
        <v/>
      </c>
      <c r="L215" s="62" t="str">
        <f t="shared" si="496"/>
        <v/>
      </c>
      <c r="M215" s="65" t="str">
        <f t="shared" si="586"/>
        <v/>
      </c>
      <c r="N215" s="68" t="str">
        <f t="shared" si="497"/>
        <v/>
      </c>
      <c r="O215" s="32"/>
      <c r="P215" s="120"/>
      <c r="Q215" s="62" t="str">
        <f t="shared" si="465"/>
        <v/>
      </c>
      <c r="R215" s="62" t="str">
        <f t="shared" si="498"/>
        <v/>
      </c>
      <c r="S215" s="65" t="str">
        <f t="shared" si="587"/>
        <v/>
      </c>
      <c r="T215" s="68" t="str">
        <f t="shared" si="499"/>
        <v/>
      </c>
      <c r="U215" s="32"/>
      <c r="V215" s="120"/>
      <c r="W215" s="62" t="str">
        <f t="shared" si="466"/>
        <v/>
      </c>
      <c r="X215" s="62" t="str">
        <f t="shared" si="500"/>
        <v/>
      </c>
      <c r="Y215" s="65" t="str">
        <f t="shared" si="588"/>
        <v/>
      </c>
      <c r="Z215" s="68" t="str">
        <f t="shared" si="501"/>
        <v/>
      </c>
      <c r="AA215" s="32"/>
      <c r="AB215" s="120"/>
      <c r="AC215" s="62" t="str">
        <f t="shared" si="467"/>
        <v/>
      </c>
      <c r="AD215" s="62" t="str">
        <f t="shared" si="502"/>
        <v/>
      </c>
      <c r="AE215" s="65" t="str">
        <f t="shared" si="589"/>
        <v/>
      </c>
      <c r="AF215" s="68" t="str">
        <f t="shared" si="503"/>
        <v/>
      </c>
      <c r="AG215" s="32"/>
      <c r="AH215" s="120"/>
      <c r="AI215" s="62" t="str">
        <f t="shared" si="468"/>
        <v/>
      </c>
      <c r="AJ215" s="62" t="str">
        <f t="shared" si="504"/>
        <v/>
      </c>
      <c r="AK215" s="65" t="str">
        <f t="shared" si="590"/>
        <v/>
      </c>
      <c r="AL215" s="68" t="str">
        <f t="shared" si="505"/>
        <v/>
      </c>
      <c r="AM215" s="32"/>
      <c r="AN215" s="120"/>
      <c r="AO215" s="62" t="str">
        <f t="shared" si="469"/>
        <v/>
      </c>
      <c r="AP215" s="62" t="str">
        <f t="shared" si="506"/>
        <v/>
      </c>
      <c r="AQ215" s="65" t="str">
        <f t="shared" si="591"/>
        <v/>
      </c>
      <c r="AR215" s="68" t="str">
        <f t="shared" si="507"/>
        <v/>
      </c>
      <c r="AS215" s="32"/>
      <c r="AT215" s="120"/>
      <c r="AU215" s="62" t="str">
        <f t="shared" si="470"/>
        <v/>
      </c>
      <c r="AV215" s="62" t="str">
        <f t="shared" si="508"/>
        <v/>
      </c>
      <c r="AW215" s="65" t="str">
        <f t="shared" si="592"/>
        <v/>
      </c>
      <c r="AX215" s="68" t="str">
        <f t="shared" si="509"/>
        <v/>
      </c>
      <c r="AY215" s="32"/>
      <c r="AZ215" s="120"/>
      <c r="BA215" s="62" t="str">
        <f t="shared" si="471"/>
        <v/>
      </c>
      <c r="BB215" s="62" t="str">
        <f t="shared" si="510"/>
        <v/>
      </c>
      <c r="BC215" s="65" t="str">
        <f t="shared" si="593"/>
        <v/>
      </c>
      <c r="BD215" s="68" t="str">
        <f t="shared" si="511"/>
        <v/>
      </c>
      <c r="BE215" s="32"/>
      <c r="BF215" s="120"/>
      <c r="BG215" s="62" t="str">
        <f t="shared" si="472"/>
        <v/>
      </c>
      <c r="BH215" s="62" t="str">
        <f t="shared" si="512"/>
        <v/>
      </c>
      <c r="BI215" s="65" t="str">
        <f t="shared" si="594"/>
        <v/>
      </c>
      <c r="BJ215" s="68" t="str">
        <f t="shared" si="513"/>
        <v/>
      </c>
      <c r="BK215" s="32"/>
      <c r="BL215" s="120"/>
      <c r="BM215" s="62" t="str">
        <f t="shared" si="473"/>
        <v/>
      </c>
      <c r="BN215" s="62" t="str">
        <f t="shared" si="514"/>
        <v/>
      </c>
      <c r="BO215" s="65" t="str">
        <f t="shared" si="595"/>
        <v/>
      </c>
      <c r="BP215" s="68" t="str">
        <f t="shared" si="515"/>
        <v/>
      </c>
      <c r="BQ215" s="32"/>
      <c r="BR215" s="120"/>
      <c r="BS215" s="62" t="str">
        <f t="shared" si="474"/>
        <v/>
      </c>
      <c r="BT215" s="62" t="str">
        <f t="shared" si="516"/>
        <v/>
      </c>
      <c r="BU215" s="65" t="str">
        <f t="shared" si="596"/>
        <v/>
      </c>
      <c r="BV215" s="68" t="str">
        <f t="shared" si="517"/>
        <v/>
      </c>
      <c r="BW215" s="32"/>
      <c r="BX215" s="120"/>
      <c r="BY215" s="62" t="str">
        <f t="shared" si="475"/>
        <v/>
      </c>
      <c r="BZ215" s="62" t="str">
        <f t="shared" si="518"/>
        <v/>
      </c>
      <c r="CA215" s="65" t="str">
        <f t="shared" si="597"/>
        <v/>
      </c>
      <c r="CB215" s="68" t="str">
        <f t="shared" si="519"/>
        <v/>
      </c>
      <c r="CC215" s="32"/>
      <c r="CD215" s="120"/>
      <c r="CE215" s="62" t="str">
        <f t="shared" si="476"/>
        <v/>
      </c>
      <c r="CF215" s="62" t="str">
        <f t="shared" si="520"/>
        <v/>
      </c>
      <c r="CG215" s="65" t="str">
        <f t="shared" si="598"/>
        <v/>
      </c>
      <c r="CH215" s="68" t="str">
        <f t="shared" si="521"/>
        <v/>
      </c>
      <c r="CI215" s="32"/>
      <c r="CJ215" s="120"/>
      <c r="CK215" s="62" t="str">
        <f t="shared" si="477"/>
        <v/>
      </c>
      <c r="CL215" s="62" t="str">
        <f t="shared" si="522"/>
        <v/>
      </c>
      <c r="CM215" s="65" t="str">
        <f t="shared" si="599"/>
        <v/>
      </c>
      <c r="CN215" s="68" t="str">
        <f t="shared" si="523"/>
        <v/>
      </c>
      <c r="CO215" s="32"/>
      <c r="CP215" s="120"/>
      <c r="CQ215" s="62" t="str">
        <f t="shared" si="478"/>
        <v/>
      </c>
      <c r="CR215" s="62" t="str">
        <f t="shared" si="524"/>
        <v/>
      </c>
      <c r="CS215" s="65" t="str">
        <f t="shared" si="600"/>
        <v/>
      </c>
      <c r="CT215" s="68" t="str">
        <f t="shared" si="525"/>
        <v/>
      </c>
      <c r="CU215" s="32"/>
      <c r="CV215" s="120"/>
      <c r="CW215" s="62" t="str">
        <f t="shared" si="479"/>
        <v/>
      </c>
      <c r="CX215" s="62" t="str">
        <f t="shared" si="526"/>
        <v/>
      </c>
      <c r="CY215" s="65" t="str">
        <f t="shared" si="601"/>
        <v/>
      </c>
      <c r="CZ215" s="68" t="str">
        <f t="shared" si="527"/>
        <v/>
      </c>
      <c r="DA215" s="32"/>
      <c r="DB215" s="120"/>
      <c r="DC215" s="62" t="str">
        <f t="shared" si="480"/>
        <v/>
      </c>
      <c r="DD215" s="62" t="str">
        <f t="shared" si="528"/>
        <v/>
      </c>
      <c r="DE215" s="65" t="str">
        <f t="shared" si="602"/>
        <v/>
      </c>
      <c r="DF215" s="68" t="str">
        <f t="shared" si="529"/>
        <v/>
      </c>
      <c r="DG215" s="32"/>
      <c r="DH215" s="120"/>
      <c r="DI215" s="62" t="str">
        <f t="shared" si="481"/>
        <v/>
      </c>
      <c r="DJ215" s="62" t="str">
        <f t="shared" si="530"/>
        <v/>
      </c>
      <c r="DK215" s="65" t="str">
        <f t="shared" si="603"/>
        <v/>
      </c>
      <c r="DL215" s="68" t="str">
        <f t="shared" si="531"/>
        <v/>
      </c>
      <c r="DM215" s="32"/>
      <c r="DN215" s="120"/>
      <c r="DO215" s="62" t="str">
        <f t="shared" si="482"/>
        <v/>
      </c>
      <c r="DP215" s="62" t="str">
        <f t="shared" si="532"/>
        <v/>
      </c>
      <c r="DQ215" s="65" t="str">
        <f t="shared" si="604"/>
        <v/>
      </c>
      <c r="DR215" s="68" t="str">
        <f t="shared" si="533"/>
        <v/>
      </c>
      <c r="DS215" s="32"/>
      <c r="DT215" s="120"/>
      <c r="DU215" s="62" t="str">
        <f t="shared" si="483"/>
        <v/>
      </c>
      <c r="DV215" s="62" t="str">
        <f t="shared" si="534"/>
        <v/>
      </c>
      <c r="DW215" s="65" t="str">
        <f t="shared" si="605"/>
        <v/>
      </c>
      <c r="DX215" s="68" t="str">
        <f t="shared" si="535"/>
        <v/>
      </c>
      <c r="DY215" s="32"/>
      <c r="DZ215" s="120"/>
      <c r="EA215" s="62" t="str">
        <f t="shared" si="484"/>
        <v/>
      </c>
      <c r="EB215" s="62" t="str">
        <f t="shared" si="536"/>
        <v/>
      </c>
      <c r="EC215" s="65" t="str">
        <f t="shared" si="606"/>
        <v/>
      </c>
      <c r="ED215" s="68" t="str">
        <f t="shared" si="537"/>
        <v/>
      </c>
      <c r="EE215" s="32"/>
      <c r="EF215" s="120"/>
      <c r="EG215" s="62" t="str">
        <f t="shared" si="485"/>
        <v/>
      </c>
      <c r="EH215" s="62" t="str">
        <f t="shared" si="538"/>
        <v/>
      </c>
      <c r="EI215" s="65" t="str">
        <f t="shared" si="607"/>
        <v/>
      </c>
      <c r="EJ215" s="68" t="str">
        <f t="shared" si="539"/>
        <v/>
      </c>
      <c r="EK215" s="32"/>
      <c r="EL215" s="120"/>
      <c r="EM215" s="62" t="str">
        <f t="shared" si="486"/>
        <v/>
      </c>
      <c r="EN215" s="62" t="str">
        <f t="shared" si="540"/>
        <v/>
      </c>
      <c r="EO215" s="65" t="str">
        <f t="shared" si="608"/>
        <v/>
      </c>
      <c r="EP215" s="68" t="str">
        <f t="shared" si="541"/>
        <v/>
      </c>
      <c r="EQ215" s="32"/>
      <c r="ER215" s="120"/>
      <c r="ES215" s="62" t="str">
        <f t="shared" si="487"/>
        <v/>
      </c>
      <c r="ET215" s="62" t="str">
        <f t="shared" si="542"/>
        <v/>
      </c>
      <c r="EU215" s="65" t="str">
        <f t="shared" si="609"/>
        <v/>
      </c>
      <c r="EV215" s="68" t="str">
        <f t="shared" si="543"/>
        <v/>
      </c>
      <c r="EW215" s="32"/>
      <c r="EX215" s="120"/>
      <c r="EY215" s="62" t="str">
        <f t="shared" si="488"/>
        <v/>
      </c>
      <c r="EZ215" s="62" t="str">
        <f t="shared" si="544"/>
        <v/>
      </c>
      <c r="FA215" s="65" t="str">
        <f t="shared" si="610"/>
        <v/>
      </c>
      <c r="FB215" s="68" t="str">
        <f t="shared" si="545"/>
        <v/>
      </c>
      <c r="FC215" s="32"/>
      <c r="FD215" s="120"/>
      <c r="FE215" s="62" t="str">
        <f t="shared" si="489"/>
        <v/>
      </c>
      <c r="FF215" s="62" t="str">
        <f t="shared" si="546"/>
        <v/>
      </c>
      <c r="FG215" s="65" t="str">
        <f t="shared" si="611"/>
        <v/>
      </c>
      <c r="FH215" s="68" t="str">
        <f t="shared" si="547"/>
        <v/>
      </c>
      <c r="FI215" s="32"/>
      <c r="FJ215" s="120"/>
      <c r="FK215" s="62" t="str">
        <f t="shared" si="490"/>
        <v/>
      </c>
      <c r="FL215" s="62" t="str">
        <f t="shared" si="548"/>
        <v/>
      </c>
      <c r="FM215" s="65" t="str">
        <f t="shared" si="612"/>
        <v/>
      </c>
      <c r="FN215" s="68" t="str">
        <f t="shared" si="549"/>
        <v/>
      </c>
      <c r="FO215" s="32"/>
      <c r="FP215" s="120"/>
      <c r="FQ215" s="62" t="str">
        <f t="shared" si="491"/>
        <v/>
      </c>
      <c r="FR215" s="62" t="str">
        <f t="shared" si="550"/>
        <v/>
      </c>
      <c r="FS215" s="65" t="str">
        <f t="shared" si="613"/>
        <v/>
      </c>
      <c r="FT215" s="68" t="str">
        <f t="shared" si="551"/>
        <v/>
      </c>
      <c r="FU215" s="32"/>
      <c r="FV215" s="120"/>
      <c r="FW215" s="62" t="str">
        <f t="shared" si="492"/>
        <v/>
      </c>
      <c r="FX215" s="62" t="str">
        <f t="shared" si="552"/>
        <v/>
      </c>
      <c r="FY215" s="65" t="str">
        <f t="shared" si="614"/>
        <v/>
      </c>
      <c r="FZ215" s="68" t="str">
        <f t="shared" si="553"/>
        <v/>
      </c>
      <c r="GA215" s="32"/>
      <c r="GC215" s="7" t="str">
        <f t="shared" si="554"/>
        <v/>
      </c>
      <c r="GD215" s="7" t="str">
        <f t="shared" ca="1" si="493"/>
        <v/>
      </c>
      <c r="GT215" s="71" t="str">
        <f>IF(GT$9="", "", IF(AND(NOT('Personnel Details'!$N$11=""), $B215&gt;='Personnel Details'!$N$11), 'Personnel Details'!$O$11, IF(AND(NOT('Personnel Details'!$I$11=""), $B215&gt;='Personnel Details'!$I$11), 'Personnel Details'!$J$11, 'Personnel Details'!$E$11)))</f>
        <v/>
      </c>
      <c r="GU215" s="59" t="str">
        <f>IF(GT$9="", "", IF(AND(NOT('Personnel Details'!$N$11=""), $B215&gt;='Personnel Details'!$N$11), IF('Personnel Details'!$P$11="","", 'Personnel Details'!$P$11), IF(AND(NOT('Personnel Details'!$I$11=""), $B215&gt;='Personnel Details'!$I$11), IF('Personnel Details'!$K$11="", "", 'Personnel Details'!$K$11), IF('Personnel Details'!$F$11="", "", 'Personnel Details'!$F$11))))</f>
        <v/>
      </c>
      <c r="GV215" s="74" t="str">
        <f>IF(GT$9="", "", IF(AND(NOT('Personnel Details'!$N$11=""), $B215&gt;='Personnel Details'!$N$11), 'Personnel Details'!$Q$11, IF(AND(NOT('Personnel Details'!$I$11=""), $B215&gt;='Personnel Details'!$I$11), 'Personnel Details'!$L$11, 'Personnel Details'!$G$11)))</f>
        <v/>
      </c>
      <c r="GW215" s="59" t="str">
        <f t="shared" si="555"/>
        <v/>
      </c>
      <c r="GX215" s="53"/>
      <c r="GZ215" s="78" t="str">
        <f>IF(GZ$9="", "", IF(AND(NOT('Personnel Details'!$N$12=""), $B215&gt;='Personnel Details'!$N$12), 'Personnel Details'!$O$12, IF(AND(NOT('Personnel Details'!$I$12=""), $B215&gt;='Personnel Details'!$I$12), 'Personnel Details'!$J$12, 'Personnel Details'!$E$12)))</f>
        <v/>
      </c>
      <c r="HA215" s="59" t="str">
        <f>IF(GZ$9="", "", IF(AND(NOT('Personnel Details'!$N$12=""), $B215&gt;='Personnel Details'!$N$12), IF('Personnel Details'!$P$12="","", 'Personnel Details'!$P$12), IF(AND(NOT('Personnel Details'!$I$12=""), $B215&gt;='Personnel Details'!$I$12), IF('Personnel Details'!$K$12="", "", 'Personnel Details'!$K$12), IF('Personnel Details'!$F$12="", "", 'Personnel Details'!$F$12))))</f>
        <v/>
      </c>
      <c r="HB215" s="79" t="str">
        <f>IF(GZ$9="", "", IF(AND(NOT('Personnel Details'!$N$12=""), $B215&gt;='Personnel Details'!$N$12), 'Personnel Details'!$Q$12, IF(AND(NOT('Personnel Details'!$I$12=""), $B215&gt;='Personnel Details'!$I$12), 'Personnel Details'!$L$12, 'Personnel Details'!$G$12)))</f>
        <v/>
      </c>
      <c r="HC215" s="59" t="str">
        <f t="shared" si="556"/>
        <v/>
      </c>
      <c r="HD215" s="53"/>
      <c r="HF215" s="78" t="str">
        <f>IF(HF$9="", "", IF(AND(NOT('Personnel Details'!$N$13=""), $B215&gt;='Personnel Details'!$N$13), 'Personnel Details'!$O$13, IF(AND(NOT('Personnel Details'!$I$13=""), $B215&gt;='Personnel Details'!$I$13), 'Personnel Details'!$J$13, 'Personnel Details'!$E$13)))</f>
        <v/>
      </c>
      <c r="HG215" s="59" t="str">
        <f>IF(HF$9="", "", IF(AND(NOT('Personnel Details'!$N$13=""), $B215&gt;='Personnel Details'!$N$13), IF('Personnel Details'!$P$13="","", 'Personnel Details'!$P$13), IF(AND(NOT('Personnel Details'!$I$13=""), $B215&gt;='Personnel Details'!$I$13), IF('Personnel Details'!$K$13="", "", 'Personnel Details'!$K$13), IF('Personnel Details'!$F$13="", "", 'Personnel Details'!$F$13))))</f>
        <v/>
      </c>
      <c r="HH215" s="79" t="str">
        <f>IF(HF$9="", "", IF(AND(NOT('Personnel Details'!$N$13=""), $B215&gt;='Personnel Details'!$N$13), 'Personnel Details'!$Q$13, IF(AND(NOT('Personnel Details'!$I$13=""), $B215&gt;='Personnel Details'!$I$13), 'Personnel Details'!$L$13, 'Personnel Details'!$G$13)))</f>
        <v/>
      </c>
      <c r="HI215" s="59" t="str">
        <f t="shared" si="557"/>
        <v/>
      </c>
      <c r="HJ215" s="53"/>
      <c r="HL215" s="78" t="str">
        <f>IF(HL$9="", "", IF(AND(NOT('Personnel Details'!$N$14=""), $B215&gt;='Personnel Details'!$N$14), 'Personnel Details'!$O$14, IF(AND(NOT('Personnel Details'!$I$14=""), $B215&gt;='Personnel Details'!$I$14), 'Personnel Details'!$J$14, 'Personnel Details'!$E$14)))</f>
        <v/>
      </c>
      <c r="HM215" s="59" t="str">
        <f>IF(HL$9="", "", IF(AND(NOT('Personnel Details'!$N$14=""), $B215&gt;='Personnel Details'!$N$14), IF('Personnel Details'!$P$14="","", 'Personnel Details'!$P$14), IF(AND(NOT('Personnel Details'!$I$14=""), $B215&gt;='Personnel Details'!$I$14), IF('Personnel Details'!$K$14="", "", 'Personnel Details'!$K$14), IF('Personnel Details'!$F$14="", "", 'Personnel Details'!$F$14))))</f>
        <v/>
      </c>
      <c r="HN215" s="79" t="str">
        <f>IF(HL$9="", "", IF(AND(NOT('Personnel Details'!$N$14=""), $B215&gt;='Personnel Details'!$N$14), 'Personnel Details'!$Q$14, IF(AND(NOT('Personnel Details'!$I$14=""), $B215&gt;='Personnel Details'!$I$14), 'Personnel Details'!$L$14, 'Personnel Details'!$G$14)))</f>
        <v/>
      </c>
      <c r="HO215" s="59" t="str">
        <f t="shared" si="558"/>
        <v/>
      </c>
      <c r="HP215" s="53"/>
      <c r="HR215" s="78" t="str">
        <f>IF(HR$9="", "", IF(AND(NOT('Personnel Details'!$N$15=""), $B215&gt;='Personnel Details'!$N$15), 'Personnel Details'!$O$15, IF(AND(NOT('Personnel Details'!$I$15=""), $B215&gt;='Personnel Details'!$I$15), 'Personnel Details'!$J$15, 'Personnel Details'!$E$15)))</f>
        <v/>
      </c>
      <c r="HS215" s="59" t="str">
        <f>IF(HR$9="", "", IF(AND(NOT('Personnel Details'!$N$15=""), $B215&gt;='Personnel Details'!$N$15), IF('Personnel Details'!$P$15="","", 'Personnel Details'!$P$15), IF(AND(NOT('Personnel Details'!$I$15=""), $B215&gt;='Personnel Details'!$I$15), IF('Personnel Details'!$K$15="", "", 'Personnel Details'!$K$15), IF('Personnel Details'!$F$15="", "", 'Personnel Details'!$F$15))))</f>
        <v/>
      </c>
      <c r="HT215" s="79" t="str">
        <f>IF(HR$9="", "", IF(AND(NOT('Personnel Details'!$N$15=""), $B215&gt;='Personnel Details'!$N$15), 'Personnel Details'!$Q$15, IF(AND(NOT('Personnel Details'!$I$15=""), $B215&gt;='Personnel Details'!$I$15), 'Personnel Details'!$L$15, 'Personnel Details'!$G$15)))</f>
        <v/>
      </c>
      <c r="HU215" s="59" t="str">
        <f t="shared" si="559"/>
        <v/>
      </c>
      <c r="HV215" s="53"/>
      <c r="HX215" s="78" t="str">
        <f>IF(HX$9="", "", IF(AND(NOT('Personnel Details'!$N$16=""), $B215&gt;='Personnel Details'!$N$16), 'Personnel Details'!$O$16, IF(AND(NOT('Personnel Details'!$I$16=""), $B215&gt;='Personnel Details'!$I$16), 'Personnel Details'!$J$16, 'Personnel Details'!$E$16)))</f>
        <v/>
      </c>
      <c r="HY215" s="59" t="str">
        <f>IF(HX$9="", "", IF(AND(NOT('Personnel Details'!$N$16=""), $B215&gt;='Personnel Details'!$N$16), IF('Personnel Details'!$P$16="","", 'Personnel Details'!$P$16), IF(AND(NOT('Personnel Details'!$I$16=""), $B215&gt;='Personnel Details'!$I$16), IF('Personnel Details'!$K$16="", "", 'Personnel Details'!$K$16), IF('Personnel Details'!$F$16="", "", 'Personnel Details'!$F$16))))</f>
        <v/>
      </c>
      <c r="HZ215" s="79" t="str">
        <f>IF(HX$9="", "", IF(AND(NOT('Personnel Details'!$N$16=""), $B215&gt;='Personnel Details'!$N$16), 'Personnel Details'!$Q$16, IF(AND(NOT('Personnel Details'!$I$16=""), $B215&gt;='Personnel Details'!$I$16), 'Personnel Details'!$L$16, 'Personnel Details'!$G$16)))</f>
        <v/>
      </c>
      <c r="IA215" s="59" t="str">
        <f t="shared" si="560"/>
        <v/>
      </c>
      <c r="IB215" s="53"/>
      <c r="ID215" s="78" t="str">
        <f>IF(ID$9="", "", IF(AND(NOT('Personnel Details'!$N$17=""), $B215&gt;='Personnel Details'!$N$17), 'Personnel Details'!$O$17, IF(AND(NOT('Personnel Details'!$I$17=""), $B215&gt;='Personnel Details'!$I$17), 'Personnel Details'!$J$17, 'Personnel Details'!$E$17)))</f>
        <v/>
      </c>
      <c r="IE215" s="59" t="str">
        <f>IF(ID$9="", "", IF(AND(NOT('Personnel Details'!$N$17=""), $B215&gt;='Personnel Details'!$N$17), IF('Personnel Details'!$P$17="","", 'Personnel Details'!$P$17), IF(AND(NOT('Personnel Details'!$I$17=""), $B215&gt;='Personnel Details'!$I$17), IF('Personnel Details'!$K$17="", "", 'Personnel Details'!$K$17), IF('Personnel Details'!$F$17="", "", 'Personnel Details'!$F$17))))</f>
        <v/>
      </c>
      <c r="IF215" s="79" t="str">
        <f>IF(ID$9="", "", IF(AND(NOT('Personnel Details'!$N$17=""), $B215&gt;='Personnel Details'!$N$17), 'Personnel Details'!$Q$17, IF(AND(NOT('Personnel Details'!$I$17=""), $B215&gt;='Personnel Details'!$I$17), 'Personnel Details'!$L$17, 'Personnel Details'!$G$17)))</f>
        <v/>
      </c>
      <c r="IG215" s="59" t="str">
        <f t="shared" si="561"/>
        <v/>
      </c>
      <c r="IH215" s="53"/>
      <c r="IJ215" s="78" t="str">
        <f>IF(IJ$9="", "", IF(AND(NOT('Personnel Details'!$N$18=""), $B215&gt;='Personnel Details'!$N$18), 'Personnel Details'!$O$18, IF(AND(NOT('Personnel Details'!$I$18=""), $B215&gt;='Personnel Details'!$I$18), 'Personnel Details'!$J$18, 'Personnel Details'!$E$18)))</f>
        <v/>
      </c>
      <c r="IK215" s="59" t="str">
        <f>IF(IJ$9="", "", IF(AND(NOT('Personnel Details'!$N$18=""), $B215&gt;='Personnel Details'!$N$18), IF('Personnel Details'!$P$18="","", 'Personnel Details'!$P$18), IF(AND(NOT('Personnel Details'!$I$18=""), $B215&gt;='Personnel Details'!$I$18), IF('Personnel Details'!$K$18="", "", 'Personnel Details'!$K$18), IF('Personnel Details'!$F$18="", "", 'Personnel Details'!$F$18))))</f>
        <v/>
      </c>
      <c r="IL215" s="79" t="str">
        <f>IF(IJ$9="", "", IF(AND(NOT('Personnel Details'!$N$18=""), $B215&gt;='Personnel Details'!$N$18), 'Personnel Details'!$Q$18, IF(AND(NOT('Personnel Details'!$I$18=""), $B215&gt;='Personnel Details'!$I$18), 'Personnel Details'!$L$18, 'Personnel Details'!$G$18)))</f>
        <v/>
      </c>
      <c r="IM215" s="59" t="str">
        <f t="shared" si="562"/>
        <v/>
      </c>
      <c r="IN215" s="53"/>
      <c r="IP215" s="78" t="str">
        <f>IF(IP$9="", "", IF(AND(NOT('Personnel Details'!$N$19=""), $B215&gt;='Personnel Details'!$N$19), 'Personnel Details'!$O$19, IF(AND(NOT('Personnel Details'!$I$19=""), $B215&gt;='Personnel Details'!$I$19), 'Personnel Details'!$J$19, 'Personnel Details'!$E$19)))</f>
        <v/>
      </c>
      <c r="IQ215" s="59" t="str">
        <f>IF(IP$9="", "", IF(AND(NOT('Personnel Details'!$N$19=""), $B215&gt;='Personnel Details'!$N$19), IF('Personnel Details'!$P$19="","", 'Personnel Details'!$P$19), IF(AND(NOT('Personnel Details'!$I$19=""), $B215&gt;='Personnel Details'!$I$19), IF('Personnel Details'!$K$19="", "", 'Personnel Details'!$K$19), IF('Personnel Details'!$F$19="", "", 'Personnel Details'!$F$19))))</f>
        <v/>
      </c>
      <c r="IR215" s="79" t="str">
        <f>IF(IP$9="", "", IF(AND(NOT('Personnel Details'!$N$19=""), $B215&gt;='Personnel Details'!$N$19), 'Personnel Details'!$Q$19, IF(AND(NOT('Personnel Details'!$I$19=""), $B215&gt;='Personnel Details'!$I$19), 'Personnel Details'!$L$19, 'Personnel Details'!$G$19)))</f>
        <v/>
      </c>
      <c r="IS215" s="59" t="str">
        <f t="shared" si="563"/>
        <v/>
      </c>
      <c r="IT215" s="53"/>
      <c r="IV215" s="78" t="str">
        <f>IF(IV$9="", "", IF(AND(NOT('Personnel Details'!$N$20=""), $B215&gt;='Personnel Details'!$N$20), 'Personnel Details'!$O$20, IF(AND(NOT('Personnel Details'!$I$20=""), $B215&gt;='Personnel Details'!$I$20), 'Personnel Details'!$J$20, 'Personnel Details'!$E$20)))</f>
        <v/>
      </c>
      <c r="IW215" s="59" t="str">
        <f>IF(IV$9="", "", IF(AND(NOT('Personnel Details'!$N$20=""), $B215&gt;='Personnel Details'!$N$20), IF('Personnel Details'!$P$20="","", 'Personnel Details'!$P$20), IF(AND(NOT('Personnel Details'!$I$20=""), $B215&gt;='Personnel Details'!$I$20), IF('Personnel Details'!$K$20="", "", 'Personnel Details'!$K$20), IF('Personnel Details'!$F$20="", "", 'Personnel Details'!$F$20))))</f>
        <v/>
      </c>
      <c r="IX215" s="79" t="str">
        <f>IF(IV$9="", "", IF(AND(NOT('Personnel Details'!$N$20=""), $B215&gt;='Personnel Details'!$N$20), 'Personnel Details'!$Q$20, IF(AND(NOT('Personnel Details'!$I$20=""), $B215&gt;='Personnel Details'!$I$20), 'Personnel Details'!$L$20, 'Personnel Details'!$G$20)))</f>
        <v/>
      </c>
      <c r="IY215" s="59" t="str">
        <f t="shared" si="564"/>
        <v/>
      </c>
      <c r="IZ215" s="53"/>
      <c r="JB215" s="78" t="str">
        <f>IF(JB$9="", "", IF(AND(NOT('Personnel Details'!$N$21=""), $B215&gt;='Personnel Details'!$N$21), 'Personnel Details'!$O$21, IF(AND(NOT('Personnel Details'!$I$21=""), $B215&gt;='Personnel Details'!$I$21), 'Personnel Details'!$J$21, 'Personnel Details'!$E$21)))</f>
        <v/>
      </c>
      <c r="JC215" s="59" t="str">
        <f>IF(JB$9="", "", IF(AND(NOT('Personnel Details'!$N$21=""), $B215&gt;='Personnel Details'!$N$21), IF('Personnel Details'!$P$21="","", 'Personnel Details'!$P$21), IF(AND(NOT('Personnel Details'!$I$21=""), $B215&gt;='Personnel Details'!$I$21), IF('Personnel Details'!$K$21="", "", 'Personnel Details'!$K$21), IF('Personnel Details'!$F$21="", "", 'Personnel Details'!$F$21))))</f>
        <v/>
      </c>
      <c r="JD215" s="79" t="str">
        <f>IF(JB$9="", "", IF(AND(NOT('Personnel Details'!$N$21=""), $B215&gt;='Personnel Details'!$N$21), 'Personnel Details'!$Q$21, IF(AND(NOT('Personnel Details'!$I$21=""), $B215&gt;='Personnel Details'!$I$21), 'Personnel Details'!$L$21, 'Personnel Details'!$G$21)))</f>
        <v/>
      </c>
      <c r="JE215" s="59" t="str">
        <f t="shared" si="565"/>
        <v/>
      </c>
      <c r="JF215" s="53"/>
      <c r="JH215" s="78" t="str">
        <f>IF(JH$9="", "", IF(AND(NOT('Personnel Details'!$N$22=""), $B215&gt;='Personnel Details'!$N$22), 'Personnel Details'!$O$22, IF(AND(NOT('Personnel Details'!$I$22=""), $B215&gt;='Personnel Details'!$I$22), 'Personnel Details'!$J$22, 'Personnel Details'!$E$22)))</f>
        <v/>
      </c>
      <c r="JI215" s="59" t="str">
        <f>IF(JH$9="", "", IF(AND(NOT('Personnel Details'!$N$22=""), $B215&gt;='Personnel Details'!$N$22), IF('Personnel Details'!$P$22="","", 'Personnel Details'!$P$22), IF(AND(NOT('Personnel Details'!$I$22=""), $B215&gt;='Personnel Details'!$I$22), IF('Personnel Details'!$K$22="", "", 'Personnel Details'!$K$22), IF('Personnel Details'!$F$22="", "", 'Personnel Details'!$F$22))))</f>
        <v/>
      </c>
      <c r="JJ215" s="79" t="str">
        <f>IF(JH$9="", "", IF(AND(NOT('Personnel Details'!$N$22=""), $B215&gt;='Personnel Details'!$N$22), 'Personnel Details'!$Q$22, IF(AND(NOT('Personnel Details'!$I$22=""), $B215&gt;='Personnel Details'!$I$22), 'Personnel Details'!$L$22, 'Personnel Details'!$G$22)))</f>
        <v/>
      </c>
      <c r="JK215" s="59" t="str">
        <f t="shared" si="566"/>
        <v/>
      </c>
      <c r="JL215" s="53"/>
      <c r="JN215" s="78" t="str">
        <f>IF(JN$9="", "", IF(AND(NOT('Personnel Details'!$N$23=""), $B215&gt;='Personnel Details'!$N$23), 'Personnel Details'!$O$23, IF(AND(NOT('Personnel Details'!$I$23=""), $B215&gt;='Personnel Details'!$I$23), 'Personnel Details'!$J$23, 'Personnel Details'!$E$23)))</f>
        <v/>
      </c>
      <c r="JO215" s="59" t="str">
        <f>IF(JN$9="", "", IF(AND(NOT('Personnel Details'!$N$23=""), $B215&gt;='Personnel Details'!$N$23), IF('Personnel Details'!$P$23="","", 'Personnel Details'!$P$23), IF(AND(NOT('Personnel Details'!$I$23=""), $B215&gt;='Personnel Details'!$I$23), IF('Personnel Details'!$K$23="", "", 'Personnel Details'!$K$23), IF('Personnel Details'!$F$23="", "", 'Personnel Details'!$F$23))))</f>
        <v/>
      </c>
      <c r="JP215" s="79" t="str">
        <f>IF(JN$9="", "", IF(AND(NOT('Personnel Details'!$N$23=""), $B215&gt;='Personnel Details'!$N$23), 'Personnel Details'!$Q$23, IF(AND(NOT('Personnel Details'!$I$23=""), $B215&gt;='Personnel Details'!$I$23), 'Personnel Details'!$L$23, 'Personnel Details'!$G$23)))</f>
        <v/>
      </c>
      <c r="JQ215" s="59" t="str">
        <f t="shared" si="567"/>
        <v/>
      </c>
      <c r="JR215" s="53"/>
      <c r="JT215" s="78" t="str">
        <f>IF(JT$9="", "", IF(AND(NOT('Personnel Details'!$N$24=""), $B215&gt;='Personnel Details'!$N$24), 'Personnel Details'!$O$24, IF(AND(NOT('Personnel Details'!$I$24=""), $B215&gt;='Personnel Details'!$I$24), 'Personnel Details'!$J$24, 'Personnel Details'!$E$24)))</f>
        <v/>
      </c>
      <c r="JU215" s="59" t="str">
        <f>IF(JT$9="", "", IF(AND(NOT('Personnel Details'!$N$24=""), $B215&gt;='Personnel Details'!$N$24), IF('Personnel Details'!$P$24="","", 'Personnel Details'!$P$24), IF(AND(NOT('Personnel Details'!$I$24=""), $B215&gt;='Personnel Details'!$I$24), IF('Personnel Details'!$K$24="", "", 'Personnel Details'!$K$24), IF('Personnel Details'!$F$24="", "", 'Personnel Details'!$F$24))))</f>
        <v/>
      </c>
      <c r="JV215" s="79" t="str">
        <f>IF(JT$9="", "", IF(AND(NOT('Personnel Details'!$N$24=""), $B215&gt;='Personnel Details'!$N$24), 'Personnel Details'!$Q$24, IF(AND(NOT('Personnel Details'!$I$24=""), $B215&gt;='Personnel Details'!$I$24), 'Personnel Details'!$L$24, 'Personnel Details'!$G$24)))</f>
        <v/>
      </c>
      <c r="JW215" s="59" t="str">
        <f t="shared" si="568"/>
        <v/>
      </c>
      <c r="JX215" s="53"/>
      <c r="JZ215" s="78" t="str">
        <f>IF(JZ$9="", "", IF(AND(NOT('Personnel Details'!$N$25=""), $B215&gt;='Personnel Details'!$N$25), 'Personnel Details'!$O$25, IF(AND(NOT('Personnel Details'!$I$25=""), $B215&gt;='Personnel Details'!$I$25), 'Personnel Details'!$J$25, 'Personnel Details'!$E$25)))</f>
        <v/>
      </c>
      <c r="KA215" s="59" t="str">
        <f>IF(JZ$9="", "", IF(AND(NOT('Personnel Details'!$N$25=""), $B215&gt;='Personnel Details'!$N$25), IF('Personnel Details'!$P$25="","", 'Personnel Details'!$P$25), IF(AND(NOT('Personnel Details'!$I$25=""), $B215&gt;='Personnel Details'!$I$25), IF('Personnel Details'!$K$25="", "", 'Personnel Details'!$K$25), IF('Personnel Details'!$F$25="", "", 'Personnel Details'!$F$25))))</f>
        <v/>
      </c>
      <c r="KB215" s="79" t="str">
        <f>IF(JZ$9="", "", IF(AND(NOT('Personnel Details'!$N$25=""), $B215&gt;='Personnel Details'!$N$25), 'Personnel Details'!$Q$25, IF(AND(NOT('Personnel Details'!$I$25=""), $B215&gt;='Personnel Details'!$I$25), 'Personnel Details'!$L$25, 'Personnel Details'!$G$25)))</f>
        <v/>
      </c>
      <c r="KC215" s="59" t="str">
        <f t="shared" si="569"/>
        <v/>
      </c>
      <c r="KD215" s="53"/>
      <c r="KF215" s="78" t="str">
        <f>IF(KF$9="", "", IF(AND(NOT('Personnel Details'!$N$26=""), $B215&gt;='Personnel Details'!$N$26), 'Personnel Details'!$O$26, IF(AND(NOT('Personnel Details'!$I$26=""), $B215&gt;='Personnel Details'!$I$26), 'Personnel Details'!$J$26, 'Personnel Details'!$E$26)))</f>
        <v/>
      </c>
      <c r="KG215" s="59" t="str">
        <f>IF(KF$9="", "", IF(AND(NOT('Personnel Details'!$N$26=""), $B215&gt;='Personnel Details'!$N$26), IF('Personnel Details'!$P$26="","", 'Personnel Details'!$P$26), IF(AND(NOT('Personnel Details'!$I$26=""), $B215&gt;='Personnel Details'!$I$26), IF('Personnel Details'!$K$26="", "", 'Personnel Details'!$K$26), IF('Personnel Details'!$F$26="", "", 'Personnel Details'!$F$26))))</f>
        <v/>
      </c>
      <c r="KH215" s="79" t="str">
        <f>IF(KF$9="", "", IF(AND(NOT('Personnel Details'!$N$26=""), $B215&gt;='Personnel Details'!$N$26), 'Personnel Details'!$Q$26, IF(AND(NOT('Personnel Details'!$I$26=""), $B215&gt;='Personnel Details'!$I$26), 'Personnel Details'!$L$26, 'Personnel Details'!$G$26)))</f>
        <v/>
      </c>
      <c r="KI215" s="59" t="str">
        <f t="shared" si="570"/>
        <v/>
      </c>
      <c r="KJ215" s="53"/>
      <c r="KL215" s="78" t="str">
        <f>IF(KL$9="", "", IF(AND(NOT('Personnel Details'!$N$27=""), $B215&gt;='Personnel Details'!$N$27), 'Personnel Details'!$O$27, IF(AND(NOT('Personnel Details'!$I$27=""), $B215&gt;='Personnel Details'!$I$27), 'Personnel Details'!$J$27, 'Personnel Details'!$E$27)))</f>
        <v/>
      </c>
      <c r="KM215" s="59" t="str">
        <f>IF(KL$9="", "", IF(AND(NOT('Personnel Details'!$N$27=""), $B215&gt;='Personnel Details'!$N$27), IF('Personnel Details'!$P$27="","", 'Personnel Details'!$P$27), IF(AND(NOT('Personnel Details'!$I$27=""), $B215&gt;='Personnel Details'!$I$27), IF('Personnel Details'!$K$27="", "", 'Personnel Details'!$K$27), IF('Personnel Details'!$F$27="", "", 'Personnel Details'!$F$27))))</f>
        <v/>
      </c>
      <c r="KN215" s="79" t="str">
        <f>IF(KL$9="", "", IF(AND(NOT('Personnel Details'!$N$27=""), $B215&gt;='Personnel Details'!$N$27), 'Personnel Details'!$Q$27, IF(AND(NOT('Personnel Details'!$I$27=""), $B215&gt;='Personnel Details'!$I$27), 'Personnel Details'!$L$27, 'Personnel Details'!$G$27)))</f>
        <v/>
      </c>
      <c r="KO215" s="59" t="str">
        <f t="shared" si="571"/>
        <v/>
      </c>
      <c r="KP215" s="53"/>
      <c r="KR215" s="78" t="str">
        <f>IF(KR$9="", "", IF(AND(NOT('Personnel Details'!$N$28=""), $B215&gt;='Personnel Details'!$N$28), 'Personnel Details'!$O$28, IF(AND(NOT('Personnel Details'!$I$28=""), $B215&gt;='Personnel Details'!$I$28), 'Personnel Details'!$J$28, 'Personnel Details'!$E$28)))</f>
        <v/>
      </c>
      <c r="KS215" s="59" t="str">
        <f>IF(KR$9="", "", IF(AND(NOT('Personnel Details'!$N$28=""), $B215&gt;='Personnel Details'!$N$28), IF('Personnel Details'!$P$28="","", 'Personnel Details'!$P$28), IF(AND(NOT('Personnel Details'!$I$28=""), $B215&gt;='Personnel Details'!$I$28), IF('Personnel Details'!$K$28="", "", 'Personnel Details'!$K$28), IF('Personnel Details'!$F$28="", "", 'Personnel Details'!$F$28))))</f>
        <v/>
      </c>
      <c r="KT215" s="79" t="str">
        <f>IF(KR$9="", "", IF(AND(NOT('Personnel Details'!$N$28=""), $B215&gt;='Personnel Details'!$N$28), 'Personnel Details'!$Q$28, IF(AND(NOT('Personnel Details'!$I$28=""), $B215&gt;='Personnel Details'!$I$28), 'Personnel Details'!$L$28, 'Personnel Details'!$G$28)))</f>
        <v/>
      </c>
      <c r="KU215" s="59" t="str">
        <f t="shared" si="572"/>
        <v/>
      </c>
      <c r="KV215" s="53"/>
      <c r="KX215" s="78" t="str">
        <f>IF(KX$9="", "", IF(AND(NOT('Personnel Details'!$N$29=""), $B215&gt;='Personnel Details'!$N$29), 'Personnel Details'!$O$29, IF(AND(NOT('Personnel Details'!$I$29=""), $B215&gt;='Personnel Details'!$I$29), 'Personnel Details'!$J$29, 'Personnel Details'!$E$29)))</f>
        <v/>
      </c>
      <c r="KY215" s="59" t="str">
        <f>IF(KX$9="", "", IF(AND(NOT('Personnel Details'!$N$29=""), $B215&gt;='Personnel Details'!$N$29), IF('Personnel Details'!$P$29="","", 'Personnel Details'!$P$29), IF(AND(NOT('Personnel Details'!$I$29=""), $B215&gt;='Personnel Details'!$I$29), IF('Personnel Details'!$K$29="", "", 'Personnel Details'!$K$29), IF('Personnel Details'!$F$29="", "", 'Personnel Details'!$F$29))))</f>
        <v/>
      </c>
      <c r="KZ215" s="79" t="str">
        <f>IF(KX$9="", "", IF(AND(NOT('Personnel Details'!$N$29=""), $B215&gt;='Personnel Details'!$N$29), 'Personnel Details'!$Q$29, IF(AND(NOT('Personnel Details'!$I$29=""), $B215&gt;='Personnel Details'!$I$29), 'Personnel Details'!$L$29, 'Personnel Details'!$G$29)))</f>
        <v/>
      </c>
      <c r="LA215" s="59" t="str">
        <f t="shared" si="573"/>
        <v/>
      </c>
      <c r="LB215" s="53"/>
      <c r="LD215" s="78" t="str">
        <f>IF(LD$9="", "", IF(AND(NOT('Personnel Details'!$N$30=""), $B215&gt;='Personnel Details'!$N$30), 'Personnel Details'!$O$30, IF(AND(NOT('Personnel Details'!$I$30=""), $B215&gt;='Personnel Details'!$I$30), 'Personnel Details'!$J$30, 'Personnel Details'!$E$30)))</f>
        <v/>
      </c>
      <c r="LE215" s="59" t="str">
        <f>IF(LD$9="", "", IF(AND(NOT('Personnel Details'!$N$30=""), $B215&gt;='Personnel Details'!$N$30), IF('Personnel Details'!$P$30="","", 'Personnel Details'!$P$30), IF(AND(NOT('Personnel Details'!$I$30=""), $B215&gt;='Personnel Details'!$I$30), IF('Personnel Details'!$K$30="", "", 'Personnel Details'!$K$30), IF('Personnel Details'!$F$30="", "", 'Personnel Details'!$F$30))))</f>
        <v/>
      </c>
      <c r="LF215" s="79" t="str">
        <f>IF(LD$9="", "", IF(AND(NOT('Personnel Details'!$N$30=""), $B215&gt;='Personnel Details'!$N$30), 'Personnel Details'!$Q$30, IF(AND(NOT('Personnel Details'!$I$30=""), $B215&gt;='Personnel Details'!$I$30), 'Personnel Details'!$L$30, 'Personnel Details'!$G$30)))</f>
        <v/>
      </c>
      <c r="LG215" s="59" t="str">
        <f t="shared" si="574"/>
        <v/>
      </c>
      <c r="LH215" s="53"/>
      <c r="LJ215" s="78" t="str">
        <f>IF(LJ$9="", "", IF(AND(NOT('Personnel Details'!$N$31=""), $B215&gt;='Personnel Details'!$N$31), 'Personnel Details'!$O$31, IF(AND(NOT('Personnel Details'!$I$31=""), $B215&gt;='Personnel Details'!$I$31), 'Personnel Details'!$J$31, 'Personnel Details'!$E$31)))</f>
        <v/>
      </c>
      <c r="LK215" s="59" t="str">
        <f>IF(LJ$9="", "", IF(AND(NOT('Personnel Details'!$N$31=""), $B215&gt;='Personnel Details'!$N$31), IF('Personnel Details'!$P$31="","", 'Personnel Details'!$P$31), IF(AND(NOT('Personnel Details'!$I$31=""), $B215&gt;='Personnel Details'!$I$31), IF('Personnel Details'!$K$31="", "", 'Personnel Details'!$K$31), IF('Personnel Details'!$F$31="", "", 'Personnel Details'!$F$31))))</f>
        <v/>
      </c>
      <c r="LL215" s="79" t="str">
        <f>IF(LJ$9="", "", IF(AND(NOT('Personnel Details'!$N$31=""), $B215&gt;='Personnel Details'!$N$31), 'Personnel Details'!$Q$31, IF(AND(NOT('Personnel Details'!$I$31=""), $B215&gt;='Personnel Details'!$I$31), 'Personnel Details'!$L$31, 'Personnel Details'!$G$31)))</f>
        <v/>
      </c>
      <c r="LM215" s="59" t="str">
        <f t="shared" si="575"/>
        <v/>
      </c>
      <c r="LN215" s="53"/>
      <c r="LP215" s="78" t="str">
        <f>IF(LP$9="", "", IF(AND(NOT('Personnel Details'!$N$32=""), $B215&gt;='Personnel Details'!$N$32), 'Personnel Details'!$O$32, IF(AND(NOT('Personnel Details'!$I$32=""), $B215&gt;='Personnel Details'!$I$32), 'Personnel Details'!$J$32, 'Personnel Details'!$E$32)))</f>
        <v/>
      </c>
      <c r="LQ215" s="59" t="str">
        <f>IF(LP$9="", "", IF(AND(NOT('Personnel Details'!$N$32=""), $B215&gt;='Personnel Details'!$N$32), IF('Personnel Details'!$P$32="","", 'Personnel Details'!$P$32), IF(AND(NOT('Personnel Details'!$I$32=""), $B215&gt;='Personnel Details'!$I$32), IF('Personnel Details'!$K$32="", "", 'Personnel Details'!$K$32), IF('Personnel Details'!$F$32="", "", 'Personnel Details'!$F$32))))</f>
        <v/>
      </c>
      <c r="LR215" s="79" t="str">
        <f>IF(LP$9="", "", IF(AND(NOT('Personnel Details'!$N$32=""), $B215&gt;='Personnel Details'!$N$32), 'Personnel Details'!$Q$32, IF(AND(NOT('Personnel Details'!$I$32=""), $B215&gt;='Personnel Details'!$I$32), 'Personnel Details'!$L$32, 'Personnel Details'!$G$32)))</f>
        <v/>
      </c>
      <c r="LS215" s="59" t="str">
        <f t="shared" si="576"/>
        <v/>
      </c>
      <c r="LT215" s="53"/>
      <c r="LV215" s="78" t="str">
        <f>IF(LV$9="", "", IF(AND(NOT('Personnel Details'!$N$33=""), $B215&gt;='Personnel Details'!$N$33), 'Personnel Details'!$O$33, IF(AND(NOT('Personnel Details'!$I$33=""), $B215&gt;='Personnel Details'!$I$33), 'Personnel Details'!$J$33, 'Personnel Details'!$E$33)))</f>
        <v/>
      </c>
      <c r="LW215" s="59" t="str">
        <f>IF(LV$9="", "", IF(AND(NOT('Personnel Details'!$N$33=""), $B215&gt;='Personnel Details'!$N$33), IF('Personnel Details'!$P$33="","", 'Personnel Details'!$P$33), IF(AND(NOT('Personnel Details'!$I$33=""), $B215&gt;='Personnel Details'!$I$33), IF('Personnel Details'!$K$33="", "", 'Personnel Details'!$K$33), IF('Personnel Details'!$F$33="", "", 'Personnel Details'!$F$33))))</f>
        <v/>
      </c>
      <c r="LX215" s="79" t="str">
        <f>IF(LV$9="", "", IF(AND(NOT('Personnel Details'!$N$33=""), $B215&gt;='Personnel Details'!$N$33), 'Personnel Details'!$Q$33, IF(AND(NOT('Personnel Details'!$I$33=""), $B215&gt;='Personnel Details'!$I$33), 'Personnel Details'!$L$33, 'Personnel Details'!$G$33)))</f>
        <v/>
      </c>
      <c r="LY215" s="59" t="str">
        <f t="shared" si="577"/>
        <v/>
      </c>
      <c r="LZ215" s="53"/>
      <c r="MB215" s="78" t="str">
        <f>IF(MB$9="", "", IF(AND(NOT('Personnel Details'!$N$34=""), $B215&gt;='Personnel Details'!$N$34), 'Personnel Details'!$O$34, IF(AND(NOT('Personnel Details'!$I$34=""), $B215&gt;='Personnel Details'!$I$34), 'Personnel Details'!$J$34, 'Personnel Details'!$E$34)))</f>
        <v/>
      </c>
      <c r="MC215" s="59" t="str">
        <f>IF(MB$9="", "", IF(AND(NOT('Personnel Details'!$N$34=""), $B215&gt;='Personnel Details'!$N$34), IF('Personnel Details'!$P$34="","", 'Personnel Details'!$P$34), IF(AND(NOT('Personnel Details'!$I$34=""), $B215&gt;='Personnel Details'!$I$34), IF('Personnel Details'!$K$34="", "", 'Personnel Details'!$K$34), IF('Personnel Details'!$F$34="", "", 'Personnel Details'!$F$34))))</f>
        <v/>
      </c>
      <c r="MD215" s="79" t="str">
        <f>IF(MB$9="", "", IF(AND(NOT('Personnel Details'!$N$34=""), $B215&gt;='Personnel Details'!$N$34), 'Personnel Details'!$Q$34, IF(AND(NOT('Personnel Details'!$I$34=""), $B215&gt;='Personnel Details'!$I$34), 'Personnel Details'!$L$34, 'Personnel Details'!$G$34)))</f>
        <v/>
      </c>
      <c r="ME215" s="59" t="str">
        <f t="shared" si="578"/>
        <v/>
      </c>
      <c r="MF215" s="53"/>
      <c r="MH215" s="78" t="str">
        <f>IF(MH$9="", "", IF(AND(NOT('Personnel Details'!$N$35=""), $B215&gt;='Personnel Details'!$N$35), 'Personnel Details'!$O$35, IF(AND(NOT('Personnel Details'!$I$35=""), $B215&gt;='Personnel Details'!$I$35), 'Personnel Details'!$J$35, 'Personnel Details'!$E$35)))</f>
        <v/>
      </c>
      <c r="MI215" s="59" t="str">
        <f>IF(MH$9="", "", IF(AND(NOT('Personnel Details'!$N$35=""), $B215&gt;='Personnel Details'!$N$35), IF('Personnel Details'!$P$35="","", 'Personnel Details'!$P$35), IF(AND(NOT('Personnel Details'!$I$35=""), $B215&gt;='Personnel Details'!$I$35), IF('Personnel Details'!$K$35="", "", 'Personnel Details'!$K$35), IF('Personnel Details'!$F$35="", "", 'Personnel Details'!$F$35))))</f>
        <v/>
      </c>
      <c r="MJ215" s="79" t="str">
        <f>IF(MH$9="", "", IF(AND(NOT('Personnel Details'!$N$35=""), $B215&gt;='Personnel Details'!$N$35), 'Personnel Details'!$Q$35, IF(AND(NOT('Personnel Details'!$I$35=""), $B215&gt;='Personnel Details'!$I$35), 'Personnel Details'!$L$35, 'Personnel Details'!$G$35)))</f>
        <v/>
      </c>
      <c r="MK215" s="59" t="str">
        <f t="shared" si="579"/>
        <v/>
      </c>
      <c r="ML215" s="53"/>
      <c r="MN215" s="78" t="str">
        <f>IF(MN$9="", "", IF(AND(NOT('Personnel Details'!$N$36=""), $B215&gt;='Personnel Details'!$N$36), 'Personnel Details'!$O$36, IF(AND(NOT('Personnel Details'!$I$36=""), $B215&gt;='Personnel Details'!$I$36), 'Personnel Details'!$J$36, 'Personnel Details'!$E$36)))</f>
        <v/>
      </c>
      <c r="MO215" s="59" t="str">
        <f>IF(MN$9="", "", IF(AND(NOT('Personnel Details'!$N$36=""), $B215&gt;='Personnel Details'!$N$36), IF('Personnel Details'!$P$36="","", 'Personnel Details'!$P$36), IF(AND(NOT('Personnel Details'!$I$36=""), $B215&gt;='Personnel Details'!$I$36), IF('Personnel Details'!$K$36="", "", 'Personnel Details'!$K$36), IF('Personnel Details'!$F$36="", "", 'Personnel Details'!$F$36))))</f>
        <v/>
      </c>
      <c r="MP215" s="79" t="str">
        <f>IF(MN$9="", "", IF(AND(NOT('Personnel Details'!$N$36=""), $B215&gt;='Personnel Details'!$N$36), 'Personnel Details'!$Q$36, IF(AND(NOT('Personnel Details'!$I$36=""), $B215&gt;='Personnel Details'!$I$36), 'Personnel Details'!$L$36, 'Personnel Details'!$G$36)))</f>
        <v/>
      </c>
      <c r="MQ215" s="59" t="str">
        <f t="shared" si="580"/>
        <v/>
      </c>
      <c r="MR215" s="53"/>
      <c r="MT215" s="78" t="str">
        <f>IF(MT$9="", "", IF(AND(NOT('Personnel Details'!$N$37=""), $B215&gt;='Personnel Details'!$N$37), 'Personnel Details'!$O$37, IF(AND(NOT('Personnel Details'!$I$37=""), $B215&gt;='Personnel Details'!$I$37), 'Personnel Details'!$J$37, 'Personnel Details'!$E$37)))</f>
        <v/>
      </c>
      <c r="MU215" s="59" t="str">
        <f>IF(MT$9="", "", IF(AND(NOT('Personnel Details'!$N$37=""), $B215&gt;='Personnel Details'!$N$37), IF('Personnel Details'!$P$37="","", 'Personnel Details'!$P$37), IF(AND(NOT('Personnel Details'!$I$37=""), $B215&gt;='Personnel Details'!$I$37), IF('Personnel Details'!$K$37="", "", 'Personnel Details'!$K$37), IF('Personnel Details'!$F$37="", "", 'Personnel Details'!$F$37))))</f>
        <v/>
      </c>
      <c r="MV215" s="79" t="str">
        <f>IF(MT$9="", "", IF(AND(NOT('Personnel Details'!$N$37=""), $B215&gt;='Personnel Details'!$N$37), 'Personnel Details'!$Q$37, IF(AND(NOT('Personnel Details'!$I$37=""), $B215&gt;='Personnel Details'!$I$37), 'Personnel Details'!$L$37, 'Personnel Details'!$G$37)))</f>
        <v/>
      </c>
      <c r="MW215" s="59" t="str">
        <f t="shared" si="581"/>
        <v/>
      </c>
      <c r="MX215" s="53"/>
      <c r="MZ215" s="78" t="str">
        <f>IF(MZ$9="", "", IF(AND(NOT('Personnel Details'!$N$38=""), $B215&gt;='Personnel Details'!$N$38), 'Personnel Details'!$O$38, IF(AND(NOT('Personnel Details'!$I$38=""), $B215&gt;='Personnel Details'!$I$38), 'Personnel Details'!$J$38, 'Personnel Details'!$E$38)))</f>
        <v/>
      </c>
      <c r="NA215" s="59" t="str">
        <f>IF(MZ$9="", "", IF(AND(NOT('Personnel Details'!$N$38=""), $B215&gt;='Personnel Details'!$N$38), IF('Personnel Details'!$P$38="","", 'Personnel Details'!$P$38), IF(AND(NOT('Personnel Details'!$I$38=""), $B215&gt;='Personnel Details'!$I$38), IF('Personnel Details'!$K$38="", "", 'Personnel Details'!$K$38), IF('Personnel Details'!$F$38="", "", 'Personnel Details'!$F$38))))</f>
        <v/>
      </c>
      <c r="NB215" s="79" t="str">
        <f>IF(MZ$9="", "", IF(AND(NOT('Personnel Details'!$N$38=""), $B215&gt;='Personnel Details'!$N$38), 'Personnel Details'!$Q$38, IF(AND(NOT('Personnel Details'!$I$38=""), $B215&gt;='Personnel Details'!$I$38), 'Personnel Details'!$L$38, 'Personnel Details'!$G$38)))</f>
        <v/>
      </c>
      <c r="NC215" s="59" t="str">
        <f t="shared" si="582"/>
        <v/>
      </c>
      <c r="ND215" s="53"/>
      <c r="NF215" s="78" t="str">
        <f>IF(NF$9="", "", IF(AND(NOT('Personnel Details'!$N$39=""), $B215&gt;='Personnel Details'!$N$39), 'Personnel Details'!$O$39, IF(AND(NOT('Personnel Details'!$I$39=""), $B215&gt;='Personnel Details'!$I$39), 'Personnel Details'!$J$39, 'Personnel Details'!$E$39)))</f>
        <v/>
      </c>
      <c r="NG215" s="59" t="str">
        <f>IF(NF$9="", "", IF(AND(NOT('Personnel Details'!$N$39=""), $B215&gt;='Personnel Details'!$N$39), IF('Personnel Details'!$P$39="","", 'Personnel Details'!$P$39), IF(AND(NOT('Personnel Details'!$I$39=""), $B215&gt;='Personnel Details'!$I$39), IF('Personnel Details'!$K$39="", "", 'Personnel Details'!$K$39), IF('Personnel Details'!$F$39="", "", 'Personnel Details'!$F$39))))</f>
        <v/>
      </c>
      <c r="NH215" s="79" t="str">
        <f>IF(NF$9="", "", IF(AND(NOT('Personnel Details'!$N$39=""), $B215&gt;='Personnel Details'!$N$39), 'Personnel Details'!$Q$39, IF(AND(NOT('Personnel Details'!$I$39=""), $B215&gt;='Personnel Details'!$I$39), 'Personnel Details'!$L$39, 'Personnel Details'!$G$39)))</f>
        <v/>
      </c>
      <c r="NI215" s="59" t="str">
        <f t="shared" si="583"/>
        <v/>
      </c>
      <c r="NJ215" s="53"/>
      <c r="NL215" s="78" t="str">
        <f>IF(NL$9="", "", IF(AND(NOT('Personnel Details'!$N$40=""), $B215&gt;='Personnel Details'!$N$40), 'Personnel Details'!$O$40, IF(AND(NOT('Personnel Details'!$I$40=""), $B215&gt;='Personnel Details'!$I$40), 'Personnel Details'!$J$40, 'Personnel Details'!$E$40)))</f>
        <v/>
      </c>
      <c r="NM215" s="59" t="str">
        <f>IF(NL$9="", "", IF(AND(NOT('Personnel Details'!$N$40=""), $B215&gt;='Personnel Details'!$N$40), IF('Personnel Details'!$P$40="","", 'Personnel Details'!$P$40), IF(AND(NOT('Personnel Details'!$I$40=""), $B215&gt;='Personnel Details'!$I$40), IF('Personnel Details'!$K$40="", "", 'Personnel Details'!$K$40), IF('Personnel Details'!$F$40="", "", 'Personnel Details'!$F$40))))</f>
        <v/>
      </c>
      <c r="NN215" s="79" t="str">
        <f>IF(NL$9="", "", IF(AND(NOT('Personnel Details'!$N$40=""), $B215&gt;='Personnel Details'!$N$40), 'Personnel Details'!$Q$40, IF(AND(NOT('Personnel Details'!$I$40=""), $B215&gt;='Personnel Details'!$I$40), 'Personnel Details'!$L$40, 'Personnel Details'!$G$40)))</f>
        <v/>
      </c>
      <c r="NO215" s="59" t="str">
        <f t="shared" si="584"/>
        <v/>
      </c>
      <c r="NP215" s="53"/>
    </row>
    <row r="216" spans="1:380" x14ac:dyDescent="0.25">
      <c r="A216" s="32"/>
      <c r="B216" s="113" t="str">
        <f>IFERROR(IF(B215+1&gt;'Personnel Details'!$U$5, "", B215+1), "")</f>
        <v/>
      </c>
      <c r="C216" s="32"/>
      <c r="D216" s="120"/>
      <c r="E216" s="13" t="str">
        <f t="shared" si="463"/>
        <v/>
      </c>
      <c r="F216" s="13" t="str">
        <f t="shared" si="494"/>
        <v/>
      </c>
      <c r="G216" s="56" t="str">
        <f t="shared" si="585"/>
        <v/>
      </c>
      <c r="H216" s="16" t="str">
        <f t="shared" si="495"/>
        <v/>
      </c>
      <c r="I216" s="32"/>
      <c r="J216" s="120"/>
      <c r="K216" s="62" t="str">
        <f t="shared" si="464"/>
        <v/>
      </c>
      <c r="L216" s="62" t="str">
        <f t="shared" si="496"/>
        <v/>
      </c>
      <c r="M216" s="65" t="str">
        <f t="shared" si="586"/>
        <v/>
      </c>
      <c r="N216" s="68" t="str">
        <f t="shared" si="497"/>
        <v/>
      </c>
      <c r="O216" s="32"/>
      <c r="P216" s="120"/>
      <c r="Q216" s="62" t="str">
        <f t="shared" si="465"/>
        <v/>
      </c>
      <c r="R216" s="62" t="str">
        <f t="shared" si="498"/>
        <v/>
      </c>
      <c r="S216" s="65" t="str">
        <f t="shared" si="587"/>
        <v/>
      </c>
      <c r="T216" s="68" t="str">
        <f t="shared" si="499"/>
        <v/>
      </c>
      <c r="U216" s="32"/>
      <c r="V216" s="120"/>
      <c r="W216" s="62" t="str">
        <f t="shared" si="466"/>
        <v/>
      </c>
      <c r="X216" s="62" t="str">
        <f t="shared" si="500"/>
        <v/>
      </c>
      <c r="Y216" s="65" t="str">
        <f t="shared" si="588"/>
        <v/>
      </c>
      <c r="Z216" s="68" t="str">
        <f t="shared" si="501"/>
        <v/>
      </c>
      <c r="AA216" s="32"/>
      <c r="AB216" s="120"/>
      <c r="AC216" s="62" t="str">
        <f t="shared" si="467"/>
        <v/>
      </c>
      <c r="AD216" s="62" t="str">
        <f t="shared" si="502"/>
        <v/>
      </c>
      <c r="AE216" s="65" t="str">
        <f t="shared" si="589"/>
        <v/>
      </c>
      <c r="AF216" s="68" t="str">
        <f t="shared" si="503"/>
        <v/>
      </c>
      <c r="AG216" s="32"/>
      <c r="AH216" s="120"/>
      <c r="AI216" s="62" t="str">
        <f t="shared" si="468"/>
        <v/>
      </c>
      <c r="AJ216" s="62" t="str">
        <f t="shared" si="504"/>
        <v/>
      </c>
      <c r="AK216" s="65" t="str">
        <f t="shared" si="590"/>
        <v/>
      </c>
      <c r="AL216" s="68" t="str">
        <f t="shared" si="505"/>
        <v/>
      </c>
      <c r="AM216" s="32"/>
      <c r="AN216" s="120"/>
      <c r="AO216" s="62" t="str">
        <f t="shared" si="469"/>
        <v/>
      </c>
      <c r="AP216" s="62" t="str">
        <f t="shared" si="506"/>
        <v/>
      </c>
      <c r="AQ216" s="65" t="str">
        <f t="shared" si="591"/>
        <v/>
      </c>
      <c r="AR216" s="68" t="str">
        <f t="shared" si="507"/>
        <v/>
      </c>
      <c r="AS216" s="32"/>
      <c r="AT216" s="120"/>
      <c r="AU216" s="62" t="str">
        <f t="shared" si="470"/>
        <v/>
      </c>
      <c r="AV216" s="62" t="str">
        <f t="shared" si="508"/>
        <v/>
      </c>
      <c r="AW216" s="65" t="str">
        <f t="shared" si="592"/>
        <v/>
      </c>
      <c r="AX216" s="68" t="str">
        <f t="shared" si="509"/>
        <v/>
      </c>
      <c r="AY216" s="32"/>
      <c r="AZ216" s="120"/>
      <c r="BA216" s="62" t="str">
        <f t="shared" si="471"/>
        <v/>
      </c>
      <c r="BB216" s="62" t="str">
        <f t="shared" si="510"/>
        <v/>
      </c>
      <c r="BC216" s="65" t="str">
        <f t="shared" si="593"/>
        <v/>
      </c>
      <c r="BD216" s="68" t="str">
        <f t="shared" si="511"/>
        <v/>
      </c>
      <c r="BE216" s="32"/>
      <c r="BF216" s="120"/>
      <c r="BG216" s="62" t="str">
        <f t="shared" si="472"/>
        <v/>
      </c>
      <c r="BH216" s="62" t="str">
        <f t="shared" si="512"/>
        <v/>
      </c>
      <c r="BI216" s="65" t="str">
        <f t="shared" si="594"/>
        <v/>
      </c>
      <c r="BJ216" s="68" t="str">
        <f t="shared" si="513"/>
        <v/>
      </c>
      <c r="BK216" s="32"/>
      <c r="BL216" s="120"/>
      <c r="BM216" s="62" t="str">
        <f t="shared" si="473"/>
        <v/>
      </c>
      <c r="BN216" s="62" t="str">
        <f t="shared" si="514"/>
        <v/>
      </c>
      <c r="BO216" s="65" t="str">
        <f t="shared" si="595"/>
        <v/>
      </c>
      <c r="BP216" s="68" t="str">
        <f t="shared" si="515"/>
        <v/>
      </c>
      <c r="BQ216" s="32"/>
      <c r="BR216" s="120"/>
      <c r="BS216" s="62" t="str">
        <f t="shared" si="474"/>
        <v/>
      </c>
      <c r="BT216" s="62" t="str">
        <f t="shared" si="516"/>
        <v/>
      </c>
      <c r="BU216" s="65" t="str">
        <f t="shared" si="596"/>
        <v/>
      </c>
      <c r="BV216" s="68" t="str">
        <f t="shared" si="517"/>
        <v/>
      </c>
      <c r="BW216" s="32"/>
      <c r="BX216" s="120"/>
      <c r="BY216" s="62" t="str">
        <f t="shared" si="475"/>
        <v/>
      </c>
      <c r="BZ216" s="62" t="str">
        <f t="shared" si="518"/>
        <v/>
      </c>
      <c r="CA216" s="65" t="str">
        <f t="shared" si="597"/>
        <v/>
      </c>
      <c r="CB216" s="68" t="str">
        <f t="shared" si="519"/>
        <v/>
      </c>
      <c r="CC216" s="32"/>
      <c r="CD216" s="120"/>
      <c r="CE216" s="62" t="str">
        <f t="shared" si="476"/>
        <v/>
      </c>
      <c r="CF216" s="62" t="str">
        <f t="shared" si="520"/>
        <v/>
      </c>
      <c r="CG216" s="65" t="str">
        <f t="shared" si="598"/>
        <v/>
      </c>
      <c r="CH216" s="68" t="str">
        <f t="shared" si="521"/>
        <v/>
      </c>
      <c r="CI216" s="32"/>
      <c r="CJ216" s="120"/>
      <c r="CK216" s="62" t="str">
        <f t="shared" si="477"/>
        <v/>
      </c>
      <c r="CL216" s="62" t="str">
        <f t="shared" si="522"/>
        <v/>
      </c>
      <c r="CM216" s="65" t="str">
        <f t="shared" si="599"/>
        <v/>
      </c>
      <c r="CN216" s="68" t="str">
        <f t="shared" si="523"/>
        <v/>
      </c>
      <c r="CO216" s="32"/>
      <c r="CP216" s="120"/>
      <c r="CQ216" s="62" t="str">
        <f t="shared" si="478"/>
        <v/>
      </c>
      <c r="CR216" s="62" t="str">
        <f t="shared" si="524"/>
        <v/>
      </c>
      <c r="CS216" s="65" t="str">
        <f t="shared" si="600"/>
        <v/>
      </c>
      <c r="CT216" s="68" t="str">
        <f t="shared" si="525"/>
        <v/>
      </c>
      <c r="CU216" s="32"/>
      <c r="CV216" s="120"/>
      <c r="CW216" s="62" t="str">
        <f t="shared" si="479"/>
        <v/>
      </c>
      <c r="CX216" s="62" t="str">
        <f t="shared" si="526"/>
        <v/>
      </c>
      <c r="CY216" s="65" t="str">
        <f t="shared" si="601"/>
        <v/>
      </c>
      <c r="CZ216" s="68" t="str">
        <f t="shared" si="527"/>
        <v/>
      </c>
      <c r="DA216" s="32"/>
      <c r="DB216" s="120"/>
      <c r="DC216" s="62" t="str">
        <f t="shared" si="480"/>
        <v/>
      </c>
      <c r="DD216" s="62" t="str">
        <f t="shared" si="528"/>
        <v/>
      </c>
      <c r="DE216" s="65" t="str">
        <f t="shared" si="602"/>
        <v/>
      </c>
      <c r="DF216" s="68" t="str">
        <f t="shared" si="529"/>
        <v/>
      </c>
      <c r="DG216" s="32"/>
      <c r="DH216" s="120"/>
      <c r="DI216" s="62" t="str">
        <f t="shared" si="481"/>
        <v/>
      </c>
      <c r="DJ216" s="62" t="str">
        <f t="shared" si="530"/>
        <v/>
      </c>
      <c r="DK216" s="65" t="str">
        <f t="shared" si="603"/>
        <v/>
      </c>
      <c r="DL216" s="68" t="str">
        <f t="shared" si="531"/>
        <v/>
      </c>
      <c r="DM216" s="32"/>
      <c r="DN216" s="120"/>
      <c r="DO216" s="62" t="str">
        <f t="shared" si="482"/>
        <v/>
      </c>
      <c r="DP216" s="62" t="str">
        <f t="shared" si="532"/>
        <v/>
      </c>
      <c r="DQ216" s="65" t="str">
        <f t="shared" si="604"/>
        <v/>
      </c>
      <c r="DR216" s="68" t="str">
        <f t="shared" si="533"/>
        <v/>
      </c>
      <c r="DS216" s="32"/>
      <c r="DT216" s="120"/>
      <c r="DU216" s="62" t="str">
        <f t="shared" si="483"/>
        <v/>
      </c>
      <c r="DV216" s="62" t="str">
        <f t="shared" si="534"/>
        <v/>
      </c>
      <c r="DW216" s="65" t="str">
        <f t="shared" si="605"/>
        <v/>
      </c>
      <c r="DX216" s="68" t="str">
        <f t="shared" si="535"/>
        <v/>
      </c>
      <c r="DY216" s="32"/>
      <c r="DZ216" s="120"/>
      <c r="EA216" s="62" t="str">
        <f t="shared" si="484"/>
        <v/>
      </c>
      <c r="EB216" s="62" t="str">
        <f t="shared" si="536"/>
        <v/>
      </c>
      <c r="EC216" s="65" t="str">
        <f t="shared" si="606"/>
        <v/>
      </c>
      <c r="ED216" s="68" t="str">
        <f t="shared" si="537"/>
        <v/>
      </c>
      <c r="EE216" s="32"/>
      <c r="EF216" s="120"/>
      <c r="EG216" s="62" t="str">
        <f t="shared" si="485"/>
        <v/>
      </c>
      <c r="EH216" s="62" t="str">
        <f t="shared" si="538"/>
        <v/>
      </c>
      <c r="EI216" s="65" t="str">
        <f t="shared" si="607"/>
        <v/>
      </c>
      <c r="EJ216" s="68" t="str">
        <f t="shared" si="539"/>
        <v/>
      </c>
      <c r="EK216" s="32"/>
      <c r="EL216" s="120"/>
      <c r="EM216" s="62" t="str">
        <f t="shared" si="486"/>
        <v/>
      </c>
      <c r="EN216" s="62" t="str">
        <f t="shared" si="540"/>
        <v/>
      </c>
      <c r="EO216" s="65" t="str">
        <f t="shared" si="608"/>
        <v/>
      </c>
      <c r="EP216" s="68" t="str">
        <f t="shared" si="541"/>
        <v/>
      </c>
      <c r="EQ216" s="32"/>
      <c r="ER216" s="120"/>
      <c r="ES216" s="62" t="str">
        <f t="shared" si="487"/>
        <v/>
      </c>
      <c r="ET216" s="62" t="str">
        <f t="shared" si="542"/>
        <v/>
      </c>
      <c r="EU216" s="65" t="str">
        <f t="shared" si="609"/>
        <v/>
      </c>
      <c r="EV216" s="68" t="str">
        <f t="shared" si="543"/>
        <v/>
      </c>
      <c r="EW216" s="32"/>
      <c r="EX216" s="120"/>
      <c r="EY216" s="62" t="str">
        <f t="shared" si="488"/>
        <v/>
      </c>
      <c r="EZ216" s="62" t="str">
        <f t="shared" si="544"/>
        <v/>
      </c>
      <c r="FA216" s="65" t="str">
        <f t="shared" si="610"/>
        <v/>
      </c>
      <c r="FB216" s="68" t="str">
        <f t="shared" si="545"/>
        <v/>
      </c>
      <c r="FC216" s="32"/>
      <c r="FD216" s="120"/>
      <c r="FE216" s="62" t="str">
        <f t="shared" si="489"/>
        <v/>
      </c>
      <c r="FF216" s="62" t="str">
        <f t="shared" si="546"/>
        <v/>
      </c>
      <c r="FG216" s="65" t="str">
        <f t="shared" si="611"/>
        <v/>
      </c>
      <c r="FH216" s="68" t="str">
        <f t="shared" si="547"/>
        <v/>
      </c>
      <c r="FI216" s="32"/>
      <c r="FJ216" s="120"/>
      <c r="FK216" s="62" t="str">
        <f t="shared" si="490"/>
        <v/>
      </c>
      <c r="FL216" s="62" t="str">
        <f t="shared" si="548"/>
        <v/>
      </c>
      <c r="FM216" s="65" t="str">
        <f t="shared" si="612"/>
        <v/>
      </c>
      <c r="FN216" s="68" t="str">
        <f t="shared" si="549"/>
        <v/>
      </c>
      <c r="FO216" s="32"/>
      <c r="FP216" s="120"/>
      <c r="FQ216" s="62" t="str">
        <f t="shared" si="491"/>
        <v/>
      </c>
      <c r="FR216" s="62" t="str">
        <f t="shared" si="550"/>
        <v/>
      </c>
      <c r="FS216" s="65" t="str">
        <f t="shared" si="613"/>
        <v/>
      </c>
      <c r="FT216" s="68" t="str">
        <f t="shared" si="551"/>
        <v/>
      </c>
      <c r="FU216" s="32"/>
      <c r="FV216" s="120"/>
      <c r="FW216" s="62" t="str">
        <f t="shared" si="492"/>
        <v/>
      </c>
      <c r="FX216" s="62" t="str">
        <f t="shared" si="552"/>
        <v/>
      </c>
      <c r="FY216" s="65" t="str">
        <f t="shared" si="614"/>
        <v/>
      </c>
      <c r="FZ216" s="68" t="str">
        <f t="shared" si="553"/>
        <v/>
      </c>
      <c r="GA216" s="32"/>
      <c r="GC216" s="7" t="str">
        <f t="shared" si="554"/>
        <v/>
      </c>
      <c r="GD216" s="7" t="str">
        <f t="shared" ca="1" si="493"/>
        <v/>
      </c>
      <c r="GT216" s="71" t="str">
        <f>IF(GT$9="", "", IF(AND(NOT('Personnel Details'!$N$11=""), $B216&gt;='Personnel Details'!$N$11), 'Personnel Details'!$O$11, IF(AND(NOT('Personnel Details'!$I$11=""), $B216&gt;='Personnel Details'!$I$11), 'Personnel Details'!$J$11, 'Personnel Details'!$E$11)))</f>
        <v/>
      </c>
      <c r="GU216" s="59" t="str">
        <f>IF(GT$9="", "", IF(AND(NOT('Personnel Details'!$N$11=""), $B216&gt;='Personnel Details'!$N$11), IF('Personnel Details'!$P$11="","", 'Personnel Details'!$P$11), IF(AND(NOT('Personnel Details'!$I$11=""), $B216&gt;='Personnel Details'!$I$11), IF('Personnel Details'!$K$11="", "", 'Personnel Details'!$K$11), IF('Personnel Details'!$F$11="", "", 'Personnel Details'!$F$11))))</f>
        <v/>
      </c>
      <c r="GV216" s="74" t="str">
        <f>IF(GT$9="", "", IF(AND(NOT('Personnel Details'!$N$11=""), $B216&gt;='Personnel Details'!$N$11), 'Personnel Details'!$Q$11, IF(AND(NOT('Personnel Details'!$I$11=""), $B216&gt;='Personnel Details'!$I$11), 'Personnel Details'!$L$11, 'Personnel Details'!$G$11)))</f>
        <v/>
      </c>
      <c r="GW216" s="59" t="str">
        <f t="shared" si="555"/>
        <v/>
      </c>
      <c r="GX216" s="53"/>
      <c r="GZ216" s="78" t="str">
        <f>IF(GZ$9="", "", IF(AND(NOT('Personnel Details'!$N$12=""), $B216&gt;='Personnel Details'!$N$12), 'Personnel Details'!$O$12, IF(AND(NOT('Personnel Details'!$I$12=""), $B216&gt;='Personnel Details'!$I$12), 'Personnel Details'!$J$12, 'Personnel Details'!$E$12)))</f>
        <v/>
      </c>
      <c r="HA216" s="59" t="str">
        <f>IF(GZ$9="", "", IF(AND(NOT('Personnel Details'!$N$12=""), $B216&gt;='Personnel Details'!$N$12), IF('Personnel Details'!$P$12="","", 'Personnel Details'!$P$12), IF(AND(NOT('Personnel Details'!$I$12=""), $B216&gt;='Personnel Details'!$I$12), IF('Personnel Details'!$K$12="", "", 'Personnel Details'!$K$12), IF('Personnel Details'!$F$12="", "", 'Personnel Details'!$F$12))))</f>
        <v/>
      </c>
      <c r="HB216" s="79" t="str">
        <f>IF(GZ$9="", "", IF(AND(NOT('Personnel Details'!$N$12=""), $B216&gt;='Personnel Details'!$N$12), 'Personnel Details'!$Q$12, IF(AND(NOT('Personnel Details'!$I$12=""), $B216&gt;='Personnel Details'!$I$12), 'Personnel Details'!$L$12, 'Personnel Details'!$G$12)))</f>
        <v/>
      </c>
      <c r="HC216" s="59" t="str">
        <f t="shared" si="556"/>
        <v/>
      </c>
      <c r="HD216" s="53"/>
      <c r="HF216" s="78" t="str">
        <f>IF(HF$9="", "", IF(AND(NOT('Personnel Details'!$N$13=""), $B216&gt;='Personnel Details'!$N$13), 'Personnel Details'!$O$13, IF(AND(NOT('Personnel Details'!$I$13=""), $B216&gt;='Personnel Details'!$I$13), 'Personnel Details'!$J$13, 'Personnel Details'!$E$13)))</f>
        <v/>
      </c>
      <c r="HG216" s="59" t="str">
        <f>IF(HF$9="", "", IF(AND(NOT('Personnel Details'!$N$13=""), $B216&gt;='Personnel Details'!$N$13), IF('Personnel Details'!$P$13="","", 'Personnel Details'!$P$13), IF(AND(NOT('Personnel Details'!$I$13=""), $B216&gt;='Personnel Details'!$I$13), IF('Personnel Details'!$K$13="", "", 'Personnel Details'!$K$13), IF('Personnel Details'!$F$13="", "", 'Personnel Details'!$F$13))))</f>
        <v/>
      </c>
      <c r="HH216" s="79" t="str">
        <f>IF(HF$9="", "", IF(AND(NOT('Personnel Details'!$N$13=""), $B216&gt;='Personnel Details'!$N$13), 'Personnel Details'!$Q$13, IF(AND(NOT('Personnel Details'!$I$13=""), $B216&gt;='Personnel Details'!$I$13), 'Personnel Details'!$L$13, 'Personnel Details'!$G$13)))</f>
        <v/>
      </c>
      <c r="HI216" s="59" t="str">
        <f t="shared" si="557"/>
        <v/>
      </c>
      <c r="HJ216" s="53"/>
      <c r="HL216" s="78" t="str">
        <f>IF(HL$9="", "", IF(AND(NOT('Personnel Details'!$N$14=""), $B216&gt;='Personnel Details'!$N$14), 'Personnel Details'!$O$14, IF(AND(NOT('Personnel Details'!$I$14=""), $B216&gt;='Personnel Details'!$I$14), 'Personnel Details'!$J$14, 'Personnel Details'!$E$14)))</f>
        <v/>
      </c>
      <c r="HM216" s="59" t="str">
        <f>IF(HL$9="", "", IF(AND(NOT('Personnel Details'!$N$14=""), $B216&gt;='Personnel Details'!$N$14), IF('Personnel Details'!$P$14="","", 'Personnel Details'!$P$14), IF(AND(NOT('Personnel Details'!$I$14=""), $B216&gt;='Personnel Details'!$I$14), IF('Personnel Details'!$K$14="", "", 'Personnel Details'!$K$14), IF('Personnel Details'!$F$14="", "", 'Personnel Details'!$F$14))))</f>
        <v/>
      </c>
      <c r="HN216" s="79" t="str">
        <f>IF(HL$9="", "", IF(AND(NOT('Personnel Details'!$N$14=""), $B216&gt;='Personnel Details'!$N$14), 'Personnel Details'!$Q$14, IF(AND(NOT('Personnel Details'!$I$14=""), $B216&gt;='Personnel Details'!$I$14), 'Personnel Details'!$L$14, 'Personnel Details'!$G$14)))</f>
        <v/>
      </c>
      <c r="HO216" s="59" t="str">
        <f t="shared" si="558"/>
        <v/>
      </c>
      <c r="HP216" s="53"/>
      <c r="HR216" s="78" t="str">
        <f>IF(HR$9="", "", IF(AND(NOT('Personnel Details'!$N$15=""), $B216&gt;='Personnel Details'!$N$15), 'Personnel Details'!$O$15, IF(AND(NOT('Personnel Details'!$I$15=""), $B216&gt;='Personnel Details'!$I$15), 'Personnel Details'!$J$15, 'Personnel Details'!$E$15)))</f>
        <v/>
      </c>
      <c r="HS216" s="59" t="str">
        <f>IF(HR$9="", "", IF(AND(NOT('Personnel Details'!$N$15=""), $B216&gt;='Personnel Details'!$N$15), IF('Personnel Details'!$P$15="","", 'Personnel Details'!$P$15), IF(AND(NOT('Personnel Details'!$I$15=""), $B216&gt;='Personnel Details'!$I$15), IF('Personnel Details'!$K$15="", "", 'Personnel Details'!$K$15), IF('Personnel Details'!$F$15="", "", 'Personnel Details'!$F$15))))</f>
        <v/>
      </c>
      <c r="HT216" s="79" t="str">
        <f>IF(HR$9="", "", IF(AND(NOT('Personnel Details'!$N$15=""), $B216&gt;='Personnel Details'!$N$15), 'Personnel Details'!$Q$15, IF(AND(NOT('Personnel Details'!$I$15=""), $B216&gt;='Personnel Details'!$I$15), 'Personnel Details'!$L$15, 'Personnel Details'!$G$15)))</f>
        <v/>
      </c>
      <c r="HU216" s="59" t="str">
        <f t="shared" si="559"/>
        <v/>
      </c>
      <c r="HV216" s="53"/>
      <c r="HX216" s="78" t="str">
        <f>IF(HX$9="", "", IF(AND(NOT('Personnel Details'!$N$16=""), $B216&gt;='Personnel Details'!$N$16), 'Personnel Details'!$O$16, IF(AND(NOT('Personnel Details'!$I$16=""), $B216&gt;='Personnel Details'!$I$16), 'Personnel Details'!$J$16, 'Personnel Details'!$E$16)))</f>
        <v/>
      </c>
      <c r="HY216" s="59" t="str">
        <f>IF(HX$9="", "", IF(AND(NOT('Personnel Details'!$N$16=""), $B216&gt;='Personnel Details'!$N$16), IF('Personnel Details'!$P$16="","", 'Personnel Details'!$P$16), IF(AND(NOT('Personnel Details'!$I$16=""), $B216&gt;='Personnel Details'!$I$16), IF('Personnel Details'!$K$16="", "", 'Personnel Details'!$K$16), IF('Personnel Details'!$F$16="", "", 'Personnel Details'!$F$16))))</f>
        <v/>
      </c>
      <c r="HZ216" s="79" t="str">
        <f>IF(HX$9="", "", IF(AND(NOT('Personnel Details'!$N$16=""), $B216&gt;='Personnel Details'!$N$16), 'Personnel Details'!$Q$16, IF(AND(NOT('Personnel Details'!$I$16=""), $B216&gt;='Personnel Details'!$I$16), 'Personnel Details'!$L$16, 'Personnel Details'!$G$16)))</f>
        <v/>
      </c>
      <c r="IA216" s="59" t="str">
        <f t="shared" si="560"/>
        <v/>
      </c>
      <c r="IB216" s="53"/>
      <c r="ID216" s="78" t="str">
        <f>IF(ID$9="", "", IF(AND(NOT('Personnel Details'!$N$17=""), $B216&gt;='Personnel Details'!$N$17), 'Personnel Details'!$O$17, IF(AND(NOT('Personnel Details'!$I$17=""), $B216&gt;='Personnel Details'!$I$17), 'Personnel Details'!$J$17, 'Personnel Details'!$E$17)))</f>
        <v/>
      </c>
      <c r="IE216" s="59" t="str">
        <f>IF(ID$9="", "", IF(AND(NOT('Personnel Details'!$N$17=""), $B216&gt;='Personnel Details'!$N$17), IF('Personnel Details'!$P$17="","", 'Personnel Details'!$P$17), IF(AND(NOT('Personnel Details'!$I$17=""), $B216&gt;='Personnel Details'!$I$17), IF('Personnel Details'!$K$17="", "", 'Personnel Details'!$K$17), IF('Personnel Details'!$F$17="", "", 'Personnel Details'!$F$17))))</f>
        <v/>
      </c>
      <c r="IF216" s="79" t="str">
        <f>IF(ID$9="", "", IF(AND(NOT('Personnel Details'!$N$17=""), $B216&gt;='Personnel Details'!$N$17), 'Personnel Details'!$Q$17, IF(AND(NOT('Personnel Details'!$I$17=""), $B216&gt;='Personnel Details'!$I$17), 'Personnel Details'!$L$17, 'Personnel Details'!$G$17)))</f>
        <v/>
      </c>
      <c r="IG216" s="59" t="str">
        <f t="shared" si="561"/>
        <v/>
      </c>
      <c r="IH216" s="53"/>
      <c r="IJ216" s="78" t="str">
        <f>IF(IJ$9="", "", IF(AND(NOT('Personnel Details'!$N$18=""), $B216&gt;='Personnel Details'!$N$18), 'Personnel Details'!$O$18, IF(AND(NOT('Personnel Details'!$I$18=""), $B216&gt;='Personnel Details'!$I$18), 'Personnel Details'!$J$18, 'Personnel Details'!$E$18)))</f>
        <v/>
      </c>
      <c r="IK216" s="59" t="str">
        <f>IF(IJ$9="", "", IF(AND(NOT('Personnel Details'!$N$18=""), $B216&gt;='Personnel Details'!$N$18), IF('Personnel Details'!$P$18="","", 'Personnel Details'!$P$18), IF(AND(NOT('Personnel Details'!$I$18=""), $B216&gt;='Personnel Details'!$I$18), IF('Personnel Details'!$K$18="", "", 'Personnel Details'!$K$18), IF('Personnel Details'!$F$18="", "", 'Personnel Details'!$F$18))))</f>
        <v/>
      </c>
      <c r="IL216" s="79" t="str">
        <f>IF(IJ$9="", "", IF(AND(NOT('Personnel Details'!$N$18=""), $B216&gt;='Personnel Details'!$N$18), 'Personnel Details'!$Q$18, IF(AND(NOT('Personnel Details'!$I$18=""), $B216&gt;='Personnel Details'!$I$18), 'Personnel Details'!$L$18, 'Personnel Details'!$G$18)))</f>
        <v/>
      </c>
      <c r="IM216" s="59" t="str">
        <f t="shared" si="562"/>
        <v/>
      </c>
      <c r="IN216" s="53"/>
      <c r="IP216" s="78" t="str">
        <f>IF(IP$9="", "", IF(AND(NOT('Personnel Details'!$N$19=""), $B216&gt;='Personnel Details'!$N$19), 'Personnel Details'!$O$19, IF(AND(NOT('Personnel Details'!$I$19=""), $B216&gt;='Personnel Details'!$I$19), 'Personnel Details'!$J$19, 'Personnel Details'!$E$19)))</f>
        <v/>
      </c>
      <c r="IQ216" s="59" t="str">
        <f>IF(IP$9="", "", IF(AND(NOT('Personnel Details'!$N$19=""), $B216&gt;='Personnel Details'!$N$19), IF('Personnel Details'!$P$19="","", 'Personnel Details'!$P$19), IF(AND(NOT('Personnel Details'!$I$19=""), $B216&gt;='Personnel Details'!$I$19), IF('Personnel Details'!$K$19="", "", 'Personnel Details'!$K$19), IF('Personnel Details'!$F$19="", "", 'Personnel Details'!$F$19))))</f>
        <v/>
      </c>
      <c r="IR216" s="79" t="str">
        <f>IF(IP$9="", "", IF(AND(NOT('Personnel Details'!$N$19=""), $B216&gt;='Personnel Details'!$N$19), 'Personnel Details'!$Q$19, IF(AND(NOT('Personnel Details'!$I$19=""), $B216&gt;='Personnel Details'!$I$19), 'Personnel Details'!$L$19, 'Personnel Details'!$G$19)))</f>
        <v/>
      </c>
      <c r="IS216" s="59" t="str">
        <f t="shared" si="563"/>
        <v/>
      </c>
      <c r="IT216" s="53"/>
      <c r="IV216" s="78" t="str">
        <f>IF(IV$9="", "", IF(AND(NOT('Personnel Details'!$N$20=""), $B216&gt;='Personnel Details'!$N$20), 'Personnel Details'!$O$20, IF(AND(NOT('Personnel Details'!$I$20=""), $B216&gt;='Personnel Details'!$I$20), 'Personnel Details'!$J$20, 'Personnel Details'!$E$20)))</f>
        <v/>
      </c>
      <c r="IW216" s="59" t="str">
        <f>IF(IV$9="", "", IF(AND(NOT('Personnel Details'!$N$20=""), $B216&gt;='Personnel Details'!$N$20), IF('Personnel Details'!$P$20="","", 'Personnel Details'!$P$20), IF(AND(NOT('Personnel Details'!$I$20=""), $B216&gt;='Personnel Details'!$I$20), IF('Personnel Details'!$K$20="", "", 'Personnel Details'!$K$20), IF('Personnel Details'!$F$20="", "", 'Personnel Details'!$F$20))))</f>
        <v/>
      </c>
      <c r="IX216" s="79" t="str">
        <f>IF(IV$9="", "", IF(AND(NOT('Personnel Details'!$N$20=""), $B216&gt;='Personnel Details'!$N$20), 'Personnel Details'!$Q$20, IF(AND(NOT('Personnel Details'!$I$20=""), $B216&gt;='Personnel Details'!$I$20), 'Personnel Details'!$L$20, 'Personnel Details'!$G$20)))</f>
        <v/>
      </c>
      <c r="IY216" s="59" t="str">
        <f t="shared" si="564"/>
        <v/>
      </c>
      <c r="IZ216" s="53"/>
      <c r="JB216" s="78" t="str">
        <f>IF(JB$9="", "", IF(AND(NOT('Personnel Details'!$N$21=""), $B216&gt;='Personnel Details'!$N$21), 'Personnel Details'!$O$21, IF(AND(NOT('Personnel Details'!$I$21=""), $B216&gt;='Personnel Details'!$I$21), 'Personnel Details'!$J$21, 'Personnel Details'!$E$21)))</f>
        <v/>
      </c>
      <c r="JC216" s="59" t="str">
        <f>IF(JB$9="", "", IF(AND(NOT('Personnel Details'!$N$21=""), $B216&gt;='Personnel Details'!$N$21), IF('Personnel Details'!$P$21="","", 'Personnel Details'!$P$21), IF(AND(NOT('Personnel Details'!$I$21=""), $B216&gt;='Personnel Details'!$I$21), IF('Personnel Details'!$K$21="", "", 'Personnel Details'!$K$21), IF('Personnel Details'!$F$21="", "", 'Personnel Details'!$F$21))))</f>
        <v/>
      </c>
      <c r="JD216" s="79" t="str">
        <f>IF(JB$9="", "", IF(AND(NOT('Personnel Details'!$N$21=""), $B216&gt;='Personnel Details'!$N$21), 'Personnel Details'!$Q$21, IF(AND(NOT('Personnel Details'!$I$21=""), $B216&gt;='Personnel Details'!$I$21), 'Personnel Details'!$L$21, 'Personnel Details'!$G$21)))</f>
        <v/>
      </c>
      <c r="JE216" s="59" t="str">
        <f t="shared" si="565"/>
        <v/>
      </c>
      <c r="JF216" s="53"/>
      <c r="JH216" s="78" t="str">
        <f>IF(JH$9="", "", IF(AND(NOT('Personnel Details'!$N$22=""), $B216&gt;='Personnel Details'!$N$22), 'Personnel Details'!$O$22, IF(AND(NOT('Personnel Details'!$I$22=""), $B216&gt;='Personnel Details'!$I$22), 'Personnel Details'!$J$22, 'Personnel Details'!$E$22)))</f>
        <v/>
      </c>
      <c r="JI216" s="59" t="str">
        <f>IF(JH$9="", "", IF(AND(NOT('Personnel Details'!$N$22=""), $B216&gt;='Personnel Details'!$N$22), IF('Personnel Details'!$P$22="","", 'Personnel Details'!$P$22), IF(AND(NOT('Personnel Details'!$I$22=""), $B216&gt;='Personnel Details'!$I$22), IF('Personnel Details'!$K$22="", "", 'Personnel Details'!$K$22), IF('Personnel Details'!$F$22="", "", 'Personnel Details'!$F$22))))</f>
        <v/>
      </c>
      <c r="JJ216" s="79" t="str">
        <f>IF(JH$9="", "", IF(AND(NOT('Personnel Details'!$N$22=""), $B216&gt;='Personnel Details'!$N$22), 'Personnel Details'!$Q$22, IF(AND(NOT('Personnel Details'!$I$22=""), $B216&gt;='Personnel Details'!$I$22), 'Personnel Details'!$L$22, 'Personnel Details'!$G$22)))</f>
        <v/>
      </c>
      <c r="JK216" s="59" t="str">
        <f t="shared" si="566"/>
        <v/>
      </c>
      <c r="JL216" s="53"/>
      <c r="JN216" s="78" t="str">
        <f>IF(JN$9="", "", IF(AND(NOT('Personnel Details'!$N$23=""), $B216&gt;='Personnel Details'!$N$23), 'Personnel Details'!$O$23, IF(AND(NOT('Personnel Details'!$I$23=""), $B216&gt;='Personnel Details'!$I$23), 'Personnel Details'!$J$23, 'Personnel Details'!$E$23)))</f>
        <v/>
      </c>
      <c r="JO216" s="59" t="str">
        <f>IF(JN$9="", "", IF(AND(NOT('Personnel Details'!$N$23=""), $B216&gt;='Personnel Details'!$N$23), IF('Personnel Details'!$P$23="","", 'Personnel Details'!$P$23), IF(AND(NOT('Personnel Details'!$I$23=""), $B216&gt;='Personnel Details'!$I$23), IF('Personnel Details'!$K$23="", "", 'Personnel Details'!$K$23), IF('Personnel Details'!$F$23="", "", 'Personnel Details'!$F$23))))</f>
        <v/>
      </c>
      <c r="JP216" s="79" t="str">
        <f>IF(JN$9="", "", IF(AND(NOT('Personnel Details'!$N$23=""), $B216&gt;='Personnel Details'!$N$23), 'Personnel Details'!$Q$23, IF(AND(NOT('Personnel Details'!$I$23=""), $B216&gt;='Personnel Details'!$I$23), 'Personnel Details'!$L$23, 'Personnel Details'!$G$23)))</f>
        <v/>
      </c>
      <c r="JQ216" s="59" t="str">
        <f t="shared" si="567"/>
        <v/>
      </c>
      <c r="JR216" s="53"/>
      <c r="JT216" s="78" t="str">
        <f>IF(JT$9="", "", IF(AND(NOT('Personnel Details'!$N$24=""), $B216&gt;='Personnel Details'!$N$24), 'Personnel Details'!$O$24, IF(AND(NOT('Personnel Details'!$I$24=""), $B216&gt;='Personnel Details'!$I$24), 'Personnel Details'!$J$24, 'Personnel Details'!$E$24)))</f>
        <v/>
      </c>
      <c r="JU216" s="59" t="str">
        <f>IF(JT$9="", "", IF(AND(NOT('Personnel Details'!$N$24=""), $B216&gt;='Personnel Details'!$N$24), IF('Personnel Details'!$P$24="","", 'Personnel Details'!$P$24), IF(AND(NOT('Personnel Details'!$I$24=""), $B216&gt;='Personnel Details'!$I$24), IF('Personnel Details'!$K$24="", "", 'Personnel Details'!$K$24), IF('Personnel Details'!$F$24="", "", 'Personnel Details'!$F$24))))</f>
        <v/>
      </c>
      <c r="JV216" s="79" t="str">
        <f>IF(JT$9="", "", IF(AND(NOT('Personnel Details'!$N$24=""), $B216&gt;='Personnel Details'!$N$24), 'Personnel Details'!$Q$24, IF(AND(NOT('Personnel Details'!$I$24=""), $B216&gt;='Personnel Details'!$I$24), 'Personnel Details'!$L$24, 'Personnel Details'!$G$24)))</f>
        <v/>
      </c>
      <c r="JW216" s="59" t="str">
        <f t="shared" si="568"/>
        <v/>
      </c>
      <c r="JX216" s="53"/>
      <c r="JZ216" s="78" t="str">
        <f>IF(JZ$9="", "", IF(AND(NOT('Personnel Details'!$N$25=""), $B216&gt;='Personnel Details'!$N$25), 'Personnel Details'!$O$25, IF(AND(NOT('Personnel Details'!$I$25=""), $B216&gt;='Personnel Details'!$I$25), 'Personnel Details'!$J$25, 'Personnel Details'!$E$25)))</f>
        <v/>
      </c>
      <c r="KA216" s="59" t="str">
        <f>IF(JZ$9="", "", IF(AND(NOT('Personnel Details'!$N$25=""), $B216&gt;='Personnel Details'!$N$25), IF('Personnel Details'!$P$25="","", 'Personnel Details'!$P$25), IF(AND(NOT('Personnel Details'!$I$25=""), $B216&gt;='Personnel Details'!$I$25), IF('Personnel Details'!$K$25="", "", 'Personnel Details'!$K$25), IF('Personnel Details'!$F$25="", "", 'Personnel Details'!$F$25))))</f>
        <v/>
      </c>
      <c r="KB216" s="79" t="str">
        <f>IF(JZ$9="", "", IF(AND(NOT('Personnel Details'!$N$25=""), $B216&gt;='Personnel Details'!$N$25), 'Personnel Details'!$Q$25, IF(AND(NOT('Personnel Details'!$I$25=""), $B216&gt;='Personnel Details'!$I$25), 'Personnel Details'!$L$25, 'Personnel Details'!$G$25)))</f>
        <v/>
      </c>
      <c r="KC216" s="59" t="str">
        <f t="shared" si="569"/>
        <v/>
      </c>
      <c r="KD216" s="53"/>
      <c r="KF216" s="78" t="str">
        <f>IF(KF$9="", "", IF(AND(NOT('Personnel Details'!$N$26=""), $B216&gt;='Personnel Details'!$N$26), 'Personnel Details'!$O$26, IF(AND(NOT('Personnel Details'!$I$26=""), $B216&gt;='Personnel Details'!$I$26), 'Personnel Details'!$J$26, 'Personnel Details'!$E$26)))</f>
        <v/>
      </c>
      <c r="KG216" s="59" t="str">
        <f>IF(KF$9="", "", IF(AND(NOT('Personnel Details'!$N$26=""), $B216&gt;='Personnel Details'!$N$26), IF('Personnel Details'!$P$26="","", 'Personnel Details'!$P$26), IF(AND(NOT('Personnel Details'!$I$26=""), $B216&gt;='Personnel Details'!$I$26), IF('Personnel Details'!$K$26="", "", 'Personnel Details'!$K$26), IF('Personnel Details'!$F$26="", "", 'Personnel Details'!$F$26))))</f>
        <v/>
      </c>
      <c r="KH216" s="79" t="str">
        <f>IF(KF$9="", "", IF(AND(NOT('Personnel Details'!$N$26=""), $B216&gt;='Personnel Details'!$N$26), 'Personnel Details'!$Q$26, IF(AND(NOT('Personnel Details'!$I$26=""), $B216&gt;='Personnel Details'!$I$26), 'Personnel Details'!$L$26, 'Personnel Details'!$G$26)))</f>
        <v/>
      </c>
      <c r="KI216" s="59" t="str">
        <f t="shared" si="570"/>
        <v/>
      </c>
      <c r="KJ216" s="53"/>
      <c r="KL216" s="78" t="str">
        <f>IF(KL$9="", "", IF(AND(NOT('Personnel Details'!$N$27=""), $B216&gt;='Personnel Details'!$N$27), 'Personnel Details'!$O$27, IF(AND(NOT('Personnel Details'!$I$27=""), $B216&gt;='Personnel Details'!$I$27), 'Personnel Details'!$J$27, 'Personnel Details'!$E$27)))</f>
        <v/>
      </c>
      <c r="KM216" s="59" t="str">
        <f>IF(KL$9="", "", IF(AND(NOT('Personnel Details'!$N$27=""), $B216&gt;='Personnel Details'!$N$27), IF('Personnel Details'!$P$27="","", 'Personnel Details'!$P$27), IF(AND(NOT('Personnel Details'!$I$27=""), $B216&gt;='Personnel Details'!$I$27), IF('Personnel Details'!$K$27="", "", 'Personnel Details'!$K$27), IF('Personnel Details'!$F$27="", "", 'Personnel Details'!$F$27))))</f>
        <v/>
      </c>
      <c r="KN216" s="79" t="str">
        <f>IF(KL$9="", "", IF(AND(NOT('Personnel Details'!$N$27=""), $B216&gt;='Personnel Details'!$N$27), 'Personnel Details'!$Q$27, IF(AND(NOT('Personnel Details'!$I$27=""), $B216&gt;='Personnel Details'!$I$27), 'Personnel Details'!$L$27, 'Personnel Details'!$G$27)))</f>
        <v/>
      </c>
      <c r="KO216" s="59" t="str">
        <f t="shared" si="571"/>
        <v/>
      </c>
      <c r="KP216" s="53"/>
      <c r="KR216" s="78" t="str">
        <f>IF(KR$9="", "", IF(AND(NOT('Personnel Details'!$N$28=""), $B216&gt;='Personnel Details'!$N$28), 'Personnel Details'!$O$28, IF(AND(NOT('Personnel Details'!$I$28=""), $B216&gt;='Personnel Details'!$I$28), 'Personnel Details'!$J$28, 'Personnel Details'!$E$28)))</f>
        <v/>
      </c>
      <c r="KS216" s="59" t="str">
        <f>IF(KR$9="", "", IF(AND(NOT('Personnel Details'!$N$28=""), $B216&gt;='Personnel Details'!$N$28), IF('Personnel Details'!$P$28="","", 'Personnel Details'!$P$28), IF(AND(NOT('Personnel Details'!$I$28=""), $B216&gt;='Personnel Details'!$I$28), IF('Personnel Details'!$K$28="", "", 'Personnel Details'!$K$28), IF('Personnel Details'!$F$28="", "", 'Personnel Details'!$F$28))))</f>
        <v/>
      </c>
      <c r="KT216" s="79" t="str">
        <f>IF(KR$9="", "", IF(AND(NOT('Personnel Details'!$N$28=""), $B216&gt;='Personnel Details'!$N$28), 'Personnel Details'!$Q$28, IF(AND(NOT('Personnel Details'!$I$28=""), $B216&gt;='Personnel Details'!$I$28), 'Personnel Details'!$L$28, 'Personnel Details'!$G$28)))</f>
        <v/>
      </c>
      <c r="KU216" s="59" t="str">
        <f t="shared" si="572"/>
        <v/>
      </c>
      <c r="KV216" s="53"/>
      <c r="KX216" s="78" t="str">
        <f>IF(KX$9="", "", IF(AND(NOT('Personnel Details'!$N$29=""), $B216&gt;='Personnel Details'!$N$29), 'Personnel Details'!$O$29, IF(AND(NOT('Personnel Details'!$I$29=""), $B216&gt;='Personnel Details'!$I$29), 'Personnel Details'!$J$29, 'Personnel Details'!$E$29)))</f>
        <v/>
      </c>
      <c r="KY216" s="59" t="str">
        <f>IF(KX$9="", "", IF(AND(NOT('Personnel Details'!$N$29=""), $B216&gt;='Personnel Details'!$N$29), IF('Personnel Details'!$P$29="","", 'Personnel Details'!$P$29), IF(AND(NOT('Personnel Details'!$I$29=""), $B216&gt;='Personnel Details'!$I$29), IF('Personnel Details'!$K$29="", "", 'Personnel Details'!$K$29), IF('Personnel Details'!$F$29="", "", 'Personnel Details'!$F$29))))</f>
        <v/>
      </c>
      <c r="KZ216" s="79" t="str">
        <f>IF(KX$9="", "", IF(AND(NOT('Personnel Details'!$N$29=""), $B216&gt;='Personnel Details'!$N$29), 'Personnel Details'!$Q$29, IF(AND(NOT('Personnel Details'!$I$29=""), $B216&gt;='Personnel Details'!$I$29), 'Personnel Details'!$L$29, 'Personnel Details'!$G$29)))</f>
        <v/>
      </c>
      <c r="LA216" s="59" t="str">
        <f t="shared" si="573"/>
        <v/>
      </c>
      <c r="LB216" s="53"/>
      <c r="LD216" s="78" t="str">
        <f>IF(LD$9="", "", IF(AND(NOT('Personnel Details'!$N$30=""), $B216&gt;='Personnel Details'!$N$30), 'Personnel Details'!$O$30, IF(AND(NOT('Personnel Details'!$I$30=""), $B216&gt;='Personnel Details'!$I$30), 'Personnel Details'!$J$30, 'Personnel Details'!$E$30)))</f>
        <v/>
      </c>
      <c r="LE216" s="59" t="str">
        <f>IF(LD$9="", "", IF(AND(NOT('Personnel Details'!$N$30=""), $B216&gt;='Personnel Details'!$N$30), IF('Personnel Details'!$P$30="","", 'Personnel Details'!$P$30), IF(AND(NOT('Personnel Details'!$I$30=""), $B216&gt;='Personnel Details'!$I$30), IF('Personnel Details'!$K$30="", "", 'Personnel Details'!$K$30), IF('Personnel Details'!$F$30="", "", 'Personnel Details'!$F$30))))</f>
        <v/>
      </c>
      <c r="LF216" s="79" t="str">
        <f>IF(LD$9="", "", IF(AND(NOT('Personnel Details'!$N$30=""), $B216&gt;='Personnel Details'!$N$30), 'Personnel Details'!$Q$30, IF(AND(NOT('Personnel Details'!$I$30=""), $B216&gt;='Personnel Details'!$I$30), 'Personnel Details'!$L$30, 'Personnel Details'!$G$30)))</f>
        <v/>
      </c>
      <c r="LG216" s="59" t="str">
        <f t="shared" si="574"/>
        <v/>
      </c>
      <c r="LH216" s="53"/>
      <c r="LJ216" s="78" t="str">
        <f>IF(LJ$9="", "", IF(AND(NOT('Personnel Details'!$N$31=""), $B216&gt;='Personnel Details'!$N$31), 'Personnel Details'!$O$31, IF(AND(NOT('Personnel Details'!$I$31=""), $B216&gt;='Personnel Details'!$I$31), 'Personnel Details'!$J$31, 'Personnel Details'!$E$31)))</f>
        <v/>
      </c>
      <c r="LK216" s="59" t="str">
        <f>IF(LJ$9="", "", IF(AND(NOT('Personnel Details'!$N$31=""), $B216&gt;='Personnel Details'!$N$31), IF('Personnel Details'!$P$31="","", 'Personnel Details'!$P$31), IF(AND(NOT('Personnel Details'!$I$31=""), $B216&gt;='Personnel Details'!$I$31), IF('Personnel Details'!$K$31="", "", 'Personnel Details'!$K$31), IF('Personnel Details'!$F$31="", "", 'Personnel Details'!$F$31))))</f>
        <v/>
      </c>
      <c r="LL216" s="79" t="str">
        <f>IF(LJ$9="", "", IF(AND(NOT('Personnel Details'!$N$31=""), $B216&gt;='Personnel Details'!$N$31), 'Personnel Details'!$Q$31, IF(AND(NOT('Personnel Details'!$I$31=""), $B216&gt;='Personnel Details'!$I$31), 'Personnel Details'!$L$31, 'Personnel Details'!$G$31)))</f>
        <v/>
      </c>
      <c r="LM216" s="59" t="str">
        <f t="shared" si="575"/>
        <v/>
      </c>
      <c r="LN216" s="53"/>
      <c r="LP216" s="78" t="str">
        <f>IF(LP$9="", "", IF(AND(NOT('Personnel Details'!$N$32=""), $B216&gt;='Personnel Details'!$N$32), 'Personnel Details'!$O$32, IF(AND(NOT('Personnel Details'!$I$32=""), $B216&gt;='Personnel Details'!$I$32), 'Personnel Details'!$J$32, 'Personnel Details'!$E$32)))</f>
        <v/>
      </c>
      <c r="LQ216" s="59" t="str">
        <f>IF(LP$9="", "", IF(AND(NOT('Personnel Details'!$N$32=""), $B216&gt;='Personnel Details'!$N$32), IF('Personnel Details'!$P$32="","", 'Personnel Details'!$P$32), IF(AND(NOT('Personnel Details'!$I$32=""), $B216&gt;='Personnel Details'!$I$32), IF('Personnel Details'!$K$32="", "", 'Personnel Details'!$K$32), IF('Personnel Details'!$F$32="", "", 'Personnel Details'!$F$32))))</f>
        <v/>
      </c>
      <c r="LR216" s="79" t="str">
        <f>IF(LP$9="", "", IF(AND(NOT('Personnel Details'!$N$32=""), $B216&gt;='Personnel Details'!$N$32), 'Personnel Details'!$Q$32, IF(AND(NOT('Personnel Details'!$I$32=""), $B216&gt;='Personnel Details'!$I$32), 'Personnel Details'!$L$32, 'Personnel Details'!$G$32)))</f>
        <v/>
      </c>
      <c r="LS216" s="59" t="str">
        <f t="shared" si="576"/>
        <v/>
      </c>
      <c r="LT216" s="53"/>
      <c r="LV216" s="78" t="str">
        <f>IF(LV$9="", "", IF(AND(NOT('Personnel Details'!$N$33=""), $B216&gt;='Personnel Details'!$N$33), 'Personnel Details'!$O$33, IF(AND(NOT('Personnel Details'!$I$33=""), $B216&gt;='Personnel Details'!$I$33), 'Personnel Details'!$J$33, 'Personnel Details'!$E$33)))</f>
        <v/>
      </c>
      <c r="LW216" s="59" t="str">
        <f>IF(LV$9="", "", IF(AND(NOT('Personnel Details'!$N$33=""), $B216&gt;='Personnel Details'!$N$33), IF('Personnel Details'!$P$33="","", 'Personnel Details'!$P$33), IF(AND(NOT('Personnel Details'!$I$33=""), $B216&gt;='Personnel Details'!$I$33), IF('Personnel Details'!$K$33="", "", 'Personnel Details'!$K$33), IF('Personnel Details'!$F$33="", "", 'Personnel Details'!$F$33))))</f>
        <v/>
      </c>
      <c r="LX216" s="79" t="str">
        <f>IF(LV$9="", "", IF(AND(NOT('Personnel Details'!$N$33=""), $B216&gt;='Personnel Details'!$N$33), 'Personnel Details'!$Q$33, IF(AND(NOT('Personnel Details'!$I$33=""), $B216&gt;='Personnel Details'!$I$33), 'Personnel Details'!$L$33, 'Personnel Details'!$G$33)))</f>
        <v/>
      </c>
      <c r="LY216" s="59" t="str">
        <f t="shared" si="577"/>
        <v/>
      </c>
      <c r="LZ216" s="53"/>
      <c r="MB216" s="78" t="str">
        <f>IF(MB$9="", "", IF(AND(NOT('Personnel Details'!$N$34=""), $B216&gt;='Personnel Details'!$N$34), 'Personnel Details'!$O$34, IF(AND(NOT('Personnel Details'!$I$34=""), $B216&gt;='Personnel Details'!$I$34), 'Personnel Details'!$J$34, 'Personnel Details'!$E$34)))</f>
        <v/>
      </c>
      <c r="MC216" s="59" t="str">
        <f>IF(MB$9="", "", IF(AND(NOT('Personnel Details'!$N$34=""), $B216&gt;='Personnel Details'!$N$34), IF('Personnel Details'!$P$34="","", 'Personnel Details'!$P$34), IF(AND(NOT('Personnel Details'!$I$34=""), $B216&gt;='Personnel Details'!$I$34), IF('Personnel Details'!$K$34="", "", 'Personnel Details'!$K$34), IF('Personnel Details'!$F$34="", "", 'Personnel Details'!$F$34))))</f>
        <v/>
      </c>
      <c r="MD216" s="79" t="str">
        <f>IF(MB$9="", "", IF(AND(NOT('Personnel Details'!$N$34=""), $B216&gt;='Personnel Details'!$N$34), 'Personnel Details'!$Q$34, IF(AND(NOT('Personnel Details'!$I$34=""), $B216&gt;='Personnel Details'!$I$34), 'Personnel Details'!$L$34, 'Personnel Details'!$G$34)))</f>
        <v/>
      </c>
      <c r="ME216" s="59" t="str">
        <f t="shared" si="578"/>
        <v/>
      </c>
      <c r="MF216" s="53"/>
      <c r="MH216" s="78" t="str">
        <f>IF(MH$9="", "", IF(AND(NOT('Personnel Details'!$N$35=""), $B216&gt;='Personnel Details'!$N$35), 'Personnel Details'!$O$35, IF(AND(NOT('Personnel Details'!$I$35=""), $B216&gt;='Personnel Details'!$I$35), 'Personnel Details'!$J$35, 'Personnel Details'!$E$35)))</f>
        <v/>
      </c>
      <c r="MI216" s="59" t="str">
        <f>IF(MH$9="", "", IF(AND(NOT('Personnel Details'!$N$35=""), $B216&gt;='Personnel Details'!$N$35), IF('Personnel Details'!$P$35="","", 'Personnel Details'!$P$35), IF(AND(NOT('Personnel Details'!$I$35=""), $B216&gt;='Personnel Details'!$I$35), IF('Personnel Details'!$K$35="", "", 'Personnel Details'!$K$35), IF('Personnel Details'!$F$35="", "", 'Personnel Details'!$F$35))))</f>
        <v/>
      </c>
      <c r="MJ216" s="79" t="str">
        <f>IF(MH$9="", "", IF(AND(NOT('Personnel Details'!$N$35=""), $B216&gt;='Personnel Details'!$N$35), 'Personnel Details'!$Q$35, IF(AND(NOT('Personnel Details'!$I$35=""), $B216&gt;='Personnel Details'!$I$35), 'Personnel Details'!$L$35, 'Personnel Details'!$G$35)))</f>
        <v/>
      </c>
      <c r="MK216" s="59" t="str">
        <f t="shared" si="579"/>
        <v/>
      </c>
      <c r="ML216" s="53"/>
      <c r="MN216" s="78" t="str">
        <f>IF(MN$9="", "", IF(AND(NOT('Personnel Details'!$N$36=""), $B216&gt;='Personnel Details'!$N$36), 'Personnel Details'!$O$36, IF(AND(NOT('Personnel Details'!$I$36=""), $B216&gt;='Personnel Details'!$I$36), 'Personnel Details'!$J$36, 'Personnel Details'!$E$36)))</f>
        <v/>
      </c>
      <c r="MO216" s="59" t="str">
        <f>IF(MN$9="", "", IF(AND(NOT('Personnel Details'!$N$36=""), $B216&gt;='Personnel Details'!$N$36), IF('Personnel Details'!$P$36="","", 'Personnel Details'!$P$36), IF(AND(NOT('Personnel Details'!$I$36=""), $B216&gt;='Personnel Details'!$I$36), IF('Personnel Details'!$K$36="", "", 'Personnel Details'!$K$36), IF('Personnel Details'!$F$36="", "", 'Personnel Details'!$F$36))))</f>
        <v/>
      </c>
      <c r="MP216" s="79" t="str">
        <f>IF(MN$9="", "", IF(AND(NOT('Personnel Details'!$N$36=""), $B216&gt;='Personnel Details'!$N$36), 'Personnel Details'!$Q$36, IF(AND(NOT('Personnel Details'!$I$36=""), $B216&gt;='Personnel Details'!$I$36), 'Personnel Details'!$L$36, 'Personnel Details'!$G$36)))</f>
        <v/>
      </c>
      <c r="MQ216" s="59" t="str">
        <f t="shared" si="580"/>
        <v/>
      </c>
      <c r="MR216" s="53"/>
      <c r="MT216" s="78" t="str">
        <f>IF(MT$9="", "", IF(AND(NOT('Personnel Details'!$N$37=""), $B216&gt;='Personnel Details'!$N$37), 'Personnel Details'!$O$37, IF(AND(NOT('Personnel Details'!$I$37=""), $B216&gt;='Personnel Details'!$I$37), 'Personnel Details'!$J$37, 'Personnel Details'!$E$37)))</f>
        <v/>
      </c>
      <c r="MU216" s="59" t="str">
        <f>IF(MT$9="", "", IF(AND(NOT('Personnel Details'!$N$37=""), $B216&gt;='Personnel Details'!$N$37), IF('Personnel Details'!$P$37="","", 'Personnel Details'!$P$37), IF(AND(NOT('Personnel Details'!$I$37=""), $B216&gt;='Personnel Details'!$I$37), IF('Personnel Details'!$K$37="", "", 'Personnel Details'!$K$37), IF('Personnel Details'!$F$37="", "", 'Personnel Details'!$F$37))))</f>
        <v/>
      </c>
      <c r="MV216" s="79" t="str">
        <f>IF(MT$9="", "", IF(AND(NOT('Personnel Details'!$N$37=""), $B216&gt;='Personnel Details'!$N$37), 'Personnel Details'!$Q$37, IF(AND(NOT('Personnel Details'!$I$37=""), $B216&gt;='Personnel Details'!$I$37), 'Personnel Details'!$L$37, 'Personnel Details'!$G$37)))</f>
        <v/>
      </c>
      <c r="MW216" s="59" t="str">
        <f t="shared" si="581"/>
        <v/>
      </c>
      <c r="MX216" s="53"/>
      <c r="MZ216" s="78" t="str">
        <f>IF(MZ$9="", "", IF(AND(NOT('Personnel Details'!$N$38=""), $B216&gt;='Personnel Details'!$N$38), 'Personnel Details'!$O$38, IF(AND(NOT('Personnel Details'!$I$38=""), $B216&gt;='Personnel Details'!$I$38), 'Personnel Details'!$J$38, 'Personnel Details'!$E$38)))</f>
        <v/>
      </c>
      <c r="NA216" s="59" t="str">
        <f>IF(MZ$9="", "", IF(AND(NOT('Personnel Details'!$N$38=""), $B216&gt;='Personnel Details'!$N$38), IF('Personnel Details'!$P$38="","", 'Personnel Details'!$P$38), IF(AND(NOT('Personnel Details'!$I$38=""), $B216&gt;='Personnel Details'!$I$38), IF('Personnel Details'!$K$38="", "", 'Personnel Details'!$K$38), IF('Personnel Details'!$F$38="", "", 'Personnel Details'!$F$38))))</f>
        <v/>
      </c>
      <c r="NB216" s="79" t="str">
        <f>IF(MZ$9="", "", IF(AND(NOT('Personnel Details'!$N$38=""), $B216&gt;='Personnel Details'!$N$38), 'Personnel Details'!$Q$38, IF(AND(NOT('Personnel Details'!$I$38=""), $B216&gt;='Personnel Details'!$I$38), 'Personnel Details'!$L$38, 'Personnel Details'!$G$38)))</f>
        <v/>
      </c>
      <c r="NC216" s="59" t="str">
        <f t="shared" si="582"/>
        <v/>
      </c>
      <c r="ND216" s="53"/>
      <c r="NF216" s="78" t="str">
        <f>IF(NF$9="", "", IF(AND(NOT('Personnel Details'!$N$39=""), $B216&gt;='Personnel Details'!$N$39), 'Personnel Details'!$O$39, IF(AND(NOT('Personnel Details'!$I$39=""), $B216&gt;='Personnel Details'!$I$39), 'Personnel Details'!$J$39, 'Personnel Details'!$E$39)))</f>
        <v/>
      </c>
      <c r="NG216" s="59" t="str">
        <f>IF(NF$9="", "", IF(AND(NOT('Personnel Details'!$N$39=""), $B216&gt;='Personnel Details'!$N$39), IF('Personnel Details'!$P$39="","", 'Personnel Details'!$P$39), IF(AND(NOT('Personnel Details'!$I$39=""), $B216&gt;='Personnel Details'!$I$39), IF('Personnel Details'!$K$39="", "", 'Personnel Details'!$K$39), IF('Personnel Details'!$F$39="", "", 'Personnel Details'!$F$39))))</f>
        <v/>
      </c>
      <c r="NH216" s="79" t="str">
        <f>IF(NF$9="", "", IF(AND(NOT('Personnel Details'!$N$39=""), $B216&gt;='Personnel Details'!$N$39), 'Personnel Details'!$Q$39, IF(AND(NOT('Personnel Details'!$I$39=""), $B216&gt;='Personnel Details'!$I$39), 'Personnel Details'!$L$39, 'Personnel Details'!$G$39)))</f>
        <v/>
      </c>
      <c r="NI216" s="59" t="str">
        <f t="shared" si="583"/>
        <v/>
      </c>
      <c r="NJ216" s="53"/>
      <c r="NL216" s="78" t="str">
        <f>IF(NL$9="", "", IF(AND(NOT('Personnel Details'!$N$40=""), $B216&gt;='Personnel Details'!$N$40), 'Personnel Details'!$O$40, IF(AND(NOT('Personnel Details'!$I$40=""), $B216&gt;='Personnel Details'!$I$40), 'Personnel Details'!$J$40, 'Personnel Details'!$E$40)))</f>
        <v/>
      </c>
      <c r="NM216" s="59" t="str">
        <f>IF(NL$9="", "", IF(AND(NOT('Personnel Details'!$N$40=""), $B216&gt;='Personnel Details'!$N$40), IF('Personnel Details'!$P$40="","", 'Personnel Details'!$P$40), IF(AND(NOT('Personnel Details'!$I$40=""), $B216&gt;='Personnel Details'!$I$40), IF('Personnel Details'!$K$40="", "", 'Personnel Details'!$K$40), IF('Personnel Details'!$F$40="", "", 'Personnel Details'!$F$40))))</f>
        <v/>
      </c>
      <c r="NN216" s="79" t="str">
        <f>IF(NL$9="", "", IF(AND(NOT('Personnel Details'!$N$40=""), $B216&gt;='Personnel Details'!$N$40), 'Personnel Details'!$Q$40, IF(AND(NOT('Personnel Details'!$I$40=""), $B216&gt;='Personnel Details'!$I$40), 'Personnel Details'!$L$40, 'Personnel Details'!$G$40)))</f>
        <v/>
      </c>
      <c r="NO216" s="59" t="str">
        <f t="shared" si="584"/>
        <v/>
      </c>
      <c r="NP216" s="53"/>
    </row>
    <row r="217" spans="1:380" x14ac:dyDescent="0.25">
      <c r="A217" s="32"/>
      <c r="B217" s="113" t="str">
        <f>IFERROR(IF(B216+1&gt;'Personnel Details'!$U$5, "", B216+1), "")</f>
        <v/>
      </c>
      <c r="C217" s="32"/>
      <c r="D217" s="120"/>
      <c r="E217" s="13" t="str">
        <f t="shared" si="463"/>
        <v/>
      </c>
      <c r="F217" s="13" t="str">
        <f t="shared" si="494"/>
        <v/>
      </c>
      <c r="G217" s="56" t="str">
        <f t="shared" si="585"/>
        <v/>
      </c>
      <c r="H217" s="16" t="str">
        <f t="shared" si="495"/>
        <v/>
      </c>
      <c r="I217" s="32"/>
      <c r="J217" s="120"/>
      <c r="K217" s="62" t="str">
        <f t="shared" si="464"/>
        <v/>
      </c>
      <c r="L217" s="62" t="str">
        <f t="shared" si="496"/>
        <v/>
      </c>
      <c r="M217" s="65" t="str">
        <f t="shared" si="586"/>
        <v/>
      </c>
      <c r="N217" s="68" t="str">
        <f t="shared" si="497"/>
        <v/>
      </c>
      <c r="O217" s="32"/>
      <c r="P217" s="120"/>
      <c r="Q217" s="62" t="str">
        <f t="shared" si="465"/>
        <v/>
      </c>
      <c r="R217" s="62" t="str">
        <f t="shared" si="498"/>
        <v/>
      </c>
      <c r="S217" s="65" t="str">
        <f t="shared" si="587"/>
        <v/>
      </c>
      <c r="T217" s="68" t="str">
        <f t="shared" si="499"/>
        <v/>
      </c>
      <c r="U217" s="32"/>
      <c r="V217" s="120"/>
      <c r="W217" s="62" t="str">
        <f t="shared" si="466"/>
        <v/>
      </c>
      <c r="X217" s="62" t="str">
        <f t="shared" si="500"/>
        <v/>
      </c>
      <c r="Y217" s="65" t="str">
        <f t="shared" si="588"/>
        <v/>
      </c>
      <c r="Z217" s="68" t="str">
        <f t="shared" si="501"/>
        <v/>
      </c>
      <c r="AA217" s="32"/>
      <c r="AB217" s="120"/>
      <c r="AC217" s="62" t="str">
        <f t="shared" si="467"/>
        <v/>
      </c>
      <c r="AD217" s="62" t="str">
        <f t="shared" si="502"/>
        <v/>
      </c>
      <c r="AE217" s="65" t="str">
        <f t="shared" si="589"/>
        <v/>
      </c>
      <c r="AF217" s="68" t="str">
        <f t="shared" si="503"/>
        <v/>
      </c>
      <c r="AG217" s="32"/>
      <c r="AH217" s="120"/>
      <c r="AI217" s="62" t="str">
        <f t="shared" si="468"/>
        <v/>
      </c>
      <c r="AJ217" s="62" t="str">
        <f t="shared" si="504"/>
        <v/>
      </c>
      <c r="AK217" s="65" t="str">
        <f t="shared" si="590"/>
        <v/>
      </c>
      <c r="AL217" s="68" t="str">
        <f t="shared" si="505"/>
        <v/>
      </c>
      <c r="AM217" s="32"/>
      <c r="AN217" s="120"/>
      <c r="AO217" s="62" t="str">
        <f t="shared" si="469"/>
        <v/>
      </c>
      <c r="AP217" s="62" t="str">
        <f t="shared" si="506"/>
        <v/>
      </c>
      <c r="AQ217" s="65" t="str">
        <f t="shared" si="591"/>
        <v/>
      </c>
      <c r="AR217" s="68" t="str">
        <f t="shared" si="507"/>
        <v/>
      </c>
      <c r="AS217" s="32"/>
      <c r="AT217" s="120"/>
      <c r="AU217" s="62" t="str">
        <f t="shared" si="470"/>
        <v/>
      </c>
      <c r="AV217" s="62" t="str">
        <f t="shared" si="508"/>
        <v/>
      </c>
      <c r="AW217" s="65" t="str">
        <f t="shared" si="592"/>
        <v/>
      </c>
      <c r="AX217" s="68" t="str">
        <f t="shared" si="509"/>
        <v/>
      </c>
      <c r="AY217" s="32"/>
      <c r="AZ217" s="120"/>
      <c r="BA217" s="62" t="str">
        <f t="shared" si="471"/>
        <v/>
      </c>
      <c r="BB217" s="62" t="str">
        <f t="shared" si="510"/>
        <v/>
      </c>
      <c r="BC217" s="65" t="str">
        <f t="shared" si="593"/>
        <v/>
      </c>
      <c r="BD217" s="68" t="str">
        <f t="shared" si="511"/>
        <v/>
      </c>
      <c r="BE217" s="32"/>
      <c r="BF217" s="120"/>
      <c r="BG217" s="62" t="str">
        <f t="shared" si="472"/>
        <v/>
      </c>
      <c r="BH217" s="62" t="str">
        <f t="shared" si="512"/>
        <v/>
      </c>
      <c r="BI217" s="65" t="str">
        <f t="shared" si="594"/>
        <v/>
      </c>
      <c r="BJ217" s="68" t="str">
        <f t="shared" si="513"/>
        <v/>
      </c>
      <c r="BK217" s="32"/>
      <c r="BL217" s="120"/>
      <c r="BM217" s="62" t="str">
        <f t="shared" si="473"/>
        <v/>
      </c>
      <c r="BN217" s="62" t="str">
        <f t="shared" si="514"/>
        <v/>
      </c>
      <c r="BO217" s="65" t="str">
        <f t="shared" si="595"/>
        <v/>
      </c>
      <c r="BP217" s="68" t="str">
        <f t="shared" si="515"/>
        <v/>
      </c>
      <c r="BQ217" s="32"/>
      <c r="BR217" s="120"/>
      <c r="BS217" s="62" t="str">
        <f t="shared" si="474"/>
        <v/>
      </c>
      <c r="BT217" s="62" t="str">
        <f t="shared" si="516"/>
        <v/>
      </c>
      <c r="BU217" s="65" t="str">
        <f t="shared" si="596"/>
        <v/>
      </c>
      <c r="BV217" s="68" t="str">
        <f t="shared" si="517"/>
        <v/>
      </c>
      <c r="BW217" s="32"/>
      <c r="BX217" s="120"/>
      <c r="BY217" s="62" t="str">
        <f t="shared" si="475"/>
        <v/>
      </c>
      <c r="BZ217" s="62" t="str">
        <f t="shared" si="518"/>
        <v/>
      </c>
      <c r="CA217" s="65" t="str">
        <f t="shared" si="597"/>
        <v/>
      </c>
      <c r="CB217" s="68" t="str">
        <f t="shared" si="519"/>
        <v/>
      </c>
      <c r="CC217" s="32"/>
      <c r="CD217" s="120"/>
      <c r="CE217" s="62" t="str">
        <f t="shared" si="476"/>
        <v/>
      </c>
      <c r="CF217" s="62" t="str">
        <f t="shared" si="520"/>
        <v/>
      </c>
      <c r="CG217" s="65" t="str">
        <f t="shared" si="598"/>
        <v/>
      </c>
      <c r="CH217" s="68" t="str">
        <f t="shared" si="521"/>
        <v/>
      </c>
      <c r="CI217" s="32"/>
      <c r="CJ217" s="120"/>
      <c r="CK217" s="62" t="str">
        <f t="shared" si="477"/>
        <v/>
      </c>
      <c r="CL217" s="62" t="str">
        <f t="shared" si="522"/>
        <v/>
      </c>
      <c r="CM217" s="65" t="str">
        <f t="shared" si="599"/>
        <v/>
      </c>
      <c r="CN217" s="68" t="str">
        <f t="shared" si="523"/>
        <v/>
      </c>
      <c r="CO217" s="32"/>
      <c r="CP217" s="120"/>
      <c r="CQ217" s="62" t="str">
        <f t="shared" si="478"/>
        <v/>
      </c>
      <c r="CR217" s="62" t="str">
        <f t="shared" si="524"/>
        <v/>
      </c>
      <c r="CS217" s="65" t="str">
        <f t="shared" si="600"/>
        <v/>
      </c>
      <c r="CT217" s="68" t="str">
        <f t="shared" si="525"/>
        <v/>
      </c>
      <c r="CU217" s="32"/>
      <c r="CV217" s="120"/>
      <c r="CW217" s="62" t="str">
        <f t="shared" si="479"/>
        <v/>
      </c>
      <c r="CX217" s="62" t="str">
        <f t="shared" si="526"/>
        <v/>
      </c>
      <c r="CY217" s="65" t="str">
        <f t="shared" si="601"/>
        <v/>
      </c>
      <c r="CZ217" s="68" t="str">
        <f t="shared" si="527"/>
        <v/>
      </c>
      <c r="DA217" s="32"/>
      <c r="DB217" s="120"/>
      <c r="DC217" s="62" t="str">
        <f t="shared" si="480"/>
        <v/>
      </c>
      <c r="DD217" s="62" t="str">
        <f t="shared" si="528"/>
        <v/>
      </c>
      <c r="DE217" s="65" t="str">
        <f t="shared" si="602"/>
        <v/>
      </c>
      <c r="DF217" s="68" t="str">
        <f t="shared" si="529"/>
        <v/>
      </c>
      <c r="DG217" s="32"/>
      <c r="DH217" s="120"/>
      <c r="DI217" s="62" t="str">
        <f t="shared" si="481"/>
        <v/>
      </c>
      <c r="DJ217" s="62" t="str">
        <f t="shared" si="530"/>
        <v/>
      </c>
      <c r="DK217" s="65" t="str">
        <f t="shared" si="603"/>
        <v/>
      </c>
      <c r="DL217" s="68" t="str">
        <f t="shared" si="531"/>
        <v/>
      </c>
      <c r="DM217" s="32"/>
      <c r="DN217" s="120"/>
      <c r="DO217" s="62" t="str">
        <f t="shared" si="482"/>
        <v/>
      </c>
      <c r="DP217" s="62" t="str">
        <f t="shared" si="532"/>
        <v/>
      </c>
      <c r="DQ217" s="65" t="str">
        <f t="shared" si="604"/>
        <v/>
      </c>
      <c r="DR217" s="68" t="str">
        <f t="shared" si="533"/>
        <v/>
      </c>
      <c r="DS217" s="32"/>
      <c r="DT217" s="120"/>
      <c r="DU217" s="62" t="str">
        <f t="shared" si="483"/>
        <v/>
      </c>
      <c r="DV217" s="62" t="str">
        <f t="shared" si="534"/>
        <v/>
      </c>
      <c r="DW217" s="65" t="str">
        <f t="shared" si="605"/>
        <v/>
      </c>
      <c r="DX217" s="68" t="str">
        <f t="shared" si="535"/>
        <v/>
      </c>
      <c r="DY217" s="32"/>
      <c r="DZ217" s="120"/>
      <c r="EA217" s="62" t="str">
        <f t="shared" si="484"/>
        <v/>
      </c>
      <c r="EB217" s="62" t="str">
        <f t="shared" si="536"/>
        <v/>
      </c>
      <c r="EC217" s="65" t="str">
        <f t="shared" si="606"/>
        <v/>
      </c>
      <c r="ED217" s="68" t="str">
        <f t="shared" si="537"/>
        <v/>
      </c>
      <c r="EE217" s="32"/>
      <c r="EF217" s="120"/>
      <c r="EG217" s="62" t="str">
        <f t="shared" si="485"/>
        <v/>
      </c>
      <c r="EH217" s="62" t="str">
        <f t="shared" si="538"/>
        <v/>
      </c>
      <c r="EI217" s="65" t="str">
        <f t="shared" si="607"/>
        <v/>
      </c>
      <c r="EJ217" s="68" t="str">
        <f t="shared" si="539"/>
        <v/>
      </c>
      <c r="EK217" s="32"/>
      <c r="EL217" s="120"/>
      <c r="EM217" s="62" t="str">
        <f t="shared" si="486"/>
        <v/>
      </c>
      <c r="EN217" s="62" t="str">
        <f t="shared" si="540"/>
        <v/>
      </c>
      <c r="EO217" s="65" t="str">
        <f t="shared" si="608"/>
        <v/>
      </c>
      <c r="EP217" s="68" t="str">
        <f t="shared" si="541"/>
        <v/>
      </c>
      <c r="EQ217" s="32"/>
      <c r="ER217" s="120"/>
      <c r="ES217" s="62" t="str">
        <f t="shared" si="487"/>
        <v/>
      </c>
      <c r="ET217" s="62" t="str">
        <f t="shared" si="542"/>
        <v/>
      </c>
      <c r="EU217" s="65" t="str">
        <f t="shared" si="609"/>
        <v/>
      </c>
      <c r="EV217" s="68" t="str">
        <f t="shared" si="543"/>
        <v/>
      </c>
      <c r="EW217" s="32"/>
      <c r="EX217" s="120"/>
      <c r="EY217" s="62" t="str">
        <f t="shared" si="488"/>
        <v/>
      </c>
      <c r="EZ217" s="62" t="str">
        <f t="shared" si="544"/>
        <v/>
      </c>
      <c r="FA217" s="65" t="str">
        <f t="shared" si="610"/>
        <v/>
      </c>
      <c r="FB217" s="68" t="str">
        <f t="shared" si="545"/>
        <v/>
      </c>
      <c r="FC217" s="32"/>
      <c r="FD217" s="120"/>
      <c r="FE217" s="62" t="str">
        <f t="shared" si="489"/>
        <v/>
      </c>
      <c r="FF217" s="62" t="str">
        <f t="shared" si="546"/>
        <v/>
      </c>
      <c r="FG217" s="65" t="str">
        <f t="shared" si="611"/>
        <v/>
      </c>
      <c r="FH217" s="68" t="str">
        <f t="shared" si="547"/>
        <v/>
      </c>
      <c r="FI217" s="32"/>
      <c r="FJ217" s="120"/>
      <c r="FK217" s="62" t="str">
        <f t="shared" si="490"/>
        <v/>
      </c>
      <c r="FL217" s="62" t="str">
        <f t="shared" si="548"/>
        <v/>
      </c>
      <c r="FM217" s="65" t="str">
        <f t="shared" si="612"/>
        <v/>
      </c>
      <c r="FN217" s="68" t="str">
        <f t="shared" si="549"/>
        <v/>
      </c>
      <c r="FO217" s="32"/>
      <c r="FP217" s="120"/>
      <c r="FQ217" s="62" t="str">
        <f t="shared" si="491"/>
        <v/>
      </c>
      <c r="FR217" s="62" t="str">
        <f t="shared" si="550"/>
        <v/>
      </c>
      <c r="FS217" s="65" t="str">
        <f t="shared" si="613"/>
        <v/>
      </c>
      <c r="FT217" s="68" t="str">
        <f t="shared" si="551"/>
        <v/>
      </c>
      <c r="FU217" s="32"/>
      <c r="FV217" s="120"/>
      <c r="FW217" s="62" t="str">
        <f t="shared" si="492"/>
        <v/>
      </c>
      <c r="FX217" s="62" t="str">
        <f t="shared" si="552"/>
        <v/>
      </c>
      <c r="FY217" s="65" t="str">
        <f t="shared" si="614"/>
        <v/>
      </c>
      <c r="FZ217" s="68" t="str">
        <f t="shared" si="553"/>
        <v/>
      </c>
      <c r="GA217" s="32"/>
      <c r="GC217" s="7" t="str">
        <f t="shared" si="554"/>
        <v/>
      </c>
      <c r="GD217" s="7" t="str">
        <f t="shared" ca="1" si="493"/>
        <v/>
      </c>
      <c r="GT217" s="71" t="str">
        <f>IF(GT$9="", "", IF(AND(NOT('Personnel Details'!$N$11=""), $B217&gt;='Personnel Details'!$N$11), 'Personnel Details'!$O$11, IF(AND(NOT('Personnel Details'!$I$11=""), $B217&gt;='Personnel Details'!$I$11), 'Personnel Details'!$J$11, 'Personnel Details'!$E$11)))</f>
        <v/>
      </c>
      <c r="GU217" s="59" t="str">
        <f>IF(GT$9="", "", IF(AND(NOT('Personnel Details'!$N$11=""), $B217&gt;='Personnel Details'!$N$11), IF('Personnel Details'!$P$11="","", 'Personnel Details'!$P$11), IF(AND(NOT('Personnel Details'!$I$11=""), $B217&gt;='Personnel Details'!$I$11), IF('Personnel Details'!$K$11="", "", 'Personnel Details'!$K$11), IF('Personnel Details'!$F$11="", "", 'Personnel Details'!$F$11))))</f>
        <v/>
      </c>
      <c r="GV217" s="74" t="str">
        <f>IF(GT$9="", "", IF(AND(NOT('Personnel Details'!$N$11=""), $B217&gt;='Personnel Details'!$N$11), 'Personnel Details'!$Q$11, IF(AND(NOT('Personnel Details'!$I$11=""), $B217&gt;='Personnel Details'!$I$11), 'Personnel Details'!$L$11, 'Personnel Details'!$G$11)))</f>
        <v/>
      </c>
      <c r="GW217" s="59" t="str">
        <f t="shared" si="555"/>
        <v/>
      </c>
      <c r="GX217" s="53"/>
      <c r="GZ217" s="78" t="str">
        <f>IF(GZ$9="", "", IF(AND(NOT('Personnel Details'!$N$12=""), $B217&gt;='Personnel Details'!$N$12), 'Personnel Details'!$O$12, IF(AND(NOT('Personnel Details'!$I$12=""), $B217&gt;='Personnel Details'!$I$12), 'Personnel Details'!$J$12, 'Personnel Details'!$E$12)))</f>
        <v/>
      </c>
      <c r="HA217" s="59" t="str">
        <f>IF(GZ$9="", "", IF(AND(NOT('Personnel Details'!$N$12=""), $B217&gt;='Personnel Details'!$N$12), IF('Personnel Details'!$P$12="","", 'Personnel Details'!$P$12), IF(AND(NOT('Personnel Details'!$I$12=""), $B217&gt;='Personnel Details'!$I$12), IF('Personnel Details'!$K$12="", "", 'Personnel Details'!$K$12), IF('Personnel Details'!$F$12="", "", 'Personnel Details'!$F$12))))</f>
        <v/>
      </c>
      <c r="HB217" s="79" t="str">
        <f>IF(GZ$9="", "", IF(AND(NOT('Personnel Details'!$N$12=""), $B217&gt;='Personnel Details'!$N$12), 'Personnel Details'!$Q$12, IF(AND(NOT('Personnel Details'!$I$12=""), $B217&gt;='Personnel Details'!$I$12), 'Personnel Details'!$L$12, 'Personnel Details'!$G$12)))</f>
        <v/>
      </c>
      <c r="HC217" s="59" t="str">
        <f t="shared" si="556"/>
        <v/>
      </c>
      <c r="HD217" s="53"/>
      <c r="HF217" s="78" t="str">
        <f>IF(HF$9="", "", IF(AND(NOT('Personnel Details'!$N$13=""), $B217&gt;='Personnel Details'!$N$13), 'Personnel Details'!$O$13, IF(AND(NOT('Personnel Details'!$I$13=""), $B217&gt;='Personnel Details'!$I$13), 'Personnel Details'!$J$13, 'Personnel Details'!$E$13)))</f>
        <v/>
      </c>
      <c r="HG217" s="59" t="str">
        <f>IF(HF$9="", "", IF(AND(NOT('Personnel Details'!$N$13=""), $B217&gt;='Personnel Details'!$N$13), IF('Personnel Details'!$P$13="","", 'Personnel Details'!$P$13), IF(AND(NOT('Personnel Details'!$I$13=""), $B217&gt;='Personnel Details'!$I$13), IF('Personnel Details'!$K$13="", "", 'Personnel Details'!$K$13), IF('Personnel Details'!$F$13="", "", 'Personnel Details'!$F$13))))</f>
        <v/>
      </c>
      <c r="HH217" s="79" t="str">
        <f>IF(HF$9="", "", IF(AND(NOT('Personnel Details'!$N$13=""), $B217&gt;='Personnel Details'!$N$13), 'Personnel Details'!$Q$13, IF(AND(NOT('Personnel Details'!$I$13=""), $B217&gt;='Personnel Details'!$I$13), 'Personnel Details'!$L$13, 'Personnel Details'!$G$13)))</f>
        <v/>
      </c>
      <c r="HI217" s="59" t="str">
        <f t="shared" si="557"/>
        <v/>
      </c>
      <c r="HJ217" s="53"/>
      <c r="HL217" s="78" t="str">
        <f>IF(HL$9="", "", IF(AND(NOT('Personnel Details'!$N$14=""), $B217&gt;='Personnel Details'!$N$14), 'Personnel Details'!$O$14, IF(AND(NOT('Personnel Details'!$I$14=""), $B217&gt;='Personnel Details'!$I$14), 'Personnel Details'!$J$14, 'Personnel Details'!$E$14)))</f>
        <v/>
      </c>
      <c r="HM217" s="59" t="str">
        <f>IF(HL$9="", "", IF(AND(NOT('Personnel Details'!$N$14=""), $B217&gt;='Personnel Details'!$N$14), IF('Personnel Details'!$P$14="","", 'Personnel Details'!$P$14), IF(AND(NOT('Personnel Details'!$I$14=""), $B217&gt;='Personnel Details'!$I$14), IF('Personnel Details'!$K$14="", "", 'Personnel Details'!$K$14), IF('Personnel Details'!$F$14="", "", 'Personnel Details'!$F$14))))</f>
        <v/>
      </c>
      <c r="HN217" s="79" t="str">
        <f>IF(HL$9="", "", IF(AND(NOT('Personnel Details'!$N$14=""), $B217&gt;='Personnel Details'!$N$14), 'Personnel Details'!$Q$14, IF(AND(NOT('Personnel Details'!$I$14=""), $B217&gt;='Personnel Details'!$I$14), 'Personnel Details'!$L$14, 'Personnel Details'!$G$14)))</f>
        <v/>
      </c>
      <c r="HO217" s="59" t="str">
        <f t="shared" si="558"/>
        <v/>
      </c>
      <c r="HP217" s="53"/>
      <c r="HR217" s="78" t="str">
        <f>IF(HR$9="", "", IF(AND(NOT('Personnel Details'!$N$15=""), $B217&gt;='Personnel Details'!$N$15), 'Personnel Details'!$O$15, IF(AND(NOT('Personnel Details'!$I$15=""), $B217&gt;='Personnel Details'!$I$15), 'Personnel Details'!$J$15, 'Personnel Details'!$E$15)))</f>
        <v/>
      </c>
      <c r="HS217" s="59" t="str">
        <f>IF(HR$9="", "", IF(AND(NOT('Personnel Details'!$N$15=""), $B217&gt;='Personnel Details'!$N$15), IF('Personnel Details'!$P$15="","", 'Personnel Details'!$P$15), IF(AND(NOT('Personnel Details'!$I$15=""), $B217&gt;='Personnel Details'!$I$15), IF('Personnel Details'!$K$15="", "", 'Personnel Details'!$K$15), IF('Personnel Details'!$F$15="", "", 'Personnel Details'!$F$15))))</f>
        <v/>
      </c>
      <c r="HT217" s="79" t="str">
        <f>IF(HR$9="", "", IF(AND(NOT('Personnel Details'!$N$15=""), $B217&gt;='Personnel Details'!$N$15), 'Personnel Details'!$Q$15, IF(AND(NOT('Personnel Details'!$I$15=""), $B217&gt;='Personnel Details'!$I$15), 'Personnel Details'!$L$15, 'Personnel Details'!$G$15)))</f>
        <v/>
      </c>
      <c r="HU217" s="59" t="str">
        <f t="shared" si="559"/>
        <v/>
      </c>
      <c r="HV217" s="53"/>
      <c r="HX217" s="78" t="str">
        <f>IF(HX$9="", "", IF(AND(NOT('Personnel Details'!$N$16=""), $B217&gt;='Personnel Details'!$N$16), 'Personnel Details'!$O$16, IF(AND(NOT('Personnel Details'!$I$16=""), $B217&gt;='Personnel Details'!$I$16), 'Personnel Details'!$J$16, 'Personnel Details'!$E$16)))</f>
        <v/>
      </c>
      <c r="HY217" s="59" t="str">
        <f>IF(HX$9="", "", IF(AND(NOT('Personnel Details'!$N$16=""), $B217&gt;='Personnel Details'!$N$16), IF('Personnel Details'!$P$16="","", 'Personnel Details'!$P$16), IF(AND(NOT('Personnel Details'!$I$16=""), $B217&gt;='Personnel Details'!$I$16), IF('Personnel Details'!$K$16="", "", 'Personnel Details'!$K$16), IF('Personnel Details'!$F$16="", "", 'Personnel Details'!$F$16))))</f>
        <v/>
      </c>
      <c r="HZ217" s="79" t="str">
        <f>IF(HX$9="", "", IF(AND(NOT('Personnel Details'!$N$16=""), $B217&gt;='Personnel Details'!$N$16), 'Personnel Details'!$Q$16, IF(AND(NOT('Personnel Details'!$I$16=""), $B217&gt;='Personnel Details'!$I$16), 'Personnel Details'!$L$16, 'Personnel Details'!$G$16)))</f>
        <v/>
      </c>
      <c r="IA217" s="59" t="str">
        <f t="shared" si="560"/>
        <v/>
      </c>
      <c r="IB217" s="53"/>
      <c r="ID217" s="78" t="str">
        <f>IF(ID$9="", "", IF(AND(NOT('Personnel Details'!$N$17=""), $B217&gt;='Personnel Details'!$N$17), 'Personnel Details'!$O$17, IF(AND(NOT('Personnel Details'!$I$17=""), $B217&gt;='Personnel Details'!$I$17), 'Personnel Details'!$J$17, 'Personnel Details'!$E$17)))</f>
        <v/>
      </c>
      <c r="IE217" s="59" t="str">
        <f>IF(ID$9="", "", IF(AND(NOT('Personnel Details'!$N$17=""), $B217&gt;='Personnel Details'!$N$17), IF('Personnel Details'!$P$17="","", 'Personnel Details'!$P$17), IF(AND(NOT('Personnel Details'!$I$17=""), $B217&gt;='Personnel Details'!$I$17), IF('Personnel Details'!$K$17="", "", 'Personnel Details'!$K$17), IF('Personnel Details'!$F$17="", "", 'Personnel Details'!$F$17))))</f>
        <v/>
      </c>
      <c r="IF217" s="79" t="str">
        <f>IF(ID$9="", "", IF(AND(NOT('Personnel Details'!$N$17=""), $B217&gt;='Personnel Details'!$N$17), 'Personnel Details'!$Q$17, IF(AND(NOT('Personnel Details'!$I$17=""), $B217&gt;='Personnel Details'!$I$17), 'Personnel Details'!$L$17, 'Personnel Details'!$G$17)))</f>
        <v/>
      </c>
      <c r="IG217" s="59" t="str">
        <f t="shared" si="561"/>
        <v/>
      </c>
      <c r="IH217" s="53"/>
      <c r="IJ217" s="78" t="str">
        <f>IF(IJ$9="", "", IF(AND(NOT('Personnel Details'!$N$18=""), $B217&gt;='Personnel Details'!$N$18), 'Personnel Details'!$O$18, IF(AND(NOT('Personnel Details'!$I$18=""), $B217&gt;='Personnel Details'!$I$18), 'Personnel Details'!$J$18, 'Personnel Details'!$E$18)))</f>
        <v/>
      </c>
      <c r="IK217" s="59" t="str">
        <f>IF(IJ$9="", "", IF(AND(NOT('Personnel Details'!$N$18=""), $B217&gt;='Personnel Details'!$N$18), IF('Personnel Details'!$P$18="","", 'Personnel Details'!$P$18), IF(AND(NOT('Personnel Details'!$I$18=""), $B217&gt;='Personnel Details'!$I$18), IF('Personnel Details'!$K$18="", "", 'Personnel Details'!$K$18), IF('Personnel Details'!$F$18="", "", 'Personnel Details'!$F$18))))</f>
        <v/>
      </c>
      <c r="IL217" s="79" t="str">
        <f>IF(IJ$9="", "", IF(AND(NOT('Personnel Details'!$N$18=""), $B217&gt;='Personnel Details'!$N$18), 'Personnel Details'!$Q$18, IF(AND(NOT('Personnel Details'!$I$18=""), $B217&gt;='Personnel Details'!$I$18), 'Personnel Details'!$L$18, 'Personnel Details'!$G$18)))</f>
        <v/>
      </c>
      <c r="IM217" s="59" t="str">
        <f t="shared" si="562"/>
        <v/>
      </c>
      <c r="IN217" s="53"/>
      <c r="IP217" s="78" t="str">
        <f>IF(IP$9="", "", IF(AND(NOT('Personnel Details'!$N$19=""), $B217&gt;='Personnel Details'!$N$19), 'Personnel Details'!$O$19, IF(AND(NOT('Personnel Details'!$I$19=""), $B217&gt;='Personnel Details'!$I$19), 'Personnel Details'!$J$19, 'Personnel Details'!$E$19)))</f>
        <v/>
      </c>
      <c r="IQ217" s="59" t="str">
        <f>IF(IP$9="", "", IF(AND(NOT('Personnel Details'!$N$19=""), $B217&gt;='Personnel Details'!$N$19), IF('Personnel Details'!$P$19="","", 'Personnel Details'!$P$19), IF(AND(NOT('Personnel Details'!$I$19=""), $B217&gt;='Personnel Details'!$I$19), IF('Personnel Details'!$K$19="", "", 'Personnel Details'!$K$19), IF('Personnel Details'!$F$19="", "", 'Personnel Details'!$F$19))))</f>
        <v/>
      </c>
      <c r="IR217" s="79" t="str">
        <f>IF(IP$9="", "", IF(AND(NOT('Personnel Details'!$N$19=""), $B217&gt;='Personnel Details'!$N$19), 'Personnel Details'!$Q$19, IF(AND(NOT('Personnel Details'!$I$19=""), $B217&gt;='Personnel Details'!$I$19), 'Personnel Details'!$L$19, 'Personnel Details'!$G$19)))</f>
        <v/>
      </c>
      <c r="IS217" s="59" t="str">
        <f t="shared" si="563"/>
        <v/>
      </c>
      <c r="IT217" s="53"/>
      <c r="IV217" s="78" t="str">
        <f>IF(IV$9="", "", IF(AND(NOT('Personnel Details'!$N$20=""), $B217&gt;='Personnel Details'!$N$20), 'Personnel Details'!$O$20, IF(AND(NOT('Personnel Details'!$I$20=""), $B217&gt;='Personnel Details'!$I$20), 'Personnel Details'!$J$20, 'Personnel Details'!$E$20)))</f>
        <v/>
      </c>
      <c r="IW217" s="59" t="str">
        <f>IF(IV$9="", "", IF(AND(NOT('Personnel Details'!$N$20=""), $B217&gt;='Personnel Details'!$N$20), IF('Personnel Details'!$P$20="","", 'Personnel Details'!$P$20), IF(AND(NOT('Personnel Details'!$I$20=""), $B217&gt;='Personnel Details'!$I$20), IF('Personnel Details'!$K$20="", "", 'Personnel Details'!$K$20), IF('Personnel Details'!$F$20="", "", 'Personnel Details'!$F$20))))</f>
        <v/>
      </c>
      <c r="IX217" s="79" t="str">
        <f>IF(IV$9="", "", IF(AND(NOT('Personnel Details'!$N$20=""), $B217&gt;='Personnel Details'!$N$20), 'Personnel Details'!$Q$20, IF(AND(NOT('Personnel Details'!$I$20=""), $B217&gt;='Personnel Details'!$I$20), 'Personnel Details'!$L$20, 'Personnel Details'!$G$20)))</f>
        <v/>
      </c>
      <c r="IY217" s="59" t="str">
        <f t="shared" si="564"/>
        <v/>
      </c>
      <c r="IZ217" s="53"/>
      <c r="JB217" s="78" t="str">
        <f>IF(JB$9="", "", IF(AND(NOT('Personnel Details'!$N$21=""), $B217&gt;='Personnel Details'!$N$21), 'Personnel Details'!$O$21, IF(AND(NOT('Personnel Details'!$I$21=""), $B217&gt;='Personnel Details'!$I$21), 'Personnel Details'!$J$21, 'Personnel Details'!$E$21)))</f>
        <v/>
      </c>
      <c r="JC217" s="59" t="str">
        <f>IF(JB$9="", "", IF(AND(NOT('Personnel Details'!$N$21=""), $B217&gt;='Personnel Details'!$N$21), IF('Personnel Details'!$P$21="","", 'Personnel Details'!$P$21), IF(AND(NOT('Personnel Details'!$I$21=""), $B217&gt;='Personnel Details'!$I$21), IF('Personnel Details'!$K$21="", "", 'Personnel Details'!$K$21), IF('Personnel Details'!$F$21="", "", 'Personnel Details'!$F$21))))</f>
        <v/>
      </c>
      <c r="JD217" s="79" t="str">
        <f>IF(JB$9="", "", IF(AND(NOT('Personnel Details'!$N$21=""), $B217&gt;='Personnel Details'!$N$21), 'Personnel Details'!$Q$21, IF(AND(NOT('Personnel Details'!$I$21=""), $B217&gt;='Personnel Details'!$I$21), 'Personnel Details'!$L$21, 'Personnel Details'!$G$21)))</f>
        <v/>
      </c>
      <c r="JE217" s="59" t="str">
        <f t="shared" si="565"/>
        <v/>
      </c>
      <c r="JF217" s="53"/>
      <c r="JH217" s="78" t="str">
        <f>IF(JH$9="", "", IF(AND(NOT('Personnel Details'!$N$22=""), $B217&gt;='Personnel Details'!$N$22), 'Personnel Details'!$O$22, IF(AND(NOT('Personnel Details'!$I$22=""), $B217&gt;='Personnel Details'!$I$22), 'Personnel Details'!$J$22, 'Personnel Details'!$E$22)))</f>
        <v/>
      </c>
      <c r="JI217" s="59" t="str">
        <f>IF(JH$9="", "", IF(AND(NOT('Personnel Details'!$N$22=""), $B217&gt;='Personnel Details'!$N$22), IF('Personnel Details'!$P$22="","", 'Personnel Details'!$P$22), IF(AND(NOT('Personnel Details'!$I$22=""), $B217&gt;='Personnel Details'!$I$22), IF('Personnel Details'!$K$22="", "", 'Personnel Details'!$K$22), IF('Personnel Details'!$F$22="", "", 'Personnel Details'!$F$22))))</f>
        <v/>
      </c>
      <c r="JJ217" s="79" t="str">
        <f>IF(JH$9="", "", IF(AND(NOT('Personnel Details'!$N$22=""), $B217&gt;='Personnel Details'!$N$22), 'Personnel Details'!$Q$22, IF(AND(NOT('Personnel Details'!$I$22=""), $B217&gt;='Personnel Details'!$I$22), 'Personnel Details'!$L$22, 'Personnel Details'!$G$22)))</f>
        <v/>
      </c>
      <c r="JK217" s="59" t="str">
        <f t="shared" si="566"/>
        <v/>
      </c>
      <c r="JL217" s="53"/>
      <c r="JN217" s="78" t="str">
        <f>IF(JN$9="", "", IF(AND(NOT('Personnel Details'!$N$23=""), $B217&gt;='Personnel Details'!$N$23), 'Personnel Details'!$O$23, IF(AND(NOT('Personnel Details'!$I$23=""), $B217&gt;='Personnel Details'!$I$23), 'Personnel Details'!$J$23, 'Personnel Details'!$E$23)))</f>
        <v/>
      </c>
      <c r="JO217" s="59" t="str">
        <f>IF(JN$9="", "", IF(AND(NOT('Personnel Details'!$N$23=""), $B217&gt;='Personnel Details'!$N$23), IF('Personnel Details'!$P$23="","", 'Personnel Details'!$P$23), IF(AND(NOT('Personnel Details'!$I$23=""), $B217&gt;='Personnel Details'!$I$23), IF('Personnel Details'!$K$23="", "", 'Personnel Details'!$K$23), IF('Personnel Details'!$F$23="", "", 'Personnel Details'!$F$23))))</f>
        <v/>
      </c>
      <c r="JP217" s="79" t="str">
        <f>IF(JN$9="", "", IF(AND(NOT('Personnel Details'!$N$23=""), $B217&gt;='Personnel Details'!$N$23), 'Personnel Details'!$Q$23, IF(AND(NOT('Personnel Details'!$I$23=""), $B217&gt;='Personnel Details'!$I$23), 'Personnel Details'!$L$23, 'Personnel Details'!$G$23)))</f>
        <v/>
      </c>
      <c r="JQ217" s="59" t="str">
        <f t="shared" si="567"/>
        <v/>
      </c>
      <c r="JR217" s="53"/>
      <c r="JT217" s="78" t="str">
        <f>IF(JT$9="", "", IF(AND(NOT('Personnel Details'!$N$24=""), $B217&gt;='Personnel Details'!$N$24), 'Personnel Details'!$O$24, IF(AND(NOT('Personnel Details'!$I$24=""), $B217&gt;='Personnel Details'!$I$24), 'Personnel Details'!$J$24, 'Personnel Details'!$E$24)))</f>
        <v/>
      </c>
      <c r="JU217" s="59" t="str">
        <f>IF(JT$9="", "", IF(AND(NOT('Personnel Details'!$N$24=""), $B217&gt;='Personnel Details'!$N$24), IF('Personnel Details'!$P$24="","", 'Personnel Details'!$P$24), IF(AND(NOT('Personnel Details'!$I$24=""), $B217&gt;='Personnel Details'!$I$24), IF('Personnel Details'!$K$24="", "", 'Personnel Details'!$K$24), IF('Personnel Details'!$F$24="", "", 'Personnel Details'!$F$24))))</f>
        <v/>
      </c>
      <c r="JV217" s="79" t="str">
        <f>IF(JT$9="", "", IF(AND(NOT('Personnel Details'!$N$24=""), $B217&gt;='Personnel Details'!$N$24), 'Personnel Details'!$Q$24, IF(AND(NOT('Personnel Details'!$I$24=""), $B217&gt;='Personnel Details'!$I$24), 'Personnel Details'!$L$24, 'Personnel Details'!$G$24)))</f>
        <v/>
      </c>
      <c r="JW217" s="59" t="str">
        <f t="shared" si="568"/>
        <v/>
      </c>
      <c r="JX217" s="53"/>
      <c r="JZ217" s="78" t="str">
        <f>IF(JZ$9="", "", IF(AND(NOT('Personnel Details'!$N$25=""), $B217&gt;='Personnel Details'!$N$25), 'Personnel Details'!$O$25, IF(AND(NOT('Personnel Details'!$I$25=""), $B217&gt;='Personnel Details'!$I$25), 'Personnel Details'!$J$25, 'Personnel Details'!$E$25)))</f>
        <v/>
      </c>
      <c r="KA217" s="59" t="str">
        <f>IF(JZ$9="", "", IF(AND(NOT('Personnel Details'!$N$25=""), $B217&gt;='Personnel Details'!$N$25), IF('Personnel Details'!$P$25="","", 'Personnel Details'!$P$25), IF(AND(NOT('Personnel Details'!$I$25=""), $B217&gt;='Personnel Details'!$I$25), IF('Personnel Details'!$K$25="", "", 'Personnel Details'!$K$25), IF('Personnel Details'!$F$25="", "", 'Personnel Details'!$F$25))))</f>
        <v/>
      </c>
      <c r="KB217" s="79" t="str">
        <f>IF(JZ$9="", "", IF(AND(NOT('Personnel Details'!$N$25=""), $B217&gt;='Personnel Details'!$N$25), 'Personnel Details'!$Q$25, IF(AND(NOT('Personnel Details'!$I$25=""), $B217&gt;='Personnel Details'!$I$25), 'Personnel Details'!$L$25, 'Personnel Details'!$G$25)))</f>
        <v/>
      </c>
      <c r="KC217" s="59" t="str">
        <f t="shared" si="569"/>
        <v/>
      </c>
      <c r="KD217" s="53"/>
      <c r="KF217" s="78" t="str">
        <f>IF(KF$9="", "", IF(AND(NOT('Personnel Details'!$N$26=""), $B217&gt;='Personnel Details'!$N$26), 'Personnel Details'!$O$26, IF(AND(NOT('Personnel Details'!$I$26=""), $B217&gt;='Personnel Details'!$I$26), 'Personnel Details'!$J$26, 'Personnel Details'!$E$26)))</f>
        <v/>
      </c>
      <c r="KG217" s="59" t="str">
        <f>IF(KF$9="", "", IF(AND(NOT('Personnel Details'!$N$26=""), $B217&gt;='Personnel Details'!$N$26), IF('Personnel Details'!$P$26="","", 'Personnel Details'!$P$26), IF(AND(NOT('Personnel Details'!$I$26=""), $B217&gt;='Personnel Details'!$I$26), IF('Personnel Details'!$K$26="", "", 'Personnel Details'!$K$26), IF('Personnel Details'!$F$26="", "", 'Personnel Details'!$F$26))))</f>
        <v/>
      </c>
      <c r="KH217" s="79" t="str">
        <f>IF(KF$9="", "", IF(AND(NOT('Personnel Details'!$N$26=""), $B217&gt;='Personnel Details'!$N$26), 'Personnel Details'!$Q$26, IF(AND(NOT('Personnel Details'!$I$26=""), $B217&gt;='Personnel Details'!$I$26), 'Personnel Details'!$L$26, 'Personnel Details'!$G$26)))</f>
        <v/>
      </c>
      <c r="KI217" s="59" t="str">
        <f t="shared" si="570"/>
        <v/>
      </c>
      <c r="KJ217" s="53"/>
      <c r="KL217" s="78" t="str">
        <f>IF(KL$9="", "", IF(AND(NOT('Personnel Details'!$N$27=""), $B217&gt;='Personnel Details'!$N$27), 'Personnel Details'!$O$27, IF(AND(NOT('Personnel Details'!$I$27=""), $B217&gt;='Personnel Details'!$I$27), 'Personnel Details'!$J$27, 'Personnel Details'!$E$27)))</f>
        <v/>
      </c>
      <c r="KM217" s="59" t="str">
        <f>IF(KL$9="", "", IF(AND(NOT('Personnel Details'!$N$27=""), $B217&gt;='Personnel Details'!$N$27), IF('Personnel Details'!$P$27="","", 'Personnel Details'!$P$27), IF(AND(NOT('Personnel Details'!$I$27=""), $B217&gt;='Personnel Details'!$I$27), IF('Personnel Details'!$K$27="", "", 'Personnel Details'!$K$27), IF('Personnel Details'!$F$27="", "", 'Personnel Details'!$F$27))))</f>
        <v/>
      </c>
      <c r="KN217" s="79" t="str">
        <f>IF(KL$9="", "", IF(AND(NOT('Personnel Details'!$N$27=""), $B217&gt;='Personnel Details'!$N$27), 'Personnel Details'!$Q$27, IF(AND(NOT('Personnel Details'!$I$27=""), $B217&gt;='Personnel Details'!$I$27), 'Personnel Details'!$L$27, 'Personnel Details'!$G$27)))</f>
        <v/>
      </c>
      <c r="KO217" s="59" t="str">
        <f t="shared" si="571"/>
        <v/>
      </c>
      <c r="KP217" s="53"/>
      <c r="KR217" s="78" t="str">
        <f>IF(KR$9="", "", IF(AND(NOT('Personnel Details'!$N$28=""), $B217&gt;='Personnel Details'!$N$28), 'Personnel Details'!$O$28, IF(AND(NOT('Personnel Details'!$I$28=""), $B217&gt;='Personnel Details'!$I$28), 'Personnel Details'!$J$28, 'Personnel Details'!$E$28)))</f>
        <v/>
      </c>
      <c r="KS217" s="59" t="str">
        <f>IF(KR$9="", "", IF(AND(NOT('Personnel Details'!$N$28=""), $B217&gt;='Personnel Details'!$N$28), IF('Personnel Details'!$P$28="","", 'Personnel Details'!$P$28), IF(AND(NOT('Personnel Details'!$I$28=""), $B217&gt;='Personnel Details'!$I$28), IF('Personnel Details'!$K$28="", "", 'Personnel Details'!$K$28), IF('Personnel Details'!$F$28="", "", 'Personnel Details'!$F$28))))</f>
        <v/>
      </c>
      <c r="KT217" s="79" t="str">
        <f>IF(KR$9="", "", IF(AND(NOT('Personnel Details'!$N$28=""), $B217&gt;='Personnel Details'!$N$28), 'Personnel Details'!$Q$28, IF(AND(NOT('Personnel Details'!$I$28=""), $B217&gt;='Personnel Details'!$I$28), 'Personnel Details'!$L$28, 'Personnel Details'!$G$28)))</f>
        <v/>
      </c>
      <c r="KU217" s="59" t="str">
        <f t="shared" si="572"/>
        <v/>
      </c>
      <c r="KV217" s="53"/>
      <c r="KX217" s="78" t="str">
        <f>IF(KX$9="", "", IF(AND(NOT('Personnel Details'!$N$29=""), $B217&gt;='Personnel Details'!$N$29), 'Personnel Details'!$O$29, IF(AND(NOT('Personnel Details'!$I$29=""), $B217&gt;='Personnel Details'!$I$29), 'Personnel Details'!$J$29, 'Personnel Details'!$E$29)))</f>
        <v/>
      </c>
      <c r="KY217" s="59" t="str">
        <f>IF(KX$9="", "", IF(AND(NOT('Personnel Details'!$N$29=""), $B217&gt;='Personnel Details'!$N$29), IF('Personnel Details'!$P$29="","", 'Personnel Details'!$P$29), IF(AND(NOT('Personnel Details'!$I$29=""), $B217&gt;='Personnel Details'!$I$29), IF('Personnel Details'!$K$29="", "", 'Personnel Details'!$K$29), IF('Personnel Details'!$F$29="", "", 'Personnel Details'!$F$29))))</f>
        <v/>
      </c>
      <c r="KZ217" s="79" t="str">
        <f>IF(KX$9="", "", IF(AND(NOT('Personnel Details'!$N$29=""), $B217&gt;='Personnel Details'!$N$29), 'Personnel Details'!$Q$29, IF(AND(NOT('Personnel Details'!$I$29=""), $B217&gt;='Personnel Details'!$I$29), 'Personnel Details'!$L$29, 'Personnel Details'!$G$29)))</f>
        <v/>
      </c>
      <c r="LA217" s="59" t="str">
        <f t="shared" si="573"/>
        <v/>
      </c>
      <c r="LB217" s="53"/>
      <c r="LD217" s="78" t="str">
        <f>IF(LD$9="", "", IF(AND(NOT('Personnel Details'!$N$30=""), $B217&gt;='Personnel Details'!$N$30), 'Personnel Details'!$O$30, IF(AND(NOT('Personnel Details'!$I$30=""), $B217&gt;='Personnel Details'!$I$30), 'Personnel Details'!$J$30, 'Personnel Details'!$E$30)))</f>
        <v/>
      </c>
      <c r="LE217" s="59" t="str">
        <f>IF(LD$9="", "", IF(AND(NOT('Personnel Details'!$N$30=""), $B217&gt;='Personnel Details'!$N$30), IF('Personnel Details'!$P$30="","", 'Personnel Details'!$P$30), IF(AND(NOT('Personnel Details'!$I$30=""), $B217&gt;='Personnel Details'!$I$30), IF('Personnel Details'!$K$30="", "", 'Personnel Details'!$K$30), IF('Personnel Details'!$F$30="", "", 'Personnel Details'!$F$30))))</f>
        <v/>
      </c>
      <c r="LF217" s="79" t="str">
        <f>IF(LD$9="", "", IF(AND(NOT('Personnel Details'!$N$30=""), $B217&gt;='Personnel Details'!$N$30), 'Personnel Details'!$Q$30, IF(AND(NOT('Personnel Details'!$I$30=""), $B217&gt;='Personnel Details'!$I$30), 'Personnel Details'!$L$30, 'Personnel Details'!$G$30)))</f>
        <v/>
      </c>
      <c r="LG217" s="59" t="str">
        <f t="shared" si="574"/>
        <v/>
      </c>
      <c r="LH217" s="53"/>
      <c r="LJ217" s="78" t="str">
        <f>IF(LJ$9="", "", IF(AND(NOT('Personnel Details'!$N$31=""), $B217&gt;='Personnel Details'!$N$31), 'Personnel Details'!$O$31, IF(AND(NOT('Personnel Details'!$I$31=""), $B217&gt;='Personnel Details'!$I$31), 'Personnel Details'!$J$31, 'Personnel Details'!$E$31)))</f>
        <v/>
      </c>
      <c r="LK217" s="59" t="str">
        <f>IF(LJ$9="", "", IF(AND(NOT('Personnel Details'!$N$31=""), $B217&gt;='Personnel Details'!$N$31), IF('Personnel Details'!$P$31="","", 'Personnel Details'!$P$31), IF(AND(NOT('Personnel Details'!$I$31=""), $B217&gt;='Personnel Details'!$I$31), IF('Personnel Details'!$K$31="", "", 'Personnel Details'!$K$31), IF('Personnel Details'!$F$31="", "", 'Personnel Details'!$F$31))))</f>
        <v/>
      </c>
      <c r="LL217" s="79" t="str">
        <f>IF(LJ$9="", "", IF(AND(NOT('Personnel Details'!$N$31=""), $B217&gt;='Personnel Details'!$N$31), 'Personnel Details'!$Q$31, IF(AND(NOT('Personnel Details'!$I$31=""), $B217&gt;='Personnel Details'!$I$31), 'Personnel Details'!$L$31, 'Personnel Details'!$G$31)))</f>
        <v/>
      </c>
      <c r="LM217" s="59" t="str">
        <f t="shared" si="575"/>
        <v/>
      </c>
      <c r="LN217" s="53"/>
      <c r="LP217" s="78" t="str">
        <f>IF(LP$9="", "", IF(AND(NOT('Personnel Details'!$N$32=""), $B217&gt;='Personnel Details'!$N$32), 'Personnel Details'!$O$32, IF(AND(NOT('Personnel Details'!$I$32=""), $B217&gt;='Personnel Details'!$I$32), 'Personnel Details'!$J$32, 'Personnel Details'!$E$32)))</f>
        <v/>
      </c>
      <c r="LQ217" s="59" t="str">
        <f>IF(LP$9="", "", IF(AND(NOT('Personnel Details'!$N$32=""), $B217&gt;='Personnel Details'!$N$32), IF('Personnel Details'!$P$32="","", 'Personnel Details'!$P$32), IF(AND(NOT('Personnel Details'!$I$32=""), $B217&gt;='Personnel Details'!$I$32), IF('Personnel Details'!$K$32="", "", 'Personnel Details'!$K$32), IF('Personnel Details'!$F$32="", "", 'Personnel Details'!$F$32))))</f>
        <v/>
      </c>
      <c r="LR217" s="79" t="str">
        <f>IF(LP$9="", "", IF(AND(NOT('Personnel Details'!$N$32=""), $B217&gt;='Personnel Details'!$N$32), 'Personnel Details'!$Q$32, IF(AND(NOT('Personnel Details'!$I$32=""), $B217&gt;='Personnel Details'!$I$32), 'Personnel Details'!$L$32, 'Personnel Details'!$G$32)))</f>
        <v/>
      </c>
      <c r="LS217" s="59" t="str">
        <f t="shared" si="576"/>
        <v/>
      </c>
      <c r="LT217" s="53"/>
      <c r="LV217" s="78" t="str">
        <f>IF(LV$9="", "", IF(AND(NOT('Personnel Details'!$N$33=""), $B217&gt;='Personnel Details'!$N$33), 'Personnel Details'!$O$33, IF(AND(NOT('Personnel Details'!$I$33=""), $B217&gt;='Personnel Details'!$I$33), 'Personnel Details'!$J$33, 'Personnel Details'!$E$33)))</f>
        <v/>
      </c>
      <c r="LW217" s="59" t="str">
        <f>IF(LV$9="", "", IF(AND(NOT('Personnel Details'!$N$33=""), $B217&gt;='Personnel Details'!$N$33), IF('Personnel Details'!$P$33="","", 'Personnel Details'!$P$33), IF(AND(NOT('Personnel Details'!$I$33=""), $B217&gt;='Personnel Details'!$I$33), IF('Personnel Details'!$K$33="", "", 'Personnel Details'!$K$33), IF('Personnel Details'!$F$33="", "", 'Personnel Details'!$F$33))))</f>
        <v/>
      </c>
      <c r="LX217" s="79" t="str">
        <f>IF(LV$9="", "", IF(AND(NOT('Personnel Details'!$N$33=""), $B217&gt;='Personnel Details'!$N$33), 'Personnel Details'!$Q$33, IF(AND(NOT('Personnel Details'!$I$33=""), $B217&gt;='Personnel Details'!$I$33), 'Personnel Details'!$L$33, 'Personnel Details'!$G$33)))</f>
        <v/>
      </c>
      <c r="LY217" s="59" t="str">
        <f t="shared" si="577"/>
        <v/>
      </c>
      <c r="LZ217" s="53"/>
      <c r="MB217" s="78" t="str">
        <f>IF(MB$9="", "", IF(AND(NOT('Personnel Details'!$N$34=""), $B217&gt;='Personnel Details'!$N$34), 'Personnel Details'!$O$34, IF(AND(NOT('Personnel Details'!$I$34=""), $B217&gt;='Personnel Details'!$I$34), 'Personnel Details'!$J$34, 'Personnel Details'!$E$34)))</f>
        <v/>
      </c>
      <c r="MC217" s="59" t="str">
        <f>IF(MB$9="", "", IF(AND(NOT('Personnel Details'!$N$34=""), $B217&gt;='Personnel Details'!$N$34), IF('Personnel Details'!$P$34="","", 'Personnel Details'!$P$34), IF(AND(NOT('Personnel Details'!$I$34=""), $B217&gt;='Personnel Details'!$I$34), IF('Personnel Details'!$K$34="", "", 'Personnel Details'!$K$34), IF('Personnel Details'!$F$34="", "", 'Personnel Details'!$F$34))))</f>
        <v/>
      </c>
      <c r="MD217" s="79" t="str">
        <f>IF(MB$9="", "", IF(AND(NOT('Personnel Details'!$N$34=""), $B217&gt;='Personnel Details'!$N$34), 'Personnel Details'!$Q$34, IF(AND(NOT('Personnel Details'!$I$34=""), $B217&gt;='Personnel Details'!$I$34), 'Personnel Details'!$L$34, 'Personnel Details'!$G$34)))</f>
        <v/>
      </c>
      <c r="ME217" s="59" t="str">
        <f t="shared" si="578"/>
        <v/>
      </c>
      <c r="MF217" s="53"/>
      <c r="MH217" s="78" t="str">
        <f>IF(MH$9="", "", IF(AND(NOT('Personnel Details'!$N$35=""), $B217&gt;='Personnel Details'!$N$35), 'Personnel Details'!$O$35, IF(AND(NOT('Personnel Details'!$I$35=""), $B217&gt;='Personnel Details'!$I$35), 'Personnel Details'!$J$35, 'Personnel Details'!$E$35)))</f>
        <v/>
      </c>
      <c r="MI217" s="59" t="str">
        <f>IF(MH$9="", "", IF(AND(NOT('Personnel Details'!$N$35=""), $B217&gt;='Personnel Details'!$N$35), IF('Personnel Details'!$P$35="","", 'Personnel Details'!$P$35), IF(AND(NOT('Personnel Details'!$I$35=""), $B217&gt;='Personnel Details'!$I$35), IF('Personnel Details'!$K$35="", "", 'Personnel Details'!$K$35), IF('Personnel Details'!$F$35="", "", 'Personnel Details'!$F$35))))</f>
        <v/>
      </c>
      <c r="MJ217" s="79" t="str">
        <f>IF(MH$9="", "", IF(AND(NOT('Personnel Details'!$N$35=""), $B217&gt;='Personnel Details'!$N$35), 'Personnel Details'!$Q$35, IF(AND(NOT('Personnel Details'!$I$35=""), $B217&gt;='Personnel Details'!$I$35), 'Personnel Details'!$L$35, 'Personnel Details'!$G$35)))</f>
        <v/>
      </c>
      <c r="MK217" s="59" t="str">
        <f t="shared" si="579"/>
        <v/>
      </c>
      <c r="ML217" s="53"/>
      <c r="MN217" s="78" t="str">
        <f>IF(MN$9="", "", IF(AND(NOT('Personnel Details'!$N$36=""), $B217&gt;='Personnel Details'!$N$36), 'Personnel Details'!$O$36, IF(AND(NOT('Personnel Details'!$I$36=""), $B217&gt;='Personnel Details'!$I$36), 'Personnel Details'!$J$36, 'Personnel Details'!$E$36)))</f>
        <v/>
      </c>
      <c r="MO217" s="59" t="str">
        <f>IF(MN$9="", "", IF(AND(NOT('Personnel Details'!$N$36=""), $B217&gt;='Personnel Details'!$N$36), IF('Personnel Details'!$P$36="","", 'Personnel Details'!$P$36), IF(AND(NOT('Personnel Details'!$I$36=""), $B217&gt;='Personnel Details'!$I$36), IF('Personnel Details'!$K$36="", "", 'Personnel Details'!$K$36), IF('Personnel Details'!$F$36="", "", 'Personnel Details'!$F$36))))</f>
        <v/>
      </c>
      <c r="MP217" s="79" t="str">
        <f>IF(MN$9="", "", IF(AND(NOT('Personnel Details'!$N$36=""), $B217&gt;='Personnel Details'!$N$36), 'Personnel Details'!$Q$36, IF(AND(NOT('Personnel Details'!$I$36=""), $B217&gt;='Personnel Details'!$I$36), 'Personnel Details'!$L$36, 'Personnel Details'!$G$36)))</f>
        <v/>
      </c>
      <c r="MQ217" s="59" t="str">
        <f t="shared" si="580"/>
        <v/>
      </c>
      <c r="MR217" s="53"/>
      <c r="MT217" s="78" t="str">
        <f>IF(MT$9="", "", IF(AND(NOT('Personnel Details'!$N$37=""), $B217&gt;='Personnel Details'!$N$37), 'Personnel Details'!$O$37, IF(AND(NOT('Personnel Details'!$I$37=""), $B217&gt;='Personnel Details'!$I$37), 'Personnel Details'!$J$37, 'Personnel Details'!$E$37)))</f>
        <v/>
      </c>
      <c r="MU217" s="59" t="str">
        <f>IF(MT$9="", "", IF(AND(NOT('Personnel Details'!$N$37=""), $B217&gt;='Personnel Details'!$N$37), IF('Personnel Details'!$P$37="","", 'Personnel Details'!$P$37), IF(AND(NOT('Personnel Details'!$I$37=""), $B217&gt;='Personnel Details'!$I$37), IF('Personnel Details'!$K$37="", "", 'Personnel Details'!$K$37), IF('Personnel Details'!$F$37="", "", 'Personnel Details'!$F$37))))</f>
        <v/>
      </c>
      <c r="MV217" s="79" t="str">
        <f>IF(MT$9="", "", IF(AND(NOT('Personnel Details'!$N$37=""), $B217&gt;='Personnel Details'!$N$37), 'Personnel Details'!$Q$37, IF(AND(NOT('Personnel Details'!$I$37=""), $B217&gt;='Personnel Details'!$I$37), 'Personnel Details'!$L$37, 'Personnel Details'!$G$37)))</f>
        <v/>
      </c>
      <c r="MW217" s="59" t="str">
        <f t="shared" si="581"/>
        <v/>
      </c>
      <c r="MX217" s="53"/>
      <c r="MZ217" s="78" t="str">
        <f>IF(MZ$9="", "", IF(AND(NOT('Personnel Details'!$N$38=""), $B217&gt;='Personnel Details'!$N$38), 'Personnel Details'!$O$38, IF(AND(NOT('Personnel Details'!$I$38=""), $B217&gt;='Personnel Details'!$I$38), 'Personnel Details'!$J$38, 'Personnel Details'!$E$38)))</f>
        <v/>
      </c>
      <c r="NA217" s="59" t="str">
        <f>IF(MZ$9="", "", IF(AND(NOT('Personnel Details'!$N$38=""), $B217&gt;='Personnel Details'!$N$38), IF('Personnel Details'!$P$38="","", 'Personnel Details'!$P$38), IF(AND(NOT('Personnel Details'!$I$38=""), $B217&gt;='Personnel Details'!$I$38), IF('Personnel Details'!$K$38="", "", 'Personnel Details'!$K$38), IF('Personnel Details'!$F$38="", "", 'Personnel Details'!$F$38))))</f>
        <v/>
      </c>
      <c r="NB217" s="79" t="str">
        <f>IF(MZ$9="", "", IF(AND(NOT('Personnel Details'!$N$38=""), $B217&gt;='Personnel Details'!$N$38), 'Personnel Details'!$Q$38, IF(AND(NOT('Personnel Details'!$I$38=""), $B217&gt;='Personnel Details'!$I$38), 'Personnel Details'!$L$38, 'Personnel Details'!$G$38)))</f>
        <v/>
      </c>
      <c r="NC217" s="59" t="str">
        <f t="shared" si="582"/>
        <v/>
      </c>
      <c r="ND217" s="53"/>
      <c r="NF217" s="78" t="str">
        <f>IF(NF$9="", "", IF(AND(NOT('Personnel Details'!$N$39=""), $B217&gt;='Personnel Details'!$N$39), 'Personnel Details'!$O$39, IF(AND(NOT('Personnel Details'!$I$39=""), $B217&gt;='Personnel Details'!$I$39), 'Personnel Details'!$J$39, 'Personnel Details'!$E$39)))</f>
        <v/>
      </c>
      <c r="NG217" s="59" t="str">
        <f>IF(NF$9="", "", IF(AND(NOT('Personnel Details'!$N$39=""), $B217&gt;='Personnel Details'!$N$39), IF('Personnel Details'!$P$39="","", 'Personnel Details'!$P$39), IF(AND(NOT('Personnel Details'!$I$39=""), $B217&gt;='Personnel Details'!$I$39), IF('Personnel Details'!$K$39="", "", 'Personnel Details'!$K$39), IF('Personnel Details'!$F$39="", "", 'Personnel Details'!$F$39))))</f>
        <v/>
      </c>
      <c r="NH217" s="79" t="str">
        <f>IF(NF$9="", "", IF(AND(NOT('Personnel Details'!$N$39=""), $B217&gt;='Personnel Details'!$N$39), 'Personnel Details'!$Q$39, IF(AND(NOT('Personnel Details'!$I$39=""), $B217&gt;='Personnel Details'!$I$39), 'Personnel Details'!$L$39, 'Personnel Details'!$G$39)))</f>
        <v/>
      </c>
      <c r="NI217" s="59" t="str">
        <f t="shared" si="583"/>
        <v/>
      </c>
      <c r="NJ217" s="53"/>
      <c r="NL217" s="78" t="str">
        <f>IF(NL$9="", "", IF(AND(NOT('Personnel Details'!$N$40=""), $B217&gt;='Personnel Details'!$N$40), 'Personnel Details'!$O$40, IF(AND(NOT('Personnel Details'!$I$40=""), $B217&gt;='Personnel Details'!$I$40), 'Personnel Details'!$J$40, 'Personnel Details'!$E$40)))</f>
        <v/>
      </c>
      <c r="NM217" s="59" t="str">
        <f>IF(NL$9="", "", IF(AND(NOT('Personnel Details'!$N$40=""), $B217&gt;='Personnel Details'!$N$40), IF('Personnel Details'!$P$40="","", 'Personnel Details'!$P$40), IF(AND(NOT('Personnel Details'!$I$40=""), $B217&gt;='Personnel Details'!$I$40), IF('Personnel Details'!$K$40="", "", 'Personnel Details'!$K$40), IF('Personnel Details'!$F$40="", "", 'Personnel Details'!$F$40))))</f>
        <v/>
      </c>
      <c r="NN217" s="79" t="str">
        <f>IF(NL$9="", "", IF(AND(NOT('Personnel Details'!$N$40=""), $B217&gt;='Personnel Details'!$N$40), 'Personnel Details'!$Q$40, IF(AND(NOT('Personnel Details'!$I$40=""), $B217&gt;='Personnel Details'!$I$40), 'Personnel Details'!$L$40, 'Personnel Details'!$G$40)))</f>
        <v/>
      </c>
      <c r="NO217" s="59" t="str">
        <f t="shared" si="584"/>
        <v/>
      </c>
      <c r="NP217" s="53"/>
    </row>
    <row r="218" spans="1:380" x14ac:dyDescent="0.25">
      <c r="A218" s="32"/>
      <c r="B218" s="113" t="str">
        <f>IFERROR(IF(B217+1&gt;'Personnel Details'!$U$5, "", B217+1), "")</f>
        <v/>
      </c>
      <c r="C218" s="32"/>
      <c r="D218" s="120"/>
      <c r="E218" s="13" t="str">
        <f t="shared" si="463"/>
        <v/>
      </c>
      <c r="F218" s="13" t="str">
        <f t="shared" si="494"/>
        <v/>
      </c>
      <c r="G218" s="56" t="str">
        <f t="shared" si="585"/>
        <v/>
      </c>
      <c r="H218" s="16" t="str">
        <f t="shared" si="495"/>
        <v/>
      </c>
      <c r="I218" s="32"/>
      <c r="J218" s="120"/>
      <c r="K218" s="62" t="str">
        <f t="shared" si="464"/>
        <v/>
      </c>
      <c r="L218" s="62" t="str">
        <f t="shared" si="496"/>
        <v/>
      </c>
      <c r="M218" s="65" t="str">
        <f t="shared" si="586"/>
        <v/>
      </c>
      <c r="N218" s="68" t="str">
        <f t="shared" si="497"/>
        <v/>
      </c>
      <c r="O218" s="32"/>
      <c r="P218" s="120"/>
      <c r="Q218" s="62" t="str">
        <f t="shared" si="465"/>
        <v/>
      </c>
      <c r="R218" s="62" t="str">
        <f t="shared" si="498"/>
        <v/>
      </c>
      <c r="S218" s="65" t="str">
        <f t="shared" si="587"/>
        <v/>
      </c>
      <c r="T218" s="68" t="str">
        <f t="shared" si="499"/>
        <v/>
      </c>
      <c r="U218" s="32"/>
      <c r="V218" s="120"/>
      <c r="W218" s="62" t="str">
        <f t="shared" si="466"/>
        <v/>
      </c>
      <c r="X218" s="62" t="str">
        <f t="shared" si="500"/>
        <v/>
      </c>
      <c r="Y218" s="65" t="str">
        <f t="shared" si="588"/>
        <v/>
      </c>
      <c r="Z218" s="68" t="str">
        <f t="shared" si="501"/>
        <v/>
      </c>
      <c r="AA218" s="32"/>
      <c r="AB218" s="120"/>
      <c r="AC218" s="62" t="str">
        <f t="shared" si="467"/>
        <v/>
      </c>
      <c r="AD218" s="62" t="str">
        <f t="shared" si="502"/>
        <v/>
      </c>
      <c r="AE218" s="65" t="str">
        <f t="shared" si="589"/>
        <v/>
      </c>
      <c r="AF218" s="68" t="str">
        <f t="shared" si="503"/>
        <v/>
      </c>
      <c r="AG218" s="32"/>
      <c r="AH218" s="120"/>
      <c r="AI218" s="62" t="str">
        <f t="shared" si="468"/>
        <v/>
      </c>
      <c r="AJ218" s="62" t="str">
        <f t="shared" si="504"/>
        <v/>
      </c>
      <c r="AK218" s="65" t="str">
        <f t="shared" si="590"/>
        <v/>
      </c>
      <c r="AL218" s="68" t="str">
        <f t="shared" si="505"/>
        <v/>
      </c>
      <c r="AM218" s="32"/>
      <c r="AN218" s="120"/>
      <c r="AO218" s="62" t="str">
        <f t="shared" si="469"/>
        <v/>
      </c>
      <c r="AP218" s="62" t="str">
        <f t="shared" si="506"/>
        <v/>
      </c>
      <c r="AQ218" s="65" t="str">
        <f t="shared" si="591"/>
        <v/>
      </c>
      <c r="AR218" s="68" t="str">
        <f t="shared" si="507"/>
        <v/>
      </c>
      <c r="AS218" s="32"/>
      <c r="AT218" s="120"/>
      <c r="AU218" s="62" t="str">
        <f t="shared" si="470"/>
        <v/>
      </c>
      <c r="AV218" s="62" t="str">
        <f t="shared" si="508"/>
        <v/>
      </c>
      <c r="AW218" s="65" t="str">
        <f t="shared" si="592"/>
        <v/>
      </c>
      <c r="AX218" s="68" t="str">
        <f t="shared" si="509"/>
        <v/>
      </c>
      <c r="AY218" s="32"/>
      <c r="AZ218" s="120"/>
      <c r="BA218" s="62" t="str">
        <f t="shared" si="471"/>
        <v/>
      </c>
      <c r="BB218" s="62" t="str">
        <f t="shared" si="510"/>
        <v/>
      </c>
      <c r="BC218" s="65" t="str">
        <f t="shared" si="593"/>
        <v/>
      </c>
      <c r="BD218" s="68" t="str">
        <f t="shared" si="511"/>
        <v/>
      </c>
      <c r="BE218" s="32"/>
      <c r="BF218" s="120"/>
      <c r="BG218" s="62" t="str">
        <f t="shared" si="472"/>
        <v/>
      </c>
      <c r="BH218" s="62" t="str">
        <f t="shared" si="512"/>
        <v/>
      </c>
      <c r="BI218" s="65" t="str">
        <f t="shared" si="594"/>
        <v/>
      </c>
      <c r="BJ218" s="68" t="str">
        <f t="shared" si="513"/>
        <v/>
      </c>
      <c r="BK218" s="32"/>
      <c r="BL218" s="120"/>
      <c r="BM218" s="62" t="str">
        <f t="shared" si="473"/>
        <v/>
      </c>
      <c r="BN218" s="62" t="str">
        <f t="shared" si="514"/>
        <v/>
      </c>
      <c r="BO218" s="65" t="str">
        <f t="shared" si="595"/>
        <v/>
      </c>
      <c r="BP218" s="68" t="str">
        <f t="shared" si="515"/>
        <v/>
      </c>
      <c r="BQ218" s="32"/>
      <c r="BR218" s="120"/>
      <c r="BS218" s="62" t="str">
        <f t="shared" si="474"/>
        <v/>
      </c>
      <c r="BT218" s="62" t="str">
        <f t="shared" si="516"/>
        <v/>
      </c>
      <c r="BU218" s="65" t="str">
        <f t="shared" si="596"/>
        <v/>
      </c>
      <c r="BV218" s="68" t="str">
        <f t="shared" si="517"/>
        <v/>
      </c>
      <c r="BW218" s="32"/>
      <c r="BX218" s="120"/>
      <c r="BY218" s="62" t="str">
        <f t="shared" si="475"/>
        <v/>
      </c>
      <c r="BZ218" s="62" t="str">
        <f t="shared" si="518"/>
        <v/>
      </c>
      <c r="CA218" s="65" t="str">
        <f t="shared" si="597"/>
        <v/>
      </c>
      <c r="CB218" s="68" t="str">
        <f t="shared" si="519"/>
        <v/>
      </c>
      <c r="CC218" s="32"/>
      <c r="CD218" s="120"/>
      <c r="CE218" s="62" t="str">
        <f t="shared" si="476"/>
        <v/>
      </c>
      <c r="CF218" s="62" t="str">
        <f t="shared" si="520"/>
        <v/>
      </c>
      <c r="CG218" s="65" t="str">
        <f t="shared" si="598"/>
        <v/>
      </c>
      <c r="CH218" s="68" t="str">
        <f t="shared" si="521"/>
        <v/>
      </c>
      <c r="CI218" s="32"/>
      <c r="CJ218" s="120"/>
      <c r="CK218" s="62" t="str">
        <f t="shared" si="477"/>
        <v/>
      </c>
      <c r="CL218" s="62" t="str">
        <f t="shared" si="522"/>
        <v/>
      </c>
      <c r="CM218" s="65" t="str">
        <f t="shared" si="599"/>
        <v/>
      </c>
      <c r="CN218" s="68" t="str">
        <f t="shared" si="523"/>
        <v/>
      </c>
      <c r="CO218" s="32"/>
      <c r="CP218" s="120"/>
      <c r="CQ218" s="62" t="str">
        <f t="shared" si="478"/>
        <v/>
      </c>
      <c r="CR218" s="62" t="str">
        <f t="shared" si="524"/>
        <v/>
      </c>
      <c r="CS218" s="65" t="str">
        <f t="shared" si="600"/>
        <v/>
      </c>
      <c r="CT218" s="68" t="str">
        <f t="shared" si="525"/>
        <v/>
      </c>
      <c r="CU218" s="32"/>
      <c r="CV218" s="120"/>
      <c r="CW218" s="62" t="str">
        <f t="shared" si="479"/>
        <v/>
      </c>
      <c r="CX218" s="62" t="str">
        <f t="shared" si="526"/>
        <v/>
      </c>
      <c r="CY218" s="65" t="str">
        <f t="shared" si="601"/>
        <v/>
      </c>
      <c r="CZ218" s="68" t="str">
        <f t="shared" si="527"/>
        <v/>
      </c>
      <c r="DA218" s="32"/>
      <c r="DB218" s="120"/>
      <c r="DC218" s="62" t="str">
        <f t="shared" si="480"/>
        <v/>
      </c>
      <c r="DD218" s="62" t="str">
        <f t="shared" si="528"/>
        <v/>
      </c>
      <c r="DE218" s="65" t="str">
        <f t="shared" si="602"/>
        <v/>
      </c>
      <c r="DF218" s="68" t="str">
        <f t="shared" si="529"/>
        <v/>
      </c>
      <c r="DG218" s="32"/>
      <c r="DH218" s="120"/>
      <c r="DI218" s="62" t="str">
        <f t="shared" si="481"/>
        <v/>
      </c>
      <c r="DJ218" s="62" t="str">
        <f t="shared" si="530"/>
        <v/>
      </c>
      <c r="DK218" s="65" t="str">
        <f t="shared" si="603"/>
        <v/>
      </c>
      <c r="DL218" s="68" t="str">
        <f t="shared" si="531"/>
        <v/>
      </c>
      <c r="DM218" s="32"/>
      <c r="DN218" s="120"/>
      <c r="DO218" s="62" t="str">
        <f t="shared" si="482"/>
        <v/>
      </c>
      <c r="DP218" s="62" t="str">
        <f t="shared" si="532"/>
        <v/>
      </c>
      <c r="DQ218" s="65" t="str">
        <f t="shared" si="604"/>
        <v/>
      </c>
      <c r="DR218" s="68" t="str">
        <f t="shared" si="533"/>
        <v/>
      </c>
      <c r="DS218" s="32"/>
      <c r="DT218" s="120"/>
      <c r="DU218" s="62" t="str">
        <f t="shared" si="483"/>
        <v/>
      </c>
      <c r="DV218" s="62" t="str">
        <f t="shared" si="534"/>
        <v/>
      </c>
      <c r="DW218" s="65" t="str">
        <f t="shared" si="605"/>
        <v/>
      </c>
      <c r="DX218" s="68" t="str">
        <f t="shared" si="535"/>
        <v/>
      </c>
      <c r="DY218" s="32"/>
      <c r="DZ218" s="120"/>
      <c r="EA218" s="62" t="str">
        <f t="shared" si="484"/>
        <v/>
      </c>
      <c r="EB218" s="62" t="str">
        <f t="shared" si="536"/>
        <v/>
      </c>
      <c r="EC218" s="65" t="str">
        <f t="shared" si="606"/>
        <v/>
      </c>
      <c r="ED218" s="68" t="str">
        <f t="shared" si="537"/>
        <v/>
      </c>
      <c r="EE218" s="32"/>
      <c r="EF218" s="120"/>
      <c r="EG218" s="62" t="str">
        <f t="shared" si="485"/>
        <v/>
      </c>
      <c r="EH218" s="62" t="str">
        <f t="shared" si="538"/>
        <v/>
      </c>
      <c r="EI218" s="65" t="str">
        <f t="shared" si="607"/>
        <v/>
      </c>
      <c r="EJ218" s="68" t="str">
        <f t="shared" si="539"/>
        <v/>
      </c>
      <c r="EK218" s="32"/>
      <c r="EL218" s="120"/>
      <c r="EM218" s="62" t="str">
        <f t="shared" si="486"/>
        <v/>
      </c>
      <c r="EN218" s="62" t="str">
        <f t="shared" si="540"/>
        <v/>
      </c>
      <c r="EO218" s="65" t="str">
        <f t="shared" si="608"/>
        <v/>
      </c>
      <c r="EP218" s="68" t="str">
        <f t="shared" si="541"/>
        <v/>
      </c>
      <c r="EQ218" s="32"/>
      <c r="ER218" s="120"/>
      <c r="ES218" s="62" t="str">
        <f t="shared" si="487"/>
        <v/>
      </c>
      <c r="ET218" s="62" t="str">
        <f t="shared" si="542"/>
        <v/>
      </c>
      <c r="EU218" s="65" t="str">
        <f t="shared" si="609"/>
        <v/>
      </c>
      <c r="EV218" s="68" t="str">
        <f t="shared" si="543"/>
        <v/>
      </c>
      <c r="EW218" s="32"/>
      <c r="EX218" s="120"/>
      <c r="EY218" s="62" t="str">
        <f t="shared" si="488"/>
        <v/>
      </c>
      <c r="EZ218" s="62" t="str">
        <f t="shared" si="544"/>
        <v/>
      </c>
      <c r="FA218" s="65" t="str">
        <f t="shared" si="610"/>
        <v/>
      </c>
      <c r="FB218" s="68" t="str">
        <f t="shared" si="545"/>
        <v/>
      </c>
      <c r="FC218" s="32"/>
      <c r="FD218" s="120"/>
      <c r="FE218" s="62" t="str">
        <f t="shared" si="489"/>
        <v/>
      </c>
      <c r="FF218" s="62" t="str">
        <f t="shared" si="546"/>
        <v/>
      </c>
      <c r="FG218" s="65" t="str">
        <f t="shared" si="611"/>
        <v/>
      </c>
      <c r="FH218" s="68" t="str">
        <f t="shared" si="547"/>
        <v/>
      </c>
      <c r="FI218" s="32"/>
      <c r="FJ218" s="120"/>
      <c r="FK218" s="62" t="str">
        <f t="shared" si="490"/>
        <v/>
      </c>
      <c r="FL218" s="62" t="str">
        <f t="shared" si="548"/>
        <v/>
      </c>
      <c r="FM218" s="65" t="str">
        <f t="shared" si="612"/>
        <v/>
      </c>
      <c r="FN218" s="68" t="str">
        <f t="shared" si="549"/>
        <v/>
      </c>
      <c r="FO218" s="32"/>
      <c r="FP218" s="120"/>
      <c r="FQ218" s="62" t="str">
        <f t="shared" si="491"/>
        <v/>
      </c>
      <c r="FR218" s="62" t="str">
        <f t="shared" si="550"/>
        <v/>
      </c>
      <c r="FS218" s="65" t="str">
        <f t="shared" si="613"/>
        <v/>
      </c>
      <c r="FT218" s="68" t="str">
        <f t="shared" si="551"/>
        <v/>
      </c>
      <c r="FU218" s="32"/>
      <c r="FV218" s="120"/>
      <c r="FW218" s="62" t="str">
        <f t="shared" si="492"/>
        <v/>
      </c>
      <c r="FX218" s="62" t="str">
        <f t="shared" si="552"/>
        <v/>
      </c>
      <c r="FY218" s="65" t="str">
        <f t="shared" si="614"/>
        <v/>
      </c>
      <c r="FZ218" s="68" t="str">
        <f t="shared" si="553"/>
        <v/>
      </c>
      <c r="GA218" s="32"/>
      <c r="GC218" s="7" t="str">
        <f t="shared" si="554"/>
        <v/>
      </c>
      <c r="GD218" s="7" t="str">
        <f t="shared" ca="1" si="493"/>
        <v/>
      </c>
      <c r="GT218" s="71" t="str">
        <f>IF(GT$9="", "", IF(AND(NOT('Personnel Details'!$N$11=""), $B218&gt;='Personnel Details'!$N$11), 'Personnel Details'!$O$11, IF(AND(NOT('Personnel Details'!$I$11=""), $B218&gt;='Personnel Details'!$I$11), 'Personnel Details'!$J$11, 'Personnel Details'!$E$11)))</f>
        <v/>
      </c>
      <c r="GU218" s="59" t="str">
        <f>IF(GT$9="", "", IF(AND(NOT('Personnel Details'!$N$11=""), $B218&gt;='Personnel Details'!$N$11), IF('Personnel Details'!$P$11="","", 'Personnel Details'!$P$11), IF(AND(NOT('Personnel Details'!$I$11=""), $B218&gt;='Personnel Details'!$I$11), IF('Personnel Details'!$K$11="", "", 'Personnel Details'!$K$11), IF('Personnel Details'!$F$11="", "", 'Personnel Details'!$F$11))))</f>
        <v/>
      </c>
      <c r="GV218" s="74" t="str">
        <f>IF(GT$9="", "", IF(AND(NOT('Personnel Details'!$N$11=""), $B218&gt;='Personnel Details'!$N$11), 'Personnel Details'!$Q$11, IF(AND(NOT('Personnel Details'!$I$11=""), $B218&gt;='Personnel Details'!$I$11), 'Personnel Details'!$L$11, 'Personnel Details'!$G$11)))</f>
        <v/>
      </c>
      <c r="GW218" s="59" t="str">
        <f t="shared" si="555"/>
        <v/>
      </c>
      <c r="GX218" s="53"/>
      <c r="GZ218" s="78" t="str">
        <f>IF(GZ$9="", "", IF(AND(NOT('Personnel Details'!$N$12=""), $B218&gt;='Personnel Details'!$N$12), 'Personnel Details'!$O$12, IF(AND(NOT('Personnel Details'!$I$12=""), $B218&gt;='Personnel Details'!$I$12), 'Personnel Details'!$J$12, 'Personnel Details'!$E$12)))</f>
        <v/>
      </c>
      <c r="HA218" s="59" t="str">
        <f>IF(GZ$9="", "", IF(AND(NOT('Personnel Details'!$N$12=""), $B218&gt;='Personnel Details'!$N$12), IF('Personnel Details'!$P$12="","", 'Personnel Details'!$P$12), IF(AND(NOT('Personnel Details'!$I$12=""), $B218&gt;='Personnel Details'!$I$12), IF('Personnel Details'!$K$12="", "", 'Personnel Details'!$K$12), IF('Personnel Details'!$F$12="", "", 'Personnel Details'!$F$12))))</f>
        <v/>
      </c>
      <c r="HB218" s="79" t="str">
        <f>IF(GZ$9="", "", IF(AND(NOT('Personnel Details'!$N$12=""), $B218&gt;='Personnel Details'!$N$12), 'Personnel Details'!$Q$12, IF(AND(NOT('Personnel Details'!$I$12=""), $B218&gt;='Personnel Details'!$I$12), 'Personnel Details'!$L$12, 'Personnel Details'!$G$12)))</f>
        <v/>
      </c>
      <c r="HC218" s="59" t="str">
        <f t="shared" si="556"/>
        <v/>
      </c>
      <c r="HD218" s="53"/>
      <c r="HF218" s="78" t="str">
        <f>IF(HF$9="", "", IF(AND(NOT('Personnel Details'!$N$13=""), $B218&gt;='Personnel Details'!$N$13), 'Personnel Details'!$O$13, IF(AND(NOT('Personnel Details'!$I$13=""), $B218&gt;='Personnel Details'!$I$13), 'Personnel Details'!$J$13, 'Personnel Details'!$E$13)))</f>
        <v/>
      </c>
      <c r="HG218" s="59" t="str">
        <f>IF(HF$9="", "", IF(AND(NOT('Personnel Details'!$N$13=""), $B218&gt;='Personnel Details'!$N$13), IF('Personnel Details'!$P$13="","", 'Personnel Details'!$P$13), IF(AND(NOT('Personnel Details'!$I$13=""), $B218&gt;='Personnel Details'!$I$13), IF('Personnel Details'!$K$13="", "", 'Personnel Details'!$K$13), IF('Personnel Details'!$F$13="", "", 'Personnel Details'!$F$13))))</f>
        <v/>
      </c>
      <c r="HH218" s="79" t="str">
        <f>IF(HF$9="", "", IF(AND(NOT('Personnel Details'!$N$13=""), $B218&gt;='Personnel Details'!$N$13), 'Personnel Details'!$Q$13, IF(AND(NOT('Personnel Details'!$I$13=""), $B218&gt;='Personnel Details'!$I$13), 'Personnel Details'!$L$13, 'Personnel Details'!$G$13)))</f>
        <v/>
      </c>
      <c r="HI218" s="59" t="str">
        <f t="shared" si="557"/>
        <v/>
      </c>
      <c r="HJ218" s="53"/>
      <c r="HL218" s="78" t="str">
        <f>IF(HL$9="", "", IF(AND(NOT('Personnel Details'!$N$14=""), $B218&gt;='Personnel Details'!$N$14), 'Personnel Details'!$O$14, IF(AND(NOT('Personnel Details'!$I$14=""), $B218&gt;='Personnel Details'!$I$14), 'Personnel Details'!$J$14, 'Personnel Details'!$E$14)))</f>
        <v/>
      </c>
      <c r="HM218" s="59" t="str">
        <f>IF(HL$9="", "", IF(AND(NOT('Personnel Details'!$N$14=""), $B218&gt;='Personnel Details'!$N$14), IF('Personnel Details'!$P$14="","", 'Personnel Details'!$P$14), IF(AND(NOT('Personnel Details'!$I$14=""), $B218&gt;='Personnel Details'!$I$14), IF('Personnel Details'!$K$14="", "", 'Personnel Details'!$K$14), IF('Personnel Details'!$F$14="", "", 'Personnel Details'!$F$14))))</f>
        <v/>
      </c>
      <c r="HN218" s="79" t="str">
        <f>IF(HL$9="", "", IF(AND(NOT('Personnel Details'!$N$14=""), $B218&gt;='Personnel Details'!$N$14), 'Personnel Details'!$Q$14, IF(AND(NOT('Personnel Details'!$I$14=""), $B218&gt;='Personnel Details'!$I$14), 'Personnel Details'!$L$14, 'Personnel Details'!$G$14)))</f>
        <v/>
      </c>
      <c r="HO218" s="59" t="str">
        <f t="shared" si="558"/>
        <v/>
      </c>
      <c r="HP218" s="53"/>
      <c r="HR218" s="78" t="str">
        <f>IF(HR$9="", "", IF(AND(NOT('Personnel Details'!$N$15=""), $B218&gt;='Personnel Details'!$N$15), 'Personnel Details'!$O$15, IF(AND(NOT('Personnel Details'!$I$15=""), $B218&gt;='Personnel Details'!$I$15), 'Personnel Details'!$J$15, 'Personnel Details'!$E$15)))</f>
        <v/>
      </c>
      <c r="HS218" s="59" t="str">
        <f>IF(HR$9="", "", IF(AND(NOT('Personnel Details'!$N$15=""), $B218&gt;='Personnel Details'!$N$15), IF('Personnel Details'!$P$15="","", 'Personnel Details'!$P$15), IF(AND(NOT('Personnel Details'!$I$15=""), $B218&gt;='Personnel Details'!$I$15), IF('Personnel Details'!$K$15="", "", 'Personnel Details'!$K$15), IF('Personnel Details'!$F$15="", "", 'Personnel Details'!$F$15))))</f>
        <v/>
      </c>
      <c r="HT218" s="79" t="str">
        <f>IF(HR$9="", "", IF(AND(NOT('Personnel Details'!$N$15=""), $B218&gt;='Personnel Details'!$N$15), 'Personnel Details'!$Q$15, IF(AND(NOT('Personnel Details'!$I$15=""), $B218&gt;='Personnel Details'!$I$15), 'Personnel Details'!$L$15, 'Personnel Details'!$G$15)))</f>
        <v/>
      </c>
      <c r="HU218" s="59" t="str">
        <f t="shared" si="559"/>
        <v/>
      </c>
      <c r="HV218" s="53"/>
      <c r="HX218" s="78" t="str">
        <f>IF(HX$9="", "", IF(AND(NOT('Personnel Details'!$N$16=""), $B218&gt;='Personnel Details'!$N$16), 'Personnel Details'!$O$16, IF(AND(NOT('Personnel Details'!$I$16=""), $B218&gt;='Personnel Details'!$I$16), 'Personnel Details'!$J$16, 'Personnel Details'!$E$16)))</f>
        <v/>
      </c>
      <c r="HY218" s="59" t="str">
        <f>IF(HX$9="", "", IF(AND(NOT('Personnel Details'!$N$16=""), $B218&gt;='Personnel Details'!$N$16), IF('Personnel Details'!$P$16="","", 'Personnel Details'!$P$16), IF(AND(NOT('Personnel Details'!$I$16=""), $B218&gt;='Personnel Details'!$I$16), IF('Personnel Details'!$K$16="", "", 'Personnel Details'!$K$16), IF('Personnel Details'!$F$16="", "", 'Personnel Details'!$F$16))))</f>
        <v/>
      </c>
      <c r="HZ218" s="79" t="str">
        <f>IF(HX$9="", "", IF(AND(NOT('Personnel Details'!$N$16=""), $B218&gt;='Personnel Details'!$N$16), 'Personnel Details'!$Q$16, IF(AND(NOT('Personnel Details'!$I$16=""), $B218&gt;='Personnel Details'!$I$16), 'Personnel Details'!$L$16, 'Personnel Details'!$G$16)))</f>
        <v/>
      </c>
      <c r="IA218" s="59" t="str">
        <f t="shared" si="560"/>
        <v/>
      </c>
      <c r="IB218" s="53"/>
      <c r="ID218" s="78" t="str">
        <f>IF(ID$9="", "", IF(AND(NOT('Personnel Details'!$N$17=""), $B218&gt;='Personnel Details'!$N$17), 'Personnel Details'!$O$17, IF(AND(NOT('Personnel Details'!$I$17=""), $B218&gt;='Personnel Details'!$I$17), 'Personnel Details'!$J$17, 'Personnel Details'!$E$17)))</f>
        <v/>
      </c>
      <c r="IE218" s="59" t="str">
        <f>IF(ID$9="", "", IF(AND(NOT('Personnel Details'!$N$17=""), $B218&gt;='Personnel Details'!$N$17), IF('Personnel Details'!$P$17="","", 'Personnel Details'!$P$17), IF(AND(NOT('Personnel Details'!$I$17=""), $B218&gt;='Personnel Details'!$I$17), IF('Personnel Details'!$K$17="", "", 'Personnel Details'!$K$17), IF('Personnel Details'!$F$17="", "", 'Personnel Details'!$F$17))))</f>
        <v/>
      </c>
      <c r="IF218" s="79" t="str">
        <f>IF(ID$9="", "", IF(AND(NOT('Personnel Details'!$N$17=""), $B218&gt;='Personnel Details'!$N$17), 'Personnel Details'!$Q$17, IF(AND(NOT('Personnel Details'!$I$17=""), $B218&gt;='Personnel Details'!$I$17), 'Personnel Details'!$L$17, 'Personnel Details'!$G$17)))</f>
        <v/>
      </c>
      <c r="IG218" s="59" t="str">
        <f t="shared" si="561"/>
        <v/>
      </c>
      <c r="IH218" s="53"/>
      <c r="IJ218" s="78" t="str">
        <f>IF(IJ$9="", "", IF(AND(NOT('Personnel Details'!$N$18=""), $B218&gt;='Personnel Details'!$N$18), 'Personnel Details'!$O$18, IF(AND(NOT('Personnel Details'!$I$18=""), $B218&gt;='Personnel Details'!$I$18), 'Personnel Details'!$J$18, 'Personnel Details'!$E$18)))</f>
        <v/>
      </c>
      <c r="IK218" s="59" t="str">
        <f>IF(IJ$9="", "", IF(AND(NOT('Personnel Details'!$N$18=""), $B218&gt;='Personnel Details'!$N$18), IF('Personnel Details'!$P$18="","", 'Personnel Details'!$P$18), IF(AND(NOT('Personnel Details'!$I$18=""), $B218&gt;='Personnel Details'!$I$18), IF('Personnel Details'!$K$18="", "", 'Personnel Details'!$K$18), IF('Personnel Details'!$F$18="", "", 'Personnel Details'!$F$18))))</f>
        <v/>
      </c>
      <c r="IL218" s="79" t="str">
        <f>IF(IJ$9="", "", IF(AND(NOT('Personnel Details'!$N$18=""), $B218&gt;='Personnel Details'!$N$18), 'Personnel Details'!$Q$18, IF(AND(NOT('Personnel Details'!$I$18=""), $B218&gt;='Personnel Details'!$I$18), 'Personnel Details'!$L$18, 'Personnel Details'!$G$18)))</f>
        <v/>
      </c>
      <c r="IM218" s="59" t="str">
        <f t="shared" si="562"/>
        <v/>
      </c>
      <c r="IN218" s="53"/>
      <c r="IP218" s="78" t="str">
        <f>IF(IP$9="", "", IF(AND(NOT('Personnel Details'!$N$19=""), $B218&gt;='Personnel Details'!$N$19), 'Personnel Details'!$O$19, IF(AND(NOT('Personnel Details'!$I$19=""), $B218&gt;='Personnel Details'!$I$19), 'Personnel Details'!$J$19, 'Personnel Details'!$E$19)))</f>
        <v/>
      </c>
      <c r="IQ218" s="59" t="str">
        <f>IF(IP$9="", "", IF(AND(NOT('Personnel Details'!$N$19=""), $B218&gt;='Personnel Details'!$N$19), IF('Personnel Details'!$P$19="","", 'Personnel Details'!$P$19), IF(AND(NOT('Personnel Details'!$I$19=""), $B218&gt;='Personnel Details'!$I$19), IF('Personnel Details'!$K$19="", "", 'Personnel Details'!$K$19), IF('Personnel Details'!$F$19="", "", 'Personnel Details'!$F$19))))</f>
        <v/>
      </c>
      <c r="IR218" s="79" t="str">
        <f>IF(IP$9="", "", IF(AND(NOT('Personnel Details'!$N$19=""), $B218&gt;='Personnel Details'!$N$19), 'Personnel Details'!$Q$19, IF(AND(NOT('Personnel Details'!$I$19=""), $B218&gt;='Personnel Details'!$I$19), 'Personnel Details'!$L$19, 'Personnel Details'!$G$19)))</f>
        <v/>
      </c>
      <c r="IS218" s="59" t="str">
        <f t="shared" si="563"/>
        <v/>
      </c>
      <c r="IT218" s="53"/>
      <c r="IV218" s="78" t="str">
        <f>IF(IV$9="", "", IF(AND(NOT('Personnel Details'!$N$20=""), $B218&gt;='Personnel Details'!$N$20), 'Personnel Details'!$O$20, IF(AND(NOT('Personnel Details'!$I$20=""), $B218&gt;='Personnel Details'!$I$20), 'Personnel Details'!$J$20, 'Personnel Details'!$E$20)))</f>
        <v/>
      </c>
      <c r="IW218" s="59" t="str">
        <f>IF(IV$9="", "", IF(AND(NOT('Personnel Details'!$N$20=""), $B218&gt;='Personnel Details'!$N$20), IF('Personnel Details'!$P$20="","", 'Personnel Details'!$P$20), IF(AND(NOT('Personnel Details'!$I$20=""), $B218&gt;='Personnel Details'!$I$20), IF('Personnel Details'!$K$20="", "", 'Personnel Details'!$K$20), IF('Personnel Details'!$F$20="", "", 'Personnel Details'!$F$20))))</f>
        <v/>
      </c>
      <c r="IX218" s="79" t="str">
        <f>IF(IV$9="", "", IF(AND(NOT('Personnel Details'!$N$20=""), $B218&gt;='Personnel Details'!$N$20), 'Personnel Details'!$Q$20, IF(AND(NOT('Personnel Details'!$I$20=""), $B218&gt;='Personnel Details'!$I$20), 'Personnel Details'!$L$20, 'Personnel Details'!$G$20)))</f>
        <v/>
      </c>
      <c r="IY218" s="59" t="str">
        <f t="shared" si="564"/>
        <v/>
      </c>
      <c r="IZ218" s="53"/>
      <c r="JB218" s="78" t="str">
        <f>IF(JB$9="", "", IF(AND(NOT('Personnel Details'!$N$21=""), $B218&gt;='Personnel Details'!$N$21), 'Personnel Details'!$O$21, IF(AND(NOT('Personnel Details'!$I$21=""), $B218&gt;='Personnel Details'!$I$21), 'Personnel Details'!$J$21, 'Personnel Details'!$E$21)))</f>
        <v/>
      </c>
      <c r="JC218" s="59" t="str">
        <f>IF(JB$9="", "", IF(AND(NOT('Personnel Details'!$N$21=""), $B218&gt;='Personnel Details'!$N$21), IF('Personnel Details'!$P$21="","", 'Personnel Details'!$P$21), IF(AND(NOT('Personnel Details'!$I$21=""), $B218&gt;='Personnel Details'!$I$21), IF('Personnel Details'!$K$21="", "", 'Personnel Details'!$K$21), IF('Personnel Details'!$F$21="", "", 'Personnel Details'!$F$21))))</f>
        <v/>
      </c>
      <c r="JD218" s="79" t="str">
        <f>IF(JB$9="", "", IF(AND(NOT('Personnel Details'!$N$21=""), $B218&gt;='Personnel Details'!$N$21), 'Personnel Details'!$Q$21, IF(AND(NOT('Personnel Details'!$I$21=""), $B218&gt;='Personnel Details'!$I$21), 'Personnel Details'!$L$21, 'Personnel Details'!$G$21)))</f>
        <v/>
      </c>
      <c r="JE218" s="59" t="str">
        <f t="shared" si="565"/>
        <v/>
      </c>
      <c r="JF218" s="53"/>
      <c r="JH218" s="78" t="str">
        <f>IF(JH$9="", "", IF(AND(NOT('Personnel Details'!$N$22=""), $B218&gt;='Personnel Details'!$N$22), 'Personnel Details'!$O$22, IF(AND(NOT('Personnel Details'!$I$22=""), $B218&gt;='Personnel Details'!$I$22), 'Personnel Details'!$J$22, 'Personnel Details'!$E$22)))</f>
        <v/>
      </c>
      <c r="JI218" s="59" t="str">
        <f>IF(JH$9="", "", IF(AND(NOT('Personnel Details'!$N$22=""), $B218&gt;='Personnel Details'!$N$22), IF('Personnel Details'!$P$22="","", 'Personnel Details'!$P$22), IF(AND(NOT('Personnel Details'!$I$22=""), $B218&gt;='Personnel Details'!$I$22), IF('Personnel Details'!$K$22="", "", 'Personnel Details'!$K$22), IF('Personnel Details'!$F$22="", "", 'Personnel Details'!$F$22))))</f>
        <v/>
      </c>
      <c r="JJ218" s="79" t="str">
        <f>IF(JH$9="", "", IF(AND(NOT('Personnel Details'!$N$22=""), $B218&gt;='Personnel Details'!$N$22), 'Personnel Details'!$Q$22, IF(AND(NOT('Personnel Details'!$I$22=""), $B218&gt;='Personnel Details'!$I$22), 'Personnel Details'!$L$22, 'Personnel Details'!$G$22)))</f>
        <v/>
      </c>
      <c r="JK218" s="59" t="str">
        <f t="shared" si="566"/>
        <v/>
      </c>
      <c r="JL218" s="53"/>
      <c r="JN218" s="78" t="str">
        <f>IF(JN$9="", "", IF(AND(NOT('Personnel Details'!$N$23=""), $B218&gt;='Personnel Details'!$N$23), 'Personnel Details'!$O$23, IF(AND(NOT('Personnel Details'!$I$23=""), $B218&gt;='Personnel Details'!$I$23), 'Personnel Details'!$J$23, 'Personnel Details'!$E$23)))</f>
        <v/>
      </c>
      <c r="JO218" s="59" t="str">
        <f>IF(JN$9="", "", IF(AND(NOT('Personnel Details'!$N$23=""), $B218&gt;='Personnel Details'!$N$23), IF('Personnel Details'!$P$23="","", 'Personnel Details'!$P$23), IF(AND(NOT('Personnel Details'!$I$23=""), $B218&gt;='Personnel Details'!$I$23), IF('Personnel Details'!$K$23="", "", 'Personnel Details'!$K$23), IF('Personnel Details'!$F$23="", "", 'Personnel Details'!$F$23))))</f>
        <v/>
      </c>
      <c r="JP218" s="79" t="str">
        <f>IF(JN$9="", "", IF(AND(NOT('Personnel Details'!$N$23=""), $B218&gt;='Personnel Details'!$N$23), 'Personnel Details'!$Q$23, IF(AND(NOT('Personnel Details'!$I$23=""), $B218&gt;='Personnel Details'!$I$23), 'Personnel Details'!$L$23, 'Personnel Details'!$G$23)))</f>
        <v/>
      </c>
      <c r="JQ218" s="59" t="str">
        <f t="shared" si="567"/>
        <v/>
      </c>
      <c r="JR218" s="53"/>
      <c r="JT218" s="78" t="str">
        <f>IF(JT$9="", "", IF(AND(NOT('Personnel Details'!$N$24=""), $B218&gt;='Personnel Details'!$N$24), 'Personnel Details'!$O$24, IF(AND(NOT('Personnel Details'!$I$24=""), $B218&gt;='Personnel Details'!$I$24), 'Personnel Details'!$J$24, 'Personnel Details'!$E$24)))</f>
        <v/>
      </c>
      <c r="JU218" s="59" t="str">
        <f>IF(JT$9="", "", IF(AND(NOT('Personnel Details'!$N$24=""), $B218&gt;='Personnel Details'!$N$24), IF('Personnel Details'!$P$24="","", 'Personnel Details'!$P$24), IF(AND(NOT('Personnel Details'!$I$24=""), $B218&gt;='Personnel Details'!$I$24), IF('Personnel Details'!$K$24="", "", 'Personnel Details'!$K$24), IF('Personnel Details'!$F$24="", "", 'Personnel Details'!$F$24))))</f>
        <v/>
      </c>
      <c r="JV218" s="79" t="str">
        <f>IF(JT$9="", "", IF(AND(NOT('Personnel Details'!$N$24=""), $B218&gt;='Personnel Details'!$N$24), 'Personnel Details'!$Q$24, IF(AND(NOT('Personnel Details'!$I$24=""), $B218&gt;='Personnel Details'!$I$24), 'Personnel Details'!$L$24, 'Personnel Details'!$G$24)))</f>
        <v/>
      </c>
      <c r="JW218" s="59" t="str">
        <f t="shared" si="568"/>
        <v/>
      </c>
      <c r="JX218" s="53"/>
      <c r="JZ218" s="78" t="str">
        <f>IF(JZ$9="", "", IF(AND(NOT('Personnel Details'!$N$25=""), $B218&gt;='Personnel Details'!$N$25), 'Personnel Details'!$O$25, IF(AND(NOT('Personnel Details'!$I$25=""), $B218&gt;='Personnel Details'!$I$25), 'Personnel Details'!$J$25, 'Personnel Details'!$E$25)))</f>
        <v/>
      </c>
      <c r="KA218" s="59" t="str">
        <f>IF(JZ$9="", "", IF(AND(NOT('Personnel Details'!$N$25=""), $B218&gt;='Personnel Details'!$N$25), IF('Personnel Details'!$P$25="","", 'Personnel Details'!$P$25), IF(AND(NOT('Personnel Details'!$I$25=""), $B218&gt;='Personnel Details'!$I$25), IF('Personnel Details'!$K$25="", "", 'Personnel Details'!$K$25), IF('Personnel Details'!$F$25="", "", 'Personnel Details'!$F$25))))</f>
        <v/>
      </c>
      <c r="KB218" s="79" t="str">
        <f>IF(JZ$9="", "", IF(AND(NOT('Personnel Details'!$N$25=""), $B218&gt;='Personnel Details'!$N$25), 'Personnel Details'!$Q$25, IF(AND(NOT('Personnel Details'!$I$25=""), $B218&gt;='Personnel Details'!$I$25), 'Personnel Details'!$L$25, 'Personnel Details'!$G$25)))</f>
        <v/>
      </c>
      <c r="KC218" s="59" t="str">
        <f t="shared" si="569"/>
        <v/>
      </c>
      <c r="KD218" s="53"/>
      <c r="KF218" s="78" t="str">
        <f>IF(KF$9="", "", IF(AND(NOT('Personnel Details'!$N$26=""), $B218&gt;='Personnel Details'!$N$26), 'Personnel Details'!$O$26, IF(AND(NOT('Personnel Details'!$I$26=""), $B218&gt;='Personnel Details'!$I$26), 'Personnel Details'!$J$26, 'Personnel Details'!$E$26)))</f>
        <v/>
      </c>
      <c r="KG218" s="59" t="str">
        <f>IF(KF$9="", "", IF(AND(NOT('Personnel Details'!$N$26=""), $B218&gt;='Personnel Details'!$N$26), IF('Personnel Details'!$P$26="","", 'Personnel Details'!$P$26), IF(AND(NOT('Personnel Details'!$I$26=""), $B218&gt;='Personnel Details'!$I$26), IF('Personnel Details'!$K$26="", "", 'Personnel Details'!$K$26), IF('Personnel Details'!$F$26="", "", 'Personnel Details'!$F$26))))</f>
        <v/>
      </c>
      <c r="KH218" s="79" t="str">
        <f>IF(KF$9="", "", IF(AND(NOT('Personnel Details'!$N$26=""), $B218&gt;='Personnel Details'!$N$26), 'Personnel Details'!$Q$26, IF(AND(NOT('Personnel Details'!$I$26=""), $B218&gt;='Personnel Details'!$I$26), 'Personnel Details'!$L$26, 'Personnel Details'!$G$26)))</f>
        <v/>
      </c>
      <c r="KI218" s="59" t="str">
        <f t="shared" si="570"/>
        <v/>
      </c>
      <c r="KJ218" s="53"/>
      <c r="KL218" s="78" t="str">
        <f>IF(KL$9="", "", IF(AND(NOT('Personnel Details'!$N$27=""), $B218&gt;='Personnel Details'!$N$27), 'Personnel Details'!$O$27, IF(AND(NOT('Personnel Details'!$I$27=""), $B218&gt;='Personnel Details'!$I$27), 'Personnel Details'!$J$27, 'Personnel Details'!$E$27)))</f>
        <v/>
      </c>
      <c r="KM218" s="59" t="str">
        <f>IF(KL$9="", "", IF(AND(NOT('Personnel Details'!$N$27=""), $B218&gt;='Personnel Details'!$N$27), IF('Personnel Details'!$P$27="","", 'Personnel Details'!$P$27), IF(AND(NOT('Personnel Details'!$I$27=""), $B218&gt;='Personnel Details'!$I$27), IF('Personnel Details'!$K$27="", "", 'Personnel Details'!$K$27), IF('Personnel Details'!$F$27="", "", 'Personnel Details'!$F$27))))</f>
        <v/>
      </c>
      <c r="KN218" s="79" t="str">
        <f>IF(KL$9="", "", IF(AND(NOT('Personnel Details'!$N$27=""), $B218&gt;='Personnel Details'!$N$27), 'Personnel Details'!$Q$27, IF(AND(NOT('Personnel Details'!$I$27=""), $B218&gt;='Personnel Details'!$I$27), 'Personnel Details'!$L$27, 'Personnel Details'!$G$27)))</f>
        <v/>
      </c>
      <c r="KO218" s="59" t="str">
        <f t="shared" si="571"/>
        <v/>
      </c>
      <c r="KP218" s="53"/>
      <c r="KR218" s="78" t="str">
        <f>IF(KR$9="", "", IF(AND(NOT('Personnel Details'!$N$28=""), $B218&gt;='Personnel Details'!$N$28), 'Personnel Details'!$O$28, IF(AND(NOT('Personnel Details'!$I$28=""), $B218&gt;='Personnel Details'!$I$28), 'Personnel Details'!$J$28, 'Personnel Details'!$E$28)))</f>
        <v/>
      </c>
      <c r="KS218" s="59" t="str">
        <f>IF(KR$9="", "", IF(AND(NOT('Personnel Details'!$N$28=""), $B218&gt;='Personnel Details'!$N$28), IF('Personnel Details'!$P$28="","", 'Personnel Details'!$P$28), IF(AND(NOT('Personnel Details'!$I$28=""), $B218&gt;='Personnel Details'!$I$28), IF('Personnel Details'!$K$28="", "", 'Personnel Details'!$K$28), IF('Personnel Details'!$F$28="", "", 'Personnel Details'!$F$28))))</f>
        <v/>
      </c>
      <c r="KT218" s="79" t="str">
        <f>IF(KR$9="", "", IF(AND(NOT('Personnel Details'!$N$28=""), $B218&gt;='Personnel Details'!$N$28), 'Personnel Details'!$Q$28, IF(AND(NOT('Personnel Details'!$I$28=""), $B218&gt;='Personnel Details'!$I$28), 'Personnel Details'!$L$28, 'Personnel Details'!$G$28)))</f>
        <v/>
      </c>
      <c r="KU218" s="59" t="str">
        <f t="shared" si="572"/>
        <v/>
      </c>
      <c r="KV218" s="53"/>
      <c r="KX218" s="78" t="str">
        <f>IF(KX$9="", "", IF(AND(NOT('Personnel Details'!$N$29=""), $B218&gt;='Personnel Details'!$N$29), 'Personnel Details'!$O$29, IF(AND(NOT('Personnel Details'!$I$29=""), $B218&gt;='Personnel Details'!$I$29), 'Personnel Details'!$J$29, 'Personnel Details'!$E$29)))</f>
        <v/>
      </c>
      <c r="KY218" s="59" t="str">
        <f>IF(KX$9="", "", IF(AND(NOT('Personnel Details'!$N$29=""), $B218&gt;='Personnel Details'!$N$29), IF('Personnel Details'!$P$29="","", 'Personnel Details'!$P$29), IF(AND(NOT('Personnel Details'!$I$29=""), $B218&gt;='Personnel Details'!$I$29), IF('Personnel Details'!$K$29="", "", 'Personnel Details'!$K$29), IF('Personnel Details'!$F$29="", "", 'Personnel Details'!$F$29))))</f>
        <v/>
      </c>
      <c r="KZ218" s="79" t="str">
        <f>IF(KX$9="", "", IF(AND(NOT('Personnel Details'!$N$29=""), $B218&gt;='Personnel Details'!$N$29), 'Personnel Details'!$Q$29, IF(AND(NOT('Personnel Details'!$I$29=""), $B218&gt;='Personnel Details'!$I$29), 'Personnel Details'!$L$29, 'Personnel Details'!$G$29)))</f>
        <v/>
      </c>
      <c r="LA218" s="59" t="str">
        <f t="shared" si="573"/>
        <v/>
      </c>
      <c r="LB218" s="53"/>
      <c r="LD218" s="78" t="str">
        <f>IF(LD$9="", "", IF(AND(NOT('Personnel Details'!$N$30=""), $B218&gt;='Personnel Details'!$N$30), 'Personnel Details'!$O$30, IF(AND(NOT('Personnel Details'!$I$30=""), $B218&gt;='Personnel Details'!$I$30), 'Personnel Details'!$J$30, 'Personnel Details'!$E$30)))</f>
        <v/>
      </c>
      <c r="LE218" s="59" t="str">
        <f>IF(LD$9="", "", IF(AND(NOT('Personnel Details'!$N$30=""), $B218&gt;='Personnel Details'!$N$30), IF('Personnel Details'!$P$30="","", 'Personnel Details'!$P$30), IF(AND(NOT('Personnel Details'!$I$30=""), $B218&gt;='Personnel Details'!$I$30), IF('Personnel Details'!$K$30="", "", 'Personnel Details'!$K$30), IF('Personnel Details'!$F$30="", "", 'Personnel Details'!$F$30))))</f>
        <v/>
      </c>
      <c r="LF218" s="79" t="str">
        <f>IF(LD$9="", "", IF(AND(NOT('Personnel Details'!$N$30=""), $B218&gt;='Personnel Details'!$N$30), 'Personnel Details'!$Q$30, IF(AND(NOT('Personnel Details'!$I$30=""), $B218&gt;='Personnel Details'!$I$30), 'Personnel Details'!$L$30, 'Personnel Details'!$G$30)))</f>
        <v/>
      </c>
      <c r="LG218" s="59" t="str">
        <f t="shared" si="574"/>
        <v/>
      </c>
      <c r="LH218" s="53"/>
      <c r="LJ218" s="78" t="str">
        <f>IF(LJ$9="", "", IF(AND(NOT('Personnel Details'!$N$31=""), $B218&gt;='Personnel Details'!$N$31), 'Personnel Details'!$O$31, IF(AND(NOT('Personnel Details'!$I$31=""), $B218&gt;='Personnel Details'!$I$31), 'Personnel Details'!$J$31, 'Personnel Details'!$E$31)))</f>
        <v/>
      </c>
      <c r="LK218" s="59" t="str">
        <f>IF(LJ$9="", "", IF(AND(NOT('Personnel Details'!$N$31=""), $B218&gt;='Personnel Details'!$N$31), IF('Personnel Details'!$P$31="","", 'Personnel Details'!$P$31), IF(AND(NOT('Personnel Details'!$I$31=""), $B218&gt;='Personnel Details'!$I$31), IF('Personnel Details'!$K$31="", "", 'Personnel Details'!$K$31), IF('Personnel Details'!$F$31="", "", 'Personnel Details'!$F$31))))</f>
        <v/>
      </c>
      <c r="LL218" s="79" t="str">
        <f>IF(LJ$9="", "", IF(AND(NOT('Personnel Details'!$N$31=""), $B218&gt;='Personnel Details'!$N$31), 'Personnel Details'!$Q$31, IF(AND(NOT('Personnel Details'!$I$31=""), $B218&gt;='Personnel Details'!$I$31), 'Personnel Details'!$L$31, 'Personnel Details'!$G$31)))</f>
        <v/>
      </c>
      <c r="LM218" s="59" t="str">
        <f t="shared" si="575"/>
        <v/>
      </c>
      <c r="LN218" s="53"/>
      <c r="LP218" s="78" t="str">
        <f>IF(LP$9="", "", IF(AND(NOT('Personnel Details'!$N$32=""), $B218&gt;='Personnel Details'!$N$32), 'Personnel Details'!$O$32, IF(AND(NOT('Personnel Details'!$I$32=""), $B218&gt;='Personnel Details'!$I$32), 'Personnel Details'!$J$32, 'Personnel Details'!$E$32)))</f>
        <v/>
      </c>
      <c r="LQ218" s="59" t="str">
        <f>IF(LP$9="", "", IF(AND(NOT('Personnel Details'!$N$32=""), $B218&gt;='Personnel Details'!$N$32), IF('Personnel Details'!$P$32="","", 'Personnel Details'!$P$32), IF(AND(NOT('Personnel Details'!$I$32=""), $B218&gt;='Personnel Details'!$I$32), IF('Personnel Details'!$K$32="", "", 'Personnel Details'!$K$32), IF('Personnel Details'!$F$32="", "", 'Personnel Details'!$F$32))))</f>
        <v/>
      </c>
      <c r="LR218" s="79" t="str">
        <f>IF(LP$9="", "", IF(AND(NOT('Personnel Details'!$N$32=""), $B218&gt;='Personnel Details'!$N$32), 'Personnel Details'!$Q$32, IF(AND(NOT('Personnel Details'!$I$32=""), $B218&gt;='Personnel Details'!$I$32), 'Personnel Details'!$L$32, 'Personnel Details'!$G$32)))</f>
        <v/>
      </c>
      <c r="LS218" s="59" t="str">
        <f t="shared" si="576"/>
        <v/>
      </c>
      <c r="LT218" s="53"/>
      <c r="LV218" s="78" t="str">
        <f>IF(LV$9="", "", IF(AND(NOT('Personnel Details'!$N$33=""), $B218&gt;='Personnel Details'!$N$33), 'Personnel Details'!$O$33, IF(AND(NOT('Personnel Details'!$I$33=""), $B218&gt;='Personnel Details'!$I$33), 'Personnel Details'!$J$33, 'Personnel Details'!$E$33)))</f>
        <v/>
      </c>
      <c r="LW218" s="59" t="str">
        <f>IF(LV$9="", "", IF(AND(NOT('Personnel Details'!$N$33=""), $B218&gt;='Personnel Details'!$N$33), IF('Personnel Details'!$P$33="","", 'Personnel Details'!$P$33), IF(AND(NOT('Personnel Details'!$I$33=""), $B218&gt;='Personnel Details'!$I$33), IF('Personnel Details'!$K$33="", "", 'Personnel Details'!$K$33), IF('Personnel Details'!$F$33="", "", 'Personnel Details'!$F$33))))</f>
        <v/>
      </c>
      <c r="LX218" s="79" t="str">
        <f>IF(LV$9="", "", IF(AND(NOT('Personnel Details'!$N$33=""), $B218&gt;='Personnel Details'!$N$33), 'Personnel Details'!$Q$33, IF(AND(NOT('Personnel Details'!$I$33=""), $B218&gt;='Personnel Details'!$I$33), 'Personnel Details'!$L$33, 'Personnel Details'!$G$33)))</f>
        <v/>
      </c>
      <c r="LY218" s="59" t="str">
        <f t="shared" si="577"/>
        <v/>
      </c>
      <c r="LZ218" s="53"/>
      <c r="MB218" s="78" t="str">
        <f>IF(MB$9="", "", IF(AND(NOT('Personnel Details'!$N$34=""), $B218&gt;='Personnel Details'!$N$34), 'Personnel Details'!$O$34, IF(AND(NOT('Personnel Details'!$I$34=""), $B218&gt;='Personnel Details'!$I$34), 'Personnel Details'!$J$34, 'Personnel Details'!$E$34)))</f>
        <v/>
      </c>
      <c r="MC218" s="59" t="str">
        <f>IF(MB$9="", "", IF(AND(NOT('Personnel Details'!$N$34=""), $B218&gt;='Personnel Details'!$N$34), IF('Personnel Details'!$P$34="","", 'Personnel Details'!$P$34), IF(AND(NOT('Personnel Details'!$I$34=""), $B218&gt;='Personnel Details'!$I$34), IF('Personnel Details'!$K$34="", "", 'Personnel Details'!$K$34), IF('Personnel Details'!$F$34="", "", 'Personnel Details'!$F$34))))</f>
        <v/>
      </c>
      <c r="MD218" s="79" t="str">
        <f>IF(MB$9="", "", IF(AND(NOT('Personnel Details'!$N$34=""), $B218&gt;='Personnel Details'!$N$34), 'Personnel Details'!$Q$34, IF(AND(NOT('Personnel Details'!$I$34=""), $B218&gt;='Personnel Details'!$I$34), 'Personnel Details'!$L$34, 'Personnel Details'!$G$34)))</f>
        <v/>
      </c>
      <c r="ME218" s="59" t="str">
        <f t="shared" si="578"/>
        <v/>
      </c>
      <c r="MF218" s="53"/>
      <c r="MH218" s="78" t="str">
        <f>IF(MH$9="", "", IF(AND(NOT('Personnel Details'!$N$35=""), $B218&gt;='Personnel Details'!$N$35), 'Personnel Details'!$O$35, IF(AND(NOT('Personnel Details'!$I$35=""), $B218&gt;='Personnel Details'!$I$35), 'Personnel Details'!$J$35, 'Personnel Details'!$E$35)))</f>
        <v/>
      </c>
      <c r="MI218" s="59" t="str">
        <f>IF(MH$9="", "", IF(AND(NOT('Personnel Details'!$N$35=""), $B218&gt;='Personnel Details'!$N$35), IF('Personnel Details'!$P$35="","", 'Personnel Details'!$P$35), IF(AND(NOT('Personnel Details'!$I$35=""), $B218&gt;='Personnel Details'!$I$35), IF('Personnel Details'!$K$35="", "", 'Personnel Details'!$K$35), IF('Personnel Details'!$F$35="", "", 'Personnel Details'!$F$35))))</f>
        <v/>
      </c>
      <c r="MJ218" s="79" t="str">
        <f>IF(MH$9="", "", IF(AND(NOT('Personnel Details'!$N$35=""), $B218&gt;='Personnel Details'!$N$35), 'Personnel Details'!$Q$35, IF(AND(NOT('Personnel Details'!$I$35=""), $B218&gt;='Personnel Details'!$I$35), 'Personnel Details'!$L$35, 'Personnel Details'!$G$35)))</f>
        <v/>
      </c>
      <c r="MK218" s="59" t="str">
        <f t="shared" si="579"/>
        <v/>
      </c>
      <c r="ML218" s="53"/>
      <c r="MN218" s="78" t="str">
        <f>IF(MN$9="", "", IF(AND(NOT('Personnel Details'!$N$36=""), $B218&gt;='Personnel Details'!$N$36), 'Personnel Details'!$O$36, IF(AND(NOT('Personnel Details'!$I$36=""), $B218&gt;='Personnel Details'!$I$36), 'Personnel Details'!$J$36, 'Personnel Details'!$E$36)))</f>
        <v/>
      </c>
      <c r="MO218" s="59" t="str">
        <f>IF(MN$9="", "", IF(AND(NOT('Personnel Details'!$N$36=""), $B218&gt;='Personnel Details'!$N$36), IF('Personnel Details'!$P$36="","", 'Personnel Details'!$P$36), IF(AND(NOT('Personnel Details'!$I$36=""), $B218&gt;='Personnel Details'!$I$36), IF('Personnel Details'!$K$36="", "", 'Personnel Details'!$K$36), IF('Personnel Details'!$F$36="", "", 'Personnel Details'!$F$36))))</f>
        <v/>
      </c>
      <c r="MP218" s="79" t="str">
        <f>IF(MN$9="", "", IF(AND(NOT('Personnel Details'!$N$36=""), $B218&gt;='Personnel Details'!$N$36), 'Personnel Details'!$Q$36, IF(AND(NOT('Personnel Details'!$I$36=""), $B218&gt;='Personnel Details'!$I$36), 'Personnel Details'!$L$36, 'Personnel Details'!$G$36)))</f>
        <v/>
      </c>
      <c r="MQ218" s="59" t="str">
        <f t="shared" si="580"/>
        <v/>
      </c>
      <c r="MR218" s="53"/>
      <c r="MT218" s="78" t="str">
        <f>IF(MT$9="", "", IF(AND(NOT('Personnel Details'!$N$37=""), $B218&gt;='Personnel Details'!$N$37), 'Personnel Details'!$O$37, IF(AND(NOT('Personnel Details'!$I$37=""), $B218&gt;='Personnel Details'!$I$37), 'Personnel Details'!$J$37, 'Personnel Details'!$E$37)))</f>
        <v/>
      </c>
      <c r="MU218" s="59" t="str">
        <f>IF(MT$9="", "", IF(AND(NOT('Personnel Details'!$N$37=""), $B218&gt;='Personnel Details'!$N$37), IF('Personnel Details'!$P$37="","", 'Personnel Details'!$P$37), IF(AND(NOT('Personnel Details'!$I$37=""), $B218&gt;='Personnel Details'!$I$37), IF('Personnel Details'!$K$37="", "", 'Personnel Details'!$K$37), IF('Personnel Details'!$F$37="", "", 'Personnel Details'!$F$37))))</f>
        <v/>
      </c>
      <c r="MV218" s="79" t="str">
        <f>IF(MT$9="", "", IF(AND(NOT('Personnel Details'!$N$37=""), $B218&gt;='Personnel Details'!$N$37), 'Personnel Details'!$Q$37, IF(AND(NOT('Personnel Details'!$I$37=""), $B218&gt;='Personnel Details'!$I$37), 'Personnel Details'!$L$37, 'Personnel Details'!$G$37)))</f>
        <v/>
      </c>
      <c r="MW218" s="59" t="str">
        <f t="shared" si="581"/>
        <v/>
      </c>
      <c r="MX218" s="53"/>
      <c r="MZ218" s="78" t="str">
        <f>IF(MZ$9="", "", IF(AND(NOT('Personnel Details'!$N$38=""), $B218&gt;='Personnel Details'!$N$38), 'Personnel Details'!$O$38, IF(AND(NOT('Personnel Details'!$I$38=""), $B218&gt;='Personnel Details'!$I$38), 'Personnel Details'!$J$38, 'Personnel Details'!$E$38)))</f>
        <v/>
      </c>
      <c r="NA218" s="59" t="str">
        <f>IF(MZ$9="", "", IF(AND(NOT('Personnel Details'!$N$38=""), $B218&gt;='Personnel Details'!$N$38), IF('Personnel Details'!$P$38="","", 'Personnel Details'!$P$38), IF(AND(NOT('Personnel Details'!$I$38=""), $B218&gt;='Personnel Details'!$I$38), IF('Personnel Details'!$K$38="", "", 'Personnel Details'!$K$38), IF('Personnel Details'!$F$38="", "", 'Personnel Details'!$F$38))))</f>
        <v/>
      </c>
      <c r="NB218" s="79" t="str">
        <f>IF(MZ$9="", "", IF(AND(NOT('Personnel Details'!$N$38=""), $B218&gt;='Personnel Details'!$N$38), 'Personnel Details'!$Q$38, IF(AND(NOT('Personnel Details'!$I$38=""), $B218&gt;='Personnel Details'!$I$38), 'Personnel Details'!$L$38, 'Personnel Details'!$G$38)))</f>
        <v/>
      </c>
      <c r="NC218" s="59" t="str">
        <f t="shared" si="582"/>
        <v/>
      </c>
      <c r="ND218" s="53"/>
      <c r="NF218" s="78" t="str">
        <f>IF(NF$9="", "", IF(AND(NOT('Personnel Details'!$N$39=""), $B218&gt;='Personnel Details'!$N$39), 'Personnel Details'!$O$39, IF(AND(NOT('Personnel Details'!$I$39=""), $B218&gt;='Personnel Details'!$I$39), 'Personnel Details'!$J$39, 'Personnel Details'!$E$39)))</f>
        <v/>
      </c>
      <c r="NG218" s="59" t="str">
        <f>IF(NF$9="", "", IF(AND(NOT('Personnel Details'!$N$39=""), $B218&gt;='Personnel Details'!$N$39), IF('Personnel Details'!$P$39="","", 'Personnel Details'!$P$39), IF(AND(NOT('Personnel Details'!$I$39=""), $B218&gt;='Personnel Details'!$I$39), IF('Personnel Details'!$K$39="", "", 'Personnel Details'!$K$39), IF('Personnel Details'!$F$39="", "", 'Personnel Details'!$F$39))))</f>
        <v/>
      </c>
      <c r="NH218" s="79" t="str">
        <f>IF(NF$9="", "", IF(AND(NOT('Personnel Details'!$N$39=""), $B218&gt;='Personnel Details'!$N$39), 'Personnel Details'!$Q$39, IF(AND(NOT('Personnel Details'!$I$39=""), $B218&gt;='Personnel Details'!$I$39), 'Personnel Details'!$L$39, 'Personnel Details'!$G$39)))</f>
        <v/>
      </c>
      <c r="NI218" s="59" t="str">
        <f t="shared" si="583"/>
        <v/>
      </c>
      <c r="NJ218" s="53"/>
      <c r="NL218" s="78" t="str">
        <f>IF(NL$9="", "", IF(AND(NOT('Personnel Details'!$N$40=""), $B218&gt;='Personnel Details'!$N$40), 'Personnel Details'!$O$40, IF(AND(NOT('Personnel Details'!$I$40=""), $B218&gt;='Personnel Details'!$I$40), 'Personnel Details'!$J$40, 'Personnel Details'!$E$40)))</f>
        <v/>
      </c>
      <c r="NM218" s="59" t="str">
        <f>IF(NL$9="", "", IF(AND(NOT('Personnel Details'!$N$40=""), $B218&gt;='Personnel Details'!$N$40), IF('Personnel Details'!$P$40="","", 'Personnel Details'!$P$40), IF(AND(NOT('Personnel Details'!$I$40=""), $B218&gt;='Personnel Details'!$I$40), IF('Personnel Details'!$K$40="", "", 'Personnel Details'!$K$40), IF('Personnel Details'!$F$40="", "", 'Personnel Details'!$F$40))))</f>
        <v/>
      </c>
      <c r="NN218" s="79" t="str">
        <f>IF(NL$9="", "", IF(AND(NOT('Personnel Details'!$N$40=""), $B218&gt;='Personnel Details'!$N$40), 'Personnel Details'!$Q$40, IF(AND(NOT('Personnel Details'!$I$40=""), $B218&gt;='Personnel Details'!$I$40), 'Personnel Details'!$L$40, 'Personnel Details'!$G$40)))</f>
        <v/>
      </c>
      <c r="NO218" s="59" t="str">
        <f t="shared" si="584"/>
        <v/>
      </c>
      <c r="NP218" s="53"/>
    </row>
    <row r="219" spans="1:380" x14ac:dyDescent="0.25">
      <c r="A219" s="32"/>
      <c r="B219" s="113" t="str">
        <f>IFERROR(IF(B218+1&gt;'Personnel Details'!$U$5, "", B218+1), "")</f>
        <v/>
      </c>
      <c r="C219" s="32"/>
      <c r="D219" s="120"/>
      <c r="E219" s="13" t="str">
        <f t="shared" si="463"/>
        <v/>
      </c>
      <c r="F219" s="13" t="str">
        <f t="shared" si="494"/>
        <v/>
      </c>
      <c r="G219" s="56" t="str">
        <f t="shared" si="585"/>
        <v/>
      </c>
      <c r="H219" s="16" t="str">
        <f t="shared" si="495"/>
        <v/>
      </c>
      <c r="I219" s="32"/>
      <c r="J219" s="120"/>
      <c r="K219" s="62" t="str">
        <f t="shared" si="464"/>
        <v/>
      </c>
      <c r="L219" s="62" t="str">
        <f t="shared" si="496"/>
        <v/>
      </c>
      <c r="M219" s="65" t="str">
        <f t="shared" si="586"/>
        <v/>
      </c>
      <c r="N219" s="68" t="str">
        <f t="shared" si="497"/>
        <v/>
      </c>
      <c r="O219" s="32"/>
      <c r="P219" s="120"/>
      <c r="Q219" s="62" t="str">
        <f t="shared" si="465"/>
        <v/>
      </c>
      <c r="R219" s="62" t="str">
        <f t="shared" si="498"/>
        <v/>
      </c>
      <c r="S219" s="65" t="str">
        <f t="shared" si="587"/>
        <v/>
      </c>
      <c r="T219" s="68" t="str">
        <f t="shared" si="499"/>
        <v/>
      </c>
      <c r="U219" s="32"/>
      <c r="V219" s="120"/>
      <c r="W219" s="62" t="str">
        <f t="shared" si="466"/>
        <v/>
      </c>
      <c r="X219" s="62" t="str">
        <f t="shared" si="500"/>
        <v/>
      </c>
      <c r="Y219" s="65" t="str">
        <f t="shared" si="588"/>
        <v/>
      </c>
      <c r="Z219" s="68" t="str">
        <f t="shared" si="501"/>
        <v/>
      </c>
      <c r="AA219" s="32"/>
      <c r="AB219" s="120"/>
      <c r="AC219" s="62" t="str">
        <f t="shared" si="467"/>
        <v/>
      </c>
      <c r="AD219" s="62" t="str">
        <f t="shared" si="502"/>
        <v/>
      </c>
      <c r="AE219" s="65" t="str">
        <f t="shared" si="589"/>
        <v/>
      </c>
      <c r="AF219" s="68" t="str">
        <f t="shared" si="503"/>
        <v/>
      </c>
      <c r="AG219" s="32"/>
      <c r="AH219" s="120"/>
      <c r="AI219" s="62" t="str">
        <f t="shared" si="468"/>
        <v/>
      </c>
      <c r="AJ219" s="62" t="str">
        <f t="shared" si="504"/>
        <v/>
      </c>
      <c r="AK219" s="65" t="str">
        <f t="shared" si="590"/>
        <v/>
      </c>
      <c r="AL219" s="68" t="str">
        <f t="shared" si="505"/>
        <v/>
      </c>
      <c r="AM219" s="32"/>
      <c r="AN219" s="120"/>
      <c r="AO219" s="62" t="str">
        <f t="shared" si="469"/>
        <v/>
      </c>
      <c r="AP219" s="62" t="str">
        <f t="shared" si="506"/>
        <v/>
      </c>
      <c r="AQ219" s="65" t="str">
        <f t="shared" si="591"/>
        <v/>
      </c>
      <c r="AR219" s="68" t="str">
        <f t="shared" si="507"/>
        <v/>
      </c>
      <c r="AS219" s="32"/>
      <c r="AT219" s="120"/>
      <c r="AU219" s="62" t="str">
        <f t="shared" si="470"/>
        <v/>
      </c>
      <c r="AV219" s="62" t="str">
        <f t="shared" si="508"/>
        <v/>
      </c>
      <c r="AW219" s="65" t="str">
        <f t="shared" si="592"/>
        <v/>
      </c>
      <c r="AX219" s="68" t="str">
        <f t="shared" si="509"/>
        <v/>
      </c>
      <c r="AY219" s="32"/>
      <c r="AZ219" s="120"/>
      <c r="BA219" s="62" t="str">
        <f t="shared" si="471"/>
        <v/>
      </c>
      <c r="BB219" s="62" t="str">
        <f t="shared" si="510"/>
        <v/>
      </c>
      <c r="BC219" s="65" t="str">
        <f t="shared" si="593"/>
        <v/>
      </c>
      <c r="BD219" s="68" t="str">
        <f t="shared" si="511"/>
        <v/>
      </c>
      <c r="BE219" s="32"/>
      <c r="BF219" s="120"/>
      <c r="BG219" s="62" t="str">
        <f t="shared" si="472"/>
        <v/>
      </c>
      <c r="BH219" s="62" t="str">
        <f t="shared" si="512"/>
        <v/>
      </c>
      <c r="BI219" s="65" t="str">
        <f t="shared" si="594"/>
        <v/>
      </c>
      <c r="BJ219" s="68" t="str">
        <f t="shared" si="513"/>
        <v/>
      </c>
      <c r="BK219" s="32"/>
      <c r="BL219" s="120"/>
      <c r="BM219" s="62" t="str">
        <f t="shared" si="473"/>
        <v/>
      </c>
      <c r="BN219" s="62" t="str">
        <f t="shared" si="514"/>
        <v/>
      </c>
      <c r="BO219" s="65" t="str">
        <f t="shared" si="595"/>
        <v/>
      </c>
      <c r="BP219" s="68" t="str">
        <f t="shared" si="515"/>
        <v/>
      </c>
      <c r="BQ219" s="32"/>
      <c r="BR219" s="120"/>
      <c r="BS219" s="62" t="str">
        <f t="shared" si="474"/>
        <v/>
      </c>
      <c r="BT219" s="62" t="str">
        <f t="shared" si="516"/>
        <v/>
      </c>
      <c r="BU219" s="65" t="str">
        <f t="shared" si="596"/>
        <v/>
      </c>
      <c r="BV219" s="68" t="str">
        <f t="shared" si="517"/>
        <v/>
      </c>
      <c r="BW219" s="32"/>
      <c r="BX219" s="120"/>
      <c r="BY219" s="62" t="str">
        <f t="shared" si="475"/>
        <v/>
      </c>
      <c r="BZ219" s="62" t="str">
        <f t="shared" si="518"/>
        <v/>
      </c>
      <c r="CA219" s="65" t="str">
        <f t="shared" si="597"/>
        <v/>
      </c>
      <c r="CB219" s="68" t="str">
        <f t="shared" si="519"/>
        <v/>
      </c>
      <c r="CC219" s="32"/>
      <c r="CD219" s="120"/>
      <c r="CE219" s="62" t="str">
        <f t="shared" si="476"/>
        <v/>
      </c>
      <c r="CF219" s="62" t="str">
        <f t="shared" si="520"/>
        <v/>
      </c>
      <c r="CG219" s="65" t="str">
        <f t="shared" si="598"/>
        <v/>
      </c>
      <c r="CH219" s="68" t="str">
        <f t="shared" si="521"/>
        <v/>
      </c>
      <c r="CI219" s="32"/>
      <c r="CJ219" s="120"/>
      <c r="CK219" s="62" t="str">
        <f t="shared" si="477"/>
        <v/>
      </c>
      <c r="CL219" s="62" t="str">
        <f t="shared" si="522"/>
        <v/>
      </c>
      <c r="CM219" s="65" t="str">
        <f t="shared" si="599"/>
        <v/>
      </c>
      <c r="CN219" s="68" t="str">
        <f t="shared" si="523"/>
        <v/>
      </c>
      <c r="CO219" s="32"/>
      <c r="CP219" s="120"/>
      <c r="CQ219" s="62" t="str">
        <f t="shared" si="478"/>
        <v/>
      </c>
      <c r="CR219" s="62" t="str">
        <f t="shared" si="524"/>
        <v/>
      </c>
      <c r="CS219" s="65" t="str">
        <f t="shared" si="600"/>
        <v/>
      </c>
      <c r="CT219" s="68" t="str">
        <f t="shared" si="525"/>
        <v/>
      </c>
      <c r="CU219" s="32"/>
      <c r="CV219" s="120"/>
      <c r="CW219" s="62" t="str">
        <f t="shared" si="479"/>
        <v/>
      </c>
      <c r="CX219" s="62" t="str">
        <f t="shared" si="526"/>
        <v/>
      </c>
      <c r="CY219" s="65" t="str">
        <f t="shared" si="601"/>
        <v/>
      </c>
      <c r="CZ219" s="68" t="str">
        <f t="shared" si="527"/>
        <v/>
      </c>
      <c r="DA219" s="32"/>
      <c r="DB219" s="120"/>
      <c r="DC219" s="62" t="str">
        <f t="shared" si="480"/>
        <v/>
      </c>
      <c r="DD219" s="62" t="str">
        <f t="shared" si="528"/>
        <v/>
      </c>
      <c r="DE219" s="65" t="str">
        <f t="shared" si="602"/>
        <v/>
      </c>
      <c r="DF219" s="68" t="str">
        <f t="shared" si="529"/>
        <v/>
      </c>
      <c r="DG219" s="32"/>
      <c r="DH219" s="120"/>
      <c r="DI219" s="62" t="str">
        <f t="shared" si="481"/>
        <v/>
      </c>
      <c r="DJ219" s="62" t="str">
        <f t="shared" si="530"/>
        <v/>
      </c>
      <c r="DK219" s="65" t="str">
        <f t="shared" si="603"/>
        <v/>
      </c>
      <c r="DL219" s="68" t="str">
        <f t="shared" si="531"/>
        <v/>
      </c>
      <c r="DM219" s="32"/>
      <c r="DN219" s="120"/>
      <c r="DO219" s="62" t="str">
        <f t="shared" si="482"/>
        <v/>
      </c>
      <c r="DP219" s="62" t="str">
        <f t="shared" si="532"/>
        <v/>
      </c>
      <c r="DQ219" s="65" t="str">
        <f t="shared" si="604"/>
        <v/>
      </c>
      <c r="DR219" s="68" t="str">
        <f t="shared" si="533"/>
        <v/>
      </c>
      <c r="DS219" s="32"/>
      <c r="DT219" s="120"/>
      <c r="DU219" s="62" t="str">
        <f t="shared" si="483"/>
        <v/>
      </c>
      <c r="DV219" s="62" t="str">
        <f t="shared" si="534"/>
        <v/>
      </c>
      <c r="DW219" s="65" t="str">
        <f t="shared" si="605"/>
        <v/>
      </c>
      <c r="DX219" s="68" t="str">
        <f t="shared" si="535"/>
        <v/>
      </c>
      <c r="DY219" s="32"/>
      <c r="DZ219" s="120"/>
      <c r="EA219" s="62" t="str">
        <f t="shared" si="484"/>
        <v/>
      </c>
      <c r="EB219" s="62" t="str">
        <f t="shared" si="536"/>
        <v/>
      </c>
      <c r="EC219" s="65" t="str">
        <f t="shared" si="606"/>
        <v/>
      </c>
      <c r="ED219" s="68" t="str">
        <f t="shared" si="537"/>
        <v/>
      </c>
      <c r="EE219" s="32"/>
      <c r="EF219" s="120"/>
      <c r="EG219" s="62" t="str">
        <f t="shared" si="485"/>
        <v/>
      </c>
      <c r="EH219" s="62" t="str">
        <f t="shared" si="538"/>
        <v/>
      </c>
      <c r="EI219" s="65" t="str">
        <f t="shared" si="607"/>
        <v/>
      </c>
      <c r="EJ219" s="68" t="str">
        <f t="shared" si="539"/>
        <v/>
      </c>
      <c r="EK219" s="32"/>
      <c r="EL219" s="120"/>
      <c r="EM219" s="62" t="str">
        <f t="shared" si="486"/>
        <v/>
      </c>
      <c r="EN219" s="62" t="str">
        <f t="shared" si="540"/>
        <v/>
      </c>
      <c r="EO219" s="65" t="str">
        <f t="shared" si="608"/>
        <v/>
      </c>
      <c r="EP219" s="68" t="str">
        <f t="shared" si="541"/>
        <v/>
      </c>
      <c r="EQ219" s="32"/>
      <c r="ER219" s="120"/>
      <c r="ES219" s="62" t="str">
        <f t="shared" si="487"/>
        <v/>
      </c>
      <c r="ET219" s="62" t="str">
        <f t="shared" si="542"/>
        <v/>
      </c>
      <c r="EU219" s="65" t="str">
        <f t="shared" si="609"/>
        <v/>
      </c>
      <c r="EV219" s="68" t="str">
        <f t="shared" si="543"/>
        <v/>
      </c>
      <c r="EW219" s="32"/>
      <c r="EX219" s="120"/>
      <c r="EY219" s="62" t="str">
        <f t="shared" si="488"/>
        <v/>
      </c>
      <c r="EZ219" s="62" t="str">
        <f t="shared" si="544"/>
        <v/>
      </c>
      <c r="FA219" s="65" t="str">
        <f t="shared" si="610"/>
        <v/>
      </c>
      <c r="FB219" s="68" t="str">
        <f t="shared" si="545"/>
        <v/>
      </c>
      <c r="FC219" s="32"/>
      <c r="FD219" s="120"/>
      <c r="FE219" s="62" t="str">
        <f t="shared" si="489"/>
        <v/>
      </c>
      <c r="FF219" s="62" t="str">
        <f t="shared" si="546"/>
        <v/>
      </c>
      <c r="FG219" s="65" t="str">
        <f t="shared" si="611"/>
        <v/>
      </c>
      <c r="FH219" s="68" t="str">
        <f t="shared" si="547"/>
        <v/>
      </c>
      <c r="FI219" s="32"/>
      <c r="FJ219" s="120"/>
      <c r="FK219" s="62" t="str">
        <f t="shared" si="490"/>
        <v/>
      </c>
      <c r="FL219" s="62" t="str">
        <f t="shared" si="548"/>
        <v/>
      </c>
      <c r="FM219" s="65" t="str">
        <f t="shared" si="612"/>
        <v/>
      </c>
      <c r="FN219" s="68" t="str">
        <f t="shared" si="549"/>
        <v/>
      </c>
      <c r="FO219" s="32"/>
      <c r="FP219" s="120"/>
      <c r="FQ219" s="62" t="str">
        <f t="shared" si="491"/>
        <v/>
      </c>
      <c r="FR219" s="62" t="str">
        <f t="shared" si="550"/>
        <v/>
      </c>
      <c r="FS219" s="65" t="str">
        <f t="shared" si="613"/>
        <v/>
      </c>
      <c r="FT219" s="68" t="str">
        <f t="shared" si="551"/>
        <v/>
      </c>
      <c r="FU219" s="32"/>
      <c r="FV219" s="120"/>
      <c r="FW219" s="62" t="str">
        <f t="shared" si="492"/>
        <v/>
      </c>
      <c r="FX219" s="62" t="str">
        <f t="shared" si="552"/>
        <v/>
      </c>
      <c r="FY219" s="65" t="str">
        <f t="shared" si="614"/>
        <v/>
      </c>
      <c r="FZ219" s="68" t="str">
        <f t="shared" si="553"/>
        <v/>
      </c>
      <c r="GA219" s="32"/>
      <c r="GC219" s="7" t="str">
        <f t="shared" si="554"/>
        <v/>
      </c>
      <c r="GD219" s="7" t="str">
        <f t="shared" ca="1" si="493"/>
        <v/>
      </c>
      <c r="GT219" s="71" t="str">
        <f>IF(GT$9="", "", IF(AND(NOT('Personnel Details'!$N$11=""), $B219&gt;='Personnel Details'!$N$11), 'Personnel Details'!$O$11, IF(AND(NOT('Personnel Details'!$I$11=""), $B219&gt;='Personnel Details'!$I$11), 'Personnel Details'!$J$11, 'Personnel Details'!$E$11)))</f>
        <v/>
      </c>
      <c r="GU219" s="59" t="str">
        <f>IF(GT$9="", "", IF(AND(NOT('Personnel Details'!$N$11=""), $B219&gt;='Personnel Details'!$N$11), IF('Personnel Details'!$P$11="","", 'Personnel Details'!$P$11), IF(AND(NOT('Personnel Details'!$I$11=""), $B219&gt;='Personnel Details'!$I$11), IF('Personnel Details'!$K$11="", "", 'Personnel Details'!$K$11), IF('Personnel Details'!$F$11="", "", 'Personnel Details'!$F$11))))</f>
        <v/>
      </c>
      <c r="GV219" s="74" t="str">
        <f>IF(GT$9="", "", IF(AND(NOT('Personnel Details'!$N$11=""), $B219&gt;='Personnel Details'!$N$11), 'Personnel Details'!$Q$11, IF(AND(NOT('Personnel Details'!$I$11=""), $B219&gt;='Personnel Details'!$I$11), 'Personnel Details'!$L$11, 'Personnel Details'!$G$11)))</f>
        <v/>
      </c>
      <c r="GW219" s="59" t="str">
        <f t="shared" si="555"/>
        <v/>
      </c>
      <c r="GX219" s="53"/>
      <c r="GZ219" s="78" t="str">
        <f>IF(GZ$9="", "", IF(AND(NOT('Personnel Details'!$N$12=""), $B219&gt;='Personnel Details'!$N$12), 'Personnel Details'!$O$12, IF(AND(NOT('Personnel Details'!$I$12=""), $B219&gt;='Personnel Details'!$I$12), 'Personnel Details'!$J$12, 'Personnel Details'!$E$12)))</f>
        <v/>
      </c>
      <c r="HA219" s="59" t="str">
        <f>IF(GZ$9="", "", IF(AND(NOT('Personnel Details'!$N$12=""), $B219&gt;='Personnel Details'!$N$12), IF('Personnel Details'!$P$12="","", 'Personnel Details'!$P$12), IF(AND(NOT('Personnel Details'!$I$12=""), $B219&gt;='Personnel Details'!$I$12), IF('Personnel Details'!$K$12="", "", 'Personnel Details'!$K$12), IF('Personnel Details'!$F$12="", "", 'Personnel Details'!$F$12))))</f>
        <v/>
      </c>
      <c r="HB219" s="79" t="str">
        <f>IF(GZ$9="", "", IF(AND(NOT('Personnel Details'!$N$12=""), $B219&gt;='Personnel Details'!$N$12), 'Personnel Details'!$Q$12, IF(AND(NOT('Personnel Details'!$I$12=""), $B219&gt;='Personnel Details'!$I$12), 'Personnel Details'!$L$12, 'Personnel Details'!$G$12)))</f>
        <v/>
      </c>
      <c r="HC219" s="59" t="str">
        <f t="shared" si="556"/>
        <v/>
      </c>
      <c r="HD219" s="53"/>
      <c r="HF219" s="78" t="str">
        <f>IF(HF$9="", "", IF(AND(NOT('Personnel Details'!$N$13=""), $B219&gt;='Personnel Details'!$N$13), 'Personnel Details'!$O$13, IF(AND(NOT('Personnel Details'!$I$13=""), $B219&gt;='Personnel Details'!$I$13), 'Personnel Details'!$J$13, 'Personnel Details'!$E$13)))</f>
        <v/>
      </c>
      <c r="HG219" s="59" t="str">
        <f>IF(HF$9="", "", IF(AND(NOT('Personnel Details'!$N$13=""), $B219&gt;='Personnel Details'!$N$13), IF('Personnel Details'!$P$13="","", 'Personnel Details'!$P$13), IF(AND(NOT('Personnel Details'!$I$13=""), $B219&gt;='Personnel Details'!$I$13), IF('Personnel Details'!$K$13="", "", 'Personnel Details'!$K$13), IF('Personnel Details'!$F$13="", "", 'Personnel Details'!$F$13))))</f>
        <v/>
      </c>
      <c r="HH219" s="79" t="str">
        <f>IF(HF$9="", "", IF(AND(NOT('Personnel Details'!$N$13=""), $B219&gt;='Personnel Details'!$N$13), 'Personnel Details'!$Q$13, IF(AND(NOT('Personnel Details'!$I$13=""), $B219&gt;='Personnel Details'!$I$13), 'Personnel Details'!$L$13, 'Personnel Details'!$G$13)))</f>
        <v/>
      </c>
      <c r="HI219" s="59" t="str">
        <f t="shared" si="557"/>
        <v/>
      </c>
      <c r="HJ219" s="53"/>
      <c r="HL219" s="78" t="str">
        <f>IF(HL$9="", "", IF(AND(NOT('Personnel Details'!$N$14=""), $B219&gt;='Personnel Details'!$N$14), 'Personnel Details'!$O$14, IF(AND(NOT('Personnel Details'!$I$14=""), $B219&gt;='Personnel Details'!$I$14), 'Personnel Details'!$J$14, 'Personnel Details'!$E$14)))</f>
        <v/>
      </c>
      <c r="HM219" s="59" t="str">
        <f>IF(HL$9="", "", IF(AND(NOT('Personnel Details'!$N$14=""), $B219&gt;='Personnel Details'!$N$14), IF('Personnel Details'!$P$14="","", 'Personnel Details'!$P$14), IF(AND(NOT('Personnel Details'!$I$14=""), $B219&gt;='Personnel Details'!$I$14), IF('Personnel Details'!$K$14="", "", 'Personnel Details'!$K$14), IF('Personnel Details'!$F$14="", "", 'Personnel Details'!$F$14))))</f>
        <v/>
      </c>
      <c r="HN219" s="79" t="str">
        <f>IF(HL$9="", "", IF(AND(NOT('Personnel Details'!$N$14=""), $B219&gt;='Personnel Details'!$N$14), 'Personnel Details'!$Q$14, IF(AND(NOT('Personnel Details'!$I$14=""), $B219&gt;='Personnel Details'!$I$14), 'Personnel Details'!$L$14, 'Personnel Details'!$G$14)))</f>
        <v/>
      </c>
      <c r="HO219" s="59" t="str">
        <f t="shared" si="558"/>
        <v/>
      </c>
      <c r="HP219" s="53"/>
      <c r="HR219" s="78" t="str">
        <f>IF(HR$9="", "", IF(AND(NOT('Personnel Details'!$N$15=""), $B219&gt;='Personnel Details'!$N$15), 'Personnel Details'!$O$15, IF(AND(NOT('Personnel Details'!$I$15=""), $B219&gt;='Personnel Details'!$I$15), 'Personnel Details'!$J$15, 'Personnel Details'!$E$15)))</f>
        <v/>
      </c>
      <c r="HS219" s="59" t="str">
        <f>IF(HR$9="", "", IF(AND(NOT('Personnel Details'!$N$15=""), $B219&gt;='Personnel Details'!$N$15), IF('Personnel Details'!$P$15="","", 'Personnel Details'!$P$15), IF(AND(NOT('Personnel Details'!$I$15=""), $B219&gt;='Personnel Details'!$I$15), IF('Personnel Details'!$K$15="", "", 'Personnel Details'!$K$15), IF('Personnel Details'!$F$15="", "", 'Personnel Details'!$F$15))))</f>
        <v/>
      </c>
      <c r="HT219" s="79" t="str">
        <f>IF(HR$9="", "", IF(AND(NOT('Personnel Details'!$N$15=""), $B219&gt;='Personnel Details'!$N$15), 'Personnel Details'!$Q$15, IF(AND(NOT('Personnel Details'!$I$15=""), $B219&gt;='Personnel Details'!$I$15), 'Personnel Details'!$L$15, 'Personnel Details'!$G$15)))</f>
        <v/>
      </c>
      <c r="HU219" s="59" t="str">
        <f t="shared" si="559"/>
        <v/>
      </c>
      <c r="HV219" s="53"/>
      <c r="HX219" s="78" t="str">
        <f>IF(HX$9="", "", IF(AND(NOT('Personnel Details'!$N$16=""), $B219&gt;='Personnel Details'!$N$16), 'Personnel Details'!$O$16, IF(AND(NOT('Personnel Details'!$I$16=""), $B219&gt;='Personnel Details'!$I$16), 'Personnel Details'!$J$16, 'Personnel Details'!$E$16)))</f>
        <v/>
      </c>
      <c r="HY219" s="59" t="str">
        <f>IF(HX$9="", "", IF(AND(NOT('Personnel Details'!$N$16=""), $B219&gt;='Personnel Details'!$N$16), IF('Personnel Details'!$P$16="","", 'Personnel Details'!$P$16), IF(AND(NOT('Personnel Details'!$I$16=""), $B219&gt;='Personnel Details'!$I$16), IF('Personnel Details'!$K$16="", "", 'Personnel Details'!$K$16), IF('Personnel Details'!$F$16="", "", 'Personnel Details'!$F$16))))</f>
        <v/>
      </c>
      <c r="HZ219" s="79" t="str">
        <f>IF(HX$9="", "", IF(AND(NOT('Personnel Details'!$N$16=""), $B219&gt;='Personnel Details'!$N$16), 'Personnel Details'!$Q$16, IF(AND(NOT('Personnel Details'!$I$16=""), $B219&gt;='Personnel Details'!$I$16), 'Personnel Details'!$L$16, 'Personnel Details'!$G$16)))</f>
        <v/>
      </c>
      <c r="IA219" s="59" t="str">
        <f t="shared" si="560"/>
        <v/>
      </c>
      <c r="IB219" s="53"/>
      <c r="ID219" s="78" t="str">
        <f>IF(ID$9="", "", IF(AND(NOT('Personnel Details'!$N$17=""), $B219&gt;='Personnel Details'!$N$17), 'Personnel Details'!$O$17, IF(AND(NOT('Personnel Details'!$I$17=""), $B219&gt;='Personnel Details'!$I$17), 'Personnel Details'!$J$17, 'Personnel Details'!$E$17)))</f>
        <v/>
      </c>
      <c r="IE219" s="59" t="str">
        <f>IF(ID$9="", "", IF(AND(NOT('Personnel Details'!$N$17=""), $B219&gt;='Personnel Details'!$N$17), IF('Personnel Details'!$P$17="","", 'Personnel Details'!$P$17), IF(AND(NOT('Personnel Details'!$I$17=""), $B219&gt;='Personnel Details'!$I$17), IF('Personnel Details'!$K$17="", "", 'Personnel Details'!$K$17), IF('Personnel Details'!$F$17="", "", 'Personnel Details'!$F$17))))</f>
        <v/>
      </c>
      <c r="IF219" s="79" t="str">
        <f>IF(ID$9="", "", IF(AND(NOT('Personnel Details'!$N$17=""), $B219&gt;='Personnel Details'!$N$17), 'Personnel Details'!$Q$17, IF(AND(NOT('Personnel Details'!$I$17=""), $B219&gt;='Personnel Details'!$I$17), 'Personnel Details'!$L$17, 'Personnel Details'!$G$17)))</f>
        <v/>
      </c>
      <c r="IG219" s="59" t="str">
        <f t="shared" si="561"/>
        <v/>
      </c>
      <c r="IH219" s="53"/>
      <c r="IJ219" s="78" t="str">
        <f>IF(IJ$9="", "", IF(AND(NOT('Personnel Details'!$N$18=""), $B219&gt;='Personnel Details'!$N$18), 'Personnel Details'!$O$18, IF(AND(NOT('Personnel Details'!$I$18=""), $B219&gt;='Personnel Details'!$I$18), 'Personnel Details'!$J$18, 'Personnel Details'!$E$18)))</f>
        <v/>
      </c>
      <c r="IK219" s="59" t="str">
        <f>IF(IJ$9="", "", IF(AND(NOT('Personnel Details'!$N$18=""), $B219&gt;='Personnel Details'!$N$18), IF('Personnel Details'!$P$18="","", 'Personnel Details'!$P$18), IF(AND(NOT('Personnel Details'!$I$18=""), $B219&gt;='Personnel Details'!$I$18), IF('Personnel Details'!$K$18="", "", 'Personnel Details'!$K$18), IF('Personnel Details'!$F$18="", "", 'Personnel Details'!$F$18))))</f>
        <v/>
      </c>
      <c r="IL219" s="79" t="str">
        <f>IF(IJ$9="", "", IF(AND(NOT('Personnel Details'!$N$18=""), $B219&gt;='Personnel Details'!$N$18), 'Personnel Details'!$Q$18, IF(AND(NOT('Personnel Details'!$I$18=""), $B219&gt;='Personnel Details'!$I$18), 'Personnel Details'!$L$18, 'Personnel Details'!$G$18)))</f>
        <v/>
      </c>
      <c r="IM219" s="59" t="str">
        <f t="shared" si="562"/>
        <v/>
      </c>
      <c r="IN219" s="53"/>
      <c r="IP219" s="78" t="str">
        <f>IF(IP$9="", "", IF(AND(NOT('Personnel Details'!$N$19=""), $B219&gt;='Personnel Details'!$N$19), 'Personnel Details'!$O$19, IF(AND(NOT('Personnel Details'!$I$19=""), $B219&gt;='Personnel Details'!$I$19), 'Personnel Details'!$J$19, 'Personnel Details'!$E$19)))</f>
        <v/>
      </c>
      <c r="IQ219" s="59" t="str">
        <f>IF(IP$9="", "", IF(AND(NOT('Personnel Details'!$N$19=""), $B219&gt;='Personnel Details'!$N$19), IF('Personnel Details'!$P$19="","", 'Personnel Details'!$P$19), IF(AND(NOT('Personnel Details'!$I$19=""), $B219&gt;='Personnel Details'!$I$19), IF('Personnel Details'!$K$19="", "", 'Personnel Details'!$K$19), IF('Personnel Details'!$F$19="", "", 'Personnel Details'!$F$19))))</f>
        <v/>
      </c>
      <c r="IR219" s="79" t="str">
        <f>IF(IP$9="", "", IF(AND(NOT('Personnel Details'!$N$19=""), $B219&gt;='Personnel Details'!$N$19), 'Personnel Details'!$Q$19, IF(AND(NOT('Personnel Details'!$I$19=""), $B219&gt;='Personnel Details'!$I$19), 'Personnel Details'!$L$19, 'Personnel Details'!$G$19)))</f>
        <v/>
      </c>
      <c r="IS219" s="59" t="str">
        <f t="shared" si="563"/>
        <v/>
      </c>
      <c r="IT219" s="53"/>
      <c r="IV219" s="78" t="str">
        <f>IF(IV$9="", "", IF(AND(NOT('Personnel Details'!$N$20=""), $B219&gt;='Personnel Details'!$N$20), 'Personnel Details'!$O$20, IF(AND(NOT('Personnel Details'!$I$20=""), $B219&gt;='Personnel Details'!$I$20), 'Personnel Details'!$J$20, 'Personnel Details'!$E$20)))</f>
        <v/>
      </c>
      <c r="IW219" s="59" t="str">
        <f>IF(IV$9="", "", IF(AND(NOT('Personnel Details'!$N$20=""), $B219&gt;='Personnel Details'!$N$20), IF('Personnel Details'!$P$20="","", 'Personnel Details'!$P$20), IF(AND(NOT('Personnel Details'!$I$20=""), $B219&gt;='Personnel Details'!$I$20), IF('Personnel Details'!$K$20="", "", 'Personnel Details'!$K$20), IF('Personnel Details'!$F$20="", "", 'Personnel Details'!$F$20))))</f>
        <v/>
      </c>
      <c r="IX219" s="79" t="str">
        <f>IF(IV$9="", "", IF(AND(NOT('Personnel Details'!$N$20=""), $B219&gt;='Personnel Details'!$N$20), 'Personnel Details'!$Q$20, IF(AND(NOT('Personnel Details'!$I$20=""), $B219&gt;='Personnel Details'!$I$20), 'Personnel Details'!$L$20, 'Personnel Details'!$G$20)))</f>
        <v/>
      </c>
      <c r="IY219" s="59" t="str">
        <f t="shared" si="564"/>
        <v/>
      </c>
      <c r="IZ219" s="53"/>
      <c r="JB219" s="78" t="str">
        <f>IF(JB$9="", "", IF(AND(NOT('Personnel Details'!$N$21=""), $B219&gt;='Personnel Details'!$N$21), 'Personnel Details'!$O$21, IF(AND(NOT('Personnel Details'!$I$21=""), $B219&gt;='Personnel Details'!$I$21), 'Personnel Details'!$J$21, 'Personnel Details'!$E$21)))</f>
        <v/>
      </c>
      <c r="JC219" s="59" t="str">
        <f>IF(JB$9="", "", IF(AND(NOT('Personnel Details'!$N$21=""), $B219&gt;='Personnel Details'!$N$21), IF('Personnel Details'!$P$21="","", 'Personnel Details'!$P$21), IF(AND(NOT('Personnel Details'!$I$21=""), $B219&gt;='Personnel Details'!$I$21), IF('Personnel Details'!$K$21="", "", 'Personnel Details'!$K$21), IF('Personnel Details'!$F$21="", "", 'Personnel Details'!$F$21))))</f>
        <v/>
      </c>
      <c r="JD219" s="79" t="str">
        <f>IF(JB$9="", "", IF(AND(NOT('Personnel Details'!$N$21=""), $B219&gt;='Personnel Details'!$N$21), 'Personnel Details'!$Q$21, IF(AND(NOT('Personnel Details'!$I$21=""), $B219&gt;='Personnel Details'!$I$21), 'Personnel Details'!$L$21, 'Personnel Details'!$G$21)))</f>
        <v/>
      </c>
      <c r="JE219" s="59" t="str">
        <f t="shared" si="565"/>
        <v/>
      </c>
      <c r="JF219" s="53"/>
      <c r="JH219" s="78" t="str">
        <f>IF(JH$9="", "", IF(AND(NOT('Personnel Details'!$N$22=""), $B219&gt;='Personnel Details'!$N$22), 'Personnel Details'!$O$22, IF(AND(NOT('Personnel Details'!$I$22=""), $B219&gt;='Personnel Details'!$I$22), 'Personnel Details'!$J$22, 'Personnel Details'!$E$22)))</f>
        <v/>
      </c>
      <c r="JI219" s="59" t="str">
        <f>IF(JH$9="", "", IF(AND(NOT('Personnel Details'!$N$22=""), $B219&gt;='Personnel Details'!$N$22), IF('Personnel Details'!$P$22="","", 'Personnel Details'!$P$22), IF(AND(NOT('Personnel Details'!$I$22=""), $B219&gt;='Personnel Details'!$I$22), IF('Personnel Details'!$K$22="", "", 'Personnel Details'!$K$22), IF('Personnel Details'!$F$22="", "", 'Personnel Details'!$F$22))))</f>
        <v/>
      </c>
      <c r="JJ219" s="79" t="str">
        <f>IF(JH$9="", "", IF(AND(NOT('Personnel Details'!$N$22=""), $B219&gt;='Personnel Details'!$N$22), 'Personnel Details'!$Q$22, IF(AND(NOT('Personnel Details'!$I$22=""), $B219&gt;='Personnel Details'!$I$22), 'Personnel Details'!$L$22, 'Personnel Details'!$G$22)))</f>
        <v/>
      </c>
      <c r="JK219" s="59" t="str">
        <f t="shared" si="566"/>
        <v/>
      </c>
      <c r="JL219" s="53"/>
      <c r="JN219" s="78" t="str">
        <f>IF(JN$9="", "", IF(AND(NOT('Personnel Details'!$N$23=""), $B219&gt;='Personnel Details'!$N$23), 'Personnel Details'!$O$23, IF(AND(NOT('Personnel Details'!$I$23=""), $B219&gt;='Personnel Details'!$I$23), 'Personnel Details'!$J$23, 'Personnel Details'!$E$23)))</f>
        <v/>
      </c>
      <c r="JO219" s="59" t="str">
        <f>IF(JN$9="", "", IF(AND(NOT('Personnel Details'!$N$23=""), $B219&gt;='Personnel Details'!$N$23), IF('Personnel Details'!$P$23="","", 'Personnel Details'!$P$23), IF(AND(NOT('Personnel Details'!$I$23=""), $B219&gt;='Personnel Details'!$I$23), IF('Personnel Details'!$K$23="", "", 'Personnel Details'!$K$23), IF('Personnel Details'!$F$23="", "", 'Personnel Details'!$F$23))))</f>
        <v/>
      </c>
      <c r="JP219" s="79" t="str">
        <f>IF(JN$9="", "", IF(AND(NOT('Personnel Details'!$N$23=""), $B219&gt;='Personnel Details'!$N$23), 'Personnel Details'!$Q$23, IF(AND(NOT('Personnel Details'!$I$23=""), $B219&gt;='Personnel Details'!$I$23), 'Personnel Details'!$L$23, 'Personnel Details'!$G$23)))</f>
        <v/>
      </c>
      <c r="JQ219" s="59" t="str">
        <f t="shared" si="567"/>
        <v/>
      </c>
      <c r="JR219" s="53"/>
      <c r="JT219" s="78" t="str">
        <f>IF(JT$9="", "", IF(AND(NOT('Personnel Details'!$N$24=""), $B219&gt;='Personnel Details'!$N$24), 'Personnel Details'!$O$24, IF(AND(NOT('Personnel Details'!$I$24=""), $B219&gt;='Personnel Details'!$I$24), 'Personnel Details'!$J$24, 'Personnel Details'!$E$24)))</f>
        <v/>
      </c>
      <c r="JU219" s="59" t="str">
        <f>IF(JT$9="", "", IF(AND(NOT('Personnel Details'!$N$24=""), $B219&gt;='Personnel Details'!$N$24), IF('Personnel Details'!$P$24="","", 'Personnel Details'!$P$24), IF(AND(NOT('Personnel Details'!$I$24=""), $B219&gt;='Personnel Details'!$I$24), IF('Personnel Details'!$K$24="", "", 'Personnel Details'!$K$24), IF('Personnel Details'!$F$24="", "", 'Personnel Details'!$F$24))))</f>
        <v/>
      </c>
      <c r="JV219" s="79" t="str">
        <f>IF(JT$9="", "", IF(AND(NOT('Personnel Details'!$N$24=""), $B219&gt;='Personnel Details'!$N$24), 'Personnel Details'!$Q$24, IF(AND(NOT('Personnel Details'!$I$24=""), $B219&gt;='Personnel Details'!$I$24), 'Personnel Details'!$L$24, 'Personnel Details'!$G$24)))</f>
        <v/>
      </c>
      <c r="JW219" s="59" t="str">
        <f t="shared" si="568"/>
        <v/>
      </c>
      <c r="JX219" s="53"/>
      <c r="JZ219" s="78" t="str">
        <f>IF(JZ$9="", "", IF(AND(NOT('Personnel Details'!$N$25=""), $B219&gt;='Personnel Details'!$N$25), 'Personnel Details'!$O$25, IF(AND(NOT('Personnel Details'!$I$25=""), $B219&gt;='Personnel Details'!$I$25), 'Personnel Details'!$J$25, 'Personnel Details'!$E$25)))</f>
        <v/>
      </c>
      <c r="KA219" s="59" t="str">
        <f>IF(JZ$9="", "", IF(AND(NOT('Personnel Details'!$N$25=""), $B219&gt;='Personnel Details'!$N$25), IF('Personnel Details'!$P$25="","", 'Personnel Details'!$P$25), IF(AND(NOT('Personnel Details'!$I$25=""), $B219&gt;='Personnel Details'!$I$25), IF('Personnel Details'!$K$25="", "", 'Personnel Details'!$K$25), IF('Personnel Details'!$F$25="", "", 'Personnel Details'!$F$25))))</f>
        <v/>
      </c>
      <c r="KB219" s="79" t="str">
        <f>IF(JZ$9="", "", IF(AND(NOT('Personnel Details'!$N$25=""), $B219&gt;='Personnel Details'!$N$25), 'Personnel Details'!$Q$25, IF(AND(NOT('Personnel Details'!$I$25=""), $B219&gt;='Personnel Details'!$I$25), 'Personnel Details'!$L$25, 'Personnel Details'!$G$25)))</f>
        <v/>
      </c>
      <c r="KC219" s="59" t="str">
        <f t="shared" si="569"/>
        <v/>
      </c>
      <c r="KD219" s="53"/>
      <c r="KF219" s="78" t="str">
        <f>IF(KF$9="", "", IF(AND(NOT('Personnel Details'!$N$26=""), $B219&gt;='Personnel Details'!$N$26), 'Personnel Details'!$O$26, IF(AND(NOT('Personnel Details'!$I$26=""), $B219&gt;='Personnel Details'!$I$26), 'Personnel Details'!$J$26, 'Personnel Details'!$E$26)))</f>
        <v/>
      </c>
      <c r="KG219" s="59" t="str">
        <f>IF(KF$9="", "", IF(AND(NOT('Personnel Details'!$N$26=""), $B219&gt;='Personnel Details'!$N$26), IF('Personnel Details'!$P$26="","", 'Personnel Details'!$P$26), IF(AND(NOT('Personnel Details'!$I$26=""), $B219&gt;='Personnel Details'!$I$26), IF('Personnel Details'!$K$26="", "", 'Personnel Details'!$K$26), IF('Personnel Details'!$F$26="", "", 'Personnel Details'!$F$26))))</f>
        <v/>
      </c>
      <c r="KH219" s="79" t="str">
        <f>IF(KF$9="", "", IF(AND(NOT('Personnel Details'!$N$26=""), $B219&gt;='Personnel Details'!$N$26), 'Personnel Details'!$Q$26, IF(AND(NOT('Personnel Details'!$I$26=""), $B219&gt;='Personnel Details'!$I$26), 'Personnel Details'!$L$26, 'Personnel Details'!$G$26)))</f>
        <v/>
      </c>
      <c r="KI219" s="59" t="str">
        <f t="shared" si="570"/>
        <v/>
      </c>
      <c r="KJ219" s="53"/>
      <c r="KL219" s="78" t="str">
        <f>IF(KL$9="", "", IF(AND(NOT('Personnel Details'!$N$27=""), $B219&gt;='Personnel Details'!$N$27), 'Personnel Details'!$O$27, IF(AND(NOT('Personnel Details'!$I$27=""), $B219&gt;='Personnel Details'!$I$27), 'Personnel Details'!$J$27, 'Personnel Details'!$E$27)))</f>
        <v/>
      </c>
      <c r="KM219" s="59" t="str">
        <f>IF(KL$9="", "", IF(AND(NOT('Personnel Details'!$N$27=""), $B219&gt;='Personnel Details'!$N$27), IF('Personnel Details'!$P$27="","", 'Personnel Details'!$P$27), IF(AND(NOT('Personnel Details'!$I$27=""), $B219&gt;='Personnel Details'!$I$27), IF('Personnel Details'!$K$27="", "", 'Personnel Details'!$K$27), IF('Personnel Details'!$F$27="", "", 'Personnel Details'!$F$27))))</f>
        <v/>
      </c>
      <c r="KN219" s="79" t="str">
        <f>IF(KL$9="", "", IF(AND(NOT('Personnel Details'!$N$27=""), $B219&gt;='Personnel Details'!$N$27), 'Personnel Details'!$Q$27, IF(AND(NOT('Personnel Details'!$I$27=""), $B219&gt;='Personnel Details'!$I$27), 'Personnel Details'!$L$27, 'Personnel Details'!$G$27)))</f>
        <v/>
      </c>
      <c r="KO219" s="59" t="str">
        <f t="shared" si="571"/>
        <v/>
      </c>
      <c r="KP219" s="53"/>
      <c r="KR219" s="78" t="str">
        <f>IF(KR$9="", "", IF(AND(NOT('Personnel Details'!$N$28=""), $B219&gt;='Personnel Details'!$N$28), 'Personnel Details'!$O$28, IF(AND(NOT('Personnel Details'!$I$28=""), $B219&gt;='Personnel Details'!$I$28), 'Personnel Details'!$J$28, 'Personnel Details'!$E$28)))</f>
        <v/>
      </c>
      <c r="KS219" s="59" t="str">
        <f>IF(KR$9="", "", IF(AND(NOT('Personnel Details'!$N$28=""), $B219&gt;='Personnel Details'!$N$28), IF('Personnel Details'!$P$28="","", 'Personnel Details'!$P$28), IF(AND(NOT('Personnel Details'!$I$28=""), $B219&gt;='Personnel Details'!$I$28), IF('Personnel Details'!$K$28="", "", 'Personnel Details'!$K$28), IF('Personnel Details'!$F$28="", "", 'Personnel Details'!$F$28))))</f>
        <v/>
      </c>
      <c r="KT219" s="79" t="str">
        <f>IF(KR$9="", "", IF(AND(NOT('Personnel Details'!$N$28=""), $B219&gt;='Personnel Details'!$N$28), 'Personnel Details'!$Q$28, IF(AND(NOT('Personnel Details'!$I$28=""), $B219&gt;='Personnel Details'!$I$28), 'Personnel Details'!$L$28, 'Personnel Details'!$G$28)))</f>
        <v/>
      </c>
      <c r="KU219" s="59" t="str">
        <f t="shared" si="572"/>
        <v/>
      </c>
      <c r="KV219" s="53"/>
      <c r="KX219" s="78" t="str">
        <f>IF(KX$9="", "", IF(AND(NOT('Personnel Details'!$N$29=""), $B219&gt;='Personnel Details'!$N$29), 'Personnel Details'!$O$29, IF(AND(NOT('Personnel Details'!$I$29=""), $B219&gt;='Personnel Details'!$I$29), 'Personnel Details'!$J$29, 'Personnel Details'!$E$29)))</f>
        <v/>
      </c>
      <c r="KY219" s="59" t="str">
        <f>IF(KX$9="", "", IF(AND(NOT('Personnel Details'!$N$29=""), $B219&gt;='Personnel Details'!$N$29), IF('Personnel Details'!$P$29="","", 'Personnel Details'!$P$29), IF(AND(NOT('Personnel Details'!$I$29=""), $B219&gt;='Personnel Details'!$I$29), IF('Personnel Details'!$K$29="", "", 'Personnel Details'!$K$29), IF('Personnel Details'!$F$29="", "", 'Personnel Details'!$F$29))))</f>
        <v/>
      </c>
      <c r="KZ219" s="79" t="str">
        <f>IF(KX$9="", "", IF(AND(NOT('Personnel Details'!$N$29=""), $B219&gt;='Personnel Details'!$N$29), 'Personnel Details'!$Q$29, IF(AND(NOT('Personnel Details'!$I$29=""), $B219&gt;='Personnel Details'!$I$29), 'Personnel Details'!$L$29, 'Personnel Details'!$G$29)))</f>
        <v/>
      </c>
      <c r="LA219" s="59" t="str">
        <f t="shared" si="573"/>
        <v/>
      </c>
      <c r="LB219" s="53"/>
      <c r="LD219" s="78" t="str">
        <f>IF(LD$9="", "", IF(AND(NOT('Personnel Details'!$N$30=""), $B219&gt;='Personnel Details'!$N$30), 'Personnel Details'!$O$30, IF(AND(NOT('Personnel Details'!$I$30=""), $B219&gt;='Personnel Details'!$I$30), 'Personnel Details'!$J$30, 'Personnel Details'!$E$30)))</f>
        <v/>
      </c>
      <c r="LE219" s="59" t="str">
        <f>IF(LD$9="", "", IF(AND(NOT('Personnel Details'!$N$30=""), $B219&gt;='Personnel Details'!$N$30), IF('Personnel Details'!$P$30="","", 'Personnel Details'!$P$30), IF(AND(NOT('Personnel Details'!$I$30=""), $B219&gt;='Personnel Details'!$I$30), IF('Personnel Details'!$K$30="", "", 'Personnel Details'!$K$30), IF('Personnel Details'!$F$30="", "", 'Personnel Details'!$F$30))))</f>
        <v/>
      </c>
      <c r="LF219" s="79" t="str">
        <f>IF(LD$9="", "", IF(AND(NOT('Personnel Details'!$N$30=""), $B219&gt;='Personnel Details'!$N$30), 'Personnel Details'!$Q$30, IF(AND(NOT('Personnel Details'!$I$30=""), $B219&gt;='Personnel Details'!$I$30), 'Personnel Details'!$L$30, 'Personnel Details'!$G$30)))</f>
        <v/>
      </c>
      <c r="LG219" s="59" t="str">
        <f t="shared" si="574"/>
        <v/>
      </c>
      <c r="LH219" s="53"/>
      <c r="LJ219" s="78" t="str">
        <f>IF(LJ$9="", "", IF(AND(NOT('Personnel Details'!$N$31=""), $B219&gt;='Personnel Details'!$N$31), 'Personnel Details'!$O$31, IF(AND(NOT('Personnel Details'!$I$31=""), $B219&gt;='Personnel Details'!$I$31), 'Personnel Details'!$J$31, 'Personnel Details'!$E$31)))</f>
        <v/>
      </c>
      <c r="LK219" s="59" t="str">
        <f>IF(LJ$9="", "", IF(AND(NOT('Personnel Details'!$N$31=""), $B219&gt;='Personnel Details'!$N$31), IF('Personnel Details'!$P$31="","", 'Personnel Details'!$P$31), IF(AND(NOT('Personnel Details'!$I$31=""), $B219&gt;='Personnel Details'!$I$31), IF('Personnel Details'!$K$31="", "", 'Personnel Details'!$K$31), IF('Personnel Details'!$F$31="", "", 'Personnel Details'!$F$31))))</f>
        <v/>
      </c>
      <c r="LL219" s="79" t="str">
        <f>IF(LJ$9="", "", IF(AND(NOT('Personnel Details'!$N$31=""), $B219&gt;='Personnel Details'!$N$31), 'Personnel Details'!$Q$31, IF(AND(NOT('Personnel Details'!$I$31=""), $B219&gt;='Personnel Details'!$I$31), 'Personnel Details'!$L$31, 'Personnel Details'!$G$31)))</f>
        <v/>
      </c>
      <c r="LM219" s="59" t="str">
        <f t="shared" si="575"/>
        <v/>
      </c>
      <c r="LN219" s="53"/>
      <c r="LP219" s="78" t="str">
        <f>IF(LP$9="", "", IF(AND(NOT('Personnel Details'!$N$32=""), $B219&gt;='Personnel Details'!$N$32), 'Personnel Details'!$O$32, IF(AND(NOT('Personnel Details'!$I$32=""), $B219&gt;='Personnel Details'!$I$32), 'Personnel Details'!$J$32, 'Personnel Details'!$E$32)))</f>
        <v/>
      </c>
      <c r="LQ219" s="59" t="str">
        <f>IF(LP$9="", "", IF(AND(NOT('Personnel Details'!$N$32=""), $B219&gt;='Personnel Details'!$N$32), IF('Personnel Details'!$P$32="","", 'Personnel Details'!$P$32), IF(AND(NOT('Personnel Details'!$I$32=""), $B219&gt;='Personnel Details'!$I$32), IF('Personnel Details'!$K$32="", "", 'Personnel Details'!$K$32), IF('Personnel Details'!$F$32="", "", 'Personnel Details'!$F$32))))</f>
        <v/>
      </c>
      <c r="LR219" s="79" t="str">
        <f>IF(LP$9="", "", IF(AND(NOT('Personnel Details'!$N$32=""), $B219&gt;='Personnel Details'!$N$32), 'Personnel Details'!$Q$32, IF(AND(NOT('Personnel Details'!$I$32=""), $B219&gt;='Personnel Details'!$I$32), 'Personnel Details'!$L$32, 'Personnel Details'!$G$32)))</f>
        <v/>
      </c>
      <c r="LS219" s="59" t="str">
        <f t="shared" si="576"/>
        <v/>
      </c>
      <c r="LT219" s="53"/>
      <c r="LV219" s="78" t="str">
        <f>IF(LV$9="", "", IF(AND(NOT('Personnel Details'!$N$33=""), $B219&gt;='Personnel Details'!$N$33), 'Personnel Details'!$O$33, IF(AND(NOT('Personnel Details'!$I$33=""), $B219&gt;='Personnel Details'!$I$33), 'Personnel Details'!$J$33, 'Personnel Details'!$E$33)))</f>
        <v/>
      </c>
      <c r="LW219" s="59" t="str">
        <f>IF(LV$9="", "", IF(AND(NOT('Personnel Details'!$N$33=""), $B219&gt;='Personnel Details'!$N$33), IF('Personnel Details'!$P$33="","", 'Personnel Details'!$P$33), IF(AND(NOT('Personnel Details'!$I$33=""), $B219&gt;='Personnel Details'!$I$33), IF('Personnel Details'!$K$33="", "", 'Personnel Details'!$K$33), IF('Personnel Details'!$F$33="", "", 'Personnel Details'!$F$33))))</f>
        <v/>
      </c>
      <c r="LX219" s="79" t="str">
        <f>IF(LV$9="", "", IF(AND(NOT('Personnel Details'!$N$33=""), $B219&gt;='Personnel Details'!$N$33), 'Personnel Details'!$Q$33, IF(AND(NOT('Personnel Details'!$I$33=""), $B219&gt;='Personnel Details'!$I$33), 'Personnel Details'!$L$33, 'Personnel Details'!$G$33)))</f>
        <v/>
      </c>
      <c r="LY219" s="59" t="str">
        <f t="shared" si="577"/>
        <v/>
      </c>
      <c r="LZ219" s="53"/>
      <c r="MB219" s="78" t="str">
        <f>IF(MB$9="", "", IF(AND(NOT('Personnel Details'!$N$34=""), $B219&gt;='Personnel Details'!$N$34), 'Personnel Details'!$O$34, IF(AND(NOT('Personnel Details'!$I$34=""), $B219&gt;='Personnel Details'!$I$34), 'Personnel Details'!$J$34, 'Personnel Details'!$E$34)))</f>
        <v/>
      </c>
      <c r="MC219" s="59" t="str">
        <f>IF(MB$9="", "", IF(AND(NOT('Personnel Details'!$N$34=""), $B219&gt;='Personnel Details'!$N$34), IF('Personnel Details'!$P$34="","", 'Personnel Details'!$P$34), IF(AND(NOT('Personnel Details'!$I$34=""), $B219&gt;='Personnel Details'!$I$34), IF('Personnel Details'!$K$34="", "", 'Personnel Details'!$K$34), IF('Personnel Details'!$F$34="", "", 'Personnel Details'!$F$34))))</f>
        <v/>
      </c>
      <c r="MD219" s="79" t="str">
        <f>IF(MB$9="", "", IF(AND(NOT('Personnel Details'!$N$34=""), $B219&gt;='Personnel Details'!$N$34), 'Personnel Details'!$Q$34, IF(AND(NOT('Personnel Details'!$I$34=""), $B219&gt;='Personnel Details'!$I$34), 'Personnel Details'!$L$34, 'Personnel Details'!$G$34)))</f>
        <v/>
      </c>
      <c r="ME219" s="59" t="str">
        <f t="shared" si="578"/>
        <v/>
      </c>
      <c r="MF219" s="53"/>
      <c r="MH219" s="78" t="str">
        <f>IF(MH$9="", "", IF(AND(NOT('Personnel Details'!$N$35=""), $B219&gt;='Personnel Details'!$N$35), 'Personnel Details'!$O$35, IF(AND(NOT('Personnel Details'!$I$35=""), $B219&gt;='Personnel Details'!$I$35), 'Personnel Details'!$J$35, 'Personnel Details'!$E$35)))</f>
        <v/>
      </c>
      <c r="MI219" s="59" t="str">
        <f>IF(MH$9="", "", IF(AND(NOT('Personnel Details'!$N$35=""), $B219&gt;='Personnel Details'!$N$35), IF('Personnel Details'!$P$35="","", 'Personnel Details'!$P$35), IF(AND(NOT('Personnel Details'!$I$35=""), $B219&gt;='Personnel Details'!$I$35), IF('Personnel Details'!$K$35="", "", 'Personnel Details'!$K$35), IF('Personnel Details'!$F$35="", "", 'Personnel Details'!$F$35))))</f>
        <v/>
      </c>
      <c r="MJ219" s="79" t="str">
        <f>IF(MH$9="", "", IF(AND(NOT('Personnel Details'!$N$35=""), $B219&gt;='Personnel Details'!$N$35), 'Personnel Details'!$Q$35, IF(AND(NOT('Personnel Details'!$I$35=""), $B219&gt;='Personnel Details'!$I$35), 'Personnel Details'!$L$35, 'Personnel Details'!$G$35)))</f>
        <v/>
      </c>
      <c r="MK219" s="59" t="str">
        <f t="shared" si="579"/>
        <v/>
      </c>
      <c r="ML219" s="53"/>
      <c r="MN219" s="78" t="str">
        <f>IF(MN$9="", "", IF(AND(NOT('Personnel Details'!$N$36=""), $B219&gt;='Personnel Details'!$N$36), 'Personnel Details'!$O$36, IF(AND(NOT('Personnel Details'!$I$36=""), $B219&gt;='Personnel Details'!$I$36), 'Personnel Details'!$J$36, 'Personnel Details'!$E$36)))</f>
        <v/>
      </c>
      <c r="MO219" s="59" t="str">
        <f>IF(MN$9="", "", IF(AND(NOT('Personnel Details'!$N$36=""), $B219&gt;='Personnel Details'!$N$36), IF('Personnel Details'!$P$36="","", 'Personnel Details'!$P$36), IF(AND(NOT('Personnel Details'!$I$36=""), $B219&gt;='Personnel Details'!$I$36), IF('Personnel Details'!$K$36="", "", 'Personnel Details'!$K$36), IF('Personnel Details'!$F$36="", "", 'Personnel Details'!$F$36))))</f>
        <v/>
      </c>
      <c r="MP219" s="79" t="str">
        <f>IF(MN$9="", "", IF(AND(NOT('Personnel Details'!$N$36=""), $B219&gt;='Personnel Details'!$N$36), 'Personnel Details'!$Q$36, IF(AND(NOT('Personnel Details'!$I$36=""), $B219&gt;='Personnel Details'!$I$36), 'Personnel Details'!$L$36, 'Personnel Details'!$G$36)))</f>
        <v/>
      </c>
      <c r="MQ219" s="59" t="str">
        <f t="shared" si="580"/>
        <v/>
      </c>
      <c r="MR219" s="53"/>
      <c r="MT219" s="78" t="str">
        <f>IF(MT$9="", "", IF(AND(NOT('Personnel Details'!$N$37=""), $B219&gt;='Personnel Details'!$N$37), 'Personnel Details'!$O$37, IF(AND(NOT('Personnel Details'!$I$37=""), $B219&gt;='Personnel Details'!$I$37), 'Personnel Details'!$J$37, 'Personnel Details'!$E$37)))</f>
        <v/>
      </c>
      <c r="MU219" s="59" t="str">
        <f>IF(MT$9="", "", IF(AND(NOT('Personnel Details'!$N$37=""), $B219&gt;='Personnel Details'!$N$37), IF('Personnel Details'!$P$37="","", 'Personnel Details'!$P$37), IF(AND(NOT('Personnel Details'!$I$37=""), $B219&gt;='Personnel Details'!$I$37), IF('Personnel Details'!$K$37="", "", 'Personnel Details'!$K$37), IF('Personnel Details'!$F$37="", "", 'Personnel Details'!$F$37))))</f>
        <v/>
      </c>
      <c r="MV219" s="79" t="str">
        <f>IF(MT$9="", "", IF(AND(NOT('Personnel Details'!$N$37=""), $B219&gt;='Personnel Details'!$N$37), 'Personnel Details'!$Q$37, IF(AND(NOT('Personnel Details'!$I$37=""), $B219&gt;='Personnel Details'!$I$37), 'Personnel Details'!$L$37, 'Personnel Details'!$G$37)))</f>
        <v/>
      </c>
      <c r="MW219" s="59" t="str">
        <f t="shared" si="581"/>
        <v/>
      </c>
      <c r="MX219" s="53"/>
      <c r="MZ219" s="78" t="str">
        <f>IF(MZ$9="", "", IF(AND(NOT('Personnel Details'!$N$38=""), $B219&gt;='Personnel Details'!$N$38), 'Personnel Details'!$O$38, IF(AND(NOT('Personnel Details'!$I$38=""), $B219&gt;='Personnel Details'!$I$38), 'Personnel Details'!$J$38, 'Personnel Details'!$E$38)))</f>
        <v/>
      </c>
      <c r="NA219" s="59" t="str">
        <f>IF(MZ$9="", "", IF(AND(NOT('Personnel Details'!$N$38=""), $B219&gt;='Personnel Details'!$N$38), IF('Personnel Details'!$P$38="","", 'Personnel Details'!$P$38), IF(AND(NOT('Personnel Details'!$I$38=""), $B219&gt;='Personnel Details'!$I$38), IF('Personnel Details'!$K$38="", "", 'Personnel Details'!$K$38), IF('Personnel Details'!$F$38="", "", 'Personnel Details'!$F$38))))</f>
        <v/>
      </c>
      <c r="NB219" s="79" t="str">
        <f>IF(MZ$9="", "", IF(AND(NOT('Personnel Details'!$N$38=""), $B219&gt;='Personnel Details'!$N$38), 'Personnel Details'!$Q$38, IF(AND(NOT('Personnel Details'!$I$38=""), $B219&gt;='Personnel Details'!$I$38), 'Personnel Details'!$L$38, 'Personnel Details'!$G$38)))</f>
        <v/>
      </c>
      <c r="NC219" s="59" t="str">
        <f t="shared" si="582"/>
        <v/>
      </c>
      <c r="ND219" s="53"/>
      <c r="NF219" s="78" t="str">
        <f>IF(NF$9="", "", IF(AND(NOT('Personnel Details'!$N$39=""), $B219&gt;='Personnel Details'!$N$39), 'Personnel Details'!$O$39, IF(AND(NOT('Personnel Details'!$I$39=""), $B219&gt;='Personnel Details'!$I$39), 'Personnel Details'!$J$39, 'Personnel Details'!$E$39)))</f>
        <v/>
      </c>
      <c r="NG219" s="59" t="str">
        <f>IF(NF$9="", "", IF(AND(NOT('Personnel Details'!$N$39=""), $B219&gt;='Personnel Details'!$N$39), IF('Personnel Details'!$P$39="","", 'Personnel Details'!$P$39), IF(AND(NOT('Personnel Details'!$I$39=""), $B219&gt;='Personnel Details'!$I$39), IF('Personnel Details'!$K$39="", "", 'Personnel Details'!$K$39), IF('Personnel Details'!$F$39="", "", 'Personnel Details'!$F$39))))</f>
        <v/>
      </c>
      <c r="NH219" s="79" t="str">
        <f>IF(NF$9="", "", IF(AND(NOT('Personnel Details'!$N$39=""), $B219&gt;='Personnel Details'!$N$39), 'Personnel Details'!$Q$39, IF(AND(NOT('Personnel Details'!$I$39=""), $B219&gt;='Personnel Details'!$I$39), 'Personnel Details'!$L$39, 'Personnel Details'!$G$39)))</f>
        <v/>
      </c>
      <c r="NI219" s="59" t="str">
        <f t="shared" si="583"/>
        <v/>
      </c>
      <c r="NJ219" s="53"/>
      <c r="NL219" s="78" t="str">
        <f>IF(NL$9="", "", IF(AND(NOT('Personnel Details'!$N$40=""), $B219&gt;='Personnel Details'!$N$40), 'Personnel Details'!$O$40, IF(AND(NOT('Personnel Details'!$I$40=""), $B219&gt;='Personnel Details'!$I$40), 'Personnel Details'!$J$40, 'Personnel Details'!$E$40)))</f>
        <v/>
      </c>
      <c r="NM219" s="59" t="str">
        <f>IF(NL$9="", "", IF(AND(NOT('Personnel Details'!$N$40=""), $B219&gt;='Personnel Details'!$N$40), IF('Personnel Details'!$P$40="","", 'Personnel Details'!$P$40), IF(AND(NOT('Personnel Details'!$I$40=""), $B219&gt;='Personnel Details'!$I$40), IF('Personnel Details'!$K$40="", "", 'Personnel Details'!$K$40), IF('Personnel Details'!$F$40="", "", 'Personnel Details'!$F$40))))</f>
        <v/>
      </c>
      <c r="NN219" s="79" t="str">
        <f>IF(NL$9="", "", IF(AND(NOT('Personnel Details'!$N$40=""), $B219&gt;='Personnel Details'!$N$40), 'Personnel Details'!$Q$40, IF(AND(NOT('Personnel Details'!$I$40=""), $B219&gt;='Personnel Details'!$I$40), 'Personnel Details'!$L$40, 'Personnel Details'!$G$40)))</f>
        <v/>
      </c>
      <c r="NO219" s="59" t="str">
        <f t="shared" si="584"/>
        <v/>
      </c>
      <c r="NP219" s="53"/>
    </row>
    <row r="220" spans="1:380" x14ac:dyDescent="0.25">
      <c r="A220" s="32"/>
      <c r="B220" s="113" t="str">
        <f>IFERROR(IF(B219+1&gt;'Personnel Details'!$U$5, "", B219+1), "")</f>
        <v/>
      </c>
      <c r="C220" s="32"/>
      <c r="D220" s="120"/>
      <c r="E220" s="13" t="str">
        <f t="shared" si="463"/>
        <v/>
      </c>
      <c r="F220" s="13" t="str">
        <f t="shared" si="494"/>
        <v/>
      </c>
      <c r="G220" s="56" t="str">
        <f t="shared" si="585"/>
        <v/>
      </c>
      <c r="H220" s="16" t="str">
        <f t="shared" si="495"/>
        <v/>
      </c>
      <c r="I220" s="32"/>
      <c r="J220" s="120"/>
      <c r="K220" s="62" t="str">
        <f t="shared" si="464"/>
        <v/>
      </c>
      <c r="L220" s="62" t="str">
        <f t="shared" si="496"/>
        <v/>
      </c>
      <c r="M220" s="65" t="str">
        <f t="shared" si="586"/>
        <v/>
      </c>
      <c r="N220" s="68" t="str">
        <f t="shared" si="497"/>
        <v/>
      </c>
      <c r="O220" s="32"/>
      <c r="P220" s="120"/>
      <c r="Q220" s="62" t="str">
        <f t="shared" si="465"/>
        <v/>
      </c>
      <c r="R220" s="62" t="str">
        <f t="shared" si="498"/>
        <v/>
      </c>
      <c r="S220" s="65" t="str">
        <f t="shared" si="587"/>
        <v/>
      </c>
      <c r="T220" s="68" t="str">
        <f t="shared" si="499"/>
        <v/>
      </c>
      <c r="U220" s="32"/>
      <c r="V220" s="120"/>
      <c r="W220" s="62" t="str">
        <f t="shared" si="466"/>
        <v/>
      </c>
      <c r="X220" s="62" t="str">
        <f t="shared" si="500"/>
        <v/>
      </c>
      <c r="Y220" s="65" t="str">
        <f t="shared" si="588"/>
        <v/>
      </c>
      <c r="Z220" s="68" t="str">
        <f t="shared" si="501"/>
        <v/>
      </c>
      <c r="AA220" s="32"/>
      <c r="AB220" s="120"/>
      <c r="AC220" s="62" t="str">
        <f t="shared" si="467"/>
        <v/>
      </c>
      <c r="AD220" s="62" t="str">
        <f t="shared" si="502"/>
        <v/>
      </c>
      <c r="AE220" s="65" t="str">
        <f t="shared" si="589"/>
        <v/>
      </c>
      <c r="AF220" s="68" t="str">
        <f t="shared" si="503"/>
        <v/>
      </c>
      <c r="AG220" s="32"/>
      <c r="AH220" s="120"/>
      <c r="AI220" s="62" t="str">
        <f t="shared" si="468"/>
        <v/>
      </c>
      <c r="AJ220" s="62" t="str">
        <f t="shared" si="504"/>
        <v/>
      </c>
      <c r="AK220" s="65" t="str">
        <f t="shared" si="590"/>
        <v/>
      </c>
      <c r="AL220" s="68" t="str">
        <f t="shared" si="505"/>
        <v/>
      </c>
      <c r="AM220" s="32"/>
      <c r="AN220" s="120"/>
      <c r="AO220" s="62" t="str">
        <f t="shared" si="469"/>
        <v/>
      </c>
      <c r="AP220" s="62" t="str">
        <f t="shared" si="506"/>
        <v/>
      </c>
      <c r="AQ220" s="65" t="str">
        <f t="shared" si="591"/>
        <v/>
      </c>
      <c r="AR220" s="68" t="str">
        <f t="shared" si="507"/>
        <v/>
      </c>
      <c r="AS220" s="32"/>
      <c r="AT220" s="120"/>
      <c r="AU220" s="62" t="str">
        <f t="shared" si="470"/>
        <v/>
      </c>
      <c r="AV220" s="62" t="str">
        <f t="shared" si="508"/>
        <v/>
      </c>
      <c r="AW220" s="65" t="str">
        <f t="shared" si="592"/>
        <v/>
      </c>
      <c r="AX220" s="68" t="str">
        <f t="shared" si="509"/>
        <v/>
      </c>
      <c r="AY220" s="32"/>
      <c r="AZ220" s="120"/>
      <c r="BA220" s="62" t="str">
        <f t="shared" si="471"/>
        <v/>
      </c>
      <c r="BB220" s="62" t="str">
        <f t="shared" si="510"/>
        <v/>
      </c>
      <c r="BC220" s="65" t="str">
        <f t="shared" si="593"/>
        <v/>
      </c>
      <c r="BD220" s="68" t="str">
        <f t="shared" si="511"/>
        <v/>
      </c>
      <c r="BE220" s="32"/>
      <c r="BF220" s="120"/>
      <c r="BG220" s="62" t="str">
        <f t="shared" si="472"/>
        <v/>
      </c>
      <c r="BH220" s="62" t="str">
        <f t="shared" si="512"/>
        <v/>
      </c>
      <c r="BI220" s="65" t="str">
        <f t="shared" si="594"/>
        <v/>
      </c>
      <c r="BJ220" s="68" t="str">
        <f t="shared" si="513"/>
        <v/>
      </c>
      <c r="BK220" s="32"/>
      <c r="BL220" s="120"/>
      <c r="BM220" s="62" t="str">
        <f t="shared" si="473"/>
        <v/>
      </c>
      <c r="BN220" s="62" t="str">
        <f t="shared" si="514"/>
        <v/>
      </c>
      <c r="BO220" s="65" t="str">
        <f t="shared" si="595"/>
        <v/>
      </c>
      <c r="BP220" s="68" t="str">
        <f t="shared" si="515"/>
        <v/>
      </c>
      <c r="BQ220" s="32"/>
      <c r="BR220" s="120"/>
      <c r="BS220" s="62" t="str">
        <f t="shared" si="474"/>
        <v/>
      </c>
      <c r="BT220" s="62" t="str">
        <f t="shared" si="516"/>
        <v/>
      </c>
      <c r="BU220" s="65" t="str">
        <f t="shared" si="596"/>
        <v/>
      </c>
      <c r="BV220" s="68" t="str">
        <f t="shared" si="517"/>
        <v/>
      </c>
      <c r="BW220" s="32"/>
      <c r="BX220" s="120"/>
      <c r="BY220" s="62" t="str">
        <f t="shared" si="475"/>
        <v/>
      </c>
      <c r="BZ220" s="62" t="str">
        <f t="shared" si="518"/>
        <v/>
      </c>
      <c r="CA220" s="65" t="str">
        <f t="shared" si="597"/>
        <v/>
      </c>
      <c r="CB220" s="68" t="str">
        <f t="shared" si="519"/>
        <v/>
      </c>
      <c r="CC220" s="32"/>
      <c r="CD220" s="120"/>
      <c r="CE220" s="62" t="str">
        <f t="shared" si="476"/>
        <v/>
      </c>
      <c r="CF220" s="62" t="str">
        <f t="shared" si="520"/>
        <v/>
      </c>
      <c r="CG220" s="65" t="str">
        <f t="shared" si="598"/>
        <v/>
      </c>
      <c r="CH220" s="68" t="str">
        <f t="shared" si="521"/>
        <v/>
      </c>
      <c r="CI220" s="32"/>
      <c r="CJ220" s="120"/>
      <c r="CK220" s="62" t="str">
        <f t="shared" si="477"/>
        <v/>
      </c>
      <c r="CL220" s="62" t="str">
        <f t="shared" si="522"/>
        <v/>
      </c>
      <c r="CM220" s="65" t="str">
        <f t="shared" si="599"/>
        <v/>
      </c>
      <c r="CN220" s="68" t="str">
        <f t="shared" si="523"/>
        <v/>
      </c>
      <c r="CO220" s="32"/>
      <c r="CP220" s="120"/>
      <c r="CQ220" s="62" t="str">
        <f t="shared" si="478"/>
        <v/>
      </c>
      <c r="CR220" s="62" t="str">
        <f t="shared" si="524"/>
        <v/>
      </c>
      <c r="CS220" s="65" t="str">
        <f t="shared" si="600"/>
        <v/>
      </c>
      <c r="CT220" s="68" t="str">
        <f t="shared" si="525"/>
        <v/>
      </c>
      <c r="CU220" s="32"/>
      <c r="CV220" s="120"/>
      <c r="CW220" s="62" t="str">
        <f t="shared" si="479"/>
        <v/>
      </c>
      <c r="CX220" s="62" t="str">
        <f t="shared" si="526"/>
        <v/>
      </c>
      <c r="CY220" s="65" t="str">
        <f t="shared" si="601"/>
        <v/>
      </c>
      <c r="CZ220" s="68" t="str">
        <f t="shared" si="527"/>
        <v/>
      </c>
      <c r="DA220" s="32"/>
      <c r="DB220" s="120"/>
      <c r="DC220" s="62" t="str">
        <f t="shared" si="480"/>
        <v/>
      </c>
      <c r="DD220" s="62" t="str">
        <f t="shared" si="528"/>
        <v/>
      </c>
      <c r="DE220" s="65" t="str">
        <f t="shared" si="602"/>
        <v/>
      </c>
      <c r="DF220" s="68" t="str">
        <f t="shared" si="529"/>
        <v/>
      </c>
      <c r="DG220" s="32"/>
      <c r="DH220" s="120"/>
      <c r="DI220" s="62" t="str">
        <f t="shared" si="481"/>
        <v/>
      </c>
      <c r="DJ220" s="62" t="str">
        <f t="shared" si="530"/>
        <v/>
      </c>
      <c r="DK220" s="65" t="str">
        <f t="shared" si="603"/>
        <v/>
      </c>
      <c r="DL220" s="68" t="str">
        <f t="shared" si="531"/>
        <v/>
      </c>
      <c r="DM220" s="32"/>
      <c r="DN220" s="120"/>
      <c r="DO220" s="62" t="str">
        <f t="shared" si="482"/>
        <v/>
      </c>
      <c r="DP220" s="62" t="str">
        <f t="shared" si="532"/>
        <v/>
      </c>
      <c r="DQ220" s="65" t="str">
        <f t="shared" si="604"/>
        <v/>
      </c>
      <c r="DR220" s="68" t="str">
        <f t="shared" si="533"/>
        <v/>
      </c>
      <c r="DS220" s="32"/>
      <c r="DT220" s="120"/>
      <c r="DU220" s="62" t="str">
        <f t="shared" si="483"/>
        <v/>
      </c>
      <c r="DV220" s="62" t="str">
        <f t="shared" si="534"/>
        <v/>
      </c>
      <c r="DW220" s="65" t="str">
        <f t="shared" si="605"/>
        <v/>
      </c>
      <c r="DX220" s="68" t="str">
        <f t="shared" si="535"/>
        <v/>
      </c>
      <c r="DY220" s="32"/>
      <c r="DZ220" s="120"/>
      <c r="EA220" s="62" t="str">
        <f t="shared" si="484"/>
        <v/>
      </c>
      <c r="EB220" s="62" t="str">
        <f t="shared" si="536"/>
        <v/>
      </c>
      <c r="EC220" s="65" t="str">
        <f t="shared" si="606"/>
        <v/>
      </c>
      <c r="ED220" s="68" t="str">
        <f t="shared" si="537"/>
        <v/>
      </c>
      <c r="EE220" s="32"/>
      <c r="EF220" s="120"/>
      <c r="EG220" s="62" t="str">
        <f t="shared" si="485"/>
        <v/>
      </c>
      <c r="EH220" s="62" t="str">
        <f t="shared" si="538"/>
        <v/>
      </c>
      <c r="EI220" s="65" t="str">
        <f t="shared" si="607"/>
        <v/>
      </c>
      <c r="EJ220" s="68" t="str">
        <f t="shared" si="539"/>
        <v/>
      </c>
      <c r="EK220" s="32"/>
      <c r="EL220" s="120"/>
      <c r="EM220" s="62" t="str">
        <f t="shared" si="486"/>
        <v/>
      </c>
      <c r="EN220" s="62" t="str">
        <f t="shared" si="540"/>
        <v/>
      </c>
      <c r="EO220" s="65" t="str">
        <f t="shared" si="608"/>
        <v/>
      </c>
      <c r="EP220" s="68" t="str">
        <f t="shared" si="541"/>
        <v/>
      </c>
      <c r="EQ220" s="32"/>
      <c r="ER220" s="120"/>
      <c r="ES220" s="62" t="str">
        <f t="shared" si="487"/>
        <v/>
      </c>
      <c r="ET220" s="62" t="str">
        <f t="shared" si="542"/>
        <v/>
      </c>
      <c r="EU220" s="65" t="str">
        <f t="shared" si="609"/>
        <v/>
      </c>
      <c r="EV220" s="68" t="str">
        <f t="shared" si="543"/>
        <v/>
      </c>
      <c r="EW220" s="32"/>
      <c r="EX220" s="120"/>
      <c r="EY220" s="62" t="str">
        <f t="shared" si="488"/>
        <v/>
      </c>
      <c r="EZ220" s="62" t="str">
        <f t="shared" si="544"/>
        <v/>
      </c>
      <c r="FA220" s="65" t="str">
        <f t="shared" si="610"/>
        <v/>
      </c>
      <c r="FB220" s="68" t="str">
        <f t="shared" si="545"/>
        <v/>
      </c>
      <c r="FC220" s="32"/>
      <c r="FD220" s="120"/>
      <c r="FE220" s="62" t="str">
        <f t="shared" si="489"/>
        <v/>
      </c>
      <c r="FF220" s="62" t="str">
        <f t="shared" si="546"/>
        <v/>
      </c>
      <c r="FG220" s="65" t="str">
        <f t="shared" si="611"/>
        <v/>
      </c>
      <c r="FH220" s="68" t="str">
        <f t="shared" si="547"/>
        <v/>
      </c>
      <c r="FI220" s="32"/>
      <c r="FJ220" s="120"/>
      <c r="FK220" s="62" t="str">
        <f t="shared" si="490"/>
        <v/>
      </c>
      <c r="FL220" s="62" t="str">
        <f t="shared" si="548"/>
        <v/>
      </c>
      <c r="FM220" s="65" t="str">
        <f t="shared" si="612"/>
        <v/>
      </c>
      <c r="FN220" s="68" t="str">
        <f t="shared" si="549"/>
        <v/>
      </c>
      <c r="FO220" s="32"/>
      <c r="FP220" s="120"/>
      <c r="FQ220" s="62" t="str">
        <f t="shared" si="491"/>
        <v/>
      </c>
      <c r="FR220" s="62" t="str">
        <f t="shared" si="550"/>
        <v/>
      </c>
      <c r="FS220" s="65" t="str">
        <f t="shared" si="613"/>
        <v/>
      </c>
      <c r="FT220" s="68" t="str">
        <f t="shared" si="551"/>
        <v/>
      </c>
      <c r="FU220" s="32"/>
      <c r="FV220" s="120"/>
      <c r="FW220" s="62" t="str">
        <f t="shared" si="492"/>
        <v/>
      </c>
      <c r="FX220" s="62" t="str">
        <f t="shared" si="552"/>
        <v/>
      </c>
      <c r="FY220" s="65" t="str">
        <f t="shared" si="614"/>
        <v/>
      </c>
      <c r="FZ220" s="68" t="str">
        <f t="shared" si="553"/>
        <v/>
      </c>
      <c r="GA220" s="32"/>
      <c r="GC220" s="7" t="str">
        <f t="shared" si="554"/>
        <v/>
      </c>
      <c r="GD220" s="7" t="str">
        <f t="shared" ca="1" si="493"/>
        <v/>
      </c>
      <c r="GT220" s="71" t="str">
        <f>IF(GT$9="", "", IF(AND(NOT('Personnel Details'!$N$11=""), $B220&gt;='Personnel Details'!$N$11), 'Personnel Details'!$O$11, IF(AND(NOT('Personnel Details'!$I$11=""), $B220&gt;='Personnel Details'!$I$11), 'Personnel Details'!$J$11, 'Personnel Details'!$E$11)))</f>
        <v/>
      </c>
      <c r="GU220" s="59" t="str">
        <f>IF(GT$9="", "", IF(AND(NOT('Personnel Details'!$N$11=""), $B220&gt;='Personnel Details'!$N$11), IF('Personnel Details'!$P$11="","", 'Personnel Details'!$P$11), IF(AND(NOT('Personnel Details'!$I$11=""), $B220&gt;='Personnel Details'!$I$11), IF('Personnel Details'!$K$11="", "", 'Personnel Details'!$K$11), IF('Personnel Details'!$F$11="", "", 'Personnel Details'!$F$11))))</f>
        <v/>
      </c>
      <c r="GV220" s="74" t="str">
        <f>IF(GT$9="", "", IF(AND(NOT('Personnel Details'!$N$11=""), $B220&gt;='Personnel Details'!$N$11), 'Personnel Details'!$Q$11, IF(AND(NOT('Personnel Details'!$I$11=""), $B220&gt;='Personnel Details'!$I$11), 'Personnel Details'!$L$11, 'Personnel Details'!$G$11)))</f>
        <v/>
      </c>
      <c r="GW220" s="59" t="str">
        <f t="shared" si="555"/>
        <v/>
      </c>
      <c r="GX220" s="53"/>
      <c r="GZ220" s="78" t="str">
        <f>IF(GZ$9="", "", IF(AND(NOT('Personnel Details'!$N$12=""), $B220&gt;='Personnel Details'!$N$12), 'Personnel Details'!$O$12, IF(AND(NOT('Personnel Details'!$I$12=""), $B220&gt;='Personnel Details'!$I$12), 'Personnel Details'!$J$12, 'Personnel Details'!$E$12)))</f>
        <v/>
      </c>
      <c r="HA220" s="59" t="str">
        <f>IF(GZ$9="", "", IF(AND(NOT('Personnel Details'!$N$12=""), $B220&gt;='Personnel Details'!$N$12), IF('Personnel Details'!$P$12="","", 'Personnel Details'!$P$12), IF(AND(NOT('Personnel Details'!$I$12=""), $B220&gt;='Personnel Details'!$I$12), IF('Personnel Details'!$K$12="", "", 'Personnel Details'!$K$12), IF('Personnel Details'!$F$12="", "", 'Personnel Details'!$F$12))))</f>
        <v/>
      </c>
      <c r="HB220" s="79" t="str">
        <f>IF(GZ$9="", "", IF(AND(NOT('Personnel Details'!$N$12=""), $B220&gt;='Personnel Details'!$N$12), 'Personnel Details'!$Q$12, IF(AND(NOT('Personnel Details'!$I$12=""), $B220&gt;='Personnel Details'!$I$12), 'Personnel Details'!$L$12, 'Personnel Details'!$G$12)))</f>
        <v/>
      </c>
      <c r="HC220" s="59" t="str">
        <f t="shared" si="556"/>
        <v/>
      </c>
      <c r="HD220" s="53"/>
      <c r="HF220" s="78" t="str">
        <f>IF(HF$9="", "", IF(AND(NOT('Personnel Details'!$N$13=""), $B220&gt;='Personnel Details'!$N$13), 'Personnel Details'!$O$13, IF(AND(NOT('Personnel Details'!$I$13=""), $B220&gt;='Personnel Details'!$I$13), 'Personnel Details'!$J$13, 'Personnel Details'!$E$13)))</f>
        <v/>
      </c>
      <c r="HG220" s="59" t="str">
        <f>IF(HF$9="", "", IF(AND(NOT('Personnel Details'!$N$13=""), $B220&gt;='Personnel Details'!$N$13), IF('Personnel Details'!$P$13="","", 'Personnel Details'!$P$13), IF(AND(NOT('Personnel Details'!$I$13=""), $B220&gt;='Personnel Details'!$I$13), IF('Personnel Details'!$K$13="", "", 'Personnel Details'!$K$13), IF('Personnel Details'!$F$13="", "", 'Personnel Details'!$F$13))))</f>
        <v/>
      </c>
      <c r="HH220" s="79" t="str">
        <f>IF(HF$9="", "", IF(AND(NOT('Personnel Details'!$N$13=""), $B220&gt;='Personnel Details'!$N$13), 'Personnel Details'!$Q$13, IF(AND(NOT('Personnel Details'!$I$13=""), $B220&gt;='Personnel Details'!$I$13), 'Personnel Details'!$L$13, 'Personnel Details'!$G$13)))</f>
        <v/>
      </c>
      <c r="HI220" s="59" t="str">
        <f t="shared" si="557"/>
        <v/>
      </c>
      <c r="HJ220" s="53"/>
      <c r="HL220" s="78" t="str">
        <f>IF(HL$9="", "", IF(AND(NOT('Personnel Details'!$N$14=""), $B220&gt;='Personnel Details'!$N$14), 'Personnel Details'!$O$14, IF(AND(NOT('Personnel Details'!$I$14=""), $B220&gt;='Personnel Details'!$I$14), 'Personnel Details'!$J$14, 'Personnel Details'!$E$14)))</f>
        <v/>
      </c>
      <c r="HM220" s="59" t="str">
        <f>IF(HL$9="", "", IF(AND(NOT('Personnel Details'!$N$14=""), $B220&gt;='Personnel Details'!$N$14), IF('Personnel Details'!$P$14="","", 'Personnel Details'!$P$14), IF(AND(NOT('Personnel Details'!$I$14=""), $B220&gt;='Personnel Details'!$I$14), IF('Personnel Details'!$K$14="", "", 'Personnel Details'!$K$14), IF('Personnel Details'!$F$14="", "", 'Personnel Details'!$F$14))))</f>
        <v/>
      </c>
      <c r="HN220" s="79" t="str">
        <f>IF(HL$9="", "", IF(AND(NOT('Personnel Details'!$N$14=""), $B220&gt;='Personnel Details'!$N$14), 'Personnel Details'!$Q$14, IF(AND(NOT('Personnel Details'!$I$14=""), $B220&gt;='Personnel Details'!$I$14), 'Personnel Details'!$L$14, 'Personnel Details'!$G$14)))</f>
        <v/>
      </c>
      <c r="HO220" s="59" t="str">
        <f t="shared" si="558"/>
        <v/>
      </c>
      <c r="HP220" s="53"/>
      <c r="HR220" s="78" t="str">
        <f>IF(HR$9="", "", IF(AND(NOT('Personnel Details'!$N$15=""), $B220&gt;='Personnel Details'!$N$15), 'Personnel Details'!$O$15, IF(AND(NOT('Personnel Details'!$I$15=""), $B220&gt;='Personnel Details'!$I$15), 'Personnel Details'!$J$15, 'Personnel Details'!$E$15)))</f>
        <v/>
      </c>
      <c r="HS220" s="59" t="str">
        <f>IF(HR$9="", "", IF(AND(NOT('Personnel Details'!$N$15=""), $B220&gt;='Personnel Details'!$N$15), IF('Personnel Details'!$P$15="","", 'Personnel Details'!$P$15), IF(AND(NOT('Personnel Details'!$I$15=""), $B220&gt;='Personnel Details'!$I$15), IF('Personnel Details'!$K$15="", "", 'Personnel Details'!$K$15), IF('Personnel Details'!$F$15="", "", 'Personnel Details'!$F$15))))</f>
        <v/>
      </c>
      <c r="HT220" s="79" t="str">
        <f>IF(HR$9="", "", IF(AND(NOT('Personnel Details'!$N$15=""), $B220&gt;='Personnel Details'!$N$15), 'Personnel Details'!$Q$15, IF(AND(NOT('Personnel Details'!$I$15=""), $B220&gt;='Personnel Details'!$I$15), 'Personnel Details'!$L$15, 'Personnel Details'!$G$15)))</f>
        <v/>
      </c>
      <c r="HU220" s="59" t="str">
        <f t="shared" si="559"/>
        <v/>
      </c>
      <c r="HV220" s="53"/>
      <c r="HX220" s="78" t="str">
        <f>IF(HX$9="", "", IF(AND(NOT('Personnel Details'!$N$16=""), $B220&gt;='Personnel Details'!$N$16), 'Personnel Details'!$O$16, IF(AND(NOT('Personnel Details'!$I$16=""), $B220&gt;='Personnel Details'!$I$16), 'Personnel Details'!$J$16, 'Personnel Details'!$E$16)))</f>
        <v/>
      </c>
      <c r="HY220" s="59" t="str">
        <f>IF(HX$9="", "", IF(AND(NOT('Personnel Details'!$N$16=""), $B220&gt;='Personnel Details'!$N$16), IF('Personnel Details'!$P$16="","", 'Personnel Details'!$P$16), IF(AND(NOT('Personnel Details'!$I$16=""), $B220&gt;='Personnel Details'!$I$16), IF('Personnel Details'!$K$16="", "", 'Personnel Details'!$K$16), IF('Personnel Details'!$F$16="", "", 'Personnel Details'!$F$16))))</f>
        <v/>
      </c>
      <c r="HZ220" s="79" t="str">
        <f>IF(HX$9="", "", IF(AND(NOT('Personnel Details'!$N$16=""), $B220&gt;='Personnel Details'!$N$16), 'Personnel Details'!$Q$16, IF(AND(NOT('Personnel Details'!$I$16=""), $B220&gt;='Personnel Details'!$I$16), 'Personnel Details'!$L$16, 'Personnel Details'!$G$16)))</f>
        <v/>
      </c>
      <c r="IA220" s="59" t="str">
        <f t="shared" si="560"/>
        <v/>
      </c>
      <c r="IB220" s="53"/>
      <c r="ID220" s="78" t="str">
        <f>IF(ID$9="", "", IF(AND(NOT('Personnel Details'!$N$17=""), $B220&gt;='Personnel Details'!$N$17), 'Personnel Details'!$O$17, IF(AND(NOT('Personnel Details'!$I$17=""), $B220&gt;='Personnel Details'!$I$17), 'Personnel Details'!$J$17, 'Personnel Details'!$E$17)))</f>
        <v/>
      </c>
      <c r="IE220" s="59" t="str">
        <f>IF(ID$9="", "", IF(AND(NOT('Personnel Details'!$N$17=""), $B220&gt;='Personnel Details'!$N$17), IF('Personnel Details'!$P$17="","", 'Personnel Details'!$P$17), IF(AND(NOT('Personnel Details'!$I$17=""), $B220&gt;='Personnel Details'!$I$17), IF('Personnel Details'!$K$17="", "", 'Personnel Details'!$K$17), IF('Personnel Details'!$F$17="", "", 'Personnel Details'!$F$17))))</f>
        <v/>
      </c>
      <c r="IF220" s="79" t="str">
        <f>IF(ID$9="", "", IF(AND(NOT('Personnel Details'!$N$17=""), $B220&gt;='Personnel Details'!$N$17), 'Personnel Details'!$Q$17, IF(AND(NOT('Personnel Details'!$I$17=""), $B220&gt;='Personnel Details'!$I$17), 'Personnel Details'!$L$17, 'Personnel Details'!$G$17)))</f>
        <v/>
      </c>
      <c r="IG220" s="59" t="str">
        <f t="shared" si="561"/>
        <v/>
      </c>
      <c r="IH220" s="53"/>
      <c r="IJ220" s="78" t="str">
        <f>IF(IJ$9="", "", IF(AND(NOT('Personnel Details'!$N$18=""), $B220&gt;='Personnel Details'!$N$18), 'Personnel Details'!$O$18, IF(AND(NOT('Personnel Details'!$I$18=""), $B220&gt;='Personnel Details'!$I$18), 'Personnel Details'!$J$18, 'Personnel Details'!$E$18)))</f>
        <v/>
      </c>
      <c r="IK220" s="59" t="str">
        <f>IF(IJ$9="", "", IF(AND(NOT('Personnel Details'!$N$18=""), $B220&gt;='Personnel Details'!$N$18), IF('Personnel Details'!$P$18="","", 'Personnel Details'!$P$18), IF(AND(NOT('Personnel Details'!$I$18=""), $B220&gt;='Personnel Details'!$I$18), IF('Personnel Details'!$K$18="", "", 'Personnel Details'!$K$18), IF('Personnel Details'!$F$18="", "", 'Personnel Details'!$F$18))))</f>
        <v/>
      </c>
      <c r="IL220" s="79" t="str">
        <f>IF(IJ$9="", "", IF(AND(NOT('Personnel Details'!$N$18=""), $B220&gt;='Personnel Details'!$N$18), 'Personnel Details'!$Q$18, IF(AND(NOT('Personnel Details'!$I$18=""), $B220&gt;='Personnel Details'!$I$18), 'Personnel Details'!$L$18, 'Personnel Details'!$G$18)))</f>
        <v/>
      </c>
      <c r="IM220" s="59" t="str">
        <f t="shared" si="562"/>
        <v/>
      </c>
      <c r="IN220" s="53"/>
      <c r="IP220" s="78" t="str">
        <f>IF(IP$9="", "", IF(AND(NOT('Personnel Details'!$N$19=""), $B220&gt;='Personnel Details'!$N$19), 'Personnel Details'!$O$19, IF(AND(NOT('Personnel Details'!$I$19=""), $B220&gt;='Personnel Details'!$I$19), 'Personnel Details'!$J$19, 'Personnel Details'!$E$19)))</f>
        <v/>
      </c>
      <c r="IQ220" s="59" t="str">
        <f>IF(IP$9="", "", IF(AND(NOT('Personnel Details'!$N$19=""), $B220&gt;='Personnel Details'!$N$19), IF('Personnel Details'!$P$19="","", 'Personnel Details'!$P$19), IF(AND(NOT('Personnel Details'!$I$19=""), $B220&gt;='Personnel Details'!$I$19), IF('Personnel Details'!$K$19="", "", 'Personnel Details'!$K$19), IF('Personnel Details'!$F$19="", "", 'Personnel Details'!$F$19))))</f>
        <v/>
      </c>
      <c r="IR220" s="79" t="str">
        <f>IF(IP$9="", "", IF(AND(NOT('Personnel Details'!$N$19=""), $B220&gt;='Personnel Details'!$N$19), 'Personnel Details'!$Q$19, IF(AND(NOT('Personnel Details'!$I$19=""), $B220&gt;='Personnel Details'!$I$19), 'Personnel Details'!$L$19, 'Personnel Details'!$G$19)))</f>
        <v/>
      </c>
      <c r="IS220" s="59" t="str">
        <f t="shared" si="563"/>
        <v/>
      </c>
      <c r="IT220" s="53"/>
      <c r="IV220" s="78" t="str">
        <f>IF(IV$9="", "", IF(AND(NOT('Personnel Details'!$N$20=""), $B220&gt;='Personnel Details'!$N$20), 'Personnel Details'!$O$20, IF(AND(NOT('Personnel Details'!$I$20=""), $B220&gt;='Personnel Details'!$I$20), 'Personnel Details'!$J$20, 'Personnel Details'!$E$20)))</f>
        <v/>
      </c>
      <c r="IW220" s="59" t="str">
        <f>IF(IV$9="", "", IF(AND(NOT('Personnel Details'!$N$20=""), $B220&gt;='Personnel Details'!$N$20), IF('Personnel Details'!$P$20="","", 'Personnel Details'!$P$20), IF(AND(NOT('Personnel Details'!$I$20=""), $B220&gt;='Personnel Details'!$I$20), IF('Personnel Details'!$K$20="", "", 'Personnel Details'!$K$20), IF('Personnel Details'!$F$20="", "", 'Personnel Details'!$F$20))))</f>
        <v/>
      </c>
      <c r="IX220" s="79" t="str">
        <f>IF(IV$9="", "", IF(AND(NOT('Personnel Details'!$N$20=""), $B220&gt;='Personnel Details'!$N$20), 'Personnel Details'!$Q$20, IF(AND(NOT('Personnel Details'!$I$20=""), $B220&gt;='Personnel Details'!$I$20), 'Personnel Details'!$L$20, 'Personnel Details'!$G$20)))</f>
        <v/>
      </c>
      <c r="IY220" s="59" t="str">
        <f t="shared" si="564"/>
        <v/>
      </c>
      <c r="IZ220" s="53"/>
      <c r="JB220" s="78" t="str">
        <f>IF(JB$9="", "", IF(AND(NOT('Personnel Details'!$N$21=""), $B220&gt;='Personnel Details'!$N$21), 'Personnel Details'!$O$21, IF(AND(NOT('Personnel Details'!$I$21=""), $B220&gt;='Personnel Details'!$I$21), 'Personnel Details'!$J$21, 'Personnel Details'!$E$21)))</f>
        <v/>
      </c>
      <c r="JC220" s="59" t="str">
        <f>IF(JB$9="", "", IF(AND(NOT('Personnel Details'!$N$21=""), $B220&gt;='Personnel Details'!$N$21), IF('Personnel Details'!$P$21="","", 'Personnel Details'!$P$21), IF(AND(NOT('Personnel Details'!$I$21=""), $B220&gt;='Personnel Details'!$I$21), IF('Personnel Details'!$K$21="", "", 'Personnel Details'!$K$21), IF('Personnel Details'!$F$21="", "", 'Personnel Details'!$F$21))))</f>
        <v/>
      </c>
      <c r="JD220" s="79" t="str">
        <f>IF(JB$9="", "", IF(AND(NOT('Personnel Details'!$N$21=""), $B220&gt;='Personnel Details'!$N$21), 'Personnel Details'!$Q$21, IF(AND(NOT('Personnel Details'!$I$21=""), $B220&gt;='Personnel Details'!$I$21), 'Personnel Details'!$L$21, 'Personnel Details'!$G$21)))</f>
        <v/>
      </c>
      <c r="JE220" s="59" t="str">
        <f t="shared" si="565"/>
        <v/>
      </c>
      <c r="JF220" s="53"/>
      <c r="JH220" s="78" t="str">
        <f>IF(JH$9="", "", IF(AND(NOT('Personnel Details'!$N$22=""), $B220&gt;='Personnel Details'!$N$22), 'Personnel Details'!$O$22, IF(AND(NOT('Personnel Details'!$I$22=""), $B220&gt;='Personnel Details'!$I$22), 'Personnel Details'!$J$22, 'Personnel Details'!$E$22)))</f>
        <v/>
      </c>
      <c r="JI220" s="59" t="str">
        <f>IF(JH$9="", "", IF(AND(NOT('Personnel Details'!$N$22=""), $B220&gt;='Personnel Details'!$N$22), IF('Personnel Details'!$P$22="","", 'Personnel Details'!$P$22), IF(AND(NOT('Personnel Details'!$I$22=""), $B220&gt;='Personnel Details'!$I$22), IF('Personnel Details'!$K$22="", "", 'Personnel Details'!$K$22), IF('Personnel Details'!$F$22="", "", 'Personnel Details'!$F$22))))</f>
        <v/>
      </c>
      <c r="JJ220" s="79" t="str">
        <f>IF(JH$9="", "", IF(AND(NOT('Personnel Details'!$N$22=""), $B220&gt;='Personnel Details'!$N$22), 'Personnel Details'!$Q$22, IF(AND(NOT('Personnel Details'!$I$22=""), $B220&gt;='Personnel Details'!$I$22), 'Personnel Details'!$L$22, 'Personnel Details'!$G$22)))</f>
        <v/>
      </c>
      <c r="JK220" s="59" t="str">
        <f t="shared" si="566"/>
        <v/>
      </c>
      <c r="JL220" s="53"/>
      <c r="JN220" s="78" t="str">
        <f>IF(JN$9="", "", IF(AND(NOT('Personnel Details'!$N$23=""), $B220&gt;='Personnel Details'!$N$23), 'Personnel Details'!$O$23, IF(AND(NOT('Personnel Details'!$I$23=""), $B220&gt;='Personnel Details'!$I$23), 'Personnel Details'!$J$23, 'Personnel Details'!$E$23)))</f>
        <v/>
      </c>
      <c r="JO220" s="59" t="str">
        <f>IF(JN$9="", "", IF(AND(NOT('Personnel Details'!$N$23=""), $B220&gt;='Personnel Details'!$N$23), IF('Personnel Details'!$P$23="","", 'Personnel Details'!$P$23), IF(AND(NOT('Personnel Details'!$I$23=""), $B220&gt;='Personnel Details'!$I$23), IF('Personnel Details'!$K$23="", "", 'Personnel Details'!$K$23), IF('Personnel Details'!$F$23="", "", 'Personnel Details'!$F$23))))</f>
        <v/>
      </c>
      <c r="JP220" s="79" t="str">
        <f>IF(JN$9="", "", IF(AND(NOT('Personnel Details'!$N$23=""), $B220&gt;='Personnel Details'!$N$23), 'Personnel Details'!$Q$23, IF(AND(NOT('Personnel Details'!$I$23=""), $B220&gt;='Personnel Details'!$I$23), 'Personnel Details'!$L$23, 'Personnel Details'!$G$23)))</f>
        <v/>
      </c>
      <c r="JQ220" s="59" t="str">
        <f t="shared" si="567"/>
        <v/>
      </c>
      <c r="JR220" s="53"/>
      <c r="JT220" s="78" t="str">
        <f>IF(JT$9="", "", IF(AND(NOT('Personnel Details'!$N$24=""), $B220&gt;='Personnel Details'!$N$24), 'Personnel Details'!$O$24, IF(AND(NOT('Personnel Details'!$I$24=""), $B220&gt;='Personnel Details'!$I$24), 'Personnel Details'!$J$24, 'Personnel Details'!$E$24)))</f>
        <v/>
      </c>
      <c r="JU220" s="59" t="str">
        <f>IF(JT$9="", "", IF(AND(NOT('Personnel Details'!$N$24=""), $B220&gt;='Personnel Details'!$N$24), IF('Personnel Details'!$P$24="","", 'Personnel Details'!$P$24), IF(AND(NOT('Personnel Details'!$I$24=""), $B220&gt;='Personnel Details'!$I$24), IF('Personnel Details'!$K$24="", "", 'Personnel Details'!$K$24), IF('Personnel Details'!$F$24="", "", 'Personnel Details'!$F$24))))</f>
        <v/>
      </c>
      <c r="JV220" s="79" t="str">
        <f>IF(JT$9="", "", IF(AND(NOT('Personnel Details'!$N$24=""), $B220&gt;='Personnel Details'!$N$24), 'Personnel Details'!$Q$24, IF(AND(NOT('Personnel Details'!$I$24=""), $B220&gt;='Personnel Details'!$I$24), 'Personnel Details'!$L$24, 'Personnel Details'!$G$24)))</f>
        <v/>
      </c>
      <c r="JW220" s="59" t="str">
        <f t="shared" si="568"/>
        <v/>
      </c>
      <c r="JX220" s="53"/>
      <c r="JZ220" s="78" t="str">
        <f>IF(JZ$9="", "", IF(AND(NOT('Personnel Details'!$N$25=""), $B220&gt;='Personnel Details'!$N$25), 'Personnel Details'!$O$25, IF(AND(NOT('Personnel Details'!$I$25=""), $B220&gt;='Personnel Details'!$I$25), 'Personnel Details'!$J$25, 'Personnel Details'!$E$25)))</f>
        <v/>
      </c>
      <c r="KA220" s="59" t="str">
        <f>IF(JZ$9="", "", IF(AND(NOT('Personnel Details'!$N$25=""), $B220&gt;='Personnel Details'!$N$25), IF('Personnel Details'!$P$25="","", 'Personnel Details'!$P$25), IF(AND(NOT('Personnel Details'!$I$25=""), $B220&gt;='Personnel Details'!$I$25), IF('Personnel Details'!$K$25="", "", 'Personnel Details'!$K$25), IF('Personnel Details'!$F$25="", "", 'Personnel Details'!$F$25))))</f>
        <v/>
      </c>
      <c r="KB220" s="79" t="str">
        <f>IF(JZ$9="", "", IF(AND(NOT('Personnel Details'!$N$25=""), $B220&gt;='Personnel Details'!$N$25), 'Personnel Details'!$Q$25, IF(AND(NOT('Personnel Details'!$I$25=""), $B220&gt;='Personnel Details'!$I$25), 'Personnel Details'!$L$25, 'Personnel Details'!$G$25)))</f>
        <v/>
      </c>
      <c r="KC220" s="59" t="str">
        <f t="shared" si="569"/>
        <v/>
      </c>
      <c r="KD220" s="53"/>
      <c r="KF220" s="78" t="str">
        <f>IF(KF$9="", "", IF(AND(NOT('Personnel Details'!$N$26=""), $B220&gt;='Personnel Details'!$N$26), 'Personnel Details'!$O$26, IF(AND(NOT('Personnel Details'!$I$26=""), $B220&gt;='Personnel Details'!$I$26), 'Personnel Details'!$J$26, 'Personnel Details'!$E$26)))</f>
        <v/>
      </c>
      <c r="KG220" s="59" t="str">
        <f>IF(KF$9="", "", IF(AND(NOT('Personnel Details'!$N$26=""), $B220&gt;='Personnel Details'!$N$26), IF('Personnel Details'!$P$26="","", 'Personnel Details'!$P$26), IF(AND(NOT('Personnel Details'!$I$26=""), $B220&gt;='Personnel Details'!$I$26), IF('Personnel Details'!$K$26="", "", 'Personnel Details'!$K$26), IF('Personnel Details'!$F$26="", "", 'Personnel Details'!$F$26))))</f>
        <v/>
      </c>
      <c r="KH220" s="79" t="str">
        <f>IF(KF$9="", "", IF(AND(NOT('Personnel Details'!$N$26=""), $B220&gt;='Personnel Details'!$N$26), 'Personnel Details'!$Q$26, IF(AND(NOT('Personnel Details'!$I$26=""), $B220&gt;='Personnel Details'!$I$26), 'Personnel Details'!$L$26, 'Personnel Details'!$G$26)))</f>
        <v/>
      </c>
      <c r="KI220" s="59" t="str">
        <f t="shared" si="570"/>
        <v/>
      </c>
      <c r="KJ220" s="53"/>
      <c r="KL220" s="78" t="str">
        <f>IF(KL$9="", "", IF(AND(NOT('Personnel Details'!$N$27=""), $B220&gt;='Personnel Details'!$N$27), 'Personnel Details'!$O$27, IF(AND(NOT('Personnel Details'!$I$27=""), $B220&gt;='Personnel Details'!$I$27), 'Personnel Details'!$J$27, 'Personnel Details'!$E$27)))</f>
        <v/>
      </c>
      <c r="KM220" s="59" t="str">
        <f>IF(KL$9="", "", IF(AND(NOT('Personnel Details'!$N$27=""), $B220&gt;='Personnel Details'!$N$27), IF('Personnel Details'!$P$27="","", 'Personnel Details'!$P$27), IF(AND(NOT('Personnel Details'!$I$27=""), $B220&gt;='Personnel Details'!$I$27), IF('Personnel Details'!$K$27="", "", 'Personnel Details'!$K$27), IF('Personnel Details'!$F$27="", "", 'Personnel Details'!$F$27))))</f>
        <v/>
      </c>
      <c r="KN220" s="79" t="str">
        <f>IF(KL$9="", "", IF(AND(NOT('Personnel Details'!$N$27=""), $B220&gt;='Personnel Details'!$N$27), 'Personnel Details'!$Q$27, IF(AND(NOT('Personnel Details'!$I$27=""), $B220&gt;='Personnel Details'!$I$27), 'Personnel Details'!$L$27, 'Personnel Details'!$G$27)))</f>
        <v/>
      </c>
      <c r="KO220" s="59" t="str">
        <f t="shared" si="571"/>
        <v/>
      </c>
      <c r="KP220" s="53"/>
      <c r="KR220" s="78" t="str">
        <f>IF(KR$9="", "", IF(AND(NOT('Personnel Details'!$N$28=""), $B220&gt;='Personnel Details'!$N$28), 'Personnel Details'!$O$28, IF(AND(NOT('Personnel Details'!$I$28=""), $B220&gt;='Personnel Details'!$I$28), 'Personnel Details'!$J$28, 'Personnel Details'!$E$28)))</f>
        <v/>
      </c>
      <c r="KS220" s="59" t="str">
        <f>IF(KR$9="", "", IF(AND(NOT('Personnel Details'!$N$28=""), $B220&gt;='Personnel Details'!$N$28), IF('Personnel Details'!$P$28="","", 'Personnel Details'!$P$28), IF(AND(NOT('Personnel Details'!$I$28=""), $B220&gt;='Personnel Details'!$I$28), IF('Personnel Details'!$K$28="", "", 'Personnel Details'!$K$28), IF('Personnel Details'!$F$28="", "", 'Personnel Details'!$F$28))))</f>
        <v/>
      </c>
      <c r="KT220" s="79" t="str">
        <f>IF(KR$9="", "", IF(AND(NOT('Personnel Details'!$N$28=""), $B220&gt;='Personnel Details'!$N$28), 'Personnel Details'!$Q$28, IF(AND(NOT('Personnel Details'!$I$28=""), $B220&gt;='Personnel Details'!$I$28), 'Personnel Details'!$L$28, 'Personnel Details'!$G$28)))</f>
        <v/>
      </c>
      <c r="KU220" s="59" t="str">
        <f t="shared" si="572"/>
        <v/>
      </c>
      <c r="KV220" s="53"/>
      <c r="KX220" s="78" t="str">
        <f>IF(KX$9="", "", IF(AND(NOT('Personnel Details'!$N$29=""), $B220&gt;='Personnel Details'!$N$29), 'Personnel Details'!$O$29, IF(AND(NOT('Personnel Details'!$I$29=""), $B220&gt;='Personnel Details'!$I$29), 'Personnel Details'!$J$29, 'Personnel Details'!$E$29)))</f>
        <v/>
      </c>
      <c r="KY220" s="59" t="str">
        <f>IF(KX$9="", "", IF(AND(NOT('Personnel Details'!$N$29=""), $B220&gt;='Personnel Details'!$N$29), IF('Personnel Details'!$P$29="","", 'Personnel Details'!$P$29), IF(AND(NOT('Personnel Details'!$I$29=""), $B220&gt;='Personnel Details'!$I$29), IF('Personnel Details'!$K$29="", "", 'Personnel Details'!$K$29), IF('Personnel Details'!$F$29="", "", 'Personnel Details'!$F$29))))</f>
        <v/>
      </c>
      <c r="KZ220" s="79" t="str">
        <f>IF(KX$9="", "", IF(AND(NOT('Personnel Details'!$N$29=""), $B220&gt;='Personnel Details'!$N$29), 'Personnel Details'!$Q$29, IF(AND(NOT('Personnel Details'!$I$29=""), $B220&gt;='Personnel Details'!$I$29), 'Personnel Details'!$L$29, 'Personnel Details'!$G$29)))</f>
        <v/>
      </c>
      <c r="LA220" s="59" t="str">
        <f t="shared" si="573"/>
        <v/>
      </c>
      <c r="LB220" s="53"/>
      <c r="LD220" s="78" t="str">
        <f>IF(LD$9="", "", IF(AND(NOT('Personnel Details'!$N$30=""), $B220&gt;='Personnel Details'!$N$30), 'Personnel Details'!$O$30, IF(AND(NOT('Personnel Details'!$I$30=""), $B220&gt;='Personnel Details'!$I$30), 'Personnel Details'!$J$30, 'Personnel Details'!$E$30)))</f>
        <v/>
      </c>
      <c r="LE220" s="59" t="str">
        <f>IF(LD$9="", "", IF(AND(NOT('Personnel Details'!$N$30=""), $B220&gt;='Personnel Details'!$N$30), IF('Personnel Details'!$P$30="","", 'Personnel Details'!$P$30), IF(AND(NOT('Personnel Details'!$I$30=""), $B220&gt;='Personnel Details'!$I$30), IF('Personnel Details'!$K$30="", "", 'Personnel Details'!$K$30), IF('Personnel Details'!$F$30="", "", 'Personnel Details'!$F$30))))</f>
        <v/>
      </c>
      <c r="LF220" s="79" t="str">
        <f>IF(LD$9="", "", IF(AND(NOT('Personnel Details'!$N$30=""), $B220&gt;='Personnel Details'!$N$30), 'Personnel Details'!$Q$30, IF(AND(NOT('Personnel Details'!$I$30=""), $B220&gt;='Personnel Details'!$I$30), 'Personnel Details'!$L$30, 'Personnel Details'!$G$30)))</f>
        <v/>
      </c>
      <c r="LG220" s="59" t="str">
        <f t="shared" si="574"/>
        <v/>
      </c>
      <c r="LH220" s="53"/>
      <c r="LJ220" s="78" t="str">
        <f>IF(LJ$9="", "", IF(AND(NOT('Personnel Details'!$N$31=""), $B220&gt;='Personnel Details'!$N$31), 'Personnel Details'!$O$31, IF(AND(NOT('Personnel Details'!$I$31=""), $B220&gt;='Personnel Details'!$I$31), 'Personnel Details'!$J$31, 'Personnel Details'!$E$31)))</f>
        <v/>
      </c>
      <c r="LK220" s="59" t="str">
        <f>IF(LJ$9="", "", IF(AND(NOT('Personnel Details'!$N$31=""), $B220&gt;='Personnel Details'!$N$31), IF('Personnel Details'!$P$31="","", 'Personnel Details'!$P$31), IF(AND(NOT('Personnel Details'!$I$31=""), $B220&gt;='Personnel Details'!$I$31), IF('Personnel Details'!$K$31="", "", 'Personnel Details'!$K$31), IF('Personnel Details'!$F$31="", "", 'Personnel Details'!$F$31))))</f>
        <v/>
      </c>
      <c r="LL220" s="79" t="str">
        <f>IF(LJ$9="", "", IF(AND(NOT('Personnel Details'!$N$31=""), $B220&gt;='Personnel Details'!$N$31), 'Personnel Details'!$Q$31, IF(AND(NOT('Personnel Details'!$I$31=""), $B220&gt;='Personnel Details'!$I$31), 'Personnel Details'!$L$31, 'Personnel Details'!$G$31)))</f>
        <v/>
      </c>
      <c r="LM220" s="59" t="str">
        <f t="shared" si="575"/>
        <v/>
      </c>
      <c r="LN220" s="53"/>
      <c r="LP220" s="78" t="str">
        <f>IF(LP$9="", "", IF(AND(NOT('Personnel Details'!$N$32=""), $B220&gt;='Personnel Details'!$N$32), 'Personnel Details'!$O$32, IF(AND(NOT('Personnel Details'!$I$32=""), $B220&gt;='Personnel Details'!$I$32), 'Personnel Details'!$J$32, 'Personnel Details'!$E$32)))</f>
        <v/>
      </c>
      <c r="LQ220" s="59" t="str">
        <f>IF(LP$9="", "", IF(AND(NOT('Personnel Details'!$N$32=""), $B220&gt;='Personnel Details'!$N$32), IF('Personnel Details'!$P$32="","", 'Personnel Details'!$P$32), IF(AND(NOT('Personnel Details'!$I$32=""), $B220&gt;='Personnel Details'!$I$32), IF('Personnel Details'!$K$32="", "", 'Personnel Details'!$K$32), IF('Personnel Details'!$F$32="", "", 'Personnel Details'!$F$32))))</f>
        <v/>
      </c>
      <c r="LR220" s="79" t="str">
        <f>IF(LP$9="", "", IF(AND(NOT('Personnel Details'!$N$32=""), $B220&gt;='Personnel Details'!$N$32), 'Personnel Details'!$Q$32, IF(AND(NOT('Personnel Details'!$I$32=""), $B220&gt;='Personnel Details'!$I$32), 'Personnel Details'!$L$32, 'Personnel Details'!$G$32)))</f>
        <v/>
      </c>
      <c r="LS220" s="59" t="str">
        <f t="shared" si="576"/>
        <v/>
      </c>
      <c r="LT220" s="53"/>
      <c r="LV220" s="78" t="str">
        <f>IF(LV$9="", "", IF(AND(NOT('Personnel Details'!$N$33=""), $B220&gt;='Personnel Details'!$N$33), 'Personnel Details'!$O$33, IF(AND(NOT('Personnel Details'!$I$33=""), $B220&gt;='Personnel Details'!$I$33), 'Personnel Details'!$J$33, 'Personnel Details'!$E$33)))</f>
        <v/>
      </c>
      <c r="LW220" s="59" t="str">
        <f>IF(LV$9="", "", IF(AND(NOT('Personnel Details'!$N$33=""), $B220&gt;='Personnel Details'!$N$33), IF('Personnel Details'!$P$33="","", 'Personnel Details'!$P$33), IF(AND(NOT('Personnel Details'!$I$33=""), $B220&gt;='Personnel Details'!$I$33), IF('Personnel Details'!$K$33="", "", 'Personnel Details'!$K$33), IF('Personnel Details'!$F$33="", "", 'Personnel Details'!$F$33))))</f>
        <v/>
      </c>
      <c r="LX220" s="79" t="str">
        <f>IF(LV$9="", "", IF(AND(NOT('Personnel Details'!$N$33=""), $B220&gt;='Personnel Details'!$N$33), 'Personnel Details'!$Q$33, IF(AND(NOT('Personnel Details'!$I$33=""), $B220&gt;='Personnel Details'!$I$33), 'Personnel Details'!$L$33, 'Personnel Details'!$G$33)))</f>
        <v/>
      </c>
      <c r="LY220" s="59" t="str">
        <f t="shared" si="577"/>
        <v/>
      </c>
      <c r="LZ220" s="53"/>
      <c r="MB220" s="78" t="str">
        <f>IF(MB$9="", "", IF(AND(NOT('Personnel Details'!$N$34=""), $B220&gt;='Personnel Details'!$N$34), 'Personnel Details'!$O$34, IF(AND(NOT('Personnel Details'!$I$34=""), $B220&gt;='Personnel Details'!$I$34), 'Personnel Details'!$J$34, 'Personnel Details'!$E$34)))</f>
        <v/>
      </c>
      <c r="MC220" s="59" t="str">
        <f>IF(MB$9="", "", IF(AND(NOT('Personnel Details'!$N$34=""), $B220&gt;='Personnel Details'!$N$34), IF('Personnel Details'!$P$34="","", 'Personnel Details'!$P$34), IF(AND(NOT('Personnel Details'!$I$34=""), $B220&gt;='Personnel Details'!$I$34), IF('Personnel Details'!$K$34="", "", 'Personnel Details'!$K$34), IF('Personnel Details'!$F$34="", "", 'Personnel Details'!$F$34))))</f>
        <v/>
      </c>
      <c r="MD220" s="79" t="str">
        <f>IF(MB$9="", "", IF(AND(NOT('Personnel Details'!$N$34=""), $B220&gt;='Personnel Details'!$N$34), 'Personnel Details'!$Q$34, IF(AND(NOT('Personnel Details'!$I$34=""), $B220&gt;='Personnel Details'!$I$34), 'Personnel Details'!$L$34, 'Personnel Details'!$G$34)))</f>
        <v/>
      </c>
      <c r="ME220" s="59" t="str">
        <f t="shared" si="578"/>
        <v/>
      </c>
      <c r="MF220" s="53"/>
      <c r="MH220" s="78" t="str">
        <f>IF(MH$9="", "", IF(AND(NOT('Personnel Details'!$N$35=""), $B220&gt;='Personnel Details'!$N$35), 'Personnel Details'!$O$35, IF(AND(NOT('Personnel Details'!$I$35=""), $B220&gt;='Personnel Details'!$I$35), 'Personnel Details'!$J$35, 'Personnel Details'!$E$35)))</f>
        <v/>
      </c>
      <c r="MI220" s="59" t="str">
        <f>IF(MH$9="", "", IF(AND(NOT('Personnel Details'!$N$35=""), $B220&gt;='Personnel Details'!$N$35), IF('Personnel Details'!$P$35="","", 'Personnel Details'!$P$35), IF(AND(NOT('Personnel Details'!$I$35=""), $B220&gt;='Personnel Details'!$I$35), IF('Personnel Details'!$K$35="", "", 'Personnel Details'!$K$35), IF('Personnel Details'!$F$35="", "", 'Personnel Details'!$F$35))))</f>
        <v/>
      </c>
      <c r="MJ220" s="79" t="str">
        <f>IF(MH$9="", "", IF(AND(NOT('Personnel Details'!$N$35=""), $B220&gt;='Personnel Details'!$N$35), 'Personnel Details'!$Q$35, IF(AND(NOT('Personnel Details'!$I$35=""), $B220&gt;='Personnel Details'!$I$35), 'Personnel Details'!$L$35, 'Personnel Details'!$G$35)))</f>
        <v/>
      </c>
      <c r="MK220" s="59" t="str">
        <f t="shared" si="579"/>
        <v/>
      </c>
      <c r="ML220" s="53"/>
      <c r="MN220" s="78" t="str">
        <f>IF(MN$9="", "", IF(AND(NOT('Personnel Details'!$N$36=""), $B220&gt;='Personnel Details'!$N$36), 'Personnel Details'!$O$36, IF(AND(NOT('Personnel Details'!$I$36=""), $B220&gt;='Personnel Details'!$I$36), 'Personnel Details'!$J$36, 'Personnel Details'!$E$36)))</f>
        <v/>
      </c>
      <c r="MO220" s="59" t="str">
        <f>IF(MN$9="", "", IF(AND(NOT('Personnel Details'!$N$36=""), $B220&gt;='Personnel Details'!$N$36), IF('Personnel Details'!$P$36="","", 'Personnel Details'!$P$36), IF(AND(NOT('Personnel Details'!$I$36=""), $B220&gt;='Personnel Details'!$I$36), IF('Personnel Details'!$K$36="", "", 'Personnel Details'!$K$36), IF('Personnel Details'!$F$36="", "", 'Personnel Details'!$F$36))))</f>
        <v/>
      </c>
      <c r="MP220" s="79" t="str">
        <f>IF(MN$9="", "", IF(AND(NOT('Personnel Details'!$N$36=""), $B220&gt;='Personnel Details'!$N$36), 'Personnel Details'!$Q$36, IF(AND(NOT('Personnel Details'!$I$36=""), $B220&gt;='Personnel Details'!$I$36), 'Personnel Details'!$L$36, 'Personnel Details'!$G$36)))</f>
        <v/>
      </c>
      <c r="MQ220" s="59" t="str">
        <f t="shared" si="580"/>
        <v/>
      </c>
      <c r="MR220" s="53"/>
      <c r="MT220" s="78" t="str">
        <f>IF(MT$9="", "", IF(AND(NOT('Personnel Details'!$N$37=""), $B220&gt;='Personnel Details'!$N$37), 'Personnel Details'!$O$37, IF(AND(NOT('Personnel Details'!$I$37=""), $B220&gt;='Personnel Details'!$I$37), 'Personnel Details'!$J$37, 'Personnel Details'!$E$37)))</f>
        <v/>
      </c>
      <c r="MU220" s="59" t="str">
        <f>IF(MT$9="", "", IF(AND(NOT('Personnel Details'!$N$37=""), $B220&gt;='Personnel Details'!$N$37), IF('Personnel Details'!$P$37="","", 'Personnel Details'!$P$37), IF(AND(NOT('Personnel Details'!$I$37=""), $B220&gt;='Personnel Details'!$I$37), IF('Personnel Details'!$K$37="", "", 'Personnel Details'!$K$37), IF('Personnel Details'!$F$37="", "", 'Personnel Details'!$F$37))))</f>
        <v/>
      </c>
      <c r="MV220" s="79" t="str">
        <f>IF(MT$9="", "", IF(AND(NOT('Personnel Details'!$N$37=""), $B220&gt;='Personnel Details'!$N$37), 'Personnel Details'!$Q$37, IF(AND(NOT('Personnel Details'!$I$37=""), $B220&gt;='Personnel Details'!$I$37), 'Personnel Details'!$L$37, 'Personnel Details'!$G$37)))</f>
        <v/>
      </c>
      <c r="MW220" s="59" t="str">
        <f t="shared" si="581"/>
        <v/>
      </c>
      <c r="MX220" s="53"/>
      <c r="MZ220" s="78" t="str">
        <f>IF(MZ$9="", "", IF(AND(NOT('Personnel Details'!$N$38=""), $B220&gt;='Personnel Details'!$N$38), 'Personnel Details'!$O$38, IF(AND(NOT('Personnel Details'!$I$38=""), $B220&gt;='Personnel Details'!$I$38), 'Personnel Details'!$J$38, 'Personnel Details'!$E$38)))</f>
        <v/>
      </c>
      <c r="NA220" s="59" t="str">
        <f>IF(MZ$9="", "", IF(AND(NOT('Personnel Details'!$N$38=""), $B220&gt;='Personnel Details'!$N$38), IF('Personnel Details'!$P$38="","", 'Personnel Details'!$P$38), IF(AND(NOT('Personnel Details'!$I$38=""), $B220&gt;='Personnel Details'!$I$38), IF('Personnel Details'!$K$38="", "", 'Personnel Details'!$K$38), IF('Personnel Details'!$F$38="", "", 'Personnel Details'!$F$38))))</f>
        <v/>
      </c>
      <c r="NB220" s="79" t="str">
        <f>IF(MZ$9="", "", IF(AND(NOT('Personnel Details'!$N$38=""), $B220&gt;='Personnel Details'!$N$38), 'Personnel Details'!$Q$38, IF(AND(NOT('Personnel Details'!$I$38=""), $B220&gt;='Personnel Details'!$I$38), 'Personnel Details'!$L$38, 'Personnel Details'!$G$38)))</f>
        <v/>
      </c>
      <c r="NC220" s="59" t="str">
        <f t="shared" si="582"/>
        <v/>
      </c>
      <c r="ND220" s="53"/>
      <c r="NF220" s="78" t="str">
        <f>IF(NF$9="", "", IF(AND(NOT('Personnel Details'!$N$39=""), $B220&gt;='Personnel Details'!$N$39), 'Personnel Details'!$O$39, IF(AND(NOT('Personnel Details'!$I$39=""), $B220&gt;='Personnel Details'!$I$39), 'Personnel Details'!$J$39, 'Personnel Details'!$E$39)))</f>
        <v/>
      </c>
      <c r="NG220" s="59" t="str">
        <f>IF(NF$9="", "", IF(AND(NOT('Personnel Details'!$N$39=""), $B220&gt;='Personnel Details'!$N$39), IF('Personnel Details'!$P$39="","", 'Personnel Details'!$P$39), IF(AND(NOT('Personnel Details'!$I$39=""), $B220&gt;='Personnel Details'!$I$39), IF('Personnel Details'!$K$39="", "", 'Personnel Details'!$K$39), IF('Personnel Details'!$F$39="", "", 'Personnel Details'!$F$39))))</f>
        <v/>
      </c>
      <c r="NH220" s="79" t="str">
        <f>IF(NF$9="", "", IF(AND(NOT('Personnel Details'!$N$39=""), $B220&gt;='Personnel Details'!$N$39), 'Personnel Details'!$Q$39, IF(AND(NOT('Personnel Details'!$I$39=""), $B220&gt;='Personnel Details'!$I$39), 'Personnel Details'!$L$39, 'Personnel Details'!$G$39)))</f>
        <v/>
      </c>
      <c r="NI220" s="59" t="str">
        <f t="shared" si="583"/>
        <v/>
      </c>
      <c r="NJ220" s="53"/>
      <c r="NL220" s="78" t="str">
        <f>IF(NL$9="", "", IF(AND(NOT('Personnel Details'!$N$40=""), $B220&gt;='Personnel Details'!$N$40), 'Personnel Details'!$O$40, IF(AND(NOT('Personnel Details'!$I$40=""), $B220&gt;='Personnel Details'!$I$40), 'Personnel Details'!$J$40, 'Personnel Details'!$E$40)))</f>
        <v/>
      </c>
      <c r="NM220" s="59" t="str">
        <f>IF(NL$9="", "", IF(AND(NOT('Personnel Details'!$N$40=""), $B220&gt;='Personnel Details'!$N$40), IF('Personnel Details'!$P$40="","", 'Personnel Details'!$P$40), IF(AND(NOT('Personnel Details'!$I$40=""), $B220&gt;='Personnel Details'!$I$40), IF('Personnel Details'!$K$40="", "", 'Personnel Details'!$K$40), IF('Personnel Details'!$F$40="", "", 'Personnel Details'!$F$40))))</f>
        <v/>
      </c>
      <c r="NN220" s="79" t="str">
        <f>IF(NL$9="", "", IF(AND(NOT('Personnel Details'!$N$40=""), $B220&gt;='Personnel Details'!$N$40), 'Personnel Details'!$Q$40, IF(AND(NOT('Personnel Details'!$I$40=""), $B220&gt;='Personnel Details'!$I$40), 'Personnel Details'!$L$40, 'Personnel Details'!$G$40)))</f>
        <v/>
      </c>
      <c r="NO220" s="59" t="str">
        <f t="shared" si="584"/>
        <v/>
      </c>
      <c r="NP220" s="53"/>
    </row>
    <row r="221" spans="1:380" x14ac:dyDescent="0.25">
      <c r="A221" s="32"/>
      <c r="B221" s="113" t="str">
        <f>IFERROR(IF(B220+1&gt;'Personnel Details'!$U$5, "", B220+1), "")</f>
        <v/>
      </c>
      <c r="C221" s="32"/>
      <c r="D221" s="120"/>
      <c r="E221" s="13" t="str">
        <f t="shared" si="463"/>
        <v/>
      </c>
      <c r="F221" s="13" t="str">
        <f t="shared" si="494"/>
        <v/>
      </c>
      <c r="G221" s="56" t="str">
        <f t="shared" si="585"/>
        <v/>
      </c>
      <c r="H221" s="16" t="str">
        <f t="shared" si="495"/>
        <v/>
      </c>
      <c r="I221" s="32"/>
      <c r="J221" s="120"/>
      <c r="K221" s="62" t="str">
        <f t="shared" si="464"/>
        <v/>
      </c>
      <c r="L221" s="62" t="str">
        <f t="shared" si="496"/>
        <v/>
      </c>
      <c r="M221" s="65" t="str">
        <f t="shared" si="586"/>
        <v/>
      </c>
      <c r="N221" s="68" t="str">
        <f t="shared" si="497"/>
        <v/>
      </c>
      <c r="O221" s="32"/>
      <c r="P221" s="120"/>
      <c r="Q221" s="62" t="str">
        <f t="shared" si="465"/>
        <v/>
      </c>
      <c r="R221" s="62" t="str">
        <f t="shared" si="498"/>
        <v/>
      </c>
      <c r="S221" s="65" t="str">
        <f t="shared" si="587"/>
        <v/>
      </c>
      <c r="T221" s="68" t="str">
        <f t="shared" si="499"/>
        <v/>
      </c>
      <c r="U221" s="32"/>
      <c r="V221" s="120"/>
      <c r="W221" s="62" t="str">
        <f t="shared" si="466"/>
        <v/>
      </c>
      <c r="X221" s="62" t="str">
        <f t="shared" si="500"/>
        <v/>
      </c>
      <c r="Y221" s="65" t="str">
        <f t="shared" si="588"/>
        <v/>
      </c>
      <c r="Z221" s="68" t="str">
        <f t="shared" si="501"/>
        <v/>
      </c>
      <c r="AA221" s="32"/>
      <c r="AB221" s="120"/>
      <c r="AC221" s="62" t="str">
        <f t="shared" si="467"/>
        <v/>
      </c>
      <c r="AD221" s="62" t="str">
        <f t="shared" si="502"/>
        <v/>
      </c>
      <c r="AE221" s="65" t="str">
        <f t="shared" si="589"/>
        <v/>
      </c>
      <c r="AF221" s="68" t="str">
        <f t="shared" si="503"/>
        <v/>
      </c>
      <c r="AG221" s="32"/>
      <c r="AH221" s="120"/>
      <c r="AI221" s="62" t="str">
        <f t="shared" si="468"/>
        <v/>
      </c>
      <c r="AJ221" s="62" t="str">
        <f t="shared" si="504"/>
        <v/>
      </c>
      <c r="AK221" s="65" t="str">
        <f t="shared" si="590"/>
        <v/>
      </c>
      <c r="AL221" s="68" t="str">
        <f t="shared" si="505"/>
        <v/>
      </c>
      <c r="AM221" s="32"/>
      <c r="AN221" s="120"/>
      <c r="AO221" s="62" t="str">
        <f t="shared" si="469"/>
        <v/>
      </c>
      <c r="AP221" s="62" t="str">
        <f t="shared" si="506"/>
        <v/>
      </c>
      <c r="AQ221" s="65" t="str">
        <f t="shared" si="591"/>
        <v/>
      </c>
      <c r="AR221" s="68" t="str">
        <f t="shared" si="507"/>
        <v/>
      </c>
      <c r="AS221" s="32"/>
      <c r="AT221" s="120"/>
      <c r="AU221" s="62" t="str">
        <f t="shared" si="470"/>
        <v/>
      </c>
      <c r="AV221" s="62" t="str">
        <f t="shared" si="508"/>
        <v/>
      </c>
      <c r="AW221" s="65" t="str">
        <f t="shared" si="592"/>
        <v/>
      </c>
      <c r="AX221" s="68" t="str">
        <f t="shared" si="509"/>
        <v/>
      </c>
      <c r="AY221" s="32"/>
      <c r="AZ221" s="120"/>
      <c r="BA221" s="62" t="str">
        <f t="shared" si="471"/>
        <v/>
      </c>
      <c r="BB221" s="62" t="str">
        <f t="shared" si="510"/>
        <v/>
      </c>
      <c r="BC221" s="65" t="str">
        <f t="shared" si="593"/>
        <v/>
      </c>
      <c r="BD221" s="68" t="str">
        <f t="shared" si="511"/>
        <v/>
      </c>
      <c r="BE221" s="32"/>
      <c r="BF221" s="120"/>
      <c r="BG221" s="62" t="str">
        <f t="shared" si="472"/>
        <v/>
      </c>
      <c r="BH221" s="62" t="str">
        <f t="shared" si="512"/>
        <v/>
      </c>
      <c r="BI221" s="65" t="str">
        <f t="shared" si="594"/>
        <v/>
      </c>
      <c r="BJ221" s="68" t="str">
        <f t="shared" si="513"/>
        <v/>
      </c>
      <c r="BK221" s="32"/>
      <c r="BL221" s="120"/>
      <c r="BM221" s="62" t="str">
        <f t="shared" si="473"/>
        <v/>
      </c>
      <c r="BN221" s="62" t="str">
        <f t="shared" si="514"/>
        <v/>
      </c>
      <c r="BO221" s="65" t="str">
        <f t="shared" si="595"/>
        <v/>
      </c>
      <c r="BP221" s="68" t="str">
        <f t="shared" si="515"/>
        <v/>
      </c>
      <c r="BQ221" s="32"/>
      <c r="BR221" s="120"/>
      <c r="BS221" s="62" t="str">
        <f t="shared" si="474"/>
        <v/>
      </c>
      <c r="BT221" s="62" t="str">
        <f t="shared" si="516"/>
        <v/>
      </c>
      <c r="BU221" s="65" t="str">
        <f t="shared" si="596"/>
        <v/>
      </c>
      <c r="BV221" s="68" t="str">
        <f t="shared" si="517"/>
        <v/>
      </c>
      <c r="BW221" s="32"/>
      <c r="BX221" s="120"/>
      <c r="BY221" s="62" t="str">
        <f t="shared" si="475"/>
        <v/>
      </c>
      <c r="BZ221" s="62" t="str">
        <f t="shared" si="518"/>
        <v/>
      </c>
      <c r="CA221" s="65" t="str">
        <f t="shared" si="597"/>
        <v/>
      </c>
      <c r="CB221" s="68" t="str">
        <f t="shared" si="519"/>
        <v/>
      </c>
      <c r="CC221" s="32"/>
      <c r="CD221" s="120"/>
      <c r="CE221" s="62" t="str">
        <f t="shared" si="476"/>
        <v/>
      </c>
      <c r="CF221" s="62" t="str">
        <f t="shared" si="520"/>
        <v/>
      </c>
      <c r="CG221" s="65" t="str">
        <f t="shared" si="598"/>
        <v/>
      </c>
      <c r="CH221" s="68" t="str">
        <f t="shared" si="521"/>
        <v/>
      </c>
      <c r="CI221" s="32"/>
      <c r="CJ221" s="120"/>
      <c r="CK221" s="62" t="str">
        <f t="shared" si="477"/>
        <v/>
      </c>
      <c r="CL221" s="62" t="str">
        <f t="shared" si="522"/>
        <v/>
      </c>
      <c r="CM221" s="65" t="str">
        <f t="shared" si="599"/>
        <v/>
      </c>
      <c r="CN221" s="68" t="str">
        <f t="shared" si="523"/>
        <v/>
      </c>
      <c r="CO221" s="32"/>
      <c r="CP221" s="120"/>
      <c r="CQ221" s="62" t="str">
        <f t="shared" si="478"/>
        <v/>
      </c>
      <c r="CR221" s="62" t="str">
        <f t="shared" si="524"/>
        <v/>
      </c>
      <c r="CS221" s="65" t="str">
        <f t="shared" si="600"/>
        <v/>
      </c>
      <c r="CT221" s="68" t="str">
        <f t="shared" si="525"/>
        <v/>
      </c>
      <c r="CU221" s="32"/>
      <c r="CV221" s="120"/>
      <c r="CW221" s="62" t="str">
        <f t="shared" si="479"/>
        <v/>
      </c>
      <c r="CX221" s="62" t="str">
        <f t="shared" si="526"/>
        <v/>
      </c>
      <c r="CY221" s="65" t="str">
        <f t="shared" si="601"/>
        <v/>
      </c>
      <c r="CZ221" s="68" t="str">
        <f t="shared" si="527"/>
        <v/>
      </c>
      <c r="DA221" s="32"/>
      <c r="DB221" s="120"/>
      <c r="DC221" s="62" t="str">
        <f t="shared" si="480"/>
        <v/>
      </c>
      <c r="DD221" s="62" t="str">
        <f t="shared" si="528"/>
        <v/>
      </c>
      <c r="DE221" s="65" t="str">
        <f t="shared" si="602"/>
        <v/>
      </c>
      <c r="DF221" s="68" t="str">
        <f t="shared" si="529"/>
        <v/>
      </c>
      <c r="DG221" s="32"/>
      <c r="DH221" s="120"/>
      <c r="DI221" s="62" t="str">
        <f t="shared" si="481"/>
        <v/>
      </c>
      <c r="DJ221" s="62" t="str">
        <f t="shared" si="530"/>
        <v/>
      </c>
      <c r="DK221" s="65" t="str">
        <f t="shared" si="603"/>
        <v/>
      </c>
      <c r="DL221" s="68" t="str">
        <f t="shared" si="531"/>
        <v/>
      </c>
      <c r="DM221" s="32"/>
      <c r="DN221" s="120"/>
      <c r="DO221" s="62" t="str">
        <f t="shared" si="482"/>
        <v/>
      </c>
      <c r="DP221" s="62" t="str">
        <f t="shared" si="532"/>
        <v/>
      </c>
      <c r="DQ221" s="65" t="str">
        <f t="shared" si="604"/>
        <v/>
      </c>
      <c r="DR221" s="68" t="str">
        <f t="shared" si="533"/>
        <v/>
      </c>
      <c r="DS221" s="32"/>
      <c r="DT221" s="120"/>
      <c r="DU221" s="62" t="str">
        <f t="shared" si="483"/>
        <v/>
      </c>
      <c r="DV221" s="62" t="str">
        <f t="shared" si="534"/>
        <v/>
      </c>
      <c r="DW221" s="65" t="str">
        <f t="shared" si="605"/>
        <v/>
      </c>
      <c r="DX221" s="68" t="str">
        <f t="shared" si="535"/>
        <v/>
      </c>
      <c r="DY221" s="32"/>
      <c r="DZ221" s="120"/>
      <c r="EA221" s="62" t="str">
        <f t="shared" si="484"/>
        <v/>
      </c>
      <c r="EB221" s="62" t="str">
        <f t="shared" si="536"/>
        <v/>
      </c>
      <c r="EC221" s="65" t="str">
        <f t="shared" si="606"/>
        <v/>
      </c>
      <c r="ED221" s="68" t="str">
        <f t="shared" si="537"/>
        <v/>
      </c>
      <c r="EE221" s="32"/>
      <c r="EF221" s="120"/>
      <c r="EG221" s="62" t="str">
        <f t="shared" si="485"/>
        <v/>
      </c>
      <c r="EH221" s="62" t="str">
        <f t="shared" si="538"/>
        <v/>
      </c>
      <c r="EI221" s="65" t="str">
        <f t="shared" si="607"/>
        <v/>
      </c>
      <c r="EJ221" s="68" t="str">
        <f t="shared" si="539"/>
        <v/>
      </c>
      <c r="EK221" s="32"/>
      <c r="EL221" s="120"/>
      <c r="EM221" s="62" t="str">
        <f t="shared" si="486"/>
        <v/>
      </c>
      <c r="EN221" s="62" t="str">
        <f t="shared" si="540"/>
        <v/>
      </c>
      <c r="EO221" s="65" t="str">
        <f t="shared" si="608"/>
        <v/>
      </c>
      <c r="EP221" s="68" t="str">
        <f t="shared" si="541"/>
        <v/>
      </c>
      <c r="EQ221" s="32"/>
      <c r="ER221" s="120"/>
      <c r="ES221" s="62" t="str">
        <f t="shared" si="487"/>
        <v/>
      </c>
      <c r="ET221" s="62" t="str">
        <f t="shared" si="542"/>
        <v/>
      </c>
      <c r="EU221" s="65" t="str">
        <f t="shared" si="609"/>
        <v/>
      </c>
      <c r="EV221" s="68" t="str">
        <f t="shared" si="543"/>
        <v/>
      </c>
      <c r="EW221" s="32"/>
      <c r="EX221" s="120"/>
      <c r="EY221" s="62" t="str">
        <f t="shared" si="488"/>
        <v/>
      </c>
      <c r="EZ221" s="62" t="str">
        <f t="shared" si="544"/>
        <v/>
      </c>
      <c r="FA221" s="65" t="str">
        <f t="shared" si="610"/>
        <v/>
      </c>
      <c r="FB221" s="68" t="str">
        <f t="shared" si="545"/>
        <v/>
      </c>
      <c r="FC221" s="32"/>
      <c r="FD221" s="120"/>
      <c r="FE221" s="62" t="str">
        <f t="shared" si="489"/>
        <v/>
      </c>
      <c r="FF221" s="62" t="str">
        <f t="shared" si="546"/>
        <v/>
      </c>
      <c r="FG221" s="65" t="str">
        <f t="shared" si="611"/>
        <v/>
      </c>
      <c r="FH221" s="68" t="str">
        <f t="shared" si="547"/>
        <v/>
      </c>
      <c r="FI221" s="32"/>
      <c r="FJ221" s="120"/>
      <c r="FK221" s="62" t="str">
        <f t="shared" si="490"/>
        <v/>
      </c>
      <c r="FL221" s="62" t="str">
        <f t="shared" si="548"/>
        <v/>
      </c>
      <c r="FM221" s="65" t="str">
        <f t="shared" si="612"/>
        <v/>
      </c>
      <c r="FN221" s="68" t="str">
        <f t="shared" si="549"/>
        <v/>
      </c>
      <c r="FO221" s="32"/>
      <c r="FP221" s="120"/>
      <c r="FQ221" s="62" t="str">
        <f t="shared" si="491"/>
        <v/>
      </c>
      <c r="FR221" s="62" t="str">
        <f t="shared" si="550"/>
        <v/>
      </c>
      <c r="FS221" s="65" t="str">
        <f t="shared" si="613"/>
        <v/>
      </c>
      <c r="FT221" s="68" t="str">
        <f t="shared" si="551"/>
        <v/>
      </c>
      <c r="FU221" s="32"/>
      <c r="FV221" s="120"/>
      <c r="FW221" s="62" t="str">
        <f t="shared" si="492"/>
        <v/>
      </c>
      <c r="FX221" s="62" t="str">
        <f t="shared" si="552"/>
        <v/>
      </c>
      <c r="FY221" s="65" t="str">
        <f t="shared" si="614"/>
        <v/>
      </c>
      <c r="FZ221" s="68" t="str">
        <f t="shared" si="553"/>
        <v/>
      </c>
      <c r="GA221" s="32"/>
      <c r="GC221" s="7" t="str">
        <f t="shared" si="554"/>
        <v/>
      </c>
      <c r="GD221" s="7" t="str">
        <f t="shared" ca="1" si="493"/>
        <v/>
      </c>
      <c r="GT221" s="71" t="str">
        <f>IF(GT$9="", "", IF(AND(NOT('Personnel Details'!$N$11=""), $B221&gt;='Personnel Details'!$N$11), 'Personnel Details'!$O$11, IF(AND(NOT('Personnel Details'!$I$11=""), $B221&gt;='Personnel Details'!$I$11), 'Personnel Details'!$J$11, 'Personnel Details'!$E$11)))</f>
        <v/>
      </c>
      <c r="GU221" s="59" t="str">
        <f>IF(GT$9="", "", IF(AND(NOT('Personnel Details'!$N$11=""), $B221&gt;='Personnel Details'!$N$11), IF('Personnel Details'!$P$11="","", 'Personnel Details'!$P$11), IF(AND(NOT('Personnel Details'!$I$11=""), $B221&gt;='Personnel Details'!$I$11), IF('Personnel Details'!$K$11="", "", 'Personnel Details'!$K$11), IF('Personnel Details'!$F$11="", "", 'Personnel Details'!$F$11))))</f>
        <v/>
      </c>
      <c r="GV221" s="74" t="str">
        <f>IF(GT$9="", "", IF(AND(NOT('Personnel Details'!$N$11=""), $B221&gt;='Personnel Details'!$N$11), 'Personnel Details'!$Q$11, IF(AND(NOT('Personnel Details'!$I$11=""), $B221&gt;='Personnel Details'!$I$11), 'Personnel Details'!$L$11, 'Personnel Details'!$G$11)))</f>
        <v/>
      </c>
      <c r="GW221" s="59" t="str">
        <f t="shared" si="555"/>
        <v/>
      </c>
      <c r="GX221" s="53"/>
      <c r="GZ221" s="78" t="str">
        <f>IF(GZ$9="", "", IF(AND(NOT('Personnel Details'!$N$12=""), $B221&gt;='Personnel Details'!$N$12), 'Personnel Details'!$O$12, IF(AND(NOT('Personnel Details'!$I$12=""), $B221&gt;='Personnel Details'!$I$12), 'Personnel Details'!$J$12, 'Personnel Details'!$E$12)))</f>
        <v/>
      </c>
      <c r="HA221" s="59" t="str">
        <f>IF(GZ$9="", "", IF(AND(NOT('Personnel Details'!$N$12=""), $B221&gt;='Personnel Details'!$N$12), IF('Personnel Details'!$P$12="","", 'Personnel Details'!$P$12), IF(AND(NOT('Personnel Details'!$I$12=""), $B221&gt;='Personnel Details'!$I$12), IF('Personnel Details'!$K$12="", "", 'Personnel Details'!$K$12), IF('Personnel Details'!$F$12="", "", 'Personnel Details'!$F$12))))</f>
        <v/>
      </c>
      <c r="HB221" s="79" t="str">
        <f>IF(GZ$9="", "", IF(AND(NOT('Personnel Details'!$N$12=""), $B221&gt;='Personnel Details'!$N$12), 'Personnel Details'!$Q$12, IF(AND(NOT('Personnel Details'!$I$12=""), $B221&gt;='Personnel Details'!$I$12), 'Personnel Details'!$L$12, 'Personnel Details'!$G$12)))</f>
        <v/>
      </c>
      <c r="HC221" s="59" t="str">
        <f t="shared" si="556"/>
        <v/>
      </c>
      <c r="HD221" s="53"/>
      <c r="HF221" s="78" t="str">
        <f>IF(HF$9="", "", IF(AND(NOT('Personnel Details'!$N$13=""), $B221&gt;='Personnel Details'!$N$13), 'Personnel Details'!$O$13, IF(AND(NOT('Personnel Details'!$I$13=""), $B221&gt;='Personnel Details'!$I$13), 'Personnel Details'!$J$13, 'Personnel Details'!$E$13)))</f>
        <v/>
      </c>
      <c r="HG221" s="59" t="str">
        <f>IF(HF$9="", "", IF(AND(NOT('Personnel Details'!$N$13=""), $B221&gt;='Personnel Details'!$N$13), IF('Personnel Details'!$P$13="","", 'Personnel Details'!$P$13), IF(AND(NOT('Personnel Details'!$I$13=""), $B221&gt;='Personnel Details'!$I$13), IF('Personnel Details'!$K$13="", "", 'Personnel Details'!$K$13), IF('Personnel Details'!$F$13="", "", 'Personnel Details'!$F$13))))</f>
        <v/>
      </c>
      <c r="HH221" s="79" t="str">
        <f>IF(HF$9="", "", IF(AND(NOT('Personnel Details'!$N$13=""), $B221&gt;='Personnel Details'!$N$13), 'Personnel Details'!$Q$13, IF(AND(NOT('Personnel Details'!$I$13=""), $B221&gt;='Personnel Details'!$I$13), 'Personnel Details'!$L$13, 'Personnel Details'!$G$13)))</f>
        <v/>
      </c>
      <c r="HI221" s="59" t="str">
        <f t="shared" si="557"/>
        <v/>
      </c>
      <c r="HJ221" s="53"/>
      <c r="HL221" s="78" t="str">
        <f>IF(HL$9="", "", IF(AND(NOT('Personnel Details'!$N$14=""), $B221&gt;='Personnel Details'!$N$14), 'Personnel Details'!$O$14, IF(AND(NOT('Personnel Details'!$I$14=""), $B221&gt;='Personnel Details'!$I$14), 'Personnel Details'!$J$14, 'Personnel Details'!$E$14)))</f>
        <v/>
      </c>
      <c r="HM221" s="59" t="str">
        <f>IF(HL$9="", "", IF(AND(NOT('Personnel Details'!$N$14=""), $B221&gt;='Personnel Details'!$N$14), IF('Personnel Details'!$P$14="","", 'Personnel Details'!$P$14), IF(AND(NOT('Personnel Details'!$I$14=""), $B221&gt;='Personnel Details'!$I$14), IF('Personnel Details'!$K$14="", "", 'Personnel Details'!$K$14), IF('Personnel Details'!$F$14="", "", 'Personnel Details'!$F$14))))</f>
        <v/>
      </c>
      <c r="HN221" s="79" t="str">
        <f>IF(HL$9="", "", IF(AND(NOT('Personnel Details'!$N$14=""), $B221&gt;='Personnel Details'!$N$14), 'Personnel Details'!$Q$14, IF(AND(NOT('Personnel Details'!$I$14=""), $B221&gt;='Personnel Details'!$I$14), 'Personnel Details'!$L$14, 'Personnel Details'!$G$14)))</f>
        <v/>
      </c>
      <c r="HO221" s="59" t="str">
        <f t="shared" si="558"/>
        <v/>
      </c>
      <c r="HP221" s="53"/>
      <c r="HR221" s="78" t="str">
        <f>IF(HR$9="", "", IF(AND(NOT('Personnel Details'!$N$15=""), $B221&gt;='Personnel Details'!$N$15), 'Personnel Details'!$O$15, IF(AND(NOT('Personnel Details'!$I$15=""), $B221&gt;='Personnel Details'!$I$15), 'Personnel Details'!$J$15, 'Personnel Details'!$E$15)))</f>
        <v/>
      </c>
      <c r="HS221" s="59" t="str">
        <f>IF(HR$9="", "", IF(AND(NOT('Personnel Details'!$N$15=""), $B221&gt;='Personnel Details'!$N$15), IF('Personnel Details'!$P$15="","", 'Personnel Details'!$P$15), IF(AND(NOT('Personnel Details'!$I$15=""), $B221&gt;='Personnel Details'!$I$15), IF('Personnel Details'!$K$15="", "", 'Personnel Details'!$K$15), IF('Personnel Details'!$F$15="", "", 'Personnel Details'!$F$15))))</f>
        <v/>
      </c>
      <c r="HT221" s="79" t="str">
        <f>IF(HR$9="", "", IF(AND(NOT('Personnel Details'!$N$15=""), $B221&gt;='Personnel Details'!$N$15), 'Personnel Details'!$Q$15, IF(AND(NOT('Personnel Details'!$I$15=""), $B221&gt;='Personnel Details'!$I$15), 'Personnel Details'!$L$15, 'Personnel Details'!$G$15)))</f>
        <v/>
      </c>
      <c r="HU221" s="59" t="str">
        <f t="shared" si="559"/>
        <v/>
      </c>
      <c r="HV221" s="53"/>
      <c r="HX221" s="78" t="str">
        <f>IF(HX$9="", "", IF(AND(NOT('Personnel Details'!$N$16=""), $B221&gt;='Personnel Details'!$N$16), 'Personnel Details'!$O$16, IF(AND(NOT('Personnel Details'!$I$16=""), $B221&gt;='Personnel Details'!$I$16), 'Personnel Details'!$J$16, 'Personnel Details'!$E$16)))</f>
        <v/>
      </c>
      <c r="HY221" s="59" t="str">
        <f>IF(HX$9="", "", IF(AND(NOT('Personnel Details'!$N$16=""), $B221&gt;='Personnel Details'!$N$16), IF('Personnel Details'!$P$16="","", 'Personnel Details'!$P$16), IF(AND(NOT('Personnel Details'!$I$16=""), $B221&gt;='Personnel Details'!$I$16), IF('Personnel Details'!$K$16="", "", 'Personnel Details'!$K$16), IF('Personnel Details'!$F$16="", "", 'Personnel Details'!$F$16))))</f>
        <v/>
      </c>
      <c r="HZ221" s="79" t="str">
        <f>IF(HX$9="", "", IF(AND(NOT('Personnel Details'!$N$16=""), $B221&gt;='Personnel Details'!$N$16), 'Personnel Details'!$Q$16, IF(AND(NOT('Personnel Details'!$I$16=""), $B221&gt;='Personnel Details'!$I$16), 'Personnel Details'!$L$16, 'Personnel Details'!$G$16)))</f>
        <v/>
      </c>
      <c r="IA221" s="59" t="str">
        <f t="shared" si="560"/>
        <v/>
      </c>
      <c r="IB221" s="53"/>
      <c r="ID221" s="78" t="str">
        <f>IF(ID$9="", "", IF(AND(NOT('Personnel Details'!$N$17=""), $B221&gt;='Personnel Details'!$N$17), 'Personnel Details'!$O$17, IF(AND(NOT('Personnel Details'!$I$17=""), $B221&gt;='Personnel Details'!$I$17), 'Personnel Details'!$J$17, 'Personnel Details'!$E$17)))</f>
        <v/>
      </c>
      <c r="IE221" s="59" t="str">
        <f>IF(ID$9="", "", IF(AND(NOT('Personnel Details'!$N$17=""), $B221&gt;='Personnel Details'!$N$17), IF('Personnel Details'!$P$17="","", 'Personnel Details'!$P$17), IF(AND(NOT('Personnel Details'!$I$17=""), $B221&gt;='Personnel Details'!$I$17), IF('Personnel Details'!$K$17="", "", 'Personnel Details'!$K$17), IF('Personnel Details'!$F$17="", "", 'Personnel Details'!$F$17))))</f>
        <v/>
      </c>
      <c r="IF221" s="79" t="str">
        <f>IF(ID$9="", "", IF(AND(NOT('Personnel Details'!$N$17=""), $B221&gt;='Personnel Details'!$N$17), 'Personnel Details'!$Q$17, IF(AND(NOT('Personnel Details'!$I$17=""), $B221&gt;='Personnel Details'!$I$17), 'Personnel Details'!$L$17, 'Personnel Details'!$G$17)))</f>
        <v/>
      </c>
      <c r="IG221" s="59" t="str">
        <f t="shared" si="561"/>
        <v/>
      </c>
      <c r="IH221" s="53"/>
      <c r="IJ221" s="78" t="str">
        <f>IF(IJ$9="", "", IF(AND(NOT('Personnel Details'!$N$18=""), $B221&gt;='Personnel Details'!$N$18), 'Personnel Details'!$O$18, IF(AND(NOT('Personnel Details'!$I$18=""), $B221&gt;='Personnel Details'!$I$18), 'Personnel Details'!$J$18, 'Personnel Details'!$E$18)))</f>
        <v/>
      </c>
      <c r="IK221" s="59" t="str">
        <f>IF(IJ$9="", "", IF(AND(NOT('Personnel Details'!$N$18=""), $B221&gt;='Personnel Details'!$N$18), IF('Personnel Details'!$P$18="","", 'Personnel Details'!$P$18), IF(AND(NOT('Personnel Details'!$I$18=""), $B221&gt;='Personnel Details'!$I$18), IF('Personnel Details'!$K$18="", "", 'Personnel Details'!$K$18), IF('Personnel Details'!$F$18="", "", 'Personnel Details'!$F$18))))</f>
        <v/>
      </c>
      <c r="IL221" s="79" t="str">
        <f>IF(IJ$9="", "", IF(AND(NOT('Personnel Details'!$N$18=""), $B221&gt;='Personnel Details'!$N$18), 'Personnel Details'!$Q$18, IF(AND(NOT('Personnel Details'!$I$18=""), $B221&gt;='Personnel Details'!$I$18), 'Personnel Details'!$L$18, 'Personnel Details'!$G$18)))</f>
        <v/>
      </c>
      <c r="IM221" s="59" t="str">
        <f t="shared" si="562"/>
        <v/>
      </c>
      <c r="IN221" s="53"/>
      <c r="IP221" s="78" t="str">
        <f>IF(IP$9="", "", IF(AND(NOT('Personnel Details'!$N$19=""), $B221&gt;='Personnel Details'!$N$19), 'Personnel Details'!$O$19, IF(AND(NOT('Personnel Details'!$I$19=""), $B221&gt;='Personnel Details'!$I$19), 'Personnel Details'!$J$19, 'Personnel Details'!$E$19)))</f>
        <v/>
      </c>
      <c r="IQ221" s="59" t="str">
        <f>IF(IP$9="", "", IF(AND(NOT('Personnel Details'!$N$19=""), $B221&gt;='Personnel Details'!$N$19), IF('Personnel Details'!$P$19="","", 'Personnel Details'!$P$19), IF(AND(NOT('Personnel Details'!$I$19=""), $B221&gt;='Personnel Details'!$I$19), IF('Personnel Details'!$K$19="", "", 'Personnel Details'!$K$19), IF('Personnel Details'!$F$19="", "", 'Personnel Details'!$F$19))))</f>
        <v/>
      </c>
      <c r="IR221" s="79" t="str">
        <f>IF(IP$9="", "", IF(AND(NOT('Personnel Details'!$N$19=""), $B221&gt;='Personnel Details'!$N$19), 'Personnel Details'!$Q$19, IF(AND(NOT('Personnel Details'!$I$19=""), $B221&gt;='Personnel Details'!$I$19), 'Personnel Details'!$L$19, 'Personnel Details'!$G$19)))</f>
        <v/>
      </c>
      <c r="IS221" s="59" t="str">
        <f t="shared" si="563"/>
        <v/>
      </c>
      <c r="IT221" s="53"/>
      <c r="IV221" s="78" t="str">
        <f>IF(IV$9="", "", IF(AND(NOT('Personnel Details'!$N$20=""), $B221&gt;='Personnel Details'!$N$20), 'Personnel Details'!$O$20, IF(AND(NOT('Personnel Details'!$I$20=""), $B221&gt;='Personnel Details'!$I$20), 'Personnel Details'!$J$20, 'Personnel Details'!$E$20)))</f>
        <v/>
      </c>
      <c r="IW221" s="59" t="str">
        <f>IF(IV$9="", "", IF(AND(NOT('Personnel Details'!$N$20=""), $B221&gt;='Personnel Details'!$N$20), IF('Personnel Details'!$P$20="","", 'Personnel Details'!$P$20), IF(AND(NOT('Personnel Details'!$I$20=""), $B221&gt;='Personnel Details'!$I$20), IF('Personnel Details'!$K$20="", "", 'Personnel Details'!$K$20), IF('Personnel Details'!$F$20="", "", 'Personnel Details'!$F$20))))</f>
        <v/>
      </c>
      <c r="IX221" s="79" t="str">
        <f>IF(IV$9="", "", IF(AND(NOT('Personnel Details'!$N$20=""), $B221&gt;='Personnel Details'!$N$20), 'Personnel Details'!$Q$20, IF(AND(NOT('Personnel Details'!$I$20=""), $B221&gt;='Personnel Details'!$I$20), 'Personnel Details'!$L$20, 'Personnel Details'!$G$20)))</f>
        <v/>
      </c>
      <c r="IY221" s="59" t="str">
        <f t="shared" si="564"/>
        <v/>
      </c>
      <c r="IZ221" s="53"/>
      <c r="JB221" s="78" t="str">
        <f>IF(JB$9="", "", IF(AND(NOT('Personnel Details'!$N$21=""), $B221&gt;='Personnel Details'!$N$21), 'Personnel Details'!$O$21, IF(AND(NOT('Personnel Details'!$I$21=""), $B221&gt;='Personnel Details'!$I$21), 'Personnel Details'!$J$21, 'Personnel Details'!$E$21)))</f>
        <v/>
      </c>
      <c r="JC221" s="59" t="str">
        <f>IF(JB$9="", "", IF(AND(NOT('Personnel Details'!$N$21=""), $B221&gt;='Personnel Details'!$N$21), IF('Personnel Details'!$P$21="","", 'Personnel Details'!$P$21), IF(AND(NOT('Personnel Details'!$I$21=""), $B221&gt;='Personnel Details'!$I$21), IF('Personnel Details'!$K$21="", "", 'Personnel Details'!$K$21), IF('Personnel Details'!$F$21="", "", 'Personnel Details'!$F$21))))</f>
        <v/>
      </c>
      <c r="JD221" s="79" t="str">
        <f>IF(JB$9="", "", IF(AND(NOT('Personnel Details'!$N$21=""), $B221&gt;='Personnel Details'!$N$21), 'Personnel Details'!$Q$21, IF(AND(NOT('Personnel Details'!$I$21=""), $B221&gt;='Personnel Details'!$I$21), 'Personnel Details'!$L$21, 'Personnel Details'!$G$21)))</f>
        <v/>
      </c>
      <c r="JE221" s="59" t="str">
        <f t="shared" si="565"/>
        <v/>
      </c>
      <c r="JF221" s="53"/>
      <c r="JH221" s="78" t="str">
        <f>IF(JH$9="", "", IF(AND(NOT('Personnel Details'!$N$22=""), $B221&gt;='Personnel Details'!$N$22), 'Personnel Details'!$O$22, IF(AND(NOT('Personnel Details'!$I$22=""), $B221&gt;='Personnel Details'!$I$22), 'Personnel Details'!$J$22, 'Personnel Details'!$E$22)))</f>
        <v/>
      </c>
      <c r="JI221" s="59" t="str">
        <f>IF(JH$9="", "", IF(AND(NOT('Personnel Details'!$N$22=""), $B221&gt;='Personnel Details'!$N$22), IF('Personnel Details'!$P$22="","", 'Personnel Details'!$P$22), IF(AND(NOT('Personnel Details'!$I$22=""), $B221&gt;='Personnel Details'!$I$22), IF('Personnel Details'!$K$22="", "", 'Personnel Details'!$K$22), IF('Personnel Details'!$F$22="", "", 'Personnel Details'!$F$22))))</f>
        <v/>
      </c>
      <c r="JJ221" s="79" t="str">
        <f>IF(JH$9="", "", IF(AND(NOT('Personnel Details'!$N$22=""), $B221&gt;='Personnel Details'!$N$22), 'Personnel Details'!$Q$22, IF(AND(NOT('Personnel Details'!$I$22=""), $B221&gt;='Personnel Details'!$I$22), 'Personnel Details'!$L$22, 'Personnel Details'!$G$22)))</f>
        <v/>
      </c>
      <c r="JK221" s="59" t="str">
        <f t="shared" si="566"/>
        <v/>
      </c>
      <c r="JL221" s="53"/>
      <c r="JN221" s="78" t="str">
        <f>IF(JN$9="", "", IF(AND(NOT('Personnel Details'!$N$23=""), $B221&gt;='Personnel Details'!$N$23), 'Personnel Details'!$O$23, IF(AND(NOT('Personnel Details'!$I$23=""), $B221&gt;='Personnel Details'!$I$23), 'Personnel Details'!$J$23, 'Personnel Details'!$E$23)))</f>
        <v/>
      </c>
      <c r="JO221" s="59" t="str">
        <f>IF(JN$9="", "", IF(AND(NOT('Personnel Details'!$N$23=""), $B221&gt;='Personnel Details'!$N$23), IF('Personnel Details'!$P$23="","", 'Personnel Details'!$P$23), IF(AND(NOT('Personnel Details'!$I$23=""), $B221&gt;='Personnel Details'!$I$23), IF('Personnel Details'!$K$23="", "", 'Personnel Details'!$K$23), IF('Personnel Details'!$F$23="", "", 'Personnel Details'!$F$23))))</f>
        <v/>
      </c>
      <c r="JP221" s="79" t="str">
        <f>IF(JN$9="", "", IF(AND(NOT('Personnel Details'!$N$23=""), $B221&gt;='Personnel Details'!$N$23), 'Personnel Details'!$Q$23, IF(AND(NOT('Personnel Details'!$I$23=""), $B221&gt;='Personnel Details'!$I$23), 'Personnel Details'!$L$23, 'Personnel Details'!$G$23)))</f>
        <v/>
      </c>
      <c r="JQ221" s="59" t="str">
        <f t="shared" si="567"/>
        <v/>
      </c>
      <c r="JR221" s="53"/>
      <c r="JT221" s="78" t="str">
        <f>IF(JT$9="", "", IF(AND(NOT('Personnel Details'!$N$24=""), $B221&gt;='Personnel Details'!$N$24), 'Personnel Details'!$O$24, IF(AND(NOT('Personnel Details'!$I$24=""), $B221&gt;='Personnel Details'!$I$24), 'Personnel Details'!$J$24, 'Personnel Details'!$E$24)))</f>
        <v/>
      </c>
      <c r="JU221" s="59" t="str">
        <f>IF(JT$9="", "", IF(AND(NOT('Personnel Details'!$N$24=""), $B221&gt;='Personnel Details'!$N$24), IF('Personnel Details'!$P$24="","", 'Personnel Details'!$P$24), IF(AND(NOT('Personnel Details'!$I$24=""), $B221&gt;='Personnel Details'!$I$24), IF('Personnel Details'!$K$24="", "", 'Personnel Details'!$K$24), IF('Personnel Details'!$F$24="", "", 'Personnel Details'!$F$24))))</f>
        <v/>
      </c>
      <c r="JV221" s="79" t="str">
        <f>IF(JT$9="", "", IF(AND(NOT('Personnel Details'!$N$24=""), $B221&gt;='Personnel Details'!$N$24), 'Personnel Details'!$Q$24, IF(AND(NOT('Personnel Details'!$I$24=""), $B221&gt;='Personnel Details'!$I$24), 'Personnel Details'!$L$24, 'Personnel Details'!$G$24)))</f>
        <v/>
      </c>
      <c r="JW221" s="59" t="str">
        <f t="shared" si="568"/>
        <v/>
      </c>
      <c r="JX221" s="53"/>
      <c r="JZ221" s="78" t="str">
        <f>IF(JZ$9="", "", IF(AND(NOT('Personnel Details'!$N$25=""), $B221&gt;='Personnel Details'!$N$25), 'Personnel Details'!$O$25, IF(AND(NOT('Personnel Details'!$I$25=""), $B221&gt;='Personnel Details'!$I$25), 'Personnel Details'!$J$25, 'Personnel Details'!$E$25)))</f>
        <v/>
      </c>
      <c r="KA221" s="59" t="str">
        <f>IF(JZ$9="", "", IF(AND(NOT('Personnel Details'!$N$25=""), $B221&gt;='Personnel Details'!$N$25), IF('Personnel Details'!$P$25="","", 'Personnel Details'!$P$25), IF(AND(NOT('Personnel Details'!$I$25=""), $B221&gt;='Personnel Details'!$I$25), IF('Personnel Details'!$K$25="", "", 'Personnel Details'!$K$25), IF('Personnel Details'!$F$25="", "", 'Personnel Details'!$F$25))))</f>
        <v/>
      </c>
      <c r="KB221" s="79" t="str">
        <f>IF(JZ$9="", "", IF(AND(NOT('Personnel Details'!$N$25=""), $B221&gt;='Personnel Details'!$N$25), 'Personnel Details'!$Q$25, IF(AND(NOT('Personnel Details'!$I$25=""), $B221&gt;='Personnel Details'!$I$25), 'Personnel Details'!$L$25, 'Personnel Details'!$G$25)))</f>
        <v/>
      </c>
      <c r="KC221" s="59" t="str">
        <f t="shared" si="569"/>
        <v/>
      </c>
      <c r="KD221" s="53"/>
      <c r="KF221" s="78" t="str">
        <f>IF(KF$9="", "", IF(AND(NOT('Personnel Details'!$N$26=""), $B221&gt;='Personnel Details'!$N$26), 'Personnel Details'!$O$26, IF(AND(NOT('Personnel Details'!$I$26=""), $B221&gt;='Personnel Details'!$I$26), 'Personnel Details'!$J$26, 'Personnel Details'!$E$26)))</f>
        <v/>
      </c>
      <c r="KG221" s="59" t="str">
        <f>IF(KF$9="", "", IF(AND(NOT('Personnel Details'!$N$26=""), $B221&gt;='Personnel Details'!$N$26), IF('Personnel Details'!$P$26="","", 'Personnel Details'!$P$26), IF(AND(NOT('Personnel Details'!$I$26=""), $B221&gt;='Personnel Details'!$I$26), IF('Personnel Details'!$K$26="", "", 'Personnel Details'!$K$26), IF('Personnel Details'!$F$26="", "", 'Personnel Details'!$F$26))))</f>
        <v/>
      </c>
      <c r="KH221" s="79" t="str">
        <f>IF(KF$9="", "", IF(AND(NOT('Personnel Details'!$N$26=""), $B221&gt;='Personnel Details'!$N$26), 'Personnel Details'!$Q$26, IF(AND(NOT('Personnel Details'!$I$26=""), $B221&gt;='Personnel Details'!$I$26), 'Personnel Details'!$L$26, 'Personnel Details'!$G$26)))</f>
        <v/>
      </c>
      <c r="KI221" s="59" t="str">
        <f t="shared" si="570"/>
        <v/>
      </c>
      <c r="KJ221" s="53"/>
      <c r="KL221" s="78" t="str">
        <f>IF(KL$9="", "", IF(AND(NOT('Personnel Details'!$N$27=""), $B221&gt;='Personnel Details'!$N$27), 'Personnel Details'!$O$27, IF(AND(NOT('Personnel Details'!$I$27=""), $B221&gt;='Personnel Details'!$I$27), 'Personnel Details'!$J$27, 'Personnel Details'!$E$27)))</f>
        <v/>
      </c>
      <c r="KM221" s="59" t="str">
        <f>IF(KL$9="", "", IF(AND(NOT('Personnel Details'!$N$27=""), $B221&gt;='Personnel Details'!$N$27), IF('Personnel Details'!$P$27="","", 'Personnel Details'!$P$27), IF(AND(NOT('Personnel Details'!$I$27=""), $B221&gt;='Personnel Details'!$I$27), IF('Personnel Details'!$K$27="", "", 'Personnel Details'!$K$27), IF('Personnel Details'!$F$27="", "", 'Personnel Details'!$F$27))))</f>
        <v/>
      </c>
      <c r="KN221" s="79" t="str">
        <f>IF(KL$9="", "", IF(AND(NOT('Personnel Details'!$N$27=""), $B221&gt;='Personnel Details'!$N$27), 'Personnel Details'!$Q$27, IF(AND(NOT('Personnel Details'!$I$27=""), $B221&gt;='Personnel Details'!$I$27), 'Personnel Details'!$L$27, 'Personnel Details'!$G$27)))</f>
        <v/>
      </c>
      <c r="KO221" s="59" t="str">
        <f t="shared" si="571"/>
        <v/>
      </c>
      <c r="KP221" s="53"/>
      <c r="KR221" s="78" t="str">
        <f>IF(KR$9="", "", IF(AND(NOT('Personnel Details'!$N$28=""), $B221&gt;='Personnel Details'!$N$28), 'Personnel Details'!$O$28, IF(AND(NOT('Personnel Details'!$I$28=""), $B221&gt;='Personnel Details'!$I$28), 'Personnel Details'!$J$28, 'Personnel Details'!$E$28)))</f>
        <v/>
      </c>
      <c r="KS221" s="59" t="str">
        <f>IF(KR$9="", "", IF(AND(NOT('Personnel Details'!$N$28=""), $B221&gt;='Personnel Details'!$N$28), IF('Personnel Details'!$P$28="","", 'Personnel Details'!$P$28), IF(AND(NOT('Personnel Details'!$I$28=""), $B221&gt;='Personnel Details'!$I$28), IF('Personnel Details'!$K$28="", "", 'Personnel Details'!$K$28), IF('Personnel Details'!$F$28="", "", 'Personnel Details'!$F$28))))</f>
        <v/>
      </c>
      <c r="KT221" s="79" t="str">
        <f>IF(KR$9="", "", IF(AND(NOT('Personnel Details'!$N$28=""), $B221&gt;='Personnel Details'!$N$28), 'Personnel Details'!$Q$28, IF(AND(NOT('Personnel Details'!$I$28=""), $B221&gt;='Personnel Details'!$I$28), 'Personnel Details'!$L$28, 'Personnel Details'!$G$28)))</f>
        <v/>
      </c>
      <c r="KU221" s="59" t="str">
        <f t="shared" si="572"/>
        <v/>
      </c>
      <c r="KV221" s="53"/>
      <c r="KX221" s="78" t="str">
        <f>IF(KX$9="", "", IF(AND(NOT('Personnel Details'!$N$29=""), $B221&gt;='Personnel Details'!$N$29), 'Personnel Details'!$O$29, IF(AND(NOT('Personnel Details'!$I$29=""), $B221&gt;='Personnel Details'!$I$29), 'Personnel Details'!$J$29, 'Personnel Details'!$E$29)))</f>
        <v/>
      </c>
      <c r="KY221" s="59" t="str">
        <f>IF(KX$9="", "", IF(AND(NOT('Personnel Details'!$N$29=""), $B221&gt;='Personnel Details'!$N$29), IF('Personnel Details'!$P$29="","", 'Personnel Details'!$P$29), IF(AND(NOT('Personnel Details'!$I$29=""), $B221&gt;='Personnel Details'!$I$29), IF('Personnel Details'!$K$29="", "", 'Personnel Details'!$K$29), IF('Personnel Details'!$F$29="", "", 'Personnel Details'!$F$29))))</f>
        <v/>
      </c>
      <c r="KZ221" s="79" t="str">
        <f>IF(KX$9="", "", IF(AND(NOT('Personnel Details'!$N$29=""), $B221&gt;='Personnel Details'!$N$29), 'Personnel Details'!$Q$29, IF(AND(NOT('Personnel Details'!$I$29=""), $B221&gt;='Personnel Details'!$I$29), 'Personnel Details'!$L$29, 'Personnel Details'!$G$29)))</f>
        <v/>
      </c>
      <c r="LA221" s="59" t="str">
        <f t="shared" si="573"/>
        <v/>
      </c>
      <c r="LB221" s="53"/>
      <c r="LD221" s="78" t="str">
        <f>IF(LD$9="", "", IF(AND(NOT('Personnel Details'!$N$30=""), $B221&gt;='Personnel Details'!$N$30), 'Personnel Details'!$O$30, IF(AND(NOT('Personnel Details'!$I$30=""), $B221&gt;='Personnel Details'!$I$30), 'Personnel Details'!$J$30, 'Personnel Details'!$E$30)))</f>
        <v/>
      </c>
      <c r="LE221" s="59" t="str">
        <f>IF(LD$9="", "", IF(AND(NOT('Personnel Details'!$N$30=""), $B221&gt;='Personnel Details'!$N$30), IF('Personnel Details'!$P$30="","", 'Personnel Details'!$P$30), IF(AND(NOT('Personnel Details'!$I$30=""), $B221&gt;='Personnel Details'!$I$30), IF('Personnel Details'!$K$30="", "", 'Personnel Details'!$K$30), IF('Personnel Details'!$F$30="", "", 'Personnel Details'!$F$30))))</f>
        <v/>
      </c>
      <c r="LF221" s="79" t="str">
        <f>IF(LD$9="", "", IF(AND(NOT('Personnel Details'!$N$30=""), $B221&gt;='Personnel Details'!$N$30), 'Personnel Details'!$Q$30, IF(AND(NOT('Personnel Details'!$I$30=""), $B221&gt;='Personnel Details'!$I$30), 'Personnel Details'!$L$30, 'Personnel Details'!$G$30)))</f>
        <v/>
      </c>
      <c r="LG221" s="59" t="str">
        <f t="shared" si="574"/>
        <v/>
      </c>
      <c r="LH221" s="53"/>
      <c r="LJ221" s="78" t="str">
        <f>IF(LJ$9="", "", IF(AND(NOT('Personnel Details'!$N$31=""), $B221&gt;='Personnel Details'!$N$31), 'Personnel Details'!$O$31, IF(AND(NOT('Personnel Details'!$I$31=""), $B221&gt;='Personnel Details'!$I$31), 'Personnel Details'!$J$31, 'Personnel Details'!$E$31)))</f>
        <v/>
      </c>
      <c r="LK221" s="59" t="str">
        <f>IF(LJ$9="", "", IF(AND(NOT('Personnel Details'!$N$31=""), $B221&gt;='Personnel Details'!$N$31), IF('Personnel Details'!$P$31="","", 'Personnel Details'!$P$31), IF(AND(NOT('Personnel Details'!$I$31=""), $B221&gt;='Personnel Details'!$I$31), IF('Personnel Details'!$K$31="", "", 'Personnel Details'!$K$31), IF('Personnel Details'!$F$31="", "", 'Personnel Details'!$F$31))))</f>
        <v/>
      </c>
      <c r="LL221" s="79" t="str">
        <f>IF(LJ$9="", "", IF(AND(NOT('Personnel Details'!$N$31=""), $B221&gt;='Personnel Details'!$N$31), 'Personnel Details'!$Q$31, IF(AND(NOT('Personnel Details'!$I$31=""), $B221&gt;='Personnel Details'!$I$31), 'Personnel Details'!$L$31, 'Personnel Details'!$G$31)))</f>
        <v/>
      </c>
      <c r="LM221" s="59" t="str">
        <f t="shared" si="575"/>
        <v/>
      </c>
      <c r="LN221" s="53"/>
      <c r="LP221" s="78" t="str">
        <f>IF(LP$9="", "", IF(AND(NOT('Personnel Details'!$N$32=""), $B221&gt;='Personnel Details'!$N$32), 'Personnel Details'!$O$32, IF(AND(NOT('Personnel Details'!$I$32=""), $B221&gt;='Personnel Details'!$I$32), 'Personnel Details'!$J$32, 'Personnel Details'!$E$32)))</f>
        <v/>
      </c>
      <c r="LQ221" s="59" t="str">
        <f>IF(LP$9="", "", IF(AND(NOT('Personnel Details'!$N$32=""), $B221&gt;='Personnel Details'!$N$32), IF('Personnel Details'!$P$32="","", 'Personnel Details'!$P$32), IF(AND(NOT('Personnel Details'!$I$32=""), $B221&gt;='Personnel Details'!$I$32), IF('Personnel Details'!$K$32="", "", 'Personnel Details'!$K$32), IF('Personnel Details'!$F$32="", "", 'Personnel Details'!$F$32))))</f>
        <v/>
      </c>
      <c r="LR221" s="79" t="str">
        <f>IF(LP$9="", "", IF(AND(NOT('Personnel Details'!$N$32=""), $B221&gt;='Personnel Details'!$N$32), 'Personnel Details'!$Q$32, IF(AND(NOT('Personnel Details'!$I$32=""), $B221&gt;='Personnel Details'!$I$32), 'Personnel Details'!$L$32, 'Personnel Details'!$G$32)))</f>
        <v/>
      </c>
      <c r="LS221" s="59" t="str">
        <f t="shared" si="576"/>
        <v/>
      </c>
      <c r="LT221" s="53"/>
      <c r="LV221" s="78" t="str">
        <f>IF(LV$9="", "", IF(AND(NOT('Personnel Details'!$N$33=""), $B221&gt;='Personnel Details'!$N$33), 'Personnel Details'!$O$33, IF(AND(NOT('Personnel Details'!$I$33=""), $B221&gt;='Personnel Details'!$I$33), 'Personnel Details'!$J$33, 'Personnel Details'!$E$33)))</f>
        <v/>
      </c>
      <c r="LW221" s="59" t="str">
        <f>IF(LV$9="", "", IF(AND(NOT('Personnel Details'!$N$33=""), $B221&gt;='Personnel Details'!$N$33), IF('Personnel Details'!$P$33="","", 'Personnel Details'!$P$33), IF(AND(NOT('Personnel Details'!$I$33=""), $B221&gt;='Personnel Details'!$I$33), IF('Personnel Details'!$K$33="", "", 'Personnel Details'!$K$33), IF('Personnel Details'!$F$33="", "", 'Personnel Details'!$F$33))))</f>
        <v/>
      </c>
      <c r="LX221" s="79" t="str">
        <f>IF(LV$9="", "", IF(AND(NOT('Personnel Details'!$N$33=""), $B221&gt;='Personnel Details'!$N$33), 'Personnel Details'!$Q$33, IF(AND(NOT('Personnel Details'!$I$33=""), $B221&gt;='Personnel Details'!$I$33), 'Personnel Details'!$L$33, 'Personnel Details'!$G$33)))</f>
        <v/>
      </c>
      <c r="LY221" s="59" t="str">
        <f t="shared" si="577"/>
        <v/>
      </c>
      <c r="LZ221" s="53"/>
      <c r="MB221" s="78" t="str">
        <f>IF(MB$9="", "", IF(AND(NOT('Personnel Details'!$N$34=""), $B221&gt;='Personnel Details'!$N$34), 'Personnel Details'!$O$34, IF(AND(NOT('Personnel Details'!$I$34=""), $B221&gt;='Personnel Details'!$I$34), 'Personnel Details'!$J$34, 'Personnel Details'!$E$34)))</f>
        <v/>
      </c>
      <c r="MC221" s="59" t="str">
        <f>IF(MB$9="", "", IF(AND(NOT('Personnel Details'!$N$34=""), $B221&gt;='Personnel Details'!$N$34), IF('Personnel Details'!$P$34="","", 'Personnel Details'!$P$34), IF(AND(NOT('Personnel Details'!$I$34=""), $B221&gt;='Personnel Details'!$I$34), IF('Personnel Details'!$K$34="", "", 'Personnel Details'!$K$34), IF('Personnel Details'!$F$34="", "", 'Personnel Details'!$F$34))))</f>
        <v/>
      </c>
      <c r="MD221" s="79" t="str">
        <f>IF(MB$9="", "", IF(AND(NOT('Personnel Details'!$N$34=""), $B221&gt;='Personnel Details'!$N$34), 'Personnel Details'!$Q$34, IF(AND(NOT('Personnel Details'!$I$34=""), $B221&gt;='Personnel Details'!$I$34), 'Personnel Details'!$L$34, 'Personnel Details'!$G$34)))</f>
        <v/>
      </c>
      <c r="ME221" s="59" t="str">
        <f t="shared" si="578"/>
        <v/>
      </c>
      <c r="MF221" s="53"/>
      <c r="MH221" s="78" t="str">
        <f>IF(MH$9="", "", IF(AND(NOT('Personnel Details'!$N$35=""), $B221&gt;='Personnel Details'!$N$35), 'Personnel Details'!$O$35, IF(AND(NOT('Personnel Details'!$I$35=""), $B221&gt;='Personnel Details'!$I$35), 'Personnel Details'!$J$35, 'Personnel Details'!$E$35)))</f>
        <v/>
      </c>
      <c r="MI221" s="59" t="str">
        <f>IF(MH$9="", "", IF(AND(NOT('Personnel Details'!$N$35=""), $B221&gt;='Personnel Details'!$N$35), IF('Personnel Details'!$P$35="","", 'Personnel Details'!$P$35), IF(AND(NOT('Personnel Details'!$I$35=""), $B221&gt;='Personnel Details'!$I$35), IF('Personnel Details'!$K$35="", "", 'Personnel Details'!$K$35), IF('Personnel Details'!$F$35="", "", 'Personnel Details'!$F$35))))</f>
        <v/>
      </c>
      <c r="MJ221" s="79" t="str">
        <f>IF(MH$9="", "", IF(AND(NOT('Personnel Details'!$N$35=""), $B221&gt;='Personnel Details'!$N$35), 'Personnel Details'!$Q$35, IF(AND(NOT('Personnel Details'!$I$35=""), $B221&gt;='Personnel Details'!$I$35), 'Personnel Details'!$L$35, 'Personnel Details'!$G$35)))</f>
        <v/>
      </c>
      <c r="MK221" s="59" t="str">
        <f t="shared" si="579"/>
        <v/>
      </c>
      <c r="ML221" s="53"/>
      <c r="MN221" s="78" t="str">
        <f>IF(MN$9="", "", IF(AND(NOT('Personnel Details'!$N$36=""), $B221&gt;='Personnel Details'!$N$36), 'Personnel Details'!$O$36, IF(AND(NOT('Personnel Details'!$I$36=""), $B221&gt;='Personnel Details'!$I$36), 'Personnel Details'!$J$36, 'Personnel Details'!$E$36)))</f>
        <v/>
      </c>
      <c r="MO221" s="59" t="str">
        <f>IF(MN$9="", "", IF(AND(NOT('Personnel Details'!$N$36=""), $B221&gt;='Personnel Details'!$N$36), IF('Personnel Details'!$P$36="","", 'Personnel Details'!$P$36), IF(AND(NOT('Personnel Details'!$I$36=""), $B221&gt;='Personnel Details'!$I$36), IF('Personnel Details'!$K$36="", "", 'Personnel Details'!$K$36), IF('Personnel Details'!$F$36="", "", 'Personnel Details'!$F$36))))</f>
        <v/>
      </c>
      <c r="MP221" s="79" t="str">
        <f>IF(MN$9="", "", IF(AND(NOT('Personnel Details'!$N$36=""), $B221&gt;='Personnel Details'!$N$36), 'Personnel Details'!$Q$36, IF(AND(NOT('Personnel Details'!$I$36=""), $B221&gt;='Personnel Details'!$I$36), 'Personnel Details'!$L$36, 'Personnel Details'!$G$36)))</f>
        <v/>
      </c>
      <c r="MQ221" s="59" t="str">
        <f t="shared" si="580"/>
        <v/>
      </c>
      <c r="MR221" s="53"/>
      <c r="MT221" s="78" t="str">
        <f>IF(MT$9="", "", IF(AND(NOT('Personnel Details'!$N$37=""), $B221&gt;='Personnel Details'!$N$37), 'Personnel Details'!$O$37, IF(AND(NOT('Personnel Details'!$I$37=""), $B221&gt;='Personnel Details'!$I$37), 'Personnel Details'!$J$37, 'Personnel Details'!$E$37)))</f>
        <v/>
      </c>
      <c r="MU221" s="59" t="str">
        <f>IF(MT$9="", "", IF(AND(NOT('Personnel Details'!$N$37=""), $B221&gt;='Personnel Details'!$N$37), IF('Personnel Details'!$P$37="","", 'Personnel Details'!$P$37), IF(AND(NOT('Personnel Details'!$I$37=""), $B221&gt;='Personnel Details'!$I$37), IF('Personnel Details'!$K$37="", "", 'Personnel Details'!$K$37), IF('Personnel Details'!$F$37="", "", 'Personnel Details'!$F$37))))</f>
        <v/>
      </c>
      <c r="MV221" s="79" t="str">
        <f>IF(MT$9="", "", IF(AND(NOT('Personnel Details'!$N$37=""), $B221&gt;='Personnel Details'!$N$37), 'Personnel Details'!$Q$37, IF(AND(NOT('Personnel Details'!$I$37=""), $B221&gt;='Personnel Details'!$I$37), 'Personnel Details'!$L$37, 'Personnel Details'!$G$37)))</f>
        <v/>
      </c>
      <c r="MW221" s="59" t="str">
        <f t="shared" si="581"/>
        <v/>
      </c>
      <c r="MX221" s="53"/>
      <c r="MZ221" s="78" t="str">
        <f>IF(MZ$9="", "", IF(AND(NOT('Personnel Details'!$N$38=""), $B221&gt;='Personnel Details'!$N$38), 'Personnel Details'!$O$38, IF(AND(NOT('Personnel Details'!$I$38=""), $B221&gt;='Personnel Details'!$I$38), 'Personnel Details'!$J$38, 'Personnel Details'!$E$38)))</f>
        <v/>
      </c>
      <c r="NA221" s="59" t="str">
        <f>IF(MZ$9="", "", IF(AND(NOT('Personnel Details'!$N$38=""), $B221&gt;='Personnel Details'!$N$38), IF('Personnel Details'!$P$38="","", 'Personnel Details'!$P$38), IF(AND(NOT('Personnel Details'!$I$38=""), $B221&gt;='Personnel Details'!$I$38), IF('Personnel Details'!$K$38="", "", 'Personnel Details'!$K$38), IF('Personnel Details'!$F$38="", "", 'Personnel Details'!$F$38))))</f>
        <v/>
      </c>
      <c r="NB221" s="79" t="str">
        <f>IF(MZ$9="", "", IF(AND(NOT('Personnel Details'!$N$38=""), $B221&gt;='Personnel Details'!$N$38), 'Personnel Details'!$Q$38, IF(AND(NOT('Personnel Details'!$I$38=""), $B221&gt;='Personnel Details'!$I$38), 'Personnel Details'!$L$38, 'Personnel Details'!$G$38)))</f>
        <v/>
      </c>
      <c r="NC221" s="59" t="str">
        <f t="shared" si="582"/>
        <v/>
      </c>
      <c r="ND221" s="53"/>
      <c r="NF221" s="78" t="str">
        <f>IF(NF$9="", "", IF(AND(NOT('Personnel Details'!$N$39=""), $B221&gt;='Personnel Details'!$N$39), 'Personnel Details'!$O$39, IF(AND(NOT('Personnel Details'!$I$39=""), $B221&gt;='Personnel Details'!$I$39), 'Personnel Details'!$J$39, 'Personnel Details'!$E$39)))</f>
        <v/>
      </c>
      <c r="NG221" s="59" t="str">
        <f>IF(NF$9="", "", IF(AND(NOT('Personnel Details'!$N$39=""), $B221&gt;='Personnel Details'!$N$39), IF('Personnel Details'!$P$39="","", 'Personnel Details'!$P$39), IF(AND(NOT('Personnel Details'!$I$39=""), $B221&gt;='Personnel Details'!$I$39), IF('Personnel Details'!$K$39="", "", 'Personnel Details'!$K$39), IF('Personnel Details'!$F$39="", "", 'Personnel Details'!$F$39))))</f>
        <v/>
      </c>
      <c r="NH221" s="79" t="str">
        <f>IF(NF$9="", "", IF(AND(NOT('Personnel Details'!$N$39=""), $B221&gt;='Personnel Details'!$N$39), 'Personnel Details'!$Q$39, IF(AND(NOT('Personnel Details'!$I$39=""), $B221&gt;='Personnel Details'!$I$39), 'Personnel Details'!$L$39, 'Personnel Details'!$G$39)))</f>
        <v/>
      </c>
      <c r="NI221" s="59" t="str">
        <f t="shared" si="583"/>
        <v/>
      </c>
      <c r="NJ221" s="53"/>
      <c r="NL221" s="78" t="str">
        <f>IF(NL$9="", "", IF(AND(NOT('Personnel Details'!$N$40=""), $B221&gt;='Personnel Details'!$N$40), 'Personnel Details'!$O$40, IF(AND(NOT('Personnel Details'!$I$40=""), $B221&gt;='Personnel Details'!$I$40), 'Personnel Details'!$J$40, 'Personnel Details'!$E$40)))</f>
        <v/>
      </c>
      <c r="NM221" s="59" t="str">
        <f>IF(NL$9="", "", IF(AND(NOT('Personnel Details'!$N$40=""), $B221&gt;='Personnel Details'!$N$40), IF('Personnel Details'!$P$40="","", 'Personnel Details'!$P$40), IF(AND(NOT('Personnel Details'!$I$40=""), $B221&gt;='Personnel Details'!$I$40), IF('Personnel Details'!$K$40="", "", 'Personnel Details'!$K$40), IF('Personnel Details'!$F$40="", "", 'Personnel Details'!$F$40))))</f>
        <v/>
      </c>
      <c r="NN221" s="79" t="str">
        <f>IF(NL$9="", "", IF(AND(NOT('Personnel Details'!$N$40=""), $B221&gt;='Personnel Details'!$N$40), 'Personnel Details'!$Q$40, IF(AND(NOT('Personnel Details'!$I$40=""), $B221&gt;='Personnel Details'!$I$40), 'Personnel Details'!$L$40, 'Personnel Details'!$G$40)))</f>
        <v/>
      </c>
      <c r="NO221" s="59" t="str">
        <f t="shared" si="584"/>
        <v/>
      </c>
      <c r="NP221" s="53"/>
    </row>
    <row r="222" spans="1:380" x14ac:dyDescent="0.25">
      <c r="A222" s="32"/>
      <c r="B222" s="113" t="str">
        <f>IFERROR(IF(B221+1&gt;'Personnel Details'!$U$5, "", B221+1), "")</f>
        <v/>
      </c>
      <c r="C222" s="32"/>
      <c r="D222" s="120"/>
      <c r="E222" s="13" t="str">
        <f t="shared" si="463"/>
        <v/>
      </c>
      <c r="F222" s="13" t="str">
        <f t="shared" si="494"/>
        <v/>
      </c>
      <c r="G222" s="56" t="str">
        <f t="shared" si="585"/>
        <v/>
      </c>
      <c r="H222" s="16" t="str">
        <f t="shared" si="495"/>
        <v/>
      </c>
      <c r="I222" s="32"/>
      <c r="J222" s="120"/>
      <c r="K222" s="62" t="str">
        <f t="shared" si="464"/>
        <v/>
      </c>
      <c r="L222" s="62" t="str">
        <f t="shared" si="496"/>
        <v/>
      </c>
      <c r="M222" s="65" t="str">
        <f t="shared" si="586"/>
        <v/>
      </c>
      <c r="N222" s="68" t="str">
        <f t="shared" si="497"/>
        <v/>
      </c>
      <c r="O222" s="32"/>
      <c r="P222" s="120"/>
      <c r="Q222" s="62" t="str">
        <f t="shared" si="465"/>
        <v/>
      </c>
      <c r="R222" s="62" t="str">
        <f t="shared" si="498"/>
        <v/>
      </c>
      <c r="S222" s="65" t="str">
        <f t="shared" si="587"/>
        <v/>
      </c>
      <c r="T222" s="68" t="str">
        <f t="shared" si="499"/>
        <v/>
      </c>
      <c r="U222" s="32"/>
      <c r="V222" s="120"/>
      <c r="W222" s="62" t="str">
        <f t="shared" si="466"/>
        <v/>
      </c>
      <c r="X222" s="62" t="str">
        <f t="shared" si="500"/>
        <v/>
      </c>
      <c r="Y222" s="65" t="str">
        <f t="shared" si="588"/>
        <v/>
      </c>
      <c r="Z222" s="68" t="str">
        <f t="shared" si="501"/>
        <v/>
      </c>
      <c r="AA222" s="32"/>
      <c r="AB222" s="120"/>
      <c r="AC222" s="62" t="str">
        <f t="shared" si="467"/>
        <v/>
      </c>
      <c r="AD222" s="62" t="str">
        <f t="shared" si="502"/>
        <v/>
      </c>
      <c r="AE222" s="65" t="str">
        <f t="shared" si="589"/>
        <v/>
      </c>
      <c r="AF222" s="68" t="str">
        <f t="shared" si="503"/>
        <v/>
      </c>
      <c r="AG222" s="32"/>
      <c r="AH222" s="120"/>
      <c r="AI222" s="62" t="str">
        <f t="shared" si="468"/>
        <v/>
      </c>
      <c r="AJ222" s="62" t="str">
        <f t="shared" si="504"/>
        <v/>
      </c>
      <c r="AK222" s="65" t="str">
        <f t="shared" si="590"/>
        <v/>
      </c>
      <c r="AL222" s="68" t="str">
        <f t="shared" si="505"/>
        <v/>
      </c>
      <c r="AM222" s="32"/>
      <c r="AN222" s="120"/>
      <c r="AO222" s="62" t="str">
        <f t="shared" si="469"/>
        <v/>
      </c>
      <c r="AP222" s="62" t="str">
        <f t="shared" si="506"/>
        <v/>
      </c>
      <c r="AQ222" s="65" t="str">
        <f t="shared" si="591"/>
        <v/>
      </c>
      <c r="AR222" s="68" t="str">
        <f t="shared" si="507"/>
        <v/>
      </c>
      <c r="AS222" s="32"/>
      <c r="AT222" s="120"/>
      <c r="AU222" s="62" t="str">
        <f t="shared" si="470"/>
        <v/>
      </c>
      <c r="AV222" s="62" t="str">
        <f t="shared" si="508"/>
        <v/>
      </c>
      <c r="AW222" s="65" t="str">
        <f t="shared" si="592"/>
        <v/>
      </c>
      <c r="AX222" s="68" t="str">
        <f t="shared" si="509"/>
        <v/>
      </c>
      <c r="AY222" s="32"/>
      <c r="AZ222" s="120"/>
      <c r="BA222" s="62" t="str">
        <f t="shared" si="471"/>
        <v/>
      </c>
      <c r="BB222" s="62" t="str">
        <f t="shared" si="510"/>
        <v/>
      </c>
      <c r="BC222" s="65" t="str">
        <f t="shared" si="593"/>
        <v/>
      </c>
      <c r="BD222" s="68" t="str">
        <f t="shared" si="511"/>
        <v/>
      </c>
      <c r="BE222" s="32"/>
      <c r="BF222" s="120"/>
      <c r="BG222" s="62" t="str">
        <f t="shared" si="472"/>
        <v/>
      </c>
      <c r="BH222" s="62" t="str">
        <f t="shared" si="512"/>
        <v/>
      </c>
      <c r="BI222" s="65" t="str">
        <f t="shared" si="594"/>
        <v/>
      </c>
      <c r="BJ222" s="68" t="str">
        <f t="shared" si="513"/>
        <v/>
      </c>
      <c r="BK222" s="32"/>
      <c r="BL222" s="120"/>
      <c r="BM222" s="62" t="str">
        <f t="shared" si="473"/>
        <v/>
      </c>
      <c r="BN222" s="62" t="str">
        <f t="shared" si="514"/>
        <v/>
      </c>
      <c r="BO222" s="65" t="str">
        <f t="shared" si="595"/>
        <v/>
      </c>
      <c r="BP222" s="68" t="str">
        <f t="shared" si="515"/>
        <v/>
      </c>
      <c r="BQ222" s="32"/>
      <c r="BR222" s="120"/>
      <c r="BS222" s="62" t="str">
        <f t="shared" si="474"/>
        <v/>
      </c>
      <c r="BT222" s="62" t="str">
        <f t="shared" si="516"/>
        <v/>
      </c>
      <c r="BU222" s="65" t="str">
        <f t="shared" si="596"/>
        <v/>
      </c>
      <c r="BV222" s="68" t="str">
        <f t="shared" si="517"/>
        <v/>
      </c>
      <c r="BW222" s="32"/>
      <c r="BX222" s="120"/>
      <c r="BY222" s="62" t="str">
        <f t="shared" si="475"/>
        <v/>
      </c>
      <c r="BZ222" s="62" t="str">
        <f t="shared" si="518"/>
        <v/>
      </c>
      <c r="CA222" s="65" t="str">
        <f t="shared" si="597"/>
        <v/>
      </c>
      <c r="CB222" s="68" t="str">
        <f t="shared" si="519"/>
        <v/>
      </c>
      <c r="CC222" s="32"/>
      <c r="CD222" s="120"/>
      <c r="CE222" s="62" t="str">
        <f t="shared" si="476"/>
        <v/>
      </c>
      <c r="CF222" s="62" t="str">
        <f t="shared" si="520"/>
        <v/>
      </c>
      <c r="CG222" s="65" t="str">
        <f t="shared" si="598"/>
        <v/>
      </c>
      <c r="CH222" s="68" t="str">
        <f t="shared" si="521"/>
        <v/>
      </c>
      <c r="CI222" s="32"/>
      <c r="CJ222" s="120"/>
      <c r="CK222" s="62" t="str">
        <f t="shared" si="477"/>
        <v/>
      </c>
      <c r="CL222" s="62" t="str">
        <f t="shared" si="522"/>
        <v/>
      </c>
      <c r="CM222" s="65" t="str">
        <f t="shared" si="599"/>
        <v/>
      </c>
      <c r="CN222" s="68" t="str">
        <f t="shared" si="523"/>
        <v/>
      </c>
      <c r="CO222" s="32"/>
      <c r="CP222" s="120"/>
      <c r="CQ222" s="62" t="str">
        <f t="shared" si="478"/>
        <v/>
      </c>
      <c r="CR222" s="62" t="str">
        <f t="shared" si="524"/>
        <v/>
      </c>
      <c r="CS222" s="65" t="str">
        <f t="shared" si="600"/>
        <v/>
      </c>
      <c r="CT222" s="68" t="str">
        <f t="shared" si="525"/>
        <v/>
      </c>
      <c r="CU222" s="32"/>
      <c r="CV222" s="120"/>
      <c r="CW222" s="62" t="str">
        <f t="shared" si="479"/>
        <v/>
      </c>
      <c r="CX222" s="62" t="str">
        <f t="shared" si="526"/>
        <v/>
      </c>
      <c r="CY222" s="65" t="str">
        <f t="shared" si="601"/>
        <v/>
      </c>
      <c r="CZ222" s="68" t="str">
        <f t="shared" si="527"/>
        <v/>
      </c>
      <c r="DA222" s="32"/>
      <c r="DB222" s="120"/>
      <c r="DC222" s="62" t="str">
        <f t="shared" si="480"/>
        <v/>
      </c>
      <c r="DD222" s="62" t="str">
        <f t="shared" si="528"/>
        <v/>
      </c>
      <c r="DE222" s="65" t="str">
        <f t="shared" si="602"/>
        <v/>
      </c>
      <c r="DF222" s="68" t="str">
        <f t="shared" si="529"/>
        <v/>
      </c>
      <c r="DG222" s="32"/>
      <c r="DH222" s="120"/>
      <c r="DI222" s="62" t="str">
        <f t="shared" si="481"/>
        <v/>
      </c>
      <c r="DJ222" s="62" t="str">
        <f t="shared" si="530"/>
        <v/>
      </c>
      <c r="DK222" s="65" t="str">
        <f t="shared" si="603"/>
        <v/>
      </c>
      <c r="DL222" s="68" t="str">
        <f t="shared" si="531"/>
        <v/>
      </c>
      <c r="DM222" s="32"/>
      <c r="DN222" s="120"/>
      <c r="DO222" s="62" t="str">
        <f t="shared" si="482"/>
        <v/>
      </c>
      <c r="DP222" s="62" t="str">
        <f t="shared" si="532"/>
        <v/>
      </c>
      <c r="DQ222" s="65" t="str">
        <f t="shared" si="604"/>
        <v/>
      </c>
      <c r="DR222" s="68" t="str">
        <f t="shared" si="533"/>
        <v/>
      </c>
      <c r="DS222" s="32"/>
      <c r="DT222" s="120"/>
      <c r="DU222" s="62" t="str">
        <f t="shared" si="483"/>
        <v/>
      </c>
      <c r="DV222" s="62" t="str">
        <f t="shared" si="534"/>
        <v/>
      </c>
      <c r="DW222" s="65" t="str">
        <f t="shared" si="605"/>
        <v/>
      </c>
      <c r="DX222" s="68" t="str">
        <f t="shared" si="535"/>
        <v/>
      </c>
      <c r="DY222" s="32"/>
      <c r="DZ222" s="120"/>
      <c r="EA222" s="62" t="str">
        <f t="shared" si="484"/>
        <v/>
      </c>
      <c r="EB222" s="62" t="str">
        <f t="shared" si="536"/>
        <v/>
      </c>
      <c r="EC222" s="65" t="str">
        <f t="shared" si="606"/>
        <v/>
      </c>
      <c r="ED222" s="68" t="str">
        <f t="shared" si="537"/>
        <v/>
      </c>
      <c r="EE222" s="32"/>
      <c r="EF222" s="120"/>
      <c r="EG222" s="62" t="str">
        <f t="shared" si="485"/>
        <v/>
      </c>
      <c r="EH222" s="62" t="str">
        <f t="shared" si="538"/>
        <v/>
      </c>
      <c r="EI222" s="65" t="str">
        <f t="shared" si="607"/>
        <v/>
      </c>
      <c r="EJ222" s="68" t="str">
        <f t="shared" si="539"/>
        <v/>
      </c>
      <c r="EK222" s="32"/>
      <c r="EL222" s="120"/>
      <c r="EM222" s="62" t="str">
        <f t="shared" si="486"/>
        <v/>
      </c>
      <c r="EN222" s="62" t="str">
        <f t="shared" si="540"/>
        <v/>
      </c>
      <c r="EO222" s="65" t="str">
        <f t="shared" si="608"/>
        <v/>
      </c>
      <c r="EP222" s="68" t="str">
        <f t="shared" si="541"/>
        <v/>
      </c>
      <c r="EQ222" s="32"/>
      <c r="ER222" s="120"/>
      <c r="ES222" s="62" t="str">
        <f t="shared" si="487"/>
        <v/>
      </c>
      <c r="ET222" s="62" t="str">
        <f t="shared" si="542"/>
        <v/>
      </c>
      <c r="EU222" s="65" t="str">
        <f t="shared" si="609"/>
        <v/>
      </c>
      <c r="EV222" s="68" t="str">
        <f t="shared" si="543"/>
        <v/>
      </c>
      <c r="EW222" s="32"/>
      <c r="EX222" s="120"/>
      <c r="EY222" s="62" t="str">
        <f t="shared" si="488"/>
        <v/>
      </c>
      <c r="EZ222" s="62" t="str">
        <f t="shared" si="544"/>
        <v/>
      </c>
      <c r="FA222" s="65" t="str">
        <f t="shared" si="610"/>
        <v/>
      </c>
      <c r="FB222" s="68" t="str">
        <f t="shared" si="545"/>
        <v/>
      </c>
      <c r="FC222" s="32"/>
      <c r="FD222" s="120"/>
      <c r="FE222" s="62" t="str">
        <f t="shared" si="489"/>
        <v/>
      </c>
      <c r="FF222" s="62" t="str">
        <f t="shared" si="546"/>
        <v/>
      </c>
      <c r="FG222" s="65" t="str">
        <f t="shared" si="611"/>
        <v/>
      </c>
      <c r="FH222" s="68" t="str">
        <f t="shared" si="547"/>
        <v/>
      </c>
      <c r="FI222" s="32"/>
      <c r="FJ222" s="120"/>
      <c r="FK222" s="62" t="str">
        <f t="shared" si="490"/>
        <v/>
      </c>
      <c r="FL222" s="62" t="str">
        <f t="shared" si="548"/>
        <v/>
      </c>
      <c r="FM222" s="65" t="str">
        <f t="shared" si="612"/>
        <v/>
      </c>
      <c r="FN222" s="68" t="str">
        <f t="shared" si="549"/>
        <v/>
      </c>
      <c r="FO222" s="32"/>
      <c r="FP222" s="120"/>
      <c r="FQ222" s="62" t="str">
        <f t="shared" si="491"/>
        <v/>
      </c>
      <c r="FR222" s="62" t="str">
        <f t="shared" si="550"/>
        <v/>
      </c>
      <c r="FS222" s="65" t="str">
        <f t="shared" si="613"/>
        <v/>
      </c>
      <c r="FT222" s="68" t="str">
        <f t="shared" si="551"/>
        <v/>
      </c>
      <c r="FU222" s="32"/>
      <c r="FV222" s="120"/>
      <c r="FW222" s="62" t="str">
        <f t="shared" si="492"/>
        <v/>
      </c>
      <c r="FX222" s="62" t="str">
        <f t="shared" si="552"/>
        <v/>
      </c>
      <c r="FY222" s="65" t="str">
        <f t="shared" si="614"/>
        <v/>
      </c>
      <c r="FZ222" s="68" t="str">
        <f t="shared" si="553"/>
        <v/>
      </c>
      <c r="GA222" s="32"/>
      <c r="GC222" s="7" t="str">
        <f t="shared" si="554"/>
        <v/>
      </c>
      <c r="GD222" s="7" t="str">
        <f t="shared" ca="1" si="493"/>
        <v/>
      </c>
      <c r="GT222" s="71" t="str">
        <f>IF(GT$9="", "", IF(AND(NOT('Personnel Details'!$N$11=""), $B222&gt;='Personnel Details'!$N$11), 'Personnel Details'!$O$11, IF(AND(NOT('Personnel Details'!$I$11=""), $B222&gt;='Personnel Details'!$I$11), 'Personnel Details'!$J$11, 'Personnel Details'!$E$11)))</f>
        <v/>
      </c>
      <c r="GU222" s="59" t="str">
        <f>IF(GT$9="", "", IF(AND(NOT('Personnel Details'!$N$11=""), $B222&gt;='Personnel Details'!$N$11), IF('Personnel Details'!$P$11="","", 'Personnel Details'!$P$11), IF(AND(NOT('Personnel Details'!$I$11=""), $B222&gt;='Personnel Details'!$I$11), IF('Personnel Details'!$K$11="", "", 'Personnel Details'!$K$11), IF('Personnel Details'!$F$11="", "", 'Personnel Details'!$F$11))))</f>
        <v/>
      </c>
      <c r="GV222" s="74" t="str">
        <f>IF(GT$9="", "", IF(AND(NOT('Personnel Details'!$N$11=""), $B222&gt;='Personnel Details'!$N$11), 'Personnel Details'!$Q$11, IF(AND(NOT('Personnel Details'!$I$11=""), $B222&gt;='Personnel Details'!$I$11), 'Personnel Details'!$L$11, 'Personnel Details'!$G$11)))</f>
        <v/>
      </c>
      <c r="GW222" s="59" t="str">
        <f t="shared" si="555"/>
        <v/>
      </c>
      <c r="GX222" s="53"/>
      <c r="GZ222" s="78" t="str">
        <f>IF(GZ$9="", "", IF(AND(NOT('Personnel Details'!$N$12=""), $B222&gt;='Personnel Details'!$N$12), 'Personnel Details'!$O$12, IF(AND(NOT('Personnel Details'!$I$12=""), $B222&gt;='Personnel Details'!$I$12), 'Personnel Details'!$J$12, 'Personnel Details'!$E$12)))</f>
        <v/>
      </c>
      <c r="HA222" s="59" t="str">
        <f>IF(GZ$9="", "", IF(AND(NOT('Personnel Details'!$N$12=""), $B222&gt;='Personnel Details'!$N$12), IF('Personnel Details'!$P$12="","", 'Personnel Details'!$P$12), IF(AND(NOT('Personnel Details'!$I$12=""), $B222&gt;='Personnel Details'!$I$12), IF('Personnel Details'!$K$12="", "", 'Personnel Details'!$K$12), IF('Personnel Details'!$F$12="", "", 'Personnel Details'!$F$12))))</f>
        <v/>
      </c>
      <c r="HB222" s="79" t="str">
        <f>IF(GZ$9="", "", IF(AND(NOT('Personnel Details'!$N$12=""), $B222&gt;='Personnel Details'!$N$12), 'Personnel Details'!$Q$12, IF(AND(NOT('Personnel Details'!$I$12=""), $B222&gt;='Personnel Details'!$I$12), 'Personnel Details'!$L$12, 'Personnel Details'!$G$12)))</f>
        <v/>
      </c>
      <c r="HC222" s="59" t="str">
        <f t="shared" si="556"/>
        <v/>
      </c>
      <c r="HD222" s="53"/>
      <c r="HF222" s="78" t="str">
        <f>IF(HF$9="", "", IF(AND(NOT('Personnel Details'!$N$13=""), $B222&gt;='Personnel Details'!$N$13), 'Personnel Details'!$O$13, IF(AND(NOT('Personnel Details'!$I$13=""), $B222&gt;='Personnel Details'!$I$13), 'Personnel Details'!$J$13, 'Personnel Details'!$E$13)))</f>
        <v/>
      </c>
      <c r="HG222" s="59" t="str">
        <f>IF(HF$9="", "", IF(AND(NOT('Personnel Details'!$N$13=""), $B222&gt;='Personnel Details'!$N$13), IF('Personnel Details'!$P$13="","", 'Personnel Details'!$P$13), IF(AND(NOT('Personnel Details'!$I$13=""), $B222&gt;='Personnel Details'!$I$13), IF('Personnel Details'!$K$13="", "", 'Personnel Details'!$K$13), IF('Personnel Details'!$F$13="", "", 'Personnel Details'!$F$13))))</f>
        <v/>
      </c>
      <c r="HH222" s="79" t="str">
        <f>IF(HF$9="", "", IF(AND(NOT('Personnel Details'!$N$13=""), $B222&gt;='Personnel Details'!$N$13), 'Personnel Details'!$Q$13, IF(AND(NOT('Personnel Details'!$I$13=""), $B222&gt;='Personnel Details'!$I$13), 'Personnel Details'!$L$13, 'Personnel Details'!$G$13)))</f>
        <v/>
      </c>
      <c r="HI222" s="59" t="str">
        <f t="shared" si="557"/>
        <v/>
      </c>
      <c r="HJ222" s="53"/>
      <c r="HL222" s="78" t="str">
        <f>IF(HL$9="", "", IF(AND(NOT('Personnel Details'!$N$14=""), $B222&gt;='Personnel Details'!$N$14), 'Personnel Details'!$O$14, IF(AND(NOT('Personnel Details'!$I$14=""), $B222&gt;='Personnel Details'!$I$14), 'Personnel Details'!$J$14, 'Personnel Details'!$E$14)))</f>
        <v/>
      </c>
      <c r="HM222" s="59" t="str">
        <f>IF(HL$9="", "", IF(AND(NOT('Personnel Details'!$N$14=""), $B222&gt;='Personnel Details'!$N$14), IF('Personnel Details'!$P$14="","", 'Personnel Details'!$P$14), IF(AND(NOT('Personnel Details'!$I$14=""), $B222&gt;='Personnel Details'!$I$14), IF('Personnel Details'!$K$14="", "", 'Personnel Details'!$K$14), IF('Personnel Details'!$F$14="", "", 'Personnel Details'!$F$14))))</f>
        <v/>
      </c>
      <c r="HN222" s="79" t="str">
        <f>IF(HL$9="", "", IF(AND(NOT('Personnel Details'!$N$14=""), $B222&gt;='Personnel Details'!$N$14), 'Personnel Details'!$Q$14, IF(AND(NOT('Personnel Details'!$I$14=""), $B222&gt;='Personnel Details'!$I$14), 'Personnel Details'!$L$14, 'Personnel Details'!$G$14)))</f>
        <v/>
      </c>
      <c r="HO222" s="59" t="str">
        <f t="shared" si="558"/>
        <v/>
      </c>
      <c r="HP222" s="53"/>
      <c r="HR222" s="78" t="str">
        <f>IF(HR$9="", "", IF(AND(NOT('Personnel Details'!$N$15=""), $B222&gt;='Personnel Details'!$N$15), 'Personnel Details'!$O$15, IF(AND(NOT('Personnel Details'!$I$15=""), $B222&gt;='Personnel Details'!$I$15), 'Personnel Details'!$J$15, 'Personnel Details'!$E$15)))</f>
        <v/>
      </c>
      <c r="HS222" s="59" t="str">
        <f>IF(HR$9="", "", IF(AND(NOT('Personnel Details'!$N$15=""), $B222&gt;='Personnel Details'!$N$15), IF('Personnel Details'!$P$15="","", 'Personnel Details'!$P$15), IF(AND(NOT('Personnel Details'!$I$15=""), $B222&gt;='Personnel Details'!$I$15), IF('Personnel Details'!$K$15="", "", 'Personnel Details'!$K$15), IF('Personnel Details'!$F$15="", "", 'Personnel Details'!$F$15))))</f>
        <v/>
      </c>
      <c r="HT222" s="79" t="str">
        <f>IF(HR$9="", "", IF(AND(NOT('Personnel Details'!$N$15=""), $B222&gt;='Personnel Details'!$N$15), 'Personnel Details'!$Q$15, IF(AND(NOT('Personnel Details'!$I$15=""), $B222&gt;='Personnel Details'!$I$15), 'Personnel Details'!$L$15, 'Personnel Details'!$G$15)))</f>
        <v/>
      </c>
      <c r="HU222" s="59" t="str">
        <f t="shared" si="559"/>
        <v/>
      </c>
      <c r="HV222" s="53"/>
      <c r="HX222" s="78" t="str">
        <f>IF(HX$9="", "", IF(AND(NOT('Personnel Details'!$N$16=""), $B222&gt;='Personnel Details'!$N$16), 'Personnel Details'!$O$16, IF(AND(NOT('Personnel Details'!$I$16=""), $B222&gt;='Personnel Details'!$I$16), 'Personnel Details'!$J$16, 'Personnel Details'!$E$16)))</f>
        <v/>
      </c>
      <c r="HY222" s="59" t="str">
        <f>IF(HX$9="", "", IF(AND(NOT('Personnel Details'!$N$16=""), $B222&gt;='Personnel Details'!$N$16), IF('Personnel Details'!$P$16="","", 'Personnel Details'!$P$16), IF(AND(NOT('Personnel Details'!$I$16=""), $B222&gt;='Personnel Details'!$I$16), IF('Personnel Details'!$K$16="", "", 'Personnel Details'!$K$16), IF('Personnel Details'!$F$16="", "", 'Personnel Details'!$F$16))))</f>
        <v/>
      </c>
      <c r="HZ222" s="79" t="str">
        <f>IF(HX$9="", "", IF(AND(NOT('Personnel Details'!$N$16=""), $B222&gt;='Personnel Details'!$N$16), 'Personnel Details'!$Q$16, IF(AND(NOT('Personnel Details'!$I$16=""), $B222&gt;='Personnel Details'!$I$16), 'Personnel Details'!$L$16, 'Personnel Details'!$G$16)))</f>
        <v/>
      </c>
      <c r="IA222" s="59" t="str">
        <f t="shared" si="560"/>
        <v/>
      </c>
      <c r="IB222" s="53"/>
      <c r="ID222" s="78" t="str">
        <f>IF(ID$9="", "", IF(AND(NOT('Personnel Details'!$N$17=""), $B222&gt;='Personnel Details'!$N$17), 'Personnel Details'!$O$17, IF(AND(NOT('Personnel Details'!$I$17=""), $B222&gt;='Personnel Details'!$I$17), 'Personnel Details'!$J$17, 'Personnel Details'!$E$17)))</f>
        <v/>
      </c>
      <c r="IE222" s="59" t="str">
        <f>IF(ID$9="", "", IF(AND(NOT('Personnel Details'!$N$17=""), $B222&gt;='Personnel Details'!$N$17), IF('Personnel Details'!$P$17="","", 'Personnel Details'!$P$17), IF(AND(NOT('Personnel Details'!$I$17=""), $B222&gt;='Personnel Details'!$I$17), IF('Personnel Details'!$K$17="", "", 'Personnel Details'!$K$17), IF('Personnel Details'!$F$17="", "", 'Personnel Details'!$F$17))))</f>
        <v/>
      </c>
      <c r="IF222" s="79" t="str">
        <f>IF(ID$9="", "", IF(AND(NOT('Personnel Details'!$N$17=""), $B222&gt;='Personnel Details'!$N$17), 'Personnel Details'!$Q$17, IF(AND(NOT('Personnel Details'!$I$17=""), $B222&gt;='Personnel Details'!$I$17), 'Personnel Details'!$L$17, 'Personnel Details'!$G$17)))</f>
        <v/>
      </c>
      <c r="IG222" s="59" t="str">
        <f t="shared" si="561"/>
        <v/>
      </c>
      <c r="IH222" s="53"/>
      <c r="IJ222" s="78" t="str">
        <f>IF(IJ$9="", "", IF(AND(NOT('Personnel Details'!$N$18=""), $B222&gt;='Personnel Details'!$N$18), 'Personnel Details'!$O$18, IF(AND(NOT('Personnel Details'!$I$18=""), $B222&gt;='Personnel Details'!$I$18), 'Personnel Details'!$J$18, 'Personnel Details'!$E$18)))</f>
        <v/>
      </c>
      <c r="IK222" s="59" t="str">
        <f>IF(IJ$9="", "", IF(AND(NOT('Personnel Details'!$N$18=""), $B222&gt;='Personnel Details'!$N$18), IF('Personnel Details'!$P$18="","", 'Personnel Details'!$P$18), IF(AND(NOT('Personnel Details'!$I$18=""), $B222&gt;='Personnel Details'!$I$18), IF('Personnel Details'!$K$18="", "", 'Personnel Details'!$K$18), IF('Personnel Details'!$F$18="", "", 'Personnel Details'!$F$18))))</f>
        <v/>
      </c>
      <c r="IL222" s="79" t="str">
        <f>IF(IJ$9="", "", IF(AND(NOT('Personnel Details'!$N$18=""), $B222&gt;='Personnel Details'!$N$18), 'Personnel Details'!$Q$18, IF(AND(NOT('Personnel Details'!$I$18=""), $B222&gt;='Personnel Details'!$I$18), 'Personnel Details'!$L$18, 'Personnel Details'!$G$18)))</f>
        <v/>
      </c>
      <c r="IM222" s="59" t="str">
        <f t="shared" si="562"/>
        <v/>
      </c>
      <c r="IN222" s="53"/>
      <c r="IP222" s="78" t="str">
        <f>IF(IP$9="", "", IF(AND(NOT('Personnel Details'!$N$19=""), $B222&gt;='Personnel Details'!$N$19), 'Personnel Details'!$O$19, IF(AND(NOT('Personnel Details'!$I$19=""), $B222&gt;='Personnel Details'!$I$19), 'Personnel Details'!$J$19, 'Personnel Details'!$E$19)))</f>
        <v/>
      </c>
      <c r="IQ222" s="59" t="str">
        <f>IF(IP$9="", "", IF(AND(NOT('Personnel Details'!$N$19=""), $B222&gt;='Personnel Details'!$N$19), IF('Personnel Details'!$P$19="","", 'Personnel Details'!$P$19), IF(AND(NOT('Personnel Details'!$I$19=""), $B222&gt;='Personnel Details'!$I$19), IF('Personnel Details'!$K$19="", "", 'Personnel Details'!$K$19), IF('Personnel Details'!$F$19="", "", 'Personnel Details'!$F$19))))</f>
        <v/>
      </c>
      <c r="IR222" s="79" t="str">
        <f>IF(IP$9="", "", IF(AND(NOT('Personnel Details'!$N$19=""), $B222&gt;='Personnel Details'!$N$19), 'Personnel Details'!$Q$19, IF(AND(NOT('Personnel Details'!$I$19=""), $B222&gt;='Personnel Details'!$I$19), 'Personnel Details'!$L$19, 'Personnel Details'!$G$19)))</f>
        <v/>
      </c>
      <c r="IS222" s="59" t="str">
        <f t="shared" si="563"/>
        <v/>
      </c>
      <c r="IT222" s="53"/>
      <c r="IV222" s="78" t="str">
        <f>IF(IV$9="", "", IF(AND(NOT('Personnel Details'!$N$20=""), $B222&gt;='Personnel Details'!$N$20), 'Personnel Details'!$O$20, IF(AND(NOT('Personnel Details'!$I$20=""), $B222&gt;='Personnel Details'!$I$20), 'Personnel Details'!$J$20, 'Personnel Details'!$E$20)))</f>
        <v/>
      </c>
      <c r="IW222" s="59" t="str">
        <f>IF(IV$9="", "", IF(AND(NOT('Personnel Details'!$N$20=""), $B222&gt;='Personnel Details'!$N$20), IF('Personnel Details'!$P$20="","", 'Personnel Details'!$P$20), IF(AND(NOT('Personnel Details'!$I$20=""), $B222&gt;='Personnel Details'!$I$20), IF('Personnel Details'!$K$20="", "", 'Personnel Details'!$K$20), IF('Personnel Details'!$F$20="", "", 'Personnel Details'!$F$20))))</f>
        <v/>
      </c>
      <c r="IX222" s="79" t="str">
        <f>IF(IV$9="", "", IF(AND(NOT('Personnel Details'!$N$20=""), $B222&gt;='Personnel Details'!$N$20), 'Personnel Details'!$Q$20, IF(AND(NOT('Personnel Details'!$I$20=""), $B222&gt;='Personnel Details'!$I$20), 'Personnel Details'!$L$20, 'Personnel Details'!$G$20)))</f>
        <v/>
      </c>
      <c r="IY222" s="59" t="str">
        <f t="shared" si="564"/>
        <v/>
      </c>
      <c r="IZ222" s="53"/>
      <c r="JB222" s="78" t="str">
        <f>IF(JB$9="", "", IF(AND(NOT('Personnel Details'!$N$21=""), $B222&gt;='Personnel Details'!$N$21), 'Personnel Details'!$O$21, IF(AND(NOT('Personnel Details'!$I$21=""), $B222&gt;='Personnel Details'!$I$21), 'Personnel Details'!$J$21, 'Personnel Details'!$E$21)))</f>
        <v/>
      </c>
      <c r="JC222" s="59" t="str">
        <f>IF(JB$9="", "", IF(AND(NOT('Personnel Details'!$N$21=""), $B222&gt;='Personnel Details'!$N$21), IF('Personnel Details'!$P$21="","", 'Personnel Details'!$P$21), IF(AND(NOT('Personnel Details'!$I$21=""), $B222&gt;='Personnel Details'!$I$21), IF('Personnel Details'!$K$21="", "", 'Personnel Details'!$K$21), IF('Personnel Details'!$F$21="", "", 'Personnel Details'!$F$21))))</f>
        <v/>
      </c>
      <c r="JD222" s="79" t="str">
        <f>IF(JB$9="", "", IF(AND(NOT('Personnel Details'!$N$21=""), $B222&gt;='Personnel Details'!$N$21), 'Personnel Details'!$Q$21, IF(AND(NOT('Personnel Details'!$I$21=""), $B222&gt;='Personnel Details'!$I$21), 'Personnel Details'!$L$21, 'Personnel Details'!$G$21)))</f>
        <v/>
      </c>
      <c r="JE222" s="59" t="str">
        <f t="shared" si="565"/>
        <v/>
      </c>
      <c r="JF222" s="53"/>
      <c r="JH222" s="78" t="str">
        <f>IF(JH$9="", "", IF(AND(NOT('Personnel Details'!$N$22=""), $B222&gt;='Personnel Details'!$N$22), 'Personnel Details'!$O$22, IF(AND(NOT('Personnel Details'!$I$22=""), $B222&gt;='Personnel Details'!$I$22), 'Personnel Details'!$J$22, 'Personnel Details'!$E$22)))</f>
        <v/>
      </c>
      <c r="JI222" s="59" t="str">
        <f>IF(JH$9="", "", IF(AND(NOT('Personnel Details'!$N$22=""), $B222&gt;='Personnel Details'!$N$22), IF('Personnel Details'!$P$22="","", 'Personnel Details'!$P$22), IF(AND(NOT('Personnel Details'!$I$22=""), $B222&gt;='Personnel Details'!$I$22), IF('Personnel Details'!$K$22="", "", 'Personnel Details'!$K$22), IF('Personnel Details'!$F$22="", "", 'Personnel Details'!$F$22))))</f>
        <v/>
      </c>
      <c r="JJ222" s="79" t="str">
        <f>IF(JH$9="", "", IF(AND(NOT('Personnel Details'!$N$22=""), $B222&gt;='Personnel Details'!$N$22), 'Personnel Details'!$Q$22, IF(AND(NOT('Personnel Details'!$I$22=""), $B222&gt;='Personnel Details'!$I$22), 'Personnel Details'!$L$22, 'Personnel Details'!$G$22)))</f>
        <v/>
      </c>
      <c r="JK222" s="59" t="str">
        <f t="shared" si="566"/>
        <v/>
      </c>
      <c r="JL222" s="53"/>
      <c r="JN222" s="78" t="str">
        <f>IF(JN$9="", "", IF(AND(NOT('Personnel Details'!$N$23=""), $B222&gt;='Personnel Details'!$N$23), 'Personnel Details'!$O$23, IF(AND(NOT('Personnel Details'!$I$23=""), $B222&gt;='Personnel Details'!$I$23), 'Personnel Details'!$J$23, 'Personnel Details'!$E$23)))</f>
        <v/>
      </c>
      <c r="JO222" s="59" t="str">
        <f>IF(JN$9="", "", IF(AND(NOT('Personnel Details'!$N$23=""), $B222&gt;='Personnel Details'!$N$23), IF('Personnel Details'!$P$23="","", 'Personnel Details'!$P$23), IF(AND(NOT('Personnel Details'!$I$23=""), $B222&gt;='Personnel Details'!$I$23), IF('Personnel Details'!$K$23="", "", 'Personnel Details'!$K$23), IF('Personnel Details'!$F$23="", "", 'Personnel Details'!$F$23))))</f>
        <v/>
      </c>
      <c r="JP222" s="79" t="str">
        <f>IF(JN$9="", "", IF(AND(NOT('Personnel Details'!$N$23=""), $B222&gt;='Personnel Details'!$N$23), 'Personnel Details'!$Q$23, IF(AND(NOT('Personnel Details'!$I$23=""), $B222&gt;='Personnel Details'!$I$23), 'Personnel Details'!$L$23, 'Personnel Details'!$G$23)))</f>
        <v/>
      </c>
      <c r="JQ222" s="59" t="str">
        <f t="shared" si="567"/>
        <v/>
      </c>
      <c r="JR222" s="53"/>
      <c r="JT222" s="78" t="str">
        <f>IF(JT$9="", "", IF(AND(NOT('Personnel Details'!$N$24=""), $B222&gt;='Personnel Details'!$N$24), 'Personnel Details'!$O$24, IF(AND(NOT('Personnel Details'!$I$24=""), $B222&gt;='Personnel Details'!$I$24), 'Personnel Details'!$J$24, 'Personnel Details'!$E$24)))</f>
        <v/>
      </c>
      <c r="JU222" s="59" t="str">
        <f>IF(JT$9="", "", IF(AND(NOT('Personnel Details'!$N$24=""), $B222&gt;='Personnel Details'!$N$24), IF('Personnel Details'!$P$24="","", 'Personnel Details'!$P$24), IF(AND(NOT('Personnel Details'!$I$24=""), $B222&gt;='Personnel Details'!$I$24), IF('Personnel Details'!$K$24="", "", 'Personnel Details'!$K$24), IF('Personnel Details'!$F$24="", "", 'Personnel Details'!$F$24))))</f>
        <v/>
      </c>
      <c r="JV222" s="79" t="str">
        <f>IF(JT$9="", "", IF(AND(NOT('Personnel Details'!$N$24=""), $B222&gt;='Personnel Details'!$N$24), 'Personnel Details'!$Q$24, IF(AND(NOT('Personnel Details'!$I$24=""), $B222&gt;='Personnel Details'!$I$24), 'Personnel Details'!$L$24, 'Personnel Details'!$G$24)))</f>
        <v/>
      </c>
      <c r="JW222" s="59" t="str">
        <f t="shared" si="568"/>
        <v/>
      </c>
      <c r="JX222" s="53"/>
      <c r="JZ222" s="78" t="str">
        <f>IF(JZ$9="", "", IF(AND(NOT('Personnel Details'!$N$25=""), $B222&gt;='Personnel Details'!$N$25), 'Personnel Details'!$O$25, IF(AND(NOT('Personnel Details'!$I$25=""), $B222&gt;='Personnel Details'!$I$25), 'Personnel Details'!$J$25, 'Personnel Details'!$E$25)))</f>
        <v/>
      </c>
      <c r="KA222" s="59" t="str">
        <f>IF(JZ$9="", "", IF(AND(NOT('Personnel Details'!$N$25=""), $B222&gt;='Personnel Details'!$N$25), IF('Personnel Details'!$P$25="","", 'Personnel Details'!$P$25), IF(AND(NOT('Personnel Details'!$I$25=""), $B222&gt;='Personnel Details'!$I$25), IF('Personnel Details'!$K$25="", "", 'Personnel Details'!$K$25), IF('Personnel Details'!$F$25="", "", 'Personnel Details'!$F$25))))</f>
        <v/>
      </c>
      <c r="KB222" s="79" t="str">
        <f>IF(JZ$9="", "", IF(AND(NOT('Personnel Details'!$N$25=""), $B222&gt;='Personnel Details'!$N$25), 'Personnel Details'!$Q$25, IF(AND(NOT('Personnel Details'!$I$25=""), $B222&gt;='Personnel Details'!$I$25), 'Personnel Details'!$L$25, 'Personnel Details'!$G$25)))</f>
        <v/>
      </c>
      <c r="KC222" s="59" t="str">
        <f t="shared" si="569"/>
        <v/>
      </c>
      <c r="KD222" s="53"/>
      <c r="KF222" s="78" t="str">
        <f>IF(KF$9="", "", IF(AND(NOT('Personnel Details'!$N$26=""), $B222&gt;='Personnel Details'!$N$26), 'Personnel Details'!$O$26, IF(AND(NOT('Personnel Details'!$I$26=""), $B222&gt;='Personnel Details'!$I$26), 'Personnel Details'!$J$26, 'Personnel Details'!$E$26)))</f>
        <v/>
      </c>
      <c r="KG222" s="59" t="str">
        <f>IF(KF$9="", "", IF(AND(NOT('Personnel Details'!$N$26=""), $B222&gt;='Personnel Details'!$N$26), IF('Personnel Details'!$P$26="","", 'Personnel Details'!$P$26), IF(AND(NOT('Personnel Details'!$I$26=""), $B222&gt;='Personnel Details'!$I$26), IF('Personnel Details'!$K$26="", "", 'Personnel Details'!$K$26), IF('Personnel Details'!$F$26="", "", 'Personnel Details'!$F$26))))</f>
        <v/>
      </c>
      <c r="KH222" s="79" t="str">
        <f>IF(KF$9="", "", IF(AND(NOT('Personnel Details'!$N$26=""), $B222&gt;='Personnel Details'!$N$26), 'Personnel Details'!$Q$26, IF(AND(NOT('Personnel Details'!$I$26=""), $B222&gt;='Personnel Details'!$I$26), 'Personnel Details'!$L$26, 'Personnel Details'!$G$26)))</f>
        <v/>
      </c>
      <c r="KI222" s="59" t="str">
        <f t="shared" si="570"/>
        <v/>
      </c>
      <c r="KJ222" s="53"/>
      <c r="KL222" s="78" t="str">
        <f>IF(KL$9="", "", IF(AND(NOT('Personnel Details'!$N$27=""), $B222&gt;='Personnel Details'!$N$27), 'Personnel Details'!$O$27, IF(AND(NOT('Personnel Details'!$I$27=""), $B222&gt;='Personnel Details'!$I$27), 'Personnel Details'!$J$27, 'Personnel Details'!$E$27)))</f>
        <v/>
      </c>
      <c r="KM222" s="59" t="str">
        <f>IF(KL$9="", "", IF(AND(NOT('Personnel Details'!$N$27=""), $B222&gt;='Personnel Details'!$N$27), IF('Personnel Details'!$P$27="","", 'Personnel Details'!$P$27), IF(AND(NOT('Personnel Details'!$I$27=""), $B222&gt;='Personnel Details'!$I$27), IF('Personnel Details'!$K$27="", "", 'Personnel Details'!$K$27), IF('Personnel Details'!$F$27="", "", 'Personnel Details'!$F$27))))</f>
        <v/>
      </c>
      <c r="KN222" s="79" t="str">
        <f>IF(KL$9="", "", IF(AND(NOT('Personnel Details'!$N$27=""), $B222&gt;='Personnel Details'!$N$27), 'Personnel Details'!$Q$27, IF(AND(NOT('Personnel Details'!$I$27=""), $B222&gt;='Personnel Details'!$I$27), 'Personnel Details'!$L$27, 'Personnel Details'!$G$27)))</f>
        <v/>
      </c>
      <c r="KO222" s="59" t="str">
        <f t="shared" si="571"/>
        <v/>
      </c>
      <c r="KP222" s="53"/>
      <c r="KR222" s="78" t="str">
        <f>IF(KR$9="", "", IF(AND(NOT('Personnel Details'!$N$28=""), $B222&gt;='Personnel Details'!$N$28), 'Personnel Details'!$O$28, IF(AND(NOT('Personnel Details'!$I$28=""), $B222&gt;='Personnel Details'!$I$28), 'Personnel Details'!$J$28, 'Personnel Details'!$E$28)))</f>
        <v/>
      </c>
      <c r="KS222" s="59" t="str">
        <f>IF(KR$9="", "", IF(AND(NOT('Personnel Details'!$N$28=""), $B222&gt;='Personnel Details'!$N$28), IF('Personnel Details'!$P$28="","", 'Personnel Details'!$P$28), IF(AND(NOT('Personnel Details'!$I$28=""), $B222&gt;='Personnel Details'!$I$28), IF('Personnel Details'!$K$28="", "", 'Personnel Details'!$K$28), IF('Personnel Details'!$F$28="", "", 'Personnel Details'!$F$28))))</f>
        <v/>
      </c>
      <c r="KT222" s="79" t="str">
        <f>IF(KR$9="", "", IF(AND(NOT('Personnel Details'!$N$28=""), $B222&gt;='Personnel Details'!$N$28), 'Personnel Details'!$Q$28, IF(AND(NOT('Personnel Details'!$I$28=""), $B222&gt;='Personnel Details'!$I$28), 'Personnel Details'!$L$28, 'Personnel Details'!$G$28)))</f>
        <v/>
      </c>
      <c r="KU222" s="59" t="str">
        <f t="shared" si="572"/>
        <v/>
      </c>
      <c r="KV222" s="53"/>
      <c r="KX222" s="78" t="str">
        <f>IF(KX$9="", "", IF(AND(NOT('Personnel Details'!$N$29=""), $B222&gt;='Personnel Details'!$N$29), 'Personnel Details'!$O$29, IF(AND(NOT('Personnel Details'!$I$29=""), $B222&gt;='Personnel Details'!$I$29), 'Personnel Details'!$J$29, 'Personnel Details'!$E$29)))</f>
        <v/>
      </c>
      <c r="KY222" s="59" t="str">
        <f>IF(KX$9="", "", IF(AND(NOT('Personnel Details'!$N$29=""), $B222&gt;='Personnel Details'!$N$29), IF('Personnel Details'!$P$29="","", 'Personnel Details'!$P$29), IF(AND(NOT('Personnel Details'!$I$29=""), $B222&gt;='Personnel Details'!$I$29), IF('Personnel Details'!$K$29="", "", 'Personnel Details'!$K$29), IF('Personnel Details'!$F$29="", "", 'Personnel Details'!$F$29))))</f>
        <v/>
      </c>
      <c r="KZ222" s="79" t="str">
        <f>IF(KX$9="", "", IF(AND(NOT('Personnel Details'!$N$29=""), $B222&gt;='Personnel Details'!$N$29), 'Personnel Details'!$Q$29, IF(AND(NOT('Personnel Details'!$I$29=""), $B222&gt;='Personnel Details'!$I$29), 'Personnel Details'!$L$29, 'Personnel Details'!$G$29)))</f>
        <v/>
      </c>
      <c r="LA222" s="59" t="str">
        <f t="shared" si="573"/>
        <v/>
      </c>
      <c r="LB222" s="53"/>
      <c r="LD222" s="78" t="str">
        <f>IF(LD$9="", "", IF(AND(NOT('Personnel Details'!$N$30=""), $B222&gt;='Personnel Details'!$N$30), 'Personnel Details'!$O$30, IF(AND(NOT('Personnel Details'!$I$30=""), $B222&gt;='Personnel Details'!$I$30), 'Personnel Details'!$J$30, 'Personnel Details'!$E$30)))</f>
        <v/>
      </c>
      <c r="LE222" s="59" t="str">
        <f>IF(LD$9="", "", IF(AND(NOT('Personnel Details'!$N$30=""), $B222&gt;='Personnel Details'!$N$30), IF('Personnel Details'!$P$30="","", 'Personnel Details'!$P$30), IF(AND(NOT('Personnel Details'!$I$30=""), $B222&gt;='Personnel Details'!$I$30), IF('Personnel Details'!$K$30="", "", 'Personnel Details'!$K$30), IF('Personnel Details'!$F$30="", "", 'Personnel Details'!$F$30))))</f>
        <v/>
      </c>
      <c r="LF222" s="79" t="str">
        <f>IF(LD$9="", "", IF(AND(NOT('Personnel Details'!$N$30=""), $B222&gt;='Personnel Details'!$N$30), 'Personnel Details'!$Q$30, IF(AND(NOT('Personnel Details'!$I$30=""), $B222&gt;='Personnel Details'!$I$30), 'Personnel Details'!$L$30, 'Personnel Details'!$G$30)))</f>
        <v/>
      </c>
      <c r="LG222" s="59" t="str">
        <f t="shared" si="574"/>
        <v/>
      </c>
      <c r="LH222" s="53"/>
      <c r="LJ222" s="78" t="str">
        <f>IF(LJ$9="", "", IF(AND(NOT('Personnel Details'!$N$31=""), $B222&gt;='Personnel Details'!$N$31), 'Personnel Details'!$O$31, IF(AND(NOT('Personnel Details'!$I$31=""), $B222&gt;='Personnel Details'!$I$31), 'Personnel Details'!$J$31, 'Personnel Details'!$E$31)))</f>
        <v/>
      </c>
      <c r="LK222" s="59" t="str">
        <f>IF(LJ$9="", "", IF(AND(NOT('Personnel Details'!$N$31=""), $B222&gt;='Personnel Details'!$N$31), IF('Personnel Details'!$P$31="","", 'Personnel Details'!$P$31), IF(AND(NOT('Personnel Details'!$I$31=""), $B222&gt;='Personnel Details'!$I$31), IF('Personnel Details'!$K$31="", "", 'Personnel Details'!$K$31), IF('Personnel Details'!$F$31="", "", 'Personnel Details'!$F$31))))</f>
        <v/>
      </c>
      <c r="LL222" s="79" t="str">
        <f>IF(LJ$9="", "", IF(AND(NOT('Personnel Details'!$N$31=""), $B222&gt;='Personnel Details'!$N$31), 'Personnel Details'!$Q$31, IF(AND(NOT('Personnel Details'!$I$31=""), $B222&gt;='Personnel Details'!$I$31), 'Personnel Details'!$L$31, 'Personnel Details'!$G$31)))</f>
        <v/>
      </c>
      <c r="LM222" s="59" t="str">
        <f t="shared" si="575"/>
        <v/>
      </c>
      <c r="LN222" s="53"/>
      <c r="LP222" s="78" t="str">
        <f>IF(LP$9="", "", IF(AND(NOT('Personnel Details'!$N$32=""), $B222&gt;='Personnel Details'!$N$32), 'Personnel Details'!$O$32, IF(AND(NOT('Personnel Details'!$I$32=""), $B222&gt;='Personnel Details'!$I$32), 'Personnel Details'!$J$32, 'Personnel Details'!$E$32)))</f>
        <v/>
      </c>
      <c r="LQ222" s="59" t="str">
        <f>IF(LP$9="", "", IF(AND(NOT('Personnel Details'!$N$32=""), $B222&gt;='Personnel Details'!$N$32), IF('Personnel Details'!$P$32="","", 'Personnel Details'!$P$32), IF(AND(NOT('Personnel Details'!$I$32=""), $B222&gt;='Personnel Details'!$I$32), IF('Personnel Details'!$K$32="", "", 'Personnel Details'!$K$32), IF('Personnel Details'!$F$32="", "", 'Personnel Details'!$F$32))))</f>
        <v/>
      </c>
      <c r="LR222" s="79" t="str">
        <f>IF(LP$9="", "", IF(AND(NOT('Personnel Details'!$N$32=""), $B222&gt;='Personnel Details'!$N$32), 'Personnel Details'!$Q$32, IF(AND(NOT('Personnel Details'!$I$32=""), $B222&gt;='Personnel Details'!$I$32), 'Personnel Details'!$L$32, 'Personnel Details'!$G$32)))</f>
        <v/>
      </c>
      <c r="LS222" s="59" t="str">
        <f t="shared" si="576"/>
        <v/>
      </c>
      <c r="LT222" s="53"/>
      <c r="LV222" s="78" t="str">
        <f>IF(LV$9="", "", IF(AND(NOT('Personnel Details'!$N$33=""), $B222&gt;='Personnel Details'!$N$33), 'Personnel Details'!$O$33, IF(AND(NOT('Personnel Details'!$I$33=""), $B222&gt;='Personnel Details'!$I$33), 'Personnel Details'!$J$33, 'Personnel Details'!$E$33)))</f>
        <v/>
      </c>
      <c r="LW222" s="59" t="str">
        <f>IF(LV$9="", "", IF(AND(NOT('Personnel Details'!$N$33=""), $B222&gt;='Personnel Details'!$N$33), IF('Personnel Details'!$P$33="","", 'Personnel Details'!$P$33), IF(AND(NOT('Personnel Details'!$I$33=""), $B222&gt;='Personnel Details'!$I$33), IF('Personnel Details'!$K$33="", "", 'Personnel Details'!$K$33), IF('Personnel Details'!$F$33="", "", 'Personnel Details'!$F$33))))</f>
        <v/>
      </c>
      <c r="LX222" s="79" t="str">
        <f>IF(LV$9="", "", IF(AND(NOT('Personnel Details'!$N$33=""), $B222&gt;='Personnel Details'!$N$33), 'Personnel Details'!$Q$33, IF(AND(NOT('Personnel Details'!$I$33=""), $B222&gt;='Personnel Details'!$I$33), 'Personnel Details'!$L$33, 'Personnel Details'!$G$33)))</f>
        <v/>
      </c>
      <c r="LY222" s="59" t="str">
        <f t="shared" si="577"/>
        <v/>
      </c>
      <c r="LZ222" s="53"/>
      <c r="MB222" s="78" t="str">
        <f>IF(MB$9="", "", IF(AND(NOT('Personnel Details'!$N$34=""), $B222&gt;='Personnel Details'!$N$34), 'Personnel Details'!$O$34, IF(AND(NOT('Personnel Details'!$I$34=""), $B222&gt;='Personnel Details'!$I$34), 'Personnel Details'!$J$34, 'Personnel Details'!$E$34)))</f>
        <v/>
      </c>
      <c r="MC222" s="59" t="str">
        <f>IF(MB$9="", "", IF(AND(NOT('Personnel Details'!$N$34=""), $B222&gt;='Personnel Details'!$N$34), IF('Personnel Details'!$P$34="","", 'Personnel Details'!$P$34), IF(AND(NOT('Personnel Details'!$I$34=""), $B222&gt;='Personnel Details'!$I$34), IF('Personnel Details'!$K$34="", "", 'Personnel Details'!$K$34), IF('Personnel Details'!$F$34="", "", 'Personnel Details'!$F$34))))</f>
        <v/>
      </c>
      <c r="MD222" s="79" t="str">
        <f>IF(MB$9="", "", IF(AND(NOT('Personnel Details'!$N$34=""), $B222&gt;='Personnel Details'!$N$34), 'Personnel Details'!$Q$34, IF(AND(NOT('Personnel Details'!$I$34=""), $B222&gt;='Personnel Details'!$I$34), 'Personnel Details'!$L$34, 'Personnel Details'!$G$34)))</f>
        <v/>
      </c>
      <c r="ME222" s="59" t="str">
        <f t="shared" si="578"/>
        <v/>
      </c>
      <c r="MF222" s="53"/>
      <c r="MH222" s="78" t="str">
        <f>IF(MH$9="", "", IF(AND(NOT('Personnel Details'!$N$35=""), $B222&gt;='Personnel Details'!$N$35), 'Personnel Details'!$O$35, IF(AND(NOT('Personnel Details'!$I$35=""), $B222&gt;='Personnel Details'!$I$35), 'Personnel Details'!$J$35, 'Personnel Details'!$E$35)))</f>
        <v/>
      </c>
      <c r="MI222" s="59" t="str">
        <f>IF(MH$9="", "", IF(AND(NOT('Personnel Details'!$N$35=""), $B222&gt;='Personnel Details'!$N$35), IF('Personnel Details'!$P$35="","", 'Personnel Details'!$P$35), IF(AND(NOT('Personnel Details'!$I$35=""), $B222&gt;='Personnel Details'!$I$35), IF('Personnel Details'!$K$35="", "", 'Personnel Details'!$K$35), IF('Personnel Details'!$F$35="", "", 'Personnel Details'!$F$35))))</f>
        <v/>
      </c>
      <c r="MJ222" s="79" t="str">
        <f>IF(MH$9="", "", IF(AND(NOT('Personnel Details'!$N$35=""), $B222&gt;='Personnel Details'!$N$35), 'Personnel Details'!$Q$35, IF(AND(NOT('Personnel Details'!$I$35=""), $B222&gt;='Personnel Details'!$I$35), 'Personnel Details'!$L$35, 'Personnel Details'!$G$35)))</f>
        <v/>
      </c>
      <c r="MK222" s="59" t="str">
        <f t="shared" si="579"/>
        <v/>
      </c>
      <c r="ML222" s="53"/>
      <c r="MN222" s="78" t="str">
        <f>IF(MN$9="", "", IF(AND(NOT('Personnel Details'!$N$36=""), $B222&gt;='Personnel Details'!$N$36), 'Personnel Details'!$O$36, IF(AND(NOT('Personnel Details'!$I$36=""), $B222&gt;='Personnel Details'!$I$36), 'Personnel Details'!$J$36, 'Personnel Details'!$E$36)))</f>
        <v/>
      </c>
      <c r="MO222" s="59" t="str">
        <f>IF(MN$9="", "", IF(AND(NOT('Personnel Details'!$N$36=""), $B222&gt;='Personnel Details'!$N$36), IF('Personnel Details'!$P$36="","", 'Personnel Details'!$P$36), IF(AND(NOT('Personnel Details'!$I$36=""), $B222&gt;='Personnel Details'!$I$36), IF('Personnel Details'!$K$36="", "", 'Personnel Details'!$K$36), IF('Personnel Details'!$F$36="", "", 'Personnel Details'!$F$36))))</f>
        <v/>
      </c>
      <c r="MP222" s="79" t="str">
        <f>IF(MN$9="", "", IF(AND(NOT('Personnel Details'!$N$36=""), $B222&gt;='Personnel Details'!$N$36), 'Personnel Details'!$Q$36, IF(AND(NOT('Personnel Details'!$I$36=""), $B222&gt;='Personnel Details'!$I$36), 'Personnel Details'!$L$36, 'Personnel Details'!$G$36)))</f>
        <v/>
      </c>
      <c r="MQ222" s="59" t="str">
        <f t="shared" si="580"/>
        <v/>
      </c>
      <c r="MR222" s="53"/>
      <c r="MT222" s="78" t="str">
        <f>IF(MT$9="", "", IF(AND(NOT('Personnel Details'!$N$37=""), $B222&gt;='Personnel Details'!$N$37), 'Personnel Details'!$O$37, IF(AND(NOT('Personnel Details'!$I$37=""), $B222&gt;='Personnel Details'!$I$37), 'Personnel Details'!$J$37, 'Personnel Details'!$E$37)))</f>
        <v/>
      </c>
      <c r="MU222" s="59" t="str">
        <f>IF(MT$9="", "", IF(AND(NOT('Personnel Details'!$N$37=""), $B222&gt;='Personnel Details'!$N$37), IF('Personnel Details'!$P$37="","", 'Personnel Details'!$P$37), IF(AND(NOT('Personnel Details'!$I$37=""), $B222&gt;='Personnel Details'!$I$37), IF('Personnel Details'!$K$37="", "", 'Personnel Details'!$K$37), IF('Personnel Details'!$F$37="", "", 'Personnel Details'!$F$37))))</f>
        <v/>
      </c>
      <c r="MV222" s="79" t="str">
        <f>IF(MT$9="", "", IF(AND(NOT('Personnel Details'!$N$37=""), $B222&gt;='Personnel Details'!$N$37), 'Personnel Details'!$Q$37, IF(AND(NOT('Personnel Details'!$I$37=""), $B222&gt;='Personnel Details'!$I$37), 'Personnel Details'!$L$37, 'Personnel Details'!$G$37)))</f>
        <v/>
      </c>
      <c r="MW222" s="59" t="str">
        <f t="shared" si="581"/>
        <v/>
      </c>
      <c r="MX222" s="53"/>
      <c r="MZ222" s="78" t="str">
        <f>IF(MZ$9="", "", IF(AND(NOT('Personnel Details'!$N$38=""), $B222&gt;='Personnel Details'!$N$38), 'Personnel Details'!$O$38, IF(AND(NOT('Personnel Details'!$I$38=""), $B222&gt;='Personnel Details'!$I$38), 'Personnel Details'!$J$38, 'Personnel Details'!$E$38)))</f>
        <v/>
      </c>
      <c r="NA222" s="59" t="str">
        <f>IF(MZ$9="", "", IF(AND(NOT('Personnel Details'!$N$38=""), $B222&gt;='Personnel Details'!$N$38), IF('Personnel Details'!$P$38="","", 'Personnel Details'!$P$38), IF(AND(NOT('Personnel Details'!$I$38=""), $B222&gt;='Personnel Details'!$I$38), IF('Personnel Details'!$K$38="", "", 'Personnel Details'!$K$38), IF('Personnel Details'!$F$38="", "", 'Personnel Details'!$F$38))))</f>
        <v/>
      </c>
      <c r="NB222" s="79" t="str">
        <f>IF(MZ$9="", "", IF(AND(NOT('Personnel Details'!$N$38=""), $B222&gt;='Personnel Details'!$N$38), 'Personnel Details'!$Q$38, IF(AND(NOT('Personnel Details'!$I$38=""), $B222&gt;='Personnel Details'!$I$38), 'Personnel Details'!$L$38, 'Personnel Details'!$G$38)))</f>
        <v/>
      </c>
      <c r="NC222" s="59" t="str">
        <f t="shared" si="582"/>
        <v/>
      </c>
      <c r="ND222" s="53"/>
      <c r="NF222" s="78" t="str">
        <f>IF(NF$9="", "", IF(AND(NOT('Personnel Details'!$N$39=""), $B222&gt;='Personnel Details'!$N$39), 'Personnel Details'!$O$39, IF(AND(NOT('Personnel Details'!$I$39=""), $B222&gt;='Personnel Details'!$I$39), 'Personnel Details'!$J$39, 'Personnel Details'!$E$39)))</f>
        <v/>
      </c>
      <c r="NG222" s="59" t="str">
        <f>IF(NF$9="", "", IF(AND(NOT('Personnel Details'!$N$39=""), $B222&gt;='Personnel Details'!$N$39), IF('Personnel Details'!$P$39="","", 'Personnel Details'!$P$39), IF(AND(NOT('Personnel Details'!$I$39=""), $B222&gt;='Personnel Details'!$I$39), IF('Personnel Details'!$K$39="", "", 'Personnel Details'!$K$39), IF('Personnel Details'!$F$39="", "", 'Personnel Details'!$F$39))))</f>
        <v/>
      </c>
      <c r="NH222" s="79" t="str">
        <f>IF(NF$9="", "", IF(AND(NOT('Personnel Details'!$N$39=""), $B222&gt;='Personnel Details'!$N$39), 'Personnel Details'!$Q$39, IF(AND(NOT('Personnel Details'!$I$39=""), $B222&gt;='Personnel Details'!$I$39), 'Personnel Details'!$L$39, 'Personnel Details'!$G$39)))</f>
        <v/>
      </c>
      <c r="NI222" s="59" t="str">
        <f t="shared" si="583"/>
        <v/>
      </c>
      <c r="NJ222" s="53"/>
      <c r="NL222" s="78" t="str">
        <f>IF(NL$9="", "", IF(AND(NOT('Personnel Details'!$N$40=""), $B222&gt;='Personnel Details'!$N$40), 'Personnel Details'!$O$40, IF(AND(NOT('Personnel Details'!$I$40=""), $B222&gt;='Personnel Details'!$I$40), 'Personnel Details'!$J$40, 'Personnel Details'!$E$40)))</f>
        <v/>
      </c>
      <c r="NM222" s="59" t="str">
        <f>IF(NL$9="", "", IF(AND(NOT('Personnel Details'!$N$40=""), $B222&gt;='Personnel Details'!$N$40), IF('Personnel Details'!$P$40="","", 'Personnel Details'!$P$40), IF(AND(NOT('Personnel Details'!$I$40=""), $B222&gt;='Personnel Details'!$I$40), IF('Personnel Details'!$K$40="", "", 'Personnel Details'!$K$40), IF('Personnel Details'!$F$40="", "", 'Personnel Details'!$F$40))))</f>
        <v/>
      </c>
      <c r="NN222" s="79" t="str">
        <f>IF(NL$9="", "", IF(AND(NOT('Personnel Details'!$N$40=""), $B222&gt;='Personnel Details'!$N$40), 'Personnel Details'!$Q$40, IF(AND(NOT('Personnel Details'!$I$40=""), $B222&gt;='Personnel Details'!$I$40), 'Personnel Details'!$L$40, 'Personnel Details'!$G$40)))</f>
        <v/>
      </c>
      <c r="NO222" s="59" t="str">
        <f t="shared" si="584"/>
        <v/>
      </c>
      <c r="NP222" s="53"/>
    </row>
    <row r="223" spans="1:380" x14ac:dyDescent="0.25">
      <c r="A223" s="32"/>
      <c r="B223" s="113" t="str">
        <f>IFERROR(IF(B222+1&gt;'Personnel Details'!$U$5, "", B222+1), "")</f>
        <v/>
      </c>
      <c r="C223" s="32"/>
      <c r="D223" s="120"/>
      <c r="E223" s="13" t="str">
        <f t="shared" si="463"/>
        <v/>
      </c>
      <c r="F223" s="13" t="str">
        <f t="shared" si="494"/>
        <v/>
      </c>
      <c r="G223" s="56" t="str">
        <f t="shared" si="585"/>
        <v/>
      </c>
      <c r="H223" s="16" t="str">
        <f t="shared" si="495"/>
        <v/>
      </c>
      <c r="I223" s="32"/>
      <c r="J223" s="120"/>
      <c r="K223" s="62" t="str">
        <f t="shared" si="464"/>
        <v/>
      </c>
      <c r="L223" s="62" t="str">
        <f t="shared" si="496"/>
        <v/>
      </c>
      <c r="M223" s="65" t="str">
        <f t="shared" si="586"/>
        <v/>
      </c>
      <c r="N223" s="68" t="str">
        <f t="shared" si="497"/>
        <v/>
      </c>
      <c r="O223" s="32"/>
      <c r="P223" s="120"/>
      <c r="Q223" s="62" t="str">
        <f t="shared" si="465"/>
        <v/>
      </c>
      <c r="R223" s="62" t="str">
        <f t="shared" si="498"/>
        <v/>
      </c>
      <c r="S223" s="65" t="str">
        <f t="shared" si="587"/>
        <v/>
      </c>
      <c r="T223" s="68" t="str">
        <f t="shared" si="499"/>
        <v/>
      </c>
      <c r="U223" s="32"/>
      <c r="V223" s="120"/>
      <c r="W223" s="62" t="str">
        <f t="shared" si="466"/>
        <v/>
      </c>
      <c r="X223" s="62" t="str">
        <f t="shared" si="500"/>
        <v/>
      </c>
      <c r="Y223" s="65" t="str">
        <f t="shared" si="588"/>
        <v/>
      </c>
      <c r="Z223" s="68" t="str">
        <f t="shared" si="501"/>
        <v/>
      </c>
      <c r="AA223" s="32"/>
      <c r="AB223" s="120"/>
      <c r="AC223" s="62" t="str">
        <f t="shared" si="467"/>
        <v/>
      </c>
      <c r="AD223" s="62" t="str">
        <f t="shared" si="502"/>
        <v/>
      </c>
      <c r="AE223" s="65" t="str">
        <f t="shared" si="589"/>
        <v/>
      </c>
      <c r="AF223" s="68" t="str">
        <f t="shared" si="503"/>
        <v/>
      </c>
      <c r="AG223" s="32"/>
      <c r="AH223" s="120"/>
      <c r="AI223" s="62" t="str">
        <f t="shared" si="468"/>
        <v/>
      </c>
      <c r="AJ223" s="62" t="str">
        <f t="shared" si="504"/>
        <v/>
      </c>
      <c r="AK223" s="65" t="str">
        <f t="shared" si="590"/>
        <v/>
      </c>
      <c r="AL223" s="68" t="str">
        <f t="shared" si="505"/>
        <v/>
      </c>
      <c r="AM223" s="32"/>
      <c r="AN223" s="120"/>
      <c r="AO223" s="62" t="str">
        <f t="shared" si="469"/>
        <v/>
      </c>
      <c r="AP223" s="62" t="str">
        <f t="shared" si="506"/>
        <v/>
      </c>
      <c r="AQ223" s="65" t="str">
        <f t="shared" si="591"/>
        <v/>
      </c>
      <c r="AR223" s="68" t="str">
        <f t="shared" si="507"/>
        <v/>
      </c>
      <c r="AS223" s="32"/>
      <c r="AT223" s="120"/>
      <c r="AU223" s="62" t="str">
        <f t="shared" si="470"/>
        <v/>
      </c>
      <c r="AV223" s="62" t="str">
        <f t="shared" si="508"/>
        <v/>
      </c>
      <c r="AW223" s="65" t="str">
        <f t="shared" si="592"/>
        <v/>
      </c>
      <c r="AX223" s="68" t="str">
        <f t="shared" si="509"/>
        <v/>
      </c>
      <c r="AY223" s="32"/>
      <c r="AZ223" s="120"/>
      <c r="BA223" s="62" t="str">
        <f t="shared" si="471"/>
        <v/>
      </c>
      <c r="BB223" s="62" t="str">
        <f t="shared" si="510"/>
        <v/>
      </c>
      <c r="BC223" s="65" t="str">
        <f t="shared" si="593"/>
        <v/>
      </c>
      <c r="BD223" s="68" t="str">
        <f t="shared" si="511"/>
        <v/>
      </c>
      <c r="BE223" s="32"/>
      <c r="BF223" s="120"/>
      <c r="BG223" s="62" t="str">
        <f t="shared" si="472"/>
        <v/>
      </c>
      <c r="BH223" s="62" t="str">
        <f t="shared" si="512"/>
        <v/>
      </c>
      <c r="BI223" s="65" t="str">
        <f t="shared" si="594"/>
        <v/>
      </c>
      <c r="BJ223" s="68" t="str">
        <f t="shared" si="513"/>
        <v/>
      </c>
      <c r="BK223" s="32"/>
      <c r="BL223" s="120"/>
      <c r="BM223" s="62" t="str">
        <f t="shared" si="473"/>
        <v/>
      </c>
      <c r="BN223" s="62" t="str">
        <f t="shared" si="514"/>
        <v/>
      </c>
      <c r="BO223" s="65" t="str">
        <f t="shared" si="595"/>
        <v/>
      </c>
      <c r="BP223" s="68" t="str">
        <f t="shared" si="515"/>
        <v/>
      </c>
      <c r="BQ223" s="32"/>
      <c r="BR223" s="120"/>
      <c r="BS223" s="62" t="str">
        <f t="shared" si="474"/>
        <v/>
      </c>
      <c r="BT223" s="62" t="str">
        <f t="shared" si="516"/>
        <v/>
      </c>
      <c r="BU223" s="65" t="str">
        <f t="shared" si="596"/>
        <v/>
      </c>
      <c r="BV223" s="68" t="str">
        <f t="shared" si="517"/>
        <v/>
      </c>
      <c r="BW223" s="32"/>
      <c r="BX223" s="120"/>
      <c r="BY223" s="62" t="str">
        <f t="shared" si="475"/>
        <v/>
      </c>
      <c r="BZ223" s="62" t="str">
        <f t="shared" si="518"/>
        <v/>
      </c>
      <c r="CA223" s="65" t="str">
        <f t="shared" si="597"/>
        <v/>
      </c>
      <c r="CB223" s="68" t="str">
        <f t="shared" si="519"/>
        <v/>
      </c>
      <c r="CC223" s="32"/>
      <c r="CD223" s="120"/>
      <c r="CE223" s="62" t="str">
        <f t="shared" si="476"/>
        <v/>
      </c>
      <c r="CF223" s="62" t="str">
        <f t="shared" si="520"/>
        <v/>
      </c>
      <c r="CG223" s="65" t="str">
        <f t="shared" si="598"/>
        <v/>
      </c>
      <c r="CH223" s="68" t="str">
        <f t="shared" si="521"/>
        <v/>
      </c>
      <c r="CI223" s="32"/>
      <c r="CJ223" s="120"/>
      <c r="CK223" s="62" t="str">
        <f t="shared" si="477"/>
        <v/>
      </c>
      <c r="CL223" s="62" t="str">
        <f t="shared" si="522"/>
        <v/>
      </c>
      <c r="CM223" s="65" t="str">
        <f t="shared" si="599"/>
        <v/>
      </c>
      <c r="CN223" s="68" t="str">
        <f t="shared" si="523"/>
        <v/>
      </c>
      <c r="CO223" s="32"/>
      <c r="CP223" s="120"/>
      <c r="CQ223" s="62" t="str">
        <f t="shared" si="478"/>
        <v/>
      </c>
      <c r="CR223" s="62" t="str">
        <f t="shared" si="524"/>
        <v/>
      </c>
      <c r="CS223" s="65" t="str">
        <f t="shared" si="600"/>
        <v/>
      </c>
      <c r="CT223" s="68" t="str">
        <f t="shared" si="525"/>
        <v/>
      </c>
      <c r="CU223" s="32"/>
      <c r="CV223" s="120"/>
      <c r="CW223" s="62" t="str">
        <f t="shared" si="479"/>
        <v/>
      </c>
      <c r="CX223" s="62" t="str">
        <f t="shared" si="526"/>
        <v/>
      </c>
      <c r="CY223" s="65" t="str">
        <f t="shared" si="601"/>
        <v/>
      </c>
      <c r="CZ223" s="68" t="str">
        <f t="shared" si="527"/>
        <v/>
      </c>
      <c r="DA223" s="32"/>
      <c r="DB223" s="120"/>
      <c r="DC223" s="62" t="str">
        <f t="shared" si="480"/>
        <v/>
      </c>
      <c r="DD223" s="62" t="str">
        <f t="shared" si="528"/>
        <v/>
      </c>
      <c r="DE223" s="65" t="str">
        <f t="shared" si="602"/>
        <v/>
      </c>
      <c r="DF223" s="68" t="str">
        <f t="shared" si="529"/>
        <v/>
      </c>
      <c r="DG223" s="32"/>
      <c r="DH223" s="120"/>
      <c r="DI223" s="62" t="str">
        <f t="shared" si="481"/>
        <v/>
      </c>
      <c r="DJ223" s="62" t="str">
        <f t="shared" si="530"/>
        <v/>
      </c>
      <c r="DK223" s="65" t="str">
        <f t="shared" si="603"/>
        <v/>
      </c>
      <c r="DL223" s="68" t="str">
        <f t="shared" si="531"/>
        <v/>
      </c>
      <c r="DM223" s="32"/>
      <c r="DN223" s="120"/>
      <c r="DO223" s="62" t="str">
        <f t="shared" si="482"/>
        <v/>
      </c>
      <c r="DP223" s="62" t="str">
        <f t="shared" si="532"/>
        <v/>
      </c>
      <c r="DQ223" s="65" t="str">
        <f t="shared" si="604"/>
        <v/>
      </c>
      <c r="DR223" s="68" t="str">
        <f t="shared" si="533"/>
        <v/>
      </c>
      <c r="DS223" s="32"/>
      <c r="DT223" s="120"/>
      <c r="DU223" s="62" t="str">
        <f t="shared" si="483"/>
        <v/>
      </c>
      <c r="DV223" s="62" t="str">
        <f t="shared" si="534"/>
        <v/>
      </c>
      <c r="DW223" s="65" t="str">
        <f t="shared" si="605"/>
        <v/>
      </c>
      <c r="DX223" s="68" t="str">
        <f t="shared" si="535"/>
        <v/>
      </c>
      <c r="DY223" s="32"/>
      <c r="DZ223" s="120"/>
      <c r="EA223" s="62" t="str">
        <f t="shared" si="484"/>
        <v/>
      </c>
      <c r="EB223" s="62" t="str">
        <f t="shared" si="536"/>
        <v/>
      </c>
      <c r="EC223" s="65" t="str">
        <f t="shared" si="606"/>
        <v/>
      </c>
      <c r="ED223" s="68" t="str">
        <f t="shared" si="537"/>
        <v/>
      </c>
      <c r="EE223" s="32"/>
      <c r="EF223" s="120"/>
      <c r="EG223" s="62" t="str">
        <f t="shared" si="485"/>
        <v/>
      </c>
      <c r="EH223" s="62" t="str">
        <f t="shared" si="538"/>
        <v/>
      </c>
      <c r="EI223" s="65" t="str">
        <f t="shared" si="607"/>
        <v/>
      </c>
      <c r="EJ223" s="68" t="str">
        <f t="shared" si="539"/>
        <v/>
      </c>
      <c r="EK223" s="32"/>
      <c r="EL223" s="120"/>
      <c r="EM223" s="62" t="str">
        <f t="shared" si="486"/>
        <v/>
      </c>
      <c r="EN223" s="62" t="str">
        <f t="shared" si="540"/>
        <v/>
      </c>
      <c r="EO223" s="65" t="str">
        <f t="shared" si="608"/>
        <v/>
      </c>
      <c r="EP223" s="68" t="str">
        <f t="shared" si="541"/>
        <v/>
      </c>
      <c r="EQ223" s="32"/>
      <c r="ER223" s="120"/>
      <c r="ES223" s="62" t="str">
        <f t="shared" si="487"/>
        <v/>
      </c>
      <c r="ET223" s="62" t="str">
        <f t="shared" si="542"/>
        <v/>
      </c>
      <c r="EU223" s="65" t="str">
        <f t="shared" si="609"/>
        <v/>
      </c>
      <c r="EV223" s="68" t="str">
        <f t="shared" si="543"/>
        <v/>
      </c>
      <c r="EW223" s="32"/>
      <c r="EX223" s="120"/>
      <c r="EY223" s="62" t="str">
        <f t="shared" si="488"/>
        <v/>
      </c>
      <c r="EZ223" s="62" t="str">
        <f t="shared" si="544"/>
        <v/>
      </c>
      <c r="FA223" s="65" t="str">
        <f t="shared" si="610"/>
        <v/>
      </c>
      <c r="FB223" s="68" t="str">
        <f t="shared" si="545"/>
        <v/>
      </c>
      <c r="FC223" s="32"/>
      <c r="FD223" s="120"/>
      <c r="FE223" s="62" t="str">
        <f t="shared" si="489"/>
        <v/>
      </c>
      <c r="FF223" s="62" t="str">
        <f t="shared" si="546"/>
        <v/>
      </c>
      <c r="FG223" s="65" t="str">
        <f t="shared" si="611"/>
        <v/>
      </c>
      <c r="FH223" s="68" t="str">
        <f t="shared" si="547"/>
        <v/>
      </c>
      <c r="FI223" s="32"/>
      <c r="FJ223" s="120"/>
      <c r="FK223" s="62" t="str">
        <f t="shared" si="490"/>
        <v/>
      </c>
      <c r="FL223" s="62" t="str">
        <f t="shared" si="548"/>
        <v/>
      </c>
      <c r="FM223" s="65" t="str">
        <f t="shared" si="612"/>
        <v/>
      </c>
      <c r="FN223" s="68" t="str">
        <f t="shared" si="549"/>
        <v/>
      </c>
      <c r="FO223" s="32"/>
      <c r="FP223" s="120"/>
      <c r="FQ223" s="62" t="str">
        <f t="shared" si="491"/>
        <v/>
      </c>
      <c r="FR223" s="62" t="str">
        <f t="shared" si="550"/>
        <v/>
      </c>
      <c r="FS223" s="65" t="str">
        <f t="shared" si="613"/>
        <v/>
      </c>
      <c r="FT223" s="68" t="str">
        <f t="shared" si="551"/>
        <v/>
      </c>
      <c r="FU223" s="32"/>
      <c r="FV223" s="120"/>
      <c r="FW223" s="62" t="str">
        <f t="shared" si="492"/>
        <v/>
      </c>
      <c r="FX223" s="62" t="str">
        <f t="shared" si="552"/>
        <v/>
      </c>
      <c r="FY223" s="65" t="str">
        <f t="shared" si="614"/>
        <v/>
      </c>
      <c r="FZ223" s="68" t="str">
        <f t="shared" si="553"/>
        <v/>
      </c>
      <c r="GA223" s="32"/>
      <c r="GC223" s="7" t="str">
        <f t="shared" si="554"/>
        <v/>
      </c>
      <c r="GD223" s="7" t="str">
        <f t="shared" ca="1" si="493"/>
        <v/>
      </c>
      <c r="GT223" s="71" t="str">
        <f>IF(GT$9="", "", IF(AND(NOT('Personnel Details'!$N$11=""), $B223&gt;='Personnel Details'!$N$11), 'Personnel Details'!$O$11, IF(AND(NOT('Personnel Details'!$I$11=""), $B223&gt;='Personnel Details'!$I$11), 'Personnel Details'!$J$11, 'Personnel Details'!$E$11)))</f>
        <v/>
      </c>
      <c r="GU223" s="59" t="str">
        <f>IF(GT$9="", "", IF(AND(NOT('Personnel Details'!$N$11=""), $B223&gt;='Personnel Details'!$N$11), IF('Personnel Details'!$P$11="","", 'Personnel Details'!$P$11), IF(AND(NOT('Personnel Details'!$I$11=""), $B223&gt;='Personnel Details'!$I$11), IF('Personnel Details'!$K$11="", "", 'Personnel Details'!$K$11), IF('Personnel Details'!$F$11="", "", 'Personnel Details'!$F$11))))</f>
        <v/>
      </c>
      <c r="GV223" s="74" t="str">
        <f>IF(GT$9="", "", IF(AND(NOT('Personnel Details'!$N$11=""), $B223&gt;='Personnel Details'!$N$11), 'Personnel Details'!$Q$11, IF(AND(NOT('Personnel Details'!$I$11=""), $B223&gt;='Personnel Details'!$I$11), 'Personnel Details'!$L$11, 'Personnel Details'!$G$11)))</f>
        <v/>
      </c>
      <c r="GW223" s="59" t="str">
        <f t="shared" si="555"/>
        <v/>
      </c>
      <c r="GX223" s="53"/>
      <c r="GZ223" s="78" t="str">
        <f>IF(GZ$9="", "", IF(AND(NOT('Personnel Details'!$N$12=""), $B223&gt;='Personnel Details'!$N$12), 'Personnel Details'!$O$12, IF(AND(NOT('Personnel Details'!$I$12=""), $B223&gt;='Personnel Details'!$I$12), 'Personnel Details'!$J$12, 'Personnel Details'!$E$12)))</f>
        <v/>
      </c>
      <c r="HA223" s="59" t="str">
        <f>IF(GZ$9="", "", IF(AND(NOT('Personnel Details'!$N$12=""), $B223&gt;='Personnel Details'!$N$12), IF('Personnel Details'!$P$12="","", 'Personnel Details'!$P$12), IF(AND(NOT('Personnel Details'!$I$12=""), $B223&gt;='Personnel Details'!$I$12), IF('Personnel Details'!$K$12="", "", 'Personnel Details'!$K$12), IF('Personnel Details'!$F$12="", "", 'Personnel Details'!$F$12))))</f>
        <v/>
      </c>
      <c r="HB223" s="79" t="str">
        <f>IF(GZ$9="", "", IF(AND(NOT('Personnel Details'!$N$12=""), $B223&gt;='Personnel Details'!$N$12), 'Personnel Details'!$Q$12, IF(AND(NOT('Personnel Details'!$I$12=""), $B223&gt;='Personnel Details'!$I$12), 'Personnel Details'!$L$12, 'Personnel Details'!$G$12)))</f>
        <v/>
      </c>
      <c r="HC223" s="59" t="str">
        <f t="shared" si="556"/>
        <v/>
      </c>
      <c r="HD223" s="53"/>
      <c r="HF223" s="78" t="str">
        <f>IF(HF$9="", "", IF(AND(NOT('Personnel Details'!$N$13=""), $B223&gt;='Personnel Details'!$N$13), 'Personnel Details'!$O$13, IF(AND(NOT('Personnel Details'!$I$13=""), $B223&gt;='Personnel Details'!$I$13), 'Personnel Details'!$J$13, 'Personnel Details'!$E$13)))</f>
        <v/>
      </c>
      <c r="HG223" s="59" t="str">
        <f>IF(HF$9="", "", IF(AND(NOT('Personnel Details'!$N$13=""), $B223&gt;='Personnel Details'!$N$13), IF('Personnel Details'!$P$13="","", 'Personnel Details'!$P$13), IF(AND(NOT('Personnel Details'!$I$13=""), $B223&gt;='Personnel Details'!$I$13), IF('Personnel Details'!$K$13="", "", 'Personnel Details'!$K$13), IF('Personnel Details'!$F$13="", "", 'Personnel Details'!$F$13))))</f>
        <v/>
      </c>
      <c r="HH223" s="79" t="str">
        <f>IF(HF$9="", "", IF(AND(NOT('Personnel Details'!$N$13=""), $B223&gt;='Personnel Details'!$N$13), 'Personnel Details'!$Q$13, IF(AND(NOT('Personnel Details'!$I$13=""), $B223&gt;='Personnel Details'!$I$13), 'Personnel Details'!$L$13, 'Personnel Details'!$G$13)))</f>
        <v/>
      </c>
      <c r="HI223" s="59" t="str">
        <f t="shared" si="557"/>
        <v/>
      </c>
      <c r="HJ223" s="53"/>
      <c r="HL223" s="78" t="str">
        <f>IF(HL$9="", "", IF(AND(NOT('Personnel Details'!$N$14=""), $B223&gt;='Personnel Details'!$N$14), 'Personnel Details'!$O$14, IF(AND(NOT('Personnel Details'!$I$14=""), $B223&gt;='Personnel Details'!$I$14), 'Personnel Details'!$J$14, 'Personnel Details'!$E$14)))</f>
        <v/>
      </c>
      <c r="HM223" s="59" t="str">
        <f>IF(HL$9="", "", IF(AND(NOT('Personnel Details'!$N$14=""), $B223&gt;='Personnel Details'!$N$14), IF('Personnel Details'!$P$14="","", 'Personnel Details'!$P$14), IF(AND(NOT('Personnel Details'!$I$14=""), $B223&gt;='Personnel Details'!$I$14), IF('Personnel Details'!$K$14="", "", 'Personnel Details'!$K$14), IF('Personnel Details'!$F$14="", "", 'Personnel Details'!$F$14))))</f>
        <v/>
      </c>
      <c r="HN223" s="79" t="str">
        <f>IF(HL$9="", "", IF(AND(NOT('Personnel Details'!$N$14=""), $B223&gt;='Personnel Details'!$N$14), 'Personnel Details'!$Q$14, IF(AND(NOT('Personnel Details'!$I$14=""), $B223&gt;='Personnel Details'!$I$14), 'Personnel Details'!$L$14, 'Personnel Details'!$G$14)))</f>
        <v/>
      </c>
      <c r="HO223" s="59" t="str">
        <f t="shared" si="558"/>
        <v/>
      </c>
      <c r="HP223" s="53"/>
      <c r="HR223" s="78" t="str">
        <f>IF(HR$9="", "", IF(AND(NOT('Personnel Details'!$N$15=""), $B223&gt;='Personnel Details'!$N$15), 'Personnel Details'!$O$15, IF(AND(NOT('Personnel Details'!$I$15=""), $B223&gt;='Personnel Details'!$I$15), 'Personnel Details'!$J$15, 'Personnel Details'!$E$15)))</f>
        <v/>
      </c>
      <c r="HS223" s="59" t="str">
        <f>IF(HR$9="", "", IF(AND(NOT('Personnel Details'!$N$15=""), $B223&gt;='Personnel Details'!$N$15), IF('Personnel Details'!$P$15="","", 'Personnel Details'!$P$15), IF(AND(NOT('Personnel Details'!$I$15=""), $B223&gt;='Personnel Details'!$I$15), IF('Personnel Details'!$K$15="", "", 'Personnel Details'!$K$15), IF('Personnel Details'!$F$15="", "", 'Personnel Details'!$F$15))))</f>
        <v/>
      </c>
      <c r="HT223" s="79" t="str">
        <f>IF(HR$9="", "", IF(AND(NOT('Personnel Details'!$N$15=""), $B223&gt;='Personnel Details'!$N$15), 'Personnel Details'!$Q$15, IF(AND(NOT('Personnel Details'!$I$15=""), $B223&gt;='Personnel Details'!$I$15), 'Personnel Details'!$L$15, 'Personnel Details'!$G$15)))</f>
        <v/>
      </c>
      <c r="HU223" s="59" t="str">
        <f t="shared" si="559"/>
        <v/>
      </c>
      <c r="HV223" s="53"/>
      <c r="HX223" s="78" t="str">
        <f>IF(HX$9="", "", IF(AND(NOT('Personnel Details'!$N$16=""), $B223&gt;='Personnel Details'!$N$16), 'Personnel Details'!$O$16, IF(AND(NOT('Personnel Details'!$I$16=""), $B223&gt;='Personnel Details'!$I$16), 'Personnel Details'!$J$16, 'Personnel Details'!$E$16)))</f>
        <v/>
      </c>
      <c r="HY223" s="59" t="str">
        <f>IF(HX$9="", "", IF(AND(NOT('Personnel Details'!$N$16=""), $B223&gt;='Personnel Details'!$N$16), IF('Personnel Details'!$P$16="","", 'Personnel Details'!$P$16), IF(AND(NOT('Personnel Details'!$I$16=""), $B223&gt;='Personnel Details'!$I$16), IF('Personnel Details'!$K$16="", "", 'Personnel Details'!$K$16), IF('Personnel Details'!$F$16="", "", 'Personnel Details'!$F$16))))</f>
        <v/>
      </c>
      <c r="HZ223" s="79" t="str">
        <f>IF(HX$9="", "", IF(AND(NOT('Personnel Details'!$N$16=""), $B223&gt;='Personnel Details'!$N$16), 'Personnel Details'!$Q$16, IF(AND(NOT('Personnel Details'!$I$16=""), $B223&gt;='Personnel Details'!$I$16), 'Personnel Details'!$L$16, 'Personnel Details'!$G$16)))</f>
        <v/>
      </c>
      <c r="IA223" s="59" t="str">
        <f t="shared" si="560"/>
        <v/>
      </c>
      <c r="IB223" s="53"/>
      <c r="ID223" s="78" t="str">
        <f>IF(ID$9="", "", IF(AND(NOT('Personnel Details'!$N$17=""), $B223&gt;='Personnel Details'!$N$17), 'Personnel Details'!$O$17, IF(AND(NOT('Personnel Details'!$I$17=""), $B223&gt;='Personnel Details'!$I$17), 'Personnel Details'!$J$17, 'Personnel Details'!$E$17)))</f>
        <v/>
      </c>
      <c r="IE223" s="59" t="str">
        <f>IF(ID$9="", "", IF(AND(NOT('Personnel Details'!$N$17=""), $B223&gt;='Personnel Details'!$N$17), IF('Personnel Details'!$P$17="","", 'Personnel Details'!$P$17), IF(AND(NOT('Personnel Details'!$I$17=""), $B223&gt;='Personnel Details'!$I$17), IF('Personnel Details'!$K$17="", "", 'Personnel Details'!$K$17), IF('Personnel Details'!$F$17="", "", 'Personnel Details'!$F$17))))</f>
        <v/>
      </c>
      <c r="IF223" s="79" t="str">
        <f>IF(ID$9="", "", IF(AND(NOT('Personnel Details'!$N$17=""), $B223&gt;='Personnel Details'!$N$17), 'Personnel Details'!$Q$17, IF(AND(NOT('Personnel Details'!$I$17=""), $B223&gt;='Personnel Details'!$I$17), 'Personnel Details'!$L$17, 'Personnel Details'!$G$17)))</f>
        <v/>
      </c>
      <c r="IG223" s="59" t="str">
        <f t="shared" si="561"/>
        <v/>
      </c>
      <c r="IH223" s="53"/>
      <c r="IJ223" s="78" t="str">
        <f>IF(IJ$9="", "", IF(AND(NOT('Personnel Details'!$N$18=""), $B223&gt;='Personnel Details'!$N$18), 'Personnel Details'!$O$18, IF(AND(NOT('Personnel Details'!$I$18=""), $B223&gt;='Personnel Details'!$I$18), 'Personnel Details'!$J$18, 'Personnel Details'!$E$18)))</f>
        <v/>
      </c>
      <c r="IK223" s="59" t="str">
        <f>IF(IJ$9="", "", IF(AND(NOT('Personnel Details'!$N$18=""), $B223&gt;='Personnel Details'!$N$18), IF('Personnel Details'!$P$18="","", 'Personnel Details'!$P$18), IF(AND(NOT('Personnel Details'!$I$18=""), $B223&gt;='Personnel Details'!$I$18), IF('Personnel Details'!$K$18="", "", 'Personnel Details'!$K$18), IF('Personnel Details'!$F$18="", "", 'Personnel Details'!$F$18))))</f>
        <v/>
      </c>
      <c r="IL223" s="79" t="str">
        <f>IF(IJ$9="", "", IF(AND(NOT('Personnel Details'!$N$18=""), $B223&gt;='Personnel Details'!$N$18), 'Personnel Details'!$Q$18, IF(AND(NOT('Personnel Details'!$I$18=""), $B223&gt;='Personnel Details'!$I$18), 'Personnel Details'!$L$18, 'Personnel Details'!$G$18)))</f>
        <v/>
      </c>
      <c r="IM223" s="59" t="str">
        <f t="shared" si="562"/>
        <v/>
      </c>
      <c r="IN223" s="53"/>
      <c r="IP223" s="78" t="str">
        <f>IF(IP$9="", "", IF(AND(NOT('Personnel Details'!$N$19=""), $B223&gt;='Personnel Details'!$N$19), 'Personnel Details'!$O$19, IF(AND(NOT('Personnel Details'!$I$19=""), $B223&gt;='Personnel Details'!$I$19), 'Personnel Details'!$J$19, 'Personnel Details'!$E$19)))</f>
        <v/>
      </c>
      <c r="IQ223" s="59" t="str">
        <f>IF(IP$9="", "", IF(AND(NOT('Personnel Details'!$N$19=""), $B223&gt;='Personnel Details'!$N$19), IF('Personnel Details'!$P$19="","", 'Personnel Details'!$P$19), IF(AND(NOT('Personnel Details'!$I$19=""), $B223&gt;='Personnel Details'!$I$19), IF('Personnel Details'!$K$19="", "", 'Personnel Details'!$K$19), IF('Personnel Details'!$F$19="", "", 'Personnel Details'!$F$19))))</f>
        <v/>
      </c>
      <c r="IR223" s="79" t="str">
        <f>IF(IP$9="", "", IF(AND(NOT('Personnel Details'!$N$19=""), $B223&gt;='Personnel Details'!$N$19), 'Personnel Details'!$Q$19, IF(AND(NOT('Personnel Details'!$I$19=""), $B223&gt;='Personnel Details'!$I$19), 'Personnel Details'!$L$19, 'Personnel Details'!$G$19)))</f>
        <v/>
      </c>
      <c r="IS223" s="59" t="str">
        <f t="shared" si="563"/>
        <v/>
      </c>
      <c r="IT223" s="53"/>
      <c r="IV223" s="78" t="str">
        <f>IF(IV$9="", "", IF(AND(NOT('Personnel Details'!$N$20=""), $B223&gt;='Personnel Details'!$N$20), 'Personnel Details'!$O$20, IF(AND(NOT('Personnel Details'!$I$20=""), $B223&gt;='Personnel Details'!$I$20), 'Personnel Details'!$J$20, 'Personnel Details'!$E$20)))</f>
        <v/>
      </c>
      <c r="IW223" s="59" t="str">
        <f>IF(IV$9="", "", IF(AND(NOT('Personnel Details'!$N$20=""), $B223&gt;='Personnel Details'!$N$20), IF('Personnel Details'!$P$20="","", 'Personnel Details'!$P$20), IF(AND(NOT('Personnel Details'!$I$20=""), $B223&gt;='Personnel Details'!$I$20), IF('Personnel Details'!$K$20="", "", 'Personnel Details'!$K$20), IF('Personnel Details'!$F$20="", "", 'Personnel Details'!$F$20))))</f>
        <v/>
      </c>
      <c r="IX223" s="79" t="str">
        <f>IF(IV$9="", "", IF(AND(NOT('Personnel Details'!$N$20=""), $B223&gt;='Personnel Details'!$N$20), 'Personnel Details'!$Q$20, IF(AND(NOT('Personnel Details'!$I$20=""), $B223&gt;='Personnel Details'!$I$20), 'Personnel Details'!$L$20, 'Personnel Details'!$G$20)))</f>
        <v/>
      </c>
      <c r="IY223" s="59" t="str">
        <f t="shared" si="564"/>
        <v/>
      </c>
      <c r="IZ223" s="53"/>
      <c r="JB223" s="78" t="str">
        <f>IF(JB$9="", "", IF(AND(NOT('Personnel Details'!$N$21=""), $B223&gt;='Personnel Details'!$N$21), 'Personnel Details'!$O$21, IF(AND(NOT('Personnel Details'!$I$21=""), $B223&gt;='Personnel Details'!$I$21), 'Personnel Details'!$J$21, 'Personnel Details'!$E$21)))</f>
        <v/>
      </c>
      <c r="JC223" s="59" t="str">
        <f>IF(JB$9="", "", IF(AND(NOT('Personnel Details'!$N$21=""), $B223&gt;='Personnel Details'!$N$21), IF('Personnel Details'!$P$21="","", 'Personnel Details'!$P$21), IF(AND(NOT('Personnel Details'!$I$21=""), $B223&gt;='Personnel Details'!$I$21), IF('Personnel Details'!$K$21="", "", 'Personnel Details'!$K$21), IF('Personnel Details'!$F$21="", "", 'Personnel Details'!$F$21))))</f>
        <v/>
      </c>
      <c r="JD223" s="79" t="str">
        <f>IF(JB$9="", "", IF(AND(NOT('Personnel Details'!$N$21=""), $B223&gt;='Personnel Details'!$N$21), 'Personnel Details'!$Q$21, IF(AND(NOT('Personnel Details'!$I$21=""), $B223&gt;='Personnel Details'!$I$21), 'Personnel Details'!$L$21, 'Personnel Details'!$G$21)))</f>
        <v/>
      </c>
      <c r="JE223" s="59" t="str">
        <f t="shared" si="565"/>
        <v/>
      </c>
      <c r="JF223" s="53"/>
      <c r="JH223" s="78" t="str">
        <f>IF(JH$9="", "", IF(AND(NOT('Personnel Details'!$N$22=""), $B223&gt;='Personnel Details'!$N$22), 'Personnel Details'!$O$22, IF(AND(NOT('Personnel Details'!$I$22=""), $B223&gt;='Personnel Details'!$I$22), 'Personnel Details'!$J$22, 'Personnel Details'!$E$22)))</f>
        <v/>
      </c>
      <c r="JI223" s="59" t="str">
        <f>IF(JH$9="", "", IF(AND(NOT('Personnel Details'!$N$22=""), $B223&gt;='Personnel Details'!$N$22), IF('Personnel Details'!$P$22="","", 'Personnel Details'!$P$22), IF(AND(NOT('Personnel Details'!$I$22=""), $B223&gt;='Personnel Details'!$I$22), IF('Personnel Details'!$K$22="", "", 'Personnel Details'!$K$22), IF('Personnel Details'!$F$22="", "", 'Personnel Details'!$F$22))))</f>
        <v/>
      </c>
      <c r="JJ223" s="79" t="str">
        <f>IF(JH$9="", "", IF(AND(NOT('Personnel Details'!$N$22=""), $B223&gt;='Personnel Details'!$N$22), 'Personnel Details'!$Q$22, IF(AND(NOT('Personnel Details'!$I$22=""), $B223&gt;='Personnel Details'!$I$22), 'Personnel Details'!$L$22, 'Personnel Details'!$G$22)))</f>
        <v/>
      </c>
      <c r="JK223" s="59" t="str">
        <f t="shared" si="566"/>
        <v/>
      </c>
      <c r="JL223" s="53"/>
      <c r="JN223" s="78" t="str">
        <f>IF(JN$9="", "", IF(AND(NOT('Personnel Details'!$N$23=""), $B223&gt;='Personnel Details'!$N$23), 'Personnel Details'!$O$23, IF(AND(NOT('Personnel Details'!$I$23=""), $B223&gt;='Personnel Details'!$I$23), 'Personnel Details'!$J$23, 'Personnel Details'!$E$23)))</f>
        <v/>
      </c>
      <c r="JO223" s="59" t="str">
        <f>IF(JN$9="", "", IF(AND(NOT('Personnel Details'!$N$23=""), $B223&gt;='Personnel Details'!$N$23), IF('Personnel Details'!$P$23="","", 'Personnel Details'!$P$23), IF(AND(NOT('Personnel Details'!$I$23=""), $B223&gt;='Personnel Details'!$I$23), IF('Personnel Details'!$K$23="", "", 'Personnel Details'!$K$23), IF('Personnel Details'!$F$23="", "", 'Personnel Details'!$F$23))))</f>
        <v/>
      </c>
      <c r="JP223" s="79" t="str">
        <f>IF(JN$9="", "", IF(AND(NOT('Personnel Details'!$N$23=""), $B223&gt;='Personnel Details'!$N$23), 'Personnel Details'!$Q$23, IF(AND(NOT('Personnel Details'!$I$23=""), $B223&gt;='Personnel Details'!$I$23), 'Personnel Details'!$L$23, 'Personnel Details'!$G$23)))</f>
        <v/>
      </c>
      <c r="JQ223" s="59" t="str">
        <f t="shared" si="567"/>
        <v/>
      </c>
      <c r="JR223" s="53"/>
      <c r="JT223" s="78" t="str">
        <f>IF(JT$9="", "", IF(AND(NOT('Personnel Details'!$N$24=""), $B223&gt;='Personnel Details'!$N$24), 'Personnel Details'!$O$24, IF(AND(NOT('Personnel Details'!$I$24=""), $B223&gt;='Personnel Details'!$I$24), 'Personnel Details'!$J$24, 'Personnel Details'!$E$24)))</f>
        <v/>
      </c>
      <c r="JU223" s="59" t="str">
        <f>IF(JT$9="", "", IF(AND(NOT('Personnel Details'!$N$24=""), $B223&gt;='Personnel Details'!$N$24), IF('Personnel Details'!$P$24="","", 'Personnel Details'!$P$24), IF(AND(NOT('Personnel Details'!$I$24=""), $B223&gt;='Personnel Details'!$I$24), IF('Personnel Details'!$K$24="", "", 'Personnel Details'!$K$24), IF('Personnel Details'!$F$24="", "", 'Personnel Details'!$F$24))))</f>
        <v/>
      </c>
      <c r="JV223" s="79" t="str">
        <f>IF(JT$9="", "", IF(AND(NOT('Personnel Details'!$N$24=""), $B223&gt;='Personnel Details'!$N$24), 'Personnel Details'!$Q$24, IF(AND(NOT('Personnel Details'!$I$24=""), $B223&gt;='Personnel Details'!$I$24), 'Personnel Details'!$L$24, 'Personnel Details'!$G$24)))</f>
        <v/>
      </c>
      <c r="JW223" s="59" t="str">
        <f t="shared" si="568"/>
        <v/>
      </c>
      <c r="JX223" s="53"/>
      <c r="JZ223" s="78" t="str">
        <f>IF(JZ$9="", "", IF(AND(NOT('Personnel Details'!$N$25=""), $B223&gt;='Personnel Details'!$N$25), 'Personnel Details'!$O$25, IF(AND(NOT('Personnel Details'!$I$25=""), $B223&gt;='Personnel Details'!$I$25), 'Personnel Details'!$J$25, 'Personnel Details'!$E$25)))</f>
        <v/>
      </c>
      <c r="KA223" s="59" t="str">
        <f>IF(JZ$9="", "", IF(AND(NOT('Personnel Details'!$N$25=""), $B223&gt;='Personnel Details'!$N$25), IF('Personnel Details'!$P$25="","", 'Personnel Details'!$P$25), IF(AND(NOT('Personnel Details'!$I$25=""), $B223&gt;='Personnel Details'!$I$25), IF('Personnel Details'!$K$25="", "", 'Personnel Details'!$K$25), IF('Personnel Details'!$F$25="", "", 'Personnel Details'!$F$25))))</f>
        <v/>
      </c>
      <c r="KB223" s="79" t="str">
        <f>IF(JZ$9="", "", IF(AND(NOT('Personnel Details'!$N$25=""), $B223&gt;='Personnel Details'!$N$25), 'Personnel Details'!$Q$25, IF(AND(NOT('Personnel Details'!$I$25=""), $B223&gt;='Personnel Details'!$I$25), 'Personnel Details'!$L$25, 'Personnel Details'!$G$25)))</f>
        <v/>
      </c>
      <c r="KC223" s="59" t="str">
        <f t="shared" si="569"/>
        <v/>
      </c>
      <c r="KD223" s="53"/>
      <c r="KF223" s="78" t="str">
        <f>IF(KF$9="", "", IF(AND(NOT('Personnel Details'!$N$26=""), $B223&gt;='Personnel Details'!$N$26), 'Personnel Details'!$O$26, IF(AND(NOT('Personnel Details'!$I$26=""), $B223&gt;='Personnel Details'!$I$26), 'Personnel Details'!$J$26, 'Personnel Details'!$E$26)))</f>
        <v/>
      </c>
      <c r="KG223" s="59" t="str">
        <f>IF(KF$9="", "", IF(AND(NOT('Personnel Details'!$N$26=""), $B223&gt;='Personnel Details'!$N$26), IF('Personnel Details'!$P$26="","", 'Personnel Details'!$P$26), IF(AND(NOT('Personnel Details'!$I$26=""), $B223&gt;='Personnel Details'!$I$26), IF('Personnel Details'!$K$26="", "", 'Personnel Details'!$K$26), IF('Personnel Details'!$F$26="", "", 'Personnel Details'!$F$26))))</f>
        <v/>
      </c>
      <c r="KH223" s="79" t="str">
        <f>IF(KF$9="", "", IF(AND(NOT('Personnel Details'!$N$26=""), $B223&gt;='Personnel Details'!$N$26), 'Personnel Details'!$Q$26, IF(AND(NOT('Personnel Details'!$I$26=""), $B223&gt;='Personnel Details'!$I$26), 'Personnel Details'!$L$26, 'Personnel Details'!$G$26)))</f>
        <v/>
      </c>
      <c r="KI223" s="59" t="str">
        <f t="shared" si="570"/>
        <v/>
      </c>
      <c r="KJ223" s="53"/>
      <c r="KL223" s="78" t="str">
        <f>IF(KL$9="", "", IF(AND(NOT('Personnel Details'!$N$27=""), $B223&gt;='Personnel Details'!$N$27), 'Personnel Details'!$O$27, IF(AND(NOT('Personnel Details'!$I$27=""), $B223&gt;='Personnel Details'!$I$27), 'Personnel Details'!$J$27, 'Personnel Details'!$E$27)))</f>
        <v/>
      </c>
      <c r="KM223" s="59" t="str">
        <f>IF(KL$9="", "", IF(AND(NOT('Personnel Details'!$N$27=""), $B223&gt;='Personnel Details'!$N$27), IF('Personnel Details'!$P$27="","", 'Personnel Details'!$P$27), IF(AND(NOT('Personnel Details'!$I$27=""), $B223&gt;='Personnel Details'!$I$27), IF('Personnel Details'!$K$27="", "", 'Personnel Details'!$K$27), IF('Personnel Details'!$F$27="", "", 'Personnel Details'!$F$27))))</f>
        <v/>
      </c>
      <c r="KN223" s="79" t="str">
        <f>IF(KL$9="", "", IF(AND(NOT('Personnel Details'!$N$27=""), $B223&gt;='Personnel Details'!$N$27), 'Personnel Details'!$Q$27, IF(AND(NOT('Personnel Details'!$I$27=""), $B223&gt;='Personnel Details'!$I$27), 'Personnel Details'!$L$27, 'Personnel Details'!$G$27)))</f>
        <v/>
      </c>
      <c r="KO223" s="59" t="str">
        <f t="shared" si="571"/>
        <v/>
      </c>
      <c r="KP223" s="53"/>
      <c r="KR223" s="78" t="str">
        <f>IF(KR$9="", "", IF(AND(NOT('Personnel Details'!$N$28=""), $B223&gt;='Personnel Details'!$N$28), 'Personnel Details'!$O$28, IF(AND(NOT('Personnel Details'!$I$28=""), $B223&gt;='Personnel Details'!$I$28), 'Personnel Details'!$J$28, 'Personnel Details'!$E$28)))</f>
        <v/>
      </c>
      <c r="KS223" s="59" t="str">
        <f>IF(KR$9="", "", IF(AND(NOT('Personnel Details'!$N$28=""), $B223&gt;='Personnel Details'!$N$28), IF('Personnel Details'!$P$28="","", 'Personnel Details'!$P$28), IF(AND(NOT('Personnel Details'!$I$28=""), $B223&gt;='Personnel Details'!$I$28), IF('Personnel Details'!$K$28="", "", 'Personnel Details'!$K$28), IF('Personnel Details'!$F$28="", "", 'Personnel Details'!$F$28))))</f>
        <v/>
      </c>
      <c r="KT223" s="79" t="str">
        <f>IF(KR$9="", "", IF(AND(NOT('Personnel Details'!$N$28=""), $B223&gt;='Personnel Details'!$N$28), 'Personnel Details'!$Q$28, IF(AND(NOT('Personnel Details'!$I$28=""), $B223&gt;='Personnel Details'!$I$28), 'Personnel Details'!$L$28, 'Personnel Details'!$G$28)))</f>
        <v/>
      </c>
      <c r="KU223" s="59" t="str">
        <f t="shared" si="572"/>
        <v/>
      </c>
      <c r="KV223" s="53"/>
      <c r="KX223" s="78" t="str">
        <f>IF(KX$9="", "", IF(AND(NOT('Personnel Details'!$N$29=""), $B223&gt;='Personnel Details'!$N$29), 'Personnel Details'!$O$29, IF(AND(NOT('Personnel Details'!$I$29=""), $B223&gt;='Personnel Details'!$I$29), 'Personnel Details'!$J$29, 'Personnel Details'!$E$29)))</f>
        <v/>
      </c>
      <c r="KY223" s="59" t="str">
        <f>IF(KX$9="", "", IF(AND(NOT('Personnel Details'!$N$29=""), $B223&gt;='Personnel Details'!$N$29), IF('Personnel Details'!$P$29="","", 'Personnel Details'!$P$29), IF(AND(NOT('Personnel Details'!$I$29=""), $B223&gt;='Personnel Details'!$I$29), IF('Personnel Details'!$K$29="", "", 'Personnel Details'!$K$29), IF('Personnel Details'!$F$29="", "", 'Personnel Details'!$F$29))))</f>
        <v/>
      </c>
      <c r="KZ223" s="79" t="str">
        <f>IF(KX$9="", "", IF(AND(NOT('Personnel Details'!$N$29=""), $B223&gt;='Personnel Details'!$N$29), 'Personnel Details'!$Q$29, IF(AND(NOT('Personnel Details'!$I$29=""), $B223&gt;='Personnel Details'!$I$29), 'Personnel Details'!$L$29, 'Personnel Details'!$G$29)))</f>
        <v/>
      </c>
      <c r="LA223" s="59" t="str">
        <f t="shared" si="573"/>
        <v/>
      </c>
      <c r="LB223" s="53"/>
      <c r="LD223" s="78" t="str">
        <f>IF(LD$9="", "", IF(AND(NOT('Personnel Details'!$N$30=""), $B223&gt;='Personnel Details'!$N$30), 'Personnel Details'!$O$30, IF(AND(NOT('Personnel Details'!$I$30=""), $B223&gt;='Personnel Details'!$I$30), 'Personnel Details'!$J$30, 'Personnel Details'!$E$30)))</f>
        <v/>
      </c>
      <c r="LE223" s="59" t="str">
        <f>IF(LD$9="", "", IF(AND(NOT('Personnel Details'!$N$30=""), $B223&gt;='Personnel Details'!$N$30), IF('Personnel Details'!$P$30="","", 'Personnel Details'!$P$30), IF(AND(NOT('Personnel Details'!$I$30=""), $B223&gt;='Personnel Details'!$I$30), IF('Personnel Details'!$K$30="", "", 'Personnel Details'!$K$30), IF('Personnel Details'!$F$30="", "", 'Personnel Details'!$F$30))))</f>
        <v/>
      </c>
      <c r="LF223" s="79" t="str">
        <f>IF(LD$9="", "", IF(AND(NOT('Personnel Details'!$N$30=""), $B223&gt;='Personnel Details'!$N$30), 'Personnel Details'!$Q$30, IF(AND(NOT('Personnel Details'!$I$30=""), $B223&gt;='Personnel Details'!$I$30), 'Personnel Details'!$L$30, 'Personnel Details'!$G$30)))</f>
        <v/>
      </c>
      <c r="LG223" s="59" t="str">
        <f t="shared" si="574"/>
        <v/>
      </c>
      <c r="LH223" s="53"/>
      <c r="LJ223" s="78" t="str">
        <f>IF(LJ$9="", "", IF(AND(NOT('Personnel Details'!$N$31=""), $B223&gt;='Personnel Details'!$N$31), 'Personnel Details'!$O$31, IF(AND(NOT('Personnel Details'!$I$31=""), $B223&gt;='Personnel Details'!$I$31), 'Personnel Details'!$J$31, 'Personnel Details'!$E$31)))</f>
        <v/>
      </c>
      <c r="LK223" s="59" t="str">
        <f>IF(LJ$9="", "", IF(AND(NOT('Personnel Details'!$N$31=""), $B223&gt;='Personnel Details'!$N$31), IF('Personnel Details'!$P$31="","", 'Personnel Details'!$P$31), IF(AND(NOT('Personnel Details'!$I$31=""), $B223&gt;='Personnel Details'!$I$31), IF('Personnel Details'!$K$31="", "", 'Personnel Details'!$K$31), IF('Personnel Details'!$F$31="", "", 'Personnel Details'!$F$31))))</f>
        <v/>
      </c>
      <c r="LL223" s="79" t="str">
        <f>IF(LJ$9="", "", IF(AND(NOT('Personnel Details'!$N$31=""), $B223&gt;='Personnel Details'!$N$31), 'Personnel Details'!$Q$31, IF(AND(NOT('Personnel Details'!$I$31=""), $B223&gt;='Personnel Details'!$I$31), 'Personnel Details'!$L$31, 'Personnel Details'!$G$31)))</f>
        <v/>
      </c>
      <c r="LM223" s="59" t="str">
        <f t="shared" si="575"/>
        <v/>
      </c>
      <c r="LN223" s="53"/>
      <c r="LP223" s="78" t="str">
        <f>IF(LP$9="", "", IF(AND(NOT('Personnel Details'!$N$32=""), $B223&gt;='Personnel Details'!$N$32), 'Personnel Details'!$O$32, IF(AND(NOT('Personnel Details'!$I$32=""), $B223&gt;='Personnel Details'!$I$32), 'Personnel Details'!$J$32, 'Personnel Details'!$E$32)))</f>
        <v/>
      </c>
      <c r="LQ223" s="59" t="str">
        <f>IF(LP$9="", "", IF(AND(NOT('Personnel Details'!$N$32=""), $B223&gt;='Personnel Details'!$N$32), IF('Personnel Details'!$P$32="","", 'Personnel Details'!$P$32), IF(AND(NOT('Personnel Details'!$I$32=""), $B223&gt;='Personnel Details'!$I$32), IF('Personnel Details'!$K$32="", "", 'Personnel Details'!$K$32), IF('Personnel Details'!$F$32="", "", 'Personnel Details'!$F$32))))</f>
        <v/>
      </c>
      <c r="LR223" s="79" t="str">
        <f>IF(LP$9="", "", IF(AND(NOT('Personnel Details'!$N$32=""), $B223&gt;='Personnel Details'!$N$32), 'Personnel Details'!$Q$32, IF(AND(NOT('Personnel Details'!$I$32=""), $B223&gt;='Personnel Details'!$I$32), 'Personnel Details'!$L$32, 'Personnel Details'!$G$32)))</f>
        <v/>
      </c>
      <c r="LS223" s="59" t="str">
        <f t="shared" si="576"/>
        <v/>
      </c>
      <c r="LT223" s="53"/>
      <c r="LV223" s="78" t="str">
        <f>IF(LV$9="", "", IF(AND(NOT('Personnel Details'!$N$33=""), $B223&gt;='Personnel Details'!$N$33), 'Personnel Details'!$O$33, IF(AND(NOT('Personnel Details'!$I$33=""), $B223&gt;='Personnel Details'!$I$33), 'Personnel Details'!$J$33, 'Personnel Details'!$E$33)))</f>
        <v/>
      </c>
      <c r="LW223" s="59" t="str">
        <f>IF(LV$9="", "", IF(AND(NOT('Personnel Details'!$N$33=""), $B223&gt;='Personnel Details'!$N$33), IF('Personnel Details'!$P$33="","", 'Personnel Details'!$P$33), IF(AND(NOT('Personnel Details'!$I$33=""), $B223&gt;='Personnel Details'!$I$33), IF('Personnel Details'!$K$33="", "", 'Personnel Details'!$K$33), IF('Personnel Details'!$F$33="", "", 'Personnel Details'!$F$33))))</f>
        <v/>
      </c>
      <c r="LX223" s="79" t="str">
        <f>IF(LV$9="", "", IF(AND(NOT('Personnel Details'!$N$33=""), $B223&gt;='Personnel Details'!$N$33), 'Personnel Details'!$Q$33, IF(AND(NOT('Personnel Details'!$I$33=""), $B223&gt;='Personnel Details'!$I$33), 'Personnel Details'!$L$33, 'Personnel Details'!$G$33)))</f>
        <v/>
      </c>
      <c r="LY223" s="59" t="str">
        <f t="shared" si="577"/>
        <v/>
      </c>
      <c r="LZ223" s="53"/>
      <c r="MB223" s="78" t="str">
        <f>IF(MB$9="", "", IF(AND(NOT('Personnel Details'!$N$34=""), $B223&gt;='Personnel Details'!$N$34), 'Personnel Details'!$O$34, IF(AND(NOT('Personnel Details'!$I$34=""), $B223&gt;='Personnel Details'!$I$34), 'Personnel Details'!$J$34, 'Personnel Details'!$E$34)))</f>
        <v/>
      </c>
      <c r="MC223" s="59" t="str">
        <f>IF(MB$9="", "", IF(AND(NOT('Personnel Details'!$N$34=""), $B223&gt;='Personnel Details'!$N$34), IF('Personnel Details'!$P$34="","", 'Personnel Details'!$P$34), IF(AND(NOT('Personnel Details'!$I$34=""), $B223&gt;='Personnel Details'!$I$34), IF('Personnel Details'!$K$34="", "", 'Personnel Details'!$K$34), IF('Personnel Details'!$F$34="", "", 'Personnel Details'!$F$34))))</f>
        <v/>
      </c>
      <c r="MD223" s="79" t="str">
        <f>IF(MB$9="", "", IF(AND(NOT('Personnel Details'!$N$34=""), $B223&gt;='Personnel Details'!$N$34), 'Personnel Details'!$Q$34, IF(AND(NOT('Personnel Details'!$I$34=""), $B223&gt;='Personnel Details'!$I$34), 'Personnel Details'!$L$34, 'Personnel Details'!$G$34)))</f>
        <v/>
      </c>
      <c r="ME223" s="59" t="str">
        <f t="shared" si="578"/>
        <v/>
      </c>
      <c r="MF223" s="53"/>
      <c r="MH223" s="78" t="str">
        <f>IF(MH$9="", "", IF(AND(NOT('Personnel Details'!$N$35=""), $B223&gt;='Personnel Details'!$N$35), 'Personnel Details'!$O$35, IF(AND(NOT('Personnel Details'!$I$35=""), $B223&gt;='Personnel Details'!$I$35), 'Personnel Details'!$J$35, 'Personnel Details'!$E$35)))</f>
        <v/>
      </c>
      <c r="MI223" s="59" t="str">
        <f>IF(MH$9="", "", IF(AND(NOT('Personnel Details'!$N$35=""), $B223&gt;='Personnel Details'!$N$35), IF('Personnel Details'!$P$35="","", 'Personnel Details'!$P$35), IF(AND(NOT('Personnel Details'!$I$35=""), $B223&gt;='Personnel Details'!$I$35), IF('Personnel Details'!$K$35="", "", 'Personnel Details'!$K$35), IF('Personnel Details'!$F$35="", "", 'Personnel Details'!$F$35))))</f>
        <v/>
      </c>
      <c r="MJ223" s="79" t="str">
        <f>IF(MH$9="", "", IF(AND(NOT('Personnel Details'!$N$35=""), $B223&gt;='Personnel Details'!$N$35), 'Personnel Details'!$Q$35, IF(AND(NOT('Personnel Details'!$I$35=""), $B223&gt;='Personnel Details'!$I$35), 'Personnel Details'!$L$35, 'Personnel Details'!$G$35)))</f>
        <v/>
      </c>
      <c r="MK223" s="59" t="str">
        <f t="shared" si="579"/>
        <v/>
      </c>
      <c r="ML223" s="53"/>
      <c r="MN223" s="78" t="str">
        <f>IF(MN$9="", "", IF(AND(NOT('Personnel Details'!$N$36=""), $B223&gt;='Personnel Details'!$N$36), 'Personnel Details'!$O$36, IF(AND(NOT('Personnel Details'!$I$36=""), $B223&gt;='Personnel Details'!$I$36), 'Personnel Details'!$J$36, 'Personnel Details'!$E$36)))</f>
        <v/>
      </c>
      <c r="MO223" s="59" t="str">
        <f>IF(MN$9="", "", IF(AND(NOT('Personnel Details'!$N$36=""), $B223&gt;='Personnel Details'!$N$36), IF('Personnel Details'!$P$36="","", 'Personnel Details'!$P$36), IF(AND(NOT('Personnel Details'!$I$36=""), $B223&gt;='Personnel Details'!$I$36), IF('Personnel Details'!$K$36="", "", 'Personnel Details'!$K$36), IF('Personnel Details'!$F$36="", "", 'Personnel Details'!$F$36))))</f>
        <v/>
      </c>
      <c r="MP223" s="79" t="str">
        <f>IF(MN$9="", "", IF(AND(NOT('Personnel Details'!$N$36=""), $B223&gt;='Personnel Details'!$N$36), 'Personnel Details'!$Q$36, IF(AND(NOT('Personnel Details'!$I$36=""), $B223&gt;='Personnel Details'!$I$36), 'Personnel Details'!$L$36, 'Personnel Details'!$G$36)))</f>
        <v/>
      </c>
      <c r="MQ223" s="59" t="str">
        <f t="shared" si="580"/>
        <v/>
      </c>
      <c r="MR223" s="53"/>
      <c r="MT223" s="78" t="str">
        <f>IF(MT$9="", "", IF(AND(NOT('Personnel Details'!$N$37=""), $B223&gt;='Personnel Details'!$N$37), 'Personnel Details'!$O$37, IF(AND(NOT('Personnel Details'!$I$37=""), $B223&gt;='Personnel Details'!$I$37), 'Personnel Details'!$J$37, 'Personnel Details'!$E$37)))</f>
        <v/>
      </c>
      <c r="MU223" s="59" t="str">
        <f>IF(MT$9="", "", IF(AND(NOT('Personnel Details'!$N$37=""), $B223&gt;='Personnel Details'!$N$37), IF('Personnel Details'!$P$37="","", 'Personnel Details'!$P$37), IF(AND(NOT('Personnel Details'!$I$37=""), $B223&gt;='Personnel Details'!$I$37), IF('Personnel Details'!$K$37="", "", 'Personnel Details'!$K$37), IF('Personnel Details'!$F$37="", "", 'Personnel Details'!$F$37))))</f>
        <v/>
      </c>
      <c r="MV223" s="79" t="str">
        <f>IF(MT$9="", "", IF(AND(NOT('Personnel Details'!$N$37=""), $B223&gt;='Personnel Details'!$N$37), 'Personnel Details'!$Q$37, IF(AND(NOT('Personnel Details'!$I$37=""), $B223&gt;='Personnel Details'!$I$37), 'Personnel Details'!$L$37, 'Personnel Details'!$G$37)))</f>
        <v/>
      </c>
      <c r="MW223" s="59" t="str">
        <f t="shared" si="581"/>
        <v/>
      </c>
      <c r="MX223" s="53"/>
      <c r="MZ223" s="78" t="str">
        <f>IF(MZ$9="", "", IF(AND(NOT('Personnel Details'!$N$38=""), $B223&gt;='Personnel Details'!$N$38), 'Personnel Details'!$O$38, IF(AND(NOT('Personnel Details'!$I$38=""), $B223&gt;='Personnel Details'!$I$38), 'Personnel Details'!$J$38, 'Personnel Details'!$E$38)))</f>
        <v/>
      </c>
      <c r="NA223" s="59" t="str">
        <f>IF(MZ$9="", "", IF(AND(NOT('Personnel Details'!$N$38=""), $B223&gt;='Personnel Details'!$N$38), IF('Personnel Details'!$P$38="","", 'Personnel Details'!$P$38), IF(AND(NOT('Personnel Details'!$I$38=""), $B223&gt;='Personnel Details'!$I$38), IF('Personnel Details'!$K$38="", "", 'Personnel Details'!$K$38), IF('Personnel Details'!$F$38="", "", 'Personnel Details'!$F$38))))</f>
        <v/>
      </c>
      <c r="NB223" s="79" t="str">
        <f>IF(MZ$9="", "", IF(AND(NOT('Personnel Details'!$N$38=""), $B223&gt;='Personnel Details'!$N$38), 'Personnel Details'!$Q$38, IF(AND(NOT('Personnel Details'!$I$38=""), $B223&gt;='Personnel Details'!$I$38), 'Personnel Details'!$L$38, 'Personnel Details'!$G$38)))</f>
        <v/>
      </c>
      <c r="NC223" s="59" t="str">
        <f t="shared" si="582"/>
        <v/>
      </c>
      <c r="ND223" s="53"/>
      <c r="NF223" s="78" t="str">
        <f>IF(NF$9="", "", IF(AND(NOT('Personnel Details'!$N$39=""), $B223&gt;='Personnel Details'!$N$39), 'Personnel Details'!$O$39, IF(AND(NOT('Personnel Details'!$I$39=""), $B223&gt;='Personnel Details'!$I$39), 'Personnel Details'!$J$39, 'Personnel Details'!$E$39)))</f>
        <v/>
      </c>
      <c r="NG223" s="59" t="str">
        <f>IF(NF$9="", "", IF(AND(NOT('Personnel Details'!$N$39=""), $B223&gt;='Personnel Details'!$N$39), IF('Personnel Details'!$P$39="","", 'Personnel Details'!$P$39), IF(AND(NOT('Personnel Details'!$I$39=""), $B223&gt;='Personnel Details'!$I$39), IF('Personnel Details'!$K$39="", "", 'Personnel Details'!$K$39), IF('Personnel Details'!$F$39="", "", 'Personnel Details'!$F$39))))</f>
        <v/>
      </c>
      <c r="NH223" s="79" t="str">
        <f>IF(NF$9="", "", IF(AND(NOT('Personnel Details'!$N$39=""), $B223&gt;='Personnel Details'!$N$39), 'Personnel Details'!$Q$39, IF(AND(NOT('Personnel Details'!$I$39=""), $B223&gt;='Personnel Details'!$I$39), 'Personnel Details'!$L$39, 'Personnel Details'!$G$39)))</f>
        <v/>
      </c>
      <c r="NI223" s="59" t="str">
        <f t="shared" si="583"/>
        <v/>
      </c>
      <c r="NJ223" s="53"/>
      <c r="NL223" s="78" t="str">
        <f>IF(NL$9="", "", IF(AND(NOT('Personnel Details'!$N$40=""), $B223&gt;='Personnel Details'!$N$40), 'Personnel Details'!$O$40, IF(AND(NOT('Personnel Details'!$I$40=""), $B223&gt;='Personnel Details'!$I$40), 'Personnel Details'!$J$40, 'Personnel Details'!$E$40)))</f>
        <v/>
      </c>
      <c r="NM223" s="59" t="str">
        <f>IF(NL$9="", "", IF(AND(NOT('Personnel Details'!$N$40=""), $B223&gt;='Personnel Details'!$N$40), IF('Personnel Details'!$P$40="","", 'Personnel Details'!$P$40), IF(AND(NOT('Personnel Details'!$I$40=""), $B223&gt;='Personnel Details'!$I$40), IF('Personnel Details'!$K$40="", "", 'Personnel Details'!$K$40), IF('Personnel Details'!$F$40="", "", 'Personnel Details'!$F$40))))</f>
        <v/>
      </c>
      <c r="NN223" s="79" t="str">
        <f>IF(NL$9="", "", IF(AND(NOT('Personnel Details'!$N$40=""), $B223&gt;='Personnel Details'!$N$40), 'Personnel Details'!$Q$40, IF(AND(NOT('Personnel Details'!$I$40=""), $B223&gt;='Personnel Details'!$I$40), 'Personnel Details'!$L$40, 'Personnel Details'!$G$40)))</f>
        <v/>
      </c>
      <c r="NO223" s="59" t="str">
        <f t="shared" si="584"/>
        <v/>
      </c>
      <c r="NP223" s="53"/>
    </row>
    <row r="224" spans="1:380" x14ac:dyDescent="0.25">
      <c r="A224" s="32"/>
      <c r="B224" s="113" t="str">
        <f>IFERROR(IF(B223+1&gt;'Personnel Details'!$U$5, "", B223+1), "")</f>
        <v/>
      </c>
      <c r="C224" s="32"/>
      <c r="D224" s="120"/>
      <c r="E224" s="13" t="str">
        <f t="shared" si="463"/>
        <v/>
      </c>
      <c r="F224" s="13" t="str">
        <f t="shared" si="494"/>
        <v/>
      </c>
      <c r="G224" s="56" t="str">
        <f t="shared" si="585"/>
        <v/>
      </c>
      <c r="H224" s="16" t="str">
        <f t="shared" si="495"/>
        <v/>
      </c>
      <c r="I224" s="32"/>
      <c r="J224" s="120"/>
      <c r="K224" s="62" t="str">
        <f t="shared" si="464"/>
        <v/>
      </c>
      <c r="L224" s="62" t="str">
        <f t="shared" si="496"/>
        <v/>
      </c>
      <c r="M224" s="65" t="str">
        <f t="shared" si="586"/>
        <v/>
      </c>
      <c r="N224" s="68" t="str">
        <f t="shared" si="497"/>
        <v/>
      </c>
      <c r="O224" s="32"/>
      <c r="P224" s="120"/>
      <c r="Q224" s="62" t="str">
        <f t="shared" si="465"/>
        <v/>
      </c>
      <c r="R224" s="62" t="str">
        <f t="shared" si="498"/>
        <v/>
      </c>
      <c r="S224" s="65" t="str">
        <f t="shared" si="587"/>
        <v/>
      </c>
      <c r="T224" s="68" t="str">
        <f t="shared" si="499"/>
        <v/>
      </c>
      <c r="U224" s="32"/>
      <c r="V224" s="120"/>
      <c r="W224" s="62" t="str">
        <f t="shared" si="466"/>
        <v/>
      </c>
      <c r="X224" s="62" t="str">
        <f t="shared" si="500"/>
        <v/>
      </c>
      <c r="Y224" s="65" t="str">
        <f t="shared" si="588"/>
        <v/>
      </c>
      <c r="Z224" s="68" t="str">
        <f t="shared" si="501"/>
        <v/>
      </c>
      <c r="AA224" s="32"/>
      <c r="AB224" s="120"/>
      <c r="AC224" s="62" t="str">
        <f t="shared" si="467"/>
        <v/>
      </c>
      <c r="AD224" s="62" t="str">
        <f t="shared" si="502"/>
        <v/>
      </c>
      <c r="AE224" s="65" t="str">
        <f t="shared" si="589"/>
        <v/>
      </c>
      <c r="AF224" s="68" t="str">
        <f t="shared" si="503"/>
        <v/>
      </c>
      <c r="AG224" s="32"/>
      <c r="AH224" s="120"/>
      <c r="AI224" s="62" t="str">
        <f t="shared" si="468"/>
        <v/>
      </c>
      <c r="AJ224" s="62" t="str">
        <f t="shared" si="504"/>
        <v/>
      </c>
      <c r="AK224" s="65" t="str">
        <f t="shared" si="590"/>
        <v/>
      </c>
      <c r="AL224" s="68" t="str">
        <f t="shared" si="505"/>
        <v/>
      </c>
      <c r="AM224" s="32"/>
      <c r="AN224" s="120"/>
      <c r="AO224" s="62" t="str">
        <f t="shared" si="469"/>
        <v/>
      </c>
      <c r="AP224" s="62" t="str">
        <f t="shared" si="506"/>
        <v/>
      </c>
      <c r="AQ224" s="65" t="str">
        <f t="shared" si="591"/>
        <v/>
      </c>
      <c r="AR224" s="68" t="str">
        <f t="shared" si="507"/>
        <v/>
      </c>
      <c r="AS224" s="32"/>
      <c r="AT224" s="120"/>
      <c r="AU224" s="62" t="str">
        <f t="shared" si="470"/>
        <v/>
      </c>
      <c r="AV224" s="62" t="str">
        <f t="shared" si="508"/>
        <v/>
      </c>
      <c r="AW224" s="65" t="str">
        <f t="shared" si="592"/>
        <v/>
      </c>
      <c r="AX224" s="68" t="str">
        <f t="shared" si="509"/>
        <v/>
      </c>
      <c r="AY224" s="32"/>
      <c r="AZ224" s="120"/>
      <c r="BA224" s="62" t="str">
        <f t="shared" si="471"/>
        <v/>
      </c>
      <c r="BB224" s="62" t="str">
        <f t="shared" si="510"/>
        <v/>
      </c>
      <c r="BC224" s="65" t="str">
        <f t="shared" si="593"/>
        <v/>
      </c>
      <c r="BD224" s="68" t="str">
        <f t="shared" si="511"/>
        <v/>
      </c>
      <c r="BE224" s="32"/>
      <c r="BF224" s="120"/>
      <c r="BG224" s="62" t="str">
        <f t="shared" si="472"/>
        <v/>
      </c>
      <c r="BH224" s="62" t="str">
        <f t="shared" si="512"/>
        <v/>
      </c>
      <c r="BI224" s="65" t="str">
        <f t="shared" si="594"/>
        <v/>
      </c>
      <c r="BJ224" s="68" t="str">
        <f t="shared" si="513"/>
        <v/>
      </c>
      <c r="BK224" s="32"/>
      <c r="BL224" s="120"/>
      <c r="BM224" s="62" t="str">
        <f t="shared" si="473"/>
        <v/>
      </c>
      <c r="BN224" s="62" t="str">
        <f t="shared" si="514"/>
        <v/>
      </c>
      <c r="BO224" s="65" t="str">
        <f t="shared" si="595"/>
        <v/>
      </c>
      <c r="BP224" s="68" t="str">
        <f t="shared" si="515"/>
        <v/>
      </c>
      <c r="BQ224" s="32"/>
      <c r="BR224" s="120"/>
      <c r="BS224" s="62" t="str">
        <f t="shared" si="474"/>
        <v/>
      </c>
      <c r="BT224" s="62" t="str">
        <f t="shared" si="516"/>
        <v/>
      </c>
      <c r="BU224" s="65" t="str">
        <f t="shared" si="596"/>
        <v/>
      </c>
      <c r="BV224" s="68" t="str">
        <f t="shared" si="517"/>
        <v/>
      </c>
      <c r="BW224" s="32"/>
      <c r="BX224" s="120"/>
      <c r="BY224" s="62" t="str">
        <f t="shared" si="475"/>
        <v/>
      </c>
      <c r="BZ224" s="62" t="str">
        <f t="shared" si="518"/>
        <v/>
      </c>
      <c r="CA224" s="65" t="str">
        <f t="shared" si="597"/>
        <v/>
      </c>
      <c r="CB224" s="68" t="str">
        <f t="shared" si="519"/>
        <v/>
      </c>
      <c r="CC224" s="32"/>
      <c r="CD224" s="120"/>
      <c r="CE224" s="62" t="str">
        <f t="shared" si="476"/>
        <v/>
      </c>
      <c r="CF224" s="62" t="str">
        <f t="shared" si="520"/>
        <v/>
      </c>
      <c r="CG224" s="65" t="str">
        <f t="shared" si="598"/>
        <v/>
      </c>
      <c r="CH224" s="68" t="str">
        <f t="shared" si="521"/>
        <v/>
      </c>
      <c r="CI224" s="32"/>
      <c r="CJ224" s="120"/>
      <c r="CK224" s="62" t="str">
        <f t="shared" si="477"/>
        <v/>
      </c>
      <c r="CL224" s="62" t="str">
        <f t="shared" si="522"/>
        <v/>
      </c>
      <c r="CM224" s="65" t="str">
        <f t="shared" si="599"/>
        <v/>
      </c>
      <c r="CN224" s="68" t="str">
        <f t="shared" si="523"/>
        <v/>
      </c>
      <c r="CO224" s="32"/>
      <c r="CP224" s="120"/>
      <c r="CQ224" s="62" t="str">
        <f t="shared" si="478"/>
        <v/>
      </c>
      <c r="CR224" s="62" t="str">
        <f t="shared" si="524"/>
        <v/>
      </c>
      <c r="CS224" s="65" t="str">
        <f t="shared" si="600"/>
        <v/>
      </c>
      <c r="CT224" s="68" t="str">
        <f t="shared" si="525"/>
        <v/>
      </c>
      <c r="CU224" s="32"/>
      <c r="CV224" s="120"/>
      <c r="CW224" s="62" t="str">
        <f t="shared" si="479"/>
        <v/>
      </c>
      <c r="CX224" s="62" t="str">
        <f t="shared" si="526"/>
        <v/>
      </c>
      <c r="CY224" s="65" t="str">
        <f t="shared" si="601"/>
        <v/>
      </c>
      <c r="CZ224" s="68" t="str">
        <f t="shared" si="527"/>
        <v/>
      </c>
      <c r="DA224" s="32"/>
      <c r="DB224" s="120"/>
      <c r="DC224" s="62" t="str">
        <f t="shared" si="480"/>
        <v/>
      </c>
      <c r="DD224" s="62" t="str">
        <f t="shared" si="528"/>
        <v/>
      </c>
      <c r="DE224" s="65" t="str">
        <f t="shared" si="602"/>
        <v/>
      </c>
      <c r="DF224" s="68" t="str">
        <f t="shared" si="529"/>
        <v/>
      </c>
      <c r="DG224" s="32"/>
      <c r="DH224" s="120"/>
      <c r="DI224" s="62" t="str">
        <f t="shared" si="481"/>
        <v/>
      </c>
      <c r="DJ224" s="62" t="str">
        <f t="shared" si="530"/>
        <v/>
      </c>
      <c r="DK224" s="65" t="str">
        <f t="shared" si="603"/>
        <v/>
      </c>
      <c r="DL224" s="68" t="str">
        <f t="shared" si="531"/>
        <v/>
      </c>
      <c r="DM224" s="32"/>
      <c r="DN224" s="120"/>
      <c r="DO224" s="62" t="str">
        <f t="shared" si="482"/>
        <v/>
      </c>
      <c r="DP224" s="62" t="str">
        <f t="shared" si="532"/>
        <v/>
      </c>
      <c r="DQ224" s="65" t="str">
        <f t="shared" si="604"/>
        <v/>
      </c>
      <c r="DR224" s="68" t="str">
        <f t="shared" si="533"/>
        <v/>
      </c>
      <c r="DS224" s="32"/>
      <c r="DT224" s="120"/>
      <c r="DU224" s="62" t="str">
        <f t="shared" si="483"/>
        <v/>
      </c>
      <c r="DV224" s="62" t="str">
        <f t="shared" si="534"/>
        <v/>
      </c>
      <c r="DW224" s="65" t="str">
        <f t="shared" si="605"/>
        <v/>
      </c>
      <c r="DX224" s="68" t="str">
        <f t="shared" si="535"/>
        <v/>
      </c>
      <c r="DY224" s="32"/>
      <c r="DZ224" s="120"/>
      <c r="EA224" s="62" t="str">
        <f t="shared" si="484"/>
        <v/>
      </c>
      <c r="EB224" s="62" t="str">
        <f t="shared" si="536"/>
        <v/>
      </c>
      <c r="EC224" s="65" t="str">
        <f t="shared" si="606"/>
        <v/>
      </c>
      <c r="ED224" s="68" t="str">
        <f t="shared" si="537"/>
        <v/>
      </c>
      <c r="EE224" s="32"/>
      <c r="EF224" s="120"/>
      <c r="EG224" s="62" t="str">
        <f t="shared" si="485"/>
        <v/>
      </c>
      <c r="EH224" s="62" t="str">
        <f t="shared" si="538"/>
        <v/>
      </c>
      <c r="EI224" s="65" t="str">
        <f t="shared" si="607"/>
        <v/>
      </c>
      <c r="EJ224" s="68" t="str">
        <f t="shared" si="539"/>
        <v/>
      </c>
      <c r="EK224" s="32"/>
      <c r="EL224" s="120"/>
      <c r="EM224" s="62" t="str">
        <f t="shared" si="486"/>
        <v/>
      </c>
      <c r="EN224" s="62" t="str">
        <f t="shared" si="540"/>
        <v/>
      </c>
      <c r="EO224" s="65" t="str">
        <f t="shared" si="608"/>
        <v/>
      </c>
      <c r="EP224" s="68" t="str">
        <f t="shared" si="541"/>
        <v/>
      </c>
      <c r="EQ224" s="32"/>
      <c r="ER224" s="120"/>
      <c r="ES224" s="62" t="str">
        <f t="shared" si="487"/>
        <v/>
      </c>
      <c r="ET224" s="62" t="str">
        <f t="shared" si="542"/>
        <v/>
      </c>
      <c r="EU224" s="65" t="str">
        <f t="shared" si="609"/>
        <v/>
      </c>
      <c r="EV224" s="68" t="str">
        <f t="shared" si="543"/>
        <v/>
      </c>
      <c r="EW224" s="32"/>
      <c r="EX224" s="120"/>
      <c r="EY224" s="62" t="str">
        <f t="shared" si="488"/>
        <v/>
      </c>
      <c r="EZ224" s="62" t="str">
        <f t="shared" si="544"/>
        <v/>
      </c>
      <c r="FA224" s="65" t="str">
        <f t="shared" si="610"/>
        <v/>
      </c>
      <c r="FB224" s="68" t="str">
        <f t="shared" si="545"/>
        <v/>
      </c>
      <c r="FC224" s="32"/>
      <c r="FD224" s="120"/>
      <c r="FE224" s="62" t="str">
        <f t="shared" si="489"/>
        <v/>
      </c>
      <c r="FF224" s="62" t="str">
        <f t="shared" si="546"/>
        <v/>
      </c>
      <c r="FG224" s="65" t="str">
        <f t="shared" si="611"/>
        <v/>
      </c>
      <c r="FH224" s="68" t="str">
        <f t="shared" si="547"/>
        <v/>
      </c>
      <c r="FI224" s="32"/>
      <c r="FJ224" s="120"/>
      <c r="FK224" s="62" t="str">
        <f t="shared" si="490"/>
        <v/>
      </c>
      <c r="FL224" s="62" t="str">
        <f t="shared" si="548"/>
        <v/>
      </c>
      <c r="FM224" s="65" t="str">
        <f t="shared" si="612"/>
        <v/>
      </c>
      <c r="FN224" s="68" t="str">
        <f t="shared" si="549"/>
        <v/>
      </c>
      <c r="FO224" s="32"/>
      <c r="FP224" s="120"/>
      <c r="FQ224" s="62" t="str">
        <f t="shared" si="491"/>
        <v/>
      </c>
      <c r="FR224" s="62" t="str">
        <f t="shared" si="550"/>
        <v/>
      </c>
      <c r="FS224" s="65" t="str">
        <f t="shared" si="613"/>
        <v/>
      </c>
      <c r="FT224" s="68" t="str">
        <f t="shared" si="551"/>
        <v/>
      </c>
      <c r="FU224" s="32"/>
      <c r="FV224" s="120"/>
      <c r="FW224" s="62" t="str">
        <f t="shared" si="492"/>
        <v/>
      </c>
      <c r="FX224" s="62" t="str">
        <f t="shared" si="552"/>
        <v/>
      </c>
      <c r="FY224" s="65" t="str">
        <f t="shared" si="614"/>
        <v/>
      </c>
      <c r="FZ224" s="68" t="str">
        <f t="shared" si="553"/>
        <v/>
      </c>
      <c r="GA224" s="32"/>
      <c r="GC224" s="7" t="str">
        <f t="shared" si="554"/>
        <v/>
      </c>
      <c r="GD224" s="7" t="str">
        <f t="shared" ca="1" si="493"/>
        <v/>
      </c>
      <c r="GT224" s="71" t="str">
        <f>IF(GT$9="", "", IF(AND(NOT('Personnel Details'!$N$11=""), $B224&gt;='Personnel Details'!$N$11), 'Personnel Details'!$O$11, IF(AND(NOT('Personnel Details'!$I$11=""), $B224&gt;='Personnel Details'!$I$11), 'Personnel Details'!$J$11, 'Personnel Details'!$E$11)))</f>
        <v/>
      </c>
      <c r="GU224" s="59" t="str">
        <f>IF(GT$9="", "", IF(AND(NOT('Personnel Details'!$N$11=""), $B224&gt;='Personnel Details'!$N$11), IF('Personnel Details'!$P$11="","", 'Personnel Details'!$P$11), IF(AND(NOT('Personnel Details'!$I$11=""), $B224&gt;='Personnel Details'!$I$11), IF('Personnel Details'!$K$11="", "", 'Personnel Details'!$K$11), IF('Personnel Details'!$F$11="", "", 'Personnel Details'!$F$11))))</f>
        <v/>
      </c>
      <c r="GV224" s="74" t="str">
        <f>IF(GT$9="", "", IF(AND(NOT('Personnel Details'!$N$11=""), $B224&gt;='Personnel Details'!$N$11), 'Personnel Details'!$Q$11, IF(AND(NOT('Personnel Details'!$I$11=""), $B224&gt;='Personnel Details'!$I$11), 'Personnel Details'!$L$11, 'Personnel Details'!$G$11)))</f>
        <v/>
      </c>
      <c r="GW224" s="59" t="str">
        <f t="shared" si="555"/>
        <v/>
      </c>
      <c r="GX224" s="53"/>
      <c r="GZ224" s="78" t="str">
        <f>IF(GZ$9="", "", IF(AND(NOT('Personnel Details'!$N$12=""), $B224&gt;='Personnel Details'!$N$12), 'Personnel Details'!$O$12, IF(AND(NOT('Personnel Details'!$I$12=""), $B224&gt;='Personnel Details'!$I$12), 'Personnel Details'!$J$12, 'Personnel Details'!$E$12)))</f>
        <v/>
      </c>
      <c r="HA224" s="59" t="str">
        <f>IF(GZ$9="", "", IF(AND(NOT('Personnel Details'!$N$12=""), $B224&gt;='Personnel Details'!$N$12), IF('Personnel Details'!$P$12="","", 'Personnel Details'!$P$12), IF(AND(NOT('Personnel Details'!$I$12=""), $B224&gt;='Personnel Details'!$I$12), IF('Personnel Details'!$K$12="", "", 'Personnel Details'!$K$12), IF('Personnel Details'!$F$12="", "", 'Personnel Details'!$F$12))))</f>
        <v/>
      </c>
      <c r="HB224" s="79" t="str">
        <f>IF(GZ$9="", "", IF(AND(NOT('Personnel Details'!$N$12=""), $B224&gt;='Personnel Details'!$N$12), 'Personnel Details'!$Q$12, IF(AND(NOT('Personnel Details'!$I$12=""), $B224&gt;='Personnel Details'!$I$12), 'Personnel Details'!$L$12, 'Personnel Details'!$G$12)))</f>
        <v/>
      </c>
      <c r="HC224" s="59" t="str">
        <f t="shared" si="556"/>
        <v/>
      </c>
      <c r="HD224" s="53"/>
      <c r="HF224" s="78" t="str">
        <f>IF(HF$9="", "", IF(AND(NOT('Personnel Details'!$N$13=""), $B224&gt;='Personnel Details'!$N$13), 'Personnel Details'!$O$13, IF(AND(NOT('Personnel Details'!$I$13=""), $B224&gt;='Personnel Details'!$I$13), 'Personnel Details'!$J$13, 'Personnel Details'!$E$13)))</f>
        <v/>
      </c>
      <c r="HG224" s="59" t="str">
        <f>IF(HF$9="", "", IF(AND(NOT('Personnel Details'!$N$13=""), $B224&gt;='Personnel Details'!$N$13), IF('Personnel Details'!$P$13="","", 'Personnel Details'!$P$13), IF(AND(NOT('Personnel Details'!$I$13=""), $B224&gt;='Personnel Details'!$I$13), IF('Personnel Details'!$K$13="", "", 'Personnel Details'!$K$13), IF('Personnel Details'!$F$13="", "", 'Personnel Details'!$F$13))))</f>
        <v/>
      </c>
      <c r="HH224" s="79" t="str">
        <f>IF(HF$9="", "", IF(AND(NOT('Personnel Details'!$N$13=""), $B224&gt;='Personnel Details'!$N$13), 'Personnel Details'!$Q$13, IF(AND(NOT('Personnel Details'!$I$13=""), $B224&gt;='Personnel Details'!$I$13), 'Personnel Details'!$L$13, 'Personnel Details'!$G$13)))</f>
        <v/>
      </c>
      <c r="HI224" s="59" t="str">
        <f t="shared" si="557"/>
        <v/>
      </c>
      <c r="HJ224" s="53"/>
      <c r="HL224" s="78" t="str">
        <f>IF(HL$9="", "", IF(AND(NOT('Personnel Details'!$N$14=""), $B224&gt;='Personnel Details'!$N$14), 'Personnel Details'!$O$14, IF(AND(NOT('Personnel Details'!$I$14=""), $B224&gt;='Personnel Details'!$I$14), 'Personnel Details'!$J$14, 'Personnel Details'!$E$14)))</f>
        <v/>
      </c>
      <c r="HM224" s="59" t="str">
        <f>IF(HL$9="", "", IF(AND(NOT('Personnel Details'!$N$14=""), $B224&gt;='Personnel Details'!$N$14), IF('Personnel Details'!$P$14="","", 'Personnel Details'!$P$14), IF(AND(NOT('Personnel Details'!$I$14=""), $B224&gt;='Personnel Details'!$I$14), IF('Personnel Details'!$K$14="", "", 'Personnel Details'!$K$14), IF('Personnel Details'!$F$14="", "", 'Personnel Details'!$F$14))))</f>
        <v/>
      </c>
      <c r="HN224" s="79" t="str">
        <f>IF(HL$9="", "", IF(AND(NOT('Personnel Details'!$N$14=""), $B224&gt;='Personnel Details'!$N$14), 'Personnel Details'!$Q$14, IF(AND(NOT('Personnel Details'!$I$14=""), $B224&gt;='Personnel Details'!$I$14), 'Personnel Details'!$L$14, 'Personnel Details'!$G$14)))</f>
        <v/>
      </c>
      <c r="HO224" s="59" t="str">
        <f t="shared" si="558"/>
        <v/>
      </c>
      <c r="HP224" s="53"/>
      <c r="HR224" s="78" t="str">
        <f>IF(HR$9="", "", IF(AND(NOT('Personnel Details'!$N$15=""), $B224&gt;='Personnel Details'!$N$15), 'Personnel Details'!$O$15, IF(AND(NOT('Personnel Details'!$I$15=""), $B224&gt;='Personnel Details'!$I$15), 'Personnel Details'!$J$15, 'Personnel Details'!$E$15)))</f>
        <v/>
      </c>
      <c r="HS224" s="59" t="str">
        <f>IF(HR$9="", "", IF(AND(NOT('Personnel Details'!$N$15=""), $B224&gt;='Personnel Details'!$N$15), IF('Personnel Details'!$P$15="","", 'Personnel Details'!$P$15), IF(AND(NOT('Personnel Details'!$I$15=""), $B224&gt;='Personnel Details'!$I$15), IF('Personnel Details'!$K$15="", "", 'Personnel Details'!$K$15), IF('Personnel Details'!$F$15="", "", 'Personnel Details'!$F$15))))</f>
        <v/>
      </c>
      <c r="HT224" s="79" t="str">
        <f>IF(HR$9="", "", IF(AND(NOT('Personnel Details'!$N$15=""), $B224&gt;='Personnel Details'!$N$15), 'Personnel Details'!$Q$15, IF(AND(NOT('Personnel Details'!$I$15=""), $B224&gt;='Personnel Details'!$I$15), 'Personnel Details'!$L$15, 'Personnel Details'!$G$15)))</f>
        <v/>
      </c>
      <c r="HU224" s="59" t="str">
        <f t="shared" si="559"/>
        <v/>
      </c>
      <c r="HV224" s="53"/>
      <c r="HX224" s="78" t="str">
        <f>IF(HX$9="", "", IF(AND(NOT('Personnel Details'!$N$16=""), $B224&gt;='Personnel Details'!$N$16), 'Personnel Details'!$O$16, IF(AND(NOT('Personnel Details'!$I$16=""), $B224&gt;='Personnel Details'!$I$16), 'Personnel Details'!$J$16, 'Personnel Details'!$E$16)))</f>
        <v/>
      </c>
      <c r="HY224" s="59" t="str">
        <f>IF(HX$9="", "", IF(AND(NOT('Personnel Details'!$N$16=""), $B224&gt;='Personnel Details'!$N$16), IF('Personnel Details'!$P$16="","", 'Personnel Details'!$P$16), IF(AND(NOT('Personnel Details'!$I$16=""), $B224&gt;='Personnel Details'!$I$16), IF('Personnel Details'!$K$16="", "", 'Personnel Details'!$K$16), IF('Personnel Details'!$F$16="", "", 'Personnel Details'!$F$16))))</f>
        <v/>
      </c>
      <c r="HZ224" s="79" t="str">
        <f>IF(HX$9="", "", IF(AND(NOT('Personnel Details'!$N$16=""), $B224&gt;='Personnel Details'!$N$16), 'Personnel Details'!$Q$16, IF(AND(NOT('Personnel Details'!$I$16=""), $B224&gt;='Personnel Details'!$I$16), 'Personnel Details'!$L$16, 'Personnel Details'!$G$16)))</f>
        <v/>
      </c>
      <c r="IA224" s="59" t="str">
        <f t="shared" si="560"/>
        <v/>
      </c>
      <c r="IB224" s="53"/>
      <c r="ID224" s="78" t="str">
        <f>IF(ID$9="", "", IF(AND(NOT('Personnel Details'!$N$17=""), $B224&gt;='Personnel Details'!$N$17), 'Personnel Details'!$O$17, IF(AND(NOT('Personnel Details'!$I$17=""), $B224&gt;='Personnel Details'!$I$17), 'Personnel Details'!$J$17, 'Personnel Details'!$E$17)))</f>
        <v/>
      </c>
      <c r="IE224" s="59" t="str">
        <f>IF(ID$9="", "", IF(AND(NOT('Personnel Details'!$N$17=""), $B224&gt;='Personnel Details'!$N$17), IF('Personnel Details'!$P$17="","", 'Personnel Details'!$P$17), IF(AND(NOT('Personnel Details'!$I$17=""), $B224&gt;='Personnel Details'!$I$17), IF('Personnel Details'!$K$17="", "", 'Personnel Details'!$K$17), IF('Personnel Details'!$F$17="", "", 'Personnel Details'!$F$17))))</f>
        <v/>
      </c>
      <c r="IF224" s="79" t="str">
        <f>IF(ID$9="", "", IF(AND(NOT('Personnel Details'!$N$17=""), $B224&gt;='Personnel Details'!$N$17), 'Personnel Details'!$Q$17, IF(AND(NOT('Personnel Details'!$I$17=""), $B224&gt;='Personnel Details'!$I$17), 'Personnel Details'!$L$17, 'Personnel Details'!$G$17)))</f>
        <v/>
      </c>
      <c r="IG224" s="59" t="str">
        <f t="shared" si="561"/>
        <v/>
      </c>
      <c r="IH224" s="53"/>
      <c r="IJ224" s="78" t="str">
        <f>IF(IJ$9="", "", IF(AND(NOT('Personnel Details'!$N$18=""), $B224&gt;='Personnel Details'!$N$18), 'Personnel Details'!$O$18, IF(AND(NOT('Personnel Details'!$I$18=""), $B224&gt;='Personnel Details'!$I$18), 'Personnel Details'!$J$18, 'Personnel Details'!$E$18)))</f>
        <v/>
      </c>
      <c r="IK224" s="59" t="str">
        <f>IF(IJ$9="", "", IF(AND(NOT('Personnel Details'!$N$18=""), $B224&gt;='Personnel Details'!$N$18), IF('Personnel Details'!$P$18="","", 'Personnel Details'!$P$18), IF(AND(NOT('Personnel Details'!$I$18=""), $B224&gt;='Personnel Details'!$I$18), IF('Personnel Details'!$K$18="", "", 'Personnel Details'!$K$18), IF('Personnel Details'!$F$18="", "", 'Personnel Details'!$F$18))))</f>
        <v/>
      </c>
      <c r="IL224" s="79" t="str">
        <f>IF(IJ$9="", "", IF(AND(NOT('Personnel Details'!$N$18=""), $B224&gt;='Personnel Details'!$N$18), 'Personnel Details'!$Q$18, IF(AND(NOT('Personnel Details'!$I$18=""), $B224&gt;='Personnel Details'!$I$18), 'Personnel Details'!$L$18, 'Personnel Details'!$G$18)))</f>
        <v/>
      </c>
      <c r="IM224" s="59" t="str">
        <f t="shared" si="562"/>
        <v/>
      </c>
      <c r="IN224" s="53"/>
      <c r="IP224" s="78" t="str">
        <f>IF(IP$9="", "", IF(AND(NOT('Personnel Details'!$N$19=""), $B224&gt;='Personnel Details'!$N$19), 'Personnel Details'!$O$19, IF(AND(NOT('Personnel Details'!$I$19=""), $B224&gt;='Personnel Details'!$I$19), 'Personnel Details'!$J$19, 'Personnel Details'!$E$19)))</f>
        <v/>
      </c>
      <c r="IQ224" s="59" t="str">
        <f>IF(IP$9="", "", IF(AND(NOT('Personnel Details'!$N$19=""), $B224&gt;='Personnel Details'!$N$19), IF('Personnel Details'!$P$19="","", 'Personnel Details'!$P$19), IF(AND(NOT('Personnel Details'!$I$19=""), $B224&gt;='Personnel Details'!$I$19), IF('Personnel Details'!$K$19="", "", 'Personnel Details'!$K$19), IF('Personnel Details'!$F$19="", "", 'Personnel Details'!$F$19))))</f>
        <v/>
      </c>
      <c r="IR224" s="79" t="str">
        <f>IF(IP$9="", "", IF(AND(NOT('Personnel Details'!$N$19=""), $B224&gt;='Personnel Details'!$N$19), 'Personnel Details'!$Q$19, IF(AND(NOT('Personnel Details'!$I$19=""), $B224&gt;='Personnel Details'!$I$19), 'Personnel Details'!$L$19, 'Personnel Details'!$G$19)))</f>
        <v/>
      </c>
      <c r="IS224" s="59" t="str">
        <f t="shared" si="563"/>
        <v/>
      </c>
      <c r="IT224" s="53"/>
      <c r="IV224" s="78" t="str">
        <f>IF(IV$9="", "", IF(AND(NOT('Personnel Details'!$N$20=""), $B224&gt;='Personnel Details'!$N$20), 'Personnel Details'!$O$20, IF(AND(NOT('Personnel Details'!$I$20=""), $B224&gt;='Personnel Details'!$I$20), 'Personnel Details'!$J$20, 'Personnel Details'!$E$20)))</f>
        <v/>
      </c>
      <c r="IW224" s="59" t="str">
        <f>IF(IV$9="", "", IF(AND(NOT('Personnel Details'!$N$20=""), $B224&gt;='Personnel Details'!$N$20), IF('Personnel Details'!$P$20="","", 'Personnel Details'!$P$20), IF(AND(NOT('Personnel Details'!$I$20=""), $B224&gt;='Personnel Details'!$I$20), IF('Personnel Details'!$K$20="", "", 'Personnel Details'!$K$20), IF('Personnel Details'!$F$20="", "", 'Personnel Details'!$F$20))))</f>
        <v/>
      </c>
      <c r="IX224" s="79" t="str">
        <f>IF(IV$9="", "", IF(AND(NOT('Personnel Details'!$N$20=""), $B224&gt;='Personnel Details'!$N$20), 'Personnel Details'!$Q$20, IF(AND(NOT('Personnel Details'!$I$20=""), $B224&gt;='Personnel Details'!$I$20), 'Personnel Details'!$L$20, 'Personnel Details'!$G$20)))</f>
        <v/>
      </c>
      <c r="IY224" s="59" t="str">
        <f t="shared" si="564"/>
        <v/>
      </c>
      <c r="IZ224" s="53"/>
      <c r="JB224" s="78" t="str">
        <f>IF(JB$9="", "", IF(AND(NOT('Personnel Details'!$N$21=""), $B224&gt;='Personnel Details'!$N$21), 'Personnel Details'!$O$21, IF(AND(NOT('Personnel Details'!$I$21=""), $B224&gt;='Personnel Details'!$I$21), 'Personnel Details'!$J$21, 'Personnel Details'!$E$21)))</f>
        <v/>
      </c>
      <c r="JC224" s="59" t="str">
        <f>IF(JB$9="", "", IF(AND(NOT('Personnel Details'!$N$21=""), $B224&gt;='Personnel Details'!$N$21), IF('Personnel Details'!$P$21="","", 'Personnel Details'!$P$21), IF(AND(NOT('Personnel Details'!$I$21=""), $B224&gt;='Personnel Details'!$I$21), IF('Personnel Details'!$K$21="", "", 'Personnel Details'!$K$21), IF('Personnel Details'!$F$21="", "", 'Personnel Details'!$F$21))))</f>
        <v/>
      </c>
      <c r="JD224" s="79" t="str">
        <f>IF(JB$9="", "", IF(AND(NOT('Personnel Details'!$N$21=""), $B224&gt;='Personnel Details'!$N$21), 'Personnel Details'!$Q$21, IF(AND(NOT('Personnel Details'!$I$21=""), $B224&gt;='Personnel Details'!$I$21), 'Personnel Details'!$L$21, 'Personnel Details'!$G$21)))</f>
        <v/>
      </c>
      <c r="JE224" s="59" t="str">
        <f t="shared" si="565"/>
        <v/>
      </c>
      <c r="JF224" s="53"/>
      <c r="JH224" s="78" t="str">
        <f>IF(JH$9="", "", IF(AND(NOT('Personnel Details'!$N$22=""), $B224&gt;='Personnel Details'!$N$22), 'Personnel Details'!$O$22, IF(AND(NOT('Personnel Details'!$I$22=""), $B224&gt;='Personnel Details'!$I$22), 'Personnel Details'!$J$22, 'Personnel Details'!$E$22)))</f>
        <v/>
      </c>
      <c r="JI224" s="59" t="str">
        <f>IF(JH$9="", "", IF(AND(NOT('Personnel Details'!$N$22=""), $B224&gt;='Personnel Details'!$N$22), IF('Personnel Details'!$P$22="","", 'Personnel Details'!$P$22), IF(AND(NOT('Personnel Details'!$I$22=""), $B224&gt;='Personnel Details'!$I$22), IF('Personnel Details'!$K$22="", "", 'Personnel Details'!$K$22), IF('Personnel Details'!$F$22="", "", 'Personnel Details'!$F$22))))</f>
        <v/>
      </c>
      <c r="JJ224" s="79" t="str">
        <f>IF(JH$9="", "", IF(AND(NOT('Personnel Details'!$N$22=""), $B224&gt;='Personnel Details'!$N$22), 'Personnel Details'!$Q$22, IF(AND(NOT('Personnel Details'!$I$22=""), $B224&gt;='Personnel Details'!$I$22), 'Personnel Details'!$L$22, 'Personnel Details'!$G$22)))</f>
        <v/>
      </c>
      <c r="JK224" s="59" t="str">
        <f t="shared" si="566"/>
        <v/>
      </c>
      <c r="JL224" s="53"/>
      <c r="JN224" s="78" t="str">
        <f>IF(JN$9="", "", IF(AND(NOT('Personnel Details'!$N$23=""), $B224&gt;='Personnel Details'!$N$23), 'Personnel Details'!$O$23, IF(AND(NOT('Personnel Details'!$I$23=""), $B224&gt;='Personnel Details'!$I$23), 'Personnel Details'!$J$23, 'Personnel Details'!$E$23)))</f>
        <v/>
      </c>
      <c r="JO224" s="59" t="str">
        <f>IF(JN$9="", "", IF(AND(NOT('Personnel Details'!$N$23=""), $B224&gt;='Personnel Details'!$N$23), IF('Personnel Details'!$P$23="","", 'Personnel Details'!$P$23), IF(AND(NOT('Personnel Details'!$I$23=""), $B224&gt;='Personnel Details'!$I$23), IF('Personnel Details'!$K$23="", "", 'Personnel Details'!$K$23), IF('Personnel Details'!$F$23="", "", 'Personnel Details'!$F$23))))</f>
        <v/>
      </c>
      <c r="JP224" s="79" t="str">
        <f>IF(JN$9="", "", IF(AND(NOT('Personnel Details'!$N$23=""), $B224&gt;='Personnel Details'!$N$23), 'Personnel Details'!$Q$23, IF(AND(NOT('Personnel Details'!$I$23=""), $B224&gt;='Personnel Details'!$I$23), 'Personnel Details'!$L$23, 'Personnel Details'!$G$23)))</f>
        <v/>
      </c>
      <c r="JQ224" s="59" t="str">
        <f t="shared" si="567"/>
        <v/>
      </c>
      <c r="JR224" s="53"/>
      <c r="JT224" s="78" t="str">
        <f>IF(JT$9="", "", IF(AND(NOT('Personnel Details'!$N$24=""), $B224&gt;='Personnel Details'!$N$24), 'Personnel Details'!$O$24, IF(AND(NOT('Personnel Details'!$I$24=""), $B224&gt;='Personnel Details'!$I$24), 'Personnel Details'!$J$24, 'Personnel Details'!$E$24)))</f>
        <v/>
      </c>
      <c r="JU224" s="59" t="str">
        <f>IF(JT$9="", "", IF(AND(NOT('Personnel Details'!$N$24=""), $B224&gt;='Personnel Details'!$N$24), IF('Personnel Details'!$P$24="","", 'Personnel Details'!$P$24), IF(AND(NOT('Personnel Details'!$I$24=""), $B224&gt;='Personnel Details'!$I$24), IF('Personnel Details'!$K$24="", "", 'Personnel Details'!$K$24), IF('Personnel Details'!$F$24="", "", 'Personnel Details'!$F$24))))</f>
        <v/>
      </c>
      <c r="JV224" s="79" t="str">
        <f>IF(JT$9="", "", IF(AND(NOT('Personnel Details'!$N$24=""), $B224&gt;='Personnel Details'!$N$24), 'Personnel Details'!$Q$24, IF(AND(NOT('Personnel Details'!$I$24=""), $B224&gt;='Personnel Details'!$I$24), 'Personnel Details'!$L$24, 'Personnel Details'!$G$24)))</f>
        <v/>
      </c>
      <c r="JW224" s="59" t="str">
        <f t="shared" si="568"/>
        <v/>
      </c>
      <c r="JX224" s="53"/>
      <c r="JZ224" s="78" t="str">
        <f>IF(JZ$9="", "", IF(AND(NOT('Personnel Details'!$N$25=""), $B224&gt;='Personnel Details'!$N$25), 'Personnel Details'!$O$25, IF(AND(NOT('Personnel Details'!$I$25=""), $B224&gt;='Personnel Details'!$I$25), 'Personnel Details'!$J$25, 'Personnel Details'!$E$25)))</f>
        <v/>
      </c>
      <c r="KA224" s="59" t="str">
        <f>IF(JZ$9="", "", IF(AND(NOT('Personnel Details'!$N$25=""), $B224&gt;='Personnel Details'!$N$25), IF('Personnel Details'!$P$25="","", 'Personnel Details'!$P$25), IF(AND(NOT('Personnel Details'!$I$25=""), $B224&gt;='Personnel Details'!$I$25), IF('Personnel Details'!$K$25="", "", 'Personnel Details'!$K$25), IF('Personnel Details'!$F$25="", "", 'Personnel Details'!$F$25))))</f>
        <v/>
      </c>
      <c r="KB224" s="79" t="str">
        <f>IF(JZ$9="", "", IF(AND(NOT('Personnel Details'!$N$25=""), $B224&gt;='Personnel Details'!$N$25), 'Personnel Details'!$Q$25, IF(AND(NOT('Personnel Details'!$I$25=""), $B224&gt;='Personnel Details'!$I$25), 'Personnel Details'!$L$25, 'Personnel Details'!$G$25)))</f>
        <v/>
      </c>
      <c r="KC224" s="59" t="str">
        <f t="shared" si="569"/>
        <v/>
      </c>
      <c r="KD224" s="53"/>
      <c r="KF224" s="78" t="str">
        <f>IF(KF$9="", "", IF(AND(NOT('Personnel Details'!$N$26=""), $B224&gt;='Personnel Details'!$N$26), 'Personnel Details'!$O$26, IF(AND(NOT('Personnel Details'!$I$26=""), $B224&gt;='Personnel Details'!$I$26), 'Personnel Details'!$J$26, 'Personnel Details'!$E$26)))</f>
        <v/>
      </c>
      <c r="KG224" s="59" t="str">
        <f>IF(KF$9="", "", IF(AND(NOT('Personnel Details'!$N$26=""), $B224&gt;='Personnel Details'!$N$26), IF('Personnel Details'!$P$26="","", 'Personnel Details'!$P$26), IF(AND(NOT('Personnel Details'!$I$26=""), $B224&gt;='Personnel Details'!$I$26), IF('Personnel Details'!$K$26="", "", 'Personnel Details'!$K$26), IF('Personnel Details'!$F$26="", "", 'Personnel Details'!$F$26))))</f>
        <v/>
      </c>
      <c r="KH224" s="79" t="str">
        <f>IF(KF$9="", "", IF(AND(NOT('Personnel Details'!$N$26=""), $B224&gt;='Personnel Details'!$N$26), 'Personnel Details'!$Q$26, IF(AND(NOT('Personnel Details'!$I$26=""), $B224&gt;='Personnel Details'!$I$26), 'Personnel Details'!$L$26, 'Personnel Details'!$G$26)))</f>
        <v/>
      </c>
      <c r="KI224" s="59" t="str">
        <f t="shared" si="570"/>
        <v/>
      </c>
      <c r="KJ224" s="53"/>
      <c r="KL224" s="78" t="str">
        <f>IF(KL$9="", "", IF(AND(NOT('Personnel Details'!$N$27=""), $B224&gt;='Personnel Details'!$N$27), 'Personnel Details'!$O$27, IF(AND(NOT('Personnel Details'!$I$27=""), $B224&gt;='Personnel Details'!$I$27), 'Personnel Details'!$J$27, 'Personnel Details'!$E$27)))</f>
        <v/>
      </c>
      <c r="KM224" s="59" t="str">
        <f>IF(KL$9="", "", IF(AND(NOT('Personnel Details'!$N$27=""), $B224&gt;='Personnel Details'!$N$27), IF('Personnel Details'!$P$27="","", 'Personnel Details'!$P$27), IF(AND(NOT('Personnel Details'!$I$27=""), $B224&gt;='Personnel Details'!$I$27), IF('Personnel Details'!$K$27="", "", 'Personnel Details'!$K$27), IF('Personnel Details'!$F$27="", "", 'Personnel Details'!$F$27))))</f>
        <v/>
      </c>
      <c r="KN224" s="79" t="str">
        <f>IF(KL$9="", "", IF(AND(NOT('Personnel Details'!$N$27=""), $B224&gt;='Personnel Details'!$N$27), 'Personnel Details'!$Q$27, IF(AND(NOT('Personnel Details'!$I$27=""), $B224&gt;='Personnel Details'!$I$27), 'Personnel Details'!$L$27, 'Personnel Details'!$G$27)))</f>
        <v/>
      </c>
      <c r="KO224" s="59" t="str">
        <f t="shared" si="571"/>
        <v/>
      </c>
      <c r="KP224" s="53"/>
      <c r="KR224" s="78" t="str">
        <f>IF(KR$9="", "", IF(AND(NOT('Personnel Details'!$N$28=""), $B224&gt;='Personnel Details'!$N$28), 'Personnel Details'!$O$28, IF(AND(NOT('Personnel Details'!$I$28=""), $B224&gt;='Personnel Details'!$I$28), 'Personnel Details'!$J$28, 'Personnel Details'!$E$28)))</f>
        <v/>
      </c>
      <c r="KS224" s="59" t="str">
        <f>IF(KR$9="", "", IF(AND(NOT('Personnel Details'!$N$28=""), $B224&gt;='Personnel Details'!$N$28), IF('Personnel Details'!$P$28="","", 'Personnel Details'!$P$28), IF(AND(NOT('Personnel Details'!$I$28=""), $B224&gt;='Personnel Details'!$I$28), IF('Personnel Details'!$K$28="", "", 'Personnel Details'!$K$28), IF('Personnel Details'!$F$28="", "", 'Personnel Details'!$F$28))))</f>
        <v/>
      </c>
      <c r="KT224" s="79" t="str">
        <f>IF(KR$9="", "", IF(AND(NOT('Personnel Details'!$N$28=""), $B224&gt;='Personnel Details'!$N$28), 'Personnel Details'!$Q$28, IF(AND(NOT('Personnel Details'!$I$28=""), $B224&gt;='Personnel Details'!$I$28), 'Personnel Details'!$L$28, 'Personnel Details'!$G$28)))</f>
        <v/>
      </c>
      <c r="KU224" s="59" t="str">
        <f t="shared" si="572"/>
        <v/>
      </c>
      <c r="KV224" s="53"/>
      <c r="KX224" s="78" t="str">
        <f>IF(KX$9="", "", IF(AND(NOT('Personnel Details'!$N$29=""), $B224&gt;='Personnel Details'!$N$29), 'Personnel Details'!$O$29, IF(AND(NOT('Personnel Details'!$I$29=""), $B224&gt;='Personnel Details'!$I$29), 'Personnel Details'!$J$29, 'Personnel Details'!$E$29)))</f>
        <v/>
      </c>
      <c r="KY224" s="59" t="str">
        <f>IF(KX$9="", "", IF(AND(NOT('Personnel Details'!$N$29=""), $B224&gt;='Personnel Details'!$N$29), IF('Personnel Details'!$P$29="","", 'Personnel Details'!$P$29), IF(AND(NOT('Personnel Details'!$I$29=""), $B224&gt;='Personnel Details'!$I$29), IF('Personnel Details'!$K$29="", "", 'Personnel Details'!$K$29), IF('Personnel Details'!$F$29="", "", 'Personnel Details'!$F$29))))</f>
        <v/>
      </c>
      <c r="KZ224" s="79" t="str">
        <f>IF(KX$9="", "", IF(AND(NOT('Personnel Details'!$N$29=""), $B224&gt;='Personnel Details'!$N$29), 'Personnel Details'!$Q$29, IF(AND(NOT('Personnel Details'!$I$29=""), $B224&gt;='Personnel Details'!$I$29), 'Personnel Details'!$L$29, 'Personnel Details'!$G$29)))</f>
        <v/>
      </c>
      <c r="LA224" s="59" t="str">
        <f t="shared" si="573"/>
        <v/>
      </c>
      <c r="LB224" s="53"/>
      <c r="LD224" s="78" t="str">
        <f>IF(LD$9="", "", IF(AND(NOT('Personnel Details'!$N$30=""), $B224&gt;='Personnel Details'!$N$30), 'Personnel Details'!$O$30, IF(AND(NOT('Personnel Details'!$I$30=""), $B224&gt;='Personnel Details'!$I$30), 'Personnel Details'!$J$30, 'Personnel Details'!$E$30)))</f>
        <v/>
      </c>
      <c r="LE224" s="59" t="str">
        <f>IF(LD$9="", "", IF(AND(NOT('Personnel Details'!$N$30=""), $B224&gt;='Personnel Details'!$N$30), IF('Personnel Details'!$P$30="","", 'Personnel Details'!$P$30), IF(AND(NOT('Personnel Details'!$I$30=""), $B224&gt;='Personnel Details'!$I$30), IF('Personnel Details'!$K$30="", "", 'Personnel Details'!$K$30), IF('Personnel Details'!$F$30="", "", 'Personnel Details'!$F$30))))</f>
        <v/>
      </c>
      <c r="LF224" s="79" t="str">
        <f>IF(LD$9="", "", IF(AND(NOT('Personnel Details'!$N$30=""), $B224&gt;='Personnel Details'!$N$30), 'Personnel Details'!$Q$30, IF(AND(NOT('Personnel Details'!$I$30=""), $B224&gt;='Personnel Details'!$I$30), 'Personnel Details'!$L$30, 'Personnel Details'!$G$30)))</f>
        <v/>
      </c>
      <c r="LG224" s="59" t="str">
        <f t="shared" si="574"/>
        <v/>
      </c>
      <c r="LH224" s="53"/>
      <c r="LJ224" s="78" t="str">
        <f>IF(LJ$9="", "", IF(AND(NOT('Personnel Details'!$N$31=""), $B224&gt;='Personnel Details'!$N$31), 'Personnel Details'!$O$31, IF(AND(NOT('Personnel Details'!$I$31=""), $B224&gt;='Personnel Details'!$I$31), 'Personnel Details'!$J$31, 'Personnel Details'!$E$31)))</f>
        <v/>
      </c>
      <c r="LK224" s="59" t="str">
        <f>IF(LJ$9="", "", IF(AND(NOT('Personnel Details'!$N$31=""), $B224&gt;='Personnel Details'!$N$31), IF('Personnel Details'!$P$31="","", 'Personnel Details'!$P$31), IF(AND(NOT('Personnel Details'!$I$31=""), $B224&gt;='Personnel Details'!$I$31), IF('Personnel Details'!$K$31="", "", 'Personnel Details'!$K$31), IF('Personnel Details'!$F$31="", "", 'Personnel Details'!$F$31))))</f>
        <v/>
      </c>
      <c r="LL224" s="79" t="str">
        <f>IF(LJ$9="", "", IF(AND(NOT('Personnel Details'!$N$31=""), $B224&gt;='Personnel Details'!$N$31), 'Personnel Details'!$Q$31, IF(AND(NOT('Personnel Details'!$I$31=""), $B224&gt;='Personnel Details'!$I$31), 'Personnel Details'!$L$31, 'Personnel Details'!$G$31)))</f>
        <v/>
      </c>
      <c r="LM224" s="59" t="str">
        <f t="shared" si="575"/>
        <v/>
      </c>
      <c r="LN224" s="53"/>
      <c r="LP224" s="78" t="str">
        <f>IF(LP$9="", "", IF(AND(NOT('Personnel Details'!$N$32=""), $B224&gt;='Personnel Details'!$N$32), 'Personnel Details'!$O$32, IF(AND(NOT('Personnel Details'!$I$32=""), $B224&gt;='Personnel Details'!$I$32), 'Personnel Details'!$J$32, 'Personnel Details'!$E$32)))</f>
        <v/>
      </c>
      <c r="LQ224" s="59" t="str">
        <f>IF(LP$9="", "", IF(AND(NOT('Personnel Details'!$N$32=""), $B224&gt;='Personnel Details'!$N$32), IF('Personnel Details'!$P$32="","", 'Personnel Details'!$P$32), IF(AND(NOT('Personnel Details'!$I$32=""), $B224&gt;='Personnel Details'!$I$32), IF('Personnel Details'!$K$32="", "", 'Personnel Details'!$K$32), IF('Personnel Details'!$F$32="", "", 'Personnel Details'!$F$32))))</f>
        <v/>
      </c>
      <c r="LR224" s="79" t="str">
        <f>IF(LP$9="", "", IF(AND(NOT('Personnel Details'!$N$32=""), $B224&gt;='Personnel Details'!$N$32), 'Personnel Details'!$Q$32, IF(AND(NOT('Personnel Details'!$I$32=""), $B224&gt;='Personnel Details'!$I$32), 'Personnel Details'!$L$32, 'Personnel Details'!$G$32)))</f>
        <v/>
      </c>
      <c r="LS224" s="59" t="str">
        <f t="shared" si="576"/>
        <v/>
      </c>
      <c r="LT224" s="53"/>
      <c r="LV224" s="78" t="str">
        <f>IF(LV$9="", "", IF(AND(NOT('Personnel Details'!$N$33=""), $B224&gt;='Personnel Details'!$N$33), 'Personnel Details'!$O$33, IF(AND(NOT('Personnel Details'!$I$33=""), $B224&gt;='Personnel Details'!$I$33), 'Personnel Details'!$J$33, 'Personnel Details'!$E$33)))</f>
        <v/>
      </c>
      <c r="LW224" s="59" t="str">
        <f>IF(LV$9="", "", IF(AND(NOT('Personnel Details'!$N$33=""), $B224&gt;='Personnel Details'!$N$33), IF('Personnel Details'!$P$33="","", 'Personnel Details'!$P$33), IF(AND(NOT('Personnel Details'!$I$33=""), $B224&gt;='Personnel Details'!$I$33), IF('Personnel Details'!$K$33="", "", 'Personnel Details'!$K$33), IF('Personnel Details'!$F$33="", "", 'Personnel Details'!$F$33))))</f>
        <v/>
      </c>
      <c r="LX224" s="79" t="str">
        <f>IF(LV$9="", "", IF(AND(NOT('Personnel Details'!$N$33=""), $B224&gt;='Personnel Details'!$N$33), 'Personnel Details'!$Q$33, IF(AND(NOT('Personnel Details'!$I$33=""), $B224&gt;='Personnel Details'!$I$33), 'Personnel Details'!$L$33, 'Personnel Details'!$G$33)))</f>
        <v/>
      </c>
      <c r="LY224" s="59" t="str">
        <f t="shared" si="577"/>
        <v/>
      </c>
      <c r="LZ224" s="53"/>
      <c r="MB224" s="78" t="str">
        <f>IF(MB$9="", "", IF(AND(NOT('Personnel Details'!$N$34=""), $B224&gt;='Personnel Details'!$N$34), 'Personnel Details'!$O$34, IF(AND(NOT('Personnel Details'!$I$34=""), $B224&gt;='Personnel Details'!$I$34), 'Personnel Details'!$J$34, 'Personnel Details'!$E$34)))</f>
        <v/>
      </c>
      <c r="MC224" s="59" t="str">
        <f>IF(MB$9="", "", IF(AND(NOT('Personnel Details'!$N$34=""), $B224&gt;='Personnel Details'!$N$34), IF('Personnel Details'!$P$34="","", 'Personnel Details'!$P$34), IF(AND(NOT('Personnel Details'!$I$34=""), $B224&gt;='Personnel Details'!$I$34), IF('Personnel Details'!$K$34="", "", 'Personnel Details'!$K$34), IF('Personnel Details'!$F$34="", "", 'Personnel Details'!$F$34))))</f>
        <v/>
      </c>
      <c r="MD224" s="79" t="str">
        <f>IF(MB$9="", "", IF(AND(NOT('Personnel Details'!$N$34=""), $B224&gt;='Personnel Details'!$N$34), 'Personnel Details'!$Q$34, IF(AND(NOT('Personnel Details'!$I$34=""), $B224&gt;='Personnel Details'!$I$34), 'Personnel Details'!$L$34, 'Personnel Details'!$G$34)))</f>
        <v/>
      </c>
      <c r="ME224" s="59" t="str">
        <f t="shared" si="578"/>
        <v/>
      </c>
      <c r="MF224" s="53"/>
      <c r="MH224" s="78" t="str">
        <f>IF(MH$9="", "", IF(AND(NOT('Personnel Details'!$N$35=""), $B224&gt;='Personnel Details'!$N$35), 'Personnel Details'!$O$35, IF(AND(NOT('Personnel Details'!$I$35=""), $B224&gt;='Personnel Details'!$I$35), 'Personnel Details'!$J$35, 'Personnel Details'!$E$35)))</f>
        <v/>
      </c>
      <c r="MI224" s="59" t="str">
        <f>IF(MH$9="", "", IF(AND(NOT('Personnel Details'!$N$35=""), $B224&gt;='Personnel Details'!$N$35), IF('Personnel Details'!$P$35="","", 'Personnel Details'!$P$35), IF(AND(NOT('Personnel Details'!$I$35=""), $B224&gt;='Personnel Details'!$I$35), IF('Personnel Details'!$K$35="", "", 'Personnel Details'!$K$35), IF('Personnel Details'!$F$35="", "", 'Personnel Details'!$F$35))))</f>
        <v/>
      </c>
      <c r="MJ224" s="79" t="str">
        <f>IF(MH$9="", "", IF(AND(NOT('Personnel Details'!$N$35=""), $B224&gt;='Personnel Details'!$N$35), 'Personnel Details'!$Q$35, IF(AND(NOT('Personnel Details'!$I$35=""), $B224&gt;='Personnel Details'!$I$35), 'Personnel Details'!$L$35, 'Personnel Details'!$G$35)))</f>
        <v/>
      </c>
      <c r="MK224" s="59" t="str">
        <f t="shared" si="579"/>
        <v/>
      </c>
      <c r="ML224" s="53"/>
      <c r="MN224" s="78" t="str">
        <f>IF(MN$9="", "", IF(AND(NOT('Personnel Details'!$N$36=""), $B224&gt;='Personnel Details'!$N$36), 'Personnel Details'!$O$36, IF(AND(NOT('Personnel Details'!$I$36=""), $B224&gt;='Personnel Details'!$I$36), 'Personnel Details'!$J$36, 'Personnel Details'!$E$36)))</f>
        <v/>
      </c>
      <c r="MO224" s="59" t="str">
        <f>IF(MN$9="", "", IF(AND(NOT('Personnel Details'!$N$36=""), $B224&gt;='Personnel Details'!$N$36), IF('Personnel Details'!$P$36="","", 'Personnel Details'!$P$36), IF(AND(NOT('Personnel Details'!$I$36=""), $B224&gt;='Personnel Details'!$I$36), IF('Personnel Details'!$K$36="", "", 'Personnel Details'!$K$36), IF('Personnel Details'!$F$36="", "", 'Personnel Details'!$F$36))))</f>
        <v/>
      </c>
      <c r="MP224" s="79" t="str">
        <f>IF(MN$9="", "", IF(AND(NOT('Personnel Details'!$N$36=""), $B224&gt;='Personnel Details'!$N$36), 'Personnel Details'!$Q$36, IF(AND(NOT('Personnel Details'!$I$36=""), $B224&gt;='Personnel Details'!$I$36), 'Personnel Details'!$L$36, 'Personnel Details'!$G$36)))</f>
        <v/>
      </c>
      <c r="MQ224" s="59" t="str">
        <f t="shared" si="580"/>
        <v/>
      </c>
      <c r="MR224" s="53"/>
      <c r="MT224" s="78" t="str">
        <f>IF(MT$9="", "", IF(AND(NOT('Personnel Details'!$N$37=""), $B224&gt;='Personnel Details'!$N$37), 'Personnel Details'!$O$37, IF(AND(NOT('Personnel Details'!$I$37=""), $B224&gt;='Personnel Details'!$I$37), 'Personnel Details'!$J$37, 'Personnel Details'!$E$37)))</f>
        <v/>
      </c>
      <c r="MU224" s="59" t="str">
        <f>IF(MT$9="", "", IF(AND(NOT('Personnel Details'!$N$37=""), $B224&gt;='Personnel Details'!$N$37), IF('Personnel Details'!$P$37="","", 'Personnel Details'!$P$37), IF(AND(NOT('Personnel Details'!$I$37=""), $B224&gt;='Personnel Details'!$I$37), IF('Personnel Details'!$K$37="", "", 'Personnel Details'!$K$37), IF('Personnel Details'!$F$37="", "", 'Personnel Details'!$F$37))))</f>
        <v/>
      </c>
      <c r="MV224" s="79" t="str">
        <f>IF(MT$9="", "", IF(AND(NOT('Personnel Details'!$N$37=""), $B224&gt;='Personnel Details'!$N$37), 'Personnel Details'!$Q$37, IF(AND(NOT('Personnel Details'!$I$37=""), $B224&gt;='Personnel Details'!$I$37), 'Personnel Details'!$L$37, 'Personnel Details'!$G$37)))</f>
        <v/>
      </c>
      <c r="MW224" s="59" t="str">
        <f t="shared" si="581"/>
        <v/>
      </c>
      <c r="MX224" s="53"/>
      <c r="MZ224" s="78" t="str">
        <f>IF(MZ$9="", "", IF(AND(NOT('Personnel Details'!$N$38=""), $B224&gt;='Personnel Details'!$N$38), 'Personnel Details'!$O$38, IF(AND(NOT('Personnel Details'!$I$38=""), $B224&gt;='Personnel Details'!$I$38), 'Personnel Details'!$J$38, 'Personnel Details'!$E$38)))</f>
        <v/>
      </c>
      <c r="NA224" s="59" t="str">
        <f>IF(MZ$9="", "", IF(AND(NOT('Personnel Details'!$N$38=""), $B224&gt;='Personnel Details'!$N$38), IF('Personnel Details'!$P$38="","", 'Personnel Details'!$P$38), IF(AND(NOT('Personnel Details'!$I$38=""), $B224&gt;='Personnel Details'!$I$38), IF('Personnel Details'!$K$38="", "", 'Personnel Details'!$K$38), IF('Personnel Details'!$F$38="", "", 'Personnel Details'!$F$38))))</f>
        <v/>
      </c>
      <c r="NB224" s="79" t="str">
        <f>IF(MZ$9="", "", IF(AND(NOT('Personnel Details'!$N$38=""), $B224&gt;='Personnel Details'!$N$38), 'Personnel Details'!$Q$38, IF(AND(NOT('Personnel Details'!$I$38=""), $B224&gt;='Personnel Details'!$I$38), 'Personnel Details'!$L$38, 'Personnel Details'!$G$38)))</f>
        <v/>
      </c>
      <c r="NC224" s="59" t="str">
        <f t="shared" si="582"/>
        <v/>
      </c>
      <c r="ND224" s="53"/>
      <c r="NF224" s="78" t="str">
        <f>IF(NF$9="", "", IF(AND(NOT('Personnel Details'!$N$39=""), $B224&gt;='Personnel Details'!$N$39), 'Personnel Details'!$O$39, IF(AND(NOT('Personnel Details'!$I$39=""), $B224&gt;='Personnel Details'!$I$39), 'Personnel Details'!$J$39, 'Personnel Details'!$E$39)))</f>
        <v/>
      </c>
      <c r="NG224" s="59" t="str">
        <f>IF(NF$9="", "", IF(AND(NOT('Personnel Details'!$N$39=""), $B224&gt;='Personnel Details'!$N$39), IF('Personnel Details'!$P$39="","", 'Personnel Details'!$P$39), IF(AND(NOT('Personnel Details'!$I$39=""), $B224&gt;='Personnel Details'!$I$39), IF('Personnel Details'!$K$39="", "", 'Personnel Details'!$K$39), IF('Personnel Details'!$F$39="", "", 'Personnel Details'!$F$39))))</f>
        <v/>
      </c>
      <c r="NH224" s="79" t="str">
        <f>IF(NF$9="", "", IF(AND(NOT('Personnel Details'!$N$39=""), $B224&gt;='Personnel Details'!$N$39), 'Personnel Details'!$Q$39, IF(AND(NOT('Personnel Details'!$I$39=""), $B224&gt;='Personnel Details'!$I$39), 'Personnel Details'!$L$39, 'Personnel Details'!$G$39)))</f>
        <v/>
      </c>
      <c r="NI224" s="59" t="str">
        <f t="shared" si="583"/>
        <v/>
      </c>
      <c r="NJ224" s="53"/>
      <c r="NL224" s="78" t="str">
        <f>IF(NL$9="", "", IF(AND(NOT('Personnel Details'!$N$40=""), $B224&gt;='Personnel Details'!$N$40), 'Personnel Details'!$O$40, IF(AND(NOT('Personnel Details'!$I$40=""), $B224&gt;='Personnel Details'!$I$40), 'Personnel Details'!$J$40, 'Personnel Details'!$E$40)))</f>
        <v/>
      </c>
      <c r="NM224" s="59" t="str">
        <f>IF(NL$9="", "", IF(AND(NOT('Personnel Details'!$N$40=""), $B224&gt;='Personnel Details'!$N$40), IF('Personnel Details'!$P$40="","", 'Personnel Details'!$P$40), IF(AND(NOT('Personnel Details'!$I$40=""), $B224&gt;='Personnel Details'!$I$40), IF('Personnel Details'!$K$40="", "", 'Personnel Details'!$K$40), IF('Personnel Details'!$F$40="", "", 'Personnel Details'!$F$40))))</f>
        <v/>
      </c>
      <c r="NN224" s="79" t="str">
        <f>IF(NL$9="", "", IF(AND(NOT('Personnel Details'!$N$40=""), $B224&gt;='Personnel Details'!$N$40), 'Personnel Details'!$Q$40, IF(AND(NOT('Personnel Details'!$I$40=""), $B224&gt;='Personnel Details'!$I$40), 'Personnel Details'!$L$40, 'Personnel Details'!$G$40)))</f>
        <v/>
      </c>
      <c r="NO224" s="59" t="str">
        <f t="shared" si="584"/>
        <v/>
      </c>
      <c r="NP224" s="53"/>
    </row>
    <row r="225" spans="1:380" x14ac:dyDescent="0.25">
      <c r="A225" s="32"/>
      <c r="B225" s="113" t="str">
        <f>IFERROR(IF(B224+1&gt;'Personnel Details'!$U$5, "", B224+1), "")</f>
        <v/>
      </c>
      <c r="C225" s="32"/>
      <c r="D225" s="120"/>
      <c r="E225" s="13" t="str">
        <f t="shared" si="463"/>
        <v/>
      </c>
      <c r="F225" s="13" t="str">
        <f t="shared" si="494"/>
        <v/>
      </c>
      <c r="G225" s="56" t="str">
        <f t="shared" si="585"/>
        <v/>
      </c>
      <c r="H225" s="16" t="str">
        <f t="shared" si="495"/>
        <v/>
      </c>
      <c r="I225" s="32"/>
      <c r="J225" s="120"/>
      <c r="K225" s="62" t="str">
        <f t="shared" si="464"/>
        <v/>
      </c>
      <c r="L225" s="62" t="str">
        <f t="shared" si="496"/>
        <v/>
      </c>
      <c r="M225" s="65" t="str">
        <f t="shared" si="586"/>
        <v/>
      </c>
      <c r="N225" s="68" t="str">
        <f t="shared" si="497"/>
        <v/>
      </c>
      <c r="O225" s="32"/>
      <c r="P225" s="120"/>
      <c r="Q225" s="62" t="str">
        <f t="shared" si="465"/>
        <v/>
      </c>
      <c r="R225" s="62" t="str">
        <f t="shared" si="498"/>
        <v/>
      </c>
      <c r="S225" s="65" t="str">
        <f t="shared" si="587"/>
        <v/>
      </c>
      <c r="T225" s="68" t="str">
        <f t="shared" si="499"/>
        <v/>
      </c>
      <c r="U225" s="32"/>
      <c r="V225" s="120"/>
      <c r="W225" s="62" t="str">
        <f t="shared" si="466"/>
        <v/>
      </c>
      <c r="X225" s="62" t="str">
        <f t="shared" si="500"/>
        <v/>
      </c>
      <c r="Y225" s="65" t="str">
        <f t="shared" si="588"/>
        <v/>
      </c>
      <c r="Z225" s="68" t="str">
        <f t="shared" si="501"/>
        <v/>
      </c>
      <c r="AA225" s="32"/>
      <c r="AB225" s="120"/>
      <c r="AC225" s="62" t="str">
        <f t="shared" si="467"/>
        <v/>
      </c>
      <c r="AD225" s="62" t="str">
        <f t="shared" si="502"/>
        <v/>
      </c>
      <c r="AE225" s="65" t="str">
        <f t="shared" si="589"/>
        <v/>
      </c>
      <c r="AF225" s="68" t="str">
        <f t="shared" si="503"/>
        <v/>
      </c>
      <c r="AG225" s="32"/>
      <c r="AH225" s="120"/>
      <c r="AI225" s="62" t="str">
        <f t="shared" si="468"/>
        <v/>
      </c>
      <c r="AJ225" s="62" t="str">
        <f t="shared" si="504"/>
        <v/>
      </c>
      <c r="AK225" s="65" t="str">
        <f t="shared" si="590"/>
        <v/>
      </c>
      <c r="AL225" s="68" t="str">
        <f t="shared" si="505"/>
        <v/>
      </c>
      <c r="AM225" s="32"/>
      <c r="AN225" s="120"/>
      <c r="AO225" s="62" t="str">
        <f t="shared" si="469"/>
        <v/>
      </c>
      <c r="AP225" s="62" t="str">
        <f t="shared" si="506"/>
        <v/>
      </c>
      <c r="AQ225" s="65" t="str">
        <f t="shared" si="591"/>
        <v/>
      </c>
      <c r="AR225" s="68" t="str">
        <f t="shared" si="507"/>
        <v/>
      </c>
      <c r="AS225" s="32"/>
      <c r="AT225" s="120"/>
      <c r="AU225" s="62" t="str">
        <f t="shared" si="470"/>
        <v/>
      </c>
      <c r="AV225" s="62" t="str">
        <f t="shared" si="508"/>
        <v/>
      </c>
      <c r="AW225" s="65" t="str">
        <f t="shared" si="592"/>
        <v/>
      </c>
      <c r="AX225" s="68" t="str">
        <f t="shared" si="509"/>
        <v/>
      </c>
      <c r="AY225" s="32"/>
      <c r="AZ225" s="120"/>
      <c r="BA225" s="62" t="str">
        <f t="shared" si="471"/>
        <v/>
      </c>
      <c r="BB225" s="62" t="str">
        <f t="shared" si="510"/>
        <v/>
      </c>
      <c r="BC225" s="65" t="str">
        <f t="shared" si="593"/>
        <v/>
      </c>
      <c r="BD225" s="68" t="str">
        <f t="shared" si="511"/>
        <v/>
      </c>
      <c r="BE225" s="32"/>
      <c r="BF225" s="120"/>
      <c r="BG225" s="62" t="str">
        <f t="shared" si="472"/>
        <v/>
      </c>
      <c r="BH225" s="62" t="str">
        <f t="shared" si="512"/>
        <v/>
      </c>
      <c r="BI225" s="65" t="str">
        <f t="shared" si="594"/>
        <v/>
      </c>
      <c r="BJ225" s="68" t="str">
        <f t="shared" si="513"/>
        <v/>
      </c>
      <c r="BK225" s="32"/>
      <c r="BL225" s="120"/>
      <c r="BM225" s="62" t="str">
        <f t="shared" si="473"/>
        <v/>
      </c>
      <c r="BN225" s="62" t="str">
        <f t="shared" si="514"/>
        <v/>
      </c>
      <c r="BO225" s="65" t="str">
        <f t="shared" si="595"/>
        <v/>
      </c>
      <c r="BP225" s="68" t="str">
        <f t="shared" si="515"/>
        <v/>
      </c>
      <c r="BQ225" s="32"/>
      <c r="BR225" s="120"/>
      <c r="BS225" s="62" t="str">
        <f t="shared" si="474"/>
        <v/>
      </c>
      <c r="BT225" s="62" t="str">
        <f t="shared" si="516"/>
        <v/>
      </c>
      <c r="BU225" s="65" t="str">
        <f t="shared" si="596"/>
        <v/>
      </c>
      <c r="BV225" s="68" t="str">
        <f t="shared" si="517"/>
        <v/>
      </c>
      <c r="BW225" s="32"/>
      <c r="BX225" s="120"/>
      <c r="BY225" s="62" t="str">
        <f t="shared" si="475"/>
        <v/>
      </c>
      <c r="BZ225" s="62" t="str">
        <f t="shared" si="518"/>
        <v/>
      </c>
      <c r="CA225" s="65" t="str">
        <f t="shared" si="597"/>
        <v/>
      </c>
      <c r="CB225" s="68" t="str">
        <f t="shared" si="519"/>
        <v/>
      </c>
      <c r="CC225" s="32"/>
      <c r="CD225" s="120"/>
      <c r="CE225" s="62" t="str">
        <f t="shared" si="476"/>
        <v/>
      </c>
      <c r="CF225" s="62" t="str">
        <f t="shared" si="520"/>
        <v/>
      </c>
      <c r="CG225" s="65" t="str">
        <f t="shared" si="598"/>
        <v/>
      </c>
      <c r="CH225" s="68" t="str">
        <f t="shared" si="521"/>
        <v/>
      </c>
      <c r="CI225" s="32"/>
      <c r="CJ225" s="120"/>
      <c r="CK225" s="62" t="str">
        <f t="shared" si="477"/>
        <v/>
      </c>
      <c r="CL225" s="62" t="str">
        <f t="shared" si="522"/>
        <v/>
      </c>
      <c r="CM225" s="65" t="str">
        <f t="shared" si="599"/>
        <v/>
      </c>
      <c r="CN225" s="68" t="str">
        <f t="shared" si="523"/>
        <v/>
      </c>
      <c r="CO225" s="32"/>
      <c r="CP225" s="120"/>
      <c r="CQ225" s="62" t="str">
        <f t="shared" si="478"/>
        <v/>
      </c>
      <c r="CR225" s="62" t="str">
        <f t="shared" si="524"/>
        <v/>
      </c>
      <c r="CS225" s="65" t="str">
        <f t="shared" si="600"/>
        <v/>
      </c>
      <c r="CT225" s="68" t="str">
        <f t="shared" si="525"/>
        <v/>
      </c>
      <c r="CU225" s="32"/>
      <c r="CV225" s="120"/>
      <c r="CW225" s="62" t="str">
        <f t="shared" si="479"/>
        <v/>
      </c>
      <c r="CX225" s="62" t="str">
        <f t="shared" si="526"/>
        <v/>
      </c>
      <c r="CY225" s="65" t="str">
        <f t="shared" si="601"/>
        <v/>
      </c>
      <c r="CZ225" s="68" t="str">
        <f t="shared" si="527"/>
        <v/>
      </c>
      <c r="DA225" s="32"/>
      <c r="DB225" s="120"/>
      <c r="DC225" s="62" t="str">
        <f t="shared" si="480"/>
        <v/>
      </c>
      <c r="DD225" s="62" t="str">
        <f t="shared" si="528"/>
        <v/>
      </c>
      <c r="DE225" s="65" t="str">
        <f t="shared" si="602"/>
        <v/>
      </c>
      <c r="DF225" s="68" t="str">
        <f t="shared" si="529"/>
        <v/>
      </c>
      <c r="DG225" s="32"/>
      <c r="DH225" s="120"/>
      <c r="DI225" s="62" t="str">
        <f t="shared" si="481"/>
        <v/>
      </c>
      <c r="DJ225" s="62" t="str">
        <f t="shared" si="530"/>
        <v/>
      </c>
      <c r="DK225" s="65" t="str">
        <f t="shared" si="603"/>
        <v/>
      </c>
      <c r="DL225" s="68" t="str">
        <f t="shared" si="531"/>
        <v/>
      </c>
      <c r="DM225" s="32"/>
      <c r="DN225" s="120"/>
      <c r="DO225" s="62" t="str">
        <f t="shared" si="482"/>
        <v/>
      </c>
      <c r="DP225" s="62" t="str">
        <f t="shared" si="532"/>
        <v/>
      </c>
      <c r="DQ225" s="65" t="str">
        <f t="shared" si="604"/>
        <v/>
      </c>
      <c r="DR225" s="68" t="str">
        <f t="shared" si="533"/>
        <v/>
      </c>
      <c r="DS225" s="32"/>
      <c r="DT225" s="120"/>
      <c r="DU225" s="62" t="str">
        <f t="shared" si="483"/>
        <v/>
      </c>
      <c r="DV225" s="62" t="str">
        <f t="shared" si="534"/>
        <v/>
      </c>
      <c r="DW225" s="65" t="str">
        <f t="shared" si="605"/>
        <v/>
      </c>
      <c r="DX225" s="68" t="str">
        <f t="shared" si="535"/>
        <v/>
      </c>
      <c r="DY225" s="32"/>
      <c r="DZ225" s="120"/>
      <c r="EA225" s="62" t="str">
        <f t="shared" si="484"/>
        <v/>
      </c>
      <c r="EB225" s="62" t="str">
        <f t="shared" si="536"/>
        <v/>
      </c>
      <c r="EC225" s="65" t="str">
        <f t="shared" si="606"/>
        <v/>
      </c>
      <c r="ED225" s="68" t="str">
        <f t="shared" si="537"/>
        <v/>
      </c>
      <c r="EE225" s="32"/>
      <c r="EF225" s="120"/>
      <c r="EG225" s="62" t="str">
        <f t="shared" si="485"/>
        <v/>
      </c>
      <c r="EH225" s="62" t="str">
        <f t="shared" si="538"/>
        <v/>
      </c>
      <c r="EI225" s="65" t="str">
        <f t="shared" si="607"/>
        <v/>
      </c>
      <c r="EJ225" s="68" t="str">
        <f t="shared" si="539"/>
        <v/>
      </c>
      <c r="EK225" s="32"/>
      <c r="EL225" s="120"/>
      <c r="EM225" s="62" t="str">
        <f t="shared" si="486"/>
        <v/>
      </c>
      <c r="EN225" s="62" t="str">
        <f t="shared" si="540"/>
        <v/>
      </c>
      <c r="EO225" s="65" t="str">
        <f t="shared" si="608"/>
        <v/>
      </c>
      <c r="EP225" s="68" t="str">
        <f t="shared" si="541"/>
        <v/>
      </c>
      <c r="EQ225" s="32"/>
      <c r="ER225" s="120"/>
      <c r="ES225" s="62" t="str">
        <f t="shared" si="487"/>
        <v/>
      </c>
      <c r="ET225" s="62" t="str">
        <f t="shared" si="542"/>
        <v/>
      </c>
      <c r="EU225" s="65" t="str">
        <f t="shared" si="609"/>
        <v/>
      </c>
      <c r="EV225" s="68" t="str">
        <f t="shared" si="543"/>
        <v/>
      </c>
      <c r="EW225" s="32"/>
      <c r="EX225" s="120"/>
      <c r="EY225" s="62" t="str">
        <f t="shared" si="488"/>
        <v/>
      </c>
      <c r="EZ225" s="62" t="str">
        <f t="shared" si="544"/>
        <v/>
      </c>
      <c r="FA225" s="65" t="str">
        <f t="shared" si="610"/>
        <v/>
      </c>
      <c r="FB225" s="68" t="str">
        <f t="shared" si="545"/>
        <v/>
      </c>
      <c r="FC225" s="32"/>
      <c r="FD225" s="120"/>
      <c r="FE225" s="62" t="str">
        <f t="shared" si="489"/>
        <v/>
      </c>
      <c r="FF225" s="62" t="str">
        <f t="shared" si="546"/>
        <v/>
      </c>
      <c r="FG225" s="65" t="str">
        <f t="shared" si="611"/>
        <v/>
      </c>
      <c r="FH225" s="68" t="str">
        <f t="shared" si="547"/>
        <v/>
      </c>
      <c r="FI225" s="32"/>
      <c r="FJ225" s="120"/>
      <c r="FK225" s="62" t="str">
        <f t="shared" si="490"/>
        <v/>
      </c>
      <c r="FL225" s="62" t="str">
        <f t="shared" si="548"/>
        <v/>
      </c>
      <c r="FM225" s="65" t="str">
        <f t="shared" si="612"/>
        <v/>
      </c>
      <c r="FN225" s="68" t="str">
        <f t="shared" si="549"/>
        <v/>
      </c>
      <c r="FO225" s="32"/>
      <c r="FP225" s="120"/>
      <c r="FQ225" s="62" t="str">
        <f t="shared" si="491"/>
        <v/>
      </c>
      <c r="FR225" s="62" t="str">
        <f t="shared" si="550"/>
        <v/>
      </c>
      <c r="FS225" s="65" t="str">
        <f t="shared" si="613"/>
        <v/>
      </c>
      <c r="FT225" s="68" t="str">
        <f t="shared" si="551"/>
        <v/>
      </c>
      <c r="FU225" s="32"/>
      <c r="FV225" s="120"/>
      <c r="FW225" s="62" t="str">
        <f t="shared" si="492"/>
        <v/>
      </c>
      <c r="FX225" s="62" t="str">
        <f t="shared" si="552"/>
        <v/>
      </c>
      <c r="FY225" s="65" t="str">
        <f t="shared" si="614"/>
        <v/>
      </c>
      <c r="FZ225" s="68" t="str">
        <f t="shared" si="553"/>
        <v/>
      </c>
      <c r="GA225" s="32"/>
      <c r="GC225" s="7" t="str">
        <f t="shared" si="554"/>
        <v/>
      </c>
      <c r="GD225" s="7" t="str">
        <f t="shared" ca="1" si="493"/>
        <v/>
      </c>
      <c r="GT225" s="71" t="str">
        <f>IF(GT$9="", "", IF(AND(NOT('Personnel Details'!$N$11=""), $B225&gt;='Personnel Details'!$N$11), 'Personnel Details'!$O$11, IF(AND(NOT('Personnel Details'!$I$11=""), $B225&gt;='Personnel Details'!$I$11), 'Personnel Details'!$J$11, 'Personnel Details'!$E$11)))</f>
        <v/>
      </c>
      <c r="GU225" s="59" t="str">
        <f>IF(GT$9="", "", IF(AND(NOT('Personnel Details'!$N$11=""), $B225&gt;='Personnel Details'!$N$11), IF('Personnel Details'!$P$11="","", 'Personnel Details'!$P$11), IF(AND(NOT('Personnel Details'!$I$11=""), $B225&gt;='Personnel Details'!$I$11), IF('Personnel Details'!$K$11="", "", 'Personnel Details'!$K$11), IF('Personnel Details'!$F$11="", "", 'Personnel Details'!$F$11))))</f>
        <v/>
      </c>
      <c r="GV225" s="74" t="str">
        <f>IF(GT$9="", "", IF(AND(NOT('Personnel Details'!$N$11=""), $B225&gt;='Personnel Details'!$N$11), 'Personnel Details'!$Q$11, IF(AND(NOT('Personnel Details'!$I$11=""), $B225&gt;='Personnel Details'!$I$11), 'Personnel Details'!$L$11, 'Personnel Details'!$G$11)))</f>
        <v/>
      </c>
      <c r="GW225" s="59" t="str">
        <f t="shared" si="555"/>
        <v/>
      </c>
      <c r="GX225" s="53"/>
      <c r="GZ225" s="78" t="str">
        <f>IF(GZ$9="", "", IF(AND(NOT('Personnel Details'!$N$12=""), $B225&gt;='Personnel Details'!$N$12), 'Personnel Details'!$O$12, IF(AND(NOT('Personnel Details'!$I$12=""), $B225&gt;='Personnel Details'!$I$12), 'Personnel Details'!$J$12, 'Personnel Details'!$E$12)))</f>
        <v/>
      </c>
      <c r="HA225" s="59" t="str">
        <f>IF(GZ$9="", "", IF(AND(NOT('Personnel Details'!$N$12=""), $B225&gt;='Personnel Details'!$N$12), IF('Personnel Details'!$P$12="","", 'Personnel Details'!$P$12), IF(AND(NOT('Personnel Details'!$I$12=""), $B225&gt;='Personnel Details'!$I$12), IF('Personnel Details'!$K$12="", "", 'Personnel Details'!$K$12), IF('Personnel Details'!$F$12="", "", 'Personnel Details'!$F$12))))</f>
        <v/>
      </c>
      <c r="HB225" s="79" t="str">
        <f>IF(GZ$9="", "", IF(AND(NOT('Personnel Details'!$N$12=""), $B225&gt;='Personnel Details'!$N$12), 'Personnel Details'!$Q$12, IF(AND(NOT('Personnel Details'!$I$12=""), $B225&gt;='Personnel Details'!$I$12), 'Personnel Details'!$L$12, 'Personnel Details'!$G$12)))</f>
        <v/>
      </c>
      <c r="HC225" s="59" t="str">
        <f t="shared" si="556"/>
        <v/>
      </c>
      <c r="HD225" s="53"/>
      <c r="HF225" s="78" t="str">
        <f>IF(HF$9="", "", IF(AND(NOT('Personnel Details'!$N$13=""), $B225&gt;='Personnel Details'!$N$13), 'Personnel Details'!$O$13, IF(AND(NOT('Personnel Details'!$I$13=""), $B225&gt;='Personnel Details'!$I$13), 'Personnel Details'!$J$13, 'Personnel Details'!$E$13)))</f>
        <v/>
      </c>
      <c r="HG225" s="59" t="str">
        <f>IF(HF$9="", "", IF(AND(NOT('Personnel Details'!$N$13=""), $B225&gt;='Personnel Details'!$N$13), IF('Personnel Details'!$P$13="","", 'Personnel Details'!$P$13), IF(AND(NOT('Personnel Details'!$I$13=""), $B225&gt;='Personnel Details'!$I$13), IF('Personnel Details'!$K$13="", "", 'Personnel Details'!$K$13), IF('Personnel Details'!$F$13="", "", 'Personnel Details'!$F$13))))</f>
        <v/>
      </c>
      <c r="HH225" s="79" t="str">
        <f>IF(HF$9="", "", IF(AND(NOT('Personnel Details'!$N$13=""), $B225&gt;='Personnel Details'!$N$13), 'Personnel Details'!$Q$13, IF(AND(NOT('Personnel Details'!$I$13=""), $B225&gt;='Personnel Details'!$I$13), 'Personnel Details'!$L$13, 'Personnel Details'!$G$13)))</f>
        <v/>
      </c>
      <c r="HI225" s="59" t="str">
        <f t="shared" si="557"/>
        <v/>
      </c>
      <c r="HJ225" s="53"/>
      <c r="HL225" s="78" t="str">
        <f>IF(HL$9="", "", IF(AND(NOT('Personnel Details'!$N$14=""), $B225&gt;='Personnel Details'!$N$14), 'Personnel Details'!$O$14, IF(AND(NOT('Personnel Details'!$I$14=""), $B225&gt;='Personnel Details'!$I$14), 'Personnel Details'!$J$14, 'Personnel Details'!$E$14)))</f>
        <v/>
      </c>
      <c r="HM225" s="59" t="str">
        <f>IF(HL$9="", "", IF(AND(NOT('Personnel Details'!$N$14=""), $B225&gt;='Personnel Details'!$N$14), IF('Personnel Details'!$P$14="","", 'Personnel Details'!$P$14), IF(AND(NOT('Personnel Details'!$I$14=""), $B225&gt;='Personnel Details'!$I$14), IF('Personnel Details'!$K$14="", "", 'Personnel Details'!$K$14), IF('Personnel Details'!$F$14="", "", 'Personnel Details'!$F$14))))</f>
        <v/>
      </c>
      <c r="HN225" s="79" t="str">
        <f>IF(HL$9="", "", IF(AND(NOT('Personnel Details'!$N$14=""), $B225&gt;='Personnel Details'!$N$14), 'Personnel Details'!$Q$14, IF(AND(NOT('Personnel Details'!$I$14=""), $B225&gt;='Personnel Details'!$I$14), 'Personnel Details'!$L$14, 'Personnel Details'!$G$14)))</f>
        <v/>
      </c>
      <c r="HO225" s="59" t="str">
        <f t="shared" si="558"/>
        <v/>
      </c>
      <c r="HP225" s="53"/>
      <c r="HR225" s="78" t="str">
        <f>IF(HR$9="", "", IF(AND(NOT('Personnel Details'!$N$15=""), $B225&gt;='Personnel Details'!$N$15), 'Personnel Details'!$O$15, IF(AND(NOT('Personnel Details'!$I$15=""), $B225&gt;='Personnel Details'!$I$15), 'Personnel Details'!$J$15, 'Personnel Details'!$E$15)))</f>
        <v/>
      </c>
      <c r="HS225" s="59" t="str">
        <f>IF(HR$9="", "", IF(AND(NOT('Personnel Details'!$N$15=""), $B225&gt;='Personnel Details'!$N$15), IF('Personnel Details'!$P$15="","", 'Personnel Details'!$P$15), IF(AND(NOT('Personnel Details'!$I$15=""), $B225&gt;='Personnel Details'!$I$15), IF('Personnel Details'!$K$15="", "", 'Personnel Details'!$K$15), IF('Personnel Details'!$F$15="", "", 'Personnel Details'!$F$15))))</f>
        <v/>
      </c>
      <c r="HT225" s="79" t="str">
        <f>IF(HR$9="", "", IF(AND(NOT('Personnel Details'!$N$15=""), $B225&gt;='Personnel Details'!$N$15), 'Personnel Details'!$Q$15, IF(AND(NOT('Personnel Details'!$I$15=""), $B225&gt;='Personnel Details'!$I$15), 'Personnel Details'!$L$15, 'Personnel Details'!$G$15)))</f>
        <v/>
      </c>
      <c r="HU225" s="59" t="str">
        <f t="shared" si="559"/>
        <v/>
      </c>
      <c r="HV225" s="53"/>
      <c r="HX225" s="78" t="str">
        <f>IF(HX$9="", "", IF(AND(NOT('Personnel Details'!$N$16=""), $B225&gt;='Personnel Details'!$N$16), 'Personnel Details'!$O$16, IF(AND(NOT('Personnel Details'!$I$16=""), $B225&gt;='Personnel Details'!$I$16), 'Personnel Details'!$J$16, 'Personnel Details'!$E$16)))</f>
        <v/>
      </c>
      <c r="HY225" s="59" t="str">
        <f>IF(HX$9="", "", IF(AND(NOT('Personnel Details'!$N$16=""), $B225&gt;='Personnel Details'!$N$16), IF('Personnel Details'!$P$16="","", 'Personnel Details'!$P$16), IF(AND(NOT('Personnel Details'!$I$16=""), $B225&gt;='Personnel Details'!$I$16), IF('Personnel Details'!$K$16="", "", 'Personnel Details'!$K$16), IF('Personnel Details'!$F$16="", "", 'Personnel Details'!$F$16))))</f>
        <v/>
      </c>
      <c r="HZ225" s="79" t="str">
        <f>IF(HX$9="", "", IF(AND(NOT('Personnel Details'!$N$16=""), $B225&gt;='Personnel Details'!$N$16), 'Personnel Details'!$Q$16, IF(AND(NOT('Personnel Details'!$I$16=""), $B225&gt;='Personnel Details'!$I$16), 'Personnel Details'!$L$16, 'Personnel Details'!$G$16)))</f>
        <v/>
      </c>
      <c r="IA225" s="59" t="str">
        <f t="shared" si="560"/>
        <v/>
      </c>
      <c r="IB225" s="53"/>
      <c r="ID225" s="78" t="str">
        <f>IF(ID$9="", "", IF(AND(NOT('Personnel Details'!$N$17=""), $B225&gt;='Personnel Details'!$N$17), 'Personnel Details'!$O$17, IF(AND(NOT('Personnel Details'!$I$17=""), $B225&gt;='Personnel Details'!$I$17), 'Personnel Details'!$J$17, 'Personnel Details'!$E$17)))</f>
        <v/>
      </c>
      <c r="IE225" s="59" t="str">
        <f>IF(ID$9="", "", IF(AND(NOT('Personnel Details'!$N$17=""), $B225&gt;='Personnel Details'!$N$17), IF('Personnel Details'!$P$17="","", 'Personnel Details'!$P$17), IF(AND(NOT('Personnel Details'!$I$17=""), $B225&gt;='Personnel Details'!$I$17), IF('Personnel Details'!$K$17="", "", 'Personnel Details'!$K$17), IF('Personnel Details'!$F$17="", "", 'Personnel Details'!$F$17))))</f>
        <v/>
      </c>
      <c r="IF225" s="79" t="str">
        <f>IF(ID$9="", "", IF(AND(NOT('Personnel Details'!$N$17=""), $B225&gt;='Personnel Details'!$N$17), 'Personnel Details'!$Q$17, IF(AND(NOT('Personnel Details'!$I$17=""), $B225&gt;='Personnel Details'!$I$17), 'Personnel Details'!$L$17, 'Personnel Details'!$G$17)))</f>
        <v/>
      </c>
      <c r="IG225" s="59" t="str">
        <f t="shared" si="561"/>
        <v/>
      </c>
      <c r="IH225" s="53"/>
      <c r="IJ225" s="78" t="str">
        <f>IF(IJ$9="", "", IF(AND(NOT('Personnel Details'!$N$18=""), $B225&gt;='Personnel Details'!$N$18), 'Personnel Details'!$O$18, IF(AND(NOT('Personnel Details'!$I$18=""), $B225&gt;='Personnel Details'!$I$18), 'Personnel Details'!$J$18, 'Personnel Details'!$E$18)))</f>
        <v/>
      </c>
      <c r="IK225" s="59" t="str">
        <f>IF(IJ$9="", "", IF(AND(NOT('Personnel Details'!$N$18=""), $B225&gt;='Personnel Details'!$N$18), IF('Personnel Details'!$P$18="","", 'Personnel Details'!$P$18), IF(AND(NOT('Personnel Details'!$I$18=""), $B225&gt;='Personnel Details'!$I$18), IF('Personnel Details'!$K$18="", "", 'Personnel Details'!$K$18), IF('Personnel Details'!$F$18="", "", 'Personnel Details'!$F$18))))</f>
        <v/>
      </c>
      <c r="IL225" s="79" t="str">
        <f>IF(IJ$9="", "", IF(AND(NOT('Personnel Details'!$N$18=""), $B225&gt;='Personnel Details'!$N$18), 'Personnel Details'!$Q$18, IF(AND(NOT('Personnel Details'!$I$18=""), $B225&gt;='Personnel Details'!$I$18), 'Personnel Details'!$L$18, 'Personnel Details'!$G$18)))</f>
        <v/>
      </c>
      <c r="IM225" s="59" t="str">
        <f t="shared" si="562"/>
        <v/>
      </c>
      <c r="IN225" s="53"/>
      <c r="IP225" s="78" t="str">
        <f>IF(IP$9="", "", IF(AND(NOT('Personnel Details'!$N$19=""), $B225&gt;='Personnel Details'!$N$19), 'Personnel Details'!$O$19, IF(AND(NOT('Personnel Details'!$I$19=""), $B225&gt;='Personnel Details'!$I$19), 'Personnel Details'!$J$19, 'Personnel Details'!$E$19)))</f>
        <v/>
      </c>
      <c r="IQ225" s="59" t="str">
        <f>IF(IP$9="", "", IF(AND(NOT('Personnel Details'!$N$19=""), $B225&gt;='Personnel Details'!$N$19), IF('Personnel Details'!$P$19="","", 'Personnel Details'!$P$19), IF(AND(NOT('Personnel Details'!$I$19=""), $B225&gt;='Personnel Details'!$I$19), IF('Personnel Details'!$K$19="", "", 'Personnel Details'!$K$19), IF('Personnel Details'!$F$19="", "", 'Personnel Details'!$F$19))))</f>
        <v/>
      </c>
      <c r="IR225" s="79" t="str">
        <f>IF(IP$9="", "", IF(AND(NOT('Personnel Details'!$N$19=""), $B225&gt;='Personnel Details'!$N$19), 'Personnel Details'!$Q$19, IF(AND(NOT('Personnel Details'!$I$19=""), $B225&gt;='Personnel Details'!$I$19), 'Personnel Details'!$L$19, 'Personnel Details'!$G$19)))</f>
        <v/>
      </c>
      <c r="IS225" s="59" t="str">
        <f t="shared" si="563"/>
        <v/>
      </c>
      <c r="IT225" s="53"/>
      <c r="IV225" s="78" t="str">
        <f>IF(IV$9="", "", IF(AND(NOT('Personnel Details'!$N$20=""), $B225&gt;='Personnel Details'!$N$20), 'Personnel Details'!$O$20, IF(AND(NOT('Personnel Details'!$I$20=""), $B225&gt;='Personnel Details'!$I$20), 'Personnel Details'!$J$20, 'Personnel Details'!$E$20)))</f>
        <v/>
      </c>
      <c r="IW225" s="59" t="str">
        <f>IF(IV$9="", "", IF(AND(NOT('Personnel Details'!$N$20=""), $B225&gt;='Personnel Details'!$N$20), IF('Personnel Details'!$P$20="","", 'Personnel Details'!$P$20), IF(AND(NOT('Personnel Details'!$I$20=""), $B225&gt;='Personnel Details'!$I$20), IF('Personnel Details'!$K$20="", "", 'Personnel Details'!$K$20), IF('Personnel Details'!$F$20="", "", 'Personnel Details'!$F$20))))</f>
        <v/>
      </c>
      <c r="IX225" s="79" t="str">
        <f>IF(IV$9="", "", IF(AND(NOT('Personnel Details'!$N$20=""), $B225&gt;='Personnel Details'!$N$20), 'Personnel Details'!$Q$20, IF(AND(NOT('Personnel Details'!$I$20=""), $B225&gt;='Personnel Details'!$I$20), 'Personnel Details'!$L$20, 'Personnel Details'!$G$20)))</f>
        <v/>
      </c>
      <c r="IY225" s="59" t="str">
        <f t="shared" si="564"/>
        <v/>
      </c>
      <c r="IZ225" s="53"/>
      <c r="JB225" s="78" t="str">
        <f>IF(JB$9="", "", IF(AND(NOT('Personnel Details'!$N$21=""), $B225&gt;='Personnel Details'!$N$21), 'Personnel Details'!$O$21, IF(AND(NOT('Personnel Details'!$I$21=""), $B225&gt;='Personnel Details'!$I$21), 'Personnel Details'!$J$21, 'Personnel Details'!$E$21)))</f>
        <v/>
      </c>
      <c r="JC225" s="59" t="str">
        <f>IF(JB$9="", "", IF(AND(NOT('Personnel Details'!$N$21=""), $B225&gt;='Personnel Details'!$N$21), IF('Personnel Details'!$P$21="","", 'Personnel Details'!$P$21), IF(AND(NOT('Personnel Details'!$I$21=""), $B225&gt;='Personnel Details'!$I$21), IF('Personnel Details'!$K$21="", "", 'Personnel Details'!$K$21), IF('Personnel Details'!$F$21="", "", 'Personnel Details'!$F$21))))</f>
        <v/>
      </c>
      <c r="JD225" s="79" t="str">
        <f>IF(JB$9="", "", IF(AND(NOT('Personnel Details'!$N$21=""), $B225&gt;='Personnel Details'!$N$21), 'Personnel Details'!$Q$21, IF(AND(NOT('Personnel Details'!$I$21=""), $B225&gt;='Personnel Details'!$I$21), 'Personnel Details'!$L$21, 'Personnel Details'!$G$21)))</f>
        <v/>
      </c>
      <c r="JE225" s="59" t="str">
        <f t="shared" si="565"/>
        <v/>
      </c>
      <c r="JF225" s="53"/>
      <c r="JH225" s="78" t="str">
        <f>IF(JH$9="", "", IF(AND(NOT('Personnel Details'!$N$22=""), $B225&gt;='Personnel Details'!$N$22), 'Personnel Details'!$O$22, IF(AND(NOT('Personnel Details'!$I$22=""), $B225&gt;='Personnel Details'!$I$22), 'Personnel Details'!$J$22, 'Personnel Details'!$E$22)))</f>
        <v/>
      </c>
      <c r="JI225" s="59" t="str">
        <f>IF(JH$9="", "", IF(AND(NOT('Personnel Details'!$N$22=""), $B225&gt;='Personnel Details'!$N$22), IF('Personnel Details'!$P$22="","", 'Personnel Details'!$P$22), IF(AND(NOT('Personnel Details'!$I$22=""), $B225&gt;='Personnel Details'!$I$22), IF('Personnel Details'!$K$22="", "", 'Personnel Details'!$K$22), IF('Personnel Details'!$F$22="", "", 'Personnel Details'!$F$22))))</f>
        <v/>
      </c>
      <c r="JJ225" s="79" t="str">
        <f>IF(JH$9="", "", IF(AND(NOT('Personnel Details'!$N$22=""), $B225&gt;='Personnel Details'!$N$22), 'Personnel Details'!$Q$22, IF(AND(NOT('Personnel Details'!$I$22=""), $B225&gt;='Personnel Details'!$I$22), 'Personnel Details'!$L$22, 'Personnel Details'!$G$22)))</f>
        <v/>
      </c>
      <c r="JK225" s="59" t="str">
        <f t="shared" si="566"/>
        <v/>
      </c>
      <c r="JL225" s="53"/>
      <c r="JN225" s="78" t="str">
        <f>IF(JN$9="", "", IF(AND(NOT('Personnel Details'!$N$23=""), $B225&gt;='Personnel Details'!$N$23), 'Personnel Details'!$O$23, IF(AND(NOT('Personnel Details'!$I$23=""), $B225&gt;='Personnel Details'!$I$23), 'Personnel Details'!$J$23, 'Personnel Details'!$E$23)))</f>
        <v/>
      </c>
      <c r="JO225" s="59" t="str">
        <f>IF(JN$9="", "", IF(AND(NOT('Personnel Details'!$N$23=""), $B225&gt;='Personnel Details'!$N$23), IF('Personnel Details'!$P$23="","", 'Personnel Details'!$P$23), IF(AND(NOT('Personnel Details'!$I$23=""), $B225&gt;='Personnel Details'!$I$23), IF('Personnel Details'!$K$23="", "", 'Personnel Details'!$K$23), IF('Personnel Details'!$F$23="", "", 'Personnel Details'!$F$23))))</f>
        <v/>
      </c>
      <c r="JP225" s="79" t="str">
        <f>IF(JN$9="", "", IF(AND(NOT('Personnel Details'!$N$23=""), $B225&gt;='Personnel Details'!$N$23), 'Personnel Details'!$Q$23, IF(AND(NOT('Personnel Details'!$I$23=""), $B225&gt;='Personnel Details'!$I$23), 'Personnel Details'!$L$23, 'Personnel Details'!$G$23)))</f>
        <v/>
      </c>
      <c r="JQ225" s="59" t="str">
        <f t="shared" si="567"/>
        <v/>
      </c>
      <c r="JR225" s="53"/>
      <c r="JT225" s="78" t="str">
        <f>IF(JT$9="", "", IF(AND(NOT('Personnel Details'!$N$24=""), $B225&gt;='Personnel Details'!$N$24), 'Personnel Details'!$O$24, IF(AND(NOT('Personnel Details'!$I$24=""), $B225&gt;='Personnel Details'!$I$24), 'Personnel Details'!$J$24, 'Personnel Details'!$E$24)))</f>
        <v/>
      </c>
      <c r="JU225" s="59" t="str">
        <f>IF(JT$9="", "", IF(AND(NOT('Personnel Details'!$N$24=""), $B225&gt;='Personnel Details'!$N$24), IF('Personnel Details'!$P$24="","", 'Personnel Details'!$P$24), IF(AND(NOT('Personnel Details'!$I$24=""), $B225&gt;='Personnel Details'!$I$24), IF('Personnel Details'!$K$24="", "", 'Personnel Details'!$K$24), IF('Personnel Details'!$F$24="", "", 'Personnel Details'!$F$24))))</f>
        <v/>
      </c>
      <c r="JV225" s="79" t="str">
        <f>IF(JT$9="", "", IF(AND(NOT('Personnel Details'!$N$24=""), $B225&gt;='Personnel Details'!$N$24), 'Personnel Details'!$Q$24, IF(AND(NOT('Personnel Details'!$I$24=""), $B225&gt;='Personnel Details'!$I$24), 'Personnel Details'!$L$24, 'Personnel Details'!$G$24)))</f>
        <v/>
      </c>
      <c r="JW225" s="59" t="str">
        <f t="shared" si="568"/>
        <v/>
      </c>
      <c r="JX225" s="53"/>
      <c r="JZ225" s="78" t="str">
        <f>IF(JZ$9="", "", IF(AND(NOT('Personnel Details'!$N$25=""), $B225&gt;='Personnel Details'!$N$25), 'Personnel Details'!$O$25, IF(AND(NOT('Personnel Details'!$I$25=""), $B225&gt;='Personnel Details'!$I$25), 'Personnel Details'!$J$25, 'Personnel Details'!$E$25)))</f>
        <v/>
      </c>
      <c r="KA225" s="59" t="str">
        <f>IF(JZ$9="", "", IF(AND(NOT('Personnel Details'!$N$25=""), $B225&gt;='Personnel Details'!$N$25), IF('Personnel Details'!$P$25="","", 'Personnel Details'!$P$25), IF(AND(NOT('Personnel Details'!$I$25=""), $B225&gt;='Personnel Details'!$I$25), IF('Personnel Details'!$K$25="", "", 'Personnel Details'!$K$25), IF('Personnel Details'!$F$25="", "", 'Personnel Details'!$F$25))))</f>
        <v/>
      </c>
      <c r="KB225" s="79" t="str">
        <f>IF(JZ$9="", "", IF(AND(NOT('Personnel Details'!$N$25=""), $B225&gt;='Personnel Details'!$N$25), 'Personnel Details'!$Q$25, IF(AND(NOT('Personnel Details'!$I$25=""), $B225&gt;='Personnel Details'!$I$25), 'Personnel Details'!$L$25, 'Personnel Details'!$G$25)))</f>
        <v/>
      </c>
      <c r="KC225" s="59" t="str">
        <f t="shared" si="569"/>
        <v/>
      </c>
      <c r="KD225" s="53"/>
      <c r="KF225" s="78" t="str">
        <f>IF(KF$9="", "", IF(AND(NOT('Personnel Details'!$N$26=""), $B225&gt;='Personnel Details'!$N$26), 'Personnel Details'!$O$26, IF(AND(NOT('Personnel Details'!$I$26=""), $B225&gt;='Personnel Details'!$I$26), 'Personnel Details'!$J$26, 'Personnel Details'!$E$26)))</f>
        <v/>
      </c>
      <c r="KG225" s="59" t="str">
        <f>IF(KF$9="", "", IF(AND(NOT('Personnel Details'!$N$26=""), $B225&gt;='Personnel Details'!$N$26), IF('Personnel Details'!$P$26="","", 'Personnel Details'!$P$26), IF(AND(NOT('Personnel Details'!$I$26=""), $B225&gt;='Personnel Details'!$I$26), IF('Personnel Details'!$K$26="", "", 'Personnel Details'!$K$26), IF('Personnel Details'!$F$26="", "", 'Personnel Details'!$F$26))))</f>
        <v/>
      </c>
      <c r="KH225" s="79" t="str">
        <f>IF(KF$9="", "", IF(AND(NOT('Personnel Details'!$N$26=""), $B225&gt;='Personnel Details'!$N$26), 'Personnel Details'!$Q$26, IF(AND(NOT('Personnel Details'!$I$26=""), $B225&gt;='Personnel Details'!$I$26), 'Personnel Details'!$L$26, 'Personnel Details'!$G$26)))</f>
        <v/>
      </c>
      <c r="KI225" s="59" t="str">
        <f t="shared" si="570"/>
        <v/>
      </c>
      <c r="KJ225" s="53"/>
      <c r="KL225" s="78" t="str">
        <f>IF(KL$9="", "", IF(AND(NOT('Personnel Details'!$N$27=""), $B225&gt;='Personnel Details'!$N$27), 'Personnel Details'!$O$27, IF(AND(NOT('Personnel Details'!$I$27=""), $B225&gt;='Personnel Details'!$I$27), 'Personnel Details'!$J$27, 'Personnel Details'!$E$27)))</f>
        <v/>
      </c>
      <c r="KM225" s="59" t="str">
        <f>IF(KL$9="", "", IF(AND(NOT('Personnel Details'!$N$27=""), $B225&gt;='Personnel Details'!$N$27), IF('Personnel Details'!$P$27="","", 'Personnel Details'!$P$27), IF(AND(NOT('Personnel Details'!$I$27=""), $B225&gt;='Personnel Details'!$I$27), IF('Personnel Details'!$K$27="", "", 'Personnel Details'!$K$27), IF('Personnel Details'!$F$27="", "", 'Personnel Details'!$F$27))))</f>
        <v/>
      </c>
      <c r="KN225" s="79" t="str">
        <f>IF(KL$9="", "", IF(AND(NOT('Personnel Details'!$N$27=""), $B225&gt;='Personnel Details'!$N$27), 'Personnel Details'!$Q$27, IF(AND(NOT('Personnel Details'!$I$27=""), $B225&gt;='Personnel Details'!$I$27), 'Personnel Details'!$L$27, 'Personnel Details'!$G$27)))</f>
        <v/>
      </c>
      <c r="KO225" s="59" t="str">
        <f t="shared" si="571"/>
        <v/>
      </c>
      <c r="KP225" s="53"/>
      <c r="KR225" s="78" t="str">
        <f>IF(KR$9="", "", IF(AND(NOT('Personnel Details'!$N$28=""), $B225&gt;='Personnel Details'!$N$28), 'Personnel Details'!$O$28, IF(AND(NOT('Personnel Details'!$I$28=""), $B225&gt;='Personnel Details'!$I$28), 'Personnel Details'!$J$28, 'Personnel Details'!$E$28)))</f>
        <v/>
      </c>
      <c r="KS225" s="59" t="str">
        <f>IF(KR$9="", "", IF(AND(NOT('Personnel Details'!$N$28=""), $B225&gt;='Personnel Details'!$N$28), IF('Personnel Details'!$P$28="","", 'Personnel Details'!$P$28), IF(AND(NOT('Personnel Details'!$I$28=""), $B225&gt;='Personnel Details'!$I$28), IF('Personnel Details'!$K$28="", "", 'Personnel Details'!$K$28), IF('Personnel Details'!$F$28="", "", 'Personnel Details'!$F$28))))</f>
        <v/>
      </c>
      <c r="KT225" s="79" t="str">
        <f>IF(KR$9="", "", IF(AND(NOT('Personnel Details'!$N$28=""), $B225&gt;='Personnel Details'!$N$28), 'Personnel Details'!$Q$28, IF(AND(NOT('Personnel Details'!$I$28=""), $B225&gt;='Personnel Details'!$I$28), 'Personnel Details'!$L$28, 'Personnel Details'!$G$28)))</f>
        <v/>
      </c>
      <c r="KU225" s="59" t="str">
        <f t="shared" si="572"/>
        <v/>
      </c>
      <c r="KV225" s="53"/>
      <c r="KX225" s="78" t="str">
        <f>IF(KX$9="", "", IF(AND(NOT('Personnel Details'!$N$29=""), $B225&gt;='Personnel Details'!$N$29), 'Personnel Details'!$O$29, IF(AND(NOT('Personnel Details'!$I$29=""), $B225&gt;='Personnel Details'!$I$29), 'Personnel Details'!$J$29, 'Personnel Details'!$E$29)))</f>
        <v/>
      </c>
      <c r="KY225" s="59" t="str">
        <f>IF(KX$9="", "", IF(AND(NOT('Personnel Details'!$N$29=""), $B225&gt;='Personnel Details'!$N$29), IF('Personnel Details'!$P$29="","", 'Personnel Details'!$P$29), IF(AND(NOT('Personnel Details'!$I$29=""), $B225&gt;='Personnel Details'!$I$29), IF('Personnel Details'!$K$29="", "", 'Personnel Details'!$K$29), IF('Personnel Details'!$F$29="", "", 'Personnel Details'!$F$29))))</f>
        <v/>
      </c>
      <c r="KZ225" s="79" t="str">
        <f>IF(KX$9="", "", IF(AND(NOT('Personnel Details'!$N$29=""), $B225&gt;='Personnel Details'!$N$29), 'Personnel Details'!$Q$29, IF(AND(NOT('Personnel Details'!$I$29=""), $B225&gt;='Personnel Details'!$I$29), 'Personnel Details'!$L$29, 'Personnel Details'!$G$29)))</f>
        <v/>
      </c>
      <c r="LA225" s="59" t="str">
        <f t="shared" si="573"/>
        <v/>
      </c>
      <c r="LB225" s="53"/>
      <c r="LD225" s="78" t="str">
        <f>IF(LD$9="", "", IF(AND(NOT('Personnel Details'!$N$30=""), $B225&gt;='Personnel Details'!$N$30), 'Personnel Details'!$O$30, IF(AND(NOT('Personnel Details'!$I$30=""), $B225&gt;='Personnel Details'!$I$30), 'Personnel Details'!$J$30, 'Personnel Details'!$E$30)))</f>
        <v/>
      </c>
      <c r="LE225" s="59" t="str">
        <f>IF(LD$9="", "", IF(AND(NOT('Personnel Details'!$N$30=""), $B225&gt;='Personnel Details'!$N$30), IF('Personnel Details'!$P$30="","", 'Personnel Details'!$P$30), IF(AND(NOT('Personnel Details'!$I$30=""), $B225&gt;='Personnel Details'!$I$30), IF('Personnel Details'!$K$30="", "", 'Personnel Details'!$K$30), IF('Personnel Details'!$F$30="", "", 'Personnel Details'!$F$30))))</f>
        <v/>
      </c>
      <c r="LF225" s="79" t="str">
        <f>IF(LD$9="", "", IF(AND(NOT('Personnel Details'!$N$30=""), $B225&gt;='Personnel Details'!$N$30), 'Personnel Details'!$Q$30, IF(AND(NOT('Personnel Details'!$I$30=""), $B225&gt;='Personnel Details'!$I$30), 'Personnel Details'!$L$30, 'Personnel Details'!$G$30)))</f>
        <v/>
      </c>
      <c r="LG225" s="59" t="str">
        <f t="shared" si="574"/>
        <v/>
      </c>
      <c r="LH225" s="53"/>
      <c r="LJ225" s="78" t="str">
        <f>IF(LJ$9="", "", IF(AND(NOT('Personnel Details'!$N$31=""), $B225&gt;='Personnel Details'!$N$31), 'Personnel Details'!$O$31, IF(AND(NOT('Personnel Details'!$I$31=""), $B225&gt;='Personnel Details'!$I$31), 'Personnel Details'!$J$31, 'Personnel Details'!$E$31)))</f>
        <v/>
      </c>
      <c r="LK225" s="59" t="str">
        <f>IF(LJ$9="", "", IF(AND(NOT('Personnel Details'!$N$31=""), $B225&gt;='Personnel Details'!$N$31), IF('Personnel Details'!$P$31="","", 'Personnel Details'!$P$31), IF(AND(NOT('Personnel Details'!$I$31=""), $B225&gt;='Personnel Details'!$I$31), IF('Personnel Details'!$K$31="", "", 'Personnel Details'!$K$31), IF('Personnel Details'!$F$31="", "", 'Personnel Details'!$F$31))))</f>
        <v/>
      </c>
      <c r="LL225" s="79" t="str">
        <f>IF(LJ$9="", "", IF(AND(NOT('Personnel Details'!$N$31=""), $B225&gt;='Personnel Details'!$N$31), 'Personnel Details'!$Q$31, IF(AND(NOT('Personnel Details'!$I$31=""), $B225&gt;='Personnel Details'!$I$31), 'Personnel Details'!$L$31, 'Personnel Details'!$G$31)))</f>
        <v/>
      </c>
      <c r="LM225" s="59" t="str">
        <f t="shared" si="575"/>
        <v/>
      </c>
      <c r="LN225" s="53"/>
      <c r="LP225" s="78" t="str">
        <f>IF(LP$9="", "", IF(AND(NOT('Personnel Details'!$N$32=""), $B225&gt;='Personnel Details'!$N$32), 'Personnel Details'!$O$32, IF(AND(NOT('Personnel Details'!$I$32=""), $B225&gt;='Personnel Details'!$I$32), 'Personnel Details'!$J$32, 'Personnel Details'!$E$32)))</f>
        <v/>
      </c>
      <c r="LQ225" s="59" t="str">
        <f>IF(LP$9="", "", IF(AND(NOT('Personnel Details'!$N$32=""), $B225&gt;='Personnel Details'!$N$32), IF('Personnel Details'!$P$32="","", 'Personnel Details'!$P$32), IF(AND(NOT('Personnel Details'!$I$32=""), $B225&gt;='Personnel Details'!$I$32), IF('Personnel Details'!$K$32="", "", 'Personnel Details'!$K$32), IF('Personnel Details'!$F$32="", "", 'Personnel Details'!$F$32))))</f>
        <v/>
      </c>
      <c r="LR225" s="79" t="str">
        <f>IF(LP$9="", "", IF(AND(NOT('Personnel Details'!$N$32=""), $B225&gt;='Personnel Details'!$N$32), 'Personnel Details'!$Q$32, IF(AND(NOT('Personnel Details'!$I$32=""), $B225&gt;='Personnel Details'!$I$32), 'Personnel Details'!$L$32, 'Personnel Details'!$G$32)))</f>
        <v/>
      </c>
      <c r="LS225" s="59" t="str">
        <f t="shared" si="576"/>
        <v/>
      </c>
      <c r="LT225" s="53"/>
      <c r="LV225" s="78" t="str">
        <f>IF(LV$9="", "", IF(AND(NOT('Personnel Details'!$N$33=""), $B225&gt;='Personnel Details'!$N$33), 'Personnel Details'!$O$33, IF(AND(NOT('Personnel Details'!$I$33=""), $B225&gt;='Personnel Details'!$I$33), 'Personnel Details'!$J$33, 'Personnel Details'!$E$33)))</f>
        <v/>
      </c>
      <c r="LW225" s="59" t="str">
        <f>IF(LV$9="", "", IF(AND(NOT('Personnel Details'!$N$33=""), $B225&gt;='Personnel Details'!$N$33), IF('Personnel Details'!$P$33="","", 'Personnel Details'!$P$33), IF(AND(NOT('Personnel Details'!$I$33=""), $B225&gt;='Personnel Details'!$I$33), IF('Personnel Details'!$K$33="", "", 'Personnel Details'!$K$33), IF('Personnel Details'!$F$33="", "", 'Personnel Details'!$F$33))))</f>
        <v/>
      </c>
      <c r="LX225" s="79" t="str">
        <f>IF(LV$9="", "", IF(AND(NOT('Personnel Details'!$N$33=""), $B225&gt;='Personnel Details'!$N$33), 'Personnel Details'!$Q$33, IF(AND(NOT('Personnel Details'!$I$33=""), $B225&gt;='Personnel Details'!$I$33), 'Personnel Details'!$L$33, 'Personnel Details'!$G$33)))</f>
        <v/>
      </c>
      <c r="LY225" s="59" t="str">
        <f t="shared" si="577"/>
        <v/>
      </c>
      <c r="LZ225" s="53"/>
      <c r="MB225" s="78" t="str">
        <f>IF(MB$9="", "", IF(AND(NOT('Personnel Details'!$N$34=""), $B225&gt;='Personnel Details'!$N$34), 'Personnel Details'!$O$34, IF(AND(NOT('Personnel Details'!$I$34=""), $B225&gt;='Personnel Details'!$I$34), 'Personnel Details'!$J$34, 'Personnel Details'!$E$34)))</f>
        <v/>
      </c>
      <c r="MC225" s="59" t="str">
        <f>IF(MB$9="", "", IF(AND(NOT('Personnel Details'!$N$34=""), $B225&gt;='Personnel Details'!$N$34), IF('Personnel Details'!$P$34="","", 'Personnel Details'!$P$34), IF(AND(NOT('Personnel Details'!$I$34=""), $B225&gt;='Personnel Details'!$I$34), IF('Personnel Details'!$K$34="", "", 'Personnel Details'!$K$34), IF('Personnel Details'!$F$34="", "", 'Personnel Details'!$F$34))))</f>
        <v/>
      </c>
      <c r="MD225" s="79" t="str">
        <f>IF(MB$9="", "", IF(AND(NOT('Personnel Details'!$N$34=""), $B225&gt;='Personnel Details'!$N$34), 'Personnel Details'!$Q$34, IF(AND(NOT('Personnel Details'!$I$34=""), $B225&gt;='Personnel Details'!$I$34), 'Personnel Details'!$L$34, 'Personnel Details'!$G$34)))</f>
        <v/>
      </c>
      <c r="ME225" s="59" t="str">
        <f t="shared" si="578"/>
        <v/>
      </c>
      <c r="MF225" s="53"/>
      <c r="MH225" s="78" t="str">
        <f>IF(MH$9="", "", IF(AND(NOT('Personnel Details'!$N$35=""), $B225&gt;='Personnel Details'!$N$35), 'Personnel Details'!$O$35, IF(AND(NOT('Personnel Details'!$I$35=""), $B225&gt;='Personnel Details'!$I$35), 'Personnel Details'!$J$35, 'Personnel Details'!$E$35)))</f>
        <v/>
      </c>
      <c r="MI225" s="59" t="str">
        <f>IF(MH$9="", "", IF(AND(NOT('Personnel Details'!$N$35=""), $B225&gt;='Personnel Details'!$N$35), IF('Personnel Details'!$P$35="","", 'Personnel Details'!$P$35), IF(AND(NOT('Personnel Details'!$I$35=""), $B225&gt;='Personnel Details'!$I$35), IF('Personnel Details'!$K$35="", "", 'Personnel Details'!$K$35), IF('Personnel Details'!$F$35="", "", 'Personnel Details'!$F$35))))</f>
        <v/>
      </c>
      <c r="MJ225" s="79" t="str">
        <f>IF(MH$9="", "", IF(AND(NOT('Personnel Details'!$N$35=""), $B225&gt;='Personnel Details'!$N$35), 'Personnel Details'!$Q$35, IF(AND(NOT('Personnel Details'!$I$35=""), $B225&gt;='Personnel Details'!$I$35), 'Personnel Details'!$L$35, 'Personnel Details'!$G$35)))</f>
        <v/>
      </c>
      <c r="MK225" s="59" t="str">
        <f t="shared" si="579"/>
        <v/>
      </c>
      <c r="ML225" s="53"/>
      <c r="MN225" s="78" t="str">
        <f>IF(MN$9="", "", IF(AND(NOT('Personnel Details'!$N$36=""), $B225&gt;='Personnel Details'!$N$36), 'Personnel Details'!$O$36, IF(AND(NOT('Personnel Details'!$I$36=""), $B225&gt;='Personnel Details'!$I$36), 'Personnel Details'!$J$36, 'Personnel Details'!$E$36)))</f>
        <v/>
      </c>
      <c r="MO225" s="59" t="str">
        <f>IF(MN$9="", "", IF(AND(NOT('Personnel Details'!$N$36=""), $B225&gt;='Personnel Details'!$N$36), IF('Personnel Details'!$P$36="","", 'Personnel Details'!$P$36), IF(AND(NOT('Personnel Details'!$I$36=""), $B225&gt;='Personnel Details'!$I$36), IF('Personnel Details'!$K$36="", "", 'Personnel Details'!$K$36), IF('Personnel Details'!$F$36="", "", 'Personnel Details'!$F$36))))</f>
        <v/>
      </c>
      <c r="MP225" s="79" t="str">
        <f>IF(MN$9="", "", IF(AND(NOT('Personnel Details'!$N$36=""), $B225&gt;='Personnel Details'!$N$36), 'Personnel Details'!$Q$36, IF(AND(NOT('Personnel Details'!$I$36=""), $B225&gt;='Personnel Details'!$I$36), 'Personnel Details'!$L$36, 'Personnel Details'!$G$36)))</f>
        <v/>
      </c>
      <c r="MQ225" s="59" t="str">
        <f t="shared" si="580"/>
        <v/>
      </c>
      <c r="MR225" s="53"/>
      <c r="MT225" s="78" t="str">
        <f>IF(MT$9="", "", IF(AND(NOT('Personnel Details'!$N$37=""), $B225&gt;='Personnel Details'!$N$37), 'Personnel Details'!$O$37, IF(AND(NOT('Personnel Details'!$I$37=""), $B225&gt;='Personnel Details'!$I$37), 'Personnel Details'!$J$37, 'Personnel Details'!$E$37)))</f>
        <v/>
      </c>
      <c r="MU225" s="59" t="str">
        <f>IF(MT$9="", "", IF(AND(NOT('Personnel Details'!$N$37=""), $B225&gt;='Personnel Details'!$N$37), IF('Personnel Details'!$P$37="","", 'Personnel Details'!$P$37), IF(AND(NOT('Personnel Details'!$I$37=""), $B225&gt;='Personnel Details'!$I$37), IF('Personnel Details'!$K$37="", "", 'Personnel Details'!$K$37), IF('Personnel Details'!$F$37="", "", 'Personnel Details'!$F$37))))</f>
        <v/>
      </c>
      <c r="MV225" s="79" t="str">
        <f>IF(MT$9="", "", IF(AND(NOT('Personnel Details'!$N$37=""), $B225&gt;='Personnel Details'!$N$37), 'Personnel Details'!$Q$37, IF(AND(NOT('Personnel Details'!$I$37=""), $B225&gt;='Personnel Details'!$I$37), 'Personnel Details'!$L$37, 'Personnel Details'!$G$37)))</f>
        <v/>
      </c>
      <c r="MW225" s="59" t="str">
        <f t="shared" si="581"/>
        <v/>
      </c>
      <c r="MX225" s="53"/>
      <c r="MZ225" s="78" t="str">
        <f>IF(MZ$9="", "", IF(AND(NOT('Personnel Details'!$N$38=""), $B225&gt;='Personnel Details'!$N$38), 'Personnel Details'!$O$38, IF(AND(NOT('Personnel Details'!$I$38=""), $B225&gt;='Personnel Details'!$I$38), 'Personnel Details'!$J$38, 'Personnel Details'!$E$38)))</f>
        <v/>
      </c>
      <c r="NA225" s="59" t="str">
        <f>IF(MZ$9="", "", IF(AND(NOT('Personnel Details'!$N$38=""), $B225&gt;='Personnel Details'!$N$38), IF('Personnel Details'!$P$38="","", 'Personnel Details'!$P$38), IF(AND(NOT('Personnel Details'!$I$38=""), $B225&gt;='Personnel Details'!$I$38), IF('Personnel Details'!$K$38="", "", 'Personnel Details'!$K$38), IF('Personnel Details'!$F$38="", "", 'Personnel Details'!$F$38))))</f>
        <v/>
      </c>
      <c r="NB225" s="79" t="str">
        <f>IF(MZ$9="", "", IF(AND(NOT('Personnel Details'!$N$38=""), $B225&gt;='Personnel Details'!$N$38), 'Personnel Details'!$Q$38, IF(AND(NOT('Personnel Details'!$I$38=""), $B225&gt;='Personnel Details'!$I$38), 'Personnel Details'!$L$38, 'Personnel Details'!$G$38)))</f>
        <v/>
      </c>
      <c r="NC225" s="59" t="str">
        <f t="shared" si="582"/>
        <v/>
      </c>
      <c r="ND225" s="53"/>
      <c r="NF225" s="78" t="str">
        <f>IF(NF$9="", "", IF(AND(NOT('Personnel Details'!$N$39=""), $B225&gt;='Personnel Details'!$N$39), 'Personnel Details'!$O$39, IF(AND(NOT('Personnel Details'!$I$39=""), $B225&gt;='Personnel Details'!$I$39), 'Personnel Details'!$J$39, 'Personnel Details'!$E$39)))</f>
        <v/>
      </c>
      <c r="NG225" s="59" t="str">
        <f>IF(NF$9="", "", IF(AND(NOT('Personnel Details'!$N$39=""), $B225&gt;='Personnel Details'!$N$39), IF('Personnel Details'!$P$39="","", 'Personnel Details'!$P$39), IF(AND(NOT('Personnel Details'!$I$39=""), $B225&gt;='Personnel Details'!$I$39), IF('Personnel Details'!$K$39="", "", 'Personnel Details'!$K$39), IF('Personnel Details'!$F$39="", "", 'Personnel Details'!$F$39))))</f>
        <v/>
      </c>
      <c r="NH225" s="79" t="str">
        <f>IF(NF$9="", "", IF(AND(NOT('Personnel Details'!$N$39=""), $B225&gt;='Personnel Details'!$N$39), 'Personnel Details'!$Q$39, IF(AND(NOT('Personnel Details'!$I$39=""), $B225&gt;='Personnel Details'!$I$39), 'Personnel Details'!$L$39, 'Personnel Details'!$G$39)))</f>
        <v/>
      </c>
      <c r="NI225" s="59" t="str">
        <f t="shared" si="583"/>
        <v/>
      </c>
      <c r="NJ225" s="53"/>
      <c r="NL225" s="78" t="str">
        <f>IF(NL$9="", "", IF(AND(NOT('Personnel Details'!$N$40=""), $B225&gt;='Personnel Details'!$N$40), 'Personnel Details'!$O$40, IF(AND(NOT('Personnel Details'!$I$40=""), $B225&gt;='Personnel Details'!$I$40), 'Personnel Details'!$J$40, 'Personnel Details'!$E$40)))</f>
        <v/>
      </c>
      <c r="NM225" s="59" t="str">
        <f>IF(NL$9="", "", IF(AND(NOT('Personnel Details'!$N$40=""), $B225&gt;='Personnel Details'!$N$40), IF('Personnel Details'!$P$40="","", 'Personnel Details'!$P$40), IF(AND(NOT('Personnel Details'!$I$40=""), $B225&gt;='Personnel Details'!$I$40), IF('Personnel Details'!$K$40="", "", 'Personnel Details'!$K$40), IF('Personnel Details'!$F$40="", "", 'Personnel Details'!$F$40))))</f>
        <v/>
      </c>
      <c r="NN225" s="79" t="str">
        <f>IF(NL$9="", "", IF(AND(NOT('Personnel Details'!$N$40=""), $B225&gt;='Personnel Details'!$N$40), 'Personnel Details'!$Q$40, IF(AND(NOT('Personnel Details'!$I$40=""), $B225&gt;='Personnel Details'!$I$40), 'Personnel Details'!$L$40, 'Personnel Details'!$G$40)))</f>
        <v/>
      </c>
      <c r="NO225" s="59" t="str">
        <f t="shared" si="584"/>
        <v/>
      </c>
      <c r="NP225" s="53"/>
    </row>
    <row r="226" spans="1:380" x14ac:dyDescent="0.25">
      <c r="A226" s="32"/>
      <c r="B226" s="113" t="str">
        <f>IFERROR(IF(B225+1&gt;'Personnel Details'!$U$5, "", B225+1), "")</f>
        <v/>
      </c>
      <c r="C226" s="32"/>
      <c r="D226" s="120"/>
      <c r="E226" s="13" t="str">
        <f t="shared" si="463"/>
        <v/>
      </c>
      <c r="F226" s="13" t="str">
        <f t="shared" si="494"/>
        <v/>
      </c>
      <c r="G226" s="56" t="str">
        <f t="shared" si="585"/>
        <v/>
      </c>
      <c r="H226" s="16" t="str">
        <f t="shared" si="495"/>
        <v/>
      </c>
      <c r="I226" s="32"/>
      <c r="J226" s="120"/>
      <c r="K226" s="62" t="str">
        <f t="shared" si="464"/>
        <v/>
      </c>
      <c r="L226" s="62" t="str">
        <f t="shared" si="496"/>
        <v/>
      </c>
      <c r="M226" s="65" t="str">
        <f t="shared" si="586"/>
        <v/>
      </c>
      <c r="N226" s="68" t="str">
        <f t="shared" si="497"/>
        <v/>
      </c>
      <c r="O226" s="32"/>
      <c r="P226" s="120"/>
      <c r="Q226" s="62" t="str">
        <f t="shared" si="465"/>
        <v/>
      </c>
      <c r="R226" s="62" t="str">
        <f t="shared" si="498"/>
        <v/>
      </c>
      <c r="S226" s="65" t="str">
        <f t="shared" si="587"/>
        <v/>
      </c>
      <c r="T226" s="68" t="str">
        <f t="shared" si="499"/>
        <v/>
      </c>
      <c r="U226" s="32"/>
      <c r="V226" s="120"/>
      <c r="W226" s="62" t="str">
        <f t="shared" si="466"/>
        <v/>
      </c>
      <c r="X226" s="62" t="str">
        <f t="shared" si="500"/>
        <v/>
      </c>
      <c r="Y226" s="65" t="str">
        <f t="shared" si="588"/>
        <v/>
      </c>
      <c r="Z226" s="68" t="str">
        <f t="shared" si="501"/>
        <v/>
      </c>
      <c r="AA226" s="32"/>
      <c r="AB226" s="120"/>
      <c r="AC226" s="62" t="str">
        <f t="shared" si="467"/>
        <v/>
      </c>
      <c r="AD226" s="62" t="str">
        <f t="shared" si="502"/>
        <v/>
      </c>
      <c r="AE226" s="65" t="str">
        <f t="shared" si="589"/>
        <v/>
      </c>
      <c r="AF226" s="68" t="str">
        <f t="shared" si="503"/>
        <v/>
      </c>
      <c r="AG226" s="32"/>
      <c r="AH226" s="120"/>
      <c r="AI226" s="62" t="str">
        <f t="shared" si="468"/>
        <v/>
      </c>
      <c r="AJ226" s="62" t="str">
        <f t="shared" si="504"/>
        <v/>
      </c>
      <c r="AK226" s="65" t="str">
        <f t="shared" si="590"/>
        <v/>
      </c>
      <c r="AL226" s="68" t="str">
        <f t="shared" si="505"/>
        <v/>
      </c>
      <c r="AM226" s="32"/>
      <c r="AN226" s="120"/>
      <c r="AO226" s="62" t="str">
        <f t="shared" si="469"/>
        <v/>
      </c>
      <c r="AP226" s="62" t="str">
        <f t="shared" si="506"/>
        <v/>
      </c>
      <c r="AQ226" s="65" t="str">
        <f t="shared" si="591"/>
        <v/>
      </c>
      <c r="AR226" s="68" t="str">
        <f t="shared" si="507"/>
        <v/>
      </c>
      <c r="AS226" s="32"/>
      <c r="AT226" s="120"/>
      <c r="AU226" s="62" t="str">
        <f t="shared" si="470"/>
        <v/>
      </c>
      <c r="AV226" s="62" t="str">
        <f t="shared" si="508"/>
        <v/>
      </c>
      <c r="AW226" s="65" t="str">
        <f t="shared" si="592"/>
        <v/>
      </c>
      <c r="AX226" s="68" t="str">
        <f t="shared" si="509"/>
        <v/>
      </c>
      <c r="AY226" s="32"/>
      <c r="AZ226" s="120"/>
      <c r="BA226" s="62" t="str">
        <f t="shared" si="471"/>
        <v/>
      </c>
      <c r="BB226" s="62" t="str">
        <f t="shared" si="510"/>
        <v/>
      </c>
      <c r="BC226" s="65" t="str">
        <f t="shared" si="593"/>
        <v/>
      </c>
      <c r="BD226" s="68" t="str">
        <f t="shared" si="511"/>
        <v/>
      </c>
      <c r="BE226" s="32"/>
      <c r="BF226" s="120"/>
      <c r="BG226" s="62" t="str">
        <f t="shared" si="472"/>
        <v/>
      </c>
      <c r="BH226" s="62" t="str">
        <f t="shared" si="512"/>
        <v/>
      </c>
      <c r="BI226" s="65" t="str">
        <f t="shared" si="594"/>
        <v/>
      </c>
      <c r="BJ226" s="68" t="str">
        <f t="shared" si="513"/>
        <v/>
      </c>
      <c r="BK226" s="32"/>
      <c r="BL226" s="120"/>
      <c r="BM226" s="62" t="str">
        <f t="shared" si="473"/>
        <v/>
      </c>
      <c r="BN226" s="62" t="str">
        <f t="shared" si="514"/>
        <v/>
      </c>
      <c r="BO226" s="65" t="str">
        <f t="shared" si="595"/>
        <v/>
      </c>
      <c r="BP226" s="68" t="str">
        <f t="shared" si="515"/>
        <v/>
      </c>
      <c r="BQ226" s="32"/>
      <c r="BR226" s="120"/>
      <c r="BS226" s="62" t="str">
        <f t="shared" si="474"/>
        <v/>
      </c>
      <c r="BT226" s="62" t="str">
        <f t="shared" si="516"/>
        <v/>
      </c>
      <c r="BU226" s="65" t="str">
        <f t="shared" si="596"/>
        <v/>
      </c>
      <c r="BV226" s="68" t="str">
        <f t="shared" si="517"/>
        <v/>
      </c>
      <c r="BW226" s="32"/>
      <c r="BX226" s="120"/>
      <c r="BY226" s="62" t="str">
        <f t="shared" si="475"/>
        <v/>
      </c>
      <c r="BZ226" s="62" t="str">
        <f t="shared" si="518"/>
        <v/>
      </c>
      <c r="CA226" s="65" t="str">
        <f t="shared" si="597"/>
        <v/>
      </c>
      <c r="CB226" s="68" t="str">
        <f t="shared" si="519"/>
        <v/>
      </c>
      <c r="CC226" s="32"/>
      <c r="CD226" s="120"/>
      <c r="CE226" s="62" t="str">
        <f t="shared" si="476"/>
        <v/>
      </c>
      <c r="CF226" s="62" t="str">
        <f t="shared" si="520"/>
        <v/>
      </c>
      <c r="CG226" s="65" t="str">
        <f t="shared" si="598"/>
        <v/>
      </c>
      <c r="CH226" s="68" t="str">
        <f t="shared" si="521"/>
        <v/>
      </c>
      <c r="CI226" s="32"/>
      <c r="CJ226" s="120"/>
      <c r="CK226" s="62" t="str">
        <f t="shared" si="477"/>
        <v/>
      </c>
      <c r="CL226" s="62" t="str">
        <f t="shared" si="522"/>
        <v/>
      </c>
      <c r="CM226" s="65" t="str">
        <f t="shared" si="599"/>
        <v/>
      </c>
      <c r="CN226" s="68" t="str">
        <f t="shared" si="523"/>
        <v/>
      </c>
      <c r="CO226" s="32"/>
      <c r="CP226" s="120"/>
      <c r="CQ226" s="62" t="str">
        <f t="shared" si="478"/>
        <v/>
      </c>
      <c r="CR226" s="62" t="str">
        <f t="shared" si="524"/>
        <v/>
      </c>
      <c r="CS226" s="65" t="str">
        <f t="shared" si="600"/>
        <v/>
      </c>
      <c r="CT226" s="68" t="str">
        <f t="shared" si="525"/>
        <v/>
      </c>
      <c r="CU226" s="32"/>
      <c r="CV226" s="120"/>
      <c r="CW226" s="62" t="str">
        <f t="shared" si="479"/>
        <v/>
      </c>
      <c r="CX226" s="62" t="str">
        <f t="shared" si="526"/>
        <v/>
      </c>
      <c r="CY226" s="65" t="str">
        <f t="shared" si="601"/>
        <v/>
      </c>
      <c r="CZ226" s="68" t="str">
        <f t="shared" si="527"/>
        <v/>
      </c>
      <c r="DA226" s="32"/>
      <c r="DB226" s="120"/>
      <c r="DC226" s="62" t="str">
        <f t="shared" si="480"/>
        <v/>
      </c>
      <c r="DD226" s="62" t="str">
        <f t="shared" si="528"/>
        <v/>
      </c>
      <c r="DE226" s="65" t="str">
        <f t="shared" si="602"/>
        <v/>
      </c>
      <c r="DF226" s="68" t="str">
        <f t="shared" si="529"/>
        <v/>
      </c>
      <c r="DG226" s="32"/>
      <c r="DH226" s="120"/>
      <c r="DI226" s="62" t="str">
        <f t="shared" si="481"/>
        <v/>
      </c>
      <c r="DJ226" s="62" t="str">
        <f t="shared" si="530"/>
        <v/>
      </c>
      <c r="DK226" s="65" t="str">
        <f t="shared" si="603"/>
        <v/>
      </c>
      <c r="DL226" s="68" t="str">
        <f t="shared" si="531"/>
        <v/>
      </c>
      <c r="DM226" s="32"/>
      <c r="DN226" s="120"/>
      <c r="DO226" s="62" t="str">
        <f t="shared" si="482"/>
        <v/>
      </c>
      <c r="DP226" s="62" t="str">
        <f t="shared" si="532"/>
        <v/>
      </c>
      <c r="DQ226" s="65" t="str">
        <f t="shared" si="604"/>
        <v/>
      </c>
      <c r="DR226" s="68" t="str">
        <f t="shared" si="533"/>
        <v/>
      </c>
      <c r="DS226" s="32"/>
      <c r="DT226" s="120"/>
      <c r="DU226" s="62" t="str">
        <f t="shared" si="483"/>
        <v/>
      </c>
      <c r="DV226" s="62" t="str">
        <f t="shared" si="534"/>
        <v/>
      </c>
      <c r="DW226" s="65" t="str">
        <f t="shared" si="605"/>
        <v/>
      </c>
      <c r="DX226" s="68" t="str">
        <f t="shared" si="535"/>
        <v/>
      </c>
      <c r="DY226" s="32"/>
      <c r="DZ226" s="120"/>
      <c r="EA226" s="62" t="str">
        <f t="shared" si="484"/>
        <v/>
      </c>
      <c r="EB226" s="62" t="str">
        <f t="shared" si="536"/>
        <v/>
      </c>
      <c r="EC226" s="65" t="str">
        <f t="shared" si="606"/>
        <v/>
      </c>
      <c r="ED226" s="68" t="str">
        <f t="shared" si="537"/>
        <v/>
      </c>
      <c r="EE226" s="32"/>
      <c r="EF226" s="120"/>
      <c r="EG226" s="62" t="str">
        <f t="shared" si="485"/>
        <v/>
      </c>
      <c r="EH226" s="62" t="str">
        <f t="shared" si="538"/>
        <v/>
      </c>
      <c r="EI226" s="65" t="str">
        <f t="shared" si="607"/>
        <v/>
      </c>
      <c r="EJ226" s="68" t="str">
        <f t="shared" si="539"/>
        <v/>
      </c>
      <c r="EK226" s="32"/>
      <c r="EL226" s="120"/>
      <c r="EM226" s="62" t="str">
        <f t="shared" si="486"/>
        <v/>
      </c>
      <c r="EN226" s="62" t="str">
        <f t="shared" si="540"/>
        <v/>
      </c>
      <c r="EO226" s="65" t="str">
        <f t="shared" si="608"/>
        <v/>
      </c>
      <c r="EP226" s="68" t="str">
        <f t="shared" si="541"/>
        <v/>
      </c>
      <c r="EQ226" s="32"/>
      <c r="ER226" s="120"/>
      <c r="ES226" s="62" t="str">
        <f t="shared" si="487"/>
        <v/>
      </c>
      <c r="ET226" s="62" t="str">
        <f t="shared" si="542"/>
        <v/>
      </c>
      <c r="EU226" s="65" t="str">
        <f t="shared" si="609"/>
        <v/>
      </c>
      <c r="EV226" s="68" t="str">
        <f t="shared" si="543"/>
        <v/>
      </c>
      <c r="EW226" s="32"/>
      <c r="EX226" s="120"/>
      <c r="EY226" s="62" t="str">
        <f t="shared" si="488"/>
        <v/>
      </c>
      <c r="EZ226" s="62" t="str">
        <f t="shared" si="544"/>
        <v/>
      </c>
      <c r="FA226" s="65" t="str">
        <f t="shared" si="610"/>
        <v/>
      </c>
      <c r="FB226" s="68" t="str">
        <f t="shared" si="545"/>
        <v/>
      </c>
      <c r="FC226" s="32"/>
      <c r="FD226" s="120"/>
      <c r="FE226" s="62" t="str">
        <f t="shared" si="489"/>
        <v/>
      </c>
      <c r="FF226" s="62" t="str">
        <f t="shared" si="546"/>
        <v/>
      </c>
      <c r="FG226" s="65" t="str">
        <f t="shared" si="611"/>
        <v/>
      </c>
      <c r="FH226" s="68" t="str">
        <f t="shared" si="547"/>
        <v/>
      </c>
      <c r="FI226" s="32"/>
      <c r="FJ226" s="120"/>
      <c r="FK226" s="62" t="str">
        <f t="shared" si="490"/>
        <v/>
      </c>
      <c r="FL226" s="62" t="str">
        <f t="shared" si="548"/>
        <v/>
      </c>
      <c r="FM226" s="65" t="str">
        <f t="shared" si="612"/>
        <v/>
      </c>
      <c r="FN226" s="68" t="str">
        <f t="shared" si="549"/>
        <v/>
      </c>
      <c r="FO226" s="32"/>
      <c r="FP226" s="120"/>
      <c r="FQ226" s="62" t="str">
        <f t="shared" si="491"/>
        <v/>
      </c>
      <c r="FR226" s="62" t="str">
        <f t="shared" si="550"/>
        <v/>
      </c>
      <c r="FS226" s="65" t="str">
        <f t="shared" si="613"/>
        <v/>
      </c>
      <c r="FT226" s="68" t="str">
        <f t="shared" si="551"/>
        <v/>
      </c>
      <c r="FU226" s="32"/>
      <c r="FV226" s="120"/>
      <c r="FW226" s="62" t="str">
        <f t="shared" si="492"/>
        <v/>
      </c>
      <c r="FX226" s="62" t="str">
        <f t="shared" si="552"/>
        <v/>
      </c>
      <c r="FY226" s="65" t="str">
        <f t="shared" si="614"/>
        <v/>
      </c>
      <c r="FZ226" s="68" t="str">
        <f t="shared" si="553"/>
        <v/>
      </c>
      <c r="GA226" s="32"/>
      <c r="GC226" s="7" t="str">
        <f t="shared" si="554"/>
        <v/>
      </c>
      <c r="GD226" s="7" t="str">
        <f t="shared" ca="1" si="493"/>
        <v/>
      </c>
      <c r="GT226" s="71" t="str">
        <f>IF(GT$9="", "", IF(AND(NOT('Personnel Details'!$N$11=""), $B226&gt;='Personnel Details'!$N$11), 'Personnel Details'!$O$11, IF(AND(NOT('Personnel Details'!$I$11=""), $B226&gt;='Personnel Details'!$I$11), 'Personnel Details'!$J$11, 'Personnel Details'!$E$11)))</f>
        <v/>
      </c>
      <c r="GU226" s="59" t="str">
        <f>IF(GT$9="", "", IF(AND(NOT('Personnel Details'!$N$11=""), $B226&gt;='Personnel Details'!$N$11), IF('Personnel Details'!$P$11="","", 'Personnel Details'!$P$11), IF(AND(NOT('Personnel Details'!$I$11=""), $B226&gt;='Personnel Details'!$I$11), IF('Personnel Details'!$K$11="", "", 'Personnel Details'!$K$11), IF('Personnel Details'!$F$11="", "", 'Personnel Details'!$F$11))))</f>
        <v/>
      </c>
      <c r="GV226" s="74" t="str">
        <f>IF(GT$9="", "", IF(AND(NOT('Personnel Details'!$N$11=""), $B226&gt;='Personnel Details'!$N$11), 'Personnel Details'!$Q$11, IF(AND(NOT('Personnel Details'!$I$11=""), $B226&gt;='Personnel Details'!$I$11), 'Personnel Details'!$L$11, 'Personnel Details'!$G$11)))</f>
        <v/>
      </c>
      <c r="GW226" s="59" t="str">
        <f t="shared" si="555"/>
        <v/>
      </c>
      <c r="GX226" s="53"/>
      <c r="GZ226" s="78" t="str">
        <f>IF(GZ$9="", "", IF(AND(NOT('Personnel Details'!$N$12=""), $B226&gt;='Personnel Details'!$N$12), 'Personnel Details'!$O$12, IF(AND(NOT('Personnel Details'!$I$12=""), $B226&gt;='Personnel Details'!$I$12), 'Personnel Details'!$J$12, 'Personnel Details'!$E$12)))</f>
        <v/>
      </c>
      <c r="HA226" s="59" t="str">
        <f>IF(GZ$9="", "", IF(AND(NOT('Personnel Details'!$N$12=""), $B226&gt;='Personnel Details'!$N$12), IF('Personnel Details'!$P$12="","", 'Personnel Details'!$P$12), IF(AND(NOT('Personnel Details'!$I$12=""), $B226&gt;='Personnel Details'!$I$12), IF('Personnel Details'!$K$12="", "", 'Personnel Details'!$K$12), IF('Personnel Details'!$F$12="", "", 'Personnel Details'!$F$12))))</f>
        <v/>
      </c>
      <c r="HB226" s="79" t="str">
        <f>IF(GZ$9="", "", IF(AND(NOT('Personnel Details'!$N$12=""), $B226&gt;='Personnel Details'!$N$12), 'Personnel Details'!$Q$12, IF(AND(NOT('Personnel Details'!$I$12=""), $B226&gt;='Personnel Details'!$I$12), 'Personnel Details'!$L$12, 'Personnel Details'!$G$12)))</f>
        <v/>
      </c>
      <c r="HC226" s="59" t="str">
        <f t="shared" si="556"/>
        <v/>
      </c>
      <c r="HD226" s="53"/>
      <c r="HF226" s="78" t="str">
        <f>IF(HF$9="", "", IF(AND(NOT('Personnel Details'!$N$13=""), $B226&gt;='Personnel Details'!$N$13), 'Personnel Details'!$O$13, IF(AND(NOT('Personnel Details'!$I$13=""), $B226&gt;='Personnel Details'!$I$13), 'Personnel Details'!$J$13, 'Personnel Details'!$E$13)))</f>
        <v/>
      </c>
      <c r="HG226" s="59" t="str">
        <f>IF(HF$9="", "", IF(AND(NOT('Personnel Details'!$N$13=""), $B226&gt;='Personnel Details'!$N$13), IF('Personnel Details'!$P$13="","", 'Personnel Details'!$P$13), IF(AND(NOT('Personnel Details'!$I$13=""), $B226&gt;='Personnel Details'!$I$13), IF('Personnel Details'!$K$13="", "", 'Personnel Details'!$K$13), IF('Personnel Details'!$F$13="", "", 'Personnel Details'!$F$13))))</f>
        <v/>
      </c>
      <c r="HH226" s="79" t="str">
        <f>IF(HF$9="", "", IF(AND(NOT('Personnel Details'!$N$13=""), $B226&gt;='Personnel Details'!$N$13), 'Personnel Details'!$Q$13, IF(AND(NOT('Personnel Details'!$I$13=""), $B226&gt;='Personnel Details'!$I$13), 'Personnel Details'!$L$13, 'Personnel Details'!$G$13)))</f>
        <v/>
      </c>
      <c r="HI226" s="59" t="str">
        <f t="shared" si="557"/>
        <v/>
      </c>
      <c r="HJ226" s="53"/>
      <c r="HL226" s="78" t="str">
        <f>IF(HL$9="", "", IF(AND(NOT('Personnel Details'!$N$14=""), $B226&gt;='Personnel Details'!$N$14), 'Personnel Details'!$O$14, IF(AND(NOT('Personnel Details'!$I$14=""), $B226&gt;='Personnel Details'!$I$14), 'Personnel Details'!$J$14, 'Personnel Details'!$E$14)))</f>
        <v/>
      </c>
      <c r="HM226" s="59" t="str">
        <f>IF(HL$9="", "", IF(AND(NOT('Personnel Details'!$N$14=""), $B226&gt;='Personnel Details'!$N$14), IF('Personnel Details'!$P$14="","", 'Personnel Details'!$P$14), IF(AND(NOT('Personnel Details'!$I$14=""), $B226&gt;='Personnel Details'!$I$14), IF('Personnel Details'!$K$14="", "", 'Personnel Details'!$K$14), IF('Personnel Details'!$F$14="", "", 'Personnel Details'!$F$14))))</f>
        <v/>
      </c>
      <c r="HN226" s="79" t="str">
        <f>IF(HL$9="", "", IF(AND(NOT('Personnel Details'!$N$14=""), $B226&gt;='Personnel Details'!$N$14), 'Personnel Details'!$Q$14, IF(AND(NOT('Personnel Details'!$I$14=""), $B226&gt;='Personnel Details'!$I$14), 'Personnel Details'!$L$14, 'Personnel Details'!$G$14)))</f>
        <v/>
      </c>
      <c r="HO226" s="59" t="str">
        <f t="shared" si="558"/>
        <v/>
      </c>
      <c r="HP226" s="53"/>
      <c r="HR226" s="78" t="str">
        <f>IF(HR$9="", "", IF(AND(NOT('Personnel Details'!$N$15=""), $B226&gt;='Personnel Details'!$N$15), 'Personnel Details'!$O$15, IF(AND(NOT('Personnel Details'!$I$15=""), $B226&gt;='Personnel Details'!$I$15), 'Personnel Details'!$J$15, 'Personnel Details'!$E$15)))</f>
        <v/>
      </c>
      <c r="HS226" s="59" t="str">
        <f>IF(HR$9="", "", IF(AND(NOT('Personnel Details'!$N$15=""), $B226&gt;='Personnel Details'!$N$15), IF('Personnel Details'!$P$15="","", 'Personnel Details'!$P$15), IF(AND(NOT('Personnel Details'!$I$15=""), $B226&gt;='Personnel Details'!$I$15), IF('Personnel Details'!$K$15="", "", 'Personnel Details'!$K$15), IF('Personnel Details'!$F$15="", "", 'Personnel Details'!$F$15))))</f>
        <v/>
      </c>
      <c r="HT226" s="79" t="str">
        <f>IF(HR$9="", "", IF(AND(NOT('Personnel Details'!$N$15=""), $B226&gt;='Personnel Details'!$N$15), 'Personnel Details'!$Q$15, IF(AND(NOT('Personnel Details'!$I$15=""), $B226&gt;='Personnel Details'!$I$15), 'Personnel Details'!$L$15, 'Personnel Details'!$G$15)))</f>
        <v/>
      </c>
      <c r="HU226" s="59" t="str">
        <f t="shared" si="559"/>
        <v/>
      </c>
      <c r="HV226" s="53"/>
      <c r="HX226" s="78" t="str">
        <f>IF(HX$9="", "", IF(AND(NOT('Personnel Details'!$N$16=""), $B226&gt;='Personnel Details'!$N$16), 'Personnel Details'!$O$16, IF(AND(NOT('Personnel Details'!$I$16=""), $B226&gt;='Personnel Details'!$I$16), 'Personnel Details'!$J$16, 'Personnel Details'!$E$16)))</f>
        <v/>
      </c>
      <c r="HY226" s="59" t="str">
        <f>IF(HX$9="", "", IF(AND(NOT('Personnel Details'!$N$16=""), $B226&gt;='Personnel Details'!$N$16), IF('Personnel Details'!$P$16="","", 'Personnel Details'!$P$16), IF(AND(NOT('Personnel Details'!$I$16=""), $B226&gt;='Personnel Details'!$I$16), IF('Personnel Details'!$K$16="", "", 'Personnel Details'!$K$16), IF('Personnel Details'!$F$16="", "", 'Personnel Details'!$F$16))))</f>
        <v/>
      </c>
      <c r="HZ226" s="79" t="str">
        <f>IF(HX$9="", "", IF(AND(NOT('Personnel Details'!$N$16=""), $B226&gt;='Personnel Details'!$N$16), 'Personnel Details'!$Q$16, IF(AND(NOT('Personnel Details'!$I$16=""), $B226&gt;='Personnel Details'!$I$16), 'Personnel Details'!$L$16, 'Personnel Details'!$G$16)))</f>
        <v/>
      </c>
      <c r="IA226" s="59" t="str">
        <f t="shared" si="560"/>
        <v/>
      </c>
      <c r="IB226" s="53"/>
      <c r="ID226" s="78" t="str">
        <f>IF(ID$9="", "", IF(AND(NOT('Personnel Details'!$N$17=""), $B226&gt;='Personnel Details'!$N$17), 'Personnel Details'!$O$17, IF(AND(NOT('Personnel Details'!$I$17=""), $B226&gt;='Personnel Details'!$I$17), 'Personnel Details'!$J$17, 'Personnel Details'!$E$17)))</f>
        <v/>
      </c>
      <c r="IE226" s="59" t="str">
        <f>IF(ID$9="", "", IF(AND(NOT('Personnel Details'!$N$17=""), $B226&gt;='Personnel Details'!$N$17), IF('Personnel Details'!$P$17="","", 'Personnel Details'!$P$17), IF(AND(NOT('Personnel Details'!$I$17=""), $B226&gt;='Personnel Details'!$I$17), IF('Personnel Details'!$K$17="", "", 'Personnel Details'!$K$17), IF('Personnel Details'!$F$17="", "", 'Personnel Details'!$F$17))))</f>
        <v/>
      </c>
      <c r="IF226" s="79" t="str">
        <f>IF(ID$9="", "", IF(AND(NOT('Personnel Details'!$N$17=""), $B226&gt;='Personnel Details'!$N$17), 'Personnel Details'!$Q$17, IF(AND(NOT('Personnel Details'!$I$17=""), $B226&gt;='Personnel Details'!$I$17), 'Personnel Details'!$L$17, 'Personnel Details'!$G$17)))</f>
        <v/>
      </c>
      <c r="IG226" s="59" t="str">
        <f t="shared" si="561"/>
        <v/>
      </c>
      <c r="IH226" s="53"/>
      <c r="IJ226" s="78" t="str">
        <f>IF(IJ$9="", "", IF(AND(NOT('Personnel Details'!$N$18=""), $B226&gt;='Personnel Details'!$N$18), 'Personnel Details'!$O$18, IF(AND(NOT('Personnel Details'!$I$18=""), $B226&gt;='Personnel Details'!$I$18), 'Personnel Details'!$J$18, 'Personnel Details'!$E$18)))</f>
        <v/>
      </c>
      <c r="IK226" s="59" t="str">
        <f>IF(IJ$9="", "", IF(AND(NOT('Personnel Details'!$N$18=""), $B226&gt;='Personnel Details'!$N$18), IF('Personnel Details'!$P$18="","", 'Personnel Details'!$P$18), IF(AND(NOT('Personnel Details'!$I$18=""), $B226&gt;='Personnel Details'!$I$18), IF('Personnel Details'!$K$18="", "", 'Personnel Details'!$K$18), IF('Personnel Details'!$F$18="", "", 'Personnel Details'!$F$18))))</f>
        <v/>
      </c>
      <c r="IL226" s="79" t="str">
        <f>IF(IJ$9="", "", IF(AND(NOT('Personnel Details'!$N$18=""), $B226&gt;='Personnel Details'!$N$18), 'Personnel Details'!$Q$18, IF(AND(NOT('Personnel Details'!$I$18=""), $B226&gt;='Personnel Details'!$I$18), 'Personnel Details'!$L$18, 'Personnel Details'!$G$18)))</f>
        <v/>
      </c>
      <c r="IM226" s="59" t="str">
        <f t="shared" si="562"/>
        <v/>
      </c>
      <c r="IN226" s="53"/>
      <c r="IP226" s="78" t="str">
        <f>IF(IP$9="", "", IF(AND(NOT('Personnel Details'!$N$19=""), $B226&gt;='Personnel Details'!$N$19), 'Personnel Details'!$O$19, IF(AND(NOT('Personnel Details'!$I$19=""), $B226&gt;='Personnel Details'!$I$19), 'Personnel Details'!$J$19, 'Personnel Details'!$E$19)))</f>
        <v/>
      </c>
      <c r="IQ226" s="59" t="str">
        <f>IF(IP$9="", "", IF(AND(NOT('Personnel Details'!$N$19=""), $B226&gt;='Personnel Details'!$N$19), IF('Personnel Details'!$P$19="","", 'Personnel Details'!$P$19), IF(AND(NOT('Personnel Details'!$I$19=""), $B226&gt;='Personnel Details'!$I$19), IF('Personnel Details'!$K$19="", "", 'Personnel Details'!$K$19), IF('Personnel Details'!$F$19="", "", 'Personnel Details'!$F$19))))</f>
        <v/>
      </c>
      <c r="IR226" s="79" t="str">
        <f>IF(IP$9="", "", IF(AND(NOT('Personnel Details'!$N$19=""), $B226&gt;='Personnel Details'!$N$19), 'Personnel Details'!$Q$19, IF(AND(NOT('Personnel Details'!$I$19=""), $B226&gt;='Personnel Details'!$I$19), 'Personnel Details'!$L$19, 'Personnel Details'!$G$19)))</f>
        <v/>
      </c>
      <c r="IS226" s="59" t="str">
        <f t="shared" si="563"/>
        <v/>
      </c>
      <c r="IT226" s="53"/>
      <c r="IV226" s="78" t="str">
        <f>IF(IV$9="", "", IF(AND(NOT('Personnel Details'!$N$20=""), $B226&gt;='Personnel Details'!$N$20), 'Personnel Details'!$O$20, IF(AND(NOT('Personnel Details'!$I$20=""), $B226&gt;='Personnel Details'!$I$20), 'Personnel Details'!$J$20, 'Personnel Details'!$E$20)))</f>
        <v/>
      </c>
      <c r="IW226" s="59" t="str">
        <f>IF(IV$9="", "", IF(AND(NOT('Personnel Details'!$N$20=""), $B226&gt;='Personnel Details'!$N$20), IF('Personnel Details'!$P$20="","", 'Personnel Details'!$P$20), IF(AND(NOT('Personnel Details'!$I$20=""), $B226&gt;='Personnel Details'!$I$20), IF('Personnel Details'!$K$20="", "", 'Personnel Details'!$K$20), IF('Personnel Details'!$F$20="", "", 'Personnel Details'!$F$20))))</f>
        <v/>
      </c>
      <c r="IX226" s="79" t="str">
        <f>IF(IV$9="", "", IF(AND(NOT('Personnel Details'!$N$20=""), $B226&gt;='Personnel Details'!$N$20), 'Personnel Details'!$Q$20, IF(AND(NOT('Personnel Details'!$I$20=""), $B226&gt;='Personnel Details'!$I$20), 'Personnel Details'!$L$20, 'Personnel Details'!$G$20)))</f>
        <v/>
      </c>
      <c r="IY226" s="59" t="str">
        <f t="shared" si="564"/>
        <v/>
      </c>
      <c r="IZ226" s="53"/>
      <c r="JB226" s="78" t="str">
        <f>IF(JB$9="", "", IF(AND(NOT('Personnel Details'!$N$21=""), $B226&gt;='Personnel Details'!$N$21), 'Personnel Details'!$O$21, IF(AND(NOT('Personnel Details'!$I$21=""), $B226&gt;='Personnel Details'!$I$21), 'Personnel Details'!$J$21, 'Personnel Details'!$E$21)))</f>
        <v/>
      </c>
      <c r="JC226" s="59" t="str">
        <f>IF(JB$9="", "", IF(AND(NOT('Personnel Details'!$N$21=""), $B226&gt;='Personnel Details'!$N$21), IF('Personnel Details'!$P$21="","", 'Personnel Details'!$P$21), IF(AND(NOT('Personnel Details'!$I$21=""), $B226&gt;='Personnel Details'!$I$21), IF('Personnel Details'!$K$21="", "", 'Personnel Details'!$K$21), IF('Personnel Details'!$F$21="", "", 'Personnel Details'!$F$21))))</f>
        <v/>
      </c>
      <c r="JD226" s="79" t="str">
        <f>IF(JB$9="", "", IF(AND(NOT('Personnel Details'!$N$21=""), $B226&gt;='Personnel Details'!$N$21), 'Personnel Details'!$Q$21, IF(AND(NOT('Personnel Details'!$I$21=""), $B226&gt;='Personnel Details'!$I$21), 'Personnel Details'!$L$21, 'Personnel Details'!$G$21)))</f>
        <v/>
      </c>
      <c r="JE226" s="59" t="str">
        <f t="shared" si="565"/>
        <v/>
      </c>
      <c r="JF226" s="53"/>
      <c r="JH226" s="78" t="str">
        <f>IF(JH$9="", "", IF(AND(NOT('Personnel Details'!$N$22=""), $B226&gt;='Personnel Details'!$N$22), 'Personnel Details'!$O$22, IF(AND(NOT('Personnel Details'!$I$22=""), $B226&gt;='Personnel Details'!$I$22), 'Personnel Details'!$J$22, 'Personnel Details'!$E$22)))</f>
        <v/>
      </c>
      <c r="JI226" s="59" t="str">
        <f>IF(JH$9="", "", IF(AND(NOT('Personnel Details'!$N$22=""), $B226&gt;='Personnel Details'!$N$22), IF('Personnel Details'!$P$22="","", 'Personnel Details'!$P$22), IF(AND(NOT('Personnel Details'!$I$22=""), $B226&gt;='Personnel Details'!$I$22), IF('Personnel Details'!$K$22="", "", 'Personnel Details'!$K$22), IF('Personnel Details'!$F$22="", "", 'Personnel Details'!$F$22))))</f>
        <v/>
      </c>
      <c r="JJ226" s="79" t="str">
        <f>IF(JH$9="", "", IF(AND(NOT('Personnel Details'!$N$22=""), $B226&gt;='Personnel Details'!$N$22), 'Personnel Details'!$Q$22, IF(AND(NOT('Personnel Details'!$I$22=""), $B226&gt;='Personnel Details'!$I$22), 'Personnel Details'!$L$22, 'Personnel Details'!$G$22)))</f>
        <v/>
      </c>
      <c r="JK226" s="59" t="str">
        <f t="shared" si="566"/>
        <v/>
      </c>
      <c r="JL226" s="53"/>
      <c r="JN226" s="78" t="str">
        <f>IF(JN$9="", "", IF(AND(NOT('Personnel Details'!$N$23=""), $B226&gt;='Personnel Details'!$N$23), 'Personnel Details'!$O$23, IF(AND(NOT('Personnel Details'!$I$23=""), $B226&gt;='Personnel Details'!$I$23), 'Personnel Details'!$J$23, 'Personnel Details'!$E$23)))</f>
        <v/>
      </c>
      <c r="JO226" s="59" t="str">
        <f>IF(JN$9="", "", IF(AND(NOT('Personnel Details'!$N$23=""), $B226&gt;='Personnel Details'!$N$23), IF('Personnel Details'!$P$23="","", 'Personnel Details'!$P$23), IF(AND(NOT('Personnel Details'!$I$23=""), $B226&gt;='Personnel Details'!$I$23), IF('Personnel Details'!$K$23="", "", 'Personnel Details'!$K$23), IF('Personnel Details'!$F$23="", "", 'Personnel Details'!$F$23))))</f>
        <v/>
      </c>
      <c r="JP226" s="79" t="str">
        <f>IF(JN$9="", "", IF(AND(NOT('Personnel Details'!$N$23=""), $B226&gt;='Personnel Details'!$N$23), 'Personnel Details'!$Q$23, IF(AND(NOT('Personnel Details'!$I$23=""), $B226&gt;='Personnel Details'!$I$23), 'Personnel Details'!$L$23, 'Personnel Details'!$G$23)))</f>
        <v/>
      </c>
      <c r="JQ226" s="59" t="str">
        <f t="shared" si="567"/>
        <v/>
      </c>
      <c r="JR226" s="53"/>
      <c r="JT226" s="78" t="str">
        <f>IF(JT$9="", "", IF(AND(NOT('Personnel Details'!$N$24=""), $B226&gt;='Personnel Details'!$N$24), 'Personnel Details'!$O$24, IF(AND(NOT('Personnel Details'!$I$24=""), $B226&gt;='Personnel Details'!$I$24), 'Personnel Details'!$J$24, 'Personnel Details'!$E$24)))</f>
        <v/>
      </c>
      <c r="JU226" s="59" t="str">
        <f>IF(JT$9="", "", IF(AND(NOT('Personnel Details'!$N$24=""), $B226&gt;='Personnel Details'!$N$24), IF('Personnel Details'!$P$24="","", 'Personnel Details'!$P$24), IF(AND(NOT('Personnel Details'!$I$24=""), $B226&gt;='Personnel Details'!$I$24), IF('Personnel Details'!$K$24="", "", 'Personnel Details'!$K$24), IF('Personnel Details'!$F$24="", "", 'Personnel Details'!$F$24))))</f>
        <v/>
      </c>
      <c r="JV226" s="79" t="str">
        <f>IF(JT$9="", "", IF(AND(NOT('Personnel Details'!$N$24=""), $B226&gt;='Personnel Details'!$N$24), 'Personnel Details'!$Q$24, IF(AND(NOT('Personnel Details'!$I$24=""), $B226&gt;='Personnel Details'!$I$24), 'Personnel Details'!$L$24, 'Personnel Details'!$G$24)))</f>
        <v/>
      </c>
      <c r="JW226" s="59" t="str">
        <f t="shared" si="568"/>
        <v/>
      </c>
      <c r="JX226" s="53"/>
      <c r="JZ226" s="78" t="str">
        <f>IF(JZ$9="", "", IF(AND(NOT('Personnel Details'!$N$25=""), $B226&gt;='Personnel Details'!$N$25), 'Personnel Details'!$O$25, IF(AND(NOT('Personnel Details'!$I$25=""), $B226&gt;='Personnel Details'!$I$25), 'Personnel Details'!$J$25, 'Personnel Details'!$E$25)))</f>
        <v/>
      </c>
      <c r="KA226" s="59" t="str">
        <f>IF(JZ$9="", "", IF(AND(NOT('Personnel Details'!$N$25=""), $B226&gt;='Personnel Details'!$N$25), IF('Personnel Details'!$P$25="","", 'Personnel Details'!$P$25), IF(AND(NOT('Personnel Details'!$I$25=""), $B226&gt;='Personnel Details'!$I$25), IF('Personnel Details'!$K$25="", "", 'Personnel Details'!$K$25), IF('Personnel Details'!$F$25="", "", 'Personnel Details'!$F$25))))</f>
        <v/>
      </c>
      <c r="KB226" s="79" t="str">
        <f>IF(JZ$9="", "", IF(AND(NOT('Personnel Details'!$N$25=""), $B226&gt;='Personnel Details'!$N$25), 'Personnel Details'!$Q$25, IF(AND(NOT('Personnel Details'!$I$25=""), $B226&gt;='Personnel Details'!$I$25), 'Personnel Details'!$L$25, 'Personnel Details'!$G$25)))</f>
        <v/>
      </c>
      <c r="KC226" s="59" t="str">
        <f t="shared" si="569"/>
        <v/>
      </c>
      <c r="KD226" s="53"/>
      <c r="KF226" s="78" t="str">
        <f>IF(KF$9="", "", IF(AND(NOT('Personnel Details'!$N$26=""), $B226&gt;='Personnel Details'!$N$26), 'Personnel Details'!$O$26, IF(AND(NOT('Personnel Details'!$I$26=""), $B226&gt;='Personnel Details'!$I$26), 'Personnel Details'!$J$26, 'Personnel Details'!$E$26)))</f>
        <v/>
      </c>
      <c r="KG226" s="59" t="str">
        <f>IF(KF$9="", "", IF(AND(NOT('Personnel Details'!$N$26=""), $B226&gt;='Personnel Details'!$N$26), IF('Personnel Details'!$P$26="","", 'Personnel Details'!$P$26), IF(AND(NOT('Personnel Details'!$I$26=""), $B226&gt;='Personnel Details'!$I$26), IF('Personnel Details'!$K$26="", "", 'Personnel Details'!$K$26), IF('Personnel Details'!$F$26="", "", 'Personnel Details'!$F$26))))</f>
        <v/>
      </c>
      <c r="KH226" s="79" t="str">
        <f>IF(KF$9="", "", IF(AND(NOT('Personnel Details'!$N$26=""), $B226&gt;='Personnel Details'!$N$26), 'Personnel Details'!$Q$26, IF(AND(NOT('Personnel Details'!$I$26=""), $B226&gt;='Personnel Details'!$I$26), 'Personnel Details'!$L$26, 'Personnel Details'!$G$26)))</f>
        <v/>
      </c>
      <c r="KI226" s="59" t="str">
        <f t="shared" si="570"/>
        <v/>
      </c>
      <c r="KJ226" s="53"/>
      <c r="KL226" s="78" t="str">
        <f>IF(KL$9="", "", IF(AND(NOT('Personnel Details'!$N$27=""), $B226&gt;='Personnel Details'!$N$27), 'Personnel Details'!$O$27, IF(AND(NOT('Personnel Details'!$I$27=""), $B226&gt;='Personnel Details'!$I$27), 'Personnel Details'!$J$27, 'Personnel Details'!$E$27)))</f>
        <v/>
      </c>
      <c r="KM226" s="59" t="str">
        <f>IF(KL$9="", "", IF(AND(NOT('Personnel Details'!$N$27=""), $B226&gt;='Personnel Details'!$N$27), IF('Personnel Details'!$P$27="","", 'Personnel Details'!$P$27), IF(AND(NOT('Personnel Details'!$I$27=""), $B226&gt;='Personnel Details'!$I$27), IF('Personnel Details'!$K$27="", "", 'Personnel Details'!$K$27), IF('Personnel Details'!$F$27="", "", 'Personnel Details'!$F$27))))</f>
        <v/>
      </c>
      <c r="KN226" s="79" t="str">
        <f>IF(KL$9="", "", IF(AND(NOT('Personnel Details'!$N$27=""), $B226&gt;='Personnel Details'!$N$27), 'Personnel Details'!$Q$27, IF(AND(NOT('Personnel Details'!$I$27=""), $B226&gt;='Personnel Details'!$I$27), 'Personnel Details'!$L$27, 'Personnel Details'!$G$27)))</f>
        <v/>
      </c>
      <c r="KO226" s="59" t="str">
        <f t="shared" si="571"/>
        <v/>
      </c>
      <c r="KP226" s="53"/>
      <c r="KR226" s="78" t="str">
        <f>IF(KR$9="", "", IF(AND(NOT('Personnel Details'!$N$28=""), $B226&gt;='Personnel Details'!$N$28), 'Personnel Details'!$O$28, IF(AND(NOT('Personnel Details'!$I$28=""), $B226&gt;='Personnel Details'!$I$28), 'Personnel Details'!$J$28, 'Personnel Details'!$E$28)))</f>
        <v/>
      </c>
      <c r="KS226" s="59" t="str">
        <f>IF(KR$9="", "", IF(AND(NOT('Personnel Details'!$N$28=""), $B226&gt;='Personnel Details'!$N$28), IF('Personnel Details'!$P$28="","", 'Personnel Details'!$P$28), IF(AND(NOT('Personnel Details'!$I$28=""), $B226&gt;='Personnel Details'!$I$28), IF('Personnel Details'!$K$28="", "", 'Personnel Details'!$K$28), IF('Personnel Details'!$F$28="", "", 'Personnel Details'!$F$28))))</f>
        <v/>
      </c>
      <c r="KT226" s="79" t="str">
        <f>IF(KR$9="", "", IF(AND(NOT('Personnel Details'!$N$28=""), $B226&gt;='Personnel Details'!$N$28), 'Personnel Details'!$Q$28, IF(AND(NOT('Personnel Details'!$I$28=""), $B226&gt;='Personnel Details'!$I$28), 'Personnel Details'!$L$28, 'Personnel Details'!$G$28)))</f>
        <v/>
      </c>
      <c r="KU226" s="59" t="str">
        <f t="shared" si="572"/>
        <v/>
      </c>
      <c r="KV226" s="53"/>
      <c r="KX226" s="78" t="str">
        <f>IF(KX$9="", "", IF(AND(NOT('Personnel Details'!$N$29=""), $B226&gt;='Personnel Details'!$N$29), 'Personnel Details'!$O$29, IF(AND(NOT('Personnel Details'!$I$29=""), $B226&gt;='Personnel Details'!$I$29), 'Personnel Details'!$J$29, 'Personnel Details'!$E$29)))</f>
        <v/>
      </c>
      <c r="KY226" s="59" t="str">
        <f>IF(KX$9="", "", IF(AND(NOT('Personnel Details'!$N$29=""), $B226&gt;='Personnel Details'!$N$29), IF('Personnel Details'!$P$29="","", 'Personnel Details'!$P$29), IF(AND(NOT('Personnel Details'!$I$29=""), $B226&gt;='Personnel Details'!$I$29), IF('Personnel Details'!$K$29="", "", 'Personnel Details'!$K$29), IF('Personnel Details'!$F$29="", "", 'Personnel Details'!$F$29))))</f>
        <v/>
      </c>
      <c r="KZ226" s="79" t="str">
        <f>IF(KX$9="", "", IF(AND(NOT('Personnel Details'!$N$29=""), $B226&gt;='Personnel Details'!$N$29), 'Personnel Details'!$Q$29, IF(AND(NOT('Personnel Details'!$I$29=""), $B226&gt;='Personnel Details'!$I$29), 'Personnel Details'!$L$29, 'Personnel Details'!$G$29)))</f>
        <v/>
      </c>
      <c r="LA226" s="59" t="str">
        <f t="shared" si="573"/>
        <v/>
      </c>
      <c r="LB226" s="53"/>
      <c r="LD226" s="78" t="str">
        <f>IF(LD$9="", "", IF(AND(NOT('Personnel Details'!$N$30=""), $B226&gt;='Personnel Details'!$N$30), 'Personnel Details'!$O$30, IF(AND(NOT('Personnel Details'!$I$30=""), $B226&gt;='Personnel Details'!$I$30), 'Personnel Details'!$J$30, 'Personnel Details'!$E$30)))</f>
        <v/>
      </c>
      <c r="LE226" s="59" t="str">
        <f>IF(LD$9="", "", IF(AND(NOT('Personnel Details'!$N$30=""), $B226&gt;='Personnel Details'!$N$30), IF('Personnel Details'!$P$30="","", 'Personnel Details'!$P$30), IF(AND(NOT('Personnel Details'!$I$30=""), $B226&gt;='Personnel Details'!$I$30), IF('Personnel Details'!$K$30="", "", 'Personnel Details'!$K$30), IF('Personnel Details'!$F$30="", "", 'Personnel Details'!$F$30))))</f>
        <v/>
      </c>
      <c r="LF226" s="79" t="str">
        <f>IF(LD$9="", "", IF(AND(NOT('Personnel Details'!$N$30=""), $B226&gt;='Personnel Details'!$N$30), 'Personnel Details'!$Q$30, IF(AND(NOT('Personnel Details'!$I$30=""), $B226&gt;='Personnel Details'!$I$30), 'Personnel Details'!$L$30, 'Personnel Details'!$G$30)))</f>
        <v/>
      </c>
      <c r="LG226" s="59" t="str">
        <f t="shared" si="574"/>
        <v/>
      </c>
      <c r="LH226" s="53"/>
      <c r="LJ226" s="78" t="str">
        <f>IF(LJ$9="", "", IF(AND(NOT('Personnel Details'!$N$31=""), $B226&gt;='Personnel Details'!$N$31), 'Personnel Details'!$O$31, IF(AND(NOT('Personnel Details'!$I$31=""), $B226&gt;='Personnel Details'!$I$31), 'Personnel Details'!$J$31, 'Personnel Details'!$E$31)))</f>
        <v/>
      </c>
      <c r="LK226" s="59" t="str">
        <f>IF(LJ$9="", "", IF(AND(NOT('Personnel Details'!$N$31=""), $B226&gt;='Personnel Details'!$N$31), IF('Personnel Details'!$P$31="","", 'Personnel Details'!$P$31), IF(AND(NOT('Personnel Details'!$I$31=""), $B226&gt;='Personnel Details'!$I$31), IF('Personnel Details'!$K$31="", "", 'Personnel Details'!$K$31), IF('Personnel Details'!$F$31="", "", 'Personnel Details'!$F$31))))</f>
        <v/>
      </c>
      <c r="LL226" s="79" t="str">
        <f>IF(LJ$9="", "", IF(AND(NOT('Personnel Details'!$N$31=""), $B226&gt;='Personnel Details'!$N$31), 'Personnel Details'!$Q$31, IF(AND(NOT('Personnel Details'!$I$31=""), $B226&gt;='Personnel Details'!$I$31), 'Personnel Details'!$L$31, 'Personnel Details'!$G$31)))</f>
        <v/>
      </c>
      <c r="LM226" s="59" t="str">
        <f t="shared" si="575"/>
        <v/>
      </c>
      <c r="LN226" s="53"/>
      <c r="LP226" s="78" t="str">
        <f>IF(LP$9="", "", IF(AND(NOT('Personnel Details'!$N$32=""), $B226&gt;='Personnel Details'!$N$32), 'Personnel Details'!$O$32, IF(AND(NOT('Personnel Details'!$I$32=""), $B226&gt;='Personnel Details'!$I$32), 'Personnel Details'!$J$32, 'Personnel Details'!$E$32)))</f>
        <v/>
      </c>
      <c r="LQ226" s="59" t="str">
        <f>IF(LP$9="", "", IF(AND(NOT('Personnel Details'!$N$32=""), $B226&gt;='Personnel Details'!$N$32), IF('Personnel Details'!$P$32="","", 'Personnel Details'!$P$32), IF(AND(NOT('Personnel Details'!$I$32=""), $B226&gt;='Personnel Details'!$I$32), IF('Personnel Details'!$K$32="", "", 'Personnel Details'!$K$32), IF('Personnel Details'!$F$32="", "", 'Personnel Details'!$F$32))))</f>
        <v/>
      </c>
      <c r="LR226" s="79" t="str">
        <f>IF(LP$9="", "", IF(AND(NOT('Personnel Details'!$N$32=""), $B226&gt;='Personnel Details'!$N$32), 'Personnel Details'!$Q$32, IF(AND(NOT('Personnel Details'!$I$32=""), $B226&gt;='Personnel Details'!$I$32), 'Personnel Details'!$L$32, 'Personnel Details'!$G$32)))</f>
        <v/>
      </c>
      <c r="LS226" s="59" t="str">
        <f t="shared" si="576"/>
        <v/>
      </c>
      <c r="LT226" s="53"/>
      <c r="LV226" s="78" t="str">
        <f>IF(LV$9="", "", IF(AND(NOT('Personnel Details'!$N$33=""), $B226&gt;='Personnel Details'!$N$33), 'Personnel Details'!$O$33, IF(AND(NOT('Personnel Details'!$I$33=""), $B226&gt;='Personnel Details'!$I$33), 'Personnel Details'!$J$33, 'Personnel Details'!$E$33)))</f>
        <v/>
      </c>
      <c r="LW226" s="59" t="str">
        <f>IF(LV$9="", "", IF(AND(NOT('Personnel Details'!$N$33=""), $B226&gt;='Personnel Details'!$N$33), IF('Personnel Details'!$P$33="","", 'Personnel Details'!$P$33), IF(AND(NOT('Personnel Details'!$I$33=""), $B226&gt;='Personnel Details'!$I$33), IF('Personnel Details'!$K$33="", "", 'Personnel Details'!$K$33), IF('Personnel Details'!$F$33="", "", 'Personnel Details'!$F$33))))</f>
        <v/>
      </c>
      <c r="LX226" s="79" t="str">
        <f>IF(LV$9="", "", IF(AND(NOT('Personnel Details'!$N$33=""), $B226&gt;='Personnel Details'!$N$33), 'Personnel Details'!$Q$33, IF(AND(NOT('Personnel Details'!$I$33=""), $B226&gt;='Personnel Details'!$I$33), 'Personnel Details'!$L$33, 'Personnel Details'!$G$33)))</f>
        <v/>
      </c>
      <c r="LY226" s="59" t="str">
        <f t="shared" si="577"/>
        <v/>
      </c>
      <c r="LZ226" s="53"/>
      <c r="MB226" s="78" t="str">
        <f>IF(MB$9="", "", IF(AND(NOT('Personnel Details'!$N$34=""), $B226&gt;='Personnel Details'!$N$34), 'Personnel Details'!$O$34, IF(AND(NOT('Personnel Details'!$I$34=""), $B226&gt;='Personnel Details'!$I$34), 'Personnel Details'!$J$34, 'Personnel Details'!$E$34)))</f>
        <v/>
      </c>
      <c r="MC226" s="59" t="str">
        <f>IF(MB$9="", "", IF(AND(NOT('Personnel Details'!$N$34=""), $B226&gt;='Personnel Details'!$N$34), IF('Personnel Details'!$P$34="","", 'Personnel Details'!$P$34), IF(AND(NOT('Personnel Details'!$I$34=""), $B226&gt;='Personnel Details'!$I$34), IF('Personnel Details'!$K$34="", "", 'Personnel Details'!$K$34), IF('Personnel Details'!$F$34="", "", 'Personnel Details'!$F$34))))</f>
        <v/>
      </c>
      <c r="MD226" s="79" t="str">
        <f>IF(MB$9="", "", IF(AND(NOT('Personnel Details'!$N$34=""), $B226&gt;='Personnel Details'!$N$34), 'Personnel Details'!$Q$34, IF(AND(NOT('Personnel Details'!$I$34=""), $B226&gt;='Personnel Details'!$I$34), 'Personnel Details'!$L$34, 'Personnel Details'!$G$34)))</f>
        <v/>
      </c>
      <c r="ME226" s="59" t="str">
        <f t="shared" si="578"/>
        <v/>
      </c>
      <c r="MF226" s="53"/>
      <c r="MH226" s="78" t="str">
        <f>IF(MH$9="", "", IF(AND(NOT('Personnel Details'!$N$35=""), $B226&gt;='Personnel Details'!$N$35), 'Personnel Details'!$O$35, IF(AND(NOT('Personnel Details'!$I$35=""), $B226&gt;='Personnel Details'!$I$35), 'Personnel Details'!$J$35, 'Personnel Details'!$E$35)))</f>
        <v/>
      </c>
      <c r="MI226" s="59" t="str">
        <f>IF(MH$9="", "", IF(AND(NOT('Personnel Details'!$N$35=""), $B226&gt;='Personnel Details'!$N$35), IF('Personnel Details'!$P$35="","", 'Personnel Details'!$P$35), IF(AND(NOT('Personnel Details'!$I$35=""), $B226&gt;='Personnel Details'!$I$35), IF('Personnel Details'!$K$35="", "", 'Personnel Details'!$K$35), IF('Personnel Details'!$F$35="", "", 'Personnel Details'!$F$35))))</f>
        <v/>
      </c>
      <c r="MJ226" s="79" t="str">
        <f>IF(MH$9="", "", IF(AND(NOT('Personnel Details'!$N$35=""), $B226&gt;='Personnel Details'!$N$35), 'Personnel Details'!$Q$35, IF(AND(NOT('Personnel Details'!$I$35=""), $B226&gt;='Personnel Details'!$I$35), 'Personnel Details'!$L$35, 'Personnel Details'!$G$35)))</f>
        <v/>
      </c>
      <c r="MK226" s="59" t="str">
        <f t="shared" si="579"/>
        <v/>
      </c>
      <c r="ML226" s="53"/>
      <c r="MN226" s="78" t="str">
        <f>IF(MN$9="", "", IF(AND(NOT('Personnel Details'!$N$36=""), $B226&gt;='Personnel Details'!$N$36), 'Personnel Details'!$O$36, IF(AND(NOT('Personnel Details'!$I$36=""), $B226&gt;='Personnel Details'!$I$36), 'Personnel Details'!$J$36, 'Personnel Details'!$E$36)))</f>
        <v/>
      </c>
      <c r="MO226" s="59" t="str">
        <f>IF(MN$9="", "", IF(AND(NOT('Personnel Details'!$N$36=""), $B226&gt;='Personnel Details'!$N$36), IF('Personnel Details'!$P$36="","", 'Personnel Details'!$P$36), IF(AND(NOT('Personnel Details'!$I$36=""), $B226&gt;='Personnel Details'!$I$36), IF('Personnel Details'!$K$36="", "", 'Personnel Details'!$K$36), IF('Personnel Details'!$F$36="", "", 'Personnel Details'!$F$36))))</f>
        <v/>
      </c>
      <c r="MP226" s="79" t="str">
        <f>IF(MN$9="", "", IF(AND(NOT('Personnel Details'!$N$36=""), $B226&gt;='Personnel Details'!$N$36), 'Personnel Details'!$Q$36, IF(AND(NOT('Personnel Details'!$I$36=""), $B226&gt;='Personnel Details'!$I$36), 'Personnel Details'!$L$36, 'Personnel Details'!$G$36)))</f>
        <v/>
      </c>
      <c r="MQ226" s="59" t="str">
        <f t="shared" si="580"/>
        <v/>
      </c>
      <c r="MR226" s="53"/>
      <c r="MT226" s="78" t="str">
        <f>IF(MT$9="", "", IF(AND(NOT('Personnel Details'!$N$37=""), $B226&gt;='Personnel Details'!$N$37), 'Personnel Details'!$O$37, IF(AND(NOT('Personnel Details'!$I$37=""), $B226&gt;='Personnel Details'!$I$37), 'Personnel Details'!$J$37, 'Personnel Details'!$E$37)))</f>
        <v/>
      </c>
      <c r="MU226" s="59" t="str">
        <f>IF(MT$9="", "", IF(AND(NOT('Personnel Details'!$N$37=""), $B226&gt;='Personnel Details'!$N$37), IF('Personnel Details'!$P$37="","", 'Personnel Details'!$P$37), IF(AND(NOT('Personnel Details'!$I$37=""), $B226&gt;='Personnel Details'!$I$37), IF('Personnel Details'!$K$37="", "", 'Personnel Details'!$K$37), IF('Personnel Details'!$F$37="", "", 'Personnel Details'!$F$37))))</f>
        <v/>
      </c>
      <c r="MV226" s="79" t="str">
        <f>IF(MT$9="", "", IF(AND(NOT('Personnel Details'!$N$37=""), $B226&gt;='Personnel Details'!$N$37), 'Personnel Details'!$Q$37, IF(AND(NOT('Personnel Details'!$I$37=""), $B226&gt;='Personnel Details'!$I$37), 'Personnel Details'!$L$37, 'Personnel Details'!$G$37)))</f>
        <v/>
      </c>
      <c r="MW226" s="59" t="str">
        <f t="shared" si="581"/>
        <v/>
      </c>
      <c r="MX226" s="53"/>
      <c r="MZ226" s="78" t="str">
        <f>IF(MZ$9="", "", IF(AND(NOT('Personnel Details'!$N$38=""), $B226&gt;='Personnel Details'!$N$38), 'Personnel Details'!$O$38, IF(AND(NOT('Personnel Details'!$I$38=""), $B226&gt;='Personnel Details'!$I$38), 'Personnel Details'!$J$38, 'Personnel Details'!$E$38)))</f>
        <v/>
      </c>
      <c r="NA226" s="59" t="str">
        <f>IF(MZ$9="", "", IF(AND(NOT('Personnel Details'!$N$38=""), $B226&gt;='Personnel Details'!$N$38), IF('Personnel Details'!$P$38="","", 'Personnel Details'!$P$38), IF(AND(NOT('Personnel Details'!$I$38=""), $B226&gt;='Personnel Details'!$I$38), IF('Personnel Details'!$K$38="", "", 'Personnel Details'!$K$38), IF('Personnel Details'!$F$38="", "", 'Personnel Details'!$F$38))))</f>
        <v/>
      </c>
      <c r="NB226" s="79" t="str">
        <f>IF(MZ$9="", "", IF(AND(NOT('Personnel Details'!$N$38=""), $B226&gt;='Personnel Details'!$N$38), 'Personnel Details'!$Q$38, IF(AND(NOT('Personnel Details'!$I$38=""), $B226&gt;='Personnel Details'!$I$38), 'Personnel Details'!$L$38, 'Personnel Details'!$G$38)))</f>
        <v/>
      </c>
      <c r="NC226" s="59" t="str">
        <f t="shared" si="582"/>
        <v/>
      </c>
      <c r="ND226" s="53"/>
      <c r="NF226" s="78" t="str">
        <f>IF(NF$9="", "", IF(AND(NOT('Personnel Details'!$N$39=""), $B226&gt;='Personnel Details'!$N$39), 'Personnel Details'!$O$39, IF(AND(NOT('Personnel Details'!$I$39=""), $B226&gt;='Personnel Details'!$I$39), 'Personnel Details'!$J$39, 'Personnel Details'!$E$39)))</f>
        <v/>
      </c>
      <c r="NG226" s="59" t="str">
        <f>IF(NF$9="", "", IF(AND(NOT('Personnel Details'!$N$39=""), $B226&gt;='Personnel Details'!$N$39), IF('Personnel Details'!$P$39="","", 'Personnel Details'!$P$39), IF(AND(NOT('Personnel Details'!$I$39=""), $B226&gt;='Personnel Details'!$I$39), IF('Personnel Details'!$K$39="", "", 'Personnel Details'!$K$39), IF('Personnel Details'!$F$39="", "", 'Personnel Details'!$F$39))))</f>
        <v/>
      </c>
      <c r="NH226" s="79" t="str">
        <f>IF(NF$9="", "", IF(AND(NOT('Personnel Details'!$N$39=""), $B226&gt;='Personnel Details'!$N$39), 'Personnel Details'!$Q$39, IF(AND(NOT('Personnel Details'!$I$39=""), $B226&gt;='Personnel Details'!$I$39), 'Personnel Details'!$L$39, 'Personnel Details'!$G$39)))</f>
        <v/>
      </c>
      <c r="NI226" s="59" t="str">
        <f t="shared" si="583"/>
        <v/>
      </c>
      <c r="NJ226" s="53"/>
      <c r="NL226" s="78" t="str">
        <f>IF(NL$9="", "", IF(AND(NOT('Personnel Details'!$N$40=""), $B226&gt;='Personnel Details'!$N$40), 'Personnel Details'!$O$40, IF(AND(NOT('Personnel Details'!$I$40=""), $B226&gt;='Personnel Details'!$I$40), 'Personnel Details'!$J$40, 'Personnel Details'!$E$40)))</f>
        <v/>
      </c>
      <c r="NM226" s="59" t="str">
        <f>IF(NL$9="", "", IF(AND(NOT('Personnel Details'!$N$40=""), $B226&gt;='Personnel Details'!$N$40), IF('Personnel Details'!$P$40="","", 'Personnel Details'!$P$40), IF(AND(NOT('Personnel Details'!$I$40=""), $B226&gt;='Personnel Details'!$I$40), IF('Personnel Details'!$K$40="", "", 'Personnel Details'!$K$40), IF('Personnel Details'!$F$40="", "", 'Personnel Details'!$F$40))))</f>
        <v/>
      </c>
      <c r="NN226" s="79" t="str">
        <f>IF(NL$9="", "", IF(AND(NOT('Personnel Details'!$N$40=""), $B226&gt;='Personnel Details'!$N$40), 'Personnel Details'!$Q$40, IF(AND(NOT('Personnel Details'!$I$40=""), $B226&gt;='Personnel Details'!$I$40), 'Personnel Details'!$L$40, 'Personnel Details'!$G$40)))</f>
        <v/>
      </c>
      <c r="NO226" s="59" t="str">
        <f t="shared" si="584"/>
        <v/>
      </c>
      <c r="NP226" s="53"/>
    </row>
    <row r="227" spans="1:380" x14ac:dyDescent="0.25">
      <c r="A227" s="32"/>
      <c r="B227" s="113" t="str">
        <f>IFERROR(IF(B226+1&gt;'Personnel Details'!$U$5, "", B226+1), "")</f>
        <v/>
      </c>
      <c r="C227" s="32"/>
      <c r="D227" s="120"/>
      <c r="E227" s="13" t="str">
        <f t="shared" si="463"/>
        <v/>
      </c>
      <c r="F227" s="13" t="str">
        <f t="shared" si="494"/>
        <v/>
      </c>
      <c r="G227" s="56" t="str">
        <f t="shared" si="585"/>
        <v/>
      </c>
      <c r="H227" s="16" t="str">
        <f t="shared" si="495"/>
        <v/>
      </c>
      <c r="I227" s="32"/>
      <c r="J227" s="120"/>
      <c r="K227" s="62" t="str">
        <f t="shared" si="464"/>
        <v/>
      </c>
      <c r="L227" s="62" t="str">
        <f t="shared" si="496"/>
        <v/>
      </c>
      <c r="M227" s="65" t="str">
        <f t="shared" si="586"/>
        <v/>
      </c>
      <c r="N227" s="68" t="str">
        <f t="shared" si="497"/>
        <v/>
      </c>
      <c r="O227" s="32"/>
      <c r="P227" s="120"/>
      <c r="Q227" s="62" t="str">
        <f t="shared" si="465"/>
        <v/>
      </c>
      <c r="R227" s="62" t="str">
        <f t="shared" si="498"/>
        <v/>
      </c>
      <c r="S227" s="65" t="str">
        <f t="shared" si="587"/>
        <v/>
      </c>
      <c r="T227" s="68" t="str">
        <f t="shared" si="499"/>
        <v/>
      </c>
      <c r="U227" s="32"/>
      <c r="V227" s="120"/>
      <c r="W227" s="62" t="str">
        <f t="shared" si="466"/>
        <v/>
      </c>
      <c r="X227" s="62" t="str">
        <f t="shared" si="500"/>
        <v/>
      </c>
      <c r="Y227" s="65" t="str">
        <f t="shared" si="588"/>
        <v/>
      </c>
      <c r="Z227" s="68" t="str">
        <f t="shared" si="501"/>
        <v/>
      </c>
      <c r="AA227" s="32"/>
      <c r="AB227" s="120"/>
      <c r="AC227" s="62" t="str">
        <f t="shared" si="467"/>
        <v/>
      </c>
      <c r="AD227" s="62" t="str">
        <f t="shared" si="502"/>
        <v/>
      </c>
      <c r="AE227" s="65" t="str">
        <f t="shared" si="589"/>
        <v/>
      </c>
      <c r="AF227" s="68" t="str">
        <f t="shared" si="503"/>
        <v/>
      </c>
      <c r="AG227" s="32"/>
      <c r="AH227" s="120"/>
      <c r="AI227" s="62" t="str">
        <f t="shared" si="468"/>
        <v/>
      </c>
      <c r="AJ227" s="62" t="str">
        <f t="shared" si="504"/>
        <v/>
      </c>
      <c r="AK227" s="65" t="str">
        <f t="shared" si="590"/>
        <v/>
      </c>
      <c r="AL227" s="68" t="str">
        <f t="shared" si="505"/>
        <v/>
      </c>
      <c r="AM227" s="32"/>
      <c r="AN227" s="120"/>
      <c r="AO227" s="62" t="str">
        <f t="shared" si="469"/>
        <v/>
      </c>
      <c r="AP227" s="62" t="str">
        <f t="shared" si="506"/>
        <v/>
      </c>
      <c r="AQ227" s="65" t="str">
        <f t="shared" si="591"/>
        <v/>
      </c>
      <c r="AR227" s="68" t="str">
        <f t="shared" si="507"/>
        <v/>
      </c>
      <c r="AS227" s="32"/>
      <c r="AT227" s="120"/>
      <c r="AU227" s="62" t="str">
        <f t="shared" si="470"/>
        <v/>
      </c>
      <c r="AV227" s="62" t="str">
        <f t="shared" si="508"/>
        <v/>
      </c>
      <c r="AW227" s="65" t="str">
        <f t="shared" si="592"/>
        <v/>
      </c>
      <c r="AX227" s="68" t="str">
        <f t="shared" si="509"/>
        <v/>
      </c>
      <c r="AY227" s="32"/>
      <c r="AZ227" s="120"/>
      <c r="BA227" s="62" t="str">
        <f t="shared" si="471"/>
        <v/>
      </c>
      <c r="BB227" s="62" t="str">
        <f t="shared" si="510"/>
        <v/>
      </c>
      <c r="BC227" s="65" t="str">
        <f t="shared" si="593"/>
        <v/>
      </c>
      <c r="BD227" s="68" t="str">
        <f t="shared" si="511"/>
        <v/>
      </c>
      <c r="BE227" s="32"/>
      <c r="BF227" s="120"/>
      <c r="BG227" s="62" t="str">
        <f t="shared" si="472"/>
        <v/>
      </c>
      <c r="BH227" s="62" t="str">
        <f t="shared" si="512"/>
        <v/>
      </c>
      <c r="BI227" s="65" t="str">
        <f t="shared" si="594"/>
        <v/>
      </c>
      <c r="BJ227" s="68" t="str">
        <f t="shared" si="513"/>
        <v/>
      </c>
      <c r="BK227" s="32"/>
      <c r="BL227" s="120"/>
      <c r="BM227" s="62" t="str">
        <f t="shared" si="473"/>
        <v/>
      </c>
      <c r="BN227" s="62" t="str">
        <f t="shared" si="514"/>
        <v/>
      </c>
      <c r="BO227" s="65" t="str">
        <f t="shared" si="595"/>
        <v/>
      </c>
      <c r="BP227" s="68" t="str">
        <f t="shared" si="515"/>
        <v/>
      </c>
      <c r="BQ227" s="32"/>
      <c r="BR227" s="120"/>
      <c r="BS227" s="62" t="str">
        <f t="shared" si="474"/>
        <v/>
      </c>
      <c r="BT227" s="62" t="str">
        <f t="shared" si="516"/>
        <v/>
      </c>
      <c r="BU227" s="65" t="str">
        <f t="shared" si="596"/>
        <v/>
      </c>
      <c r="BV227" s="68" t="str">
        <f t="shared" si="517"/>
        <v/>
      </c>
      <c r="BW227" s="32"/>
      <c r="BX227" s="120"/>
      <c r="BY227" s="62" t="str">
        <f t="shared" si="475"/>
        <v/>
      </c>
      <c r="BZ227" s="62" t="str">
        <f t="shared" si="518"/>
        <v/>
      </c>
      <c r="CA227" s="65" t="str">
        <f t="shared" si="597"/>
        <v/>
      </c>
      <c r="CB227" s="68" t="str">
        <f t="shared" si="519"/>
        <v/>
      </c>
      <c r="CC227" s="32"/>
      <c r="CD227" s="120"/>
      <c r="CE227" s="62" t="str">
        <f t="shared" si="476"/>
        <v/>
      </c>
      <c r="CF227" s="62" t="str">
        <f t="shared" si="520"/>
        <v/>
      </c>
      <c r="CG227" s="65" t="str">
        <f t="shared" si="598"/>
        <v/>
      </c>
      <c r="CH227" s="68" t="str">
        <f t="shared" si="521"/>
        <v/>
      </c>
      <c r="CI227" s="32"/>
      <c r="CJ227" s="120"/>
      <c r="CK227" s="62" t="str">
        <f t="shared" si="477"/>
        <v/>
      </c>
      <c r="CL227" s="62" t="str">
        <f t="shared" si="522"/>
        <v/>
      </c>
      <c r="CM227" s="65" t="str">
        <f t="shared" si="599"/>
        <v/>
      </c>
      <c r="CN227" s="68" t="str">
        <f t="shared" si="523"/>
        <v/>
      </c>
      <c r="CO227" s="32"/>
      <c r="CP227" s="120"/>
      <c r="CQ227" s="62" t="str">
        <f t="shared" si="478"/>
        <v/>
      </c>
      <c r="CR227" s="62" t="str">
        <f t="shared" si="524"/>
        <v/>
      </c>
      <c r="CS227" s="65" t="str">
        <f t="shared" si="600"/>
        <v/>
      </c>
      <c r="CT227" s="68" t="str">
        <f t="shared" si="525"/>
        <v/>
      </c>
      <c r="CU227" s="32"/>
      <c r="CV227" s="120"/>
      <c r="CW227" s="62" t="str">
        <f t="shared" si="479"/>
        <v/>
      </c>
      <c r="CX227" s="62" t="str">
        <f t="shared" si="526"/>
        <v/>
      </c>
      <c r="CY227" s="65" t="str">
        <f t="shared" si="601"/>
        <v/>
      </c>
      <c r="CZ227" s="68" t="str">
        <f t="shared" si="527"/>
        <v/>
      </c>
      <c r="DA227" s="32"/>
      <c r="DB227" s="120"/>
      <c r="DC227" s="62" t="str">
        <f t="shared" si="480"/>
        <v/>
      </c>
      <c r="DD227" s="62" t="str">
        <f t="shared" si="528"/>
        <v/>
      </c>
      <c r="DE227" s="65" t="str">
        <f t="shared" si="602"/>
        <v/>
      </c>
      <c r="DF227" s="68" t="str">
        <f t="shared" si="529"/>
        <v/>
      </c>
      <c r="DG227" s="32"/>
      <c r="DH227" s="120"/>
      <c r="DI227" s="62" t="str">
        <f t="shared" si="481"/>
        <v/>
      </c>
      <c r="DJ227" s="62" t="str">
        <f t="shared" si="530"/>
        <v/>
      </c>
      <c r="DK227" s="65" t="str">
        <f t="shared" si="603"/>
        <v/>
      </c>
      <c r="DL227" s="68" t="str">
        <f t="shared" si="531"/>
        <v/>
      </c>
      <c r="DM227" s="32"/>
      <c r="DN227" s="120"/>
      <c r="DO227" s="62" t="str">
        <f t="shared" si="482"/>
        <v/>
      </c>
      <c r="DP227" s="62" t="str">
        <f t="shared" si="532"/>
        <v/>
      </c>
      <c r="DQ227" s="65" t="str">
        <f t="shared" si="604"/>
        <v/>
      </c>
      <c r="DR227" s="68" t="str">
        <f t="shared" si="533"/>
        <v/>
      </c>
      <c r="DS227" s="32"/>
      <c r="DT227" s="120"/>
      <c r="DU227" s="62" t="str">
        <f t="shared" si="483"/>
        <v/>
      </c>
      <c r="DV227" s="62" t="str">
        <f t="shared" si="534"/>
        <v/>
      </c>
      <c r="DW227" s="65" t="str">
        <f t="shared" si="605"/>
        <v/>
      </c>
      <c r="DX227" s="68" t="str">
        <f t="shared" si="535"/>
        <v/>
      </c>
      <c r="DY227" s="32"/>
      <c r="DZ227" s="120"/>
      <c r="EA227" s="62" t="str">
        <f t="shared" si="484"/>
        <v/>
      </c>
      <c r="EB227" s="62" t="str">
        <f t="shared" si="536"/>
        <v/>
      </c>
      <c r="EC227" s="65" t="str">
        <f t="shared" si="606"/>
        <v/>
      </c>
      <c r="ED227" s="68" t="str">
        <f t="shared" si="537"/>
        <v/>
      </c>
      <c r="EE227" s="32"/>
      <c r="EF227" s="120"/>
      <c r="EG227" s="62" t="str">
        <f t="shared" si="485"/>
        <v/>
      </c>
      <c r="EH227" s="62" t="str">
        <f t="shared" si="538"/>
        <v/>
      </c>
      <c r="EI227" s="65" t="str">
        <f t="shared" si="607"/>
        <v/>
      </c>
      <c r="EJ227" s="68" t="str">
        <f t="shared" si="539"/>
        <v/>
      </c>
      <c r="EK227" s="32"/>
      <c r="EL227" s="120"/>
      <c r="EM227" s="62" t="str">
        <f t="shared" si="486"/>
        <v/>
      </c>
      <c r="EN227" s="62" t="str">
        <f t="shared" si="540"/>
        <v/>
      </c>
      <c r="EO227" s="65" t="str">
        <f t="shared" si="608"/>
        <v/>
      </c>
      <c r="EP227" s="68" t="str">
        <f t="shared" si="541"/>
        <v/>
      </c>
      <c r="EQ227" s="32"/>
      <c r="ER227" s="120"/>
      <c r="ES227" s="62" t="str">
        <f t="shared" si="487"/>
        <v/>
      </c>
      <c r="ET227" s="62" t="str">
        <f t="shared" si="542"/>
        <v/>
      </c>
      <c r="EU227" s="65" t="str">
        <f t="shared" si="609"/>
        <v/>
      </c>
      <c r="EV227" s="68" t="str">
        <f t="shared" si="543"/>
        <v/>
      </c>
      <c r="EW227" s="32"/>
      <c r="EX227" s="120"/>
      <c r="EY227" s="62" t="str">
        <f t="shared" si="488"/>
        <v/>
      </c>
      <c r="EZ227" s="62" t="str">
        <f t="shared" si="544"/>
        <v/>
      </c>
      <c r="FA227" s="65" t="str">
        <f t="shared" si="610"/>
        <v/>
      </c>
      <c r="FB227" s="68" t="str">
        <f t="shared" si="545"/>
        <v/>
      </c>
      <c r="FC227" s="32"/>
      <c r="FD227" s="120"/>
      <c r="FE227" s="62" t="str">
        <f t="shared" si="489"/>
        <v/>
      </c>
      <c r="FF227" s="62" t="str">
        <f t="shared" si="546"/>
        <v/>
      </c>
      <c r="FG227" s="65" t="str">
        <f t="shared" si="611"/>
        <v/>
      </c>
      <c r="FH227" s="68" t="str">
        <f t="shared" si="547"/>
        <v/>
      </c>
      <c r="FI227" s="32"/>
      <c r="FJ227" s="120"/>
      <c r="FK227" s="62" t="str">
        <f t="shared" si="490"/>
        <v/>
      </c>
      <c r="FL227" s="62" t="str">
        <f t="shared" si="548"/>
        <v/>
      </c>
      <c r="FM227" s="65" t="str">
        <f t="shared" si="612"/>
        <v/>
      </c>
      <c r="FN227" s="68" t="str">
        <f t="shared" si="549"/>
        <v/>
      </c>
      <c r="FO227" s="32"/>
      <c r="FP227" s="120"/>
      <c r="FQ227" s="62" t="str">
        <f t="shared" si="491"/>
        <v/>
      </c>
      <c r="FR227" s="62" t="str">
        <f t="shared" si="550"/>
        <v/>
      </c>
      <c r="FS227" s="65" t="str">
        <f t="shared" si="613"/>
        <v/>
      </c>
      <c r="FT227" s="68" t="str">
        <f t="shared" si="551"/>
        <v/>
      </c>
      <c r="FU227" s="32"/>
      <c r="FV227" s="120"/>
      <c r="FW227" s="62" t="str">
        <f t="shared" si="492"/>
        <v/>
      </c>
      <c r="FX227" s="62" t="str">
        <f t="shared" si="552"/>
        <v/>
      </c>
      <c r="FY227" s="65" t="str">
        <f t="shared" si="614"/>
        <v/>
      </c>
      <c r="FZ227" s="68" t="str">
        <f t="shared" si="553"/>
        <v/>
      </c>
      <c r="GA227" s="32"/>
      <c r="GC227" s="7" t="str">
        <f t="shared" si="554"/>
        <v/>
      </c>
      <c r="GD227" s="7" t="str">
        <f t="shared" ca="1" si="493"/>
        <v/>
      </c>
      <c r="GT227" s="71" t="str">
        <f>IF(GT$9="", "", IF(AND(NOT('Personnel Details'!$N$11=""), $B227&gt;='Personnel Details'!$N$11), 'Personnel Details'!$O$11, IF(AND(NOT('Personnel Details'!$I$11=""), $B227&gt;='Personnel Details'!$I$11), 'Personnel Details'!$J$11, 'Personnel Details'!$E$11)))</f>
        <v/>
      </c>
      <c r="GU227" s="59" t="str">
        <f>IF(GT$9="", "", IF(AND(NOT('Personnel Details'!$N$11=""), $B227&gt;='Personnel Details'!$N$11), IF('Personnel Details'!$P$11="","", 'Personnel Details'!$P$11), IF(AND(NOT('Personnel Details'!$I$11=""), $B227&gt;='Personnel Details'!$I$11), IF('Personnel Details'!$K$11="", "", 'Personnel Details'!$K$11), IF('Personnel Details'!$F$11="", "", 'Personnel Details'!$F$11))))</f>
        <v/>
      </c>
      <c r="GV227" s="74" t="str">
        <f>IF(GT$9="", "", IF(AND(NOT('Personnel Details'!$N$11=""), $B227&gt;='Personnel Details'!$N$11), 'Personnel Details'!$Q$11, IF(AND(NOT('Personnel Details'!$I$11=""), $B227&gt;='Personnel Details'!$I$11), 'Personnel Details'!$L$11, 'Personnel Details'!$G$11)))</f>
        <v/>
      </c>
      <c r="GW227" s="59" t="str">
        <f t="shared" si="555"/>
        <v/>
      </c>
      <c r="GX227" s="53"/>
      <c r="GZ227" s="78" t="str">
        <f>IF(GZ$9="", "", IF(AND(NOT('Personnel Details'!$N$12=""), $B227&gt;='Personnel Details'!$N$12), 'Personnel Details'!$O$12, IF(AND(NOT('Personnel Details'!$I$12=""), $B227&gt;='Personnel Details'!$I$12), 'Personnel Details'!$J$12, 'Personnel Details'!$E$12)))</f>
        <v/>
      </c>
      <c r="HA227" s="59" t="str">
        <f>IF(GZ$9="", "", IF(AND(NOT('Personnel Details'!$N$12=""), $B227&gt;='Personnel Details'!$N$12), IF('Personnel Details'!$P$12="","", 'Personnel Details'!$P$12), IF(AND(NOT('Personnel Details'!$I$12=""), $B227&gt;='Personnel Details'!$I$12), IF('Personnel Details'!$K$12="", "", 'Personnel Details'!$K$12), IF('Personnel Details'!$F$12="", "", 'Personnel Details'!$F$12))))</f>
        <v/>
      </c>
      <c r="HB227" s="79" t="str">
        <f>IF(GZ$9="", "", IF(AND(NOT('Personnel Details'!$N$12=""), $B227&gt;='Personnel Details'!$N$12), 'Personnel Details'!$Q$12, IF(AND(NOT('Personnel Details'!$I$12=""), $B227&gt;='Personnel Details'!$I$12), 'Personnel Details'!$L$12, 'Personnel Details'!$G$12)))</f>
        <v/>
      </c>
      <c r="HC227" s="59" t="str">
        <f t="shared" si="556"/>
        <v/>
      </c>
      <c r="HD227" s="53"/>
      <c r="HF227" s="78" t="str">
        <f>IF(HF$9="", "", IF(AND(NOT('Personnel Details'!$N$13=""), $B227&gt;='Personnel Details'!$N$13), 'Personnel Details'!$O$13, IF(AND(NOT('Personnel Details'!$I$13=""), $B227&gt;='Personnel Details'!$I$13), 'Personnel Details'!$J$13, 'Personnel Details'!$E$13)))</f>
        <v/>
      </c>
      <c r="HG227" s="59" t="str">
        <f>IF(HF$9="", "", IF(AND(NOT('Personnel Details'!$N$13=""), $B227&gt;='Personnel Details'!$N$13), IF('Personnel Details'!$P$13="","", 'Personnel Details'!$P$13), IF(AND(NOT('Personnel Details'!$I$13=""), $B227&gt;='Personnel Details'!$I$13), IF('Personnel Details'!$K$13="", "", 'Personnel Details'!$K$13), IF('Personnel Details'!$F$13="", "", 'Personnel Details'!$F$13))))</f>
        <v/>
      </c>
      <c r="HH227" s="79" t="str">
        <f>IF(HF$9="", "", IF(AND(NOT('Personnel Details'!$N$13=""), $B227&gt;='Personnel Details'!$N$13), 'Personnel Details'!$Q$13, IF(AND(NOT('Personnel Details'!$I$13=""), $B227&gt;='Personnel Details'!$I$13), 'Personnel Details'!$L$13, 'Personnel Details'!$G$13)))</f>
        <v/>
      </c>
      <c r="HI227" s="59" t="str">
        <f t="shared" si="557"/>
        <v/>
      </c>
      <c r="HJ227" s="53"/>
      <c r="HL227" s="78" t="str">
        <f>IF(HL$9="", "", IF(AND(NOT('Personnel Details'!$N$14=""), $B227&gt;='Personnel Details'!$N$14), 'Personnel Details'!$O$14, IF(AND(NOT('Personnel Details'!$I$14=""), $B227&gt;='Personnel Details'!$I$14), 'Personnel Details'!$J$14, 'Personnel Details'!$E$14)))</f>
        <v/>
      </c>
      <c r="HM227" s="59" t="str">
        <f>IF(HL$9="", "", IF(AND(NOT('Personnel Details'!$N$14=""), $B227&gt;='Personnel Details'!$N$14), IF('Personnel Details'!$P$14="","", 'Personnel Details'!$P$14), IF(AND(NOT('Personnel Details'!$I$14=""), $B227&gt;='Personnel Details'!$I$14), IF('Personnel Details'!$K$14="", "", 'Personnel Details'!$K$14), IF('Personnel Details'!$F$14="", "", 'Personnel Details'!$F$14))))</f>
        <v/>
      </c>
      <c r="HN227" s="79" t="str">
        <f>IF(HL$9="", "", IF(AND(NOT('Personnel Details'!$N$14=""), $B227&gt;='Personnel Details'!$N$14), 'Personnel Details'!$Q$14, IF(AND(NOT('Personnel Details'!$I$14=""), $B227&gt;='Personnel Details'!$I$14), 'Personnel Details'!$L$14, 'Personnel Details'!$G$14)))</f>
        <v/>
      </c>
      <c r="HO227" s="59" t="str">
        <f t="shared" si="558"/>
        <v/>
      </c>
      <c r="HP227" s="53"/>
      <c r="HR227" s="78" t="str">
        <f>IF(HR$9="", "", IF(AND(NOT('Personnel Details'!$N$15=""), $B227&gt;='Personnel Details'!$N$15), 'Personnel Details'!$O$15, IF(AND(NOT('Personnel Details'!$I$15=""), $B227&gt;='Personnel Details'!$I$15), 'Personnel Details'!$J$15, 'Personnel Details'!$E$15)))</f>
        <v/>
      </c>
      <c r="HS227" s="59" t="str">
        <f>IF(HR$9="", "", IF(AND(NOT('Personnel Details'!$N$15=""), $B227&gt;='Personnel Details'!$N$15), IF('Personnel Details'!$P$15="","", 'Personnel Details'!$P$15), IF(AND(NOT('Personnel Details'!$I$15=""), $B227&gt;='Personnel Details'!$I$15), IF('Personnel Details'!$K$15="", "", 'Personnel Details'!$K$15), IF('Personnel Details'!$F$15="", "", 'Personnel Details'!$F$15))))</f>
        <v/>
      </c>
      <c r="HT227" s="79" t="str">
        <f>IF(HR$9="", "", IF(AND(NOT('Personnel Details'!$N$15=""), $B227&gt;='Personnel Details'!$N$15), 'Personnel Details'!$Q$15, IF(AND(NOT('Personnel Details'!$I$15=""), $B227&gt;='Personnel Details'!$I$15), 'Personnel Details'!$L$15, 'Personnel Details'!$G$15)))</f>
        <v/>
      </c>
      <c r="HU227" s="59" t="str">
        <f t="shared" si="559"/>
        <v/>
      </c>
      <c r="HV227" s="53"/>
      <c r="HX227" s="78" t="str">
        <f>IF(HX$9="", "", IF(AND(NOT('Personnel Details'!$N$16=""), $B227&gt;='Personnel Details'!$N$16), 'Personnel Details'!$O$16, IF(AND(NOT('Personnel Details'!$I$16=""), $B227&gt;='Personnel Details'!$I$16), 'Personnel Details'!$J$16, 'Personnel Details'!$E$16)))</f>
        <v/>
      </c>
      <c r="HY227" s="59" t="str">
        <f>IF(HX$9="", "", IF(AND(NOT('Personnel Details'!$N$16=""), $B227&gt;='Personnel Details'!$N$16), IF('Personnel Details'!$P$16="","", 'Personnel Details'!$P$16), IF(AND(NOT('Personnel Details'!$I$16=""), $B227&gt;='Personnel Details'!$I$16), IF('Personnel Details'!$K$16="", "", 'Personnel Details'!$K$16), IF('Personnel Details'!$F$16="", "", 'Personnel Details'!$F$16))))</f>
        <v/>
      </c>
      <c r="HZ227" s="79" t="str">
        <f>IF(HX$9="", "", IF(AND(NOT('Personnel Details'!$N$16=""), $B227&gt;='Personnel Details'!$N$16), 'Personnel Details'!$Q$16, IF(AND(NOT('Personnel Details'!$I$16=""), $B227&gt;='Personnel Details'!$I$16), 'Personnel Details'!$L$16, 'Personnel Details'!$G$16)))</f>
        <v/>
      </c>
      <c r="IA227" s="59" t="str">
        <f t="shared" si="560"/>
        <v/>
      </c>
      <c r="IB227" s="53"/>
      <c r="ID227" s="78" t="str">
        <f>IF(ID$9="", "", IF(AND(NOT('Personnel Details'!$N$17=""), $B227&gt;='Personnel Details'!$N$17), 'Personnel Details'!$O$17, IF(AND(NOT('Personnel Details'!$I$17=""), $B227&gt;='Personnel Details'!$I$17), 'Personnel Details'!$J$17, 'Personnel Details'!$E$17)))</f>
        <v/>
      </c>
      <c r="IE227" s="59" t="str">
        <f>IF(ID$9="", "", IF(AND(NOT('Personnel Details'!$N$17=""), $B227&gt;='Personnel Details'!$N$17), IF('Personnel Details'!$P$17="","", 'Personnel Details'!$P$17), IF(AND(NOT('Personnel Details'!$I$17=""), $B227&gt;='Personnel Details'!$I$17), IF('Personnel Details'!$K$17="", "", 'Personnel Details'!$K$17), IF('Personnel Details'!$F$17="", "", 'Personnel Details'!$F$17))))</f>
        <v/>
      </c>
      <c r="IF227" s="79" t="str">
        <f>IF(ID$9="", "", IF(AND(NOT('Personnel Details'!$N$17=""), $B227&gt;='Personnel Details'!$N$17), 'Personnel Details'!$Q$17, IF(AND(NOT('Personnel Details'!$I$17=""), $B227&gt;='Personnel Details'!$I$17), 'Personnel Details'!$L$17, 'Personnel Details'!$G$17)))</f>
        <v/>
      </c>
      <c r="IG227" s="59" t="str">
        <f t="shared" si="561"/>
        <v/>
      </c>
      <c r="IH227" s="53"/>
      <c r="IJ227" s="78" t="str">
        <f>IF(IJ$9="", "", IF(AND(NOT('Personnel Details'!$N$18=""), $B227&gt;='Personnel Details'!$N$18), 'Personnel Details'!$O$18, IF(AND(NOT('Personnel Details'!$I$18=""), $B227&gt;='Personnel Details'!$I$18), 'Personnel Details'!$J$18, 'Personnel Details'!$E$18)))</f>
        <v/>
      </c>
      <c r="IK227" s="59" t="str">
        <f>IF(IJ$9="", "", IF(AND(NOT('Personnel Details'!$N$18=""), $B227&gt;='Personnel Details'!$N$18), IF('Personnel Details'!$P$18="","", 'Personnel Details'!$P$18), IF(AND(NOT('Personnel Details'!$I$18=""), $B227&gt;='Personnel Details'!$I$18), IF('Personnel Details'!$K$18="", "", 'Personnel Details'!$K$18), IF('Personnel Details'!$F$18="", "", 'Personnel Details'!$F$18))))</f>
        <v/>
      </c>
      <c r="IL227" s="79" t="str">
        <f>IF(IJ$9="", "", IF(AND(NOT('Personnel Details'!$N$18=""), $B227&gt;='Personnel Details'!$N$18), 'Personnel Details'!$Q$18, IF(AND(NOT('Personnel Details'!$I$18=""), $B227&gt;='Personnel Details'!$I$18), 'Personnel Details'!$L$18, 'Personnel Details'!$G$18)))</f>
        <v/>
      </c>
      <c r="IM227" s="59" t="str">
        <f t="shared" si="562"/>
        <v/>
      </c>
      <c r="IN227" s="53"/>
      <c r="IP227" s="78" t="str">
        <f>IF(IP$9="", "", IF(AND(NOT('Personnel Details'!$N$19=""), $B227&gt;='Personnel Details'!$N$19), 'Personnel Details'!$O$19, IF(AND(NOT('Personnel Details'!$I$19=""), $B227&gt;='Personnel Details'!$I$19), 'Personnel Details'!$J$19, 'Personnel Details'!$E$19)))</f>
        <v/>
      </c>
      <c r="IQ227" s="59" t="str">
        <f>IF(IP$9="", "", IF(AND(NOT('Personnel Details'!$N$19=""), $B227&gt;='Personnel Details'!$N$19), IF('Personnel Details'!$P$19="","", 'Personnel Details'!$P$19), IF(AND(NOT('Personnel Details'!$I$19=""), $B227&gt;='Personnel Details'!$I$19), IF('Personnel Details'!$K$19="", "", 'Personnel Details'!$K$19), IF('Personnel Details'!$F$19="", "", 'Personnel Details'!$F$19))))</f>
        <v/>
      </c>
      <c r="IR227" s="79" t="str">
        <f>IF(IP$9="", "", IF(AND(NOT('Personnel Details'!$N$19=""), $B227&gt;='Personnel Details'!$N$19), 'Personnel Details'!$Q$19, IF(AND(NOT('Personnel Details'!$I$19=""), $B227&gt;='Personnel Details'!$I$19), 'Personnel Details'!$L$19, 'Personnel Details'!$G$19)))</f>
        <v/>
      </c>
      <c r="IS227" s="59" t="str">
        <f t="shared" si="563"/>
        <v/>
      </c>
      <c r="IT227" s="53"/>
      <c r="IV227" s="78" t="str">
        <f>IF(IV$9="", "", IF(AND(NOT('Personnel Details'!$N$20=""), $B227&gt;='Personnel Details'!$N$20), 'Personnel Details'!$O$20, IF(AND(NOT('Personnel Details'!$I$20=""), $B227&gt;='Personnel Details'!$I$20), 'Personnel Details'!$J$20, 'Personnel Details'!$E$20)))</f>
        <v/>
      </c>
      <c r="IW227" s="59" t="str">
        <f>IF(IV$9="", "", IF(AND(NOT('Personnel Details'!$N$20=""), $B227&gt;='Personnel Details'!$N$20), IF('Personnel Details'!$P$20="","", 'Personnel Details'!$P$20), IF(AND(NOT('Personnel Details'!$I$20=""), $B227&gt;='Personnel Details'!$I$20), IF('Personnel Details'!$K$20="", "", 'Personnel Details'!$K$20), IF('Personnel Details'!$F$20="", "", 'Personnel Details'!$F$20))))</f>
        <v/>
      </c>
      <c r="IX227" s="79" t="str">
        <f>IF(IV$9="", "", IF(AND(NOT('Personnel Details'!$N$20=""), $B227&gt;='Personnel Details'!$N$20), 'Personnel Details'!$Q$20, IF(AND(NOT('Personnel Details'!$I$20=""), $B227&gt;='Personnel Details'!$I$20), 'Personnel Details'!$L$20, 'Personnel Details'!$G$20)))</f>
        <v/>
      </c>
      <c r="IY227" s="59" t="str">
        <f t="shared" si="564"/>
        <v/>
      </c>
      <c r="IZ227" s="53"/>
      <c r="JB227" s="78" t="str">
        <f>IF(JB$9="", "", IF(AND(NOT('Personnel Details'!$N$21=""), $B227&gt;='Personnel Details'!$N$21), 'Personnel Details'!$O$21, IF(AND(NOT('Personnel Details'!$I$21=""), $B227&gt;='Personnel Details'!$I$21), 'Personnel Details'!$J$21, 'Personnel Details'!$E$21)))</f>
        <v/>
      </c>
      <c r="JC227" s="59" t="str">
        <f>IF(JB$9="", "", IF(AND(NOT('Personnel Details'!$N$21=""), $B227&gt;='Personnel Details'!$N$21), IF('Personnel Details'!$P$21="","", 'Personnel Details'!$P$21), IF(AND(NOT('Personnel Details'!$I$21=""), $B227&gt;='Personnel Details'!$I$21), IF('Personnel Details'!$K$21="", "", 'Personnel Details'!$K$21), IF('Personnel Details'!$F$21="", "", 'Personnel Details'!$F$21))))</f>
        <v/>
      </c>
      <c r="JD227" s="79" t="str">
        <f>IF(JB$9="", "", IF(AND(NOT('Personnel Details'!$N$21=""), $B227&gt;='Personnel Details'!$N$21), 'Personnel Details'!$Q$21, IF(AND(NOT('Personnel Details'!$I$21=""), $B227&gt;='Personnel Details'!$I$21), 'Personnel Details'!$L$21, 'Personnel Details'!$G$21)))</f>
        <v/>
      </c>
      <c r="JE227" s="59" t="str">
        <f t="shared" si="565"/>
        <v/>
      </c>
      <c r="JF227" s="53"/>
      <c r="JH227" s="78" t="str">
        <f>IF(JH$9="", "", IF(AND(NOT('Personnel Details'!$N$22=""), $B227&gt;='Personnel Details'!$N$22), 'Personnel Details'!$O$22, IF(AND(NOT('Personnel Details'!$I$22=""), $B227&gt;='Personnel Details'!$I$22), 'Personnel Details'!$J$22, 'Personnel Details'!$E$22)))</f>
        <v/>
      </c>
      <c r="JI227" s="59" t="str">
        <f>IF(JH$9="", "", IF(AND(NOT('Personnel Details'!$N$22=""), $B227&gt;='Personnel Details'!$N$22), IF('Personnel Details'!$P$22="","", 'Personnel Details'!$P$22), IF(AND(NOT('Personnel Details'!$I$22=""), $B227&gt;='Personnel Details'!$I$22), IF('Personnel Details'!$K$22="", "", 'Personnel Details'!$K$22), IF('Personnel Details'!$F$22="", "", 'Personnel Details'!$F$22))))</f>
        <v/>
      </c>
      <c r="JJ227" s="79" t="str">
        <f>IF(JH$9="", "", IF(AND(NOT('Personnel Details'!$N$22=""), $B227&gt;='Personnel Details'!$N$22), 'Personnel Details'!$Q$22, IF(AND(NOT('Personnel Details'!$I$22=""), $B227&gt;='Personnel Details'!$I$22), 'Personnel Details'!$L$22, 'Personnel Details'!$G$22)))</f>
        <v/>
      </c>
      <c r="JK227" s="59" t="str">
        <f t="shared" si="566"/>
        <v/>
      </c>
      <c r="JL227" s="53"/>
      <c r="JN227" s="78" t="str">
        <f>IF(JN$9="", "", IF(AND(NOT('Personnel Details'!$N$23=""), $B227&gt;='Personnel Details'!$N$23), 'Personnel Details'!$O$23, IF(AND(NOT('Personnel Details'!$I$23=""), $B227&gt;='Personnel Details'!$I$23), 'Personnel Details'!$J$23, 'Personnel Details'!$E$23)))</f>
        <v/>
      </c>
      <c r="JO227" s="59" t="str">
        <f>IF(JN$9="", "", IF(AND(NOT('Personnel Details'!$N$23=""), $B227&gt;='Personnel Details'!$N$23), IF('Personnel Details'!$P$23="","", 'Personnel Details'!$P$23), IF(AND(NOT('Personnel Details'!$I$23=""), $B227&gt;='Personnel Details'!$I$23), IF('Personnel Details'!$K$23="", "", 'Personnel Details'!$K$23), IF('Personnel Details'!$F$23="", "", 'Personnel Details'!$F$23))))</f>
        <v/>
      </c>
      <c r="JP227" s="79" t="str">
        <f>IF(JN$9="", "", IF(AND(NOT('Personnel Details'!$N$23=""), $B227&gt;='Personnel Details'!$N$23), 'Personnel Details'!$Q$23, IF(AND(NOT('Personnel Details'!$I$23=""), $B227&gt;='Personnel Details'!$I$23), 'Personnel Details'!$L$23, 'Personnel Details'!$G$23)))</f>
        <v/>
      </c>
      <c r="JQ227" s="59" t="str">
        <f t="shared" si="567"/>
        <v/>
      </c>
      <c r="JR227" s="53"/>
      <c r="JT227" s="78" t="str">
        <f>IF(JT$9="", "", IF(AND(NOT('Personnel Details'!$N$24=""), $B227&gt;='Personnel Details'!$N$24), 'Personnel Details'!$O$24, IF(AND(NOT('Personnel Details'!$I$24=""), $B227&gt;='Personnel Details'!$I$24), 'Personnel Details'!$J$24, 'Personnel Details'!$E$24)))</f>
        <v/>
      </c>
      <c r="JU227" s="59" t="str">
        <f>IF(JT$9="", "", IF(AND(NOT('Personnel Details'!$N$24=""), $B227&gt;='Personnel Details'!$N$24), IF('Personnel Details'!$P$24="","", 'Personnel Details'!$P$24), IF(AND(NOT('Personnel Details'!$I$24=""), $B227&gt;='Personnel Details'!$I$24), IF('Personnel Details'!$K$24="", "", 'Personnel Details'!$K$24), IF('Personnel Details'!$F$24="", "", 'Personnel Details'!$F$24))))</f>
        <v/>
      </c>
      <c r="JV227" s="79" t="str">
        <f>IF(JT$9="", "", IF(AND(NOT('Personnel Details'!$N$24=""), $B227&gt;='Personnel Details'!$N$24), 'Personnel Details'!$Q$24, IF(AND(NOT('Personnel Details'!$I$24=""), $B227&gt;='Personnel Details'!$I$24), 'Personnel Details'!$L$24, 'Personnel Details'!$G$24)))</f>
        <v/>
      </c>
      <c r="JW227" s="59" t="str">
        <f t="shared" si="568"/>
        <v/>
      </c>
      <c r="JX227" s="53"/>
      <c r="JZ227" s="78" t="str">
        <f>IF(JZ$9="", "", IF(AND(NOT('Personnel Details'!$N$25=""), $B227&gt;='Personnel Details'!$N$25), 'Personnel Details'!$O$25, IF(AND(NOT('Personnel Details'!$I$25=""), $B227&gt;='Personnel Details'!$I$25), 'Personnel Details'!$J$25, 'Personnel Details'!$E$25)))</f>
        <v/>
      </c>
      <c r="KA227" s="59" t="str">
        <f>IF(JZ$9="", "", IF(AND(NOT('Personnel Details'!$N$25=""), $B227&gt;='Personnel Details'!$N$25), IF('Personnel Details'!$P$25="","", 'Personnel Details'!$P$25), IF(AND(NOT('Personnel Details'!$I$25=""), $B227&gt;='Personnel Details'!$I$25), IF('Personnel Details'!$K$25="", "", 'Personnel Details'!$K$25), IF('Personnel Details'!$F$25="", "", 'Personnel Details'!$F$25))))</f>
        <v/>
      </c>
      <c r="KB227" s="79" t="str">
        <f>IF(JZ$9="", "", IF(AND(NOT('Personnel Details'!$N$25=""), $B227&gt;='Personnel Details'!$N$25), 'Personnel Details'!$Q$25, IF(AND(NOT('Personnel Details'!$I$25=""), $B227&gt;='Personnel Details'!$I$25), 'Personnel Details'!$L$25, 'Personnel Details'!$G$25)))</f>
        <v/>
      </c>
      <c r="KC227" s="59" t="str">
        <f t="shared" si="569"/>
        <v/>
      </c>
      <c r="KD227" s="53"/>
      <c r="KF227" s="78" t="str">
        <f>IF(KF$9="", "", IF(AND(NOT('Personnel Details'!$N$26=""), $B227&gt;='Personnel Details'!$N$26), 'Personnel Details'!$O$26, IF(AND(NOT('Personnel Details'!$I$26=""), $B227&gt;='Personnel Details'!$I$26), 'Personnel Details'!$J$26, 'Personnel Details'!$E$26)))</f>
        <v/>
      </c>
      <c r="KG227" s="59" t="str">
        <f>IF(KF$9="", "", IF(AND(NOT('Personnel Details'!$N$26=""), $B227&gt;='Personnel Details'!$N$26), IF('Personnel Details'!$P$26="","", 'Personnel Details'!$P$26), IF(AND(NOT('Personnel Details'!$I$26=""), $B227&gt;='Personnel Details'!$I$26), IF('Personnel Details'!$K$26="", "", 'Personnel Details'!$K$26), IF('Personnel Details'!$F$26="", "", 'Personnel Details'!$F$26))))</f>
        <v/>
      </c>
      <c r="KH227" s="79" t="str">
        <f>IF(KF$9="", "", IF(AND(NOT('Personnel Details'!$N$26=""), $B227&gt;='Personnel Details'!$N$26), 'Personnel Details'!$Q$26, IF(AND(NOT('Personnel Details'!$I$26=""), $B227&gt;='Personnel Details'!$I$26), 'Personnel Details'!$L$26, 'Personnel Details'!$G$26)))</f>
        <v/>
      </c>
      <c r="KI227" s="59" t="str">
        <f t="shared" si="570"/>
        <v/>
      </c>
      <c r="KJ227" s="53"/>
      <c r="KL227" s="78" t="str">
        <f>IF(KL$9="", "", IF(AND(NOT('Personnel Details'!$N$27=""), $B227&gt;='Personnel Details'!$N$27), 'Personnel Details'!$O$27, IF(AND(NOT('Personnel Details'!$I$27=""), $B227&gt;='Personnel Details'!$I$27), 'Personnel Details'!$J$27, 'Personnel Details'!$E$27)))</f>
        <v/>
      </c>
      <c r="KM227" s="59" t="str">
        <f>IF(KL$9="", "", IF(AND(NOT('Personnel Details'!$N$27=""), $B227&gt;='Personnel Details'!$N$27), IF('Personnel Details'!$P$27="","", 'Personnel Details'!$P$27), IF(AND(NOT('Personnel Details'!$I$27=""), $B227&gt;='Personnel Details'!$I$27), IF('Personnel Details'!$K$27="", "", 'Personnel Details'!$K$27), IF('Personnel Details'!$F$27="", "", 'Personnel Details'!$F$27))))</f>
        <v/>
      </c>
      <c r="KN227" s="79" t="str">
        <f>IF(KL$9="", "", IF(AND(NOT('Personnel Details'!$N$27=""), $B227&gt;='Personnel Details'!$N$27), 'Personnel Details'!$Q$27, IF(AND(NOT('Personnel Details'!$I$27=""), $B227&gt;='Personnel Details'!$I$27), 'Personnel Details'!$L$27, 'Personnel Details'!$G$27)))</f>
        <v/>
      </c>
      <c r="KO227" s="59" t="str">
        <f t="shared" si="571"/>
        <v/>
      </c>
      <c r="KP227" s="53"/>
      <c r="KR227" s="78" t="str">
        <f>IF(KR$9="", "", IF(AND(NOT('Personnel Details'!$N$28=""), $B227&gt;='Personnel Details'!$N$28), 'Personnel Details'!$O$28, IF(AND(NOT('Personnel Details'!$I$28=""), $B227&gt;='Personnel Details'!$I$28), 'Personnel Details'!$J$28, 'Personnel Details'!$E$28)))</f>
        <v/>
      </c>
      <c r="KS227" s="59" t="str">
        <f>IF(KR$9="", "", IF(AND(NOT('Personnel Details'!$N$28=""), $B227&gt;='Personnel Details'!$N$28), IF('Personnel Details'!$P$28="","", 'Personnel Details'!$P$28), IF(AND(NOT('Personnel Details'!$I$28=""), $B227&gt;='Personnel Details'!$I$28), IF('Personnel Details'!$K$28="", "", 'Personnel Details'!$K$28), IF('Personnel Details'!$F$28="", "", 'Personnel Details'!$F$28))))</f>
        <v/>
      </c>
      <c r="KT227" s="79" t="str">
        <f>IF(KR$9="", "", IF(AND(NOT('Personnel Details'!$N$28=""), $B227&gt;='Personnel Details'!$N$28), 'Personnel Details'!$Q$28, IF(AND(NOT('Personnel Details'!$I$28=""), $B227&gt;='Personnel Details'!$I$28), 'Personnel Details'!$L$28, 'Personnel Details'!$G$28)))</f>
        <v/>
      </c>
      <c r="KU227" s="59" t="str">
        <f t="shared" si="572"/>
        <v/>
      </c>
      <c r="KV227" s="53"/>
      <c r="KX227" s="78" t="str">
        <f>IF(KX$9="", "", IF(AND(NOT('Personnel Details'!$N$29=""), $B227&gt;='Personnel Details'!$N$29), 'Personnel Details'!$O$29, IF(AND(NOT('Personnel Details'!$I$29=""), $B227&gt;='Personnel Details'!$I$29), 'Personnel Details'!$J$29, 'Personnel Details'!$E$29)))</f>
        <v/>
      </c>
      <c r="KY227" s="59" t="str">
        <f>IF(KX$9="", "", IF(AND(NOT('Personnel Details'!$N$29=""), $B227&gt;='Personnel Details'!$N$29), IF('Personnel Details'!$P$29="","", 'Personnel Details'!$P$29), IF(AND(NOT('Personnel Details'!$I$29=""), $B227&gt;='Personnel Details'!$I$29), IF('Personnel Details'!$K$29="", "", 'Personnel Details'!$K$29), IF('Personnel Details'!$F$29="", "", 'Personnel Details'!$F$29))))</f>
        <v/>
      </c>
      <c r="KZ227" s="79" t="str">
        <f>IF(KX$9="", "", IF(AND(NOT('Personnel Details'!$N$29=""), $B227&gt;='Personnel Details'!$N$29), 'Personnel Details'!$Q$29, IF(AND(NOT('Personnel Details'!$I$29=""), $B227&gt;='Personnel Details'!$I$29), 'Personnel Details'!$L$29, 'Personnel Details'!$G$29)))</f>
        <v/>
      </c>
      <c r="LA227" s="59" t="str">
        <f t="shared" si="573"/>
        <v/>
      </c>
      <c r="LB227" s="53"/>
      <c r="LD227" s="78" t="str">
        <f>IF(LD$9="", "", IF(AND(NOT('Personnel Details'!$N$30=""), $B227&gt;='Personnel Details'!$N$30), 'Personnel Details'!$O$30, IF(AND(NOT('Personnel Details'!$I$30=""), $B227&gt;='Personnel Details'!$I$30), 'Personnel Details'!$J$30, 'Personnel Details'!$E$30)))</f>
        <v/>
      </c>
      <c r="LE227" s="59" t="str">
        <f>IF(LD$9="", "", IF(AND(NOT('Personnel Details'!$N$30=""), $B227&gt;='Personnel Details'!$N$30), IF('Personnel Details'!$P$30="","", 'Personnel Details'!$P$30), IF(AND(NOT('Personnel Details'!$I$30=""), $B227&gt;='Personnel Details'!$I$30), IF('Personnel Details'!$K$30="", "", 'Personnel Details'!$K$30), IF('Personnel Details'!$F$30="", "", 'Personnel Details'!$F$30))))</f>
        <v/>
      </c>
      <c r="LF227" s="79" t="str">
        <f>IF(LD$9="", "", IF(AND(NOT('Personnel Details'!$N$30=""), $B227&gt;='Personnel Details'!$N$30), 'Personnel Details'!$Q$30, IF(AND(NOT('Personnel Details'!$I$30=""), $B227&gt;='Personnel Details'!$I$30), 'Personnel Details'!$L$30, 'Personnel Details'!$G$30)))</f>
        <v/>
      </c>
      <c r="LG227" s="59" t="str">
        <f t="shared" si="574"/>
        <v/>
      </c>
      <c r="LH227" s="53"/>
      <c r="LJ227" s="78" t="str">
        <f>IF(LJ$9="", "", IF(AND(NOT('Personnel Details'!$N$31=""), $B227&gt;='Personnel Details'!$N$31), 'Personnel Details'!$O$31, IF(AND(NOT('Personnel Details'!$I$31=""), $B227&gt;='Personnel Details'!$I$31), 'Personnel Details'!$J$31, 'Personnel Details'!$E$31)))</f>
        <v/>
      </c>
      <c r="LK227" s="59" t="str">
        <f>IF(LJ$9="", "", IF(AND(NOT('Personnel Details'!$N$31=""), $B227&gt;='Personnel Details'!$N$31), IF('Personnel Details'!$P$31="","", 'Personnel Details'!$P$31), IF(AND(NOT('Personnel Details'!$I$31=""), $B227&gt;='Personnel Details'!$I$31), IF('Personnel Details'!$K$31="", "", 'Personnel Details'!$K$31), IF('Personnel Details'!$F$31="", "", 'Personnel Details'!$F$31))))</f>
        <v/>
      </c>
      <c r="LL227" s="79" t="str">
        <f>IF(LJ$9="", "", IF(AND(NOT('Personnel Details'!$N$31=""), $B227&gt;='Personnel Details'!$N$31), 'Personnel Details'!$Q$31, IF(AND(NOT('Personnel Details'!$I$31=""), $B227&gt;='Personnel Details'!$I$31), 'Personnel Details'!$L$31, 'Personnel Details'!$G$31)))</f>
        <v/>
      </c>
      <c r="LM227" s="59" t="str">
        <f t="shared" si="575"/>
        <v/>
      </c>
      <c r="LN227" s="53"/>
      <c r="LP227" s="78" t="str">
        <f>IF(LP$9="", "", IF(AND(NOT('Personnel Details'!$N$32=""), $B227&gt;='Personnel Details'!$N$32), 'Personnel Details'!$O$32, IF(AND(NOT('Personnel Details'!$I$32=""), $B227&gt;='Personnel Details'!$I$32), 'Personnel Details'!$J$32, 'Personnel Details'!$E$32)))</f>
        <v/>
      </c>
      <c r="LQ227" s="59" t="str">
        <f>IF(LP$9="", "", IF(AND(NOT('Personnel Details'!$N$32=""), $B227&gt;='Personnel Details'!$N$32), IF('Personnel Details'!$P$32="","", 'Personnel Details'!$P$32), IF(AND(NOT('Personnel Details'!$I$32=""), $B227&gt;='Personnel Details'!$I$32), IF('Personnel Details'!$K$32="", "", 'Personnel Details'!$K$32), IF('Personnel Details'!$F$32="", "", 'Personnel Details'!$F$32))))</f>
        <v/>
      </c>
      <c r="LR227" s="79" t="str">
        <f>IF(LP$9="", "", IF(AND(NOT('Personnel Details'!$N$32=""), $B227&gt;='Personnel Details'!$N$32), 'Personnel Details'!$Q$32, IF(AND(NOT('Personnel Details'!$I$32=""), $B227&gt;='Personnel Details'!$I$32), 'Personnel Details'!$L$32, 'Personnel Details'!$G$32)))</f>
        <v/>
      </c>
      <c r="LS227" s="59" t="str">
        <f t="shared" si="576"/>
        <v/>
      </c>
      <c r="LT227" s="53"/>
      <c r="LV227" s="78" t="str">
        <f>IF(LV$9="", "", IF(AND(NOT('Personnel Details'!$N$33=""), $B227&gt;='Personnel Details'!$N$33), 'Personnel Details'!$O$33, IF(AND(NOT('Personnel Details'!$I$33=""), $B227&gt;='Personnel Details'!$I$33), 'Personnel Details'!$J$33, 'Personnel Details'!$E$33)))</f>
        <v/>
      </c>
      <c r="LW227" s="59" t="str">
        <f>IF(LV$9="", "", IF(AND(NOT('Personnel Details'!$N$33=""), $B227&gt;='Personnel Details'!$N$33), IF('Personnel Details'!$P$33="","", 'Personnel Details'!$P$33), IF(AND(NOT('Personnel Details'!$I$33=""), $B227&gt;='Personnel Details'!$I$33), IF('Personnel Details'!$K$33="", "", 'Personnel Details'!$K$33), IF('Personnel Details'!$F$33="", "", 'Personnel Details'!$F$33))))</f>
        <v/>
      </c>
      <c r="LX227" s="79" t="str">
        <f>IF(LV$9="", "", IF(AND(NOT('Personnel Details'!$N$33=""), $B227&gt;='Personnel Details'!$N$33), 'Personnel Details'!$Q$33, IF(AND(NOT('Personnel Details'!$I$33=""), $B227&gt;='Personnel Details'!$I$33), 'Personnel Details'!$L$33, 'Personnel Details'!$G$33)))</f>
        <v/>
      </c>
      <c r="LY227" s="59" t="str">
        <f t="shared" si="577"/>
        <v/>
      </c>
      <c r="LZ227" s="53"/>
      <c r="MB227" s="78" t="str">
        <f>IF(MB$9="", "", IF(AND(NOT('Personnel Details'!$N$34=""), $B227&gt;='Personnel Details'!$N$34), 'Personnel Details'!$O$34, IF(AND(NOT('Personnel Details'!$I$34=""), $B227&gt;='Personnel Details'!$I$34), 'Personnel Details'!$J$34, 'Personnel Details'!$E$34)))</f>
        <v/>
      </c>
      <c r="MC227" s="59" t="str">
        <f>IF(MB$9="", "", IF(AND(NOT('Personnel Details'!$N$34=""), $B227&gt;='Personnel Details'!$N$34), IF('Personnel Details'!$P$34="","", 'Personnel Details'!$P$34), IF(AND(NOT('Personnel Details'!$I$34=""), $B227&gt;='Personnel Details'!$I$34), IF('Personnel Details'!$K$34="", "", 'Personnel Details'!$K$34), IF('Personnel Details'!$F$34="", "", 'Personnel Details'!$F$34))))</f>
        <v/>
      </c>
      <c r="MD227" s="79" t="str">
        <f>IF(MB$9="", "", IF(AND(NOT('Personnel Details'!$N$34=""), $B227&gt;='Personnel Details'!$N$34), 'Personnel Details'!$Q$34, IF(AND(NOT('Personnel Details'!$I$34=""), $B227&gt;='Personnel Details'!$I$34), 'Personnel Details'!$L$34, 'Personnel Details'!$G$34)))</f>
        <v/>
      </c>
      <c r="ME227" s="59" t="str">
        <f t="shared" si="578"/>
        <v/>
      </c>
      <c r="MF227" s="53"/>
      <c r="MH227" s="78" t="str">
        <f>IF(MH$9="", "", IF(AND(NOT('Personnel Details'!$N$35=""), $B227&gt;='Personnel Details'!$N$35), 'Personnel Details'!$O$35, IF(AND(NOT('Personnel Details'!$I$35=""), $B227&gt;='Personnel Details'!$I$35), 'Personnel Details'!$J$35, 'Personnel Details'!$E$35)))</f>
        <v/>
      </c>
      <c r="MI227" s="59" t="str">
        <f>IF(MH$9="", "", IF(AND(NOT('Personnel Details'!$N$35=""), $B227&gt;='Personnel Details'!$N$35), IF('Personnel Details'!$P$35="","", 'Personnel Details'!$P$35), IF(AND(NOT('Personnel Details'!$I$35=""), $B227&gt;='Personnel Details'!$I$35), IF('Personnel Details'!$K$35="", "", 'Personnel Details'!$K$35), IF('Personnel Details'!$F$35="", "", 'Personnel Details'!$F$35))))</f>
        <v/>
      </c>
      <c r="MJ227" s="79" t="str">
        <f>IF(MH$9="", "", IF(AND(NOT('Personnel Details'!$N$35=""), $B227&gt;='Personnel Details'!$N$35), 'Personnel Details'!$Q$35, IF(AND(NOT('Personnel Details'!$I$35=""), $B227&gt;='Personnel Details'!$I$35), 'Personnel Details'!$L$35, 'Personnel Details'!$G$35)))</f>
        <v/>
      </c>
      <c r="MK227" s="59" t="str">
        <f t="shared" si="579"/>
        <v/>
      </c>
      <c r="ML227" s="53"/>
      <c r="MN227" s="78" t="str">
        <f>IF(MN$9="", "", IF(AND(NOT('Personnel Details'!$N$36=""), $B227&gt;='Personnel Details'!$N$36), 'Personnel Details'!$O$36, IF(AND(NOT('Personnel Details'!$I$36=""), $B227&gt;='Personnel Details'!$I$36), 'Personnel Details'!$J$36, 'Personnel Details'!$E$36)))</f>
        <v/>
      </c>
      <c r="MO227" s="59" t="str">
        <f>IF(MN$9="", "", IF(AND(NOT('Personnel Details'!$N$36=""), $B227&gt;='Personnel Details'!$N$36), IF('Personnel Details'!$P$36="","", 'Personnel Details'!$P$36), IF(AND(NOT('Personnel Details'!$I$36=""), $B227&gt;='Personnel Details'!$I$36), IF('Personnel Details'!$K$36="", "", 'Personnel Details'!$K$36), IF('Personnel Details'!$F$36="", "", 'Personnel Details'!$F$36))))</f>
        <v/>
      </c>
      <c r="MP227" s="79" t="str">
        <f>IF(MN$9="", "", IF(AND(NOT('Personnel Details'!$N$36=""), $B227&gt;='Personnel Details'!$N$36), 'Personnel Details'!$Q$36, IF(AND(NOT('Personnel Details'!$I$36=""), $B227&gt;='Personnel Details'!$I$36), 'Personnel Details'!$L$36, 'Personnel Details'!$G$36)))</f>
        <v/>
      </c>
      <c r="MQ227" s="59" t="str">
        <f t="shared" si="580"/>
        <v/>
      </c>
      <c r="MR227" s="53"/>
      <c r="MT227" s="78" t="str">
        <f>IF(MT$9="", "", IF(AND(NOT('Personnel Details'!$N$37=""), $B227&gt;='Personnel Details'!$N$37), 'Personnel Details'!$O$37, IF(AND(NOT('Personnel Details'!$I$37=""), $B227&gt;='Personnel Details'!$I$37), 'Personnel Details'!$J$37, 'Personnel Details'!$E$37)))</f>
        <v/>
      </c>
      <c r="MU227" s="59" t="str">
        <f>IF(MT$9="", "", IF(AND(NOT('Personnel Details'!$N$37=""), $B227&gt;='Personnel Details'!$N$37), IF('Personnel Details'!$P$37="","", 'Personnel Details'!$P$37), IF(AND(NOT('Personnel Details'!$I$37=""), $B227&gt;='Personnel Details'!$I$37), IF('Personnel Details'!$K$37="", "", 'Personnel Details'!$K$37), IF('Personnel Details'!$F$37="", "", 'Personnel Details'!$F$37))))</f>
        <v/>
      </c>
      <c r="MV227" s="79" t="str">
        <f>IF(MT$9="", "", IF(AND(NOT('Personnel Details'!$N$37=""), $B227&gt;='Personnel Details'!$N$37), 'Personnel Details'!$Q$37, IF(AND(NOT('Personnel Details'!$I$37=""), $B227&gt;='Personnel Details'!$I$37), 'Personnel Details'!$L$37, 'Personnel Details'!$G$37)))</f>
        <v/>
      </c>
      <c r="MW227" s="59" t="str">
        <f t="shared" si="581"/>
        <v/>
      </c>
      <c r="MX227" s="53"/>
      <c r="MZ227" s="78" t="str">
        <f>IF(MZ$9="", "", IF(AND(NOT('Personnel Details'!$N$38=""), $B227&gt;='Personnel Details'!$N$38), 'Personnel Details'!$O$38, IF(AND(NOT('Personnel Details'!$I$38=""), $B227&gt;='Personnel Details'!$I$38), 'Personnel Details'!$J$38, 'Personnel Details'!$E$38)))</f>
        <v/>
      </c>
      <c r="NA227" s="59" t="str">
        <f>IF(MZ$9="", "", IF(AND(NOT('Personnel Details'!$N$38=""), $B227&gt;='Personnel Details'!$N$38), IF('Personnel Details'!$P$38="","", 'Personnel Details'!$P$38), IF(AND(NOT('Personnel Details'!$I$38=""), $B227&gt;='Personnel Details'!$I$38), IF('Personnel Details'!$K$38="", "", 'Personnel Details'!$K$38), IF('Personnel Details'!$F$38="", "", 'Personnel Details'!$F$38))))</f>
        <v/>
      </c>
      <c r="NB227" s="79" t="str">
        <f>IF(MZ$9="", "", IF(AND(NOT('Personnel Details'!$N$38=""), $B227&gt;='Personnel Details'!$N$38), 'Personnel Details'!$Q$38, IF(AND(NOT('Personnel Details'!$I$38=""), $B227&gt;='Personnel Details'!$I$38), 'Personnel Details'!$L$38, 'Personnel Details'!$G$38)))</f>
        <v/>
      </c>
      <c r="NC227" s="59" t="str">
        <f t="shared" si="582"/>
        <v/>
      </c>
      <c r="ND227" s="53"/>
      <c r="NF227" s="78" t="str">
        <f>IF(NF$9="", "", IF(AND(NOT('Personnel Details'!$N$39=""), $B227&gt;='Personnel Details'!$N$39), 'Personnel Details'!$O$39, IF(AND(NOT('Personnel Details'!$I$39=""), $B227&gt;='Personnel Details'!$I$39), 'Personnel Details'!$J$39, 'Personnel Details'!$E$39)))</f>
        <v/>
      </c>
      <c r="NG227" s="59" t="str">
        <f>IF(NF$9="", "", IF(AND(NOT('Personnel Details'!$N$39=""), $B227&gt;='Personnel Details'!$N$39), IF('Personnel Details'!$P$39="","", 'Personnel Details'!$P$39), IF(AND(NOT('Personnel Details'!$I$39=""), $B227&gt;='Personnel Details'!$I$39), IF('Personnel Details'!$K$39="", "", 'Personnel Details'!$K$39), IF('Personnel Details'!$F$39="", "", 'Personnel Details'!$F$39))))</f>
        <v/>
      </c>
      <c r="NH227" s="79" t="str">
        <f>IF(NF$9="", "", IF(AND(NOT('Personnel Details'!$N$39=""), $B227&gt;='Personnel Details'!$N$39), 'Personnel Details'!$Q$39, IF(AND(NOT('Personnel Details'!$I$39=""), $B227&gt;='Personnel Details'!$I$39), 'Personnel Details'!$L$39, 'Personnel Details'!$G$39)))</f>
        <v/>
      </c>
      <c r="NI227" s="59" t="str">
        <f t="shared" si="583"/>
        <v/>
      </c>
      <c r="NJ227" s="53"/>
      <c r="NL227" s="78" t="str">
        <f>IF(NL$9="", "", IF(AND(NOT('Personnel Details'!$N$40=""), $B227&gt;='Personnel Details'!$N$40), 'Personnel Details'!$O$40, IF(AND(NOT('Personnel Details'!$I$40=""), $B227&gt;='Personnel Details'!$I$40), 'Personnel Details'!$J$40, 'Personnel Details'!$E$40)))</f>
        <v/>
      </c>
      <c r="NM227" s="59" t="str">
        <f>IF(NL$9="", "", IF(AND(NOT('Personnel Details'!$N$40=""), $B227&gt;='Personnel Details'!$N$40), IF('Personnel Details'!$P$40="","", 'Personnel Details'!$P$40), IF(AND(NOT('Personnel Details'!$I$40=""), $B227&gt;='Personnel Details'!$I$40), IF('Personnel Details'!$K$40="", "", 'Personnel Details'!$K$40), IF('Personnel Details'!$F$40="", "", 'Personnel Details'!$F$40))))</f>
        <v/>
      </c>
      <c r="NN227" s="79" t="str">
        <f>IF(NL$9="", "", IF(AND(NOT('Personnel Details'!$N$40=""), $B227&gt;='Personnel Details'!$N$40), 'Personnel Details'!$Q$40, IF(AND(NOT('Personnel Details'!$I$40=""), $B227&gt;='Personnel Details'!$I$40), 'Personnel Details'!$L$40, 'Personnel Details'!$G$40)))</f>
        <v/>
      </c>
      <c r="NO227" s="59" t="str">
        <f t="shared" si="584"/>
        <v/>
      </c>
      <c r="NP227" s="53"/>
    </row>
    <row r="228" spans="1:380" x14ac:dyDescent="0.25">
      <c r="A228" s="32"/>
      <c r="B228" s="113" t="str">
        <f>IFERROR(IF(B227+1&gt;'Personnel Details'!$U$5, "", B227+1), "")</f>
        <v/>
      </c>
      <c r="C228" s="32"/>
      <c r="D228" s="120"/>
      <c r="E228" s="13" t="str">
        <f t="shared" si="463"/>
        <v/>
      </c>
      <c r="F228" s="13" t="str">
        <f t="shared" si="494"/>
        <v/>
      </c>
      <c r="G228" s="56" t="str">
        <f t="shared" si="585"/>
        <v/>
      </c>
      <c r="H228" s="16" t="str">
        <f t="shared" si="495"/>
        <v/>
      </c>
      <c r="I228" s="32"/>
      <c r="J228" s="120"/>
      <c r="K228" s="62" t="str">
        <f t="shared" si="464"/>
        <v/>
      </c>
      <c r="L228" s="62" t="str">
        <f t="shared" si="496"/>
        <v/>
      </c>
      <c r="M228" s="65" t="str">
        <f t="shared" si="586"/>
        <v/>
      </c>
      <c r="N228" s="68" t="str">
        <f t="shared" si="497"/>
        <v/>
      </c>
      <c r="O228" s="32"/>
      <c r="P228" s="120"/>
      <c r="Q228" s="62" t="str">
        <f t="shared" si="465"/>
        <v/>
      </c>
      <c r="R228" s="62" t="str">
        <f t="shared" si="498"/>
        <v/>
      </c>
      <c r="S228" s="65" t="str">
        <f t="shared" si="587"/>
        <v/>
      </c>
      <c r="T228" s="68" t="str">
        <f t="shared" si="499"/>
        <v/>
      </c>
      <c r="U228" s="32"/>
      <c r="V228" s="120"/>
      <c r="W228" s="62" t="str">
        <f t="shared" si="466"/>
        <v/>
      </c>
      <c r="X228" s="62" t="str">
        <f t="shared" si="500"/>
        <v/>
      </c>
      <c r="Y228" s="65" t="str">
        <f t="shared" si="588"/>
        <v/>
      </c>
      <c r="Z228" s="68" t="str">
        <f t="shared" si="501"/>
        <v/>
      </c>
      <c r="AA228" s="32"/>
      <c r="AB228" s="120"/>
      <c r="AC228" s="62" t="str">
        <f t="shared" si="467"/>
        <v/>
      </c>
      <c r="AD228" s="62" t="str">
        <f t="shared" si="502"/>
        <v/>
      </c>
      <c r="AE228" s="65" t="str">
        <f t="shared" si="589"/>
        <v/>
      </c>
      <c r="AF228" s="68" t="str">
        <f t="shared" si="503"/>
        <v/>
      </c>
      <c r="AG228" s="32"/>
      <c r="AH228" s="120"/>
      <c r="AI228" s="62" t="str">
        <f t="shared" si="468"/>
        <v/>
      </c>
      <c r="AJ228" s="62" t="str">
        <f t="shared" si="504"/>
        <v/>
      </c>
      <c r="AK228" s="65" t="str">
        <f t="shared" si="590"/>
        <v/>
      </c>
      <c r="AL228" s="68" t="str">
        <f t="shared" si="505"/>
        <v/>
      </c>
      <c r="AM228" s="32"/>
      <c r="AN228" s="120"/>
      <c r="AO228" s="62" t="str">
        <f t="shared" si="469"/>
        <v/>
      </c>
      <c r="AP228" s="62" t="str">
        <f t="shared" si="506"/>
        <v/>
      </c>
      <c r="AQ228" s="65" t="str">
        <f t="shared" si="591"/>
        <v/>
      </c>
      <c r="AR228" s="68" t="str">
        <f t="shared" si="507"/>
        <v/>
      </c>
      <c r="AS228" s="32"/>
      <c r="AT228" s="120"/>
      <c r="AU228" s="62" t="str">
        <f t="shared" si="470"/>
        <v/>
      </c>
      <c r="AV228" s="62" t="str">
        <f t="shared" si="508"/>
        <v/>
      </c>
      <c r="AW228" s="65" t="str">
        <f t="shared" si="592"/>
        <v/>
      </c>
      <c r="AX228" s="68" t="str">
        <f t="shared" si="509"/>
        <v/>
      </c>
      <c r="AY228" s="32"/>
      <c r="AZ228" s="120"/>
      <c r="BA228" s="62" t="str">
        <f t="shared" si="471"/>
        <v/>
      </c>
      <c r="BB228" s="62" t="str">
        <f t="shared" si="510"/>
        <v/>
      </c>
      <c r="BC228" s="65" t="str">
        <f t="shared" si="593"/>
        <v/>
      </c>
      <c r="BD228" s="68" t="str">
        <f t="shared" si="511"/>
        <v/>
      </c>
      <c r="BE228" s="32"/>
      <c r="BF228" s="120"/>
      <c r="BG228" s="62" t="str">
        <f t="shared" si="472"/>
        <v/>
      </c>
      <c r="BH228" s="62" t="str">
        <f t="shared" si="512"/>
        <v/>
      </c>
      <c r="BI228" s="65" t="str">
        <f t="shared" si="594"/>
        <v/>
      </c>
      <c r="BJ228" s="68" t="str">
        <f t="shared" si="513"/>
        <v/>
      </c>
      <c r="BK228" s="32"/>
      <c r="BL228" s="120"/>
      <c r="BM228" s="62" t="str">
        <f t="shared" si="473"/>
        <v/>
      </c>
      <c r="BN228" s="62" t="str">
        <f t="shared" si="514"/>
        <v/>
      </c>
      <c r="BO228" s="65" t="str">
        <f t="shared" si="595"/>
        <v/>
      </c>
      <c r="BP228" s="68" t="str">
        <f t="shared" si="515"/>
        <v/>
      </c>
      <c r="BQ228" s="32"/>
      <c r="BR228" s="120"/>
      <c r="BS228" s="62" t="str">
        <f t="shared" si="474"/>
        <v/>
      </c>
      <c r="BT228" s="62" t="str">
        <f t="shared" si="516"/>
        <v/>
      </c>
      <c r="BU228" s="65" t="str">
        <f t="shared" si="596"/>
        <v/>
      </c>
      <c r="BV228" s="68" t="str">
        <f t="shared" si="517"/>
        <v/>
      </c>
      <c r="BW228" s="32"/>
      <c r="BX228" s="120"/>
      <c r="BY228" s="62" t="str">
        <f t="shared" si="475"/>
        <v/>
      </c>
      <c r="BZ228" s="62" t="str">
        <f t="shared" si="518"/>
        <v/>
      </c>
      <c r="CA228" s="65" t="str">
        <f t="shared" si="597"/>
        <v/>
      </c>
      <c r="CB228" s="68" t="str">
        <f t="shared" si="519"/>
        <v/>
      </c>
      <c r="CC228" s="32"/>
      <c r="CD228" s="120"/>
      <c r="CE228" s="62" t="str">
        <f t="shared" si="476"/>
        <v/>
      </c>
      <c r="CF228" s="62" t="str">
        <f t="shared" si="520"/>
        <v/>
      </c>
      <c r="CG228" s="65" t="str">
        <f t="shared" si="598"/>
        <v/>
      </c>
      <c r="CH228" s="68" t="str">
        <f t="shared" si="521"/>
        <v/>
      </c>
      <c r="CI228" s="32"/>
      <c r="CJ228" s="120"/>
      <c r="CK228" s="62" t="str">
        <f t="shared" si="477"/>
        <v/>
      </c>
      <c r="CL228" s="62" t="str">
        <f t="shared" si="522"/>
        <v/>
      </c>
      <c r="CM228" s="65" t="str">
        <f t="shared" si="599"/>
        <v/>
      </c>
      <c r="CN228" s="68" t="str">
        <f t="shared" si="523"/>
        <v/>
      </c>
      <c r="CO228" s="32"/>
      <c r="CP228" s="120"/>
      <c r="CQ228" s="62" t="str">
        <f t="shared" si="478"/>
        <v/>
      </c>
      <c r="CR228" s="62" t="str">
        <f t="shared" si="524"/>
        <v/>
      </c>
      <c r="CS228" s="65" t="str">
        <f t="shared" si="600"/>
        <v/>
      </c>
      <c r="CT228" s="68" t="str">
        <f t="shared" si="525"/>
        <v/>
      </c>
      <c r="CU228" s="32"/>
      <c r="CV228" s="120"/>
      <c r="CW228" s="62" t="str">
        <f t="shared" si="479"/>
        <v/>
      </c>
      <c r="CX228" s="62" t="str">
        <f t="shared" si="526"/>
        <v/>
      </c>
      <c r="CY228" s="65" t="str">
        <f t="shared" si="601"/>
        <v/>
      </c>
      <c r="CZ228" s="68" t="str">
        <f t="shared" si="527"/>
        <v/>
      </c>
      <c r="DA228" s="32"/>
      <c r="DB228" s="120"/>
      <c r="DC228" s="62" t="str">
        <f t="shared" si="480"/>
        <v/>
      </c>
      <c r="DD228" s="62" t="str">
        <f t="shared" si="528"/>
        <v/>
      </c>
      <c r="DE228" s="65" t="str">
        <f t="shared" si="602"/>
        <v/>
      </c>
      <c r="DF228" s="68" t="str">
        <f t="shared" si="529"/>
        <v/>
      </c>
      <c r="DG228" s="32"/>
      <c r="DH228" s="120"/>
      <c r="DI228" s="62" t="str">
        <f t="shared" si="481"/>
        <v/>
      </c>
      <c r="DJ228" s="62" t="str">
        <f t="shared" si="530"/>
        <v/>
      </c>
      <c r="DK228" s="65" t="str">
        <f t="shared" si="603"/>
        <v/>
      </c>
      <c r="DL228" s="68" t="str">
        <f t="shared" si="531"/>
        <v/>
      </c>
      <c r="DM228" s="32"/>
      <c r="DN228" s="120"/>
      <c r="DO228" s="62" t="str">
        <f t="shared" si="482"/>
        <v/>
      </c>
      <c r="DP228" s="62" t="str">
        <f t="shared" si="532"/>
        <v/>
      </c>
      <c r="DQ228" s="65" t="str">
        <f t="shared" si="604"/>
        <v/>
      </c>
      <c r="DR228" s="68" t="str">
        <f t="shared" si="533"/>
        <v/>
      </c>
      <c r="DS228" s="32"/>
      <c r="DT228" s="120"/>
      <c r="DU228" s="62" t="str">
        <f t="shared" si="483"/>
        <v/>
      </c>
      <c r="DV228" s="62" t="str">
        <f t="shared" si="534"/>
        <v/>
      </c>
      <c r="DW228" s="65" t="str">
        <f t="shared" si="605"/>
        <v/>
      </c>
      <c r="DX228" s="68" t="str">
        <f t="shared" si="535"/>
        <v/>
      </c>
      <c r="DY228" s="32"/>
      <c r="DZ228" s="120"/>
      <c r="EA228" s="62" t="str">
        <f t="shared" si="484"/>
        <v/>
      </c>
      <c r="EB228" s="62" t="str">
        <f t="shared" si="536"/>
        <v/>
      </c>
      <c r="EC228" s="65" t="str">
        <f t="shared" si="606"/>
        <v/>
      </c>
      <c r="ED228" s="68" t="str">
        <f t="shared" si="537"/>
        <v/>
      </c>
      <c r="EE228" s="32"/>
      <c r="EF228" s="120"/>
      <c r="EG228" s="62" t="str">
        <f t="shared" si="485"/>
        <v/>
      </c>
      <c r="EH228" s="62" t="str">
        <f t="shared" si="538"/>
        <v/>
      </c>
      <c r="EI228" s="65" t="str">
        <f t="shared" si="607"/>
        <v/>
      </c>
      <c r="EJ228" s="68" t="str">
        <f t="shared" si="539"/>
        <v/>
      </c>
      <c r="EK228" s="32"/>
      <c r="EL228" s="120"/>
      <c r="EM228" s="62" t="str">
        <f t="shared" si="486"/>
        <v/>
      </c>
      <c r="EN228" s="62" t="str">
        <f t="shared" si="540"/>
        <v/>
      </c>
      <c r="EO228" s="65" t="str">
        <f t="shared" si="608"/>
        <v/>
      </c>
      <c r="EP228" s="68" t="str">
        <f t="shared" si="541"/>
        <v/>
      </c>
      <c r="EQ228" s="32"/>
      <c r="ER228" s="120"/>
      <c r="ES228" s="62" t="str">
        <f t="shared" si="487"/>
        <v/>
      </c>
      <c r="ET228" s="62" t="str">
        <f t="shared" si="542"/>
        <v/>
      </c>
      <c r="EU228" s="65" t="str">
        <f t="shared" si="609"/>
        <v/>
      </c>
      <c r="EV228" s="68" t="str">
        <f t="shared" si="543"/>
        <v/>
      </c>
      <c r="EW228" s="32"/>
      <c r="EX228" s="120"/>
      <c r="EY228" s="62" t="str">
        <f t="shared" si="488"/>
        <v/>
      </c>
      <c r="EZ228" s="62" t="str">
        <f t="shared" si="544"/>
        <v/>
      </c>
      <c r="FA228" s="65" t="str">
        <f t="shared" si="610"/>
        <v/>
      </c>
      <c r="FB228" s="68" t="str">
        <f t="shared" si="545"/>
        <v/>
      </c>
      <c r="FC228" s="32"/>
      <c r="FD228" s="120"/>
      <c r="FE228" s="62" t="str">
        <f t="shared" si="489"/>
        <v/>
      </c>
      <c r="FF228" s="62" t="str">
        <f t="shared" si="546"/>
        <v/>
      </c>
      <c r="FG228" s="65" t="str">
        <f t="shared" si="611"/>
        <v/>
      </c>
      <c r="FH228" s="68" t="str">
        <f t="shared" si="547"/>
        <v/>
      </c>
      <c r="FI228" s="32"/>
      <c r="FJ228" s="120"/>
      <c r="FK228" s="62" t="str">
        <f t="shared" si="490"/>
        <v/>
      </c>
      <c r="FL228" s="62" t="str">
        <f t="shared" si="548"/>
        <v/>
      </c>
      <c r="FM228" s="65" t="str">
        <f t="shared" si="612"/>
        <v/>
      </c>
      <c r="FN228" s="68" t="str">
        <f t="shared" si="549"/>
        <v/>
      </c>
      <c r="FO228" s="32"/>
      <c r="FP228" s="120"/>
      <c r="FQ228" s="62" t="str">
        <f t="shared" si="491"/>
        <v/>
      </c>
      <c r="FR228" s="62" t="str">
        <f t="shared" si="550"/>
        <v/>
      </c>
      <c r="FS228" s="65" t="str">
        <f t="shared" si="613"/>
        <v/>
      </c>
      <c r="FT228" s="68" t="str">
        <f t="shared" si="551"/>
        <v/>
      </c>
      <c r="FU228" s="32"/>
      <c r="FV228" s="120"/>
      <c r="FW228" s="62" t="str">
        <f t="shared" si="492"/>
        <v/>
      </c>
      <c r="FX228" s="62" t="str">
        <f t="shared" si="552"/>
        <v/>
      </c>
      <c r="FY228" s="65" t="str">
        <f t="shared" si="614"/>
        <v/>
      </c>
      <c r="FZ228" s="68" t="str">
        <f t="shared" si="553"/>
        <v/>
      </c>
      <c r="GA228" s="32"/>
      <c r="GC228" s="7" t="str">
        <f t="shared" si="554"/>
        <v/>
      </c>
      <c r="GD228" s="7" t="str">
        <f t="shared" ca="1" si="493"/>
        <v/>
      </c>
      <c r="GT228" s="71" t="str">
        <f>IF(GT$9="", "", IF(AND(NOT('Personnel Details'!$N$11=""), $B228&gt;='Personnel Details'!$N$11), 'Personnel Details'!$O$11, IF(AND(NOT('Personnel Details'!$I$11=""), $B228&gt;='Personnel Details'!$I$11), 'Personnel Details'!$J$11, 'Personnel Details'!$E$11)))</f>
        <v/>
      </c>
      <c r="GU228" s="59" t="str">
        <f>IF(GT$9="", "", IF(AND(NOT('Personnel Details'!$N$11=""), $B228&gt;='Personnel Details'!$N$11), IF('Personnel Details'!$P$11="","", 'Personnel Details'!$P$11), IF(AND(NOT('Personnel Details'!$I$11=""), $B228&gt;='Personnel Details'!$I$11), IF('Personnel Details'!$K$11="", "", 'Personnel Details'!$K$11), IF('Personnel Details'!$F$11="", "", 'Personnel Details'!$F$11))))</f>
        <v/>
      </c>
      <c r="GV228" s="74" t="str">
        <f>IF(GT$9="", "", IF(AND(NOT('Personnel Details'!$N$11=""), $B228&gt;='Personnel Details'!$N$11), 'Personnel Details'!$Q$11, IF(AND(NOT('Personnel Details'!$I$11=""), $B228&gt;='Personnel Details'!$I$11), 'Personnel Details'!$L$11, 'Personnel Details'!$G$11)))</f>
        <v/>
      </c>
      <c r="GW228" s="59" t="str">
        <f t="shared" si="555"/>
        <v/>
      </c>
      <c r="GX228" s="53"/>
      <c r="GZ228" s="78" t="str">
        <f>IF(GZ$9="", "", IF(AND(NOT('Personnel Details'!$N$12=""), $B228&gt;='Personnel Details'!$N$12), 'Personnel Details'!$O$12, IF(AND(NOT('Personnel Details'!$I$12=""), $B228&gt;='Personnel Details'!$I$12), 'Personnel Details'!$J$12, 'Personnel Details'!$E$12)))</f>
        <v/>
      </c>
      <c r="HA228" s="59" t="str">
        <f>IF(GZ$9="", "", IF(AND(NOT('Personnel Details'!$N$12=""), $B228&gt;='Personnel Details'!$N$12), IF('Personnel Details'!$P$12="","", 'Personnel Details'!$P$12), IF(AND(NOT('Personnel Details'!$I$12=""), $B228&gt;='Personnel Details'!$I$12), IF('Personnel Details'!$K$12="", "", 'Personnel Details'!$K$12), IF('Personnel Details'!$F$12="", "", 'Personnel Details'!$F$12))))</f>
        <v/>
      </c>
      <c r="HB228" s="79" t="str">
        <f>IF(GZ$9="", "", IF(AND(NOT('Personnel Details'!$N$12=""), $B228&gt;='Personnel Details'!$N$12), 'Personnel Details'!$Q$12, IF(AND(NOT('Personnel Details'!$I$12=""), $B228&gt;='Personnel Details'!$I$12), 'Personnel Details'!$L$12, 'Personnel Details'!$G$12)))</f>
        <v/>
      </c>
      <c r="HC228" s="59" t="str">
        <f t="shared" si="556"/>
        <v/>
      </c>
      <c r="HD228" s="53"/>
      <c r="HF228" s="78" t="str">
        <f>IF(HF$9="", "", IF(AND(NOT('Personnel Details'!$N$13=""), $B228&gt;='Personnel Details'!$N$13), 'Personnel Details'!$O$13, IF(AND(NOT('Personnel Details'!$I$13=""), $B228&gt;='Personnel Details'!$I$13), 'Personnel Details'!$J$13, 'Personnel Details'!$E$13)))</f>
        <v/>
      </c>
      <c r="HG228" s="59" t="str">
        <f>IF(HF$9="", "", IF(AND(NOT('Personnel Details'!$N$13=""), $B228&gt;='Personnel Details'!$N$13), IF('Personnel Details'!$P$13="","", 'Personnel Details'!$P$13), IF(AND(NOT('Personnel Details'!$I$13=""), $B228&gt;='Personnel Details'!$I$13), IF('Personnel Details'!$K$13="", "", 'Personnel Details'!$K$13), IF('Personnel Details'!$F$13="", "", 'Personnel Details'!$F$13))))</f>
        <v/>
      </c>
      <c r="HH228" s="79" t="str">
        <f>IF(HF$9="", "", IF(AND(NOT('Personnel Details'!$N$13=""), $B228&gt;='Personnel Details'!$N$13), 'Personnel Details'!$Q$13, IF(AND(NOT('Personnel Details'!$I$13=""), $B228&gt;='Personnel Details'!$I$13), 'Personnel Details'!$L$13, 'Personnel Details'!$G$13)))</f>
        <v/>
      </c>
      <c r="HI228" s="59" t="str">
        <f t="shared" si="557"/>
        <v/>
      </c>
      <c r="HJ228" s="53"/>
      <c r="HL228" s="78" t="str">
        <f>IF(HL$9="", "", IF(AND(NOT('Personnel Details'!$N$14=""), $B228&gt;='Personnel Details'!$N$14), 'Personnel Details'!$O$14, IF(AND(NOT('Personnel Details'!$I$14=""), $B228&gt;='Personnel Details'!$I$14), 'Personnel Details'!$J$14, 'Personnel Details'!$E$14)))</f>
        <v/>
      </c>
      <c r="HM228" s="59" t="str">
        <f>IF(HL$9="", "", IF(AND(NOT('Personnel Details'!$N$14=""), $B228&gt;='Personnel Details'!$N$14), IF('Personnel Details'!$P$14="","", 'Personnel Details'!$P$14), IF(AND(NOT('Personnel Details'!$I$14=""), $B228&gt;='Personnel Details'!$I$14), IF('Personnel Details'!$K$14="", "", 'Personnel Details'!$K$14), IF('Personnel Details'!$F$14="", "", 'Personnel Details'!$F$14))))</f>
        <v/>
      </c>
      <c r="HN228" s="79" t="str">
        <f>IF(HL$9="", "", IF(AND(NOT('Personnel Details'!$N$14=""), $B228&gt;='Personnel Details'!$N$14), 'Personnel Details'!$Q$14, IF(AND(NOT('Personnel Details'!$I$14=""), $B228&gt;='Personnel Details'!$I$14), 'Personnel Details'!$L$14, 'Personnel Details'!$G$14)))</f>
        <v/>
      </c>
      <c r="HO228" s="59" t="str">
        <f t="shared" si="558"/>
        <v/>
      </c>
      <c r="HP228" s="53"/>
      <c r="HR228" s="78" t="str">
        <f>IF(HR$9="", "", IF(AND(NOT('Personnel Details'!$N$15=""), $B228&gt;='Personnel Details'!$N$15), 'Personnel Details'!$O$15, IF(AND(NOT('Personnel Details'!$I$15=""), $B228&gt;='Personnel Details'!$I$15), 'Personnel Details'!$J$15, 'Personnel Details'!$E$15)))</f>
        <v/>
      </c>
      <c r="HS228" s="59" t="str">
        <f>IF(HR$9="", "", IF(AND(NOT('Personnel Details'!$N$15=""), $B228&gt;='Personnel Details'!$N$15), IF('Personnel Details'!$P$15="","", 'Personnel Details'!$P$15), IF(AND(NOT('Personnel Details'!$I$15=""), $B228&gt;='Personnel Details'!$I$15), IF('Personnel Details'!$K$15="", "", 'Personnel Details'!$K$15), IF('Personnel Details'!$F$15="", "", 'Personnel Details'!$F$15))))</f>
        <v/>
      </c>
      <c r="HT228" s="79" t="str">
        <f>IF(HR$9="", "", IF(AND(NOT('Personnel Details'!$N$15=""), $B228&gt;='Personnel Details'!$N$15), 'Personnel Details'!$Q$15, IF(AND(NOT('Personnel Details'!$I$15=""), $B228&gt;='Personnel Details'!$I$15), 'Personnel Details'!$L$15, 'Personnel Details'!$G$15)))</f>
        <v/>
      </c>
      <c r="HU228" s="59" t="str">
        <f t="shared" si="559"/>
        <v/>
      </c>
      <c r="HV228" s="53"/>
      <c r="HX228" s="78" t="str">
        <f>IF(HX$9="", "", IF(AND(NOT('Personnel Details'!$N$16=""), $B228&gt;='Personnel Details'!$N$16), 'Personnel Details'!$O$16, IF(AND(NOT('Personnel Details'!$I$16=""), $B228&gt;='Personnel Details'!$I$16), 'Personnel Details'!$J$16, 'Personnel Details'!$E$16)))</f>
        <v/>
      </c>
      <c r="HY228" s="59" t="str">
        <f>IF(HX$9="", "", IF(AND(NOT('Personnel Details'!$N$16=""), $B228&gt;='Personnel Details'!$N$16), IF('Personnel Details'!$P$16="","", 'Personnel Details'!$P$16), IF(AND(NOT('Personnel Details'!$I$16=""), $B228&gt;='Personnel Details'!$I$16), IF('Personnel Details'!$K$16="", "", 'Personnel Details'!$K$16), IF('Personnel Details'!$F$16="", "", 'Personnel Details'!$F$16))))</f>
        <v/>
      </c>
      <c r="HZ228" s="79" t="str">
        <f>IF(HX$9="", "", IF(AND(NOT('Personnel Details'!$N$16=""), $B228&gt;='Personnel Details'!$N$16), 'Personnel Details'!$Q$16, IF(AND(NOT('Personnel Details'!$I$16=""), $B228&gt;='Personnel Details'!$I$16), 'Personnel Details'!$L$16, 'Personnel Details'!$G$16)))</f>
        <v/>
      </c>
      <c r="IA228" s="59" t="str">
        <f t="shared" si="560"/>
        <v/>
      </c>
      <c r="IB228" s="53"/>
      <c r="ID228" s="78" t="str">
        <f>IF(ID$9="", "", IF(AND(NOT('Personnel Details'!$N$17=""), $B228&gt;='Personnel Details'!$N$17), 'Personnel Details'!$O$17, IF(AND(NOT('Personnel Details'!$I$17=""), $B228&gt;='Personnel Details'!$I$17), 'Personnel Details'!$J$17, 'Personnel Details'!$E$17)))</f>
        <v/>
      </c>
      <c r="IE228" s="59" t="str">
        <f>IF(ID$9="", "", IF(AND(NOT('Personnel Details'!$N$17=""), $B228&gt;='Personnel Details'!$N$17), IF('Personnel Details'!$P$17="","", 'Personnel Details'!$P$17), IF(AND(NOT('Personnel Details'!$I$17=""), $B228&gt;='Personnel Details'!$I$17), IF('Personnel Details'!$K$17="", "", 'Personnel Details'!$K$17), IF('Personnel Details'!$F$17="", "", 'Personnel Details'!$F$17))))</f>
        <v/>
      </c>
      <c r="IF228" s="79" t="str">
        <f>IF(ID$9="", "", IF(AND(NOT('Personnel Details'!$N$17=""), $B228&gt;='Personnel Details'!$N$17), 'Personnel Details'!$Q$17, IF(AND(NOT('Personnel Details'!$I$17=""), $B228&gt;='Personnel Details'!$I$17), 'Personnel Details'!$L$17, 'Personnel Details'!$G$17)))</f>
        <v/>
      </c>
      <c r="IG228" s="59" t="str">
        <f t="shared" si="561"/>
        <v/>
      </c>
      <c r="IH228" s="53"/>
      <c r="IJ228" s="78" t="str">
        <f>IF(IJ$9="", "", IF(AND(NOT('Personnel Details'!$N$18=""), $B228&gt;='Personnel Details'!$N$18), 'Personnel Details'!$O$18, IF(AND(NOT('Personnel Details'!$I$18=""), $B228&gt;='Personnel Details'!$I$18), 'Personnel Details'!$J$18, 'Personnel Details'!$E$18)))</f>
        <v/>
      </c>
      <c r="IK228" s="59" t="str">
        <f>IF(IJ$9="", "", IF(AND(NOT('Personnel Details'!$N$18=""), $B228&gt;='Personnel Details'!$N$18), IF('Personnel Details'!$P$18="","", 'Personnel Details'!$P$18), IF(AND(NOT('Personnel Details'!$I$18=""), $B228&gt;='Personnel Details'!$I$18), IF('Personnel Details'!$K$18="", "", 'Personnel Details'!$K$18), IF('Personnel Details'!$F$18="", "", 'Personnel Details'!$F$18))))</f>
        <v/>
      </c>
      <c r="IL228" s="79" t="str">
        <f>IF(IJ$9="", "", IF(AND(NOT('Personnel Details'!$N$18=""), $B228&gt;='Personnel Details'!$N$18), 'Personnel Details'!$Q$18, IF(AND(NOT('Personnel Details'!$I$18=""), $B228&gt;='Personnel Details'!$I$18), 'Personnel Details'!$L$18, 'Personnel Details'!$G$18)))</f>
        <v/>
      </c>
      <c r="IM228" s="59" t="str">
        <f t="shared" si="562"/>
        <v/>
      </c>
      <c r="IN228" s="53"/>
      <c r="IP228" s="78" t="str">
        <f>IF(IP$9="", "", IF(AND(NOT('Personnel Details'!$N$19=""), $B228&gt;='Personnel Details'!$N$19), 'Personnel Details'!$O$19, IF(AND(NOT('Personnel Details'!$I$19=""), $B228&gt;='Personnel Details'!$I$19), 'Personnel Details'!$J$19, 'Personnel Details'!$E$19)))</f>
        <v/>
      </c>
      <c r="IQ228" s="59" t="str">
        <f>IF(IP$9="", "", IF(AND(NOT('Personnel Details'!$N$19=""), $B228&gt;='Personnel Details'!$N$19), IF('Personnel Details'!$P$19="","", 'Personnel Details'!$P$19), IF(AND(NOT('Personnel Details'!$I$19=""), $B228&gt;='Personnel Details'!$I$19), IF('Personnel Details'!$K$19="", "", 'Personnel Details'!$K$19), IF('Personnel Details'!$F$19="", "", 'Personnel Details'!$F$19))))</f>
        <v/>
      </c>
      <c r="IR228" s="79" t="str">
        <f>IF(IP$9="", "", IF(AND(NOT('Personnel Details'!$N$19=""), $B228&gt;='Personnel Details'!$N$19), 'Personnel Details'!$Q$19, IF(AND(NOT('Personnel Details'!$I$19=""), $B228&gt;='Personnel Details'!$I$19), 'Personnel Details'!$L$19, 'Personnel Details'!$G$19)))</f>
        <v/>
      </c>
      <c r="IS228" s="59" t="str">
        <f t="shared" si="563"/>
        <v/>
      </c>
      <c r="IT228" s="53"/>
      <c r="IV228" s="78" t="str">
        <f>IF(IV$9="", "", IF(AND(NOT('Personnel Details'!$N$20=""), $B228&gt;='Personnel Details'!$N$20), 'Personnel Details'!$O$20, IF(AND(NOT('Personnel Details'!$I$20=""), $B228&gt;='Personnel Details'!$I$20), 'Personnel Details'!$J$20, 'Personnel Details'!$E$20)))</f>
        <v/>
      </c>
      <c r="IW228" s="59" t="str">
        <f>IF(IV$9="", "", IF(AND(NOT('Personnel Details'!$N$20=""), $B228&gt;='Personnel Details'!$N$20), IF('Personnel Details'!$P$20="","", 'Personnel Details'!$P$20), IF(AND(NOT('Personnel Details'!$I$20=""), $B228&gt;='Personnel Details'!$I$20), IF('Personnel Details'!$K$20="", "", 'Personnel Details'!$K$20), IF('Personnel Details'!$F$20="", "", 'Personnel Details'!$F$20))))</f>
        <v/>
      </c>
      <c r="IX228" s="79" t="str">
        <f>IF(IV$9="", "", IF(AND(NOT('Personnel Details'!$N$20=""), $B228&gt;='Personnel Details'!$N$20), 'Personnel Details'!$Q$20, IF(AND(NOT('Personnel Details'!$I$20=""), $B228&gt;='Personnel Details'!$I$20), 'Personnel Details'!$L$20, 'Personnel Details'!$G$20)))</f>
        <v/>
      </c>
      <c r="IY228" s="59" t="str">
        <f t="shared" si="564"/>
        <v/>
      </c>
      <c r="IZ228" s="53"/>
      <c r="JB228" s="78" t="str">
        <f>IF(JB$9="", "", IF(AND(NOT('Personnel Details'!$N$21=""), $B228&gt;='Personnel Details'!$N$21), 'Personnel Details'!$O$21, IF(AND(NOT('Personnel Details'!$I$21=""), $B228&gt;='Personnel Details'!$I$21), 'Personnel Details'!$J$21, 'Personnel Details'!$E$21)))</f>
        <v/>
      </c>
      <c r="JC228" s="59" t="str">
        <f>IF(JB$9="", "", IF(AND(NOT('Personnel Details'!$N$21=""), $B228&gt;='Personnel Details'!$N$21), IF('Personnel Details'!$P$21="","", 'Personnel Details'!$P$21), IF(AND(NOT('Personnel Details'!$I$21=""), $B228&gt;='Personnel Details'!$I$21), IF('Personnel Details'!$K$21="", "", 'Personnel Details'!$K$21), IF('Personnel Details'!$F$21="", "", 'Personnel Details'!$F$21))))</f>
        <v/>
      </c>
      <c r="JD228" s="79" t="str">
        <f>IF(JB$9="", "", IF(AND(NOT('Personnel Details'!$N$21=""), $B228&gt;='Personnel Details'!$N$21), 'Personnel Details'!$Q$21, IF(AND(NOT('Personnel Details'!$I$21=""), $B228&gt;='Personnel Details'!$I$21), 'Personnel Details'!$L$21, 'Personnel Details'!$G$21)))</f>
        <v/>
      </c>
      <c r="JE228" s="59" t="str">
        <f t="shared" si="565"/>
        <v/>
      </c>
      <c r="JF228" s="53"/>
      <c r="JH228" s="78" t="str">
        <f>IF(JH$9="", "", IF(AND(NOT('Personnel Details'!$N$22=""), $B228&gt;='Personnel Details'!$N$22), 'Personnel Details'!$O$22, IF(AND(NOT('Personnel Details'!$I$22=""), $B228&gt;='Personnel Details'!$I$22), 'Personnel Details'!$J$22, 'Personnel Details'!$E$22)))</f>
        <v/>
      </c>
      <c r="JI228" s="59" t="str">
        <f>IF(JH$9="", "", IF(AND(NOT('Personnel Details'!$N$22=""), $B228&gt;='Personnel Details'!$N$22), IF('Personnel Details'!$P$22="","", 'Personnel Details'!$P$22), IF(AND(NOT('Personnel Details'!$I$22=""), $B228&gt;='Personnel Details'!$I$22), IF('Personnel Details'!$K$22="", "", 'Personnel Details'!$K$22), IF('Personnel Details'!$F$22="", "", 'Personnel Details'!$F$22))))</f>
        <v/>
      </c>
      <c r="JJ228" s="79" t="str">
        <f>IF(JH$9="", "", IF(AND(NOT('Personnel Details'!$N$22=""), $B228&gt;='Personnel Details'!$N$22), 'Personnel Details'!$Q$22, IF(AND(NOT('Personnel Details'!$I$22=""), $B228&gt;='Personnel Details'!$I$22), 'Personnel Details'!$L$22, 'Personnel Details'!$G$22)))</f>
        <v/>
      </c>
      <c r="JK228" s="59" t="str">
        <f t="shared" si="566"/>
        <v/>
      </c>
      <c r="JL228" s="53"/>
      <c r="JN228" s="78" t="str">
        <f>IF(JN$9="", "", IF(AND(NOT('Personnel Details'!$N$23=""), $B228&gt;='Personnel Details'!$N$23), 'Personnel Details'!$O$23, IF(AND(NOT('Personnel Details'!$I$23=""), $B228&gt;='Personnel Details'!$I$23), 'Personnel Details'!$J$23, 'Personnel Details'!$E$23)))</f>
        <v/>
      </c>
      <c r="JO228" s="59" t="str">
        <f>IF(JN$9="", "", IF(AND(NOT('Personnel Details'!$N$23=""), $B228&gt;='Personnel Details'!$N$23), IF('Personnel Details'!$P$23="","", 'Personnel Details'!$P$23), IF(AND(NOT('Personnel Details'!$I$23=""), $B228&gt;='Personnel Details'!$I$23), IF('Personnel Details'!$K$23="", "", 'Personnel Details'!$K$23), IF('Personnel Details'!$F$23="", "", 'Personnel Details'!$F$23))))</f>
        <v/>
      </c>
      <c r="JP228" s="79" t="str">
        <f>IF(JN$9="", "", IF(AND(NOT('Personnel Details'!$N$23=""), $B228&gt;='Personnel Details'!$N$23), 'Personnel Details'!$Q$23, IF(AND(NOT('Personnel Details'!$I$23=""), $B228&gt;='Personnel Details'!$I$23), 'Personnel Details'!$L$23, 'Personnel Details'!$G$23)))</f>
        <v/>
      </c>
      <c r="JQ228" s="59" t="str">
        <f t="shared" si="567"/>
        <v/>
      </c>
      <c r="JR228" s="53"/>
      <c r="JT228" s="78" t="str">
        <f>IF(JT$9="", "", IF(AND(NOT('Personnel Details'!$N$24=""), $B228&gt;='Personnel Details'!$N$24), 'Personnel Details'!$O$24, IF(AND(NOT('Personnel Details'!$I$24=""), $B228&gt;='Personnel Details'!$I$24), 'Personnel Details'!$J$24, 'Personnel Details'!$E$24)))</f>
        <v/>
      </c>
      <c r="JU228" s="59" t="str">
        <f>IF(JT$9="", "", IF(AND(NOT('Personnel Details'!$N$24=""), $B228&gt;='Personnel Details'!$N$24), IF('Personnel Details'!$P$24="","", 'Personnel Details'!$P$24), IF(AND(NOT('Personnel Details'!$I$24=""), $B228&gt;='Personnel Details'!$I$24), IF('Personnel Details'!$K$24="", "", 'Personnel Details'!$K$24), IF('Personnel Details'!$F$24="", "", 'Personnel Details'!$F$24))))</f>
        <v/>
      </c>
      <c r="JV228" s="79" t="str">
        <f>IF(JT$9="", "", IF(AND(NOT('Personnel Details'!$N$24=""), $B228&gt;='Personnel Details'!$N$24), 'Personnel Details'!$Q$24, IF(AND(NOT('Personnel Details'!$I$24=""), $B228&gt;='Personnel Details'!$I$24), 'Personnel Details'!$L$24, 'Personnel Details'!$G$24)))</f>
        <v/>
      </c>
      <c r="JW228" s="59" t="str">
        <f t="shared" si="568"/>
        <v/>
      </c>
      <c r="JX228" s="53"/>
      <c r="JZ228" s="78" t="str">
        <f>IF(JZ$9="", "", IF(AND(NOT('Personnel Details'!$N$25=""), $B228&gt;='Personnel Details'!$N$25), 'Personnel Details'!$O$25, IF(AND(NOT('Personnel Details'!$I$25=""), $B228&gt;='Personnel Details'!$I$25), 'Personnel Details'!$J$25, 'Personnel Details'!$E$25)))</f>
        <v/>
      </c>
      <c r="KA228" s="59" t="str">
        <f>IF(JZ$9="", "", IF(AND(NOT('Personnel Details'!$N$25=""), $B228&gt;='Personnel Details'!$N$25), IF('Personnel Details'!$P$25="","", 'Personnel Details'!$P$25), IF(AND(NOT('Personnel Details'!$I$25=""), $B228&gt;='Personnel Details'!$I$25), IF('Personnel Details'!$K$25="", "", 'Personnel Details'!$K$25), IF('Personnel Details'!$F$25="", "", 'Personnel Details'!$F$25))))</f>
        <v/>
      </c>
      <c r="KB228" s="79" t="str">
        <f>IF(JZ$9="", "", IF(AND(NOT('Personnel Details'!$N$25=""), $B228&gt;='Personnel Details'!$N$25), 'Personnel Details'!$Q$25, IF(AND(NOT('Personnel Details'!$I$25=""), $B228&gt;='Personnel Details'!$I$25), 'Personnel Details'!$L$25, 'Personnel Details'!$G$25)))</f>
        <v/>
      </c>
      <c r="KC228" s="59" t="str">
        <f t="shared" si="569"/>
        <v/>
      </c>
      <c r="KD228" s="53"/>
      <c r="KF228" s="78" t="str">
        <f>IF(KF$9="", "", IF(AND(NOT('Personnel Details'!$N$26=""), $B228&gt;='Personnel Details'!$N$26), 'Personnel Details'!$O$26, IF(AND(NOT('Personnel Details'!$I$26=""), $B228&gt;='Personnel Details'!$I$26), 'Personnel Details'!$J$26, 'Personnel Details'!$E$26)))</f>
        <v/>
      </c>
      <c r="KG228" s="59" t="str">
        <f>IF(KF$9="", "", IF(AND(NOT('Personnel Details'!$N$26=""), $B228&gt;='Personnel Details'!$N$26), IF('Personnel Details'!$P$26="","", 'Personnel Details'!$P$26), IF(AND(NOT('Personnel Details'!$I$26=""), $B228&gt;='Personnel Details'!$I$26), IF('Personnel Details'!$K$26="", "", 'Personnel Details'!$K$26), IF('Personnel Details'!$F$26="", "", 'Personnel Details'!$F$26))))</f>
        <v/>
      </c>
      <c r="KH228" s="79" t="str">
        <f>IF(KF$9="", "", IF(AND(NOT('Personnel Details'!$N$26=""), $B228&gt;='Personnel Details'!$N$26), 'Personnel Details'!$Q$26, IF(AND(NOT('Personnel Details'!$I$26=""), $B228&gt;='Personnel Details'!$I$26), 'Personnel Details'!$L$26, 'Personnel Details'!$G$26)))</f>
        <v/>
      </c>
      <c r="KI228" s="59" t="str">
        <f t="shared" si="570"/>
        <v/>
      </c>
      <c r="KJ228" s="53"/>
      <c r="KL228" s="78" t="str">
        <f>IF(KL$9="", "", IF(AND(NOT('Personnel Details'!$N$27=""), $B228&gt;='Personnel Details'!$N$27), 'Personnel Details'!$O$27, IF(AND(NOT('Personnel Details'!$I$27=""), $B228&gt;='Personnel Details'!$I$27), 'Personnel Details'!$J$27, 'Personnel Details'!$E$27)))</f>
        <v/>
      </c>
      <c r="KM228" s="59" t="str">
        <f>IF(KL$9="", "", IF(AND(NOT('Personnel Details'!$N$27=""), $B228&gt;='Personnel Details'!$N$27), IF('Personnel Details'!$P$27="","", 'Personnel Details'!$P$27), IF(AND(NOT('Personnel Details'!$I$27=""), $B228&gt;='Personnel Details'!$I$27), IF('Personnel Details'!$K$27="", "", 'Personnel Details'!$K$27), IF('Personnel Details'!$F$27="", "", 'Personnel Details'!$F$27))))</f>
        <v/>
      </c>
      <c r="KN228" s="79" t="str">
        <f>IF(KL$9="", "", IF(AND(NOT('Personnel Details'!$N$27=""), $B228&gt;='Personnel Details'!$N$27), 'Personnel Details'!$Q$27, IF(AND(NOT('Personnel Details'!$I$27=""), $B228&gt;='Personnel Details'!$I$27), 'Personnel Details'!$L$27, 'Personnel Details'!$G$27)))</f>
        <v/>
      </c>
      <c r="KO228" s="59" t="str">
        <f t="shared" si="571"/>
        <v/>
      </c>
      <c r="KP228" s="53"/>
      <c r="KR228" s="78" t="str">
        <f>IF(KR$9="", "", IF(AND(NOT('Personnel Details'!$N$28=""), $B228&gt;='Personnel Details'!$N$28), 'Personnel Details'!$O$28, IF(AND(NOT('Personnel Details'!$I$28=""), $B228&gt;='Personnel Details'!$I$28), 'Personnel Details'!$J$28, 'Personnel Details'!$E$28)))</f>
        <v/>
      </c>
      <c r="KS228" s="59" t="str">
        <f>IF(KR$9="", "", IF(AND(NOT('Personnel Details'!$N$28=""), $B228&gt;='Personnel Details'!$N$28), IF('Personnel Details'!$P$28="","", 'Personnel Details'!$P$28), IF(AND(NOT('Personnel Details'!$I$28=""), $B228&gt;='Personnel Details'!$I$28), IF('Personnel Details'!$K$28="", "", 'Personnel Details'!$K$28), IF('Personnel Details'!$F$28="", "", 'Personnel Details'!$F$28))))</f>
        <v/>
      </c>
      <c r="KT228" s="79" t="str">
        <f>IF(KR$9="", "", IF(AND(NOT('Personnel Details'!$N$28=""), $B228&gt;='Personnel Details'!$N$28), 'Personnel Details'!$Q$28, IF(AND(NOT('Personnel Details'!$I$28=""), $B228&gt;='Personnel Details'!$I$28), 'Personnel Details'!$L$28, 'Personnel Details'!$G$28)))</f>
        <v/>
      </c>
      <c r="KU228" s="59" t="str">
        <f t="shared" si="572"/>
        <v/>
      </c>
      <c r="KV228" s="53"/>
      <c r="KX228" s="78" t="str">
        <f>IF(KX$9="", "", IF(AND(NOT('Personnel Details'!$N$29=""), $B228&gt;='Personnel Details'!$N$29), 'Personnel Details'!$O$29, IF(AND(NOT('Personnel Details'!$I$29=""), $B228&gt;='Personnel Details'!$I$29), 'Personnel Details'!$J$29, 'Personnel Details'!$E$29)))</f>
        <v/>
      </c>
      <c r="KY228" s="59" t="str">
        <f>IF(KX$9="", "", IF(AND(NOT('Personnel Details'!$N$29=""), $B228&gt;='Personnel Details'!$N$29), IF('Personnel Details'!$P$29="","", 'Personnel Details'!$P$29), IF(AND(NOT('Personnel Details'!$I$29=""), $B228&gt;='Personnel Details'!$I$29), IF('Personnel Details'!$K$29="", "", 'Personnel Details'!$K$29), IF('Personnel Details'!$F$29="", "", 'Personnel Details'!$F$29))))</f>
        <v/>
      </c>
      <c r="KZ228" s="79" t="str">
        <f>IF(KX$9="", "", IF(AND(NOT('Personnel Details'!$N$29=""), $B228&gt;='Personnel Details'!$N$29), 'Personnel Details'!$Q$29, IF(AND(NOT('Personnel Details'!$I$29=""), $B228&gt;='Personnel Details'!$I$29), 'Personnel Details'!$L$29, 'Personnel Details'!$G$29)))</f>
        <v/>
      </c>
      <c r="LA228" s="59" t="str">
        <f t="shared" si="573"/>
        <v/>
      </c>
      <c r="LB228" s="53"/>
      <c r="LD228" s="78" t="str">
        <f>IF(LD$9="", "", IF(AND(NOT('Personnel Details'!$N$30=""), $B228&gt;='Personnel Details'!$N$30), 'Personnel Details'!$O$30, IF(AND(NOT('Personnel Details'!$I$30=""), $B228&gt;='Personnel Details'!$I$30), 'Personnel Details'!$J$30, 'Personnel Details'!$E$30)))</f>
        <v/>
      </c>
      <c r="LE228" s="59" t="str">
        <f>IF(LD$9="", "", IF(AND(NOT('Personnel Details'!$N$30=""), $B228&gt;='Personnel Details'!$N$30), IF('Personnel Details'!$P$30="","", 'Personnel Details'!$P$30), IF(AND(NOT('Personnel Details'!$I$30=""), $B228&gt;='Personnel Details'!$I$30), IF('Personnel Details'!$K$30="", "", 'Personnel Details'!$K$30), IF('Personnel Details'!$F$30="", "", 'Personnel Details'!$F$30))))</f>
        <v/>
      </c>
      <c r="LF228" s="79" t="str">
        <f>IF(LD$9="", "", IF(AND(NOT('Personnel Details'!$N$30=""), $B228&gt;='Personnel Details'!$N$30), 'Personnel Details'!$Q$30, IF(AND(NOT('Personnel Details'!$I$30=""), $B228&gt;='Personnel Details'!$I$30), 'Personnel Details'!$L$30, 'Personnel Details'!$G$30)))</f>
        <v/>
      </c>
      <c r="LG228" s="59" t="str">
        <f t="shared" si="574"/>
        <v/>
      </c>
      <c r="LH228" s="53"/>
      <c r="LJ228" s="78" t="str">
        <f>IF(LJ$9="", "", IF(AND(NOT('Personnel Details'!$N$31=""), $B228&gt;='Personnel Details'!$N$31), 'Personnel Details'!$O$31, IF(AND(NOT('Personnel Details'!$I$31=""), $B228&gt;='Personnel Details'!$I$31), 'Personnel Details'!$J$31, 'Personnel Details'!$E$31)))</f>
        <v/>
      </c>
      <c r="LK228" s="59" t="str">
        <f>IF(LJ$9="", "", IF(AND(NOT('Personnel Details'!$N$31=""), $B228&gt;='Personnel Details'!$N$31), IF('Personnel Details'!$P$31="","", 'Personnel Details'!$P$31), IF(AND(NOT('Personnel Details'!$I$31=""), $B228&gt;='Personnel Details'!$I$31), IF('Personnel Details'!$K$31="", "", 'Personnel Details'!$K$31), IF('Personnel Details'!$F$31="", "", 'Personnel Details'!$F$31))))</f>
        <v/>
      </c>
      <c r="LL228" s="79" t="str">
        <f>IF(LJ$9="", "", IF(AND(NOT('Personnel Details'!$N$31=""), $B228&gt;='Personnel Details'!$N$31), 'Personnel Details'!$Q$31, IF(AND(NOT('Personnel Details'!$I$31=""), $B228&gt;='Personnel Details'!$I$31), 'Personnel Details'!$L$31, 'Personnel Details'!$G$31)))</f>
        <v/>
      </c>
      <c r="LM228" s="59" t="str">
        <f t="shared" si="575"/>
        <v/>
      </c>
      <c r="LN228" s="53"/>
      <c r="LP228" s="78" t="str">
        <f>IF(LP$9="", "", IF(AND(NOT('Personnel Details'!$N$32=""), $B228&gt;='Personnel Details'!$N$32), 'Personnel Details'!$O$32, IF(AND(NOT('Personnel Details'!$I$32=""), $B228&gt;='Personnel Details'!$I$32), 'Personnel Details'!$J$32, 'Personnel Details'!$E$32)))</f>
        <v/>
      </c>
      <c r="LQ228" s="59" t="str">
        <f>IF(LP$9="", "", IF(AND(NOT('Personnel Details'!$N$32=""), $B228&gt;='Personnel Details'!$N$32), IF('Personnel Details'!$P$32="","", 'Personnel Details'!$P$32), IF(AND(NOT('Personnel Details'!$I$32=""), $B228&gt;='Personnel Details'!$I$32), IF('Personnel Details'!$K$32="", "", 'Personnel Details'!$K$32), IF('Personnel Details'!$F$32="", "", 'Personnel Details'!$F$32))))</f>
        <v/>
      </c>
      <c r="LR228" s="79" t="str">
        <f>IF(LP$9="", "", IF(AND(NOT('Personnel Details'!$N$32=""), $B228&gt;='Personnel Details'!$N$32), 'Personnel Details'!$Q$32, IF(AND(NOT('Personnel Details'!$I$32=""), $B228&gt;='Personnel Details'!$I$32), 'Personnel Details'!$L$32, 'Personnel Details'!$G$32)))</f>
        <v/>
      </c>
      <c r="LS228" s="59" t="str">
        <f t="shared" si="576"/>
        <v/>
      </c>
      <c r="LT228" s="53"/>
      <c r="LV228" s="78" t="str">
        <f>IF(LV$9="", "", IF(AND(NOT('Personnel Details'!$N$33=""), $B228&gt;='Personnel Details'!$N$33), 'Personnel Details'!$O$33, IF(AND(NOT('Personnel Details'!$I$33=""), $B228&gt;='Personnel Details'!$I$33), 'Personnel Details'!$J$33, 'Personnel Details'!$E$33)))</f>
        <v/>
      </c>
      <c r="LW228" s="59" t="str">
        <f>IF(LV$9="", "", IF(AND(NOT('Personnel Details'!$N$33=""), $B228&gt;='Personnel Details'!$N$33), IF('Personnel Details'!$P$33="","", 'Personnel Details'!$P$33), IF(AND(NOT('Personnel Details'!$I$33=""), $B228&gt;='Personnel Details'!$I$33), IF('Personnel Details'!$K$33="", "", 'Personnel Details'!$K$33), IF('Personnel Details'!$F$33="", "", 'Personnel Details'!$F$33))))</f>
        <v/>
      </c>
      <c r="LX228" s="79" t="str">
        <f>IF(LV$9="", "", IF(AND(NOT('Personnel Details'!$N$33=""), $B228&gt;='Personnel Details'!$N$33), 'Personnel Details'!$Q$33, IF(AND(NOT('Personnel Details'!$I$33=""), $B228&gt;='Personnel Details'!$I$33), 'Personnel Details'!$L$33, 'Personnel Details'!$G$33)))</f>
        <v/>
      </c>
      <c r="LY228" s="59" t="str">
        <f t="shared" si="577"/>
        <v/>
      </c>
      <c r="LZ228" s="53"/>
      <c r="MB228" s="78" t="str">
        <f>IF(MB$9="", "", IF(AND(NOT('Personnel Details'!$N$34=""), $B228&gt;='Personnel Details'!$N$34), 'Personnel Details'!$O$34, IF(AND(NOT('Personnel Details'!$I$34=""), $B228&gt;='Personnel Details'!$I$34), 'Personnel Details'!$J$34, 'Personnel Details'!$E$34)))</f>
        <v/>
      </c>
      <c r="MC228" s="59" t="str">
        <f>IF(MB$9="", "", IF(AND(NOT('Personnel Details'!$N$34=""), $B228&gt;='Personnel Details'!$N$34), IF('Personnel Details'!$P$34="","", 'Personnel Details'!$P$34), IF(AND(NOT('Personnel Details'!$I$34=""), $B228&gt;='Personnel Details'!$I$34), IF('Personnel Details'!$K$34="", "", 'Personnel Details'!$K$34), IF('Personnel Details'!$F$34="", "", 'Personnel Details'!$F$34))))</f>
        <v/>
      </c>
      <c r="MD228" s="79" t="str">
        <f>IF(MB$9="", "", IF(AND(NOT('Personnel Details'!$N$34=""), $B228&gt;='Personnel Details'!$N$34), 'Personnel Details'!$Q$34, IF(AND(NOT('Personnel Details'!$I$34=""), $B228&gt;='Personnel Details'!$I$34), 'Personnel Details'!$L$34, 'Personnel Details'!$G$34)))</f>
        <v/>
      </c>
      <c r="ME228" s="59" t="str">
        <f t="shared" si="578"/>
        <v/>
      </c>
      <c r="MF228" s="53"/>
      <c r="MH228" s="78" t="str">
        <f>IF(MH$9="", "", IF(AND(NOT('Personnel Details'!$N$35=""), $B228&gt;='Personnel Details'!$N$35), 'Personnel Details'!$O$35, IF(AND(NOT('Personnel Details'!$I$35=""), $B228&gt;='Personnel Details'!$I$35), 'Personnel Details'!$J$35, 'Personnel Details'!$E$35)))</f>
        <v/>
      </c>
      <c r="MI228" s="59" t="str">
        <f>IF(MH$9="", "", IF(AND(NOT('Personnel Details'!$N$35=""), $B228&gt;='Personnel Details'!$N$35), IF('Personnel Details'!$P$35="","", 'Personnel Details'!$P$35), IF(AND(NOT('Personnel Details'!$I$35=""), $B228&gt;='Personnel Details'!$I$35), IF('Personnel Details'!$K$35="", "", 'Personnel Details'!$K$35), IF('Personnel Details'!$F$35="", "", 'Personnel Details'!$F$35))))</f>
        <v/>
      </c>
      <c r="MJ228" s="79" t="str">
        <f>IF(MH$9="", "", IF(AND(NOT('Personnel Details'!$N$35=""), $B228&gt;='Personnel Details'!$N$35), 'Personnel Details'!$Q$35, IF(AND(NOT('Personnel Details'!$I$35=""), $B228&gt;='Personnel Details'!$I$35), 'Personnel Details'!$L$35, 'Personnel Details'!$G$35)))</f>
        <v/>
      </c>
      <c r="MK228" s="59" t="str">
        <f t="shared" si="579"/>
        <v/>
      </c>
      <c r="ML228" s="53"/>
      <c r="MN228" s="78" t="str">
        <f>IF(MN$9="", "", IF(AND(NOT('Personnel Details'!$N$36=""), $B228&gt;='Personnel Details'!$N$36), 'Personnel Details'!$O$36, IF(AND(NOT('Personnel Details'!$I$36=""), $B228&gt;='Personnel Details'!$I$36), 'Personnel Details'!$J$36, 'Personnel Details'!$E$36)))</f>
        <v/>
      </c>
      <c r="MO228" s="59" t="str">
        <f>IF(MN$9="", "", IF(AND(NOT('Personnel Details'!$N$36=""), $B228&gt;='Personnel Details'!$N$36), IF('Personnel Details'!$P$36="","", 'Personnel Details'!$P$36), IF(AND(NOT('Personnel Details'!$I$36=""), $B228&gt;='Personnel Details'!$I$36), IF('Personnel Details'!$K$36="", "", 'Personnel Details'!$K$36), IF('Personnel Details'!$F$36="", "", 'Personnel Details'!$F$36))))</f>
        <v/>
      </c>
      <c r="MP228" s="79" t="str">
        <f>IF(MN$9="", "", IF(AND(NOT('Personnel Details'!$N$36=""), $B228&gt;='Personnel Details'!$N$36), 'Personnel Details'!$Q$36, IF(AND(NOT('Personnel Details'!$I$36=""), $B228&gt;='Personnel Details'!$I$36), 'Personnel Details'!$L$36, 'Personnel Details'!$G$36)))</f>
        <v/>
      </c>
      <c r="MQ228" s="59" t="str">
        <f t="shared" si="580"/>
        <v/>
      </c>
      <c r="MR228" s="53"/>
      <c r="MT228" s="78" t="str">
        <f>IF(MT$9="", "", IF(AND(NOT('Personnel Details'!$N$37=""), $B228&gt;='Personnel Details'!$N$37), 'Personnel Details'!$O$37, IF(AND(NOT('Personnel Details'!$I$37=""), $B228&gt;='Personnel Details'!$I$37), 'Personnel Details'!$J$37, 'Personnel Details'!$E$37)))</f>
        <v/>
      </c>
      <c r="MU228" s="59" t="str">
        <f>IF(MT$9="", "", IF(AND(NOT('Personnel Details'!$N$37=""), $B228&gt;='Personnel Details'!$N$37), IF('Personnel Details'!$P$37="","", 'Personnel Details'!$P$37), IF(AND(NOT('Personnel Details'!$I$37=""), $B228&gt;='Personnel Details'!$I$37), IF('Personnel Details'!$K$37="", "", 'Personnel Details'!$K$37), IF('Personnel Details'!$F$37="", "", 'Personnel Details'!$F$37))))</f>
        <v/>
      </c>
      <c r="MV228" s="79" t="str">
        <f>IF(MT$9="", "", IF(AND(NOT('Personnel Details'!$N$37=""), $B228&gt;='Personnel Details'!$N$37), 'Personnel Details'!$Q$37, IF(AND(NOT('Personnel Details'!$I$37=""), $B228&gt;='Personnel Details'!$I$37), 'Personnel Details'!$L$37, 'Personnel Details'!$G$37)))</f>
        <v/>
      </c>
      <c r="MW228" s="59" t="str">
        <f t="shared" si="581"/>
        <v/>
      </c>
      <c r="MX228" s="53"/>
      <c r="MZ228" s="78" t="str">
        <f>IF(MZ$9="", "", IF(AND(NOT('Personnel Details'!$N$38=""), $B228&gt;='Personnel Details'!$N$38), 'Personnel Details'!$O$38, IF(AND(NOT('Personnel Details'!$I$38=""), $B228&gt;='Personnel Details'!$I$38), 'Personnel Details'!$J$38, 'Personnel Details'!$E$38)))</f>
        <v/>
      </c>
      <c r="NA228" s="59" t="str">
        <f>IF(MZ$9="", "", IF(AND(NOT('Personnel Details'!$N$38=""), $B228&gt;='Personnel Details'!$N$38), IF('Personnel Details'!$P$38="","", 'Personnel Details'!$P$38), IF(AND(NOT('Personnel Details'!$I$38=""), $B228&gt;='Personnel Details'!$I$38), IF('Personnel Details'!$K$38="", "", 'Personnel Details'!$K$38), IF('Personnel Details'!$F$38="", "", 'Personnel Details'!$F$38))))</f>
        <v/>
      </c>
      <c r="NB228" s="79" t="str">
        <f>IF(MZ$9="", "", IF(AND(NOT('Personnel Details'!$N$38=""), $B228&gt;='Personnel Details'!$N$38), 'Personnel Details'!$Q$38, IF(AND(NOT('Personnel Details'!$I$38=""), $B228&gt;='Personnel Details'!$I$38), 'Personnel Details'!$L$38, 'Personnel Details'!$G$38)))</f>
        <v/>
      </c>
      <c r="NC228" s="59" t="str">
        <f t="shared" si="582"/>
        <v/>
      </c>
      <c r="ND228" s="53"/>
      <c r="NF228" s="78" t="str">
        <f>IF(NF$9="", "", IF(AND(NOT('Personnel Details'!$N$39=""), $B228&gt;='Personnel Details'!$N$39), 'Personnel Details'!$O$39, IF(AND(NOT('Personnel Details'!$I$39=""), $B228&gt;='Personnel Details'!$I$39), 'Personnel Details'!$J$39, 'Personnel Details'!$E$39)))</f>
        <v/>
      </c>
      <c r="NG228" s="59" t="str">
        <f>IF(NF$9="", "", IF(AND(NOT('Personnel Details'!$N$39=""), $B228&gt;='Personnel Details'!$N$39), IF('Personnel Details'!$P$39="","", 'Personnel Details'!$P$39), IF(AND(NOT('Personnel Details'!$I$39=""), $B228&gt;='Personnel Details'!$I$39), IF('Personnel Details'!$K$39="", "", 'Personnel Details'!$K$39), IF('Personnel Details'!$F$39="", "", 'Personnel Details'!$F$39))))</f>
        <v/>
      </c>
      <c r="NH228" s="79" t="str">
        <f>IF(NF$9="", "", IF(AND(NOT('Personnel Details'!$N$39=""), $B228&gt;='Personnel Details'!$N$39), 'Personnel Details'!$Q$39, IF(AND(NOT('Personnel Details'!$I$39=""), $B228&gt;='Personnel Details'!$I$39), 'Personnel Details'!$L$39, 'Personnel Details'!$G$39)))</f>
        <v/>
      </c>
      <c r="NI228" s="59" t="str">
        <f t="shared" si="583"/>
        <v/>
      </c>
      <c r="NJ228" s="53"/>
      <c r="NL228" s="78" t="str">
        <f>IF(NL$9="", "", IF(AND(NOT('Personnel Details'!$N$40=""), $B228&gt;='Personnel Details'!$N$40), 'Personnel Details'!$O$40, IF(AND(NOT('Personnel Details'!$I$40=""), $B228&gt;='Personnel Details'!$I$40), 'Personnel Details'!$J$40, 'Personnel Details'!$E$40)))</f>
        <v/>
      </c>
      <c r="NM228" s="59" t="str">
        <f>IF(NL$9="", "", IF(AND(NOT('Personnel Details'!$N$40=""), $B228&gt;='Personnel Details'!$N$40), IF('Personnel Details'!$P$40="","", 'Personnel Details'!$P$40), IF(AND(NOT('Personnel Details'!$I$40=""), $B228&gt;='Personnel Details'!$I$40), IF('Personnel Details'!$K$40="", "", 'Personnel Details'!$K$40), IF('Personnel Details'!$F$40="", "", 'Personnel Details'!$F$40))))</f>
        <v/>
      </c>
      <c r="NN228" s="79" t="str">
        <f>IF(NL$9="", "", IF(AND(NOT('Personnel Details'!$N$40=""), $B228&gt;='Personnel Details'!$N$40), 'Personnel Details'!$Q$40, IF(AND(NOT('Personnel Details'!$I$40=""), $B228&gt;='Personnel Details'!$I$40), 'Personnel Details'!$L$40, 'Personnel Details'!$G$40)))</f>
        <v/>
      </c>
      <c r="NO228" s="59" t="str">
        <f t="shared" si="584"/>
        <v/>
      </c>
      <c r="NP228" s="53"/>
    </row>
    <row r="229" spans="1:380" x14ac:dyDescent="0.25">
      <c r="A229" s="32"/>
      <c r="B229" s="113" t="str">
        <f>IFERROR(IF(B228+1&gt;'Personnel Details'!$U$5, "", B228+1), "")</f>
        <v/>
      </c>
      <c r="C229" s="32"/>
      <c r="D229" s="120"/>
      <c r="E229" s="13" t="str">
        <f t="shared" si="463"/>
        <v/>
      </c>
      <c r="F229" s="13" t="str">
        <f t="shared" si="494"/>
        <v/>
      </c>
      <c r="G229" s="56" t="str">
        <f t="shared" si="585"/>
        <v/>
      </c>
      <c r="H229" s="16" t="str">
        <f t="shared" si="495"/>
        <v/>
      </c>
      <c r="I229" s="32"/>
      <c r="J229" s="120"/>
      <c r="K229" s="62" t="str">
        <f t="shared" si="464"/>
        <v/>
      </c>
      <c r="L229" s="62" t="str">
        <f t="shared" si="496"/>
        <v/>
      </c>
      <c r="M229" s="65" t="str">
        <f t="shared" si="586"/>
        <v/>
      </c>
      <c r="N229" s="68" t="str">
        <f t="shared" si="497"/>
        <v/>
      </c>
      <c r="O229" s="32"/>
      <c r="P229" s="120"/>
      <c r="Q229" s="62" t="str">
        <f t="shared" si="465"/>
        <v/>
      </c>
      <c r="R229" s="62" t="str">
        <f t="shared" si="498"/>
        <v/>
      </c>
      <c r="S229" s="65" t="str">
        <f t="shared" si="587"/>
        <v/>
      </c>
      <c r="T229" s="68" t="str">
        <f t="shared" si="499"/>
        <v/>
      </c>
      <c r="U229" s="32"/>
      <c r="V229" s="120"/>
      <c r="W229" s="62" t="str">
        <f t="shared" si="466"/>
        <v/>
      </c>
      <c r="X229" s="62" t="str">
        <f t="shared" si="500"/>
        <v/>
      </c>
      <c r="Y229" s="65" t="str">
        <f t="shared" si="588"/>
        <v/>
      </c>
      <c r="Z229" s="68" t="str">
        <f t="shared" si="501"/>
        <v/>
      </c>
      <c r="AA229" s="32"/>
      <c r="AB229" s="120"/>
      <c r="AC229" s="62" t="str">
        <f t="shared" si="467"/>
        <v/>
      </c>
      <c r="AD229" s="62" t="str">
        <f t="shared" si="502"/>
        <v/>
      </c>
      <c r="AE229" s="65" t="str">
        <f t="shared" si="589"/>
        <v/>
      </c>
      <c r="AF229" s="68" t="str">
        <f t="shared" si="503"/>
        <v/>
      </c>
      <c r="AG229" s="32"/>
      <c r="AH229" s="120"/>
      <c r="AI229" s="62" t="str">
        <f t="shared" si="468"/>
        <v/>
      </c>
      <c r="AJ229" s="62" t="str">
        <f t="shared" si="504"/>
        <v/>
      </c>
      <c r="AK229" s="65" t="str">
        <f t="shared" si="590"/>
        <v/>
      </c>
      <c r="AL229" s="68" t="str">
        <f t="shared" si="505"/>
        <v/>
      </c>
      <c r="AM229" s="32"/>
      <c r="AN229" s="120"/>
      <c r="AO229" s="62" t="str">
        <f t="shared" si="469"/>
        <v/>
      </c>
      <c r="AP229" s="62" t="str">
        <f t="shared" si="506"/>
        <v/>
      </c>
      <c r="AQ229" s="65" t="str">
        <f t="shared" si="591"/>
        <v/>
      </c>
      <c r="AR229" s="68" t="str">
        <f t="shared" si="507"/>
        <v/>
      </c>
      <c r="AS229" s="32"/>
      <c r="AT229" s="120"/>
      <c r="AU229" s="62" t="str">
        <f t="shared" si="470"/>
        <v/>
      </c>
      <c r="AV229" s="62" t="str">
        <f t="shared" si="508"/>
        <v/>
      </c>
      <c r="AW229" s="65" t="str">
        <f t="shared" si="592"/>
        <v/>
      </c>
      <c r="AX229" s="68" t="str">
        <f t="shared" si="509"/>
        <v/>
      </c>
      <c r="AY229" s="32"/>
      <c r="AZ229" s="120"/>
      <c r="BA229" s="62" t="str">
        <f t="shared" si="471"/>
        <v/>
      </c>
      <c r="BB229" s="62" t="str">
        <f t="shared" si="510"/>
        <v/>
      </c>
      <c r="BC229" s="65" t="str">
        <f t="shared" si="593"/>
        <v/>
      </c>
      <c r="BD229" s="68" t="str">
        <f t="shared" si="511"/>
        <v/>
      </c>
      <c r="BE229" s="32"/>
      <c r="BF229" s="120"/>
      <c r="BG229" s="62" t="str">
        <f t="shared" si="472"/>
        <v/>
      </c>
      <c r="BH229" s="62" t="str">
        <f t="shared" si="512"/>
        <v/>
      </c>
      <c r="BI229" s="65" t="str">
        <f t="shared" si="594"/>
        <v/>
      </c>
      <c r="BJ229" s="68" t="str">
        <f t="shared" si="513"/>
        <v/>
      </c>
      <c r="BK229" s="32"/>
      <c r="BL229" s="120"/>
      <c r="BM229" s="62" t="str">
        <f t="shared" si="473"/>
        <v/>
      </c>
      <c r="BN229" s="62" t="str">
        <f t="shared" si="514"/>
        <v/>
      </c>
      <c r="BO229" s="65" t="str">
        <f t="shared" si="595"/>
        <v/>
      </c>
      <c r="BP229" s="68" t="str">
        <f t="shared" si="515"/>
        <v/>
      </c>
      <c r="BQ229" s="32"/>
      <c r="BR229" s="120"/>
      <c r="BS229" s="62" t="str">
        <f t="shared" si="474"/>
        <v/>
      </c>
      <c r="BT229" s="62" t="str">
        <f t="shared" si="516"/>
        <v/>
      </c>
      <c r="BU229" s="65" t="str">
        <f t="shared" si="596"/>
        <v/>
      </c>
      <c r="BV229" s="68" t="str">
        <f t="shared" si="517"/>
        <v/>
      </c>
      <c r="BW229" s="32"/>
      <c r="BX229" s="120"/>
      <c r="BY229" s="62" t="str">
        <f t="shared" si="475"/>
        <v/>
      </c>
      <c r="BZ229" s="62" t="str">
        <f t="shared" si="518"/>
        <v/>
      </c>
      <c r="CA229" s="65" t="str">
        <f t="shared" si="597"/>
        <v/>
      </c>
      <c r="CB229" s="68" t="str">
        <f t="shared" si="519"/>
        <v/>
      </c>
      <c r="CC229" s="32"/>
      <c r="CD229" s="120"/>
      <c r="CE229" s="62" t="str">
        <f t="shared" si="476"/>
        <v/>
      </c>
      <c r="CF229" s="62" t="str">
        <f t="shared" si="520"/>
        <v/>
      </c>
      <c r="CG229" s="65" t="str">
        <f t="shared" si="598"/>
        <v/>
      </c>
      <c r="CH229" s="68" t="str">
        <f t="shared" si="521"/>
        <v/>
      </c>
      <c r="CI229" s="32"/>
      <c r="CJ229" s="120"/>
      <c r="CK229" s="62" t="str">
        <f t="shared" si="477"/>
        <v/>
      </c>
      <c r="CL229" s="62" t="str">
        <f t="shared" si="522"/>
        <v/>
      </c>
      <c r="CM229" s="65" t="str">
        <f t="shared" si="599"/>
        <v/>
      </c>
      <c r="CN229" s="68" t="str">
        <f t="shared" si="523"/>
        <v/>
      </c>
      <c r="CO229" s="32"/>
      <c r="CP229" s="120"/>
      <c r="CQ229" s="62" t="str">
        <f t="shared" si="478"/>
        <v/>
      </c>
      <c r="CR229" s="62" t="str">
        <f t="shared" si="524"/>
        <v/>
      </c>
      <c r="CS229" s="65" t="str">
        <f t="shared" si="600"/>
        <v/>
      </c>
      <c r="CT229" s="68" t="str">
        <f t="shared" si="525"/>
        <v/>
      </c>
      <c r="CU229" s="32"/>
      <c r="CV229" s="120"/>
      <c r="CW229" s="62" t="str">
        <f t="shared" si="479"/>
        <v/>
      </c>
      <c r="CX229" s="62" t="str">
        <f t="shared" si="526"/>
        <v/>
      </c>
      <c r="CY229" s="65" t="str">
        <f t="shared" si="601"/>
        <v/>
      </c>
      <c r="CZ229" s="68" t="str">
        <f t="shared" si="527"/>
        <v/>
      </c>
      <c r="DA229" s="32"/>
      <c r="DB229" s="120"/>
      <c r="DC229" s="62" t="str">
        <f t="shared" si="480"/>
        <v/>
      </c>
      <c r="DD229" s="62" t="str">
        <f t="shared" si="528"/>
        <v/>
      </c>
      <c r="DE229" s="65" t="str">
        <f t="shared" si="602"/>
        <v/>
      </c>
      <c r="DF229" s="68" t="str">
        <f t="shared" si="529"/>
        <v/>
      </c>
      <c r="DG229" s="32"/>
      <c r="DH229" s="120"/>
      <c r="DI229" s="62" t="str">
        <f t="shared" si="481"/>
        <v/>
      </c>
      <c r="DJ229" s="62" t="str">
        <f t="shared" si="530"/>
        <v/>
      </c>
      <c r="DK229" s="65" t="str">
        <f t="shared" si="603"/>
        <v/>
      </c>
      <c r="DL229" s="68" t="str">
        <f t="shared" si="531"/>
        <v/>
      </c>
      <c r="DM229" s="32"/>
      <c r="DN229" s="120"/>
      <c r="DO229" s="62" t="str">
        <f t="shared" si="482"/>
        <v/>
      </c>
      <c r="DP229" s="62" t="str">
        <f t="shared" si="532"/>
        <v/>
      </c>
      <c r="DQ229" s="65" t="str">
        <f t="shared" si="604"/>
        <v/>
      </c>
      <c r="DR229" s="68" t="str">
        <f t="shared" si="533"/>
        <v/>
      </c>
      <c r="DS229" s="32"/>
      <c r="DT229" s="120"/>
      <c r="DU229" s="62" t="str">
        <f t="shared" si="483"/>
        <v/>
      </c>
      <c r="DV229" s="62" t="str">
        <f t="shared" si="534"/>
        <v/>
      </c>
      <c r="DW229" s="65" t="str">
        <f t="shared" si="605"/>
        <v/>
      </c>
      <c r="DX229" s="68" t="str">
        <f t="shared" si="535"/>
        <v/>
      </c>
      <c r="DY229" s="32"/>
      <c r="DZ229" s="120"/>
      <c r="EA229" s="62" t="str">
        <f t="shared" si="484"/>
        <v/>
      </c>
      <c r="EB229" s="62" t="str">
        <f t="shared" si="536"/>
        <v/>
      </c>
      <c r="EC229" s="65" t="str">
        <f t="shared" si="606"/>
        <v/>
      </c>
      <c r="ED229" s="68" t="str">
        <f t="shared" si="537"/>
        <v/>
      </c>
      <c r="EE229" s="32"/>
      <c r="EF229" s="120"/>
      <c r="EG229" s="62" t="str">
        <f t="shared" si="485"/>
        <v/>
      </c>
      <c r="EH229" s="62" t="str">
        <f t="shared" si="538"/>
        <v/>
      </c>
      <c r="EI229" s="65" t="str">
        <f t="shared" si="607"/>
        <v/>
      </c>
      <c r="EJ229" s="68" t="str">
        <f t="shared" si="539"/>
        <v/>
      </c>
      <c r="EK229" s="32"/>
      <c r="EL229" s="120"/>
      <c r="EM229" s="62" t="str">
        <f t="shared" si="486"/>
        <v/>
      </c>
      <c r="EN229" s="62" t="str">
        <f t="shared" si="540"/>
        <v/>
      </c>
      <c r="EO229" s="65" t="str">
        <f t="shared" si="608"/>
        <v/>
      </c>
      <c r="EP229" s="68" t="str">
        <f t="shared" si="541"/>
        <v/>
      </c>
      <c r="EQ229" s="32"/>
      <c r="ER229" s="120"/>
      <c r="ES229" s="62" t="str">
        <f t="shared" si="487"/>
        <v/>
      </c>
      <c r="ET229" s="62" t="str">
        <f t="shared" si="542"/>
        <v/>
      </c>
      <c r="EU229" s="65" t="str">
        <f t="shared" si="609"/>
        <v/>
      </c>
      <c r="EV229" s="68" t="str">
        <f t="shared" si="543"/>
        <v/>
      </c>
      <c r="EW229" s="32"/>
      <c r="EX229" s="120"/>
      <c r="EY229" s="62" t="str">
        <f t="shared" si="488"/>
        <v/>
      </c>
      <c r="EZ229" s="62" t="str">
        <f t="shared" si="544"/>
        <v/>
      </c>
      <c r="FA229" s="65" t="str">
        <f t="shared" si="610"/>
        <v/>
      </c>
      <c r="FB229" s="68" t="str">
        <f t="shared" si="545"/>
        <v/>
      </c>
      <c r="FC229" s="32"/>
      <c r="FD229" s="120"/>
      <c r="FE229" s="62" t="str">
        <f t="shared" si="489"/>
        <v/>
      </c>
      <c r="FF229" s="62" t="str">
        <f t="shared" si="546"/>
        <v/>
      </c>
      <c r="FG229" s="65" t="str">
        <f t="shared" si="611"/>
        <v/>
      </c>
      <c r="FH229" s="68" t="str">
        <f t="shared" si="547"/>
        <v/>
      </c>
      <c r="FI229" s="32"/>
      <c r="FJ229" s="120"/>
      <c r="FK229" s="62" t="str">
        <f t="shared" si="490"/>
        <v/>
      </c>
      <c r="FL229" s="62" t="str">
        <f t="shared" si="548"/>
        <v/>
      </c>
      <c r="FM229" s="65" t="str">
        <f t="shared" si="612"/>
        <v/>
      </c>
      <c r="FN229" s="68" t="str">
        <f t="shared" si="549"/>
        <v/>
      </c>
      <c r="FO229" s="32"/>
      <c r="FP229" s="120"/>
      <c r="FQ229" s="62" t="str">
        <f t="shared" si="491"/>
        <v/>
      </c>
      <c r="FR229" s="62" t="str">
        <f t="shared" si="550"/>
        <v/>
      </c>
      <c r="FS229" s="65" t="str">
        <f t="shared" si="613"/>
        <v/>
      </c>
      <c r="FT229" s="68" t="str">
        <f t="shared" si="551"/>
        <v/>
      </c>
      <c r="FU229" s="32"/>
      <c r="FV229" s="120"/>
      <c r="FW229" s="62" t="str">
        <f t="shared" si="492"/>
        <v/>
      </c>
      <c r="FX229" s="62" t="str">
        <f t="shared" si="552"/>
        <v/>
      </c>
      <c r="FY229" s="65" t="str">
        <f t="shared" si="614"/>
        <v/>
      </c>
      <c r="FZ229" s="68" t="str">
        <f t="shared" si="553"/>
        <v/>
      </c>
      <c r="GA229" s="32"/>
      <c r="GC229" s="7" t="str">
        <f t="shared" si="554"/>
        <v/>
      </c>
      <c r="GD229" s="7" t="str">
        <f t="shared" ca="1" si="493"/>
        <v/>
      </c>
      <c r="GT229" s="71" t="str">
        <f>IF(GT$9="", "", IF(AND(NOT('Personnel Details'!$N$11=""), $B229&gt;='Personnel Details'!$N$11), 'Personnel Details'!$O$11, IF(AND(NOT('Personnel Details'!$I$11=""), $B229&gt;='Personnel Details'!$I$11), 'Personnel Details'!$J$11, 'Personnel Details'!$E$11)))</f>
        <v/>
      </c>
      <c r="GU229" s="59" t="str">
        <f>IF(GT$9="", "", IF(AND(NOT('Personnel Details'!$N$11=""), $B229&gt;='Personnel Details'!$N$11), IF('Personnel Details'!$P$11="","", 'Personnel Details'!$P$11), IF(AND(NOT('Personnel Details'!$I$11=""), $B229&gt;='Personnel Details'!$I$11), IF('Personnel Details'!$K$11="", "", 'Personnel Details'!$K$11), IF('Personnel Details'!$F$11="", "", 'Personnel Details'!$F$11))))</f>
        <v/>
      </c>
      <c r="GV229" s="74" t="str">
        <f>IF(GT$9="", "", IF(AND(NOT('Personnel Details'!$N$11=""), $B229&gt;='Personnel Details'!$N$11), 'Personnel Details'!$Q$11, IF(AND(NOT('Personnel Details'!$I$11=""), $B229&gt;='Personnel Details'!$I$11), 'Personnel Details'!$L$11, 'Personnel Details'!$G$11)))</f>
        <v/>
      </c>
      <c r="GW229" s="59" t="str">
        <f t="shared" si="555"/>
        <v/>
      </c>
      <c r="GX229" s="53"/>
      <c r="GZ229" s="78" t="str">
        <f>IF(GZ$9="", "", IF(AND(NOT('Personnel Details'!$N$12=""), $B229&gt;='Personnel Details'!$N$12), 'Personnel Details'!$O$12, IF(AND(NOT('Personnel Details'!$I$12=""), $B229&gt;='Personnel Details'!$I$12), 'Personnel Details'!$J$12, 'Personnel Details'!$E$12)))</f>
        <v/>
      </c>
      <c r="HA229" s="59" t="str">
        <f>IF(GZ$9="", "", IF(AND(NOT('Personnel Details'!$N$12=""), $B229&gt;='Personnel Details'!$N$12), IF('Personnel Details'!$P$12="","", 'Personnel Details'!$P$12), IF(AND(NOT('Personnel Details'!$I$12=""), $B229&gt;='Personnel Details'!$I$12), IF('Personnel Details'!$K$12="", "", 'Personnel Details'!$K$12), IF('Personnel Details'!$F$12="", "", 'Personnel Details'!$F$12))))</f>
        <v/>
      </c>
      <c r="HB229" s="79" t="str">
        <f>IF(GZ$9="", "", IF(AND(NOT('Personnel Details'!$N$12=""), $B229&gt;='Personnel Details'!$N$12), 'Personnel Details'!$Q$12, IF(AND(NOT('Personnel Details'!$I$12=""), $B229&gt;='Personnel Details'!$I$12), 'Personnel Details'!$L$12, 'Personnel Details'!$G$12)))</f>
        <v/>
      </c>
      <c r="HC229" s="59" t="str">
        <f t="shared" si="556"/>
        <v/>
      </c>
      <c r="HD229" s="53"/>
      <c r="HF229" s="78" t="str">
        <f>IF(HF$9="", "", IF(AND(NOT('Personnel Details'!$N$13=""), $B229&gt;='Personnel Details'!$N$13), 'Personnel Details'!$O$13, IF(AND(NOT('Personnel Details'!$I$13=""), $B229&gt;='Personnel Details'!$I$13), 'Personnel Details'!$J$13, 'Personnel Details'!$E$13)))</f>
        <v/>
      </c>
      <c r="HG229" s="59" t="str">
        <f>IF(HF$9="", "", IF(AND(NOT('Personnel Details'!$N$13=""), $B229&gt;='Personnel Details'!$N$13), IF('Personnel Details'!$P$13="","", 'Personnel Details'!$P$13), IF(AND(NOT('Personnel Details'!$I$13=""), $B229&gt;='Personnel Details'!$I$13), IF('Personnel Details'!$K$13="", "", 'Personnel Details'!$K$13), IF('Personnel Details'!$F$13="", "", 'Personnel Details'!$F$13))))</f>
        <v/>
      </c>
      <c r="HH229" s="79" t="str">
        <f>IF(HF$9="", "", IF(AND(NOT('Personnel Details'!$N$13=""), $B229&gt;='Personnel Details'!$N$13), 'Personnel Details'!$Q$13, IF(AND(NOT('Personnel Details'!$I$13=""), $B229&gt;='Personnel Details'!$I$13), 'Personnel Details'!$L$13, 'Personnel Details'!$G$13)))</f>
        <v/>
      </c>
      <c r="HI229" s="59" t="str">
        <f t="shared" si="557"/>
        <v/>
      </c>
      <c r="HJ229" s="53"/>
      <c r="HL229" s="78" t="str">
        <f>IF(HL$9="", "", IF(AND(NOT('Personnel Details'!$N$14=""), $B229&gt;='Personnel Details'!$N$14), 'Personnel Details'!$O$14, IF(AND(NOT('Personnel Details'!$I$14=""), $B229&gt;='Personnel Details'!$I$14), 'Personnel Details'!$J$14, 'Personnel Details'!$E$14)))</f>
        <v/>
      </c>
      <c r="HM229" s="59" t="str">
        <f>IF(HL$9="", "", IF(AND(NOT('Personnel Details'!$N$14=""), $B229&gt;='Personnel Details'!$N$14), IF('Personnel Details'!$P$14="","", 'Personnel Details'!$P$14), IF(AND(NOT('Personnel Details'!$I$14=""), $B229&gt;='Personnel Details'!$I$14), IF('Personnel Details'!$K$14="", "", 'Personnel Details'!$K$14), IF('Personnel Details'!$F$14="", "", 'Personnel Details'!$F$14))))</f>
        <v/>
      </c>
      <c r="HN229" s="79" t="str">
        <f>IF(HL$9="", "", IF(AND(NOT('Personnel Details'!$N$14=""), $B229&gt;='Personnel Details'!$N$14), 'Personnel Details'!$Q$14, IF(AND(NOT('Personnel Details'!$I$14=""), $B229&gt;='Personnel Details'!$I$14), 'Personnel Details'!$L$14, 'Personnel Details'!$G$14)))</f>
        <v/>
      </c>
      <c r="HO229" s="59" t="str">
        <f t="shared" si="558"/>
        <v/>
      </c>
      <c r="HP229" s="53"/>
      <c r="HR229" s="78" t="str">
        <f>IF(HR$9="", "", IF(AND(NOT('Personnel Details'!$N$15=""), $B229&gt;='Personnel Details'!$N$15), 'Personnel Details'!$O$15, IF(AND(NOT('Personnel Details'!$I$15=""), $B229&gt;='Personnel Details'!$I$15), 'Personnel Details'!$J$15, 'Personnel Details'!$E$15)))</f>
        <v/>
      </c>
      <c r="HS229" s="59" t="str">
        <f>IF(HR$9="", "", IF(AND(NOT('Personnel Details'!$N$15=""), $B229&gt;='Personnel Details'!$N$15), IF('Personnel Details'!$P$15="","", 'Personnel Details'!$P$15), IF(AND(NOT('Personnel Details'!$I$15=""), $B229&gt;='Personnel Details'!$I$15), IF('Personnel Details'!$K$15="", "", 'Personnel Details'!$K$15), IF('Personnel Details'!$F$15="", "", 'Personnel Details'!$F$15))))</f>
        <v/>
      </c>
      <c r="HT229" s="79" t="str">
        <f>IF(HR$9="", "", IF(AND(NOT('Personnel Details'!$N$15=""), $B229&gt;='Personnel Details'!$N$15), 'Personnel Details'!$Q$15, IF(AND(NOT('Personnel Details'!$I$15=""), $B229&gt;='Personnel Details'!$I$15), 'Personnel Details'!$L$15, 'Personnel Details'!$G$15)))</f>
        <v/>
      </c>
      <c r="HU229" s="59" t="str">
        <f t="shared" si="559"/>
        <v/>
      </c>
      <c r="HV229" s="53"/>
      <c r="HX229" s="78" t="str">
        <f>IF(HX$9="", "", IF(AND(NOT('Personnel Details'!$N$16=""), $B229&gt;='Personnel Details'!$N$16), 'Personnel Details'!$O$16, IF(AND(NOT('Personnel Details'!$I$16=""), $B229&gt;='Personnel Details'!$I$16), 'Personnel Details'!$J$16, 'Personnel Details'!$E$16)))</f>
        <v/>
      </c>
      <c r="HY229" s="59" t="str">
        <f>IF(HX$9="", "", IF(AND(NOT('Personnel Details'!$N$16=""), $B229&gt;='Personnel Details'!$N$16), IF('Personnel Details'!$P$16="","", 'Personnel Details'!$P$16), IF(AND(NOT('Personnel Details'!$I$16=""), $B229&gt;='Personnel Details'!$I$16), IF('Personnel Details'!$K$16="", "", 'Personnel Details'!$K$16), IF('Personnel Details'!$F$16="", "", 'Personnel Details'!$F$16))))</f>
        <v/>
      </c>
      <c r="HZ229" s="79" t="str">
        <f>IF(HX$9="", "", IF(AND(NOT('Personnel Details'!$N$16=""), $B229&gt;='Personnel Details'!$N$16), 'Personnel Details'!$Q$16, IF(AND(NOT('Personnel Details'!$I$16=""), $B229&gt;='Personnel Details'!$I$16), 'Personnel Details'!$L$16, 'Personnel Details'!$G$16)))</f>
        <v/>
      </c>
      <c r="IA229" s="59" t="str">
        <f t="shared" si="560"/>
        <v/>
      </c>
      <c r="IB229" s="53"/>
      <c r="ID229" s="78" t="str">
        <f>IF(ID$9="", "", IF(AND(NOT('Personnel Details'!$N$17=""), $B229&gt;='Personnel Details'!$N$17), 'Personnel Details'!$O$17, IF(AND(NOT('Personnel Details'!$I$17=""), $B229&gt;='Personnel Details'!$I$17), 'Personnel Details'!$J$17, 'Personnel Details'!$E$17)))</f>
        <v/>
      </c>
      <c r="IE229" s="59" t="str">
        <f>IF(ID$9="", "", IF(AND(NOT('Personnel Details'!$N$17=""), $B229&gt;='Personnel Details'!$N$17), IF('Personnel Details'!$P$17="","", 'Personnel Details'!$P$17), IF(AND(NOT('Personnel Details'!$I$17=""), $B229&gt;='Personnel Details'!$I$17), IF('Personnel Details'!$K$17="", "", 'Personnel Details'!$K$17), IF('Personnel Details'!$F$17="", "", 'Personnel Details'!$F$17))))</f>
        <v/>
      </c>
      <c r="IF229" s="79" t="str">
        <f>IF(ID$9="", "", IF(AND(NOT('Personnel Details'!$N$17=""), $B229&gt;='Personnel Details'!$N$17), 'Personnel Details'!$Q$17, IF(AND(NOT('Personnel Details'!$I$17=""), $B229&gt;='Personnel Details'!$I$17), 'Personnel Details'!$L$17, 'Personnel Details'!$G$17)))</f>
        <v/>
      </c>
      <c r="IG229" s="59" t="str">
        <f t="shared" si="561"/>
        <v/>
      </c>
      <c r="IH229" s="53"/>
      <c r="IJ229" s="78" t="str">
        <f>IF(IJ$9="", "", IF(AND(NOT('Personnel Details'!$N$18=""), $B229&gt;='Personnel Details'!$N$18), 'Personnel Details'!$O$18, IF(AND(NOT('Personnel Details'!$I$18=""), $B229&gt;='Personnel Details'!$I$18), 'Personnel Details'!$J$18, 'Personnel Details'!$E$18)))</f>
        <v/>
      </c>
      <c r="IK229" s="59" t="str">
        <f>IF(IJ$9="", "", IF(AND(NOT('Personnel Details'!$N$18=""), $B229&gt;='Personnel Details'!$N$18), IF('Personnel Details'!$P$18="","", 'Personnel Details'!$P$18), IF(AND(NOT('Personnel Details'!$I$18=""), $B229&gt;='Personnel Details'!$I$18), IF('Personnel Details'!$K$18="", "", 'Personnel Details'!$K$18), IF('Personnel Details'!$F$18="", "", 'Personnel Details'!$F$18))))</f>
        <v/>
      </c>
      <c r="IL229" s="79" t="str">
        <f>IF(IJ$9="", "", IF(AND(NOT('Personnel Details'!$N$18=""), $B229&gt;='Personnel Details'!$N$18), 'Personnel Details'!$Q$18, IF(AND(NOT('Personnel Details'!$I$18=""), $B229&gt;='Personnel Details'!$I$18), 'Personnel Details'!$L$18, 'Personnel Details'!$G$18)))</f>
        <v/>
      </c>
      <c r="IM229" s="59" t="str">
        <f t="shared" si="562"/>
        <v/>
      </c>
      <c r="IN229" s="53"/>
      <c r="IP229" s="78" t="str">
        <f>IF(IP$9="", "", IF(AND(NOT('Personnel Details'!$N$19=""), $B229&gt;='Personnel Details'!$N$19), 'Personnel Details'!$O$19, IF(AND(NOT('Personnel Details'!$I$19=""), $B229&gt;='Personnel Details'!$I$19), 'Personnel Details'!$J$19, 'Personnel Details'!$E$19)))</f>
        <v/>
      </c>
      <c r="IQ229" s="59" t="str">
        <f>IF(IP$9="", "", IF(AND(NOT('Personnel Details'!$N$19=""), $B229&gt;='Personnel Details'!$N$19), IF('Personnel Details'!$P$19="","", 'Personnel Details'!$P$19), IF(AND(NOT('Personnel Details'!$I$19=""), $B229&gt;='Personnel Details'!$I$19), IF('Personnel Details'!$K$19="", "", 'Personnel Details'!$K$19), IF('Personnel Details'!$F$19="", "", 'Personnel Details'!$F$19))))</f>
        <v/>
      </c>
      <c r="IR229" s="79" t="str">
        <f>IF(IP$9="", "", IF(AND(NOT('Personnel Details'!$N$19=""), $B229&gt;='Personnel Details'!$N$19), 'Personnel Details'!$Q$19, IF(AND(NOT('Personnel Details'!$I$19=""), $B229&gt;='Personnel Details'!$I$19), 'Personnel Details'!$L$19, 'Personnel Details'!$G$19)))</f>
        <v/>
      </c>
      <c r="IS229" s="59" t="str">
        <f t="shared" si="563"/>
        <v/>
      </c>
      <c r="IT229" s="53"/>
      <c r="IV229" s="78" t="str">
        <f>IF(IV$9="", "", IF(AND(NOT('Personnel Details'!$N$20=""), $B229&gt;='Personnel Details'!$N$20), 'Personnel Details'!$O$20, IF(AND(NOT('Personnel Details'!$I$20=""), $B229&gt;='Personnel Details'!$I$20), 'Personnel Details'!$J$20, 'Personnel Details'!$E$20)))</f>
        <v/>
      </c>
      <c r="IW229" s="59" t="str">
        <f>IF(IV$9="", "", IF(AND(NOT('Personnel Details'!$N$20=""), $B229&gt;='Personnel Details'!$N$20), IF('Personnel Details'!$P$20="","", 'Personnel Details'!$P$20), IF(AND(NOT('Personnel Details'!$I$20=""), $B229&gt;='Personnel Details'!$I$20), IF('Personnel Details'!$K$20="", "", 'Personnel Details'!$K$20), IF('Personnel Details'!$F$20="", "", 'Personnel Details'!$F$20))))</f>
        <v/>
      </c>
      <c r="IX229" s="79" t="str">
        <f>IF(IV$9="", "", IF(AND(NOT('Personnel Details'!$N$20=""), $B229&gt;='Personnel Details'!$N$20), 'Personnel Details'!$Q$20, IF(AND(NOT('Personnel Details'!$I$20=""), $B229&gt;='Personnel Details'!$I$20), 'Personnel Details'!$L$20, 'Personnel Details'!$G$20)))</f>
        <v/>
      </c>
      <c r="IY229" s="59" t="str">
        <f t="shared" si="564"/>
        <v/>
      </c>
      <c r="IZ229" s="53"/>
      <c r="JB229" s="78" t="str">
        <f>IF(JB$9="", "", IF(AND(NOT('Personnel Details'!$N$21=""), $B229&gt;='Personnel Details'!$N$21), 'Personnel Details'!$O$21, IF(AND(NOT('Personnel Details'!$I$21=""), $B229&gt;='Personnel Details'!$I$21), 'Personnel Details'!$J$21, 'Personnel Details'!$E$21)))</f>
        <v/>
      </c>
      <c r="JC229" s="59" t="str">
        <f>IF(JB$9="", "", IF(AND(NOT('Personnel Details'!$N$21=""), $B229&gt;='Personnel Details'!$N$21), IF('Personnel Details'!$P$21="","", 'Personnel Details'!$P$21), IF(AND(NOT('Personnel Details'!$I$21=""), $B229&gt;='Personnel Details'!$I$21), IF('Personnel Details'!$K$21="", "", 'Personnel Details'!$K$21), IF('Personnel Details'!$F$21="", "", 'Personnel Details'!$F$21))))</f>
        <v/>
      </c>
      <c r="JD229" s="79" t="str">
        <f>IF(JB$9="", "", IF(AND(NOT('Personnel Details'!$N$21=""), $B229&gt;='Personnel Details'!$N$21), 'Personnel Details'!$Q$21, IF(AND(NOT('Personnel Details'!$I$21=""), $B229&gt;='Personnel Details'!$I$21), 'Personnel Details'!$L$21, 'Personnel Details'!$G$21)))</f>
        <v/>
      </c>
      <c r="JE229" s="59" t="str">
        <f t="shared" si="565"/>
        <v/>
      </c>
      <c r="JF229" s="53"/>
      <c r="JH229" s="78" t="str">
        <f>IF(JH$9="", "", IF(AND(NOT('Personnel Details'!$N$22=""), $B229&gt;='Personnel Details'!$N$22), 'Personnel Details'!$O$22, IF(AND(NOT('Personnel Details'!$I$22=""), $B229&gt;='Personnel Details'!$I$22), 'Personnel Details'!$J$22, 'Personnel Details'!$E$22)))</f>
        <v/>
      </c>
      <c r="JI229" s="59" t="str">
        <f>IF(JH$9="", "", IF(AND(NOT('Personnel Details'!$N$22=""), $B229&gt;='Personnel Details'!$N$22), IF('Personnel Details'!$P$22="","", 'Personnel Details'!$P$22), IF(AND(NOT('Personnel Details'!$I$22=""), $B229&gt;='Personnel Details'!$I$22), IF('Personnel Details'!$K$22="", "", 'Personnel Details'!$K$22), IF('Personnel Details'!$F$22="", "", 'Personnel Details'!$F$22))))</f>
        <v/>
      </c>
      <c r="JJ229" s="79" t="str">
        <f>IF(JH$9="", "", IF(AND(NOT('Personnel Details'!$N$22=""), $B229&gt;='Personnel Details'!$N$22), 'Personnel Details'!$Q$22, IF(AND(NOT('Personnel Details'!$I$22=""), $B229&gt;='Personnel Details'!$I$22), 'Personnel Details'!$L$22, 'Personnel Details'!$G$22)))</f>
        <v/>
      </c>
      <c r="JK229" s="59" t="str">
        <f t="shared" si="566"/>
        <v/>
      </c>
      <c r="JL229" s="53"/>
      <c r="JN229" s="78" t="str">
        <f>IF(JN$9="", "", IF(AND(NOT('Personnel Details'!$N$23=""), $B229&gt;='Personnel Details'!$N$23), 'Personnel Details'!$O$23, IF(AND(NOT('Personnel Details'!$I$23=""), $B229&gt;='Personnel Details'!$I$23), 'Personnel Details'!$J$23, 'Personnel Details'!$E$23)))</f>
        <v/>
      </c>
      <c r="JO229" s="59" t="str">
        <f>IF(JN$9="", "", IF(AND(NOT('Personnel Details'!$N$23=""), $B229&gt;='Personnel Details'!$N$23), IF('Personnel Details'!$P$23="","", 'Personnel Details'!$P$23), IF(AND(NOT('Personnel Details'!$I$23=""), $B229&gt;='Personnel Details'!$I$23), IF('Personnel Details'!$K$23="", "", 'Personnel Details'!$K$23), IF('Personnel Details'!$F$23="", "", 'Personnel Details'!$F$23))))</f>
        <v/>
      </c>
      <c r="JP229" s="79" t="str">
        <f>IF(JN$9="", "", IF(AND(NOT('Personnel Details'!$N$23=""), $B229&gt;='Personnel Details'!$N$23), 'Personnel Details'!$Q$23, IF(AND(NOT('Personnel Details'!$I$23=""), $B229&gt;='Personnel Details'!$I$23), 'Personnel Details'!$L$23, 'Personnel Details'!$G$23)))</f>
        <v/>
      </c>
      <c r="JQ229" s="59" t="str">
        <f t="shared" si="567"/>
        <v/>
      </c>
      <c r="JR229" s="53"/>
      <c r="JT229" s="78" t="str">
        <f>IF(JT$9="", "", IF(AND(NOT('Personnel Details'!$N$24=""), $B229&gt;='Personnel Details'!$N$24), 'Personnel Details'!$O$24, IF(AND(NOT('Personnel Details'!$I$24=""), $B229&gt;='Personnel Details'!$I$24), 'Personnel Details'!$J$24, 'Personnel Details'!$E$24)))</f>
        <v/>
      </c>
      <c r="JU229" s="59" t="str">
        <f>IF(JT$9="", "", IF(AND(NOT('Personnel Details'!$N$24=""), $B229&gt;='Personnel Details'!$N$24), IF('Personnel Details'!$P$24="","", 'Personnel Details'!$P$24), IF(AND(NOT('Personnel Details'!$I$24=""), $B229&gt;='Personnel Details'!$I$24), IF('Personnel Details'!$K$24="", "", 'Personnel Details'!$K$24), IF('Personnel Details'!$F$24="", "", 'Personnel Details'!$F$24))))</f>
        <v/>
      </c>
      <c r="JV229" s="79" t="str">
        <f>IF(JT$9="", "", IF(AND(NOT('Personnel Details'!$N$24=""), $B229&gt;='Personnel Details'!$N$24), 'Personnel Details'!$Q$24, IF(AND(NOT('Personnel Details'!$I$24=""), $B229&gt;='Personnel Details'!$I$24), 'Personnel Details'!$L$24, 'Personnel Details'!$G$24)))</f>
        <v/>
      </c>
      <c r="JW229" s="59" t="str">
        <f t="shared" si="568"/>
        <v/>
      </c>
      <c r="JX229" s="53"/>
      <c r="JZ229" s="78" t="str">
        <f>IF(JZ$9="", "", IF(AND(NOT('Personnel Details'!$N$25=""), $B229&gt;='Personnel Details'!$N$25), 'Personnel Details'!$O$25, IF(AND(NOT('Personnel Details'!$I$25=""), $B229&gt;='Personnel Details'!$I$25), 'Personnel Details'!$J$25, 'Personnel Details'!$E$25)))</f>
        <v/>
      </c>
      <c r="KA229" s="59" t="str">
        <f>IF(JZ$9="", "", IF(AND(NOT('Personnel Details'!$N$25=""), $B229&gt;='Personnel Details'!$N$25), IF('Personnel Details'!$P$25="","", 'Personnel Details'!$P$25), IF(AND(NOT('Personnel Details'!$I$25=""), $B229&gt;='Personnel Details'!$I$25), IF('Personnel Details'!$K$25="", "", 'Personnel Details'!$K$25), IF('Personnel Details'!$F$25="", "", 'Personnel Details'!$F$25))))</f>
        <v/>
      </c>
      <c r="KB229" s="79" t="str">
        <f>IF(JZ$9="", "", IF(AND(NOT('Personnel Details'!$N$25=""), $B229&gt;='Personnel Details'!$N$25), 'Personnel Details'!$Q$25, IF(AND(NOT('Personnel Details'!$I$25=""), $B229&gt;='Personnel Details'!$I$25), 'Personnel Details'!$L$25, 'Personnel Details'!$G$25)))</f>
        <v/>
      </c>
      <c r="KC229" s="59" t="str">
        <f t="shared" si="569"/>
        <v/>
      </c>
      <c r="KD229" s="53"/>
      <c r="KF229" s="78" t="str">
        <f>IF(KF$9="", "", IF(AND(NOT('Personnel Details'!$N$26=""), $B229&gt;='Personnel Details'!$N$26), 'Personnel Details'!$O$26, IF(AND(NOT('Personnel Details'!$I$26=""), $B229&gt;='Personnel Details'!$I$26), 'Personnel Details'!$J$26, 'Personnel Details'!$E$26)))</f>
        <v/>
      </c>
      <c r="KG229" s="59" t="str">
        <f>IF(KF$9="", "", IF(AND(NOT('Personnel Details'!$N$26=""), $B229&gt;='Personnel Details'!$N$26), IF('Personnel Details'!$P$26="","", 'Personnel Details'!$P$26), IF(AND(NOT('Personnel Details'!$I$26=""), $B229&gt;='Personnel Details'!$I$26), IF('Personnel Details'!$K$26="", "", 'Personnel Details'!$K$26), IF('Personnel Details'!$F$26="", "", 'Personnel Details'!$F$26))))</f>
        <v/>
      </c>
      <c r="KH229" s="79" t="str">
        <f>IF(KF$9="", "", IF(AND(NOT('Personnel Details'!$N$26=""), $B229&gt;='Personnel Details'!$N$26), 'Personnel Details'!$Q$26, IF(AND(NOT('Personnel Details'!$I$26=""), $B229&gt;='Personnel Details'!$I$26), 'Personnel Details'!$L$26, 'Personnel Details'!$G$26)))</f>
        <v/>
      </c>
      <c r="KI229" s="59" t="str">
        <f t="shared" si="570"/>
        <v/>
      </c>
      <c r="KJ229" s="53"/>
      <c r="KL229" s="78" t="str">
        <f>IF(KL$9="", "", IF(AND(NOT('Personnel Details'!$N$27=""), $B229&gt;='Personnel Details'!$N$27), 'Personnel Details'!$O$27, IF(AND(NOT('Personnel Details'!$I$27=""), $B229&gt;='Personnel Details'!$I$27), 'Personnel Details'!$J$27, 'Personnel Details'!$E$27)))</f>
        <v/>
      </c>
      <c r="KM229" s="59" t="str">
        <f>IF(KL$9="", "", IF(AND(NOT('Personnel Details'!$N$27=""), $B229&gt;='Personnel Details'!$N$27), IF('Personnel Details'!$P$27="","", 'Personnel Details'!$P$27), IF(AND(NOT('Personnel Details'!$I$27=""), $B229&gt;='Personnel Details'!$I$27), IF('Personnel Details'!$K$27="", "", 'Personnel Details'!$K$27), IF('Personnel Details'!$F$27="", "", 'Personnel Details'!$F$27))))</f>
        <v/>
      </c>
      <c r="KN229" s="79" t="str">
        <f>IF(KL$9="", "", IF(AND(NOT('Personnel Details'!$N$27=""), $B229&gt;='Personnel Details'!$N$27), 'Personnel Details'!$Q$27, IF(AND(NOT('Personnel Details'!$I$27=""), $B229&gt;='Personnel Details'!$I$27), 'Personnel Details'!$L$27, 'Personnel Details'!$G$27)))</f>
        <v/>
      </c>
      <c r="KO229" s="59" t="str">
        <f t="shared" si="571"/>
        <v/>
      </c>
      <c r="KP229" s="53"/>
      <c r="KR229" s="78" t="str">
        <f>IF(KR$9="", "", IF(AND(NOT('Personnel Details'!$N$28=""), $B229&gt;='Personnel Details'!$N$28), 'Personnel Details'!$O$28, IF(AND(NOT('Personnel Details'!$I$28=""), $B229&gt;='Personnel Details'!$I$28), 'Personnel Details'!$J$28, 'Personnel Details'!$E$28)))</f>
        <v/>
      </c>
      <c r="KS229" s="59" t="str">
        <f>IF(KR$9="", "", IF(AND(NOT('Personnel Details'!$N$28=""), $B229&gt;='Personnel Details'!$N$28), IF('Personnel Details'!$P$28="","", 'Personnel Details'!$P$28), IF(AND(NOT('Personnel Details'!$I$28=""), $B229&gt;='Personnel Details'!$I$28), IF('Personnel Details'!$K$28="", "", 'Personnel Details'!$K$28), IF('Personnel Details'!$F$28="", "", 'Personnel Details'!$F$28))))</f>
        <v/>
      </c>
      <c r="KT229" s="79" t="str">
        <f>IF(KR$9="", "", IF(AND(NOT('Personnel Details'!$N$28=""), $B229&gt;='Personnel Details'!$N$28), 'Personnel Details'!$Q$28, IF(AND(NOT('Personnel Details'!$I$28=""), $B229&gt;='Personnel Details'!$I$28), 'Personnel Details'!$L$28, 'Personnel Details'!$G$28)))</f>
        <v/>
      </c>
      <c r="KU229" s="59" t="str">
        <f t="shared" si="572"/>
        <v/>
      </c>
      <c r="KV229" s="53"/>
      <c r="KX229" s="78" t="str">
        <f>IF(KX$9="", "", IF(AND(NOT('Personnel Details'!$N$29=""), $B229&gt;='Personnel Details'!$N$29), 'Personnel Details'!$O$29, IF(AND(NOT('Personnel Details'!$I$29=""), $B229&gt;='Personnel Details'!$I$29), 'Personnel Details'!$J$29, 'Personnel Details'!$E$29)))</f>
        <v/>
      </c>
      <c r="KY229" s="59" t="str">
        <f>IF(KX$9="", "", IF(AND(NOT('Personnel Details'!$N$29=""), $B229&gt;='Personnel Details'!$N$29), IF('Personnel Details'!$P$29="","", 'Personnel Details'!$P$29), IF(AND(NOT('Personnel Details'!$I$29=""), $B229&gt;='Personnel Details'!$I$29), IF('Personnel Details'!$K$29="", "", 'Personnel Details'!$K$29), IF('Personnel Details'!$F$29="", "", 'Personnel Details'!$F$29))))</f>
        <v/>
      </c>
      <c r="KZ229" s="79" t="str">
        <f>IF(KX$9="", "", IF(AND(NOT('Personnel Details'!$N$29=""), $B229&gt;='Personnel Details'!$N$29), 'Personnel Details'!$Q$29, IF(AND(NOT('Personnel Details'!$I$29=""), $B229&gt;='Personnel Details'!$I$29), 'Personnel Details'!$L$29, 'Personnel Details'!$G$29)))</f>
        <v/>
      </c>
      <c r="LA229" s="59" t="str">
        <f t="shared" si="573"/>
        <v/>
      </c>
      <c r="LB229" s="53"/>
      <c r="LD229" s="78" t="str">
        <f>IF(LD$9="", "", IF(AND(NOT('Personnel Details'!$N$30=""), $B229&gt;='Personnel Details'!$N$30), 'Personnel Details'!$O$30, IF(AND(NOT('Personnel Details'!$I$30=""), $B229&gt;='Personnel Details'!$I$30), 'Personnel Details'!$J$30, 'Personnel Details'!$E$30)))</f>
        <v/>
      </c>
      <c r="LE229" s="59" t="str">
        <f>IF(LD$9="", "", IF(AND(NOT('Personnel Details'!$N$30=""), $B229&gt;='Personnel Details'!$N$30), IF('Personnel Details'!$P$30="","", 'Personnel Details'!$P$30), IF(AND(NOT('Personnel Details'!$I$30=""), $B229&gt;='Personnel Details'!$I$30), IF('Personnel Details'!$K$30="", "", 'Personnel Details'!$K$30), IF('Personnel Details'!$F$30="", "", 'Personnel Details'!$F$30))))</f>
        <v/>
      </c>
      <c r="LF229" s="79" t="str">
        <f>IF(LD$9="", "", IF(AND(NOT('Personnel Details'!$N$30=""), $B229&gt;='Personnel Details'!$N$30), 'Personnel Details'!$Q$30, IF(AND(NOT('Personnel Details'!$I$30=""), $B229&gt;='Personnel Details'!$I$30), 'Personnel Details'!$L$30, 'Personnel Details'!$G$30)))</f>
        <v/>
      </c>
      <c r="LG229" s="59" t="str">
        <f t="shared" si="574"/>
        <v/>
      </c>
      <c r="LH229" s="53"/>
      <c r="LJ229" s="78" t="str">
        <f>IF(LJ$9="", "", IF(AND(NOT('Personnel Details'!$N$31=""), $B229&gt;='Personnel Details'!$N$31), 'Personnel Details'!$O$31, IF(AND(NOT('Personnel Details'!$I$31=""), $B229&gt;='Personnel Details'!$I$31), 'Personnel Details'!$J$31, 'Personnel Details'!$E$31)))</f>
        <v/>
      </c>
      <c r="LK229" s="59" t="str">
        <f>IF(LJ$9="", "", IF(AND(NOT('Personnel Details'!$N$31=""), $B229&gt;='Personnel Details'!$N$31), IF('Personnel Details'!$P$31="","", 'Personnel Details'!$P$31), IF(AND(NOT('Personnel Details'!$I$31=""), $B229&gt;='Personnel Details'!$I$31), IF('Personnel Details'!$K$31="", "", 'Personnel Details'!$K$31), IF('Personnel Details'!$F$31="", "", 'Personnel Details'!$F$31))))</f>
        <v/>
      </c>
      <c r="LL229" s="79" t="str">
        <f>IF(LJ$9="", "", IF(AND(NOT('Personnel Details'!$N$31=""), $B229&gt;='Personnel Details'!$N$31), 'Personnel Details'!$Q$31, IF(AND(NOT('Personnel Details'!$I$31=""), $B229&gt;='Personnel Details'!$I$31), 'Personnel Details'!$L$31, 'Personnel Details'!$G$31)))</f>
        <v/>
      </c>
      <c r="LM229" s="59" t="str">
        <f t="shared" si="575"/>
        <v/>
      </c>
      <c r="LN229" s="53"/>
      <c r="LP229" s="78" t="str">
        <f>IF(LP$9="", "", IF(AND(NOT('Personnel Details'!$N$32=""), $B229&gt;='Personnel Details'!$N$32), 'Personnel Details'!$O$32, IF(AND(NOT('Personnel Details'!$I$32=""), $B229&gt;='Personnel Details'!$I$32), 'Personnel Details'!$J$32, 'Personnel Details'!$E$32)))</f>
        <v/>
      </c>
      <c r="LQ229" s="59" t="str">
        <f>IF(LP$9="", "", IF(AND(NOT('Personnel Details'!$N$32=""), $B229&gt;='Personnel Details'!$N$32), IF('Personnel Details'!$P$32="","", 'Personnel Details'!$P$32), IF(AND(NOT('Personnel Details'!$I$32=""), $B229&gt;='Personnel Details'!$I$32), IF('Personnel Details'!$K$32="", "", 'Personnel Details'!$K$32), IF('Personnel Details'!$F$32="", "", 'Personnel Details'!$F$32))))</f>
        <v/>
      </c>
      <c r="LR229" s="79" t="str">
        <f>IF(LP$9="", "", IF(AND(NOT('Personnel Details'!$N$32=""), $B229&gt;='Personnel Details'!$N$32), 'Personnel Details'!$Q$32, IF(AND(NOT('Personnel Details'!$I$32=""), $B229&gt;='Personnel Details'!$I$32), 'Personnel Details'!$L$32, 'Personnel Details'!$G$32)))</f>
        <v/>
      </c>
      <c r="LS229" s="59" t="str">
        <f t="shared" si="576"/>
        <v/>
      </c>
      <c r="LT229" s="53"/>
      <c r="LV229" s="78" t="str">
        <f>IF(LV$9="", "", IF(AND(NOT('Personnel Details'!$N$33=""), $B229&gt;='Personnel Details'!$N$33), 'Personnel Details'!$O$33, IF(AND(NOT('Personnel Details'!$I$33=""), $B229&gt;='Personnel Details'!$I$33), 'Personnel Details'!$J$33, 'Personnel Details'!$E$33)))</f>
        <v/>
      </c>
      <c r="LW229" s="59" t="str">
        <f>IF(LV$9="", "", IF(AND(NOT('Personnel Details'!$N$33=""), $B229&gt;='Personnel Details'!$N$33), IF('Personnel Details'!$P$33="","", 'Personnel Details'!$P$33), IF(AND(NOT('Personnel Details'!$I$33=""), $B229&gt;='Personnel Details'!$I$33), IF('Personnel Details'!$K$33="", "", 'Personnel Details'!$K$33), IF('Personnel Details'!$F$33="", "", 'Personnel Details'!$F$33))))</f>
        <v/>
      </c>
      <c r="LX229" s="79" t="str">
        <f>IF(LV$9="", "", IF(AND(NOT('Personnel Details'!$N$33=""), $B229&gt;='Personnel Details'!$N$33), 'Personnel Details'!$Q$33, IF(AND(NOT('Personnel Details'!$I$33=""), $B229&gt;='Personnel Details'!$I$33), 'Personnel Details'!$L$33, 'Personnel Details'!$G$33)))</f>
        <v/>
      </c>
      <c r="LY229" s="59" t="str">
        <f t="shared" si="577"/>
        <v/>
      </c>
      <c r="LZ229" s="53"/>
      <c r="MB229" s="78" t="str">
        <f>IF(MB$9="", "", IF(AND(NOT('Personnel Details'!$N$34=""), $B229&gt;='Personnel Details'!$N$34), 'Personnel Details'!$O$34, IF(AND(NOT('Personnel Details'!$I$34=""), $B229&gt;='Personnel Details'!$I$34), 'Personnel Details'!$J$34, 'Personnel Details'!$E$34)))</f>
        <v/>
      </c>
      <c r="MC229" s="59" t="str">
        <f>IF(MB$9="", "", IF(AND(NOT('Personnel Details'!$N$34=""), $B229&gt;='Personnel Details'!$N$34), IF('Personnel Details'!$P$34="","", 'Personnel Details'!$P$34), IF(AND(NOT('Personnel Details'!$I$34=""), $B229&gt;='Personnel Details'!$I$34), IF('Personnel Details'!$K$34="", "", 'Personnel Details'!$K$34), IF('Personnel Details'!$F$34="", "", 'Personnel Details'!$F$34))))</f>
        <v/>
      </c>
      <c r="MD229" s="79" t="str">
        <f>IF(MB$9="", "", IF(AND(NOT('Personnel Details'!$N$34=""), $B229&gt;='Personnel Details'!$N$34), 'Personnel Details'!$Q$34, IF(AND(NOT('Personnel Details'!$I$34=""), $B229&gt;='Personnel Details'!$I$34), 'Personnel Details'!$L$34, 'Personnel Details'!$G$34)))</f>
        <v/>
      </c>
      <c r="ME229" s="59" t="str">
        <f t="shared" si="578"/>
        <v/>
      </c>
      <c r="MF229" s="53"/>
      <c r="MH229" s="78" t="str">
        <f>IF(MH$9="", "", IF(AND(NOT('Personnel Details'!$N$35=""), $B229&gt;='Personnel Details'!$N$35), 'Personnel Details'!$O$35, IF(AND(NOT('Personnel Details'!$I$35=""), $B229&gt;='Personnel Details'!$I$35), 'Personnel Details'!$J$35, 'Personnel Details'!$E$35)))</f>
        <v/>
      </c>
      <c r="MI229" s="59" t="str">
        <f>IF(MH$9="", "", IF(AND(NOT('Personnel Details'!$N$35=""), $B229&gt;='Personnel Details'!$N$35), IF('Personnel Details'!$P$35="","", 'Personnel Details'!$P$35), IF(AND(NOT('Personnel Details'!$I$35=""), $B229&gt;='Personnel Details'!$I$35), IF('Personnel Details'!$K$35="", "", 'Personnel Details'!$K$35), IF('Personnel Details'!$F$35="", "", 'Personnel Details'!$F$35))))</f>
        <v/>
      </c>
      <c r="MJ229" s="79" t="str">
        <f>IF(MH$9="", "", IF(AND(NOT('Personnel Details'!$N$35=""), $B229&gt;='Personnel Details'!$N$35), 'Personnel Details'!$Q$35, IF(AND(NOT('Personnel Details'!$I$35=""), $B229&gt;='Personnel Details'!$I$35), 'Personnel Details'!$L$35, 'Personnel Details'!$G$35)))</f>
        <v/>
      </c>
      <c r="MK229" s="59" t="str">
        <f t="shared" si="579"/>
        <v/>
      </c>
      <c r="ML229" s="53"/>
      <c r="MN229" s="78" t="str">
        <f>IF(MN$9="", "", IF(AND(NOT('Personnel Details'!$N$36=""), $B229&gt;='Personnel Details'!$N$36), 'Personnel Details'!$O$36, IF(AND(NOT('Personnel Details'!$I$36=""), $B229&gt;='Personnel Details'!$I$36), 'Personnel Details'!$J$36, 'Personnel Details'!$E$36)))</f>
        <v/>
      </c>
      <c r="MO229" s="59" t="str">
        <f>IF(MN$9="", "", IF(AND(NOT('Personnel Details'!$N$36=""), $B229&gt;='Personnel Details'!$N$36), IF('Personnel Details'!$P$36="","", 'Personnel Details'!$P$36), IF(AND(NOT('Personnel Details'!$I$36=""), $B229&gt;='Personnel Details'!$I$36), IF('Personnel Details'!$K$36="", "", 'Personnel Details'!$K$36), IF('Personnel Details'!$F$36="", "", 'Personnel Details'!$F$36))))</f>
        <v/>
      </c>
      <c r="MP229" s="79" t="str">
        <f>IF(MN$9="", "", IF(AND(NOT('Personnel Details'!$N$36=""), $B229&gt;='Personnel Details'!$N$36), 'Personnel Details'!$Q$36, IF(AND(NOT('Personnel Details'!$I$36=""), $B229&gt;='Personnel Details'!$I$36), 'Personnel Details'!$L$36, 'Personnel Details'!$G$36)))</f>
        <v/>
      </c>
      <c r="MQ229" s="59" t="str">
        <f t="shared" si="580"/>
        <v/>
      </c>
      <c r="MR229" s="53"/>
      <c r="MT229" s="78" t="str">
        <f>IF(MT$9="", "", IF(AND(NOT('Personnel Details'!$N$37=""), $B229&gt;='Personnel Details'!$N$37), 'Personnel Details'!$O$37, IF(AND(NOT('Personnel Details'!$I$37=""), $B229&gt;='Personnel Details'!$I$37), 'Personnel Details'!$J$37, 'Personnel Details'!$E$37)))</f>
        <v/>
      </c>
      <c r="MU229" s="59" t="str">
        <f>IF(MT$9="", "", IF(AND(NOT('Personnel Details'!$N$37=""), $B229&gt;='Personnel Details'!$N$37), IF('Personnel Details'!$P$37="","", 'Personnel Details'!$P$37), IF(AND(NOT('Personnel Details'!$I$37=""), $B229&gt;='Personnel Details'!$I$37), IF('Personnel Details'!$K$37="", "", 'Personnel Details'!$K$37), IF('Personnel Details'!$F$37="", "", 'Personnel Details'!$F$37))))</f>
        <v/>
      </c>
      <c r="MV229" s="79" t="str">
        <f>IF(MT$9="", "", IF(AND(NOT('Personnel Details'!$N$37=""), $B229&gt;='Personnel Details'!$N$37), 'Personnel Details'!$Q$37, IF(AND(NOT('Personnel Details'!$I$37=""), $B229&gt;='Personnel Details'!$I$37), 'Personnel Details'!$L$37, 'Personnel Details'!$G$37)))</f>
        <v/>
      </c>
      <c r="MW229" s="59" t="str">
        <f t="shared" si="581"/>
        <v/>
      </c>
      <c r="MX229" s="53"/>
      <c r="MZ229" s="78" t="str">
        <f>IF(MZ$9="", "", IF(AND(NOT('Personnel Details'!$N$38=""), $B229&gt;='Personnel Details'!$N$38), 'Personnel Details'!$O$38, IF(AND(NOT('Personnel Details'!$I$38=""), $B229&gt;='Personnel Details'!$I$38), 'Personnel Details'!$J$38, 'Personnel Details'!$E$38)))</f>
        <v/>
      </c>
      <c r="NA229" s="59" t="str">
        <f>IF(MZ$9="", "", IF(AND(NOT('Personnel Details'!$N$38=""), $B229&gt;='Personnel Details'!$N$38), IF('Personnel Details'!$P$38="","", 'Personnel Details'!$P$38), IF(AND(NOT('Personnel Details'!$I$38=""), $B229&gt;='Personnel Details'!$I$38), IF('Personnel Details'!$K$38="", "", 'Personnel Details'!$K$38), IF('Personnel Details'!$F$38="", "", 'Personnel Details'!$F$38))))</f>
        <v/>
      </c>
      <c r="NB229" s="79" t="str">
        <f>IF(MZ$9="", "", IF(AND(NOT('Personnel Details'!$N$38=""), $B229&gt;='Personnel Details'!$N$38), 'Personnel Details'!$Q$38, IF(AND(NOT('Personnel Details'!$I$38=""), $B229&gt;='Personnel Details'!$I$38), 'Personnel Details'!$L$38, 'Personnel Details'!$G$38)))</f>
        <v/>
      </c>
      <c r="NC229" s="59" t="str">
        <f t="shared" si="582"/>
        <v/>
      </c>
      <c r="ND229" s="53"/>
      <c r="NF229" s="78" t="str">
        <f>IF(NF$9="", "", IF(AND(NOT('Personnel Details'!$N$39=""), $B229&gt;='Personnel Details'!$N$39), 'Personnel Details'!$O$39, IF(AND(NOT('Personnel Details'!$I$39=""), $B229&gt;='Personnel Details'!$I$39), 'Personnel Details'!$J$39, 'Personnel Details'!$E$39)))</f>
        <v/>
      </c>
      <c r="NG229" s="59" t="str">
        <f>IF(NF$9="", "", IF(AND(NOT('Personnel Details'!$N$39=""), $B229&gt;='Personnel Details'!$N$39), IF('Personnel Details'!$P$39="","", 'Personnel Details'!$P$39), IF(AND(NOT('Personnel Details'!$I$39=""), $B229&gt;='Personnel Details'!$I$39), IF('Personnel Details'!$K$39="", "", 'Personnel Details'!$K$39), IF('Personnel Details'!$F$39="", "", 'Personnel Details'!$F$39))))</f>
        <v/>
      </c>
      <c r="NH229" s="79" t="str">
        <f>IF(NF$9="", "", IF(AND(NOT('Personnel Details'!$N$39=""), $B229&gt;='Personnel Details'!$N$39), 'Personnel Details'!$Q$39, IF(AND(NOT('Personnel Details'!$I$39=""), $B229&gt;='Personnel Details'!$I$39), 'Personnel Details'!$L$39, 'Personnel Details'!$G$39)))</f>
        <v/>
      </c>
      <c r="NI229" s="59" t="str">
        <f t="shared" si="583"/>
        <v/>
      </c>
      <c r="NJ229" s="53"/>
      <c r="NL229" s="78" t="str">
        <f>IF(NL$9="", "", IF(AND(NOT('Personnel Details'!$N$40=""), $B229&gt;='Personnel Details'!$N$40), 'Personnel Details'!$O$40, IF(AND(NOT('Personnel Details'!$I$40=""), $B229&gt;='Personnel Details'!$I$40), 'Personnel Details'!$J$40, 'Personnel Details'!$E$40)))</f>
        <v/>
      </c>
      <c r="NM229" s="59" t="str">
        <f>IF(NL$9="", "", IF(AND(NOT('Personnel Details'!$N$40=""), $B229&gt;='Personnel Details'!$N$40), IF('Personnel Details'!$P$40="","", 'Personnel Details'!$P$40), IF(AND(NOT('Personnel Details'!$I$40=""), $B229&gt;='Personnel Details'!$I$40), IF('Personnel Details'!$K$40="", "", 'Personnel Details'!$K$40), IF('Personnel Details'!$F$40="", "", 'Personnel Details'!$F$40))))</f>
        <v/>
      </c>
      <c r="NN229" s="79" t="str">
        <f>IF(NL$9="", "", IF(AND(NOT('Personnel Details'!$N$40=""), $B229&gt;='Personnel Details'!$N$40), 'Personnel Details'!$Q$40, IF(AND(NOT('Personnel Details'!$I$40=""), $B229&gt;='Personnel Details'!$I$40), 'Personnel Details'!$L$40, 'Personnel Details'!$G$40)))</f>
        <v/>
      </c>
      <c r="NO229" s="59" t="str">
        <f t="shared" si="584"/>
        <v/>
      </c>
      <c r="NP229" s="53"/>
    </row>
    <row r="230" spans="1:380" x14ac:dyDescent="0.25">
      <c r="A230" s="32"/>
      <c r="B230" s="113" t="str">
        <f>IFERROR(IF(B229+1&gt;'Personnel Details'!$U$5, "", B229+1), "")</f>
        <v/>
      </c>
      <c r="C230" s="32"/>
      <c r="D230" s="120"/>
      <c r="E230" s="13" t="str">
        <f t="shared" si="463"/>
        <v/>
      </c>
      <c r="F230" s="13" t="str">
        <f t="shared" si="494"/>
        <v/>
      </c>
      <c r="G230" s="56" t="str">
        <f t="shared" si="585"/>
        <v/>
      </c>
      <c r="H230" s="16" t="str">
        <f t="shared" si="495"/>
        <v/>
      </c>
      <c r="I230" s="32"/>
      <c r="J230" s="120"/>
      <c r="K230" s="62" t="str">
        <f t="shared" si="464"/>
        <v/>
      </c>
      <c r="L230" s="62" t="str">
        <f t="shared" si="496"/>
        <v/>
      </c>
      <c r="M230" s="65" t="str">
        <f t="shared" si="586"/>
        <v/>
      </c>
      <c r="N230" s="68" t="str">
        <f t="shared" si="497"/>
        <v/>
      </c>
      <c r="O230" s="32"/>
      <c r="P230" s="120"/>
      <c r="Q230" s="62" t="str">
        <f t="shared" si="465"/>
        <v/>
      </c>
      <c r="R230" s="62" t="str">
        <f t="shared" si="498"/>
        <v/>
      </c>
      <c r="S230" s="65" t="str">
        <f t="shared" si="587"/>
        <v/>
      </c>
      <c r="T230" s="68" t="str">
        <f t="shared" si="499"/>
        <v/>
      </c>
      <c r="U230" s="32"/>
      <c r="V230" s="120"/>
      <c r="W230" s="62" t="str">
        <f t="shared" si="466"/>
        <v/>
      </c>
      <c r="X230" s="62" t="str">
        <f t="shared" si="500"/>
        <v/>
      </c>
      <c r="Y230" s="65" t="str">
        <f t="shared" si="588"/>
        <v/>
      </c>
      <c r="Z230" s="68" t="str">
        <f t="shared" si="501"/>
        <v/>
      </c>
      <c r="AA230" s="32"/>
      <c r="AB230" s="120"/>
      <c r="AC230" s="62" t="str">
        <f t="shared" si="467"/>
        <v/>
      </c>
      <c r="AD230" s="62" t="str">
        <f t="shared" si="502"/>
        <v/>
      </c>
      <c r="AE230" s="65" t="str">
        <f t="shared" si="589"/>
        <v/>
      </c>
      <c r="AF230" s="68" t="str">
        <f t="shared" si="503"/>
        <v/>
      </c>
      <c r="AG230" s="32"/>
      <c r="AH230" s="120"/>
      <c r="AI230" s="62" t="str">
        <f t="shared" si="468"/>
        <v/>
      </c>
      <c r="AJ230" s="62" t="str">
        <f t="shared" si="504"/>
        <v/>
      </c>
      <c r="AK230" s="65" t="str">
        <f t="shared" si="590"/>
        <v/>
      </c>
      <c r="AL230" s="68" t="str">
        <f t="shared" si="505"/>
        <v/>
      </c>
      <c r="AM230" s="32"/>
      <c r="AN230" s="120"/>
      <c r="AO230" s="62" t="str">
        <f t="shared" si="469"/>
        <v/>
      </c>
      <c r="AP230" s="62" t="str">
        <f t="shared" si="506"/>
        <v/>
      </c>
      <c r="AQ230" s="65" t="str">
        <f t="shared" si="591"/>
        <v/>
      </c>
      <c r="AR230" s="68" t="str">
        <f t="shared" si="507"/>
        <v/>
      </c>
      <c r="AS230" s="32"/>
      <c r="AT230" s="120"/>
      <c r="AU230" s="62" t="str">
        <f t="shared" si="470"/>
        <v/>
      </c>
      <c r="AV230" s="62" t="str">
        <f t="shared" si="508"/>
        <v/>
      </c>
      <c r="AW230" s="65" t="str">
        <f t="shared" si="592"/>
        <v/>
      </c>
      <c r="AX230" s="68" t="str">
        <f t="shared" si="509"/>
        <v/>
      </c>
      <c r="AY230" s="32"/>
      <c r="AZ230" s="120"/>
      <c r="BA230" s="62" t="str">
        <f t="shared" si="471"/>
        <v/>
      </c>
      <c r="BB230" s="62" t="str">
        <f t="shared" si="510"/>
        <v/>
      </c>
      <c r="BC230" s="65" t="str">
        <f t="shared" si="593"/>
        <v/>
      </c>
      <c r="BD230" s="68" t="str">
        <f t="shared" si="511"/>
        <v/>
      </c>
      <c r="BE230" s="32"/>
      <c r="BF230" s="120"/>
      <c r="BG230" s="62" t="str">
        <f t="shared" si="472"/>
        <v/>
      </c>
      <c r="BH230" s="62" t="str">
        <f t="shared" si="512"/>
        <v/>
      </c>
      <c r="BI230" s="65" t="str">
        <f t="shared" si="594"/>
        <v/>
      </c>
      <c r="BJ230" s="68" t="str">
        <f t="shared" si="513"/>
        <v/>
      </c>
      <c r="BK230" s="32"/>
      <c r="BL230" s="120"/>
      <c r="BM230" s="62" t="str">
        <f t="shared" si="473"/>
        <v/>
      </c>
      <c r="BN230" s="62" t="str">
        <f t="shared" si="514"/>
        <v/>
      </c>
      <c r="BO230" s="65" t="str">
        <f t="shared" si="595"/>
        <v/>
      </c>
      <c r="BP230" s="68" t="str">
        <f t="shared" si="515"/>
        <v/>
      </c>
      <c r="BQ230" s="32"/>
      <c r="BR230" s="120"/>
      <c r="BS230" s="62" t="str">
        <f t="shared" si="474"/>
        <v/>
      </c>
      <c r="BT230" s="62" t="str">
        <f t="shared" si="516"/>
        <v/>
      </c>
      <c r="BU230" s="65" t="str">
        <f t="shared" si="596"/>
        <v/>
      </c>
      <c r="BV230" s="68" t="str">
        <f t="shared" si="517"/>
        <v/>
      </c>
      <c r="BW230" s="32"/>
      <c r="BX230" s="120"/>
      <c r="BY230" s="62" t="str">
        <f t="shared" si="475"/>
        <v/>
      </c>
      <c r="BZ230" s="62" t="str">
        <f t="shared" si="518"/>
        <v/>
      </c>
      <c r="CA230" s="65" t="str">
        <f t="shared" si="597"/>
        <v/>
      </c>
      <c r="CB230" s="68" t="str">
        <f t="shared" si="519"/>
        <v/>
      </c>
      <c r="CC230" s="32"/>
      <c r="CD230" s="120"/>
      <c r="CE230" s="62" t="str">
        <f t="shared" si="476"/>
        <v/>
      </c>
      <c r="CF230" s="62" t="str">
        <f t="shared" si="520"/>
        <v/>
      </c>
      <c r="CG230" s="65" t="str">
        <f t="shared" si="598"/>
        <v/>
      </c>
      <c r="CH230" s="68" t="str">
        <f t="shared" si="521"/>
        <v/>
      </c>
      <c r="CI230" s="32"/>
      <c r="CJ230" s="120"/>
      <c r="CK230" s="62" t="str">
        <f t="shared" si="477"/>
        <v/>
      </c>
      <c r="CL230" s="62" t="str">
        <f t="shared" si="522"/>
        <v/>
      </c>
      <c r="CM230" s="65" t="str">
        <f t="shared" si="599"/>
        <v/>
      </c>
      <c r="CN230" s="68" t="str">
        <f t="shared" si="523"/>
        <v/>
      </c>
      <c r="CO230" s="32"/>
      <c r="CP230" s="120"/>
      <c r="CQ230" s="62" t="str">
        <f t="shared" si="478"/>
        <v/>
      </c>
      <c r="CR230" s="62" t="str">
        <f t="shared" si="524"/>
        <v/>
      </c>
      <c r="CS230" s="65" t="str">
        <f t="shared" si="600"/>
        <v/>
      </c>
      <c r="CT230" s="68" t="str">
        <f t="shared" si="525"/>
        <v/>
      </c>
      <c r="CU230" s="32"/>
      <c r="CV230" s="120"/>
      <c r="CW230" s="62" t="str">
        <f t="shared" si="479"/>
        <v/>
      </c>
      <c r="CX230" s="62" t="str">
        <f t="shared" si="526"/>
        <v/>
      </c>
      <c r="CY230" s="65" t="str">
        <f t="shared" si="601"/>
        <v/>
      </c>
      <c r="CZ230" s="68" t="str">
        <f t="shared" si="527"/>
        <v/>
      </c>
      <c r="DA230" s="32"/>
      <c r="DB230" s="120"/>
      <c r="DC230" s="62" t="str">
        <f t="shared" si="480"/>
        <v/>
      </c>
      <c r="DD230" s="62" t="str">
        <f t="shared" si="528"/>
        <v/>
      </c>
      <c r="DE230" s="65" t="str">
        <f t="shared" si="602"/>
        <v/>
      </c>
      <c r="DF230" s="68" t="str">
        <f t="shared" si="529"/>
        <v/>
      </c>
      <c r="DG230" s="32"/>
      <c r="DH230" s="120"/>
      <c r="DI230" s="62" t="str">
        <f t="shared" si="481"/>
        <v/>
      </c>
      <c r="DJ230" s="62" t="str">
        <f t="shared" si="530"/>
        <v/>
      </c>
      <c r="DK230" s="65" t="str">
        <f t="shared" si="603"/>
        <v/>
      </c>
      <c r="DL230" s="68" t="str">
        <f t="shared" si="531"/>
        <v/>
      </c>
      <c r="DM230" s="32"/>
      <c r="DN230" s="120"/>
      <c r="DO230" s="62" t="str">
        <f t="shared" si="482"/>
        <v/>
      </c>
      <c r="DP230" s="62" t="str">
        <f t="shared" si="532"/>
        <v/>
      </c>
      <c r="DQ230" s="65" t="str">
        <f t="shared" si="604"/>
        <v/>
      </c>
      <c r="DR230" s="68" t="str">
        <f t="shared" si="533"/>
        <v/>
      </c>
      <c r="DS230" s="32"/>
      <c r="DT230" s="120"/>
      <c r="DU230" s="62" t="str">
        <f t="shared" si="483"/>
        <v/>
      </c>
      <c r="DV230" s="62" t="str">
        <f t="shared" si="534"/>
        <v/>
      </c>
      <c r="DW230" s="65" t="str">
        <f t="shared" si="605"/>
        <v/>
      </c>
      <c r="DX230" s="68" t="str">
        <f t="shared" si="535"/>
        <v/>
      </c>
      <c r="DY230" s="32"/>
      <c r="DZ230" s="120"/>
      <c r="EA230" s="62" t="str">
        <f t="shared" si="484"/>
        <v/>
      </c>
      <c r="EB230" s="62" t="str">
        <f t="shared" si="536"/>
        <v/>
      </c>
      <c r="EC230" s="65" t="str">
        <f t="shared" si="606"/>
        <v/>
      </c>
      <c r="ED230" s="68" t="str">
        <f t="shared" si="537"/>
        <v/>
      </c>
      <c r="EE230" s="32"/>
      <c r="EF230" s="120"/>
      <c r="EG230" s="62" t="str">
        <f t="shared" si="485"/>
        <v/>
      </c>
      <c r="EH230" s="62" t="str">
        <f t="shared" si="538"/>
        <v/>
      </c>
      <c r="EI230" s="65" t="str">
        <f t="shared" si="607"/>
        <v/>
      </c>
      <c r="EJ230" s="68" t="str">
        <f t="shared" si="539"/>
        <v/>
      </c>
      <c r="EK230" s="32"/>
      <c r="EL230" s="120"/>
      <c r="EM230" s="62" t="str">
        <f t="shared" si="486"/>
        <v/>
      </c>
      <c r="EN230" s="62" t="str">
        <f t="shared" si="540"/>
        <v/>
      </c>
      <c r="EO230" s="65" t="str">
        <f t="shared" si="608"/>
        <v/>
      </c>
      <c r="EP230" s="68" t="str">
        <f t="shared" si="541"/>
        <v/>
      </c>
      <c r="EQ230" s="32"/>
      <c r="ER230" s="120"/>
      <c r="ES230" s="62" t="str">
        <f t="shared" si="487"/>
        <v/>
      </c>
      <c r="ET230" s="62" t="str">
        <f t="shared" si="542"/>
        <v/>
      </c>
      <c r="EU230" s="65" t="str">
        <f t="shared" si="609"/>
        <v/>
      </c>
      <c r="EV230" s="68" t="str">
        <f t="shared" si="543"/>
        <v/>
      </c>
      <c r="EW230" s="32"/>
      <c r="EX230" s="120"/>
      <c r="EY230" s="62" t="str">
        <f t="shared" si="488"/>
        <v/>
      </c>
      <c r="EZ230" s="62" t="str">
        <f t="shared" si="544"/>
        <v/>
      </c>
      <c r="FA230" s="65" t="str">
        <f t="shared" si="610"/>
        <v/>
      </c>
      <c r="FB230" s="68" t="str">
        <f t="shared" si="545"/>
        <v/>
      </c>
      <c r="FC230" s="32"/>
      <c r="FD230" s="120"/>
      <c r="FE230" s="62" t="str">
        <f t="shared" si="489"/>
        <v/>
      </c>
      <c r="FF230" s="62" t="str">
        <f t="shared" si="546"/>
        <v/>
      </c>
      <c r="FG230" s="65" t="str">
        <f t="shared" si="611"/>
        <v/>
      </c>
      <c r="FH230" s="68" t="str">
        <f t="shared" si="547"/>
        <v/>
      </c>
      <c r="FI230" s="32"/>
      <c r="FJ230" s="120"/>
      <c r="FK230" s="62" t="str">
        <f t="shared" si="490"/>
        <v/>
      </c>
      <c r="FL230" s="62" t="str">
        <f t="shared" si="548"/>
        <v/>
      </c>
      <c r="FM230" s="65" t="str">
        <f t="shared" si="612"/>
        <v/>
      </c>
      <c r="FN230" s="68" t="str">
        <f t="shared" si="549"/>
        <v/>
      </c>
      <c r="FO230" s="32"/>
      <c r="FP230" s="120"/>
      <c r="FQ230" s="62" t="str">
        <f t="shared" si="491"/>
        <v/>
      </c>
      <c r="FR230" s="62" t="str">
        <f t="shared" si="550"/>
        <v/>
      </c>
      <c r="FS230" s="65" t="str">
        <f t="shared" si="613"/>
        <v/>
      </c>
      <c r="FT230" s="68" t="str">
        <f t="shared" si="551"/>
        <v/>
      </c>
      <c r="FU230" s="32"/>
      <c r="FV230" s="120"/>
      <c r="FW230" s="62" t="str">
        <f t="shared" si="492"/>
        <v/>
      </c>
      <c r="FX230" s="62" t="str">
        <f t="shared" si="552"/>
        <v/>
      </c>
      <c r="FY230" s="65" t="str">
        <f t="shared" si="614"/>
        <v/>
      </c>
      <c r="FZ230" s="68" t="str">
        <f t="shared" si="553"/>
        <v/>
      </c>
      <c r="GA230" s="32"/>
      <c r="GC230" s="7" t="str">
        <f t="shared" si="554"/>
        <v/>
      </c>
      <c r="GD230" s="7" t="str">
        <f t="shared" ca="1" si="493"/>
        <v/>
      </c>
      <c r="GT230" s="71" t="str">
        <f>IF(GT$9="", "", IF(AND(NOT('Personnel Details'!$N$11=""), $B230&gt;='Personnel Details'!$N$11), 'Personnel Details'!$O$11, IF(AND(NOT('Personnel Details'!$I$11=""), $B230&gt;='Personnel Details'!$I$11), 'Personnel Details'!$J$11, 'Personnel Details'!$E$11)))</f>
        <v/>
      </c>
      <c r="GU230" s="59" t="str">
        <f>IF(GT$9="", "", IF(AND(NOT('Personnel Details'!$N$11=""), $B230&gt;='Personnel Details'!$N$11), IF('Personnel Details'!$P$11="","", 'Personnel Details'!$P$11), IF(AND(NOT('Personnel Details'!$I$11=""), $B230&gt;='Personnel Details'!$I$11), IF('Personnel Details'!$K$11="", "", 'Personnel Details'!$K$11), IF('Personnel Details'!$F$11="", "", 'Personnel Details'!$F$11))))</f>
        <v/>
      </c>
      <c r="GV230" s="74" t="str">
        <f>IF(GT$9="", "", IF(AND(NOT('Personnel Details'!$N$11=""), $B230&gt;='Personnel Details'!$N$11), 'Personnel Details'!$Q$11, IF(AND(NOT('Personnel Details'!$I$11=""), $B230&gt;='Personnel Details'!$I$11), 'Personnel Details'!$L$11, 'Personnel Details'!$G$11)))</f>
        <v/>
      </c>
      <c r="GW230" s="59" t="str">
        <f t="shared" si="555"/>
        <v/>
      </c>
      <c r="GX230" s="53"/>
      <c r="GZ230" s="78" t="str">
        <f>IF(GZ$9="", "", IF(AND(NOT('Personnel Details'!$N$12=""), $B230&gt;='Personnel Details'!$N$12), 'Personnel Details'!$O$12, IF(AND(NOT('Personnel Details'!$I$12=""), $B230&gt;='Personnel Details'!$I$12), 'Personnel Details'!$J$12, 'Personnel Details'!$E$12)))</f>
        <v/>
      </c>
      <c r="HA230" s="59" t="str">
        <f>IF(GZ$9="", "", IF(AND(NOT('Personnel Details'!$N$12=""), $B230&gt;='Personnel Details'!$N$12), IF('Personnel Details'!$P$12="","", 'Personnel Details'!$P$12), IF(AND(NOT('Personnel Details'!$I$12=""), $B230&gt;='Personnel Details'!$I$12), IF('Personnel Details'!$K$12="", "", 'Personnel Details'!$K$12), IF('Personnel Details'!$F$12="", "", 'Personnel Details'!$F$12))))</f>
        <v/>
      </c>
      <c r="HB230" s="79" t="str">
        <f>IF(GZ$9="", "", IF(AND(NOT('Personnel Details'!$N$12=""), $B230&gt;='Personnel Details'!$N$12), 'Personnel Details'!$Q$12, IF(AND(NOT('Personnel Details'!$I$12=""), $B230&gt;='Personnel Details'!$I$12), 'Personnel Details'!$L$12, 'Personnel Details'!$G$12)))</f>
        <v/>
      </c>
      <c r="HC230" s="59" t="str">
        <f t="shared" si="556"/>
        <v/>
      </c>
      <c r="HD230" s="53"/>
      <c r="HF230" s="78" t="str">
        <f>IF(HF$9="", "", IF(AND(NOT('Personnel Details'!$N$13=""), $B230&gt;='Personnel Details'!$N$13), 'Personnel Details'!$O$13, IF(AND(NOT('Personnel Details'!$I$13=""), $B230&gt;='Personnel Details'!$I$13), 'Personnel Details'!$J$13, 'Personnel Details'!$E$13)))</f>
        <v/>
      </c>
      <c r="HG230" s="59" t="str">
        <f>IF(HF$9="", "", IF(AND(NOT('Personnel Details'!$N$13=""), $B230&gt;='Personnel Details'!$N$13), IF('Personnel Details'!$P$13="","", 'Personnel Details'!$P$13), IF(AND(NOT('Personnel Details'!$I$13=""), $B230&gt;='Personnel Details'!$I$13), IF('Personnel Details'!$K$13="", "", 'Personnel Details'!$K$13), IF('Personnel Details'!$F$13="", "", 'Personnel Details'!$F$13))))</f>
        <v/>
      </c>
      <c r="HH230" s="79" t="str">
        <f>IF(HF$9="", "", IF(AND(NOT('Personnel Details'!$N$13=""), $B230&gt;='Personnel Details'!$N$13), 'Personnel Details'!$Q$13, IF(AND(NOT('Personnel Details'!$I$13=""), $B230&gt;='Personnel Details'!$I$13), 'Personnel Details'!$L$13, 'Personnel Details'!$G$13)))</f>
        <v/>
      </c>
      <c r="HI230" s="59" t="str">
        <f t="shared" si="557"/>
        <v/>
      </c>
      <c r="HJ230" s="53"/>
      <c r="HL230" s="78" t="str">
        <f>IF(HL$9="", "", IF(AND(NOT('Personnel Details'!$N$14=""), $B230&gt;='Personnel Details'!$N$14), 'Personnel Details'!$O$14, IF(AND(NOT('Personnel Details'!$I$14=""), $B230&gt;='Personnel Details'!$I$14), 'Personnel Details'!$J$14, 'Personnel Details'!$E$14)))</f>
        <v/>
      </c>
      <c r="HM230" s="59" t="str">
        <f>IF(HL$9="", "", IF(AND(NOT('Personnel Details'!$N$14=""), $B230&gt;='Personnel Details'!$N$14), IF('Personnel Details'!$P$14="","", 'Personnel Details'!$P$14), IF(AND(NOT('Personnel Details'!$I$14=""), $B230&gt;='Personnel Details'!$I$14), IF('Personnel Details'!$K$14="", "", 'Personnel Details'!$K$14), IF('Personnel Details'!$F$14="", "", 'Personnel Details'!$F$14))))</f>
        <v/>
      </c>
      <c r="HN230" s="79" t="str">
        <f>IF(HL$9="", "", IF(AND(NOT('Personnel Details'!$N$14=""), $B230&gt;='Personnel Details'!$N$14), 'Personnel Details'!$Q$14, IF(AND(NOT('Personnel Details'!$I$14=""), $B230&gt;='Personnel Details'!$I$14), 'Personnel Details'!$L$14, 'Personnel Details'!$G$14)))</f>
        <v/>
      </c>
      <c r="HO230" s="59" t="str">
        <f t="shared" si="558"/>
        <v/>
      </c>
      <c r="HP230" s="53"/>
      <c r="HR230" s="78" t="str">
        <f>IF(HR$9="", "", IF(AND(NOT('Personnel Details'!$N$15=""), $B230&gt;='Personnel Details'!$N$15), 'Personnel Details'!$O$15, IF(AND(NOT('Personnel Details'!$I$15=""), $B230&gt;='Personnel Details'!$I$15), 'Personnel Details'!$J$15, 'Personnel Details'!$E$15)))</f>
        <v/>
      </c>
      <c r="HS230" s="59" t="str">
        <f>IF(HR$9="", "", IF(AND(NOT('Personnel Details'!$N$15=""), $B230&gt;='Personnel Details'!$N$15), IF('Personnel Details'!$P$15="","", 'Personnel Details'!$P$15), IF(AND(NOT('Personnel Details'!$I$15=""), $B230&gt;='Personnel Details'!$I$15), IF('Personnel Details'!$K$15="", "", 'Personnel Details'!$K$15), IF('Personnel Details'!$F$15="", "", 'Personnel Details'!$F$15))))</f>
        <v/>
      </c>
      <c r="HT230" s="79" t="str">
        <f>IF(HR$9="", "", IF(AND(NOT('Personnel Details'!$N$15=""), $B230&gt;='Personnel Details'!$N$15), 'Personnel Details'!$Q$15, IF(AND(NOT('Personnel Details'!$I$15=""), $B230&gt;='Personnel Details'!$I$15), 'Personnel Details'!$L$15, 'Personnel Details'!$G$15)))</f>
        <v/>
      </c>
      <c r="HU230" s="59" t="str">
        <f t="shared" si="559"/>
        <v/>
      </c>
      <c r="HV230" s="53"/>
      <c r="HX230" s="78" t="str">
        <f>IF(HX$9="", "", IF(AND(NOT('Personnel Details'!$N$16=""), $B230&gt;='Personnel Details'!$N$16), 'Personnel Details'!$O$16, IF(AND(NOT('Personnel Details'!$I$16=""), $B230&gt;='Personnel Details'!$I$16), 'Personnel Details'!$J$16, 'Personnel Details'!$E$16)))</f>
        <v/>
      </c>
      <c r="HY230" s="59" t="str">
        <f>IF(HX$9="", "", IF(AND(NOT('Personnel Details'!$N$16=""), $B230&gt;='Personnel Details'!$N$16), IF('Personnel Details'!$P$16="","", 'Personnel Details'!$P$16), IF(AND(NOT('Personnel Details'!$I$16=""), $B230&gt;='Personnel Details'!$I$16), IF('Personnel Details'!$K$16="", "", 'Personnel Details'!$K$16), IF('Personnel Details'!$F$16="", "", 'Personnel Details'!$F$16))))</f>
        <v/>
      </c>
      <c r="HZ230" s="79" t="str">
        <f>IF(HX$9="", "", IF(AND(NOT('Personnel Details'!$N$16=""), $B230&gt;='Personnel Details'!$N$16), 'Personnel Details'!$Q$16, IF(AND(NOT('Personnel Details'!$I$16=""), $B230&gt;='Personnel Details'!$I$16), 'Personnel Details'!$L$16, 'Personnel Details'!$G$16)))</f>
        <v/>
      </c>
      <c r="IA230" s="59" t="str">
        <f t="shared" si="560"/>
        <v/>
      </c>
      <c r="IB230" s="53"/>
      <c r="ID230" s="78" t="str">
        <f>IF(ID$9="", "", IF(AND(NOT('Personnel Details'!$N$17=""), $B230&gt;='Personnel Details'!$N$17), 'Personnel Details'!$O$17, IF(AND(NOT('Personnel Details'!$I$17=""), $B230&gt;='Personnel Details'!$I$17), 'Personnel Details'!$J$17, 'Personnel Details'!$E$17)))</f>
        <v/>
      </c>
      <c r="IE230" s="59" t="str">
        <f>IF(ID$9="", "", IF(AND(NOT('Personnel Details'!$N$17=""), $B230&gt;='Personnel Details'!$N$17), IF('Personnel Details'!$P$17="","", 'Personnel Details'!$P$17), IF(AND(NOT('Personnel Details'!$I$17=""), $B230&gt;='Personnel Details'!$I$17), IF('Personnel Details'!$K$17="", "", 'Personnel Details'!$K$17), IF('Personnel Details'!$F$17="", "", 'Personnel Details'!$F$17))))</f>
        <v/>
      </c>
      <c r="IF230" s="79" t="str">
        <f>IF(ID$9="", "", IF(AND(NOT('Personnel Details'!$N$17=""), $B230&gt;='Personnel Details'!$N$17), 'Personnel Details'!$Q$17, IF(AND(NOT('Personnel Details'!$I$17=""), $B230&gt;='Personnel Details'!$I$17), 'Personnel Details'!$L$17, 'Personnel Details'!$G$17)))</f>
        <v/>
      </c>
      <c r="IG230" s="59" t="str">
        <f t="shared" si="561"/>
        <v/>
      </c>
      <c r="IH230" s="53"/>
      <c r="IJ230" s="78" t="str">
        <f>IF(IJ$9="", "", IF(AND(NOT('Personnel Details'!$N$18=""), $B230&gt;='Personnel Details'!$N$18), 'Personnel Details'!$O$18, IF(AND(NOT('Personnel Details'!$I$18=""), $B230&gt;='Personnel Details'!$I$18), 'Personnel Details'!$J$18, 'Personnel Details'!$E$18)))</f>
        <v/>
      </c>
      <c r="IK230" s="59" t="str">
        <f>IF(IJ$9="", "", IF(AND(NOT('Personnel Details'!$N$18=""), $B230&gt;='Personnel Details'!$N$18), IF('Personnel Details'!$P$18="","", 'Personnel Details'!$P$18), IF(AND(NOT('Personnel Details'!$I$18=""), $B230&gt;='Personnel Details'!$I$18), IF('Personnel Details'!$K$18="", "", 'Personnel Details'!$K$18), IF('Personnel Details'!$F$18="", "", 'Personnel Details'!$F$18))))</f>
        <v/>
      </c>
      <c r="IL230" s="79" t="str">
        <f>IF(IJ$9="", "", IF(AND(NOT('Personnel Details'!$N$18=""), $B230&gt;='Personnel Details'!$N$18), 'Personnel Details'!$Q$18, IF(AND(NOT('Personnel Details'!$I$18=""), $B230&gt;='Personnel Details'!$I$18), 'Personnel Details'!$L$18, 'Personnel Details'!$G$18)))</f>
        <v/>
      </c>
      <c r="IM230" s="59" t="str">
        <f t="shared" si="562"/>
        <v/>
      </c>
      <c r="IN230" s="53"/>
      <c r="IP230" s="78" t="str">
        <f>IF(IP$9="", "", IF(AND(NOT('Personnel Details'!$N$19=""), $B230&gt;='Personnel Details'!$N$19), 'Personnel Details'!$O$19, IF(AND(NOT('Personnel Details'!$I$19=""), $B230&gt;='Personnel Details'!$I$19), 'Personnel Details'!$J$19, 'Personnel Details'!$E$19)))</f>
        <v/>
      </c>
      <c r="IQ230" s="59" t="str">
        <f>IF(IP$9="", "", IF(AND(NOT('Personnel Details'!$N$19=""), $B230&gt;='Personnel Details'!$N$19), IF('Personnel Details'!$P$19="","", 'Personnel Details'!$P$19), IF(AND(NOT('Personnel Details'!$I$19=""), $B230&gt;='Personnel Details'!$I$19), IF('Personnel Details'!$K$19="", "", 'Personnel Details'!$K$19), IF('Personnel Details'!$F$19="", "", 'Personnel Details'!$F$19))))</f>
        <v/>
      </c>
      <c r="IR230" s="79" t="str">
        <f>IF(IP$9="", "", IF(AND(NOT('Personnel Details'!$N$19=""), $B230&gt;='Personnel Details'!$N$19), 'Personnel Details'!$Q$19, IF(AND(NOT('Personnel Details'!$I$19=""), $B230&gt;='Personnel Details'!$I$19), 'Personnel Details'!$L$19, 'Personnel Details'!$G$19)))</f>
        <v/>
      </c>
      <c r="IS230" s="59" t="str">
        <f t="shared" si="563"/>
        <v/>
      </c>
      <c r="IT230" s="53"/>
      <c r="IV230" s="78" t="str">
        <f>IF(IV$9="", "", IF(AND(NOT('Personnel Details'!$N$20=""), $B230&gt;='Personnel Details'!$N$20), 'Personnel Details'!$O$20, IF(AND(NOT('Personnel Details'!$I$20=""), $B230&gt;='Personnel Details'!$I$20), 'Personnel Details'!$J$20, 'Personnel Details'!$E$20)))</f>
        <v/>
      </c>
      <c r="IW230" s="59" t="str">
        <f>IF(IV$9="", "", IF(AND(NOT('Personnel Details'!$N$20=""), $B230&gt;='Personnel Details'!$N$20), IF('Personnel Details'!$P$20="","", 'Personnel Details'!$P$20), IF(AND(NOT('Personnel Details'!$I$20=""), $B230&gt;='Personnel Details'!$I$20), IF('Personnel Details'!$K$20="", "", 'Personnel Details'!$K$20), IF('Personnel Details'!$F$20="", "", 'Personnel Details'!$F$20))))</f>
        <v/>
      </c>
      <c r="IX230" s="79" t="str">
        <f>IF(IV$9="", "", IF(AND(NOT('Personnel Details'!$N$20=""), $B230&gt;='Personnel Details'!$N$20), 'Personnel Details'!$Q$20, IF(AND(NOT('Personnel Details'!$I$20=""), $B230&gt;='Personnel Details'!$I$20), 'Personnel Details'!$L$20, 'Personnel Details'!$G$20)))</f>
        <v/>
      </c>
      <c r="IY230" s="59" t="str">
        <f t="shared" si="564"/>
        <v/>
      </c>
      <c r="IZ230" s="53"/>
      <c r="JB230" s="78" t="str">
        <f>IF(JB$9="", "", IF(AND(NOT('Personnel Details'!$N$21=""), $B230&gt;='Personnel Details'!$N$21), 'Personnel Details'!$O$21, IF(AND(NOT('Personnel Details'!$I$21=""), $B230&gt;='Personnel Details'!$I$21), 'Personnel Details'!$J$21, 'Personnel Details'!$E$21)))</f>
        <v/>
      </c>
      <c r="JC230" s="59" t="str">
        <f>IF(JB$9="", "", IF(AND(NOT('Personnel Details'!$N$21=""), $B230&gt;='Personnel Details'!$N$21), IF('Personnel Details'!$P$21="","", 'Personnel Details'!$P$21), IF(AND(NOT('Personnel Details'!$I$21=""), $B230&gt;='Personnel Details'!$I$21), IF('Personnel Details'!$K$21="", "", 'Personnel Details'!$K$21), IF('Personnel Details'!$F$21="", "", 'Personnel Details'!$F$21))))</f>
        <v/>
      </c>
      <c r="JD230" s="79" t="str">
        <f>IF(JB$9="", "", IF(AND(NOT('Personnel Details'!$N$21=""), $B230&gt;='Personnel Details'!$N$21), 'Personnel Details'!$Q$21, IF(AND(NOT('Personnel Details'!$I$21=""), $B230&gt;='Personnel Details'!$I$21), 'Personnel Details'!$L$21, 'Personnel Details'!$G$21)))</f>
        <v/>
      </c>
      <c r="JE230" s="59" t="str">
        <f t="shared" si="565"/>
        <v/>
      </c>
      <c r="JF230" s="53"/>
      <c r="JH230" s="78" t="str">
        <f>IF(JH$9="", "", IF(AND(NOT('Personnel Details'!$N$22=""), $B230&gt;='Personnel Details'!$N$22), 'Personnel Details'!$O$22, IF(AND(NOT('Personnel Details'!$I$22=""), $B230&gt;='Personnel Details'!$I$22), 'Personnel Details'!$J$22, 'Personnel Details'!$E$22)))</f>
        <v/>
      </c>
      <c r="JI230" s="59" t="str">
        <f>IF(JH$9="", "", IF(AND(NOT('Personnel Details'!$N$22=""), $B230&gt;='Personnel Details'!$N$22), IF('Personnel Details'!$P$22="","", 'Personnel Details'!$P$22), IF(AND(NOT('Personnel Details'!$I$22=""), $B230&gt;='Personnel Details'!$I$22), IF('Personnel Details'!$K$22="", "", 'Personnel Details'!$K$22), IF('Personnel Details'!$F$22="", "", 'Personnel Details'!$F$22))))</f>
        <v/>
      </c>
      <c r="JJ230" s="79" t="str">
        <f>IF(JH$9="", "", IF(AND(NOT('Personnel Details'!$N$22=""), $B230&gt;='Personnel Details'!$N$22), 'Personnel Details'!$Q$22, IF(AND(NOT('Personnel Details'!$I$22=""), $B230&gt;='Personnel Details'!$I$22), 'Personnel Details'!$L$22, 'Personnel Details'!$G$22)))</f>
        <v/>
      </c>
      <c r="JK230" s="59" t="str">
        <f t="shared" si="566"/>
        <v/>
      </c>
      <c r="JL230" s="53"/>
      <c r="JN230" s="78" t="str">
        <f>IF(JN$9="", "", IF(AND(NOT('Personnel Details'!$N$23=""), $B230&gt;='Personnel Details'!$N$23), 'Personnel Details'!$O$23, IF(AND(NOT('Personnel Details'!$I$23=""), $B230&gt;='Personnel Details'!$I$23), 'Personnel Details'!$J$23, 'Personnel Details'!$E$23)))</f>
        <v/>
      </c>
      <c r="JO230" s="59" t="str">
        <f>IF(JN$9="", "", IF(AND(NOT('Personnel Details'!$N$23=""), $B230&gt;='Personnel Details'!$N$23), IF('Personnel Details'!$P$23="","", 'Personnel Details'!$P$23), IF(AND(NOT('Personnel Details'!$I$23=""), $B230&gt;='Personnel Details'!$I$23), IF('Personnel Details'!$K$23="", "", 'Personnel Details'!$K$23), IF('Personnel Details'!$F$23="", "", 'Personnel Details'!$F$23))))</f>
        <v/>
      </c>
      <c r="JP230" s="79" t="str">
        <f>IF(JN$9="", "", IF(AND(NOT('Personnel Details'!$N$23=""), $B230&gt;='Personnel Details'!$N$23), 'Personnel Details'!$Q$23, IF(AND(NOT('Personnel Details'!$I$23=""), $B230&gt;='Personnel Details'!$I$23), 'Personnel Details'!$L$23, 'Personnel Details'!$G$23)))</f>
        <v/>
      </c>
      <c r="JQ230" s="59" t="str">
        <f t="shared" si="567"/>
        <v/>
      </c>
      <c r="JR230" s="53"/>
      <c r="JT230" s="78" t="str">
        <f>IF(JT$9="", "", IF(AND(NOT('Personnel Details'!$N$24=""), $B230&gt;='Personnel Details'!$N$24), 'Personnel Details'!$O$24, IF(AND(NOT('Personnel Details'!$I$24=""), $B230&gt;='Personnel Details'!$I$24), 'Personnel Details'!$J$24, 'Personnel Details'!$E$24)))</f>
        <v/>
      </c>
      <c r="JU230" s="59" t="str">
        <f>IF(JT$9="", "", IF(AND(NOT('Personnel Details'!$N$24=""), $B230&gt;='Personnel Details'!$N$24), IF('Personnel Details'!$P$24="","", 'Personnel Details'!$P$24), IF(AND(NOT('Personnel Details'!$I$24=""), $B230&gt;='Personnel Details'!$I$24), IF('Personnel Details'!$K$24="", "", 'Personnel Details'!$K$24), IF('Personnel Details'!$F$24="", "", 'Personnel Details'!$F$24))))</f>
        <v/>
      </c>
      <c r="JV230" s="79" t="str">
        <f>IF(JT$9="", "", IF(AND(NOT('Personnel Details'!$N$24=""), $B230&gt;='Personnel Details'!$N$24), 'Personnel Details'!$Q$24, IF(AND(NOT('Personnel Details'!$I$24=""), $B230&gt;='Personnel Details'!$I$24), 'Personnel Details'!$L$24, 'Personnel Details'!$G$24)))</f>
        <v/>
      </c>
      <c r="JW230" s="59" t="str">
        <f t="shared" si="568"/>
        <v/>
      </c>
      <c r="JX230" s="53"/>
      <c r="JZ230" s="78" t="str">
        <f>IF(JZ$9="", "", IF(AND(NOT('Personnel Details'!$N$25=""), $B230&gt;='Personnel Details'!$N$25), 'Personnel Details'!$O$25, IF(AND(NOT('Personnel Details'!$I$25=""), $B230&gt;='Personnel Details'!$I$25), 'Personnel Details'!$J$25, 'Personnel Details'!$E$25)))</f>
        <v/>
      </c>
      <c r="KA230" s="59" t="str">
        <f>IF(JZ$9="", "", IF(AND(NOT('Personnel Details'!$N$25=""), $B230&gt;='Personnel Details'!$N$25), IF('Personnel Details'!$P$25="","", 'Personnel Details'!$P$25), IF(AND(NOT('Personnel Details'!$I$25=""), $B230&gt;='Personnel Details'!$I$25), IF('Personnel Details'!$K$25="", "", 'Personnel Details'!$K$25), IF('Personnel Details'!$F$25="", "", 'Personnel Details'!$F$25))))</f>
        <v/>
      </c>
      <c r="KB230" s="79" t="str">
        <f>IF(JZ$9="", "", IF(AND(NOT('Personnel Details'!$N$25=""), $B230&gt;='Personnel Details'!$N$25), 'Personnel Details'!$Q$25, IF(AND(NOT('Personnel Details'!$I$25=""), $B230&gt;='Personnel Details'!$I$25), 'Personnel Details'!$L$25, 'Personnel Details'!$G$25)))</f>
        <v/>
      </c>
      <c r="KC230" s="59" t="str">
        <f t="shared" si="569"/>
        <v/>
      </c>
      <c r="KD230" s="53"/>
      <c r="KF230" s="78" t="str">
        <f>IF(KF$9="", "", IF(AND(NOT('Personnel Details'!$N$26=""), $B230&gt;='Personnel Details'!$N$26), 'Personnel Details'!$O$26, IF(AND(NOT('Personnel Details'!$I$26=""), $B230&gt;='Personnel Details'!$I$26), 'Personnel Details'!$J$26, 'Personnel Details'!$E$26)))</f>
        <v/>
      </c>
      <c r="KG230" s="59" t="str">
        <f>IF(KF$9="", "", IF(AND(NOT('Personnel Details'!$N$26=""), $B230&gt;='Personnel Details'!$N$26), IF('Personnel Details'!$P$26="","", 'Personnel Details'!$P$26), IF(AND(NOT('Personnel Details'!$I$26=""), $B230&gt;='Personnel Details'!$I$26), IF('Personnel Details'!$K$26="", "", 'Personnel Details'!$K$26), IF('Personnel Details'!$F$26="", "", 'Personnel Details'!$F$26))))</f>
        <v/>
      </c>
      <c r="KH230" s="79" t="str">
        <f>IF(KF$9="", "", IF(AND(NOT('Personnel Details'!$N$26=""), $B230&gt;='Personnel Details'!$N$26), 'Personnel Details'!$Q$26, IF(AND(NOT('Personnel Details'!$I$26=""), $B230&gt;='Personnel Details'!$I$26), 'Personnel Details'!$L$26, 'Personnel Details'!$G$26)))</f>
        <v/>
      </c>
      <c r="KI230" s="59" t="str">
        <f t="shared" si="570"/>
        <v/>
      </c>
      <c r="KJ230" s="53"/>
      <c r="KL230" s="78" t="str">
        <f>IF(KL$9="", "", IF(AND(NOT('Personnel Details'!$N$27=""), $B230&gt;='Personnel Details'!$N$27), 'Personnel Details'!$O$27, IF(AND(NOT('Personnel Details'!$I$27=""), $B230&gt;='Personnel Details'!$I$27), 'Personnel Details'!$J$27, 'Personnel Details'!$E$27)))</f>
        <v/>
      </c>
      <c r="KM230" s="59" t="str">
        <f>IF(KL$9="", "", IF(AND(NOT('Personnel Details'!$N$27=""), $B230&gt;='Personnel Details'!$N$27), IF('Personnel Details'!$P$27="","", 'Personnel Details'!$P$27), IF(AND(NOT('Personnel Details'!$I$27=""), $B230&gt;='Personnel Details'!$I$27), IF('Personnel Details'!$K$27="", "", 'Personnel Details'!$K$27), IF('Personnel Details'!$F$27="", "", 'Personnel Details'!$F$27))))</f>
        <v/>
      </c>
      <c r="KN230" s="79" t="str">
        <f>IF(KL$9="", "", IF(AND(NOT('Personnel Details'!$N$27=""), $B230&gt;='Personnel Details'!$N$27), 'Personnel Details'!$Q$27, IF(AND(NOT('Personnel Details'!$I$27=""), $B230&gt;='Personnel Details'!$I$27), 'Personnel Details'!$L$27, 'Personnel Details'!$G$27)))</f>
        <v/>
      </c>
      <c r="KO230" s="59" t="str">
        <f t="shared" si="571"/>
        <v/>
      </c>
      <c r="KP230" s="53"/>
      <c r="KR230" s="78" t="str">
        <f>IF(KR$9="", "", IF(AND(NOT('Personnel Details'!$N$28=""), $B230&gt;='Personnel Details'!$N$28), 'Personnel Details'!$O$28, IF(AND(NOT('Personnel Details'!$I$28=""), $B230&gt;='Personnel Details'!$I$28), 'Personnel Details'!$J$28, 'Personnel Details'!$E$28)))</f>
        <v/>
      </c>
      <c r="KS230" s="59" t="str">
        <f>IF(KR$9="", "", IF(AND(NOT('Personnel Details'!$N$28=""), $B230&gt;='Personnel Details'!$N$28), IF('Personnel Details'!$P$28="","", 'Personnel Details'!$P$28), IF(AND(NOT('Personnel Details'!$I$28=""), $B230&gt;='Personnel Details'!$I$28), IF('Personnel Details'!$K$28="", "", 'Personnel Details'!$K$28), IF('Personnel Details'!$F$28="", "", 'Personnel Details'!$F$28))))</f>
        <v/>
      </c>
      <c r="KT230" s="79" t="str">
        <f>IF(KR$9="", "", IF(AND(NOT('Personnel Details'!$N$28=""), $B230&gt;='Personnel Details'!$N$28), 'Personnel Details'!$Q$28, IF(AND(NOT('Personnel Details'!$I$28=""), $B230&gt;='Personnel Details'!$I$28), 'Personnel Details'!$L$28, 'Personnel Details'!$G$28)))</f>
        <v/>
      </c>
      <c r="KU230" s="59" t="str">
        <f t="shared" si="572"/>
        <v/>
      </c>
      <c r="KV230" s="53"/>
      <c r="KX230" s="78" t="str">
        <f>IF(KX$9="", "", IF(AND(NOT('Personnel Details'!$N$29=""), $B230&gt;='Personnel Details'!$N$29), 'Personnel Details'!$O$29, IF(AND(NOT('Personnel Details'!$I$29=""), $B230&gt;='Personnel Details'!$I$29), 'Personnel Details'!$J$29, 'Personnel Details'!$E$29)))</f>
        <v/>
      </c>
      <c r="KY230" s="59" t="str">
        <f>IF(KX$9="", "", IF(AND(NOT('Personnel Details'!$N$29=""), $B230&gt;='Personnel Details'!$N$29), IF('Personnel Details'!$P$29="","", 'Personnel Details'!$P$29), IF(AND(NOT('Personnel Details'!$I$29=""), $B230&gt;='Personnel Details'!$I$29), IF('Personnel Details'!$K$29="", "", 'Personnel Details'!$K$29), IF('Personnel Details'!$F$29="", "", 'Personnel Details'!$F$29))))</f>
        <v/>
      </c>
      <c r="KZ230" s="79" t="str">
        <f>IF(KX$9="", "", IF(AND(NOT('Personnel Details'!$N$29=""), $B230&gt;='Personnel Details'!$N$29), 'Personnel Details'!$Q$29, IF(AND(NOT('Personnel Details'!$I$29=""), $B230&gt;='Personnel Details'!$I$29), 'Personnel Details'!$L$29, 'Personnel Details'!$G$29)))</f>
        <v/>
      </c>
      <c r="LA230" s="59" t="str">
        <f t="shared" si="573"/>
        <v/>
      </c>
      <c r="LB230" s="53"/>
      <c r="LD230" s="78" t="str">
        <f>IF(LD$9="", "", IF(AND(NOT('Personnel Details'!$N$30=""), $B230&gt;='Personnel Details'!$N$30), 'Personnel Details'!$O$30, IF(AND(NOT('Personnel Details'!$I$30=""), $B230&gt;='Personnel Details'!$I$30), 'Personnel Details'!$J$30, 'Personnel Details'!$E$30)))</f>
        <v/>
      </c>
      <c r="LE230" s="59" t="str">
        <f>IF(LD$9="", "", IF(AND(NOT('Personnel Details'!$N$30=""), $B230&gt;='Personnel Details'!$N$30), IF('Personnel Details'!$P$30="","", 'Personnel Details'!$P$30), IF(AND(NOT('Personnel Details'!$I$30=""), $B230&gt;='Personnel Details'!$I$30), IF('Personnel Details'!$K$30="", "", 'Personnel Details'!$K$30), IF('Personnel Details'!$F$30="", "", 'Personnel Details'!$F$30))))</f>
        <v/>
      </c>
      <c r="LF230" s="79" t="str">
        <f>IF(LD$9="", "", IF(AND(NOT('Personnel Details'!$N$30=""), $B230&gt;='Personnel Details'!$N$30), 'Personnel Details'!$Q$30, IF(AND(NOT('Personnel Details'!$I$30=""), $B230&gt;='Personnel Details'!$I$30), 'Personnel Details'!$L$30, 'Personnel Details'!$G$30)))</f>
        <v/>
      </c>
      <c r="LG230" s="59" t="str">
        <f t="shared" si="574"/>
        <v/>
      </c>
      <c r="LH230" s="53"/>
      <c r="LJ230" s="78" t="str">
        <f>IF(LJ$9="", "", IF(AND(NOT('Personnel Details'!$N$31=""), $B230&gt;='Personnel Details'!$N$31), 'Personnel Details'!$O$31, IF(AND(NOT('Personnel Details'!$I$31=""), $B230&gt;='Personnel Details'!$I$31), 'Personnel Details'!$J$31, 'Personnel Details'!$E$31)))</f>
        <v/>
      </c>
      <c r="LK230" s="59" t="str">
        <f>IF(LJ$9="", "", IF(AND(NOT('Personnel Details'!$N$31=""), $B230&gt;='Personnel Details'!$N$31), IF('Personnel Details'!$P$31="","", 'Personnel Details'!$P$31), IF(AND(NOT('Personnel Details'!$I$31=""), $B230&gt;='Personnel Details'!$I$31), IF('Personnel Details'!$K$31="", "", 'Personnel Details'!$K$31), IF('Personnel Details'!$F$31="", "", 'Personnel Details'!$F$31))))</f>
        <v/>
      </c>
      <c r="LL230" s="79" t="str">
        <f>IF(LJ$9="", "", IF(AND(NOT('Personnel Details'!$N$31=""), $B230&gt;='Personnel Details'!$N$31), 'Personnel Details'!$Q$31, IF(AND(NOT('Personnel Details'!$I$31=""), $B230&gt;='Personnel Details'!$I$31), 'Personnel Details'!$L$31, 'Personnel Details'!$G$31)))</f>
        <v/>
      </c>
      <c r="LM230" s="59" t="str">
        <f t="shared" si="575"/>
        <v/>
      </c>
      <c r="LN230" s="53"/>
      <c r="LP230" s="78" t="str">
        <f>IF(LP$9="", "", IF(AND(NOT('Personnel Details'!$N$32=""), $B230&gt;='Personnel Details'!$N$32), 'Personnel Details'!$O$32, IF(AND(NOT('Personnel Details'!$I$32=""), $B230&gt;='Personnel Details'!$I$32), 'Personnel Details'!$J$32, 'Personnel Details'!$E$32)))</f>
        <v/>
      </c>
      <c r="LQ230" s="59" t="str">
        <f>IF(LP$9="", "", IF(AND(NOT('Personnel Details'!$N$32=""), $B230&gt;='Personnel Details'!$N$32), IF('Personnel Details'!$P$32="","", 'Personnel Details'!$P$32), IF(AND(NOT('Personnel Details'!$I$32=""), $B230&gt;='Personnel Details'!$I$32), IF('Personnel Details'!$K$32="", "", 'Personnel Details'!$K$32), IF('Personnel Details'!$F$32="", "", 'Personnel Details'!$F$32))))</f>
        <v/>
      </c>
      <c r="LR230" s="79" t="str">
        <f>IF(LP$9="", "", IF(AND(NOT('Personnel Details'!$N$32=""), $B230&gt;='Personnel Details'!$N$32), 'Personnel Details'!$Q$32, IF(AND(NOT('Personnel Details'!$I$32=""), $B230&gt;='Personnel Details'!$I$32), 'Personnel Details'!$L$32, 'Personnel Details'!$G$32)))</f>
        <v/>
      </c>
      <c r="LS230" s="59" t="str">
        <f t="shared" si="576"/>
        <v/>
      </c>
      <c r="LT230" s="53"/>
      <c r="LV230" s="78" t="str">
        <f>IF(LV$9="", "", IF(AND(NOT('Personnel Details'!$N$33=""), $B230&gt;='Personnel Details'!$N$33), 'Personnel Details'!$O$33, IF(AND(NOT('Personnel Details'!$I$33=""), $B230&gt;='Personnel Details'!$I$33), 'Personnel Details'!$J$33, 'Personnel Details'!$E$33)))</f>
        <v/>
      </c>
      <c r="LW230" s="59" t="str">
        <f>IF(LV$9="", "", IF(AND(NOT('Personnel Details'!$N$33=""), $B230&gt;='Personnel Details'!$N$33), IF('Personnel Details'!$P$33="","", 'Personnel Details'!$P$33), IF(AND(NOT('Personnel Details'!$I$33=""), $B230&gt;='Personnel Details'!$I$33), IF('Personnel Details'!$K$33="", "", 'Personnel Details'!$K$33), IF('Personnel Details'!$F$33="", "", 'Personnel Details'!$F$33))))</f>
        <v/>
      </c>
      <c r="LX230" s="79" t="str">
        <f>IF(LV$9="", "", IF(AND(NOT('Personnel Details'!$N$33=""), $B230&gt;='Personnel Details'!$N$33), 'Personnel Details'!$Q$33, IF(AND(NOT('Personnel Details'!$I$33=""), $B230&gt;='Personnel Details'!$I$33), 'Personnel Details'!$L$33, 'Personnel Details'!$G$33)))</f>
        <v/>
      </c>
      <c r="LY230" s="59" t="str">
        <f t="shared" si="577"/>
        <v/>
      </c>
      <c r="LZ230" s="53"/>
      <c r="MB230" s="78" t="str">
        <f>IF(MB$9="", "", IF(AND(NOT('Personnel Details'!$N$34=""), $B230&gt;='Personnel Details'!$N$34), 'Personnel Details'!$O$34, IF(AND(NOT('Personnel Details'!$I$34=""), $B230&gt;='Personnel Details'!$I$34), 'Personnel Details'!$J$34, 'Personnel Details'!$E$34)))</f>
        <v/>
      </c>
      <c r="MC230" s="59" t="str">
        <f>IF(MB$9="", "", IF(AND(NOT('Personnel Details'!$N$34=""), $B230&gt;='Personnel Details'!$N$34), IF('Personnel Details'!$P$34="","", 'Personnel Details'!$P$34), IF(AND(NOT('Personnel Details'!$I$34=""), $B230&gt;='Personnel Details'!$I$34), IF('Personnel Details'!$K$34="", "", 'Personnel Details'!$K$34), IF('Personnel Details'!$F$34="", "", 'Personnel Details'!$F$34))))</f>
        <v/>
      </c>
      <c r="MD230" s="79" t="str">
        <f>IF(MB$9="", "", IF(AND(NOT('Personnel Details'!$N$34=""), $B230&gt;='Personnel Details'!$N$34), 'Personnel Details'!$Q$34, IF(AND(NOT('Personnel Details'!$I$34=""), $B230&gt;='Personnel Details'!$I$34), 'Personnel Details'!$L$34, 'Personnel Details'!$G$34)))</f>
        <v/>
      </c>
      <c r="ME230" s="59" t="str">
        <f t="shared" si="578"/>
        <v/>
      </c>
      <c r="MF230" s="53"/>
      <c r="MH230" s="78" t="str">
        <f>IF(MH$9="", "", IF(AND(NOT('Personnel Details'!$N$35=""), $B230&gt;='Personnel Details'!$N$35), 'Personnel Details'!$O$35, IF(AND(NOT('Personnel Details'!$I$35=""), $B230&gt;='Personnel Details'!$I$35), 'Personnel Details'!$J$35, 'Personnel Details'!$E$35)))</f>
        <v/>
      </c>
      <c r="MI230" s="59" t="str">
        <f>IF(MH$9="", "", IF(AND(NOT('Personnel Details'!$N$35=""), $B230&gt;='Personnel Details'!$N$35), IF('Personnel Details'!$P$35="","", 'Personnel Details'!$P$35), IF(AND(NOT('Personnel Details'!$I$35=""), $B230&gt;='Personnel Details'!$I$35), IF('Personnel Details'!$K$35="", "", 'Personnel Details'!$K$35), IF('Personnel Details'!$F$35="", "", 'Personnel Details'!$F$35))))</f>
        <v/>
      </c>
      <c r="MJ230" s="79" t="str">
        <f>IF(MH$9="", "", IF(AND(NOT('Personnel Details'!$N$35=""), $B230&gt;='Personnel Details'!$N$35), 'Personnel Details'!$Q$35, IF(AND(NOT('Personnel Details'!$I$35=""), $B230&gt;='Personnel Details'!$I$35), 'Personnel Details'!$L$35, 'Personnel Details'!$G$35)))</f>
        <v/>
      </c>
      <c r="MK230" s="59" t="str">
        <f t="shared" si="579"/>
        <v/>
      </c>
      <c r="ML230" s="53"/>
      <c r="MN230" s="78" t="str">
        <f>IF(MN$9="", "", IF(AND(NOT('Personnel Details'!$N$36=""), $B230&gt;='Personnel Details'!$N$36), 'Personnel Details'!$O$36, IF(AND(NOT('Personnel Details'!$I$36=""), $B230&gt;='Personnel Details'!$I$36), 'Personnel Details'!$J$36, 'Personnel Details'!$E$36)))</f>
        <v/>
      </c>
      <c r="MO230" s="59" t="str">
        <f>IF(MN$9="", "", IF(AND(NOT('Personnel Details'!$N$36=""), $B230&gt;='Personnel Details'!$N$36), IF('Personnel Details'!$P$36="","", 'Personnel Details'!$P$36), IF(AND(NOT('Personnel Details'!$I$36=""), $B230&gt;='Personnel Details'!$I$36), IF('Personnel Details'!$K$36="", "", 'Personnel Details'!$K$36), IF('Personnel Details'!$F$36="", "", 'Personnel Details'!$F$36))))</f>
        <v/>
      </c>
      <c r="MP230" s="79" t="str">
        <f>IF(MN$9="", "", IF(AND(NOT('Personnel Details'!$N$36=""), $B230&gt;='Personnel Details'!$N$36), 'Personnel Details'!$Q$36, IF(AND(NOT('Personnel Details'!$I$36=""), $B230&gt;='Personnel Details'!$I$36), 'Personnel Details'!$L$36, 'Personnel Details'!$G$36)))</f>
        <v/>
      </c>
      <c r="MQ230" s="59" t="str">
        <f t="shared" si="580"/>
        <v/>
      </c>
      <c r="MR230" s="53"/>
      <c r="MT230" s="78" t="str">
        <f>IF(MT$9="", "", IF(AND(NOT('Personnel Details'!$N$37=""), $B230&gt;='Personnel Details'!$N$37), 'Personnel Details'!$O$37, IF(AND(NOT('Personnel Details'!$I$37=""), $B230&gt;='Personnel Details'!$I$37), 'Personnel Details'!$J$37, 'Personnel Details'!$E$37)))</f>
        <v/>
      </c>
      <c r="MU230" s="59" t="str">
        <f>IF(MT$9="", "", IF(AND(NOT('Personnel Details'!$N$37=""), $B230&gt;='Personnel Details'!$N$37), IF('Personnel Details'!$P$37="","", 'Personnel Details'!$P$37), IF(AND(NOT('Personnel Details'!$I$37=""), $B230&gt;='Personnel Details'!$I$37), IF('Personnel Details'!$K$37="", "", 'Personnel Details'!$K$37), IF('Personnel Details'!$F$37="", "", 'Personnel Details'!$F$37))))</f>
        <v/>
      </c>
      <c r="MV230" s="79" t="str">
        <f>IF(MT$9="", "", IF(AND(NOT('Personnel Details'!$N$37=""), $B230&gt;='Personnel Details'!$N$37), 'Personnel Details'!$Q$37, IF(AND(NOT('Personnel Details'!$I$37=""), $B230&gt;='Personnel Details'!$I$37), 'Personnel Details'!$L$37, 'Personnel Details'!$G$37)))</f>
        <v/>
      </c>
      <c r="MW230" s="59" t="str">
        <f t="shared" si="581"/>
        <v/>
      </c>
      <c r="MX230" s="53"/>
      <c r="MZ230" s="78" t="str">
        <f>IF(MZ$9="", "", IF(AND(NOT('Personnel Details'!$N$38=""), $B230&gt;='Personnel Details'!$N$38), 'Personnel Details'!$O$38, IF(AND(NOT('Personnel Details'!$I$38=""), $B230&gt;='Personnel Details'!$I$38), 'Personnel Details'!$J$38, 'Personnel Details'!$E$38)))</f>
        <v/>
      </c>
      <c r="NA230" s="59" t="str">
        <f>IF(MZ$9="", "", IF(AND(NOT('Personnel Details'!$N$38=""), $B230&gt;='Personnel Details'!$N$38), IF('Personnel Details'!$P$38="","", 'Personnel Details'!$P$38), IF(AND(NOT('Personnel Details'!$I$38=""), $B230&gt;='Personnel Details'!$I$38), IF('Personnel Details'!$K$38="", "", 'Personnel Details'!$K$38), IF('Personnel Details'!$F$38="", "", 'Personnel Details'!$F$38))))</f>
        <v/>
      </c>
      <c r="NB230" s="79" t="str">
        <f>IF(MZ$9="", "", IF(AND(NOT('Personnel Details'!$N$38=""), $B230&gt;='Personnel Details'!$N$38), 'Personnel Details'!$Q$38, IF(AND(NOT('Personnel Details'!$I$38=""), $B230&gt;='Personnel Details'!$I$38), 'Personnel Details'!$L$38, 'Personnel Details'!$G$38)))</f>
        <v/>
      </c>
      <c r="NC230" s="59" t="str">
        <f t="shared" si="582"/>
        <v/>
      </c>
      <c r="ND230" s="53"/>
      <c r="NF230" s="78" t="str">
        <f>IF(NF$9="", "", IF(AND(NOT('Personnel Details'!$N$39=""), $B230&gt;='Personnel Details'!$N$39), 'Personnel Details'!$O$39, IF(AND(NOT('Personnel Details'!$I$39=""), $B230&gt;='Personnel Details'!$I$39), 'Personnel Details'!$J$39, 'Personnel Details'!$E$39)))</f>
        <v/>
      </c>
      <c r="NG230" s="59" t="str">
        <f>IF(NF$9="", "", IF(AND(NOT('Personnel Details'!$N$39=""), $B230&gt;='Personnel Details'!$N$39), IF('Personnel Details'!$P$39="","", 'Personnel Details'!$P$39), IF(AND(NOT('Personnel Details'!$I$39=""), $B230&gt;='Personnel Details'!$I$39), IF('Personnel Details'!$K$39="", "", 'Personnel Details'!$K$39), IF('Personnel Details'!$F$39="", "", 'Personnel Details'!$F$39))))</f>
        <v/>
      </c>
      <c r="NH230" s="79" t="str">
        <f>IF(NF$9="", "", IF(AND(NOT('Personnel Details'!$N$39=""), $B230&gt;='Personnel Details'!$N$39), 'Personnel Details'!$Q$39, IF(AND(NOT('Personnel Details'!$I$39=""), $B230&gt;='Personnel Details'!$I$39), 'Personnel Details'!$L$39, 'Personnel Details'!$G$39)))</f>
        <v/>
      </c>
      <c r="NI230" s="59" t="str">
        <f t="shared" si="583"/>
        <v/>
      </c>
      <c r="NJ230" s="53"/>
      <c r="NL230" s="78" t="str">
        <f>IF(NL$9="", "", IF(AND(NOT('Personnel Details'!$N$40=""), $B230&gt;='Personnel Details'!$N$40), 'Personnel Details'!$O$40, IF(AND(NOT('Personnel Details'!$I$40=""), $B230&gt;='Personnel Details'!$I$40), 'Personnel Details'!$J$40, 'Personnel Details'!$E$40)))</f>
        <v/>
      </c>
      <c r="NM230" s="59" t="str">
        <f>IF(NL$9="", "", IF(AND(NOT('Personnel Details'!$N$40=""), $B230&gt;='Personnel Details'!$N$40), IF('Personnel Details'!$P$40="","", 'Personnel Details'!$P$40), IF(AND(NOT('Personnel Details'!$I$40=""), $B230&gt;='Personnel Details'!$I$40), IF('Personnel Details'!$K$40="", "", 'Personnel Details'!$K$40), IF('Personnel Details'!$F$40="", "", 'Personnel Details'!$F$40))))</f>
        <v/>
      </c>
      <c r="NN230" s="79" t="str">
        <f>IF(NL$9="", "", IF(AND(NOT('Personnel Details'!$N$40=""), $B230&gt;='Personnel Details'!$N$40), 'Personnel Details'!$Q$40, IF(AND(NOT('Personnel Details'!$I$40=""), $B230&gt;='Personnel Details'!$I$40), 'Personnel Details'!$L$40, 'Personnel Details'!$G$40)))</f>
        <v/>
      </c>
      <c r="NO230" s="59" t="str">
        <f t="shared" si="584"/>
        <v/>
      </c>
      <c r="NP230" s="53"/>
    </row>
    <row r="231" spans="1:380" x14ac:dyDescent="0.25">
      <c r="A231" s="32"/>
      <c r="B231" s="113" t="str">
        <f>IFERROR(IF(B230+1&gt;'Personnel Details'!$U$5, "", B230+1), "")</f>
        <v/>
      </c>
      <c r="C231" s="32"/>
      <c r="D231" s="120"/>
      <c r="E231" s="13" t="str">
        <f t="shared" si="463"/>
        <v/>
      </c>
      <c r="F231" s="13" t="str">
        <f t="shared" si="494"/>
        <v/>
      </c>
      <c r="G231" s="56" t="str">
        <f t="shared" si="585"/>
        <v/>
      </c>
      <c r="H231" s="16" t="str">
        <f t="shared" si="495"/>
        <v/>
      </c>
      <c r="I231" s="32"/>
      <c r="J231" s="120"/>
      <c r="K231" s="62" t="str">
        <f t="shared" si="464"/>
        <v/>
      </c>
      <c r="L231" s="62" t="str">
        <f t="shared" si="496"/>
        <v/>
      </c>
      <c r="M231" s="65" t="str">
        <f t="shared" si="586"/>
        <v/>
      </c>
      <c r="N231" s="68" t="str">
        <f t="shared" si="497"/>
        <v/>
      </c>
      <c r="O231" s="32"/>
      <c r="P231" s="120"/>
      <c r="Q231" s="62" t="str">
        <f t="shared" si="465"/>
        <v/>
      </c>
      <c r="R231" s="62" t="str">
        <f t="shared" si="498"/>
        <v/>
      </c>
      <c r="S231" s="65" t="str">
        <f t="shared" si="587"/>
        <v/>
      </c>
      <c r="T231" s="68" t="str">
        <f t="shared" si="499"/>
        <v/>
      </c>
      <c r="U231" s="32"/>
      <c r="V231" s="120"/>
      <c r="W231" s="62" t="str">
        <f t="shared" si="466"/>
        <v/>
      </c>
      <c r="X231" s="62" t="str">
        <f t="shared" si="500"/>
        <v/>
      </c>
      <c r="Y231" s="65" t="str">
        <f t="shared" si="588"/>
        <v/>
      </c>
      <c r="Z231" s="68" t="str">
        <f t="shared" si="501"/>
        <v/>
      </c>
      <c r="AA231" s="32"/>
      <c r="AB231" s="120"/>
      <c r="AC231" s="62" t="str">
        <f t="shared" si="467"/>
        <v/>
      </c>
      <c r="AD231" s="62" t="str">
        <f t="shared" si="502"/>
        <v/>
      </c>
      <c r="AE231" s="65" t="str">
        <f t="shared" si="589"/>
        <v/>
      </c>
      <c r="AF231" s="68" t="str">
        <f t="shared" si="503"/>
        <v/>
      </c>
      <c r="AG231" s="32"/>
      <c r="AH231" s="120"/>
      <c r="AI231" s="62" t="str">
        <f t="shared" si="468"/>
        <v/>
      </c>
      <c r="AJ231" s="62" t="str">
        <f t="shared" si="504"/>
        <v/>
      </c>
      <c r="AK231" s="65" t="str">
        <f t="shared" si="590"/>
        <v/>
      </c>
      <c r="AL231" s="68" t="str">
        <f t="shared" si="505"/>
        <v/>
      </c>
      <c r="AM231" s="32"/>
      <c r="AN231" s="120"/>
      <c r="AO231" s="62" t="str">
        <f t="shared" si="469"/>
        <v/>
      </c>
      <c r="AP231" s="62" t="str">
        <f t="shared" si="506"/>
        <v/>
      </c>
      <c r="AQ231" s="65" t="str">
        <f t="shared" si="591"/>
        <v/>
      </c>
      <c r="AR231" s="68" t="str">
        <f t="shared" si="507"/>
        <v/>
      </c>
      <c r="AS231" s="32"/>
      <c r="AT231" s="120"/>
      <c r="AU231" s="62" t="str">
        <f t="shared" si="470"/>
        <v/>
      </c>
      <c r="AV231" s="62" t="str">
        <f t="shared" si="508"/>
        <v/>
      </c>
      <c r="AW231" s="65" t="str">
        <f t="shared" si="592"/>
        <v/>
      </c>
      <c r="AX231" s="68" t="str">
        <f t="shared" si="509"/>
        <v/>
      </c>
      <c r="AY231" s="32"/>
      <c r="AZ231" s="120"/>
      <c r="BA231" s="62" t="str">
        <f t="shared" si="471"/>
        <v/>
      </c>
      <c r="BB231" s="62" t="str">
        <f t="shared" si="510"/>
        <v/>
      </c>
      <c r="BC231" s="65" t="str">
        <f t="shared" si="593"/>
        <v/>
      </c>
      <c r="BD231" s="68" t="str">
        <f t="shared" si="511"/>
        <v/>
      </c>
      <c r="BE231" s="32"/>
      <c r="BF231" s="120"/>
      <c r="BG231" s="62" t="str">
        <f t="shared" si="472"/>
        <v/>
      </c>
      <c r="BH231" s="62" t="str">
        <f t="shared" si="512"/>
        <v/>
      </c>
      <c r="BI231" s="65" t="str">
        <f t="shared" si="594"/>
        <v/>
      </c>
      <c r="BJ231" s="68" t="str">
        <f t="shared" si="513"/>
        <v/>
      </c>
      <c r="BK231" s="32"/>
      <c r="BL231" s="120"/>
      <c r="BM231" s="62" t="str">
        <f t="shared" si="473"/>
        <v/>
      </c>
      <c r="BN231" s="62" t="str">
        <f t="shared" si="514"/>
        <v/>
      </c>
      <c r="BO231" s="65" t="str">
        <f t="shared" si="595"/>
        <v/>
      </c>
      <c r="BP231" s="68" t="str">
        <f t="shared" si="515"/>
        <v/>
      </c>
      <c r="BQ231" s="32"/>
      <c r="BR231" s="120"/>
      <c r="BS231" s="62" t="str">
        <f t="shared" si="474"/>
        <v/>
      </c>
      <c r="BT231" s="62" t="str">
        <f t="shared" si="516"/>
        <v/>
      </c>
      <c r="BU231" s="65" t="str">
        <f t="shared" si="596"/>
        <v/>
      </c>
      <c r="BV231" s="68" t="str">
        <f t="shared" si="517"/>
        <v/>
      </c>
      <c r="BW231" s="32"/>
      <c r="BX231" s="120"/>
      <c r="BY231" s="62" t="str">
        <f t="shared" si="475"/>
        <v/>
      </c>
      <c r="BZ231" s="62" t="str">
        <f t="shared" si="518"/>
        <v/>
      </c>
      <c r="CA231" s="65" t="str">
        <f t="shared" si="597"/>
        <v/>
      </c>
      <c r="CB231" s="68" t="str">
        <f t="shared" si="519"/>
        <v/>
      </c>
      <c r="CC231" s="32"/>
      <c r="CD231" s="120"/>
      <c r="CE231" s="62" t="str">
        <f t="shared" si="476"/>
        <v/>
      </c>
      <c r="CF231" s="62" t="str">
        <f t="shared" si="520"/>
        <v/>
      </c>
      <c r="CG231" s="65" t="str">
        <f t="shared" si="598"/>
        <v/>
      </c>
      <c r="CH231" s="68" t="str">
        <f t="shared" si="521"/>
        <v/>
      </c>
      <c r="CI231" s="32"/>
      <c r="CJ231" s="120"/>
      <c r="CK231" s="62" t="str">
        <f t="shared" si="477"/>
        <v/>
      </c>
      <c r="CL231" s="62" t="str">
        <f t="shared" si="522"/>
        <v/>
      </c>
      <c r="CM231" s="65" t="str">
        <f t="shared" si="599"/>
        <v/>
      </c>
      <c r="CN231" s="68" t="str">
        <f t="shared" si="523"/>
        <v/>
      </c>
      <c r="CO231" s="32"/>
      <c r="CP231" s="120"/>
      <c r="CQ231" s="62" t="str">
        <f t="shared" si="478"/>
        <v/>
      </c>
      <c r="CR231" s="62" t="str">
        <f t="shared" si="524"/>
        <v/>
      </c>
      <c r="CS231" s="65" t="str">
        <f t="shared" si="600"/>
        <v/>
      </c>
      <c r="CT231" s="68" t="str">
        <f t="shared" si="525"/>
        <v/>
      </c>
      <c r="CU231" s="32"/>
      <c r="CV231" s="120"/>
      <c r="CW231" s="62" t="str">
        <f t="shared" si="479"/>
        <v/>
      </c>
      <c r="CX231" s="62" t="str">
        <f t="shared" si="526"/>
        <v/>
      </c>
      <c r="CY231" s="65" t="str">
        <f t="shared" si="601"/>
        <v/>
      </c>
      <c r="CZ231" s="68" t="str">
        <f t="shared" si="527"/>
        <v/>
      </c>
      <c r="DA231" s="32"/>
      <c r="DB231" s="120"/>
      <c r="DC231" s="62" t="str">
        <f t="shared" si="480"/>
        <v/>
      </c>
      <c r="DD231" s="62" t="str">
        <f t="shared" si="528"/>
        <v/>
      </c>
      <c r="DE231" s="65" t="str">
        <f t="shared" si="602"/>
        <v/>
      </c>
      <c r="DF231" s="68" t="str">
        <f t="shared" si="529"/>
        <v/>
      </c>
      <c r="DG231" s="32"/>
      <c r="DH231" s="120"/>
      <c r="DI231" s="62" t="str">
        <f t="shared" si="481"/>
        <v/>
      </c>
      <c r="DJ231" s="62" t="str">
        <f t="shared" si="530"/>
        <v/>
      </c>
      <c r="DK231" s="65" t="str">
        <f t="shared" si="603"/>
        <v/>
      </c>
      <c r="DL231" s="68" t="str">
        <f t="shared" si="531"/>
        <v/>
      </c>
      <c r="DM231" s="32"/>
      <c r="DN231" s="120"/>
      <c r="DO231" s="62" t="str">
        <f t="shared" si="482"/>
        <v/>
      </c>
      <c r="DP231" s="62" t="str">
        <f t="shared" si="532"/>
        <v/>
      </c>
      <c r="DQ231" s="65" t="str">
        <f t="shared" si="604"/>
        <v/>
      </c>
      <c r="DR231" s="68" t="str">
        <f t="shared" si="533"/>
        <v/>
      </c>
      <c r="DS231" s="32"/>
      <c r="DT231" s="120"/>
      <c r="DU231" s="62" t="str">
        <f t="shared" si="483"/>
        <v/>
      </c>
      <c r="DV231" s="62" t="str">
        <f t="shared" si="534"/>
        <v/>
      </c>
      <c r="DW231" s="65" t="str">
        <f t="shared" si="605"/>
        <v/>
      </c>
      <c r="DX231" s="68" t="str">
        <f t="shared" si="535"/>
        <v/>
      </c>
      <c r="DY231" s="32"/>
      <c r="DZ231" s="120"/>
      <c r="EA231" s="62" t="str">
        <f t="shared" si="484"/>
        <v/>
      </c>
      <c r="EB231" s="62" t="str">
        <f t="shared" si="536"/>
        <v/>
      </c>
      <c r="EC231" s="65" t="str">
        <f t="shared" si="606"/>
        <v/>
      </c>
      <c r="ED231" s="68" t="str">
        <f t="shared" si="537"/>
        <v/>
      </c>
      <c r="EE231" s="32"/>
      <c r="EF231" s="120"/>
      <c r="EG231" s="62" t="str">
        <f t="shared" si="485"/>
        <v/>
      </c>
      <c r="EH231" s="62" t="str">
        <f t="shared" si="538"/>
        <v/>
      </c>
      <c r="EI231" s="65" t="str">
        <f t="shared" si="607"/>
        <v/>
      </c>
      <c r="EJ231" s="68" t="str">
        <f t="shared" si="539"/>
        <v/>
      </c>
      <c r="EK231" s="32"/>
      <c r="EL231" s="120"/>
      <c r="EM231" s="62" t="str">
        <f t="shared" si="486"/>
        <v/>
      </c>
      <c r="EN231" s="62" t="str">
        <f t="shared" si="540"/>
        <v/>
      </c>
      <c r="EO231" s="65" t="str">
        <f t="shared" si="608"/>
        <v/>
      </c>
      <c r="EP231" s="68" t="str">
        <f t="shared" si="541"/>
        <v/>
      </c>
      <c r="EQ231" s="32"/>
      <c r="ER231" s="120"/>
      <c r="ES231" s="62" t="str">
        <f t="shared" si="487"/>
        <v/>
      </c>
      <c r="ET231" s="62" t="str">
        <f t="shared" si="542"/>
        <v/>
      </c>
      <c r="EU231" s="65" t="str">
        <f t="shared" si="609"/>
        <v/>
      </c>
      <c r="EV231" s="68" t="str">
        <f t="shared" si="543"/>
        <v/>
      </c>
      <c r="EW231" s="32"/>
      <c r="EX231" s="120"/>
      <c r="EY231" s="62" t="str">
        <f t="shared" si="488"/>
        <v/>
      </c>
      <c r="EZ231" s="62" t="str">
        <f t="shared" si="544"/>
        <v/>
      </c>
      <c r="FA231" s="65" t="str">
        <f t="shared" si="610"/>
        <v/>
      </c>
      <c r="FB231" s="68" t="str">
        <f t="shared" si="545"/>
        <v/>
      </c>
      <c r="FC231" s="32"/>
      <c r="FD231" s="120"/>
      <c r="FE231" s="62" t="str">
        <f t="shared" si="489"/>
        <v/>
      </c>
      <c r="FF231" s="62" t="str">
        <f t="shared" si="546"/>
        <v/>
      </c>
      <c r="FG231" s="65" t="str">
        <f t="shared" si="611"/>
        <v/>
      </c>
      <c r="FH231" s="68" t="str">
        <f t="shared" si="547"/>
        <v/>
      </c>
      <c r="FI231" s="32"/>
      <c r="FJ231" s="120"/>
      <c r="FK231" s="62" t="str">
        <f t="shared" si="490"/>
        <v/>
      </c>
      <c r="FL231" s="62" t="str">
        <f t="shared" si="548"/>
        <v/>
      </c>
      <c r="FM231" s="65" t="str">
        <f t="shared" si="612"/>
        <v/>
      </c>
      <c r="FN231" s="68" t="str">
        <f t="shared" si="549"/>
        <v/>
      </c>
      <c r="FO231" s="32"/>
      <c r="FP231" s="120"/>
      <c r="FQ231" s="62" t="str">
        <f t="shared" si="491"/>
        <v/>
      </c>
      <c r="FR231" s="62" t="str">
        <f t="shared" si="550"/>
        <v/>
      </c>
      <c r="FS231" s="65" t="str">
        <f t="shared" si="613"/>
        <v/>
      </c>
      <c r="FT231" s="68" t="str">
        <f t="shared" si="551"/>
        <v/>
      </c>
      <c r="FU231" s="32"/>
      <c r="FV231" s="120"/>
      <c r="FW231" s="62" t="str">
        <f t="shared" si="492"/>
        <v/>
      </c>
      <c r="FX231" s="62" t="str">
        <f t="shared" si="552"/>
        <v/>
      </c>
      <c r="FY231" s="65" t="str">
        <f t="shared" si="614"/>
        <v/>
      </c>
      <c r="FZ231" s="68" t="str">
        <f t="shared" si="553"/>
        <v/>
      </c>
      <c r="GA231" s="32"/>
      <c r="GC231" s="7" t="str">
        <f t="shared" si="554"/>
        <v/>
      </c>
      <c r="GD231" s="7" t="str">
        <f t="shared" ca="1" si="493"/>
        <v/>
      </c>
      <c r="GT231" s="71" t="str">
        <f>IF(GT$9="", "", IF(AND(NOT('Personnel Details'!$N$11=""), $B231&gt;='Personnel Details'!$N$11), 'Personnel Details'!$O$11, IF(AND(NOT('Personnel Details'!$I$11=""), $B231&gt;='Personnel Details'!$I$11), 'Personnel Details'!$J$11, 'Personnel Details'!$E$11)))</f>
        <v/>
      </c>
      <c r="GU231" s="59" t="str">
        <f>IF(GT$9="", "", IF(AND(NOT('Personnel Details'!$N$11=""), $B231&gt;='Personnel Details'!$N$11), IF('Personnel Details'!$P$11="","", 'Personnel Details'!$P$11), IF(AND(NOT('Personnel Details'!$I$11=""), $B231&gt;='Personnel Details'!$I$11), IF('Personnel Details'!$K$11="", "", 'Personnel Details'!$K$11), IF('Personnel Details'!$F$11="", "", 'Personnel Details'!$F$11))))</f>
        <v/>
      </c>
      <c r="GV231" s="74" t="str">
        <f>IF(GT$9="", "", IF(AND(NOT('Personnel Details'!$N$11=""), $B231&gt;='Personnel Details'!$N$11), 'Personnel Details'!$Q$11, IF(AND(NOT('Personnel Details'!$I$11=""), $B231&gt;='Personnel Details'!$I$11), 'Personnel Details'!$L$11, 'Personnel Details'!$G$11)))</f>
        <v/>
      </c>
      <c r="GW231" s="59" t="str">
        <f t="shared" si="555"/>
        <v/>
      </c>
      <c r="GX231" s="53"/>
      <c r="GZ231" s="78" t="str">
        <f>IF(GZ$9="", "", IF(AND(NOT('Personnel Details'!$N$12=""), $B231&gt;='Personnel Details'!$N$12), 'Personnel Details'!$O$12, IF(AND(NOT('Personnel Details'!$I$12=""), $B231&gt;='Personnel Details'!$I$12), 'Personnel Details'!$J$12, 'Personnel Details'!$E$12)))</f>
        <v/>
      </c>
      <c r="HA231" s="59" t="str">
        <f>IF(GZ$9="", "", IF(AND(NOT('Personnel Details'!$N$12=""), $B231&gt;='Personnel Details'!$N$12), IF('Personnel Details'!$P$12="","", 'Personnel Details'!$P$12), IF(AND(NOT('Personnel Details'!$I$12=""), $B231&gt;='Personnel Details'!$I$12), IF('Personnel Details'!$K$12="", "", 'Personnel Details'!$K$12), IF('Personnel Details'!$F$12="", "", 'Personnel Details'!$F$12))))</f>
        <v/>
      </c>
      <c r="HB231" s="79" t="str">
        <f>IF(GZ$9="", "", IF(AND(NOT('Personnel Details'!$N$12=""), $B231&gt;='Personnel Details'!$N$12), 'Personnel Details'!$Q$12, IF(AND(NOT('Personnel Details'!$I$12=""), $B231&gt;='Personnel Details'!$I$12), 'Personnel Details'!$L$12, 'Personnel Details'!$G$12)))</f>
        <v/>
      </c>
      <c r="HC231" s="59" t="str">
        <f t="shared" si="556"/>
        <v/>
      </c>
      <c r="HD231" s="53"/>
      <c r="HF231" s="78" t="str">
        <f>IF(HF$9="", "", IF(AND(NOT('Personnel Details'!$N$13=""), $B231&gt;='Personnel Details'!$N$13), 'Personnel Details'!$O$13, IF(AND(NOT('Personnel Details'!$I$13=""), $B231&gt;='Personnel Details'!$I$13), 'Personnel Details'!$J$13, 'Personnel Details'!$E$13)))</f>
        <v/>
      </c>
      <c r="HG231" s="59" t="str">
        <f>IF(HF$9="", "", IF(AND(NOT('Personnel Details'!$N$13=""), $B231&gt;='Personnel Details'!$N$13), IF('Personnel Details'!$P$13="","", 'Personnel Details'!$P$13), IF(AND(NOT('Personnel Details'!$I$13=""), $B231&gt;='Personnel Details'!$I$13), IF('Personnel Details'!$K$13="", "", 'Personnel Details'!$K$13), IF('Personnel Details'!$F$13="", "", 'Personnel Details'!$F$13))))</f>
        <v/>
      </c>
      <c r="HH231" s="79" t="str">
        <f>IF(HF$9="", "", IF(AND(NOT('Personnel Details'!$N$13=""), $B231&gt;='Personnel Details'!$N$13), 'Personnel Details'!$Q$13, IF(AND(NOT('Personnel Details'!$I$13=""), $B231&gt;='Personnel Details'!$I$13), 'Personnel Details'!$L$13, 'Personnel Details'!$G$13)))</f>
        <v/>
      </c>
      <c r="HI231" s="59" t="str">
        <f t="shared" si="557"/>
        <v/>
      </c>
      <c r="HJ231" s="53"/>
      <c r="HL231" s="78" t="str">
        <f>IF(HL$9="", "", IF(AND(NOT('Personnel Details'!$N$14=""), $B231&gt;='Personnel Details'!$N$14), 'Personnel Details'!$O$14, IF(AND(NOT('Personnel Details'!$I$14=""), $B231&gt;='Personnel Details'!$I$14), 'Personnel Details'!$J$14, 'Personnel Details'!$E$14)))</f>
        <v/>
      </c>
      <c r="HM231" s="59" t="str">
        <f>IF(HL$9="", "", IF(AND(NOT('Personnel Details'!$N$14=""), $B231&gt;='Personnel Details'!$N$14), IF('Personnel Details'!$P$14="","", 'Personnel Details'!$P$14), IF(AND(NOT('Personnel Details'!$I$14=""), $B231&gt;='Personnel Details'!$I$14), IF('Personnel Details'!$K$14="", "", 'Personnel Details'!$K$14), IF('Personnel Details'!$F$14="", "", 'Personnel Details'!$F$14))))</f>
        <v/>
      </c>
      <c r="HN231" s="79" t="str">
        <f>IF(HL$9="", "", IF(AND(NOT('Personnel Details'!$N$14=""), $B231&gt;='Personnel Details'!$N$14), 'Personnel Details'!$Q$14, IF(AND(NOT('Personnel Details'!$I$14=""), $B231&gt;='Personnel Details'!$I$14), 'Personnel Details'!$L$14, 'Personnel Details'!$G$14)))</f>
        <v/>
      </c>
      <c r="HO231" s="59" t="str">
        <f t="shared" si="558"/>
        <v/>
      </c>
      <c r="HP231" s="53"/>
      <c r="HR231" s="78" t="str">
        <f>IF(HR$9="", "", IF(AND(NOT('Personnel Details'!$N$15=""), $B231&gt;='Personnel Details'!$N$15), 'Personnel Details'!$O$15, IF(AND(NOT('Personnel Details'!$I$15=""), $B231&gt;='Personnel Details'!$I$15), 'Personnel Details'!$J$15, 'Personnel Details'!$E$15)))</f>
        <v/>
      </c>
      <c r="HS231" s="59" t="str">
        <f>IF(HR$9="", "", IF(AND(NOT('Personnel Details'!$N$15=""), $B231&gt;='Personnel Details'!$N$15), IF('Personnel Details'!$P$15="","", 'Personnel Details'!$P$15), IF(AND(NOT('Personnel Details'!$I$15=""), $B231&gt;='Personnel Details'!$I$15), IF('Personnel Details'!$K$15="", "", 'Personnel Details'!$K$15), IF('Personnel Details'!$F$15="", "", 'Personnel Details'!$F$15))))</f>
        <v/>
      </c>
      <c r="HT231" s="79" t="str">
        <f>IF(HR$9="", "", IF(AND(NOT('Personnel Details'!$N$15=""), $B231&gt;='Personnel Details'!$N$15), 'Personnel Details'!$Q$15, IF(AND(NOT('Personnel Details'!$I$15=""), $B231&gt;='Personnel Details'!$I$15), 'Personnel Details'!$L$15, 'Personnel Details'!$G$15)))</f>
        <v/>
      </c>
      <c r="HU231" s="59" t="str">
        <f t="shared" si="559"/>
        <v/>
      </c>
      <c r="HV231" s="53"/>
      <c r="HX231" s="78" t="str">
        <f>IF(HX$9="", "", IF(AND(NOT('Personnel Details'!$N$16=""), $B231&gt;='Personnel Details'!$N$16), 'Personnel Details'!$O$16, IF(AND(NOT('Personnel Details'!$I$16=""), $B231&gt;='Personnel Details'!$I$16), 'Personnel Details'!$J$16, 'Personnel Details'!$E$16)))</f>
        <v/>
      </c>
      <c r="HY231" s="59" t="str">
        <f>IF(HX$9="", "", IF(AND(NOT('Personnel Details'!$N$16=""), $B231&gt;='Personnel Details'!$N$16), IF('Personnel Details'!$P$16="","", 'Personnel Details'!$P$16), IF(AND(NOT('Personnel Details'!$I$16=""), $B231&gt;='Personnel Details'!$I$16), IF('Personnel Details'!$K$16="", "", 'Personnel Details'!$K$16), IF('Personnel Details'!$F$16="", "", 'Personnel Details'!$F$16))))</f>
        <v/>
      </c>
      <c r="HZ231" s="79" t="str">
        <f>IF(HX$9="", "", IF(AND(NOT('Personnel Details'!$N$16=""), $B231&gt;='Personnel Details'!$N$16), 'Personnel Details'!$Q$16, IF(AND(NOT('Personnel Details'!$I$16=""), $B231&gt;='Personnel Details'!$I$16), 'Personnel Details'!$L$16, 'Personnel Details'!$G$16)))</f>
        <v/>
      </c>
      <c r="IA231" s="59" t="str">
        <f t="shared" si="560"/>
        <v/>
      </c>
      <c r="IB231" s="53"/>
      <c r="ID231" s="78" t="str">
        <f>IF(ID$9="", "", IF(AND(NOT('Personnel Details'!$N$17=""), $B231&gt;='Personnel Details'!$N$17), 'Personnel Details'!$O$17, IF(AND(NOT('Personnel Details'!$I$17=""), $B231&gt;='Personnel Details'!$I$17), 'Personnel Details'!$J$17, 'Personnel Details'!$E$17)))</f>
        <v/>
      </c>
      <c r="IE231" s="59" t="str">
        <f>IF(ID$9="", "", IF(AND(NOT('Personnel Details'!$N$17=""), $B231&gt;='Personnel Details'!$N$17), IF('Personnel Details'!$P$17="","", 'Personnel Details'!$P$17), IF(AND(NOT('Personnel Details'!$I$17=""), $B231&gt;='Personnel Details'!$I$17), IF('Personnel Details'!$K$17="", "", 'Personnel Details'!$K$17), IF('Personnel Details'!$F$17="", "", 'Personnel Details'!$F$17))))</f>
        <v/>
      </c>
      <c r="IF231" s="79" t="str">
        <f>IF(ID$9="", "", IF(AND(NOT('Personnel Details'!$N$17=""), $B231&gt;='Personnel Details'!$N$17), 'Personnel Details'!$Q$17, IF(AND(NOT('Personnel Details'!$I$17=""), $B231&gt;='Personnel Details'!$I$17), 'Personnel Details'!$L$17, 'Personnel Details'!$G$17)))</f>
        <v/>
      </c>
      <c r="IG231" s="59" t="str">
        <f t="shared" si="561"/>
        <v/>
      </c>
      <c r="IH231" s="53"/>
      <c r="IJ231" s="78" t="str">
        <f>IF(IJ$9="", "", IF(AND(NOT('Personnel Details'!$N$18=""), $B231&gt;='Personnel Details'!$N$18), 'Personnel Details'!$O$18, IF(AND(NOT('Personnel Details'!$I$18=""), $B231&gt;='Personnel Details'!$I$18), 'Personnel Details'!$J$18, 'Personnel Details'!$E$18)))</f>
        <v/>
      </c>
      <c r="IK231" s="59" t="str">
        <f>IF(IJ$9="", "", IF(AND(NOT('Personnel Details'!$N$18=""), $B231&gt;='Personnel Details'!$N$18), IF('Personnel Details'!$P$18="","", 'Personnel Details'!$P$18), IF(AND(NOT('Personnel Details'!$I$18=""), $B231&gt;='Personnel Details'!$I$18), IF('Personnel Details'!$K$18="", "", 'Personnel Details'!$K$18), IF('Personnel Details'!$F$18="", "", 'Personnel Details'!$F$18))))</f>
        <v/>
      </c>
      <c r="IL231" s="79" t="str">
        <f>IF(IJ$9="", "", IF(AND(NOT('Personnel Details'!$N$18=""), $B231&gt;='Personnel Details'!$N$18), 'Personnel Details'!$Q$18, IF(AND(NOT('Personnel Details'!$I$18=""), $B231&gt;='Personnel Details'!$I$18), 'Personnel Details'!$L$18, 'Personnel Details'!$G$18)))</f>
        <v/>
      </c>
      <c r="IM231" s="59" t="str">
        <f t="shared" si="562"/>
        <v/>
      </c>
      <c r="IN231" s="53"/>
      <c r="IP231" s="78" t="str">
        <f>IF(IP$9="", "", IF(AND(NOT('Personnel Details'!$N$19=""), $B231&gt;='Personnel Details'!$N$19), 'Personnel Details'!$O$19, IF(AND(NOT('Personnel Details'!$I$19=""), $B231&gt;='Personnel Details'!$I$19), 'Personnel Details'!$J$19, 'Personnel Details'!$E$19)))</f>
        <v/>
      </c>
      <c r="IQ231" s="59" t="str">
        <f>IF(IP$9="", "", IF(AND(NOT('Personnel Details'!$N$19=""), $B231&gt;='Personnel Details'!$N$19), IF('Personnel Details'!$P$19="","", 'Personnel Details'!$P$19), IF(AND(NOT('Personnel Details'!$I$19=""), $B231&gt;='Personnel Details'!$I$19), IF('Personnel Details'!$K$19="", "", 'Personnel Details'!$K$19), IF('Personnel Details'!$F$19="", "", 'Personnel Details'!$F$19))))</f>
        <v/>
      </c>
      <c r="IR231" s="79" t="str">
        <f>IF(IP$9="", "", IF(AND(NOT('Personnel Details'!$N$19=""), $B231&gt;='Personnel Details'!$N$19), 'Personnel Details'!$Q$19, IF(AND(NOT('Personnel Details'!$I$19=""), $B231&gt;='Personnel Details'!$I$19), 'Personnel Details'!$L$19, 'Personnel Details'!$G$19)))</f>
        <v/>
      </c>
      <c r="IS231" s="59" t="str">
        <f t="shared" si="563"/>
        <v/>
      </c>
      <c r="IT231" s="53"/>
      <c r="IV231" s="78" t="str">
        <f>IF(IV$9="", "", IF(AND(NOT('Personnel Details'!$N$20=""), $B231&gt;='Personnel Details'!$N$20), 'Personnel Details'!$O$20, IF(AND(NOT('Personnel Details'!$I$20=""), $B231&gt;='Personnel Details'!$I$20), 'Personnel Details'!$J$20, 'Personnel Details'!$E$20)))</f>
        <v/>
      </c>
      <c r="IW231" s="59" t="str">
        <f>IF(IV$9="", "", IF(AND(NOT('Personnel Details'!$N$20=""), $B231&gt;='Personnel Details'!$N$20), IF('Personnel Details'!$P$20="","", 'Personnel Details'!$P$20), IF(AND(NOT('Personnel Details'!$I$20=""), $B231&gt;='Personnel Details'!$I$20), IF('Personnel Details'!$K$20="", "", 'Personnel Details'!$K$20), IF('Personnel Details'!$F$20="", "", 'Personnel Details'!$F$20))))</f>
        <v/>
      </c>
      <c r="IX231" s="79" t="str">
        <f>IF(IV$9="", "", IF(AND(NOT('Personnel Details'!$N$20=""), $B231&gt;='Personnel Details'!$N$20), 'Personnel Details'!$Q$20, IF(AND(NOT('Personnel Details'!$I$20=""), $B231&gt;='Personnel Details'!$I$20), 'Personnel Details'!$L$20, 'Personnel Details'!$G$20)))</f>
        <v/>
      </c>
      <c r="IY231" s="59" t="str">
        <f t="shared" si="564"/>
        <v/>
      </c>
      <c r="IZ231" s="53"/>
      <c r="JB231" s="78" t="str">
        <f>IF(JB$9="", "", IF(AND(NOT('Personnel Details'!$N$21=""), $B231&gt;='Personnel Details'!$N$21), 'Personnel Details'!$O$21, IF(AND(NOT('Personnel Details'!$I$21=""), $B231&gt;='Personnel Details'!$I$21), 'Personnel Details'!$J$21, 'Personnel Details'!$E$21)))</f>
        <v/>
      </c>
      <c r="JC231" s="59" t="str">
        <f>IF(JB$9="", "", IF(AND(NOT('Personnel Details'!$N$21=""), $B231&gt;='Personnel Details'!$N$21), IF('Personnel Details'!$P$21="","", 'Personnel Details'!$P$21), IF(AND(NOT('Personnel Details'!$I$21=""), $B231&gt;='Personnel Details'!$I$21), IF('Personnel Details'!$K$21="", "", 'Personnel Details'!$K$21), IF('Personnel Details'!$F$21="", "", 'Personnel Details'!$F$21))))</f>
        <v/>
      </c>
      <c r="JD231" s="79" t="str">
        <f>IF(JB$9="", "", IF(AND(NOT('Personnel Details'!$N$21=""), $B231&gt;='Personnel Details'!$N$21), 'Personnel Details'!$Q$21, IF(AND(NOT('Personnel Details'!$I$21=""), $B231&gt;='Personnel Details'!$I$21), 'Personnel Details'!$L$21, 'Personnel Details'!$G$21)))</f>
        <v/>
      </c>
      <c r="JE231" s="59" t="str">
        <f t="shared" si="565"/>
        <v/>
      </c>
      <c r="JF231" s="53"/>
      <c r="JH231" s="78" t="str">
        <f>IF(JH$9="", "", IF(AND(NOT('Personnel Details'!$N$22=""), $B231&gt;='Personnel Details'!$N$22), 'Personnel Details'!$O$22, IF(AND(NOT('Personnel Details'!$I$22=""), $B231&gt;='Personnel Details'!$I$22), 'Personnel Details'!$J$22, 'Personnel Details'!$E$22)))</f>
        <v/>
      </c>
      <c r="JI231" s="59" t="str">
        <f>IF(JH$9="", "", IF(AND(NOT('Personnel Details'!$N$22=""), $B231&gt;='Personnel Details'!$N$22), IF('Personnel Details'!$P$22="","", 'Personnel Details'!$P$22), IF(AND(NOT('Personnel Details'!$I$22=""), $B231&gt;='Personnel Details'!$I$22), IF('Personnel Details'!$K$22="", "", 'Personnel Details'!$K$22), IF('Personnel Details'!$F$22="", "", 'Personnel Details'!$F$22))))</f>
        <v/>
      </c>
      <c r="JJ231" s="79" t="str">
        <f>IF(JH$9="", "", IF(AND(NOT('Personnel Details'!$N$22=""), $B231&gt;='Personnel Details'!$N$22), 'Personnel Details'!$Q$22, IF(AND(NOT('Personnel Details'!$I$22=""), $B231&gt;='Personnel Details'!$I$22), 'Personnel Details'!$L$22, 'Personnel Details'!$G$22)))</f>
        <v/>
      </c>
      <c r="JK231" s="59" t="str">
        <f t="shared" si="566"/>
        <v/>
      </c>
      <c r="JL231" s="53"/>
      <c r="JN231" s="78" t="str">
        <f>IF(JN$9="", "", IF(AND(NOT('Personnel Details'!$N$23=""), $B231&gt;='Personnel Details'!$N$23), 'Personnel Details'!$O$23, IF(AND(NOT('Personnel Details'!$I$23=""), $B231&gt;='Personnel Details'!$I$23), 'Personnel Details'!$J$23, 'Personnel Details'!$E$23)))</f>
        <v/>
      </c>
      <c r="JO231" s="59" t="str">
        <f>IF(JN$9="", "", IF(AND(NOT('Personnel Details'!$N$23=""), $B231&gt;='Personnel Details'!$N$23), IF('Personnel Details'!$P$23="","", 'Personnel Details'!$P$23), IF(AND(NOT('Personnel Details'!$I$23=""), $B231&gt;='Personnel Details'!$I$23), IF('Personnel Details'!$K$23="", "", 'Personnel Details'!$K$23), IF('Personnel Details'!$F$23="", "", 'Personnel Details'!$F$23))))</f>
        <v/>
      </c>
      <c r="JP231" s="79" t="str">
        <f>IF(JN$9="", "", IF(AND(NOT('Personnel Details'!$N$23=""), $B231&gt;='Personnel Details'!$N$23), 'Personnel Details'!$Q$23, IF(AND(NOT('Personnel Details'!$I$23=""), $B231&gt;='Personnel Details'!$I$23), 'Personnel Details'!$L$23, 'Personnel Details'!$G$23)))</f>
        <v/>
      </c>
      <c r="JQ231" s="59" t="str">
        <f t="shared" si="567"/>
        <v/>
      </c>
      <c r="JR231" s="53"/>
      <c r="JT231" s="78" t="str">
        <f>IF(JT$9="", "", IF(AND(NOT('Personnel Details'!$N$24=""), $B231&gt;='Personnel Details'!$N$24), 'Personnel Details'!$O$24, IF(AND(NOT('Personnel Details'!$I$24=""), $B231&gt;='Personnel Details'!$I$24), 'Personnel Details'!$J$24, 'Personnel Details'!$E$24)))</f>
        <v/>
      </c>
      <c r="JU231" s="59" t="str">
        <f>IF(JT$9="", "", IF(AND(NOT('Personnel Details'!$N$24=""), $B231&gt;='Personnel Details'!$N$24), IF('Personnel Details'!$P$24="","", 'Personnel Details'!$P$24), IF(AND(NOT('Personnel Details'!$I$24=""), $B231&gt;='Personnel Details'!$I$24), IF('Personnel Details'!$K$24="", "", 'Personnel Details'!$K$24), IF('Personnel Details'!$F$24="", "", 'Personnel Details'!$F$24))))</f>
        <v/>
      </c>
      <c r="JV231" s="79" t="str">
        <f>IF(JT$9="", "", IF(AND(NOT('Personnel Details'!$N$24=""), $B231&gt;='Personnel Details'!$N$24), 'Personnel Details'!$Q$24, IF(AND(NOT('Personnel Details'!$I$24=""), $B231&gt;='Personnel Details'!$I$24), 'Personnel Details'!$L$24, 'Personnel Details'!$G$24)))</f>
        <v/>
      </c>
      <c r="JW231" s="59" t="str">
        <f t="shared" si="568"/>
        <v/>
      </c>
      <c r="JX231" s="53"/>
      <c r="JZ231" s="78" t="str">
        <f>IF(JZ$9="", "", IF(AND(NOT('Personnel Details'!$N$25=""), $B231&gt;='Personnel Details'!$N$25), 'Personnel Details'!$O$25, IF(AND(NOT('Personnel Details'!$I$25=""), $B231&gt;='Personnel Details'!$I$25), 'Personnel Details'!$J$25, 'Personnel Details'!$E$25)))</f>
        <v/>
      </c>
      <c r="KA231" s="59" t="str">
        <f>IF(JZ$9="", "", IF(AND(NOT('Personnel Details'!$N$25=""), $B231&gt;='Personnel Details'!$N$25), IF('Personnel Details'!$P$25="","", 'Personnel Details'!$P$25), IF(AND(NOT('Personnel Details'!$I$25=""), $B231&gt;='Personnel Details'!$I$25), IF('Personnel Details'!$K$25="", "", 'Personnel Details'!$K$25), IF('Personnel Details'!$F$25="", "", 'Personnel Details'!$F$25))))</f>
        <v/>
      </c>
      <c r="KB231" s="79" t="str">
        <f>IF(JZ$9="", "", IF(AND(NOT('Personnel Details'!$N$25=""), $B231&gt;='Personnel Details'!$N$25), 'Personnel Details'!$Q$25, IF(AND(NOT('Personnel Details'!$I$25=""), $B231&gt;='Personnel Details'!$I$25), 'Personnel Details'!$L$25, 'Personnel Details'!$G$25)))</f>
        <v/>
      </c>
      <c r="KC231" s="59" t="str">
        <f t="shared" si="569"/>
        <v/>
      </c>
      <c r="KD231" s="53"/>
      <c r="KF231" s="78" t="str">
        <f>IF(KF$9="", "", IF(AND(NOT('Personnel Details'!$N$26=""), $B231&gt;='Personnel Details'!$N$26), 'Personnel Details'!$O$26, IF(AND(NOT('Personnel Details'!$I$26=""), $B231&gt;='Personnel Details'!$I$26), 'Personnel Details'!$J$26, 'Personnel Details'!$E$26)))</f>
        <v/>
      </c>
      <c r="KG231" s="59" t="str">
        <f>IF(KF$9="", "", IF(AND(NOT('Personnel Details'!$N$26=""), $B231&gt;='Personnel Details'!$N$26), IF('Personnel Details'!$P$26="","", 'Personnel Details'!$P$26), IF(AND(NOT('Personnel Details'!$I$26=""), $B231&gt;='Personnel Details'!$I$26), IF('Personnel Details'!$K$26="", "", 'Personnel Details'!$K$26), IF('Personnel Details'!$F$26="", "", 'Personnel Details'!$F$26))))</f>
        <v/>
      </c>
      <c r="KH231" s="79" t="str">
        <f>IF(KF$9="", "", IF(AND(NOT('Personnel Details'!$N$26=""), $B231&gt;='Personnel Details'!$N$26), 'Personnel Details'!$Q$26, IF(AND(NOT('Personnel Details'!$I$26=""), $B231&gt;='Personnel Details'!$I$26), 'Personnel Details'!$L$26, 'Personnel Details'!$G$26)))</f>
        <v/>
      </c>
      <c r="KI231" s="59" t="str">
        <f t="shared" si="570"/>
        <v/>
      </c>
      <c r="KJ231" s="53"/>
      <c r="KL231" s="78" t="str">
        <f>IF(KL$9="", "", IF(AND(NOT('Personnel Details'!$N$27=""), $B231&gt;='Personnel Details'!$N$27), 'Personnel Details'!$O$27, IF(AND(NOT('Personnel Details'!$I$27=""), $B231&gt;='Personnel Details'!$I$27), 'Personnel Details'!$J$27, 'Personnel Details'!$E$27)))</f>
        <v/>
      </c>
      <c r="KM231" s="59" t="str">
        <f>IF(KL$9="", "", IF(AND(NOT('Personnel Details'!$N$27=""), $B231&gt;='Personnel Details'!$N$27), IF('Personnel Details'!$P$27="","", 'Personnel Details'!$P$27), IF(AND(NOT('Personnel Details'!$I$27=""), $B231&gt;='Personnel Details'!$I$27), IF('Personnel Details'!$K$27="", "", 'Personnel Details'!$K$27), IF('Personnel Details'!$F$27="", "", 'Personnel Details'!$F$27))))</f>
        <v/>
      </c>
      <c r="KN231" s="79" t="str">
        <f>IF(KL$9="", "", IF(AND(NOT('Personnel Details'!$N$27=""), $B231&gt;='Personnel Details'!$N$27), 'Personnel Details'!$Q$27, IF(AND(NOT('Personnel Details'!$I$27=""), $B231&gt;='Personnel Details'!$I$27), 'Personnel Details'!$L$27, 'Personnel Details'!$G$27)))</f>
        <v/>
      </c>
      <c r="KO231" s="59" t="str">
        <f t="shared" si="571"/>
        <v/>
      </c>
      <c r="KP231" s="53"/>
      <c r="KR231" s="78" t="str">
        <f>IF(KR$9="", "", IF(AND(NOT('Personnel Details'!$N$28=""), $B231&gt;='Personnel Details'!$N$28), 'Personnel Details'!$O$28, IF(AND(NOT('Personnel Details'!$I$28=""), $B231&gt;='Personnel Details'!$I$28), 'Personnel Details'!$J$28, 'Personnel Details'!$E$28)))</f>
        <v/>
      </c>
      <c r="KS231" s="59" t="str">
        <f>IF(KR$9="", "", IF(AND(NOT('Personnel Details'!$N$28=""), $B231&gt;='Personnel Details'!$N$28), IF('Personnel Details'!$P$28="","", 'Personnel Details'!$P$28), IF(AND(NOT('Personnel Details'!$I$28=""), $B231&gt;='Personnel Details'!$I$28), IF('Personnel Details'!$K$28="", "", 'Personnel Details'!$K$28), IF('Personnel Details'!$F$28="", "", 'Personnel Details'!$F$28))))</f>
        <v/>
      </c>
      <c r="KT231" s="79" t="str">
        <f>IF(KR$9="", "", IF(AND(NOT('Personnel Details'!$N$28=""), $B231&gt;='Personnel Details'!$N$28), 'Personnel Details'!$Q$28, IF(AND(NOT('Personnel Details'!$I$28=""), $B231&gt;='Personnel Details'!$I$28), 'Personnel Details'!$L$28, 'Personnel Details'!$G$28)))</f>
        <v/>
      </c>
      <c r="KU231" s="59" t="str">
        <f t="shared" si="572"/>
        <v/>
      </c>
      <c r="KV231" s="53"/>
      <c r="KX231" s="78" t="str">
        <f>IF(KX$9="", "", IF(AND(NOT('Personnel Details'!$N$29=""), $B231&gt;='Personnel Details'!$N$29), 'Personnel Details'!$O$29, IF(AND(NOT('Personnel Details'!$I$29=""), $B231&gt;='Personnel Details'!$I$29), 'Personnel Details'!$J$29, 'Personnel Details'!$E$29)))</f>
        <v/>
      </c>
      <c r="KY231" s="59" t="str">
        <f>IF(KX$9="", "", IF(AND(NOT('Personnel Details'!$N$29=""), $B231&gt;='Personnel Details'!$N$29), IF('Personnel Details'!$P$29="","", 'Personnel Details'!$P$29), IF(AND(NOT('Personnel Details'!$I$29=""), $B231&gt;='Personnel Details'!$I$29), IF('Personnel Details'!$K$29="", "", 'Personnel Details'!$K$29), IF('Personnel Details'!$F$29="", "", 'Personnel Details'!$F$29))))</f>
        <v/>
      </c>
      <c r="KZ231" s="79" t="str">
        <f>IF(KX$9="", "", IF(AND(NOT('Personnel Details'!$N$29=""), $B231&gt;='Personnel Details'!$N$29), 'Personnel Details'!$Q$29, IF(AND(NOT('Personnel Details'!$I$29=""), $B231&gt;='Personnel Details'!$I$29), 'Personnel Details'!$L$29, 'Personnel Details'!$G$29)))</f>
        <v/>
      </c>
      <c r="LA231" s="59" t="str">
        <f t="shared" si="573"/>
        <v/>
      </c>
      <c r="LB231" s="53"/>
      <c r="LD231" s="78" t="str">
        <f>IF(LD$9="", "", IF(AND(NOT('Personnel Details'!$N$30=""), $B231&gt;='Personnel Details'!$N$30), 'Personnel Details'!$O$30, IF(AND(NOT('Personnel Details'!$I$30=""), $B231&gt;='Personnel Details'!$I$30), 'Personnel Details'!$J$30, 'Personnel Details'!$E$30)))</f>
        <v/>
      </c>
      <c r="LE231" s="59" t="str">
        <f>IF(LD$9="", "", IF(AND(NOT('Personnel Details'!$N$30=""), $B231&gt;='Personnel Details'!$N$30), IF('Personnel Details'!$P$30="","", 'Personnel Details'!$P$30), IF(AND(NOT('Personnel Details'!$I$30=""), $B231&gt;='Personnel Details'!$I$30), IF('Personnel Details'!$K$30="", "", 'Personnel Details'!$K$30), IF('Personnel Details'!$F$30="", "", 'Personnel Details'!$F$30))))</f>
        <v/>
      </c>
      <c r="LF231" s="79" t="str">
        <f>IF(LD$9="", "", IF(AND(NOT('Personnel Details'!$N$30=""), $B231&gt;='Personnel Details'!$N$30), 'Personnel Details'!$Q$30, IF(AND(NOT('Personnel Details'!$I$30=""), $B231&gt;='Personnel Details'!$I$30), 'Personnel Details'!$L$30, 'Personnel Details'!$G$30)))</f>
        <v/>
      </c>
      <c r="LG231" s="59" t="str">
        <f t="shared" si="574"/>
        <v/>
      </c>
      <c r="LH231" s="53"/>
      <c r="LJ231" s="78" t="str">
        <f>IF(LJ$9="", "", IF(AND(NOT('Personnel Details'!$N$31=""), $B231&gt;='Personnel Details'!$N$31), 'Personnel Details'!$O$31, IF(AND(NOT('Personnel Details'!$I$31=""), $B231&gt;='Personnel Details'!$I$31), 'Personnel Details'!$J$31, 'Personnel Details'!$E$31)))</f>
        <v/>
      </c>
      <c r="LK231" s="59" t="str">
        <f>IF(LJ$9="", "", IF(AND(NOT('Personnel Details'!$N$31=""), $B231&gt;='Personnel Details'!$N$31), IF('Personnel Details'!$P$31="","", 'Personnel Details'!$P$31), IF(AND(NOT('Personnel Details'!$I$31=""), $B231&gt;='Personnel Details'!$I$31), IF('Personnel Details'!$K$31="", "", 'Personnel Details'!$K$31), IF('Personnel Details'!$F$31="", "", 'Personnel Details'!$F$31))))</f>
        <v/>
      </c>
      <c r="LL231" s="79" t="str">
        <f>IF(LJ$9="", "", IF(AND(NOT('Personnel Details'!$N$31=""), $B231&gt;='Personnel Details'!$N$31), 'Personnel Details'!$Q$31, IF(AND(NOT('Personnel Details'!$I$31=""), $B231&gt;='Personnel Details'!$I$31), 'Personnel Details'!$L$31, 'Personnel Details'!$G$31)))</f>
        <v/>
      </c>
      <c r="LM231" s="59" t="str">
        <f t="shared" si="575"/>
        <v/>
      </c>
      <c r="LN231" s="53"/>
      <c r="LP231" s="78" t="str">
        <f>IF(LP$9="", "", IF(AND(NOT('Personnel Details'!$N$32=""), $B231&gt;='Personnel Details'!$N$32), 'Personnel Details'!$O$32, IF(AND(NOT('Personnel Details'!$I$32=""), $B231&gt;='Personnel Details'!$I$32), 'Personnel Details'!$J$32, 'Personnel Details'!$E$32)))</f>
        <v/>
      </c>
      <c r="LQ231" s="59" t="str">
        <f>IF(LP$9="", "", IF(AND(NOT('Personnel Details'!$N$32=""), $B231&gt;='Personnel Details'!$N$32), IF('Personnel Details'!$P$32="","", 'Personnel Details'!$P$32), IF(AND(NOT('Personnel Details'!$I$32=""), $B231&gt;='Personnel Details'!$I$32), IF('Personnel Details'!$K$32="", "", 'Personnel Details'!$K$32), IF('Personnel Details'!$F$32="", "", 'Personnel Details'!$F$32))))</f>
        <v/>
      </c>
      <c r="LR231" s="79" t="str">
        <f>IF(LP$9="", "", IF(AND(NOT('Personnel Details'!$N$32=""), $B231&gt;='Personnel Details'!$N$32), 'Personnel Details'!$Q$32, IF(AND(NOT('Personnel Details'!$I$32=""), $B231&gt;='Personnel Details'!$I$32), 'Personnel Details'!$L$32, 'Personnel Details'!$G$32)))</f>
        <v/>
      </c>
      <c r="LS231" s="59" t="str">
        <f t="shared" si="576"/>
        <v/>
      </c>
      <c r="LT231" s="53"/>
      <c r="LV231" s="78" t="str">
        <f>IF(LV$9="", "", IF(AND(NOT('Personnel Details'!$N$33=""), $B231&gt;='Personnel Details'!$N$33), 'Personnel Details'!$O$33, IF(AND(NOT('Personnel Details'!$I$33=""), $B231&gt;='Personnel Details'!$I$33), 'Personnel Details'!$J$33, 'Personnel Details'!$E$33)))</f>
        <v/>
      </c>
      <c r="LW231" s="59" t="str">
        <f>IF(LV$9="", "", IF(AND(NOT('Personnel Details'!$N$33=""), $B231&gt;='Personnel Details'!$N$33), IF('Personnel Details'!$P$33="","", 'Personnel Details'!$P$33), IF(AND(NOT('Personnel Details'!$I$33=""), $B231&gt;='Personnel Details'!$I$33), IF('Personnel Details'!$K$33="", "", 'Personnel Details'!$K$33), IF('Personnel Details'!$F$33="", "", 'Personnel Details'!$F$33))))</f>
        <v/>
      </c>
      <c r="LX231" s="79" t="str">
        <f>IF(LV$9="", "", IF(AND(NOT('Personnel Details'!$N$33=""), $B231&gt;='Personnel Details'!$N$33), 'Personnel Details'!$Q$33, IF(AND(NOT('Personnel Details'!$I$33=""), $B231&gt;='Personnel Details'!$I$33), 'Personnel Details'!$L$33, 'Personnel Details'!$G$33)))</f>
        <v/>
      </c>
      <c r="LY231" s="59" t="str">
        <f t="shared" si="577"/>
        <v/>
      </c>
      <c r="LZ231" s="53"/>
      <c r="MB231" s="78" t="str">
        <f>IF(MB$9="", "", IF(AND(NOT('Personnel Details'!$N$34=""), $B231&gt;='Personnel Details'!$N$34), 'Personnel Details'!$O$34, IF(AND(NOT('Personnel Details'!$I$34=""), $B231&gt;='Personnel Details'!$I$34), 'Personnel Details'!$J$34, 'Personnel Details'!$E$34)))</f>
        <v/>
      </c>
      <c r="MC231" s="59" t="str">
        <f>IF(MB$9="", "", IF(AND(NOT('Personnel Details'!$N$34=""), $B231&gt;='Personnel Details'!$N$34), IF('Personnel Details'!$P$34="","", 'Personnel Details'!$P$34), IF(AND(NOT('Personnel Details'!$I$34=""), $B231&gt;='Personnel Details'!$I$34), IF('Personnel Details'!$K$34="", "", 'Personnel Details'!$K$34), IF('Personnel Details'!$F$34="", "", 'Personnel Details'!$F$34))))</f>
        <v/>
      </c>
      <c r="MD231" s="79" t="str">
        <f>IF(MB$9="", "", IF(AND(NOT('Personnel Details'!$N$34=""), $B231&gt;='Personnel Details'!$N$34), 'Personnel Details'!$Q$34, IF(AND(NOT('Personnel Details'!$I$34=""), $B231&gt;='Personnel Details'!$I$34), 'Personnel Details'!$L$34, 'Personnel Details'!$G$34)))</f>
        <v/>
      </c>
      <c r="ME231" s="59" t="str">
        <f t="shared" si="578"/>
        <v/>
      </c>
      <c r="MF231" s="53"/>
      <c r="MH231" s="78" t="str">
        <f>IF(MH$9="", "", IF(AND(NOT('Personnel Details'!$N$35=""), $B231&gt;='Personnel Details'!$N$35), 'Personnel Details'!$O$35, IF(AND(NOT('Personnel Details'!$I$35=""), $B231&gt;='Personnel Details'!$I$35), 'Personnel Details'!$J$35, 'Personnel Details'!$E$35)))</f>
        <v/>
      </c>
      <c r="MI231" s="59" t="str">
        <f>IF(MH$9="", "", IF(AND(NOT('Personnel Details'!$N$35=""), $B231&gt;='Personnel Details'!$N$35), IF('Personnel Details'!$P$35="","", 'Personnel Details'!$P$35), IF(AND(NOT('Personnel Details'!$I$35=""), $B231&gt;='Personnel Details'!$I$35), IF('Personnel Details'!$K$35="", "", 'Personnel Details'!$K$35), IF('Personnel Details'!$F$35="", "", 'Personnel Details'!$F$35))))</f>
        <v/>
      </c>
      <c r="MJ231" s="79" t="str">
        <f>IF(MH$9="", "", IF(AND(NOT('Personnel Details'!$N$35=""), $B231&gt;='Personnel Details'!$N$35), 'Personnel Details'!$Q$35, IF(AND(NOT('Personnel Details'!$I$35=""), $B231&gt;='Personnel Details'!$I$35), 'Personnel Details'!$L$35, 'Personnel Details'!$G$35)))</f>
        <v/>
      </c>
      <c r="MK231" s="59" t="str">
        <f t="shared" si="579"/>
        <v/>
      </c>
      <c r="ML231" s="53"/>
      <c r="MN231" s="78" t="str">
        <f>IF(MN$9="", "", IF(AND(NOT('Personnel Details'!$N$36=""), $B231&gt;='Personnel Details'!$N$36), 'Personnel Details'!$O$36, IF(AND(NOT('Personnel Details'!$I$36=""), $B231&gt;='Personnel Details'!$I$36), 'Personnel Details'!$J$36, 'Personnel Details'!$E$36)))</f>
        <v/>
      </c>
      <c r="MO231" s="59" t="str">
        <f>IF(MN$9="", "", IF(AND(NOT('Personnel Details'!$N$36=""), $B231&gt;='Personnel Details'!$N$36), IF('Personnel Details'!$P$36="","", 'Personnel Details'!$P$36), IF(AND(NOT('Personnel Details'!$I$36=""), $B231&gt;='Personnel Details'!$I$36), IF('Personnel Details'!$K$36="", "", 'Personnel Details'!$K$36), IF('Personnel Details'!$F$36="", "", 'Personnel Details'!$F$36))))</f>
        <v/>
      </c>
      <c r="MP231" s="79" t="str">
        <f>IF(MN$9="", "", IF(AND(NOT('Personnel Details'!$N$36=""), $B231&gt;='Personnel Details'!$N$36), 'Personnel Details'!$Q$36, IF(AND(NOT('Personnel Details'!$I$36=""), $B231&gt;='Personnel Details'!$I$36), 'Personnel Details'!$L$36, 'Personnel Details'!$G$36)))</f>
        <v/>
      </c>
      <c r="MQ231" s="59" t="str">
        <f t="shared" si="580"/>
        <v/>
      </c>
      <c r="MR231" s="53"/>
      <c r="MT231" s="78" t="str">
        <f>IF(MT$9="", "", IF(AND(NOT('Personnel Details'!$N$37=""), $B231&gt;='Personnel Details'!$N$37), 'Personnel Details'!$O$37, IF(AND(NOT('Personnel Details'!$I$37=""), $B231&gt;='Personnel Details'!$I$37), 'Personnel Details'!$J$37, 'Personnel Details'!$E$37)))</f>
        <v/>
      </c>
      <c r="MU231" s="59" t="str">
        <f>IF(MT$9="", "", IF(AND(NOT('Personnel Details'!$N$37=""), $B231&gt;='Personnel Details'!$N$37), IF('Personnel Details'!$P$37="","", 'Personnel Details'!$P$37), IF(AND(NOT('Personnel Details'!$I$37=""), $B231&gt;='Personnel Details'!$I$37), IF('Personnel Details'!$K$37="", "", 'Personnel Details'!$K$37), IF('Personnel Details'!$F$37="", "", 'Personnel Details'!$F$37))))</f>
        <v/>
      </c>
      <c r="MV231" s="79" t="str">
        <f>IF(MT$9="", "", IF(AND(NOT('Personnel Details'!$N$37=""), $B231&gt;='Personnel Details'!$N$37), 'Personnel Details'!$Q$37, IF(AND(NOT('Personnel Details'!$I$37=""), $B231&gt;='Personnel Details'!$I$37), 'Personnel Details'!$L$37, 'Personnel Details'!$G$37)))</f>
        <v/>
      </c>
      <c r="MW231" s="59" t="str">
        <f t="shared" si="581"/>
        <v/>
      </c>
      <c r="MX231" s="53"/>
      <c r="MZ231" s="78" t="str">
        <f>IF(MZ$9="", "", IF(AND(NOT('Personnel Details'!$N$38=""), $B231&gt;='Personnel Details'!$N$38), 'Personnel Details'!$O$38, IF(AND(NOT('Personnel Details'!$I$38=""), $B231&gt;='Personnel Details'!$I$38), 'Personnel Details'!$J$38, 'Personnel Details'!$E$38)))</f>
        <v/>
      </c>
      <c r="NA231" s="59" t="str">
        <f>IF(MZ$9="", "", IF(AND(NOT('Personnel Details'!$N$38=""), $B231&gt;='Personnel Details'!$N$38), IF('Personnel Details'!$P$38="","", 'Personnel Details'!$P$38), IF(AND(NOT('Personnel Details'!$I$38=""), $B231&gt;='Personnel Details'!$I$38), IF('Personnel Details'!$K$38="", "", 'Personnel Details'!$K$38), IF('Personnel Details'!$F$38="", "", 'Personnel Details'!$F$38))))</f>
        <v/>
      </c>
      <c r="NB231" s="79" t="str">
        <f>IF(MZ$9="", "", IF(AND(NOT('Personnel Details'!$N$38=""), $B231&gt;='Personnel Details'!$N$38), 'Personnel Details'!$Q$38, IF(AND(NOT('Personnel Details'!$I$38=""), $B231&gt;='Personnel Details'!$I$38), 'Personnel Details'!$L$38, 'Personnel Details'!$G$38)))</f>
        <v/>
      </c>
      <c r="NC231" s="59" t="str">
        <f t="shared" si="582"/>
        <v/>
      </c>
      <c r="ND231" s="53"/>
      <c r="NF231" s="78" t="str">
        <f>IF(NF$9="", "", IF(AND(NOT('Personnel Details'!$N$39=""), $B231&gt;='Personnel Details'!$N$39), 'Personnel Details'!$O$39, IF(AND(NOT('Personnel Details'!$I$39=""), $B231&gt;='Personnel Details'!$I$39), 'Personnel Details'!$J$39, 'Personnel Details'!$E$39)))</f>
        <v/>
      </c>
      <c r="NG231" s="59" t="str">
        <f>IF(NF$9="", "", IF(AND(NOT('Personnel Details'!$N$39=""), $B231&gt;='Personnel Details'!$N$39), IF('Personnel Details'!$P$39="","", 'Personnel Details'!$P$39), IF(AND(NOT('Personnel Details'!$I$39=""), $B231&gt;='Personnel Details'!$I$39), IF('Personnel Details'!$K$39="", "", 'Personnel Details'!$K$39), IF('Personnel Details'!$F$39="", "", 'Personnel Details'!$F$39))))</f>
        <v/>
      </c>
      <c r="NH231" s="79" t="str">
        <f>IF(NF$9="", "", IF(AND(NOT('Personnel Details'!$N$39=""), $B231&gt;='Personnel Details'!$N$39), 'Personnel Details'!$Q$39, IF(AND(NOT('Personnel Details'!$I$39=""), $B231&gt;='Personnel Details'!$I$39), 'Personnel Details'!$L$39, 'Personnel Details'!$G$39)))</f>
        <v/>
      </c>
      <c r="NI231" s="59" t="str">
        <f t="shared" si="583"/>
        <v/>
      </c>
      <c r="NJ231" s="53"/>
      <c r="NL231" s="78" t="str">
        <f>IF(NL$9="", "", IF(AND(NOT('Personnel Details'!$N$40=""), $B231&gt;='Personnel Details'!$N$40), 'Personnel Details'!$O$40, IF(AND(NOT('Personnel Details'!$I$40=""), $B231&gt;='Personnel Details'!$I$40), 'Personnel Details'!$J$40, 'Personnel Details'!$E$40)))</f>
        <v/>
      </c>
      <c r="NM231" s="59" t="str">
        <f>IF(NL$9="", "", IF(AND(NOT('Personnel Details'!$N$40=""), $B231&gt;='Personnel Details'!$N$40), IF('Personnel Details'!$P$40="","", 'Personnel Details'!$P$40), IF(AND(NOT('Personnel Details'!$I$40=""), $B231&gt;='Personnel Details'!$I$40), IF('Personnel Details'!$K$40="", "", 'Personnel Details'!$K$40), IF('Personnel Details'!$F$40="", "", 'Personnel Details'!$F$40))))</f>
        <v/>
      </c>
      <c r="NN231" s="79" t="str">
        <f>IF(NL$9="", "", IF(AND(NOT('Personnel Details'!$N$40=""), $B231&gt;='Personnel Details'!$N$40), 'Personnel Details'!$Q$40, IF(AND(NOT('Personnel Details'!$I$40=""), $B231&gt;='Personnel Details'!$I$40), 'Personnel Details'!$L$40, 'Personnel Details'!$G$40)))</f>
        <v/>
      </c>
      <c r="NO231" s="59" t="str">
        <f t="shared" si="584"/>
        <v/>
      </c>
      <c r="NP231" s="53"/>
    </row>
    <row r="232" spans="1:380" x14ac:dyDescent="0.25">
      <c r="A232" s="32"/>
      <c r="B232" s="113" t="str">
        <f>IFERROR(IF(B231+1&gt;'Personnel Details'!$U$5, "", B231+1), "")</f>
        <v/>
      </c>
      <c r="C232" s="32"/>
      <c r="D232" s="120"/>
      <c r="E232" s="13" t="str">
        <f t="shared" si="463"/>
        <v/>
      </c>
      <c r="F232" s="13" t="str">
        <f t="shared" si="494"/>
        <v/>
      </c>
      <c r="G232" s="56" t="str">
        <f t="shared" si="585"/>
        <v/>
      </c>
      <c r="H232" s="16" t="str">
        <f t="shared" si="495"/>
        <v/>
      </c>
      <c r="I232" s="32"/>
      <c r="J232" s="120"/>
      <c r="K232" s="62" t="str">
        <f t="shared" si="464"/>
        <v/>
      </c>
      <c r="L232" s="62" t="str">
        <f t="shared" si="496"/>
        <v/>
      </c>
      <c r="M232" s="65" t="str">
        <f t="shared" si="586"/>
        <v/>
      </c>
      <c r="N232" s="68" t="str">
        <f t="shared" si="497"/>
        <v/>
      </c>
      <c r="O232" s="32"/>
      <c r="P232" s="120"/>
      <c r="Q232" s="62" t="str">
        <f t="shared" si="465"/>
        <v/>
      </c>
      <c r="R232" s="62" t="str">
        <f t="shared" si="498"/>
        <v/>
      </c>
      <c r="S232" s="65" t="str">
        <f t="shared" si="587"/>
        <v/>
      </c>
      <c r="T232" s="68" t="str">
        <f t="shared" si="499"/>
        <v/>
      </c>
      <c r="U232" s="32"/>
      <c r="V232" s="120"/>
      <c r="W232" s="62" t="str">
        <f t="shared" si="466"/>
        <v/>
      </c>
      <c r="X232" s="62" t="str">
        <f t="shared" si="500"/>
        <v/>
      </c>
      <c r="Y232" s="65" t="str">
        <f t="shared" si="588"/>
        <v/>
      </c>
      <c r="Z232" s="68" t="str">
        <f t="shared" si="501"/>
        <v/>
      </c>
      <c r="AA232" s="32"/>
      <c r="AB232" s="120"/>
      <c r="AC232" s="62" t="str">
        <f t="shared" si="467"/>
        <v/>
      </c>
      <c r="AD232" s="62" t="str">
        <f t="shared" si="502"/>
        <v/>
      </c>
      <c r="AE232" s="65" t="str">
        <f t="shared" si="589"/>
        <v/>
      </c>
      <c r="AF232" s="68" t="str">
        <f t="shared" si="503"/>
        <v/>
      </c>
      <c r="AG232" s="32"/>
      <c r="AH232" s="120"/>
      <c r="AI232" s="62" t="str">
        <f t="shared" si="468"/>
        <v/>
      </c>
      <c r="AJ232" s="62" t="str">
        <f t="shared" si="504"/>
        <v/>
      </c>
      <c r="AK232" s="65" t="str">
        <f t="shared" si="590"/>
        <v/>
      </c>
      <c r="AL232" s="68" t="str">
        <f t="shared" si="505"/>
        <v/>
      </c>
      <c r="AM232" s="32"/>
      <c r="AN232" s="120"/>
      <c r="AO232" s="62" t="str">
        <f t="shared" si="469"/>
        <v/>
      </c>
      <c r="AP232" s="62" t="str">
        <f t="shared" si="506"/>
        <v/>
      </c>
      <c r="AQ232" s="65" t="str">
        <f t="shared" si="591"/>
        <v/>
      </c>
      <c r="AR232" s="68" t="str">
        <f t="shared" si="507"/>
        <v/>
      </c>
      <c r="AS232" s="32"/>
      <c r="AT232" s="120"/>
      <c r="AU232" s="62" t="str">
        <f t="shared" si="470"/>
        <v/>
      </c>
      <c r="AV232" s="62" t="str">
        <f t="shared" si="508"/>
        <v/>
      </c>
      <c r="AW232" s="65" t="str">
        <f t="shared" si="592"/>
        <v/>
      </c>
      <c r="AX232" s="68" t="str">
        <f t="shared" si="509"/>
        <v/>
      </c>
      <c r="AY232" s="32"/>
      <c r="AZ232" s="120"/>
      <c r="BA232" s="62" t="str">
        <f t="shared" si="471"/>
        <v/>
      </c>
      <c r="BB232" s="62" t="str">
        <f t="shared" si="510"/>
        <v/>
      </c>
      <c r="BC232" s="65" t="str">
        <f t="shared" si="593"/>
        <v/>
      </c>
      <c r="BD232" s="68" t="str">
        <f t="shared" si="511"/>
        <v/>
      </c>
      <c r="BE232" s="32"/>
      <c r="BF232" s="120"/>
      <c r="BG232" s="62" t="str">
        <f t="shared" si="472"/>
        <v/>
      </c>
      <c r="BH232" s="62" t="str">
        <f t="shared" si="512"/>
        <v/>
      </c>
      <c r="BI232" s="65" t="str">
        <f t="shared" si="594"/>
        <v/>
      </c>
      <c r="BJ232" s="68" t="str">
        <f t="shared" si="513"/>
        <v/>
      </c>
      <c r="BK232" s="32"/>
      <c r="BL232" s="120"/>
      <c r="BM232" s="62" t="str">
        <f t="shared" si="473"/>
        <v/>
      </c>
      <c r="BN232" s="62" t="str">
        <f t="shared" si="514"/>
        <v/>
      </c>
      <c r="BO232" s="65" t="str">
        <f t="shared" si="595"/>
        <v/>
      </c>
      <c r="BP232" s="68" t="str">
        <f t="shared" si="515"/>
        <v/>
      </c>
      <c r="BQ232" s="32"/>
      <c r="BR232" s="120"/>
      <c r="BS232" s="62" t="str">
        <f t="shared" si="474"/>
        <v/>
      </c>
      <c r="BT232" s="62" t="str">
        <f t="shared" si="516"/>
        <v/>
      </c>
      <c r="BU232" s="65" t="str">
        <f t="shared" si="596"/>
        <v/>
      </c>
      <c r="BV232" s="68" t="str">
        <f t="shared" si="517"/>
        <v/>
      </c>
      <c r="BW232" s="32"/>
      <c r="BX232" s="120"/>
      <c r="BY232" s="62" t="str">
        <f t="shared" si="475"/>
        <v/>
      </c>
      <c r="BZ232" s="62" t="str">
        <f t="shared" si="518"/>
        <v/>
      </c>
      <c r="CA232" s="65" t="str">
        <f t="shared" si="597"/>
        <v/>
      </c>
      <c r="CB232" s="68" t="str">
        <f t="shared" si="519"/>
        <v/>
      </c>
      <c r="CC232" s="32"/>
      <c r="CD232" s="120"/>
      <c r="CE232" s="62" t="str">
        <f t="shared" si="476"/>
        <v/>
      </c>
      <c r="CF232" s="62" t="str">
        <f t="shared" si="520"/>
        <v/>
      </c>
      <c r="CG232" s="65" t="str">
        <f t="shared" si="598"/>
        <v/>
      </c>
      <c r="CH232" s="68" t="str">
        <f t="shared" si="521"/>
        <v/>
      </c>
      <c r="CI232" s="32"/>
      <c r="CJ232" s="120"/>
      <c r="CK232" s="62" t="str">
        <f t="shared" si="477"/>
        <v/>
      </c>
      <c r="CL232" s="62" t="str">
        <f t="shared" si="522"/>
        <v/>
      </c>
      <c r="CM232" s="65" t="str">
        <f t="shared" si="599"/>
        <v/>
      </c>
      <c r="CN232" s="68" t="str">
        <f t="shared" si="523"/>
        <v/>
      </c>
      <c r="CO232" s="32"/>
      <c r="CP232" s="120"/>
      <c r="CQ232" s="62" t="str">
        <f t="shared" si="478"/>
        <v/>
      </c>
      <c r="CR232" s="62" t="str">
        <f t="shared" si="524"/>
        <v/>
      </c>
      <c r="CS232" s="65" t="str">
        <f t="shared" si="600"/>
        <v/>
      </c>
      <c r="CT232" s="68" t="str">
        <f t="shared" si="525"/>
        <v/>
      </c>
      <c r="CU232" s="32"/>
      <c r="CV232" s="120"/>
      <c r="CW232" s="62" t="str">
        <f t="shared" si="479"/>
        <v/>
      </c>
      <c r="CX232" s="62" t="str">
        <f t="shared" si="526"/>
        <v/>
      </c>
      <c r="CY232" s="65" t="str">
        <f t="shared" si="601"/>
        <v/>
      </c>
      <c r="CZ232" s="68" t="str">
        <f t="shared" si="527"/>
        <v/>
      </c>
      <c r="DA232" s="32"/>
      <c r="DB232" s="120"/>
      <c r="DC232" s="62" t="str">
        <f t="shared" si="480"/>
        <v/>
      </c>
      <c r="DD232" s="62" t="str">
        <f t="shared" si="528"/>
        <v/>
      </c>
      <c r="DE232" s="65" t="str">
        <f t="shared" si="602"/>
        <v/>
      </c>
      <c r="DF232" s="68" t="str">
        <f t="shared" si="529"/>
        <v/>
      </c>
      <c r="DG232" s="32"/>
      <c r="DH232" s="120"/>
      <c r="DI232" s="62" t="str">
        <f t="shared" si="481"/>
        <v/>
      </c>
      <c r="DJ232" s="62" t="str">
        <f t="shared" si="530"/>
        <v/>
      </c>
      <c r="DK232" s="65" t="str">
        <f t="shared" si="603"/>
        <v/>
      </c>
      <c r="DL232" s="68" t="str">
        <f t="shared" si="531"/>
        <v/>
      </c>
      <c r="DM232" s="32"/>
      <c r="DN232" s="120"/>
      <c r="DO232" s="62" t="str">
        <f t="shared" si="482"/>
        <v/>
      </c>
      <c r="DP232" s="62" t="str">
        <f t="shared" si="532"/>
        <v/>
      </c>
      <c r="DQ232" s="65" t="str">
        <f t="shared" si="604"/>
        <v/>
      </c>
      <c r="DR232" s="68" t="str">
        <f t="shared" si="533"/>
        <v/>
      </c>
      <c r="DS232" s="32"/>
      <c r="DT232" s="120"/>
      <c r="DU232" s="62" t="str">
        <f t="shared" si="483"/>
        <v/>
      </c>
      <c r="DV232" s="62" t="str">
        <f t="shared" si="534"/>
        <v/>
      </c>
      <c r="DW232" s="65" t="str">
        <f t="shared" si="605"/>
        <v/>
      </c>
      <c r="DX232" s="68" t="str">
        <f t="shared" si="535"/>
        <v/>
      </c>
      <c r="DY232" s="32"/>
      <c r="DZ232" s="120"/>
      <c r="EA232" s="62" t="str">
        <f t="shared" si="484"/>
        <v/>
      </c>
      <c r="EB232" s="62" t="str">
        <f t="shared" si="536"/>
        <v/>
      </c>
      <c r="EC232" s="65" t="str">
        <f t="shared" si="606"/>
        <v/>
      </c>
      <c r="ED232" s="68" t="str">
        <f t="shared" si="537"/>
        <v/>
      </c>
      <c r="EE232" s="32"/>
      <c r="EF232" s="120"/>
      <c r="EG232" s="62" t="str">
        <f t="shared" si="485"/>
        <v/>
      </c>
      <c r="EH232" s="62" t="str">
        <f t="shared" si="538"/>
        <v/>
      </c>
      <c r="EI232" s="65" t="str">
        <f t="shared" si="607"/>
        <v/>
      </c>
      <c r="EJ232" s="68" t="str">
        <f t="shared" si="539"/>
        <v/>
      </c>
      <c r="EK232" s="32"/>
      <c r="EL232" s="120"/>
      <c r="EM232" s="62" t="str">
        <f t="shared" si="486"/>
        <v/>
      </c>
      <c r="EN232" s="62" t="str">
        <f t="shared" si="540"/>
        <v/>
      </c>
      <c r="EO232" s="65" t="str">
        <f t="shared" si="608"/>
        <v/>
      </c>
      <c r="EP232" s="68" t="str">
        <f t="shared" si="541"/>
        <v/>
      </c>
      <c r="EQ232" s="32"/>
      <c r="ER232" s="120"/>
      <c r="ES232" s="62" t="str">
        <f t="shared" si="487"/>
        <v/>
      </c>
      <c r="ET232" s="62" t="str">
        <f t="shared" si="542"/>
        <v/>
      </c>
      <c r="EU232" s="65" t="str">
        <f t="shared" si="609"/>
        <v/>
      </c>
      <c r="EV232" s="68" t="str">
        <f t="shared" si="543"/>
        <v/>
      </c>
      <c r="EW232" s="32"/>
      <c r="EX232" s="120"/>
      <c r="EY232" s="62" t="str">
        <f t="shared" si="488"/>
        <v/>
      </c>
      <c r="EZ232" s="62" t="str">
        <f t="shared" si="544"/>
        <v/>
      </c>
      <c r="FA232" s="65" t="str">
        <f t="shared" si="610"/>
        <v/>
      </c>
      <c r="FB232" s="68" t="str">
        <f t="shared" si="545"/>
        <v/>
      </c>
      <c r="FC232" s="32"/>
      <c r="FD232" s="120"/>
      <c r="FE232" s="62" t="str">
        <f t="shared" si="489"/>
        <v/>
      </c>
      <c r="FF232" s="62" t="str">
        <f t="shared" si="546"/>
        <v/>
      </c>
      <c r="FG232" s="65" t="str">
        <f t="shared" si="611"/>
        <v/>
      </c>
      <c r="FH232" s="68" t="str">
        <f t="shared" si="547"/>
        <v/>
      </c>
      <c r="FI232" s="32"/>
      <c r="FJ232" s="120"/>
      <c r="FK232" s="62" t="str">
        <f t="shared" si="490"/>
        <v/>
      </c>
      <c r="FL232" s="62" t="str">
        <f t="shared" si="548"/>
        <v/>
      </c>
      <c r="FM232" s="65" t="str">
        <f t="shared" si="612"/>
        <v/>
      </c>
      <c r="FN232" s="68" t="str">
        <f t="shared" si="549"/>
        <v/>
      </c>
      <c r="FO232" s="32"/>
      <c r="FP232" s="120"/>
      <c r="FQ232" s="62" t="str">
        <f t="shared" si="491"/>
        <v/>
      </c>
      <c r="FR232" s="62" t="str">
        <f t="shared" si="550"/>
        <v/>
      </c>
      <c r="FS232" s="65" t="str">
        <f t="shared" si="613"/>
        <v/>
      </c>
      <c r="FT232" s="68" t="str">
        <f t="shared" si="551"/>
        <v/>
      </c>
      <c r="FU232" s="32"/>
      <c r="FV232" s="120"/>
      <c r="FW232" s="62" t="str">
        <f t="shared" si="492"/>
        <v/>
      </c>
      <c r="FX232" s="62" t="str">
        <f t="shared" si="552"/>
        <v/>
      </c>
      <c r="FY232" s="65" t="str">
        <f t="shared" si="614"/>
        <v/>
      </c>
      <c r="FZ232" s="68" t="str">
        <f t="shared" si="553"/>
        <v/>
      </c>
      <c r="GA232" s="32"/>
      <c r="GC232" s="7" t="str">
        <f t="shared" si="554"/>
        <v/>
      </c>
      <c r="GD232" s="7" t="str">
        <f t="shared" ca="1" si="493"/>
        <v/>
      </c>
      <c r="GT232" s="71" t="str">
        <f>IF(GT$9="", "", IF(AND(NOT('Personnel Details'!$N$11=""), $B232&gt;='Personnel Details'!$N$11), 'Personnel Details'!$O$11, IF(AND(NOT('Personnel Details'!$I$11=""), $B232&gt;='Personnel Details'!$I$11), 'Personnel Details'!$J$11, 'Personnel Details'!$E$11)))</f>
        <v/>
      </c>
      <c r="GU232" s="59" t="str">
        <f>IF(GT$9="", "", IF(AND(NOT('Personnel Details'!$N$11=""), $B232&gt;='Personnel Details'!$N$11), IF('Personnel Details'!$P$11="","", 'Personnel Details'!$P$11), IF(AND(NOT('Personnel Details'!$I$11=""), $B232&gt;='Personnel Details'!$I$11), IF('Personnel Details'!$K$11="", "", 'Personnel Details'!$K$11), IF('Personnel Details'!$F$11="", "", 'Personnel Details'!$F$11))))</f>
        <v/>
      </c>
      <c r="GV232" s="74" t="str">
        <f>IF(GT$9="", "", IF(AND(NOT('Personnel Details'!$N$11=""), $B232&gt;='Personnel Details'!$N$11), 'Personnel Details'!$Q$11, IF(AND(NOT('Personnel Details'!$I$11=""), $B232&gt;='Personnel Details'!$I$11), 'Personnel Details'!$L$11, 'Personnel Details'!$G$11)))</f>
        <v/>
      </c>
      <c r="GW232" s="59" t="str">
        <f t="shared" si="555"/>
        <v/>
      </c>
      <c r="GX232" s="53"/>
      <c r="GZ232" s="78" t="str">
        <f>IF(GZ$9="", "", IF(AND(NOT('Personnel Details'!$N$12=""), $B232&gt;='Personnel Details'!$N$12), 'Personnel Details'!$O$12, IF(AND(NOT('Personnel Details'!$I$12=""), $B232&gt;='Personnel Details'!$I$12), 'Personnel Details'!$J$12, 'Personnel Details'!$E$12)))</f>
        <v/>
      </c>
      <c r="HA232" s="59" t="str">
        <f>IF(GZ$9="", "", IF(AND(NOT('Personnel Details'!$N$12=""), $B232&gt;='Personnel Details'!$N$12), IF('Personnel Details'!$P$12="","", 'Personnel Details'!$P$12), IF(AND(NOT('Personnel Details'!$I$12=""), $B232&gt;='Personnel Details'!$I$12), IF('Personnel Details'!$K$12="", "", 'Personnel Details'!$K$12), IF('Personnel Details'!$F$12="", "", 'Personnel Details'!$F$12))))</f>
        <v/>
      </c>
      <c r="HB232" s="79" t="str">
        <f>IF(GZ$9="", "", IF(AND(NOT('Personnel Details'!$N$12=""), $B232&gt;='Personnel Details'!$N$12), 'Personnel Details'!$Q$12, IF(AND(NOT('Personnel Details'!$I$12=""), $B232&gt;='Personnel Details'!$I$12), 'Personnel Details'!$L$12, 'Personnel Details'!$G$12)))</f>
        <v/>
      </c>
      <c r="HC232" s="59" t="str">
        <f t="shared" si="556"/>
        <v/>
      </c>
      <c r="HD232" s="53"/>
      <c r="HF232" s="78" t="str">
        <f>IF(HF$9="", "", IF(AND(NOT('Personnel Details'!$N$13=""), $B232&gt;='Personnel Details'!$N$13), 'Personnel Details'!$O$13, IF(AND(NOT('Personnel Details'!$I$13=""), $B232&gt;='Personnel Details'!$I$13), 'Personnel Details'!$J$13, 'Personnel Details'!$E$13)))</f>
        <v/>
      </c>
      <c r="HG232" s="59" t="str">
        <f>IF(HF$9="", "", IF(AND(NOT('Personnel Details'!$N$13=""), $B232&gt;='Personnel Details'!$N$13), IF('Personnel Details'!$P$13="","", 'Personnel Details'!$P$13), IF(AND(NOT('Personnel Details'!$I$13=""), $B232&gt;='Personnel Details'!$I$13), IF('Personnel Details'!$K$13="", "", 'Personnel Details'!$K$13), IF('Personnel Details'!$F$13="", "", 'Personnel Details'!$F$13))))</f>
        <v/>
      </c>
      <c r="HH232" s="79" t="str">
        <f>IF(HF$9="", "", IF(AND(NOT('Personnel Details'!$N$13=""), $B232&gt;='Personnel Details'!$N$13), 'Personnel Details'!$Q$13, IF(AND(NOT('Personnel Details'!$I$13=""), $B232&gt;='Personnel Details'!$I$13), 'Personnel Details'!$L$13, 'Personnel Details'!$G$13)))</f>
        <v/>
      </c>
      <c r="HI232" s="59" t="str">
        <f t="shared" si="557"/>
        <v/>
      </c>
      <c r="HJ232" s="53"/>
      <c r="HL232" s="78" t="str">
        <f>IF(HL$9="", "", IF(AND(NOT('Personnel Details'!$N$14=""), $B232&gt;='Personnel Details'!$N$14), 'Personnel Details'!$O$14, IF(AND(NOT('Personnel Details'!$I$14=""), $B232&gt;='Personnel Details'!$I$14), 'Personnel Details'!$J$14, 'Personnel Details'!$E$14)))</f>
        <v/>
      </c>
      <c r="HM232" s="59" t="str">
        <f>IF(HL$9="", "", IF(AND(NOT('Personnel Details'!$N$14=""), $B232&gt;='Personnel Details'!$N$14), IF('Personnel Details'!$P$14="","", 'Personnel Details'!$P$14), IF(AND(NOT('Personnel Details'!$I$14=""), $B232&gt;='Personnel Details'!$I$14), IF('Personnel Details'!$K$14="", "", 'Personnel Details'!$K$14), IF('Personnel Details'!$F$14="", "", 'Personnel Details'!$F$14))))</f>
        <v/>
      </c>
      <c r="HN232" s="79" t="str">
        <f>IF(HL$9="", "", IF(AND(NOT('Personnel Details'!$N$14=""), $B232&gt;='Personnel Details'!$N$14), 'Personnel Details'!$Q$14, IF(AND(NOT('Personnel Details'!$I$14=""), $B232&gt;='Personnel Details'!$I$14), 'Personnel Details'!$L$14, 'Personnel Details'!$G$14)))</f>
        <v/>
      </c>
      <c r="HO232" s="59" t="str">
        <f t="shared" si="558"/>
        <v/>
      </c>
      <c r="HP232" s="53"/>
      <c r="HR232" s="78" t="str">
        <f>IF(HR$9="", "", IF(AND(NOT('Personnel Details'!$N$15=""), $B232&gt;='Personnel Details'!$N$15), 'Personnel Details'!$O$15, IF(AND(NOT('Personnel Details'!$I$15=""), $B232&gt;='Personnel Details'!$I$15), 'Personnel Details'!$J$15, 'Personnel Details'!$E$15)))</f>
        <v/>
      </c>
      <c r="HS232" s="59" t="str">
        <f>IF(HR$9="", "", IF(AND(NOT('Personnel Details'!$N$15=""), $B232&gt;='Personnel Details'!$N$15), IF('Personnel Details'!$P$15="","", 'Personnel Details'!$P$15), IF(AND(NOT('Personnel Details'!$I$15=""), $B232&gt;='Personnel Details'!$I$15), IF('Personnel Details'!$K$15="", "", 'Personnel Details'!$K$15), IF('Personnel Details'!$F$15="", "", 'Personnel Details'!$F$15))))</f>
        <v/>
      </c>
      <c r="HT232" s="79" t="str">
        <f>IF(HR$9="", "", IF(AND(NOT('Personnel Details'!$N$15=""), $B232&gt;='Personnel Details'!$N$15), 'Personnel Details'!$Q$15, IF(AND(NOT('Personnel Details'!$I$15=""), $B232&gt;='Personnel Details'!$I$15), 'Personnel Details'!$L$15, 'Personnel Details'!$G$15)))</f>
        <v/>
      </c>
      <c r="HU232" s="59" t="str">
        <f t="shared" si="559"/>
        <v/>
      </c>
      <c r="HV232" s="53"/>
      <c r="HX232" s="78" t="str">
        <f>IF(HX$9="", "", IF(AND(NOT('Personnel Details'!$N$16=""), $B232&gt;='Personnel Details'!$N$16), 'Personnel Details'!$O$16, IF(AND(NOT('Personnel Details'!$I$16=""), $B232&gt;='Personnel Details'!$I$16), 'Personnel Details'!$J$16, 'Personnel Details'!$E$16)))</f>
        <v/>
      </c>
      <c r="HY232" s="59" t="str">
        <f>IF(HX$9="", "", IF(AND(NOT('Personnel Details'!$N$16=""), $B232&gt;='Personnel Details'!$N$16), IF('Personnel Details'!$P$16="","", 'Personnel Details'!$P$16), IF(AND(NOT('Personnel Details'!$I$16=""), $B232&gt;='Personnel Details'!$I$16), IF('Personnel Details'!$K$16="", "", 'Personnel Details'!$K$16), IF('Personnel Details'!$F$16="", "", 'Personnel Details'!$F$16))))</f>
        <v/>
      </c>
      <c r="HZ232" s="79" t="str">
        <f>IF(HX$9="", "", IF(AND(NOT('Personnel Details'!$N$16=""), $B232&gt;='Personnel Details'!$N$16), 'Personnel Details'!$Q$16, IF(AND(NOT('Personnel Details'!$I$16=""), $B232&gt;='Personnel Details'!$I$16), 'Personnel Details'!$L$16, 'Personnel Details'!$G$16)))</f>
        <v/>
      </c>
      <c r="IA232" s="59" t="str">
        <f t="shared" si="560"/>
        <v/>
      </c>
      <c r="IB232" s="53"/>
      <c r="ID232" s="78" t="str">
        <f>IF(ID$9="", "", IF(AND(NOT('Personnel Details'!$N$17=""), $B232&gt;='Personnel Details'!$N$17), 'Personnel Details'!$O$17, IF(AND(NOT('Personnel Details'!$I$17=""), $B232&gt;='Personnel Details'!$I$17), 'Personnel Details'!$J$17, 'Personnel Details'!$E$17)))</f>
        <v/>
      </c>
      <c r="IE232" s="59" t="str">
        <f>IF(ID$9="", "", IF(AND(NOT('Personnel Details'!$N$17=""), $B232&gt;='Personnel Details'!$N$17), IF('Personnel Details'!$P$17="","", 'Personnel Details'!$P$17), IF(AND(NOT('Personnel Details'!$I$17=""), $B232&gt;='Personnel Details'!$I$17), IF('Personnel Details'!$K$17="", "", 'Personnel Details'!$K$17), IF('Personnel Details'!$F$17="", "", 'Personnel Details'!$F$17))))</f>
        <v/>
      </c>
      <c r="IF232" s="79" t="str">
        <f>IF(ID$9="", "", IF(AND(NOT('Personnel Details'!$N$17=""), $B232&gt;='Personnel Details'!$N$17), 'Personnel Details'!$Q$17, IF(AND(NOT('Personnel Details'!$I$17=""), $B232&gt;='Personnel Details'!$I$17), 'Personnel Details'!$L$17, 'Personnel Details'!$G$17)))</f>
        <v/>
      </c>
      <c r="IG232" s="59" t="str">
        <f t="shared" si="561"/>
        <v/>
      </c>
      <c r="IH232" s="53"/>
      <c r="IJ232" s="78" t="str">
        <f>IF(IJ$9="", "", IF(AND(NOT('Personnel Details'!$N$18=""), $B232&gt;='Personnel Details'!$N$18), 'Personnel Details'!$O$18, IF(AND(NOT('Personnel Details'!$I$18=""), $B232&gt;='Personnel Details'!$I$18), 'Personnel Details'!$J$18, 'Personnel Details'!$E$18)))</f>
        <v/>
      </c>
      <c r="IK232" s="59" t="str">
        <f>IF(IJ$9="", "", IF(AND(NOT('Personnel Details'!$N$18=""), $B232&gt;='Personnel Details'!$N$18), IF('Personnel Details'!$P$18="","", 'Personnel Details'!$P$18), IF(AND(NOT('Personnel Details'!$I$18=""), $B232&gt;='Personnel Details'!$I$18), IF('Personnel Details'!$K$18="", "", 'Personnel Details'!$K$18), IF('Personnel Details'!$F$18="", "", 'Personnel Details'!$F$18))))</f>
        <v/>
      </c>
      <c r="IL232" s="79" t="str">
        <f>IF(IJ$9="", "", IF(AND(NOT('Personnel Details'!$N$18=""), $B232&gt;='Personnel Details'!$N$18), 'Personnel Details'!$Q$18, IF(AND(NOT('Personnel Details'!$I$18=""), $B232&gt;='Personnel Details'!$I$18), 'Personnel Details'!$L$18, 'Personnel Details'!$G$18)))</f>
        <v/>
      </c>
      <c r="IM232" s="59" t="str">
        <f t="shared" si="562"/>
        <v/>
      </c>
      <c r="IN232" s="53"/>
      <c r="IP232" s="78" t="str">
        <f>IF(IP$9="", "", IF(AND(NOT('Personnel Details'!$N$19=""), $B232&gt;='Personnel Details'!$N$19), 'Personnel Details'!$O$19, IF(AND(NOT('Personnel Details'!$I$19=""), $B232&gt;='Personnel Details'!$I$19), 'Personnel Details'!$J$19, 'Personnel Details'!$E$19)))</f>
        <v/>
      </c>
      <c r="IQ232" s="59" t="str">
        <f>IF(IP$9="", "", IF(AND(NOT('Personnel Details'!$N$19=""), $B232&gt;='Personnel Details'!$N$19), IF('Personnel Details'!$P$19="","", 'Personnel Details'!$P$19), IF(AND(NOT('Personnel Details'!$I$19=""), $B232&gt;='Personnel Details'!$I$19), IF('Personnel Details'!$K$19="", "", 'Personnel Details'!$K$19), IF('Personnel Details'!$F$19="", "", 'Personnel Details'!$F$19))))</f>
        <v/>
      </c>
      <c r="IR232" s="79" t="str">
        <f>IF(IP$9="", "", IF(AND(NOT('Personnel Details'!$N$19=""), $B232&gt;='Personnel Details'!$N$19), 'Personnel Details'!$Q$19, IF(AND(NOT('Personnel Details'!$I$19=""), $B232&gt;='Personnel Details'!$I$19), 'Personnel Details'!$L$19, 'Personnel Details'!$G$19)))</f>
        <v/>
      </c>
      <c r="IS232" s="59" t="str">
        <f t="shared" si="563"/>
        <v/>
      </c>
      <c r="IT232" s="53"/>
      <c r="IV232" s="78" t="str">
        <f>IF(IV$9="", "", IF(AND(NOT('Personnel Details'!$N$20=""), $B232&gt;='Personnel Details'!$N$20), 'Personnel Details'!$O$20, IF(AND(NOT('Personnel Details'!$I$20=""), $B232&gt;='Personnel Details'!$I$20), 'Personnel Details'!$J$20, 'Personnel Details'!$E$20)))</f>
        <v/>
      </c>
      <c r="IW232" s="59" t="str">
        <f>IF(IV$9="", "", IF(AND(NOT('Personnel Details'!$N$20=""), $B232&gt;='Personnel Details'!$N$20), IF('Personnel Details'!$P$20="","", 'Personnel Details'!$P$20), IF(AND(NOT('Personnel Details'!$I$20=""), $B232&gt;='Personnel Details'!$I$20), IF('Personnel Details'!$K$20="", "", 'Personnel Details'!$K$20), IF('Personnel Details'!$F$20="", "", 'Personnel Details'!$F$20))))</f>
        <v/>
      </c>
      <c r="IX232" s="79" t="str">
        <f>IF(IV$9="", "", IF(AND(NOT('Personnel Details'!$N$20=""), $B232&gt;='Personnel Details'!$N$20), 'Personnel Details'!$Q$20, IF(AND(NOT('Personnel Details'!$I$20=""), $B232&gt;='Personnel Details'!$I$20), 'Personnel Details'!$L$20, 'Personnel Details'!$G$20)))</f>
        <v/>
      </c>
      <c r="IY232" s="59" t="str">
        <f t="shared" si="564"/>
        <v/>
      </c>
      <c r="IZ232" s="53"/>
      <c r="JB232" s="78" t="str">
        <f>IF(JB$9="", "", IF(AND(NOT('Personnel Details'!$N$21=""), $B232&gt;='Personnel Details'!$N$21), 'Personnel Details'!$O$21, IF(AND(NOT('Personnel Details'!$I$21=""), $B232&gt;='Personnel Details'!$I$21), 'Personnel Details'!$J$21, 'Personnel Details'!$E$21)))</f>
        <v/>
      </c>
      <c r="JC232" s="59" t="str">
        <f>IF(JB$9="", "", IF(AND(NOT('Personnel Details'!$N$21=""), $B232&gt;='Personnel Details'!$N$21), IF('Personnel Details'!$P$21="","", 'Personnel Details'!$P$21), IF(AND(NOT('Personnel Details'!$I$21=""), $B232&gt;='Personnel Details'!$I$21), IF('Personnel Details'!$K$21="", "", 'Personnel Details'!$K$21), IF('Personnel Details'!$F$21="", "", 'Personnel Details'!$F$21))))</f>
        <v/>
      </c>
      <c r="JD232" s="79" t="str">
        <f>IF(JB$9="", "", IF(AND(NOT('Personnel Details'!$N$21=""), $B232&gt;='Personnel Details'!$N$21), 'Personnel Details'!$Q$21, IF(AND(NOT('Personnel Details'!$I$21=""), $B232&gt;='Personnel Details'!$I$21), 'Personnel Details'!$L$21, 'Personnel Details'!$G$21)))</f>
        <v/>
      </c>
      <c r="JE232" s="59" t="str">
        <f t="shared" si="565"/>
        <v/>
      </c>
      <c r="JF232" s="53"/>
      <c r="JH232" s="78" t="str">
        <f>IF(JH$9="", "", IF(AND(NOT('Personnel Details'!$N$22=""), $B232&gt;='Personnel Details'!$N$22), 'Personnel Details'!$O$22, IF(AND(NOT('Personnel Details'!$I$22=""), $B232&gt;='Personnel Details'!$I$22), 'Personnel Details'!$J$22, 'Personnel Details'!$E$22)))</f>
        <v/>
      </c>
      <c r="JI232" s="59" t="str">
        <f>IF(JH$9="", "", IF(AND(NOT('Personnel Details'!$N$22=""), $B232&gt;='Personnel Details'!$N$22), IF('Personnel Details'!$P$22="","", 'Personnel Details'!$P$22), IF(AND(NOT('Personnel Details'!$I$22=""), $B232&gt;='Personnel Details'!$I$22), IF('Personnel Details'!$K$22="", "", 'Personnel Details'!$K$22), IF('Personnel Details'!$F$22="", "", 'Personnel Details'!$F$22))))</f>
        <v/>
      </c>
      <c r="JJ232" s="79" t="str">
        <f>IF(JH$9="", "", IF(AND(NOT('Personnel Details'!$N$22=""), $B232&gt;='Personnel Details'!$N$22), 'Personnel Details'!$Q$22, IF(AND(NOT('Personnel Details'!$I$22=""), $B232&gt;='Personnel Details'!$I$22), 'Personnel Details'!$L$22, 'Personnel Details'!$G$22)))</f>
        <v/>
      </c>
      <c r="JK232" s="59" t="str">
        <f t="shared" si="566"/>
        <v/>
      </c>
      <c r="JL232" s="53"/>
      <c r="JN232" s="78" t="str">
        <f>IF(JN$9="", "", IF(AND(NOT('Personnel Details'!$N$23=""), $B232&gt;='Personnel Details'!$N$23), 'Personnel Details'!$O$23, IF(AND(NOT('Personnel Details'!$I$23=""), $B232&gt;='Personnel Details'!$I$23), 'Personnel Details'!$J$23, 'Personnel Details'!$E$23)))</f>
        <v/>
      </c>
      <c r="JO232" s="59" t="str">
        <f>IF(JN$9="", "", IF(AND(NOT('Personnel Details'!$N$23=""), $B232&gt;='Personnel Details'!$N$23), IF('Personnel Details'!$P$23="","", 'Personnel Details'!$P$23), IF(AND(NOT('Personnel Details'!$I$23=""), $B232&gt;='Personnel Details'!$I$23), IF('Personnel Details'!$K$23="", "", 'Personnel Details'!$K$23), IF('Personnel Details'!$F$23="", "", 'Personnel Details'!$F$23))))</f>
        <v/>
      </c>
      <c r="JP232" s="79" t="str">
        <f>IF(JN$9="", "", IF(AND(NOT('Personnel Details'!$N$23=""), $B232&gt;='Personnel Details'!$N$23), 'Personnel Details'!$Q$23, IF(AND(NOT('Personnel Details'!$I$23=""), $B232&gt;='Personnel Details'!$I$23), 'Personnel Details'!$L$23, 'Personnel Details'!$G$23)))</f>
        <v/>
      </c>
      <c r="JQ232" s="59" t="str">
        <f t="shared" si="567"/>
        <v/>
      </c>
      <c r="JR232" s="53"/>
      <c r="JT232" s="78" t="str">
        <f>IF(JT$9="", "", IF(AND(NOT('Personnel Details'!$N$24=""), $B232&gt;='Personnel Details'!$N$24), 'Personnel Details'!$O$24, IF(AND(NOT('Personnel Details'!$I$24=""), $B232&gt;='Personnel Details'!$I$24), 'Personnel Details'!$J$24, 'Personnel Details'!$E$24)))</f>
        <v/>
      </c>
      <c r="JU232" s="59" t="str">
        <f>IF(JT$9="", "", IF(AND(NOT('Personnel Details'!$N$24=""), $B232&gt;='Personnel Details'!$N$24), IF('Personnel Details'!$P$24="","", 'Personnel Details'!$P$24), IF(AND(NOT('Personnel Details'!$I$24=""), $B232&gt;='Personnel Details'!$I$24), IF('Personnel Details'!$K$24="", "", 'Personnel Details'!$K$24), IF('Personnel Details'!$F$24="", "", 'Personnel Details'!$F$24))))</f>
        <v/>
      </c>
      <c r="JV232" s="79" t="str">
        <f>IF(JT$9="", "", IF(AND(NOT('Personnel Details'!$N$24=""), $B232&gt;='Personnel Details'!$N$24), 'Personnel Details'!$Q$24, IF(AND(NOT('Personnel Details'!$I$24=""), $B232&gt;='Personnel Details'!$I$24), 'Personnel Details'!$L$24, 'Personnel Details'!$G$24)))</f>
        <v/>
      </c>
      <c r="JW232" s="59" t="str">
        <f t="shared" si="568"/>
        <v/>
      </c>
      <c r="JX232" s="53"/>
      <c r="JZ232" s="78" t="str">
        <f>IF(JZ$9="", "", IF(AND(NOT('Personnel Details'!$N$25=""), $B232&gt;='Personnel Details'!$N$25), 'Personnel Details'!$O$25, IF(AND(NOT('Personnel Details'!$I$25=""), $B232&gt;='Personnel Details'!$I$25), 'Personnel Details'!$J$25, 'Personnel Details'!$E$25)))</f>
        <v/>
      </c>
      <c r="KA232" s="59" t="str">
        <f>IF(JZ$9="", "", IF(AND(NOT('Personnel Details'!$N$25=""), $B232&gt;='Personnel Details'!$N$25), IF('Personnel Details'!$P$25="","", 'Personnel Details'!$P$25), IF(AND(NOT('Personnel Details'!$I$25=""), $B232&gt;='Personnel Details'!$I$25), IF('Personnel Details'!$K$25="", "", 'Personnel Details'!$K$25), IF('Personnel Details'!$F$25="", "", 'Personnel Details'!$F$25))))</f>
        <v/>
      </c>
      <c r="KB232" s="79" t="str">
        <f>IF(JZ$9="", "", IF(AND(NOT('Personnel Details'!$N$25=""), $B232&gt;='Personnel Details'!$N$25), 'Personnel Details'!$Q$25, IF(AND(NOT('Personnel Details'!$I$25=""), $B232&gt;='Personnel Details'!$I$25), 'Personnel Details'!$L$25, 'Personnel Details'!$G$25)))</f>
        <v/>
      </c>
      <c r="KC232" s="59" t="str">
        <f t="shared" si="569"/>
        <v/>
      </c>
      <c r="KD232" s="53"/>
      <c r="KF232" s="78" t="str">
        <f>IF(KF$9="", "", IF(AND(NOT('Personnel Details'!$N$26=""), $B232&gt;='Personnel Details'!$N$26), 'Personnel Details'!$O$26, IF(AND(NOT('Personnel Details'!$I$26=""), $B232&gt;='Personnel Details'!$I$26), 'Personnel Details'!$J$26, 'Personnel Details'!$E$26)))</f>
        <v/>
      </c>
      <c r="KG232" s="59" t="str">
        <f>IF(KF$9="", "", IF(AND(NOT('Personnel Details'!$N$26=""), $B232&gt;='Personnel Details'!$N$26), IF('Personnel Details'!$P$26="","", 'Personnel Details'!$P$26), IF(AND(NOT('Personnel Details'!$I$26=""), $B232&gt;='Personnel Details'!$I$26), IF('Personnel Details'!$K$26="", "", 'Personnel Details'!$K$26), IF('Personnel Details'!$F$26="", "", 'Personnel Details'!$F$26))))</f>
        <v/>
      </c>
      <c r="KH232" s="79" t="str">
        <f>IF(KF$9="", "", IF(AND(NOT('Personnel Details'!$N$26=""), $B232&gt;='Personnel Details'!$N$26), 'Personnel Details'!$Q$26, IF(AND(NOT('Personnel Details'!$I$26=""), $B232&gt;='Personnel Details'!$I$26), 'Personnel Details'!$L$26, 'Personnel Details'!$G$26)))</f>
        <v/>
      </c>
      <c r="KI232" s="59" t="str">
        <f t="shared" si="570"/>
        <v/>
      </c>
      <c r="KJ232" s="53"/>
      <c r="KL232" s="78" t="str">
        <f>IF(KL$9="", "", IF(AND(NOT('Personnel Details'!$N$27=""), $B232&gt;='Personnel Details'!$N$27), 'Personnel Details'!$O$27, IF(AND(NOT('Personnel Details'!$I$27=""), $B232&gt;='Personnel Details'!$I$27), 'Personnel Details'!$J$27, 'Personnel Details'!$E$27)))</f>
        <v/>
      </c>
      <c r="KM232" s="59" t="str">
        <f>IF(KL$9="", "", IF(AND(NOT('Personnel Details'!$N$27=""), $B232&gt;='Personnel Details'!$N$27), IF('Personnel Details'!$P$27="","", 'Personnel Details'!$P$27), IF(AND(NOT('Personnel Details'!$I$27=""), $B232&gt;='Personnel Details'!$I$27), IF('Personnel Details'!$K$27="", "", 'Personnel Details'!$K$27), IF('Personnel Details'!$F$27="", "", 'Personnel Details'!$F$27))))</f>
        <v/>
      </c>
      <c r="KN232" s="79" t="str">
        <f>IF(KL$9="", "", IF(AND(NOT('Personnel Details'!$N$27=""), $B232&gt;='Personnel Details'!$N$27), 'Personnel Details'!$Q$27, IF(AND(NOT('Personnel Details'!$I$27=""), $B232&gt;='Personnel Details'!$I$27), 'Personnel Details'!$L$27, 'Personnel Details'!$G$27)))</f>
        <v/>
      </c>
      <c r="KO232" s="59" t="str">
        <f t="shared" si="571"/>
        <v/>
      </c>
      <c r="KP232" s="53"/>
      <c r="KR232" s="78" t="str">
        <f>IF(KR$9="", "", IF(AND(NOT('Personnel Details'!$N$28=""), $B232&gt;='Personnel Details'!$N$28), 'Personnel Details'!$O$28, IF(AND(NOT('Personnel Details'!$I$28=""), $B232&gt;='Personnel Details'!$I$28), 'Personnel Details'!$J$28, 'Personnel Details'!$E$28)))</f>
        <v/>
      </c>
      <c r="KS232" s="59" t="str">
        <f>IF(KR$9="", "", IF(AND(NOT('Personnel Details'!$N$28=""), $B232&gt;='Personnel Details'!$N$28), IF('Personnel Details'!$P$28="","", 'Personnel Details'!$P$28), IF(AND(NOT('Personnel Details'!$I$28=""), $B232&gt;='Personnel Details'!$I$28), IF('Personnel Details'!$K$28="", "", 'Personnel Details'!$K$28), IF('Personnel Details'!$F$28="", "", 'Personnel Details'!$F$28))))</f>
        <v/>
      </c>
      <c r="KT232" s="79" t="str">
        <f>IF(KR$9="", "", IF(AND(NOT('Personnel Details'!$N$28=""), $B232&gt;='Personnel Details'!$N$28), 'Personnel Details'!$Q$28, IF(AND(NOT('Personnel Details'!$I$28=""), $B232&gt;='Personnel Details'!$I$28), 'Personnel Details'!$L$28, 'Personnel Details'!$G$28)))</f>
        <v/>
      </c>
      <c r="KU232" s="59" t="str">
        <f t="shared" si="572"/>
        <v/>
      </c>
      <c r="KV232" s="53"/>
      <c r="KX232" s="78" t="str">
        <f>IF(KX$9="", "", IF(AND(NOT('Personnel Details'!$N$29=""), $B232&gt;='Personnel Details'!$N$29), 'Personnel Details'!$O$29, IF(AND(NOT('Personnel Details'!$I$29=""), $B232&gt;='Personnel Details'!$I$29), 'Personnel Details'!$J$29, 'Personnel Details'!$E$29)))</f>
        <v/>
      </c>
      <c r="KY232" s="59" t="str">
        <f>IF(KX$9="", "", IF(AND(NOT('Personnel Details'!$N$29=""), $B232&gt;='Personnel Details'!$N$29), IF('Personnel Details'!$P$29="","", 'Personnel Details'!$P$29), IF(AND(NOT('Personnel Details'!$I$29=""), $B232&gt;='Personnel Details'!$I$29), IF('Personnel Details'!$K$29="", "", 'Personnel Details'!$K$29), IF('Personnel Details'!$F$29="", "", 'Personnel Details'!$F$29))))</f>
        <v/>
      </c>
      <c r="KZ232" s="79" t="str">
        <f>IF(KX$9="", "", IF(AND(NOT('Personnel Details'!$N$29=""), $B232&gt;='Personnel Details'!$N$29), 'Personnel Details'!$Q$29, IF(AND(NOT('Personnel Details'!$I$29=""), $B232&gt;='Personnel Details'!$I$29), 'Personnel Details'!$L$29, 'Personnel Details'!$G$29)))</f>
        <v/>
      </c>
      <c r="LA232" s="59" t="str">
        <f t="shared" si="573"/>
        <v/>
      </c>
      <c r="LB232" s="53"/>
      <c r="LD232" s="78" t="str">
        <f>IF(LD$9="", "", IF(AND(NOT('Personnel Details'!$N$30=""), $B232&gt;='Personnel Details'!$N$30), 'Personnel Details'!$O$30, IF(AND(NOT('Personnel Details'!$I$30=""), $B232&gt;='Personnel Details'!$I$30), 'Personnel Details'!$J$30, 'Personnel Details'!$E$30)))</f>
        <v/>
      </c>
      <c r="LE232" s="59" t="str">
        <f>IF(LD$9="", "", IF(AND(NOT('Personnel Details'!$N$30=""), $B232&gt;='Personnel Details'!$N$30), IF('Personnel Details'!$P$30="","", 'Personnel Details'!$P$30), IF(AND(NOT('Personnel Details'!$I$30=""), $B232&gt;='Personnel Details'!$I$30), IF('Personnel Details'!$K$30="", "", 'Personnel Details'!$K$30), IF('Personnel Details'!$F$30="", "", 'Personnel Details'!$F$30))))</f>
        <v/>
      </c>
      <c r="LF232" s="79" t="str">
        <f>IF(LD$9="", "", IF(AND(NOT('Personnel Details'!$N$30=""), $B232&gt;='Personnel Details'!$N$30), 'Personnel Details'!$Q$30, IF(AND(NOT('Personnel Details'!$I$30=""), $B232&gt;='Personnel Details'!$I$30), 'Personnel Details'!$L$30, 'Personnel Details'!$G$30)))</f>
        <v/>
      </c>
      <c r="LG232" s="59" t="str">
        <f t="shared" si="574"/>
        <v/>
      </c>
      <c r="LH232" s="53"/>
      <c r="LJ232" s="78" t="str">
        <f>IF(LJ$9="", "", IF(AND(NOT('Personnel Details'!$N$31=""), $B232&gt;='Personnel Details'!$N$31), 'Personnel Details'!$O$31, IF(AND(NOT('Personnel Details'!$I$31=""), $B232&gt;='Personnel Details'!$I$31), 'Personnel Details'!$J$31, 'Personnel Details'!$E$31)))</f>
        <v/>
      </c>
      <c r="LK232" s="59" t="str">
        <f>IF(LJ$9="", "", IF(AND(NOT('Personnel Details'!$N$31=""), $B232&gt;='Personnel Details'!$N$31), IF('Personnel Details'!$P$31="","", 'Personnel Details'!$P$31), IF(AND(NOT('Personnel Details'!$I$31=""), $B232&gt;='Personnel Details'!$I$31), IF('Personnel Details'!$K$31="", "", 'Personnel Details'!$K$31), IF('Personnel Details'!$F$31="", "", 'Personnel Details'!$F$31))))</f>
        <v/>
      </c>
      <c r="LL232" s="79" t="str">
        <f>IF(LJ$9="", "", IF(AND(NOT('Personnel Details'!$N$31=""), $B232&gt;='Personnel Details'!$N$31), 'Personnel Details'!$Q$31, IF(AND(NOT('Personnel Details'!$I$31=""), $B232&gt;='Personnel Details'!$I$31), 'Personnel Details'!$L$31, 'Personnel Details'!$G$31)))</f>
        <v/>
      </c>
      <c r="LM232" s="59" t="str">
        <f t="shared" si="575"/>
        <v/>
      </c>
      <c r="LN232" s="53"/>
      <c r="LP232" s="78" t="str">
        <f>IF(LP$9="", "", IF(AND(NOT('Personnel Details'!$N$32=""), $B232&gt;='Personnel Details'!$N$32), 'Personnel Details'!$O$32, IF(AND(NOT('Personnel Details'!$I$32=""), $B232&gt;='Personnel Details'!$I$32), 'Personnel Details'!$J$32, 'Personnel Details'!$E$32)))</f>
        <v/>
      </c>
      <c r="LQ232" s="59" t="str">
        <f>IF(LP$9="", "", IF(AND(NOT('Personnel Details'!$N$32=""), $B232&gt;='Personnel Details'!$N$32), IF('Personnel Details'!$P$32="","", 'Personnel Details'!$P$32), IF(AND(NOT('Personnel Details'!$I$32=""), $B232&gt;='Personnel Details'!$I$32), IF('Personnel Details'!$K$32="", "", 'Personnel Details'!$K$32), IF('Personnel Details'!$F$32="", "", 'Personnel Details'!$F$32))))</f>
        <v/>
      </c>
      <c r="LR232" s="79" t="str">
        <f>IF(LP$9="", "", IF(AND(NOT('Personnel Details'!$N$32=""), $B232&gt;='Personnel Details'!$N$32), 'Personnel Details'!$Q$32, IF(AND(NOT('Personnel Details'!$I$32=""), $B232&gt;='Personnel Details'!$I$32), 'Personnel Details'!$L$32, 'Personnel Details'!$G$32)))</f>
        <v/>
      </c>
      <c r="LS232" s="59" t="str">
        <f t="shared" si="576"/>
        <v/>
      </c>
      <c r="LT232" s="53"/>
      <c r="LV232" s="78" t="str">
        <f>IF(LV$9="", "", IF(AND(NOT('Personnel Details'!$N$33=""), $B232&gt;='Personnel Details'!$N$33), 'Personnel Details'!$O$33, IF(AND(NOT('Personnel Details'!$I$33=""), $B232&gt;='Personnel Details'!$I$33), 'Personnel Details'!$J$33, 'Personnel Details'!$E$33)))</f>
        <v/>
      </c>
      <c r="LW232" s="59" t="str">
        <f>IF(LV$9="", "", IF(AND(NOT('Personnel Details'!$N$33=""), $B232&gt;='Personnel Details'!$N$33), IF('Personnel Details'!$P$33="","", 'Personnel Details'!$P$33), IF(AND(NOT('Personnel Details'!$I$33=""), $B232&gt;='Personnel Details'!$I$33), IF('Personnel Details'!$K$33="", "", 'Personnel Details'!$K$33), IF('Personnel Details'!$F$33="", "", 'Personnel Details'!$F$33))))</f>
        <v/>
      </c>
      <c r="LX232" s="79" t="str">
        <f>IF(LV$9="", "", IF(AND(NOT('Personnel Details'!$N$33=""), $B232&gt;='Personnel Details'!$N$33), 'Personnel Details'!$Q$33, IF(AND(NOT('Personnel Details'!$I$33=""), $B232&gt;='Personnel Details'!$I$33), 'Personnel Details'!$L$33, 'Personnel Details'!$G$33)))</f>
        <v/>
      </c>
      <c r="LY232" s="59" t="str">
        <f t="shared" si="577"/>
        <v/>
      </c>
      <c r="LZ232" s="53"/>
      <c r="MB232" s="78" t="str">
        <f>IF(MB$9="", "", IF(AND(NOT('Personnel Details'!$N$34=""), $B232&gt;='Personnel Details'!$N$34), 'Personnel Details'!$O$34, IF(AND(NOT('Personnel Details'!$I$34=""), $B232&gt;='Personnel Details'!$I$34), 'Personnel Details'!$J$34, 'Personnel Details'!$E$34)))</f>
        <v/>
      </c>
      <c r="MC232" s="59" t="str">
        <f>IF(MB$9="", "", IF(AND(NOT('Personnel Details'!$N$34=""), $B232&gt;='Personnel Details'!$N$34), IF('Personnel Details'!$P$34="","", 'Personnel Details'!$P$34), IF(AND(NOT('Personnel Details'!$I$34=""), $B232&gt;='Personnel Details'!$I$34), IF('Personnel Details'!$K$34="", "", 'Personnel Details'!$K$34), IF('Personnel Details'!$F$34="", "", 'Personnel Details'!$F$34))))</f>
        <v/>
      </c>
      <c r="MD232" s="79" t="str">
        <f>IF(MB$9="", "", IF(AND(NOT('Personnel Details'!$N$34=""), $B232&gt;='Personnel Details'!$N$34), 'Personnel Details'!$Q$34, IF(AND(NOT('Personnel Details'!$I$34=""), $B232&gt;='Personnel Details'!$I$34), 'Personnel Details'!$L$34, 'Personnel Details'!$G$34)))</f>
        <v/>
      </c>
      <c r="ME232" s="59" t="str">
        <f t="shared" si="578"/>
        <v/>
      </c>
      <c r="MF232" s="53"/>
      <c r="MH232" s="78" t="str">
        <f>IF(MH$9="", "", IF(AND(NOT('Personnel Details'!$N$35=""), $B232&gt;='Personnel Details'!$N$35), 'Personnel Details'!$O$35, IF(AND(NOT('Personnel Details'!$I$35=""), $B232&gt;='Personnel Details'!$I$35), 'Personnel Details'!$J$35, 'Personnel Details'!$E$35)))</f>
        <v/>
      </c>
      <c r="MI232" s="59" t="str">
        <f>IF(MH$9="", "", IF(AND(NOT('Personnel Details'!$N$35=""), $B232&gt;='Personnel Details'!$N$35), IF('Personnel Details'!$P$35="","", 'Personnel Details'!$P$35), IF(AND(NOT('Personnel Details'!$I$35=""), $B232&gt;='Personnel Details'!$I$35), IF('Personnel Details'!$K$35="", "", 'Personnel Details'!$K$35), IF('Personnel Details'!$F$35="", "", 'Personnel Details'!$F$35))))</f>
        <v/>
      </c>
      <c r="MJ232" s="79" t="str">
        <f>IF(MH$9="", "", IF(AND(NOT('Personnel Details'!$N$35=""), $B232&gt;='Personnel Details'!$N$35), 'Personnel Details'!$Q$35, IF(AND(NOT('Personnel Details'!$I$35=""), $B232&gt;='Personnel Details'!$I$35), 'Personnel Details'!$L$35, 'Personnel Details'!$G$35)))</f>
        <v/>
      </c>
      <c r="MK232" s="59" t="str">
        <f t="shared" si="579"/>
        <v/>
      </c>
      <c r="ML232" s="53"/>
      <c r="MN232" s="78" t="str">
        <f>IF(MN$9="", "", IF(AND(NOT('Personnel Details'!$N$36=""), $B232&gt;='Personnel Details'!$N$36), 'Personnel Details'!$O$36, IF(AND(NOT('Personnel Details'!$I$36=""), $B232&gt;='Personnel Details'!$I$36), 'Personnel Details'!$J$36, 'Personnel Details'!$E$36)))</f>
        <v/>
      </c>
      <c r="MO232" s="59" t="str">
        <f>IF(MN$9="", "", IF(AND(NOT('Personnel Details'!$N$36=""), $B232&gt;='Personnel Details'!$N$36), IF('Personnel Details'!$P$36="","", 'Personnel Details'!$P$36), IF(AND(NOT('Personnel Details'!$I$36=""), $B232&gt;='Personnel Details'!$I$36), IF('Personnel Details'!$K$36="", "", 'Personnel Details'!$K$36), IF('Personnel Details'!$F$36="", "", 'Personnel Details'!$F$36))))</f>
        <v/>
      </c>
      <c r="MP232" s="79" t="str">
        <f>IF(MN$9="", "", IF(AND(NOT('Personnel Details'!$N$36=""), $B232&gt;='Personnel Details'!$N$36), 'Personnel Details'!$Q$36, IF(AND(NOT('Personnel Details'!$I$36=""), $B232&gt;='Personnel Details'!$I$36), 'Personnel Details'!$L$36, 'Personnel Details'!$G$36)))</f>
        <v/>
      </c>
      <c r="MQ232" s="59" t="str">
        <f t="shared" si="580"/>
        <v/>
      </c>
      <c r="MR232" s="53"/>
      <c r="MT232" s="78" t="str">
        <f>IF(MT$9="", "", IF(AND(NOT('Personnel Details'!$N$37=""), $B232&gt;='Personnel Details'!$N$37), 'Personnel Details'!$O$37, IF(AND(NOT('Personnel Details'!$I$37=""), $B232&gt;='Personnel Details'!$I$37), 'Personnel Details'!$J$37, 'Personnel Details'!$E$37)))</f>
        <v/>
      </c>
      <c r="MU232" s="59" t="str">
        <f>IF(MT$9="", "", IF(AND(NOT('Personnel Details'!$N$37=""), $B232&gt;='Personnel Details'!$N$37), IF('Personnel Details'!$P$37="","", 'Personnel Details'!$P$37), IF(AND(NOT('Personnel Details'!$I$37=""), $B232&gt;='Personnel Details'!$I$37), IF('Personnel Details'!$K$37="", "", 'Personnel Details'!$K$37), IF('Personnel Details'!$F$37="", "", 'Personnel Details'!$F$37))))</f>
        <v/>
      </c>
      <c r="MV232" s="79" t="str">
        <f>IF(MT$9="", "", IF(AND(NOT('Personnel Details'!$N$37=""), $B232&gt;='Personnel Details'!$N$37), 'Personnel Details'!$Q$37, IF(AND(NOT('Personnel Details'!$I$37=""), $B232&gt;='Personnel Details'!$I$37), 'Personnel Details'!$L$37, 'Personnel Details'!$G$37)))</f>
        <v/>
      </c>
      <c r="MW232" s="59" t="str">
        <f t="shared" si="581"/>
        <v/>
      </c>
      <c r="MX232" s="53"/>
      <c r="MZ232" s="78" t="str">
        <f>IF(MZ$9="", "", IF(AND(NOT('Personnel Details'!$N$38=""), $B232&gt;='Personnel Details'!$N$38), 'Personnel Details'!$O$38, IF(AND(NOT('Personnel Details'!$I$38=""), $B232&gt;='Personnel Details'!$I$38), 'Personnel Details'!$J$38, 'Personnel Details'!$E$38)))</f>
        <v/>
      </c>
      <c r="NA232" s="59" t="str">
        <f>IF(MZ$9="", "", IF(AND(NOT('Personnel Details'!$N$38=""), $B232&gt;='Personnel Details'!$N$38), IF('Personnel Details'!$P$38="","", 'Personnel Details'!$P$38), IF(AND(NOT('Personnel Details'!$I$38=""), $B232&gt;='Personnel Details'!$I$38), IF('Personnel Details'!$K$38="", "", 'Personnel Details'!$K$38), IF('Personnel Details'!$F$38="", "", 'Personnel Details'!$F$38))))</f>
        <v/>
      </c>
      <c r="NB232" s="79" t="str">
        <f>IF(MZ$9="", "", IF(AND(NOT('Personnel Details'!$N$38=""), $B232&gt;='Personnel Details'!$N$38), 'Personnel Details'!$Q$38, IF(AND(NOT('Personnel Details'!$I$38=""), $B232&gt;='Personnel Details'!$I$38), 'Personnel Details'!$L$38, 'Personnel Details'!$G$38)))</f>
        <v/>
      </c>
      <c r="NC232" s="59" t="str">
        <f t="shared" si="582"/>
        <v/>
      </c>
      <c r="ND232" s="53"/>
      <c r="NF232" s="78" t="str">
        <f>IF(NF$9="", "", IF(AND(NOT('Personnel Details'!$N$39=""), $B232&gt;='Personnel Details'!$N$39), 'Personnel Details'!$O$39, IF(AND(NOT('Personnel Details'!$I$39=""), $B232&gt;='Personnel Details'!$I$39), 'Personnel Details'!$J$39, 'Personnel Details'!$E$39)))</f>
        <v/>
      </c>
      <c r="NG232" s="59" t="str">
        <f>IF(NF$9="", "", IF(AND(NOT('Personnel Details'!$N$39=""), $B232&gt;='Personnel Details'!$N$39), IF('Personnel Details'!$P$39="","", 'Personnel Details'!$P$39), IF(AND(NOT('Personnel Details'!$I$39=""), $B232&gt;='Personnel Details'!$I$39), IF('Personnel Details'!$K$39="", "", 'Personnel Details'!$K$39), IF('Personnel Details'!$F$39="", "", 'Personnel Details'!$F$39))))</f>
        <v/>
      </c>
      <c r="NH232" s="79" t="str">
        <f>IF(NF$9="", "", IF(AND(NOT('Personnel Details'!$N$39=""), $B232&gt;='Personnel Details'!$N$39), 'Personnel Details'!$Q$39, IF(AND(NOT('Personnel Details'!$I$39=""), $B232&gt;='Personnel Details'!$I$39), 'Personnel Details'!$L$39, 'Personnel Details'!$G$39)))</f>
        <v/>
      </c>
      <c r="NI232" s="59" t="str">
        <f t="shared" si="583"/>
        <v/>
      </c>
      <c r="NJ232" s="53"/>
      <c r="NL232" s="78" t="str">
        <f>IF(NL$9="", "", IF(AND(NOT('Personnel Details'!$N$40=""), $B232&gt;='Personnel Details'!$N$40), 'Personnel Details'!$O$40, IF(AND(NOT('Personnel Details'!$I$40=""), $B232&gt;='Personnel Details'!$I$40), 'Personnel Details'!$J$40, 'Personnel Details'!$E$40)))</f>
        <v/>
      </c>
      <c r="NM232" s="59" t="str">
        <f>IF(NL$9="", "", IF(AND(NOT('Personnel Details'!$N$40=""), $B232&gt;='Personnel Details'!$N$40), IF('Personnel Details'!$P$40="","", 'Personnel Details'!$P$40), IF(AND(NOT('Personnel Details'!$I$40=""), $B232&gt;='Personnel Details'!$I$40), IF('Personnel Details'!$K$40="", "", 'Personnel Details'!$K$40), IF('Personnel Details'!$F$40="", "", 'Personnel Details'!$F$40))))</f>
        <v/>
      </c>
      <c r="NN232" s="79" t="str">
        <f>IF(NL$9="", "", IF(AND(NOT('Personnel Details'!$N$40=""), $B232&gt;='Personnel Details'!$N$40), 'Personnel Details'!$Q$40, IF(AND(NOT('Personnel Details'!$I$40=""), $B232&gt;='Personnel Details'!$I$40), 'Personnel Details'!$L$40, 'Personnel Details'!$G$40)))</f>
        <v/>
      </c>
      <c r="NO232" s="59" t="str">
        <f t="shared" si="584"/>
        <v/>
      </c>
      <c r="NP232" s="53"/>
    </row>
    <row r="233" spans="1:380" x14ac:dyDescent="0.25">
      <c r="A233" s="32"/>
      <c r="B233" s="113" t="str">
        <f>IFERROR(IF(B232+1&gt;'Personnel Details'!$U$5, "", B232+1), "")</f>
        <v/>
      </c>
      <c r="C233" s="32"/>
      <c r="D233" s="120"/>
      <c r="E233" s="13" t="str">
        <f t="shared" si="463"/>
        <v/>
      </c>
      <c r="F233" s="13" t="str">
        <f t="shared" si="494"/>
        <v/>
      </c>
      <c r="G233" s="56" t="str">
        <f t="shared" si="585"/>
        <v/>
      </c>
      <c r="H233" s="16" t="str">
        <f t="shared" si="495"/>
        <v/>
      </c>
      <c r="I233" s="32"/>
      <c r="J233" s="120"/>
      <c r="K233" s="62" t="str">
        <f t="shared" si="464"/>
        <v/>
      </c>
      <c r="L233" s="62" t="str">
        <f t="shared" si="496"/>
        <v/>
      </c>
      <c r="M233" s="65" t="str">
        <f t="shared" si="586"/>
        <v/>
      </c>
      <c r="N233" s="68" t="str">
        <f t="shared" si="497"/>
        <v/>
      </c>
      <c r="O233" s="32"/>
      <c r="P233" s="120"/>
      <c r="Q233" s="62" t="str">
        <f t="shared" si="465"/>
        <v/>
      </c>
      <c r="R233" s="62" t="str">
        <f t="shared" si="498"/>
        <v/>
      </c>
      <c r="S233" s="65" t="str">
        <f t="shared" si="587"/>
        <v/>
      </c>
      <c r="T233" s="68" t="str">
        <f t="shared" si="499"/>
        <v/>
      </c>
      <c r="U233" s="32"/>
      <c r="V233" s="120"/>
      <c r="W233" s="62" t="str">
        <f t="shared" si="466"/>
        <v/>
      </c>
      <c r="X233" s="62" t="str">
        <f t="shared" si="500"/>
        <v/>
      </c>
      <c r="Y233" s="65" t="str">
        <f t="shared" si="588"/>
        <v/>
      </c>
      <c r="Z233" s="68" t="str">
        <f t="shared" si="501"/>
        <v/>
      </c>
      <c r="AA233" s="32"/>
      <c r="AB233" s="120"/>
      <c r="AC233" s="62" t="str">
        <f t="shared" si="467"/>
        <v/>
      </c>
      <c r="AD233" s="62" t="str">
        <f t="shared" si="502"/>
        <v/>
      </c>
      <c r="AE233" s="65" t="str">
        <f t="shared" si="589"/>
        <v/>
      </c>
      <c r="AF233" s="68" t="str">
        <f t="shared" si="503"/>
        <v/>
      </c>
      <c r="AG233" s="32"/>
      <c r="AH233" s="120"/>
      <c r="AI233" s="62" t="str">
        <f t="shared" si="468"/>
        <v/>
      </c>
      <c r="AJ233" s="62" t="str">
        <f t="shared" si="504"/>
        <v/>
      </c>
      <c r="AK233" s="65" t="str">
        <f t="shared" si="590"/>
        <v/>
      </c>
      <c r="AL233" s="68" t="str">
        <f t="shared" si="505"/>
        <v/>
      </c>
      <c r="AM233" s="32"/>
      <c r="AN233" s="120"/>
      <c r="AO233" s="62" t="str">
        <f t="shared" si="469"/>
        <v/>
      </c>
      <c r="AP233" s="62" t="str">
        <f t="shared" si="506"/>
        <v/>
      </c>
      <c r="AQ233" s="65" t="str">
        <f t="shared" si="591"/>
        <v/>
      </c>
      <c r="AR233" s="68" t="str">
        <f t="shared" si="507"/>
        <v/>
      </c>
      <c r="AS233" s="32"/>
      <c r="AT233" s="120"/>
      <c r="AU233" s="62" t="str">
        <f t="shared" si="470"/>
        <v/>
      </c>
      <c r="AV233" s="62" t="str">
        <f t="shared" si="508"/>
        <v/>
      </c>
      <c r="AW233" s="65" t="str">
        <f t="shared" si="592"/>
        <v/>
      </c>
      <c r="AX233" s="68" t="str">
        <f t="shared" si="509"/>
        <v/>
      </c>
      <c r="AY233" s="32"/>
      <c r="AZ233" s="120"/>
      <c r="BA233" s="62" t="str">
        <f t="shared" si="471"/>
        <v/>
      </c>
      <c r="BB233" s="62" t="str">
        <f t="shared" si="510"/>
        <v/>
      </c>
      <c r="BC233" s="65" t="str">
        <f t="shared" si="593"/>
        <v/>
      </c>
      <c r="BD233" s="68" t="str">
        <f t="shared" si="511"/>
        <v/>
      </c>
      <c r="BE233" s="32"/>
      <c r="BF233" s="120"/>
      <c r="BG233" s="62" t="str">
        <f t="shared" si="472"/>
        <v/>
      </c>
      <c r="BH233" s="62" t="str">
        <f t="shared" si="512"/>
        <v/>
      </c>
      <c r="BI233" s="65" t="str">
        <f t="shared" si="594"/>
        <v/>
      </c>
      <c r="BJ233" s="68" t="str">
        <f t="shared" si="513"/>
        <v/>
      </c>
      <c r="BK233" s="32"/>
      <c r="BL233" s="120"/>
      <c r="BM233" s="62" t="str">
        <f t="shared" si="473"/>
        <v/>
      </c>
      <c r="BN233" s="62" t="str">
        <f t="shared" si="514"/>
        <v/>
      </c>
      <c r="BO233" s="65" t="str">
        <f t="shared" si="595"/>
        <v/>
      </c>
      <c r="BP233" s="68" t="str">
        <f t="shared" si="515"/>
        <v/>
      </c>
      <c r="BQ233" s="32"/>
      <c r="BR233" s="120"/>
      <c r="BS233" s="62" t="str">
        <f t="shared" si="474"/>
        <v/>
      </c>
      <c r="BT233" s="62" t="str">
        <f t="shared" si="516"/>
        <v/>
      </c>
      <c r="BU233" s="65" t="str">
        <f t="shared" si="596"/>
        <v/>
      </c>
      <c r="BV233" s="68" t="str">
        <f t="shared" si="517"/>
        <v/>
      </c>
      <c r="BW233" s="32"/>
      <c r="BX233" s="120"/>
      <c r="BY233" s="62" t="str">
        <f t="shared" si="475"/>
        <v/>
      </c>
      <c r="BZ233" s="62" t="str">
        <f t="shared" si="518"/>
        <v/>
      </c>
      <c r="CA233" s="65" t="str">
        <f t="shared" si="597"/>
        <v/>
      </c>
      <c r="CB233" s="68" t="str">
        <f t="shared" si="519"/>
        <v/>
      </c>
      <c r="CC233" s="32"/>
      <c r="CD233" s="120"/>
      <c r="CE233" s="62" t="str">
        <f t="shared" si="476"/>
        <v/>
      </c>
      <c r="CF233" s="62" t="str">
        <f t="shared" si="520"/>
        <v/>
      </c>
      <c r="CG233" s="65" t="str">
        <f t="shared" si="598"/>
        <v/>
      </c>
      <c r="CH233" s="68" t="str">
        <f t="shared" si="521"/>
        <v/>
      </c>
      <c r="CI233" s="32"/>
      <c r="CJ233" s="120"/>
      <c r="CK233" s="62" t="str">
        <f t="shared" si="477"/>
        <v/>
      </c>
      <c r="CL233" s="62" t="str">
        <f t="shared" si="522"/>
        <v/>
      </c>
      <c r="CM233" s="65" t="str">
        <f t="shared" si="599"/>
        <v/>
      </c>
      <c r="CN233" s="68" t="str">
        <f t="shared" si="523"/>
        <v/>
      </c>
      <c r="CO233" s="32"/>
      <c r="CP233" s="120"/>
      <c r="CQ233" s="62" t="str">
        <f t="shared" si="478"/>
        <v/>
      </c>
      <c r="CR233" s="62" t="str">
        <f t="shared" si="524"/>
        <v/>
      </c>
      <c r="CS233" s="65" t="str">
        <f t="shared" si="600"/>
        <v/>
      </c>
      <c r="CT233" s="68" t="str">
        <f t="shared" si="525"/>
        <v/>
      </c>
      <c r="CU233" s="32"/>
      <c r="CV233" s="120"/>
      <c r="CW233" s="62" t="str">
        <f t="shared" si="479"/>
        <v/>
      </c>
      <c r="CX233" s="62" t="str">
        <f t="shared" si="526"/>
        <v/>
      </c>
      <c r="CY233" s="65" t="str">
        <f t="shared" si="601"/>
        <v/>
      </c>
      <c r="CZ233" s="68" t="str">
        <f t="shared" si="527"/>
        <v/>
      </c>
      <c r="DA233" s="32"/>
      <c r="DB233" s="120"/>
      <c r="DC233" s="62" t="str">
        <f t="shared" si="480"/>
        <v/>
      </c>
      <c r="DD233" s="62" t="str">
        <f t="shared" si="528"/>
        <v/>
      </c>
      <c r="DE233" s="65" t="str">
        <f t="shared" si="602"/>
        <v/>
      </c>
      <c r="DF233" s="68" t="str">
        <f t="shared" si="529"/>
        <v/>
      </c>
      <c r="DG233" s="32"/>
      <c r="DH233" s="120"/>
      <c r="DI233" s="62" t="str">
        <f t="shared" si="481"/>
        <v/>
      </c>
      <c r="DJ233" s="62" t="str">
        <f t="shared" si="530"/>
        <v/>
      </c>
      <c r="DK233" s="65" t="str">
        <f t="shared" si="603"/>
        <v/>
      </c>
      <c r="DL233" s="68" t="str">
        <f t="shared" si="531"/>
        <v/>
      </c>
      <c r="DM233" s="32"/>
      <c r="DN233" s="120"/>
      <c r="DO233" s="62" t="str">
        <f t="shared" si="482"/>
        <v/>
      </c>
      <c r="DP233" s="62" t="str">
        <f t="shared" si="532"/>
        <v/>
      </c>
      <c r="DQ233" s="65" t="str">
        <f t="shared" si="604"/>
        <v/>
      </c>
      <c r="DR233" s="68" t="str">
        <f t="shared" si="533"/>
        <v/>
      </c>
      <c r="DS233" s="32"/>
      <c r="DT233" s="120"/>
      <c r="DU233" s="62" t="str">
        <f t="shared" si="483"/>
        <v/>
      </c>
      <c r="DV233" s="62" t="str">
        <f t="shared" si="534"/>
        <v/>
      </c>
      <c r="DW233" s="65" t="str">
        <f t="shared" si="605"/>
        <v/>
      </c>
      <c r="DX233" s="68" t="str">
        <f t="shared" si="535"/>
        <v/>
      </c>
      <c r="DY233" s="32"/>
      <c r="DZ233" s="120"/>
      <c r="EA233" s="62" t="str">
        <f t="shared" si="484"/>
        <v/>
      </c>
      <c r="EB233" s="62" t="str">
        <f t="shared" si="536"/>
        <v/>
      </c>
      <c r="EC233" s="65" t="str">
        <f t="shared" si="606"/>
        <v/>
      </c>
      <c r="ED233" s="68" t="str">
        <f t="shared" si="537"/>
        <v/>
      </c>
      <c r="EE233" s="32"/>
      <c r="EF233" s="120"/>
      <c r="EG233" s="62" t="str">
        <f t="shared" si="485"/>
        <v/>
      </c>
      <c r="EH233" s="62" t="str">
        <f t="shared" si="538"/>
        <v/>
      </c>
      <c r="EI233" s="65" t="str">
        <f t="shared" si="607"/>
        <v/>
      </c>
      <c r="EJ233" s="68" t="str">
        <f t="shared" si="539"/>
        <v/>
      </c>
      <c r="EK233" s="32"/>
      <c r="EL233" s="120"/>
      <c r="EM233" s="62" t="str">
        <f t="shared" si="486"/>
        <v/>
      </c>
      <c r="EN233" s="62" t="str">
        <f t="shared" si="540"/>
        <v/>
      </c>
      <c r="EO233" s="65" t="str">
        <f t="shared" si="608"/>
        <v/>
      </c>
      <c r="EP233" s="68" t="str">
        <f t="shared" si="541"/>
        <v/>
      </c>
      <c r="EQ233" s="32"/>
      <c r="ER233" s="120"/>
      <c r="ES233" s="62" t="str">
        <f t="shared" si="487"/>
        <v/>
      </c>
      <c r="ET233" s="62" t="str">
        <f t="shared" si="542"/>
        <v/>
      </c>
      <c r="EU233" s="65" t="str">
        <f t="shared" si="609"/>
        <v/>
      </c>
      <c r="EV233" s="68" t="str">
        <f t="shared" si="543"/>
        <v/>
      </c>
      <c r="EW233" s="32"/>
      <c r="EX233" s="120"/>
      <c r="EY233" s="62" t="str">
        <f t="shared" si="488"/>
        <v/>
      </c>
      <c r="EZ233" s="62" t="str">
        <f t="shared" si="544"/>
        <v/>
      </c>
      <c r="FA233" s="65" t="str">
        <f t="shared" si="610"/>
        <v/>
      </c>
      <c r="FB233" s="68" t="str">
        <f t="shared" si="545"/>
        <v/>
      </c>
      <c r="FC233" s="32"/>
      <c r="FD233" s="120"/>
      <c r="FE233" s="62" t="str">
        <f t="shared" si="489"/>
        <v/>
      </c>
      <c r="FF233" s="62" t="str">
        <f t="shared" si="546"/>
        <v/>
      </c>
      <c r="FG233" s="65" t="str">
        <f t="shared" si="611"/>
        <v/>
      </c>
      <c r="FH233" s="68" t="str">
        <f t="shared" si="547"/>
        <v/>
      </c>
      <c r="FI233" s="32"/>
      <c r="FJ233" s="120"/>
      <c r="FK233" s="62" t="str">
        <f t="shared" si="490"/>
        <v/>
      </c>
      <c r="FL233" s="62" t="str">
        <f t="shared" si="548"/>
        <v/>
      </c>
      <c r="FM233" s="65" t="str">
        <f t="shared" si="612"/>
        <v/>
      </c>
      <c r="FN233" s="68" t="str">
        <f t="shared" si="549"/>
        <v/>
      </c>
      <c r="FO233" s="32"/>
      <c r="FP233" s="120"/>
      <c r="FQ233" s="62" t="str">
        <f t="shared" si="491"/>
        <v/>
      </c>
      <c r="FR233" s="62" t="str">
        <f t="shared" si="550"/>
        <v/>
      </c>
      <c r="FS233" s="65" t="str">
        <f t="shared" si="613"/>
        <v/>
      </c>
      <c r="FT233" s="68" t="str">
        <f t="shared" si="551"/>
        <v/>
      </c>
      <c r="FU233" s="32"/>
      <c r="FV233" s="120"/>
      <c r="FW233" s="62" t="str">
        <f t="shared" si="492"/>
        <v/>
      </c>
      <c r="FX233" s="62" t="str">
        <f t="shared" si="552"/>
        <v/>
      </c>
      <c r="FY233" s="65" t="str">
        <f t="shared" si="614"/>
        <v/>
      </c>
      <c r="FZ233" s="68" t="str">
        <f t="shared" si="553"/>
        <v/>
      </c>
      <c r="GA233" s="32"/>
      <c r="GC233" s="7" t="str">
        <f t="shared" si="554"/>
        <v/>
      </c>
      <c r="GD233" s="7" t="str">
        <f t="shared" ca="1" si="493"/>
        <v/>
      </c>
      <c r="GT233" s="71" t="str">
        <f>IF(GT$9="", "", IF(AND(NOT('Personnel Details'!$N$11=""), $B233&gt;='Personnel Details'!$N$11), 'Personnel Details'!$O$11, IF(AND(NOT('Personnel Details'!$I$11=""), $B233&gt;='Personnel Details'!$I$11), 'Personnel Details'!$J$11, 'Personnel Details'!$E$11)))</f>
        <v/>
      </c>
      <c r="GU233" s="59" t="str">
        <f>IF(GT$9="", "", IF(AND(NOT('Personnel Details'!$N$11=""), $B233&gt;='Personnel Details'!$N$11), IF('Personnel Details'!$P$11="","", 'Personnel Details'!$P$11), IF(AND(NOT('Personnel Details'!$I$11=""), $B233&gt;='Personnel Details'!$I$11), IF('Personnel Details'!$K$11="", "", 'Personnel Details'!$K$11), IF('Personnel Details'!$F$11="", "", 'Personnel Details'!$F$11))))</f>
        <v/>
      </c>
      <c r="GV233" s="74" t="str">
        <f>IF(GT$9="", "", IF(AND(NOT('Personnel Details'!$N$11=""), $B233&gt;='Personnel Details'!$N$11), 'Personnel Details'!$Q$11, IF(AND(NOT('Personnel Details'!$I$11=""), $B233&gt;='Personnel Details'!$I$11), 'Personnel Details'!$L$11, 'Personnel Details'!$G$11)))</f>
        <v/>
      </c>
      <c r="GW233" s="59" t="str">
        <f t="shared" si="555"/>
        <v/>
      </c>
      <c r="GX233" s="53"/>
      <c r="GZ233" s="78" t="str">
        <f>IF(GZ$9="", "", IF(AND(NOT('Personnel Details'!$N$12=""), $B233&gt;='Personnel Details'!$N$12), 'Personnel Details'!$O$12, IF(AND(NOT('Personnel Details'!$I$12=""), $B233&gt;='Personnel Details'!$I$12), 'Personnel Details'!$J$12, 'Personnel Details'!$E$12)))</f>
        <v/>
      </c>
      <c r="HA233" s="59" t="str">
        <f>IF(GZ$9="", "", IF(AND(NOT('Personnel Details'!$N$12=""), $B233&gt;='Personnel Details'!$N$12), IF('Personnel Details'!$P$12="","", 'Personnel Details'!$P$12), IF(AND(NOT('Personnel Details'!$I$12=""), $B233&gt;='Personnel Details'!$I$12), IF('Personnel Details'!$K$12="", "", 'Personnel Details'!$K$12), IF('Personnel Details'!$F$12="", "", 'Personnel Details'!$F$12))))</f>
        <v/>
      </c>
      <c r="HB233" s="79" t="str">
        <f>IF(GZ$9="", "", IF(AND(NOT('Personnel Details'!$N$12=""), $B233&gt;='Personnel Details'!$N$12), 'Personnel Details'!$Q$12, IF(AND(NOT('Personnel Details'!$I$12=""), $B233&gt;='Personnel Details'!$I$12), 'Personnel Details'!$L$12, 'Personnel Details'!$G$12)))</f>
        <v/>
      </c>
      <c r="HC233" s="59" t="str">
        <f t="shared" si="556"/>
        <v/>
      </c>
      <c r="HD233" s="53"/>
      <c r="HF233" s="78" t="str">
        <f>IF(HF$9="", "", IF(AND(NOT('Personnel Details'!$N$13=""), $B233&gt;='Personnel Details'!$N$13), 'Personnel Details'!$O$13, IF(AND(NOT('Personnel Details'!$I$13=""), $B233&gt;='Personnel Details'!$I$13), 'Personnel Details'!$J$13, 'Personnel Details'!$E$13)))</f>
        <v/>
      </c>
      <c r="HG233" s="59" t="str">
        <f>IF(HF$9="", "", IF(AND(NOT('Personnel Details'!$N$13=""), $B233&gt;='Personnel Details'!$N$13), IF('Personnel Details'!$P$13="","", 'Personnel Details'!$P$13), IF(AND(NOT('Personnel Details'!$I$13=""), $B233&gt;='Personnel Details'!$I$13), IF('Personnel Details'!$K$13="", "", 'Personnel Details'!$K$13), IF('Personnel Details'!$F$13="", "", 'Personnel Details'!$F$13))))</f>
        <v/>
      </c>
      <c r="HH233" s="79" t="str">
        <f>IF(HF$9="", "", IF(AND(NOT('Personnel Details'!$N$13=""), $B233&gt;='Personnel Details'!$N$13), 'Personnel Details'!$Q$13, IF(AND(NOT('Personnel Details'!$I$13=""), $B233&gt;='Personnel Details'!$I$13), 'Personnel Details'!$L$13, 'Personnel Details'!$G$13)))</f>
        <v/>
      </c>
      <c r="HI233" s="59" t="str">
        <f t="shared" si="557"/>
        <v/>
      </c>
      <c r="HJ233" s="53"/>
      <c r="HL233" s="78" t="str">
        <f>IF(HL$9="", "", IF(AND(NOT('Personnel Details'!$N$14=""), $B233&gt;='Personnel Details'!$N$14), 'Personnel Details'!$O$14, IF(AND(NOT('Personnel Details'!$I$14=""), $B233&gt;='Personnel Details'!$I$14), 'Personnel Details'!$J$14, 'Personnel Details'!$E$14)))</f>
        <v/>
      </c>
      <c r="HM233" s="59" t="str">
        <f>IF(HL$9="", "", IF(AND(NOT('Personnel Details'!$N$14=""), $B233&gt;='Personnel Details'!$N$14), IF('Personnel Details'!$P$14="","", 'Personnel Details'!$P$14), IF(AND(NOT('Personnel Details'!$I$14=""), $B233&gt;='Personnel Details'!$I$14), IF('Personnel Details'!$K$14="", "", 'Personnel Details'!$K$14), IF('Personnel Details'!$F$14="", "", 'Personnel Details'!$F$14))))</f>
        <v/>
      </c>
      <c r="HN233" s="79" t="str">
        <f>IF(HL$9="", "", IF(AND(NOT('Personnel Details'!$N$14=""), $B233&gt;='Personnel Details'!$N$14), 'Personnel Details'!$Q$14, IF(AND(NOT('Personnel Details'!$I$14=""), $B233&gt;='Personnel Details'!$I$14), 'Personnel Details'!$L$14, 'Personnel Details'!$G$14)))</f>
        <v/>
      </c>
      <c r="HO233" s="59" t="str">
        <f t="shared" si="558"/>
        <v/>
      </c>
      <c r="HP233" s="53"/>
      <c r="HR233" s="78" t="str">
        <f>IF(HR$9="", "", IF(AND(NOT('Personnel Details'!$N$15=""), $B233&gt;='Personnel Details'!$N$15), 'Personnel Details'!$O$15, IF(AND(NOT('Personnel Details'!$I$15=""), $B233&gt;='Personnel Details'!$I$15), 'Personnel Details'!$J$15, 'Personnel Details'!$E$15)))</f>
        <v/>
      </c>
      <c r="HS233" s="59" t="str">
        <f>IF(HR$9="", "", IF(AND(NOT('Personnel Details'!$N$15=""), $B233&gt;='Personnel Details'!$N$15), IF('Personnel Details'!$P$15="","", 'Personnel Details'!$P$15), IF(AND(NOT('Personnel Details'!$I$15=""), $B233&gt;='Personnel Details'!$I$15), IF('Personnel Details'!$K$15="", "", 'Personnel Details'!$K$15), IF('Personnel Details'!$F$15="", "", 'Personnel Details'!$F$15))))</f>
        <v/>
      </c>
      <c r="HT233" s="79" t="str">
        <f>IF(HR$9="", "", IF(AND(NOT('Personnel Details'!$N$15=""), $B233&gt;='Personnel Details'!$N$15), 'Personnel Details'!$Q$15, IF(AND(NOT('Personnel Details'!$I$15=""), $B233&gt;='Personnel Details'!$I$15), 'Personnel Details'!$L$15, 'Personnel Details'!$G$15)))</f>
        <v/>
      </c>
      <c r="HU233" s="59" t="str">
        <f t="shared" si="559"/>
        <v/>
      </c>
      <c r="HV233" s="53"/>
      <c r="HX233" s="78" t="str">
        <f>IF(HX$9="", "", IF(AND(NOT('Personnel Details'!$N$16=""), $B233&gt;='Personnel Details'!$N$16), 'Personnel Details'!$O$16, IF(AND(NOT('Personnel Details'!$I$16=""), $B233&gt;='Personnel Details'!$I$16), 'Personnel Details'!$J$16, 'Personnel Details'!$E$16)))</f>
        <v/>
      </c>
      <c r="HY233" s="59" t="str">
        <f>IF(HX$9="", "", IF(AND(NOT('Personnel Details'!$N$16=""), $B233&gt;='Personnel Details'!$N$16), IF('Personnel Details'!$P$16="","", 'Personnel Details'!$P$16), IF(AND(NOT('Personnel Details'!$I$16=""), $B233&gt;='Personnel Details'!$I$16), IF('Personnel Details'!$K$16="", "", 'Personnel Details'!$K$16), IF('Personnel Details'!$F$16="", "", 'Personnel Details'!$F$16))))</f>
        <v/>
      </c>
      <c r="HZ233" s="79" t="str">
        <f>IF(HX$9="", "", IF(AND(NOT('Personnel Details'!$N$16=""), $B233&gt;='Personnel Details'!$N$16), 'Personnel Details'!$Q$16, IF(AND(NOT('Personnel Details'!$I$16=""), $B233&gt;='Personnel Details'!$I$16), 'Personnel Details'!$L$16, 'Personnel Details'!$G$16)))</f>
        <v/>
      </c>
      <c r="IA233" s="59" t="str">
        <f t="shared" si="560"/>
        <v/>
      </c>
      <c r="IB233" s="53"/>
      <c r="ID233" s="78" t="str">
        <f>IF(ID$9="", "", IF(AND(NOT('Personnel Details'!$N$17=""), $B233&gt;='Personnel Details'!$N$17), 'Personnel Details'!$O$17, IF(AND(NOT('Personnel Details'!$I$17=""), $B233&gt;='Personnel Details'!$I$17), 'Personnel Details'!$J$17, 'Personnel Details'!$E$17)))</f>
        <v/>
      </c>
      <c r="IE233" s="59" t="str">
        <f>IF(ID$9="", "", IF(AND(NOT('Personnel Details'!$N$17=""), $B233&gt;='Personnel Details'!$N$17), IF('Personnel Details'!$P$17="","", 'Personnel Details'!$P$17), IF(AND(NOT('Personnel Details'!$I$17=""), $B233&gt;='Personnel Details'!$I$17), IF('Personnel Details'!$K$17="", "", 'Personnel Details'!$K$17), IF('Personnel Details'!$F$17="", "", 'Personnel Details'!$F$17))))</f>
        <v/>
      </c>
      <c r="IF233" s="79" t="str">
        <f>IF(ID$9="", "", IF(AND(NOT('Personnel Details'!$N$17=""), $B233&gt;='Personnel Details'!$N$17), 'Personnel Details'!$Q$17, IF(AND(NOT('Personnel Details'!$I$17=""), $B233&gt;='Personnel Details'!$I$17), 'Personnel Details'!$L$17, 'Personnel Details'!$G$17)))</f>
        <v/>
      </c>
      <c r="IG233" s="59" t="str">
        <f t="shared" si="561"/>
        <v/>
      </c>
      <c r="IH233" s="53"/>
      <c r="IJ233" s="78" t="str">
        <f>IF(IJ$9="", "", IF(AND(NOT('Personnel Details'!$N$18=""), $B233&gt;='Personnel Details'!$N$18), 'Personnel Details'!$O$18, IF(AND(NOT('Personnel Details'!$I$18=""), $B233&gt;='Personnel Details'!$I$18), 'Personnel Details'!$J$18, 'Personnel Details'!$E$18)))</f>
        <v/>
      </c>
      <c r="IK233" s="59" t="str">
        <f>IF(IJ$9="", "", IF(AND(NOT('Personnel Details'!$N$18=""), $B233&gt;='Personnel Details'!$N$18), IF('Personnel Details'!$P$18="","", 'Personnel Details'!$P$18), IF(AND(NOT('Personnel Details'!$I$18=""), $B233&gt;='Personnel Details'!$I$18), IF('Personnel Details'!$K$18="", "", 'Personnel Details'!$K$18), IF('Personnel Details'!$F$18="", "", 'Personnel Details'!$F$18))))</f>
        <v/>
      </c>
      <c r="IL233" s="79" t="str">
        <f>IF(IJ$9="", "", IF(AND(NOT('Personnel Details'!$N$18=""), $B233&gt;='Personnel Details'!$N$18), 'Personnel Details'!$Q$18, IF(AND(NOT('Personnel Details'!$I$18=""), $B233&gt;='Personnel Details'!$I$18), 'Personnel Details'!$L$18, 'Personnel Details'!$G$18)))</f>
        <v/>
      </c>
      <c r="IM233" s="59" t="str">
        <f t="shared" si="562"/>
        <v/>
      </c>
      <c r="IN233" s="53"/>
      <c r="IP233" s="78" t="str">
        <f>IF(IP$9="", "", IF(AND(NOT('Personnel Details'!$N$19=""), $B233&gt;='Personnel Details'!$N$19), 'Personnel Details'!$O$19, IF(AND(NOT('Personnel Details'!$I$19=""), $B233&gt;='Personnel Details'!$I$19), 'Personnel Details'!$J$19, 'Personnel Details'!$E$19)))</f>
        <v/>
      </c>
      <c r="IQ233" s="59" t="str">
        <f>IF(IP$9="", "", IF(AND(NOT('Personnel Details'!$N$19=""), $B233&gt;='Personnel Details'!$N$19), IF('Personnel Details'!$P$19="","", 'Personnel Details'!$P$19), IF(AND(NOT('Personnel Details'!$I$19=""), $B233&gt;='Personnel Details'!$I$19), IF('Personnel Details'!$K$19="", "", 'Personnel Details'!$K$19), IF('Personnel Details'!$F$19="", "", 'Personnel Details'!$F$19))))</f>
        <v/>
      </c>
      <c r="IR233" s="79" t="str">
        <f>IF(IP$9="", "", IF(AND(NOT('Personnel Details'!$N$19=""), $B233&gt;='Personnel Details'!$N$19), 'Personnel Details'!$Q$19, IF(AND(NOT('Personnel Details'!$I$19=""), $B233&gt;='Personnel Details'!$I$19), 'Personnel Details'!$L$19, 'Personnel Details'!$G$19)))</f>
        <v/>
      </c>
      <c r="IS233" s="59" t="str">
        <f t="shared" si="563"/>
        <v/>
      </c>
      <c r="IT233" s="53"/>
      <c r="IV233" s="78" t="str">
        <f>IF(IV$9="", "", IF(AND(NOT('Personnel Details'!$N$20=""), $B233&gt;='Personnel Details'!$N$20), 'Personnel Details'!$O$20, IF(AND(NOT('Personnel Details'!$I$20=""), $B233&gt;='Personnel Details'!$I$20), 'Personnel Details'!$J$20, 'Personnel Details'!$E$20)))</f>
        <v/>
      </c>
      <c r="IW233" s="59" t="str">
        <f>IF(IV$9="", "", IF(AND(NOT('Personnel Details'!$N$20=""), $B233&gt;='Personnel Details'!$N$20), IF('Personnel Details'!$P$20="","", 'Personnel Details'!$P$20), IF(AND(NOT('Personnel Details'!$I$20=""), $B233&gt;='Personnel Details'!$I$20), IF('Personnel Details'!$K$20="", "", 'Personnel Details'!$K$20), IF('Personnel Details'!$F$20="", "", 'Personnel Details'!$F$20))))</f>
        <v/>
      </c>
      <c r="IX233" s="79" t="str">
        <f>IF(IV$9="", "", IF(AND(NOT('Personnel Details'!$N$20=""), $B233&gt;='Personnel Details'!$N$20), 'Personnel Details'!$Q$20, IF(AND(NOT('Personnel Details'!$I$20=""), $B233&gt;='Personnel Details'!$I$20), 'Personnel Details'!$L$20, 'Personnel Details'!$G$20)))</f>
        <v/>
      </c>
      <c r="IY233" s="59" t="str">
        <f t="shared" si="564"/>
        <v/>
      </c>
      <c r="IZ233" s="53"/>
      <c r="JB233" s="78" t="str">
        <f>IF(JB$9="", "", IF(AND(NOT('Personnel Details'!$N$21=""), $B233&gt;='Personnel Details'!$N$21), 'Personnel Details'!$O$21, IF(AND(NOT('Personnel Details'!$I$21=""), $B233&gt;='Personnel Details'!$I$21), 'Personnel Details'!$J$21, 'Personnel Details'!$E$21)))</f>
        <v/>
      </c>
      <c r="JC233" s="59" t="str">
        <f>IF(JB$9="", "", IF(AND(NOT('Personnel Details'!$N$21=""), $B233&gt;='Personnel Details'!$N$21), IF('Personnel Details'!$P$21="","", 'Personnel Details'!$P$21), IF(AND(NOT('Personnel Details'!$I$21=""), $B233&gt;='Personnel Details'!$I$21), IF('Personnel Details'!$K$21="", "", 'Personnel Details'!$K$21), IF('Personnel Details'!$F$21="", "", 'Personnel Details'!$F$21))))</f>
        <v/>
      </c>
      <c r="JD233" s="79" t="str">
        <f>IF(JB$9="", "", IF(AND(NOT('Personnel Details'!$N$21=""), $B233&gt;='Personnel Details'!$N$21), 'Personnel Details'!$Q$21, IF(AND(NOT('Personnel Details'!$I$21=""), $B233&gt;='Personnel Details'!$I$21), 'Personnel Details'!$L$21, 'Personnel Details'!$G$21)))</f>
        <v/>
      </c>
      <c r="JE233" s="59" t="str">
        <f t="shared" si="565"/>
        <v/>
      </c>
      <c r="JF233" s="53"/>
      <c r="JH233" s="78" t="str">
        <f>IF(JH$9="", "", IF(AND(NOT('Personnel Details'!$N$22=""), $B233&gt;='Personnel Details'!$N$22), 'Personnel Details'!$O$22, IF(AND(NOT('Personnel Details'!$I$22=""), $B233&gt;='Personnel Details'!$I$22), 'Personnel Details'!$J$22, 'Personnel Details'!$E$22)))</f>
        <v/>
      </c>
      <c r="JI233" s="59" t="str">
        <f>IF(JH$9="", "", IF(AND(NOT('Personnel Details'!$N$22=""), $B233&gt;='Personnel Details'!$N$22), IF('Personnel Details'!$P$22="","", 'Personnel Details'!$P$22), IF(AND(NOT('Personnel Details'!$I$22=""), $B233&gt;='Personnel Details'!$I$22), IF('Personnel Details'!$K$22="", "", 'Personnel Details'!$K$22), IF('Personnel Details'!$F$22="", "", 'Personnel Details'!$F$22))))</f>
        <v/>
      </c>
      <c r="JJ233" s="79" t="str">
        <f>IF(JH$9="", "", IF(AND(NOT('Personnel Details'!$N$22=""), $B233&gt;='Personnel Details'!$N$22), 'Personnel Details'!$Q$22, IF(AND(NOT('Personnel Details'!$I$22=""), $B233&gt;='Personnel Details'!$I$22), 'Personnel Details'!$L$22, 'Personnel Details'!$G$22)))</f>
        <v/>
      </c>
      <c r="JK233" s="59" t="str">
        <f t="shared" si="566"/>
        <v/>
      </c>
      <c r="JL233" s="53"/>
      <c r="JN233" s="78" t="str">
        <f>IF(JN$9="", "", IF(AND(NOT('Personnel Details'!$N$23=""), $B233&gt;='Personnel Details'!$N$23), 'Personnel Details'!$O$23, IF(AND(NOT('Personnel Details'!$I$23=""), $B233&gt;='Personnel Details'!$I$23), 'Personnel Details'!$J$23, 'Personnel Details'!$E$23)))</f>
        <v/>
      </c>
      <c r="JO233" s="59" t="str">
        <f>IF(JN$9="", "", IF(AND(NOT('Personnel Details'!$N$23=""), $B233&gt;='Personnel Details'!$N$23), IF('Personnel Details'!$P$23="","", 'Personnel Details'!$P$23), IF(AND(NOT('Personnel Details'!$I$23=""), $B233&gt;='Personnel Details'!$I$23), IF('Personnel Details'!$K$23="", "", 'Personnel Details'!$K$23), IF('Personnel Details'!$F$23="", "", 'Personnel Details'!$F$23))))</f>
        <v/>
      </c>
      <c r="JP233" s="79" t="str">
        <f>IF(JN$9="", "", IF(AND(NOT('Personnel Details'!$N$23=""), $B233&gt;='Personnel Details'!$N$23), 'Personnel Details'!$Q$23, IF(AND(NOT('Personnel Details'!$I$23=""), $B233&gt;='Personnel Details'!$I$23), 'Personnel Details'!$L$23, 'Personnel Details'!$G$23)))</f>
        <v/>
      </c>
      <c r="JQ233" s="59" t="str">
        <f t="shared" si="567"/>
        <v/>
      </c>
      <c r="JR233" s="53"/>
      <c r="JT233" s="78" t="str">
        <f>IF(JT$9="", "", IF(AND(NOT('Personnel Details'!$N$24=""), $B233&gt;='Personnel Details'!$N$24), 'Personnel Details'!$O$24, IF(AND(NOT('Personnel Details'!$I$24=""), $B233&gt;='Personnel Details'!$I$24), 'Personnel Details'!$J$24, 'Personnel Details'!$E$24)))</f>
        <v/>
      </c>
      <c r="JU233" s="59" t="str">
        <f>IF(JT$9="", "", IF(AND(NOT('Personnel Details'!$N$24=""), $B233&gt;='Personnel Details'!$N$24), IF('Personnel Details'!$P$24="","", 'Personnel Details'!$P$24), IF(AND(NOT('Personnel Details'!$I$24=""), $B233&gt;='Personnel Details'!$I$24), IF('Personnel Details'!$K$24="", "", 'Personnel Details'!$K$24), IF('Personnel Details'!$F$24="", "", 'Personnel Details'!$F$24))))</f>
        <v/>
      </c>
      <c r="JV233" s="79" t="str">
        <f>IF(JT$9="", "", IF(AND(NOT('Personnel Details'!$N$24=""), $B233&gt;='Personnel Details'!$N$24), 'Personnel Details'!$Q$24, IF(AND(NOT('Personnel Details'!$I$24=""), $B233&gt;='Personnel Details'!$I$24), 'Personnel Details'!$L$24, 'Personnel Details'!$G$24)))</f>
        <v/>
      </c>
      <c r="JW233" s="59" t="str">
        <f t="shared" si="568"/>
        <v/>
      </c>
      <c r="JX233" s="53"/>
      <c r="JZ233" s="78" t="str">
        <f>IF(JZ$9="", "", IF(AND(NOT('Personnel Details'!$N$25=""), $B233&gt;='Personnel Details'!$N$25), 'Personnel Details'!$O$25, IF(AND(NOT('Personnel Details'!$I$25=""), $B233&gt;='Personnel Details'!$I$25), 'Personnel Details'!$J$25, 'Personnel Details'!$E$25)))</f>
        <v/>
      </c>
      <c r="KA233" s="59" t="str">
        <f>IF(JZ$9="", "", IF(AND(NOT('Personnel Details'!$N$25=""), $B233&gt;='Personnel Details'!$N$25), IF('Personnel Details'!$P$25="","", 'Personnel Details'!$P$25), IF(AND(NOT('Personnel Details'!$I$25=""), $B233&gt;='Personnel Details'!$I$25), IF('Personnel Details'!$K$25="", "", 'Personnel Details'!$K$25), IF('Personnel Details'!$F$25="", "", 'Personnel Details'!$F$25))))</f>
        <v/>
      </c>
      <c r="KB233" s="79" t="str">
        <f>IF(JZ$9="", "", IF(AND(NOT('Personnel Details'!$N$25=""), $B233&gt;='Personnel Details'!$N$25), 'Personnel Details'!$Q$25, IF(AND(NOT('Personnel Details'!$I$25=""), $B233&gt;='Personnel Details'!$I$25), 'Personnel Details'!$L$25, 'Personnel Details'!$G$25)))</f>
        <v/>
      </c>
      <c r="KC233" s="59" t="str">
        <f t="shared" si="569"/>
        <v/>
      </c>
      <c r="KD233" s="53"/>
      <c r="KF233" s="78" t="str">
        <f>IF(KF$9="", "", IF(AND(NOT('Personnel Details'!$N$26=""), $B233&gt;='Personnel Details'!$N$26), 'Personnel Details'!$O$26, IF(AND(NOT('Personnel Details'!$I$26=""), $B233&gt;='Personnel Details'!$I$26), 'Personnel Details'!$J$26, 'Personnel Details'!$E$26)))</f>
        <v/>
      </c>
      <c r="KG233" s="59" t="str">
        <f>IF(KF$9="", "", IF(AND(NOT('Personnel Details'!$N$26=""), $B233&gt;='Personnel Details'!$N$26), IF('Personnel Details'!$P$26="","", 'Personnel Details'!$P$26), IF(AND(NOT('Personnel Details'!$I$26=""), $B233&gt;='Personnel Details'!$I$26), IF('Personnel Details'!$K$26="", "", 'Personnel Details'!$K$26), IF('Personnel Details'!$F$26="", "", 'Personnel Details'!$F$26))))</f>
        <v/>
      </c>
      <c r="KH233" s="79" t="str">
        <f>IF(KF$9="", "", IF(AND(NOT('Personnel Details'!$N$26=""), $B233&gt;='Personnel Details'!$N$26), 'Personnel Details'!$Q$26, IF(AND(NOT('Personnel Details'!$I$26=""), $B233&gt;='Personnel Details'!$I$26), 'Personnel Details'!$L$26, 'Personnel Details'!$G$26)))</f>
        <v/>
      </c>
      <c r="KI233" s="59" t="str">
        <f t="shared" si="570"/>
        <v/>
      </c>
      <c r="KJ233" s="53"/>
      <c r="KL233" s="78" t="str">
        <f>IF(KL$9="", "", IF(AND(NOT('Personnel Details'!$N$27=""), $B233&gt;='Personnel Details'!$N$27), 'Personnel Details'!$O$27, IF(AND(NOT('Personnel Details'!$I$27=""), $B233&gt;='Personnel Details'!$I$27), 'Personnel Details'!$J$27, 'Personnel Details'!$E$27)))</f>
        <v/>
      </c>
      <c r="KM233" s="59" t="str">
        <f>IF(KL$9="", "", IF(AND(NOT('Personnel Details'!$N$27=""), $B233&gt;='Personnel Details'!$N$27), IF('Personnel Details'!$P$27="","", 'Personnel Details'!$P$27), IF(AND(NOT('Personnel Details'!$I$27=""), $B233&gt;='Personnel Details'!$I$27), IF('Personnel Details'!$K$27="", "", 'Personnel Details'!$K$27), IF('Personnel Details'!$F$27="", "", 'Personnel Details'!$F$27))))</f>
        <v/>
      </c>
      <c r="KN233" s="79" t="str">
        <f>IF(KL$9="", "", IF(AND(NOT('Personnel Details'!$N$27=""), $B233&gt;='Personnel Details'!$N$27), 'Personnel Details'!$Q$27, IF(AND(NOT('Personnel Details'!$I$27=""), $B233&gt;='Personnel Details'!$I$27), 'Personnel Details'!$L$27, 'Personnel Details'!$G$27)))</f>
        <v/>
      </c>
      <c r="KO233" s="59" t="str">
        <f t="shared" si="571"/>
        <v/>
      </c>
      <c r="KP233" s="53"/>
      <c r="KR233" s="78" t="str">
        <f>IF(KR$9="", "", IF(AND(NOT('Personnel Details'!$N$28=""), $B233&gt;='Personnel Details'!$N$28), 'Personnel Details'!$O$28, IF(AND(NOT('Personnel Details'!$I$28=""), $B233&gt;='Personnel Details'!$I$28), 'Personnel Details'!$J$28, 'Personnel Details'!$E$28)))</f>
        <v/>
      </c>
      <c r="KS233" s="59" t="str">
        <f>IF(KR$9="", "", IF(AND(NOT('Personnel Details'!$N$28=""), $B233&gt;='Personnel Details'!$N$28), IF('Personnel Details'!$P$28="","", 'Personnel Details'!$P$28), IF(AND(NOT('Personnel Details'!$I$28=""), $B233&gt;='Personnel Details'!$I$28), IF('Personnel Details'!$K$28="", "", 'Personnel Details'!$K$28), IF('Personnel Details'!$F$28="", "", 'Personnel Details'!$F$28))))</f>
        <v/>
      </c>
      <c r="KT233" s="79" t="str">
        <f>IF(KR$9="", "", IF(AND(NOT('Personnel Details'!$N$28=""), $B233&gt;='Personnel Details'!$N$28), 'Personnel Details'!$Q$28, IF(AND(NOT('Personnel Details'!$I$28=""), $B233&gt;='Personnel Details'!$I$28), 'Personnel Details'!$L$28, 'Personnel Details'!$G$28)))</f>
        <v/>
      </c>
      <c r="KU233" s="59" t="str">
        <f t="shared" si="572"/>
        <v/>
      </c>
      <c r="KV233" s="53"/>
      <c r="KX233" s="78" t="str">
        <f>IF(KX$9="", "", IF(AND(NOT('Personnel Details'!$N$29=""), $B233&gt;='Personnel Details'!$N$29), 'Personnel Details'!$O$29, IF(AND(NOT('Personnel Details'!$I$29=""), $B233&gt;='Personnel Details'!$I$29), 'Personnel Details'!$J$29, 'Personnel Details'!$E$29)))</f>
        <v/>
      </c>
      <c r="KY233" s="59" t="str">
        <f>IF(KX$9="", "", IF(AND(NOT('Personnel Details'!$N$29=""), $B233&gt;='Personnel Details'!$N$29), IF('Personnel Details'!$P$29="","", 'Personnel Details'!$P$29), IF(AND(NOT('Personnel Details'!$I$29=""), $B233&gt;='Personnel Details'!$I$29), IF('Personnel Details'!$K$29="", "", 'Personnel Details'!$K$29), IF('Personnel Details'!$F$29="", "", 'Personnel Details'!$F$29))))</f>
        <v/>
      </c>
      <c r="KZ233" s="79" t="str">
        <f>IF(KX$9="", "", IF(AND(NOT('Personnel Details'!$N$29=""), $B233&gt;='Personnel Details'!$N$29), 'Personnel Details'!$Q$29, IF(AND(NOT('Personnel Details'!$I$29=""), $B233&gt;='Personnel Details'!$I$29), 'Personnel Details'!$L$29, 'Personnel Details'!$G$29)))</f>
        <v/>
      </c>
      <c r="LA233" s="59" t="str">
        <f t="shared" si="573"/>
        <v/>
      </c>
      <c r="LB233" s="53"/>
      <c r="LD233" s="78" t="str">
        <f>IF(LD$9="", "", IF(AND(NOT('Personnel Details'!$N$30=""), $B233&gt;='Personnel Details'!$N$30), 'Personnel Details'!$O$30, IF(AND(NOT('Personnel Details'!$I$30=""), $B233&gt;='Personnel Details'!$I$30), 'Personnel Details'!$J$30, 'Personnel Details'!$E$30)))</f>
        <v/>
      </c>
      <c r="LE233" s="59" t="str">
        <f>IF(LD$9="", "", IF(AND(NOT('Personnel Details'!$N$30=""), $B233&gt;='Personnel Details'!$N$30), IF('Personnel Details'!$P$30="","", 'Personnel Details'!$P$30), IF(AND(NOT('Personnel Details'!$I$30=""), $B233&gt;='Personnel Details'!$I$30), IF('Personnel Details'!$K$30="", "", 'Personnel Details'!$K$30), IF('Personnel Details'!$F$30="", "", 'Personnel Details'!$F$30))))</f>
        <v/>
      </c>
      <c r="LF233" s="79" t="str">
        <f>IF(LD$9="", "", IF(AND(NOT('Personnel Details'!$N$30=""), $B233&gt;='Personnel Details'!$N$30), 'Personnel Details'!$Q$30, IF(AND(NOT('Personnel Details'!$I$30=""), $B233&gt;='Personnel Details'!$I$30), 'Personnel Details'!$L$30, 'Personnel Details'!$G$30)))</f>
        <v/>
      </c>
      <c r="LG233" s="59" t="str">
        <f t="shared" si="574"/>
        <v/>
      </c>
      <c r="LH233" s="53"/>
      <c r="LJ233" s="78" t="str">
        <f>IF(LJ$9="", "", IF(AND(NOT('Personnel Details'!$N$31=""), $B233&gt;='Personnel Details'!$N$31), 'Personnel Details'!$O$31, IF(AND(NOT('Personnel Details'!$I$31=""), $B233&gt;='Personnel Details'!$I$31), 'Personnel Details'!$J$31, 'Personnel Details'!$E$31)))</f>
        <v/>
      </c>
      <c r="LK233" s="59" t="str">
        <f>IF(LJ$9="", "", IF(AND(NOT('Personnel Details'!$N$31=""), $B233&gt;='Personnel Details'!$N$31), IF('Personnel Details'!$P$31="","", 'Personnel Details'!$P$31), IF(AND(NOT('Personnel Details'!$I$31=""), $B233&gt;='Personnel Details'!$I$31), IF('Personnel Details'!$K$31="", "", 'Personnel Details'!$K$31), IF('Personnel Details'!$F$31="", "", 'Personnel Details'!$F$31))))</f>
        <v/>
      </c>
      <c r="LL233" s="79" t="str">
        <f>IF(LJ$9="", "", IF(AND(NOT('Personnel Details'!$N$31=""), $B233&gt;='Personnel Details'!$N$31), 'Personnel Details'!$Q$31, IF(AND(NOT('Personnel Details'!$I$31=""), $B233&gt;='Personnel Details'!$I$31), 'Personnel Details'!$L$31, 'Personnel Details'!$G$31)))</f>
        <v/>
      </c>
      <c r="LM233" s="59" t="str">
        <f t="shared" si="575"/>
        <v/>
      </c>
      <c r="LN233" s="53"/>
      <c r="LP233" s="78" t="str">
        <f>IF(LP$9="", "", IF(AND(NOT('Personnel Details'!$N$32=""), $B233&gt;='Personnel Details'!$N$32), 'Personnel Details'!$O$32, IF(AND(NOT('Personnel Details'!$I$32=""), $B233&gt;='Personnel Details'!$I$32), 'Personnel Details'!$J$32, 'Personnel Details'!$E$32)))</f>
        <v/>
      </c>
      <c r="LQ233" s="59" t="str">
        <f>IF(LP$9="", "", IF(AND(NOT('Personnel Details'!$N$32=""), $B233&gt;='Personnel Details'!$N$32), IF('Personnel Details'!$P$32="","", 'Personnel Details'!$P$32), IF(AND(NOT('Personnel Details'!$I$32=""), $B233&gt;='Personnel Details'!$I$32), IF('Personnel Details'!$K$32="", "", 'Personnel Details'!$K$32), IF('Personnel Details'!$F$32="", "", 'Personnel Details'!$F$32))))</f>
        <v/>
      </c>
      <c r="LR233" s="79" t="str">
        <f>IF(LP$9="", "", IF(AND(NOT('Personnel Details'!$N$32=""), $B233&gt;='Personnel Details'!$N$32), 'Personnel Details'!$Q$32, IF(AND(NOT('Personnel Details'!$I$32=""), $B233&gt;='Personnel Details'!$I$32), 'Personnel Details'!$L$32, 'Personnel Details'!$G$32)))</f>
        <v/>
      </c>
      <c r="LS233" s="59" t="str">
        <f t="shared" si="576"/>
        <v/>
      </c>
      <c r="LT233" s="53"/>
      <c r="LV233" s="78" t="str">
        <f>IF(LV$9="", "", IF(AND(NOT('Personnel Details'!$N$33=""), $B233&gt;='Personnel Details'!$N$33), 'Personnel Details'!$O$33, IF(AND(NOT('Personnel Details'!$I$33=""), $B233&gt;='Personnel Details'!$I$33), 'Personnel Details'!$J$33, 'Personnel Details'!$E$33)))</f>
        <v/>
      </c>
      <c r="LW233" s="59" t="str">
        <f>IF(LV$9="", "", IF(AND(NOT('Personnel Details'!$N$33=""), $B233&gt;='Personnel Details'!$N$33), IF('Personnel Details'!$P$33="","", 'Personnel Details'!$P$33), IF(AND(NOT('Personnel Details'!$I$33=""), $B233&gt;='Personnel Details'!$I$33), IF('Personnel Details'!$K$33="", "", 'Personnel Details'!$K$33), IF('Personnel Details'!$F$33="", "", 'Personnel Details'!$F$33))))</f>
        <v/>
      </c>
      <c r="LX233" s="79" t="str">
        <f>IF(LV$9="", "", IF(AND(NOT('Personnel Details'!$N$33=""), $B233&gt;='Personnel Details'!$N$33), 'Personnel Details'!$Q$33, IF(AND(NOT('Personnel Details'!$I$33=""), $B233&gt;='Personnel Details'!$I$33), 'Personnel Details'!$L$33, 'Personnel Details'!$G$33)))</f>
        <v/>
      </c>
      <c r="LY233" s="59" t="str">
        <f t="shared" si="577"/>
        <v/>
      </c>
      <c r="LZ233" s="53"/>
      <c r="MB233" s="78" t="str">
        <f>IF(MB$9="", "", IF(AND(NOT('Personnel Details'!$N$34=""), $B233&gt;='Personnel Details'!$N$34), 'Personnel Details'!$O$34, IF(AND(NOT('Personnel Details'!$I$34=""), $B233&gt;='Personnel Details'!$I$34), 'Personnel Details'!$J$34, 'Personnel Details'!$E$34)))</f>
        <v/>
      </c>
      <c r="MC233" s="59" t="str">
        <f>IF(MB$9="", "", IF(AND(NOT('Personnel Details'!$N$34=""), $B233&gt;='Personnel Details'!$N$34), IF('Personnel Details'!$P$34="","", 'Personnel Details'!$P$34), IF(AND(NOT('Personnel Details'!$I$34=""), $B233&gt;='Personnel Details'!$I$34), IF('Personnel Details'!$K$34="", "", 'Personnel Details'!$K$34), IF('Personnel Details'!$F$34="", "", 'Personnel Details'!$F$34))))</f>
        <v/>
      </c>
      <c r="MD233" s="79" t="str">
        <f>IF(MB$9="", "", IF(AND(NOT('Personnel Details'!$N$34=""), $B233&gt;='Personnel Details'!$N$34), 'Personnel Details'!$Q$34, IF(AND(NOT('Personnel Details'!$I$34=""), $B233&gt;='Personnel Details'!$I$34), 'Personnel Details'!$L$34, 'Personnel Details'!$G$34)))</f>
        <v/>
      </c>
      <c r="ME233" s="59" t="str">
        <f t="shared" si="578"/>
        <v/>
      </c>
      <c r="MF233" s="53"/>
      <c r="MH233" s="78" t="str">
        <f>IF(MH$9="", "", IF(AND(NOT('Personnel Details'!$N$35=""), $B233&gt;='Personnel Details'!$N$35), 'Personnel Details'!$O$35, IF(AND(NOT('Personnel Details'!$I$35=""), $B233&gt;='Personnel Details'!$I$35), 'Personnel Details'!$J$35, 'Personnel Details'!$E$35)))</f>
        <v/>
      </c>
      <c r="MI233" s="59" t="str">
        <f>IF(MH$9="", "", IF(AND(NOT('Personnel Details'!$N$35=""), $B233&gt;='Personnel Details'!$N$35), IF('Personnel Details'!$P$35="","", 'Personnel Details'!$P$35), IF(AND(NOT('Personnel Details'!$I$35=""), $B233&gt;='Personnel Details'!$I$35), IF('Personnel Details'!$K$35="", "", 'Personnel Details'!$K$35), IF('Personnel Details'!$F$35="", "", 'Personnel Details'!$F$35))))</f>
        <v/>
      </c>
      <c r="MJ233" s="79" t="str">
        <f>IF(MH$9="", "", IF(AND(NOT('Personnel Details'!$N$35=""), $B233&gt;='Personnel Details'!$N$35), 'Personnel Details'!$Q$35, IF(AND(NOT('Personnel Details'!$I$35=""), $B233&gt;='Personnel Details'!$I$35), 'Personnel Details'!$L$35, 'Personnel Details'!$G$35)))</f>
        <v/>
      </c>
      <c r="MK233" s="59" t="str">
        <f t="shared" si="579"/>
        <v/>
      </c>
      <c r="ML233" s="53"/>
      <c r="MN233" s="78" t="str">
        <f>IF(MN$9="", "", IF(AND(NOT('Personnel Details'!$N$36=""), $B233&gt;='Personnel Details'!$N$36), 'Personnel Details'!$O$36, IF(AND(NOT('Personnel Details'!$I$36=""), $B233&gt;='Personnel Details'!$I$36), 'Personnel Details'!$J$36, 'Personnel Details'!$E$36)))</f>
        <v/>
      </c>
      <c r="MO233" s="59" t="str">
        <f>IF(MN$9="", "", IF(AND(NOT('Personnel Details'!$N$36=""), $B233&gt;='Personnel Details'!$N$36), IF('Personnel Details'!$P$36="","", 'Personnel Details'!$P$36), IF(AND(NOT('Personnel Details'!$I$36=""), $B233&gt;='Personnel Details'!$I$36), IF('Personnel Details'!$K$36="", "", 'Personnel Details'!$K$36), IF('Personnel Details'!$F$36="", "", 'Personnel Details'!$F$36))))</f>
        <v/>
      </c>
      <c r="MP233" s="79" t="str">
        <f>IF(MN$9="", "", IF(AND(NOT('Personnel Details'!$N$36=""), $B233&gt;='Personnel Details'!$N$36), 'Personnel Details'!$Q$36, IF(AND(NOT('Personnel Details'!$I$36=""), $B233&gt;='Personnel Details'!$I$36), 'Personnel Details'!$L$36, 'Personnel Details'!$G$36)))</f>
        <v/>
      </c>
      <c r="MQ233" s="59" t="str">
        <f t="shared" si="580"/>
        <v/>
      </c>
      <c r="MR233" s="53"/>
      <c r="MT233" s="78" t="str">
        <f>IF(MT$9="", "", IF(AND(NOT('Personnel Details'!$N$37=""), $B233&gt;='Personnel Details'!$N$37), 'Personnel Details'!$O$37, IF(AND(NOT('Personnel Details'!$I$37=""), $B233&gt;='Personnel Details'!$I$37), 'Personnel Details'!$J$37, 'Personnel Details'!$E$37)))</f>
        <v/>
      </c>
      <c r="MU233" s="59" t="str">
        <f>IF(MT$9="", "", IF(AND(NOT('Personnel Details'!$N$37=""), $B233&gt;='Personnel Details'!$N$37), IF('Personnel Details'!$P$37="","", 'Personnel Details'!$P$37), IF(AND(NOT('Personnel Details'!$I$37=""), $B233&gt;='Personnel Details'!$I$37), IF('Personnel Details'!$K$37="", "", 'Personnel Details'!$K$37), IF('Personnel Details'!$F$37="", "", 'Personnel Details'!$F$37))))</f>
        <v/>
      </c>
      <c r="MV233" s="79" t="str">
        <f>IF(MT$9="", "", IF(AND(NOT('Personnel Details'!$N$37=""), $B233&gt;='Personnel Details'!$N$37), 'Personnel Details'!$Q$37, IF(AND(NOT('Personnel Details'!$I$37=""), $B233&gt;='Personnel Details'!$I$37), 'Personnel Details'!$L$37, 'Personnel Details'!$G$37)))</f>
        <v/>
      </c>
      <c r="MW233" s="59" t="str">
        <f t="shared" si="581"/>
        <v/>
      </c>
      <c r="MX233" s="53"/>
      <c r="MZ233" s="78" t="str">
        <f>IF(MZ$9="", "", IF(AND(NOT('Personnel Details'!$N$38=""), $B233&gt;='Personnel Details'!$N$38), 'Personnel Details'!$O$38, IF(AND(NOT('Personnel Details'!$I$38=""), $B233&gt;='Personnel Details'!$I$38), 'Personnel Details'!$J$38, 'Personnel Details'!$E$38)))</f>
        <v/>
      </c>
      <c r="NA233" s="59" t="str">
        <f>IF(MZ$9="", "", IF(AND(NOT('Personnel Details'!$N$38=""), $B233&gt;='Personnel Details'!$N$38), IF('Personnel Details'!$P$38="","", 'Personnel Details'!$P$38), IF(AND(NOT('Personnel Details'!$I$38=""), $B233&gt;='Personnel Details'!$I$38), IF('Personnel Details'!$K$38="", "", 'Personnel Details'!$K$38), IF('Personnel Details'!$F$38="", "", 'Personnel Details'!$F$38))))</f>
        <v/>
      </c>
      <c r="NB233" s="79" t="str">
        <f>IF(MZ$9="", "", IF(AND(NOT('Personnel Details'!$N$38=""), $B233&gt;='Personnel Details'!$N$38), 'Personnel Details'!$Q$38, IF(AND(NOT('Personnel Details'!$I$38=""), $B233&gt;='Personnel Details'!$I$38), 'Personnel Details'!$L$38, 'Personnel Details'!$G$38)))</f>
        <v/>
      </c>
      <c r="NC233" s="59" t="str">
        <f t="shared" si="582"/>
        <v/>
      </c>
      <c r="ND233" s="53"/>
      <c r="NF233" s="78" t="str">
        <f>IF(NF$9="", "", IF(AND(NOT('Personnel Details'!$N$39=""), $B233&gt;='Personnel Details'!$N$39), 'Personnel Details'!$O$39, IF(AND(NOT('Personnel Details'!$I$39=""), $B233&gt;='Personnel Details'!$I$39), 'Personnel Details'!$J$39, 'Personnel Details'!$E$39)))</f>
        <v/>
      </c>
      <c r="NG233" s="59" t="str">
        <f>IF(NF$9="", "", IF(AND(NOT('Personnel Details'!$N$39=""), $B233&gt;='Personnel Details'!$N$39), IF('Personnel Details'!$P$39="","", 'Personnel Details'!$P$39), IF(AND(NOT('Personnel Details'!$I$39=""), $B233&gt;='Personnel Details'!$I$39), IF('Personnel Details'!$K$39="", "", 'Personnel Details'!$K$39), IF('Personnel Details'!$F$39="", "", 'Personnel Details'!$F$39))))</f>
        <v/>
      </c>
      <c r="NH233" s="79" t="str">
        <f>IF(NF$9="", "", IF(AND(NOT('Personnel Details'!$N$39=""), $B233&gt;='Personnel Details'!$N$39), 'Personnel Details'!$Q$39, IF(AND(NOT('Personnel Details'!$I$39=""), $B233&gt;='Personnel Details'!$I$39), 'Personnel Details'!$L$39, 'Personnel Details'!$G$39)))</f>
        <v/>
      </c>
      <c r="NI233" s="59" t="str">
        <f t="shared" si="583"/>
        <v/>
      </c>
      <c r="NJ233" s="53"/>
      <c r="NL233" s="78" t="str">
        <f>IF(NL$9="", "", IF(AND(NOT('Personnel Details'!$N$40=""), $B233&gt;='Personnel Details'!$N$40), 'Personnel Details'!$O$40, IF(AND(NOT('Personnel Details'!$I$40=""), $B233&gt;='Personnel Details'!$I$40), 'Personnel Details'!$J$40, 'Personnel Details'!$E$40)))</f>
        <v/>
      </c>
      <c r="NM233" s="59" t="str">
        <f>IF(NL$9="", "", IF(AND(NOT('Personnel Details'!$N$40=""), $B233&gt;='Personnel Details'!$N$40), IF('Personnel Details'!$P$40="","", 'Personnel Details'!$P$40), IF(AND(NOT('Personnel Details'!$I$40=""), $B233&gt;='Personnel Details'!$I$40), IF('Personnel Details'!$K$40="", "", 'Personnel Details'!$K$40), IF('Personnel Details'!$F$40="", "", 'Personnel Details'!$F$40))))</f>
        <v/>
      </c>
      <c r="NN233" s="79" t="str">
        <f>IF(NL$9="", "", IF(AND(NOT('Personnel Details'!$N$40=""), $B233&gt;='Personnel Details'!$N$40), 'Personnel Details'!$Q$40, IF(AND(NOT('Personnel Details'!$I$40=""), $B233&gt;='Personnel Details'!$I$40), 'Personnel Details'!$L$40, 'Personnel Details'!$G$40)))</f>
        <v/>
      </c>
      <c r="NO233" s="59" t="str">
        <f t="shared" si="584"/>
        <v/>
      </c>
      <c r="NP233" s="53"/>
    </row>
    <row r="234" spans="1:380" x14ac:dyDescent="0.25">
      <c r="A234" s="32"/>
      <c r="B234" s="113" t="str">
        <f>IFERROR(IF(B233+1&gt;'Personnel Details'!$U$5, "", B233+1), "")</f>
        <v/>
      </c>
      <c r="C234" s="32"/>
      <c r="D234" s="120"/>
      <c r="E234" s="13" t="str">
        <f t="shared" si="463"/>
        <v/>
      </c>
      <c r="F234" s="13" t="str">
        <f t="shared" si="494"/>
        <v/>
      </c>
      <c r="G234" s="56" t="str">
        <f t="shared" si="585"/>
        <v/>
      </c>
      <c r="H234" s="16" t="str">
        <f t="shared" si="495"/>
        <v/>
      </c>
      <c r="I234" s="32"/>
      <c r="J234" s="120"/>
      <c r="K234" s="62" t="str">
        <f t="shared" si="464"/>
        <v/>
      </c>
      <c r="L234" s="62" t="str">
        <f t="shared" si="496"/>
        <v/>
      </c>
      <c r="M234" s="65" t="str">
        <f t="shared" si="586"/>
        <v/>
      </c>
      <c r="N234" s="68" t="str">
        <f t="shared" si="497"/>
        <v/>
      </c>
      <c r="O234" s="32"/>
      <c r="P234" s="120"/>
      <c r="Q234" s="62" t="str">
        <f t="shared" si="465"/>
        <v/>
      </c>
      <c r="R234" s="62" t="str">
        <f t="shared" si="498"/>
        <v/>
      </c>
      <c r="S234" s="65" t="str">
        <f t="shared" si="587"/>
        <v/>
      </c>
      <c r="T234" s="68" t="str">
        <f t="shared" si="499"/>
        <v/>
      </c>
      <c r="U234" s="32"/>
      <c r="V234" s="120"/>
      <c r="W234" s="62" t="str">
        <f t="shared" si="466"/>
        <v/>
      </c>
      <c r="X234" s="62" t="str">
        <f t="shared" si="500"/>
        <v/>
      </c>
      <c r="Y234" s="65" t="str">
        <f t="shared" si="588"/>
        <v/>
      </c>
      <c r="Z234" s="68" t="str">
        <f t="shared" si="501"/>
        <v/>
      </c>
      <c r="AA234" s="32"/>
      <c r="AB234" s="120"/>
      <c r="AC234" s="62" t="str">
        <f t="shared" si="467"/>
        <v/>
      </c>
      <c r="AD234" s="62" t="str">
        <f t="shared" si="502"/>
        <v/>
      </c>
      <c r="AE234" s="65" t="str">
        <f t="shared" si="589"/>
        <v/>
      </c>
      <c r="AF234" s="68" t="str">
        <f t="shared" si="503"/>
        <v/>
      </c>
      <c r="AG234" s="32"/>
      <c r="AH234" s="120"/>
      <c r="AI234" s="62" t="str">
        <f t="shared" si="468"/>
        <v/>
      </c>
      <c r="AJ234" s="62" t="str">
        <f t="shared" si="504"/>
        <v/>
      </c>
      <c r="AK234" s="65" t="str">
        <f t="shared" si="590"/>
        <v/>
      </c>
      <c r="AL234" s="68" t="str">
        <f t="shared" si="505"/>
        <v/>
      </c>
      <c r="AM234" s="32"/>
      <c r="AN234" s="120"/>
      <c r="AO234" s="62" t="str">
        <f t="shared" si="469"/>
        <v/>
      </c>
      <c r="AP234" s="62" t="str">
        <f t="shared" si="506"/>
        <v/>
      </c>
      <c r="AQ234" s="65" t="str">
        <f t="shared" si="591"/>
        <v/>
      </c>
      <c r="AR234" s="68" t="str">
        <f t="shared" si="507"/>
        <v/>
      </c>
      <c r="AS234" s="32"/>
      <c r="AT234" s="120"/>
      <c r="AU234" s="62" t="str">
        <f t="shared" si="470"/>
        <v/>
      </c>
      <c r="AV234" s="62" t="str">
        <f t="shared" si="508"/>
        <v/>
      </c>
      <c r="AW234" s="65" t="str">
        <f t="shared" si="592"/>
        <v/>
      </c>
      <c r="AX234" s="68" t="str">
        <f t="shared" si="509"/>
        <v/>
      </c>
      <c r="AY234" s="32"/>
      <c r="AZ234" s="120"/>
      <c r="BA234" s="62" t="str">
        <f t="shared" si="471"/>
        <v/>
      </c>
      <c r="BB234" s="62" t="str">
        <f t="shared" si="510"/>
        <v/>
      </c>
      <c r="BC234" s="65" t="str">
        <f t="shared" si="593"/>
        <v/>
      </c>
      <c r="BD234" s="68" t="str">
        <f t="shared" si="511"/>
        <v/>
      </c>
      <c r="BE234" s="32"/>
      <c r="BF234" s="120"/>
      <c r="BG234" s="62" t="str">
        <f t="shared" si="472"/>
        <v/>
      </c>
      <c r="BH234" s="62" t="str">
        <f t="shared" si="512"/>
        <v/>
      </c>
      <c r="BI234" s="65" t="str">
        <f t="shared" si="594"/>
        <v/>
      </c>
      <c r="BJ234" s="68" t="str">
        <f t="shared" si="513"/>
        <v/>
      </c>
      <c r="BK234" s="32"/>
      <c r="BL234" s="120"/>
      <c r="BM234" s="62" t="str">
        <f t="shared" si="473"/>
        <v/>
      </c>
      <c r="BN234" s="62" t="str">
        <f t="shared" si="514"/>
        <v/>
      </c>
      <c r="BO234" s="65" t="str">
        <f t="shared" si="595"/>
        <v/>
      </c>
      <c r="BP234" s="68" t="str">
        <f t="shared" si="515"/>
        <v/>
      </c>
      <c r="BQ234" s="32"/>
      <c r="BR234" s="120"/>
      <c r="BS234" s="62" t="str">
        <f t="shared" si="474"/>
        <v/>
      </c>
      <c r="BT234" s="62" t="str">
        <f t="shared" si="516"/>
        <v/>
      </c>
      <c r="BU234" s="65" t="str">
        <f t="shared" si="596"/>
        <v/>
      </c>
      <c r="BV234" s="68" t="str">
        <f t="shared" si="517"/>
        <v/>
      </c>
      <c r="BW234" s="32"/>
      <c r="BX234" s="120"/>
      <c r="BY234" s="62" t="str">
        <f t="shared" si="475"/>
        <v/>
      </c>
      <c r="BZ234" s="62" t="str">
        <f t="shared" si="518"/>
        <v/>
      </c>
      <c r="CA234" s="65" t="str">
        <f t="shared" si="597"/>
        <v/>
      </c>
      <c r="CB234" s="68" t="str">
        <f t="shared" si="519"/>
        <v/>
      </c>
      <c r="CC234" s="32"/>
      <c r="CD234" s="120"/>
      <c r="CE234" s="62" t="str">
        <f t="shared" si="476"/>
        <v/>
      </c>
      <c r="CF234" s="62" t="str">
        <f t="shared" si="520"/>
        <v/>
      </c>
      <c r="CG234" s="65" t="str">
        <f t="shared" si="598"/>
        <v/>
      </c>
      <c r="CH234" s="68" t="str">
        <f t="shared" si="521"/>
        <v/>
      </c>
      <c r="CI234" s="32"/>
      <c r="CJ234" s="120"/>
      <c r="CK234" s="62" t="str">
        <f t="shared" si="477"/>
        <v/>
      </c>
      <c r="CL234" s="62" t="str">
        <f t="shared" si="522"/>
        <v/>
      </c>
      <c r="CM234" s="65" t="str">
        <f t="shared" si="599"/>
        <v/>
      </c>
      <c r="CN234" s="68" t="str">
        <f t="shared" si="523"/>
        <v/>
      </c>
      <c r="CO234" s="32"/>
      <c r="CP234" s="120"/>
      <c r="CQ234" s="62" t="str">
        <f t="shared" si="478"/>
        <v/>
      </c>
      <c r="CR234" s="62" t="str">
        <f t="shared" si="524"/>
        <v/>
      </c>
      <c r="CS234" s="65" t="str">
        <f t="shared" si="600"/>
        <v/>
      </c>
      <c r="CT234" s="68" t="str">
        <f t="shared" si="525"/>
        <v/>
      </c>
      <c r="CU234" s="32"/>
      <c r="CV234" s="120"/>
      <c r="CW234" s="62" t="str">
        <f t="shared" si="479"/>
        <v/>
      </c>
      <c r="CX234" s="62" t="str">
        <f t="shared" si="526"/>
        <v/>
      </c>
      <c r="CY234" s="65" t="str">
        <f t="shared" si="601"/>
        <v/>
      </c>
      <c r="CZ234" s="68" t="str">
        <f t="shared" si="527"/>
        <v/>
      </c>
      <c r="DA234" s="32"/>
      <c r="DB234" s="120"/>
      <c r="DC234" s="62" t="str">
        <f t="shared" si="480"/>
        <v/>
      </c>
      <c r="DD234" s="62" t="str">
        <f t="shared" si="528"/>
        <v/>
      </c>
      <c r="DE234" s="65" t="str">
        <f t="shared" si="602"/>
        <v/>
      </c>
      <c r="DF234" s="68" t="str">
        <f t="shared" si="529"/>
        <v/>
      </c>
      <c r="DG234" s="32"/>
      <c r="DH234" s="120"/>
      <c r="DI234" s="62" t="str">
        <f t="shared" si="481"/>
        <v/>
      </c>
      <c r="DJ234" s="62" t="str">
        <f t="shared" si="530"/>
        <v/>
      </c>
      <c r="DK234" s="65" t="str">
        <f t="shared" si="603"/>
        <v/>
      </c>
      <c r="DL234" s="68" t="str">
        <f t="shared" si="531"/>
        <v/>
      </c>
      <c r="DM234" s="32"/>
      <c r="DN234" s="120"/>
      <c r="DO234" s="62" t="str">
        <f t="shared" si="482"/>
        <v/>
      </c>
      <c r="DP234" s="62" t="str">
        <f t="shared" si="532"/>
        <v/>
      </c>
      <c r="DQ234" s="65" t="str">
        <f t="shared" si="604"/>
        <v/>
      </c>
      <c r="DR234" s="68" t="str">
        <f t="shared" si="533"/>
        <v/>
      </c>
      <c r="DS234" s="32"/>
      <c r="DT234" s="120"/>
      <c r="DU234" s="62" t="str">
        <f t="shared" si="483"/>
        <v/>
      </c>
      <c r="DV234" s="62" t="str">
        <f t="shared" si="534"/>
        <v/>
      </c>
      <c r="DW234" s="65" t="str">
        <f t="shared" si="605"/>
        <v/>
      </c>
      <c r="DX234" s="68" t="str">
        <f t="shared" si="535"/>
        <v/>
      </c>
      <c r="DY234" s="32"/>
      <c r="DZ234" s="120"/>
      <c r="EA234" s="62" t="str">
        <f t="shared" si="484"/>
        <v/>
      </c>
      <c r="EB234" s="62" t="str">
        <f t="shared" si="536"/>
        <v/>
      </c>
      <c r="EC234" s="65" t="str">
        <f t="shared" si="606"/>
        <v/>
      </c>
      <c r="ED234" s="68" t="str">
        <f t="shared" si="537"/>
        <v/>
      </c>
      <c r="EE234" s="32"/>
      <c r="EF234" s="120"/>
      <c r="EG234" s="62" t="str">
        <f t="shared" si="485"/>
        <v/>
      </c>
      <c r="EH234" s="62" t="str">
        <f t="shared" si="538"/>
        <v/>
      </c>
      <c r="EI234" s="65" t="str">
        <f t="shared" si="607"/>
        <v/>
      </c>
      <c r="EJ234" s="68" t="str">
        <f t="shared" si="539"/>
        <v/>
      </c>
      <c r="EK234" s="32"/>
      <c r="EL234" s="120"/>
      <c r="EM234" s="62" t="str">
        <f t="shared" si="486"/>
        <v/>
      </c>
      <c r="EN234" s="62" t="str">
        <f t="shared" si="540"/>
        <v/>
      </c>
      <c r="EO234" s="65" t="str">
        <f t="shared" si="608"/>
        <v/>
      </c>
      <c r="EP234" s="68" t="str">
        <f t="shared" si="541"/>
        <v/>
      </c>
      <c r="EQ234" s="32"/>
      <c r="ER234" s="120"/>
      <c r="ES234" s="62" t="str">
        <f t="shared" si="487"/>
        <v/>
      </c>
      <c r="ET234" s="62" t="str">
        <f t="shared" si="542"/>
        <v/>
      </c>
      <c r="EU234" s="65" t="str">
        <f t="shared" si="609"/>
        <v/>
      </c>
      <c r="EV234" s="68" t="str">
        <f t="shared" si="543"/>
        <v/>
      </c>
      <c r="EW234" s="32"/>
      <c r="EX234" s="120"/>
      <c r="EY234" s="62" t="str">
        <f t="shared" si="488"/>
        <v/>
      </c>
      <c r="EZ234" s="62" t="str">
        <f t="shared" si="544"/>
        <v/>
      </c>
      <c r="FA234" s="65" t="str">
        <f t="shared" si="610"/>
        <v/>
      </c>
      <c r="FB234" s="68" t="str">
        <f t="shared" si="545"/>
        <v/>
      </c>
      <c r="FC234" s="32"/>
      <c r="FD234" s="120"/>
      <c r="FE234" s="62" t="str">
        <f t="shared" si="489"/>
        <v/>
      </c>
      <c r="FF234" s="62" t="str">
        <f t="shared" si="546"/>
        <v/>
      </c>
      <c r="FG234" s="65" t="str">
        <f t="shared" si="611"/>
        <v/>
      </c>
      <c r="FH234" s="68" t="str">
        <f t="shared" si="547"/>
        <v/>
      </c>
      <c r="FI234" s="32"/>
      <c r="FJ234" s="120"/>
      <c r="FK234" s="62" t="str">
        <f t="shared" si="490"/>
        <v/>
      </c>
      <c r="FL234" s="62" t="str">
        <f t="shared" si="548"/>
        <v/>
      </c>
      <c r="FM234" s="65" t="str">
        <f t="shared" si="612"/>
        <v/>
      </c>
      <c r="FN234" s="68" t="str">
        <f t="shared" si="549"/>
        <v/>
      </c>
      <c r="FO234" s="32"/>
      <c r="FP234" s="120"/>
      <c r="FQ234" s="62" t="str">
        <f t="shared" si="491"/>
        <v/>
      </c>
      <c r="FR234" s="62" t="str">
        <f t="shared" si="550"/>
        <v/>
      </c>
      <c r="FS234" s="65" t="str">
        <f t="shared" si="613"/>
        <v/>
      </c>
      <c r="FT234" s="68" t="str">
        <f t="shared" si="551"/>
        <v/>
      </c>
      <c r="FU234" s="32"/>
      <c r="FV234" s="120"/>
      <c r="FW234" s="62" t="str">
        <f t="shared" si="492"/>
        <v/>
      </c>
      <c r="FX234" s="62" t="str">
        <f t="shared" si="552"/>
        <v/>
      </c>
      <c r="FY234" s="65" t="str">
        <f t="shared" si="614"/>
        <v/>
      </c>
      <c r="FZ234" s="68" t="str">
        <f t="shared" si="553"/>
        <v/>
      </c>
      <c r="GA234" s="32"/>
      <c r="GC234" s="7" t="str">
        <f t="shared" si="554"/>
        <v/>
      </c>
      <c r="GD234" s="7" t="str">
        <f t="shared" ca="1" si="493"/>
        <v/>
      </c>
      <c r="GT234" s="71" t="str">
        <f>IF(GT$9="", "", IF(AND(NOT('Personnel Details'!$N$11=""), $B234&gt;='Personnel Details'!$N$11), 'Personnel Details'!$O$11, IF(AND(NOT('Personnel Details'!$I$11=""), $B234&gt;='Personnel Details'!$I$11), 'Personnel Details'!$J$11, 'Personnel Details'!$E$11)))</f>
        <v/>
      </c>
      <c r="GU234" s="59" t="str">
        <f>IF(GT$9="", "", IF(AND(NOT('Personnel Details'!$N$11=""), $B234&gt;='Personnel Details'!$N$11), IF('Personnel Details'!$P$11="","", 'Personnel Details'!$P$11), IF(AND(NOT('Personnel Details'!$I$11=""), $B234&gt;='Personnel Details'!$I$11), IF('Personnel Details'!$K$11="", "", 'Personnel Details'!$K$11), IF('Personnel Details'!$F$11="", "", 'Personnel Details'!$F$11))))</f>
        <v/>
      </c>
      <c r="GV234" s="74" t="str">
        <f>IF(GT$9="", "", IF(AND(NOT('Personnel Details'!$N$11=""), $B234&gt;='Personnel Details'!$N$11), 'Personnel Details'!$Q$11, IF(AND(NOT('Personnel Details'!$I$11=""), $B234&gt;='Personnel Details'!$I$11), 'Personnel Details'!$L$11, 'Personnel Details'!$G$11)))</f>
        <v/>
      </c>
      <c r="GW234" s="59" t="str">
        <f t="shared" si="555"/>
        <v/>
      </c>
      <c r="GX234" s="53"/>
      <c r="GZ234" s="78" t="str">
        <f>IF(GZ$9="", "", IF(AND(NOT('Personnel Details'!$N$12=""), $B234&gt;='Personnel Details'!$N$12), 'Personnel Details'!$O$12, IF(AND(NOT('Personnel Details'!$I$12=""), $B234&gt;='Personnel Details'!$I$12), 'Personnel Details'!$J$12, 'Personnel Details'!$E$12)))</f>
        <v/>
      </c>
      <c r="HA234" s="59" t="str">
        <f>IF(GZ$9="", "", IF(AND(NOT('Personnel Details'!$N$12=""), $B234&gt;='Personnel Details'!$N$12), IF('Personnel Details'!$P$12="","", 'Personnel Details'!$P$12), IF(AND(NOT('Personnel Details'!$I$12=""), $B234&gt;='Personnel Details'!$I$12), IF('Personnel Details'!$K$12="", "", 'Personnel Details'!$K$12), IF('Personnel Details'!$F$12="", "", 'Personnel Details'!$F$12))))</f>
        <v/>
      </c>
      <c r="HB234" s="79" t="str">
        <f>IF(GZ$9="", "", IF(AND(NOT('Personnel Details'!$N$12=""), $B234&gt;='Personnel Details'!$N$12), 'Personnel Details'!$Q$12, IF(AND(NOT('Personnel Details'!$I$12=""), $B234&gt;='Personnel Details'!$I$12), 'Personnel Details'!$L$12, 'Personnel Details'!$G$12)))</f>
        <v/>
      </c>
      <c r="HC234" s="59" t="str">
        <f t="shared" si="556"/>
        <v/>
      </c>
      <c r="HD234" s="53"/>
      <c r="HF234" s="78" t="str">
        <f>IF(HF$9="", "", IF(AND(NOT('Personnel Details'!$N$13=""), $B234&gt;='Personnel Details'!$N$13), 'Personnel Details'!$O$13, IF(AND(NOT('Personnel Details'!$I$13=""), $B234&gt;='Personnel Details'!$I$13), 'Personnel Details'!$J$13, 'Personnel Details'!$E$13)))</f>
        <v/>
      </c>
      <c r="HG234" s="59" t="str">
        <f>IF(HF$9="", "", IF(AND(NOT('Personnel Details'!$N$13=""), $B234&gt;='Personnel Details'!$N$13), IF('Personnel Details'!$P$13="","", 'Personnel Details'!$P$13), IF(AND(NOT('Personnel Details'!$I$13=""), $B234&gt;='Personnel Details'!$I$13), IF('Personnel Details'!$K$13="", "", 'Personnel Details'!$K$13), IF('Personnel Details'!$F$13="", "", 'Personnel Details'!$F$13))))</f>
        <v/>
      </c>
      <c r="HH234" s="79" t="str">
        <f>IF(HF$9="", "", IF(AND(NOT('Personnel Details'!$N$13=""), $B234&gt;='Personnel Details'!$N$13), 'Personnel Details'!$Q$13, IF(AND(NOT('Personnel Details'!$I$13=""), $B234&gt;='Personnel Details'!$I$13), 'Personnel Details'!$L$13, 'Personnel Details'!$G$13)))</f>
        <v/>
      </c>
      <c r="HI234" s="59" t="str">
        <f t="shared" si="557"/>
        <v/>
      </c>
      <c r="HJ234" s="53"/>
      <c r="HL234" s="78" t="str">
        <f>IF(HL$9="", "", IF(AND(NOT('Personnel Details'!$N$14=""), $B234&gt;='Personnel Details'!$N$14), 'Personnel Details'!$O$14, IF(AND(NOT('Personnel Details'!$I$14=""), $B234&gt;='Personnel Details'!$I$14), 'Personnel Details'!$J$14, 'Personnel Details'!$E$14)))</f>
        <v/>
      </c>
      <c r="HM234" s="59" t="str">
        <f>IF(HL$9="", "", IF(AND(NOT('Personnel Details'!$N$14=""), $B234&gt;='Personnel Details'!$N$14), IF('Personnel Details'!$P$14="","", 'Personnel Details'!$P$14), IF(AND(NOT('Personnel Details'!$I$14=""), $B234&gt;='Personnel Details'!$I$14), IF('Personnel Details'!$K$14="", "", 'Personnel Details'!$K$14), IF('Personnel Details'!$F$14="", "", 'Personnel Details'!$F$14))))</f>
        <v/>
      </c>
      <c r="HN234" s="79" t="str">
        <f>IF(HL$9="", "", IF(AND(NOT('Personnel Details'!$N$14=""), $B234&gt;='Personnel Details'!$N$14), 'Personnel Details'!$Q$14, IF(AND(NOT('Personnel Details'!$I$14=""), $B234&gt;='Personnel Details'!$I$14), 'Personnel Details'!$L$14, 'Personnel Details'!$G$14)))</f>
        <v/>
      </c>
      <c r="HO234" s="59" t="str">
        <f t="shared" si="558"/>
        <v/>
      </c>
      <c r="HP234" s="53"/>
      <c r="HR234" s="78" t="str">
        <f>IF(HR$9="", "", IF(AND(NOT('Personnel Details'!$N$15=""), $B234&gt;='Personnel Details'!$N$15), 'Personnel Details'!$O$15, IF(AND(NOT('Personnel Details'!$I$15=""), $B234&gt;='Personnel Details'!$I$15), 'Personnel Details'!$J$15, 'Personnel Details'!$E$15)))</f>
        <v/>
      </c>
      <c r="HS234" s="59" t="str">
        <f>IF(HR$9="", "", IF(AND(NOT('Personnel Details'!$N$15=""), $B234&gt;='Personnel Details'!$N$15), IF('Personnel Details'!$P$15="","", 'Personnel Details'!$P$15), IF(AND(NOT('Personnel Details'!$I$15=""), $B234&gt;='Personnel Details'!$I$15), IF('Personnel Details'!$K$15="", "", 'Personnel Details'!$K$15), IF('Personnel Details'!$F$15="", "", 'Personnel Details'!$F$15))))</f>
        <v/>
      </c>
      <c r="HT234" s="79" t="str">
        <f>IF(HR$9="", "", IF(AND(NOT('Personnel Details'!$N$15=""), $B234&gt;='Personnel Details'!$N$15), 'Personnel Details'!$Q$15, IF(AND(NOT('Personnel Details'!$I$15=""), $B234&gt;='Personnel Details'!$I$15), 'Personnel Details'!$L$15, 'Personnel Details'!$G$15)))</f>
        <v/>
      </c>
      <c r="HU234" s="59" t="str">
        <f t="shared" si="559"/>
        <v/>
      </c>
      <c r="HV234" s="53"/>
      <c r="HX234" s="78" t="str">
        <f>IF(HX$9="", "", IF(AND(NOT('Personnel Details'!$N$16=""), $B234&gt;='Personnel Details'!$N$16), 'Personnel Details'!$O$16, IF(AND(NOT('Personnel Details'!$I$16=""), $B234&gt;='Personnel Details'!$I$16), 'Personnel Details'!$J$16, 'Personnel Details'!$E$16)))</f>
        <v/>
      </c>
      <c r="HY234" s="59" t="str">
        <f>IF(HX$9="", "", IF(AND(NOT('Personnel Details'!$N$16=""), $B234&gt;='Personnel Details'!$N$16), IF('Personnel Details'!$P$16="","", 'Personnel Details'!$P$16), IF(AND(NOT('Personnel Details'!$I$16=""), $B234&gt;='Personnel Details'!$I$16), IF('Personnel Details'!$K$16="", "", 'Personnel Details'!$K$16), IF('Personnel Details'!$F$16="", "", 'Personnel Details'!$F$16))))</f>
        <v/>
      </c>
      <c r="HZ234" s="79" t="str">
        <f>IF(HX$9="", "", IF(AND(NOT('Personnel Details'!$N$16=""), $B234&gt;='Personnel Details'!$N$16), 'Personnel Details'!$Q$16, IF(AND(NOT('Personnel Details'!$I$16=""), $B234&gt;='Personnel Details'!$I$16), 'Personnel Details'!$L$16, 'Personnel Details'!$G$16)))</f>
        <v/>
      </c>
      <c r="IA234" s="59" t="str">
        <f t="shared" si="560"/>
        <v/>
      </c>
      <c r="IB234" s="53"/>
      <c r="ID234" s="78" t="str">
        <f>IF(ID$9="", "", IF(AND(NOT('Personnel Details'!$N$17=""), $B234&gt;='Personnel Details'!$N$17), 'Personnel Details'!$O$17, IF(AND(NOT('Personnel Details'!$I$17=""), $B234&gt;='Personnel Details'!$I$17), 'Personnel Details'!$J$17, 'Personnel Details'!$E$17)))</f>
        <v/>
      </c>
      <c r="IE234" s="59" t="str">
        <f>IF(ID$9="", "", IF(AND(NOT('Personnel Details'!$N$17=""), $B234&gt;='Personnel Details'!$N$17), IF('Personnel Details'!$P$17="","", 'Personnel Details'!$P$17), IF(AND(NOT('Personnel Details'!$I$17=""), $B234&gt;='Personnel Details'!$I$17), IF('Personnel Details'!$K$17="", "", 'Personnel Details'!$K$17), IF('Personnel Details'!$F$17="", "", 'Personnel Details'!$F$17))))</f>
        <v/>
      </c>
      <c r="IF234" s="79" t="str">
        <f>IF(ID$9="", "", IF(AND(NOT('Personnel Details'!$N$17=""), $B234&gt;='Personnel Details'!$N$17), 'Personnel Details'!$Q$17, IF(AND(NOT('Personnel Details'!$I$17=""), $B234&gt;='Personnel Details'!$I$17), 'Personnel Details'!$L$17, 'Personnel Details'!$G$17)))</f>
        <v/>
      </c>
      <c r="IG234" s="59" t="str">
        <f t="shared" si="561"/>
        <v/>
      </c>
      <c r="IH234" s="53"/>
      <c r="IJ234" s="78" t="str">
        <f>IF(IJ$9="", "", IF(AND(NOT('Personnel Details'!$N$18=""), $B234&gt;='Personnel Details'!$N$18), 'Personnel Details'!$O$18, IF(AND(NOT('Personnel Details'!$I$18=""), $B234&gt;='Personnel Details'!$I$18), 'Personnel Details'!$J$18, 'Personnel Details'!$E$18)))</f>
        <v/>
      </c>
      <c r="IK234" s="59" t="str">
        <f>IF(IJ$9="", "", IF(AND(NOT('Personnel Details'!$N$18=""), $B234&gt;='Personnel Details'!$N$18), IF('Personnel Details'!$P$18="","", 'Personnel Details'!$P$18), IF(AND(NOT('Personnel Details'!$I$18=""), $B234&gt;='Personnel Details'!$I$18), IF('Personnel Details'!$K$18="", "", 'Personnel Details'!$K$18), IF('Personnel Details'!$F$18="", "", 'Personnel Details'!$F$18))))</f>
        <v/>
      </c>
      <c r="IL234" s="79" t="str">
        <f>IF(IJ$9="", "", IF(AND(NOT('Personnel Details'!$N$18=""), $B234&gt;='Personnel Details'!$N$18), 'Personnel Details'!$Q$18, IF(AND(NOT('Personnel Details'!$I$18=""), $B234&gt;='Personnel Details'!$I$18), 'Personnel Details'!$L$18, 'Personnel Details'!$G$18)))</f>
        <v/>
      </c>
      <c r="IM234" s="59" t="str">
        <f t="shared" si="562"/>
        <v/>
      </c>
      <c r="IN234" s="53"/>
      <c r="IP234" s="78" t="str">
        <f>IF(IP$9="", "", IF(AND(NOT('Personnel Details'!$N$19=""), $B234&gt;='Personnel Details'!$N$19), 'Personnel Details'!$O$19, IF(AND(NOT('Personnel Details'!$I$19=""), $B234&gt;='Personnel Details'!$I$19), 'Personnel Details'!$J$19, 'Personnel Details'!$E$19)))</f>
        <v/>
      </c>
      <c r="IQ234" s="59" t="str">
        <f>IF(IP$9="", "", IF(AND(NOT('Personnel Details'!$N$19=""), $B234&gt;='Personnel Details'!$N$19), IF('Personnel Details'!$P$19="","", 'Personnel Details'!$P$19), IF(AND(NOT('Personnel Details'!$I$19=""), $B234&gt;='Personnel Details'!$I$19), IF('Personnel Details'!$K$19="", "", 'Personnel Details'!$K$19), IF('Personnel Details'!$F$19="", "", 'Personnel Details'!$F$19))))</f>
        <v/>
      </c>
      <c r="IR234" s="79" t="str">
        <f>IF(IP$9="", "", IF(AND(NOT('Personnel Details'!$N$19=""), $B234&gt;='Personnel Details'!$N$19), 'Personnel Details'!$Q$19, IF(AND(NOT('Personnel Details'!$I$19=""), $B234&gt;='Personnel Details'!$I$19), 'Personnel Details'!$L$19, 'Personnel Details'!$G$19)))</f>
        <v/>
      </c>
      <c r="IS234" s="59" t="str">
        <f t="shared" si="563"/>
        <v/>
      </c>
      <c r="IT234" s="53"/>
      <c r="IV234" s="78" t="str">
        <f>IF(IV$9="", "", IF(AND(NOT('Personnel Details'!$N$20=""), $B234&gt;='Personnel Details'!$N$20), 'Personnel Details'!$O$20, IF(AND(NOT('Personnel Details'!$I$20=""), $B234&gt;='Personnel Details'!$I$20), 'Personnel Details'!$J$20, 'Personnel Details'!$E$20)))</f>
        <v/>
      </c>
      <c r="IW234" s="59" t="str">
        <f>IF(IV$9="", "", IF(AND(NOT('Personnel Details'!$N$20=""), $B234&gt;='Personnel Details'!$N$20), IF('Personnel Details'!$P$20="","", 'Personnel Details'!$P$20), IF(AND(NOT('Personnel Details'!$I$20=""), $B234&gt;='Personnel Details'!$I$20), IF('Personnel Details'!$K$20="", "", 'Personnel Details'!$K$20), IF('Personnel Details'!$F$20="", "", 'Personnel Details'!$F$20))))</f>
        <v/>
      </c>
      <c r="IX234" s="79" t="str">
        <f>IF(IV$9="", "", IF(AND(NOT('Personnel Details'!$N$20=""), $B234&gt;='Personnel Details'!$N$20), 'Personnel Details'!$Q$20, IF(AND(NOT('Personnel Details'!$I$20=""), $B234&gt;='Personnel Details'!$I$20), 'Personnel Details'!$L$20, 'Personnel Details'!$G$20)))</f>
        <v/>
      </c>
      <c r="IY234" s="59" t="str">
        <f t="shared" si="564"/>
        <v/>
      </c>
      <c r="IZ234" s="53"/>
      <c r="JB234" s="78" t="str">
        <f>IF(JB$9="", "", IF(AND(NOT('Personnel Details'!$N$21=""), $B234&gt;='Personnel Details'!$N$21), 'Personnel Details'!$O$21, IF(AND(NOT('Personnel Details'!$I$21=""), $B234&gt;='Personnel Details'!$I$21), 'Personnel Details'!$J$21, 'Personnel Details'!$E$21)))</f>
        <v/>
      </c>
      <c r="JC234" s="59" t="str">
        <f>IF(JB$9="", "", IF(AND(NOT('Personnel Details'!$N$21=""), $B234&gt;='Personnel Details'!$N$21), IF('Personnel Details'!$P$21="","", 'Personnel Details'!$P$21), IF(AND(NOT('Personnel Details'!$I$21=""), $B234&gt;='Personnel Details'!$I$21), IF('Personnel Details'!$K$21="", "", 'Personnel Details'!$K$21), IF('Personnel Details'!$F$21="", "", 'Personnel Details'!$F$21))))</f>
        <v/>
      </c>
      <c r="JD234" s="79" t="str">
        <f>IF(JB$9="", "", IF(AND(NOT('Personnel Details'!$N$21=""), $B234&gt;='Personnel Details'!$N$21), 'Personnel Details'!$Q$21, IF(AND(NOT('Personnel Details'!$I$21=""), $B234&gt;='Personnel Details'!$I$21), 'Personnel Details'!$L$21, 'Personnel Details'!$G$21)))</f>
        <v/>
      </c>
      <c r="JE234" s="59" t="str">
        <f t="shared" si="565"/>
        <v/>
      </c>
      <c r="JF234" s="53"/>
      <c r="JH234" s="78" t="str">
        <f>IF(JH$9="", "", IF(AND(NOT('Personnel Details'!$N$22=""), $B234&gt;='Personnel Details'!$N$22), 'Personnel Details'!$O$22, IF(AND(NOT('Personnel Details'!$I$22=""), $B234&gt;='Personnel Details'!$I$22), 'Personnel Details'!$J$22, 'Personnel Details'!$E$22)))</f>
        <v/>
      </c>
      <c r="JI234" s="59" t="str">
        <f>IF(JH$9="", "", IF(AND(NOT('Personnel Details'!$N$22=""), $B234&gt;='Personnel Details'!$N$22), IF('Personnel Details'!$P$22="","", 'Personnel Details'!$P$22), IF(AND(NOT('Personnel Details'!$I$22=""), $B234&gt;='Personnel Details'!$I$22), IF('Personnel Details'!$K$22="", "", 'Personnel Details'!$K$22), IF('Personnel Details'!$F$22="", "", 'Personnel Details'!$F$22))))</f>
        <v/>
      </c>
      <c r="JJ234" s="79" t="str">
        <f>IF(JH$9="", "", IF(AND(NOT('Personnel Details'!$N$22=""), $B234&gt;='Personnel Details'!$N$22), 'Personnel Details'!$Q$22, IF(AND(NOT('Personnel Details'!$I$22=""), $B234&gt;='Personnel Details'!$I$22), 'Personnel Details'!$L$22, 'Personnel Details'!$G$22)))</f>
        <v/>
      </c>
      <c r="JK234" s="59" t="str">
        <f t="shared" si="566"/>
        <v/>
      </c>
      <c r="JL234" s="53"/>
      <c r="JN234" s="78" t="str">
        <f>IF(JN$9="", "", IF(AND(NOT('Personnel Details'!$N$23=""), $B234&gt;='Personnel Details'!$N$23), 'Personnel Details'!$O$23, IF(AND(NOT('Personnel Details'!$I$23=""), $B234&gt;='Personnel Details'!$I$23), 'Personnel Details'!$J$23, 'Personnel Details'!$E$23)))</f>
        <v/>
      </c>
      <c r="JO234" s="59" t="str">
        <f>IF(JN$9="", "", IF(AND(NOT('Personnel Details'!$N$23=""), $B234&gt;='Personnel Details'!$N$23), IF('Personnel Details'!$P$23="","", 'Personnel Details'!$P$23), IF(AND(NOT('Personnel Details'!$I$23=""), $B234&gt;='Personnel Details'!$I$23), IF('Personnel Details'!$K$23="", "", 'Personnel Details'!$K$23), IF('Personnel Details'!$F$23="", "", 'Personnel Details'!$F$23))))</f>
        <v/>
      </c>
      <c r="JP234" s="79" t="str">
        <f>IF(JN$9="", "", IF(AND(NOT('Personnel Details'!$N$23=""), $B234&gt;='Personnel Details'!$N$23), 'Personnel Details'!$Q$23, IF(AND(NOT('Personnel Details'!$I$23=""), $B234&gt;='Personnel Details'!$I$23), 'Personnel Details'!$L$23, 'Personnel Details'!$G$23)))</f>
        <v/>
      </c>
      <c r="JQ234" s="59" t="str">
        <f t="shared" si="567"/>
        <v/>
      </c>
      <c r="JR234" s="53"/>
      <c r="JT234" s="78" t="str">
        <f>IF(JT$9="", "", IF(AND(NOT('Personnel Details'!$N$24=""), $B234&gt;='Personnel Details'!$N$24), 'Personnel Details'!$O$24, IF(AND(NOT('Personnel Details'!$I$24=""), $B234&gt;='Personnel Details'!$I$24), 'Personnel Details'!$J$24, 'Personnel Details'!$E$24)))</f>
        <v/>
      </c>
      <c r="JU234" s="59" t="str">
        <f>IF(JT$9="", "", IF(AND(NOT('Personnel Details'!$N$24=""), $B234&gt;='Personnel Details'!$N$24), IF('Personnel Details'!$P$24="","", 'Personnel Details'!$P$24), IF(AND(NOT('Personnel Details'!$I$24=""), $B234&gt;='Personnel Details'!$I$24), IF('Personnel Details'!$K$24="", "", 'Personnel Details'!$K$24), IF('Personnel Details'!$F$24="", "", 'Personnel Details'!$F$24))))</f>
        <v/>
      </c>
      <c r="JV234" s="79" t="str">
        <f>IF(JT$9="", "", IF(AND(NOT('Personnel Details'!$N$24=""), $B234&gt;='Personnel Details'!$N$24), 'Personnel Details'!$Q$24, IF(AND(NOT('Personnel Details'!$I$24=""), $B234&gt;='Personnel Details'!$I$24), 'Personnel Details'!$L$24, 'Personnel Details'!$G$24)))</f>
        <v/>
      </c>
      <c r="JW234" s="59" t="str">
        <f t="shared" si="568"/>
        <v/>
      </c>
      <c r="JX234" s="53"/>
      <c r="JZ234" s="78" t="str">
        <f>IF(JZ$9="", "", IF(AND(NOT('Personnel Details'!$N$25=""), $B234&gt;='Personnel Details'!$N$25), 'Personnel Details'!$O$25, IF(AND(NOT('Personnel Details'!$I$25=""), $B234&gt;='Personnel Details'!$I$25), 'Personnel Details'!$J$25, 'Personnel Details'!$E$25)))</f>
        <v/>
      </c>
      <c r="KA234" s="59" t="str">
        <f>IF(JZ$9="", "", IF(AND(NOT('Personnel Details'!$N$25=""), $B234&gt;='Personnel Details'!$N$25), IF('Personnel Details'!$P$25="","", 'Personnel Details'!$P$25), IF(AND(NOT('Personnel Details'!$I$25=""), $B234&gt;='Personnel Details'!$I$25), IF('Personnel Details'!$K$25="", "", 'Personnel Details'!$K$25), IF('Personnel Details'!$F$25="", "", 'Personnel Details'!$F$25))))</f>
        <v/>
      </c>
      <c r="KB234" s="79" t="str">
        <f>IF(JZ$9="", "", IF(AND(NOT('Personnel Details'!$N$25=""), $B234&gt;='Personnel Details'!$N$25), 'Personnel Details'!$Q$25, IF(AND(NOT('Personnel Details'!$I$25=""), $B234&gt;='Personnel Details'!$I$25), 'Personnel Details'!$L$25, 'Personnel Details'!$G$25)))</f>
        <v/>
      </c>
      <c r="KC234" s="59" t="str">
        <f t="shared" si="569"/>
        <v/>
      </c>
      <c r="KD234" s="53"/>
      <c r="KF234" s="78" t="str">
        <f>IF(KF$9="", "", IF(AND(NOT('Personnel Details'!$N$26=""), $B234&gt;='Personnel Details'!$N$26), 'Personnel Details'!$O$26, IF(AND(NOT('Personnel Details'!$I$26=""), $B234&gt;='Personnel Details'!$I$26), 'Personnel Details'!$J$26, 'Personnel Details'!$E$26)))</f>
        <v/>
      </c>
      <c r="KG234" s="59" t="str">
        <f>IF(KF$9="", "", IF(AND(NOT('Personnel Details'!$N$26=""), $B234&gt;='Personnel Details'!$N$26), IF('Personnel Details'!$P$26="","", 'Personnel Details'!$P$26), IF(AND(NOT('Personnel Details'!$I$26=""), $B234&gt;='Personnel Details'!$I$26), IF('Personnel Details'!$K$26="", "", 'Personnel Details'!$K$26), IF('Personnel Details'!$F$26="", "", 'Personnel Details'!$F$26))))</f>
        <v/>
      </c>
      <c r="KH234" s="79" t="str">
        <f>IF(KF$9="", "", IF(AND(NOT('Personnel Details'!$N$26=""), $B234&gt;='Personnel Details'!$N$26), 'Personnel Details'!$Q$26, IF(AND(NOT('Personnel Details'!$I$26=""), $B234&gt;='Personnel Details'!$I$26), 'Personnel Details'!$L$26, 'Personnel Details'!$G$26)))</f>
        <v/>
      </c>
      <c r="KI234" s="59" t="str">
        <f t="shared" si="570"/>
        <v/>
      </c>
      <c r="KJ234" s="53"/>
      <c r="KL234" s="78" t="str">
        <f>IF(KL$9="", "", IF(AND(NOT('Personnel Details'!$N$27=""), $B234&gt;='Personnel Details'!$N$27), 'Personnel Details'!$O$27, IF(AND(NOT('Personnel Details'!$I$27=""), $B234&gt;='Personnel Details'!$I$27), 'Personnel Details'!$J$27, 'Personnel Details'!$E$27)))</f>
        <v/>
      </c>
      <c r="KM234" s="59" t="str">
        <f>IF(KL$9="", "", IF(AND(NOT('Personnel Details'!$N$27=""), $B234&gt;='Personnel Details'!$N$27), IF('Personnel Details'!$P$27="","", 'Personnel Details'!$P$27), IF(AND(NOT('Personnel Details'!$I$27=""), $B234&gt;='Personnel Details'!$I$27), IF('Personnel Details'!$K$27="", "", 'Personnel Details'!$K$27), IF('Personnel Details'!$F$27="", "", 'Personnel Details'!$F$27))))</f>
        <v/>
      </c>
      <c r="KN234" s="79" t="str">
        <f>IF(KL$9="", "", IF(AND(NOT('Personnel Details'!$N$27=""), $B234&gt;='Personnel Details'!$N$27), 'Personnel Details'!$Q$27, IF(AND(NOT('Personnel Details'!$I$27=""), $B234&gt;='Personnel Details'!$I$27), 'Personnel Details'!$L$27, 'Personnel Details'!$G$27)))</f>
        <v/>
      </c>
      <c r="KO234" s="59" t="str">
        <f t="shared" si="571"/>
        <v/>
      </c>
      <c r="KP234" s="53"/>
      <c r="KR234" s="78" t="str">
        <f>IF(KR$9="", "", IF(AND(NOT('Personnel Details'!$N$28=""), $B234&gt;='Personnel Details'!$N$28), 'Personnel Details'!$O$28, IF(AND(NOT('Personnel Details'!$I$28=""), $B234&gt;='Personnel Details'!$I$28), 'Personnel Details'!$J$28, 'Personnel Details'!$E$28)))</f>
        <v/>
      </c>
      <c r="KS234" s="59" t="str">
        <f>IF(KR$9="", "", IF(AND(NOT('Personnel Details'!$N$28=""), $B234&gt;='Personnel Details'!$N$28), IF('Personnel Details'!$P$28="","", 'Personnel Details'!$P$28), IF(AND(NOT('Personnel Details'!$I$28=""), $B234&gt;='Personnel Details'!$I$28), IF('Personnel Details'!$K$28="", "", 'Personnel Details'!$K$28), IF('Personnel Details'!$F$28="", "", 'Personnel Details'!$F$28))))</f>
        <v/>
      </c>
      <c r="KT234" s="79" t="str">
        <f>IF(KR$9="", "", IF(AND(NOT('Personnel Details'!$N$28=""), $B234&gt;='Personnel Details'!$N$28), 'Personnel Details'!$Q$28, IF(AND(NOT('Personnel Details'!$I$28=""), $B234&gt;='Personnel Details'!$I$28), 'Personnel Details'!$L$28, 'Personnel Details'!$G$28)))</f>
        <v/>
      </c>
      <c r="KU234" s="59" t="str">
        <f t="shared" si="572"/>
        <v/>
      </c>
      <c r="KV234" s="53"/>
      <c r="KX234" s="78" t="str">
        <f>IF(KX$9="", "", IF(AND(NOT('Personnel Details'!$N$29=""), $B234&gt;='Personnel Details'!$N$29), 'Personnel Details'!$O$29, IF(AND(NOT('Personnel Details'!$I$29=""), $B234&gt;='Personnel Details'!$I$29), 'Personnel Details'!$J$29, 'Personnel Details'!$E$29)))</f>
        <v/>
      </c>
      <c r="KY234" s="59" t="str">
        <f>IF(KX$9="", "", IF(AND(NOT('Personnel Details'!$N$29=""), $B234&gt;='Personnel Details'!$N$29), IF('Personnel Details'!$P$29="","", 'Personnel Details'!$P$29), IF(AND(NOT('Personnel Details'!$I$29=""), $B234&gt;='Personnel Details'!$I$29), IF('Personnel Details'!$K$29="", "", 'Personnel Details'!$K$29), IF('Personnel Details'!$F$29="", "", 'Personnel Details'!$F$29))))</f>
        <v/>
      </c>
      <c r="KZ234" s="79" t="str">
        <f>IF(KX$9="", "", IF(AND(NOT('Personnel Details'!$N$29=""), $B234&gt;='Personnel Details'!$N$29), 'Personnel Details'!$Q$29, IF(AND(NOT('Personnel Details'!$I$29=""), $B234&gt;='Personnel Details'!$I$29), 'Personnel Details'!$L$29, 'Personnel Details'!$G$29)))</f>
        <v/>
      </c>
      <c r="LA234" s="59" t="str">
        <f t="shared" si="573"/>
        <v/>
      </c>
      <c r="LB234" s="53"/>
      <c r="LD234" s="78" t="str">
        <f>IF(LD$9="", "", IF(AND(NOT('Personnel Details'!$N$30=""), $B234&gt;='Personnel Details'!$N$30), 'Personnel Details'!$O$30, IF(AND(NOT('Personnel Details'!$I$30=""), $B234&gt;='Personnel Details'!$I$30), 'Personnel Details'!$J$30, 'Personnel Details'!$E$30)))</f>
        <v/>
      </c>
      <c r="LE234" s="59" t="str">
        <f>IF(LD$9="", "", IF(AND(NOT('Personnel Details'!$N$30=""), $B234&gt;='Personnel Details'!$N$30), IF('Personnel Details'!$P$30="","", 'Personnel Details'!$P$30), IF(AND(NOT('Personnel Details'!$I$30=""), $B234&gt;='Personnel Details'!$I$30), IF('Personnel Details'!$K$30="", "", 'Personnel Details'!$K$30), IF('Personnel Details'!$F$30="", "", 'Personnel Details'!$F$30))))</f>
        <v/>
      </c>
      <c r="LF234" s="79" t="str">
        <f>IF(LD$9="", "", IF(AND(NOT('Personnel Details'!$N$30=""), $B234&gt;='Personnel Details'!$N$30), 'Personnel Details'!$Q$30, IF(AND(NOT('Personnel Details'!$I$30=""), $B234&gt;='Personnel Details'!$I$30), 'Personnel Details'!$L$30, 'Personnel Details'!$G$30)))</f>
        <v/>
      </c>
      <c r="LG234" s="59" t="str">
        <f t="shared" si="574"/>
        <v/>
      </c>
      <c r="LH234" s="53"/>
      <c r="LJ234" s="78" t="str">
        <f>IF(LJ$9="", "", IF(AND(NOT('Personnel Details'!$N$31=""), $B234&gt;='Personnel Details'!$N$31), 'Personnel Details'!$O$31, IF(AND(NOT('Personnel Details'!$I$31=""), $B234&gt;='Personnel Details'!$I$31), 'Personnel Details'!$J$31, 'Personnel Details'!$E$31)))</f>
        <v/>
      </c>
      <c r="LK234" s="59" t="str">
        <f>IF(LJ$9="", "", IF(AND(NOT('Personnel Details'!$N$31=""), $B234&gt;='Personnel Details'!$N$31), IF('Personnel Details'!$P$31="","", 'Personnel Details'!$P$31), IF(AND(NOT('Personnel Details'!$I$31=""), $B234&gt;='Personnel Details'!$I$31), IF('Personnel Details'!$K$31="", "", 'Personnel Details'!$K$31), IF('Personnel Details'!$F$31="", "", 'Personnel Details'!$F$31))))</f>
        <v/>
      </c>
      <c r="LL234" s="79" t="str">
        <f>IF(LJ$9="", "", IF(AND(NOT('Personnel Details'!$N$31=""), $B234&gt;='Personnel Details'!$N$31), 'Personnel Details'!$Q$31, IF(AND(NOT('Personnel Details'!$I$31=""), $B234&gt;='Personnel Details'!$I$31), 'Personnel Details'!$L$31, 'Personnel Details'!$G$31)))</f>
        <v/>
      </c>
      <c r="LM234" s="59" t="str">
        <f t="shared" si="575"/>
        <v/>
      </c>
      <c r="LN234" s="53"/>
      <c r="LP234" s="78" t="str">
        <f>IF(LP$9="", "", IF(AND(NOT('Personnel Details'!$N$32=""), $B234&gt;='Personnel Details'!$N$32), 'Personnel Details'!$O$32, IF(AND(NOT('Personnel Details'!$I$32=""), $B234&gt;='Personnel Details'!$I$32), 'Personnel Details'!$J$32, 'Personnel Details'!$E$32)))</f>
        <v/>
      </c>
      <c r="LQ234" s="59" t="str">
        <f>IF(LP$9="", "", IF(AND(NOT('Personnel Details'!$N$32=""), $B234&gt;='Personnel Details'!$N$32), IF('Personnel Details'!$P$32="","", 'Personnel Details'!$P$32), IF(AND(NOT('Personnel Details'!$I$32=""), $B234&gt;='Personnel Details'!$I$32), IF('Personnel Details'!$K$32="", "", 'Personnel Details'!$K$32), IF('Personnel Details'!$F$32="", "", 'Personnel Details'!$F$32))))</f>
        <v/>
      </c>
      <c r="LR234" s="79" t="str">
        <f>IF(LP$9="", "", IF(AND(NOT('Personnel Details'!$N$32=""), $B234&gt;='Personnel Details'!$N$32), 'Personnel Details'!$Q$32, IF(AND(NOT('Personnel Details'!$I$32=""), $B234&gt;='Personnel Details'!$I$32), 'Personnel Details'!$L$32, 'Personnel Details'!$G$32)))</f>
        <v/>
      </c>
      <c r="LS234" s="59" t="str">
        <f t="shared" si="576"/>
        <v/>
      </c>
      <c r="LT234" s="53"/>
      <c r="LV234" s="78" t="str">
        <f>IF(LV$9="", "", IF(AND(NOT('Personnel Details'!$N$33=""), $B234&gt;='Personnel Details'!$N$33), 'Personnel Details'!$O$33, IF(AND(NOT('Personnel Details'!$I$33=""), $B234&gt;='Personnel Details'!$I$33), 'Personnel Details'!$J$33, 'Personnel Details'!$E$33)))</f>
        <v/>
      </c>
      <c r="LW234" s="59" t="str">
        <f>IF(LV$9="", "", IF(AND(NOT('Personnel Details'!$N$33=""), $B234&gt;='Personnel Details'!$N$33), IF('Personnel Details'!$P$33="","", 'Personnel Details'!$P$33), IF(AND(NOT('Personnel Details'!$I$33=""), $B234&gt;='Personnel Details'!$I$33), IF('Personnel Details'!$K$33="", "", 'Personnel Details'!$K$33), IF('Personnel Details'!$F$33="", "", 'Personnel Details'!$F$33))))</f>
        <v/>
      </c>
      <c r="LX234" s="79" t="str">
        <f>IF(LV$9="", "", IF(AND(NOT('Personnel Details'!$N$33=""), $B234&gt;='Personnel Details'!$N$33), 'Personnel Details'!$Q$33, IF(AND(NOT('Personnel Details'!$I$33=""), $B234&gt;='Personnel Details'!$I$33), 'Personnel Details'!$L$33, 'Personnel Details'!$G$33)))</f>
        <v/>
      </c>
      <c r="LY234" s="59" t="str">
        <f t="shared" si="577"/>
        <v/>
      </c>
      <c r="LZ234" s="53"/>
      <c r="MB234" s="78" t="str">
        <f>IF(MB$9="", "", IF(AND(NOT('Personnel Details'!$N$34=""), $B234&gt;='Personnel Details'!$N$34), 'Personnel Details'!$O$34, IF(AND(NOT('Personnel Details'!$I$34=""), $B234&gt;='Personnel Details'!$I$34), 'Personnel Details'!$J$34, 'Personnel Details'!$E$34)))</f>
        <v/>
      </c>
      <c r="MC234" s="59" t="str">
        <f>IF(MB$9="", "", IF(AND(NOT('Personnel Details'!$N$34=""), $B234&gt;='Personnel Details'!$N$34), IF('Personnel Details'!$P$34="","", 'Personnel Details'!$P$34), IF(AND(NOT('Personnel Details'!$I$34=""), $B234&gt;='Personnel Details'!$I$34), IF('Personnel Details'!$K$34="", "", 'Personnel Details'!$K$34), IF('Personnel Details'!$F$34="", "", 'Personnel Details'!$F$34))))</f>
        <v/>
      </c>
      <c r="MD234" s="79" t="str">
        <f>IF(MB$9="", "", IF(AND(NOT('Personnel Details'!$N$34=""), $B234&gt;='Personnel Details'!$N$34), 'Personnel Details'!$Q$34, IF(AND(NOT('Personnel Details'!$I$34=""), $B234&gt;='Personnel Details'!$I$34), 'Personnel Details'!$L$34, 'Personnel Details'!$G$34)))</f>
        <v/>
      </c>
      <c r="ME234" s="59" t="str">
        <f t="shared" si="578"/>
        <v/>
      </c>
      <c r="MF234" s="53"/>
      <c r="MH234" s="78" t="str">
        <f>IF(MH$9="", "", IF(AND(NOT('Personnel Details'!$N$35=""), $B234&gt;='Personnel Details'!$N$35), 'Personnel Details'!$O$35, IF(AND(NOT('Personnel Details'!$I$35=""), $B234&gt;='Personnel Details'!$I$35), 'Personnel Details'!$J$35, 'Personnel Details'!$E$35)))</f>
        <v/>
      </c>
      <c r="MI234" s="59" t="str">
        <f>IF(MH$9="", "", IF(AND(NOT('Personnel Details'!$N$35=""), $B234&gt;='Personnel Details'!$N$35), IF('Personnel Details'!$P$35="","", 'Personnel Details'!$P$35), IF(AND(NOT('Personnel Details'!$I$35=""), $B234&gt;='Personnel Details'!$I$35), IF('Personnel Details'!$K$35="", "", 'Personnel Details'!$K$35), IF('Personnel Details'!$F$35="", "", 'Personnel Details'!$F$35))))</f>
        <v/>
      </c>
      <c r="MJ234" s="79" t="str">
        <f>IF(MH$9="", "", IF(AND(NOT('Personnel Details'!$N$35=""), $B234&gt;='Personnel Details'!$N$35), 'Personnel Details'!$Q$35, IF(AND(NOT('Personnel Details'!$I$35=""), $B234&gt;='Personnel Details'!$I$35), 'Personnel Details'!$L$35, 'Personnel Details'!$G$35)))</f>
        <v/>
      </c>
      <c r="MK234" s="59" t="str">
        <f t="shared" si="579"/>
        <v/>
      </c>
      <c r="ML234" s="53"/>
      <c r="MN234" s="78" t="str">
        <f>IF(MN$9="", "", IF(AND(NOT('Personnel Details'!$N$36=""), $B234&gt;='Personnel Details'!$N$36), 'Personnel Details'!$O$36, IF(AND(NOT('Personnel Details'!$I$36=""), $B234&gt;='Personnel Details'!$I$36), 'Personnel Details'!$J$36, 'Personnel Details'!$E$36)))</f>
        <v/>
      </c>
      <c r="MO234" s="59" t="str">
        <f>IF(MN$9="", "", IF(AND(NOT('Personnel Details'!$N$36=""), $B234&gt;='Personnel Details'!$N$36), IF('Personnel Details'!$P$36="","", 'Personnel Details'!$P$36), IF(AND(NOT('Personnel Details'!$I$36=""), $B234&gt;='Personnel Details'!$I$36), IF('Personnel Details'!$K$36="", "", 'Personnel Details'!$K$36), IF('Personnel Details'!$F$36="", "", 'Personnel Details'!$F$36))))</f>
        <v/>
      </c>
      <c r="MP234" s="79" t="str">
        <f>IF(MN$9="", "", IF(AND(NOT('Personnel Details'!$N$36=""), $B234&gt;='Personnel Details'!$N$36), 'Personnel Details'!$Q$36, IF(AND(NOT('Personnel Details'!$I$36=""), $B234&gt;='Personnel Details'!$I$36), 'Personnel Details'!$L$36, 'Personnel Details'!$G$36)))</f>
        <v/>
      </c>
      <c r="MQ234" s="59" t="str">
        <f t="shared" si="580"/>
        <v/>
      </c>
      <c r="MR234" s="53"/>
      <c r="MT234" s="78" t="str">
        <f>IF(MT$9="", "", IF(AND(NOT('Personnel Details'!$N$37=""), $B234&gt;='Personnel Details'!$N$37), 'Personnel Details'!$O$37, IF(AND(NOT('Personnel Details'!$I$37=""), $B234&gt;='Personnel Details'!$I$37), 'Personnel Details'!$J$37, 'Personnel Details'!$E$37)))</f>
        <v/>
      </c>
      <c r="MU234" s="59" t="str">
        <f>IF(MT$9="", "", IF(AND(NOT('Personnel Details'!$N$37=""), $B234&gt;='Personnel Details'!$N$37), IF('Personnel Details'!$P$37="","", 'Personnel Details'!$P$37), IF(AND(NOT('Personnel Details'!$I$37=""), $B234&gt;='Personnel Details'!$I$37), IF('Personnel Details'!$K$37="", "", 'Personnel Details'!$K$37), IF('Personnel Details'!$F$37="", "", 'Personnel Details'!$F$37))))</f>
        <v/>
      </c>
      <c r="MV234" s="79" t="str">
        <f>IF(MT$9="", "", IF(AND(NOT('Personnel Details'!$N$37=""), $B234&gt;='Personnel Details'!$N$37), 'Personnel Details'!$Q$37, IF(AND(NOT('Personnel Details'!$I$37=""), $B234&gt;='Personnel Details'!$I$37), 'Personnel Details'!$L$37, 'Personnel Details'!$G$37)))</f>
        <v/>
      </c>
      <c r="MW234" s="59" t="str">
        <f t="shared" si="581"/>
        <v/>
      </c>
      <c r="MX234" s="53"/>
      <c r="MZ234" s="78" t="str">
        <f>IF(MZ$9="", "", IF(AND(NOT('Personnel Details'!$N$38=""), $B234&gt;='Personnel Details'!$N$38), 'Personnel Details'!$O$38, IF(AND(NOT('Personnel Details'!$I$38=""), $B234&gt;='Personnel Details'!$I$38), 'Personnel Details'!$J$38, 'Personnel Details'!$E$38)))</f>
        <v/>
      </c>
      <c r="NA234" s="59" t="str">
        <f>IF(MZ$9="", "", IF(AND(NOT('Personnel Details'!$N$38=""), $B234&gt;='Personnel Details'!$N$38), IF('Personnel Details'!$P$38="","", 'Personnel Details'!$P$38), IF(AND(NOT('Personnel Details'!$I$38=""), $B234&gt;='Personnel Details'!$I$38), IF('Personnel Details'!$K$38="", "", 'Personnel Details'!$K$38), IF('Personnel Details'!$F$38="", "", 'Personnel Details'!$F$38))))</f>
        <v/>
      </c>
      <c r="NB234" s="79" t="str">
        <f>IF(MZ$9="", "", IF(AND(NOT('Personnel Details'!$N$38=""), $B234&gt;='Personnel Details'!$N$38), 'Personnel Details'!$Q$38, IF(AND(NOT('Personnel Details'!$I$38=""), $B234&gt;='Personnel Details'!$I$38), 'Personnel Details'!$L$38, 'Personnel Details'!$G$38)))</f>
        <v/>
      </c>
      <c r="NC234" s="59" t="str">
        <f t="shared" si="582"/>
        <v/>
      </c>
      <c r="ND234" s="53"/>
      <c r="NF234" s="78" t="str">
        <f>IF(NF$9="", "", IF(AND(NOT('Personnel Details'!$N$39=""), $B234&gt;='Personnel Details'!$N$39), 'Personnel Details'!$O$39, IF(AND(NOT('Personnel Details'!$I$39=""), $B234&gt;='Personnel Details'!$I$39), 'Personnel Details'!$J$39, 'Personnel Details'!$E$39)))</f>
        <v/>
      </c>
      <c r="NG234" s="59" t="str">
        <f>IF(NF$9="", "", IF(AND(NOT('Personnel Details'!$N$39=""), $B234&gt;='Personnel Details'!$N$39), IF('Personnel Details'!$P$39="","", 'Personnel Details'!$P$39), IF(AND(NOT('Personnel Details'!$I$39=""), $B234&gt;='Personnel Details'!$I$39), IF('Personnel Details'!$K$39="", "", 'Personnel Details'!$K$39), IF('Personnel Details'!$F$39="", "", 'Personnel Details'!$F$39))))</f>
        <v/>
      </c>
      <c r="NH234" s="79" t="str">
        <f>IF(NF$9="", "", IF(AND(NOT('Personnel Details'!$N$39=""), $B234&gt;='Personnel Details'!$N$39), 'Personnel Details'!$Q$39, IF(AND(NOT('Personnel Details'!$I$39=""), $B234&gt;='Personnel Details'!$I$39), 'Personnel Details'!$L$39, 'Personnel Details'!$G$39)))</f>
        <v/>
      </c>
      <c r="NI234" s="59" t="str">
        <f t="shared" si="583"/>
        <v/>
      </c>
      <c r="NJ234" s="53"/>
      <c r="NL234" s="78" t="str">
        <f>IF(NL$9="", "", IF(AND(NOT('Personnel Details'!$N$40=""), $B234&gt;='Personnel Details'!$N$40), 'Personnel Details'!$O$40, IF(AND(NOT('Personnel Details'!$I$40=""), $B234&gt;='Personnel Details'!$I$40), 'Personnel Details'!$J$40, 'Personnel Details'!$E$40)))</f>
        <v/>
      </c>
      <c r="NM234" s="59" t="str">
        <f>IF(NL$9="", "", IF(AND(NOT('Personnel Details'!$N$40=""), $B234&gt;='Personnel Details'!$N$40), IF('Personnel Details'!$P$40="","", 'Personnel Details'!$P$40), IF(AND(NOT('Personnel Details'!$I$40=""), $B234&gt;='Personnel Details'!$I$40), IF('Personnel Details'!$K$40="", "", 'Personnel Details'!$K$40), IF('Personnel Details'!$F$40="", "", 'Personnel Details'!$F$40))))</f>
        <v/>
      </c>
      <c r="NN234" s="79" t="str">
        <f>IF(NL$9="", "", IF(AND(NOT('Personnel Details'!$N$40=""), $B234&gt;='Personnel Details'!$N$40), 'Personnel Details'!$Q$40, IF(AND(NOT('Personnel Details'!$I$40=""), $B234&gt;='Personnel Details'!$I$40), 'Personnel Details'!$L$40, 'Personnel Details'!$G$40)))</f>
        <v/>
      </c>
      <c r="NO234" s="59" t="str">
        <f t="shared" si="584"/>
        <v/>
      </c>
      <c r="NP234" s="53"/>
    </row>
    <row r="235" spans="1:380" x14ac:dyDescent="0.25">
      <c r="A235" s="32"/>
      <c r="B235" s="113" t="str">
        <f>IFERROR(IF(B234+1&gt;'Personnel Details'!$U$5, "", B234+1), "")</f>
        <v/>
      </c>
      <c r="C235" s="32"/>
      <c r="D235" s="120"/>
      <c r="E235" s="13" t="str">
        <f t="shared" si="463"/>
        <v/>
      </c>
      <c r="F235" s="13" t="str">
        <f t="shared" si="494"/>
        <v/>
      </c>
      <c r="G235" s="56" t="str">
        <f t="shared" si="585"/>
        <v/>
      </c>
      <c r="H235" s="16" t="str">
        <f t="shared" si="495"/>
        <v/>
      </c>
      <c r="I235" s="32"/>
      <c r="J235" s="120"/>
      <c r="K235" s="62" t="str">
        <f t="shared" si="464"/>
        <v/>
      </c>
      <c r="L235" s="62" t="str">
        <f t="shared" si="496"/>
        <v/>
      </c>
      <c r="M235" s="65" t="str">
        <f t="shared" si="586"/>
        <v/>
      </c>
      <c r="N235" s="68" t="str">
        <f t="shared" si="497"/>
        <v/>
      </c>
      <c r="O235" s="32"/>
      <c r="P235" s="120"/>
      <c r="Q235" s="62" t="str">
        <f t="shared" si="465"/>
        <v/>
      </c>
      <c r="R235" s="62" t="str">
        <f t="shared" si="498"/>
        <v/>
      </c>
      <c r="S235" s="65" t="str">
        <f t="shared" si="587"/>
        <v/>
      </c>
      <c r="T235" s="68" t="str">
        <f t="shared" si="499"/>
        <v/>
      </c>
      <c r="U235" s="32"/>
      <c r="V235" s="120"/>
      <c r="W235" s="62" t="str">
        <f t="shared" si="466"/>
        <v/>
      </c>
      <c r="X235" s="62" t="str">
        <f t="shared" si="500"/>
        <v/>
      </c>
      <c r="Y235" s="65" t="str">
        <f t="shared" si="588"/>
        <v/>
      </c>
      <c r="Z235" s="68" t="str">
        <f t="shared" si="501"/>
        <v/>
      </c>
      <c r="AA235" s="32"/>
      <c r="AB235" s="120"/>
      <c r="AC235" s="62" t="str">
        <f t="shared" si="467"/>
        <v/>
      </c>
      <c r="AD235" s="62" t="str">
        <f t="shared" si="502"/>
        <v/>
      </c>
      <c r="AE235" s="65" t="str">
        <f t="shared" si="589"/>
        <v/>
      </c>
      <c r="AF235" s="68" t="str">
        <f t="shared" si="503"/>
        <v/>
      </c>
      <c r="AG235" s="32"/>
      <c r="AH235" s="120"/>
      <c r="AI235" s="62" t="str">
        <f t="shared" si="468"/>
        <v/>
      </c>
      <c r="AJ235" s="62" t="str">
        <f t="shared" si="504"/>
        <v/>
      </c>
      <c r="AK235" s="65" t="str">
        <f t="shared" si="590"/>
        <v/>
      </c>
      <c r="AL235" s="68" t="str">
        <f t="shared" si="505"/>
        <v/>
      </c>
      <c r="AM235" s="32"/>
      <c r="AN235" s="120"/>
      <c r="AO235" s="62" t="str">
        <f t="shared" si="469"/>
        <v/>
      </c>
      <c r="AP235" s="62" t="str">
        <f t="shared" si="506"/>
        <v/>
      </c>
      <c r="AQ235" s="65" t="str">
        <f t="shared" si="591"/>
        <v/>
      </c>
      <c r="AR235" s="68" t="str">
        <f t="shared" si="507"/>
        <v/>
      </c>
      <c r="AS235" s="32"/>
      <c r="AT235" s="120"/>
      <c r="AU235" s="62" t="str">
        <f t="shared" si="470"/>
        <v/>
      </c>
      <c r="AV235" s="62" t="str">
        <f t="shared" si="508"/>
        <v/>
      </c>
      <c r="AW235" s="65" t="str">
        <f t="shared" si="592"/>
        <v/>
      </c>
      <c r="AX235" s="68" t="str">
        <f t="shared" si="509"/>
        <v/>
      </c>
      <c r="AY235" s="32"/>
      <c r="AZ235" s="120"/>
      <c r="BA235" s="62" t="str">
        <f t="shared" si="471"/>
        <v/>
      </c>
      <c r="BB235" s="62" t="str">
        <f t="shared" si="510"/>
        <v/>
      </c>
      <c r="BC235" s="65" t="str">
        <f t="shared" si="593"/>
        <v/>
      </c>
      <c r="BD235" s="68" t="str">
        <f t="shared" si="511"/>
        <v/>
      </c>
      <c r="BE235" s="32"/>
      <c r="BF235" s="120"/>
      <c r="BG235" s="62" t="str">
        <f t="shared" si="472"/>
        <v/>
      </c>
      <c r="BH235" s="62" t="str">
        <f t="shared" si="512"/>
        <v/>
      </c>
      <c r="BI235" s="65" t="str">
        <f t="shared" si="594"/>
        <v/>
      </c>
      <c r="BJ235" s="68" t="str">
        <f t="shared" si="513"/>
        <v/>
      </c>
      <c r="BK235" s="32"/>
      <c r="BL235" s="120"/>
      <c r="BM235" s="62" t="str">
        <f t="shared" si="473"/>
        <v/>
      </c>
      <c r="BN235" s="62" t="str">
        <f t="shared" si="514"/>
        <v/>
      </c>
      <c r="BO235" s="65" t="str">
        <f t="shared" si="595"/>
        <v/>
      </c>
      <c r="BP235" s="68" t="str">
        <f t="shared" si="515"/>
        <v/>
      </c>
      <c r="BQ235" s="32"/>
      <c r="BR235" s="120"/>
      <c r="BS235" s="62" t="str">
        <f t="shared" si="474"/>
        <v/>
      </c>
      <c r="BT235" s="62" t="str">
        <f t="shared" si="516"/>
        <v/>
      </c>
      <c r="BU235" s="65" t="str">
        <f t="shared" si="596"/>
        <v/>
      </c>
      <c r="BV235" s="68" t="str">
        <f t="shared" si="517"/>
        <v/>
      </c>
      <c r="BW235" s="32"/>
      <c r="BX235" s="120"/>
      <c r="BY235" s="62" t="str">
        <f t="shared" si="475"/>
        <v/>
      </c>
      <c r="BZ235" s="62" t="str">
        <f t="shared" si="518"/>
        <v/>
      </c>
      <c r="CA235" s="65" t="str">
        <f t="shared" si="597"/>
        <v/>
      </c>
      <c r="CB235" s="68" t="str">
        <f t="shared" si="519"/>
        <v/>
      </c>
      <c r="CC235" s="32"/>
      <c r="CD235" s="120"/>
      <c r="CE235" s="62" t="str">
        <f t="shared" si="476"/>
        <v/>
      </c>
      <c r="CF235" s="62" t="str">
        <f t="shared" si="520"/>
        <v/>
      </c>
      <c r="CG235" s="65" t="str">
        <f t="shared" si="598"/>
        <v/>
      </c>
      <c r="CH235" s="68" t="str">
        <f t="shared" si="521"/>
        <v/>
      </c>
      <c r="CI235" s="32"/>
      <c r="CJ235" s="120"/>
      <c r="CK235" s="62" t="str">
        <f t="shared" si="477"/>
        <v/>
      </c>
      <c r="CL235" s="62" t="str">
        <f t="shared" si="522"/>
        <v/>
      </c>
      <c r="CM235" s="65" t="str">
        <f t="shared" si="599"/>
        <v/>
      </c>
      <c r="CN235" s="68" t="str">
        <f t="shared" si="523"/>
        <v/>
      </c>
      <c r="CO235" s="32"/>
      <c r="CP235" s="120"/>
      <c r="CQ235" s="62" t="str">
        <f t="shared" si="478"/>
        <v/>
      </c>
      <c r="CR235" s="62" t="str">
        <f t="shared" si="524"/>
        <v/>
      </c>
      <c r="CS235" s="65" t="str">
        <f t="shared" si="600"/>
        <v/>
      </c>
      <c r="CT235" s="68" t="str">
        <f t="shared" si="525"/>
        <v/>
      </c>
      <c r="CU235" s="32"/>
      <c r="CV235" s="120"/>
      <c r="CW235" s="62" t="str">
        <f t="shared" si="479"/>
        <v/>
      </c>
      <c r="CX235" s="62" t="str">
        <f t="shared" si="526"/>
        <v/>
      </c>
      <c r="CY235" s="65" t="str">
        <f t="shared" si="601"/>
        <v/>
      </c>
      <c r="CZ235" s="68" t="str">
        <f t="shared" si="527"/>
        <v/>
      </c>
      <c r="DA235" s="32"/>
      <c r="DB235" s="120"/>
      <c r="DC235" s="62" t="str">
        <f t="shared" si="480"/>
        <v/>
      </c>
      <c r="DD235" s="62" t="str">
        <f t="shared" si="528"/>
        <v/>
      </c>
      <c r="DE235" s="65" t="str">
        <f t="shared" si="602"/>
        <v/>
      </c>
      <c r="DF235" s="68" t="str">
        <f t="shared" si="529"/>
        <v/>
      </c>
      <c r="DG235" s="32"/>
      <c r="DH235" s="120"/>
      <c r="DI235" s="62" t="str">
        <f t="shared" si="481"/>
        <v/>
      </c>
      <c r="DJ235" s="62" t="str">
        <f t="shared" si="530"/>
        <v/>
      </c>
      <c r="DK235" s="65" t="str">
        <f t="shared" si="603"/>
        <v/>
      </c>
      <c r="DL235" s="68" t="str">
        <f t="shared" si="531"/>
        <v/>
      </c>
      <c r="DM235" s="32"/>
      <c r="DN235" s="120"/>
      <c r="DO235" s="62" t="str">
        <f t="shared" si="482"/>
        <v/>
      </c>
      <c r="DP235" s="62" t="str">
        <f t="shared" si="532"/>
        <v/>
      </c>
      <c r="DQ235" s="65" t="str">
        <f t="shared" si="604"/>
        <v/>
      </c>
      <c r="DR235" s="68" t="str">
        <f t="shared" si="533"/>
        <v/>
      </c>
      <c r="DS235" s="32"/>
      <c r="DT235" s="120"/>
      <c r="DU235" s="62" t="str">
        <f t="shared" si="483"/>
        <v/>
      </c>
      <c r="DV235" s="62" t="str">
        <f t="shared" si="534"/>
        <v/>
      </c>
      <c r="DW235" s="65" t="str">
        <f t="shared" si="605"/>
        <v/>
      </c>
      <c r="DX235" s="68" t="str">
        <f t="shared" si="535"/>
        <v/>
      </c>
      <c r="DY235" s="32"/>
      <c r="DZ235" s="120"/>
      <c r="EA235" s="62" t="str">
        <f t="shared" si="484"/>
        <v/>
      </c>
      <c r="EB235" s="62" t="str">
        <f t="shared" si="536"/>
        <v/>
      </c>
      <c r="EC235" s="65" t="str">
        <f t="shared" si="606"/>
        <v/>
      </c>
      <c r="ED235" s="68" t="str">
        <f t="shared" si="537"/>
        <v/>
      </c>
      <c r="EE235" s="32"/>
      <c r="EF235" s="120"/>
      <c r="EG235" s="62" t="str">
        <f t="shared" si="485"/>
        <v/>
      </c>
      <c r="EH235" s="62" t="str">
        <f t="shared" si="538"/>
        <v/>
      </c>
      <c r="EI235" s="65" t="str">
        <f t="shared" si="607"/>
        <v/>
      </c>
      <c r="EJ235" s="68" t="str">
        <f t="shared" si="539"/>
        <v/>
      </c>
      <c r="EK235" s="32"/>
      <c r="EL235" s="120"/>
      <c r="EM235" s="62" t="str">
        <f t="shared" si="486"/>
        <v/>
      </c>
      <c r="EN235" s="62" t="str">
        <f t="shared" si="540"/>
        <v/>
      </c>
      <c r="EO235" s="65" t="str">
        <f t="shared" si="608"/>
        <v/>
      </c>
      <c r="EP235" s="68" t="str">
        <f t="shared" si="541"/>
        <v/>
      </c>
      <c r="EQ235" s="32"/>
      <c r="ER235" s="120"/>
      <c r="ES235" s="62" t="str">
        <f t="shared" si="487"/>
        <v/>
      </c>
      <c r="ET235" s="62" t="str">
        <f t="shared" si="542"/>
        <v/>
      </c>
      <c r="EU235" s="65" t="str">
        <f t="shared" si="609"/>
        <v/>
      </c>
      <c r="EV235" s="68" t="str">
        <f t="shared" si="543"/>
        <v/>
      </c>
      <c r="EW235" s="32"/>
      <c r="EX235" s="120"/>
      <c r="EY235" s="62" t="str">
        <f t="shared" si="488"/>
        <v/>
      </c>
      <c r="EZ235" s="62" t="str">
        <f t="shared" si="544"/>
        <v/>
      </c>
      <c r="FA235" s="65" t="str">
        <f t="shared" si="610"/>
        <v/>
      </c>
      <c r="FB235" s="68" t="str">
        <f t="shared" si="545"/>
        <v/>
      </c>
      <c r="FC235" s="32"/>
      <c r="FD235" s="120"/>
      <c r="FE235" s="62" t="str">
        <f t="shared" si="489"/>
        <v/>
      </c>
      <c r="FF235" s="62" t="str">
        <f t="shared" si="546"/>
        <v/>
      </c>
      <c r="FG235" s="65" t="str">
        <f t="shared" si="611"/>
        <v/>
      </c>
      <c r="FH235" s="68" t="str">
        <f t="shared" si="547"/>
        <v/>
      </c>
      <c r="FI235" s="32"/>
      <c r="FJ235" s="120"/>
      <c r="FK235" s="62" t="str">
        <f t="shared" si="490"/>
        <v/>
      </c>
      <c r="FL235" s="62" t="str">
        <f t="shared" si="548"/>
        <v/>
      </c>
      <c r="FM235" s="65" t="str">
        <f t="shared" si="612"/>
        <v/>
      </c>
      <c r="FN235" s="68" t="str">
        <f t="shared" si="549"/>
        <v/>
      </c>
      <c r="FO235" s="32"/>
      <c r="FP235" s="120"/>
      <c r="FQ235" s="62" t="str">
        <f t="shared" si="491"/>
        <v/>
      </c>
      <c r="FR235" s="62" t="str">
        <f t="shared" si="550"/>
        <v/>
      </c>
      <c r="FS235" s="65" t="str">
        <f t="shared" si="613"/>
        <v/>
      </c>
      <c r="FT235" s="68" t="str">
        <f t="shared" si="551"/>
        <v/>
      </c>
      <c r="FU235" s="32"/>
      <c r="FV235" s="120"/>
      <c r="FW235" s="62" t="str">
        <f t="shared" si="492"/>
        <v/>
      </c>
      <c r="FX235" s="62" t="str">
        <f t="shared" si="552"/>
        <v/>
      </c>
      <c r="FY235" s="65" t="str">
        <f t="shared" si="614"/>
        <v/>
      </c>
      <c r="FZ235" s="68" t="str">
        <f t="shared" si="553"/>
        <v/>
      </c>
      <c r="GA235" s="32"/>
      <c r="GC235" s="7" t="str">
        <f t="shared" si="554"/>
        <v/>
      </c>
      <c r="GD235" s="7" t="str">
        <f t="shared" ca="1" si="493"/>
        <v/>
      </c>
      <c r="GT235" s="71" t="str">
        <f>IF(GT$9="", "", IF(AND(NOT('Personnel Details'!$N$11=""), $B235&gt;='Personnel Details'!$N$11), 'Personnel Details'!$O$11, IF(AND(NOT('Personnel Details'!$I$11=""), $B235&gt;='Personnel Details'!$I$11), 'Personnel Details'!$J$11, 'Personnel Details'!$E$11)))</f>
        <v/>
      </c>
      <c r="GU235" s="59" t="str">
        <f>IF(GT$9="", "", IF(AND(NOT('Personnel Details'!$N$11=""), $B235&gt;='Personnel Details'!$N$11), IF('Personnel Details'!$P$11="","", 'Personnel Details'!$P$11), IF(AND(NOT('Personnel Details'!$I$11=""), $B235&gt;='Personnel Details'!$I$11), IF('Personnel Details'!$K$11="", "", 'Personnel Details'!$K$11), IF('Personnel Details'!$F$11="", "", 'Personnel Details'!$F$11))))</f>
        <v/>
      </c>
      <c r="GV235" s="74" t="str">
        <f>IF(GT$9="", "", IF(AND(NOT('Personnel Details'!$N$11=""), $B235&gt;='Personnel Details'!$N$11), 'Personnel Details'!$Q$11, IF(AND(NOT('Personnel Details'!$I$11=""), $B235&gt;='Personnel Details'!$I$11), 'Personnel Details'!$L$11, 'Personnel Details'!$G$11)))</f>
        <v/>
      </c>
      <c r="GW235" s="59" t="str">
        <f t="shared" si="555"/>
        <v/>
      </c>
      <c r="GX235" s="53"/>
      <c r="GZ235" s="78" t="str">
        <f>IF(GZ$9="", "", IF(AND(NOT('Personnel Details'!$N$12=""), $B235&gt;='Personnel Details'!$N$12), 'Personnel Details'!$O$12, IF(AND(NOT('Personnel Details'!$I$12=""), $B235&gt;='Personnel Details'!$I$12), 'Personnel Details'!$J$12, 'Personnel Details'!$E$12)))</f>
        <v/>
      </c>
      <c r="HA235" s="59" t="str">
        <f>IF(GZ$9="", "", IF(AND(NOT('Personnel Details'!$N$12=""), $B235&gt;='Personnel Details'!$N$12), IF('Personnel Details'!$P$12="","", 'Personnel Details'!$P$12), IF(AND(NOT('Personnel Details'!$I$12=""), $B235&gt;='Personnel Details'!$I$12), IF('Personnel Details'!$K$12="", "", 'Personnel Details'!$K$12), IF('Personnel Details'!$F$12="", "", 'Personnel Details'!$F$12))))</f>
        <v/>
      </c>
      <c r="HB235" s="79" t="str">
        <f>IF(GZ$9="", "", IF(AND(NOT('Personnel Details'!$N$12=""), $B235&gt;='Personnel Details'!$N$12), 'Personnel Details'!$Q$12, IF(AND(NOT('Personnel Details'!$I$12=""), $B235&gt;='Personnel Details'!$I$12), 'Personnel Details'!$L$12, 'Personnel Details'!$G$12)))</f>
        <v/>
      </c>
      <c r="HC235" s="59" t="str">
        <f t="shared" si="556"/>
        <v/>
      </c>
      <c r="HD235" s="53"/>
      <c r="HF235" s="78" t="str">
        <f>IF(HF$9="", "", IF(AND(NOT('Personnel Details'!$N$13=""), $B235&gt;='Personnel Details'!$N$13), 'Personnel Details'!$O$13, IF(AND(NOT('Personnel Details'!$I$13=""), $B235&gt;='Personnel Details'!$I$13), 'Personnel Details'!$J$13, 'Personnel Details'!$E$13)))</f>
        <v/>
      </c>
      <c r="HG235" s="59" t="str">
        <f>IF(HF$9="", "", IF(AND(NOT('Personnel Details'!$N$13=""), $B235&gt;='Personnel Details'!$N$13), IF('Personnel Details'!$P$13="","", 'Personnel Details'!$P$13), IF(AND(NOT('Personnel Details'!$I$13=""), $B235&gt;='Personnel Details'!$I$13), IF('Personnel Details'!$K$13="", "", 'Personnel Details'!$K$13), IF('Personnel Details'!$F$13="", "", 'Personnel Details'!$F$13))))</f>
        <v/>
      </c>
      <c r="HH235" s="79" t="str">
        <f>IF(HF$9="", "", IF(AND(NOT('Personnel Details'!$N$13=""), $B235&gt;='Personnel Details'!$N$13), 'Personnel Details'!$Q$13, IF(AND(NOT('Personnel Details'!$I$13=""), $B235&gt;='Personnel Details'!$I$13), 'Personnel Details'!$L$13, 'Personnel Details'!$G$13)))</f>
        <v/>
      </c>
      <c r="HI235" s="59" t="str">
        <f t="shared" si="557"/>
        <v/>
      </c>
      <c r="HJ235" s="53"/>
      <c r="HL235" s="78" t="str">
        <f>IF(HL$9="", "", IF(AND(NOT('Personnel Details'!$N$14=""), $B235&gt;='Personnel Details'!$N$14), 'Personnel Details'!$O$14, IF(AND(NOT('Personnel Details'!$I$14=""), $B235&gt;='Personnel Details'!$I$14), 'Personnel Details'!$J$14, 'Personnel Details'!$E$14)))</f>
        <v/>
      </c>
      <c r="HM235" s="59" t="str">
        <f>IF(HL$9="", "", IF(AND(NOT('Personnel Details'!$N$14=""), $B235&gt;='Personnel Details'!$N$14), IF('Personnel Details'!$P$14="","", 'Personnel Details'!$P$14), IF(AND(NOT('Personnel Details'!$I$14=""), $B235&gt;='Personnel Details'!$I$14), IF('Personnel Details'!$K$14="", "", 'Personnel Details'!$K$14), IF('Personnel Details'!$F$14="", "", 'Personnel Details'!$F$14))))</f>
        <v/>
      </c>
      <c r="HN235" s="79" t="str">
        <f>IF(HL$9="", "", IF(AND(NOT('Personnel Details'!$N$14=""), $B235&gt;='Personnel Details'!$N$14), 'Personnel Details'!$Q$14, IF(AND(NOT('Personnel Details'!$I$14=""), $B235&gt;='Personnel Details'!$I$14), 'Personnel Details'!$L$14, 'Personnel Details'!$G$14)))</f>
        <v/>
      </c>
      <c r="HO235" s="59" t="str">
        <f t="shared" si="558"/>
        <v/>
      </c>
      <c r="HP235" s="53"/>
      <c r="HR235" s="78" t="str">
        <f>IF(HR$9="", "", IF(AND(NOT('Personnel Details'!$N$15=""), $B235&gt;='Personnel Details'!$N$15), 'Personnel Details'!$O$15, IF(AND(NOT('Personnel Details'!$I$15=""), $B235&gt;='Personnel Details'!$I$15), 'Personnel Details'!$J$15, 'Personnel Details'!$E$15)))</f>
        <v/>
      </c>
      <c r="HS235" s="59" t="str">
        <f>IF(HR$9="", "", IF(AND(NOT('Personnel Details'!$N$15=""), $B235&gt;='Personnel Details'!$N$15), IF('Personnel Details'!$P$15="","", 'Personnel Details'!$P$15), IF(AND(NOT('Personnel Details'!$I$15=""), $B235&gt;='Personnel Details'!$I$15), IF('Personnel Details'!$K$15="", "", 'Personnel Details'!$K$15), IF('Personnel Details'!$F$15="", "", 'Personnel Details'!$F$15))))</f>
        <v/>
      </c>
      <c r="HT235" s="79" t="str">
        <f>IF(HR$9="", "", IF(AND(NOT('Personnel Details'!$N$15=""), $B235&gt;='Personnel Details'!$N$15), 'Personnel Details'!$Q$15, IF(AND(NOT('Personnel Details'!$I$15=""), $B235&gt;='Personnel Details'!$I$15), 'Personnel Details'!$L$15, 'Personnel Details'!$G$15)))</f>
        <v/>
      </c>
      <c r="HU235" s="59" t="str">
        <f t="shared" si="559"/>
        <v/>
      </c>
      <c r="HV235" s="53"/>
      <c r="HX235" s="78" t="str">
        <f>IF(HX$9="", "", IF(AND(NOT('Personnel Details'!$N$16=""), $B235&gt;='Personnel Details'!$N$16), 'Personnel Details'!$O$16, IF(AND(NOT('Personnel Details'!$I$16=""), $B235&gt;='Personnel Details'!$I$16), 'Personnel Details'!$J$16, 'Personnel Details'!$E$16)))</f>
        <v/>
      </c>
      <c r="HY235" s="59" t="str">
        <f>IF(HX$9="", "", IF(AND(NOT('Personnel Details'!$N$16=""), $B235&gt;='Personnel Details'!$N$16), IF('Personnel Details'!$P$16="","", 'Personnel Details'!$P$16), IF(AND(NOT('Personnel Details'!$I$16=""), $B235&gt;='Personnel Details'!$I$16), IF('Personnel Details'!$K$16="", "", 'Personnel Details'!$K$16), IF('Personnel Details'!$F$16="", "", 'Personnel Details'!$F$16))))</f>
        <v/>
      </c>
      <c r="HZ235" s="79" t="str">
        <f>IF(HX$9="", "", IF(AND(NOT('Personnel Details'!$N$16=""), $B235&gt;='Personnel Details'!$N$16), 'Personnel Details'!$Q$16, IF(AND(NOT('Personnel Details'!$I$16=""), $B235&gt;='Personnel Details'!$I$16), 'Personnel Details'!$L$16, 'Personnel Details'!$G$16)))</f>
        <v/>
      </c>
      <c r="IA235" s="59" t="str">
        <f t="shared" si="560"/>
        <v/>
      </c>
      <c r="IB235" s="53"/>
      <c r="ID235" s="78" t="str">
        <f>IF(ID$9="", "", IF(AND(NOT('Personnel Details'!$N$17=""), $B235&gt;='Personnel Details'!$N$17), 'Personnel Details'!$O$17, IF(AND(NOT('Personnel Details'!$I$17=""), $B235&gt;='Personnel Details'!$I$17), 'Personnel Details'!$J$17, 'Personnel Details'!$E$17)))</f>
        <v/>
      </c>
      <c r="IE235" s="59" t="str">
        <f>IF(ID$9="", "", IF(AND(NOT('Personnel Details'!$N$17=""), $B235&gt;='Personnel Details'!$N$17), IF('Personnel Details'!$P$17="","", 'Personnel Details'!$P$17), IF(AND(NOT('Personnel Details'!$I$17=""), $B235&gt;='Personnel Details'!$I$17), IF('Personnel Details'!$K$17="", "", 'Personnel Details'!$K$17), IF('Personnel Details'!$F$17="", "", 'Personnel Details'!$F$17))))</f>
        <v/>
      </c>
      <c r="IF235" s="79" t="str">
        <f>IF(ID$9="", "", IF(AND(NOT('Personnel Details'!$N$17=""), $B235&gt;='Personnel Details'!$N$17), 'Personnel Details'!$Q$17, IF(AND(NOT('Personnel Details'!$I$17=""), $B235&gt;='Personnel Details'!$I$17), 'Personnel Details'!$L$17, 'Personnel Details'!$G$17)))</f>
        <v/>
      </c>
      <c r="IG235" s="59" t="str">
        <f t="shared" si="561"/>
        <v/>
      </c>
      <c r="IH235" s="53"/>
      <c r="IJ235" s="78" t="str">
        <f>IF(IJ$9="", "", IF(AND(NOT('Personnel Details'!$N$18=""), $B235&gt;='Personnel Details'!$N$18), 'Personnel Details'!$O$18, IF(AND(NOT('Personnel Details'!$I$18=""), $B235&gt;='Personnel Details'!$I$18), 'Personnel Details'!$J$18, 'Personnel Details'!$E$18)))</f>
        <v/>
      </c>
      <c r="IK235" s="59" t="str">
        <f>IF(IJ$9="", "", IF(AND(NOT('Personnel Details'!$N$18=""), $B235&gt;='Personnel Details'!$N$18), IF('Personnel Details'!$P$18="","", 'Personnel Details'!$P$18), IF(AND(NOT('Personnel Details'!$I$18=""), $B235&gt;='Personnel Details'!$I$18), IF('Personnel Details'!$K$18="", "", 'Personnel Details'!$K$18), IF('Personnel Details'!$F$18="", "", 'Personnel Details'!$F$18))))</f>
        <v/>
      </c>
      <c r="IL235" s="79" t="str">
        <f>IF(IJ$9="", "", IF(AND(NOT('Personnel Details'!$N$18=""), $B235&gt;='Personnel Details'!$N$18), 'Personnel Details'!$Q$18, IF(AND(NOT('Personnel Details'!$I$18=""), $B235&gt;='Personnel Details'!$I$18), 'Personnel Details'!$L$18, 'Personnel Details'!$G$18)))</f>
        <v/>
      </c>
      <c r="IM235" s="59" t="str">
        <f t="shared" si="562"/>
        <v/>
      </c>
      <c r="IN235" s="53"/>
      <c r="IP235" s="78" t="str">
        <f>IF(IP$9="", "", IF(AND(NOT('Personnel Details'!$N$19=""), $B235&gt;='Personnel Details'!$N$19), 'Personnel Details'!$O$19, IF(AND(NOT('Personnel Details'!$I$19=""), $B235&gt;='Personnel Details'!$I$19), 'Personnel Details'!$J$19, 'Personnel Details'!$E$19)))</f>
        <v/>
      </c>
      <c r="IQ235" s="59" t="str">
        <f>IF(IP$9="", "", IF(AND(NOT('Personnel Details'!$N$19=""), $B235&gt;='Personnel Details'!$N$19), IF('Personnel Details'!$P$19="","", 'Personnel Details'!$P$19), IF(AND(NOT('Personnel Details'!$I$19=""), $B235&gt;='Personnel Details'!$I$19), IF('Personnel Details'!$K$19="", "", 'Personnel Details'!$K$19), IF('Personnel Details'!$F$19="", "", 'Personnel Details'!$F$19))))</f>
        <v/>
      </c>
      <c r="IR235" s="79" t="str">
        <f>IF(IP$9="", "", IF(AND(NOT('Personnel Details'!$N$19=""), $B235&gt;='Personnel Details'!$N$19), 'Personnel Details'!$Q$19, IF(AND(NOT('Personnel Details'!$I$19=""), $B235&gt;='Personnel Details'!$I$19), 'Personnel Details'!$L$19, 'Personnel Details'!$G$19)))</f>
        <v/>
      </c>
      <c r="IS235" s="59" t="str">
        <f t="shared" si="563"/>
        <v/>
      </c>
      <c r="IT235" s="53"/>
      <c r="IV235" s="78" t="str">
        <f>IF(IV$9="", "", IF(AND(NOT('Personnel Details'!$N$20=""), $B235&gt;='Personnel Details'!$N$20), 'Personnel Details'!$O$20, IF(AND(NOT('Personnel Details'!$I$20=""), $B235&gt;='Personnel Details'!$I$20), 'Personnel Details'!$J$20, 'Personnel Details'!$E$20)))</f>
        <v/>
      </c>
      <c r="IW235" s="59" t="str">
        <f>IF(IV$9="", "", IF(AND(NOT('Personnel Details'!$N$20=""), $B235&gt;='Personnel Details'!$N$20), IF('Personnel Details'!$P$20="","", 'Personnel Details'!$P$20), IF(AND(NOT('Personnel Details'!$I$20=""), $B235&gt;='Personnel Details'!$I$20), IF('Personnel Details'!$K$20="", "", 'Personnel Details'!$K$20), IF('Personnel Details'!$F$20="", "", 'Personnel Details'!$F$20))))</f>
        <v/>
      </c>
      <c r="IX235" s="79" t="str">
        <f>IF(IV$9="", "", IF(AND(NOT('Personnel Details'!$N$20=""), $B235&gt;='Personnel Details'!$N$20), 'Personnel Details'!$Q$20, IF(AND(NOT('Personnel Details'!$I$20=""), $B235&gt;='Personnel Details'!$I$20), 'Personnel Details'!$L$20, 'Personnel Details'!$G$20)))</f>
        <v/>
      </c>
      <c r="IY235" s="59" t="str">
        <f t="shared" si="564"/>
        <v/>
      </c>
      <c r="IZ235" s="53"/>
      <c r="JB235" s="78" t="str">
        <f>IF(JB$9="", "", IF(AND(NOT('Personnel Details'!$N$21=""), $B235&gt;='Personnel Details'!$N$21), 'Personnel Details'!$O$21, IF(AND(NOT('Personnel Details'!$I$21=""), $B235&gt;='Personnel Details'!$I$21), 'Personnel Details'!$J$21, 'Personnel Details'!$E$21)))</f>
        <v/>
      </c>
      <c r="JC235" s="59" t="str">
        <f>IF(JB$9="", "", IF(AND(NOT('Personnel Details'!$N$21=""), $B235&gt;='Personnel Details'!$N$21), IF('Personnel Details'!$P$21="","", 'Personnel Details'!$P$21), IF(AND(NOT('Personnel Details'!$I$21=""), $B235&gt;='Personnel Details'!$I$21), IF('Personnel Details'!$K$21="", "", 'Personnel Details'!$K$21), IF('Personnel Details'!$F$21="", "", 'Personnel Details'!$F$21))))</f>
        <v/>
      </c>
      <c r="JD235" s="79" t="str">
        <f>IF(JB$9="", "", IF(AND(NOT('Personnel Details'!$N$21=""), $B235&gt;='Personnel Details'!$N$21), 'Personnel Details'!$Q$21, IF(AND(NOT('Personnel Details'!$I$21=""), $B235&gt;='Personnel Details'!$I$21), 'Personnel Details'!$L$21, 'Personnel Details'!$G$21)))</f>
        <v/>
      </c>
      <c r="JE235" s="59" t="str">
        <f t="shared" si="565"/>
        <v/>
      </c>
      <c r="JF235" s="53"/>
      <c r="JH235" s="78" t="str">
        <f>IF(JH$9="", "", IF(AND(NOT('Personnel Details'!$N$22=""), $B235&gt;='Personnel Details'!$N$22), 'Personnel Details'!$O$22, IF(AND(NOT('Personnel Details'!$I$22=""), $B235&gt;='Personnel Details'!$I$22), 'Personnel Details'!$J$22, 'Personnel Details'!$E$22)))</f>
        <v/>
      </c>
      <c r="JI235" s="59" t="str">
        <f>IF(JH$9="", "", IF(AND(NOT('Personnel Details'!$N$22=""), $B235&gt;='Personnel Details'!$N$22), IF('Personnel Details'!$P$22="","", 'Personnel Details'!$P$22), IF(AND(NOT('Personnel Details'!$I$22=""), $B235&gt;='Personnel Details'!$I$22), IF('Personnel Details'!$K$22="", "", 'Personnel Details'!$K$22), IF('Personnel Details'!$F$22="", "", 'Personnel Details'!$F$22))))</f>
        <v/>
      </c>
      <c r="JJ235" s="79" t="str">
        <f>IF(JH$9="", "", IF(AND(NOT('Personnel Details'!$N$22=""), $B235&gt;='Personnel Details'!$N$22), 'Personnel Details'!$Q$22, IF(AND(NOT('Personnel Details'!$I$22=""), $B235&gt;='Personnel Details'!$I$22), 'Personnel Details'!$L$22, 'Personnel Details'!$G$22)))</f>
        <v/>
      </c>
      <c r="JK235" s="59" t="str">
        <f t="shared" si="566"/>
        <v/>
      </c>
      <c r="JL235" s="53"/>
      <c r="JN235" s="78" t="str">
        <f>IF(JN$9="", "", IF(AND(NOT('Personnel Details'!$N$23=""), $B235&gt;='Personnel Details'!$N$23), 'Personnel Details'!$O$23, IF(AND(NOT('Personnel Details'!$I$23=""), $B235&gt;='Personnel Details'!$I$23), 'Personnel Details'!$J$23, 'Personnel Details'!$E$23)))</f>
        <v/>
      </c>
      <c r="JO235" s="59" t="str">
        <f>IF(JN$9="", "", IF(AND(NOT('Personnel Details'!$N$23=""), $B235&gt;='Personnel Details'!$N$23), IF('Personnel Details'!$P$23="","", 'Personnel Details'!$P$23), IF(AND(NOT('Personnel Details'!$I$23=""), $B235&gt;='Personnel Details'!$I$23), IF('Personnel Details'!$K$23="", "", 'Personnel Details'!$K$23), IF('Personnel Details'!$F$23="", "", 'Personnel Details'!$F$23))))</f>
        <v/>
      </c>
      <c r="JP235" s="79" t="str">
        <f>IF(JN$9="", "", IF(AND(NOT('Personnel Details'!$N$23=""), $B235&gt;='Personnel Details'!$N$23), 'Personnel Details'!$Q$23, IF(AND(NOT('Personnel Details'!$I$23=""), $B235&gt;='Personnel Details'!$I$23), 'Personnel Details'!$L$23, 'Personnel Details'!$G$23)))</f>
        <v/>
      </c>
      <c r="JQ235" s="59" t="str">
        <f t="shared" si="567"/>
        <v/>
      </c>
      <c r="JR235" s="53"/>
      <c r="JT235" s="78" t="str">
        <f>IF(JT$9="", "", IF(AND(NOT('Personnel Details'!$N$24=""), $B235&gt;='Personnel Details'!$N$24), 'Personnel Details'!$O$24, IF(AND(NOT('Personnel Details'!$I$24=""), $B235&gt;='Personnel Details'!$I$24), 'Personnel Details'!$J$24, 'Personnel Details'!$E$24)))</f>
        <v/>
      </c>
      <c r="JU235" s="59" t="str">
        <f>IF(JT$9="", "", IF(AND(NOT('Personnel Details'!$N$24=""), $B235&gt;='Personnel Details'!$N$24), IF('Personnel Details'!$P$24="","", 'Personnel Details'!$P$24), IF(AND(NOT('Personnel Details'!$I$24=""), $B235&gt;='Personnel Details'!$I$24), IF('Personnel Details'!$K$24="", "", 'Personnel Details'!$K$24), IF('Personnel Details'!$F$24="", "", 'Personnel Details'!$F$24))))</f>
        <v/>
      </c>
      <c r="JV235" s="79" t="str">
        <f>IF(JT$9="", "", IF(AND(NOT('Personnel Details'!$N$24=""), $B235&gt;='Personnel Details'!$N$24), 'Personnel Details'!$Q$24, IF(AND(NOT('Personnel Details'!$I$24=""), $B235&gt;='Personnel Details'!$I$24), 'Personnel Details'!$L$24, 'Personnel Details'!$G$24)))</f>
        <v/>
      </c>
      <c r="JW235" s="59" t="str">
        <f t="shared" si="568"/>
        <v/>
      </c>
      <c r="JX235" s="53"/>
      <c r="JZ235" s="78" t="str">
        <f>IF(JZ$9="", "", IF(AND(NOT('Personnel Details'!$N$25=""), $B235&gt;='Personnel Details'!$N$25), 'Personnel Details'!$O$25, IF(AND(NOT('Personnel Details'!$I$25=""), $B235&gt;='Personnel Details'!$I$25), 'Personnel Details'!$J$25, 'Personnel Details'!$E$25)))</f>
        <v/>
      </c>
      <c r="KA235" s="59" t="str">
        <f>IF(JZ$9="", "", IF(AND(NOT('Personnel Details'!$N$25=""), $B235&gt;='Personnel Details'!$N$25), IF('Personnel Details'!$P$25="","", 'Personnel Details'!$P$25), IF(AND(NOT('Personnel Details'!$I$25=""), $B235&gt;='Personnel Details'!$I$25), IF('Personnel Details'!$K$25="", "", 'Personnel Details'!$K$25), IF('Personnel Details'!$F$25="", "", 'Personnel Details'!$F$25))))</f>
        <v/>
      </c>
      <c r="KB235" s="79" t="str">
        <f>IF(JZ$9="", "", IF(AND(NOT('Personnel Details'!$N$25=""), $B235&gt;='Personnel Details'!$N$25), 'Personnel Details'!$Q$25, IF(AND(NOT('Personnel Details'!$I$25=""), $B235&gt;='Personnel Details'!$I$25), 'Personnel Details'!$L$25, 'Personnel Details'!$G$25)))</f>
        <v/>
      </c>
      <c r="KC235" s="59" t="str">
        <f t="shared" si="569"/>
        <v/>
      </c>
      <c r="KD235" s="53"/>
      <c r="KF235" s="78" t="str">
        <f>IF(KF$9="", "", IF(AND(NOT('Personnel Details'!$N$26=""), $B235&gt;='Personnel Details'!$N$26), 'Personnel Details'!$O$26, IF(AND(NOT('Personnel Details'!$I$26=""), $B235&gt;='Personnel Details'!$I$26), 'Personnel Details'!$J$26, 'Personnel Details'!$E$26)))</f>
        <v/>
      </c>
      <c r="KG235" s="59" t="str">
        <f>IF(KF$9="", "", IF(AND(NOT('Personnel Details'!$N$26=""), $B235&gt;='Personnel Details'!$N$26), IF('Personnel Details'!$P$26="","", 'Personnel Details'!$P$26), IF(AND(NOT('Personnel Details'!$I$26=""), $B235&gt;='Personnel Details'!$I$26), IF('Personnel Details'!$K$26="", "", 'Personnel Details'!$K$26), IF('Personnel Details'!$F$26="", "", 'Personnel Details'!$F$26))))</f>
        <v/>
      </c>
      <c r="KH235" s="79" t="str">
        <f>IF(KF$9="", "", IF(AND(NOT('Personnel Details'!$N$26=""), $B235&gt;='Personnel Details'!$N$26), 'Personnel Details'!$Q$26, IF(AND(NOT('Personnel Details'!$I$26=""), $B235&gt;='Personnel Details'!$I$26), 'Personnel Details'!$L$26, 'Personnel Details'!$G$26)))</f>
        <v/>
      </c>
      <c r="KI235" s="59" t="str">
        <f t="shared" si="570"/>
        <v/>
      </c>
      <c r="KJ235" s="53"/>
      <c r="KL235" s="78" t="str">
        <f>IF(KL$9="", "", IF(AND(NOT('Personnel Details'!$N$27=""), $B235&gt;='Personnel Details'!$N$27), 'Personnel Details'!$O$27, IF(AND(NOT('Personnel Details'!$I$27=""), $B235&gt;='Personnel Details'!$I$27), 'Personnel Details'!$J$27, 'Personnel Details'!$E$27)))</f>
        <v/>
      </c>
      <c r="KM235" s="59" t="str">
        <f>IF(KL$9="", "", IF(AND(NOT('Personnel Details'!$N$27=""), $B235&gt;='Personnel Details'!$N$27), IF('Personnel Details'!$P$27="","", 'Personnel Details'!$P$27), IF(AND(NOT('Personnel Details'!$I$27=""), $B235&gt;='Personnel Details'!$I$27), IF('Personnel Details'!$K$27="", "", 'Personnel Details'!$K$27), IF('Personnel Details'!$F$27="", "", 'Personnel Details'!$F$27))))</f>
        <v/>
      </c>
      <c r="KN235" s="79" t="str">
        <f>IF(KL$9="", "", IF(AND(NOT('Personnel Details'!$N$27=""), $B235&gt;='Personnel Details'!$N$27), 'Personnel Details'!$Q$27, IF(AND(NOT('Personnel Details'!$I$27=""), $B235&gt;='Personnel Details'!$I$27), 'Personnel Details'!$L$27, 'Personnel Details'!$G$27)))</f>
        <v/>
      </c>
      <c r="KO235" s="59" t="str">
        <f t="shared" si="571"/>
        <v/>
      </c>
      <c r="KP235" s="53"/>
      <c r="KR235" s="78" t="str">
        <f>IF(KR$9="", "", IF(AND(NOT('Personnel Details'!$N$28=""), $B235&gt;='Personnel Details'!$N$28), 'Personnel Details'!$O$28, IF(AND(NOT('Personnel Details'!$I$28=""), $B235&gt;='Personnel Details'!$I$28), 'Personnel Details'!$J$28, 'Personnel Details'!$E$28)))</f>
        <v/>
      </c>
      <c r="KS235" s="59" t="str">
        <f>IF(KR$9="", "", IF(AND(NOT('Personnel Details'!$N$28=""), $B235&gt;='Personnel Details'!$N$28), IF('Personnel Details'!$P$28="","", 'Personnel Details'!$P$28), IF(AND(NOT('Personnel Details'!$I$28=""), $B235&gt;='Personnel Details'!$I$28), IF('Personnel Details'!$K$28="", "", 'Personnel Details'!$K$28), IF('Personnel Details'!$F$28="", "", 'Personnel Details'!$F$28))))</f>
        <v/>
      </c>
      <c r="KT235" s="79" t="str">
        <f>IF(KR$9="", "", IF(AND(NOT('Personnel Details'!$N$28=""), $B235&gt;='Personnel Details'!$N$28), 'Personnel Details'!$Q$28, IF(AND(NOT('Personnel Details'!$I$28=""), $B235&gt;='Personnel Details'!$I$28), 'Personnel Details'!$L$28, 'Personnel Details'!$G$28)))</f>
        <v/>
      </c>
      <c r="KU235" s="59" t="str">
        <f t="shared" si="572"/>
        <v/>
      </c>
      <c r="KV235" s="53"/>
      <c r="KX235" s="78" t="str">
        <f>IF(KX$9="", "", IF(AND(NOT('Personnel Details'!$N$29=""), $B235&gt;='Personnel Details'!$N$29), 'Personnel Details'!$O$29, IF(AND(NOT('Personnel Details'!$I$29=""), $B235&gt;='Personnel Details'!$I$29), 'Personnel Details'!$J$29, 'Personnel Details'!$E$29)))</f>
        <v/>
      </c>
      <c r="KY235" s="59" t="str">
        <f>IF(KX$9="", "", IF(AND(NOT('Personnel Details'!$N$29=""), $B235&gt;='Personnel Details'!$N$29), IF('Personnel Details'!$P$29="","", 'Personnel Details'!$P$29), IF(AND(NOT('Personnel Details'!$I$29=""), $B235&gt;='Personnel Details'!$I$29), IF('Personnel Details'!$K$29="", "", 'Personnel Details'!$K$29), IF('Personnel Details'!$F$29="", "", 'Personnel Details'!$F$29))))</f>
        <v/>
      </c>
      <c r="KZ235" s="79" t="str">
        <f>IF(KX$9="", "", IF(AND(NOT('Personnel Details'!$N$29=""), $B235&gt;='Personnel Details'!$N$29), 'Personnel Details'!$Q$29, IF(AND(NOT('Personnel Details'!$I$29=""), $B235&gt;='Personnel Details'!$I$29), 'Personnel Details'!$L$29, 'Personnel Details'!$G$29)))</f>
        <v/>
      </c>
      <c r="LA235" s="59" t="str">
        <f t="shared" si="573"/>
        <v/>
      </c>
      <c r="LB235" s="53"/>
      <c r="LD235" s="78" t="str">
        <f>IF(LD$9="", "", IF(AND(NOT('Personnel Details'!$N$30=""), $B235&gt;='Personnel Details'!$N$30), 'Personnel Details'!$O$30, IF(AND(NOT('Personnel Details'!$I$30=""), $B235&gt;='Personnel Details'!$I$30), 'Personnel Details'!$J$30, 'Personnel Details'!$E$30)))</f>
        <v/>
      </c>
      <c r="LE235" s="59" t="str">
        <f>IF(LD$9="", "", IF(AND(NOT('Personnel Details'!$N$30=""), $B235&gt;='Personnel Details'!$N$30), IF('Personnel Details'!$P$30="","", 'Personnel Details'!$P$30), IF(AND(NOT('Personnel Details'!$I$30=""), $B235&gt;='Personnel Details'!$I$30), IF('Personnel Details'!$K$30="", "", 'Personnel Details'!$K$30), IF('Personnel Details'!$F$30="", "", 'Personnel Details'!$F$30))))</f>
        <v/>
      </c>
      <c r="LF235" s="79" t="str">
        <f>IF(LD$9="", "", IF(AND(NOT('Personnel Details'!$N$30=""), $B235&gt;='Personnel Details'!$N$30), 'Personnel Details'!$Q$30, IF(AND(NOT('Personnel Details'!$I$30=""), $B235&gt;='Personnel Details'!$I$30), 'Personnel Details'!$L$30, 'Personnel Details'!$G$30)))</f>
        <v/>
      </c>
      <c r="LG235" s="59" t="str">
        <f t="shared" si="574"/>
        <v/>
      </c>
      <c r="LH235" s="53"/>
      <c r="LJ235" s="78" t="str">
        <f>IF(LJ$9="", "", IF(AND(NOT('Personnel Details'!$N$31=""), $B235&gt;='Personnel Details'!$N$31), 'Personnel Details'!$O$31, IF(AND(NOT('Personnel Details'!$I$31=""), $B235&gt;='Personnel Details'!$I$31), 'Personnel Details'!$J$31, 'Personnel Details'!$E$31)))</f>
        <v/>
      </c>
      <c r="LK235" s="59" t="str">
        <f>IF(LJ$9="", "", IF(AND(NOT('Personnel Details'!$N$31=""), $B235&gt;='Personnel Details'!$N$31), IF('Personnel Details'!$P$31="","", 'Personnel Details'!$P$31), IF(AND(NOT('Personnel Details'!$I$31=""), $B235&gt;='Personnel Details'!$I$31), IF('Personnel Details'!$K$31="", "", 'Personnel Details'!$K$31), IF('Personnel Details'!$F$31="", "", 'Personnel Details'!$F$31))))</f>
        <v/>
      </c>
      <c r="LL235" s="79" t="str">
        <f>IF(LJ$9="", "", IF(AND(NOT('Personnel Details'!$N$31=""), $B235&gt;='Personnel Details'!$N$31), 'Personnel Details'!$Q$31, IF(AND(NOT('Personnel Details'!$I$31=""), $B235&gt;='Personnel Details'!$I$31), 'Personnel Details'!$L$31, 'Personnel Details'!$G$31)))</f>
        <v/>
      </c>
      <c r="LM235" s="59" t="str">
        <f t="shared" si="575"/>
        <v/>
      </c>
      <c r="LN235" s="53"/>
      <c r="LP235" s="78" t="str">
        <f>IF(LP$9="", "", IF(AND(NOT('Personnel Details'!$N$32=""), $B235&gt;='Personnel Details'!$N$32), 'Personnel Details'!$O$32, IF(AND(NOT('Personnel Details'!$I$32=""), $B235&gt;='Personnel Details'!$I$32), 'Personnel Details'!$J$32, 'Personnel Details'!$E$32)))</f>
        <v/>
      </c>
      <c r="LQ235" s="59" t="str">
        <f>IF(LP$9="", "", IF(AND(NOT('Personnel Details'!$N$32=""), $B235&gt;='Personnel Details'!$N$32), IF('Personnel Details'!$P$32="","", 'Personnel Details'!$P$32), IF(AND(NOT('Personnel Details'!$I$32=""), $B235&gt;='Personnel Details'!$I$32), IF('Personnel Details'!$K$32="", "", 'Personnel Details'!$K$32), IF('Personnel Details'!$F$32="", "", 'Personnel Details'!$F$32))))</f>
        <v/>
      </c>
      <c r="LR235" s="79" t="str">
        <f>IF(LP$9="", "", IF(AND(NOT('Personnel Details'!$N$32=""), $B235&gt;='Personnel Details'!$N$32), 'Personnel Details'!$Q$32, IF(AND(NOT('Personnel Details'!$I$32=""), $B235&gt;='Personnel Details'!$I$32), 'Personnel Details'!$L$32, 'Personnel Details'!$G$32)))</f>
        <v/>
      </c>
      <c r="LS235" s="59" t="str">
        <f t="shared" si="576"/>
        <v/>
      </c>
      <c r="LT235" s="53"/>
      <c r="LV235" s="78" t="str">
        <f>IF(LV$9="", "", IF(AND(NOT('Personnel Details'!$N$33=""), $B235&gt;='Personnel Details'!$N$33), 'Personnel Details'!$O$33, IF(AND(NOT('Personnel Details'!$I$33=""), $B235&gt;='Personnel Details'!$I$33), 'Personnel Details'!$J$33, 'Personnel Details'!$E$33)))</f>
        <v/>
      </c>
      <c r="LW235" s="59" t="str">
        <f>IF(LV$9="", "", IF(AND(NOT('Personnel Details'!$N$33=""), $B235&gt;='Personnel Details'!$N$33), IF('Personnel Details'!$P$33="","", 'Personnel Details'!$P$33), IF(AND(NOT('Personnel Details'!$I$33=""), $B235&gt;='Personnel Details'!$I$33), IF('Personnel Details'!$K$33="", "", 'Personnel Details'!$K$33), IF('Personnel Details'!$F$33="", "", 'Personnel Details'!$F$33))))</f>
        <v/>
      </c>
      <c r="LX235" s="79" t="str">
        <f>IF(LV$9="", "", IF(AND(NOT('Personnel Details'!$N$33=""), $B235&gt;='Personnel Details'!$N$33), 'Personnel Details'!$Q$33, IF(AND(NOT('Personnel Details'!$I$33=""), $B235&gt;='Personnel Details'!$I$33), 'Personnel Details'!$L$33, 'Personnel Details'!$G$33)))</f>
        <v/>
      </c>
      <c r="LY235" s="59" t="str">
        <f t="shared" si="577"/>
        <v/>
      </c>
      <c r="LZ235" s="53"/>
      <c r="MB235" s="78" t="str">
        <f>IF(MB$9="", "", IF(AND(NOT('Personnel Details'!$N$34=""), $B235&gt;='Personnel Details'!$N$34), 'Personnel Details'!$O$34, IF(AND(NOT('Personnel Details'!$I$34=""), $B235&gt;='Personnel Details'!$I$34), 'Personnel Details'!$J$34, 'Personnel Details'!$E$34)))</f>
        <v/>
      </c>
      <c r="MC235" s="59" t="str">
        <f>IF(MB$9="", "", IF(AND(NOT('Personnel Details'!$N$34=""), $B235&gt;='Personnel Details'!$N$34), IF('Personnel Details'!$P$34="","", 'Personnel Details'!$P$34), IF(AND(NOT('Personnel Details'!$I$34=""), $B235&gt;='Personnel Details'!$I$34), IF('Personnel Details'!$K$34="", "", 'Personnel Details'!$K$34), IF('Personnel Details'!$F$34="", "", 'Personnel Details'!$F$34))))</f>
        <v/>
      </c>
      <c r="MD235" s="79" t="str">
        <f>IF(MB$9="", "", IF(AND(NOT('Personnel Details'!$N$34=""), $B235&gt;='Personnel Details'!$N$34), 'Personnel Details'!$Q$34, IF(AND(NOT('Personnel Details'!$I$34=""), $B235&gt;='Personnel Details'!$I$34), 'Personnel Details'!$L$34, 'Personnel Details'!$G$34)))</f>
        <v/>
      </c>
      <c r="ME235" s="59" t="str">
        <f t="shared" si="578"/>
        <v/>
      </c>
      <c r="MF235" s="53"/>
      <c r="MH235" s="78" t="str">
        <f>IF(MH$9="", "", IF(AND(NOT('Personnel Details'!$N$35=""), $B235&gt;='Personnel Details'!$N$35), 'Personnel Details'!$O$35, IF(AND(NOT('Personnel Details'!$I$35=""), $B235&gt;='Personnel Details'!$I$35), 'Personnel Details'!$J$35, 'Personnel Details'!$E$35)))</f>
        <v/>
      </c>
      <c r="MI235" s="59" t="str">
        <f>IF(MH$9="", "", IF(AND(NOT('Personnel Details'!$N$35=""), $B235&gt;='Personnel Details'!$N$35), IF('Personnel Details'!$P$35="","", 'Personnel Details'!$P$35), IF(AND(NOT('Personnel Details'!$I$35=""), $B235&gt;='Personnel Details'!$I$35), IF('Personnel Details'!$K$35="", "", 'Personnel Details'!$K$35), IF('Personnel Details'!$F$35="", "", 'Personnel Details'!$F$35))))</f>
        <v/>
      </c>
      <c r="MJ235" s="79" t="str">
        <f>IF(MH$9="", "", IF(AND(NOT('Personnel Details'!$N$35=""), $B235&gt;='Personnel Details'!$N$35), 'Personnel Details'!$Q$35, IF(AND(NOT('Personnel Details'!$I$35=""), $B235&gt;='Personnel Details'!$I$35), 'Personnel Details'!$L$35, 'Personnel Details'!$G$35)))</f>
        <v/>
      </c>
      <c r="MK235" s="59" t="str">
        <f t="shared" si="579"/>
        <v/>
      </c>
      <c r="ML235" s="53"/>
      <c r="MN235" s="78" t="str">
        <f>IF(MN$9="", "", IF(AND(NOT('Personnel Details'!$N$36=""), $B235&gt;='Personnel Details'!$N$36), 'Personnel Details'!$O$36, IF(AND(NOT('Personnel Details'!$I$36=""), $B235&gt;='Personnel Details'!$I$36), 'Personnel Details'!$J$36, 'Personnel Details'!$E$36)))</f>
        <v/>
      </c>
      <c r="MO235" s="59" t="str">
        <f>IF(MN$9="", "", IF(AND(NOT('Personnel Details'!$N$36=""), $B235&gt;='Personnel Details'!$N$36), IF('Personnel Details'!$P$36="","", 'Personnel Details'!$P$36), IF(AND(NOT('Personnel Details'!$I$36=""), $B235&gt;='Personnel Details'!$I$36), IF('Personnel Details'!$K$36="", "", 'Personnel Details'!$K$36), IF('Personnel Details'!$F$36="", "", 'Personnel Details'!$F$36))))</f>
        <v/>
      </c>
      <c r="MP235" s="79" t="str">
        <f>IF(MN$9="", "", IF(AND(NOT('Personnel Details'!$N$36=""), $B235&gt;='Personnel Details'!$N$36), 'Personnel Details'!$Q$36, IF(AND(NOT('Personnel Details'!$I$36=""), $B235&gt;='Personnel Details'!$I$36), 'Personnel Details'!$L$36, 'Personnel Details'!$G$36)))</f>
        <v/>
      </c>
      <c r="MQ235" s="59" t="str">
        <f t="shared" si="580"/>
        <v/>
      </c>
      <c r="MR235" s="53"/>
      <c r="MT235" s="78" t="str">
        <f>IF(MT$9="", "", IF(AND(NOT('Personnel Details'!$N$37=""), $B235&gt;='Personnel Details'!$N$37), 'Personnel Details'!$O$37, IF(AND(NOT('Personnel Details'!$I$37=""), $B235&gt;='Personnel Details'!$I$37), 'Personnel Details'!$J$37, 'Personnel Details'!$E$37)))</f>
        <v/>
      </c>
      <c r="MU235" s="59" t="str">
        <f>IF(MT$9="", "", IF(AND(NOT('Personnel Details'!$N$37=""), $B235&gt;='Personnel Details'!$N$37), IF('Personnel Details'!$P$37="","", 'Personnel Details'!$P$37), IF(AND(NOT('Personnel Details'!$I$37=""), $B235&gt;='Personnel Details'!$I$37), IF('Personnel Details'!$K$37="", "", 'Personnel Details'!$K$37), IF('Personnel Details'!$F$37="", "", 'Personnel Details'!$F$37))))</f>
        <v/>
      </c>
      <c r="MV235" s="79" t="str">
        <f>IF(MT$9="", "", IF(AND(NOT('Personnel Details'!$N$37=""), $B235&gt;='Personnel Details'!$N$37), 'Personnel Details'!$Q$37, IF(AND(NOT('Personnel Details'!$I$37=""), $B235&gt;='Personnel Details'!$I$37), 'Personnel Details'!$L$37, 'Personnel Details'!$G$37)))</f>
        <v/>
      </c>
      <c r="MW235" s="59" t="str">
        <f t="shared" si="581"/>
        <v/>
      </c>
      <c r="MX235" s="53"/>
      <c r="MZ235" s="78" t="str">
        <f>IF(MZ$9="", "", IF(AND(NOT('Personnel Details'!$N$38=""), $B235&gt;='Personnel Details'!$N$38), 'Personnel Details'!$O$38, IF(AND(NOT('Personnel Details'!$I$38=""), $B235&gt;='Personnel Details'!$I$38), 'Personnel Details'!$J$38, 'Personnel Details'!$E$38)))</f>
        <v/>
      </c>
      <c r="NA235" s="59" t="str">
        <f>IF(MZ$9="", "", IF(AND(NOT('Personnel Details'!$N$38=""), $B235&gt;='Personnel Details'!$N$38), IF('Personnel Details'!$P$38="","", 'Personnel Details'!$P$38), IF(AND(NOT('Personnel Details'!$I$38=""), $B235&gt;='Personnel Details'!$I$38), IF('Personnel Details'!$K$38="", "", 'Personnel Details'!$K$38), IF('Personnel Details'!$F$38="", "", 'Personnel Details'!$F$38))))</f>
        <v/>
      </c>
      <c r="NB235" s="79" t="str">
        <f>IF(MZ$9="", "", IF(AND(NOT('Personnel Details'!$N$38=""), $B235&gt;='Personnel Details'!$N$38), 'Personnel Details'!$Q$38, IF(AND(NOT('Personnel Details'!$I$38=""), $B235&gt;='Personnel Details'!$I$38), 'Personnel Details'!$L$38, 'Personnel Details'!$G$38)))</f>
        <v/>
      </c>
      <c r="NC235" s="59" t="str">
        <f t="shared" si="582"/>
        <v/>
      </c>
      <c r="ND235" s="53"/>
      <c r="NF235" s="78" t="str">
        <f>IF(NF$9="", "", IF(AND(NOT('Personnel Details'!$N$39=""), $B235&gt;='Personnel Details'!$N$39), 'Personnel Details'!$O$39, IF(AND(NOT('Personnel Details'!$I$39=""), $B235&gt;='Personnel Details'!$I$39), 'Personnel Details'!$J$39, 'Personnel Details'!$E$39)))</f>
        <v/>
      </c>
      <c r="NG235" s="59" t="str">
        <f>IF(NF$9="", "", IF(AND(NOT('Personnel Details'!$N$39=""), $B235&gt;='Personnel Details'!$N$39), IF('Personnel Details'!$P$39="","", 'Personnel Details'!$P$39), IF(AND(NOT('Personnel Details'!$I$39=""), $B235&gt;='Personnel Details'!$I$39), IF('Personnel Details'!$K$39="", "", 'Personnel Details'!$K$39), IF('Personnel Details'!$F$39="", "", 'Personnel Details'!$F$39))))</f>
        <v/>
      </c>
      <c r="NH235" s="79" t="str">
        <f>IF(NF$9="", "", IF(AND(NOT('Personnel Details'!$N$39=""), $B235&gt;='Personnel Details'!$N$39), 'Personnel Details'!$Q$39, IF(AND(NOT('Personnel Details'!$I$39=""), $B235&gt;='Personnel Details'!$I$39), 'Personnel Details'!$L$39, 'Personnel Details'!$G$39)))</f>
        <v/>
      </c>
      <c r="NI235" s="59" t="str">
        <f t="shared" si="583"/>
        <v/>
      </c>
      <c r="NJ235" s="53"/>
      <c r="NL235" s="78" t="str">
        <f>IF(NL$9="", "", IF(AND(NOT('Personnel Details'!$N$40=""), $B235&gt;='Personnel Details'!$N$40), 'Personnel Details'!$O$40, IF(AND(NOT('Personnel Details'!$I$40=""), $B235&gt;='Personnel Details'!$I$40), 'Personnel Details'!$J$40, 'Personnel Details'!$E$40)))</f>
        <v/>
      </c>
      <c r="NM235" s="59" t="str">
        <f>IF(NL$9="", "", IF(AND(NOT('Personnel Details'!$N$40=""), $B235&gt;='Personnel Details'!$N$40), IF('Personnel Details'!$P$40="","", 'Personnel Details'!$P$40), IF(AND(NOT('Personnel Details'!$I$40=""), $B235&gt;='Personnel Details'!$I$40), IF('Personnel Details'!$K$40="", "", 'Personnel Details'!$K$40), IF('Personnel Details'!$F$40="", "", 'Personnel Details'!$F$40))))</f>
        <v/>
      </c>
      <c r="NN235" s="79" t="str">
        <f>IF(NL$9="", "", IF(AND(NOT('Personnel Details'!$N$40=""), $B235&gt;='Personnel Details'!$N$40), 'Personnel Details'!$Q$40, IF(AND(NOT('Personnel Details'!$I$40=""), $B235&gt;='Personnel Details'!$I$40), 'Personnel Details'!$L$40, 'Personnel Details'!$G$40)))</f>
        <v/>
      </c>
      <c r="NO235" s="59" t="str">
        <f t="shared" si="584"/>
        <v/>
      </c>
      <c r="NP235" s="53"/>
    </row>
    <row r="236" spans="1:380" x14ac:dyDescent="0.25">
      <c r="A236" s="32"/>
      <c r="B236" s="113" t="str">
        <f>IFERROR(IF(B235+1&gt;'Personnel Details'!$U$5, "", B235+1), "")</f>
        <v/>
      </c>
      <c r="C236" s="32"/>
      <c r="D236" s="120"/>
      <c r="E236" s="13" t="str">
        <f t="shared" si="463"/>
        <v/>
      </c>
      <c r="F236" s="13" t="str">
        <f t="shared" si="494"/>
        <v/>
      </c>
      <c r="G236" s="56" t="str">
        <f t="shared" si="585"/>
        <v/>
      </c>
      <c r="H236" s="16" t="str">
        <f t="shared" si="495"/>
        <v/>
      </c>
      <c r="I236" s="32"/>
      <c r="J236" s="120"/>
      <c r="K236" s="62" t="str">
        <f t="shared" si="464"/>
        <v/>
      </c>
      <c r="L236" s="62" t="str">
        <f t="shared" si="496"/>
        <v/>
      </c>
      <c r="M236" s="65" t="str">
        <f t="shared" si="586"/>
        <v/>
      </c>
      <c r="N236" s="68" t="str">
        <f t="shared" si="497"/>
        <v/>
      </c>
      <c r="O236" s="32"/>
      <c r="P236" s="120"/>
      <c r="Q236" s="62" t="str">
        <f t="shared" si="465"/>
        <v/>
      </c>
      <c r="R236" s="62" t="str">
        <f t="shared" si="498"/>
        <v/>
      </c>
      <c r="S236" s="65" t="str">
        <f t="shared" si="587"/>
        <v/>
      </c>
      <c r="T236" s="68" t="str">
        <f t="shared" si="499"/>
        <v/>
      </c>
      <c r="U236" s="32"/>
      <c r="V236" s="120"/>
      <c r="W236" s="62" t="str">
        <f t="shared" si="466"/>
        <v/>
      </c>
      <c r="X236" s="62" t="str">
        <f t="shared" si="500"/>
        <v/>
      </c>
      <c r="Y236" s="65" t="str">
        <f t="shared" si="588"/>
        <v/>
      </c>
      <c r="Z236" s="68" t="str">
        <f t="shared" si="501"/>
        <v/>
      </c>
      <c r="AA236" s="32"/>
      <c r="AB236" s="120"/>
      <c r="AC236" s="62" t="str">
        <f t="shared" si="467"/>
        <v/>
      </c>
      <c r="AD236" s="62" t="str">
        <f t="shared" si="502"/>
        <v/>
      </c>
      <c r="AE236" s="65" t="str">
        <f t="shared" si="589"/>
        <v/>
      </c>
      <c r="AF236" s="68" t="str">
        <f t="shared" si="503"/>
        <v/>
      </c>
      <c r="AG236" s="32"/>
      <c r="AH236" s="120"/>
      <c r="AI236" s="62" t="str">
        <f t="shared" si="468"/>
        <v/>
      </c>
      <c r="AJ236" s="62" t="str">
        <f t="shared" si="504"/>
        <v/>
      </c>
      <c r="AK236" s="65" t="str">
        <f t="shared" si="590"/>
        <v/>
      </c>
      <c r="AL236" s="68" t="str">
        <f t="shared" si="505"/>
        <v/>
      </c>
      <c r="AM236" s="32"/>
      <c r="AN236" s="120"/>
      <c r="AO236" s="62" t="str">
        <f t="shared" si="469"/>
        <v/>
      </c>
      <c r="AP236" s="62" t="str">
        <f t="shared" si="506"/>
        <v/>
      </c>
      <c r="AQ236" s="65" t="str">
        <f t="shared" si="591"/>
        <v/>
      </c>
      <c r="AR236" s="68" t="str">
        <f t="shared" si="507"/>
        <v/>
      </c>
      <c r="AS236" s="32"/>
      <c r="AT236" s="120"/>
      <c r="AU236" s="62" t="str">
        <f t="shared" si="470"/>
        <v/>
      </c>
      <c r="AV236" s="62" t="str">
        <f t="shared" si="508"/>
        <v/>
      </c>
      <c r="AW236" s="65" t="str">
        <f t="shared" si="592"/>
        <v/>
      </c>
      <c r="AX236" s="68" t="str">
        <f t="shared" si="509"/>
        <v/>
      </c>
      <c r="AY236" s="32"/>
      <c r="AZ236" s="120"/>
      <c r="BA236" s="62" t="str">
        <f t="shared" si="471"/>
        <v/>
      </c>
      <c r="BB236" s="62" t="str">
        <f t="shared" si="510"/>
        <v/>
      </c>
      <c r="BC236" s="65" t="str">
        <f t="shared" si="593"/>
        <v/>
      </c>
      <c r="BD236" s="68" t="str">
        <f t="shared" si="511"/>
        <v/>
      </c>
      <c r="BE236" s="32"/>
      <c r="BF236" s="120"/>
      <c r="BG236" s="62" t="str">
        <f t="shared" si="472"/>
        <v/>
      </c>
      <c r="BH236" s="62" t="str">
        <f t="shared" si="512"/>
        <v/>
      </c>
      <c r="BI236" s="65" t="str">
        <f t="shared" si="594"/>
        <v/>
      </c>
      <c r="BJ236" s="68" t="str">
        <f t="shared" si="513"/>
        <v/>
      </c>
      <c r="BK236" s="32"/>
      <c r="BL236" s="120"/>
      <c r="BM236" s="62" t="str">
        <f t="shared" si="473"/>
        <v/>
      </c>
      <c r="BN236" s="62" t="str">
        <f t="shared" si="514"/>
        <v/>
      </c>
      <c r="BO236" s="65" t="str">
        <f t="shared" si="595"/>
        <v/>
      </c>
      <c r="BP236" s="68" t="str">
        <f t="shared" si="515"/>
        <v/>
      </c>
      <c r="BQ236" s="32"/>
      <c r="BR236" s="120"/>
      <c r="BS236" s="62" t="str">
        <f t="shared" si="474"/>
        <v/>
      </c>
      <c r="BT236" s="62" t="str">
        <f t="shared" si="516"/>
        <v/>
      </c>
      <c r="BU236" s="65" t="str">
        <f t="shared" si="596"/>
        <v/>
      </c>
      <c r="BV236" s="68" t="str">
        <f t="shared" si="517"/>
        <v/>
      </c>
      <c r="BW236" s="32"/>
      <c r="BX236" s="120"/>
      <c r="BY236" s="62" t="str">
        <f t="shared" si="475"/>
        <v/>
      </c>
      <c r="BZ236" s="62" t="str">
        <f t="shared" si="518"/>
        <v/>
      </c>
      <c r="CA236" s="65" t="str">
        <f t="shared" si="597"/>
        <v/>
      </c>
      <c r="CB236" s="68" t="str">
        <f t="shared" si="519"/>
        <v/>
      </c>
      <c r="CC236" s="32"/>
      <c r="CD236" s="120"/>
      <c r="CE236" s="62" t="str">
        <f t="shared" si="476"/>
        <v/>
      </c>
      <c r="CF236" s="62" t="str">
        <f t="shared" si="520"/>
        <v/>
      </c>
      <c r="CG236" s="65" t="str">
        <f t="shared" si="598"/>
        <v/>
      </c>
      <c r="CH236" s="68" t="str">
        <f t="shared" si="521"/>
        <v/>
      </c>
      <c r="CI236" s="32"/>
      <c r="CJ236" s="120"/>
      <c r="CK236" s="62" t="str">
        <f t="shared" si="477"/>
        <v/>
      </c>
      <c r="CL236" s="62" t="str">
        <f t="shared" si="522"/>
        <v/>
      </c>
      <c r="CM236" s="65" t="str">
        <f t="shared" si="599"/>
        <v/>
      </c>
      <c r="CN236" s="68" t="str">
        <f t="shared" si="523"/>
        <v/>
      </c>
      <c r="CO236" s="32"/>
      <c r="CP236" s="120"/>
      <c r="CQ236" s="62" t="str">
        <f t="shared" si="478"/>
        <v/>
      </c>
      <c r="CR236" s="62" t="str">
        <f t="shared" si="524"/>
        <v/>
      </c>
      <c r="CS236" s="65" t="str">
        <f t="shared" si="600"/>
        <v/>
      </c>
      <c r="CT236" s="68" t="str">
        <f t="shared" si="525"/>
        <v/>
      </c>
      <c r="CU236" s="32"/>
      <c r="CV236" s="120"/>
      <c r="CW236" s="62" t="str">
        <f t="shared" si="479"/>
        <v/>
      </c>
      <c r="CX236" s="62" t="str">
        <f t="shared" si="526"/>
        <v/>
      </c>
      <c r="CY236" s="65" t="str">
        <f t="shared" si="601"/>
        <v/>
      </c>
      <c r="CZ236" s="68" t="str">
        <f t="shared" si="527"/>
        <v/>
      </c>
      <c r="DA236" s="32"/>
      <c r="DB236" s="120"/>
      <c r="DC236" s="62" t="str">
        <f t="shared" si="480"/>
        <v/>
      </c>
      <c r="DD236" s="62" t="str">
        <f t="shared" si="528"/>
        <v/>
      </c>
      <c r="DE236" s="65" t="str">
        <f t="shared" si="602"/>
        <v/>
      </c>
      <c r="DF236" s="68" t="str">
        <f t="shared" si="529"/>
        <v/>
      </c>
      <c r="DG236" s="32"/>
      <c r="DH236" s="120"/>
      <c r="DI236" s="62" t="str">
        <f t="shared" si="481"/>
        <v/>
      </c>
      <c r="DJ236" s="62" t="str">
        <f t="shared" si="530"/>
        <v/>
      </c>
      <c r="DK236" s="65" t="str">
        <f t="shared" si="603"/>
        <v/>
      </c>
      <c r="DL236" s="68" t="str">
        <f t="shared" si="531"/>
        <v/>
      </c>
      <c r="DM236" s="32"/>
      <c r="DN236" s="120"/>
      <c r="DO236" s="62" t="str">
        <f t="shared" si="482"/>
        <v/>
      </c>
      <c r="DP236" s="62" t="str">
        <f t="shared" si="532"/>
        <v/>
      </c>
      <c r="DQ236" s="65" t="str">
        <f t="shared" si="604"/>
        <v/>
      </c>
      <c r="DR236" s="68" t="str">
        <f t="shared" si="533"/>
        <v/>
      </c>
      <c r="DS236" s="32"/>
      <c r="DT236" s="120"/>
      <c r="DU236" s="62" t="str">
        <f t="shared" si="483"/>
        <v/>
      </c>
      <c r="DV236" s="62" t="str">
        <f t="shared" si="534"/>
        <v/>
      </c>
      <c r="DW236" s="65" t="str">
        <f t="shared" si="605"/>
        <v/>
      </c>
      <c r="DX236" s="68" t="str">
        <f t="shared" si="535"/>
        <v/>
      </c>
      <c r="DY236" s="32"/>
      <c r="DZ236" s="120"/>
      <c r="EA236" s="62" t="str">
        <f t="shared" si="484"/>
        <v/>
      </c>
      <c r="EB236" s="62" t="str">
        <f t="shared" si="536"/>
        <v/>
      </c>
      <c r="EC236" s="65" t="str">
        <f t="shared" si="606"/>
        <v/>
      </c>
      <c r="ED236" s="68" t="str">
        <f t="shared" si="537"/>
        <v/>
      </c>
      <c r="EE236" s="32"/>
      <c r="EF236" s="120"/>
      <c r="EG236" s="62" t="str">
        <f t="shared" si="485"/>
        <v/>
      </c>
      <c r="EH236" s="62" t="str">
        <f t="shared" si="538"/>
        <v/>
      </c>
      <c r="EI236" s="65" t="str">
        <f t="shared" si="607"/>
        <v/>
      </c>
      <c r="EJ236" s="68" t="str">
        <f t="shared" si="539"/>
        <v/>
      </c>
      <c r="EK236" s="32"/>
      <c r="EL236" s="120"/>
      <c r="EM236" s="62" t="str">
        <f t="shared" si="486"/>
        <v/>
      </c>
      <c r="EN236" s="62" t="str">
        <f t="shared" si="540"/>
        <v/>
      </c>
      <c r="EO236" s="65" t="str">
        <f t="shared" si="608"/>
        <v/>
      </c>
      <c r="EP236" s="68" t="str">
        <f t="shared" si="541"/>
        <v/>
      </c>
      <c r="EQ236" s="32"/>
      <c r="ER236" s="120"/>
      <c r="ES236" s="62" t="str">
        <f t="shared" si="487"/>
        <v/>
      </c>
      <c r="ET236" s="62" t="str">
        <f t="shared" si="542"/>
        <v/>
      </c>
      <c r="EU236" s="65" t="str">
        <f t="shared" si="609"/>
        <v/>
      </c>
      <c r="EV236" s="68" t="str">
        <f t="shared" si="543"/>
        <v/>
      </c>
      <c r="EW236" s="32"/>
      <c r="EX236" s="120"/>
      <c r="EY236" s="62" t="str">
        <f t="shared" si="488"/>
        <v/>
      </c>
      <c r="EZ236" s="62" t="str">
        <f t="shared" si="544"/>
        <v/>
      </c>
      <c r="FA236" s="65" t="str">
        <f t="shared" si="610"/>
        <v/>
      </c>
      <c r="FB236" s="68" t="str">
        <f t="shared" si="545"/>
        <v/>
      </c>
      <c r="FC236" s="32"/>
      <c r="FD236" s="120"/>
      <c r="FE236" s="62" t="str">
        <f t="shared" si="489"/>
        <v/>
      </c>
      <c r="FF236" s="62" t="str">
        <f t="shared" si="546"/>
        <v/>
      </c>
      <c r="FG236" s="65" t="str">
        <f t="shared" si="611"/>
        <v/>
      </c>
      <c r="FH236" s="68" t="str">
        <f t="shared" si="547"/>
        <v/>
      </c>
      <c r="FI236" s="32"/>
      <c r="FJ236" s="120"/>
      <c r="FK236" s="62" t="str">
        <f t="shared" si="490"/>
        <v/>
      </c>
      <c r="FL236" s="62" t="str">
        <f t="shared" si="548"/>
        <v/>
      </c>
      <c r="FM236" s="65" t="str">
        <f t="shared" si="612"/>
        <v/>
      </c>
      <c r="FN236" s="68" t="str">
        <f t="shared" si="549"/>
        <v/>
      </c>
      <c r="FO236" s="32"/>
      <c r="FP236" s="120"/>
      <c r="FQ236" s="62" t="str">
        <f t="shared" si="491"/>
        <v/>
      </c>
      <c r="FR236" s="62" t="str">
        <f t="shared" si="550"/>
        <v/>
      </c>
      <c r="FS236" s="65" t="str">
        <f t="shared" si="613"/>
        <v/>
      </c>
      <c r="FT236" s="68" t="str">
        <f t="shared" si="551"/>
        <v/>
      </c>
      <c r="FU236" s="32"/>
      <c r="FV236" s="120"/>
      <c r="FW236" s="62" t="str">
        <f t="shared" si="492"/>
        <v/>
      </c>
      <c r="FX236" s="62" t="str">
        <f t="shared" si="552"/>
        <v/>
      </c>
      <c r="FY236" s="65" t="str">
        <f t="shared" si="614"/>
        <v/>
      </c>
      <c r="FZ236" s="68" t="str">
        <f t="shared" si="553"/>
        <v/>
      </c>
      <c r="GA236" s="32"/>
      <c r="GC236" s="7" t="str">
        <f t="shared" si="554"/>
        <v/>
      </c>
      <c r="GD236" s="7" t="str">
        <f t="shared" ca="1" si="493"/>
        <v/>
      </c>
      <c r="GT236" s="71" t="str">
        <f>IF(GT$9="", "", IF(AND(NOT('Personnel Details'!$N$11=""), $B236&gt;='Personnel Details'!$N$11), 'Personnel Details'!$O$11, IF(AND(NOT('Personnel Details'!$I$11=""), $B236&gt;='Personnel Details'!$I$11), 'Personnel Details'!$J$11, 'Personnel Details'!$E$11)))</f>
        <v/>
      </c>
      <c r="GU236" s="59" t="str">
        <f>IF(GT$9="", "", IF(AND(NOT('Personnel Details'!$N$11=""), $B236&gt;='Personnel Details'!$N$11), IF('Personnel Details'!$P$11="","", 'Personnel Details'!$P$11), IF(AND(NOT('Personnel Details'!$I$11=""), $B236&gt;='Personnel Details'!$I$11), IF('Personnel Details'!$K$11="", "", 'Personnel Details'!$K$11), IF('Personnel Details'!$F$11="", "", 'Personnel Details'!$F$11))))</f>
        <v/>
      </c>
      <c r="GV236" s="74" t="str">
        <f>IF(GT$9="", "", IF(AND(NOT('Personnel Details'!$N$11=""), $B236&gt;='Personnel Details'!$N$11), 'Personnel Details'!$Q$11, IF(AND(NOT('Personnel Details'!$I$11=""), $B236&gt;='Personnel Details'!$I$11), 'Personnel Details'!$L$11, 'Personnel Details'!$G$11)))</f>
        <v/>
      </c>
      <c r="GW236" s="59" t="str">
        <f t="shared" si="555"/>
        <v/>
      </c>
      <c r="GX236" s="53"/>
      <c r="GZ236" s="78" t="str">
        <f>IF(GZ$9="", "", IF(AND(NOT('Personnel Details'!$N$12=""), $B236&gt;='Personnel Details'!$N$12), 'Personnel Details'!$O$12, IF(AND(NOT('Personnel Details'!$I$12=""), $B236&gt;='Personnel Details'!$I$12), 'Personnel Details'!$J$12, 'Personnel Details'!$E$12)))</f>
        <v/>
      </c>
      <c r="HA236" s="59" t="str">
        <f>IF(GZ$9="", "", IF(AND(NOT('Personnel Details'!$N$12=""), $B236&gt;='Personnel Details'!$N$12), IF('Personnel Details'!$P$12="","", 'Personnel Details'!$P$12), IF(AND(NOT('Personnel Details'!$I$12=""), $B236&gt;='Personnel Details'!$I$12), IF('Personnel Details'!$K$12="", "", 'Personnel Details'!$K$12), IF('Personnel Details'!$F$12="", "", 'Personnel Details'!$F$12))))</f>
        <v/>
      </c>
      <c r="HB236" s="79" t="str">
        <f>IF(GZ$9="", "", IF(AND(NOT('Personnel Details'!$N$12=""), $B236&gt;='Personnel Details'!$N$12), 'Personnel Details'!$Q$12, IF(AND(NOT('Personnel Details'!$I$12=""), $B236&gt;='Personnel Details'!$I$12), 'Personnel Details'!$L$12, 'Personnel Details'!$G$12)))</f>
        <v/>
      </c>
      <c r="HC236" s="59" t="str">
        <f t="shared" si="556"/>
        <v/>
      </c>
      <c r="HD236" s="53"/>
      <c r="HF236" s="78" t="str">
        <f>IF(HF$9="", "", IF(AND(NOT('Personnel Details'!$N$13=""), $B236&gt;='Personnel Details'!$N$13), 'Personnel Details'!$O$13, IF(AND(NOT('Personnel Details'!$I$13=""), $B236&gt;='Personnel Details'!$I$13), 'Personnel Details'!$J$13, 'Personnel Details'!$E$13)))</f>
        <v/>
      </c>
      <c r="HG236" s="59" t="str">
        <f>IF(HF$9="", "", IF(AND(NOT('Personnel Details'!$N$13=""), $B236&gt;='Personnel Details'!$N$13), IF('Personnel Details'!$P$13="","", 'Personnel Details'!$P$13), IF(AND(NOT('Personnel Details'!$I$13=""), $B236&gt;='Personnel Details'!$I$13), IF('Personnel Details'!$K$13="", "", 'Personnel Details'!$K$13), IF('Personnel Details'!$F$13="", "", 'Personnel Details'!$F$13))))</f>
        <v/>
      </c>
      <c r="HH236" s="79" t="str">
        <f>IF(HF$9="", "", IF(AND(NOT('Personnel Details'!$N$13=""), $B236&gt;='Personnel Details'!$N$13), 'Personnel Details'!$Q$13, IF(AND(NOT('Personnel Details'!$I$13=""), $B236&gt;='Personnel Details'!$I$13), 'Personnel Details'!$L$13, 'Personnel Details'!$G$13)))</f>
        <v/>
      </c>
      <c r="HI236" s="59" t="str">
        <f t="shared" si="557"/>
        <v/>
      </c>
      <c r="HJ236" s="53"/>
      <c r="HL236" s="78" t="str">
        <f>IF(HL$9="", "", IF(AND(NOT('Personnel Details'!$N$14=""), $B236&gt;='Personnel Details'!$N$14), 'Personnel Details'!$O$14, IF(AND(NOT('Personnel Details'!$I$14=""), $B236&gt;='Personnel Details'!$I$14), 'Personnel Details'!$J$14, 'Personnel Details'!$E$14)))</f>
        <v/>
      </c>
      <c r="HM236" s="59" t="str">
        <f>IF(HL$9="", "", IF(AND(NOT('Personnel Details'!$N$14=""), $B236&gt;='Personnel Details'!$N$14), IF('Personnel Details'!$P$14="","", 'Personnel Details'!$P$14), IF(AND(NOT('Personnel Details'!$I$14=""), $B236&gt;='Personnel Details'!$I$14), IF('Personnel Details'!$K$14="", "", 'Personnel Details'!$K$14), IF('Personnel Details'!$F$14="", "", 'Personnel Details'!$F$14))))</f>
        <v/>
      </c>
      <c r="HN236" s="79" t="str">
        <f>IF(HL$9="", "", IF(AND(NOT('Personnel Details'!$N$14=""), $B236&gt;='Personnel Details'!$N$14), 'Personnel Details'!$Q$14, IF(AND(NOT('Personnel Details'!$I$14=""), $B236&gt;='Personnel Details'!$I$14), 'Personnel Details'!$L$14, 'Personnel Details'!$G$14)))</f>
        <v/>
      </c>
      <c r="HO236" s="59" t="str">
        <f t="shared" si="558"/>
        <v/>
      </c>
      <c r="HP236" s="53"/>
      <c r="HR236" s="78" t="str">
        <f>IF(HR$9="", "", IF(AND(NOT('Personnel Details'!$N$15=""), $B236&gt;='Personnel Details'!$N$15), 'Personnel Details'!$O$15, IF(AND(NOT('Personnel Details'!$I$15=""), $B236&gt;='Personnel Details'!$I$15), 'Personnel Details'!$J$15, 'Personnel Details'!$E$15)))</f>
        <v/>
      </c>
      <c r="HS236" s="59" t="str">
        <f>IF(HR$9="", "", IF(AND(NOT('Personnel Details'!$N$15=""), $B236&gt;='Personnel Details'!$N$15), IF('Personnel Details'!$P$15="","", 'Personnel Details'!$P$15), IF(AND(NOT('Personnel Details'!$I$15=""), $B236&gt;='Personnel Details'!$I$15), IF('Personnel Details'!$K$15="", "", 'Personnel Details'!$K$15), IF('Personnel Details'!$F$15="", "", 'Personnel Details'!$F$15))))</f>
        <v/>
      </c>
      <c r="HT236" s="79" t="str">
        <f>IF(HR$9="", "", IF(AND(NOT('Personnel Details'!$N$15=""), $B236&gt;='Personnel Details'!$N$15), 'Personnel Details'!$Q$15, IF(AND(NOT('Personnel Details'!$I$15=""), $B236&gt;='Personnel Details'!$I$15), 'Personnel Details'!$L$15, 'Personnel Details'!$G$15)))</f>
        <v/>
      </c>
      <c r="HU236" s="59" t="str">
        <f t="shared" si="559"/>
        <v/>
      </c>
      <c r="HV236" s="53"/>
      <c r="HX236" s="78" t="str">
        <f>IF(HX$9="", "", IF(AND(NOT('Personnel Details'!$N$16=""), $B236&gt;='Personnel Details'!$N$16), 'Personnel Details'!$O$16, IF(AND(NOT('Personnel Details'!$I$16=""), $B236&gt;='Personnel Details'!$I$16), 'Personnel Details'!$J$16, 'Personnel Details'!$E$16)))</f>
        <v/>
      </c>
      <c r="HY236" s="59" t="str">
        <f>IF(HX$9="", "", IF(AND(NOT('Personnel Details'!$N$16=""), $B236&gt;='Personnel Details'!$N$16), IF('Personnel Details'!$P$16="","", 'Personnel Details'!$P$16), IF(AND(NOT('Personnel Details'!$I$16=""), $B236&gt;='Personnel Details'!$I$16), IF('Personnel Details'!$K$16="", "", 'Personnel Details'!$K$16), IF('Personnel Details'!$F$16="", "", 'Personnel Details'!$F$16))))</f>
        <v/>
      </c>
      <c r="HZ236" s="79" t="str">
        <f>IF(HX$9="", "", IF(AND(NOT('Personnel Details'!$N$16=""), $B236&gt;='Personnel Details'!$N$16), 'Personnel Details'!$Q$16, IF(AND(NOT('Personnel Details'!$I$16=""), $B236&gt;='Personnel Details'!$I$16), 'Personnel Details'!$L$16, 'Personnel Details'!$G$16)))</f>
        <v/>
      </c>
      <c r="IA236" s="59" t="str">
        <f t="shared" si="560"/>
        <v/>
      </c>
      <c r="IB236" s="53"/>
      <c r="ID236" s="78" t="str">
        <f>IF(ID$9="", "", IF(AND(NOT('Personnel Details'!$N$17=""), $B236&gt;='Personnel Details'!$N$17), 'Personnel Details'!$O$17, IF(AND(NOT('Personnel Details'!$I$17=""), $B236&gt;='Personnel Details'!$I$17), 'Personnel Details'!$J$17, 'Personnel Details'!$E$17)))</f>
        <v/>
      </c>
      <c r="IE236" s="59" t="str">
        <f>IF(ID$9="", "", IF(AND(NOT('Personnel Details'!$N$17=""), $B236&gt;='Personnel Details'!$N$17), IF('Personnel Details'!$P$17="","", 'Personnel Details'!$P$17), IF(AND(NOT('Personnel Details'!$I$17=""), $B236&gt;='Personnel Details'!$I$17), IF('Personnel Details'!$K$17="", "", 'Personnel Details'!$K$17), IF('Personnel Details'!$F$17="", "", 'Personnel Details'!$F$17))))</f>
        <v/>
      </c>
      <c r="IF236" s="79" t="str">
        <f>IF(ID$9="", "", IF(AND(NOT('Personnel Details'!$N$17=""), $B236&gt;='Personnel Details'!$N$17), 'Personnel Details'!$Q$17, IF(AND(NOT('Personnel Details'!$I$17=""), $B236&gt;='Personnel Details'!$I$17), 'Personnel Details'!$L$17, 'Personnel Details'!$G$17)))</f>
        <v/>
      </c>
      <c r="IG236" s="59" t="str">
        <f t="shared" si="561"/>
        <v/>
      </c>
      <c r="IH236" s="53"/>
      <c r="IJ236" s="78" t="str">
        <f>IF(IJ$9="", "", IF(AND(NOT('Personnel Details'!$N$18=""), $B236&gt;='Personnel Details'!$N$18), 'Personnel Details'!$O$18, IF(AND(NOT('Personnel Details'!$I$18=""), $B236&gt;='Personnel Details'!$I$18), 'Personnel Details'!$J$18, 'Personnel Details'!$E$18)))</f>
        <v/>
      </c>
      <c r="IK236" s="59" t="str">
        <f>IF(IJ$9="", "", IF(AND(NOT('Personnel Details'!$N$18=""), $B236&gt;='Personnel Details'!$N$18), IF('Personnel Details'!$P$18="","", 'Personnel Details'!$P$18), IF(AND(NOT('Personnel Details'!$I$18=""), $B236&gt;='Personnel Details'!$I$18), IF('Personnel Details'!$K$18="", "", 'Personnel Details'!$K$18), IF('Personnel Details'!$F$18="", "", 'Personnel Details'!$F$18))))</f>
        <v/>
      </c>
      <c r="IL236" s="79" t="str">
        <f>IF(IJ$9="", "", IF(AND(NOT('Personnel Details'!$N$18=""), $B236&gt;='Personnel Details'!$N$18), 'Personnel Details'!$Q$18, IF(AND(NOT('Personnel Details'!$I$18=""), $B236&gt;='Personnel Details'!$I$18), 'Personnel Details'!$L$18, 'Personnel Details'!$G$18)))</f>
        <v/>
      </c>
      <c r="IM236" s="59" t="str">
        <f t="shared" si="562"/>
        <v/>
      </c>
      <c r="IN236" s="53"/>
      <c r="IP236" s="78" t="str">
        <f>IF(IP$9="", "", IF(AND(NOT('Personnel Details'!$N$19=""), $B236&gt;='Personnel Details'!$N$19), 'Personnel Details'!$O$19, IF(AND(NOT('Personnel Details'!$I$19=""), $B236&gt;='Personnel Details'!$I$19), 'Personnel Details'!$J$19, 'Personnel Details'!$E$19)))</f>
        <v/>
      </c>
      <c r="IQ236" s="59" t="str">
        <f>IF(IP$9="", "", IF(AND(NOT('Personnel Details'!$N$19=""), $B236&gt;='Personnel Details'!$N$19), IF('Personnel Details'!$P$19="","", 'Personnel Details'!$P$19), IF(AND(NOT('Personnel Details'!$I$19=""), $B236&gt;='Personnel Details'!$I$19), IF('Personnel Details'!$K$19="", "", 'Personnel Details'!$K$19), IF('Personnel Details'!$F$19="", "", 'Personnel Details'!$F$19))))</f>
        <v/>
      </c>
      <c r="IR236" s="79" t="str">
        <f>IF(IP$9="", "", IF(AND(NOT('Personnel Details'!$N$19=""), $B236&gt;='Personnel Details'!$N$19), 'Personnel Details'!$Q$19, IF(AND(NOT('Personnel Details'!$I$19=""), $B236&gt;='Personnel Details'!$I$19), 'Personnel Details'!$L$19, 'Personnel Details'!$G$19)))</f>
        <v/>
      </c>
      <c r="IS236" s="59" t="str">
        <f t="shared" si="563"/>
        <v/>
      </c>
      <c r="IT236" s="53"/>
      <c r="IV236" s="78" t="str">
        <f>IF(IV$9="", "", IF(AND(NOT('Personnel Details'!$N$20=""), $B236&gt;='Personnel Details'!$N$20), 'Personnel Details'!$O$20, IF(AND(NOT('Personnel Details'!$I$20=""), $B236&gt;='Personnel Details'!$I$20), 'Personnel Details'!$J$20, 'Personnel Details'!$E$20)))</f>
        <v/>
      </c>
      <c r="IW236" s="59" t="str">
        <f>IF(IV$9="", "", IF(AND(NOT('Personnel Details'!$N$20=""), $B236&gt;='Personnel Details'!$N$20), IF('Personnel Details'!$P$20="","", 'Personnel Details'!$P$20), IF(AND(NOT('Personnel Details'!$I$20=""), $B236&gt;='Personnel Details'!$I$20), IF('Personnel Details'!$K$20="", "", 'Personnel Details'!$K$20), IF('Personnel Details'!$F$20="", "", 'Personnel Details'!$F$20))))</f>
        <v/>
      </c>
      <c r="IX236" s="79" t="str">
        <f>IF(IV$9="", "", IF(AND(NOT('Personnel Details'!$N$20=""), $B236&gt;='Personnel Details'!$N$20), 'Personnel Details'!$Q$20, IF(AND(NOT('Personnel Details'!$I$20=""), $B236&gt;='Personnel Details'!$I$20), 'Personnel Details'!$L$20, 'Personnel Details'!$G$20)))</f>
        <v/>
      </c>
      <c r="IY236" s="59" t="str">
        <f t="shared" si="564"/>
        <v/>
      </c>
      <c r="IZ236" s="53"/>
      <c r="JB236" s="78" t="str">
        <f>IF(JB$9="", "", IF(AND(NOT('Personnel Details'!$N$21=""), $B236&gt;='Personnel Details'!$N$21), 'Personnel Details'!$O$21, IF(AND(NOT('Personnel Details'!$I$21=""), $B236&gt;='Personnel Details'!$I$21), 'Personnel Details'!$J$21, 'Personnel Details'!$E$21)))</f>
        <v/>
      </c>
      <c r="JC236" s="59" t="str">
        <f>IF(JB$9="", "", IF(AND(NOT('Personnel Details'!$N$21=""), $B236&gt;='Personnel Details'!$N$21), IF('Personnel Details'!$P$21="","", 'Personnel Details'!$P$21), IF(AND(NOT('Personnel Details'!$I$21=""), $B236&gt;='Personnel Details'!$I$21), IF('Personnel Details'!$K$21="", "", 'Personnel Details'!$K$21), IF('Personnel Details'!$F$21="", "", 'Personnel Details'!$F$21))))</f>
        <v/>
      </c>
      <c r="JD236" s="79" t="str">
        <f>IF(JB$9="", "", IF(AND(NOT('Personnel Details'!$N$21=""), $B236&gt;='Personnel Details'!$N$21), 'Personnel Details'!$Q$21, IF(AND(NOT('Personnel Details'!$I$21=""), $B236&gt;='Personnel Details'!$I$21), 'Personnel Details'!$L$21, 'Personnel Details'!$G$21)))</f>
        <v/>
      </c>
      <c r="JE236" s="59" t="str">
        <f t="shared" si="565"/>
        <v/>
      </c>
      <c r="JF236" s="53"/>
      <c r="JH236" s="78" t="str">
        <f>IF(JH$9="", "", IF(AND(NOT('Personnel Details'!$N$22=""), $B236&gt;='Personnel Details'!$N$22), 'Personnel Details'!$O$22, IF(AND(NOT('Personnel Details'!$I$22=""), $B236&gt;='Personnel Details'!$I$22), 'Personnel Details'!$J$22, 'Personnel Details'!$E$22)))</f>
        <v/>
      </c>
      <c r="JI236" s="59" t="str">
        <f>IF(JH$9="", "", IF(AND(NOT('Personnel Details'!$N$22=""), $B236&gt;='Personnel Details'!$N$22), IF('Personnel Details'!$P$22="","", 'Personnel Details'!$P$22), IF(AND(NOT('Personnel Details'!$I$22=""), $B236&gt;='Personnel Details'!$I$22), IF('Personnel Details'!$K$22="", "", 'Personnel Details'!$K$22), IF('Personnel Details'!$F$22="", "", 'Personnel Details'!$F$22))))</f>
        <v/>
      </c>
      <c r="JJ236" s="79" t="str">
        <f>IF(JH$9="", "", IF(AND(NOT('Personnel Details'!$N$22=""), $B236&gt;='Personnel Details'!$N$22), 'Personnel Details'!$Q$22, IF(AND(NOT('Personnel Details'!$I$22=""), $B236&gt;='Personnel Details'!$I$22), 'Personnel Details'!$L$22, 'Personnel Details'!$G$22)))</f>
        <v/>
      </c>
      <c r="JK236" s="59" t="str">
        <f t="shared" si="566"/>
        <v/>
      </c>
      <c r="JL236" s="53"/>
      <c r="JN236" s="78" t="str">
        <f>IF(JN$9="", "", IF(AND(NOT('Personnel Details'!$N$23=""), $B236&gt;='Personnel Details'!$N$23), 'Personnel Details'!$O$23, IF(AND(NOT('Personnel Details'!$I$23=""), $B236&gt;='Personnel Details'!$I$23), 'Personnel Details'!$J$23, 'Personnel Details'!$E$23)))</f>
        <v/>
      </c>
      <c r="JO236" s="59" t="str">
        <f>IF(JN$9="", "", IF(AND(NOT('Personnel Details'!$N$23=""), $B236&gt;='Personnel Details'!$N$23), IF('Personnel Details'!$P$23="","", 'Personnel Details'!$P$23), IF(AND(NOT('Personnel Details'!$I$23=""), $B236&gt;='Personnel Details'!$I$23), IF('Personnel Details'!$K$23="", "", 'Personnel Details'!$K$23), IF('Personnel Details'!$F$23="", "", 'Personnel Details'!$F$23))))</f>
        <v/>
      </c>
      <c r="JP236" s="79" t="str">
        <f>IF(JN$9="", "", IF(AND(NOT('Personnel Details'!$N$23=""), $B236&gt;='Personnel Details'!$N$23), 'Personnel Details'!$Q$23, IF(AND(NOT('Personnel Details'!$I$23=""), $B236&gt;='Personnel Details'!$I$23), 'Personnel Details'!$L$23, 'Personnel Details'!$G$23)))</f>
        <v/>
      </c>
      <c r="JQ236" s="59" t="str">
        <f t="shared" si="567"/>
        <v/>
      </c>
      <c r="JR236" s="53"/>
      <c r="JT236" s="78" t="str">
        <f>IF(JT$9="", "", IF(AND(NOT('Personnel Details'!$N$24=""), $B236&gt;='Personnel Details'!$N$24), 'Personnel Details'!$O$24, IF(AND(NOT('Personnel Details'!$I$24=""), $B236&gt;='Personnel Details'!$I$24), 'Personnel Details'!$J$24, 'Personnel Details'!$E$24)))</f>
        <v/>
      </c>
      <c r="JU236" s="59" t="str">
        <f>IF(JT$9="", "", IF(AND(NOT('Personnel Details'!$N$24=""), $B236&gt;='Personnel Details'!$N$24), IF('Personnel Details'!$P$24="","", 'Personnel Details'!$P$24), IF(AND(NOT('Personnel Details'!$I$24=""), $B236&gt;='Personnel Details'!$I$24), IF('Personnel Details'!$K$24="", "", 'Personnel Details'!$K$24), IF('Personnel Details'!$F$24="", "", 'Personnel Details'!$F$24))))</f>
        <v/>
      </c>
      <c r="JV236" s="79" t="str">
        <f>IF(JT$9="", "", IF(AND(NOT('Personnel Details'!$N$24=""), $B236&gt;='Personnel Details'!$N$24), 'Personnel Details'!$Q$24, IF(AND(NOT('Personnel Details'!$I$24=""), $B236&gt;='Personnel Details'!$I$24), 'Personnel Details'!$L$24, 'Personnel Details'!$G$24)))</f>
        <v/>
      </c>
      <c r="JW236" s="59" t="str">
        <f t="shared" si="568"/>
        <v/>
      </c>
      <c r="JX236" s="53"/>
      <c r="JZ236" s="78" t="str">
        <f>IF(JZ$9="", "", IF(AND(NOT('Personnel Details'!$N$25=""), $B236&gt;='Personnel Details'!$N$25), 'Personnel Details'!$O$25, IF(AND(NOT('Personnel Details'!$I$25=""), $B236&gt;='Personnel Details'!$I$25), 'Personnel Details'!$J$25, 'Personnel Details'!$E$25)))</f>
        <v/>
      </c>
      <c r="KA236" s="59" t="str">
        <f>IF(JZ$9="", "", IF(AND(NOT('Personnel Details'!$N$25=""), $B236&gt;='Personnel Details'!$N$25), IF('Personnel Details'!$P$25="","", 'Personnel Details'!$P$25), IF(AND(NOT('Personnel Details'!$I$25=""), $B236&gt;='Personnel Details'!$I$25), IF('Personnel Details'!$K$25="", "", 'Personnel Details'!$K$25), IF('Personnel Details'!$F$25="", "", 'Personnel Details'!$F$25))))</f>
        <v/>
      </c>
      <c r="KB236" s="79" t="str">
        <f>IF(JZ$9="", "", IF(AND(NOT('Personnel Details'!$N$25=""), $B236&gt;='Personnel Details'!$N$25), 'Personnel Details'!$Q$25, IF(AND(NOT('Personnel Details'!$I$25=""), $B236&gt;='Personnel Details'!$I$25), 'Personnel Details'!$L$25, 'Personnel Details'!$G$25)))</f>
        <v/>
      </c>
      <c r="KC236" s="59" t="str">
        <f t="shared" si="569"/>
        <v/>
      </c>
      <c r="KD236" s="53"/>
      <c r="KF236" s="78" t="str">
        <f>IF(KF$9="", "", IF(AND(NOT('Personnel Details'!$N$26=""), $B236&gt;='Personnel Details'!$N$26), 'Personnel Details'!$O$26, IF(AND(NOT('Personnel Details'!$I$26=""), $B236&gt;='Personnel Details'!$I$26), 'Personnel Details'!$J$26, 'Personnel Details'!$E$26)))</f>
        <v/>
      </c>
      <c r="KG236" s="59" t="str">
        <f>IF(KF$9="", "", IF(AND(NOT('Personnel Details'!$N$26=""), $B236&gt;='Personnel Details'!$N$26), IF('Personnel Details'!$P$26="","", 'Personnel Details'!$P$26), IF(AND(NOT('Personnel Details'!$I$26=""), $B236&gt;='Personnel Details'!$I$26), IF('Personnel Details'!$K$26="", "", 'Personnel Details'!$K$26), IF('Personnel Details'!$F$26="", "", 'Personnel Details'!$F$26))))</f>
        <v/>
      </c>
      <c r="KH236" s="79" t="str">
        <f>IF(KF$9="", "", IF(AND(NOT('Personnel Details'!$N$26=""), $B236&gt;='Personnel Details'!$N$26), 'Personnel Details'!$Q$26, IF(AND(NOT('Personnel Details'!$I$26=""), $B236&gt;='Personnel Details'!$I$26), 'Personnel Details'!$L$26, 'Personnel Details'!$G$26)))</f>
        <v/>
      </c>
      <c r="KI236" s="59" t="str">
        <f t="shared" si="570"/>
        <v/>
      </c>
      <c r="KJ236" s="53"/>
      <c r="KL236" s="78" t="str">
        <f>IF(KL$9="", "", IF(AND(NOT('Personnel Details'!$N$27=""), $B236&gt;='Personnel Details'!$N$27), 'Personnel Details'!$O$27, IF(AND(NOT('Personnel Details'!$I$27=""), $B236&gt;='Personnel Details'!$I$27), 'Personnel Details'!$J$27, 'Personnel Details'!$E$27)))</f>
        <v/>
      </c>
      <c r="KM236" s="59" t="str">
        <f>IF(KL$9="", "", IF(AND(NOT('Personnel Details'!$N$27=""), $B236&gt;='Personnel Details'!$N$27), IF('Personnel Details'!$P$27="","", 'Personnel Details'!$P$27), IF(AND(NOT('Personnel Details'!$I$27=""), $B236&gt;='Personnel Details'!$I$27), IF('Personnel Details'!$K$27="", "", 'Personnel Details'!$K$27), IF('Personnel Details'!$F$27="", "", 'Personnel Details'!$F$27))))</f>
        <v/>
      </c>
      <c r="KN236" s="79" t="str">
        <f>IF(KL$9="", "", IF(AND(NOT('Personnel Details'!$N$27=""), $B236&gt;='Personnel Details'!$N$27), 'Personnel Details'!$Q$27, IF(AND(NOT('Personnel Details'!$I$27=""), $B236&gt;='Personnel Details'!$I$27), 'Personnel Details'!$L$27, 'Personnel Details'!$G$27)))</f>
        <v/>
      </c>
      <c r="KO236" s="59" t="str">
        <f t="shared" si="571"/>
        <v/>
      </c>
      <c r="KP236" s="53"/>
      <c r="KR236" s="78" t="str">
        <f>IF(KR$9="", "", IF(AND(NOT('Personnel Details'!$N$28=""), $B236&gt;='Personnel Details'!$N$28), 'Personnel Details'!$O$28, IF(AND(NOT('Personnel Details'!$I$28=""), $B236&gt;='Personnel Details'!$I$28), 'Personnel Details'!$J$28, 'Personnel Details'!$E$28)))</f>
        <v/>
      </c>
      <c r="KS236" s="59" t="str">
        <f>IF(KR$9="", "", IF(AND(NOT('Personnel Details'!$N$28=""), $B236&gt;='Personnel Details'!$N$28), IF('Personnel Details'!$P$28="","", 'Personnel Details'!$P$28), IF(AND(NOT('Personnel Details'!$I$28=""), $B236&gt;='Personnel Details'!$I$28), IF('Personnel Details'!$K$28="", "", 'Personnel Details'!$K$28), IF('Personnel Details'!$F$28="", "", 'Personnel Details'!$F$28))))</f>
        <v/>
      </c>
      <c r="KT236" s="79" t="str">
        <f>IF(KR$9="", "", IF(AND(NOT('Personnel Details'!$N$28=""), $B236&gt;='Personnel Details'!$N$28), 'Personnel Details'!$Q$28, IF(AND(NOT('Personnel Details'!$I$28=""), $B236&gt;='Personnel Details'!$I$28), 'Personnel Details'!$L$28, 'Personnel Details'!$G$28)))</f>
        <v/>
      </c>
      <c r="KU236" s="59" t="str">
        <f t="shared" si="572"/>
        <v/>
      </c>
      <c r="KV236" s="53"/>
      <c r="KX236" s="78" t="str">
        <f>IF(KX$9="", "", IF(AND(NOT('Personnel Details'!$N$29=""), $B236&gt;='Personnel Details'!$N$29), 'Personnel Details'!$O$29, IF(AND(NOT('Personnel Details'!$I$29=""), $B236&gt;='Personnel Details'!$I$29), 'Personnel Details'!$J$29, 'Personnel Details'!$E$29)))</f>
        <v/>
      </c>
      <c r="KY236" s="59" t="str">
        <f>IF(KX$9="", "", IF(AND(NOT('Personnel Details'!$N$29=""), $B236&gt;='Personnel Details'!$N$29), IF('Personnel Details'!$P$29="","", 'Personnel Details'!$P$29), IF(AND(NOT('Personnel Details'!$I$29=""), $B236&gt;='Personnel Details'!$I$29), IF('Personnel Details'!$K$29="", "", 'Personnel Details'!$K$29), IF('Personnel Details'!$F$29="", "", 'Personnel Details'!$F$29))))</f>
        <v/>
      </c>
      <c r="KZ236" s="79" t="str">
        <f>IF(KX$9="", "", IF(AND(NOT('Personnel Details'!$N$29=""), $B236&gt;='Personnel Details'!$N$29), 'Personnel Details'!$Q$29, IF(AND(NOT('Personnel Details'!$I$29=""), $B236&gt;='Personnel Details'!$I$29), 'Personnel Details'!$L$29, 'Personnel Details'!$G$29)))</f>
        <v/>
      </c>
      <c r="LA236" s="59" t="str">
        <f t="shared" si="573"/>
        <v/>
      </c>
      <c r="LB236" s="53"/>
      <c r="LD236" s="78" t="str">
        <f>IF(LD$9="", "", IF(AND(NOT('Personnel Details'!$N$30=""), $B236&gt;='Personnel Details'!$N$30), 'Personnel Details'!$O$30, IF(AND(NOT('Personnel Details'!$I$30=""), $B236&gt;='Personnel Details'!$I$30), 'Personnel Details'!$J$30, 'Personnel Details'!$E$30)))</f>
        <v/>
      </c>
      <c r="LE236" s="59" t="str">
        <f>IF(LD$9="", "", IF(AND(NOT('Personnel Details'!$N$30=""), $B236&gt;='Personnel Details'!$N$30), IF('Personnel Details'!$P$30="","", 'Personnel Details'!$P$30), IF(AND(NOT('Personnel Details'!$I$30=""), $B236&gt;='Personnel Details'!$I$30), IF('Personnel Details'!$K$30="", "", 'Personnel Details'!$K$30), IF('Personnel Details'!$F$30="", "", 'Personnel Details'!$F$30))))</f>
        <v/>
      </c>
      <c r="LF236" s="79" t="str">
        <f>IF(LD$9="", "", IF(AND(NOT('Personnel Details'!$N$30=""), $B236&gt;='Personnel Details'!$N$30), 'Personnel Details'!$Q$30, IF(AND(NOT('Personnel Details'!$I$30=""), $B236&gt;='Personnel Details'!$I$30), 'Personnel Details'!$L$30, 'Personnel Details'!$G$30)))</f>
        <v/>
      </c>
      <c r="LG236" s="59" t="str">
        <f t="shared" si="574"/>
        <v/>
      </c>
      <c r="LH236" s="53"/>
      <c r="LJ236" s="78" t="str">
        <f>IF(LJ$9="", "", IF(AND(NOT('Personnel Details'!$N$31=""), $B236&gt;='Personnel Details'!$N$31), 'Personnel Details'!$O$31, IF(AND(NOT('Personnel Details'!$I$31=""), $B236&gt;='Personnel Details'!$I$31), 'Personnel Details'!$J$31, 'Personnel Details'!$E$31)))</f>
        <v/>
      </c>
      <c r="LK236" s="59" t="str">
        <f>IF(LJ$9="", "", IF(AND(NOT('Personnel Details'!$N$31=""), $B236&gt;='Personnel Details'!$N$31), IF('Personnel Details'!$P$31="","", 'Personnel Details'!$P$31), IF(AND(NOT('Personnel Details'!$I$31=""), $B236&gt;='Personnel Details'!$I$31), IF('Personnel Details'!$K$31="", "", 'Personnel Details'!$K$31), IF('Personnel Details'!$F$31="", "", 'Personnel Details'!$F$31))))</f>
        <v/>
      </c>
      <c r="LL236" s="79" t="str">
        <f>IF(LJ$9="", "", IF(AND(NOT('Personnel Details'!$N$31=""), $B236&gt;='Personnel Details'!$N$31), 'Personnel Details'!$Q$31, IF(AND(NOT('Personnel Details'!$I$31=""), $B236&gt;='Personnel Details'!$I$31), 'Personnel Details'!$L$31, 'Personnel Details'!$G$31)))</f>
        <v/>
      </c>
      <c r="LM236" s="59" t="str">
        <f t="shared" si="575"/>
        <v/>
      </c>
      <c r="LN236" s="53"/>
      <c r="LP236" s="78" t="str">
        <f>IF(LP$9="", "", IF(AND(NOT('Personnel Details'!$N$32=""), $B236&gt;='Personnel Details'!$N$32), 'Personnel Details'!$O$32, IF(AND(NOT('Personnel Details'!$I$32=""), $B236&gt;='Personnel Details'!$I$32), 'Personnel Details'!$J$32, 'Personnel Details'!$E$32)))</f>
        <v/>
      </c>
      <c r="LQ236" s="59" t="str">
        <f>IF(LP$9="", "", IF(AND(NOT('Personnel Details'!$N$32=""), $B236&gt;='Personnel Details'!$N$32), IF('Personnel Details'!$P$32="","", 'Personnel Details'!$P$32), IF(AND(NOT('Personnel Details'!$I$32=""), $B236&gt;='Personnel Details'!$I$32), IF('Personnel Details'!$K$32="", "", 'Personnel Details'!$K$32), IF('Personnel Details'!$F$32="", "", 'Personnel Details'!$F$32))))</f>
        <v/>
      </c>
      <c r="LR236" s="79" t="str">
        <f>IF(LP$9="", "", IF(AND(NOT('Personnel Details'!$N$32=""), $B236&gt;='Personnel Details'!$N$32), 'Personnel Details'!$Q$32, IF(AND(NOT('Personnel Details'!$I$32=""), $B236&gt;='Personnel Details'!$I$32), 'Personnel Details'!$L$32, 'Personnel Details'!$G$32)))</f>
        <v/>
      </c>
      <c r="LS236" s="59" t="str">
        <f t="shared" si="576"/>
        <v/>
      </c>
      <c r="LT236" s="53"/>
      <c r="LV236" s="78" t="str">
        <f>IF(LV$9="", "", IF(AND(NOT('Personnel Details'!$N$33=""), $B236&gt;='Personnel Details'!$N$33), 'Personnel Details'!$O$33, IF(AND(NOT('Personnel Details'!$I$33=""), $B236&gt;='Personnel Details'!$I$33), 'Personnel Details'!$J$33, 'Personnel Details'!$E$33)))</f>
        <v/>
      </c>
      <c r="LW236" s="59" t="str">
        <f>IF(LV$9="", "", IF(AND(NOT('Personnel Details'!$N$33=""), $B236&gt;='Personnel Details'!$N$33), IF('Personnel Details'!$P$33="","", 'Personnel Details'!$P$33), IF(AND(NOT('Personnel Details'!$I$33=""), $B236&gt;='Personnel Details'!$I$33), IF('Personnel Details'!$K$33="", "", 'Personnel Details'!$K$33), IF('Personnel Details'!$F$33="", "", 'Personnel Details'!$F$33))))</f>
        <v/>
      </c>
      <c r="LX236" s="79" t="str">
        <f>IF(LV$9="", "", IF(AND(NOT('Personnel Details'!$N$33=""), $B236&gt;='Personnel Details'!$N$33), 'Personnel Details'!$Q$33, IF(AND(NOT('Personnel Details'!$I$33=""), $B236&gt;='Personnel Details'!$I$33), 'Personnel Details'!$L$33, 'Personnel Details'!$G$33)))</f>
        <v/>
      </c>
      <c r="LY236" s="59" t="str">
        <f t="shared" si="577"/>
        <v/>
      </c>
      <c r="LZ236" s="53"/>
      <c r="MB236" s="78" t="str">
        <f>IF(MB$9="", "", IF(AND(NOT('Personnel Details'!$N$34=""), $B236&gt;='Personnel Details'!$N$34), 'Personnel Details'!$O$34, IF(AND(NOT('Personnel Details'!$I$34=""), $B236&gt;='Personnel Details'!$I$34), 'Personnel Details'!$J$34, 'Personnel Details'!$E$34)))</f>
        <v/>
      </c>
      <c r="MC236" s="59" t="str">
        <f>IF(MB$9="", "", IF(AND(NOT('Personnel Details'!$N$34=""), $B236&gt;='Personnel Details'!$N$34), IF('Personnel Details'!$P$34="","", 'Personnel Details'!$P$34), IF(AND(NOT('Personnel Details'!$I$34=""), $B236&gt;='Personnel Details'!$I$34), IF('Personnel Details'!$K$34="", "", 'Personnel Details'!$K$34), IF('Personnel Details'!$F$34="", "", 'Personnel Details'!$F$34))))</f>
        <v/>
      </c>
      <c r="MD236" s="79" t="str">
        <f>IF(MB$9="", "", IF(AND(NOT('Personnel Details'!$N$34=""), $B236&gt;='Personnel Details'!$N$34), 'Personnel Details'!$Q$34, IF(AND(NOT('Personnel Details'!$I$34=""), $B236&gt;='Personnel Details'!$I$34), 'Personnel Details'!$L$34, 'Personnel Details'!$G$34)))</f>
        <v/>
      </c>
      <c r="ME236" s="59" t="str">
        <f t="shared" si="578"/>
        <v/>
      </c>
      <c r="MF236" s="53"/>
      <c r="MH236" s="78" t="str">
        <f>IF(MH$9="", "", IF(AND(NOT('Personnel Details'!$N$35=""), $B236&gt;='Personnel Details'!$N$35), 'Personnel Details'!$O$35, IF(AND(NOT('Personnel Details'!$I$35=""), $B236&gt;='Personnel Details'!$I$35), 'Personnel Details'!$J$35, 'Personnel Details'!$E$35)))</f>
        <v/>
      </c>
      <c r="MI236" s="59" t="str">
        <f>IF(MH$9="", "", IF(AND(NOT('Personnel Details'!$N$35=""), $B236&gt;='Personnel Details'!$N$35), IF('Personnel Details'!$P$35="","", 'Personnel Details'!$P$35), IF(AND(NOT('Personnel Details'!$I$35=""), $B236&gt;='Personnel Details'!$I$35), IF('Personnel Details'!$K$35="", "", 'Personnel Details'!$K$35), IF('Personnel Details'!$F$35="", "", 'Personnel Details'!$F$35))))</f>
        <v/>
      </c>
      <c r="MJ236" s="79" t="str">
        <f>IF(MH$9="", "", IF(AND(NOT('Personnel Details'!$N$35=""), $B236&gt;='Personnel Details'!$N$35), 'Personnel Details'!$Q$35, IF(AND(NOT('Personnel Details'!$I$35=""), $B236&gt;='Personnel Details'!$I$35), 'Personnel Details'!$L$35, 'Personnel Details'!$G$35)))</f>
        <v/>
      </c>
      <c r="MK236" s="59" t="str">
        <f t="shared" si="579"/>
        <v/>
      </c>
      <c r="ML236" s="53"/>
      <c r="MN236" s="78" t="str">
        <f>IF(MN$9="", "", IF(AND(NOT('Personnel Details'!$N$36=""), $B236&gt;='Personnel Details'!$N$36), 'Personnel Details'!$O$36, IF(AND(NOT('Personnel Details'!$I$36=""), $B236&gt;='Personnel Details'!$I$36), 'Personnel Details'!$J$36, 'Personnel Details'!$E$36)))</f>
        <v/>
      </c>
      <c r="MO236" s="59" t="str">
        <f>IF(MN$9="", "", IF(AND(NOT('Personnel Details'!$N$36=""), $B236&gt;='Personnel Details'!$N$36), IF('Personnel Details'!$P$36="","", 'Personnel Details'!$P$36), IF(AND(NOT('Personnel Details'!$I$36=""), $B236&gt;='Personnel Details'!$I$36), IF('Personnel Details'!$K$36="", "", 'Personnel Details'!$K$36), IF('Personnel Details'!$F$36="", "", 'Personnel Details'!$F$36))))</f>
        <v/>
      </c>
      <c r="MP236" s="79" t="str">
        <f>IF(MN$9="", "", IF(AND(NOT('Personnel Details'!$N$36=""), $B236&gt;='Personnel Details'!$N$36), 'Personnel Details'!$Q$36, IF(AND(NOT('Personnel Details'!$I$36=""), $B236&gt;='Personnel Details'!$I$36), 'Personnel Details'!$L$36, 'Personnel Details'!$G$36)))</f>
        <v/>
      </c>
      <c r="MQ236" s="59" t="str">
        <f t="shared" si="580"/>
        <v/>
      </c>
      <c r="MR236" s="53"/>
      <c r="MT236" s="78" t="str">
        <f>IF(MT$9="", "", IF(AND(NOT('Personnel Details'!$N$37=""), $B236&gt;='Personnel Details'!$N$37), 'Personnel Details'!$O$37, IF(AND(NOT('Personnel Details'!$I$37=""), $B236&gt;='Personnel Details'!$I$37), 'Personnel Details'!$J$37, 'Personnel Details'!$E$37)))</f>
        <v/>
      </c>
      <c r="MU236" s="59" t="str">
        <f>IF(MT$9="", "", IF(AND(NOT('Personnel Details'!$N$37=""), $B236&gt;='Personnel Details'!$N$37), IF('Personnel Details'!$P$37="","", 'Personnel Details'!$P$37), IF(AND(NOT('Personnel Details'!$I$37=""), $B236&gt;='Personnel Details'!$I$37), IF('Personnel Details'!$K$37="", "", 'Personnel Details'!$K$37), IF('Personnel Details'!$F$37="", "", 'Personnel Details'!$F$37))))</f>
        <v/>
      </c>
      <c r="MV236" s="79" t="str">
        <f>IF(MT$9="", "", IF(AND(NOT('Personnel Details'!$N$37=""), $B236&gt;='Personnel Details'!$N$37), 'Personnel Details'!$Q$37, IF(AND(NOT('Personnel Details'!$I$37=""), $B236&gt;='Personnel Details'!$I$37), 'Personnel Details'!$L$37, 'Personnel Details'!$G$37)))</f>
        <v/>
      </c>
      <c r="MW236" s="59" t="str">
        <f t="shared" si="581"/>
        <v/>
      </c>
      <c r="MX236" s="53"/>
      <c r="MZ236" s="78" t="str">
        <f>IF(MZ$9="", "", IF(AND(NOT('Personnel Details'!$N$38=""), $B236&gt;='Personnel Details'!$N$38), 'Personnel Details'!$O$38, IF(AND(NOT('Personnel Details'!$I$38=""), $B236&gt;='Personnel Details'!$I$38), 'Personnel Details'!$J$38, 'Personnel Details'!$E$38)))</f>
        <v/>
      </c>
      <c r="NA236" s="59" t="str">
        <f>IF(MZ$9="", "", IF(AND(NOT('Personnel Details'!$N$38=""), $B236&gt;='Personnel Details'!$N$38), IF('Personnel Details'!$P$38="","", 'Personnel Details'!$P$38), IF(AND(NOT('Personnel Details'!$I$38=""), $B236&gt;='Personnel Details'!$I$38), IF('Personnel Details'!$K$38="", "", 'Personnel Details'!$K$38), IF('Personnel Details'!$F$38="", "", 'Personnel Details'!$F$38))))</f>
        <v/>
      </c>
      <c r="NB236" s="79" t="str">
        <f>IF(MZ$9="", "", IF(AND(NOT('Personnel Details'!$N$38=""), $B236&gt;='Personnel Details'!$N$38), 'Personnel Details'!$Q$38, IF(AND(NOT('Personnel Details'!$I$38=""), $B236&gt;='Personnel Details'!$I$38), 'Personnel Details'!$L$38, 'Personnel Details'!$G$38)))</f>
        <v/>
      </c>
      <c r="NC236" s="59" t="str">
        <f t="shared" si="582"/>
        <v/>
      </c>
      <c r="ND236" s="53"/>
      <c r="NF236" s="78" t="str">
        <f>IF(NF$9="", "", IF(AND(NOT('Personnel Details'!$N$39=""), $B236&gt;='Personnel Details'!$N$39), 'Personnel Details'!$O$39, IF(AND(NOT('Personnel Details'!$I$39=""), $B236&gt;='Personnel Details'!$I$39), 'Personnel Details'!$J$39, 'Personnel Details'!$E$39)))</f>
        <v/>
      </c>
      <c r="NG236" s="59" t="str">
        <f>IF(NF$9="", "", IF(AND(NOT('Personnel Details'!$N$39=""), $B236&gt;='Personnel Details'!$N$39), IF('Personnel Details'!$P$39="","", 'Personnel Details'!$P$39), IF(AND(NOT('Personnel Details'!$I$39=""), $B236&gt;='Personnel Details'!$I$39), IF('Personnel Details'!$K$39="", "", 'Personnel Details'!$K$39), IF('Personnel Details'!$F$39="", "", 'Personnel Details'!$F$39))))</f>
        <v/>
      </c>
      <c r="NH236" s="79" t="str">
        <f>IF(NF$9="", "", IF(AND(NOT('Personnel Details'!$N$39=""), $B236&gt;='Personnel Details'!$N$39), 'Personnel Details'!$Q$39, IF(AND(NOT('Personnel Details'!$I$39=""), $B236&gt;='Personnel Details'!$I$39), 'Personnel Details'!$L$39, 'Personnel Details'!$G$39)))</f>
        <v/>
      </c>
      <c r="NI236" s="59" t="str">
        <f t="shared" si="583"/>
        <v/>
      </c>
      <c r="NJ236" s="53"/>
      <c r="NL236" s="78" t="str">
        <f>IF(NL$9="", "", IF(AND(NOT('Personnel Details'!$N$40=""), $B236&gt;='Personnel Details'!$N$40), 'Personnel Details'!$O$40, IF(AND(NOT('Personnel Details'!$I$40=""), $B236&gt;='Personnel Details'!$I$40), 'Personnel Details'!$J$40, 'Personnel Details'!$E$40)))</f>
        <v/>
      </c>
      <c r="NM236" s="59" t="str">
        <f>IF(NL$9="", "", IF(AND(NOT('Personnel Details'!$N$40=""), $B236&gt;='Personnel Details'!$N$40), IF('Personnel Details'!$P$40="","", 'Personnel Details'!$P$40), IF(AND(NOT('Personnel Details'!$I$40=""), $B236&gt;='Personnel Details'!$I$40), IF('Personnel Details'!$K$40="", "", 'Personnel Details'!$K$40), IF('Personnel Details'!$F$40="", "", 'Personnel Details'!$F$40))))</f>
        <v/>
      </c>
      <c r="NN236" s="79" t="str">
        <f>IF(NL$9="", "", IF(AND(NOT('Personnel Details'!$N$40=""), $B236&gt;='Personnel Details'!$N$40), 'Personnel Details'!$Q$40, IF(AND(NOT('Personnel Details'!$I$40=""), $B236&gt;='Personnel Details'!$I$40), 'Personnel Details'!$L$40, 'Personnel Details'!$G$40)))</f>
        <v/>
      </c>
      <c r="NO236" s="59" t="str">
        <f t="shared" si="584"/>
        <v/>
      </c>
      <c r="NP236" s="53"/>
    </row>
    <row r="237" spans="1:380" x14ac:dyDescent="0.25">
      <c r="A237" s="32"/>
      <c r="B237" s="113" t="str">
        <f>IFERROR(IF(B236+1&gt;'Personnel Details'!$U$5, "", B236+1), "")</f>
        <v/>
      </c>
      <c r="C237" s="32"/>
      <c r="D237" s="120"/>
      <c r="E237" s="13" t="str">
        <f t="shared" si="463"/>
        <v/>
      </c>
      <c r="F237" s="13" t="str">
        <f t="shared" si="494"/>
        <v/>
      </c>
      <c r="G237" s="56" t="str">
        <f t="shared" si="585"/>
        <v/>
      </c>
      <c r="H237" s="16" t="str">
        <f t="shared" si="495"/>
        <v/>
      </c>
      <c r="I237" s="32"/>
      <c r="J237" s="120"/>
      <c r="K237" s="62" t="str">
        <f t="shared" si="464"/>
        <v/>
      </c>
      <c r="L237" s="62" t="str">
        <f t="shared" si="496"/>
        <v/>
      </c>
      <c r="M237" s="65" t="str">
        <f t="shared" si="586"/>
        <v/>
      </c>
      <c r="N237" s="68" t="str">
        <f t="shared" si="497"/>
        <v/>
      </c>
      <c r="O237" s="32"/>
      <c r="P237" s="120"/>
      <c r="Q237" s="62" t="str">
        <f t="shared" si="465"/>
        <v/>
      </c>
      <c r="R237" s="62" t="str">
        <f t="shared" si="498"/>
        <v/>
      </c>
      <c r="S237" s="65" t="str">
        <f t="shared" si="587"/>
        <v/>
      </c>
      <c r="T237" s="68" t="str">
        <f t="shared" si="499"/>
        <v/>
      </c>
      <c r="U237" s="32"/>
      <c r="V237" s="120"/>
      <c r="W237" s="62" t="str">
        <f t="shared" si="466"/>
        <v/>
      </c>
      <c r="X237" s="62" t="str">
        <f t="shared" si="500"/>
        <v/>
      </c>
      <c r="Y237" s="65" t="str">
        <f t="shared" si="588"/>
        <v/>
      </c>
      <c r="Z237" s="68" t="str">
        <f t="shared" si="501"/>
        <v/>
      </c>
      <c r="AA237" s="32"/>
      <c r="AB237" s="120"/>
      <c r="AC237" s="62" t="str">
        <f t="shared" si="467"/>
        <v/>
      </c>
      <c r="AD237" s="62" t="str">
        <f t="shared" si="502"/>
        <v/>
      </c>
      <c r="AE237" s="65" t="str">
        <f t="shared" si="589"/>
        <v/>
      </c>
      <c r="AF237" s="68" t="str">
        <f t="shared" si="503"/>
        <v/>
      </c>
      <c r="AG237" s="32"/>
      <c r="AH237" s="120"/>
      <c r="AI237" s="62" t="str">
        <f t="shared" si="468"/>
        <v/>
      </c>
      <c r="AJ237" s="62" t="str">
        <f t="shared" si="504"/>
        <v/>
      </c>
      <c r="AK237" s="65" t="str">
        <f t="shared" si="590"/>
        <v/>
      </c>
      <c r="AL237" s="68" t="str">
        <f t="shared" si="505"/>
        <v/>
      </c>
      <c r="AM237" s="32"/>
      <c r="AN237" s="120"/>
      <c r="AO237" s="62" t="str">
        <f t="shared" si="469"/>
        <v/>
      </c>
      <c r="AP237" s="62" t="str">
        <f t="shared" si="506"/>
        <v/>
      </c>
      <c r="AQ237" s="65" t="str">
        <f t="shared" si="591"/>
        <v/>
      </c>
      <c r="AR237" s="68" t="str">
        <f t="shared" si="507"/>
        <v/>
      </c>
      <c r="AS237" s="32"/>
      <c r="AT237" s="120"/>
      <c r="AU237" s="62" t="str">
        <f t="shared" si="470"/>
        <v/>
      </c>
      <c r="AV237" s="62" t="str">
        <f t="shared" si="508"/>
        <v/>
      </c>
      <c r="AW237" s="65" t="str">
        <f t="shared" si="592"/>
        <v/>
      </c>
      <c r="AX237" s="68" t="str">
        <f t="shared" si="509"/>
        <v/>
      </c>
      <c r="AY237" s="32"/>
      <c r="AZ237" s="120"/>
      <c r="BA237" s="62" t="str">
        <f t="shared" si="471"/>
        <v/>
      </c>
      <c r="BB237" s="62" t="str">
        <f t="shared" si="510"/>
        <v/>
      </c>
      <c r="BC237" s="65" t="str">
        <f t="shared" si="593"/>
        <v/>
      </c>
      <c r="BD237" s="68" t="str">
        <f t="shared" si="511"/>
        <v/>
      </c>
      <c r="BE237" s="32"/>
      <c r="BF237" s="120"/>
      <c r="BG237" s="62" t="str">
        <f t="shared" si="472"/>
        <v/>
      </c>
      <c r="BH237" s="62" t="str">
        <f t="shared" si="512"/>
        <v/>
      </c>
      <c r="BI237" s="65" t="str">
        <f t="shared" si="594"/>
        <v/>
      </c>
      <c r="BJ237" s="68" t="str">
        <f t="shared" si="513"/>
        <v/>
      </c>
      <c r="BK237" s="32"/>
      <c r="BL237" s="120"/>
      <c r="BM237" s="62" t="str">
        <f t="shared" si="473"/>
        <v/>
      </c>
      <c r="BN237" s="62" t="str">
        <f t="shared" si="514"/>
        <v/>
      </c>
      <c r="BO237" s="65" t="str">
        <f t="shared" si="595"/>
        <v/>
      </c>
      <c r="BP237" s="68" t="str">
        <f t="shared" si="515"/>
        <v/>
      </c>
      <c r="BQ237" s="32"/>
      <c r="BR237" s="120"/>
      <c r="BS237" s="62" t="str">
        <f t="shared" si="474"/>
        <v/>
      </c>
      <c r="BT237" s="62" t="str">
        <f t="shared" si="516"/>
        <v/>
      </c>
      <c r="BU237" s="65" t="str">
        <f t="shared" si="596"/>
        <v/>
      </c>
      <c r="BV237" s="68" t="str">
        <f t="shared" si="517"/>
        <v/>
      </c>
      <c r="BW237" s="32"/>
      <c r="BX237" s="120"/>
      <c r="BY237" s="62" t="str">
        <f t="shared" si="475"/>
        <v/>
      </c>
      <c r="BZ237" s="62" t="str">
        <f t="shared" si="518"/>
        <v/>
      </c>
      <c r="CA237" s="65" t="str">
        <f t="shared" si="597"/>
        <v/>
      </c>
      <c r="CB237" s="68" t="str">
        <f t="shared" si="519"/>
        <v/>
      </c>
      <c r="CC237" s="32"/>
      <c r="CD237" s="120"/>
      <c r="CE237" s="62" t="str">
        <f t="shared" si="476"/>
        <v/>
      </c>
      <c r="CF237" s="62" t="str">
        <f t="shared" si="520"/>
        <v/>
      </c>
      <c r="CG237" s="65" t="str">
        <f t="shared" si="598"/>
        <v/>
      </c>
      <c r="CH237" s="68" t="str">
        <f t="shared" si="521"/>
        <v/>
      </c>
      <c r="CI237" s="32"/>
      <c r="CJ237" s="120"/>
      <c r="CK237" s="62" t="str">
        <f t="shared" si="477"/>
        <v/>
      </c>
      <c r="CL237" s="62" t="str">
        <f t="shared" si="522"/>
        <v/>
      </c>
      <c r="CM237" s="65" t="str">
        <f t="shared" si="599"/>
        <v/>
      </c>
      <c r="CN237" s="68" t="str">
        <f t="shared" si="523"/>
        <v/>
      </c>
      <c r="CO237" s="32"/>
      <c r="CP237" s="120"/>
      <c r="CQ237" s="62" t="str">
        <f t="shared" si="478"/>
        <v/>
      </c>
      <c r="CR237" s="62" t="str">
        <f t="shared" si="524"/>
        <v/>
      </c>
      <c r="CS237" s="65" t="str">
        <f t="shared" si="600"/>
        <v/>
      </c>
      <c r="CT237" s="68" t="str">
        <f t="shared" si="525"/>
        <v/>
      </c>
      <c r="CU237" s="32"/>
      <c r="CV237" s="120"/>
      <c r="CW237" s="62" t="str">
        <f t="shared" si="479"/>
        <v/>
      </c>
      <c r="CX237" s="62" t="str">
        <f t="shared" si="526"/>
        <v/>
      </c>
      <c r="CY237" s="65" t="str">
        <f t="shared" si="601"/>
        <v/>
      </c>
      <c r="CZ237" s="68" t="str">
        <f t="shared" si="527"/>
        <v/>
      </c>
      <c r="DA237" s="32"/>
      <c r="DB237" s="120"/>
      <c r="DC237" s="62" t="str">
        <f t="shared" si="480"/>
        <v/>
      </c>
      <c r="DD237" s="62" t="str">
        <f t="shared" si="528"/>
        <v/>
      </c>
      <c r="DE237" s="65" t="str">
        <f t="shared" si="602"/>
        <v/>
      </c>
      <c r="DF237" s="68" t="str">
        <f t="shared" si="529"/>
        <v/>
      </c>
      <c r="DG237" s="32"/>
      <c r="DH237" s="120"/>
      <c r="DI237" s="62" t="str">
        <f t="shared" si="481"/>
        <v/>
      </c>
      <c r="DJ237" s="62" t="str">
        <f t="shared" si="530"/>
        <v/>
      </c>
      <c r="DK237" s="65" t="str">
        <f t="shared" si="603"/>
        <v/>
      </c>
      <c r="DL237" s="68" t="str">
        <f t="shared" si="531"/>
        <v/>
      </c>
      <c r="DM237" s="32"/>
      <c r="DN237" s="120"/>
      <c r="DO237" s="62" t="str">
        <f t="shared" si="482"/>
        <v/>
      </c>
      <c r="DP237" s="62" t="str">
        <f t="shared" si="532"/>
        <v/>
      </c>
      <c r="DQ237" s="65" t="str">
        <f t="shared" si="604"/>
        <v/>
      </c>
      <c r="DR237" s="68" t="str">
        <f t="shared" si="533"/>
        <v/>
      </c>
      <c r="DS237" s="32"/>
      <c r="DT237" s="120"/>
      <c r="DU237" s="62" t="str">
        <f t="shared" si="483"/>
        <v/>
      </c>
      <c r="DV237" s="62" t="str">
        <f t="shared" si="534"/>
        <v/>
      </c>
      <c r="DW237" s="65" t="str">
        <f t="shared" si="605"/>
        <v/>
      </c>
      <c r="DX237" s="68" t="str">
        <f t="shared" si="535"/>
        <v/>
      </c>
      <c r="DY237" s="32"/>
      <c r="DZ237" s="120"/>
      <c r="EA237" s="62" t="str">
        <f t="shared" si="484"/>
        <v/>
      </c>
      <c r="EB237" s="62" t="str">
        <f t="shared" si="536"/>
        <v/>
      </c>
      <c r="EC237" s="65" t="str">
        <f t="shared" si="606"/>
        <v/>
      </c>
      <c r="ED237" s="68" t="str">
        <f t="shared" si="537"/>
        <v/>
      </c>
      <c r="EE237" s="32"/>
      <c r="EF237" s="120"/>
      <c r="EG237" s="62" t="str">
        <f t="shared" si="485"/>
        <v/>
      </c>
      <c r="EH237" s="62" t="str">
        <f t="shared" si="538"/>
        <v/>
      </c>
      <c r="EI237" s="65" t="str">
        <f t="shared" si="607"/>
        <v/>
      </c>
      <c r="EJ237" s="68" t="str">
        <f t="shared" si="539"/>
        <v/>
      </c>
      <c r="EK237" s="32"/>
      <c r="EL237" s="120"/>
      <c r="EM237" s="62" t="str">
        <f t="shared" si="486"/>
        <v/>
      </c>
      <c r="EN237" s="62" t="str">
        <f t="shared" si="540"/>
        <v/>
      </c>
      <c r="EO237" s="65" t="str">
        <f t="shared" si="608"/>
        <v/>
      </c>
      <c r="EP237" s="68" t="str">
        <f t="shared" si="541"/>
        <v/>
      </c>
      <c r="EQ237" s="32"/>
      <c r="ER237" s="120"/>
      <c r="ES237" s="62" t="str">
        <f t="shared" si="487"/>
        <v/>
      </c>
      <c r="ET237" s="62" t="str">
        <f t="shared" si="542"/>
        <v/>
      </c>
      <c r="EU237" s="65" t="str">
        <f t="shared" si="609"/>
        <v/>
      </c>
      <c r="EV237" s="68" t="str">
        <f t="shared" si="543"/>
        <v/>
      </c>
      <c r="EW237" s="32"/>
      <c r="EX237" s="120"/>
      <c r="EY237" s="62" t="str">
        <f t="shared" si="488"/>
        <v/>
      </c>
      <c r="EZ237" s="62" t="str">
        <f t="shared" si="544"/>
        <v/>
      </c>
      <c r="FA237" s="65" t="str">
        <f t="shared" si="610"/>
        <v/>
      </c>
      <c r="FB237" s="68" t="str">
        <f t="shared" si="545"/>
        <v/>
      </c>
      <c r="FC237" s="32"/>
      <c r="FD237" s="120"/>
      <c r="FE237" s="62" t="str">
        <f t="shared" si="489"/>
        <v/>
      </c>
      <c r="FF237" s="62" t="str">
        <f t="shared" si="546"/>
        <v/>
      </c>
      <c r="FG237" s="65" t="str">
        <f t="shared" si="611"/>
        <v/>
      </c>
      <c r="FH237" s="68" t="str">
        <f t="shared" si="547"/>
        <v/>
      </c>
      <c r="FI237" s="32"/>
      <c r="FJ237" s="120"/>
      <c r="FK237" s="62" t="str">
        <f t="shared" si="490"/>
        <v/>
      </c>
      <c r="FL237" s="62" t="str">
        <f t="shared" si="548"/>
        <v/>
      </c>
      <c r="FM237" s="65" t="str">
        <f t="shared" si="612"/>
        <v/>
      </c>
      <c r="FN237" s="68" t="str">
        <f t="shared" si="549"/>
        <v/>
      </c>
      <c r="FO237" s="32"/>
      <c r="FP237" s="120"/>
      <c r="FQ237" s="62" t="str">
        <f t="shared" si="491"/>
        <v/>
      </c>
      <c r="FR237" s="62" t="str">
        <f t="shared" si="550"/>
        <v/>
      </c>
      <c r="FS237" s="65" t="str">
        <f t="shared" si="613"/>
        <v/>
      </c>
      <c r="FT237" s="68" t="str">
        <f t="shared" si="551"/>
        <v/>
      </c>
      <c r="FU237" s="32"/>
      <c r="FV237" s="120"/>
      <c r="FW237" s="62" t="str">
        <f t="shared" si="492"/>
        <v/>
      </c>
      <c r="FX237" s="62" t="str">
        <f t="shared" si="552"/>
        <v/>
      </c>
      <c r="FY237" s="65" t="str">
        <f t="shared" si="614"/>
        <v/>
      </c>
      <c r="FZ237" s="68" t="str">
        <f t="shared" si="553"/>
        <v/>
      </c>
      <c r="GA237" s="32"/>
      <c r="GC237" s="7" t="str">
        <f t="shared" si="554"/>
        <v/>
      </c>
      <c r="GD237" s="7" t="str">
        <f t="shared" ca="1" si="493"/>
        <v/>
      </c>
      <c r="GT237" s="71" t="str">
        <f>IF(GT$9="", "", IF(AND(NOT('Personnel Details'!$N$11=""), $B237&gt;='Personnel Details'!$N$11), 'Personnel Details'!$O$11, IF(AND(NOT('Personnel Details'!$I$11=""), $B237&gt;='Personnel Details'!$I$11), 'Personnel Details'!$J$11, 'Personnel Details'!$E$11)))</f>
        <v/>
      </c>
      <c r="GU237" s="59" t="str">
        <f>IF(GT$9="", "", IF(AND(NOT('Personnel Details'!$N$11=""), $B237&gt;='Personnel Details'!$N$11), IF('Personnel Details'!$P$11="","", 'Personnel Details'!$P$11), IF(AND(NOT('Personnel Details'!$I$11=""), $B237&gt;='Personnel Details'!$I$11), IF('Personnel Details'!$K$11="", "", 'Personnel Details'!$K$11), IF('Personnel Details'!$F$11="", "", 'Personnel Details'!$F$11))))</f>
        <v/>
      </c>
      <c r="GV237" s="74" t="str">
        <f>IF(GT$9="", "", IF(AND(NOT('Personnel Details'!$N$11=""), $B237&gt;='Personnel Details'!$N$11), 'Personnel Details'!$Q$11, IF(AND(NOT('Personnel Details'!$I$11=""), $B237&gt;='Personnel Details'!$I$11), 'Personnel Details'!$L$11, 'Personnel Details'!$G$11)))</f>
        <v/>
      </c>
      <c r="GW237" s="59" t="str">
        <f t="shared" si="555"/>
        <v/>
      </c>
      <c r="GX237" s="53"/>
      <c r="GZ237" s="78" t="str">
        <f>IF(GZ$9="", "", IF(AND(NOT('Personnel Details'!$N$12=""), $B237&gt;='Personnel Details'!$N$12), 'Personnel Details'!$O$12, IF(AND(NOT('Personnel Details'!$I$12=""), $B237&gt;='Personnel Details'!$I$12), 'Personnel Details'!$J$12, 'Personnel Details'!$E$12)))</f>
        <v/>
      </c>
      <c r="HA237" s="59" t="str">
        <f>IF(GZ$9="", "", IF(AND(NOT('Personnel Details'!$N$12=""), $B237&gt;='Personnel Details'!$N$12), IF('Personnel Details'!$P$12="","", 'Personnel Details'!$P$12), IF(AND(NOT('Personnel Details'!$I$12=""), $B237&gt;='Personnel Details'!$I$12), IF('Personnel Details'!$K$12="", "", 'Personnel Details'!$K$12), IF('Personnel Details'!$F$12="", "", 'Personnel Details'!$F$12))))</f>
        <v/>
      </c>
      <c r="HB237" s="79" t="str">
        <f>IF(GZ$9="", "", IF(AND(NOT('Personnel Details'!$N$12=""), $B237&gt;='Personnel Details'!$N$12), 'Personnel Details'!$Q$12, IF(AND(NOT('Personnel Details'!$I$12=""), $B237&gt;='Personnel Details'!$I$12), 'Personnel Details'!$L$12, 'Personnel Details'!$G$12)))</f>
        <v/>
      </c>
      <c r="HC237" s="59" t="str">
        <f t="shared" si="556"/>
        <v/>
      </c>
      <c r="HD237" s="53"/>
      <c r="HF237" s="78" t="str">
        <f>IF(HF$9="", "", IF(AND(NOT('Personnel Details'!$N$13=""), $B237&gt;='Personnel Details'!$N$13), 'Personnel Details'!$O$13, IF(AND(NOT('Personnel Details'!$I$13=""), $B237&gt;='Personnel Details'!$I$13), 'Personnel Details'!$J$13, 'Personnel Details'!$E$13)))</f>
        <v/>
      </c>
      <c r="HG237" s="59" t="str">
        <f>IF(HF$9="", "", IF(AND(NOT('Personnel Details'!$N$13=""), $B237&gt;='Personnel Details'!$N$13), IF('Personnel Details'!$P$13="","", 'Personnel Details'!$P$13), IF(AND(NOT('Personnel Details'!$I$13=""), $B237&gt;='Personnel Details'!$I$13), IF('Personnel Details'!$K$13="", "", 'Personnel Details'!$K$13), IF('Personnel Details'!$F$13="", "", 'Personnel Details'!$F$13))))</f>
        <v/>
      </c>
      <c r="HH237" s="79" t="str">
        <f>IF(HF$9="", "", IF(AND(NOT('Personnel Details'!$N$13=""), $B237&gt;='Personnel Details'!$N$13), 'Personnel Details'!$Q$13, IF(AND(NOT('Personnel Details'!$I$13=""), $B237&gt;='Personnel Details'!$I$13), 'Personnel Details'!$L$13, 'Personnel Details'!$G$13)))</f>
        <v/>
      </c>
      <c r="HI237" s="59" t="str">
        <f t="shared" si="557"/>
        <v/>
      </c>
      <c r="HJ237" s="53"/>
      <c r="HL237" s="78" t="str">
        <f>IF(HL$9="", "", IF(AND(NOT('Personnel Details'!$N$14=""), $B237&gt;='Personnel Details'!$N$14), 'Personnel Details'!$O$14, IF(AND(NOT('Personnel Details'!$I$14=""), $B237&gt;='Personnel Details'!$I$14), 'Personnel Details'!$J$14, 'Personnel Details'!$E$14)))</f>
        <v/>
      </c>
      <c r="HM237" s="59" t="str">
        <f>IF(HL$9="", "", IF(AND(NOT('Personnel Details'!$N$14=""), $B237&gt;='Personnel Details'!$N$14), IF('Personnel Details'!$P$14="","", 'Personnel Details'!$P$14), IF(AND(NOT('Personnel Details'!$I$14=""), $B237&gt;='Personnel Details'!$I$14), IF('Personnel Details'!$K$14="", "", 'Personnel Details'!$K$14), IF('Personnel Details'!$F$14="", "", 'Personnel Details'!$F$14))))</f>
        <v/>
      </c>
      <c r="HN237" s="79" t="str">
        <f>IF(HL$9="", "", IF(AND(NOT('Personnel Details'!$N$14=""), $B237&gt;='Personnel Details'!$N$14), 'Personnel Details'!$Q$14, IF(AND(NOT('Personnel Details'!$I$14=""), $B237&gt;='Personnel Details'!$I$14), 'Personnel Details'!$L$14, 'Personnel Details'!$G$14)))</f>
        <v/>
      </c>
      <c r="HO237" s="59" t="str">
        <f t="shared" si="558"/>
        <v/>
      </c>
      <c r="HP237" s="53"/>
      <c r="HR237" s="78" t="str">
        <f>IF(HR$9="", "", IF(AND(NOT('Personnel Details'!$N$15=""), $B237&gt;='Personnel Details'!$N$15), 'Personnel Details'!$O$15, IF(AND(NOT('Personnel Details'!$I$15=""), $B237&gt;='Personnel Details'!$I$15), 'Personnel Details'!$J$15, 'Personnel Details'!$E$15)))</f>
        <v/>
      </c>
      <c r="HS237" s="59" t="str">
        <f>IF(HR$9="", "", IF(AND(NOT('Personnel Details'!$N$15=""), $B237&gt;='Personnel Details'!$N$15), IF('Personnel Details'!$P$15="","", 'Personnel Details'!$P$15), IF(AND(NOT('Personnel Details'!$I$15=""), $B237&gt;='Personnel Details'!$I$15), IF('Personnel Details'!$K$15="", "", 'Personnel Details'!$K$15), IF('Personnel Details'!$F$15="", "", 'Personnel Details'!$F$15))))</f>
        <v/>
      </c>
      <c r="HT237" s="79" t="str">
        <f>IF(HR$9="", "", IF(AND(NOT('Personnel Details'!$N$15=""), $B237&gt;='Personnel Details'!$N$15), 'Personnel Details'!$Q$15, IF(AND(NOT('Personnel Details'!$I$15=""), $B237&gt;='Personnel Details'!$I$15), 'Personnel Details'!$L$15, 'Personnel Details'!$G$15)))</f>
        <v/>
      </c>
      <c r="HU237" s="59" t="str">
        <f t="shared" si="559"/>
        <v/>
      </c>
      <c r="HV237" s="53"/>
      <c r="HX237" s="78" t="str">
        <f>IF(HX$9="", "", IF(AND(NOT('Personnel Details'!$N$16=""), $B237&gt;='Personnel Details'!$N$16), 'Personnel Details'!$O$16, IF(AND(NOT('Personnel Details'!$I$16=""), $B237&gt;='Personnel Details'!$I$16), 'Personnel Details'!$J$16, 'Personnel Details'!$E$16)))</f>
        <v/>
      </c>
      <c r="HY237" s="59" t="str">
        <f>IF(HX$9="", "", IF(AND(NOT('Personnel Details'!$N$16=""), $B237&gt;='Personnel Details'!$N$16), IF('Personnel Details'!$P$16="","", 'Personnel Details'!$P$16), IF(AND(NOT('Personnel Details'!$I$16=""), $B237&gt;='Personnel Details'!$I$16), IF('Personnel Details'!$K$16="", "", 'Personnel Details'!$K$16), IF('Personnel Details'!$F$16="", "", 'Personnel Details'!$F$16))))</f>
        <v/>
      </c>
      <c r="HZ237" s="79" t="str">
        <f>IF(HX$9="", "", IF(AND(NOT('Personnel Details'!$N$16=""), $B237&gt;='Personnel Details'!$N$16), 'Personnel Details'!$Q$16, IF(AND(NOT('Personnel Details'!$I$16=""), $B237&gt;='Personnel Details'!$I$16), 'Personnel Details'!$L$16, 'Personnel Details'!$G$16)))</f>
        <v/>
      </c>
      <c r="IA237" s="59" t="str">
        <f t="shared" si="560"/>
        <v/>
      </c>
      <c r="IB237" s="53"/>
      <c r="ID237" s="78" t="str">
        <f>IF(ID$9="", "", IF(AND(NOT('Personnel Details'!$N$17=""), $B237&gt;='Personnel Details'!$N$17), 'Personnel Details'!$O$17, IF(AND(NOT('Personnel Details'!$I$17=""), $B237&gt;='Personnel Details'!$I$17), 'Personnel Details'!$J$17, 'Personnel Details'!$E$17)))</f>
        <v/>
      </c>
      <c r="IE237" s="59" t="str">
        <f>IF(ID$9="", "", IF(AND(NOT('Personnel Details'!$N$17=""), $B237&gt;='Personnel Details'!$N$17), IF('Personnel Details'!$P$17="","", 'Personnel Details'!$P$17), IF(AND(NOT('Personnel Details'!$I$17=""), $B237&gt;='Personnel Details'!$I$17), IF('Personnel Details'!$K$17="", "", 'Personnel Details'!$K$17), IF('Personnel Details'!$F$17="", "", 'Personnel Details'!$F$17))))</f>
        <v/>
      </c>
      <c r="IF237" s="79" t="str">
        <f>IF(ID$9="", "", IF(AND(NOT('Personnel Details'!$N$17=""), $B237&gt;='Personnel Details'!$N$17), 'Personnel Details'!$Q$17, IF(AND(NOT('Personnel Details'!$I$17=""), $B237&gt;='Personnel Details'!$I$17), 'Personnel Details'!$L$17, 'Personnel Details'!$G$17)))</f>
        <v/>
      </c>
      <c r="IG237" s="59" t="str">
        <f t="shared" si="561"/>
        <v/>
      </c>
      <c r="IH237" s="53"/>
      <c r="IJ237" s="78" t="str">
        <f>IF(IJ$9="", "", IF(AND(NOT('Personnel Details'!$N$18=""), $B237&gt;='Personnel Details'!$N$18), 'Personnel Details'!$O$18, IF(AND(NOT('Personnel Details'!$I$18=""), $B237&gt;='Personnel Details'!$I$18), 'Personnel Details'!$J$18, 'Personnel Details'!$E$18)))</f>
        <v/>
      </c>
      <c r="IK237" s="59" t="str">
        <f>IF(IJ$9="", "", IF(AND(NOT('Personnel Details'!$N$18=""), $B237&gt;='Personnel Details'!$N$18), IF('Personnel Details'!$P$18="","", 'Personnel Details'!$P$18), IF(AND(NOT('Personnel Details'!$I$18=""), $B237&gt;='Personnel Details'!$I$18), IF('Personnel Details'!$K$18="", "", 'Personnel Details'!$K$18), IF('Personnel Details'!$F$18="", "", 'Personnel Details'!$F$18))))</f>
        <v/>
      </c>
      <c r="IL237" s="79" t="str">
        <f>IF(IJ$9="", "", IF(AND(NOT('Personnel Details'!$N$18=""), $B237&gt;='Personnel Details'!$N$18), 'Personnel Details'!$Q$18, IF(AND(NOT('Personnel Details'!$I$18=""), $B237&gt;='Personnel Details'!$I$18), 'Personnel Details'!$L$18, 'Personnel Details'!$G$18)))</f>
        <v/>
      </c>
      <c r="IM237" s="59" t="str">
        <f t="shared" si="562"/>
        <v/>
      </c>
      <c r="IN237" s="53"/>
      <c r="IP237" s="78" t="str">
        <f>IF(IP$9="", "", IF(AND(NOT('Personnel Details'!$N$19=""), $B237&gt;='Personnel Details'!$N$19), 'Personnel Details'!$O$19, IF(AND(NOT('Personnel Details'!$I$19=""), $B237&gt;='Personnel Details'!$I$19), 'Personnel Details'!$J$19, 'Personnel Details'!$E$19)))</f>
        <v/>
      </c>
      <c r="IQ237" s="59" t="str">
        <f>IF(IP$9="", "", IF(AND(NOT('Personnel Details'!$N$19=""), $B237&gt;='Personnel Details'!$N$19), IF('Personnel Details'!$P$19="","", 'Personnel Details'!$P$19), IF(AND(NOT('Personnel Details'!$I$19=""), $B237&gt;='Personnel Details'!$I$19), IF('Personnel Details'!$K$19="", "", 'Personnel Details'!$K$19), IF('Personnel Details'!$F$19="", "", 'Personnel Details'!$F$19))))</f>
        <v/>
      </c>
      <c r="IR237" s="79" t="str">
        <f>IF(IP$9="", "", IF(AND(NOT('Personnel Details'!$N$19=""), $B237&gt;='Personnel Details'!$N$19), 'Personnel Details'!$Q$19, IF(AND(NOT('Personnel Details'!$I$19=""), $B237&gt;='Personnel Details'!$I$19), 'Personnel Details'!$L$19, 'Personnel Details'!$G$19)))</f>
        <v/>
      </c>
      <c r="IS237" s="59" t="str">
        <f t="shared" si="563"/>
        <v/>
      </c>
      <c r="IT237" s="53"/>
      <c r="IV237" s="78" t="str">
        <f>IF(IV$9="", "", IF(AND(NOT('Personnel Details'!$N$20=""), $B237&gt;='Personnel Details'!$N$20), 'Personnel Details'!$O$20, IF(AND(NOT('Personnel Details'!$I$20=""), $B237&gt;='Personnel Details'!$I$20), 'Personnel Details'!$J$20, 'Personnel Details'!$E$20)))</f>
        <v/>
      </c>
      <c r="IW237" s="59" t="str">
        <f>IF(IV$9="", "", IF(AND(NOT('Personnel Details'!$N$20=""), $B237&gt;='Personnel Details'!$N$20), IF('Personnel Details'!$P$20="","", 'Personnel Details'!$P$20), IF(AND(NOT('Personnel Details'!$I$20=""), $B237&gt;='Personnel Details'!$I$20), IF('Personnel Details'!$K$20="", "", 'Personnel Details'!$K$20), IF('Personnel Details'!$F$20="", "", 'Personnel Details'!$F$20))))</f>
        <v/>
      </c>
      <c r="IX237" s="79" t="str">
        <f>IF(IV$9="", "", IF(AND(NOT('Personnel Details'!$N$20=""), $B237&gt;='Personnel Details'!$N$20), 'Personnel Details'!$Q$20, IF(AND(NOT('Personnel Details'!$I$20=""), $B237&gt;='Personnel Details'!$I$20), 'Personnel Details'!$L$20, 'Personnel Details'!$G$20)))</f>
        <v/>
      </c>
      <c r="IY237" s="59" t="str">
        <f t="shared" si="564"/>
        <v/>
      </c>
      <c r="IZ237" s="53"/>
      <c r="JB237" s="78" t="str">
        <f>IF(JB$9="", "", IF(AND(NOT('Personnel Details'!$N$21=""), $B237&gt;='Personnel Details'!$N$21), 'Personnel Details'!$O$21, IF(AND(NOT('Personnel Details'!$I$21=""), $B237&gt;='Personnel Details'!$I$21), 'Personnel Details'!$J$21, 'Personnel Details'!$E$21)))</f>
        <v/>
      </c>
      <c r="JC237" s="59" t="str">
        <f>IF(JB$9="", "", IF(AND(NOT('Personnel Details'!$N$21=""), $B237&gt;='Personnel Details'!$N$21), IF('Personnel Details'!$P$21="","", 'Personnel Details'!$P$21), IF(AND(NOT('Personnel Details'!$I$21=""), $B237&gt;='Personnel Details'!$I$21), IF('Personnel Details'!$K$21="", "", 'Personnel Details'!$K$21), IF('Personnel Details'!$F$21="", "", 'Personnel Details'!$F$21))))</f>
        <v/>
      </c>
      <c r="JD237" s="79" t="str">
        <f>IF(JB$9="", "", IF(AND(NOT('Personnel Details'!$N$21=""), $B237&gt;='Personnel Details'!$N$21), 'Personnel Details'!$Q$21, IF(AND(NOT('Personnel Details'!$I$21=""), $B237&gt;='Personnel Details'!$I$21), 'Personnel Details'!$L$21, 'Personnel Details'!$G$21)))</f>
        <v/>
      </c>
      <c r="JE237" s="59" t="str">
        <f t="shared" si="565"/>
        <v/>
      </c>
      <c r="JF237" s="53"/>
      <c r="JH237" s="78" t="str">
        <f>IF(JH$9="", "", IF(AND(NOT('Personnel Details'!$N$22=""), $B237&gt;='Personnel Details'!$N$22), 'Personnel Details'!$O$22, IF(AND(NOT('Personnel Details'!$I$22=""), $B237&gt;='Personnel Details'!$I$22), 'Personnel Details'!$J$22, 'Personnel Details'!$E$22)))</f>
        <v/>
      </c>
      <c r="JI237" s="59" t="str">
        <f>IF(JH$9="", "", IF(AND(NOT('Personnel Details'!$N$22=""), $B237&gt;='Personnel Details'!$N$22), IF('Personnel Details'!$P$22="","", 'Personnel Details'!$P$22), IF(AND(NOT('Personnel Details'!$I$22=""), $B237&gt;='Personnel Details'!$I$22), IF('Personnel Details'!$K$22="", "", 'Personnel Details'!$K$22), IF('Personnel Details'!$F$22="", "", 'Personnel Details'!$F$22))))</f>
        <v/>
      </c>
      <c r="JJ237" s="79" t="str">
        <f>IF(JH$9="", "", IF(AND(NOT('Personnel Details'!$N$22=""), $B237&gt;='Personnel Details'!$N$22), 'Personnel Details'!$Q$22, IF(AND(NOT('Personnel Details'!$I$22=""), $B237&gt;='Personnel Details'!$I$22), 'Personnel Details'!$L$22, 'Personnel Details'!$G$22)))</f>
        <v/>
      </c>
      <c r="JK237" s="59" t="str">
        <f t="shared" si="566"/>
        <v/>
      </c>
      <c r="JL237" s="53"/>
      <c r="JN237" s="78" t="str">
        <f>IF(JN$9="", "", IF(AND(NOT('Personnel Details'!$N$23=""), $B237&gt;='Personnel Details'!$N$23), 'Personnel Details'!$O$23, IF(AND(NOT('Personnel Details'!$I$23=""), $B237&gt;='Personnel Details'!$I$23), 'Personnel Details'!$J$23, 'Personnel Details'!$E$23)))</f>
        <v/>
      </c>
      <c r="JO237" s="59" t="str">
        <f>IF(JN$9="", "", IF(AND(NOT('Personnel Details'!$N$23=""), $B237&gt;='Personnel Details'!$N$23), IF('Personnel Details'!$P$23="","", 'Personnel Details'!$P$23), IF(AND(NOT('Personnel Details'!$I$23=""), $B237&gt;='Personnel Details'!$I$23), IF('Personnel Details'!$K$23="", "", 'Personnel Details'!$K$23), IF('Personnel Details'!$F$23="", "", 'Personnel Details'!$F$23))))</f>
        <v/>
      </c>
      <c r="JP237" s="79" t="str">
        <f>IF(JN$9="", "", IF(AND(NOT('Personnel Details'!$N$23=""), $B237&gt;='Personnel Details'!$N$23), 'Personnel Details'!$Q$23, IF(AND(NOT('Personnel Details'!$I$23=""), $B237&gt;='Personnel Details'!$I$23), 'Personnel Details'!$L$23, 'Personnel Details'!$G$23)))</f>
        <v/>
      </c>
      <c r="JQ237" s="59" t="str">
        <f t="shared" si="567"/>
        <v/>
      </c>
      <c r="JR237" s="53"/>
      <c r="JT237" s="78" t="str">
        <f>IF(JT$9="", "", IF(AND(NOT('Personnel Details'!$N$24=""), $B237&gt;='Personnel Details'!$N$24), 'Personnel Details'!$O$24, IF(AND(NOT('Personnel Details'!$I$24=""), $B237&gt;='Personnel Details'!$I$24), 'Personnel Details'!$J$24, 'Personnel Details'!$E$24)))</f>
        <v/>
      </c>
      <c r="JU237" s="59" t="str">
        <f>IF(JT$9="", "", IF(AND(NOT('Personnel Details'!$N$24=""), $B237&gt;='Personnel Details'!$N$24), IF('Personnel Details'!$P$24="","", 'Personnel Details'!$P$24), IF(AND(NOT('Personnel Details'!$I$24=""), $B237&gt;='Personnel Details'!$I$24), IF('Personnel Details'!$K$24="", "", 'Personnel Details'!$K$24), IF('Personnel Details'!$F$24="", "", 'Personnel Details'!$F$24))))</f>
        <v/>
      </c>
      <c r="JV237" s="79" t="str">
        <f>IF(JT$9="", "", IF(AND(NOT('Personnel Details'!$N$24=""), $B237&gt;='Personnel Details'!$N$24), 'Personnel Details'!$Q$24, IF(AND(NOT('Personnel Details'!$I$24=""), $B237&gt;='Personnel Details'!$I$24), 'Personnel Details'!$L$24, 'Personnel Details'!$G$24)))</f>
        <v/>
      </c>
      <c r="JW237" s="59" t="str">
        <f t="shared" si="568"/>
        <v/>
      </c>
      <c r="JX237" s="53"/>
      <c r="JZ237" s="78" t="str">
        <f>IF(JZ$9="", "", IF(AND(NOT('Personnel Details'!$N$25=""), $B237&gt;='Personnel Details'!$N$25), 'Personnel Details'!$O$25, IF(AND(NOT('Personnel Details'!$I$25=""), $B237&gt;='Personnel Details'!$I$25), 'Personnel Details'!$J$25, 'Personnel Details'!$E$25)))</f>
        <v/>
      </c>
      <c r="KA237" s="59" t="str">
        <f>IF(JZ$9="", "", IF(AND(NOT('Personnel Details'!$N$25=""), $B237&gt;='Personnel Details'!$N$25), IF('Personnel Details'!$P$25="","", 'Personnel Details'!$P$25), IF(AND(NOT('Personnel Details'!$I$25=""), $B237&gt;='Personnel Details'!$I$25), IF('Personnel Details'!$K$25="", "", 'Personnel Details'!$K$25), IF('Personnel Details'!$F$25="", "", 'Personnel Details'!$F$25))))</f>
        <v/>
      </c>
      <c r="KB237" s="79" t="str">
        <f>IF(JZ$9="", "", IF(AND(NOT('Personnel Details'!$N$25=""), $B237&gt;='Personnel Details'!$N$25), 'Personnel Details'!$Q$25, IF(AND(NOT('Personnel Details'!$I$25=""), $B237&gt;='Personnel Details'!$I$25), 'Personnel Details'!$L$25, 'Personnel Details'!$G$25)))</f>
        <v/>
      </c>
      <c r="KC237" s="59" t="str">
        <f t="shared" si="569"/>
        <v/>
      </c>
      <c r="KD237" s="53"/>
      <c r="KF237" s="78" t="str">
        <f>IF(KF$9="", "", IF(AND(NOT('Personnel Details'!$N$26=""), $B237&gt;='Personnel Details'!$N$26), 'Personnel Details'!$O$26, IF(AND(NOT('Personnel Details'!$I$26=""), $B237&gt;='Personnel Details'!$I$26), 'Personnel Details'!$J$26, 'Personnel Details'!$E$26)))</f>
        <v/>
      </c>
      <c r="KG237" s="59" t="str">
        <f>IF(KF$9="", "", IF(AND(NOT('Personnel Details'!$N$26=""), $B237&gt;='Personnel Details'!$N$26), IF('Personnel Details'!$P$26="","", 'Personnel Details'!$P$26), IF(AND(NOT('Personnel Details'!$I$26=""), $B237&gt;='Personnel Details'!$I$26), IF('Personnel Details'!$K$26="", "", 'Personnel Details'!$K$26), IF('Personnel Details'!$F$26="", "", 'Personnel Details'!$F$26))))</f>
        <v/>
      </c>
      <c r="KH237" s="79" t="str">
        <f>IF(KF$9="", "", IF(AND(NOT('Personnel Details'!$N$26=""), $B237&gt;='Personnel Details'!$N$26), 'Personnel Details'!$Q$26, IF(AND(NOT('Personnel Details'!$I$26=""), $B237&gt;='Personnel Details'!$I$26), 'Personnel Details'!$L$26, 'Personnel Details'!$G$26)))</f>
        <v/>
      </c>
      <c r="KI237" s="59" t="str">
        <f t="shared" si="570"/>
        <v/>
      </c>
      <c r="KJ237" s="53"/>
      <c r="KL237" s="78" t="str">
        <f>IF(KL$9="", "", IF(AND(NOT('Personnel Details'!$N$27=""), $B237&gt;='Personnel Details'!$N$27), 'Personnel Details'!$O$27, IF(AND(NOT('Personnel Details'!$I$27=""), $B237&gt;='Personnel Details'!$I$27), 'Personnel Details'!$J$27, 'Personnel Details'!$E$27)))</f>
        <v/>
      </c>
      <c r="KM237" s="59" t="str">
        <f>IF(KL$9="", "", IF(AND(NOT('Personnel Details'!$N$27=""), $B237&gt;='Personnel Details'!$N$27), IF('Personnel Details'!$P$27="","", 'Personnel Details'!$P$27), IF(AND(NOT('Personnel Details'!$I$27=""), $B237&gt;='Personnel Details'!$I$27), IF('Personnel Details'!$K$27="", "", 'Personnel Details'!$K$27), IF('Personnel Details'!$F$27="", "", 'Personnel Details'!$F$27))))</f>
        <v/>
      </c>
      <c r="KN237" s="79" t="str">
        <f>IF(KL$9="", "", IF(AND(NOT('Personnel Details'!$N$27=""), $B237&gt;='Personnel Details'!$N$27), 'Personnel Details'!$Q$27, IF(AND(NOT('Personnel Details'!$I$27=""), $B237&gt;='Personnel Details'!$I$27), 'Personnel Details'!$L$27, 'Personnel Details'!$G$27)))</f>
        <v/>
      </c>
      <c r="KO237" s="59" t="str">
        <f t="shared" si="571"/>
        <v/>
      </c>
      <c r="KP237" s="53"/>
      <c r="KR237" s="78" t="str">
        <f>IF(KR$9="", "", IF(AND(NOT('Personnel Details'!$N$28=""), $B237&gt;='Personnel Details'!$N$28), 'Personnel Details'!$O$28, IF(AND(NOT('Personnel Details'!$I$28=""), $B237&gt;='Personnel Details'!$I$28), 'Personnel Details'!$J$28, 'Personnel Details'!$E$28)))</f>
        <v/>
      </c>
      <c r="KS237" s="59" t="str">
        <f>IF(KR$9="", "", IF(AND(NOT('Personnel Details'!$N$28=""), $B237&gt;='Personnel Details'!$N$28), IF('Personnel Details'!$P$28="","", 'Personnel Details'!$P$28), IF(AND(NOT('Personnel Details'!$I$28=""), $B237&gt;='Personnel Details'!$I$28), IF('Personnel Details'!$K$28="", "", 'Personnel Details'!$K$28), IF('Personnel Details'!$F$28="", "", 'Personnel Details'!$F$28))))</f>
        <v/>
      </c>
      <c r="KT237" s="79" t="str">
        <f>IF(KR$9="", "", IF(AND(NOT('Personnel Details'!$N$28=""), $B237&gt;='Personnel Details'!$N$28), 'Personnel Details'!$Q$28, IF(AND(NOT('Personnel Details'!$I$28=""), $B237&gt;='Personnel Details'!$I$28), 'Personnel Details'!$L$28, 'Personnel Details'!$G$28)))</f>
        <v/>
      </c>
      <c r="KU237" s="59" t="str">
        <f t="shared" si="572"/>
        <v/>
      </c>
      <c r="KV237" s="53"/>
      <c r="KX237" s="78" t="str">
        <f>IF(KX$9="", "", IF(AND(NOT('Personnel Details'!$N$29=""), $B237&gt;='Personnel Details'!$N$29), 'Personnel Details'!$O$29, IF(AND(NOT('Personnel Details'!$I$29=""), $B237&gt;='Personnel Details'!$I$29), 'Personnel Details'!$J$29, 'Personnel Details'!$E$29)))</f>
        <v/>
      </c>
      <c r="KY237" s="59" t="str">
        <f>IF(KX$9="", "", IF(AND(NOT('Personnel Details'!$N$29=""), $B237&gt;='Personnel Details'!$N$29), IF('Personnel Details'!$P$29="","", 'Personnel Details'!$P$29), IF(AND(NOT('Personnel Details'!$I$29=""), $B237&gt;='Personnel Details'!$I$29), IF('Personnel Details'!$K$29="", "", 'Personnel Details'!$K$29), IF('Personnel Details'!$F$29="", "", 'Personnel Details'!$F$29))))</f>
        <v/>
      </c>
      <c r="KZ237" s="79" t="str">
        <f>IF(KX$9="", "", IF(AND(NOT('Personnel Details'!$N$29=""), $B237&gt;='Personnel Details'!$N$29), 'Personnel Details'!$Q$29, IF(AND(NOT('Personnel Details'!$I$29=""), $B237&gt;='Personnel Details'!$I$29), 'Personnel Details'!$L$29, 'Personnel Details'!$G$29)))</f>
        <v/>
      </c>
      <c r="LA237" s="59" t="str">
        <f t="shared" si="573"/>
        <v/>
      </c>
      <c r="LB237" s="53"/>
      <c r="LD237" s="78" t="str">
        <f>IF(LD$9="", "", IF(AND(NOT('Personnel Details'!$N$30=""), $B237&gt;='Personnel Details'!$N$30), 'Personnel Details'!$O$30, IF(AND(NOT('Personnel Details'!$I$30=""), $B237&gt;='Personnel Details'!$I$30), 'Personnel Details'!$J$30, 'Personnel Details'!$E$30)))</f>
        <v/>
      </c>
      <c r="LE237" s="59" t="str">
        <f>IF(LD$9="", "", IF(AND(NOT('Personnel Details'!$N$30=""), $B237&gt;='Personnel Details'!$N$30), IF('Personnel Details'!$P$30="","", 'Personnel Details'!$P$30), IF(AND(NOT('Personnel Details'!$I$30=""), $B237&gt;='Personnel Details'!$I$30), IF('Personnel Details'!$K$30="", "", 'Personnel Details'!$K$30), IF('Personnel Details'!$F$30="", "", 'Personnel Details'!$F$30))))</f>
        <v/>
      </c>
      <c r="LF237" s="79" t="str">
        <f>IF(LD$9="", "", IF(AND(NOT('Personnel Details'!$N$30=""), $B237&gt;='Personnel Details'!$N$30), 'Personnel Details'!$Q$30, IF(AND(NOT('Personnel Details'!$I$30=""), $B237&gt;='Personnel Details'!$I$30), 'Personnel Details'!$L$30, 'Personnel Details'!$G$30)))</f>
        <v/>
      </c>
      <c r="LG237" s="59" t="str">
        <f t="shared" si="574"/>
        <v/>
      </c>
      <c r="LH237" s="53"/>
      <c r="LJ237" s="78" t="str">
        <f>IF(LJ$9="", "", IF(AND(NOT('Personnel Details'!$N$31=""), $B237&gt;='Personnel Details'!$N$31), 'Personnel Details'!$O$31, IF(AND(NOT('Personnel Details'!$I$31=""), $B237&gt;='Personnel Details'!$I$31), 'Personnel Details'!$J$31, 'Personnel Details'!$E$31)))</f>
        <v/>
      </c>
      <c r="LK237" s="59" t="str">
        <f>IF(LJ$9="", "", IF(AND(NOT('Personnel Details'!$N$31=""), $B237&gt;='Personnel Details'!$N$31), IF('Personnel Details'!$P$31="","", 'Personnel Details'!$P$31), IF(AND(NOT('Personnel Details'!$I$31=""), $B237&gt;='Personnel Details'!$I$31), IF('Personnel Details'!$K$31="", "", 'Personnel Details'!$K$31), IF('Personnel Details'!$F$31="", "", 'Personnel Details'!$F$31))))</f>
        <v/>
      </c>
      <c r="LL237" s="79" t="str">
        <f>IF(LJ$9="", "", IF(AND(NOT('Personnel Details'!$N$31=""), $B237&gt;='Personnel Details'!$N$31), 'Personnel Details'!$Q$31, IF(AND(NOT('Personnel Details'!$I$31=""), $B237&gt;='Personnel Details'!$I$31), 'Personnel Details'!$L$31, 'Personnel Details'!$G$31)))</f>
        <v/>
      </c>
      <c r="LM237" s="59" t="str">
        <f t="shared" si="575"/>
        <v/>
      </c>
      <c r="LN237" s="53"/>
      <c r="LP237" s="78" t="str">
        <f>IF(LP$9="", "", IF(AND(NOT('Personnel Details'!$N$32=""), $B237&gt;='Personnel Details'!$N$32), 'Personnel Details'!$O$32, IF(AND(NOT('Personnel Details'!$I$32=""), $B237&gt;='Personnel Details'!$I$32), 'Personnel Details'!$J$32, 'Personnel Details'!$E$32)))</f>
        <v/>
      </c>
      <c r="LQ237" s="59" t="str">
        <f>IF(LP$9="", "", IF(AND(NOT('Personnel Details'!$N$32=""), $B237&gt;='Personnel Details'!$N$32), IF('Personnel Details'!$P$32="","", 'Personnel Details'!$P$32), IF(AND(NOT('Personnel Details'!$I$32=""), $B237&gt;='Personnel Details'!$I$32), IF('Personnel Details'!$K$32="", "", 'Personnel Details'!$K$32), IF('Personnel Details'!$F$32="", "", 'Personnel Details'!$F$32))))</f>
        <v/>
      </c>
      <c r="LR237" s="79" t="str">
        <f>IF(LP$9="", "", IF(AND(NOT('Personnel Details'!$N$32=""), $B237&gt;='Personnel Details'!$N$32), 'Personnel Details'!$Q$32, IF(AND(NOT('Personnel Details'!$I$32=""), $B237&gt;='Personnel Details'!$I$32), 'Personnel Details'!$L$32, 'Personnel Details'!$G$32)))</f>
        <v/>
      </c>
      <c r="LS237" s="59" t="str">
        <f t="shared" si="576"/>
        <v/>
      </c>
      <c r="LT237" s="53"/>
      <c r="LV237" s="78" t="str">
        <f>IF(LV$9="", "", IF(AND(NOT('Personnel Details'!$N$33=""), $B237&gt;='Personnel Details'!$N$33), 'Personnel Details'!$O$33, IF(AND(NOT('Personnel Details'!$I$33=""), $B237&gt;='Personnel Details'!$I$33), 'Personnel Details'!$J$33, 'Personnel Details'!$E$33)))</f>
        <v/>
      </c>
      <c r="LW237" s="59" t="str">
        <f>IF(LV$9="", "", IF(AND(NOT('Personnel Details'!$N$33=""), $B237&gt;='Personnel Details'!$N$33), IF('Personnel Details'!$P$33="","", 'Personnel Details'!$P$33), IF(AND(NOT('Personnel Details'!$I$33=""), $B237&gt;='Personnel Details'!$I$33), IF('Personnel Details'!$K$33="", "", 'Personnel Details'!$K$33), IF('Personnel Details'!$F$33="", "", 'Personnel Details'!$F$33))))</f>
        <v/>
      </c>
      <c r="LX237" s="79" t="str">
        <f>IF(LV$9="", "", IF(AND(NOT('Personnel Details'!$N$33=""), $B237&gt;='Personnel Details'!$N$33), 'Personnel Details'!$Q$33, IF(AND(NOT('Personnel Details'!$I$33=""), $B237&gt;='Personnel Details'!$I$33), 'Personnel Details'!$L$33, 'Personnel Details'!$G$33)))</f>
        <v/>
      </c>
      <c r="LY237" s="59" t="str">
        <f t="shared" si="577"/>
        <v/>
      </c>
      <c r="LZ237" s="53"/>
      <c r="MB237" s="78" t="str">
        <f>IF(MB$9="", "", IF(AND(NOT('Personnel Details'!$N$34=""), $B237&gt;='Personnel Details'!$N$34), 'Personnel Details'!$O$34, IF(AND(NOT('Personnel Details'!$I$34=""), $B237&gt;='Personnel Details'!$I$34), 'Personnel Details'!$J$34, 'Personnel Details'!$E$34)))</f>
        <v/>
      </c>
      <c r="MC237" s="59" t="str">
        <f>IF(MB$9="", "", IF(AND(NOT('Personnel Details'!$N$34=""), $B237&gt;='Personnel Details'!$N$34), IF('Personnel Details'!$P$34="","", 'Personnel Details'!$P$34), IF(AND(NOT('Personnel Details'!$I$34=""), $B237&gt;='Personnel Details'!$I$34), IF('Personnel Details'!$K$34="", "", 'Personnel Details'!$K$34), IF('Personnel Details'!$F$34="", "", 'Personnel Details'!$F$34))))</f>
        <v/>
      </c>
      <c r="MD237" s="79" t="str">
        <f>IF(MB$9="", "", IF(AND(NOT('Personnel Details'!$N$34=""), $B237&gt;='Personnel Details'!$N$34), 'Personnel Details'!$Q$34, IF(AND(NOT('Personnel Details'!$I$34=""), $B237&gt;='Personnel Details'!$I$34), 'Personnel Details'!$L$34, 'Personnel Details'!$G$34)))</f>
        <v/>
      </c>
      <c r="ME237" s="59" t="str">
        <f t="shared" si="578"/>
        <v/>
      </c>
      <c r="MF237" s="53"/>
      <c r="MH237" s="78" t="str">
        <f>IF(MH$9="", "", IF(AND(NOT('Personnel Details'!$N$35=""), $B237&gt;='Personnel Details'!$N$35), 'Personnel Details'!$O$35, IF(AND(NOT('Personnel Details'!$I$35=""), $B237&gt;='Personnel Details'!$I$35), 'Personnel Details'!$J$35, 'Personnel Details'!$E$35)))</f>
        <v/>
      </c>
      <c r="MI237" s="59" t="str">
        <f>IF(MH$9="", "", IF(AND(NOT('Personnel Details'!$N$35=""), $B237&gt;='Personnel Details'!$N$35), IF('Personnel Details'!$P$35="","", 'Personnel Details'!$P$35), IF(AND(NOT('Personnel Details'!$I$35=""), $B237&gt;='Personnel Details'!$I$35), IF('Personnel Details'!$K$35="", "", 'Personnel Details'!$K$35), IF('Personnel Details'!$F$35="", "", 'Personnel Details'!$F$35))))</f>
        <v/>
      </c>
      <c r="MJ237" s="79" t="str">
        <f>IF(MH$9="", "", IF(AND(NOT('Personnel Details'!$N$35=""), $B237&gt;='Personnel Details'!$N$35), 'Personnel Details'!$Q$35, IF(AND(NOT('Personnel Details'!$I$35=""), $B237&gt;='Personnel Details'!$I$35), 'Personnel Details'!$L$35, 'Personnel Details'!$G$35)))</f>
        <v/>
      </c>
      <c r="MK237" s="59" t="str">
        <f t="shared" si="579"/>
        <v/>
      </c>
      <c r="ML237" s="53"/>
      <c r="MN237" s="78" t="str">
        <f>IF(MN$9="", "", IF(AND(NOT('Personnel Details'!$N$36=""), $B237&gt;='Personnel Details'!$N$36), 'Personnel Details'!$O$36, IF(AND(NOT('Personnel Details'!$I$36=""), $B237&gt;='Personnel Details'!$I$36), 'Personnel Details'!$J$36, 'Personnel Details'!$E$36)))</f>
        <v/>
      </c>
      <c r="MO237" s="59" t="str">
        <f>IF(MN$9="", "", IF(AND(NOT('Personnel Details'!$N$36=""), $B237&gt;='Personnel Details'!$N$36), IF('Personnel Details'!$P$36="","", 'Personnel Details'!$P$36), IF(AND(NOT('Personnel Details'!$I$36=""), $B237&gt;='Personnel Details'!$I$36), IF('Personnel Details'!$K$36="", "", 'Personnel Details'!$K$36), IF('Personnel Details'!$F$36="", "", 'Personnel Details'!$F$36))))</f>
        <v/>
      </c>
      <c r="MP237" s="79" t="str">
        <f>IF(MN$9="", "", IF(AND(NOT('Personnel Details'!$N$36=""), $B237&gt;='Personnel Details'!$N$36), 'Personnel Details'!$Q$36, IF(AND(NOT('Personnel Details'!$I$36=""), $B237&gt;='Personnel Details'!$I$36), 'Personnel Details'!$L$36, 'Personnel Details'!$G$36)))</f>
        <v/>
      </c>
      <c r="MQ237" s="59" t="str">
        <f t="shared" si="580"/>
        <v/>
      </c>
      <c r="MR237" s="53"/>
      <c r="MT237" s="78" t="str">
        <f>IF(MT$9="", "", IF(AND(NOT('Personnel Details'!$N$37=""), $B237&gt;='Personnel Details'!$N$37), 'Personnel Details'!$O$37, IF(AND(NOT('Personnel Details'!$I$37=""), $B237&gt;='Personnel Details'!$I$37), 'Personnel Details'!$J$37, 'Personnel Details'!$E$37)))</f>
        <v/>
      </c>
      <c r="MU237" s="59" t="str">
        <f>IF(MT$9="", "", IF(AND(NOT('Personnel Details'!$N$37=""), $B237&gt;='Personnel Details'!$N$37), IF('Personnel Details'!$P$37="","", 'Personnel Details'!$P$37), IF(AND(NOT('Personnel Details'!$I$37=""), $B237&gt;='Personnel Details'!$I$37), IF('Personnel Details'!$K$37="", "", 'Personnel Details'!$K$37), IF('Personnel Details'!$F$37="", "", 'Personnel Details'!$F$37))))</f>
        <v/>
      </c>
      <c r="MV237" s="79" t="str">
        <f>IF(MT$9="", "", IF(AND(NOT('Personnel Details'!$N$37=""), $B237&gt;='Personnel Details'!$N$37), 'Personnel Details'!$Q$37, IF(AND(NOT('Personnel Details'!$I$37=""), $B237&gt;='Personnel Details'!$I$37), 'Personnel Details'!$L$37, 'Personnel Details'!$G$37)))</f>
        <v/>
      </c>
      <c r="MW237" s="59" t="str">
        <f t="shared" si="581"/>
        <v/>
      </c>
      <c r="MX237" s="53"/>
      <c r="MZ237" s="78" t="str">
        <f>IF(MZ$9="", "", IF(AND(NOT('Personnel Details'!$N$38=""), $B237&gt;='Personnel Details'!$N$38), 'Personnel Details'!$O$38, IF(AND(NOT('Personnel Details'!$I$38=""), $B237&gt;='Personnel Details'!$I$38), 'Personnel Details'!$J$38, 'Personnel Details'!$E$38)))</f>
        <v/>
      </c>
      <c r="NA237" s="59" t="str">
        <f>IF(MZ$9="", "", IF(AND(NOT('Personnel Details'!$N$38=""), $B237&gt;='Personnel Details'!$N$38), IF('Personnel Details'!$P$38="","", 'Personnel Details'!$P$38), IF(AND(NOT('Personnel Details'!$I$38=""), $B237&gt;='Personnel Details'!$I$38), IF('Personnel Details'!$K$38="", "", 'Personnel Details'!$K$38), IF('Personnel Details'!$F$38="", "", 'Personnel Details'!$F$38))))</f>
        <v/>
      </c>
      <c r="NB237" s="79" t="str">
        <f>IF(MZ$9="", "", IF(AND(NOT('Personnel Details'!$N$38=""), $B237&gt;='Personnel Details'!$N$38), 'Personnel Details'!$Q$38, IF(AND(NOT('Personnel Details'!$I$38=""), $B237&gt;='Personnel Details'!$I$38), 'Personnel Details'!$L$38, 'Personnel Details'!$G$38)))</f>
        <v/>
      </c>
      <c r="NC237" s="59" t="str">
        <f t="shared" si="582"/>
        <v/>
      </c>
      <c r="ND237" s="53"/>
      <c r="NF237" s="78" t="str">
        <f>IF(NF$9="", "", IF(AND(NOT('Personnel Details'!$N$39=""), $B237&gt;='Personnel Details'!$N$39), 'Personnel Details'!$O$39, IF(AND(NOT('Personnel Details'!$I$39=""), $B237&gt;='Personnel Details'!$I$39), 'Personnel Details'!$J$39, 'Personnel Details'!$E$39)))</f>
        <v/>
      </c>
      <c r="NG237" s="59" t="str">
        <f>IF(NF$9="", "", IF(AND(NOT('Personnel Details'!$N$39=""), $B237&gt;='Personnel Details'!$N$39), IF('Personnel Details'!$P$39="","", 'Personnel Details'!$P$39), IF(AND(NOT('Personnel Details'!$I$39=""), $B237&gt;='Personnel Details'!$I$39), IF('Personnel Details'!$K$39="", "", 'Personnel Details'!$K$39), IF('Personnel Details'!$F$39="", "", 'Personnel Details'!$F$39))))</f>
        <v/>
      </c>
      <c r="NH237" s="79" t="str">
        <f>IF(NF$9="", "", IF(AND(NOT('Personnel Details'!$N$39=""), $B237&gt;='Personnel Details'!$N$39), 'Personnel Details'!$Q$39, IF(AND(NOT('Personnel Details'!$I$39=""), $B237&gt;='Personnel Details'!$I$39), 'Personnel Details'!$L$39, 'Personnel Details'!$G$39)))</f>
        <v/>
      </c>
      <c r="NI237" s="59" t="str">
        <f t="shared" si="583"/>
        <v/>
      </c>
      <c r="NJ237" s="53"/>
      <c r="NL237" s="78" t="str">
        <f>IF(NL$9="", "", IF(AND(NOT('Personnel Details'!$N$40=""), $B237&gt;='Personnel Details'!$N$40), 'Personnel Details'!$O$40, IF(AND(NOT('Personnel Details'!$I$40=""), $B237&gt;='Personnel Details'!$I$40), 'Personnel Details'!$J$40, 'Personnel Details'!$E$40)))</f>
        <v/>
      </c>
      <c r="NM237" s="59" t="str">
        <f>IF(NL$9="", "", IF(AND(NOT('Personnel Details'!$N$40=""), $B237&gt;='Personnel Details'!$N$40), IF('Personnel Details'!$P$40="","", 'Personnel Details'!$P$40), IF(AND(NOT('Personnel Details'!$I$40=""), $B237&gt;='Personnel Details'!$I$40), IF('Personnel Details'!$K$40="", "", 'Personnel Details'!$K$40), IF('Personnel Details'!$F$40="", "", 'Personnel Details'!$F$40))))</f>
        <v/>
      </c>
      <c r="NN237" s="79" t="str">
        <f>IF(NL$9="", "", IF(AND(NOT('Personnel Details'!$N$40=""), $B237&gt;='Personnel Details'!$N$40), 'Personnel Details'!$Q$40, IF(AND(NOT('Personnel Details'!$I$40=""), $B237&gt;='Personnel Details'!$I$40), 'Personnel Details'!$L$40, 'Personnel Details'!$G$40)))</f>
        <v/>
      </c>
      <c r="NO237" s="59" t="str">
        <f t="shared" si="584"/>
        <v/>
      </c>
      <c r="NP237" s="53"/>
    </row>
    <row r="238" spans="1:380" x14ac:dyDescent="0.25">
      <c r="A238" s="32"/>
      <c r="B238" s="113" t="str">
        <f>IFERROR(IF(B237+1&gt;'Personnel Details'!$U$5, "", B237+1), "")</f>
        <v/>
      </c>
      <c r="C238" s="32"/>
      <c r="D238" s="120"/>
      <c r="E238" s="13" t="str">
        <f t="shared" si="463"/>
        <v/>
      </c>
      <c r="F238" s="13" t="str">
        <f t="shared" si="494"/>
        <v/>
      </c>
      <c r="G238" s="56" t="str">
        <f t="shared" si="585"/>
        <v/>
      </c>
      <c r="H238" s="16" t="str">
        <f t="shared" si="495"/>
        <v/>
      </c>
      <c r="I238" s="32"/>
      <c r="J238" s="120"/>
      <c r="K238" s="62" t="str">
        <f t="shared" si="464"/>
        <v/>
      </c>
      <c r="L238" s="62" t="str">
        <f t="shared" si="496"/>
        <v/>
      </c>
      <c r="M238" s="65" t="str">
        <f t="shared" si="586"/>
        <v/>
      </c>
      <c r="N238" s="68" t="str">
        <f t="shared" si="497"/>
        <v/>
      </c>
      <c r="O238" s="32"/>
      <c r="P238" s="120"/>
      <c r="Q238" s="62" t="str">
        <f t="shared" si="465"/>
        <v/>
      </c>
      <c r="R238" s="62" t="str">
        <f t="shared" si="498"/>
        <v/>
      </c>
      <c r="S238" s="65" t="str">
        <f t="shared" si="587"/>
        <v/>
      </c>
      <c r="T238" s="68" t="str">
        <f t="shared" si="499"/>
        <v/>
      </c>
      <c r="U238" s="32"/>
      <c r="V238" s="120"/>
      <c r="W238" s="62" t="str">
        <f t="shared" si="466"/>
        <v/>
      </c>
      <c r="X238" s="62" t="str">
        <f t="shared" si="500"/>
        <v/>
      </c>
      <c r="Y238" s="65" t="str">
        <f t="shared" si="588"/>
        <v/>
      </c>
      <c r="Z238" s="68" t="str">
        <f t="shared" si="501"/>
        <v/>
      </c>
      <c r="AA238" s="32"/>
      <c r="AB238" s="120"/>
      <c r="AC238" s="62" t="str">
        <f t="shared" si="467"/>
        <v/>
      </c>
      <c r="AD238" s="62" t="str">
        <f t="shared" si="502"/>
        <v/>
      </c>
      <c r="AE238" s="65" t="str">
        <f t="shared" si="589"/>
        <v/>
      </c>
      <c r="AF238" s="68" t="str">
        <f t="shared" si="503"/>
        <v/>
      </c>
      <c r="AG238" s="32"/>
      <c r="AH238" s="120"/>
      <c r="AI238" s="62" t="str">
        <f t="shared" si="468"/>
        <v/>
      </c>
      <c r="AJ238" s="62" t="str">
        <f t="shared" si="504"/>
        <v/>
      </c>
      <c r="AK238" s="65" t="str">
        <f t="shared" si="590"/>
        <v/>
      </c>
      <c r="AL238" s="68" t="str">
        <f t="shared" si="505"/>
        <v/>
      </c>
      <c r="AM238" s="32"/>
      <c r="AN238" s="120"/>
      <c r="AO238" s="62" t="str">
        <f t="shared" si="469"/>
        <v/>
      </c>
      <c r="AP238" s="62" t="str">
        <f t="shared" si="506"/>
        <v/>
      </c>
      <c r="AQ238" s="65" t="str">
        <f t="shared" si="591"/>
        <v/>
      </c>
      <c r="AR238" s="68" t="str">
        <f t="shared" si="507"/>
        <v/>
      </c>
      <c r="AS238" s="32"/>
      <c r="AT238" s="120"/>
      <c r="AU238" s="62" t="str">
        <f t="shared" si="470"/>
        <v/>
      </c>
      <c r="AV238" s="62" t="str">
        <f t="shared" si="508"/>
        <v/>
      </c>
      <c r="AW238" s="65" t="str">
        <f t="shared" si="592"/>
        <v/>
      </c>
      <c r="AX238" s="68" t="str">
        <f t="shared" si="509"/>
        <v/>
      </c>
      <c r="AY238" s="32"/>
      <c r="AZ238" s="120"/>
      <c r="BA238" s="62" t="str">
        <f t="shared" si="471"/>
        <v/>
      </c>
      <c r="BB238" s="62" t="str">
        <f t="shared" si="510"/>
        <v/>
      </c>
      <c r="BC238" s="65" t="str">
        <f t="shared" si="593"/>
        <v/>
      </c>
      <c r="BD238" s="68" t="str">
        <f t="shared" si="511"/>
        <v/>
      </c>
      <c r="BE238" s="32"/>
      <c r="BF238" s="120"/>
      <c r="BG238" s="62" t="str">
        <f t="shared" si="472"/>
        <v/>
      </c>
      <c r="BH238" s="62" t="str">
        <f t="shared" si="512"/>
        <v/>
      </c>
      <c r="BI238" s="65" t="str">
        <f t="shared" si="594"/>
        <v/>
      </c>
      <c r="BJ238" s="68" t="str">
        <f t="shared" si="513"/>
        <v/>
      </c>
      <c r="BK238" s="32"/>
      <c r="BL238" s="120"/>
      <c r="BM238" s="62" t="str">
        <f t="shared" si="473"/>
        <v/>
      </c>
      <c r="BN238" s="62" t="str">
        <f t="shared" si="514"/>
        <v/>
      </c>
      <c r="BO238" s="65" t="str">
        <f t="shared" si="595"/>
        <v/>
      </c>
      <c r="BP238" s="68" t="str">
        <f t="shared" si="515"/>
        <v/>
      </c>
      <c r="BQ238" s="32"/>
      <c r="BR238" s="120"/>
      <c r="BS238" s="62" t="str">
        <f t="shared" si="474"/>
        <v/>
      </c>
      <c r="BT238" s="62" t="str">
        <f t="shared" si="516"/>
        <v/>
      </c>
      <c r="BU238" s="65" t="str">
        <f t="shared" si="596"/>
        <v/>
      </c>
      <c r="BV238" s="68" t="str">
        <f t="shared" si="517"/>
        <v/>
      </c>
      <c r="BW238" s="32"/>
      <c r="BX238" s="120"/>
      <c r="BY238" s="62" t="str">
        <f t="shared" si="475"/>
        <v/>
      </c>
      <c r="BZ238" s="62" t="str">
        <f t="shared" si="518"/>
        <v/>
      </c>
      <c r="CA238" s="65" t="str">
        <f t="shared" si="597"/>
        <v/>
      </c>
      <c r="CB238" s="68" t="str">
        <f t="shared" si="519"/>
        <v/>
      </c>
      <c r="CC238" s="32"/>
      <c r="CD238" s="120"/>
      <c r="CE238" s="62" t="str">
        <f t="shared" si="476"/>
        <v/>
      </c>
      <c r="CF238" s="62" t="str">
        <f t="shared" si="520"/>
        <v/>
      </c>
      <c r="CG238" s="65" t="str">
        <f t="shared" si="598"/>
        <v/>
      </c>
      <c r="CH238" s="68" t="str">
        <f t="shared" si="521"/>
        <v/>
      </c>
      <c r="CI238" s="32"/>
      <c r="CJ238" s="120"/>
      <c r="CK238" s="62" t="str">
        <f t="shared" si="477"/>
        <v/>
      </c>
      <c r="CL238" s="62" t="str">
        <f t="shared" si="522"/>
        <v/>
      </c>
      <c r="CM238" s="65" t="str">
        <f t="shared" si="599"/>
        <v/>
      </c>
      <c r="CN238" s="68" t="str">
        <f t="shared" si="523"/>
        <v/>
      </c>
      <c r="CO238" s="32"/>
      <c r="CP238" s="120"/>
      <c r="CQ238" s="62" t="str">
        <f t="shared" si="478"/>
        <v/>
      </c>
      <c r="CR238" s="62" t="str">
        <f t="shared" si="524"/>
        <v/>
      </c>
      <c r="CS238" s="65" t="str">
        <f t="shared" si="600"/>
        <v/>
      </c>
      <c r="CT238" s="68" t="str">
        <f t="shared" si="525"/>
        <v/>
      </c>
      <c r="CU238" s="32"/>
      <c r="CV238" s="120"/>
      <c r="CW238" s="62" t="str">
        <f t="shared" si="479"/>
        <v/>
      </c>
      <c r="CX238" s="62" t="str">
        <f t="shared" si="526"/>
        <v/>
      </c>
      <c r="CY238" s="65" t="str">
        <f t="shared" si="601"/>
        <v/>
      </c>
      <c r="CZ238" s="68" t="str">
        <f t="shared" si="527"/>
        <v/>
      </c>
      <c r="DA238" s="32"/>
      <c r="DB238" s="120"/>
      <c r="DC238" s="62" t="str">
        <f t="shared" si="480"/>
        <v/>
      </c>
      <c r="DD238" s="62" t="str">
        <f t="shared" si="528"/>
        <v/>
      </c>
      <c r="DE238" s="65" t="str">
        <f t="shared" si="602"/>
        <v/>
      </c>
      <c r="DF238" s="68" t="str">
        <f t="shared" si="529"/>
        <v/>
      </c>
      <c r="DG238" s="32"/>
      <c r="DH238" s="120"/>
      <c r="DI238" s="62" t="str">
        <f t="shared" si="481"/>
        <v/>
      </c>
      <c r="DJ238" s="62" t="str">
        <f t="shared" si="530"/>
        <v/>
      </c>
      <c r="DK238" s="65" t="str">
        <f t="shared" si="603"/>
        <v/>
      </c>
      <c r="DL238" s="68" t="str">
        <f t="shared" si="531"/>
        <v/>
      </c>
      <c r="DM238" s="32"/>
      <c r="DN238" s="120"/>
      <c r="DO238" s="62" t="str">
        <f t="shared" si="482"/>
        <v/>
      </c>
      <c r="DP238" s="62" t="str">
        <f t="shared" si="532"/>
        <v/>
      </c>
      <c r="DQ238" s="65" t="str">
        <f t="shared" si="604"/>
        <v/>
      </c>
      <c r="DR238" s="68" t="str">
        <f t="shared" si="533"/>
        <v/>
      </c>
      <c r="DS238" s="32"/>
      <c r="DT238" s="120"/>
      <c r="DU238" s="62" t="str">
        <f t="shared" si="483"/>
        <v/>
      </c>
      <c r="DV238" s="62" t="str">
        <f t="shared" si="534"/>
        <v/>
      </c>
      <c r="DW238" s="65" t="str">
        <f t="shared" si="605"/>
        <v/>
      </c>
      <c r="DX238" s="68" t="str">
        <f t="shared" si="535"/>
        <v/>
      </c>
      <c r="DY238" s="32"/>
      <c r="DZ238" s="120"/>
      <c r="EA238" s="62" t="str">
        <f t="shared" si="484"/>
        <v/>
      </c>
      <c r="EB238" s="62" t="str">
        <f t="shared" si="536"/>
        <v/>
      </c>
      <c r="EC238" s="65" t="str">
        <f t="shared" si="606"/>
        <v/>
      </c>
      <c r="ED238" s="68" t="str">
        <f t="shared" si="537"/>
        <v/>
      </c>
      <c r="EE238" s="32"/>
      <c r="EF238" s="120"/>
      <c r="EG238" s="62" t="str">
        <f t="shared" si="485"/>
        <v/>
      </c>
      <c r="EH238" s="62" t="str">
        <f t="shared" si="538"/>
        <v/>
      </c>
      <c r="EI238" s="65" t="str">
        <f t="shared" si="607"/>
        <v/>
      </c>
      <c r="EJ238" s="68" t="str">
        <f t="shared" si="539"/>
        <v/>
      </c>
      <c r="EK238" s="32"/>
      <c r="EL238" s="120"/>
      <c r="EM238" s="62" t="str">
        <f t="shared" si="486"/>
        <v/>
      </c>
      <c r="EN238" s="62" t="str">
        <f t="shared" si="540"/>
        <v/>
      </c>
      <c r="EO238" s="65" t="str">
        <f t="shared" si="608"/>
        <v/>
      </c>
      <c r="EP238" s="68" t="str">
        <f t="shared" si="541"/>
        <v/>
      </c>
      <c r="EQ238" s="32"/>
      <c r="ER238" s="120"/>
      <c r="ES238" s="62" t="str">
        <f t="shared" si="487"/>
        <v/>
      </c>
      <c r="ET238" s="62" t="str">
        <f t="shared" si="542"/>
        <v/>
      </c>
      <c r="EU238" s="65" t="str">
        <f t="shared" si="609"/>
        <v/>
      </c>
      <c r="EV238" s="68" t="str">
        <f t="shared" si="543"/>
        <v/>
      </c>
      <c r="EW238" s="32"/>
      <c r="EX238" s="120"/>
      <c r="EY238" s="62" t="str">
        <f t="shared" si="488"/>
        <v/>
      </c>
      <c r="EZ238" s="62" t="str">
        <f t="shared" si="544"/>
        <v/>
      </c>
      <c r="FA238" s="65" t="str">
        <f t="shared" si="610"/>
        <v/>
      </c>
      <c r="FB238" s="68" t="str">
        <f t="shared" si="545"/>
        <v/>
      </c>
      <c r="FC238" s="32"/>
      <c r="FD238" s="120"/>
      <c r="FE238" s="62" t="str">
        <f t="shared" si="489"/>
        <v/>
      </c>
      <c r="FF238" s="62" t="str">
        <f t="shared" si="546"/>
        <v/>
      </c>
      <c r="FG238" s="65" t="str">
        <f t="shared" si="611"/>
        <v/>
      </c>
      <c r="FH238" s="68" t="str">
        <f t="shared" si="547"/>
        <v/>
      </c>
      <c r="FI238" s="32"/>
      <c r="FJ238" s="120"/>
      <c r="FK238" s="62" t="str">
        <f t="shared" si="490"/>
        <v/>
      </c>
      <c r="FL238" s="62" t="str">
        <f t="shared" si="548"/>
        <v/>
      </c>
      <c r="FM238" s="65" t="str">
        <f t="shared" si="612"/>
        <v/>
      </c>
      <c r="FN238" s="68" t="str">
        <f t="shared" si="549"/>
        <v/>
      </c>
      <c r="FO238" s="32"/>
      <c r="FP238" s="120"/>
      <c r="FQ238" s="62" t="str">
        <f t="shared" si="491"/>
        <v/>
      </c>
      <c r="FR238" s="62" t="str">
        <f t="shared" si="550"/>
        <v/>
      </c>
      <c r="FS238" s="65" t="str">
        <f t="shared" si="613"/>
        <v/>
      </c>
      <c r="FT238" s="68" t="str">
        <f t="shared" si="551"/>
        <v/>
      </c>
      <c r="FU238" s="32"/>
      <c r="FV238" s="120"/>
      <c r="FW238" s="62" t="str">
        <f t="shared" si="492"/>
        <v/>
      </c>
      <c r="FX238" s="62" t="str">
        <f t="shared" si="552"/>
        <v/>
      </c>
      <c r="FY238" s="65" t="str">
        <f t="shared" si="614"/>
        <v/>
      </c>
      <c r="FZ238" s="68" t="str">
        <f t="shared" si="553"/>
        <v/>
      </c>
      <c r="GA238" s="32"/>
      <c r="GC238" s="7" t="str">
        <f t="shared" si="554"/>
        <v/>
      </c>
      <c r="GD238" s="7" t="str">
        <f t="shared" ca="1" si="493"/>
        <v/>
      </c>
      <c r="GT238" s="71" t="str">
        <f>IF(GT$9="", "", IF(AND(NOT('Personnel Details'!$N$11=""), $B238&gt;='Personnel Details'!$N$11), 'Personnel Details'!$O$11, IF(AND(NOT('Personnel Details'!$I$11=""), $B238&gt;='Personnel Details'!$I$11), 'Personnel Details'!$J$11, 'Personnel Details'!$E$11)))</f>
        <v/>
      </c>
      <c r="GU238" s="59" t="str">
        <f>IF(GT$9="", "", IF(AND(NOT('Personnel Details'!$N$11=""), $B238&gt;='Personnel Details'!$N$11), IF('Personnel Details'!$P$11="","", 'Personnel Details'!$P$11), IF(AND(NOT('Personnel Details'!$I$11=""), $B238&gt;='Personnel Details'!$I$11), IF('Personnel Details'!$K$11="", "", 'Personnel Details'!$K$11), IF('Personnel Details'!$F$11="", "", 'Personnel Details'!$F$11))))</f>
        <v/>
      </c>
      <c r="GV238" s="74" t="str">
        <f>IF(GT$9="", "", IF(AND(NOT('Personnel Details'!$N$11=""), $B238&gt;='Personnel Details'!$N$11), 'Personnel Details'!$Q$11, IF(AND(NOT('Personnel Details'!$I$11=""), $B238&gt;='Personnel Details'!$I$11), 'Personnel Details'!$L$11, 'Personnel Details'!$G$11)))</f>
        <v/>
      </c>
      <c r="GW238" s="59" t="str">
        <f t="shared" si="555"/>
        <v/>
      </c>
      <c r="GX238" s="53"/>
      <c r="GZ238" s="78" t="str">
        <f>IF(GZ$9="", "", IF(AND(NOT('Personnel Details'!$N$12=""), $B238&gt;='Personnel Details'!$N$12), 'Personnel Details'!$O$12, IF(AND(NOT('Personnel Details'!$I$12=""), $B238&gt;='Personnel Details'!$I$12), 'Personnel Details'!$J$12, 'Personnel Details'!$E$12)))</f>
        <v/>
      </c>
      <c r="HA238" s="59" t="str">
        <f>IF(GZ$9="", "", IF(AND(NOT('Personnel Details'!$N$12=""), $B238&gt;='Personnel Details'!$N$12), IF('Personnel Details'!$P$12="","", 'Personnel Details'!$P$12), IF(AND(NOT('Personnel Details'!$I$12=""), $B238&gt;='Personnel Details'!$I$12), IF('Personnel Details'!$K$12="", "", 'Personnel Details'!$K$12), IF('Personnel Details'!$F$12="", "", 'Personnel Details'!$F$12))))</f>
        <v/>
      </c>
      <c r="HB238" s="79" t="str">
        <f>IF(GZ$9="", "", IF(AND(NOT('Personnel Details'!$N$12=""), $B238&gt;='Personnel Details'!$N$12), 'Personnel Details'!$Q$12, IF(AND(NOT('Personnel Details'!$I$12=""), $B238&gt;='Personnel Details'!$I$12), 'Personnel Details'!$L$12, 'Personnel Details'!$G$12)))</f>
        <v/>
      </c>
      <c r="HC238" s="59" t="str">
        <f t="shared" si="556"/>
        <v/>
      </c>
      <c r="HD238" s="53"/>
      <c r="HF238" s="78" t="str">
        <f>IF(HF$9="", "", IF(AND(NOT('Personnel Details'!$N$13=""), $B238&gt;='Personnel Details'!$N$13), 'Personnel Details'!$O$13, IF(AND(NOT('Personnel Details'!$I$13=""), $B238&gt;='Personnel Details'!$I$13), 'Personnel Details'!$J$13, 'Personnel Details'!$E$13)))</f>
        <v/>
      </c>
      <c r="HG238" s="59" t="str">
        <f>IF(HF$9="", "", IF(AND(NOT('Personnel Details'!$N$13=""), $B238&gt;='Personnel Details'!$N$13), IF('Personnel Details'!$P$13="","", 'Personnel Details'!$P$13), IF(AND(NOT('Personnel Details'!$I$13=""), $B238&gt;='Personnel Details'!$I$13), IF('Personnel Details'!$K$13="", "", 'Personnel Details'!$K$13), IF('Personnel Details'!$F$13="", "", 'Personnel Details'!$F$13))))</f>
        <v/>
      </c>
      <c r="HH238" s="79" t="str">
        <f>IF(HF$9="", "", IF(AND(NOT('Personnel Details'!$N$13=""), $B238&gt;='Personnel Details'!$N$13), 'Personnel Details'!$Q$13, IF(AND(NOT('Personnel Details'!$I$13=""), $B238&gt;='Personnel Details'!$I$13), 'Personnel Details'!$L$13, 'Personnel Details'!$G$13)))</f>
        <v/>
      </c>
      <c r="HI238" s="59" t="str">
        <f t="shared" si="557"/>
        <v/>
      </c>
      <c r="HJ238" s="53"/>
      <c r="HL238" s="78" t="str">
        <f>IF(HL$9="", "", IF(AND(NOT('Personnel Details'!$N$14=""), $B238&gt;='Personnel Details'!$N$14), 'Personnel Details'!$O$14, IF(AND(NOT('Personnel Details'!$I$14=""), $B238&gt;='Personnel Details'!$I$14), 'Personnel Details'!$J$14, 'Personnel Details'!$E$14)))</f>
        <v/>
      </c>
      <c r="HM238" s="59" t="str">
        <f>IF(HL$9="", "", IF(AND(NOT('Personnel Details'!$N$14=""), $B238&gt;='Personnel Details'!$N$14), IF('Personnel Details'!$P$14="","", 'Personnel Details'!$P$14), IF(AND(NOT('Personnel Details'!$I$14=""), $B238&gt;='Personnel Details'!$I$14), IF('Personnel Details'!$K$14="", "", 'Personnel Details'!$K$14), IF('Personnel Details'!$F$14="", "", 'Personnel Details'!$F$14))))</f>
        <v/>
      </c>
      <c r="HN238" s="79" t="str">
        <f>IF(HL$9="", "", IF(AND(NOT('Personnel Details'!$N$14=""), $B238&gt;='Personnel Details'!$N$14), 'Personnel Details'!$Q$14, IF(AND(NOT('Personnel Details'!$I$14=""), $B238&gt;='Personnel Details'!$I$14), 'Personnel Details'!$L$14, 'Personnel Details'!$G$14)))</f>
        <v/>
      </c>
      <c r="HO238" s="59" t="str">
        <f t="shared" si="558"/>
        <v/>
      </c>
      <c r="HP238" s="53"/>
      <c r="HR238" s="78" t="str">
        <f>IF(HR$9="", "", IF(AND(NOT('Personnel Details'!$N$15=""), $B238&gt;='Personnel Details'!$N$15), 'Personnel Details'!$O$15, IF(AND(NOT('Personnel Details'!$I$15=""), $B238&gt;='Personnel Details'!$I$15), 'Personnel Details'!$J$15, 'Personnel Details'!$E$15)))</f>
        <v/>
      </c>
      <c r="HS238" s="59" t="str">
        <f>IF(HR$9="", "", IF(AND(NOT('Personnel Details'!$N$15=""), $B238&gt;='Personnel Details'!$N$15), IF('Personnel Details'!$P$15="","", 'Personnel Details'!$P$15), IF(AND(NOT('Personnel Details'!$I$15=""), $B238&gt;='Personnel Details'!$I$15), IF('Personnel Details'!$K$15="", "", 'Personnel Details'!$K$15), IF('Personnel Details'!$F$15="", "", 'Personnel Details'!$F$15))))</f>
        <v/>
      </c>
      <c r="HT238" s="79" t="str">
        <f>IF(HR$9="", "", IF(AND(NOT('Personnel Details'!$N$15=""), $B238&gt;='Personnel Details'!$N$15), 'Personnel Details'!$Q$15, IF(AND(NOT('Personnel Details'!$I$15=""), $B238&gt;='Personnel Details'!$I$15), 'Personnel Details'!$L$15, 'Personnel Details'!$G$15)))</f>
        <v/>
      </c>
      <c r="HU238" s="59" t="str">
        <f t="shared" si="559"/>
        <v/>
      </c>
      <c r="HV238" s="53"/>
      <c r="HX238" s="78" t="str">
        <f>IF(HX$9="", "", IF(AND(NOT('Personnel Details'!$N$16=""), $B238&gt;='Personnel Details'!$N$16), 'Personnel Details'!$O$16, IF(AND(NOT('Personnel Details'!$I$16=""), $B238&gt;='Personnel Details'!$I$16), 'Personnel Details'!$J$16, 'Personnel Details'!$E$16)))</f>
        <v/>
      </c>
      <c r="HY238" s="59" t="str">
        <f>IF(HX$9="", "", IF(AND(NOT('Personnel Details'!$N$16=""), $B238&gt;='Personnel Details'!$N$16), IF('Personnel Details'!$P$16="","", 'Personnel Details'!$P$16), IF(AND(NOT('Personnel Details'!$I$16=""), $B238&gt;='Personnel Details'!$I$16), IF('Personnel Details'!$K$16="", "", 'Personnel Details'!$K$16), IF('Personnel Details'!$F$16="", "", 'Personnel Details'!$F$16))))</f>
        <v/>
      </c>
      <c r="HZ238" s="79" t="str">
        <f>IF(HX$9="", "", IF(AND(NOT('Personnel Details'!$N$16=""), $B238&gt;='Personnel Details'!$N$16), 'Personnel Details'!$Q$16, IF(AND(NOT('Personnel Details'!$I$16=""), $B238&gt;='Personnel Details'!$I$16), 'Personnel Details'!$L$16, 'Personnel Details'!$G$16)))</f>
        <v/>
      </c>
      <c r="IA238" s="59" t="str">
        <f t="shared" si="560"/>
        <v/>
      </c>
      <c r="IB238" s="53"/>
      <c r="ID238" s="78" t="str">
        <f>IF(ID$9="", "", IF(AND(NOT('Personnel Details'!$N$17=""), $B238&gt;='Personnel Details'!$N$17), 'Personnel Details'!$O$17, IF(AND(NOT('Personnel Details'!$I$17=""), $B238&gt;='Personnel Details'!$I$17), 'Personnel Details'!$J$17, 'Personnel Details'!$E$17)))</f>
        <v/>
      </c>
      <c r="IE238" s="59" t="str">
        <f>IF(ID$9="", "", IF(AND(NOT('Personnel Details'!$N$17=""), $B238&gt;='Personnel Details'!$N$17), IF('Personnel Details'!$P$17="","", 'Personnel Details'!$P$17), IF(AND(NOT('Personnel Details'!$I$17=""), $B238&gt;='Personnel Details'!$I$17), IF('Personnel Details'!$K$17="", "", 'Personnel Details'!$K$17), IF('Personnel Details'!$F$17="", "", 'Personnel Details'!$F$17))))</f>
        <v/>
      </c>
      <c r="IF238" s="79" t="str">
        <f>IF(ID$9="", "", IF(AND(NOT('Personnel Details'!$N$17=""), $B238&gt;='Personnel Details'!$N$17), 'Personnel Details'!$Q$17, IF(AND(NOT('Personnel Details'!$I$17=""), $B238&gt;='Personnel Details'!$I$17), 'Personnel Details'!$L$17, 'Personnel Details'!$G$17)))</f>
        <v/>
      </c>
      <c r="IG238" s="59" t="str">
        <f t="shared" si="561"/>
        <v/>
      </c>
      <c r="IH238" s="53"/>
      <c r="IJ238" s="78" t="str">
        <f>IF(IJ$9="", "", IF(AND(NOT('Personnel Details'!$N$18=""), $B238&gt;='Personnel Details'!$N$18), 'Personnel Details'!$O$18, IF(AND(NOT('Personnel Details'!$I$18=""), $B238&gt;='Personnel Details'!$I$18), 'Personnel Details'!$J$18, 'Personnel Details'!$E$18)))</f>
        <v/>
      </c>
      <c r="IK238" s="59" t="str">
        <f>IF(IJ$9="", "", IF(AND(NOT('Personnel Details'!$N$18=""), $B238&gt;='Personnel Details'!$N$18), IF('Personnel Details'!$P$18="","", 'Personnel Details'!$P$18), IF(AND(NOT('Personnel Details'!$I$18=""), $B238&gt;='Personnel Details'!$I$18), IF('Personnel Details'!$K$18="", "", 'Personnel Details'!$K$18), IF('Personnel Details'!$F$18="", "", 'Personnel Details'!$F$18))))</f>
        <v/>
      </c>
      <c r="IL238" s="79" t="str">
        <f>IF(IJ$9="", "", IF(AND(NOT('Personnel Details'!$N$18=""), $B238&gt;='Personnel Details'!$N$18), 'Personnel Details'!$Q$18, IF(AND(NOT('Personnel Details'!$I$18=""), $B238&gt;='Personnel Details'!$I$18), 'Personnel Details'!$L$18, 'Personnel Details'!$G$18)))</f>
        <v/>
      </c>
      <c r="IM238" s="59" t="str">
        <f t="shared" si="562"/>
        <v/>
      </c>
      <c r="IN238" s="53"/>
      <c r="IP238" s="78" t="str">
        <f>IF(IP$9="", "", IF(AND(NOT('Personnel Details'!$N$19=""), $B238&gt;='Personnel Details'!$N$19), 'Personnel Details'!$O$19, IF(AND(NOT('Personnel Details'!$I$19=""), $B238&gt;='Personnel Details'!$I$19), 'Personnel Details'!$J$19, 'Personnel Details'!$E$19)))</f>
        <v/>
      </c>
      <c r="IQ238" s="59" t="str">
        <f>IF(IP$9="", "", IF(AND(NOT('Personnel Details'!$N$19=""), $B238&gt;='Personnel Details'!$N$19), IF('Personnel Details'!$P$19="","", 'Personnel Details'!$P$19), IF(AND(NOT('Personnel Details'!$I$19=""), $B238&gt;='Personnel Details'!$I$19), IF('Personnel Details'!$K$19="", "", 'Personnel Details'!$K$19), IF('Personnel Details'!$F$19="", "", 'Personnel Details'!$F$19))))</f>
        <v/>
      </c>
      <c r="IR238" s="79" t="str">
        <f>IF(IP$9="", "", IF(AND(NOT('Personnel Details'!$N$19=""), $B238&gt;='Personnel Details'!$N$19), 'Personnel Details'!$Q$19, IF(AND(NOT('Personnel Details'!$I$19=""), $B238&gt;='Personnel Details'!$I$19), 'Personnel Details'!$L$19, 'Personnel Details'!$G$19)))</f>
        <v/>
      </c>
      <c r="IS238" s="59" t="str">
        <f t="shared" si="563"/>
        <v/>
      </c>
      <c r="IT238" s="53"/>
      <c r="IV238" s="78" t="str">
        <f>IF(IV$9="", "", IF(AND(NOT('Personnel Details'!$N$20=""), $B238&gt;='Personnel Details'!$N$20), 'Personnel Details'!$O$20, IF(AND(NOT('Personnel Details'!$I$20=""), $B238&gt;='Personnel Details'!$I$20), 'Personnel Details'!$J$20, 'Personnel Details'!$E$20)))</f>
        <v/>
      </c>
      <c r="IW238" s="59" t="str">
        <f>IF(IV$9="", "", IF(AND(NOT('Personnel Details'!$N$20=""), $B238&gt;='Personnel Details'!$N$20), IF('Personnel Details'!$P$20="","", 'Personnel Details'!$P$20), IF(AND(NOT('Personnel Details'!$I$20=""), $B238&gt;='Personnel Details'!$I$20), IF('Personnel Details'!$K$20="", "", 'Personnel Details'!$K$20), IF('Personnel Details'!$F$20="", "", 'Personnel Details'!$F$20))))</f>
        <v/>
      </c>
      <c r="IX238" s="79" t="str">
        <f>IF(IV$9="", "", IF(AND(NOT('Personnel Details'!$N$20=""), $B238&gt;='Personnel Details'!$N$20), 'Personnel Details'!$Q$20, IF(AND(NOT('Personnel Details'!$I$20=""), $B238&gt;='Personnel Details'!$I$20), 'Personnel Details'!$L$20, 'Personnel Details'!$G$20)))</f>
        <v/>
      </c>
      <c r="IY238" s="59" t="str">
        <f t="shared" si="564"/>
        <v/>
      </c>
      <c r="IZ238" s="53"/>
      <c r="JB238" s="78" t="str">
        <f>IF(JB$9="", "", IF(AND(NOT('Personnel Details'!$N$21=""), $B238&gt;='Personnel Details'!$N$21), 'Personnel Details'!$O$21, IF(AND(NOT('Personnel Details'!$I$21=""), $B238&gt;='Personnel Details'!$I$21), 'Personnel Details'!$J$21, 'Personnel Details'!$E$21)))</f>
        <v/>
      </c>
      <c r="JC238" s="59" t="str">
        <f>IF(JB$9="", "", IF(AND(NOT('Personnel Details'!$N$21=""), $B238&gt;='Personnel Details'!$N$21), IF('Personnel Details'!$P$21="","", 'Personnel Details'!$P$21), IF(AND(NOT('Personnel Details'!$I$21=""), $B238&gt;='Personnel Details'!$I$21), IF('Personnel Details'!$K$21="", "", 'Personnel Details'!$K$21), IF('Personnel Details'!$F$21="", "", 'Personnel Details'!$F$21))))</f>
        <v/>
      </c>
      <c r="JD238" s="79" t="str">
        <f>IF(JB$9="", "", IF(AND(NOT('Personnel Details'!$N$21=""), $B238&gt;='Personnel Details'!$N$21), 'Personnel Details'!$Q$21, IF(AND(NOT('Personnel Details'!$I$21=""), $B238&gt;='Personnel Details'!$I$21), 'Personnel Details'!$L$21, 'Personnel Details'!$G$21)))</f>
        <v/>
      </c>
      <c r="JE238" s="59" t="str">
        <f t="shared" si="565"/>
        <v/>
      </c>
      <c r="JF238" s="53"/>
      <c r="JH238" s="78" t="str">
        <f>IF(JH$9="", "", IF(AND(NOT('Personnel Details'!$N$22=""), $B238&gt;='Personnel Details'!$N$22), 'Personnel Details'!$O$22, IF(AND(NOT('Personnel Details'!$I$22=""), $B238&gt;='Personnel Details'!$I$22), 'Personnel Details'!$J$22, 'Personnel Details'!$E$22)))</f>
        <v/>
      </c>
      <c r="JI238" s="59" t="str">
        <f>IF(JH$9="", "", IF(AND(NOT('Personnel Details'!$N$22=""), $B238&gt;='Personnel Details'!$N$22), IF('Personnel Details'!$P$22="","", 'Personnel Details'!$P$22), IF(AND(NOT('Personnel Details'!$I$22=""), $B238&gt;='Personnel Details'!$I$22), IF('Personnel Details'!$K$22="", "", 'Personnel Details'!$K$22), IF('Personnel Details'!$F$22="", "", 'Personnel Details'!$F$22))))</f>
        <v/>
      </c>
      <c r="JJ238" s="79" t="str">
        <f>IF(JH$9="", "", IF(AND(NOT('Personnel Details'!$N$22=""), $B238&gt;='Personnel Details'!$N$22), 'Personnel Details'!$Q$22, IF(AND(NOT('Personnel Details'!$I$22=""), $B238&gt;='Personnel Details'!$I$22), 'Personnel Details'!$L$22, 'Personnel Details'!$G$22)))</f>
        <v/>
      </c>
      <c r="JK238" s="59" t="str">
        <f t="shared" si="566"/>
        <v/>
      </c>
      <c r="JL238" s="53"/>
      <c r="JN238" s="78" t="str">
        <f>IF(JN$9="", "", IF(AND(NOT('Personnel Details'!$N$23=""), $B238&gt;='Personnel Details'!$N$23), 'Personnel Details'!$O$23, IF(AND(NOT('Personnel Details'!$I$23=""), $B238&gt;='Personnel Details'!$I$23), 'Personnel Details'!$J$23, 'Personnel Details'!$E$23)))</f>
        <v/>
      </c>
      <c r="JO238" s="59" t="str">
        <f>IF(JN$9="", "", IF(AND(NOT('Personnel Details'!$N$23=""), $B238&gt;='Personnel Details'!$N$23), IF('Personnel Details'!$P$23="","", 'Personnel Details'!$P$23), IF(AND(NOT('Personnel Details'!$I$23=""), $B238&gt;='Personnel Details'!$I$23), IF('Personnel Details'!$K$23="", "", 'Personnel Details'!$K$23), IF('Personnel Details'!$F$23="", "", 'Personnel Details'!$F$23))))</f>
        <v/>
      </c>
      <c r="JP238" s="79" t="str">
        <f>IF(JN$9="", "", IF(AND(NOT('Personnel Details'!$N$23=""), $B238&gt;='Personnel Details'!$N$23), 'Personnel Details'!$Q$23, IF(AND(NOT('Personnel Details'!$I$23=""), $B238&gt;='Personnel Details'!$I$23), 'Personnel Details'!$L$23, 'Personnel Details'!$G$23)))</f>
        <v/>
      </c>
      <c r="JQ238" s="59" t="str">
        <f t="shared" si="567"/>
        <v/>
      </c>
      <c r="JR238" s="53"/>
      <c r="JT238" s="78" t="str">
        <f>IF(JT$9="", "", IF(AND(NOT('Personnel Details'!$N$24=""), $B238&gt;='Personnel Details'!$N$24), 'Personnel Details'!$O$24, IF(AND(NOT('Personnel Details'!$I$24=""), $B238&gt;='Personnel Details'!$I$24), 'Personnel Details'!$J$24, 'Personnel Details'!$E$24)))</f>
        <v/>
      </c>
      <c r="JU238" s="59" t="str">
        <f>IF(JT$9="", "", IF(AND(NOT('Personnel Details'!$N$24=""), $B238&gt;='Personnel Details'!$N$24), IF('Personnel Details'!$P$24="","", 'Personnel Details'!$P$24), IF(AND(NOT('Personnel Details'!$I$24=""), $B238&gt;='Personnel Details'!$I$24), IF('Personnel Details'!$K$24="", "", 'Personnel Details'!$K$24), IF('Personnel Details'!$F$24="", "", 'Personnel Details'!$F$24))))</f>
        <v/>
      </c>
      <c r="JV238" s="79" t="str">
        <f>IF(JT$9="", "", IF(AND(NOT('Personnel Details'!$N$24=""), $B238&gt;='Personnel Details'!$N$24), 'Personnel Details'!$Q$24, IF(AND(NOT('Personnel Details'!$I$24=""), $B238&gt;='Personnel Details'!$I$24), 'Personnel Details'!$L$24, 'Personnel Details'!$G$24)))</f>
        <v/>
      </c>
      <c r="JW238" s="59" t="str">
        <f t="shared" si="568"/>
        <v/>
      </c>
      <c r="JX238" s="53"/>
      <c r="JZ238" s="78" t="str">
        <f>IF(JZ$9="", "", IF(AND(NOT('Personnel Details'!$N$25=""), $B238&gt;='Personnel Details'!$N$25), 'Personnel Details'!$O$25, IF(AND(NOT('Personnel Details'!$I$25=""), $B238&gt;='Personnel Details'!$I$25), 'Personnel Details'!$J$25, 'Personnel Details'!$E$25)))</f>
        <v/>
      </c>
      <c r="KA238" s="59" t="str">
        <f>IF(JZ$9="", "", IF(AND(NOT('Personnel Details'!$N$25=""), $B238&gt;='Personnel Details'!$N$25), IF('Personnel Details'!$P$25="","", 'Personnel Details'!$P$25), IF(AND(NOT('Personnel Details'!$I$25=""), $B238&gt;='Personnel Details'!$I$25), IF('Personnel Details'!$K$25="", "", 'Personnel Details'!$K$25), IF('Personnel Details'!$F$25="", "", 'Personnel Details'!$F$25))))</f>
        <v/>
      </c>
      <c r="KB238" s="79" t="str">
        <f>IF(JZ$9="", "", IF(AND(NOT('Personnel Details'!$N$25=""), $B238&gt;='Personnel Details'!$N$25), 'Personnel Details'!$Q$25, IF(AND(NOT('Personnel Details'!$I$25=""), $B238&gt;='Personnel Details'!$I$25), 'Personnel Details'!$L$25, 'Personnel Details'!$G$25)))</f>
        <v/>
      </c>
      <c r="KC238" s="59" t="str">
        <f t="shared" si="569"/>
        <v/>
      </c>
      <c r="KD238" s="53"/>
      <c r="KF238" s="78" t="str">
        <f>IF(KF$9="", "", IF(AND(NOT('Personnel Details'!$N$26=""), $B238&gt;='Personnel Details'!$N$26), 'Personnel Details'!$O$26, IF(AND(NOT('Personnel Details'!$I$26=""), $B238&gt;='Personnel Details'!$I$26), 'Personnel Details'!$J$26, 'Personnel Details'!$E$26)))</f>
        <v/>
      </c>
      <c r="KG238" s="59" t="str">
        <f>IF(KF$9="", "", IF(AND(NOT('Personnel Details'!$N$26=""), $B238&gt;='Personnel Details'!$N$26), IF('Personnel Details'!$P$26="","", 'Personnel Details'!$P$26), IF(AND(NOT('Personnel Details'!$I$26=""), $B238&gt;='Personnel Details'!$I$26), IF('Personnel Details'!$K$26="", "", 'Personnel Details'!$K$26), IF('Personnel Details'!$F$26="", "", 'Personnel Details'!$F$26))))</f>
        <v/>
      </c>
      <c r="KH238" s="79" t="str">
        <f>IF(KF$9="", "", IF(AND(NOT('Personnel Details'!$N$26=""), $B238&gt;='Personnel Details'!$N$26), 'Personnel Details'!$Q$26, IF(AND(NOT('Personnel Details'!$I$26=""), $B238&gt;='Personnel Details'!$I$26), 'Personnel Details'!$L$26, 'Personnel Details'!$G$26)))</f>
        <v/>
      </c>
      <c r="KI238" s="59" t="str">
        <f t="shared" si="570"/>
        <v/>
      </c>
      <c r="KJ238" s="53"/>
      <c r="KL238" s="78" t="str">
        <f>IF(KL$9="", "", IF(AND(NOT('Personnel Details'!$N$27=""), $B238&gt;='Personnel Details'!$N$27), 'Personnel Details'!$O$27, IF(AND(NOT('Personnel Details'!$I$27=""), $B238&gt;='Personnel Details'!$I$27), 'Personnel Details'!$J$27, 'Personnel Details'!$E$27)))</f>
        <v/>
      </c>
      <c r="KM238" s="59" t="str">
        <f>IF(KL$9="", "", IF(AND(NOT('Personnel Details'!$N$27=""), $B238&gt;='Personnel Details'!$N$27), IF('Personnel Details'!$P$27="","", 'Personnel Details'!$P$27), IF(AND(NOT('Personnel Details'!$I$27=""), $B238&gt;='Personnel Details'!$I$27), IF('Personnel Details'!$K$27="", "", 'Personnel Details'!$K$27), IF('Personnel Details'!$F$27="", "", 'Personnel Details'!$F$27))))</f>
        <v/>
      </c>
      <c r="KN238" s="79" t="str">
        <f>IF(KL$9="", "", IF(AND(NOT('Personnel Details'!$N$27=""), $B238&gt;='Personnel Details'!$N$27), 'Personnel Details'!$Q$27, IF(AND(NOT('Personnel Details'!$I$27=""), $B238&gt;='Personnel Details'!$I$27), 'Personnel Details'!$L$27, 'Personnel Details'!$G$27)))</f>
        <v/>
      </c>
      <c r="KO238" s="59" t="str">
        <f t="shared" si="571"/>
        <v/>
      </c>
      <c r="KP238" s="53"/>
      <c r="KR238" s="78" t="str">
        <f>IF(KR$9="", "", IF(AND(NOT('Personnel Details'!$N$28=""), $B238&gt;='Personnel Details'!$N$28), 'Personnel Details'!$O$28, IF(AND(NOT('Personnel Details'!$I$28=""), $B238&gt;='Personnel Details'!$I$28), 'Personnel Details'!$J$28, 'Personnel Details'!$E$28)))</f>
        <v/>
      </c>
      <c r="KS238" s="59" t="str">
        <f>IF(KR$9="", "", IF(AND(NOT('Personnel Details'!$N$28=""), $B238&gt;='Personnel Details'!$N$28), IF('Personnel Details'!$P$28="","", 'Personnel Details'!$P$28), IF(AND(NOT('Personnel Details'!$I$28=""), $B238&gt;='Personnel Details'!$I$28), IF('Personnel Details'!$K$28="", "", 'Personnel Details'!$K$28), IF('Personnel Details'!$F$28="", "", 'Personnel Details'!$F$28))))</f>
        <v/>
      </c>
      <c r="KT238" s="79" t="str">
        <f>IF(KR$9="", "", IF(AND(NOT('Personnel Details'!$N$28=""), $B238&gt;='Personnel Details'!$N$28), 'Personnel Details'!$Q$28, IF(AND(NOT('Personnel Details'!$I$28=""), $B238&gt;='Personnel Details'!$I$28), 'Personnel Details'!$L$28, 'Personnel Details'!$G$28)))</f>
        <v/>
      </c>
      <c r="KU238" s="59" t="str">
        <f t="shared" si="572"/>
        <v/>
      </c>
      <c r="KV238" s="53"/>
      <c r="KX238" s="78" t="str">
        <f>IF(KX$9="", "", IF(AND(NOT('Personnel Details'!$N$29=""), $B238&gt;='Personnel Details'!$N$29), 'Personnel Details'!$O$29, IF(AND(NOT('Personnel Details'!$I$29=""), $B238&gt;='Personnel Details'!$I$29), 'Personnel Details'!$J$29, 'Personnel Details'!$E$29)))</f>
        <v/>
      </c>
      <c r="KY238" s="59" t="str">
        <f>IF(KX$9="", "", IF(AND(NOT('Personnel Details'!$N$29=""), $B238&gt;='Personnel Details'!$N$29), IF('Personnel Details'!$P$29="","", 'Personnel Details'!$P$29), IF(AND(NOT('Personnel Details'!$I$29=""), $B238&gt;='Personnel Details'!$I$29), IF('Personnel Details'!$K$29="", "", 'Personnel Details'!$K$29), IF('Personnel Details'!$F$29="", "", 'Personnel Details'!$F$29))))</f>
        <v/>
      </c>
      <c r="KZ238" s="79" t="str">
        <f>IF(KX$9="", "", IF(AND(NOT('Personnel Details'!$N$29=""), $B238&gt;='Personnel Details'!$N$29), 'Personnel Details'!$Q$29, IF(AND(NOT('Personnel Details'!$I$29=""), $B238&gt;='Personnel Details'!$I$29), 'Personnel Details'!$L$29, 'Personnel Details'!$G$29)))</f>
        <v/>
      </c>
      <c r="LA238" s="59" t="str">
        <f t="shared" si="573"/>
        <v/>
      </c>
      <c r="LB238" s="53"/>
      <c r="LD238" s="78" t="str">
        <f>IF(LD$9="", "", IF(AND(NOT('Personnel Details'!$N$30=""), $B238&gt;='Personnel Details'!$N$30), 'Personnel Details'!$O$30, IF(AND(NOT('Personnel Details'!$I$30=""), $B238&gt;='Personnel Details'!$I$30), 'Personnel Details'!$J$30, 'Personnel Details'!$E$30)))</f>
        <v/>
      </c>
      <c r="LE238" s="59" t="str">
        <f>IF(LD$9="", "", IF(AND(NOT('Personnel Details'!$N$30=""), $B238&gt;='Personnel Details'!$N$30), IF('Personnel Details'!$P$30="","", 'Personnel Details'!$P$30), IF(AND(NOT('Personnel Details'!$I$30=""), $B238&gt;='Personnel Details'!$I$30), IF('Personnel Details'!$K$30="", "", 'Personnel Details'!$K$30), IF('Personnel Details'!$F$30="", "", 'Personnel Details'!$F$30))))</f>
        <v/>
      </c>
      <c r="LF238" s="79" t="str">
        <f>IF(LD$9="", "", IF(AND(NOT('Personnel Details'!$N$30=""), $B238&gt;='Personnel Details'!$N$30), 'Personnel Details'!$Q$30, IF(AND(NOT('Personnel Details'!$I$30=""), $B238&gt;='Personnel Details'!$I$30), 'Personnel Details'!$L$30, 'Personnel Details'!$G$30)))</f>
        <v/>
      </c>
      <c r="LG238" s="59" t="str">
        <f t="shared" si="574"/>
        <v/>
      </c>
      <c r="LH238" s="53"/>
      <c r="LJ238" s="78" t="str">
        <f>IF(LJ$9="", "", IF(AND(NOT('Personnel Details'!$N$31=""), $B238&gt;='Personnel Details'!$N$31), 'Personnel Details'!$O$31, IF(AND(NOT('Personnel Details'!$I$31=""), $B238&gt;='Personnel Details'!$I$31), 'Personnel Details'!$J$31, 'Personnel Details'!$E$31)))</f>
        <v/>
      </c>
      <c r="LK238" s="59" t="str">
        <f>IF(LJ$9="", "", IF(AND(NOT('Personnel Details'!$N$31=""), $B238&gt;='Personnel Details'!$N$31), IF('Personnel Details'!$P$31="","", 'Personnel Details'!$P$31), IF(AND(NOT('Personnel Details'!$I$31=""), $B238&gt;='Personnel Details'!$I$31), IF('Personnel Details'!$K$31="", "", 'Personnel Details'!$K$31), IF('Personnel Details'!$F$31="", "", 'Personnel Details'!$F$31))))</f>
        <v/>
      </c>
      <c r="LL238" s="79" t="str">
        <f>IF(LJ$9="", "", IF(AND(NOT('Personnel Details'!$N$31=""), $B238&gt;='Personnel Details'!$N$31), 'Personnel Details'!$Q$31, IF(AND(NOT('Personnel Details'!$I$31=""), $B238&gt;='Personnel Details'!$I$31), 'Personnel Details'!$L$31, 'Personnel Details'!$G$31)))</f>
        <v/>
      </c>
      <c r="LM238" s="59" t="str">
        <f t="shared" si="575"/>
        <v/>
      </c>
      <c r="LN238" s="53"/>
      <c r="LP238" s="78" t="str">
        <f>IF(LP$9="", "", IF(AND(NOT('Personnel Details'!$N$32=""), $B238&gt;='Personnel Details'!$N$32), 'Personnel Details'!$O$32, IF(AND(NOT('Personnel Details'!$I$32=""), $B238&gt;='Personnel Details'!$I$32), 'Personnel Details'!$J$32, 'Personnel Details'!$E$32)))</f>
        <v/>
      </c>
      <c r="LQ238" s="59" t="str">
        <f>IF(LP$9="", "", IF(AND(NOT('Personnel Details'!$N$32=""), $B238&gt;='Personnel Details'!$N$32), IF('Personnel Details'!$P$32="","", 'Personnel Details'!$P$32), IF(AND(NOT('Personnel Details'!$I$32=""), $B238&gt;='Personnel Details'!$I$32), IF('Personnel Details'!$K$32="", "", 'Personnel Details'!$K$32), IF('Personnel Details'!$F$32="", "", 'Personnel Details'!$F$32))))</f>
        <v/>
      </c>
      <c r="LR238" s="79" t="str">
        <f>IF(LP$9="", "", IF(AND(NOT('Personnel Details'!$N$32=""), $B238&gt;='Personnel Details'!$N$32), 'Personnel Details'!$Q$32, IF(AND(NOT('Personnel Details'!$I$32=""), $B238&gt;='Personnel Details'!$I$32), 'Personnel Details'!$L$32, 'Personnel Details'!$G$32)))</f>
        <v/>
      </c>
      <c r="LS238" s="59" t="str">
        <f t="shared" si="576"/>
        <v/>
      </c>
      <c r="LT238" s="53"/>
      <c r="LV238" s="78" t="str">
        <f>IF(LV$9="", "", IF(AND(NOT('Personnel Details'!$N$33=""), $B238&gt;='Personnel Details'!$N$33), 'Personnel Details'!$O$33, IF(AND(NOT('Personnel Details'!$I$33=""), $B238&gt;='Personnel Details'!$I$33), 'Personnel Details'!$J$33, 'Personnel Details'!$E$33)))</f>
        <v/>
      </c>
      <c r="LW238" s="59" t="str">
        <f>IF(LV$9="", "", IF(AND(NOT('Personnel Details'!$N$33=""), $B238&gt;='Personnel Details'!$N$33), IF('Personnel Details'!$P$33="","", 'Personnel Details'!$P$33), IF(AND(NOT('Personnel Details'!$I$33=""), $B238&gt;='Personnel Details'!$I$33), IF('Personnel Details'!$K$33="", "", 'Personnel Details'!$K$33), IF('Personnel Details'!$F$33="", "", 'Personnel Details'!$F$33))))</f>
        <v/>
      </c>
      <c r="LX238" s="79" t="str">
        <f>IF(LV$9="", "", IF(AND(NOT('Personnel Details'!$N$33=""), $B238&gt;='Personnel Details'!$N$33), 'Personnel Details'!$Q$33, IF(AND(NOT('Personnel Details'!$I$33=""), $B238&gt;='Personnel Details'!$I$33), 'Personnel Details'!$L$33, 'Personnel Details'!$G$33)))</f>
        <v/>
      </c>
      <c r="LY238" s="59" t="str">
        <f t="shared" si="577"/>
        <v/>
      </c>
      <c r="LZ238" s="53"/>
      <c r="MB238" s="78" t="str">
        <f>IF(MB$9="", "", IF(AND(NOT('Personnel Details'!$N$34=""), $B238&gt;='Personnel Details'!$N$34), 'Personnel Details'!$O$34, IF(AND(NOT('Personnel Details'!$I$34=""), $B238&gt;='Personnel Details'!$I$34), 'Personnel Details'!$J$34, 'Personnel Details'!$E$34)))</f>
        <v/>
      </c>
      <c r="MC238" s="59" t="str">
        <f>IF(MB$9="", "", IF(AND(NOT('Personnel Details'!$N$34=""), $B238&gt;='Personnel Details'!$N$34), IF('Personnel Details'!$P$34="","", 'Personnel Details'!$P$34), IF(AND(NOT('Personnel Details'!$I$34=""), $B238&gt;='Personnel Details'!$I$34), IF('Personnel Details'!$K$34="", "", 'Personnel Details'!$K$34), IF('Personnel Details'!$F$34="", "", 'Personnel Details'!$F$34))))</f>
        <v/>
      </c>
      <c r="MD238" s="79" t="str">
        <f>IF(MB$9="", "", IF(AND(NOT('Personnel Details'!$N$34=""), $B238&gt;='Personnel Details'!$N$34), 'Personnel Details'!$Q$34, IF(AND(NOT('Personnel Details'!$I$34=""), $B238&gt;='Personnel Details'!$I$34), 'Personnel Details'!$L$34, 'Personnel Details'!$G$34)))</f>
        <v/>
      </c>
      <c r="ME238" s="59" t="str">
        <f t="shared" si="578"/>
        <v/>
      </c>
      <c r="MF238" s="53"/>
      <c r="MH238" s="78" t="str">
        <f>IF(MH$9="", "", IF(AND(NOT('Personnel Details'!$N$35=""), $B238&gt;='Personnel Details'!$N$35), 'Personnel Details'!$O$35, IF(AND(NOT('Personnel Details'!$I$35=""), $B238&gt;='Personnel Details'!$I$35), 'Personnel Details'!$J$35, 'Personnel Details'!$E$35)))</f>
        <v/>
      </c>
      <c r="MI238" s="59" t="str">
        <f>IF(MH$9="", "", IF(AND(NOT('Personnel Details'!$N$35=""), $B238&gt;='Personnel Details'!$N$35), IF('Personnel Details'!$P$35="","", 'Personnel Details'!$P$35), IF(AND(NOT('Personnel Details'!$I$35=""), $B238&gt;='Personnel Details'!$I$35), IF('Personnel Details'!$K$35="", "", 'Personnel Details'!$K$35), IF('Personnel Details'!$F$35="", "", 'Personnel Details'!$F$35))))</f>
        <v/>
      </c>
      <c r="MJ238" s="79" t="str">
        <f>IF(MH$9="", "", IF(AND(NOT('Personnel Details'!$N$35=""), $B238&gt;='Personnel Details'!$N$35), 'Personnel Details'!$Q$35, IF(AND(NOT('Personnel Details'!$I$35=""), $B238&gt;='Personnel Details'!$I$35), 'Personnel Details'!$L$35, 'Personnel Details'!$G$35)))</f>
        <v/>
      </c>
      <c r="MK238" s="59" t="str">
        <f t="shared" si="579"/>
        <v/>
      </c>
      <c r="ML238" s="53"/>
      <c r="MN238" s="78" t="str">
        <f>IF(MN$9="", "", IF(AND(NOT('Personnel Details'!$N$36=""), $B238&gt;='Personnel Details'!$N$36), 'Personnel Details'!$O$36, IF(AND(NOT('Personnel Details'!$I$36=""), $B238&gt;='Personnel Details'!$I$36), 'Personnel Details'!$J$36, 'Personnel Details'!$E$36)))</f>
        <v/>
      </c>
      <c r="MO238" s="59" t="str">
        <f>IF(MN$9="", "", IF(AND(NOT('Personnel Details'!$N$36=""), $B238&gt;='Personnel Details'!$N$36), IF('Personnel Details'!$P$36="","", 'Personnel Details'!$P$36), IF(AND(NOT('Personnel Details'!$I$36=""), $B238&gt;='Personnel Details'!$I$36), IF('Personnel Details'!$K$36="", "", 'Personnel Details'!$K$36), IF('Personnel Details'!$F$36="", "", 'Personnel Details'!$F$36))))</f>
        <v/>
      </c>
      <c r="MP238" s="79" t="str">
        <f>IF(MN$9="", "", IF(AND(NOT('Personnel Details'!$N$36=""), $B238&gt;='Personnel Details'!$N$36), 'Personnel Details'!$Q$36, IF(AND(NOT('Personnel Details'!$I$36=""), $B238&gt;='Personnel Details'!$I$36), 'Personnel Details'!$L$36, 'Personnel Details'!$G$36)))</f>
        <v/>
      </c>
      <c r="MQ238" s="59" t="str">
        <f t="shared" si="580"/>
        <v/>
      </c>
      <c r="MR238" s="53"/>
      <c r="MT238" s="78" t="str">
        <f>IF(MT$9="", "", IF(AND(NOT('Personnel Details'!$N$37=""), $B238&gt;='Personnel Details'!$N$37), 'Personnel Details'!$O$37, IF(AND(NOT('Personnel Details'!$I$37=""), $B238&gt;='Personnel Details'!$I$37), 'Personnel Details'!$J$37, 'Personnel Details'!$E$37)))</f>
        <v/>
      </c>
      <c r="MU238" s="59" t="str">
        <f>IF(MT$9="", "", IF(AND(NOT('Personnel Details'!$N$37=""), $B238&gt;='Personnel Details'!$N$37), IF('Personnel Details'!$P$37="","", 'Personnel Details'!$P$37), IF(AND(NOT('Personnel Details'!$I$37=""), $B238&gt;='Personnel Details'!$I$37), IF('Personnel Details'!$K$37="", "", 'Personnel Details'!$K$37), IF('Personnel Details'!$F$37="", "", 'Personnel Details'!$F$37))))</f>
        <v/>
      </c>
      <c r="MV238" s="79" t="str">
        <f>IF(MT$9="", "", IF(AND(NOT('Personnel Details'!$N$37=""), $B238&gt;='Personnel Details'!$N$37), 'Personnel Details'!$Q$37, IF(AND(NOT('Personnel Details'!$I$37=""), $B238&gt;='Personnel Details'!$I$37), 'Personnel Details'!$L$37, 'Personnel Details'!$G$37)))</f>
        <v/>
      </c>
      <c r="MW238" s="59" t="str">
        <f t="shared" si="581"/>
        <v/>
      </c>
      <c r="MX238" s="53"/>
      <c r="MZ238" s="78" t="str">
        <f>IF(MZ$9="", "", IF(AND(NOT('Personnel Details'!$N$38=""), $B238&gt;='Personnel Details'!$N$38), 'Personnel Details'!$O$38, IF(AND(NOT('Personnel Details'!$I$38=""), $B238&gt;='Personnel Details'!$I$38), 'Personnel Details'!$J$38, 'Personnel Details'!$E$38)))</f>
        <v/>
      </c>
      <c r="NA238" s="59" t="str">
        <f>IF(MZ$9="", "", IF(AND(NOT('Personnel Details'!$N$38=""), $B238&gt;='Personnel Details'!$N$38), IF('Personnel Details'!$P$38="","", 'Personnel Details'!$P$38), IF(AND(NOT('Personnel Details'!$I$38=""), $B238&gt;='Personnel Details'!$I$38), IF('Personnel Details'!$K$38="", "", 'Personnel Details'!$K$38), IF('Personnel Details'!$F$38="", "", 'Personnel Details'!$F$38))))</f>
        <v/>
      </c>
      <c r="NB238" s="79" t="str">
        <f>IF(MZ$9="", "", IF(AND(NOT('Personnel Details'!$N$38=""), $B238&gt;='Personnel Details'!$N$38), 'Personnel Details'!$Q$38, IF(AND(NOT('Personnel Details'!$I$38=""), $B238&gt;='Personnel Details'!$I$38), 'Personnel Details'!$L$38, 'Personnel Details'!$G$38)))</f>
        <v/>
      </c>
      <c r="NC238" s="59" t="str">
        <f t="shared" si="582"/>
        <v/>
      </c>
      <c r="ND238" s="53"/>
      <c r="NF238" s="78" t="str">
        <f>IF(NF$9="", "", IF(AND(NOT('Personnel Details'!$N$39=""), $B238&gt;='Personnel Details'!$N$39), 'Personnel Details'!$O$39, IF(AND(NOT('Personnel Details'!$I$39=""), $B238&gt;='Personnel Details'!$I$39), 'Personnel Details'!$J$39, 'Personnel Details'!$E$39)))</f>
        <v/>
      </c>
      <c r="NG238" s="59" t="str">
        <f>IF(NF$9="", "", IF(AND(NOT('Personnel Details'!$N$39=""), $B238&gt;='Personnel Details'!$N$39), IF('Personnel Details'!$P$39="","", 'Personnel Details'!$P$39), IF(AND(NOT('Personnel Details'!$I$39=""), $B238&gt;='Personnel Details'!$I$39), IF('Personnel Details'!$K$39="", "", 'Personnel Details'!$K$39), IF('Personnel Details'!$F$39="", "", 'Personnel Details'!$F$39))))</f>
        <v/>
      </c>
      <c r="NH238" s="79" t="str">
        <f>IF(NF$9="", "", IF(AND(NOT('Personnel Details'!$N$39=""), $B238&gt;='Personnel Details'!$N$39), 'Personnel Details'!$Q$39, IF(AND(NOT('Personnel Details'!$I$39=""), $B238&gt;='Personnel Details'!$I$39), 'Personnel Details'!$L$39, 'Personnel Details'!$G$39)))</f>
        <v/>
      </c>
      <c r="NI238" s="59" t="str">
        <f t="shared" si="583"/>
        <v/>
      </c>
      <c r="NJ238" s="53"/>
      <c r="NL238" s="78" t="str">
        <f>IF(NL$9="", "", IF(AND(NOT('Personnel Details'!$N$40=""), $B238&gt;='Personnel Details'!$N$40), 'Personnel Details'!$O$40, IF(AND(NOT('Personnel Details'!$I$40=""), $B238&gt;='Personnel Details'!$I$40), 'Personnel Details'!$J$40, 'Personnel Details'!$E$40)))</f>
        <v/>
      </c>
      <c r="NM238" s="59" t="str">
        <f>IF(NL$9="", "", IF(AND(NOT('Personnel Details'!$N$40=""), $B238&gt;='Personnel Details'!$N$40), IF('Personnel Details'!$P$40="","", 'Personnel Details'!$P$40), IF(AND(NOT('Personnel Details'!$I$40=""), $B238&gt;='Personnel Details'!$I$40), IF('Personnel Details'!$K$40="", "", 'Personnel Details'!$K$40), IF('Personnel Details'!$F$40="", "", 'Personnel Details'!$F$40))))</f>
        <v/>
      </c>
      <c r="NN238" s="79" t="str">
        <f>IF(NL$9="", "", IF(AND(NOT('Personnel Details'!$N$40=""), $B238&gt;='Personnel Details'!$N$40), 'Personnel Details'!$Q$40, IF(AND(NOT('Personnel Details'!$I$40=""), $B238&gt;='Personnel Details'!$I$40), 'Personnel Details'!$L$40, 'Personnel Details'!$G$40)))</f>
        <v/>
      </c>
      <c r="NO238" s="59" t="str">
        <f t="shared" si="584"/>
        <v/>
      </c>
      <c r="NP238" s="53"/>
    </row>
    <row r="239" spans="1:380" x14ac:dyDescent="0.25">
      <c r="A239" s="32"/>
      <c r="B239" s="113" t="str">
        <f>IFERROR(IF(B238+1&gt;'Personnel Details'!$U$5, "", B238+1), "")</f>
        <v/>
      </c>
      <c r="C239" s="32"/>
      <c r="D239" s="120"/>
      <c r="E239" s="13" t="str">
        <f t="shared" si="463"/>
        <v/>
      </c>
      <c r="F239" s="13" t="str">
        <f t="shared" si="494"/>
        <v/>
      </c>
      <c r="G239" s="56" t="str">
        <f t="shared" si="585"/>
        <v/>
      </c>
      <c r="H239" s="16" t="str">
        <f t="shared" si="495"/>
        <v/>
      </c>
      <c r="I239" s="32"/>
      <c r="J239" s="120"/>
      <c r="K239" s="62" t="str">
        <f t="shared" si="464"/>
        <v/>
      </c>
      <c r="L239" s="62" t="str">
        <f t="shared" si="496"/>
        <v/>
      </c>
      <c r="M239" s="65" t="str">
        <f t="shared" si="586"/>
        <v/>
      </c>
      <c r="N239" s="68" t="str">
        <f t="shared" si="497"/>
        <v/>
      </c>
      <c r="O239" s="32"/>
      <c r="P239" s="120"/>
      <c r="Q239" s="62" t="str">
        <f t="shared" si="465"/>
        <v/>
      </c>
      <c r="R239" s="62" t="str">
        <f t="shared" si="498"/>
        <v/>
      </c>
      <c r="S239" s="65" t="str">
        <f t="shared" si="587"/>
        <v/>
      </c>
      <c r="T239" s="68" t="str">
        <f t="shared" si="499"/>
        <v/>
      </c>
      <c r="U239" s="32"/>
      <c r="V239" s="120"/>
      <c r="W239" s="62" t="str">
        <f t="shared" si="466"/>
        <v/>
      </c>
      <c r="X239" s="62" t="str">
        <f t="shared" si="500"/>
        <v/>
      </c>
      <c r="Y239" s="65" t="str">
        <f t="shared" si="588"/>
        <v/>
      </c>
      <c r="Z239" s="68" t="str">
        <f t="shared" si="501"/>
        <v/>
      </c>
      <c r="AA239" s="32"/>
      <c r="AB239" s="120"/>
      <c r="AC239" s="62" t="str">
        <f t="shared" si="467"/>
        <v/>
      </c>
      <c r="AD239" s="62" t="str">
        <f t="shared" si="502"/>
        <v/>
      </c>
      <c r="AE239" s="65" t="str">
        <f t="shared" si="589"/>
        <v/>
      </c>
      <c r="AF239" s="68" t="str">
        <f t="shared" si="503"/>
        <v/>
      </c>
      <c r="AG239" s="32"/>
      <c r="AH239" s="120"/>
      <c r="AI239" s="62" t="str">
        <f t="shared" si="468"/>
        <v/>
      </c>
      <c r="AJ239" s="62" t="str">
        <f t="shared" si="504"/>
        <v/>
      </c>
      <c r="AK239" s="65" t="str">
        <f t="shared" si="590"/>
        <v/>
      </c>
      <c r="AL239" s="68" t="str">
        <f t="shared" si="505"/>
        <v/>
      </c>
      <c r="AM239" s="32"/>
      <c r="AN239" s="120"/>
      <c r="AO239" s="62" t="str">
        <f t="shared" si="469"/>
        <v/>
      </c>
      <c r="AP239" s="62" t="str">
        <f t="shared" si="506"/>
        <v/>
      </c>
      <c r="AQ239" s="65" t="str">
        <f t="shared" si="591"/>
        <v/>
      </c>
      <c r="AR239" s="68" t="str">
        <f t="shared" si="507"/>
        <v/>
      </c>
      <c r="AS239" s="32"/>
      <c r="AT239" s="120"/>
      <c r="AU239" s="62" t="str">
        <f t="shared" si="470"/>
        <v/>
      </c>
      <c r="AV239" s="62" t="str">
        <f t="shared" si="508"/>
        <v/>
      </c>
      <c r="AW239" s="65" t="str">
        <f t="shared" si="592"/>
        <v/>
      </c>
      <c r="AX239" s="68" t="str">
        <f t="shared" si="509"/>
        <v/>
      </c>
      <c r="AY239" s="32"/>
      <c r="AZ239" s="120"/>
      <c r="BA239" s="62" t="str">
        <f t="shared" si="471"/>
        <v/>
      </c>
      <c r="BB239" s="62" t="str">
        <f t="shared" si="510"/>
        <v/>
      </c>
      <c r="BC239" s="65" t="str">
        <f t="shared" si="593"/>
        <v/>
      </c>
      <c r="BD239" s="68" t="str">
        <f t="shared" si="511"/>
        <v/>
      </c>
      <c r="BE239" s="32"/>
      <c r="BF239" s="120"/>
      <c r="BG239" s="62" t="str">
        <f t="shared" si="472"/>
        <v/>
      </c>
      <c r="BH239" s="62" t="str">
        <f t="shared" si="512"/>
        <v/>
      </c>
      <c r="BI239" s="65" t="str">
        <f t="shared" si="594"/>
        <v/>
      </c>
      <c r="BJ239" s="68" t="str">
        <f t="shared" si="513"/>
        <v/>
      </c>
      <c r="BK239" s="32"/>
      <c r="BL239" s="120"/>
      <c r="BM239" s="62" t="str">
        <f t="shared" si="473"/>
        <v/>
      </c>
      <c r="BN239" s="62" t="str">
        <f t="shared" si="514"/>
        <v/>
      </c>
      <c r="BO239" s="65" t="str">
        <f t="shared" si="595"/>
        <v/>
      </c>
      <c r="BP239" s="68" t="str">
        <f t="shared" si="515"/>
        <v/>
      </c>
      <c r="BQ239" s="32"/>
      <c r="BR239" s="120"/>
      <c r="BS239" s="62" t="str">
        <f t="shared" si="474"/>
        <v/>
      </c>
      <c r="BT239" s="62" t="str">
        <f t="shared" si="516"/>
        <v/>
      </c>
      <c r="BU239" s="65" t="str">
        <f t="shared" si="596"/>
        <v/>
      </c>
      <c r="BV239" s="68" t="str">
        <f t="shared" si="517"/>
        <v/>
      </c>
      <c r="BW239" s="32"/>
      <c r="BX239" s="120"/>
      <c r="BY239" s="62" t="str">
        <f t="shared" si="475"/>
        <v/>
      </c>
      <c r="BZ239" s="62" t="str">
        <f t="shared" si="518"/>
        <v/>
      </c>
      <c r="CA239" s="65" t="str">
        <f t="shared" si="597"/>
        <v/>
      </c>
      <c r="CB239" s="68" t="str">
        <f t="shared" si="519"/>
        <v/>
      </c>
      <c r="CC239" s="32"/>
      <c r="CD239" s="120"/>
      <c r="CE239" s="62" t="str">
        <f t="shared" si="476"/>
        <v/>
      </c>
      <c r="CF239" s="62" t="str">
        <f t="shared" si="520"/>
        <v/>
      </c>
      <c r="CG239" s="65" t="str">
        <f t="shared" si="598"/>
        <v/>
      </c>
      <c r="CH239" s="68" t="str">
        <f t="shared" si="521"/>
        <v/>
      </c>
      <c r="CI239" s="32"/>
      <c r="CJ239" s="120"/>
      <c r="CK239" s="62" t="str">
        <f t="shared" si="477"/>
        <v/>
      </c>
      <c r="CL239" s="62" t="str">
        <f t="shared" si="522"/>
        <v/>
      </c>
      <c r="CM239" s="65" t="str">
        <f t="shared" si="599"/>
        <v/>
      </c>
      <c r="CN239" s="68" t="str">
        <f t="shared" si="523"/>
        <v/>
      </c>
      <c r="CO239" s="32"/>
      <c r="CP239" s="120"/>
      <c r="CQ239" s="62" t="str">
        <f t="shared" si="478"/>
        <v/>
      </c>
      <c r="CR239" s="62" t="str">
        <f t="shared" si="524"/>
        <v/>
      </c>
      <c r="CS239" s="65" t="str">
        <f t="shared" si="600"/>
        <v/>
      </c>
      <c r="CT239" s="68" t="str">
        <f t="shared" si="525"/>
        <v/>
      </c>
      <c r="CU239" s="32"/>
      <c r="CV239" s="120"/>
      <c r="CW239" s="62" t="str">
        <f t="shared" si="479"/>
        <v/>
      </c>
      <c r="CX239" s="62" t="str">
        <f t="shared" si="526"/>
        <v/>
      </c>
      <c r="CY239" s="65" t="str">
        <f t="shared" si="601"/>
        <v/>
      </c>
      <c r="CZ239" s="68" t="str">
        <f t="shared" si="527"/>
        <v/>
      </c>
      <c r="DA239" s="32"/>
      <c r="DB239" s="120"/>
      <c r="DC239" s="62" t="str">
        <f t="shared" si="480"/>
        <v/>
      </c>
      <c r="DD239" s="62" t="str">
        <f t="shared" si="528"/>
        <v/>
      </c>
      <c r="DE239" s="65" t="str">
        <f t="shared" si="602"/>
        <v/>
      </c>
      <c r="DF239" s="68" t="str">
        <f t="shared" si="529"/>
        <v/>
      </c>
      <c r="DG239" s="32"/>
      <c r="DH239" s="120"/>
      <c r="DI239" s="62" t="str">
        <f t="shared" si="481"/>
        <v/>
      </c>
      <c r="DJ239" s="62" t="str">
        <f t="shared" si="530"/>
        <v/>
      </c>
      <c r="DK239" s="65" t="str">
        <f t="shared" si="603"/>
        <v/>
      </c>
      <c r="DL239" s="68" t="str">
        <f t="shared" si="531"/>
        <v/>
      </c>
      <c r="DM239" s="32"/>
      <c r="DN239" s="120"/>
      <c r="DO239" s="62" t="str">
        <f t="shared" si="482"/>
        <v/>
      </c>
      <c r="DP239" s="62" t="str">
        <f t="shared" si="532"/>
        <v/>
      </c>
      <c r="DQ239" s="65" t="str">
        <f t="shared" si="604"/>
        <v/>
      </c>
      <c r="DR239" s="68" t="str">
        <f t="shared" si="533"/>
        <v/>
      </c>
      <c r="DS239" s="32"/>
      <c r="DT239" s="120"/>
      <c r="DU239" s="62" t="str">
        <f t="shared" si="483"/>
        <v/>
      </c>
      <c r="DV239" s="62" t="str">
        <f t="shared" si="534"/>
        <v/>
      </c>
      <c r="DW239" s="65" t="str">
        <f t="shared" si="605"/>
        <v/>
      </c>
      <c r="DX239" s="68" t="str">
        <f t="shared" si="535"/>
        <v/>
      </c>
      <c r="DY239" s="32"/>
      <c r="DZ239" s="120"/>
      <c r="EA239" s="62" t="str">
        <f t="shared" si="484"/>
        <v/>
      </c>
      <c r="EB239" s="62" t="str">
        <f t="shared" si="536"/>
        <v/>
      </c>
      <c r="EC239" s="65" t="str">
        <f t="shared" si="606"/>
        <v/>
      </c>
      <c r="ED239" s="68" t="str">
        <f t="shared" si="537"/>
        <v/>
      </c>
      <c r="EE239" s="32"/>
      <c r="EF239" s="120"/>
      <c r="EG239" s="62" t="str">
        <f t="shared" si="485"/>
        <v/>
      </c>
      <c r="EH239" s="62" t="str">
        <f t="shared" si="538"/>
        <v/>
      </c>
      <c r="EI239" s="65" t="str">
        <f t="shared" si="607"/>
        <v/>
      </c>
      <c r="EJ239" s="68" t="str">
        <f t="shared" si="539"/>
        <v/>
      </c>
      <c r="EK239" s="32"/>
      <c r="EL239" s="120"/>
      <c r="EM239" s="62" t="str">
        <f t="shared" si="486"/>
        <v/>
      </c>
      <c r="EN239" s="62" t="str">
        <f t="shared" si="540"/>
        <v/>
      </c>
      <c r="EO239" s="65" t="str">
        <f t="shared" si="608"/>
        <v/>
      </c>
      <c r="EP239" s="68" t="str">
        <f t="shared" si="541"/>
        <v/>
      </c>
      <c r="EQ239" s="32"/>
      <c r="ER239" s="120"/>
      <c r="ES239" s="62" t="str">
        <f t="shared" si="487"/>
        <v/>
      </c>
      <c r="ET239" s="62" t="str">
        <f t="shared" si="542"/>
        <v/>
      </c>
      <c r="EU239" s="65" t="str">
        <f t="shared" si="609"/>
        <v/>
      </c>
      <c r="EV239" s="68" t="str">
        <f t="shared" si="543"/>
        <v/>
      </c>
      <c r="EW239" s="32"/>
      <c r="EX239" s="120"/>
      <c r="EY239" s="62" t="str">
        <f t="shared" si="488"/>
        <v/>
      </c>
      <c r="EZ239" s="62" t="str">
        <f t="shared" si="544"/>
        <v/>
      </c>
      <c r="FA239" s="65" t="str">
        <f t="shared" si="610"/>
        <v/>
      </c>
      <c r="FB239" s="68" t="str">
        <f t="shared" si="545"/>
        <v/>
      </c>
      <c r="FC239" s="32"/>
      <c r="FD239" s="120"/>
      <c r="FE239" s="62" t="str">
        <f t="shared" si="489"/>
        <v/>
      </c>
      <c r="FF239" s="62" t="str">
        <f t="shared" si="546"/>
        <v/>
      </c>
      <c r="FG239" s="65" t="str">
        <f t="shared" si="611"/>
        <v/>
      </c>
      <c r="FH239" s="68" t="str">
        <f t="shared" si="547"/>
        <v/>
      </c>
      <c r="FI239" s="32"/>
      <c r="FJ239" s="120"/>
      <c r="FK239" s="62" t="str">
        <f t="shared" si="490"/>
        <v/>
      </c>
      <c r="FL239" s="62" t="str">
        <f t="shared" si="548"/>
        <v/>
      </c>
      <c r="FM239" s="65" t="str">
        <f t="shared" si="612"/>
        <v/>
      </c>
      <c r="FN239" s="68" t="str">
        <f t="shared" si="549"/>
        <v/>
      </c>
      <c r="FO239" s="32"/>
      <c r="FP239" s="120"/>
      <c r="FQ239" s="62" t="str">
        <f t="shared" si="491"/>
        <v/>
      </c>
      <c r="FR239" s="62" t="str">
        <f t="shared" si="550"/>
        <v/>
      </c>
      <c r="FS239" s="65" t="str">
        <f t="shared" si="613"/>
        <v/>
      </c>
      <c r="FT239" s="68" t="str">
        <f t="shared" si="551"/>
        <v/>
      </c>
      <c r="FU239" s="32"/>
      <c r="FV239" s="120"/>
      <c r="FW239" s="62" t="str">
        <f t="shared" si="492"/>
        <v/>
      </c>
      <c r="FX239" s="62" t="str">
        <f t="shared" si="552"/>
        <v/>
      </c>
      <c r="FY239" s="65" t="str">
        <f t="shared" si="614"/>
        <v/>
      </c>
      <c r="FZ239" s="68" t="str">
        <f t="shared" si="553"/>
        <v/>
      </c>
      <c r="GA239" s="32"/>
      <c r="GC239" s="7" t="str">
        <f t="shared" si="554"/>
        <v/>
      </c>
      <c r="GD239" s="7" t="str">
        <f t="shared" ca="1" si="493"/>
        <v/>
      </c>
      <c r="GT239" s="71" t="str">
        <f>IF(GT$9="", "", IF(AND(NOT('Personnel Details'!$N$11=""), $B239&gt;='Personnel Details'!$N$11), 'Personnel Details'!$O$11, IF(AND(NOT('Personnel Details'!$I$11=""), $B239&gt;='Personnel Details'!$I$11), 'Personnel Details'!$J$11, 'Personnel Details'!$E$11)))</f>
        <v/>
      </c>
      <c r="GU239" s="59" t="str">
        <f>IF(GT$9="", "", IF(AND(NOT('Personnel Details'!$N$11=""), $B239&gt;='Personnel Details'!$N$11), IF('Personnel Details'!$P$11="","", 'Personnel Details'!$P$11), IF(AND(NOT('Personnel Details'!$I$11=""), $B239&gt;='Personnel Details'!$I$11), IF('Personnel Details'!$K$11="", "", 'Personnel Details'!$K$11), IF('Personnel Details'!$F$11="", "", 'Personnel Details'!$F$11))))</f>
        <v/>
      </c>
      <c r="GV239" s="74" t="str">
        <f>IF(GT$9="", "", IF(AND(NOT('Personnel Details'!$N$11=""), $B239&gt;='Personnel Details'!$N$11), 'Personnel Details'!$Q$11, IF(AND(NOT('Personnel Details'!$I$11=""), $B239&gt;='Personnel Details'!$I$11), 'Personnel Details'!$L$11, 'Personnel Details'!$G$11)))</f>
        <v/>
      </c>
      <c r="GW239" s="59" t="str">
        <f t="shared" si="555"/>
        <v/>
      </c>
      <c r="GX239" s="53"/>
      <c r="GZ239" s="78" t="str">
        <f>IF(GZ$9="", "", IF(AND(NOT('Personnel Details'!$N$12=""), $B239&gt;='Personnel Details'!$N$12), 'Personnel Details'!$O$12, IF(AND(NOT('Personnel Details'!$I$12=""), $B239&gt;='Personnel Details'!$I$12), 'Personnel Details'!$J$12, 'Personnel Details'!$E$12)))</f>
        <v/>
      </c>
      <c r="HA239" s="59" t="str">
        <f>IF(GZ$9="", "", IF(AND(NOT('Personnel Details'!$N$12=""), $B239&gt;='Personnel Details'!$N$12), IF('Personnel Details'!$P$12="","", 'Personnel Details'!$P$12), IF(AND(NOT('Personnel Details'!$I$12=""), $B239&gt;='Personnel Details'!$I$12), IF('Personnel Details'!$K$12="", "", 'Personnel Details'!$K$12), IF('Personnel Details'!$F$12="", "", 'Personnel Details'!$F$12))))</f>
        <v/>
      </c>
      <c r="HB239" s="79" t="str">
        <f>IF(GZ$9="", "", IF(AND(NOT('Personnel Details'!$N$12=""), $B239&gt;='Personnel Details'!$N$12), 'Personnel Details'!$Q$12, IF(AND(NOT('Personnel Details'!$I$12=""), $B239&gt;='Personnel Details'!$I$12), 'Personnel Details'!$L$12, 'Personnel Details'!$G$12)))</f>
        <v/>
      </c>
      <c r="HC239" s="59" t="str">
        <f t="shared" si="556"/>
        <v/>
      </c>
      <c r="HD239" s="53"/>
      <c r="HF239" s="78" t="str">
        <f>IF(HF$9="", "", IF(AND(NOT('Personnel Details'!$N$13=""), $B239&gt;='Personnel Details'!$N$13), 'Personnel Details'!$O$13, IF(AND(NOT('Personnel Details'!$I$13=""), $B239&gt;='Personnel Details'!$I$13), 'Personnel Details'!$J$13, 'Personnel Details'!$E$13)))</f>
        <v/>
      </c>
      <c r="HG239" s="59" t="str">
        <f>IF(HF$9="", "", IF(AND(NOT('Personnel Details'!$N$13=""), $B239&gt;='Personnel Details'!$N$13), IF('Personnel Details'!$P$13="","", 'Personnel Details'!$P$13), IF(AND(NOT('Personnel Details'!$I$13=""), $B239&gt;='Personnel Details'!$I$13), IF('Personnel Details'!$K$13="", "", 'Personnel Details'!$K$13), IF('Personnel Details'!$F$13="", "", 'Personnel Details'!$F$13))))</f>
        <v/>
      </c>
      <c r="HH239" s="79" t="str">
        <f>IF(HF$9="", "", IF(AND(NOT('Personnel Details'!$N$13=""), $B239&gt;='Personnel Details'!$N$13), 'Personnel Details'!$Q$13, IF(AND(NOT('Personnel Details'!$I$13=""), $B239&gt;='Personnel Details'!$I$13), 'Personnel Details'!$L$13, 'Personnel Details'!$G$13)))</f>
        <v/>
      </c>
      <c r="HI239" s="59" t="str">
        <f t="shared" si="557"/>
        <v/>
      </c>
      <c r="HJ239" s="53"/>
      <c r="HL239" s="78" t="str">
        <f>IF(HL$9="", "", IF(AND(NOT('Personnel Details'!$N$14=""), $B239&gt;='Personnel Details'!$N$14), 'Personnel Details'!$O$14, IF(AND(NOT('Personnel Details'!$I$14=""), $B239&gt;='Personnel Details'!$I$14), 'Personnel Details'!$J$14, 'Personnel Details'!$E$14)))</f>
        <v/>
      </c>
      <c r="HM239" s="59" t="str">
        <f>IF(HL$9="", "", IF(AND(NOT('Personnel Details'!$N$14=""), $B239&gt;='Personnel Details'!$N$14), IF('Personnel Details'!$P$14="","", 'Personnel Details'!$P$14), IF(AND(NOT('Personnel Details'!$I$14=""), $B239&gt;='Personnel Details'!$I$14), IF('Personnel Details'!$K$14="", "", 'Personnel Details'!$K$14), IF('Personnel Details'!$F$14="", "", 'Personnel Details'!$F$14))))</f>
        <v/>
      </c>
      <c r="HN239" s="79" t="str">
        <f>IF(HL$9="", "", IF(AND(NOT('Personnel Details'!$N$14=""), $B239&gt;='Personnel Details'!$N$14), 'Personnel Details'!$Q$14, IF(AND(NOT('Personnel Details'!$I$14=""), $B239&gt;='Personnel Details'!$I$14), 'Personnel Details'!$L$14, 'Personnel Details'!$G$14)))</f>
        <v/>
      </c>
      <c r="HO239" s="59" t="str">
        <f t="shared" si="558"/>
        <v/>
      </c>
      <c r="HP239" s="53"/>
      <c r="HR239" s="78" t="str">
        <f>IF(HR$9="", "", IF(AND(NOT('Personnel Details'!$N$15=""), $B239&gt;='Personnel Details'!$N$15), 'Personnel Details'!$O$15, IF(AND(NOT('Personnel Details'!$I$15=""), $B239&gt;='Personnel Details'!$I$15), 'Personnel Details'!$J$15, 'Personnel Details'!$E$15)))</f>
        <v/>
      </c>
      <c r="HS239" s="59" t="str">
        <f>IF(HR$9="", "", IF(AND(NOT('Personnel Details'!$N$15=""), $B239&gt;='Personnel Details'!$N$15), IF('Personnel Details'!$P$15="","", 'Personnel Details'!$P$15), IF(AND(NOT('Personnel Details'!$I$15=""), $B239&gt;='Personnel Details'!$I$15), IF('Personnel Details'!$K$15="", "", 'Personnel Details'!$K$15), IF('Personnel Details'!$F$15="", "", 'Personnel Details'!$F$15))))</f>
        <v/>
      </c>
      <c r="HT239" s="79" t="str">
        <f>IF(HR$9="", "", IF(AND(NOT('Personnel Details'!$N$15=""), $B239&gt;='Personnel Details'!$N$15), 'Personnel Details'!$Q$15, IF(AND(NOT('Personnel Details'!$I$15=""), $B239&gt;='Personnel Details'!$I$15), 'Personnel Details'!$L$15, 'Personnel Details'!$G$15)))</f>
        <v/>
      </c>
      <c r="HU239" s="59" t="str">
        <f t="shared" si="559"/>
        <v/>
      </c>
      <c r="HV239" s="53"/>
      <c r="HX239" s="78" t="str">
        <f>IF(HX$9="", "", IF(AND(NOT('Personnel Details'!$N$16=""), $B239&gt;='Personnel Details'!$N$16), 'Personnel Details'!$O$16, IF(AND(NOT('Personnel Details'!$I$16=""), $B239&gt;='Personnel Details'!$I$16), 'Personnel Details'!$J$16, 'Personnel Details'!$E$16)))</f>
        <v/>
      </c>
      <c r="HY239" s="59" t="str">
        <f>IF(HX$9="", "", IF(AND(NOT('Personnel Details'!$N$16=""), $B239&gt;='Personnel Details'!$N$16), IF('Personnel Details'!$P$16="","", 'Personnel Details'!$P$16), IF(AND(NOT('Personnel Details'!$I$16=""), $B239&gt;='Personnel Details'!$I$16), IF('Personnel Details'!$K$16="", "", 'Personnel Details'!$K$16), IF('Personnel Details'!$F$16="", "", 'Personnel Details'!$F$16))))</f>
        <v/>
      </c>
      <c r="HZ239" s="79" t="str">
        <f>IF(HX$9="", "", IF(AND(NOT('Personnel Details'!$N$16=""), $B239&gt;='Personnel Details'!$N$16), 'Personnel Details'!$Q$16, IF(AND(NOT('Personnel Details'!$I$16=""), $B239&gt;='Personnel Details'!$I$16), 'Personnel Details'!$L$16, 'Personnel Details'!$G$16)))</f>
        <v/>
      </c>
      <c r="IA239" s="59" t="str">
        <f t="shared" si="560"/>
        <v/>
      </c>
      <c r="IB239" s="53"/>
      <c r="ID239" s="78" t="str">
        <f>IF(ID$9="", "", IF(AND(NOT('Personnel Details'!$N$17=""), $B239&gt;='Personnel Details'!$N$17), 'Personnel Details'!$O$17, IF(AND(NOT('Personnel Details'!$I$17=""), $B239&gt;='Personnel Details'!$I$17), 'Personnel Details'!$J$17, 'Personnel Details'!$E$17)))</f>
        <v/>
      </c>
      <c r="IE239" s="59" t="str">
        <f>IF(ID$9="", "", IF(AND(NOT('Personnel Details'!$N$17=""), $B239&gt;='Personnel Details'!$N$17), IF('Personnel Details'!$P$17="","", 'Personnel Details'!$P$17), IF(AND(NOT('Personnel Details'!$I$17=""), $B239&gt;='Personnel Details'!$I$17), IF('Personnel Details'!$K$17="", "", 'Personnel Details'!$K$17), IF('Personnel Details'!$F$17="", "", 'Personnel Details'!$F$17))))</f>
        <v/>
      </c>
      <c r="IF239" s="79" t="str">
        <f>IF(ID$9="", "", IF(AND(NOT('Personnel Details'!$N$17=""), $B239&gt;='Personnel Details'!$N$17), 'Personnel Details'!$Q$17, IF(AND(NOT('Personnel Details'!$I$17=""), $B239&gt;='Personnel Details'!$I$17), 'Personnel Details'!$L$17, 'Personnel Details'!$G$17)))</f>
        <v/>
      </c>
      <c r="IG239" s="59" t="str">
        <f t="shared" si="561"/>
        <v/>
      </c>
      <c r="IH239" s="53"/>
      <c r="IJ239" s="78" t="str">
        <f>IF(IJ$9="", "", IF(AND(NOT('Personnel Details'!$N$18=""), $B239&gt;='Personnel Details'!$N$18), 'Personnel Details'!$O$18, IF(AND(NOT('Personnel Details'!$I$18=""), $B239&gt;='Personnel Details'!$I$18), 'Personnel Details'!$J$18, 'Personnel Details'!$E$18)))</f>
        <v/>
      </c>
      <c r="IK239" s="59" t="str">
        <f>IF(IJ$9="", "", IF(AND(NOT('Personnel Details'!$N$18=""), $B239&gt;='Personnel Details'!$N$18), IF('Personnel Details'!$P$18="","", 'Personnel Details'!$P$18), IF(AND(NOT('Personnel Details'!$I$18=""), $B239&gt;='Personnel Details'!$I$18), IF('Personnel Details'!$K$18="", "", 'Personnel Details'!$K$18), IF('Personnel Details'!$F$18="", "", 'Personnel Details'!$F$18))))</f>
        <v/>
      </c>
      <c r="IL239" s="79" t="str">
        <f>IF(IJ$9="", "", IF(AND(NOT('Personnel Details'!$N$18=""), $B239&gt;='Personnel Details'!$N$18), 'Personnel Details'!$Q$18, IF(AND(NOT('Personnel Details'!$I$18=""), $B239&gt;='Personnel Details'!$I$18), 'Personnel Details'!$L$18, 'Personnel Details'!$G$18)))</f>
        <v/>
      </c>
      <c r="IM239" s="59" t="str">
        <f t="shared" si="562"/>
        <v/>
      </c>
      <c r="IN239" s="53"/>
      <c r="IP239" s="78" t="str">
        <f>IF(IP$9="", "", IF(AND(NOT('Personnel Details'!$N$19=""), $B239&gt;='Personnel Details'!$N$19), 'Personnel Details'!$O$19, IF(AND(NOT('Personnel Details'!$I$19=""), $B239&gt;='Personnel Details'!$I$19), 'Personnel Details'!$J$19, 'Personnel Details'!$E$19)))</f>
        <v/>
      </c>
      <c r="IQ239" s="59" t="str">
        <f>IF(IP$9="", "", IF(AND(NOT('Personnel Details'!$N$19=""), $B239&gt;='Personnel Details'!$N$19), IF('Personnel Details'!$P$19="","", 'Personnel Details'!$P$19), IF(AND(NOT('Personnel Details'!$I$19=""), $B239&gt;='Personnel Details'!$I$19), IF('Personnel Details'!$K$19="", "", 'Personnel Details'!$K$19), IF('Personnel Details'!$F$19="", "", 'Personnel Details'!$F$19))))</f>
        <v/>
      </c>
      <c r="IR239" s="79" t="str">
        <f>IF(IP$9="", "", IF(AND(NOT('Personnel Details'!$N$19=""), $B239&gt;='Personnel Details'!$N$19), 'Personnel Details'!$Q$19, IF(AND(NOT('Personnel Details'!$I$19=""), $B239&gt;='Personnel Details'!$I$19), 'Personnel Details'!$L$19, 'Personnel Details'!$G$19)))</f>
        <v/>
      </c>
      <c r="IS239" s="59" t="str">
        <f t="shared" si="563"/>
        <v/>
      </c>
      <c r="IT239" s="53"/>
      <c r="IV239" s="78" t="str">
        <f>IF(IV$9="", "", IF(AND(NOT('Personnel Details'!$N$20=""), $B239&gt;='Personnel Details'!$N$20), 'Personnel Details'!$O$20, IF(AND(NOT('Personnel Details'!$I$20=""), $B239&gt;='Personnel Details'!$I$20), 'Personnel Details'!$J$20, 'Personnel Details'!$E$20)))</f>
        <v/>
      </c>
      <c r="IW239" s="59" t="str">
        <f>IF(IV$9="", "", IF(AND(NOT('Personnel Details'!$N$20=""), $B239&gt;='Personnel Details'!$N$20), IF('Personnel Details'!$P$20="","", 'Personnel Details'!$P$20), IF(AND(NOT('Personnel Details'!$I$20=""), $B239&gt;='Personnel Details'!$I$20), IF('Personnel Details'!$K$20="", "", 'Personnel Details'!$K$20), IF('Personnel Details'!$F$20="", "", 'Personnel Details'!$F$20))))</f>
        <v/>
      </c>
      <c r="IX239" s="79" t="str">
        <f>IF(IV$9="", "", IF(AND(NOT('Personnel Details'!$N$20=""), $B239&gt;='Personnel Details'!$N$20), 'Personnel Details'!$Q$20, IF(AND(NOT('Personnel Details'!$I$20=""), $B239&gt;='Personnel Details'!$I$20), 'Personnel Details'!$L$20, 'Personnel Details'!$G$20)))</f>
        <v/>
      </c>
      <c r="IY239" s="59" t="str">
        <f t="shared" si="564"/>
        <v/>
      </c>
      <c r="IZ239" s="53"/>
      <c r="JB239" s="78" t="str">
        <f>IF(JB$9="", "", IF(AND(NOT('Personnel Details'!$N$21=""), $B239&gt;='Personnel Details'!$N$21), 'Personnel Details'!$O$21, IF(AND(NOT('Personnel Details'!$I$21=""), $B239&gt;='Personnel Details'!$I$21), 'Personnel Details'!$J$21, 'Personnel Details'!$E$21)))</f>
        <v/>
      </c>
      <c r="JC239" s="59" t="str">
        <f>IF(JB$9="", "", IF(AND(NOT('Personnel Details'!$N$21=""), $B239&gt;='Personnel Details'!$N$21), IF('Personnel Details'!$P$21="","", 'Personnel Details'!$P$21), IF(AND(NOT('Personnel Details'!$I$21=""), $B239&gt;='Personnel Details'!$I$21), IF('Personnel Details'!$K$21="", "", 'Personnel Details'!$K$21), IF('Personnel Details'!$F$21="", "", 'Personnel Details'!$F$21))))</f>
        <v/>
      </c>
      <c r="JD239" s="79" t="str">
        <f>IF(JB$9="", "", IF(AND(NOT('Personnel Details'!$N$21=""), $B239&gt;='Personnel Details'!$N$21), 'Personnel Details'!$Q$21, IF(AND(NOT('Personnel Details'!$I$21=""), $B239&gt;='Personnel Details'!$I$21), 'Personnel Details'!$L$21, 'Personnel Details'!$G$21)))</f>
        <v/>
      </c>
      <c r="JE239" s="59" t="str">
        <f t="shared" si="565"/>
        <v/>
      </c>
      <c r="JF239" s="53"/>
      <c r="JH239" s="78" t="str">
        <f>IF(JH$9="", "", IF(AND(NOT('Personnel Details'!$N$22=""), $B239&gt;='Personnel Details'!$N$22), 'Personnel Details'!$O$22, IF(AND(NOT('Personnel Details'!$I$22=""), $B239&gt;='Personnel Details'!$I$22), 'Personnel Details'!$J$22, 'Personnel Details'!$E$22)))</f>
        <v/>
      </c>
      <c r="JI239" s="59" t="str">
        <f>IF(JH$9="", "", IF(AND(NOT('Personnel Details'!$N$22=""), $B239&gt;='Personnel Details'!$N$22), IF('Personnel Details'!$P$22="","", 'Personnel Details'!$P$22), IF(AND(NOT('Personnel Details'!$I$22=""), $B239&gt;='Personnel Details'!$I$22), IF('Personnel Details'!$K$22="", "", 'Personnel Details'!$K$22), IF('Personnel Details'!$F$22="", "", 'Personnel Details'!$F$22))))</f>
        <v/>
      </c>
      <c r="JJ239" s="79" t="str">
        <f>IF(JH$9="", "", IF(AND(NOT('Personnel Details'!$N$22=""), $B239&gt;='Personnel Details'!$N$22), 'Personnel Details'!$Q$22, IF(AND(NOT('Personnel Details'!$I$22=""), $B239&gt;='Personnel Details'!$I$22), 'Personnel Details'!$L$22, 'Personnel Details'!$G$22)))</f>
        <v/>
      </c>
      <c r="JK239" s="59" t="str">
        <f t="shared" si="566"/>
        <v/>
      </c>
      <c r="JL239" s="53"/>
      <c r="JN239" s="78" t="str">
        <f>IF(JN$9="", "", IF(AND(NOT('Personnel Details'!$N$23=""), $B239&gt;='Personnel Details'!$N$23), 'Personnel Details'!$O$23, IF(AND(NOT('Personnel Details'!$I$23=""), $B239&gt;='Personnel Details'!$I$23), 'Personnel Details'!$J$23, 'Personnel Details'!$E$23)))</f>
        <v/>
      </c>
      <c r="JO239" s="59" t="str">
        <f>IF(JN$9="", "", IF(AND(NOT('Personnel Details'!$N$23=""), $B239&gt;='Personnel Details'!$N$23), IF('Personnel Details'!$P$23="","", 'Personnel Details'!$P$23), IF(AND(NOT('Personnel Details'!$I$23=""), $B239&gt;='Personnel Details'!$I$23), IF('Personnel Details'!$K$23="", "", 'Personnel Details'!$K$23), IF('Personnel Details'!$F$23="", "", 'Personnel Details'!$F$23))))</f>
        <v/>
      </c>
      <c r="JP239" s="79" t="str">
        <f>IF(JN$9="", "", IF(AND(NOT('Personnel Details'!$N$23=""), $B239&gt;='Personnel Details'!$N$23), 'Personnel Details'!$Q$23, IF(AND(NOT('Personnel Details'!$I$23=""), $B239&gt;='Personnel Details'!$I$23), 'Personnel Details'!$L$23, 'Personnel Details'!$G$23)))</f>
        <v/>
      </c>
      <c r="JQ239" s="59" t="str">
        <f t="shared" si="567"/>
        <v/>
      </c>
      <c r="JR239" s="53"/>
      <c r="JT239" s="78" t="str">
        <f>IF(JT$9="", "", IF(AND(NOT('Personnel Details'!$N$24=""), $B239&gt;='Personnel Details'!$N$24), 'Personnel Details'!$O$24, IF(AND(NOT('Personnel Details'!$I$24=""), $B239&gt;='Personnel Details'!$I$24), 'Personnel Details'!$J$24, 'Personnel Details'!$E$24)))</f>
        <v/>
      </c>
      <c r="JU239" s="59" t="str">
        <f>IF(JT$9="", "", IF(AND(NOT('Personnel Details'!$N$24=""), $B239&gt;='Personnel Details'!$N$24), IF('Personnel Details'!$P$24="","", 'Personnel Details'!$P$24), IF(AND(NOT('Personnel Details'!$I$24=""), $B239&gt;='Personnel Details'!$I$24), IF('Personnel Details'!$K$24="", "", 'Personnel Details'!$K$24), IF('Personnel Details'!$F$24="", "", 'Personnel Details'!$F$24))))</f>
        <v/>
      </c>
      <c r="JV239" s="79" t="str">
        <f>IF(JT$9="", "", IF(AND(NOT('Personnel Details'!$N$24=""), $B239&gt;='Personnel Details'!$N$24), 'Personnel Details'!$Q$24, IF(AND(NOT('Personnel Details'!$I$24=""), $B239&gt;='Personnel Details'!$I$24), 'Personnel Details'!$L$24, 'Personnel Details'!$G$24)))</f>
        <v/>
      </c>
      <c r="JW239" s="59" t="str">
        <f t="shared" si="568"/>
        <v/>
      </c>
      <c r="JX239" s="53"/>
      <c r="JZ239" s="78" t="str">
        <f>IF(JZ$9="", "", IF(AND(NOT('Personnel Details'!$N$25=""), $B239&gt;='Personnel Details'!$N$25), 'Personnel Details'!$O$25, IF(AND(NOT('Personnel Details'!$I$25=""), $B239&gt;='Personnel Details'!$I$25), 'Personnel Details'!$J$25, 'Personnel Details'!$E$25)))</f>
        <v/>
      </c>
      <c r="KA239" s="59" t="str">
        <f>IF(JZ$9="", "", IF(AND(NOT('Personnel Details'!$N$25=""), $B239&gt;='Personnel Details'!$N$25), IF('Personnel Details'!$P$25="","", 'Personnel Details'!$P$25), IF(AND(NOT('Personnel Details'!$I$25=""), $B239&gt;='Personnel Details'!$I$25), IF('Personnel Details'!$K$25="", "", 'Personnel Details'!$K$25), IF('Personnel Details'!$F$25="", "", 'Personnel Details'!$F$25))))</f>
        <v/>
      </c>
      <c r="KB239" s="79" t="str">
        <f>IF(JZ$9="", "", IF(AND(NOT('Personnel Details'!$N$25=""), $B239&gt;='Personnel Details'!$N$25), 'Personnel Details'!$Q$25, IF(AND(NOT('Personnel Details'!$I$25=""), $B239&gt;='Personnel Details'!$I$25), 'Personnel Details'!$L$25, 'Personnel Details'!$G$25)))</f>
        <v/>
      </c>
      <c r="KC239" s="59" t="str">
        <f t="shared" si="569"/>
        <v/>
      </c>
      <c r="KD239" s="53"/>
      <c r="KF239" s="78" t="str">
        <f>IF(KF$9="", "", IF(AND(NOT('Personnel Details'!$N$26=""), $B239&gt;='Personnel Details'!$N$26), 'Personnel Details'!$O$26, IF(AND(NOT('Personnel Details'!$I$26=""), $B239&gt;='Personnel Details'!$I$26), 'Personnel Details'!$J$26, 'Personnel Details'!$E$26)))</f>
        <v/>
      </c>
      <c r="KG239" s="59" t="str">
        <f>IF(KF$9="", "", IF(AND(NOT('Personnel Details'!$N$26=""), $B239&gt;='Personnel Details'!$N$26), IF('Personnel Details'!$P$26="","", 'Personnel Details'!$P$26), IF(AND(NOT('Personnel Details'!$I$26=""), $B239&gt;='Personnel Details'!$I$26), IF('Personnel Details'!$K$26="", "", 'Personnel Details'!$K$26), IF('Personnel Details'!$F$26="", "", 'Personnel Details'!$F$26))))</f>
        <v/>
      </c>
      <c r="KH239" s="79" t="str">
        <f>IF(KF$9="", "", IF(AND(NOT('Personnel Details'!$N$26=""), $B239&gt;='Personnel Details'!$N$26), 'Personnel Details'!$Q$26, IF(AND(NOT('Personnel Details'!$I$26=""), $B239&gt;='Personnel Details'!$I$26), 'Personnel Details'!$L$26, 'Personnel Details'!$G$26)))</f>
        <v/>
      </c>
      <c r="KI239" s="59" t="str">
        <f t="shared" si="570"/>
        <v/>
      </c>
      <c r="KJ239" s="53"/>
      <c r="KL239" s="78" t="str">
        <f>IF(KL$9="", "", IF(AND(NOT('Personnel Details'!$N$27=""), $B239&gt;='Personnel Details'!$N$27), 'Personnel Details'!$O$27, IF(AND(NOT('Personnel Details'!$I$27=""), $B239&gt;='Personnel Details'!$I$27), 'Personnel Details'!$J$27, 'Personnel Details'!$E$27)))</f>
        <v/>
      </c>
      <c r="KM239" s="59" t="str">
        <f>IF(KL$9="", "", IF(AND(NOT('Personnel Details'!$N$27=""), $B239&gt;='Personnel Details'!$N$27), IF('Personnel Details'!$P$27="","", 'Personnel Details'!$P$27), IF(AND(NOT('Personnel Details'!$I$27=""), $B239&gt;='Personnel Details'!$I$27), IF('Personnel Details'!$K$27="", "", 'Personnel Details'!$K$27), IF('Personnel Details'!$F$27="", "", 'Personnel Details'!$F$27))))</f>
        <v/>
      </c>
      <c r="KN239" s="79" t="str">
        <f>IF(KL$9="", "", IF(AND(NOT('Personnel Details'!$N$27=""), $B239&gt;='Personnel Details'!$N$27), 'Personnel Details'!$Q$27, IF(AND(NOT('Personnel Details'!$I$27=""), $B239&gt;='Personnel Details'!$I$27), 'Personnel Details'!$L$27, 'Personnel Details'!$G$27)))</f>
        <v/>
      </c>
      <c r="KO239" s="59" t="str">
        <f t="shared" si="571"/>
        <v/>
      </c>
      <c r="KP239" s="53"/>
      <c r="KR239" s="78" t="str">
        <f>IF(KR$9="", "", IF(AND(NOT('Personnel Details'!$N$28=""), $B239&gt;='Personnel Details'!$N$28), 'Personnel Details'!$O$28, IF(AND(NOT('Personnel Details'!$I$28=""), $B239&gt;='Personnel Details'!$I$28), 'Personnel Details'!$J$28, 'Personnel Details'!$E$28)))</f>
        <v/>
      </c>
      <c r="KS239" s="59" t="str">
        <f>IF(KR$9="", "", IF(AND(NOT('Personnel Details'!$N$28=""), $B239&gt;='Personnel Details'!$N$28), IF('Personnel Details'!$P$28="","", 'Personnel Details'!$P$28), IF(AND(NOT('Personnel Details'!$I$28=""), $B239&gt;='Personnel Details'!$I$28), IF('Personnel Details'!$K$28="", "", 'Personnel Details'!$K$28), IF('Personnel Details'!$F$28="", "", 'Personnel Details'!$F$28))))</f>
        <v/>
      </c>
      <c r="KT239" s="79" t="str">
        <f>IF(KR$9="", "", IF(AND(NOT('Personnel Details'!$N$28=""), $B239&gt;='Personnel Details'!$N$28), 'Personnel Details'!$Q$28, IF(AND(NOT('Personnel Details'!$I$28=""), $B239&gt;='Personnel Details'!$I$28), 'Personnel Details'!$L$28, 'Personnel Details'!$G$28)))</f>
        <v/>
      </c>
      <c r="KU239" s="59" t="str">
        <f t="shared" si="572"/>
        <v/>
      </c>
      <c r="KV239" s="53"/>
      <c r="KX239" s="78" t="str">
        <f>IF(KX$9="", "", IF(AND(NOT('Personnel Details'!$N$29=""), $B239&gt;='Personnel Details'!$N$29), 'Personnel Details'!$O$29, IF(AND(NOT('Personnel Details'!$I$29=""), $B239&gt;='Personnel Details'!$I$29), 'Personnel Details'!$J$29, 'Personnel Details'!$E$29)))</f>
        <v/>
      </c>
      <c r="KY239" s="59" t="str">
        <f>IF(KX$9="", "", IF(AND(NOT('Personnel Details'!$N$29=""), $B239&gt;='Personnel Details'!$N$29), IF('Personnel Details'!$P$29="","", 'Personnel Details'!$P$29), IF(AND(NOT('Personnel Details'!$I$29=""), $B239&gt;='Personnel Details'!$I$29), IF('Personnel Details'!$K$29="", "", 'Personnel Details'!$K$29), IF('Personnel Details'!$F$29="", "", 'Personnel Details'!$F$29))))</f>
        <v/>
      </c>
      <c r="KZ239" s="79" t="str">
        <f>IF(KX$9="", "", IF(AND(NOT('Personnel Details'!$N$29=""), $B239&gt;='Personnel Details'!$N$29), 'Personnel Details'!$Q$29, IF(AND(NOT('Personnel Details'!$I$29=""), $B239&gt;='Personnel Details'!$I$29), 'Personnel Details'!$L$29, 'Personnel Details'!$G$29)))</f>
        <v/>
      </c>
      <c r="LA239" s="59" t="str">
        <f t="shared" si="573"/>
        <v/>
      </c>
      <c r="LB239" s="53"/>
      <c r="LD239" s="78" t="str">
        <f>IF(LD$9="", "", IF(AND(NOT('Personnel Details'!$N$30=""), $B239&gt;='Personnel Details'!$N$30), 'Personnel Details'!$O$30, IF(AND(NOT('Personnel Details'!$I$30=""), $B239&gt;='Personnel Details'!$I$30), 'Personnel Details'!$J$30, 'Personnel Details'!$E$30)))</f>
        <v/>
      </c>
      <c r="LE239" s="59" t="str">
        <f>IF(LD$9="", "", IF(AND(NOT('Personnel Details'!$N$30=""), $B239&gt;='Personnel Details'!$N$30), IF('Personnel Details'!$P$30="","", 'Personnel Details'!$P$30), IF(AND(NOT('Personnel Details'!$I$30=""), $B239&gt;='Personnel Details'!$I$30), IF('Personnel Details'!$K$30="", "", 'Personnel Details'!$K$30), IF('Personnel Details'!$F$30="", "", 'Personnel Details'!$F$30))))</f>
        <v/>
      </c>
      <c r="LF239" s="79" t="str">
        <f>IF(LD$9="", "", IF(AND(NOT('Personnel Details'!$N$30=""), $B239&gt;='Personnel Details'!$N$30), 'Personnel Details'!$Q$30, IF(AND(NOT('Personnel Details'!$I$30=""), $B239&gt;='Personnel Details'!$I$30), 'Personnel Details'!$L$30, 'Personnel Details'!$G$30)))</f>
        <v/>
      </c>
      <c r="LG239" s="59" t="str">
        <f t="shared" si="574"/>
        <v/>
      </c>
      <c r="LH239" s="53"/>
      <c r="LJ239" s="78" t="str">
        <f>IF(LJ$9="", "", IF(AND(NOT('Personnel Details'!$N$31=""), $B239&gt;='Personnel Details'!$N$31), 'Personnel Details'!$O$31, IF(AND(NOT('Personnel Details'!$I$31=""), $B239&gt;='Personnel Details'!$I$31), 'Personnel Details'!$J$31, 'Personnel Details'!$E$31)))</f>
        <v/>
      </c>
      <c r="LK239" s="59" t="str">
        <f>IF(LJ$9="", "", IF(AND(NOT('Personnel Details'!$N$31=""), $B239&gt;='Personnel Details'!$N$31), IF('Personnel Details'!$P$31="","", 'Personnel Details'!$P$31), IF(AND(NOT('Personnel Details'!$I$31=""), $B239&gt;='Personnel Details'!$I$31), IF('Personnel Details'!$K$31="", "", 'Personnel Details'!$K$31), IF('Personnel Details'!$F$31="", "", 'Personnel Details'!$F$31))))</f>
        <v/>
      </c>
      <c r="LL239" s="79" t="str">
        <f>IF(LJ$9="", "", IF(AND(NOT('Personnel Details'!$N$31=""), $B239&gt;='Personnel Details'!$N$31), 'Personnel Details'!$Q$31, IF(AND(NOT('Personnel Details'!$I$31=""), $B239&gt;='Personnel Details'!$I$31), 'Personnel Details'!$L$31, 'Personnel Details'!$G$31)))</f>
        <v/>
      </c>
      <c r="LM239" s="59" t="str">
        <f t="shared" si="575"/>
        <v/>
      </c>
      <c r="LN239" s="53"/>
      <c r="LP239" s="78" t="str">
        <f>IF(LP$9="", "", IF(AND(NOT('Personnel Details'!$N$32=""), $B239&gt;='Personnel Details'!$N$32), 'Personnel Details'!$O$32, IF(AND(NOT('Personnel Details'!$I$32=""), $B239&gt;='Personnel Details'!$I$32), 'Personnel Details'!$J$32, 'Personnel Details'!$E$32)))</f>
        <v/>
      </c>
      <c r="LQ239" s="59" t="str">
        <f>IF(LP$9="", "", IF(AND(NOT('Personnel Details'!$N$32=""), $B239&gt;='Personnel Details'!$N$32), IF('Personnel Details'!$P$32="","", 'Personnel Details'!$P$32), IF(AND(NOT('Personnel Details'!$I$32=""), $B239&gt;='Personnel Details'!$I$32), IF('Personnel Details'!$K$32="", "", 'Personnel Details'!$K$32), IF('Personnel Details'!$F$32="", "", 'Personnel Details'!$F$32))))</f>
        <v/>
      </c>
      <c r="LR239" s="79" t="str">
        <f>IF(LP$9="", "", IF(AND(NOT('Personnel Details'!$N$32=""), $B239&gt;='Personnel Details'!$N$32), 'Personnel Details'!$Q$32, IF(AND(NOT('Personnel Details'!$I$32=""), $B239&gt;='Personnel Details'!$I$32), 'Personnel Details'!$L$32, 'Personnel Details'!$G$32)))</f>
        <v/>
      </c>
      <c r="LS239" s="59" t="str">
        <f t="shared" si="576"/>
        <v/>
      </c>
      <c r="LT239" s="53"/>
      <c r="LV239" s="78" t="str">
        <f>IF(LV$9="", "", IF(AND(NOT('Personnel Details'!$N$33=""), $B239&gt;='Personnel Details'!$N$33), 'Personnel Details'!$O$33, IF(AND(NOT('Personnel Details'!$I$33=""), $B239&gt;='Personnel Details'!$I$33), 'Personnel Details'!$J$33, 'Personnel Details'!$E$33)))</f>
        <v/>
      </c>
      <c r="LW239" s="59" t="str">
        <f>IF(LV$9="", "", IF(AND(NOT('Personnel Details'!$N$33=""), $B239&gt;='Personnel Details'!$N$33), IF('Personnel Details'!$P$33="","", 'Personnel Details'!$P$33), IF(AND(NOT('Personnel Details'!$I$33=""), $B239&gt;='Personnel Details'!$I$33), IF('Personnel Details'!$K$33="", "", 'Personnel Details'!$K$33), IF('Personnel Details'!$F$33="", "", 'Personnel Details'!$F$33))))</f>
        <v/>
      </c>
      <c r="LX239" s="79" t="str">
        <f>IF(LV$9="", "", IF(AND(NOT('Personnel Details'!$N$33=""), $B239&gt;='Personnel Details'!$N$33), 'Personnel Details'!$Q$33, IF(AND(NOT('Personnel Details'!$I$33=""), $B239&gt;='Personnel Details'!$I$33), 'Personnel Details'!$L$33, 'Personnel Details'!$G$33)))</f>
        <v/>
      </c>
      <c r="LY239" s="59" t="str">
        <f t="shared" si="577"/>
        <v/>
      </c>
      <c r="LZ239" s="53"/>
      <c r="MB239" s="78" t="str">
        <f>IF(MB$9="", "", IF(AND(NOT('Personnel Details'!$N$34=""), $B239&gt;='Personnel Details'!$N$34), 'Personnel Details'!$O$34, IF(AND(NOT('Personnel Details'!$I$34=""), $B239&gt;='Personnel Details'!$I$34), 'Personnel Details'!$J$34, 'Personnel Details'!$E$34)))</f>
        <v/>
      </c>
      <c r="MC239" s="59" t="str">
        <f>IF(MB$9="", "", IF(AND(NOT('Personnel Details'!$N$34=""), $B239&gt;='Personnel Details'!$N$34), IF('Personnel Details'!$P$34="","", 'Personnel Details'!$P$34), IF(AND(NOT('Personnel Details'!$I$34=""), $B239&gt;='Personnel Details'!$I$34), IF('Personnel Details'!$K$34="", "", 'Personnel Details'!$K$34), IF('Personnel Details'!$F$34="", "", 'Personnel Details'!$F$34))))</f>
        <v/>
      </c>
      <c r="MD239" s="79" t="str">
        <f>IF(MB$9="", "", IF(AND(NOT('Personnel Details'!$N$34=""), $B239&gt;='Personnel Details'!$N$34), 'Personnel Details'!$Q$34, IF(AND(NOT('Personnel Details'!$I$34=""), $B239&gt;='Personnel Details'!$I$34), 'Personnel Details'!$L$34, 'Personnel Details'!$G$34)))</f>
        <v/>
      </c>
      <c r="ME239" s="59" t="str">
        <f t="shared" si="578"/>
        <v/>
      </c>
      <c r="MF239" s="53"/>
      <c r="MH239" s="78" t="str">
        <f>IF(MH$9="", "", IF(AND(NOT('Personnel Details'!$N$35=""), $B239&gt;='Personnel Details'!$N$35), 'Personnel Details'!$O$35, IF(AND(NOT('Personnel Details'!$I$35=""), $B239&gt;='Personnel Details'!$I$35), 'Personnel Details'!$J$35, 'Personnel Details'!$E$35)))</f>
        <v/>
      </c>
      <c r="MI239" s="59" t="str">
        <f>IF(MH$9="", "", IF(AND(NOT('Personnel Details'!$N$35=""), $B239&gt;='Personnel Details'!$N$35), IF('Personnel Details'!$P$35="","", 'Personnel Details'!$P$35), IF(AND(NOT('Personnel Details'!$I$35=""), $B239&gt;='Personnel Details'!$I$35), IF('Personnel Details'!$K$35="", "", 'Personnel Details'!$K$35), IF('Personnel Details'!$F$35="", "", 'Personnel Details'!$F$35))))</f>
        <v/>
      </c>
      <c r="MJ239" s="79" t="str">
        <f>IF(MH$9="", "", IF(AND(NOT('Personnel Details'!$N$35=""), $B239&gt;='Personnel Details'!$N$35), 'Personnel Details'!$Q$35, IF(AND(NOT('Personnel Details'!$I$35=""), $B239&gt;='Personnel Details'!$I$35), 'Personnel Details'!$L$35, 'Personnel Details'!$G$35)))</f>
        <v/>
      </c>
      <c r="MK239" s="59" t="str">
        <f t="shared" si="579"/>
        <v/>
      </c>
      <c r="ML239" s="53"/>
      <c r="MN239" s="78" t="str">
        <f>IF(MN$9="", "", IF(AND(NOT('Personnel Details'!$N$36=""), $B239&gt;='Personnel Details'!$N$36), 'Personnel Details'!$O$36, IF(AND(NOT('Personnel Details'!$I$36=""), $B239&gt;='Personnel Details'!$I$36), 'Personnel Details'!$J$36, 'Personnel Details'!$E$36)))</f>
        <v/>
      </c>
      <c r="MO239" s="59" t="str">
        <f>IF(MN$9="", "", IF(AND(NOT('Personnel Details'!$N$36=""), $B239&gt;='Personnel Details'!$N$36), IF('Personnel Details'!$P$36="","", 'Personnel Details'!$P$36), IF(AND(NOT('Personnel Details'!$I$36=""), $B239&gt;='Personnel Details'!$I$36), IF('Personnel Details'!$K$36="", "", 'Personnel Details'!$K$36), IF('Personnel Details'!$F$36="", "", 'Personnel Details'!$F$36))))</f>
        <v/>
      </c>
      <c r="MP239" s="79" t="str">
        <f>IF(MN$9="", "", IF(AND(NOT('Personnel Details'!$N$36=""), $B239&gt;='Personnel Details'!$N$36), 'Personnel Details'!$Q$36, IF(AND(NOT('Personnel Details'!$I$36=""), $B239&gt;='Personnel Details'!$I$36), 'Personnel Details'!$L$36, 'Personnel Details'!$G$36)))</f>
        <v/>
      </c>
      <c r="MQ239" s="59" t="str">
        <f t="shared" si="580"/>
        <v/>
      </c>
      <c r="MR239" s="53"/>
      <c r="MT239" s="78" t="str">
        <f>IF(MT$9="", "", IF(AND(NOT('Personnel Details'!$N$37=""), $B239&gt;='Personnel Details'!$N$37), 'Personnel Details'!$O$37, IF(AND(NOT('Personnel Details'!$I$37=""), $B239&gt;='Personnel Details'!$I$37), 'Personnel Details'!$J$37, 'Personnel Details'!$E$37)))</f>
        <v/>
      </c>
      <c r="MU239" s="59" t="str">
        <f>IF(MT$9="", "", IF(AND(NOT('Personnel Details'!$N$37=""), $B239&gt;='Personnel Details'!$N$37), IF('Personnel Details'!$P$37="","", 'Personnel Details'!$P$37), IF(AND(NOT('Personnel Details'!$I$37=""), $B239&gt;='Personnel Details'!$I$37), IF('Personnel Details'!$K$37="", "", 'Personnel Details'!$K$37), IF('Personnel Details'!$F$37="", "", 'Personnel Details'!$F$37))))</f>
        <v/>
      </c>
      <c r="MV239" s="79" t="str">
        <f>IF(MT$9="", "", IF(AND(NOT('Personnel Details'!$N$37=""), $B239&gt;='Personnel Details'!$N$37), 'Personnel Details'!$Q$37, IF(AND(NOT('Personnel Details'!$I$37=""), $B239&gt;='Personnel Details'!$I$37), 'Personnel Details'!$L$37, 'Personnel Details'!$G$37)))</f>
        <v/>
      </c>
      <c r="MW239" s="59" t="str">
        <f t="shared" si="581"/>
        <v/>
      </c>
      <c r="MX239" s="53"/>
      <c r="MZ239" s="78" t="str">
        <f>IF(MZ$9="", "", IF(AND(NOT('Personnel Details'!$N$38=""), $B239&gt;='Personnel Details'!$N$38), 'Personnel Details'!$O$38, IF(AND(NOT('Personnel Details'!$I$38=""), $B239&gt;='Personnel Details'!$I$38), 'Personnel Details'!$J$38, 'Personnel Details'!$E$38)))</f>
        <v/>
      </c>
      <c r="NA239" s="59" t="str">
        <f>IF(MZ$9="", "", IF(AND(NOT('Personnel Details'!$N$38=""), $B239&gt;='Personnel Details'!$N$38), IF('Personnel Details'!$P$38="","", 'Personnel Details'!$P$38), IF(AND(NOT('Personnel Details'!$I$38=""), $B239&gt;='Personnel Details'!$I$38), IF('Personnel Details'!$K$38="", "", 'Personnel Details'!$K$38), IF('Personnel Details'!$F$38="", "", 'Personnel Details'!$F$38))))</f>
        <v/>
      </c>
      <c r="NB239" s="79" t="str">
        <f>IF(MZ$9="", "", IF(AND(NOT('Personnel Details'!$N$38=""), $B239&gt;='Personnel Details'!$N$38), 'Personnel Details'!$Q$38, IF(AND(NOT('Personnel Details'!$I$38=""), $B239&gt;='Personnel Details'!$I$38), 'Personnel Details'!$L$38, 'Personnel Details'!$G$38)))</f>
        <v/>
      </c>
      <c r="NC239" s="59" t="str">
        <f t="shared" si="582"/>
        <v/>
      </c>
      <c r="ND239" s="53"/>
      <c r="NF239" s="78" t="str">
        <f>IF(NF$9="", "", IF(AND(NOT('Personnel Details'!$N$39=""), $B239&gt;='Personnel Details'!$N$39), 'Personnel Details'!$O$39, IF(AND(NOT('Personnel Details'!$I$39=""), $B239&gt;='Personnel Details'!$I$39), 'Personnel Details'!$J$39, 'Personnel Details'!$E$39)))</f>
        <v/>
      </c>
      <c r="NG239" s="59" t="str">
        <f>IF(NF$9="", "", IF(AND(NOT('Personnel Details'!$N$39=""), $B239&gt;='Personnel Details'!$N$39), IF('Personnel Details'!$P$39="","", 'Personnel Details'!$P$39), IF(AND(NOT('Personnel Details'!$I$39=""), $B239&gt;='Personnel Details'!$I$39), IF('Personnel Details'!$K$39="", "", 'Personnel Details'!$K$39), IF('Personnel Details'!$F$39="", "", 'Personnel Details'!$F$39))))</f>
        <v/>
      </c>
      <c r="NH239" s="79" t="str">
        <f>IF(NF$9="", "", IF(AND(NOT('Personnel Details'!$N$39=""), $B239&gt;='Personnel Details'!$N$39), 'Personnel Details'!$Q$39, IF(AND(NOT('Personnel Details'!$I$39=""), $B239&gt;='Personnel Details'!$I$39), 'Personnel Details'!$L$39, 'Personnel Details'!$G$39)))</f>
        <v/>
      </c>
      <c r="NI239" s="59" t="str">
        <f t="shared" si="583"/>
        <v/>
      </c>
      <c r="NJ239" s="53"/>
      <c r="NL239" s="78" t="str">
        <f>IF(NL$9="", "", IF(AND(NOT('Personnel Details'!$N$40=""), $B239&gt;='Personnel Details'!$N$40), 'Personnel Details'!$O$40, IF(AND(NOT('Personnel Details'!$I$40=""), $B239&gt;='Personnel Details'!$I$40), 'Personnel Details'!$J$40, 'Personnel Details'!$E$40)))</f>
        <v/>
      </c>
      <c r="NM239" s="59" t="str">
        <f>IF(NL$9="", "", IF(AND(NOT('Personnel Details'!$N$40=""), $B239&gt;='Personnel Details'!$N$40), IF('Personnel Details'!$P$40="","", 'Personnel Details'!$P$40), IF(AND(NOT('Personnel Details'!$I$40=""), $B239&gt;='Personnel Details'!$I$40), IF('Personnel Details'!$K$40="", "", 'Personnel Details'!$K$40), IF('Personnel Details'!$F$40="", "", 'Personnel Details'!$F$40))))</f>
        <v/>
      </c>
      <c r="NN239" s="79" t="str">
        <f>IF(NL$9="", "", IF(AND(NOT('Personnel Details'!$N$40=""), $B239&gt;='Personnel Details'!$N$40), 'Personnel Details'!$Q$40, IF(AND(NOT('Personnel Details'!$I$40=""), $B239&gt;='Personnel Details'!$I$40), 'Personnel Details'!$L$40, 'Personnel Details'!$G$40)))</f>
        <v/>
      </c>
      <c r="NO239" s="59" t="str">
        <f t="shared" si="584"/>
        <v/>
      </c>
      <c r="NP239" s="53"/>
    </row>
    <row r="240" spans="1:380" x14ac:dyDescent="0.25">
      <c r="A240" s="32"/>
      <c r="B240" s="113" t="str">
        <f>IFERROR(IF(B239+1&gt;'Personnel Details'!$U$5, "", B239+1), "")</f>
        <v/>
      </c>
      <c r="C240" s="32"/>
      <c r="D240" s="120"/>
      <c r="E240" s="13" t="str">
        <f t="shared" si="463"/>
        <v/>
      </c>
      <c r="F240" s="13" t="str">
        <f t="shared" si="494"/>
        <v/>
      </c>
      <c r="G240" s="56" t="str">
        <f t="shared" si="585"/>
        <v/>
      </c>
      <c r="H240" s="16" t="str">
        <f t="shared" si="495"/>
        <v/>
      </c>
      <c r="I240" s="32"/>
      <c r="J240" s="120"/>
      <c r="K240" s="62" t="str">
        <f t="shared" si="464"/>
        <v/>
      </c>
      <c r="L240" s="62" t="str">
        <f t="shared" si="496"/>
        <v/>
      </c>
      <c r="M240" s="65" t="str">
        <f t="shared" si="586"/>
        <v/>
      </c>
      <c r="N240" s="68" t="str">
        <f t="shared" si="497"/>
        <v/>
      </c>
      <c r="O240" s="32"/>
      <c r="P240" s="120"/>
      <c r="Q240" s="62" t="str">
        <f t="shared" si="465"/>
        <v/>
      </c>
      <c r="R240" s="62" t="str">
        <f t="shared" si="498"/>
        <v/>
      </c>
      <c r="S240" s="65" t="str">
        <f t="shared" si="587"/>
        <v/>
      </c>
      <c r="T240" s="68" t="str">
        <f t="shared" si="499"/>
        <v/>
      </c>
      <c r="U240" s="32"/>
      <c r="V240" s="120"/>
      <c r="W240" s="62" t="str">
        <f t="shared" si="466"/>
        <v/>
      </c>
      <c r="X240" s="62" t="str">
        <f t="shared" si="500"/>
        <v/>
      </c>
      <c r="Y240" s="65" t="str">
        <f t="shared" si="588"/>
        <v/>
      </c>
      <c r="Z240" s="68" t="str">
        <f t="shared" si="501"/>
        <v/>
      </c>
      <c r="AA240" s="32"/>
      <c r="AB240" s="120"/>
      <c r="AC240" s="62" t="str">
        <f t="shared" si="467"/>
        <v/>
      </c>
      <c r="AD240" s="62" t="str">
        <f t="shared" si="502"/>
        <v/>
      </c>
      <c r="AE240" s="65" t="str">
        <f t="shared" si="589"/>
        <v/>
      </c>
      <c r="AF240" s="68" t="str">
        <f t="shared" si="503"/>
        <v/>
      </c>
      <c r="AG240" s="32"/>
      <c r="AH240" s="120"/>
      <c r="AI240" s="62" t="str">
        <f t="shared" si="468"/>
        <v/>
      </c>
      <c r="AJ240" s="62" t="str">
        <f t="shared" si="504"/>
        <v/>
      </c>
      <c r="AK240" s="65" t="str">
        <f t="shared" si="590"/>
        <v/>
      </c>
      <c r="AL240" s="68" t="str">
        <f t="shared" si="505"/>
        <v/>
      </c>
      <c r="AM240" s="32"/>
      <c r="AN240" s="120"/>
      <c r="AO240" s="62" t="str">
        <f t="shared" si="469"/>
        <v/>
      </c>
      <c r="AP240" s="62" t="str">
        <f t="shared" si="506"/>
        <v/>
      </c>
      <c r="AQ240" s="65" t="str">
        <f t="shared" si="591"/>
        <v/>
      </c>
      <c r="AR240" s="68" t="str">
        <f t="shared" si="507"/>
        <v/>
      </c>
      <c r="AS240" s="32"/>
      <c r="AT240" s="120"/>
      <c r="AU240" s="62" t="str">
        <f t="shared" si="470"/>
        <v/>
      </c>
      <c r="AV240" s="62" t="str">
        <f t="shared" si="508"/>
        <v/>
      </c>
      <c r="AW240" s="65" t="str">
        <f t="shared" si="592"/>
        <v/>
      </c>
      <c r="AX240" s="68" t="str">
        <f t="shared" si="509"/>
        <v/>
      </c>
      <c r="AY240" s="32"/>
      <c r="AZ240" s="120"/>
      <c r="BA240" s="62" t="str">
        <f t="shared" si="471"/>
        <v/>
      </c>
      <c r="BB240" s="62" t="str">
        <f t="shared" si="510"/>
        <v/>
      </c>
      <c r="BC240" s="65" t="str">
        <f t="shared" si="593"/>
        <v/>
      </c>
      <c r="BD240" s="68" t="str">
        <f t="shared" si="511"/>
        <v/>
      </c>
      <c r="BE240" s="32"/>
      <c r="BF240" s="120"/>
      <c r="BG240" s="62" t="str">
        <f t="shared" si="472"/>
        <v/>
      </c>
      <c r="BH240" s="62" t="str">
        <f t="shared" si="512"/>
        <v/>
      </c>
      <c r="BI240" s="65" t="str">
        <f t="shared" si="594"/>
        <v/>
      </c>
      <c r="BJ240" s="68" t="str">
        <f t="shared" si="513"/>
        <v/>
      </c>
      <c r="BK240" s="32"/>
      <c r="BL240" s="120"/>
      <c r="BM240" s="62" t="str">
        <f t="shared" si="473"/>
        <v/>
      </c>
      <c r="BN240" s="62" t="str">
        <f t="shared" si="514"/>
        <v/>
      </c>
      <c r="BO240" s="65" t="str">
        <f t="shared" si="595"/>
        <v/>
      </c>
      <c r="BP240" s="68" t="str">
        <f t="shared" si="515"/>
        <v/>
      </c>
      <c r="BQ240" s="32"/>
      <c r="BR240" s="120"/>
      <c r="BS240" s="62" t="str">
        <f t="shared" si="474"/>
        <v/>
      </c>
      <c r="BT240" s="62" t="str">
        <f t="shared" si="516"/>
        <v/>
      </c>
      <c r="BU240" s="65" t="str">
        <f t="shared" si="596"/>
        <v/>
      </c>
      <c r="BV240" s="68" t="str">
        <f t="shared" si="517"/>
        <v/>
      </c>
      <c r="BW240" s="32"/>
      <c r="BX240" s="120"/>
      <c r="BY240" s="62" t="str">
        <f t="shared" si="475"/>
        <v/>
      </c>
      <c r="BZ240" s="62" t="str">
        <f t="shared" si="518"/>
        <v/>
      </c>
      <c r="CA240" s="65" t="str">
        <f t="shared" si="597"/>
        <v/>
      </c>
      <c r="CB240" s="68" t="str">
        <f t="shared" si="519"/>
        <v/>
      </c>
      <c r="CC240" s="32"/>
      <c r="CD240" s="120"/>
      <c r="CE240" s="62" t="str">
        <f t="shared" si="476"/>
        <v/>
      </c>
      <c r="CF240" s="62" t="str">
        <f t="shared" si="520"/>
        <v/>
      </c>
      <c r="CG240" s="65" t="str">
        <f t="shared" si="598"/>
        <v/>
      </c>
      <c r="CH240" s="68" t="str">
        <f t="shared" si="521"/>
        <v/>
      </c>
      <c r="CI240" s="32"/>
      <c r="CJ240" s="120"/>
      <c r="CK240" s="62" t="str">
        <f t="shared" si="477"/>
        <v/>
      </c>
      <c r="CL240" s="62" t="str">
        <f t="shared" si="522"/>
        <v/>
      </c>
      <c r="CM240" s="65" t="str">
        <f t="shared" si="599"/>
        <v/>
      </c>
      <c r="CN240" s="68" t="str">
        <f t="shared" si="523"/>
        <v/>
      </c>
      <c r="CO240" s="32"/>
      <c r="CP240" s="120"/>
      <c r="CQ240" s="62" t="str">
        <f t="shared" si="478"/>
        <v/>
      </c>
      <c r="CR240" s="62" t="str">
        <f t="shared" si="524"/>
        <v/>
      </c>
      <c r="CS240" s="65" t="str">
        <f t="shared" si="600"/>
        <v/>
      </c>
      <c r="CT240" s="68" t="str">
        <f t="shared" si="525"/>
        <v/>
      </c>
      <c r="CU240" s="32"/>
      <c r="CV240" s="120"/>
      <c r="CW240" s="62" t="str">
        <f t="shared" si="479"/>
        <v/>
      </c>
      <c r="CX240" s="62" t="str">
        <f t="shared" si="526"/>
        <v/>
      </c>
      <c r="CY240" s="65" t="str">
        <f t="shared" si="601"/>
        <v/>
      </c>
      <c r="CZ240" s="68" t="str">
        <f t="shared" si="527"/>
        <v/>
      </c>
      <c r="DA240" s="32"/>
      <c r="DB240" s="120"/>
      <c r="DC240" s="62" t="str">
        <f t="shared" si="480"/>
        <v/>
      </c>
      <c r="DD240" s="62" t="str">
        <f t="shared" si="528"/>
        <v/>
      </c>
      <c r="DE240" s="65" t="str">
        <f t="shared" si="602"/>
        <v/>
      </c>
      <c r="DF240" s="68" t="str">
        <f t="shared" si="529"/>
        <v/>
      </c>
      <c r="DG240" s="32"/>
      <c r="DH240" s="120"/>
      <c r="DI240" s="62" t="str">
        <f t="shared" si="481"/>
        <v/>
      </c>
      <c r="DJ240" s="62" t="str">
        <f t="shared" si="530"/>
        <v/>
      </c>
      <c r="DK240" s="65" t="str">
        <f t="shared" si="603"/>
        <v/>
      </c>
      <c r="DL240" s="68" t="str">
        <f t="shared" si="531"/>
        <v/>
      </c>
      <c r="DM240" s="32"/>
      <c r="DN240" s="120"/>
      <c r="DO240" s="62" t="str">
        <f t="shared" si="482"/>
        <v/>
      </c>
      <c r="DP240" s="62" t="str">
        <f t="shared" si="532"/>
        <v/>
      </c>
      <c r="DQ240" s="65" t="str">
        <f t="shared" si="604"/>
        <v/>
      </c>
      <c r="DR240" s="68" t="str">
        <f t="shared" si="533"/>
        <v/>
      </c>
      <c r="DS240" s="32"/>
      <c r="DT240" s="120"/>
      <c r="DU240" s="62" t="str">
        <f t="shared" si="483"/>
        <v/>
      </c>
      <c r="DV240" s="62" t="str">
        <f t="shared" si="534"/>
        <v/>
      </c>
      <c r="DW240" s="65" t="str">
        <f t="shared" si="605"/>
        <v/>
      </c>
      <c r="DX240" s="68" t="str">
        <f t="shared" si="535"/>
        <v/>
      </c>
      <c r="DY240" s="32"/>
      <c r="DZ240" s="120"/>
      <c r="EA240" s="62" t="str">
        <f t="shared" si="484"/>
        <v/>
      </c>
      <c r="EB240" s="62" t="str">
        <f t="shared" si="536"/>
        <v/>
      </c>
      <c r="EC240" s="65" t="str">
        <f t="shared" si="606"/>
        <v/>
      </c>
      <c r="ED240" s="68" t="str">
        <f t="shared" si="537"/>
        <v/>
      </c>
      <c r="EE240" s="32"/>
      <c r="EF240" s="120"/>
      <c r="EG240" s="62" t="str">
        <f t="shared" si="485"/>
        <v/>
      </c>
      <c r="EH240" s="62" t="str">
        <f t="shared" si="538"/>
        <v/>
      </c>
      <c r="EI240" s="65" t="str">
        <f t="shared" si="607"/>
        <v/>
      </c>
      <c r="EJ240" s="68" t="str">
        <f t="shared" si="539"/>
        <v/>
      </c>
      <c r="EK240" s="32"/>
      <c r="EL240" s="120"/>
      <c r="EM240" s="62" t="str">
        <f t="shared" si="486"/>
        <v/>
      </c>
      <c r="EN240" s="62" t="str">
        <f t="shared" si="540"/>
        <v/>
      </c>
      <c r="EO240" s="65" t="str">
        <f t="shared" si="608"/>
        <v/>
      </c>
      <c r="EP240" s="68" t="str">
        <f t="shared" si="541"/>
        <v/>
      </c>
      <c r="EQ240" s="32"/>
      <c r="ER240" s="120"/>
      <c r="ES240" s="62" t="str">
        <f t="shared" si="487"/>
        <v/>
      </c>
      <c r="ET240" s="62" t="str">
        <f t="shared" si="542"/>
        <v/>
      </c>
      <c r="EU240" s="65" t="str">
        <f t="shared" si="609"/>
        <v/>
      </c>
      <c r="EV240" s="68" t="str">
        <f t="shared" si="543"/>
        <v/>
      </c>
      <c r="EW240" s="32"/>
      <c r="EX240" s="120"/>
      <c r="EY240" s="62" t="str">
        <f t="shared" si="488"/>
        <v/>
      </c>
      <c r="EZ240" s="62" t="str">
        <f t="shared" si="544"/>
        <v/>
      </c>
      <c r="FA240" s="65" t="str">
        <f t="shared" si="610"/>
        <v/>
      </c>
      <c r="FB240" s="68" t="str">
        <f t="shared" si="545"/>
        <v/>
      </c>
      <c r="FC240" s="32"/>
      <c r="FD240" s="120"/>
      <c r="FE240" s="62" t="str">
        <f t="shared" si="489"/>
        <v/>
      </c>
      <c r="FF240" s="62" t="str">
        <f t="shared" si="546"/>
        <v/>
      </c>
      <c r="FG240" s="65" t="str">
        <f t="shared" si="611"/>
        <v/>
      </c>
      <c r="FH240" s="68" t="str">
        <f t="shared" si="547"/>
        <v/>
      </c>
      <c r="FI240" s="32"/>
      <c r="FJ240" s="120"/>
      <c r="FK240" s="62" t="str">
        <f t="shared" si="490"/>
        <v/>
      </c>
      <c r="FL240" s="62" t="str">
        <f t="shared" si="548"/>
        <v/>
      </c>
      <c r="FM240" s="65" t="str">
        <f t="shared" si="612"/>
        <v/>
      </c>
      <c r="FN240" s="68" t="str">
        <f t="shared" si="549"/>
        <v/>
      </c>
      <c r="FO240" s="32"/>
      <c r="FP240" s="120"/>
      <c r="FQ240" s="62" t="str">
        <f t="shared" si="491"/>
        <v/>
      </c>
      <c r="FR240" s="62" t="str">
        <f t="shared" si="550"/>
        <v/>
      </c>
      <c r="FS240" s="65" t="str">
        <f t="shared" si="613"/>
        <v/>
      </c>
      <c r="FT240" s="68" t="str">
        <f t="shared" si="551"/>
        <v/>
      </c>
      <c r="FU240" s="32"/>
      <c r="FV240" s="120"/>
      <c r="FW240" s="62" t="str">
        <f t="shared" si="492"/>
        <v/>
      </c>
      <c r="FX240" s="62" t="str">
        <f t="shared" si="552"/>
        <v/>
      </c>
      <c r="FY240" s="65" t="str">
        <f t="shared" si="614"/>
        <v/>
      </c>
      <c r="FZ240" s="68" t="str">
        <f t="shared" si="553"/>
        <v/>
      </c>
      <c r="GA240" s="32"/>
      <c r="GC240" s="7" t="str">
        <f t="shared" si="554"/>
        <v/>
      </c>
      <c r="GD240" s="7" t="str">
        <f t="shared" ca="1" si="493"/>
        <v/>
      </c>
      <c r="GT240" s="71" t="str">
        <f>IF(GT$9="", "", IF(AND(NOT('Personnel Details'!$N$11=""), $B240&gt;='Personnel Details'!$N$11), 'Personnel Details'!$O$11, IF(AND(NOT('Personnel Details'!$I$11=""), $B240&gt;='Personnel Details'!$I$11), 'Personnel Details'!$J$11, 'Personnel Details'!$E$11)))</f>
        <v/>
      </c>
      <c r="GU240" s="59" t="str">
        <f>IF(GT$9="", "", IF(AND(NOT('Personnel Details'!$N$11=""), $B240&gt;='Personnel Details'!$N$11), IF('Personnel Details'!$P$11="","", 'Personnel Details'!$P$11), IF(AND(NOT('Personnel Details'!$I$11=""), $B240&gt;='Personnel Details'!$I$11), IF('Personnel Details'!$K$11="", "", 'Personnel Details'!$K$11), IF('Personnel Details'!$F$11="", "", 'Personnel Details'!$F$11))))</f>
        <v/>
      </c>
      <c r="GV240" s="74" t="str">
        <f>IF(GT$9="", "", IF(AND(NOT('Personnel Details'!$N$11=""), $B240&gt;='Personnel Details'!$N$11), 'Personnel Details'!$Q$11, IF(AND(NOT('Personnel Details'!$I$11=""), $B240&gt;='Personnel Details'!$I$11), 'Personnel Details'!$L$11, 'Personnel Details'!$G$11)))</f>
        <v/>
      </c>
      <c r="GW240" s="59" t="str">
        <f t="shared" si="555"/>
        <v/>
      </c>
      <c r="GX240" s="53"/>
      <c r="GZ240" s="78" t="str">
        <f>IF(GZ$9="", "", IF(AND(NOT('Personnel Details'!$N$12=""), $B240&gt;='Personnel Details'!$N$12), 'Personnel Details'!$O$12, IF(AND(NOT('Personnel Details'!$I$12=""), $B240&gt;='Personnel Details'!$I$12), 'Personnel Details'!$J$12, 'Personnel Details'!$E$12)))</f>
        <v/>
      </c>
      <c r="HA240" s="59" t="str">
        <f>IF(GZ$9="", "", IF(AND(NOT('Personnel Details'!$N$12=""), $B240&gt;='Personnel Details'!$N$12), IF('Personnel Details'!$P$12="","", 'Personnel Details'!$P$12), IF(AND(NOT('Personnel Details'!$I$12=""), $B240&gt;='Personnel Details'!$I$12), IF('Personnel Details'!$K$12="", "", 'Personnel Details'!$K$12), IF('Personnel Details'!$F$12="", "", 'Personnel Details'!$F$12))))</f>
        <v/>
      </c>
      <c r="HB240" s="79" t="str">
        <f>IF(GZ$9="", "", IF(AND(NOT('Personnel Details'!$N$12=""), $B240&gt;='Personnel Details'!$N$12), 'Personnel Details'!$Q$12, IF(AND(NOT('Personnel Details'!$I$12=""), $B240&gt;='Personnel Details'!$I$12), 'Personnel Details'!$L$12, 'Personnel Details'!$G$12)))</f>
        <v/>
      </c>
      <c r="HC240" s="59" t="str">
        <f t="shared" si="556"/>
        <v/>
      </c>
      <c r="HD240" s="53"/>
      <c r="HF240" s="78" t="str">
        <f>IF(HF$9="", "", IF(AND(NOT('Personnel Details'!$N$13=""), $B240&gt;='Personnel Details'!$N$13), 'Personnel Details'!$O$13, IF(AND(NOT('Personnel Details'!$I$13=""), $B240&gt;='Personnel Details'!$I$13), 'Personnel Details'!$J$13, 'Personnel Details'!$E$13)))</f>
        <v/>
      </c>
      <c r="HG240" s="59" t="str">
        <f>IF(HF$9="", "", IF(AND(NOT('Personnel Details'!$N$13=""), $B240&gt;='Personnel Details'!$N$13), IF('Personnel Details'!$P$13="","", 'Personnel Details'!$P$13), IF(AND(NOT('Personnel Details'!$I$13=""), $B240&gt;='Personnel Details'!$I$13), IF('Personnel Details'!$K$13="", "", 'Personnel Details'!$K$13), IF('Personnel Details'!$F$13="", "", 'Personnel Details'!$F$13))))</f>
        <v/>
      </c>
      <c r="HH240" s="79" t="str">
        <f>IF(HF$9="", "", IF(AND(NOT('Personnel Details'!$N$13=""), $B240&gt;='Personnel Details'!$N$13), 'Personnel Details'!$Q$13, IF(AND(NOT('Personnel Details'!$I$13=""), $B240&gt;='Personnel Details'!$I$13), 'Personnel Details'!$L$13, 'Personnel Details'!$G$13)))</f>
        <v/>
      </c>
      <c r="HI240" s="59" t="str">
        <f t="shared" si="557"/>
        <v/>
      </c>
      <c r="HJ240" s="53"/>
      <c r="HL240" s="78" t="str">
        <f>IF(HL$9="", "", IF(AND(NOT('Personnel Details'!$N$14=""), $B240&gt;='Personnel Details'!$N$14), 'Personnel Details'!$O$14, IF(AND(NOT('Personnel Details'!$I$14=""), $B240&gt;='Personnel Details'!$I$14), 'Personnel Details'!$J$14, 'Personnel Details'!$E$14)))</f>
        <v/>
      </c>
      <c r="HM240" s="59" t="str">
        <f>IF(HL$9="", "", IF(AND(NOT('Personnel Details'!$N$14=""), $B240&gt;='Personnel Details'!$N$14), IF('Personnel Details'!$P$14="","", 'Personnel Details'!$P$14), IF(AND(NOT('Personnel Details'!$I$14=""), $B240&gt;='Personnel Details'!$I$14), IF('Personnel Details'!$K$14="", "", 'Personnel Details'!$K$14), IF('Personnel Details'!$F$14="", "", 'Personnel Details'!$F$14))))</f>
        <v/>
      </c>
      <c r="HN240" s="79" t="str">
        <f>IF(HL$9="", "", IF(AND(NOT('Personnel Details'!$N$14=""), $B240&gt;='Personnel Details'!$N$14), 'Personnel Details'!$Q$14, IF(AND(NOT('Personnel Details'!$I$14=""), $B240&gt;='Personnel Details'!$I$14), 'Personnel Details'!$L$14, 'Personnel Details'!$G$14)))</f>
        <v/>
      </c>
      <c r="HO240" s="59" t="str">
        <f t="shared" si="558"/>
        <v/>
      </c>
      <c r="HP240" s="53"/>
      <c r="HR240" s="78" t="str">
        <f>IF(HR$9="", "", IF(AND(NOT('Personnel Details'!$N$15=""), $B240&gt;='Personnel Details'!$N$15), 'Personnel Details'!$O$15, IF(AND(NOT('Personnel Details'!$I$15=""), $B240&gt;='Personnel Details'!$I$15), 'Personnel Details'!$J$15, 'Personnel Details'!$E$15)))</f>
        <v/>
      </c>
      <c r="HS240" s="59" t="str">
        <f>IF(HR$9="", "", IF(AND(NOT('Personnel Details'!$N$15=""), $B240&gt;='Personnel Details'!$N$15), IF('Personnel Details'!$P$15="","", 'Personnel Details'!$P$15), IF(AND(NOT('Personnel Details'!$I$15=""), $B240&gt;='Personnel Details'!$I$15), IF('Personnel Details'!$K$15="", "", 'Personnel Details'!$K$15), IF('Personnel Details'!$F$15="", "", 'Personnel Details'!$F$15))))</f>
        <v/>
      </c>
      <c r="HT240" s="79" t="str">
        <f>IF(HR$9="", "", IF(AND(NOT('Personnel Details'!$N$15=""), $B240&gt;='Personnel Details'!$N$15), 'Personnel Details'!$Q$15, IF(AND(NOT('Personnel Details'!$I$15=""), $B240&gt;='Personnel Details'!$I$15), 'Personnel Details'!$L$15, 'Personnel Details'!$G$15)))</f>
        <v/>
      </c>
      <c r="HU240" s="59" t="str">
        <f t="shared" si="559"/>
        <v/>
      </c>
      <c r="HV240" s="53"/>
      <c r="HX240" s="78" t="str">
        <f>IF(HX$9="", "", IF(AND(NOT('Personnel Details'!$N$16=""), $B240&gt;='Personnel Details'!$N$16), 'Personnel Details'!$O$16, IF(AND(NOT('Personnel Details'!$I$16=""), $B240&gt;='Personnel Details'!$I$16), 'Personnel Details'!$J$16, 'Personnel Details'!$E$16)))</f>
        <v/>
      </c>
      <c r="HY240" s="59" t="str">
        <f>IF(HX$9="", "", IF(AND(NOT('Personnel Details'!$N$16=""), $B240&gt;='Personnel Details'!$N$16), IF('Personnel Details'!$P$16="","", 'Personnel Details'!$P$16), IF(AND(NOT('Personnel Details'!$I$16=""), $B240&gt;='Personnel Details'!$I$16), IF('Personnel Details'!$K$16="", "", 'Personnel Details'!$K$16), IF('Personnel Details'!$F$16="", "", 'Personnel Details'!$F$16))))</f>
        <v/>
      </c>
      <c r="HZ240" s="79" t="str">
        <f>IF(HX$9="", "", IF(AND(NOT('Personnel Details'!$N$16=""), $B240&gt;='Personnel Details'!$N$16), 'Personnel Details'!$Q$16, IF(AND(NOT('Personnel Details'!$I$16=""), $B240&gt;='Personnel Details'!$I$16), 'Personnel Details'!$L$16, 'Personnel Details'!$G$16)))</f>
        <v/>
      </c>
      <c r="IA240" s="59" t="str">
        <f t="shared" si="560"/>
        <v/>
      </c>
      <c r="IB240" s="53"/>
      <c r="ID240" s="78" t="str">
        <f>IF(ID$9="", "", IF(AND(NOT('Personnel Details'!$N$17=""), $B240&gt;='Personnel Details'!$N$17), 'Personnel Details'!$O$17, IF(AND(NOT('Personnel Details'!$I$17=""), $B240&gt;='Personnel Details'!$I$17), 'Personnel Details'!$J$17, 'Personnel Details'!$E$17)))</f>
        <v/>
      </c>
      <c r="IE240" s="59" t="str">
        <f>IF(ID$9="", "", IF(AND(NOT('Personnel Details'!$N$17=""), $B240&gt;='Personnel Details'!$N$17), IF('Personnel Details'!$P$17="","", 'Personnel Details'!$P$17), IF(AND(NOT('Personnel Details'!$I$17=""), $B240&gt;='Personnel Details'!$I$17), IF('Personnel Details'!$K$17="", "", 'Personnel Details'!$K$17), IF('Personnel Details'!$F$17="", "", 'Personnel Details'!$F$17))))</f>
        <v/>
      </c>
      <c r="IF240" s="79" t="str">
        <f>IF(ID$9="", "", IF(AND(NOT('Personnel Details'!$N$17=""), $B240&gt;='Personnel Details'!$N$17), 'Personnel Details'!$Q$17, IF(AND(NOT('Personnel Details'!$I$17=""), $B240&gt;='Personnel Details'!$I$17), 'Personnel Details'!$L$17, 'Personnel Details'!$G$17)))</f>
        <v/>
      </c>
      <c r="IG240" s="59" t="str">
        <f t="shared" si="561"/>
        <v/>
      </c>
      <c r="IH240" s="53"/>
      <c r="IJ240" s="78" t="str">
        <f>IF(IJ$9="", "", IF(AND(NOT('Personnel Details'!$N$18=""), $B240&gt;='Personnel Details'!$N$18), 'Personnel Details'!$O$18, IF(AND(NOT('Personnel Details'!$I$18=""), $B240&gt;='Personnel Details'!$I$18), 'Personnel Details'!$J$18, 'Personnel Details'!$E$18)))</f>
        <v/>
      </c>
      <c r="IK240" s="59" t="str">
        <f>IF(IJ$9="", "", IF(AND(NOT('Personnel Details'!$N$18=""), $B240&gt;='Personnel Details'!$N$18), IF('Personnel Details'!$P$18="","", 'Personnel Details'!$P$18), IF(AND(NOT('Personnel Details'!$I$18=""), $B240&gt;='Personnel Details'!$I$18), IF('Personnel Details'!$K$18="", "", 'Personnel Details'!$K$18), IF('Personnel Details'!$F$18="", "", 'Personnel Details'!$F$18))))</f>
        <v/>
      </c>
      <c r="IL240" s="79" t="str">
        <f>IF(IJ$9="", "", IF(AND(NOT('Personnel Details'!$N$18=""), $B240&gt;='Personnel Details'!$N$18), 'Personnel Details'!$Q$18, IF(AND(NOT('Personnel Details'!$I$18=""), $B240&gt;='Personnel Details'!$I$18), 'Personnel Details'!$L$18, 'Personnel Details'!$G$18)))</f>
        <v/>
      </c>
      <c r="IM240" s="59" t="str">
        <f t="shared" si="562"/>
        <v/>
      </c>
      <c r="IN240" s="53"/>
      <c r="IP240" s="78" t="str">
        <f>IF(IP$9="", "", IF(AND(NOT('Personnel Details'!$N$19=""), $B240&gt;='Personnel Details'!$N$19), 'Personnel Details'!$O$19, IF(AND(NOT('Personnel Details'!$I$19=""), $B240&gt;='Personnel Details'!$I$19), 'Personnel Details'!$J$19, 'Personnel Details'!$E$19)))</f>
        <v/>
      </c>
      <c r="IQ240" s="59" t="str">
        <f>IF(IP$9="", "", IF(AND(NOT('Personnel Details'!$N$19=""), $B240&gt;='Personnel Details'!$N$19), IF('Personnel Details'!$P$19="","", 'Personnel Details'!$P$19), IF(AND(NOT('Personnel Details'!$I$19=""), $B240&gt;='Personnel Details'!$I$19), IF('Personnel Details'!$K$19="", "", 'Personnel Details'!$K$19), IF('Personnel Details'!$F$19="", "", 'Personnel Details'!$F$19))))</f>
        <v/>
      </c>
      <c r="IR240" s="79" t="str">
        <f>IF(IP$9="", "", IF(AND(NOT('Personnel Details'!$N$19=""), $B240&gt;='Personnel Details'!$N$19), 'Personnel Details'!$Q$19, IF(AND(NOT('Personnel Details'!$I$19=""), $B240&gt;='Personnel Details'!$I$19), 'Personnel Details'!$L$19, 'Personnel Details'!$G$19)))</f>
        <v/>
      </c>
      <c r="IS240" s="59" t="str">
        <f t="shared" si="563"/>
        <v/>
      </c>
      <c r="IT240" s="53"/>
      <c r="IV240" s="78" t="str">
        <f>IF(IV$9="", "", IF(AND(NOT('Personnel Details'!$N$20=""), $B240&gt;='Personnel Details'!$N$20), 'Personnel Details'!$O$20, IF(AND(NOT('Personnel Details'!$I$20=""), $B240&gt;='Personnel Details'!$I$20), 'Personnel Details'!$J$20, 'Personnel Details'!$E$20)))</f>
        <v/>
      </c>
      <c r="IW240" s="59" t="str">
        <f>IF(IV$9="", "", IF(AND(NOT('Personnel Details'!$N$20=""), $B240&gt;='Personnel Details'!$N$20), IF('Personnel Details'!$P$20="","", 'Personnel Details'!$P$20), IF(AND(NOT('Personnel Details'!$I$20=""), $B240&gt;='Personnel Details'!$I$20), IF('Personnel Details'!$K$20="", "", 'Personnel Details'!$K$20), IF('Personnel Details'!$F$20="", "", 'Personnel Details'!$F$20))))</f>
        <v/>
      </c>
      <c r="IX240" s="79" t="str">
        <f>IF(IV$9="", "", IF(AND(NOT('Personnel Details'!$N$20=""), $B240&gt;='Personnel Details'!$N$20), 'Personnel Details'!$Q$20, IF(AND(NOT('Personnel Details'!$I$20=""), $B240&gt;='Personnel Details'!$I$20), 'Personnel Details'!$L$20, 'Personnel Details'!$G$20)))</f>
        <v/>
      </c>
      <c r="IY240" s="59" t="str">
        <f t="shared" si="564"/>
        <v/>
      </c>
      <c r="IZ240" s="53"/>
      <c r="JB240" s="78" t="str">
        <f>IF(JB$9="", "", IF(AND(NOT('Personnel Details'!$N$21=""), $B240&gt;='Personnel Details'!$N$21), 'Personnel Details'!$O$21, IF(AND(NOT('Personnel Details'!$I$21=""), $B240&gt;='Personnel Details'!$I$21), 'Personnel Details'!$J$21, 'Personnel Details'!$E$21)))</f>
        <v/>
      </c>
      <c r="JC240" s="59" t="str">
        <f>IF(JB$9="", "", IF(AND(NOT('Personnel Details'!$N$21=""), $B240&gt;='Personnel Details'!$N$21), IF('Personnel Details'!$P$21="","", 'Personnel Details'!$P$21), IF(AND(NOT('Personnel Details'!$I$21=""), $B240&gt;='Personnel Details'!$I$21), IF('Personnel Details'!$K$21="", "", 'Personnel Details'!$K$21), IF('Personnel Details'!$F$21="", "", 'Personnel Details'!$F$21))))</f>
        <v/>
      </c>
      <c r="JD240" s="79" t="str">
        <f>IF(JB$9="", "", IF(AND(NOT('Personnel Details'!$N$21=""), $B240&gt;='Personnel Details'!$N$21), 'Personnel Details'!$Q$21, IF(AND(NOT('Personnel Details'!$I$21=""), $B240&gt;='Personnel Details'!$I$21), 'Personnel Details'!$L$21, 'Personnel Details'!$G$21)))</f>
        <v/>
      </c>
      <c r="JE240" s="59" t="str">
        <f t="shared" si="565"/>
        <v/>
      </c>
      <c r="JF240" s="53"/>
      <c r="JH240" s="78" t="str">
        <f>IF(JH$9="", "", IF(AND(NOT('Personnel Details'!$N$22=""), $B240&gt;='Personnel Details'!$N$22), 'Personnel Details'!$O$22, IF(AND(NOT('Personnel Details'!$I$22=""), $B240&gt;='Personnel Details'!$I$22), 'Personnel Details'!$J$22, 'Personnel Details'!$E$22)))</f>
        <v/>
      </c>
      <c r="JI240" s="59" t="str">
        <f>IF(JH$9="", "", IF(AND(NOT('Personnel Details'!$N$22=""), $B240&gt;='Personnel Details'!$N$22), IF('Personnel Details'!$P$22="","", 'Personnel Details'!$P$22), IF(AND(NOT('Personnel Details'!$I$22=""), $B240&gt;='Personnel Details'!$I$22), IF('Personnel Details'!$K$22="", "", 'Personnel Details'!$K$22), IF('Personnel Details'!$F$22="", "", 'Personnel Details'!$F$22))))</f>
        <v/>
      </c>
      <c r="JJ240" s="79" t="str">
        <f>IF(JH$9="", "", IF(AND(NOT('Personnel Details'!$N$22=""), $B240&gt;='Personnel Details'!$N$22), 'Personnel Details'!$Q$22, IF(AND(NOT('Personnel Details'!$I$22=""), $B240&gt;='Personnel Details'!$I$22), 'Personnel Details'!$L$22, 'Personnel Details'!$G$22)))</f>
        <v/>
      </c>
      <c r="JK240" s="59" t="str">
        <f t="shared" si="566"/>
        <v/>
      </c>
      <c r="JL240" s="53"/>
      <c r="JN240" s="78" t="str">
        <f>IF(JN$9="", "", IF(AND(NOT('Personnel Details'!$N$23=""), $B240&gt;='Personnel Details'!$N$23), 'Personnel Details'!$O$23, IF(AND(NOT('Personnel Details'!$I$23=""), $B240&gt;='Personnel Details'!$I$23), 'Personnel Details'!$J$23, 'Personnel Details'!$E$23)))</f>
        <v/>
      </c>
      <c r="JO240" s="59" t="str">
        <f>IF(JN$9="", "", IF(AND(NOT('Personnel Details'!$N$23=""), $B240&gt;='Personnel Details'!$N$23), IF('Personnel Details'!$P$23="","", 'Personnel Details'!$P$23), IF(AND(NOT('Personnel Details'!$I$23=""), $B240&gt;='Personnel Details'!$I$23), IF('Personnel Details'!$K$23="", "", 'Personnel Details'!$K$23), IF('Personnel Details'!$F$23="", "", 'Personnel Details'!$F$23))))</f>
        <v/>
      </c>
      <c r="JP240" s="79" t="str">
        <f>IF(JN$9="", "", IF(AND(NOT('Personnel Details'!$N$23=""), $B240&gt;='Personnel Details'!$N$23), 'Personnel Details'!$Q$23, IF(AND(NOT('Personnel Details'!$I$23=""), $B240&gt;='Personnel Details'!$I$23), 'Personnel Details'!$L$23, 'Personnel Details'!$G$23)))</f>
        <v/>
      </c>
      <c r="JQ240" s="59" t="str">
        <f t="shared" si="567"/>
        <v/>
      </c>
      <c r="JR240" s="53"/>
      <c r="JT240" s="78" t="str">
        <f>IF(JT$9="", "", IF(AND(NOT('Personnel Details'!$N$24=""), $B240&gt;='Personnel Details'!$N$24), 'Personnel Details'!$O$24, IF(AND(NOT('Personnel Details'!$I$24=""), $B240&gt;='Personnel Details'!$I$24), 'Personnel Details'!$J$24, 'Personnel Details'!$E$24)))</f>
        <v/>
      </c>
      <c r="JU240" s="59" t="str">
        <f>IF(JT$9="", "", IF(AND(NOT('Personnel Details'!$N$24=""), $B240&gt;='Personnel Details'!$N$24), IF('Personnel Details'!$P$24="","", 'Personnel Details'!$P$24), IF(AND(NOT('Personnel Details'!$I$24=""), $B240&gt;='Personnel Details'!$I$24), IF('Personnel Details'!$K$24="", "", 'Personnel Details'!$K$24), IF('Personnel Details'!$F$24="", "", 'Personnel Details'!$F$24))))</f>
        <v/>
      </c>
      <c r="JV240" s="79" t="str">
        <f>IF(JT$9="", "", IF(AND(NOT('Personnel Details'!$N$24=""), $B240&gt;='Personnel Details'!$N$24), 'Personnel Details'!$Q$24, IF(AND(NOT('Personnel Details'!$I$24=""), $B240&gt;='Personnel Details'!$I$24), 'Personnel Details'!$L$24, 'Personnel Details'!$G$24)))</f>
        <v/>
      </c>
      <c r="JW240" s="59" t="str">
        <f t="shared" si="568"/>
        <v/>
      </c>
      <c r="JX240" s="53"/>
      <c r="JZ240" s="78" t="str">
        <f>IF(JZ$9="", "", IF(AND(NOT('Personnel Details'!$N$25=""), $B240&gt;='Personnel Details'!$N$25), 'Personnel Details'!$O$25, IF(AND(NOT('Personnel Details'!$I$25=""), $B240&gt;='Personnel Details'!$I$25), 'Personnel Details'!$J$25, 'Personnel Details'!$E$25)))</f>
        <v/>
      </c>
      <c r="KA240" s="59" t="str">
        <f>IF(JZ$9="", "", IF(AND(NOT('Personnel Details'!$N$25=""), $B240&gt;='Personnel Details'!$N$25), IF('Personnel Details'!$P$25="","", 'Personnel Details'!$P$25), IF(AND(NOT('Personnel Details'!$I$25=""), $B240&gt;='Personnel Details'!$I$25), IF('Personnel Details'!$K$25="", "", 'Personnel Details'!$K$25), IF('Personnel Details'!$F$25="", "", 'Personnel Details'!$F$25))))</f>
        <v/>
      </c>
      <c r="KB240" s="79" t="str">
        <f>IF(JZ$9="", "", IF(AND(NOT('Personnel Details'!$N$25=""), $B240&gt;='Personnel Details'!$N$25), 'Personnel Details'!$Q$25, IF(AND(NOT('Personnel Details'!$I$25=""), $B240&gt;='Personnel Details'!$I$25), 'Personnel Details'!$L$25, 'Personnel Details'!$G$25)))</f>
        <v/>
      </c>
      <c r="KC240" s="59" t="str">
        <f t="shared" si="569"/>
        <v/>
      </c>
      <c r="KD240" s="53"/>
      <c r="KF240" s="78" t="str">
        <f>IF(KF$9="", "", IF(AND(NOT('Personnel Details'!$N$26=""), $B240&gt;='Personnel Details'!$N$26), 'Personnel Details'!$O$26, IF(AND(NOT('Personnel Details'!$I$26=""), $B240&gt;='Personnel Details'!$I$26), 'Personnel Details'!$J$26, 'Personnel Details'!$E$26)))</f>
        <v/>
      </c>
      <c r="KG240" s="59" t="str">
        <f>IF(KF$9="", "", IF(AND(NOT('Personnel Details'!$N$26=""), $B240&gt;='Personnel Details'!$N$26), IF('Personnel Details'!$P$26="","", 'Personnel Details'!$P$26), IF(AND(NOT('Personnel Details'!$I$26=""), $B240&gt;='Personnel Details'!$I$26), IF('Personnel Details'!$K$26="", "", 'Personnel Details'!$K$26), IF('Personnel Details'!$F$26="", "", 'Personnel Details'!$F$26))))</f>
        <v/>
      </c>
      <c r="KH240" s="79" t="str">
        <f>IF(KF$9="", "", IF(AND(NOT('Personnel Details'!$N$26=""), $B240&gt;='Personnel Details'!$N$26), 'Personnel Details'!$Q$26, IF(AND(NOT('Personnel Details'!$I$26=""), $B240&gt;='Personnel Details'!$I$26), 'Personnel Details'!$L$26, 'Personnel Details'!$G$26)))</f>
        <v/>
      </c>
      <c r="KI240" s="59" t="str">
        <f t="shared" si="570"/>
        <v/>
      </c>
      <c r="KJ240" s="53"/>
      <c r="KL240" s="78" t="str">
        <f>IF(KL$9="", "", IF(AND(NOT('Personnel Details'!$N$27=""), $B240&gt;='Personnel Details'!$N$27), 'Personnel Details'!$O$27, IF(AND(NOT('Personnel Details'!$I$27=""), $B240&gt;='Personnel Details'!$I$27), 'Personnel Details'!$J$27, 'Personnel Details'!$E$27)))</f>
        <v/>
      </c>
      <c r="KM240" s="59" t="str">
        <f>IF(KL$9="", "", IF(AND(NOT('Personnel Details'!$N$27=""), $B240&gt;='Personnel Details'!$N$27), IF('Personnel Details'!$P$27="","", 'Personnel Details'!$P$27), IF(AND(NOT('Personnel Details'!$I$27=""), $B240&gt;='Personnel Details'!$I$27), IF('Personnel Details'!$K$27="", "", 'Personnel Details'!$K$27), IF('Personnel Details'!$F$27="", "", 'Personnel Details'!$F$27))))</f>
        <v/>
      </c>
      <c r="KN240" s="79" t="str">
        <f>IF(KL$9="", "", IF(AND(NOT('Personnel Details'!$N$27=""), $B240&gt;='Personnel Details'!$N$27), 'Personnel Details'!$Q$27, IF(AND(NOT('Personnel Details'!$I$27=""), $B240&gt;='Personnel Details'!$I$27), 'Personnel Details'!$L$27, 'Personnel Details'!$G$27)))</f>
        <v/>
      </c>
      <c r="KO240" s="59" t="str">
        <f t="shared" si="571"/>
        <v/>
      </c>
      <c r="KP240" s="53"/>
      <c r="KR240" s="78" t="str">
        <f>IF(KR$9="", "", IF(AND(NOT('Personnel Details'!$N$28=""), $B240&gt;='Personnel Details'!$N$28), 'Personnel Details'!$O$28, IF(AND(NOT('Personnel Details'!$I$28=""), $B240&gt;='Personnel Details'!$I$28), 'Personnel Details'!$J$28, 'Personnel Details'!$E$28)))</f>
        <v/>
      </c>
      <c r="KS240" s="59" t="str">
        <f>IF(KR$9="", "", IF(AND(NOT('Personnel Details'!$N$28=""), $B240&gt;='Personnel Details'!$N$28), IF('Personnel Details'!$P$28="","", 'Personnel Details'!$P$28), IF(AND(NOT('Personnel Details'!$I$28=""), $B240&gt;='Personnel Details'!$I$28), IF('Personnel Details'!$K$28="", "", 'Personnel Details'!$K$28), IF('Personnel Details'!$F$28="", "", 'Personnel Details'!$F$28))))</f>
        <v/>
      </c>
      <c r="KT240" s="79" t="str">
        <f>IF(KR$9="", "", IF(AND(NOT('Personnel Details'!$N$28=""), $B240&gt;='Personnel Details'!$N$28), 'Personnel Details'!$Q$28, IF(AND(NOT('Personnel Details'!$I$28=""), $B240&gt;='Personnel Details'!$I$28), 'Personnel Details'!$L$28, 'Personnel Details'!$G$28)))</f>
        <v/>
      </c>
      <c r="KU240" s="59" t="str">
        <f t="shared" si="572"/>
        <v/>
      </c>
      <c r="KV240" s="53"/>
      <c r="KX240" s="78" t="str">
        <f>IF(KX$9="", "", IF(AND(NOT('Personnel Details'!$N$29=""), $B240&gt;='Personnel Details'!$N$29), 'Personnel Details'!$O$29, IF(AND(NOT('Personnel Details'!$I$29=""), $B240&gt;='Personnel Details'!$I$29), 'Personnel Details'!$J$29, 'Personnel Details'!$E$29)))</f>
        <v/>
      </c>
      <c r="KY240" s="59" t="str">
        <f>IF(KX$9="", "", IF(AND(NOT('Personnel Details'!$N$29=""), $B240&gt;='Personnel Details'!$N$29), IF('Personnel Details'!$P$29="","", 'Personnel Details'!$P$29), IF(AND(NOT('Personnel Details'!$I$29=""), $B240&gt;='Personnel Details'!$I$29), IF('Personnel Details'!$K$29="", "", 'Personnel Details'!$K$29), IF('Personnel Details'!$F$29="", "", 'Personnel Details'!$F$29))))</f>
        <v/>
      </c>
      <c r="KZ240" s="79" t="str">
        <f>IF(KX$9="", "", IF(AND(NOT('Personnel Details'!$N$29=""), $B240&gt;='Personnel Details'!$N$29), 'Personnel Details'!$Q$29, IF(AND(NOT('Personnel Details'!$I$29=""), $B240&gt;='Personnel Details'!$I$29), 'Personnel Details'!$L$29, 'Personnel Details'!$G$29)))</f>
        <v/>
      </c>
      <c r="LA240" s="59" t="str">
        <f t="shared" si="573"/>
        <v/>
      </c>
      <c r="LB240" s="53"/>
      <c r="LD240" s="78" t="str">
        <f>IF(LD$9="", "", IF(AND(NOT('Personnel Details'!$N$30=""), $B240&gt;='Personnel Details'!$N$30), 'Personnel Details'!$O$30, IF(AND(NOT('Personnel Details'!$I$30=""), $B240&gt;='Personnel Details'!$I$30), 'Personnel Details'!$J$30, 'Personnel Details'!$E$30)))</f>
        <v/>
      </c>
      <c r="LE240" s="59" t="str">
        <f>IF(LD$9="", "", IF(AND(NOT('Personnel Details'!$N$30=""), $B240&gt;='Personnel Details'!$N$30), IF('Personnel Details'!$P$30="","", 'Personnel Details'!$P$30), IF(AND(NOT('Personnel Details'!$I$30=""), $B240&gt;='Personnel Details'!$I$30), IF('Personnel Details'!$K$30="", "", 'Personnel Details'!$K$30), IF('Personnel Details'!$F$30="", "", 'Personnel Details'!$F$30))))</f>
        <v/>
      </c>
      <c r="LF240" s="79" t="str">
        <f>IF(LD$9="", "", IF(AND(NOT('Personnel Details'!$N$30=""), $B240&gt;='Personnel Details'!$N$30), 'Personnel Details'!$Q$30, IF(AND(NOT('Personnel Details'!$I$30=""), $B240&gt;='Personnel Details'!$I$30), 'Personnel Details'!$L$30, 'Personnel Details'!$G$30)))</f>
        <v/>
      </c>
      <c r="LG240" s="59" t="str">
        <f t="shared" si="574"/>
        <v/>
      </c>
      <c r="LH240" s="53"/>
      <c r="LJ240" s="78" t="str">
        <f>IF(LJ$9="", "", IF(AND(NOT('Personnel Details'!$N$31=""), $B240&gt;='Personnel Details'!$N$31), 'Personnel Details'!$O$31, IF(AND(NOT('Personnel Details'!$I$31=""), $B240&gt;='Personnel Details'!$I$31), 'Personnel Details'!$J$31, 'Personnel Details'!$E$31)))</f>
        <v/>
      </c>
      <c r="LK240" s="59" t="str">
        <f>IF(LJ$9="", "", IF(AND(NOT('Personnel Details'!$N$31=""), $B240&gt;='Personnel Details'!$N$31), IF('Personnel Details'!$P$31="","", 'Personnel Details'!$P$31), IF(AND(NOT('Personnel Details'!$I$31=""), $B240&gt;='Personnel Details'!$I$31), IF('Personnel Details'!$K$31="", "", 'Personnel Details'!$K$31), IF('Personnel Details'!$F$31="", "", 'Personnel Details'!$F$31))))</f>
        <v/>
      </c>
      <c r="LL240" s="79" t="str">
        <f>IF(LJ$9="", "", IF(AND(NOT('Personnel Details'!$N$31=""), $B240&gt;='Personnel Details'!$N$31), 'Personnel Details'!$Q$31, IF(AND(NOT('Personnel Details'!$I$31=""), $B240&gt;='Personnel Details'!$I$31), 'Personnel Details'!$L$31, 'Personnel Details'!$G$31)))</f>
        <v/>
      </c>
      <c r="LM240" s="59" t="str">
        <f t="shared" si="575"/>
        <v/>
      </c>
      <c r="LN240" s="53"/>
      <c r="LP240" s="78" t="str">
        <f>IF(LP$9="", "", IF(AND(NOT('Personnel Details'!$N$32=""), $B240&gt;='Personnel Details'!$N$32), 'Personnel Details'!$O$32, IF(AND(NOT('Personnel Details'!$I$32=""), $B240&gt;='Personnel Details'!$I$32), 'Personnel Details'!$J$32, 'Personnel Details'!$E$32)))</f>
        <v/>
      </c>
      <c r="LQ240" s="59" t="str">
        <f>IF(LP$9="", "", IF(AND(NOT('Personnel Details'!$N$32=""), $B240&gt;='Personnel Details'!$N$32), IF('Personnel Details'!$P$32="","", 'Personnel Details'!$P$32), IF(AND(NOT('Personnel Details'!$I$32=""), $B240&gt;='Personnel Details'!$I$32), IF('Personnel Details'!$K$32="", "", 'Personnel Details'!$K$32), IF('Personnel Details'!$F$32="", "", 'Personnel Details'!$F$32))))</f>
        <v/>
      </c>
      <c r="LR240" s="79" t="str">
        <f>IF(LP$9="", "", IF(AND(NOT('Personnel Details'!$N$32=""), $B240&gt;='Personnel Details'!$N$32), 'Personnel Details'!$Q$32, IF(AND(NOT('Personnel Details'!$I$32=""), $B240&gt;='Personnel Details'!$I$32), 'Personnel Details'!$L$32, 'Personnel Details'!$G$32)))</f>
        <v/>
      </c>
      <c r="LS240" s="59" t="str">
        <f t="shared" si="576"/>
        <v/>
      </c>
      <c r="LT240" s="53"/>
      <c r="LV240" s="78" t="str">
        <f>IF(LV$9="", "", IF(AND(NOT('Personnel Details'!$N$33=""), $B240&gt;='Personnel Details'!$N$33), 'Personnel Details'!$O$33, IF(AND(NOT('Personnel Details'!$I$33=""), $B240&gt;='Personnel Details'!$I$33), 'Personnel Details'!$J$33, 'Personnel Details'!$E$33)))</f>
        <v/>
      </c>
      <c r="LW240" s="59" t="str">
        <f>IF(LV$9="", "", IF(AND(NOT('Personnel Details'!$N$33=""), $B240&gt;='Personnel Details'!$N$33), IF('Personnel Details'!$P$33="","", 'Personnel Details'!$P$33), IF(AND(NOT('Personnel Details'!$I$33=""), $B240&gt;='Personnel Details'!$I$33), IF('Personnel Details'!$K$33="", "", 'Personnel Details'!$K$33), IF('Personnel Details'!$F$33="", "", 'Personnel Details'!$F$33))))</f>
        <v/>
      </c>
      <c r="LX240" s="79" t="str">
        <f>IF(LV$9="", "", IF(AND(NOT('Personnel Details'!$N$33=""), $B240&gt;='Personnel Details'!$N$33), 'Personnel Details'!$Q$33, IF(AND(NOT('Personnel Details'!$I$33=""), $B240&gt;='Personnel Details'!$I$33), 'Personnel Details'!$L$33, 'Personnel Details'!$G$33)))</f>
        <v/>
      </c>
      <c r="LY240" s="59" t="str">
        <f t="shared" si="577"/>
        <v/>
      </c>
      <c r="LZ240" s="53"/>
      <c r="MB240" s="78" t="str">
        <f>IF(MB$9="", "", IF(AND(NOT('Personnel Details'!$N$34=""), $B240&gt;='Personnel Details'!$N$34), 'Personnel Details'!$O$34, IF(AND(NOT('Personnel Details'!$I$34=""), $B240&gt;='Personnel Details'!$I$34), 'Personnel Details'!$J$34, 'Personnel Details'!$E$34)))</f>
        <v/>
      </c>
      <c r="MC240" s="59" t="str">
        <f>IF(MB$9="", "", IF(AND(NOT('Personnel Details'!$N$34=""), $B240&gt;='Personnel Details'!$N$34), IF('Personnel Details'!$P$34="","", 'Personnel Details'!$P$34), IF(AND(NOT('Personnel Details'!$I$34=""), $B240&gt;='Personnel Details'!$I$34), IF('Personnel Details'!$K$34="", "", 'Personnel Details'!$K$34), IF('Personnel Details'!$F$34="", "", 'Personnel Details'!$F$34))))</f>
        <v/>
      </c>
      <c r="MD240" s="79" t="str">
        <f>IF(MB$9="", "", IF(AND(NOT('Personnel Details'!$N$34=""), $B240&gt;='Personnel Details'!$N$34), 'Personnel Details'!$Q$34, IF(AND(NOT('Personnel Details'!$I$34=""), $B240&gt;='Personnel Details'!$I$34), 'Personnel Details'!$L$34, 'Personnel Details'!$G$34)))</f>
        <v/>
      </c>
      <c r="ME240" s="59" t="str">
        <f t="shared" si="578"/>
        <v/>
      </c>
      <c r="MF240" s="53"/>
      <c r="MH240" s="78" t="str">
        <f>IF(MH$9="", "", IF(AND(NOT('Personnel Details'!$N$35=""), $B240&gt;='Personnel Details'!$N$35), 'Personnel Details'!$O$35, IF(AND(NOT('Personnel Details'!$I$35=""), $B240&gt;='Personnel Details'!$I$35), 'Personnel Details'!$J$35, 'Personnel Details'!$E$35)))</f>
        <v/>
      </c>
      <c r="MI240" s="59" t="str">
        <f>IF(MH$9="", "", IF(AND(NOT('Personnel Details'!$N$35=""), $B240&gt;='Personnel Details'!$N$35), IF('Personnel Details'!$P$35="","", 'Personnel Details'!$P$35), IF(AND(NOT('Personnel Details'!$I$35=""), $B240&gt;='Personnel Details'!$I$35), IF('Personnel Details'!$K$35="", "", 'Personnel Details'!$K$35), IF('Personnel Details'!$F$35="", "", 'Personnel Details'!$F$35))))</f>
        <v/>
      </c>
      <c r="MJ240" s="79" t="str">
        <f>IF(MH$9="", "", IF(AND(NOT('Personnel Details'!$N$35=""), $B240&gt;='Personnel Details'!$N$35), 'Personnel Details'!$Q$35, IF(AND(NOT('Personnel Details'!$I$35=""), $B240&gt;='Personnel Details'!$I$35), 'Personnel Details'!$L$35, 'Personnel Details'!$G$35)))</f>
        <v/>
      </c>
      <c r="MK240" s="59" t="str">
        <f t="shared" si="579"/>
        <v/>
      </c>
      <c r="ML240" s="53"/>
      <c r="MN240" s="78" t="str">
        <f>IF(MN$9="", "", IF(AND(NOT('Personnel Details'!$N$36=""), $B240&gt;='Personnel Details'!$N$36), 'Personnel Details'!$O$36, IF(AND(NOT('Personnel Details'!$I$36=""), $B240&gt;='Personnel Details'!$I$36), 'Personnel Details'!$J$36, 'Personnel Details'!$E$36)))</f>
        <v/>
      </c>
      <c r="MO240" s="59" t="str">
        <f>IF(MN$9="", "", IF(AND(NOT('Personnel Details'!$N$36=""), $B240&gt;='Personnel Details'!$N$36), IF('Personnel Details'!$P$36="","", 'Personnel Details'!$P$36), IF(AND(NOT('Personnel Details'!$I$36=""), $B240&gt;='Personnel Details'!$I$36), IF('Personnel Details'!$K$36="", "", 'Personnel Details'!$K$36), IF('Personnel Details'!$F$36="", "", 'Personnel Details'!$F$36))))</f>
        <v/>
      </c>
      <c r="MP240" s="79" t="str">
        <f>IF(MN$9="", "", IF(AND(NOT('Personnel Details'!$N$36=""), $B240&gt;='Personnel Details'!$N$36), 'Personnel Details'!$Q$36, IF(AND(NOT('Personnel Details'!$I$36=""), $B240&gt;='Personnel Details'!$I$36), 'Personnel Details'!$L$36, 'Personnel Details'!$G$36)))</f>
        <v/>
      </c>
      <c r="MQ240" s="59" t="str">
        <f t="shared" si="580"/>
        <v/>
      </c>
      <c r="MR240" s="53"/>
      <c r="MT240" s="78" t="str">
        <f>IF(MT$9="", "", IF(AND(NOT('Personnel Details'!$N$37=""), $B240&gt;='Personnel Details'!$N$37), 'Personnel Details'!$O$37, IF(AND(NOT('Personnel Details'!$I$37=""), $B240&gt;='Personnel Details'!$I$37), 'Personnel Details'!$J$37, 'Personnel Details'!$E$37)))</f>
        <v/>
      </c>
      <c r="MU240" s="59" t="str">
        <f>IF(MT$9="", "", IF(AND(NOT('Personnel Details'!$N$37=""), $B240&gt;='Personnel Details'!$N$37), IF('Personnel Details'!$P$37="","", 'Personnel Details'!$P$37), IF(AND(NOT('Personnel Details'!$I$37=""), $B240&gt;='Personnel Details'!$I$37), IF('Personnel Details'!$K$37="", "", 'Personnel Details'!$K$37), IF('Personnel Details'!$F$37="", "", 'Personnel Details'!$F$37))))</f>
        <v/>
      </c>
      <c r="MV240" s="79" t="str">
        <f>IF(MT$9="", "", IF(AND(NOT('Personnel Details'!$N$37=""), $B240&gt;='Personnel Details'!$N$37), 'Personnel Details'!$Q$37, IF(AND(NOT('Personnel Details'!$I$37=""), $B240&gt;='Personnel Details'!$I$37), 'Personnel Details'!$L$37, 'Personnel Details'!$G$37)))</f>
        <v/>
      </c>
      <c r="MW240" s="59" t="str">
        <f t="shared" si="581"/>
        <v/>
      </c>
      <c r="MX240" s="53"/>
      <c r="MZ240" s="78" t="str">
        <f>IF(MZ$9="", "", IF(AND(NOT('Personnel Details'!$N$38=""), $B240&gt;='Personnel Details'!$N$38), 'Personnel Details'!$O$38, IF(AND(NOT('Personnel Details'!$I$38=""), $B240&gt;='Personnel Details'!$I$38), 'Personnel Details'!$J$38, 'Personnel Details'!$E$38)))</f>
        <v/>
      </c>
      <c r="NA240" s="59" t="str">
        <f>IF(MZ$9="", "", IF(AND(NOT('Personnel Details'!$N$38=""), $B240&gt;='Personnel Details'!$N$38), IF('Personnel Details'!$P$38="","", 'Personnel Details'!$P$38), IF(AND(NOT('Personnel Details'!$I$38=""), $B240&gt;='Personnel Details'!$I$38), IF('Personnel Details'!$K$38="", "", 'Personnel Details'!$K$38), IF('Personnel Details'!$F$38="", "", 'Personnel Details'!$F$38))))</f>
        <v/>
      </c>
      <c r="NB240" s="79" t="str">
        <f>IF(MZ$9="", "", IF(AND(NOT('Personnel Details'!$N$38=""), $B240&gt;='Personnel Details'!$N$38), 'Personnel Details'!$Q$38, IF(AND(NOT('Personnel Details'!$I$38=""), $B240&gt;='Personnel Details'!$I$38), 'Personnel Details'!$L$38, 'Personnel Details'!$G$38)))</f>
        <v/>
      </c>
      <c r="NC240" s="59" t="str">
        <f t="shared" si="582"/>
        <v/>
      </c>
      <c r="ND240" s="53"/>
      <c r="NF240" s="78" t="str">
        <f>IF(NF$9="", "", IF(AND(NOT('Personnel Details'!$N$39=""), $B240&gt;='Personnel Details'!$N$39), 'Personnel Details'!$O$39, IF(AND(NOT('Personnel Details'!$I$39=""), $B240&gt;='Personnel Details'!$I$39), 'Personnel Details'!$J$39, 'Personnel Details'!$E$39)))</f>
        <v/>
      </c>
      <c r="NG240" s="59" t="str">
        <f>IF(NF$9="", "", IF(AND(NOT('Personnel Details'!$N$39=""), $B240&gt;='Personnel Details'!$N$39), IF('Personnel Details'!$P$39="","", 'Personnel Details'!$P$39), IF(AND(NOT('Personnel Details'!$I$39=""), $B240&gt;='Personnel Details'!$I$39), IF('Personnel Details'!$K$39="", "", 'Personnel Details'!$K$39), IF('Personnel Details'!$F$39="", "", 'Personnel Details'!$F$39))))</f>
        <v/>
      </c>
      <c r="NH240" s="79" t="str">
        <f>IF(NF$9="", "", IF(AND(NOT('Personnel Details'!$N$39=""), $B240&gt;='Personnel Details'!$N$39), 'Personnel Details'!$Q$39, IF(AND(NOT('Personnel Details'!$I$39=""), $B240&gt;='Personnel Details'!$I$39), 'Personnel Details'!$L$39, 'Personnel Details'!$G$39)))</f>
        <v/>
      </c>
      <c r="NI240" s="59" t="str">
        <f t="shared" si="583"/>
        <v/>
      </c>
      <c r="NJ240" s="53"/>
      <c r="NL240" s="78" t="str">
        <f>IF(NL$9="", "", IF(AND(NOT('Personnel Details'!$N$40=""), $B240&gt;='Personnel Details'!$N$40), 'Personnel Details'!$O$40, IF(AND(NOT('Personnel Details'!$I$40=""), $B240&gt;='Personnel Details'!$I$40), 'Personnel Details'!$J$40, 'Personnel Details'!$E$40)))</f>
        <v/>
      </c>
      <c r="NM240" s="59" t="str">
        <f>IF(NL$9="", "", IF(AND(NOT('Personnel Details'!$N$40=""), $B240&gt;='Personnel Details'!$N$40), IF('Personnel Details'!$P$40="","", 'Personnel Details'!$P$40), IF(AND(NOT('Personnel Details'!$I$40=""), $B240&gt;='Personnel Details'!$I$40), IF('Personnel Details'!$K$40="", "", 'Personnel Details'!$K$40), IF('Personnel Details'!$F$40="", "", 'Personnel Details'!$F$40))))</f>
        <v/>
      </c>
      <c r="NN240" s="79" t="str">
        <f>IF(NL$9="", "", IF(AND(NOT('Personnel Details'!$N$40=""), $B240&gt;='Personnel Details'!$N$40), 'Personnel Details'!$Q$40, IF(AND(NOT('Personnel Details'!$I$40=""), $B240&gt;='Personnel Details'!$I$40), 'Personnel Details'!$L$40, 'Personnel Details'!$G$40)))</f>
        <v/>
      </c>
      <c r="NO240" s="59" t="str">
        <f t="shared" si="584"/>
        <v/>
      </c>
      <c r="NP240" s="53"/>
    </row>
    <row r="241" spans="1:380" x14ac:dyDescent="0.25">
      <c r="A241" s="32"/>
      <c r="B241" s="113" t="str">
        <f>IFERROR(IF(B240+1&gt;'Personnel Details'!$U$5, "", B240+1), "")</f>
        <v/>
      </c>
      <c r="C241" s="32"/>
      <c r="D241" s="120"/>
      <c r="E241" s="13" t="str">
        <f t="shared" si="463"/>
        <v/>
      </c>
      <c r="F241" s="13" t="str">
        <f t="shared" si="494"/>
        <v/>
      </c>
      <c r="G241" s="56" t="str">
        <f t="shared" si="585"/>
        <v/>
      </c>
      <c r="H241" s="16" t="str">
        <f t="shared" si="495"/>
        <v/>
      </c>
      <c r="I241" s="32"/>
      <c r="J241" s="120"/>
      <c r="K241" s="62" t="str">
        <f t="shared" si="464"/>
        <v/>
      </c>
      <c r="L241" s="62" t="str">
        <f t="shared" si="496"/>
        <v/>
      </c>
      <c r="M241" s="65" t="str">
        <f t="shared" si="586"/>
        <v/>
      </c>
      <c r="N241" s="68" t="str">
        <f t="shared" si="497"/>
        <v/>
      </c>
      <c r="O241" s="32"/>
      <c r="P241" s="120"/>
      <c r="Q241" s="62" t="str">
        <f t="shared" si="465"/>
        <v/>
      </c>
      <c r="R241" s="62" t="str">
        <f t="shared" si="498"/>
        <v/>
      </c>
      <c r="S241" s="65" t="str">
        <f t="shared" si="587"/>
        <v/>
      </c>
      <c r="T241" s="68" t="str">
        <f t="shared" si="499"/>
        <v/>
      </c>
      <c r="U241" s="32"/>
      <c r="V241" s="120"/>
      <c r="W241" s="62" t="str">
        <f t="shared" si="466"/>
        <v/>
      </c>
      <c r="X241" s="62" t="str">
        <f t="shared" si="500"/>
        <v/>
      </c>
      <c r="Y241" s="65" t="str">
        <f t="shared" si="588"/>
        <v/>
      </c>
      <c r="Z241" s="68" t="str">
        <f t="shared" si="501"/>
        <v/>
      </c>
      <c r="AA241" s="32"/>
      <c r="AB241" s="120"/>
      <c r="AC241" s="62" t="str">
        <f t="shared" si="467"/>
        <v/>
      </c>
      <c r="AD241" s="62" t="str">
        <f t="shared" si="502"/>
        <v/>
      </c>
      <c r="AE241" s="65" t="str">
        <f t="shared" si="589"/>
        <v/>
      </c>
      <c r="AF241" s="68" t="str">
        <f t="shared" si="503"/>
        <v/>
      </c>
      <c r="AG241" s="32"/>
      <c r="AH241" s="120"/>
      <c r="AI241" s="62" t="str">
        <f t="shared" si="468"/>
        <v/>
      </c>
      <c r="AJ241" s="62" t="str">
        <f t="shared" si="504"/>
        <v/>
      </c>
      <c r="AK241" s="65" t="str">
        <f t="shared" si="590"/>
        <v/>
      </c>
      <c r="AL241" s="68" t="str">
        <f t="shared" si="505"/>
        <v/>
      </c>
      <c r="AM241" s="32"/>
      <c r="AN241" s="120"/>
      <c r="AO241" s="62" t="str">
        <f t="shared" si="469"/>
        <v/>
      </c>
      <c r="AP241" s="62" t="str">
        <f t="shared" si="506"/>
        <v/>
      </c>
      <c r="AQ241" s="65" t="str">
        <f t="shared" si="591"/>
        <v/>
      </c>
      <c r="AR241" s="68" t="str">
        <f t="shared" si="507"/>
        <v/>
      </c>
      <c r="AS241" s="32"/>
      <c r="AT241" s="120"/>
      <c r="AU241" s="62" t="str">
        <f t="shared" si="470"/>
        <v/>
      </c>
      <c r="AV241" s="62" t="str">
        <f t="shared" si="508"/>
        <v/>
      </c>
      <c r="AW241" s="65" t="str">
        <f t="shared" si="592"/>
        <v/>
      </c>
      <c r="AX241" s="68" t="str">
        <f t="shared" si="509"/>
        <v/>
      </c>
      <c r="AY241" s="32"/>
      <c r="AZ241" s="120"/>
      <c r="BA241" s="62" t="str">
        <f t="shared" si="471"/>
        <v/>
      </c>
      <c r="BB241" s="62" t="str">
        <f t="shared" si="510"/>
        <v/>
      </c>
      <c r="BC241" s="65" t="str">
        <f t="shared" si="593"/>
        <v/>
      </c>
      <c r="BD241" s="68" t="str">
        <f t="shared" si="511"/>
        <v/>
      </c>
      <c r="BE241" s="32"/>
      <c r="BF241" s="120"/>
      <c r="BG241" s="62" t="str">
        <f t="shared" si="472"/>
        <v/>
      </c>
      <c r="BH241" s="62" t="str">
        <f t="shared" si="512"/>
        <v/>
      </c>
      <c r="BI241" s="65" t="str">
        <f t="shared" si="594"/>
        <v/>
      </c>
      <c r="BJ241" s="68" t="str">
        <f t="shared" si="513"/>
        <v/>
      </c>
      <c r="BK241" s="32"/>
      <c r="BL241" s="120"/>
      <c r="BM241" s="62" t="str">
        <f t="shared" si="473"/>
        <v/>
      </c>
      <c r="BN241" s="62" t="str">
        <f t="shared" si="514"/>
        <v/>
      </c>
      <c r="BO241" s="65" t="str">
        <f t="shared" si="595"/>
        <v/>
      </c>
      <c r="BP241" s="68" t="str">
        <f t="shared" si="515"/>
        <v/>
      </c>
      <c r="BQ241" s="32"/>
      <c r="BR241" s="120"/>
      <c r="BS241" s="62" t="str">
        <f t="shared" si="474"/>
        <v/>
      </c>
      <c r="BT241" s="62" t="str">
        <f t="shared" si="516"/>
        <v/>
      </c>
      <c r="BU241" s="65" t="str">
        <f t="shared" si="596"/>
        <v/>
      </c>
      <c r="BV241" s="68" t="str">
        <f t="shared" si="517"/>
        <v/>
      </c>
      <c r="BW241" s="32"/>
      <c r="BX241" s="120"/>
      <c r="BY241" s="62" t="str">
        <f t="shared" si="475"/>
        <v/>
      </c>
      <c r="BZ241" s="62" t="str">
        <f t="shared" si="518"/>
        <v/>
      </c>
      <c r="CA241" s="65" t="str">
        <f t="shared" si="597"/>
        <v/>
      </c>
      <c r="CB241" s="68" t="str">
        <f t="shared" si="519"/>
        <v/>
      </c>
      <c r="CC241" s="32"/>
      <c r="CD241" s="120"/>
      <c r="CE241" s="62" t="str">
        <f t="shared" si="476"/>
        <v/>
      </c>
      <c r="CF241" s="62" t="str">
        <f t="shared" si="520"/>
        <v/>
      </c>
      <c r="CG241" s="65" t="str">
        <f t="shared" si="598"/>
        <v/>
      </c>
      <c r="CH241" s="68" t="str">
        <f t="shared" si="521"/>
        <v/>
      </c>
      <c r="CI241" s="32"/>
      <c r="CJ241" s="120"/>
      <c r="CK241" s="62" t="str">
        <f t="shared" si="477"/>
        <v/>
      </c>
      <c r="CL241" s="62" t="str">
        <f t="shared" si="522"/>
        <v/>
      </c>
      <c r="CM241" s="65" t="str">
        <f t="shared" si="599"/>
        <v/>
      </c>
      <c r="CN241" s="68" t="str">
        <f t="shared" si="523"/>
        <v/>
      </c>
      <c r="CO241" s="32"/>
      <c r="CP241" s="120"/>
      <c r="CQ241" s="62" t="str">
        <f t="shared" si="478"/>
        <v/>
      </c>
      <c r="CR241" s="62" t="str">
        <f t="shared" si="524"/>
        <v/>
      </c>
      <c r="CS241" s="65" t="str">
        <f t="shared" si="600"/>
        <v/>
      </c>
      <c r="CT241" s="68" t="str">
        <f t="shared" si="525"/>
        <v/>
      </c>
      <c r="CU241" s="32"/>
      <c r="CV241" s="120"/>
      <c r="CW241" s="62" t="str">
        <f t="shared" si="479"/>
        <v/>
      </c>
      <c r="CX241" s="62" t="str">
        <f t="shared" si="526"/>
        <v/>
      </c>
      <c r="CY241" s="65" t="str">
        <f t="shared" si="601"/>
        <v/>
      </c>
      <c r="CZ241" s="68" t="str">
        <f t="shared" si="527"/>
        <v/>
      </c>
      <c r="DA241" s="32"/>
      <c r="DB241" s="120"/>
      <c r="DC241" s="62" t="str">
        <f t="shared" si="480"/>
        <v/>
      </c>
      <c r="DD241" s="62" t="str">
        <f t="shared" si="528"/>
        <v/>
      </c>
      <c r="DE241" s="65" t="str">
        <f t="shared" si="602"/>
        <v/>
      </c>
      <c r="DF241" s="68" t="str">
        <f t="shared" si="529"/>
        <v/>
      </c>
      <c r="DG241" s="32"/>
      <c r="DH241" s="120"/>
      <c r="DI241" s="62" t="str">
        <f t="shared" si="481"/>
        <v/>
      </c>
      <c r="DJ241" s="62" t="str">
        <f t="shared" si="530"/>
        <v/>
      </c>
      <c r="DK241" s="65" t="str">
        <f t="shared" si="603"/>
        <v/>
      </c>
      <c r="DL241" s="68" t="str">
        <f t="shared" si="531"/>
        <v/>
      </c>
      <c r="DM241" s="32"/>
      <c r="DN241" s="120"/>
      <c r="DO241" s="62" t="str">
        <f t="shared" si="482"/>
        <v/>
      </c>
      <c r="DP241" s="62" t="str">
        <f t="shared" si="532"/>
        <v/>
      </c>
      <c r="DQ241" s="65" t="str">
        <f t="shared" si="604"/>
        <v/>
      </c>
      <c r="DR241" s="68" t="str">
        <f t="shared" si="533"/>
        <v/>
      </c>
      <c r="DS241" s="32"/>
      <c r="DT241" s="120"/>
      <c r="DU241" s="62" t="str">
        <f t="shared" si="483"/>
        <v/>
      </c>
      <c r="DV241" s="62" t="str">
        <f t="shared" si="534"/>
        <v/>
      </c>
      <c r="DW241" s="65" t="str">
        <f t="shared" si="605"/>
        <v/>
      </c>
      <c r="DX241" s="68" t="str">
        <f t="shared" si="535"/>
        <v/>
      </c>
      <c r="DY241" s="32"/>
      <c r="DZ241" s="120"/>
      <c r="EA241" s="62" t="str">
        <f t="shared" si="484"/>
        <v/>
      </c>
      <c r="EB241" s="62" t="str">
        <f t="shared" si="536"/>
        <v/>
      </c>
      <c r="EC241" s="65" t="str">
        <f t="shared" si="606"/>
        <v/>
      </c>
      <c r="ED241" s="68" t="str">
        <f t="shared" si="537"/>
        <v/>
      </c>
      <c r="EE241" s="32"/>
      <c r="EF241" s="120"/>
      <c r="EG241" s="62" t="str">
        <f t="shared" si="485"/>
        <v/>
      </c>
      <c r="EH241" s="62" t="str">
        <f t="shared" si="538"/>
        <v/>
      </c>
      <c r="EI241" s="65" t="str">
        <f t="shared" si="607"/>
        <v/>
      </c>
      <c r="EJ241" s="68" t="str">
        <f t="shared" si="539"/>
        <v/>
      </c>
      <c r="EK241" s="32"/>
      <c r="EL241" s="120"/>
      <c r="EM241" s="62" t="str">
        <f t="shared" si="486"/>
        <v/>
      </c>
      <c r="EN241" s="62" t="str">
        <f t="shared" si="540"/>
        <v/>
      </c>
      <c r="EO241" s="65" t="str">
        <f t="shared" si="608"/>
        <v/>
      </c>
      <c r="EP241" s="68" t="str">
        <f t="shared" si="541"/>
        <v/>
      </c>
      <c r="EQ241" s="32"/>
      <c r="ER241" s="120"/>
      <c r="ES241" s="62" t="str">
        <f t="shared" si="487"/>
        <v/>
      </c>
      <c r="ET241" s="62" t="str">
        <f t="shared" si="542"/>
        <v/>
      </c>
      <c r="EU241" s="65" t="str">
        <f t="shared" si="609"/>
        <v/>
      </c>
      <c r="EV241" s="68" t="str">
        <f t="shared" si="543"/>
        <v/>
      </c>
      <c r="EW241" s="32"/>
      <c r="EX241" s="120"/>
      <c r="EY241" s="62" t="str">
        <f t="shared" si="488"/>
        <v/>
      </c>
      <c r="EZ241" s="62" t="str">
        <f t="shared" si="544"/>
        <v/>
      </c>
      <c r="FA241" s="65" t="str">
        <f t="shared" si="610"/>
        <v/>
      </c>
      <c r="FB241" s="68" t="str">
        <f t="shared" si="545"/>
        <v/>
      </c>
      <c r="FC241" s="32"/>
      <c r="FD241" s="120"/>
      <c r="FE241" s="62" t="str">
        <f t="shared" si="489"/>
        <v/>
      </c>
      <c r="FF241" s="62" t="str">
        <f t="shared" si="546"/>
        <v/>
      </c>
      <c r="FG241" s="65" t="str">
        <f t="shared" si="611"/>
        <v/>
      </c>
      <c r="FH241" s="68" t="str">
        <f t="shared" si="547"/>
        <v/>
      </c>
      <c r="FI241" s="32"/>
      <c r="FJ241" s="120"/>
      <c r="FK241" s="62" t="str">
        <f t="shared" si="490"/>
        <v/>
      </c>
      <c r="FL241" s="62" t="str">
        <f t="shared" si="548"/>
        <v/>
      </c>
      <c r="FM241" s="65" t="str">
        <f t="shared" si="612"/>
        <v/>
      </c>
      <c r="FN241" s="68" t="str">
        <f t="shared" si="549"/>
        <v/>
      </c>
      <c r="FO241" s="32"/>
      <c r="FP241" s="120"/>
      <c r="FQ241" s="62" t="str">
        <f t="shared" si="491"/>
        <v/>
      </c>
      <c r="FR241" s="62" t="str">
        <f t="shared" si="550"/>
        <v/>
      </c>
      <c r="FS241" s="65" t="str">
        <f t="shared" si="613"/>
        <v/>
      </c>
      <c r="FT241" s="68" t="str">
        <f t="shared" si="551"/>
        <v/>
      </c>
      <c r="FU241" s="32"/>
      <c r="FV241" s="120"/>
      <c r="FW241" s="62" t="str">
        <f t="shared" si="492"/>
        <v/>
      </c>
      <c r="FX241" s="62" t="str">
        <f t="shared" si="552"/>
        <v/>
      </c>
      <c r="FY241" s="65" t="str">
        <f t="shared" si="614"/>
        <v/>
      </c>
      <c r="FZ241" s="68" t="str">
        <f t="shared" si="553"/>
        <v/>
      </c>
      <c r="GA241" s="32"/>
      <c r="GC241" s="7" t="str">
        <f t="shared" si="554"/>
        <v/>
      </c>
      <c r="GD241" s="7" t="str">
        <f t="shared" ca="1" si="493"/>
        <v/>
      </c>
      <c r="GT241" s="71" t="str">
        <f>IF(GT$9="", "", IF(AND(NOT('Personnel Details'!$N$11=""), $B241&gt;='Personnel Details'!$N$11), 'Personnel Details'!$O$11, IF(AND(NOT('Personnel Details'!$I$11=""), $B241&gt;='Personnel Details'!$I$11), 'Personnel Details'!$J$11, 'Personnel Details'!$E$11)))</f>
        <v/>
      </c>
      <c r="GU241" s="59" t="str">
        <f>IF(GT$9="", "", IF(AND(NOT('Personnel Details'!$N$11=""), $B241&gt;='Personnel Details'!$N$11), IF('Personnel Details'!$P$11="","", 'Personnel Details'!$P$11), IF(AND(NOT('Personnel Details'!$I$11=""), $B241&gt;='Personnel Details'!$I$11), IF('Personnel Details'!$K$11="", "", 'Personnel Details'!$K$11), IF('Personnel Details'!$F$11="", "", 'Personnel Details'!$F$11))))</f>
        <v/>
      </c>
      <c r="GV241" s="74" t="str">
        <f>IF(GT$9="", "", IF(AND(NOT('Personnel Details'!$N$11=""), $B241&gt;='Personnel Details'!$N$11), 'Personnel Details'!$Q$11, IF(AND(NOT('Personnel Details'!$I$11=""), $B241&gt;='Personnel Details'!$I$11), 'Personnel Details'!$L$11, 'Personnel Details'!$G$11)))</f>
        <v/>
      </c>
      <c r="GW241" s="59" t="str">
        <f t="shared" si="555"/>
        <v/>
      </c>
      <c r="GX241" s="53"/>
      <c r="GZ241" s="78" t="str">
        <f>IF(GZ$9="", "", IF(AND(NOT('Personnel Details'!$N$12=""), $B241&gt;='Personnel Details'!$N$12), 'Personnel Details'!$O$12, IF(AND(NOT('Personnel Details'!$I$12=""), $B241&gt;='Personnel Details'!$I$12), 'Personnel Details'!$J$12, 'Personnel Details'!$E$12)))</f>
        <v/>
      </c>
      <c r="HA241" s="59" t="str">
        <f>IF(GZ$9="", "", IF(AND(NOT('Personnel Details'!$N$12=""), $B241&gt;='Personnel Details'!$N$12), IF('Personnel Details'!$P$12="","", 'Personnel Details'!$P$12), IF(AND(NOT('Personnel Details'!$I$12=""), $B241&gt;='Personnel Details'!$I$12), IF('Personnel Details'!$K$12="", "", 'Personnel Details'!$K$12), IF('Personnel Details'!$F$12="", "", 'Personnel Details'!$F$12))))</f>
        <v/>
      </c>
      <c r="HB241" s="79" t="str">
        <f>IF(GZ$9="", "", IF(AND(NOT('Personnel Details'!$N$12=""), $B241&gt;='Personnel Details'!$N$12), 'Personnel Details'!$Q$12, IF(AND(NOT('Personnel Details'!$I$12=""), $B241&gt;='Personnel Details'!$I$12), 'Personnel Details'!$L$12, 'Personnel Details'!$G$12)))</f>
        <v/>
      </c>
      <c r="HC241" s="59" t="str">
        <f t="shared" si="556"/>
        <v/>
      </c>
      <c r="HD241" s="53"/>
      <c r="HF241" s="78" t="str">
        <f>IF(HF$9="", "", IF(AND(NOT('Personnel Details'!$N$13=""), $B241&gt;='Personnel Details'!$N$13), 'Personnel Details'!$O$13, IF(AND(NOT('Personnel Details'!$I$13=""), $B241&gt;='Personnel Details'!$I$13), 'Personnel Details'!$J$13, 'Personnel Details'!$E$13)))</f>
        <v/>
      </c>
      <c r="HG241" s="59" t="str">
        <f>IF(HF$9="", "", IF(AND(NOT('Personnel Details'!$N$13=""), $B241&gt;='Personnel Details'!$N$13), IF('Personnel Details'!$P$13="","", 'Personnel Details'!$P$13), IF(AND(NOT('Personnel Details'!$I$13=""), $B241&gt;='Personnel Details'!$I$13), IF('Personnel Details'!$K$13="", "", 'Personnel Details'!$K$13), IF('Personnel Details'!$F$13="", "", 'Personnel Details'!$F$13))))</f>
        <v/>
      </c>
      <c r="HH241" s="79" t="str">
        <f>IF(HF$9="", "", IF(AND(NOT('Personnel Details'!$N$13=""), $B241&gt;='Personnel Details'!$N$13), 'Personnel Details'!$Q$13, IF(AND(NOT('Personnel Details'!$I$13=""), $B241&gt;='Personnel Details'!$I$13), 'Personnel Details'!$L$13, 'Personnel Details'!$G$13)))</f>
        <v/>
      </c>
      <c r="HI241" s="59" t="str">
        <f t="shared" si="557"/>
        <v/>
      </c>
      <c r="HJ241" s="53"/>
      <c r="HL241" s="78" t="str">
        <f>IF(HL$9="", "", IF(AND(NOT('Personnel Details'!$N$14=""), $B241&gt;='Personnel Details'!$N$14), 'Personnel Details'!$O$14, IF(AND(NOT('Personnel Details'!$I$14=""), $B241&gt;='Personnel Details'!$I$14), 'Personnel Details'!$J$14, 'Personnel Details'!$E$14)))</f>
        <v/>
      </c>
      <c r="HM241" s="59" t="str">
        <f>IF(HL$9="", "", IF(AND(NOT('Personnel Details'!$N$14=""), $B241&gt;='Personnel Details'!$N$14), IF('Personnel Details'!$P$14="","", 'Personnel Details'!$P$14), IF(AND(NOT('Personnel Details'!$I$14=""), $B241&gt;='Personnel Details'!$I$14), IF('Personnel Details'!$K$14="", "", 'Personnel Details'!$K$14), IF('Personnel Details'!$F$14="", "", 'Personnel Details'!$F$14))))</f>
        <v/>
      </c>
      <c r="HN241" s="79" t="str">
        <f>IF(HL$9="", "", IF(AND(NOT('Personnel Details'!$N$14=""), $B241&gt;='Personnel Details'!$N$14), 'Personnel Details'!$Q$14, IF(AND(NOT('Personnel Details'!$I$14=""), $B241&gt;='Personnel Details'!$I$14), 'Personnel Details'!$L$14, 'Personnel Details'!$G$14)))</f>
        <v/>
      </c>
      <c r="HO241" s="59" t="str">
        <f t="shared" si="558"/>
        <v/>
      </c>
      <c r="HP241" s="53"/>
      <c r="HR241" s="78" t="str">
        <f>IF(HR$9="", "", IF(AND(NOT('Personnel Details'!$N$15=""), $B241&gt;='Personnel Details'!$N$15), 'Personnel Details'!$O$15, IF(AND(NOT('Personnel Details'!$I$15=""), $B241&gt;='Personnel Details'!$I$15), 'Personnel Details'!$J$15, 'Personnel Details'!$E$15)))</f>
        <v/>
      </c>
      <c r="HS241" s="59" t="str">
        <f>IF(HR$9="", "", IF(AND(NOT('Personnel Details'!$N$15=""), $B241&gt;='Personnel Details'!$N$15), IF('Personnel Details'!$P$15="","", 'Personnel Details'!$P$15), IF(AND(NOT('Personnel Details'!$I$15=""), $B241&gt;='Personnel Details'!$I$15), IF('Personnel Details'!$K$15="", "", 'Personnel Details'!$K$15), IF('Personnel Details'!$F$15="", "", 'Personnel Details'!$F$15))))</f>
        <v/>
      </c>
      <c r="HT241" s="79" t="str">
        <f>IF(HR$9="", "", IF(AND(NOT('Personnel Details'!$N$15=""), $B241&gt;='Personnel Details'!$N$15), 'Personnel Details'!$Q$15, IF(AND(NOT('Personnel Details'!$I$15=""), $B241&gt;='Personnel Details'!$I$15), 'Personnel Details'!$L$15, 'Personnel Details'!$G$15)))</f>
        <v/>
      </c>
      <c r="HU241" s="59" t="str">
        <f t="shared" si="559"/>
        <v/>
      </c>
      <c r="HV241" s="53"/>
      <c r="HX241" s="78" t="str">
        <f>IF(HX$9="", "", IF(AND(NOT('Personnel Details'!$N$16=""), $B241&gt;='Personnel Details'!$N$16), 'Personnel Details'!$O$16, IF(AND(NOT('Personnel Details'!$I$16=""), $B241&gt;='Personnel Details'!$I$16), 'Personnel Details'!$J$16, 'Personnel Details'!$E$16)))</f>
        <v/>
      </c>
      <c r="HY241" s="59" t="str">
        <f>IF(HX$9="", "", IF(AND(NOT('Personnel Details'!$N$16=""), $B241&gt;='Personnel Details'!$N$16), IF('Personnel Details'!$P$16="","", 'Personnel Details'!$P$16), IF(AND(NOT('Personnel Details'!$I$16=""), $B241&gt;='Personnel Details'!$I$16), IF('Personnel Details'!$K$16="", "", 'Personnel Details'!$K$16), IF('Personnel Details'!$F$16="", "", 'Personnel Details'!$F$16))))</f>
        <v/>
      </c>
      <c r="HZ241" s="79" t="str">
        <f>IF(HX$9="", "", IF(AND(NOT('Personnel Details'!$N$16=""), $B241&gt;='Personnel Details'!$N$16), 'Personnel Details'!$Q$16, IF(AND(NOT('Personnel Details'!$I$16=""), $B241&gt;='Personnel Details'!$I$16), 'Personnel Details'!$L$16, 'Personnel Details'!$G$16)))</f>
        <v/>
      </c>
      <c r="IA241" s="59" t="str">
        <f t="shared" si="560"/>
        <v/>
      </c>
      <c r="IB241" s="53"/>
      <c r="ID241" s="78" t="str">
        <f>IF(ID$9="", "", IF(AND(NOT('Personnel Details'!$N$17=""), $B241&gt;='Personnel Details'!$N$17), 'Personnel Details'!$O$17, IF(AND(NOT('Personnel Details'!$I$17=""), $B241&gt;='Personnel Details'!$I$17), 'Personnel Details'!$J$17, 'Personnel Details'!$E$17)))</f>
        <v/>
      </c>
      <c r="IE241" s="59" t="str">
        <f>IF(ID$9="", "", IF(AND(NOT('Personnel Details'!$N$17=""), $B241&gt;='Personnel Details'!$N$17), IF('Personnel Details'!$P$17="","", 'Personnel Details'!$P$17), IF(AND(NOT('Personnel Details'!$I$17=""), $B241&gt;='Personnel Details'!$I$17), IF('Personnel Details'!$K$17="", "", 'Personnel Details'!$K$17), IF('Personnel Details'!$F$17="", "", 'Personnel Details'!$F$17))))</f>
        <v/>
      </c>
      <c r="IF241" s="79" t="str">
        <f>IF(ID$9="", "", IF(AND(NOT('Personnel Details'!$N$17=""), $B241&gt;='Personnel Details'!$N$17), 'Personnel Details'!$Q$17, IF(AND(NOT('Personnel Details'!$I$17=""), $B241&gt;='Personnel Details'!$I$17), 'Personnel Details'!$L$17, 'Personnel Details'!$G$17)))</f>
        <v/>
      </c>
      <c r="IG241" s="59" t="str">
        <f t="shared" si="561"/>
        <v/>
      </c>
      <c r="IH241" s="53"/>
      <c r="IJ241" s="78" t="str">
        <f>IF(IJ$9="", "", IF(AND(NOT('Personnel Details'!$N$18=""), $B241&gt;='Personnel Details'!$N$18), 'Personnel Details'!$O$18, IF(AND(NOT('Personnel Details'!$I$18=""), $B241&gt;='Personnel Details'!$I$18), 'Personnel Details'!$J$18, 'Personnel Details'!$E$18)))</f>
        <v/>
      </c>
      <c r="IK241" s="59" t="str">
        <f>IF(IJ$9="", "", IF(AND(NOT('Personnel Details'!$N$18=""), $B241&gt;='Personnel Details'!$N$18), IF('Personnel Details'!$P$18="","", 'Personnel Details'!$P$18), IF(AND(NOT('Personnel Details'!$I$18=""), $B241&gt;='Personnel Details'!$I$18), IF('Personnel Details'!$K$18="", "", 'Personnel Details'!$K$18), IF('Personnel Details'!$F$18="", "", 'Personnel Details'!$F$18))))</f>
        <v/>
      </c>
      <c r="IL241" s="79" t="str">
        <f>IF(IJ$9="", "", IF(AND(NOT('Personnel Details'!$N$18=""), $B241&gt;='Personnel Details'!$N$18), 'Personnel Details'!$Q$18, IF(AND(NOT('Personnel Details'!$I$18=""), $B241&gt;='Personnel Details'!$I$18), 'Personnel Details'!$L$18, 'Personnel Details'!$G$18)))</f>
        <v/>
      </c>
      <c r="IM241" s="59" t="str">
        <f t="shared" si="562"/>
        <v/>
      </c>
      <c r="IN241" s="53"/>
      <c r="IP241" s="78" t="str">
        <f>IF(IP$9="", "", IF(AND(NOT('Personnel Details'!$N$19=""), $B241&gt;='Personnel Details'!$N$19), 'Personnel Details'!$O$19, IF(AND(NOT('Personnel Details'!$I$19=""), $B241&gt;='Personnel Details'!$I$19), 'Personnel Details'!$J$19, 'Personnel Details'!$E$19)))</f>
        <v/>
      </c>
      <c r="IQ241" s="59" t="str">
        <f>IF(IP$9="", "", IF(AND(NOT('Personnel Details'!$N$19=""), $B241&gt;='Personnel Details'!$N$19), IF('Personnel Details'!$P$19="","", 'Personnel Details'!$P$19), IF(AND(NOT('Personnel Details'!$I$19=""), $B241&gt;='Personnel Details'!$I$19), IF('Personnel Details'!$K$19="", "", 'Personnel Details'!$K$19), IF('Personnel Details'!$F$19="", "", 'Personnel Details'!$F$19))))</f>
        <v/>
      </c>
      <c r="IR241" s="79" t="str">
        <f>IF(IP$9="", "", IF(AND(NOT('Personnel Details'!$N$19=""), $B241&gt;='Personnel Details'!$N$19), 'Personnel Details'!$Q$19, IF(AND(NOT('Personnel Details'!$I$19=""), $B241&gt;='Personnel Details'!$I$19), 'Personnel Details'!$L$19, 'Personnel Details'!$G$19)))</f>
        <v/>
      </c>
      <c r="IS241" s="59" t="str">
        <f t="shared" si="563"/>
        <v/>
      </c>
      <c r="IT241" s="53"/>
      <c r="IV241" s="78" t="str">
        <f>IF(IV$9="", "", IF(AND(NOT('Personnel Details'!$N$20=""), $B241&gt;='Personnel Details'!$N$20), 'Personnel Details'!$O$20, IF(AND(NOT('Personnel Details'!$I$20=""), $B241&gt;='Personnel Details'!$I$20), 'Personnel Details'!$J$20, 'Personnel Details'!$E$20)))</f>
        <v/>
      </c>
      <c r="IW241" s="59" t="str">
        <f>IF(IV$9="", "", IF(AND(NOT('Personnel Details'!$N$20=""), $B241&gt;='Personnel Details'!$N$20), IF('Personnel Details'!$P$20="","", 'Personnel Details'!$P$20), IF(AND(NOT('Personnel Details'!$I$20=""), $B241&gt;='Personnel Details'!$I$20), IF('Personnel Details'!$K$20="", "", 'Personnel Details'!$K$20), IF('Personnel Details'!$F$20="", "", 'Personnel Details'!$F$20))))</f>
        <v/>
      </c>
      <c r="IX241" s="79" t="str">
        <f>IF(IV$9="", "", IF(AND(NOT('Personnel Details'!$N$20=""), $B241&gt;='Personnel Details'!$N$20), 'Personnel Details'!$Q$20, IF(AND(NOT('Personnel Details'!$I$20=""), $B241&gt;='Personnel Details'!$I$20), 'Personnel Details'!$L$20, 'Personnel Details'!$G$20)))</f>
        <v/>
      </c>
      <c r="IY241" s="59" t="str">
        <f t="shared" si="564"/>
        <v/>
      </c>
      <c r="IZ241" s="53"/>
      <c r="JB241" s="78" t="str">
        <f>IF(JB$9="", "", IF(AND(NOT('Personnel Details'!$N$21=""), $B241&gt;='Personnel Details'!$N$21), 'Personnel Details'!$O$21, IF(AND(NOT('Personnel Details'!$I$21=""), $B241&gt;='Personnel Details'!$I$21), 'Personnel Details'!$J$21, 'Personnel Details'!$E$21)))</f>
        <v/>
      </c>
      <c r="JC241" s="59" t="str">
        <f>IF(JB$9="", "", IF(AND(NOT('Personnel Details'!$N$21=""), $B241&gt;='Personnel Details'!$N$21), IF('Personnel Details'!$P$21="","", 'Personnel Details'!$P$21), IF(AND(NOT('Personnel Details'!$I$21=""), $B241&gt;='Personnel Details'!$I$21), IF('Personnel Details'!$K$21="", "", 'Personnel Details'!$K$21), IF('Personnel Details'!$F$21="", "", 'Personnel Details'!$F$21))))</f>
        <v/>
      </c>
      <c r="JD241" s="79" t="str">
        <f>IF(JB$9="", "", IF(AND(NOT('Personnel Details'!$N$21=""), $B241&gt;='Personnel Details'!$N$21), 'Personnel Details'!$Q$21, IF(AND(NOT('Personnel Details'!$I$21=""), $B241&gt;='Personnel Details'!$I$21), 'Personnel Details'!$L$21, 'Personnel Details'!$G$21)))</f>
        <v/>
      </c>
      <c r="JE241" s="59" t="str">
        <f t="shared" si="565"/>
        <v/>
      </c>
      <c r="JF241" s="53"/>
      <c r="JH241" s="78" t="str">
        <f>IF(JH$9="", "", IF(AND(NOT('Personnel Details'!$N$22=""), $B241&gt;='Personnel Details'!$N$22), 'Personnel Details'!$O$22, IF(AND(NOT('Personnel Details'!$I$22=""), $B241&gt;='Personnel Details'!$I$22), 'Personnel Details'!$J$22, 'Personnel Details'!$E$22)))</f>
        <v/>
      </c>
      <c r="JI241" s="59" t="str">
        <f>IF(JH$9="", "", IF(AND(NOT('Personnel Details'!$N$22=""), $B241&gt;='Personnel Details'!$N$22), IF('Personnel Details'!$P$22="","", 'Personnel Details'!$P$22), IF(AND(NOT('Personnel Details'!$I$22=""), $B241&gt;='Personnel Details'!$I$22), IF('Personnel Details'!$K$22="", "", 'Personnel Details'!$K$22), IF('Personnel Details'!$F$22="", "", 'Personnel Details'!$F$22))))</f>
        <v/>
      </c>
      <c r="JJ241" s="79" t="str">
        <f>IF(JH$9="", "", IF(AND(NOT('Personnel Details'!$N$22=""), $B241&gt;='Personnel Details'!$N$22), 'Personnel Details'!$Q$22, IF(AND(NOT('Personnel Details'!$I$22=""), $B241&gt;='Personnel Details'!$I$22), 'Personnel Details'!$L$22, 'Personnel Details'!$G$22)))</f>
        <v/>
      </c>
      <c r="JK241" s="59" t="str">
        <f t="shared" si="566"/>
        <v/>
      </c>
      <c r="JL241" s="53"/>
      <c r="JN241" s="78" t="str">
        <f>IF(JN$9="", "", IF(AND(NOT('Personnel Details'!$N$23=""), $B241&gt;='Personnel Details'!$N$23), 'Personnel Details'!$O$23, IF(AND(NOT('Personnel Details'!$I$23=""), $B241&gt;='Personnel Details'!$I$23), 'Personnel Details'!$J$23, 'Personnel Details'!$E$23)))</f>
        <v/>
      </c>
      <c r="JO241" s="59" t="str">
        <f>IF(JN$9="", "", IF(AND(NOT('Personnel Details'!$N$23=""), $B241&gt;='Personnel Details'!$N$23), IF('Personnel Details'!$P$23="","", 'Personnel Details'!$P$23), IF(AND(NOT('Personnel Details'!$I$23=""), $B241&gt;='Personnel Details'!$I$23), IF('Personnel Details'!$K$23="", "", 'Personnel Details'!$K$23), IF('Personnel Details'!$F$23="", "", 'Personnel Details'!$F$23))))</f>
        <v/>
      </c>
      <c r="JP241" s="79" t="str">
        <f>IF(JN$9="", "", IF(AND(NOT('Personnel Details'!$N$23=""), $B241&gt;='Personnel Details'!$N$23), 'Personnel Details'!$Q$23, IF(AND(NOT('Personnel Details'!$I$23=""), $B241&gt;='Personnel Details'!$I$23), 'Personnel Details'!$L$23, 'Personnel Details'!$G$23)))</f>
        <v/>
      </c>
      <c r="JQ241" s="59" t="str">
        <f t="shared" si="567"/>
        <v/>
      </c>
      <c r="JR241" s="53"/>
      <c r="JT241" s="78" t="str">
        <f>IF(JT$9="", "", IF(AND(NOT('Personnel Details'!$N$24=""), $B241&gt;='Personnel Details'!$N$24), 'Personnel Details'!$O$24, IF(AND(NOT('Personnel Details'!$I$24=""), $B241&gt;='Personnel Details'!$I$24), 'Personnel Details'!$J$24, 'Personnel Details'!$E$24)))</f>
        <v/>
      </c>
      <c r="JU241" s="59" t="str">
        <f>IF(JT$9="", "", IF(AND(NOT('Personnel Details'!$N$24=""), $B241&gt;='Personnel Details'!$N$24), IF('Personnel Details'!$P$24="","", 'Personnel Details'!$P$24), IF(AND(NOT('Personnel Details'!$I$24=""), $B241&gt;='Personnel Details'!$I$24), IF('Personnel Details'!$K$24="", "", 'Personnel Details'!$K$24), IF('Personnel Details'!$F$24="", "", 'Personnel Details'!$F$24))))</f>
        <v/>
      </c>
      <c r="JV241" s="79" t="str">
        <f>IF(JT$9="", "", IF(AND(NOT('Personnel Details'!$N$24=""), $B241&gt;='Personnel Details'!$N$24), 'Personnel Details'!$Q$24, IF(AND(NOT('Personnel Details'!$I$24=""), $B241&gt;='Personnel Details'!$I$24), 'Personnel Details'!$L$24, 'Personnel Details'!$G$24)))</f>
        <v/>
      </c>
      <c r="JW241" s="59" t="str">
        <f t="shared" si="568"/>
        <v/>
      </c>
      <c r="JX241" s="53"/>
      <c r="JZ241" s="78" t="str">
        <f>IF(JZ$9="", "", IF(AND(NOT('Personnel Details'!$N$25=""), $B241&gt;='Personnel Details'!$N$25), 'Personnel Details'!$O$25, IF(AND(NOT('Personnel Details'!$I$25=""), $B241&gt;='Personnel Details'!$I$25), 'Personnel Details'!$J$25, 'Personnel Details'!$E$25)))</f>
        <v/>
      </c>
      <c r="KA241" s="59" t="str">
        <f>IF(JZ$9="", "", IF(AND(NOT('Personnel Details'!$N$25=""), $B241&gt;='Personnel Details'!$N$25), IF('Personnel Details'!$P$25="","", 'Personnel Details'!$P$25), IF(AND(NOT('Personnel Details'!$I$25=""), $B241&gt;='Personnel Details'!$I$25), IF('Personnel Details'!$K$25="", "", 'Personnel Details'!$K$25), IF('Personnel Details'!$F$25="", "", 'Personnel Details'!$F$25))))</f>
        <v/>
      </c>
      <c r="KB241" s="79" t="str">
        <f>IF(JZ$9="", "", IF(AND(NOT('Personnel Details'!$N$25=""), $B241&gt;='Personnel Details'!$N$25), 'Personnel Details'!$Q$25, IF(AND(NOT('Personnel Details'!$I$25=""), $B241&gt;='Personnel Details'!$I$25), 'Personnel Details'!$L$25, 'Personnel Details'!$G$25)))</f>
        <v/>
      </c>
      <c r="KC241" s="59" t="str">
        <f t="shared" si="569"/>
        <v/>
      </c>
      <c r="KD241" s="53"/>
      <c r="KF241" s="78" t="str">
        <f>IF(KF$9="", "", IF(AND(NOT('Personnel Details'!$N$26=""), $B241&gt;='Personnel Details'!$N$26), 'Personnel Details'!$O$26, IF(AND(NOT('Personnel Details'!$I$26=""), $B241&gt;='Personnel Details'!$I$26), 'Personnel Details'!$J$26, 'Personnel Details'!$E$26)))</f>
        <v/>
      </c>
      <c r="KG241" s="59" t="str">
        <f>IF(KF$9="", "", IF(AND(NOT('Personnel Details'!$N$26=""), $B241&gt;='Personnel Details'!$N$26), IF('Personnel Details'!$P$26="","", 'Personnel Details'!$P$26), IF(AND(NOT('Personnel Details'!$I$26=""), $B241&gt;='Personnel Details'!$I$26), IF('Personnel Details'!$K$26="", "", 'Personnel Details'!$K$26), IF('Personnel Details'!$F$26="", "", 'Personnel Details'!$F$26))))</f>
        <v/>
      </c>
      <c r="KH241" s="79" t="str">
        <f>IF(KF$9="", "", IF(AND(NOT('Personnel Details'!$N$26=""), $B241&gt;='Personnel Details'!$N$26), 'Personnel Details'!$Q$26, IF(AND(NOT('Personnel Details'!$I$26=""), $B241&gt;='Personnel Details'!$I$26), 'Personnel Details'!$L$26, 'Personnel Details'!$G$26)))</f>
        <v/>
      </c>
      <c r="KI241" s="59" t="str">
        <f t="shared" si="570"/>
        <v/>
      </c>
      <c r="KJ241" s="53"/>
      <c r="KL241" s="78" t="str">
        <f>IF(KL$9="", "", IF(AND(NOT('Personnel Details'!$N$27=""), $B241&gt;='Personnel Details'!$N$27), 'Personnel Details'!$O$27, IF(AND(NOT('Personnel Details'!$I$27=""), $B241&gt;='Personnel Details'!$I$27), 'Personnel Details'!$J$27, 'Personnel Details'!$E$27)))</f>
        <v/>
      </c>
      <c r="KM241" s="59" t="str">
        <f>IF(KL$9="", "", IF(AND(NOT('Personnel Details'!$N$27=""), $B241&gt;='Personnel Details'!$N$27), IF('Personnel Details'!$P$27="","", 'Personnel Details'!$P$27), IF(AND(NOT('Personnel Details'!$I$27=""), $B241&gt;='Personnel Details'!$I$27), IF('Personnel Details'!$K$27="", "", 'Personnel Details'!$K$27), IF('Personnel Details'!$F$27="", "", 'Personnel Details'!$F$27))))</f>
        <v/>
      </c>
      <c r="KN241" s="79" t="str">
        <f>IF(KL$9="", "", IF(AND(NOT('Personnel Details'!$N$27=""), $B241&gt;='Personnel Details'!$N$27), 'Personnel Details'!$Q$27, IF(AND(NOT('Personnel Details'!$I$27=""), $B241&gt;='Personnel Details'!$I$27), 'Personnel Details'!$L$27, 'Personnel Details'!$G$27)))</f>
        <v/>
      </c>
      <c r="KO241" s="59" t="str">
        <f t="shared" si="571"/>
        <v/>
      </c>
      <c r="KP241" s="53"/>
      <c r="KR241" s="78" t="str">
        <f>IF(KR$9="", "", IF(AND(NOT('Personnel Details'!$N$28=""), $B241&gt;='Personnel Details'!$N$28), 'Personnel Details'!$O$28, IF(AND(NOT('Personnel Details'!$I$28=""), $B241&gt;='Personnel Details'!$I$28), 'Personnel Details'!$J$28, 'Personnel Details'!$E$28)))</f>
        <v/>
      </c>
      <c r="KS241" s="59" t="str">
        <f>IF(KR$9="", "", IF(AND(NOT('Personnel Details'!$N$28=""), $B241&gt;='Personnel Details'!$N$28), IF('Personnel Details'!$P$28="","", 'Personnel Details'!$P$28), IF(AND(NOT('Personnel Details'!$I$28=""), $B241&gt;='Personnel Details'!$I$28), IF('Personnel Details'!$K$28="", "", 'Personnel Details'!$K$28), IF('Personnel Details'!$F$28="", "", 'Personnel Details'!$F$28))))</f>
        <v/>
      </c>
      <c r="KT241" s="79" t="str">
        <f>IF(KR$9="", "", IF(AND(NOT('Personnel Details'!$N$28=""), $B241&gt;='Personnel Details'!$N$28), 'Personnel Details'!$Q$28, IF(AND(NOT('Personnel Details'!$I$28=""), $B241&gt;='Personnel Details'!$I$28), 'Personnel Details'!$L$28, 'Personnel Details'!$G$28)))</f>
        <v/>
      </c>
      <c r="KU241" s="59" t="str">
        <f t="shared" si="572"/>
        <v/>
      </c>
      <c r="KV241" s="53"/>
      <c r="KX241" s="78" t="str">
        <f>IF(KX$9="", "", IF(AND(NOT('Personnel Details'!$N$29=""), $B241&gt;='Personnel Details'!$N$29), 'Personnel Details'!$O$29, IF(AND(NOT('Personnel Details'!$I$29=""), $B241&gt;='Personnel Details'!$I$29), 'Personnel Details'!$J$29, 'Personnel Details'!$E$29)))</f>
        <v/>
      </c>
      <c r="KY241" s="59" t="str">
        <f>IF(KX$9="", "", IF(AND(NOT('Personnel Details'!$N$29=""), $B241&gt;='Personnel Details'!$N$29), IF('Personnel Details'!$P$29="","", 'Personnel Details'!$P$29), IF(AND(NOT('Personnel Details'!$I$29=""), $B241&gt;='Personnel Details'!$I$29), IF('Personnel Details'!$K$29="", "", 'Personnel Details'!$K$29), IF('Personnel Details'!$F$29="", "", 'Personnel Details'!$F$29))))</f>
        <v/>
      </c>
      <c r="KZ241" s="79" t="str">
        <f>IF(KX$9="", "", IF(AND(NOT('Personnel Details'!$N$29=""), $B241&gt;='Personnel Details'!$N$29), 'Personnel Details'!$Q$29, IF(AND(NOT('Personnel Details'!$I$29=""), $B241&gt;='Personnel Details'!$I$29), 'Personnel Details'!$L$29, 'Personnel Details'!$G$29)))</f>
        <v/>
      </c>
      <c r="LA241" s="59" t="str">
        <f t="shared" si="573"/>
        <v/>
      </c>
      <c r="LB241" s="53"/>
      <c r="LD241" s="78" t="str">
        <f>IF(LD$9="", "", IF(AND(NOT('Personnel Details'!$N$30=""), $B241&gt;='Personnel Details'!$N$30), 'Personnel Details'!$O$30, IF(AND(NOT('Personnel Details'!$I$30=""), $B241&gt;='Personnel Details'!$I$30), 'Personnel Details'!$J$30, 'Personnel Details'!$E$30)))</f>
        <v/>
      </c>
      <c r="LE241" s="59" t="str">
        <f>IF(LD$9="", "", IF(AND(NOT('Personnel Details'!$N$30=""), $B241&gt;='Personnel Details'!$N$30), IF('Personnel Details'!$P$30="","", 'Personnel Details'!$P$30), IF(AND(NOT('Personnel Details'!$I$30=""), $B241&gt;='Personnel Details'!$I$30), IF('Personnel Details'!$K$30="", "", 'Personnel Details'!$K$30), IF('Personnel Details'!$F$30="", "", 'Personnel Details'!$F$30))))</f>
        <v/>
      </c>
      <c r="LF241" s="79" t="str">
        <f>IF(LD$9="", "", IF(AND(NOT('Personnel Details'!$N$30=""), $B241&gt;='Personnel Details'!$N$30), 'Personnel Details'!$Q$30, IF(AND(NOT('Personnel Details'!$I$30=""), $B241&gt;='Personnel Details'!$I$30), 'Personnel Details'!$L$30, 'Personnel Details'!$G$30)))</f>
        <v/>
      </c>
      <c r="LG241" s="59" t="str">
        <f t="shared" si="574"/>
        <v/>
      </c>
      <c r="LH241" s="53"/>
      <c r="LJ241" s="78" t="str">
        <f>IF(LJ$9="", "", IF(AND(NOT('Personnel Details'!$N$31=""), $B241&gt;='Personnel Details'!$N$31), 'Personnel Details'!$O$31, IF(AND(NOT('Personnel Details'!$I$31=""), $B241&gt;='Personnel Details'!$I$31), 'Personnel Details'!$J$31, 'Personnel Details'!$E$31)))</f>
        <v/>
      </c>
      <c r="LK241" s="59" t="str">
        <f>IF(LJ$9="", "", IF(AND(NOT('Personnel Details'!$N$31=""), $B241&gt;='Personnel Details'!$N$31), IF('Personnel Details'!$P$31="","", 'Personnel Details'!$P$31), IF(AND(NOT('Personnel Details'!$I$31=""), $B241&gt;='Personnel Details'!$I$31), IF('Personnel Details'!$K$31="", "", 'Personnel Details'!$K$31), IF('Personnel Details'!$F$31="", "", 'Personnel Details'!$F$31))))</f>
        <v/>
      </c>
      <c r="LL241" s="79" t="str">
        <f>IF(LJ$9="", "", IF(AND(NOT('Personnel Details'!$N$31=""), $B241&gt;='Personnel Details'!$N$31), 'Personnel Details'!$Q$31, IF(AND(NOT('Personnel Details'!$I$31=""), $B241&gt;='Personnel Details'!$I$31), 'Personnel Details'!$L$31, 'Personnel Details'!$G$31)))</f>
        <v/>
      </c>
      <c r="LM241" s="59" t="str">
        <f t="shared" si="575"/>
        <v/>
      </c>
      <c r="LN241" s="53"/>
      <c r="LP241" s="78" t="str">
        <f>IF(LP$9="", "", IF(AND(NOT('Personnel Details'!$N$32=""), $B241&gt;='Personnel Details'!$N$32), 'Personnel Details'!$O$32, IF(AND(NOT('Personnel Details'!$I$32=""), $B241&gt;='Personnel Details'!$I$32), 'Personnel Details'!$J$32, 'Personnel Details'!$E$32)))</f>
        <v/>
      </c>
      <c r="LQ241" s="59" t="str">
        <f>IF(LP$9="", "", IF(AND(NOT('Personnel Details'!$N$32=""), $B241&gt;='Personnel Details'!$N$32), IF('Personnel Details'!$P$32="","", 'Personnel Details'!$P$32), IF(AND(NOT('Personnel Details'!$I$32=""), $B241&gt;='Personnel Details'!$I$32), IF('Personnel Details'!$K$32="", "", 'Personnel Details'!$K$32), IF('Personnel Details'!$F$32="", "", 'Personnel Details'!$F$32))))</f>
        <v/>
      </c>
      <c r="LR241" s="79" t="str">
        <f>IF(LP$9="", "", IF(AND(NOT('Personnel Details'!$N$32=""), $B241&gt;='Personnel Details'!$N$32), 'Personnel Details'!$Q$32, IF(AND(NOT('Personnel Details'!$I$32=""), $B241&gt;='Personnel Details'!$I$32), 'Personnel Details'!$L$32, 'Personnel Details'!$G$32)))</f>
        <v/>
      </c>
      <c r="LS241" s="59" t="str">
        <f t="shared" si="576"/>
        <v/>
      </c>
      <c r="LT241" s="53"/>
      <c r="LV241" s="78" t="str">
        <f>IF(LV$9="", "", IF(AND(NOT('Personnel Details'!$N$33=""), $B241&gt;='Personnel Details'!$N$33), 'Personnel Details'!$O$33, IF(AND(NOT('Personnel Details'!$I$33=""), $B241&gt;='Personnel Details'!$I$33), 'Personnel Details'!$J$33, 'Personnel Details'!$E$33)))</f>
        <v/>
      </c>
      <c r="LW241" s="59" t="str">
        <f>IF(LV$9="", "", IF(AND(NOT('Personnel Details'!$N$33=""), $B241&gt;='Personnel Details'!$N$33), IF('Personnel Details'!$P$33="","", 'Personnel Details'!$P$33), IF(AND(NOT('Personnel Details'!$I$33=""), $B241&gt;='Personnel Details'!$I$33), IF('Personnel Details'!$K$33="", "", 'Personnel Details'!$K$33), IF('Personnel Details'!$F$33="", "", 'Personnel Details'!$F$33))))</f>
        <v/>
      </c>
      <c r="LX241" s="79" t="str">
        <f>IF(LV$9="", "", IF(AND(NOT('Personnel Details'!$N$33=""), $B241&gt;='Personnel Details'!$N$33), 'Personnel Details'!$Q$33, IF(AND(NOT('Personnel Details'!$I$33=""), $B241&gt;='Personnel Details'!$I$33), 'Personnel Details'!$L$33, 'Personnel Details'!$G$33)))</f>
        <v/>
      </c>
      <c r="LY241" s="59" t="str">
        <f t="shared" si="577"/>
        <v/>
      </c>
      <c r="LZ241" s="53"/>
      <c r="MB241" s="78" t="str">
        <f>IF(MB$9="", "", IF(AND(NOT('Personnel Details'!$N$34=""), $B241&gt;='Personnel Details'!$N$34), 'Personnel Details'!$O$34, IF(AND(NOT('Personnel Details'!$I$34=""), $B241&gt;='Personnel Details'!$I$34), 'Personnel Details'!$J$34, 'Personnel Details'!$E$34)))</f>
        <v/>
      </c>
      <c r="MC241" s="59" t="str">
        <f>IF(MB$9="", "", IF(AND(NOT('Personnel Details'!$N$34=""), $B241&gt;='Personnel Details'!$N$34), IF('Personnel Details'!$P$34="","", 'Personnel Details'!$P$34), IF(AND(NOT('Personnel Details'!$I$34=""), $B241&gt;='Personnel Details'!$I$34), IF('Personnel Details'!$K$34="", "", 'Personnel Details'!$K$34), IF('Personnel Details'!$F$34="", "", 'Personnel Details'!$F$34))))</f>
        <v/>
      </c>
      <c r="MD241" s="79" t="str">
        <f>IF(MB$9="", "", IF(AND(NOT('Personnel Details'!$N$34=""), $B241&gt;='Personnel Details'!$N$34), 'Personnel Details'!$Q$34, IF(AND(NOT('Personnel Details'!$I$34=""), $B241&gt;='Personnel Details'!$I$34), 'Personnel Details'!$L$34, 'Personnel Details'!$G$34)))</f>
        <v/>
      </c>
      <c r="ME241" s="59" t="str">
        <f t="shared" si="578"/>
        <v/>
      </c>
      <c r="MF241" s="53"/>
      <c r="MH241" s="78" t="str">
        <f>IF(MH$9="", "", IF(AND(NOT('Personnel Details'!$N$35=""), $B241&gt;='Personnel Details'!$N$35), 'Personnel Details'!$O$35, IF(AND(NOT('Personnel Details'!$I$35=""), $B241&gt;='Personnel Details'!$I$35), 'Personnel Details'!$J$35, 'Personnel Details'!$E$35)))</f>
        <v/>
      </c>
      <c r="MI241" s="59" t="str">
        <f>IF(MH$9="", "", IF(AND(NOT('Personnel Details'!$N$35=""), $B241&gt;='Personnel Details'!$N$35), IF('Personnel Details'!$P$35="","", 'Personnel Details'!$P$35), IF(AND(NOT('Personnel Details'!$I$35=""), $B241&gt;='Personnel Details'!$I$35), IF('Personnel Details'!$K$35="", "", 'Personnel Details'!$K$35), IF('Personnel Details'!$F$35="", "", 'Personnel Details'!$F$35))))</f>
        <v/>
      </c>
      <c r="MJ241" s="79" t="str">
        <f>IF(MH$9="", "", IF(AND(NOT('Personnel Details'!$N$35=""), $B241&gt;='Personnel Details'!$N$35), 'Personnel Details'!$Q$35, IF(AND(NOT('Personnel Details'!$I$35=""), $B241&gt;='Personnel Details'!$I$35), 'Personnel Details'!$L$35, 'Personnel Details'!$G$35)))</f>
        <v/>
      </c>
      <c r="MK241" s="59" t="str">
        <f t="shared" si="579"/>
        <v/>
      </c>
      <c r="ML241" s="53"/>
      <c r="MN241" s="78" t="str">
        <f>IF(MN$9="", "", IF(AND(NOT('Personnel Details'!$N$36=""), $B241&gt;='Personnel Details'!$N$36), 'Personnel Details'!$O$36, IF(AND(NOT('Personnel Details'!$I$36=""), $B241&gt;='Personnel Details'!$I$36), 'Personnel Details'!$J$36, 'Personnel Details'!$E$36)))</f>
        <v/>
      </c>
      <c r="MO241" s="59" t="str">
        <f>IF(MN$9="", "", IF(AND(NOT('Personnel Details'!$N$36=""), $B241&gt;='Personnel Details'!$N$36), IF('Personnel Details'!$P$36="","", 'Personnel Details'!$P$36), IF(AND(NOT('Personnel Details'!$I$36=""), $B241&gt;='Personnel Details'!$I$36), IF('Personnel Details'!$K$36="", "", 'Personnel Details'!$K$36), IF('Personnel Details'!$F$36="", "", 'Personnel Details'!$F$36))))</f>
        <v/>
      </c>
      <c r="MP241" s="79" t="str">
        <f>IF(MN$9="", "", IF(AND(NOT('Personnel Details'!$N$36=""), $B241&gt;='Personnel Details'!$N$36), 'Personnel Details'!$Q$36, IF(AND(NOT('Personnel Details'!$I$36=""), $B241&gt;='Personnel Details'!$I$36), 'Personnel Details'!$L$36, 'Personnel Details'!$G$36)))</f>
        <v/>
      </c>
      <c r="MQ241" s="59" t="str">
        <f t="shared" si="580"/>
        <v/>
      </c>
      <c r="MR241" s="53"/>
      <c r="MT241" s="78" t="str">
        <f>IF(MT$9="", "", IF(AND(NOT('Personnel Details'!$N$37=""), $B241&gt;='Personnel Details'!$N$37), 'Personnel Details'!$O$37, IF(AND(NOT('Personnel Details'!$I$37=""), $B241&gt;='Personnel Details'!$I$37), 'Personnel Details'!$J$37, 'Personnel Details'!$E$37)))</f>
        <v/>
      </c>
      <c r="MU241" s="59" t="str">
        <f>IF(MT$9="", "", IF(AND(NOT('Personnel Details'!$N$37=""), $B241&gt;='Personnel Details'!$N$37), IF('Personnel Details'!$P$37="","", 'Personnel Details'!$P$37), IF(AND(NOT('Personnel Details'!$I$37=""), $B241&gt;='Personnel Details'!$I$37), IF('Personnel Details'!$K$37="", "", 'Personnel Details'!$K$37), IF('Personnel Details'!$F$37="", "", 'Personnel Details'!$F$37))))</f>
        <v/>
      </c>
      <c r="MV241" s="79" t="str">
        <f>IF(MT$9="", "", IF(AND(NOT('Personnel Details'!$N$37=""), $B241&gt;='Personnel Details'!$N$37), 'Personnel Details'!$Q$37, IF(AND(NOT('Personnel Details'!$I$37=""), $B241&gt;='Personnel Details'!$I$37), 'Personnel Details'!$L$37, 'Personnel Details'!$G$37)))</f>
        <v/>
      </c>
      <c r="MW241" s="59" t="str">
        <f t="shared" si="581"/>
        <v/>
      </c>
      <c r="MX241" s="53"/>
      <c r="MZ241" s="78" t="str">
        <f>IF(MZ$9="", "", IF(AND(NOT('Personnel Details'!$N$38=""), $B241&gt;='Personnel Details'!$N$38), 'Personnel Details'!$O$38, IF(AND(NOT('Personnel Details'!$I$38=""), $B241&gt;='Personnel Details'!$I$38), 'Personnel Details'!$J$38, 'Personnel Details'!$E$38)))</f>
        <v/>
      </c>
      <c r="NA241" s="59" t="str">
        <f>IF(MZ$9="", "", IF(AND(NOT('Personnel Details'!$N$38=""), $B241&gt;='Personnel Details'!$N$38), IF('Personnel Details'!$P$38="","", 'Personnel Details'!$P$38), IF(AND(NOT('Personnel Details'!$I$38=""), $B241&gt;='Personnel Details'!$I$38), IF('Personnel Details'!$K$38="", "", 'Personnel Details'!$K$38), IF('Personnel Details'!$F$38="", "", 'Personnel Details'!$F$38))))</f>
        <v/>
      </c>
      <c r="NB241" s="79" t="str">
        <f>IF(MZ$9="", "", IF(AND(NOT('Personnel Details'!$N$38=""), $B241&gt;='Personnel Details'!$N$38), 'Personnel Details'!$Q$38, IF(AND(NOT('Personnel Details'!$I$38=""), $B241&gt;='Personnel Details'!$I$38), 'Personnel Details'!$L$38, 'Personnel Details'!$G$38)))</f>
        <v/>
      </c>
      <c r="NC241" s="59" t="str">
        <f t="shared" si="582"/>
        <v/>
      </c>
      <c r="ND241" s="53"/>
      <c r="NF241" s="78" t="str">
        <f>IF(NF$9="", "", IF(AND(NOT('Personnel Details'!$N$39=""), $B241&gt;='Personnel Details'!$N$39), 'Personnel Details'!$O$39, IF(AND(NOT('Personnel Details'!$I$39=""), $B241&gt;='Personnel Details'!$I$39), 'Personnel Details'!$J$39, 'Personnel Details'!$E$39)))</f>
        <v/>
      </c>
      <c r="NG241" s="59" t="str">
        <f>IF(NF$9="", "", IF(AND(NOT('Personnel Details'!$N$39=""), $B241&gt;='Personnel Details'!$N$39), IF('Personnel Details'!$P$39="","", 'Personnel Details'!$P$39), IF(AND(NOT('Personnel Details'!$I$39=""), $B241&gt;='Personnel Details'!$I$39), IF('Personnel Details'!$K$39="", "", 'Personnel Details'!$K$39), IF('Personnel Details'!$F$39="", "", 'Personnel Details'!$F$39))))</f>
        <v/>
      </c>
      <c r="NH241" s="79" t="str">
        <f>IF(NF$9="", "", IF(AND(NOT('Personnel Details'!$N$39=""), $B241&gt;='Personnel Details'!$N$39), 'Personnel Details'!$Q$39, IF(AND(NOT('Personnel Details'!$I$39=""), $B241&gt;='Personnel Details'!$I$39), 'Personnel Details'!$L$39, 'Personnel Details'!$G$39)))</f>
        <v/>
      </c>
      <c r="NI241" s="59" t="str">
        <f t="shared" si="583"/>
        <v/>
      </c>
      <c r="NJ241" s="53"/>
      <c r="NL241" s="78" t="str">
        <f>IF(NL$9="", "", IF(AND(NOT('Personnel Details'!$N$40=""), $B241&gt;='Personnel Details'!$N$40), 'Personnel Details'!$O$40, IF(AND(NOT('Personnel Details'!$I$40=""), $B241&gt;='Personnel Details'!$I$40), 'Personnel Details'!$J$40, 'Personnel Details'!$E$40)))</f>
        <v/>
      </c>
      <c r="NM241" s="59" t="str">
        <f>IF(NL$9="", "", IF(AND(NOT('Personnel Details'!$N$40=""), $B241&gt;='Personnel Details'!$N$40), IF('Personnel Details'!$P$40="","", 'Personnel Details'!$P$40), IF(AND(NOT('Personnel Details'!$I$40=""), $B241&gt;='Personnel Details'!$I$40), IF('Personnel Details'!$K$40="", "", 'Personnel Details'!$K$40), IF('Personnel Details'!$F$40="", "", 'Personnel Details'!$F$40))))</f>
        <v/>
      </c>
      <c r="NN241" s="79" t="str">
        <f>IF(NL$9="", "", IF(AND(NOT('Personnel Details'!$N$40=""), $B241&gt;='Personnel Details'!$N$40), 'Personnel Details'!$Q$40, IF(AND(NOT('Personnel Details'!$I$40=""), $B241&gt;='Personnel Details'!$I$40), 'Personnel Details'!$L$40, 'Personnel Details'!$G$40)))</f>
        <v/>
      </c>
      <c r="NO241" s="59" t="str">
        <f t="shared" si="584"/>
        <v/>
      </c>
      <c r="NP241" s="53"/>
    </row>
    <row r="242" spans="1:380" x14ac:dyDescent="0.25">
      <c r="A242" s="32"/>
      <c r="B242" s="113" t="str">
        <f>IFERROR(IF(B241+1&gt;'Personnel Details'!$U$5, "", B241+1), "")</f>
        <v/>
      </c>
      <c r="C242" s="32"/>
      <c r="D242" s="120"/>
      <c r="E242" s="13" t="str">
        <f t="shared" si="463"/>
        <v/>
      </c>
      <c r="F242" s="13" t="str">
        <f t="shared" si="494"/>
        <v/>
      </c>
      <c r="G242" s="56" t="str">
        <f t="shared" si="585"/>
        <v/>
      </c>
      <c r="H242" s="16" t="str">
        <f t="shared" si="495"/>
        <v/>
      </c>
      <c r="I242" s="32"/>
      <c r="J242" s="120"/>
      <c r="K242" s="62" t="str">
        <f t="shared" si="464"/>
        <v/>
      </c>
      <c r="L242" s="62" t="str">
        <f t="shared" si="496"/>
        <v/>
      </c>
      <c r="M242" s="65" t="str">
        <f t="shared" si="586"/>
        <v/>
      </c>
      <c r="N242" s="68" t="str">
        <f t="shared" si="497"/>
        <v/>
      </c>
      <c r="O242" s="32"/>
      <c r="P242" s="120"/>
      <c r="Q242" s="62" t="str">
        <f t="shared" si="465"/>
        <v/>
      </c>
      <c r="R242" s="62" t="str">
        <f t="shared" si="498"/>
        <v/>
      </c>
      <c r="S242" s="65" t="str">
        <f t="shared" si="587"/>
        <v/>
      </c>
      <c r="T242" s="68" t="str">
        <f t="shared" si="499"/>
        <v/>
      </c>
      <c r="U242" s="32"/>
      <c r="V242" s="120"/>
      <c r="W242" s="62" t="str">
        <f t="shared" si="466"/>
        <v/>
      </c>
      <c r="X242" s="62" t="str">
        <f t="shared" si="500"/>
        <v/>
      </c>
      <c r="Y242" s="65" t="str">
        <f t="shared" si="588"/>
        <v/>
      </c>
      <c r="Z242" s="68" t="str">
        <f t="shared" si="501"/>
        <v/>
      </c>
      <c r="AA242" s="32"/>
      <c r="AB242" s="120"/>
      <c r="AC242" s="62" t="str">
        <f t="shared" si="467"/>
        <v/>
      </c>
      <c r="AD242" s="62" t="str">
        <f t="shared" si="502"/>
        <v/>
      </c>
      <c r="AE242" s="65" t="str">
        <f t="shared" si="589"/>
        <v/>
      </c>
      <c r="AF242" s="68" t="str">
        <f t="shared" si="503"/>
        <v/>
      </c>
      <c r="AG242" s="32"/>
      <c r="AH242" s="120"/>
      <c r="AI242" s="62" t="str">
        <f t="shared" si="468"/>
        <v/>
      </c>
      <c r="AJ242" s="62" t="str">
        <f t="shared" si="504"/>
        <v/>
      </c>
      <c r="AK242" s="65" t="str">
        <f t="shared" si="590"/>
        <v/>
      </c>
      <c r="AL242" s="68" t="str">
        <f t="shared" si="505"/>
        <v/>
      </c>
      <c r="AM242" s="32"/>
      <c r="AN242" s="120"/>
      <c r="AO242" s="62" t="str">
        <f t="shared" si="469"/>
        <v/>
      </c>
      <c r="AP242" s="62" t="str">
        <f t="shared" si="506"/>
        <v/>
      </c>
      <c r="AQ242" s="65" t="str">
        <f t="shared" si="591"/>
        <v/>
      </c>
      <c r="AR242" s="68" t="str">
        <f t="shared" si="507"/>
        <v/>
      </c>
      <c r="AS242" s="32"/>
      <c r="AT242" s="120"/>
      <c r="AU242" s="62" t="str">
        <f t="shared" si="470"/>
        <v/>
      </c>
      <c r="AV242" s="62" t="str">
        <f t="shared" si="508"/>
        <v/>
      </c>
      <c r="AW242" s="65" t="str">
        <f t="shared" si="592"/>
        <v/>
      </c>
      <c r="AX242" s="68" t="str">
        <f t="shared" si="509"/>
        <v/>
      </c>
      <c r="AY242" s="32"/>
      <c r="AZ242" s="120"/>
      <c r="BA242" s="62" t="str">
        <f t="shared" si="471"/>
        <v/>
      </c>
      <c r="BB242" s="62" t="str">
        <f t="shared" si="510"/>
        <v/>
      </c>
      <c r="BC242" s="65" t="str">
        <f t="shared" si="593"/>
        <v/>
      </c>
      <c r="BD242" s="68" t="str">
        <f t="shared" si="511"/>
        <v/>
      </c>
      <c r="BE242" s="32"/>
      <c r="BF242" s="120"/>
      <c r="BG242" s="62" t="str">
        <f t="shared" si="472"/>
        <v/>
      </c>
      <c r="BH242" s="62" t="str">
        <f t="shared" si="512"/>
        <v/>
      </c>
      <c r="BI242" s="65" t="str">
        <f t="shared" si="594"/>
        <v/>
      </c>
      <c r="BJ242" s="68" t="str">
        <f t="shared" si="513"/>
        <v/>
      </c>
      <c r="BK242" s="32"/>
      <c r="BL242" s="120"/>
      <c r="BM242" s="62" t="str">
        <f t="shared" si="473"/>
        <v/>
      </c>
      <c r="BN242" s="62" t="str">
        <f t="shared" si="514"/>
        <v/>
      </c>
      <c r="BO242" s="65" t="str">
        <f t="shared" si="595"/>
        <v/>
      </c>
      <c r="BP242" s="68" t="str">
        <f t="shared" si="515"/>
        <v/>
      </c>
      <c r="BQ242" s="32"/>
      <c r="BR242" s="120"/>
      <c r="BS242" s="62" t="str">
        <f t="shared" si="474"/>
        <v/>
      </c>
      <c r="BT242" s="62" t="str">
        <f t="shared" si="516"/>
        <v/>
      </c>
      <c r="BU242" s="65" t="str">
        <f t="shared" si="596"/>
        <v/>
      </c>
      <c r="BV242" s="68" t="str">
        <f t="shared" si="517"/>
        <v/>
      </c>
      <c r="BW242" s="32"/>
      <c r="BX242" s="120"/>
      <c r="BY242" s="62" t="str">
        <f t="shared" si="475"/>
        <v/>
      </c>
      <c r="BZ242" s="62" t="str">
        <f t="shared" si="518"/>
        <v/>
      </c>
      <c r="CA242" s="65" t="str">
        <f t="shared" si="597"/>
        <v/>
      </c>
      <c r="CB242" s="68" t="str">
        <f t="shared" si="519"/>
        <v/>
      </c>
      <c r="CC242" s="32"/>
      <c r="CD242" s="120"/>
      <c r="CE242" s="62" t="str">
        <f t="shared" si="476"/>
        <v/>
      </c>
      <c r="CF242" s="62" t="str">
        <f t="shared" si="520"/>
        <v/>
      </c>
      <c r="CG242" s="65" t="str">
        <f t="shared" si="598"/>
        <v/>
      </c>
      <c r="CH242" s="68" t="str">
        <f t="shared" si="521"/>
        <v/>
      </c>
      <c r="CI242" s="32"/>
      <c r="CJ242" s="120"/>
      <c r="CK242" s="62" t="str">
        <f t="shared" si="477"/>
        <v/>
      </c>
      <c r="CL242" s="62" t="str">
        <f t="shared" si="522"/>
        <v/>
      </c>
      <c r="CM242" s="65" t="str">
        <f t="shared" si="599"/>
        <v/>
      </c>
      <c r="CN242" s="68" t="str">
        <f t="shared" si="523"/>
        <v/>
      </c>
      <c r="CO242" s="32"/>
      <c r="CP242" s="120"/>
      <c r="CQ242" s="62" t="str">
        <f t="shared" si="478"/>
        <v/>
      </c>
      <c r="CR242" s="62" t="str">
        <f t="shared" si="524"/>
        <v/>
      </c>
      <c r="CS242" s="65" t="str">
        <f t="shared" si="600"/>
        <v/>
      </c>
      <c r="CT242" s="68" t="str">
        <f t="shared" si="525"/>
        <v/>
      </c>
      <c r="CU242" s="32"/>
      <c r="CV242" s="120"/>
      <c r="CW242" s="62" t="str">
        <f t="shared" si="479"/>
        <v/>
      </c>
      <c r="CX242" s="62" t="str">
        <f t="shared" si="526"/>
        <v/>
      </c>
      <c r="CY242" s="65" t="str">
        <f t="shared" si="601"/>
        <v/>
      </c>
      <c r="CZ242" s="68" t="str">
        <f t="shared" si="527"/>
        <v/>
      </c>
      <c r="DA242" s="32"/>
      <c r="DB242" s="120"/>
      <c r="DC242" s="62" t="str">
        <f t="shared" si="480"/>
        <v/>
      </c>
      <c r="DD242" s="62" t="str">
        <f t="shared" si="528"/>
        <v/>
      </c>
      <c r="DE242" s="65" t="str">
        <f t="shared" si="602"/>
        <v/>
      </c>
      <c r="DF242" s="68" t="str">
        <f t="shared" si="529"/>
        <v/>
      </c>
      <c r="DG242" s="32"/>
      <c r="DH242" s="120"/>
      <c r="DI242" s="62" t="str">
        <f t="shared" si="481"/>
        <v/>
      </c>
      <c r="DJ242" s="62" t="str">
        <f t="shared" si="530"/>
        <v/>
      </c>
      <c r="DK242" s="65" t="str">
        <f t="shared" si="603"/>
        <v/>
      </c>
      <c r="DL242" s="68" t="str">
        <f t="shared" si="531"/>
        <v/>
      </c>
      <c r="DM242" s="32"/>
      <c r="DN242" s="120"/>
      <c r="DO242" s="62" t="str">
        <f t="shared" si="482"/>
        <v/>
      </c>
      <c r="DP242" s="62" t="str">
        <f t="shared" si="532"/>
        <v/>
      </c>
      <c r="DQ242" s="65" t="str">
        <f t="shared" si="604"/>
        <v/>
      </c>
      <c r="DR242" s="68" t="str">
        <f t="shared" si="533"/>
        <v/>
      </c>
      <c r="DS242" s="32"/>
      <c r="DT242" s="120"/>
      <c r="DU242" s="62" t="str">
        <f t="shared" si="483"/>
        <v/>
      </c>
      <c r="DV242" s="62" t="str">
        <f t="shared" si="534"/>
        <v/>
      </c>
      <c r="DW242" s="65" t="str">
        <f t="shared" si="605"/>
        <v/>
      </c>
      <c r="DX242" s="68" t="str">
        <f t="shared" si="535"/>
        <v/>
      </c>
      <c r="DY242" s="32"/>
      <c r="DZ242" s="120"/>
      <c r="EA242" s="62" t="str">
        <f t="shared" si="484"/>
        <v/>
      </c>
      <c r="EB242" s="62" t="str">
        <f t="shared" si="536"/>
        <v/>
      </c>
      <c r="EC242" s="65" t="str">
        <f t="shared" si="606"/>
        <v/>
      </c>
      <c r="ED242" s="68" t="str">
        <f t="shared" si="537"/>
        <v/>
      </c>
      <c r="EE242" s="32"/>
      <c r="EF242" s="120"/>
      <c r="EG242" s="62" t="str">
        <f t="shared" si="485"/>
        <v/>
      </c>
      <c r="EH242" s="62" t="str">
        <f t="shared" si="538"/>
        <v/>
      </c>
      <c r="EI242" s="65" t="str">
        <f t="shared" si="607"/>
        <v/>
      </c>
      <c r="EJ242" s="68" t="str">
        <f t="shared" si="539"/>
        <v/>
      </c>
      <c r="EK242" s="32"/>
      <c r="EL242" s="120"/>
      <c r="EM242" s="62" t="str">
        <f t="shared" si="486"/>
        <v/>
      </c>
      <c r="EN242" s="62" t="str">
        <f t="shared" si="540"/>
        <v/>
      </c>
      <c r="EO242" s="65" t="str">
        <f t="shared" si="608"/>
        <v/>
      </c>
      <c r="EP242" s="68" t="str">
        <f t="shared" si="541"/>
        <v/>
      </c>
      <c r="EQ242" s="32"/>
      <c r="ER242" s="120"/>
      <c r="ES242" s="62" t="str">
        <f t="shared" si="487"/>
        <v/>
      </c>
      <c r="ET242" s="62" t="str">
        <f t="shared" si="542"/>
        <v/>
      </c>
      <c r="EU242" s="65" t="str">
        <f t="shared" si="609"/>
        <v/>
      </c>
      <c r="EV242" s="68" t="str">
        <f t="shared" si="543"/>
        <v/>
      </c>
      <c r="EW242" s="32"/>
      <c r="EX242" s="120"/>
      <c r="EY242" s="62" t="str">
        <f t="shared" si="488"/>
        <v/>
      </c>
      <c r="EZ242" s="62" t="str">
        <f t="shared" si="544"/>
        <v/>
      </c>
      <c r="FA242" s="65" t="str">
        <f t="shared" si="610"/>
        <v/>
      </c>
      <c r="FB242" s="68" t="str">
        <f t="shared" si="545"/>
        <v/>
      </c>
      <c r="FC242" s="32"/>
      <c r="FD242" s="120"/>
      <c r="FE242" s="62" t="str">
        <f t="shared" si="489"/>
        <v/>
      </c>
      <c r="FF242" s="62" t="str">
        <f t="shared" si="546"/>
        <v/>
      </c>
      <c r="FG242" s="65" t="str">
        <f t="shared" si="611"/>
        <v/>
      </c>
      <c r="FH242" s="68" t="str">
        <f t="shared" si="547"/>
        <v/>
      </c>
      <c r="FI242" s="32"/>
      <c r="FJ242" s="120"/>
      <c r="FK242" s="62" t="str">
        <f t="shared" si="490"/>
        <v/>
      </c>
      <c r="FL242" s="62" t="str">
        <f t="shared" si="548"/>
        <v/>
      </c>
      <c r="FM242" s="65" t="str">
        <f t="shared" si="612"/>
        <v/>
      </c>
      <c r="FN242" s="68" t="str">
        <f t="shared" si="549"/>
        <v/>
      </c>
      <c r="FO242" s="32"/>
      <c r="FP242" s="120"/>
      <c r="FQ242" s="62" t="str">
        <f t="shared" si="491"/>
        <v/>
      </c>
      <c r="FR242" s="62" t="str">
        <f t="shared" si="550"/>
        <v/>
      </c>
      <c r="FS242" s="65" t="str">
        <f t="shared" si="613"/>
        <v/>
      </c>
      <c r="FT242" s="68" t="str">
        <f t="shared" si="551"/>
        <v/>
      </c>
      <c r="FU242" s="32"/>
      <c r="FV242" s="120"/>
      <c r="FW242" s="62" t="str">
        <f t="shared" si="492"/>
        <v/>
      </c>
      <c r="FX242" s="62" t="str">
        <f t="shared" si="552"/>
        <v/>
      </c>
      <c r="FY242" s="65" t="str">
        <f t="shared" si="614"/>
        <v/>
      </c>
      <c r="FZ242" s="68" t="str">
        <f t="shared" si="553"/>
        <v/>
      </c>
      <c r="GA242" s="32"/>
      <c r="GC242" s="7" t="str">
        <f t="shared" si="554"/>
        <v/>
      </c>
      <c r="GD242" s="7" t="str">
        <f t="shared" ca="1" si="493"/>
        <v/>
      </c>
      <c r="GT242" s="71" t="str">
        <f>IF(GT$9="", "", IF(AND(NOT('Personnel Details'!$N$11=""), $B242&gt;='Personnel Details'!$N$11), 'Personnel Details'!$O$11, IF(AND(NOT('Personnel Details'!$I$11=""), $B242&gt;='Personnel Details'!$I$11), 'Personnel Details'!$J$11, 'Personnel Details'!$E$11)))</f>
        <v/>
      </c>
      <c r="GU242" s="59" t="str">
        <f>IF(GT$9="", "", IF(AND(NOT('Personnel Details'!$N$11=""), $B242&gt;='Personnel Details'!$N$11), IF('Personnel Details'!$P$11="","", 'Personnel Details'!$P$11), IF(AND(NOT('Personnel Details'!$I$11=""), $B242&gt;='Personnel Details'!$I$11), IF('Personnel Details'!$K$11="", "", 'Personnel Details'!$K$11), IF('Personnel Details'!$F$11="", "", 'Personnel Details'!$F$11))))</f>
        <v/>
      </c>
      <c r="GV242" s="74" t="str">
        <f>IF(GT$9="", "", IF(AND(NOT('Personnel Details'!$N$11=""), $B242&gt;='Personnel Details'!$N$11), 'Personnel Details'!$Q$11, IF(AND(NOT('Personnel Details'!$I$11=""), $B242&gt;='Personnel Details'!$I$11), 'Personnel Details'!$L$11, 'Personnel Details'!$G$11)))</f>
        <v/>
      </c>
      <c r="GW242" s="59" t="str">
        <f t="shared" si="555"/>
        <v/>
      </c>
      <c r="GX242" s="53"/>
      <c r="GZ242" s="78" t="str">
        <f>IF(GZ$9="", "", IF(AND(NOT('Personnel Details'!$N$12=""), $B242&gt;='Personnel Details'!$N$12), 'Personnel Details'!$O$12, IF(AND(NOT('Personnel Details'!$I$12=""), $B242&gt;='Personnel Details'!$I$12), 'Personnel Details'!$J$12, 'Personnel Details'!$E$12)))</f>
        <v/>
      </c>
      <c r="HA242" s="59" t="str">
        <f>IF(GZ$9="", "", IF(AND(NOT('Personnel Details'!$N$12=""), $B242&gt;='Personnel Details'!$N$12), IF('Personnel Details'!$P$12="","", 'Personnel Details'!$P$12), IF(AND(NOT('Personnel Details'!$I$12=""), $B242&gt;='Personnel Details'!$I$12), IF('Personnel Details'!$K$12="", "", 'Personnel Details'!$K$12), IF('Personnel Details'!$F$12="", "", 'Personnel Details'!$F$12))))</f>
        <v/>
      </c>
      <c r="HB242" s="79" t="str">
        <f>IF(GZ$9="", "", IF(AND(NOT('Personnel Details'!$N$12=""), $B242&gt;='Personnel Details'!$N$12), 'Personnel Details'!$Q$12, IF(AND(NOT('Personnel Details'!$I$12=""), $B242&gt;='Personnel Details'!$I$12), 'Personnel Details'!$L$12, 'Personnel Details'!$G$12)))</f>
        <v/>
      </c>
      <c r="HC242" s="59" t="str">
        <f t="shared" si="556"/>
        <v/>
      </c>
      <c r="HD242" s="53"/>
      <c r="HF242" s="78" t="str">
        <f>IF(HF$9="", "", IF(AND(NOT('Personnel Details'!$N$13=""), $B242&gt;='Personnel Details'!$N$13), 'Personnel Details'!$O$13, IF(AND(NOT('Personnel Details'!$I$13=""), $B242&gt;='Personnel Details'!$I$13), 'Personnel Details'!$J$13, 'Personnel Details'!$E$13)))</f>
        <v/>
      </c>
      <c r="HG242" s="59" t="str">
        <f>IF(HF$9="", "", IF(AND(NOT('Personnel Details'!$N$13=""), $B242&gt;='Personnel Details'!$N$13), IF('Personnel Details'!$P$13="","", 'Personnel Details'!$P$13), IF(AND(NOT('Personnel Details'!$I$13=""), $B242&gt;='Personnel Details'!$I$13), IF('Personnel Details'!$K$13="", "", 'Personnel Details'!$K$13), IF('Personnel Details'!$F$13="", "", 'Personnel Details'!$F$13))))</f>
        <v/>
      </c>
      <c r="HH242" s="79" t="str">
        <f>IF(HF$9="", "", IF(AND(NOT('Personnel Details'!$N$13=""), $B242&gt;='Personnel Details'!$N$13), 'Personnel Details'!$Q$13, IF(AND(NOT('Personnel Details'!$I$13=""), $B242&gt;='Personnel Details'!$I$13), 'Personnel Details'!$L$13, 'Personnel Details'!$G$13)))</f>
        <v/>
      </c>
      <c r="HI242" s="59" t="str">
        <f t="shared" si="557"/>
        <v/>
      </c>
      <c r="HJ242" s="53"/>
      <c r="HL242" s="78" t="str">
        <f>IF(HL$9="", "", IF(AND(NOT('Personnel Details'!$N$14=""), $B242&gt;='Personnel Details'!$N$14), 'Personnel Details'!$O$14, IF(AND(NOT('Personnel Details'!$I$14=""), $B242&gt;='Personnel Details'!$I$14), 'Personnel Details'!$J$14, 'Personnel Details'!$E$14)))</f>
        <v/>
      </c>
      <c r="HM242" s="59" t="str">
        <f>IF(HL$9="", "", IF(AND(NOT('Personnel Details'!$N$14=""), $B242&gt;='Personnel Details'!$N$14), IF('Personnel Details'!$P$14="","", 'Personnel Details'!$P$14), IF(AND(NOT('Personnel Details'!$I$14=""), $B242&gt;='Personnel Details'!$I$14), IF('Personnel Details'!$K$14="", "", 'Personnel Details'!$K$14), IF('Personnel Details'!$F$14="", "", 'Personnel Details'!$F$14))))</f>
        <v/>
      </c>
      <c r="HN242" s="79" t="str">
        <f>IF(HL$9="", "", IF(AND(NOT('Personnel Details'!$N$14=""), $B242&gt;='Personnel Details'!$N$14), 'Personnel Details'!$Q$14, IF(AND(NOT('Personnel Details'!$I$14=""), $B242&gt;='Personnel Details'!$I$14), 'Personnel Details'!$L$14, 'Personnel Details'!$G$14)))</f>
        <v/>
      </c>
      <c r="HO242" s="59" t="str">
        <f t="shared" si="558"/>
        <v/>
      </c>
      <c r="HP242" s="53"/>
      <c r="HR242" s="78" t="str">
        <f>IF(HR$9="", "", IF(AND(NOT('Personnel Details'!$N$15=""), $B242&gt;='Personnel Details'!$N$15), 'Personnel Details'!$O$15, IF(AND(NOT('Personnel Details'!$I$15=""), $B242&gt;='Personnel Details'!$I$15), 'Personnel Details'!$J$15, 'Personnel Details'!$E$15)))</f>
        <v/>
      </c>
      <c r="HS242" s="59" t="str">
        <f>IF(HR$9="", "", IF(AND(NOT('Personnel Details'!$N$15=""), $B242&gt;='Personnel Details'!$N$15), IF('Personnel Details'!$P$15="","", 'Personnel Details'!$P$15), IF(AND(NOT('Personnel Details'!$I$15=""), $B242&gt;='Personnel Details'!$I$15), IF('Personnel Details'!$K$15="", "", 'Personnel Details'!$K$15), IF('Personnel Details'!$F$15="", "", 'Personnel Details'!$F$15))))</f>
        <v/>
      </c>
      <c r="HT242" s="79" t="str">
        <f>IF(HR$9="", "", IF(AND(NOT('Personnel Details'!$N$15=""), $B242&gt;='Personnel Details'!$N$15), 'Personnel Details'!$Q$15, IF(AND(NOT('Personnel Details'!$I$15=""), $B242&gt;='Personnel Details'!$I$15), 'Personnel Details'!$L$15, 'Personnel Details'!$G$15)))</f>
        <v/>
      </c>
      <c r="HU242" s="59" t="str">
        <f t="shared" si="559"/>
        <v/>
      </c>
      <c r="HV242" s="53"/>
      <c r="HX242" s="78" t="str">
        <f>IF(HX$9="", "", IF(AND(NOT('Personnel Details'!$N$16=""), $B242&gt;='Personnel Details'!$N$16), 'Personnel Details'!$O$16, IF(AND(NOT('Personnel Details'!$I$16=""), $B242&gt;='Personnel Details'!$I$16), 'Personnel Details'!$J$16, 'Personnel Details'!$E$16)))</f>
        <v/>
      </c>
      <c r="HY242" s="59" t="str">
        <f>IF(HX$9="", "", IF(AND(NOT('Personnel Details'!$N$16=""), $B242&gt;='Personnel Details'!$N$16), IF('Personnel Details'!$P$16="","", 'Personnel Details'!$P$16), IF(AND(NOT('Personnel Details'!$I$16=""), $B242&gt;='Personnel Details'!$I$16), IF('Personnel Details'!$K$16="", "", 'Personnel Details'!$K$16), IF('Personnel Details'!$F$16="", "", 'Personnel Details'!$F$16))))</f>
        <v/>
      </c>
      <c r="HZ242" s="79" t="str">
        <f>IF(HX$9="", "", IF(AND(NOT('Personnel Details'!$N$16=""), $B242&gt;='Personnel Details'!$N$16), 'Personnel Details'!$Q$16, IF(AND(NOT('Personnel Details'!$I$16=""), $B242&gt;='Personnel Details'!$I$16), 'Personnel Details'!$L$16, 'Personnel Details'!$G$16)))</f>
        <v/>
      </c>
      <c r="IA242" s="59" t="str">
        <f t="shared" si="560"/>
        <v/>
      </c>
      <c r="IB242" s="53"/>
      <c r="ID242" s="78" t="str">
        <f>IF(ID$9="", "", IF(AND(NOT('Personnel Details'!$N$17=""), $B242&gt;='Personnel Details'!$N$17), 'Personnel Details'!$O$17, IF(AND(NOT('Personnel Details'!$I$17=""), $B242&gt;='Personnel Details'!$I$17), 'Personnel Details'!$J$17, 'Personnel Details'!$E$17)))</f>
        <v/>
      </c>
      <c r="IE242" s="59" t="str">
        <f>IF(ID$9="", "", IF(AND(NOT('Personnel Details'!$N$17=""), $B242&gt;='Personnel Details'!$N$17), IF('Personnel Details'!$P$17="","", 'Personnel Details'!$P$17), IF(AND(NOT('Personnel Details'!$I$17=""), $B242&gt;='Personnel Details'!$I$17), IF('Personnel Details'!$K$17="", "", 'Personnel Details'!$K$17), IF('Personnel Details'!$F$17="", "", 'Personnel Details'!$F$17))))</f>
        <v/>
      </c>
      <c r="IF242" s="79" t="str">
        <f>IF(ID$9="", "", IF(AND(NOT('Personnel Details'!$N$17=""), $B242&gt;='Personnel Details'!$N$17), 'Personnel Details'!$Q$17, IF(AND(NOT('Personnel Details'!$I$17=""), $B242&gt;='Personnel Details'!$I$17), 'Personnel Details'!$L$17, 'Personnel Details'!$G$17)))</f>
        <v/>
      </c>
      <c r="IG242" s="59" t="str">
        <f t="shared" si="561"/>
        <v/>
      </c>
      <c r="IH242" s="53"/>
      <c r="IJ242" s="78" t="str">
        <f>IF(IJ$9="", "", IF(AND(NOT('Personnel Details'!$N$18=""), $B242&gt;='Personnel Details'!$N$18), 'Personnel Details'!$O$18, IF(AND(NOT('Personnel Details'!$I$18=""), $B242&gt;='Personnel Details'!$I$18), 'Personnel Details'!$J$18, 'Personnel Details'!$E$18)))</f>
        <v/>
      </c>
      <c r="IK242" s="59" t="str">
        <f>IF(IJ$9="", "", IF(AND(NOT('Personnel Details'!$N$18=""), $B242&gt;='Personnel Details'!$N$18), IF('Personnel Details'!$P$18="","", 'Personnel Details'!$P$18), IF(AND(NOT('Personnel Details'!$I$18=""), $B242&gt;='Personnel Details'!$I$18), IF('Personnel Details'!$K$18="", "", 'Personnel Details'!$K$18), IF('Personnel Details'!$F$18="", "", 'Personnel Details'!$F$18))))</f>
        <v/>
      </c>
      <c r="IL242" s="79" t="str">
        <f>IF(IJ$9="", "", IF(AND(NOT('Personnel Details'!$N$18=""), $B242&gt;='Personnel Details'!$N$18), 'Personnel Details'!$Q$18, IF(AND(NOT('Personnel Details'!$I$18=""), $B242&gt;='Personnel Details'!$I$18), 'Personnel Details'!$L$18, 'Personnel Details'!$G$18)))</f>
        <v/>
      </c>
      <c r="IM242" s="59" t="str">
        <f t="shared" si="562"/>
        <v/>
      </c>
      <c r="IN242" s="53"/>
      <c r="IP242" s="78" t="str">
        <f>IF(IP$9="", "", IF(AND(NOT('Personnel Details'!$N$19=""), $B242&gt;='Personnel Details'!$N$19), 'Personnel Details'!$O$19, IF(AND(NOT('Personnel Details'!$I$19=""), $B242&gt;='Personnel Details'!$I$19), 'Personnel Details'!$J$19, 'Personnel Details'!$E$19)))</f>
        <v/>
      </c>
      <c r="IQ242" s="59" t="str">
        <f>IF(IP$9="", "", IF(AND(NOT('Personnel Details'!$N$19=""), $B242&gt;='Personnel Details'!$N$19), IF('Personnel Details'!$P$19="","", 'Personnel Details'!$P$19), IF(AND(NOT('Personnel Details'!$I$19=""), $B242&gt;='Personnel Details'!$I$19), IF('Personnel Details'!$K$19="", "", 'Personnel Details'!$K$19), IF('Personnel Details'!$F$19="", "", 'Personnel Details'!$F$19))))</f>
        <v/>
      </c>
      <c r="IR242" s="79" t="str">
        <f>IF(IP$9="", "", IF(AND(NOT('Personnel Details'!$N$19=""), $B242&gt;='Personnel Details'!$N$19), 'Personnel Details'!$Q$19, IF(AND(NOT('Personnel Details'!$I$19=""), $B242&gt;='Personnel Details'!$I$19), 'Personnel Details'!$L$19, 'Personnel Details'!$G$19)))</f>
        <v/>
      </c>
      <c r="IS242" s="59" t="str">
        <f t="shared" si="563"/>
        <v/>
      </c>
      <c r="IT242" s="53"/>
      <c r="IV242" s="78" t="str">
        <f>IF(IV$9="", "", IF(AND(NOT('Personnel Details'!$N$20=""), $B242&gt;='Personnel Details'!$N$20), 'Personnel Details'!$O$20, IF(AND(NOT('Personnel Details'!$I$20=""), $B242&gt;='Personnel Details'!$I$20), 'Personnel Details'!$J$20, 'Personnel Details'!$E$20)))</f>
        <v/>
      </c>
      <c r="IW242" s="59" t="str">
        <f>IF(IV$9="", "", IF(AND(NOT('Personnel Details'!$N$20=""), $B242&gt;='Personnel Details'!$N$20), IF('Personnel Details'!$P$20="","", 'Personnel Details'!$P$20), IF(AND(NOT('Personnel Details'!$I$20=""), $B242&gt;='Personnel Details'!$I$20), IF('Personnel Details'!$K$20="", "", 'Personnel Details'!$K$20), IF('Personnel Details'!$F$20="", "", 'Personnel Details'!$F$20))))</f>
        <v/>
      </c>
      <c r="IX242" s="79" t="str">
        <f>IF(IV$9="", "", IF(AND(NOT('Personnel Details'!$N$20=""), $B242&gt;='Personnel Details'!$N$20), 'Personnel Details'!$Q$20, IF(AND(NOT('Personnel Details'!$I$20=""), $B242&gt;='Personnel Details'!$I$20), 'Personnel Details'!$L$20, 'Personnel Details'!$G$20)))</f>
        <v/>
      </c>
      <c r="IY242" s="59" t="str">
        <f t="shared" si="564"/>
        <v/>
      </c>
      <c r="IZ242" s="53"/>
      <c r="JB242" s="78" t="str">
        <f>IF(JB$9="", "", IF(AND(NOT('Personnel Details'!$N$21=""), $B242&gt;='Personnel Details'!$N$21), 'Personnel Details'!$O$21, IF(AND(NOT('Personnel Details'!$I$21=""), $B242&gt;='Personnel Details'!$I$21), 'Personnel Details'!$J$21, 'Personnel Details'!$E$21)))</f>
        <v/>
      </c>
      <c r="JC242" s="59" t="str">
        <f>IF(JB$9="", "", IF(AND(NOT('Personnel Details'!$N$21=""), $B242&gt;='Personnel Details'!$N$21), IF('Personnel Details'!$P$21="","", 'Personnel Details'!$P$21), IF(AND(NOT('Personnel Details'!$I$21=""), $B242&gt;='Personnel Details'!$I$21), IF('Personnel Details'!$K$21="", "", 'Personnel Details'!$K$21), IF('Personnel Details'!$F$21="", "", 'Personnel Details'!$F$21))))</f>
        <v/>
      </c>
      <c r="JD242" s="79" t="str">
        <f>IF(JB$9="", "", IF(AND(NOT('Personnel Details'!$N$21=""), $B242&gt;='Personnel Details'!$N$21), 'Personnel Details'!$Q$21, IF(AND(NOT('Personnel Details'!$I$21=""), $B242&gt;='Personnel Details'!$I$21), 'Personnel Details'!$L$21, 'Personnel Details'!$G$21)))</f>
        <v/>
      </c>
      <c r="JE242" s="59" t="str">
        <f t="shared" si="565"/>
        <v/>
      </c>
      <c r="JF242" s="53"/>
      <c r="JH242" s="78" t="str">
        <f>IF(JH$9="", "", IF(AND(NOT('Personnel Details'!$N$22=""), $B242&gt;='Personnel Details'!$N$22), 'Personnel Details'!$O$22, IF(AND(NOT('Personnel Details'!$I$22=""), $B242&gt;='Personnel Details'!$I$22), 'Personnel Details'!$J$22, 'Personnel Details'!$E$22)))</f>
        <v/>
      </c>
      <c r="JI242" s="59" t="str">
        <f>IF(JH$9="", "", IF(AND(NOT('Personnel Details'!$N$22=""), $B242&gt;='Personnel Details'!$N$22), IF('Personnel Details'!$P$22="","", 'Personnel Details'!$P$22), IF(AND(NOT('Personnel Details'!$I$22=""), $B242&gt;='Personnel Details'!$I$22), IF('Personnel Details'!$K$22="", "", 'Personnel Details'!$K$22), IF('Personnel Details'!$F$22="", "", 'Personnel Details'!$F$22))))</f>
        <v/>
      </c>
      <c r="JJ242" s="79" t="str">
        <f>IF(JH$9="", "", IF(AND(NOT('Personnel Details'!$N$22=""), $B242&gt;='Personnel Details'!$N$22), 'Personnel Details'!$Q$22, IF(AND(NOT('Personnel Details'!$I$22=""), $B242&gt;='Personnel Details'!$I$22), 'Personnel Details'!$L$22, 'Personnel Details'!$G$22)))</f>
        <v/>
      </c>
      <c r="JK242" s="59" t="str">
        <f t="shared" si="566"/>
        <v/>
      </c>
      <c r="JL242" s="53"/>
      <c r="JN242" s="78" t="str">
        <f>IF(JN$9="", "", IF(AND(NOT('Personnel Details'!$N$23=""), $B242&gt;='Personnel Details'!$N$23), 'Personnel Details'!$O$23, IF(AND(NOT('Personnel Details'!$I$23=""), $B242&gt;='Personnel Details'!$I$23), 'Personnel Details'!$J$23, 'Personnel Details'!$E$23)))</f>
        <v/>
      </c>
      <c r="JO242" s="59" t="str">
        <f>IF(JN$9="", "", IF(AND(NOT('Personnel Details'!$N$23=""), $B242&gt;='Personnel Details'!$N$23), IF('Personnel Details'!$P$23="","", 'Personnel Details'!$P$23), IF(AND(NOT('Personnel Details'!$I$23=""), $B242&gt;='Personnel Details'!$I$23), IF('Personnel Details'!$K$23="", "", 'Personnel Details'!$K$23), IF('Personnel Details'!$F$23="", "", 'Personnel Details'!$F$23))))</f>
        <v/>
      </c>
      <c r="JP242" s="79" t="str">
        <f>IF(JN$9="", "", IF(AND(NOT('Personnel Details'!$N$23=""), $B242&gt;='Personnel Details'!$N$23), 'Personnel Details'!$Q$23, IF(AND(NOT('Personnel Details'!$I$23=""), $B242&gt;='Personnel Details'!$I$23), 'Personnel Details'!$L$23, 'Personnel Details'!$G$23)))</f>
        <v/>
      </c>
      <c r="JQ242" s="59" t="str">
        <f t="shared" si="567"/>
        <v/>
      </c>
      <c r="JR242" s="53"/>
      <c r="JT242" s="78" t="str">
        <f>IF(JT$9="", "", IF(AND(NOT('Personnel Details'!$N$24=""), $B242&gt;='Personnel Details'!$N$24), 'Personnel Details'!$O$24, IF(AND(NOT('Personnel Details'!$I$24=""), $B242&gt;='Personnel Details'!$I$24), 'Personnel Details'!$J$24, 'Personnel Details'!$E$24)))</f>
        <v/>
      </c>
      <c r="JU242" s="59" t="str">
        <f>IF(JT$9="", "", IF(AND(NOT('Personnel Details'!$N$24=""), $B242&gt;='Personnel Details'!$N$24), IF('Personnel Details'!$P$24="","", 'Personnel Details'!$P$24), IF(AND(NOT('Personnel Details'!$I$24=""), $B242&gt;='Personnel Details'!$I$24), IF('Personnel Details'!$K$24="", "", 'Personnel Details'!$K$24), IF('Personnel Details'!$F$24="", "", 'Personnel Details'!$F$24))))</f>
        <v/>
      </c>
      <c r="JV242" s="79" t="str">
        <f>IF(JT$9="", "", IF(AND(NOT('Personnel Details'!$N$24=""), $B242&gt;='Personnel Details'!$N$24), 'Personnel Details'!$Q$24, IF(AND(NOT('Personnel Details'!$I$24=""), $B242&gt;='Personnel Details'!$I$24), 'Personnel Details'!$L$24, 'Personnel Details'!$G$24)))</f>
        <v/>
      </c>
      <c r="JW242" s="59" t="str">
        <f t="shared" si="568"/>
        <v/>
      </c>
      <c r="JX242" s="53"/>
      <c r="JZ242" s="78" t="str">
        <f>IF(JZ$9="", "", IF(AND(NOT('Personnel Details'!$N$25=""), $B242&gt;='Personnel Details'!$N$25), 'Personnel Details'!$O$25, IF(AND(NOT('Personnel Details'!$I$25=""), $B242&gt;='Personnel Details'!$I$25), 'Personnel Details'!$J$25, 'Personnel Details'!$E$25)))</f>
        <v/>
      </c>
      <c r="KA242" s="59" t="str">
        <f>IF(JZ$9="", "", IF(AND(NOT('Personnel Details'!$N$25=""), $B242&gt;='Personnel Details'!$N$25), IF('Personnel Details'!$P$25="","", 'Personnel Details'!$P$25), IF(AND(NOT('Personnel Details'!$I$25=""), $B242&gt;='Personnel Details'!$I$25), IF('Personnel Details'!$K$25="", "", 'Personnel Details'!$K$25), IF('Personnel Details'!$F$25="", "", 'Personnel Details'!$F$25))))</f>
        <v/>
      </c>
      <c r="KB242" s="79" t="str">
        <f>IF(JZ$9="", "", IF(AND(NOT('Personnel Details'!$N$25=""), $B242&gt;='Personnel Details'!$N$25), 'Personnel Details'!$Q$25, IF(AND(NOT('Personnel Details'!$I$25=""), $B242&gt;='Personnel Details'!$I$25), 'Personnel Details'!$L$25, 'Personnel Details'!$G$25)))</f>
        <v/>
      </c>
      <c r="KC242" s="59" t="str">
        <f t="shared" si="569"/>
        <v/>
      </c>
      <c r="KD242" s="53"/>
      <c r="KF242" s="78" t="str">
        <f>IF(KF$9="", "", IF(AND(NOT('Personnel Details'!$N$26=""), $B242&gt;='Personnel Details'!$N$26), 'Personnel Details'!$O$26, IF(AND(NOT('Personnel Details'!$I$26=""), $B242&gt;='Personnel Details'!$I$26), 'Personnel Details'!$J$26, 'Personnel Details'!$E$26)))</f>
        <v/>
      </c>
      <c r="KG242" s="59" t="str">
        <f>IF(KF$9="", "", IF(AND(NOT('Personnel Details'!$N$26=""), $B242&gt;='Personnel Details'!$N$26), IF('Personnel Details'!$P$26="","", 'Personnel Details'!$P$26), IF(AND(NOT('Personnel Details'!$I$26=""), $B242&gt;='Personnel Details'!$I$26), IF('Personnel Details'!$K$26="", "", 'Personnel Details'!$K$26), IF('Personnel Details'!$F$26="", "", 'Personnel Details'!$F$26))))</f>
        <v/>
      </c>
      <c r="KH242" s="79" t="str">
        <f>IF(KF$9="", "", IF(AND(NOT('Personnel Details'!$N$26=""), $B242&gt;='Personnel Details'!$N$26), 'Personnel Details'!$Q$26, IF(AND(NOT('Personnel Details'!$I$26=""), $B242&gt;='Personnel Details'!$I$26), 'Personnel Details'!$L$26, 'Personnel Details'!$G$26)))</f>
        <v/>
      </c>
      <c r="KI242" s="59" t="str">
        <f t="shared" si="570"/>
        <v/>
      </c>
      <c r="KJ242" s="53"/>
      <c r="KL242" s="78" t="str">
        <f>IF(KL$9="", "", IF(AND(NOT('Personnel Details'!$N$27=""), $B242&gt;='Personnel Details'!$N$27), 'Personnel Details'!$O$27, IF(AND(NOT('Personnel Details'!$I$27=""), $B242&gt;='Personnel Details'!$I$27), 'Personnel Details'!$J$27, 'Personnel Details'!$E$27)))</f>
        <v/>
      </c>
      <c r="KM242" s="59" t="str">
        <f>IF(KL$9="", "", IF(AND(NOT('Personnel Details'!$N$27=""), $B242&gt;='Personnel Details'!$N$27), IF('Personnel Details'!$P$27="","", 'Personnel Details'!$P$27), IF(AND(NOT('Personnel Details'!$I$27=""), $B242&gt;='Personnel Details'!$I$27), IF('Personnel Details'!$K$27="", "", 'Personnel Details'!$K$27), IF('Personnel Details'!$F$27="", "", 'Personnel Details'!$F$27))))</f>
        <v/>
      </c>
      <c r="KN242" s="79" t="str">
        <f>IF(KL$9="", "", IF(AND(NOT('Personnel Details'!$N$27=""), $B242&gt;='Personnel Details'!$N$27), 'Personnel Details'!$Q$27, IF(AND(NOT('Personnel Details'!$I$27=""), $B242&gt;='Personnel Details'!$I$27), 'Personnel Details'!$L$27, 'Personnel Details'!$G$27)))</f>
        <v/>
      </c>
      <c r="KO242" s="59" t="str">
        <f t="shared" si="571"/>
        <v/>
      </c>
      <c r="KP242" s="53"/>
      <c r="KR242" s="78" t="str">
        <f>IF(KR$9="", "", IF(AND(NOT('Personnel Details'!$N$28=""), $B242&gt;='Personnel Details'!$N$28), 'Personnel Details'!$O$28, IF(AND(NOT('Personnel Details'!$I$28=""), $B242&gt;='Personnel Details'!$I$28), 'Personnel Details'!$J$28, 'Personnel Details'!$E$28)))</f>
        <v/>
      </c>
      <c r="KS242" s="59" t="str">
        <f>IF(KR$9="", "", IF(AND(NOT('Personnel Details'!$N$28=""), $B242&gt;='Personnel Details'!$N$28), IF('Personnel Details'!$P$28="","", 'Personnel Details'!$P$28), IF(AND(NOT('Personnel Details'!$I$28=""), $B242&gt;='Personnel Details'!$I$28), IF('Personnel Details'!$K$28="", "", 'Personnel Details'!$K$28), IF('Personnel Details'!$F$28="", "", 'Personnel Details'!$F$28))))</f>
        <v/>
      </c>
      <c r="KT242" s="79" t="str">
        <f>IF(KR$9="", "", IF(AND(NOT('Personnel Details'!$N$28=""), $B242&gt;='Personnel Details'!$N$28), 'Personnel Details'!$Q$28, IF(AND(NOT('Personnel Details'!$I$28=""), $B242&gt;='Personnel Details'!$I$28), 'Personnel Details'!$L$28, 'Personnel Details'!$G$28)))</f>
        <v/>
      </c>
      <c r="KU242" s="59" t="str">
        <f t="shared" si="572"/>
        <v/>
      </c>
      <c r="KV242" s="53"/>
      <c r="KX242" s="78" t="str">
        <f>IF(KX$9="", "", IF(AND(NOT('Personnel Details'!$N$29=""), $B242&gt;='Personnel Details'!$N$29), 'Personnel Details'!$O$29, IF(AND(NOT('Personnel Details'!$I$29=""), $B242&gt;='Personnel Details'!$I$29), 'Personnel Details'!$J$29, 'Personnel Details'!$E$29)))</f>
        <v/>
      </c>
      <c r="KY242" s="59" t="str">
        <f>IF(KX$9="", "", IF(AND(NOT('Personnel Details'!$N$29=""), $B242&gt;='Personnel Details'!$N$29), IF('Personnel Details'!$P$29="","", 'Personnel Details'!$P$29), IF(AND(NOT('Personnel Details'!$I$29=""), $B242&gt;='Personnel Details'!$I$29), IF('Personnel Details'!$K$29="", "", 'Personnel Details'!$K$29), IF('Personnel Details'!$F$29="", "", 'Personnel Details'!$F$29))))</f>
        <v/>
      </c>
      <c r="KZ242" s="79" t="str">
        <f>IF(KX$9="", "", IF(AND(NOT('Personnel Details'!$N$29=""), $B242&gt;='Personnel Details'!$N$29), 'Personnel Details'!$Q$29, IF(AND(NOT('Personnel Details'!$I$29=""), $B242&gt;='Personnel Details'!$I$29), 'Personnel Details'!$L$29, 'Personnel Details'!$G$29)))</f>
        <v/>
      </c>
      <c r="LA242" s="59" t="str">
        <f t="shared" si="573"/>
        <v/>
      </c>
      <c r="LB242" s="53"/>
      <c r="LD242" s="78" t="str">
        <f>IF(LD$9="", "", IF(AND(NOT('Personnel Details'!$N$30=""), $B242&gt;='Personnel Details'!$N$30), 'Personnel Details'!$O$30, IF(AND(NOT('Personnel Details'!$I$30=""), $B242&gt;='Personnel Details'!$I$30), 'Personnel Details'!$J$30, 'Personnel Details'!$E$30)))</f>
        <v/>
      </c>
      <c r="LE242" s="59" t="str">
        <f>IF(LD$9="", "", IF(AND(NOT('Personnel Details'!$N$30=""), $B242&gt;='Personnel Details'!$N$30), IF('Personnel Details'!$P$30="","", 'Personnel Details'!$P$30), IF(AND(NOT('Personnel Details'!$I$30=""), $B242&gt;='Personnel Details'!$I$30), IF('Personnel Details'!$K$30="", "", 'Personnel Details'!$K$30), IF('Personnel Details'!$F$30="", "", 'Personnel Details'!$F$30))))</f>
        <v/>
      </c>
      <c r="LF242" s="79" t="str">
        <f>IF(LD$9="", "", IF(AND(NOT('Personnel Details'!$N$30=""), $B242&gt;='Personnel Details'!$N$30), 'Personnel Details'!$Q$30, IF(AND(NOT('Personnel Details'!$I$30=""), $B242&gt;='Personnel Details'!$I$30), 'Personnel Details'!$L$30, 'Personnel Details'!$G$30)))</f>
        <v/>
      </c>
      <c r="LG242" s="59" t="str">
        <f t="shared" si="574"/>
        <v/>
      </c>
      <c r="LH242" s="53"/>
      <c r="LJ242" s="78" t="str">
        <f>IF(LJ$9="", "", IF(AND(NOT('Personnel Details'!$N$31=""), $B242&gt;='Personnel Details'!$N$31), 'Personnel Details'!$O$31, IF(AND(NOT('Personnel Details'!$I$31=""), $B242&gt;='Personnel Details'!$I$31), 'Personnel Details'!$J$31, 'Personnel Details'!$E$31)))</f>
        <v/>
      </c>
      <c r="LK242" s="59" t="str">
        <f>IF(LJ$9="", "", IF(AND(NOT('Personnel Details'!$N$31=""), $B242&gt;='Personnel Details'!$N$31), IF('Personnel Details'!$P$31="","", 'Personnel Details'!$P$31), IF(AND(NOT('Personnel Details'!$I$31=""), $B242&gt;='Personnel Details'!$I$31), IF('Personnel Details'!$K$31="", "", 'Personnel Details'!$K$31), IF('Personnel Details'!$F$31="", "", 'Personnel Details'!$F$31))))</f>
        <v/>
      </c>
      <c r="LL242" s="79" t="str">
        <f>IF(LJ$9="", "", IF(AND(NOT('Personnel Details'!$N$31=""), $B242&gt;='Personnel Details'!$N$31), 'Personnel Details'!$Q$31, IF(AND(NOT('Personnel Details'!$I$31=""), $B242&gt;='Personnel Details'!$I$31), 'Personnel Details'!$L$31, 'Personnel Details'!$G$31)))</f>
        <v/>
      </c>
      <c r="LM242" s="59" t="str">
        <f t="shared" si="575"/>
        <v/>
      </c>
      <c r="LN242" s="53"/>
      <c r="LP242" s="78" t="str">
        <f>IF(LP$9="", "", IF(AND(NOT('Personnel Details'!$N$32=""), $B242&gt;='Personnel Details'!$N$32), 'Personnel Details'!$O$32, IF(AND(NOT('Personnel Details'!$I$32=""), $B242&gt;='Personnel Details'!$I$32), 'Personnel Details'!$J$32, 'Personnel Details'!$E$32)))</f>
        <v/>
      </c>
      <c r="LQ242" s="59" t="str">
        <f>IF(LP$9="", "", IF(AND(NOT('Personnel Details'!$N$32=""), $B242&gt;='Personnel Details'!$N$32), IF('Personnel Details'!$P$32="","", 'Personnel Details'!$P$32), IF(AND(NOT('Personnel Details'!$I$32=""), $B242&gt;='Personnel Details'!$I$32), IF('Personnel Details'!$K$32="", "", 'Personnel Details'!$K$32), IF('Personnel Details'!$F$32="", "", 'Personnel Details'!$F$32))))</f>
        <v/>
      </c>
      <c r="LR242" s="79" t="str">
        <f>IF(LP$9="", "", IF(AND(NOT('Personnel Details'!$N$32=""), $B242&gt;='Personnel Details'!$N$32), 'Personnel Details'!$Q$32, IF(AND(NOT('Personnel Details'!$I$32=""), $B242&gt;='Personnel Details'!$I$32), 'Personnel Details'!$L$32, 'Personnel Details'!$G$32)))</f>
        <v/>
      </c>
      <c r="LS242" s="59" t="str">
        <f t="shared" si="576"/>
        <v/>
      </c>
      <c r="LT242" s="53"/>
      <c r="LV242" s="78" t="str">
        <f>IF(LV$9="", "", IF(AND(NOT('Personnel Details'!$N$33=""), $B242&gt;='Personnel Details'!$N$33), 'Personnel Details'!$O$33, IF(AND(NOT('Personnel Details'!$I$33=""), $B242&gt;='Personnel Details'!$I$33), 'Personnel Details'!$J$33, 'Personnel Details'!$E$33)))</f>
        <v/>
      </c>
      <c r="LW242" s="59" t="str">
        <f>IF(LV$9="", "", IF(AND(NOT('Personnel Details'!$N$33=""), $B242&gt;='Personnel Details'!$N$33), IF('Personnel Details'!$P$33="","", 'Personnel Details'!$P$33), IF(AND(NOT('Personnel Details'!$I$33=""), $B242&gt;='Personnel Details'!$I$33), IF('Personnel Details'!$K$33="", "", 'Personnel Details'!$K$33), IF('Personnel Details'!$F$33="", "", 'Personnel Details'!$F$33))))</f>
        <v/>
      </c>
      <c r="LX242" s="79" t="str">
        <f>IF(LV$9="", "", IF(AND(NOT('Personnel Details'!$N$33=""), $B242&gt;='Personnel Details'!$N$33), 'Personnel Details'!$Q$33, IF(AND(NOT('Personnel Details'!$I$33=""), $B242&gt;='Personnel Details'!$I$33), 'Personnel Details'!$L$33, 'Personnel Details'!$G$33)))</f>
        <v/>
      </c>
      <c r="LY242" s="59" t="str">
        <f t="shared" si="577"/>
        <v/>
      </c>
      <c r="LZ242" s="53"/>
      <c r="MB242" s="78" t="str">
        <f>IF(MB$9="", "", IF(AND(NOT('Personnel Details'!$N$34=""), $B242&gt;='Personnel Details'!$N$34), 'Personnel Details'!$O$34, IF(AND(NOT('Personnel Details'!$I$34=""), $B242&gt;='Personnel Details'!$I$34), 'Personnel Details'!$J$34, 'Personnel Details'!$E$34)))</f>
        <v/>
      </c>
      <c r="MC242" s="59" t="str">
        <f>IF(MB$9="", "", IF(AND(NOT('Personnel Details'!$N$34=""), $B242&gt;='Personnel Details'!$N$34), IF('Personnel Details'!$P$34="","", 'Personnel Details'!$P$34), IF(AND(NOT('Personnel Details'!$I$34=""), $B242&gt;='Personnel Details'!$I$34), IF('Personnel Details'!$K$34="", "", 'Personnel Details'!$K$34), IF('Personnel Details'!$F$34="", "", 'Personnel Details'!$F$34))))</f>
        <v/>
      </c>
      <c r="MD242" s="79" t="str">
        <f>IF(MB$9="", "", IF(AND(NOT('Personnel Details'!$N$34=""), $B242&gt;='Personnel Details'!$N$34), 'Personnel Details'!$Q$34, IF(AND(NOT('Personnel Details'!$I$34=""), $B242&gt;='Personnel Details'!$I$34), 'Personnel Details'!$L$34, 'Personnel Details'!$G$34)))</f>
        <v/>
      </c>
      <c r="ME242" s="59" t="str">
        <f t="shared" si="578"/>
        <v/>
      </c>
      <c r="MF242" s="53"/>
      <c r="MH242" s="78" t="str">
        <f>IF(MH$9="", "", IF(AND(NOT('Personnel Details'!$N$35=""), $B242&gt;='Personnel Details'!$N$35), 'Personnel Details'!$O$35, IF(AND(NOT('Personnel Details'!$I$35=""), $B242&gt;='Personnel Details'!$I$35), 'Personnel Details'!$J$35, 'Personnel Details'!$E$35)))</f>
        <v/>
      </c>
      <c r="MI242" s="59" t="str">
        <f>IF(MH$9="", "", IF(AND(NOT('Personnel Details'!$N$35=""), $B242&gt;='Personnel Details'!$N$35), IF('Personnel Details'!$P$35="","", 'Personnel Details'!$P$35), IF(AND(NOT('Personnel Details'!$I$35=""), $B242&gt;='Personnel Details'!$I$35), IF('Personnel Details'!$K$35="", "", 'Personnel Details'!$K$35), IF('Personnel Details'!$F$35="", "", 'Personnel Details'!$F$35))))</f>
        <v/>
      </c>
      <c r="MJ242" s="79" t="str">
        <f>IF(MH$9="", "", IF(AND(NOT('Personnel Details'!$N$35=""), $B242&gt;='Personnel Details'!$N$35), 'Personnel Details'!$Q$35, IF(AND(NOT('Personnel Details'!$I$35=""), $B242&gt;='Personnel Details'!$I$35), 'Personnel Details'!$L$35, 'Personnel Details'!$G$35)))</f>
        <v/>
      </c>
      <c r="MK242" s="59" t="str">
        <f t="shared" si="579"/>
        <v/>
      </c>
      <c r="ML242" s="53"/>
      <c r="MN242" s="78" t="str">
        <f>IF(MN$9="", "", IF(AND(NOT('Personnel Details'!$N$36=""), $B242&gt;='Personnel Details'!$N$36), 'Personnel Details'!$O$36, IF(AND(NOT('Personnel Details'!$I$36=""), $B242&gt;='Personnel Details'!$I$36), 'Personnel Details'!$J$36, 'Personnel Details'!$E$36)))</f>
        <v/>
      </c>
      <c r="MO242" s="59" t="str">
        <f>IF(MN$9="", "", IF(AND(NOT('Personnel Details'!$N$36=""), $B242&gt;='Personnel Details'!$N$36), IF('Personnel Details'!$P$36="","", 'Personnel Details'!$P$36), IF(AND(NOT('Personnel Details'!$I$36=""), $B242&gt;='Personnel Details'!$I$36), IF('Personnel Details'!$K$36="", "", 'Personnel Details'!$K$36), IF('Personnel Details'!$F$36="", "", 'Personnel Details'!$F$36))))</f>
        <v/>
      </c>
      <c r="MP242" s="79" t="str">
        <f>IF(MN$9="", "", IF(AND(NOT('Personnel Details'!$N$36=""), $B242&gt;='Personnel Details'!$N$36), 'Personnel Details'!$Q$36, IF(AND(NOT('Personnel Details'!$I$36=""), $B242&gt;='Personnel Details'!$I$36), 'Personnel Details'!$L$36, 'Personnel Details'!$G$36)))</f>
        <v/>
      </c>
      <c r="MQ242" s="59" t="str">
        <f t="shared" si="580"/>
        <v/>
      </c>
      <c r="MR242" s="53"/>
      <c r="MT242" s="78" t="str">
        <f>IF(MT$9="", "", IF(AND(NOT('Personnel Details'!$N$37=""), $B242&gt;='Personnel Details'!$N$37), 'Personnel Details'!$O$37, IF(AND(NOT('Personnel Details'!$I$37=""), $B242&gt;='Personnel Details'!$I$37), 'Personnel Details'!$J$37, 'Personnel Details'!$E$37)))</f>
        <v/>
      </c>
      <c r="MU242" s="59" t="str">
        <f>IF(MT$9="", "", IF(AND(NOT('Personnel Details'!$N$37=""), $B242&gt;='Personnel Details'!$N$37), IF('Personnel Details'!$P$37="","", 'Personnel Details'!$P$37), IF(AND(NOT('Personnel Details'!$I$37=""), $B242&gt;='Personnel Details'!$I$37), IF('Personnel Details'!$K$37="", "", 'Personnel Details'!$K$37), IF('Personnel Details'!$F$37="", "", 'Personnel Details'!$F$37))))</f>
        <v/>
      </c>
      <c r="MV242" s="79" t="str">
        <f>IF(MT$9="", "", IF(AND(NOT('Personnel Details'!$N$37=""), $B242&gt;='Personnel Details'!$N$37), 'Personnel Details'!$Q$37, IF(AND(NOT('Personnel Details'!$I$37=""), $B242&gt;='Personnel Details'!$I$37), 'Personnel Details'!$L$37, 'Personnel Details'!$G$37)))</f>
        <v/>
      </c>
      <c r="MW242" s="59" t="str">
        <f t="shared" si="581"/>
        <v/>
      </c>
      <c r="MX242" s="53"/>
      <c r="MZ242" s="78" t="str">
        <f>IF(MZ$9="", "", IF(AND(NOT('Personnel Details'!$N$38=""), $B242&gt;='Personnel Details'!$N$38), 'Personnel Details'!$O$38, IF(AND(NOT('Personnel Details'!$I$38=""), $B242&gt;='Personnel Details'!$I$38), 'Personnel Details'!$J$38, 'Personnel Details'!$E$38)))</f>
        <v/>
      </c>
      <c r="NA242" s="59" t="str">
        <f>IF(MZ$9="", "", IF(AND(NOT('Personnel Details'!$N$38=""), $B242&gt;='Personnel Details'!$N$38), IF('Personnel Details'!$P$38="","", 'Personnel Details'!$P$38), IF(AND(NOT('Personnel Details'!$I$38=""), $B242&gt;='Personnel Details'!$I$38), IF('Personnel Details'!$K$38="", "", 'Personnel Details'!$K$38), IF('Personnel Details'!$F$38="", "", 'Personnel Details'!$F$38))))</f>
        <v/>
      </c>
      <c r="NB242" s="79" t="str">
        <f>IF(MZ$9="", "", IF(AND(NOT('Personnel Details'!$N$38=""), $B242&gt;='Personnel Details'!$N$38), 'Personnel Details'!$Q$38, IF(AND(NOT('Personnel Details'!$I$38=""), $B242&gt;='Personnel Details'!$I$38), 'Personnel Details'!$L$38, 'Personnel Details'!$G$38)))</f>
        <v/>
      </c>
      <c r="NC242" s="59" t="str">
        <f t="shared" si="582"/>
        <v/>
      </c>
      <c r="ND242" s="53"/>
      <c r="NF242" s="78" t="str">
        <f>IF(NF$9="", "", IF(AND(NOT('Personnel Details'!$N$39=""), $B242&gt;='Personnel Details'!$N$39), 'Personnel Details'!$O$39, IF(AND(NOT('Personnel Details'!$I$39=""), $B242&gt;='Personnel Details'!$I$39), 'Personnel Details'!$J$39, 'Personnel Details'!$E$39)))</f>
        <v/>
      </c>
      <c r="NG242" s="59" t="str">
        <f>IF(NF$9="", "", IF(AND(NOT('Personnel Details'!$N$39=""), $B242&gt;='Personnel Details'!$N$39), IF('Personnel Details'!$P$39="","", 'Personnel Details'!$P$39), IF(AND(NOT('Personnel Details'!$I$39=""), $B242&gt;='Personnel Details'!$I$39), IF('Personnel Details'!$K$39="", "", 'Personnel Details'!$K$39), IF('Personnel Details'!$F$39="", "", 'Personnel Details'!$F$39))))</f>
        <v/>
      </c>
      <c r="NH242" s="79" t="str">
        <f>IF(NF$9="", "", IF(AND(NOT('Personnel Details'!$N$39=""), $B242&gt;='Personnel Details'!$N$39), 'Personnel Details'!$Q$39, IF(AND(NOT('Personnel Details'!$I$39=""), $B242&gt;='Personnel Details'!$I$39), 'Personnel Details'!$L$39, 'Personnel Details'!$G$39)))</f>
        <v/>
      </c>
      <c r="NI242" s="59" t="str">
        <f t="shared" si="583"/>
        <v/>
      </c>
      <c r="NJ242" s="53"/>
      <c r="NL242" s="78" t="str">
        <f>IF(NL$9="", "", IF(AND(NOT('Personnel Details'!$N$40=""), $B242&gt;='Personnel Details'!$N$40), 'Personnel Details'!$O$40, IF(AND(NOT('Personnel Details'!$I$40=""), $B242&gt;='Personnel Details'!$I$40), 'Personnel Details'!$J$40, 'Personnel Details'!$E$40)))</f>
        <v/>
      </c>
      <c r="NM242" s="59" t="str">
        <f>IF(NL$9="", "", IF(AND(NOT('Personnel Details'!$N$40=""), $B242&gt;='Personnel Details'!$N$40), IF('Personnel Details'!$P$40="","", 'Personnel Details'!$P$40), IF(AND(NOT('Personnel Details'!$I$40=""), $B242&gt;='Personnel Details'!$I$40), IF('Personnel Details'!$K$40="", "", 'Personnel Details'!$K$40), IF('Personnel Details'!$F$40="", "", 'Personnel Details'!$F$40))))</f>
        <v/>
      </c>
      <c r="NN242" s="79" t="str">
        <f>IF(NL$9="", "", IF(AND(NOT('Personnel Details'!$N$40=""), $B242&gt;='Personnel Details'!$N$40), 'Personnel Details'!$Q$40, IF(AND(NOT('Personnel Details'!$I$40=""), $B242&gt;='Personnel Details'!$I$40), 'Personnel Details'!$L$40, 'Personnel Details'!$G$40)))</f>
        <v/>
      </c>
      <c r="NO242" s="59" t="str">
        <f t="shared" si="584"/>
        <v/>
      </c>
      <c r="NP242" s="53"/>
    </row>
    <row r="243" spans="1:380" x14ac:dyDescent="0.25">
      <c r="A243" s="32"/>
      <c r="B243" s="113" t="str">
        <f>IFERROR(IF(B242+1&gt;'Personnel Details'!$U$5, "", B242+1), "")</f>
        <v/>
      </c>
      <c r="C243" s="32"/>
      <c r="D243" s="120"/>
      <c r="E243" s="13" t="str">
        <f t="shared" si="463"/>
        <v/>
      </c>
      <c r="F243" s="13" t="str">
        <f t="shared" si="494"/>
        <v/>
      </c>
      <c r="G243" s="56" t="str">
        <f t="shared" si="585"/>
        <v/>
      </c>
      <c r="H243" s="16" t="str">
        <f t="shared" si="495"/>
        <v/>
      </c>
      <c r="I243" s="32"/>
      <c r="J243" s="120"/>
      <c r="K243" s="62" t="str">
        <f t="shared" si="464"/>
        <v/>
      </c>
      <c r="L243" s="62" t="str">
        <f t="shared" si="496"/>
        <v/>
      </c>
      <c r="M243" s="65" t="str">
        <f t="shared" si="586"/>
        <v/>
      </c>
      <c r="N243" s="68" t="str">
        <f t="shared" si="497"/>
        <v/>
      </c>
      <c r="O243" s="32"/>
      <c r="P243" s="120"/>
      <c r="Q243" s="62" t="str">
        <f t="shared" si="465"/>
        <v/>
      </c>
      <c r="R243" s="62" t="str">
        <f t="shared" si="498"/>
        <v/>
      </c>
      <c r="S243" s="65" t="str">
        <f t="shared" si="587"/>
        <v/>
      </c>
      <c r="T243" s="68" t="str">
        <f t="shared" si="499"/>
        <v/>
      </c>
      <c r="U243" s="32"/>
      <c r="V243" s="120"/>
      <c r="W243" s="62" t="str">
        <f t="shared" si="466"/>
        <v/>
      </c>
      <c r="X243" s="62" t="str">
        <f t="shared" si="500"/>
        <v/>
      </c>
      <c r="Y243" s="65" t="str">
        <f t="shared" si="588"/>
        <v/>
      </c>
      <c r="Z243" s="68" t="str">
        <f t="shared" si="501"/>
        <v/>
      </c>
      <c r="AA243" s="32"/>
      <c r="AB243" s="120"/>
      <c r="AC243" s="62" t="str">
        <f t="shared" si="467"/>
        <v/>
      </c>
      <c r="AD243" s="62" t="str">
        <f t="shared" si="502"/>
        <v/>
      </c>
      <c r="AE243" s="65" t="str">
        <f t="shared" si="589"/>
        <v/>
      </c>
      <c r="AF243" s="68" t="str">
        <f t="shared" si="503"/>
        <v/>
      </c>
      <c r="AG243" s="32"/>
      <c r="AH243" s="120"/>
      <c r="AI243" s="62" t="str">
        <f t="shared" si="468"/>
        <v/>
      </c>
      <c r="AJ243" s="62" t="str">
        <f t="shared" si="504"/>
        <v/>
      </c>
      <c r="AK243" s="65" t="str">
        <f t="shared" si="590"/>
        <v/>
      </c>
      <c r="AL243" s="68" t="str">
        <f t="shared" si="505"/>
        <v/>
      </c>
      <c r="AM243" s="32"/>
      <c r="AN243" s="120"/>
      <c r="AO243" s="62" t="str">
        <f t="shared" si="469"/>
        <v/>
      </c>
      <c r="AP243" s="62" t="str">
        <f t="shared" si="506"/>
        <v/>
      </c>
      <c r="AQ243" s="65" t="str">
        <f t="shared" si="591"/>
        <v/>
      </c>
      <c r="AR243" s="68" t="str">
        <f t="shared" si="507"/>
        <v/>
      </c>
      <c r="AS243" s="32"/>
      <c r="AT243" s="120"/>
      <c r="AU243" s="62" t="str">
        <f t="shared" si="470"/>
        <v/>
      </c>
      <c r="AV243" s="62" t="str">
        <f t="shared" si="508"/>
        <v/>
      </c>
      <c r="AW243" s="65" t="str">
        <f t="shared" si="592"/>
        <v/>
      </c>
      <c r="AX243" s="68" t="str">
        <f t="shared" si="509"/>
        <v/>
      </c>
      <c r="AY243" s="32"/>
      <c r="AZ243" s="120"/>
      <c r="BA243" s="62" t="str">
        <f t="shared" si="471"/>
        <v/>
      </c>
      <c r="BB243" s="62" t="str">
        <f t="shared" si="510"/>
        <v/>
      </c>
      <c r="BC243" s="65" t="str">
        <f t="shared" si="593"/>
        <v/>
      </c>
      <c r="BD243" s="68" t="str">
        <f t="shared" si="511"/>
        <v/>
      </c>
      <c r="BE243" s="32"/>
      <c r="BF243" s="120"/>
      <c r="BG243" s="62" t="str">
        <f t="shared" si="472"/>
        <v/>
      </c>
      <c r="BH243" s="62" t="str">
        <f t="shared" si="512"/>
        <v/>
      </c>
      <c r="BI243" s="65" t="str">
        <f t="shared" si="594"/>
        <v/>
      </c>
      <c r="BJ243" s="68" t="str">
        <f t="shared" si="513"/>
        <v/>
      </c>
      <c r="BK243" s="32"/>
      <c r="BL243" s="120"/>
      <c r="BM243" s="62" t="str">
        <f t="shared" si="473"/>
        <v/>
      </c>
      <c r="BN243" s="62" t="str">
        <f t="shared" si="514"/>
        <v/>
      </c>
      <c r="BO243" s="65" t="str">
        <f t="shared" si="595"/>
        <v/>
      </c>
      <c r="BP243" s="68" t="str">
        <f t="shared" si="515"/>
        <v/>
      </c>
      <c r="BQ243" s="32"/>
      <c r="BR243" s="120"/>
      <c r="BS243" s="62" t="str">
        <f t="shared" si="474"/>
        <v/>
      </c>
      <c r="BT243" s="62" t="str">
        <f t="shared" si="516"/>
        <v/>
      </c>
      <c r="BU243" s="65" t="str">
        <f t="shared" si="596"/>
        <v/>
      </c>
      <c r="BV243" s="68" t="str">
        <f t="shared" si="517"/>
        <v/>
      </c>
      <c r="BW243" s="32"/>
      <c r="BX243" s="120"/>
      <c r="BY243" s="62" t="str">
        <f t="shared" si="475"/>
        <v/>
      </c>
      <c r="BZ243" s="62" t="str">
        <f t="shared" si="518"/>
        <v/>
      </c>
      <c r="CA243" s="65" t="str">
        <f t="shared" si="597"/>
        <v/>
      </c>
      <c r="CB243" s="68" t="str">
        <f t="shared" si="519"/>
        <v/>
      </c>
      <c r="CC243" s="32"/>
      <c r="CD243" s="120"/>
      <c r="CE243" s="62" t="str">
        <f t="shared" si="476"/>
        <v/>
      </c>
      <c r="CF243" s="62" t="str">
        <f t="shared" si="520"/>
        <v/>
      </c>
      <c r="CG243" s="65" t="str">
        <f t="shared" si="598"/>
        <v/>
      </c>
      <c r="CH243" s="68" t="str">
        <f t="shared" si="521"/>
        <v/>
      </c>
      <c r="CI243" s="32"/>
      <c r="CJ243" s="120"/>
      <c r="CK243" s="62" t="str">
        <f t="shared" si="477"/>
        <v/>
      </c>
      <c r="CL243" s="62" t="str">
        <f t="shared" si="522"/>
        <v/>
      </c>
      <c r="CM243" s="65" t="str">
        <f t="shared" si="599"/>
        <v/>
      </c>
      <c r="CN243" s="68" t="str">
        <f t="shared" si="523"/>
        <v/>
      </c>
      <c r="CO243" s="32"/>
      <c r="CP243" s="120"/>
      <c r="CQ243" s="62" t="str">
        <f t="shared" si="478"/>
        <v/>
      </c>
      <c r="CR243" s="62" t="str">
        <f t="shared" si="524"/>
        <v/>
      </c>
      <c r="CS243" s="65" t="str">
        <f t="shared" si="600"/>
        <v/>
      </c>
      <c r="CT243" s="68" t="str">
        <f t="shared" si="525"/>
        <v/>
      </c>
      <c r="CU243" s="32"/>
      <c r="CV243" s="120"/>
      <c r="CW243" s="62" t="str">
        <f t="shared" si="479"/>
        <v/>
      </c>
      <c r="CX243" s="62" t="str">
        <f t="shared" si="526"/>
        <v/>
      </c>
      <c r="CY243" s="65" t="str">
        <f t="shared" si="601"/>
        <v/>
      </c>
      <c r="CZ243" s="68" t="str">
        <f t="shared" si="527"/>
        <v/>
      </c>
      <c r="DA243" s="32"/>
      <c r="DB243" s="120"/>
      <c r="DC243" s="62" t="str">
        <f t="shared" si="480"/>
        <v/>
      </c>
      <c r="DD243" s="62" t="str">
        <f t="shared" si="528"/>
        <v/>
      </c>
      <c r="DE243" s="65" t="str">
        <f t="shared" si="602"/>
        <v/>
      </c>
      <c r="DF243" s="68" t="str">
        <f t="shared" si="529"/>
        <v/>
      </c>
      <c r="DG243" s="32"/>
      <c r="DH243" s="120"/>
      <c r="DI243" s="62" t="str">
        <f t="shared" si="481"/>
        <v/>
      </c>
      <c r="DJ243" s="62" t="str">
        <f t="shared" si="530"/>
        <v/>
      </c>
      <c r="DK243" s="65" t="str">
        <f t="shared" si="603"/>
        <v/>
      </c>
      <c r="DL243" s="68" t="str">
        <f t="shared" si="531"/>
        <v/>
      </c>
      <c r="DM243" s="32"/>
      <c r="DN243" s="120"/>
      <c r="DO243" s="62" t="str">
        <f t="shared" si="482"/>
        <v/>
      </c>
      <c r="DP243" s="62" t="str">
        <f t="shared" si="532"/>
        <v/>
      </c>
      <c r="DQ243" s="65" t="str">
        <f t="shared" si="604"/>
        <v/>
      </c>
      <c r="DR243" s="68" t="str">
        <f t="shared" si="533"/>
        <v/>
      </c>
      <c r="DS243" s="32"/>
      <c r="DT243" s="120"/>
      <c r="DU243" s="62" t="str">
        <f t="shared" si="483"/>
        <v/>
      </c>
      <c r="DV243" s="62" t="str">
        <f t="shared" si="534"/>
        <v/>
      </c>
      <c r="DW243" s="65" t="str">
        <f t="shared" si="605"/>
        <v/>
      </c>
      <c r="DX243" s="68" t="str">
        <f t="shared" si="535"/>
        <v/>
      </c>
      <c r="DY243" s="32"/>
      <c r="DZ243" s="120"/>
      <c r="EA243" s="62" t="str">
        <f t="shared" si="484"/>
        <v/>
      </c>
      <c r="EB243" s="62" t="str">
        <f t="shared" si="536"/>
        <v/>
      </c>
      <c r="EC243" s="65" t="str">
        <f t="shared" si="606"/>
        <v/>
      </c>
      <c r="ED243" s="68" t="str">
        <f t="shared" si="537"/>
        <v/>
      </c>
      <c r="EE243" s="32"/>
      <c r="EF243" s="120"/>
      <c r="EG243" s="62" t="str">
        <f t="shared" si="485"/>
        <v/>
      </c>
      <c r="EH243" s="62" t="str">
        <f t="shared" si="538"/>
        <v/>
      </c>
      <c r="EI243" s="65" t="str">
        <f t="shared" si="607"/>
        <v/>
      </c>
      <c r="EJ243" s="68" t="str">
        <f t="shared" si="539"/>
        <v/>
      </c>
      <c r="EK243" s="32"/>
      <c r="EL243" s="120"/>
      <c r="EM243" s="62" t="str">
        <f t="shared" si="486"/>
        <v/>
      </c>
      <c r="EN243" s="62" t="str">
        <f t="shared" si="540"/>
        <v/>
      </c>
      <c r="EO243" s="65" t="str">
        <f t="shared" si="608"/>
        <v/>
      </c>
      <c r="EP243" s="68" t="str">
        <f t="shared" si="541"/>
        <v/>
      </c>
      <c r="EQ243" s="32"/>
      <c r="ER243" s="120"/>
      <c r="ES243" s="62" t="str">
        <f t="shared" si="487"/>
        <v/>
      </c>
      <c r="ET243" s="62" t="str">
        <f t="shared" si="542"/>
        <v/>
      </c>
      <c r="EU243" s="65" t="str">
        <f t="shared" si="609"/>
        <v/>
      </c>
      <c r="EV243" s="68" t="str">
        <f t="shared" si="543"/>
        <v/>
      </c>
      <c r="EW243" s="32"/>
      <c r="EX243" s="120"/>
      <c r="EY243" s="62" t="str">
        <f t="shared" si="488"/>
        <v/>
      </c>
      <c r="EZ243" s="62" t="str">
        <f t="shared" si="544"/>
        <v/>
      </c>
      <c r="FA243" s="65" t="str">
        <f t="shared" si="610"/>
        <v/>
      </c>
      <c r="FB243" s="68" t="str">
        <f t="shared" si="545"/>
        <v/>
      </c>
      <c r="FC243" s="32"/>
      <c r="FD243" s="120"/>
      <c r="FE243" s="62" t="str">
        <f t="shared" si="489"/>
        <v/>
      </c>
      <c r="FF243" s="62" t="str">
        <f t="shared" si="546"/>
        <v/>
      </c>
      <c r="FG243" s="65" t="str">
        <f t="shared" si="611"/>
        <v/>
      </c>
      <c r="FH243" s="68" t="str">
        <f t="shared" si="547"/>
        <v/>
      </c>
      <c r="FI243" s="32"/>
      <c r="FJ243" s="120"/>
      <c r="FK243" s="62" t="str">
        <f t="shared" si="490"/>
        <v/>
      </c>
      <c r="FL243" s="62" t="str">
        <f t="shared" si="548"/>
        <v/>
      </c>
      <c r="FM243" s="65" t="str">
        <f t="shared" si="612"/>
        <v/>
      </c>
      <c r="FN243" s="68" t="str">
        <f t="shared" si="549"/>
        <v/>
      </c>
      <c r="FO243" s="32"/>
      <c r="FP243" s="120"/>
      <c r="FQ243" s="62" t="str">
        <f t="shared" si="491"/>
        <v/>
      </c>
      <c r="FR243" s="62" t="str">
        <f t="shared" si="550"/>
        <v/>
      </c>
      <c r="FS243" s="65" t="str">
        <f t="shared" si="613"/>
        <v/>
      </c>
      <c r="FT243" s="68" t="str">
        <f t="shared" si="551"/>
        <v/>
      </c>
      <c r="FU243" s="32"/>
      <c r="FV243" s="120"/>
      <c r="FW243" s="62" t="str">
        <f t="shared" si="492"/>
        <v/>
      </c>
      <c r="FX243" s="62" t="str">
        <f t="shared" si="552"/>
        <v/>
      </c>
      <c r="FY243" s="65" t="str">
        <f t="shared" si="614"/>
        <v/>
      </c>
      <c r="FZ243" s="68" t="str">
        <f t="shared" si="553"/>
        <v/>
      </c>
      <c r="GA243" s="32"/>
      <c r="GC243" s="7" t="str">
        <f t="shared" si="554"/>
        <v/>
      </c>
      <c r="GD243" s="7" t="str">
        <f t="shared" ca="1" si="493"/>
        <v/>
      </c>
      <c r="GT243" s="71" t="str">
        <f>IF(GT$9="", "", IF(AND(NOT('Personnel Details'!$N$11=""), $B243&gt;='Personnel Details'!$N$11), 'Personnel Details'!$O$11, IF(AND(NOT('Personnel Details'!$I$11=""), $B243&gt;='Personnel Details'!$I$11), 'Personnel Details'!$J$11, 'Personnel Details'!$E$11)))</f>
        <v/>
      </c>
      <c r="GU243" s="59" t="str">
        <f>IF(GT$9="", "", IF(AND(NOT('Personnel Details'!$N$11=""), $B243&gt;='Personnel Details'!$N$11), IF('Personnel Details'!$P$11="","", 'Personnel Details'!$P$11), IF(AND(NOT('Personnel Details'!$I$11=""), $B243&gt;='Personnel Details'!$I$11), IF('Personnel Details'!$K$11="", "", 'Personnel Details'!$K$11), IF('Personnel Details'!$F$11="", "", 'Personnel Details'!$F$11))))</f>
        <v/>
      </c>
      <c r="GV243" s="74" t="str">
        <f>IF(GT$9="", "", IF(AND(NOT('Personnel Details'!$N$11=""), $B243&gt;='Personnel Details'!$N$11), 'Personnel Details'!$Q$11, IF(AND(NOT('Personnel Details'!$I$11=""), $B243&gt;='Personnel Details'!$I$11), 'Personnel Details'!$L$11, 'Personnel Details'!$G$11)))</f>
        <v/>
      </c>
      <c r="GW243" s="59" t="str">
        <f t="shared" si="555"/>
        <v/>
      </c>
      <c r="GX243" s="53"/>
      <c r="GZ243" s="78" t="str">
        <f>IF(GZ$9="", "", IF(AND(NOT('Personnel Details'!$N$12=""), $B243&gt;='Personnel Details'!$N$12), 'Personnel Details'!$O$12, IF(AND(NOT('Personnel Details'!$I$12=""), $B243&gt;='Personnel Details'!$I$12), 'Personnel Details'!$J$12, 'Personnel Details'!$E$12)))</f>
        <v/>
      </c>
      <c r="HA243" s="59" t="str">
        <f>IF(GZ$9="", "", IF(AND(NOT('Personnel Details'!$N$12=""), $B243&gt;='Personnel Details'!$N$12), IF('Personnel Details'!$P$12="","", 'Personnel Details'!$P$12), IF(AND(NOT('Personnel Details'!$I$12=""), $B243&gt;='Personnel Details'!$I$12), IF('Personnel Details'!$K$12="", "", 'Personnel Details'!$K$12), IF('Personnel Details'!$F$12="", "", 'Personnel Details'!$F$12))))</f>
        <v/>
      </c>
      <c r="HB243" s="79" t="str">
        <f>IF(GZ$9="", "", IF(AND(NOT('Personnel Details'!$N$12=""), $B243&gt;='Personnel Details'!$N$12), 'Personnel Details'!$Q$12, IF(AND(NOT('Personnel Details'!$I$12=""), $B243&gt;='Personnel Details'!$I$12), 'Personnel Details'!$L$12, 'Personnel Details'!$G$12)))</f>
        <v/>
      </c>
      <c r="HC243" s="59" t="str">
        <f t="shared" si="556"/>
        <v/>
      </c>
      <c r="HD243" s="53"/>
      <c r="HF243" s="78" t="str">
        <f>IF(HF$9="", "", IF(AND(NOT('Personnel Details'!$N$13=""), $B243&gt;='Personnel Details'!$N$13), 'Personnel Details'!$O$13, IF(AND(NOT('Personnel Details'!$I$13=""), $B243&gt;='Personnel Details'!$I$13), 'Personnel Details'!$J$13, 'Personnel Details'!$E$13)))</f>
        <v/>
      </c>
      <c r="HG243" s="59" t="str">
        <f>IF(HF$9="", "", IF(AND(NOT('Personnel Details'!$N$13=""), $B243&gt;='Personnel Details'!$N$13), IF('Personnel Details'!$P$13="","", 'Personnel Details'!$P$13), IF(AND(NOT('Personnel Details'!$I$13=""), $B243&gt;='Personnel Details'!$I$13), IF('Personnel Details'!$K$13="", "", 'Personnel Details'!$K$13), IF('Personnel Details'!$F$13="", "", 'Personnel Details'!$F$13))))</f>
        <v/>
      </c>
      <c r="HH243" s="79" t="str">
        <f>IF(HF$9="", "", IF(AND(NOT('Personnel Details'!$N$13=""), $B243&gt;='Personnel Details'!$N$13), 'Personnel Details'!$Q$13, IF(AND(NOT('Personnel Details'!$I$13=""), $B243&gt;='Personnel Details'!$I$13), 'Personnel Details'!$L$13, 'Personnel Details'!$G$13)))</f>
        <v/>
      </c>
      <c r="HI243" s="59" t="str">
        <f t="shared" si="557"/>
        <v/>
      </c>
      <c r="HJ243" s="53"/>
      <c r="HL243" s="78" t="str">
        <f>IF(HL$9="", "", IF(AND(NOT('Personnel Details'!$N$14=""), $B243&gt;='Personnel Details'!$N$14), 'Personnel Details'!$O$14, IF(AND(NOT('Personnel Details'!$I$14=""), $B243&gt;='Personnel Details'!$I$14), 'Personnel Details'!$J$14, 'Personnel Details'!$E$14)))</f>
        <v/>
      </c>
      <c r="HM243" s="59" t="str">
        <f>IF(HL$9="", "", IF(AND(NOT('Personnel Details'!$N$14=""), $B243&gt;='Personnel Details'!$N$14), IF('Personnel Details'!$P$14="","", 'Personnel Details'!$P$14), IF(AND(NOT('Personnel Details'!$I$14=""), $B243&gt;='Personnel Details'!$I$14), IF('Personnel Details'!$K$14="", "", 'Personnel Details'!$K$14), IF('Personnel Details'!$F$14="", "", 'Personnel Details'!$F$14))))</f>
        <v/>
      </c>
      <c r="HN243" s="79" t="str">
        <f>IF(HL$9="", "", IF(AND(NOT('Personnel Details'!$N$14=""), $B243&gt;='Personnel Details'!$N$14), 'Personnel Details'!$Q$14, IF(AND(NOT('Personnel Details'!$I$14=""), $B243&gt;='Personnel Details'!$I$14), 'Personnel Details'!$L$14, 'Personnel Details'!$G$14)))</f>
        <v/>
      </c>
      <c r="HO243" s="59" t="str">
        <f t="shared" si="558"/>
        <v/>
      </c>
      <c r="HP243" s="53"/>
      <c r="HR243" s="78" t="str">
        <f>IF(HR$9="", "", IF(AND(NOT('Personnel Details'!$N$15=""), $B243&gt;='Personnel Details'!$N$15), 'Personnel Details'!$O$15, IF(AND(NOT('Personnel Details'!$I$15=""), $B243&gt;='Personnel Details'!$I$15), 'Personnel Details'!$J$15, 'Personnel Details'!$E$15)))</f>
        <v/>
      </c>
      <c r="HS243" s="59" t="str">
        <f>IF(HR$9="", "", IF(AND(NOT('Personnel Details'!$N$15=""), $B243&gt;='Personnel Details'!$N$15), IF('Personnel Details'!$P$15="","", 'Personnel Details'!$P$15), IF(AND(NOT('Personnel Details'!$I$15=""), $B243&gt;='Personnel Details'!$I$15), IF('Personnel Details'!$K$15="", "", 'Personnel Details'!$K$15), IF('Personnel Details'!$F$15="", "", 'Personnel Details'!$F$15))))</f>
        <v/>
      </c>
      <c r="HT243" s="79" t="str">
        <f>IF(HR$9="", "", IF(AND(NOT('Personnel Details'!$N$15=""), $B243&gt;='Personnel Details'!$N$15), 'Personnel Details'!$Q$15, IF(AND(NOT('Personnel Details'!$I$15=""), $B243&gt;='Personnel Details'!$I$15), 'Personnel Details'!$L$15, 'Personnel Details'!$G$15)))</f>
        <v/>
      </c>
      <c r="HU243" s="59" t="str">
        <f t="shared" si="559"/>
        <v/>
      </c>
      <c r="HV243" s="53"/>
      <c r="HX243" s="78" t="str">
        <f>IF(HX$9="", "", IF(AND(NOT('Personnel Details'!$N$16=""), $B243&gt;='Personnel Details'!$N$16), 'Personnel Details'!$O$16, IF(AND(NOT('Personnel Details'!$I$16=""), $B243&gt;='Personnel Details'!$I$16), 'Personnel Details'!$J$16, 'Personnel Details'!$E$16)))</f>
        <v/>
      </c>
      <c r="HY243" s="59" t="str">
        <f>IF(HX$9="", "", IF(AND(NOT('Personnel Details'!$N$16=""), $B243&gt;='Personnel Details'!$N$16), IF('Personnel Details'!$P$16="","", 'Personnel Details'!$P$16), IF(AND(NOT('Personnel Details'!$I$16=""), $B243&gt;='Personnel Details'!$I$16), IF('Personnel Details'!$K$16="", "", 'Personnel Details'!$K$16), IF('Personnel Details'!$F$16="", "", 'Personnel Details'!$F$16))))</f>
        <v/>
      </c>
      <c r="HZ243" s="79" t="str">
        <f>IF(HX$9="", "", IF(AND(NOT('Personnel Details'!$N$16=""), $B243&gt;='Personnel Details'!$N$16), 'Personnel Details'!$Q$16, IF(AND(NOT('Personnel Details'!$I$16=""), $B243&gt;='Personnel Details'!$I$16), 'Personnel Details'!$L$16, 'Personnel Details'!$G$16)))</f>
        <v/>
      </c>
      <c r="IA243" s="59" t="str">
        <f t="shared" si="560"/>
        <v/>
      </c>
      <c r="IB243" s="53"/>
      <c r="ID243" s="78" t="str">
        <f>IF(ID$9="", "", IF(AND(NOT('Personnel Details'!$N$17=""), $B243&gt;='Personnel Details'!$N$17), 'Personnel Details'!$O$17, IF(AND(NOT('Personnel Details'!$I$17=""), $B243&gt;='Personnel Details'!$I$17), 'Personnel Details'!$J$17, 'Personnel Details'!$E$17)))</f>
        <v/>
      </c>
      <c r="IE243" s="59" t="str">
        <f>IF(ID$9="", "", IF(AND(NOT('Personnel Details'!$N$17=""), $B243&gt;='Personnel Details'!$N$17), IF('Personnel Details'!$P$17="","", 'Personnel Details'!$P$17), IF(AND(NOT('Personnel Details'!$I$17=""), $B243&gt;='Personnel Details'!$I$17), IF('Personnel Details'!$K$17="", "", 'Personnel Details'!$K$17), IF('Personnel Details'!$F$17="", "", 'Personnel Details'!$F$17))))</f>
        <v/>
      </c>
      <c r="IF243" s="79" t="str">
        <f>IF(ID$9="", "", IF(AND(NOT('Personnel Details'!$N$17=""), $B243&gt;='Personnel Details'!$N$17), 'Personnel Details'!$Q$17, IF(AND(NOT('Personnel Details'!$I$17=""), $B243&gt;='Personnel Details'!$I$17), 'Personnel Details'!$L$17, 'Personnel Details'!$G$17)))</f>
        <v/>
      </c>
      <c r="IG243" s="59" t="str">
        <f t="shared" si="561"/>
        <v/>
      </c>
      <c r="IH243" s="53"/>
      <c r="IJ243" s="78" t="str">
        <f>IF(IJ$9="", "", IF(AND(NOT('Personnel Details'!$N$18=""), $B243&gt;='Personnel Details'!$N$18), 'Personnel Details'!$O$18, IF(AND(NOT('Personnel Details'!$I$18=""), $B243&gt;='Personnel Details'!$I$18), 'Personnel Details'!$J$18, 'Personnel Details'!$E$18)))</f>
        <v/>
      </c>
      <c r="IK243" s="59" t="str">
        <f>IF(IJ$9="", "", IF(AND(NOT('Personnel Details'!$N$18=""), $B243&gt;='Personnel Details'!$N$18), IF('Personnel Details'!$P$18="","", 'Personnel Details'!$P$18), IF(AND(NOT('Personnel Details'!$I$18=""), $B243&gt;='Personnel Details'!$I$18), IF('Personnel Details'!$K$18="", "", 'Personnel Details'!$K$18), IF('Personnel Details'!$F$18="", "", 'Personnel Details'!$F$18))))</f>
        <v/>
      </c>
      <c r="IL243" s="79" t="str">
        <f>IF(IJ$9="", "", IF(AND(NOT('Personnel Details'!$N$18=""), $B243&gt;='Personnel Details'!$N$18), 'Personnel Details'!$Q$18, IF(AND(NOT('Personnel Details'!$I$18=""), $B243&gt;='Personnel Details'!$I$18), 'Personnel Details'!$L$18, 'Personnel Details'!$G$18)))</f>
        <v/>
      </c>
      <c r="IM243" s="59" t="str">
        <f t="shared" si="562"/>
        <v/>
      </c>
      <c r="IN243" s="53"/>
      <c r="IP243" s="78" t="str">
        <f>IF(IP$9="", "", IF(AND(NOT('Personnel Details'!$N$19=""), $B243&gt;='Personnel Details'!$N$19), 'Personnel Details'!$O$19, IF(AND(NOT('Personnel Details'!$I$19=""), $B243&gt;='Personnel Details'!$I$19), 'Personnel Details'!$J$19, 'Personnel Details'!$E$19)))</f>
        <v/>
      </c>
      <c r="IQ243" s="59" t="str">
        <f>IF(IP$9="", "", IF(AND(NOT('Personnel Details'!$N$19=""), $B243&gt;='Personnel Details'!$N$19), IF('Personnel Details'!$P$19="","", 'Personnel Details'!$P$19), IF(AND(NOT('Personnel Details'!$I$19=""), $B243&gt;='Personnel Details'!$I$19), IF('Personnel Details'!$K$19="", "", 'Personnel Details'!$K$19), IF('Personnel Details'!$F$19="", "", 'Personnel Details'!$F$19))))</f>
        <v/>
      </c>
      <c r="IR243" s="79" t="str">
        <f>IF(IP$9="", "", IF(AND(NOT('Personnel Details'!$N$19=""), $B243&gt;='Personnel Details'!$N$19), 'Personnel Details'!$Q$19, IF(AND(NOT('Personnel Details'!$I$19=""), $B243&gt;='Personnel Details'!$I$19), 'Personnel Details'!$L$19, 'Personnel Details'!$G$19)))</f>
        <v/>
      </c>
      <c r="IS243" s="59" t="str">
        <f t="shared" si="563"/>
        <v/>
      </c>
      <c r="IT243" s="53"/>
      <c r="IV243" s="78" t="str">
        <f>IF(IV$9="", "", IF(AND(NOT('Personnel Details'!$N$20=""), $B243&gt;='Personnel Details'!$N$20), 'Personnel Details'!$O$20, IF(AND(NOT('Personnel Details'!$I$20=""), $B243&gt;='Personnel Details'!$I$20), 'Personnel Details'!$J$20, 'Personnel Details'!$E$20)))</f>
        <v/>
      </c>
      <c r="IW243" s="59" t="str">
        <f>IF(IV$9="", "", IF(AND(NOT('Personnel Details'!$N$20=""), $B243&gt;='Personnel Details'!$N$20), IF('Personnel Details'!$P$20="","", 'Personnel Details'!$P$20), IF(AND(NOT('Personnel Details'!$I$20=""), $B243&gt;='Personnel Details'!$I$20), IF('Personnel Details'!$K$20="", "", 'Personnel Details'!$K$20), IF('Personnel Details'!$F$20="", "", 'Personnel Details'!$F$20))))</f>
        <v/>
      </c>
      <c r="IX243" s="79" t="str">
        <f>IF(IV$9="", "", IF(AND(NOT('Personnel Details'!$N$20=""), $B243&gt;='Personnel Details'!$N$20), 'Personnel Details'!$Q$20, IF(AND(NOT('Personnel Details'!$I$20=""), $B243&gt;='Personnel Details'!$I$20), 'Personnel Details'!$L$20, 'Personnel Details'!$G$20)))</f>
        <v/>
      </c>
      <c r="IY243" s="59" t="str">
        <f t="shared" si="564"/>
        <v/>
      </c>
      <c r="IZ243" s="53"/>
      <c r="JB243" s="78" t="str">
        <f>IF(JB$9="", "", IF(AND(NOT('Personnel Details'!$N$21=""), $B243&gt;='Personnel Details'!$N$21), 'Personnel Details'!$O$21, IF(AND(NOT('Personnel Details'!$I$21=""), $B243&gt;='Personnel Details'!$I$21), 'Personnel Details'!$J$21, 'Personnel Details'!$E$21)))</f>
        <v/>
      </c>
      <c r="JC243" s="59" t="str">
        <f>IF(JB$9="", "", IF(AND(NOT('Personnel Details'!$N$21=""), $B243&gt;='Personnel Details'!$N$21), IF('Personnel Details'!$P$21="","", 'Personnel Details'!$P$21), IF(AND(NOT('Personnel Details'!$I$21=""), $B243&gt;='Personnel Details'!$I$21), IF('Personnel Details'!$K$21="", "", 'Personnel Details'!$K$21), IF('Personnel Details'!$F$21="", "", 'Personnel Details'!$F$21))))</f>
        <v/>
      </c>
      <c r="JD243" s="79" t="str">
        <f>IF(JB$9="", "", IF(AND(NOT('Personnel Details'!$N$21=""), $B243&gt;='Personnel Details'!$N$21), 'Personnel Details'!$Q$21, IF(AND(NOT('Personnel Details'!$I$21=""), $B243&gt;='Personnel Details'!$I$21), 'Personnel Details'!$L$21, 'Personnel Details'!$G$21)))</f>
        <v/>
      </c>
      <c r="JE243" s="59" t="str">
        <f t="shared" si="565"/>
        <v/>
      </c>
      <c r="JF243" s="53"/>
      <c r="JH243" s="78" t="str">
        <f>IF(JH$9="", "", IF(AND(NOT('Personnel Details'!$N$22=""), $B243&gt;='Personnel Details'!$N$22), 'Personnel Details'!$O$22, IF(AND(NOT('Personnel Details'!$I$22=""), $B243&gt;='Personnel Details'!$I$22), 'Personnel Details'!$J$22, 'Personnel Details'!$E$22)))</f>
        <v/>
      </c>
      <c r="JI243" s="59" t="str">
        <f>IF(JH$9="", "", IF(AND(NOT('Personnel Details'!$N$22=""), $B243&gt;='Personnel Details'!$N$22), IF('Personnel Details'!$P$22="","", 'Personnel Details'!$P$22), IF(AND(NOT('Personnel Details'!$I$22=""), $B243&gt;='Personnel Details'!$I$22), IF('Personnel Details'!$K$22="", "", 'Personnel Details'!$K$22), IF('Personnel Details'!$F$22="", "", 'Personnel Details'!$F$22))))</f>
        <v/>
      </c>
      <c r="JJ243" s="79" t="str">
        <f>IF(JH$9="", "", IF(AND(NOT('Personnel Details'!$N$22=""), $B243&gt;='Personnel Details'!$N$22), 'Personnel Details'!$Q$22, IF(AND(NOT('Personnel Details'!$I$22=""), $B243&gt;='Personnel Details'!$I$22), 'Personnel Details'!$L$22, 'Personnel Details'!$G$22)))</f>
        <v/>
      </c>
      <c r="JK243" s="59" t="str">
        <f t="shared" si="566"/>
        <v/>
      </c>
      <c r="JL243" s="53"/>
      <c r="JN243" s="78" t="str">
        <f>IF(JN$9="", "", IF(AND(NOT('Personnel Details'!$N$23=""), $B243&gt;='Personnel Details'!$N$23), 'Personnel Details'!$O$23, IF(AND(NOT('Personnel Details'!$I$23=""), $B243&gt;='Personnel Details'!$I$23), 'Personnel Details'!$J$23, 'Personnel Details'!$E$23)))</f>
        <v/>
      </c>
      <c r="JO243" s="59" t="str">
        <f>IF(JN$9="", "", IF(AND(NOT('Personnel Details'!$N$23=""), $B243&gt;='Personnel Details'!$N$23), IF('Personnel Details'!$P$23="","", 'Personnel Details'!$P$23), IF(AND(NOT('Personnel Details'!$I$23=""), $B243&gt;='Personnel Details'!$I$23), IF('Personnel Details'!$K$23="", "", 'Personnel Details'!$K$23), IF('Personnel Details'!$F$23="", "", 'Personnel Details'!$F$23))))</f>
        <v/>
      </c>
      <c r="JP243" s="79" t="str">
        <f>IF(JN$9="", "", IF(AND(NOT('Personnel Details'!$N$23=""), $B243&gt;='Personnel Details'!$N$23), 'Personnel Details'!$Q$23, IF(AND(NOT('Personnel Details'!$I$23=""), $B243&gt;='Personnel Details'!$I$23), 'Personnel Details'!$L$23, 'Personnel Details'!$G$23)))</f>
        <v/>
      </c>
      <c r="JQ243" s="59" t="str">
        <f t="shared" si="567"/>
        <v/>
      </c>
      <c r="JR243" s="53"/>
      <c r="JT243" s="78" t="str">
        <f>IF(JT$9="", "", IF(AND(NOT('Personnel Details'!$N$24=""), $B243&gt;='Personnel Details'!$N$24), 'Personnel Details'!$O$24, IF(AND(NOT('Personnel Details'!$I$24=""), $B243&gt;='Personnel Details'!$I$24), 'Personnel Details'!$J$24, 'Personnel Details'!$E$24)))</f>
        <v/>
      </c>
      <c r="JU243" s="59" t="str">
        <f>IF(JT$9="", "", IF(AND(NOT('Personnel Details'!$N$24=""), $B243&gt;='Personnel Details'!$N$24), IF('Personnel Details'!$P$24="","", 'Personnel Details'!$P$24), IF(AND(NOT('Personnel Details'!$I$24=""), $B243&gt;='Personnel Details'!$I$24), IF('Personnel Details'!$K$24="", "", 'Personnel Details'!$K$24), IF('Personnel Details'!$F$24="", "", 'Personnel Details'!$F$24))))</f>
        <v/>
      </c>
      <c r="JV243" s="79" t="str">
        <f>IF(JT$9="", "", IF(AND(NOT('Personnel Details'!$N$24=""), $B243&gt;='Personnel Details'!$N$24), 'Personnel Details'!$Q$24, IF(AND(NOT('Personnel Details'!$I$24=""), $B243&gt;='Personnel Details'!$I$24), 'Personnel Details'!$L$24, 'Personnel Details'!$G$24)))</f>
        <v/>
      </c>
      <c r="JW243" s="59" t="str">
        <f t="shared" si="568"/>
        <v/>
      </c>
      <c r="JX243" s="53"/>
      <c r="JZ243" s="78" t="str">
        <f>IF(JZ$9="", "", IF(AND(NOT('Personnel Details'!$N$25=""), $B243&gt;='Personnel Details'!$N$25), 'Personnel Details'!$O$25, IF(AND(NOT('Personnel Details'!$I$25=""), $B243&gt;='Personnel Details'!$I$25), 'Personnel Details'!$J$25, 'Personnel Details'!$E$25)))</f>
        <v/>
      </c>
      <c r="KA243" s="59" t="str">
        <f>IF(JZ$9="", "", IF(AND(NOT('Personnel Details'!$N$25=""), $B243&gt;='Personnel Details'!$N$25), IF('Personnel Details'!$P$25="","", 'Personnel Details'!$P$25), IF(AND(NOT('Personnel Details'!$I$25=""), $B243&gt;='Personnel Details'!$I$25), IF('Personnel Details'!$K$25="", "", 'Personnel Details'!$K$25), IF('Personnel Details'!$F$25="", "", 'Personnel Details'!$F$25))))</f>
        <v/>
      </c>
      <c r="KB243" s="79" t="str">
        <f>IF(JZ$9="", "", IF(AND(NOT('Personnel Details'!$N$25=""), $B243&gt;='Personnel Details'!$N$25), 'Personnel Details'!$Q$25, IF(AND(NOT('Personnel Details'!$I$25=""), $B243&gt;='Personnel Details'!$I$25), 'Personnel Details'!$L$25, 'Personnel Details'!$G$25)))</f>
        <v/>
      </c>
      <c r="KC243" s="59" t="str">
        <f t="shared" si="569"/>
        <v/>
      </c>
      <c r="KD243" s="53"/>
      <c r="KF243" s="78" t="str">
        <f>IF(KF$9="", "", IF(AND(NOT('Personnel Details'!$N$26=""), $B243&gt;='Personnel Details'!$N$26), 'Personnel Details'!$O$26, IF(AND(NOT('Personnel Details'!$I$26=""), $B243&gt;='Personnel Details'!$I$26), 'Personnel Details'!$J$26, 'Personnel Details'!$E$26)))</f>
        <v/>
      </c>
      <c r="KG243" s="59" t="str">
        <f>IF(KF$9="", "", IF(AND(NOT('Personnel Details'!$N$26=""), $B243&gt;='Personnel Details'!$N$26), IF('Personnel Details'!$P$26="","", 'Personnel Details'!$P$26), IF(AND(NOT('Personnel Details'!$I$26=""), $B243&gt;='Personnel Details'!$I$26), IF('Personnel Details'!$K$26="", "", 'Personnel Details'!$K$26), IF('Personnel Details'!$F$26="", "", 'Personnel Details'!$F$26))))</f>
        <v/>
      </c>
      <c r="KH243" s="79" t="str">
        <f>IF(KF$9="", "", IF(AND(NOT('Personnel Details'!$N$26=""), $B243&gt;='Personnel Details'!$N$26), 'Personnel Details'!$Q$26, IF(AND(NOT('Personnel Details'!$I$26=""), $B243&gt;='Personnel Details'!$I$26), 'Personnel Details'!$L$26, 'Personnel Details'!$G$26)))</f>
        <v/>
      </c>
      <c r="KI243" s="59" t="str">
        <f t="shared" si="570"/>
        <v/>
      </c>
      <c r="KJ243" s="53"/>
      <c r="KL243" s="78" t="str">
        <f>IF(KL$9="", "", IF(AND(NOT('Personnel Details'!$N$27=""), $B243&gt;='Personnel Details'!$N$27), 'Personnel Details'!$O$27, IF(AND(NOT('Personnel Details'!$I$27=""), $B243&gt;='Personnel Details'!$I$27), 'Personnel Details'!$J$27, 'Personnel Details'!$E$27)))</f>
        <v/>
      </c>
      <c r="KM243" s="59" t="str">
        <f>IF(KL$9="", "", IF(AND(NOT('Personnel Details'!$N$27=""), $B243&gt;='Personnel Details'!$N$27), IF('Personnel Details'!$P$27="","", 'Personnel Details'!$P$27), IF(AND(NOT('Personnel Details'!$I$27=""), $B243&gt;='Personnel Details'!$I$27), IF('Personnel Details'!$K$27="", "", 'Personnel Details'!$K$27), IF('Personnel Details'!$F$27="", "", 'Personnel Details'!$F$27))))</f>
        <v/>
      </c>
      <c r="KN243" s="79" t="str">
        <f>IF(KL$9="", "", IF(AND(NOT('Personnel Details'!$N$27=""), $B243&gt;='Personnel Details'!$N$27), 'Personnel Details'!$Q$27, IF(AND(NOT('Personnel Details'!$I$27=""), $B243&gt;='Personnel Details'!$I$27), 'Personnel Details'!$L$27, 'Personnel Details'!$G$27)))</f>
        <v/>
      </c>
      <c r="KO243" s="59" t="str">
        <f t="shared" si="571"/>
        <v/>
      </c>
      <c r="KP243" s="53"/>
      <c r="KR243" s="78" t="str">
        <f>IF(KR$9="", "", IF(AND(NOT('Personnel Details'!$N$28=""), $B243&gt;='Personnel Details'!$N$28), 'Personnel Details'!$O$28, IF(AND(NOT('Personnel Details'!$I$28=""), $B243&gt;='Personnel Details'!$I$28), 'Personnel Details'!$J$28, 'Personnel Details'!$E$28)))</f>
        <v/>
      </c>
      <c r="KS243" s="59" t="str">
        <f>IF(KR$9="", "", IF(AND(NOT('Personnel Details'!$N$28=""), $B243&gt;='Personnel Details'!$N$28), IF('Personnel Details'!$P$28="","", 'Personnel Details'!$P$28), IF(AND(NOT('Personnel Details'!$I$28=""), $B243&gt;='Personnel Details'!$I$28), IF('Personnel Details'!$K$28="", "", 'Personnel Details'!$K$28), IF('Personnel Details'!$F$28="", "", 'Personnel Details'!$F$28))))</f>
        <v/>
      </c>
      <c r="KT243" s="79" t="str">
        <f>IF(KR$9="", "", IF(AND(NOT('Personnel Details'!$N$28=""), $B243&gt;='Personnel Details'!$N$28), 'Personnel Details'!$Q$28, IF(AND(NOT('Personnel Details'!$I$28=""), $B243&gt;='Personnel Details'!$I$28), 'Personnel Details'!$L$28, 'Personnel Details'!$G$28)))</f>
        <v/>
      </c>
      <c r="KU243" s="59" t="str">
        <f t="shared" si="572"/>
        <v/>
      </c>
      <c r="KV243" s="53"/>
      <c r="KX243" s="78" t="str">
        <f>IF(KX$9="", "", IF(AND(NOT('Personnel Details'!$N$29=""), $B243&gt;='Personnel Details'!$N$29), 'Personnel Details'!$O$29, IF(AND(NOT('Personnel Details'!$I$29=""), $B243&gt;='Personnel Details'!$I$29), 'Personnel Details'!$J$29, 'Personnel Details'!$E$29)))</f>
        <v/>
      </c>
      <c r="KY243" s="59" t="str">
        <f>IF(KX$9="", "", IF(AND(NOT('Personnel Details'!$N$29=""), $B243&gt;='Personnel Details'!$N$29), IF('Personnel Details'!$P$29="","", 'Personnel Details'!$P$29), IF(AND(NOT('Personnel Details'!$I$29=""), $B243&gt;='Personnel Details'!$I$29), IF('Personnel Details'!$K$29="", "", 'Personnel Details'!$K$29), IF('Personnel Details'!$F$29="", "", 'Personnel Details'!$F$29))))</f>
        <v/>
      </c>
      <c r="KZ243" s="79" t="str">
        <f>IF(KX$9="", "", IF(AND(NOT('Personnel Details'!$N$29=""), $B243&gt;='Personnel Details'!$N$29), 'Personnel Details'!$Q$29, IF(AND(NOT('Personnel Details'!$I$29=""), $B243&gt;='Personnel Details'!$I$29), 'Personnel Details'!$L$29, 'Personnel Details'!$G$29)))</f>
        <v/>
      </c>
      <c r="LA243" s="59" t="str">
        <f t="shared" si="573"/>
        <v/>
      </c>
      <c r="LB243" s="53"/>
      <c r="LD243" s="78" t="str">
        <f>IF(LD$9="", "", IF(AND(NOT('Personnel Details'!$N$30=""), $B243&gt;='Personnel Details'!$N$30), 'Personnel Details'!$O$30, IF(AND(NOT('Personnel Details'!$I$30=""), $B243&gt;='Personnel Details'!$I$30), 'Personnel Details'!$J$30, 'Personnel Details'!$E$30)))</f>
        <v/>
      </c>
      <c r="LE243" s="59" t="str">
        <f>IF(LD$9="", "", IF(AND(NOT('Personnel Details'!$N$30=""), $B243&gt;='Personnel Details'!$N$30), IF('Personnel Details'!$P$30="","", 'Personnel Details'!$P$30), IF(AND(NOT('Personnel Details'!$I$30=""), $B243&gt;='Personnel Details'!$I$30), IF('Personnel Details'!$K$30="", "", 'Personnel Details'!$K$30), IF('Personnel Details'!$F$30="", "", 'Personnel Details'!$F$30))))</f>
        <v/>
      </c>
      <c r="LF243" s="79" t="str">
        <f>IF(LD$9="", "", IF(AND(NOT('Personnel Details'!$N$30=""), $B243&gt;='Personnel Details'!$N$30), 'Personnel Details'!$Q$30, IF(AND(NOT('Personnel Details'!$I$30=""), $B243&gt;='Personnel Details'!$I$30), 'Personnel Details'!$L$30, 'Personnel Details'!$G$30)))</f>
        <v/>
      </c>
      <c r="LG243" s="59" t="str">
        <f t="shared" si="574"/>
        <v/>
      </c>
      <c r="LH243" s="53"/>
      <c r="LJ243" s="78" t="str">
        <f>IF(LJ$9="", "", IF(AND(NOT('Personnel Details'!$N$31=""), $B243&gt;='Personnel Details'!$N$31), 'Personnel Details'!$O$31, IF(AND(NOT('Personnel Details'!$I$31=""), $B243&gt;='Personnel Details'!$I$31), 'Personnel Details'!$J$31, 'Personnel Details'!$E$31)))</f>
        <v/>
      </c>
      <c r="LK243" s="59" t="str">
        <f>IF(LJ$9="", "", IF(AND(NOT('Personnel Details'!$N$31=""), $B243&gt;='Personnel Details'!$N$31), IF('Personnel Details'!$P$31="","", 'Personnel Details'!$P$31), IF(AND(NOT('Personnel Details'!$I$31=""), $B243&gt;='Personnel Details'!$I$31), IF('Personnel Details'!$K$31="", "", 'Personnel Details'!$K$31), IF('Personnel Details'!$F$31="", "", 'Personnel Details'!$F$31))))</f>
        <v/>
      </c>
      <c r="LL243" s="79" t="str">
        <f>IF(LJ$9="", "", IF(AND(NOT('Personnel Details'!$N$31=""), $B243&gt;='Personnel Details'!$N$31), 'Personnel Details'!$Q$31, IF(AND(NOT('Personnel Details'!$I$31=""), $B243&gt;='Personnel Details'!$I$31), 'Personnel Details'!$L$31, 'Personnel Details'!$G$31)))</f>
        <v/>
      </c>
      <c r="LM243" s="59" t="str">
        <f t="shared" si="575"/>
        <v/>
      </c>
      <c r="LN243" s="53"/>
      <c r="LP243" s="78" t="str">
        <f>IF(LP$9="", "", IF(AND(NOT('Personnel Details'!$N$32=""), $B243&gt;='Personnel Details'!$N$32), 'Personnel Details'!$O$32, IF(AND(NOT('Personnel Details'!$I$32=""), $B243&gt;='Personnel Details'!$I$32), 'Personnel Details'!$J$32, 'Personnel Details'!$E$32)))</f>
        <v/>
      </c>
      <c r="LQ243" s="59" t="str">
        <f>IF(LP$9="", "", IF(AND(NOT('Personnel Details'!$N$32=""), $B243&gt;='Personnel Details'!$N$32), IF('Personnel Details'!$P$32="","", 'Personnel Details'!$P$32), IF(AND(NOT('Personnel Details'!$I$32=""), $B243&gt;='Personnel Details'!$I$32), IF('Personnel Details'!$K$32="", "", 'Personnel Details'!$K$32), IF('Personnel Details'!$F$32="", "", 'Personnel Details'!$F$32))))</f>
        <v/>
      </c>
      <c r="LR243" s="79" t="str">
        <f>IF(LP$9="", "", IF(AND(NOT('Personnel Details'!$N$32=""), $B243&gt;='Personnel Details'!$N$32), 'Personnel Details'!$Q$32, IF(AND(NOT('Personnel Details'!$I$32=""), $B243&gt;='Personnel Details'!$I$32), 'Personnel Details'!$L$32, 'Personnel Details'!$G$32)))</f>
        <v/>
      </c>
      <c r="LS243" s="59" t="str">
        <f t="shared" si="576"/>
        <v/>
      </c>
      <c r="LT243" s="53"/>
      <c r="LV243" s="78" t="str">
        <f>IF(LV$9="", "", IF(AND(NOT('Personnel Details'!$N$33=""), $B243&gt;='Personnel Details'!$N$33), 'Personnel Details'!$O$33, IF(AND(NOT('Personnel Details'!$I$33=""), $B243&gt;='Personnel Details'!$I$33), 'Personnel Details'!$J$33, 'Personnel Details'!$E$33)))</f>
        <v/>
      </c>
      <c r="LW243" s="59" t="str">
        <f>IF(LV$9="", "", IF(AND(NOT('Personnel Details'!$N$33=""), $B243&gt;='Personnel Details'!$N$33), IF('Personnel Details'!$P$33="","", 'Personnel Details'!$P$33), IF(AND(NOT('Personnel Details'!$I$33=""), $B243&gt;='Personnel Details'!$I$33), IF('Personnel Details'!$K$33="", "", 'Personnel Details'!$K$33), IF('Personnel Details'!$F$33="", "", 'Personnel Details'!$F$33))))</f>
        <v/>
      </c>
      <c r="LX243" s="79" t="str">
        <f>IF(LV$9="", "", IF(AND(NOT('Personnel Details'!$N$33=""), $B243&gt;='Personnel Details'!$N$33), 'Personnel Details'!$Q$33, IF(AND(NOT('Personnel Details'!$I$33=""), $B243&gt;='Personnel Details'!$I$33), 'Personnel Details'!$L$33, 'Personnel Details'!$G$33)))</f>
        <v/>
      </c>
      <c r="LY243" s="59" t="str">
        <f t="shared" si="577"/>
        <v/>
      </c>
      <c r="LZ243" s="53"/>
      <c r="MB243" s="78" t="str">
        <f>IF(MB$9="", "", IF(AND(NOT('Personnel Details'!$N$34=""), $B243&gt;='Personnel Details'!$N$34), 'Personnel Details'!$O$34, IF(AND(NOT('Personnel Details'!$I$34=""), $B243&gt;='Personnel Details'!$I$34), 'Personnel Details'!$J$34, 'Personnel Details'!$E$34)))</f>
        <v/>
      </c>
      <c r="MC243" s="59" t="str">
        <f>IF(MB$9="", "", IF(AND(NOT('Personnel Details'!$N$34=""), $B243&gt;='Personnel Details'!$N$34), IF('Personnel Details'!$P$34="","", 'Personnel Details'!$P$34), IF(AND(NOT('Personnel Details'!$I$34=""), $B243&gt;='Personnel Details'!$I$34), IF('Personnel Details'!$K$34="", "", 'Personnel Details'!$K$34), IF('Personnel Details'!$F$34="", "", 'Personnel Details'!$F$34))))</f>
        <v/>
      </c>
      <c r="MD243" s="79" t="str">
        <f>IF(MB$9="", "", IF(AND(NOT('Personnel Details'!$N$34=""), $B243&gt;='Personnel Details'!$N$34), 'Personnel Details'!$Q$34, IF(AND(NOT('Personnel Details'!$I$34=""), $B243&gt;='Personnel Details'!$I$34), 'Personnel Details'!$L$34, 'Personnel Details'!$G$34)))</f>
        <v/>
      </c>
      <c r="ME243" s="59" t="str">
        <f t="shared" si="578"/>
        <v/>
      </c>
      <c r="MF243" s="53"/>
      <c r="MH243" s="78" t="str">
        <f>IF(MH$9="", "", IF(AND(NOT('Personnel Details'!$N$35=""), $B243&gt;='Personnel Details'!$N$35), 'Personnel Details'!$O$35, IF(AND(NOT('Personnel Details'!$I$35=""), $B243&gt;='Personnel Details'!$I$35), 'Personnel Details'!$J$35, 'Personnel Details'!$E$35)))</f>
        <v/>
      </c>
      <c r="MI243" s="59" t="str">
        <f>IF(MH$9="", "", IF(AND(NOT('Personnel Details'!$N$35=""), $B243&gt;='Personnel Details'!$N$35), IF('Personnel Details'!$P$35="","", 'Personnel Details'!$P$35), IF(AND(NOT('Personnel Details'!$I$35=""), $B243&gt;='Personnel Details'!$I$35), IF('Personnel Details'!$K$35="", "", 'Personnel Details'!$K$35), IF('Personnel Details'!$F$35="", "", 'Personnel Details'!$F$35))))</f>
        <v/>
      </c>
      <c r="MJ243" s="79" t="str">
        <f>IF(MH$9="", "", IF(AND(NOT('Personnel Details'!$N$35=""), $B243&gt;='Personnel Details'!$N$35), 'Personnel Details'!$Q$35, IF(AND(NOT('Personnel Details'!$I$35=""), $B243&gt;='Personnel Details'!$I$35), 'Personnel Details'!$L$35, 'Personnel Details'!$G$35)))</f>
        <v/>
      </c>
      <c r="MK243" s="59" t="str">
        <f t="shared" si="579"/>
        <v/>
      </c>
      <c r="ML243" s="53"/>
      <c r="MN243" s="78" t="str">
        <f>IF(MN$9="", "", IF(AND(NOT('Personnel Details'!$N$36=""), $B243&gt;='Personnel Details'!$N$36), 'Personnel Details'!$O$36, IF(AND(NOT('Personnel Details'!$I$36=""), $B243&gt;='Personnel Details'!$I$36), 'Personnel Details'!$J$36, 'Personnel Details'!$E$36)))</f>
        <v/>
      </c>
      <c r="MO243" s="59" t="str">
        <f>IF(MN$9="", "", IF(AND(NOT('Personnel Details'!$N$36=""), $B243&gt;='Personnel Details'!$N$36), IF('Personnel Details'!$P$36="","", 'Personnel Details'!$P$36), IF(AND(NOT('Personnel Details'!$I$36=""), $B243&gt;='Personnel Details'!$I$36), IF('Personnel Details'!$K$36="", "", 'Personnel Details'!$K$36), IF('Personnel Details'!$F$36="", "", 'Personnel Details'!$F$36))))</f>
        <v/>
      </c>
      <c r="MP243" s="79" t="str">
        <f>IF(MN$9="", "", IF(AND(NOT('Personnel Details'!$N$36=""), $B243&gt;='Personnel Details'!$N$36), 'Personnel Details'!$Q$36, IF(AND(NOT('Personnel Details'!$I$36=""), $B243&gt;='Personnel Details'!$I$36), 'Personnel Details'!$L$36, 'Personnel Details'!$G$36)))</f>
        <v/>
      </c>
      <c r="MQ243" s="59" t="str">
        <f t="shared" si="580"/>
        <v/>
      </c>
      <c r="MR243" s="53"/>
      <c r="MT243" s="78" t="str">
        <f>IF(MT$9="", "", IF(AND(NOT('Personnel Details'!$N$37=""), $B243&gt;='Personnel Details'!$N$37), 'Personnel Details'!$O$37, IF(AND(NOT('Personnel Details'!$I$37=""), $B243&gt;='Personnel Details'!$I$37), 'Personnel Details'!$J$37, 'Personnel Details'!$E$37)))</f>
        <v/>
      </c>
      <c r="MU243" s="59" t="str">
        <f>IF(MT$9="", "", IF(AND(NOT('Personnel Details'!$N$37=""), $B243&gt;='Personnel Details'!$N$37), IF('Personnel Details'!$P$37="","", 'Personnel Details'!$P$37), IF(AND(NOT('Personnel Details'!$I$37=""), $B243&gt;='Personnel Details'!$I$37), IF('Personnel Details'!$K$37="", "", 'Personnel Details'!$K$37), IF('Personnel Details'!$F$37="", "", 'Personnel Details'!$F$37))))</f>
        <v/>
      </c>
      <c r="MV243" s="79" t="str">
        <f>IF(MT$9="", "", IF(AND(NOT('Personnel Details'!$N$37=""), $B243&gt;='Personnel Details'!$N$37), 'Personnel Details'!$Q$37, IF(AND(NOT('Personnel Details'!$I$37=""), $B243&gt;='Personnel Details'!$I$37), 'Personnel Details'!$L$37, 'Personnel Details'!$G$37)))</f>
        <v/>
      </c>
      <c r="MW243" s="59" t="str">
        <f t="shared" si="581"/>
        <v/>
      </c>
      <c r="MX243" s="53"/>
      <c r="MZ243" s="78" t="str">
        <f>IF(MZ$9="", "", IF(AND(NOT('Personnel Details'!$N$38=""), $B243&gt;='Personnel Details'!$N$38), 'Personnel Details'!$O$38, IF(AND(NOT('Personnel Details'!$I$38=""), $B243&gt;='Personnel Details'!$I$38), 'Personnel Details'!$J$38, 'Personnel Details'!$E$38)))</f>
        <v/>
      </c>
      <c r="NA243" s="59" t="str">
        <f>IF(MZ$9="", "", IF(AND(NOT('Personnel Details'!$N$38=""), $B243&gt;='Personnel Details'!$N$38), IF('Personnel Details'!$P$38="","", 'Personnel Details'!$P$38), IF(AND(NOT('Personnel Details'!$I$38=""), $B243&gt;='Personnel Details'!$I$38), IF('Personnel Details'!$K$38="", "", 'Personnel Details'!$K$38), IF('Personnel Details'!$F$38="", "", 'Personnel Details'!$F$38))))</f>
        <v/>
      </c>
      <c r="NB243" s="79" t="str">
        <f>IF(MZ$9="", "", IF(AND(NOT('Personnel Details'!$N$38=""), $B243&gt;='Personnel Details'!$N$38), 'Personnel Details'!$Q$38, IF(AND(NOT('Personnel Details'!$I$38=""), $B243&gt;='Personnel Details'!$I$38), 'Personnel Details'!$L$38, 'Personnel Details'!$G$38)))</f>
        <v/>
      </c>
      <c r="NC243" s="59" t="str">
        <f t="shared" si="582"/>
        <v/>
      </c>
      <c r="ND243" s="53"/>
      <c r="NF243" s="78" t="str">
        <f>IF(NF$9="", "", IF(AND(NOT('Personnel Details'!$N$39=""), $B243&gt;='Personnel Details'!$N$39), 'Personnel Details'!$O$39, IF(AND(NOT('Personnel Details'!$I$39=""), $B243&gt;='Personnel Details'!$I$39), 'Personnel Details'!$J$39, 'Personnel Details'!$E$39)))</f>
        <v/>
      </c>
      <c r="NG243" s="59" t="str">
        <f>IF(NF$9="", "", IF(AND(NOT('Personnel Details'!$N$39=""), $B243&gt;='Personnel Details'!$N$39), IF('Personnel Details'!$P$39="","", 'Personnel Details'!$P$39), IF(AND(NOT('Personnel Details'!$I$39=""), $B243&gt;='Personnel Details'!$I$39), IF('Personnel Details'!$K$39="", "", 'Personnel Details'!$K$39), IF('Personnel Details'!$F$39="", "", 'Personnel Details'!$F$39))))</f>
        <v/>
      </c>
      <c r="NH243" s="79" t="str">
        <f>IF(NF$9="", "", IF(AND(NOT('Personnel Details'!$N$39=""), $B243&gt;='Personnel Details'!$N$39), 'Personnel Details'!$Q$39, IF(AND(NOT('Personnel Details'!$I$39=""), $B243&gt;='Personnel Details'!$I$39), 'Personnel Details'!$L$39, 'Personnel Details'!$G$39)))</f>
        <v/>
      </c>
      <c r="NI243" s="59" t="str">
        <f t="shared" si="583"/>
        <v/>
      </c>
      <c r="NJ243" s="53"/>
      <c r="NL243" s="78" t="str">
        <f>IF(NL$9="", "", IF(AND(NOT('Personnel Details'!$N$40=""), $B243&gt;='Personnel Details'!$N$40), 'Personnel Details'!$O$40, IF(AND(NOT('Personnel Details'!$I$40=""), $B243&gt;='Personnel Details'!$I$40), 'Personnel Details'!$J$40, 'Personnel Details'!$E$40)))</f>
        <v/>
      </c>
      <c r="NM243" s="59" t="str">
        <f>IF(NL$9="", "", IF(AND(NOT('Personnel Details'!$N$40=""), $B243&gt;='Personnel Details'!$N$40), IF('Personnel Details'!$P$40="","", 'Personnel Details'!$P$40), IF(AND(NOT('Personnel Details'!$I$40=""), $B243&gt;='Personnel Details'!$I$40), IF('Personnel Details'!$K$40="", "", 'Personnel Details'!$K$40), IF('Personnel Details'!$F$40="", "", 'Personnel Details'!$F$40))))</f>
        <v/>
      </c>
      <c r="NN243" s="79" t="str">
        <f>IF(NL$9="", "", IF(AND(NOT('Personnel Details'!$N$40=""), $B243&gt;='Personnel Details'!$N$40), 'Personnel Details'!$Q$40, IF(AND(NOT('Personnel Details'!$I$40=""), $B243&gt;='Personnel Details'!$I$40), 'Personnel Details'!$L$40, 'Personnel Details'!$G$40)))</f>
        <v/>
      </c>
      <c r="NO243" s="59" t="str">
        <f t="shared" si="584"/>
        <v/>
      </c>
      <c r="NP243" s="53"/>
    </row>
    <row r="244" spans="1:380" x14ac:dyDescent="0.25">
      <c r="A244" s="32"/>
      <c r="B244" s="113" t="str">
        <f>IFERROR(IF(B243+1&gt;'Personnel Details'!$U$5, "", B243+1), "")</f>
        <v/>
      </c>
      <c r="C244" s="32"/>
      <c r="D244" s="120"/>
      <c r="E244" s="13" t="str">
        <f t="shared" si="463"/>
        <v/>
      </c>
      <c r="F244" s="13" t="str">
        <f t="shared" si="494"/>
        <v/>
      </c>
      <c r="G244" s="56" t="str">
        <f t="shared" si="585"/>
        <v/>
      </c>
      <c r="H244" s="16" t="str">
        <f t="shared" si="495"/>
        <v/>
      </c>
      <c r="I244" s="32"/>
      <c r="J244" s="120"/>
      <c r="K244" s="62" t="str">
        <f t="shared" si="464"/>
        <v/>
      </c>
      <c r="L244" s="62" t="str">
        <f t="shared" si="496"/>
        <v/>
      </c>
      <c r="M244" s="65" t="str">
        <f t="shared" si="586"/>
        <v/>
      </c>
      <c r="N244" s="68" t="str">
        <f t="shared" si="497"/>
        <v/>
      </c>
      <c r="O244" s="32"/>
      <c r="P244" s="120"/>
      <c r="Q244" s="62" t="str">
        <f t="shared" si="465"/>
        <v/>
      </c>
      <c r="R244" s="62" t="str">
        <f t="shared" si="498"/>
        <v/>
      </c>
      <c r="S244" s="65" t="str">
        <f t="shared" si="587"/>
        <v/>
      </c>
      <c r="T244" s="68" t="str">
        <f t="shared" si="499"/>
        <v/>
      </c>
      <c r="U244" s="32"/>
      <c r="V244" s="120"/>
      <c r="W244" s="62" t="str">
        <f t="shared" si="466"/>
        <v/>
      </c>
      <c r="X244" s="62" t="str">
        <f t="shared" si="500"/>
        <v/>
      </c>
      <c r="Y244" s="65" t="str">
        <f t="shared" si="588"/>
        <v/>
      </c>
      <c r="Z244" s="68" t="str">
        <f t="shared" si="501"/>
        <v/>
      </c>
      <c r="AA244" s="32"/>
      <c r="AB244" s="120"/>
      <c r="AC244" s="62" t="str">
        <f t="shared" si="467"/>
        <v/>
      </c>
      <c r="AD244" s="62" t="str">
        <f t="shared" si="502"/>
        <v/>
      </c>
      <c r="AE244" s="65" t="str">
        <f t="shared" si="589"/>
        <v/>
      </c>
      <c r="AF244" s="68" t="str">
        <f t="shared" si="503"/>
        <v/>
      </c>
      <c r="AG244" s="32"/>
      <c r="AH244" s="120"/>
      <c r="AI244" s="62" t="str">
        <f t="shared" si="468"/>
        <v/>
      </c>
      <c r="AJ244" s="62" t="str">
        <f t="shared" si="504"/>
        <v/>
      </c>
      <c r="AK244" s="65" t="str">
        <f t="shared" si="590"/>
        <v/>
      </c>
      <c r="AL244" s="68" t="str">
        <f t="shared" si="505"/>
        <v/>
      </c>
      <c r="AM244" s="32"/>
      <c r="AN244" s="120"/>
      <c r="AO244" s="62" t="str">
        <f t="shared" si="469"/>
        <v/>
      </c>
      <c r="AP244" s="62" t="str">
        <f t="shared" si="506"/>
        <v/>
      </c>
      <c r="AQ244" s="65" t="str">
        <f t="shared" si="591"/>
        <v/>
      </c>
      <c r="AR244" s="68" t="str">
        <f t="shared" si="507"/>
        <v/>
      </c>
      <c r="AS244" s="32"/>
      <c r="AT244" s="120"/>
      <c r="AU244" s="62" t="str">
        <f t="shared" si="470"/>
        <v/>
      </c>
      <c r="AV244" s="62" t="str">
        <f t="shared" si="508"/>
        <v/>
      </c>
      <c r="AW244" s="65" t="str">
        <f t="shared" si="592"/>
        <v/>
      </c>
      <c r="AX244" s="68" t="str">
        <f t="shared" si="509"/>
        <v/>
      </c>
      <c r="AY244" s="32"/>
      <c r="AZ244" s="120"/>
      <c r="BA244" s="62" t="str">
        <f t="shared" si="471"/>
        <v/>
      </c>
      <c r="BB244" s="62" t="str">
        <f t="shared" si="510"/>
        <v/>
      </c>
      <c r="BC244" s="65" t="str">
        <f t="shared" si="593"/>
        <v/>
      </c>
      <c r="BD244" s="68" t="str">
        <f t="shared" si="511"/>
        <v/>
      </c>
      <c r="BE244" s="32"/>
      <c r="BF244" s="120"/>
      <c r="BG244" s="62" t="str">
        <f t="shared" si="472"/>
        <v/>
      </c>
      <c r="BH244" s="62" t="str">
        <f t="shared" si="512"/>
        <v/>
      </c>
      <c r="BI244" s="65" t="str">
        <f t="shared" si="594"/>
        <v/>
      </c>
      <c r="BJ244" s="68" t="str">
        <f t="shared" si="513"/>
        <v/>
      </c>
      <c r="BK244" s="32"/>
      <c r="BL244" s="120"/>
      <c r="BM244" s="62" t="str">
        <f t="shared" si="473"/>
        <v/>
      </c>
      <c r="BN244" s="62" t="str">
        <f t="shared" si="514"/>
        <v/>
      </c>
      <c r="BO244" s="65" t="str">
        <f t="shared" si="595"/>
        <v/>
      </c>
      <c r="BP244" s="68" t="str">
        <f t="shared" si="515"/>
        <v/>
      </c>
      <c r="BQ244" s="32"/>
      <c r="BR244" s="120"/>
      <c r="BS244" s="62" t="str">
        <f t="shared" si="474"/>
        <v/>
      </c>
      <c r="BT244" s="62" t="str">
        <f t="shared" si="516"/>
        <v/>
      </c>
      <c r="BU244" s="65" t="str">
        <f t="shared" si="596"/>
        <v/>
      </c>
      <c r="BV244" s="68" t="str">
        <f t="shared" si="517"/>
        <v/>
      </c>
      <c r="BW244" s="32"/>
      <c r="BX244" s="120"/>
      <c r="BY244" s="62" t="str">
        <f t="shared" si="475"/>
        <v/>
      </c>
      <c r="BZ244" s="62" t="str">
        <f t="shared" si="518"/>
        <v/>
      </c>
      <c r="CA244" s="65" t="str">
        <f t="shared" si="597"/>
        <v/>
      </c>
      <c r="CB244" s="68" t="str">
        <f t="shared" si="519"/>
        <v/>
      </c>
      <c r="CC244" s="32"/>
      <c r="CD244" s="120"/>
      <c r="CE244" s="62" t="str">
        <f t="shared" si="476"/>
        <v/>
      </c>
      <c r="CF244" s="62" t="str">
        <f t="shared" si="520"/>
        <v/>
      </c>
      <c r="CG244" s="65" t="str">
        <f t="shared" si="598"/>
        <v/>
      </c>
      <c r="CH244" s="68" t="str">
        <f t="shared" si="521"/>
        <v/>
      </c>
      <c r="CI244" s="32"/>
      <c r="CJ244" s="120"/>
      <c r="CK244" s="62" t="str">
        <f t="shared" si="477"/>
        <v/>
      </c>
      <c r="CL244" s="62" t="str">
        <f t="shared" si="522"/>
        <v/>
      </c>
      <c r="CM244" s="65" t="str">
        <f t="shared" si="599"/>
        <v/>
      </c>
      <c r="CN244" s="68" t="str">
        <f t="shared" si="523"/>
        <v/>
      </c>
      <c r="CO244" s="32"/>
      <c r="CP244" s="120"/>
      <c r="CQ244" s="62" t="str">
        <f t="shared" si="478"/>
        <v/>
      </c>
      <c r="CR244" s="62" t="str">
        <f t="shared" si="524"/>
        <v/>
      </c>
      <c r="CS244" s="65" t="str">
        <f t="shared" si="600"/>
        <v/>
      </c>
      <c r="CT244" s="68" t="str">
        <f t="shared" si="525"/>
        <v/>
      </c>
      <c r="CU244" s="32"/>
      <c r="CV244" s="120"/>
      <c r="CW244" s="62" t="str">
        <f t="shared" si="479"/>
        <v/>
      </c>
      <c r="CX244" s="62" t="str">
        <f t="shared" si="526"/>
        <v/>
      </c>
      <c r="CY244" s="65" t="str">
        <f t="shared" si="601"/>
        <v/>
      </c>
      <c r="CZ244" s="68" t="str">
        <f t="shared" si="527"/>
        <v/>
      </c>
      <c r="DA244" s="32"/>
      <c r="DB244" s="120"/>
      <c r="DC244" s="62" t="str">
        <f t="shared" si="480"/>
        <v/>
      </c>
      <c r="DD244" s="62" t="str">
        <f t="shared" si="528"/>
        <v/>
      </c>
      <c r="DE244" s="65" t="str">
        <f t="shared" si="602"/>
        <v/>
      </c>
      <c r="DF244" s="68" t="str">
        <f t="shared" si="529"/>
        <v/>
      </c>
      <c r="DG244" s="32"/>
      <c r="DH244" s="120"/>
      <c r="DI244" s="62" t="str">
        <f t="shared" si="481"/>
        <v/>
      </c>
      <c r="DJ244" s="62" t="str">
        <f t="shared" si="530"/>
        <v/>
      </c>
      <c r="DK244" s="65" t="str">
        <f t="shared" si="603"/>
        <v/>
      </c>
      <c r="DL244" s="68" t="str">
        <f t="shared" si="531"/>
        <v/>
      </c>
      <c r="DM244" s="32"/>
      <c r="DN244" s="120"/>
      <c r="DO244" s="62" t="str">
        <f t="shared" si="482"/>
        <v/>
      </c>
      <c r="DP244" s="62" t="str">
        <f t="shared" si="532"/>
        <v/>
      </c>
      <c r="DQ244" s="65" t="str">
        <f t="shared" si="604"/>
        <v/>
      </c>
      <c r="DR244" s="68" t="str">
        <f t="shared" si="533"/>
        <v/>
      </c>
      <c r="DS244" s="32"/>
      <c r="DT244" s="120"/>
      <c r="DU244" s="62" t="str">
        <f t="shared" si="483"/>
        <v/>
      </c>
      <c r="DV244" s="62" t="str">
        <f t="shared" si="534"/>
        <v/>
      </c>
      <c r="DW244" s="65" t="str">
        <f t="shared" si="605"/>
        <v/>
      </c>
      <c r="DX244" s="68" t="str">
        <f t="shared" si="535"/>
        <v/>
      </c>
      <c r="DY244" s="32"/>
      <c r="DZ244" s="120"/>
      <c r="EA244" s="62" t="str">
        <f t="shared" si="484"/>
        <v/>
      </c>
      <c r="EB244" s="62" t="str">
        <f t="shared" si="536"/>
        <v/>
      </c>
      <c r="EC244" s="65" t="str">
        <f t="shared" si="606"/>
        <v/>
      </c>
      <c r="ED244" s="68" t="str">
        <f t="shared" si="537"/>
        <v/>
      </c>
      <c r="EE244" s="32"/>
      <c r="EF244" s="120"/>
      <c r="EG244" s="62" t="str">
        <f t="shared" si="485"/>
        <v/>
      </c>
      <c r="EH244" s="62" t="str">
        <f t="shared" si="538"/>
        <v/>
      </c>
      <c r="EI244" s="65" t="str">
        <f t="shared" si="607"/>
        <v/>
      </c>
      <c r="EJ244" s="68" t="str">
        <f t="shared" si="539"/>
        <v/>
      </c>
      <c r="EK244" s="32"/>
      <c r="EL244" s="120"/>
      <c r="EM244" s="62" t="str">
        <f t="shared" si="486"/>
        <v/>
      </c>
      <c r="EN244" s="62" t="str">
        <f t="shared" si="540"/>
        <v/>
      </c>
      <c r="EO244" s="65" t="str">
        <f t="shared" si="608"/>
        <v/>
      </c>
      <c r="EP244" s="68" t="str">
        <f t="shared" si="541"/>
        <v/>
      </c>
      <c r="EQ244" s="32"/>
      <c r="ER244" s="120"/>
      <c r="ES244" s="62" t="str">
        <f t="shared" si="487"/>
        <v/>
      </c>
      <c r="ET244" s="62" t="str">
        <f t="shared" si="542"/>
        <v/>
      </c>
      <c r="EU244" s="65" t="str">
        <f t="shared" si="609"/>
        <v/>
      </c>
      <c r="EV244" s="68" t="str">
        <f t="shared" si="543"/>
        <v/>
      </c>
      <c r="EW244" s="32"/>
      <c r="EX244" s="120"/>
      <c r="EY244" s="62" t="str">
        <f t="shared" si="488"/>
        <v/>
      </c>
      <c r="EZ244" s="62" t="str">
        <f t="shared" si="544"/>
        <v/>
      </c>
      <c r="FA244" s="65" t="str">
        <f t="shared" si="610"/>
        <v/>
      </c>
      <c r="FB244" s="68" t="str">
        <f t="shared" si="545"/>
        <v/>
      </c>
      <c r="FC244" s="32"/>
      <c r="FD244" s="120"/>
      <c r="FE244" s="62" t="str">
        <f t="shared" si="489"/>
        <v/>
      </c>
      <c r="FF244" s="62" t="str">
        <f t="shared" si="546"/>
        <v/>
      </c>
      <c r="FG244" s="65" t="str">
        <f t="shared" si="611"/>
        <v/>
      </c>
      <c r="FH244" s="68" t="str">
        <f t="shared" si="547"/>
        <v/>
      </c>
      <c r="FI244" s="32"/>
      <c r="FJ244" s="120"/>
      <c r="FK244" s="62" t="str">
        <f t="shared" si="490"/>
        <v/>
      </c>
      <c r="FL244" s="62" t="str">
        <f t="shared" si="548"/>
        <v/>
      </c>
      <c r="FM244" s="65" t="str">
        <f t="shared" si="612"/>
        <v/>
      </c>
      <c r="FN244" s="68" t="str">
        <f t="shared" si="549"/>
        <v/>
      </c>
      <c r="FO244" s="32"/>
      <c r="FP244" s="120"/>
      <c r="FQ244" s="62" t="str">
        <f t="shared" si="491"/>
        <v/>
      </c>
      <c r="FR244" s="62" t="str">
        <f t="shared" si="550"/>
        <v/>
      </c>
      <c r="FS244" s="65" t="str">
        <f t="shared" si="613"/>
        <v/>
      </c>
      <c r="FT244" s="68" t="str">
        <f t="shared" si="551"/>
        <v/>
      </c>
      <c r="FU244" s="32"/>
      <c r="FV244" s="120"/>
      <c r="FW244" s="62" t="str">
        <f t="shared" si="492"/>
        <v/>
      </c>
      <c r="FX244" s="62" t="str">
        <f t="shared" si="552"/>
        <v/>
      </c>
      <c r="FY244" s="65" t="str">
        <f t="shared" si="614"/>
        <v/>
      </c>
      <c r="FZ244" s="68" t="str">
        <f t="shared" si="553"/>
        <v/>
      </c>
      <c r="GA244" s="32"/>
      <c r="GC244" s="7" t="str">
        <f t="shared" si="554"/>
        <v/>
      </c>
      <c r="GD244" s="7" t="str">
        <f t="shared" ca="1" si="493"/>
        <v/>
      </c>
      <c r="GT244" s="71" t="str">
        <f>IF(GT$9="", "", IF(AND(NOT('Personnel Details'!$N$11=""), $B244&gt;='Personnel Details'!$N$11), 'Personnel Details'!$O$11, IF(AND(NOT('Personnel Details'!$I$11=""), $B244&gt;='Personnel Details'!$I$11), 'Personnel Details'!$J$11, 'Personnel Details'!$E$11)))</f>
        <v/>
      </c>
      <c r="GU244" s="59" t="str">
        <f>IF(GT$9="", "", IF(AND(NOT('Personnel Details'!$N$11=""), $B244&gt;='Personnel Details'!$N$11), IF('Personnel Details'!$P$11="","", 'Personnel Details'!$P$11), IF(AND(NOT('Personnel Details'!$I$11=""), $B244&gt;='Personnel Details'!$I$11), IF('Personnel Details'!$K$11="", "", 'Personnel Details'!$K$11), IF('Personnel Details'!$F$11="", "", 'Personnel Details'!$F$11))))</f>
        <v/>
      </c>
      <c r="GV244" s="74" t="str">
        <f>IF(GT$9="", "", IF(AND(NOT('Personnel Details'!$N$11=""), $B244&gt;='Personnel Details'!$N$11), 'Personnel Details'!$Q$11, IF(AND(NOT('Personnel Details'!$I$11=""), $B244&gt;='Personnel Details'!$I$11), 'Personnel Details'!$L$11, 'Personnel Details'!$G$11)))</f>
        <v/>
      </c>
      <c r="GW244" s="59" t="str">
        <f t="shared" si="555"/>
        <v/>
      </c>
      <c r="GX244" s="53"/>
      <c r="GZ244" s="78" t="str">
        <f>IF(GZ$9="", "", IF(AND(NOT('Personnel Details'!$N$12=""), $B244&gt;='Personnel Details'!$N$12), 'Personnel Details'!$O$12, IF(AND(NOT('Personnel Details'!$I$12=""), $B244&gt;='Personnel Details'!$I$12), 'Personnel Details'!$J$12, 'Personnel Details'!$E$12)))</f>
        <v/>
      </c>
      <c r="HA244" s="59" t="str">
        <f>IF(GZ$9="", "", IF(AND(NOT('Personnel Details'!$N$12=""), $B244&gt;='Personnel Details'!$N$12), IF('Personnel Details'!$P$12="","", 'Personnel Details'!$P$12), IF(AND(NOT('Personnel Details'!$I$12=""), $B244&gt;='Personnel Details'!$I$12), IF('Personnel Details'!$K$12="", "", 'Personnel Details'!$K$12), IF('Personnel Details'!$F$12="", "", 'Personnel Details'!$F$12))))</f>
        <v/>
      </c>
      <c r="HB244" s="79" t="str">
        <f>IF(GZ$9="", "", IF(AND(NOT('Personnel Details'!$N$12=""), $B244&gt;='Personnel Details'!$N$12), 'Personnel Details'!$Q$12, IF(AND(NOT('Personnel Details'!$I$12=""), $B244&gt;='Personnel Details'!$I$12), 'Personnel Details'!$L$12, 'Personnel Details'!$G$12)))</f>
        <v/>
      </c>
      <c r="HC244" s="59" t="str">
        <f t="shared" si="556"/>
        <v/>
      </c>
      <c r="HD244" s="53"/>
      <c r="HF244" s="78" t="str">
        <f>IF(HF$9="", "", IF(AND(NOT('Personnel Details'!$N$13=""), $B244&gt;='Personnel Details'!$N$13), 'Personnel Details'!$O$13, IF(AND(NOT('Personnel Details'!$I$13=""), $B244&gt;='Personnel Details'!$I$13), 'Personnel Details'!$J$13, 'Personnel Details'!$E$13)))</f>
        <v/>
      </c>
      <c r="HG244" s="59" t="str">
        <f>IF(HF$9="", "", IF(AND(NOT('Personnel Details'!$N$13=""), $B244&gt;='Personnel Details'!$N$13), IF('Personnel Details'!$P$13="","", 'Personnel Details'!$P$13), IF(AND(NOT('Personnel Details'!$I$13=""), $B244&gt;='Personnel Details'!$I$13), IF('Personnel Details'!$K$13="", "", 'Personnel Details'!$K$13), IF('Personnel Details'!$F$13="", "", 'Personnel Details'!$F$13))))</f>
        <v/>
      </c>
      <c r="HH244" s="79" t="str">
        <f>IF(HF$9="", "", IF(AND(NOT('Personnel Details'!$N$13=""), $B244&gt;='Personnel Details'!$N$13), 'Personnel Details'!$Q$13, IF(AND(NOT('Personnel Details'!$I$13=""), $B244&gt;='Personnel Details'!$I$13), 'Personnel Details'!$L$13, 'Personnel Details'!$G$13)))</f>
        <v/>
      </c>
      <c r="HI244" s="59" t="str">
        <f t="shared" si="557"/>
        <v/>
      </c>
      <c r="HJ244" s="53"/>
      <c r="HL244" s="78" t="str">
        <f>IF(HL$9="", "", IF(AND(NOT('Personnel Details'!$N$14=""), $B244&gt;='Personnel Details'!$N$14), 'Personnel Details'!$O$14, IF(AND(NOT('Personnel Details'!$I$14=""), $B244&gt;='Personnel Details'!$I$14), 'Personnel Details'!$J$14, 'Personnel Details'!$E$14)))</f>
        <v/>
      </c>
      <c r="HM244" s="59" t="str">
        <f>IF(HL$9="", "", IF(AND(NOT('Personnel Details'!$N$14=""), $B244&gt;='Personnel Details'!$N$14), IF('Personnel Details'!$P$14="","", 'Personnel Details'!$P$14), IF(AND(NOT('Personnel Details'!$I$14=""), $B244&gt;='Personnel Details'!$I$14), IF('Personnel Details'!$K$14="", "", 'Personnel Details'!$K$14), IF('Personnel Details'!$F$14="", "", 'Personnel Details'!$F$14))))</f>
        <v/>
      </c>
      <c r="HN244" s="79" t="str">
        <f>IF(HL$9="", "", IF(AND(NOT('Personnel Details'!$N$14=""), $B244&gt;='Personnel Details'!$N$14), 'Personnel Details'!$Q$14, IF(AND(NOT('Personnel Details'!$I$14=""), $B244&gt;='Personnel Details'!$I$14), 'Personnel Details'!$L$14, 'Personnel Details'!$G$14)))</f>
        <v/>
      </c>
      <c r="HO244" s="59" t="str">
        <f t="shared" si="558"/>
        <v/>
      </c>
      <c r="HP244" s="53"/>
      <c r="HR244" s="78" t="str">
        <f>IF(HR$9="", "", IF(AND(NOT('Personnel Details'!$N$15=""), $B244&gt;='Personnel Details'!$N$15), 'Personnel Details'!$O$15, IF(AND(NOT('Personnel Details'!$I$15=""), $B244&gt;='Personnel Details'!$I$15), 'Personnel Details'!$J$15, 'Personnel Details'!$E$15)))</f>
        <v/>
      </c>
      <c r="HS244" s="59" t="str">
        <f>IF(HR$9="", "", IF(AND(NOT('Personnel Details'!$N$15=""), $B244&gt;='Personnel Details'!$N$15), IF('Personnel Details'!$P$15="","", 'Personnel Details'!$P$15), IF(AND(NOT('Personnel Details'!$I$15=""), $B244&gt;='Personnel Details'!$I$15), IF('Personnel Details'!$K$15="", "", 'Personnel Details'!$K$15), IF('Personnel Details'!$F$15="", "", 'Personnel Details'!$F$15))))</f>
        <v/>
      </c>
      <c r="HT244" s="79" t="str">
        <f>IF(HR$9="", "", IF(AND(NOT('Personnel Details'!$N$15=""), $B244&gt;='Personnel Details'!$N$15), 'Personnel Details'!$Q$15, IF(AND(NOT('Personnel Details'!$I$15=""), $B244&gt;='Personnel Details'!$I$15), 'Personnel Details'!$L$15, 'Personnel Details'!$G$15)))</f>
        <v/>
      </c>
      <c r="HU244" s="59" t="str">
        <f t="shared" si="559"/>
        <v/>
      </c>
      <c r="HV244" s="53"/>
      <c r="HX244" s="78" t="str">
        <f>IF(HX$9="", "", IF(AND(NOT('Personnel Details'!$N$16=""), $B244&gt;='Personnel Details'!$N$16), 'Personnel Details'!$O$16, IF(AND(NOT('Personnel Details'!$I$16=""), $B244&gt;='Personnel Details'!$I$16), 'Personnel Details'!$J$16, 'Personnel Details'!$E$16)))</f>
        <v/>
      </c>
      <c r="HY244" s="59" t="str">
        <f>IF(HX$9="", "", IF(AND(NOT('Personnel Details'!$N$16=""), $B244&gt;='Personnel Details'!$N$16), IF('Personnel Details'!$P$16="","", 'Personnel Details'!$P$16), IF(AND(NOT('Personnel Details'!$I$16=""), $B244&gt;='Personnel Details'!$I$16), IF('Personnel Details'!$K$16="", "", 'Personnel Details'!$K$16), IF('Personnel Details'!$F$16="", "", 'Personnel Details'!$F$16))))</f>
        <v/>
      </c>
      <c r="HZ244" s="79" t="str">
        <f>IF(HX$9="", "", IF(AND(NOT('Personnel Details'!$N$16=""), $B244&gt;='Personnel Details'!$N$16), 'Personnel Details'!$Q$16, IF(AND(NOT('Personnel Details'!$I$16=""), $B244&gt;='Personnel Details'!$I$16), 'Personnel Details'!$L$16, 'Personnel Details'!$G$16)))</f>
        <v/>
      </c>
      <c r="IA244" s="59" t="str">
        <f t="shared" si="560"/>
        <v/>
      </c>
      <c r="IB244" s="53"/>
      <c r="ID244" s="78" t="str">
        <f>IF(ID$9="", "", IF(AND(NOT('Personnel Details'!$N$17=""), $B244&gt;='Personnel Details'!$N$17), 'Personnel Details'!$O$17, IF(AND(NOT('Personnel Details'!$I$17=""), $B244&gt;='Personnel Details'!$I$17), 'Personnel Details'!$J$17, 'Personnel Details'!$E$17)))</f>
        <v/>
      </c>
      <c r="IE244" s="59" t="str">
        <f>IF(ID$9="", "", IF(AND(NOT('Personnel Details'!$N$17=""), $B244&gt;='Personnel Details'!$N$17), IF('Personnel Details'!$P$17="","", 'Personnel Details'!$P$17), IF(AND(NOT('Personnel Details'!$I$17=""), $B244&gt;='Personnel Details'!$I$17), IF('Personnel Details'!$K$17="", "", 'Personnel Details'!$K$17), IF('Personnel Details'!$F$17="", "", 'Personnel Details'!$F$17))))</f>
        <v/>
      </c>
      <c r="IF244" s="79" t="str">
        <f>IF(ID$9="", "", IF(AND(NOT('Personnel Details'!$N$17=""), $B244&gt;='Personnel Details'!$N$17), 'Personnel Details'!$Q$17, IF(AND(NOT('Personnel Details'!$I$17=""), $B244&gt;='Personnel Details'!$I$17), 'Personnel Details'!$L$17, 'Personnel Details'!$G$17)))</f>
        <v/>
      </c>
      <c r="IG244" s="59" t="str">
        <f t="shared" si="561"/>
        <v/>
      </c>
      <c r="IH244" s="53"/>
      <c r="IJ244" s="78" t="str">
        <f>IF(IJ$9="", "", IF(AND(NOT('Personnel Details'!$N$18=""), $B244&gt;='Personnel Details'!$N$18), 'Personnel Details'!$O$18, IF(AND(NOT('Personnel Details'!$I$18=""), $B244&gt;='Personnel Details'!$I$18), 'Personnel Details'!$J$18, 'Personnel Details'!$E$18)))</f>
        <v/>
      </c>
      <c r="IK244" s="59" t="str">
        <f>IF(IJ$9="", "", IF(AND(NOT('Personnel Details'!$N$18=""), $B244&gt;='Personnel Details'!$N$18), IF('Personnel Details'!$P$18="","", 'Personnel Details'!$P$18), IF(AND(NOT('Personnel Details'!$I$18=""), $B244&gt;='Personnel Details'!$I$18), IF('Personnel Details'!$K$18="", "", 'Personnel Details'!$K$18), IF('Personnel Details'!$F$18="", "", 'Personnel Details'!$F$18))))</f>
        <v/>
      </c>
      <c r="IL244" s="79" t="str">
        <f>IF(IJ$9="", "", IF(AND(NOT('Personnel Details'!$N$18=""), $B244&gt;='Personnel Details'!$N$18), 'Personnel Details'!$Q$18, IF(AND(NOT('Personnel Details'!$I$18=""), $B244&gt;='Personnel Details'!$I$18), 'Personnel Details'!$L$18, 'Personnel Details'!$G$18)))</f>
        <v/>
      </c>
      <c r="IM244" s="59" t="str">
        <f t="shared" si="562"/>
        <v/>
      </c>
      <c r="IN244" s="53"/>
      <c r="IP244" s="78" t="str">
        <f>IF(IP$9="", "", IF(AND(NOT('Personnel Details'!$N$19=""), $B244&gt;='Personnel Details'!$N$19), 'Personnel Details'!$O$19, IF(AND(NOT('Personnel Details'!$I$19=""), $B244&gt;='Personnel Details'!$I$19), 'Personnel Details'!$J$19, 'Personnel Details'!$E$19)))</f>
        <v/>
      </c>
      <c r="IQ244" s="59" t="str">
        <f>IF(IP$9="", "", IF(AND(NOT('Personnel Details'!$N$19=""), $B244&gt;='Personnel Details'!$N$19), IF('Personnel Details'!$P$19="","", 'Personnel Details'!$P$19), IF(AND(NOT('Personnel Details'!$I$19=""), $B244&gt;='Personnel Details'!$I$19), IF('Personnel Details'!$K$19="", "", 'Personnel Details'!$K$19), IF('Personnel Details'!$F$19="", "", 'Personnel Details'!$F$19))))</f>
        <v/>
      </c>
      <c r="IR244" s="79" t="str">
        <f>IF(IP$9="", "", IF(AND(NOT('Personnel Details'!$N$19=""), $B244&gt;='Personnel Details'!$N$19), 'Personnel Details'!$Q$19, IF(AND(NOT('Personnel Details'!$I$19=""), $B244&gt;='Personnel Details'!$I$19), 'Personnel Details'!$L$19, 'Personnel Details'!$G$19)))</f>
        <v/>
      </c>
      <c r="IS244" s="59" t="str">
        <f t="shared" si="563"/>
        <v/>
      </c>
      <c r="IT244" s="53"/>
      <c r="IV244" s="78" t="str">
        <f>IF(IV$9="", "", IF(AND(NOT('Personnel Details'!$N$20=""), $B244&gt;='Personnel Details'!$N$20), 'Personnel Details'!$O$20, IF(AND(NOT('Personnel Details'!$I$20=""), $B244&gt;='Personnel Details'!$I$20), 'Personnel Details'!$J$20, 'Personnel Details'!$E$20)))</f>
        <v/>
      </c>
      <c r="IW244" s="59" t="str">
        <f>IF(IV$9="", "", IF(AND(NOT('Personnel Details'!$N$20=""), $B244&gt;='Personnel Details'!$N$20), IF('Personnel Details'!$P$20="","", 'Personnel Details'!$P$20), IF(AND(NOT('Personnel Details'!$I$20=""), $B244&gt;='Personnel Details'!$I$20), IF('Personnel Details'!$K$20="", "", 'Personnel Details'!$K$20), IF('Personnel Details'!$F$20="", "", 'Personnel Details'!$F$20))))</f>
        <v/>
      </c>
      <c r="IX244" s="79" t="str">
        <f>IF(IV$9="", "", IF(AND(NOT('Personnel Details'!$N$20=""), $B244&gt;='Personnel Details'!$N$20), 'Personnel Details'!$Q$20, IF(AND(NOT('Personnel Details'!$I$20=""), $B244&gt;='Personnel Details'!$I$20), 'Personnel Details'!$L$20, 'Personnel Details'!$G$20)))</f>
        <v/>
      </c>
      <c r="IY244" s="59" t="str">
        <f t="shared" si="564"/>
        <v/>
      </c>
      <c r="IZ244" s="53"/>
      <c r="JB244" s="78" t="str">
        <f>IF(JB$9="", "", IF(AND(NOT('Personnel Details'!$N$21=""), $B244&gt;='Personnel Details'!$N$21), 'Personnel Details'!$O$21, IF(AND(NOT('Personnel Details'!$I$21=""), $B244&gt;='Personnel Details'!$I$21), 'Personnel Details'!$J$21, 'Personnel Details'!$E$21)))</f>
        <v/>
      </c>
      <c r="JC244" s="59" t="str">
        <f>IF(JB$9="", "", IF(AND(NOT('Personnel Details'!$N$21=""), $B244&gt;='Personnel Details'!$N$21), IF('Personnel Details'!$P$21="","", 'Personnel Details'!$P$21), IF(AND(NOT('Personnel Details'!$I$21=""), $B244&gt;='Personnel Details'!$I$21), IF('Personnel Details'!$K$21="", "", 'Personnel Details'!$K$21), IF('Personnel Details'!$F$21="", "", 'Personnel Details'!$F$21))))</f>
        <v/>
      </c>
      <c r="JD244" s="79" t="str">
        <f>IF(JB$9="", "", IF(AND(NOT('Personnel Details'!$N$21=""), $B244&gt;='Personnel Details'!$N$21), 'Personnel Details'!$Q$21, IF(AND(NOT('Personnel Details'!$I$21=""), $B244&gt;='Personnel Details'!$I$21), 'Personnel Details'!$L$21, 'Personnel Details'!$G$21)))</f>
        <v/>
      </c>
      <c r="JE244" s="59" t="str">
        <f t="shared" si="565"/>
        <v/>
      </c>
      <c r="JF244" s="53"/>
      <c r="JH244" s="78" t="str">
        <f>IF(JH$9="", "", IF(AND(NOT('Personnel Details'!$N$22=""), $B244&gt;='Personnel Details'!$N$22), 'Personnel Details'!$O$22, IF(AND(NOT('Personnel Details'!$I$22=""), $B244&gt;='Personnel Details'!$I$22), 'Personnel Details'!$J$22, 'Personnel Details'!$E$22)))</f>
        <v/>
      </c>
      <c r="JI244" s="59" t="str">
        <f>IF(JH$9="", "", IF(AND(NOT('Personnel Details'!$N$22=""), $B244&gt;='Personnel Details'!$N$22), IF('Personnel Details'!$P$22="","", 'Personnel Details'!$P$22), IF(AND(NOT('Personnel Details'!$I$22=""), $B244&gt;='Personnel Details'!$I$22), IF('Personnel Details'!$K$22="", "", 'Personnel Details'!$K$22), IF('Personnel Details'!$F$22="", "", 'Personnel Details'!$F$22))))</f>
        <v/>
      </c>
      <c r="JJ244" s="79" t="str">
        <f>IF(JH$9="", "", IF(AND(NOT('Personnel Details'!$N$22=""), $B244&gt;='Personnel Details'!$N$22), 'Personnel Details'!$Q$22, IF(AND(NOT('Personnel Details'!$I$22=""), $B244&gt;='Personnel Details'!$I$22), 'Personnel Details'!$L$22, 'Personnel Details'!$G$22)))</f>
        <v/>
      </c>
      <c r="JK244" s="59" t="str">
        <f t="shared" si="566"/>
        <v/>
      </c>
      <c r="JL244" s="53"/>
      <c r="JN244" s="78" t="str">
        <f>IF(JN$9="", "", IF(AND(NOT('Personnel Details'!$N$23=""), $B244&gt;='Personnel Details'!$N$23), 'Personnel Details'!$O$23, IF(AND(NOT('Personnel Details'!$I$23=""), $B244&gt;='Personnel Details'!$I$23), 'Personnel Details'!$J$23, 'Personnel Details'!$E$23)))</f>
        <v/>
      </c>
      <c r="JO244" s="59" t="str">
        <f>IF(JN$9="", "", IF(AND(NOT('Personnel Details'!$N$23=""), $B244&gt;='Personnel Details'!$N$23), IF('Personnel Details'!$P$23="","", 'Personnel Details'!$P$23), IF(AND(NOT('Personnel Details'!$I$23=""), $B244&gt;='Personnel Details'!$I$23), IF('Personnel Details'!$K$23="", "", 'Personnel Details'!$K$23), IF('Personnel Details'!$F$23="", "", 'Personnel Details'!$F$23))))</f>
        <v/>
      </c>
      <c r="JP244" s="79" t="str">
        <f>IF(JN$9="", "", IF(AND(NOT('Personnel Details'!$N$23=""), $B244&gt;='Personnel Details'!$N$23), 'Personnel Details'!$Q$23, IF(AND(NOT('Personnel Details'!$I$23=""), $B244&gt;='Personnel Details'!$I$23), 'Personnel Details'!$L$23, 'Personnel Details'!$G$23)))</f>
        <v/>
      </c>
      <c r="JQ244" s="59" t="str">
        <f t="shared" si="567"/>
        <v/>
      </c>
      <c r="JR244" s="53"/>
      <c r="JT244" s="78" t="str">
        <f>IF(JT$9="", "", IF(AND(NOT('Personnel Details'!$N$24=""), $B244&gt;='Personnel Details'!$N$24), 'Personnel Details'!$O$24, IF(AND(NOT('Personnel Details'!$I$24=""), $B244&gt;='Personnel Details'!$I$24), 'Personnel Details'!$J$24, 'Personnel Details'!$E$24)))</f>
        <v/>
      </c>
      <c r="JU244" s="59" t="str">
        <f>IF(JT$9="", "", IF(AND(NOT('Personnel Details'!$N$24=""), $B244&gt;='Personnel Details'!$N$24), IF('Personnel Details'!$P$24="","", 'Personnel Details'!$P$24), IF(AND(NOT('Personnel Details'!$I$24=""), $B244&gt;='Personnel Details'!$I$24), IF('Personnel Details'!$K$24="", "", 'Personnel Details'!$K$24), IF('Personnel Details'!$F$24="", "", 'Personnel Details'!$F$24))))</f>
        <v/>
      </c>
      <c r="JV244" s="79" t="str">
        <f>IF(JT$9="", "", IF(AND(NOT('Personnel Details'!$N$24=""), $B244&gt;='Personnel Details'!$N$24), 'Personnel Details'!$Q$24, IF(AND(NOT('Personnel Details'!$I$24=""), $B244&gt;='Personnel Details'!$I$24), 'Personnel Details'!$L$24, 'Personnel Details'!$G$24)))</f>
        <v/>
      </c>
      <c r="JW244" s="59" t="str">
        <f t="shared" si="568"/>
        <v/>
      </c>
      <c r="JX244" s="53"/>
      <c r="JZ244" s="78" t="str">
        <f>IF(JZ$9="", "", IF(AND(NOT('Personnel Details'!$N$25=""), $B244&gt;='Personnel Details'!$N$25), 'Personnel Details'!$O$25, IF(AND(NOT('Personnel Details'!$I$25=""), $B244&gt;='Personnel Details'!$I$25), 'Personnel Details'!$J$25, 'Personnel Details'!$E$25)))</f>
        <v/>
      </c>
      <c r="KA244" s="59" t="str">
        <f>IF(JZ$9="", "", IF(AND(NOT('Personnel Details'!$N$25=""), $B244&gt;='Personnel Details'!$N$25), IF('Personnel Details'!$P$25="","", 'Personnel Details'!$P$25), IF(AND(NOT('Personnel Details'!$I$25=""), $B244&gt;='Personnel Details'!$I$25), IF('Personnel Details'!$K$25="", "", 'Personnel Details'!$K$25), IF('Personnel Details'!$F$25="", "", 'Personnel Details'!$F$25))))</f>
        <v/>
      </c>
      <c r="KB244" s="79" t="str">
        <f>IF(JZ$9="", "", IF(AND(NOT('Personnel Details'!$N$25=""), $B244&gt;='Personnel Details'!$N$25), 'Personnel Details'!$Q$25, IF(AND(NOT('Personnel Details'!$I$25=""), $B244&gt;='Personnel Details'!$I$25), 'Personnel Details'!$L$25, 'Personnel Details'!$G$25)))</f>
        <v/>
      </c>
      <c r="KC244" s="59" t="str">
        <f t="shared" si="569"/>
        <v/>
      </c>
      <c r="KD244" s="53"/>
      <c r="KF244" s="78" t="str">
        <f>IF(KF$9="", "", IF(AND(NOT('Personnel Details'!$N$26=""), $B244&gt;='Personnel Details'!$N$26), 'Personnel Details'!$O$26, IF(AND(NOT('Personnel Details'!$I$26=""), $B244&gt;='Personnel Details'!$I$26), 'Personnel Details'!$J$26, 'Personnel Details'!$E$26)))</f>
        <v/>
      </c>
      <c r="KG244" s="59" t="str">
        <f>IF(KF$9="", "", IF(AND(NOT('Personnel Details'!$N$26=""), $B244&gt;='Personnel Details'!$N$26), IF('Personnel Details'!$P$26="","", 'Personnel Details'!$P$26), IF(AND(NOT('Personnel Details'!$I$26=""), $B244&gt;='Personnel Details'!$I$26), IF('Personnel Details'!$K$26="", "", 'Personnel Details'!$K$26), IF('Personnel Details'!$F$26="", "", 'Personnel Details'!$F$26))))</f>
        <v/>
      </c>
      <c r="KH244" s="79" t="str">
        <f>IF(KF$9="", "", IF(AND(NOT('Personnel Details'!$N$26=""), $B244&gt;='Personnel Details'!$N$26), 'Personnel Details'!$Q$26, IF(AND(NOT('Personnel Details'!$I$26=""), $B244&gt;='Personnel Details'!$I$26), 'Personnel Details'!$L$26, 'Personnel Details'!$G$26)))</f>
        <v/>
      </c>
      <c r="KI244" s="59" t="str">
        <f t="shared" si="570"/>
        <v/>
      </c>
      <c r="KJ244" s="53"/>
      <c r="KL244" s="78" t="str">
        <f>IF(KL$9="", "", IF(AND(NOT('Personnel Details'!$N$27=""), $B244&gt;='Personnel Details'!$N$27), 'Personnel Details'!$O$27, IF(AND(NOT('Personnel Details'!$I$27=""), $B244&gt;='Personnel Details'!$I$27), 'Personnel Details'!$J$27, 'Personnel Details'!$E$27)))</f>
        <v/>
      </c>
      <c r="KM244" s="59" t="str">
        <f>IF(KL$9="", "", IF(AND(NOT('Personnel Details'!$N$27=""), $B244&gt;='Personnel Details'!$N$27), IF('Personnel Details'!$P$27="","", 'Personnel Details'!$P$27), IF(AND(NOT('Personnel Details'!$I$27=""), $B244&gt;='Personnel Details'!$I$27), IF('Personnel Details'!$K$27="", "", 'Personnel Details'!$K$27), IF('Personnel Details'!$F$27="", "", 'Personnel Details'!$F$27))))</f>
        <v/>
      </c>
      <c r="KN244" s="79" t="str">
        <f>IF(KL$9="", "", IF(AND(NOT('Personnel Details'!$N$27=""), $B244&gt;='Personnel Details'!$N$27), 'Personnel Details'!$Q$27, IF(AND(NOT('Personnel Details'!$I$27=""), $B244&gt;='Personnel Details'!$I$27), 'Personnel Details'!$L$27, 'Personnel Details'!$G$27)))</f>
        <v/>
      </c>
      <c r="KO244" s="59" t="str">
        <f t="shared" si="571"/>
        <v/>
      </c>
      <c r="KP244" s="53"/>
      <c r="KR244" s="78" t="str">
        <f>IF(KR$9="", "", IF(AND(NOT('Personnel Details'!$N$28=""), $B244&gt;='Personnel Details'!$N$28), 'Personnel Details'!$O$28, IF(AND(NOT('Personnel Details'!$I$28=""), $B244&gt;='Personnel Details'!$I$28), 'Personnel Details'!$J$28, 'Personnel Details'!$E$28)))</f>
        <v/>
      </c>
      <c r="KS244" s="59" t="str">
        <f>IF(KR$9="", "", IF(AND(NOT('Personnel Details'!$N$28=""), $B244&gt;='Personnel Details'!$N$28), IF('Personnel Details'!$P$28="","", 'Personnel Details'!$P$28), IF(AND(NOT('Personnel Details'!$I$28=""), $B244&gt;='Personnel Details'!$I$28), IF('Personnel Details'!$K$28="", "", 'Personnel Details'!$K$28), IF('Personnel Details'!$F$28="", "", 'Personnel Details'!$F$28))))</f>
        <v/>
      </c>
      <c r="KT244" s="79" t="str">
        <f>IF(KR$9="", "", IF(AND(NOT('Personnel Details'!$N$28=""), $B244&gt;='Personnel Details'!$N$28), 'Personnel Details'!$Q$28, IF(AND(NOT('Personnel Details'!$I$28=""), $B244&gt;='Personnel Details'!$I$28), 'Personnel Details'!$L$28, 'Personnel Details'!$G$28)))</f>
        <v/>
      </c>
      <c r="KU244" s="59" t="str">
        <f t="shared" si="572"/>
        <v/>
      </c>
      <c r="KV244" s="53"/>
      <c r="KX244" s="78" t="str">
        <f>IF(KX$9="", "", IF(AND(NOT('Personnel Details'!$N$29=""), $B244&gt;='Personnel Details'!$N$29), 'Personnel Details'!$O$29, IF(AND(NOT('Personnel Details'!$I$29=""), $B244&gt;='Personnel Details'!$I$29), 'Personnel Details'!$J$29, 'Personnel Details'!$E$29)))</f>
        <v/>
      </c>
      <c r="KY244" s="59" t="str">
        <f>IF(KX$9="", "", IF(AND(NOT('Personnel Details'!$N$29=""), $B244&gt;='Personnel Details'!$N$29), IF('Personnel Details'!$P$29="","", 'Personnel Details'!$P$29), IF(AND(NOT('Personnel Details'!$I$29=""), $B244&gt;='Personnel Details'!$I$29), IF('Personnel Details'!$K$29="", "", 'Personnel Details'!$K$29), IF('Personnel Details'!$F$29="", "", 'Personnel Details'!$F$29))))</f>
        <v/>
      </c>
      <c r="KZ244" s="79" t="str">
        <f>IF(KX$9="", "", IF(AND(NOT('Personnel Details'!$N$29=""), $B244&gt;='Personnel Details'!$N$29), 'Personnel Details'!$Q$29, IF(AND(NOT('Personnel Details'!$I$29=""), $B244&gt;='Personnel Details'!$I$29), 'Personnel Details'!$L$29, 'Personnel Details'!$G$29)))</f>
        <v/>
      </c>
      <c r="LA244" s="59" t="str">
        <f t="shared" si="573"/>
        <v/>
      </c>
      <c r="LB244" s="53"/>
      <c r="LD244" s="78" t="str">
        <f>IF(LD$9="", "", IF(AND(NOT('Personnel Details'!$N$30=""), $B244&gt;='Personnel Details'!$N$30), 'Personnel Details'!$O$30, IF(AND(NOT('Personnel Details'!$I$30=""), $B244&gt;='Personnel Details'!$I$30), 'Personnel Details'!$J$30, 'Personnel Details'!$E$30)))</f>
        <v/>
      </c>
      <c r="LE244" s="59" t="str">
        <f>IF(LD$9="", "", IF(AND(NOT('Personnel Details'!$N$30=""), $B244&gt;='Personnel Details'!$N$30), IF('Personnel Details'!$P$30="","", 'Personnel Details'!$P$30), IF(AND(NOT('Personnel Details'!$I$30=""), $B244&gt;='Personnel Details'!$I$30), IF('Personnel Details'!$K$30="", "", 'Personnel Details'!$K$30), IF('Personnel Details'!$F$30="", "", 'Personnel Details'!$F$30))))</f>
        <v/>
      </c>
      <c r="LF244" s="79" t="str">
        <f>IF(LD$9="", "", IF(AND(NOT('Personnel Details'!$N$30=""), $B244&gt;='Personnel Details'!$N$30), 'Personnel Details'!$Q$30, IF(AND(NOT('Personnel Details'!$I$30=""), $B244&gt;='Personnel Details'!$I$30), 'Personnel Details'!$L$30, 'Personnel Details'!$G$30)))</f>
        <v/>
      </c>
      <c r="LG244" s="59" t="str">
        <f t="shared" si="574"/>
        <v/>
      </c>
      <c r="LH244" s="53"/>
      <c r="LJ244" s="78" t="str">
        <f>IF(LJ$9="", "", IF(AND(NOT('Personnel Details'!$N$31=""), $B244&gt;='Personnel Details'!$N$31), 'Personnel Details'!$O$31, IF(AND(NOT('Personnel Details'!$I$31=""), $B244&gt;='Personnel Details'!$I$31), 'Personnel Details'!$J$31, 'Personnel Details'!$E$31)))</f>
        <v/>
      </c>
      <c r="LK244" s="59" t="str">
        <f>IF(LJ$9="", "", IF(AND(NOT('Personnel Details'!$N$31=""), $B244&gt;='Personnel Details'!$N$31), IF('Personnel Details'!$P$31="","", 'Personnel Details'!$P$31), IF(AND(NOT('Personnel Details'!$I$31=""), $B244&gt;='Personnel Details'!$I$31), IF('Personnel Details'!$K$31="", "", 'Personnel Details'!$K$31), IF('Personnel Details'!$F$31="", "", 'Personnel Details'!$F$31))))</f>
        <v/>
      </c>
      <c r="LL244" s="79" t="str">
        <f>IF(LJ$9="", "", IF(AND(NOT('Personnel Details'!$N$31=""), $B244&gt;='Personnel Details'!$N$31), 'Personnel Details'!$Q$31, IF(AND(NOT('Personnel Details'!$I$31=""), $B244&gt;='Personnel Details'!$I$31), 'Personnel Details'!$L$31, 'Personnel Details'!$G$31)))</f>
        <v/>
      </c>
      <c r="LM244" s="59" t="str">
        <f t="shared" si="575"/>
        <v/>
      </c>
      <c r="LN244" s="53"/>
      <c r="LP244" s="78" t="str">
        <f>IF(LP$9="", "", IF(AND(NOT('Personnel Details'!$N$32=""), $B244&gt;='Personnel Details'!$N$32), 'Personnel Details'!$O$32, IF(AND(NOT('Personnel Details'!$I$32=""), $B244&gt;='Personnel Details'!$I$32), 'Personnel Details'!$J$32, 'Personnel Details'!$E$32)))</f>
        <v/>
      </c>
      <c r="LQ244" s="59" t="str">
        <f>IF(LP$9="", "", IF(AND(NOT('Personnel Details'!$N$32=""), $B244&gt;='Personnel Details'!$N$32), IF('Personnel Details'!$P$32="","", 'Personnel Details'!$P$32), IF(AND(NOT('Personnel Details'!$I$32=""), $B244&gt;='Personnel Details'!$I$32), IF('Personnel Details'!$K$32="", "", 'Personnel Details'!$K$32), IF('Personnel Details'!$F$32="", "", 'Personnel Details'!$F$32))))</f>
        <v/>
      </c>
      <c r="LR244" s="79" t="str">
        <f>IF(LP$9="", "", IF(AND(NOT('Personnel Details'!$N$32=""), $B244&gt;='Personnel Details'!$N$32), 'Personnel Details'!$Q$32, IF(AND(NOT('Personnel Details'!$I$32=""), $B244&gt;='Personnel Details'!$I$32), 'Personnel Details'!$L$32, 'Personnel Details'!$G$32)))</f>
        <v/>
      </c>
      <c r="LS244" s="59" t="str">
        <f t="shared" si="576"/>
        <v/>
      </c>
      <c r="LT244" s="53"/>
      <c r="LV244" s="78" t="str">
        <f>IF(LV$9="", "", IF(AND(NOT('Personnel Details'!$N$33=""), $B244&gt;='Personnel Details'!$N$33), 'Personnel Details'!$O$33, IF(AND(NOT('Personnel Details'!$I$33=""), $B244&gt;='Personnel Details'!$I$33), 'Personnel Details'!$J$33, 'Personnel Details'!$E$33)))</f>
        <v/>
      </c>
      <c r="LW244" s="59" t="str">
        <f>IF(LV$9="", "", IF(AND(NOT('Personnel Details'!$N$33=""), $B244&gt;='Personnel Details'!$N$33), IF('Personnel Details'!$P$33="","", 'Personnel Details'!$P$33), IF(AND(NOT('Personnel Details'!$I$33=""), $B244&gt;='Personnel Details'!$I$33), IF('Personnel Details'!$K$33="", "", 'Personnel Details'!$K$33), IF('Personnel Details'!$F$33="", "", 'Personnel Details'!$F$33))))</f>
        <v/>
      </c>
      <c r="LX244" s="79" t="str">
        <f>IF(LV$9="", "", IF(AND(NOT('Personnel Details'!$N$33=""), $B244&gt;='Personnel Details'!$N$33), 'Personnel Details'!$Q$33, IF(AND(NOT('Personnel Details'!$I$33=""), $B244&gt;='Personnel Details'!$I$33), 'Personnel Details'!$L$33, 'Personnel Details'!$G$33)))</f>
        <v/>
      </c>
      <c r="LY244" s="59" t="str">
        <f t="shared" si="577"/>
        <v/>
      </c>
      <c r="LZ244" s="53"/>
      <c r="MB244" s="78" t="str">
        <f>IF(MB$9="", "", IF(AND(NOT('Personnel Details'!$N$34=""), $B244&gt;='Personnel Details'!$N$34), 'Personnel Details'!$O$34, IF(AND(NOT('Personnel Details'!$I$34=""), $B244&gt;='Personnel Details'!$I$34), 'Personnel Details'!$J$34, 'Personnel Details'!$E$34)))</f>
        <v/>
      </c>
      <c r="MC244" s="59" t="str">
        <f>IF(MB$9="", "", IF(AND(NOT('Personnel Details'!$N$34=""), $B244&gt;='Personnel Details'!$N$34), IF('Personnel Details'!$P$34="","", 'Personnel Details'!$P$34), IF(AND(NOT('Personnel Details'!$I$34=""), $B244&gt;='Personnel Details'!$I$34), IF('Personnel Details'!$K$34="", "", 'Personnel Details'!$K$34), IF('Personnel Details'!$F$34="", "", 'Personnel Details'!$F$34))))</f>
        <v/>
      </c>
      <c r="MD244" s="79" t="str">
        <f>IF(MB$9="", "", IF(AND(NOT('Personnel Details'!$N$34=""), $B244&gt;='Personnel Details'!$N$34), 'Personnel Details'!$Q$34, IF(AND(NOT('Personnel Details'!$I$34=""), $B244&gt;='Personnel Details'!$I$34), 'Personnel Details'!$L$34, 'Personnel Details'!$G$34)))</f>
        <v/>
      </c>
      <c r="ME244" s="59" t="str">
        <f t="shared" si="578"/>
        <v/>
      </c>
      <c r="MF244" s="53"/>
      <c r="MH244" s="78" t="str">
        <f>IF(MH$9="", "", IF(AND(NOT('Personnel Details'!$N$35=""), $B244&gt;='Personnel Details'!$N$35), 'Personnel Details'!$O$35, IF(AND(NOT('Personnel Details'!$I$35=""), $B244&gt;='Personnel Details'!$I$35), 'Personnel Details'!$J$35, 'Personnel Details'!$E$35)))</f>
        <v/>
      </c>
      <c r="MI244" s="59" t="str">
        <f>IF(MH$9="", "", IF(AND(NOT('Personnel Details'!$N$35=""), $B244&gt;='Personnel Details'!$N$35), IF('Personnel Details'!$P$35="","", 'Personnel Details'!$P$35), IF(AND(NOT('Personnel Details'!$I$35=""), $B244&gt;='Personnel Details'!$I$35), IF('Personnel Details'!$K$35="", "", 'Personnel Details'!$K$35), IF('Personnel Details'!$F$35="", "", 'Personnel Details'!$F$35))))</f>
        <v/>
      </c>
      <c r="MJ244" s="79" t="str">
        <f>IF(MH$9="", "", IF(AND(NOT('Personnel Details'!$N$35=""), $B244&gt;='Personnel Details'!$N$35), 'Personnel Details'!$Q$35, IF(AND(NOT('Personnel Details'!$I$35=""), $B244&gt;='Personnel Details'!$I$35), 'Personnel Details'!$L$35, 'Personnel Details'!$G$35)))</f>
        <v/>
      </c>
      <c r="MK244" s="59" t="str">
        <f t="shared" si="579"/>
        <v/>
      </c>
      <c r="ML244" s="53"/>
      <c r="MN244" s="78" t="str">
        <f>IF(MN$9="", "", IF(AND(NOT('Personnel Details'!$N$36=""), $B244&gt;='Personnel Details'!$N$36), 'Personnel Details'!$O$36, IF(AND(NOT('Personnel Details'!$I$36=""), $B244&gt;='Personnel Details'!$I$36), 'Personnel Details'!$J$36, 'Personnel Details'!$E$36)))</f>
        <v/>
      </c>
      <c r="MO244" s="59" t="str">
        <f>IF(MN$9="", "", IF(AND(NOT('Personnel Details'!$N$36=""), $B244&gt;='Personnel Details'!$N$36), IF('Personnel Details'!$P$36="","", 'Personnel Details'!$P$36), IF(AND(NOT('Personnel Details'!$I$36=""), $B244&gt;='Personnel Details'!$I$36), IF('Personnel Details'!$K$36="", "", 'Personnel Details'!$K$36), IF('Personnel Details'!$F$36="", "", 'Personnel Details'!$F$36))))</f>
        <v/>
      </c>
      <c r="MP244" s="79" t="str">
        <f>IF(MN$9="", "", IF(AND(NOT('Personnel Details'!$N$36=""), $B244&gt;='Personnel Details'!$N$36), 'Personnel Details'!$Q$36, IF(AND(NOT('Personnel Details'!$I$36=""), $B244&gt;='Personnel Details'!$I$36), 'Personnel Details'!$L$36, 'Personnel Details'!$G$36)))</f>
        <v/>
      </c>
      <c r="MQ244" s="59" t="str">
        <f t="shared" si="580"/>
        <v/>
      </c>
      <c r="MR244" s="53"/>
      <c r="MT244" s="78" t="str">
        <f>IF(MT$9="", "", IF(AND(NOT('Personnel Details'!$N$37=""), $B244&gt;='Personnel Details'!$N$37), 'Personnel Details'!$O$37, IF(AND(NOT('Personnel Details'!$I$37=""), $B244&gt;='Personnel Details'!$I$37), 'Personnel Details'!$J$37, 'Personnel Details'!$E$37)))</f>
        <v/>
      </c>
      <c r="MU244" s="59" t="str">
        <f>IF(MT$9="", "", IF(AND(NOT('Personnel Details'!$N$37=""), $B244&gt;='Personnel Details'!$N$37), IF('Personnel Details'!$P$37="","", 'Personnel Details'!$P$37), IF(AND(NOT('Personnel Details'!$I$37=""), $B244&gt;='Personnel Details'!$I$37), IF('Personnel Details'!$K$37="", "", 'Personnel Details'!$K$37), IF('Personnel Details'!$F$37="", "", 'Personnel Details'!$F$37))))</f>
        <v/>
      </c>
      <c r="MV244" s="79" t="str">
        <f>IF(MT$9="", "", IF(AND(NOT('Personnel Details'!$N$37=""), $B244&gt;='Personnel Details'!$N$37), 'Personnel Details'!$Q$37, IF(AND(NOT('Personnel Details'!$I$37=""), $B244&gt;='Personnel Details'!$I$37), 'Personnel Details'!$L$37, 'Personnel Details'!$G$37)))</f>
        <v/>
      </c>
      <c r="MW244" s="59" t="str">
        <f t="shared" si="581"/>
        <v/>
      </c>
      <c r="MX244" s="53"/>
      <c r="MZ244" s="78" t="str">
        <f>IF(MZ$9="", "", IF(AND(NOT('Personnel Details'!$N$38=""), $B244&gt;='Personnel Details'!$N$38), 'Personnel Details'!$O$38, IF(AND(NOT('Personnel Details'!$I$38=""), $B244&gt;='Personnel Details'!$I$38), 'Personnel Details'!$J$38, 'Personnel Details'!$E$38)))</f>
        <v/>
      </c>
      <c r="NA244" s="59" t="str">
        <f>IF(MZ$9="", "", IF(AND(NOT('Personnel Details'!$N$38=""), $B244&gt;='Personnel Details'!$N$38), IF('Personnel Details'!$P$38="","", 'Personnel Details'!$P$38), IF(AND(NOT('Personnel Details'!$I$38=""), $B244&gt;='Personnel Details'!$I$38), IF('Personnel Details'!$K$38="", "", 'Personnel Details'!$K$38), IF('Personnel Details'!$F$38="", "", 'Personnel Details'!$F$38))))</f>
        <v/>
      </c>
      <c r="NB244" s="79" t="str">
        <f>IF(MZ$9="", "", IF(AND(NOT('Personnel Details'!$N$38=""), $B244&gt;='Personnel Details'!$N$38), 'Personnel Details'!$Q$38, IF(AND(NOT('Personnel Details'!$I$38=""), $B244&gt;='Personnel Details'!$I$38), 'Personnel Details'!$L$38, 'Personnel Details'!$G$38)))</f>
        <v/>
      </c>
      <c r="NC244" s="59" t="str">
        <f t="shared" si="582"/>
        <v/>
      </c>
      <c r="ND244" s="53"/>
      <c r="NF244" s="78" t="str">
        <f>IF(NF$9="", "", IF(AND(NOT('Personnel Details'!$N$39=""), $B244&gt;='Personnel Details'!$N$39), 'Personnel Details'!$O$39, IF(AND(NOT('Personnel Details'!$I$39=""), $B244&gt;='Personnel Details'!$I$39), 'Personnel Details'!$J$39, 'Personnel Details'!$E$39)))</f>
        <v/>
      </c>
      <c r="NG244" s="59" t="str">
        <f>IF(NF$9="", "", IF(AND(NOT('Personnel Details'!$N$39=""), $B244&gt;='Personnel Details'!$N$39), IF('Personnel Details'!$P$39="","", 'Personnel Details'!$P$39), IF(AND(NOT('Personnel Details'!$I$39=""), $B244&gt;='Personnel Details'!$I$39), IF('Personnel Details'!$K$39="", "", 'Personnel Details'!$K$39), IF('Personnel Details'!$F$39="", "", 'Personnel Details'!$F$39))))</f>
        <v/>
      </c>
      <c r="NH244" s="79" t="str">
        <f>IF(NF$9="", "", IF(AND(NOT('Personnel Details'!$N$39=""), $B244&gt;='Personnel Details'!$N$39), 'Personnel Details'!$Q$39, IF(AND(NOT('Personnel Details'!$I$39=""), $B244&gt;='Personnel Details'!$I$39), 'Personnel Details'!$L$39, 'Personnel Details'!$G$39)))</f>
        <v/>
      </c>
      <c r="NI244" s="59" t="str">
        <f t="shared" si="583"/>
        <v/>
      </c>
      <c r="NJ244" s="53"/>
      <c r="NL244" s="78" t="str">
        <f>IF(NL$9="", "", IF(AND(NOT('Personnel Details'!$N$40=""), $B244&gt;='Personnel Details'!$N$40), 'Personnel Details'!$O$40, IF(AND(NOT('Personnel Details'!$I$40=""), $B244&gt;='Personnel Details'!$I$40), 'Personnel Details'!$J$40, 'Personnel Details'!$E$40)))</f>
        <v/>
      </c>
      <c r="NM244" s="59" t="str">
        <f>IF(NL$9="", "", IF(AND(NOT('Personnel Details'!$N$40=""), $B244&gt;='Personnel Details'!$N$40), IF('Personnel Details'!$P$40="","", 'Personnel Details'!$P$40), IF(AND(NOT('Personnel Details'!$I$40=""), $B244&gt;='Personnel Details'!$I$40), IF('Personnel Details'!$K$40="", "", 'Personnel Details'!$K$40), IF('Personnel Details'!$F$40="", "", 'Personnel Details'!$F$40))))</f>
        <v/>
      </c>
      <c r="NN244" s="79" t="str">
        <f>IF(NL$9="", "", IF(AND(NOT('Personnel Details'!$N$40=""), $B244&gt;='Personnel Details'!$N$40), 'Personnel Details'!$Q$40, IF(AND(NOT('Personnel Details'!$I$40=""), $B244&gt;='Personnel Details'!$I$40), 'Personnel Details'!$L$40, 'Personnel Details'!$G$40)))</f>
        <v/>
      </c>
      <c r="NO244" s="59" t="str">
        <f t="shared" si="584"/>
        <v/>
      </c>
      <c r="NP244" s="53"/>
    </row>
    <row r="245" spans="1:380" x14ac:dyDescent="0.25">
      <c r="A245" s="32"/>
      <c r="B245" s="113" t="str">
        <f>IFERROR(IF(B244+1&gt;'Personnel Details'!$U$5, "", B244+1), "")</f>
        <v/>
      </c>
      <c r="C245" s="32"/>
      <c r="D245" s="120"/>
      <c r="E245" s="13" t="str">
        <f t="shared" si="463"/>
        <v/>
      </c>
      <c r="F245" s="13" t="str">
        <f t="shared" si="494"/>
        <v/>
      </c>
      <c r="G245" s="56" t="str">
        <f t="shared" si="585"/>
        <v/>
      </c>
      <c r="H245" s="16" t="str">
        <f t="shared" si="495"/>
        <v/>
      </c>
      <c r="I245" s="32"/>
      <c r="J245" s="120"/>
      <c r="K245" s="62" t="str">
        <f t="shared" si="464"/>
        <v/>
      </c>
      <c r="L245" s="62" t="str">
        <f t="shared" si="496"/>
        <v/>
      </c>
      <c r="M245" s="65" t="str">
        <f t="shared" si="586"/>
        <v/>
      </c>
      <c r="N245" s="68" t="str">
        <f t="shared" si="497"/>
        <v/>
      </c>
      <c r="O245" s="32"/>
      <c r="P245" s="120"/>
      <c r="Q245" s="62" t="str">
        <f t="shared" si="465"/>
        <v/>
      </c>
      <c r="R245" s="62" t="str">
        <f t="shared" si="498"/>
        <v/>
      </c>
      <c r="S245" s="65" t="str">
        <f t="shared" si="587"/>
        <v/>
      </c>
      <c r="T245" s="68" t="str">
        <f t="shared" si="499"/>
        <v/>
      </c>
      <c r="U245" s="32"/>
      <c r="V245" s="120"/>
      <c r="W245" s="62" t="str">
        <f t="shared" si="466"/>
        <v/>
      </c>
      <c r="X245" s="62" t="str">
        <f t="shared" si="500"/>
        <v/>
      </c>
      <c r="Y245" s="65" t="str">
        <f t="shared" si="588"/>
        <v/>
      </c>
      <c r="Z245" s="68" t="str">
        <f t="shared" si="501"/>
        <v/>
      </c>
      <c r="AA245" s="32"/>
      <c r="AB245" s="120"/>
      <c r="AC245" s="62" t="str">
        <f t="shared" si="467"/>
        <v/>
      </c>
      <c r="AD245" s="62" t="str">
        <f t="shared" si="502"/>
        <v/>
      </c>
      <c r="AE245" s="65" t="str">
        <f t="shared" si="589"/>
        <v/>
      </c>
      <c r="AF245" s="68" t="str">
        <f t="shared" si="503"/>
        <v/>
      </c>
      <c r="AG245" s="32"/>
      <c r="AH245" s="120"/>
      <c r="AI245" s="62" t="str">
        <f t="shared" si="468"/>
        <v/>
      </c>
      <c r="AJ245" s="62" t="str">
        <f t="shared" si="504"/>
        <v/>
      </c>
      <c r="AK245" s="65" t="str">
        <f t="shared" si="590"/>
        <v/>
      </c>
      <c r="AL245" s="68" t="str">
        <f t="shared" si="505"/>
        <v/>
      </c>
      <c r="AM245" s="32"/>
      <c r="AN245" s="120"/>
      <c r="AO245" s="62" t="str">
        <f t="shared" si="469"/>
        <v/>
      </c>
      <c r="AP245" s="62" t="str">
        <f t="shared" si="506"/>
        <v/>
      </c>
      <c r="AQ245" s="65" t="str">
        <f t="shared" si="591"/>
        <v/>
      </c>
      <c r="AR245" s="68" t="str">
        <f t="shared" si="507"/>
        <v/>
      </c>
      <c r="AS245" s="32"/>
      <c r="AT245" s="120"/>
      <c r="AU245" s="62" t="str">
        <f t="shared" si="470"/>
        <v/>
      </c>
      <c r="AV245" s="62" t="str">
        <f t="shared" si="508"/>
        <v/>
      </c>
      <c r="AW245" s="65" t="str">
        <f t="shared" si="592"/>
        <v/>
      </c>
      <c r="AX245" s="68" t="str">
        <f t="shared" si="509"/>
        <v/>
      </c>
      <c r="AY245" s="32"/>
      <c r="AZ245" s="120"/>
      <c r="BA245" s="62" t="str">
        <f t="shared" si="471"/>
        <v/>
      </c>
      <c r="BB245" s="62" t="str">
        <f t="shared" si="510"/>
        <v/>
      </c>
      <c r="BC245" s="65" t="str">
        <f t="shared" si="593"/>
        <v/>
      </c>
      <c r="BD245" s="68" t="str">
        <f t="shared" si="511"/>
        <v/>
      </c>
      <c r="BE245" s="32"/>
      <c r="BF245" s="120"/>
      <c r="BG245" s="62" t="str">
        <f t="shared" si="472"/>
        <v/>
      </c>
      <c r="BH245" s="62" t="str">
        <f t="shared" si="512"/>
        <v/>
      </c>
      <c r="BI245" s="65" t="str">
        <f t="shared" si="594"/>
        <v/>
      </c>
      <c r="BJ245" s="68" t="str">
        <f t="shared" si="513"/>
        <v/>
      </c>
      <c r="BK245" s="32"/>
      <c r="BL245" s="120"/>
      <c r="BM245" s="62" t="str">
        <f t="shared" si="473"/>
        <v/>
      </c>
      <c r="BN245" s="62" t="str">
        <f t="shared" si="514"/>
        <v/>
      </c>
      <c r="BO245" s="65" t="str">
        <f t="shared" si="595"/>
        <v/>
      </c>
      <c r="BP245" s="68" t="str">
        <f t="shared" si="515"/>
        <v/>
      </c>
      <c r="BQ245" s="32"/>
      <c r="BR245" s="120"/>
      <c r="BS245" s="62" t="str">
        <f t="shared" si="474"/>
        <v/>
      </c>
      <c r="BT245" s="62" t="str">
        <f t="shared" si="516"/>
        <v/>
      </c>
      <c r="BU245" s="65" t="str">
        <f t="shared" si="596"/>
        <v/>
      </c>
      <c r="BV245" s="68" t="str">
        <f t="shared" si="517"/>
        <v/>
      </c>
      <c r="BW245" s="32"/>
      <c r="BX245" s="120"/>
      <c r="BY245" s="62" t="str">
        <f t="shared" si="475"/>
        <v/>
      </c>
      <c r="BZ245" s="62" t="str">
        <f t="shared" si="518"/>
        <v/>
      </c>
      <c r="CA245" s="65" t="str">
        <f t="shared" si="597"/>
        <v/>
      </c>
      <c r="CB245" s="68" t="str">
        <f t="shared" si="519"/>
        <v/>
      </c>
      <c r="CC245" s="32"/>
      <c r="CD245" s="120"/>
      <c r="CE245" s="62" t="str">
        <f t="shared" si="476"/>
        <v/>
      </c>
      <c r="CF245" s="62" t="str">
        <f t="shared" si="520"/>
        <v/>
      </c>
      <c r="CG245" s="65" t="str">
        <f t="shared" si="598"/>
        <v/>
      </c>
      <c r="CH245" s="68" t="str">
        <f t="shared" si="521"/>
        <v/>
      </c>
      <c r="CI245" s="32"/>
      <c r="CJ245" s="120"/>
      <c r="CK245" s="62" t="str">
        <f t="shared" si="477"/>
        <v/>
      </c>
      <c r="CL245" s="62" t="str">
        <f t="shared" si="522"/>
        <v/>
      </c>
      <c r="CM245" s="65" t="str">
        <f t="shared" si="599"/>
        <v/>
      </c>
      <c r="CN245" s="68" t="str">
        <f t="shared" si="523"/>
        <v/>
      </c>
      <c r="CO245" s="32"/>
      <c r="CP245" s="120"/>
      <c r="CQ245" s="62" t="str">
        <f t="shared" si="478"/>
        <v/>
      </c>
      <c r="CR245" s="62" t="str">
        <f t="shared" si="524"/>
        <v/>
      </c>
      <c r="CS245" s="65" t="str">
        <f t="shared" si="600"/>
        <v/>
      </c>
      <c r="CT245" s="68" t="str">
        <f t="shared" si="525"/>
        <v/>
      </c>
      <c r="CU245" s="32"/>
      <c r="CV245" s="120"/>
      <c r="CW245" s="62" t="str">
        <f t="shared" si="479"/>
        <v/>
      </c>
      <c r="CX245" s="62" t="str">
        <f t="shared" si="526"/>
        <v/>
      </c>
      <c r="CY245" s="65" t="str">
        <f t="shared" si="601"/>
        <v/>
      </c>
      <c r="CZ245" s="68" t="str">
        <f t="shared" si="527"/>
        <v/>
      </c>
      <c r="DA245" s="32"/>
      <c r="DB245" s="120"/>
      <c r="DC245" s="62" t="str">
        <f t="shared" si="480"/>
        <v/>
      </c>
      <c r="DD245" s="62" t="str">
        <f t="shared" si="528"/>
        <v/>
      </c>
      <c r="DE245" s="65" t="str">
        <f t="shared" si="602"/>
        <v/>
      </c>
      <c r="DF245" s="68" t="str">
        <f t="shared" si="529"/>
        <v/>
      </c>
      <c r="DG245" s="32"/>
      <c r="DH245" s="120"/>
      <c r="DI245" s="62" t="str">
        <f t="shared" si="481"/>
        <v/>
      </c>
      <c r="DJ245" s="62" t="str">
        <f t="shared" si="530"/>
        <v/>
      </c>
      <c r="DK245" s="65" t="str">
        <f t="shared" si="603"/>
        <v/>
      </c>
      <c r="DL245" s="68" t="str">
        <f t="shared" si="531"/>
        <v/>
      </c>
      <c r="DM245" s="32"/>
      <c r="DN245" s="120"/>
      <c r="DO245" s="62" t="str">
        <f t="shared" si="482"/>
        <v/>
      </c>
      <c r="DP245" s="62" t="str">
        <f t="shared" si="532"/>
        <v/>
      </c>
      <c r="DQ245" s="65" t="str">
        <f t="shared" si="604"/>
        <v/>
      </c>
      <c r="DR245" s="68" t="str">
        <f t="shared" si="533"/>
        <v/>
      </c>
      <c r="DS245" s="32"/>
      <c r="DT245" s="120"/>
      <c r="DU245" s="62" t="str">
        <f t="shared" si="483"/>
        <v/>
      </c>
      <c r="DV245" s="62" t="str">
        <f t="shared" si="534"/>
        <v/>
      </c>
      <c r="DW245" s="65" t="str">
        <f t="shared" si="605"/>
        <v/>
      </c>
      <c r="DX245" s="68" t="str">
        <f t="shared" si="535"/>
        <v/>
      </c>
      <c r="DY245" s="32"/>
      <c r="DZ245" s="120"/>
      <c r="EA245" s="62" t="str">
        <f t="shared" si="484"/>
        <v/>
      </c>
      <c r="EB245" s="62" t="str">
        <f t="shared" si="536"/>
        <v/>
      </c>
      <c r="EC245" s="65" t="str">
        <f t="shared" si="606"/>
        <v/>
      </c>
      <c r="ED245" s="68" t="str">
        <f t="shared" si="537"/>
        <v/>
      </c>
      <c r="EE245" s="32"/>
      <c r="EF245" s="120"/>
      <c r="EG245" s="62" t="str">
        <f t="shared" si="485"/>
        <v/>
      </c>
      <c r="EH245" s="62" t="str">
        <f t="shared" si="538"/>
        <v/>
      </c>
      <c r="EI245" s="65" t="str">
        <f t="shared" si="607"/>
        <v/>
      </c>
      <c r="EJ245" s="68" t="str">
        <f t="shared" si="539"/>
        <v/>
      </c>
      <c r="EK245" s="32"/>
      <c r="EL245" s="120"/>
      <c r="EM245" s="62" t="str">
        <f t="shared" si="486"/>
        <v/>
      </c>
      <c r="EN245" s="62" t="str">
        <f t="shared" si="540"/>
        <v/>
      </c>
      <c r="EO245" s="65" t="str">
        <f t="shared" si="608"/>
        <v/>
      </c>
      <c r="EP245" s="68" t="str">
        <f t="shared" si="541"/>
        <v/>
      </c>
      <c r="EQ245" s="32"/>
      <c r="ER245" s="120"/>
      <c r="ES245" s="62" t="str">
        <f t="shared" si="487"/>
        <v/>
      </c>
      <c r="ET245" s="62" t="str">
        <f t="shared" si="542"/>
        <v/>
      </c>
      <c r="EU245" s="65" t="str">
        <f t="shared" si="609"/>
        <v/>
      </c>
      <c r="EV245" s="68" t="str">
        <f t="shared" si="543"/>
        <v/>
      </c>
      <c r="EW245" s="32"/>
      <c r="EX245" s="120"/>
      <c r="EY245" s="62" t="str">
        <f t="shared" si="488"/>
        <v/>
      </c>
      <c r="EZ245" s="62" t="str">
        <f t="shared" si="544"/>
        <v/>
      </c>
      <c r="FA245" s="65" t="str">
        <f t="shared" si="610"/>
        <v/>
      </c>
      <c r="FB245" s="68" t="str">
        <f t="shared" si="545"/>
        <v/>
      </c>
      <c r="FC245" s="32"/>
      <c r="FD245" s="120"/>
      <c r="FE245" s="62" t="str">
        <f t="shared" si="489"/>
        <v/>
      </c>
      <c r="FF245" s="62" t="str">
        <f t="shared" si="546"/>
        <v/>
      </c>
      <c r="FG245" s="65" t="str">
        <f t="shared" si="611"/>
        <v/>
      </c>
      <c r="FH245" s="68" t="str">
        <f t="shared" si="547"/>
        <v/>
      </c>
      <c r="FI245" s="32"/>
      <c r="FJ245" s="120"/>
      <c r="FK245" s="62" t="str">
        <f t="shared" si="490"/>
        <v/>
      </c>
      <c r="FL245" s="62" t="str">
        <f t="shared" si="548"/>
        <v/>
      </c>
      <c r="FM245" s="65" t="str">
        <f t="shared" si="612"/>
        <v/>
      </c>
      <c r="FN245" s="68" t="str">
        <f t="shared" si="549"/>
        <v/>
      </c>
      <c r="FO245" s="32"/>
      <c r="FP245" s="120"/>
      <c r="FQ245" s="62" t="str">
        <f t="shared" si="491"/>
        <v/>
      </c>
      <c r="FR245" s="62" t="str">
        <f t="shared" si="550"/>
        <v/>
      </c>
      <c r="FS245" s="65" t="str">
        <f t="shared" si="613"/>
        <v/>
      </c>
      <c r="FT245" s="68" t="str">
        <f t="shared" si="551"/>
        <v/>
      </c>
      <c r="FU245" s="32"/>
      <c r="FV245" s="120"/>
      <c r="FW245" s="62" t="str">
        <f t="shared" si="492"/>
        <v/>
      </c>
      <c r="FX245" s="62" t="str">
        <f t="shared" si="552"/>
        <v/>
      </c>
      <c r="FY245" s="65" t="str">
        <f t="shared" si="614"/>
        <v/>
      </c>
      <c r="FZ245" s="68" t="str">
        <f t="shared" si="553"/>
        <v/>
      </c>
      <c r="GA245" s="32"/>
      <c r="GC245" s="7" t="str">
        <f t="shared" si="554"/>
        <v/>
      </c>
      <c r="GD245" s="7" t="str">
        <f t="shared" ca="1" si="493"/>
        <v/>
      </c>
      <c r="GT245" s="71" t="str">
        <f>IF(GT$9="", "", IF(AND(NOT('Personnel Details'!$N$11=""), $B245&gt;='Personnel Details'!$N$11), 'Personnel Details'!$O$11, IF(AND(NOT('Personnel Details'!$I$11=""), $B245&gt;='Personnel Details'!$I$11), 'Personnel Details'!$J$11, 'Personnel Details'!$E$11)))</f>
        <v/>
      </c>
      <c r="GU245" s="59" t="str">
        <f>IF(GT$9="", "", IF(AND(NOT('Personnel Details'!$N$11=""), $B245&gt;='Personnel Details'!$N$11), IF('Personnel Details'!$P$11="","", 'Personnel Details'!$P$11), IF(AND(NOT('Personnel Details'!$I$11=""), $B245&gt;='Personnel Details'!$I$11), IF('Personnel Details'!$K$11="", "", 'Personnel Details'!$K$11), IF('Personnel Details'!$F$11="", "", 'Personnel Details'!$F$11))))</f>
        <v/>
      </c>
      <c r="GV245" s="74" t="str">
        <f>IF(GT$9="", "", IF(AND(NOT('Personnel Details'!$N$11=""), $B245&gt;='Personnel Details'!$N$11), 'Personnel Details'!$Q$11, IF(AND(NOT('Personnel Details'!$I$11=""), $B245&gt;='Personnel Details'!$I$11), 'Personnel Details'!$L$11, 'Personnel Details'!$G$11)))</f>
        <v/>
      </c>
      <c r="GW245" s="59" t="str">
        <f t="shared" si="555"/>
        <v/>
      </c>
      <c r="GX245" s="53"/>
      <c r="GZ245" s="78" t="str">
        <f>IF(GZ$9="", "", IF(AND(NOT('Personnel Details'!$N$12=""), $B245&gt;='Personnel Details'!$N$12), 'Personnel Details'!$O$12, IF(AND(NOT('Personnel Details'!$I$12=""), $B245&gt;='Personnel Details'!$I$12), 'Personnel Details'!$J$12, 'Personnel Details'!$E$12)))</f>
        <v/>
      </c>
      <c r="HA245" s="59" t="str">
        <f>IF(GZ$9="", "", IF(AND(NOT('Personnel Details'!$N$12=""), $B245&gt;='Personnel Details'!$N$12), IF('Personnel Details'!$P$12="","", 'Personnel Details'!$P$12), IF(AND(NOT('Personnel Details'!$I$12=""), $B245&gt;='Personnel Details'!$I$12), IF('Personnel Details'!$K$12="", "", 'Personnel Details'!$K$12), IF('Personnel Details'!$F$12="", "", 'Personnel Details'!$F$12))))</f>
        <v/>
      </c>
      <c r="HB245" s="79" t="str">
        <f>IF(GZ$9="", "", IF(AND(NOT('Personnel Details'!$N$12=""), $B245&gt;='Personnel Details'!$N$12), 'Personnel Details'!$Q$12, IF(AND(NOT('Personnel Details'!$I$12=""), $B245&gt;='Personnel Details'!$I$12), 'Personnel Details'!$L$12, 'Personnel Details'!$G$12)))</f>
        <v/>
      </c>
      <c r="HC245" s="59" t="str">
        <f t="shared" si="556"/>
        <v/>
      </c>
      <c r="HD245" s="53"/>
      <c r="HF245" s="78" t="str">
        <f>IF(HF$9="", "", IF(AND(NOT('Personnel Details'!$N$13=""), $B245&gt;='Personnel Details'!$N$13), 'Personnel Details'!$O$13, IF(AND(NOT('Personnel Details'!$I$13=""), $B245&gt;='Personnel Details'!$I$13), 'Personnel Details'!$J$13, 'Personnel Details'!$E$13)))</f>
        <v/>
      </c>
      <c r="HG245" s="59" t="str">
        <f>IF(HF$9="", "", IF(AND(NOT('Personnel Details'!$N$13=""), $B245&gt;='Personnel Details'!$N$13), IF('Personnel Details'!$P$13="","", 'Personnel Details'!$P$13), IF(AND(NOT('Personnel Details'!$I$13=""), $B245&gt;='Personnel Details'!$I$13), IF('Personnel Details'!$K$13="", "", 'Personnel Details'!$K$13), IF('Personnel Details'!$F$13="", "", 'Personnel Details'!$F$13))))</f>
        <v/>
      </c>
      <c r="HH245" s="79" t="str">
        <f>IF(HF$9="", "", IF(AND(NOT('Personnel Details'!$N$13=""), $B245&gt;='Personnel Details'!$N$13), 'Personnel Details'!$Q$13, IF(AND(NOT('Personnel Details'!$I$13=""), $B245&gt;='Personnel Details'!$I$13), 'Personnel Details'!$L$13, 'Personnel Details'!$G$13)))</f>
        <v/>
      </c>
      <c r="HI245" s="59" t="str">
        <f t="shared" si="557"/>
        <v/>
      </c>
      <c r="HJ245" s="53"/>
      <c r="HL245" s="78" t="str">
        <f>IF(HL$9="", "", IF(AND(NOT('Personnel Details'!$N$14=""), $B245&gt;='Personnel Details'!$N$14), 'Personnel Details'!$O$14, IF(AND(NOT('Personnel Details'!$I$14=""), $B245&gt;='Personnel Details'!$I$14), 'Personnel Details'!$J$14, 'Personnel Details'!$E$14)))</f>
        <v/>
      </c>
      <c r="HM245" s="59" t="str">
        <f>IF(HL$9="", "", IF(AND(NOT('Personnel Details'!$N$14=""), $B245&gt;='Personnel Details'!$N$14), IF('Personnel Details'!$P$14="","", 'Personnel Details'!$P$14), IF(AND(NOT('Personnel Details'!$I$14=""), $B245&gt;='Personnel Details'!$I$14), IF('Personnel Details'!$K$14="", "", 'Personnel Details'!$K$14), IF('Personnel Details'!$F$14="", "", 'Personnel Details'!$F$14))))</f>
        <v/>
      </c>
      <c r="HN245" s="79" t="str">
        <f>IF(HL$9="", "", IF(AND(NOT('Personnel Details'!$N$14=""), $B245&gt;='Personnel Details'!$N$14), 'Personnel Details'!$Q$14, IF(AND(NOT('Personnel Details'!$I$14=""), $B245&gt;='Personnel Details'!$I$14), 'Personnel Details'!$L$14, 'Personnel Details'!$G$14)))</f>
        <v/>
      </c>
      <c r="HO245" s="59" t="str">
        <f t="shared" si="558"/>
        <v/>
      </c>
      <c r="HP245" s="53"/>
      <c r="HR245" s="78" t="str">
        <f>IF(HR$9="", "", IF(AND(NOT('Personnel Details'!$N$15=""), $B245&gt;='Personnel Details'!$N$15), 'Personnel Details'!$O$15, IF(AND(NOT('Personnel Details'!$I$15=""), $B245&gt;='Personnel Details'!$I$15), 'Personnel Details'!$J$15, 'Personnel Details'!$E$15)))</f>
        <v/>
      </c>
      <c r="HS245" s="59" t="str">
        <f>IF(HR$9="", "", IF(AND(NOT('Personnel Details'!$N$15=""), $B245&gt;='Personnel Details'!$N$15), IF('Personnel Details'!$P$15="","", 'Personnel Details'!$P$15), IF(AND(NOT('Personnel Details'!$I$15=""), $B245&gt;='Personnel Details'!$I$15), IF('Personnel Details'!$K$15="", "", 'Personnel Details'!$K$15), IF('Personnel Details'!$F$15="", "", 'Personnel Details'!$F$15))))</f>
        <v/>
      </c>
      <c r="HT245" s="79" t="str">
        <f>IF(HR$9="", "", IF(AND(NOT('Personnel Details'!$N$15=""), $B245&gt;='Personnel Details'!$N$15), 'Personnel Details'!$Q$15, IF(AND(NOT('Personnel Details'!$I$15=""), $B245&gt;='Personnel Details'!$I$15), 'Personnel Details'!$L$15, 'Personnel Details'!$G$15)))</f>
        <v/>
      </c>
      <c r="HU245" s="59" t="str">
        <f t="shared" si="559"/>
        <v/>
      </c>
      <c r="HV245" s="53"/>
      <c r="HX245" s="78" t="str">
        <f>IF(HX$9="", "", IF(AND(NOT('Personnel Details'!$N$16=""), $B245&gt;='Personnel Details'!$N$16), 'Personnel Details'!$O$16, IF(AND(NOT('Personnel Details'!$I$16=""), $B245&gt;='Personnel Details'!$I$16), 'Personnel Details'!$J$16, 'Personnel Details'!$E$16)))</f>
        <v/>
      </c>
      <c r="HY245" s="59" t="str">
        <f>IF(HX$9="", "", IF(AND(NOT('Personnel Details'!$N$16=""), $B245&gt;='Personnel Details'!$N$16), IF('Personnel Details'!$P$16="","", 'Personnel Details'!$P$16), IF(AND(NOT('Personnel Details'!$I$16=""), $B245&gt;='Personnel Details'!$I$16), IF('Personnel Details'!$K$16="", "", 'Personnel Details'!$K$16), IF('Personnel Details'!$F$16="", "", 'Personnel Details'!$F$16))))</f>
        <v/>
      </c>
      <c r="HZ245" s="79" t="str">
        <f>IF(HX$9="", "", IF(AND(NOT('Personnel Details'!$N$16=""), $B245&gt;='Personnel Details'!$N$16), 'Personnel Details'!$Q$16, IF(AND(NOT('Personnel Details'!$I$16=""), $B245&gt;='Personnel Details'!$I$16), 'Personnel Details'!$L$16, 'Personnel Details'!$G$16)))</f>
        <v/>
      </c>
      <c r="IA245" s="59" t="str">
        <f t="shared" si="560"/>
        <v/>
      </c>
      <c r="IB245" s="53"/>
      <c r="ID245" s="78" t="str">
        <f>IF(ID$9="", "", IF(AND(NOT('Personnel Details'!$N$17=""), $B245&gt;='Personnel Details'!$N$17), 'Personnel Details'!$O$17, IF(AND(NOT('Personnel Details'!$I$17=""), $B245&gt;='Personnel Details'!$I$17), 'Personnel Details'!$J$17, 'Personnel Details'!$E$17)))</f>
        <v/>
      </c>
      <c r="IE245" s="59" t="str">
        <f>IF(ID$9="", "", IF(AND(NOT('Personnel Details'!$N$17=""), $B245&gt;='Personnel Details'!$N$17), IF('Personnel Details'!$P$17="","", 'Personnel Details'!$P$17), IF(AND(NOT('Personnel Details'!$I$17=""), $B245&gt;='Personnel Details'!$I$17), IF('Personnel Details'!$K$17="", "", 'Personnel Details'!$K$17), IF('Personnel Details'!$F$17="", "", 'Personnel Details'!$F$17))))</f>
        <v/>
      </c>
      <c r="IF245" s="79" t="str">
        <f>IF(ID$9="", "", IF(AND(NOT('Personnel Details'!$N$17=""), $B245&gt;='Personnel Details'!$N$17), 'Personnel Details'!$Q$17, IF(AND(NOT('Personnel Details'!$I$17=""), $B245&gt;='Personnel Details'!$I$17), 'Personnel Details'!$L$17, 'Personnel Details'!$G$17)))</f>
        <v/>
      </c>
      <c r="IG245" s="59" t="str">
        <f t="shared" si="561"/>
        <v/>
      </c>
      <c r="IH245" s="53"/>
      <c r="IJ245" s="78" t="str">
        <f>IF(IJ$9="", "", IF(AND(NOT('Personnel Details'!$N$18=""), $B245&gt;='Personnel Details'!$N$18), 'Personnel Details'!$O$18, IF(AND(NOT('Personnel Details'!$I$18=""), $B245&gt;='Personnel Details'!$I$18), 'Personnel Details'!$J$18, 'Personnel Details'!$E$18)))</f>
        <v/>
      </c>
      <c r="IK245" s="59" t="str">
        <f>IF(IJ$9="", "", IF(AND(NOT('Personnel Details'!$N$18=""), $B245&gt;='Personnel Details'!$N$18), IF('Personnel Details'!$P$18="","", 'Personnel Details'!$P$18), IF(AND(NOT('Personnel Details'!$I$18=""), $B245&gt;='Personnel Details'!$I$18), IF('Personnel Details'!$K$18="", "", 'Personnel Details'!$K$18), IF('Personnel Details'!$F$18="", "", 'Personnel Details'!$F$18))))</f>
        <v/>
      </c>
      <c r="IL245" s="79" t="str">
        <f>IF(IJ$9="", "", IF(AND(NOT('Personnel Details'!$N$18=""), $B245&gt;='Personnel Details'!$N$18), 'Personnel Details'!$Q$18, IF(AND(NOT('Personnel Details'!$I$18=""), $B245&gt;='Personnel Details'!$I$18), 'Personnel Details'!$L$18, 'Personnel Details'!$G$18)))</f>
        <v/>
      </c>
      <c r="IM245" s="59" t="str">
        <f t="shared" si="562"/>
        <v/>
      </c>
      <c r="IN245" s="53"/>
      <c r="IP245" s="78" t="str">
        <f>IF(IP$9="", "", IF(AND(NOT('Personnel Details'!$N$19=""), $B245&gt;='Personnel Details'!$N$19), 'Personnel Details'!$O$19, IF(AND(NOT('Personnel Details'!$I$19=""), $B245&gt;='Personnel Details'!$I$19), 'Personnel Details'!$J$19, 'Personnel Details'!$E$19)))</f>
        <v/>
      </c>
      <c r="IQ245" s="59" t="str">
        <f>IF(IP$9="", "", IF(AND(NOT('Personnel Details'!$N$19=""), $B245&gt;='Personnel Details'!$N$19), IF('Personnel Details'!$P$19="","", 'Personnel Details'!$P$19), IF(AND(NOT('Personnel Details'!$I$19=""), $B245&gt;='Personnel Details'!$I$19), IF('Personnel Details'!$K$19="", "", 'Personnel Details'!$K$19), IF('Personnel Details'!$F$19="", "", 'Personnel Details'!$F$19))))</f>
        <v/>
      </c>
      <c r="IR245" s="79" t="str">
        <f>IF(IP$9="", "", IF(AND(NOT('Personnel Details'!$N$19=""), $B245&gt;='Personnel Details'!$N$19), 'Personnel Details'!$Q$19, IF(AND(NOT('Personnel Details'!$I$19=""), $B245&gt;='Personnel Details'!$I$19), 'Personnel Details'!$L$19, 'Personnel Details'!$G$19)))</f>
        <v/>
      </c>
      <c r="IS245" s="59" t="str">
        <f t="shared" si="563"/>
        <v/>
      </c>
      <c r="IT245" s="53"/>
      <c r="IV245" s="78" t="str">
        <f>IF(IV$9="", "", IF(AND(NOT('Personnel Details'!$N$20=""), $B245&gt;='Personnel Details'!$N$20), 'Personnel Details'!$O$20, IF(AND(NOT('Personnel Details'!$I$20=""), $B245&gt;='Personnel Details'!$I$20), 'Personnel Details'!$J$20, 'Personnel Details'!$E$20)))</f>
        <v/>
      </c>
      <c r="IW245" s="59" t="str">
        <f>IF(IV$9="", "", IF(AND(NOT('Personnel Details'!$N$20=""), $B245&gt;='Personnel Details'!$N$20), IF('Personnel Details'!$P$20="","", 'Personnel Details'!$P$20), IF(AND(NOT('Personnel Details'!$I$20=""), $B245&gt;='Personnel Details'!$I$20), IF('Personnel Details'!$K$20="", "", 'Personnel Details'!$K$20), IF('Personnel Details'!$F$20="", "", 'Personnel Details'!$F$20))))</f>
        <v/>
      </c>
      <c r="IX245" s="79" t="str">
        <f>IF(IV$9="", "", IF(AND(NOT('Personnel Details'!$N$20=""), $B245&gt;='Personnel Details'!$N$20), 'Personnel Details'!$Q$20, IF(AND(NOT('Personnel Details'!$I$20=""), $B245&gt;='Personnel Details'!$I$20), 'Personnel Details'!$L$20, 'Personnel Details'!$G$20)))</f>
        <v/>
      </c>
      <c r="IY245" s="59" t="str">
        <f t="shared" si="564"/>
        <v/>
      </c>
      <c r="IZ245" s="53"/>
      <c r="JB245" s="78" t="str">
        <f>IF(JB$9="", "", IF(AND(NOT('Personnel Details'!$N$21=""), $B245&gt;='Personnel Details'!$N$21), 'Personnel Details'!$O$21, IF(AND(NOT('Personnel Details'!$I$21=""), $B245&gt;='Personnel Details'!$I$21), 'Personnel Details'!$J$21, 'Personnel Details'!$E$21)))</f>
        <v/>
      </c>
      <c r="JC245" s="59" t="str">
        <f>IF(JB$9="", "", IF(AND(NOT('Personnel Details'!$N$21=""), $B245&gt;='Personnel Details'!$N$21), IF('Personnel Details'!$P$21="","", 'Personnel Details'!$P$21), IF(AND(NOT('Personnel Details'!$I$21=""), $B245&gt;='Personnel Details'!$I$21), IF('Personnel Details'!$K$21="", "", 'Personnel Details'!$K$21), IF('Personnel Details'!$F$21="", "", 'Personnel Details'!$F$21))))</f>
        <v/>
      </c>
      <c r="JD245" s="79" t="str">
        <f>IF(JB$9="", "", IF(AND(NOT('Personnel Details'!$N$21=""), $B245&gt;='Personnel Details'!$N$21), 'Personnel Details'!$Q$21, IF(AND(NOT('Personnel Details'!$I$21=""), $B245&gt;='Personnel Details'!$I$21), 'Personnel Details'!$L$21, 'Personnel Details'!$G$21)))</f>
        <v/>
      </c>
      <c r="JE245" s="59" t="str">
        <f t="shared" si="565"/>
        <v/>
      </c>
      <c r="JF245" s="53"/>
      <c r="JH245" s="78" t="str">
        <f>IF(JH$9="", "", IF(AND(NOT('Personnel Details'!$N$22=""), $B245&gt;='Personnel Details'!$N$22), 'Personnel Details'!$O$22, IF(AND(NOT('Personnel Details'!$I$22=""), $B245&gt;='Personnel Details'!$I$22), 'Personnel Details'!$J$22, 'Personnel Details'!$E$22)))</f>
        <v/>
      </c>
      <c r="JI245" s="59" t="str">
        <f>IF(JH$9="", "", IF(AND(NOT('Personnel Details'!$N$22=""), $B245&gt;='Personnel Details'!$N$22), IF('Personnel Details'!$P$22="","", 'Personnel Details'!$P$22), IF(AND(NOT('Personnel Details'!$I$22=""), $B245&gt;='Personnel Details'!$I$22), IF('Personnel Details'!$K$22="", "", 'Personnel Details'!$K$22), IF('Personnel Details'!$F$22="", "", 'Personnel Details'!$F$22))))</f>
        <v/>
      </c>
      <c r="JJ245" s="79" t="str">
        <f>IF(JH$9="", "", IF(AND(NOT('Personnel Details'!$N$22=""), $B245&gt;='Personnel Details'!$N$22), 'Personnel Details'!$Q$22, IF(AND(NOT('Personnel Details'!$I$22=""), $B245&gt;='Personnel Details'!$I$22), 'Personnel Details'!$L$22, 'Personnel Details'!$G$22)))</f>
        <v/>
      </c>
      <c r="JK245" s="59" t="str">
        <f t="shared" si="566"/>
        <v/>
      </c>
      <c r="JL245" s="53"/>
      <c r="JN245" s="78" t="str">
        <f>IF(JN$9="", "", IF(AND(NOT('Personnel Details'!$N$23=""), $B245&gt;='Personnel Details'!$N$23), 'Personnel Details'!$O$23, IF(AND(NOT('Personnel Details'!$I$23=""), $B245&gt;='Personnel Details'!$I$23), 'Personnel Details'!$J$23, 'Personnel Details'!$E$23)))</f>
        <v/>
      </c>
      <c r="JO245" s="59" t="str">
        <f>IF(JN$9="", "", IF(AND(NOT('Personnel Details'!$N$23=""), $B245&gt;='Personnel Details'!$N$23), IF('Personnel Details'!$P$23="","", 'Personnel Details'!$P$23), IF(AND(NOT('Personnel Details'!$I$23=""), $B245&gt;='Personnel Details'!$I$23), IF('Personnel Details'!$K$23="", "", 'Personnel Details'!$K$23), IF('Personnel Details'!$F$23="", "", 'Personnel Details'!$F$23))))</f>
        <v/>
      </c>
      <c r="JP245" s="79" t="str">
        <f>IF(JN$9="", "", IF(AND(NOT('Personnel Details'!$N$23=""), $B245&gt;='Personnel Details'!$N$23), 'Personnel Details'!$Q$23, IF(AND(NOT('Personnel Details'!$I$23=""), $B245&gt;='Personnel Details'!$I$23), 'Personnel Details'!$L$23, 'Personnel Details'!$G$23)))</f>
        <v/>
      </c>
      <c r="JQ245" s="59" t="str">
        <f t="shared" si="567"/>
        <v/>
      </c>
      <c r="JR245" s="53"/>
      <c r="JT245" s="78" t="str">
        <f>IF(JT$9="", "", IF(AND(NOT('Personnel Details'!$N$24=""), $B245&gt;='Personnel Details'!$N$24), 'Personnel Details'!$O$24, IF(AND(NOT('Personnel Details'!$I$24=""), $B245&gt;='Personnel Details'!$I$24), 'Personnel Details'!$J$24, 'Personnel Details'!$E$24)))</f>
        <v/>
      </c>
      <c r="JU245" s="59" t="str">
        <f>IF(JT$9="", "", IF(AND(NOT('Personnel Details'!$N$24=""), $B245&gt;='Personnel Details'!$N$24), IF('Personnel Details'!$P$24="","", 'Personnel Details'!$P$24), IF(AND(NOT('Personnel Details'!$I$24=""), $B245&gt;='Personnel Details'!$I$24), IF('Personnel Details'!$K$24="", "", 'Personnel Details'!$K$24), IF('Personnel Details'!$F$24="", "", 'Personnel Details'!$F$24))))</f>
        <v/>
      </c>
      <c r="JV245" s="79" t="str">
        <f>IF(JT$9="", "", IF(AND(NOT('Personnel Details'!$N$24=""), $B245&gt;='Personnel Details'!$N$24), 'Personnel Details'!$Q$24, IF(AND(NOT('Personnel Details'!$I$24=""), $B245&gt;='Personnel Details'!$I$24), 'Personnel Details'!$L$24, 'Personnel Details'!$G$24)))</f>
        <v/>
      </c>
      <c r="JW245" s="59" t="str">
        <f t="shared" si="568"/>
        <v/>
      </c>
      <c r="JX245" s="53"/>
      <c r="JZ245" s="78" t="str">
        <f>IF(JZ$9="", "", IF(AND(NOT('Personnel Details'!$N$25=""), $B245&gt;='Personnel Details'!$N$25), 'Personnel Details'!$O$25, IF(AND(NOT('Personnel Details'!$I$25=""), $B245&gt;='Personnel Details'!$I$25), 'Personnel Details'!$J$25, 'Personnel Details'!$E$25)))</f>
        <v/>
      </c>
      <c r="KA245" s="59" t="str">
        <f>IF(JZ$9="", "", IF(AND(NOT('Personnel Details'!$N$25=""), $B245&gt;='Personnel Details'!$N$25), IF('Personnel Details'!$P$25="","", 'Personnel Details'!$P$25), IF(AND(NOT('Personnel Details'!$I$25=""), $B245&gt;='Personnel Details'!$I$25), IF('Personnel Details'!$K$25="", "", 'Personnel Details'!$K$25), IF('Personnel Details'!$F$25="", "", 'Personnel Details'!$F$25))))</f>
        <v/>
      </c>
      <c r="KB245" s="79" t="str">
        <f>IF(JZ$9="", "", IF(AND(NOT('Personnel Details'!$N$25=""), $B245&gt;='Personnel Details'!$N$25), 'Personnel Details'!$Q$25, IF(AND(NOT('Personnel Details'!$I$25=""), $B245&gt;='Personnel Details'!$I$25), 'Personnel Details'!$L$25, 'Personnel Details'!$G$25)))</f>
        <v/>
      </c>
      <c r="KC245" s="59" t="str">
        <f t="shared" si="569"/>
        <v/>
      </c>
      <c r="KD245" s="53"/>
      <c r="KF245" s="78" t="str">
        <f>IF(KF$9="", "", IF(AND(NOT('Personnel Details'!$N$26=""), $B245&gt;='Personnel Details'!$N$26), 'Personnel Details'!$O$26, IF(AND(NOT('Personnel Details'!$I$26=""), $B245&gt;='Personnel Details'!$I$26), 'Personnel Details'!$J$26, 'Personnel Details'!$E$26)))</f>
        <v/>
      </c>
      <c r="KG245" s="59" t="str">
        <f>IF(KF$9="", "", IF(AND(NOT('Personnel Details'!$N$26=""), $B245&gt;='Personnel Details'!$N$26), IF('Personnel Details'!$P$26="","", 'Personnel Details'!$P$26), IF(AND(NOT('Personnel Details'!$I$26=""), $B245&gt;='Personnel Details'!$I$26), IF('Personnel Details'!$K$26="", "", 'Personnel Details'!$K$26), IF('Personnel Details'!$F$26="", "", 'Personnel Details'!$F$26))))</f>
        <v/>
      </c>
      <c r="KH245" s="79" t="str">
        <f>IF(KF$9="", "", IF(AND(NOT('Personnel Details'!$N$26=""), $B245&gt;='Personnel Details'!$N$26), 'Personnel Details'!$Q$26, IF(AND(NOT('Personnel Details'!$I$26=""), $B245&gt;='Personnel Details'!$I$26), 'Personnel Details'!$L$26, 'Personnel Details'!$G$26)))</f>
        <v/>
      </c>
      <c r="KI245" s="59" t="str">
        <f t="shared" si="570"/>
        <v/>
      </c>
      <c r="KJ245" s="53"/>
      <c r="KL245" s="78" t="str">
        <f>IF(KL$9="", "", IF(AND(NOT('Personnel Details'!$N$27=""), $B245&gt;='Personnel Details'!$N$27), 'Personnel Details'!$O$27, IF(AND(NOT('Personnel Details'!$I$27=""), $B245&gt;='Personnel Details'!$I$27), 'Personnel Details'!$J$27, 'Personnel Details'!$E$27)))</f>
        <v/>
      </c>
      <c r="KM245" s="59" t="str">
        <f>IF(KL$9="", "", IF(AND(NOT('Personnel Details'!$N$27=""), $B245&gt;='Personnel Details'!$N$27), IF('Personnel Details'!$P$27="","", 'Personnel Details'!$P$27), IF(AND(NOT('Personnel Details'!$I$27=""), $B245&gt;='Personnel Details'!$I$27), IF('Personnel Details'!$K$27="", "", 'Personnel Details'!$K$27), IF('Personnel Details'!$F$27="", "", 'Personnel Details'!$F$27))))</f>
        <v/>
      </c>
      <c r="KN245" s="79" t="str">
        <f>IF(KL$9="", "", IF(AND(NOT('Personnel Details'!$N$27=""), $B245&gt;='Personnel Details'!$N$27), 'Personnel Details'!$Q$27, IF(AND(NOT('Personnel Details'!$I$27=""), $B245&gt;='Personnel Details'!$I$27), 'Personnel Details'!$L$27, 'Personnel Details'!$G$27)))</f>
        <v/>
      </c>
      <c r="KO245" s="59" t="str">
        <f t="shared" si="571"/>
        <v/>
      </c>
      <c r="KP245" s="53"/>
      <c r="KR245" s="78" t="str">
        <f>IF(KR$9="", "", IF(AND(NOT('Personnel Details'!$N$28=""), $B245&gt;='Personnel Details'!$N$28), 'Personnel Details'!$O$28, IF(AND(NOT('Personnel Details'!$I$28=""), $B245&gt;='Personnel Details'!$I$28), 'Personnel Details'!$J$28, 'Personnel Details'!$E$28)))</f>
        <v/>
      </c>
      <c r="KS245" s="59" t="str">
        <f>IF(KR$9="", "", IF(AND(NOT('Personnel Details'!$N$28=""), $B245&gt;='Personnel Details'!$N$28), IF('Personnel Details'!$P$28="","", 'Personnel Details'!$P$28), IF(AND(NOT('Personnel Details'!$I$28=""), $B245&gt;='Personnel Details'!$I$28), IF('Personnel Details'!$K$28="", "", 'Personnel Details'!$K$28), IF('Personnel Details'!$F$28="", "", 'Personnel Details'!$F$28))))</f>
        <v/>
      </c>
      <c r="KT245" s="79" t="str">
        <f>IF(KR$9="", "", IF(AND(NOT('Personnel Details'!$N$28=""), $B245&gt;='Personnel Details'!$N$28), 'Personnel Details'!$Q$28, IF(AND(NOT('Personnel Details'!$I$28=""), $B245&gt;='Personnel Details'!$I$28), 'Personnel Details'!$L$28, 'Personnel Details'!$G$28)))</f>
        <v/>
      </c>
      <c r="KU245" s="59" t="str">
        <f t="shared" si="572"/>
        <v/>
      </c>
      <c r="KV245" s="53"/>
      <c r="KX245" s="78" t="str">
        <f>IF(KX$9="", "", IF(AND(NOT('Personnel Details'!$N$29=""), $B245&gt;='Personnel Details'!$N$29), 'Personnel Details'!$O$29, IF(AND(NOT('Personnel Details'!$I$29=""), $B245&gt;='Personnel Details'!$I$29), 'Personnel Details'!$J$29, 'Personnel Details'!$E$29)))</f>
        <v/>
      </c>
      <c r="KY245" s="59" t="str">
        <f>IF(KX$9="", "", IF(AND(NOT('Personnel Details'!$N$29=""), $B245&gt;='Personnel Details'!$N$29), IF('Personnel Details'!$P$29="","", 'Personnel Details'!$P$29), IF(AND(NOT('Personnel Details'!$I$29=""), $B245&gt;='Personnel Details'!$I$29), IF('Personnel Details'!$K$29="", "", 'Personnel Details'!$K$29), IF('Personnel Details'!$F$29="", "", 'Personnel Details'!$F$29))))</f>
        <v/>
      </c>
      <c r="KZ245" s="79" t="str">
        <f>IF(KX$9="", "", IF(AND(NOT('Personnel Details'!$N$29=""), $B245&gt;='Personnel Details'!$N$29), 'Personnel Details'!$Q$29, IF(AND(NOT('Personnel Details'!$I$29=""), $B245&gt;='Personnel Details'!$I$29), 'Personnel Details'!$L$29, 'Personnel Details'!$G$29)))</f>
        <v/>
      </c>
      <c r="LA245" s="59" t="str">
        <f t="shared" si="573"/>
        <v/>
      </c>
      <c r="LB245" s="53"/>
      <c r="LD245" s="78" t="str">
        <f>IF(LD$9="", "", IF(AND(NOT('Personnel Details'!$N$30=""), $B245&gt;='Personnel Details'!$N$30), 'Personnel Details'!$O$30, IF(AND(NOT('Personnel Details'!$I$30=""), $B245&gt;='Personnel Details'!$I$30), 'Personnel Details'!$J$30, 'Personnel Details'!$E$30)))</f>
        <v/>
      </c>
      <c r="LE245" s="59" t="str">
        <f>IF(LD$9="", "", IF(AND(NOT('Personnel Details'!$N$30=""), $B245&gt;='Personnel Details'!$N$30), IF('Personnel Details'!$P$30="","", 'Personnel Details'!$P$30), IF(AND(NOT('Personnel Details'!$I$30=""), $B245&gt;='Personnel Details'!$I$30), IF('Personnel Details'!$K$30="", "", 'Personnel Details'!$K$30), IF('Personnel Details'!$F$30="", "", 'Personnel Details'!$F$30))))</f>
        <v/>
      </c>
      <c r="LF245" s="79" t="str">
        <f>IF(LD$9="", "", IF(AND(NOT('Personnel Details'!$N$30=""), $B245&gt;='Personnel Details'!$N$30), 'Personnel Details'!$Q$30, IF(AND(NOT('Personnel Details'!$I$30=""), $B245&gt;='Personnel Details'!$I$30), 'Personnel Details'!$L$30, 'Personnel Details'!$G$30)))</f>
        <v/>
      </c>
      <c r="LG245" s="59" t="str">
        <f t="shared" si="574"/>
        <v/>
      </c>
      <c r="LH245" s="53"/>
      <c r="LJ245" s="78" t="str">
        <f>IF(LJ$9="", "", IF(AND(NOT('Personnel Details'!$N$31=""), $B245&gt;='Personnel Details'!$N$31), 'Personnel Details'!$O$31, IF(AND(NOT('Personnel Details'!$I$31=""), $B245&gt;='Personnel Details'!$I$31), 'Personnel Details'!$J$31, 'Personnel Details'!$E$31)))</f>
        <v/>
      </c>
      <c r="LK245" s="59" t="str">
        <f>IF(LJ$9="", "", IF(AND(NOT('Personnel Details'!$N$31=""), $B245&gt;='Personnel Details'!$N$31), IF('Personnel Details'!$P$31="","", 'Personnel Details'!$P$31), IF(AND(NOT('Personnel Details'!$I$31=""), $B245&gt;='Personnel Details'!$I$31), IF('Personnel Details'!$K$31="", "", 'Personnel Details'!$K$31), IF('Personnel Details'!$F$31="", "", 'Personnel Details'!$F$31))))</f>
        <v/>
      </c>
      <c r="LL245" s="79" t="str">
        <f>IF(LJ$9="", "", IF(AND(NOT('Personnel Details'!$N$31=""), $B245&gt;='Personnel Details'!$N$31), 'Personnel Details'!$Q$31, IF(AND(NOT('Personnel Details'!$I$31=""), $B245&gt;='Personnel Details'!$I$31), 'Personnel Details'!$L$31, 'Personnel Details'!$G$31)))</f>
        <v/>
      </c>
      <c r="LM245" s="59" t="str">
        <f t="shared" si="575"/>
        <v/>
      </c>
      <c r="LN245" s="53"/>
      <c r="LP245" s="78" t="str">
        <f>IF(LP$9="", "", IF(AND(NOT('Personnel Details'!$N$32=""), $B245&gt;='Personnel Details'!$N$32), 'Personnel Details'!$O$32, IF(AND(NOT('Personnel Details'!$I$32=""), $B245&gt;='Personnel Details'!$I$32), 'Personnel Details'!$J$32, 'Personnel Details'!$E$32)))</f>
        <v/>
      </c>
      <c r="LQ245" s="59" t="str">
        <f>IF(LP$9="", "", IF(AND(NOT('Personnel Details'!$N$32=""), $B245&gt;='Personnel Details'!$N$32), IF('Personnel Details'!$P$32="","", 'Personnel Details'!$P$32), IF(AND(NOT('Personnel Details'!$I$32=""), $B245&gt;='Personnel Details'!$I$32), IF('Personnel Details'!$K$32="", "", 'Personnel Details'!$K$32), IF('Personnel Details'!$F$32="", "", 'Personnel Details'!$F$32))))</f>
        <v/>
      </c>
      <c r="LR245" s="79" t="str">
        <f>IF(LP$9="", "", IF(AND(NOT('Personnel Details'!$N$32=""), $B245&gt;='Personnel Details'!$N$32), 'Personnel Details'!$Q$32, IF(AND(NOT('Personnel Details'!$I$32=""), $B245&gt;='Personnel Details'!$I$32), 'Personnel Details'!$L$32, 'Personnel Details'!$G$32)))</f>
        <v/>
      </c>
      <c r="LS245" s="59" t="str">
        <f t="shared" si="576"/>
        <v/>
      </c>
      <c r="LT245" s="53"/>
      <c r="LV245" s="78" t="str">
        <f>IF(LV$9="", "", IF(AND(NOT('Personnel Details'!$N$33=""), $B245&gt;='Personnel Details'!$N$33), 'Personnel Details'!$O$33, IF(AND(NOT('Personnel Details'!$I$33=""), $B245&gt;='Personnel Details'!$I$33), 'Personnel Details'!$J$33, 'Personnel Details'!$E$33)))</f>
        <v/>
      </c>
      <c r="LW245" s="59" t="str">
        <f>IF(LV$9="", "", IF(AND(NOT('Personnel Details'!$N$33=""), $B245&gt;='Personnel Details'!$N$33), IF('Personnel Details'!$P$33="","", 'Personnel Details'!$P$33), IF(AND(NOT('Personnel Details'!$I$33=""), $B245&gt;='Personnel Details'!$I$33), IF('Personnel Details'!$K$33="", "", 'Personnel Details'!$K$33), IF('Personnel Details'!$F$33="", "", 'Personnel Details'!$F$33))))</f>
        <v/>
      </c>
      <c r="LX245" s="79" t="str">
        <f>IF(LV$9="", "", IF(AND(NOT('Personnel Details'!$N$33=""), $B245&gt;='Personnel Details'!$N$33), 'Personnel Details'!$Q$33, IF(AND(NOT('Personnel Details'!$I$33=""), $B245&gt;='Personnel Details'!$I$33), 'Personnel Details'!$L$33, 'Personnel Details'!$G$33)))</f>
        <v/>
      </c>
      <c r="LY245" s="59" t="str">
        <f t="shared" si="577"/>
        <v/>
      </c>
      <c r="LZ245" s="53"/>
      <c r="MB245" s="78" t="str">
        <f>IF(MB$9="", "", IF(AND(NOT('Personnel Details'!$N$34=""), $B245&gt;='Personnel Details'!$N$34), 'Personnel Details'!$O$34, IF(AND(NOT('Personnel Details'!$I$34=""), $B245&gt;='Personnel Details'!$I$34), 'Personnel Details'!$J$34, 'Personnel Details'!$E$34)))</f>
        <v/>
      </c>
      <c r="MC245" s="59" t="str">
        <f>IF(MB$9="", "", IF(AND(NOT('Personnel Details'!$N$34=""), $B245&gt;='Personnel Details'!$N$34), IF('Personnel Details'!$P$34="","", 'Personnel Details'!$P$34), IF(AND(NOT('Personnel Details'!$I$34=""), $B245&gt;='Personnel Details'!$I$34), IF('Personnel Details'!$K$34="", "", 'Personnel Details'!$K$34), IF('Personnel Details'!$F$34="", "", 'Personnel Details'!$F$34))))</f>
        <v/>
      </c>
      <c r="MD245" s="79" t="str">
        <f>IF(MB$9="", "", IF(AND(NOT('Personnel Details'!$N$34=""), $B245&gt;='Personnel Details'!$N$34), 'Personnel Details'!$Q$34, IF(AND(NOT('Personnel Details'!$I$34=""), $B245&gt;='Personnel Details'!$I$34), 'Personnel Details'!$L$34, 'Personnel Details'!$G$34)))</f>
        <v/>
      </c>
      <c r="ME245" s="59" t="str">
        <f t="shared" si="578"/>
        <v/>
      </c>
      <c r="MF245" s="53"/>
      <c r="MH245" s="78" t="str">
        <f>IF(MH$9="", "", IF(AND(NOT('Personnel Details'!$N$35=""), $B245&gt;='Personnel Details'!$N$35), 'Personnel Details'!$O$35, IF(AND(NOT('Personnel Details'!$I$35=""), $B245&gt;='Personnel Details'!$I$35), 'Personnel Details'!$J$35, 'Personnel Details'!$E$35)))</f>
        <v/>
      </c>
      <c r="MI245" s="59" t="str">
        <f>IF(MH$9="", "", IF(AND(NOT('Personnel Details'!$N$35=""), $B245&gt;='Personnel Details'!$N$35), IF('Personnel Details'!$P$35="","", 'Personnel Details'!$P$35), IF(AND(NOT('Personnel Details'!$I$35=""), $B245&gt;='Personnel Details'!$I$35), IF('Personnel Details'!$K$35="", "", 'Personnel Details'!$K$35), IF('Personnel Details'!$F$35="", "", 'Personnel Details'!$F$35))))</f>
        <v/>
      </c>
      <c r="MJ245" s="79" t="str">
        <f>IF(MH$9="", "", IF(AND(NOT('Personnel Details'!$N$35=""), $B245&gt;='Personnel Details'!$N$35), 'Personnel Details'!$Q$35, IF(AND(NOT('Personnel Details'!$I$35=""), $B245&gt;='Personnel Details'!$I$35), 'Personnel Details'!$L$35, 'Personnel Details'!$G$35)))</f>
        <v/>
      </c>
      <c r="MK245" s="59" t="str">
        <f t="shared" si="579"/>
        <v/>
      </c>
      <c r="ML245" s="53"/>
      <c r="MN245" s="78" t="str">
        <f>IF(MN$9="", "", IF(AND(NOT('Personnel Details'!$N$36=""), $B245&gt;='Personnel Details'!$N$36), 'Personnel Details'!$O$36, IF(AND(NOT('Personnel Details'!$I$36=""), $B245&gt;='Personnel Details'!$I$36), 'Personnel Details'!$J$36, 'Personnel Details'!$E$36)))</f>
        <v/>
      </c>
      <c r="MO245" s="59" t="str">
        <f>IF(MN$9="", "", IF(AND(NOT('Personnel Details'!$N$36=""), $B245&gt;='Personnel Details'!$N$36), IF('Personnel Details'!$P$36="","", 'Personnel Details'!$P$36), IF(AND(NOT('Personnel Details'!$I$36=""), $B245&gt;='Personnel Details'!$I$36), IF('Personnel Details'!$K$36="", "", 'Personnel Details'!$K$36), IF('Personnel Details'!$F$36="", "", 'Personnel Details'!$F$36))))</f>
        <v/>
      </c>
      <c r="MP245" s="79" t="str">
        <f>IF(MN$9="", "", IF(AND(NOT('Personnel Details'!$N$36=""), $B245&gt;='Personnel Details'!$N$36), 'Personnel Details'!$Q$36, IF(AND(NOT('Personnel Details'!$I$36=""), $B245&gt;='Personnel Details'!$I$36), 'Personnel Details'!$L$36, 'Personnel Details'!$G$36)))</f>
        <v/>
      </c>
      <c r="MQ245" s="59" t="str">
        <f t="shared" si="580"/>
        <v/>
      </c>
      <c r="MR245" s="53"/>
      <c r="MT245" s="78" t="str">
        <f>IF(MT$9="", "", IF(AND(NOT('Personnel Details'!$N$37=""), $B245&gt;='Personnel Details'!$N$37), 'Personnel Details'!$O$37, IF(AND(NOT('Personnel Details'!$I$37=""), $B245&gt;='Personnel Details'!$I$37), 'Personnel Details'!$J$37, 'Personnel Details'!$E$37)))</f>
        <v/>
      </c>
      <c r="MU245" s="59" t="str">
        <f>IF(MT$9="", "", IF(AND(NOT('Personnel Details'!$N$37=""), $B245&gt;='Personnel Details'!$N$37), IF('Personnel Details'!$P$37="","", 'Personnel Details'!$P$37), IF(AND(NOT('Personnel Details'!$I$37=""), $B245&gt;='Personnel Details'!$I$37), IF('Personnel Details'!$K$37="", "", 'Personnel Details'!$K$37), IF('Personnel Details'!$F$37="", "", 'Personnel Details'!$F$37))))</f>
        <v/>
      </c>
      <c r="MV245" s="79" t="str">
        <f>IF(MT$9="", "", IF(AND(NOT('Personnel Details'!$N$37=""), $B245&gt;='Personnel Details'!$N$37), 'Personnel Details'!$Q$37, IF(AND(NOT('Personnel Details'!$I$37=""), $B245&gt;='Personnel Details'!$I$37), 'Personnel Details'!$L$37, 'Personnel Details'!$G$37)))</f>
        <v/>
      </c>
      <c r="MW245" s="59" t="str">
        <f t="shared" si="581"/>
        <v/>
      </c>
      <c r="MX245" s="53"/>
      <c r="MZ245" s="78" t="str">
        <f>IF(MZ$9="", "", IF(AND(NOT('Personnel Details'!$N$38=""), $B245&gt;='Personnel Details'!$N$38), 'Personnel Details'!$O$38, IF(AND(NOT('Personnel Details'!$I$38=""), $B245&gt;='Personnel Details'!$I$38), 'Personnel Details'!$J$38, 'Personnel Details'!$E$38)))</f>
        <v/>
      </c>
      <c r="NA245" s="59" t="str">
        <f>IF(MZ$9="", "", IF(AND(NOT('Personnel Details'!$N$38=""), $B245&gt;='Personnel Details'!$N$38), IF('Personnel Details'!$P$38="","", 'Personnel Details'!$P$38), IF(AND(NOT('Personnel Details'!$I$38=""), $B245&gt;='Personnel Details'!$I$38), IF('Personnel Details'!$K$38="", "", 'Personnel Details'!$K$38), IF('Personnel Details'!$F$38="", "", 'Personnel Details'!$F$38))))</f>
        <v/>
      </c>
      <c r="NB245" s="79" t="str">
        <f>IF(MZ$9="", "", IF(AND(NOT('Personnel Details'!$N$38=""), $B245&gt;='Personnel Details'!$N$38), 'Personnel Details'!$Q$38, IF(AND(NOT('Personnel Details'!$I$38=""), $B245&gt;='Personnel Details'!$I$38), 'Personnel Details'!$L$38, 'Personnel Details'!$G$38)))</f>
        <v/>
      </c>
      <c r="NC245" s="59" t="str">
        <f t="shared" si="582"/>
        <v/>
      </c>
      <c r="ND245" s="53"/>
      <c r="NF245" s="78" t="str">
        <f>IF(NF$9="", "", IF(AND(NOT('Personnel Details'!$N$39=""), $B245&gt;='Personnel Details'!$N$39), 'Personnel Details'!$O$39, IF(AND(NOT('Personnel Details'!$I$39=""), $B245&gt;='Personnel Details'!$I$39), 'Personnel Details'!$J$39, 'Personnel Details'!$E$39)))</f>
        <v/>
      </c>
      <c r="NG245" s="59" t="str">
        <f>IF(NF$9="", "", IF(AND(NOT('Personnel Details'!$N$39=""), $B245&gt;='Personnel Details'!$N$39), IF('Personnel Details'!$P$39="","", 'Personnel Details'!$P$39), IF(AND(NOT('Personnel Details'!$I$39=""), $B245&gt;='Personnel Details'!$I$39), IF('Personnel Details'!$K$39="", "", 'Personnel Details'!$K$39), IF('Personnel Details'!$F$39="", "", 'Personnel Details'!$F$39))))</f>
        <v/>
      </c>
      <c r="NH245" s="79" t="str">
        <f>IF(NF$9="", "", IF(AND(NOT('Personnel Details'!$N$39=""), $B245&gt;='Personnel Details'!$N$39), 'Personnel Details'!$Q$39, IF(AND(NOT('Personnel Details'!$I$39=""), $B245&gt;='Personnel Details'!$I$39), 'Personnel Details'!$L$39, 'Personnel Details'!$G$39)))</f>
        <v/>
      </c>
      <c r="NI245" s="59" t="str">
        <f t="shared" si="583"/>
        <v/>
      </c>
      <c r="NJ245" s="53"/>
      <c r="NL245" s="78" t="str">
        <f>IF(NL$9="", "", IF(AND(NOT('Personnel Details'!$N$40=""), $B245&gt;='Personnel Details'!$N$40), 'Personnel Details'!$O$40, IF(AND(NOT('Personnel Details'!$I$40=""), $B245&gt;='Personnel Details'!$I$40), 'Personnel Details'!$J$40, 'Personnel Details'!$E$40)))</f>
        <v/>
      </c>
      <c r="NM245" s="59" t="str">
        <f>IF(NL$9="", "", IF(AND(NOT('Personnel Details'!$N$40=""), $B245&gt;='Personnel Details'!$N$40), IF('Personnel Details'!$P$40="","", 'Personnel Details'!$P$40), IF(AND(NOT('Personnel Details'!$I$40=""), $B245&gt;='Personnel Details'!$I$40), IF('Personnel Details'!$K$40="", "", 'Personnel Details'!$K$40), IF('Personnel Details'!$F$40="", "", 'Personnel Details'!$F$40))))</f>
        <v/>
      </c>
      <c r="NN245" s="79" t="str">
        <f>IF(NL$9="", "", IF(AND(NOT('Personnel Details'!$N$40=""), $B245&gt;='Personnel Details'!$N$40), 'Personnel Details'!$Q$40, IF(AND(NOT('Personnel Details'!$I$40=""), $B245&gt;='Personnel Details'!$I$40), 'Personnel Details'!$L$40, 'Personnel Details'!$G$40)))</f>
        <v/>
      </c>
      <c r="NO245" s="59" t="str">
        <f t="shared" si="584"/>
        <v/>
      </c>
      <c r="NP245" s="53"/>
    </row>
    <row r="246" spans="1:380" x14ac:dyDescent="0.25">
      <c r="A246" s="32"/>
      <c r="B246" s="113" t="str">
        <f>IFERROR(IF(B245+1&gt;'Personnel Details'!$U$5, "", B245+1), "")</f>
        <v/>
      </c>
      <c r="C246" s="32"/>
      <c r="D246" s="120"/>
      <c r="E246" s="13" t="str">
        <f t="shared" si="463"/>
        <v/>
      </c>
      <c r="F246" s="13" t="str">
        <f t="shared" si="494"/>
        <v/>
      </c>
      <c r="G246" s="56" t="str">
        <f t="shared" si="585"/>
        <v/>
      </c>
      <c r="H246" s="16" t="str">
        <f t="shared" si="495"/>
        <v/>
      </c>
      <c r="I246" s="32"/>
      <c r="J246" s="120"/>
      <c r="K246" s="62" t="str">
        <f t="shared" si="464"/>
        <v/>
      </c>
      <c r="L246" s="62" t="str">
        <f t="shared" si="496"/>
        <v/>
      </c>
      <c r="M246" s="65" t="str">
        <f t="shared" si="586"/>
        <v/>
      </c>
      <c r="N246" s="68" t="str">
        <f t="shared" si="497"/>
        <v/>
      </c>
      <c r="O246" s="32"/>
      <c r="P246" s="120"/>
      <c r="Q246" s="62" t="str">
        <f t="shared" si="465"/>
        <v/>
      </c>
      <c r="R246" s="62" t="str">
        <f t="shared" si="498"/>
        <v/>
      </c>
      <c r="S246" s="65" t="str">
        <f t="shared" si="587"/>
        <v/>
      </c>
      <c r="T246" s="68" t="str">
        <f t="shared" si="499"/>
        <v/>
      </c>
      <c r="U246" s="32"/>
      <c r="V246" s="120"/>
      <c r="W246" s="62" t="str">
        <f t="shared" si="466"/>
        <v/>
      </c>
      <c r="X246" s="62" t="str">
        <f t="shared" si="500"/>
        <v/>
      </c>
      <c r="Y246" s="65" t="str">
        <f t="shared" si="588"/>
        <v/>
      </c>
      <c r="Z246" s="68" t="str">
        <f t="shared" si="501"/>
        <v/>
      </c>
      <c r="AA246" s="32"/>
      <c r="AB246" s="120"/>
      <c r="AC246" s="62" t="str">
        <f t="shared" si="467"/>
        <v/>
      </c>
      <c r="AD246" s="62" t="str">
        <f t="shared" si="502"/>
        <v/>
      </c>
      <c r="AE246" s="65" t="str">
        <f t="shared" si="589"/>
        <v/>
      </c>
      <c r="AF246" s="68" t="str">
        <f t="shared" si="503"/>
        <v/>
      </c>
      <c r="AG246" s="32"/>
      <c r="AH246" s="120"/>
      <c r="AI246" s="62" t="str">
        <f t="shared" si="468"/>
        <v/>
      </c>
      <c r="AJ246" s="62" t="str">
        <f t="shared" si="504"/>
        <v/>
      </c>
      <c r="AK246" s="65" t="str">
        <f t="shared" si="590"/>
        <v/>
      </c>
      <c r="AL246" s="68" t="str">
        <f t="shared" si="505"/>
        <v/>
      </c>
      <c r="AM246" s="32"/>
      <c r="AN246" s="120"/>
      <c r="AO246" s="62" t="str">
        <f t="shared" si="469"/>
        <v/>
      </c>
      <c r="AP246" s="62" t="str">
        <f t="shared" si="506"/>
        <v/>
      </c>
      <c r="AQ246" s="65" t="str">
        <f t="shared" si="591"/>
        <v/>
      </c>
      <c r="AR246" s="68" t="str">
        <f t="shared" si="507"/>
        <v/>
      </c>
      <c r="AS246" s="32"/>
      <c r="AT246" s="120"/>
      <c r="AU246" s="62" t="str">
        <f t="shared" si="470"/>
        <v/>
      </c>
      <c r="AV246" s="62" t="str">
        <f t="shared" si="508"/>
        <v/>
      </c>
      <c r="AW246" s="65" t="str">
        <f t="shared" si="592"/>
        <v/>
      </c>
      <c r="AX246" s="68" t="str">
        <f t="shared" si="509"/>
        <v/>
      </c>
      <c r="AY246" s="32"/>
      <c r="AZ246" s="120"/>
      <c r="BA246" s="62" t="str">
        <f t="shared" si="471"/>
        <v/>
      </c>
      <c r="BB246" s="62" t="str">
        <f t="shared" si="510"/>
        <v/>
      </c>
      <c r="BC246" s="65" t="str">
        <f t="shared" si="593"/>
        <v/>
      </c>
      <c r="BD246" s="68" t="str">
        <f t="shared" si="511"/>
        <v/>
      </c>
      <c r="BE246" s="32"/>
      <c r="BF246" s="120"/>
      <c r="BG246" s="62" t="str">
        <f t="shared" si="472"/>
        <v/>
      </c>
      <c r="BH246" s="62" t="str">
        <f t="shared" si="512"/>
        <v/>
      </c>
      <c r="BI246" s="65" t="str">
        <f t="shared" si="594"/>
        <v/>
      </c>
      <c r="BJ246" s="68" t="str">
        <f t="shared" si="513"/>
        <v/>
      </c>
      <c r="BK246" s="32"/>
      <c r="BL246" s="120"/>
      <c r="BM246" s="62" t="str">
        <f t="shared" si="473"/>
        <v/>
      </c>
      <c r="BN246" s="62" t="str">
        <f t="shared" si="514"/>
        <v/>
      </c>
      <c r="BO246" s="65" t="str">
        <f t="shared" si="595"/>
        <v/>
      </c>
      <c r="BP246" s="68" t="str">
        <f t="shared" si="515"/>
        <v/>
      </c>
      <c r="BQ246" s="32"/>
      <c r="BR246" s="120"/>
      <c r="BS246" s="62" t="str">
        <f t="shared" si="474"/>
        <v/>
      </c>
      <c r="BT246" s="62" t="str">
        <f t="shared" si="516"/>
        <v/>
      </c>
      <c r="BU246" s="65" t="str">
        <f t="shared" si="596"/>
        <v/>
      </c>
      <c r="BV246" s="68" t="str">
        <f t="shared" si="517"/>
        <v/>
      </c>
      <c r="BW246" s="32"/>
      <c r="BX246" s="120"/>
      <c r="BY246" s="62" t="str">
        <f t="shared" si="475"/>
        <v/>
      </c>
      <c r="BZ246" s="62" t="str">
        <f t="shared" si="518"/>
        <v/>
      </c>
      <c r="CA246" s="65" t="str">
        <f t="shared" si="597"/>
        <v/>
      </c>
      <c r="CB246" s="68" t="str">
        <f t="shared" si="519"/>
        <v/>
      </c>
      <c r="CC246" s="32"/>
      <c r="CD246" s="120"/>
      <c r="CE246" s="62" t="str">
        <f t="shared" si="476"/>
        <v/>
      </c>
      <c r="CF246" s="62" t="str">
        <f t="shared" si="520"/>
        <v/>
      </c>
      <c r="CG246" s="65" t="str">
        <f t="shared" si="598"/>
        <v/>
      </c>
      <c r="CH246" s="68" t="str">
        <f t="shared" si="521"/>
        <v/>
      </c>
      <c r="CI246" s="32"/>
      <c r="CJ246" s="120"/>
      <c r="CK246" s="62" t="str">
        <f t="shared" si="477"/>
        <v/>
      </c>
      <c r="CL246" s="62" t="str">
        <f t="shared" si="522"/>
        <v/>
      </c>
      <c r="CM246" s="65" t="str">
        <f t="shared" si="599"/>
        <v/>
      </c>
      <c r="CN246" s="68" t="str">
        <f t="shared" si="523"/>
        <v/>
      </c>
      <c r="CO246" s="32"/>
      <c r="CP246" s="120"/>
      <c r="CQ246" s="62" t="str">
        <f t="shared" si="478"/>
        <v/>
      </c>
      <c r="CR246" s="62" t="str">
        <f t="shared" si="524"/>
        <v/>
      </c>
      <c r="CS246" s="65" t="str">
        <f t="shared" si="600"/>
        <v/>
      </c>
      <c r="CT246" s="68" t="str">
        <f t="shared" si="525"/>
        <v/>
      </c>
      <c r="CU246" s="32"/>
      <c r="CV246" s="120"/>
      <c r="CW246" s="62" t="str">
        <f t="shared" si="479"/>
        <v/>
      </c>
      <c r="CX246" s="62" t="str">
        <f t="shared" si="526"/>
        <v/>
      </c>
      <c r="CY246" s="65" t="str">
        <f t="shared" si="601"/>
        <v/>
      </c>
      <c r="CZ246" s="68" t="str">
        <f t="shared" si="527"/>
        <v/>
      </c>
      <c r="DA246" s="32"/>
      <c r="DB246" s="120"/>
      <c r="DC246" s="62" t="str">
        <f t="shared" si="480"/>
        <v/>
      </c>
      <c r="DD246" s="62" t="str">
        <f t="shared" si="528"/>
        <v/>
      </c>
      <c r="DE246" s="65" t="str">
        <f t="shared" si="602"/>
        <v/>
      </c>
      <c r="DF246" s="68" t="str">
        <f t="shared" si="529"/>
        <v/>
      </c>
      <c r="DG246" s="32"/>
      <c r="DH246" s="120"/>
      <c r="DI246" s="62" t="str">
        <f t="shared" si="481"/>
        <v/>
      </c>
      <c r="DJ246" s="62" t="str">
        <f t="shared" si="530"/>
        <v/>
      </c>
      <c r="DK246" s="65" t="str">
        <f t="shared" si="603"/>
        <v/>
      </c>
      <c r="DL246" s="68" t="str">
        <f t="shared" si="531"/>
        <v/>
      </c>
      <c r="DM246" s="32"/>
      <c r="DN246" s="120"/>
      <c r="DO246" s="62" t="str">
        <f t="shared" si="482"/>
        <v/>
      </c>
      <c r="DP246" s="62" t="str">
        <f t="shared" si="532"/>
        <v/>
      </c>
      <c r="DQ246" s="65" t="str">
        <f t="shared" si="604"/>
        <v/>
      </c>
      <c r="DR246" s="68" t="str">
        <f t="shared" si="533"/>
        <v/>
      </c>
      <c r="DS246" s="32"/>
      <c r="DT246" s="120"/>
      <c r="DU246" s="62" t="str">
        <f t="shared" si="483"/>
        <v/>
      </c>
      <c r="DV246" s="62" t="str">
        <f t="shared" si="534"/>
        <v/>
      </c>
      <c r="DW246" s="65" t="str">
        <f t="shared" si="605"/>
        <v/>
      </c>
      <c r="DX246" s="68" t="str">
        <f t="shared" si="535"/>
        <v/>
      </c>
      <c r="DY246" s="32"/>
      <c r="DZ246" s="120"/>
      <c r="EA246" s="62" t="str">
        <f t="shared" si="484"/>
        <v/>
      </c>
      <c r="EB246" s="62" t="str">
        <f t="shared" si="536"/>
        <v/>
      </c>
      <c r="EC246" s="65" t="str">
        <f t="shared" si="606"/>
        <v/>
      </c>
      <c r="ED246" s="68" t="str">
        <f t="shared" si="537"/>
        <v/>
      </c>
      <c r="EE246" s="32"/>
      <c r="EF246" s="120"/>
      <c r="EG246" s="62" t="str">
        <f t="shared" si="485"/>
        <v/>
      </c>
      <c r="EH246" s="62" t="str">
        <f t="shared" si="538"/>
        <v/>
      </c>
      <c r="EI246" s="65" t="str">
        <f t="shared" si="607"/>
        <v/>
      </c>
      <c r="EJ246" s="68" t="str">
        <f t="shared" si="539"/>
        <v/>
      </c>
      <c r="EK246" s="32"/>
      <c r="EL246" s="120"/>
      <c r="EM246" s="62" t="str">
        <f t="shared" si="486"/>
        <v/>
      </c>
      <c r="EN246" s="62" t="str">
        <f t="shared" si="540"/>
        <v/>
      </c>
      <c r="EO246" s="65" t="str">
        <f t="shared" si="608"/>
        <v/>
      </c>
      <c r="EP246" s="68" t="str">
        <f t="shared" si="541"/>
        <v/>
      </c>
      <c r="EQ246" s="32"/>
      <c r="ER246" s="120"/>
      <c r="ES246" s="62" t="str">
        <f t="shared" si="487"/>
        <v/>
      </c>
      <c r="ET246" s="62" t="str">
        <f t="shared" si="542"/>
        <v/>
      </c>
      <c r="EU246" s="65" t="str">
        <f t="shared" si="609"/>
        <v/>
      </c>
      <c r="EV246" s="68" t="str">
        <f t="shared" si="543"/>
        <v/>
      </c>
      <c r="EW246" s="32"/>
      <c r="EX246" s="120"/>
      <c r="EY246" s="62" t="str">
        <f t="shared" si="488"/>
        <v/>
      </c>
      <c r="EZ246" s="62" t="str">
        <f t="shared" si="544"/>
        <v/>
      </c>
      <c r="FA246" s="65" t="str">
        <f t="shared" si="610"/>
        <v/>
      </c>
      <c r="FB246" s="68" t="str">
        <f t="shared" si="545"/>
        <v/>
      </c>
      <c r="FC246" s="32"/>
      <c r="FD246" s="120"/>
      <c r="FE246" s="62" t="str">
        <f t="shared" si="489"/>
        <v/>
      </c>
      <c r="FF246" s="62" t="str">
        <f t="shared" si="546"/>
        <v/>
      </c>
      <c r="FG246" s="65" t="str">
        <f t="shared" si="611"/>
        <v/>
      </c>
      <c r="FH246" s="68" t="str">
        <f t="shared" si="547"/>
        <v/>
      </c>
      <c r="FI246" s="32"/>
      <c r="FJ246" s="120"/>
      <c r="FK246" s="62" t="str">
        <f t="shared" si="490"/>
        <v/>
      </c>
      <c r="FL246" s="62" t="str">
        <f t="shared" si="548"/>
        <v/>
      </c>
      <c r="FM246" s="65" t="str">
        <f t="shared" si="612"/>
        <v/>
      </c>
      <c r="FN246" s="68" t="str">
        <f t="shared" si="549"/>
        <v/>
      </c>
      <c r="FO246" s="32"/>
      <c r="FP246" s="120"/>
      <c r="FQ246" s="62" t="str">
        <f t="shared" si="491"/>
        <v/>
      </c>
      <c r="FR246" s="62" t="str">
        <f t="shared" si="550"/>
        <v/>
      </c>
      <c r="FS246" s="65" t="str">
        <f t="shared" si="613"/>
        <v/>
      </c>
      <c r="FT246" s="68" t="str">
        <f t="shared" si="551"/>
        <v/>
      </c>
      <c r="FU246" s="32"/>
      <c r="FV246" s="120"/>
      <c r="FW246" s="62" t="str">
        <f t="shared" si="492"/>
        <v/>
      </c>
      <c r="FX246" s="62" t="str">
        <f t="shared" si="552"/>
        <v/>
      </c>
      <c r="FY246" s="65" t="str">
        <f t="shared" si="614"/>
        <v/>
      </c>
      <c r="FZ246" s="68" t="str">
        <f t="shared" si="553"/>
        <v/>
      </c>
      <c r="GA246" s="32"/>
      <c r="GC246" s="7" t="str">
        <f t="shared" si="554"/>
        <v/>
      </c>
      <c r="GD246" s="7" t="str">
        <f t="shared" ca="1" si="493"/>
        <v/>
      </c>
      <c r="GT246" s="71" t="str">
        <f>IF(GT$9="", "", IF(AND(NOT('Personnel Details'!$N$11=""), $B246&gt;='Personnel Details'!$N$11), 'Personnel Details'!$O$11, IF(AND(NOT('Personnel Details'!$I$11=""), $B246&gt;='Personnel Details'!$I$11), 'Personnel Details'!$J$11, 'Personnel Details'!$E$11)))</f>
        <v/>
      </c>
      <c r="GU246" s="59" t="str">
        <f>IF(GT$9="", "", IF(AND(NOT('Personnel Details'!$N$11=""), $B246&gt;='Personnel Details'!$N$11), IF('Personnel Details'!$P$11="","", 'Personnel Details'!$P$11), IF(AND(NOT('Personnel Details'!$I$11=""), $B246&gt;='Personnel Details'!$I$11), IF('Personnel Details'!$K$11="", "", 'Personnel Details'!$K$11), IF('Personnel Details'!$F$11="", "", 'Personnel Details'!$F$11))))</f>
        <v/>
      </c>
      <c r="GV246" s="74" t="str">
        <f>IF(GT$9="", "", IF(AND(NOT('Personnel Details'!$N$11=""), $B246&gt;='Personnel Details'!$N$11), 'Personnel Details'!$Q$11, IF(AND(NOT('Personnel Details'!$I$11=""), $B246&gt;='Personnel Details'!$I$11), 'Personnel Details'!$L$11, 'Personnel Details'!$G$11)))</f>
        <v/>
      </c>
      <c r="GW246" s="59" t="str">
        <f t="shared" si="555"/>
        <v/>
      </c>
      <c r="GX246" s="53"/>
      <c r="GZ246" s="78" t="str">
        <f>IF(GZ$9="", "", IF(AND(NOT('Personnel Details'!$N$12=""), $B246&gt;='Personnel Details'!$N$12), 'Personnel Details'!$O$12, IF(AND(NOT('Personnel Details'!$I$12=""), $B246&gt;='Personnel Details'!$I$12), 'Personnel Details'!$J$12, 'Personnel Details'!$E$12)))</f>
        <v/>
      </c>
      <c r="HA246" s="59" t="str">
        <f>IF(GZ$9="", "", IF(AND(NOT('Personnel Details'!$N$12=""), $B246&gt;='Personnel Details'!$N$12), IF('Personnel Details'!$P$12="","", 'Personnel Details'!$P$12), IF(AND(NOT('Personnel Details'!$I$12=""), $B246&gt;='Personnel Details'!$I$12), IF('Personnel Details'!$K$12="", "", 'Personnel Details'!$K$12), IF('Personnel Details'!$F$12="", "", 'Personnel Details'!$F$12))))</f>
        <v/>
      </c>
      <c r="HB246" s="79" t="str">
        <f>IF(GZ$9="", "", IF(AND(NOT('Personnel Details'!$N$12=""), $B246&gt;='Personnel Details'!$N$12), 'Personnel Details'!$Q$12, IF(AND(NOT('Personnel Details'!$I$12=""), $B246&gt;='Personnel Details'!$I$12), 'Personnel Details'!$L$12, 'Personnel Details'!$G$12)))</f>
        <v/>
      </c>
      <c r="HC246" s="59" t="str">
        <f t="shared" si="556"/>
        <v/>
      </c>
      <c r="HD246" s="53"/>
      <c r="HF246" s="78" t="str">
        <f>IF(HF$9="", "", IF(AND(NOT('Personnel Details'!$N$13=""), $B246&gt;='Personnel Details'!$N$13), 'Personnel Details'!$O$13, IF(AND(NOT('Personnel Details'!$I$13=""), $B246&gt;='Personnel Details'!$I$13), 'Personnel Details'!$J$13, 'Personnel Details'!$E$13)))</f>
        <v/>
      </c>
      <c r="HG246" s="59" t="str">
        <f>IF(HF$9="", "", IF(AND(NOT('Personnel Details'!$N$13=""), $B246&gt;='Personnel Details'!$N$13), IF('Personnel Details'!$P$13="","", 'Personnel Details'!$P$13), IF(AND(NOT('Personnel Details'!$I$13=""), $B246&gt;='Personnel Details'!$I$13), IF('Personnel Details'!$K$13="", "", 'Personnel Details'!$K$13), IF('Personnel Details'!$F$13="", "", 'Personnel Details'!$F$13))))</f>
        <v/>
      </c>
      <c r="HH246" s="79" t="str">
        <f>IF(HF$9="", "", IF(AND(NOT('Personnel Details'!$N$13=""), $B246&gt;='Personnel Details'!$N$13), 'Personnel Details'!$Q$13, IF(AND(NOT('Personnel Details'!$I$13=""), $B246&gt;='Personnel Details'!$I$13), 'Personnel Details'!$L$13, 'Personnel Details'!$G$13)))</f>
        <v/>
      </c>
      <c r="HI246" s="59" t="str">
        <f t="shared" si="557"/>
        <v/>
      </c>
      <c r="HJ246" s="53"/>
      <c r="HL246" s="78" t="str">
        <f>IF(HL$9="", "", IF(AND(NOT('Personnel Details'!$N$14=""), $B246&gt;='Personnel Details'!$N$14), 'Personnel Details'!$O$14, IF(AND(NOT('Personnel Details'!$I$14=""), $B246&gt;='Personnel Details'!$I$14), 'Personnel Details'!$J$14, 'Personnel Details'!$E$14)))</f>
        <v/>
      </c>
      <c r="HM246" s="59" t="str">
        <f>IF(HL$9="", "", IF(AND(NOT('Personnel Details'!$N$14=""), $B246&gt;='Personnel Details'!$N$14), IF('Personnel Details'!$P$14="","", 'Personnel Details'!$P$14), IF(AND(NOT('Personnel Details'!$I$14=""), $B246&gt;='Personnel Details'!$I$14), IF('Personnel Details'!$K$14="", "", 'Personnel Details'!$K$14), IF('Personnel Details'!$F$14="", "", 'Personnel Details'!$F$14))))</f>
        <v/>
      </c>
      <c r="HN246" s="79" t="str">
        <f>IF(HL$9="", "", IF(AND(NOT('Personnel Details'!$N$14=""), $B246&gt;='Personnel Details'!$N$14), 'Personnel Details'!$Q$14, IF(AND(NOT('Personnel Details'!$I$14=""), $B246&gt;='Personnel Details'!$I$14), 'Personnel Details'!$L$14, 'Personnel Details'!$G$14)))</f>
        <v/>
      </c>
      <c r="HO246" s="59" t="str">
        <f t="shared" si="558"/>
        <v/>
      </c>
      <c r="HP246" s="53"/>
      <c r="HR246" s="78" t="str">
        <f>IF(HR$9="", "", IF(AND(NOT('Personnel Details'!$N$15=""), $B246&gt;='Personnel Details'!$N$15), 'Personnel Details'!$O$15, IF(AND(NOT('Personnel Details'!$I$15=""), $B246&gt;='Personnel Details'!$I$15), 'Personnel Details'!$J$15, 'Personnel Details'!$E$15)))</f>
        <v/>
      </c>
      <c r="HS246" s="59" t="str">
        <f>IF(HR$9="", "", IF(AND(NOT('Personnel Details'!$N$15=""), $B246&gt;='Personnel Details'!$N$15), IF('Personnel Details'!$P$15="","", 'Personnel Details'!$P$15), IF(AND(NOT('Personnel Details'!$I$15=""), $B246&gt;='Personnel Details'!$I$15), IF('Personnel Details'!$K$15="", "", 'Personnel Details'!$K$15), IF('Personnel Details'!$F$15="", "", 'Personnel Details'!$F$15))))</f>
        <v/>
      </c>
      <c r="HT246" s="79" t="str">
        <f>IF(HR$9="", "", IF(AND(NOT('Personnel Details'!$N$15=""), $B246&gt;='Personnel Details'!$N$15), 'Personnel Details'!$Q$15, IF(AND(NOT('Personnel Details'!$I$15=""), $B246&gt;='Personnel Details'!$I$15), 'Personnel Details'!$L$15, 'Personnel Details'!$G$15)))</f>
        <v/>
      </c>
      <c r="HU246" s="59" t="str">
        <f t="shared" si="559"/>
        <v/>
      </c>
      <c r="HV246" s="53"/>
      <c r="HX246" s="78" t="str">
        <f>IF(HX$9="", "", IF(AND(NOT('Personnel Details'!$N$16=""), $B246&gt;='Personnel Details'!$N$16), 'Personnel Details'!$O$16, IF(AND(NOT('Personnel Details'!$I$16=""), $B246&gt;='Personnel Details'!$I$16), 'Personnel Details'!$J$16, 'Personnel Details'!$E$16)))</f>
        <v/>
      </c>
      <c r="HY246" s="59" t="str">
        <f>IF(HX$9="", "", IF(AND(NOT('Personnel Details'!$N$16=""), $B246&gt;='Personnel Details'!$N$16), IF('Personnel Details'!$P$16="","", 'Personnel Details'!$P$16), IF(AND(NOT('Personnel Details'!$I$16=""), $B246&gt;='Personnel Details'!$I$16), IF('Personnel Details'!$K$16="", "", 'Personnel Details'!$K$16), IF('Personnel Details'!$F$16="", "", 'Personnel Details'!$F$16))))</f>
        <v/>
      </c>
      <c r="HZ246" s="79" t="str">
        <f>IF(HX$9="", "", IF(AND(NOT('Personnel Details'!$N$16=""), $B246&gt;='Personnel Details'!$N$16), 'Personnel Details'!$Q$16, IF(AND(NOT('Personnel Details'!$I$16=""), $B246&gt;='Personnel Details'!$I$16), 'Personnel Details'!$L$16, 'Personnel Details'!$G$16)))</f>
        <v/>
      </c>
      <c r="IA246" s="59" t="str">
        <f t="shared" si="560"/>
        <v/>
      </c>
      <c r="IB246" s="53"/>
      <c r="ID246" s="78" t="str">
        <f>IF(ID$9="", "", IF(AND(NOT('Personnel Details'!$N$17=""), $B246&gt;='Personnel Details'!$N$17), 'Personnel Details'!$O$17, IF(AND(NOT('Personnel Details'!$I$17=""), $B246&gt;='Personnel Details'!$I$17), 'Personnel Details'!$J$17, 'Personnel Details'!$E$17)))</f>
        <v/>
      </c>
      <c r="IE246" s="59" t="str">
        <f>IF(ID$9="", "", IF(AND(NOT('Personnel Details'!$N$17=""), $B246&gt;='Personnel Details'!$N$17), IF('Personnel Details'!$P$17="","", 'Personnel Details'!$P$17), IF(AND(NOT('Personnel Details'!$I$17=""), $B246&gt;='Personnel Details'!$I$17), IF('Personnel Details'!$K$17="", "", 'Personnel Details'!$K$17), IF('Personnel Details'!$F$17="", "", 'Personnel Details'!$F$17))))</f>
        <v/>
      </c>
      <c r="IF246" s="79" t="str">
        <f>IF(ID$9="", "", IF(AND(NOT('Personnel Details'!$N$17=""), $B246&gt;='Personnel Details'!$N$17), 'Personnel Details'!$Q$17, IF(AND(NOT('Personnel Details'!$I$17=""), $B246&gt;='Personnel Details'!$I$17), 'Personnel Details'!$L$17, 'Personnel Details'!$G$17)))</f>
        <v/>
      </c>
      <c r="IG246" s="59" t="str">
        <f t="shared" si="561"/>
        <v/>
      </c>
      <c r="IH246" s="53"/>
      <c r="IJ246" s="78" t="str">
        <f>IF(IJ$9="", "", IF(AND(NOT('Personnel Details'!$N$18=""), $B246&gt;='Personnel Details'!$N$18), 'Personnel Details'!$O$18, IF(AND(NOT('Personnel Details'!$I$18=""), $B246&gt;='Personnel Details'!$I$18), 'Personnel Details'!$J$18, 'Personnel Details'!$E$18)))</f>
        <v/>
      </c>
      <c r="IK246" s="59" t="str">
        <f>IF(IJ$9="", "", IF(AND(NOT('Personnel Details'!$N$18=""), $B246&gt;='Personnel Details'!$N$18), IF('Personnel Details'!$P$18="","", 'Personnel Details'!$P$18), IF(AND(NOT('Personnel Details'!$I$18=""), $B246&gt;='Personnel Details'!$I$18), IF('Personnel Details'!$K$18="", "", 'Personnel Details'!$K$18), IF('Personnel Details'!$F$18="", "", 'Personnel Details'!$F$18))))</f>
        <v/>
      </c>
      <c r="IL246" s="79" t="str">
        <f>IF(IJ$9="", "", IF(AND(NOT('Personnel Details'!$N$18=""), $B246&gt;='Personnel Details'!$N$18), 'Personnel Details'!$Q$18, IF(AND(NOT('Personnel Details'!$I$18=""), $B246&gt;='Personnel Details'!$I$18), 'Personnel Details'!$L$18, 'Personnel Details'!$G$18)))</f>
        <v/>
      </c>
      <c r="IM246" s="59" t="str">
        <f t="shared" si="562"/>
        <v/>
      </c>
      <c r="IN246" s="53"/>
      <c r="IP246" s="78" t="str">
        <f>IF(IP$9="", "", IF(AND(NOT('Personnel Details'!$N$19=""), $B246&gt;='Personnel Details'!$N$19), 'Personnel Details'!$O$19, IF(AND(NOT('Personnel Details'!$I$19=""), $B246&gt;='Personnel Details'!$I$19), 'Personnel Details'!$J$19, 'Personnel Details'!$E$19)))</f>
        <v/>
      </c>
      <c r="IQ246" s="59" t="str">
        <f>IF(IP$9="", "", IF(AND(NOT('Personnel Details'!$N$19=""), $B246&gt;='Personnel Details'!$N$19), IF('Personnel Details'!$P$19="","", 'Personnel Details'!$P$19), IF(AND(NOT('Personnel Details'!$I$19=""), $B246&gt;='Personnel Details'!$I$19), IF('Personnel Details'!$K$19="", "", 'Personnel Details'!$K$19), IF('Personnel Details'!$F$19="", "", 'Personnel Details'!$F$19))))</f>
        <v/>
      </c>
      <c r="IR246" s="79" t="str">
        <f>IF(IP$9="", "", IF(AND(NOT('Personnel Details'!$N$19=""), $B246&gt;='Personnel Details'!$N$19), 'Personnel Details'!$Q$19, IF(AND(NOT('Personnel Details'!$I$19=""), $B246&gt;='Personnel Details'!$I$19), 'Personnel Details'!$L$19, 'Personnel Details'!$G$19)))</f>
        <v/>
      </c>
      <c r="IS246" s="59" t="str">
        <f t="shared" si="563"/>
        <v/>
      </c>
      <c r="IT246" s="53"/>
      <c r="IV246" s="78" t="str">
        <f>IF(IV$9="", "", IF(AND(NOT('Personnel Details'!$N$20=""), $B246&gt;='Personnel Details'!$N$20), 'Personnel Details'!$O$20, IF(AND(NOT('Personnel Details'!$I$20=""), $B246&gt;='Personnel Details'!$I$20), 'Personnel Details'!$J$20, 'Personnel Details'!$E$20)))</f>
        <v/>
      </c>
      <c r="IW246" s="59" t="str">
        <f>IF(IV$9="", "", IF(AND(NOT('Personnel Details'!$N$20=""), $B246&gt;='Personnel Details'!$N$20), IF('Personnel Details'!$P$20="","", 'Personnel Details'!$P$20), IF(AND(NOT('Personnel Details'!$I$20=""), $B246&gt;='Personnel Details'!$I$20), IF('Personnel Details'!$K$20="", "", 'Personnel Details'!$K$20), IF('Personnel Details'!$F$20="", "", 'Personnel Details'!$F$20))))</f>
        <v/>
      </c>
      <c r="IX246" s="79" t="str">
        <f>IF(IV$9="", "", IF(AND(NOT('Personnel Details'!$N$20=""), $B246&gt;='Personnel Details'!$N$20), 'Personnel Details'!$Q$20, IF(AND(NOT('Personnel Details'!$I$20=""), $B246&gt;='Personnel Details'!$I$20), 'Personnel Details'!$L$20, 'Personnel Details'!$G$20)))</f>
        <v/>
      </c>
      <c r="IY246" s="59" t="str">
        <f t="shared" si="564"/>
        <v/>
      </c>
      <c r="IZ246" s="53"/>
      <c r="JB246" s="78" t="str">
        <f>IF(JB$9="", "", IF(AND(NOT('Personnel Details'!$N$21=""), $B246&gt;='Personnel Details'!$N$21), 'Personnel Details'!$O$21, IF(AND(NOT('Personnel Details'!$I$21=""), $B246&gt;='Personnel Details'!$I$21), 'Personnel Details'!$J$21, 'Personnel Details'!$E$21)))</f>
        <v/>
      </c>
      <c r="JC246" s="59" t="str">
        <f>IF(JB$9="", "", IF(AND(NOT('Personnel Details'!$N$21=""), $B246&gt;='Personnel Details'!$N$21), IF('Personnel Details'!$P$21="","", 'Personnel Details'!$P$21), IF(AND(NOT('Personnel Details'!$I$21=""), $B246&gt;='Personnel Details'!$I$21), IF('Personnel Details'!$K$21="", "", 'Personnel Details'!$K$21), IF('Personnel Details'!$F$21="", "", 'Personnel Details'!$F$21))))</f>
        <v/>
      </c>
      <c r="JD246" s="79" t="str">
        <f>IF(JB$9="", "", IF(AND(NOT('Personnel Details'!$N$21=""), $B246&gt;='Personnel Details'!$N$21), 'Personnel Details'!$Q$21, IF(AND(NOT('Personnel Details'!$I$21=""), $B246&gt;='Personnel Details'!$I$21), 'Personnel Details'!$L$21, 'Personnel Details'!$G$21)))</f>
        <v/>
      </c>
      <c r="JE246" s="59" t="str">
        <f t="shared" si="565"/>
        <v/>
      </c>
      <c r="JF246" s="53"/>
      <c r="JH246" s="78" t="str">
        <f>IF(JH$9="", "", IF(AND(NOT('Personnel Details'!$N$22=""), $B246&gt;='Personnel Details'!$N$22), 'Personnel Details'!$O$22, IF(AND(NOT('Personnel Details'!$I$22=""), $B246&gt;='Personnel Details'!$I$22), 'Personnel Details'!$J$22, 'Personnel Details'!$E$22)))</f>
        <v/>
      </c>
      <c r="JI246" s="59" t="str">
        <f>IF(JH$9="", "", IF(AND(NOT('Personnel Details'!$N$22=""), $B246&gt;='Personnel Details'!$N$22), IF('Personnel Details'!$P$22="","", 'Personnel Details'!$P$22), IF(AND(NOT('Personnel Details'!$I$22=""), $B246&gt;='Personnel Details'!$I$22), IF('Personnel Details'!$K$22="", "", 'Personnel Details'!$K$22), IF('Personnel Details'!$F$22="", "", 'Personnel Details'!$F$22))))</f>
        <v/>
      </c>
      <c r="JJ246" s="79" t="str">
        <f>IF(JH$9="", "", IF(AND(NOT('Personnel Details'!$N$22=""), $B246&gt;='Personnel Details'!$N$22), 'Personnel Details'!$Q$22, IF(AND(NOT('Personnel Details'!$I$22=""), $B246&gt;='Personnel Details'!$I$22), 'Personnel Details'!$L$22, 'Personnel Details'!$G$22)))</f>
        <v/>
      </c>
      <c r="JK246" s="59" t="str">
        <f t="shared" si="566"/>
        <v/>
      </c>
      <c r="JL246" s="53"/>
      <c r="JN246" s="78" t="str">
        <f>IF(JN$9="", "", IF(AND(NOT('Personnel Details'!$N$23=""), $B246&gt;='Personnel Details'!$N$23), 'Personnel Details'!$O$23, IF(AND(NOT('Personnel Details'!$I$23=""), $B246&gt;='Personnel Details'!$I$23), 'Personnel Details'!$J$23, 'Personnel Details'!$E$23)))</f>
        <v/>
      </c>
      <c r="JO246" s="59" t="str">
        <f>IF(JN$9="", "", IF(AND(NOT('Personnel Details'!$N$23=""), $B246&gt;='Personnel Details'!$N$23), IF('Personnel Details'!$P$23="","", 'Personnel Details'!$P$23), IF(AND(NOT('Personnel Details'!$I$23=""), $B246&gt;='Personnel Details'!$I$23), IF('Personnel Details'!$K$23="", "", 'Personnel Details'!$K$23), IF('Personnel Details'!$F$23="", "", 'Personnel Details'!$F$23))))</f>
        <v/>
      </c>
      <c r="JP246" s="79" t="str">
        <f>IF(JN$9="", "", IF(AND(NOT('Personnel Details'!$N$23=""), $B246&gt;='Personnel Details'!$N$23), 'Personnel Details'!$Q$23, IF(AND(NOT('Personnel Details'!$I$23=""), $B246&gt;='Personnel Details'!$I$23), 'Personnel Details'!$L$23, 'Personnel Details'!$G$23)))</f>
        <v/>
      </c>
      <c r="JQ246" s="59" t="str">
        <f t="shared" si="567"/>
        <v/>
      </c>
      <c r="JR246" s="53"/>
      <c r="JT246" s="78" t="str">
        <f>IF(JT$9="", "", IF(AND(NOT('Personnel Details'!$N$24=""), $B246&gt;='Personnel Details'!$N$24), 'Personnel Details'!$O$24, IF(AND(NOT('Personnel Details'!$I$24=""), $B246&gt;='Personnel Details'!$I$24), 'Personnel Details'!$J$24, 'Personnel Details'!$E$24)))</f>
        <v/>
      </c>
      <c r="JU246" s="59" t="str">
        <f>IF(JT$9="", "", IF(AND(NOT('Personnel Details'!$N$24=""), $B246&gt;='Personnel Details'!$N$24), IF('Personnel Details'!$P$24="","", 'Personnel Details'!$P$24), IF(AND(NOT('Personnel Details'!$I$24=""), $B246&gt;='Personnel Details'!$I$24), IF('Personnel Details'!$K$24="", "", 'Personnel Details'!$K$24), IF('Personnel Details'!$F$24="", "", 'Personnel Details'!$F$24))))</f>
        <v/>
      </c>
      <c r="JV246" s="79" t="str">
        <f>IF(JT$9="", "", IF(AND(NOT('Personnel Details'!$N$24=""), $B246&gt;='Personnel Details'!$N$24), 'Personnel Details'!$Q$24, IF(AND(NOT('Personnel Details'!$I$24=""), $B246&gt;='Personnel Details'!$I$24), 'Personnel Details'!$L$24, 'Personnel Details'!$G$24)))</f>
        <v/>
      </c>
      <c r="JW246" s="59" t="str">
        <f t="shared" si="568"/>
        <v/>
      </c>
      <c r="JX246" s="53"/>
      <c r="JZ246" s="78" t="str">
        <f>IF(JZ$9="", "", IF(AND(NOT('Personnel Details'!$N$25=""), $B246&gt;='Personnel Details'!$N$25), 'Personnel Details'!$O$25, IF(AND(NOT('Personnel Details'!$I$25=""), $B246&gt;='Personnel Details'!$I$25), 'Personnel Details'!$J$25, 'Personnel Details'!$E$25)))</f>
        <v/>
      </c>
      <c r="KA246" s="59" t="str">
        <f>IF(JZ$9="", "", IF(AND(NOT('Personnel Details'!$N$25=""), $B246&gt;='Personnel Details'!$N$25), IF('Personnel Details'!$P$25="","", 'Personnel Details'!$P$25), IF(AND(NOT('Personnel Details'!$I$25=""), $B246&gt;='Personnel Details'!$I$25), IF('Personnel Details'!$K$25="", "", 'Personnel Details'!$K$25), IF('Personnel Details'!$F$25="", "", 'Personnel Details'!$F$25))))</f>
        <v/>
      </c>
      <c r="KB246" s="79" t="str">
        <f>IF(JZ$9="", "", IF(AND(NOT('Personnel Details'!$N$25=""), $B246&gt;='Personnel Details'!$N$25), 'Personnel Details'!$Q$25, IF(AND(NOT('Personnel Details'!$I$25=""), $B246&gt;='Personnel Details'!$I$25), 'Personnel Details'!$L$25, 'Personnel Details'!$G$25)))</f>
        <v/>
      </c>
      <c r="KC246" s="59" t="str">
        <f t="shared" si="569"/>
        <v/>
      </c>
      <c r="KD246" s="53"/>
      <c r="KF246" s="78" t="str">
        <f>IF(KF$9="", "", IF(AND(NOT('Personnel Details'!$N$26=""), $B246&gt;='Personnel Details'!$N$26), 'Personnel Details'!$O$26, IF(AND(NOT('Personnel Details'!$I$26=""), $B246&gt;='Personnel Details'!$I$26), 'Personnel Details'!$J$26, 'Personnel Details'!$E$26)))</f>
        <v/>
      </c>
      <c r="KG246" s="59" t="str">
        <f>IF(KF$9="", "", IF(AND(NOT('Personnel Details'!$N$26=""), $B246&gt;='Personnel Details'!$N$26), IF('Personnel Details'!$P$26="","", 'Personnel Details'!$P$26), IF(AND(NOT('Personnel Details'!$I$26=""), $B246&gt;='Personnel Details'!$I$26), IF('Personnel Details'!$K$26="", "", 'Personnel Details'!$K$26), IF('Personnel Details'!$F$26="", "", 'Personnel Details'!$F$26))))</f>
        <v/>
      </c>
      <c r="KH246" s="79" t="str">
        <f>IF(KF$9="", "", IF(AND(NOT('Personnel Details'!$N$26=""), $B246&gt;='Personnel Details'!$N$26), 'Personnel Details'!$Q$26, IF(AND(NOT('Personnel Details'!$I$26=""), $B246&gt;='Personnel Details'!$I$26), 'Personnel Details'!$L$26, 'Personnel Details'!$G$26)))</f>
        <v/>
      </c>
      <c r="KI246" s="59" t="str">
        <f t="shared" si="570"/>
        <v/>
      </c>
      <c r="KJ246" s="53"/>
      <c r="KL246" s="78" t="str">
        <f>IF(KL$9="", "", IF(AND(NOT('Personnel Details'!$N$27=""), $B246&gt;='Personnel Details'!$N$27), 'Personnel Details'!$O$27, IF(AND(NOT('Personnel Details'!$I$27=""), $B246&gt;='Personnel Details'!$I$27), 'Personnel Details'!$J$27, 'Personnel Details'!$E$27)))</f>
        <v/>
      </c>
      <c r="KM246" s="59" t="str">
        <f>IF(KL$9="", "", IF(AND(NOT('Personnel Details'!$N$27=""), $B246&gt;='Personnel Details'!$N$27), IF('Personnel Details'!$P$27="","", 'Personnel Details'!$P$27), IF(AND(NOT('Personnel Details'!$I$27=""), $B246&gt;='Personnel Details'!$I$27), IF('Personnel Details'!$K$27="", "", 'Personnel Details'!$K$27), IF('Personnel Details'!$F$27="", "", 'Personnel Details'!$F$27))))</f>
        <v/>
      </c>
      <c r="KN246" s="79" t="str">
        <f>IF(KL$9="", "", IF(AND(NOT('Personnel Details'!$N$27=""), $B246&gt;='Personnel Details'!$N$27), 'Personnel Details'!$Q$27, IF(AND(NOT('Personnel Details'!$I$27=""), $B246&gt;='Personnel Details'!$I$27), 'Personnel Details'!$L$27, 'Personnel Details'!$G$27)))</f>
        <v/>
      </c>
      <c r="KO246" s="59" t="str">
        <f t="shared" si="571"/>
        <v/>
      </c>
      <c r="KP246" s="53"/>
      <c r="KR246" s="78" t="str">
        <f>IF(KR$9="", "", IF(AND(NOT('Personnel Details'!$N$28=""), $B246&gt;='Personnel Details'!$N$28), 'Personnel Details'!$O$28, IF(AND(NOT('Personnel Details'!$I$28=""), $B246&gt;='Personnel Details'!$I$28), 'Personnel Details'!$J$28, 'Personnel Details'!$E$28)))</f>
        <v/>
      </c>
      <c r="KS246" s="59" t="str">
        <f>IF(KR$9="", "", IF(AND(NOT('Personnel Details'!$N$28=""), $B246&gt;='Personnel Details'!$N$28), IF('Personnel Details'!$P$28="","", 'Personnel Details'!$P$28), IF(AND(NOT('Personnel Details'!$I$28=""), $B246&gt;='Personnel Details'!$I$28), IF('Personnel Details'!$K$28="", "", 'Personnel Details'!$K$28), IF('Personnel Details'!$F$28="", "", 'Personnel Details'!$F$28))))</f>
        <v/>
      </c>
      <c r="KT246" s="79" t="str">
        <f>IF(KR$9="", "", IF(AND(NOT('Personnel Details'!$N$28=""), $B246&gt;='Personnel Details'!$N$28), 'Personnel Details'!$Q$28, IF(AND(NOT('Personnel Details'!$I$28=""), $B246&gt;='Personnel Details'!$I$28), 'Personnel Details'!$L$28, 'Personnel Details'!$G$28)))</f>
        <v/>
      </c>
      <c r="KU246" s="59" t="str">
        <f t="shared" si="572"/>
        <v/>
      </c>
      <c r="KV246" s="53"/>
      <c r="KX246" s="78" t="str">
        <f>IF(KX$9="", "", IF(AND(NOT('Personnel Details'!$N$29=""), $B246&gt;='Personnel Details'!$N$29), 'Personnel Details'!$O$29, IF(AND(NOT('Personnel Details'!$I$29=""), $B246&gt;='Personnel Details'!$I$29), 'Personnel Details'!$J$29, 'Personnel Details'!$E$29)))</f>
        <v/>
      </c>
      <c r="KY246" s="59" t="str">
        <f>IF(KX$9="", "", IF(AND(NOT('Personnel Details'!$N$29=""), $B246&gt;='Personnel Details'!$N$29), IF('Personnel Details'!$P$29="","", 'Personnel Details'!$P$29), IF(AND(NOT('Personnel Details'!$I$29=""), $B246&gt;='Personnel Details'!$I$29), IF('Personnel Details'!$K$29="", "", 'Personnel Details'!$K$29), IF('Personnel Details'!$F$29="", "", 'Personnel Details'!$F$29))))</f>
        <v/>
      </c>
      <c r="KZ246" s="79" t="str">
        <f>IF(KX$9="", "", IF(AND(NOT('Personnel Details'!$N$29=""), $B246&gt;='Personnel Details'!$N$29), 'Personnel Details'!$Q$29, IF(AND(NOT('Personnel Details'!$I$29=""), $B246&gt;='Personnel Details'!$I$29), 'Personnel Details'!$L$29, 'Personnel Details'!$G$29)))</f>
        <v/>
      </c>
      <c r="LA246" s="59" t="str">
        <f t="shared" si="573"/>
        <v/>
      </c>
      <c r="LB246" s="53"/>
      <c r="LD246" s="78" t="str">
        <f>IF(LD$9="", "", IF(AND(NOT('Personnel Details'!$N$30=""), $B246&gt;='Personnel Details'!$N$30), 'Personnel Details'!$O$30, IF(AND(NOT('Personnel Details'!$I$30=""), $B246&gt;='Personnel Details'!$I$30), 'Personnel Details'!$J$30, 'Personnel Details'!$E$30)))</f>
        <v/>
      </c>
      <c r="LE246" s="59" t="str">
        <f>IF(LD$9="", "", IF(AND(NOT('Personnel Details'!$N$30=""), $B246&gt;='Personnel Details'!$N$30), IF('Personnel Details'!$P$30="","", 'Personnel Details'!$P$30), IF(AND(NOT('Personnel Details'!$I$30=""), $B246&gt;='Personnel Details'!$I$30), IF('Personnel Details'!$K$30="", "", 'Personnel Details'!$K$30), IF('Personnel Details'!$F$30="", "", 'Personnel Details'!$F$30))))</f>
        <v/>
      </c>
      <c r="LF246" s="79" t="str">
        <f>IF(LD$9="", "", IF(AND(NOT('Personnel Details'!$N$30=""), $B246&gt;='Personnel Details'!$N$30), 'Personnel Details'!$Q$30, IF(AND(NOT('Personnel Details'!$I$30=""), $B246&gt;='Personnel Details'!$I$30), 'Personnel Details'!$L$30, 'Personnel Details'!$G$30)))</f>
        <v/>
      </c>
      <c r="LG246" s="59" t="str">
        <f t="shared" si="574"/>
        <v/>
      </c>
      <c r="LH246" s="53"/>
      <c r="LJ246" s="78" t="str">
        <f>IF(LJ$9="", "", IF(AND(NOT('Personnel Details'!$N$31=""), $B246&gt;='Personnel Details'!$N$31), 'Personnel Details'!$O$31, IF(AND(NOT('Personnel Details'!$I$31=""), $B246&gt;='Personnel Details'!$I$31), 'Personnel Details'!$J$31, 'Personnel Details'!$E$31)))</f>
        <v/>
      </c>
      <c r="LK246" s="59" t="str">
        <f>IF(LJ$9="", "", IF(AND(NOT('Personnel Details'!$N$31=""), $B246&gt;='Personnel Details'!$N$31), IF('Personnel Details'!$P$31="","", 'Personnel Details'!$P$31), IF(AND(NOT('Personnel Details'!$I$31=""), $B246&gt;='Personnel Details'!$I$31), IF('Personnel Details'!$K$31="", "", 'Personnel Details'!$K$31), IF('Personnel Details'!$F$31="", "", 'Personnel Details'!$F$31))))</f>
        <v/>
      </c>
      <c r="LL246" s="79" t="str">
        <f>IF(LJ$9="", "", IF(AND(NOT('Personnel Details'!$N$31=""), $B246&gt;='Personnel Details'!$N$31), 'Personnel Details'!$Q$31, IF(AND(NOT('Personnel Details'!$I$31=""), $B246&gt;='Personnel Details'!$I$31), 'Personnel Details'!$L$31, 'Personnel Details'!$G$31)))</f>
        <v/>
      </c>
      <c r="LM246" s="59" t="str">
        <f t="shared" si="575"/>
        <v/>
      </c>
      <c r="LN246" s="53"/>
      <c r="LP246" s="78" t="str">
        <f>IF(LP$9="", "", IF(AND(NOT('Personnel Details'!$N$32=""), $B246&gt;='Personnel Details'!$N$32), 'Personnel Details'!$O$32, IF(AND(NOT('Personnel Details'!$I$32=""), $B246&gt;='Personnel Details'!$I$32), 'Personnel Details'!$J$32, 'Personnel Details'!$E$32)))</f>
        <v/>
      </c>
      <c r="LQ246" s="59" t="str">
        <f>IF(LP$9="", "", IF(AND(NOT('Personnel Details'!$N$32=""), $B246&gt;='Personnel Details'!$N$32), IF('Personnel Details'!$P$32="","", 'Personnel Details'!$P$32), IF(AND(NOT('Personnel Details'!$I$32=""), $B246&gt;='Personnel Details'!$I$32), IF('Personnel Details'!$K$32="", "", 'Personnel Details'!$K$32), IF('Personnel Details'!$F$32="", "", 'Personnel Details'!$F$32))))</f>
        <v/>
      </c>
      <c r="LR246" s="79" t="str">
        <f>IF(LP$9="", "", IF(AND(NOT('Personnel Details'!$N$32=""), $B246&gt;='Personnel Details'!$N$32), 'Personnel Details'!$Q$32, IF(AND(NOT('Personnel Details'!$I$32=""), $B246&gt;='Personnel Details'!$I$32), 'Personnel Details'!$L$32, 'Personnel Details'!$G$32)))</f>
        <v/>
      </c>
      <c r="LS246" s="59" t="str">
        <f t="shared" si="576"/>
        <v/>
      </c>
      <c r="LT246" s="53"/>
      <c r="LV246" s="78" t="str">
        <f>IF(LV$9="", "", IF(AND(NOT('Personnel Details'!$N$33=""), $B246&gt;='Personnel Details'!$N$33), 'Personnel Details'!$O$33, IF(AND(NOT('Personnel Details'!$I$33=""), $B246&gt;='Personnel Details'!$I$33), 'Personnel Details'!$J$33, 'Personnel Details'!$E$33)))</f>
        <v/>
      </c>
      <c r="LW246" s="59" t="str">
        <f>IF(LV$9="", "", IF(AND(NOT('Personnel Details'!$N$33=""), $B246&gt;='Personnel Details'!$N$33), IF('Personnel Details'!$P$33="","", 'Personnel Details'!$P$33), IF(AND(NOT('Personnel Details'!$I$33=""), $B246&gt;='Personnel Details'!$I$33), IF('Personnel Details'!$K$33="", "", 'Personnel Details'!$K$33), IF('Personnel Details'!$F$33="", "", 'Personnel Details'!$F$33))))</f>
        <v/>
      </c>
      <c r="LX246" s="79" t="str">
        <f>IF(LV$9="", "", IF(AND(NOT('Personnel Details'!$N$33=""), $B246&gt;='Personnel Details'!$N$33), 'Personnel Details'!$Q$33, IF(AND(NOT('Personnel Details'!$I$33=""), $B246&gt;='Personnel Details'!$I$33), 'Personnel Details'!$L$33, 'Personnel Details'!$G$33)))</f>
        <v/>
      </c>
      <c r="LY246" s="59" t="str">
        <f t="shared" si="577"/>
        <v/>
      </c>
      <c r="LZ246" s="53"/>
      <c r="MB246" s="78" t="str">
        <f>IF(MB$9="", "", IF(AND(NOT('Personnel Details'!$N$34=""), $B246&gt;='Personnel Details'!$N$34), 'Personnel Details'!$O$34, IF(AND(NOT('Personnel Details'!$I$34=""), $B246&gt;='Personnel Details'!$I$34), 'Personnel Details'!$J$34, 'Personnel Details'!$E$34)))</f>
        <v/>
      </c>
      <c r="MC246" s="59" t="str">
        <f>IF(MB$9="", "", IF(AND(NOT('Personnel Details'!$N$34=""), $B246&gt;='Personnel Details'!$N$34), IF('Personnel Details'!$P$34="","", 'Personnel Details'!$P$34), IF(AND(NOT('Personnel Details'!$I$34=""), $B246&gt;='Personnel Details'!$I$34), IF('Personnel Details'!$K$34="", "", 'Personnel Details'!$K$34), IF('Personnel Details'!$F$34="", "", 'Personnel Details'!$F$34))))</f>
        <v/>
      </c>
      <c r="MD246" s="79" t="str">
        <f>IF(MB$9="", "", IF(AND(NOT('Personnel Details'!$N$34=""), $B246&gt;='Personnel Details'!$N$34), 'Personnel Details'!$Q$34, IF(AND(NOT('Personnel Details'!$I$34=""), $B246&gt;='Personnel Details'!$I$34), 'Personnel Details'!$L$34, 'Personnel Details'!$G$34)))</f>
        <v/>
      </c>
      <c r="ME246" s="59" t="str">
        <f t="shared" si="578"/>
        <v/>
      </c>
      <c r="MF246" s="53"/>
      <c r="MH246" s="78" t="str">
        <f>IF(MH$9="", "", IF(AND(NOT('Personnel Details'!$N$35=""), $B246&gt;='Personnel Details'!$N$35), 'Personnel Details'!$O$35, IF(AND(NOT('Personnel Details'!$I$35=""), $B246&gt;='Personnel Details'!$I$35), 'Personnel Details'!$J$35, 'Personnel Details'!$E$35)))</f>
        <v/>
      </c>
      <c r="MI246" s="59" t="str">
        <f>IF(MH$9="", "", IF(AND(NOT('Personnel Details'!$N$35=""), $B246&gt;='Personnel Details'!$N$35), IF('Personnel Details'!$P$35="","", 'Personnel Details'!$P$35), IF(AND(NOT('Personnel Details'!$I$35=""), $B246&gt;='Personnel Details'!$I$35), IF('Personnel Details'!$K$35="", "", 'Personnel Details'!$K$35), IF('Personnel Details'!$F$35="", "", 'Personnel Details'!$F$35))))</f>
        <v/>
      </c>
      <c r="MJ246" s="79" t="str">
        <f>IF(MH$9="", "", IF(AND(NOT('Personnel Details'!$N$35=""), $B246&gt;='Personnel Details'!$N$35), 'Personnel Details'!$Q$35, IF(AND(NOT('Personnel Details'!$I$35=""), $B246&gt;='Personnel Details'!$I$35), 'Personnel Details'!$L$35, 'Personnel Details'!$G$35)))</f>
        <v/>
      </c>
      <c r="MK246" s="59" t="str">
        <f t="shared" si="579"/>
        <v/>
      </c>
      <c r="ML246" s="53"/>
      <c r="MN246" s="78" t="str">
        <f>IF(MN$9="", "", IF(AND(NOT('Personnel Details'!$N$36=""), $B246&gt;='Personnel Details'!$N$36), 'Personnel Details'!$O$36, IF(AND(NOT('Personnel Details'!$I$36=""), $B246&gt;='Personnel Details'!$I$36), 'Personnel Details'!$J$36, 'Personnel Details'!$E$36)))</f>
        <v/>
      </c>
      <c r="MO246" s="59" t="str">
        <f>IF(MN$9="", "", IF(AND(NOT('Personnel Details'!$N$36=""), $B246&gt;='Personnel Details'!$N$36), IF('Personnel Details'!$P$36="","", 'Personnel Details'!$P$36), IF(AND(NOT('Personnel Details'!$I$36=""), $B246&gt;='Personnel Details'!$I$36), IF('Personnel Details'!$K$36="", "", 'Personnel Details'!$K$36), IF('Personnel Details'!$F$36="", "", 'Personnel Details'!$F$36))))</f>
        <v/>
      </c>
      <c r="MP246" s="79" t="str">
        <f>IF(MN$9="", "", IF(AND(NOT('Personnel Details'!$N$36=""), $B246&gt;='Personnel Details'!$N$36), 'Personnel Details'!$Q$36, IF(AND(NOT('Personnel Details'!$I$36=""), $B246&gt;='Personnel Details'!$I$36), 'Personnel Details'!$L$36, 'Personnel Details'!$G$36)))</f>
        <v/>
      </c>
      <c r="MQ246" s="59" t="str">
        <f t="shared" si="580"/>
        <v/>
      </c>
      <c r="MR246" s="53"/>
      <c r="MT246" s="78" t="str">
        <f>IF(MT$9="", "", IF(AND(NOT('Personnel Details'!$N$37=""), $B246&gt;='Personnel Details'!$N$37), 'Personnel Details'!$O$37, IF(AND(NOT('Personnel Details'!$I$37=""), $B246&gt;='Personnel Details'!$I$37), 'Personnel Details'!$J$37, 'Personnel Details'!$E$37)))</f>
        <v/>
      </c>
      <c r="MU246" s="59" t="str">
        <f>IF(MT$9="", "", IF(AND(NOT('Personnel Details'!$N$37=""), $B246&gt;='Personnel Details'!$N$37), IF('Personnel Details'!$P$37="","", 'Personnel Details'!$P$37), IF(AND(NOT('Personnel Details'!$I$37=""), $B246&gt;='Personnel Details'!$I$37), IF('Personnel Details'!$K$37="", "", 'Personnel Details'!$K$37), IF('Personnel Details'!$F$37="", "", 'Personnel Details'!$F$37))))</f>
        <v/>
      </c>
      <c r="MV246" s="79" t="str">
        <f>IF(MT$9="", "", IF(AND(NOT('Personnel Details'!$N$37=""), $B246&gt;='Personnel Details'!$N$37), 'Personnel Details'!$Q$37, IF(AND(NOT('Personnel Details'!$I$37=""), $B246&gt;='Personnel Details'!$I$37), 'Personnel Details'!$L$37, 'Personnel Details'!$G$37)))</f>
        <v/>
      </c>
      <c r="MW246" s="59" t="str">
        <f t="shared" si="581"/>
        <v/>
      </c>
      <c r="MX246" s="53"/>
      <c r="MZ246" s="78" t="str">
        <f>IF(MZ$9="", "", IF(AND(NOT('Personnel Details'!$N$38=""), $B246&gt;='Personnel Details'!$N$38), 'Personnel Details'!$O$38, IF(AND(NOT('Personnel Details'!$I$38=""), $B246&gt;='Personnel Details'!$I$38), 'Personnel Details'!$J$38, 'Personnel Details'!$E$38)))</f>
        <v/>
      </c>
      <c r="NA246" s="59" t="str">
        <f>IF(MZ$9="", "", IF(AND(NOT('Personnel Details'!$N$38=""), $B246&gt;='Personnel Details'!$N$38), IF('Personnel Details'!$P$38="","", 'Personnel Details'!$P$38), IF(AND(NOT('Personnel Details'!$I$38=""), $B246&gt;='Personnel Details'!$I$38), IF('Personnel Details'!$K$38="", "", 'Personnel Details'!$K$38), IF('Personnel Details'!$F$38="", "", 'Personnel Details'!$F$38))))</f>
        <v/>
      </c>
      <c r="NB246" s="79" t="str">
        <f>IF(MZ$9="", "", IF(AND(NOT('Personnel Details'!$N$38=""), $B246&gt;='Personnel Details'!$N$38), 'Personnel Details'!$Q$38, IF(AND(NOT('Personnel Details'!$I$38=""), $B246&gt;='Personnel Details'!$I$38), 'Personnel Details'!$L$38, 'Personnel Details'!$G$38)))</f>
        <v/>
      </c>
      <c r="NC246" s="59" t="str">
        <f t="shared" si="582"/>
        <v/>
      </c>
      <c r="ND246" s="53"/>
      <c r="NF246" s="78" t="str">
        <f>IF(NF$9="", "", IF(AND(NOT('Personnel Details'!$N$39=""), $B246&gt;='Personnel Details'!$N$39), 'Personnel Details'!$O$39, IF(AND(NOT('Personnel Details'!$I$39=""), $B246&gt;='Personnel Details'!$I$39), 'Personnel Details'!$J$39, 'Personnel Details'!$E$39)))</f>
        <v/>
      </c>
      <c r="NG246" s="59" t="str">
        <f>IF(NF$9="", "", IF(AND(NOT('Personnel Details'!$N$39=""), $B246&gt;='Personnel Details'!$N$39), IF('Personnel Details'!$P$39="","", 'Personnel Details'!$P$39), IF(AND(NOT('Personnel Details'!$I$39=""), $B246&gt;='Personnel Details'!$I$39), IF('Personnel Details'!$K$39="", "", 'Personnel Details'!$K$39), IF('Personnel Details'!$F$39="", "", 'Personnel Details'!$F$39))))</f>
        <v/>
      </c>
      <c r="NH246" s="79" t="str">
        <f>IF(NF$9="", "", IF(AND(NOT('Personnel Details'!$N$39=""), $B246&gt;='Personnel Details'!$N$39), 'Personnel Details'!$Q$39, IF(AND(NOT('Personnel Details'!$I$39=""), $B246&gt;='Personnel Details'!$I$39), 'Personnel Details'!$L$39, 'Personnel Details'!$G$39)))</f>
        <v/>
      </c>
      <c r="NI246" s="59" t="str">
        <f t="shared" si="583"/>
        <v/>
      </c>
      <c r="NJ246" s="53"/>
      <c r="NL246" s="78" t="str">
        <f>IF(NL$9="", "", IF(AND(NOT('Personnel Details'!$N$40=""), $B246&gt;='Personnel Details'!$N$40), 'Personnel Details'!$O$40, IF(AND(NOT('Personnel Details'!$I$40=""), $B246&gt;='Personnel Details'!$I$40), 'Personnel Details'!$J$40, 'Personnel Details'!$E$40)))</f>
        <v/>
      </c>
      <c r="NM246" s="59" t="str">
        <f>IF(NL$9="", "", IF(AND(NOT('Personnel Details'!$N$40=""), $B246&gt;='Personnel Details'!$N$40), IF('Personnel Details'!$P$40="","", 'Personnel Details'!$P$40), IF(AND(NOT('Personnel Details'!$I$40=""), $B246&gt;='Personnel Details'!$I$40), IF('Personnel Details'!$K$40="", "", 'Personnel Details'!$K$40), IF('Personnel Details'!$F$40="", "", 'Personnel Details'!$F$40))))</f>
        <v/>
      </c>
      <c r="NN246" s="79" t="str">
        <f>IF(NL$9="", "", IF(AND(NOT('Personnel Details'!$N$40=""), $B246&gt;='Personnel Details'!$N$40), 'Personnel Details'!$Q$40, IF(AND(NOT('Personnel Details'!$I$40=""), $B246&gt;='Personnel Details'!$I$40), 'Personnel Details'!$L$40, 'Personnel Details'!$G$40)))</f>
        <v/>
      </c>
      <c r="NO246" s="59" t="str">
        <f t="shared" si="584"/>
        <v/>
      </c>
      <c r="NP246" s="53"/>
    </row>
    <row r="247" spans="1:380" x14ac:dyDescent="0.25">
      <c r="A247" s="32"/>
      <c r="B247" s="113" t="str">
        <f>IFERROR(IF(B246+1&gt;'Personnel Details'!$U$5, "", B246+1), "")</f>
        <v/>
      </c>
      <c r="C247" s="32"/>
      <c r="D247" s="120"/>
      <c r="E247" s="13" t="str">
        <f t="shared" si="463"/>
        <v/>
      </c>
      <c r="F247" s="13" t="str">
        <f t="shared" si="494"/>
        <v/>
      </c>
      <c r="G247" s="56" t="str">
        <f t="shared" si="585"/>
        <v/>
      </c>
      <c r="H247" s="16" t="str">
        <f t="shared" si="495"/>
        <v/>
      </c>
      <c r="I247" s="32"/>
      <c r="J247" s="120"/>
      <c r="K247" s="62" t="str">
        <f t="shared" si="464"/>
        <v/>
      </c>
      <c r="L247" s="62" t="str">
        <f t="shared" si="496"/>
        <v/>
      </c>
      <c r="M247" s="65" t="str">
        <f t="shared" si="586"/>
        <v/>
      </c>
      <c r="N247" s="68" t="str">
        <f t="shared" si="497"/>
        <v/>
      </c>
      <c r="O247" s="32"/>
      <c r="P247" s="120"/>
      <c r="Q247" s="62" t="str">
        <f t="shared" si="465"/>
        <v/>
      </c>
      <c r="R247" s="62" t="str">
        <f t="shared" si="498"/>
        <v/>
      </c>
      <c r="S247" s="65" t="str">
        <f t="shared" si="587"/>
        <v/>
      </c>
      <c r="T247" s="68" t="str">
        <f t="shared" si="499"/>
        <v/>
      </c>
      <c r="U247" s="32"/>
      <c r="V247" s="120"/>
      <c r="W247" s="62" t="str">
        <f t="shared" si="466"/>
        <v/>
      </c>
      <c r="X247" s="62" t="str">
        <f t="shared" si="500"/>
        <v/>
      </c>
      <c r="Y247" s="65" t="str">
        <f t="shared" si="588"/>
        <v/>
      </c>
      <c r="Z247" s="68" t="str">
        <f t="shared" si="501"/>
        <v/>
      </c>
      <c r="AA247" s="32"/>
      <c r="AB247" s="120"/>
      <c r="AC247" s="62" t="str">
        <f t="shared" si="467"/>
        <v/>
      </c>
      <c r="AD247" s="62" t="str">
        <f t="shared" si="502"/>
        <v/>
      </c>
      <c r="AE247" s="65" t="str">
        <f t="shared" si="589"/>
        <v/>
      </c>
      <c r="AF247" s="68" t="str">
        <f t="shared" si="503"/>
        <v/>
      </c>
      <c r="AG247" s="32"/>
      <c r="AH247" s="120"/>
      <c r="AI247" s="62" t="str">
        <f t="shared" si="468"/>
        <v/>
      </c>
      <c r="AJ247" s="62" t="str">
        <f t="shared" si="504"/>
        <v/>
      </c>
      <c r="AK247" s="65" t="str">
        <f t="shared" si="590"/>
        <v/>
      </c>
      <c r="AL247" s="68" t="str">
        <f t="shared" si="505"/>
        <v/>
      </c>
      <c r="AM247" s="32"/>
      <c r="AN247" s="120"/>
      <c r="AO247" s="62" t="str">
        <f t="shared" si="469"/>
        <v/>
      </c>
      <c r="AP247" s="62" t="str">
        <f t="shared" si="506"/>
        <v/>
      </c>
      <c r="AQ247" s="65" t="str">
        <f t="shared" si="591"/>
        <v/>
      </c>
      <c r="AR247" s="68" t="str">
        <f t="shared" si="507"/>
        <v/>
      </c>
      <c r="AS247" s="32"/>
      <c r="AT247" s="120"/>
      <c r="AU247" s="62" t="str">
        <f t="shared" si="470"/>
        <v/>
      </c>
      <c r="AV247" s="62" t="str">
        <f t="shared" si="508"/>
        <v/>
      </c>
      <c r="AW247" s="65" t="str">
        <f t="shared" si="592"/>
        <v/>
      </c>
      <c r="AX247" s="68" t="str">
        <f t="shared" si="509"/>
        <v/>
      </c>
      <c r="AY247" s="32"/>
      <c r="AZ247" s="120"/>
      <c r="BA247" s="62" t="str">
        <f t="shared" si="471"/>
        <v/>
      </c>
      <c r="BB247" s="62" t="str">
        <f t="shared" si="510"/>
        <v/>
      </c>
      <c r="BC247" s="65" t="str">
        <f t="shared" si="593"/>
        <v/>
      </c>
      <c r="BD247" s="68" t="str">
        <f t="shared" si="511"/>
        <v/>
      </c>
      <c r="BE247" s="32"/>
      <c r="BF247" s="120"/>
      <c r="BG247" s="62" t="str">
        <f t="shared" si="472"/>
        <v/>
      </c>
      <c r="BH247" s="62" t="str">
        <f t="shared" si="512"/>
        <v/>
      </c>
      <c r="BI247" s="65" t="str">
        <f t="shared" si="594"/>
        <v/>
      </c>
      <c r="BJ247" s="68" t="str">
        <f t="shared" si="513"/>
        <v/>
      </c>
      <c r="BK247" s="32"/>
      <c r="BL247" s="120"/>
      <c r="BM247" s="62" t="str">
        <f t="shared" si="473"/>
        <v/>
      </c>
      <c r="BN247" s="62" t="str">
        <f t="shared" si="514"/>
        <v/>
      </c>
      <c r="BO247" s="65" t="str">
        <f t="shared" si="595"/>
        <v/>
      </c>
      <c r="BP247" s="68" t="str">
        <f t="shared" si="515"/>
        <v/>
      </c>
      <c r="BQ247" s="32"/>
      <c r="BR247" s="120"/>
      <c r="BS247" s="62" t="str">
        <f t="shared" si="474"/>
        <v/>
      </c>
      <c r="BT247" s="62" t="str">
        <f t="shared" si="516"/>
        <v/>
      </c>
      <c r="BU247" s="65" t="str">
        <f t="shared" si="596"/>
        <v/>
      </c>
      <c r="BV247" s="68" t="str">
        <f t="shared" si="517"/>
        <v/>
      </c>
      <c r="BW247" s="32"/>
      <c r="BX247" s="120"/>
      <c r="BY247" s="62" t="str">
        <f t="shared" si="475"/>
        <v/>
      </c>
      <c r="BZ247" s="62" t="str">
        <f t="shared" si="518"/>
        <v/>
      </c>
      <c r="CA247" s="65" t="str">
        <f t="shared" si="597"/>
        <v/>
      </c>
      <c r="CB247" s="68" t="str">
        <f t="shared" si="519"/>
        <v/>
      </c>
      <c r="CC247" s="32"/>
      <c r="CD247" s="120"/>
      <c r="CE247" s="62" t="str">
        <f t="shared" si="476"/>
        <v/>
      </c>
      <c r="CF247" s="62" t="str">
        <f t="shared" si="520"/>
        <v/>
      </c>
      <c r="CG247" s="65" t="str">
        <f t="shared" si="598"/>
        <v/>
      </c>
      <c r="CH247" s="68" t="str">
        <f t="shared" si="521"/>
        <v/>
      </c>
      <c r="CI247" s="32"/>
      <c r="CJ247" s="120"/>
      <c r="CK247" s="62" t="str">
        <f t="shared" si="477"/>
        <v/>
      </c>
      <c r="CL247" s="62" t="str">
        <f t="shared" si="522"/>
        <v/>
      </c>
      <c r="CM247" s="65" t="str">
        <f t="shared" si="599"/>
        <v/>
      </c>
      <c r="CN247" s="68" t="str">
        <f t="shared" si="523"/>
        <v/>
      </c>
      <c r="CO247" s="32"/>
      <c r="CP247" s="120"/>
      <c r="CQ247" s="62" t="str">
        <f t="shared" si="478"/>
        <v/>
      </c>
      <c r="CR247" s="62" t="str">
        <f t="shared" si="524"/>
        <v/>
      </c>
      <c r="CS247" s="65" t="str">
        <f t="shared" si="600"/>
        <v/>
      </c>
      <c r="CT247" s="68" t="str">
        <f t="shared" si="525"/>
        <v/>
      </c>
      <c r="CU247" s="32"/>
      <c r="CV247" s="120"/>
      <c r="CW247" s="62" t="str">
        <f t="shared" si="479"/>
        <v/>
      </c>
      <c r="CX247" s="62" t="str">
        <f t="shared" si="526"/>
        <v/>
      </c>
      <c r="CY247" s="65" t="str">
        <f t="shared" si="601"/>
        <v/>
      </c>
      <c r="CZ247" s="68" t="str">
        <f t="shared" si="527"/>
        <v/>
      </c>
      <c r="DA247" s="32"/>
      <c r="DB247" s="120"/>
      <c r="DC247" s="62" t="str">
        <f t="shared" si="480"/>
        <v/>
      </c>
      <c r="DD247" s="62" t="str">
        <f t="shared" si="528"/>
        <v/>
      </c>
      <c r="DE247" s="65" t="str">
        <f t="shared" si="602"/>
        <v/>
      </c>
      <c r="DF247" s="68" t="str">
        <f t="shared" si="529"/>
        <v/>
      </c>
      <c r="DG247" s="32"/>
      <c r="DH247" s="120"/>
      <c r="DI247" s="62" t="str">
        <f t="shared" si="481"/>
        <v/>
      </c>
      <c r="DJ247" s="62" t="str">
        <f t="shared" si="530"/>
        <v/>
      </c>
      <c r="DK247" s="65" t="str">
        <f t="shared" si="603"/>
        <v/>
      </c>
      <c r="DL247" s="68" t="str">
        <f t="shared" si="531"/>
        <v/>
      </c>
      <c r="DM247" s="32"/>
      <c r="DN247" s="120"/>
      <c r="DO247" s="62" t="str">
        <f t="shared" si="482"/>
        <v/>
      </c>
      <c r="DP247" s="62" t="str">
        <f t="shared" si="532"/>
        <v/>
      </c>
      <c r="DQ247" s="65" t="str">
        <f t="shared" si="604"/>
        <v/>
      </c>
      <c r="DR247" s="68" t="str">
        <f t="shared" si="533"/>
        <v/>
      </c>
      <c r="DS247" s="32"/>
      <c r="DT247" s="120"/>
      <c r="DU247" s="62" t="str">
        <f t="shared" si="483"/>
        <v/>
      </c>
      <c r="DV247" s="62" t="str">
        <f t="shared" si="534"/>
        <v/>
      </c>
      <c r="DW247" s="65" t="str">
        <f t="shared" si="605"/>
        <v/>
      </c>
      <c r="DX247" s="68" t="str">
        <f t="shared" si="535"/>
        <v/>
      </c>
      <c r="DY247" s="32"/>
      <c r="DZ247" s="120"/>
      <c r="EA247" s="62" t="str">
        <f t="shared" si="484"/>
        <v/>
      </c>
      <c r="EB247" s="62" t="str">
        <f t="shared" si="536"/>
        <v/>
      </c>
      <c r="EC247" s="65" t="str">
        <f t="shared" si="606"/>
        <v/>
      </c>
      <c r="ED247" s="68" t="str">
        <f t="shared" si="537"/>
        <v/>
      </c>
      <c r="EE247" s="32"/>
      <c r="EF247" s="120"/>
      <c r="EG247" s="62" t="str">
        <f t="shared" si="485"/>
        <v/>
      </c>
      <c r="EH247" s="62" t="str">
        <f t="shared" si="538"/>
        <v/>
      </c>
      <c r="EI247" s="65" t="str">
        <f t="shared" si="607"/>
        <v/>
      </c>
      <c r="EJ247" s="68" t="str">
        <f t="shared" si="539"/>
        <v/>
      </c>
      <c r="EK247" s="32"/>
      <c r="EL247" s="120"/>
      <c r="EM247" s="62" t="str">
        <f t="shared" si="486"/>
        <v/>
      </c>
      <c r="EN247" s="62" t="str">
        <f t="shared" si="540"/>
        <v/>
      </c>
      <c r="EO247" s="65" t="str">
        <f t="shared" si="608"/>
        <v/>
      </c>
      <c r="EP247" s="68" t="str">
        <f t="shared" si="541"/>
        <v/>
      </c>
      <c r="EQ247" s="32"/>
      <c r="ER247" s="120"/>
      <c r="ES247" s="62" t="str">
        <f t="shared" si="487"/>
        <v/>
      </c>
      <c r="ET247" s="62" t="str">
        <f t="shared" si="542"/>
        <v/>
      </c>
      <c r="EU247" s="65" t="str">
        <f t="shared" si="609"/>
        <v/>
      </c>
      <c r="EV247" s="68" t="str">
        <f t="shared" si="543"/>
        <v/>
      </c>
      <c r="EW247" s="32"/>
      <c r="EX247" s="120"/>
      <c r="EY247" s="62" t="str">
        <f t="shared" si="488"/>
        <v/>
      </c>
      <c r="EZ247" s="62" t="str">
        <f t="shared" si="544"/>
        <v/>
      </c>
      <c r="FA247" s="65" t="str">
        <f t="shared" si="610"/>
        <v/>
      </c>
      <c r="FB247" s="68" t="str">
        <f t="shared" si="545"/>
        <v/>
      </c>
      <c r="FC247" s="32"/>
      <c r="FD247" s="120"/>
      <c r="FE247" s="62" t="str">
        <f t="shared" si="489"/>
        <v/>
      </c>
      <c r="FF247" s="62" t="str">
        <f t="shared" si="546"/>
        <v/>
      </c>
      <c r="FG247" s="65" t="str">
        <f t="shared" si="611"/>
        <v/>
      </c>
      <c r="FH247" s="68" t="str">
        <f t="shared" si="547"/>
        <v/>
      </c>
      <c r="FI247" s="32"/>
      <c r="FJ247" s="120"/>
      <c r="FK247" s="62" t="str">
        <f t="shared" si="490"/>
        <v/>
      </c>
      <c r="FL247" s="62" t="str">
        <f t="shared" si="548"/>
        <v/>
      </c>
      <c r="FM247" s="65" t="str">
        <f t="shared" si="612"/>
        <v/>
      </c>
      <c r="FN247" s="68" t="str">
        <f t="shared" si="549"/>
        <v/>
      </c>
      <c r="FO247" s="32"/>
      <c r="FP247" s="120"/>
      <c r="FQ247" s="62" t="str">
        <f t="shared" si="491"/>
        <v/>
      </c>
      <c r="FR247" s="62" t="str">
        <f t="shared" si="550"/>
        <v/>
      </c>
      <c r="FS247" s="65" t="str">
        <f t="shared" si="613"/>
        <v/>
      </c>
      <c r="FT247" s="68" t="str">
        <f t="shared" si="551"/>
        <v/>
      </c>
      <c r="FU247" s="32"/>
      <c r="FV247" s="120"/>
      <c r="FW247" s="62" t="str">
        <f t="shared" si="492"/>
        <v/>
      </c>
      <c r="FX247" s="62" t="str">
        <f t="shared" si="552"/>
        <v/>
      </c>
      <c r="FY247" s="65" t="str">
        <f t="shared" si="614"/>
        <v/>
      </c>
      <c r="FZ247" s="68" t="str">
        <f t="shared" si="553"/>
        <v/>
      </c>
      <c r="GA247" s="32"/>
      <c r="GC247" s="7" t="str">
        <f t="shared" si="554"/>
        <v/>
      </c>
      <c r="GD247" s="7" t="str">
        <f t="shared" ca="1" si="493"/>
        <v/>
      </c>
      <c r="GT247" s="71" t="str">
        <f>IF(GT$9="", "", IF(AND(NOT('Personnel Details'!$N$11=""), $B247&gt;='Personnel Details'!$N$11), 'Personnel Details'!$O$11, IF(AND(NOT('Personnel Details'!$I$11=""), $B247&gt;='Personnel Details'!$I$11), 'Personnel Details'!$J$11, 'Personnel Details'!$E$11)))</f>
        <v/>
      </c>
      <c r="GU247" s="59" t="str">
        <f>IF(GT$9="", "", IF(AND(NOT('Personnel Details'!$N$11=""), $B247&gt;='Personnel Details'!$N$11), IF('Personnel Details'!$P$11="","", 'Personnel Details'!$P$11), IF(AND(NOT('Personnel Details'!$I$11=""), $B247&gt;='Personnel Details'!$I$11), IF('Personnel Details'!$K$11="", "", 'Personnel Details'!$K$11), IF('Personnel Details'!$F$11="", "", 'Personnel Details'!$F$11))))</f>
        <v/>
      </c>
      <c r="GV247" s="74" t="str">
        <f>IF(GT$9="", "", IF(AND(NOT('Personnel Details'!$N$11=""), $B247&gt;='Personnel Details'!$N$11), 'Personnel Details'!$Q$11, IF(AND(NOT('Personnel Details'!$I$11=""), $B247&gt;='Personnel Details'!$I$11), 'Personnel Details'!$L$11, 'Personnel Details'!$G$11)))</f>
        <v/>
      </c>
      <c r="GW247" s="59" t="str">
        <f t="shared" si="555"/>
        <v/>
      </c>
      <c r="GX247" s="53"/>
      <c r="GZ247" s="78" t="str">
        <f>IF(GZ$9="", "", IF(AND(NOT('Personnel Details'!$N$12=""), $B247&gt;='Personnel Details'!$N$12), 'Personnel Details'!$O$12, IF(AND(NOT('Personnel Details'!$I$12=""), $B247&gt;='Personnel Details'!$I$12), 'Personnel Details'!$J$12, 'Personnel Details'!$E$12)))</f>
        <v/>
      </c>
      <c r="HA247" s="59" t="str">
        <f>IF(GZ$9="", "", IF(AND(NOT('Personnel Details'!$N$12=""), $B247&gt;='Personnel Details'!$N$12), IF('Personnel Details'!$P$12="","", 'Personnel Details'!$P$12), IF(AND(NOT('Personnel Details'!$I$12=""), $B247&gt;='Personnel Details'!$I$12), IF('Personnel Details'!$K$12="", "", 'Personnel Details'!$K$12), IF('Personnel Details'!$F$12="", "", 'Personnel Details'!$F$12))))</f>
        <v/>
      </c>
      <c r="HB247" s="79" t="str">
        <f>IF(GZ$9="", "", IF(AND(NOT('Personnel Details'!$N$12=""), $B247&gt;='Personnel Details'!$N$12), 'Personnel Details'!$Q$12, IF(AND(NOT('Personnel Details'!$I$12=""), $B247&gt;='Personnel Details'!$I$12), 'Personnel Details'!$L$12, 'Personnel Details'!$G$12)))</f>
        <v/>
      </c>
      <c r="HC247" s="59" t="str">
        <f t="shared" si="556"/>
        <v/>
      </c>
      <c r="HD247" s="53"/>
      <c r="HF247" s="78" t="str">
        <f>IF(HF$9="", "", IF(AND(NOT('Personnel Details'!$N$13=""), $B247&gt;='Personnel Details'!$N$13), 'Personnel Details'!$O$13, IF(AND(NOT('Personnel Details'!$I$13=""), $B247&gt;='Personnel Details'!$I$13), 'Personnel Details'!$J$13, 'Personnel Details'!$E$13)))</f>
        <v/>
      </c>
      <c r="HG247" s="59" t="str">
        <f>IF(HF$9="", "", IF(AND(NOT('Personnel Details'!$N$13=""), $B247&gt;='Personnel Details'!$N$13), IF('Personnel Details'!$P$13="","", 'Personnel Details'!$P$13), IF(AND(NOT('Personnel Details'!$I$13=""), $B247&gt;='Personnel Details'!$I$13), IF('Personnel Details'!$K$13="", "", 'Personnel Details'!$K$13), IF('Personnel Details'!$F$13="", "", 'Personnel Details'!$F$13))))</f>
        <v/>
      </c>
      <c r="HH247" s="79" t="str">
        <f>IF(HF$9="", "", IF(AND(NOT('Personnel Details'!$N$13=""), $B247&gt;='Personnel Details'!$N$13), 'Personnel Details'!$Q$13, IF(AND(NOT('Personnel Details'!$I$13=""), $B247&gt;='Personnel Details'!$I$13), 'Personnel Details'!$L$13, 'Personnel Details'!$G$13)))</f>
        <v/>
      </c>
      <c r="HI247" s="59" t="str">
        <f t="shared" si="557"/>
        <v/>
      </c>
      <c r="HJ247" s="53"/>
      <c r="HL247" s="78" t="str">
        <f>IF(HL$9="", "", IF(AND(NOT('Personnel Details'!$N$14=""), $B247&gt;='Personnel Details'!$N$14), 'Personnel Details'!$O$14, IF(AND(NOT('Personnel Details'!$I$14=""), $B247&gt;='Personnel Details'!$I$14), 'Personnel Details'!$J$14, 'Personnel Details'!$E$14)))</f>
        <v/>
      </c>
      <c r="HM247" s="59" t="str">
        <f>IF(HL$9="", "", IF(AND(NOT('Personnel Details'!$N$14=""), $B247&gt;='Personnel Details'!$N$14), IF('Personnel Details'!$P$14="","", 'Personnel Details'!$P$14), IF(AND(NOT('Personnel Details'!$I$14=""), $B247&gt;='Personnel Details'!$I$14), IF('Personnel Details'!$K$14="", "", 'Personnel Details'!$K$14), IF('Personnel Details'!$F$14="", "", 'Personnel Details'!$F$14))))</f>
        <v/>
      </c>
      <c r="HN247" s="79" t="str">
        <f>IF(HL$9="", "", IF(AND(NOT('Personnel Details'!$N$14=""), $B247&gt;='Personnel Details'!$N$14), 'Personnel Details'!$Q$14, IF(AND(NOT('Personnel Details'!$I$14=""), $B247&gt;='Personnel Details'!$I$14), 'Personnel Details'!$L$14, 'Personnel Details'!$G$14)))</f>
        <v/>
      </c>
      <c r="HO247" s="59" t="str">
        <f t="shared" si="558"/>
        <v/>
      </c>
      <c r="HP247" s="53"/>
      <c r="HR247" s="78" t="str">
        <f>IF(HR$9="", "", IF(AND(NOT('Personnel Details'!$N$15=""), $B247&gt;='Personnel Details'!$N$15), 'Personnel Details'!$O$15, IF(AND(NOT('Personnel Details'!$I$15=""), $B247&gt;='Personnel Details'!$I$15), 'Personnel Details'!$J$15, 'Personnel Details'!$E$15)))</f>
        <v/>
      </c>
      <c r="HS247" s="59" t="str">
        <f>IF(HR$9="", "", IF(AND(NOT('Personnel Details'!$N$15=""), $B247&gt;='Personnel Details'!$N$15), IF('Personnel Details'!$P$15="","", 'Personnel Details'!$P$15), IF(AND(NOT('Personnel Details'!$I$15=""), $B247&gt;='Personnel Details'!$I$15), IF('Personnel Details'!$K$15="", "", 'Personnel Details'!$K$15), IF('Personnel Details'!$F$15="", "", 'Personnel Details'!$F$15))))</f>
        <v/>
      </c>
      <c r="HT247" s="79" t="str">
        <f>IF(HR$9="", "", IF(AND(NOT('Personnel Details'!$N$15=""), $B247&gt;='Personnel Details'!$N$15), 'Personnel Details'!$Q$15, IF(AND(NOT('Personnel Details'!$I$15=""), $B247&gt;='Personnel Details'!$I$15), 'Personnel Details'!$L$15, 'Personnel Details'!$G$15)))</f>
        <v/>
      </c>
      <c r="HU247" s="59" t="str">
        <f t="shared" si="559"/>
        <v/>
      </c>
      <c r="HV247" s="53"/>
      <c r="HX247" s="78" t="str">
        <f>IF(HX$9="", "", IF(AND(NOT('Personnel Details'!$N$16=""), $B247&gt;='Personnel Details'!$N$16), 'Personnel Details'!$O$16, IF(AND(NOT('Personnel Details'!$I$16=""), $B247&gt;='Personnel Details'!$I$16), 'Personnel Details'!$J$16, 'Personnel Details'!$E$16)))</f>
        <v/>
      </c>
      <c r="HY247" s="59" t="str">
        <f>IF(HX$9="", "", IF(AND(NOT('Personnel Details'!$N$16=""), $B247&gt;='Personnel Details'!$N$16), IF('Personnel Details'!$P$16="","", 'Personnel Details'!$P$16), IF(AND(NOT('Personnel Details'!$I$16=""), $B247&gt;='Personnel Details'!$I$16), IF('Personnel Details'!$K$16="", "", 'Personnel Details'!$K$16), IF('Personnel Details'!$F$16="", "", 'Personnel Details'!$F$16))))</f>
        <v/>
      </c>
      <c r="HZ247" s="79" t="str">
        <f>IF(HX$9="", "", IF(AND(NOT('Personnel Details'!$N$16=""), $B247&gt;='Personnel Details'!$N$16), 'Personnel Details'!$Q$16, IF(AND(NOT('Personnel Details'!$I$16=""), $B247&gt;='Personnel Details'!$I$16), 'Personnel Details'!$L$16, 'Personnel Details'!$G$16)))</f>
        <v/>
      </c>
      <c r="IA247" s="59" t="str">
        <f t="shared" si="560"/>
        <v/>
      </c>
      <c r="IB247" s="53"/>
      <c r="ID247" s="78" t="str">
        <f>IF(ID$9="", "", IF(AND(NOT('Personnel Details'!$N$17=""), $B247&gt;='Personnel Details'!$N$17), 'Personnel Details'!$O$17, IF(AND(NOT('Personnel Details'!$I$17=""), $B247&gt;='Personnel Details'!$I$17), 'Personnel Details'!$J$17, 'Personnel Details'!$E$17)))</f>
        <v/>
      </c>
      <c r="IE247" s="59" t="str">
        <f>IF(ID$9="", "", IF(AND(NOT('Personnel Details'!$N$17=""), $B247&gt;='Personnel Details'!$N$17), IF('Personnel Details'!$P$17="","", 'Personnel Details'!$P$17), IF(AND(NOT('Personnel Details'!$I$17=""), $B247&gt;='Personnel Details'!$I$17), IF('Personnel Details'!$K$17="", "", 'Personnel Details'!$K$17), IF('Personnel Details'!$F$17="", "", 'Personnel Details'!$F$17))))</f>
        <v/>
      </c>
      <c r="IF247" s="79" t="str">
        <f>IF(ID$9="", "", IF(AND(NOT('Personnel Details'!$N$17=""), $B247&gt;='Personnel Details'!$N$17), 'Personnel Details'!$Q$17, IF(AND(NOT('Personnel Details'!$I$17=""), $B247&gt;='Personnel Details'!$I$17), 'Personnel Details'!$L$17, 'Personnel Details'!$G$17)))</f>
        <v/>
      </c>
      <c r="IG247" s="59" t="str">
        <f t="shared" si="561"/>
        <v/>
      </c>
      <c r="IH247" s="53"/>
      <c r="IJ247" s="78" t="str">
        <f>IF(IJ$9="", "", IF(AND(NOT('Personnel Details'!$N$18=""), $B247&gt;='Personnel Details'!$N$18), 'Personnel Details'!$O$18, IF(AND(NOT('Personnel Details'!$I$18=""), $B247&gt;='Personnel Details'!$I$18), 'Personnel Details'!$J$18, 'Personnel Details'!$E$18)))</f>
        <v/>
      </c>
      <c r="IK247" s="59" t="str">
        <f>IF(IJ$9="", "", IF(AND(NOT('Personnel Details'!$N$18=""), $B247&gt;='Personnel Details'!$N$18), IF('Personnel Details'!$P$18="","", 'Personnel Details'!$P$18), IF(AND(NOT('Personnel Details'!$I$18=""), $B247&gt;='Personnel Details'!$I$18), IF('Personnel Details'!$K$18="", "", 'Personnel Details'!$K$18), IF('Personnel Details'!$F$18="", "", 'Personnel Details'!$F$18))))</f>
        <v/>
      </c>
      <c r="IL247" s="79" t="str">
        <f>IF(IJ$9="", "", IF(AND(NOT('Personnel Details'!$N$18=""), $B247&gt;='Personnel Details'!$N$18), 'Personnel Details'!$Q$18, IF(AND(NOT('Personnel Details'!$I$18=""), $B247&gt;='Personnel Details'!$I$18), 'Personnel Details'!$L$18, 'Personnel Details'!$G$18)))</f>
        <v/>
      </c>
      <c r="IM247" s="59" t="str">
        <f t="shared" si="562"/>
        <v/>
      </c>
      <c r="IN247" s="53"/>
      <c r="IP247" s="78" t="str">
        <f>IF(IP$9="", "", IF(AND(NOT('Personnel Details'!$N$19=""), $B247&gt;='Personnel Details'!$N$19), 'Personnel Details'!$O$19, IF(AND(NOT('Personnel Details'!$I$19=""), $B247&gt;='Personnel Details'!$I$19), 'Personnel Details'!$J$19, 'Personnel Details'!$E$19)))</f>
        <v/>
      </c>
      <c r="IQ247" s="59" t="str">
        <f>IF(IP$9="", "", IF(AND(NOT('Personnel Details'!$N$19=""), $B247&gt;='Personnel Details'!$N$19), IF('Personnel Details'!$P$19="","", 'Personnel Details'!$P$19), IF(AND(NOT('Personnel Details'!$I$19=""), $B247&gt;='Personnel Details'!$I$19), IF('Personnel Details'!$K$19="", "", 'Personnel Details'!$K$19), IF('Personnel Details'!$F$19="", "", 'Personnel Details'!$F$19))))</f>
        <v/>
      </c>
      <c r="IR247" s="79" t="str">
        <f>IF(IP$9="", "", IF(AND(NOT('Personnel Details'!$N$19=""), $B247&gt;='Personnel Details'!$N$19), 'Personnel Details'!$Q$19, IF(AND(NOT('Personnel Details'!$I$19=""), $B247&gt;='Personnel Details'!$I$19), 'Personnel Details'!$L$19, 'Personnel Details'!$G$19)))</f>
        <v/>
      </c>
      <c r="IS247" s="59" t="str">
        <f t="shared" si="563"/>
        <v/>
      </c>
      <c r="IT247" s="53"/>
      <c r="IV247" s="78" t="str">
        <f>IF(IV$9="", "", IF(AND(NOT('Personnel Details'!$N$20=""), $B247&gt;='Personnel Details'!$N$20), 'Personnel Details'!$O$20, IF(AND(NOT('Personnel Details'!$I$20=""), $B247&gt;='Personnel Details'!$I$20), 'Personnel Details'!$J$20, 'Personnel Details'!$E$20)))</f>
        <v/>
      </c>
      <c r="IW247" s="59" t="str">
        <f>IF(IV$9="", "", IF(AND(NOT('Personnel Details'!$N$20=""), $B247&gt;='Personnel Details'!$N$20), IF('Personnel Details'!$P$20="","", 'Personnel Details'!$P$20), IF(AND(NOT('Personnel Details'!$I$20=""), $B247&gt;='Personnel Details'!$I$20), IF('Personnel Details'!$K$20="", "", 'Personnel Details'!$K$20), IF('Personnel Details'!$F$20="", "", 'Personnel Details'!$F$20))))</f>
        <v/>
      </c>
      <c r="IX247" s="79" t="str">
        <f>IF(IV$9="", "", IF(AND(NOT('Personnel Details'!$N$20=""), $B247&gt;='Personnel Details'!$N$20), 'Personnel Details'!$Q$20, IF(AND(NOT('Personnel Details'!$I$20=""), $B247&gt;='Personnel Details'!$I$20), 'Personnel Details'!$L$20, 'Personnel Details'!$G$20)))</f>
        <v/>
      </c>
      <c r="IY247" s="59" t="str">
        <f t="shared" si="564"/>
        <v/>
      </c>
      <c r="IZ247" s="53"/>
      <c r="JB247" s="78" t="str">
        <f>IF(JB$9="", "", IF(AND(NOT('Personnel Details'!$N$21=""), $B247&gt;='Personnel Details'!$N$21), 'Personnel Details'!$O$21, IF(AND(NOT('Personnel Details'!$I$21=""), $B247&gt;='Personnel Details'!$I$21), 'Personnel Details'!$J$21, 'Personnel Details'!$E$21)))</f>
        <v/>
      </c>
      <c r="JC247" s="59" t="str">
        <f>IF(JB$9="", "", IF(AND(NOT('Personnel Details'!$N$21=""), $B247&gt;='Personnel Details'!$N$21), IF('Personnel Details'!$P$21="","", 'Personnel Details'!$P$21), IF(AND(NOT('Personnel Details'!$I$21=""), $B247&gt;='Personnel Details'!$I$21), IF('Personnel Details'!$K$21="", "", 'Personnel Details'!$K$21), IF('Personnel Details'!$F$21="", "", 'Personnel Details'!$F$21))))</f>
        <v/>
      </c>
      <c r="JD247" s="79" t="str">
        <f>IF(JB$9="", "", IF(AND(NOT('Personnel Details'!$N$21=""), $B247&gt;='Personnel Details'!$N$21), 'Personnel Details'!$Q$21, IF(AND(NOT('Personnel Details'!$I$21=""), $B247&gt;='Personnel Details'!$I$21), 'Personnel Details'!$L$21, 'Personnel Details'!$G$21)))</f>
        <v/>
      </c>
      <c r="JE247" s="59" t="str">
        <f t="shared" si="565"/>
        <v/>
      </c>
      <c r="JF247" s="53"/>
      <c r="JH247" s="78" t="str">
        <f>IF(JH$9="", "", IF(AND(NOT('Personnel Details'!$N$22=""), $B247&gt;='Personnel Details'!$N$22), 'Personnel Details'!$O$22, IF(AND(NOT('Personnel Details'!$I$22=""), $B247&gt;='Personnel Details'!$I$22), 'Personnel Details'!$J$22, 'Personnel Details'!$E$22)))</f>
        <v/>
      </c>
      <c r="JI247" s="59" t="str">
        <f>IF(JH$9="", "", IF(AND(NOT('Personnel Details'!$N$22=""), $B247&gt;='Personnel Details'!$N$22), IF('Personnel Details'!$P$22="","", 'Personnel Details'!$P$22), IF(AND(NOT('Personnel Details'!$I$22=""), $B247&gt;='Personnel Details'!$I$22), IF('Personnel Details'!$K$22="", "", 'Personnel Details'!$K$22), IF('Personnel Details'!$F$22="", "", 'Personnel Details'!$F$22))))</f>
        <v/>
      </c>
      <c r="JJ247" s="79" t="str">
        <f>IF(JH$9="", "", IF(AND(NOT('Personnel Details'!$N$22=""), $B247&gt;='Personnel Details'!$N$22), 'Personnel Details'!$Q$22, IF(AND(NOT('Personnel Details'!$I$22=""), $B247&gt;='Personnel Details'!$I$22), 'Personnel Details'!$L$22, 'Personnel Details'!$G$22)))</f>
        <v/>
      </c>
      <c r="JK247" s="59" t="str">
        <f t="shared" si="566"/>
        <v/>
      </c>
      <c r="JL247" s="53"/>
      <c r="JN247" s="78" t="str">
        <f>IF(JN$9="", "", IF(AND(NOT('Personnel Details'!$N$23=""), $B247&gt;='Personnel Details'!$N$23), 'Personnel Details'!$O$23, IF(AND(NOT('Personnel Details'!$I$23=""), $B247&gt;='Personnel Details'!$I$23), 'Personnel Details'!$J$23, 'Personnel Details'!$E$23)))</f>
        <v/>
      </c>
      <c r="JO247" s="59" t="str">
        <f>IF(JN$9="", "", IF(AND(NOT('Personnel Details'!$N$23=""), $B247&gt;='Personnel Details'!$N$23), IF('Personnel Details'!$P$23="","", 'Personnel Details'!$P$23), IF(AND(NOT('Personnel Details'!$I$23=""), $B247&gt;='Personnel Details'!$I$23), IF('Personnel Details'!$K$23="", "", 'Personnel Details'!$K$23), IF('Personnel Details'!$F$23="", "", 'Personnel Details'!$F$23))))</f>
        <v/>
      </c>
      <c r="JP247" s="79" t="str">
        <f>IF(JN$9="", "", IF(AND(NOT('Personnel Details'!$N$23=""), $B247&gt;='Personnel Details'!$N$23), 'Personnel Details'!$Q$23, IF(AND(NOT('Personnel Details'!$I$23=""), $B247&gt;='Personnel Details'!$I$23), 'Personnel Details'!$L$23, 'Personnel Details'!$G$23)))</f>
        <v/>
      </c>
      <c r="JQ247" s="59" t="str">
        <f t="shared" si="567"/>
        <v/>
      </c>
      <c r="JR247" s="53"/>
      <c r="JT247" s="78" t="str">
        <f>IF(JT$9="", "", IF(AND(NOT('Personnel Details'!$N$24=""), $B247&gt;='Personnel Details'!$N$24), 'Personnel Details'!$O$24, IF(AND(NOT('Personnel Details'!$I$24=""), $B247&gt;='Personnel Details'!$I$24), 'Personnel Details'!$J$24, 'Personnel Details'!$E$24)))</f>
        <v/>
      </c>
      <c r="JU247" s="59" t="str">
        <f>IF(JT$9="", "", IF(AND(NOT('Personnel Details'!$N$24=""), $B247&gt;='Personnel Details'!$N$24), IF('Personnel Details'!$P$24="","", 'Personnel Details'!$P$24), IF(AND(NOT('Personnel Details'!$I$24=""), $B247&gt;='Personnel Details'!$I$24), IF('Personnel Details'!$K$24="", "", 'Personnel Details'!$K$24), IF('Personnel Details'!$F$24="", "", 'Personnel Details'!$F$24))))</f>
        <v/>
      </c>
      <c r="JV247" s="79" t="str">
        <f>IF(JT$9="", "", IF(AND(NOT('Personnel Details'!$N$24=""), $B247&gt;='Personnel Details'!$N$24), 'Personnel Details'!$Q$24, IF(AND(NOT('Personnel Details'!$I$24=""), $B247&gt;='Personnel Details'!$I$24), 'Personnel Details'!$L$24, 'Personnel Details'!$G$24)))</f>
        <v/>
      </c>
      <c r="JW247" s="59" t="str">
        <f t="shared" si="568"/>
        <v/>
      </c>
      <c r="JX247" s="53"/>
      <c r="JZ247" s="78" t="str">
        <f>IF(JZ$9="", "", IF(AND(NOT('Personnel Details'!$N$25=""), $B247&gt;='Personnel Details'!$N$25), 'Personnel Details'!$O$25, IF(AND(NOT('Personnel Details'!$I$25=""), $B247&gt;='Personnel Details'!$I$25), 'Personnel Details'!$J$25, 'Personnel Details'!$E$25)))</f>
        <v/>
      </c>
      <c r="KA247" s="59" t="str">
        <f>IF(JZ$9="", "", IF(AND(NOT('Personnel Details'!$N$25=""), $B247&gt;='Personnel Details'!$N$25), IF('Personnel Details'!$P$25="","", 'Personnel Details'!$P$25), IF(AND(NOT('Personnel Details'!$I$25=""), $B247&gt;='Personnel Details'!$I$25), IF('Personnel Details'!$K$25="", "", 'Personnel Details'!$K$25), IF('Personnel Details'!$F$25="", "", 'Personnel Details'!$F$25))))</f>
        <v/>
      </c>
      <c r="KB247" s="79" t="str">
        <f>IF(JZ$9="", "", IF(AND(NOT('Personnel Details'!$N$25=""), $B247&gt;='Personnel Details'!$N$25), 'Personnel Details'!$Q$25, IF(AND(NOT('Personnel Details'!$I$25=""), $B247&gt;='Personnel Details'!$I$25), 'Personnel Details'!$L$25, 'Personnel Details'!$G$25)))</f>
        <v/>
      </c>
      <c r="KC247" s="59" t="str">
        <f t="shared" si="569"/>
        <v/>
      </c>
      <c r="KD247" s="53"/>
      <c r="KF247" s="78" t="str">
        <f>IF(KF$9="", "", IF(AND(NOT('Personnel Details'!$N$26=""), $B247&gt;='Personnel Details'!$N$26), 'Personnel Details'!$O$26, IF(AND(NOT('Personnel Details'!$I$26=""), $B247&gt;='Personnel Details'!$I$26), 'Personnel Details'!$J$26, 'Personnel Details'!$E$26)))</f>
        <v/>
      </c>
      <c r="KG247" s="59" t="str">
        <f>IF(KF$9="", "", IF(AND(NOT('Personnel Details'!$N$26=""), $B247&gt;='Personnel Details'!$N$26), IF('Personnel Details'!$P$26="","", 'Personnel Details'!$P$26), IF(AND(NOT('Personnel Details'!$I$26=""), $B247&gt;='Personnel Details'!$I$26), IF('Personnel Details'!$K$26="", "", 'Personnel Details'!$K$26), IF('Personnel Details'!$F$26="", "", 'Personnel Details'!$F$26))))</f>
        <v/>
      </c>
      <c r="KH247" s="79" t="str">
        <f>IF(KF$9="", "", IF(AND(NOT('Personnel Details'!$N$26=""), $B247&gt;='Personnel Details'!$N$26), 'Personnel Details'!$Q$26, IF(AND(NOT('Personnel Details'!$I$26=""), $B247&gt;='Personnel Details'!$I$26), 'Personnel Details'!$L$26, 'Personnel Details'!$G$26)))</f>
        <v/>
      </c>
      <c r="KI247" s="59" t="str">
        <f t="shared" si="570"/>
        <v/>
      </c>
      <c r="KJ247" s="53"/>
      <c r="KL247" s="78" t="str">
        <f>IF(KL$9="", "", IF(AND(NOT('Personnel Details'!$N$27=""), $B247&gt;='Personnel Details'!$N$27), 'Personnel Details'!$O$27, IF(AND(NOT('Personnel Details'!$I$27=""), $B247&gt;='Personnel Details'!$I$27), 'Personnel Details'!$J$27, 'Personnel Details'!$E$27)))</f>
        <v/>
      </c>
      <c r="KM247" s="59" t="str">
        <f>IF(KL$9="", "", IF(AND(NOT('Personnel Details'!$N$27=""), $B247&gt;='Personnel Details'!$N$27), IF('Personnel Details'!$P$27="","", 'Personnel Details'!$P$27), IF(AND(NOT('Personnel Details'!$I$27=""), $B247&gt;='Personnel Details'!$I$27), IF('Personnel Details'!$K$27="", "", 'Personnel Details'!$K$27), IF('Personnel Details'!$F$27="", "", 'Personnel Details'!$F$27))))</f>
        <v/>
      </c>
      <c r="KN247" s="79" t="str">
        <f>IF(KL$9="", "", IF(AND(NOT('Personnel Details'!$N$27=""), $B247&gt;='Personnel Details'!$N$27), 'Personnel Details'!$Q$27, IF(AND(NOT('Personnel Details'!$I$27=""), $B247&gt;='Personnel Details'!$I$27), 'Personnel Details'!$L$27, 'Personnel Details'!$G$27)))</f>
        <v/>
      </c>
      <c r="KO247" s="59" t="str">
        <f t="shared" si="571"/>
        <v/>
      </c>
      <c r="KP247" s="53"/>
      <c r="KR247" s="78" t="str">
        <f>IF(KR$9="", "", IF(AND(NOT('Personnel Details'!$N$28=""), $B247&gt;='Personnel Details'!$N$28), 'Personnel Details'!$O$28, IF(AND(NOT('Personnel Details'!$I$28=""), $B247&gt;='Personnel Details'!$I$28), 'Personnel Details'!$J$28, 'Personnel Details'!$E$28)))</f>
        <v/>
      </c>
      <c r="KS247" s="59" t="str">
        <f>IF(KR$9="", "", IF(AND(NOT('Personnel Details'!$N$28=""), $B247&gt;='Personnel Details'!$N$28), IF('Personnel Details'!$P$28="","", 'Personnel Details'!$P$28), IF(AND(NOT('Personnel Details'!$I$28=""), $B247&gt;='Personnel Details'!$I$28), IF('Personnel Details'!$K$28="", "", 'Personnel Details'!$K$28), IF('Personnel Details'!$F$28="", "", 'Personnel Details'!$F$28))))</f>
        <v/>
      </c>
      <c r="KT247" s="79" t="str">
        <f>IF(KR$9="", "", IF(AND(NOT('Personnel Details'!$N$28=""), $B247&gt;='Personnel Details'!$N$28), 'Personnel Details'!$Q$28, IF(AND(NOT('Personnel Details'!$I$28=""), $B247&gt;='Personnel Details'!$I$28), 'Personnel Details'!$L$28, 'Personnel Details'!$G$28)))</f>
        <v/>
      </c>
      <c r="KU247" s="59" t="str">
        <f t="shared" si="572"/>
        <v/>
      </c>
      <c r="KV247" s="53"/>
      <c r="KX247" s="78" t="str">
        <f>IF(KX$9="", "", IF(AND(NOT('Personnel Details'!$N$29=""), $B247&gt;='Personnel Details'!$N$29), 'Personnel Details'!$O$29, IF(AND(NOT('Personnel Details'!$I$29=""), $B247&gt;='Personnel Details'!$I$29), 'Personnel Details'!$J$29, 'Personnel Details'!$E$29)))</f>
        <v/>
      </c>
      <c r="KY247" s="59" t="str">
        <f>IF(KX$9="", "", IF(AND(NOT('Personnel Details'!$N$29=""), $B247&gt;='Personnel Details'!$N$29), IF('Personnel Details'!$P$29="","", 'Personnel Details'!$P$29), IF(AND(NOT('Personnel Details'!$I$29=""), $B247&gt;='Personnel Details'!$I$29), IF('Personnel Details'!$K$29="", "", 'Personnel Details'!$K$29), IF('Personnel Details'!$F$29="", "", 'Personnel Details'!$F$29))))</f>
        <v/>
      </c>
      <c r="KZ247" s="79" t="str">
        <f>IF(KX$9="", "", IF(AND(NOT('Personnel Details'!$N$29=""), $B247&gt;='Personnel Details'!$N$29), 'Personnel Details'!$Q$29, IF(AND(NOT('Personnel Details'!$I$29=""), $B247&gt;='Personnel Details'!$I$29), 'Personnel Details'!$L$29, 'Personnel Details'!$G$29)))</f>
        <v/>
      </c>
      <c r="LA247" s="59" t="str">
        <f t="shared" si="573"/>
        <v/>
      </c>
      <c r="LB247" s="53"/>
      <c r="LD247" s="78" t="str">
        <f>IF(LD$9="", "", IF(AND(NOT('Personnel Details'!$N$30=""), $B247&gt;='Personnel Details'!$N$30), 'Personnel Details'!$O$30, IF(AND(NOT('Personnel Details'!$I$30=""), $B247&gt;='Personnel Details'!$I$30), 'Personnel Details'!$J$30, 'Personnel Details'!$E$30)))</f>
        <v/>
      </c>
      <c r="LE247" s="59" t="str">
        <f>IF(LD$9="", "", IF(AND(NOT('Personnel Details'!$N$30=""), $B247&gt;='Personnel Details'!$N$30), IF('Personnel Details'!$P$30="","", 'Personnel Details'!$P$30), IF(AND(NOT('Personnel Details'!$I$30=""), $B247&gt;='Personnel Details'!$I$30), IF('Personnel Details'!$K$30="", "", 'Personnel Details'!$K$30), IF('Personnel Details'!$F$30="", "", 'Personnel Details'!$F$30))))</f>
        <v/>
      </c>
      <c r="LF247" s="79" t="str">
        <f>IF(LD$9="", "", IF(AND(NOT('Personnel Details'!$N$30=""), $B247&gt;='Personnel Details'!$N$30), 'Personnel Details'!$Q$30, IF(AND(NOT('Personnel Details'!$I$30=""), $B247&gt;='Personnel Details'!$I$30), 'Personnel Details'!$L$30, 'Personnel Details'!$G$30)))</f>
        <v/>
      </c>
      <c r="LG247" s="59" t="str">
        <f t="shared" si="574"/>
        <v/>
      </c>
      <c r="LH247" s="53"/>
      <c r="LJ247" s="78" t="str">
        <f>IF(LJ$9="", "", IF(AND(NOT('Personnel Details'!$N$31=""), $B247&gt;='Personnel Details'!$N$31), 'Personnel Details'!$O$31, IF(AND(NOT('Personnel Details'!$I$31=""), $B247&gt;='Personnel Details'!$I$31), 'Personnel Details'!$J$31, 'Personnel Details'!$E$31)))</f>
        <v/>
      </c>
      <c r="LK247" s="59" t="str">
        <f>IF(LJ$9="", "", IF(AND(NOT('Personnel Details'!$N$31=""), $B247&gt;='Personnel Details'!$N$31), IF('Personnel Details'!$P$31="","", 'Personnel Details'!$P$31), IF(AND(NOT('Personnel Details'!$I$31=""), $B247&gt;='Personnel Details'!$I$31), IF('Personnel Details'!$K$31="", "", 'Personnel Details'!$K$31), IF('Personnel Details'!$F$31="", "", 'Personnel Details'!$F$31))))</f>
        <v/>
      </c>
      <c r="LL247" s="79" t="str">
        <f>IF(LJ$9="", "", IF(AND(NOT('Personnel Details'!$N$31=""), $B247&gt;='Personnel Details'!$N$31), 'Personnel Details'!$Q$31, IF(AND(NOT('Personnel Details'!$I$31=""), $B247&gt;='Personnel Details'!$I$31), 'Personnel Details'!$L$31, 'Personnel Details'!$G$31)))</f>
        <v/>
      </c>
      <c r="LM247" s="59" t="str">
        <f t="shared" si="575"/>
        <v/>
      </c>
      <c r="LN247" s="53"/>
      <c r="LP247" s="78" t="str">
        <f>IF(LP$9="", "", IF(AND(NOT('Personnel Details'!$N$32=""), $B247&gt;='Personnel Details'!$N$32), 'Personnel Details'!$O$32, IF(AND(NOT('Personnel Details'!$I$32=""), $B247&gt;='Personnel Details'!$I$32), 'Personnel Details'!$J$32, 'Personnel Details'!$E$32)))</f>
        <v/>
      </c>
      <c r="LQ247" s="59" t="str">
        <f>IF(LP$9="", "", IF(AND(NOT('Personnel Details'!$N$32=""), $B247&gt;='Personnel Details'!$N$32), IF('Personnel Details'!$P$32="","", 'Personnel Details'!$P$32), IF(AND(NOT('Personnel Details'!$I$32=""), $B247&gt;='Personnel Details'!$I$32), IF('Personnel Details'!$K$32="", "", 'Personnel Details'!$K$32), IF('Personnel Details'!$F$32="", "", 'Personnel Details'!$F$32))))</f>
        <v/>
      </c>
      <c r="LR247" s="79" t="str">
        <f>IF(LP$9="", "", IF(AND(NOT('Personnel Details'!$N$32=""), $B247&gt;='Personnel Details'!$N$32), 'Personnel Details'!$Q$32, IF(AND(NOT('Personnel Details'!$I$32=""), $B247&gt;='Personnel Details'!$I$32), 'Personnel Details'!$L$32, 'Personnel Details'!$G$32)))</f>
        <v/>
      </c>
      <c r="LS247" s="59" t="str">
        <f t="shared" si="576"/>
        <v/>
      </c>
      <c r="LT247" s="53"/>
      <c r="LV247" s="78" t="str">
        <f>IF(LV$9="", "", IF(AND(NOT('Personnel Details'!$N$33=""), $B247&gt;='Personnel Details'!$N$33), 'Personnel Details'!$O$33, IF(AND(NOT('Personnel Details'!$I$33=""), $B247&gt;='Personnel Details'!$I$33), 'Personnel Details'!$J$33, 'Personnel Details'!$E$33)))</f>
        <v/>
      </c>
      <c r="LW247" s="59" t="str">
        <f>IF(LV$9="", "", IF(AND(NOT('Personnel Details'!$N$33=""), $B247&gt;='Personnel Details'!$N$33), IF('Personnel Details'!$P$33="","", 'Personnel Details'!$P$33), IF(AND(NOT('Personnel Details'!$I$33=""), $B247&gt;='Personnel Details'!$I$33), IF('Personnel Details'!$K$33="", "", 'Personnel Details'!$K$33), IF('Personnel Details'!$F$33="", "", 'Personnel Details'!$F$33))))</f>
        <v/>
      </c>
      <c r="LX247" s="79" t="str">
        <f>IF(LV$9="", "", IF(AND(NOT('Personnel Details'!$N$33=""), $B247&gt;='Personnel Details'!$N$33), 'Personnel Details'!$Q$33, IF(AND(NOT('Personnel Details'!$I$33=""), $B247&gt;='Personnel Details'!$I$33), 'Personnel Details'!$L$33, 'Personnel Details'!$G$33)))</f>
        <v/>
      </c>
      <c r="LY247" s="59" t="str">
        <f t="shared" si="577"/>
        <v/>
      </c>
      <c r="LZ247" s="53"/>
      <c r="MB247" s="78" t="str">
        <f>IF(MB$9="", "", IF(AND(NOT('Personnel Details'!$N$34=""), $B247&gt;='Personnel Details'!$N$34), 'Personnel Details'!$O$34, IF(AND(NOT('Personnel Details'!$I$34=""), $B247&gt;='Personnel Details'!$I$34), 'Personnel Details'!$J$34, 'Personnel Details'!$E$34)))</f>
        <v/>
      </c>
      <c r="MC247" s="59" t="str">
        <f>IF(MB$9="", "", IF(AND(NOT('Personnel Details'!$N$34=""), $B247&gt;='Personnel Details'!$N$34), IF('Personnel Details'!$P$34="","", 'Personnel Details'!$P$34), IF(AND(NOT('Personnel Details'!$I$34=""), $B247&gt;='Personnel Details'!$I$34), IF('Personnel Details'!$K$34="", "", 'Personnel Details'!$K$34), IF('Personnel Details'!$F$34="", "", 'Personnel Details'!$F$34))))</f>
        <v/>
      </c>
      <c r="MD247" s="79" t="str">
        <f>IF(MB$9="", "", IF(AND(NOT('Personnel Details'!$N$34=""), $B247&gt;='Personnel Details'!$N$34), 'Personnel Details'!$Q$34, IF(AND(NOT('Personnel Details'!$I$34=""), $B247&gt;='Personnel Details'!$I$34), 'Personnel Details'!$L$34, 'Personnel Details'!$G$34)))</f>
        <v/>
      </c>
      <c r="ME247" s="59" t="str">
        <f t="shared" si="578"/>
        <v/>
      </c>
      <c r="MF247" s="53"/>
      <c r="MH247" s="78" t="str">
        <f>IF(MH$9="", "", IF(AND(NOT('Personnel Details'!$N$35=""), $B247&gt;='Personnel Details'!$N$35), 'Personnel Details'!$O$35, IF(AND(NOT('Personnel Details'!$I$35=""), $B247&gt;='Personnel Details'!$I$35), 'Personnel Details'!$J$35, 'Personnel Details'!$E$35)))</f>
        <v/>
      </c>
      <c r="MI247" s="59" t="str">
        <f>IF(MH$9="", "", IF(AND(NOT('Personnel Details'!$N$35=""), $B247&gt;='Personnel Details'!$N$35), IF('Personnel Details'!$P$35="","", 'Personnel Details'!$P$35), IF(AND(NOT('Personnel Details'!$I$35=""), $B247&gt;='Personnel Details'!$I$35), IF('Personnel Details'!$K$35="", "", 'Personnel Details'!$K$35), IF('Personnel Details'!$F$35="", "", 'Personnel Details'!$F$35))))</f>
        <v/>
      </c>
      <c r="MJ247" s="79" t="str">
        <f>IF(MH$9="", "", IF(AND(NOT('Personnel Details'!$N$35=""), $B247&gt;='Personnel Details'!$N$35), 'Personnel Details'!$Q$35, IF(AND(NOT('Personnel Details'!$I$35=""), $B247&gt;='Personnel Details'!$I$35), 'Personnel Details'!$L$35, 'Personnel Details'!$G$35)))</f>
        <v/>
      </c>
      <c r="MK247" s="59" t="str">
        <f t="shared" si="579"/>
        <v/>
      </c>
      <c r="ML247" s="53"/>
      <c r="MN247" s="78" t="str">
        <f>IF(MN$9="", "", IF(AND(NOT('Personnel Details'!$N$36=""), $B247&gt;='Personnel Details'!$N$36), 'Personnel Details'!$O$36, IF(AND(NOT('Personnel Details'!$I$36=""), $B247&gt;='Personnel Details'!$I$36), 'Personnel Details'!$J$36, 'Personnel Details'!$E$36)))</f>
        <v/>
      </c>
      <c r="MO247" s="59" t="str">
        <f>IF(MN$9="", "", IF(AND(NOT('Personnel Details'!$N$36=""), $B247&gt;='Personnel Details'!$N$36), IF('Personnel Details'!$P$36="","", 'Personnel Details'!$P$36), IF(AND(NOT('Personnel Details'!$I$36=""), $B247&gt;='Personnel Details'!$I$36), IF('Personnel Details'!$K$36="", "", 'Personnel Details'!$K$36), IF('Personnel Details'!$F$36="", "", 'Personnel Details'!$F$36))))</f>
        <v/>
      </c>
      <c r="MP247" s="79" t="str">
        <f>IF(MN$9="", "", IF(AND(NOT('Personnel Details'!$N$36=""), $B247&gt;='Personnel Details'!$N$36), 'Personnel Details'!$Q$36, IF(AND(NOT('Personnel Details'!$I$36=""), $B247&gt;='Personnel Details'!$I$36), 'Personnel Details'!$L$36, 'Personnel Details'!$G$36)))</f>
        <v/>
      </c>
      <c r="MQ247" s="59" t="str">
        <f t="shared" si="580"/>
        <v/>
      </c>
      <c r="MR247" s="53"/>
      <c r="MT247" s="78" t="str">
        <f>IF(MT$9="", "", IF(AND(NOT('Personnel Details'!$N$37=""), $B247&gt;='Personnel Details'!$N$37), 'Personnel Details'!$O$37, IF(AND(NOT('Personnel Details'!$I$37=""), $B247&gt;='Personnel Details'!$I$37), 'Personnel Details'!$J$37, 'Personnel Details'!$E$37)))</f>
        <v/>
      </c>
      <c r="MU247" s="59" t="str">
        <f>IF(MT$9="", "", IF(AND(NOT('Personnel Details'!$N$37=""), $B247&gt;='Personnel Details'!$N$37), IF('Personnel Details'!$P$37="","", 'Personnel Details'!$P$37), IF(AND(NOT('Personnel Details'!$I$37=""), $B247&gt;='Personnel Details'!$I$37), IF('Personnel Details'!$K$37="", "", 'Personnel Details'!$K$37), IF('Personnel Details'!$F$37="", "", 'Personnel Details'!$F$37))))</f>
        <v/>
      </c>
      <c r="MV247" s="79" t="str">
        <f>IF(MT$9="", "", IF(AND(NOT('Personnel Details'!$N$37=""), $B247&gt;='Personnel Details'!$N$37), 'Personnel Details'!$Q$37, IF(AND(NOT('Personnel Details'!$I$37=""), $B247&gt;='Personnel Details'!$I$37), 'Personnel Details'!$L$37, 'Personnel Details'!$G$37)))</f>
        <v/>
      </c>
      <c r="MW247" s="59" t="str">
        <f t="shared" si="581"/>
        <v/>
      </c>
      <c r="MX247" s="53"/>
      <c r="MZ247" s="78" t="str">
        <f>IF(MZ$9="", "", IF(AND(NOT('Personnel Details'!$N$38=""), $B247&gt;='Personnel Details'!$N$38), 'Personnel Details'!$O$38, IF(AND(NOT('Personnel Details'!$I$38=""), $B247&gt;='Personnel Details'!$I$38), 'Personnel Details'!$J$38, 'Personnel Details'!$E$38)))</f>
        <v/>
      </c>
      <c r="NA247" s="59" t="str">
        <f>IF(MZ$9="", "", IF(AND(NOT('Personnel Details'!$N$38=""), $B247&gt;='Personnel Details'!$N$38), IF('Personnel Details'!$P$38="","", 'Personnel Details'!$P$38), IF(AND(NOT('Personnel Details'!$I$38=""), $B247&gt;='Personnel Details'!$I$38), IF('Personnel Details'!$K$38="", "", 'Personnel Details'!$K$38), IF('Personnel Details'!$F$38="", "", 'Personnel Details'!$F$38))))</f>
        <v/>
      </c>
      <c r="NB247" s="79" t="str">
        <f>IF(MZ$9="", "", IF(AND(NOT('Personnel Details'!$N$38=""), $B247&gt;='Personnel Details'!$N$38), 'Personnel Details'!$Q$38, IF(AND(NOT('Personnel Details'!$I$38=""), $B247&gt;='Personnel Details'!$I$38), 'Personnel Details'!$L$38, 'Personnel Details'!$G$38)))</f>
        <v/>
      </c>
      <c r="NC247" s="59" t="str">
        <f t="shared" si="582"/>
        <v/>
      </c>
      <c r="ND247" s="53"/>
      <c r="NF247" s="78" t="str">
        <f>IF(NF$9="", "", IF(AND(NOT('Personnel Details'!$N$39=""), $B247&gt;='Personnel Details'!$N$39), 'Personnel Details'!$O$39, IF(AND(NOT('Personnel Details'!$I$39=""), $B247&gt;='Personnel Details'!$I$39), 'Personnel Details'!$J$39, 'Personnel Details'!$E$39)))</f>
        <v/>
      </c>
      <c r="NG247" s="59" t="str">
        <f>IF(NF$9="", "", IF(AND(NOT('Personnel Details'!$N$39=""), $B247&gt;='Personnel Details'!$N$39), IF('Personnel Details'!$P$39="","", 'Personnel Details'!$P$39), IF(AND(NOT('Personnel Details'!$I$39=""), $B247&gt;='Personnel Details'!$I$39), IF('Personnel Details'!$K$39="", "", 'Personnel Details'!$K$39), IF('Personnel Details'!$F$39="", "", 'Personnel Details'!$F$39))))</f>
        <v/>
      </c>
      <c r="NH247" s="79" t="str">
        <f>IF(NF$9="", "", IF(AND(NOT('Personnel Details'!$N$39=""), $B247&gt;='Personnel Details'!$N$39), 'Personnel Details'!$Q$39, IF(AND(NOT('Personnel Details'!$I$39=""), $B247&gt;='Personnel Details'!$I$39), 'Personnel Details'!$L$39, 'Personnel Details'!$G$39)))</f>
        <v/>
      </c>
      <c r="NI247" s="59" t="str">
        <f t="shared" si="583"/>
        <v/>
      </c>
      <c r="NJ247" s="53"/>
      <c r="NL247" s="78" t="str">
        <f>IF(NL$9="", "", IF(AND(NOT('Personnel Details'!$N$40=""), $B247&gt;='Personnel Details'!$N$40), 'Personnel Details'!$O$40, IF(AND(NOT('Personnel Details'!$I$40=""), $B247&gt;='Personnel Details'!$I$40), 'Personnel Details'!$J$40, 'Personnel Details'!$E$40)))</f>
        <v/>
      </c>
      <c r="NM247" s="59" t="str">
        <f>IF(NL$9="", "", IF(AND(NOT('Personnel Details'!$N$40=""), $B247&gt;='Personnel Details'!$N$40), IF('Personnel Details'!$P$40="","", 'Personnel Details'!$P$40), IF(AND(NOT('Personnel Details'!$I$40=""), $B247&gt;='Personnel Details'!$I$40), IF('Personnel Details'!$K$40="", "", 'Personnel Details'!$K$40), IF('Personnel Details'!$F$40="", "", 'Personnel Details'!$F$40))))</f>
        <v/>
      </c>
      <c r="NN247" s="79" t="str">
        <f>IF(NL$9="", "", IF(AND(NOT('Personnel Details'!$N$40=""), $B247&gt;='Personnel Details'!$N$40), 'Personnel Details'!$Q$40, IF(AND(NOT('Personnel Details'!$I$40=""), $B247&gt;='Personnel Details'!$I$40), 'Personnel Details'!$L$40, 'Personnel Details'!$G$40)))</f>
        <v/>
      </c>
      <c r="NO247" s="59" t="str">
        <f t="shared" si="584"/>
        <v/>
      </c>
      <c r="NP247" s="53"/>
    </row>
    <row r="248" spans="1:380" x14ac:dyDescent="0.25">
      <c r="A248" s="32"/>
      <c r="B248" s="113" t="str">
        <f>IFERROR(IF(B247+1&gt;'Personnel Details'!$U$5, "", B247+1), "")</f>
        <v/>
      </c>
      <c r="C248" s="32"/>
      <c r="D248" s="120"/>
      <c r="E248" s="13" t="str">
        <f t="shared" si="463"/>
        <v/>
      </c>
      <c r="F248" s="13" t="str">
        <f t="shared" si="494"/>
        <v/>
      </c>
      <c r="G248" s="56" t="str">
        <f t="shared" si="585"/>
        <v/>
      </c>
      <c r="H248" s="16" t="str">
        <f t="shared" si="495"/>
        <v/>
      </c>
      <c r="I248" s="32"/>
      <c r="J248" s="120"/>
      <c r="K248" s="62" t="str">
        <f t="shared" si="464"/>
        <v/>
      </c>
      <c r="L248" s="62" t="str">
        <f t="shared" si="496"/>
        <v/>
      </c>
      <c r="M248" s="65" t="str">
        <f t="shared" si="586"/>
        <v/>
      </c>
      <c r="N248" s="68" t="str">
        <f t="shared" si="497"/>
        <v/>
      </c>
      <c r="O248" s="32"/>
      <c r="P248" s="120"/>
      <c r="Q248" s="62" t="str">
        <f t="shared" si="465"/>
        <v/>
      </c>
      <c r="R248" s="62" t="str">
        <f t="shared" si="498"/>
        <v/>
      </c>
      <c r="S248" s="65" t="str">
        <f t="shared" si="587"/>
        <v/>
      </c>
      <c r="T248" s="68" t="str">
        <f t="shared" si="499"/>
        <v/>
      </c>
      <c r="U248" s="32"/>
      <c r="V248" s="120"/>
      <c r="W248" s="62" t="str">
        <f t="shared" si="466"/>
        <v/>
      </c>
      <c r="X248" s="62" t="str">
        <f t="shared" si="500"/>
        <v/>
      </c>
      <c r="Y248" s="65" t="str">
        <f t="shared" si="588"/>
        <v/>
      </c>
      <c r="Z248" s="68" t="str">
        <f t="shared" si="501"/>
        <v/>
      </c>
      <c r="AA248" s="32"/>
      <c r="AB248" s="120"/>
      <c r="AC248" s="62" t="str">
        <f t="shared" si="467"/>
        <v/>
      </c>
      <c r="AD248" s="62" t="str">
        <f t="shared" si="502"/>
        <v/>
      </c>
      <c r="AE248" s="65" t="str">
        <f t="shared" si="589"/>
        <v/>
      </c>
      <c r="AF248" s="68" t="str">
        <f t="shared" si="503"/>
        <v/>
      </c>
      <c r="AG248" s="32"/>
      <c r="AH248" s="120"/>
      <c r="AI248" s="62" t="str">
        <f t="shared" si="468"/>
        <v/>
      </c>
      <c r="AJ248" s="62" t="str">
        <f t="shared" si="504"/>
        <v/>
      </c>
      <c r="AK248" s="65" t="str">
        <f t="shared" si="590"/>
        <v/>
      </c>
      <c r="AL248" s="68" t="str">
        <f t="shared" si="505"/>
        <v/>
      </c>
      <c r="AM248" s="32"/>
      <c r="AN248" s="120"/>
      <c r="AO248" s="62" t="str">
        <f t="shared" si="469"/>
        <v/>
      </c>
      <c r="AP248" s="62" t="str">
        <f t="shared" si="506"/>
        <v/>
      </c>
      <c r="AQ248" s="65" t="str">
        <f t="shared" si="591"/>
        <v/>
      </c>
      <c r="AR248" s="68" t="str">
        <f t="shared" si="507"/>
        <v/>
      </c>
      <c r="AS248" s="32"/>
      <c r="AT248" s="120"/>
      <c r="AU248" s="62" t="str">
        <f t="shared" si="470"/>
        <v/>
      </c>
      <c r="AV248" s="62" t="str">
        <f t="shared" si="508"/>
        <v/>
      </c>
      <c r="AW248" s="65" t="str">
        <f t="shared" si="592"/>
        <v/>
      </c>
      <c r="AX248" s="68" t="str">
        <f t="shared" si="509"/>
        <v/>
      </c>
      <c r="AY248" s="32"/>
      <c r="AZ248" s="120"/>
      <c r="BA248" s="62" t="str">
        <f t="shared" si="471"/>
        <v/>
      </c>
      <c r="BB248" s="62" t="str">
        <f t="shared" si="510"/>
        <v/>
      </c>
      <c r="BC248" s="65" t="str">
        <f t="shared" si="593"/>
        <v/>
      </c>
      <c r="BD248" s="68" t="str">
        <f t="shared" si="511"/>
        <v/>
      </c>
      <c r="BE248" s="32"/>
      <c r="BF248" s="120"/>
      <c r="BG248" s="62" t="str">
        <f t="shared" si="472"/>
        <v/>
      </c>
      <c r="BH248" s="62" t="str">
        <f t="shared" si="512"/>
        <v/>
      </c>
      <c r="BI248" s="65" t="str">
        <f t="shared" si="594"/>
        <v/>
      </c>
      <c r="BJ248" s="68" t="str">
        <f t="shared" si="513"/>
        <v/>
      </c>
      <c r="BK248" s="32"/>
      <c r="BL248" s="120"/>
      <c r="BM248" s="62" t="str">
        <f t="shared" si="473"/>
        <v/>
      </c>
      <c r="BN248" s="62" t="str">
        <f t="shared" si="514"/>
        <v/>
      </c>
      <c r="BO248" s="65" t="str">
        <f t="shared" si="595"/>
        <v/>
      </c>
      <c r="BP248" s="68" t="str">
        <f t="shared" si="515"/>
        <v/>
      </c>
      <c r="BQ248" s="32"/>
      <c r="BR248" s="120"/>
      <c r="BS248" s="62" t="str">
        <f t="shared" si="474"/>
        <v/>
      </c>
      <c r="BT248" s="62" t="str">
        <f t="shared" si="516"/>
        <v/>
      </c>
      <c r="BU248" s="65" t="str">
        <f t="shared" si="596"/>
        <v/>
      </c>
      <c r="BV248" s="68" t="str">
        <f t="shared" si="517"/>
        <v/>
      </c>
      <c r="BW248" s="32"/>
      <c r="BX248" s="120"/>
      <c r="BY248" s="62" t="str">
        <f t="shared" si="475"/>
        <v/>
      </c>
      <c r="BZ248" s="62" t="str">
        <f t="shared" si="518"/>
        <v/>
      </c>
      <c r="CA248" s="65" t="str">
        <f t="shared" si="597"/>
        <v/>
      </c>
      <c r="CB248" s="68" t="str">
        <f t="shared" si="519"/>
        <v/>
      </c>
      <c r="CC248" s="32"/>
      <c r="CD248" s="120"/>
      <c r="CE248" s="62" t="str">
        <f t="shared" si="476"/>
        <v/>
      </c>
      <c r="CF248" s="62" t="str">
        <f t="shared" si="520"/>
        <v/>
      </c>
      <c r="CG248" s="65" t="str">
        <f t="shared" si="598"/>
        <v/>
      </c>
      <c r="CH248" s="68" t="str">
        <f t="shared" si="521"/>
        <v/>
      </c>
      <c r="CI248" s="32"/>
      <c r="CJ248" s="120"/>
      <c r="CK248" s="62" t="str">
        <f t="shared" si="477"/>
        <v/>
      </c>
      <c r="CL248" s="62" t="str">
        <f t="shared" si="522"/>
        <v/>
      </c>
      <c r="CM248" s="65" t="str">
        <f t="shared" si="599"/>
        <v/>
      </c>
      <c r="CN248" s="68" t="str">
        <f t="shared" si="523"/>
        <v/>
      </c>
      <c r="CO248" s="32"/>
      <c r="CP248" s="120"/>
      <c r="CQ248" s="62" t="str">
        <f t="shared" si="478"/>
        <v/>
      </c>
      <c r="CR248" s="62" t="str">
        <f t="shared" si="524"/>
        <v/>
      </c>
      <c r="CS248" s="65" t="str">
        <f t="shared" si="600"/>
        <v/>
      </c>
      <c r="CT248" s="68" t="str">
        <f t="shared" si="525"/>
        <v/>
      </c>
      <c r="CU248" s="32"/>
      <c r="CV248" s="120"/>
      <c r="CW248" s="62" t="str">
        <f t="shared" si="479"/>
        <v/>
      </c>
      <c r="CX248" s="62" t="str">
        <f t="shared" si="526"/>
        <v/>
      </c>
      <c r="CY248" s="65" t="str">
        <f t="shared" si="601"/>
        <v/>
      </c>
      <c r="CZ248" s="68" t="str">
        <f t="shared" si="527"/>
        <v/>
      </c>
      <c r="DA248" s="32"/>
      <c r="DB248" s="120"/>
      <c r="DC248" s="62" t="str">
        <f t="shared" si="480"/>
        <v/>
      </c>
      <c r="DD248" s="62" t="str">
        <f t="shared" si="528"/>
        <v/>
      </c>
      <c r="DE248" s="65" t="str">
        <f t="shared" si="602"/>
        <v/>
      </c>
      <c r="DF248" s="68" t="str">
        <f t="shared" si="529"/>
        <v/>
      </c>
      <c r="DG248" s="32"/>
      <c r="DH248" s="120"/>
      <c r="DI248" s="62" t="str">
        <f t="shared" si="481"/>
        <v/>
      </c>
      <c r="DJ248" s="62" t="str">
        <f t="shared" si="530"/>
        <v/>
      </c>
      <c r="DK248" s="65" t="str">
        <f t="shared" si="603"/>
        <v/>
      </c>
      <c r="DL248" s="68" t="str">
        <f t="shared" si="531"/>
        <v/>
      </c>
      <c r="DM248" s="32"/>
      <c r="DN248" s="120"/>
      <c r="DO248" s="62" t="str">
        <f t="shared" si="482"/>
        <v/>
      </c>
      <c r="DP248" s="62" t="str">
        <f t="shared" si="532"/>
        <v/>
      </c>
      <c r="DQ248" s="65" t="str">
        <f t="shared" si="604"/>
        <v/>
      </c>
      <c r="DR248" s="68" t="str">
        <f t="shared" si="533"/>
        <v/>
      </c>
      <c r="DS248" s="32"/>
      <c r="DT248" s="120"/>
      <c r="DU248" s="62" t="str">
        <f t="shared" si="483"/>
        <v/>
      </c>
      <c r="DV248" s="62" t="str">
        <f t="shared" si="534"/>
        <v/>
      </c>
      <c r="DW248" s="65" t="str">
        <f t="shared" si="605"/>
        <v/>
      </c>
      <c r="DX248" s="68" t="str">
        <f t="shared" si="535"/>
        <v/>
      </c>
      <c r="DY248" s="32"/>
      <c r="DZ248" s="120"/>
      <c r="EA248" s="62" t="str">
        <f t="shared" si="484"/>
        <v/>
      </c>
      <c r="EB248" s="62" t="str">
        <f t="shared" si="536"/>
        <v/>
      </c>
      <c r="EC248" s="65" t="str">
        <f t="shared" si="606"/>
        <v/>
      </c>
      <c r="ED248" s="68" t="str">
        <f t="shared" si="537"/>
        <v/>
      </c>
      <c r="EE248" s="32"/>
      <c r="EF248" s="120"/>
      <c r="EG248" s="62" t="str">
        <f t="shared" si="485"/>
        <v/>
      </c>
      <c r="EH248" s="62" t="str">
        <f t="shared" si="538"/>
        <v/>
      </c>
      <c r="EI248" s="65" t="str">
        <f t="shared" si="607"/>
        <v/>
      </c>
      <c r="EJ248" s="68" t="str">
        <f t="shared" si="539"/>
        <v/>
      </c>
      <c r="EK248" s="32"/>
      <c r="EL248" s="120"/>
      <c r="EM248" s="62" t="str">
        <f t="shared" si="486"/>
        <v/>
      </c>
      <c r="EN248" s="62" t="str">
        <f t="shared" si="540"/>
        <v/>
      </c>
      <c r="EO248" s="65" t="str">
        <f t="shared" si="608"/>
        <v/>
      </c>
      <c r="EP248" s="68" t="str">
        <f t="shared" si="541"/>
        <v/>
      </c>
      <c r="EQ248" s="32"/>
      <c r="ER248" s="120"/>
      <c r="ES248" s="62" t="str">
        <f t="shared" si="487"/>
        <v/>
      </c>
      <c r="ET248" s="62" t="str">
        <f t="shared" si="542"/>
        <v/>
      </c>
      <c r="EU248" s="65" t="str">
        <f t="shared" si="609"/>
        <v/>
      </c>
      <c r="EV248" s="68" t="str">
        <f t="shared" si="543"/>
        <v/>
      </c>
      <c r="EW248" s="32"/>
      <c r="EX248" s="120"/>
      <c r="EY248" s="62" t="str">
        <f t="shared" si="488"/>
        <v/>
      </c>
      <c r="EZ248" s="62" t="str">
        <f t="shared" si="544"/>
        <v/>
      </c>
      <c r="FA248" s="65" t="str">
        <f t="shared" si="610"/>
        <v/>
      </c>
      <c r="FB248" s="68" t="str">
        <f t="shared" si="545"/>
        <v/>
      </c>
      <c r="FC248" s="32"/>
      <c r="FD248" s="120"/>
      <c r="FE248" s="62" t="str">
        <f t="shared" si="489"/>
        <v/>
      </c>
      <c r="FF248" s="62" t="str">
        <f t="shared" si="546"/>
        <v/>
      </c>
      <c r="FG248" s="65" t="str">
        <f t="shared" si="611"/>
        <v/>
      </c>
      <c r="FH248" s="68" t="str">
        <f t="shared" si="547"/>
        <v/>
      </c>
      <c r="FI248" s="32"/>
      <c r="FJ248" s="120"/>
      <c r="FK248" s="62" t="str">
        <f t="shared" si="490"/>
        <v/>
      </c>
      <c r="FL248" s="62" t="str">
        <f t="shared" si="548"/>
        <v/>
      </c>
      <c r="FM248" s="65" t="str">
        <f t="shared" si="612"/>
        <v/>
      </c>
      <c r="FN248" s="68" t="str">
        <f t="shared" si="549"/>
        <v/>
      </c>
      <c r="FO248" s="32"/>
      <c r="FP248" s="120"/>
      <c r="FQ248" s="62" t="str">
        <f t="shared" si="491"/>
        <v/>
      </c>
      <c r="FR248" s="62" t="str">
        <f t="shared" si="550"/>
        <v/>
      </c>
      <c r="FS248" s="65" t="str">
        <f t="shared" si="613"/>
        <v/>
      </c>
      <c r="FT248" s="68" t="str">
        <f t="shared" si="551"/>
        <v/>
      </c>
      <c r="FU248" s="32"/>
      <c r="FV248" s="120"/>
      <c r="FW248" s="62" t="str">
        <f t="shared" si="492"/>
        <v/>
      </c>
      <c r="FX248" s="62" t="str">
        <f t="shared" si="552"/>
        <v/>
      </c>
      <c r="FY248" s="65" t="str">
        <f t="shared" si="614"/>
        <v/>
      </c>
      <c r="FZ248" s="68" t="str">
        <f t="shared" si="553"/>
        <v/>
      </c>
      <c r="GA248" s="32"/>
      <c r="GC248" s="7" t="str">
        <f t="shared" si="554"/>
        <v/>
      </c>
      <c r="GD248" s="7" t="str">
        <f t="shared" ca="1" si="493"/>
        <v/>
      </c>
      <c r="GT248" s="71" t="str">
        <f>IF(GT$9="", "", IF(AND(NOT('Personnel Details'!$N$11=""), $B248&gt;='Personnel Details'!$N$11), 'Personnel Details'!$O$11, IF(AND(NOT('Personnel Details'!$I$11=""), $B248&gt;='Personnel Details'!$I$11), 'Personnel Details'!$J$11, 'Personnel Details'!$E$11)))</f>
        <v/>
      </c>
      <c r="GU248" s="59" t="str">
        <f>IF(GT$9="", "", IF(AND(NOT('Personnel Details'!$N$11=""), $B248&gt;='Personnel Details'!$N$11), IF('Personnel Details'!$P$11="","", 'Personnel Details'!$P$11), IF(AND(NOT('Personnel Details'!$I$11=""), $B248&gt;='Personnel Details'!$I$11), IF('Personnel Details'!$K$11="", "", 'Personnel Details'!$K$11), IF('Personnel Details'!$F$11="", "", 'Personnel Details'!$F$11))))</f>
        <v/>
      </c>
      <c r="GV248" s="74" t="str">
        <f>IF(GT$9="", "", IF(AND(NOT('Personnel Details'!$N$11=""), $B248&gt;='Personnel Details'!$N$11), 'Personnel Details'!$Q$11, IF(AND(NOT('Personnel Details'!$I$11=""), $B248&gt;='Personnel Details'!$I$11), 'Personnel Details'!$L$11, 'Personnel Details'!$G$11)))</f>
        <v/>
      </c>
      <c r="GW248" s="59" t="str">
        <f t="shared" si="555"/>
        <v/>
      </c>
      <c r="GX248" s="53"/>
      <c r="GZ248" s="78" t="str">
        <f>IF(GZ$9="", "", IF(AND(NOT('Personnel Details'!$N$12=""), $B248&gt;='Personnel Details'!$N$12), 'Personnel Details'!$O$12, IF(AND(NOT('Personnel Details'!$I$12=""), $B248&gt;='Personnel Details'!$I$12), 'Personnel Details'!$J$12, 'Personnel Details'!$E$12)))</f>
        <v/>
      </c>
      <c r="HA248" s="59" t="str">
        <f>IF(GZ$9="", "", IF(AND(NOT('Personnel Details'!$N$12=""), $B248&gt;='Personnel Details'!$N$12), IF('Personnel Details'!$P$12="","", 'Personnel Details'!$P$12), IF(AND(NOT('Personnel Details'!$I$12=""), $B248&gt;='Personnel Details'!$I$12), IF('Personnel Details'!$K$12="", "", 'Personnel Details'!$K$12), IF('Personnel Details'!$F$12="", "", 'Personnel Details'!$F$12))))</f>
        <v/>
      </c>
      <c r="HB248" s="79" t="str">
        <f>IF(GZ$9="", "", IF(AND(NOT('Personnel Details'!$N$12=""), $B248&gt;='Personnel Details'!$N$12), 'Personnel Details'!$Q$12, IF(AND(NOT('Personnel Details'!$I$12=""), $B248&gt;='Personnel Details'!$I$12), 'Personnel Details'!$L$12, 'Personnel Details'!$G$12)))</f>
        <v/>
      </c>
      <c r="HC248" s="59" t="str">
        <f t="shared" si="556"/>
        <v/>
      </c>
      <c r="HD248" s="53"/>
      <c r="HF248" s="78" t="str">
        <f>IF(HF$9="", "", IF(AND(NOT('Personnel Details'!$N$13=""), $B248&gt;='Personnel Details'!$N$13), 'Personnel Details'!$O$13, IF(AND(NOT('Personnel Details'!$I$13=""), $B248&gt;='Personnel Details'!$I$13), 'Personnel Details'!$J$13, 'Personnel Details'!$E$13)))</f>
        <v/>
      </c>
      <c r="HG248" s="59" t="str">
        <f>IF(HF$9="", "", IF(AND(NOT('Personnel Details'!$N$13=""), $B248&gt;='Personnel Details'!$N$13), IF('Personnel Details'!$P$13="","", 'Personnel Details'!$P$13), IF(AND(NOT('Personnel Details'!$I$13=""), $B248&gt;='Personnel Details'!$I$13), IF('Personnel Details'!$K$13="", "", 'Personnel Details'!$K$13), IF('Personnel Details'!$F$13="", "", 'Personnel Details'!$F$13))))</f>
        <v/>
      </c>
      <c r="HH248" s="79" t="str">
        <f>IF(HF$9="", "", IF(AND(NOT('Personnel Details'!$N$13=""), $B248&gt;='Personnel Details'!$N$13), 'Personnel Details'!$Q$13, IF(AND(NOT('Personnel Details'!$I$13=""), $B248&gt;='Personnel Details'!$I$13), 'Personnel Details'!$L$13, 'Personnel Details'!$G$13)))</f>
        <v/>
      </c>
      <c r="HI248" s="59" t="str">
        <f t="shared" si="557"/>
        <v/>
      </c>
      <c r="HJ248" s="53"/>
      <c r="HL248" s="78" t="str">
        <f>IF(HL$9="", "", IF(AND(NOT('Personnel Details'!$N$14=""), $B248&gt;='Personnel Details'!$N$14), 'Personnel Details'!$O$14, IF(AND(NOT('Personnel Details'!$I$14=""), $B248&gt;='Personnel Details'!$I$14), 'Personnel Details'!$J$14, 'Personnel Details'!$E$14)))</f>
        <v/>
      </c>
      <c r="HM248" s="59" t="str">
        <f>IF(HL$9="", "", IF(AND(NOT('Personnel Details'!$N$14=""), $B248&gt;='Personnel Details'!$N$14), IF('Personnel Details'!$P$14="","", 'Personnel Details'!$P$14), IF(AND(NOT('Personnel Details'!$I$14=""), $B248&gt;='Personnel Details'!$I$14), IF('Personnel Details'!$K$14="", "", 'Personnel Details'!$K$14), IF('Personnel Details'!$F$14="", "", 'Personnel Details'!$F$14))))</f>
        <v/>
      </c>
      <c r="HN248" s="79" t="str">
        <f>IF(HL$9="", "", IF(AND(NOT('Personnel Details'!$N$14=""), $B248&gt;='Personnel Details'!$N$14), 'Personnel Details'!$Q$14, IF(AND(NOT('Personnel Details'!$I$14=""), $B248&gt;='Personnel Details'!$I$14), 'Personnel Details'!$L$14, 'Personnel Details'!$G$14)))</f>
        <v/>
      </c>
      <c r="HO248" s="59" t="str">
        <f t="shared" si="558"/>
        <v/>
      </c>
      <c r="HP248" s="53"/>
      <c r="HR248" s="78" t="str">
        <f>IF(HR$9="", "", IF(AND(NOT('Personnel Details'!$N$15=""), $B248&gt;='Personnel Details'!$N$15), 'Personnel Details'!$O$15, IF(AND(NOT('Personnel Details'!$I$15=""), $B248&gt;='Personnel Details'!$I$15), 'Personnel Details'!$J$15, 'Personnel Details'!$E$15)))</f>
        <v/>
      </c>
      <c r="HS248" s="59" t="str">
        <f>IF(HR$9="", "", IF(AND(NOT('Personnel Details'!$N$15=""), $B248&gt;='Personnel Details'!$N$15), IF('Personnel Details'!$P$15="","", 'Personnel Details'!$P$15), IF(AND(NOT('Personnel Details'!$I$15=""), $B248&gt;='Personnel Details'!$I$15), IF('Personnel Details'!$K$15="", "", 'Personnel Details'!$K$15), IF('Personnel Details'!$F$15="", "", 'Personnel Details'!$F$15))))</f>
        <v/>
      </c>
      <c r="HT248" s="79" t="str">
        <f>IF(HR$9="", "", IF(AND(NOT('Personnel Details'!$N$15=""), $B248&gt;='Personnel Details'!$N$15), 'Personnel Details'!$Q$15, IF(AND(NOT('Personnel Details'!$I$15=""), $B248&gt;='Personnel Details'!$I$15), 'Personnel Details'!$L$15, 'Personnel Details'!$G$15)))</f>
        <v/>
      </c>
      <c r="HU248" s="59" t="str">
        <f t="shared" si="559"/>
        <v/>
      </c>
      <c r="HV248" s="53"/>
      <c r="HX248" s="78" t="str">
        <f>IF(HX$9="", "", IF(AND(NOT('Personnel Details'!$N$16=""), $B248&gt;='Personnel Details'!$N$16), 'Personnel Details'!$O$16, IF(AND(NOT('Personnel Details'!$I$16=""), $B248&gt;='Personnel Details'!$I$16), 'Personnel Details'!$J$16, 'Personnel Details'!$E$16)))</f>
        <v/>
      </c>
      <c r="HY248" s="59" t="str">
        <f>IF(HX$9="", "", IF(AND(NOT('Personnel Details'!$N$16=""), $B248&gt;='Personnel Details'!$N$16), IF('Personnel Details'!$P$16="","", 'Personnel Details'!$P$16), IF(AND(NOT('Personnel Details'!$I$16=""), $B248&gt;='Personnel Details'!$I$16), IF('Personnel Details'!$K$16="", "", 'Personnel Details'!$K$16), IF('Personnel Details'!$F$16="", "", 'Personnel Details'!$F$16))))</f>
        <v/>
      </c>
      <c r="HZ248" s="79" t="str">
        <f>IF(HX$9="", "", IF(AND(NOT('Personnel Details'!$N$16=""), $B248&gt;='Personnel Details'!$N$16), 'Personnel Details'!$Q$16, IF(AND(NOT('Personnel Details'!$I$16=""), $B248&gt;='Personnel Details'!$I$16), 'Personnel Details'!$L$16, 'Personnel Details'!$G$16)))</f>
        <v/>
      </c>
      <c r="IA248" s="59" t="str">
        <f t="shared" si="560"/>
        <v/>
      </c>
      <c r="IB248" s="53"/>
      <c r="ID248" s="78" t="str">
        <f>IF(ID$9="", "", IF(AND(NOT('Personnel Details'!$N$17=""), $B248&gt;='Personnel Details'!$N$17), 'Personnel Details'!$O$17, IF(AND(NOT('Personnel Details'!$I$17=""), $B248&gt;='Personnel Details'!$I$17), 'Personnel Details'!$J$17, 'Personnel Details'!$E$17)))</f>
        <v/>
      </c>
      <c r="IE248" s="59" t="str">
        <f>IF(ID$9="", "", IF(AND(NOT('Personnel Details'!$N$17=""), $B248&gt;='Personnel Details'!$N$17), IF('Personnel Details'!$P$17="","", 'Personnel Details'!$P$17), IF(AND(NOT('Personnel Details'!$I$17=""), $B248&gt;='Personnel Details'!$I$17), IF('Personnel Details'!$K$17="", "", 'Personnel Details'!$K$17), IF('Personnel Details'!$F$17="", "", 'Personnel Details'!$F$17))))</f>
        <v/>
      </c>
      <c r="IF248" s="79" t="str">
        <f>IF(ID$9="", "", IF(AND(NOT('Personnel Details'!$N$17=""), $B248&gt;='Personnel Details'!$N$17), 'Personnel Details'!$Q$17, IF(AND(NOT('Personnel Details'!$I$17=""), $B248&gt;='Personnel Details'!$I$17), 'Personnel Details'!$L$17, 'Personnel Details'!$G$17)))</f>
        <v/>
      </c>
      <c r="IG248" s="59" t="str">
        <f t="shared" si="561"/>
        <v/>
      </c>
      <c r="IH248" s="53"/>
      <c r="IJ248" s="78" t="str">
        <f>IF(IJ$9="", "", IF(AND(NOT('Personnel Details'!$N$18=""), $B248&gt;='Personnel Details'!$N$18), 'Personnel Details'!$O$18, IF(AND(NOT('Personnel Details'!$I$18=""), $B248&gt;='Personnel Details'!$I$18), 'Personnel Details'!$J$18, 'Personnel Details'!$E$18)))</f>
        <v/>
      </c>
      <c r="IK248" s="59" t="str">
        <f>IF(IJ$9="", "", IF(AND(NOT('Personnel Details'!$N$18=""), $B248&gt;='Personnel Details'!$N$18), IF('Personnel Details'!$P$18="","", 'Personnel Details'!$P$18), IF(AND(NOT('Personnel Details'!$I$18=""), $B248&gt;='Personnel Details'!$I$18), IF('Personnel Details'!$K$18="", "", 'Personnel Details'!$K$18), IF('Personnel Details'!$F$18="", "", 'Personnel Details'!$F$18))))</f>
        <v/>
      </c>
      <c r="IL248" s="79" t="str">
        <f>IF(IJ$9="", "", IF(AND(NOT('Personnel Details'!$N$18=""), $B248&gt;='Personnel Details'!$N$18), 'Personnel Details'!$Q$18, IF(AND(NOT('Personnel Details'!$I$18=""), $B248&gt;='Personnel Details'!$I$18), 'Personnel Details'!$L$18, 'Personnel Details'!$G$18)))</f>
        <v/>
      </c>
      <c r="IM248" s="59" t="str">
        <f t="shared" si="562"/>
        <v/>
      </c>
      <c r="IN248" s="53"/>
      <c r="IP248" s="78" t="str">
        <f>IF(IP$9="", "", IF(AND(NOT('Personnel Details'!$N$19=""), $B248&gt;='Personnel Details'!$N$19), 'Personnel Details'!$O$19, IF(AND(NOT('Personnel Details'!$I$19=""), $B248&gt;='Personnel Details'!$I$19), 'Personnel Details'!$J$19, 'Personnel Details'!$E$19)))</f>
        <v/>
      </c>
      <c r="IQ248" s="59" t="str">
        <f>IF(IP$9="", "", IF(AND(NOT('Personnel Details'!$N$19=""), $B248&gt;='Personnel Details'!$N$19), IF('Personnel Details'!$P$19="","", 'Personnel Details'!$P$19), IF(AND(NOT('Personnel Details'!$I$19=""), $B248&gt;='Personnel Details'!$I$19), IF('Personnel Details'!$K$19="", "", 'Personnel Details'!$K$19), IF('Personnel Details'!$F$19="", "", 'Personnel Details'!$F$19))))</f>
        <v/>
      </c>
      <c r="IR248" s="79" t="str">
        <f>IF(IP$9="", "", IF(AND(NOT('Personnel Details'!$N$19=""), $B248&gt;='Personnel Details'!$N$19), 'Personnel Details'!$Q$19, IF(AND(NOT('Personnel Details'!$I$19=""), $B248&gt;='Personnel Details'!$I$19), 'Personnel Details'!$L$19, 'Personnel Details'!$G$19)))</f>
        <v/>
      </c>
      <c r="IS248" s="59" t="str">
        <f t="shared" si="563"/>
        <v/>
      </c>
      <c r="IT248" s="53"/>
      <c r="IV248" s="78" t="str">
        <f>IF(IV$9="", "", IF(AND(NOT('Personnel Details'!$N$20=""), $B248&gt;='Personnel Details'!$N$20), 'Personnel Details'!$O$20, IF(AND(NOT('Personnel Details'!$I$20=""), $B248&gt;='Personnel Details'!$I$20), 'Personnel Details'!$J$20, 'Personnel Details'!$E$20)))</f>
        <v/>
      </c>
      <c r="IW248" s="59" t="str">
        <f>IF(IV$9="", "", IF(AND(NOT('Personnel Details'!$N$20=""), $B248&gt;='Personnel Details'!$N$20), IF('Personnel Details'!$P$20="","", 'Personnel Details'!$P$20), IF(AND(NOT('Personnel Details'!$I$20=""), $B248&gt;='Personnel Details'!$I$20), IF('Personnel Details'!$K$20="", "", 'Personnel Details'!$K$20), IF('Personnel Details'!$F$20="", "", 'Personnel Details'!$F$20))))</f>
        <v/>
      </c>
      <c r="IX248" s="79" t="str">
        <f>IF(IV$9="", "", IF(AND(NOT('Personnel Details'!$N$20=""), $B248&gt;='Personnel Details'!$N$20), 'Personnel Details'!$Q$20, IF(AND(NOT('Personnel Details'!$I$20=""), $B248&gt;='Personnel Details'!$I$20), 'Personnel Details'!$L$20, 'Personnel Details'!$G$20)))</f>
        <v/>
      </c>
      <c r="IY248" s="59" t="str">
        <f t="shared" si="564"/>
        <v/>
      </c>
      <c r="IZ248" s="53"/>
      <c r="JB248" s="78" t="str">
        <f>IF(JB$9="", "", IF(AND(NOT('Personnel Details'!$N$21=""), $B248&gt;='Personnel Details'!$N$21), 'Personnel Details'!$O$21, IF(AND(NOT('Personnel Details'!$I$21=""), $B248&gt;='Personnel Details'!$I$21), 'Personnel Details'!$J$21, 'Personnel Details'!$E$21)))</f>
        <v/>
      </c>
      <c r="JC248" s="59" t="str">
        <f>IF(JB$9="", "", IF(AND(NOT('Personnel Details'!$N$21=""), $B248&gt;='Personnel Details'!$N$21), IF('Personnel Details'!$P$21="","", 'Personnel Details'!$P$21), IF(AND(NOT('Personnel Details'!$I$21=""), $B248&gt;='Personnel Details'!$I$21), IF('Personnel Details'!$K$21="", "", 'Personnel Details'!$K$21), IF('Personnel Details'!$F$21="", "", 'Personnel Details'!$F$21))))</f>
        <v/>
      </c>
      <c r="JD248" s="79" t="str">
        <f>IF(JB$9="", "", IF(AND(NOT('Personnel Details'!$N$21=""), $B248&gt;='Personnel Details'!$N$21), 'Personnel Details'!$Q$21, IF(AND(NOT('Personnel Details'!$I$21=""), $B248&gt;='Personnel Details'!$I$21), 'Personnel Details'!$L$21, 'Personnel Details'!$G$21)))</f>
        <v/>
      </c>
      <c r="JE248" s="59" t="str">
        <f t="shared" si="565"/>
        <v/>
      </c>
      <c r="JF248" s="53"/>
      <c r="JH248" s="78" t="str">
        <f>IF(JH$9="", "", IF(AND(NOT('Personnel Details'!$N$22=""), $B248&gt;='Personnel Details'!$N$22), 'Personnel Details'!$O$22, IF(AND(NOT('Personnel Details'!$I$22=""), $B248&gt;='Personnel Details'!$I$22), 'Personnel Details'!$J$22, 'Personnel Details'!$E$22)))</f>
        <v/>
      </c>
      <c r="JI248" s="59" t="str">
        <f>IF(JH$9="", "", IF(AND(NOT('Personnel Details'!$N$22=""), $B248&gt;='Personnel Details'!$N$22), IF('Personnel Details'!$P$22="","", 'Personnel Details'!$P$22), IF(AND(NOT('Personnel Details'!$I$22=""), $B248&gt;='Personnel Details'!$I$22), IF('Personnel Details'!$K$22="", "", 'Personnel Details'!$K$22), IF('Personnel Details'!$F$22="", "", 'Personnel Details'!$F$22))))</f>
        <v/>
      </c>
      <c r="JJ248" s="79" t="str">
        <f>IF(JH$9="", "", IF(AND(NOT('Personnel Details'!$N$22=""), $B248&gt;='Personnel Details'!$N$22), 'Personnel Details'!$Q$22, IF(AND(NOT('Personnel Details'!$I$22=""), $B248&gt;='Personnel Details'!$I$22), 'Personnel Details'!$L$22, 'Personnel Details'!$G$22)))</f>
        <v/>
      </c>
      <c r="JK248" s="59" t="str">
        <f t="shared" si="566"/>
        <v/>
      </c>
      <c r="JL248" s="53"/>
      <c r="JN248" s="78" t="str">
        <f>IF(JN$9="", "", IF(AND(NOT('Personnel Details'!$N$23=""), $B248&gt;='Personnel Details'!$N$23), 'Personnel Details'!$O$23, IF(AND(NOT('Personnel Details'!$I$23=""), $B248&gt;='Personnel Details'!$I$23), 'Personnel Details'!$J$23, 'Personnel Details'!$E$23)))</f>
        <v/>
      </c>
      <c r="JO248" s="59" t="str">
        <f>IF(JN$9="", "", IF(AND(NOT('Personnel Details'!$N$23=""), $B248&gt;='Personnel Details'!$N$23), IF('Personnel Details'!$P$23="","", 'Personnel Details'!$P$23), IF(AND(NOT('Personnel Details'!$I$23=""), $B248&gt;='Personnel Details'!$I$23), IF('Personnel Details'!$K$23="", "", 'Personnel Details'!$K$23), IF('Personnel Details'!$F$23="", "", 'Personnel Details'!$F$23))))</f>
        <v/>
      </c>
      <c r="JP248" s="79" t="str">
        <f>IF(JN$9="", "", IF(AND(NOT('Personnel Details'!$N$23=""), $B248&gt;='Personnel Details'!$N$23), 'Personnel Details'!$Q$23, IF(AND(NOT('Personnel Details'!$I$23=""), $B248&gt;='Personnel Details'!$I$23), 'Personnel Details'!$L$23, 'Personnel Details'!$G$23)))</f>
        <v/>
      </c>
      <c r="JQ248" s="59" t="str">
        <f t="shared" si="567"/>
        <v/>
      </c>
      <c r="JR248" s="53"/>
      <c r="JT248" s="78" t="str">
        <f>IF(JT$9="", "", IF(AND(NOT('Personnel Details'!$N$24=""), $B248&gt;='Personnel Details'!$N$24), 'Personnel Details'!$O$24, IF(AND(NOT('Personnel Details'!$I$24=""), $B248&gt;='Personnel Details'!$I$24), 'Personnel Details'!$J$24, 'Personnel Details'!$E$24)))</f>
        <v/>
      </c>
      <c r="JU248" s="59" t="str">
        <f>IF(JT$9="", "", IF(AND(NOT('Personnel Details'!$N$24=""), $B248&gt;='Personnel Details'!$N$24), IF('Personnel Details'!$P$24="","", 'Personnel Details'!$P$24), IF(AND(NOT('Personnel Details'!$I$24=""), $B248&gt;='Personnel Details'!$I$24), IF('Personnel Details'!$K$24="", "", 'Personnel Details'!$K$24), IF('Personnel Details'!$F$24="", "", 'Personnel Details'!$F$24))))</f>
        <v/>
      </c>
      <c r="JV248" s="79" t="str">
        <f>IF(JT$9="", "", IF(AND(NOT('Personnel Details'!$N$24=""), $B248&gt;='Personnel Details'!$N$24), 'Personnel Details'!$Q$24, IF(AND(NOT('Personnel Details'!$I$24=""), $B248&gt;='Personnel Details'!$I$24), 'Personnel Details'!$L$24, 'Personnel Details'!$G$24)))</f>
        <v/>
      </c>
      <c r="JW248" s="59" t="str">
        <f t="shared" si="568"/>
        <v/>
      </c>
      <c r="JX248" s="53"/>
      <c r="JZ248" s="78" t="str">
        <f>IF(JZ$9="", "", IF(AND(NOT('Personnel Details'!$N$25=""), $B248&gt;='Personnel Details'!$N$25), 'Personnel Details'!$O$25, IF(AND(NOT('Personnel Details'!$I$25=""), $B248&gt;='Personnel Details'!$I$25), 'Personnel Details'!$J$25, 'Personnel Details'!$E$25)))</f>
        <v/>
      </c>
      <c r="KA248" s="59" t="str">
        <f>IF(JZ$9="", "", IF(AND(NOT('Personnel Details'!$N$25=""), $B248&gt;='Personnel Details'!$N$25), IF('Personnel Details'!$P$25="","", 'Personnel Details'!$P$25), IF(AND(NOT('Personnel Details'!$I$25=""), $B248&gt;='Personnel Details'!$I$25), IF('Personnel Details'!$K$25="", "", 'Personnel Details'!$K$25), IF('Personnel Details'!$F$25="", "", 'Personnel Details'!$F$25))))</f>
        <v/>
      </c>
      <c r="KB248" s="79" t="str">
        <f>IF(JZ$9="", "", IF(AND(NOT('Personnel Details'!$N$25=""), $B248&gt;='Personnel Details'!$N$25), 'Personnel Details'!$Q$25, IF(AND(NOT('Personnel Details'!$I$25=""), $B248&gt;='Personnel Details'!$I$25), 'Personnel Details'!$L$25, 'Personnel Details'!$G$25)))</f>
        <v/>
      </c>
      <c r="KC248" s="59" t="str">
        <f t="shared" si="569"/>
        <v/>
      </c>
      <c r="KD248" s="53"/>
      <c r="KF248" s="78" t="str">
        <f>IF(KF$9="", "", IF(AND(NOT('Personnel Details'!$N$26=""), $B248&gt;='Personnel Details'!$N$26), 'Personnel Details'!$O$26, IF(AND(NOT('Personnel Details'!$I$26=""), $B248&gt;='Personnel Details'!$I$26), 'Personnel Details'!$J$26, 'Personnel Details'!$E$26)))</f>
        <v/>
      </c>
      <c r="KG248" s="59" t="str">
        <f>IF(KF$9="", "", IF(AND(NOT('Personnel Details'!$N$26=""), $B248&gt;='Personnel Details'!$N$26), IF('Personnel Details'!$P$26="","", 'Personnel Details'!$P$26), IF(AND(NOT('Personnel Details'!$I$26=""), $B248&gt;='Personnel Details'!$I$26), IF('Personnel Details'!$K$26="", "", 'Personnel Details'!$K$26), IF('Personnel Details'!$F$26="", "", 'Personnel Details'!$F$26))))</f>
        <v/>
      </c>
      <c r="KH248" s="79" t="str">
        <f>IF(KF$9="", "", IF(AND(NOT('Personnel Details'!$N$26=""), $B248&gt;='Personnel Details'!$N$26), 'Personnel Details'!$Q$26, IF(AND(NOT('Personnel Details'!$I$26=""), $B248&gt;='Personnel Details'!$I$26), 'Personnel Details'!$L$26, 'Personnel Details'!$G$26)))</f>
        <v/>
      </c>
      <c r="KI248" s="59" t="str">
        <f t="shared" si="570"/>
        <v/>
      </c>
      <c r="KJ248" s="53"/>
      <c r="KL248" s="78" t="str">
        <f>IF(KL$9="", "", IF(AND(NOT('Personnel Details'!$N$27=""), $B248&gt;='Personnel Details'!$N$27), 'Personnel Details'!$O$27, IF(AND(NOT('Personnel Details'!$I$27=""), $B248&gt;='Personnel Details'!$I$27), 'Personnel Details'!$J$27, 'Personnel Details'!$E$27)))</f>
        <v/>
      </c>
      <c r="KM248" s="59" t="str">
        <f>IF(KL$9="", "", IF(AND(NOT('Personnel Details'!$N$27=""), $B248&gt;='Personnel Details'!$N$27), IF('Personnel Details'!$P$27="","", 'Personnel Details'!$P$27), IF(AND(NOT('Personnel Details'!$I$27=""), $B248&gt;='Personnel Details'!$I$27), IF('Personnel Details'!$K$27="", "", 'Personnel Details'!$K$27), IF('Personnel Details'!$F$27="", "", 'Personnel Details'!$F$27))))</f>
        <v/>
      </c>
      <c r="KN248" s="79" t="str">
        <f>IF(KL$9="", "", IF(AND(NOT('Personnel Details'!$N$27=""), $B248&gt;='Personnel Details'!$N$27), 'Personnel Details'!$Q$27, IF(AND(NOT('Personnel Details'!$I$27=""), $B248&gt;='Personnel Details'!$I$27), 'Personnel Details'!$L$27, 'Personnel Details'!$G$27)))</f>
        <v/>
      </c>
      <c r="KO248" s="59" t="str">
        <f t="shared" si="571"/>
        <v/>
      </c>
      <c r="KP248" s="53"/>
      <c r="KR248" s="78" t="str">
        <f>IF(KR$9="", "", IF(AND(NOT('Personnel Details'!$N$28=""), $B248&gt;='Personnel Details'!$N$28), 'Personnel Details'!$O$28, IF(AND(NOT('Personnel Details'!$I$28=""), $B248&gt;='Personnel Details'!$I$28), 'Personnel Details'!$J$28, 'Personnel Details'!$E$28)))</f>
        <v/>
      </c>
      <c r="KS248" s="59" t="str">
        <f>IF(KR$9="", "", IF(AND(NOT('Personnel Details'!$N$28=""), $B248&gt;='Personnel Details'!$N$28), IF('Personnel Details'!$P$28="","", 'Personnel Details'!$P$28), IF(AND(NOT('Personnel Details'!$I$28=""), $B248&gt;='Personnel Details'!$I$28), IF('Personnel Details'!$K$28="", "", 'Personnel Details'!$K$28), IF('Personnel Details'!$F$28="", "", 'Personnel Details'!$F$28))))</f>
        <v/>
      </c>
      <c r="KT248" s="79" t="str">
        <f>IF(KR$9="", "", IF(AND(NOT('Personnel Details'!$N$28=""), $B248&gt;='Personnel Details'!$N$28), 'Personnel Details'!$Q$28, IF(AND(NOT('Personnel Details'!$I$28=""), $B248&gt;='Personnel Details'!$I$28), 'Personnel Details'!$L$28, 'Personnel Details'!$G$28)))</f>
        <v/>
      </c>
      <c r="KU248" s="59" t="str">
        <f t="shared" si="572"/>
        <v/>
      </c>
      <c r="KV248" s="53"/>
      <c r="KX248" s="78" t="str">
        <f>IF(KX$9="", "", IF(AND(NOT('Personnel Details'!$N$29=""), $B248&gt;='Personnel Details'!$N$29), 'Personnel Details'!$O$29, IF(AND(NOT('Personnel Details'!$I$29=""), $B248&gt;='Personnel Details'!$I$29), 'Personnel Details'!$J$29, 'Personnel Details'!$E$29)))</f>
        <v/>
      </c>
      <c r="KY248" s="59" t="str">
        <f>IF(KX$9="", "", IF(AND(NOT('Personnel Details'!$N$29=""), $B248&gt;='Personnel Details'!$N$29), IF('Personnel Details'!$P$29="","", 'Personnel Details'!$P$29), IF(AND(NOT('Personnel Details'!$I$29=""), $B248&gt;='Personnel Details'!$I$29), IF('Personnel Details'!$K$29="", "", 'Personnel Details'!$K$29), IF('Personnel Details'!$F$29="", "", 'Personnel Details'!$F$29))))</f>
        <v/>
      </c>
      <c r="KZ248" s="79" t="str">
        <f>IF(KX$9="", "", IF(AND(NOT('Personnel Details'!$N$29=""), $B248&gt;='Personnel Details'!$N$29), 'Personnel Details'!$Q$29, IF(AND(NOT('Personnel Details'!$I$29=""), $B248&gt;='Personnel Details'!$I$29), 'Personnel Details'!$L$29, 'Personnel Details'!$G$29)))</f>
        <v/>
      </c>
      <c r="LA248" s="59" t="str">
        <f t="shared" si="573"/>
        <v/>
      </c>
      <c r="LB248" s="53"/>
      <c r="LD248" s="78" t="str">
        <f>IF(LD$9="", "", IF(AND(NOT('Personnel Details'!$N$30=""), $B248&gt;='Personnel Details'!$N$30), 'Personnel Details'!$O$30, IF(AND(NOT('Personnel Details'!$I$30=""), $B248&gt;='Personnel Details'!$I$30), 'Personnel Details'!$J$30, 'Personnel Details'!$E$30)))</f>
        <v/>
      </c>
      <c r="LE248" s="59" t="str">
        <f>IF(LD$9="", "", IF(AND(NOT('Personnel Details'!$N$30=""), $B248&gt;='Personnel Details'!$N$30), IF('Personnel Details'!$P$30="","", 'Personnel Details'!$P$30), IF(AND(NOT('Personnel Details'!$I$30=""), $B248&gt;='Personnel Details'!$I$30), IF('Personnel Details'!$K$30="", "", 'Personnel Details'!$K$30), IF('Personnel Details'!$F$30="", "", 'Personnel Details'!$F$30))))</f>
        <v/>
      </c>
      <c r="LF248" s="79" t="str">
        <f>IF(LD$9="", "", IF(AND(NOT('Personnel Details'!$N$30=""), $B248&gt;='Personnel Details'!$N$30), 'Personnel Details'!$Q$30, IF(AND(NOT('Personnel Details'!$I$30=""), $B248&gt;='Personnel Details'!$I$30), 'Personnel Details'!$L$30, 'Personnel Details'!$G$30)))</f>
        <v/>
      </c>
      <c r="LG248" s="59" t="str">
        <f t="shared" si="574"/>
        <v/>
      </c>
      <c r="LH248" s="53"/>
      <c r="LJ248" s="78" t="str">
        <f>IF(LJ$9="", "", IF(AND(NOT('Personnel Details'!$N$31=""), $B248&gt;='Personnel Details'!$N$31), 'Personnel Details'!$O$31, IF(AND(NOT('Personnel Details'!$I$31=""), $B248&gt;='Personnel Details'!$I$31), 'Personnel Details'!$J$31, 'Personnel Details'!$E$31)))</f>
        <v/>
      </c>
      <c r="LK248" s="59" t="str">
        <f>IF(LJ$9="", "", IF(AND(NOT('Personnel Details'!$N$31=""), $B248&gt;='Personnel Details'!$N$31), IF('Personnel Details'!$P$31="","", 'Personnel Details'!$P$31), IF(AND(NOT('Personnel Details'!$I$31=""), $B248&gt;='Personnel Details'!$I$31), IF('Personnel Details'!$K$31="", "", 'Personnel Details'!$K$31), IF('Personnel Details'!$F$31="", "", 'Personnel Details'!$F$31))))</f>
        <v/>
      </c>
      <c r="LL248" s="79" t="str">
        <f>IF(LJ$9="", "", IF(AND(NOT('Personnel Details'!$N$31=""), $B248&gt;='Personnel Details'!$N$31), 'Personnel Details'!$Q$31, IF(AND(NOT('Personnel Details'!$I$31=""), $B248&gt;='Personnel Details'!$I$31), 'Personnel Details'!$L$31, 'Personnel Details'!$G$31)))</f>
        <v/>
      </c>
      <c r="LM248" s="59" t="str">
        <f t="shared" si="575"/>
        <v/>
      </c>
      <c r="LN248" s="53"/>
      <c r="LP248" s="78" t="str">
        <f>IF(LP$9="", "", IF(AND(NOT('Personnel Details'!$N$32=""), $B248&gt;='Personnel Details'!$N$32), 'Personnel Details'!$O$32, IF(AND(NOT('Personnel Details'!$I$32=""), $B248&gt;='Personnel Details'!$I$32), 'Personnel Details'!$J$32, 'Personnel Details'!$E$32)))</f>
        <v/>
      </c>
      <c r="LQ248" s="59" t="str">
        <f>IF(LP$9="", "", IF(AND(NOT('Personnel Details'!$N$32=""), $B248&gt;='Personnel Details'!$N$32), IF('Personnel Details'!$P$32="","", 'Personnel Details'!$P$32), IF(AND(NOT('Personnel Details'!$I$32=""), $B248&gt;='Personnel Details'!$I$32), IF('Personnel Details'!$K$32="", "", 'Personnel Details'!$K$32), IF('Personnel Details'!$F$32="", "", 'Personnel Details'!$F$32))))</f>
        <v/>
      </c>
      <c r="LR248" s="79" t="str">
        <f>IF(LP$9="", "", IF(AND(NOT('Personnel Details'!$N$32=""), $B248&gt;='Personnel Details'!$N$32), 'Personnel Details'!$Q$32, IF(AND(NOT('Personnel Details'!$I$32=""), $B248&gt;='Personnel Details'!$I$32), 'Personnel Details'!$L$32, 'Personnel Details'!$G$32)))</f>
        <v/>
      </c>
      <c r="LS248" s="59" t="str">
        <f t="shared" si="576"/>
        <v/>
      </c>
      <c r="LT248" s="53"/>
      <c r="LV248" s="78" t="str">
        <f>IF(LV$9="", "", IF(AND(NOT('Personnel Details'!$N$33=""), $B248&gt;='Personnel Details'!$N$33), 'Personnel Details'!$O$33, IF(AND(NOT('Personnel Details'!$I$33=""), $B248&gt;='Personnel Details'!$I$33), 'Personnel Details'!$J$33, 'Personnel Details'!$E$33)))</f>
        <v/>
      </c>
      <c r="LW248" s="59" t="str">
        <f>IF(LV$9="", "", IF(AND(NOT('Personnel Details'!$N$33=""), $B248&gt;='Personnel Details'!$N$33), IF('Personnel Details'!$P$33="","", 'Personnel Details'!$P$33), IF(AND(NOT('Personnel Details'!$I$33=""), $B248&gt;='Personnel Details'!$I$33), IF('Personnel Details'!$K$33="", "", 'Personnel Details'!$K$33), IF('Personnel Details'!$F$33="", "", 'Personnel Details'!$F$33))))</f>
        <v/>
      </c>
      <c r="LX248" s="79" t="str">
        <f>IF(LV$9="", "", IF(AND(NOT('Personnel Details'!$N$33=""), $B248&gt;='Personnel Details'!$N$33), 'Personnel Details'!$Q$33, IF(AND(NOT('Personnel Details'!$I$33=""), $B248&gt;='Personnel Details'!$I$33), 'Personnel Details'!$L$33, 'Personnel Details'!$G$33)))</f>
        <v/>
      </c>
      <c r="LY248" s="59" t="str">
        <f t="shared" si="577"/>
        <v/>
      </c>
      <c r="LZ248" s="53"/>
      <c r="MB248" s="78" t="str">
        <f>IF(MB$9="", "", IF(AND(NOT('Personnel Details'!$N$34=""), $B248&gt;='Personnel Details'!$N$34), 'Personnel Details'!$O$34, IF(AND(NOT('Personnel Details'!$I$34=""), $B248&gt;='Personnel Details'!$I$34), 'Personnel Details'!$J$34, 'Personnel Details'!$E$34)))</f>
        <v/>
      </c>
      <c r="MC248" s="59" t="str">
        <f>IF(MB$9="", "", IF(AND(NOT('Personnel Details'!$N$34=""), $B248&gt;='Personnel Details'!$N$34), IF('Personnel Details'!$P$34="","", 'Personnel Details'!$P$34), IF(AND(NOT('Personnel Details'!$I$34=""), $B248&gt;='Personnel Details'!$I$34), IF('Personnel Details'!$K$34="", "", 'Personnel Details'!$K$34), IF('Personnel Details'!$F$34="", "", 'Personnel Details'!$F$34))))</f>
        <v/>
      </c>
      <c r="MD248" s="79" t="str">
        <f>IF(MB$9="", "", IF(AND(NOT('Personnel Details'!$N$34=""), $B248&gt;='Personnel Details'!$N$34), 'Personnel Details'!$Q$34, IF(AND(NOT('Personnel Details'!$I$34=""), $B248&gt;='Personnel Details'!$I$34), 'Personnel Details'!$L$34, 'Personnel Details'!$G$34)))</f>
        <v/>
      </c>
      <c r="ME248" s="59" t="str">
        <f t="shared" si="578"/>
        <v/>
      </c>
      <c r="MF248" s="53"/>
      <c r="MH248" s="78" t="str">
        <f>IF(MH$9="", "", IF(AND(NOT('Personnel Details'!$N$35=""), $B248&gt;='Personnel Details'!$N$35), 'Personnel Details'!$O$35, IF(AND(NOT('Personnel Details'!$I$35=""), $B248&gt;='Personnel Details'!$I$35), 'Personnel Details'!$J$35, 'Personnel Details'!$E$35)))</f>
        <v/>
      </c>
      <c r="MI248" s="59" t="str">
        <f>IF(MH$9="", "", IF(AND(NOT('Personnel Details'!$N$35=""), $B248&gt;='Personnel Details'!$N$35), IF('Personnel Details'!$P$35="","", 'Personnel Details'!$P$35), IF(AND(NOT('Personnel Details'!$I$35=""), $B248&gt;='Personnel Details'!$I$35), IF('Personnel Details'!$K$35="", "", 'Personnel Details'!$K$35), IF('Personnel Details'!$F$35="", "", 'Personnel Details'!$F$35))))</f>
        <v/>
      </c>
      <c r="MJ248" s="79" t="str">
        <f>IF(MH$9="", "", IF(AND(NOT('Personnel Details'!$N$35=""), $B248&gt;='Personnel Details'!$N$35), 'Personnel Details'!$Q$35, IF(AND(NOT('Personnel Details'!$I$35=""), $B248&gt;='Personnel Details'!$I$35), 'Personnel Details'!$L$35, 'Personnel Details'!$G$35)))</f>
        <v/>
      </c>
      <c r="MK248" s="59" t="str">
        <f t="shared" si="579"/>
        <v/>
      </c>
      <c r="ML248" s="53"/>
      <c r="MN248" s="78" t="str">
        <f>IF(MN$9="", "", IF(AND(NOT('Personnel Details'!$N$36=""), $B248&gt;='Personnel Details'!$N$36), 'Personnel Details'!$O$36, IF(AND(NOT('Personnel Details'!$I$36=""), $B248&gt;='Personnel Details'!$I$36), 'Personnel Details'!$J$36, 'Personnel Details'!$E$36)))</f>
        <v/>
      </c>
      <c r="MO248" s="59" t="str">
        <f>IF(MN$9="", "", IF(AND(NOT('Personnel Details'!$N$36=""), $B248&gt;='Personnel Details'!$N$36), IF('Personnel Details'!$P$36="","", 'Personnel Details'!$P$36), IF(AND(NOT('Personnel Details'!$I$36=""), $B248&gt;='Personnel Details'!$I$36), IF('Personnel Details'!$K$36="", "", 'Personnel Details'!$K$36), IF('Personnel Details'!$F$36="", "", 'Personnel Details'!$F$36))))</f>
        <v/>
      </c>
      <c r="MP248" s="79" t="str">
        <f>IF(MN$9="", "", IF(AND(NOT('Personnel Details'!$N$36=""), $B248&gt;='Personnel Details'!$N$36), 'Personnel Details'!$Q$36, IF(AND(NOT('Personnel Details'!$I$36=""), $B248&gt;='Personnel Details'!$I$36), 'Personnel Details'!$L$36, 'Personnel Details'!$G$36)))</f>
        <v/>
      </c>
      <c r="MQ248" s="59" t="str">
        <f t="shared" si="580"/>
        <v/>
      </c>
      <c r="MR248" s="53"/>
      <c r="MT248" s="78" t="str">
        <f>IF(MT$9="", "", IF(AND(NOT('Personnel Details'!$N$37=""), $B248&gt;='Personnel Details'!$N$37), 'Personnel Details'!$O$37, IF(AND(NOT('Personnel Details'!$I$37=""), $B248&gt;='Personnel Details'!$I$37), 'Personnel Details'!$J$37, 'Personnel Details'!$E$37)))</f>
        <v/>
      </c>
      <c r="MU248" s="59" t="str">
        <f>IF(MT$9="", "", IF(AND(NOT('Personnel Details'!$N$37=""), $B248&gt;='Personnel Details'!$N$37), IF('Personnel Details'!$P$37="","", 'Personnel Details'!$P$37), IF(AND(NOT('Personnel Details'!$I$37=""), $B248&gt;='Personnel Details'!$I$37), IF('Personnel Details'!$K$37="", "", 'Personnel Details'!$K$37), IF('Personnel Details'!$F$37="", "", 'Personnel Details'!$F$37))))</f>
        <v/>
      </c>
      <c r="MV248" s="79" t="str">
        <f>IF(MT$9="", "", IF(AND(NOT('Personnel Details'!$N$37=""), $B248&gt;='Personnel Details'!$N$37), 'Personnel Details'!$Q$37, IF(AND(NOT('Personnel Details'!$I$37=""), $B248&gt;='Personnel Details'!$I$37), 'Personnel Details'!$L$37, 'Personnel Details'!$G$37)))</f>
        <v/>
      </c>
      <c r="MW248" s="59" t="str">
        <f t="shared" si="581"/>
        <v/>
      </c>
      <c r="MX248" s="53"/>
      <c r="MZ248" s="78" t="str">
        <f>IF(MZ$9="", "", IF(AND(NOT('Personnel Details'!$N$38=""), $B248&gt;='Personnel Details'!$N$38), 'Personnel Details'!$O$38, IF(AND(NOT('Personnel Details'!$I$38=""), $B248&gt;='Personnel Details'!$I$38), 'Personnel Details'!$J$38, 'Personnel Details'!$E$38)))</f>
        <v/>
      </c>
      <c r="NA248" s="59" t="str">
        <f>IF(MZ$9="", "", IF(AND(NOT('Personnel Details'!$N$38=""), $B248&gt;='Personnel Details'!$N$38), IF('Personnel Details'!$P$38="","", 'Personnel Details'!$P$38), IF(AND(NOT('Personnel Details'!$I$38=""), $B248&gt;='Personnel Details'!$I$38), IF('Personnel Details'!$K$38="", "", 'Personnel Details'!$K$38), IF('Personnel Details'!$F$38="", "", 'Personnel Details'!$F$38))))</f>
        <v/>
      </c>
      <c r="NB248" s="79" t="str">
        <f>IF(MZ$9="", "", IF(AND(NOT('Personnel Details'!$N$38=""), $B248&gt;='Personnel Details'!$N$38), 'Personnel Details'!$Q$38, IF(AND(NOT('Personnel Details'!$I$38=""), $B248&gt;='Personnel Details'!$I$38), 'Personnel Details'!$L$38, 'Personnel Details'!$G$38)))</f>
        <v/>
      </c>
      <c r="NC248" s="59" t="str">
        <f t="shared" si="582"/>
        <v/>
      </c>
      <c r="ND248" s="53"/>
      <c r="NF248" s="78" t="str">
        <f>IF(NF$9="", "", IF(AND(NOT('Personnel Details'!$N$39=""), $B248&gt;='Personnel Details'!$N$39), 'Personnel Details'!$O$39, IF(AND(NOT('Personnel Details'!$I$39=""), $B248&gt;='Personnel Details'!$I$39), 'Personnel Details'!$J$39, 'Personnel Details'!$E$39)))</f>
        <v/>
      </c>
      <c r="NG248" s="59" t="str">
        <f>IF(NF$9="", "", IF(AND(NOT('Personnel Details'!$N$39=""), $B248&gt;='Personnel Details'!$N$39), IF('Personnel Details'!$P$39="","", 'Personnel Details'!$P$39), IF(AND(NOT('Personnel Details'!$I$39=""), $B248&gt;='Personnel Details'!$I$39), IF('Personnel Details'!$K$39="", "", 'Personnel Details'!$K$39), IF('Personnel Details'!$F$39="", "", 'Personnel Details'!$F$39))))</f>
        <v/>
      </c>
      <c r="NH248" s="79" t="str">
        <f>IF(NF$9="", "", IF(AND(NOT('Personnel Details'!$N$39=""), $B248&gt;='Personnel Details'!$N$39), 'Personnel Details'!$Q$39, IF(AND(NOT('Personnel Details'!$I$39=""), $B248&gt;='Personnel Details'!$I$39), 'Personnel Details'!$L$39, 'Personnel Details'!$G$39)))</f>
        <v/>
      </c>
      <c r="NI248" s="59" t="str">
        <f t="shared" si="583"/>
        <v/>
      </c>
      <c r="NJ248" s="53"/>
      <c r="NL248" s="78" t="str">
        <f>IF(NL$9="", "", IF(AND(NOT('Personnel Details'!$N$40=""), $B248&gt;='Personnel Details'!$N$40), 'Personnel Details'!$O$40, IF(AND(NOT('Personnel Details'!$I$40=""), $B248&gt;='Personnel Details'!$I$40), 'Personnel Details'!$J$40, 'Personnel Details'!$E$40)))</f>
        <v/>
      </c>
      <c r="NM248" s="59" t="str">
        <f>IF(NL$9="", "", IF(AND(NOT('Personnel Details'!$N$40=""), $B248&gt;='Personnel Details'!$N$40), IF('Personnel Details'!$P$40="","", 'Personnel Details'!$P$40), IF(AND(NOT('Personnel Details'!$I$40=""), $B248&gt;='Personnel Details'!$I$40), IF('Personnel Details'!$K$40="", "", 'Personnel Details'!$K$40), IF('Personnel Details'!$F$40="", "", 'Personnel Details'!$F$40))))</f>
        <v/>
      </c>
      <c r="NN248" s="79" t="str">
        <f>IF(NL$9="", "", IF(AND(NOT('Personnel Details'!$N$40=""), $B248&gt;='Personnel Details'!$N$40), 'Personnel Details'!$Q$40, IF(AND(NOT('Personnel Details'!$I$40=""), $B248&gt;='Personnel Details'!$I$40), 'Personnel Details'!$L$40, 'Personnel Details'!$G$40)))</f>
        <v/>
      </c>
      <c r="NO248" s="59" t="str">
        <f t="shared" si="584"/>
        <v/>
      </c>
      <c r="NP248" s="53"/>
    </row>
    <row r="249" spans="1:380" x14ac:dyDescent="0.25">
      <c r="A249" s="32"/>
      <c r="B249" s="113" t="str">
        <f>IFERROR(IF(B248+1&gt;'Personnel Details'!$U$5, "", B248+1), "")</f>
        <v/>
      </c>
      <c r="C249" s="32"/>
      <c r="D249" s="120"/>
      <c r="E249" s="13" t="str">
        <f t="shared" si="463"/>
        <v/>
      </c>
      <c r="F249" s="13" t="str">
        <f t="shared" si="494"/>
        <v/>
      </c>
      <c r="G249" s="56" t="str">
        <f t="shared" si="585"/>
        <v/>
      </c>
      <c r="H249" s="16" t="str">
        <f t="shared" si="495"/>
        <v/>
      </c>
      <c r="I249" s="32"/>
      <c r="J249" s="120"/>
      <c r="K249" s="62" t="str">
        <f t="shared" si="464"/>
        <v/>
      </c>
      <c r="L249" s="62" t="str">
        <f t="shared" si="496"/>
        <v/>
      </c>
      <c r="M249" s="65" t="str">
        <f t="shared" si="586"/>
        <v/>
      </c>
      <c r="N249" s="68" t="str">
        <f t="shared" si="497"/>
        <v/>
      </c>
      <c r="O249" s="32"/>
      <c r="P249" s="120"/>
      <c r="Q249" s="62" t="str">
        <f t="shared" si="465"/>
        <v/>
      </c>
      <c r="R249" s="62" t="str">
        <f t="shared" si="498"/>
        <v/>
      </c>
      <c r="S249" s="65" t="str">
        <f t="shared" si="587"/>
        <v/>
      </c>
      <c r="T249" s="68" t="str">
        <f t="shared" si="499"/>
        <v/>
      </c>
      <c r="U249" s="32"/>
      <c r="V249" s="120"/>
      <c r="W249" s="62" t="str">
        <f t="shared" si="466"/>
        <v/>
      </c>
      <c r="X249" s="62" t="str">
        <f t="shared" si="500"/>
        <v/>
      </c>
      <c r="Y249" s="65" t="str">
        <f t="shared" si="588"/>
        <v/>
      </c>
      <c r="Z249" s="68" t="str">
        <f t="shared" si="501"/>
        <v/>
      </c>
      <c r="AA249" s="32"/>
      <c r="AB249" s="120"/>
      <c r="AC249" s="62" t="str">
        <f t="shared" si="467"/>
        <v/>
      </c>
      <c r="AD249" s="62" t="str">
        <f t="shared" si="502"/>
        <v/>
      </c>
      <c r="AE249" s="65" t="str">
        <f t="shared" si="589"/>
        <v/>
      </c>
      <c r="AF249" s="68" t="str">
        <f t="shared" si="503"/>
        <v/>
      </c>
      <c r="AG249" s="32"/>
      <c r="AH249" s="120"/>
      <c r="AI249" s="62" t="str">
        <f t="shared" si="468"/>
        <v/>
      </c>
      <c r="AJ249" s="62" t="str">
        <f t="shared" si="504"/>
        <v/>
      </c>
      <c r="AK249" s="65" t="str">
        <f t="shared" si="590"/>
        <v/>
      </c>
      <c r="AL249" s="68" t="str">
        <f t="shared" si="505"/>
        <v/>
      </c>
      <c r="AM249" s="32"/>
      <c r="AN249" s="120"/>
      <c r="AO249" s="62" t="str">
        <f t="shared" si="469"/>
        <v/>
      </c>
      <c r="AP249" s="62" t="str">
        <f t="shared" si="506"/>
        <v/>
      </c>
      <c r="AQ249" s="65" t="str">
        <f t="shared" si="591"/>
        <v/>
      </c>
      <c r="AR249" s="68" t="str">
        <f t="shared" si="507"/>
        <v/>
      </c>
      <c r="AS249" s="32"/>
      <c r="AT249" s="120"/>
      <c r="AU249" s="62" t="str">
        <f t="shared" si="470"/>
        <v/>
      </c>
      <c r="AV249" s="62" t="str">
        <f t="shared" si="508"/>
        <v/>
      </c>
      <c r="AW249" s="65" t="str">
        <f t="shared" si="592"/>
        <v/>
      </c>
      <c r="AX249" s="68" t="str">
        <f t="shared" si="509"/>
        <v/>
      </c>
      <c r="AY249" s="32"/>
      <c r="AZ249" s="120"/>
      <c r="BA249" s="62" t="str">
        <f t="shared" si="471"/>
        <v/>
      </c>
      <c r="BB249" s="62" t="str">
        <f t="shared" si="510"/>
        <v/>
      </c>
      <c r="BC249" s="65" t="str">
        <f t="shared" si="593"/>
        <v/>
      </c>
      <c r="BD249" s="68" t="str">
        <f t="shared" si="511"/>
        <v/>
      </c>
      <c r="BE249" s="32"/>
      <c r="BF249" s="120"/>
      <c r="BG249" s="62" t="str">
        <f t="shared" si="472"/>
        <v/>
      </c>
      <c r="BH249" s="62" t="str">
        <f t="shared" si="512"/>
        <v/>
      </c>
      <c r="BI249" s="65" t="str">
        <f t="shared" si="594"/>
        <v/>
      </c>
      <c r="BJ249" s="68" t="str">
        <f t="shared" si="513"/>
        <v/>
      </c>
      <c r="BK249" s="32"/>
      <c r="BL249" s="120"/>
      <c r="BM249" s="62" t="str">
        <f t="shared" si="473"/>
        <v/>
      </c>
      <c r="BN249" s="62" t="str">
        <f t="shared" si="514"/>
        <v/>
      </c>
      <c r="BO249" s="65" t="str">
        <f t="shared" si="595"/>
        <v/>
      </c>
      <c r="BP249" s="68" t="str">
        <f t="shared" si="515"/>
        <v/>
      </c>
      <c r="BQ249" s="32"/>
      <c r="BR249" s="120"/>
      <c r="BS249" s="62" t="str">
        <f t="shared" si="474"/>
        <v/>
      </c>
      <c r="BT249" s="62" t="str">
        <f t="shared" si="516"/>
        <v/>
      </c>
      <c r="BU249" s="65" t="str">
        <f t="shared" si="596"/>
        <v/>
      </c>
      <c r="BV249" s="68" t="str">
        <f t="shared" si="517"/>
        <v/>
      </c>
      <c r="BW249" s="32"/>
      <c r="BX249" s="120"/>
      <c r="BY249" s="62" t="str">
        <f t="shared" si="475"/>
        <v/>
      </c>
      <c r="BZ249" s="62" t="str">
        <f t="shared" si="518"/>
        <v/>
      </c>
      <c r="CA249" s="65" t="str">
        <f t="shared" si="597"/>
        <v/>
      </c>
      <c r="CB249" s="68" t="str">
        <f t="shared" si="519"/>
        <v/>
      </c>
      <c r="CC249" s="32"/>
      <c r="CD249" s="120"/>
      <c r="CE249" s="62" t="str">
        <f t="shared" si="476"/>
        <v/>
      </c>
      <c r="CF249" s="62" t="str">
        <f t="shared" si="520"/>
        <v/>
      </c>
      <c r="CG249" s="65" t="str">
        <f t="shared" si="598"/>
        <v/>
      </c>
      <c r="CH249" s="68" t="str">
        <f t="shared" si="521"/>
        <v/>
      </c>
      <c r="CI249" s="32"/>
      <c r="CJ249" s="120"/>
      <c r="CK249" s="62" t="str">
        <f t="shared" si="477"/>
        <v/>
      </c>
      <c r="CL249" s="62" t="str">
        <f t="shared" si="522"/>
        <v/>
      </c>
      <c r="CM249" s="65" t="str">
        <f t="shared" si="599"/>
        <v/>
      </c>
      <c r="CN249" s="68" t="str">
        <f t="shared" si="523"/>
        <v/>
      </c>
      <c r="CO249" s="32"/>
      <c r="CP249" s="120"/>
      <c r="CQ249" s="62" t="str">
        <f t="shared" si="478"/>
        <v/>
      </c>
      <c r="CR249" s="62" t="str">
        <f t="shared" si="524"/>
        <v/>
      </c>
      <c r="CS249" s="65" t="str">
        <f t="shared" si="600"/>
        <v/>
      </c>
      <c r="CT249" s="68" t="str">
        <f t="shared" si="525"/>
        <v/>
      </c>
      <c r="CU249" s="32"/>
      <c r="CV249" s="120"/>
      <c r="CW249" s="62" t="str">
        <f t="shared" si="479"/>
        <v/>
      </c>
      <c r="CX249" s="62" t="str">
        <f t="shared" si="526"/>
        <v/>
      </c>
      <c r="CY249" s="65" t="str">
        <f t="shared" si="601"/>
        <v/>
      </c>
      <c r="CZ249" s="68" t="str">
        <f t="shared" si="527"/>
        <v/>
      </c>
      <c r="DA249" s="32"/>
      <c r="DB249" s="120"/>
      <c r="DC249" s="62" t="str">
        <f t="shared" si="480"/>
        <v/>
      </c>
      <c r="DD249" s="62" t="str">
        <f t="shared" si="528"/>
        <v/>
      </c>
      <c r="DE249" s="65" t="str">
        <f t="shared" si="602"/>
        <v/>
      </c>
      <c r="DF249" s="68" t="str">
        <f t="shared" si="529"/>
        <v/>
      </c>
      <c r="DG249" s="32"/>
      <c r="DH249" s="120"/>
      <c r="DI249" s="62" t="str">
        <f t="shared" si="481"/>
        <v/>
      </c>
      <c r="DJ249" s="62" t="str">
        <f t="shared" si="530"/>
        <v/>
      </c>
      <c r="DK249" s="65" t="str">
        <f t="shared" si="603"/>
        <v/>
      </c>
      <c r="DL249" s="68" t="str">
        <f t="shared" si="531"/>
        <v/>
      </c>
      <c r="DM249" s="32"/>
      <c r="DN249" s="120"/>
      <c r="DO249" s="62" t="str">
        <f t="shared" si="482"/>
        <v/>
      </c>
      <c r="DP249" s="62" t="str">
        <f t="shared" si="532"/>
        <v/>
      </c>
      <c r="DQ249" s="65" t="str">
        <f t="shared" si="604"/>
        <v/>
      </c>
      <c r="DR249" s="68" t="str">
        <f t="shared" si="533"/>
        <v/>
      </c>
      <c r="DS249" s="32"/>
      <c r="DT249" s="120"/>
      <c r="DU249" s="62" t="str">
        <f t="shared" si="483"/>
        <v/>
      </c>
      <c r="DV249" s="62" t="str">
        <f t="shared" si="534"/>
        <v/>
      </c>
      <c r="DW249" s="65" t="str">
        <f t="shared" si="605"/>
        <v/>
      </c>
      <c r="DX249" s="68" t="str">
        <f t="shared" si="535"/>
        <v/>
      </c>
      <c r="DY249" s="32"/>
      <c r="DZ249" s="120"/>
      <c r="EA249" s="62" t="str">
        <f t="shared" si="484"/>
        <v/>
      </c>
      <c r="EB249" s="62" t="str">
        <f t="shared" si="536"/>
        <v/>
      </c>
      <c r="EC249" s="65" t="str">
        <f t="shared" si="606"/>
        <v/>
      </c>
      <c r="ED249" s="68" t="str">
        <f t="shared" si="537"/>
        <v/>
      </c>
      <c r="EE249" s="32"/>
      <c r="EF249" s="120"/>
      <c r="EG249" s="62" t="str">
        <f t="shared" si="485"/>
        <v/>
      </c>
      <c r="EH249" s="62" t="str">
        <f t="shared" si="538"/>
        <v/>
      </c>
      <c r="EI249" s="65" t="str">
        <f t="shared" si="607"/>
        <v/>
      </c>
      <c r="EJ249" s="68" t="str">
        <f t="shared" si="539"/>
        <v/>
      </c>
      <c r="EK249" s="32"/>
      <c r="EL249" s="120"/>
      <c r="EM249" s="62" t="str">
        <f t="shared" si="486"/>
        <v/>
      </c>
      <c r="EN249" s="62" t="str">
        <f t="shared" si="540"/>
        <v/>
      </c>
      <c r="EO249" s="65" t="str">
        <f t="shared" si="608"/>
        <v/>
      </c>
      <c r="EP249" s="68" t="str">
        <f t="shared" si="541"/>
        <v/>
      </c>
      <c r="EQ249" s="32"/>
      <c r="ER249" s="120"/>
      <c r="ES249" s="62" t="str">
        <f t="shared" si="487"/>
        <v/>
      </c>
      <c r="ET249" s="62" t="str">
        <f t="shared" si="542"/>
        <v/>
      </c>
      <c r="EU249" s="65" t="str">
        <f t="shared" si="609"/>
        <v/>
      </c>
      <c r="EV249" s="68" t="str">
        <f t="shared" si="543"/>
        <v/>
      </c>
      <c r="EW249" s="32"/>
      <c r="EX249" s="120"/>
      <c r="EY249" s="62" t="str">
        <f t="shared" si="488"/>
        <v/>
      </c>
      <c r="EZ249" s="62" t="str">
        <f t="shared" si="544"/>
        <v/>
      </c>
      <c r="FA249" s="65" t="str">
        <f t="shared" si="610"/>
        <v/>
      </c>
      <c r="FB249" s="68" t="str">
        <f t="shared" si="545"/>
        <v/>
      </c>
      <c r="FC249" s="32"/>
      <c r="FD249" s="120"/>
      <c r="FE249" s="62" t="str">
        <f t="shared" si="489"/>
        <v/>
      </c>
      <c r="FF249" s="62" t="str">
        <f t="shared" si="546"/>
        <v/>
      </c>
      <c r="FG249" s="65" t="str">
        <f t="shared" si="611"/>
        <v/>
      </c>
      <c r="FH249" s="68" t="str">
        <f t="shared" si="547"/>
        <v/>
      </c>
      <c r="FI249" s="32"/>
      <c r="FJ249" s="120"/>
      <c r="FK249" s="62" t="str">
        <f t="shared" si="490"/>
        <v/>
      </c>
      <c r="FL249" s="62" t="str">
        <f t="shared" si="548"/>
        <v/>
      </c>
      <c r="FM249" s="65" t="str">
        <f t="shared" si="612"/>
        <v/>
      </c>
      <c r="FN249" s="68" t="str">
        <f t="shared" si="549"/>
        <v/>
      </c>
      <c r="FO249" s="32"/>
      <c r="FP249" s="120"/>
      <c r="FQ249" s="62" t="str">
        <f t="shared" si="491"/>
        <v/>
      </c>
      <c r="FR249" s="62" t="str">
        <f t="shared" si="550"/>
        <v/>
      </c>
      <c r="FS249" s="65" t="str">
        <f t="shared" si="613"/>
        <v/>
      </c>
      <c r="FT249" s="68" t="str">
        <f t="shared" si="551"/>
        <v/>
      </c>
      <c r="FU249" s="32"/>
      <c r="FV249" s="120"/>
      <c r="FW249" s="62" t="str">
        <f t="shared" si="492"/>
        <v/>
      </c>
      <c r="FX249" s="62" t="str">
        <f t="shared" si="552"/>
        <v/>
      </c>
      <c r="FY249" s="65" t="str">
        <f t="shared" si="614"/>
        <v/>
      </c>
      <c r="FZ249" s="68" t="str">
        <f t="shared" si="553"/>
        <v/>
      </c>
      <c r="GA249" s="32"/>
      <c r="GC249" s="7" t="str">
        <f t="shared" si="554"/>
        <v/>
      </c>
      <c r="GD249" s="7" t="str">
        <f t="shared" ca="1" si="493"/>
        <v/>
      </c>
      <c r="GT249" s="71" t="str">
        <f>IF(GT$9="", "", IF(AND(NOT('Personnel Details'!$N$11=""), $B249&gt;='Personnel Details'!$N$11), 'Personnel Details'!$O$11, IF(AND(NOT('Personnel Details'!$I$11=""), $B249&gt;='Personnel Details'!$I$11), 'Personnel Details'!$J$11, 'Personnel Details'!$E$11)))</f>
        <v/>
      </c>
      <c r="GU249" s="59" t="str">
        <f>IF(GT$9="", "", IF(AND(NOT('Personnel Details'!$N$11=""), $B249&gt;='Personnel Details'!$N$11), IF('Personnel Details'!$P$11="","", 'Personnel Details'!$P$11), IF(AND(NOT('Personnel Details'!$I$11=""), $B249&gt;='Personnel Details'!$I$11), IF('Personnel Details'!$K$11="", "", 'Personnel Details'!$K$11), IF('Personnel Details'!$F$11="", "", 'Personnel Details'!$F$11))))</f>
        <v/>
      </c>
      <c r="GV249" s="74" t="str">
        <f>IF(GT$9="", "", IF(AND(NOT('Personnel Details'!$N$11=""), $B249&gt;='Personnel Details'!$N$11), 'Personnel Details'!$Q$11, IF(AND(NOT('Personnel Details'!$I$11=""), $B249&gt;='Personnel Details'!$I$11), 'Personnel Details'!$L$11, 'Personnel Details'!$G$11)))</f>
        <v/>
      </c>
      <c r="GW249" s="59" t="str">
        <f t="shared" si="555"/>
        <v/>
      </c>
      <c r="GX249" s="53"/>
      <c r="GZ249" s="78" t="str">
        <f>IF(GZ$9="", "", IF(AND(NOT('Personnel Details'!$N$12=""), $B249&gt;='Personnel Details'!$N$12), 'Personnel Details'!$O$12, IF(AND(NOT('Personnel Details'!$I$12=""), $B249&gt;='Personnel Details'!$I$12), 'Personnel Details'!$J$12, 'Personnel Details'!$E$12)))</f>
        <v/>
      </c>
      <c r="HA249" s="59" t="str">
        <f>IF(GZ$9="", "", IF(AND(NOT('Personnel Details'!$N$12=""), $B249&gt;='Personnel Details'!$N$12), IF('Personnel Details'!$P$12="","", 'Personnel Details'!$P$12), IF(AND(NOT('Personnel Details'!$I$12=""), $B249&gt;='Personnel Details'!$I$12), IF('Personnel Details'!$K$12="", "", 'Personnel Details'!$K$12), IF('Personnel Details'!$F$12="", "", 'Personnel Details'!$F$12))))</f>
        <v/>
      </c>
      <c r="HB249" s="79" t="str">
        <f>IF(GZ$9="", "", IF(AND(NOT('Personnel Details'!$N$12=""), $B249&gt;='Personnel Details'!$N$12), 'Personnel Details'!$Q$12, IF(AND(NOT('Personnel Details'!$I$12=""), $B249&gt;='Personnel Details'!$I$12), 'Personnel Details'!$L$12, 'Personnel Details'!$G$12)))</f>
        <v/>
      </c>
      <c r="HC249" s="59" t="str">
        <f t="shared" si="556"/>
        <v/>
      </c>
      <c r="HD249" s="53"/>
      <c r="HF249" s="78" t="str">
        <f>IF(HF$9="", "", IF(AND(NOT('Personnel Details'!$N$13=""), $B249&gt;='Personnel Details'!$N$13), 'Personnel Details'!$O$13, IF(AND(NOT('Personnel Details'!$I$13=""), $B249&gt;='Personnel Details'!$I$13), 'Personnel Details'!$J$13, 'Personnel Details'!$E$13)))</f>
        <v/>
      </c>
      <c r="HG249" s="59" t="str">
        <f>IF(HF$9="", "", IF(AND(NOT('Personnel Details'!$N$13=""), $B249&gt;='Personnel Details'!$N$13), IF('Personnel Details'!$P$13="","", 'Personnel Details'!$P$13), IF(AND(NOT('Personnel Details'!$I$13=""), $B249&gt;='Personnel Details'!$I$13), IF('Personnel Details'!$K$13="", "", 'Personnel Details'!$K$13), IF('Personnel Details'!$F$13="", "", 'Personnel Details'!$F$13))))</f>
        <v/>
      </c>
      <c r="HH249" s="79" t="str">
        <f>IF(HF$9="", "", IF(AND(NOT('Personnel Details'!$N$13=""), $B249&gt;='Personnel Details'!$N$13), 'Personnel Details'!$Q$13, IF(AND(NOT('Personnel Details'!$I$13=""), $B249&gt;='Personnel Details'!$I$13), 'Personnel Details'!$L$13, 'Personnel Details'!$G$13)))</f>
        <v/>
      </c>
      <c r="HI249" s="59" t="str">
        <f t="shared" si="557"/>
        <v/>
      </c>
      <c r="HJ249" s="53"/>
      <c r="HL249" s="78" t="str">
        <f>IF(HL$9="", "", IF(AND(NOT('Personnel Details'!$N$14=""), $B249&gt;='Personnel Details'!$N$14), 'Personnel Details'!$O$14, IF(AND(NOT('Personnel Details'!$I$14=""), $B249&gt;='Personnel Details'!$I$14), 'Personnel Details'!$J$14, 'Personnel Details'!$E$14)))</f>
        <v/>
      </c>
      <c r="HM249" s="59" t="str">
        <f>IF(HL$9="", "", IF(AND(NOT('Personnel Details'!$N$14=""), $B249&gt;='Personnel Details'!$N$14), IF('Personnel Details'!$P$14="","", 'Personnel Details'!$P$14), IF(AND(NOT('Personnel Details'!$I$14=""), $B249&gt;='Personnel Details'!$I$14), IF('Personnel Details'!$K$14="", "", 'Personnel Details'!$K$14), IF('Personnel Details'!$F$14="", "", 'Personnel Details'!$F$14))))</f>
        <v/>
      </c>
      <c r="HN249" s="79" t="str">
        <f>IF(HL$9="", "", IF(AND(NOT('Personnel Details'!$N$14=""), $B249&gt;='Personnel Details'!$N$14), 'Personnel Details'!$Q$14, IF(AND(NOT('Personnel Details'!$I$14=""), $B249&gt;='Personnel Details'!$I$14), 'Personnel Details'!$L$14, 'Personnel Details'!$G$14)))</f>
        <v/>
      </c>
      <c r="HO249" s="59" t="str">
        <f t="shared" si="558"/>
        <v/>
      </c>
      <c r="HP249" s="53"/>
      <c r="HR249" s="78" t="str">
        <f>IF(HR$9="", "", IF(AND(NOT('Personnel Details'!$N$15=""), $B249&gt;='Personnel Details'!$N$15), 'Personnel Details'!$O$15, IF(AND(NOT('Personnel Details'!$I$15=""), $B249&gt;='Personnel Details'!$I$15), 'Personnel Details'!$J$15, 'Personnel Details'!$E$15)))</f>
        <v/>
      </c>
      <c r="HS249" s="59" t="str">
        <f>IF(HR$9="", "", IF(AND(NOT('Personnel Details'!$N$15=""), $B249&gt;='Personnel Details'!$N$15), IF('Personnel Details'!$P$15="","", 'Personnel Details'!$P$15), IF(AND(NOT('Personnel Details'!$I$15=""), $B249&gt;='Personnel Details'!$I$15), IF('Personnel Details'!$K$15="", "", 'Personnel Details'!$K$15), IF('Personnel Details'!$F$15="", "", 'Personnel Details'!$F$15))))</f>
        <v/>
      </c>
      <c r="HT249" s="79" t="str">
        <f>IF(HR$9="", "", IF(AND(NOT('Personnel Details'!$N$15=""), $B249&gt;='Personnel Details'!$N$15), 'Personnel Details'!$Q$15, IF(AND(NOT('Personnel Details'!$I$15=""), $B249&gt;='Personnel Details'!$I$15), 'Personnel Details'!$L$15, 'Personnel Details'!$G$15)))</f>
        <v/>
      </c>
      <c r="HU249" s="59" t="str">
        <f t="shared" si="559"/>
        <v/>
      </c>
      <c r="HV249" s="53"/>
      <c r="HX249" s="78" t="str">
        <f>IF(HX$9="", "", IF(AND(NOT('Personnel Details'!$N$16=""), $B249&gt;='Personnel Details'!$N$16), 'Personnel Details'!$O$16, IF(AND(NOT('Personnel Details'!$I$16=""), $B249&gt;='Personnel Details'!$I$16), 'Personnel Details'!$J$16, 'Personnel Details'!$E$16)))</f>
        <v/>
      </c>
      <c r="HY249" s="59" t="str">
        <f>IF(HX$9="", "", IF(AND(NOT('Personnel Details'!$N$16=""), $B249&gt;='Personnel Details'!$N$16), IF('Personnel Details'!$P$16="","", 'Personnel Details'!$P$16), IF(AND(NOT('Personnel Details'!$I$16=""), $B249&gt;='Personnel Details'!$I$16), IF('Personnel Details'!$K$16="", "", 'Personnel Details'!$K$16), IF('Personnel Details'!$F$16="", "", 'Personnel Details'!$F$16))))</f>
        <v/>
      </c>
      <c r="HZ249" s="79" t="str">
        <f>IF(HX$9="", "", IF(AND(NOT('Personnel Details'!$N$16=""), $B249&gt;='Personnel Details'!$N$16), 'Personnel Details'!$Q$16, IF(AND(NOT('Personnel Details'!$I$16=""), $B249&gt;='Personnel Details'!$I$16), 'Personnel Details'!$L$16, 'Personnel Details'!$G$16)))</f>
        <v/>
      </c>
      <c r="IA249" s="59" t="str">
        <f t="shared" si="560"/>
        <v/>
      </c>
      <c r="IB249" s="53"/>
      <c r="ID249" s="78" t="str">
        <f>IF(ID$9="", "", IF(AND(NOT('Personnel Details'!$N$17=""), $B249&gt;='Personnel Details'!$N$17), 'Personnel Details'!$O$17, IF(AND(NOT('Personnel Details'!$I$17=""), $B249&gt;='Personnel Details'!$I$17), 'Personnel Details'!$J$17, 'Personnel Details'!$E$17)))</f>
        <v/>
      </c>
      <c r="IE249" s="59" t="str">
        <f>IF(ID$9="", "", IF(AND(NOT('Personnel Details'!$N$17=""), $B249&gt;='Personnel Details'!$N$17), IF('Personnel Details'!$P$17="","", 'Personnel Details'!$P$17), IF(AND(NOT('Personnel Details'!$I$17=""), $B249&gt;='Personnel Details'!$I$17), IF('Personnel Details'!$K$17="", "", 'Personnel Details'!$K$17), IF('Personnel Details'!$F$17="", "", 'Personnel Details'!$F$17))))</f>
        <v/>
      </c>
      <c r="IF249" s="79" t="str">
        <f>IF(ID$9="", "", IF(AND(NOT('Personnel Details'!$N$17=""), $B249&gt;='Personnel Details'!$N$17), 'Personnel Details'!$Q$17, IF(AND(NOT('Personnel Details'!$I$17=""), $B249&gt;='Personnel Details'!$I$17), 'Personnel Details'!$L$17, 'Personnel Details'!$G$17)))</f>
        <v/>
      </c>
      <c r="IG249" s="59" t="str">
        <f t="shared" si="561"/>
        <v/>
      </c>
      <c r="IH249" s="53"/>
      <c r="IJ249" s="78" t="str">
        <f>IF(IJ$9="", "", IF(AND(NOT('Personnel Details'!$N$18=""), $B249&gt;='Personnel Details'!$N$18), 'Personnel Details'!$O$18, IF(AND(NOT('Personnel Details'!$I$18=""), $B249&gt;='Personnel Details'!$I$18), 'Personnel Details'!$J$18, 'Personnel Details'!$E$18)))</f>
        <v/>
      </c>
      <c r="IK249" s="59" t="str">
        <f>IF(IJ$9="", "", IF(AND(NOT('Personnel Details'!$N$18=""), $B249&gt;='Personnel Details'!$N$18), IF('Personnel Details'!$P$18="","", 'Personnel Details'!$P$18), IF(AND(NOT('Personnel Details'!$I$18=""), $B249&gt;='Personnel Details'!$I$18), IF('Personnel Details'!$K$18="", "", 'Personnel Details'!$K$18), IF('Personnel Details'!$F$18="", "", 'Personnel Details'!$F$18))))</f>
        <v/>
      </c>
      <c r="IL249" s="79" t="str">
        <f>IF(IJ$9="", "", IF(AND(NOT('Personnel Details'!$N$18=""), $B249&gt;='Personnel Details'!$N$18), 'Personnel Details'!$Q$18, IF(AND(NOT('Personnel Details'!$I$18=""), $B249&gt;='Personnel Details'!$I$18), 'Personnel Details'!$L$18, 'Personnel Details'!$G$18)))</f>
        <v/>
      </c>
      <c r="IM249" s="59" t="str">
        <f t="shared" si="562"/>
        <v/>
      </c>
      <c r="IN249" s="53"/>
      <c r="IP249" s="78" t="str">
        <f>IF(IP$9="", "", IF(AND(NOT('Personnel Details'!$N$19=""), $B249&gt;='Personnel Details'!$N$19), 'Personnel Details'!$O$19, IF(AND(NOT('Personnel Details'!$I$19=""), $B249&gt;='Personnel Details'!$I$19), 'Personnel Details'!$J$19, 'Personnel Details'!$E$19)))</f>
        <v/>
      </c>
      <c r="IQ249" s="59" t="str">
        <f>IF(IP$9="", "", IF(AND(NOT('Personnel Details'!$N$19=""), $B249&gt;='Personnel Details'!$N$19), IF('Personnel Details'!$P$19="","", 'Personnel Details'!$P$19), IF(AND(NOT('Personnel Details'!$I$19=""), $B249&gt;='Personnel Details'!$I$19), IF('Personnel Details'!$K$19="", "", 'Personnel Details'!$K$19), IF('Personnel Details'!$F$19="", "", 'Personnel Details'!$F$19))))</f>
        <v/>
      </c>
      <c r="IR249" s="79" t="str">
        <f>IF(IP$9="", "", IF(AND(NOT('Personnel Details'!$N$19=""), $B249&gt;='Personnel Details'!$N$19), 'Personnel Details'!$Q$19, IF(AND(NOT('Personnel Details'!$I$19=""), $B249&gt;='Personnel Details'!$I$19), 'Personnel Details'!$L$19, 'Personnel Details'!$G$19)))</f>
        <v/>
      </c>
      <c r="IS249" s="59" t="str">
        <f t="shared" si="563"/>
        <v/>
      </c>
      <c r="IT249" s="53"/>
      <c r="IV249" s="78" t="str">
        <f>IF(IV$9="", "", IF(AND(NOT('Personnel Details'!$N$20=""), $B249&gt;='Personnel Details'!$N$20), 'Personnel Details'!$O$20, IF(AND(NOT('Personnel Details'!$I$20=""), $B249&gt;='Personnel Details'!$I$20), 'Personnel Details'!$J$20, 'Personnel Details'!$E$20)))</f>
        <v/>
      </c>
      <c r="IW249" s="59" t="str">
        <f>IF(IV$9="", "", IF(AND(NOT('Personnel Details'!$N$20=""), $B249&gt;='Personnel Details'!$N$20), IF('Personnel Details'!$P$20="","", 'Personnel Details'!$P$20), IF(AND(NOT('Personnel Details'!$I$20=""), $B249&gt;='Personnel Details'!$I$20), IF('Personnel Details'!$K$20="", "", 'Personnel Details'!$K$20), IF('Personnel Details'!$F$20="", "", 'Personnel Details'!$F$20))))</f>
        <v/>
      </c>
      <c r="IX249" s="79" t="str">
        <f>IF(IV$9="", "", IF(AND(NOT('Personnel Details'!$N$20=""), $B249&gt;='Personnel Details'!$N$20), 'Personnel Details'!$Q$20, IF(AND(NOT('Personnel Details'!$I$20=""), $B249&gt;='Personnel Details'!$I$20), 'Personnel Details'!$L$20, 'Personnel Details'!$G$20)))</f>
        <v/>
      </c>
      <c r="IY249" s="59" t="str">
        <f t="shared" si="564"/>
        <v/>
      </c>
      <c r="IZ249" s="53"/>
      <c r="JB249" s="78" t="str">
        <f>IF(JB$9="", "", IF(AND(NOT('Personnel Details'!$N$21=""), $B249&gt;='Personnel Details'!$N$21), 'Personnel Details'!$O$21, IF(AND(NOT('Personnel Details'!$I$21=""), $B249&gt;='Personnel Details'!$I$21), 'Personnel Details'!$J$21, 'Personnel Details'!$E$21)))</f>
        <v/>
      </c>
      <c r="JC249" s="59" t="str">
        <f>IF(JB$9="", "", IF(AND(NOT('Personnel Details'!$N$21=""), $B249&gt;='Personnel Details'!$N$21), IF('Personnel Details'!$P$21="","", 'Personnel Details'!$P$21), IF(AND(NOT('Personnel Details'!$I$21=""), $B249&gt;='Personnel Details'!$I$21), IF('Personnel Details'!$K$21="", "", 'Personnel Details'!$K$21), IF('Personnel Details'!$F$21="", "", 'Personnel Details'!$F$21))))</f>
        <v/>
      </c>
      <c r="JD249" s="79" t="str">
        <f>IF(JB$9="", "", IF(AND(NOT('Personnel Details'!$N$21=""), $B249&gt;='Personnel Details'!$N$21), 'Personnel Details'!$Q$21, IF(AND(NOT('Personnel Details'!$I$21=""), $B249&gt;='Personnel Details'!$I$21), 'Personnel Details'!$L$21, 'Personnel Details'!$G$21)))</f>
        <v/>
      </c>
      <c r="JE249" s="59" t="str">
        <f t="shared" si="565"/>
        <v/>
      </c>
      <c r="JF249" s="53"/>
      <c r="JH249" s="78" t="str">
        <f>IF(JH$9="", "", IF(AND(NOT('Personnel Details'!$N$22=""), $B249&gt;='Personnel Details'!$N$22), 'Personnel Details'!$O$22, IF(AND(NOT('Personnel Details'!$I$22=""), $B249&gt;='Personnel Details'!$I$22), 'Personnel Details'!$J$22, 'Personnel Details'!$E$22)))</f>
        <v/>
      </c>
      <c r="JI249" s="59" t="str">
        <f>IF(JH$9="", "", IF(AND(NOT('Personnel Details'!$N$22=""), $B249&gt;='Personnel Details'!$N$22), IF('Personnel Details'!$P$22="","", 'Personnel Details'!$P$22), IF(AND(NOT('Personnel Details'!$I$22=""), $B249&gt;='Personnel Details'!$I$22), IF('Personnel Details'!$K$22="", "", 'Personnel Details'!$K$22), IF('Personnel Details'!$F$22="", "", 'Personnel Details'!$F$22))))</f>
        <v/>
      </c>
      <c r="JJ249" s="79" t="str">
        <f>IF(JH$9="", "", IF(AND(NOT('Personnel Details'!$N$22=""), $B249&gt;='Personnel Details'!$N$22), 'Personnel Details'!$Q$22, IF(AND(NOT('Personnel Details'!$I$22=""), $B249&gt;='Personnel Details'!$I$22), 'Personnel Details'!$L$22, 'Personnel Details'!$G$22)))</f>
        <v/>
      </c>
      <c r="JK249" s="59" t="str">
        <f t="shared" si="566"/>
        <v/>
      </c>
      <c r="JL249" s="53"/>
      <c r="JN249" s="78" t="str">
        <f>IF(JN$9="", "", IF(AND(NOT('Personnel Details'!$N$23=""), $B249&gt;='Personnel Details'!$N$23), 'Personnel Details'!$O$23, IF(AND(NOT('Personnel Details'!$I$23=""), $B249&gt;='Personnel Details'!$I$23), 'Personnel Details'!$J$23, 'Personnel Details'!$E$23)))</f>
        <v/>
      </c>
      <c r="JO249" s="59" t="str">
        <f>IF(JN$9="", "", IF(AND(NOT('Personnel Details'!$N$23=""), $B249&gt;='Personnel Details'!$N$23), IF('Personnel Details'!$P$23="","", 'Personnel Details'!$P$23), IF(AND(NOT('Personnel Details'!$I$23=""), $B249&gt;='Personnel Details'!$I$23), IF('Personnel Details'!$K$23="", "", 'Personnel Details'!$K$23), IF('Personnel Details'!$F$23="", "", 'Personnel Details'!$F$23))))</f>
        <v/>
      </c>
      <c r="JP249" s="79" t="str">
        <f>IF(JN$9="", "", IF(AND(NOT('Personnel Details'!$N$23=""), $B249&gt;='Personnel Details'!$N$23), 'Personnel Details'!$Q$23, IF(AND(NOT('Personnel Details'!$I$23=""), $B249&gt;='Personnel Details'!$I$23), 'Personnel Details'!$L$23, 'Personnel Details'!$G$23)))</f>
        <v/>
      </c>
      <c r="JQ249" s="59" t="str">
        <f t="shared" si="567"/>
        <v/>
      </c>
      <c r="JR249" s="53"/>
      <c r="JT249" s="78" t="str">
        <f>IF(JT$9="", "", IF(AND(NOT('Personnel Details'!$N$24=""), $B249&gt;='Personnel Details'!$N$24), 'Personnel Details'!$O$24, IF(AND(NOT('Personnel Details'!$I$24=""), $B249&gt;='Personnel Details'!$I$24), 'Personnel Details'!$J$24, 'Personnel Details'!$E$24)))</f>
        <v/>
      </c>
      <c r="JU249" s="59" t="str">
        <f>IF(JT$9="", "", IF(AND(NOT('Personnel Details'!$N$24=""), $B249&gt;='Personnel Details'!$N$24), IF('Personnel Details'!$P$24="","", 'Personnel Details'!$P$24), IF(AND(NOT('Personnel Details'!$I$24=""), $B249&gt;='Personnel Details'!$I$24), IF('Personnel Details'!$K$24="", "", 'Personnel Details'!$K$24), IF('Personnel Details'!$F$24="", "", 'Personnel Details'!$F$24))))</f>
        <v/>
      </c>
      <c r="JV249" s="79" t="str">
        <f>IF(JT$9="", "", IF(AND(NOT('Personnel Details'!$N$24=""), $B249&gt;='Personnel Details'!$N$24), 'Personnel Details'!$Q$24, IF(AND(NOT('Personnel Details'!$I$24=""), $B249&gt;='Personnel Details'!$I$24), 'Personnel Details'!$L$24, 'Personnel Details'!$G$24)))</f>
        <v/>
      </c>
      <c r="JW249" s="59" t="str">
        <f t="shared" si="568"/>
        <v/>
      </c>
      <c r="JX249" s="53"/>
      <c r="JZ249" s="78" t="str">
        <f>IF(JZ$9="", "", IF(AND(NOT('Personnel Details'!$N$25=""), $B249&gt;='Personnel Details'!$N$25), 'Personnel Details'!$O$25, IF(AND(NOT('Personnel Details'!$I$25=""), $B249&gt;='Personnel Details'!$I$25), 'Personnel Details'!$J$25, 'Personnel Details'!$E$25)))</f>
        <v/>
      </c>
      <c r="KA249" s="59" t="str">
        <f>IF(JZ$9="", "", IF(AND(NOT('Personnel Details'!$N$25=""), $B249&gt;='Personnel Details'!$N$25), IF('Personnel Details'!$P$25="","", 'Personnel Details'!$P$25), IF(AND(NOT('Personnel Details'!$I$25=""), $B249&gt;='Personnel Details'!$I$25), IF('Personnel Details'!$K$25="", "", 'Personnel Details'!$K$25), IF('Personnel Details'!$F$25="", "", 'Personnel Details'!$F$25))))</f>
        <v/>
      </c>
      <c r="KB249" s="79" t="str">
        <f>IF(JZ$9="", "", IF(AND(NOT('Personnel Details'!$N$25=""), $B249&gt;='Personnel Details'!$N$25), 'Personnel Details'!$Q$25, IF(AND(NOT('Personnel Details'!$I$25=""), $B249&gt;='Personnel Details'!$I$25), 'Personnel Details'!$L$25, 'Personnel Details'!$G$25)))</f>
        <v/>
      </c>
      <c r="KC249" s="59" t="str">
        <f t="shared" si="569"/>
        <v/>
      </c>
      <c r="KD249" s="53"/>
      <c r="KF249" s="78" t="str">
        <f>IF(KF$9="", "", IF(AND(NOT('Personnel Details'!$N$26=""), $B249&gt;='Personnel Details'!$N$26), 'Personnel Details'!$O$26, IF(AND(NOT('Personnel Details'!$I$26=""), $B249&gt;='Personnel Details'!$I$26), 'Personnel Details'!$J$26, 'Personnel Details'!$E$26)))</f>
        <v/>
      </c>
      <c r="KG249" s="59" t="str">
        <f>IF(KF$9="", "", IF(AND(NOT('Personnel Details'!$N$26=""), $B249&gt;='Personnel Details'!$N$26), IF('Personnel Details'!$P$26="","", 'Personnel Details'!$P$26), IF(AND(NOT('Personnel Details'!$I$26=""), $B249&gt;='Personnel Details'!$I$26), IF('Personnel Details'!$K$26="", "", 'Personnel Details'!$K$26), IF('Personnel Details'!$F$26="", "", 'Personnel Details'!$F$26))))</f>
        <v/>
      </c>
      <c r="KH249" s="79" t="str">
        <f>IF(KF$9="", "", IF(AND(NOT('Personnel Details'!$N$26=""), $B249&gt;='Personnel Details'!$N$26), 'Personnel Details'!$Q$26, IF(AND(NOT('Personnel Details'!$I$26=""), $B249&gt;='Personnel Details'!$I$26), 'Personnel Details'!$L$26, 'Personnel Details'!$G$26)))</f>
        <v/>
      </c>
      <c r="KI249" s="59" t="str">
        <f t="shared" si="570"/>
        <v/>
      </c>
      <c r="KJ249" s="53"/>
      <c r="KL249" s="78" t="str">
        <f>IF(KL$9="", "", IF(AND(NOT('Personnel Details'!$N$27=""), $B249&gt;='Personnel Details'!$N$27), 'Personnel Details'!$O$27, IF(AND(NOT('Personnel Details'!$I$27=""), $B249&gt;='Personnel Details'!$I$27), 'Personnel Details'!$J$27, 'Personnel Details'!$E$27)))</f>
        <v/>
      </c>
      <c r="KM249" s="59" t="str">
        <f>IF(KL$9="", "", IF(AND(NOT('Personnel Details'!$N$27=""), $B249&gt;='Personnel Details'!$N$27), IF('Personnel Details'!$P$27="","", 'Personnel Details'!$P$27), IF(AND(NOT('Personnel Details'!$I$27=""), $B249&gt;='Personnel Details'!$I$27), IF('Personnel Details'!$K$27="", "", 'Personnel Details'!$K$27), IF('Personnel Details'!$F$27="", "", 'Personnel Details'!$F$27))))</f>
        <v/>
      </c>
      <c r="KN249" s="79" t="str">
        <f>IF(KL$9="", "", IF(AND(NOT('Personnel Details'!$N$27=""), $B249&gt;='Personnel Details'!$N$27), 'Personnel Details'!$Q$27, IF(AND(NOT('Personnel Details'!$I$27=""), $B249&gt;='Personnel Details'!$I$27), 'Personnel Details'!$L$27, 'Personnel Details'!$G$27)))</f>
        <v/>
      </c>
      <c r="KO249" s="59" t="str">
        <f t="shared" si="571"/>
        <v/>
      </c>
      <c r="KP249" s="53"/>
      <c r="KR249" s="78" t="str">
        <f>IF(KR$9="", "", IF(AND(NOT('Personnel Details'!$N$28=""), $B249&gt;='Personnel Details'!$N$28), 'Personnel Details'!$O$28, IF(AND(NOT('Personnel Details'!$I$28=""), $B249&gt;='Personnel Details'!$I$28), 'Personnel Details'!$J$28, 'Personnel Details'!$E$28)))</f>
        <v/>
      </c>
      <c r="KS249" s="59" t="str">
        <f>IF(KR$9="", "", IF(AND(NOT('Personnel Details'!$N$28=""), $B249&gt;='Personnel Details'!$N$28), IF('Personnel Details'!$P$28="","", 'Personnel Details'!$P$28), IF(AND(NOT('Personnel Details'!$I$28=""), $B249&gt;='Personnel Details'!$I$28), IF('Personnel Details'!$K$28="", "", 'Personnel Details'!$K$28), IF('Personnel Details'!$F$28="", "", 'Personnel Details'!$F$28))))</f>
        <v/>
      </c>
      <c r="KT249" s="79" t="str">
        <f>IF(KR$9="", "", IF(AND(NOT('Personnel Details'!$N$28=""), $B249&gt;='Personnel Details'!$N$28), 'Personnel Details'!$Q$28, IF(AND(NOT('Personnel Details'!$I$28=""), $B249&gt;='Personnel Details'!$I$28), 'Personnel Details'!$L$28, 'Personnel Details'!$G$28)))</f>
        <v/>
      </c>
      <c r="KU249" s="59" t="str">
        <f t="shared" si="572"/>
        <v/>
      </c>
      <c r="KV249" s="53"/>
      <c r="KX249" s="78" t="str">
        <f>IF(KX$9="", "", IF(AND(NOT('Personnel Details'!$N$29=""), $B249&gt;='Personnel Details'!$N$29), 'Personnel Details'!$O$29, IF(AND(NOT('Personnel Details'!$I$29=""), $B249&gt;='Personnel Details'!$I$29), 'Personnel Details'!$J$29, 'Personnel Details'!$E$29)))</f>
        <v/>
      </c>
      <c r="KY249" s="59" t="str">
        <f>IF(KX$9="", "", IF(AND(NOT('Personnel Details'!$N$29=""), $B249&gt;='Personnel Details'!$N$29), IF('Personnel Details'!$P$29="","", 'Personnel Details'!$P$29), IF(AND(NOT('Personnel Details'!$I$29=""), $B249&gt;='Personnel Details'!$I$29), IF('Personnel Details'!$K$29="", "", 'Personnel Details'!$K$29), IF('Personnel Details'!$F$29="", "", 'Personnel Details'!$F$29))))</f>
        <v/>
      </c>
      <c r="KZ249" s="79" t="str">
        <f>IF(KX$9="", "", IF(AND(NOT('Personnel Details'!$N$29=""), $B249&gt;='Personnel Details'!$N$29), 'Personnel Details'!$Q$29, IF(AND(NOT('Personnel Details'!$I$29=""), $B249&gt;='Personnel Details'!$I$29), 'Personnel Details'!$L$29, 'Personnel Details'!$G$29)))</f>
        <v/>
      </c>
      <c r="LA249" s="59" t="str">
        <f t="shared" si="573"/>
        <v/>
      </c>
      <c r="LB249" s="53"/>
      <c r="LD249" s="78" t="str">
        <f>IF(LD$9="", "", IF(AND(NOT('Personnel Details'!$N$30=""), $B249&gt;='Personnel Details'!$N$30), 'Personnel Details'!$O$30, IF(AND(NOT('Personnel Details'!$I$30=""), $B249&gt;='Personnel Details'!$I$30), 'Personnel Details'!$J$30, 'Personnel Details'!$E$30)))</f>
        <v/>
      </c>
      <c r="LE249" s="59" t="str">
        <f>IF(LD$9="", "", IF(AND(NOT('Personnel Details'!$N$30=""), $B249&gt;='Personnel Details'!$N$30), IF('Personnel Details'!$P$30="","", 'Personnel Details'!$P$30), IF(AND(NOT('Personnel Details'!$I$30=""), $B249&gt;='Personnel Details'!$I$30), IF('Personnel Details'!$K$30="", "", 'Personnel Details'!$K$30), IF('Personnel Details'!$F$30="", "", 'Personnel Details'!$F$30))))</f>
        <v/>
      </c>
      <c r="LF249" s="79" t="str">
        <f>IF(LD$9="", "", IF(AND(NOT('Personnel Details'!$N$30=""), $B249&gt;='Personnel Details'!$N$30), 'Personnel Details'!$Q$30, IF(AND(NOT('Personnel Details'!$I$30=""), $B249&gt;='Personnel Details'!$I$30), 'Personnel Details'!$L$30, 'Personnel Details'!$G$30)))</f>
        <v/>
      </c>
      <c r="LG249" s="59" t="str">
        <f t="shared" si="574"/>
        <v/>
      </c>
      <c r="LH249" s="53"/>
      <c r="LJ249" s="78" t="str">
        <f>IF(LJ$9="", "", IF(AND(NOT('Personnel Details'!$N$31=""), $B249&gt;='Personnel Details'!$N$31), 'Personnel Details'!$O$31, IF(AND(NOT('Personnel Details'!$I$31=""), $B249&gt;='Personnel Details'!$I$31), 'Personnel Details'!$J$31, 'Personnel Details'!$E$31)))</f>
        <v/>
      </c>
      <c r="LK249" s="59" t="str">
        <f>IF(LJ$9="", "", IF(AND(NOT('Personnel Details'!$N$31=""), $B249&gt;='Personnel Details'!$N$31), IF('Personnel Details'!$P$31="","", 'Personnel Details'!$P$31), IF(AND(NOT('Personnel Details'!$I$31=""), $B249&gt;='Personnel Details'!$I$31), IF('Personnel Details'!$K$31="", "", 'Personnel Details'!$K$31), IF('Personnel Details'!$F$31="", "", 'Personnel Details'!$F$31))))</f>
        <v/>
      </c>
      <c r="LL249" s="79" t="str">
        <f>IF(LJ$9="", "", IF(AND(NOT('Personnel Details'!$N$31=""), $B249&gt;='Personnel Details'!$N$31), 'Personnel Details'!$Q$31, IF(AND(NOT('Personnel Details'!$I$31=""), $B249&gt;='Personnel Details'!$I$31), 'Personnel Details'!$L$31, 'Personnel Details'!$G$31)))</f>
        <v/>
      </c>
      <c r="LM249" s="59" t="str">
        <f t="shared" si="575"/>
        <v/>
      </c>
      <c r="LN249" s="53"/>
      <c r="LP249" s="78" t="str">
        <f>IF(LP$9="", "", IF(AND(NOT('Personnel Details'!$N$32=""), $B249&gt;='Personnel Details'!$N$32), 'Personnel Details'!$O$32, IF(AND(NOT('Personnel Details'!$I$32=""), $B249&gt;='Personnel Details'!$I$32), 'Personnel Details'!$J$32, 'Personnel Details'!$E$32)))</f>
        <v/>
      </c>
      <c r="LQ249" s="59" t="str">
        <f>IF(LP$9="", "", IF(AND(NOT('Personnel Details'!$N$32=""), $B249&gt;='Personnel Details'!$N$32), IF('Personnel Details'!$P$32="","", 'Personnel Details'!$P$32), IF(AND(NOT('Personnel Details'!$I$32=""), $B249&gt;='Personnel Details'!$I$32), IF('Personnel Details'!$K$32="", "", 'Personnel Details'!$K$32), IF('Personnel Details'!$F$32="", "", 'Personnel Details'!$F$32))))</f>
        <v/>
      </c>
      <c r="LR249" s="79" t="str">
        <f>IF(LP$9="", "", IF(AND(NOT('Personnel Details'!$N$32=""), $B249&gt;='Personnel Details'!$N$32), 'Personnel Details'!$Q$32, IF(AND(NOT('Personnel Details'!$I$32=""), $B249&gt;='Personnel Details'!$I$32), 'Personnel Details'!$L$32, 'Personnel Details'!$G$32)))</f>
        <v/>
      </c>
      <c r="LS249" s="59" t="str">
        <f t="shared" si="576"/>
        <v/>
      </c>
      <c r="LT249" s="53"/>
      <c r="LV249" s="78" t="str">
        <f>IF(LV$9="", "", IF(AND(NOT('Personnel Details'!$N$33=""), $B249&gt;='Personnel Details'!$N$33), 'Personnel Details'!$O$33, IF(AND(NOT('Personnel Details'!$I$33=""), $B249&gt;='Personnel Details'!$I$33), 'Personnel Details'!$J$33, 'Personnel Details'!$E$33)))</f>
        <v/>
      </c>
      <c r="LW249" s="59" t="str">
        <f>IF(LV$9="", "", IF(AND(NOT('Personnel Details'!$N$33=""), $B249&gt;='Personnel Details'!$N$33), IF('Personnel Details'!$P$33="","", 'Personnel Details'!$P$33), IF(AND(NOT('Personnel Details'!$I$33=""), $B249&gt;='Personnel Details'!$I$33), IF('Personnel Details'!$K$33="", "", 'Personnel Details'!$K$33), IF('Personnel Details'!$F$33="", "", 'Personnel Details'!$F$33))))</f>
        <v/>
      </c>
      <c r="LX249" s="79" t="str">
        <f>IF(LV$9="", "", IF(AND(NOT('Personnel Details'!$N$33=""), $B249&gt;='Personnel Details'!$N$33), 'Personnel Details'!$Q$33, IF(AND(NOT('Personnel Details'!$I$33=""), $B249&gt;='Personnel Details'!$I$33), 'Personnel Details'!$L$33, 'Personnel Details'!$G$33)))</f>
        <v/>
      </c>
      <c r="LY249" s="59" t="str">
        <f t="shared" si="577"/>
        <v/>
      </c>
      <c r="LZ249" s="53"/>
      <c r="MB249" s="78" t="str">
        <f>IF(MB$9="", "", IF(AND(NOT('Personnel Details'!$N$34=""), $B249&gt;='Personnel Details'!$N$34), 'Personnel Details'!$O$34, IF(AND(NOT('Personnel Details'!$I$34=""), $B249&gt;='Personnel Details'!$I$34), 'Personnel Details'!$J$34, 'Personnel Details'!$E$34)))</f>
        <v/>
      </c>
      <c r="MC249" s="59" t="str">
        <f>IF(MB$9="", "", IF(AND(NOT('Personnel Details'!$N$34=""), $B249&gt;='Personnel Details'!$N$34), IF('Personnel Details'!$P$34="","", 'Personnel Details'!$P$34), IF(AND(NOT('Personnel Details'!$I$34=""), $B249&gt;='Personnel Details'!$I$34), IF('Personnel Details'!$K$34="", "", 'Personnel Details'!$K$34), IF('Personnel Details'!$F$34="", "", 'Personnel Details'!$F$34))))</f>
        <v/>
      </c>
      <c r="MD249" s="79" t="str">
        <f>IF(MB$9="", "", IF(AND(NOT('Personnel Details'!$N$34=""), $B249&gt;='Personnel Details'!$N$34), 'Personnel Details'!$Q$34, IF(AND(NOT('Personnel Details'!$I$34=""), $B249&gt;='Personnel Details'!$I$34), 'Personnel Details'!$L$34, 'Personnel Details'!$G$34)))</f>
        <v/>
      </c>
      <c r="ME249" s="59" t="str">
        <f t="shared" si="578"/>
        <v/>
      </c>
      <c r="MF249" s="53"/>
      <c r="MH249" s="78" t="str">
        <f>IF(MH$9="", "", IF(AND(NOT('Personnel Details'!$N$35=""), $B249&gt;='Personnel Details'!$N$35), 'Personnel Details'!$O$35, IF(AND(NOT('Personnel Details'!$I$35=""), $B249&gt;='Personnel Details'!$I$35), 'Personnel Details'!$J$35, 'Personnel Details'!$E$35)))</f>
        <v/>
      </c>
      <c r="MI249" s="59" t="str">
        <f>IF(MH$9="", "", IF(AND(NOT('Personnel Details'!$N$35=""), $B249&gt;='Personnel Details'!$N$35), IF('Personnel Details'!$P$35="","", 'Personnel Details'!$P$35), IF(AND(NOT('Personnel Details'!$I$35=""), $B249&gt;='Personnel Details'!$I$35), IF('Personnel Details'!$K$35="", "", 'Personnel Details'!$K$35), IF('Personnel Details'!$F$35="", "", 'Personnel Details'!$F$35))))</f>
        <v/>
      </c>
      <c r="MJ249" s="79" t="str">
        <f>IF(MH$9="", "", IF(AND(NOT('Personnel Details'!$N$35=""), $B249&gt;='Personnel Details'!$N$35), 'Personnel Details'!$Q$35, IF(AND(NOT('Personnel Details'!$I$35=""), $B249&gt;='Personnel Details'!$I$35), 'Personnel Details'!$L$35, 'Personnel Details'!$G$35)))</f>
        <v/>
      </c>
      <c r="MK249" s="59" t="str">
        <f t="shared" si="579"/>
        <v/>
      </c>
      <c r="ML249" s="53"/>
      <c r="MN249" s="78" t="str">
        <f>IF(MN$9="", "", IF(AND(NOT('Personnel Details'!$N$36=""), $B249&gt;='Personnel Details'!$N$36), 'Personnel Details'!$O$36, IF(AND(NOT('Personnel Details'!$I$36=""), $B249&gt;='Personnel Details'!$I$36), 'Personnel Details'!$J$36, 'Personnel Details'!$E$36)))</f>
        <v/>
      </c>
      <c r="MO249" s="59" t="str">
        <f>IF(MN$9="", "", IF(AND(NOT('Personnel Details'!$N$36=""), $B249&gt;='Personnel Details'!$N$36), IF('Personnel Details'!$P$36="","", 'Personnel Details'!$P$36), IF(AND(NOT('Personnel Details'!$I$36=""), $B249&gt;='Personnel Details'!$I$36), IF('Personnel Details'!$K$36="", "", 'Personnel Details'!$K$36), IF('Personnel Details'!$F$36="", "", 'Personnel Details'!$F$36))))</f>
        <v/>
      </c>
      <c r="MP249" s="79" t="str">
        <f>IF(MN$9="", "", IF(AND(NOT('Personnel Details'!$N$36=""), $B249&gt;='Personnel Details'!$N$36), 'Personnel Details'!$Q$36, IF(AND(NOT('Personnel Details'!$I$36=""), $B249&gt;='Personnel Details'!$I$36), 'Personnel Details'!$L$36, 'Personnel Details'!$G$36)))</f>
        <v/>
      </c>
      <c r="MQ249" s="59" t="str">
        <f t="shared" si="580"/>
        <v/>
      </c>
      <c r="MR249" s="53"/>
      <c r="MT249" s="78" t="str">
        <f>IF(MT$9="", "", IF(AND(NOT('Personnel Details'!$N$37=""), $B249&gt;='Personnel Details'!$N$37), 'Personnel Details'!$O$37, IF(AND(NOT('Personnel Details'!$I$37=""), $B249&gt;='Personnel Details'!$I$37), 'Personnel Details'!$J$37, 'Personnel Details'!$E$37)))</f>
        <v/>
      </c>
      <c r="MU249" s="59" t="str">
        <f>IF(MT$9="", "", IF(AND(NOT('Personnel Details'!$N$37=""), $B249&gt;='Personnel Details'!$N$37), IF('Personnel Details'!$P$37="","", 'Personnel Details'!$P$37), IF(AND(NOT('Personnel Details'!$I$37=""), $B249&gt;='Personnel Details'!$I$37), IF('Personnel Details'!$K$37="", "", 'Personnel Details'!$K$37), IF('Personnel Details'!$F$37="", "", 'Personnel Details'!$F$37))))</f>
        <v/>
      </c>
      <c r="MV249" s="79" t="str">
        <f>IF(MT$9="", "", IF(AND(NOT('Personnel Details'!$N$37=""), $B249&gt;='Personnel Details'!$N$37), 'Personnel Details'!$Q$37, IF(AND(NOT('Personnel Details'!$I$37=""), $B249&gt;='Personnel Details'!$I$37), 'Personnel Details'!$L$37, 'Personnel Details'!$G$37)))</f>
        <v/>
      </c>
      <c r="MW249" s="59" t="str">
        <f t="shared" si="581"/>
        <v/>
      </c>
      <c r="MX249" s="53"/>
      <c r="MZ249" s="78" t="str">
        <f>IF(MZ$9="", "", IF(AND(NOT('Personnel Details'!$N$38=""), $B249&gt;='Personnel Details'!$N$38), 'Personnel Details'!$O$38, IF(AND(NOT('Personnel Details'!$I$38=""), $B249&gt;='Personnel Details'!$I$38), 'Personnel Details'!$J$38, 'Personnel Details'!$E$38)))</f>
        <v/>
      </c>
      <c r="NA249" s="59" t="str">
        <f>IF(MZ$9="", "", IF(AND(NOT('Personnel Details'!$N$38=""), $B249&gt;='Personnel Details'!$N$38), IF('Personnel Details'!$P$38="","", 'Personnel Details'!$P$38), IF(AND(NOT('Personnel Details'!$I$38=""), $B249&gt;='Personnel Details'!$I$38), IF('Personnel Details'!$K$38="", "", 'Personnel Details'!$K$38), IF('Personnel Details'!$F$38="", "", 'Personnel Details'!$F$38))))</f>
        <v/>
      </c>
      <c r="NB249" s="79" t="str">
        <f>IF(MZ$9="", "", IF(AND(NOT('Personnel Details'!$N$38=""), $B249&gt;='Personnel Details'!$N$38), 'Personnel Details'!$Q$38, IF(AND(NOT('Personnel Details'!$I$38=""), $B249&gt;='Personnel Details'!$I$38), 'Personnel Details'!$L$38, 'Personnel Details'!$G$38)))</f>
        <v/>
      </c>
      <c r="NC249" s="59" t="str">
        <f t="shared" si="582"/>
        <v/>
      </c>
      <c r="ND249" s="53"/>
      <c r="NF249" s="78" t="str">
        <f>IF(NF$9="", "", IF(AND(NOT('Personnel Details'!$N$39=""), $B249&gt;='Personnel Details'!$N$39), 'Personnel Details'!$O$39, IF(AND(NOT('Personnel Details'!$I$39=""), $B249&gt;='Personnel Details'!$I$39), 'Personnel Details'!$J$39, 'Personnel Details'!$E$39)))</f>
        <v/>
      </c>
      <c r="NG249" s="59" t="str">
        <f>IF(NF$9="", "", IF(AND(NOT('Personnel Details'!$N$39=""), $B249&gt;='Personnel Details'!$N$39), IF('Personnel Details'!$P$39="","", 'Personnel Details'!$P$39), IF(AND(NOT('Personnel Details'!$I$39=""), $B249&gt;='Personnel Details'!$I$39), IF('Personnel Details'!$K$39="", "", 'Personnel Details'!$K$39), IF('Personnel Details'!$F$39="", "", 'Personnel Details'!$F$39))))</f>
        <v/>
      </c>
      <c r="NH249" s="79" t="str">
        <f>IF(NF$9="", "", IF(AND(NOT('Personnel Details'!$N$39=""), $B249&gt;='Personnel Details'!$N$39), 'Personnel Details'!$Q$39, IF(AND(NOT('Personnel Details'!$I$39=""), $B249&gt;='Personnel Details'!$I$39), 'Personnel Details'!$L$39, 'Personnel Details'!$G$39)))</f>
        <v/>
      </c>
      <c r="NI249" s="59" t="str">
        <f t="shared" si="583"/>
        <v/>
      </c>
      <c r="NJ249" s="53"/>
      <c r="NL249" s="78" t="str">
        <f>IF(NL$9="", "", IF(AND(NOT('Personnel Details'!$N$40=""), $B249&gt;='Personnel Details'!$N$40), 'Personnel Details'!$O$40, IF(AND(NOT('Personnel Details'!$I$40=""), $B249&gt;='Personnel Details'!$I$40), 'Personnel Details'!$J$40, 'Personnel Details'!$E$40)))</f>
        <v/>
      </c>
      <c r="NM249" s="59" t="str">
        <f>IF(NL$9="", "", IF(AND(NOT('Personnel Details'!$N$40=""), $B249&gt;='Personnel Details'!$N$40), IF('Personnel Details'!$P$40="","", 'Personnel Details'!$P$40), IF(AND(NOT('Personnel Details'!$I$40=""), $B249&gt;='Personnel Details'!$I$40), IF('Personnel Details'!$K$40="", "", 'Personnel Details'!$K$40), IF('Personnel Details'!$F$40="", "", 'Personnel Details'!$F$40))))</f>
        <v/>
      </c>
      <c r="NN249" s="79" t="str">
        <f>IF(NL$9="", "", IF(AND(NOT('Personnel Details'!$N$40=""), $B249&gt;='Personnel Details'!$N$40), 'Personnel Details'!$Q$40, IF(AND(NOT('Personnel Details'!$I$40=""), $B249&gt;='Personnel Details'!$I$40), 'Personnel Details'!$L$40, 'Personnel Details'!$G$40)))</f>
        <v/>
      </c>
      <c r="NO249" s="59" t="str">
        <f t="shared" si="584"/>
        <v/>
      </c>
      <c r="NP249" s="53"/>
    </row>
    <row r="250" spans="1:380" x14ac:dyDescent="0.25">
      <c r="A250" s="32"/>
      <c r="B250" s="113" t="str">
        <f>IFERROR(IF(B249+1&gt;'Personnel Details'!$U$5, "", B249+1), "")</f>
        <v/>
      </c>
      <c r="C250" s="32"/>
      <c r="D250" s="120"/>
      <c r="E250" s="13" t="str">
        <f t="shared" si="463"/>
        <v/>
      </c>
      <c r="F250" s="13" t="str">
        <f t="shared" si="494"/>
        <v/>
      </c>
      <c r="G250" s="56" t="str">
        <f t="shared" si="585"/>
        <v/>
      </c>
      <c r="H250" s="16" t="str">
        <f t="shared" si="495"/>
        <v/>
      </c>
      <c r="I250" s="32"/>
      <c r="J250" s="120"/>
      <c r="K250" s="62" t="str">
        <f t="shared" si="464"/>
        <v/>
      </c>
      <c r="L250" s="62" t="str">
        <f t="shared" si="496"/>
        <v/>
      </c>
      <c r="M250" s="65" t="str">
        <f t="shared" si="586"/>
        <v/>
      </c>
      <c r="N250" s="68" t="str">
        <f t="shared" si="497"/>
        <v/>
      </c>
      <c r="O250" s="32"/>
      <c r="P250" s="120"/>
      <c r="Q250" s="62" t="str">
        <f t="shared" si="465"/>
        <v/>
      </c>
      <c r="R250" s="62" t="str">
        <f t="shared" si="498"/>
        <v/>
      </c>
      <c r="S250" s="65" t="str">
        <f t="shared" si="587"/>
        <v/>
      </c>
      <c r="T250" s="68" t="str">
        <f t="shared" si="499"/>
        <v/>
      </c>
      <c r="U250" s="32"/>
      <c r="V250" s="120"/>
      <c r="W250" s="62" t="str">
        <f t="shared" si="466"/>
        <v/>
      </c>
      <c r="X250" s="62" t="str">
        <f t="shared" si="500"/>
        <v/>
      </c>
      <c r="Y250" s="65" t="str">
        <f t="shared" si="588"/>
        <v/>
      </c>
      <c r="Z250" s="68" t="str">
        <f t="shared" si="501"/>
        <v/>
      </c>
      <c r="AA250" s="32"/>
      <c r="AB250" s="120"/>
      <c r="AC250" s="62" t="str">
        <f t="shared" si="467"/>
        <v/>
      </c>
      <c r="AD250" s="62" t="str">
        <f t="shared" si="502"/>
        <v/>
      </c>
      <c r="AE250" s="65" t="str">
        <f t="shared" si="589"/>
        <v/>
      </c>
      <c r="AF250" s="68" t="str">
        <f t="shared" si="503"/>
        <v/>
      </c>
      <c r="AG250" s="32"/>
      <c r="AH250" s="120"/>
      <c r="AI250" s="62" t="str">
        <f t="shared" si="468"/>
        <v/>
      </c>
      <c r="AJ250" s="62" t="str">
        <f t="shared" si="504"/>
        <v/>
      </c>
      <c r="AK250" s="65" t="str">
        <f t="shared" si="590"/>
        <v/>
      </c>
      <c r="AL250" s="68" t="str">
        <f t="shared" si="505"/>
        <v/>
      </c>
      <c r="AM250" s="32"/>
      <c r="AN250" s="120"/>
      <c r="AO250" s="62" t="str">
        <f t="shared" si="469"/>
        <v/>
      </c>
      <c r="AP250" s="62" t="str">
        <f t="shared" si="506"/>
        <v/>
      </c>
      <c r="AQ250" s="65" t="str">
        <f t="shared" si="591"/>
        <v/>
      </c>
      <c r="AR250" s="68" t="str">
        <f t="shared" si="507"/>
        <v/>
      </c>
      <c r="AS250" s="32"/>
      <c r="AT250" s="120"/>
      <c r="AU250" s="62" t="str">
        <f t="shared" si="470"/>
        <v/>
      </c>
      <c r="AV250" s="62" t="str">
        <f t="shared" si="508"/>
        <v/>
      </c>
      <c r="AW250" s="65" t="str">
        <f t="shared" si="592"/>
        <v/>
      </c>
      <c r="AX250" s="68" t="str">
        <f t="shared" si="509"/>
        <v/>
      </c>
      <c r="AY250" s="32"/>
      <c r="AZ250" s="120"/>
      <c r="BA250" s="62" t="str">
        <f t="shared" si="471"/>
        <v/>
      </c>
      <c r="BB250" s="62" t="str">
        <f t="shared" si="510"/>
        <v/>
      </c>
      <c r="BC250" s="65" t="str">
        <f t="shared" si="593"/>
        <v/>
      </c>
      <c r="BD250" s="68" t="str">
        <f t="shared" si="511"/>
        <v/>
      </c>
      <c r="BE250" s="32"/>
      <c r="BF250" s="120"/>
      <c r="BG250" s="62" t="str">
        <f t="shared" si="472"/>
        <v/>
      </c>
      <c r="BH250" s="62" t="str">
        <f t="shared" si="512"/>
        <v/>
      </c>
      <c r="BI250" s="65" t="str">
        <f t="shared" si="594"/>
        <v/>
      </c>
      <c r="BJ250" s="68" t="str">
        <f t="shared" si="513"/>
        <v/>
      </c>
      <c r="BK250" s="32"/>
      <c r="BL250" s="120"/>
      <c r="BM250" s="62" t="str">
        <f t="shared" si="473"/>
        <v/>
      </c>
      <c r="BN250" s="62" t="str">
        <f t="shared" si="514"/>
        <v/>
      </c>
      <c r="BO250" s="65" t="str">
        <f t="shared" si="595"/>
        <v/>
      </c>
      <c r="BP250" s="68" t="str">
        <f t="shared" si="515"/>
        <v/>
      </c>
      <c r="BQ250" s="32"/>
      <c r="BR250" s="120"/>
      <c r="BS250" s="62" t="str">
        <f t="shared" si="474"/>
        <v/>
      </c>
      <c r="BT250" s="62" t="str">
        <f t="shared" si="516"/>
        <v/>
      </c>
      <c r="BU250" s="65" t="str">
        <f t="shared" si="596"/>
        <v/>
      </c>
      <c r="BV250" s="68" t="str">
        <f t="shared" si="517"/>
        <v/>
      </c>
      <c r="BW250" s="32"/>
      <c r="BX250" s="120"/>
      <c r="BY250" s="62" t="str">
        <f t="shared" si="475"/>
        <v/>
      </c>
      <c r="BZ250" s="62" t="str">
        <f t="shared" si="518"/>
        <v/>
      </c>
      <c r="CA250" s="65" t="str">
        <f t="shared" si="597"/>
        <v/>
      </c>
      <c r="CB250" s="68" t="str">
        <f t="shared" si="519"/>
        <v/>
      </c>
      <c r="CC250" s="32"/>
      <c r="CD250" s="120"/>
      <c r="CE250" s="62" t="str">
        <f t="shared" si="476"/>
        <v/>
      </c>
      <c r="CF250" s="62" t="str">
        <f t="shared" si="520"/>
        <v/>
      </c>
      <c r="CG250" s="65" t="str">
        <f t="shared" si="598"/>
        <v/>
      </c>
      <c r="CH250" s="68" t="str">
        <f t="shared" si="521"/>
        <v/>
      </c>
      <c r="CI250" s="32"/>
      <c r="CJ250" s="120"/>
      <c r="CK250" s="62" t="str">
        <f t="shared" si="477"/>
        <v/>
      </c>
      <c r="CL250" s="62" t="str">
        <f t="shared" si="522"/>
        <v/>
      </c>
      <c r="CM250" s="65" t="str">
        <f t="shared" si="599"/>
        <v/>
      </c>
      <c r="CN250" s="68" t="str">
        <f t="shared" si="523"/>
        <v/>
      </c>
      <c r="CO250" s="32"/>
      <c r="CP250" s="120"/>
      <c r="CQ250" s="62" t="str">
        <f t="shared" si="478"/>
        <v/>
      </c>
      <c r="CR250" s="62" t="str">
        <f t="shared" si="524"/>
        <v/>
      </c>
      <c r="CS250" s="65" t="str">
        <f t="shared" si="600"/>
        <v/>
      </c>
      <c r="CT250" s="68" t="str">
        <f t="shared" si="525"/>
        <v/>
      </c>
      <c r="CU250" s="32"/>
      <c r="CV250" s="120"/>
      <c r="CW250" s="62" t="str">
        <f t="shared" si="479"/>
        <v/>
      </c>
      <c r="CX250" s="62" t="str">
        <f t="shared" si="526"/>
        <v/>
      </c>
      <c r="CY250" s="65" t="str">
        <f t="shared" si="601"/>
        <v/>
      </c>
      <c r="CZ250" s="68" t="str">
        <f t="shared" si="527"/>
        <v/>
      </c>
      <c r="DA250" s="32"/>
      <c r="DB250" s="120"/>
      <c r="DC250" s="62" t="str">
        <f t="shared" si="480"/>
        <v/>
      </c>
      <c r="DD250" s="62" t="str">
        <f t="shared" si="528"/>
        <v/>
      </c>
      <c r="DE250" s="65" t="str">
        <f t="shared" si="602"/>
        <v/>
      </c>
      <c r="DF250" s="68" t="str">
        <f t="shared" si="529"/>
        <v/>
      </c>
      <c r="DG250" s="32"/>
      <c r="DH250" s="120"/>
      <c r="DI250" s="62" t="str">
        <f t="shared" si="481"/>
        <v/>
      </c>
      <c r="DJ250" s="62" t="str">
        <f t="shared" si="530"/>
        <v/>
      </c>
      <c r="DK250" s="65" t="str">
        <f t="shared" si="603"/>
        <v/>
      </c>
      <c r="DL250" s="68" t="str">
        <f t="shared" si="531"/>
        <v/>
      </c>
      <c r="DM250" s="32"/>
      <c r="DN250" s="120"/>
      <c r="DO250" s="62" t="str">
        <f t="shared" si="482"/>
        <v/>
      </c>
      <c r="DP250" s="62" t="str">
        <f t="shared" si="532"/>
        <v/>
      </c>
      <c r="DQ250" s="65" t="str">
        <f t="shared" si="604"/>
        <v/>
      </c>
      <c r="DR250" s="68" t="str">
        <f t="shared" si="533"/>
        <v/>
      </c>
      <c r="DS250" s="32"/>
      <c r="DT250" s="120"/>
      <c r="DU250" s="62" t="str">
        <f t="shared" si="483"/>
        <v/>
      </c>
      <c r="DV250" s="62" t="str">
        <f t="shared" si="534"/>
        <v/>
      </c>
      <c r="DW250" s="65" t="str">
        <f t="shared" si="605"/>
        <v/>
      </c>
      <c r="DX250" s="68" t="str">
        <f t="shared" si="535"/>
        <v/>
      </c>
      <c r="DY250" s="32"/>
      <c r="DZ250" s="120"/>
      <c r="EA250" s="62" t="str">
        <f t="shared" si="484"/>
        <v/>
      </c>
      <c r="EB250" s="62" t="str">
        <f t="shared" si="536"/>
        <v/>
      </c>
      <c r="EC250" s="65" t="str">
        <f t="shared" si="606"/>
        <v/>
      </c>
      <c r="ED250" s="68" t="str">
        <f t="shared" si="537"/>
        <v/>
      </c>
      <c r="EE250" s="32"/>
      <c r="EF250" s="120"/>
      <c r="EG250" s="62" t="str">
        <f t="shared" si="485"/>
        <v/>
      </c>
      <c r="EH250" s="62" t="str">
        <f t="shared" si="538"/>
        <v/>
      </c>
      <c r="EI250" s="65" t="str">
        <f t="shared" si="607"/>
        <v/>
      </c>
      <c r="EJ250" s="68" t="str">
        <f t="shared" si="539"/>
        <v/>
      </c>
      <c r="EK250" s="32"/>
      <c r="EL250" s="120"/>
      <c r="EM250" s="62" t="str">
        <f t="shared" si="486"/>
        <v/>
      </c>
      <c r="EN250" s="62" t="str">
        <f t="shared" si="540"/>
        <v/>
      </c>
      <c r="EO250" s="65" t="str">
        <f t="shared" si="608"/>
        <v/>
      </c>
      <c r="EP250" s="68" t="str">
        <f t="shared" si="541"/>
        <v/>
      </c>
      <c r="EQ250" s="32"/>
      <c r="ER250" s="120"/>
      <c r="ES250" s="62" t="str">
        <f t="shared" si="487"/>
        <v/>
      </c>
      <c r="ET250" s="62" t="str">
        <f t="shared" si="542"/>
        <v/>
      </c>
      <c r="EU250" s="65" t="str">
        <f t="shared" si="609"/>
        <v/>
      </c>
      <c r="EV250" s="68" t="str">
        <f t="shared" si="543"/>
        <v/>
      </c>
      <c r="EW250" s="32"/>
      <c r="EX250" s="120"/>
      <c r="EY250" s="62" t="str">
        <f t="shared" si="488"/>
        <v/>
      </c>
      <c r="EZ250" s="62" t="str">
        <f t="shared" si="544"/>
        <v/>
      </c>
      <c r="FA250" s="65" t="str">
        <f t="shared" si="610"/>
        <v/>
      </c>
      <c r="FB250" s="68" t="str">
        <f t="shared" si="545"/>
        <v/>
      </c>
      <c r="FC250" s="32"/>
      <c r="FD250" s="120"/>
      <c r="FE250" s="62" t="str">
        <f t="shared" si="489"/>
        <v/>
      </c>
      <c r="FF250" s="62" t="str">
        <f t="shared" si="546"/>
        <v/>
      </c>
      <c r="FG250" s="65" t="str">
        <f t="shared" si="611"/>
        <v/>
      </c>
      <c r="FH250" s="68" t="str">
        <f t="shared" si="547"/>
        <v/>
      </c>
      <c r="FI250" s="32"/>
      <c r="FJ250" s="120"/>
      <c r="FK250" s="62" t="str">
        <f t="shared" si="490"/>
        <v/>
      </c>
      <c r="FL250" s="62" t="str">
        <f t="shared" si="548"/>
        <v/>
      </c>
      <c r="FM250" s="65" t="str">
        <f t="shared" si="612"/>
        <v/>
      </c>
      <c r="FN250" s="68" t="str">
        <f t="shared" si="549"/>
        <v/>
      </c>
      <c r="FO250" s="32"/>
      <c r="FP250" s="120"/>
      <c r="FQ250" s="62" t="str">
        <f t="shared" si="491"/>
        <v/>
      </c>
      <c r="FR250" s="62" t="str">
        <f t="shared" si="550"/>
        <v/>
      </c>
      <c r="FS250" s="65" t="str">
        <f t="shared" si="613"/>
        <v/>
      </c>
      <c r="FT250" s="68" t="str">
        <f t="shared" si="551"/>
        <v/>
      </c>
      <c r="FU250" s="32"/>
      <c r="FV250" s="120"/>
      <c r="FW250" s="62" t="str">
        <f t="shared" si="492"/>
        <v/>
      </c>
      <c r="FX250" s="62" t="str">
        <f t="shared" si="552"/>
        <v/>
      </c>
      <c r="FY250" s="65" t="str">
        <f t="shared" si="614"/>
        <v/>
      </c>
      <c r="FZ250" s="68" t="str">
        <f t="shared" si="553"/>
        <v/>
      </c>
      <c r="GA250" s="32"/>
      <c r="GC250" s="7" t="str">
        <f t="shared" si="554"/>
        <v/>
      </c>
      <c r="GD250" s="7" t="str">
        <f t="shared" ca="1" si="493"/>
        <v/>
      </c>
      <c r="GT250" s="71" t="str">
        <f>IF(GT$9="", "", IF(AND(NOT('Personnel Details'!$N$11=""), $B250&gt;='Personnel Details'!$N$11), 'Personnel Details'!$O$11, IF(AND(NOT('Personnel Details'!$I$11=""), $B250&gt;='Personnel Details'!$I$11), 'Personnel Details'!$J$11, 'Personnel Details'!$E$11)))</f>
        <v/>
      </c>
      <c r="GU250" s="59" t="str">
        <f>IF(GT$9="", "", IF(AND(NOT('Personnel Details'!$N$11=""), $B250&gt;='Personnel Details'!$N$11), IF('Personnel Details'!$P$11="","", 'Personnel Details'!$P$11), IF(AND(NOT('Personnel Details'!$I$11=""), $B250&gt;='Personnel Details'!$I$11), IF('Personnel Details'!$K$11="", "", 'Personnel Details'!$K$11), IF('Personnel Details'!$F$11="", "", 'Personnel Details'!$F$11))))</f>
        <v/>
      </c>
      <c r="GV250" s="74" t="str">
        <f>IF(GT$9="", "", IF(AND(NOT('Personnel Details'!$N$11=""), $B250&gt;='Personnel Details'!$N$11), 'Personnel Details'!$Q$11, IF(AND(NOT('Personnel Details'!$I$11=""), $B250&gt;='Personnel Details'!$I$11), 'Personnel Details'!$L$11, 'Personnel Details'!$G$11)))</f>
        <v/>
      </c>
      <c r="GW250" s="59" t="str">
        <f t="shared" si="555"/>
        <v/>
      </c>
      <c r="GX250" s="53"/>
      <c r="GZ250" s="78" t="str">
        <f>IF(GZ$9="", "", IF(AND(NOT('Personnel Details'!$N$12=""), $B250&gt;='Personnel Details'!$N$12), 'Personnel Details'!$O$12, IF(AND(NOT('Personnel Details'!$I$12=""), $B250&gt;='Personnel Details'!$I$12), 'Personnel Details'!$J$12, 'Personnel Details'!$E$12)))</f>
        <v/>
      </c>
      <c r="HA250" s="59" t="str">
        <f>IF(GZ$9="", "", IF(AND(NOT('Personnel Details'!$N$12=""), $B250&gt;='Personnel Details'!$N$12), IF('Personnel Details'!$P$12="","", 'Personnel Details'!$P$12), IF(AND(NOT('Personnel Details'!$I$12=""), $B250&gt;='Personnel Details'!$I$12), IF('Personnel Details'!$K$12="", "", 'Personnel Details'!$K$12), IF('Personnel Details'!$F$12="", "", 'Personnel Details'!$F$12))))</f>
        <v/>
      </c>
      <c r="HB250" s="79" t="str">
        <f>IF(GZ$9="", "", IF(AND(NOT('Personnel Details'!$N$12=""), $B250&gt;='Personnel Details'!$N$12), 'Personnel Details'!$Q$12, IF(AND(NOT('Personnel Details'!$I$12=""), $B250&gt;='Personnel Details'!$I$12), 'Personnel Details'!$L$12, 'Personnel Details'!$G$12)))</f>
        <v/>
      </c>
      <c r="HC250" s="59" t="str">
        <f t="shared" si="556"/>
        <v/>
      </c>
      <c r="HD250" s="53"/>
      <c r="HF250" s="78" t="str">
        <f>IF(HF$9="", "", IF(AND(NOT('Personnel Details'!$N$13=""), $B250&gt;='Personnel Details'!$N$13), 'Personnel Details'!$O$13, IF(AND(NOT('Personnel Details'!$I$13=""), $B250&gt;='Personnel Details'!$I$13), 'Personnel Details'!$J$13, 'Personnel Details'!$E$13)))</f>
        <v/>
      </c>
      <c r="HG250" s="59" t="str">
        <f>IF(HF$9="", "", IF(AND(NOT('Personnel Details'!$N$13=""), $B250&gt;='Personnel Details'!$N$13), IF('Personnel Details'!$P$13="","", 'Personnel Details'!$P$13), IF(AND(NOT('Personnel Details'!$I$13=""), $B250&gt;='Personnel Details'!$I$13), IF('Personnel Details'!$K$13="", "", 'Personnel Details'!$K$13), IF('Personnel Details'!$F$13="", "", 'Personnel Details'!$F$13))))</f>
        <v/>
      </c>
      <c r="HH250" s="79" t="str">
        <f>IF(HF$9="", "", IF(AND(NOT('Personnel Details'!$N$13=""), $B250&gt;='Personnel Details'!$N$13), 'Personnel Details'!$Q$13, IF(AND(NOT('Personnel Details'!$I$13=""), $B250&gt;='Personnel Details'!$I$13), 'Personnel Details'!$L$13, 'Personnel Details'!$G$13)))</f>
        <v/>
      </c>
      <c r="HI250" s="59" t="str">
        <f t="shared" si="557"/>
        <v/>
      </c>
      <c r="HJ250" s="53"/>
      <c r="HL250" s="78" t="str">
        <f>IF(HL$9="", "", IF(AND(NOT('Personnel Details'!$N$14=""), $B250&gt;='Personnel Details'!$N$14), 'Personnel Details'!$O$14, IF(AND(NOT('Personnel Details'!$I$14=""), $B250&gt;='Personnel Details'!$I$14), 'Personnel Details'!$J$14, 'Personnel Details'!$E$14)))</f>
        <v/>
      </c>
      <c r="HM250" s="59" t="str">
        <f>IF(HL$9="", "", IF(AND(NOT('Personnel Details'!$N$14=""), $B250&gt;='Personnel Details'!$N$14), IF('Personnel Details'!$P$14="","", 'Personnel Details'!$P$14), IF(AND(NOT('Personnel Details'!$I$14=""), $B250&gt;='Personnel Details'!$I$14), IF('Personnel Details'!$K$14="", "", 'Personnel Details'!$K$14), IF('Personnel Details'!$F$14="", "", 'Personnel Details'!$F$14))))</f>
        <v/>
      </c>
      <c r="HN250" s="79" t="str">
        <f>IF(HL$9="", "", IF(AND(NOT('Personnel Details'!$N$14=""), $B250&gt;='Personnel Details'!$N$14), 'Personnel Details'!$Q$14, IF(AND(NOT('Personnel Details'!$I$14=""), $B250&gt;='Personnel Details'!$I$14), 'Personnel Details'!$L$14, 'Personnel Details'!$G$14)))</f>
        <v/>
      </c>
      <c r="HO250" s="59" t="str">
        <f t="shared" si="558"/>
        <v/>
      </c>
      <c r="HP250" s="53"/>
      <c r="HR250" s="78" t="str">
        <f>IF(HR$9="", "", IF(AND(NOT('Personnel Details'!$N$15=""), $B250&gt;='Personnel Details'!$N$15), 'Personnel Details'!$O$15, IF(AND(NOT('Personnel Details'!$I$15=""), $B250&gt;='Personnel Details'!$I$15), 'Personnel Details'!$J$15, 'Personnel Details'!$E$15)))</f>
        <v/>
      </c>
      <c r="HS250" s="59" t="str">
        <f>IF(HR$9="", "", IF(AND(NOT('Personnel Details'!$N$15=""), $B250&gt;='Personnel Details'!$N$15), IF('Personnel Details'!$P$15="","", 'Personnel Details'!$P$15), IF(AND(NOT('Personnel Details'!$I$15=""), $B250&gt;='Personnel Details'!$I$15), IF('Personnel Details'!$K$15="", "", 'Personnel Details'!$K$15), IF('Personnel Details'!$F$15="", "", 'Personnel Details'!$F$15))))</f>
        <v/>
      </c>
      <c r="HT250" s="79" t="str">
        <f>IF(HR$9="", "", IF(AND(NOT('Personnel Details'!$N$15=""), $B250&gt;='Personnel Details'!$N$15), 'Personnel Details'!$Q$15, IF(AND(NOT('Personnel Details'!$I$15=""), $B250&gt;='Personnel Details'!$I$15), 'Personnel Details'!$L$15, 'Personnel Details'!$G$15)))</f>
        <v/>
      </c>
      <c r="HU250" s="59" t="str">
        <f t="shared" si="559"/>
        <v/>
      </c>
      <c r="HV250" s="53"/>
      <c r="HX250" s="78" t="str">
        <f>IF(HX$9="", "", IF(AND(NOT('Personnel Details'!$N$16=""), $B250&gt;='Personnel Details'!$N$16), 'Personnel Details'!$O$16, IF(AND(NOT('Personnel Details'!$I$16=""), $B250&gt;='Personnel Details'!$I$16), 'Personnel Details'!$J$16, 'Personnel Details'!$E$16)))</f>
        <v/>
      </c>
      <c r="HY250" s="59" t="str">
        <f>IF(HX$9="", "", IF(AND(NOT('Personnel Details'!$N$16=""), $B250&gt;='Personnel Details'!$N$16), IF('Personnel Details'!$P$16="","", 'Personnel Details'!$P$16), IF(AND(NOT('Personnel Details'!$I$16=""), $B250&gt;='Personnel Details'!$I$16), IF('Personnel Details'!$K$16="", "", 'Personnel Details'!$K$16), IF('Personnel Details'!$F$16="", "", 'Personnel Details'!$F$16))))</f>
        <v/>
      </c>
      <c r="HZ250" s="79" t="str">
        <f>IF(HX$9="", "", IF(AND(NOT('Personnel Details'!$N$16=""), $B250&gt;='Personnel Details'!$N$16), 'Personnel Details'!$Q$16, IF(AND(NOT('Personnel Details'!$I$16=""), $B250&gt;='Personnel Details'!$I$16), 'Personnel Details'!$L$16, 'Personnel Details'!$G$16)))</f>
        <v/>
      </c>
      <c r="IA250" s="59" t="str">
        <f t="shared" si="560"/>
        <v/>
      </c>
      <c r="IB250" s="53"/>
      <c r="ID250" s="78" t="str">
        <f>IF(ID$9="", "", IF(AND(NOT('Personnel Details'!$N$17=""), $B250&gt;='Personnel Details'!$N$17), 'Personnel Details'!$O$17, IF(AND(NOT('Personnel Details'!$I$17=""), $B250&gt;='Personnel Details'!$I$17), 'Personnel Details'!$J$17, 'Personnel Details'!$E$17)))</f>
        <v/>
      </c>
      <c r="IE250" s="59" t="str">
        <f>IF(ID$9="", "", IF(AND(NOT('Personnel Details'!$N$17=""), $B250&gt;='Personnel Details'!$N$17), IF('Personnel Details'!$P$17="","", 'Personnel Details'!$P$17), IF(AND(NOT('Personnel Details'!$I$17=""), $B250&gt;='Personnel Details'!$I$17), IF('Personnel Details'!$K$17="", "", 'Personnel Details'!$K$17), IF('Personnel Details'!$F$17="", "", 'Personnel Details'!$F$17))))</f>
        <v/>
      </c>
      <c r="IF250" s="79" t="str">
        <f>IF(ID$9="", "", IF(AND(NOT('Personnel Details'!$N$17=""), $B250&gt;='Personnel Details'!$N$17), 'Personnel Details'!$Q$17, IF(AND(NOT('Personnel Details'!$I$17=""), $B250&gt;='Personnel Details'!$I$17), 'Personnel Details'!$L$17, 'Personnel Details'!$G$17)))</f>
        <v/>
      </c>
      <c r="IG250" s="59" t="str">
        <f t="shared" si="561"/>
        <v/>
      </c>
      <c r="IH250" s="53"/>
      <c r="IJ250" s="78" t="str">
        <f>IF(IJ$9="", "", IF(AND(NOT('Personnel Details'!$N$18=""), $B250&gt;='Personnel Details'!$N$18), 'Personnel Details'!$O$18, IF(AND(NOT('Personnel Details'!$I$18=""), $B250&gt;='Personnel Details'!$I$18), 'Personnel Details'!$J$18, 'Personnel Details'!$E$18)))</f>
        <v/>
      </c>
      <c r="IK250" s="59" t="str">
        <f>IF(IJ$9="", "", IF(AND(NOT('Personnel Details'!$N$18=""), $B250&gt;='Personnel Details'!$N$18), IF('Personnel Details'!$P$18="","", 'Personnel Details'!$P$18), IF(AND(NOT('Personnel Details'!$I$18=""), $B250&gt;='Personnel Details'!$I$18), IF('Personnel Details'!$K$18="", "", 'Personnel Details'!$K$18), IF('Personnel Details'!$F$18="", "", 'Personnel Details'!$F$18))))</f>
        <v/>
      </c>
      <c r="IL250" s="79" t="str">
        <f>IF(IJ$9="", "", IF(AND(NOT('Personnel Details'!$N$18=""), $B250&gt;='Personnel Details'!$N$18), 'Personnel Details'!$Q$18, IF(AND(NOT('Personnel Details'!$I$18=""), $B250&gt;='Personnel Details'!$I$18), 'Personnel Details'!$L$18, 'Personnel Details'!$G$18)))</f>
        <v/>
      </c>
      <c r="IM250" s="59" t="str">
        <f t="shared" si="562"/>
        <v/>
      </c>
      <c r="IN250" s="53"/>
      <c r="IP250" s="78" t="str">
        <f>IF(IP$9="", "", IF(AND(NOT('Personnel Details'!$N$19=""), $B250&gt;='Personnel Details'!$N$19), 'Personnel Details'!$O$19, IF(AND(NOT('Personnel Details'!$I$19=""), $B250&gt;='Personnel Details'!$I$19), 'Personnel Details'!$J$19, 'Personnel Details'!$E$19)))</f>
        <v/>
      </c>
      <c r="IQ250" s="59" t="str">
        <f>IF(IP$9="", "", IF(AND(NOT('Personnel Details'!$N$19=""), $B250&gt;='Personnel Details'!$N$19), IF('Personnel Details'!$P$19="","", 'Personnel Details'!$P$19), IF(AND(NOT('Personnel Details'!$I$19=""), $B250&gt;='Personnel Details'!$I$19), IF('Personnel Details'!$K$19="", "", 'Personnel Details'!$K$19), IF('Personnel Details'!$F$19="", "", 'Personnel Details'!$F$19))))</f>
        <v/>
      </c>
      <c r="IR250" s="79" t="str">
        <f>IF(IP$9="", "", IF(AND(NOT('Personnel Details'!$N$19=""), $B250&gt;='Personnel Details'!$N$19), 'Personnel Details'!$Q$19, IF(AND(NOT('Personnel Details'!$I$19=""), $B250&gt;='Personnel Details'!$I$19), 'Personnel Details'!$L$19, 'Personnel Details'!$G$19)))</f>
        <v/>
      </c>
      <c r="IS250" s="59" t="str">
        <f t="shared" si="563"/>
        <v/>
      </c>
      <c r="IT250" s="53"/>
      <c r="IV250" s="78" t="str">
        <f>IF(IV$9="", "", IF(AND(NOT('Personnel Details'!$N$20=""), $B250&gt;='Personnel Details'!$N$20), 'Personnel Details'!$O$20, IF(AND(NOT('Personnel Details'!$I$20=""), $B250&gt;='Personnel Details'!$I$20), 'Personnel Details'!$J$20, 'Personnel Details'!$E$20)))</f>
        <v/>
      </c>
      <c r="IW250" s="59" t="str">
        <f>IF(IV$9="", "", IF(AND(NOT('Personnel Details'!$N$20=""), $B250&gt;='Personnel Details'!$N$20), IF('Personnel Details'!$P$20="","", 'Personnel Details'!$P$20), IF(AND(NOT('Personnel Details'!$I$20=""), $B250&gt;='Personnel Details'!$I$20), IF('Personnel Details'!$K$20="", "", 'Personnel Details'!$K$20), IF('Personnel Details'!$F$20="", "", 'Personnel Details'!$F$20))))</f>
        <v/>
      </c>
      <c r="IX250" s="79" t="str">
        <f>IF(IV$9="", "", IF(AND(NOT('Personnel Details'!$N$20=""), $B250&gt;='Personnel Details'!$N$20), 'Personnel Details'!$Q$20, IF(AND(NOT('Personnel Details'!$I$20=""), $B250&gt;='Personnel Details'!$I$20), 'Personnel Details'!$L$20, 'Personnel Details'!$G$20)))</f>
        <v/>
      </c>
      <c r="IY250" s="59" t="str">
        <f t="shared" si="564"/>
        <v/>
      </c>
      <c r="IZ250" s="53"/>
      <c r="JB250" s="78" t="str">
        <f>IF(JB$9="", "", IF(AND(NOT('Personnel Details'!$N$21=""), $B250&gt;='Personnel Details'!$N$21), 'Personnel Details'!$O$21, IF(AND(NOT('Personnel Details'!$I$21=""), $B250&gt;='Personnel Details'!$I$21), 'Personnel Details'!$J$21, 'Personnel Details'!$E$21)))</f>
        <v/>
      </c>
      <c r="JC250" s="59" t="str">
        <f>IF(JB$9="", "", IF(AND(NOT('Personnel Details'!$N$21=""), $B250&gt;='Personnel Details'!$N$21), IF('Personnel Details'!$P$21="","", 'Personnel Details'!$P$21), IF(AND(NOT('Personnel Details'!$I$21=""), $B250&gt;='Personnel Details'!$I$21), IF('Personnel Details'!$K$21="", "", 'Personnel Details'!$K$21), IF('Personnel Details'!$F$21="", "", 'Personnel Details'!$F$21))))</f>
        <v/>
      </c>
      <c r="JD250" s="79" t="str">
        <f>IF(JB$9="", "", IF(AND(NOT('Personnel Details'!$N$21=""), $B250&gt;='Personnel Details'!$N$21), 'Personnel Details'!$Q$21, IF(AND(NOT('Personnel Details'!$I$21=""), $B250&gt;='Personnel Details'!$I$21), 'Personnel Details'!$L$21, 'Personnel Details'!$G$21)))</f>
        <v/>
      </c>
      <c r="JE250" s="59" t="str">
        <f t="shared" si="565"/>
        <v/>
      </c>
      <c r="JF250" s="53"/>
      <c r="JH250" s="78" t="str">
        <f>IF(JH$9="", "", IF(AND(NOT('Personnel Details'!$N$22=""), $B250&gt;='Personnel Details'!$N$22), 'Personnel Details'!$O$22, IF(AND(NOT('Personnel Details'!$I$22=""), $B250&gt;='Personnel Details'!$I$22), 'Personnel Details'!$J$22, 'Personnel Details'!$E$22)))</f>
        <v/>
      </c>
      <c r="JI250" s="59" t="str">
        <f>IF(JH$9="", "", IF(AND(NOT('Personnel Details'!$N$22=""), $B250&gt;='Personnel Details'!$N$22), IF('Personnel Details'!$P$22="","", 'Personnel Details'!$P$22), IF(AND(NOT('Personnel Details'!$I$22=""), $B250&gt;='Personnel Details'!$I$22), IF('Personnel Details'!$K$22="", "", 'Personnel Details'!$K$22), IF('Personnel Details'!$F$22="", "", 'Personnel Details'!$F$22))))</f>
        <v/>
      </c>
      <c r="JJ250" s="79" t="str">
        <f>IF(JH$9="", "", IF(AND(NOT('Personnel Details'!$N$22=""), $B250&gt;='Personnel Details'!$N$22), 'Personnel Details'!$Q$22, IF(AND(NOT('Personnel Details'!$I$22=""), $B250&gt;='Personnel Details'!$I$22), 'Personnel Details'!$L$22, 'Personnel Details'!$G$22)))</f>
        <v/>
      </c>
      <c r="JK250" s="59" t="str">
        <f t="shared" si="566"/>
        <v/>
      </c>
      <c r="JL250" s="53"/>
      <c r="JN250" s="78" t="str">
        <f>IF(JN$9="", "", IF(AND(NOT('Personnel Details'!$N$23=""), $B250&gt;='Personnel Details'!$N$23), 'Personnel Details'!$O$23, IF(AND(NOT('Personnel Details'!$I$23=""), $B250&gt;='Personnel Details'!$I$23), 'Personnel Details'!$J$23, 'Personnel Details'!$E$23)))</f>
        <v/>
      </c>
      <c r="JO250" s="59" t="str">
        <f>IF(JN$9="", "", IF(AND(NOT('Personnel Details'!$N$23=""), $B250&gt;='Personnel Details'!$N$23), IF('Personnel Details'!$P$23="","", 'Personnel Details'!$P$23), IF(AND(NOT('Personnel Details'!$I$23=""), $B250&gt;='Personnel Details'!$I$23), IF('Personnel Details'!$K$23="", "", 'Personnel Details'!$K$23), IF('Personnel Details'!$F$23="", "", 'Personnel Details'!$F$23))))</f>
        <v/>
      </c>
      <c r="JP250" s="79" t="str">
        <f>IF(JN$9="", "", IF(AND(NOT('Personnel Details'!$N$23=""), $B250&gt;='Personnel Details'!$N$23), 'Personnel Details'!$Q$23, IF(AND(NOT('Personnel Details'!$I$23=""), $B250&gt;='Personnel Details'!$I$23), 'Personnel Details'!$L$23, 'Personnel Details'!$G$23)))</f>
        <v/>
      </c>
      <c r="JQ250" s="59" t="str">
        <f t="shared" si="567"/>
        <v/>
      </c>
      <c r="JR250" s="53"/>
      <c r="JT250" s="78" t="str">
        <f>IF(JT$9="", "", IF(AND(NOT('Personnel Details'!$N$24=""), $B250&gt;='Personnel Details'!$N$24), 'Personnel Details'!$O$24, IF(AND(NOT('Personnel Details'!$I$24=""), $B250&gt;='Personnel Details'!$I$24), 'Personnel Details'!$J$24, 'Personnel Details'!$E$24)))</f>
        <v/>
      </c>
      <c r="JU250" s="59" t="str">
        <f>IF(JT$9="", "", IF(AND(NOT('Personnel Details'!$N$24=""), $B250&gt;='Personnel Details'!$N$24), IF('Personnel Details'!$P$24="","", 'Personnel Details'!$P$24), IF(AND(NOT('Personnel Details'!$I$24=""), $B250&gt;='Personnel Details'!$I$24), IF('Personnel Details'!$K$24="", "", 'Personnel Details'!$K$24), IF('Personnel Details'!$F$24="", "", 'Personnel Details'!$F$24))))</f>
        <v/>
      </c>
      <c r="JV250" s="79" t="str">
        <f>IF(JT$9="", "", IF(AND(NOT('Personnel Details'!$N$24=""), $B250&gt;='Personnel Details'!$N$24), 'Personnel Details'!$Q$24, IF(AND(NOT('Personnel Details'!$I$24=""), $B250&gt;='Personnel Details'!$I$24), 'Personnel Details'!$L$24, 'Personnel Details'!$G$24)))</f>
        <v/>
      </c>
      <c r="JW250" s="59" t="str">
        <f t="shared" si="568"/>
        <v/>
      </c>
      <c r="JX250" s="53"/>
      <c r="JZ250" s="78" t="str">
        <f>IF(JZ$9="", "", IF(AND(NOT('Personnel Details'!$N$25=""), $B250&gt;='Personnel Details'!$N$25), 'Personnel Details'!$O$25, IF(AND(NOT('Personnel Details'!$I$25=""), $B250&gt;='Personnel Details'!$I$25), 'Personnel Details'!$J$25, 'Personnel Details'!$E$25)))</f>
        <v/>
      </c>
      <c r="KA250" s="59" t="str">
        <f>IF(JZ$9="", "", IF(AND(NOT('Personnel Details'!$N$25=""), $B250&gt;='Personnel Details'!$N$25), IF('Personnel Details'!$P$25="","", 'Personnel Details'!$P$25), IF(AND(NOT('Personnel Details'!$I$25=""), $B250&gt;='Personnel Details'!$I$25), IF('Personnel Details'!$K$25="", "", 'Personnel Details'!$K$25), IF('Personnel Details'!$F$25="", "", 'Personnel Details'!$F$25))))</f>
        <v/>
      </c>
      <c r="KB250" s="79" t="str">
        <f>IF(JZ$9="", "", IF(AND(NOT('Personnel Details'!$N$25=""), $B250&gt;='Personnel Details'!$N$25), 'Personnel Details'!$Q$25, IF(AND(NOT('Personnel Details'!$I$25=""), $B250&gt;='Personnel Details'!$I$25), 'Personnel Details'!$L$25, 'Personnel Details'!$G$25)))</f>
        <v/>
      </c>
      <c r="KC250" s="59" t="str">
        <f t="shared" si="569"/>
        <v/>
      </c>
      <c r="KD250" s="53"/>
      <c r="KF250" s="78" t="str">
        <f>IF(KF$9="", "", IF(AND(NOT('Personnel Details'!$N$26=""), $B250&gt;='Personnel Details'!$N$26), 'Personnel Details'!$O$26, IF(AND(NOT('Personnel Details'!$I$26=""), $B250&gt;='Personnel Details'!$I$26), 'Personnel Details'!$J$26, 'Personnel Details'!$E$26)))</f>
        <v/>
      </c>
      <c r="KG250" s="59" t="str">
        <f>IF(KF$9="", "", IF(AND(NOT('Personnel Details'!$N$26=""), $B250&gt;='Personnel Details'!$N$26), IF('Personnel Details'!$P$26="","", 'Personnel Details'!$P$26), IF(AND(NOT('Personnel Details'!$I$26=""), $B250&gt;='Personnel Details'!$I$26), IF('Personnel Details'!$K$26="", "", 'Personnel Details'!$K$26), IF('Personnel Details'!$F$26="", "", 'Personnel Details'!$F$26))))</f>
        <v/>
      </c>
      <c r="KH250" s="79" t="str">
        <f>IF(KF$9="", "", IF(AND(NOT('Personnel Details'!$N$26=""), $B250&gt;='Personnel Details'!$N$26), 'Personnel Details'!$Q$26, IF(AND(NOT('Personnel Details'!$I$26=""), $B250&gt;='Personnel Details'!$I$26), 'Personnel Details'!$L$26, 'Personnel Details'!$G$26)))</f>
        <v/>
      </c>
      <c r="KI250" s="59" t="str">
        <f t="shared" si="570"/>
        <v/>
      </c>
      <c r="KJ250" s="53"/>
      <c r="KL250" s="78" t="str">
        <f>IF(KL$9="", "", IF(AND(NOT('Personnel Details'!$N$27=""), $B250&gt;='Personnel Details'!$N$27), 'Personnel Details'!$O$27, IF(AND(NOT('Personnel Details'!$I$27=""), $B250&gt;='Personnel Details'!$I$27), 'Personnel Details'!$J$27, 'Personnel Details'!$E$27)))</f>
        <v/>
      </c>
      <c r="KM250" s="59" t="str">
        <f>IF(KL$9="", "", IF(AND(NOT('Personnel Details'!$N$27=""), $B250&gt;='Personnel Details'!$N$27), IF('Personnel Details'!$P$27="","", 'Personnel Details'!$P$27), IF(AND(NOT('Personnel Details'!$I$27=""), $B250&gt;='Personnel Details'!$I$27), IF('Personnel Details'!$K$27="", "", 'Personnel Details'!$K$27), IF('Personnel Details'!$F$27="", "", 'Personnel Details'!$F$27))))</f>
        <v/>
      </c>
      <c r="KN250" s="79" t="str">
        <f>IF(KL$9="", "", IF(AND(NOT('Personnel Details'!$N$27=""), $B250&gt;='Personnel Details'!$N$27), 'Personnel Details'!$Q$27, IF(AND(NOT('Personnel Details'!$I$27=""), $B250&gt;='Personnel Details'!$I$27), 'Personnel Details'!$L$27, 'Personnel Details'!$G$27)))</f>
        <v/>
      </c>
      <c r="KO250" s="59" t="str">
        <f t="shared" si="571"/>
        <v/>
      </c>
      <c r="KP250" s="53"/>
      <c r="KR250" s="78" t="str">
        <f>IF(KR$9="", "", IF(AND(NOT('Personnel Details'!$N$28=""), $B250&gt;='Personnel Details'!$N$28), 'Personnel Details'!$O$28, IF(AND(NOT('Personnel Details'!$I$28=""), $B250&gt;='Personnel Details'!$I$28), 'Personnel Details'!$J$28, 'Personnel Details'!$E$28)))</f>
        <v/>
      </c>
      <c r="KS250" s="59" t="str">
        <f>IF(KR$9="", "", IF(AND(NOT('Personnel Details'!$N$28=""), $B250&gt;='Personnel Details'!$N$28), IF('Personnel Details'!$P$28="","", 'Personnel Details'!$P$28), IF(AND(NOT('Personnel Details'!$I$28=""), $B250&gt;='Personnel Details'!$I$28), IF('Personnel Details'!$K$28="", "", 'Personnel Details'!$K$28), IF('Personnel Details'!$F$28="", "", 'Personnel Details'!$F$28))))</f>
        <v/>
      </c>
      <c r="KT250" s="79" t="str">
        <f>IF(KR$9="", "", IF(AND(NOT('Personnel Details'!$N$28=""), $B250&gt;='Personnel Details'!$N$28), 'Personnel Details'!$Q$28, IF(AND(NOT('Personnel Details'!$I$28=""), $B250&gt;='Personnel Details'!$I$28), 'Personnel Details'!$L$28, 'Personnel Details'!$G$28)))</f>
        <v/>
      </c>
      <c r="KU250" s="59" t="str">
        <f t="shared" si="572"/>
        <v/>
      </c>
      <c r="KV250" s="53"/>
      <c r="KX250" s="78" t="str">
        <f>IF(KX$9="", "", IF(AND(NOT('Personnel Details'!$N$29=""), $B250&gt;='Personnel Details'!$N$29), 'Personnel Details'!$O$29, IF(AND(NOT('Personnel Details'!$I$29=""), $B250&gt;='Personnel Details'!$I$29), 'Personnel Details'!$J$29, 'Personnel Details'!$E$29)))</f>
        <v/>
      </c>
      <c r="KY250" s="59" t="str">
        <f>IF(KX$9="", "", IF(AND(NOT('Personnel Details'!$N$29=""), $B250&gt;='Personnel Details'!$N$29), IF('Personnel Details'!$P$29="","", 'Personnel Details'!$P$29), IF(AND(NOT('Personnel Details'!$I$29=""), $B250&gt;='Personnel Details'!$I$29), IF('Personnel Details'!$K$29="", "", 'Personnel Details'!$K$29), IF('Personnel Details'!$F$29="", "", 'Personnel Details'!$F$29))))</f>
        <v/>
      </c>
      <c r="KZ250" s="79" t="str">
        <f>IF(KX$9="", "", IF(AND(NOT('Personnel Details'!$N$29=""), $B250&gt;='Personnel Details'!$N$29), 'Personnel Details'!$Q$29, IF(AND(NOT('Personnel Details'!$I$29=""), $B250&gt;='Personnel Details'!$I$29), 'Personnel Details'!$L$29, 'Personnel Details'!$G$29)))</f>
        <v/>
      </c>
      <c r="LA250" s="59" t="str">
        <f t="shared" si="573"/>
        <v/>
      </c>
      <c r="LB250" s="53"/>
      <c r="LD250" s="78" t="str">
        <f>IF(LD$9="", "", IF(AND(NOT('Personnel Details'!$N$30=""), $B250&gt;='Personnel Details'!$N$30), 'Personnel Details'!$O$30, IF(AND(NOT('Personnel Details'!$I$30=""), $B250&gt;='Personnel Details'!$I$30), 'Personnel Details'!$J$30, 'Personnel Details'!$E$30)))</f>
        <v/>
      </c>
      <c r="LE250" s="59" t="str">
        <f>IF(LD$9="", "", IF(AND(NOT('Personnel Details'!$N$30=""), $B250&gt;='Personnel Details'!$N$30), IF('Personnel Details'!$P$30="","", 'Personnel Details'!$P$30), IF(AND(NOT('Personnel Details'!$I$30=""), $B250&gt;='Personnel Details'!$I$30), IF('Personnel Details'!$K$30="", "", 'Personnel Details'!$K$30), IF('Personnel Details'!$F$30="", "", 'Personnel Details'!$F$30))))</f>
        <v/>
      </c>
      <c r="LF250" s="79" t="str">
        <f>IF(LD$9="", "", IF(AND(NOT('Personnel Details'!$N$30=""), $B250&gt;='Personnel Details'!$N$30), 'Personnel Details'!$Q$30, IF(AND(NOT('Personnel Details'!$I$30=""), $B250&gt;='Personnel Details'!$I$30), 'Personnel Details'!$L$30, 'Personnel Details'!$G$30)))</f>
        <v/>
      </c>
      <c r="LG250" s="59" t="str">
        <f t="shared" si="574"/>
        <v/>
      </c>
      <c r="LH250" s="53"/>
      <c r="LJ250" s="78" t="str">
        <f>IF(LJ$9="", "", IF(AND(NOT('Personnel Details'!$N$31=""), $B250&gt;='Personnel Details'!$N$31), 'Personnel Details'!$O$31, IF(AND(NOT('Personnel Details'!$I$31=""), $B250&gt;='Personnel Details'!$I$31), 'Personnel Details'!$J$31, 'Personnel Details'!$E$31)))</f>
        <v/>
      </c>
      <c r="LK250" s="59" t="str">
        <f>IF(LJ$9="", "", IF(AND(NOT('Personnel Details'!$N$31=""), $B250&gt;='Personnel Details'!$N$31), IF('Personnel Details'!$P$31="","", 'Personnel Details'!$P$31), IF(AND(NOT('Personnel Details'!$I$31=""), $B250&gt;='Personnel Details'!$I$31), IF('Personnel Details'!$K$31="", "", 'Personnel Details'!$K$31), IF('Personnel Details'!$F$31="", "", 'Personnel Details'!$F$31))))</f>
        <v/>
      </c>
      <c r="LL250" s="79" t="str">
        <f>IF(LJ$9="", "", IF(AND(NOT('Personnel Details'!$N$31=""), $B250&gt;='Personnel Details'!$N$31), 'Personnel Details'!$Q$31, IF(AND(NOT('Personnel Details'!$I$31=""), $B250&gt;='Personnel Details'!$I$31), 'Personnel Details'!$L$31, 'Personnel Details'!$G$31)))</f>
        <v/>
      </c>
      <c r="LM250" s="59" t="str">
        <f t="shared" si="575"/>
        <v/>
      </c>
      <c r="LN250" s="53"/>
      <c r="LP250" s="78" t="str">
        <f>IF(LP$9="", "", IF(AND(NOT('Personnel Details'!$N$32=""), $B250&gt;='Personnel Details'!$N$32), 'Personnel Details'!$O$32, IF(AND(NOT('Personnel Details'!$I$32=""), $B250&gt;='Personnel Details'!$I$32), 'Personnel Details'!$J$32, 'Personnel Details'!$E$32)))</f>
        <v/>
      </c>
      <c r="LQ250" s="59" t="str">
        <f>IF(LP$9="", "", IF(AND(NOT('Personnel Details'!$N$32=""), $B250&gt;='Personnel Details'!$N$32), IF('Personnel Details'!$P$32="","", 'Personnel Details'!$P$32), IF(AND(NOT('Personnel Details'!$I$32=""), $B250&gt;='Personnel Details'!$I$32), IF('Personnel Details'!$K$32="", "", 'Personnel Details'!$K$32), IF('Personnel Details'!$F$32="", "", 'Personnel Details'!$F$32))))</f>
        <v/>
      </c>
      <c r="LR250" s="79" t="str">
        <f>IF(LP$9="", "", IF(AND(NOT('Personnel Details'!$N$32=""), $B250&gt;='Personnel Details'!$N$32), 'Personnel Details'!$Q$32, IF(AND(NOT('Personnel Details'!$I$32=""), $B250&gt;='Personnel Details'!$I$32), 'Personnel Details'!$L$32, 'Personnel Details'!$G$32)))</f>
        <v/>
      </c>
      <c r="LS250" s="59" t="str">
        <f t="shared" si="576"/>
        <v/>
      </c>
      <c r="LT250" s="53"/>
      <c r="LV250" s="78" t="str">
        <f>IF(LV$9="", "", IF(AND(NOT('Personnel Details'!$N$33=""), $B250&gt;='Personnel Details'!$N$33), 'Personnel Details'!$O$33, IF(AND(NOT('Personnel Details'!$I$33=""), $B250&gt;='Personnel Details'!$I$33), 'Personnel Details'!$J$33, 'Personnel Details'!$E$33)))</f>
        <v/>
      </c>
      <c r="LW250" s="59" t="str">
        <f>IF(LV$9="", "", IF(AND(NOT('Personnel Details'!$N$33=""), $B250&gt;='Personnel Details'!$N$33), IF('Personnel Details'!$P$33="","", 'Personnel Details'!$P$33), IF(AND(NOT('Personnel Details'!$I$33=""), $B250&gt;='Personnel Details'!$I$33), IF('Personnel Details'!$K$33="", "", 'Personnel Details'!$K$33), IF('Personnel Details'!$F$33="", "", 'Personnel Details'!$F$33))))</f>
        <v/>
      </c>
      <c r="LX250" s="79" t="str">
        <f>IF(LV$9="", "", IF(AND(NOT('Personnel Details'!$N$33=""), $B250&gt;='Personnel Details'!$N$33), 'Personnel Details'!$Q$33, IF(AND(NOT('Personnel Details'!$I$33=""), $B250&gt;='Personnel Details'!$I$33), 'Personnel Details'!$L$33, 'Personnel Details'!$G$33)))</f>
        <v/>
      </c>
      <c r="LY250" s="59" t="str">
        <f t="shared" si="577"/>
        <v/>
      </c>
      <c r="LZ250" s="53"/>
      <c r="MB250" s="78" t="str">
        <f>IF(MB$9="", "", IF(AND(NOT('Personnel Details'!$N$34=""), $B250&gt;='Personnel Details'!$N$34), 'Personnel Details'!$O$34, IF(AND(NOT('Personnel Details'!$I$34=""), $B250&gt;='Personnel Details'!$I$34), 'Personnel Details'!$J$34, 'Personnel Details'!$E$34)))</f>
        <v/>
      </c>
      <c r="MC250" s="59" t="str">
        <f>IF(MB$9="", "", IF(AND(NOT('Personnel Details'!$N$34=""), $B250&gt;='Personnel Details'!$N$34), IF('Personnel Details'!$P$34="","", 'Personnel Details'!$P$34), IF(AND(NOT('Personnel Details'!$I$34=""), $B250&gt;='Personnel Details'!$I$34), IF('Personnel Details'!$K$34="", "", 'Personnel Details'!$K$34), IF('Personnel Details'!$F$34="", "", 'Personnel Details'!$F$34))))</f>
        <v/>
      </c>
      <c r="MD250" s="79" t="str">
        <f>IF(MB$9="", "", IF(AND(NOT('Personnel Details'!$N$34=""), $B250&gt;='Personnel Details'!$N$34), 'Personnel Details'!$Q$34, IF(AND(NOT('Personnel Details'!$I$34=""), $B250&gt;='Personnel Details'!$I$34), 'Personnel Details'!$L$34, 'Personnel Details'!$G$34)))</f>
        <v/>
      </c>
      <c r="ME250" s="59" t="str">
        <f t="shared" si="578"/>
        <v/>
      </c>
      <c r="MF250" s="53"/>
      <c r="MH250" s="78" t="str">
        <f>IF(MH$9="", "", IF(AND(NOT('Personnel Details'!$N$35=""), $B250&gt;='Personnel Details'!$N$35), 'Personnel Details'!$O$35, IF(AND(NOT('Personnel Details'!$I$35=""), $B250&gt;='Personnel Details'!$I$35), 'Personnel Details'!$J$35, 'Personnel Details'!$E$35)))</f>
        <v/>
      </c>
      <c r="MI250" s="59" t="str">
        <f>IF(MH$9="", "", IF(AND(NOT('Personnel Details'!$N$35=""), $B250&gt;='Personnel Details'!$N$35), IF('Personnel Details'!$P$35="","", 'Personnel Details'!$P$35), IF(AND(NOT('Personnel Details'!$I$35=""), $B250&gt;='Personnel Details'!$I$35), IF('Personnel Details'!$K$35="", "", 'Personnel Details'!$K$35), IF('Personnel Details'!$F$35="", "", 'Personnel Details'!$F$35))))</f>
        <v/>
      </c>
      <c r="MJ250" s="79" t="str">
        <f>IF(MH$9="", "", IF(AND(NOT('Personnel Details'!$N$35=""), $B250&gt;='Personnel Details'!$N$35), 'Personnel Details'!$Q$35, IF(AND(NOT('Personnel Details'!$I$35=""), $B250&gt;='Personnel Details'!$I$35), 'Personnel Details'!$L$35, 'Personnel Details'!$G$35)))</f>
        <v/>
      </c>
      <c r="MK250" s="59" t="str">
        <f t="shared" si="579"/>
        <v/>
      </c>
      <c r="ML250" s="53"/>
      <c r="MN250" s="78" t="str">
        <f>IF(MN$9="", "", IF(AND(NOT('Personnel Details'!$N$36=""), $B250&gt;='Personnel Details'!$N$36), 'Personnel Details'!$O$36, IF(AND(NOT('Personnel Details'!$I$36=""), $B250&gt;='Personnel Details'!$I$36), 'Personnel Details'!$J$36, 'Personnel Details'!$E$36)))</f>
        <v/>
      </c>
      <c r="MO250" s="59" t="str">
        <f>IF(MN$9="", "", IF(AND(NOT('Personnel Details'!$N$36=""), $B250&gt;='Personnel Details'!$N$36), IF('Personnel Details'!$P$36="","", 'Personnel Details'!$P$36), IF(AND(NOT('Personnel Details'!$I$36=""), $B250&gt;='Personnel Details'!$I$36), IF('Personnel Details'!$K$36="", "", 'Personnel Details'!$K$36), IF('Personnel Details'!$F$36="", "", 'Personnel Details'!$F$36))))</f>
        <v/>
      </c>
      <c r="MP250" s="79" t="str">
        <f>IF(MN$9="", "", IF(AND(NOT('Personnel Details'!$N$36=""), $B250&gt;='Personnel Details'!$N$36), 'Personnel Details'!$Q$36, IF(AND(NOT('Personnel Details'!$I$36=""), $B250&gt;='Personnel Details'!$I$36), 'Personnel Details'!$L$36, 'Personnel Details'!$G$36)))</f>
        <v/>
      </c>
      <c r="MQ250" s="59" t="str">
        <f t="shared" si="580"/>
        <v/>
      </c>
      <c r="MR250" s="53"/>
      <c r="MT250" s="78" t="str">
        <f>IF(MT$9="", "", IF(AND(NOT('Personnel Details'!$N$37=""), $B250&gt;='Personnel Details'!$N$37), 'Personnel Details'!$O$37, IF(AND(NOT('Personnel Details'!$I$37=""), $B250&gt;='Personnel Details'!$I$37), 'Personnel Details'!$J$37, 'Personnel Details'!$E$37)))</f>
        <v/>
      </c>
      <c r="MU250" s="59" t="str">
        <f>IF(MT$9="", "", IF(AND(NOT('Personnel Details'!$N$37=""), $B250&gt;='Personnel Details'!$N$37), IF('Personnel Details'!$P$37="","", 'Personnel Details'!$P$37), IF(AND(NOT('Personnel Details'!$I$37=""), $B250&gt;='Personnel Details'!$I$37), IF('Personnel Details'!$K$37="", "", 'Personnel Details'!$K$37), IF('Personnel Details'!$F$37="", "", 'Personnel Details'!$F$37))))</f>
        <v/>
      </c>
      <c r="MV250" s="79" t="str">
        <f>IF(MT$9="", "", IF(AND(NOT('Personnel Details'!$N$37=""), $B250&gt;='Personnel Details'!$N$37), 'Personnel Details'!$Q$37, IF(AND(NOT('Personnel Details'!$I$37=""), $B250&gt;='Personnel Details'!$I$37), 'Personnel Details'!$L$37, 'Personnel Details'!$G$37)))</f>
        <v/>
      </c>
      <c r="MW250" s="59" t="str">
        <f t="shared" si="581"/>
        <v/>
      </c>
      <c r="MX250" s="53"/>
      <c r="MZ250" s="78" t="str">
        <f>IF(MZ$9="", "", IF(AND(NOT('Personnel Details'!$N$38=""), $B250&gt;='Personnel Details'!$N$38), 'Personnel Details'!$O$38, IF(AND(NOT('Personnel Details'!$I$38=""), $B250&gt;='Personnel Details'!$I$38), 'Personnel Details'!$J$38, 'Personnel Details'!$E$38)))</f>
        <v/>
      </c>
      <c r="NA250" s="59" t="str">
        <f>IF(MZ$9="", "", IF(AND(NOT('Personnel Details'!$N$38=""), $B250&gt;='Personnel Details'!$N$38), IF('Personnel Details'!$P$38="","", 'Personnel Details'!$P$38), IF(AND(NOT('Personnel Details'!$I$38=""), $B250&gt;='Personnel Details'!$I$38), IF('Personnel Details'!$K$38="", "", 'Personnel Details'!$K$38), IF('Personnel Details'!$F$38="", "", 'Personnel Details'!$F$38))))</f>
        <v/>
      </c>
      <c r="NB250" s="79" t="str">
        <f>IF(MZ$9="", "", IF(AND(NOT('Personnel Details'!$N$38=""), $B250&gt;='Personnel Details'!$N$38), 'Personnel Details'!$Q$38, IF(AND(NOT('Personnel Details'!$I$38=""), $B250&gt;='Personnel Details'!$I$38), 'Personnel Details'!$L$38, 'Personnel Details'!$G$38)))</f>
        <v/>
      </c>
      <c r="NC250" s="59" t="str">
        <f t="shared" si="582"/>
        <v/>
      </c>
      <c r="ND250" s="53"/>
      <c r="NF250" s="78" t="str">
        <f>IF(NF$9="", "", IF(AND(NOT('Personnel Details'!$N$39=""), $B250&gt;='Personnel Details'!$N$39), 'Personnel Details'!$O$39, IF(AND(NOT('Personnel Details'!$I$39=""), $B250&gt;='Personnel Details'!$I$39), 'Personnel Details'!$J$39, 'Personnel Details'!$E$39)))</f>
        <v/>
      </c>
      <c r="NG250" s="59" t="str">
        <f>IF(NF$9="", "", IF(AND(NOT('Personnel Details'!$N$39=""), $B250&gt;='Personnel Details'!$N$39), IF('Personnel Details'!$P$39="","", 'Personnel Details'!$P$39), IF(AND(NOT('Personnel Details'!$I$39=""), $B250&gt;='Personnel Details'!$I$39), IF('Personnel Details'!$K$39="", "", 'Personnel Details'!$K$39), IF('Personnel Details'!$F$39="", "", 'Personnel Details'!$F$39))))</f>
        <v/>
      </c>
      <c r="NH250" s="79" t="str">
        <f>IF(NF$9="", "", IF(AND(NOT('Personnel Details'!$N$39=""), $B250&gt;='Personnel Details'!$N$39), 'Personnel Details'!$Q$39, IF(AND(NOT('Personnel Details'!$I$39=""), $B250&gt;='Personnel Details'!$I$39), 'Personnel Details'!$L$39, 'Personnel Details'!$G$39)))</f>
        <v/>
      </c>
      <c r="NI250" s="59" t="str">
        <f t="shared" si="583"/>
        <v/>
      </c>
      <c r="NJ250" s="53"/>
      <c r="NL250" s="78" t="str">
        <f>IF(NL$9="", "", IF(AND(NOT('Personnel Details'!$N$40=""), $B250&gt;='Personnel Details'!$N$40), 'Personnel Details'!$O$40, IF(AND(NOT('Personnel Details'!$I$40=""), $B250&gt;='Personnel Details'!$I$40), 'Personnel Details'!$J$40, 'Personnel Details'!$E$40)))</f>
        <v/>
      </c>
      <c r="NM250" s="59" t="str">
        <f>IF(NL$9="", "", IF(AND(NOT('Personnel Details'!$N$40=""), $B250&gt;='Personnel Details'!$N$40), IF('Personnel Details'!$P$40="","", 'Personnel Details'!$P$40), IF(AND(NOT('Personnel Details'!$I$40=""), $B250&gt;='Personnel Details'!$I$40), IF('Personnel Details'!$K$40="", "", 'Personnel Details'!$K$40), IF('Personnel Details'!$F$40="", "", 'Personnel Details'!$F$40))))</f>
        <v/>
      </c>
      <c r="NN250" s="79" t="str">
        <f>IF(NL$9="", "", IF(AND(NOT('Personnel Details'!$N$40=""), $B250&gt;='Personnel Details'!$N$40), 'Personnel Details'!$Q$40, IF(AND(NOT('Personnel Details'!$I$40=""), $B250&gt;='Personnel Details'!$I$40), 'Personnel Details'!$L$40, 'Personnel Details'!$G$40)))</f>
        <v/>
      </c>
      <c r="NO250" s="59" t="str">
        <f t="shared" si="584"/>
        <v/>
      </c>
      <c r="NP250" s="53"/>
    </row>
    <row r="251" spans="1:380" x14ac:dyDescent="0.25">
      <c r="A251" s="32"/>
      <c r="B251" s="113" t="str">
        <f>IFERROR(IF(B250+1&gt;'Personnel Details'!$U$5, "", B250+1), "")</f>
        <v/>
      </c>
      <c r="C251" s="32"/>
      <c r="D251" s="120"/>
      <c r="E251" s="13" t="str">
        <f t="shared" si="463"/>
        <v/>
      </c>
      <c r="F251" s="13" t="str">
        <f t="shared" si="494"/>
        <v/>
      </c>
      <c r="G251" s="56" t="str">
        <f t="shared" si="585"/>
        <v/>
      </c>
      <c r="H251" s="16" t="str">
        <f t="shared" si="495"/>
        <v/>
      </c>
      <c r="I251" s="32"/>
      <c r="J251" s="120"/>
      <c r="K251" s="62" t="str">
        <f t="shared" si="464"/>
        <v/>
      </c>
      <c r="L251" s="62" t="str">
        <f t="shared" si="496"/>
        <v/>
      </c>
      <c r="M251" s="65" t="str">
        <f t="shared" si="586"/>
        <v/>
      </c>
      <c r="N251" s="68" t="str">
        <f t="shared" si="497"/>
        <v/>
      </c>
      <c r="O251" s="32"/>
      <c r="P251" s="120"/>
      <c r="Q251" s="62" t="str">
        <f t="shared" si="465"/>
        <v/>
      </c>
      <c r="R251" s="62" t="str">
        <f t="shared" si="498"/>
        <v/>
      </c>
      <c r="S251" s="65" t="str">
        <f t="shared" si="587"/>
        <v/>
      </c>
      <c r="T251" s="68" t="str">
        <f t="shared" si="499"/>
        <v/>
      </c>
      <c r="U251" s="32"/>
      <c r="V251" s="120"/>
      <c r="W251" s="62" t="str">
        <f t="shared" si="466"/>
        <v/>
      </c>
      <c r="X251" s="62" t="str">
        <f t="shared" si="500"/>
        <v/>
      </c>
      <c r="Y251" s="65" t="str">
        <f t="shared" si="588"/>
        <v/>
      </c>
      <c r="Z251" s="68" t="str">
        <f t="shared" si="501"/>
        <v/>
      </c>
      <c r="AA251" s="32"/>
      <c r="AB251" s="120"/>
      <c r="AC251" s="62" t="str">
        <f t="shared" si="467"/>
        <v/>
      </c>
      <c r="AD251" s="62" t="str">
        <f t="shared" si="502"/>
        <v/>
      </c>
      <c r="AE251" s="65" t="str">
        <f t="shared" si="589"/>
        <v/>
      </c>
      <c r="AF251" s="68" t="str">
        <f t="shared" si="503"/>
        <v/>
      </c>
      <c r="AG251" s="32"/>
      <c r="AH251" s="120"/>
      <c r="AI251" s="62" t="str">
        <f t="shared" si="468"/>
        <v/>
      </c>
      <c r="AJ251" s="62" t="str">
        <f t="shared" si="504"/>
        <v/>
      </c>
      <c r="AK251" s="65" t="str">
        <f t="shared" si="590"/>
        <v/>
      </c>
      <c r="AL251" s="68" t="str">
        <f t="shared" si="505"/>
        <v/>
      </c>
      <c r="AM251" s="32"/>
      <c r="AN251" s="120"/>
      <c r="AO251" s="62" t="str">
        <f t="shared" si="469"/>
        <v/>
      </c>
      <c r="AP251" s="62" t="str">
        <f t="shared" si="506"/>
        <v/>
      </c>
      <c r="AQ251" s="65" t="str">
        <f t="shared" si="591"/>
        <v/>
      </c>
      <c r="AR251" s="68" t="str">
        <f t="shared" si="507"/>
        <v/>
      </c>
      <c r="AS251" s="32"/>
      <c r="AT251" s="120"/>
      <c r="AU251" s="62" t="str">
        <f t="shared" si="470"/>
        <v/>
      </c>
      <c r="AV251" s="62" t="str">
        <f t="shared" si="508"/>
        <v/>
      </c>
      <c r="AW251" s="65" t="str">
        <f t="shared" si="592"/>
        <v/>
      </c>
      <c r="AX251" s="68" t="str">
        <f t="shared" si="509"/>
        <v/>
      </c>
      <c r="AY251" s="32"/>
      <c r="AZ251" s="120"/>
      <c r="BA251" s="62" t="str">
        <f t="shared" si="471"/>
        <v/>
      </c>
      <c r="BB251" s="62" t="str">
        <f t="shared" si="510"/>
        <v/>
      </c>
      <c r="BC251" s="65" t="str">
        <f t="shared" si="593"/>
        <v/>
      </c>
      <c r="BD251" s="68" t="str">
        <f t="shared" si="511"/>
        <v/>
      </c>
      <c r="BE251" s="32"/>
      <c r="BF251" s="120"/>
      <c r="BG251" s="62" t="str">
        <f t="shared" si="472"/>
        <v/>
      </c>
      <c r="BH251" s="62" t="str">
        <f t="shared" si="512"/>
        <v/>
      </c>
      <c r="BI251" s="65" t="str">
        <f t="shared" si="594"/>
        <v/>
      </c>
      <c r="BJ251" s="68" t="str">
        <f t="shared" si="513"/>
        <v/>
      </c>
      <c r="BK251" s="32"/>
      <c r="BL251" s="120"/>
      <c r="BM251" s="62" t="str">
        <f t="shared" si="473"/>
        <v/>
      </c>
      <c r="BN251" s="62" t="str">
        <f t="shared" si="514"/>
        <v/>
      </c>
      <c r="BO251" s="65" t="str">
        <f t="shared" si="595"/>
        <v/>
      </c>
      <c r="BP251" s="68" t="str">
        <f t="shared" si="515"/>
        <v/>
      </c>
      <c r="BQ251" s="32"/>
      <c r="BR251" s="120"/>
      <c r="BS251" s="62" t="str">
        <f t="shared" si="474"/>
        <v/>
      </c>
      <c r="BT251" s="62" t="str">
        <f t="shared" si="516"/>
        <v/>
      </c>
      <c r="BU251" s="65" t="str">
        <f t="shared" si="596"/>
        <v/>
      </c>
      <c r="BV251" s="68" t="str">
        <f t="shared" si="517"/>
        <v/>
      </c>
      <c r="BW251" s="32"/>
      <c r="BX251" s="120"/>
      <c r="BY251" s="62" t="str">
        <f t="shared" si="475"/>
        <v/>
      </c>
      <c r="BZ251" s="62" t="str">
        <f t="shared" si="518"/>
        <v/>
      </c>
      <c r="CA251" s="65" t="str">
        <f t="shared" si="597"/>
        <v/>
      </c>
      <c r="CB251" s="68" t="str">
        <f t="shared" si="519"/>
        <v/>
      </c>
      <c r="CC251" s="32"/>
      <c r="CD251" s="120"/>
      <c r="CE251" s="62" t="str">
        <f t="shared" si="476"/>
        <v/>
      </c>
      <c r="CF251" s="62" t="str">
        <f t="shared" si="520"/>
        <v/>
      </c>
      <c r="CG251" s="65" t="str">
        <f t="shared" si="598"/>
        <v/>
      </c>
      <c r="CH251" s="68" t="str">
        <f t="shared" si="521"/>
        <v/>
      </c>
      <c r="CI251" s="32"/>
      <c r="CJ251" s="120"/>
      <c r="CK251" s="62" t="str">
        <f t="shared" si="477"/>
        <v/>
      </c>
      <c r="CL251" s="62" t="str">
        <f t="shared" si="522"/>
        <v/>
      </c>
      <c r="CM251" s="65" t="str">
        <f t="shared" si="599"/>
        <v/>
      </c>
      <c r="CN251" s="68" t="str">
        <f t="shared" si="523"/>
        <v/>
      </c>
      <c r="CO251" s="32"/>
      <c r="CP251" s="120"/>
      <c r="CQ251" s="62" t="str">
        <f t="shared" si="478"/>
        <v/>
      </c>
      <c r="CR251" s="62" t="str">
        <f t="shared" si="524"/>
        <v/>
      </c>
      <c r="CS251" s="65" t="str">
        <f t="shared" si="600"/>
        <v/>
      </c>
      <c r="CT251" s="68" t="str">
        <f t="shared" si="525"/>
        <v/>
      </c>
      <c r="CU251" s="32"/>
      <c r="CV251" s="120"/>
      <c r="CW251" s="62" t="str">
        <f t="shared" si="479"/>
        <v/>
      </c>
      <c r="CX251" s="62" t="str">
        <f t="shared" si="526"/>
        <v/>
      </c>
      <c r="CY251" s="65" t="str">
        <f t="shared" si="601"/>
        <v/>
      </c>
      <c r="CZ251" s="68" t="str">
        <f t="shared" si="527"/>
        <v/>
      </c>
      <c r="DA251" s="32"/>
      <c r="DB251" s="120"/>
      <c r="DC251" s="62" t="str">
        <f t="shared" si="480"/>
        <v/>
      </c>
      <c r="DD251" s="62" t="str">
        <f t="shared" si="528"/>
        <v/>
      </c>
      <c r="DE251" s="65" t="str">
        <f t="shared" si="602"/>
        <v/>
      </c>
      <c r="DF251" s="68" t="str">
        <f t="shared" si="529"/>
        <v/>
      </c>
      <c r="DG251" s="32"/>
      <c r="DH251" s="120"/>
      <c r="DI251" s="62" t="str">
        <f t="shared" si="481"/>
        <v/>
      </c>
      <c r="DJ251" s="62" t="str">
        <f t="shared" si="530"/>
        <v/>
      </c>
      <c r="DK251" s="65" t="str">
        <f t="shared" si="603"/>
        <v/>
      </c>
      <c r="DL251" s="68" t="str">
        <f t="shared" si="531"/>
        <v/>
      </c>
      <c r="DM251" s="32"/>
      <c r="DN251" s="120"/>
      <c r="DO251" s="62" t="str">
        <f t="shared" si="482"/>
        <v/>
      </c>
      <c r="DP251" s="62" t="str">
        <f t="shared" si="532"/>
        <v/>
      </c>
      <c r="DQ251" s="65" t="str">
        <f t="shared" si="604"/>
        <v/>
      </c>
      <c r="DR251" s="68" t="str">
        <f t="shared" si="533"/>
        <v/>
      </c>
      <c r="DS251" s="32"/>
      <c r="DT251" s="120"/>
      <c r="DU251" s="62" t="str">
        <f t="shared" si="483"/>
        <v/>
      </c>
      <c r="DV251" s="62" t="str">
        <f t="shared" si="534"/>
        <v/>
      </c>
      <c r="DW251" s="65" t="str">
        <f t="shared" si="605"/>
        <v/>
      </c>
      <c r="DX251" s="68" t="str">
        <f t="shared" si="535"/>
        <v/>
      </c>
      <c r="DY251" s="32"/>
      <c r="DZ251" s="120"/>
      <c r="EA251" s="62" t="str">
        <f t="shared" si="484"/>
        <v/>
      </c>
      <c r="EB251" s="62" t="str">
        <f t="shared" si="536"/>
        <v/>
      </c>
      <c r="EC251" s="65" t="str">
        <f t="shared" si="606"/>
        <v/>
      </c>
      <c r="ED251" s="68" t="str">
        <f t="shared" si="537"/>
        <v/>
      </c>
      <c r="EE251" s="32"/>
      <c r="EF251" s="120"/>
      <c r="EG251" s="62" t="str">
        <f t="shared" si="485"/>
        <v/>
      </c>
      <c r="EH251" s="62" t="str">
        <f t="shared" si="538"/>
        <v/>
      </c>
      <c r="EI251" s="65" t="str">
        <f t="shared" si="607"/>
        <v/>
      </c>
      <c r="EJ251" s="68" t="str">
        <f t="shared" si="539"/>
        <v/>
      </c>
      <c r="EK251" s="32"/>
      <c r="EL251" s="120"/>
      <c r="EM251" s="62" t="str">
        <f t="shared" si="486"/>
        <v/>
      </c>
      <c r="EN251" s="62" t="str">
        <f t="shared" si="540"/>
        <v/>
      </c>
      <c r="EO251" s="65" t="str">
        <f t="shared" si="608"/>
        <v/>
      </c>
      <c r="EP251" s="68" t="str">
        <f t="shared" si="541"/>
        <v/>
      </c>
      <c r="EQ251" s="32"/>
      <c r="ER251" s="120"/>
      <c r="ES251" s="62" t="str">
        <f t="shared" si="487"/>
        <v/>
      </c>
      <c r="ET251" s="62" t="str">
        <f t="shared" si="542"/>
        <v/>
      </c>
      <c r="EU251" s="65" t="str">
        <f t="shared" si="609"/>
        <v/>
      </c>
      <c r="EV251" s="68" t="str">
        <f t="shared" si="543"/>
        <v/>
      </c>
      <c r="EW251" s="32"/>
      <c r="EX251" s="120"/>
      <c r="EY251" s="62" t="str">
        <f t="shared" si="488"/>
        <v/>
      </c>
      <c r="EZ251" s="62" t="str">
        <f t="shared" si="544"/>
        <v/>
      </c>
      <c r="FA251" s="65" t="str">
        <f t="shared" si="610"/>
        <v/>
      </c>
      <c r="FB251" s="68" t="str">
        <f t="shared" si="545"/>
        <v/>
      </c>
      <c r="FC251" s="32"/>
      <c r="FD251" s="120"/>
      <c r="FE251" s="62" t="str">
        <f t="shared" si="489"/>
        <v/>
      </c>
      <c r="FF251" s="62" t="str">
        <f t="shared" si="546"/>
        <v/>
      </c>
      <c r="FG251" s="65" t="str">
        <f t="shared" si="611"/>
        <v/>
      </c>
      <c r="FH251" s="68" t="str">
        <f t="shared" si="547"/>
        <v/>
      </c>
      <c r="FI251" s="32"/>
      <c r="FJ251" s="120"/>
      <c r="FK251" s="62" t="str">
        <f t="shared" si="490"/>
        <v/>
      </c>
      <c r="FL251" s="62" t="str">
        <f t="shared" si="548"/>
        <v/>
      </c>
      <c r="FM251" s="65" t="str">
        <f t="shared" si="612"/>
        <v/>
      </c>
      <c r="FN251" s="68" t="str">
        <f t="shared" si="549"/>
        <v/>
      </c>
      <c r="FO251" s="32"/>
      <c r="FP251" s="120"/>
      <c r="FQ251" s="62" t="str">
        <f t="shared" si="491"/>
        <v/>
      </c>
      <c r="FR251" s="62" t="str">
        <f t="shared" si="550"/>
        <v/>
      </c>
      <c r="FS251" s="65" t="str">
        <f t="shared" si="613"/>
        <v/>
      </c>
      <c r="FT251" s="68" t="str">
        <f t="shared" si="551"/>
        <v/>
      </c>
      <c r="FU251" s="32"/>
      <c r="FV251" s="120"/>
      <c r="FW251" s="62" t="str">
        <f t="shared" si="492"/>
        <v/>
      </c>
      <c r="FX251" s="62" t="str">
        <f t="shared" si="552"/>
        <v/>
      </c>
      <c r="FY251" s="65" t="str">
        <f t="shared" si="614"/>
        <v/>
      </c>
      <c r="FZ251" s="68" t="str">
        <f t="shared" si="553"/>
        <v/>
      </c>
      <c r="GA251" s="32"/>
      <c r="GC251" s="7" t="str">
        <f t="shared" si="554"/>
        <v/>
      </c>
      <c r="GD251" s="7" t="str">
        <f t="shared" ca="1" si="493"/>
        <v/>
      </c>
      <c r="GT251" s="71" t="str">
        <f>IF(GT$9="", "", IF(AND(NOT('Personnel Details'!$N$11=""), $B251&gt;='Personnel Details'!$N$11), 'Personnel Details'!$O$11, IF(AND(NOT('Personnel Details'!$I$11=""), $B251&gt;='Personnel Details'!$I$11), 'Personnel Details'!$J$11, 'Personnel Details'!$E$11)))</f>
        <v/>
      </c>
      <c r="GU251" s="59" t="str">
        <f>IF(GT$9="", "", IF(AND(NOT('Personnel Details'!$N$11=""), $B251&gt;='Personnel Details'!$N$11), IF('Personnel Details'!$P$11="","", 'Personnel Details'!$P$11), IF(AND(NOT('Personnel Details'!$I$11=""), $B251&gt;='Personnel Details'!$I$11), IF('Personnel Details'!$K$11="", "", 'Personnel Details'!$K$11), IF('Personnel Details'!$F$11="", "", 'Personnel Details'!$F$11))))</f>
        <v/>
      </c>
      <c r="GV251" s="74" t="str">
        <f>IF(GT$9="", "", IF(AND(NOT('Personnel Details'!$N$11=""), $B251&gt;='Personnel Details'!$N$11), 'Personnel Details'!$Q$11, IF(AND(NOT('Personnel Details'!$I$11=""), $B251&gt;='Personnel Details'!$I$11), 'Personnel Details'!$L$11, 'Personnel Details'!$G$11)))</f>
        <v/>
      </c>
      <c r="GW251" s="59" t="str">
        <f t="shared" si="555"/>
        <v/>
      </c>
      <c r="GX251" s="53"/>
      <c r="GZ251" s="78" t="str">
        <f>IF(GZ$9="", "", IF(AND(NOT('Personnel Details'!$N$12=""), $B251&gt;='Personnel Details'!$N$12), 'Personnel Details'!$O$12, IF(AND(NOT('Personnel Details'!$I$12=""), $B251&gt;='Personnel Details'!$I$12), 'Personnel Details'!$J$12, 'Personnel Details'!$E$12)))</f>
        <v/>
      </c>
      <c r="HA251" s="59" t="str">
        <f>IF(GZ$9="", "", IF(AND(NOT('Personnel Details'!$N$12=""), $B251&gt;='Personnel Details'!$N$12), IF('Personnel Details'!$P$12="","", 'Personnel Details'!$P$12), IF(AND(NOT('Personnel Details'!$I$12=""), $B251&gt;='Personnel Details'!$I$12), IF('Personnel Details'!$K$12="", "", 'Personnel Details'!$K$12), IF('Personnel Details'!$F$12="", "", 'Personnel Details'!$F$12))))</f>
        <v/>
      </c>
      <c r="HB251" s="79" t="str">
        <f>IF(GZ$9="", "", IF(AND(NOT('Personnel Details'!$N$12=""), $B251&gt;='Personnel Details'!$N$12), 'Personnel Details'!$Q$12, IF(AND(NOT('Personnel Details'!$I$12=""), $B251&gt;='Personnel Details'!$I$12), 'Personnel Details'!$L$12, 'Personnel Details'!$G$12)))</f>
        <v/>
      </c>
      <c r="HC251" s="59" t="str">
        <f t="shared" si="556"/>
        <v/>
      </c>
      <c r="HD251" s="53"/>
      <c r="HF251" s="78" t="str">
        <f>IF(HF$9="", "", IF(AND(NOT('Personnel Details'!$N$13=""), $B251&gt;='Personnel Details'!$N$13), 'Personnel Details'!$O$13, IF(AND(NOT('Personnel Details'!$I$13=""), $B251&gt;='Personnel Details'!$I$13), 'Personnel Details'!$J$13, 'Personnel Details'!$E$13)))</f>
        <v/>
      </c>
      <c r="HG251" s="59" t="str">
        <f>IF(HF$9="", "", IF(AND(NOT('Personnel Details'!$N$13=""), $B251&gt;='Personnel Details'!$N$13), IF('Personnel Details'!$P$13="","", 'Personnel Details'!$P$13), IF(AND(NOT('Personnel Details'!$I$13=""), $B251&gt;='Personnel Details'!$I$13), IF('Personnel Details'!$K$13="", "", 'Personnel Details'!$K$13), IF('Personnel Details'!$F$13="", "", 'Personnel Details'!$F$13))))</f>
        <v/>
      </c>
      <c r="HH251" s="79" t="str">
        <f>IF(HF$9="", "", IF(AND(NOT('Personnel Details'!$N$13=""), $B251&gt;='Personnel Details'!$N$13), 'Personnel Details'!$Q$13, IF(AND(NOT('Personnel Details'!$I$13=""), $B251&gt;='Personnel Details'!$I$13), 'Personnel Details'!$L$13, 'Personnel Details'!$G$13)))</f>
        <v/>
      </c>
      <c r="HI251" s="59" t="str">
        <f t="shared" si="557"/>
        <v/>
      </c>
      <c r="HJ251" s="53"/>
      <c r="HL251" s="78" t="str">
        <f>IF(HL$9="", "", IF(AND(NOT('Personnel Details'!$N$14=""), $B251&gt;='Personnel Details'!$N$14), 'Personnel Details'!$O$14, IF(AND(NOT('Personnel Details'!$I$14=""), $B251&gt;='Personnel Details'!$I$14), 'Personnel Details'!$J$14, 'Personnel Details'!$E$14)))</f>
        <v/>
      </c>
      <c r="HM251" s="59" t="str">
        <f>IF(HL$9="", "", IF(AND(NOT('Personnel Details'!$N$14=""), $B251&gt;='Personnel Details'!$N$14), IF('Personnel Details'!$P$14="","", 'Personnel Details'!$P$14), IF(AND(NOT('Personnel Details'!$I$14=""), $B251&gt;='Personnel Details'!$I$14), IF('Personnel Details'!$K$14="", "", 'Personnel Details'!$K$14), IF('Personnel Details'!$F$14="", "", 'Personnel Details'!$F$14))))</f>
        <v/>
      </c>
      <c r="HN251" s="79" t="str">
        <f>IF(HL$9="", "", IF(AND(NOT('Personnel Details'!$N$14=""), $B251&gt;='Personnel Details'!$N$14), 'Personnel Details'!$Q$14, IF(AND(NOT('Personnel Details'!$I$14=""), $B251&gt;='Personnel Details'!$I$14), 'Personnel Details'!$L$14, 'Personnel Details'!$G$14)))</f>
        <v/>
      </c>
      <c r="HO251" s="59" t="str">
        <f t="shared" si="558"/>
        <v/>
      </c>
      <c r="HP251" s="53"/>
      <c r="HR251" s="78" t="str">
        <f>IF(HR$9="", "", IF(AND(NOT('Personnel Details'!$N$15=""), $B251&gt;='Personnel Details'!$N$15), 'Personnel Details'!$O$15, IF(AND(NOT('Personnel Details'!$I$15=""), $B251&gt;='Personnel Details'!$I$15), 'Personnel Details'!$J$15, 'Personnel Details'!$E$15)))</f>
        <v/>
      </c>
      <c r="HS251" s="59" t="str">
        <f>IF(HR$9="", "", IF(AND(NOT('Personnel Details'!$N$15=""), $B251&gt;='Personnel Details'!$N$15), IF('Personnel Details'!$P$15="","", 'Personnel Details'!$P$15), IF(AND(NOT('Personnel Details'!$I$15=""), $B251&gt;='Personnel Details'!$I$15), IF('Personnel Details'!$K$15="", "", 'Personnel Details'!$K$15), IF('Personnel Details'!$F$15="", "", 'Personnel Details'!$F$15))))</f>
        <v/>
      </c>
      <c r="HT251" s="79" t="str">
        <f>IF(HR$9="", "", IF(AND(NOT('Personnel Details'!$N$15=""), $B251&gt;='Personnel Details'!$N$15), 'Personnel Details'!$Q$15, IF(AND(NOT('Personnel Details'!$I$15=""), $B251&gt;='Personnel Details'!$I$15), 'Personnel Details'!$L$15, 'Personnel Details'!$G$15)))</f>
        <v/>
      </c>
      <c r="HU251" s="59" t="str">
        <f t="shared" si="559"/>
        <v/>
      </c>
      <c r="HV251" s="53"/>
      <c r="HX251" s="78" t="str">
        <f>IF(HX$9="", "", IF(AND(NOT('Personnel Details'!$N$16=""), $B251&gt;='Personnel Details'!$N$16), 'Personnel Details'!$O$16, IF(AND(NOT('Personnel Details'!$I$16=""), $B251&gt;='Personnel Details'!$I$16), 'Personnel Details'!$J$16, 'Personnel Details'!$E$16)))</f>
        <v/>
      </c>
      <c r="HY251" s="59" t="str">
        <f>IF(HX$9="", "", IF(AND(NOT('Personnel Details'!$N$16=""), $B251&gt;='Personnel Details'!$N$16), IF('Personnel Details'!$P$16="","", 'Personnel Details'!$P$16), IF(AND(NOT('Personnel Details'!$I$16=""), $B251&gt;='Personnel Details'!$I$16), IF('Personnel Details'!$K$16="", "", 'Personnel Details'!$K$16), IF('Personnel Details'!$F$16="", "", 'Personnel Details'!$F$16))))</f>
        <v/>
      </c>
      <c r="HZ251" s="79" t="str">
        <f>IF(HX$9="", "", IF(AND(NOT('Personnel Details'!$N$16=""), $B251&gt;='Personnel Details'!$N$16), 'Personnel Details'!$Q$16, IF(AND(NOT('Personnel Details'!$I$16=""), $B251&gt;='Personnel Details'!$I$16), 'Personnel Details'!$L$16, 'Personnel Details'!$G$16)))</f>
        <v/>
      </c>
      <c r="IA251" s="59" t="str">
        <f t="shared" si="560"/>
        <v/>
      </c>
      <c r="IB251" s="53"/>
      <c r="ID251" s="78" t="str">
        <f>IF(ID$9="", "", IF(AND(NOT('Personnel Details'!$N$17=""), $B251&gt;='Personnel Details'!$N$17), 'Personnel Details'!$O$17, IF(AND(NOT('Personnel Details'!$I$17=""), $B251&gt;='Personnel Details'!$I$17), 'Personnel Details'!$J$17, 'Personnel Details'!$E$17)))</f>
        <v/>
      </c>
      <c r="IE251" s="59" t="str">
        <f>IF(ID$9="", "", IF(AND(NOT('Personnel Details'!$N$17=""), $B251&gt;='Personnel Details'!$N$17), IF('Personnel Details'!$P$17="","", 'Personnel Details'!$P$17), IF(AND(NOT('Personnel Details'!$I$17=""), $B251&gt;='Personnel Details'!$I$17), IF('Personnel Details'!$K$17="", "", 'Personnel Details'!$K$17), IF('Personnel Details'!$F$17="", "", 'Personnel Details'!$F$17))))</f>
        <v/>
      </c>
      <c r="IF251" s="79" t="str">
        <f>IF(ID$9="", "", IF(AND(NOT('Personnel Details'!$N$17=""), $B251&gt;='Personnel Details'!$N$17), 'Personnel Details'!$Q$17, IF(AND(NOT('Personnel Details'!$I$17=""), $B251&gt;='Personnel Details'!$I$17), 'Personnel Details'!$L$17, 'Personnel Details'!$G$17)))</f>
        <v/>
      </c>
      <c r="IG251" s="59" t="str">
        <f t="shared" si="561"/>
        <v/>
      </c>
      <c r="IH251" s="53"/>
      <c r="IJ251" s="78" t="str">
        <f>IF(IJ$9="", "", IF(AND(NOT('Personnel Details'!$N$18=""), $B251&gt;='Personnel Details'!$N$18), 'Personnel Details'!$O$18, IF(AND(NOT('Personnel Details'!$I$18=""), $B251&gt;='Personnel Details'!$I$18), 'Personnel Details'!$J$18, 'Personnel Details'!$E$18)))</f>
        <v/>
      </c>
      <c r="IK251" s="59" t="str">
        <f>IF(IJ$9="", "", IF(AND(NOT('Personnel Details'!$N$18=""), $B251&gt;='Personnel Details'!$N$18), IF('Personnel Details'!$P$18="","", 'Personnel Details'!$P$18), IF(AND(NOT('Personnel Details'!$I$18=""), $B251&gt;='Personnel Details'!$I$18), IF('Personnel Details'!$K$18="", "", 'Personnel Details'!$K$18), IF('Personnel Details'!$F$18="", "", 'Personnel Details'!$F$18))))</f>
        <v/>
      </c>
      <c r="IL251" s="79" t="str">
        <f>IF(IJ$9="", "", IF(AND(NOT('Personnel Details'!$N$18=""), $B251&gt;='Personnel Details'!$N$18), 'Personnel Details'!$Q$18, IF(AND(NOT('Personnel Details'!$I$18=""), $B251&gt;='Personnel Details'!$I$18), 'Personnel Details'!$L$18, 'Personnel Details'!$G$18)))</f>
        <v/>
      </c>
      <c r="IM251" s="59" t="str">
        <f t="shared" si="562"/>
        <v/>
      </c>
      <c r="IN251" s="53"/>
      <c r="IP251" s="78" t="str">
        <f>IF(IP$9="", "", IF(AND(NOT('Personnel Details'!$N$19=""), $B251&gt;='Personnel Details'!$N$19), 'Personnel Details'!$O$19, IF(AND(NOT('Personnel Details'!$I$19=""), $B251&gt;='Personnel Details'!$I$19), 'Personnel Details'!$J$19, 'Personnel Details'!$E$19)))</f>
        <v/>
      </c>
      <c r="IQ251" s="59" t="str">
        <f>IF(IP$9="", "", IF(AND(NOT('Personnel Details'!$N$19=""), $B251&gt;='Personnel Details'!$N$19), IF('Personnel Details'!$P$19="","", 'Personnel Details'!$P$19), IF(AND(NOT('Personnel Details'!$I$19=""), $B251&gt;='Personnel Details'!$I$19), IF('Personnel Details'!$K$19="", "", 'Personnel Details'!$K$19), IF('Personnel Details'!$F$19="", "", 'Personnel Details'!$F$19))))</f>
        <v/>
      </c>
      <c r="IR251" s="79" t="str">
        <f>IF(IP$9="", "", IF(AND(NOT('Personnel Details'!$N$19=""), $B251&gt;='Personnel Details'!$N$19), 'Personnel Details'!$Q$19, IF(AND(NOT('Personnel Details'!$I$19=""), $B251&gt;='Personnel Details'!$I$19), 'Personnel Details'!$L$19, 'Personnel Details'!$G$19)))</f>
        <v/>
      </c>
      <c r="IS251" s="59" t="str">
        <f t="shared" si="563"/>
        <v/>
      </c>
      <c r="IT251" s="53"/>
      <c r="IV251" s="78" t="str">
        <f>IF(IV$9="", "", IF(AND(NOT('Personnel Details'!$N$20=""), $B251&gt;='Personnel Details'!$N$20), 'Personnel Details'!$O$20, IF(AND(NOT('Personnel Details'!$I$20=""), $B251&gt;='Personnel Details'!$I$20), 'Personnel Details'!$J$20, 'Personnel Details'!$E$20)))</f>
        <v/>
      </c>
      <c r="IW251" s="59" t="str">
        <f>IF(IV$9="", "", IF(AND(NOT('Personnel Details'!$N$20=""), $B251&gt;='Personnel Details'!$N$20), IF('Personnel Details'!$P$20="","", 'Personnel Details'!$P$20), IF(AND(NOT('Personnel Details'!$I$20=""), $B251&gt;='Personnel Details'!$I$20), IF('Personnel Details'!$K$20="", "", 'Personnel Details'!$K$20), IF('Personnel Details'!$F$20="", "", 'Personnel Details'!$F$20))))</f>
        <v/>
      </c>
      <c r="IX251" s="79" t="str">
        <f>IF(IV$9="", "", IF(AND(NOT('Personnel Details'!$N$20=""), $B251&gt;='Personnel Details'!$N$20), 'Personnel Details'!$Q$20, IF(AND(NOT('Personnel Details'!$I$20=""), $B251&gt;='Personnel Details'!$I$20), 'Personnel Details'!$L$20, 'Personnel Details'!$G$20)))</f>
        <v/>
      </c>
      <c r="IY251" s="59" t="str">
        <f t="shared" si="564"/>
        <v/>
      </c>
      <c r="IZ251" s="53"/>
      <c r="JB251" s="78" t="str">
        <f>IF(JB$9="", "", IF(AND(NOT('Personnel Details'!$N$21=""), $B251&gt;='Personnel Details'!$N$21), 'Personnel Details'!$O$21, IF(AND(NOT('Personnel Details'!$I$21=""), $B251&gt;='Personnel Details'!$I$21), 'Personnel Details'!$J$21, 'Personnel Details'!$E$21)))</f>
        <v/>
      </c>
      <c r="JC251" s="59" t="str">
        <f>IF(JB$9="", "", IF(AND(NOT('Personnel Details'!$N$21=""), $B251&gt;='Personnel Details'!$N$21), IF('Personnel Details'!$P$21="","", 'Personnel Details'!$P$21), IF(AND(NOT('Personnel Details'!$I$21=""), $B251&gt;='Personnel Details'!$I$21), IF('Personnel Details'!$K$21="", "", 'Personnel Details'!$K$21), IF('Personnel Details'!$F$21="", "", 'Personnel Details'!$F$21))))</f>
        <v/>
      </c>
      <c r="JD251" s="79" t="str">
        <f>IF(JB$9="", "", IF(AND(NOT('Personnel Details'!$N$21=""), $B251&gt;='Personnel Details'!$N$21), 'Personnel Details'!$Q$21, IF(AND(NOT('Personnel Details'!$I$21=""), $B251&gt;='Personnel Details'!$I$21), 'Personnel Details'!$L$21, 'Personnel Details'!$G$21)))</f>
        <v/>
      </c>
      <c r="JE251" s="59" t="str">
        <f t="shared" si="565"/>
        <v/>
      </c>
      <c r="JF251" s="53"/>
      <c r="JH251" s="78" t="str">
        <f>IF(JH$9="", "", IF(AND(NOT('Personnel Details'!$N$22=""), $B251&gt;='Personnel Details'!$N$22), 'Personnel Details'!$O$22, IF(AND(NOT('Personnel Details'!$I$22=""), $B251&gt;='Personnel Details'!$I$22), 'Personnel Details'!$J$22, 'Personnel Details'!$E$22)))</f>
        <v/>
      </c>
      <c r="JI251" s="59" t="str">
        <f>IF(JH$9="", "", IF(AND(NOT('Personnel Details'!$N$22=""), $B251&gt;='Personnel Details'!$N$22), IF('Personnel Details'!$P$22="","", 'Personnel Details'!$P$22), IF(AND(NOT('Personnel Details'!$I$22=""), $B251&gt;='Personnel Details'!$I$22), IF('Personnel Details'!$K$22="", "", 'Personnel Details'!$K$22), IF('Personnel Details'!$F$22="", "", 'Personnel Details'!$F$22))))</f>
        <v/>
      </c>
      <c r="JJ251" s="79" t="str">
        <f>IF(JH$9="", "", IF(AND(NOT('Personnel Details'!$N$22=""), $B251&gt;='Personnel Details'!$N$22), 'Personnel Details'!$Q$22, IF(AND(NOT('Personnel Details'!$I$22=""), $B251&gt;='Personnel Details'!$I$22), 'Personnel Details'!$L$22, 'Personnel Details'!$G$22)))</f>
        <v/>
      </c>
      <c r="JK251" s="59" t="str">
        <f t="shared" si="566"/>
        <v/>
      </c>
      <c r="JL251" s="53"/>
      <c r="JN251" s="78" t="str">
        <f>IF(JN$9="", "", IF(AND(NOT('Personnel Details'!$N$23=""), $B251&gt;='Personnel Details'!$N$23), 'Personnel Details'!$O$23, IF(AND(NOT('Personnel Details'!$I$23=""), $B251&gt;='Personnel Details'!$I$23), 'Personnel Details'!$J$23, 'Personnel Details'!$E$23)))</f>
        <v/>
      </c>
      <c r="JO251" s="59" t="str">
        <f>IF(JN$9="", "", IF(AND(NOT('Personnel Details'!$N$23=""), $B251&gt;='Personnel Details'!$N$23), IF('Personnel Details'!$P$23="","", 'Personnel Details'!$P$23), IF(AND(NOT('Personnel Details'!$I$23=""), $B251&gt;='Personnel Details'!$I$23), IF('Personnel Details'!$K$23="", "", 'Personnel Details'!$K$23), IF('Personnel Details'!$F$23="", "", 'Personnel Details'!$F$23))))</f>
        <v/>
      </c>
      <c r="JP251" s="79" t="str">
        <f>IF(JN$9="", "", IF(AND(NOT('Personnel Details'!$N$23=""), $B251&gt;='Personnel Details'!$N$23), 'Personnel Details'!$Q$23, IF(AND(NOT('Personnel Details'!$I$23=""), $B251&gt;='Personnel Details'!$I$23), 'Personnel Details'!$L$23, 'Personnel Details'!$G$23)))</f>
        <v/>
      </c>
      <c r="JQ251" s="59" t="str">
        <f t="shared" si="567"/>
        <v/>
      </c>
      <c r="JR251" s="53"/>
      <c r="JT251" s="78" t="str">
        <f>IF(JT$9="", "", IF(AND(NOT('Personnel Details'!$N$24=""), $B251&gt;='Personnel Details'!$N$24), 'Personnel Details'!$O$24, IF(AND(NOT('Personnel Details'!$I$24=""), $B251&gt;='Personnel Details'!$I$24), 'Personnel Details'!$J$24, 'Personnel Details'!$E$24)))</f>
        <v/>
      </c>
      <c r="JU251" s="59" t="str">
        <f>IF(JT$9="", "", IF(AND(NOT('Personnel Details'!$N$24=""), $B251&gt;='Personnel Details'!$N$24), IF('Personnel Details'!$P$24="","", 'Personnel Details'!$P$24), IF(AND(NOT('Personnel Details'!$I$24=""), $B251&gt;='Personnel Details'!$I$24), IF('Personnel Details'!$K$24="", "", 'Personnel Details'!$K$24), IF('Personnel Details'!$F$24="", "", 'Personnel Details'!$F$24))))</f>
        <v/>
      </c>
      <c r="JV251" s="79" t="str">
        <f>IF(JT$9="", "", IF(AND(NOT('Personnel Details'!$N$24=""), $B251&gt;='Personnel Details'!$N$24), 'Personnel Details'!$Q$24, IF(AND(NOT('Personnel Details'!$I$24=""), $B251&gt;='Personnel Details'!$I$24), 'Personnel Details'!$L$24, 'Personnel Details'!$G$24)))</f>
        <v/>
      </c>
      <c r="JW251" s="59" t="str">
        <f t="shared" si="568"/>
        <v/>
      </c>
      <c r="JX251" s="53"/>
      <c r="JZ251" s="78" t="str">
        <f>IF(JZ$9="", "", IF(AND(NOT('Personnel Details'!$N$25=""), $B251&gt;='Personnel Details'!$N$25), 'Personnel Details'!$O$25, IF(AND(NOT('Personnel Details'!$I$25=""), $B251&gt;='Personnel Details'!$I$25), 'Personnel Details'!$J$25, 'Personnel Details'!$E$25)))</f>
        <v/>
      </c>
      <c r="KA251" s="59" t="str">
        <f>IF(JZ$9="", "", IF(AND(NOT('Personnel Details'!$N$25=""), $B251&gt;='Personnel Details'!$N$25), IF('Personnel Details'!$P$25="","", 'Personnel Details'!$P$25), IF(AND(NOT('Personnel Details'!$I$25=""), $B251&gt;='Personnel Details'!$I$25), IF('Personnel Details'!$K$25="", "", 'Personnel Details'!$K$25), IF('Personnel Details'!$F$25="", "", 'Personnel Details'!$F$25))))</f>
        <v/>
      </c>
      <c r="KB251" s="79" t="str">
        <f>IF(JZ$9="", "", IF(AND(NOT('Personnel Details'!$N$25=""), $B251&gt;='Personnel Details'!$N$25), 'Personnel Details'!$Q$25, IF(AND(NOT('Personnel Details'!$I$25=""), $B251&gt;='Personnel Details'!$I$25), 'Personnel Details'!$L$25, 'Personnel Details'!$G$25)))</f>
        <v/>
      </c>
      <c r="KC251" s="59" t="str">
        <f t="shared" si="569"/>
        <v/>
      </c>
      <c r="KD251" s="53"/>
      <c r="KF251" s="78" t="str">
        <f>IF(KF$9="", "", IF(AND(NOT('Personnel Details'!$N$26=""), $B251&gt;='Personnel Details'!$N$26), 'Personnel Details'!$O$26, IF(AND(NOT('Personnel Details'!$I$26=""), $B251&gt;='Personnel Details'!$I$26), 'Personnel Details'!$J$26, 'Personnel Details'!$E$26)))</f>
        <v/>
      </c>
      <c r="KG251" s="59" t="str">
        <f>IF(KF$9="", "", IF(AND(NOT('Personnel Details'!$N$26=""), $B251&gt;='Personnel Details'!$N$26), IF('Personnel Details'!$P$26="","", 'Personnel Details'!$P$26), IF(AND(NOT('Personnel Details'!$I$26=""), $B251&gt;='Personnel Details'!$I$26), IF('Personnel Details'!$K$26="", "", 'Personnel Details'!$K$26), IF('Personnel Details'!$F$26="", "", 'Personnel Details'!$F$26))))</f>
        <v/>
      </c>
      <c r="KH251" s="79" t="str">
        <f>IF(KF$9="", "", IF(AND(NOT('Personnel Details'!$N$26=""), $B251&gt;='Personnel Details'!$N$26), 'Personnel Details'!$Q$26, IF(AND(NOT('Personnel Details'!$I$26=""), $B251&gt;='Personnel Details'!$I$26), 'Personnel Details'!$L$26, 'Personnel Details'!$G$26)))</f>
        <v/>
      </c>
      <c r="KI251" s="59" t="str">
        <f t="shared" si="570"/>
        <v/>
      </c>
      <c r="KJ251" s="53"/>
      <c r="KL251" s="78" t="str">
        <f>IF(KL$9="", "", IF(AND(NOT('Personnel Details'!$N$27=""), $B251&gt;='Personnel Details'!$N$27), 'Personnel Details'!$O$27, IF(AND(NOT('Personnel Details'!$I$27=""), $B251&gt;='Personnel Details'!$I$27), 'Personnel Details'!$J$27, 'Personnel Details'!$E$27)))</f>
        <v/>
      </c>
      <c r="KM251" s="59" t="str">
        <f>IF(KL$9="", "", IF(AND(NOT('Personnel Details'!$N$27=""), $B251&gt;='Personnel Details'!$N$27), IF('Personnel Details'!$P$27="","", 'Personnel Details'!$P$27), IF(AND(NOT('Personnel Details'!$I$27=""), $B251&gt;='Personnel Details'!$I$27), IF('Personnel Details'!$K$27="", "", 'Personnel Details'!$K$27), IF('Personnel Details'!$F$27="", "", 'Personnel Details'!$F$27))))</f>
        <v/>
      </c>
      <c r="KN251" s="79" t="str">
        <f>IF(KL$9="", "", IF(AND(NOT('Personnel Details'!$N$27=""), $B251&gt;='Personnel Details'!$N$27), 'Personnel Details'!$Q$27, IF(AND(NOT('Personnel Details'!$I$27=""), $B251&gt;='Personnel Details'!$I$27), 'Personnel Details'!$L$27, 'Personnel Details'!$G$27)))</f>
        <v/>
      </c>
      <c r="KO251" s="59" t="str">
        <f t="shared" si="571"/>
        <v/>
      </c>
      <c r="KP251" s="53"/>
      <c r="KR251" s="78" t="str">
        <f>IF(KR$9="", "", IF(AND(NOT('Personnel Details'!$N$28=""), $B251&gt;='Personnel Details'!$N$28), 'Personnel Details'!$O$28, IF(AND(NOT('Personnel Details'!$I$28=""), $B251&gt;='Personnel Details'!$I$28), 'Personnel Details'!$J$28, 'Personnel Details'!$E$28)))</f>
        <v/>
      </c>
      <c r="KS251" s="59" t="str">
        <f>IF(KR$9="", "", IF(AND(NOT('Personnel Details'!$N$28=""), $B251&gt;='Personnel Details'!$N$28), IF('Personnel Details'!$P$28="","", 'Personnel Details'!$P$28), IF(AND(NOT('Personnel Details'!$I$28=""), $B251&gt;='Personnel Details'!$I$28), IF('Personnel Details'!$K$28="", "", 'Personnel Details'!$K$28), IF('Personnel Details'!$F$28="", "", 'Personnel Details'!$F$28))))</f>
        <v/>
      </c>
      <c r="KT251" s="79" t="str">
        <f>IF(KR$9="", "", IF(AND(NOT('Personnel Details'!$N$28=""), $B251&gt;='Personnel Details'!$N$28), 'Personnel Details'!$Q$28, IF(AND(NOT('Personnel Details'!$I$28=""), $B251&gt;='Personnel Details'!$I$28), 'Personnel Details'!$L$28, 'Personnel Details'!$G$28)))</f>
        <v/>
      </c>
      <c r="KU251" s="59" t="str">
        <f t="shared" si="572"/>
        <v/>
      </c>
      <c r="KV251" s="53"/>
      <c r="KX251" s="78" t="str">
        <f>IF(KX$9="", "", IF(AND(NOT('Personnel Details'!$N$29=""), $B251&gt;='Personnel Details'!$N$29), 'Personnel Details'!$O$29, IF(AND(NOT('Personnel Details'!$I$29=""), $B251&gt;='Personnel Details'!$I$29), 'Personnel Details'!$J$29, 'Personnel Details'!$E$29)))</f>
        <v/>
      </c>
      <c r="KY251" s="59" t="str">
        <f>IF(KX$9="", "", IF(AND(NOT('Personnel Details'!$N$29=""), $B251&gt;='Personnel Details'!$N$29), IF('Personnel Details'!$P$29="","", 'Personnel Details'!$P$29), IF(AND(NOT('Personnel Details'!$I$29=""), $B251&gt;='Personnel Details'!$I$29), IF('Personnel Details'!$K$29="", "", 'Personnel Details'!$K$29), IF('Personnel Details'!$F$29="", "", 'Personnel Details'!$F$29))))</f>
        <v/>
      </c>
      <c r="KZ251" s="79" t="str">
        <f>IF(KX$9="", "", IF(AND(NOT('Personnel Details'!$N$29=""), $B251&gt;='Personnel Details'!$N$29), 'Personnel Details'!$Q$29, IF(AND(NOT('Personnel Details'!$I$29=""), $B251&gt;='Personnel Details'!$I$29), 'Personnel Details'!$L$29, 'Personnel Details'!$G$29)))</f>
        <v/>
      </c>
      <c r="LA251" s="59" t="str">
        <f t="shared" si="573"/>
        <v/>
      </c>
      <c r="LB251" s="53"/>
      <c r="LD251" s="78" t="str">
        <f>IF(LD$9="", "", IF(AND(NOT('Personnel Details'!$N$30=""), $B251&gt;='Personnel Details'!$N$30), 'Personnel Details'!$O$30, IF(AND(NOT('Personnel Details'!$I$30=""), $B251&gt;='Personnel Details'!$I$30), 'Personnel Details'!$J$30, 'Personnel Details'!$E$30)))</f>
        <v/>
      </c>
      <c r="LE251" s="59" t="str">
        <f>IF(LD$9="", "", IF(AND(NOT('Personnel Details'!$N$30=""), $B251&gt;='Personnel Details'!$N$30), IF('Personnel Details'!$P$30="","", 'Personnel Details'!$P$30), IF(AND(NOT('Personnel Details'!$I$30=""), $B251&gt;='Personnel Details'!$I$30), IF('Personnel Details'!$K$30="", "", 'Personnel Details'!$K$30), IF('Personnel Details'!$F$30="", "", 'Personnel Details'!$F$30))))</f>
        <v/>
      </c>
      <c r="LF251" s="79" t="str">
        <f>IF(LD$9="", "", IF(AND(NOT('Personnel Details'!$N$30=""), $B251&gt;='Personnel Details'!$N$30), 'Personnel Details'!$Q$30, IF(AND(NOT('Personnel Details'!$I$30=""), $B251&gt;='Personnel Details'!$I$30), 'Personnel Details'!$L$30, 'Personnel Details'!$G$30)))</f>
        <v/>
      </c>
      <c r="LG251" s="59" t="str">
        <f t="shared" si="574"/>
        <v/>
      </c>
      <c r="LH251" s="53"/>
      <c r="LJ251" s="78" t="str">
        <f>IF(LJ$9="", "", IF(AND(NOT('Personnel Details'!$N$31=""), $B251&gt;='Personnel Details'!$N$31), 'Personnel Details'!$O$31, IF(AND(NOT('Personnel Details'!$I$31=""), $B251&gt;='Personnel Details'!$I$31), 'Personnel Details'!$J$31, 'Personnel Details'!$E$31)))</f>
        <v/>
      </c>
      <c r="LK251" s="59" t="str">
        <f>IF(LJ$9="", "", IF(AND(NOT('Personnel Details'!$N$31=""), $B251&gt;='Personnel Details'!$N$31), IF('Personnel Details'!$P$31="","", 'Personnel Details'!$P$31), IF(AND(NOT('Personnel Details'!$I$31=""), $B251&gt;='Personnel Details'!$I$31), IF('Personnel Details'!$K$31="", "", 'Personnel Details'!$K$31), IF('Personnel Details'!$F$31="", "", 'Personnel Details'!$F$31))))</f>
        <v/>
      </c>
      <c r="LL251" s="79" t="str">
        <f>IF(LJ$9="", "", IF(AND(NOT('Personnel Details'!$N$31=""), $B251&gt;='Personnel Details'!$N$31), 'Personnel Details'!$Q$31, IF(AND(NOT('Personnel Details'!$I$31=""), $B251&gt;='Personnel Details'!$I$31), 'Personnel Details'!$L$31, 'Personnel Details'!$G$31)))</f>
        <v/>
      </c>
      <c r="LM251" s="59" t="str">
        <f t="shared" si="575"/>
        <v/>
      </c>
      <c r="LN251" s="53"/>
      <c r="LP251" s="78" t="str">
        <f>IF(LP$9="", "", IF(AND(NOT('Personnel Details'!$N$32=""), $B251&gt;='Personnel Details'!$N$32), 'Personnel Details'!$O$32, IF(AND(NOT('Personnel Details'!$I$32=""), $B251&gt;='Personnel Details'!$I$32), 'Personnel Details'!$J$32, 'Personnel Details'!$E$32)))</f>
        <v/>
      </c>
      <c r="LQ251" s="59" t="str">
        <f>IF(LP$9="", "", IF(AND(NOT('Personnel Details'!$N$32=""), $B251&gt;='Personnel Details'!$N$32), IF('Personnel Details'!$P$32="","", 'Personnel Details'!$P$32), IF(AND(NOT('Personnel Details'!$I$32=""), $B251&gt;='Personnel Details'!$I$32), IF('Personnel Details'!$K$32="", "", 'Personnel Details'!$K$32), IF('Personnel Details'!$F$32="", "", 'Personnel Details'!$F$32))))</f>
        <v/>
      </c>
      <c r="LR251" s="79" t="str">
        <f>IF(LP$9="", "", IF(AND(NOT('Personnel Details'!$N$32=""), $B251&gt;='Personnel Details'!$N$32), 'Personnel Details'!$Q$32, IF(AND(NOT('Personnel Details'!$I$32=""), $B251&gt;='Personnel Details'!$I$32), 'Personnel Details'!$L$32, 'Personnel Details'!$G$32)))</f>
        <v/>
      </c>
      <c r="LS251" s="59" t="str">
        <f t="shared" si="576"/>
        <v/>
      </c>
      <c r="LT251" s="53"/>
      <c r="LV251" s="78" t="str">
        <f>IF(LV$9="", "", IF(AND(NOT('Personnel Details'!$N$33=""), $B251&gt;='Personnel Details'!$N$33), 'Personnel Details'!$O$33, IF(AND(NOT('Personnel Details'!$I$33=""), $B251&gt;='Personnel Details'!$I$33), 'Personnel Details'!$J$33, 'Personnel Details'!$E$33)))</f>
        <v/>
      </c>
      <c r="LW251" s="59" t="str">
        <f>IF(LV$9="", "", IF(AND(NOT('Personnel Details'!$N$33=""), $B251&gt;='Personnel Details'!$N$33), IF('Personnel Details'!$P$33="","", 'Personnel Details'!$P$33), IF(AND(NOT('Personnel Details'!$I$33=""), $B251&gt;='Personnel Details'!$I$33), IF('Personnel Details'!$K$33="", "", 'Personnel Details'!$K$33), IF('Personnel Details'!$F$33="", "", 'Personnel Details'!$F$33))))</f>
        <v/>
      </c>
      <c r="LX251" s="79" t="str">
        <f>IF(LV$9="", "", IF(AND(NOT('Personnel Details'!$N$33=""), $B251&gt;='Personnel Details'!$N$33), 'Personnel Details'!$Q$33, IF(AND(NOT('Personnel Details'!$I$33=""), $B251&gt;='Personnel Details'!$I$33), 'Personnel Details'!$L$33, 'Personnel Details'!$G$33)))</f>
        <v/>
      </c>
      <c r="LY251" s="59" t="str">
        <f t="shared" si="577"/>
        <v/>
      </c>
      <c r="LZ251" s="53"/>
      <c r="MB251" s="78" t="str">
        <f>IF(MB$9="", "", IF(AND(NOT('Personnel Details'!$N$34=""), $B251&gt;='Personnel Details'!$N$34), 'Personnel Details'!$O$34, IF(AND(NOT('Personnel Details'!$I$34=""), $B251&gt;='Personnel Details'!$I$34), 'Personnel Details'!$J$34, 'Personnel Details'!$E$34)))</f>
        <v/>
      </c>
      <c r="MC251" s="59" t="str">
        <f>IF(MB$9="", "", IF(AND(NOT('Personnel Details'!$N$34=""), $B251&gt;='Personnel Details'!$N$34), IF('Personnel Details'!$P$34="","", 'Personnel Details'!$P$34), IF(AND(NOT('Personnel Details'!$I$34=""), $B251&gt;='Personnel Details'!$I$34), IF('Personnel Details'!$K$34="", "", 'Personnel Details'!$K$34), IF('Personnel Details'!$F$34="", "", 'Personnel Details'!$F$34))))</f>
        <v/>
      </c>
      <c r="MD251" s="79" t="str">
        <f>IF(MB$9="", "", IF(AND(NOT('Personnel Details'!$N$34=""), $B251&gt;='Personnel Details'!$N$34), 'Personnel Details'!$Q$34, IF(AND(NOT('Personnel Details'!$I$34=""), $B251&gt;='Personnel Details'!$I$34), 'Personnel Details'!$L$34, 'Personnel Details'!$G$34)))</f>
        <v/>
      </c>
      <c r="ME251" s="59" t="str">
        <f t="shared" si="578"/>
        <v/>
      </c>
      <c r="MF251" s="53"/>
      <c r="MH251" s="78" t="str">
        <f>IF(MH$9="", "", IF(AND(NOT('Personnel Details'!$N$35=""), $B251&gt;='Personnel Details'!$N$35), 'Personnel Details'!$O$35, IF(AND(NOT('Personnel Details'!$I$35=""), $B251&gt;='Personnel Details'!$I$35), 'Personnel Details'!$J$35, 'Personnel Details'!$E$35)))</f>
        <v/>
      </c>
      <c r="MI251" s="59" t="str">
        <f>IF(MH$9="", "", IF(AND(NOT('Personnel Details'!$N$35=""), $B251&gt;='Personnel Details'!$N$35), IF('Personnel Details'!$P$35="","", 'Personnel Details'!$P$35), IF(AND(NOT('Personnel Details'!$I$35=""), $B251&gt;='Personnel Details'!$I$35), IF('Personnel Details'!$K$35="", "", 'Personnel Details'!$K$35), IF('Personnel Details'!$F$35="", "", 'Personnel Details'!$F$35))))</f>
        <v/>
      </c>
      <c r="MJ251" s="79" t="str">
        <f>IF(MH$9="", "", IF(AND(NOT('Personnel Details'!$N$35=""), $B251&gt;='Personnel Details'!$N$35), 'Personnel Details'!$Q$35, IF(AND(NOT('Personnel Details'!$I$35=""), $B251&gt;='Personnel Details'!$I$35), 'Personnel Details'!$L$35, 'Personnel Details'!$G$35)))</f>
        <v/>
      </c>
      <c r="MK251" s="59" t="str">
        <f t="shared" si="579"/>
        <v/>
      </c>
      <c r="ML251" s="53"/>
      <c r="MN251" s="78" t="str">
        <f>IF(MN$9="", "", IF(AND(NOT('Personnel Details'!$N$36=""), $B251&gt;='Personnel Details'!$N$36), 'Personnel Details'!$O$36, IF(AND(NOT('Personnel Details'!$I$36=""), $B251&gt;='Personnel Details'!$I$36), 'Personnel Details'!$J$36, 'Personnel Details'!$E$36)))</f>
        <v/>
      </c>
      <c r="MO251" s="59" t="str">
        <f>IF(MN$9="", "", IF(AND(NOT('Personnel Details'!$N$36=""), $B251&gt;='Personnel Details'!$N$36), IF('Personnel Details'!$P$36="","", 'Personnel Details'!$P$36), IF(AND(NOT('Personnel Details'!$I$36=""), $B251&gt;='Personnel Details'!$I$36), IF('Personnel Details'!$K$36="", "", 'Personnel Details'!$K$36), IF('Personnel Details'!$F$36="", "", 'Personnel Details'!$F$36))))</f>
        <v/>
      </c>
      <c r="MP251" s="79" t="str">
        <f>IF(MN$9="", "", IF(AND(NOT('Personnel Details'!$N$36=""), $B251&gt;='Personnel Details'!$N$36), 'Personnel Details'!$Q$36, IF(AND(NOT('Personnel Details'!$I$36=""), $B251&gt;='Personnel Details'!$I$36), 'Personnel Details'!$L$36, 'Personnel Details'!$G$36)))</f>
        <v/>
      </c>
      <c r="MQ251" s="59" t="str">
        <f t="shared" si="580"/>
        <v/>
      </c>
      <c r="MR251" s="53"/>
      <c r="MT251" s="78" t="str">
        <f>IF(MT$9="", "", IF(AND(NOT('Personnel Details'!$N$37=""), $B251&gt;='Personnel Details'!$N$37), 'Personnel Details'!$O$37, IF(AND(NOT('Personnel Details'!$I$37=""), $B251&gt;='Personnel Details'!$I$37), 'Personnel Details'!$J$37, 'Personnel Details'!$E$37)))</f>
        <v/>
      </c>
      <c r="MU251" s="59" t="str">
        <f>IF(MT$9="", "", IF(AND(NOT('Personnel Details'!$N$37=""), $B251&gt;='Personnel Details'!$N$37), IF('Personnel Details'!$P$37="","", 'Personnel Details'!$P$37), IF(AND(NOT('Personnel Details'!$I$37=""), $B251&gt;='Personnel Details'!$I$37), IF('Personnel Details'!$K$37="", "", 'Personnel Details'!$K$37), IF('Personnel Details'!$F$37="", "", 'Personnel Details'!$F$37))))</f>
        <v/>
      </c>
      <c r="MV251" s="79" t="str">
        <f>IF(MT$9="", "", IF(AND(NOT('Personnel Details'!$N$37=""), $B251&gt;='Personnel Details'!$N$37), 'Personnel Details'!$Q$37, IF(AND(NOT('Personnel Details'!$I$37=""), $B251&gt;='Personnel Details'!$I$37), 'Personnel Details'!$L$37, 'Personnel Details'!$G$37)))</f>
        <v/>
      </c>
      <c r="MW251" s="59" t="str">
        <f t="shared" si="581"/>
        <v/>
      </c>
      <c r="MX251" s="53"/>
      <c r="MZ251" s="78" t="str">
        <f>IF(MZ$9="", "", IF(AND(NOT('Personnel Details'!$N$38=""), $B251&gt;='Personnel Details'!$N$38), 'Personnel Details'!$O$38, IF(AND(NOT('Personnel Details'!$I$38=""), $B251&gt;='Personnel Details'!$I$38), 'Personnel Details'!$J$38, 'Personnel Details'!$E$38)))</f>
        <v/>
      </c>
      <c r="NA251" s="59" t="str">
        <f>IF(MZ$9="", "", IF(AND(NOT('Personnel Details'!$N$38=""), $B251&gt;='Personnel Details'!$N$38), IF('Personnel Details'!$P$38="","", 'Personnel Details'!$P$38), IF(AND(NOT('Personnel Details'!$I$38=""), $B251&gt;='Personnel Details'!$I$38), IF('Personnel Details'!$K$38="", "", 'Personnel Details'!$K$38), IF('Personnel Details'!$F$38="", "", 'Personnel Details'!$F$38))))</f>
        <v/>
      </c>
      <c r="NB251" s="79" t="str">
        <f>IF(MZ$9="", "", IF(AND(NOT('Personnel Details'!$N$38=""), $B251&gt;='Personnel Details'!$N$38), 'Personnel Details'!$Q$38, IF(AND(NOT('Personnel Details'!$I$38=""), $B251&gt;='Personnel Details'!$I$38), 'Personnel Details'!$L$38, 'Personnel Details'!$G$38)))</f>
        <v/>
      </c>
      <c r="NC251" s="59" t="str">
        <f t="shared" si="582"/>
        <v/>
      </c>
      <c r="ND251" s="53"/>
      <c r="NF251" s="78" t="str">
        <f>IF(NF$9="", "", IF(AND(NOT('Personnel Details'!$N$39=""), $B251&gt;='Personnel Details'!$N$39), 'Personnel Details'!$O$39, IF(AND(NOT('Personnel Details'!$I$39=""), $B251&gt;='Personnel Details'!$I$39), 'Personnel Details'!$J$39, 'Personnel Details'!$E$39)))</f>
        <v/>
      </c>
      <c r="NG251" s="59" t="str">
        <f>IF(NF$9="", "", IF(AND(NOT('Personnel Details'!$N$39=""), $B251&gt;='Personnel Details'!$N$39), IF('Personnel Details'!$P$39="","", 'Personnel Details'!$P$39), IF(AND(NOT('Personnel Details'!$I$39=""), $B251&gt;='Personnel Details'!$I$39), IF('Personnel Details'!$K$39="", "", 'Personnel Details'!$K$39), IF('Personnel Details'!$F$39="", "", 'Personnel Details'!$F$39))))</f>
        <v/>
      </c>
      <c r="NH251" s="79" t="str">
        <f>IF(NF$9="", "", IF(AND(NOT('Personnel Details'!$N$39=""), $B251&gt;='Personnel Details'!$N$39), 'Personnel Details'!$Q$39, IF(AND(NOT('Personnel Details'!$I$39=""), $B251&gt;='Personnel Details'!$I$39), 'Personnel Details'!$L$39, 'Personnel Details'!$G$39)))</f>
        <v/>
      </c>
      <c r="NI251" s="59" t="str">
        <f t="shared" si="583"/>
        <v/>
      </c>
      <c r="NJ251" s="53"/>
      <c r="NL251" s="78" t="str">
        <f>IF(NL$9="", "", IF(AND(NOT('Personnel Details'!$N$40=""), $B251&gt;='Personnel Details'!$N$40), 'Personnel Details'!$O$40, IF(AND(NOT('Personnel Details'!$I$40=""), $B251&gt;='Personnel Details'!$I$40), 'Personnel Details'!$J$40, 'Personnel Details'!$E$40)))</f>
        <v/>
      </c>
      <c r="NM251" s="59" t="str">
        <f>IF(NL$9="", "", IF(AND(NOT('Personnel Details'!$N$40=""), $B251&gt;='Personnel Details'!$N$40), IF('Personnel Details'!$P$40="","", 'Personnel Details'!$P$40), IF(AND(NOT('Personnel Details'!$I$40=""), $B251&gt;='Personnel Details'!$I$40), IF('Personnel Details'!$K$40="", "", 'Personnel Details'!$K$40), IF('Personnel Details'!$F$40="", "", 'Personnel Details'!$F$40))))</f>
        <v/>
      </c>
      <c r="NN251" s="79" t="str">
        <f>IF(NL$9="", "", IF(AND(NOT('Personnel Details'!$N$40=""), $B251&gt;='Personnel Details'!$N$40), 'Personnel Details'!$Q$40, IF(AND(NOT('Personnel Details'!$I$40=""), $B251&gt;='Personnel Details'!$I$40), 'Personnel Details'!$L$40, 'Personnel Details'!$G$40)))</f>
        <v/>
      </c>
      <c r="NO251" s="59" t="str">
        <f t="shared" si="584"/>
        <v/>
      </c>
      <c r="NP251" s="53"/>
    </row>
    <row r="252" spans="1:380" x14ac:dyDescent="0.25">
      <c r="A252" s="32"/>
      <c r="B252" s="113" t="str">
        <f>IFERROR(IF(B251+1&gt;'Personnel Details'!$U$5, "", B251+1), "")</f>
        <v/>
      </c>
      <c r="C252" s="32"/>
      <c r="D252" s="120"/>
      <c r="E252" s="13" t="str">
        <f t="shared" si="463"/>
        <v/>
      </c>
      <c r="F252" s="13" t="str">
        <f t="shared" si="494"/>
        <v/>
      </c>
      <c r="G252" s="56" t="str">
        <f t="shared" si="585"/>
        <v/>
      </c>
      <c r="H252" s="16" t="str">
        <f t="shared" si="495"/>
        <v/>
      </c>
      <c r="I252" s="32"/>
      <c r="J252" s="120"/>
      <c r="K252" s="62" t="str">
        <f t="shared" si="464"/>
        <v/>
      </c>
      <c r="L252" s="62" t="str">
        <f t="shared" si="496"/>
        <v/>
      </c>
      <c r="M252" s="65" t="str">
        <f t="shared" si="586"/>
        <v/>
      </c>
      <c r="N252" s="68" t="str">
        <f t="shared" si="497"/>
        <v/>
      </c>
      <c r="O252" s="32"/>
      <c r="P252" s="120"/>
      <c r="Q252" s="62" t="str">
        <f t="shared" si="465"/>
        <v/>
      </c>
      <c r="R252" s="62" t="str">
        <f t="shared" si="498"/>
        <v/>
      </c>
      <c r="S252" s="65" t="str">
        <f t="shared" si="587"/>
        <v/>
      </c>
      <c r="T252" s="68" t="str">
        <f t="shared" si="499"/>
        <v/>
      </c>
      <c r="U252" s="32"/>
      <c r="V252" s="120"/>
      <c r="W252" s="62" t="str">
        <f t="shared" si="466"/>
        <v/>
      </c>
      <c r="X252" s="62" t="str">
        <f t="shared" si="500"/>
        <v/>
      </c>
      <c r="Y252" s="65" t="str">
        <f t="shared" si="588"/>
        <v/>
      </c>
      <c r="Z252" s="68" t="str">
        <f t="shared" si="501"/>
        <v/>
      </c>
      <c r="AA252" s="32"/>
      <c r="AB252" s="120"/>
      <c r="AC252" s="62" t="str">
        <f t="shared" si="467"/>
        <v/>
      </c>
      <c r="AD252" s="62" t="str">
        <f t="shared" si="502"/>
        <v/>
      </c>
      <c r="AE252" s="65" t="str">
        <f t="shared" si="589"/>
        <v/>
      </c>
      <c r="AF252" s="68" t="str">
        <f t="shared" si="503"/>
        <v/>
      </c>
      <c r="AG252" s="32"/>
      <c r="AH252" s="120"/>
      <c r="AI252" s="62" t="str">
        <f t="shared" si="468"/>
        <v/>
      </c>
      <c r="AJ252" s="62" t="str">
        <f t="shared" si="504"/>
        <v/>
      </c>
      <c r="AK252" s="65" t="str">
        <f t="shared" si="590"/>
        <v/>
      </c>
      <c r="AL252" s="68" t="str">
        <f t="shared" si="505"/>
        <v/>
      </c>
      <c r="AM252" s="32"/>
      <c r="AN252" s="120"/>
      <c r="AO252" s="62" t="str">
        <f t="shared" si="469"/>
        <v/>
      </c>
      <c r="AP252" s="62" t="str">
        <f t="shared" si="506"/>
        <v/>
      </c>
      <c r="AQ252" s="65" t="str">
        <f t="shared" si="591"/>
        <v/>
      </c>
      <c r="AR252" s="68" t="str">
        <f t="shared" si="507"/>
        <v/>
      </c>
      <c r="AS252" s="32"/>
      <c r="AT252" s="120"/>
      <c r="AU252" s="62" t="str">
        <f t="shared" si="470"/>
        <v/>
      </c>
      <c r="AV252" s="62" t="str">
        <f t="shared" si="508"/>
        <v/>
      </c>
      <c r="AW252" s="65" t="str">
        <f t="shared" si="592"/>
        <v/>
      </c>
      <c r="AX252" s="68" t="str">
        <f t="shared" si="509"/>
        <v/>
      </c>
      <c r="AY252" s="32"/>
      <c r="AZ252" s="120"/>
      <c r="BA252" s="62" t="str">
        <f t="shared" si="471"/>
        <v/>
      </c>
      <c r="BB252" s="62" t="str">
        <f t="shared" si="510"/>
        <v/>
      </c>
      <c r="BC252" s="65" t="str">
        <f t="shared" si="593"/>
        <v/>
      </c>
      <c r="BD252" s="68" t="str">
        <f t="shared" si="511"/>
        <v/>
      </c>
      <c r="BE252" s="32"/>
      <c r="BF252" s="120"/>
      <c r="BG252" s="62" t="str">
        <f t="shared" si="472"/>
        <v/>
      </c>
      <c r="BH252" s="62" t="str">
        <f t="shared" si="512"/>
        <v/>
      </c>
      <c r="BI252" s="65" t="str">
        <f t="shared" si="594"/>
        <v/>
      </c>
      <c r="BJ252" s="68" t="str">
        <f t="shared" si="513"/>
        <v/>
      </c>
      <c r="BK252" s="32"/>
      <c r="BL252" s="120"/>
      <c r="BM252" s="62" t="str">
        <f t="shared" si="473"/>
        <v/>
      </c>
      <c r="BN252" s="62" t="str">
        <f t="shared" si="514"/>
        <v/>
      </c>
      <c r="BO252" s="65" t="str">
        <f t="shared" si="595"/>
        <v/>
      </c>
      <c r="BP252" s="68" t="str">
        <f t="shared" si="515"/>
        <v/>
      </c>
      <c r="BQ252" s="32"/>
      <c r="BR252" s="120"/>
      <c r="BS252" s="62" t="str">
        <f t="shared" si="474"/>
        <v/>
      </c>
      <c r="BT252" s="62" t="str">
        <f t="shared" si="516"/>
        <v/>
      </c>
      <c r="BU252" s="65" t="str">
        <f t="shared" si="596"/>
        <v/>
      </c>
      <c r="BV252" s="68" t="str">
        <f t="shared" si="517"/>
        <v/>
      </c>
      <c r="BW252" s="32"/>
      <c r="BX252" s="120"/>
      <c r="BY252" s="62" t="str">
        <f t="shared" si="475"/>
        <v/>
      </c>
      <c r="BZ252" s="62" t="str">
        <f t="shared" si="518"/>
        <v/>
      </c>
      <c r="CA252" s="65" t="str">
        <f t="shared" si="597"/>
        <v/>
      </c>
      <c r="CB252" s="68" t="str">
        <f t="shared" si="519"/>
        <v/>
      </c>
      <c r="CC252" s="32"/>
      <c r="CD252" s="120"/>
      <c r="CE252" s="62" t="str">
        <f t="shared" si="476"/>
        <v/>
      </c>
      <c r="CF252" s="62" t="str">
        <f t="shared" si="520"/>
        <v/>
      </c>
      <c r="CG252" s="65" t="str">
        <f t="shared" si="598"/>
        <v/>
      </c>
      <c r="CH252" s="68" t="str">
        <f t="shared" si="521"/>
        <v/>
      </c>
      <c r="CI252" s="32"/>
      <c r="CJ252" s="120"/>
      <c r="CK252" s="62" t="str">
        <f t="shared" si="477"/>
        <v/>
      </c>
      <c r="CL252" s="62" t="str">
        <f t="shared" si="522"/>
        <v/>
      </c>
      <c r="CM252" s="65" t="str">
        <f t="shared" si="599"/>
        <v/>
      </c>
      <c r="CN252" s="68" t="str">
        <f t="shared" si="523"/>
        <v/>
      </c>
      <c r="CO252" s="32"/>
      <c r="CP252" s="120"/>
      <c r="CQ252" s="62" t="str">
        <f t="shared" si="478"/>
        <v/>
      </c>
      <c r="CR252" s="62" t="str">
        <f t="shared" si="524"/>
        <v/>
      </c>
      <c r="CS252" s="65" t="str">
        <f t="shared" si="600"/>
        <v/>
      </c>
      <c r="CT252" s="68" t="str">
        <f t="shared" si="525"/>
        <v/>
      </c>
      <c r="CU252" s="32"/>
      <c r="CV252" s="120"/>
      <c r="CW252" s="62" t="str">
        <f t="shared" si="479"/>
        <v/>
      </c>
      <c r="CX252" s="62" t="str">
        <f t="shared" si="526"/>
        <v/>
      </c>
      <c r="CY252" s="65" t="str">
        <f t="shared" si="601"/>
        <v/>
      </c>
      <c r="CZ252" s="68" t="str">
        <f t="shared" si="527"/>
        <v/>
      </c>
      <c r="DA252" s="32"/>
      <c r="DB252" s="120"/>
      <c r="DC252" s="62" t="str">
        <f t="shared" si="480"/>
        <v/>
      </c>
      <c r="DD252" s="62" t="str">
        <f t="shared" si="528"/>
        <v/>
      </c>
      <c r="DE252" s="65" t="str">
        <f t="shared" si="602"/>
        <v/>
      </c>
      <c r="DF252" s="68" t="str">
        <f t="shared" si="529"/>
        <v/>
      </c>
      <c r="DG252" s="32"/>
      <c r="DH252" s="120"/>
      <c r="DI252" s="62" t="str">
        <f t="shared" si="481"/>
        <v/>
      </c>
      <c r="DJ252" s="62" t="str">
        <f t="shared" si="530"/>
        <v/>
      </c>
      <c r="DK252" s="65" t="str">
        <f t="shared" si="603"/>
        <v/>
      </c>
      <c r="DL252" s="68" t="str">
        <f t="shared" si="531"/>
        <v/>
      </c>
      <c r="DM252" s="32"/>
      <c r="DN252" s="120"/>
      <c r="DO252" s="62" t="str">
        <f t="shared" si="482"/>
        <v/>
      </c>
      <c r="DP252" s="62" t="str">
        <f t="shared" si="532"/>
        <v/>
      </c>
      <c r="DQ252" s="65" t="str">
        <f t="shared" si="604"/>
        <v/>
      </c>
      <c r="DR252" s="68" t="str">
        <f t="shared" si="533"/>
        <v/>
      </c>
      <c r="DS252" s="32"/>
      <c r="DT252" s="120"/>
      <c r="DU252" s="62" t="str">
        <f t="shared" si="483"/>
        <v/>
      </c>
      <c r="DV252" s="62" t="str">
        <f t="shared" si="534"/>
        <v/>
      </c>
      <c r="DW252" s="65" t="str">
        <f t="shared" si="605"/>
        <v/>
      </c>
      <c r="DX252" s="68" t="str">
        <f t="shared" si="535"/>
        <v/>
      </c>
      <c r="DY252" s="32"/>
      <c r="DZ252" s="120"/>
      <c r="EA252" s="62" t="str">
        <f t="shared" si="484"/>
        <v/>
      </c>
      <c r="EB252" s="62" t="str">
        <f t="shared" si="536"/>
        <v/>
      </c>
      <c r="EC252" s="65" t="str">
        <f t="shared" si="606"/>
        <v/>
      </c>
      <c r="ED252" s="68" t="str">
        <f t="shared" si="537"/>
        <v/>
      </c>
      <c r="EE252" s="32"/>
      <c r="EF252" s="120"/>
      <c r="EG252" s="62" t="str">
        <f t="shared" si="485"/>
        <v/>
      </c>
      <c r="EH252" s="62" t="str">
        <f t="shared" si="538"/>
        <v/>
      </c>
      <c r="EI252" s="65" t="str">
        <f t="shared" si="607"/>
        <v/>
      </c>
      <c r="EJ252" s="68" t="str">
        <f t="shared" si="539"/>
        <v/>
      </c>
      <c r="EK252" s="32"/>
      <c r="EL252" s="120"/>
      <c r="EM252" s="62" t="str">
        <f t="shared" si="486"/>
        <v/>
      </c>
      <c r="EN252" s="62" t="str">
        <f t="shared" si="540"/>
        <v/>
      </c>
      <c r="EO252" s="65" t="str">
        <f t="shared" si="608"/>
        <v/>
      </c>
      <c r="EP252" s="68" t="str">
        <f t="shared" si="541"/>
        <v/>
      </c>
      <c r="EQ252" s="32"/>
      <c r="ER252" s="120"/>
      <c r="ES252" s="62" t="str">
        <f t="shared" si="487"/>
        <v/>
      </c>
      <c r="ET252" s="62" t="str">
        <f t="shared" si="542"/>
        <v/>
      </c>
      <c r="EU252" s="65" t="str">
        <f t="shared" si="609"/>
        <v/>
      </c>
      <c r="EV252" s="68" t="str">
        <f t="shared" si="543"/>
        <v/>
      </c>
      <c r="EW252" s="32"/>
      <c r="EX252" s="120"/>
      <c r="EY252" s="62" t="str">
        <f t="shared" si="488"/>
        <v/>
      </c>
      <c r="EZ252" s="62" t="str">
        <f t="shared" si="544"/>
        <v/>
      </c>
      <c r="FA252" s="65" t="str">
        <f t="shared" si="610"/>
        <v/>
      </c>
      <c r="FB252" s="68" t="str">
        <f t="shared" si="545"/>
        <v/>
      </c>
      <c r="FC252" s="32"/>
      <c r="FD252" s="120"/>
      <c r="FE252" s="62" t="str">
        <f t="shared" si="489"/>
        <v/>
      </c>
      <c r="FF252" s="62" t="str">
        <f t="shared" si="546"/>
        <v/>
      </c>
      <c r="FG252" s="65" t="str">
        <f t="shared" si="611"/>
        <v/>
      </c>
      <c r="FH252" s="68" t="str">
        <f t="shared" si="547"/>
        <v/>
      </c>
      <c r="FI252" s="32"/>
      <c r="FJ252" s="120"/>
      <c r="FK252" s="62" t="str">
        <f t="shared" si="490"/>
        <v/>
      </c>
      <c r="FL252" s="62" t="str">
        <f t="shared" si="548"/>
        <v/>
      </c>
      <c r="FM252" s="65" t="str">
        <f t="shared" si="612"/>
        <v/>
      </c>
      <c r="FN252" s="68" t="str">
        <f t="shared" si="549"/>
        <v/>
      </c>
      <c r="FO252" s="32"/>
      <c r="FP252" s="120"/>
      <c r="FQ252" s="62" t="str">
        <f t="shared" si="491"/>
        <v/>
      </c>
      <c r="FR252" s="62" t="str">
        <f t="shared" si="550"/>
        <v/>
      </c>
      <c r="FS252" s="65" t="str">
        <f t="shared" si="613"/>
        <v/>
      </c>
      <c r="FT252" s="68" t="str">
        <f t="shared" si="551"/>
        <v/>
      </c>
      <c r="FU252" s="32"/>
      <c r="FV252" s="120"/>
      <c r="FW252" s="62" t="str">
        <f t="shared" si="492"/>
        <v/>
      </c>
      <c r="FX252" s="62" t="str">
        <f t="shared" si="552"/>
        <v/>
      </c>
      <c r="FY252" s="65" t="str">
        <f t="shared" si="614"/>
        <v/>
      </c>
      <c r="FZ252" s="68" t="str">
        <f t="shared" si="553"/>
        <v/>
      </c>
      <c r="GA252" s="32"/>
      <c r="GC252" s="7" t="str">
        <f t="shared" si="554"/>
        <v/>
      </c>
      <c r="GD252" s="7" t="str">
        <f t="shared" ca="1" si="493"/>
        <v/>
      </c>
      <c r="GT252" s="71" t="str">
        <f>IF(GT$9="", "", IF(AND(NOT('Personnel Details'!$N$11=""), $B252&gt;='Personnel Details'!$N$11), 'Personnel Details'!$O$11, IF(AND(NOT('Personnel Details'!$I$11=""), $B252&gt;='Personnel Details'!$I$11), 'Personnel Details'!$J$11, 'Personnel Details'!$E$11)))</f>
        <v/>
      </c>
      <c r="GU252" s="59" t="str">
        <f>IF(GT$9="", "", IF(AND(NOT('Personnel Details'!$N$11=""), $B252&gt;='Personnel Details'!$N$11), IF('Personnel Details'!$P$11="","", 'Personnel Details'!$P$11), IF(AND(NOT('Personnel Details'!$I$11=""), $B252&gt;='Personnel Details'!$I$11), IF('Personnel Details'!$K$11="", "", 'Personnel Details'!$K$11), IF('Personnel Details'!$F$11="", "", 'Personnel Details'!$F$11))))</f>
        <v/>
      </c>
      <c r="GV252" s="74" t="str">
        <f>IF(GT$9="", "", IF(AND(NOT('Personnel Details'!$N$11=""), $B252&gt;='Personnel Details'!$N$11), 'Personnel Details'!$Q$11, IF(AND(NOT('Personnel Details'!$I$11=""), $B252&gt;='Personnel Details'!$I$11), 'Personnel Details'!$L$11, 'Personnel Details'!$G$11)))</f>
        <v/>
      </c>
      <c r="GW252" s="59" t="str">
        <f t="shared" si="555"/>
        <v/>
      </c>
      <c r="GX252" s="53"/>
      <c r="GZ252" s="78" t="str">
        <f>IF(GZ$9="", "", IF(AND(NOT('Personnel Details'!$N$12=""), $B252&gt;='Personnel Details'!$N$12), 'Personnel Details'!$O$12, IF(AND(NOT('Personnel Details'!$I$12=""), $B252&gt;='Personnel Details'!$I$12), 'Personnel Details'!$J$12, 'Personnel Details'!$E$12)))</f>
        <v/>
      </c>
      <c r="HA252" s="59" t="str">
        <f>IF(GZ$9="", "", IF(AND(NOT('Personnel Details'!$N$12=""), $B252&gt;='Personnel Details'!$N$12), IF('Personnel Details'!$P$12="","", 'Personnel Details'!$P$12), IF(AND(NOT('Personnel Details'!$I$12=""), $B252&gt;='Personnel Details'!$I$12), IF('Personnel Details'!$K$12="", "", 'Personnel Details'!$K$12), IF('Personnel Details'!$F$12="", "", 'Personnel Details'!$F$12))))</f>
        <v/>
      </c>
      <c r="HB252" s="79" t="str">
        <f>IF(GZ$9="", "", IF(AND(NOT('Personnel Details'!$N$12=""), $B252&gt;='Personnel Details'!$N$12), 'Personnel Details'!$Q$12, IF(AND(NOT('Personnel Details'!$I$12=""), $B252&gt;='Personnel Details'!$I$12), 'Personnel Details'!$L$12, 'Personnel Details'!$G$12)))</f>
        <v/>
      </c>
      <c r="HC252" s="59" t="str">
        <f t="shared" si="556"/>
        <v/>
      </c>
      <c r="HD252" s="53"/>
      <c r="HF252" s="78" t="str">
        <f>IF(HF$9="", "", IF(AND(NOT('Personnel Details'!$N$13=""), $B252&gt;='Personnel Details'!$N$13), 'Personnel Details'!$O$13, IF(AND(NOT('Personnel Details'!$I$13=""), $B252&gt;='Personnel Details'!$I$13), 'Personnel Details'!$J$13, 'Personnel Details'!$E$13)))</f>
        <v/>
      </c>
      <c r="HG252" s="59" t="str">
        <f>IF(HF$9="", "", IF(AND(NOT('Personnel Details'!$N$13=""), $B252&gt;='Personnel Details'!$N$13), IF('Personnel Details'!$P$13="","", 'Personnel Details'!$P$13), IF(AND(NOT('Personnel Details'!$I$13=""), $B252&gt;='Personnel Details'!$I$13), IF('Personnel Details'!$K$13="", "", 'Personnel Details'!$K$13), IF('Personnel Details'!$F$13="", "", 'Personnel Details'!$F$13))))</f>
        <v/>
      </c>
      <c r="HH252" s="79" t="str">
        <f>IF(HF$9="", "", IF(AND(NOT('Personnel Details'!$N$13=""), $B252&gt;='Personnel Details'!$N$13), 'Personnel Details'!$Q$13, IF(AND(NOT('Personnel Details'!$I$13=""), $B252&gt;='Personnel Details'!$I$13), 'Personnel Details'!$L$13, 'Personnel Details'!$G$13)))</f>
        <v/>
      </c>
      <c r="HI252" s="59" t="str">
        <f t="shared" si="557"/>
        <v/>
      </c>
      <c r="HJ252" s="53"/>
      <c r="HL252" s="78" t="str">
        <f>IF(HL$9="", "", IF(AND(NOT('Personnel Details'!$N$14=""), $B252&gt;='Personnel Details'!$N$14), 'Personnel Details'!$O$14, IF(AND(NOT('Personnel Details'!$I$14=""), $B252&gt;='Personnel Details'!$I$14), 'Personnel Details'!$J$14, 'Personnel Details'!$E$14)))</f>
        <v/>
      </c>
      <c r="HM252" s="59" t="str">
        <f>IF(HL$9="", "", IF(AND(NOT('Personnel Details'!$N$14=""), $B252&gt;='Personnel Details'!$N$14), IF('Personnel Details'!$P$14="","", 'Personnel Details'!$P$14), IF(AND(NOT('Personnel Details'!$I$14=""), $B252&gt;='Personnel Details'!$I$14), IF('Personnel Details'!$K$14="", "", 'Personnel Details'!$K$14), IF('Personnel Details'!$F$14="", "", 'Personnel Details'!$F$14))))</f>
        <v/>
      </c>
      <c r="HN252" s="79" t="str">
        <f>IF(HL$9="", "", IF(AND(NOT('Personnel Details'!$N$14=""), $B252&gt;='Personnel Details'!$N$14), 'Personnel Details'!$Q$14, IF(AND(NOT('Personnel Details'!$I$14=""), $B252&gt;='Personnel Details'!$I$14), 'Personnel Details'!$L$14, 'Personnel Details'!$G$14)))</f>
        <v/>
      </c>
      <c r="HO252" s="59" t="str">
        <f t="shared" si="558"/>
        <v/>
      </c>
      <c r="HP252" s="53"/>
      <c r="HR252" s="78" t="str">
        <f>IF(HR$9="", "", IF(AND(NOT('Personnel Details'!$N$15=""), $B252&gt;='Personnel Details'!$N$15), 'Personnel Details'!$O$15, IF(AND(NOT('Personnel Details'!$I$15=""), $B252&gt;='Personnel Details'!$I$15), 'Personnel Details'!$J$15, 'Personnel Details'!$E$15)))</f>
        <v/>
      </c>
      <c r="HS252" s="59" t="str">
        <f>IF(HR$9="", "", IF(AND(NOT('Personnel Details'!$N$15=""), $B252&gt;='Personnel Details'!$N$15), IF('Personnel Details'!$P$15="","", 'Personnel Details'!$P$15), IF(AND(NOT('Personnel Details'!$I$15=""), $B252&gt;='Personnel Details'!$I$15), IF('Personnel Details'!$K$15="", "", 'Personnel Details'!$K$15), IF('Personnel Details'!$F$15="", "", 'Personnel Details'!$F$15))))</f>
        <v/>
      </c>
      <c r="HT252" s="79" t="str">
        <f>IF(HR$9="", "", IF(AND(NOT('Personnel Details'!$N$15=""), $B252&gt;='Personnel Details'!$N$15), 'Personnel Details'!$Q$15, IF(AND(NOT('Personnel Details'!$I$15=""), $B252&gt;='Personnel Details'!$I$15), 'Personnel Details'!$L$15, 'Personnel Details'!$G$15)))</f>
        <v/>
      </c>
      <c r="HU252" s="59" t="str">
        <f t="shared" si="559"/>
        <v/>
      </c>
      <c r="HV252" s="53"/>
      <c r="HX252" s="78" t="str">
        <f>IF(HX$9="", "", IF(AND(NOT('Personnel Details'!$N$16=""), $B252&gt;='Personnel Details'!$N$16), 'Personnel Details'!$O$16, IF(AND(NOT('Personnel Details'!$I$16=""), $B252&gt;='Personnel Details'!$I$16), 'Personnel Details'!$J$16, 'Personnel Details'!$E$16)))</f>
        <v/>
      </c>
      <c r="HY252" s="59" t="str">
        <f>IF(HX$9="", "", IF(AND(NOT('Personnel Details'!$N$16=""), $B252&gt;='Personnel Details'!$N$16), IF('Personnel Details'!$P$16="","", 'Personnel Details'!$P$16), IF(AND(NOT('Personnel Details'!$I$16=""), $B252&gt;='Personnel Details'!$I$16), IF('Personnel Details'!$K$16="", "", 'Personnel Details'!$K$16), IF('Personnel Details'!$F$16="", "", 'Personnel Details'!$F$16))))</f>
        <v/>
      </c>
      <c r="HZ252" s="79" t="str">
        <f>IF(HX$9="", "", IF(AND(NOT('Personnel Details'!$N$16=""), $B252&gt;='Personnel Details'!$N$16), 'Personnel Details'!$Q$16, IF(AND(NOT('Personnel Details'!$I$16=""), $B252&gt;='Personnel Details'!$I$16), 'Personnel Details'!$L$16, 'Personnel Details'!$G$16)))</f>
        <v/>
      </c>
      <c r="IA252" s="59" t="str">
        <f t="shared" si="560"/>
        <v/>
      </c>
      <c r="IB252" s="53"/>
      <c r="ID252" s="78" t="str">
        <f>IF(ID$9="", "", IF(AND(NOT('Personnel Details'!$N$17=""), $B252&gt;='Personnel Details'!$N$17), 'Personnel Details'!$O$17, IF(AND(NOT('Personnel Details'!$I$17=""), $B252&gt;='Personnel Details'!$I$17), 'Personnel Details'!$J$17, 'Personnel Details'!$E$17)))</f>
        <v/>
      </c>
      <c r="IE252" s="59" t="str">
        <f>IF(ID$9="", "", IF(AND(NOT('Personnel Details'!$N$17=""), $B252&gt;='Personnel Details'!$N$17), IF('Personnel Details'!$P$17="","", 'Personnel Details'!$P$17), IF(AND(NOT('Personnel Details'!$I$17=""), $B252&gt;='Personnel Details'!$I$17), IF('Personnel Details'!$K$17="", "", 'Personnel Details'!$K$17), IF('Personnel Details'!$F$17="", "", 'Personnel Details'!$F$17))))</f>
        <v/>
      </c>
      <c r="IF252" s="79" t="str">
        <f>IF(ID$9="", "", IF(AND(NOT('Personnel Details'!$N$17=""), $B252&gt;='Personnel Details'!$N$17), 'Personnel Details'!$Q$17, IF(AND(NOT('Personnel Details'!$I$17=""), $B252&gt;='Personnel Details'!$I$17), 'Personnel Details'!$L$17, 'Personnel Details'!$G$17)))</f>
        <v/>
      </c>
      <c r="IG252" s="59" t="str">
        <f t="shared" si="561"/>
        <v/>
      </c>
      <c r="IH252" s="53"/>
      <c r="IJ252" s="78" t="str">
        <f>IF(IJ$9="", "", IF(AND(NOT('Personnel Details'!$N$18=""), $B252&gt;='Personnel Details'!$N$18), 'Personnel Details'!$O$18, IF(AND(NOT('Personnel Details'!$I$18=""), $B252&gt;='Personnel Details'!$I$18), 'Personnel Details'!$J$18, 'Personnel Details'!$E$18)))</f>
        <v/>
      </c>
      <c r="IK252" s="59" t="str">
        <f>IF(IJ$9="", "", IF(AND(NOT('Personnel Details'!$N$18=""), $B252&gt;='Personnel Details'!$N$18), IF('Personnel Details'!$P$18="","", 'Personnel Details'!$P$18), IF(AND(NOT('Personnel Details'!$I$18=""), $B252&gt;='Personnel Details'!$I$18), IF('Personnel Details'!$K$18="", "", 'Personnel Details'!$K$18), IF('Personnel Details'!$F$18="", "", 'Personnel Details'!$F$18))))</f>
        <v/>
      </c>
      <c r="IL252" s="79" t="str">
        <f>IF(IJ$9="", "", IF(AND(NOT('Personnel Details'!$N$18=""), $B252&gt;='Personnel Details'!$N$18), 'Personnel Details'!$Q$18, IF(AND(NOT('Personnel Details'!$I$18=""), $B252&gt;='Personnel Details'!$I$18), 'Personnel Details'!$L$18, 'Personnel Details'!$G$18)))</f>
        <v/>
      </c>
      <c r="IM252" s="59" t="str">
        <f t="shared" si="562"/>
        <v/>
      </c>
      <c r="IN252" s="53"/>
      <c r="IP252" s="78" t="str">
        <f>IF(IP$9="", "", IF(AND(NOT('Personnel Details'!$N$19=""), $B252&gt;='Personnel Details'!$N$19), 'Personnel Details'!$O$19, IF(AND(NOT('Personnel Details'!$I$19=""), $B252&gt;='Personnel Details'!$I$19), 'Personnel Details'!$J$19, 'Personnel Details'!$E$19)))</f>
        <v/>
      </c>
      <c r="IQ252" s="59" t="str">
        <f>IF(IP$9="", "", IF(AND(NOT('Personnel Details'!$N$19=""), $B252&gt;='Personnel Details'!$N$19), IF('Personnel Details'!$P$19="","", 'Personnel Details'!$P$19), IF(AND(NOT('Personnel Details'!$I$19=""), $B252&gt;='Personnel Details'!$I$19), IF('Personnel Details'!$K$19="", "", 'Personnel Details'!$K$19), IF('Personnel Details'!$F$19="", "", 'Personnel Details'!$F$19))))</f>
        <v/>
      </c>
      <c r="IR252" s="79" t="str">
        <f>IF(IP$9="", "", IF(AND(NOT('Personnel Details'!$N$19=""), $B252&gt;='Personnel Details'!$N$19), 'Personnel Details'!$Q$19, IF(AND(NOT('Personnel Details'!$I$19=""), $B252&gt;='Personnel Details'!$I$19), 'Personnel Details'!$L$19, 'Personnel Details'!$G$19)))</f>
        <v/>
      </c>
      <c r="IS252" s="59" t="str">
        <f t="shared" si="563"/>
        <v/>
      </c>
      <c r="IT252" s="53"/>
      <c r="IV252" s="78" t="str">
        <f>IF(IV$9="", "", IF(AND(NOT('Personnel Details'!$N$20=""), $B252&gt;='Personnel Details'!$N$20), 'Personnel Details'!$O$20, IF(AND(NOT('Personnel Details'!$I$20=""), $B252&gt;='Personnel Details'!$I$20), 'Personnel Details'!$J$20, 'Personnel Details'!$E$20)))</f>
        <v/>
      </c>
      <c r="IW252" s="59" t="str">
        <f>IF(IV$9="", "", IF(AND(NOT('Personnel Details'!$N$20=""), $B252&gt;='Personnel Details'!$N$20), IF('Personnel Details'!$P$20="","", 'Personnel Details'!$P$20), IF(AND(NOT('Personnel Details'!$I$20=""), $B252&gt;='Personnel Details'!$I$20), IF('Personnel Details'!$K$20="", "", 'Personnel Details'!$K$20), IF('Personnel Details'!$F$20="", "", 'Personnel Details'!$F$20))))</f>
        <v/>
      </c>
      <c r="IX252" s="79" t="str">
        <f>IF(IV$9="", "", IF(AND(NOT('Personnel Details'!$N$20=""), $B252&gt;='Personnel Details'!$N$20), 'Personnel Details'!$Q$20, IF(AND(NOT('Personnel Details'!$I$20=""), $B252&gt;='Personnel Details'!$I$20), 'Personnel Details'!$L$20, 'Personnel Details'!$G$20)))</f>
        <v/>
      </c>
      <c r="IY252" s="59" t="str">
        <f t="shared" si="564"/>
        <v/>
      </c>
      <c r="IZ252" s="53"/>
      <c r="JB252" s="78" t="str">
        <f>IF(JB$9="", "", IF(AND(NOT('Personnel Details'!$N$21=""), $B252&gt;='Personnel Details'!$N$21), 'Personnel Details'!$O$21, IF(AND(NOT('Personnel Details'!$I$21=""), $B252&gt;='Personnel Details'!$I$21), 'Personnel Details'!$J$21, 'Personnel Details'!$E$21)))</f>
        <v/>
      </c>
      <c r="JC252" s="59" t="str">
        <f>IF(JB$9="", "", IF(AND(NOT('Personnel Details'!$N$21=""), $B252&gt;='Personnel Details'!$N$21), IF('Personnel Details'!$P$21="","", 'Personnel Details'!$P$21), IF(AND(NOT('Personnel Details'!$I$21=""), $B252&gt;='Personnel Details'!$I$21), IF('Personnel Details'!$K$21="", "", 'Personnel Details'!$K$21), IF('Personnel Details'!$F$21="", "", 'Personnel Details'!$F$21))))</f>
        <v/>
      </c>
      <c r="JD252" s="79" t="str">
        <f>IF(JB$9="", "", IF(AND(NOT('Personnel Details'!$N$21=""), $B252&gt;='Personnel Details'!$N$21), 'Personnel Details'!$Q$21, IF(AND(NOT('Personnel Details'!$I$21=""), $B252&gt;='Personnel Details'!$I$21), 'Personnel Details'!$L$21, 'Personnel Details'!$G$21)))</f>
        <v/>
      </c>
      <c r="JE252" s="59" t="str">
        <f t="shared" si="565"/>
        <v/>
      </c>
      <c r="JF252" s="53"/>
      <c r="JH252" s="78" t="str">
        <f>IF(JH$9="", "", IF(AND(NOT('Personnel Details'!$N$22=""), $B252&gt;='Personnel Details'!$N$22), 'Personnel Details'!$O$22, IF(AND(NOT('Personnel Details'!$I$22=""), $B252&gt;='Personnel Details'!$I$22), 'Personnel Details'!$J$22, 'Personnel Details'!$E$22)))</f>
        <v/>
      </c>
      <c r="JI252" s="59" t="str">
        <f>IF(JH$9="", "", IF(AND(NOT('Personnel Details'!$N$22=""), $B252&gt;='Personnel Details'!$N$22), IF('Personnel Details'!$P$22="","", 'Personnel Details'!$P$22), IF(AND(NOT('Personnel Details'!$I$22=""), $B252&gt;='Personnel Details'!$I$22), IF('Personnel Details'!$K$22="", "", 'Personnel Details'!$K$22), IF('Personnel Details'!$F$22="", "", 'Personnel Details'!$F$22))))</f>
        <v/>
      </c>
      <c r="JJ252" s="79" t="str">
        <f>IF(JH$9="", "", IF(AND(NOT('Personnel Details'!$N$22=""), $B252&gt;='Personnel Details'!$N$22), 'Personnel Details'!$Q$22, IF(AND(NOT('Personnel Details'!$I$22=""), $B252&gt;='Personnel Details'!$I$22), 'Personnel Details'!$L$22, 'Personnel Details'!$G$22)))</f>
        <v/>
      </c>
      <c r="JK252" s="59" t="str">
        <f t="shared" si="566"/>
        <v/>
      </c>
      <c r="JL252" s="53"/>
      <c r="JN252" s="78" t="str">
        <f>IF(JN$9="", "", IF(AND(NOT('Personnel Details'!$N$23=""), $B252&gt;='Personnel Details'!$N$23), 'Personnel Details'!$O$23, IF(AND(NOT('Personnel Details'!$I$23=""), $B252&gt;='Personnel Details'!$I$23), 'Personnel Details'!$J$23, 'Personnel Details'!$E$23)))</f>
        <v/>
      </c>
      <c r="JO252" s="59" t="str">
        <f>IF(JN$9="", "", IF(AND(NOT('Personnel Details'!$N$23=""), $B252&gt;='Personnel Details'!$N$23), IF('Personnel Details'!$P$23="","", 'Personnel Details'!$P$23), IF(AND(NOT('Personnel Details'!$I$23=""), $B252&gt;='Personnel Details'!$I$23), IF('Personnel Details'!$K$23="", "", 'Personnel Details'!$K$23), IF('Personnel Details'!$F$23="", "", 'Personnel Details'!$F$23))))</f>
        <v/>
      </c>
      <c r="JP252" s="79" t="str">
        <f>IF(JN$9="", "", IF(AND(NOT('Personnel Details'!$N$23=""), $B252&gt;='Personnel Details'!$N$23), 'Personnel Details'!$Q$23, IF(AND(NOT('Personnel Details'!$I$23=""), $B252&gt;='Personnel Details'!$I$23), 'Personnel Details'!$L$23, 'Personnel Details'!$G$23)))</f>
        <v/>
      </c>
      <c r="JQ252" s="59" t="str">
        <f t="shared" si="567"/>
        <v/>
      </c>
      <c r="JR252" s="53"/>
      <c r="JT252" s="78" t="str">
        <f>IF(JT$9="", "", IF(AND(NOT('Personnel Details'!$N$24=""), $B252&gt;='Personnel Details'!$N$24), 'Personnel Details'!$O$24, IF(AND(NOT('Personnel Details'!$I$24=""), $B252&gt;='Personnel Details'!$I$24), 'Personnel Details'!$J$24, 'Personnel Details'!$E$24)))</f>
        <v/>
      </c>
      <c r="JU252" s="59" t="str">
        <f>IF(JT$9="", "", IF(AND(NOT('Personnel Details'!$N$24=""), $B252&gt;='Personnel Details'!$N$24), IF('Personnel Details'!$P$24="","", 'Personnel Details'!$P$24), IF(AND(NOT('Personnel Details'!$I$24=""), $B252&gt;='Personnel Details'!$I$24), IF('Personnel Details'!$K$24="", "", 'Personnel Details'!$K$24), IF('Personnel Details'!$F$24="", "", 'Personnel Details'!$F$24))))</f>
        <v/>
      </c>
      <c r="JV252" s="79" t="str">
        <f>IF(JT$9="", "", IF(AND(NOT('Personnel Details'!$N$24=""), $B252&gt;='Personnel Details'!$N$24), 'Personnel Details'!$Q$24, IF(AND(NOT('Personnel Details'!$I$24=""), $B252&gt;='Personnel Details'!$I$24), 'Personnel Details'!$L$24, 'Personnel Details'!$G$24)))</f>
        <v/>
      </c>
      <c r="JW252" s="59" t="str">
        <f t="shared" si="568"/>
        <v/>
      </c>
      <c r="JX252" s="53"/>
      <c r="JZ252" s="78" t="str">
        <f>IF(JZ$9="", "", IF(AND(NOT('Personnel Details'!$N$25=""), $B252&gt;='Personnel Details'!$N$25), 'Personnel Details'!$O$25, IF(AND(NOT('Personnel Details'!$I$25=""), $B252&gt;='Personnel Details'!$I$25), 'Personnel Details'!$J$25, 'Personnel Details'!$E$25)))</f>
        <v/>
      </c>
      <c r="KA252" s="59" t="str">
        <f>IF(JZ$9="", "", IF(AND(NOT('Personnel Details'!$N$25=""), $B252&gt;='Personnel Details'!$N$25), IF('Personnel Details'!$P$25="","", 'Personnel Details'!$P$25), IF(AND(NOT('Personnel Details'!$I$25=""), $B252&gt;='Personnel Details'!$I$25), IF('Personnel Details'!$K$25="", "", 'Personnel Details'!$K$25), IF('Personnel Details'!$F$25="", "", 'Personnel Details'!$F$25))))</f>
        <v/>
      </c>
      <c r="KB252" s="79" t="str">
        <f>IF(JZ$9="", "", IF(AND(NOT('Personnel Details'!$N$25=""), $B252&gt;='Personnel Details'!$N$25), 'Personnel Details'!$Q$25, IF(AND(NOT('Personnel Details'!$I$25=""), $B252&gt;='Personnel Details'!$I$25), 'Personnel Details'!$L$25, 'Personnel Details'!$G$25)))</f>
        <v/>
      </c>
      <c r="KC252" s="59" t="str">
        <f t="shared" si="569"/>
        <v/>
      </c>
      <c r="KD252" s="53"/>
      <c r="KF252" s="78" t="str">
        <f>IF(KF$9="", "", IF(AND(NOT('Personnel Details'!$N$26=""), $B252&gt;='Personnel Details'!$N$26), 'Personnel Details'!$O$26, IF(AND(NOT('Personnel Details'!$I$26=""), $B252&gt;='Personnel Details'!$I$26), 'Personnel Details'!$J$26, 'Personnel Details'!$E$26)))</f>
        <v/>
      </c>
      <c r="KG252" s="59" t="str">
        <f>IF(KF$9="", "", IF(AND(NOT('Personnel Details'!$N$26=""), $B252&gt;='Personnel Details'!$N$26), IF('Personnel Details'!$P$26="","", 'Personnel Details'!$P$26), IF(AND(NOT('Personnel Details'!$I$26=""), $B252&gt;='Personnel Details'!$I$26), IF('Personnel Details'!$K$26="", "", 'Personnel Details'!$K$26), IF('Personnel Details'!$F$26="", "", 'Personnel Details'!$F$26))))</f>
        <v/>
      </c>
      <c r="KH252" s="79" t="str">
        <f>IF(KF$9="", "", IF(AND(NOT('Personnel Details'!$N$26=""), $B252&gt;='Personnel Details'!$N$26), 'Personnel Details'!$Q$26, IF(AND(NOT('Personnel Details'!$I$26=""), $B252&gt;='Personnel Details'!$I$26), 'Personnel Details'!$L$26, 'Personnel Details'!$G$26)))</f>
        <v/>
      </c>
      <c r="KI252" s="59" t="str">
        <f t="shared" si="570"/>
        <v/>
      </c>
      <c r="KJ252" s="53"/>
      <c r="KL252" s="78" t="str">
        <f>IF(KL$9="", "", IF(AND(NOT('Personnel Details'!$N$27=""), $B252&gt;='Personnel Details'!$N$27), 'Personnel Details'!$O$27, IF(AND(NOT('Personnel Details'!$I$27=""), $B252&gt;='Personnel Details'!$I$27), 'Personnel Details'!$J$27, 'Personnel Details'!$E$27)))</f>
        <v/>
      </c>
      <c r="KM252" s="59" t="str">
        <f>IF(KL$9="", "", IF(AND(NOT('Personnel Details'!$N$27=""), $B252&gt;='Personnel Details'!$N$27), IF('Personnel Details'!$P$27="","", 'Personnel Details'!$P$27), IF(AND(NOT('Personnel Details'!$I$27=""), $B252&gt;='Personnel Details'!$I$27), IF('Personnel Details'!$K$27="", "", 'Personnel Details'!$K$27), IF('Personnel Details'!$F$27="", "", 'Personnel Details'!$F$27))))</f>
        <v/>
      </c>
      <c r="KN252" s="79" t="str">
        <f>IF(KL$9="", "", IF(AND(NOT('Personnel Details'!$N$27=""), $B252&gt;='Personnel Details'!$N$27), 'Personnel Details'!$Q$27, IF(AND(NOT('Personnel Details'!$I$27=""), $B252&gt;='Personnel Details'!$I$27), 'Personnel Details'!$L$27, 'Personnel Details'!$G$27)))</f>
        <v/>
      </c>
      <c r="KO252" s="59" t="str">
        <f t="shared" si="571"/>
        <v/>
      </c>
      <c r="KP252" s="53"/>
      <c r="KR252" s="78" t="str">
        <f>IF(KR$9="", "", IF(AND(NOT('Personnel Details'!$N$28=""), $B252&gt;='Personnel Details'!$N$28), 'Personnel Details'!$O$28, IF(AND(NOT('Personnel Details'!$I$28=""), $B252&gt;='Personnel Details'!$I$28), 'Personnel Details'!$J$28, 'Personnel Details'!$E$28)))</f>
        <v/>
      </c>
      <c r="KS252" s="59" t="str">
        <f>IF(KR$9="", "", IF(AND(NOT('Personnel Details'!$N$28=""), $B252&gt;='Personnel Details'!$N$28), IF('Personnel Details'!$P$28="","", 'Personnel Details'!$P$28), IF(AND(NOT('Personnel Details'!$I$28=""), $B252&gt;='Personnel Details'!$I$28), IF('Personnel Details'!$K$28="", "", 'Personnel Details'!$K$28), IF('Personnel Details'!$F$28="", "", 'Personnel Details'!$F$28))))</f>
        <v/>
      </c>
      <c r="KT252" s="79" t="str">
        <f>IF(KR$9="", "", IF(AND(NOT('Personnel Details'!$N$28=""), $B252&gt;='Personnel Details'!$N$28), 'Personnel Details'!$Q$28, IF(AND(NOT('Personnel Details'!$I$28=""), $B252&gt;='Personnel Details'!$I$28), 'Personnel Details'!$L$28, 'Personnel Details'!$G$28)))</f>
        <v/>
      </c>
      <c r="KU252" s="59" t="str">
        <f t="shared" si="572"/>
        <v/>
      </c>
      <c r="KV252" s="53"/>
      <c r="KX252" s="78" t="str">
        <f>IF(KX$9="", "", IF(AND(NOT('Personnel Details'!$N$29=""), $B252&gt;='Personnel Details'!$N$29), 'Personnel Details'!$O$29, IF(AND(NOT('Personnel Details'!$I$29=""), $B252&gt;='Personnel Details'!$I$29), 'Personnel Details'!$J$29, 'Personnel Details'!$E$29)))</f>
        <v/>
      </c>
      <c r="KY252" s="59" t="str">
        <f>IF(KX$9="", "", IF(AND(NOT('Personnel Details'!$N$29=""), $B252&gt;='Personnel Details'!$N$29), IF('Personnel Details'!$P$29="","", 'Personnel Details'!$P$29), IF(AND(NOT('Personnel Details'!$I$29=""), $B252&gt;='Personnel Details'!$I$29), IF('Personnel Details'!$K$29="", "", 'Personnel Details'!$K$29), IF('Personnel Details'!$F$29="", "", 'Personnel Details'!$F$29))))</f>
        <v/>
      </c>
      <c r="KZ252" s="79" t="str">
        <f>IF(KX$9="", "", IF(AND(NOT('Personnel Details'!$N$29=""), $B252&gt;='Personnel Details'!$N$29), 'Personnel Details'!$Q$29, IF(AND(NOT('Personnel Details'!$I$29=""), $B252&gt;='Personnel Details'!$I$29), 'Personnel Details'!$L$29, 'Personnel Details'!$G$29)))</f>
        <v/>
      </c>
      <c r="LA252" s="59" t="str">
        <f t="shared" si="573"/>
        <v/>
      </c>
      <c r="LB252" s="53"/>
      <c r="LD252" s="78" t="str">
        <f>IF(LD$9="", "", IF(AND(NOT('Personnel Details'!$N$30=""), $B252&gt;='Personnel Details'!$N$30), 'Personnel Details'!$O$30, IF(AND(NOT('Personnel Details'!$I$30=""), $B252&gt;='Personnel Details'!$I$30), 'Personnel Details'!$J$30, 'Personnel Details'!$E$30)))</f>
        <v/>
      </c>
      <c r="LE252" s="59" t="str">
        <f>IF(LD$9="", "", IF(AND(NOT('Personnel Details'!$N$30=""), $B252&gt;='Personnel Details'!$N$30), IF('Personnel Details'!$P$30="","", 'Personnel Details'!$P$30), IF(AND(NOT('Personnel Details'!$I$30=""), $B252&gt;='Personnel Details'!$I$30), IF('Personnel Details'!$K$30="", "", 'Personnel Details'!$K$30), IF('Personnel Details'!$F$30="", "", 'Personnel Details'!$F$30))))</f>
        <v/>
      </c>
      <c r="LF252" s="79" t="str">
        <f>IF(LD$9="", "", IF(AND(NOT('Personnel Details'!$N$30=""), $B252&gt;='Personnel Details'!$N$30), 'Personnel Details'!$Q$30, IF(AND(NOT('Personnel Details'!$I$30=""), $B252&gt;='Personnel Details'!$I$30), 'Personnel Details'!$L$30, 'Personnel Details'!$G$30)))</f>
        <v/>
      </c>
      <c r="LG252" s="59" t="str">
        <f t="shared" si="574"/>
        <v/>
      </c>
      <c r="LH252" s="53"/>
      <c r="LJ252" s="78" t="str">
        <f>IF(LJ$9="", "", IF(AND(NOT('Personnel Details'!$N$31=""), $B252&gt;='Personnel Details'!$N$31), 'Personnel Details'!$O$31, IF(AND(NOT('Personnel Details'!$I$31=""), $B252&gt;='Personnel Details'!$I$31), 'Personnel Details'!$J$31, 'Personnel Details'!$E$31)))</f>
        <v/>
      </c>
      <c r="LK252" s="59" t="str">
        <f>IF(LJ$9="", "", IF(AND(NOT('Personnel Details'!$N$31=""), $B252&gt;='Personnel Details'!$N$31), IF('Personnel Details'!$P$31="","", 'Personnel Details'!$P$31), IF(AND(NOT('Personnel Details'!$I$31=""), $B252&gt;='Personnel Details'!$I$31), IF('Personnel Details'!$K$31="", "", 'Personnel Details'!$K$31), IF('Personnel Details'!$F$31="", "", 'Personnel Details'!$F$31))))</f>
        <v/>
      </c>
      <c r="LL252" s="79" t="str">
        <f>IF(LJ$9="", "", IF(AND(NOT('Personnel Details'!$N$31=""), $B252&gt;='Personnel Details'!$N$31), 'Personnel Details'!$Q$31, IF(AND(NOT('Personnel Details'!$I$31=""), $B252&gt;='Personnel Details'!$I$31), 'Personnel Details'!$L$31, 'Personnel Details'!$G$31)))</f>
        <v/>
      </c>
      <c r="LM252" s="59" t="str">
        <f t="shared" si="575"/>
        <v/>
      </c>
      <c r="LN252" s="53"/>
      <c r="LP252" s="78" t="str">
        <f>IF(LP$9="", "", IF(AND(NOT('Personnel Details'!$N$32=""), $B252&gt;='Personnel Details'!$N$32), 'Personnel Details'!$O$32, IF(AND(NOT('Personnel Details'!$I$32=""), $B252&gt;='Personnel Details'!$I$32), 'Personnel Details'!$J$32, 'Personnel Details'!$E$32)))</f>
        <v/>
      </c>
      <c r="LQ252" s="59" t="str">
        <f>IF(LP$9="", "", IF(AND(NOT('Personnel Details'!$N$32=""), $B252&gt;='Personnel Details'!$N$32), IF('Personnel Details'!$P$32="","", 'Personnel Details'!$P$32), IF(AND(NOT('Personnel Details'!$I$32=""), $B252&gt;='Personnel Details'!$I$32), IF('Personnel Details'!$K$32="", "", 'Personnel Details'!$K$32), IF('Personnel Details'!$F$32="", "", 'Personnel Details'!$F$32))))</f>
        <v/>
      </c>
      <c r="LR252" s="79" t="str">
        <f>IF(LP$9="", "", IF(AND(NOT('Personnel Details'!$N$32=""), $B252&gt;='Personnel Details'!$N$32), 'Personnel Details'!$Q$32, IF(AND(NOT('Personnel Details'!$I$32=""), $B252&gt;='Personnel Details'!$I$32), 'Personnel Details'!$L$32, 'Personnel Details'!$G$32)))</f>
        <v/>
      </c>
      <c r="LS252" s="59" t="str">
        <f t="shared" si="576"/>
        <v/>
      </c>
      <c r="LT252" s="53"/>
      <c r="LV252" s="78" t="str">
        <f>IF(LV$9="", "", IF(AND(NOT('Personnel Details'!$N$33=""), $B252&gt;='Personnel Details'!$N$33), 'Personnel Details'!$O$33, IF(AND(NOT('Personnel Details'!$I$33=""), $B252&gt;='Personnel Details'!$I$33), 'Personnel Details'!$J$33, 'Personnel Details'!$E$33)))</f>
        <v/>
      </c>
      <c r="LW252" s="59" t="str">
        <f>IF(LV$9="", "", IF(AND(NOT('Personnel Details'!$N$33=""), $B252&gt;='Personnel Details'!$N$33), IF('Personnel Details'!$P$33="","", 'Personnel Details'!$P$33), IF(AND(NOT('Personnel Details'!$I$33=""), $B252&gt;='Personnel Details'!$I$33), IF('Personnel Details'!$K$33="", "", 'Personnel Details'!$K$33), IF('Personnel Details'!$F$33="", "", 'Personnel Details'!$F$33))))</f>
        <v/>
      </c>
      <c r="LX252" s="79" t="str">
        <f>IF(LV$9="", "", IF(AND(NOT('Personnel Details'!$N$33=""), $B252&gt;='Personnel Details'!$N$33), 'Personnel Details'!$Q$33, IF(AND(NOT('Personnel Details'!$I$33=""), $B252&gt;='Personnel Details'!$I$33), 'Personnel Details'!$L$33, 'Personnel Details'!$G$33)))</f>
        <v/>
      </c>
      <c r="LY252" s="59" t="str">
        <f t="shared" si="577"/>
        <v/>
      </c>
      <c r="LZ252" s="53"/>
      <c r="MB252" s="78" t="str">
        <f>IF(MB$9="", "", IF(AND(NOT('Personnel Details'!$N$34=""), $B252&gt;='Personnel Details'!$N$34), 'Personnel Details'!$O$34, IF(AND(NOT('Personnel Details'!$I$34=""), $B252&gt;='Personnel Details'!$I$34), 'Personnel Details'!$J$34, 'Personnel Details'!$E$34)))</f>
        <v/>
      </c>
      <c r="MC252" s="59" t="str">
        <f>IF(MB$9="", "", IF(AND(NOT('Personnel Details'!$N$34=""), $B252&gt;='Personnel Details'!$N$34), IF('Personnel Details'!$P$34="","", 'Personnel Details'!$P$34), IF(AND(NOT('Personnel Details'!$I$34=""), $B252&gt;='Personnel Details'!$I$34), IF('Personnel Details'!$K$34="", "", 'Personnel Details'!$K$34), IF('Personnel Details'!$F$34="", "", 'Personnel Details'!$F$34))))</f>
        <v/>
      </c>
      <c r="MD252" s="79" t="str">
        <f>IF(MB$9="", "", IF(AND(NOT('Personnel Details'!$N$34=""), $B252&gt;='Personnel Details'!$N$34), 'Personnel Details'!$Q$34, IF(AND(NOT('Personnel Details'!$I$34=""), $B252&gt;='Personnel Details'!$I$34), 'Personnel Details'!$L$34, 'Personnel Details'!$G$34)))</f>
        <v/>
      </c>
      <c r="ME252" s="59" t="str">
        <f t="shared" si="578"/>
        <v/>
      </c>
      <c r="MF252" s="53"/>
      <c r="MH252" s="78" t="str">
        <f>IF(MH$9="", "", IF(AND(NOT('Personnel Details'!$N$35=""), $B252&gt;='Personnel Details'!$N$35), 'Personnel Details'!$O$35, IF(AND(NOT('Personnel Details'!$I$35=""), $B252&gt;='Personnel Details'!$I$35), 'Personnel Details'!$J$35, 'Personnel Details'!$E$35)))</f>
        <v/>
      </c>
      <c r="MI252" s="59" t="str">
        <f>IF(MH$9="", "", IF(AND(NOT('Personnel Details'!$N$35=""), $B252&gt;='Personnel Details'!$N$35), IF('Personnel Details'!$P$35="","", 'Personnel Details'!$P$35), IF(AND(NOT('Personnel Details'!$I$35=""), $B252&gt;='Personnel Details'!$I$35), IF('Personnel Details'!$K$35="", "", 'Personnel Details'!$K$35), IF('Personnel Details'!$F$35="", "", 'Personnel Details'!$F$35))))</f>
        <v/>
      </c>
      <c r="MJ252" s="79" t="str">
        <f>IF(MH$9="", "", IF(AND(NOT('Personnel Details'!$N$35=""), $B252&gt;='Personnel Details'!$N$35), 'Personnel Details'!$Q$35, IF(AND(NOT('Personnel Details'!$I$35=""), $B252&gt;='Personnel Details'!$I$35), 'Personnel Details'!$L$35, 'Personnel Details'!$G$35)))</f>
        <v/>
      </c>
      <c r="MK252" s="59" t="str">
        <f t="shared" si="579"/>
        <v/>
      </c>
      <c r="ML252" s="53"/>
      <c r="MN252" s="78" t="str">
        <f>IF(MN$9="", "", IF(AND(NOT('Personnel Details'!$N$36=""), $B252&gt;='Personnel Details'!$N$36), 'Personnel Details'!$O$36, IF(AND(NOT('Personnel Details'!$I$36=""), $B252&gt;='Personnel Details'!$I$36), 'Personnel Details'!$J$36, 'Personnel Details'!$E$36)))</f>
        <v/>
      </c>
      <c r="MO252" s="59" t="str">
        <f>IF(MN$9="", "", IF(AND(NOT('Personnel Details'!$N$36=""), $B252&gt;='Personnel Details'!$N$36), IF('Personnel Details'!$P$36="","", 'Personnel Details'!$P$36), IF(AND(NOT('Personnel Details'!$I$36=""), $B252&gt;='Personnel Details'!$I$36), IF('Personnel Details'!$K$36="", "", 'Personnel Details'!$K$36), IF('Personnel Details'!$F$36="", "", 'Personnel Details'!$F$36))))</f>
        <v/>
      </c>
      <c r="MP252" s="79" t="str">
        <f>IF(MN$9="", "", IF(AND(NOT('Personnel Details'!$N$36=""), $B252&gt;='Personnel Details'!$N$36), 'Personnel Details'!$Q$36, IF(AND(NOT('Personnel Details'!$I$36=""), $B252&gt;='Personnel Details'!$I$36), 'Personnel Details'!$L$36, 'Personnel Details'!$G$36)))</f>
        <v/>
      </c>
      <c r="MQ252" s="59" t="str">
        <f t="shared" si="580"/>
        <v/>
      </c>
      <c r="MR252" s="53"/>
      <c r="MT252" s="78" t="str">
        <f>IF(MT$9="", "", IF(AND(NOT('Personnel Details'!$N$37=""), $B252&gt;='Personnel Details'!$N$37), 'Personnel Details'!$O$37, IF(AND(NOT('Personnel Details'!$I$37=""), $B252&gt;='Personnel Details'!$I$37), 'Personnel Details'!$J$37, 'Personnel Details'!$E$37)))</f>
        <v/>
      </c>
      <c r="MU252" s="59" t="str">
        <f>IF(MT$9="", "", IF(AND(NOT('Personnel Details'!$N$37=""), $B252&gt;='Personnel Details'!$N$37), IF('Personnel Details'!$P$37="","", 'Personnel Details'!$P$37), IF(AND(NOT('Personnel Details'!$I$37=""), $B252&gt;='Personnel Details'!$I$37), IF('Personnel Details'!$K$37="", "", 'Personnel Details'!$K$37), IF('Personnel Details'!$F$37="", "", 'Personnel Details'!$F$37))))</f>
        <v/>
      </c>
      <c r="MV252" s="79" t="str">
        <f>IF(MT$9="", "", IF(AND(NOT('Personnel Details'!$N$37=""), $B252&gt;='Personnel Details'!$N$37), 'Personnel Details'!$Q$37, IF(AND(NOT('Personnel Details'!$I$37=""), $B252&gt;='Personnel Details'!$I$37), 'Personnel Details'!$L$37, 'Personnel Details'!$G$37)))</f>
        <v/>
      </c>
      <c r="MW252" s="59" t="str">
        <f t="shared" si="581"/>
        <v/>
      </c>
      <c r="MX252" s="53"/>
      <c r="MZ252" s="78" t="str">
        <f>IF(MZ$9="", "", IF(AND(NOT('Personnel Details'!$N$38=""), $B252&gt;='Personnel Details'!$N$38), 'Personnel Details'!$O$38, IF(AND(NOT('Personnel Details'!$I$38=""), $B252&gt;='Personnel Details'!$I$38), 'Personnel Details'!$J$38, 'Personnel Details'!$E$38)))</f>
        <v/>
      </c>
      <c r="NA252" s="59" t="str">
        <f>IF(MZ$9="", "", IF(AND(NOT('Personnel Details'!$N$38=""), $B252&gt;='Personnel Details'!$N$38), IF('Personnel Details'!$P$38="","", 'Personnel Details'!$P$38), IF(AND(NOT('Personnel Details'!$I$38=""), $B252&gt;='Personnel Details'!$I$38), IF('Personnel Details'!$K$38="", "", 'Personnel Details'!$K$38), IF('Personnel Details'!$F$38="", "", 'Personnel Details'!$F$38))))</f>
        <v/>
      </c>
      <c r="NB252" s="79" t="str">
        <f>IF(MZ$9="", "", IF(AND(NOT('Personnel Details'!$N$38=""), $B252&gt;='Personnel Details'!$N$38), 'Personnel Details'!$Q$38, IF(AND(NOT('Personnel Details'!$I$38=""), $B252&gt;='Personnel Details'!$I$38), 'Personnel Details'!$L$38, 'Personnel Details'!$G$38)))</f>
        <v/>
      </c>
      <c r="NC252" s="59" t="str">
        <f t="shared" si="582"/>
        <v/>
      </c>
      <c r="ND252" s="53"/>
      <c r="NF252" s="78" t="str">
        <f>IF(NF$9="", "", IF(AND(NOT('Personnel Details'!$N$39=""), $B252&gt;='Personnel Details'!$N$39), 'Personnel Details'!$O$39, IF(AND(NOT('Personnel Details'!$I$39=""), $B252&gt;='Personnel Details'!$I$39), 'Personnel Details'!$J$39, 'Personnel Details'!$E$39)))</f>
        <v/>
      </c>
      <c r="NG252" s="59" t="str">
        <f>IF(NF$9="", "", IF(AND(NOT('Personnel Details'!$N$39=""), $B252&gt;='Personnel Details'!$N$39), IF('Personnel Details'!$P$39="","", 'Personnel Details'!$P$39), IF(AND(NOT('Personnel Details'!$I$39=""), $B252&gt;='Personnel Details'!$I$39), IF('Personnel Details'!$K$39="", "", 'Personnel Details'!$K$39), IF('Personnel Details'!$F$39="", "", 'Personnel Details'!$F$39))))</f>
        <v/>
      </c>
      <c r="NH252" s="79" t="str">
        <f>IF(NF$9="", "", IF(AND(NOT('Personnel Details'!$N$39=""), $B252&gt;='Personnel Details'!$N$39), 'Personnel Details'!$Q$39, IF(AND(NOT('Personnel Details'!$I$39=""), $B252&gt;='Personnel Details'!$I$39), 'Personnel Details'!$L$39, 'Personnel Details'!$G$39)))</f>
        <v/>
      </c>
      <c r="NI252" s="59" t="str">
        <f t="shared" si="583"/>
        <v/>
      </c>
      <c r="NJ252" s="53"/>
      <c r="NL252" s="78" t="str">
        <f>IF(NL$9="", "", IF(AND(NOT('Personnel Details'!$N$40=""), $B252&gt;='Personnel Details'!$N$40), 'Personnel Details'!$O$40, IF(AND(NOT('Personnel Details'!$I$40=""), $B252&gt;='Personnel Details'!$I$40), 'Personnel Details'!$J$40, 'Personnel Details'!$E$40)))</f>
        <v/>
      </c>
      <c r="NM252" s="59" t="str">
        <f>IF(NL$9="", "", IF(AND(NOT('Personnel Details'!$N$40=""), $B252&gt;='Personnel Details'!$N$40), IF('Personnel Details'!$P$40="","", 'Personnel Details'!$P$40), IF(AND(NOT('Personnel Details'!$I$40=""), $B252&gt;='Personnel Details'!$I$40), IF('Personnel Details'!$K$40="", "", 'Personnel Details'!$K$40), IF('Personnel Details'!$F$40="", "", 'Personnel Details'!$F$40))))</f>
        <v/>
      </c>
      <c r="NN252" s="79" t="str">
        <f>IF(NL$9="", "", IF(AND(NOT('Personnel Details'!$N$40=""), $B252&gt;='Personnel Details'!$N$40), 'Personnel Details'!$Q$40, IF(AND(NOT('Personnel Details'!$I$40=""), $B252&gt;='Personnel Details'!$I$40), 'Personnel Details'!$L$40, 'Personnel Details'!$G$40)))</f>
        <v/>
      </c>
      <c r="NO252" s="59" t="str">
        <f t="shared" si="584"/>
        <v/>
      </c>
      <c r="NP252" s="53"/>
    </row>
    <row r="253" spans="1:380" x14ac:dyDescent="0.25">
      <c r="A253" s="32"/>
      <c r="B253" s="113" t="str">
        <f>IFERROR(IF(B252+1&gt;'Personnel Details'!$U$5, "", B252+1), "")</f>
        <v/>
      </c>
      <c r="C253" s="32"/>
      <c r="D253" s="120"/>
      <c r="E253" s="13" t="str">
        <f t="shared" si="463"/>
        <v/>
      </c>
      <c r="F253" s="13" t="str">
        <f t="shared" si="494"/>
        <v/>
      </c>
      <c r="G253" s="56" t="str">
        <f t="shared" si="585"/>
        <v/>
      </c>
      <c r="H253" s="16" t="str">
        <f t="shared" si="495"/>
        <v/>
      </c>
      <c r="I253" s="32"/>
      <c r="J253" s="120"/>
      <c r="K253" s="62" t="str">
        <f t="shared" si="464"/>
        <v/>
      </c>
      <c r="L253" s="62" t="str">
        <f t="shared" si="496"/>
        <v/>
      </c>
      <c r="M253" s="65" t="str">
        <f t="shared" si="586"/>
        <v/>
      </c>
      <c r="N253" s="68" t="str">
        <f t="shared" si="497"/>
        <v/>
      </c>
      <c r="O253" s="32"/>
      <c r="P253" s="120"/>
      <c r="Q253" s="62" t="str">
        <f t="shared" si="465"/>
        <v/>
      </c>
      <c r="R253" s="62" t="str">
        <f t="shared" si="498"/>
        <v/>
      </c>
      <c r="S253" s="65" t="str">
        <f t="shared" si="587"/>
        <v/>
      </c>
      <c r="T253" s="68" t="str">
        <f t="shared" si="499"/>
        <v/>
      </c>
      <c r="U253" s="32"/>
      <c r="V253" s="120"/>
      <c r="W253" s="62" t="str">
        <f t="shared" si="466"/>
        <v/>
      </c>
      <c r="X253" s="62" t="str">
        <f t="shared" si="500"/>
        <v/>
      </c>
      <c r="Y253" s="65" t="str">
        <f t="shared" si="588"/>
        <v/>
      </c>
      <c r="Z253" s="68" t="str">
        <f t="shared" si="501"/>
        <v/>
      </c>
      <c r="AA253" s="32"/>
      <c r="AB253" s="120"/>
      <c r="AC253" s="62" t="str">
        <f t="shared" si="467"/>
        <v/>
      </c>
      <c r="AD253" s="62" t="str">
        <f t="shared" si="502"/>
        <v/>
      </c>
      <c r="AE253" s="65" t="str">
        <f t="shared" si="589"/>
        <v/>
      </c>
      <c r="AF253" s="68" t="str">
        <f t="shared" si="503"/>
        <v/>
      </c>
      <c r="AG253" s="32"/>
      <c r="AH253" s="120"/>
      <c r="AI253" s="62" t="str">
        <f t="shared" si="468"/>
        <v/>
      </c>
      <c r="AJ253" s="62" t="str">
        <f t="shared" si="504"/>
        <v/>
      </c>
      <c r="AK253" s="65" t="str">
        <f t="shared" si="590"/>
        <v/>
      </c>
      <c r="AL253" s="68" t="str">
        <f t="shared" si="505"/>
        <v/>
      </c>
      <c r="AM253" s="32"/>
      <c r="AN253" s="120"/>
      <c r="AO253" s="62" t="str">
        <f t="shared" si="469"/>
        <v/>
      </c>
      <c r="AP253" s="62" t="str">
        <f t="shared" si="506"/>
        <v/>
      </c>
      <c r="AQ253" s="65" t="str">
        <f t="shared" si="591"/>
        <v/>
      </c>
      <c r="AR253" s="68" t="str">
        <f t="shared" si="507"/>
        <v/>
      </c>
      <c r="AS253" s="32"/>
      <c r="AT253" s="120"/>
      <c r="AU253" s="62" t="str">
        <f t="shared" si="470"/>
        <v/>
      </c>
      <c r="AV253" s="62" t="str">
        <f t="shared" si="508"/>
        <v/>
      </c>
      <c r="AW253" s="65" t="str">
        <f t="shared" si="592"/>
        <v/>
      </c>
      <c r="AX253" s="68" t="str">
        <f t="shared" si="509"/>
        <v/>
      </c>
      <c r="AY253" s="32"/>
      <c r="AZ253" s="120"/>
      <c r="BA253" s="62" t="str">
        <f t="shared" si="471"/>
        <v/>
      </c>
      <c r="BB253" s="62" t="str">
        <f t="shared" si="510"/>
        <v/>
      </c>
      <c r="BC253" s="65" t="str">
        <f t="shared" si="593"/>
        <v/>
      </c>
      <c r="BD253" s="68" t="str">
        <f t="shared" si="511"/>
        <v/>
      </c>
      <c r="BE253" s="32"/>
      <c r="BF253" s="120"/>
      <c r="BG253" s="62" t="str">
        <f t="shared" si="472"/>
        <v/>
      </c>
      <c r="BH253" s="62" t="str">
        <f t="shared" si="512"/>
        <v/>
      </c>
      <c r="BI253" s="65" t="str">
        <f t="shared" si="594"/>
        <v/>
      </c>
      <c r="BJ253" s="68" t="str">
        <f t="shared" si="513"/>
        <v/>
      </c>
      <c r="BK253" s="32"/>
      <c r="BL253" s="120"/>
      <c r="BM253" s="62" t="str">
        <f t="shared" si="473"/>
        <v/>
      </c>
      <c r="BN253" s="62" t="str">
        <f t="shared" si="514"/>
        <v/>
      </c>
      <c r="BO253" s="65" t="str">
        <f t="shared" si="595"/>
        <v/>
      </c>
      <c r="BP253" s="68" t="str">
        <f t="shared" si="515"/>
        <v/>
      </c>
      <c r="BQ253" s="32"/>
      <c r="BR253" s="120"/>
      <c r="BS253" s="62" t="str">
        <f t="shared" si="474"/>
        <v/>
      </c>
      <c r="BT253" s="62" t="str">
        <f t="shared" si="516"/>
        <v/>
      </c>
      <c r="BU253" s="65" t="str">
        <f t="shared" si="596"/>
        <v/>
      </c>
      <c r="BV253" s="68" t="str">
        <f t="shared" si="517"/>
        <v/>
      </c>
      <c r="BW253" s="32"/>
      <c r="BX253" s="120"/>
      <c r="BY253" s="62" t="str">
        <f t="shared" si="475"/>
        <v/>
      </c>
      <c r="BZ253" s="62" t="str">
        <f t="shared" si="518"/>
        <v/>
      </c>
      <c r="CA253" s="65" t="str">
        <f t="shared" si="597"/>
        <v/>
      </c>
      <c r="CB253" s="68" t="str">
        <f t="shared" si="519"/>
        <v/>
      </c>
      <c r="CC253" s="32"/>
      <c r="CD253" s="120"/>
      <c r="CE253" s="62" t="str">
        <f t="shared" si="476"/>
        <v/>
      </c>
      <c r="CF253" s="62" t="str">
        <f t="shared" si="520"/>
        <v/>
      </c>
      <c r="CG253" s="65" t="str">
        <f t="shared" si="598"/>
        <v/>
      </c>
      <c r="CH253" s="68" t="str">
        <f t="shared" si="521"/>
        <v/>
      </c>
      <c r="CI253" s="32"/>
      <c r="CJ253" s="120"/>
      <c r="CK253" s="62" t="str">
        <f t="shared" si="477"/>
        <v/>
      </c>
      <c r="CL253" s="62" t="str">
        <f t="shared" si="522"/>
        <v/>
      </c>
      <c r="CM253" s="65" t="str">
        <f t="shared" si="599"/>
        <v/>
      </c>
      <c r="CN253" s="68" t="str">
        <f t="shared" si="523"/>
        <v/>
      </c>
      <c r="CO253" s="32"/>
      <c r="CP253" s="120"/>
      <c r="CQ253" s="62" t="str">
        <f t="shared" si="478"/>
        <v/>
      </c>
      <c r="CR253" s="62" t="str">
        <f t="shared" si="524"/>
        <v/>
      </c>
      <c r="CS253" s="65" t="str">
        <f t="shared" si="600"/>
        <v/>
      </c>
      <c r="CT253" s="68" t="str">
        <f t="shared" si="525"/>
        <v/>
      </c>
      <c r="CU253" s="32"/>
      <c r="CV253" s="120"/>
      <c r="CW253" s="62" t="str">
        <f t="shared" si="479"/>
        <v/>
      </c>
      <c r="CX253" s="62" t="str">
        <f t="shared" si="526"/>
        <v/>
      </c>
      <c r="CY253" s="65" t="str">
        <f t="shared" si="601"/>
        <v/>
      </c>
      <c r="CZ253" s="68" t="str">
        <f t="shared" si="527"/>
        <v/>
      </c>
      <c r="DA253" s="32"/>
      <c r="DB253" s="120"/>
      <c r="DC253" s="62" t="str">
        <f t="shared" si="480"/>
        <v/>
      </c>
      <c r="DD253" s="62" t="str">
        <f t="shared" si="528"/>
        <v/>
      </c>
      <c r="DE253" s="65" t="str">
        <f t="shared" si="602"/>
        <v/>
      </c>
      <c r="DF253" s="68" t="str">
        <f t="shared" si="529"/>
        <v/>
      </c>
      <c r="DG253" s="32"/>
      <c r="DH253" s="120"/>
      <c r="DI253" s="62" t="str">
        <f t="shared" si="481"/>
        <v/>
      </c>
      <c r="DJ253" s="62" t="str">
        <f t="shared" si="530"/>
        <v/>
      </c>
      <c r="DK253" s="65" t="str">
        <f t="shared" si="603"/>
        <v/>
      </c>
      <c r="DL253" s="68" t="str">
        <f t="shared" si="531"/>
        <v/>
      </c>
      <c r="DM253" s="32"/>
      <c r="DN253" s="120"/>
      <c r="DO253" s="62" t="str">
        <f t="shared" si="482"/>
        <v/>
      </c>
      <c r="DP253" s="62" t="str">
        <f t="shared" si="532"/>
        <v/>
      </c>
      <c r="DQ253" s="65" t="str">
        <f t="shared" si="604"/>
        <v/>
      </c>
      <c r="DR253" s="68" t="str">
        <f t="shared" si="533"/>
        <v/>
      </c>
      <c r="DS253" s="32"/>
      <c r="DT253" s="120"/>
      <c r="DU253" s="62" t="str">
        <f t="shared" si="483"/>
        <v/>
      </c>
      <c r="DV253" s="62" t="str">
        <f t="shared" si="534"/>
        <v/>
      </c>
      <c r="DW253" s="65" t="str">
        <f t="shared" si="605"/>
        <v/>
      </c>
      <c r="DX253" s="68" t="str">
        <f t="shared" si="535"/>
        <v/>
      </c>
      <c r="DY253" s="32"/>
      <c r="DZ253" s="120"/>
      <c r="EA253" s="62" t="str">
        <f t="shared" si="484"/>
        <v/>
      </c>
      <c r="EB253" s="62" t="str">
        <f t="shared" si="536"/>
        <v/>
      </c>
      <c r="EC253" s="65" t="str">
        <f t="shared" si="606"/>
        <v/>
      </c>
      <c r="ED253" s="68" t="str">
        <f t="shared" si="537"/>
        <v/>
      </c>
      <c r="EE253" s="32"/>
      <c r="EF253" s="120"/>
      <c r="EG253" s="62" t="str">
        <f t="shared" si="485"/>
        <v/>
      </c>
      <c r="EH253" s="62" t="str">
        <f t="shared" si="538"/>
        <v/>
      </c>
      <c r="EI253" s="65" t="str">
        <f t="shared" si="607"/>
        <v/>
      </c>
      <c r="EJ253" s="68" t="str">
        <f t="shared" si="539"/>
        <v/>
      </c>
      <c r="EK253" s="32"/>
      <c r="EL253" s="120"/>
      <c r="EM253" s="62" t="str">
        <f t="shared" si="486"/>
        <v/>
      </c>
      <c r="EN253" s="62" t="str">
        <f t="shared" si="540"/>
        <v/>
      </c>
      <c r="EO253" s="65" t="str">
        <f t="shared" si="608"/>
        <v/>
      </c>
      <c r="EP253" s="68" t="str">
        <f t="shared" si="541"/>
        <v/>
      </c>
      <c r="EQ253" s="32"/>
      <c r="ER253" s="120"/>
      <c r="ES253" s="62" t="str">
        <f t="shared" si="487"/>
        <v/>
      </c>
      <c r="ET253" s="62" t="str">
        <f t="shared" si="542"/>
        <v/>
      </c>
      <c r="EU253" s="65" t="str">
        <f t="shared" si="609"/>
        <v/>
      </c>
      <c r="EV253" s="68" t="str">
        <f t="shared" si="543"/>
        <v/>
      </c>
      <c r="EW253" s="32"/>
      <c r="EX253" s="120"/>
      <c r="EY253" s="62" t="str">
        <f t="shared" si="488"/>
        <v/>
      </c>
      <c r="EZ253" s="62" t="str">
        <f t="shared" si="544"/>
        <v/>
      </c>
      <c r="FA253" s="65" t="str">
        <f t="shared" si="610"/>
        <v/>
      </c>
      <c r="FB253" s="68" t="str">
        <f t="shared" si="545"/>
        <v/>
      </c>
      <c r="FC253" s="32"/>
      <c r="FD253" s="120"/>
      <c r="FE253" s="62" t="str">
        <f t="shared" si="489"/>
        <v/>
      </c>
      <c r="FF253" s="62" t="str">
        <f t="shared" si="546"/>
        <v/>
      </c>
      <c r="FG253" s="65" t="str">
        <f t="shared" si="611"/>
        <v/>
      </c>
      <c r="FH253" s="68" t="str">
        <f t="shared" si="547"/>
        <v/>
      </c>
      <c r="FI253" s="32"/>
      <c r="FJ253" s="120"/>
      <c r="FK253" s="62" t="str">
        <f t="shared" si="490"/>
        <v/>
      </c>
      <c r="FL253" s="62" t="str">
        <f t="shared" si="548"/>
        <v/>
      </c>
      <c r="FM253" s="65" t="str">
        <f t="shared" si="612"/>
        <v/>
      </c>
      <c r="FN253" s="68" t="str">
        <f t="shared" si="549"/>
        <v/>
      </c>
      <c r="FO253" s="32"/>
      <c r="FP253" s="120"/>
      <c r="FQ253" s="62" t="str">
        <f t="shared" si="491"/>
        <v/>
      </c>
      <c r="FR253" s="62" t="str">
        <f t="shared" si="550"/>
        <v/>
      </c>
      <c r="FS253" s="65" t="str">
        <f t="shared" si="613"/>
        <v/>
      </c>
      <c r="FT253" s="68" t="str">
        <f t="shared" si="551"/>
        <v/>
      </c>
      <c r="FU253" s="32"/>
      <c r="FV253" s="120"/>
      <c r="FW253" s="62" t="str">
        <f t="shared" si="492"/>
        <v/>
      </c>
      <c r="FX253" s="62" t="str">
        <f t="shared" si="552"/>
        <v/>
      </c>
      <c r="FY253" s="65" t="str">
        <f t="shared" si="614"/>
        <v/>
      </c>
      <c r="FZ253" s="68" t="str">
        <f t="shared" si="553"/>
        <v/>
      </c>
      <c r="GA253" s="32"/>
      <c r="GC253" s="7" t="str">
        <f t="shared" si="554"/>
        <v/>
      </c>
      <c r="GD253" s="7" t="str">
        <f t="shared" ca="1" si="493"/>
        <v/>
      </c>
      <c r="GT253" s="71" t="str">
        <f>IF(GT$9="", "", IF(AND(NOT('Personnel Details'!$N$11=""), $B253&gt;='Personnel Details'!$N$11), 'Personnel Details'!$O$11, IF(AND(NOT('Personnel Details'!$I$11=""), $B253&gt;='Personnel Details'!$I$11), 'Personnel Details'!$J$11, 'Personnel Details'!$E$11)))</f>
        <v/>
      </c>
      <c r="GU253" s="59" t="str">
        <f>IF(GT$9="", "", IF(AND(NOT('Personnel Details'!$N$11=""), $B253&gt;='Personnel Details'!$N$11), IF('Personnel Details'!$P$11="","", 'Personnel Details'!$P$11), IF(AND(NOT('Personnel Details'!$I$11=""), $B253&gt;='Personnel Details'!$I$11), IF('Personnel Details'!$K$11="", "", 'Personnel Details'!$K$11), IF('Personnel Details'!$F$11="", "", 'Personnel Details'!$F$11))))</f>
        <v/>
      </c>
      <c r="GV253" s="74" t="str">
        <f>IF(GT$9="", "", IF(AND(NOT('Personnel Details'!$N$11=""), $B253&gt;='Personnel Details'!$N$11), 'Personnel Details'!$Q$11, IF(AND(NOT('Personnel Details'!$I$11=""), $B253&gt;='Personnel Details'!$I$11), 'Personnel Details'!$L$11, 'Personnel Details'!$G$11)))</f>
        <v/>
      </c>
      <c r="GW253" s="59" t="str">
        <f t="shared" si="555"/>
        <v/>
      </c>
      <c r="GX253" s="53"/>
      <c r="GZ253" s="78" t="str">
        <f>IF(GZ$9="", "", IF(AND(NOT('Personnel Details'!$N$12=""), $B253&gt;='Personnel Details'!$N$12), 'Personnel Details'!$O$12, IF(AND(NOT('Personnel Details'!$I$12=""), $B253&gt;='Personnel Details'!$I$12), 'Personnel Details'!$J$12, 'Personnel Details'!$E$12)))</f>
        <v/>
      </c>
      <c r="HA253" s="59" t="str">
        <f>IF(GZ$9="", "", IF(AND(NOT('Personnel Details'!$N$12=""), $B253&gt;='Personnel Details'!$N$12), IF('Personnel Details'!$P$12="","", 'Personnel Details'!$P$12), IF(AND(NOT('Personnel Details'!$I$12=""), $B253&gt;='Personnel Details'!$I$12), IF('Personnel Details'!$K$12="", "", 'Personnel Details'!$K$12), IF('Personnel Details'!$F$12="", "", 'Personnel Details'!$F$12))))</f>
        <v/>
      </c>
      <c r="HB253" s="79" t="str">
        <f>IF(GZ$9="", "", IF(AND(NOT('Personnel Details'!$N$12=""), $B253&gt;='Personnel Details'!$N$12), 'Personnel Details'!$Q$12, IF(AND(NOT('Personnel Details'!$I$12=""), $B253&gt;='Personnel Details'!$I$12), 'Personnel Details'!$L$12, 'Personnel Details'!$G$12)))</f>
        <v/>
      </c>
      <c r="HC253" s="59" t="str">
        <f t="shared" si="556"/>
        <v/>
      </c>
      <c r="HD253" s="53"/>
      <c r="HF253" s="78" t="str">
        <f>IF(HF$9="", "", IF(AND(NOT('Personnel Details'!$N$13=""), $B253&gt;='Personnel Details'!$N$13), 'Personnel Details'!$O$13, IF(AND(NOT('Personnel Details'!$I$13=""), $B253&gt;='Personnel Details'!$I$13), 'Personnel Details'!$J$13, 'Personnel Details'!$E$13)))</f>
        <v/>
      </c>
      <c r="HG253" s="59" t="str">
        <f>IF(HF$9="", "", IF(AND(NOT('Personnel Details'!$N$13=""), $B253&gt;='Personnel Details'!$N$13), IF('Personnel Details'!$P$13="","", 'Personnel Details'!$P$13), IF(AND(NOT('Personnel Details'!$I$13=""), $B253&gt;='Personnel Details'!$I$13), IF('Personnel Details'!$K$13="", "", 'Personnel Details'!$K$13), IF('Personnel Details'!$F$13="", "", 'Personnel Details'!$F$13))))</f>
        <v/>
      </c>
      <c r="HH253" s="79" t="str">
        <f>IF(HF$9="", "", IF(AND(NOT('Personnel Details'!$N$13=""), $B253&gt;='Personnel Details'!$N$13), 'Personnel Details'!$Q$13, IF(AND(NOT('Personnel Details'!$I$13=""), $B253&gt;='Personnel Details'!$I$13), 'Personnel Details'!$L$13, 'Personnel Details'!$G$13)))</f>
        <v/>
      </c>
      <c r="HI253" s="59" t="str">
        <f t="shared" si="557"/>
        <v/>
      </c>
      <c r="HJ253" s="53"/>
      <c r="HL253" s="78" t="str">
        <f>IF(HL$9="", "", IF(AND(NOT('Personnel Details'!$N$14=""), $B253&gt;='Personnel Details'!$N$14), 'Personnel Details'!$O$14, IF(AND(NOT('Personnel Details'!$I$14=""), $B253&gt;='Personnel Details'!$I$14), 'Personnel Details'!$J$14, 'Personnel Details'!$E$14)))</f>
        <v/>
      </c>
      <c r="HM253" s="59" t="str">
        <f>IF(HL$9="", "", IF(AND(NOT('Personnel Details'!$N$14=""), $B253&gt;='Personnel Details'!$N$14), IF('Personnel Details'!$P$14="","", 'Personnel Details'!$P$14), IF(AND(NOT('Personnel Details'!$I$14=""), $B253&gt;='Personnel Details'!$I$14), IF('Personnel Details'!$K$14="", "", 'Personnel Details'!$K$14), IF('Personnel Details'!$F$14="", "", 'Personnel Details'!$F$14))))</f>
        <v/>
      </c>
      <c r="HN253" s="79" t="str">
        <f>IF(HL$9="", "", IF(AND(NOT('Personnel Details'!$N$14=""), $B253&gt;='Personnel Details'!$N$14), 'Personnel Details'!$Q$14, IF(AND(NOT('Personnel Details'!$I$14=""), $B253&gt;='Personnel Details'!$I$14), 'Personnel Details'!$L$14, 'Personnel Details'!$G$14)))</f>
        <v/>
      </c>
      <c r="HO253" s="59" t="str">
        <f t="shared" si="558"/>
        <v/>
      </c>
      <c r="HP253" s="53"/>
      <c r="HR253" s="78" t="str">
        <f>IF(HR$9="", "", IF(AND(NOT('Personnel Details'!$N$15=""), $B253&gt;='Personnel Details'!$N$15), 'Personnel Details'!$O$15, IF(AND(NOT('Personnel Details'!$I$15=""), $B253&gt;='Personnel Details'!$I$15), 'Personnel Details'!$J$15, 'Personnel Details'!$E$15)))</f>
        <v/>
      </c>
      <c r="HS253" s="59" t="str">
        <f>IF(HR$9="", "", IF(AND(NOT('Personnel Details'!$N$15=""), $B253&gt;='Personnel Details'!$N$15), IF('Personnel Details'!$P$15="","", 'Personnel Details'!$P$15), IF(AND(NOT('Personnel Details'!$I$15=""), $B253&gt;='Personnel Details'!$I$15), IF('Personnel Details'!$K$15="", "", 'Personnel Details'!$K$15), IF('Personnel Details'!$F$15="", "", 'Personnel Details'!$F$15))))</f>
        <v/>
      </c>
      <c r="HT253" s="79" t="str">
        <f>IF(HR$9="", "", IF(AND(NOT('Personnel Details'!$N$15=""), $B253&gt;='Personnel Details'!$N$15), 'Personnel Details'!$Q$15, IF(AND(NOT('Personnel Details'!$I$15=""), $B253&gt;='Personnel Details'!$I$15), 'Personnel Details'!$L$15, 'Personnel Details'!$G$15)))</f>
        <v/>
      </c>
      <c r="HU253" s="59" t="str">
        <f t="shared" si="559"/>
        <v/>
      </c>
      <c r="HV253" s="53"/>
      <c r="HX253" s="78" t="str">
        <f>IF(HX$9="", "", IF(AND(NOT('Personnel Details'!$N$16=""), $B253&gt;='Personnel Details'!$N$16), 'Personnel Details'!$O$16, IF(AND(NOT('Personnel Details'!$I$16=""), $B253&gt;='Personnel Details'!$I$16), 'Personnel Details'!$J$16, 'Personnel Details'!$E$16)))</f>
        <v/>
      </c>
      <c r="HY253" s="59" t="str">
        <f>IF(HX$9="", "", IF(AND(NOT('Personnel Details'!$N$16=""), $B253&gt;='Personnel Details'!$N$16), IF('Personnel Details'!$P$16="","", 'Personnel Details'!$P$16), IF(AND(NOT('Personnel Details'!$I$16=""), $B253&gt;='Personnel Details'!$I$16), IF('Personnel Details'!$K$16="", "", 'Personnel Details'!$K$16), IF('Personnel Details'!$F$16="", "", 'Personnel Details'!$F$16))))</f>
        <v/>
      </c>
      <c r="HZ253" s="79" t="str">
        <f>IF(HX$9="", "", IF(AND(NOT('Personnel Details'!$N$16=""), $B253&gt;='Personnel Details'!$N$16), 'Personnel Details'!$Q$16, IF(AND(NOT('Personnel Details'!$I$16=""), $B253&gt;='Personnel Details'!$I$16), 'Personnel Details'!$L$16, 'Personnel Details'!$G$16)))</f>
        <v/>
      </c>
      <c r="IA253" s="59" t="str">
        <f t="shared" si="560"/>
        <v/>
      </c>
      <c r="IB253" s="53"/>
      <c r="ID253" s="78" t="str">
        <f>IF(ID$9="", "", IF(AND(NOT('Personnel Details'!$N$17=""), $B253&gt;='Personnel Details'!$N$17), 'Personnel Details'!$O$17, IF(AND(NOT('Personnel Details'!$I$17=""), $B253&gt;='Personnel Details'!$I$17), 'Personnel Details'!$J$17, 'Personnel Details'!$E$17)))</f>
        <v/>
      </c>
      <c r="IE253" s="59" t="str">
        <f>IF(ID$9="", "", IF(AND(NOT('Personnel Details'!$N$17=""), $B253&gt;='Personnel Details'!$N$17), IF('Personnel Details'!$P$17="","", 'Personnel Details'!$P$17), IF(AND(NOT('Personnel Details'!$I$17=""), $B253&gt;='Personnel Details'!$I$17), IF('Personnel Details'!$K$17="", "", 'Personnel Details'!$K$17), IF('Personnel Details'!$F$17="", "", 'Personnel Details'!$F$17))))</f>
        <v/>
      </c>
      <c r="IF253" s="79" t="str">
        <f>IF(ID$9="", "", IF(AND(NOT('Personnel Details'!$N$17=""), $B253&gt;='Personnel Details'!$N$17), 'Personnel Details'!$Q$17, IF(AND(NOT('Personnel Details'!$I$17=""), $B253&gt;='Personnel Details'!$I$17), 'Personnel Details'!$L$17, 'Personnel Details'!$G$17)))</f>
        <v/>
      </c>
      <c r="IG253" s="59" t="str">
        <f t="shared" si="561"/>
        <v/>
      </c>
      <c r="IH253" s="53"/>
      <c r="IJ253" s="78" t="str">
        <f>IF(IJ$9="", "", IF(AND(NOT('Personnel Details'!$N$18=""), $B253&gt;='Personnel Details'!$N$18), 'Personnel Details'!$O$18, IF(AND(NOT('Personnel Details'!$I$18=""), $B253&gt;='Personnel Details'!$I$18), 'Personnel Details'!$J$18, 'Personnel Details'!$E$18)))</f>
        <v/>
      </c>
      <c r="IK253" s="59" t="str">
        <f>IF(IJ$9="", "", IF(AND(NOT('Personnel Details'!$N$18=""), $B253&gt;='Personnel Details'!$N$18), IF('Personnel Details'!$P$18="","", 'Personnel Details'!$P$18), IF(AND(NOT('Personnel Details'!$I$18=""), $B253&gt;='Personnel Details'!$I$18), IF('Personnel Details'!$K$18="", "", 'Personnel Details'!$K$18), IF('Personnel Details'!$F$18="", "", 'Personnel Details'!$F$18))))</f>
        <v/>
      </c>
      <c r="IL253" s="79" t="str">
        <f>IF(IJ$9="", "", IF(AND(NOT('Personnel Details'!$N$18=""), $B253&gt;='Personnel Details'!$N$18), 'Personnel Details'!$Q$18, IF(AND(NOT('Personnel Details'!$I$18=""), $B253&gt;='Personnel Details'!$I$18), 'Personnel Details'!$L$18, 'Personnel Details'!$G$18)))</f>
        <v/>
      </c>
      <c r="IM253" s="59" t="str">
        <f t="shared" si="562"/>
        <v/>
      </c>
      <c r="IN253" s="53"/>
      <c r="IP253" s="78" t="str">
        <f>IF(IP$9="", "", IF(AND(NOT('Personnel Details'!$N$19=""), $B253&gt;='Personnel Details'!$N$19), 'Personnel Details'!$O$19, IF(AND(NOT('Personnel Details'!$I$19=""), $B253&gt;='Personnel Details'!$I$19), 'Personnel Details'!$J$19, 'Personnel Details'!$E$19)))</f>
        <v/>
      </c>
      <c r="IQ253" s="59" t="str">
        <f>IF(IP$9="", "", IF(AND(NOT('Personnel Details'!$N$19=""), $B253&gt;='Personnel Details'!$N$19), IF('Personnel Details'!$P$19="","", 'Personnel Details'!$P$19), IF(AND(NOT('Personnel Details'!$I$19=""), $B253&gt;='Personnel Details'!$I$19), IF('Personnel Details'!$K$19="", "", 'Personnel Details'!$K$19), IF('Personnel Details'!$F$19="", "", 'Personnel Details'!$F$19))))</f>
        <v/>
      </c>
      <c r="IR253" s="79" t="str">
        <f>IF(IP$9="", "", IF(AND(NOT('Personnel Details'!$N$19=""), $B253&gt;='Personnel Details'!$N$19), 'Personnel Details'!$Q$19, IF(AND(NOT('Personnel Details'!$I$19=""), $B253&gt;='Personnel Details'!$I$19), 'Personnel Details'!$L$19, 'Personnel Details'!$G$19)))</f>
        <v/>
      </c>
      <c r="IS253" s="59" t="str">
        <f t="shared" si="563"/>
        <v/>
      </c>
      <c r="IT253" s="53"/>
      <c r="IV253" s="78" t="str">
        <f>IF(IV$9="", "", IF(AND(NOT('Personnel Details'!$N$20=""), $B253&gt;='Personnel Details'!$N$20), 'Personnel Details'!$O$20, IF(AND(NOT('Personnel Details'!$I$20=""), $B253&gt;='Personnel Details'!$I$20), 'Personnel Details'!$J$20, 'Personnel Details'!$E$20)))</f>
        <v/>
      </c>
      <c r="IW253" s="59" t="str">
        <f>IF(IV$9="", "", IF(AND(NOT('Personnel Details'!$N$20=""), $B253&gt;='Personnel Details'!$N$20), IF('Personnel Details'!$P$20="","", 'Personnel Details'!$P$20), IF(AND(NOT('Personnel Details'!$I$20=""), $B253&gt;='Personnel Details'!$I$20), IF('Personnel Details'!$K$20="", "", 'Personnel Details'!$K$20), IF('Personnel Details'!$F$20="", "", 'Personnel Details'!$F$20))))</f>
        <v/>
      </c>
      <c r="IX253" s="79" t="str">
        <f>IF(IV$9="", "", IF(AND(NOT('Personnel Details'!$N$20=""), $B253&gt;='Personnel Details'!$N$20), 'Personnel Details'!$Q$20, IF(AND(NOT('Personnel Details'!$I$20=""), $B253&gt;='Personnel Details'!$I$20), 'Personnel Details'!$L$20, 'Personnel Details'!$G$20)))</f>
        <v/>
      </c>
      <c r="IY253" s="59" t="str">
        <f t="shared" si="564"/>
        <v/>
      </c>
      <c r="IZ253" s="53"/>
      <c r="JB253" s="78" t="str">
        <f>IF(JB$9="", "", IF(AND(NOT('Personnel Details'!$N$21=""), $B253&gt;='Personnel Details'!$N$21), 'Personnel Details'!$O$21, IF(AND(NOT('Personnel Details'!$I$21=""), $B253&gt;='Personnel Details'!$I$21), 'Personnel Details'!$J$21, 'Personnel Details'!$E$21)))</f>
        <v/>
      </c>
      <c r="JC253" s="59" t="str">
        <f>IF(JB$9="", "", IF(AND(NOT('Personnel Details'!$N$21=""), $B253&gt;='Personnel Details'!$N$21), IF('Personnel Details'!$P$21="","", 'Personnel Details'!$P$21), IF(AND(NOT('Personnel Details'!$I$21=""), $B253&gt;='Personnel Details'!$I$21), IF('Personnel Details'!$K$21="", "", 'Personnel Details'!$K$21), IF('Personnel Details'!$F$21="", "", 'Personnel Details'!$F$21))))</f>
        <v/>
      </c>
      <c r="JD253" s="79" t="str">
        <f>IF(JB$9="", "", IF(AND(NOT('Personnel Details'!$N$21=""), $B253&gt;='Personnel Details'!$N$21), 'Personnel Details'!$Q$21, IF(AND(NOT('Personnel Details'!$I$21=""), $B253&gt;='Personnel Details'!$I$21), 'Personnel Details'!$L$21, 'Personnel Details'!$G$21)))</f>
        <v/>
      </c>
      <c r="JE253" s="59" t="str">
        <f t="shared" si="565"/>
        <v/>
      </c>
      <c r="JF253" s="53"/>
      <c r="JH253" s="78" t="str">
        <f>IF(JH$9="", "", IF(AND(NOT('Personnel Details'!$N$22=""), $B253&gt;='Personnel Details'!$N$22), 'Personnel Details'!$O$22, IF(AND(NOT('Personnel Details'!$I$22=""), $B253&gt;='Personnel Details'!$I$22), 'Personnel Details'!$J$22, 'Personnel Details'!$E$22)))</f>
        <v/>
      </c>
      <c r="JI253" s="59" t="str">
        <f>IF(JH$9="", "", IF(AND(NOT('Personnel Details'!$N$22=""), $B253&gt;='Personnel Details'!$N$22), IF('Personnel Details'!$P$22="","", 'Personnel Details'!$P$22), IF(AND(NOT('Personnel Details'!$I$22=""), $B253&gt;='Personnel Details'!$I$22), IF('Personnel Details'!$K$22="", "", 'Personnel Details'!$K$22), IF('Personnel Details'!$F$22="", "", 'Personnel Details'!$F$22))))</f>
        <v/>
      </c>
      <c r="JJ253" s="79" t="str">
        <f>IF(JH$9="", "", IF(AND(NOT('Personnel Details'!$N$22=""), $B253&gt;='Personnel Details'!$N$22), 'Personnel Details'!$Q$22, IF(AND(NOT('Personnel Details'!$I$22=""), $B253&gt;='Personnel Details'!$I$22), 'Personnel Details'!$L$22, 'Personnel Details'!$G$22)))</f>
        <v/>
      </c>
      <c r="JK253" s="59" t="str">
        <f t="shared" si="566"/>
        <v/>
      </c>
      <c r="JL253" s="53"/>
      <c r="JN253" s="78" t="str">
        <f>IF(JN$9="", "", IF(AND(NOT('Personnel Details'!$N$23=""), $B253&gt;='Personnel Details'!$N$23), 'Personnel Details'!$O$23, IF(AND(NOT('Personnel Details'!$I$23=""), $B253&gt;='Personnel Details'!$I$23), 'Personnel Details'!$J$23, 'Personnel Details'!$E$23)))</f>
        <v/>
      </c>
      <c r="JO253" s="59" t="str">
        <f>IF(JN$9="", "", IF(AND(NOT('Personnel Details'!$N$23=""), $B253&gt;='Personnel Details'!$N$23), IF('Personnel Details'!$P$23="","", 'Personnel Details'!$P$23), IF(AND(NOT('Personnel Details'!$I$23=""), $B253&gt;='Personnel Details'!$I$23), IF('Personnel Details'!$K$23="", "", 'Personnel Details'!$K$23), IF('Personnel Details'!$F$23="", "", 'Personnel Details'!$F$23))))</f>
        <v/>
      </c>
      <c r="JP253" s="79" t="str">
        <f>IF(JN$9="", "", IF(AND(NOT('Personnel Details'!$N$23=""), $B253&gt;='Personnel Details'!$N$23), 'Personnel Details'!$Q$23, IF(AND(NOT('Personnel Details'!$I$23=""), $B253&gt;='Personnel Details'!$I$23), 'Personnel Details'!$L$23, 'Personnel Details'!$G$23)))</f>
        <v/>
      </c>
      <c r="JQ253" s="59" t="str">
        <f t="shared" si="567"/>
        <v/>
      </c>
      <c r="JR253" s="53"/>
      <c r="JT253" s="78" t="str">
        <f>IF(JT$9="", "", IF(AND(NOT('Personnel Details'!$N$24=""), $B253&gt;='Personnel Details'!$N$24), 'Personnel Details'!$O$24, IF(AND(NOT('Personnel Details'!$I$24=""), $B253&gt;='Personnel Details'!$I$24), 'Personnel Details'!$J$24, 'Personnel Details'!$E$24)))</f>
        <v/>
      </c>
      <c r="JU253" s="59" t="str">
        <f>IF(JT$9="", "", IF(AND(NOT('Personnel Details'!$N$24=""), $B253&gt;='Personnel Details'!$N$24), IF('Personnel Details'!$P$24="","", 'Personnel Details'!$P$24), IF(AND(NOT('Personnel Details'!$I$24=""), $B253&gt;='Personnel Details'!$I$24), IF('Personnel Details'!$K$24="", "", 'Personnel Details'!$K$24), IF('Personnel Details'!$F$24="", "", 'Personnel Details'!$F$24))))</f>
        <v/>
      </c>
      <c r="JV253" s="79" t="str">
        <f>IF(JT$9="", "", IF(AND(NOT('Personnel Details'!$N$24=""), $B253&gt;='Personnel Details'!$N$24), 'Personnel Details'!$Q$24, IF(AND(NOT('Personnel Details'!$I$24=""), $B253&gt;='Personnel Details'!$I$24), 'Personnel Details'!$L$24, 'Personnel Details'!$G$24)))</f>
        <v/>
      </c>
      <c r="JW253" s="59" t="str">
        <f t="shared" si="568"/>
        <v/>
      </c>
      <c r="JX253" s="53"/>
      <c r="JZ253" s="78" t="str">
        <f>IF(JZ$9="", "", IF(AND(NOT('Personnel Details'!$N$25=""), $B253&gt;='Personnel Details'!$N$25), 'Personnel Details'!$O$25, IF(AND(NOT('Personnel Details'!$I$25=""), $B253&gt;='Personnel Details'!$I$25), 'Personnel Details'!$J$25, 'Personnel Details'!$E$25)))</f>
        <v/>
      </c>
      <c r="KA253" s="59" t="str">
        <f>IF(JZ$9="", "", IF(AND(NOT('Personnel Details'!$N$25=""), $B253&gt;='Personnel Details'!$N$25), IF('Personnel Details'!$P$25="","", 'Personnel Details'!$P$25), IF(AND(NOT('Personnel Details'!$I$25=""), $B253&gt;='Personnel Details'!$I$25), IF('Personnel Details'!$K$25="", "", 'Personnel Details'!$K$25), IF('Personnel Details'!$F$25="", "", 'Personnel Details'!$F$25))))</f>
        <v/>
      </c>
      <c r="KB253" s="79" t="str">
        <f>IF(JZ$9="", "", IF(AND(NOT('Personnel Details'!$N$25=""), $B253&gt;='Personnel Details'!$N$25), 'Personnel Details'!$Q$25, IF(AND(NOT('Personnel Details'!$I$25=""), $B253&gt;='Personnel Details'!$I$25), 'Personnel Details'!$L$25, 'Personnel Details'!$G$25)))</f>
        <v/>
      </c>
      <c r="KC253" s="59" t="str">
        <f t="shared" si="569"/>
        <v/>
      </c>
      <c r="KD253" s="53"/>
      <c r="KF253" s="78" t="str">
        <f>IF(KF$9="", "", IF(AND(NOT('Personnel Details'!$N$26=""), $B253&gt;='Personnel Details'!$N$26), 'Personnel Details'!$O$26, IF(AND(NOT('Personnel Details'!$I$26=""), $B253&gt;='Personnel Details'!$I$26), 'Personnel Details'!$J$26, 'Personnel Details'!$E$26)))</f>
        <v/>
      </c>
      <c r="KG253" s="59" t="str">
        <f>IF(KF$9="", "", IF(AND(NOT('Personnel Details'!$N$26=""), $B253&gt;='Personnel Details'!$N$26), IF('Personnel Details'!$P$26="","", 'Personnel Details'!$P$26), IF(AND(NOT('Personnel Details'!$I$26=""), $B253&gt;='Personnel Details'!$I$26), IF('Personnel Details'!$K$26="", "", 'Personnel Details'!$K$26), IF('Personnel Details'!$F$26="", "", 'Personnel Details'!$F$26))))</f>
        <v/>
      </c>
      <c r="KH253" s="79" t="str">
        <f>IF(KF$9="", "", IF(AND(NOT('Personnel Details'!$N$26=""), $B253&gt;='Personnel Details'!$N$26), 'Personnel Details'!$Q$26, IF(AND(NOT('Personnel Details'!$I$26=""), $B253&gt;='Personnel Details'!$I$26), 'Personnel Details'!$L$26, 'Personnel Details'!$G$26)))</f>
        <v/>
      </c>
      <c r="KI253" s="59" t="str">
        <f t="shared" si="570"/>
        <v/>
      </c>
      <c r="KJ253" s="53"/>
      <c r="KL253" s="78" t="str">
        <f>IF(KL$9="", "", IF(AND(NOT('Personnel Details'!$N$27=""), $B253&gt;='Personnel Details'!$N$27), 'Personnel Details'!$O$27, IF(AND(NOT('Personnel Details'!$I$27=""), $B253&gt;='Personnel Details'!$I$27), 'Personnel Details'!$J$27, 'Personnel Details'!$E$27)))</f>
        <v/>
      </c>
      <c r="KM253" s="59" t="str">
        <f>IF(KL$9="", "", IF(AND(NOT('Personnel Details'!$N$27=""), $B253&gt;='Personnel Details'!$N$27), IF('Personnel Details'!$P$27="","", 'Personnel Details'!$P$27), IF(AND(NOT('Personnel Details'!$I$27=""), $B253&gt;='Personnel Details'!$I$27), IF('Personnel Details'!$K$27="", "", 'Personnel Details'!$K$27), IF('Personnel Details'!$F$27="", "", 'Personnel Details'!$F$27))))</f>
        <v/>
      </c>
      <c r="KN253" s="79" t="str">
        <f>IF(KL$9="", "", IF(AND(NOT('Personnel Details'!$N$27=""), $B253&gt;='Personnel Details'!$N$27), 'Personnel Details'!$Q$27, IF(AND(NOT('Personnel Details'!$I$27=""), $B253&gt;='Personnel Details'!$I$27), 'Personnel Details'!$L$27, 'Personnel Details'!$G$27)))</f>
        <v/>
      </c>
      <c r="KO253" s="59" t="str">
        <f t="shared" si="571"/>
        <v/>
      </c>
      <c r="KP253" s="53"/>
      <c r="KR253" s="78" t="str">
        <f>IF(KR$9="", "", IF(AND(NOT('Personnel Details'!$N$28=""), $B253&gt;='Personnel Details'!$N$28), 'Personnel Details'!$O$28, IF(AND(NOT('Personnel Details'!$I$28=""), $B253&gt;='Personnel Details'!$I$28), 'Personnel Details'!$J$28, 'Personnel Details'!$E$28)))</f>
        <v/>
      </c>
      <c r="KS253" s="59" t="str">
        <f>IF(KR$9="", "", IF(AND(NOT('Personnel Details'!$N$28=""), $B253&gt;='Personnel Details'!$N$28), IF('Personnel Details'!$P$28="","", 'Personnel Details'!$P$28), IF(AND(NOT('Personnel Details'!$I$28=""), $B253&gt;='Personnel Details'!$I$28), IF('Personnel Details'!$K$28="", "", 'Personnel Details'!$K$28), IF('Personnel Details'!$F$28="", "", 'Personnel Details'!$F$28))))</f>
        <v/>
      </c>
      <c r="KT253" s="79" t="str">
        <f>IF(KR$9="", "", IF(AND(NOT('Personnel Details'!$N$28=""), $B253&gt;='Personnel Details'!$N$28), 'Personnel Details'!$Q$28, IF(AND(NOT('Personnel Details'!$I$28=""), $B253&gt;='Personnel Details'!$I$28), 'Personnel Details'!$L$28, 'Personnel Details'!$G$28)))</f>
        <v/>
      </c>
      <c r="KU253" s="59" t="str">
        <f t="shared" si="572"/>
        <v/>
      </c>
      <c r="KV253" s="53"/>
      <c r="KX253" s="78" t="str">
        <f>IF(KX$9="", "", IF(AND(NOT('Personnel Details'!$N$29=""), $B253&gt;='Personnel Details'!$N$29), 'Personnel Details'!$O$29, IF(AND(NOT('Personnel Details'!$I$29=""), $B253&gt;='Personnel Details'!$I$29), 'Personnel Details'!$J$29, 'Personnel Details'!$E$29)))</f>
        <v/>
      </c>
      <c r="KY253" s="59" t="str">
        <f>IF(KX$9="", "", IF(AND(NOT('Personnel Details'!$N$29=""), $B253&gt;='Personnel Details'!$N$29), IF('Personnel Details'!$P$29="","", 'Personnel Details'!$P$29), IF(AND(NOT('Personnel Details'!$I$29=""), $B253&gt;='Personnel Details'!$I$29), IF('Personnel Details'!$K$29="", "", 'Personnel Details'!$K$29), IF('Personnel Details'!$F$29="", "", 'Personnel Details'!$F$29))))</f>
        <v/>
      </c>
      <c r="KZ253" s="79" t="str">
        <f>IF(KX$9="", "", IF(AND(NOT('Personnel Details'!$N$29=""), $B253&gt;='Personnel Details'!$N$29), 'Personnel Details'!$Q$29, IF(AND(NOT('Personnel Details'!$I$29=""), $B253&gt;='Personnel Details'!$I$29), 'Personnel Details'!$L$29, 'Personnel Details'!$G$29)))</f>
        <v/>
      </c>
      <c r="LA253" s="59" t="str">
        <f t="shared" si="573"/>
        <v/>
      </c>
      <c r="LB253" s="53"/>
      <c r="LD253" s="78" t="str">
        <f>IF(LD$9="", "", IF(AND(NOT('Personnel Details'!$N$30=""), $B253&gt;='Personnel Details'!$N$30), 'Personnel Details'!$O$30, IF(AND(NOT('Personnel Details'!$I$30=""), $B253&gt;='Personnel Details'!$I$30), 'Personnel Details'!$J$30, 'Personnel Details'!$E$30)))</f>
        <v/>
      </c>
      <c r="LE253" s="59" t="str">
        <f>IF(LD$9="", "", IF(AND(NOT('Personnel Details'!$N$30=""), $B253&gt;='Personnel Details'!$N$30), IF('Personnel Details'!$P$30="","", 'Personnel Details'!$P$30), IF(AND(NOT('Personnel Details'!$I$30=""), $B253&gt;='Personnel Details'!$I$30), IF('Personnel Details'!$K$30="", "", 'Personnel Details'!$K$30), IF('Personnel Details'!$F$30="", "", 'Personnel Details'!$F$30))))</f>
        <v/>
      </c>
      <c r="LF253" s="79" t="str">
        <f>IF(LD$9="", "", IF(AND(NOT('Personnel Details'!$N$30=""), $B253&gt;='Personnel Details'!$N$30), 'Personnel Details'!$Q$30, IF(AND(NOT('Personnel Details'!$I$30=""), $B253&gt;='Personnel Details'!$I$30), 'Personnel Details'!$L$30, 'Personnel Details'!$G$30)))</f>
        <v/>
      </c>
      <c r="LG253" s="59" t="str">
        <f t="shared" si="574"/>
        <v/>
      </c>
      <c r="LH253" s="53"/>
      <c r="LJ253" s="78" t="str">
        <f>IF(LJ$9="", "", IF(AND(NOT('Personnel Details'!$N$31=""), $B253&gt;='Personnel Details'!$N$31), 'Personnel Details'!$O$31, IF(AND(NOT('Personnel Details'!$I$31=""), $B253&gt;='Personnel Details'!$I$31), 'Personnel Details'!$J$31, 'Personnel Details'!$E$31)))</f>
        <v/>
      </c>
      <c r="LK253" s="59" t="str">
        <f>IF(LJ$9="", "", IF(AND(NOT('Personnel Details'!$N$31=""), $B253&gt;='Personnel Details'!$N$31), IF('Personnel Details'!$P$31="","", 'Personnel Details'!$P$31), IF(AND(NOT('Personnel Details'!$I$31=""), $B253&gt;='Personnel Details'!$I$31), IF('Personnel Details'!$K$31="", "", 'Personnel Details'!$K$31), IF('Personnel Details'!$F$31="", "", 'Personnel Details'!$F$31))))</f>
        <v/>
      </c>
      <c r="LL253" s="79" t="str">
        <f>IF(LJ$9="", "", IF(AND(NOT('Personnel Details'!$N$31=""), $B253&gt;='Personnel Details'!$N$31), 'Personnel Details'!$Q$31, IF(AND(NOT('Personnel Details'!$I$31=""), $B253&gt;='Personnel Details'!$I$31), 'Personnel Details'!$L$31, 'Personnel Details'!$G$31)))</f>
        <v/>
      </c>
      <c r="LM253" s="59" t="str">
        <f t="shared" si="575"/>
        <v/>
      </c>
      <c r="LN253" s="53"/>
      <c r="LP253" s="78" t="str">
        <f>IF(LP$9="", "", IF(AND(NOT('Personnel Details'!$N$32=""), $B253&gt;='Personnel Details'!$N$32), 'Personnel Details'!$O$32, IF(AND(NOT('Personnel Details'!$I$32=""), $B253&gt;='Personnel Details'!$I$32), 'Personnel Details'!$J$32, 'Personnel Details'!$E$32)))</f>
        <v/>
      </c>
      <c r="LQ253" s="59" t="str">
        <f>IF(LP$9="", "", IF(AND(NOT('Personnel Details'!$N$32=""), $B253&gt;='Personnel Details'!$N$32), IF('Personnel Details'!$P$32="","", 'Personnel Details'!$P$32), IF(AND(NOT('Personnel Details'!$I$32=""), $B253&gt;='Personnel Details'!$I$32), IF('Personnel Details'!$K$32="", "", 'Personnel Details'!$K$32), IF('Personnel Details'!$F$32="", "", 'Personnel Details'!$F$32))))</f>
        <v/>
      </c>
      <c r="LR253" s="79" t="str">
        <f>IF(LP$9="", "", IF(AND(NOT('Personnel Details'!$N$32=""), $B253&gt;='Personnel Details'!$N$32), 'Personnel Details'!$Q$32, IF(AND(NOT('Personnel Details'!$I$32=""), $B253&gt;='Personnel Details'!$I$32), 'Personnel Details'!$L$32, 'Personnel Details'!$G$32)))</f>
        <v/>
      </c>
      <c r="LS253" s="59" t="str">
        <f t="shared" si="576"/>
        <v/>
      </c>
      <c r="LT253" s="53"/>
      <c r="LV253" s="78" t="str">
        <f>IF(LV$9="", "", IF(AND(NOT('Personnel Details'!$N$33=""), $B253&gt;='Personnel Details'!$N$33), 'Personnel Details'!$O$33, IF(AND(NOT('Personnel Details'!$I$33=""), $B253&gt;='Personnel Details'!$I$33), 'Personnel Details'!$J$33, 'Personnel Details'!$E$33)))</f>
        <v/>
      </c>
      <c r="LW253" s="59" t="str">
        <f>IF(LV$9="", "", IF(AND(NOT('Personnel Details'!$N$33=""), $B253&gt;='Personnel Details'!$N$33), IF('Personnel Details'!$P$33="","", 'Personnel Details'!$P$33), IF(AND(NOT('Personnel Details'!$I$33=""), $B253&gt;='Personnel Details'!$I$33), IF('Personnel Details'!$K$33="", "", 'Personnel Details'!$K$33), IF('Personnel Details'!$F$33="", "", 'Personnel Details'!$F$33))))</f>
        <v/>
      </c>
      <c r="LX253" s="79" t="str">
        <f>IF(LV$9="", "", IF(AND(NOT('Personnel Details'!$N$33=""), $B253&gt;='Personnel Details'!$N$33), 'Personnel Details'!$Q$33, IF(AND(NOT('Personnel Details'!$I$33=""), $B253&gt;='Personnel Details'!$I$33), 'Personnel Details'!$L$33, 'Personnel Details'!$G$33)))</f>
        <v/>
      </c>
      <c r="LY253" s="59" t="str">
        <f t="shared" si="577"/>
        <v/>
      </c>
      <c r="LZ253" s="53"/>
      <c r="MB253" s="78" t="str">
        <f>IF(MB$9="", "", IF(AND(NOT('Personnel Details'!$N$34=""), $B253&gt;='Personnel Details'!$N$34), 'Personnel Details'!$O$34, IF(AND(NOT('Personnel Details'!$I$34=""), $B253&gt;='Personnel Details'!$I$34), 'Personnel Details'!$J$34, 'Personnel Details'!$E$34)))</f>
        <v/>
      </c>
      <c r="MC253" s="59" t="str">
        <f>IF(MB$9="", "", IF(AND(NOT('Personnel Details'!$N$34=""), $B253&gt;='Personnel Details'!$N$34), IF('Personnel Details'!$P$34="","", 'Personnel Details'!$P$34), IF(AND(NOT('Personnel Details'!$I$34=""), $B253&gt;='Personnel Details'!$I$34), IF('Personnel Details'!$K$34="", "", 'Personnel Details'!$K$34), IF('Personnel Details'!$F$34="", "", 'Personnel Details'!$F$34))))</f>
        <v/>
      </c>
      <c r="MD253" s="79" t="str">
        <f>IF(MB$9="", "", IF(AND(NOT('Personnel Details'!$N$34=""), $B253&gt;='Personnel Details'!$N$34), 'Personnel Details'!$Q$34, IF(AND(NOT('Personnel Details'!$I$34=""), $B253&gt;='Personnel Details'!$I$34), 'Personnel Details'!$L$34, 'Personnel Details'!$G$34)))</f>
        <v/>
      </c>
      <c r="ME253" s="59" t="str">
        <f t="shared" si="578"/>
        <v/>
      </c>
      <c r="MF253" s="53"/>
      <c r="MH253" s="78" t="str">
        <f>IF(MH$9="", "", IF(AND(NOT('Personnel Details'!$N$35=""), $B253&gt;='Personnel Details'!$N$35), 'Personnel Details'!$O$35, IF(AND(NOT('Personnel Details'!$I$35=""), $B253&gt;='Personnel Details'!$I$35), 'Personnel Details'!$J$35, 'Personnel Details'!$E$35)))</f>
        <v/>
      </c>
      <c r="MI253" s="59" t="str">
        <f>IF(MH$9="", "", IF(AND(NOT('Personnel Details'!$N$35=""), $B253&gt;='Personnel Details'!$N$35), IF('Personnel Details'!$P$35="","", 'Personnel Details'!$P$35), IF(AND(NOT('Personnel Details'!$I$35=""), $B253&gt;='Personnel Details'!$I$35), IF('Personnel Details'!$K$35="", "", 'Personnel Details'!$K$35), IF('Personnel Details'!$F$35="", "", 'Personnel Details'!$F$35))))</f>
        <v/>
      </c>
      <c r="MJ253" s="79" t="str">
        <f>IF(MH$9="", "", IF(AND(NOT('Personnel Details'!$N$35=""), $B253&gt;='Personnel Details'!$N$35), 'Personnel Details'!$Q$35, IF(AND(NOT('Personnel Details'!$I$35=""), $B253&gt;='Personnel Details'!$I$35), 'Personnel Details'!$L$35, 'Personnel Details'!$G$35)))</f>
        <v/>
      </c>
      <c r="MK253" s="59" t="str">
        <f t="shared" si="579"/>
        <v/>
      </c>
      <c r="ML253" s="53"/>
      <c r="MN253" s="78" t="str">
        <f>IF(MN$9="", "", IF(AND(NOT('Personnel Details'!$N$36=""), $B253&gt;='Personnel Details'!$N$36), 'Personnel Details'!$O$36, IF(AND(NOT('Personnel Details'!$I$36=""), $B253&gt;='Personnel Details'!$I$36), 'Personnel Details'!$J$36, 'Personnel Details'!$E$36)))</f>
        <v/>
      </c>
      <c r="MO253" s="59" t="str">
        <f>IF(MN$9="", "", IF(AND(NOT('Personnel Details'!$N$36=""), $B253&gt;='Personnel Details'!$N$36), IF('Personnel Details'!$P$36="","", 'Personnel Details'!$P$36), IF(AND(NOT('Personnel Details'!$I$36=""), $B253&gt;='Personnel Details'!$I$36), IF('Personnel Details'!$K$36="", "", 'Personnel Details'!$K$36), IF('Personnel Details'!$F$36="", "", 'Personnel Details'!$F$36))))</f>
        <v/>
      </c>
      <c r="MP253" s="79" t="str">
        <f>IF(MN$9="", "", IF(AND(NOT('Personnel Details'!$N$36=""), $B253&gt;='Personnel Details'!$N$36), 'Personnel Details'!$Q$36, IF(AND(NOT('Personnel Details'!$I$36=""), $B253&gt;='Personnel Details'!$I$36), 'Personnel Details'!$L$36, 'Personnel Details'!$G$36)))</f>
        <v/>
      </c>
      <c r="MQ253" s="59" t="str">
        <f t="shared" si="580"/>
        <v/>
      </c>
      <c r="MR253" s="53"/>
      <c r="MT253" s="78" t="str">
        <f>IF(MT$9="", "", IF(AND(NOT('Personnel Details'!$N$37=""), $B253&gt;='Personnel Details'!$N$37), 'Personnel Details'!$O$37, IF(AND(NOT('Personnel Details'!$I$37=""), $B253&gt;='Personnel Details'!$I$37), 'Personnel Details'!$J$37, 'Personnel Details'!$E$37)))</f>
        <v/>
      </c>
      <c r="MU253" s="59" t="str">
        <f>IF(MT$9="", "", IF(AND(NOT('Personnel Details'!$N$37=""), $B253&gt;='Personnel Details'!$N$37), IF('Personnel Details'!$P$37="","", 'Personnel Details'!$P$37), IF(AND(NOT('Personnel Details'!$I$37=""), $B253&gt;='Personnel Details'!$I$37), IF('Personnel Details'!$K$37="", "", 'Personnel Details'!$K$37), IF('Personnel Details'!$F$37="", "", 'Personnel Details'!$F$37))))</f>
        <v/>
      </c>
      <c r="MV253" s="79" t="str">
        <f>IF(MT$9="", "", IF(AND(NOT('Personnel Details'!$N$37=""), $B253&gt;='Personnel Details'!$N$37), 'Personnel Details'!$Q$37, IF(AND(NOT('Personnel Details'!$I$37=""), $B253&gt;='Personnel Details'!$I$37), 'Personnel Details'!$L$37, 'Personnel Details'!$G$37)))</f>
        <v/>
      </c>
      <c r="MW253" s="59" t="str">
        <f t="shared" si="581"/>
        <v/>
      </c>
      <c r="MX253" s="53"/>
      <c r="MZ253" s="78" t="str">
        <f>IF(MZ$9="", "", IF(AND(NOT('Personnel Details'!$N$38=""), $B253&gt;='Personnel Details'!$N$38), 'Personnel Details'!$O$38, IF(AND(NOT('Personnel Details'!$I$38=""), $B253&gt;='Personnel Details'!$I$38), 'Personnel Details'!$J$38, 'Personnel Details'!$E$38)))</f>
        <v/>
      </c>
      <c r="NA253" s="59" t="str">
        <f>IF(MZ$9="", "", IF(AND(NOT('Personnel Details'!$N$38=""), $B253&gt;='Personnel Details'!$N$38), IF('Personnel Details'!$P$38="","", 'Personnel Details'!$P$38), IF(AND(NOT('Personnel Details'!$I$38=""), $B253&gt;='Personnel Details'!$I$38), IF('Personnel Details'!$K$38="", "", 'Personnel Details'!$K$38), IF('Personnel Details'!$F$38="", "", 'Personnel Details'!$F$38))))</f>
        <v/>
      </c>
      <c r="NB253" s="79" t="str">
        <f>IF(MZ$9="", "", IF(AND(NOT('Personnel Details'!$N$38=""), $B253&gt;='Personnel Details'!$N$38), 'Personnel Details'!$Q$38, IF(AND(NOT('Personnel Details'!$I$38=""), $B253&gt;='Personnel Details'!$I$38), 'Personnel Details'!$L$38, 'Personnel Details'!$G$38)))</f>
        <v/>
      </c>
      <c r="NC253" s="59" t="str">
        <f t="shared" si="582"/>
        <v/>
      </c>
      <c r="ND253" s="53"/>
      <c r="NF253" s="78" t="str">
        <f>IF(NF$9="", "", IF(AND(NOT('Personnel Details'!$N$39=""), $B253&gt;='Personnel Details'!$N$39), 'Personnel Details'!$O$39, IF(AND(NOT('Personnel Details'!$I$39=""), $B253&gt;='Personnel Details'!$I$39), 'Personnel Details'!$J$39, 'Personnel Details'!$E$39)))</f>
        <v/>
      </c>
      <c r="NG253" s="59" t="str">
        <f>IF(NF$9="", "", IF(AND(NOT('Personnel Details'!$N$39=""), $B253&gt;='Personnel Details'!$N$39), IF('Personnel Details'!$P$39="","", 'Personnel Details'!$P$39), IF(AND(NOT('Personnel Details'!$I$39=""), $B253&gt;='Personnel Details'!$I$39), IF('Personnel Details'!$K$39="", "", 'Personnel Details'!$K$39), IF('Personnel Details'!$F$39="", "", 'Personnel Details'!$F$39))))</f>
        <v/>
      </c>
      <c r="NH253" s="79" t="str">
        <f>IF(NF$9="", "", IF(AND(NOT('Personnel Details'!$N$39=""), $B253&gt;='Personnel Details'!$N$39), 'Personnel Details'!$Q$39, IF(AND(NOT('Personnel Details'!$I$39=""), $B253&gt;='Personnel Details'!$I$39), 'Personnel Details'!$L$39, 'Personnel Details'!$G$39)))</f>
        <v/>
      </c>
      <c r="NI253" s="59" t="str">
        <f t="shared" si="583"/>
        <v/>
      </c>
      <c r="NJ253" s="53"/>
      <c r="NL253" s="78" t="str">
        <f>IF(NL$9="", "", IF(AND(NOT('Personnel Details'!$N$40=""), $B253&gt;='Personnel Details'!$N$40), 'Personnel Details'!$O$40, IF(AND(NOT('Personnel Details'!$I$40=""), $B253&gt;='Personnel Details'!$I$40), 'Personnel Details'!$J$40, 'Personnel Details'!$E$40)))</f>
        <v/>
      </c>
      <c r="NM253" s="59" t="str">
        <f>IF(NL$9="", "", IF(AND(NOT('Personnel Details'!$N$40=""), $B253&gt;='Personnel Details'!$N$40), IF('Personnel Details'!$P$40="","", 'Personnel Details'!$P$40), IF(AND(NOT('Personnel Details'!$I$40=""), $B253&gt;='Personnel Details'!$I$40), IF('Personnel Details'!$K$40="", "", 'Personnel Details'!$K$40), IF('Personnel Details'!$F$40="", "", 'Personnel Details'!$F$40))))</f>
        <v/>
      </c>
      <c r="NN253" s="79" t="str">
        <f>IF(NL$9="", "", IF(AND(NOT('Personnel Details'!$N$40=""), $B253&gt;='Personnel Details'!$N$40), 'Personnel Details'!$Q$40, IF(AND(NOT('Personnel Details'!$I$40=""), $B253&gt;='Personnel Details'!$I$40), 'Personnel Details'!$L$40, 'Personnel Details'!$G$40)))</f>
        <v/>
      </c>
      <c r="NO253" s="59" t="str">
        <f t="shared" si="584"/>
        <v/>
      </c>
      <c r="NP253" s="53"/>
    </row>
    <row r="254" spans="1:380" x14ac:dyDescent="0.25">
      <c r="A254" s="32"/>
      <c r="B254" s="113" t="str">
        <f>IFERROR(IF(B253+1&gt;'Personnel Details'!$U$5, "", B253+1), "")</f>
        <v/>
      </c>
      <c r="C254" s="32"/>
      <c r="D254" s="120"/>
      <c r="E254" s="13" t="str">
        <f t="shared" si="463"/>
        <v/>
      </c>
      <c r="F254" s="13" t="str">
        <f t="shared" si="494"/>
        <v/>
      </c>
      <c r="G254" s="56" t="str">
        <f t="shared" si="585"/>
        <v/>
      </c>
      <c r="H254" s="16" t="str">
        <f t="shared" si="495"/>
        <v/>
      </c>
      <c r="I254" s="32"/>
      <c r="J254" s="120"/>
      <c r="K254" s="62" t="str">
        <f t="shared" si="464"/>
        <v/>
      </c>
      <c r="L254" s="62" t="str">
        <f t="shared" si="496"/>
        <v/>
      </c>
      <c r="M254" s="65" t="str">
        <f t="shared" si="586"/>
        <v/>
      </c>
      <c r="N254" s="68" t="str">
        <f t="shared" si="497"/>
        <v/>
      </c>
      <c r="O254" s="32"/>
      <c r="P254" s="120"/>
      <c r="Q254" s="62" t="str">
        <f t="shared" si="465"/>
        <v/>
      </c>
      <c r="R254" s="62" t="str">
        <f t="shared" si="498"/>
        <v/>
      </c>
      <c r="S254" s="65" t="str">
        <f t="shared" si="587"/>
        <v/>
      </c>
      <c r="T254" s="68" t="str">
        <f t="shared" si="499"/>
        <v/>
      </c>
      <c r="U254" s="32"/>
      <c r="V254" s="120"/>
      <c r="W254" s="62" t="str">
        <f t="shared" si="466"/>
        <v/>
      </c>
      <c r="X254" s="62" t="str">
        <f t="shared" si="500"/>
        <v/>
      </c>
      <c r="Y254" s="65" t="str">
        <f t="shared" si="588"/>
        <v/>
      </c>
      <c r="Z254" s="68" t="str">
        <f t="shared" si="501"/>
        <v/>
      </c>
      <c r="AA254" s="32"/>
      <c r="AB254" s="120"/>
      <c r="AC254" s="62" t="str">
        <f t="shared" si="467"/>
        <v/>
      </c>
      <c r="AD254" s="62" t="str">
        <f t="shared" si="502"/>
        <v/>
      </c>
      <c r="AE254" s="65" t="str">
        <f t="shared" si="589"/>
        <v/>
      </c>
      <c r="AF254" s="68" t="str">
        <f t="shared" si="503"/>
        <v/>
      </c>
      <c r="AG254" s="32"/>
      <c r="AH254" s="120"/>
      <c r="AI254" s="62" t="str">
        <f t="shared" si="468"/>
        <v/>
      </c>
      <c r="AJ254" s="62" t="str">
        <f t="shared" si="504"/>
        <v/>
      </c>
      <c r="AK254" s="65" t="str">
        <f t="shared" si="590"/>
        <v/>
      </c>
      <c r="AL254" s="68" t="str">
        <f t="shared" si="505"/>
        <v/>
      </c>
      <c r="AM254" s="32"/>
      <c r="AN254" s="120"/>
      <c r="AO254" s="62" t="str">
        <f t="shared" si="469"/>
        <v/>
      </c>
      <c r="AP254" s="62" t="str">
        <f t="shared" si="506"/>
        <v/>
      </c>
      <c r="AQ254" s="65" t="str">
        <f t="shared" si="591"/>
        <v/>
      </c>
      <c r="AR254" s="68" t="str">
        <f t="shared" si="507"/>
        <v/>
      </c>
      <c r="AS254" s="32"/>
      <c r="AT254" s="120"/>
      <c r="AU254" s="62" t="str">
        <f t="shared" si="470"/>
        <v/>
      </c>
      <c r="AV254" s="62" t="str">
        <f t="shared" si="508"/>
        <v/>
      </c>
      <c r="AW254" s="65" t="str">
        <f t="shared" si="592"/>
        <v/>
      </c>
      <c r="AX254" s="68" t="str">
        <f t="shared" si="509"/>
        <v/>
      </c>
      <c r="AY254" s="32"/>
      <c r="AZ254" s="120"/>
      <c r="BA254" s="62" t="str">
        <f t="shared" si="471"/>
        <v/>
      </c>
      <c r="BB254" s="62" t="str">
        <f t="shared" si="510"/>
        <v/>
      </c>
      <c r="BC254" s="65" t="str">
        <f t="shared" si="593"/>
        <v/>
      </c>
      <c r="BD254" s="68" t="str">
        <f t="shared" si="511"/>
        <v/>
      </c>
      <c r="BE254" s="32"/>
      <c r="BF254" s="120"/>
      <c r="BG254" s="62" t="str">
        <f t="shared" si="472"/>
        <v/>
      </c>
      <c r="BH254" s="62" t="str">
        <f t="shared" si="512"/>
        <v/>
      </c>
      <c r="BI254" s="65" t="str">
        <f t="shared" si="594"/>
        <v/>
      </c>
      <c r="BJ254" s="68" t="str">
        <f t="shared" si="513"/>
        <v/>
      </c>
      <c r="BK254" s="32"/>
      <c r="BL254" s="120"/>
      <c r="BM254" s="62" t="str">
        <f t="shared" si="473"/>
        <v/>
      </c>
      <c r="BN254" s="62" t="str">
        <f t="shared" si="514"/>
        <v/>
      </c>
      <c r="BO254" s="65" t="str">
        <f t="shared" si="595"/>
        <v/>
      </c>
      <c r="BP254" s="68" t="str">
        <f t="shared" si="515"/>
        <v/>
      </c>
      <c r="BQ254" s="32"/>
      <c r="BR254" s="120"/>
      <c r="BS254" s="62" t="str">
        <f t="shared" si="474"/>
        <v/>
      </c>
      <c r="BT254" s="62" t="str">
        <f t="shared" si="516"/>
        <v/>
      </c>
      <c r="BU254" s="65" t="str">
        <f t="shared" si="596"/>
        <v/>
      </c>
      <c r="BV254" s="68" t="str">
        <f t="shared" si="517"/>
        <v/>
      </c>
      <c r="BW254" s="32"/>
      <c r="BX254" s="120"/>
      <c r="BY254" s="62" t="str">
        <f t="shared" si="475"/>
        <v/>
      </c>
      <c r="BZ254" s="62" t="str">
        <f t="shared" si="518"/>
        <v/>
      </c>
      <c r="CA254" s="65" t="str">
        <f t="shared" si="597"/>
        <v/>
      </c>
      <c r="CB254" s="68" t="str">
        <f t="shared" si="519"/>
        <v/>
      </c>
      <c r="CC254" s="32"/>
      <c r="CD254" s="120"/>
      <c r="CE254" s="62" t="str">
        <f t="shared" si="476"/>
        <v/>
      </c>
      <c r="CF254" s="62" t="str">
        <f t="shared" si="520"/>
        <v/>
      </c>
      <c r="CG254" s="65" t="str">
        <f t="shared" si="598"/>
        <v/>
      </c>
      <c r="CH254" s="68" t="str">
        <f t="shared" si="521"/>
        <v/>
      </c>
      <c r="CI254" s="32"/>
      <c r="CJ254" s="120"/>
      <c r="CK254" s="62" t="str">
        <f t="shared" si="477"/>
        <v/>
      </c>
      <c r="CL254" s="62" t="str">
        <f t="shared" si="522"/>
        <v/>
      </c>
      <c r="CM254" s="65" t="str">
        <f t="shared" si="599"/>
        <v/>
      </c>
      <c r="CN254" s="68" t="str">
        <f t="shared" si="523"/>
        <v/>
      </c>
      <c r="CO254" s="32"/>
      <c r="CP254" s="120"/>
      <c r="CQ254" s="62" t="str">
        <f t="shared" si="478"/>
        <v/>
      </c>
      <c r="CR254" s="62" t="str">
        <f t="shared" si="524"/>
        <v/>
      </c>
      <c r="CS254" s="65" t="str">
        <f t="shared" si="600"/>
        <v/>
      </c>
      <c r="CT254" s="68" t="str">
        <f t="shared" si="525"/>
        <v/>
      </c>
      <c r="CU254" s="32"/>
      <c r="CV254" s="120"/>
      <c r="CW254" s="62" t="str">
        <f t="shared" si="479"/>
        <v/>
      </c>
      <c r="CX254" s="62" t="str">
        <f t="shared" si="526"/>
        <v/>
      </c>
      <c r="CY254" s="65" t="str">
        <f t="shared" si="601"/>
        <v/>
      </c>
      <c r="CZ254" s="68" t="str">
        <f t="shared" si="527"/>
        <v/>
      </c>
      <c r="DA254" s="32"/>
      <c r="DB254" s="120"/>
      <c r="DC254" s="62" t="str">
        <f t="shared" si="480"/>
        <v/>
      </c>
      <c r="DD254" s="62" t="str">
        <f t="shared" si="528"/>
        <v/>
      </c>
      <c r="DE254" s="65" t="str">
        <f t="shared" si="602"/>
        <v/>
      </c>
      <c r="DF254" s="68" t="str">
        <f t="shared" si="529"/>
        <v/>
      </c>
      <c r="DG254" s="32"/>
      <c r="DH254" s="120"/>
      <c r="DI254" s="62" t="str">
        <f t="shared" si="481"/>
        <v/>
      </c>
      <c r="DJ254" s="62" t="str">
        <f t="shared" si="530"/>
        <v/>
      </c>
      <c r="DK254" s="65" t="str">
        <f t="shared" si="603"/>
        <v/>
      </c>
      <c r="DL254" s="68" t="str">
        <f t="shared" si="531"/>
        <v/>
      </c>
      <c r="DM254" s="32"/>
      <c r="DN254" s="120"/>
      <c r="DO254" s="62" t="str">
        <f t="shared" si="482"/>
        <v/>
      </c>
      <c r="DP254" s="62" t="str">
        <f t="shared" si="532"/>
        <v/>
      </c>
      <c r="DQ254" s="65" t="str">
        <f t="shared" si="604"/>
        <v/>
      </c>
      <c r="DR254" s="68" t="str">
        <f t="shared" si="533"/>
        <v/>
      </c>
      <c r="DS254" s="32"/>
      <c r="DT254" s="120"/>
      <c r="DU254" s="62" t="str">
        <f t="shared" si="483"/>
        <v/>
      </c>
      <c r="DV254" s="62" t="str">
        <f t="shared" si="534"/>
        <v/>
      </c>
      <c r="DW254" s="65" t="str">
        <f t="shared" si="605"/>
        <v/>
      </c>
      <c r="DX254" s="68" t="str">
        <f t="shared" si="535"/>
        <v/>
      </c>
      <c r="DY254" s="32"/>
      <c r="DZ254" s="120"/>
      <c r="EA254" s="62" t="str">
        <f t="shared" si="484"/>
        <v/>
      </c>
      <c r="EB254" s="62" t="str">
        <f t="shared" si="536"/>
        <v/>
      </c>
      <c r="EC254" s="65" t="str">
        <f t="shared" si="606"/>
        <v/>
      </c>
      <c r="ED254" s="68" t="str">
        <f t="shared" si="537"/>
        <v/>
      </c>
      <c r="EE254" s="32"/>
      <c r="EF254" s="120"/>
      <c r="EG254" s="62" t="str">
        <f t="shared" si="485"/>
        <v/>
      </c>
      <c r="EH254" s="62" t="str">
        <f t="shared" si="538"/>
        <v/>
      </c>
      <c r="EI254" s="65" t="str">
        <f t="shared" si="607"/>
        <v/>
      </c>
      <c r="EJ254" s="68" t="str">
        <f t="shared" si="539"/>
        <v/>
      </c>
      <c r="EK254" s="32"/>
      <c r="EL254" s="120"/>
      <c r="EM254" s="62" t="str">
        <f t="shared" si="486"/>
        <v/>
      </c>
      <c r="EN254" s="62" t="str">
        <f t="shared" si="540"/>
        <v/>
      </c>
      <c r="EO254" s="65" t="str">
        <f t="shared" si="608"/>
        <v/>
      </c>
      <c r="EP254" s="68" t="str">
        <f t="shared" si="541"/>
        <v/>
      </c>
      <c r="EQ254" s="32"/>
      <c r="ER254" s="120"/>
      <c r="ES254" s="62" t="str">
        <f t="shared" si="487"/>
        <v/>
      </c>
      <c r="ET254" s="62" t="str">
        <f t="shared" si="542"/>
        <v/>
      </c>
      <c r="EU254" s="65" t="str">
        <f t="shared" si="609"/>
        <v/>
      </c>
      <c r="EV254" s="68" t="str">
        <f t="shared" si="543"/>
        <v/>
      </c>
      <c r="EW254" s="32"/>
      <c r="EX254" s="120"/>
      <c r="EY254" s="62" t="str">
        <f t="shared" si="488"/>
        <v/>
      </c>
      <c r="EZ254" s="62" t="str">
        <f t="shared" si="544"/>
        <v/>
      </c>
      <c r="FA254" s="65" t="str">
        <f t="shared" si="610"/>
        <v/>
      </c>
      <c r="FB254" s="68" t="str">
        <f t="shared" si="545"/>
        <v/>
      </c>
      <c r="FC254" s="32"/>
      <c r="FD254" s="120"/>
      <c r="FE254" s="62" t="str">
        <f t="shared" si="489"/>
        <v/>
      </c>
      <c r="FF254" s="62" t="str">
        <f t="shared" si="546"/>
        <v/>
      </c>
      <c r="FG254" s="65" t="str">
        <f t="shared" si="611"/>
        <v/>
      </c>
      <c r="FH254" s="68" t="str">
        <f t="shared" si="547"/>
        <v/>
      </c>
      <c r="FI254" s="32"/>
      <c r="FJ254" s="120"/>
      <c r="FK254" s="62" t="str">
        <f t="shared" si="490"/>
        <v/>
      </c>
      <c r="FL254" s="62" t="str">
        <f t="shared" si="548"/>
        <v/>
      </c>
      <c r="FM254" s="65" t="str">
        <f t="shared" si="612"/>
        <v/>
      </c>
      <c r="FN254" s="68" t="str">
        <f t="shared" si="549"/>
        <v/>
      </c>
      <c r="FO254" s="32"/>
      <c r="FP254" s="120"/>
      <c r="FQ254" s="62" t="str">
        <f t="shared" si="491"/>
        <v/>
      </c>
      <c r="FR254" s="62" t="str">
        <f t="shared" si="550"/>
        <v/>
      </c>
      <c r="FS254" s="65" t="str">
        <f t="shared" si="613"/>
        <v/>
      </c>
      <c r="FT254" s="68" t="str">
        <f t="shared" si="551"/>
        <v/>
      </c>
      <c r="FU254" s="32"/>
      <c r="FV254" s="120"/>
      <c r="FW254" s="62" t="str">
        <f t="shared" si="492"/>
        <v/>
      </c>
      <c r="FX254" s="62" t="str">
        <f t="shared" si="552"/>
        <v/>
      </c>
      <c r="FY254" s="65" t="str">
        <f t="shared" si="614"/>
        <v/>
      </c>
      <c r="FZ254" s="68" t="str">
        <f t="shared" si="553"/>
        <v/>
      </c>
      <c r="GA254" s="32"/>
      <c r="GC254" s="7" t="str">
        <f t="shared" si="554"/>
        <v/>
      </c>
      <c r="GD254" s="7" t="str">
        <f t="shared" ca="1" si="493"/>
        <v/>
      </c>
      <c r="GT254" s="71" t="str">
        <f>IF(GT$9="", "", IF(AND(NOT('Personnel Details'!$N$11=""), $B254&gt;='Personnel Details'!$N$11), 'Personnel Details'!$O$11, IF(AND(NOT('Personnel Details'!$I$11=""), $B254&gt;='Personnel Details'!$I$11), 'Personnel Details'!$J$11, 'Personnel Details'!$E$11)))</f>
        <v/>
      </c>
      <c r="GU254" s="59" t="str">
        <f>IF(GT$9="", "", IF(AND(NOT('Personnel Details'!$N$11=""), $B254&gt;='Personnel Details'!$N$11), IF('Personnel Details'!$P$11="","", 'Personnel Details'!$P$11), IF(AND(NOT('Personnel Details'!$I$11=""), $B254&gt;='Personnel Details'!$I$11), IF('Personnel Details'!$K$11="", "", 'Personnel Details'!$K$11), IF('Personnel Details'!$F$11="", "", 'Personnel Details'!$F$11))))</f>
        <v/>
      </c>
      <c r="GV254" s="74" t="str">
        <f>IF(GT$9="", "", IF(AND(NOT('Personnel Details'!$N$11=""), $B254&gt;='Personnel Details'!$N$11), 'Personnel Details'!$Q$11, IF(AND(NOT('Personnel Details'!$I$11=""), $B254&gt;='Personnel Details'!$I$11), 'Personnel Details'!$L$11, 'Personnel Details'!$G$11)))</f>
        <v/>
      </c>
      <c r="GW254" s="59" t="str">
        <f t="shared" si="555"/>
        <v/>
      </c>
      <c r="GX254" s="53"/>
      <c r="GZ254" s="78" t="str">
        <f>IF(GZ$9="", "", IF(AND(NOT('Personnel Details'!$N$12=""), $B254&gt;='Personnel Details'!$N$12), 'Personnel Details'!$O$12, IF(AND(NOT('Personnel Details'!$I$12=""), $B254&gt;='Personnel Details'!$I$12), 'Personnel Details'!$J$12, 'Personnel Details'!$E$12)))</f>
        <v/>
      </c>
      <c r="HA254" s="59" t="str">
        <f>IF(GZ$9="", "", IF(AND(NOT('Personnel Details'!$N$12=""), $B254&gt;='Personnel Details'!$N$12), IF('Personnel Details'!$P$12="","", 'Personnel Details'!$P$12), IF(AND(NOT('Personnel Details'!$I$12=""), $B254&gt;='Personnel Details'!$I$12), IF('Personnel Details'!$K$12="", "", 'Personnel Details'!$K$12), IF('Personnel Details'!$F$12="", "", 'Personnel Details'!$F$12))))</f>
        <v/>
      </c>
      <c r="HB254" s="79" t="str">
        <f>IF(GZ$9="", "", IF(AND(NOT('Personnel Details'!$N$12=""), $B254&gt;='Personnel Details'!$N$12), 'Personnel Details'!$Q$12, IF(AND(NOT('Personnel Details'!$I$12=""), $B254&gt;='Personnel Details'!$I$12), 'Personnel Details'!$L$12, 'Personnel Details'!$G$12)))</f>
        <v/>
      </c>
      <c r="HC254" s="59" t="str">
        <f t="shared" si="556"/>
        <v/>
      </c>
      <c r="HD254" s="53"/>
      <c r="HF254" s="78" t="str">
        <f>IF(HF$9="", "", IF(AND(NOT('Personnel Details'!$N$13=""), $B254&gt;='Personnel Details'!$N$13), 'Personnel Details'!$O$13, IF(AND(NOT('Personnel Details'!$I$13=""), $B254&gt;='Personnel Details'!$I$13), 'Personnel Details'!$J$13, 'Personnel Details'!$E$13)))</f>
        <v/>
      </c>
      <c r="HG254" s="59" t="str">
        <f>IF(HF$9="", "", IF(AND(NOT('Personnel Details'!$N$13=""), $B254&gt;='Personnel Details'!$N$13), IF('Personnel Details'!$P$13="","", 'Personnel Details'!$P$13), IF(AND(NOT('Personnel Details'!$I$13=""), $B254&gt;='Personnel Details'!$I$13), IF('Personnel Details'!$K$13="", "", 'Personnel Details'!$K$13), IF('Personnel Details'!$F$13="", "", 'Personnel Details'!$F$13))))</f>
        <v/>
      </c>
      <c r="HH254" s="79" t="str">
        <f>IF(HF$9="", "", IF(AND(NOT('Personnel Details'!$N$13=""), $B254&gt;='Personnel Details'!$N$13), 'Personnel Details'!$Q$13, IF(AND(NOT('Personnel Details'!$I$13=""), $B254&gt;='Personnel Details'!$I$13), 'Personnel Details'!$L$13, 'Personnel Details'!$G$13)))</f>
        <v/>
      </c>
      <c r="HI254" s="59" t="str">
        <f t="shared" si="557"/>
        <v/>
      </c>
      <c r="HJ254" s="53"/>
      <c r="HL254" s="78" t="str">
        <f>IF(HL$9="", "", IF(AND(NOT('Personnel Details'!$N$14=""), $B254&gt;='Personnel Details'!$N$14), 'Personnel Details'!$O$14, IF(AND(NOT('Personnel Details'!$I$14=""), $B254&gt;='Personnel Details'!$I$14), 'Personnel Details'!$J$14, 'Personnel Details'!$E$14)))</f>
        <v/>
      </c>
      <c r="HM254" s="59" t="str">
        <f>IF(HL$9="", "", IF(AND(NOT('Personnel Details'!$N$14=""), $B254&gt;='Personnel Details'!$N$14), IF('Personnel Details'!$P$14="","", 'Personnel Details'!$P$14), IF(AND(NOT('Personnel Details'!$I$14=""), $B254&gt;='Personnel Details'!$I$14), IF('Personnel Details'!$K$14="", "", 'Personnel Details'!$K$14), IF('Personnel Details'!$F$14="", "", 'Personnel Details'!$F$14))))</f>
        <v/>
      </c>
      <c r="HN254" s="79" t="str">
        <f>IF(HL$9="", "", IF(AND(NOT('Personnel Details'!$N$14=""), $B254&gt;='Personnel Details'!$N$14), 'Personnel Details'!$Q$14, IF(AND(NOT('Personnel Details'!$I$14=""), $B254&gt;='Personnel Details'!$I$14), 'Personnel Details'!$L$14, 'Personnel Details'!$G$14)))</f>
        <v/>
      </c>
      <c r="HO254" s="59" t="str">
        <f t="shared" si="558"/>
        <v/>
      </c>
      <c r="HP254" s="53"/>
      <c r="HR254" s="78" t="str">
        <f>IF(HR$9="", "", IF(AND(NOT('Personnel Details'!$N$15=""), $B254&gt;='Personnel Details'!$N$15), 'Personnel Details'!$O$15, IF(AND(NOT('Personnel Details'!$I$15=""), $B254&gt;='Personnel Details'!$I$15), 'Personnel Details'!$J$15, 'Personnel Details'!$E$15)))</f>
        <v/>
      </c>
      <c r="HS254" s="59" t="str">
        <f>IF(HR$9="", "", IF(AND(NOT('Personnel Details'!$N$15=""), $B254&gt;='Personnel Details'!$N$15), IF('Personnel Details'!$P$15="","", 'Personnel Details'!$P$15), IF(AND(NOT('Personnel Details'!$I$15=""), $B254&gt;='Personnel Details'!$I$15), IF('Personnel Details'!$K$15="", "", 'Personnel Details'!$K$15), IF('Personnel Details'!$F$15="", "", 'Personnel Details'!$F$15))))</f>
        <v/>
      </c>
      <c r="HT254" s="79" t="str">
        <f>IF(HR$9="", "", IF(AND(NOT('Personnel Details'!$N$15=""), $B254&gt;='Personnel Details'!$N$15), 'Personnel Details'!$Q$15, IF(AND(NOT('Personnel Details'!$I$15=""), $B254&gt;='Personnel Details'!$I$15), 'Personnel Details'!$L$15, 'Personnel Details'!$G$15)))</f>
        <v/>
      </c>
      <c r="HU254" s="59" t="str">
        <f t="shared" si="559"/>
        <v/>
      </c>
      <c r="HV254" s="53"/>
      <c r="HX254" s="78" t="str">
        <f>IF(HX$9="", "", IF(AND(NOT('Personnel Details'!$N$16=""), $B254&gt;='Personnel Details'!$N$16), 'Personnel Details'!$O$16, IF(AND(NOT('Personnel Details'!$I$16=""), $B254&gt;='Personnel Details'!$I$16), 'Personnel Details'!$J$16, 'Personnel Details'!$E$16)))</f>
        <v/>
      </c>
      <c r="HY254" s="59" t="str">
        <f>IF(HX$9="", "", IF(AND(NOT('Personnel Details'!$N$16=""), $B254&gt;='Personnel Details'!$N$16), IF('Personnel Details'!$P$16="","", 'Personnel Details'!$P$16), IF(AND(NOT('Personnel Details'!$I$16=""), $B254&gt;='Personnel Details'!$I$16), IF('Personnel Details'!$K$16="", "", 'Personnel Details'!$K$16), IF('Personnel Details'!$F$16="", "", 'Personnel Details'!$F$16))))</f>
        <v/>
      </c>
      <c r="HZ254" s="79" t="str">
        <f>IF(HX$9="", "", IF(AND(NOT('Personnel Details'!$N$16=""), $B254&gt;='Personnel Details'!$N$16), 'Personnel Details'!$Q$16, IF(AND(NOT('Personnel Details'!$I$16=""), $B254&gt;='Personnel Details'!$I$16), 'Personnel Details'!$L$16, 'Personnel Details'!$G$16)))</f>
        <v/>
      </c>
      <c r="IA254" s="59" t="str">
        <f t="shared" si="560"/>
        <v/>
      </c>
      <c r="IB254" s="53"/>
      <c r="ID254" s="78" t="str">
        <f>IF(ID$9="", "", IF(AND(NOT('Personnel Details'!$N$17=""), $B254&gt;='Personnel Details'!$N$17), 'Personnel Details'!$O$17, IF(AND(NOT('Personnel Details'!$I$17=""), $B254&gt;='Personnel Details'!$I$17), 'Personnel Details'!$J$17, 'Personnel Details'!$E$17)))</f>
        <v/>
      </c>
      <c r="IE254" s="59" t="str">
        <f>IF(ID$9="", "", IF(AND(NOT('Personnel Details'!$N$17=""), $B254&gt;='Personnel Details'!$N$17), IF('Personnel Details'!$P$17="","", 'Personnel Details'!$P$17), IF(AND(NOT('Personnel Details'!$I$17=""), $B254&gt;='Personnel Details'!$I$17), IF('Personnel Details'!$K$17="", "", 'Personnel Details'!$K$17), IF('Personnel Details'!$F$17="", "", 'Personnel Details'!$F$17))))</f>
        <v/>
      </c>
      <c r="IF254" s="79" t="str">
        <f>IF(ID$9="", "", IF(AND(NOT('Personnel Details'!$N$17=""), $B254&gt;='Personnel Details'!$N$17), 'Personnel Details'!$Q$17, IF(AND(NOT('Personnel Details'!$I$17=""), $B254&gt;='Personnel Details'!$I$17), 'Personnel Details'!$L$17, 'Personnel Details'!$G$17)))</f>
        <v/>
      </c>
      <c r="IG254" s="59" t="str">
        <f t="shared" si="561"/>
        <v/>
      </c>
      <c r="IH254" s="53"/>
      <c r="IJ254" s="78" t="str">
        <f>IF(IJ$9="", "", IF(AND(NOT('Personnel Details'!$N$18=""), $B254&gt;='Personnel Details'!$N$18), 'Personnel Details'!$O$18, IF(AND(NOT('Personnel Details'!$I$18=""), $B254&gt;='Personnel Details'!$I$18), 'Personnel Details'!$J$18, 'Personnel Details'!$E$18)))</f>
        <v/>
      </c>
      <c r="IK254" s="59" t="str">
        <f>IF(IJ$9="", "", IF(AND(NOT('Personnel Details'!$N$18=""), $B254&gt;='Personnel Details'!$N$18), IF('Personnel Details'!$P$18="","", 'Personnel Details'!$P$18), IF(AND(NOT('Personnel Details'!$I$18=""), $B254&gt;='Personnel Details'!$I$18), IF('Personnel Details'!$K$18="", "", 'Personnel Details'!$K$18), IF('Personnel Details'!$F$18="", "", 'Personnel Details'!$F$18))))</f>
        <v/>
      </c>
      <c r="IL254" s="79" t="str">
        <f>IF(IJ$9="", "", IF(AND(NOT('Personnel Details'!$N$18=""), $B254&gt;='Personnel Details'!$N$18), 'Personnel Details'!$Q$18, IF(AND(NOT('Personnel Details'!$I$18=""), $B254&gt;='Personnel Details'!$I$18), 'Personnel Details'!$L$18, 'Personnel Details'!$G$18)))</f>
        <v/>
      </c>
      <c r="IM254" s="59" t="str">
        <f t="shared" si="562"/>
        <v/>
      </c>
      <c r="IN254" s="53"/>
      <c r="IP254" s="78" t="str">
        <f>IF(IP$9="", "", IF(AND(NOT('Personnel Details'!$N$19=""), $B254&gt;='Personnel Details'!$N$19), 'Personnel Details'!$O$19, IF(AND(NOT('Personnel Details'!$I$19=""), $B254&gt;='Personnel Details'!$I$19), 'Personnel Details'!$J$19, 'Personnel Details'!$E$19)))</f>
        <v/>
      </c>
      <c r="IQ254" s="59" t="str">
        <f>IF(IP$9="", "", IF(AND(NOT('Personnel Details'!$N$19=""), $B254&gt;='Personnel Details'!$N$19), IF('Personnel Details'!$P$19="","", 'Personnel Details'!$P$19), IF(AND(NOT('Personnel Details'!$I$19=""), $B254&gt;='Personnel Details'!$I$19), IF('Personnel Details'!$K$19="", "", 'Personnel Details'!$K$19), IF('Personnel Details'!$F$19="", "", 'Personnel Details'!$F$19))))</f>
        <v/>
      </c>
      <c r="IR254" s="79" t="str">
        <f>IF(IP$9="", "", IF(AND(NOT('Personnel Details'!$N$19=""), $B254&gt;='Personnel Details'!$N$19), 'Personnel Details'!$Q$19, IF(AND(NOT('Personnel Details'!$I$19=""), $B254&gt;='Personnel Details'!$I$19), 'Personnel Details'!$L$19, 'Personnel Details'!$G$19)))</f>
        <v/>
      </c>
      <c r="IS254" s="59" t="str">
        <f t="shared" si="563"/>
        <v/>
      </c>
      <c r="IT254" s="53"/>
      <c r="IV254" s="78" t="str">
        <f>IF(IV$9="", "", IF(AND(NOT('Personnel Details'!$N$20=""), $B254&gt;='Personnel Details'!$N$20), 'Personnel Details'!$O$20, IF(AND(NOT('Personnel Details'!$I$20=""), $B254&gt;='Personnel Details'!$I$20), 'Personnel Details'!$J$20, 'Personnel Details'!$E$20)))</f>
        <v/>
      </c>
      <c r="IW254" s="59" t="str">
        <f>IF(IV$9="", "", IF(AND(NOT('Personnel Details'!$N$20=""), $B254&gt;='Personnel Details'!$N$20), IF('Personnel Details'!$P$20="","", 'Personnel Details'!$P$20), IF(AND(NOT('Personnel Details'!$I$20=""), $B254&gt;='Personnel Details'!$I$20), IF('Personnel Details'!$K$20="", "", 'Personnel Details'!$K$20), IF('Personnel Details'!$F$20="", "", 'Personnel Details'!$F$20))))</f>
        <v/>
      </c>
      <c r="IX254" s="79" t="str">
        <f>IF(IV$9="", "", IF(AND(NOT('Personnel Details'!$N$20=""), $B254&gt;='Personnel Details'!$N$20), 'Personnel Details'!$Q$20, IF(AND(NOT('Personnel Details'!$I$20=""), $B254&gt;='Personnel Details'!$I$20), 'Personnel Details'!$L$20, 'Personnel Details'!$G$20)))</f>
        <v/>
      </c>
      <c r="IY254" s="59" t="str">
        <f t="shared" si="564"/>
        <v/>
      </c>
      <c r="IZ254" s="53"/>
      <c r="JB254" s="78" t="str">
        <f>IF(JB$9="", "", IF(AND(NOT('Personnel Details'!$N$21=""), $B254&gt;='Personnel Details'!$N$21), 'Personnel Details'!$O$21, IF(AND(NOT('Personnel Details'!$I$21=""), $B254&gt;='Personnel Details'!$I$21), 'Personnel Details'!$J$21, 'Personnel Details'!$E$21)))</f>
        <v/>
      </c>
      <c r="JC254" s="59" t="str">
        <f>IF(JB$9="", "", IF(AND(NOT('Personnel Details'!$N$21=""), $B254&gt;='Personnel Details'!$N$21), IF('Personnel Details'!$P$21="","", 'Personnel Details'!$P$21), IF(AND(NOT('Personnel Details'!$I$21=""), $B254&gt;='Personnel Details'!$I$21), IF('Personnel Details'!$K$21="", "", 'Personnel Details'!$K$21), IF('Personnel Details'!$F$21="", "", 'Personnel Details'!$F$21))))</f>
        <v/>
      </c>
      <c r="JD254" s="79" t="str">
        <f>IF(JB$9="", "", IF(AND(NOT('Personnel Details'!$N$21=""), $B254&gt;='Personnel Details'!$N$21), 'Personnel Details'!$Q$21, IF(AND(NOT('Personnel Details'!$I$21=""), $B254&gt;='Personnel Details'!$I$21), 'Personnel Details'!$L$21, 'Personnel Details'!$G$21)))</f>
        <v/>
      </c>
      <c r="JE254" s="59" t="str">
        <f t="shared" si="565"/>
        <v/>
      </c>
      <c r="JF254" s="53"/>
      <c r="JH254" s="78" t="str">
        <f>IF(JH$9="", "", IF(AND(NOT('Personnel Details'!$N$22=""), $B254&gt;='Personnel Details'!$N$22), 'Personnel Details'!$O$22, IF(AND(NOT('Personnel Details'!$I$22=""), $B254&gt;='Personnel Details'!$I$22), 'Personnel Details'!$J$22, 'Personnel Details'!$E$22)))</f>
        <v/>
      </c>
      <c r="JI254" s="59" t="str">
        <f>IF(JH$9="", "", IF(AND(NOT('Personnel Details'!$N$22=""), $B254&gt;='Personnel Details'!$N$22), IF('Personnel Details'!$P$22="","", 'Personnel Details'!$P$22), IF(AND(NOT('Personnel Details'!$I$22=""), $B254&gt;='Personnel Details'!$I$22), IF('Personnel Details'!$K$22="", "", 'Personnel Details'!$K$22), IF('Personnel Details'!$F$22="", "", 'Personnel Details'!$F$22))))</f>
        <v/>
      </c>
      <c r="JJ254" s="79" t="str">
        <f>IF(JH$9="", "", IF(AND(NOT('Personnel Details'!$N$22=""), $B254&gt;='Personnel Details'!$N$22), 'Personnel Details'!$Q$22, IF(AND(NOT('Personnel Details'!$I$22=""), $B254&gt;='Personnel Details'!$I$22), 'Personnel Details'!$L$22, 'Personnel Details'!$G$22)))</f>
        <v/>
      </c>
      <c r="JK254" s="59" t="str">
        <f t="shared" si="566"/>
        <v/>
      </c>
      <c r="JL254" s="53"/>
      <c r="JN254" s="78" t="str">
        <f>IF(JN$9="", "", IF(AND(NOT('Personnel Details'!$N$23=""), $B254&gt;='Personnel Details'!$N$23), 'Personnel Details'!$O$23, IF(AND(NOT('Personnel Details'!$I$23=""), $B254&gt;='Personnel Details'!$I$23), 'Personnel Details'!$J$23, 'Personnel Details'!$E$23)))</f>
        <v/>
      </c>
      <c r="JO254" s="59" t="str">
        <f>IF(JN$9="", "", IF(AND(NOT('Personnel Details'!$N$23=""), $B254&gt;='Personnel Details'!$N$23), IF('Personnel Details'!$P$23="","", 'Personnel Details'!$P$23), IF(AND(NOT('Personnel Details'!$I$23=""), $B254&gt;='Personnel Details'!$I$23), IF('Personnel Details'!$K$23="", "", 'Personnel Details'!$K$23), IF('Personnel Details'!$F$23="", "", 'Personnel Details'!$F$23))))</f>
        <v/>
      </c>
      <c r="JP254" s="79" t="str">
        <f>IF(JN$9="", "", IF(AND(NOT('Personnel Details'!$N$23=""), $B254&gt;='Personnel Details'!$N$23), 'Personnel Details'!$Q$23, IF(AND(NOT('Personnel Details'!$I$23=""), $B254&gt;='Personnel Details'!$I$23), 'Personnel Details'!$L$23, 'Personnel Details'!$G$23)))</f>
        <v/>
      </c>
      <c r="JQ254" s="59" t="str">
        <f t="shared" si="567"/>
        <v/>
      </c>
      <c r="JR254" s="53"/>
      <c r="JT254" s="78" t="str">
        <f>IF(JT$9="", "", IF(AND(NOT('Personnel Details'!$N$24=""), $B254&gt;='Personnel Details'!$N$24), 'Personnel Details'!$O$24, IF(AND(NOT('Personnel Details'!$I$24=""), $B254&gt;='Personnel Details'!$I$24), 'Personnel Details'!$J$24, 'Personnel Details'!$E$24)))</f>
        <v/>
      </c>
      <c r="JU254" s="59" t="str">
        <f>IF(JT$9="", "", IF(AND(NOT('Personnel Details'!$N$24=""), $B254&gt;='Personnel Details'!$N$24), IF('Personnel Details'!$P$24="","", 'Personnel Details'!$P$24), IF(AND(NOT('Personnel Details'!$I$24=""), $B254&gt;='Personnel Details'!$I$24), IF('Personnel Details'!$K$24="", "", 'Personnel Details'!$K$24), IF('Personnel Details'!$F$24="", "", 'Personnel Details'!$F$24))))</f>
        <v/>
      </c>
      <c r="JV254" s="79" t="str">
        <f>IF(JT$9="", "", IF(AND(NOT('Personnel Details'!$N$24=""), $B254&gt;='Personnel Details'!$N$24), 'Personnel Details'!$Q$24, IF(AND(NOT('Personnel Details'!$I$24=""), $B254&gt;='Personnel Details'!$I$24), 'Personnel Details'!$L$24, 'Personnel Details'!$G$24)))</f>
        <v/>
      </c>
      <c r="JW254" s="59" t="str">
        <f t="shared" si="568"/>
        <v/>
      </c>
      <c r="JX254" s="53"/>
      <c r="JZ254" s="78" t="str">
        <f>IF(JZ$9="", "", IF(AND(NOT('Personnel Details'!$N$25=""), $B254&gt;='Personnel Details'!$N$25), 'Personnel Details'!$O$25, IF(AND(NOT('Personnel Details'!$I$25=""), $B254&gt;='Personnel Details'!$I$25), 'Personnel Details'!$J$25, 'Personnel Details'!$E$25)))</f>
        <v/>
      </c>
      <c r="KA254" s="59" t="str">
        <f>IF(JZ$9="", "", IF(AND(NOT('Personnel Details'!$N$25=""), $B254&gt;='Personnel Details'!$N$25), IF('Personnel Details'!$P$25="","", 'Personnel Details'!$P$25), IF(AND(NOT('Personnel Details'!$I$25=""), $B254&gt;='Personnel Details'!$I$25), IF('Personnel Details'!$K$25="", "", 'Personnel Details'!$K$25), IF('Personnel Details'!$F$25="", "", 'Personnel Details'!$F$25))))</f>
        <v/>
      </c>
      <c r="KB254" s="79" t="str">
        <f>IF(JZ$9="", "", IF(AND(NOT('Personnel Details'!$N$25=""), $B254&gt;='Personnel Details'!$N$25), 'Personnel Details'!$Q$25, IF(AND(NOT('Personnel Details'!$I$25=""), $B254&gt;='Personnel Details'!$I$25), 'Personnel Details'!$L$25, 'Personnel Details'!$G$25)))</f>
        <v/>
      </c>
      <c r="KC254" s="59" t="str">
        <f t="shared" si="569"/>
        <v/>
      </c>
      <c r="KD254" s="53"/>
      <c r="KF254" s="78" t="str">
        <f>IF(KF$9="", "", IF(AND(NOT('Personnel Details'!$N$26=""), $B254&gt;='Personnel Details'!$N$26), 'Personnel Details'!$O$26, IF(AND(NOT('Personnel Details'!$I$26=""), $B254&gt;='Personnel Details'!$I$26), 'Personnel Details'!$J$26, 'Personnel Details'!$E$26)))</f>
        <v/>
      </c>
      <c r="KG254" s="59" t="str">
        <f>IF(KF$9="", "", IF(AND(NOT('Personnel Details'!$N$26=""), $B254&gt;='Personnel Details'!$N$26), IF('Personnel Details'!$P$26="","", 'Personnel Details'!$P$26), IF(AND(NOT('Personnel Details'!$I$26=""), $B254&gt;='Personnel Details'!$I$26), IF('Personnel Details'!$K$26="", "", 'Personnel Details'!$K$26), IF('Personnel Details'!$F$26="", "", 'Personnel Details'!$F$26))))</f>
        <v/>
      </c>
      <c r="KH254" s="79" t="str">
        <f>IF(KF$9="", "", IF(AND(NOT('Personnel Details'!$N$26=""), $B254&gt;='Personnel Details'!$N$26), 'Personnel Details'!$Q$26, IF(AND(NOT('Personnel Details'!$I$26=""), $B254&gt;='Personnel Details'!$I$26), 'Personnel Details'!$L$26, 'Personnel Details'!$G$26)))</f>
        <v/>
      </c>
      <c r="KI254" s="59" t="str">
        <f t="shared" si="570"/>
        <v/>
      </c>
      <c r="KJ254" s="53"/>
      <c r="KL254" s="78" t="str">
        <f>IF(KL$9="", "", IF(AND(NOT('Personnel Details'!$N$27=""), $B254&gt;='Personnel Details'!$N$27), 'Personnel Details'!$O$27, IF(AND(NOT('Personnel Details'!$I$27=""), $B254&gt;='Personnel Details'!$I$27), 'Personnel Details'!$J$27, 'Personnel Details'!$E$27)))</f>
        <v/>
      </c>
      <c r="KM254" s="59" t="str">
        <f>IF(KL$9="", "", IF(AND(NOT('Personnel Details'!$N$27=""), $B254&gt;='Personnel Details'!$N$27), IF('Personnel Details'!$P$27="","", 'Personnel Details'!$P$27), IF(AND(NOT('Personnel Details'!$I$27=""), $B254&gt;='Personnel Details'!$I$27), IF('Personnel Details'!$K$27="", "", 'Personnel Details'!$K$27), IF('Personnel Details'!$F$27="", "", 'Personnel Details'!$F$27))))</f>
        <v/>
      </c>
      <c r="KN254" s="79" t="str">
        <f>IF(KL$9="", "", IF(AND(NOT('Personnel Details'!$N$27=""), $B254&gt;='Personnel Details'!$N$27), 'Personnel Details'!$Q$27, IF(AND(NOT('Personnel Details'!$I$27=""), $B254&gt;='Personnel Details'!$I$27), 'Personnel Details'!$L$27, 'Personnel Details'!$G$27)))</f>
        <v/>
      </c>
      <c r="KO254" s="59" t="str">
        <f t="shared" si="571"/>
        <v/>
      </c>
      <c r="KP254" s="53"/>
      <c r="KR254" s="78" t="str">
        <f>IF(KR$9="", "", IF(AND(NOT('Personnel Details'!$N$28=""), $B254&gt;='Personnel Details'!$N$28), 'Personnel Details'!$O$28, IF(AND(NOT('Personnel Details'!$I$28=""), $B254&gt;='Personnel Details'!$I$28), 'Personnel Details'!$J$28, 'Personnel Details'!$E$28)))</f>
        <v/>
      </c>
      <c r="KS254" s="59" t="str">
        <f>IF(KR$9="", "", IF(AND(NOT('Personnel Details'!$N$28=""), $B254&gt;='Personnel Details'!$N$28), IF('Personnel Details'!$P$28="","", 'Personnel Details'!$P$28), IF(AND(NOT('Personnel Details'!$I$28=""), $B254&gt;='Personnel Details'!$I$28), IF('Personnel Details'!$K$28="", "", 'Personnel Details'!$K$28), IF('Personnel Details'!$F$28="", "", 'Personnel Details'!$F$28))))</f>
        <v/>
      </c>
      <c r="KT254" s="79" t="str">
        <f>IF(KR$9="", "", IF(AND(NOT('Personnel Details'!$N$28=""), $B254&gt;='Personnel Details'!$N$28), 'Personnel Details'!$Q$28, IF(AND(NOT('Personnel Details'!$I$28=""), $B254&gt;='Personnel Details'!$I$28), 'Personnel Details'!$L$28, 'Personnel Details'!$G$28)))</f>
        <v/>
      </c>
      <c r="KU254" s="59" t="str">
        <f t="shared" si="572"/>
        <v/>
      </c>
      <c r="KV254" s="53"/>
      <c r="KX254" s="78" t="str">
        <f>IF(KX$9="", "", IF(AND(NOT('Personnel Details'!$N$29=""), $B254&gt;='Personnel Details'!$N$29), 'Personnel Details'!$O$29, IF(AND(NOT('Personnel Details'!$I$29=""), $B254&gt;='Personnel Details'!$I$29), 'Personnel Details'!$J$29, 'Personnel Details'!$E$29)))</f>
        <v/>
      </c>
      <c r="KY254" s="59" t="str">
        <f>IF(KX$9="", "", IF(AND(NOT('Personnel Details'!$N$29=""), $B254&gt;='Personnel Details'!$N$29), IF('Personnel Details'!$P$29="","", 'Personnel Details'!$P$29), IF(AND(NOT('Personnel Details'!$I$29=""), $B254&gt;='Personnel Details'!$I$29), IF('Personnel Details'!$K$29="", "", 'Personnel Details'!$K$29), IF('Personnel Details'!$F$29="", "", 'Personnel Details'!$F$29))))</f>
        <v/>
      </c>
      <c r="KZ254" s="79" t="str">
        <f>IF(KX$9="", "", IF(AND(NOT('Personnel Details'!$N$29=""), $B254&gt;='Personnel Details'!$N$29), 'Personnel Details'!$Q$29, IF(AND(NOT('Personnel Details'!$I$29=""), $B254&gt;='Personnel Details'!$I$29), 'Personnel Details'!$L$29, 'Personnel Details'!$G$29)))</f>
        <v/>
      </c>
      <c r="LA254" s="59" t="str">
        <f t="shared" si="573"/>
        <v/>
      </c>
      <c r="LB254" s="53"/>
      <c r="LD254" s="78" t="str">
        <f>IF(LD$9="", "", IF(AND(NOT('Personnel Details'!$N$30=""), $B254&gt;='Personnel Details'!$N$30), 'Personnel Details'!$O$30, IF(AND(NOT('Personnel Details'!$I$30=""), $B254&gt;='Personnel Details'!$I$30), 'Personnel Details'!$J$30, 'Personnel Details'!$E$30)))</f>
        <v/>
      </c>
      <c r="LE254" s="59" t="str">
        <f>IF(LD$9="", "", IF(AND(NOT('Personnel Details'!$N$30=""), $B254&gt;='Personnel Details'!$N$30), IF('Personnel Details'!$P$30="","", 'Personnel Details'!$P$30), IF(AND(NOT('Personnel Details'!$I$30=""), $B254&gt;='Personnel Details'!$I$30), IF('Personnel Details'!$K$30="", "", 'Personnel Details'!$K$30), IF('Personnel Details'!$F$30="", "", 'Personnel Details'!$F$30))))</f>
        <v/>
      </c>
      <c r="LF254" s="79" t="str">
        <f>IF(LD$9="", "", IF(AND(NOT('Personnel Details'!$N$30=""), $B254&gt;='Personnel Details'!$N$30), 'Personnel Details'!$Q$30, IF(AND(NOT('Personnel Details'!$I$30=""), $B254&gt;='Personnel Details'!$I$30), 'Personnel Details'!$L$30, 'Personnel Details'!$G$30)))</f>
        <v/>
      </c>
      <c r="LG254" s="59" t="str">
        <f t="shared" si="574"/>
        <v/>
      </c>
      <c r="LH254" s="53"/>
      <c r="LJ254" s="78" t="str">
        <f>IF(LJ$9="", "", IF(AND(NOT('Personnel Details'!$N$31=""), $B254&gt;='Personnel Details'!$N$31), 'Personnel Details'!$O$31, IF(AND(NOT('Personnel Details'!$I$31=""), $B254&gt;='Personnel Details'!$I$31), 'Personnel Details'!$J$31, 'Personnel Details'!$E$31)))</f>
        <v/>
      </c>
      <c r="LK254" s="59" t="str">
        <f>IF(LJ$9="", "", IF(AND(NOT('Personnel Details'!$N$31=""), $B254&gt;='Personnel Details'!$N$31), IF('Personnel Details'!$P$31="","", 'Personnel Details'!$P$31), IF(AND(NOT('Personnel Details'!$I$31=""), $B254&gt;='Personnel Details'!$I$31), IF('Personnel Details'!$K$31="", "", 'Personnel Details'!$K$31), IF('Personnel Details'!$F$31="", "", 'Personnel Details'!$F$31))))</f>
        <v/>
      </c>
      <c r="LL254" s="79" t="str">
        <f>IF(LJ$9="", "", IF(AND(NOT('Personnel Details'!$N$31=""), $B254&gt;='Personnel Details'!$N$31), 'Personnel Details'!$Q$31, IF(AND(NOT('Personnel Details'!$I$31=""), $B254&gt;='Personnel Details'!$I$31), 'Personnel Details'!$L$31, 'Personnel Details'!$G$31)))</f>
        <v/>
      </c>
      <c r="LM254" s="59" t="str">
        <f t="shared" si="575"/>
        <v/>
      </c>
      <c r="LN254" s="53"/>
      <c r="LP254" s="78" t="str">
        <f>IF(LP$9="", "", IF(AND(NOT('Personnel Details'!$N$32=""), $B254&gt;='Personnel Details'!$N$32), 'Personnel Details'!$O$32, IF(AND(NOT('Personnel Details'!$I$32=""), $B254&gt;='Personnel Details'!$I$32), 'Personnel Details'!$J$32, 'Personnel Details'!$E$32)))</f>
        <v/>
      </c>
      <c r="LQ254" s="59" t="str">
        <f>IF(LP$9="", "", IF(AND(NOT('Personnel Details'!$N$32=""), $B254&gt;='Personnel Details'!$N$32), IF('Personnel Details'!$P$32="","", 'Personnel Details'!$P$32), IF(AND(NOT('Personnel Details'!$I$32=""), $B254&gt;='Personnel Details'!$I$32), IF('Personnel Details'!$K$32="", "", 'Personnel Details'!$K$32), IF('Personnel Details'!$F$32="", "", 'Personnel Details'!$F$32))))</f>
        <v/>
      </c>
      <c r="LR254" s="79" t="str">
        <f>IF(LP$9="", "", IF(AND(NOT('Personnel Details'!$N$32=""), $B254&gt;='Personnel Details'!$N$32), 'Personnel Details'!$Q$32, IF(AND(NOT('Personnel Details'!$I$32=""), $B254&gt;='Personnel Details'!$I$32), 'Personnel Details'!$L$32, 'Personnel Details'!$G$32)))</f>
        <v/>
      </c>
      <c r="LS254" s="59" t="str">
        <f t="shared" si="576"/>
        <v/>
      </c>
      <c r="LT254" s="53"/>
      <c r="LV254" s="78" t="str">
        <f>IF(LV$9="", "", IF(AND(NOT('Personnel Details'!$N$33=""), $B254&gt;='Personnel Details'!$N$33), 'Personnel Details'!$O$33, IF(AND(NOT('Personnel Details'!$I$33=""), $B254&gt;='Personnel Details'!$I$33), 'Personnel Details'!$J$33, 'Personnel Details'!$E$33)))</f>
        <v/>
      </c>
      <c r="LW254" s="59" t="str">
        <f>IF(LV$9="", "", IF(AND(NOT('Personnel Details'!$N$33=""), $B254&gt;='Personnel Details'!$N$33), IF('Personnel Details'!$P$33="","", 'Personnel Details'!$P$33), IF(AND(NOT('Personnel Details'!$I$33=""), $B254&gt;='Personnel Details'!$I$33), IF('Personnel Details'!$K$33="", "", 'Personnel Details'!$K$33), IF('Personnel Details'!$F$33="", "", 'Personnel Details'!$F$33))))</f>
        <v/>
      </c>
      <c r="LX254" s="79" t="str">
        <f>IF(LV$9="", "", IF(AND(NOT('Personnel Details'!$N$33=""), $B254&gt;='Personnel Details'!$N$33), 'Personnel Details'!$Q$33, IF(AND(NOT('Personnel Details'!$I$33=""), $B254&gt;='Personnel Details'!$I$33), 'Personnel Details'!$L$33, 'Personnel Details'!$G$33)))</f>
        <v/>
      </c>
      <c r="LY254" s="59" t="str">
        <f t="shared" si="577"/>
        <v/>
      </c>
      <c r="LZ254" s="53"/>
      <c r="MB254" s="78" t="str">
        <f>IF(MB$9="", "", IF(AND(NOT('Personnel Details'!$N$34=""), $B254&gt;='Personnel Details'!$N$34), 'Personnel Details'!$O$34, IF(AND(NOT('Personnel Details'!$I$34=""), $B254&gt;='Personnel Details'!$I$34), 'Personnel Details'!$J$34, 'Personnel Details'!$E$34)))</f>
        <v/>
      </c>
      <c r="MC254" s="59" t="str">
        <f>IF(MB$9="", "", IF(AND(NOT('Personnel Details'!$N$34=""), $B254&gt;='Personnel Details'!$N$34), IF('Personnel Details'!$P$34="","", 'Personnel Details'!$P$34), IF(AND(NOT('Personnel Details'!$I$34=""), $B254&gt;='Personnel Details'!$I$34), IF('Personnel Details'!$K$34="", "", 'Personnel Details'!$K$34), IF('Personnel Details'!$F$34="", "", 'Personnel Details'!$F$34))))</f>
        <v/>
      </c>
      <c r="MD254" s="79" t="str">
        <f>IF(MB$9="", "", IF(AND(NOT('Personnel Details'!$N$34=""), $B254&gt;='Personnel Details'!$N$34), 'Personnel Details'!$Q$34, IF(AND(NOT('Personnel Details'!$I$34=""), $B254&gt;='Personnel Details'!$I$34), 'Personnel Details'!$L$34, 'Personnel Details'!$G$34)))</f>
        <v/>
      </c>
      <c r="ME254" s="59" t="str">
        <f t="shared" si="578"/>
        <v/>
      </c>
      <c r="MF254" s="53"/>
      <c r="MH254" s="78" t="str">
        <f>IF(MH$9="", "", IF(AND(NOT('Personnel Details'!$N$35=""), $B254&gt;='Personnel Details'!$N$35), 'Personnel Details'!$O$35, IF(AND(NOT('Personnel Details'!$I$35=""), $B254&gt;='Personnel Details'!$I$35), 'Personnel Details'!$J$35, 'Personnel Details'!$E$35)))</f>
        <v/>
      </c>
      <c r="MI254" s="59" t="str">
        <f>IF(MH$9="", "", IF(AND(NOT('Personnel Details'!$N$35=""), $B254&gt;='Personnel Details'!$N$35), IF('Personnel Details'!$P$35="","", 'Personnel Details'!$P$35), IF(AND(NOT('Personnel Details'!$I$35=""), $B254&gt;='Personnel Details'!$I$35), IF('Personnel Details'!$K$35="", "", 'Personnel Details'!$K$35), IF('Personnel Details'!$F$35="", "", 'Personnel Details'!$F$35))))</f>
        <v/>
      </c>
      <c r="MJ254" s="79" t="str">
        <f>IF(MH$9="", "", IF(AND(NOT('Personnel Details'!$N$35=""), $B254&gt;='Personnel Details'!$N$35), 'Personnel Details'!$Q$35, IF(AND(NOT('Personnel Details'!$I$35=""), $B254&gt;='Personnel Details'!$I$35), 'Personnel Details'!$L$35, 'Personnel Details'!$G$35)))</f>
        <v/>
      </c>
      <c r="MK254" s="59" t="str">
        <f t="shared" si="579"/>
        <v/>
      </c>
      <c r="ML254" s="53"/>
      <c r="MN254" s="78" t="str">
        <f>IF(MN$9="", "", IF(AND(NOT('Personnel Details'!$N$36=""), $B254&gt;='Personnel Details'!$N$36), 'Personnel Details'!$O$36, IF(AND(NOT('Personnel Details'!$I$36=""), $B254&gt;='Personnel Details'!$I$36), 'Personnel Details'!$J$36, 'Personnel Details'!$E$36)))</f>
        <v/>
      </c>
      <c r="MO254" s="59" t="str">
        <f>IF(MN$9="", "", IF(AND(NOT('Personnel Details'!$N$36=""), $B254&gt;='Personnel Details'!$N$36), IF('Personnel Details'!$P$36="","", 'Personnel Details'!$P$36), IF(AND(NOT('Personnel Details'!$I$36=""), $B254&gt;='Personnel Details'!$I$36), IF('Personnel Details'!$K$36="", "", 'Personnel Details'!$K$36), IF('Personnel Details'!$F$36="", "", 'Personnel Details'!$F$36))))</f>
        <v/>
      </c>
      <c r="MP254" s="79" t="str">
        <f>IF(MN$9="", "", IF(AND(NOT('Personnel Details'!$N$36=""), $B254&gt;='Personnel Details'!$N$36), 'Personnel Details'!$Q$36, IF(AND(NOT('Personnel Details'!$I$36=""), $B254&gt;='Personnel Details'!$I$36), 'Personnel Details'!$L$36, 'Personnel Details'!$G$36)))</f>
        <v/>
      </c>
      <c r="MQ254" s="59" t="str">
        <f t="shared" si="580"/>
        <v/>
      </c>
      <c r="MR254" s="53"/>
      <c r="MT254" s="78" t="str">
        <f>IF(MT$9="", "", IF(AND(NOT('Personnel Details'!$N$37=""), $B254&gt;='Personnel Details'!$N$37), 'Personnel Details'!$O$37, IF(AND(NOT('Personnel Details'!$I$37=""), $B254&gt;='Personnel Details'!$I$37), 'Personnel Details'!$J$37, 'Personnel Details'!$E$37)))</f>
        <v/>
      </c>
      <c r="MU254" s="59" t="str">
        <f>IF(MT$9="", "", IF(AND(NOT('Personnel Details'!$N$37=""), $B254&gt;='Personnel Details'!$N$37), IF('Personnel Details'!$P$37="","", 'Personnel Details'!$P$37), IF(AND(NOT('Personnel Details'!$I$37=""), $B254&gt;='Personnel Details'!$I$37), IF('Personnel Details'!$K$37="", "", 'Personnel Details'!$K$37), IF('Personnel Details'!$F$37="", "", 'Personnel Details'!$F$37))))</f>
        <v/>
      </c>
      <c r="MV254" s="79" t="str">
        <f>IF(MT$9="", "", IF(AND(NOT('Personnel Details'!$N$37=""), $B254&gt;='Personnel Details'!$N$37), 'Personnel Details'!$Q$37, IF(AND(NOT('Personnel Details'!$I$37=""), $B254&gt;='Personnel Details'!$I$37), 'Personnel Details'!$L$37, 'Personnel Details'!$G$37)))</f>
        <v/>
      </c>
      <c r="MW254" s="59" t="str">
        <f t="shared" si="581"/>
        <v/>
      </c>
      <c r="MX254" s="53"/>
      <c r="MZ254" s="78" t="str">
        <f>IF(MZ$9="", "", IF(AND(NOT('Personnel Details'!$N$38=""), $B254&gt;='Personnel Details'!$N$38), 'Personnel Details'!$O$38, IF(AND(NOT('Personnel Details'!$I$38=""), $B254&gt;='Personnel Details'!$I$38), 'Personnel Details'!$J$38, 'Personnel Details'!$E$38)))</f>
        <v/>
      </c>
      <c r="NA254" s="59" t="str">
        <f>IF(MZ$9="", "", IF(AND(NOT('Personnel Details'!$N$38=""), $B254&gt;='Personnel Details'!$N$38), IF('Personnel Details'!$P$38="","", 'Personnel Details'!$P$38), IF(AND(NOT('Personnel Details'!$I$38=""), $B254&gt;='Personnel Details'!$I$38), IF('Personnel Details'!$K$38="", "", 'Personnel Details'!$K$38), IF('Personnel Details'!$F$38="", "", 'Personnel Details'!$F$38))))</f>
        <v/>
      </c>
      <c r="NB254" s="79" t="str">
        <f>IF(MZ$9="", "", IF(AND(NOT('Personnel Details'!$N$38=""), $B254&gt;='Personnel Details'!$N$38), 'Personnel Details'!$Q$38, IF(AND(NOT('Personnel Details'!$I$38=""), $B254&gt;='Personnel Details'!$I$38), 'Personnel Details'!$L$38, 'Personnel Details'!$G$38)))</f>
        <v/>
      </c>
      <c r="NC254" s="59" t="str">
        <f t="shared" si="582"/>
        <v/>
      </c>
      <c r="ND254" s="53"/>
      <c r="NF254" s="78" t="str">
        <f>IF(NF$9="", "", IF(AND(NOT('Personnel Details'!$N$39=""), $B254&gt;='Personnel Details'!$N$39), 'Personnel Details'!$O$39, IF(AND(NOT('Personnel Details'!$I$39=""), $B254&gt;='Personnel Details'!$I$39), 'Personnel Details'!$J$39, 'Personnel Details'!$E$39)))</f>
        <v/>
      </c>
      <c r="NG254" s="59" t="str">
        <f>IF(NF$9="", "", IF(AND(NOT('Personnel Details'!$N$39=""), $B254&gt;='Personnel Details'!$N$39), IF('Personnel Details'!$P$39="","", 'Personnel Details'!$P$39), IF(AND(NOT('Personnel Details'!$I$39=""), $B254&gt;='Personnel Details'!$I$39), IF('Personnel Details'!$K$39="", "", 'Personnel Details'!$K$39), IF('Personnel Details'!$F$39="", "", 'Personnel Details'!$F$39))))</f>
        <v/>
      </c>
      <c r="NH254" s="79" t="str">
        <f>IF(NF$9="", "", IF(AND(NOT('Personnel Details'!$N$39=""), $B254&gt;='Personnel Details'!$N$39), 'Personnel Details'!$Q$39, IF(AND(NOT('Personnel Details'!$I$39=""), $B254&gt;='Personnel Details'!$I$39), 'Personnel Details'!$L$39, 'Personnel Details'!$G$39)))</f>
        <v/>
      </c>
      <c r="NI254" s="59" t="str">
        <f t="shared" si="583"/>
        <v/>
      </c>
      <c r="NJ254" s="53"/>
      <c r="NL254" s="78" t="str">
        <f>IF(NL$9="", "", IF(AND(NOT('Personnel Details'!$N$40=""), $B254&gt;='Personnel Details'!$N$40), 'Personnel Details'!$O$40, IF(AND(NOT('Personnel Details'!$I$40=""), $B254&gt;='Personnel Details'!$I$40), 'Personnel Details'!$J$40, 'Personnel Details'!$E$40)))</f>
        <v/>
      </c>
      <c r="NM254" s="59" t="str">
        <f>IF(NL$9="", "", IF(AND(NOT('Personnel Details'!$N$40=""), $B254&gt;='Personnel Details'!$N$40), IF('Personnel Details'!$P$40="","", 'Personnel Details'!$P$40), IF(AND(NOT('Personnel Details'!$I$40=""), $B254&gt;='Personnel Details'!$I$40), IF('Personnel Details'!$K$40="", "", 'Personnel Details'!$K$40), IF('Personnel Details'!$F$40="", "", 'Personnel Details'!$F$40))))</f>
        <v/>
      </c>
      <c r="NN254" s="79" t="str">
        <f>IF(NL$9="", "", IF(AND(NOT('Personnel Details'!$N$40=""), $B254&gt;='Personnel Details'!$N$40), 'Personnel Details'!$Q$40, IF(AND(NOT('Personnel Details'!$I$40=""), $B254&gt;='Personnel Details'!$I$40), 'Personnel Details'!$L$40, 'Personnel Details'!$G$40)))</f>
        <v/>
      </c>
      <c r="NO254" s="59" t="str">
        <f t="shared" si="584"/>
        <v/>
      </c>
      <c r="NP254" s="53"/>
    </row>
    <row r="255" spans="1:380" x14ac:dyDescent="0.25">
      <c r="A255" s="32"/>
      <c r="B255" s="113" t="str">
        <f>IFERROR(IF(B254+1&gt;'Personnel Details'!$U$5, "", B254+1), "")</f>
        <v/>
      </c>
      <c r="C255" s="32"/>
      <c r="D255" s="120"/>
      <c r="E255" s="13" t="str">
        <f t="shared" si="463"/>
        <v/>
      </c>
      <c r="F255" s="13" t="str">
        <f t="shared" si="494"/>
        <v/>
      </c>
      <c r="G255" s="56" t="str">
        <f t="shared" si="585"/>
        <v/>
      </c>
      <c r="H255" s="16" t="str">
        <f t="shared" si="495"/>
        <v/>
      </c>
      <c r="I255" s="32"/>
      <c r="J255" s="120"/>
      <c r="K255" s="62" t="str">
        <f t="shared" si="464"/>
        <v/>
      </c>
      <c r="L255" s="62" t="str">
        <f t="shared" si="496"/>
        <v/>
      </c>
      <c r="M255" s="65" t="str">
        <f t="shared" si="586"/>
        <v/>
      </c>
      <c r="N255" s="68" t="str">
        <f t="shared" si="497"/>
        <v/>
      </c>
      <c r="O255" s="32"/>
      <c r="P255" s="120"/>
      <c r="Q255" s="62" t="str">
        <f t="shared" si="465"/>
        <v/>
      </c>
      <c r="R255" s="62" t="str">
        <f t="shared" si="498"/>
        <v/>
      </c>
      <c r="S255" s="65" t="str">
        <f t="shared" si="587"/>
        <v/>
      </c>
      <c r="T255" s="68" t="str">
        <f t="shared" si="499"/>
        <v/>
      </c>
      <c r="U255" s="32"/>
      <c r="V255" s="120"/>
      <c r="W255" s="62" t="str">
        <f t="shared" si="466"/>
        <v/>
      </c>
      <c r="X255" s="62" t="str">
        <f t="shared" si="500"/>
        <v/>
      </c>
      <c r="Y255" s="65" t="str">
        <f t="shared" si="588"/>
        <v/>
      </c>
      <c r="Z255" s="68" t="str">
        <f t="shared" si="501"/>
        <v/>
      </c>
      <c r="AA255" s="32"/>
      <c r="AB255" s="120"/>
      <c r="AC255" s="62" t="str">
        <f t="shared" si="467"/>
        <v/>
      </c>
      <c r="AD255" s="62" t="str">
        <f t="shared" si="502"/>
        <v/>
      </c>
      <c r="AE255" s="65" t="str">
        <f t="shared" si="589"/>
        <v/>
      </c>
      <c r="AF255" s="68" t="str">
        <f t="shared" si="503"/>
        <v/>
      </c>
      <c r="AG255" s="32"/>
      <c r="AH255" s="120"/>
      <c r="AI255" s="62" t="str">
        <f t="shared" si="468"/>
        <v/>
      </c>
      <c r="AJ255" s="62" t="str">
        <f t="shared" si="504"/>
        <v/>
      </c>
      <c r="AK255" s="65" t="str">
        <f t="shared" si="590"/>
        <v/>
      </c>
      <c r="AL255" s="68" t="str">
        <f t="shared" si="505"/>
        <v/>
      </c>
      <c r="AM255" s="32"/>
      <c r="AN255" s="120"/>
      <c r="AO255" s="62" t="str">
        <f t="shared" si="469"/>
        <v/>
      </c>
      <c r="AP255" s="62" t="str">
        <f t="shared" si="506"/>
        <v/>
      </c>
      <c r="AQ255" s="65" t="str">
        <f t="shared" si="591"/>
        <v/>
      </c>
      <c r="AR255" s="68" t="str">
        <f t="shared" si="507"/>
        <v/>
      </c>
      <c r="AS255" s="32"/>
      <c r="AT255" s="120"/>
      <c r="AU255" s="62" t="str">
        <f t="shared" si="470"/>
        <v/>
      </c>
      <c r="AV255" s="62" t="str">
        <f t="shared" si="508"/>
        <v/>
      </c>
      <c r="AW255" s="65" t="str">
        <f t="shared" si="592"/>
        <v/>
      </c>
      <c r="AX255" s="68" t="str">
        <f t="shared" si="509"/>
        <v/>
      </c>
      <c r="AY255" s="32"/>
      <c r="AZ255" s="120"/>
      <c r="BA255" s="62" t="str">
        <f t="shared" si="471"/>
        <v/>
      </c>
      <c r="BB255" s="62" t="str">
        <f t="shared" si="510"/>
        <v/>
      </c>
      <c r="BC255" s="65" t="str">
        <f t="shared" si="593"/>
        <v/>
      </c>
      <c r="BD255" s="68" t="str">
        <f t="shared" si="511"/>
        <v/>
      </c>
      <c r="BE255" s="32"/>
      <c r="BF255" s="120"/>
      <c r="BG255" s="62" t="str">
        <f t="shared" si="472"/>
        <v/>
      </c>
      <c r="BH255" s="62" t="str">
        <f t="shared" si="512"/>
        <v/>
      </c>
      <c r="BI255" s="65" t="str">
        <f t="shared" si="594"/>
        <v/>
      </c>
      <c r="BJ255" s="68" t="str">
        <f t="shared" si="513"/>
        <v/>
      </c>
      <c r="BK255" s="32"/>
      <c r="BL255" s="120"/>
      <c r="BM255" s="62" t="str">
        <f t="shared" si="473"/>
        <v/>
      </c>
      <c r="BN255" s="62" t="str">
        <f t="shared" si="514"/>
        <v/>
      </c>
      <c r="BO255" s="65" t="str">
        <f t="shared" si="595"/>
        <v/>
      </c>
      <c r="BP255" s="68" t="str">
        <f t="shared" si="515"/>
        <v/>
      </c>
      <c r="BQ255" s="32"/>
      <c r="BR255" s="120"/>
      <c r="BS255" s="62" t="str">
        <f t="shared" si="474"/>
        <v/>
      </c>
      <c r="BT255" s="62" t="str">
        <f t="shared" si="516"/>
        <v/>
      </c>
      <c r="BU255" s="65" t="str">
        <f t="shared" si="596"/>
        <v/>
      </c>
      <c r="BV255" s="68" t="str">
        <f t="shared" si="517"/>
        <v/>
      </c>
      <c r="BW255" s="32"/>
      <c r="BX255" s="120"/>
      <c r="BY255" s="62" t="str">
        <f t="shared" si="475"/>
        <v/>
      </c>
      <c r="BZ255" s="62" t="str">
        <f t="shared" si="518"/>
        <v/>
      </c>
      <c r="CA255" s="65" t="str">
        <f t="shared" si="597"/>
        <v/>
      </c>
      <c r="CB255" s="68" t="str">
        <f t="shared" si="519"/>
        <v/>
      </c>
      <c r="CC255" s="32"/>
      <c r="CD255" s="120"/>
      <c r="CE255" s="62" t="str">
        <f t="shared" si="476"/>
        <v/>
      </c>
      <c r="CF255" s="62" t="str">
        <f t="shared" si="520"/>
        <v/>
      </c>
      <c r="CG255" s="65" t="str">
        <f t="shared" si="598"/>
        <v/>
      </c>
      <c r="CH255" s="68" t="str">
        <f t="shared" si="521"/>
        <v/>
      </c>
      <c r="CI255" s="32"/>
      <c r="CJ255" s="120"/>
      <c r="CK255" s="62" t="str">
        <f t="shared" si="477"/>
        <v/>
      </c>
      <c r="CL255" s="62" t="str">
        <f t="shared" si="522"/>
        <v/>
      </c>
      <c r="CM255" s="65" t="str">
        <f t="shared" si="599"/>
        <v/>
      </c>
      <c r="CN255" s="68" t="str">
        <f t="shared" si="523"/>
        <v/>
      </c>
      <c r="CO255" s="32"/>
      <c r="CP255" s="120"/>
      <c r="CQ255" s="62" t="str">
        <f t="shared" si="478"/>
        <v/>
      </c>
      <c r="CR255" s="62" t="str">
        <f t="shared" si="524"/>
        <v/>
      </c>
      <c r="CS255" s="65" t="str">
        <f t="shared" si="600"/>
        <v/>
      </c>
      <c r="CT255" s="68" t="str">
        <f t="shared" si="525"/>
        <v/>
      </c>
      <c r="CU255" s="32"/>
      <c r="CV255" s="120"/>
      <c r="CW255" s="62" t="str">
        <f t="shared" si="479"/>
        <v/>
      </c>
      <c r="CX255" s="62" t="str">
        <f t="shared" si="526"/>
        <v/>
      </c>
      <c r="CY255" s="65" t="str">
        <f t="shared" si="601"/>
        <v/>
      </c>
      <c r="CZ255" s="68" t="str">
        <f t="shared" si="527"/>
        <v/>
      </c>
      <c r="DA255" s="32"/>
      <c r="DB255" s="120"/>
      <c r="DC255" s="62" t="str">
        <f t="shared" si="480"/>
        <v/>
      </c>
      <c r="DD255" s="62" t="str">
        <f t="shared" si="528"/>
        <v/>
      </c>
      <c r="DE255" s="65" t="str">
        <f t="shared" si="602"/>
        <v/>
      </c>
      <c r="DF255" s="68" t="str">
        <f t="shared" si="529"/>
        <v/>
      </c>
      <c r="DG255" s="32"/>
      <c r="DH255" s="120"/>
      <c r="DI255" s="62" t="str">
        <f t="shared" si="481"/>
        <v/>
      </c>
      <c r="DJ255" s="62" t="str">
        <f t="shared" si="530"/>
        <v/>
      </c>
      <c r="DK255" s="65" t="str">
        <f t="shared" si="603"/>
        <v/>
      </c>
      <c r="DL255" s="68" t="str">
        <f t="shared" si="531"/>
        <v/>
      </c>
      <c r="DM255" s="32"/>
      <c r="DN255" s="120"/>
      <c r="DO255" s="62" t="str">
        <f t="shared" si="482"/>
        <v/>
      </c>
      <c r="DP255" s="62" t="str">
        <f t="shared" si="532"/>
        <v/>
      </c>
      <c r="DQ255" s="65" t="str">
        <f t="shared" si="604"/>
        <v/>
      </c>
      <c r="DR255" s="68" t="str">
        <f t="shared" si="533"/>
        <v/>
      </c>
      <c r="DS255" s="32"/>
      <c r="DT255" s="120"/>
      <c r="DU255" s="62" t="str">
        <f t="shared" si="483"/>
        <v/>
      </c>
      <c r="DV255" s="62" t="str">
        <f t="shared" si="534"/>
        <v/>
      </c>
      <c r="DW255" s="65" t="str">
        <f t="shared" si="605"/>
        <v/>
      </c>
      <c r="DX255" s="68" t="str">
        <f t="shared" si="535"/>
        <v/>
      </c>
      <c r="DY255" s="32"/>
      <c r="DZ255" s="120"/>
      <c r="EA255" s="62" t="str">
        <f t="shared" si="484"/>
        <v/>
      </c>
      <c r="EB255" s="62" t="str">
        <f t="shared" si="536"/>
        <v/>
      </c>
      <c r="EC255" s="65" t="str">
        <f t="shared" si="606"/>
        <v/>
      </c>
      <c r="ED255" s="68" t="str">
        <f t="shared" si="537"/>
        <v/>
      </c>
      <c r="EE255" s="32"/>
      <c r="EF255" s="120"/>
      <c r="EG255" s="62" t="str">
        <f t="shared" si="485"/>
        <v/>
      </c>
      <c r="EH255" s="62" t="str">
        <f t="shared" si="538"/>
        <v/>
      </c>
      <c r="EI255" s="65" t="str">
        <f t="shared" si="607"/>
        <v/>
      </c>
      <c r="EJ255" s="68" t="str">
        <f t="shared" si="539"/>
        <v/>
      </c>
      <c r="EK255" s="32"/>
      <c r="EL255" s="120"/>
      <c r="EM255" s="62" t="str">
        <f t="shared" si="486"/>
        <v/>
      </c>
      <c r="EN255" s="62" t="str">
        <f t="shared" si="540"/>
        <v/>
      </c>
      <c r="EO255" s="65" t="str">
        <f t="shared" si="608"/>
        <v/>
      </c>
      <c r="EP255" s="68" t="str">
        <f t="shared" si="541"/>
        <v/>
      </c>
      <c r="EQ255" s="32"/>
      <c r="ER255" s="120"/>
      <c r="ES255" s="62" t="str">
        <f t="shared" si="487"/>
        <v/>
      </c>
      <c r="ET255" s="62" t="str">
        <f t="shared" si="542"/>
        <v/>
      </c>
      <c r="EU255" s="65" t="str">
        <f t="shared" si="609"/>
        <v/>
      </c>
      <c r="EV255" s="68" t="str">
        <f t="shared" si="543"/>
        <v/>
      </c>
      <c r="EW255" s="32"/>
      <c r="EX255" s="120"/>
      <c r="EY255" s="62" t="str">
        <f t="shared" si="488"/>
        <v/>
      </c>
      <c r="EZ255" s="62" t="str">
        <f t="shared" si="544"/>
        <v/>
      </c>
      <c r="FA255" s="65" t="str">
        <f t="shared" si="610"/>
        <v/>
      </c>
      <c r="FB255" s="68" t="str">
        <f t="shared" si="545"/>
        <v/>
      </c>
      <c r="FC255" s="32"/>
      <c r="FD255" s="120"/>
      <c r="FE255" s="62" t="str">
        <f t="shared" si="489"/>
        <v/>
      </c>
      <c r="FF255" s="62" t="str">
        <f t="shared" si="546"/>
        <v/>
      </c>
      <c r="FG255" s="65" t="str">
        <f t="shared" si="611"/>
        <v/>
      </c>
      <c r="FH255" s="68" t="str">
        <f t="shared" si="547"/>
        <v/>
      </c>
      <c r="FI255" s="32"/>
      <c r="FJ255" s="120"/>
      <c r="FK255" s="62" t="str">
        <f t="shared" si="490"/>
        <v/>
      </c>
      <c r="FL255" s="62" t="str">
        <f t="shared" si="548"/>
        <v/>
      </c>
      <c r="FM255" s="65" t="str">
        <f t="shared" si="612"/>
        <v/>
      </c>
      <c r="FN255" s="68" t="str">
        <f t="shared" si="549"/>
        <v/>
      </c>
      <c r="FO255" s="32"/>
      <c r="FP255" s="120"/>
      <c r="FQ255" s="62" t="str">
        <f t="shared" si="491"/>
        <v/>
      </c>
      <c r="FR255" s="62" t="str">
        <f t="shared" si="550"/>
        <v/>
      </c>
      <c r="FS255" s="65" t="str">
        <f t="shared" si="613"/>
        <v/>
      </c>
      <c r="FT255" s="68" t="str">
        <f t="shared" si="551"/>
        <v/>
      </c>
      <c r="FU255" s="32"/>
      <c r="FV255" s="120"/>
      <c r="FW255" s="62" t="str">
        <f t="shared" si="492"/>
        <v/>
      </c>
      <c r="FX255" s="62" t="str">
        <f t="shared" si="552"/>
        <v/>
      </c>
      <c r="FY255" s="65" t="str">
        <f t="shared" si="614"/>
        <v/>
      </c>
      <c r="FZ255" s="68" t="str">
        <f t="shared" si="553"/>
        <v/>
      </c>
      <c r="GA255" s="32"/>
      <c r="GC255" s="7" t="str">
        <f t="shared" si="554"/>
        <v/>
      </c>
      <c r="GD255" s="7" t="str">
        <f t="shared" ca="1" si="493"/>
        <v/>
      </c>
      <c r="GT255" s="71" t="str">
        <f>IF(GT$9="", "", IF(AND(NOT('Personnel Details'!$N$11=""), $B255&gt;='Personnel Details'!$N$11), 'Personnel Details'!$O$11, IF(AND(NOT('Personnel Details'!$I$11=""), $B255&gt;='Personnel Details'!$I$11), 'Personnel Details'!$J$11, 'Personnel Details'!$E$11)))</f>
        <v/>
      </c>
      <c r="GU255" s="59" t="str">
        <f>IF(GT$9="", "", IF(AND(NOT('Personnel Details'!$N$11=""), $B255&gt;='Personnel Details'!$N$11), IF('Personnel Details'!$P$11="","", 'Personnel Details'!$P$11), IF(AND(NOT('Personnel Details'!$I$11=""), $B255&gt;='Personnel Details'!$I$11), IF('Personnel Details'!$K$11="", "", 'Personnel Details'!$K$11), IF('Personnel Details'!$F$11="", "", 'Personnel Details'!$F$11))))</f>
        <v/>
      </c>
      <c r="GV255" s="74" t="str">
        <f>IF(GT$9="", "", IF(AND(NOT('Personnel Details'!$N$11=""), $B255&gt;='Personnel Details'!$N$11), 'Personnel Details'!$Q$11, IF(AND(NOT('Personnel Details'!$I$11=""), $B255&gt;='Personnel Details'!$I$11), 'Personnel Details'!$L$11, 'Personnel Details'!$G$11)))</f>
        <v/>
      </c>
      <c r="GW255" s="59" t="str">
        <f t="shared" si="555"/>
        <v/>
      </c>
      <c r="GX255" s="53"/>
      <c r="GZ255" s="78" t="str">
        <f>IF(GZ$9="", "", IF(AND(NOT('Personnel Details'!$N$12=""), $B255&gt;='Personnel Details'!$N$12), 'Personnel Details'!$O$12, IF(AND(NOT('Personnel Details'!$I$12=""), $B255&gt;='Personnel Details'!$I$12), 'Personnel Details'!$J$12, 'Personnel Details'!$E$12)))</f>
        <v/>
      </c>
      <c r="HA255" s="59" t="str">
        <f>IF(GZ$9="", "", IF(AND(NOT('Personnel Details'!$N$12=""), $B255&gt;='Personnel Details'!$N$12), IF('Personnel Details'!$P$12="","", 'Personnel Details'!$P$12), IF(AND(NOT('Personnel Details'!$I$12=""), $B255&gt;='Personnel Details'!$I$12), IF('Personnel Details'!$K$12="", "", 'Personnel Details'!$K$12), IF('Personnel Details'!$F$12="", "", 'Personnel Details'!$F$12))))</f>
        <v/>
      </c>
      <c r="HB255" s="79" t="str">
        <f>IF(GZ$9="", "", IF(AND(NOT('Personnel Details'!$N$12=""), $B255&gt;='Personnel Details'!$N$12), 'Personnel Details'!$Q$12, IF(AND(NOT('Personnel Details'!$I$12=""), $B255&gt;='Personnel Details'!$I$12), 'Personnel Details'!$L$12, 'Personnel Details'!$G$12)))</f>
        <v/>
      </c>
      <c r="HC255" s="59" t="str">
        <f t="shared" si="556"/>
        <v/>
      </c>
      <c r="HD255" s="53"/>
      <c r="HF255" s="78" t="str">
        <f>IF(HF$9="", "", IF(AND(NOT('Personnel Details'!$N$13=""), $B255&gt;='Personnel Details'!$N$13), 'Personnel Details'!$O$13, IF(AND(NOT('Personnel Details'!$I$13=""), $B255&gt;='Personnel Details'!$I$13), 'Personnel Details'!$J$13, 'Personnel Details'!$E$13)))</f>
        <v/>
      </c>
      <c r="HG255" s="59" t="str">
        <f>IF(HF$9="", "", IF(AND(NOT('Personnel Details'!$N$13=""), $B255&gt;='Personnel Details'!$N$13), IF('Personnel Details'!$P$13="","", 'Personnel Details'!$P$13), IF(AND(NOT('Personnel Details'!$I$13=""), $B255&gt;='Personnel Details'!$I$13), IF('Personnel Details'!$K$13="", "", 'Personnel Details'!$K$13), IF('Personnel Details'!$F$13="", "", 'Personnel Details'!$F$13))))</f>
        <v/>
      </c>
      <c r="HH255" s="79" t="str">
        <f>IF(HF$9="", "", IF(AND(NOT('Personnel Details'!$N$13=""), $B255&gt;='Personnel Details'!$N$13), 'Personnel Details'!$Q$13, IF(AND(NOT('Personnel Details'!$I$13=""), $B255&gt;='Personnel Details'!$I$13), 'Personnel Details'!$L$13, 'Personnel Details'!$G$13)))</f>
        <v/>
      </c>
      <c r="HI255" s="59" t="str">
        <f t="shared" si="557"/>
        <v/>
      </c>
      <c r="HJ255" s="53"/>
      <c r="HL255" s="78" t="str">
        <f>IF(HL$9="", "", IF(AND(NOT('Personnel Details'!$N$14=""), $B255&gt;='Personnel Details'!$N$14), 'Personnel Details'!$O$14, IF(AND(NOT('Personnel Details'!$I$14=""), $B255&gt;='Personnel Details'!$I$14), 'Personnel Details'!$J$14, 'Personnel Details'!$E$14)))</f>
        <v/>
      </c>
      <c r="HM255" s="59" t="str">
        <f>IF(HL$9="", "", IF(AND(NOT('Personnel Details'!$N$14=""), $B255&gt;='Personnel Details'!$N$14), IF('Personnel Details'!$P$14="","", 'Personnel Details'!$P$14), IF(AND(NOT('Personnel Details'!$I$14=""), $B255&gt;='Personnel Details'!$I$14), IF('Personnel Details'!$K$14="", "", 'Personnel Details'!$K$14), IF('Personnel Details'!$F$14="", "", 'Personnel Details'!$F$14))))</f>
        <v/>
      </c>
      <c r="HN255" s="79" t="str">
        <f>IF(HL$9="", "", IF(AND(NOT('Personnel Details'!$N$14=""), $B255&gt;='Personnel Details'!$N$14), 'Personnel Details'!$Q$14, IF(AND(NOT('Personnel Details'!$I$14=""), $B255&gt;='Personnel Details'!$I$14), 'Personnel Details'!$L$14, 'Personnel Details'!$G$14)))</f>
        <v/>
      </c>
      <c r="HO255" s="59" t="str">
        <f t="shared" si="558"/>
        <v/>
      </c>
      <c r="HP255" s="53"/>
      <c r="HR255" s="78" t="str">
        <f>IF(HR$9="", "", IF(AND(NOT('Personnel Details'!$N$15=""), $B255&gt;='Personnel Details'!$N$15), 'Personnel Details'!$O$15, IF(AND(NOT('Personnel Details'!$I$15=""), $B255&gt;='Personnel Details'!$I$15), 'Personnel Details'!$J$15, 'Personnel Details'!$E$15)))</f>
        <v/>
      </c>
      <c r="HS255" s="59" t="str">
        <f>IF(HR$9="", "", IF(AND(NOT('Personnel Details'!$N$15=""), $B255&gt;='Personnel Details'!$N$15), IF('Personnel Details'!$P$15="","", 'Personnel Details'!$P$15), IF(AND(NOT('Personnel Details'!$I$15=""), $B255&gt;='Personnel Details'!$I$15), IF('Personnel Details'!$K$15="", "", 'Personnel Details'!$K$15), IF('Personnel Details'!$F$15="", "", 'Personnel Details'!$F$15))))</f>
        <v/>
      </c>
      <c r="HT255" s="79" t="str">
        <f>IF(HR$9="", "", IF(AND(NOT('Personnel Details'!$N$15=""), $B255&gt;='Personnel Details'!$N$15), 'Personnel Details'!$Q$15, IF(AND(NOT('Personnel Details'!$I$15=""), $B255&gt;='Personnel Details'!$I$15), 'Personnel Details'!$L$15, 'Personnel Details'!$G$15)))</f>
        <v/>
      </c>
      <c r="HU255" s="59" t="str">
        <f t="shared" si="559"/>
        <v/>
      </c>
      <c r="HV255" s="53"/>
      <c r="HX255" s="78" t="str">
        <f>IF(HX$9="", "", IF(AND(NOT('Personnel Details'!$N$16=""), $B255&gt;='Personnel Details'!$N$16), 'Personnel Details'!$O$16, IF(AND(NOT('Personnel Details'!$I$16=""), $B255&gt;='Personnel Details'!$I$16), 'Personnel Details'!$J$16, 'Personnel Details'!$E$16)))</f>
        <v/>
      </c>
      <c r="HY255" s="59" t="str">
        <f>IF(HX$9="", "", IF(AND(NOT('Personnel Details'!$N$16=""), $B255&gt;='Personnel Details'!$N$16), IF('Personnel Details'!$P$16="","", 'Personnel Details'!$P$16), IF(AND(NOT('Personnel Details'!$I$16=""), $B255&gt;='Personnel Details'!$I$16), IF('Personnel Details'!$K$16="", "", 'Personnel Details'!$K$16), IF('Personnel Details'!$F$16="", "", 'Personnel Details'!$F$16))))</f>
        <v/>
      </c>
      <c r="HZ255" s="79" t="str">
        <f>IF(HX$9="", "", IF(AND(NOT('Personnel Details'!$N$16=""), $B255&gt;='Personnel Details'!$N$16), 'Personnel Details'!$Q$16, IF(AND(NOT('Personnel Details'!$I$16=""), $B255&gt;='Personnel Details'!$I$16), 'Personnel Details'!$L$16, 'Personnel Details'!$G$16)))</f>
        <v/>
      </c>
      <c r="IA255" s="59" t="str">
        <f t="shared" si="560"/>
        <v/>
      </c>
      <c r="IB255" s="53"/>
      <c r="ID255" s="78" t="str">
        <f>IF(ID$9="", "", IF(AND(NOT('Personnel Details'!$N$17=""), $B255&gt;='Personnel Details'!$N$17), 'Personnel Details'!$O$17, IF(AND(NOT('Personnel Details'!$I$17=""), $B255&gt;='Personnel Details'!$I$17), 'Personnel Details'!$J$17, 'Personnel Details'!$E$17)))</f>
        <v/>
      </c>
      <c r="IE255" s="59" t="str">
        <f>IF(ID$9="", "", IF(AND(NOT('Personnel Details'!$N$17=""), $B255&gt;='Personnel Details'!$N$17), IF('Personnel Details'!$P$17="","", 'Personnel Details'!$P$17), IF(AND(NOT('Personnel Details'!$I$17=""), $B255&gt;='Personnel Details'!$I$17), IF('Personnel Details'!$K$17="", "", 'Personnel Details'!$K$17), IF('Personnel Details'!$F$17="", "", 'Personnel Details'!$F$17))))</f>
        <v/>
      </c>
      <c r="IF255" s="79" t="str">
        <f>IF(ID$9="", "", IF(AND(NOT('Personnel Details'!$N$17=""), $B255&gt;='Personnel Details'!$N$17), 'Personnel Details'!$Q$17, IF(AND(NOT('Personnel Details'!$I$17=""), $B255&gt;='Personnel Details'!$I$17), 'Personnel Details'!$L$17, 'Personnel Details'!$G$17)))</f>
        <v/>
      </c>
      <c r="IG255" s="59" t="str">
        <f t="shared" si="561"/>
        <v/>
      </c>
      <c r="IH255" s="53"/>
      <c r="IJ255" s="78" t="str">
        <f>IF(IJ$9="", "", IF(AND(NOT('Personnel Details'!$N$18=""), $B255&gt;='Personnel Details'!$N$18), 'Personnel Details'!$O$18, IF(AND(NOT('Personnel Details'!$I$18=""), $B255&gt;='Personnel Details'!$I$18), 'Personnel Details'!$J$18, 'Personnel Details'!$E$18)))</f>
        <v/>
      </c>
      <c r="IK255" s="59" t="str">
        <f>IF(IJ$9="", "", IF(AND(NOT('Personnel Details'!$N$18=""), $B255&gt;='Personnel Details'!$N$18), IF('Personnel Details'!$P$18="","", 'Personnel Details'!$P$18), IF(AND(NOT('Personnel Details'!$I$18=""), $B255&gt;='Personnel Details'!$I$18), IF('Personnel Details'!$K$18="", "", 'Personnel Details'!$K$18), IF('Personnel Details'!$F$18="", "", 'Personnel Details'!$F$18))))</f>
        <v/>
      </c>
      <c r="IL255" s="79" t="str">
        <f>IF(IJ$9="", "", IF(AND(NOT('Personnel Details'!$N$18=""), $B255&gt;='Personnel Details'!$N$18), 'Personnel Details'!$Q$18, IF(AND(NOT('Personnel Details'!$I$18=""), $B255&gt;='Personnel Details'!$I$18), 'Personnel Details'!$L$18, 'Personnel Details'!$G$18)))</f>
        <v/>
      </c>
      <c r="IM255" s="59" t="str">
        <f t="shared" si="562"/>
        <v/>
      </c>
      <c r="IN255" s="53"/>
      <c r="IP255" s="78" t="str">
        <f>IF(IP$9="", "", IF(AND(NOT('Personnel Details'!$N$19=""), $B255&gt;='Personnel Details'!$N$19), 'Personnel Details'!$O$19, IF(AND(NOT('Personnel Details'!$I$19=""), $B255&gt;='Personnel Details'!$I$19), 'Personnel Details'!$J$19, 'Personnel Details'!$E$19)))</f>
        <v/>
      </c>
      <c r="IQ255" s="59" t="str">
        <f>IF(IP$9="", "", IF(AND(NOT('Personnel Details'!$N$19=""), $B255&gt;='Personnel Details'!$N$19), IF('Personnel Details'!$P$19="","", 'Personnel Details'!$P$19), IF(AND(NOT('Personnel Details'!$I$19=""), $B255&gt;='Personnel Details'!$I$19), IF('Personnel Details'!$K$19="", "", 'Personnel Details'!$K$19), IF('Personnel Details'!$F$19="", "", 'Personnel Details'!$F$19))))</f>
        <v/>
      </c>
      <c r="IR255" s="79" t="str">
        <f>IF(IP$9="", "", IF(AND(NOT('Personnel Details'!$N$19=""), $B255&gt;='Personnel Details'!$N$19), 'Personnel Details'!$Q$19, IF(AND(NOT('Personnel Details'!$I$19=""), $B255&gt;='Personnel Details'!$I$19), 'Personnel Details'!$L$19, 'Personnel Details'!$G$19)))</f>
        <v/>
      </c>
      <c r="IS255" s="59" t="str">
        <f t="shared" si="563"/>
        <v/>
      </c>
      <c r="IT255" s="53"/>
      <c r="IV255" s="78" t="str">
        <f>IF(IV$9="", "", IF(AND(NOT('Personnel Details'!$N$20=""), $B255&gt;='Personnel Details'!$N$20), 'Personnel Details'!$O$20, IF(AND(NOT('Personnel Details'!$I$20=""), $B255&gt;='Personnel Details'!$I$20), 'Personnel Details'!$J$20, 'Personnel Details'!$E$20)))</f>
        <v/>
      </c>
      <c r="IW255" s="59" t="str">
        <f>IF(IV$9="", "", IF(AND(NOT('Personnel Details'!$N$20=""), $B255&gt;='Personnel Details'!$N$20), IF('Personnel Details'!$P$20="","", 'Personnel Details'!$P$20), IF(AND(NOT('Personnel Details'!$I$20=""), $B255&gt;='Personnel Details'!$I$20), IF('Personnel Details'!$K$20="", "", 'Personnel Details'!$K$20), IF('Personnel Details'!$F$20="", "", 'Personnel Details'!$F$20))))</f>
        <v/>
      </c>
      <c r="IX255" s="79" t="str">
        <f>IF(IV$9="", "", IF(AND(NOT('Personnel Details'!$N$20=""), $B255&gt;='Personnel Details'!$N$20), 'Personnel Details'!$Q$20, IF(AND(NOT('Personnel Details'!$I$20=""), $B255&gt;='Personnel Details'!$I$20), 'Personnel Details'!$L$20, 'Personnel Details'!$G$20)))</f>
        <v/>
      </c>
      <c r="IY255" s="59" t="str">
        <f t="shared" si="564"/>
        <v/>
      </c>
      <c r="IZ255" s="53"/>
      <c r="JB255" s="78" t="str">
        <f>IF(JB$9="", "", IF(AND(NOT('Personnel Details'!$N$21=""), $B255&gt;='Personnel Details'!$N$21), 'Personnel Details'!$O$21, IF(AND(NOT('Personnel Details'!$I$21=""), $B255&gt;='Personnel Details'!$I$21), 'Personnel Details'!$J$21, 'Personnel Details'!$E$21)))</f>
        <v/>
      </c>
      <c r="JC255" s="59" t="str">
        <f>IF(JB$9="", "", IF(AND(NOT('Personnel Details'!$N$21=""), $B255&gt;='Personnel Details'!$N$21), IF('Personnel Details'!$P$21="","", 'Personnel Details'!$P$21), IF(AND(NOT('Personnel Details'!$I$21=""), $B255&gt;='Personnel Details'!$I$21), IF('Personnel Details'!$K$21="", "", 'Personnel Details'!$K$21), IF('Personnel Details'!$F$21="", "", 'Personnel Details'!$F$21))))</f>
        <v/>
      </c>
      <c r="JD255" s="79" t="str">
        <f>IF(JB$9="", "", IF(AND(NOT('Personnel Details'!$N$21=""), $B255&gt;='Personnel Details'!$N$21), 'Personnel Details'!$Q$21, IF(AND(NOT('Personnel Details'!$I$21=""), $B255&gt;='Personnel Details'!$I$21), 'Personnel Details'!$L$21, 'Personnel Details'!$G$21)))</f>
        <v/>
      </c>
      <c r="JE255" s="59" t="str">
        <f t="shared" si="565"/>
        <v/>
      </c>
      <c r="JF255" s="53"/>
      <c r="JH255" s="78" t="str">
        <f>IF(JH$9="", "", IF(AND(NOT('Personnel Details'!$N$22=""), $B255&gt;='Personnel Details'!$N$22), 'Personnel Details'!$O$22, IF(AND(NOT('Personnel Details'!$I$22=""), $B255&gt;='Personnel Details'!$I$22), 'Personnel Details'!$J$22, 'Personnel Details'!$E$22)))</f>
        <v/>
      </c>
      <c r="JI255" s="59" t="str">
        <f>IF(JH$9="", "", IF(AND(NOT('Personnel Details'!$N$22=""), $B255&gt;='Personnel Details'!$N$22), IF('Personnel Details'!$P$22="","", 'Personnel Details'!$P$22), IF(AND(NOT('Personnel Details'!$I$22=""), $B255&gt;='Personnel Details'!$I$22), IF('Personnel Details'!$K$22="", "", 'Personnel Details'!$K$22), IF('Personnel Details'!$F$22="", "", 'Personnel Details'!$F$22))))</f>
        <v/>
      </c>
      <c r="JJ255" s="79" t="str">
        <f>IF(JH$9="", "", IF(AND(NOT('Personnel Details'!$N$22=""), $B255&gt;='Personnel Details'!$N$22), 'Personnel Details'!$Q$22, IF(AND(NOT('Personnel Details'!$I$22=""), $B255&gt;='Personnel Details'!$I$22), 'Personnel Details'!$L$22, 'Personnel Details'!$G$22)))</f>
        <v/>
      </c>
      <c r="JK255" s="59" t="str">
        <f t="shared" si="566"/>
        <v/>
      </c>
      <c r="JL255" s="53"/>
      <c r="JN255" s="78" t="str">
        <f>IF(JN$9="", "", IF(AND(NOT('Personnel Details'!$N$23=""), $B255&gt;='Personnel Details'!$N$23), 'Personnel Details'!$O$23, IF(AND(NOT('Personnel Details'!$I$23=""), $B255&gt;='Personnel Details'!$I$23), 'Personnel Details'!$J$23, 'Personnel Details'!$E$23)))</f>
        <v/>
      </c>
      <c r="JO255" s="59" t="str">
        <f>IF(JN$9="", "", IF(AND(NOT('Personnel Details'!$N$23=""), $B255&gt;='Personnel Details'!$N$23), IF('Personnel Details'!$P$23="","", 'Personnel Details'!$P$23), IF(AND(NOT('Personnel Details'!$I$23=""), $B255&gt;='Personnel Details'!$I$23), IF('Personnel Details'!$K$23="", "", 'Personnel Details'!$K$23), IF('Personnel Details'!$F$23="", "", 'Personnel Details'!$F$23))))</f>
        <v/>
      </c>
      <c r="JP255" s="79" t="str">
        <f>IF(JN$9="", "", IF(AND(NOT('Personnel Details'!$N$23=""), $B255&gt;='Personnel Details'!$N$23), 'Personnel Details'!$Q$23, IF(AND(NOT('Personnel Details'!$I$23=""), $B255&gt;='Personnel Details'!$I$23), 'Personnel Details'!$L$23, 'Personnel Details'!$G$23)))</f>
        <v/>
      </c>
      <c r="JQ255" s="59" t="str">
        <f t="shared" si="567"/>
        <v/>
      </c>
      <c r="JR255" s="53"/>
      <c r="JT255" s="78" t="str">
        <f>IF(JT$9="", "", IF(AND(NOT('Personnel Details'!$N$24=""), $B255&gt;='Personnel Details'!$N$24), 'Personnel Details'!$O$24, IF(AND(NOT('Personnel Details'!$I$24=""), $B255&gt;='Personnel Details'!$I$24), 'Personnel Details'!$J$24, 'Personnel Details'!$E$24)))</f>
        <v/>
      </c>
      <c r="JU255" s="59" t="str">
        <f>IF(JT$9="", "", IF(AND(NOT('Personnel Details'!$N$24=""), $B255&gt;='Personnel Details'!$N$24), IF('Personnel Details'!$P$24="","", 'Personnel Details'!$P$24), IF(AND(NOT('Personnel Details'!$I$24=""), $B255&gt;='Personnel Details'!$I$24), IF('Personnel Details'!$K$24="", "", 'Personnel Details'!$K$24), IF('Personnel Details'!$F$24="", "", 'Personnel Details'!$F$24))))</f>
        <v/>
      </c>
      <c r="JV255" s="79" t="str">
        <f>IF(JT$9="", "", IF(AND(NOT('Personnel Details'!$N$24=""), $B255&gt;='Personnel Details'!$N$24), 'Personnel Details'!$Q$24, IF(AND(NOT('Personnel Details'!$I$24=""), $B255&gt;='Personnel Details'!$I$24), 'Personnel Details'!$L$24, 'Personnel Details'!$G$24)))</f>
        <v/>
      </c>
      <c r="JW255" s="59" t="str">
        <f t="shared" si="568"/>
        <v/>
      </c>
      <c r="JX255" s="53"/>
      <c r="JZ255" s="78" t="str">
        <f>IF(JZ$9="", "", IF(AND(NOT('Personnel Details'!$N$25=""), $B255&gt;='Personnel Details'!$N$25), 'Personnel Details'!$O$25, IF(AND(NOT('Personnel Details'!$I$25=""), $B255&gt;='Personnel Details'!$I$25), 'Personnel Details'!$J$25, 'Personnel Details'!$E$25)))</f>
        <v/>
      </c>
      <c r="KA255" s="59" t="str">
        <f>IF(JZ$9="", "", IF(AND(NOT('Personnel Details'!$N$25=""), $B255&gt;='Personnel Details'!$N$25), IF('Personnel Details'!$P$25="","", 'Personnel Details'!$P$25), IF(AND(NOT('Personnel Details'!$I$25=""), $B255&gt;='Personnel Details'!$I$25), IF('Personnel Details'!$K$25="", "", 'Personnel Details'!$K$25), IF('Personnel Details'!$F$25="", "", 'Personnel Details'!$F$25))))</f>
        <v/>
      </c>
      <c r="KB255" s="79" t="str">
        <f>IF(JZ$9="", "", IF(AND(NOT('Personnel Details'!$N$25=""), $B255&gt;='Personnel Details'!$N$25), 'Personnel Details'!$Q$25, IF(AND(NOT('Personnel Details'!$I$25=""), $B255&gt;='Personnel Details'!$I$25), 'Personnel Details'!$L$25, 'Personnel Details'!$G$25)))</f>
        <v/>
      </c>
      <c r="KC255" s="59" t="str">
        <f t="shared" si="569"/>
        <v/>
      </c>
      <c r="KD255" s="53"/>
      <c r="KF255" s="78" t="str">
        <f>IF(KF$9="", "", IF(AND(NOT('Personnel Details'!$N$26=""), $B255&gt;='Personnel Details'!$N$26), 'Personnel Details'!$O$26, IF(AND(NOT('Personnel Details'!$I$26=""), $B255&gt;='Personnel Details'!$I$26), 'Personnel Details'!$J$26, 'Personnel Details'!$E$26)))</f>
        <v/>
      </c>
      <c r="KG255" s="59" t="str">
        <f>IF(KF$9="", "", IF(AND(NOT('Personnel Details'!$N$26=""), $B255&gt;='Personnel Details'!$N$26), IF('Personnel Details'!$P$26="","", 'Personnel Details'!$P$26), IF(AND(NOT('Personnel Details'!$I$26=""), $B255&gt;='Personnel Details'!$I$26), IF('Personnel Details'!$K$26="", "", 'Personnel Details'!$K$26), IF('Personnel Details'!$F$26="", "", 'Personnel Details'!$F$26))))</f>
        <v/>
      </c>
      <c r="KH255" s="79" t="str">
        <f>IF(KF$9="", "", IF(AND(NOT('Personnel Details'!$N$26=""), $B255&gt;='Personnel Details'!$N$26), 'Personnel Details'!$Q$26, IF(AND(NOT('Personnel Details'!$I$26=""), $B255&gt;='Personnel Details'!$I$26), 'Personnel Details'!$L$26, 'Personnel Details'!$G$26)))</f>
        <v/>
      </c>
      <c r="KI255" s="59" t="str">
        <f t="shared" si="570"/>
        <v/>
      </c>
      <c r="KJ255" s="53"/>
      <c r="KL255" s="78" t="str">
        <f>IF(KL$9="", "", IF(AND(NOT('Personnel Details'!$N$27=""), $B255&gt;='Personnel Details'!$N$27), 'Personnel Details'!$O$27, IF(AND(NOT('Personnel Details'!$I$27=""), $B255&gt;='Personnel Details'!$I$27), 'Personnel Details'!$J$27, 'Personnel Details'!$E$27)))</f>
        <v/>
      </c>
      <c r="KM255" s="59" t="str">
        <f>IF(KL$9="", "", IF(AND(NOT('Personnel Details'!$N$27=""), $B255&gt;='Personnel Details'!$N$27), IF('Personnel Details'!$P$27="","", 'Personnel Details'!$P$27), IF(AND(NOT('Personnel Details'!$I$27=""), $B255&gt;='Personnel Details'!$I$27), IF('Personnel Details'!$K$27="", "", 'Personnel Details'!$K$27), IF('Personnel Details'!$F$27="", "", 'Personnel Details'!$F$27))))</f>
        <v/>
      </c>
      <c r="KN255" s="79" t="str">
        <f>IF(KL$9="", "", IF(AND(NOT('Personnel Details'!$N$27=""), $B255&gt;='Personnel Details'!$N$27), 'Personnel Details'!$Q$27, IF(AND(NOT('Personnel Details'!$I$27=""), $B255&gt;='Personnel Details'!$I$27), 'Personnel Details'!$L$27, 'Personnel Details'!$G$27)))</f>
        <v/>
      </c>
      <c r="KO255" s="59" t="str">
        <f t="shared" si="571"/>
        <v/>
      </c>
      <c r="KP255" s="53"/>
      <c r="KR255" s="78" t="str">
        <f>IF(KR$9="", "", IF(AND(NOT('Personnel Details'!$N$28=""), $B255&gt;='Personnel Details'!$N$28), 'Personnel Details'!$O$28, IF(AND(NOT('Personnel Details'!$I$28=""), $B255&gt;='Personnel Details'!$I$28), 'Personnel Details'!$J$28, 'Personnel Details'!$E$28)))</f>
        <v/>
      </c>
      <c r="KS255" s="59" t="str">
        <f>IF(KR$9="", "", IF(AND(NOT('Personnel Details'!$N$28=""), $B255&gt;='Personnel Details'!$N$28), IF('Personnel Details'!$P$28="","", 'Personnel Details'!$P$28), IF(AND(NOT('Personnel Details'!$I$28=""), $B255&gt;='Personnel Details'!$I$28), IF('Personnel Details'!$K$28="", "", 'Personnel Details'!$K$28), IF('Personnel Details'!$F$28="", "", 'Personnel Details'!$F$28))))</f>
        <v/>
      </c>
      <c r="KT255" s="79" t="str">
        <f>IF(KR$9="", "", IF(AND(NOT('Personnel Details'!$N$28=""), $B255&gt;='Personnel Details'!$N$28), 'Personnel Details'!$Q$28, IF(AND(NOT('Personnel Details'!$I$28=""), $B255&gt;='Personnel Details'!$I$28), 'Personnel Details'!$L$28, 'Personnel Details'!$G$28)))</f>
        <v/>
      </c>
      <c r="KU255" s="59" t="str">
        <f t="shared" si="572"/>
        <v/>
      </c>
      <c r="KV255" s="53"/>
      <c r="KX255" s="78" t="str">
        <f>IF(KX$9="", "", IF(AND(NOT('Personnel Details'!$N$29=""), $B255&gt;='Personnel Details'!$N$29), 'Personnel Details'!$O$29, IF(AND(NOT('Personnel Details'!$I$29=""), $B255&gt;='Personnel Details'!$I$29), 'Personnel Details'!$J$29, 'Personnel Details'!$E$29)))</f>
        <v/>
      </c>
      <c r="KY255" s="59" t="str">
        <f>IF(KX$9="", "", IF(AND(NOT('Personnel Details'!$N$29=""), $B255&gt;='Personnel Details'!$N$29), IF('Personnel Details'!$P$29="","", 'Personnel Details'!$P$29), IF(AND(NOT('Personnel Details'!$I$29=""), $B255&gt;='Personnel Details'!$I$29), IF('Personnel Details'!$K$29="", "", 'Personnel Details'!$K$29), IF('Personnel Details'!$F$29="", "", 'Personnel Details'!$F$29))))</f>
        <v/>
      </c>
      <c r="KZ255" s="79" t="str">
        <f>IF(KX$9="", "", IF(AND(NOT('Personnel Details'!$N$29=""), $B255&gt;='Personnel Details'!$N$29), 'Personnel Details'!$Q$29, IF(AND(NOT('Personnel Details'!$I$29=""), $B255&gt;='Personnel Details'!$I$29), 'Personnel Details'!$L$29, 'Personnel Details'!$G$29)))</f>
        <v/>
      </c>
      <c r="LA255" s="59" t="str">
        <f t="shared" si="573"/>
        <v/>
      </c>
      <c r="LB255" s="53"/>
      <c r="LD255" s="78" t="str">
        <f>IF(LD$9="", "", IF(AND(NOT('Personnel Details'!$N$30=""), $B255&gt;='Personnel Details'!$N$30), 'Personnel Details'!$O$30, IF(AND(NOT('Personnel Details'!$I$30=""), $B255&gt;='Personnel Details'!$I$30), 'Personnel Details'!$J$30, 'Personnel Details'!$E$30)))</f>
        <v/>
      </c>
      <c r="LE255" s="59" t="str">
        <f>IF(LD$9="", "", IF(AND(NOT('Personnel Details'!$N$30=""), $B255&gt;='Personnel Details'!$N$30), IF('Personnel Details'!$P$30="","", 'Personnel Details'!$P$30), IF(AND(NOT('Personnel Details'!$I$30=""), $B255&gt;='Personnel Details'!$I$30), IF('Personnel Details'!$K$30="", "", 'Personnel Details'!$K$30), IF('Personnel Details'!$F$30="", "", 'Personnel Details'!$F$30))))</f>
        <v/>
      </c>
      <c r="LF255" s="79" t="str">
        <f>IF(LD$9="", "", IF(AND(NOT('Personnel Details'!$N$30=""), $B255&gt;='Personnel Details'!$N$30), 'Personnel Details'!$Q$30, IF(AND(NOT('Personnel Details'!$I$30=""), $B255&gt;='Personnel Details'!$I$30), 'Personnel Details'!$L$30, 'Personnel Details'!$G$30)))</f>
        <v/>
      </c>
      <c r="LG255" s="59" t="str">
        <f t="shared" si="574"/>
        <v/>
      </c>
      <c r="LH255" s="53"/>
      <c r="LJ255" s="78" t="str">
        <f>IF(LJ$9="", "", IF(AND(NOT('Personnel Details'!$N$31=""), $B255&gt;='Personnel Details'!$N$31), 'Personnel Details'!$O$31, IF(AND(NOT('Personnel Details'!$I$31=""), $B255&gt;='Personnel Details'!$I$31), 'Personnel Details'!$J$31, 'Personnel Details'!$E$31)))</f>
        <v/>
      </c>
      <c r="LK255" s="59" t="str">
        <f>IF(LJ$9="", "", IF(AND(NOT('Personnel Details'!$N$31=""), $B255&gt;='Personnel Details'!$N$31), IF('Personnel Details'!$P$31="","", 'Personnel Details'!$P$31), IF(AND(NOT('Personnel Details'!$I$31=""), $B255&gt;='Personnel Details'!$I$31), IF('Personnel Details'!$K$31="", "", 'Personnel Details'!$K$31), IF('Personnel Details'!$F$31="", "", 'Personnel Details'!$F$31))))</f>
        <v/>
      </c>
      <c r="LL255" s="79" t="str">
        <f>IF(LJ$9="", "", IF(AND(NOT('Personnel Details'!$N$31=""), $B255&gt;='Personnel Details'!$N$31), 'Personnel Details'!$Q$31, IF(AND(NOT('Personnel Details'!$I$31=""), $B255&gt;='Personnel Details'!$I$31), 'Personnel Details'!$L$31, 'Personnel Details'!$G$31)))</f>
        <v/>
      </c>
      <c r="LM255" s="59" t="str">
        <f t="shared" si="575"/>
        <v/>
      </c>
      <c r="LN255" s="53"/>
      <c r="LP255" s="78" t="str">
        <f>IF(LP$9="", "", IF(AND(NOT('Personnel Details'!$N$32=""), $B255&gt;='Personnel Details'!$N$32), 'Personnel Details'!$O$32, IF(AND(NOT('Personnel Details'!$I$32=""), $B255&gt;='Personnel Details'!$I$32), 'Personnel Details'!$J$32, 'Personnel Details'!$E$32)))</f>
        <v/>
      </c>
      <c r="LQ255" s="59" t="str">
        <f>IF(LP$9="", "", IF(AND(NOT('Personnel Details'!$N$32=""), $B255&gt;='Personnel Details'!$N$32), IF('Personnel Details'!$P$32="","", 'Personnel Details'!$P$32), IF(AND(NOT('Personnel Details'!$I$32=""), $B255&gt;='Personnel Details'!$I$32), IF('Personnel Details'!$K$32="", "", 'Personnel Details'!$K$32), IF('Personnel Details'!$F$32="", "", 'Personnel Details'!$F$32))))</f>
        <v/>
      </c>
      <c r="LR255" s="79" t="str">
        <f>IF(LP$9="", "", IF(AND(NOT('Personnel Details'!$N$32=""), $B255&gt;='Personnel Details'!$N$32), 'Personnel Details'!$Q$32, IF(AND(NOT('Personnel Details'!$I$32=""), $B255&gt;='Personnel Details'!$I$32), 'Personnel Details'!$L$32, 'Personnel Details'!$G$32)))</f>
        <v/>
      </c>
      <c r="LS255" s="59" t="str">
        <f t="shared" si="576"/>
        <v/>
      </c>
      <c r="LT255" s="53"/>
      <c r="LV255" s="78" t="str">
        <f>IF(LV$9="", "", IF(AND(NOT('Personnel Details'!$N$33=""), $B255&gt;='Personnel Details'!$N$33), 'Personnel Details'!$O$33, IF(AND(NOT('Personnel Details'!$I$33=""), $B255&gt;='Personnel Details'!$I$33), 'Personnel Details'!$J$33, 'Personnel Details'!$E$33)))</f>
        <v/>
      </c>
      <c r="LW255" s="59" t="str">
        <f>IF(LV$9="", "", IF(AND(NOT('Personnel Details'!$N$33=""), $B255&gt;='Personnel Details'!$N$33), IF('Personnel Details'!$P$33="","", 'Personnel Details'!$P$33), IF(AND(NOT('Personnel Details'!$I$33=""), $B255&gt;='Personnel Details'!$I$33), IF('Personnel Details'!$K$33="", "", 'Personnel Details'!$K$33), IF('Personnel Details'!$F$33="", "", 'Personnel Details'!$F$33))))</f>
        <v/>
      </c>
      <c r="LX255" s="79" t="str">
        <f>IF(LV$9="", "", IF(AND(NOT('Personnel Details'!$N$33=""), $B255&gt;='Personnel Details'!$N$33), 'Personnel Details'!$Q$33, IF(AND(NOT('Personnel Details'!$I$33=""), $B255&gt;='Personnel Details'!$I$33), 'Personnel Details'!$L$33, 'Personnel Details'!$G$33)))</f>
        <v/>
      </c>
      <c r="LY255" s="59" t="str">
        <f t="shared" si="577"/>
        <v/>
      </c>
      <c r="LZ255" s="53"/>
      <c r="MB255" s="78" t="str">
        <f>IF(MB$9="", "", IF(AND(NOT('Personnel Details'!$N$34=""), $B255&gt;='Personnel Details'!$N$34), 'Personnel Details'!$O$34, IF(AND(NOT('Personnel Details'!$I$34=""), $B255&gt;='Personnel Details'!$I$34), 'Personnel Details'!$J$34, 'Personnel Details'!$E$34)))</f>
        <v/>
      </c>
      <c r="MC255" s="59" t="str">
        <f>IF(MB$9="", "", IF(AND(NOT('Personnel Details'!$N$34=""), $B255&gt;='Personnel Details'!$N$34), IF('Personnel Details'!$P$34="","", 'Personnel Details'!$P$34), IF(AND(NOT('Personnel Details'!$I$34=""), $B255&gt;='Personnel Details'!$I$34), IF('Personnel Details'!$K$34="", "", 'Personnel Details'!$K$34), IF('Personnel Details'!$F$34="", "", 'Personnel Details'!$F$34))))</f>
        <v/>
      </c>
      <c r="MD255" s="79" t="str">
        <f>IF(MB$9="", "", IF(AND(NOT('Personnel Details'!$N$34=""), $B255&gt;='Personnel Details'!$N$34), 'Personnel Details'!$Q$34, IF(AND(NOT('Personnel Details'!$I$34=""), $B255&gt;='Personnel Details'!$I$34), 'Personnel Details'!$L$34, 'Personnel Details'!$G$34)))</f>
        <v/>
      </c>
      <c r="ME255" s="59" t="str">
        <f t="shared" si="578"/>
        <v/>
      </c>
      <c r="MF255" s="53"/>
      <c r="MH255" s="78" t="str">
        <f>IF(MH$9="", "", IF(AND(NOT('Personnel Details'!$N$35=""), $B255&gt;='Personnel Details'!$N$35), 'Personnel Details'!$O$35, IF(AND(NOT('Personnel Details'!$I$35=""), $B255&gt;='Personnel Details'!$I$35), 'Personnel Details'!$J$35, 'Personnel Details'!$E$35)))</f>
        <v/>
      </c>
      <c r="MI255" s="59" t="str">
        <f>IF(MH$9="", "", IF(AND(NOT('Personnel Details'!$N$35=""), $B255&gt;='Personnel Details'!$N$35), IF('Personnel Details'!$P$35="","", 'Personnel Details'!$P$35), IF(AND(NOT('Personnel Details'!$I$35=""), $B255&gt;='Personnel Details'!$I$35), IF('Personnel Details'!$K$35="", "", 'Personnel Details'!$K$35), IF('Personnel Details'!$F$35="", "", 'Personnel Details'!$F$35))))</f>
        <v/>
      </c>
      <c r="MJ255" s="79" t="str">
        <f>IF(MH$9="", "", IF(AND(NOT('Personnel Details'!$N$35=""), $B255&gt;='Personnel Details'!$N$35), 'Personnel Details'!$Q$35, IF(AND(NOT('Personnel Details'!$I$35=""), $B255&gt;='Personnel Details'!$I$35), 'Personnel Details'!$L$35, 'Personnel Details'!$G$35)))</f>
        <v/>
      </c>
      <c r="MK255" s="59" t="str">
        <f t="shared" si="579"/>
        <v/>
      </c>
      <c r="ML255" s="53"/>
      <c r="MN255" s="78" t="str">
        <f>IF(MN$9="", "", IF(AND(NOT('Personnel Details'!$N$36=""), $B255&gt;='Personnel Details'!$N$36), 'Personnel Details'!$O$36, IF(AND(NOT('Personnel Details'!$I$36=""), $B255&gt;='Personnel Details'!$I$36), 'Personnel Details'!$J$36, 'Personnel Details'!$E$36)))</f>
        <v/>
      </c>
      <c r="MO255" s="59" t="str">
        <f>IF(MN$9="", "", IF(AND(NOT('Personnel Details'!$N$36=""), $B255&gt;='Personnel Details'!$N$36), IF('Personnel Details'!$P$36="","", 'Personnel Details'!$P$36), IF(AND(NOT('Personnel Details'!$I$36=""), $B255&gt;='Personnel Details'!$I$36), IF('Personnel Details'!$K$36="", "", 'Personnel Details'!$K$36), IF('Personnel Details'!$F$36="", "", 'Personnel Details'!$F$36))))</f>
        <v/>
      </c>
      <c r="MP255" s="79" t="str">
        <f>IF(MN$9="", "", IF(AND(NOT('Personnel Details'!$N$36=""), $B255&gt;='Personnel Details'!$N$36), 'Personnel Details'!$Q$36, IF(AND(NOT('Personnel Details'!$I$36=""), $B255&gt;='Personnel Details'!$I$36), 'Personnel Details'!$L$36, 'Personnel Details'!$G$36)))</f>
        <v/>
      </c>
      <c r="MQ255" s="59" t="str">
        <f t="shared" si="580"/>
        <v/>
      </c>
      <c r="MR255" s="53"/>
      <c r="MT255" s="78" t="str">
        <f>IF(MT$9="", "", IF(AND(NOT('Personnel Details'!$N$37=""), $B255&gt;='Personnel Details'!$N$37), 'Personnel Details'!$O$37, IF(AND(NOT('Personnel Details'!$I$37=""), $B255&gt;='Personnel Details'!$I$37), 'Personnel Details'!$J$37, 'Personnel Details'!$E$37)))</f>
        <v/>
      </c>
      <c r="MU255" s="59" t="str">
        <f>IF(MT$9="", "", IF(AND(NOT('Personnel Details'!$N$37=""), $B255&gt;='Personnel Details'!$N$37), IF('Personnel Details'!$P$37="","", 'Personnel Details'!$P$37), IF(AND(NOT('Personnel Details'!$I$37=""), $B255&gt;='Personnel Details'!$I$37), IF('Personnel Details'!$K$37="", "", 'Personnel Details'!$K$37), IF('Personnel Details'!$F$37="", "", 'Personnel Details'!$F$37))))</f>
        <v/>
      </c>
      <c r="MV255" s="79" t="str">
        <f>IF(MT$9="", "", IF(AND(NOT('Personnel Details'!$N$37=""), $B255&gt;='Personnel Details'!$N$37), 'Personnel Details'!$Q$37, IF(AND(NOT('Personnel Details'!$I$37=""), $B255&gt;='Personnel Details'!$I$37), 'Personnel Details'!$L$37, 'Personnel Details'!$G$37)))</f>
        <v/>
      </c>
      <c r="MW255" s="59" t="str">
        <f t="shared" si="581"/>
        <v/>
      </c>
      <c r="MX255" s="53"/>
      <c r="MZ255" s="78" t="str">
        <f>IF(MZ$9="", "", IF(AND(NOT('Personnel Details'!$N$38=""), $B255&gt;='Personnel Details'!$N$38), 'Personnel Details'!$O$38, IF(AND(NOT('Personnel Details'!$I$38=""), $B255&gt;='Personnel Details'!$I$38), 'Personnel Details'!$J$38, 'Personnel Details'!$E$38)))</f>
        <v/>
      </c>
      <c r="NA255" s="59" t="str">
        <f>IF(MZ$9="", "", IF(AND(NOT('Personnel Details'!$N$38=""), $B255&gt;='Personnel Details'!$N$38), IF('Personnel Details'!$P$38="","", 'Personnel Details'!$P$38), IF(AND(NOT('Personnel Details'!$I$38=""), $B255&gt;='Personnel Details'!$I$38), IF('Personnel Details'!$K$38="", "", 'Personnel Details'!$K$38), IF('Personnel Details'!$F$38="", "", 'Personnel Details'!$F$38))))</f>
        <v/>
      </c>
      <c r="NB255" s="79" t="str">
        <f>IF(MZ$9="", "", IF(AND(NOT('Personnel Details'!$N$38=""), $B255&gt;='Personnel Details'!$N$38), 'Personnel Details'!$Q$38, IF(AND(NOT('Personnel Details'!$I$38=""), $B255&gt;='Personnel Details'!$I$38), 'Personnel Details'!$L$38, 'Personnel Details'!$G$38)))</f>
        <v/>
      </c>
      <c r="NC255" s="59" t="str">
        <f t="shared" si="582"/>
        <v/>
      </c>
      <c r="ND255" s="53"/>
      <c r="NF255" s="78" t="str">
        <f>IF(NF$9="", "", IF(AND(NOT('Personnel Details'!$N$39=""), $B255&gt;='Personnel Details'!$N$39), 'Personnel Details'!$O$39, IF(AND(NOT('Personnel Details'!$I$39=""), $B255&gt;='Personnel Details'!$I$39), 'Personnel Details'!$J$39, 'Personnel Details'!$E$39)))</f>
        <v/>
      </c>
      <c r="NG255" s="59" t="str">
        <f>IF(NF$9="", "", IF(AND(NOT('Personnel Details'!$N$39=""), $B255&gt;='Personnel Details'!$N$39), IF('Personnel Details'!$P$39="","", 'Personnel Details'!$P$39), IF(AND(NOT('Personnel Details'!$I$39=""), $B255&gt;='Personnel Details'!$I$39), IF('Personnel Details'!$K$39="", "", 'Personnel Details'!$K$39), IF('Personnel Details'!$F$39="", "", 'Personnel Details'!$F$39))))</f>
        <v/>
      </c>
      <c r="NH255" s="79" t="str">
        <f>IF(NF$9="", "", IF(AND(NOT('Personnel Details'!$N$39=""), $B255&gt;='Personnel Details'!$N$39), 'Personnel Details'!$Q$39, IF(AND(NOT('Personnel Details'!$I$39=""), $B255&gt;='Personnel Details'!$I$39), 'Personnel Details'!$L$39, 'Personnel Details'!$G$39)))</f>
        <v/>
      </c>
      <c r="NI255" s="59" t="str">
        <f t="shared" si="583"/>
        <v/>
      </c>
      <c r="NJ255" s="53"/>
      <c r="NL255" s="78" t="str">
        <f>IF(NL$9="", "", IF(AND(NOT('Personnel Details'!$N$40=""), $B255&gt;='Personnel Details'!$N$40), 'Personnel Details'!$O$40, IF(AND(NOT('Personnel Details'!$I$40=""), $B255&gt;='Personnel Details'!$I$40), 'Personnel Details'!$J$40, 'Personnel Details'!$E$40)))</f>
        <v/>
      </c>
      <c r="NM255" s="59" t="str">
        <f>IF(NL$9="", "", IF(AND(NOT('Personnel Details'!$N$40=""), $B255&gt;='Personnel Details'!$N$40), IF('Personnel Details'!$P$40="","", 'Personnel Details'!$P$40), IF(AND(NOT('Personnel Details'!$I$40=""), $B255&gt;='Personnel Details'!$I$40), IF('Personnel Details'!$K$40="", "", 'Personnel Details'!$K$40), IF('Personnel Details'!$F$40="", "", 'Personnel Details'!$F$40))))</f>
        <v/>
      </c>
      <c r="NN255" s="79" t="str">
        <f>IF(NL$9="", "", IF(AND(NOT('Personnel Details'!$N$40=""), $B255&gt;='Personnel Details'!$N$40), 'Personnel Details'!$Q$40, IF(AND(NOT('Personnel Details'!$I$40=""), $B255&gt;='Personnel Details'!$I$40), 'Personnel Details'!$L$40, 'Personnel Details'!$G$40)))</f>
        <v/>
      </c>
      <c r="NO255" s="59" t="str">
        <f t="shared" si="584"/>
        <v/>
      </c>
      <c r="NP255" s="53"/>
    </row>
    <row r="256" spans="1:380" x14ac:dyDescent="0.25">
      <c r="A256" s="32"/>
      <c r="B256" s="113" t="str">
        <f>IFERROR(IF(B255+1&gt;'Personnel Details'!$U$5, "", B255+1), "")</f>
        <v/>
      </c>
      <c r="C256" s="32"/>
      <c r="D256" s="120"/>
      <c r="E256" s="13" t="str">
        <f t="shared" si="463"/>
        <v/>
      </c>
      <c r="F256" s="13" t="str">
        <f t="shared" si="494"/>
        <v/>
      </c>
      <c r="G256" s="56" t="str">
        <f t="shared" si="585"/>
        <v/>
      </c>
      <c r="H256" s="16" t="str">
        <f t="shared" si="495"/>
        <v/>
      </c>
      <c r="I256" s="32"/>
      <c r="J256" s="120"/>
      <c r="K256" s="62" t="str">
        <f t="shared" si="464"/>
        <v/>
      </c>
      <c r="L256" s="62" t="str">
        <f t="shared" si="496"/>
        <v/>
      </c>
      <c r="M256" s="65" t="str">
        <f t="shared" si="586"/>
        <v/>
      </c>
      <c r="N256" s="68" t="str">
        <f t="shared" si="497"/>
        <v/>
      </c>
      <c r="O256" s="32"/>
      <c r="P256" s="120"/>
      <c r="Q256" s="62" t="str">
        <f t="shared" si="465"/>
        <v/>
      </c>
      <c r="R256" s="62" t="str">
        <f t="shared" si="498"/>
        <v/>
      </c>
      <c r="S256" s="65" t="str">
        <f t="shared" si="587"/>
        <v/>
      </c>
      <c r="T256" s="68" t="str">
        <f t="shared" si="499"/>
        <v/>
      </c>
      <c r="U256" s="32"/>
      <c r="V256" s="120"/>
      <c r="W256" s="62" t="str">
        <f t="shared" si="466"/>
        <v/>
      </c>
      <c r="X256" s="62" t="str">
        <f t="shared" si="500"/>
        <v/>
      </c>
      <c r="Y256" s="65" t="str">
        <f t="shared" si="588"/>
        <v/>
      </c>
      <c r="Z256" s="68" t="str">
        <f t="shared" si="501"/>
        <v/>
      </c>
      <c r="AA256" s="32"/>
      <c r="AB256" s="120"/>
      <c r="AC256" s="62" t="str">
        <f t="shared" si="467"/>
        <v/>
      </c>
      <c r="AD256" s="62" t="str">
        <f t="shared" si="502"/>
        <v/>
      </c>
      <c r="AE256" s="65" t="str">
        <f t="shared" si="589"/>
        <v/>
      </c>
      <c r="AF256" s="68" t="str">
        <f t="shared" si="503"/>
        <v/>
      </c>
      <c r="AG256" s="32"/>
      <c r="AH256" s="120"/>
      <c r="AI256" s="62" t="str">
        <f t="shared" si="468"/>
        <v/>
      </c>
      <c r="AJ256" s="62" t="str">
        <f t="shared" si="504"/>
        <v/>
      </c>
      <c r="AK256" s="65" t="str">
        <f t="shared" si="590"/>
        <v/>
      </c>
      <c r="AL256" s="68" t="str">
        <f t="shared" si="505"/>
        <v/>
      </c>
      <c r="AM256" s="32"/>
      <c r="AN256" s="120"/>
      <c r="AO256" s="62" t="str">
        <f t="shared" si="469"/>
        <v/>
      </c>
      <c r="AP256" s="62" t="str">
        <f t="shared" si="506"/>
        <v/>
      </c>
      <c r="AQ256" s="65" t="str">
        <f t="shared" si="591"/>
        <v/>
      </c>
      <c r="AR256" s="68" t="str">
        <f t="shared" si="507"/>
        <v/>
      </c>
      <c r="AS256" s="32"/>
      <c r="AT256" s="120"/>
      <c r="AU256" s="62" t="str">
        <f t="shared" si="470"/>
        <v/>
      </c>
      <c r="AV256" s="62" t="str">
        <f t="shared" si="508"/>
        <v/>
      </c>
      <c r="AW256" s="65" t="str">
        <f t="shared" si="592"/>
        <v/>
      </c>
      <c r="AX256" s="68" t="str">
        <f t="shared" si="509"/>
        <v/>
      </c>
      <c r="AY256" s="32"/>
      <c r="AZ256" s="120"/>
      <c r="BA256" s="62" t="str">
        <f t="shared" si="471"/>
        <v/>
      </c>
      <c r="BB256" s="62" t="str">
        <f t="shared" si="510"/>
        <v/>
      </c>
      <c r="BC256" s="65" t="str">
        <f t="shared" si="593"/>
        <v/>
      </c>
      <c r="BD256" s="68" t="str">
        <f t="shared" si="511"/>
        <v/>
      </c>
      <c r="BE256" s="32"/>
      <c r="BF256" s="120"/>
      <c r="BG256" s="62" t="str">
        <f t="shared" si="472"/>
        <v/>
      </c>
      <c r="BH256" s="62" t="str">
        <f t="shared" si="512"/>
        <v/>
      </c>
      <c r="BI256" s="65" t="str">
        <f t="shared" si="594"/>
        <v/>
      </c>
      <c r="BJ256" s="68" t="str">
        <f t="shared" si="513"/>
        <v/>
      </c>
      <c r="BK256" s="32"/>
      <c r="BL256" s="120"/>
      <c r="BM256" s="62" t="str">
        <f t="shared" si="473"/>
        <v/>
      </c>
      <c r="BN256" s="62" t="str">
        <f t="shared" si="514"/>
        <v/>
      </c>
      <c r="BO256" s="65" t="str">
        <f t="shared" si="595"/>
        <v/>
      </c>
      <c r="BP256" s="68" t="str">
        <f t="shared" si="515"/>
        <v/>
      </c>
      <c r="BQ256" s="32"/>
      <c r="BR256" s="120"/>
      <c r="BS256" s="62" t="str">
        <f t="shared" si="474"/>
        <v/>
      </c>
      <c r="BT256" s="62" t="str">
        <f t="shared" si="516"/>
        <v/>
      </c>
      <c r="BU256" s="65" t="str">
        <f t="shared" si="596"/>
        <v/>
      </c>
      <c r="BV256" s="68" t="str">
        <f t="shared" si="517"/>
        <v/>
      </c>
      <c r="BW256" s="32"/>
      <c r="BX256" s="120"/>
      <c r="BY256" s="62" t="str">
        <f t="shared" si="475"/>
        <v/>
      </c>
      <c r="BZ256" s="62" t="str">
        <f t="shared" si="518"/>
        <v/>
      </c>
      <c r="CA256" s="65" t="str">
        <f t="shared" si="597"/>
        <v/>
      </c>
      <c r="CB256" s="68" t="str">
        <f t="shared" si="519"/>
        <v/>
      </c>
      <c r="CC256" s="32"/>
      <c r="CD256" s="120"/>
      <c r="CE256" s="62" t="str">
        <f t="shared" si="476"/>
        <v/>
      </c>
      <c r="CF256" s="62" t="str">
        <f t="shared" si="520"/>
        <v/>
      </c>
      <c r="CG256" s="65" t="str">
        <f t="shared" si="598"/>
        <v/>
      </c>
      <c r="CH256" s="68" t="str">
        <f t="shared" si="521"/>
        <v/>
      </c>
      <c r="CI256" s="32"/>
      <c r="CJ256" s="120"/>
      <c r="CK256" s="62" t="str">
        <f t="shared" si="477"/>
        <v/>
      </c>
      <c r="CL256" s="62" t="str">
        <f t="shared" si="522"/>
        <v/>
      </c>
      <c r="CM256" s="65" t="str">
        <f t="shared" si="599"/>
        <v/>
      </c>
      <c r="CN256" s="68" t="str">
        <f t="shared" si="523"/>
        <v/>
      </c>
      <c r="CO256" s="32"/>
      <c r="CP256" s="120"/>
      <c r="CQ256" s="62" t="str">
        <f t="shared" si="478"/>
        <v/>
      </c>
      <c r="CR256" s="62" t="str">
        <f t="shared" si="524"/>
        <v/>
      </c>
      <c r="CS256" s="65" t="str">
        <f t="shared" si="600"/>
        <v/>
      </c>
      <c r="CT256" s="68" t="str">
        <f t="shared" si="525"/>
        <v/>
      </c>
      <c r="CU256" s="32"/>
      <c r="CV256" s="120"/>
      <c r="CW256" s="62" t="str">
        <f t="shared" si="479"/>
        <v/>
      </c>
      <c r="CX256" s="62" t="str">
        <f t="shared" si="526"/>
        <v/>
      </c>
      <c r="CY256" s="65" t="str">
        <f t="shared" si="601"/>
        <v/>
      </c>
      <c r="CZ256" s="68" t="str">
        <f t="shared" si="527"/>
        <v/>
      </c>
      <c r="DA256" s="32"/>
      <c r="DB256" s="120"/>
      <c r="DC256" s="62" t="str">
        <f t="shared" si="480"/>
        <v/>
      </c>
      <c r="DD256" s="62" t="str">
        <f t="shared" si="528"/>
        <v/>
      </c>
      <c r="DE256" s="65" t="str">
        <f t="shared" si="602"/>
        <v/>
      </c>
      <c r="DF256" s="68" t="str">
        <f t="shared" si="529"/>
        <v/>
      </c>
      <c r="DG256" s="32"/>
      <c r="DH256" s="120"/>
      <c r="DI256" s="62" t="str">
        <f t="shared" si="481"/>
        <v/>
      </c>
      <c r="DJ256" s="62" t="str">
        <f t="shared" si="530"/>
        <v/>
      </c>
      <c r="DK256" s="65" t="str">
        <f t="shared" si="603"/>
        <v/>
      </c>
      <c r="DL256" s="68" t="str">
        <f t="shared" si="531"/>
        <v/>
      </c>
      <c r="DM256" s="32"/>
      <c r="DN256" s="120"/>
      <c r="DO256" s="62" t="str">
        <f t="shared" si="482"/>
        <v/>
      </c>
      <c r="DP256" s="62" t="str">
        <f t="shared" si="532"/>
        <v/>
      </c>
      <c r="DQ256" s="65" t="str">
        <f t="shared" si="604"/>
        <v/>
      </c>
      <c r="DR256" s="68" t="str">
        <f t="shared" si="533"/>
        <v/>
      </c>
      <c r="DS256" s="32"/>
      <c r="DT256" s="120"/>
      <c r="DU256" s="62" t="str">
        <f t="shared" si="483"/>
        <v/>
      </c>
      <c r="DV256" s="62" t="str">
        <f t="shared" si="534"/>
        <v/>
      </c>
      <c r="DW256" s="65" t="str">
        <f t="shared" si="605"/>
        <v/>
      </c>
      <c r="DX256" s="68" t="str">
        <f t="shared" si="535"/>
        <v/>
      </c>
      <c r="DY256" s="32"/>
      <c r="DZ256" s="120"/>
      <c r="EA256" s="62" t="str">
        <f t="shared" si="484"/>
        <v/>
      </c>
      <c r="EB256" s="62" t="str">
        <f t="shared" si="536"/>
        <v/>
      </c>
      <c r="EC256" s="65" t="str">
        <f t="shared" si="606"/>
        <v/>
      </c>
      <c r="ED256" s="68" t="str">
        <f t="shared" si="537"/>
        <v/>
      </c>
      <c r="EE256" s="32"/>
      <c r="EF256" s="120"/>
      <c r="EG256" s="62" t="str">
        <f t="shared" si="485"/>
        <v/>
      </c>
      <c r="EH256" s="62" t="str">
        <f t="shared" si="538"/>
        <v/>
      </c>
      <c r="EI256" s="65" t="str">
        <f t="shared" si="607"/>
        <v/>
      </c>
      <c r="EJ256" s="68" t="str">
        <f t="shared" si="539"/>
        <v/>
      </c>
      <c r="EK256" s="32"/>
      <c r="EL256" s="120"/>
      <c r="EM256" s="62" t="str">
        <f t="shared" si="486"/>
        <v/>
      </c>
      <c r="EN256" s="62" t="str">
        <f t="shared" si="540"/>
        <v/>
      </c>
      <c r="EO256" s="65" t="str">
        <f t="shared" si="608"/>
        <v/>
      </c>
      <c r="EP256" s="68" t="str">
        <f t="shared" si="541"/>
        <v/>
      </c>
      <c r="EQ256" s="32"/>
      <c r="ER256" s="120"/>
      <c r="ES256" s="62" t="str">
        <f t="shared" si="487"/>
        <v/>
      </c>
      <c r="ET256" s="62" t="str">
        <f t="shared" si="542"/>
        <v/>
      </c>
      <c r="EU256" s="65" t="str">
        <f t="shared" si="609"/>
        <v/>
      </c>
      <c r="EV256" s="68" t="str">
        <f t="shared" si="543"/>
        <v/>
      </c>
      <c r="EW256" s="32"/>
      <c r="EX256" s="120"/>
      <c r="EY256" s="62" t="str">
        <f t="shared" si="488"/>
        <v/>
      </c>
      <c r="EZ256" s="62" t="str">
        <f t="shared" si="544"/>
        <v/>
      </c>
      <c r="FA256" s="65" t="str">
        <f t="shared" si="610"/>
        <v/>
      </c>
      <c r="FB256" s="68" t="str">
        <f t="shared" si="545"/>
        <v/>
      </c>
      <c r="FC256" s="32"/>
      <c r="FD256" s="120"/>
      <c r="FE256" s="62" t="str">
        <f t="shared" si="489"/>
        <v/>
      </c>
      <c r="FF256" s="62" t="str">
        <f t="shared" si="546"/>
        <v/>
      </c>
      <c r="FG256" s="65" t="str">
        <f t="shared" si="611"/>
        <v/>
      </c>
      <c r="FH256" s="68" t="str">
        <f t="shared" si="547"/>
        <v/>
      </c>
      <c r="FI256" s="32"/>
      <c r="FJ256" s="120"/>
      <c r="FK256" s="62" t="str">
        <f t="shared" si="490"/>
        <v/>
      </c>
      <c r="FL256" s="62" t="str">
        <f t="shared" si="548"/>
        <v/>
      </c>
      <c r="FM256" s="65" t="str">
        <f t="shared" si="612"/>
        <v/>
      </c>
      <c r="FN256" s="68" t="str">
        <f t="shared" si="549"/>
        <v/>
      </c>
      <c r="FO256" s="32"/>
      <c r="FP256" s="120"/>
      <c r="FQ256" s="62" t="str">
        <f t="shared" si="491"/>
        <v/>
      </c>
      <c r="FR256" s="62" t="str">
        <f t="shared" si="550"/>
        <v/>
      </c>
      <c r="FS256" s="65" t="str">
        <f t="shared" si="613"/>
        <v/>
      </c>
      <c r="FT256" s="68" t="str">
        <f t="shared" si="551"/>
        <v/>
      </c>
      <c r="FU256" s="32"/>
      <c r="FV256" s="120"/>
      <c r="FW256" s="62" t="str">
        <f t="shared" si="492"/>
        <v/>
      </c>
      <c r="FX256" s="62" t="str">
        <f t="shared" si="552"/>
        <v/>
      </c>
      <c r="FY256" s="65" t="str">
        <f t="shared" si="614"/>
        <v/>
      </c>
      <c r="FZ256" s="68" t="str">
        <f t="shared" si="553"/>
        <v/>
      </c>
      <c r="GA256" s="32"/>
      <c r="GC256" s="7" t="str">
        <f t="shared" si="554"/>
        <v/>
      </c>
      <c r="GD256" s="7" t="str">
        <f t="shared" ca="1" si="493"/>
        <v/>
      </c>
      <c r="GT256" s="71" t="str">
        <f>IF(GT$9="", "", IF(AND(NOT('Personnel Details'!$N$11=""), $B256&gt;='Personnel Details'!$N$11), 'Personnel Details'!$O$11, IF(AND(NOT('Personnel Details'!$I$11=""), $B256&gt;='Personnel Details'!$I$11), 'Personnel Details'!$J$11, 'Personnel Details'!$E$11)))</f>
        <v/>
      </c>
      <c r="GU256" s="59" t="str">
        <f>IF(GT$9="", "", IF(AND(NOT('Personnel Details'!$N$11=""), $B256&gt;='Personnel Details'!$N$11), IF('Personnel Details'!$P$11="","", 'Personnel Details'!$P$11), IF(AND(NOT('Personnel Details'!$I$11=""), $B256&gt;='Personnel Details'!$I$11), IF('Personnel Details'!$K$11="", "", 'Personnel Details'!$K$11), IF('Personnel Details'!$F$11="", "", 'Personnel Details'!$F$11))))</f>
        <v/>
      </c>
      <c r="GV256" s="74" t="str">
        <f>IF(GT$9="", "", IF(AND(NOT('Personnel Details'!$N$11=""), $B256&gt;='Personnel Details'!$N$11), 'Personnel Details'!$Q$11, IF(AND(NOT('Personnel Details'!$I$11=""), $B256&gt;='Personnel Details'!$I$11), 'Personnel Details'!$L$11, 'Personnel Details'!$G$11)))</f>
        <v/>
      </c>
      <c r="GW256" s="59" t="str">
        <f t="shared" si="555"/>
        <v/>
      </c>
      <c r="GX256" s="53"/>
      <c r="GZ256" s="78" t="str">
        <f>IF(GZ$9="", "", IF(AND(NOT('Personnel Details'!$N$12=""), $B256&gt;='Personnel Details'!$N$12), 'Personnel Details'!$O$12, IF(AND(NOT('Personnel Details'!$I$12=""), $B256&gt;='Personnel Details'!$I$12), 'Personnel Details'!$J$12, 'Personnel Details'!$E$12)))</f>
        <v/>
      </c>
      <c r="HA256" s="59" t="str">
        <f>IF(GZ$9="", "", IF(AND(NOT('Personnel Details'!$N$12=""), $B256&gt;='Personnel Details'!$N$12), IF('Personnel Details'!$P$12="","", 'Personnel Details'!$P$12), IF(AND(NOT('Personnel Details'!$I$12=""), $B256&gt;='Personnel Details'!$I$12), IF('Personnel Details'!$K$12="", "", 'Personnel Details'!$K$12), IF('Personnel Details'!$F$12="", "", 'Personnel Details'!$F$12))))</f>
        <v/>
      </c>
      <c r="HB256" s="79" t="str">
        <f>IF(GZ$9="", "", IF(AND(NOT('Personnel Details'!$N$12=""), $B256&gt;='Personnel Details'!$N$12), 'Personnel Details'!$Q$12, IF(AND(NOT('Personnel Details'!$I$12=""), $B256&gt;='Personnel Details'!$I$12), 'Personnel Details'!$L$12, 'Personnel Details'!$G$12)))</f>
        <v/>
      </c>
      <c r="HC256" s="59" t="str">
        <f t="shared" si="556"/>
        <v/>
      </c>
      <c r="HD256" s="53"/>
      <c r="HF256" s="78" t="str">
        <f>IF(HF$9="", "", IF(AND(NOT('Personnel Details'!$N$13=""), $B256&gt;='Personnel Details'!$N$13), 'Personnel Details'!$O$13, IF(AND(NOT('Personnel Details'!$I$13=""), $B256&gt;='Personnel Details'!$I$13), 'Personnel Details'!$J$13, 'Personnel Details'!$E$13)))</f>
        <v/>
      </c>
      <c r="HG256" s="59" t="str">
        <f>IF(HF$9="", "", IF(AND(NOT('Personnel Details'!$N$13=""), $B256&gt;='Personnel Details'!$N$13), IF('Personnel Details'!$P$13="","", 'Personnel Details'!$P$13), IF(AND(NOT('Personnel Details'!$I$13=""), $B256&gt;='Personnel Details'!$I$13), IF('Personnel Details'!$K$13="", "", 'Personnel Details'!$K$13), IF('Personnel Details'!$F$13="", "", 'Personnel Details'!$F$13))))</f>
        <v/>
      </c>
      <c r="HH256" s="79" t="str">
        <f>IF(HF$9="", "", IF(AND(NOT('Personnel Details'!$N$13=""), $B256&gt;='Personnel Details'!$N$13), 'Personnel Details'!$Q$13, IF(AND(NOT('Personnel Details'!$I$13=""), $B256&gt;='Personnel Details'!$I$13), 'Personnel Details'!$L$13, 'Personnel Details'!$G$13)))</f>
        <v/>
      </c>
      <c r="HI256" s="59" t="str">
        <f t="shared" si="557"/>
        <v/>
      </c>
      <c r="HJ256" s="53"/>
      <c r="HL256" s="78" t="str">
        <f>IF(HL$9="", "", IF(AND(NOT('Personnel Details'!$N$14=""), $B256&gt;='Personnel Details'!$N$14), 'Personnel Details'!$O$14, IF(AND(NOT('Personnel Details'!$I$14=""), $B256&gt;='Personnel Details'!$I$14), 'Personnel Details'!$J$14, 'Personnel Details'!$E$14)))</f>
        <v/>
      </c>
      <c r="HM256" s="59" t="str">
        <f>IF(HL$9="", "", IF(AND(NOT('Personnel Details'!$N$14=""), $B256&gt;='Personnel Details'!$N$14), IF('Personnel Details'!$P$14="","", 'Personnel Details'!$P$14), IF(AND(NOT('Personnel Details'!$I$14=""), $B256&gt;='Personnel Details'!$I$14), IF('Personnel Details'!$K$14="", "", 'Personnel Details'!$K$14), IF('Personnel Details'!$F$14="", "", 'Personnel Details'!$F$14))))</f>
        <v/>
      </c>
      <c r="HN256" s="79" t="str">
        <f>IF(HL$9="", "", IF(AND(NOT('Personnel Details'!$N$14=""), $B256&gt;='Personnel Details'!$N$14), 'Personnel Details'!$Q$14, IF(AND(NOT('Personnel Details'!$I$14=""), $B256&gt;='Personnel Details'!$I$14), 'Personnel Details'!$L$14, 'Personnel Details'!$G$14)))</f>
        <v/>
      </c>
      <c r="HO256" s="59" t="str">
        <f t="shared" si="558"/>
        <v/>
      </c>
      <c r="HP256" s="53"/>
      <c r="HR256" s="78" t="str">
        <f>IF(HR$9="", "", IF(AND(NOT('Personnel Details'!$N$15=""), $B256&gt;='Personnel Details'!$N$15), 'Personnel Details'!$O$15, IF(AND(NOT('Personnel Details'!$I$15=""), $B256&gt;='Personnel Details'!$I$15), 'Personnel Details'!$J$15, 'Personnel Details'!$E$15)))</f>
        <v/>
      </c>
      <c r="HS256" s="59" t="str">
        <f>IF(HR$9="", "", IF(AND(NOT('Personnel Details'!$N$15=""), $B256&gt;='Personnel Details'!$N$15), IF('Personnel Details'!$P$15="","", 'Personnel Details'!$P$15), IF(AND(NOT('Personnel Details'!$I$15=""), $B256&gt;='Personnel Details'!$I$15), IF('Personnel Details'!$K$15="", "", 'Personnel Details'!$K$15), IF('Personnel Details'!$F$15="", "", 'Personnel Details'!$F$15))))</f>
        <v/>
      </c>
      <c r="HT256" s="79" t="str">
        <f>IF(HR$9="", "", IF(AND(NOT('Personnel Details'!$N$15=""), $B256&gt;='Personnel Details'!$N$15), 'Personnel Details'!$Q$15, IF(AND(NOT('Personnel Details'!$I$15=""), $B256&gt;='Personnel Details'!$I$15), 'Personnel Details'!$L$15, 'Personnel Details'!$G$15)))</f>
        <v/>
      </c>
      <c r="HU256" s="59" t="str">
        <f t="shared" si="559"/>
        <v/>
      </c>
      <c r="HV256" s="53"/>
      <c r="HX256" s="78" t="str">
        <f>IF(HX$9="", "", IF(AND(NOT('Personnel Details'!$N$16=""), $B256&gt;='Personnel Details'!$N$16), 'Personnel Details'!$O$16, IF(AND(NOT('Personnel Details'!$I$16=""), $B256&gt;='Personnel Details'!$I$16), 'Personnel Details'!$J$16, 'Personnel Details'!$E$16)))</f>
        <v/>
      </c>
      <c r="HY256" s="59" t="str">
        <f>IF(HX$9="", "", IF(AND(NOT('Personnel Details'!$N$16=""), $B256&gt;='Personnel Details'!$N$16), IF('Personnel Details'!$P$16="","", 'Personnel Details'!$P$16), IF(AND(NOT('Personnel Details'!$I$16=""), $B256&gt;='Personnel Details'!$I$16), IF('Personnel Details'!$K$16="", "", 'Personnel Details'!$K$16), IF('Personnel Details'!$F$16="", "", 'Personnel Details'!$F$16))))</f>
        <v/>
      </c>
      <c r="HZ256" s="79" t="str">
        <f>IF(HX$9="", "", IF(AND(NOT('Personnel Details'!$N$16=""), $B256&gt;='Personnel Details'!$N$16), 'Personnel Details'!$Q$16, IF(AND(NOT('Personnel Details'!$I$16=""), $B256&gt;='Personnel Details'!$I$16), 'Personnel Details'!$L$16, 'Personnel Details'!$G$16)))</f>
        <v/>
      </c>
      <c r="IA256" s="59" t="str">
        <f t="shared" si="560"/>
        <v/>
      </c>
      <c r="IB256" s="53"/>
      <c r="ID256" s="78" t="str">
        <f>IF(ID$9="", "", IF(AND(NOT('Personnel Details'!$N$17=""), $B256&gt;='Personnel Details'!$N$17), 'Personnel Details'!$O$17, IF(AND(NOT('Personnel Details'!$I$17=""), $B256&gt;='Personnel Details'!$I$17), 'Personnel Details'!$J$17, 'Personnel Details'!$E$17)))</f>
        <v/>
      </c>
      <c r="IE256" s="59" t="str">
        <f>IF(ID$9="", "", IF(AND(NOT('Personnel Details'!$N$17=""), $B256&gt;='Personnel Details'!$N$17), IF('Personnel Details'!$P$17="","", 'Personnel Details'!$P$17), IF(AND(NOT('Personnel Details'!$I$17=""), $B256&gt;='Personnel Details'!$I$17), IF('Personnel Details'!$K$17="", "", 'Personnel Details'!$K$17), IF('Personnel Details'!$F$17="", "", 'Personnel Details'!$F$17))))</f>
        <v/>
      </c>
      <c r="IF256" s="79" t="str">
        <f>IF(ID$9="", "", IF(AND(NOT('Personnel Details'!$N$17=""), $B256&gt;='Personnel Details'!$N$17), 'Personnel Details'!$Q$17, IF(AND(NOT('Personnel Details'!$I$17=""), $B256&gt;='Personnel Details'!$I$17), 'Personnel Details'!$L$17, 'Personnel Details'!$G$17)))</f>
        <v/>
      </c>
      <c r="IG256" s="59" t="str">
        <f t="shared" si="561"/>
        <v/>
      </c>
      <c r="IH256" s="53"/>
      <c r="IJ256" s="78" t="str">
        <f>IF(IJ$9="", "", IF(AND(NOT('Personnel Details'!$N$18=""), $B256&gt;='Personnel Details'!$N$18), 'Personnel Details'!$O$18, IF(AND(NOT('Personnel Details'!$I$18=""), $B256&gt;='Personnel Details'!$I$18), 'Personnel Details'!$J$18, 'Personnel Details'!$E$18)))</f>
        <v/>
      </c>
      <c r="IK256" s="59" t="str">
        <f>IF(IJ$9="", "", IF(AND(NOT('Personnel Details'!$N$18=""), $B256&gt;='Personnel Details'!$N$18), IF('Personnel Details'!$P$18="","", 'Personnel Details'!$P$18), IF(AND(NOT('Personnel Details'!$I$18=""), $B256&gt;='Personnel Details'!$I$18), IF('Personnel Details'!$K$18="", "", 'Personnel Details'!$K$18), IF('Personnel Details'!$F$18="", "", 'Personnel Details'!$F$18))))</f>
        <v/>
      </c>
      <c r="IL256" s="79" t="str">
        <f>IF(IJ$9="", "", IF(AND(NOT('Personnel Details'!$N$18=""), $B256&gt;='Personnel Details'!$N$18), 'Personnel Details'!$Q$18, IF(AND(NOT('Personnel Details'!$I$18=""), $B256&gt;='Personnel Details'!$I$18), 'Personnel Details'!$L$18, 'Personnel Details'!$G$18)))</f>
        <v/>
      </c>
      <c r="IM256" s="59" t="str">
        <f t="shared" si="562"/>
        <v/>
      </c>
      <c r="IN256" s="53"/>
      <c r="IP256" s="78" t="str">
        <f>IF(IP$9="", "", IF(AND(NOT('Personnel Details'!$N$19=""), $B256&gt;='Personnel Details'!$N$19), 'Personnel Details'!$O$19, IF(AND(NOT('Personnel Details'!$I$19=""), $B256&gt;='Personnel Details'!$I$19), 'Personnel Details'!$J$19, 'Personnel Details'!$E$19)))</f>
        <v/>
      </c>
      <c r="IQ256" s="59" t="str">
        <f>IF(IP$9="", "", IF(AND(NOT('Personnel Details'!$N$19=""), $B256&gt;='Personnel Details'!$N$19), IF('Personnel Details'!$P$19="","", 'Personnel Details'!$P$19), IF(AND(NOT('Personnel Details'!$I$19=""), $B256&gt;='Personnel Details'!$I$19), IF('Personnel Details'!$K$19="", "", 'Personnel Details'!$K$19), IF('Personnel Details'!$F$19="", "", 'Personnel Details'!$F$19))))</f>
        <v/>
      </c>
      <c r="IR256" s="79" t="str">
        <f>IF(IP$9="", "", IF(AND(NOT('Personnel Details'!$N$19=""), $B256&gt;='Personnel Details'!$N$19), 'Personnel Details'!$Q$19, IF(AND(NOT('Personnel Details'!$I$19=""), $B256&gt;='Personnel Details'!$I$19), 'Personnel Details'!$L$19, 'Personnel Details'!$G$19)))</f>
        <v/>
      </c>
      <c r="IS256" s="59" t="str">
        <f t="shared" si="563"/>
        <v/>
      </c>
      <c r="IT256" s="53"/>
      <c r="IV256" s="78" t="str">
        <f>IF(IV$9="", "", IF(AND(NOT('Personnel Details'!$N$20=""), $B256&gt;='Personnel Details'!$N$20), 'Personnel Details'!$O$20, IF(AND(NOT('Personnel Details'!$I$20=""), $B256&gt;='Personnel Details'!$I$20), 'Personnel Details'!$J$20, 'Personnel Details'!$E$20)))</f>
        <v/>
      </c>
      <c r="IW256" s="59" t="str">
        <f>IF(IV$9="", "", IF(AND(NOT('Personnel Details'!$N$20=""), $B256&gt;='Personnel Details'!$N$20), IF('Personnel Details'!$P$20="","", 'Personnel Details'!$P$20), IF(AND(NOT('Personnel Details'!$I$20=""), $B256&gt;='Personnel Details'!$I$20), IF('Personnel Details'!$K$20="", "", 'Personnel Details'!$K$20), IF('Personnel Details'!$F$20="", "", 'Personnel Details'!$F$20))))</f>
        <v/>
      </c>
      <c r="IX256" s="79" t="str">
        <f>IF(IV$9="", "", IF(AND(NOT('Personnel Details'!$N$20=""), $B256&gt;='Personnel Details'!$N$20), 'Personnel Details'!$Q$20, IF(AND(NOT('Personnel Details'!$I$20=""), $B256&gt;='Personnel Details'!$I$20), 'Personnel Details'!$L$20, 'Personnel Details'!$G$20)))</f>
        <v/>
      </c>
      <c r="IY256" s="59" t="str">
        <f t="shared" si="564"/>
        <v/>
      </c>
      <c r="IZ256" s="53"/>
      <c r="JB256" s="78" t="str">
        <f>IF(JB$9="", "", IF(AND(NOT('Personnel Details'!$N$21=""), $B256&gt;='Personnel Details'!$N$21), 'Personnel Details'!$O$21, IF(AND(NOT('Personnel Details'!$I$21=""), $B256&gt;='Personnel Details'!$I$21), 'Personnel Details'!$J$21, 'Personnel Details'!$E$21)))</f>
        <v/>
      </c>
      <c r="JC256" s="59" t="str">
        <f>IF(JB$9="", "", IF(AND(NOT('Personnel Details'!$N$21=""), $B256&gt;='Personnel Details'!$N$21), IF('Personnel Details'!$P$21="","", 'Personnel Details'!$P$21), IF(AND(NOT('Personnel Details'!$I$21=""), $B256&gt;='Personnel Details'!$I$21), IF('Personnel Details'!$K$21="", "", 'Personnel Details'!$K$21), IF('Personnel Details'!$F$21="", "", 'Personnel Details'!$F$21))))</f>
        <v/>
      </c>
      <c r="JD256" s="79" t="str">
        <f>IF(JB$9="", "", IF(AND(NOT('Personnel Details'!$N$21=""), $B256&gt;='Personnel Details'!$N$21), 'Personnel Details'!$Q$21, IF(AND(NOT('Personnel Details'!$I$21=""), $B256&gt;='Personnel Details'!$I$21), 'Personnel Details'!$L$21, 'Personnel Details'!$G$21)))</f>
        <v/>
      </c>
      <c r="JE256" s="59" t="str">
        <f t="shared" si="565"/>
        <v/>
      </c>
      <c r="JF256" s="53"/>
      <c r="JH256" s="78" t="str">
        <f>IF(JH$9="", "", IF(AND(NOT('Personnel Details'!$N$22=""), $B256&gt;='Personnel Details'!$N$22), 'Personnel Details'!$O$22, IF(AND(NOT('Personnel Details'!$I$22=""), $B256&gt;='Personnel Details'!$I$22), 'Personnel Details'!$J$22, 'Personnel Details'!$E$22)))</f>
        <v/>
      </c>
      <c r="JI256" s="59" t="str">
        <f>IF(JH$9="", "", IF(AND(NOT('Personnel Details'!$N$22=""), $B256&gt;='Personnel Details'!$N$22), IF('Personnel Details'!$P$22="","", 'Personnel Details'!$P$22), IF(AND(NOT('Personnel Details'!$I$22=""), $B256&gt;='Personnel Details'!$I$22), IF('Personnel Details'!$K$22="", "", 'Personnel Details'!$K$22), IF('Personnel Details'!$F$22="", "", 'Personnel Details'!$F$22))))</f>
        <v/>
      </c>
      <c r="JJ256" s="79" t="str">
        <f>IF(JH$9="", "", IF(AND(NOT('Personnel Details'!$N$22=""), $B256&gt;='Personnel Details'!$N$22), 'Personnel Details'!$Q$22, IF(AND(NOT('Personnel Details'!$I$22=""), $B256&gt;='Personnel Details'!$I$22), 'Personnel Details'!$L$22, 'Personnel Details'!$G$22)))</f>
        <v/>
      </c>
      <c r="JK256" s="59" t="str">
        <f t="shared" si="566"/>
        <v/>
      </c>
      <c r="JL256" s="53"/>
      <c r="JN256" s="78" t="str">
        <f>IF(JN$9="", "", IF(AND(NOT('Personnel Details'!$N$23=""), $B256&gt;='Personnel Details'!$N$23), 'Personnel Details'!$O$23, IF(AND(NOT('Personnel Details'!$I$23=""), $B256&gt;='Personnel Details'!$I$23), 'Personnel Details'!$J$23, 'Personnel Details'!$E$23)))</f>
        <v/>
      </c>
      <c r="JO256" s="59" t="str">
        <f>IF(JN$9="", "", IF(AND(NOT('Personnel Details'!$N$23=""), $B256&gt;='Personnel Details'!$N$23), IF('Personnel Details'!$P$23="","", 'Personnel Details'!$P$23), IF(AND(NOT('Personnel Details'!$I$23=""), $B256&gt;='Personnel Details'!$I$23), IF('Personnel Details'!$K$23="", "", 'Personnel Details'!$K$23), IF('Personnel Details'!$F$23="", "", 'Personnel Details'!$F$23))))</f>
        <v/>
      </c>
      <c r="JP256" s="79" t="str">
        <f>IF(JN$9="", "", IF(AND(NOT('Personnel Details'!$N$23=""), $B256&gt;='Personnel Details'!$N$23), 'Personnel Details'!$Q$23, IF(AND(NOT('Personnel Details'!$I$23=""), $B256&gt;='Personnel Details'!$I$23), 'Personnel Details'!$L$23, 'Personnel Details'!$G$23)))</f>
        <v/>
      </c>
      <c r="JQ256" s="59" t="str">
        <f t="shared" si="567"/>
        <v/>
      </c>
      <c r="JR256" s="53"/>
      <c r="JT256" s="78" t="str">
        <f>IF(JT$9="", "", IF(AND(NOT('Personnel Details'!$N$24=""), $B256&gt;='Personnel Details'!$N$24), 'Personnel Details'!$O$24, IF(AND(NOT('Personnel Details'!$I$24=""), $B256&gt;='Personnel Details'!$I$24), 'Personnel Details'!$J$24, 'Personnel Details'!$E$24)))</f>
        <v/>
      </c>
      <c r="JU256" s="59" t="str">
        <f>IF(JT$9="", "", IF(AND(NOT('Personnel Details'!$N$24=""), $B256&gt;='Personnel Details'!$N$24), IF('Personnel Details'!$P$24="","", 'Personnel Details'!$P$24), IF(AND(NOT('Personnel Details'!$I$24=""), $B256&gt;='Personnel Details'!$I$24), IF('Personnel Details'!$K$24="", "", 'Personnel Details'!$K$24), IF('Personnel Details'!$F$24="", "", 'Personnel Details'!$F$24))))</f>
        <v/>
      </c>
      <c r="JV256" s="79" t="str">
        <f>IF(JT$9="", "", IF(AND(NOT('Personnel Details'!$N$24=""), $B256&gt;='Personnel Details'!$N$24), 'Personnel Details'!$Q$24, IF(AND(NOT('Personnel Details'!$I$24=""), $B256&gt;='Personnel Details'!$I$24), 'Personnel Details'!$L$24, 'Personnel Details'!$G$24)))</f>
        <v/>
      </c>
      <c r="JW256" s="59" t="str">
        <f t="shared" si="568"/>
        <v/>
      </c>
      <c r="JX256" s="53"/>
      <c r="JZ256" s="78" t="str">
        <f>IF(JZ$9="", "", IF(AND(NOT('Personnel Details'!$N$25=""), $B256&gt;='Personnel Details'!$N$25), 'Personnel Details'!$O$25, IF(AND(NOT('Personnel Details'!$I$25=""), $B256&gt;='Personnel Details'!$I$25), 'Personnel Details'!$J$25, 'Personnel Details'!$E$25)))</f>
        <v/>
      </c>
      <c r="KA256" s="59" t="str">
        <f>IF(JZ$9="", "", IF(AND(NOT('Personnel Details'!$N$25=""), $B256&gt;='Personnel Details'!$N$25), IF('Personnel Details'!$P$25="","", 'Personnel Details'!$P$25), IF(AND(NOT('Personnel Details'!$I$25=""), $B256&gt;='Personnel Details'!$I$25), IF('Personnel Details'!$K$25="", "", 'Personnel Details'!$K$25), IF('Personnel Details'!$F$25="", "", 'Personnel Details'!$F$25))))</f>
        <v/>
      </c>
      <c r="KB256" s="79" t="str">
        <f>IF(JZ$9="", "", IF(AND(NOT('Personnel Details'!$N$25=""), $B256&gt;='Personnel Details'!$N$25), 'Personnel Details'!$Q$25, IF(AND(NOT('Personnel Details'!$I$25=""), $B256&gt;='Personnel Details'!$I$25), 'Personnel Details'!$L$25, 'Personnel Details'!$G$25)))</f>
        <v/>
      </c>
      <c r="KC256" s="59" t="str">
        <f t="shared" si="569"/>
        <v/>
      </c>
      <c r="KD256" s="53"/>
      <c r="KF256" s="78" t="str">
        <f>IF(KF$9="", "", IF(AND(NOT('Personnel Details'!$N$26=""), $B256&gt;='Personnel Details'!$N$26), 'Personnel Details'!$O$26, IF(AND(NOT('Personnel Details'!$I$26=""), $B256&gt;='Personnel Details'!$I$26), 'Personnel Details'!$J$26, 'Personnel Details'!$E$26)))</f>
        <v/>
      </c>
      <c r="KG256" s="59" t="str">
        <f>IF(KF$9="", "", IF(AND(NOT('Personnel Details'!$N$26=""), $B256&gt;='Personnel Details'!$N$26), IF('Personnel Details'!$P$26="","", 'Personnel Details'!$P$26), IF(AND(NOT('Personnel Details'!$I$26=""), $B256&gt;='Personnel Details'!$I$26), IF('Personnel Details'!$K$26="", "", 'Personnel Details'!$K$26), IF('Personnel Details'!$F$26="", "", 'Personnel Details'!$F$26))))</f>
        <v/>
      </c>
      <c r="KH256" s="79" t="str">
        <f>IF(KF$9="", "", IF(AND(NOT('Personnel Details'!$N$26=""), $B256&gt;='Personnel Details'!$N$26), 'Personnel Details'!$Q$26, IF(AND(NOT('Personnel Details'!$I$26=""), $B256&gt;='Personnel Details'!$I$26), 'Personnel Details'!$L$26, 'Personnel Details'!$G$26)))</f>
        <v/>
      </c>
      <c r="KI256" s="59" t="str">
        <f t="shared" si="570"/>
        <v/>
      </c>
      <c r="KJ256" s="53"/>
      <c r="KL256" s="78" t="str">
        <f>IF(KL$9="", "", IF(AND(NOT('Personnel Details'!$N$27=""), $B256&gt;='Personnel Details'!$N$27), 'Personnel Details'!$O$27, IF(AND(NOT('Personnel Details'!$I$27=""), $B256&gt;='Personnel Details'!$I$27), 'Personnel Details'!$J$27, 'Personnel Details'!$E$27)))</f>
        <v/>
      </c>
      <c r="KM256" s="59" t="str">
        <f>IF(KL$9="", "", IF(AND(NOT('Personnel Details'!$N$27=""), $B256&gt;='Personnel Details'!$N$27), IF('Personnel Details'!$P$27="","", 'Personnel Details'!$P$27), IF(AND(NOT('Personnel Details'!$I$27=""), $B256&gt;='Personnel Details'!$I$27), IF('Personnel Details'!$K$27="", "", 'Personnel Details'!$K$27), IF('Personnel Details'!$F$27="", "", 'Personnel Details'!$F$27))))</f>
        <v/>
      </c>
      <c r="KN256" s="79" t="str">
        <f>IF(KL$9="", "", IF(AND(NOT('Personnel Details'!$N$27=""), $B256&gt;='Personnel Details'!$N$27), 'Personnel Details'!$Q$27, IF(AND(NOT('Personnel Details'!$I$27=""), $B256&gt;='Personnel Details'!$I$27), 'Personnel Details'!$L$27, 'Personnel Details'!$G$27)))</f>
        <v/>
      </c>
      <c r="KO256" s="59" t="str">
        <f t="shared" si="571"/>
        <v/>
      </c>
      <c r="KP256" s="53"/>
      <c r="KR256" s="78" t="str">
        <f>IF(KR$9="", "", IF(AND(NOT('Personnel Details'!$N$28=""), $B256&gt;='Personnel Details'!$N$28), 'Personnel Details'!$O$28, IF(AND(NOT('Personnel Details'!$I$28=""), $B256&gt;='Personnel Details'!$I$28), 'Personnel Details'!$J$28, 'Personnel Details'!$E$28)))</f>
        <v/>
      </c>
      <c r="KS256" s="59" t="str">
        <f>IF(KR$9="", "", IF(AND(NOT('Personnel Details'!$N$28=""), $B256&gt;='Personnel Details'!$N$28), IF('Personnel Details'!$P$28="","", 'Personnel Details'!$P$28), IF(AND(NOT('Personnel Details'!$I$28=""), $B256&gt;='Personnel Details'!$I$28), IF('Personnel Details'!$K$28="", "", 'Personnel Details'!$K$28), IF('Personnel Details'!$F$28="", "", 'Personnel Details'!$F$28))))</f>
        <v/>
      </c>
      <c r="KT256" s="79" t="str">
        <f>IF(KR$9="", "", IF(AND(NOT('Personnel Details'!$N$28=""), $B256&gt;='Personnel Details'!$N$28), 'Personnel Details'!$Q$28, IF(AND(NOT('Personnel Details'!$I$28=""), $B256&gt;='Personnel Details'!$I$28), 'Personnel Details'!$L$28, 'Personnel Details'!$G$28)))</f>
        <v/>
      </c>
      <c r="KU256" s="59" t="str">
        <f t="shared" si="572"/>
        <v/>
      </c>
      <c r="KV256" s="53"/>
      <c r="KX256" s="78" t="str">
        <f>IF(KX$9="", "", IF(AND(NOT('Personnel Details'!$N$29=""), $B256&gt;='Personnel Details'!$N$29), 'Personnel Details'!$O$29, IF(AND(NOT('Personnel Details'!$I$29=""), $B256&gt;='Personnel Details'!$I$29), 'Personnel Details'!$J$29, 'Personnel Details'!$E$29)))</f>
        <v/>
      </c>
      <c r="KY256" s="59" t="str">
        <f>IF(KX$9="", "", IF(AND(NOT('Personnel Details'!$N$29=""), $B256&gt;='Personnel Details'!$N$29), IF('Personnel Details'!$P$29="","", 'Personnel Details'!$P$29), IF(AND(NOT('Personnel Details'!$I$29=""), $B256&gt;='Personnel Details'!$I$29), IF('Personnel Details'!$K$29="", "", 'Personnel Details'!$K$29), IF('Personnel Details'!$F$29="", "", 'Personnel Details'!$F$29))))</f>
        <v/>
      </c>
      <c r="KZ256" s="79" t="str">
        <f>IF(KX$9="", "", IF(AND(NOT('Personnel Details'!$N$29=""), $B256&gt;='Personnel Details'!$N$29), 'Personnel Details'!$Q$29, IF(AND(NOT('Personnel Details'!$I$29=""), $B256&gt;='Personnel Details'!$I$29), 'Personnel Details'!$L$29, 'Personnel Details'!$G$29)))</f>
        <v/>
      </c>
      <c r="LA256" s="59" t="str">
        <f t="shared" si="573"/>
        <v/>
      </c>
      <c r="LB256" s="53"/>
      <c r="LD256" s="78" t="str">
        <f>IF(LD$9="", "", IF(AND(NOT('Personnel Details'!$N$30=""), $B256&gt;='Personnel Details'!$N$30), 'Personnel Details'!$O$30, IF(AND(NOT('Personnel Details'!$I$30=""), $B256&gt;='Personnel Details'!$I$30), 'Personnel Details'!$J$30, 'Personnel Details'!$E$30)))</f>
        <v/>
      </c>
      <c r="LE256" s="59" t="str">
        <f>IF(LD$9="", "", IF(AND(NOT('Personnel Details'!$N$30=""), $B256&gt;='Personnel Details'!$N$30), IF('Personnel Details'!$P$30="","", 'Personnel Details'!$P$30), IF(AND(NOT('Personnel Details'!$I$30=""), $B256&gt;='Personnel Details'!$I$30), IF('Personnel Details'!$K$30="", "", 'Personnel Details'!$K$30), IF('Personnel Details'!$F$30="", "", 'Personnel Details'!$F$30))))</f>
        <v/>
      </c>
      <c r="LF256" s="79" t="str">
        <f>IF(LD$9="", "", IF(AND(NOT('Personnel Details'!$N$30=""), $B256&gt;='Personnel Details'!$N$30), 'Personnel Details'!$Q$30, IF(AND(NOT('Personnel Details'!$I$30=""), $B256&gt;='Personnel Details'!$I$30), 'Personnel Details'!$L$30, 'Personnel Details'!$G$30)))</f>
        <v/>
      </c>
      <c r="LG256" s="59" t="str">
        <f t="shared" si="574"/>
        <v/>
      </c>
      <c r="LH256" s="53"/>
      <c r="LJ256" s="78" t="str">
        <f>IF(LJ$9="", "", IF(AND(NOT('Personnel Details'!$N$31=""), $B256&gt;='Personnel Details'!$N$31), 'Personnel Details'!$O$31, IF(AND(NOT('Personnel Details'!$I$31=""), $B256&gt;='Personnel Details'!$I$31), 'Personnel Details'!$J$31, 'Personnel Details'!$E$31)))</f>
        <v/>
      </c>
      <c r="LK256" s="59" t="str">
        <f>IF(LJ$9="", "", IF(AND(NOT('Personnel Details'!$N$31=""), $B256&gt;='Personnel Details'!$N$31), IF('Personnel Details'!$P$31="","", 'Personnel Details'!$P$31), IF(AND(NOT('Personnel Details'!$I$31=""), $B256&gt;='Personnel Details'!$I$31), IF('Personnel Details'!$K$31="", "", 'Personnel Details'!$K$31), IF('Personnel Details'!$F$31="", "", 'Personnel Details'!$F$31))))</f>
        <v/>
      </c>
      <c r="LL256" s="79" t="str">
        <f>IF(LJ$9="", "", IF(AND(NOT('Personnel Details'!$N$31=""), $B256&gt;='Personnel Details'!$N$31), 'Personnel Details'!$Q$31, IF(AND(NOT('Personnel Details'!$I$31=""), $B256&gt;='Personnel Details'!$I$31), 'Personnel Details'!$L$31, 'Personnel Details'!$G$31)))</f>
        <v/>
      </c>
      <c r="LM256" s="59" t="str">
        <f t="shared" si="575"/>
        <v/>
      </c>
      <c r="LN256" s="53"/>
      <c r="LP256" s="78" t="str">
        <f>IF(LP$9="", "", IF(AND(NOT('Personnel Details'!$N$32=""), $B256&gt;='Personnel Details'!$N$32), 'Personnel Details'!$O$32, IF(AND(NOT('Personnel Details'!$I$32=""), $B256&gt;='Personnel Details'!$I$32), 'Personnel Details'!$J$32, 'Personnel Details'!$E$32)))</f>
        <v/>
      </c>
      <c r="LQ256" s="59" t="str">
        <f>IF(LP$9="", "", IF(AND(NOT('Personnel Details'!$N$32=""), $B256&gt;='Personnel Details'!$N$32), IF('Personnel Details'!$P$32="","", 'Personnel Details'!$P$32), IF(AND(NOT('Personnel Details'!$I$32=""), $B256&gt;='Personnel Details'!$I$32), IF('Personnel Details'!$K$32="", "", 'Personnel Details'!$K$32), IF('Personnel Details'!$F$32="", "", 'Personnel Details'!$F$32))))</f>
        <v/>
      </c>
      <c r="LR256" s="79" t="str">
        <f>IF(LP$9="", "", IF(AND(NOT('Personnel Details'!$N$32=""), $B256&gt;='Personnel Details'!$N$32), 'Personnel Details'!$Q$32, IF(AND(NOT('Personnel Details'!$I$32=""), $B256&gt;='Personnel Details'!$I$32), 'Personnel Details'!$L$32, 'Personnel Details'!$G$32)))</f>
        <v/>
      </c>
      <c r="LS256" s="59" t="str">
        <f t="shared" si="576"/>
        <v/>
      </c>
      <c r="LT256" s="53"/>
      <c r="LV256" s="78" t="str">
        <f>IF(LV$9="", "", IF(AND(NOT('Personnel Details'!$N$33=""), $B256&gt;='Personnel Details'!$N$33), 'Personnel Details'!$O$33, IF(AND(NOT('Personnel Details'!$I$33=""), $B256&gt;='Personnel Details'!$I$33), 'Personnel Details'!$J$33, 'Personnel Details'!$E$33)))</f>
        <v/>
      </c>
      <c r="LW256" s="59" t="str">
        <f>IF(LV$9="", "", IF(AND(NOT('Personnel Details'!$N$33=""), $B256&gt;='Personnel Details'!$N$33), IF('Personnel Details'!$P$33="","", 'Personnel Details'!$P$33), IF(AND(NOT('Personnel Details'!$I$33=""), $B256&gt;='Personnel Details'!$I$33), IF('Personnel Details'!$K$33="", "", 'Personnel Details'!$K$33), IF('Personnel Details'!$F$33="", "", 'Personnel Details'!$F$33))))</f>
        <v/>
      </c>
      <c r="LX256" s="79" t="str">
        <f>IF(LV$9="", "", IF(AND(NOT('Personnel Details'!$N$33=""), $B256&gt;='Personnel Details'!$N$33), 'Personnel Details'!$Q$33, IF(AND(NOT('Personnel Details'!$I$33=""), $B256&gt;='Personnel Details'!$I$33), 'Personnel Details'!$L$33, 'Personnel Details'!$G$33)))</f>
        <v/>
      </c>
      <c r="LY256" s="59" t="str">
        <f t="shared" si="577"/>
        <v/>
      </c>
      <c r="LZ256" s="53"/>
      <c r="MB256" s="78" t="str">
        <f>IF(MB$9="", "", IF(AND(NOT('Personnel Details'!$N$34=""), $B256&gt;='Personnel Details'!$N$34), 'Personnel Details'!$O$34, IF(AND(NOT('Personnel Details'!$I$34=""), $B256&gt;='Personnel Details'!$I$34), 'Personnel Details'!$J$34, 'Personnel Details'!$E$34)))</f>
        <v/>
      </c>
      <c r="MC256" s="59" t="str">
        <f>IF(MB$9="", "", IF(AND(NOT('Personnel Details'!$N$34=""), $B256&gt;='Personnel Details'!$N$34), IF('Personnel Details'!$P$34="","", 'Personnel Details'!$P$34), IF(AND(NOT('Personnel Details'!$I$34=""), $B256&gt;='Personnel Details'!$I$34), IF('Personnel Details'!$K$34="", "", 'Personnel Details'!$K$34), IF('Personnel Details'!$F$34="", "", 'Personnel Details'!$F$34))))</f>
        <v/>
      </c>
      <c r="MD256" s="79" t="str">
        <f>IF(MB$9="", "", IF(AND(NOT('Personnel Details'!$N$34=""), $B256&gt;='Personnel Details'!$N$34), 'Personnel Details'!$Q$34, IF(AND(NOT('Personnel Details'!$I$34=""), $B256&gt;='Personnel Details'!$I$34), 'Personnel Details'!$L$34, 'Personnel Details'!$G$34)))</f>
        <v/>
      </c>
      <c r="ME256" s="59" t="str">
        <f t="shared" si="578"/>
        <v/>
      </c>
      <c r="MF256" s="53"/>
      <c r="MH256" s="78" t="str">
        <f>IF(MH$9="", "", IF(AND(NOT('Personnel Details'!$N$35=""), $B256&gt;='Personnel Details'!$N$35), 'Personnel Details'!$O$35, IF(AND(NOT('Personnel Details'!$I$35=""), $B256&gt;='Personnel Details'!$I$35), 'Personnel Details'!$J$35, 'Personnel Details'!$E$35)))</f>
        <v/>
      </c>
      <c r="MI256" s="59" t="str">
        <f>IF(MH$9="", "", IF(AND(NOT('Personnel Details'!$N$35=""), $B256&gt;='Personnel Details'!$N$35), IF('Personnel Details'!$P$35="","", 'Personnel Details'!$P$35), IF(AND(NOT('Personnel Details'!$I$35=""), $B256&gt;='Personnel Details'!$I$35), IF('Personnel Details'!$K$35="", "", 'Personnel Details'!$K$35), IF('Personnel Details'!$F$35="", "", 'Personnel Details'!$F$35))))</f>
        <v/>
      </c>
      <c r="MJ256" s="79" t="str">
        <f>IF(MH$9="", "", IF(AND(NOT('Personnel Details'!$N$35=""), $B256&gt;='Personnel Details'!$N$35), 'Personnel Details'!$Q$35, IF(AND(NOT('Personnel Details'!$I$35=""), $B256&gt;='Personnel Details'!$I$35), 'Personnel Details'!$L$35, 'Personnel Details'!$G$35)))</f>
        <v/>
      </c>
      <c r="MK256" s="59" t="str">
        <f t="shared" si="579"/>
        <v/>
      </c>
      <c r="ML256" s="53"/>
      <c r="MN256" s="78" t="str">
        <f>IF(MN$9="", "", IF(AND(NOT('Personnel Details'!$N$36=""), $B256&gt;='Personnel Details'!$N$36), 'Personnel Details'!$O$36, IF(AND(NOT('Personnel Details'!$I$36=""), $B256&gt;='Personnel Details'!$I$36), 'Personnel Details'!$J$36, 'Personnel Details'!$E$36)))</f>
        <v/>
      </c>
      <c r="MO256" s="59" t="str">
        <f>IF(MN$9="", "", IF(AND(NOT('Personnel Details'!$N$36=""), $B256&gt;='Personnel Details'!$N$36), IF('Personnel Details'!$P$36="","", 'Personnel Details'!$P$36), IF(AND(NOT('Personnel Details'!$I$36=""), $B256&gt;='Personnel Details'!$I$36), IF('Personnel Details'!$K$36="", "", 'Personnel Details'!$K$36), IF('Personnel Details'!$F$36="", "", 'Personnel Details'!$F$36))))</f>
        <v/>
      </c>
      <c r="MP256" s="79" t="str">
        <f>IF(MN$9="", "", IF(AND(NOT('Personnel Details'!$N$36=""), $B256&gt;='Personnel Details'!$N$36), 'Personnel Details'!$Q$36, IF(AND(NOT('Personnel Details'!$I$36=""), $B256&gt;='Personnel Details'!$I$36), 'Personnel Details'!$L$36, 'Personnel Details'!$G$36)))</f>
        <v/>
      </c>
      <c r="MQ256" s="59" t="str">
        <f t="shared" si="580"/>
        <v/>
      </c>
      <c r="MR256" s="53"/>
      <c r="MT256" s="78" t="str">
        <f>IF(MT$9="", "", IF(AND(NOT('Personnel Details'!$N$37=""), $B256&gt;='Personnel Details'!$N$37), 'Personnel Details'!$O$37, IF(AND(NOT('Personnel Details'!$I$37=""), $B256&gt;='Personnel Details'!$I$37), 'Personnel Details'!$J$37, 'Personnel Details'!$E$37)))</f>
        <v/>
      </c>
      <c r="MU256" s="59" t="str">
        <f>IF(MT$9="", "", IF(AND(NOT('Personnel Details'!$N$37=""), $B256&gt;='Personnel Details'!$N$37), IF('Personnel Details'!$P$37="","", 'Personnel Details'!$P$37), IF(AND(NOT('Personnel Details'!$I$37=""), $B256&gt;='Personnel Details'!$I$37), IF('Personnel Details'!$K$37="", "", 'Personnel Details'!$K$37), IF('Personnel Details'!$F$37="", "", 'Personnel Details'!$F$37))))</f>
        <v/>
      </c>
      <c r="MV256" s="79" t="str">
        <f>IF(MT$9="", "", IF(AND(NOT('Personnel Details'!$N$37=""), $B256&gt;='Personnel Details'!$N$37), 'Personnel Details'!$Q$37, IF(AND(NOT('Personnel Details'!$I$37=""), $B256&gt;='Personnel Details'!$I$37), 'Personnel Details'!$L$37, 'Personnel Details'!$G$37)))</f>
        <v/>
      </c>
      <c r="MW256" s="59" t="str">
        <f t="shared" si="581"/>
        <v/>
      </c>
      <c r="MX256" s="53"/>
      <c r="MZ256" s="78" t="str">
        <f>IF(MZ$9="", "", IF(AND(NOT('Personnel Details'!$N$38=""), $B256&gt;='Personnel Details'!$N$38), 'Personnel Details'!$O$38, IF(AND(NOT('Personnel Details'!$I$38=""), $B256&gt;='Personnel Details'!$I$38), 'Personnel Details'!$J$38, 'Personnel Details'!$E$38)))</f>
        <v/>
      </c>
      <c r="NA256" s="59" t="str">
        <f>IF(MZ$9="", "", IF(AND(NOT('Personnel Details'!$N$38=""), $B256&gt;='Personnel Details'!$N$38), IF('Personnel Details'!$P$38="","", 'Personnel Details'!$P$38), IF(AND(NOT('Personnel Details'!$I$38=""), $B256&gt;='Personnel Details'!$I$38), IF('Personnel Details'!$K$38="", "", 'Personnel Details'!$K$38), IF('Personnel Details'!$F$38="", "", 'Personnel Details'!$F$38))))</f>
        <v/>
      </c>
      <c r="NB256" s="79" t="str">
        <f>IF(MZ$9="", "", IF(AND(NOT('Personnel Details'!$N$38=""), $B256&gt;='Personnel Details'!$N$38), 'Personnel Details'!$Q$38, IF(AND(NOT('Personnel Details'!$I$38=""), $B256&gt;='Personnel Details'!$I$38), 'Personnel Details'!$L$38, 'Personnel Details'!$G$38)))</f>
        <v/>
      </c>
      <c r="NC256" s="59" t="str">
        <f t="shared" si="582"/>
        <v/>
      </c>
      <c r="ND256" s="53"/>
      <c r="NF256" s="78" t="str">
        <f>IF(NF$9="", "", IF(AND(NOT('Personnel Details'!$N$39=""), $B256&gt;='Personnel Details'!$N$39), 'Personnel Details'!$O$39, IF(AND(NOT('Personnel Details'!$I$39=""), $B256&gt;='Personnel Details'!$I$39), 'Personnel Details'!$J$39, 'Personnel Details'!$E$39)))</f>
        <v/>
      </c>
      <c r="NG256" s="59" t="str">
        <f>IF(NF$9="", "", IF(AND(NOT('Personnel Details'!$N$39=""), $B256&gt;='Personnel Details'!$N$39), IF('Personnel Details'!$P$39="","", 'Personnel Details'!$P$39), IF(AND(NOT('Personnel Details'!$I$39=""), $B256&gt;='Personnel Details'!$I$39), IF('Personnel Details'!$K$39="", "", 'Personnel Details'!$K$39), IF('Personnel Details'!$F$39="", "", 'Personnel Details'!$F$39))))</f>
        <v/>
      </c>
      <c r="NH256" s="79" t="str">
        <f>IF(NF$9="", "", IF(AND(NOT('Personnel Details'!$N$39=""), $B256&gt;='Personnel Details'!$N$39), 'Personnel Details'!$Q$39, IF(AND(NOT('Personnel Details'!$I$39=""), $B256&gt;='Personnel Details'!$I$39), 'Personnel Details'!$L$39, 'Personnel Details'!$G$39)))</f>
        <v/>
      </c>
      <c r="NI256" s="59" t="str">
        <f t="shared" si="583"/>
        <v/>
      </c>
      <c r="NJ256" s="53"/>
      <c r="NL256" s="78" t="str">
        <f>IF(NL$9="", "", IF(AND(NOT('Personnel Details'!$N$40=""), $B256&gt;='Personnel Details'!$N$40), 'Personnel Details'!$O$40, IF(AND(NOT('Personnel Details'!$I$40=""), $B256&gt;='Personnel Details'!$I$40), 'Personnel Details'!$J$40, 'Personnel Details'!$E$40)))</f>
        <v/>
      </c>
      <c r="NM256" s="59" t="str">
        <f>IF(NL$9="", "", IF(AND(NOT('Personnel Details'!$N$40=""), $B256&gt;='Personnel Details'!$N$40), IF('Personnel Details'!$P$40="","", 'Personnel Details'!$P$40), IF(AND(NOT('Personnel Details'!$I$40=""), $B256&gt;='Personnel Details'!$I$40), IF('Personnel Details'!$K$40="", "", 'Personnel Details'!$K$40), IF('Personnel Details'!$F$40="", "", 'Personnel Details'!$F$40))))</f>
        <v/>
      </c>
      <c r="NN256" s="79" t="str">
        <f>IF(NL$9="", "", IF(AND(NOT('Personnel Details'!$N$40=""), $B256&gt;='Personnel Details'!$N$40), 'Personnel Details'!$Q$40, IF(AND(NOT('Personnel Details'!$I$40=""), $B256&gt;='Personnel Details'!$I$40), 'Personnel Details'!$L$40, 'Personnel Details'!$G$40)))</f>
        <v/>
      </c>
      <c r="NO256" s="59" t="str">
        <f t="shared" si="584"/>
        <v/>
      </c>
      <c r="NP256" s="53"/>
    </row>
    <row r="257" spans="1:380" x14ac:dyDescent="0.25">
      <c r="A257" s="32"/>
      <c r="B257" s="113" t="str">
        <f>IFERROR(IF(B256+1&gt;'Personnel Details'!$U$5, "", B256+1), "")</f>
        <v/>
      </c>
      <c r="C257" s="32"/>
      <c r="D257" s="120"/>
      <c r="E257" s="13" t="str">
        <f t="shared" si="463"/>
        <v/>
      </c>
      <c r="F257" s="13" t="str">
        <f t="shared" si="494"/>
        <v/>
      </c>
      <c r="G257" s="56" t="str">
        <f t="shared" si="585"/>
        <v/>
      </c>
      <c r="H257" s="16" t="str">
        <f t="shared" si="495"/>
        <v/>
      </c>
      <c r="I257" s="32"/>
      <c r="J257" s="120"/>
      <c r="K257" s="62" t="str">
        <f t="shared" si="464"/>
        <v/>
      </c>
      <c r="L257" s="62" t="str">
        <f t="shared" si="496"/>
        <v/>
      </c>
      <c r="M257" s="65" t="str">
        <f t="shared" si="586"/>
        <v/>
      </c>
      <c r="N257" s="68" t="str">
        <f t="shared" si="497"/>
        <v/>
      </c>
      <c r="O257" s="32"/>
      <c r="P257" s="120"/>
      <c r="Q257" s="62" t="str">
        <f t="shared" si="465"/>
        <v/>
      </c>
      <c r="R257" s="62" t="str">
        <f t="shared" si="498"/>
        <v/>
      </c>
      <c r="S257" s="65" t="str">
        <f t="shared" si="587"/>
        <v/>
      </c>
      <c r="T257" s="68" t="str">
        <f t="shared" si="499"/>
        <v/>
      </c>
      <c r="U257" s="32"/>
      <c r="V257" s="120"/>
      <c r="W257" s="62" t="str">
        <f t="shared" si="466"/>
        <v/>
      </c>
      <c r="X257" s="62" t="str">
        <f t="shared" si="500"/>
        <v/>
      </c>
      <c r="Y257" s="65" t="str">
        <f t="shared" si="588"/>
        <v/>
      </c>
      <c r="Z257" s="68" t="str">
        <f t="shared" si="501"/>
        <v/>
      </c>
      <c r="AA257" s="32"/>
      <c r="AB257" s="120"/>
      <c r="AC257" s="62" t="str">
        <f t="shared" si="467"/>
        <v/>
      </c>
      <c r="AD257" s="62" t="str">
        <f t="shared" si="502"/>
        <v/>
      </c>
      <c r="AE257" s="65" t="str">
        <f t="shared" si="589"/>
        <v/>
      </c>
      <c r="AF257" s="68" t="str">
        <f t="shared" si="503"/>
        <v/>
      </c>
      <c r="AG257" s="32"/>
      <c r="AH257" s="120"/>
      <c r="AI257" s="62" t="str">
        <f t="shared" si="468"/>
        <v/>
      </c>
      <c r="AJ257" s="62" t="str">
        <f t="shared" si="504"/>
        <v/>
      </c>
      <c r="AK257" s="65" t="str">
        <f t="shared" si="590"/>
        <v/>
      </c>
      <c r="AL257" s="68" t="str">
        <f t="shared" si="505"/>
        <v/>
      </c>
      <c r="AM257" s="32"/>
      <c r="AN257" s="120"/>
      <c r="AO257" s="62" t="str">
        <f t="shared" si="469"/>
        <v/>
      </c>
      <c r="AP257" s="62" t="str">
        <f t="shared" si="506"/>
        <v/>
      </c>
      <c r="AQ257" s="65" t="str">
        <f t="shared" si="591"/>
        <v/>
      </c>
      <c r="AR257" s="68" t="str">
        <f t="shared" si="507"/>
        <v/>
      </c>
      <c r="AS257" s="32"/>
      <c r="AT257" s="120"/>
      <c r="AU257" s="62" t="str">
        <f t="shared" si="470"/>
        <v/>
      </c>
      <c r="AV257" s="62" t="str">
        <f t="shared" si="508"/>
        <v/>
      </c>
      <c r="AW257" s="65" t="str">
        <f t="shared" si="592"/>
        <v/>
      </c>
      <c r="AX257" s="68" t="str">
        <f t="shared" si="509"/>
        <v/>
      </c>
      <c r="AY257" s="32"/>
      <c r="AZ257" s="120"/>
      <c r="BA257" s="62" t="str">
        <f t="shared" si="471"/>
        <v/>
      </c>
      <c r="BB257" s="62" t="str">
        <f t="shared" si="510"/>
        <v/>
      </c>
      <c r="BC257" s="65" t="str">
        <f t="shared" si="593"/>
        <v/>
      </c>
      <c r="BD257" s="68" t="str">
        <f t="shared" si="511"/>
        <v/>
      </c>
      <c r="BE257" s="32"/>
      <c r="BF257" s="120"/>
      <c r="BG257" s="62" t="str">
        <f t="shared" si="472"/>
        <v/>
      </c>
      <c r="BH257" s="62" t="str">
        <f t="shared" si="512"/>
        <v/>
      </c>
      <c r="BI257" s="65" t="str">
        <f t="shared" si="594"/>
        <v/>
      </c>
      <c r="BJ257" s="68" t="str">
        <f t="shared" si="513"/>
        <v/>
      </c>
      <c r="BK257" s="32"/>
      <c r="BL257" s="120"/>
      <c r="BM257" s="62" t="str">
        <f t="shared" si="473"/>
        <v/>
      </c>
      <c r="BN257" s="62" t="str">
        <f t="shared" si="514"/>
        <v/>
      </c>
      <c r="BO257" s="65" t="str">
        <f t="shared" si="595"/>
        <v/>
      </c>
      <c r="BP257" s="68" t="str">
        <f t="shared" si="515"/>
        <v/>
      </c>
      <c r="BQ257" s="32"/>
      <c r="BR257" s="120"/>
      <c r="BS257" s="62" t="str">
        <f t="shared" si="474"/>
        <v/>
      </c>
      <c r="BT257" s="62" t="str">
        <f t="shared" si="516"/>
        <v/>
      </c>
      <c r="BU257" s="65" t="str">
        <f t="shared" si="596"/>
        <v/>
      </c>
      <c r="BV257" s="68" t="str">
        <f t="shared" si="517"/>
        <v/>
      </c>
      <c r="BW257" s="32"/>
      <c r="BX257" s="120"/>
      <c r="BY257" s="62" t="str">
        <f t="shared" si="475"/>
        <v/>
      </c>
      <c r="BZ257" s="62" t="str">
        <f t="shared" si="518"/>
        <v/>
      </c>
      <c r="CA257" s="65" t="str">
        <f t="shared" si="597"/>
        <v/>
      </c>
      <c r="CB257" s="68" t="str">
        <f t="shared" si="519"/>
        <v/>
      </c>
      <c r="CC257" s="32"/>
      <c r="CD257" s="120"/>
      <c r="CE257" s="62" t="str">
        <f t="shared" si="476"/>
        <v/>
      </c>
      <c r="CF257" s="62" t="str">
        <f t="shared" si="520"/>
        <v/>
      </c>
      <c r="CG257" s="65" t="str">
        <f t="shared" si="598"/>
        <v/>
      </c>
      <c r="CH257" s="68" t="str">
        <f t="shared" si="521"/>
        <v/>
      </c>
      <c r="CI257" s="32"/>
      <c r="CJ257" s="120"/>
      <c r="CK257" s="62" t="str">
        <f t="shared" si="477"/>
        <v/>
      </c>
      <c r="CL257" s="62" t="str">
        <f t="shared" si="522"/>
        <v/>
      </c>
      <c r="CM257" s="65" t="str">
        <f t="shared" si="599"/>
        <v/>
      </c>
      <c r="CN257" s="68" t="str">
        <f t="shared" si="523"/>
        <v/>
      </c>
      <c r="CO257" s="32"/>
      <c r="CP257" s="120"/>
      <c r="CQ257" s="62" t="str">
        <f t="shared" si="478"/>
        <v/>
      </c>
      <c r="CR257" s="62" t="str">
        <f t="shared" si="524"/>
        <v/>
      </c>
      <c r="CS257" s="65" t="str">
        <f t="shared" si="600"/>
        <v/>
      </c>
      <c r="CT257" s="68" t="str">
        <f t="shared" si="525"/>
        <v/>
      </c>
      <c r="CU257" s="32"/>
      <c r="CV257" s="120"/>
      <c r="CW257" s="62" t="str">
        <f t="shared" si="479"/>
        <v/>
      </c>
      <c r="CX257" s="62" t="str">
        <f t="shared" si="526"/>
        <v/>
      </c>
      <c r="CY257" s="65" t="str">
        <f t="shared" si="601"/>
        <v/>
      </c>
      <c r="CZ257" s="68" t="str">
        <f t="shared" si="527"/>
        <v/>
      </c>
      <c r="DA257" s="32"/>
      <c r="DB257" s="120"/>
      <c r="DC257" s="62" t="str">
        <f t="shared" si="480"/>
        <v/>
      </c>
      <c r="DD257" s="62" t="str">
        <f t="shared" si="528"/>
        <v/>
      </c>
      <c r="DE257" s="65" t="str">
        <f t="shared" si="602"/>
        <v/>
      </c>
      <c r="DF257" s="68" t="str">
        <f t="shared" si="529"/>
        <v/>
      </c>
      <c r="DG257" s="32"/>
      <c r="DH257" s="120"/>
      <c r="DI257" s="62" t="str">
        <f t="shared" si="481"/>
        <v/>
      </c>
      <c r="DJ257" s="62" t="str">
        <f t="shared" si="530"/>
        <v/>
      </c>
      <c r="DK257" s="65" t="str">
        <f t="shared" si="603"/>
        <v/>
      </c>
      <c r="DL257" s="68" t="str">
        <f t="shared" si="531"/>
        <v/>
      </c>
      <c r="DM257" s="32"/>
      <c r="DN257" s="120"/>
      <c r="DO257" s="62" t="str">
        <f t="shared" si="482"/>
        <v/>
      </c>
      <c r="DP257" s="62" t="str">
        <f t="shared" si="532"/>
        <v/>
      </c>
      <c r="DQ257" s="65" t="str">
        <f t="shared" si="604"/>
        <v/>
      </c>
      <c r="DR257" s="68" t="str">
        <f t="shared" si="533"/>
        <v/>
      </c>
      <c r="DS257" s="32"/>
      <c r="DT257" s="120"/>
      <c r="DU257" s="62" t="str">
        <f t="shared" si="483"/>
        <v/>
      </c>
      <c r="DV257" s="62" t="str">
        <f t="shared" si="534"/>
        <v/>
      </c>
      <c r="DW257" s="65" t="str">
        <f t="shared" si="605"/>
        <v/>
      </c>
      <c r="DX257" s="68" t="str">
        <f t="shared" si="535"/>
        <v/>
      </c>
      <c r="DY257" s="32"/>
      <c r="DZ257" s="120"/>
      <c r="EA257" s="62" t="str">
        <f t="shared" si="484"/>
        <v/>
      </c>
      <c r="EB257" s="62" t="str">
        <f t="shared" si="536"/>
        <v/>
      </c>
      <c r="EC257" s="65" t="str">
        <f t="shared" si="606"/>
        <v/>
      </c>
      <c r="ED257" s="68" t="str">
        <f t="shared" si="537"/>
        <v/>
      </c>
      <c r="EE257" s="32"/>
      <c r="EF257" s="120"/>
      <c r="EG257" s="62" t="str">
        <f t="shared" si="485"/>
        <v/>
      </c>
      <c r="EH257" s="62" t="str">
        <f t="shared" si="538"/>
        <v/>
      </c>
      <c r="EI257" s="65" t="str">
        <f t="shared" si="607"/>
        <v/>
      </c>
      <c r="EJ257" s="68" t="str">
        <f t="shared" si="539"/>
        <v/>
      </c>
      <c r="EK257" s="32"/>
      <c r="EL257" s="120"/>
      <c r="EM257" s="62" t="str">
        <f t="shared" si="486"/>
        <v/>
      </c>
      <c r="EN257" s="62" t="str">
        <f t="shared" si="540"/>
        <v/>
      </c>
      <c r="EO257" s="65" t="str">
        <f t="shared" si="608"/>
        <v/>
      </c>
      <c r="EP257" s="68" t="str">
        <f t="shared" si="541"/>
        <v/>
      </c>
      <c r="EQ257" s="32"/>
      <c r="ER257" s="120"/>
      <c r="ES257" s="62" t="str">
        <f t="shared" si="487"/>
        <v/>
      </c>
      <c r="ET257" s="62" t="str">
        <f t="shared" si="542"/>
        <v/>
      </c>
      <c r="EU257" s="65" t="str">
        <f t="shared" si="609"/>
        <v/>
      </c>
      <c r="EV257" s="68" t="str">
        <f t="shared" si="543"/>
        <v/>
      </c>
      <c r="EW257" s="32"/>
      <c r="EX257" s="120"/>
      <c r="EY257" s="62" t="str">
        <f t="shared" si="488"/>
        <v/>
      </c>
      <c r="EZ257" s="62" t="str">
        <f t="shared" si="544"/>
        <v/>
      </c>
      <c r="FA257" s="65" t="str">
        <f t="shared" si="610"/>
        <v/>
      </c>
      <c r="FB257" s="68" t="str">
        <f t="shared" si="545"/>
        <v/>
      </c>
      <c r="FC257" s="32"/>
      <c r="FD257" s="120"/>
      <c r="FE257" s="62" t="str">
        <f t="shared" si="489"/>
        <v/>
      </c>
      <c r="FF257" s="62" t="str">
        <f t="shared" si="546"/>
        <v/>
      </c>
      <c r="FG257" s="65" t="str">
        <f t="shared" si="611"/>
        <v/>
      </c>
      <c r="FH257" s="68" t="str">
        <f t="shared" si="547"/>
        <v/>
      </c>
      <c r="FI257" s="32"/>
      <c r="FJ257" s="120"/>
      <c r="FK257" s="62" t="str">
        <f t="shared" si="490"/>
        <v/>
      </c>
      <c r="FL257" s="62" t="str">
        <f t="shared" si="548"/>
        <v/>
      </c>
      <c r="FM257" s="65" t="str">
        <f t="shared" si="612"/>
        <v/>
      </c>
      <c r="FN257" s="68" t="str">
        <f t="shared" si="549"/>
        <v/>
      </c>
      <c r="FO257" s="32"/>
      <c r="FP257" s="120"/>
      <c r="FQ257" s="62" t="str">
        <f t="shared" si="491"/>
        <v/>
      </c>
      <c r="FR257" s="62" t="str">
        <f t="shared" si="550"/>
        <v/>
      </c>
      <c r="FS257" s="65" t="str">
        <f t="shared" si="613"/>
        <v/>
      </c>
      <c r="FT257" s="68" t="str">
        <f t="shared" si="551"/>
        <v/>
      </c>
      <c r="FU257" s="32"/>
      <c r="FV257" s="120"/>
      <c r="FW257" s="62" t="str">
        <f t="shared" si="492"/>
        <v/>
      </c>
      <c r="FX257" s="62" t="str">
        <f t="shared" si="552"/>
        <v/>
      </c>
      <c r="FY257" s="65" t="str">
        <f t="shared" si="614"/>
        <v/>
      </c>
      <c r="FZ257" s="68" t="str">
        <f t="shared" si="553"/>
        <v/>
      </c>
      <c r="GA257" s="32"/>
      <c r="GC257" s="7" t="str">
        <f t="shared" si="554"/>
        <v/>
      </c>
      <c r="GD257" s="7" t="str">
        <f t="shared" ca="1" si="493"/>
        <v/>
      </c>
      <c r="GT257" s="71" t="str">
        <f>IF(GT$9="", "", IF(AND(NOT('Personnel Details'!$N$11=""), $B257&gt;='Personnel Details'!$N$11), 'Personnel Details'!$O$11, IF(AND(NOT('Personnel Details'!$I$11=""), $B257&gt;='Personnel Details'!$I$11), 'Personnel Details'!$J$11, 'Personnel Details'!$E$11)))</f>
        <v/>
      </c>
      <c r="GU257" s="59" t="str">
        <f>IF(GT$9="", "", IF(AND(NOT('Personnel Details'!$N$11=""), $B257&gt;='Personnel Details'!$N$11), IF('Personnel Details'!$P$11="","", 'Personnel Details'!$P$11), IF(AND(NOT('Personnel Details'!$I$11=""), $B257&gt;='Personnel Details'!$I$11), IF('Personnel Details'!$K$11="", "", 'Personnel Details'!$K$11), IF('Personnel Details'!$F$11="", "", 'Personnel Details'!$F$11))))</f>
        <v/>
      </c>
      <c r="GV257" s="74" t="str">
        <f>IF(GT$9="", "", IF(AND(NOT('Personnel Details'!$N$11=""), $B257&gt;='Personnel Details'!$N$11), 'Personnel Details'!$Q$11, IF(AND(NOT('Personnel Details'!$I$11=""), $B257&gt;='Personnel Details'!$I$11), 'Personnel Details'!$L$11, 'Personnel Details'!$G$11)))</f>
        <v/>
      </c>
      <c r="GW257" s="59" t="str">
        <f t="shared" si="555"/>
        <v/>
      </c>
      <c r="GX257" s="53"/>
      <c r="GZ257" s="78" t="str">
        <f>IF(GZ$9="", "", IF(AND(NOT('Personnel Details'!$N$12=""), $B257&gt;='Personnel Details'!$N$12), 'Personnel Details'!$O$12, IF(AND(NOT('Personnel Details'!$I$12=""), $B257&gt;='Personnel Details'!$I$12), 'Personnel Details'!$J$12, 'Personnel Details'!$E$12)))</f>
        <v/>
      </c>
      <c r="HA257" s="59" t="str">
        <f>IF(GZ$9="", "", IF(AND(NOT('Personnel Details'!$N$12=""), $B257&gt;='Personnel Details'!$N$12), IF('Personnel Details'!$P$12="","", 'Personnel Details'!$P$12), IF(AND(NOT('Personnel Details'!$I$12=""), $B257&gt;='Personnel Details'!$I$12), IF('Personnel Details'!$K$12="", "", 'Personnel Details'!$K$12), IF('Personnel Details'!$F$12="", "", 'Personnel Details'!$F$12))))</f>
        <v/>
      </c>
      <c r="HB257" s="79" t="str">
        <f>IF(GZ$9="", "", IF(AND(NOT('Personnel Details'!$N$12=""), $B257&gt;='Personnel Details'!$N$12), 'Personnel Details'!$Q$12, IF(AND(NOT('Personnel Details'!$I$12=""), $B257&gt;='Personnel Details'!$I$12), 'Personnel Details'!$L$12, 'Personnel Details'!$G$12)))</f>
        <v/>
      </c>
      <c r="HC257" s="59" t="str">
        <f t="shared" si="556"/>
        <v/>
      </c>
      <c r="HD257" s="53"/>
      <c r="HF257" s="78" t="str">
        <f>IF(HF$9="", "", IF(AND(NOT('Personnel Details'!$N$13=""), $B257&gt;='Personnel Details'!$N$13), 'Personnel Details'!$O$13, IF(AND(NOT('Personnel Details'!$I$13=""), $B257&gt;='Personnel Details'!$I$13), 'Personnel Details'!$J$13, 'Personnel Details'!$E$13)))</f>
        <v/>
      </c>
      <c r="HG257" s="59" t="str">
        <f>IF(HF$9="", "", IF(AND(NOT('Personnel Details'!$N$13=""), $B257&gt;='Personnel Details'!$N$13), IF('Personnel Details'!$P$13="","", 'Personnel Details'!$P$13), IF(AND(NOT('Personnel Details'!$I$13=""), $B257&gt;='Personnel Details'!$I$13), IF('Personnel Details'!$K$13="", "", 'Personnel Details'!$K$13), IF('Personnel Details'!$F$13="", "", 'Personnel Details'!$F$13))))</f>
        <v/>
      </c>
      <c r="HH257" s="79" t="str">
        <f>IF(HF$9="", "", IF(AND(NOT('Personnel Details'!$N$13=""), $B257&gt;='Personnel Details'!$N$13), 'Personnel Details'!$Q$13, IF(AND(NOT('Personnel Details'!$I$13=""), $B257&gt;='Personnel Details'!$I$13), 'Personnel Details'!$L$13, 'Personnel Details'!$G$13)))</f>
        <v/>
      </c>
      <c r="HI257" s="59" t="str">
        <f t="shared" si="557"/>
        <v/>
      </c>
      <c r="HJ257" s="53"/>
      <c r="HL257" s="78" t="str">
        <f>IF(HL$9="", "", IF(AND(NOT('Personnel Details'!$N$14=""), $B257&gt;='Personnel Details'!$N$14), 'Personnel Details'!$O$14, IF(AND(NOT('Personnel Details'!$I$14=""), $B257&gt;='Personnel Details'!$I$14), 'Personnel Details'!$J$14, 'Personnel Details'!$E$14)))</f>
        <v/>
      </c>
      <c r="HM257" s="59" t="str">
        <f>IF(HL$9="", "", IF(AND(NOT('Personnel Details'!$N$14=""), $B257&gt;='Personnel Details'!$N$14), IF('Personnel Details'!$P$14="","", 'Personnel Details'!$P$14), IF(AND(NOT('Personnel Details'!$I$14=""), $B257&gt;='Personnel Details'!$I$14), IF('Personnel Details'!$K$14="", "", 'Personnel Details'!$K$14), IF('Personnel Details'!$F$14="", "", 'Personnel Details'!$F$14))))</f>
        <v/>
      </c>
      <c r="HN257" s="79" t="str">
        <f>IF(HL$9="", "", IF(AND(NOT('Personnel Details'!$N$14=""), $B257&gt;='Personnel Details'!$N$14), 'Personnel Details'!$Q$14, IF(AND(NOT('Personnel Details'!$I$14=""), $B257&gt;='Personnel Details'!$I$14), 'Personnel Details'!$L$14, 'Personnel Details'!$G$14)))</f>
        <v/>
      </c>
      <c r="HO257" s="59" t="str">
        <f t="shared" si="558"/>
        <v/>
      </c>
      <c r="HP257" s="53"/>
      <c r="HR257" s="78" t="str">
        <f>IF(HR$9="", "", IF(AND(NOT('Personnel Details'!$N$15=""), $B257&gt;='Personnel Details'!$N$15), 'Personnel Details'!$O$15, IF(AND(NOT('Personnel Details'!$I$15=""), $B257&gt;='Personnel Details'!$I$15), 'Personnel Details'!$J$15, 'Personnel Details'!$E$15)))</f>
        <v/>
      </c>
      <c r="HS257" s="59" t="str">
        <f>IF(HR$9="", "", IF(AND(NOT('Personnel Details'!$N$15=""), $B257&gt;='Personnel Details'!$N$15), IF('Personnel Details'!$P$15="","", 'Personnel Details'!$P$15), IF(AND(NOT('Personnel Details'!$I$15=""), $B257&gt;='Personnel Details'!$I$15), IF('Personnel Details'!$K$15="", "", 'Personnel Details'!$K$15), IF('Personnel Details'!$F$15="", "", 'Personnel Details'!$F$15))))</f>
        <v/>
      </c>
      <c r="HT257" s="79" t="str">
        <f>IF(HR$9="", "", IF(AND(NOT('Personnel Details'!$N$15=""), $B257&gt;='Personnel Details'!$N$15), 'Personnel Details'!$Q$15, IF(AND(NOT('Personnel Details'!$I$15=""), $B257&gt;='Personnel Details'!$I$15), 'Personnel Details'!$L$15, 'Personnel Details'!$G$15)))</f>
        <v/>
      </c>
      <c r="HU257" s="59" t="str">
        <f t="shared" si="559"/>
        <v/>
      </c>
      <c r="HV257" s="53"/>
      <c r="HX257" s="78" t="str">
        <f>IF(HX$9="", "", IF(AND(NOT('Personnel Details'!$N$16=""), $B257&gt;='Personnel Details'!$N$16), 'Personnel Details'!$O$16, IF(AND(NOT('Personnel Details'!$I$16=""), $B257&gt;='Personnel Details'!$I$16), 'Personnel Details'!$J$16, 'Personnel Details'!$E$16)))</f>
        <v/>
      </c>
      <c r="HY257" s="59" t="str">
        <f>IF(HX$9="", "", IF(AND(NOT('Personnel Details'!$N$16=""), $B257&gt;='Personnel Details'!$N$16), IF('Personnel Details'!$P$16="","", 'Personnel Details'!$P$16), IF(AND(NOT('Personnel Details'!$I$16=""), $B257&gt;='Personnel Details'!$I$16), IF('Personnel Details'!$K$16="", "", 'Personnel Details'!$K$16), IF('Personnel Details'!$F$16="", "", 'Personnel Details'!$F$16))))</f>
        <v/>
      </c>
      <c r="HZ257" s="79" t="str">
        <f>IF(HX$9="", "", IF(AND(NOT('Personnel Details'!$N$16=""), $B257&gt;='Personnel Details'!$N$16), 'Personnel Details'!$Q$16, IF(AND(NOT('Personnel Details'!$I$16=""), $B257&gt;='Personnel Details'!$I$16), 'Personnel Details'!$L$16, 'Personnel Details'!$G$16)))</f>
        <v/>
      </c>
      <c r="IA257" s="59" t="str">
        <f t="shared" si="560"/>
        <v/>
      </c>
      <c r="IB257" s="53"/>
      <c r="ID257" s="78" t="str">
        <f>IF(ID$9="", "", IF(AND(NOT('Personnel Details'!$N$17=""), $B257&gt;='Personnel Details'!$N$17), 'Personnel Details'!$O$17, IF(AND(NOT('Personnel Details'!$I$17=""), $B257&gt;='Personnel Details'!$I$17), 'Personnel Details'!$J$17, 'Personnel Details'!$E$17)))</f>
        <v/>
      </c>
      <c r="IE257" s="59" t="str">
        <f>IF(ID$9="", "", IF(AND(NOT('Personnel Details'!$N$17=""), $B257&gt;='Personnel Details'!$N$17), IF('Personnel Details'!$P$17="","", 'Personnel Details'!$P$17), IF(AND(NOT('Personnel Details'!$I$17=""), $B257&gt;='Personnel Details'!$I$17), IF('Personnel Details'!$K$17="", "", 'Personnel Details'!$K$17), IF('Personnel Details'!$F$17="", "", 'Personnel Details'!$F$17))))</f>
        <v/>
      </c>
      <c r="IF257" s="79" t="str">
        <f>IF(ID$9="", "", IF(AND(NOT('Personnel Details'!$N$17=""), $B257&gt;='Personnel Details'!$N$17), 'Personnel Details'!$Q$17, IF(AND(NOT('Personnel Details'!$I$17=""), $B257&gt;='Personnel Details'!$I$17), 'Personnel Details'!$L$17, 'Personnel Details'!$G$17)))</f>
        <v/>
      </c>
      <c r="IG257" s="59" t="str">
        <f t="shared" si="561"/>
        <v/>
      </c>
      <c r="IH257" s="53"/>
      <c r="IJ257" s="78" t="str">
        <f>IF(IJ$9="", "", IF(AND(NOT('Personnel Details'!$N$18=""), $B257&gt;='Personnel Details'!$N$18), 'Personnel Details'!$O$18, IF(AND(NOT('Personnel Details'!$I$18=""), $B257&gt;='Personnel Details'!$I$18), 'Personnel Details'!$J$18, 'Personnel Details'!$E$18)))</f>
        <v/>
      </c>
      <c r="IK257" s="59" t="str">
        <f>IF(IJ$9="", "", IF(AND(NOT('Personnel Details'!$N$18=""), $B257&gt;='Personnel Details'!$N$18), IF('Personnel Details'!$P$18="","", 'Personnel Details'!$P$18), IF(AND(NOT('Personnel Details'!$I$18=""), $B257&gt;='Personnel Details'!$I$18), IF('Personnel Details'!$K$18="", "", 'Personnel Details'!$K$18), IF('Personnel Details'!$F$18="", "", 'Personnel Details'!$F$18))))</f>
        <v/>
      </c>
      <c r="IL257" s="79" t="str">
        <f>IF(IJ$9="", "", IF(AND(NOT('Personnel Details'!$N$18=""), $B257&gt;='Personnel Details'!$N$18), 'Personnel Details'!$Q$18, IF(AND(NOT('Personnel Details'!$I$18=""), $B257&gt;='Personnel Details'!$I$18), 'Personnel Details'!$L$18, 'Personnel Details'!$G$18)))</f>
        <v/>
      </c>
      <c r="IM257" s="59" t="str">
        <f t="shared" si="562"/>
        <v/>
      </c>
      <c r="IN257" s="53"/>
      <c r="IP257" s="78" t="str">
        <f>IF(IP$9="", "", IF(AND(NOT('Personnel Details'!$N$19=""), $B257&gt;='Personnel Details'!$N$19), 'Personnel Details'!$O$19, IF(AND(NOT('Personnel Details'!$I$19=""), $B257&gt;='Personnel Details'!$I$19), 'Personnel Details'!$J$19, 'Personnel Details'!$E$19)))</f>
        <v/>
      </c>
      <c r="IQ257" s="59" t="str">
        <f>IF(IP$9="", "", IF(AND(NOT('Personnel Details'!$N$19=""), $B257&gt;='Personnel Details'!$N$19), IF('Personnel Details'!$P$19="","", 'Personnel Details'!$P$19), IF(AND(NOT('Personnel Details'!$I$19=""), $B257&gt;='Personnel Details'!$I$19), IF('Personnel Details'!$K$19="", "", 'Personnel Details'!$K$19), IF('Personnel Details'!$F$19="", "", 'Personnel Details'!$F$19))))</f>
        <v/>
      </c>
      <c r="IR257" s="79" t="str">
        <f>IF(IP$9="", "", IF(AND(NOT('Personnel Details'!$N$19=""), $B257&gt;='Personnel Details'!$N$19), 'Personnel Details'!$Q$19, IF(AND(NOT('Personnel Details'!$I$19=""), $B257&gt;='Personnel Details'!$I$19), 'Personnel Details'!$L$19, 'Personnel Details'!$G$19)))</f>
        <v/>
      </c>
      <c r="IS257" s="59" t="str">
        <f t="shared" si="563"/>
        <v/>
      </c>
      <c r="IT257" s="53"/>
      <c r="IV257" s="78" t="str">
        <f>IF(IV$9="", "", IF(AND(NOT('Personnel Details'!$N$20=""), $B257&gt;='Personnel Details'!$N$20), 'Personnel Details'!$O$20, IF(AND(NOT('Personnel Details'!$I$20=""), $B257&gt;='Personnel Details'!$I$20), 'Personnel Details'!$J$20, 'Personnel Details'!$E$20)))</f>
        <v/>
      </c>
      <c r="IW257" s="59" t="str">
        <f>IF(IV$9="", "", IF(AND(NOT('Personnel Details'!$N$20=""), $B257&gt;='Personnel Details'!$N$20), IF('Personnel Details'!$P$20="","", 'Personnel Details'!$P$20), IF(AND(NOT('Personnel Details'!$I$20=""), $B257&gt;='Personnel Details'!$I$20), IF('Personnel Details'!$K$20="", "", 'Personnel Details'!$K$20), IF('Personnel Details'!$F$20="", "", 'Personnel Details'!$F$20))))</f>
        <v/>
      </c>
      <c r="IX257" s="79" t="str">
        <f>IF(IV$9="", "", IF(AND(NOT('Personnel Details'!$N$20=""), $B257&gt;='Personnel Details'!$N$20), 'Personnel Details'!$Q$20, IF(AND(NOT('Personnel Details'!$I$20=""), $B257&gt;='Personnel Details'!$I$20), 'Personnel Details'!$L$20, 'Personnel Details'!$G$20)))</f>
        <v/>
      </c>
      <c r="IY257" s="59" t="str">
        <f t="shared" si="564"/>
        <v/>
      </c>
      <c r="IZ257" s="53"/>
      <c r="JB257" s="78" t="str">
        <f>IF(JB$9="", "", IF(AND(NOT('Personnel Details'!$N$21=""), $B257&gt;='Personnel Details'!$N$21), 'Personnel Details'!$O$21, IF(AND(NOT('Personnel Details'!$I$21=""), $B257&gt;='Personnel Details'!$I$21), 'Personnel Details'!$J$21, 'Personnel Details'!$E$21)))</f>
        <v/>
      </c>
      <c r="JC257" s="59" t="str">
        <f>IF(JB$9="", "", IF(AND(NOT('Personnel Details'!$N$21=""), $B257&gt;='Personnel Details'!$N$21), IF('Personnel Details'!$P$21="","", 'Personnel Details'!$P$21), IF(AND(NOT('Personnel Details'!$I$21=""), $B257&gt;='Personnel Details'!$I$21), IF('Personnel Details'!$K$21="", "", 'Personnel Details'!$K$21), IF('Personnel Details'!$F$21="", "", 'Personnel Details'!$F$21))))</f>
        <v/>
      </c>
      <c r="JD257" s="79" t="str">
        <f>IF(JB$9="", "", IF(AND(NOT('Personnel Details'!$N$21=""), $B257&gt;='Personnel Details'!$N$21), 'Personnel Details'!$Q$21, IF(AND(NOT('Personnel Details'!$I$21=""), $B257&gt;='Personnel Details'!$I$21), 'Personnel Details'!$L$21, 'Personnel Details'!$G$21)))</f>
        <v/>
      </c>
      <c r="JE257" s="59" t="str">
        <f t="shared" si="565"/>
        <v/>
      </c>
      <c r="JF257" s="53"/>
      <c r="JH257" s="78" t="str">
        <f>IF(JH$9="", "", IF(AND(NOT('Personnel Details'!$N$22=""), $B257&gt;='Personnel Details'!$N$22), 'Personnel Details'!$O$22, IF(AND(NOT('Personnel Details'!$I$22=""), $B257&gt;='Personnel Details'!$I$22), 'Personnel Details'!$J$22, 'Personnel Details'!$E$22)))</f>
        <v/>
      </c>
      <c r="JI257" s="59" t="str">
        <f>IF(JH$9="", "", IF(AND(NOT('Personnel Details'!$N$22=""), $B257&gt;='Personnel Details'!$N$22), IF('Personnel Details'!$P$22="","", 'Personnel Details'!$P$22), IF(AND(NOT('Personnel Details'!$I$22=""), $B257&gt;='Personnel Details'!$I$22), IF('Personnel Details'!$K$22="", "", 'Personnel Details'!$K$22), IF('Personnel Details'!$F$22="", "", 'Personnel Details'!$F$22))))</f>
        <v/>
      </c>
      <c r="JJ257" s="79" t="str">
        <f>IF(JH$9="", "", IF(AND(NOT('Personnel Details'!$N$22=""), $B257&gt;='Personnel Details'!$N$22), 'Personnel Details'!$Q$22, IF(AND(NOT('Personnel Details'!$I$22=""), $B257&gt;='Personnel Details'!$I$22), 'Personnel Details'!$L$22, 'Personnel Details'!$G$22)))</f>
        <v/>
      </c>
      <c r="JK257" s="59" t="str">
        <f t="shared" si="566"/>
        <v/>
      </c>
      <c r="JL257" s="53"/>
      <c r="JN257" s="78" t="str">
        <f>IF(JN$9="", "", IF(AND(NOT('Personnel Details'!$N$23=""), $B257&gt;='Personnel Details'!$N$23), 'Personnel Details'!$O$23, IF(AND(NOT('Personnel Details'!$I$23=""), $B257&gt;='Personnel Details'!$I$23), 'Personnel Details'!$J$23, 'Personnel Details'!$E$23)))</f>
        <v/>
      </c>
      <c r="JO257" s="59" t="str">
        <f>IF(JN$9="", "", IF(AND(NOT('Personnel Details'!$N$23=""), $B257&gt;='Personnel Details'!$N$23), IF('Personnel Details'!$P$23="","", 'Personnel Details'!$P$23), IF(AND(NOT('Personnel Details'!$I$23=""), $B257&gt;='Personnel Details'!$I$23), IF('Personnel Details'!$K$23="", "", 'Personnel Details'!$K$23), IF('Personnel Details'!$F$23="", "", 'Personnel Details'!$F$23))))</f>
        <v/>
      </c>
      <c r="JP257" s="79" t="str">
        <f>IF(JN$9="", "", IF(AND(NOT('Personnel Details'!$N$23=""), $B257&gt;='Personnel Details'!$N$23), 'Personnel Details'!$Q$23, IF(AND(NOT('Personnel Details'!$I$23=""), $B257&gt;='Personnel Details'!$I$23), 'Personnel Details'!$L$23, 'Personnel Details'!$G$23)))</f>
        <v/>
      </c>
      <c r="JQ257" s="59" t="str">
        <f t="shared" si="567"/>
        <v/>
      </c>
      <c r="JR257" s="53"/>
      <c r="JT257" s="78" t="str">
        <f>IF(JT$9="", "", IF(AND(NOT('Personnel Details'!$N$24=""), $B257&gt;='Personnel Details'!$N$24), 'Personnel Details'!$O$24, IF(AND(NOT('Personnel Details'!$I$24=""), $B257&gt;='Personnel Details'!$I$24), 'Personnel Details'!$J$24, 'Personnel Details'!$E$24)))</f>
        <v/>
      </c>
      <c r="JU257" s="59" t="str">
        <f>IF(JT$9="", "", IF(AND(NOT('Personnel Details'!$N$24=""), $B257&gt;='Personnel Details'!$N$24), IF('Personnel Details'!$P$24="","", 'Personnel Details'!$P$24), IF(AND(NOT('Personnel Details'!$I$24=""), $B257&gt;='Personnel Details'!$I$24), IF('Personnel Details'!$K$24="", "", 'Personnel Details'!$K$24), IF('Personnel Details'!$F$24="", "", 'Personnel Details'!$F$24))))</f>
        <v/>
      </c>
      <c r="JV257" s="79" t="str">
        <f>IF(JT$9="", "", IF(AND(NOT('Personnel Details'!$N$24=""), $B257&gt;='Personnel Details'!$N$24), 'Personnel Details'!$Q$24, IF(AND(NOT('Personnel Details'!$I$24=""), $B257&gt;='Personnel Details'!$I$24), 'Personnel Details'!$L$24, 'Personnel Details'!$G$24)))</f>
        <v/>
      </c>
      <c r="JW257" s="59" t="str">
        <f t="shared" si="568"/>
        <v/>
      </c>
      <c r="JX257" s="53"/>
      <c r="JZ257" s="78" t="str">
        <f>IF(JZ$9="", "", IF(AND(NOT('Personnel Details'!$N$25=""), $B257&gt;='Personnel Details'!$N$25), 'Personnel Details'!$O$25, IF(AND(NOT('Personnel Details'!$I$25=""), $B257&gt;='Personnel Details'!$I$25), 'Personnel Details'!$J$25, 'Personnel Details'!$E$25)))</f>
        <v/>
      </c>
      <c r="KA257" s="59" t="str">
        <f>IF(JZ$9="", "", IF(AND(NOT('Personnel Details'!$N$25=""), $B257&gt;='Personnel Details'!$N$25), IF('Personnel Details'!$P$25="","", 'Personnel Details'!$P$25), IF(AND(NOT('Personnel Details'!$I$25=""), $B257&gt;='Personnel Details'!$I$25), IF('Personnel Details'!$K$25="", "", 'Personnel Details'!$K$25), IF('Personnel Details'!$F$25="", "", 'Personnel Details'!$F$25))))</f>
        <v/>
      </c>
      <c r="KB257" s="79" t="str">
        <f>IF(JZ$9="", "", IF(AND(NOT('Personnel Details'!$N$25=""), $B257&gt;='Personnel Details'!$N$25), 'Personnel Details'!$Q$25, IF(AND(NOT('Personnel Details'!$I$25=""), $B257&gt;='Personnel Details'!$I$25), 'Personnel Details'!$L$25, 'Personnel Details'!$G$25)))</f>
        <v/>
      </c>
      <c r="KC257" s="59" t="str">
        <f t="shared" si="569"/>
        <v/>
      </c>
      <c r="KD257" s="53"/>
      <c r="KF257" s="78" t="str">
        <f>IF(KF$9="", "", IF(AND(NOT('Personnel Details'!$N$26=""), $B257&gt;='Personnel Details'!$N$26), 'Personnel Details'!$O$26, IF(AND(NOT('Personnel Details'!$I$26=""), $B257&gt;='Personnel Details'!$I$26), 'Personnel Details'!$J$26, 'Personnel Details'!$E$26)))</f>
        <v/>
      </c>
      <c r="KG257" s="59" t="str">
        <f>IF(KF$9="", "", IF(AND(NOT('Personnel Details'!$N$26=""), $B257&gt;='Personnel Details'!$N$26), IF('Personnel Details'!$P$26="","", 'Personnel Details'!$P$26), IF(AND(NOT('Personnel Details'!$I$26=""), $B257&gt;='Personnel Details'!$I$26), IF('Personnel Details'!$K$26="", "", 'Personnel Details'!$K$26), IF('Personnel Details'!$F$26="", "", 'Personnel Details'!$F$26))))</f>
        <v/>
      </c>
      <c r="KH257" s="79" t="str">
        <f>IF(KF$9="", "", IF(AND(NOT('Personnel Details'!$N$26=""), $B257&gt;='Personnel Details'!$N$26), 'Personnel Details'!$Q$26, IF(AND(NOT('Personnel Details'!$I$26=""), $B257&gt;='Personnel Details'!$I$26), 'Personnel Details'!$L$26, 'Personnel Details'!$G$26)))</f>
        <v/>
      </c>
      <c r="KI257" s="59" t="str">
        <f t="shared" si="570"/>
        <v/>
      </c>
      <c r="KJ257" s="53"/>
      <c r="KL257" s="78" t="str">
        <f>IF(KL$9="", "", IF(AND(NOT('Personnel Details'!$N$27=""), $B257&gt;='Personnel Details'!$N$27), 'Personnel Details'!$O$27, IF(AND(NOT('Personnel Details'!$I$27=""), $B257&gt;='Personnel Details'!$I$27), 'Personnel Details'!$J$27, 'Personnel Details'!$E$27)))</f>
        <v/>
      </c>
      <c r="KM257" s="59" t="str">
        <f>IF(KL$9="", "", IF(AND(NOT('Personnel Details'!$N$27=""), $B257&gt;='Personnel Details'!$N$27), IF('Personnel Details'!$P$27="","", 'Personnel Details'!$P$27), IF(AND(NOT('Personnel Details'!$I$27=""), $B257&gt;='Personnel Details'!$I$27), IF('Personnel Details'!$K$27="", "", 'Personnel Details'!$K$27), IF('Personnel Details'!$F$27="", "", 'Personnel Details'!$F$27))))</f>
        <v/>
      </c>
      <c r="KN257" s="79" t="str">
        <f>IF(KL$9="", "", IF(AND(NOT('Personnel Details'!$N$27=""), $B257&gt;='Personnel Details'!$N$27), 'Personnel Details'!$Q$27, IF(AND(NOT('Personnel Details'!$I$27=""), $B257&gt;='Personnel Details'!$I$27), 'Personnel Details'!$L$27, 'Personnel Details'!$G$27)))</f>
        <v/>
      </c>
      <c r="KO257" s="59" t="str">
        <f t="shared" si="571"/>
        <v/>
      </c>
      <c r="KP257" s="53"/>
      <c r="KR257" s="78" t="str">
        <f>IF(KR$9="", "", IF(AND(NOT('Personnel Details'!$N$28=""), $B257&gt;='Personnel Details'!$N$28), 'Personnel Details'!$O$28, IF(AND(NOT('Personnel Details'!$I$28=""), $B257&gt;='Personnel Details'!$I$28), 'Personnel Details'!$J$28, 'Personnel Details'!$E$28)))</f>
        <v/>
      </c>
      <c r="KS257" s="59" t="str">
        <f>IF(KR$9="", "", IF(AND(NOT('Personnel Details'!$N$28=""), $B257&gt;='Personnel Details'!$N$28), IF('Personnel Details'!$P$28="","", 'Personnel Details'!$P$28), IF(AND(NOT('Personnel Details'!$I$28=""), $B257&gt;='Personnel Details'!$I$28), IF('Personnel Details'!$K$28="", "", 'Personnel Details'!$K$28), IF('Personnel Details'!$F$28="", "", 'Personnel Details'!$F$28))))</f>
        <v/>
      </c>
      <c r="KT257" s="79" t="str">
        <f>IF(KR$9="", "", IF(AND(NOT('Personnel Details'!$N$28=""), $B257&gt;='Personnel Details'!$N$28), 'Personnel Details'!$Q$28, IF(AND(NOT('Personnel Details'!$I$28=""), $B257&gt;='Personnel Details'!$I$28), 'Personnel Details'!$L$28, 'Personnel Details'!$G$28)))</f>
        <v/>
      </c>
      <c r="KU257" s="59" t="str">
        <f t="shared" si="572"/>
        <v/>
      </c>
      <c r="KV257" s="53"/>
      <c r="KX257" s="78" t="str">
        <f>IF(KX$9="", "", IF(AND(NOT('Personnel Details'!$N$29=""), $B257&gt;='Personnel Details'!$N$29), 'Personnel Details'!$O$29, IF(AND(NOT('Personnel Details'!$I$29=""), $B257&gt;='Personnel Details'!$I$29), 'Personnel Details'!$J$29, 'Personnel Details'!$E$29)))</f>
        <v/>
      </c>
      <c r="KY257" s="59" t="str">
        <f>IF(KX$9="", "", IF(AND(NOT('Personnel Details'!$N$29=""), $B257&gt;='Personnel Details'!$N$29), IF('Personnel Details'!$P$29="","", 'Personnel Details'!$P$29), IF(AND(NOT('Personnel Details'!$I$29=""), $B257&gt;='Personnel Details'!$I$29), IF('Personnel Details'!$K$29="", "", 'Personnel Details'!$K$29), IF('Personnel Details'!$F$29="", "", 'Personnel Details'!$F$29))))</f>
        <v/>
      </c>
      <c r="KZ257" s="79" t="str">
        <f>IF(KX$9="", "", IF(AND(NOT('Personnel Details'!$N$29=""), $B257&gt;='Personnel Details'!$N$29), 'Personnel Details'!$Q$29, IF(AND(NOT('Personnel Details'!$I$29=""), $B257&gt;='Personnel Details'!$I$29), 'Personnel Details'!$L$29, 'Personnel Details'!$G$29)))</f>
        <v/>
      </c>
      <c r="LA257" s="59" t="str">
        <f t="shared" si="573"/>
        <v/>
      </c>
      <c r="LB257" s="53"/>
      <c r="LD257" s="78" t="str">
        <f>IF(LD$9="", "", IF(AND(NOT('Personnel Details'!$N$30=""), $B257&gt;='Personnel Details'!$N$30), 'Personnel Details'!$O$30, IF(AND(NOT('Personnel Details'!$I$30=""), $B257&gt;='Personnel Details'!$I$30), 'Personnel Details'!$J$30, 'Personnel Details'!$E$30)))</f>
        <v/>
      </c>
      <c r="LE257" s="59" t="str">
        <f>IF(LD$9="", "", IF(AND(NOT('Personnel Details'!$N$30=""), $B257&gt;='Personnel Details'!$N$30), IF('Personnel Details'!$P$30="","", 'Personnel Details'!$P$30), IF(AND(NOT('Personnel Details'!$I$30=""), $B257&gt;='Personnel Details'!$I$30), IF('Personnel Details'!$K$30="", "", 'Personnel Details'!$K$30), IF('Personnel Details'!$F$30="", "", 'Personnel Details'!$F$30))))</f>
        <v/>
      </c>
      <c r="LF257" s="79" t="str">
        <f>IF(LD$9="", "", IF(AND(NOT('Personnel Details'!$N$30=""), $B257&gt;='Personnel Details'!$N$30), 'Personnel Details'!$Q$30, IF(AND(NOT('Personnel Details'!$I$30=""), $B257&gt;='Personnel Details'!$I$30), 'Personnel Details'!$L$30, 'Personnel Details'!$G$30)))</f>
        <v/>
      </c>
      <c r="LG257" s="59" t="str">
        <f t="shared" si="574"/>
        <v/>
      </c>
      <c r="LH257" s="53"/>
      <c r="LJ257" s="78" t="str">
        <f>IF(LJ$9="", "", IF(AND(NOT('Personnel Details'!$N$31=""), $B257&gt;='Personnel Details'!$N$31), 'Personnel Details'!$O$31, IF(AND(NOT('Personnel Details'!$I$31=""), $B257&gt;='Personnel Details'!$I$31), 'Personnel Details'!$J$31, 'Personnel Details'!$E$31)))</f>
        <v/>
      </c>
      <c r="LK257" s="59" t="str">
        <f>IF(LJ$9="", "", IF(AND(NOT('Personnel Details'!$N$31=""), $B257&gt;='Personnel Details'!$N$31), IF('Personnel Details'!$P$31="","", 'Personnel Details'!$P$31), IF(AND(NOT('Personnel Details'!$I$31=""), $B257&gt;='Personnel Details'!$I$31), IF('Personnel Details'!$K$31="", "", 'Personnel Details'!$K$31), IF('Personnel Details'!$F$31="", "", 'Personnel Details'!$F$31))))</f>
        <v/>
      </c>
      <c r="LL257" s="79" t="str">
        <f>IF(LJ$9="", "", IF(AND(NOT('Personnel Details'!$N$31=""), $B257&gt;='Personnel Details'!$N$31), 'Personnel Details'!$Q$31, IF(AND(NOT('Personnel Details'!$I$31=""), $B257&gt;='Personnel Details'!$I$31), 'Personnel Details'!$L$31, 'Personnel Details'!$G$31)))</f>
        <v/>
      </c>
      <c r="LM257" s="59" t="str">
        <f t="shared" si="575"/>
        <v/>
      </c>
      <c r="LN257" s="53"/>
      <c r="LP257" s="78" t="str">
        <f>IF(LP$9="", "", IF(AND(NOT('Personnel Details'!$N$32=""), $B257&gt;='Personnel Details'!$N$32), 'Personnel Details'!$O$32, IF(AND(NOT('Personnel Details'!$I$32=""), $B257&gt;='Personnel Details'!$I$32), 'Personnel Details'!$J$32, 'Personnel Details'!$E$32)))</f>
        <v/>
      </c>
      <c r="LQ257" s="59" t="str">
        <f>IF(LP$9="", "", IF(AND(NOT('Personnel Details'!$N$32=""), $B257&gt;='Personnel Details'!$N$32), IF('Personnel Details'!$P$32="","", 'Personnel Details'!$P$32), IF(AND(NOT('Personnel Details'!$I$32=""), $B257&gt;='Personnel Details'!$I$32), IF('Personnel Details'!$K$32="", "", 'Personnel Details'!$K$32), IF('Personnel Details'!$F$32="", "", 'Personnel Details'!$F$32))))</f>
        <v/>
      </c>
      <c r="LR257" s="79" t="str">
        <f>IF(LP$9="", "", IF(AND(NOT('Personnel Details'!$N$32=""), $B257&gt;='Personnel Details'!$N$32), 'Personnel Details'!$Q$32, IF(AND(NOT('Personnel Details'!$I$32=""), $B257&gt;='Personnel Details'!$I$32), 'Personnel Details'!$L$32, 'Personnel Details'!$G$32)))</f>
        <v/>
      </c>
      <c r="LS257" s="59" t="str">
        <f t="shared" si="576"/>
        <v/>
      </c>
      <c r="LT257" s="53"/>
      <c r="LV257" s="78" t="str">
        <f>IF(LV$9="", "", IF(AND(NOT('Personnel Details'!$N$33=""), $B257&gt;='Personnel Details'!$N$33), 'Personnel Details'!$O$33, IF(AND(NOT('Personnel Details'!$I$33=""), $B257&gt;='Personnel Details'!$I$33), 'Personnel Details'!$J$33, 'Personnel Details'!$E$33)))</f>
        <v/>
      </c>
      <c r="LW257" s="59" t="str">
        <f>IF(LV$9="", "", IF(AND(NOT('Personnel Details'!$N$33=""), $B257&gt;='Personnel Details'!$N$33), IF('Personnel Details'!$P$33="","", 'Personnel Details'!$P$33), IF(AND(NOT('Personnel Details'!$I$33=""), $B257&gt;='Personnel Details'!$I$33), IF('Personnel Details'!$K$33="", "", 'Personnel Details'!$K$33), IF('Personnel Details'!$F$33="", "", 'Personnel Details'!$F$33))))</f>
        <v/>
      </c>
      <c r="LX257" s="79" t="str">
        <f>IF(LV$9="", "", IF(AND(NOT('Personnel Details'!$N$33=""), $B257&gt;='Personnel Details'!$N$33), 'Personnel Details'!$Q$33, IF(AND(NOT('Personnel Details'!$I$33=""), $B257&gt;='Personnel Details'!$I$33), 'Personnel Details'!$L$33, 'Personnel Details'!$G$33)))</f>
        <v/>
      </c>
      <c r="LY257" s="59" t="str">
        <f t="shared" si="577"/>
        <v/>
      </c>
      <c r="LZ257" s="53"/>
      <c r="MB257" s="78" t="str">
        <f>IF(MB$9="", "", IF(AND(NOT('Personnel Details'!$N$34=""), $B257&gt;='Personnel Details'!$N$34), 'Personnel Details'!$O$34, IF(AND(NOT('Personnel Details'!$I$34=""), $B257&gt;='Personnel Details'!$I$34), 'Personnel Details'!$J$34, 'Personnel Details'!$E$34)))</f>
        <v/>
      </c>
      <c r="MC257" s="59" t="str">
        <f>IF(MB$9="", "", IF(AND(NOT('Personnel Details'!$N$34=""), $B257&gt;='Personnel Details'!$N$34), IF('Personnel Details'!$P$34="","", 'Personnel Details'!$P$34), IF(AND(NOT('Personnel Details'!$I$34=""), $B257&gt;='Personnel Details'!$I$34), IF('Personnel Details'!$K$34="", "", 'Personnel Details'!$K$34), IF('Personnel Details'!$F$34="", "", 'Personnel Details'!$F$34))))</f>
        <v/>
      </c>
      <c r="MD257" s="79" t="str">
        <f>IF(MB$9="", "", IF(AND(NOT('Personnel Details'!$N$34=""), $B257&gt;='Personnel Details'!$N$34), 'Personnel Details'!$Q$34, IF(AND(NOT('Personnel Details'!$I$34=""), $B257&gt;='Personnel Details'!$I$34), 'Personnel Details'!$L$34, 'Personnel Details'!$G$34)))</f>
        <v/>
      </c>
      <c r="ME257" s="59" t="str">
        <f t="shared" si="578"/>
        <v/>
      </c>
      <c r="MF257" s="53"/>
      <c r="MH257" s="78" t="str">
        <f>IF(MH$9="", "", IF(AND(NOT('Personnel Details'!$N$35=""), $B257&gt;='Personnel Details'!$N$35), 'Personnel Details'!$O$35, IF(AND(NOT('Personnel Details'!$I$35=""), $B257&gt;='Personnel Details'!$I$35), 'Personnel Details'!$J$35, 'Personnel Details'!$E$35)))</f>
        <v/>
      </c>
      <c r="MI257" s="59" t="str">
        <f>IF(MH$9="", "", IF(AND(NOT('Personnel Details'!$N$35=""), $B257&gt;='Personnel Details'!$N$35), IF('Personnel Details'!$P$35="","", 'Personnel Details'!$P$35), IF(AND(NOT('Personnel Details'!$I$35=""), $B257&gt;='Personnel Details'!$I$35), IF('Personnel Details'!$K$35="", "", 'Personnel Details'!$K$35), IF('Personnel Details'!$F$35="", "", 'Personnel Details'!$F$35))))</f>
        <v/>
      </c>
      <c r="MJ257" s="79" t="str">
        <f>IF(MH$9="", "", IF(AND(NOT('Personnel Details'!$N$35=""), $B257&gt;='Personnel Details'!$N$35), 'Personnel Details'!$Q$35, IF(AND(NOT('Personnel Details'!$I$35=""), $B257&gt;='Personnel Details'!$I$35), 'Personnel Details'!$L$35, 'Personnel Details'!$G$35)))</f>
        <v/>
      </c>
      <c r="MK257" s="59" t="str">
        <f t="shared" si="579"/>
        <v/>
      </c>
      <c r="ML257" s="53"/>
      <c r="MN257" s="78" t="str">
        <f>IF(MN$9="", "", IF(AND(NOT('Personnel Details'!$N$36=""), $B257&gt;='Personnel Details'!$N$36), 'Personnel Details'!$O$36, IF(AND(NOT('Personnel Details'!$I$36=""), $B257&gt;='Personnel Details'!$I$36), 'Personnel Details'!$J$36, 'Personnel Details'!$E$36)))</f>
        <v/>
      </c>
      <c r="MO257" s="59" t="str">
        <f>IF(MN$9="", "", IF(AND(NOT('Personnel Details'!$N$36=""), $B257&gt;='Personnel Details'!$N$36), IF('Personnel Details'!$P$36="","", 'Personnel Details'!$P$36), IF(AND(NOT('Personnel Details'!$I$36=""), $B257&gt;='Personnel Details'!$I$36), IF('Personnel Details'!$K$36="", "", 'Personnel Details'!$K$36), IF('Personnel Details'!$F$36="", "", 'Personnel Details'!$F$36))))</f>
        <v/>
      </c>
      <c r="MP257" s="79" t="str">
        <f>IF(MN$9="", "", IF(AND(NOT('Personnel Details'!$N$36=""), $B257&gt;='Personnel Details'!$N$36), 'Personnel Details'!$Q$36, IF(AND(NOT('Personnel Details'!$I$36=""), $B257&gt;='Personnel Details'!$I$36), 'Personnel Details'!$L$36, 'Personnel Details'!$G$36)))</f>
        <v/>
      </c>
      <c r="MQ257" s="59" t="str">
        <f t="shared" si="580"/>
        <v/>
      </c>
      <c r="MR257" s="53"/>
      <c r="MT257" s="78" t="str">
        <f>IF(MT$9="", "", IF(AND(NOT('Personnel Details'!$N$37=""), $B257&gt;='Personnel Details'!$N$37), 'Personnel Details'!$O$37, IF(AND(NOT('Personnel Details'!$I$37=""), $B257&gt;='Personnel Details'!$I$37), 'Personnel Details'!$J$37, 'Personnel Details'!$E$37)))</f>
        <v/>
      </c>
      <c r="MU257" s="59" t="str">
        <f>IF(MT$9="", "", IF(AND(NOT('Personnel Details'!$N$37=""), $B257&gt;='Personnel Details'!$N$37), IF('Personnel Details'!$P$37="","", 'Personnel Details'!$P$37), IF(AND(NOT('Personnel Details'!$I$37=""), $B257&gt;='Personnel Details'!$I$37), IF('Personnel Details'!$K$37="", "", 'Personnel Details'!$K$37), IF('Personnel Details'!$F$37="", "", 'Personnel Details'!$F$37))))</f>
        <v/>
      </c>
      <c r="MV257" s="79" t="str">
        <f>IF(MT$9="", "", IF(AND(NOT('Personnel Details'!$N$37=""), $B257&gt;='Personnel Details'!$N$37), 'Personnel Details'!$Q$37, IF(AND(NOT('Personnel Details'!$I$37=""), $B257&gt;='Personnel Details'!$I$37), 'Personnel Details'!$L$37, 'Personnel Details'!$G$37)))</f>
        <v/>
      </c>
      <c r="MW257" s="59" t="str">
        <f t="shared" si="581"/>
        <v/>
      </c>
      <c r="MX257" s="53"/>
      <c r="MZ257" s="78" t="str">
        <f>IF(MZ$9="", "", IF(AND(NOT('Personnel Details'!$N$38=""), $B257&gt;='Personnel Details'!$N$38), 'Personnel Details'!$O$38, IF(AND(NOT('Personnel Details'!$I$38=""), $B257&gt;='Personnel Details'!$I$38), 'Personnel Details'!$J$38, 'Personnel Details'!$E$38)))</f>
        <v/>
      </c>
      <c r="NA257" s="59" t="str">
        <f>IF(MZ$9="", "", IF(AND(NOT('Personnel Details'!$N$38=""), $B257&gt;='Personnel Details'!$N$38), IF('Personnel Details'!$P$38="","", 'Personnel Details'!$P$38), IF(AND(NOT('Personnel Details'!$I$38=""), $B257&gt;='Personnel Details'!$I$38), IF('Personnel Details'!$K$38="", "", 'Personnel Details'!$K$38), IF('Personnel Details'!$F$38="", "", 'Personnel Details'!$F$38))))</f>
        <v/>
      </c>
      <c r="NB257" s="79" t="str">
        <f>IF(MZ$9="", "", IF(AND(NOT('Personnel Details'!$N$38=""), $B257&gt;='Personnel Details'!$N$38), 'Personnel Details'!$Q$38, IF(AND(NOT('Personnel Details'!$I$38=""), $B257&gt;='Personnel Details'!$I$38), 'Personnel Details'!$L$38, 'Personnel Details'!$G$38)))</f>
        <v/>
      </c>
      <c r="NC257" s="59" t="str">
        <f t="shared" si="582"/>
        <v/>
      </c>
      <c r="ND257" s="53"/>
      <c r="NF257" s="78" t="str">
        <f>IF(NF$9="", "", IF(AND(NOT('Personnel Details'!$N$39=""), $B257&gt;='Personnel Details'!$N$39), 'Personnel Details'!$O$39, IF(AND(NOT('Personnel Details'!$I$39=""), $B257&gt;='Personnel Details'!$I$39), 'Personnel Details'!$J$39, 'Personnel Details'!$E$39)))</f>
        <v/>
      </c>
      <c r="NG257" s="59" t="str">
        <f>IF(NF$9="", "", IF(AND(NOT('Personnel Details'!$N$39=""), $B257&gt;='Personnel Details'!$N$39), IF('Personnel Details'!$P$39="","", 'Personnel Details'!$P$39), IF(AND(NOT('Personnel Details'!$I$39=""), $B257&gt;='Personnel Details'!$I$39), IF('Personnel Details'!$K$39="", "", 'Personnel Details'!$K$39), IF('Personnel Details'!$F$39="", "", 'Personnel Details'!$F$39))))</f>
        <v/>
      </c>
      <c r="NH257" s="79" t="str">
        <f>IF(NF$9="", "", IF(AND(NOT('Personnel Details'!$N$39=""), $B257&gt;='Personnel Details'!$N$39), 'Personnel Details'!$Q$39, IF(AND(NOT('Personnel Details'!$I$39=""), $B257&gt;='Personnel Details'!$I$39), 'Personnel Details'!$L$39, 'Personnel Details'!$G$39)))</f>
        <v/>
      </c>
      <c r="NI257" s="59" t="str">
        <f t="shared" si="583"/>
        <v/>
      </c>
      <c r="NJ257" s="53"/>
      <c r="NL257" s="78" t="str">
        <f>IF(NL$9="", "", IF(AND(NOT('Personnel Details'!$N$40=""), $B257&gt;='Personnel Details'!$N$40), 'Personnel Details'!$O$40, IF(AND(NOT('Personnel Details'!$I$40=""), $B257&gt;='Personnel Details'!$I$40), 'Personnel Details'!$J$40, 'Personnel Details'!$E$40)))</f>
        <v/>
      </c>
      <c r="NM257" s="59" t="str">
        <f>IF(NL$9="", "", IF(AND(NOT('Personnel Details'!$N$40=""), $B257&gt;='Personnel Details'!$N$40), IF('Personnel Details'!$P$40="","", 'Personnel Details'!$P$40), IF(AND(NOT('Personnel Details'!$I$40=""), $B257&gt;='Personnel Details'!$I$40), IF('Personnel Details'!$K$40="", "", 'Personnel Details'!$K$40), IF('Personnel Details'!$F$40="", "", 'Personnel Details'!$F$40))))</f>
        <v/>
      </c>
      <c r="NN257" s="79" t="str">
        <f>IF(NL$9="", "", IF(AND(NOT('Personnel Details'!$N$40=""), $B257&gt;='Personnel Details'!$N$40), 'Personnel Details'!$Q$40, IF(AND(NOT('Personnel Details'!$I$40=""), $B257&gt;='Personnel Details'!$I$40), 'Personnel Details'!$L$40, 'Personnel Details'!$G$40)))</f>
        <v/>
      </c>
      <c r="NO257" s="59" t="str">
        <f t="shared" si="584"/>
        <v/>
      </c>
      <c r="NP257" s="53"/>
    </row>
    <row r="258" spans="1:380" x14ac:dyDescent="0.25">
      <c r="A258" s="32"/>
      <c r="B258" s="113" t="str">
        <f>IFERROR(IF(B257+1&gt;'Personnel Details'!$U$5, "", B257+1), "")</f>
        <v/>
      </c>
      <c r="C258" s="32"/>
      <c r="D258" s="120"/>
      <c r="E258" s="13" t="str">
        <f t="shared" si="463"/>
        <v/>
      </c>
      <c r="F258" s="13" t="str">
        <f t="shared" si="494"/>
        <v/>
      </c>
      <c r="G258" s="56" t="str">
        <f t="shared" si="585"/>
        <v/>
      </c>
      <c r="H258" s="16" t="str">
        <f t="shared" si="495"/>
        <v/>
      </c>
      <c r="I258" s="32"/>
      <c r="J258" s="120"/>
      <c r="K258" s="62" t="str">
        <f t="shared" si="464"/>
        <v/>
      </c>
      <c r="L258" s="62" t="str">
        <f t="shared" si="496"/>
        <v/>
      </c>
      <c r="M258" s="65" t="str">
        <f t="shared" si="586"/>
        <v/>
      </c>
      <c r="N258" s="68" t="str">
        <f t="shared" si="497"/>
        <v/>
      </c>
      <c r="O258" s="32"/>
      <c r="P258" s="120"/>
      <c r="Q258" s="62" t="str">
        <f t="shared" si="465"/>
        <v/>
      </c>
      <c r="R258" s="62" t="str">
        <f t="shared" si="498"/>
        <v/>
      </c>
      <c r="S258" s="65" t="str">
        <f t="shared" si="587"/>
        <v/>
      </c>
      <c r="T258" s="68" t="str">
        <f t="shared" si="499"/>
        <v/>
      </c>
      <c r="U258" s="32"/>
      <c r="V258" s="120"/>
      <c r="W258" s="62" t="str">
        <f t="shared" si="466"/>
        <v/>
      </c>
      <c r="X258" s="62" t="str">
        <f t="shared" si="500"/>
        <v/>
      </c>
      <c r="Y258" s="65" t="str">
        <f t="shared" si="588"/>
        <v/>
      </c>
      <c r="Z258" s="68" t="str">
        <f t="shared" si="501"/>
        <v/>
      </c>
      <c r="AA258" s="32"/>
      <c r="AB258" s="120"/>
      <c r="AC258" s="62" t="str">
        <f t="shared" si="467"/>
        <v/>
      </c>
      <c r="AD258" s="62" t="str">
        <f t="shared" si="502"/>
        <v/>
      </c>
      <c r="AE258" s="65" t="str">
        <f t="shared" si="589"/>
        <v/>
      </c>
      <c r="AF258" s="68" t="str">
        <f t="shared" si="503"/>
        <v/>
      </c>
      <c r="AG258" s="32"/>
      <c r="AH258" s="120"/>
      <c r="AI258" s="62" t="str">
        <f t="shared" si="468"/>
        <v/>
      </c>
      <c r="AJ258" s="62" t="str">
        <f t="shared" si="504"/>
        <v/>
      </c>
      <c r="AK258" s="65" t="str">
        <f t="shared" si="590"/>
        <v/>
      </c>
      <c r="AL258" s="68" t="str">
        <f t="shared" si="505"/>
        <v/>
      </c>
      <c r="AM258" s="32"/>
      <c r="AN258" s="120"/>
      <c r="AO258" s="62" t="str">
        <f t="shared" si="469"/>
        <v/>
      </c>
      <c r="AP258" s="62" t="str">
        <f t="shared" si="506"/>
        <v/>
      </c>
      <c r="AQ258" s="65" t="str">
        <f t="shared" si="591"/>
        <v/>
      </c>
      <c r="AR258" s="68" t="str">
        <f t="shared" si="507"/>
        <v/>
      </c>
      <c r="AS258" s="32"/>
      <c r="AT258" s="120"/>
      <c r="AU258" s="62" t="str">
        <f t="shared" si="470"/>
        <v/>
      </c>
      <c r="AV258" s="62" t="str">
        <f t="shared" si="508"/>
        <v/>
      </c>
      <c r="AW258" s="65" t="str">
        <f t="shared" si="592"/>
        <v/>
      </c>
      <c r="AX258" s="68" t="str">
        <f t="shared" si="509"/>
        <v/>
      </c>
      <c r="AY258" s="32"/>
      <c r="AZ258" s="120"/>
      <c r="BA258" s="62" t="str">
        <f t="shared" si="471"/>
        <v/>
      </c>
      <c r="BB258" s="62" t="str">
        <f t="shared" si="510"/>
        <v/>
      </c>
      <c r="BC258" s="65" t="str">
        <f t="shared" si="593"/>
        <v/>
      </c>
      <c r="BD258" s="68" t="str">
        <f t="shared" si="511"/>
        <v/>
      </c>
      <c r="BE258" s="32"/>
      <c r="BF258" s="120"/>
      <c r="BG258" s="62" t="str">
        <f t="shared" si="472"/>
        <v/>
      </c>
      <c r="BH258" s="62" t="str">
        <f t="shared" si="512"/>
        <v/>
      </c>
      <c r="BI258" s="65" t="str">
        <f t="shared" si="594"/>
        <v/>
      </c>
      <c r="BJ258" s="68" t="str">
        <f t="shared" si="513"/>
        <v/>
      </c>
      <c r="BK258" s="32"/>
      <c r="BL258" s="120"/>
      <c r="BM258" s="62" t="str">
        <f t="shared" si="473"/>
        <v/>
      </c>
      <c r="BN258" s="62" t="str">
        <f t="shared" si="514"/>
        <v/>
      </c>
      <c r="BO258" s="65" t="str">
        <f t="shared" si="595"/>
        <v/>
      </c>
      <c r="BP258" s="68" t="str">
        <f t="shared" si="515"/>
        <v/>
      </c>
      <c r="BQ258" s="32"/>
      <c r="BR258" s="120"/>
      <c r="BS258" s="62" t="str">
        <f t="shared" si="474"/>
        <v/>
      </c>
      <c r="BT258" s="62" t="str">
        <f t="shared" si="516"/>
        <v/>
      </c>
      <c r="BU258" s="65" t="str">
        <f t="shared" si="596"/>
        <v/>
      </c>
      <c r="BV258" s="68" t="str">
        <f t="shared" si="517"/>
        <v/>
      </c>
      <c r="BW258" s="32"/>
      <c r="BX258" s="120"/>
      <c r="BY258" s="62" t="str">
        <f t="shared" si="475"/>
        <v/>
      </c>
      <c r="BZ258" s="62" t="str">
        <f t="shared" si="518"/>
        <v/>
      </c>
      <c r="CA258" s="65" t="str">
        <f t="shared" si="597"/>
        <v/>
      </c>
      <c r="CB258" s="68" t="str">
        <f t="shared" si="519"/>
        <v/>
      </c>
      <c r="CC258" s="32"/>
      <c r="CD258" s="120"/>
      <c r="CE258" s="62" t="str">
        <f t="shared" si="476"/>
        <v/>
      </c>
      <c r="CF258" s="62" t="str">
        <f t="shared" si="520"/>
        <v/>
      </c>
      <c r="CG258" s="65" t="str">
        <f t="shared" si="598"/>
        <v/>
      </c>
      <c r="CH258" s="68" t="str">
        <f t="shared" si="521"/>
        <v/>
      </c>
      <c r="CI258" s="32"/>
      <c r="CJ258" s="120"/>
      <c r="CK258" s="62" t="str">
        <f t="shared" si="477"/>
        <v/>
      </c>
      <c r="CL258" s="62" t="str">
        <f t="shared" si="522"/>
        <v/>
      </c>
      <c r="CM258" s="65" t="str">
        <f t="shared" si="599"/>
        <v/>
      </c>
      <c r="CN258" s="68" t="str">
        <f t="shared" si="523"/>
        <v/>
      </c>
      <c r="CO258" s="32"/>
      <c r="CP258" s="120"/>
      <c r="CQ258" s="62" t="str">
        <f t="shared" si="478"/>
        <v/>
      </c>
      <c r="CR258" s="62" t="str">
        <f t="shared" si="524"/>
        <v/>
      </c>
      <c r="CS258" s="65" t="str">
        <f t="shared" si="600"/>
        <v/>
      </c>
      <c r="CT258" s="68" t="str">
        <f t="shared" si="525"/>
        <v/>
      </c>
      <c r="CU258" s="32"/>
      <c r="CV258" s="120"/>
      <c r="CW258" s="62" t="str">
        <f t="shared" si="479"/>
        <v/>
      </c>
      <c r="CX258" s="62" t="str">
        <f t="shared" si="526"/>
        <v/>
      </c>
      <c r="CY258" s="65" t="str">
        <f t="shared" si="601"/>
        <v/>
      </c>
      <c r="CZ258" s="68" t="str">
        <f t="shared" si="527"/>
        <v/>
      </c>
      <c r="DA258" s="32"/>
      <c r="DB258" s="120"/>
      <c r="DC258" s="62" t="str">
        <f t="shared" si="480"/>
        <v/>
      </c>
      <c r="DD258" s="62" t="str">
        <f t="shared" si="528"/>
        <v/>
      </c>
      <c r="DE258" s="65" t="str">
        <f t="shared" si="602"/>
        <v/>
      </c>
      <c r="DF258" s="68" t="str">
        <f t="shared" si="529"/>
        <v/>
      </c>
      <c r="DG258" s="32"/>
      <c r="DH258" s="120"/>
      <c r="DI258" s="62" t="str">
        <f t="shared" si="481"/>
        <v/>
      </c>
      <c r="DJ258" s="62" t="str">
        <f t="shared" si="530"/>
        <v/>
      </c>
      <c r="DK258" s="65" t="str">
        <f t="shared" si="603"/>
        <v/>
      </c>
      <c r="DL258" s="68" t="str">
        <f t="shared" si="531"/>
        <v/>
      </c>
      <c r="DM258" s="32"/>
      <c r="DN258" s="120"/>
      <c r="DO258" s="62" t="str">
        <f t="shared" si="482"/>
        <v/>
      </c>
      <c r="DP258" s="62" t="str">
        <f t="shared" si="532"/>
        <v/>
      </c>
      <c r="DQ258" s="65" t="str">
        <f t="shared" si="604"/>
        <v/>
      </c>
      <c r="DR258" s="68" t="str">
        <f t="shared" si="533"/>
        <v/>
      </c>
      <c r="DS258" s="32"/>
      <c r="DT258" s="120"/>
      <c r="DU258" s="62" t="str">
        <f t="shared" si="483"/>
        <v/>
      </c>
      <c r="DV258" s="62" t="str">
        <f t="shared" si="534"/>
        <v/>
      </c>
      <c r="DW258" s="65" t="str">
        <f t="shared" si="605"/>
        <v/>
      </c>
      <c r="DX258" s="68" t="str">
        <f t="shared" si="535"/>
        <v/>
      </c>
      <c r="DY258" s="32"/>
      <c r="DZ258" s="120"/>
      <c r="EA258" s="62" t="str">
        <f t="shared" si="484"/>
        <v/>
      </c>
      <c r="EB258" s="62" t="str">
        <f t="shared" si="536"/>
        <v/>
      </c>
      <c r="EC258" s="65" t="str">
        <f t="shared" si="606"/>
        <v/>
      </c>
      <c r="ED258" s="68" t="str">
        <f t="shared" si="537"/>
        <v/>
      </c>
      <c r="EE258" s="32"/>
      <c r="EF258" s="120"/>
      <c r="EG258" s="62" t="str">
        <f t="shared" si="485"/>
        <v/>
      </c>
      <c r="EH258" s="62" t="str">
        <f t="shared" si="538"/>
        <v/>
      </c>
      <c r="EI258" s="65" t="str">
        <f t="shared" si="607"/>
        <v/>
      </c>
      <c r="EJ258" s="68" t="str">
        <f t="shared" si="539"/>
        <v/>
      </c>
      <c r="EK258" s="32"/>
      <c r="EL258" s="120"/>
      <c r="EM258" s="62" t="str">
        <f t="shared" si="486"/>
        <v/>
      </c>
      <c r="EN258" s="62" t="str">
        <f t="shared" si="540"/>
        <v/>
      </c>
      <c r="EO258" s="65" t="str">
        <f t="shared" si="608"/>
        <v/>
      </c>
      <c r="EP258" s="68" t="str">
        <f t="shared" si="541"/>
        <v/>
      </c>
      <c r="EQ258" s="32"/>
      <c r="ER258" s="120"/>
      <c r="ES258" s="62" t="str">
        <f t="shared" si="487"/>
        <v/>
      </c>
      <c r="ET258" s="62" t="str">
        <f t="shared" si="542"/>
        <v/>
      </c>
      <c r="EU258" s="65" t="str">
        <f t="shared" si="609"/>
        <v/>
      </c>
      <c r="EV258" s="68" t="str">
        <f t="shared" si="543"/>
        <v/>
      </c>
      <c r="EW258" s="32"/>
      <c r="EX258" s="120"/>
      <c r="EY258" s="62" t="str">
        <f t="shared" si="488"/>
        <v/>
      </c>
      <c r="EZ258" s="62" t="str">
        <f t="shared" si="544"/>
        <v/>
      </c>
      <c r="FA258" s="65" t="str">
        <f t="shared" si="610"/>
        <v/>
      </c>
      <c r="FB258" s="68" t="str">
        <f t="shared" si="545"/>
        <v/>
      </c>
      <c r="FC258" s="32"/>
      <c r="FD258" s="120"/>
      <c r="FE258" s="62" t="str">
        <f t="shared" si="489"/>
        <v/>
      </c>
      <c r="FF258" s="62" t="str">
        <f t="shared" si="546"/>
        <v/>
      </c>
      <c r="FG258" s="65" t="str">
        <f t="shared" si="611"/>
        <v/>
      </c>
      <c r="FH258" s="68" t="str">
        <f t="shared" si="547"/>
        <v/>
      </c>
      <c r="FI258" s="32"/>
      <c r="FJ258" s="120"/>
      <c r="FK258" s="62" t="str">
        <f t="shared" si="490"/>
        <v/>
      </c>
      <c r="FL258" s="62" t="str">
        <f t="shared" si="548"/>
        <v/>
      </c>
      <c r="FM258" s="65" t="str">
        <f t="shared" si="612"/>
        <v/>
      </c>
      <c r="FN258" s="68" t="str">
        <f t="shared" si="549"/>
        <v/>
      </c>
      <c r="FO258" s="32"/>
      <c r="FP258" s="120"/>
      <c r="FQ258" s="62" t="str">
        <f t="shared" si="491"/>
        <v/>
      </c>
      <c r="FR258" s="62" t="str">
        <f t="shared" si="550"/>
        <v/>
      </c>
      <c r="FS258" s="65" t="str">
        <f t="shared" si="613"/>
        <v/>
      </c>
      <c r="FT258" s="68" t="str">
        <f t="shared" si="551"/>
        <v/>
      </c>
      <c r="FU258" s="32"/>
      <c r="FV258" s="120"/>
      <c r="FW258" s="62" t="str">
        <f t="shared" si="492"/>
        <v/>
      </c>
      <c r="FX258" s="62" t="str">
        <f t="shared" si="552"/>
        <v/>
      </c>
      <c r="FY258" s="65" t="str">
        <f t="shared" si="614"/>
        <v/>
      </c>
      <c r="FZ258" s="68" t="str">
        <f t="shared" si="553"/>
        <v/>
      </c>
      <c r="GA258" s="32"/>
      <c r="GC258" s="7" t="str">
        <f t="shared" si="554"/>
        <v/>
      </c>
      <c r="GD258" s="7" t="str">
        <f t="shared" ca="1" si="493"/>
        <v/>
      </c>
      <c r="GT258" s="71" t="str">
        <f>IF(GT$9="", "", IF(AND(NOT('Personnel Details'!$N$11=""), $B258&gt;='Personnel Details'!$N$11), 'Personnel Details'!$O$11, IF(AND(NOT('Personnel Details'!$I$11=""), $B258&gt;='Personnel Details'!$I$11), 'Personnel Details'!$J$11, 'Personnel Details'!$E$11)))</f>
        <v/>
      </c>
      <c r="GU258" s="59" t="str">
        <f>IF(GT$9="", "", IF(AND(NOT('Personnel Details'!$N$11=""), $B258&gt;='Personnel Details'!$N$11), IF('Personnel Details'!$P$11="","", 'Personnel Details'!$P$11), IF(AND(NOT('Personnel Details'!$I$11=""), $B258&gt;='Personnel Details'!$I$11), IF('Personnel Details'!$K$11="", "", 'Personnel Details'!$K$11), IF('Personnel Details'!$F$11="", "", 'Personnel Details'!$F$11))))</f>
        <v/>
      </c>
      <c r="GV258" s="74" t="str">
        <f>IF(GT$9="", "", IF(AND(NOT('Personnel Details'!$N$11=""), $B258&gt;='Personnel Details'!$N$11), 'Personnel Details'!$Q$11, IF(AND(NOT('Personnel Details'!$I$11=""), $B258&gt;='Personnel Details'!$I$11), 'Personnel Details'!$L$11, 'Personnel Details'!$G$11)))</f>
        <v/>
      </c>
      <c r="GW258" s="59" t="str">
        <f t="shared" si="555"/>
        <v/>
      </c>
      <c r="GX258" s="53"/>
      <c r="GZ258" s="78" t="str">
        <f>IF(GZ$9="", "", IF(AND(NOT('Personnel Details'!$N$12=""), $B258&gt;='Personnel Details'!$N$12), 'Personnel Details'!$O$12, IF(AND(NOT('Personnel Details'!$I$12=""), $B258&gt;='Personnel Details'!$I$12), 'Personnel Details'!$J$12, 'Personnel Details'!$E$12)))</f>
        <v/>
      </c>
      <c r="HA258" s="59" t="str">
        <f>IF(GZ$9="", "", IF(AND(NOT('Personnel Details'!$N$12=""), $B258&gt;='Personnel Details'!$N$12), IF('Personnel Details'!$P$12="","", 'Personnel Details'!$P$12), IF(AND(NOT('Personnel Details'!$I$12=""), $B258&gt;='Personnel Details'!$I$12), IF('Personnel Details'!$K$12="", "", 'Personnel Details'!$K$12), IF('Personnel Details'!$F$12="", "", 'Personnel Details'!$F$12))))</f>
        <v/>
      </c>
      <c r="HB258" s="79" t="str">
        <f>IF(GZ$9="", "", IF(AND(NOT('Personnel Details'!$N$12=""), $B258&gt;='Personnel Details'!$N$12), 'Personnel Details'!$Q$12, IF(AND(NOT('Personnel Details'!$I$12=""), $B258&gt;='Personnel Details'!$I$12), 'Personnel Details'!$L$12, 'Personnel Details'!$G$12)))</f>
        <v/>
      </c>
      <c r="HC258" s="59" t="str">
        <f t="shared" si="556"/>
        <v/>
      </c>
      <c r="HD258" s="53"/>
      <c r="HF258" s="78" t="str">
        <f>IF(HF$9="", "", IF(AND(NOT('Personnel Details'!$N$13=""), $B258&gt;='Personnel Details'!$N$13), 'Personnel Details'!$O$13, IF(AND(NOT('Personnel Details'!$I$13=""), $B258&gt;='Personnel Details'!$I$13), 'Personnel Details'!$J$13, 'Personnel Details'!$E$13)))</f>
        <v/>
      </c>
      <c r="HG258" s="59" t="str">
        <f>IF(HF$9="", "", IF(AND(NOT('Personnel Details'!$N$13=""), $B258&gt;='Personnel Details'!$N$13), IF('Personnel Details'!$P$13="","", 'Personnel Details'!$P$13), IF(AND(NOT('Personnel Details'!$I$13=""), $B258&gt;='Personnel Details'!$I$13), IF('Personnel Details'!$K$13="", "", 'Personnel Details'!$K$13), IF('Personnel Details'!$F$13="", "", 'Personnel Details'!$F$13))))</f>
        <v/>
      </c>
      <c r="HH258" s="79" t="str">
        <f>IF(HF$9="", "", IF(AND(NOT('Personnel Details'!$N$13=""), $B258&gt;='Personnel Details'!$N$13), 'Personnel Details'!$Q$13, IF(AND(NOT('Personnel Details'!$I$13=""), $B258&gt;='Personnel Details'!$I$13), 'Personnel Details'!$L$13, 'Personnel Details'!$G$13)))</f>
        <v/>
      </c>
      <c r="HI258" s="59" t="str">
        <f t="shared" si="557"/>
        <v/>
      </c>
      <c r="HJ258" s="53"/>
      <c r="HL258" s="78" t="str">
        <f>IF(HL$9="", "", IF(AND(NOT('Personnel Details'!$N$14=""), $B258&gt;='Personnel Details'!$N$14), 'Personnel Details'!$O$14, IF(AND(NOT('Personnel Details'!$I$14=""), $B258&gt;='Personnel Details'!$I$14), 'Personnel Details'!$J$14, 'Personnel Details'!$E$14)))</f>
        <v/>
      </c>
      <c r="HM258" s="59" t="str">
        <f>IF(HL$9="", "", IF(AND(NOT('Personnel Details'!$N$14=""), $B258&gt;='Personnel Details'!$N$14), IF('Personnel Details'!$P$14="","", 'Personnel Details'!$P$14), IF(AND(NOT('Personnel Details'!$I$14=""), $B258&gt;='Personnel Details'!$I$14), IF('Personnel Details'!$K$14="", "", 'Personnel Details'!$K$14), IF('Personnel Details'!$F$14="", "", 'Personnel Details'!$F$14))))</f>
        <v/>
      </c>
      <c r="HN258" s="79" t="str">
        <f>IF(HL$9="", "", IF(AND(NOT('Personnel Details'!$N$14=""), $B258&gt;='Personnel Details'!$N$14), 'Personnel Details'!$Q$14, IF(AND(NOT('Personnel Details'!$I$14=""), $B258&gt;='Personnel Details'!$I$14), 'Personnel Details'!$L$14, 'Personnel Details'!$G$14)))</f>
        <v/>
      </c>
      <c r="HO258" s="59" t="str">
        <f t="shared" si="558"/>
        <v/>
      </c>
      <c r="HP258" s="53"/>
      <c r="HR258" s="78" t="str">
        <f>IF(HR$9="", "", IF(AND(NOT('Personnel Details'!$N$15=""), $B258&gt;='Personnel Details'!$N$15), 'Personnel Details'!$O$15, IF(AND(NOT('Personnel Details'!$I$15=""), $B258&gt;='Personnel Details'!$I$15), 'Personnel Details'!$J$15, 'Personnel Details'!$E$15)))</f>
        <v/>
      </c>
      <c r="HS258" s="59" t="str">
        <f>IF(HR$9="", "", IF(AND(NOT('Personnel Details'!$N$15=""), $B258&gt;='Personnel Details'!$N$15), IF('Personnel Details'!$P$15="","", 'Personnel Details'!$P$15), IF(AND(NOT('Personnel Details'!$I$15=""), $B258&gt;='Personnel Details'!$I$15), IF('Personnel Details'!$K$15="", "", 'Personnel Details'!$K$15), IF('Personnel Details'!$F$15="", "", 'Personnel Details'!$F$15))))</f>
        <v/>
      </c>
      <c r="HT258" s="79" t="str">
        <f>IF(HR$9="", "", IF(AND(NOT('Personnel Details'!$N$15=""), $B258&gt;='Personnel Details'!$N$15), 'Personnel Details'!$Q$15, IF(AND(NOT('Personnel Details'!$I$15=""), $B258&gt;='Personnel Details'!$I$15), 'Personnel Details'!$L$15, 'Personnel Details'!$G$15)))</f>
        <v/>
      </c>
      <c r="HU258" s="59" t="str">
        <f t="shared" si="559"/>
        <v/>
      </c>
      <c r="HV258" s="53"/>
      <c r="HX258" s="78" t="str">
        <f>IF(HX$9="", "", IF(AND(NOT('Personnel Details'!$N$16=""), $B258&gt;='Personnel Details'!$N$16), 'Personnel Details'!$O$16, IF(AND(NOT('Personnel Details'!$I$16=""), $B258&gt;='Personnel Details'!$I$16), 'Personnel Details'!$J$16, 'Personnel Details'!$E$16)))</f>
        <v/>
      </c>
      <c r="HY258" s="59" t="str">
        <f>IF(HX$9="", "", IF(AND(NOT('Personnel Details'!$N$16=""), $B258&gt;='Personnel Details'!$N$16), IF('Personnel Details'!$P$16="","", 'Personnel Details'!$P$16), IF(AND(NOT('Personnel Details'!$I$16=""), $B258&gt;='Personnel Details'!$I$16), IF('Personnel Details'!$K$16="", "", 'Personnel Details'!$K$16), IF('Personnel Details'!$F$16="", "", 'Personnel Details'!$F$16))))</f>
        <v/>
      </c>
      <c r="HZ258" s="79" t="str">
        <f>IF(HX$9="", "", IF(AND(NOT('Personnel Details'!$N$16=""), $B258&gt;='Personnel Details'!$N$16), 'Personnel Details'!$Q$16, IF(AND(NOT('Personnel Details'!$I$16=""), $B258&gt;='Personnel Details'!$I$16), 'Personnel Details'!$L$16, 'Personnel Details'!$G$16)))</f>
        <v/>
      </c>
      <c r="IA258" s="59" t="str">
        <f t="shared" si="560"/>
        <v/>
      </c>
      <c r="IB258" s="53"/>
      <c r="ID258" s="78" t="str">
        <f>IF(ID$9="", "", IF(AND(NOT('Personnel Details'!$N$17=""), $B258&gt;='Personnel Details'!$N$17), 'Personnel Details'!$O$17, IF(AND(NOT('Personnel Details'!$I$17=""), $B258&gt;='Personnel Details'!$I$17), 'Personnel Details'!$J$17, 'Personnel Details'!$E$17)))</f>
        <v/>
      </c>
      <c r="IE258" s="59" t="str">
        <f>IF(ID$9="", "", IF(AND(NOT('Personnel Details'!$N$17=""), $B258&gt;='Personnel Details'!$N$17), IF('Personnel Details'!$P$17="","", 'Personnel Details'!$P$17), IF(AND(NOT('Personnel Details'!$I$17=""), $B258&gt;='Personnel Details'!$I$17), IF('Personnel Details'!$K$17="", "", 'Personnel Details'!$K$17), IF('Personnel Details'!$F$17="", "", 'Personnel Details'!$F$17))))</f>
        <v/>
      </c>
      <c r="IF258" s="79" t="str">
        <f>IF(ID$9="", "", IF(AND(NOT('Personnel Details'!$N$17=""), $B258&gt;='Personnel Details'!$N$17), 'Personnel Details'!$Q$17, IF(AND(NOT('Personnel Details'!$I$17=""), $B258&gt;='Personnel Details'!$I$17), 'Personnel Details'!$L$17, 'Personnel Details'!$G$17)))</f>
        <v/>
      </c>
      <c r="IG258" s="59" t="str">
        <f t="shared" si="561"/>
        <v/>
      </c>
      <c r="IH258" s="53"/>
      <c r="IJ258" s="78" t="str">
        <f>IF(IJ$9="", "", IF(AND(NOT('Personnel Details'!$N$18=""), $B258&gt;='Personnel Details'!$N$18), 'Personnel Details'!$O$18, IF(AND(NOT('Personnel Details'!$I$18=""), $B258&gt;='Personnel Details'!$I$18), 'Personnel Details'!$J$18, 'Personnel Details'!$E$18)))</f>
        <v/>
      </c>
      <c r="IK258" s="59" t="str">
        <f>IF(IJ$9="", "", IF(AND(NOT('Personnel Details'!$N$18=""), $B258&gt;='Personnel Details'!$N$18), IF('Personnel Details'!$P$18="","", 'Personnel Details'!$P$18), IF(AND(NOT('Personnel Details'!$I$18=""), $B258&gt;='Personnel Details'!$I$18), IF('Personnel Details'!$K$18="", "", 'Personnel Details'!$K$18), IF('Personnel Details'!$F$18="", "", 'Personnel Details'!$F$18))))</f>
        <v/>
      </c>
      <c r="IL258" s="79" t="str">
        <f>IF(IJ$9="", "", IF(AND(NOT('Personnel Details'!$N$18=""), $B258&gt;='Personnel Details'!$N$18), 'Personnel Details'!$Q$18, IF(AND(NOT('Personnel Details'!$I$18=""), $B258&gt;='Personnel Details'!$I$18), 'Personnel Details'!$L$18, 'Personnel Details'!$G$18)))</f>
        <v/>
      </c>
      <c r="IM258" s="59" t="str">
        <f t="shared" si="562"/>
        <v/>
      </c>
      <c r="IN258" s="53"/>
      <c r="IP258" s="78" t="str">
        <f>IF(IP$9="", "", IF(AND(NOT('Personnel Details'!$N$19=""), $B258&gt;='Personnel Details'!$N$19), 'Personnel Details'!$O$19, IF(AND(NOT('Personnel Details'!$I$19=""), $B258&gt;='Personnel Details'!$I$19), 'Personnel Details'!$J$19, 'Personnel Details'!$E$19)))</f>
        <v/>
      </c>
      <c r="IQ258" s="59" t="str">
        <f>IF(IP$9="", "", IF(AND(NOT('Personnel Details'!$N$19=""), $B258&gt;='Personnel Details'!$N$19), IF('Personnel Details'!$P$19="","", 'Personnel Details'!$P$19), IF(AND(NOT('Personnel Details'!$I$19=""), $B258&gt;='Personnel Details'!$I$19), IF('Personnel Details'!$K$19="", "", 'Personnel Details'!$K$19), IF('Personnel Details'!$F$19="", "", 'Personnel Details'!$F$19))))</f>
        <v/>
      </c>
      <c r="IR258" s="79" t="str">
        <f>IF(IP$9="", "", IF(AND(NOT('Personnel Details'!$N$19=""), $B258&gt;='Personnel Details'!$N$19), 'Personnel Details'!$Q$19, IF(AND(NOT('Personnel Details'!$I$19=""), $B258&gt;='Personnel Details'!$I$19), 'Personnel Details'!$L$19, 'Personnel Details'!$G$19)))</f>
        <v/>
      </c>
      <c r="IS258" s="59" t="str">
        <f t="shared" si="563"/>
        <v/>
      </c>
      <c r="IT258" s="53"/>
      <c r="IV258" s="78" t="str">
        <f>IF(IV$9="", "", IF(AND(NOT('Personnel Details'!$N$20=""), $B258&gt;='Personnel Details'!$N$20), 'Personnel Details'!$O$20, IF(AND(NOT('Personnel Details'!$I$20=""), $B258&gt;='Personnel Details'!$I$20), 'Personnel Details'!$J$20, 'Personnel Details'!$E$20)))</f>
        <v/>
      </c>
      <c r="IW258" s="59" t="str">
        <f>IF(IV$9="", "", IF(AND(NOT('Personnel Details'!$N$20=""), $B258&gt;='Personnel Details'!$N$20), IF('Personnel Details'!$P$20="","", 'Personnel Details'!$P$20), IF(AND(NOT('Personnel Details'!$I$20=""), $B258&gt;='Personnel Details'!$I$20), IF('Personnel Details'!$K$20="", "", 'Personnel Details'!$K$20), IF('Personnel Details'!$F$20="", "", 'Personnel Details'!$F$20))))</f>
        <v/>
      </c>
      <c r="IX258" s="79" t="str">
        <f>IF(IV$9="", "", IF(AND(NOT('Personnel Details'!$N$20=""), $B258&gt;='Personnel Details'!$N$20), 'Personnel Details'!$Q$20, IF(AND(NOT('Personnel Details'!$I$20=""), $B258&gt;='Personnel Details'!$I$20), 'Personnel Details'!$L$20, 'Personnel Details'!$G$20)))</f>
        <v/>
      </c>
      <c r="IY258" s="59" t="str">
        <f t="shared" si="564"/>
        <v/>
      </c>
      <c r="IZ258" s="53"/>
      <c r="JB258" s="78" t="str">
        <f>IF(JB$9="", "", IF(AND(NOT('Personnel Details'!$N$21=""), $B258&gt;='Personnel Details'!$N$21), 'Personnel Details'!$O$21, IF(AND(NOT('Personnel Details'!$I$21=""), $B258&gt;='Personnel Details'!$I$21), 'Personnel Details'!$J$21, 'Personnel Details'!$E$21)))</f>
        <v/>
      </c>
      <c r="JC258" s="59" t="str">
        <f>IF(JB$9="", "", IF(AND(NOT('Personnel Details'!$N$21=""), $B258&gt;='Personnel Details'!$N$21), IF('Personnel Details'!$P$21="","", 'Personnel Details'!$P$21), IF(AND(NOT('Personnel Details'!$I$21=""), $B258&gt;='Personnel Details'!$I$21), IF('Personnel Details'!$K$21="", "", 'Personnel Details'!$K$21), IF('Personnel Details'!$F$21="", "", 'Personnel Details'!$F$21))))</f>
        <v/>
      </c>
      <c r="JD258" s="79" t="str">
        <f>IF(JB$9="", "", IF(AND(NOT('Personnel Details'!$N$21=""), $B258&gt;='Personnel Details'!$N$21), 'Personnel Details'!$Q$21, IF(AND(NOT('Personnel Details'!$I$21=""), $B258&gt;='Personnel Details'!$I$21), 'Personnel Details'!$L$21, 'Personnel Details'!$G$21)))</f>
        <v/>
      </c>
      <c r="JE258" s="59" t="str">
        <f t="shared" si="565"/>
        <v/>
      </c>
      <c r="JF258" s="53"/>
      <c r="JH258" s="78" t="str">
        <f>IF(JH$9="", "", IF(AND(NOT('Personnel Details'!$N$22=""), $B258&gt;='Personnel Details'!$N$22), 'Personnel Details'!$O$22, IF(AND(NOT('Personnel Details'!$I$22=""), $B258&gt;='Personnel Details'!$I$22), 'Personnel Details'!$J$22, 'Personnel Details'!$E$22)))</f>
        <v/>
      </c>
      <c r="JI258" s="59" t="str">
        <f>IF(JH$9="", "", IF(AND(NOT('Personnel Details'!$N$22=""), $B258&gt;='Personnel Details'!$N$22), IF('Personnel Details'!$P$22="","", 'Personnel Details'!$P$22), IF(AND(NOT('Personnel Details'!$I$22=""), $B258&gt;='Personnel Details'!$I$22), IF('Personnel Details'!$K$22="", "", 'Personnel Details'!$K$22), IF('Personnel Details'!$F$22="", "", 'Personnel Details'!$F$22))))</f>
        <v/>
      </c>
      <c r="JJ258" s="79" t="str">
        <f>IF(JH$9="", "", IF(AND(NOT('Personnel Details'!$N$22=""), $B258&gt;='Personnel Details'!$N$22), 'Personnel Details'!$Q$22, IF(AND(NOT('Personnel Details'!$I$22=""), $B258&gt;='Personnel Details'!$I$22), 'Personnel Details'!$L$22, 'Personnel Details'!$G$22)))</f>
        <v/>
      </c>
      <c r="JK258" s="59" t="str">
        <f t="shared" si="566"/>
        <v/>
      </c>
      <c r="JL258" s="53"/>
      <c r="JN258" s="78" t="str">
        <f>IF(JN$9="", "", IF(AND(NOT('Personnel Details'!$N$23=""), $B258&gt;='Personnel Details'!$N$23), 'Personnel Details'!$O$23, IF(AND(NOT('Personnel Details'!$I$23=""), $B258&gt;='Personnel Details'!$I$23), 'Personnel Details'!$J$23, 'Personnel Details'!$E$23)))</f>
        <v/>
      </c>
      <c r="JO258" s="59" t="str">
        <f>IF(JN$9="", "", IF(AND(NOT('Personnel Details'!$N$23=""), $B258&gt;='Personnel Details'!$N$23), IF('Personnel Details'!$P$23="","", 'Personnel Details'!$P$23), IF(AND(NOT('Personnel Details'!$I$23=""), $B258&gt;='Personnel Details'!$I$23), IF('Personnel Details'!$K$23="", "", 'Personnel Details'!$K$23), IF('Personnel Details'!$F$23="", "", 'Personnel Details'!$F$23))))</f>
        <v/>
      </c>
      <c r="JP258" s="79" t="str">
        <f>IF(JN$9="", "", IF(AND(NOT('Personnel Details'!$N$23=""), $B258&gt;='Personnel Details'!$N$23), 'Personnel Details'!$Q$23, IF(AND(NOT('Personnel Details'!$I$23=""), $B258&gt;='Personnel Details'!$I$23), 'Personnel Details'!$L$23, 'Personnel Details'!$G$23)))</f>
        <v/>
      </c>
      <c r="JQ258" s="59" t="str">
        <f t="shared" si="567"/>
        <v/>
      </c>
      <c r="JR258" s="53"/>
      <c r="JT258" s="78" t="str">
        <f>IF(JT$9="", "", IF(AND(NOT('Personnel Details'!$N$24=""), $B258&gt;='Personnel Details'!$N$24), 'Personnel Details'!$O$24, IF(AND(NOT('Personnel Details'!$I$24=""), $B258&gt;='Personnel Details'!$I$24), 'Personnel Details'!$J$24, 'Personnel Details'!$E$24)))</f>
        <v/>
      </c>
      <c r="JU258" s="59" t="str">
        <f>IF(JT$9="", "", IF(AND(NOT('Personnel Details'!$N$24=""), $B258&gt;='Personnel Details'!$N$24), IF('Personnel Details'!$P$24="","", 'Personnel Details'!$P$24), IF(AND(NOT('Personnel Details'!$I$24=""), $B258&gt;='Personnel Details'!$I$24), IF('Personnel Details'!$K$24="", "", 'Personnel Details'!$K$24), IF('Personnel Details'!$F$24="", "", 'Personnel Details'!$F$24))))</f>
        <v/>
      </c>
      <c r="JV258" s="79" t="str">
        <f>IF(JT$9="", "", IF(AND(NOT('Personnel Details'!$N$24=""), $B258&gt;='Personnel Details'!$N$24), 'Personnel Details'!$Q$24, IF(AND(NOT('Personnel Details'!$I$24=""), $B258&gt;='Personnel Details'!$I$24), 'Personnel Details'!$L$24, 'Personnel Details'!$G$24)))</f>
        <v/>
      </c>
      <c r="JW258" s="59" t="str">
        <f t="shared" si="568"/>
        <v/>
      </c>
      <c r="JX258" s="53"/>
      <c r="JZ258" s="78" t="str">
        <f>IF(JZ$9="", "", IF(AND(NOT('Personnel Details'!$N$25=""), $B258&gt;='Personnel Details'!$N$25), 'Personnel Details'!$O$25, IF(AND(NOT('Personnel Details'!$I$25=""), $B258&gt;='Personnel Details'!$I$25), 'Personnel Details'!$J$25, 'Personnel Details'!$E$25)))</f>
        <v/>
      </c>
      <c r="KA258" s="59" t="str">
        <f>IF(JZ$9="", "", IF(AND(NOT('Personnel Details'!$N$25=""), $B258&gt;='Personnel Details'!$N$25), IF('Personnel Details'!$P$25="","", 'Personnel Details'!$P$25), IF(AND(NOT('Personnel Details'!$I$25=""), $B258&gt;='Personnel Details'!$I$25), IF('Personnel Details'!$K$25="", "", 'Personnel Details'!$K$25), IF('Personnel Details'!$F$25="", "", 'Personnel Details'!$F$25))))</f>
        <v/>
      </c>
      <c r="KB258" s="79" t="str">
        <f>IF(JZ$9="", "", IF(AND(NOT('Personnel Details'!$N$25=""), $B258&gt;='Personnel Details'!$N$25), 'Personnel Details'!$Q$25, IF(AND(NOT('Personnel Details'!$I$25=""), $B258&gt;='Personnel Details'!$I$25), 'Personnel Details'!$L$25, 'Personnel Details'!$G$25)))</f>
        <v/>
      </c>
      <c r="KC258" s="59" t="str">
        <f t="shared" si="569"/>
        <v/>
      </c>
      <c r="KD258" s="53"/>
      <c r="KF258" s="78" t="str">
        <f>IF(KF$9="", "", IF(AND(NOT('Personnel Details'!$N$26=""), $B258&gt;='Personnel Details'!$N$26), 'Personnel Details'!$O$26, IF(AND(NOT('Personnel Details'!$I$26=""), $B258&gt;='Personnel Details'!$I$26), 'Personnel Details'!$J$26, 'Personnel Details'!$E$26)))</f>
        <v/>
      </c>
      <c r="KG258" s="59" t="str">
        <f>IF(KF$9="", "", IF(AND(NOT('Personnel Details'!$N$26=""), $B258&gt;='Personnel Details'!$N$26), IF('Personnel Details'!$P$26="","", 'Personnel Details'!$P$26), IF(AND(NOT('Personnel Details'!$I$26=""), $B258&gt;='Personnel Details'!$I$26), IF('Personnel Details'!$K$26="", "", 'Personnel Details'!$K$26), IF('Personnel Details'!$F$26="", "", 'Personnel Details'!$F$26))))</f>
        <v/>
      </c>
      <c r="KH258" s="79" t="str">
        <f>IF(KF$9="", "", IF(AND(NOT('Personnel Details'!$N$26=""), $B258&gt;='Personnel Details'!$N$26), 'Personnel Details'!$Q$26, IF(AND(NOT('Personnel Details'!$I$26=""), $B258&gt;='Personnel Details'!$I$26), 'Personnel Details'!$L$26, 'Personnel Details'!$G$26)))</f>
        <v/>
      </c>
      <c r="KI258" s="59" t="str">
        <f t="shared" si="570"/>
        <v/>
      </c>
      <c r="KJ258" s="53"/>
      <c r="KL258" s="78" t="str">
        <f>IF(KL$9="", "", IF(AND(NOT('Personnel Details'!$N$27=""), $B258&gt;='Personnel Details'!$N$27), 'Personnel Details'!$O$27, IF(AND(NOT('Personnel Details'!$I$27=""), $B258&gt;='Personnel Details'!$I$27), 'Personnel Details'!$J$27, 'Personnel Details'!$E$27)))</f>
        <v/>
      </c>
      <c r="KM258" s="59" t="str">
        <f>IF(KL$9="", "", IF(AND(NOT('Personnel Details'!$N$27=""), $B258&gt;='Personnel Details'!$N$27), IF('Personnel Details'!$P$27="","", 'Personnel Details'!$P$27), IF(AND(NOT('Personnel Details'!$I$27=""), $B258&gt;='Personnel Details'!$I$27), IF('Personnel Details'!$K$27="", "", 'Personnel Details'!$K$27), IF('Personnel Details'!$F$27="", "", 'Personnel Details'!$F$27))))</f>
        <v/>
      </c>
      <c r="KN258" s="79" t="str">
        <f>IF(KL$9="", "", IF(AND(NOT('Personnel Details'!$N$27=""), $B258&gt;='Personnel Details'!$N$27), 'Personnel Details'!$Q$27, IF(AND(NOT('Personnel Details'!$I$27=""), $B258&gt;='Personnel Details'!$I$27), 'Personnel Details'!$L$27, 'Personnel Details'!$G$27)))</f>
        <v/>
      </c>
      <c r="KO258" s="59" t="str">
        <f t="shared" si="571"/>
        <v/>
      </c>
      <c r="KP258" s="53"/>
      <c r="KR258" s="78" t="str">
        <f>IF(KR$9="", "", IF(AND(NOT('Personnel Details'!$N$28=""), $B258&gt;='Personnel Details'!$N$28), 'Personnel Details'!$O$28, IF(AND(NOT('Personnel Details'!$I$28=""), $B258&gt;='Personnel Details'!$I$28), 'Personnel Details'!$J$28, 'Personnel Details'!$E$28)))</f>
        <v/>
      </c>
      <c r="KS258" s="59" t="str">
        <f>IF(KR$9="", "", IF(AND(NOT('Personnel Details'!$N$28=""), $B258&gt;='Personnel Details'!$N$28), IF('Personnel Details'!$P$28="","", 'Personnel Details'!$P$28), IF(AND(NOT('Personnel Details'!$I$28=""), $B258&gt;='Personnel Details'!$I$28), IF('Personnel Details'!$K$28="", "", 'Personnel Details'!$K$28), IF('Personnel Details'!$F$28="", "", 'Personnel Details'!$F$28))))</f>
        <v/>
      </c>
      <c r="KT258" s="79" t="str">
        <f>IF(KR$9="", "", IF(AND(NOT('Personnel Details'!$N$28=""), $B258&gt;='Personnel Details'!$N$28), 'Personnel Details'!$Q$28, IF(AND(NOT('Personnel Details'!$I$28=""), $B258&gt;='Personnel Details'!$I$28), 'Personnel Details'!$L$28, 'Personnel Details'!$G$28)))</f>
        <v/>
      </c>
      <c r="KU258" s="59" t="str">
        <f t="shared" si="572"/>
        <v/>
      </c>
      <c r="KV258" s="53"/>
      <c r="KX258" s="78" t="str">
        <f>IF(KX$9="", "", IF(AND(NOT('Personnel Details'!$N$29=""), $B258&gt;='Personnel Details'!$N$29), 'Personnel Details'!$O$29, IF(AND(NOT('Personnel Details'!$I$29=""), $B258&gt;='Personnel Details'!$I$29), 'Personnel Details'!$J$29, 'Personnel Details'!$E$29)))</f>
        <v/>
      </c>
      <c r="KY258" s="59" t="str">
        <f>IF(KX$9="", "", IF(AND(NOT('Personnel Details'!$N$29=""), $B258&gt;='Personnel Details'!$N$29), IF('Personnel Details'!$P$29="","", 'Personnel Details'!$P$29), IF(AND(NOT('Personnel Details'!$I$29=""), $B258&gt;='Personnel Details'!$I$29), IF('Personnel Details'!$K$29="", "", 'Personnel Details'!$K$29), IF('Personnel Details'!$F$29="", "", 'Personnel Details'!$F$29))))</f>
        <v/>
      </c>
      <c r="KZ258" s="79" t="str">
        <f>IF(KX$9="", "", IF(AND(NOT('Personnel Details'!$N$29=""), $B258&gt;='Personnel Details'!$N$29), 'Personnel Details'!$Q$29, IF(AND(NOT('Personnel Details'!$I$29=""), $B258&gt;='Personnel Details'!$I$29), 'Personnel Details'!$L$29, 'Personnel Details'!$G$29)))</f>
        <v/>
      </c>
      <c r="LA258" s="59" t="str">
        <f t="shared" si="573"/>
        <v/>
      </c>
      <c r="LB258" s="53"/>
      <c r="LD258" s="78" t="str">
        <f>IF(LD$9="", "", IF(AND(NOT('Personnel Details'!$N$30=""), $B258&gt;='Personnel Details'!$N$30), 'Personnel Details'!$O$30, IF(AND(NOT('Personnel Details'!$I$30=""), $B258&gt;='Personnel Details'!$I$30), 'Personnel Details'!$J$30, 'Personnel Details'!$E$30)))</f>
        <v/>
      </c>
      <c r="LE258" s="59" t="str">
        <f>IF(LD$9="", "", IF(AND(NOT('Personnel Details'!$N$30=""), $B258&gt;='Personnel Details'!$N$30), IF('Personnel Details'!$P$30="","", 'Personnel Details'!$P$30), IF(AND(NOT('Personnel Details'!$I$30=""), $B258&gt;='Personnel Details'!$I$30), IF('Personnel Details'!$K$30="", "", 'Personnel Details'!$K$30), IF('Personnel Details'!$F$30="", "", 'Personnel Details'!$F$30))))</f>
        <v/>
      </c>
      <c r="LF258" s="79" t="str">
        <f>IF(LD$9="", "", IF(AND(NOT('Personnel Details'!$N$30=""), $B258&gt;='Personnel Details'!$N$30), 'Personnel Details'!$Q$30, IF(AND(NOT('Personnel Details'!$I$30=""), $B258&gt;='Personnel Details'!$I$30), 'Personnel Details'!$L$30, 'Personnel Details'!$G$30)))</f>
        <v/>
      </c>
      <c r="LG258" s="59" t="str">
        <f t="shared" si="574"/>
        <v/>
      </c>
      <c r="LH258" s="53"/>
      <c r="LJ258" s="78" t="str">
        <f>IF(LJ$9="", "", IF(AND(NOT('Personnel Details'!$N$31=""), $B258&gt;='Personnel Details'!$N$31), 'Personnel Details'!$O$31, IF(AND(NOT('Personnel Details'!$I$31=""), $B258&gt;='Personnel Details'!$I$31), 'Personnel Details'!$J$31, 'Personnel Details'!$E$31)))</f>
        <v/>
      </c>
      <c r="LK258" s="59" t="str">
        <f>IF(LJ$9="", "", IF(AND(NOT('Personnel Details'!$N$31=""), $B258&gt;='Personnel Details'!$N$31), IF('Personnel Details'!$P$31="","", 'Personnel Details'!$P$31), IF(AND(NOT('Personnel Details'!$I$31=""), $B258&gt;='Personnel Details'!$I$31), IF('Personnel Details'!$K$31="", "", 'Personnel Details'!$K$31), IF('Personnel Details'!$F$31="", "", 'Personnel Details'!$F$31))))</f>
        <v/>
      </c>
      <c r="LL258" s="79" t="str">
        <f>IF(LJ$9="", "", IF(AND(NOT('Personnel Details'!$N$31=""), $B258&gt;='Personnel Details'!$N$31), 'Personnel Details'!$Q$31, IF(AND(NOT('Personnel Details'!$I$31=""), $B258&gt;='Personnel Details'!$I$31), 'Personnel Details'!$L$31, 'Personnel Details'!$G$31)))</f>
        <v/>
      </c>
      <c r="LM258" s="59" t="str">
        <f t="shared" si="575"/>
        <v/>
      </c>
      <c r="LN258" s="53"/>
      <c r="LP258" s="78" t="str">
        <f>IF(LP$9="", "", IF(AND(NOT('Personnel Details'!$N$32=""), $B258&gt;='Personnel Details'!$N$32), 'Personnel Details'!$O$32, IF(AND(NOT('Personnel Details'!$I$32=""), $B258&gt;='Personnel Details'!$I$32), 'Personnel Details'!$J$32, 'Personnel Details'!$E$32)))</f>
        <v/>
      </c>
      <c r="LQ258" s="59" t="str">
        <f>IF(LP$9="", "", IF(AND(NOT('Personnel Details'!$N$32=""), $B258&gt;='Personnel Details'!$N$32), IF('Personnel Details'!$P$32="","", 'Personnel Details'!$P$32), IF(AND(NOT('Personnel Details'!$I$32=""), $B258&gt;='Personnel Details'!$I$32), IF('Personnel Details'!$K$32="", "", 'Personnel Details'!$K$32), IF('Personnel Details'!$F$32="", "", 'Personnel Details'!$F$32))))</f>
        <v/>
      </c>
      <c r="LR258" s="79" t="str">
        <f>IF(LP$9="", "", IF(AND(NOT('Personnel Details'!$N$32=""), $B258&gt;='Personnel Details'!$N$32), 'Personnel Details'!$Q$32, IF(AND(NOT('Personnel Details'!$I$32=""), $B258&gt;='Personnel Details'!$I$32), 'Personnel Details'!$L$32, 'Personnel Details'!$G$32)))</f>
        <v/>
      </c>
      <c r="LS258" s="59" t="str">
        <f t="shared" si="576"/>
        <v/>
      </c>
      <c r="LT258" s="53"/>
      <c r="LV258" s="78" t="str">
        <f>IF(LV$9="", "", IF(AND(NOT('Personnel Details'!$N$33=""), $B258&gt;='Personnel Details'!$N$33), 'Personnel Details'!$O$33, IF(AND(NOT('Personnel Details'!$I$33=""), $B258&gt;='Personnel Details'!$I$33), 'Personnel Details'!$J$33, 'Personnel Details'!$E$33)))</f>
        <v/>
      </c>
      <c r="LW258" s="59" t="str">
        <f>IF(LV$9="", "", IF(AND(NOT('Personnel Details'!$N$33=""), $B258&gt;='Personnel Details'!$N$33), IF('Personnel Details'!$P$33="","", 'Personnel Details'!$P$33), IF(AND(NOT('Personnel Details'!$I$33=""), $B258&gt;='Personnel Details'!$I$33), IF('Personnel Details'!$K$33="", "", 'Personnel Details'!$K$33), IF('Personnel Details'!$F$33="", "", 'Personnel Details'!$F$33))))</f>
        <v/>
      </c>
      <c r="LX258" s="79" t="str">
        <f>IF(LV$9="", "", IF(AND(NOT('Personnel Details'!$N$33=""), $B258&gt;='Personnel Details'!$N$33), 'Personnel Details'!$Q$33, IF(AND(NOT('Personnel Details'!$I$33=""), $B258&gt;='Personnel Details'!$I$33), 'Personnel Details'!$L$33, 'Personnel Details'!$G$33)))</f>
        <v/>
      </c>
      <c r="LY258" s="59" t="str">
        <f t="shared" si="577"/>
        <v/>
      </c>
      <c r="LZ258" s="53"/>
      <c r="MB258" s="78" t="str">
        <f>IF(MB$9="", "", IF(AND(NOT('Personnel Details'!$N$34=""), $B258&gt;='Personnel Details'!$N$34), 'Personnel Details'!$O$34, IF(AND(NOT('Personnel Details'!$I$34=""), $B258&gt;='Personnel Details'!$I$34), 'Personnel Details'!$J$34, 'Personnel Details'!$E$34)))</f>
        <v/>
      </c>
      <c r="MC258" s="59" t="str">
        <f>IF(MB$9="", "", IF(AND(NOT('Personnel Details'!$N$34=""), $B258&gt;='Personnel Details'!$N$34), IF('Personnel Details'!$P$34="","", 'Personnel Details'!$P$34), IF(AND(NOT('Personnel Details'!$I$34=""), $B258&gt;='Personnel Details'!$I$34), IF('Personnel Details'!$K$34="", "", 'Personnel Details'!$K$34), IF('Personnel Details'!$F$34="", "", 'Personnel Details'!$F$34))))</f>
        <v/>
      </c>
      <c r="MD258" s="79" t="str">
        <f>IF(MB$9="", "", IF(AND(NOT('Personnel Details'!$N$34=""), $B258&gt;='Personnel Details'!$N$34), 'Personnel Details'!$Q$34, IF(AND(NOT('Personnel Details'!$I$34=""), $B258&gt;='Personnel Details'!$I$34), 'Personnel Details'!$L$34, 'Personnel Details'!$G$34)))</f>
        <v/>
      </c>
      <c r="ME258" s="59" t="str">
        <f t="shared" si="578"/>
        <v/>
      </c>
      <c r="MF258" s="53"/>
      <c r="MH258" s="78" t="str">
        <f>IF(MH$9="", "", IF(AND(NOT('Personnel Details'!$N$35=""), $B258&gt;='Personnel Details'!$N$35), 'Personnel Details'!$O$35, IF(AND(NOT('Personnel Details'!$I$35=""), $B258&gt;='Personnel Details'!$I$35), 'Personnel Details'!$J$35, 'Personnel Details'!$E$35)))</f>
        <v/>
      </c>
      <c r="MI258" s="59" t="str">
        <f>IF(MH$9="", "", IF(AND(NOT('Personnel Details'!$N$35=""), $B258&gt;='Personnel Details'!$N$35), IF('Personnel Details'!$P$35="","", 'Personnel Details'!$P$35), IF(AND(NOT('Personnel Details'!$I$35=""), $B258&gt;='Personnel Details'!$I$35), IF('Personnel Details'!$K$35="", "", 'Personnel Details'!$K$35), IF('Personnel Details'!$F$35="", "", 'Personnel Details'!$F$35))))</f>
        <v/>
      </c>
      <c r="MJ258" s="79" t="str">
        <f>IF(MH$9="", "", IF(AND(NOT('Personnel Details'!$N$35=""), $B258&gt;='Personnel Details'!$N$35), 'Personnel Details'!$Q$35, IF(AND(NOT('Personnel Details'!$I$35=""), $B258&gt;='Personnel Details'!$I$35), 'Personnel Details'!$L$35, 'Personnel Details'!$G$35)))</f>
        <v/>
      </c>
      <c r="MK258" s="59" t="str">
        <f t="shared" si="579"/>
        <v/>
      </c>
      <c r="ML258" s="53"/>
      <c r="MN258" s="78" t="str">
        <f>IF(MN$9="", "", IF(AND(NOT('Personnel Details'!$N$36=""), $B258&gt;='Personnel Details'!$N$36), 'Personnel Details'!$O$36, IF(AND(NOT('Personnel Details'!$I$36=""), $B258&gt;='Personnel Details'!$I$36), 'Personnel Details'!$J$36, 'Personnel Details'!$E$36)))</f>
        <v/>
      </c>
      <c r="MO258" s="59" t="str">
        <f>IF(MN$9="", "", IF(AND(NOT('Personnel Details'!$N$36=""), $B258&gt;='Personnel Details'!$N$36), IF('Personnel Details'!$P$36="","", 'Personnel Details'!$P$36), IF(AND(NOT('Personnel Details'!$I$36=""), $B258&gt;='Personnel Details'!$I$36), IF('Personnel Details'!$K$36="", "", 'Personnel Details'!$K$36), IF('Personnel Details'!$F$36="", "", 'Personnel Details'!$F$36))))</f>
        <v/>
      </c>
      <c r="MP258" s="79" t="str">
        <f>IF(MN$9="", "", IF(AND(NOT('Personnel Details'!$N$36=""), $B258&gt;='Personnel Details'!$N$36), 'Personnel Details'!$Q$36, IF(AND(NOT('Personnel Details'!$I$36=""), $B258&gt;='Personnel Details'!$I$36), 'Personnel Details'!$L$36, 'Personnel Details'!$G$36)))</f>
        <v/>
      </c>
      <c r="MQ258" s="59" t="str">
        <f t="shared" si="580"/>
        <v/>
      </c>
      <c r="MR258" s="53"/>
      <c r="MT258" s="78" t="str">
        <f>IF(MT$9="", "", IF(AND(NOT('Personnel Details'!$N$37=""), $B258&gt;='Personnel Details'!$N$37), 'Personnel Details'!$O$37, IF(AND(NOT('Personnel Details'!$I$37=""), $B258&gt;='Personnel Details'!$I$37), 'Personnel Details'!$J$37, 'Personnel Details'!$E$37)))</f>
        <v/>
      </c>
      <c r="MU258" s="59" t="str">
        <f>IF(MT$9="", "", IF(AND(NOT('Personnel Details'!$N$37=""), $B258&gt;='Personnel Details'!$N$37), IF('Personnel Details'!$P$37="","", 'Personnel Details'!$P$37), IF(AND(NOT('Personnel Details'!$I$37=""), $B258&gt;='Personnel Details'!$I$37), IF('Personnel Details'!$K$37="", "", 'Personnel Details'!$K$37), IF('Personnel Details'!$F$37="", "", 'Personnel Details'!$F$37))))</f>
        <v/>
      </c>
      <c r="MV258" s="79" t="str">
        <f>IF(MT$9="", "", IF(AND(NOT('Personnel Details'!$N$37=""), $B258&gt;='Personnel Details'!$N$37), 'Personnel Details'!$Q$37, IF(AND(NOT('Personnel Details'!$I$37=""), $B258&gt;='Personnel Details'!$I$37), 'Personnel Details'!$L$37, 'Personnel Details'!$G$37)))</f>
        <v/>
      </c>
      <c r="MW258" s="59" t="str">
        <f t="shared" si="581"/>
        <v/>
      </c>
      <c r="MX258" s="53"/>
      <c r="MZ258" s="78" t="str">
        <f>IF(MZ$9="", "", IF(AND(NOT('Personnel Details'!$N$38=""), $B258&gt;='Personnel Details'!$N$38), 'Personnel Details'!$O$38, IF(AND(NOT('Personnel Details'!$I$38=""), $B258&gt;='Personnel Details'!$I$38), 'Personnel Details'!$J$38, 'Personnel Details'!$E$38)))</f>
        <v/>
      </c>
      <c r="NA258" s="59" t="str">
        <f>IF(MZ$9="", "", IF(AND(NOT('Personnel Details'!$N$38=""), $B258&gt;='Personnel Details'!$N$38), IF('Personnel Details'!$P$38="","", 'Personnel Details'!$P$38), IF(AND(NOT('Personnel Details'!$I$38=""), $B258&gt;='Personnel Details'!$I$38), IF('Personnel Details'!$K$38="", "", 'Personnel Details'!$K$38), IF('Personnel Details'!$F$38="", "", 'Personnel Details'!$F$38))))</f>
        <v/>
      </c>
      <c r="NB258" s="79" t="str">
        <f>IF(MZ$9="", "", IF(AND(NOT('Personnel Details'!$N$38=""), $B258&gt;='Personnel Details'!$N$38), 'Personnel Details'!$Q$38, IF(AND(NOT('Personnel Details'!$I$38=""), $B258&gt;='Personnel Details'!$I$38), 'Personnel Details'!$L$38, 'Personnel Details'!$G$38)))</f>
        <v/>
      </c>
      <c r="NC258" s="59" t="str">
        <f t="shared" si="582"/>
        <v/>
      </c>
      <c r="ND258" s="53"/>
      <c r="NF258" s="78" t="str">
        <f>IF(NF$9="", "", IF(AND(NOT('Personnel Details'!$N$39=""), $B258&gt;='Personnel Details'!$N$39), 'Personnel Details'!$O$39, IF(AND(NOT('Personnel Details'!$I$39=""), $B258&gt;='Personnel Details'!$I$39), 'Personnel Details'!$J$39, 'Personnel Details'!$E$39)))</f>
        <v/>
      </c>
      <c r="NG258" s="59" t="str">
        <f>IF(NF$9="", "", IF(AND(NOT('Personnel Details'!$N$39=""), $B258&gt;='Personnel Details'!$N$39), IF('Personnel Details'!$P$39="","", 'Personnel Details'!$P$39), IF(AND(NOT('Personnel Details'!$I$39=""), $B258&gt;='Personnel Details'!$I$39), IF('Personnel Details'!$K$39="", "", 'Personnel Details'!$K$39), IF('Personnel Details'!$F$39="", "", 'Personnel Details'!$F$39))))</f>
        <v/>
      </c>
      <c r="NH258" s="79" t="str">
        <f>IF(NF$9="", "", IF(AND(NOT('Personnel Details'!$N$39=""), $B258&gt;='Personnel Details'!$N$39), 'Personnel Details'!$Q$39, IF(AND(NOT('Personnel Details'!$I$39=""), $B258&gt;='Personnel Details'!$I$39), 'Personnel Details'!$L$39, 'Personnel Details'!$G$39)))</f>
        <v/>
      </c>
      <c r="NI258" s="59" t="str">
        <f t="shared" si="583"/>
        <v/>
      </c>
      <c r="NJ258" s="53"/>
      <c r="NL258" s="78" t="str">
        <f>IF(NL$9="", "", IF(AND(NOT('Personnel Details'!$N$40=""), $B258&gt;='Personnel Details'!$N$40), 'Personnel Details'!$O$40, IF(AND(NOT('Personnel Details'!$I$40=""), $B258&gt;='Personnel Details'!$I$40), 'Personnel Details'!$J$40, 'Personnel Details'!$E$40)))</f>
        <v/>
      </c>
      <c r="NM258" s="59" t="str">
        <f>IF(NL$9="", "", IF(AND(NOT('Personnel Details'!$N$40=""), $B258&gt;='Personnel Details'!$N$40), IF('Personnel Details'!$P$40="","", 'Personnel Details'!$P$40), IF(AND(NOT('Personnel Details'!$I$40=""), $B258&gt;='Personnel Details'!$I$40), IF('Personnel Details'!$K$40="", "", 'Personnel Details'!$K$40), IF('Personnel Details'!$F$40="", "", 'Personnel Details'!$F$40))))</f>
        <v/>
      </c>
      <c r="NN258" s="79" t="str">
        <f>IF(NL$9="", "", IF(AND(NOT('Personnel Details'!$N$40=""), $B258&gt;='Personnel Details'!$N$40), 'Personnel Details'!$Q$40, IF(AND(NOT('Personnel Details'!$I$40=""), $B258&gt;='Personnel Details'!$I$40), 'Personnel Details'!$L$40, 'Personnel Details'!$G$40)))</f>
        <v/>
      </c>
      <c r="NO258" s="59" t="str">
        <f t="shared" si="584"/>
        <v/>
      </c>
      <c r="NP258" s="53"/>
    </row>
    <row r="259" spans="1:380" x14ac:dyDescent="0.25">
      <c r="A259" s="32"/>
      <c r="B259" s="113" t="str">
        <f>IFERROR(IF(B258+1&gt;'Personnel Details'!$U$5, "", B258+1), "")</f>
        <v/>
      </c>
      <c r="C259" s="32"/>
      <c r="D259" s="120"/>
      <c r="E259" s="13" t="str">
        <f t="shared" si="463"/>
        <v/>
      </c>
      <c r="F259" s="13" t="str">
        <f t="shared" si="494"/>
        <v/>
      </c>
      <c r="G259" s="56" t="str">
        <f t="shared" si="585"/>
        <v/>
      </c>
      <c r="H259" s="16" t="str">
        <f t="shared" si="495"/>
        <v/>
      </c>
      <c r="I259" s="32"/>
      <c r="J259" s="120"/>
      <c r="K259" s="62" t="str">
        <f t="shared" si="464"/>
        <v/>
      </c>
      <c r="L259" s="62" t="str">
        <f t="shared" si="496"/>
        <v/>
      </c>
      <c r="M259" s="65" t="str">
        <f t="shared" si="586"/>
        <v/>
      </c>
      <c r="N259" s="68" t="str">
        <f t="shared" si="497"/>
        <v/>
      </c>
      <c r="O259" s="32"/>
      <c r="P259" s="120"/>
      <c r="Q259" s="62" t="str">
        <f t="shared" si="465"/>
        <v/>
      </c>
      <c r="R259" s="62" t="str">
        <f t="shared" si="498"/>
        <v/>
      </c>
      <c r="S259" s="65" t="str">
        <f t="shared" si="587"/>
        <v/>
      </c>
      <c r="T259" s="68" t="str">
        <f t="shared" si="499"/>
        <v/>
      </c>
      <c r="U259" s="32"/>
      <c r="V259" s="120"/>
      <c r="W259" s="62" t="str">
        <f t="shared" si="466"/>
        <v/>
      </c>
      <c r="X259" s="62" t="str">
        <f t="shared" si="500"/>
        <v/>
      </c>
      <c r="Y259" s="65" t="str">
        <f t="shared" si="588"/>
        <v/>
      </c>
      <c r="Z259" s="68" t="str">
        <f t="shared" si="501"/>
        <v/>
      </c>
      <c r="AA259" s="32"/>
      <c r="AB259" s="120"/>
      <c r="AC259" s="62" t="str">
        <f t="shared" si="467"/>
        <v/>
      </c>
      <c r="AD259" s="62" t="str">
        <f t="shared" si="502"/>
        <v/>
      </c>
      <c r="AE259" s="65" t="str">
        <f t="shared" si="589"/>
        <v/>
      </c>
      <c r="AF259" s="68" t="str">
        <f t="shared" si="503"/>
        <v/>
      </c>
      <c r="AG259" s="32"/>
      <c r="AH259" s="120"/>
      <c r="AI259" s="62" t="str">
        <f t="shared" si="468"/>
        <v/>
      </c>
      <c r="AJ259" s="62" t="str">
        <f t="shared" si="504"/>
        <v/>
      </c>
      <c r="AK259" s="65" t="str">
        <f t="shared" si="590"/>
        <v/>
      </c>
      <c r="AL259" s="68" t="str">
        <f t="shared" si="505"/>
        <v/>
      </c>
      <c r="AM259" s="32"/>
      <c r="AN259" s="120"/>
      <c r="AO259" s="62" t="str">
        <f t="shared" si="469"/>
        <v/>
      </c>
      <c r="AP259" s="62" t="str">
        <f t="shared" si="506"/>
        <v/>
      </c>
      <c r="AQ259" s="65" t="str">
        <f t="shared" si="591"/>
        <v/>
      </c>
      <c r="AR259" s="68" t="str">
        <f t="shared" si="507"/>
        <v/>
      </c>
      <c r="AS259" s="32"/>
      <c r="AT259" s="120"/>
      <c r="AU259" s="62" t="str">
        <f t="shared" si="470"/>
        <v/>
      </c>
      <c r="AV259" s="62" t="str">
        <f t="shared" si="508"/>
        <v/>
      </c>
      <c r="AW259" s="65" t="str">
        <f t="shared" si="592"/>
        <v/>
      </c>
      <c r="AX259" s="68" t="str">
        <f t="shared" si="509"/>
        <v/>
      </c>
      <c r="AY259" s="32"/>
      <c r="AZ259" s="120"/>
      <c r="BA259" s="62" t="str">
        <f t="shared" si="471"/>
        <v/>
      </c>
      <c r="BB259" s="62" t="str">
        <f t="shared" si="510"/>
        <v/>
      </c>
      <c r="BC259" s="65" t="str">
        <f t="shared" si="593"/>
        <v/>
      </c>
      <c r="BD259" s="68" t="str">
        <f t="shared" si="511"/>
        <v/>
      </c>
      <c r="BE259" s="32"/>
      <c r="BF259" s="120"/>
      <c r="BG259" s="62" t="str">
        <f t="shared" si="472"/>
        <v/>
      </c>
      <c r="BH259" s="62" t="str">
        <f t="shared" si="512"/>
        <v/>
      </c>
      <c r="BI259" s="65" t="str">
        <f t="shared" si="594"/>
        <v/>
      </c>
      <c r="BJ259" s="68" t="str">
        <f t="shared" si="513"/>
        <v/>
      </c>
      <c r="BK259" s="32"/>
      <c r="BL259" s="120"/>
      <c r="BM259" s="62" t="str">
        <f t="shared" si="473"/>
        <v/>
      </c>
      <c r="BN259" s="62" t="str">
        <f t="shared" si="514"/>
        <v/>
      </c>
      <c r="BO259" s="65" t="str">
        <f t="shared" si="595"/>
        <v/>
      </c>
      <c r="BP259" s="68" t="str">
        <f t="shared" si="515"/>
        <v/>
      </c>
      <c r="BQ259" s="32"/>
      <c r="BR259" s="120"/>
      <c r="BS259" s="62" t="str">
        <f t="shared" si="474"/>
        <v/>
      </c>
      <c r="BT259" s="62" t="str">
        <f t="shared" si="516"/>
        <v/>
      </c>
      <c r="BU259" s="65" t="str">
        <f t="shared" si="596"/>
        <v/>
      </c>
      <c r="BV259" s="68" t="str">
        <f t="shared" si="517"/>
        <v/>
      </c>
      <c r="BW259" s="32"/>
      <c r="BX259" s="120"/>
      <c r="BY259" s="62" t="str">
        <f t="shared" si="475"/>
        <v/>
      </c>
      <c r="BZ259" s="62" t="str">
        <f t="shared" si="518"/>
        <v/>
      </c>
      <c r="CA259" s="65" t="str">
        <f t="shared" si="597"/>
        <v/>
      </c>
      <c r="CB259" s="68" t="str">
        <f t="shared" si="519"/>
        <v/>
      </c>
      <c r="CC259" s="32"/>
      <c r="CD259" s="120"/>
      <c r="CE259" s="62" t="str">
        <f t="shared" si="476"/>
        <v/>
      </c>
      <c r="CF259" s="62" t="str">
        <f t="shared" si="520"/>
        <v/>
      </c>
      <c r="CG259" s="65" t="str">
        <f t="shared" si="598"/>
        <v/>
      </c>
      <c r="CH259" s="68" t="str">
        <f t="shared" si="521"/>
        <v/>
      </c>
      <c r="CI259" s="32"/>
      <c r="CJ259" s="120"/>
      <c r="CK259" s="62" t="str">
        <f t="shared" si="477"/>
        <v/>
      </c>
      <c r="CL259" s="62" t="str">
        <f t="shared" si="522"/>
        <v/>
      </c>
      <c r="CM259" s="65" t="str">
        <f t="shared" si="599"/>
        <v/>
      </c>
      <c r="CN259" s="68" t="str">
        <f t="shared" si="523"/>
        <v/>
      </c>
      <c r="CO259" s="32"/>
      <c r="CP259" s="120"/>
      <c r="CQ259" s="62" t="str">
        <f t="shared" si="478"/>
        <v/>
      </c>
      <c r="CR259" s="62" t="str">
        <f t="shared" si="524"/>
        <v/>
      </c>
      <c r="CS259" s="65" t="str">
        <f t="shared" si="600"/>
        <v/>
      </c>
      <c r="CT259" s="68" t="str">
        <f t="shared" si="525"/>
        <v/>
      </c>
      <c r="CU259" s="32"/>
      <c r="CV259" s="120"/>
      <c r="CW259" s="62" t="str">
        <f t="shared" si="479"/>
        <v/>
      </c>
      <c r="CX259" s="62" t="str">
        <f t="shared" si="526"/>
        <v/>
      </c>
      <c r="CY259" s="65" t="str">
        <f t="shared" si="601"/>
        <v/>
      </c>
      <c r="CZ259" s="68" t="str">
        <f t="shared" si="527"/>
        <v/>
      </c>
      <c r="DA259" s="32"/>
      <c r="DB259" s="120"/>
      <c r="DC259" s="62" t="str">
        <f t="shared" si="480"/>
        <v/>
      </c>
      <c r="DD259" s="62" t="str">
        <f t="shared" si="528"/>
        <v/>
      </c>
      <c r="DE259" s="65" t="str">
        <f t="shared" si="602"/>
        <v/>
      </c>
      <c r="DF259" s="68" t="str">
        <f t="shared" si="529"/>
        <v/>
      </c>
      <c r="DG259" s="32"/>
      <c r="DH259" s="120"/>
      <c r="DI259" s="62" t="str">
        <f t="shared" si="481"/>
        <v/>
      </c>
      <c r="DJ259" s="62" t="str">
        <f t="shared" si="530"/>
        <v/>
      </c>
      <c r="DK259" s="65" t="str">
        <f t="shared" si="603"/>
        <v/>
      </c>
      <c r="DL259" s="68" t="str">
        <f t="shared" si="531"/>
        <v/>
      </c>
      <c r="DM259" s="32"/>
      <c r="DN259" s="120"/>
      <c r="DO259" s="62" t="str">
        <f t="shared" si="482"/>
        <v/>
      </c>
      <c r="DP259" s="62" t="str">
        <f t="shared" si="532"/>
        <v/>
      </c>
      <c r="DQ259" s="65" t="str">
        <f t="shared" si="604"/>
        <v/>
      </c>
      <c r="DR259" s="68" t="str">
        <f t="shared" si="533"/>
        <v/>
      </c>
      <c r="DS259" s="32"/>
      <c r="DT259" s="120"/>
      <c r="DU259" s="62" t="str">
        <f t="shared" si="483"/>
        <v/>
      </c>
      <c r="DV259" s="62" t="str">
        <f t="shared" si="534"/>
        <v/>
      </c>
      <c r="DW259" s="65" t="str">
        <f t="shared" si="605"/>
        <v/>
      </c>
      <c r="DX259" s="68" t="str">
        <f t="shared" si="535"/>
        <v/>
      </c>
      <c r="DY259" s="32"/>
      <c r="DZ259" s="120"/>
      <c r="EA259" s="62" t="str">
        <f t="shared" si="484"/>
        <v/>
      </c>
      <c r="EB259" s="62" t="str">
        <f t="shared" si="536"/>
        <v/>
      </c>
      <c r="EC259" s="65" t="str">
        <f t="shared" si="606"/>
        <v/>
      </c>
      <c r="ED259" s="68" t="str">
        <f t="shared" si="537"/>
        <v/>
      </c>
      <c r="EE259" s="32"/>
      <c r="EF259" s="120"/>
      <c r="EG259" s="62" t="str">
        <f t="shared" si="485"/>
        <v/>
      </c>
      <c r="EH259" s="62" t="str">
        <f t="shared" si="538"/>
        <v/>
      </c>
      <c r="EI259" s="65" t="str">
        <f t="shared" si="607"/>
        <v/>
      </c>
      <c r="EJ259" s="68" t="str">
        <f t="shared" si="539"/>
        <v/>
      </c>
      <c r="EK259" s="32"/>
      <c r="EL259" s="120"/>
      <c r="EM259" s="62" t="str">
        <f t="shared" si="486"/>
        <v/>
      </c>
      <c r="EN259" s="62" t="str">
        <f t="shared" si="540"/>
        <v/>
      </c>
      <c r="EO259" s="65" t="str">
        <f t="shared" si="608"/>
        <v/>
      </c>
      <c r="EP259" s="68" t="str">
        <f t="shared" si="541"/>
        <v/>
      </c>
      <c r="EQ259" s="32"/>
      <c r="ER259" s="120"/>
      <c r="ES259" s="62" t="str">
        <f t="shared" si="487"/>
        <v/>
      </c>
      <c r="ET259" s="62" t="str">
        <f t="shared" si="542"/>
        <v/>
      </c>
      <c r="EU259" s="65" t="str">
        <f t="shared" si="609"/>
        <v/>
      </c>
      <c r="EV259" s="68" t="str">
        <f t="shared" si="543"/>
        <v/>
      </c>
      <c r="EW259" s="32"/>
      <c r="EX259" s="120"/>
      <c r="EY259" s="62" t="str">
        <f t="shared" si="488"/>
        <v/>
      </c>
      <c r="EZ259" s="62" t="str">
        <f t="shared" si="544"/>
        <v/>
      </c>
      <c r="FA259" s="65" t="str">
        <f t="shared" si="610"/>
        <v/>
      </c>
      <c r="FB259" s="68" t="str">
        <f t="shared" si="545"/>
        <v/>
      </c>
      <c r="FC259" s="32"/>
      <c r="FD259" s="120"/>
      <c r="FE259" s="62" t="str">
        <f t="shared" si="489"/>
        <v/>
      </c>
      <c r="FF259" s="62" t="str">
        <f t="shared" si="546"/>
        <v/>
      </c>
      <c r="FG259" s="65" t="str">
        <f t="shared" si="611"/>
        <v/>
      </c>
      <c r="FH259" s="68" t="str">
        <f t="shared" si="547"/>
        <v/>
      </c>
      <c r="FI259" s="32"/>
      <c r="FJ259" s="120"/>
      <c r="FK259" s="62" t="str">
        <f t="shared" si="490"/>
        <v/>
      </c>
      <c r="FL259" s="62" t="str">
        <f t="shared" si="548"/>
        <v/>
      </c>
      <c r="FM259" s="65" t="str">
        <f t="shared" si="612"/>
        <v/>
      </c>
      <c r="FN259" s="68" t="str">
        <f t="shared" si="549"/>
        <v/>
      </c>
      <c r="FO259" s="32"/>
      <c r="FP259" s="120"/>
      <c r="FQ259" s="62" t="str">
        <f t="shared" si="491"/>
        <v/>
      </c>
      <c r="FR259" s="62" t="str">
        <f t="shared" si="550"/>
        <v/>
      </c>
      <c r="FS259" s="65" t="str">
        <f t="shared" si="613"/>
        <v/>
      </c>
      <c r="FT259" s="68" t="str">
        <f t="shared" si="551"/>
        <v/>
      </c>
      <c r="FU259" s="32"/>
      <c r="FV259" s="120"/>
      <c r="FW259" s="62" t="str">
        <f t="shared" si="492"/>
        <v/>
      </c>
      <c r="FX259" s="62" t="str">
        <f t="shared" si="552"/>
        <v/>
      </c>
      <c r="FY259" s="65" t="str">
        <f t="shared" si="614"/>
        <v/>
      </c>
      <c r="FZ259" s="68" t="str">
        <f t="shared" si="553"/>
        <v/>
      </c>
      <c r="GA259" s="32"/>
      <c r="GC259" s="7" t="str">
        <f t="shared" si="554"/>
        <v/>
      </c>
      <c r="GD259" s="7" t="str">
        <f t="shared" ca="1" si="493"/>
        <v/>
      </c>
      <c r="GT259" s="71" t="str">
        <f>IF(GT$9="", "", IF(AND(NOT('Personnel Details'!$N$11=""), $B259&gt;='Personnel Details'!$N$11), 'Personnel Details'!$O$11, IF(AND(NOT('Personnel Details'!$I$11=""), $B259&gt;='Personnel Details'!$I$11), 'Personnel Details'!$J$11, 'Personnel Details'!$E$11)))</f>
        <v/>
      </c>
      <c r="GU259" s="59" t="str">
        <f>IF(GT$9="", "", IF(AND(NOT('Personnel Details'!$N$11=""), $B259&gt;='Personnel Details'!$N$11), IF('Personnel Details'!$P$11="","", 'Personnel Details'!$P$11), IF(AND(NOT('Personnel Details'!$I$11=""), $B259&gt;='Personnel Details'!$I$11), IF('Personnel Details'!$K$11="", "", 'Personnel Details'!$K$11), IF('Personnel Details'!$F$11="", "", 'Personnel Details'!$F$11))))</f>
        <v/>
      </c>
      <c r="GV259" s="74" t="str">
        <f>IF(GT$9="", "", IF(AND(NOT('Personnel Details'!$N$11=""), $B259&gt;='Personnel Details'!$N$11), 'Personnel Details'!$Q$11, IF(AND(NOT('Personnel Details'!$I$11=""), $B259&gt;='Personnel Details'!$I$11), 'Personnel Details'!$L$11, 'Personnel Details'!$G$11)))</f>
        <v/>
      </c>
      <c r="GW259" s="59" t="str">
        <f t="shared" si="555"/>
        <v/>
      </c>
      <c r="GX259" s="53"/>
      <c r="GZ259" s="78" t="str">
        <f>IF(GZ$9="", "", IF(AND(NOT('Personnel Details'!$N$12=""), $B259&gt;='Personnel Details'!$N$12), 'Personnel Details'!$O$12, IF(AND(NOT('Personnel Details'!$I$12=""), $B259&gt;='Personnel Details'!$I$12), 'Personnel Details'!$J$12, 'Personnel Details'!$E$12)))</f>
        <v/>
      </c>
      <c r="HA259" s="59" t="str">
        <f>IF(GZ$9="", "", IF(AND(NOT('Personnel Details'!$N$12=""), $B259&gt;='Personnel Details'!$N$12), IF('Personnel Details'!$P$12="","", 'Personnel Details'!$P$12), IF(AND(NOT('Personnel Details'!$I$12=""), $B259&gt;='Personnel Details'!$I$12), IF('Personnel Details'!$K$12="", "", 'Personnel Details'!$K$12), IF('Personnel Details'!$F$12="", "", 'Personnel Details'!$F$12))))</f>
        <v/>
      </c>
      <c r="HB259" s="79" t="str">
        <f>IF(GZ$9="", "", IF(AND(NOT('Personnel Details'!$N$12=""), $B259&gt;='Personnel Details'!$N$12), 'Personnel Details'!$Q$12, IF(AND(NOT('Personnel Details'!$I$12=""), $B259&gt;='Personnel Details'!$I$12), 'Personnel Details'!$L$12, 'Personnel Details'!$G$12)))</f>
        <v/>
      </c>
      <c r="HC259" s="59" t="str">
        <f t="shared" si="556"/>
        <v/>
      </c>
      <c r="HD259" s="53"/>
      <c r="HF259" s="78" t="str">
        <f>IF(HF$9="", "", IF(AND(NOT('Personnel Details'!$N$13=""), $B259&gt;='Personnel Details'!$N$13), 'Personnel Details'!$O$13, IF(AND(NOT('Personnel Details'!$I$13=""), $B259&gt;='Personnel Details'!$I$13), 'Personnel Details'!$J$13, 'Personnel Details'!$E$13)))</f>
        <v/>
      </c>
      <c r="HG259" s="59" t="str">
        <f>IF(HF$9="", "", IF(AND(NOT('Personnel Details'!$N$13=""), $B259&gt;='Personnel Details'!$N$13), IF('Personnel Details'!$P$13="","", 'Personnel Details'!$P$13), IF(AND(NOT('Personnel Details'!$I$13=""), $B259&gt;='Personnel Details'!$I$13), IF('Personnel Details'!$K$13="", "", 'Personnel Details'!$K$13), IF('Personnel Details'!$F$13="", "", 'Personnel Details'!$F$13))))</f>
        <v/>
      </c>
      <c r="HH259" s="79" t="str">
        <f>IF(HF$9="", "", IF(AND(NOT('Personnel Details'!$N$13=""), $B259&gt;='Personnel Details'!$N$13), 'Personnel Details'!$Q$13, IF(AND(NOT('Personnel Details'!$I$13=""), $B259&gt;='Personnel Details'!$I$13), 'Personnel Details'!$L$13, 'Personnel Details'!$G$13)))</f>
        <v/>
      </c>
      <c r="HI259" s="59" t="str">
        <f t="shared" si="557"/>
        <v/>
      </c>
      <c r="HJ259" s="53"/>
      <c r="HL259" s="78" t="str">
        <f>IF(HL$9="", "", IF(AND(NOT('Personnel Details'!$N$14=""), $B259&gt;='Personnel Details'!$N$14), 'Personnel Details'!$O$14, IF(AND(NOT('Personnel Details'!$I$14=""), $B259&gt;='Personnel Details'!$I$14), 'Personnel Details'!$J$14, 'Personnel Details'!$E$14)))</f>
        <v/>
      </c>
      <c r="HM259" s="59" t="str">
        <f>IF(HL$9="", "", IF(AND(NOT('Personnel Details'!$N$14=""), $B259&gt;='Personnel Details'!$N$14), IF('Personnel Details'!$P$14="","", 'Personnel Details'!$P$14), IF(AND(NOT('Personnel Details'!$I$14=""), $B259&gt;='Personnel Details'!$I$14), IF('Personnel Details'!$K$14="", "", 'Personnel Details'!$K$14), IF('Personnel Details'!$F$14="", "", 'Personnel Details'!$F$14))))</f>
        <v/>
      </c>
      <c r="HN259" s="79" t="str">
        <f>IF(HL$9="", "", IF(AND(NOT('Personnel Details'!$N$14=""), $B259&gt;='Personnel Details'!$N$14), 'Personnel Details'!$Q$14, IF(AND(NOT('Personnel Details'!$I$14=""), $B259&gt;='Personnel Details'!$I$14), 'Personnel Details'!$L$14, 'Personnel Details'!$G$14)))</f>
        <v/>
      </c>
      <c r="HO259" s="59" t="str">
        <f t="shared" si="558"/>
        <v/>
      </c>
      <c r="HP259" s="53"/>
      <c r="HR259" s="78" t="str">
        <f>IF(HR$9="", "", IF(AND(NOT('Personnel Details'!$N$15=""), $B259&gt;='Personnel Details'!$N$15), 'Personnel Details'!$O$15, IF(AND(NOT('Personnel Details'!$I$15=""), $B259&gt;='Personnel Details'!$I$15), 'Personnel Details'!$J$15, 'Personnel Details'!$E$15)))</f>
        <v/>
      </c>
      <c r="HS259" s="59" t="str">
        <f>IF(HR$9="", "", IF(AND(NOT('Personnel Details'!$N$15=""), $B259&gt;='Personnel Details'!$N$15), IF('Personnel Details'!$P$15="","", 'Personnel Details'!$P$15), IF(AND(NOT('Personnel Details'!$I$15=""), $B259&gt;='Personnel Details'!$I$15), IF('Personnel Details'!$K$15="", "", 'Personnel Details'!$K$15), IF('Personnel Details'!$F$15="", "", 'Personnel Details'!$F$15))))</f>
        <v/>
      </c>
      <c r="HT259" s="79" t="str">
        <f>IF(HR$9="", "", IF(AND(NOT('Personnel Details'!$N$15=""), $B259&gt;='Personnel Details'!$N$15), 'Personnel Details'!$Q$15, IF(AND(NOT('Personnel Details'!$I$15=""), $B259&gt;='Personnel Details'!$I$15), 'Personnel Details'!$L$15, 'Personnel Details'!$G$15)))</f>
        <v/>
      </c>
      <c r="HU259" s="59" t="str">
        <f t="shared" si="559"/>
        <v/>
      </c>
      <c r="HV259" s="53"/>
      <c r="HX259" s="78" t="str">
        <f>IF(HX$9="", "", IF(AND(NOT('Personnel Details'!$N$16=""), $B259&gt;='Personnel Details'!$N$16), 'Personnel Details'!$O$16, IF(AND(NOT('Personnel Details'!$I$16=""), $B259&gt;='Personnel Details'!$I$16), 'Personnel Details'!$J$16, 'Personnel Details'!$E$16)))</f>
        <v/>
      </c>
      <c r="HY259" s="59" t="str">
        <f>IF(HX$9="", "", IF(AND(NOT('Personnel Details'!$N$16=""), $B259&gt;='Personnel Details'!$N$16), IF('Personnel Details'!$P$16="","", 'Personnel Details'!$P$16), IF(AND(NOT('Personnel Details'!$I$16=""), $B259&gt;='Personnel Details'!$I$16), IF('Personnel Details'!$K$16="", "", 'Personnel Details'!$K$16), IF('Personnel Details'!$F$16="", "", 'Personnel Details'!$F$16))))</f>
        <v/>
      </c>
      <c r="HZ259" s="79" t="str">
        <f>IF(HX$9="", "", IF(AND(NOT('Personnel Details'!$N$16=""), $B259&gt;='Personnel Details'!$N$16), 'Personnel Details'!$Q$16, IF(AND(NOT('Personnel Details'!$I$16=""), $B259&gt;='Personnel Details'!$I$16), 'Personnel Details'!$L$16, 'Personnel Details'!$G$16)))</f>
        <v/>
      </c>
      <c r="IA259" s="59" t="str">
        <f t="shared" si="560"/>
        <v/>
      </c>
      <c r="IB259" s="53"/>
      <c r="ID259" s="78" t="str">
        <f>IF(ID$9="", "", IF(AND(NOT('Personnel Details'!$N$17=""), $B259&gt;='Personnel Details'!$N$17), 'Personnel Details'!$O$17, IF(AND(NOT('Personnel Details'!$I$17=""), $B259&gt;='Personnel Details'!$I$17), 'Personnel Details'!$J$17, 'Personnel Details'!$E$17)))</f>
        <v/>
      </c>
      <c r="IE259" s="59" t="str">
        <f>IF(ID$9="", "", IF(AND(NOT('Personnel Details'!$N$17=""), $B259&gt;='Personnel Details'!$N$17), IF('Personnel Details'!$P$17="","", 'Personnel Details'!$P$17), IF(AND(NOT('Personnel Details'!$I$17=""), $B259&gt;='Personnel Details'!$I$17), IF('Personnel Details'!$K$17="", "", 'Personnel Details'!$K$17), IF('Personnel Details'!$F$17="", "", 'Personnel Details'!$F$17))))</f>
        <v/>
      </c>
      <c r="IF259" s="79" t="str">
        <f>IF(ID$9="", "", IF(AND(NOT('Personnel Details'!$N$17=""), $B259&gt;='Personnel Details'!$N$17), 'Personnel Details'!$Q$17, IF(AND(NOT('Personnel Details'!$I$17=""), $B259&gt;='Personnel Details'!$I$17), 'Personnel Details'!$L$17, 'Personnel Details'!$G$17)))</f>
        <v/>
      </c>
      <c r="IG259" s="59" t="str">
        <f t="shared" si="561"/>
        <v/>
      </c>
      <c r="IH259" s="53"/>
      <c r="IJ259" s="78" t="str">
        <f>IF(IJ$9="", "", IF(AND(NOT('Personnel Details'!$N$18=""), $B259&gt;='Personnel Details'!$N$18), 'Personnel Details'!$O$18, IF(AND(NOT('Personnel Details'!$I$18=""), $B259&gt;='Personnel Details'!$I$18), 'Personnel Details'!$J$18, 'Personnel Details'!$E$18)))</f>
        <v/>
      </c>
      <c r="IK259" s="59" t="str">
        <f>IF(IJ$9="", "", IF(AND(NOT('Personnel Details'!$N$18=""), $B259&gt;='Personnel Details'!$N$18), IF('Personnel Details'!$P$18="","", 'Personnel Details'!$P$18), IF(AND(NOT('Personnel Details'!$I$18=""), $B259&gt;='Personnel Details'!$I$18), IF('Personnel Details'!$K$18="", "", 'Personnel Details'!$K$18), IF('Personnel Details'!$F$18="", "", 'Personnel Details'!$F$18))))</f>
        <v/>
      </c>
      <c r="IL259" s="79" t="str">
        <f>IF(IJ$9="", "", IF(AND(NOT('Personnel Details'!$N$18=""), $B259&gt;='Personnel Details'!$N$18), 'Personnel Details'!$Q$18, IF(AND(NOT('Personnel Details'!$I$18=""), $B259&gt;='Personnel Details'!$I$18), 'Personnel Details'!$L$18, 'Personnel Details'!$G$18)))</f>
        <v/>
      </c>
      <c r="IM259" s="59" t="str">
        <f t="shared" si="562"/>
        <v/>
      </c>
      <c r="IN259" s="53"/>
      <c r="IP259" s="78" t="str">
        <f>IF(IP$9="", "", IF(AND(NOT('Personnel Details'!$N$19=""), $B259&gt;='Personnel Details'!$N$19), 'Personnel Details'!$O$19, IF(AND(NOT('Personnel Details'!$I$19=""), $B259&gt;='Personnel Details'!$I$19), 'Personnel Details'!$J$19, 'Personnel Details'!$E$19)))</f>
        <v/>
      </c>
      <c r="IQ259" s="59" t="str">
        <f>IF(IP$9="", "", IF(AND(NOT('Personnel Details'!$N$19=""), $B259&gt;='Personnel Details'!$N$19), IF('Personnel Details'!$P$19="","", 'Personnel Details'!$P$19), IF(AND(NOT('Personnel Details'!$I$19=""), $B259&gt;='Personnel Details'!$I$19), IF('Personnel Details'!$K$19="", "", 'Personnel Details'!$K$19), IF('Personnel Details'!$F$19="", "", 'Personnel Details'!$F$19))))</f>
        <v/>
      </c>
      <c r="IR259" s="79" t="str">
        <f>IF(IP$9="", "", IF(AND(NOT('Personnel Details'!$N$19=""), $B259&gt;='Personnel Details'!$N$19), 'Personnel Details'!$Q$19, IF(AND(NOT('Personnel Details'!$I$19=""), $B259&gt;='Personnel Details'!$I$19), 'Personnel Details'!$L$19, 'Personnel Details'!$G$19)))</f>
        <v/>
      </c>
      <c r="IS259" s="59" t="str">
        <f t="shared" si="563"/>
        <v/>
      </c>
      <c r="IT259" s="53"/>
      <c r="IV259" s="78" t="str">
        <f>IF(IV$9="", "", IF(AND(NOT('Personnel Details'!$N$20=""), $B259&gt;='Personnel Details'!$N$20), 'Personnel Details'!$O$20, IF(AND(NOT('Personnel Details'!$I$20=""), $B259&gt;='Personnel Details'!$I$20), 'Personnel Details'!$J$20, 'Personnel Details'!$E$20)))</f>
        <v/>
      </c>
      <c r="IW259" s="59" t="str">
        <f>IF(IV$9="", "", IF(AND(NOT('Personnel Details'!$N$20=""), $B259&gt;='Personnel Details'!$N$20), IF('Personnel Details'!$P$20="","", 'Personnel Details'!$P$20), IF(AND(NOT('Personnel Details'!$I$20=""), $B259&gt;='Personnel Details'!$I$20), IF('Personnel Details'!$K$20="", "", 'Personnel Details'!$K$20), IF('Personnel Details'!$F$20="", "", 'Personnel Details'!$F$20))))</f>
        <v/>
      </c>
      <c r="IX259" s="79" t="str">
        <f>IF(IV$9="", "", IF(AND(NOT('Personnel Details'!$N$20=""), $B259&gt;='Personnel Details'!$N$20), 'Personnel Details'!$Q$20, IF(AND(NOT('Personnel Details'!$I$20=""), $B259&gt;='Personnel Details'!$I$20), 'Personnel Details'!$L$20, 'Personnel Details'!$G$20)))</f>
        <v/>
      </c>
      <c r="IY259" s="59" t="str">
        <f t="shared" si="564"/>
        <v/>
      </c>
      <c r="IZ259" s="53"/>
      <c r="JB259" s="78" t="str">
        <f>IF(JB$9="", "", IF(AND(NOT('Personnel Details'!$N$21=""), $B259&gt;='Personnel Details'!$N$21), 'Personnel Details'!$O$21, IF(AND(NOT('Personnel Details'!$I$21=""), $B259&gt;='Personnel Details'!$I$21), 'Personnel Details'!$J$21, 'Personnel Details'!$E$21)))</f>
        <v/>
      </c>
      <c r="JC259" s="59" t="str">
        <f>IF(JB$9="", "", IF(AND(NOT('Personnel Details'!$N$21=""), $B259&gt;='Personnel Details'!$N$21), IF('Personnel Details'!$P$21="","", 'Personnel Details'!$P$21), IF(AND(NOT('Personnel Details'!$I$21=""), $B259&gt;='Personnel Details'!$I$21), IF('Personnel Details'!$K$21="", "", 'Personnel Details'!$K$21), IF('Personnel Details'!$F$21="", "", 'Personnel Details'!$F$21))))</f>
        <v/>
      </c>
      <c r="JD259" s="79" t="str">
        <f>IF(JB$9="", "", IF(AND(NOT('Personnel Details'!$N$21=""), $B259&gt;='Personnel Details'!$N$21), 'Personnel Details'!$Q$21, IF(AND(NOT('Personnel Details'!$I$21=""), $B259&gt;='Personnel Details'!$I$21), 'Personnel Details'!$L$21, 'Personnel Details'!$G$21)))</f>
        <v/>
      </c>
      <c r="JE259" s="59" t="str">
        <f t="shared" si="565"/>
        <v/>
      </c>
      <c r="JF259" s="53"/>
      <c r="JH259" s="78" t="str">
        <f>IF(JH$9="", "", IF(AND(NOT('Personnel Details'!$N$22=""), $B259&gt;='Personnel Details'!$N$22), 'Personnel Details'!$O$22, IF(AND(NOT('Personnel Details'!$I$22=""), $B259&gt;='Personnel Details'!$I$22), 'Personnel Details'!$J$22, 'Personnel Details'!$E$22)))</f>
        <v/>
      </c>
      <c r="JI259" s="59" t="str">
        <f>IF(JH$9="", "", IF(AND(NOT('Personnel Details'!$N$22=""), $B259&gt;='Personnel Details'!$N$22), IF('Personnel Details'!$P$22="","", 'Personnel Details'!$P$22), IF(AND(NOT('Personnel Details'!$I$22=""), $B259&gt;='Personnel Details'!$I$22), IF('Personnel Details'!$K$22="", "", 'Personnel Details'!$K$22), IF('Personnel Details'!$F$22="", "", 'Personnel Details'!$F$22))))</f>
        <v/>
      </c>
      <c r="JJ259" s="79" t="str">
        <f>IF(JH$9="", "", IF(AND(NOT('Personnel Details'!$N$22=""), $B259&gt;='Personnel Details'!$N$22), 'Personnel Details'!$Q$22, IF(AND(NOT('Personnel Details'!$I$22=""), $B259&gt;='Personnel Details'!$I$22), 'Personnel Details'!$L$22, 'Personnel Details'!$G$22)))</f>
        <v/>
      </c>
      <c r="JK259" s="59" t="str">
        <f t="shared" si="566"/>
        <v/>
      </c>
      <c r="JL259" s="53"/>
      <c r="JN259" s="78" t="str">
        <f>IF(JN$9="", "", IF(AND(NOT('Personnel Details'!$N$23=""), $B259&gt;='Personnel Details'!$N$23), 'Personnel Details'!$O$23, IF(AND(NOT('Personnel Details'!$I$23=""), $B259&gt;='Personnel Details'!$I$23), 'Personnel Details'!$J$23, 'Personnel Details'!$E$23)))</f>
        <v/>
      </c>
      <c r="JO259" s="59" t="str">
        <f>IF(JN$9="", "", IF(AND(NOT('Personnel Details'!$N$23=""), $B259&gt;='Personnel Details'!$N$23), IF('Personnel Details'!$P$23="","", 'Personnel Details'!$P$23), IF(AND(NOT('Personnel Details'!$I$23=""), $B259&gt;='Personnel Details'!$I$23), IF('Personnel Details'!$K$23="", "", 'Personnel Details'!$K$23), IF('Personnel Details'!$F$23="", "", 'Personnel Details'!$F$23))))</f>
        <v/>
      </c>
      <c r="JP259" s="79" t="str">
        <f>IF(JN$9="", "", IF(AND(NOT('Personnel Details'!$N$23=""), $B259&gt;='Personnel Details'!$N$23), 'Personnel Details'!$Q$23, IF(AND(NOT('Personnel Details'!$I$23=""), $B259&gt;='Personnel Details'!$I$23), 'Personnel Details'!$L$23, 'Personnel Details'!$G$23)))</f>
        <v/>
      </c>
      <c r="JQ259" s="59" t="str">
        <f t="shared" si="567"/>
        <v/>
      </c>
      <c r="JR259" s="53"/>
      <c r="JT259" s="78" t="str">
        <f>IF(JT$9="", "", IF(AND(NOT('Personnel Details'!$N$24=""), $B259&gt;='Personnel Details'!$N$24), 'Personnel Details'!$O$24, IF(AND(NOT('Personnel Details'!$I$24=""), $B259&gt;='Personnel Details'!$I$24), 'Personnel Details'!$J$24, 'Personnel Details'!$E$24)))</f>
        <v/>
      </c>
      <c r="JU259" s="59" t="str">
        <f>IF(JT$9="", "", IF(AND(NOT('Personnel Details'!$N$24=""), $B259&gt;='Personnel Details'!$N$24), IF('Personnel Details'!$P$24="","", 'Personnel Details'!$P$24), IF(AND(NOT('Personnel Details'!$I$24=""), $B259&gt;='Personnel Details'!$I$24), IF('Personnel Details'!$K$24="", "", 'Personnel Details'!$K$24), IF('Personnel Details'!$F$24="", "", 'Personnel Details'!$F$24))))</f>
        <v/>
      </c>
      <c r="JV259" s="79" t="str">
        <f>IF(JT$9="", "", IF(AND(NOT('Personnel Details'!$N$24=""), $B259&gt;='Personnel Details'!$N$24), 'Personnel Details'!$Q$24, IF(AND(NOT('Personnel Details'!$I$24=""), $B259&gt;='Personnel Details'!$I$24), 'Personnel Details'!$L$24, 'Personnel Details'!$G$24)))</f>
        <v/>
      </c>
      <c r="JW259" s="59" t="str">
        <f t="shared" si="568"/>
        <v/>
      </c>
      <c r="JX259" s="53"/>
      <c r="JZ259" s="78" t="str">
        <f>IF(JZ$9="", "", IF(AND(NOT('Personnel Details'!$N$25=""), $B259&gt;='Personnel Details'!$N$25), 'Personnel Details'!$O$25, IF(AND(NOT('Personnel Details'!$I$25=""), $B259&gt;='Personnel Details'!$I$25), 'Personnel Details'!$J$25, 'Personnel Details'!$E$25)))</f>
        <v/>
      </c>
      <c r="KA259" s="59" t="str">
        <f>IF(JZ$9="", "", IF(AND(NOT('Personnel Details'!$N$25=""), $B259&gt;='Personnel Details'!$N$25), IF('Personnel Details'!$P$25="","", 'Personnel Details'!$P$25), IF(AND(NOT('Personnel Details'!$I$25=""), $B259&gt;='Personnel Details'!$I$25), IF('Personnel Details'!$K$25="", "", 'Personnel Details'!$K$25), IF('Personnel Details'!$F$25="", "", 'Personnel Details'!$F$25))))</f>
        <v/>
      </c>
      <c r="KB259" s="79" t="str">
        <f>IF(JZ$9="", "", IF(AND(NOT('Personnel Details'!$N$25=""), $B259&gt;='Personnel Details'!$N$25), 'Personnel Details'!$Q$25, IF(AND(NOT('Personnel Details'!$I$25=""), $B259&gt;='Personnel Details'!$I$25), 'Personnel Details'!$L$25, 'Personnel Details'!$G$25)))</f>
        <v/>
      </c>
      <c r="KC259" s="59" t="str">
        <f t="shared" si="569"/>
        <v/>
      </c>
      <c r="KD259" s="53"/>
      <c r="KF259" s="78" t="str">
        <f>IF(KF$9="", "", IF(AND(NOT('Personnel Details'!$N$26=""), $B259&gt;='Personnel Details'!$N$26), 'Personnel Details'!$O$26, IF(AND(NOT('Personnel Details'!$I$26=""), $B259&gt;='Personnel Details'!$I$26), 'Personnel Details'!$J$26, 'Personnel Details'!$E$26)))</f>
        <v/>
      </c>
      <c r="KG259" s="59" t="str">
        <f>IF(KF$9="", "", IF(AND(NOT('Personnel Details'!$N$26=""), $B259&gt;='Personnel Details'!$N$26), IF('Personnel Details'!$P$26="","", 'Personnel Details'!$P$26), IF(AND(NOT('Personnel Details'!$I$26=""), $B259&gt;='Personnel Details'!$I$26), IF('Personnel Details'!$K$26="", "", 'Personnel Details'!$K$26), IF('Personnel Details'!$F$26="", "", 'Personnel Details'!$F$26))))</f>
        <v/>
      </c>
      <c r="KH259" s="79" t="str">
        <f>IF(KF$9="", "", IF(AND(NOT('Personnel Details'!$N$26=""), $B259&gt;='Personnel Details'!$N$26), 'Personnel Details'!$Q$26, IF(AND(NOT('Personnel Details'!$I$26=""), $B259&gt;='Personnel Details'!$I$26), 'Personnel Details'!$L$26, 'Personnel Details'!$G$26)))</f>
        <v/>
      </c>
      <c r="KI259" s="59" t="str">
        <f t="shared" si="570"/>
        <v/>
      </c>
      <c r="KJ259" s="53"/>
      <c r="KL259" s="78" t="str">
        <f>IF(KL$9="", "", IF(AND(NOT('Personnel Details'!$N$27=""), $B259&gt;='Personnel Details'!$N$27), 'Personnel Details'!$O$27, IF(AND(NOT('Personnel Details'!$I$27=""), $B259&gt;='Personnel Details'!$I$27), 'Personnel Details'!$J$27, 'Personnel Details'!$E$27)))</f>
        <v/>
      </c>
      <c r="KM259" s="59" t="str">
        <f>IF(KL$9="", "", IF(AND(NOT('Personnel Details'!$N$27=""), $B259&gt;='Personnel Details'!$N$27), IF('Personnel Details'!$P$27="","", 'Personnel Details'!$P$27), IF(AND(NOT('Personnel Details'!$I$27=""), $B259&gt;='Personnel Details'!$I$27), IF('Personnel Details'!$K$27="", "", 'Personnel Details'!$K$27), IF('Personnel Details'!$F$27="", "", 'Personnel Details'!$F$27))))</f>
        <v/>
      </c>
      <c r="KN259" s="79" t="str">
        <f>IF(KL$9="", "", IF(AND(NOT('Personnel Details'!$N$27=""), $B259&gt;='Personnel Details'!$N$27), 'Personnel Details'!$Q$27, IF(AND(NOT('Personnel Details'!$I$27=""), $B259&gt;='Personnel Details'!$I$27), 'Personnel Details'!$L$27, 'Personnel Details'!$G$27)))</f>
        <v/>
      </c>
      <c r="KO259" s="59" t="str">
        <f t="shared" si="571"/>
        <v/>
      </c>
      <c r="KP259" s="53"/>
      <c r="KR259" s="78" t="str">
        <f>IF(KR$9="", "", IF(AND(NOT('Personnel Details'!$N$28=""), $B259&gt;='Personnel Details'!$N$28), 'Personnel Details'!$O$28, IF(AND(NOT('Personnel Details'!$I$28=""), $B259&gt;='Personnel Details'!$I$28), 'Personnel Details'!$J$28, 'Personnel Details'!$E$28)))</f>
        <v/>
      </c>
      <c r="KS259" s="59" t="str">
        <f>IF(KR$9="", "", IF(AND(NOT('Personnel Details'!$N$28=""), $B259&gt;='Personnel Details'!$N$28), IF('Personnel Details'!$P$28="","", 'Personnel Details'!$P$28), IF(AND(NOT('Personnel Details'!$I$28=""), $B259&gt;='Personnel Details'!$I$28), IF('Personnel Details'!$K$28="", "", 'Personnel Details'!$K$28), IF('Personnel Details'!$F$28="", "", 'Personnel Details'!$F$28))))</f>
        <v/>
      </c>
      <c r="KT259" s="79" t="str">
        <f>IF(KR$9="", "", IF(AND(NOT('Personnel Details'!$N$28=""), $B259&gt;='Personnel Details'!$N$28), 'Personnel Details'!$Q$28, IF(AND(NOT('Personnel Details'!$I$28=""), $B259&gt;='Personnel Details'!$I$28), 'Personnel Details'!$L$28, 'Personnel Details'!$G$28)))</f>
        <v/>
      </c>
      <c r="KU259" s="59" t="str">
        <f t="shared" si="572"/>
        <v/>
      </c>
      <c r="KV259" s="53"/>
      <c r="KX259" s="78" t="str">
        <f>IF(KX$9="", "", IF(AND(NOT('Personnel Details'!$N$29=""), $B259&gt;='Personnel Details'!$N$29), 'Personnel Details'!$O$29, IF(AND(NOT('Personnel Details'!$I$29=""), $B259&gt;='Personnel Details'!$I$29), 'Personnel Details'!$J$29, 'Personnel Details'!$E$29)))</f>
        <v/>
      </c>
      <c r="KY259" s="59" t="str">
        <f>IF(KX$9="", "", IF(AND(NOT('Personnel Details'!$N$29=""), $B259&gt;='Personnel Details'!$N$29), IF('Personnel Details'!$P$29="","", 'Personnel Details'!$P$29), IF(AND(NOT('Personnel Details'!$I$29=""), $B259&gt;='Personnel Details'!$I$29), IF('Personnel Details'!$K$29="", "", 'Personnel Details'!$K$29), IF('Personnel Details'!$F$29="", "", 'Personnel Details'!$F$29))))</f>
        <v/>
      </c>
      <c r="KZ259" s="79" t="str">
        <f>IF(KX$9="", "", IF(AND(NOT('Personnel Details'!$N$29=""), $B259&gt;='Personnel Details'!$N$29), 'Personnel Details'!$Q$29, IF(AND(NOT('Personnel Details'!$I$29=""), $B259&gt;='Personnel Details'!$I$29), 'Personnel Details'!$L$29, 'Personnel Details'!$G$29)))</f>
        <v/>
      </c>
      <c r="LA259" s="59" t="str">
        <f t="shared" si="573"/>
        <v/>
      </c>
      <c r="LB259" s="53"/>
      <c r="LD259" s="78" t="str">
        <f>IF(LD$9="", "", IF(AND(NOT('Personnel Details'!$N$30=""), $B259&gt;='Personnel Details'!$N$30), 'Personnel Details'!$O$30, IF(AND(NOT('Personnel Details'!$I$30=""), $B259&gt;='Personnel Details'!$I$30), 'Personnel Details'!$J$30, 'Personnel Details'!$E$30)))</f>
        <v/>
      </c>
      <c r="LE259" s="59" t="str">
        <f>IF(LD$9="", "", IF(AND(NOT('Personnel Details'!$N$30=""), $B259&gt;='Personnel Details'!$N$30), IF('Personnel Details'!$P$30="","", 'Personnel Details'!$P$30), IF(AND(NOT('Personnel Details'!$I$30=""), $B259&gt;='Personnel Details'!$I$30), IF('Personnel Details'!$K$30="", "", 'Personnel Details'!$K$30), IF('Personnel Details'!$F$30="", "", 'Personnel Details'!$F$30))))</f>
        <v/>
      </c>
      <c r="LF259" s="79" t="str">
        <f>IF(LD$9="", "", IF(AND(NOT('Personnel Details'!$N$30=""), $B259&gt;='Personnel Details'!$N$30), 'Personnel Details'!$Q$30, IF(AND(NOT('Personnel Details'!$I$30=""), $B259&gt;='Personnel Details'!$I$30), 'Personnel Details'!$L$30, 'Personnel Details'!$G$30)))</f>
        <v/>
      </c>
      <c r="LG259" s="59" t="str">
        <f t="shared" si="574"/>
        <v/>
      </c>
      <c r="LH259" s="53"/>
      <c r="LJ259" s="78" t="str">
        <f>IF(LJ$9="", "", IF(AND(NOT('Personnel Details'!$N$31=""), $B259&gt;='Personnel Details'!$N$31), 'Personnel Details'!$O$31, IF(AND(NOT('Personnel Details'!$I$31=""), $B259&gt;='Personnel Details'!$I$31), 'Personnel Details'!$J$31, 'Personnel Details'!$E$31)))</f>
        <v/>
      </c>
      <c r="LK259" s="59" t="str">
        <f>IF(LJ$9="", "", IF(AND(NOT('Personnel Details'!$N$31=""), $B259&gt;='Personnel Details'!$N$31), IF('Personnel Details'!$P$31="","", 'Personnel Details'!$P$31), IF(AND(NOT('Personnel Details'!$I$31=""), $B259&gt;='Personnel Details'!$I$31), IF('Personnel Details'!$K$31="", "", 'Personnel Details'!$K$31), IF('Personnel Details'!$F$31="", "", 'Personnel Details'!$F$31))))</f>
        <v/>
      </c>
      <c r="LL259" s="79" t="str">
        <f>IF(LJ$9="", "", IF(AND(NOT('Personnel Details'!$N$31=""), $B259&gt;='Personnel Details'!$N$31), 'Personnel Details'!$Q$31, IF(AND(NOT('Personnel Details'!$I$31=""), $B259&gt;='Personnel Details'!$I$31), 'Personnel Details'!$L$31, 'Personnel Details'!$G$31)))</f>
        <v/>
      </c>
      <c r="LM259" s="59" t="str">
        <f t="shared" si="575"/>
        <v/>
      </c>
      <c r="LN259" s="53"/>
      <c r="LP259" s="78" t="str">
        <f>IF(LP$9="", "", IF(AND(NOT('Personnel Details'!$N$32=""), $B259&gt;='Personnel Details'!$N$32), 'Personnel Details'!$O$32, IF(AND(NOT('Personnel Details'!$I$32=""), $B259&gt;='Personnel Details'!$I$32), 'Personnel Details'!$J$32, 'Personnel Details'!$E$32)))</f>
        <v/>
      </c>
      <c r="LQ259" s="59" t="str">
        <f>IF(LP$9="", "", IF(AND(NOT('Personnel Details'!$N$32=""), $B259&gt;='Personnel Details'!$N$32), IF('Personnel Details'!$P$32="","", 'Personnel Details'!$P$32), IF(AND(NOT('Personnel Details'!$I$32=""), $B259&gt;='Personnel Details'!$I$32), IF('Personnel Details'!$K$32="", "", 'Personnel Details'!$K$32), IF('Personnel Details'!$F$32="", "", 'Personnel Details'!$F$32))))</f>
        <v/>
      </c>
      <c r="LR259" s="79" t="str">
        <f>IF(LP$9="", "", IF(AND(NOT('Personnel Details'!$N$32=""), $B259&gt;='Personnel Details'!$N$32), 'Personnel Details'!$Q$32, IF(AND(NOT('Personnel Details'!$I$32=""), $B259&gt;='Personnel Details'!$I$32), 'Personnel Details'!$L$32, 'Personnel Details'!$G$32)))</f>
        <v/>
      </c>
      <c r="LS259" s="59" t="str">
        <f t="shared" si="576"/>
        <v/>
      </c>
      <c r="LT259" s="53"/>
      <c r="LV259" s="78" t="str">
        <f>IF(LV$9="", "", IF(AND(NOT('Personnel Details'!$N$33=""), $B259&gt;='Personnel Details'!$N$33), 'Personnel Details'!$O$33, IF(AND(NOT('Personnel Details'!$I$33=""), $B259&gt;='Personnel Details'!$I$33), 'Personnel Details'!$J$33, 'Personnel Details'!$E$33)))</f>
        <v/>
      </c>
      <c r="LW259" s="59" t="str">
        <f>IF(LV$9="", "", IF(AND(NOT('Personnel Details'!$N$33=""), $B259&gt;='Personnel Details'!$N$33), IF('Personnel Details'!$P$33="","", 'Personnel Details'!$P$33), IF(AND(NOT('Personnel Details'!$I$33=""), $B259&gt;='Personnel Details'!$I$33), IF('Personnel Details'!$K$33="", "", 'Personnel Details'!$K$33), IF('Personnel Details'!$F$33="", "", 'Personnel Details'!$F$33))))</f>
        <v/>
      </c>
      <c r="LX259" s="79" t="str">
        <f>IF(LV$9="", "", IF(AND(NOT('Personnel Details'!$N$33=""), $B259&gt;='Personnel Details'!$N$33), 'Personnel Details'!$Q$33, IF(AND(NOT('Personnel Details'!$I$33=""), $B259&gt;='Personnel Details'!$I$33), 'Personnel Details'!$L$33, 'Personnel Details'!$G$33)))</f>
        <v/>
      </c>
      <c r="LY259" s="59" t="str">
        <f t="shared" si="577"/>
        <v/>
      </c>
      <c r="LZ259" s="53"/>
      <c r="MB259" s="78" t="str">
        <f>IF(MB$9="", "", IF(AND(NOT('Personnel Details'!$N$34=""), $B259&gt;='Personnel Details'!$N$34), 'Personnel Details'!$O$34, IF(AND(NOT('Personnel Details'!$I$34=""), $B259&gt;='Personnel Details'!$I$34), 'Personnel Details'!$J$34, 'Personnel Details'!$E$34)))</f>
        <v/>
      </c>
      <c r="MC259" s="59" t="str">
        <f>IF(MB$9="", "", IF(AND(NOT('Personnel Details'!$N$34=""), $B259&gt;='Personnel Details'!$N$34), IF('Personnel Details'!$P$34="","", 'Personnel Details'!$P$34), IF(AND(NOT('Personnel Details'!$I$34=""), $B259&gt;='Personnel Details'!$I$34), IF('Personnel Details'!$K$34="", "", 'Personnel Details'!$K$34), IF('Personnel Details'!$F$34="", "", 'Personnel Details'!$F$34))))</f>
        <v/>
      </c>
      <c r="MD259" s="79" t="str">
        <f>IF(MB$9="", "", IF(AND(NOT('Personnel Details'!$N$34=""), $B259&gt;='Personnel Details'!$N$34), 'Personnel Details'!$Q$34, IF(AND(NOT('Personnel Details'!$I$34=""), $B259&gt;='Personnel Details'!$I$34), 'Personnel Details'!$L$34, 'Personnel Details'!$G$34)))</f>
        <v/>
      </c>
      <c r="ME259" s="59" t="str">
        <f t="shared" si="578"/>
        <v/>
      </c>
      <c r="MF259" s="53"/>
      <c r="MH259" s="78" t="str">
        <f>IF(MH$9="", "", IF(AND(NOT('Personnel Details'!$N$35=""), $B259&gt;='Personnel Details'!$N$35), 'Personnel Details'!$O$35, IF(AND(NOT('Personnel Details'!$I$35=""), $B259&gt;='Personnel Details'!$I$35), 'Personnel Details'!$J$35, 'Personnel Details'!$E$35)))</f>
        <v/>
      </c>
      <c r="MI259" s="59" t="str">
        <f>IF(MH$9="", "", IF(AND(NOT('Personnel Details'!$N$35=""), $B259&gt;='Personnel Details'!$N$35), IF('Personnel Details'!$P$35="","", 'Personnel Details'!$P$35), IF(AND(NOT('Personnel Details'!$I$35=""), $B259&gt;='Personnel Details'!$I$35), IF('Personnel Details'!$K$35="", "", 'Personnel Details'!$K$35), IF('Personnel Details'!$F$35="", "", 'Personnel Details'!$F$35))))</f>
        <v/>
      </c>
      <c r="MJ259" s="79" t="str">
        <f>IF(MH$9="", "", IF(AND(NOT('Personnel Details'!$N$35=""), $B259&gt;='Personnel Details'!$N$35), 'Personnel Details'!$Q$35, IF(AND(NOT('Personnel Details'!$I$35=""), $B259&gt;='Personnel Details'!$I$35), 'Personnel Details'!$L$35, 'Personnel Details'!$G$35)))</f>
        <v/>
      </c>
      <c r="MK259" s="59" t="str">
        <f t="shared" si="579"/>
        <v/>
      </c>
      <c r="ML259" s="53"/>
      <c r="MN259" s="78" t="str">
        <f>IF(MN$9="", "", IF(AND(NOT('Personnel Details'!$N$36=""), $B259&gt;='Personnel Details'!$N$36), 'Personnel Details'!$O$36, IF(AND(NOT('Personnel Details'!$I$36=""), $B259&gt;='Personnel Details'!$I$36), 'Personnel Details'!$J$36, 'Personnel Details'!$E$36)))</f>
        <v/>
      </c>
      <c r="MO259" s="59" t="str">
        <f>IF(MN$9="", "", IF(AND(NOT('Personnel Details'!$N$36=""), $B259&gt;='Personnel Details'!$N$36), IF('Personnel Details'!$P$36="","", 'Personnel Details'!$P$36), IF(AND(NOT('Personnel Details'!$I$36=""), $B259&gt;='Personnel Details'!$I$36), IF('Personnel Details'!$K$36="", "", 'Personnel Details'!$K$36), IF('Personnel Details'!$F$36="", "", 'Personnel Details'!$F$36))))</f>
        <v/>
      </c>
      <c r="MP259" s="79" t="str">
        <f>IF(MN$9="", "", IF(AND(NOT('Personnel Details'!$N$36=""), $B259&gt;='Personnel Details'!$N$36), 'Personnel Details'!$Q$36, IF(AND(NOT('Personnel Details'!$I$36=""), $B259&gt;='Personnel Details'!$I$36), 'Personnel Details'!$L$36, 'Personnel Details'!$G$36)))</f>
        <v/>
      </c>
      <c r="MQ259" s="59" t="str">
        <f t="shared" si="580"/>
        <v/>
      </c>
      <c r="MR259" s="53"/>
      <c r="MT259" s="78" t="str">
        <f>IF(MT$9="", "", IF(AND(NOT('Personnel Details'!$N$37=""), $B259&gt;='Personnel Details'!$N$37), 'Personnel Details'!$O$37, IF(AND(NOT('Personnel Details'!$I$37=""), $B259&gt;='Personnel Details'!$I$37), 'Personnel Details'!$J$37, 'Personnel Details'!$E$37)))</f>
        <v/>
      </c>
      <c r="MU259" s="59" t="str">
        <f>IF(MT$9="", "", IF(AND(NOT('Personnel Details'!$N$37=""), $B259&gt;='Personnel Details'!$N$37), IF('Personnel Details'!$P$37="","", 'Personnel Details'!$P$37), IF(AND(NOT('Personnel Details'!$I$37=""), $B259&gt;='Personnel Details'!$I$37), IF('Personnel Details'!$K$37="", "", 'Personnel Details'!$K$37), IF('Personnel Details'!$F$37="", "", 'Personnel Details'!$F$37))))</f>
        <v/>
      </c>
      <c r="MV259" s="79" t="str">
        <f>IF(MT$9="", "", IF(AND(NOT('Personnel Details'!$N$37=""), $B259&gt;='Personnel Details'!$N$37), 'Personnel Details'!$Q$37, IF(AND(NOT('Personnel Details'!$I$37=""), $B259&gt;='Personnel Details'!$I$37), 'Personnel Details'!$L$37, 'Personnel Details'!$G$37)))</f>
        <v/>
      </c>
      <c r="MW259" s="59" t="str">
        <f t="shared" si="581"/>
        <v/>
      </c>
      <c r="MX259" s="53"/>
      <c r="MZ259" s="78" t="str">
        <f>IF(MZ$9="", "", IF(AND(NOT('Personnel Details'!$N$38=""), $B259&gt;='Personnel Details'!$N$38), 'Personnel Details'!$O$38, IF(AND(NOT('Personnel Details'!$I$38=""), $B259&gt;='Personnel Details'!$I$38), 'Personnel Details'!$J$38, 'Personnel Details'!$E$38)))</f>
        <v/>
      </c>
      <c r="NA259" s="59" t="str">
        <f>IF(MZ$9="", "", IF(AND(NOT('Personnel Details'!$N$38=""), $B259&gt;='Personnel Details'!$N$38), IF('Personnel Details'!$P$38="","", 'Personnel Details'!$P$38), IF(AND(NOT('Personnel Details'!$I$38=""), $B259&gt;='Personnel Details'!$I$38), IF('Personnel Details'!$K$38="", "", 'Personnel Details'!$K$38), IF('Personnel Details'!$F$38="", "", 'Personnel Details'!$F$38))))</f>
        <v/>
      </c>
      <c r="NB259" s="79" t="str">
        <f>IF(MZ$9="", "", IF(AND(NOT('Personnel Details'!$N$38=""), $B259&gt;='Personnel Details'!$N$38), 'Personnel Details'!$Q$38, IF(AND(NOT('Personnel Details'!$I$38=""), $B259&gt;='Personnel Details'!$I$38), 'Personnel Details'!$L$38, 'Personnel Details'!$G$38)))</f>
        <v/>
      </c>
      <c r="NC259" s="59" t="str">
        <f t="shared" si="582"/>
        <v/>
      </c>
      <c r="ND259" s="53"/>
      <c r="NF259" s="78" t="str">
        <f>IF(NF$9="", "", IF(AND(NOT('Personnel Details'!$N$39=""), $B259&gt;='Personnel Details'!$N$39), 'Personnel Details'!$O$39, IF(AND(NOT('Personnel Details'!$I$39=""), $B259&gt;='Personnel Details'!$I$39), 'Personnel Details'!$J$39, 'Personnel Details'!$E$39)))</f>
        <v/>
      </c>
      <c r="NG259" s="59" t="str">
        <f>IF(NF$9="", "", IF(AND(NOT('Personnel Details'!$N$39=""), $B259&gt;='Personnel Details'!$N$39), IF('Personnel Details'!$P$39="","", 'Personnel Details'!$P$39), IF(AND(NOT('Personnel Details'!$I$39=""), $B259&gt;='Personnel Details'!$I$39), IF('Personnel Details'!$K$39="", "", 'Personnel Details'!$K$39), IF('Personnel Details'!$F$39="", "", 'Personnel Details'!$F$39))))</f>
        <v/>
      </c>
      <c r="NH259" s="79" t="str">
        <f>IF(NF$9="", "", IF(AND(NOT('Personnel Details'!$N$39=""), $B259&gt;='Personnel Details'!$N$39), 'Personnel Details'!$Q$39, IF(AND(NOT('Personnel Details'!$I$39=""), $B259&gt;='Personnel Details'!$I$39), 'Personnel Details'!$L$39, 'Personnel Details'!$G$39)))</f>
        <v/>
      </c>
      <c r="NI259" s="59" t="str">
        <f t="shared" si="583"/>
        <v/>
      </c>
      <c r="NJ259" s="53"/>
      <c r="NL259" s="78" t="str">
        <f>IF(NL$9="", "", IF(AND(NOT('Personnel Details'!$N$40=""), $B259&gt;='Personnel Details'!$N$40), 'Personnel Details'!$O$40, IF(AND(NOT('Personnel Details'!$I$40=""), $B259&gt;='Personnel Details'!$I$40), 'Personnel Details'!$J$40, 'Personnel Details'!$E$40)))</f>
        <v/>
      </c>
      <c r="NM259" s="59" t="str">
        <f>IF(NL$9="", "", IF(AND(NOT('Personnel Details'!$N$40=""), $B259&gt;='Personnel Details'!$N$40), IF('Personnel Details'!$P$40="","", 'Personnel Details'!$P$40), IF(AND(NOT('Personnel Details'!$I$40=""), $B259&gt;='Personnel Details'!$I$40), IF('Personnel Details'!$K$40="", "", 'Personnel Details'!$K$40), IF('Personnel Details'!$F$40="", "", 'Personnel Details'!$F$40))))</f>
        <v/>
      </c>
      <c r="NN259" s="79" t="str">
        <f>IF(NL$9="", "", IF(AND(NOT('Personnel Details'!$N$40=""), $B259&gt;='Personnel Details'!$N$40), 'Personnel Details'!$Q$40, IF(AND(NOT('Personnel Details'!$I$40=""), $B259&gt;='Personnel Details'!$I$40), 'Personnel Details'!$L$40, 'Personnel Details'!$G$40)))</f>
        <v/>
      </c>
      <c r="NO259" s="59" t="str">
        <f t="shared" si="584"/>
        <v/>
      </c>
      <c r="NP259" s="53"/>
    </row>
    <row r="260" spans="1:380" x14ac:dyDescent="0.25">
      <c r="A260" s="32"/>
      <c r="B260" s="113" t="str">
        <f>IFERROR(IF(B259+1&gt;'Personnel Details'!$U$5, "", B259+1), "")</f>
        <v/>
      </c>
      <c r="C260" s="32"/>
      <c r="D260" s="120"/>
      <c r="E260" s="13" t="str">
        <f t="shared" si="463"/>
        <v/>
      </c>
      <c r="F260" s="13" t="str">
        <f t="shared" si="494"/>
        <v/>
      </c>
      <c r="G260" s="56" t="str">
        <f t="shared" si="585"/>
        <v/>
      </c>
      <c r="H260" s="16" t="str">
        <f t="shared" si="495"/>
        <v/>
      </c>
      <c r="I260" s="32"/>
      <c r="J260" s="120"/>
      <c r="K260" s="62" t="str">
        <f t="shared" si="464"/>
        <v/>
      </c>
      <c r="L260" s="62" t="str">
        <f t="shared" si="496"/>
        <v/>
      </c>
      <c r="M260" s="65" t="str">
        <f t="shared" si="586"/>
        <v/>
      </c>
      <c r="N260" s="68" t="str">
        <f t="shared" si="497"/>
        <v/>
      </c>
      <c r="O260" s="32"/>
      <c r="P260" s="120"/>
      <c r="Q260" s="62" t="str">
        <f t="shared" si="465"/>
        <v/>
      </c>
      <c r="R260" s="62" t="str">
        <f t="shared" si="498"/>
        <v/>
      </c>
      <c r="S260" s="65" t="str">
        <f t="shared" si="587"/>
        <v/>
      </c>
      <c r="T260" s="68" t="str">
        <f t="shared" si="499"/>
        <v/>
      </c>
      <c r="U260" s="32"/>
      <c r="V260" s="120"/>
      <c r="W260" s="62" t="str">
        <f t="shared" si="466"/>
        <v/>
      </c>
      <c r="X260" s="62" t="str">
        <f t="shared" si="500"/>
        <v/>
      </c>
      <c r="Y260" s="65" t="str">
        <f t="shared" si="588"/>
        <v/>
      </c>
      <c r="Z260" s="68" t="str">
        <f t="shared" si="501"/>
        <v/>
      </c>
      <c r="AA260" s="32"/>
      <c r="AB260" s="120"/>
      <c r="AC260" s="62" t="str">
        <f t="shared" si="467"/>
        <v/>
      </c>
      <c r="AD260" s="62" t="str">
        <f t="shared" si="502"/>
        <v/>
      </c>
      <c r="AE260" s="65" t="str">
        <f t="shared" si="589"/>
        <v/>
      </c>
      <c r="AF260" s="68" t="str">
        <f t="shared" si="503"/>
        <v/>
      </c>
      <c r="AG260" s="32"/>
      <c r="AH260" s="120"/>
      <c r="AI260" s="62" t="str">
        <f t="shared" si="468"/>
        <v/>
      </c>
      <c r="AJ260" s="62" t="str">
        <f t="shared" si="504"/>
        <v/>
      </c>
      <c r="AK260" s="65" t="str">
        <f t="shared" si="590"/>
        <v/>
      </c>
      <c r="AL260" s="68" t="str">
        <f t="shared" si="505"/>
        <v/>
      </c>
      <c r="AM260" s="32"/>
      <c r="AN260" s="120"/>
      <c r="AO260" s="62" t="str">
        <f t="shared" si="469"/>
        <v/>
      </c>
      <c r="AP260" s="62" t="str">
        <f t="shared" si="506"/>
        <v/>
      </c>
      <c r="AQ260" s="65" t="str">
        <f t="shared" si="591"/>
        <v/>
      </c>
      <c r="AR260" s="68" t="str">
        <f t="shared" si="507"/>
        <v/>
      </c>
      <c r="AS260" s="32"/>
      <c r="AT260" s="120"/>
      <c r="AU260" s="62" t="str">
        <f t="shared" si="470"/>
        <v/>
      </c>
      <c r="AV260" s="62" t="str">
        <f t="shared" si="508"/>
        <v/>
      </c>
      <c r="AW260" s="65" t="str">
        <f t="shared" si="592"/>
        <v/>
      </c>
      <c r="AX260" s="68" t="str">
        <f t="shared" si="509"/>
        <v/>
      </c>
      <c r="AY260" s="32"/>
      <c r="AZ260" s="120"/>
      <c r="BA260" s="62" t="str">
        <f t="shared" si="471"/>
        <v/>
      </c>
      <c r="BB260" s="62" t="str">
        <f t="shared" si="510"/>
        <v/>
      </c>
      <c r="BC260" s="65" t="str">
        <f t="shared" si="593"/>
        <v/>
      </c>
      <c r="BD260" s="68" t="str">
        <f t="shared" si="511"/>
        <v/>
      </c>
      <c r="BE260" s="32"/>
      <c r="BF260" s="120"/>
      <c r="BG260" s="62" t="str">
        <f t="shared" si="472"/>
        <v/>
      </c>
      <c r="BH260" s="62" t="str">
        <f t="shared" si="512"/>
        <v/>
      </c>
      <c r="BI260" s="65" t="str">
        <f t="shared" si="594"/>
        <v/>
      </c>
      <c r="BJ260" s="68" t="str">
        <f t="shared" si="513"/>
        <v/>
      </c>
      <c r="BK260" s="32"/>
      <c r="BL260" s="120"/>
      <c r="BM260" s="62" t="str">
        <f t="shared" si="473"/>
        <v/>
      </c>
      <c r="BN260" s="62" t="str">
        <f t="shared" si="514"/>
        <v/>
      </c>
      <c r="BO260" s="65" t="str">
        <f t="shared" si="595"/>
        <v/>
      </c>
      <c r="BP260" s="68" t="str">
        <f t="shared" si="515"/>
        <v/>
      </c>
      <c r="BQ260" s="32"/>
      <c r="BR260" s="120"/>
      <c r="BS260" s="62" t="str">
        <f t="shared" si="474"/>
        <v/>
      </c>
      <c r="BT260" s="62" t="str">
        <f t="shared" si="516"/>
        <v/>
      </c>
      <c r="BU260" s="65" t="str">
        <f t="shared" si="596"/>
        <v/>
      </c>
      <c r="BV260" s="68" t="str">
        <f t="shared" si="517"/>
        <v/>
      </c>
      <c r="BW260" s="32"/>
      <c r="BX260" s="120"/>
      <c r="BY260" s="62" t="str">
        <f t="shared" si="475"/>
        <v/>
      </c>
      <c r="BZ260" s="62" t="str">
        <f t="shared" si="518"/>
        <v/>
      </c>
      <c r="CA260" s="65" t="str">
        <f t="shared" si="597"/>
        <v/>
      </c>
      <c r="CB260" s="68" t="str">
        <f t="shared" si="519"/>
        <v/>
      </c>
      <c r="CC260" s="32"/>
      <c r="CD260" s="120"/>
      <c r="CE260" s="62" t="str">
        <f t="shared" si="476"/>
        <v/>
      </c>
      <c r="CF260" s="62" t="str">
        <f t="shared" si="520"/>
        <v/>
      </c>
      <c r="CG260" s="65" t="str">
        <f t="shared" si="598"/>
        <v/>
      </c>
      <c r="CH260" s="68" t="str">
        <f t="shared" si="521"/>
        <v/>
      </c>
      <c r="CI260" s="32"/>
      <c r="CJ260" s="120"/>
      <c r="CK260" s="62" t="str">
        <f t="shared" si="477"/>
        <v/>
      </c>
      <c r="CL260" s="62" t="str">
        <f t="shared" si="522"/>
        <v/>
      </c>
      <c r="CM260" s="65" t="str">
        <f t="shared" si="599"/>
        <v/>
      </c>
      <c r="CN260" s="68" t="str">
        <f t="shared" si="523"/>
        <v/>
      </c>
      <c r="CO260" s="32"/>
      <c r="CP260" s="120"/>
      <c r="CQ260" s="62" t="str">
        <f t="shared" si="478"/>
        <v/>
      </c>
      <c r="CR260" s="62" t="str">
        <f t="shared" si="524"/>
        <v/>
      </c>
      <c r="CS260" s="65" t="str">
        <f t="shared" si="600"/>
        <v/>
      </c>
      <c r="CT260" s="68" t="str">
        <f t="shared" si="525"/>
        <v/>
      </c>
      <c r="CU260" s="32"/>
      <c r="CV260" s="120"/>
      <c r="CW260" s="62" t="str">
        <f t="shared" si="479"/>
        <v/>
      </c>
      <c r="CX260" s="62" t="str">
        <f t="shared" si="526"/>
        <v/>
      </c>
      <c r="CY260" s="65" t="str">
        <f t="shared" si="601"/>
        <v/>
      </c>
      <c r="CZ260" s="68" t="str">
        <f t="shared" si="527"/>
        <v/>
      </c>
      <c r="DA260" s="32"/>
      <c r="DB260" s="120"/>
      <c r="DC260" s="62" t="str">
        <f t="shared" si="480"/>
        <v/>
      </c>
      <c r="DD260" s="62" t="str">
        <f t="shared" si="528"/>
        <v/>
      </c>
      <c r="DE260" s="65" t="str">
        <f t="shared" si="602"/>
        <v/>
      </c>
      <c r="DF260" s="68" t="str">
        <f t="shared" si="529"/>
        <v/>
      </c>
      <c r="DG260" s="32"/>
      <c r="DH260" s="120"/>
      <c r="DI260" s="62" t="str">
        <f t="shared" si="481"/>
        <v/>
      </c>
      <c r="DJ260" s="62" t="str">
        <f t="shared" si="530"/>
        <v/>
      </c>
      <c r="DK260" s="65" t="str">
        <f t="shared" si="603"/>
        <v/>
      </c>
      <c r="DL260" s="68" t="str">
        <f t="shared" si="531"/>
        <v/>
      </c>
      <c r="DM260" s="32"/>
      <c r="DN260" s="120"/>
      <c r="DO260" s="62" t="str">
        <f t="shared" si="482"/>
        <v/>
      </c>
      <c r="DP260" s="62" t="str">
        <f t="shared" si="532"/>
        <v/>
      </c>
      <c r="DQ260" s="65" t="str">
        <f t="shared" si="604"/>
        <v/>
      </c>
      <c r="DR260" s="68" t="str">
        <f t="shared" si="533"/>
        <v/>
      </c>
      <c r="DS260" s="32"/>
      <c r="DT260" s="120"/>
      <c r="DU260" s="62" t="str">
        <f t="shared" si="483"/>
        <v/>
      </c>
      <c r="DV260" s="62" t="str">
        <f t="shared" si="534"/>
        <v/>
      </c>
      <c r="DW260" s="65" t="str">
        <f t="shared" si="605"/>
        <v/>
      </c>
      <c r="DX260" s="68" t="str">
        <f t="shared" si="535"/>
        <v/>
      </c>
      <c r="DY260" s="32"/>
      <c r="DZ260" s="120"/>
      <c r="EA260" s="62" t="str">
        <f t="shared" si="484"/>
        <v/>
      </c>
      <c r="EB260" s="62" t="str">
        <f t="shared" si="536"/>
        <v/>
      </c>
      <c r="EC260" s="65" t="str">
        <f t="shared" si="606"/>
        <v/>
      </c>
      <c r="ED260" s="68" t="str">
        <f t="shared" si="537"/>
        <v/>
      </c>
      <c r="EE260" s="32"/>
      <c r="EF260" s="120"/>
      <c r="EG260" s="62" t="str">
        <f t="shared" si="485"/>
        <v/>
      </c>
      <c r="EH260" s="62" t="str">
        <f t="shared" si="538"/>
        <v/>
      </c>
      <c r="EI260" s="65" t="str">
        <f t="shared" si="607"/>
        <v/>
      </c>
      <c r="EJ260" s="68" t="str">
        <f t="shared" si="539"/>
        <v/>
      </c>
      <c r="EK260" s="32"/>
      <c r="EL260" s="120"/>
      <c r="EM260" s="62" t="str">
        <f t="shared" si="486"/>
        <v/>
      </c>
      <c r="EN260" s="62" t="str">
        <f t="shared" si="540"/>
        <v/>
      </c>
      <c r="EO260" s="65" t="str">
        <f t="shared" si="608"/>
        <v/>
      </c>
      <c r="EP260" s="68" t="str">
        <f t="shared" si="541"/>
        <v/>
      </c>
      <c r="EQ260" s="32"/>
      <c r="ER260" s="120"/>
      <c r="ES260" s="62" t="str">
        <f t="shared" si="487"/>
        <v/>
      </c>
      <c r="ET260" s="62" t="str">
        <f t="shared" si="542"/>
        <v/>
      </c>
      <c r="EU260" s="65" t="str">
        <f t="shared" si="609"/>
        <v/>
      </c>
      <c r="EV260" s="68" t="str">
        <f t="shared" si="543"/>
        <v/>
      </c>
      <c r="EW260" s="32"/>
      <c r="EX260" s="120"/>
      <c r="EY260" s="62" t="str">
        <f t="shared" si="488"/>
        <v/>
      </c>
      <c r="EZ260" s="62" t="str">
        <f t="shared" si="544"/>
        <v/>
      </c>
      <c r="FA260" s="65" t="str">
        <f t="shared" si="610"/>
        <v/>
      </c>
      <c r="FB260" s="68" t="str">
        <f t="shared" si="545"/>
        <v/>
      </c>
      <c r="FC260" s="32"/>
      <c r="FD260" s="120"/>
      <c r="FE260" s="62" t="str">
        <f t="shared" si="489"/>
        <v/>
      </c>
      <c r="FF260" s="62" t="str">
        <f t="shared" si="546"/>
        <v/>
      </c>
      <c r="FG260" s="65" t="str">
        <f t="shared" si="611"/>
        <v/>
      </c>
      <c r="FH260" s="68" t="str">
        <f t="shared" si="547"/>
        <v/>
      </c>
      <c r="FI260" s="32"/>
      <c r="FJ260" s="120"/>
      <c r="FK260" s="62" t="str">
        <f t="shared" si="490"/>
        <v/>
      </c>
      <c r="FL260" s="62" t="str">
        <f t="shared" si="548"/>
        <v/>
      </c>
      <c r="FM260" s="65" t="str">
        <f t="shared" si="612"/>
        <v/>
      </c>
      <c r="FN260" s="68" t="str">
        <f t="shared" si="549"/>
        <v/>
      </c>
      <c r="FO260" s="32"/>
      <c r="FP260" s="120"/>
      <c r="FQ260" s="62" t="str">
        <f t="shared" si="491"/>
        <v/>
      </c>
      <c r="FR260" s="62" t="str">
        <f t="shared" si="550"/>
        <v/>
      </c>
      <c r="FS260" s="65" t="str">
        <f t="shared" si="613"/>
        <v/>
      </c>
      <c r="FT260" s="68" t="str">
        <f t="shared" si="551"/>
        <v/>
      </c>
      <c r="FU260" s="32"/>
      <c r="FV260" s="120"/>
      <c r="FW260" s="62" t="str">
        <f t="shared" si="492"/>
        <v/>
      </c>
      <c r="FX260" s="62" t="str">
        <f t="shared" si="552"/>
        <v/>
      </c>
      <c r="FY260" s="65" t="str">
        <f t="shared" si="614"/>
        <v/>
      </c>
      <c r="FZ260" s="68" t="str">
        <f t="shared" si="553"/>
        <v/>
      </c>
      <c r="GA260" s="32"/>
      <c r="GC260" s="7" t="str">
        <f t="shared" si="554"/>
        <v/>
      </c>
      <c r="GD260" s="7" t="str">
        <f t="shared" ca="1" si="493"/>
        <v/>
      </c>
      <c r="GT260" s="71" t="str">
        <f>IF(GT$9="", "", IF(AND(NOT('Personnel Details'!$N$11=""), $B260&gt;='Personnel Details'!$N$11), 'Personnel Details'!$O$11, IF(AND(NOT('Personnel Details'!$I$11=""), $B260&gt;='Personnel Details'!$I$11), 'Personnel Details'!$J$11, 'Personnel Details'!$E$11)))</f>
        <v/>
      </c>
      <c r="GU260" s="59" t="str">
        <f>IF(GT$9="", "", IF(AND(NOT('Personnel Details'!$N$11=""), $B260&gt;='Personnel Details'!$N$11), IF('Personnel Details'!$P$11="","", 'Personnel Details'!$P$11), IF(AND(NOT('Personnel Details'!$I$11=""), $B260&gt;='Personnel Details'!$I$11), IF('Personnel Details'!$K$11="", "", 'Personnel Details'!$K$11), IF('Personnel Details'!$F$11="", "", 'Personnel Details'!$F$11))))</f>
        <v/>
      </c>
      <c r="GV260" s="74" t="str">
        <f>IF(GT$9="", "", IF(AND(NOT('Personnel Details'!$N$11=""), $B260&gt;='Personnel Details'!$N$11), 'Personnel Details'!$Q$11, IF(AND(NOT('Personnel Details'!$I$11=""), $B260&gt;='Personnel Details'!$I$11), 'Personnel Details'!$L$11, 'Personnel Details'!$G$11)))</f>
        <v/>
      </c>
      <c r="GW260" s="59" t="str">
        <f t="shared" si="555"/>
        <v/>
      </c>
      <c r="GX260" s="53"/>
      <c r="GZ260" s="78" t="str">
        <f>IF(GZ$9="", "", IF(AND(NOT('Personnel Details'!$N$12=""), $B260&gt;='Personnel Details'!$N$12), 'Personnel Details'!$O$12, IF(AND(NOT('Personnel Details'!$I$12=""), $B260&gt;='Personnel Details'!$I$12), 'Personnel Details'!$J$12, 'Personnel Details'!$E$12)))</f>
        <v/>
      </c>
      <c r="HA260" s="59" t="str">
        <f>IF(GZ$9="", "", IF(AND(NOT('Personnel Details'!$N$12=""), $B260&gt;='Personnel Details'!$N$12), IF('Personnel Details'!$P$12="","", 'Personnel Details'!$P$12), IF(AND(NOT('Personnel Details'!$I$12=""), $B260&gt;='Personnel Details'!$I$12), IF('Personnel Details'!$K$12="", "", 'Personnel Details'!$K$12), IF('Personnel Details'!$F$12="", "", 'Personnel Details'!$F$12))))</f>
        <v/>
      </c>
      <c r="HB260" s="79" t="str">
        <f>IF(GZ$9="", "", IF(AND(NOT('Personnel Details'!$N$12=""), $B260&gt;='Personnel Details'!$N$12), 'Personnel Details'!$Q$12, IF(AND(NOT('Personnel Details'!$I$12=""), $B260&gt;='Personnel Details'!$I$12), 'Personnel Details'!$L$12, 'Personnel Details'!$G$12)))</f>
        <v/>
      </c>
      <c r="HC260" s="59" t="str">
        <f t="shared" si="556"/>
        <v/>
      </c>
      <c r="HD260" s="53"/>
      <c r="HF260" s="78" t="str">
        <f>IF(HF$9="", "", IF(AND(NOT('Personnel Details'!$N$13=""), $B260&gt;='Personnel Details'!$N$13), 'Personnel Details'!$O$13, IF(AND(NOT('Personnel Details'!$I$13=""), $B260&gt;='Personnel Details'!$I$13), 'Personnel Details'!$J$13, 'Personnel Details'!$E$13)))</f>
        <v/>
      </c>
      <c r="HG260" s="59" t="str">
        <f>IF(HF$9="", "", IF(AND(NOT('Personnel Details'!$N$13=""), $B260&gt;='Personnel Details'!$N$13), IF('Personnel Details'!$P$13="","", 'Personnel Details'!$P$13), IF(AND(NOT('Personnel Details'!$I$13=""), $B260&gt;='Personnel Details'!$I$13), IF('Personnel Details'!$K$13="", "", 'Personnel Details'!$K$13), IF('Personnel Details'!$F$13="", "", 'Personnel Details'!$F$13))))</f>
        <v/>
      </c>
      <c r="HH260" s="79" t="str">
        <f>IF(HF$9="", "", IF(AND(NOT('Personnel Details'!$N$13=""), $B260&gt;='Personnel Details'!$N$13), 'Personnel Details'!$Q$13, IF(AND(NOT('Personnel Details'!$I$13=""), $B260&gt;='Personnel Details'!$I$13), 'Personnel Details'!$L$13, 'Personnel Details'!$G$13)))</f>
        <v/>
      </c>
      <c r="HI260" s="59" t="str">
        <f t="shared" si="557"/>
        <v/>
      </c>
      <c r="HJ260" s="53"/>
      <c r="HL260" s="78" t="str">
        <f>IF(HL$9="", "", IF(AND(NOT('Personnel Details'!$N$14=""), $B260&gt;='Personnel Details'!$N$14), 'Personnel Details'!$O$14, IF(AND(NOT('Personnel Details'!$I$14=""), $B260&gt;='Personnel Details'!$I$14), 'Personnel Details'!$J$14, 'Personnel Details'!$E$14)))</f>
        <v/>
      </c>
      <c r="HM260" s="59" t="str">
        <f>IF(HL$9="", "", IF(AND(NOT('Personnel Details'!$N$14=""), $B260&gt;='Personnel Details'!$N$14), IF('Personnel Details'!$P$14="","", 'Personnel Details'!$P$14), IF(AND(NOT('Personnel Details'!$I$14=""), $B260&gt;='Personnel Details'!$I$14), IF('Personnel Details'!$K$14="", "", 'Personnel Details'!$K$14), IF('Personnel Details'!$F$14="", "", 'Personnel Details'!$F$14))))</f>
        <v/>
      </c>
      <c r="HN260" s="79" t="str">
        <f>IF(HL$9="", "", IF(AND(NOT('Personnel Details'!$N$14=""), $B260&gt;='Personnel Details'!$N$14), 'Personnel Details'!$Q$14, IF(AND(NOT('Personnel Details'!$I$14=""), $B260&gt;='Personnel Details'!$I$14), 'Personnel Details'!$L$14, 'Personnel Details'!$G$14)))</f>
        <v/>
      </c>
      <c r="HO260" s="59" t="str">
        <f t="shared" si="558"/>
        <v/>
      </c>
      <c r="HP260" s="53"/>
      <c r="HR260" s="78" t="str">
        <f>IF(HR$9="", "", IF(AND(NOT('Personnel Details'!$N$15=""), $B260&gt;='Personnel Details'!$N$15), 'Personnel Details'!$O$15, IF(AND(NOT('Personnel Details'!$I$15=""), $B260&gt;='Personnel Details'!$I$15), 'Personnel Details'!$J$15, 'Personnel Details'!$E$15)))</f>
        <v/>
      </c>
      <c r="HS260" s="59" t="str">
        <f>IF(HR$9="", "", IF(AND(NOT('Personnel Details'!$N$15=""), $B260&gt;='Personnel Details'!$N$15), IF('Personnel Details'!$P$15="","", 'Personnel Details'!$P$15), IF(AND(NOT('Personnel Details'!$I$15=""), $B260&gt;='Personnel Details'!$I$15), IF('Personnel Details'!$K$15="", "", 'Personnel Details'!$K$15), IF('Personnel Details'!$F$15="", "", 'Personnel Details'!$F$15))))</f>
        <v/>
      </c>
      <c r="HT260" s="79" t="str">
        <f>IF(HR$9="", "", IF(AND(NOT('Personnel Details'!$N$15=""), $B260&gt;='Personnel Details'!$N$15), 'Personnel Details'!$Q$15, IF(AND(NOT('Personnel Details'!$I$15=""), $B260&gt;='Personnel Details'!$I$15), 'Personnel Details'!$L$15, 'Personnel Details'!$G$15)))</f>
        <v/>
      </c>
      <c r="HU260" s="59" t="str">
        <f t="shared" si="559"/>
        <v/>
      </c>
      <c r="HV260" s="53"/>
      <c r="HX260" s="78" t="str">
        <f>IF(HX$9="", "", IF(AND(NOT('Personnel Details'!$N$16=""), $B260&gt;='Personnel Details'!$N$16), 'Personnel Details'!$O$16, IF(AND(NOT('Personnel Details'!$I$16=""), $B260&gt;='Personnel Details'!$I$16), 'Personnel Details'!$J$16, 'Personnel Details'!$E$16)))</f>
        <v/>
      </c>
      <c r="HY260" s="59" t="str">
        <f>IF(HX$9="", "", IF(AND(NOT('Personnel Details'!$N$16=""), $B260&gt;='Personnel Details'!$N$16), IF('Personnel Details'!$P$16="","", 'Personnel Details'!$P$16), IF(AND(NOT('Personnel Details'!$I$16=""), $B260&gt;='Personnel Details'!$I$16), IF('Personnel Details'!$K$16="", "", 'Personnel Details'!$K$16), IF('Personnel Details'!$F$16="", "", 'Personnel Details'!$F$16))))</f>
        <v/>
      </c>
      <c r="HZ260" s="79" t="str">
        <f>IF(HX$9="", "", IF(AND(NOT('Personnel Details'!$N$16=""), $B260&gt;='Personnel Details'!$N$16), 'Personnel Details'!$Q$16, IF(AND(NOT('Personnel Details'!$I$16=""), $B260&gt;='Personnel Details'!$I$16), 'Personnel Details'!$L$16, 'Personnel Details'!$G$16)))</f>
        <v/>
      </c>
      <c r="IA260" s="59" t="str">
        <f t="shared" si="560"/>
        <v/>
      </c>
      <c r="IB260" s="53"/>
      <c r="ID260" s="78" t="str">
        <f>IF(ID$9="", "", IF(AND(NOT('Personnel Details'!$N$17=""), $B260&gt;='Personnel Details'!$N$17), 'Personnel Details'!$O$17, IF(AND(NOT('Personnel Details'!$I$17=""), $B260&gt;='Personnel Details'!$I$17), 'Personnel Details'!$J$17, 'Personnel Details'!$E$17)))</f>
        <v/>
      </c>
      <c r="IE260" s="59" t="str">
        <f>IF(ID$9="", "", IF(AND(NOT('Personnel Details'!$N$17=""), $B260&gt;='Personnel Details'!$N$17), IF('Personnel Details'!$P$17="","", 'Personnel Details'!$P$17), IF(AND(NOT('Personnel Details'!$I$17=""), $B260&gt;='Personnel Details'!$I$17), IF('Personnel Details'!$K$17="", "", 'Personnel Details'!$K$17), IF('Personnel Details'!$F$17="", "", 'Personnel Details'!$F$17))))</f>
        <v/>
      </c>
      <c r="IF260" s="79" t="str">
        <f>IF(ID$9="", "", IF(AND(NOT('Personnel Details'!$N$17=""), $B260&gt;='Personnel Details'!$N$17), 'Personnel Details'!$Q$17, IF(AND(NOT('Personnel Details'!$I$17=""), $B260&gt;='Personnel Details'!$I$17), 'Personnel Details'!$L$17, 'Personnel Details'!$G$17)))</f>
        <v/>
      </c>
      <c r="IG260" s="59" t="str">
        <f t="shared" si="561"/>
        <v/>
      </c>
      <c r="IH260" s="53"/>
      <c r="IJ260" s="78" t="str">
        <f>IF(IJ$9="", "", IF(AND(NOT('Personnel Details'!$N$18=""), $B260&gt;='Personnel Details'!$N$18), 'Personnel Details'!$O$18, IF(AND(NOT('Personnel Details'!$I$18=""), $B260&gt;='Personnel Details'!$I$18), 'Personnel Details'!$J$18, 'Personnel Details'!$E$18)))</f>
        <v/>
      </c>
      <c r="IK260" s="59" t="str">
        <f>IF(IJ$9="", "", IF(AND(NOT('Personnel Details'!$N$18=""), $B260&gt;='Personnel Details'!$N$18), IF('Personnel Details'!$P$18="","", 'Personnel Details'!$P$18), IF(AND(NOT('Personnel Details'!$I$18=""), $B260&gt;='Personnel Details'!$I$18), IF('Personnel Details'!$K$18="", "", 'Personnel Details'!$K$18), IF('Personnel Details'!$F$18="", "", 'Personnel Details'!$F$18))))</f>
        <v/>
      </c>
      <c r="IL260" s="79" t="str">
        <f>IF(IJ$9="", "", IF(AND(NOT('Personnel Details'!$N$18=""), $B260&gt;='Personnel Details'!$N$18), 'Personnel Details'!$Q$18, IF(AND(NOT('Personnel Details'!$I$18=""), $B260&gt;='Personnel Details'!$I$18), 'Personnel Details'!$L$18, 'Personnel Details'!$G$18)))</f>
        <v/>
      </c>
      <c r="IM260" s="59" t="str">
        <f t="shared" si="562"/>
        <v/>
      </c>
      <c r="IN260" s="53"/>
      <c r="IP260" s="78" t="str">
        <f>IF(IP$9="", "", IF(AND(NOT('Personnel Details'!$N$19=""), $B260&gt;='Personnel Details'!$N$19), 'Personnel Details'!$O$19, IF(AND(NOT('Personnel Details'!$I$19=""), $B260&gt;='Personnel Details'!$I$19), 'Personnel Details'!$J$19, 'Personnel Details'!$E$19)))</f>
        <v/>
      </c>
      <c r="IQ260" s="59" t="str">
        <f>IF(IP$9="", "", IF(AND(NOT('Personnel Details'!$N$19=""), $B260&gt;='Personnel Details'!$N$19), IF('Personnel Details'!$P$19="","", 'Personnel Details'!$P$19), IF(AND(NOT('Personnel Details'!$I$19=""), $B260&gt;='Personnel Details'!$I$19), IF('Personnel Details'!$K$19="", "", 'Personnel Details'!$K$19), IF('Personnel Details'!$F$19="", "", 'Personnel Details'!$F$19))))</f>
        <v/>
      </c>
      <c r="IR260" s="79" t="str">
        <f>IF(IP$9="", "", IF(AND(NOT('Personnel Details'!$N$19=""), $B260&gt;='Personnel Details'!$N$19), 'Personnel Details'!$Q$19, IF(AND(NOT('Personnel Details'!$I$19=""), $B260&gt;='Personnel Details'!$I$19), 'Personnel Details'!$L$19, 'Personnel Details'!$G$19)))</f>
        <v/>
      </c>
      <c r="IS260" s="59" t="str">
        <f t="shared" si="563"/>
        <v/>
      </c>
      <c r="IT260" s="53"/>
      <c r="IV260" s="78" t="str">
        <f>IF(IV$9="", "", IF(AND(NOT('Personnel Details'!$N$20=""), $B260&gt;='Personnel Details'!$N$20), 'Personnel Details'!$O$20, IF(AND(NOT('Personnel Details'!$I$20=""), $B260&gt;='Personnel Details'!$I$20), 'Personnel Details'!$J$20, 'Personnel Details'!$E$20)))</f>
        <v/>
      </c>
      <c r="IW260" s="59" t="str">
        <f>IF(IV$9="", "", IF(AND(NOT('Personnel Details'!$N$20=""), $B260&gt;='Personnel Details'!$N$20), IF('Personnel Details'!$P$20="","", 'Personnel Details'!$P$20), IF(AND(NOT('Personnel Details'!$I$20=""), $B260&gt;='Personnel Details'!$I$20), IF('Personnel Details'!$K$20="", "", 'Personnel Details'!$K$20), IF('Personnel Details'!$F$20="", "", 'Personnel Details'!$F$20))))</f>
        <v/>
      </c>
      <c r="IX260" s="79" t="str">
        <f>IF(IV$9="", "", IF(AND(NOT('Personnel Details'!$N$20=""), $B260&gt;='Personnel Details'!$N$20), 'Personnel Details'!$Q$20, IF(AND(NOT('Personnel Details'!$I$20=""), $B260&gt;='Personnel Details'!$I$20), 'Personnel Details'!$L$20, 'Personnel Details'!$G$20)))</f>
        <v/>
      </c>
      <c r="IY260" s="59" t="str">
        <f t="shared" si="564"/>
        <v/>
      </c>
      <c r="IZ260" s="53"/>
      <c r="JB260" s="78" t="str">
        <f>IF(JB$9="", "", IF(AND(NOT('Personnel Details'!$N$21=""), $B260&gt;='Personnel Details'!$N$21), 'Personnel Details'!$O$21, IF(AND(NOT('Personnel Details'!$I$21=""), $B260&gt;='Personnel Details'!$I$21), 'Personnel Details'!$J$21, 'Personnel Details'!$E$21)))</f>
        <v/>
      </c>
      <c r="JC260" s="59" t="str">
        <f>IF(JB$9="", "", IF(AND(NOT('Personnel Details'!$N$21=""), $B260&gt;='Personnel Details'!$N$21), IF('Personnel Details'!$P$21="","", 'Personnel Details'!$P$21), IF(AND(NOT('Personnel Details'!$I$21=""), $B260&gt;='Personnel Details'!$I$21), IF('Personnel Details'!$K$21="", "", 'Personnel Details'!$K$21), IF('Personnel Details'!$F$21="", "", 'Personnel Details'!$F$21))))</f>
        <v/>
      </c>
      <c r="JD260" s="79" t="str">
        <f>IF(JB$9="", "", IF(AND(NOT('Personnel Details'!$N$21=""), $B260&gt;='Personnel Details'!$N$21), 'Personnel Details'!$Q$21, IF(AND(NOT('Personnel Details'!$I$21=""), $B260&gt;='Personnel Details'!$I$21), 'Personnel Details'!$L$21, 'Personnel Details'!$G$21)))</f>
        <v/>
      </c>
      <c r="JE260" s="59" t="str">
        <f t="shared" si="565"/>
        <v/>
      </c>
      <c r="JF260" s="53"/>
      <c r="JH260" s="78" t="str">
        <f>IF(JH$9="", "", IF(AND(NOT('Personnel Details'!$N$22=""), $B260&gt;='Personnel Details'!$N$22), 'Personnel Details'!$O$22, IF(AND(NOT('Personnel Details'!$I$22=""), $B260&gt;='Personnel Details'!$I$22), 'Personnel Details'!$J$22, 'Personnel Details'!$E$22)))</f>
        <v/>
      </c>
      <c r="JI260" s="59" t="str">
        <f>IF(JH$9="", "", IF(AND(NOT('Personnel Details'!$N$22=""), $B260&gt;='Personnel Details'!$N$22), IF('Personnel Details'!$P$22="","", 'Personnel Details'!$P$22), IF(AND(NOT('Personnel Details'!$I$22=""), $B260&gt;='Personnel Details'!$I$22), IF('Personnel Details'!$K$22="", "", 'Personnel Details'!$K$22), IF('Personnel Details'!$F$22="", "", 'Personnel Details'!$F$22))))</f>
        <v/>
      </c>
      <c r="JJ260" s="79" t="str">
        <f>IF(JH$9="", "", IF(AND(NOT('Personnel Details'!$N$22=""), $B260&gt;='Personnel Details'!$N$22), 'Personnel Details'!$Q$22, IF(AND(NOT('Personnel Details'!$I$22=""), $B260&gt;='Personnel Details'!$I$22), 'Personnel Details'!$L$22, 'Personnel Details'!$G$22)))</f>
        <v/>
      </c>
      <c r="JK260" s="59" t="str">
        <f t="shared" si="566"/>
        <v/>
      </c>
      <c r="JL260" s="53"/>
      <c r="JN260" s="78" t="str">
        <f>IF(JN$9="", "", IF(AND(NOT('Personnel Details'!$N$23=""), $B260&gt;='Personnel Details'!$N$23), 'Personnel Details'!$O$23, IF(AND(NOT('Personnel Details'!$I$23=""), $B260&gt;='Personnel Details'!$I$23), 'Personnel Details'!$J$23, 'Personnel Details'!$E$23)))</f>
        <v/>
      </c>
      <c r="JO260" s="59" t="str">
        <f>IF(JN$9="", "", IF(AND(NOT('Personnel Details'!$N$23=""), $B260&gt;='Personnel Details'!$N$23), IF('Personnel Details'!$P$23="","", 'Personnel Details'!$P$23), IF(AND(NOT('Personnel Details'!$I$23=""), $B260&gt;='Personnel Details'!$I$23), IF('Personnel Details'!$K$23="", "", 'Personnel Details'!$K$23), IF('Personnel Details'!$F$23="", "", 'Personnel Details'!$F$23))))</f>
        <v/>
      </c>
      <c r="JP260" s="79" t="str">
        <f>IF(JN$9="", "", IF(AND(NOT('Personnel Details'!$N$23=""), $B260&gt;='Personnel Details'!$N$23), 'Personnel Details'!$Q$23, IF(AND(NOT('Personnel Details'!$I$23=""), $B260&gt;='Personnel Details'!$I$23), 'Personnel Details'!$L$23, 'Personnel Details'!$G$23)))</f>
        <v/>
      </c>
      <c r="JQ260" s="59" t="str">
        <f t="shared" si="567"/>
        <v/>
      </c>
      <c r="JR260" s="53"/>
      <c r="JT260" s="78" t="str">
        <f>IF(JT$9="", "", IF(AND(NOT('Personnel Details'!$N$24=""), $B260&gt;='Personnel Details'!$N$24), 'Personnel Details'!$O$24, IF(AND(NOT('Personnel Details'!$I$24=""), $B260&gt;='Personnel Details'!$I$24), 'Personnel Details'!$J$24, 'Personnel Details'!$E$24)))</f>
        <v/>
      </c>
      <c r="JU260" s="59" t="str">
        <f>IF(JT$9="", "", IF(AND(NOT('Personnel Details'!$N$24=""), $B260&gt;='Personnel Details'!$N$24), IF('Personnel Details'!$P$24="","", 'Personnel Details'!$P$24), IF(AND(NOT('Personnel Details'!$I$24=""), $B260&gt;='Personnel Details'!$I$24), IF('Personnel Details'!$K$24="", "", 'Personnel Details'!$K$24), IF('Personnel Details'!$F$24="", "", 'Personnel Details'!$F$24))))</f>
        <v/>
      </c>
      <c r="JV260" s="79" t="str">
        <f>IF(JT$9="", "", IF(AND(NOT('Personnel Details'!$N$24=""), $B260&gt;='Personnel Details'!$N$24), 'Personnel Details'!$Q$24, IF(AND(NOT('Personnel Details'!$I$24=""), $B260&gt;='Personnel Details'!$I$24), 'Personnel Details'!$L$24, 'Personnel Details'!$G$24)))</f>
        <v/>
      </c>
      <c r="JW260" s="59" t="str">
        <f t="shared" si="568"/>
        <v/>
      </c>
      <c r="JX260" s="53"/>
      <c r="JZ260" s="78" t="str">
        <f>IF(JZ$9="", "", IF(AND(NOT('Personnel Details'!$N$25=""), $B260&gt;='Personnel Details'!$N$25), 'Personnel Details'!$O$25, IF(AND(NOT('Personnel Details'!$I$25=""), $B260&gt;='Personnel Details'!$I$25), 'Personnel Details'!$J$25, 'Personnel Details'!$E$25)))</f>
        <v/>
      </c>
      <c r="KA260" s="59" t="str">
        <f>IF(JZ$9="", "", IF(AND(NOT('Personnel Details'!$N$25=""), $B260&gt;='Personnel Details'!$N$25), IF('Personnel Details'!$P$25="","", 'Personnel Details'!$P$25), IF(AND(NOT('Personnel Details'!$I$25=""), $B260&gt;='Personnel Details'!$I$25), IF('Personnel Details'!$K$25="", "", 'Personnel Details'!$K$25), IF('Personnel Details'!$F$25="", "", 'Personnel Details'!$F$25))))</f>
        <v/>
      </c>
      <c r="KB260" s="79" t="str">
        <f>IF(JZ$9="", "", IF(AND(NOT('Personnel Details'!$N$25=""), $B260&gt;='Personnel Details'!$N$25), 'Personnel Details'!$Q$25, IF(AND(NOT('Personnel Details'!$I$25=""), $B260&gt;='Personnel Details'!$I$25), 'Personnel Details'!$L$25, 'Personnel Details'!$G$25)))</f>
        <v/>
      </c>
      <c r="KC260" s="59" t="str">
        <f t="shared" si="569"/>
        <v/>
      </c>
      <c r="KD260" s="53"/>
      <c r="KF260" s="78" t="str">
        <f>IF(KF$9="", "", IF(AND(NOT('Personnel Details'!$N$26=""), $B260&gt;='Personnel Details'!$N$26), 'Personnel Details'!$O$26, IF(AND(NOT('Personnel Details'!$I$26=""), $B260&gt;='Personnel Details'!$I$26), 'Personnel Details'!$J$26, 'Personnel Details'!$E$26)))</f>
        <v/>
      </c>
      <c r="KG260" s="59" t="str">
        <f>IF(KF$9="", "", IF(AND(NOT('Personnel Details'!$N$26=""), $B260&gt;='Personnel Details'!$N$26), IF('Personnel Details'!$P$26="","", 'Personnel Details'!$P$26), IF(AND(NOT('Personnel Details'!$I$26=""), $B260&gt;='Personnel Details'!$I$26), IF('Personnel Details'!$K$26="", "", 'Personnel Details'!$K$26), IF('Personnel Details'!$F$26="", "", 'Personnel Details'!$F$26))))</f>
        <v/>
      </c>
      <c r="KH260" s="79" t="str">
        <f>IF(KF$9="", "", IF(AND(NOT('Personnel Details'!$N$26=""), $B260&gt;='Personnel Details'!$N$26), 'Personnel Details'!$Q$26, IF(AND(NOT('Personnel Details'!$I$26=""), $B260&gt;='Personnel Details'!$I$26), 'Personnel Details'!$L$26, 'Personnel Details'!$G$26)))</f>
        <v/>
      </c>
      <c r="KI260" s="59" t="str">
        <f t="shared" si="570"/>
        <v/>
      </c>
      <c r="KJ260" s="53"/>
      <c r="KL260" s="78" t="str">
        <f>IF(KL$9="", "", IF(AND(NOT('Personnel Details'!$N$27=""), $B260&gt;='Personnel Details'!$N$27), 'Personnel Details'!$O$27, IF(AND(NOT('Personnel Details'!$I$27=""), $B260&gt;='Personnel Details'!$I$27), 'Personnel Details'!$J$27, 'Personnel Details'!$E$27)))</f>
        <v/>
      </c>
      <c r="KM260" s="59" t="str">
        <f>IF(KL$9="", "", IF(AND(NOT('Personnel Details'!$N$27=""), $B260&gt;='Personnel Details'!$N$27), IF('Personnel Details'!$P$27="","", 'Personnel Details'!$P$27), IF(AND(NOT('Personnel Details'!$I$27=""), $B260&gt;='Personnel Details'!$I$27), IF('Personnel Details'!$K$27="", "", 'Personnel Details'!$K$27), IF('Personnel Details'!$F$27="", "", 'Personnel Details'!$F$27))))</f>
        <v/>
      </c>
      <c r="KN260" s="79" t="str">
        <f>IF(KL$9="", "", IF(AND(NOT('Personnel Details'!$N$27=""), $B260&gt;='Personnel Details'!$N$27), 'Personnel Details'!$Q$27, IF(AND(NOT('Personnel Details'!$I$27=""), $B260&gt;='Personnel Details'!$I$27), 'Personnel Details'!$L$27, 'Personnel Details'!$G$27)))</f>
        <v/>
      </c>
      <c r="KO260" s="59" t="str">
        <f t="shared" si="571"/>
        <v/>
      </c>
      <c r="KP260" s="53"/>
      <c r="KR260" s="78" t="str">
        <f>IF(KR$9="", "", IF(AND(NOT('Personnel Details'!$N$28=""), $B260&gt;='Personnel Details'!$N$28), 'Personnel Details'!$O$28, IF(AND(NOT('Personnel Details'!$I$28=""), $B260&gt;='Personnel Details'!$I$28), 'Personnel Details'!$J$28, 'Personnel Details'!$E$28)))</f>
        <v/>
      </c>
      <c r="KS260" s="59" t="str">
        <f>IF(KR$9="", "", IF(AND(NOT('Personnel Details'!$N$28=""), $B260&gt;='Personnel Details'!$N$28), IF('Personnel Details'!$P$28="","", 'Personnel Details'!$P$28), IF(AND(NOT('Personnel Details'!$I$28=""), $B260&gt;='Personnel Details'!$I$28), IF('Personnel Details'!$K$28="", "", 'Personnel Details'!$K$28), IF('Personnel Details'!$F$28="", "", 'Personnel Details'!$F$28))))</f>
        <v/>
      </c>
      <c r="KT260" s="79" t="str">
        <f>IF(KR$9="", "", IF(AND(NOT('Personnel Details'!$N$28=""), $B260&gt;='Personnel Details'!$N$28), 'Personnel Details'!$Q$28, IF(AND(NOT('Personnel Details'!$I$28=""), $B260&gt;='Personnel Details'!$I$28), 'Personnel Details'!$L$28, 'Personnel Details'!$G$28)))</f>
        <v/>
      </c>
      <c r="KU260" s="59" t="str">
        <f t="shared" si="572"/>
        <v/>
      </c>
      <c r="KV260" s="53"/>
      <c r="KX260" s="78" t="str">
        <f>IF(KX$9="", "", IF(AND(NOT('Personnel Details'!$N$29=""), $B260&gt;='Personnel Details'!$N$29), 'Personnel Details'!$O$29, IF(AND(NOT('Personnel Details'!$I$29=""), $B260&gt;='Personnel Details'!$I$29), 'Personnel Details'!$J$29, 'Personnel Details'!$E$29)))</f>
        <v/>
      </c>
      <c r="KY260" s="59" t="str">
        <f>IF(KX$9="", "", IF(AND(NOT('Personnel Details'!$N$29=""), $B260&gt;='Personnel Details'!$N$29), IF('Personnel Details'!$P$29="","", 'Personnel Details'!$P$29), IF(AND(NOT('Personnel Details'!$I$29=""), $B260&gt;='Personnel Details'!$I$29), IF('Personnel Details'!$K$29="", "", 'Personnel Details'!$K$29), IF('Personnel Details'!$F$29="", "", 'Personnel Details'!$F$29))))</f>
        <v/>
      </c>
      <c r="KZ260" s="79" t="str">
        <f>IF(KX$9="", "", IF(AND(NOT('Personnel Details'!$N$29=""), $B260&gt;='Personnel Details'!$N$29), 'Personnel Details'!$Q$29, IF(AND(NOT('Personnel Details'!$I$29=""), $B260&gt;='Personnel Details'!$I$29), 'Personnel Details'!$L$29, 'Personnel Details'!$G$29)))</f>
        <v/>
      </c>
      <c r="LA260" s="59" t="str">
        <f t="shared" si="573"/>
        <v/>
      </c>
      <c r="LB260" s="53"/>
      <c r="LD260" s="78" t="str">
        <f>IF(LD$9="", "", IF(AND(NOT('Personnel Details'!$N$30=""), $B260&gt;='Personnel Details'!$N$30), 'Personnel Details'!$O$30, IF(AND(NOT('Personnel Details'!$I$30=""), $B260&gt;='Personnel Details'!$I$30), 'Personnel Details'!$J$30, 'Personnel Details'!$E$30)))</f>
        <v/>
      </c>
      <c r="LE260" s="59" t="str">
        <f>IF(LD$9="", "", IF(AND(NOT('Personnel Details'!$N$30=""), $B260&gt;='Personnel Details'!$N$30), IF('Personnel Details'!$P$30="","", 'Personnel Details'!$P$30), IF(AND(NOT('Personnel Details'!$I$30=""), $B260&gt;='Personnel Details'!$I$30), IF('Personnel Details'!$K$30="", "", 'Personnel Details'!$K$30), IF('Personnel Details'!$F$30="", "", 'Personnel Details'!$F$30))))</f>
        <v/>
      </c>
      <c r="LF260" s="79" t="str">
        <f>IF(LD$9="", "", IF(AND(NOT('Personnel Details'!$N$30=""), $B260&gt;='Personnel Details'!$N$30), 'Personnel Details'!$Q$30, IF(AND(NOT('Personnel Details'!$I$30=""), $B260&gt;='Personnel Details'!$I$30), 'Personnel Details'!$L$30, 'Personnel Details'!$G$30)))</f>
        <v/>
      </c>
      <c r="LG260" s="59" t="str">
        <f t="shared" si="574"/>
        <v/>
      </c>
      <c r="LH260" s="53"/>
      <c r="LJ260" s="78" t="str">
        <f>IF(LJ$9="", "", IF(AND(NOT('Personnel Details'!$N$31=""), $B260&gt;='Personnel Details'!$N$31), 'Personnel Details'!$O$31, IF(AND(NOT('Personnel Details'!$I$31=""), $B260&gt;='Personnel Details'!$I$31), 'Personnel Details'!$J$31, 'Personnel Details'!$E$31)))</f>
        <v/>
      </c>
      <c r="LK260" s="59" t="str">
        <f>IF(LJ$9="", "", IF(AND(NOT('Personnel Details'!$N$31=""), $B260&gt;='Personnel Details'!$N$31), IF('Personnel Details'!$P$31="","", 'Personnel Details'!$P$31), IF(AND(NOT('Personnel Details'!$I$31=""), $B260&gt;='Personnel Details'!$I$31), IF('Personnel Details'!$K$31="", "", 'Personnel Details'!$K$31), IF('Personnel Details'!$F$31="", "", 'Personnel Details'!$F$31))))</f>
        <v/>
      </c>
      <c r="LL260" s="79" t="str">
        <f>IF(LJ$9="", "", IF(AND(NOT('Personnel Details'!$N$31=""), $B260&gt;='Personnel Details'!$N$31), 'Personnel Details'!$Q$31, IF(AND(NOT('Personnel Details'!$I$31=""), $B260&gt;='Personnel Details'!$I$31), 'Personnel Details'!$L$31, 'Personnel Details'!$G$31)))</f>
        <v/>
      </c>
      <c r="LM260" s="59" t="str">
        <f t="shared" si="575"/>
        <v/>
      </c>
      <c r="LN260" s="53"/>
      <c r="LP260" s="78" t="str">
        <f>IF(LP$9="", "", IF(AND(NOT('Personnel Details'!$N$32=""), $B260&gt;='Personnel Details'!$N$32), 'Personnel Details'!$O$32, IF(AND(NOT('Personnel Details'!$I$32=""), $B260&gt;='Personnel Details'!$I$32), 'Personnel Details'!$J$32, 'Personnel Details'!$E$32)))</f>
        <v/>
      </c>
      <c r="LQ260" s="59" t="str">
        <f>IF(LP$9="", "", IF(AND(NOT('Personnel Details'!$N$32=""), $B260&gt;='Personnel Details'!$N$32), IF('Personnel Details'!$P$32="","", 'Personnel Details'!$P$32), IF(AND(NOT('Personnel Details'!$I$32=""), $B260&gt;='Personnel Details'!$I$32), IF('Personnel Details'!$K$32="", "", 'Personnel Details'!$K$32), IF('Personnel Details'!$F$32="", "", 'Personnel Details'!$F$32))))</f>
        <v/>
      </c>
      <c r="LR260" s="79" t="str">
        <f>IF(LP$9="", "", IF(AND(NOT('Personnel Details'!$N$32=""), $B260&gt;='Personnel Details'!$N$32), 'Personnel Details'!$Q$32, IF(AND(NOT('Personnel Details'!$I$32=""), $B260&gt;='Personnel Details'!$I$32), 'Personnel Details'!$L$32, 'Personnel Details'!$G$32)))</f>
        <v/>
      </c>
      <c r="LS260" s="59" t="str">
        <f t="shared" si="576"/>
        <v/>
      </c>
      <c r="LT260" s="53"/>
      <c r="LV260" s="78" t="str">
        <f>IF(LV$9="", "", IF(AND(NOT('Personnel Details'!$N$33=""), $B260&gt;='Personnel Details'!$N$33), 'Personnel Details'!$O$33, IF(AND(NOT('Personnel Details'!$I$33=""), $B260&gt;='Personnel Details'!$I$33), 'Personnel Details'!$J$33, 'Personnel Details'!$E$33)))</f>
        <v/>
      </c>
      <c r="LW260" s="59" t="str">
        <f>IF(LV$9="", "", IF(AND(NOT('Personnel Details'!$N$33=""), $B260&gt;='Personnel Details'!$N$33), IF('Personnel Details'!$P$33="","", 'Personnel Details'!$P$33), IF(AND(NOT('Personnel Details'!$I$33=""), $B260&gt;='Personnel Details'!$I$33), IF('Personnel Details'!$K$33="", "", 'Personnel Details'!$K$33), IF('Personnel Details'!$F$33="", "", 'Personnel Details'!$F$33))))</f>
        <v/>
      </c>
      <c r="LX260" s="79" t="str">
        <f>IF(LV$9="", "", IF(AND(NOT('Personnel Details'!$N$33=""), $B260&gt;='Personnel Details'!$N$33), 'Personnel Details'!$Q$33, IF(AND(NOT('Personnel Details'!$I$33=""), $B260&gt;='Personnel Details'!$I$33), 'Personnel Details'!$L$33, 'Personnel Details'!$G$33)))</f>
        <v/>
      </c>
      <c r="LY260" s="59" t="str">
        <f t="shared" si="577"/>
        <v/>
      </c>
      <c r="LZ260" s="53"/>
      <c r="MB260" s="78" t="str">
        <f>IF(MB$9="", "", IF(AND(NOT('Personnel Details'!$N$34=""), $B260&gt;='Personnel Details'!$N$34), 'Personnel Details'!$O$34, IF(AND(NOT('Personnel Details'!$I$34=""), $B260&gt;='Personnel Details'!$I$34), 'Personnel Details'!$J$34, 'Personnel Details'!$E$34)))</f>
        <v/>
      </c>
      <c r="MC260" s="59" t="str">
        <f>IF(MB$9="", "", IF(AND(NOT('Personnel Details'!$N$34=""), $B260&gt;='Personnel Details'!$N$34), IF('Personnel Details'!$P$34="","", 'Personnel Details'!$P$34), IF(AND(NOT('Personnel Details'!$I$34=""), $B260&gt;='Personnel Details'!$I$34), IF('Personnel Details'!$K$34="", "", 'Personnel Details'!$K$34), IF('Personnel Details'!$F$34="", "", 'Personnel Details'!$F$34))))</f>
        <v/>
      </c>
      <c r="MD260" s="79" t="str">
        <f>IF(MB$9="", "", IF(AND(NOT('Personnel Details'!$N$34=""), $B260&gt;='Personnel Details'!$N$34), 'Personnel Details'!$Q$34, IF(AND(NOT('Personnel Details'!$I$34=""), $B260&gt;='Personnel Details'!$I$34), 'Personnel Details'!$L$34, 'Personnel Details'!$G$34)))</f>
        <v/>
      </c>
      <c r="ME260" s="59" t="str">
        <f t="shared" si="578"/>
        <v/>
      </c>
      <c r="MF260" s="53"/>
      <c r="MH260" s="78" t="str">
        <f>IF(MH$9="", "", IF(AND(NOT('Personnel Details'!$N$35=""), $B260&gt;='Personnel Details'!$N$35), 'Personnel Details'!$O$35, IF(AND(NOT('Personnel Details'!$I$35=""), $B260&gt;='Personnel Details'!$I$35), 'Personnel Details'!$J$35, 'Personnel Details'!$E$35)))</f>
        <v/>
      </c>
      <c r="MI260" s="59" t="str">
        <f>IF(MH$9="", "", IF(AND(NOT('Personnel Details'!$N$35=""), $B260&gt;='Personnel Details'!$N$35), IF('Personnel Details'!$P$35="","", 'Personnel Details'!$P$35), IF(AND(NOT('Personnel Details'!$I$35=""), $B260&gt;='Personnel Details'!$I$35), IF('Personnel Details'!$K$35="", "", 'Personnel Details'!$K$35), IF('Personnel Details'!$F$35="", "", 'Personnel Details'!$F$35))))</f>
        <v/>
      </c>
      <c r="MJ260" s="79" t="str">
        <f>IF(MH$9="", "", IF(AND(NOT('Personnel Details'!$N$35=""), $B260&gt;='Personnel Details'!$N$35), 'Personnel Details'!$Q$35, IF(AND(NOT('Personnel Details'!$I$35=""), $B260&gt;='Personnel Details'!$I$35), 'Personnel Details'!$L$35, 'Personnel Details'!$G$35)))</f>
        <v/>
      </c>
      <c r="MK260" s="59" t="str">
        <f t="shared" si="579"/>
        <v/>
      </c>
      <c r="ML260" s="53"/>
      <c r="MN260" s="78" t="str">
        <f>IF(MN$9="", "", IF(AND(NOT('Personnel Details'!$N$36=""), $B260&gt;='Personnel Details'!$N$36), 'Personnel Details'!$O$36, IF(AND(NOT('Personnel Details'!$I$36=""), $B260&gt;='Personnel Details'!$I$36), 'Personnel Details'!$J$36, 'Personnel Details'!$E$36)))</f>
        <v/>
      </c>
      <c r="MO260" s="59" t="str">
        <f>IF(MN$9="", "", IF(AND(NOT('Personnel Details'!$N$36=""), $B260&gt;='Personnel Details'!$N$36), IF('Personnel Details'!$P$36="","", 'Personnel Details'!$P$36), IF(AND(NOT('Personnel Details'!$I$36=""), $B260&gt;='Personnel Details'!$I$36), IF('Personnel Details'!$K$36="", "", 'Personnel Details'!$K$36), IF('Personnel Details'!$F$36="", "", 'Personnel Details'!$F$36))))</f>
        <v/>
      </c>
      <c r="MP260" s="79" t="str">
        <f>IF(MN$9="", "", IF(AND(NOT('Personnel Details'!$N$36=""), $B260&gt;='Personnel Details'!$N$36), 'Personnel Details'!$Q$36, IF(AND(NOT('Personnel Details'!$I$36=""), $B260&gt;='Personnel Details'!$I$36), 'Personnel Details'!$L$36, 'Personnel Details'!$G$36)))</f>
        <v/>
      </c>
      <c r="MQ260" s="59" t="str">
        <f t="shared" si="580"/>
        <v/>
      </c>
      <c r="MR260" s="53"/>
      <c r="MT260" s="78" t="str">
        <f>IF(MT$9="", "", IF(AND(NOT('Personnel Details'!$N$37=""), $B260&gt;='Personnel Details'!$N$37), 'Personnel Details'!$O$37, IF(AND(NOT('Personnel Details'!$I$37=""), $B260&gt;='Personnel Details'!$I$37), 'Personnel Details'!$J$37, 'Personnel Details'!$E$37)))</f>
        <v/>
      </c>
      <c r="MU260" s="59" t="str">
        <f>IF(MT$9="", "", IF(AND(NOT('Personnel Details'!$N$37=""), $B260&gt;='Personnel Details'!$N$37), IF('Personnel Details'!$P$37="","", 'Personnel Details'!$P$37), IF(AND(NOT('Personnel Details'!$I$37=""), $B260&gt;='Personnel Details'!$I$37), IF('Personnel Details'!$K$37="", "", 'Personnel Details'!$K$37), IF('Personnel Details'!$F$37="", "", 'Personnel Details'!$F$37))))</f>
        <v/>
      </c>
      <c r="MV260" s="79" t="str">
        <f>IF(MT$9="", "", IF(AND(NOT('Personnel Details'!$N$37=""), $B260&gt;='Personnel Details'!$N$37), 'Personnel Details'!$Q$37, IF(AND(NOT('Personnel Details'!$I$37=""), $B260&gt;='Personnel Details'!$I$37), 'Personnel Details'!$L$37, 'Personnel Details'!$G$37)))</f>
        <v/>
      </c>
      <c r="MW260" s="59" t="str">
        <f t="shared" si="581"/>
        <v/>
      </c>
      <c r="MX260" s="53"/>
      <c r="MZ260" s="78" t="str">
        <f>IF(MZ$9="", "", IF(AND(NOT('Personnel Details'!$N$38=""), $B260&gt;='Personnel Details'!$N$38), 'Personnel Details'!$O$38, IF(AND(NOT('Personnel Details'!$I$38=""), $B260&gt;='Personnel Details'!$I$38), 'Personnel Details'!$J$38, 'Personnel Details'!$E$38)))</f>
        <v/>
      </c>
      <c r="NA260" s="59" t="str">
        <f>IF(MZ$9="", "", IF(AND(NOT('Personnel Details'!$N$38=""), $B260&gt;='Personnel Details'!$N$38), IF('Personnel Details'!$P$38="","", 'Personnel Details'!$P$38), IF(AND(NOT('Personnel Details'!$I$38=""), $B260&gt;='Personnel Details'!$I$38), IF('Personnel Details'!$K$38="", "", 'Personnel Details'!$K$38), IF('Personnel Details'!$F$38="", "", 'Personnel Details'!$F$38))))</f>
        <v/>
      </c>
      <c r="NB260" s="79" t="str">
        <f>IF(MZ$9="", "", IF(AND(NOT('Personnel Details'!$N$38=""), $B260&gt;='Personnel Details'!$N$38), 'Personnel Details'!$Q$38, IF(AND(NOT('Personnel Details'!$I$38=""), $B260&gt;='Personnel Details'!$I$38), 'Personnel Details'!$L$38, 'Personnel Details'!$G$38)))</f>
        <v/>
      </c>
      <c r="NC260" s="59" t="str">
        <f t="shared" si="582"/>
        <v/>
      </c>
      <c r="ND260" s="53"/>
      <c r="NF260" s="78" t="str">
        <f>IF(NF$9="", "", IF(AND(NOT('Personnel Details'!$N$39=""), $B260&gt;='Personnel Details'!$N$39), 'Personnel Details'!$O$39, IF(AND(NOT('Personnel Details'!$I$39=""), $B260&gt;='Personnel Details'!$I$39), 'Personnel Details'!$J$39, 'Personnel Details'!$E$39)))</f>
        <v/>
      </c>
      <c r="NG260" s="59" t="str">
        <f>IF(NF$9="", "", IF(AND(NOT('Personnel Details'!$N$39=""), $B260&gt;='Personnel Details'!$N$39), IF('Personnel Details'!$P$39="","", 'Personnel Details'!$P$39), IF(AND(NOT('Personnel Details'!$I$39=""), $B260&gt;='Personnel Details'!$I$39), IF('Personnel Details'!$K$39="", "", 'Personnel Details'!$K$39), IF('Personnel Details'!$F$39="", "", 'Personnel Details'!$F$39))))</f>
        <v/>
      </c>
      <c r="NH260" s="79" t="str">
        <f>IF(NF$9="", "", IF(AND(NOT('Personnel Details'!$N$39=""), $B260&gt;='Personnel Details'!$N$39), 'Personnel Details'!$Q$39, IF(AND(NOT('Personnel Details'!$I$39=""), $B260&gt;='Personnel Details'!$I$39), 'Personnel Details'!$L$39, 'Personnel Details'!$G$39)))</f>
        <v/>
      </c>
      <c r="NI260" s="59" t="str">
        <f t="shared" si="583"/>
        <v/>
      </c>
      <c r="NJ260" s="53"/>
      <c r="NL260" s="78" t="str">
        <f>IF(NL$9="", "", IF(AND(NOT('Personnel Details'!$N$40=""), $B260&gt;='Personnel Details'!$N$40), 'Personnel Details'!$O$40, IF(AND(NOT('Personnel Details'!$I$40=""), $B260&gt;='Personnel Details'!$I$40), 'Personnel Details'!$J$40, 'Personnel Details'!$E$40)))</f>
        <v/>
      </c>
      <c r="NM260" s="59" t="str">
        <f>IF(NL$9="", "", IF(AND(NOT('Personnel Details'!$N$40=""), $B260&gt;='Personnel Details'!$N$40), IF('Personnel Details'!$P$40="","", 'Personnel Details'!$P$40), IF(AND(NOT('Personnel Details'!$I$40=""), $B260&gt;='Personnel Details'!$I$40), IF('Personnel Details'!$K$40="", "", 'Personnel Details'!$K$40), IF('Personnel Details'!$F$40="", "", 'Personnel Details'!$F$40))))</f>
        <v/>
      </c>
      <c r="NN260" s="79" t="str">
        <f>IF(NL$9="", "", IF(AND(NOT('Personnel Details'!$N$40=""), $B260&gt;='Personnel Details'!$N$40), 'Personnel Details'!$Q$40, IF(AND(NOT('Personnel Details'!$I$40=""), $B260&gt;='Personnel Details'!$I$40), 'Personnel Details'!$L$40, 'Personnel Details'!$G$40)))</f>
        <v/>
      </c>
      <c r="NO260" s="59" t="str">
        <f t="shared" si="584"/>
        <v/>
      </c>
      <c r="NP260" s="53"/>
    </row>
    <row r="261" spans="1:380" x14ac:dyDescent="0.25">
      <c r="A261" s="32"/>
      <c r="B261" s="113" t="str">
        <f>IFERROR(IF(B260+1&gt;'Personnel Details'!$U$5, "", B260+1), "")</f>
        <v/>
      </c>
      <c r="C261" s="32"/>
      <c r="D261" s="120"/>
      <c r="E261" s="13" t="str">
        <f t="shared" si="463"/>
        <v/>
      </c>
      <c r="F261" s="13" t="str">
        <f t="shared" si="494"/>
        <v/>
      </c>
      <c r="G261" s="56" t="str">
        <f t="shared" si="585"/>
        <v/>
      </c>
      <c r="H261" s="16" t="str">
        <f t="shared" si="495"/>
        <v/>
      </c>
      <c r="I261" s="32"/>
      <c r="J261" s="120"/>
      <c r="K261" s="62" t="str">
        <f t="shared" si="464"/>
        <v/>
      </c>
      <c r="L261" s="62" t="str">
        <f t="shared" si="496"/>
        <v/>
      </c>
      <c r="M261" s="65" t="str">
        <f t="shared" si="586"/>
        <v/>
      </c>
      <c r="N261" s="68" t="str">
        <f t="shared" si="497"/>
        <v/>
      </c>
      <c r="O261" s="32"/>
      <c r="P261" s="120"/>
      <c r="Q261" s="62" t="str">
        <f t="shared" si="465"/>
        <v/>
      </c>
      <c r="R261" s="62" t="str">
        <f t="shared" si="498"/>
        <v/>
      </c>
      <c r="S261" s="65" t="str">
        <f t="shared" si="587"/>
        <v/>
      </c>
      <c r="T261" s="68" t="str">
        <f t="shared" si="499"/>
        <v/>
      </c>
      <c r="U261" s="32"/>
      <c r="V261" s="120"/>
      <c r="W261" s="62" t="str">
        <f t="shared" si="466"/>
        <v/>
      </c>
      <c r="X261" s="62" t="str">
        <f t="shared" si="500"/>
        <v/>
      </c>
      <c r="Y261" s="65" t="str">
        <f t="shared" si="588"/>
        <v/>
      </c>
      <c r="Z261" s="68" t="str">
        <f t="shared" si="501"/>
        <v/>
      </c>
      <c r="AA261" s="32"/>
      <c r="AB261" s="120"/>
      <c r="AC261" s="62" t="str">
        <f t="shared" si="467"/>
        <v/>
      </c>
      <c r="AD261" s="62" t="str">
        <f t="shared" si="502"/>
        <v/>
      </c>
      <c r="AE261" s="65" t="str">
        <f t="shared" si="589"/>
        <v/>
      </c>
      <c r="AF261" s="68" t="str">
        <f t="shared" si="503"/>
        <v/>
      </c>
      <c r="AG261" s="32"/>
      <c r="AH261" s="120"/>
      <c r="AI261" s="62" t="str">
        <f t="shared" si="468"/>
        <v/>
      </c>
      <c r="AJ261" s="62" t="str">
        <f t="shared" si="504"/>
        <v/>
      </c>
      <c r="AK261" s="65" t="str">
        <f t="shared" si="590"/>
        <v/>
      </c>
      <c r="AL261" s="68" t="str">
        <f t="shared" si="505"/>
        <v/>
      </c>
      <c r="AM261" s="32"/>
      <c r="AN261" s="120"/>
      <c r="AO261" s="62" t="str">
        <f t="shared" si="469"/>
        <v/>
      </c>
      <c r="AP261" s="62" t="str">
        <f t="shared" si="506"/>
        <v/>
      </c>
      <c r="AQ261" s="65" t="str">
        <f t="shared" si="591"/>
        <v/>
      </c>
      <c r="AR261" s="68" t="str">
        <f t="shared" si="507"/>
        <v/>
      </c>
      <c r="AS261" s="32"/>
      <c r="AT261" s="120"/>
      <c r="AU261" s="62" t="str">
        <f t="shared" si="470"/>
        <v/>
      </c>
      <c r="AV261" s="62" t="str">
        <f t="shared" si="508"/>
        <v/>
      </c>
      <c r="AW261" s="65" t="str">
        <f t="shared" si="592"/>
        <v/>
      </c>
      <c r="AX261" s="68" t="str">
        <f t="shared" si="509"/>
        <v/>
      </c>
      <c r="AY261" s="32"/>
      <c r="AZ261" s="120"/>
      <c r="BA261" s="62" t="str">
        <f t="shared" si="471"/>
        <v/>
      </c>
      <c r="BB261" s="62" t="str">
        <f t="shared" si="510"/>
        <v/>
      </c>
      <c r="BC261" s="65" t="str">
        <f t="shared" si="593"/>
        <v/>
      </c>
      <c r="BD261" s="68" t="str">
        <f t="shared" si="511"/>
        <v/>
      </c>
      <c r="BE261" s="32"/>
      <c r="BF261" s="120"/>
      <c r="BG261" s="62" t="str">
        <f t="shared" si="472"/>
        <v/>
      </c>
      <c r="BH261" s="62" t="str">
        <f t="shared" si="512"/>
        <v/>
      </c>
      <c r="BI261" s="65" t="str">
        <f t="shared" si="594"/>
        <v/>
      </c>
      <c r="BJ261" s="68" t="str">
        <f t="shared" si="513"/>
        <v/>
      </c>
      <c r="BK261" s="32"/>
      <c r="BL261" s="120"/>
      <c r="BM261" s="62" t="str">
        <f t="shared" si="473"/>
        <v/>
      </c>
      <c r="BN261" s="62" t="str">
        <f t="shared" si="514"/>
        <v/>
      </c>
      <c r="BO261" s="65" t="str">
        <f t="shared" si="595"/>
        <v/>
      </c>
      <c r="BP261" s="68" t="str">
        <f t="shared" si="515"/>
        <v/>
      </c>
      <c r="BQ261" s="32"/>
      <c r="BR261" s="120"/>
      <c r="BS261" s="62" t="str">
        <f t="shared" si="474"/>
        <v/>
      </c>
      <c r="BT261" s="62" t="str">
        <f t="shared" si="516"/>
        <v/>
      </c>
      <c r="BU261" s="65" t="str">
        <f t="shared" si="596"/>
        <v/>
      </c>
      <c r="BV261" s="68" t="str">
        <f t="shared" si="517"/>
        <v/>
      </c>
      <c r="BW261" s="32"/>
      <c r="BX261" s="120"/>
      <c r="BY261" s="62" t="str">
        <f t="shared" si="475"/>
        <v/>
      </c>
      <c r="BZ261" s="62" t="str">
        <f t="shared" si="518"/>
        <v/>
      </c>
      <c r="CA261" s="65" t="str">
        <f t="shared" si="597"/>
        <v/>
      </c>
      <c r="CB261" s="68" t="str">
        <f t="shared" si="519"/>
        <v/>
      </c>
      <c r="CC261" s="32"/>
      <c r="CD261" s="120"/>
      <c r="CE261" s="62" t="str">
        <f t="shared" si="476"/>
        <v/>
      </c>
      <c r="CF261" s="62" t="str">
        <f t="shared" si="520"/>
        <v/>
      </c>
      <c r="CG261" s="65" t="str">
        <f t="shared" si="598"/>
        <v/>
      </c>
      <c r="CH261" s="68" t="str">
        <f t="shared" si="521"/>
        <v/>
      </c>
      <c r="CI261" s="32"/>
      <c r="CJ261" s="120"/>
      <c r="CK261" s="62" t="str">
        <f t="shared" si="477"/>
        <v/>
      </c>
      <c r="CL261" s="62" t="str">
        <f t="shared" si="522"/>
        <v/>
      </c>
      <c r="CM261" s="65" t="str">
        <f t="shared" si="599"/>
        <v/>
      </c>
      <c r="CN261" s="68" t="str">
        <f t="shared" si="523"/>
        <v/>
      </c>
      <c r="CO261" s="32"/>
      <c r="CP261" s="120"/>
      <c r="CQ261" s="62" t="str">
        <f t="shared" si="478"/>
        <v/>
      </c>
      <c r="CR261" s="62" t="str">
        <f t="shared" si="524"/>
        <v/>
      </c>
      <c r="CS261" s="65" t="str">
        <f t="shared" si="600"/>
        <v/>
      </c>
      <c r="CT261" s="68" t="str">
        <f t="shared" si="525"/>
        <v/>
      </c>
      <c r="CU261" s="32"/>
      <c r="CV261" s="120"/>
      <c r="CW261" s="62" t="str">
        <f t="shared" si="479"/>
        <v/>
      </c>
      <c r="CX261" s="62" t="str">
        <f t="shared" si="526"/>
        <v/>
      </c>
      <c r="CY261" s="65" t="str">
        <f t="shared" si="601"/>
        <v/>
      </c>
      <c r="CZ261" s="68" t="str">
        <f t="shared" si="527"/>
        <v/>
      </c>
      <c r="DA261" s="32"/>
      <c r="DB261" s="120"/>
      <c r="DC261" s="62" t="str">
        <f t="shared" si="480"/>
        <v/>
      </c>
      <c r="DD261" s="62" t="str">
        <f t="shared" si="528"/>
        <v/>
      </c>
      <c r="DE261" s="65" t="str">
        <f t="shared" si="602"/>
        <v/>
      </c>
      <c r="DF261" s="68" t="str">
        <f t="shared" si="529"/>
        <v/>
      </c>
      <c r="DG261" s="32"/>
      <c r="DH261" s="120"/>
      <c r="DI261" s="62" t="str">
        <f t="shared" si="481"/>
        <v/>
      </c>
      <c r="DJ261" s="62" t="str">
        <f t="shared" si="530"/>
        <v/>
      </c>
      <c r="DK261" s="65" t="str">
        <f t="shared" si="603"/>
        <v/>
      </c>
      <c r="DL261" s="68" t="str">
        <f t="shared" si="531"/>
        <v/>
      </c>
      <c r="DM261" s="32"/>
      <c r="DN261" s="120"/>
      <c r="DO261" s="62" t="str">
        <f t="shared" si="482"/>
        <v/>
      </c>
      <c r="DP261" s="62" t="str">
        <f t="shared" si="532"/>
        <v/>
      </c>
      <c r="DQ261" s="65" t="str">
        <f t="shared" si="604"/>
        <v/>
      </c>
      <c r="DR261" s="68" t="str">
        <f t="shared" si="533"/>
        <v/>
      </c>
      <c r="DS261" s="32"/>
      <c r="DT261" s="120"/>
      <c r="DU261" s="62" t="str">
        <f t="shared" si="483"/>
        <v/>
      </c>
      <c r="DV261" s="62" t="str">
        <f t="shared" si="534"/>
        <v/>
      </c>
      <c r="DW261" s="65" t="str">
        <f t="shared" si="605"/>
        <v/>
      </c>
      <c r="DX261" s="68" t="str">
        <f t="shared" si="535"/>
        <v/>
      </c>
      <c r="DY261" s="32"/>
      <c r="DZ261" s="120"/>
      <c r="EA261" s="62" t="str">
        <f t="shared" si="484"/>
        <v/>
      </c>
      <c r="EB261" s="62" t="str">
        <f t="shared" si="536"/>
        <v/>
      </c>
      <c r="EC261" s="65" t="str">
        <f t="shared" si="606"/>
        <v/>
      </c>
      <c r="ED261" s="68" t="str">
        <f t="shared" si="537"/>
        <v/>
      </c>
      <c r="EE261" s="32"/>
      <c r="EF261" s="120"/>
      <c r="EG261" s="62" t="str">
        <f t="shared" si="485"/>
        <v/>
      </c>
      <c r="EH261" s="62" t="str">
        <f t="shared" si="538"/>
        <v/>
      </c>
      <c r="EI261" s="65" t="str">
        <f t="shared" si="607"/>
        <v/>
      </c>
      <c r="EJ261" s="68" t="str">
        <f t="shared" si="539"/>
        <v/>
      </c>
      <c r="EK261" s="32"/>
      <c r="EL261" s="120"/>
      <c r="EM261" s="62" t="str">
        <f t="shared" si="486"/>
        <v/>
      </c>
      <c r="EN261" s="62" t="str">
        <f t="shared" si="540"/>
        <v/>
      </c>
      <c r="EO261" s="65" t="str">
        <f t="shared" si="608"/>
        <v/>
      </c>
      <c r="EP261" s="68" t="str">
        <f t="shared" si="541"/>
        <v/>
      </c>
      <c r="EQ261" s="32"/>
      <c r="ER261" s="120"/>
      <c r="ES261" s="62" t="str">
        <f t="shared" si="487"/>
        <v/>
      </c>
      <c r="ET261" s="62" t="str">
        <f t="shared" si="542"/>
        <v/>
      </c>
      <c r="EU261" s="65" t="str">
        <f t="shared" si="609"/>
        <v/>
      </c>
      <c r="EV261" s="68" t="str">
        <f t="shared" si="543"/>
        <v/>
      </c>
      <c r="EW261" s="32"/>
      <c r="EX261" s="120"/>
      <c r="EY261" s="62" t="str">
        <f t="shared" si="488"/>
        <v/>
      </c>
      <c r="EZ261" s="62" t="str">
        <f t="shared" si="544"/>
        <v/>
      </c>
      <c r="FA261" s="65" t="str">
        <f t="shared" si="610"/>
        <v/>
      </c>
      <c r="FB261" s="68" t="str">
        <f t="shared" si="545"/>
        <v/>
      </c>
      <c r="FC261" s="32"/>
      <c r="FD261" s="120"/>
      <c r="FE261" s="62" t="str">
        <f t="shared" si="489"/>
        <v/>
      </c>
      <c r="FF261" s="62" t="str">
        <f t="shared" si="546"/>
        <v/>
      </c>
      <c r="FG261" s="65" t="str">
        <f t="shared" si="611"/>
        <v/>
      </c>
      <c r="FH261" s="68" t="str">
        <f t="shared" si="547"/>
        <v/>
      </c>
      <c r="FI261" s="32"/>
      <c r="FJ261" s="120"/>
      <c r="FK261" s="62" t="str">
        <f t="shared" si="490"/>
        <v/>
      </c>
      <c r="FL261" s="62" t="str">
        <f t="shared" si="548"/>
        <v/>
      </c>
      <c r="FM261" s="65" t="str">
        <f t="shared" si="612"/>
        <v/>
      </c>
      <c r="FN261" s="68" t="str">
        <f t="shared" si="549"/>
        <v/>
      </c>
      <c r="FO261" s="32"/>
      <c r="FP261" s="120"/>
      <c r="FQ261" s="62" t="str">
        <f t="shared" si="491"/>
        <v/>
      </c>
      <c r="FR261" s="62" t="str">
        <f t="shared" si="550"/>
        <v/>
      </c>
      <c r="FS261" s="65" t="str">
        <f t="shared" si="613"/>
        <v/>
      </c>
      <c r="FT261" s="68" t="str">
        <f t="shared" si="551"/>
        <v/>
      </c>
      <c r="FU261" s="32"/>
      <c r="FV261" s="120"/>
      <c r="FW261" s="62" t="str">
        <f t="shared" si="492"/>
        <v/>
      </c>
      <c r="FX261" s="62" t="str">
        <f t="shared" si="552"/>
        <v/>
      </c>
      <c r="FY261" s="65" t="str">
        <f t="shared" si="614"/>
        <v/>
      </c>
      <c r="FZ261" s="68" t="str">
        <f t="shared" si="553"/>
        <v/>
      </c>
      <c r="GA261" s="32"/>
      <c r="GC261" s="7" t="str">
        <f t="shared" si="554"/>
        <v/>
      </c>
      <c r="GD261" s="7" t="str">
        <f t="shared" ca="1" si="493"/>
        <v/>
      </c>
      <c r="GT261" s="71" t="str">
        <f>IF(GT$9="", "", IF(AND(NOT('Personnel Details'!$N$11=""), $B261&gt;='Personnel Details'!$N$11), 'Personnel Details'!$O$11, IF(AND(NOT('Personnel Details'!$I$11=""), $B261&gt;='Personnel Details'!$I$11), 'Personnel Details'!$J$11, 'Personnel Details'!$E$11)))</f>
        <v/>
      </c>
      <c r="GU261" s="59" t="str">
        <f>IF(GT$9="", "", IF(AND(NOT('Personnel Details'!$N$11=""), $B261&gt;='Personnel Details'!$N$11), IF('Personnel Details'!$P$11="","", 'Personnel Details'!$P$11), IF(AND(NOT('Personnel Details'!$I$11=""), $B261&gt;='Personnel Details'!$I$11), IF('Personnel Details'!$K$11="", "", 'Personnel Details'!$K$11), IF('Personnel Details'!$F$11="", "", 'Personnel Details'!$F$11))))</f>
        <v/>
      </c>
      <c r="GV261" s="74" t="str">
        <f>IF(GT$9="", "", IF(AND(NOT('Personnel Details'!$N$11=""), $B261&gt;='Personnel Details'!$N$11), 'Personnel Details'!$Q$11, IF(AND(NOT('Personnel Details'!$I$11=""), $B261&gt;='Personnel Details'!$I$11), 'Personnel Details'!$L$11, 'Personnel Details'!$G$11)))</f>
        <v/>
      </c>
      <c r="GW261" s="59" t="str">
        <f t="shared" si="555"/>
        <v/>
      </c>
      <c r="GX261" s="53"/>
      <c r="GZ261" s="78" t="str">
        <f>IF(GZ$9="", "", IF(AND(NOT('Personnel Details'!$N$12=""), $B261&gt;='Personnel Details'!$N$12), 'Personnel Details'!$O$12, IF(AND(NOT('Personnel Details'!$I$12=""), $B261&gt;='Personnel Details'!$I$12), 'Personnel Details'!$J$12, 'Personnel Details'!$E$12)))</f>
        <v/>
      </c>
      <c r="HA261" s="59" t="str">
        <f>IF(GZ$9="", "", IF(AND(NOT('Personnel Details'!$N$12=""), $B261&gt;='Personnel Details'!$N$12), IF('Personnel Details'!$P$12="","", 'Personnel Details'!$P$12), IF(AND(NOT('Personnel Details'!$I$12=""), $B261&gt;='Personnel Details'!$I$12), IF('Personnel Details'!$K$12="", "", 'Personnel Details'!$K$12), IF('Personnel Details'!$F$12="", "", 'Personnel Details'!$F$12))))</f>
        <v/>
      </c>
      <c r="HB261" s="79" t="str">
        <f>IF(GZ$9="", "", IF(AND(NOT('Personnel Details'!$N$12=""), $B261&gt;='Personnel Details'!$N$12), 'Personnel Details'!$Q$12, IF(AND(NOT('Personnel Details'!$I$12=""), $B261&gt;='Personnel Details'!$I$12), 'Personnel Details'!$L$12, 'Personnel Details'!$G$12)))</f>
        <v/>
      </c>
      <c r="HC261" s="59" t="str">
        <f t="shared" si="556"/>
        <v/>
      </c>
      <c r="HD261" s="53"/>
      <c r="HF261" s="78" t="str">
        <f>IF(HF$9="", "", IF(AND(NOT('Personnel Details'!$N$13=""), $B261&gt;='Personnel Details'!$N$13), 'Personnel Details'!$O$13, IF(AND(NOT('Personnel Details'!$I$13=""), $B261&gt;='Personnel Details'!$I$13), 'Personnel Details'!$J$13, 'Personnel Details'!$E$13)))</f>
        <v/>
      </c>
      <c r="HG261" s="59" t="str">
        <f>IF(HF$9="", "", IF(AND(NOT('Personnel Details'!$N$13=""), $B261&gt;='Personnel Details'!$N$13), IF('Personnel Details'!$P$13="","", 'Personnel Details'!$P$13), IF(AND(NOT('Personnel Details'!$I$13=""), $B261&gt;='Personnel Details'!$I$13), IF('Personnel Details'!$K$13="", "", 'Personnel Details'!$K$13), IF('Personnel Details'!$F$13="", "", 'Personnel Details'!$F$13))))</f>
        <v/>
      </c>
      <c r="HH261" s="79" t="str">
        <f>IF(HF$9="", "", IF(AND(NOT('Personnel Details'!$N$13=""), $B261&gt;='Personnel Details'!$N$13), 'Personnel Details'!$Q$13, IF(AND(NOT('Personnel Details'!$I$13=""), $B261&gt;='Personnel Details'!$I$13), 'Personnel Details'!$L$13, 'Personnel Details'!$G$13)))</f>
        <v/>
      </c>
      <c r="HI261" s="59" t="str">
        <f t="shared" si="557"/>
        <v/>
      </c>
      <c r="HJ261" s="53"/>
      <c r="HL261" s="78" t="str">
        <f>IF(HL$9="", "", IF(AND(NOT('Personnel Details'!$N$14=""), $B261&gt;='Personnel Details'!$N$14), 'Personnel Details'!$O$14, IF(AND(NOT('Personnel Details'!$I$14=""), $B261&gt;='Personnel Details'!$I$14), 'Personnel Details'!$J$14, 'Personnel Details'!$E$14)))</f>
        <v/>
      </c>
      <c r="HM261" s="59" t="str">
        <f>IF(HL$9="", "", IF(AND(NOT('Personnel Details'!$N$14=""), $B261&gt;='Personnel Details'!$N$14), IF('Personnel Details'!$P$14="","", 'Personnel Details'!$P$14), IF(AND(NOT('Personnel Details'!$I$14=""), $B261&gt;='Personnel Details'!$I$14), IF('Personnel Details'!$K$14="", "", 'Personnel Details'!$K$14), IF('Personnel Details'!$F$14="", "", 'Personnel Details'!$F$14))))</f>
        <v/>
      </c>
      <c r="HN261" s="79" t="str">
        <f>IF(HL$9="", "", IF(AND(NOT('Personnel Details'!$N$14=""), $B261&gt;='Personnel Details'!$N$14), 'Personnel Details'!$Q$14, IF(AND(NOT('Personnel Details'!$I$14=""), $B261&gt;='Personnel Details'!$I$14), 'Personnel Details'!$L$14, 'Personnel Details'!$G$14)))</f>
        <v/>
      </c>
      <c r="HO261" s="59" t="str">
        <f t="shared" si="558"/>
        <v/>
      </c>
      <c r="HP261" s="53"/>
      <c r="HR261" s="78" t="str">
        <f>IF(HR$9="", "", IF(AND(NOT('Personnel Details'!$N$15=""), $B261&gt;='Personnel Details'!$N$15), 'Personnel Details'!$O$15, IF(AND(NOT('Personnel Details'!$I$15=""), $B261&gt;='Personnel Details'!$I$15), 'Personnel Details'!$J$15, 'Personnel Details'!$E$15)))</f>
        <v/>
      </c>
      <c r="HS261" s="59" t="str">
        <f>IF(HR$9="", "", IF(AND(NOT('Personnel Details'!$N$15=""), $B261&gt;='Personnel Details'!$N$15), IF('Personnel Details'!$P$15="","", 'Personnel Details'!$P$15), IF(AND(NOT('Personnel Details'!$I$15=""), $B261&gt;='Personnel Details'!$I$15), IF('Personnel Details'!$K$15="", "", 'Personnel Details'!$K$15), IF('Personnel Details'!$F$15="", "", 'Personnel Details'!$F$15))))</f>
        <v/>
      </c>
      <c r="HT261" s="79" t="str">
        <f>IF(HR$9="", "", IF(AND(NOT('Personnel Details'!$N$15=""), $B261&gt;='Personnel Details'!$N$15), 'Personnel Details'!$Q$15, IF(AND(NOT('Personnel Details'!$I$15=""), $B261&gt;='Personnel Details'!$I$15), 'Personnel Details'!$L$15, 'Personnel Details'!$G$15)))</f>
        <v/>
      </c>
      <c r="HU261" s="59" t="str">
        <f t="shared" si="559"/>
        <v/>
      </c>
      <c r="HV261" s="53"/>
      <c r="HX261" s="78" t="str">
        <f>IF(HX$9="", "", IF(AND(NOT('Personnel Details'!$N$16=""), $B261&gt;='Personnel Details'!$N$16), 'Personnel Details'!$O$16, IF(AND(NOT('Personnel Details'!$I$16=""), $B261&gt;='Personnel Details'!$I$16), 'Personnel Details'!$J$16, 'Personnel Details'!$E$16)))</f>
        <v/>
      </c>
      <c r="HY261" s="59" t="str">
        <f>IF(HX$9="", "", IF(AND(NOT('Personnel Details'!$N$16=""), $B261&gt;='Personnel Details'!$N$16), IF('Personnel Details'!$P$16="","", 'Personnel Details'!$P$16), IF(AND(NOT('Personnel Details'!$I$16=""), $B261&gt;='Personnel Details'!$I$16), IF('Personnel Details'!$K$16="", "", 'Personnel Details'!$K$16), IF('Personnel Details'!$F$16="", "", 'Personnel Details'!$F$16))))</f>
        <v/>
      </c>
      <c r="HZ261" s="79" t="str">
        <f>IF(HX$9="", "", IF(AND(NOT('Personnel Details'!$N$16=""), $B261&gt;='Personnel Details'!$N$16), 'Personnel Details'!$Q$16, IF(AND(NOT('Personnel Details'!$I$16=""), $B261&gt;='Personnel Details'!$I$16), 'Personnel Details'!$L$16, 'Personnel Details'!$G$16)))</f>
        <v/>
      </c>
      <c r="IA261" s="59" t="str">
        <f t="shared" si="560"/>
        <v/>
      </c>
      <c r="IB261" s="53"/>
      <c r="ID261" s="78" t="str">
        <f>IF(ID$9="", "", IF(AND(NOT('Personnel Details'!$N$17=""), $B261&gt;='Personnel Details'!$N$17), 'Personnel Details'!$O$17, IF(AND(NOT('Personnel Details'!$I$17=""), $B261&gt;='Personnel Details'!$I$17), 'Personnel Details'!$J$17, 'Personnel Details'!$E$17)))</f>
        <v/>
      </c>
      <c r="IE261" s="59" t="str">
        <f>IF(ID$9="", "", IF(AND(NOT('Personnel Details'!$N$17=""), $B261&gt;='Personnel Details'!$N$17), IF('Personnel Details'!$P$17="","", 'Personnel Details'!$P$17), IF(AND(NOT('Personnel Details'!$I$17=""), $B261&gt;='Personnel Details'!$I$17), IF('Personnel Details'!$K$17="", "", 'Personnel Details'!$K$17), IF('Personnel Details'!$F$17="", "", 'Personnel Details'!$F$17))))</f>
        <v/>
      </c>
      <c r="IF261" s="79" t="str">
        <f>IF(ID$9="", "", IF(AND(NOT('Personnel Details'!$N$17=""), $B261&gt;='Personnel Details'!$N$17), 'Personnel Details'!$Q$17, IF(AND(NOT('Personnel Details'!$I$17=""), $B261&gt;='Personnel Details'!$I$17), 'Personnel Details'!$L$17, 'Personnel Details'!$G$17)))</f>
        <v/>
      </c>
      <c r="IG261" s="59" t="str">
        <f t="shared" si="561"/>
        <v/>
      </c>
      <c r="IH261" s="53"/>
      <c r="IJ261" s="78" t="str">
        <f>IF(IJ$9="", "", IF(AND(NOT('Personnel Details'!$N$18=""), $B261&gt;='Personnel Details'!$N$18), 'Personnel Details'!$O$18, IF(AND(NOT('Personnel Details'!$I$18=""), $B261&gt;='Personnel Details'!$I$18), 'Personnel Details'!$J$18, 'Personnel Details'!$E$18)))</f>
        <v/>
      </c>
      <c r="IK261" s="59" t="str">
        <f>IF(IJ$9="", "", IF(AND(NOT('Personnel Details'!$N$18=""), $B261&gt;='Personnel Details'!$N$18), IF('Personnel Details'!$P$18="","", 'Personnel Details'!$P$18), IF(AND(NOT('Personnel Details'!$I$18=""), $B261&gt;='Personnel Details'!$I$18), IF('Personnel Details'!$K$18="", "", 'Personnel Details'!$K$18), IF('Personnel Details'!$F$18="", "", 'Personnel Details'!$F$18))))</f>
        <v/>
      </c>
      <c r="IL261" s="79" t="str">
        <f>IF(IJ$9="", "", IF(AND(NOT('Personnel Details'!$N$18=""), $B261&gt;='Personnel Details'!$N$18), 'Personnel Details'!$Q$18, IF(AND(NOT('Personnel Details'!$I$18=""), $B261&gt;='Personnel Details'!$I$18), 'Personnel Details'!$L$18, 'Personnel Details'!$G$18)))</f>
        <v/>
      </c>
      <c r="IM261" s="59" t="str">
        <f t="shared" si="562"/>
        <v/>
      </c>
      <c r="IN261" s="53"/>
      <c r="IP261" s="78" t="str">
        <f>IF(IP$9="", "", IF(AND(NOT('Personnel Details'!$N$19=""), $B261&gt;='Personnel Details'!$N$19), 'Personnel Details'!$O$19, IF(AND(NOT('Personnel Details'!$I$19=""), $B261&gt;='Personnel Details'!$I$19), 'Personnel Details'!$J$19, 'Personnel Details'!$E$19)))</f>
        <v/>
      </c>
      <c r="IQ261" s="59" t="str">
        <f>IF(IP$9="", "", IF(AND(NOT('Personnel Details'!$N$19=""), $B261&gt;='Personnel Details'!$N$19), IF('Personnel Details'!$P$19="","", 'Personnel Details'!$P$19), IF(AND(NOT('Personnel Details'!$I$19=""), $B261&gt;='Personnel Details'!$I$19), IF('Personnel Details'!$K$19="", "", 'Personnel Details'!$K$19), IF('Personnel Details'!$F$19="", "", 'Personnel Details'!$F$19))))</f>
        <v/>
      </c>
      <c r="IR261" s="79" t="str">
        <f>IF(IP$9="", "", IF(AND(NOT('Personnel Details'!$N$19=""), $B261&gt;='Personnel Details'!$N$19), 'Personnel Details'!$Q$19, IF(AND(NOT('Personnel Details'!$I$19=""), $B261&gt;='Personnel Details'!$I$19), 'Personnel Details'!$L$19, 'Personnel Details'!$G$19)))</f>
        <v/>
      </c>
      <c r="IS261" s="59" t="str">
        <f t="shared" si="563"/>
        <v/>
      </c>
      <c r="IT261" s="53"/>
      <c r="IV261" s="78" t="str">
        <f>IF(IV$9="", "", IF(AND(NOT('Personnel Details'!$N$20=""), $B261&gt;='Personnel Details'!$N$20), 'Personnel Details'!$O$20, IF(AND(NOT('Personnel Details'!$I$20=""), $B261&gt;='Personnel Details'!$I$20), 'Personnel Details'!$J$20, 'Personnel Details'!$E$20)))</f>
        <v/>
      </c>
      <c r="IW261" s="59" t="str">
        <f>IF(IV$9="", "", IF(AND(NOT('Personnel Details'!$N$20=""), $B261&gt;='Personnel Details'!$N$20), IF('Personnel Details'!$P$20="","", 'Personnel Details'!$P$20), IF(AND(NOT('Personnel Details'!$I$20=""), $B261&gt;='Personnel Details'!$I$20), IF('Personnel Details'!$K$20="", "", 'Personnel Details'!$K$20), IF('Personnel Details'!$F$20="", "", 'Personnel Details'!$F$20))))</f>
        <v/>
      </c>
      <c r="IX261" s="79" t="str">
        <f>IF(IV$9="", "", IF(AND(NOT('Personnel Details'!$N$20=""), $B261&gt;='Personnel Details'!$N$20), 'Personnel Details'!$Q$20, IF(AND(NOT('Personnel Details'!$I$20=""), $B261&gt;='Personnel Details'!$I$20), 'Personnel Details'!$L$20, 'Personnel Details'!$G$20)))</f>
        <v/>
      </c>
      <c r="IY261" s="59" t="str">
        <f t="shared" si="564"/>
        <v/>
      </c>
      <c r="IZ261" s="53"/>
      <c r="JB261" s="78" t="str">
        <f>IF(JB$9="", "", IF(AND(NOT('Personnel Details'!$N$21=""), $B261&gt;='Personnel Details'!$N$21), 'Personnel Details'!$O$21, IF(AND(NOT('Personnel Details'!$I$21=""), $B261&gt;='Personnel Details'!$I$21), 'Personnel Details'!$J$21, 'Personnel Details'!$E$21)))</f>
        <v/>
      </c>
      <c r="JC261" s="59" t="str">
        <f>IF(JB$9="", "", IF(AND(NOT('Personnel Details'!$N$21=""), $B261&gt;='Personnel Details'!$N$21), IF('Personnel Details'!$P$21="","", 'Personnel Details'!$P$21), IF(AND(NOT('Personnel Details'!$I$21=""), $B261&gt;='Personnel Details'!$I$21), IF('Personnel Details'!$K$21="", "", 'Personnel Details'!$K$21), IF('Personnel Details'!$F$21="", "", 'Personnel Details'!$F$21))))</f>
        <v/>
      </c>
      <c r="JD261" s="79" t="str">
        <f>IF(JB$9="", "", IF(AND(NOT('Personnel Details'!$N$21=""), $B261&gt;='Personnel Details'!$N$21), 'Personnel Details'!$Q$21, IF(AND(NOT('Personnel Details'!$I$21=""), $B261&gt;='Personnel Details'!$I$21), 'Personnel Details'!$L$21, 'Personnel Details'!$G$21)))</f>
        <v/>
      </c>
      <c r="JE261" s="59" t="str">
        <f t="shared" si="565"/>
        <v/>
      </c>
      <c r="JF261" s="53"/>
      <c r="JH261" s="78" t="str">
        <f>IF(JH$9="", "", IF(AND(NOT('Personnel Details'!$N$22=""), $B261&gt;='Personnel Details'!$N$22), 'Personnel Details'!$O$22, IF(AND(NOT('Personnel Details'!$I$22=""), $B261&gt;='Personnel Details'!$I$22), 'Personnel Details'!$J$22, 'Personnel Details'!$E$22)))</f>
        <v/>
      </c>
      <c r="JI261" s="59" t="str">
        <f>IF(JH$9="", "", IF(AND(NOT('Personnel Details'!$N$22=""), $B261&gt;='Personnel Details'!$N$22), IF('Personnel Details'!$P$22="","", 'Personnel Details'!$P$22), IF(AND(NOT('Personnel Details'!$I$22=""), $B261&gt;='Personnel Details'!$I$22), IF('Personnel Details'!$K$22="", "", 'Personnel Details'!$K$22), IF('Personnel Details'!$F$22="", "", 'Personnel Details'!$F$22))))</f>
        <v/>
      </c>
      <c r="JJ261" s="79" t="str">
        <f>IF(JH$9="", "", IF(AND(NOT('Personnel Details'!$N$22=""), $B261&gt;='Personnel Details'!$N$22), 'Personnel Details'!$Q$22, IF(AND(NOT('Personnel Details'!$I$22=""), $B261&gt;='Personnel Details'!$I$22), 'Personnel Details'!$L$22, 'Personnel Details'!$G$22)))</f>
        <v/>
      </c>
      <c r="JK261" s="59" t="str">
        <f t="shared" si="566"/>
        <v/>
      </c>
      <c r="JL261" s="53"/>
      <c r="JN261" s="78" t="str">
        <f>IF(JN$9="", "", IF(AND(NOT('Personnel Details'!$N$23=""), $B261&gt;='Personnel Details'!$N$23), 'Personnel Details'!$O$23, IF(AND(NOT('Personnel Details'!$I$23=""), $B261&gt;='Personnel Details'!$I$23), 'Personnel Details'!$J$23, 'Personnel Details'!$E$23)))</f>
        <v/>
      </c>
      <c r="JO261" s="59" t="str">
        <f>IF(JN$9="", "", IF(AND(NOT('Personnel Details'!$N$23=""), $B261&gt;='Personnel Details'!$N$23), IF('Personnel Details'!$P$23="","", 'Personnel Details'!$P$23), IF(AND(NOT('Personnel Details'!$I$23=""), $B261&gt;='Personnel Details'!$I$23), IF('Personnel Details'!$K$23="", "", 'Personnel Details'!$K$23), IF('Personnel Details'!$F$23="", "", 'Personnel Details'!$F$23))))</f>
        <v/>
      </c>
      <c r="JP261" s="79" t="str">
        <f>IF(JN$9="", "", IF(AND(NOT('Personnel Details'!$N$23=""), $B261&gt;='Personnel Details'!$N$23), 'Personnel Details'!$Q$23, IF(AND(NOT('Personnel Details'!$I$23=""), $B261&gt;='Personnel Details'!$I$23), 'Personnel Details'!$L$23, 'Personnel Details'!$G$23)))</f>
        <v/>
      </c>
      <c r="JQ261" s="59" t="str">
        <f t="shared" si="567"/>
        <v/>
      </c>
      <c r="JR261" s="53"/>
      <c r="JT261" s="78" t="str">
        <f>IF(JT$9="", "", IF(AND(NOT('Personnel Details'!$N$24=""), $B261&gt;='Personnel Details'!$N$24), 'Personnel Details'!$O$24, IF(AND(NOT('Personnel Details'!$I$24=""), $B261&gt;='Personnel Details'!$I$24), 'Personnel Details'!$J$24, 'Personnel Details'!$E$24)))</f>
        <v/>
      </c>
      <c r="JU261" s="59" t="str">
        <f>IF(JT$9="", "", IF(AND(NOT('Personnel Details'!$N$24=""), $B261&gt;='Personnel Details'!$N$24), IF('Personnel Details'!$P$24="","", 'Personnel Details'!$P$24), IF(AND(NOT('Personnel Details'!$I$24=""), $B261&gt;='Personnel Details'!$I$24), IF('Personnel Details'!$K$24="", "", 'Personnel Details'!$K$24), IF('Personnel Details'!$F$24="", "", 'Personnel Details'!$F$24))))</f>
        <v/>
      </c>
      <c r="JV261" s="79" t="str">
        <f>IF(JT$9="", "", IF(AND(NOT('Personnel Details'!$N$24=""), $B261&gt;='Personnel Details'!$N$24), 'Personnel Details'!$Q$24, IF(AND(NOT('Personnel Details'!$I$24=""), $B261&gt;='Personnel Details'!$I$24), 'Personnel Details'!$L$24, 'Personnel Details'!$G$24)))</f>
        <v/>
      </c>
      <c r="JW261" s="59" t="str">
        <f t="shared" si="568"/>
        <v/>
      </c>
      <c r="JX261" s="53"/>
      <c r="JZ261" s="78" t="str">
        <f>IF(JZ$9="", "", IF(AND(NOT('Personnel Details'!$N$25=""), $B261&gt;='Personnel Details'!$N$25), 'Personnel Details'!$O$25, IF(AND(NOT('Personnel Details'!$I$25=""), $B261&gt;='Personnel Details'!$I$25), 'Personnel Details'!$J$25, 'Personnel Details'!$E$25)))</f>
        <v/>
      </c>
      <c r="KA261" s="59" t="str">
        <f>IF(JZ$9="", "", IF(AND(NOT('Personnel Details'!$N$25=""), $B261&gt;='Personnel Details'!$N$25), IF('Personnel Details'!$P$25="","", 'Personnel Details'!$P$25), IF(AND(NOT('Personnel Details'!$I$25=""), $B261&gt;='Personnel Details'!$I$25), IF('Personnel Details'!$K$25="", "", 'Personnel Details'!$K$25), IF('Personnel Details'!$F$25="", "", 'Personnel Details'!$F$25))))</f>
        <v/>
      </c>
      <c r="KB261" s="79" t="str">
        <f>IF(JZ$9="", "", IF(AND(NOT('Personnel Details'!$N$25=""), $B261&gt;='Personnel Details'!$N$25), 'Personnel Details'!$Q$25, IF(AND(NOT('Personnel Details'!$I$25=""), $B261&gt;='Personnel Details'!$I$25), 'Personnel Details'!$L$25, 'Personnel Details'!$G$25)))</f>
        <v/>
      </c>
      <c r="KC261" s="59" t="str">
        <f t="shared" si="569"/>
        <v/>
      </c>
      <c r="KD261" s="53"/>
      <c r="KF261" s="78" t="str">
        <f>IF(KF$9="", "", IF(AND(NOT('Personnel Details'!$N$26=""), $B261&gt;='Personnel Details'!$N$26), 'Personnel Details'!$O$26, IF(AND(NOT('Personnel Details'!$I$26=""), $B261&gt;='Personnel Details'!$I$26), 'Personnel Details'!$J$26, 'Personnel Details'!$E$26)))</f>
        <v/>
      </c>
      <c r="KG261" s="59" t="str">
        <f>IF(KF$9="", "", IF(AND(NOT('Personnel Details'!$N$26=""), $B261&gt;='Personnel Details'!$N$26), IF('Personnel Details'!$P$26="","", 'Personnel Details'!$P$26), IF(AND(NOT('Personnel Details'!$I$26=""), $B261&gt;='Personnel Details'!$I$26), IF('Personnel Details'!$K$26="", "", 'Personnel Details'!$K$26), IF('Personnel Details'!$F$26="", "", 'Personnel Details'!$F$26))))</f>
        <v/>
      </c>
      <c r="KH261" s="79" t="str">
        <f>IF(KF$9="", "", IF(AND(NOT('Personnel Details'!$N$26=""), $B261&gt;='Personnel Details'!$N$26), 'Personnel Details'!$Q$26, IF(AND(NOT('Personnel Details'!$I$26=""), $B261&gt;='Personnel Details'!$I$26), 'Personnel Details'!$L$26, 'Personnel Details'!$G$26)))</f>
        <v/>
      </c>
      <c r="KI261" s="59" t="str">
        <f t="shared" si="570"/>
        <v/>
      </c>
      <c r="KJ261" s="53"/>
      <c r="KL261" s="78" t="str">
        <f>IF(KL$9="", "", IF(AND(NOT('Personnel Details'!$N$27=""), $B261&gt;='Personnel Details'!$N$27), 'Personnel Details'!$O$27, IF(AND(NOT('Personnel Details'!$I$27=""), $B261&gt;='Personnel Details'!$I$27), 'Personnel Details'!$J$27, 'Personnel Details'!$E$27)))</f>
        <v/>
      </c>
      <c r="KM261" s="59" t="str">
        <f>IF(KL$9="", "", IF(AND(NOT('Personnel Details'!$N$27=""), $B261&gt;='Personnel Details'!$N$27), IF('Personnel Details'!$P$27="","", 'Personnel Details'!$P$27), IF(AND(NOT('Personnel Details'!$I$27=""), $B261&gt;='Personnel Details'!$I$27), IF('Personnel Details'!$K$27="", "", 'Personnel Details'!$K$27), IF('Personnel Details'!$F$27="", "", 'Personnel Details'!$F$27))))</f>
        <v/>
      </c>
      <c r="KN261" s="79" t="str">
        <f>IF(KL$9="", "", IF(AND(NOT('Personnel Details'!$N$27=""), $B261&gt;='Personnel Details'!$N$27), 'Personnel Details'!$Q$27, IF(AND(NOT('Personnel Details'!$I$27=""), $B261&gt;='Personnel Details'!$I$27), 'Personnel Details'!$L$27, 'Personnel Details'!$G$27)))</f>
        <v/>
      </c>
      <c r="KO261" s="59" t="str">
        <f t="shared" si="571"/>
        <v/>
      </c>
      <c r="KP261" s="53"/>
      <c r="KR261" s="78" t="str">
        <f>IF(KR$9="", "", IF(AND(NOT('Personnel Details'!$N$28=""), $B261&gt;='Personnel Details'!$N$28), 'Personnel Details'!$O$28, IF(AND(NOT('Personnel Details'!$I$28=""), $B261&gt;='Personnel Details'!$I$28), 'Personnel Details'!$J$28, 'Personnel Details'!$E$28)))</f>
        <v/>
      </c>
      <c r="KS261" s="59" t="str">
        <f>IF(KR$9="", "", IF(AND(NOT('Personnel Details'!$N$28=""), $B261&gt;='Personnel Details'!$N$28), IF('Personnel Details'!$P$28="","", 'Personnel Details'!$P$28), IF(AND(NOT('Personnel Details'!$I$28=""), $B261&gt;='Personnel Details'!$I$28), IF('Personnel Details'!$K$28="", "", 'Personnel Details'!$K$28), IF('Personnel Details'!$F$28="", "", 'Personnel Details'!$F$28))))</f>
        <v/>
      </c>
      <c r="KT261" s="79" t="str">
        <f>IF(KR$9="", "", IF(AND(NOT('Personnel Details'!$N$28=""), $B261&gt;='Personnel Details'!$N$28), 'Personnel Details'!$Q$28, IF(AND(NOT('Personnel Details'!$I$28=""), $B261&gt;='Personnel Details'!$I$28), 'Personnel Details'!$L$28, 'Personnel Details'!$G$28)))</f>
        <v/>
      </c>
      <c r="KU261" s="59" t="str">
        <f t="shared" si="572"/>
        <v/>
      </c>
      <c r="KV261" s="53"/>
      <c r="KX261" s="78" t="str">
        <f>IF(KX$9="", "", IF(AND(NOT('Personnel Details'!$N$29=""), $B261&gt;='Personnel Details'!$N$29), 'Personnel Details'!$O$29, IF(AND(NOT('Personnel Details'!$I$29=""), $B261&gt;='Personnel Details'!$I$29), 'Personnel Details'!$J$29, 'Personnel Details'!$E$29)))</f>
        <v/>
      </c>
      <c r="KY261" s="59" t="str">
        <f>IF(KX$9="", "", IF(AND(NOT('Personnel Details'!$N$29=""), $B261&gt;='Personnel Details'!$N$29), IF('Personnel Details'!$P$29="","", 'Personnel Details'!$P$29), IF(AND(NOT('Personnel Details'!$I$29=""), $B261&gt;='Personnel Details'!$I$29), IF('Personnel Details'!$K$29="", "", 'Personnel Details'!$K$29), IF('Personnel Details'!$F$29="", "", 'Personnel Details'!$F$29))))</f>
        <v/>
      </c>
      <c r="KZ261" s="79" t="str">
        <f>IF(KX$9="", "", IF(AND(NOT('Personnel Details'!$N$29=""), $B261&gt;='Personnel Details'!$N$29), 'Personnel Details'!$Q$29, IF(AND(NOT('Personnel Details'!$I$29=""), $B261&gt;='Personnel Details'!$I$29), 'Personnel Details'!$L$29, 'Personnel Details'!$G$29)))</f>
        <v/>
      </c>
      <c r="LA261" s="59" t="str">
        <f t="shared" si="573"/>
        <v/>
      </c>
      <c r="LB261" s="53"/>
      <c r="LD261" s="78" t="str">
        <f>IF(LD$9="", "", IF(AND(NOT('Personnel Details'!$N$30=""), $B261&gt;='Personnel Details'!$N$30), 'Personnel Details'!$O$30, IF(AND(NOT('Personnel Details'!$I$30=""), $B261&gt;='Personnel Details'!$I$30), 'Personnel Details'!$J$30, 'Personnel Details'!$E$30)))</f>
        <v/>
      </c>
      <c r="LE261" s="59" t="str">
        <f>IF(LD$9="", "", IF(AND(NOT('Personnel Details'!$N$30=""), $B261&gt;='Personnel Details'!$N$30), IF('Personnel Details'!$P$30="","", 'Personnel Details'!$P$30), IF(AND(NOT('Personnel Details'!$I$30=""), $B261&gt;='Personnel Details'!$I$30), IF('Personnel Details'!$K$30="", "", 'Personnel Details'!$K$30), IF('Personnel Details'!$F$30="", "", 'Personnel Details'!$F$30))))</f>
        <v/>
      </c>
      <c r="LF261" s="79" t="str">
        <f>IF(LD$9="", "", IF(AND(NOT('Personnel Details'!$N$30=""), $B261&gt;='Personnel Details'!$N$30), 'Personnel Details'!$Q$30, IF(AND(NOT('Personnel Details'!$I$30=""), $B261&gt;='Personnel Details'!$I$30), 'Personnel Details'!$L$30, 'Personnel Details'!$G$30)))</f>
        <v/>
      </c>
      <c r="LG261" s="59" t="str">
        <f t="shared" si="574"/>
        <v/>
      </c>
      <c r="LH261" s="53"/>
      <c r="LJ261" s="78" t="str">
        <f>IF(LJ$9="", "", IF(AND(NOT('Personnel Details'!$N$31=""), $B261&gt;='Personnel Details'!$N$31), 'Personnel Details'!$O$31, IF(AND(NOT('Personnel Details'!$I$31=""), $B261&gt;='Personnel Details'!$I$31), 'Personnel Details'!$J$31, 'Personnel Details'!$E$31)))</f>
        <v/>
      </c>
      <c r="LK261" s="59" t="str">
        <f>IF(LJ$9="", "", IF(AND(NOT('Personnel Details'!$N$31=""), $B261&gt;='Personnel Details'!$N$31), IF('Personnel Details'!$P$31="","", 'Personnel Details'!$P$31), IF(AND(NOT('Personnel Details'!$I$31=""), $B261&gt;='Personnel Details'!$I$31), IF('Personnel Details'!$K$31="", "", 'Personnel Details'!$K$31), IF('Personnel Details'!$F$31="", "", 'Personnel Details'!$F$31))))</f>
        <v/>
      </c>
      <c r="LL261" s="79" t="str">
        <f>IF(LJ$9="", "", IF(AND(NOT('Personnel Details'!$N$31=""), $B261&gt;='Personnel Details'!$N$31), 'Personnel Details'!$Q$31, IF(AND(NOT('Personnel Details'!$I$31=""), $B261&gt;='Personnel Details'!$I$31), 'Personnel Details'!$L$31, 'Personnel Details'!$G$31)))</f>
        <v/>
      </c>
      <c r="LM261" s="59" t="str">
        <f t="shared" si="575"/>
        <v/>
      </c>
      <c r="LN261" s="53"/>
      <c r="LP261" s="78" t="str">
        <f>IF(LP$9="", "", IF(AND(NOT('Personnel Details'!$N$32=""), $B261&gt;='Personnel Details'!$N$32), 'Personnel Details'!$O$32, IF(AND(NOT('Personnel Details'!$I$32=""), $B261&gt;='Personnel Details'!$I$32), 'Personnel Details'!$J$32, 'Personnel Details'!$E$32)))</f>
        <v/>
      </c>
      <c r="LQ261" s="59" t="str">
        <f>IF(LP$9="", "", IF(AND(NOT('Personnel Details'!$N$32=""), $B261&gt;='Personnel Details'!$N$32), IF('Personnel Details'!$P$32="","", 'Personnel Details'!$P$32), IF(AND(NOT('Personnel Details'!$I$32=""), $B261&gt;='Personnel Details'!$I$32), IF('Personnel Details'!$K$32="", "", 'Personnel Details'!$K$32), IF('Personnel Details'!$F$32="", "", 'Personnel Details'!$F$32))))</f>
        <v/>
      </c>
      <c r="LR261" s="79" t="str">
        <f>IF(LP$9="", "", IF(AND(NOT('Personnel Details'!$N$32=""), $B261&gt;='Personnel Details'!$N$32), 'Personnel Details'!$Q$32, IF(AND(NOT('Personnel Details'!$I$32=""), $B261&gt;='Personnel Details'!$I$32), 'Personnel Details'!$L$32, 'Personnel Details'!$G$32)))</f>
        <v/>
      </c>
      <c r="LS261" s="59" t="str">
        <f t="shared" si="576"/>
        <v/>
      </c>
      <c r="LT261" s="53"/>
      <c r="LV261" s="78" t="str">
        <f>IF(LV$9="", "", IF(AND(NOT('Personnel Details'!$N$33=""), $B261&gt;='Personnel Details'!$N$33), 'Personnel Details'!$O$33, IF(AND(NOT('Personnel Details'!$I$33=""), $B261&gt;='Personnel Details'!$I$33), 'Personnel Details'!$J$33, 'Personnel Details'!$E$33)))</f>
        <v/>
      </c>
      <c r="LW261" s="59" t="str">
        <f>IF(LV$9="", "", IF(AND(NOT('Personnel Details'!$N$33=""), $B261&gt;='Personnel Details'!$N$33), IF('Personnel Details'!$P$33="","", 'Personnel Details'!$P$33), IF(AND(NOT('Personnel Details'!$I$33=""), $B261&gt;='Personnel Details'!$I$33), IF('Personnel Details'!$K$33="", "", 'Personnel Details'!$K$33), IF('Personnel Details'!$F$33="", "", 'Personnel Details'!$F$33))))</f>
        <v/>
      </c>
      <c r="LX261" s="79" t="str">
        <f>IF(LV$9="", "", IF(AND(NOT('Personnel Details'!$N$33=""), $B261&gt;='Personnel Details'!$N$33), 'Personnel Details'!$Q$33, IF(AND(NOT('Personnel Details'!$I$33=""), $B261&gt;='Personnel Details'!$I$33), 'Personnel Details'!$L$33, 'Personnel Details'!$G$33)))</f>
        <v/>
      </c>
      <c r="LY261" s="59" t="str">
        <f t="shared" si="577"/>
        <v/>
      </c>
      <c r="LZ261" s="53"/>
      <c r="MB261" s="78" t="str">
        <f>IF(MB$9="", "", IF(AND(NOT('Personnel Details'!$N$34=""), $B261&gt;='Personnel Details'!$N$34), 'Personnel Details'!$O$34, IF(AND(NOT('Personnel Details'!$I$34=""), $B261&gt;='Personnel Details'!$I$34), 'Personnel Details'!$J$34, 'Personnel Details'!$E$34)))</f>
        <v/>
      </c>
      <c r="MC261" s="59" t="str">
        <f>IF(MB$9="", "", IF(AND(NOT('Personnel Details'!$N$34=""), $B261&gt;='Personnel Details'!$N$34), IF('Personnel Details'!$P$34="","", 'Personnel Details'!$P$34), IF(AND(NOT('Personnel Details'!$I$34=""), $B261&gt;='Personnel Details'!$I$34), IF('Personnel Details'!$K$34="", "", 'Personnel Details'!$K$34), IF('Personnel Details'!$F$34="", "", 'Personnel Details'!$F$34))))</f>
        <v/>
      </c>
      <c r="MD261" s="79" t="str">
        <f>IF(MB$9="", "", IF(AND(NOT('Personnel Details'!$N$34=""), $B261&gt;='Personnel Details'!$N$34), 'Personnel Details'!$Q$34, IF(AND(NOT('Personnel Details'!$I$34=""), $B261&gt;='Personnel Details'!$I$34), 'Personnel Details'!$L$34, 'Personnel Details'!$G$34)))</f>
        <v/>
      </c>
      <c r="ME261" s="59" t="str">
        <f t="shared" si="578"/>
        <v/>
      </c>
      <c r="MF261" s="53"/>
      <c r="MH261" s="78" t="str">
        <f>IF(MH$9="", "", IF(AND(NOT('Personnel Details'!$N$35=""), $B261&gt;='Personnel Details'!$N$35), 'Personnel Details'!$O$35, IF(AND(NOT('Personnel Details'!$I$35=""), $B261&gt;='Personnel Details'!$I$35), 'Personnel Details'!$J$35, 'Personnel Details'!$E$35)))</f>
        <v/>
      </c>
      <c r="MI261" s="59" t="str">
        <f>IF(MH$9="", "", IF(AND(NOT('Personnel Details'!$N$35=""), $B261&gt;='Personnel Details'!$N$35), IF('Personnel Details'!$P$35="","", 'Personnel Details'!$P$35), IF(AND(NOT('Personnel Details'!$I$35=""), $B261&gt;='Personnel Details'!$I$35), IF('Personnel Details'!$K$35="", "", 'Personnel Details'!$K$35), IF('Personnel Details'!$F$35="", "", 'Personnel Details'!$F$35))))</f>
        <v/>
      </c>
      <c r="MJ261" s="79" t="str">
        <f>IF(MH$9="", "", IF(AND(NOT('Personnel Details'!$N$35=""), $B261&gt;='Personnel Details'!$N$35), 'Personnel Details'!$Q$35, IF(AND(NOT('Personnel Details'!$I$35=""), $B261&gt;='Personnel Details'!$I$35), 'Personnel Details'!$L$35, 'Personnel Details'!$G$35)))</f>
        <v/>
      </c>
      <c r="MK261" s="59" t="str">
        <f t="shared" si="579"/>
        <v/>
      </c>
      <c r="ML261" s="53"/>
      <c r="MN261" s="78" t="str">
        <f>IF(MN$9="", "", IF(AND(NOT('Personnel Details'!$N$36=""), $B261&gt;='Personnel Details'!$N$36), 'Personnel Details'!$O$36, IF(AND(NOT('Personnel Details'!$I$36=""), $B261&gt;='Personnel Details'!$I$36), 'Personnel Details'!$J$36, 'Personnel Details'!$E$36)))</f>
        <v/>
      </c>
      <c r="MO261" s="59" t="str">
        <f>IF(MN$9="", "", IF(AND(NOT('Personnel Details'!$N$36=""), $B261&gt;='Personnel Details'!$N$36), IF('Personnel Details'!$P$36="","", 'Personnel Details'!$P$36), IF(AND(NOT('Personnel Details'!$I$36=""), $B261&gt;='Personnel Details'!$I$36), IF('Personnel Details'!$K$36="", "", 'Personnel Details'!$K$36), IF('Personnel Details'!$F$36="", "", 'Personnel Details'!$F$36))))</f>
        <v/>
      </c>
      <c r="MP261" s="79" t="str">
        <f>IF(MN$9="", "", IF(AND(NOT('Personnel Details'!$N$36=""), $B261&gt;='Personnel Details'!$N$36), 'Personnel Details'!$Q$36, IF(AND(NOT('Personnel Details'!$I$36=""), $B261&gt;='Personnel Details'!$I$36), 'Personnel Details'!$L$36, 'Personnel Details'!$G$36)))</f>
        <v/>
      </c>
      <c r="MQ261" s="59" t="str">
        <f t="shared" si="580"/>
        <v/>
      </c>
      <c r="MR261" s="53"/>
      <c r="MT261" s="78" t="str">
        <f>IF(MT$9="", "", IF(AND(NOT('Personnel Details'!$N$37=""), $B261&gt;='Personnel Details'!$N$37), 'Personnel Details'!$O$37, IF(AND(NOT('Personnel Details'!$I$37=""), $B261&gt;='Personnel Details'!$I$37), 'Personnel Details'!$J$37, 'Personnel Details'!$E$37)))</f>
        <v/>
      </c>
      <c r="MU261" s="59" t="str">
        <f>IF(MT$9="", "", IF(AND(NOT('Personnel Details'!$N$37=""), $B261&gt;='Personnel Details'!$N$37), IF('Personnel Details'!$P$37="","", 'Personnel Details'!$P$37), IF(AND(NOT('Personnel Details'!$I$37=""), $B261&gt;='Personnel Details'!$I$37), IF('Personnel Details'!$K$37="", "", 'Personnel Details'!$K$37), IF('Personnel Details'!$F$37="", "", 'Personnel Details'!$F$37))))</f>
        <v/>
      </c>
      <c r="MV261" s="79" t="str">
        <f>IF(MT$9="", "", IF(AND(NOT('Personnel Details'!$N$37=""), $B261&gt;='Personnel Details'!$N$37), 'Personnel Details'!$Q$37, IF(AND(NOT('Personnel Details'!$I$37=""), $B261&gt;='Personnel Details'!$I$37), 'Personnel Details'!$L$37, 'Personnel Details'!$G$37)))</f>
        <v/>
      </c>
      <c r="MW261" s="59" t="str">
        <f t="shared" si="581"/>
        <v/>
      </c>
      <c r="MX261" s="53"/>
      <c r="MZ261" s="78" t="str">
        <f>IF(MZ$9="", "", IF(AND(NOT('Personnel Details'!$N$38=""), $B261&gt;='Personnel Details'!$N$38), 'Personnel Details'!$O$38, IF(AND(NOT('Personnel Details'!$I$38=""), $B261&gt;='Personnel Details'!$I$38), 'Personnel Details'!$J$38, 'Personnel Details'!$E$38)))</f>
        <v/>
      </c>
      <c r="NA261" s="59" t="str">
        <f>IF(MZ$9="", "", IF(AND(NOT('Personnel Details'!$N$38=""), $B261&gt;='Personnel Details'!$N$38), IF('Personnel Details'!$P$38="","", 'Personnel Details'!$P$38), IF(AND(NOT('Personnel Details'!$I$38=""), $B261&gt;='Personnel Details'!$I$38), IF('Personnel Details'!$K$38="", "", 'Personnel Details'!$K$38), IF('Personnel Details'!$F$38="", "", 'Personnel Details'!$F$38))))</f>
        <v/>
      </c>
      <c r="NB261" s="79" t="str">
        <f>IF(MZ$9="", "", IF(AND(NOT('Personnel Details'!$N$38=""), $B261&gt;='Personnel Details'!$N$38), 'Personnel Details'!$Q$38, IF(AND(NOT('Personnel Details'!$I$38=""), $B261&gt;='Personnel Details'!$I$38), 'Personnel Details'!$L$38, 'Personnel Details'!$G$38)))</f>
        <v/>
      </c>
      <c r="NC261" s="59" t="str">
        <f t="shared" si="582"/>
        <v/>
      </c>
      <c r="ND261" s="53"/>
      <c r="NF261" s="78" t="str">
        <f>IF(NF$9="", "", IF(AND(NOT('Personnel Details'!$N$39=""), $B261&gt;='Personnel Details'!$N$39), 'Personnel Details'!$O$39, IF(AND(NOT('Personnel Details'!$I$39=""), $B261&gt;='Personnel Details'!$I$39), 'Personnel Details'!$J$39, 'Personnel Details'!$E$39)))</f>
        <v/>
      </c>
      <c r="NG261" s="59" t="str">
        <f>IF(NF$9="", "", IF(AND(NOT('Personnel Details'!$N$39=""), $B261&gt;='Personnel Details'!$N$39), IF('Personnel Details'!$P$39="","", 'Personnel Details'!$P$39), IF(AND(NOT('Personnel Details'!$I$39=""), $B261&gt;='Personnel Details'!$I$39), IF('Personnel Details'!$K$39="", "", 'Personnel Details'!$K$39), IF('Personnel Details'!$F$39="", "", 'Personnel Details'!$F$39))))</f>
        <v/>
      </c>
      <c r="NH261" s="79" t="str">
        <f>IF(NF$9="", "", IF(AND(NOT('Personnel Details'!$N$39=""), $B261&gt;='Personnel Details'!$N$39), 'Personnel Details'!$Q$39, IF(AND(NOT('Personnel Details'!$I$39=""), $B261&gt;='Personnel Details'!$I$39), 'Personnel Details'!$L$39, 'Personnel Details'!$G$39)))</f>
        <v/>
      </c>
      <c r="NI261" s="59" t="str">
        <f t="shared" si="583"/>
        <v/>
      </c>
      <c r="NJ261" s="53"/>
      <c r="NL261" s="78" t="str">
        <f>IF(NL$9="", "", IF(AND(NOT('Personnel Details'!$N$40=""), $B261&gt;='Personnel Details'!$N$40), 'Personnel Details'!$O$40, IF(AND(NOT('Personnel Details'!$I$40=""), $B261&gt;='Personnel Details'!$I$40), 'Personnel Details'!$J$40, 'Personnel Details'!$E$40)))</f>
        <v/>
      </c>
      <c r="NM261" s="59" t="str">
        <f>IF(NL$9="", "", IF(AND(NOT('Personnel Details'!$N$40=""), $B261&gt;='Personnel Details'!$N$40), IF('Personnel Details'!$P$40="","", 'Personnel Details'!$P$40), IF(AND(NOT('Personnel Details'!$I$40=""), $B261&gt;='Personnel Details'!$I$40), IF('Personnel Details'!$K$40="", "", 'Personnel Details'!$K$40), IF('Personnel Details'!$F$40="", "", 'Personnel Details'!$F$40))))</f>
        <v/>
      </c>
      <c r="NN261" s="79" t="str">
        <f>IF(NL$9="", "", IF(AND(NOT('Personnel Details'!$N$40=""), $B261&gt;='Personnel Details'!$N$40), 'Personnel Details'!$Q$40, IF(AND(NOT('Personnel Details'!$I$40=""), $B261&gt;='Personnel Details'!$I$40), 'Personnel Details'!$L$40, 'Personnel Details'!$G$40)))</f>
        <v/>
      </c>
      <c r="NO261" s="59" t="str">
        <f t="shared" si="584"/>
        <v/>
      </c>
      <c r="NP261" s="53"/>
    </row>
    <row r="262" spans="1:380" x14ac:dyDescent="0.25">
      <c r="A262" s="32"/>
      <c r="B262" s="113" t="str">
        <f>IFERROR(IF(B261+1&gt;'Personnel Details'!$U$5, "", B261+1), "")</f>
        <v/>
      </c>
      <c r="C262" s="32"/>
      <c r="D262" s="120"/>
      <c r="E262" s="13" t="str">
        <f t="shared" si="463"/>
        <v/>
      </c>
      <c r="F262" s="13" t="str">
        <f t="shared" si="494"/>
        <v/>
      </c>
      <c r="G262" s="56" t="str">
        <f t="shared" si="585"/>
        <v/>
      </c>
      <c r="H262" s="16" t="str">
        <f t="shared" si="495"/>
        <v/>
      </c>
      <c r="I262" s="32"/>
      <c r="J262" s="120"/>
      <c r="K262" s="62" t="str">
        <f t="shared" si="464"/>
        <v/>
      </c>
      <c r="L262" s="62" t="str">
        <f t="shared" si="496"/>
        <v/>
      </c>
      <c r="M262" s="65" t="str">
        <f t="shared" si="586"/>
        <v/>
      </c>
      <c r="N262" s="68" t="str">
        <f t="shared" si="497"/>
        <v/>
      </c>
      <c r="O262" s="32"/>
      <c r="P262" s="120"/>
      <c r="Q262" s="62" t="str">
        <f t="shared" si="465"/>
        <v/>
      </c>
      <c r="R262" s="62" t="str">
        <f t="shared" si="498"/>
        <v/>
      </c>
      <c r="S262" s="65" t="str">
        <f t="shared" si="587"/>
        <v/>
      </c>
      <c r="T262" s="68" t="str">
        <f t="shared" si="499"/>
        <v/>
      </c>
      <c r="U262" s="32"/>
      <c r="V262" s="120"/>
      <c r="W262" s="62" t="str">
        <f t="shared" si="466"/>
        <v/>
      </c>
      <c r="X262" s="62" t="str">
        <f t="shared" si="500"/>
        <v/>
      </c>
      <c r="Y262" s="65" t="str">
        <f t="shared" si="588"/>
        <v/>
      </c>
      <c r="Z262" s="68" t="str">
        <f t="shared" si="501"/>
        <v/>
      </c>
      <c r="AA262" s="32"/>
      <c r="AB262" s="120"/>
      <c r="AC262" s="62" t="str">
        <f t="shared" si="467"/>
        <v/>
      </c>
      <c r="AD262" s="62" t="str">
        <f t="shared" si="502"/>
        <v/>
      </c>
      <c r="AE262" s="65" t="str">
        <f t="shared" si="589"/>
        <v/>
      </c>
      <c r="AF262" s="68" t="str">
        <f t="shared" si="503"/>
        <v/>
      </c>
      <c r="AG262" s="32"/>
      <c r="AH262" s="120"/>
      <c r="AI262" s="62" t="str">
        <f t="shared" si="468"/>
        <v/>
      </c>
      <c r="AJ262" s="62" t="str">
        <f t="shared" si="504"/>
        <v/>
      </c>
      <c r="AK262" s="65" t="str">
        <f t="shared" si="590"/>
        <v/>
      </c>
      <c r="AL262" s="68" t="str">
        <f t="shared" si="505"/>
        <v/>
      </c>
      <c r="AM262" s="32"/>
      <c r="AN262" s="120"/>
      <c r="AO262" s="62" t="str">
        <f t="shared" si="469"/>
        <v/>
      </c>
      <c r="AP262" s="62" t="str">
        <f t="shared" si="506"/>
        <v/>
      </c>
      <c r="AQ262" s="65" t="str">
        <f t="shared" si="591"/>
        <v/>
      </c>
      <c r="AR262" s="68" t="str">
        <f t="shared" si="507"/>
        <v/>
      </c>
      <c r="AS262" s="32"/>
      <c r="AT262" s="120"/>
      <c r="AU262" s="62" t="str">
        <f t="shared" si="470"/>
        <v/>
      </c>
      <c r="AV262" s="62" t="str">
        <f t="shared" si="508"/>
        <v/>
      </c>
      <c r="AW262" s="65" t="str">
        <f t="shared" si="592"/>
        <v/>
      </c>
      <c r="AX262" s="68" t="str">
        <f t="shared" si="509"/>
        <v/>
      </c>
      <c r="AY262" s="32"/>
      <c r="AZ262" s="120"/>
      <c r="BA262" s="62" t="str">
        <f t="shared" si="471"/>
        <v/>
      </c>
      <c r="BB262" s="62" t="str">
        <f t="shared" si="510"/>
        <v/>
      </c>
      <c r="BC262" s="65" t="str">
        <f t="shared" si="593"/>
        <v/>
      </c>
      <c r="BD262" s="68" t="str">
        <f t="shared" si="511"/>
        <v/>
      </c>
      <c r="BE262" s="32"/>
      <c r="BF262" s="120"/>
      <c r="BG262" s="62" t="str">
        <f t="shared" si="472"/>
        <v/>
      </c>
      <c r="BH262" s="62" t="str">
        <f t="shared" si="512"/>
        <v/>
      </c>
      <c r="BI262" s="65" t="str">
        <f t="shared" si="594"/>
        <v/>
      </c>
      <c r="BJ262" s="68" t="str">
        <f t="shared" si="513"/>
        <v/>
      </c>
      <c r="BK262" s="32"/>
      <c r="BL262" s="120"/>
      <c r="BM262" s="62" t="str">
        <f t="shared" si="473"/>
        <v/>
      </c>
      <c r="BN262" s="62" t="str">
        <f t="shared" si="514"/>
        <v/>
      </c>
      <c r="BO262" s="65" t="str">
        <f t="shared" si="595"/>
        <v/>
      </c>
      <c r="BP262" s="68" t="str">
        <f t="shared" si="515"/>
        <v/>
      </c>
      <c r="BQ262" s="32"/>
      <c r="BR262" s="120"/>
      <c r="BS262" s="62" t="str">
        <f t="shared" si="474"/>
        <v/>
      </c>
      <c r="BT262" s="62" t="str">
        <f t="shared" si="516"/>
        <v/>
      </c>
      <c r="BU262" s="65" t="str">
        <f t="shared" si="596"/>
        <v/>
      </c>
      <c r="BV262" s="68" t="str">
        <f t="shared" si="517"/>
        <v/>
      </c>
      <c r="BW262" s="32"/>
      <c r="BX262" s="120"/>
      <c r="BY262" s="62" t="str">
        <f t="shared" si="475"/>
        <v/>
      </c>
      <c r="BZ262" s="62" t="str">
        <f t="shared" si="518"/>
        <v/>
      </c>
      <c r="CA262" s="65" t="str">
        <f t="shared" si="597"/>
        <v/>
      </c>
      <c r="CB262" s="68" t="str">
        <f t="shared" si="519"/>
        <v/>
      </c>
      <c r="CC262" s="32"/>
      <c r="CD262" s="120"/>
      <c r="CE262" s="62" t="str">
        <f t="shared" si="476"/>
        <v/>
      </c>
      <c r="CF262" s="62" t="str">
        <f t="shared" si="520"/>
        <v/>
      </c>
      <c r="CG262" s="65" t="str">
        <f t="shared" si="598"/>
        <v/>
      </c>
      <c r="CH262" s="68" t="str">
        <f t="shared" si="521"/>
        <v/>
      </c>
      <c r="CI262" s="32"/>
      <c r="CJ262" s="120"/>
      <c r="CK262" s="62" t="str">
        <f t="shared" si="477"/>
        <v/>
      </c>
      <c r="CL262" s="62" t="str">
        <f t="shared" si="522"/>
        <v/>
      </c>
      <c r="CM262" s="65" t="str">
        <f t="shared" si="599"/>
        <v/>
      </c>
      <c r="CN262" s="68" t="str">
        <f t="shared" si="523"/>
        <v/>
      </c>
      <c r="CO262" s="32"/>
      <c r="CP262" s="120"/>
      <c r="CQ262" s="62" t="str">
        <f t="shared" si="478"/>
        <v/>
      </c>
      <c r="CR262" s="62" t="str">
        <f t="shared" si="524"/>
        <v/>
      </c>
      <c r="CS262" s="65" t="str">
        <f t="shared" si="600"/>
        <v/>
      </c>
      <c r="CT262" s="68" t="str">
        <f t="shared" si="525"/>
        <v/>
      </c>
      <c r="CU262" s="32"/>
      <c r="CV262" s="120"/>
      <c r="CW262" s="62" t="str">
        <f t="shared" si="479"/>
        <v/>
      </c>
      <c r="CX262" s="62" t="str">
        <f t="shared" si="526"/>
        <v/>
      </c>
      <c r="CY262" s="65" t="str">
        <f t="shared" si="601"/>
        <v/>
      </c>
      <c r="CZ262" s="68" t="str">
        <f t="shared" si="527"/>
        <v/>
      </c>
      <c r="DA262" s="32"/>
      <c r="DB262" s="120"/>
      <c r="DC262" s="62" t="str">
        <f t="shared" si="480"/>
        <v/>
      </c>
      <c r="DD262" s="62" t="str">
        <f t="shared" si="528"/>
        <v/>
      </c>
      <c r="DE262" s="65" t="str">
        <f t="shared" si="602"/>
        <v/>
      </c>
      <c r="DF262" s="68" t="str">
        <f t="shared" si="529"/>
        <v/>
      </c>
      <c r="DG262" s="32"/>
      <c r="DH262" s="120"/>
      <c r="DI262" s="62" t="str">
        <f t="shared" si="481"/>
        <v/>
      </c>
      <c r="DJ262" s="62" t="str">
        <f t="shared" si="530"/>
        <v/>
      </c>
      <c r="DK262" s="65" t="str">
        <f t="shared" si="603"/>
        <v/>
      </c>
      <c r="DL262" s="68" t="str">
        <f t="shared" si="531"/>
        <v/>
      </c>
      <c r="DM262" s="32"/>
      <c r="DN262" s="120"/>
      <c r="DO262" s="62" t="str">
        <f t="shared" si="482"/>
        <v/>
      </c>
      <c r="DP262" s="62" t="str">
        <f t="shared" si="532"/>
        <v/>
      </c>
      <c r="DQ262" s="65" t="str">
        <f t="shared" si="604"/>
        <v/>
      </c>
      <c r="DR262" s="68" t="str">
        <f t="shared" si="533"/>
        <v/>
      </c>
      <c r="DS262" s="32"/>
      <c r="DT262" s="120"/>
      <c r="DU262" s="62" t="str">
        <f t="shared" si="483"/>
        <v/>
      </c>
      <c r="DV262" s="62" t="str">
        <f t="shared" si="534"/>
        <v/>
      </c>
      <c r="DW262" s="65" t="str">
        <f t="shared" si="605"/>
        <v/>
      </c>
      <c r="DX262" s="68" t="str">
        <f t="shared" si="535"/>
        <v/>
      </c>
      <c r="DY262" s="32"/>
      <c r="DZ262" s="120"/>
      <c r="EA262" s="62" t="str">
        <f t="shared" si="484"/>
        <v/>
      </c>
      <c r="EB262" s="62" t="str">
        <f t="shared" si="536"/>
        <v/>
      </c>
      <c r="EC262" s="65" t="str">
        <f t="shared" si="606"/>
        <v/>
      </c>
      <c r="ED262" s="68" t="str">
        <f t="shared" si="537"/>
        <v/>
      </c>
      <c r="EE262" s="32"/>
      <c r="EF262" s="120"/>
      <c r="EG262" s="62" t="str">
        <f t="shared" si="485"/>
        <v/>
      </c>
      <c r="EH262" s="62" t="str">
        <f t="shared" si="538"/>
        <v/>
      </c>
      <c r="EI262" s="65" t="str">
        <f t="shared" si="607"/>
        <v/>
      </c>
      <c r="EJ262" s="68" t="str">
        <f t="shared" si="539"/>
        <v/>
      </c>
      <c r="EK262" s="32"/>
      <c r="EL262" s="120"/>
      <c r="EM262" s="62" t="str">
        <f t="shared" si="486"/>
        <v/>
      </c>
      <c r="EN262" s="62" t="str">
        <f t="shared" si="540"/>
        <v/>
      </c>
      <c r="EO262" s="65" t="str">
        <f t="shared" si="608"/>
        <v/>
      </c>
      <c r="EP262" s="68" t="str">
        <f t="shared" si="541"/>
        <v/>
      </c>
      <c r="EQ262" s="32"/>
      <c r="ER262" s="120"/>
      <c r="ES262" s="62" t="str">
        <f t="shared" si="487"/>
        <v/>
      </c>
      <c r="ET262" s="62" t="str">
        <f t="shared" si="542"/>
        <v/>
      </c>
      <c r="EU262" s="65" t="str">
        <f t="shared" si="609"/>
        <v/>
      </c>
      <c r="EV262" s="68" t="str">
        <f t="shared" si="543"/>
        <v/>
      </c>
      <c r="EW262" s="32"/>
      <c r="EX262" s="120"/>
      <c r="EY262" s="62" t="str">
        <f t="shared" si="488"/>
        <v/>
      </c>
      <c r="EZ262" s="62" t="str">
        <f t="shared" si="544"/>
        <v/>
      </c>
      <c r="FA262" s="65" t="str">
        <f t="shared" si="610"/>
        <v/>
      </c>
      <c r="FB262" s="68" t="str">
        <f t="shared" si="545"/>
        <v/>
      </c>
      <c r="FC262" s="32"/>
      <c r="FD262" s="120"/>
      <c r="FE262" s="62" t="str">
        <f t="shared" si="489"/>
        <v/>
      </c>
      <c r="FF262" s="62" t="str">
        <f t="shared" si="546"/>
        <v/>
      </c>
      <c r="FG262" s="65" t="str">
        <f t="shared" si="611"/>
        <v/>
      </c>
      <c r="FH262" s="68" t="str">
        <f t="shared" si="547"/>
        <v/>
      </c>
      <c r="FI262" s="32"/>
      <c r="FJ262" s="120"/>
      <c r="FK262" s="62" t="str">
        <f t="shared" si="490"/>
        <v/>
      </c>
      <c r="FL262" s="62" t="str">
        <f t="shared" si="548"/>
        <v/>
      </c>
      <c r="FM262" s="65" t="str">
        <f t="shared" si="612"/>
        <v/>
      </c>
      <c r="FN262" s="68" t="str">
        <f t="shared" si="549"/>
        <v/>
      </c>
      <c r="FO262" s="32"/>
      <c r="FP262" s="120"/>
      <c r="FQ262" s="62" t="str">
        <f t="shared" si="491"/>
        <v/>
      </c>
      <c r="FR262" s="62" t="str">
        <f t="shared" si="550"/>
        <v/>
      </c>
      <c r="FS262" s="65" t="str">
        <f t="shared" si="613"/>
        <v/>
      </c>
      <c r="FT262" s="68" t="str">
        <f t="shared" si="551"/>
        <v/>
      </c>
      <c r="FU262" s="32"/>
      <c r="FV262" s="120"/>
      <c r="FW262" s="62" t="str">
        <f t="shared" si="492"/>
        <v/>
      </c>
      <c r="FX262" s="62" t="str">
        <f t="shared" si="552"/>
        <v/>
      </c>
      <c r="FY262" s="65" t="str">
        <f t="shared" si="614"/>
        <v/>
      </c>
      <c r="FZ262" s="68" t="str">
        <f t="shared" si="553"/>
        <v/>
      </c>
      <c r="GA262" s="32"/>
      <c r="GC262" s="7" t="str">
        <f t="shared" si="554"/>
        <v/>
      </c>
      <c r="GD262" s="7" t="str">
        <f t="shared" ca="1" si="493"/>
        <v/>
      </c>
      <c r="GT262" s="71" t="str">
        <f>IF(GT$9="", "", IF(AND(NOT('Personnel Details'!$N$11=""), $B262&gt;='Personnel Details'!$N$11), 'Personnel Details'!$O$11, IF(AND(NOT('Personnel Details'!$I$11=""), $B262&gt;='Personnel Details'!$I$11), 'Personnel Details'!$J$11, 'Personnel Details'!$E$11)))</f>
        <v/>
      </c>
      <c r="GU262" s="59" t="str">
        <f>IF(GT$9="", "", IF(AND(NOT('Personnel Details'!$N$11=""), $B262&gt;='Personnel Details'!$N$11), IF('Personnel Details'!$P$11="","", 'Personnel Details'!$P$11), IF(AND(NOT('Personnel Details'!$I$11=""), $B262&gt;='Personnel Details'!$I$11), IF('Personnel Details'!$K$11="", "", 'Personnel Details'!$K$11), IF('Personnel Details'!$F$11="", "", 'Personnel Details'!$F$11))))</f>
        <v/>
      </c>
      <c r="GV262" s="74" t="str">
        <f>IF(GT$9="", "", IF(AND(NOT('Personnel Details'!$N$11=""), $B262&gt;='Personnel Details'!$N$11), 'Personnel Details'!$Q$11, IF(AND(NOT('Personnel Details'!$I$11=""), $B262&gt;='Personnel Details'!$I$11), 'Personnel Details'!$L$11, 'Personnel Details'!$G$11)))</f>
        <v/>
      </c>
      <c r="GW262" s="59" t="str">
        <f t="shared" si="555"/>
        <v/>
      </c>
      <c r="GX262" s="53"/>
      <c r="GZ262" s="78" t="str">
        <f>IF(GZ$9="", "", IF(AND(NOT('Personnel Details'!$N$12=""), $B262&gt;='Personnel Details'!$N$12), 'Personnel Details'!$O$12, IF(AND(NOT('Personnel Details'!$I$12=""), $B262&gt;='Personnel Details'!$I$12), 'Personnel Details'!$J$12, 'Personnel Details'!$E$12)))</f>
        <v/>
      </c>
      <c r="HA262" s="59" t="str">
        <f>IF(GZ$9="", "", IF(AND(NOT('Personnel Details'!$N$12=""), $B262&gt;='Personnel Details'!$N$12), IF('Personnel Details'!$P$12="","", 'Personnel Details'!$P$12), IF(AND(NOT('Personnel Details'!$I$12=""), $B262&gt;='Personnel Details'!$I$12), IF('Personnel Details'!$K$12="", "", 'Personnel Details'!$K$12), IF('Personnel Details'!$F$12="", "", 'Personnel Details'!$F$12))))</f>
        <v/>
      </c>
      <c r="HB262" s="79" t="str">
        <f>IF(GZ$9="", "", IF(AND(NOT('Personnel Details'!$N$12=""), $B262&gt;='Personnel Details'!$N$12), 'Personnel Details'!$Q$12, IF(AND(NOT('Personnel Details'!$I$12=""), $B262&gt;='Personnel Details'!$I$12), 'Personnel Details'!$L$12, 'Personnel Details'!$G$12)))</f>
        <v/>
      </c>
      <c r="HC262" s="59" t="str">
        <f t="shared" si="556"/>
        <v/>
      </c>
      <c r="HD262" s="53"/>
      <c r="HF262" s="78" t="str">
        <f>IF(HF$9="", "", IF(AND(NOT('Personnel Details'!$N$13=""), $B262&gt;='Personnel Details'!$N$13), 'Personnel Details'!$O$13, IF(AND(NOT('Personnel Details'!$I$13=""), $B262&gt;='Personnel Details'!$I$13), 'Personnel Details'!$J$13, 'Personnel Details'!$E$13)))</f>
        <v/>
      </c>
      <c r="HG262" s="59" t="str">
        <f>IF(HF$9="", "", IF(AND(NOT('Personnel Details'!$N$13=""), $B262&gt;='Personnel Details'!$N$13), IF('Personnel Details'!$P$13="","", 'Personnel Details'!$P$13), IF(AND(NOT('Personnel Details'!$I$13=""), $B262&gt;='Personnel Details'!$I$13), IF('Personnel Details'!$K$13="", "", 'Personnel Details'!$K$13), IF('Personnel Details'!$F$13="", "", 'Personnel Details'!$F$13))))</f>
        <v/>
      </c>
      <c r="HH262" s="79" t="str">
        <f>IF(HF$9="", "", IF(AND(NOT('Personnel Details'!$N$13=""), $B262&gt;='Personnel Details'!$N$13), 'Personnel Details'!$Q$13, IF(AND(NOT('Personnel Details'!$I$13=""), $B262&gt;='Personnel Details'!$I$13), 'Personnel Details'!$L$13, 'Personnel Details'!$G$13)))</f>
        <v/>
      </c>
      <c r="HI262" s="59" t="str">
        <f t="shared" si="557"/>
        <v/>
      </c>
      <c r="HJ262" s="53"/>
      <c r="HL262" s="78" t="str">
        <f>IF(HL$9="", "", IF(AND(NOT('Personnel Details'!$N$14=""), $B262&gt;='Personnel Details'!$N$14), 'Personnel Details'!$O$14, IF(AND(NOT('Personnel Details'!$I$14=""), $B262&gt;='Personnel Details'!$I$14), 'Personnel Details'!$J$14, 'Personnel Details'!$E$14)))</f>
        <v/>
      </c>
      <c r="HM262" s="59" t="str">
        <f>IF(HL$9="", "", IF(AND(NOT('Personnel Details'!$N$14=""), $B262&gt;='Personnel Details'!$N$14), IF('Personnel Details'!$P$14="","", 'Personnel Details'!$P$14), IF(AND(NOT('Personnel Details'!$I$14=""), $B262&gt;='Personnel Details'!$I$14), IF('Personnel Details'!$K$14="", "", 'Personnel Details'!$K$14), IF('Personnel Details'!$F$14="", "", 'Personnel Details'!$F$14))))</f>
        <v/>
      </c>
      <c r="HN262" s="79" t="str">
        <f>IF(HL$9="", "", IF(AND(NOT('Personnel Details'!$N$14=""), $B262&gt;='Personnel Details'!$N$14), 'Personnel Details'!$Q$14, IF(AND(NOT('Personnel Details'!$I$14=""), $B262&gt;='Personnel Details'!$I$14), 'Personnel Details'!$L$14, 'Personnel Details'!$G$14)))</f>
        <v/>
      </c>
      <c r="HO262" s="59" t="str">
        <f t="shared" si="558"/>
        <v/>
      </c>
      <c r="HP262" s="53"/>
      <c r="HR262" s="78" t="str">
        <f>IF(HR$9="", "", IF(AND(NOT('Personnel Details'!$N$15=""), $B262&gt;='Personnel Details'!$N$15), 'Personnel Details'!$O$15, IF(AND(NOT('Personnel Details'!$I$15=""), $B262&gt;='Personnel Details'!$I$15), 'Personnel Details'!$J$15, 'Personnel Details'!$E$15)))</f>
        <v/>
      </c>
      <c r="HS262" s="59" t="str">
        <f>IF(HR$9="", "", IF(AND(NOT('Personnel Details'!$N$15=""), $B262&gt;='Personnel Details'!$N$15), IF('Personnel Details'!$P$15="","", 'Personnel Details'!$P$15), IF(AND(NOT('Personnel Details'!$I$15=""), $B262&gt;='Personnel Details'!$I$15), IF('Personnel Details'!$K$15="", "", 'Personnel Details'!$K$15), IF('Personnel Details'!$F$15="", "", 'Personnel Details'!$F$15))))</f>
        <v/>
      </c>
      <c r="HT262" s="79" t="str">
        <f>IF(HR$9="", "", IF(AND(NOT('Personnel Details'!$N$15=""), $B262&gt;='Personnel Details'!$N$15), 'Personnel Details'!$Q$15, IF(AND(NOT('Personnel Details'!$I$15=""), $B262&gt;='Personnel Details'!$I$15), 'Personnel Details'!$L$15, 'Personnel Details'!$G$15)))</f>
        <v/>
      </c>
      <c r="HU262" s="59" t="str">
        <f t="shared" si="559"/>
        <v/>
      </c>
      <c r="HV262" s="53"/>
      <c r="HX262" s="78" t="str">
        <f>IF(HX$9="", "", IF(AND(NOT('Personnel Details'!$N$16=""), $B262&gt;='Personnel Details'!$N$16), 'Personnel Details'!$O$16, IF(AND(NOT('Personnel Details'!$I$16=""), $B262&gt;='Personnel Details'!$I$16), 'Personnel Details'!$J$16, 'Personnel Details'!$E$16)))</f>
        <v/>
      </c>
      <c r="HY262" s="59" t="str">
        <f>IF(HX$9="", "", IF(AND(NOT('Personnel Details'!$N$16=""), $B262&gt;='Personnel Details'!$N$16), IF('Personnel Details'!$P$16="","", 'Personnel Details'!$P$16), IF(AND(NOT('Personnel Details'!$I$16=""), $B262&gt;='Personnel Details'!$I$16), IF('Personnel Details'!$K$16="", "", 'Personnel Details'!$K$16), IF('Personnel Details'!$F$16="", "", 'Personnel Details'!$F$16))))</f>
        <v/>
      </c>
      <c r="HZ262" s="79" t="str">
        <f>IF(HX$9="", "", IF(AND(NOT('Personnel Details'!$N$16=""), $B262&gt;='Personnel Details'!$N$16), 'Personnel Details'!$Q$16, IF(AND(NOT('Personnel Details'!$I$16=""), $B262&gt;='Personnel Details'!$I$16), 'Personnel Details'!$L$16, 'Personnel Details'!$G$16)))</f>
        <v/>
      </c>
      <c r="IA262" s="59" t="str">
        <f t="shared" si="560"/>
        <v/>
      </c>
      <c r="IB262" s="53"/>
      <c r="ID262" s="78" t="str">
        <f>IF(ID$9="", "", IF(AND(NOT('Personnel Details'!$N$17=""), $B262&gt;='Personnel Details'!$N$17), 'Personnel Details'!$O$17, IF(AND(NOT('Personnel Details'!$I$17=""), $B262&gt;='Personnel Details'!$I$17), 'Personnel Details'!$J$17, 'Personnel Details'!$E$17)))</f>
        <v/>
      </c>
      <c r="IE262" s="59" t="str">
        <f>IF(ID$9="", "", IF(AND(NOT('Personnel Details'!$N$17=""), $B262&gt;='Personnel Details'!$N$17), IF('Personnel Details'!$P$17="","", 'Personnel Details'!$P$17), IF(AND(NOT('Personnel Details'!$I$17=""), $B262&gt;='Personnel Details'!$I$17), IF('Personnel Details'!$K$17="", "", 'Personnel Details'!$K$17), IF('Personnel Details'!$F$17="", "", 'Personnel Details'!$F$17))))</f>
        <v/>
      </c>
      <c r="IF262" s="79" t="str">
        <f>IF(ID$9="", "", IF(AND(NOT('Personnel Details'!$N$17=""), $B262&gt;='Personnel Details'!$N$17), 'Personnel Details'!$Q$17, IF(AND(NOT('Personnel Details'!$I$17=""), $B262&gt;='Personnel Details'!$I$17), 'Personnel Details'!$L$17, 'Personnel Details'!$G$17)))</f>
        <v/>
      </c>
      <c r="IG262" s="59" t="str">
        <f t="shared" si="561"/>
        <v/>
      </c>
      <c r="IH262" s="53"/>
      <c r="IJ262" s="78" t="str">
        <f>IF(IJ$9="", "", IF(AND(NOT('Personnel Details'!$N$18=""), $B262&gt;='Personnel Details'!$N$18), 'Personnel Details'!$O$18, IF(AND(NOT('Personnel Details'!$I$18=""), $B262&gt;='Personnel Details'!$I$18), 'Personnel Details'!$J$18, 'Personnel Details'!$E$18)))</f>
        <v/>
      </c>
      <c r="IK262" s="59" t="str">
        <f>IF(IJ$9="", "", IF(AND(NOT('Personnel Details'!$N$18=""), $B262&gt;='Personnel Details'!$N$18), IF('Personnel Details'!$P$18="","", 'Personnel Details'!$P$18), IF(AND(NOT('Personnel Details'!$I$18=""), $B262&gt;='Personnel Details'!$I$18), IF('Personnel Details'!$K$18="", "", 'Personnel Details'!$K$18), IF('Personnel Details'!$F$18="", "", 'Personnel Details'!$F$18))))</f>
        <v/>
      </c>
      <c r="IL262" s="79" t="str">
        <f>IF(IJ$9="", "", IF(AND(NOT('Personnel Details'!$N$18=""), $B262&gt;='Personnel Details'!$N$18), 'Personnel Details'!$Q$18, IF(AND(NOT('Personnel Details'!$I$18=""), $B262&gt;='Personnel Details'!$I$18), 'Personnel Details'!$L$18, 'Personnel Details'!$G$18)))</f>
        <v/>
      </c>
      <c r="IM262" s="59" t="str">
        <f t="shared" si="562"/>
        <v/>
      </c>
      <c r="IN262" s="53"/>
      <c r="IP262" s="78" t="str">
        <f>IF(IP$9="", "", IF(AND(NOT('Personnel Details'!$N$19=""), $B262&gt;='Personnel Details'!$N$19), 'Personnel Details'!$O$19, IF(AND(NOT('Personnel Details'!$I$19=""), $B262&gt;='Personnel Details'!$I$19), 'Personnel Details'!$J$19, 'Personnel Details'!$E$19)))</f>
        <v/>
      </c>
      <c r="IQ262" s="59" t="str">
        <f>IF(IP$9="", "", IF(AND(NOT('Personnel Details'!$N$19=""), $B262&gt;='Personnel Details'!$N$19), IF('Personnel Details'!$P$19="","", 'Personnel Details'!$P$19), IF(AND(NOT('Personnel Details'!$I$19=""), $B262&gt;='Personnel Details'!$I$19), IF('Personnel Details'!$K$19="", "", 'Personnel Details'!$K$19), IF('Personnel Details'!$F$19="", "", 'Personnel Details'!$F$19))))</f>
        <v/>
      </c>
      <c r="IR262" s="79" t="str">
        <f>IF(IP$9="", "", IF(AND(NOT('Personnel Details'!$N$19=""), $B262&gt;='Personnel Details'!$N$19), 'Personnel Details'!$Q$19, IF(AND(NOT('Personnel Details'!$I$19=""), $B262&gt;='Personnel Details'!$I$19), 'Personnel Details'!$L$19, 'Personnel Details'!$G$19)))</f>
        <v/>
      </c>
      <c r="IS262" s="59" t="str">
        <f t="shared" si="563"/>
        <v/>
      </c>
      <c r="IT262" s="53"/>
      <c r="IV262" s="78" t="str">
        <f>IF(IV$9="", "", IF(AND(NOT('Personnel Details'!$N$20=""), $B262&gt;='Personnel Details'!$N$20), 'Personnel Details'!$O$20, IF(AND(NOT('Personnel Details'!$I$20=""), $B262&gt;='Personnel Details'!$I$20), 'Personnel Details'!$J$20, 'Personnel Details'!$E$20)))</f>
        <v/>
      </c>
      <c r="IW262" s="59" t="str">
        <f>IF(IV$9="", "", IF(AND(NOT('Personnel Details'!$N$20=""), $B262&gt;='Personnel Details'!$N$20), IF('Personnel Details'!$P$20="","", 'Personnel Details'!$P$20), IF(AND(NOT('Personnel Details'!$I$20=""), $B262&gt;='Personnel Details'!$I$20), IF('Personnel Details'!$K$20="", "", 'Personnel Details'!$K$20), IF('Personnel Details'!$F$20="", "", 'Personnel Details'!$F$20))))</f>
        <v/>
      </c>
      <c r="IX262" s="79" t="str">
        <f>IF(IV$9="", "", IF(AND(NOT('Personnel Details'!$N$20=""), $B262&gt;='Personnel Details'!$N$20), 'Personnel Details'!$Q$20, IF(AND(NOT('Personnel Details'!$I$20=""), $B262&gt;='Personnel Details'!$I$20), 'Personnel Details'!$L$20, 'Personnel Details'!$G$20)))</f>
        <v/>
      </c>
      <c r="IY262" s="59" t="str">
        <f t="shared" si="564"/>
        <v/>
      </c>
      <c r="IZ262" s="53"/>
      <c r="JB262" s="78" t="str">
        <f>IF(JB$9="", "", IF(AND(NOT('Personnel Details'!$N$21=""), $B262&gt;='Personnel Details'!$N$21), 'Personnel Details'!$O$21, IF(AND(NOT('Personnel Details'!$I$21=""), $B262&gt;='Personnel Details'!$I$21), 'Personnel Details'!$J$21, 'Personnel Details'!$E$21)))</f>
        <v/>
      </c>
      <c r="JC262" s="59" t="str">
        <f>IF(JB$9="", "", IF(AND(NOT('Personnel Details'!$N$21=""), $B262&gt;='Personnel Details'!$N$21), IF('Personnel Details'!$P$21="","", 'Personnel Details'!$P$21), IF(AND(NOT('Personnel Details'!$I$21=""), $B262&gt;='Personnel Details'!$I$21), IF('Personnel Details'!$K$21="", "", 'Personnel Details'!$K$21), IF('Personnel Details'!$F$21="", "", 'Personnel Details'!$F$21))))</f>
        <v/>
      </c>
      <c r="JD262" s="79" t="str">
        <f>IF(JB$9="", "", IF(AND(NOT('Personnel Details'!$N$21=""), $B262&gt;='Personnel Details'!$N$21), 'Personnel Details'!$Q$21, IF(AND(NOT('Personnel Details'!$I$21=""), $B262&gt;='Personnel Details'!$I$21), 'Personnel Details'!$L$21, 'Personnel Details'!$G$21)))</f>
        <v/>
      </c>
      <c r="JE262" s="59" t="str">
        <f t="shared" si="565"/>
        <v/>
      </c>
      <c r="JF262" s="53"/>
      <c r="JH262" s="78" t="str">
        <f>IF(JH$9="", "", IF(AND(NOT('Personnel Details'!$N$22=""), $B262&gt;='Personnel Details'!$N$22), 'Personnel Details'!$O$22, IF(AND(NOT('Personnel Details'!$I$22=""), $B262&gt;='Personnel Details'!$I$22), 'Personnel Details'!$J$22, 'Personnel Details'!$E$22)))</f>
        <v/>
      </c>
      <c r="JI262" s="59" t="str">
        <f>IF(JH$9="", "", IF(AND(NOT('Personnel Details'!$N$22=""), $B262&gt;='Personnel Details'!$N$22), IF('Personnel Details'!$P$22="","", 'Personnel Details'!$P$22), IF(AND(NOT('Personnel Details'!$I$22=""), $B262&gt;='Personnel Details'!$I$22), IF('Personnel Details'!$K$22="", "", 'Personnel Details'!$K$22), IF('Personnel Details'!$F$22="", "", 'Personnel Details'!$F$22))))</f>
        <v/>
      </c>
      <c r="JJ262" s="79" t="str">
        <f>IF(JH$9="", "", IF(AND(NOT('Personnel Details'!$N$22=""), $B262&gt;='Personnel Details'!$N$22), 'Personnel Details'!$Q$22, IF(AND(NOT('Personnel Details'!$I$22=""), $B262&gt;='Personnel Details'!$I$22), 'Personnel Details'!$L$22, 'Personnel Details'!$G$22)))</f>
        <v/>
      </c>
      <c r="JK262" s="59" t="str">
        <f t="shared" si="566"/>
        <v/>
      </c>
      <c r="JL262" s="53"/>
      <c r="JN262" s="78" t="str">
        <f>IF(JN$9="", "", IF(AND(NOT('Personnel Details'!$N$23=""), $B262&gt;='Personnel Details'!$N$23), 'Personnel Details'!$O$23, IF(AND(NOT('Personnel Details'!$I$23=""), $B262&gt;='Personnel Details'!$I$23), 'Personnel Details'!$J$23, 'Personnel Details'!$E$23)))</f>
        <v/>
      </c>
      <c r="JO262" s="59" t="str">
        <f>IF(JN$9="", "", IF(AND(NOT('Personnel Details'!$N$23=""), $B262&gt;='Personnel Details'!$N$23), IF('Personnel Details'!$P$23="","", 'Personnel Details'!$P$23), IF(AND(NOT('Personnel Details'!$I$23=""), $B262&gt;='Personnel Details'!$I$23), IF('Personnel Details'!$K$23="", "", 'Personnel Details'!$K$23), IF('Personnel Details'!$F$23="", "", 'Personnel Details'!$F$23))))</f>
        <v/>
      </c>
      <c r="JP262" s="79" t="str">
        <f>IF(JN$9="", "", IF(AND(NOT('Personnel Details'!$N$23=""), $B262&gt;='Personnel Details'!$N$23), 'Personnel Details'!$Q$23, IF(AND(NOT('Personnel Details'!$I$23=""), $B262&gt;='Personnel Details'!$I$23), 'Personnel Details'!$L$23, 'Personnel Details'!$G$23)))</f>
        <v/>
      </c>
      <c r="JQ262" s="59" t="str">
        <f t="shared" si="567"/>
        <v/>
      </c>
      <c r="JR262" s="53"/>
      <c r="JT262" s="78" t="str">
        <f>IF(JT$9="", "", IF(AND(NOT('Personnel Details'!$N$24=""), $B262&gt;='Personnel Details'!$N$24), 'Personnel Details'!$O$24, IF(AND(NOT('Personnel Details'!$I$24=""), $B262&gt;='Personnel Details'!$I$24), 'Personnel Details'!$J$24, 'Personnel Details'!$E$24)))</f>
        <v/>
      </c>
      <c r="JU262" s="59" t="str">
        <f>IF(JT$9="", "", IF(AND(NOT('Personnel Details'!$N$24=""), $B262&gt;='Personnel Details'!$N$24), IF('Personnel Details'!$P$24="","", 'Personnel Details'!$P$24), IF(AND(NOT('Personnel Details'!$I$24=""), $B262&gt;='Personnel Details'!$I$24), IF('Personnel Details'!$K$24="", "", 'Personnel Details'!$K$24), IF('Personnel Details'!$F$24="", "", 'Personnel Details'!$F$24))))</f>
        <v/>
      </c>
      <c r="JV262" s="79" t="str">
        <f>IF(JT$9="", "", IF(AND(NOT('Personnel Details'!$N$24=""), $B262&gt;='Personnel Details'!$N$24), 'Personnel Details'!$Q$24, IF(AND(NOT('Personnel Details'!$I$24=""), $B262&gt;='Personnel Details'!$I$24), 'Personnel Details'!$L$24, 'Personnel Details'!$G$24)))</f>
        <v/>
      </c>
      <c r="JW262" s="59" t="str">
        <f t="shared" si="568"/>
        <v/>
      </c>
      <c r="JX262" s="53"/>
      <c r="JZ262" s="78" t="str">
        <f>IF(JZ$9="", "", IF(AND(NOT('Personnel Details'!$N$25=""), $B262&gt;='Personnel Details'!$N$25), 'Personnel Details'!$O$25, IF(AND(NOT('Personnel Details'!$I$25=""), $B262&gt;='Personnel Details'!$I$25), 'Personnel Details'!$J$25, 'Personnel Details'!$E$25)))</f>
        <v/>
      </c>
      <c r="KA262" s="59" t="str">
        <f>IF(JZ$9="", "", IF(AND(NOT('Personnel Details'!$N$25=""), $B262&gt;='Personnel Details'!$N$25), IF('Personnel Details'!$P$25="","", 'Personnel Details'!$P$25), IF(AND(NOT('Personnel Details'!$I$25=""), $B262&gt;='Personnel Details'!$I$25), IF('Personnel Details'!$K$25="", "", 'Personnel Details'!$K$25), IF('Personnel Details'!$F$25="", "", 'Personnel Details'!$F$25))))</f>
        <v/>
      </c>
      <c r="KB262" s="79" t="str">
        <f>IF(JZ$9="", "", IF(AND(NOT('Personnel Details'!$N$25=""), $B262&gt;='Personnel Details'!$N$25), 'Personnel Details'!$Q$25, IF(AND(NOT('Personnel Details'!$I$25=""), $B262&gt;='Personnel Details'!$I$25), 'Personnel Details'!$L$25, 'Personnel Details'!$G$25)))</f>
        <v/>
      </c>
      <c r="KC262" s="59" t="str">
        <f t="shared" si="569"/>
        <v/>
      </c>
      <c r="KD262" s="53"/>
      <c r="KF262" s="78" t="str">
        <f>IF(KF$9="", "", IF(AND(NOT('Personnel Details'!$N$26=""), $B262&gt;='Personnel Details'!$N$26), 'Personnel Details'!$O$26, IF(AND(NOT('Personnel Details'!$I$26=""), $B262&gt;='Personnel Details'!$I$26), 'Personnel Details'!$J$26, 'Personnel Details'!$E$26)))</f>
        <v/>
      </c>
      <c r="KG262" s="59" t="str">
        <f>IF(KF$9="", "", IF(AND(NOT('Personnel Details'!$N$26=""), $B262&gt;='Personnel Details'!$N$26), IF('Personnel Details'!$P$26="","", 'Personnel Details'!$P$26), IF(AND(NOT('Personnel Details'!$I$26=""), $B262&gt;='Personnel Details'!$I$26), IF('Personnel Details'!$K$26="", "", 'Personnel Details'!$K$26), IF('Personnel Details'!$F$26="", "", 'Personnel Details'!$F$26))))</f>
        <v/>
      </c>
      <c r="KH262" s="79" t="str">
        <f>IF(KF$9="", "", IF(AND(NOT('Personnel Details'!$N$26=""), $B262&gt;='Personnel Details'!$N$26), 'Personnel Details'!$Q$26, IF(AND(NOT('Personnel Details'!$I$26=""), $B262&gt;='Personnel Details'!$I$26), 'Personnel Details'!$L$26, 'Personnel Details'!$G$26)))</f>
        <v/>
      </c>
      <c r="KI262" s="59" t="str">
        <f t="shared" si="570"/>
        <v/>
      </c>
      <c r="KJ262" s="53"/>
      <c r="KL262" s="78" t="str">
        <f>IF(KL$9="", "", IF(AND(NOT('Personnel Details'!$N$27=""), $B262&gt;='Personnel Details'!$N$27), 'Personnel Details'!$O$27, IF(AND(NOT('Personnel Details'!$I$27=""), $B262&gt;='Personnel Details'!$I$27), 'Personnel Details'!$J$27, 'Personnel Details'!$E$27)))</f>
        <v/>
      </c>
      <c r="KM262" s="59" t="str">
        <f>IF(KL$9="", "", IF(AND(NOT('Personnel Details'!$N$27=""), $B262&gt;='Personnel Details'!$N$27), IF('Personnel Details'!$P$27="","", 'Personnel Details'!$P$27), IF(AND(NOT('Personnel Details'!$I$27=""), $B262&gt;='Personnel Details'!$I$27), IF('Personnel Details'!$K$27="", "", 'Personnel Details'!$K$27), IF('Personnel Details'!$F$27="", "", 'Personnel Details'!$F$27))))</f>
        <v/>
      </c>
      <c r="KN262" s="79" t="str">
        <f>IF(KL$9="", "", IF(AND(NOT('Personnel Details'!$N$27=""), $B262&gt;='Personnel Details'!$N$27), 'Personnel Details'!$Q$27, IF(AND(NOT('Personnel Details'!$I$27=""), $B262&gt;='Personnel Details'!$I$27), 'Personnel Details'!$L$27, 'Personnel Details'!$G$27)))</f>
        <v/>
      </c>
      <c r="KO262" s="59" t="str">
        <f t="shared" si="571"/>
        <v/>
      </c>
      <c r="KP262" s="53"/>
      <c r="KR262" s="78" t="str">
        <f>IF(KR$9="", "", IF(AND(NOT('Personnel Details'!$N$28=""), $B262&gt;='Personnel Details'!$N$28), 'Personnel Details'!$O$28, IF(AND(NOT('Personnel Details'!$I$28=""), $B262&gt;='Personnel Details'!$I$28), 'Personnel Details'!$J$28, 'Personnel Details'!$E$28)))</f>
        <v/>
      </c>
      <c r="KS262" s="59" t="str">
        <f>IF(KR$9="", "", IF(AND(NOT('Personnel Details'!$N$28=""), $B262&gt;='Personnel Details'!$N$28), IF('Personnel Details'!$P$28="","", 'Personnel Details'!$P$28), IF(AND(NOT('Personnel Details'!$I$28=""), $B262&gt;='Personnel Details'!$I$28), IF('Personnel Details'!$K$28="", "", 'Personnel Details'!$K$28), IF('Personnel Details'!$F$28="", "", 'Personnel Details'!$F$28))))</f>
        <v/>
      </c>
      <c r="KT262" s="79" t="str">
        <f>IF(KR$9="", "", IF(AND(NOT('Personnel Details'!$N$28=""), $B262&gt;='Personnel Details'!$N$28), 'Personnel Details'!$Q$28, IF(AND(NOT('Personnel Details'!$I$28=""), $B262&gt;='Personnel Details'!$I$28), 'Personnel Details'!$L$28, 'Personnel Details'!$G$28)))</f>
        <v/>
      </c>
      <c r="KU262" s="59" t="str">
        <f t="shared" si="572"/>
        <v/>
      </c>
      <c r="KV262" s="53"/>
      <c r="KX262" s="78" t="str">
        <f>IF(KX$9="", "", IF(AND(NOT('Personnel Details'!$N$29=""), $B262&gt;='Personnel Details'!$N$29), 'Personnel Details'!$O$29, IF(AND(NOT('Personnel Details'!$I$29=""), $B262&gt;='Personnel Details'!$I$29), 'Personnel Details'!$J$29, 'Personnel Details'!$E$29)))</f>
        <v/>
      </c>
      <c r="KY262" s="59" t="str">
        <f>IF(KX$9="", "", IF(AND(NOT('Personnel Details'!$N$29=""), $B262&gt;='Personnel Details'!$N$29), IF('Personnel Details'!$P$29="","", 'Personnel Details'!$P$29), IF(AND(NOT('Personnel Details'!$I$29=""), $B262&gt;='Personnel Details'!$I$29), IF('Personnel Details'!$K$29="", "", 'Personnel Details'!$K$29), IF('Personnel Details'!$F$29="", "", 'Personnel Details'!$F$29))))</f>
        <v/>
      </c>
      <c r="KZ262" s="79" t="str">
        <f>IF(KX$9="", "", IF(AND(NOT('Personnel Details'!$N$29=""), $B262&gt;='Personnel Details'!$N$29), 'Personnel Details'!$Q$29, IF(AND(NOT('Personnel Details'!$I$29=""), $B262&gt;='Personnel Details'!$I$29), 'Personnel Details'!$L$29, 'Personnel Details'!$G$29)))</f>
        <v/>
      </c>
      <c r="LA262" s="59" t="str">
        <f t="shared" si="573"/>
        <v/>
      </c>
      <c r="LB262" s="53"/>
      <c r="LD262" s="78" t="str">
        <f>IF(LD$9="", "", IF(AND(NOT('Personnel Details'!$N$30=""), $B262&gt;='Personnel Details'!$N$30), 'Personnel Details'!$O$30, IF(AND(NOT('Personnel Details'!$I$30=""), $B262&gt;='Personnel Details'!$I$30), 'Personnel Details'!$J$30, 'Personnel Details'!$E$30)))</f>
        <v/>
      </c>
      <c r="LE262" s="59" t="str">
        <f>IF(LD$9="", "", IF(AND(NOT('Personnel Details'!$N$30=""), $B262&gt;='Personnel Details'!$N$30), IF('Personnel Details'!$P$30="","", 'Personnel Details'!$P$30), IF(AND(NOT('Personnel Details'!$I$30=""), $B262&gt;='Personnel Details'!$I$30), IF('Personnel Details'!$K$30="", "", 'Personnel Details'!$K$30), IF('Personnel Details'!$F$30="", "", 'Personnel Details'!$F$30))))</f>
        <v/>
      </c>
      <c r="LF262" s="79" t="str">
        <f>IF(LD$9="", "", IF(AND(NOT('Personnel Details'!$N$30=""), $B262&gt;='Personnel Details'!$N$30), 'Personnel Details'!$Q$30, IF(AND(NOT('Personnel Details'!$I$30=""), $B262&gt;='Personnel Details'!$I$30), 'Personnel Details'!$L$30, 'Personnel Details'!$G$30)))</f>
        <v/>
      </c>
      <c r="LG262" s="59" t="str">
        <f t="shared" si="574"/>
        <v/>
      </c>
      <c r="LH262" s="53"/>
      <c r="LJ262" s="78" t="str">
        <f>IF(LJ$9="", "", IF(AND(NOT('Personnel Details'!$N$31=""), $B262&gt;='Personnel Details'!$N$31), 'Personnel Details'!$O$31, IF(AND(NOT('Personnel Details'!$I$31=""), $B262&gt;='Personnel Details'!$I$31), 'Personnel Details'!$J$31, 'Personnel Details'!$E$31)))</f>
        <v/>
      </c>
      <c r="LK262" s="59" t="str">
        <f>IF(LJ$9="", "", IF(AND(NOT('Personnel Details'!$N$31=""), $B262&gt;='Personnel Details'!$N$31), IF('Personnel Details'!$P$31="","", 'Personnel Details'!$P$31), IF(AND(NOT('Personnel Details'!$I$31=""), $B262&gt;='Personnel Details'!$I$31), IF('Personnel Details'!$K$31="", "", 'Personnel Details'!$K$31), IF('Personnel Details'!$F$31="", "", 'Personnel Details'!$F$31))))</f>
        <v/>
      </c>
      <c r="LL262" s="79" t="str">
        <f>IF(LJ$9="", "", IF(AND(NOT('Personnel Details'!$N$31=""), $B262&gt;='Personnel Details'!$N$31), 'Personnel Details'!$Q$31, IF(AND(NOT('Personnel Details'!$I$31=""), $B262&gt;='Personnel Details'!$I$31), 'Personnel Details'!$L$31, 'Personnel Details'!$G$31)))</f>
        <v/>
      </c>
      <c r="LM262" s="59" t="str">
        <f t="shared" si="575"/>
        <v/>
      </c>
      <c r="LN262" s="53"/>
      <c r="LP262" s="78" t="str">
        <f>IF(LP$9="", "", IF(AND(NOT('Personnel Details'!$N$32=""), $B262&gt;='Personnel Details'!$N$32), 'Personnel Details'!$O$32, IF(AND(NOT('Personnel Details'!$I$32=""), $B262&gt;='Personnel Details'!$I$32), 'Personnel Details'!$J$32, 'Personnel Details'!$E$32)))</f>
        <v/>
      </c>
      <c r="LQ262" s="59" t="str">
        <f>IF(LP$9="", "", IF(AND(NOT('Personnel Details'!$N$32=""), $B262&gt;='Personnel Details'!$N$32), IF('Personnel Details'!$P$32="","", 'Personnel Details'!$P$32), IF(AND(NOT('Personnel Details'!$I$32=""), $B262&gt;='Personnel Details'!$I$32), IF('Personnel Details'!$K$32="", "", 'Personnel Details'!$K$32), IF('Personnel Details'!$F$32="", "", 'Personnel Details'!$F$32))))</f>
        <v/>
      </c>
      <c r="LR262" s="79" t="str">
        <f>IF(LP$9="", "", IF(AND(NOT('Personnel Details'!$N$32=""), $B262&gt;='Personnel Details'!$N$32), 'Personnel Details'!$Q$32, IF(AND(NOT('Personnel Details'!$I$32=""), $B262&gt;='Personnel Details'!$I$32), 'Personnel Details'!$L$32, 'Personnel Details'!$G$32)))</f>
        <v/>
      </c>
      <c r="LS262" s="59" t="str">
        <f t="shared" si="576"/>
        <v/>
      </c>
      <c r="LT262" s="53"/>
      <c r="LV262" s="78" t="str">
        <f>IF(LV$9="", "", IF(AND(NOT('Personnel Details'!$N$33=""), $B262&gt;='Personnel Details'!$N$33), 'Personnel Details'!$O$33, IF(AND(NOT('Personnel Details'!$I$33=""), $B262&gt;='Personnel Details'!$I$33), 'Personnel Details'!$J$33, 'Personnel Details'!$E$33)))</f>
        <v/>
      </c>
      <c r="LW262" s="59" t="str">
        <f>IF(LV$9="", "", IF(AND(NOT('Personnel Details'!$N$33=""), $B262&gt;='Personnel Details'!$N$33), IF('Personnel Details'!$P$33="","", 'Personnel Details'!$P$33), IF(AND(NOT('Personnel Details'!$I$33=""), $B262&gt;='Personnel Details'!$I$33), IF('Personnel Details'!$K$33="", "", 'Personnel Details'!$K$33), IF('Personnel Details'!$F$33="", "", 'Personnel Details'!$F$33))))</f>
        <v/>
      </c>
      <c r="LX262" s="79" t="str">
        <f>IF(LV$9="", "", IF(AND(NOT('Personnel Details'!$N$33=""), $B262&gt;='Personnel Details'!$N$33), 'Personnel Details'!$Q$33, IF(AND(NOT('Personnel Details'!$I$33=""), $B262&gt;='Personnel Details'!$I$33), 'Personnel Details'!$L$33, 'Personnel Details'!$G$33)))</f>
        <v/>
      </c>
      <c r="LY262" s="59" t="str">
        <f t="shared" si="577"/>
        <v/>
      </c>
      <c r="LZ262" s="53"/>
      <c r="MB262" s="78" t="str">
        <f>IF(MB$9="", "", IF(AND(NOT('Personnel Details'!$N$34=""), $B262&gt;='Personnel Details'!$N$34), 'Personnel Details'!$O$34, IF(AND(NOT('Personnel Details'!$I$34=""), $B262&gt;='Personnel Details'!$I$34), 'Personnel Details'!$J$34, 'Personnel Details'!$E$34)))</f>
        <v/>
      </c>
      <c r="MC262" s="59" t="str">
        <f>IF(MB$9="", "", IF(AND(NOT('Personnel Details'!$N$34=""), $B262&gt;='Personnel Details'!$N$34), IF('Personnel Details'!$P$34="","", 'Personnel Details'!$P$34), IF(AND(NOT('Personnel Details'!$I$34=""), $B262&gt;='Personnel Details'!$I$34), IF('Personnel Details'!$K$34="", "", 'Personnel Details'!$K$34), IF('Personnel Details'!$F$34="", "", 'Personnel Details'!$F$34))))</f>
        <v/>
      </c>
      <c r="MD262" s="79" t="str">
        <f>IF(MB$9="", "", IF(AND(NOT('Personnel Details'!$N$34=""), $B262&gt;='Personnel Details'!$N$34), 'Personnel Details'!$Q$34, IF(AND(NOT('Personnel Details'!$I$34=""), $B262&gt;='Personnel Details'!$I$34), 'Personnel Details'!$L$34, 'Personnel Details'!$G$34)))</f>
        <v/>
      </c>
      <c r="ME262" s="59" t="str">
        <f t="shared" si="578"/>
        <v/>
      </c>
      <c r="MF262" s="53"/>
      <c r="MH262" s="78" t="str">
        <f>IF(MH$9="", "", IF(AND(NOT('Personnel Details'!$N$35=""), $B262&gt;='Personnel Details'!$N$35), 'Personnel Details'!$O$35, IF(AND(NOT('Personnel Details'!$I$35=""), $B262&gt;='Personnel Details'!$I$35), 'Personnel Details'!$J$35, 'Personnel Details'!$E$35)))</f>
        <v/>
      </c>
      <c r="MI262" s="59" t="str">
        <f>IF(MH$9="", "", IF(AND(NOT('Personnel Details'!$N$35=""), $B262&gt;='Personnel Details'!$N$35), IF('Personnel Details'!$P$35="","", 'Personnel Details'!$P$35), IF(AND(NOT('Personnel Details'!$I$35=""), $B262&gt;='Personnel Details'!$I$35), IF('Personnel Details'!$K$35="", "", 'Personnel Details'!$K$35), IF('Personnel Details'!$F$35="", "", 'Personnel Details'!$F$35))))</f>
        <v/>
      </c>
      <c r="MJ262" s="79" t="str">
        <f>IF(MH$9="", "", IF(AND(NOT('Personnel Details'!$N$35=""), $B262&gt;='Personnel Details'!$N$35), 'Personnel Details'!$Q$35, IF(AND(NOT('Personnel Details'!$I$35=""), $B262&gt;='Personnel Details'!$I$35), 'Personnel Details'!$L$35, 'Personnel Details'!$G$35)))</f>
        <v/>
      </c>
      <c r="MK262" s="59" t="str">
        <f t="shared" si="579"/>
        <v/>
      </c>
      <c r="ML262" s="53"/>
      <c r="MN262" s="78" t="str">
        <f>IF(MN$9="", "", IF(AND(NOT('Personnel Details'!$N$36=""), $B262&gt;='Personnel Details'!$N$36), 'Personnel Details'!$O$36, IF(AND(NOT('Personnel Details'!$I$36=""), $B262&gt;='Personnel Details'!$I$36), 'Personnel Details'!$J$36, 'Personnel Details'!$E$36)))</f>
        <v/>
      </c>
      <c r="MO262" s="59" t="str">
        <f>IF(MN$9="", "", IF(AND(NOT('Personnel Details'!$N$36=""), $B262&gt;='Personnel Details'!$N$36), IF('Personnel Details'!$P$36="","", 'Personnel Details'!$P$36), IF(AND(NOT('Personnel Details'!$I$36=""), $B262&gt;='Personnel Details'!$I$36), IF('Personnel Details'!$K$36="", "", 'Personnel Details'!$K$36), IF('Personnel Details'!$F$36="", "", 'Personnel Details'!$F$36))))</f>
        <v/>
      </c>
      <c r="MP262" s="79" t="str">
        <f>IF(MN$9="", "", IF(AND(NOT('Personnel Details'!$N$36=""), $B262&gt;='Personnel Details'!$N$36), 'Personnel Details'!$Q$36, IF(AND(NOT('Personnel Details'!$I$36=""), $B262&gt;='Personnel Details'!$I$36), 'Personnel Details'!$L$36, 'Personnel Details'!$G$36)))</f>
        <v/>
      </c>
      <c r="MQ262" s="59" t="str">
        <f t="shared" si="580"/>
        <v/>
      </c>
      <c r="MR262" s="53"/>
      <c r="MT262" s="78" t="str">
        <f>IF(MT$9="", "", IF(AND(NOT('Personnel Details'!$N$37=""), $B262&gt;='Personnel Details'!$N$37), 'Personnel Details'!$O$37, IF(AND(NOT('Personnel Details'!$I$37=""), $B262&gt;='Personnel Details'!$I$37), 'Personnel Details'!$J$37, 'Personnel Details'!$E$37)))</f>
        <v/>
      </c>
      <c r="MU262" s="59" t="str">
        <f>IF(MT$9="", "", IF(AND(NOT('Personnel Details'!$N$37=""), $B262&gt;='Personnel Details'!$N$37), IF('Personnel Details'!$P$37="","", 'Personnel Details'!$P$37), IF(AND(NOT('Personnel Details'!$I$37=""), $B262&gt;='Personnel Details'!$I$37), IF('Personnel Details'!$K$37="", "", 'Personnel Details'!$K$37), IF('Personnel Details'!$F$37="", "", 'Personnel Details'!$F$37))))</f>
        <v/>
      </c>
      <c r="MV262" s="79" t="str">
        <f>IF(MT$9="", "", IF(AND(NOT('Personnel Details'!$N$37=""), $B262&gt;='Personnel Details'!$N$37), 'Personnel Details'!$Q$37, IF(AND(NOT('Personnel Details'!$I$37=""), $B262&gt;='Personnel Details'!$I$37), 'Personnel Details'!$L$37, 'Personnel Details'!$G$37)))</f>
        <v/>
      </c>
      <c r="MW262" s="59" t="str">
        <f t="shared" si="581"/>
        <v/>
      </c>
      <c r="MX262" s="53"/>
      <c r="MZ262" s="78" t="str">
        <f>IF(MZ$9="", "", IF(AND(NOT('Personnel Details'!$N$38=""), $B262&gt;='Personnel Details'!$N$38), 'Personnel Details'!$O$38, IF(AND(NOT('Personnel Details'!$I$38=""), $B262&gt;='Personnel Details'!$I$38), 'Personnel Details'!$J$38, 'Personnel Details'!$E$38)))</f>
        <v/>
      </c>
      <c r="NA262" s="59" t="str">
        <f>IF(MZ$9="", "", IF(AND(NOT('Personnel Details'!$N$38=""), $B262&gt;='Personnel Details'!$N$38), IF('Personnel Details'!$P$38="","", 'Personnel Details'!$P$38), IF(AND(NOT('Personnel Details'!$I$38=""), $B262&gt;='Personnel Details'!$I$38), IF('Personnel Details'!$K$38="", "", 'Personnel Details'!$K$38), IF('Personnel Details'!$F$38="", "", 'Personnel Details'!$F$38))))</f>
        <v/>
      </c>
      <c r="NB262" s="79" t="str">
        <f>IF(MZ$9="", "", IF(AND(NOT('Personnel Details'!$N$38=""), $B262&gt;='Personnel Details'!$N$38), 'Personnel Details'!$Q$38, IF(AND(NOT('Personnel Details'!$I$38=""), $B262&gt;='Personnel Details'!$I$38), 'Personnel Details'!$L$38, 'Personnel Details'!$G$38)))</f>
        <v/>
      </c>
      <c r="NC262" s="59" t="str">
        <f t="shared" si="582"/>
        <v/>
      </c>
      <c r="ND262" s="53"/>
      <c r="NF262" s="78" t="str">
        <f>IF(NF$9="", "", IF(AND(NOT('Personnel Details'!$N$39=""), $B262&gt;='Personnel Details'!$N$39), 'Personnel Details'!$O$39, IF(AND(NOT('Personnel Details'!$I$39=""), $B262&gt;='Personnel Details'!$I$39), 'Personnel Details'!$J$39, 'Personnel Details'!$E$39)))</f>
        <v/>
      </c>
      <c r="NG262" s="59" t="str">
        <f>IF(NF$9="", "", IF(AND(NOT('Personnel Details'!$N$39=""), $B262&gt;='Personnel Details'!$N$39), IF('Personnel Details'!$P$39="","", 'Personnel Details'!$P$39), IF(AND(NOT('Personnel Details'!$I$39=""), $B262&gt;='Personnel Details'!$I$39), IF('Personnel Details'!$K$39="", "", 'Personnel Details'!$K$39), IF('Personnel Details'!$F$39="", "", 'Personnel Details'!$F$39))))</f>
        <v/>
      </c>
      <c r="NH262" s="79" t="str">
        <f>IF(NF$9="", "", IF(AND(NOT('Personnel Details'!$N$39=""), $B262&gt;='Personnel Details'!$N$39), 'Personnel Details'!$Q$39, IF(AND(NOT('Personnel Details'!$I$39=""), $B262&gt;='Personnel Details'!$I$39), 'Personnel Details'!$L$39, 'Personnel Details'!$G$39)))</f>
        <v/>
      </c>
      <c r="NI262" s="59" t="str">
        <f t="shared" si="583"/>
        <v/>
      </c>
      <c r="NJ262" s="53"/>
      <c r="NL262" s="78" t="str">
        <f>IF(NL$9="", "", IF(AND(NOT('Personnel Details'!$N$40=""), $B262&gt;='Personnel Details'!$N$40), 'Personnel Details'!$O$40, IF(AND(NOT('Personnel Details'!$I$40=""), $B262&gt;='Personnel Details'!$I$40), 'Personnel Details'!$J$40, 'Personnel Details'!$E$40)))</f>
        <v/>
      </c>
      <c r="NM262" s="59" t="str">
        <f>IF(NL$9="", "", IF(AND(NOT('Personnel Details'!$N$40=""), $B262&gt;='Personnel Details'!$N$40), IF('Personnel Details'!$P$40="","", 'Personnel Details'!$P$40), IF(AND(NOT('Personnel Details'!$I$40=""), $B262&gt;='Personnel Details'!$I$40), IF('Personnel Details'!$K$40="", "", 'Personnel Details'!$K$40), IF('Personnel Details'!$F$40="", "", 'Personnel Details'!$F$40))))</f>
        <v/>
      </c>
      <c r="NN262" s="79" t="str">
        <f>IF(NL$9="", "", IF(AND(NOT('Personnel Details'!$N$40=""), $B262&gt;='Personnel Details'!$N$40), 'Personnel Details'!$Q$40, IF(AND(NOT('Personnel Details'!$I$40=""), $B262&gt;='Personnel Details'!$I$40), 'Personnel Details'!$L$40, 'Personnel Details'!$G$40)))</f>
        <v/>
      </c>
      <c r="NO262" s="59" t="str">
        <f t="shared" si="584"/>
        <v/>
      </c>
      <c r="NP262" s="53"/>
    </row>
    <row r="263" spans="1:380" x14ac:dyDescent="0.25">
      <c r="A263" s="32"/>
      <c r="B263" s="113" t="str">
        <f>IFERROR(IF(B262+1&gt;'Personnel Details'!$U$5, "", B262+1), "")</f>
        <v/>
      </c>
      <c r="C263" s="32"/>
      <c r="D263" s="120"/>
      <c r="E263" s="13" t="str">
        <f t="shared" si="463"/>
        <v/>
      </c>
      <c r="F263" s="13" t="str">
        <f t="shared" si="494"/>
        <v/>
      </c>
      <c r="G263" s="56" t="str">
        <f t="shared" si="585"/>
        <v/>
      </c>
      <c r="H263" s="16" t="str">
        <f t="shared" si="495"/>
        <v/>
      </c>
      <c r="I263" s="32"/>
      <c r="J263" s="120"/>
      <c r="K263" s="62" t="str">
        <f t="shared" si="464"/>
        <v/>
      </c>
      <c r="L263" s="62" t="str">
        <f t="shared" si="496"/>
        <v/>
      </c>
      <c r="M263" s="65" t="str">
        <f t="shared" si="586"/>
        <v/>
      </c>
      <c r="N263" s="68" t="str">
        <f t="shared" si="497"/>
        <v/>
      </c>
      <c r="O263" s="32"/>
      <c r="P263" s="120"/>
      <c r="Q263" s="62" t="str">
        <f t="shared" si="465"/>
        <v/>
      </c>
      <c r="R263" s="62" t="str">
        <f t="shared" si="498"/>
        <v/>
      </c>
      <c r="S263" s="65" t="str">
        <f t="shared" si="587"/>
        <v/>
      </c>
      <c r="T263" s="68" t="str">
        <f t="shared" si="499"/>
        <v/>
      </c>
      <c r="U263" s="32"/>
      <c r="V263" s="120"/>
      <c r="W263" s="62" t="str">
        <f t="shared" si="466"/>
        <v/>
      </c>
      <c r="X263" s="62" t="str">
        <f t="shared" si="500"/>
        <v/>
      </c>
      <c r="Y263" s="65" t="str">
        <f t="shared" si="588"/>
        <v/>
      </c>
      <c r="Z263" s="68" t="str">
        <f t="shared" si="501"/>
        <v/>
      </c>
      <c r="AA263" s="32"/>
      <c r="AB263" s="120"/>
      <c r="AC263" s="62" t="str">
        <f t="shared" si="467"/>
        <v/>
      </c>
      <c r="AD263" s="62" t="str">
        <f t="shared" si="502"/>
        <v/>
      </c>
      <c r="AE263" s="65" t="str">
        <f t="shared" si="589"/>
        <v/>
      </c>
      <c r="AF263" s="68" t="str">
        <f t="shared" si="503"/>
        <v/>
      </c>
      <c r="AG263" s="32"/>
      <c r="AH263" s="120"/>
      <c r="AI263" s="62" t="str">
        <f t="shared" si="468"/>
        <v/>
      </c>
      <c r="AJ263" s="62" t="str">
        <f t="shared" si="504"/>
        <v/>
      </c>
      <c r="AK263" s="65" t="str">
        <f t="shared" si="590"/>
        <v/>
      </c>
      <c r="AL263" s="68" t="str">
        <f t="shared" si="505"/>
        <v/>
      </c>
      <c r="AM263" s="32"/>
      <c r="AN263" s="120"/>
      <c r="AO263" s="62" t="str">
        <f t="shared" si="469"/>
        <v/>
      </c>
      <c r="AP263" s="62" t="str">
        <f t="shared" si="506"/>
        <v/>
      </c>
      <c r="AQ263" s="65" t="str">
        <f t="shared" si="591"/>
        <v/>
      </c>
      <c r="AR263" s="68" t="str">
        <f t="shared" si="507"/>
        <v/>
      </c>
      <c r="AS263" s="32"/>
      <c r="AT263" s="120"/>
      <c r="AU263" s="62" t="str">
        <f t="shared" si="470"/>
        <v/>
      </c>
      <c r="AV263" s="62" t="str">
        <f t="shared" si="508"/>
        <v/>
      </c>
      <c r="AW263" s="65" t="str">
        <f t="shared" si="592"/>
        <v/>
      </c>
      <c r="AX263" s="68" t="str">
        <f t="shared" si="509"/>
        <v/>
      </c>
      <c r="AY263" s="32"/>
      <c r="AZ263" s="120"/>
      <c r="BA263" s="62" t="str">
        <f t="shared" si="471"/>
        <v/>
      </c>
      <c r="BB263" s="62" t="str">
        <f t="shared" si="510"/>
        <v/>
      </c>
      <c r="BC263" s="65" t="str">
        <f t="shared" si="593"/>
        <v/>
      </c>
      <c r="BD263" s="68" t="str">
        <f t="shared" si="511"/>
        <v/>
      </c>
      <c r="BE263" s="32"/>
      <c r="BF263" s="120"/>
      <c r="BG263" s="62" t="str">
        <f t="shared" si="472"/>
        <v/>
      </c>
      <c r="BH263" s="62" t="str">
        <f t="shared" si="512"/>
        <v/>
      </c>
      <c r="BI263" s="65" t="str">
        <f t="shared" si="594"/>
        <v/>
      </c>
      <c r="BJ263" s="68" t="str">
        <f t="shared" si="513"/>
        <v/>
      </c>
      <c r="BK263" s="32"/>
      <c r="BL263" s="120"/>
      <c r="BM263" s="62" t="str">
        <f t="shared" si="473"/>
        <v/>
      </c>
      <c r="BN263" s="62" t="str">
        <f t="shared" si="514"/>
        <v/>
      </c>
      <c r="BO263" s="65" t="str">
        <f t="shared" si="595"/>
        <v/>
      </c>
      <c r="BP263" s="68" t="str">
        <f t="shared" si="515"/>
        <v/>
      </c>
      <c r="BQ263" s="32"/>
      <c r="BR263" s="120"/>
      <c r="BS263" s="62" t="str">
        <f t="shared" si="474"/>
        <v/>
      </c>
      <c r="BT263" s="62" t="str">
        <f t="shared" si="516"/>
        <v/>
      </c>
      <c r="BU263" s="65" t="str">
        <f t="shared" si="596"/>
        <v/>
      </c>
      <c r="BV263" s="68" t="str">
        <f t="shared" si="517"/>
        <v/>
      </c>
      <c r="BW263" s="32"/>
      <c r="BX263" s="120"/>
      <c r="BY263" s="62" t="str">
        <f t="shared" si="475"/>
        <v/>
      </c>
      <c r="BZ263" s="62" t="str">
        <f t="shared" si="518"/>
        <v/>
      </c>
      <c r="CA263" s="65" t="str">
        <f t="shared" si="597"/>
        <v/>
      </c>
      <c r="CB263" s="68" t="str">
        <f t="shared" si="519"/>
        <v/>
      </c>
      <c r="CC263" s="32"/>
      <c r="CD263" s="120"/>
      <c r="CE263" s="62" t="str">
        <f t="shared" si="476"/>
        <v/>
      </c>
      <c r="CF263" s="62" t="str">
        <f t="shared" si="520"/>
        <v/>
      </c>
      <c r="CG263" s="65" t="str">
        <f t="shared" si="598"/>
        <v/>
      </c>
      <c r="CH263" s="68" t="str">
        <f t="shared" si="521"/>
        <v/>
      </c>
      <c r="CI263" s="32"/>
      <c r="CJ263" s="120"/>
      <c r="CK263" s="62" t="str">
        <f t="shared" si="477"/>
        <v/>
      </c>
      <c r="CL263" s="62" t="str">
        <f t="shared" si="522"/>
        <v/>
      </c>
      <c r="CM263" s="65" t="str">
        <f t="shared" si="599"/>
        <v/>
      </c>
      <c r="CN263" s="68" t="str">
        <f t="shared" si="523"/>
        <v/>
      </c>
      <c r="CO263" s="32"/>
      <c r="CP263" s="120"/>
      <c r="CQ263" s="62" t="str">
        <f t="shared" si="478"/>
        <v/>
      </c>
      <c r="CR263" s="62" t="str">
        <f t="shared" si="524"/>
        <v/>
      </c>
      <c r="CS263" s="65" t="str">
        <f t="shared" si="600"/>
        <v/>
      </c>
      <c r="CT263" s="68" t="str">
        <f t="shared" si="525"/>
        <v/>
      </c>
      <c r="CU263" s="32"/>
      <c r="CV263" s="120"/>
      <c r="CW263" s="62" t="str">
        <f t="shared" si="479"/>
        <v/>
      </c>
      <c r="CX263" s="62" t="str">
        <f t="shared" si="526"/>
        <v/>
      </c>
      <c r="CY263" s="65" t="str">
        <f t="shared" si="601"/>
        <v/>
      </c>
      <c r="CZ263" s="68" t="str">
        <f t="shared" si="527"/>
        <v/>
      </c>
      <c r="DA263" s="32"/>
      <c r="DB263" s="120"/>
      <c r="DC263" s="62" t="str">
        <f t="shared" si="480"/>
        <v/>
      </c>
      <c r="DD263" s="62" t="str">
        <f t="shared" si="528"/>
        <v/>
      </c>
      <c r="DE263" s="65" t="str">
        <f t="shared" si="602"/>
        <v/>
      </c>
      <c r="DF263" s="68" t="str">
        <f t="shared" si="529"/>
        <v/>
      </c>
      <c r="DG263" s="32"/>
      <c r="DH263" s="120"/>
      <c r="DI263" s="62" t="str">
        <f t="shared" si="481"/>
        <v/>
      </c>
      <c r="DJ263" s="62" t="str">
        <f t="shared" si="530"/>
        <v/>
      </c>
      <c r="DK263" s="65" t="str">
        <f t="shared" si="603"/>
        <v/>
      </c>
      <c r="DL263" s="68" t="str">
        <f t="shared" si="531"/>
        <v/>
      </c>
      <c r="DM263" s="32"/>
      <c r="DN263" s="120"/>
      <c r="DO263" s="62" t="str">
        <f t="shared" si="482"/>
        <v/>
      </c>
      <c r="DP263" s="62" t="str">
        <f t="shared" si="532"/>
        <v/>
      </c>
      <c r="DQ263" s="65" t="str">
        <f t="shared" si="604"/>
        <v/>
      </c>
      <c r="DR263" s="68" t="str">
        <f t="shared" si="533"/>
        <v/>
      </c>
      <c r="DS263" s="32"/>
      <c r="DT263" s="120"/>
      <c r="DU263" s="62" t="str">
        <f t="shared" si="483"/>
        <v/>
      </c>
      <c r="DV263" s="62" t="str">
        <f t="shared" si="534"/>
        <v/>
      </c>
      <c r="DW263" s="65" t="str">
        <f t="shared" si="605"/>
        <v/>
      </c>
      <c r="DX263" s="68" t="str">
        <f t="shared" si="535"/>
        <v/>
      </c>
      <c r="DY263" s="32"/>
      <c r="DZ263" s="120"/>
      <c r="EA263" s="62" t="str">
        <f t="shared" si="484"/>
        <v/>
      </c>
      <c r="EB263" s="62" t="str">
        <f t="shared" si="536"/>
        <v/>
      </c>
      <c r="EC263" s="65" t="str">
        <f t="shared" si="606"/>
        <v/>
      </c>
      <c r="ED263" s="68" t="str">
        <f t="shared" si="537"/>
        <v/>
      </c>
      <c r="EE263" s="32"/>
      <c r="EF263" s="120"/>
      <c r="EG263" s="62" t="str">
        <f t="shared" si="485"/>
        <v/>
      </c>
      <c r="EH263" s="62" t="str">
        <f t="shared" si="538"/>
        <v/>
      </c>
      <c r="EI263" s="65" t="str">
        <f t="shared" si="607"/>
        <v/>
      </c>
      <c r="EJ263" s="68" t="str">
        <f t="shared" si="539"/>
        <v/>
      </c>
      <c r="EK263" s="32"/>
      <c r="EL263" s="120"/>
      <c r="EM263" s="62" t="str">
        <f t="shared" si="486"/>
        <v/>
      </c>
      <c r="EN263" s="62" t="str">
        <f t="shared" si="540"/>
        <v/>
      </c>
      <c r="EO263" s="65" t="str">
        <f t="shared" si="608"/>
        <v/>
      </c>
      <c r="EP263" s="68" t="str">
        <f t="shared" si="541"/>
        <v/>
      </c>
      <c r="EQ263" s="32"/>
      <c r="ER263" s="120"/>
      <c r="ES263" s="62" t="str">
        <f t="shared" si="487"/>
        <v/>
      </c>
      <c r="ET263" s="62" t="str">
        <f t="shared" si="542"/>
        <v/>
      </c>
      <c r="EU263" s="65" t="str">
        <f t="shared" si="609"/>
        <v/>
      </c>
      <c r="EV263" s="68" t="str">
        <f t="shared" si="543"/>
        <v/>
      </c>
      <c r="EW263" s="32"/>
      <c r="EX263" s="120"/>
      <c r="EY263" s="62" t="str">
        <f t="shared" si="488"/>
        <v/>
      </c>
      <c r="EZ263" s="62" t="str">
        <f t="shared" si="544"/>
        <v/>
      </c>
      <c r="FA263" s="65" t="str">
        <f t="shared" si="610"/>
        <v/>
      </c>
      <c r="FB263" s="68" t="str">
        <f t="shared" si="545"/>
        <v/>
      </c>
      <c r="FC263" s="32"/>
      <c r="FD263" s="120"/>
      <c r="FE263" s="62" t="str">
        <f t="shared" si="489"/>
        <v/>
      </c>
      <c r="FF263" s="62" t="str">
        <f t="shared" si="546"/>
        <v/>
      </c>
      <c r="FG263" s="65" t="str">
        <f t="shared" si="611"/>
        <v/>
      </c>
      <c r="FH263" s="68" t="str">
        <f t="shared" si="547"/>
        <v/>
      </c>
      <c r="FI263" s="32"/>
      <c r="FJ263" s="120"/>
      <c r="FK263" s="62" t="str">
        <f t="shared" si="490"/>
        <v/>
      </c>
      <c r="FL263" s="62" t="str">
        <f t="shared" si="548"/>
        <v/>
      </c>
      <c r="FM263" s="65" t="str">
        <f t="shared" si="612"/>
        <v/>
      </c>
      <c r="FN263" s="68" t="str">
        <f t="shared" si="549"/>
        <v/>
      </c>
      <c r="FO263" s="32"/>
      <c r="FP263" s="120"/>
      <c r="FQ263" s="62" t="str">
        <f t="shared" si="491"/>
        <v/>
      </c>
      <c r="FR263" s="62" t="str">
        <f t="shared" si="550"/>
        <v/>
      </c>
      <c r="FS263" s="65" t="str">
        <f t="shared" si="613"/>
        <v/>
      </c>
      <c r="FT263" s="68" t="str">
        <f t="shared" si="551"/>
        <v/>
      </c>
      <c r="FU263" s="32"/>
      <c r="FV263" s="120"/>
      <c r="FW263" s="62" t="str">
        <f t="shared" si="492"/>
        <v/>
      </c>
      <c r="FX263" s="62" t="str">
        <f t="shared" si="552"/>
        <v/>
      </c>
      <c r="FY263" s="65" t="str">
        <f t="shared" si="614"/>
        <v/>
      </c>
      <c r="FZ263" s="68" t="str">
        <f t="shared" si="553"/>
        <v/>
      </c>
      <c r="GA263" s="32"/>
      <c r="GC263" s="7" t="str">
        <f t="shared" si="554"/>
        <v/>
      </c>
      <c r="GD263" s="7" t="str">
        <f t="shared" ca="1" si="493"/>
        <v/>
      </c>
      <c r="GT263" s="71" t="str">
        <f>IF(GT$9="", "", IF(AND(NOT('Personnel Details'!$N$11=""), $B263&gt;='Personnel Details'!$N$11), 'Personnel Details'!$O$11, IF(AND(NOT('Personnel Details'!$I$11=""), $B263&gt;='Personnel Details'!$I$11), 'Personnel Details'!$J$11, 'Personnel Details'!$E$11)))</f>
        <v/>
      </c>
      <c r="GU263" s="59" t="str">
        <f>IF(GT$9="", "", IF(AND(NOT('Personnel Details'!$N$11=""), $B263&gt;='Personnel Details'!$N$11), IF('Personnel Details'!$P$11="","", 'Personnel Details'!$P$11), IF(AND(NOT('Personnel Details'!$I$11=""), $B263&gt;='Personnel Details'!$I$11), IF('Personnel Details'!$K$11="", "", 'Personnel Details'!$K$11), IF('Personnel Details'!$F$11="", "", 'Personnel Details'!$F$11))))</f>
        <v/>
      </c>
      <c r="GV263" s="74" t="str">
        <f>IF(GT$9="", "", IF(AND(NOT('Personnel Details'!$N$11=""), $B263&gt;='Personnel Details'!$N$11), 'Personnel Details'!$Q$11, IF(AND(NOT('Personnel Details'!$I$11=""), $B263&gt;='Personnel Details'!$I$11), 'Personnel Details'!$L$11, 'Personnel Details'!$G$11)))</f>
        <v/>
      </c>
      <c r="GW263" s="59" t="str">
        <f t="shared" si="555"/>
        <v/>
      </c>
      <c r="GX263" s="53"/>
      <c r="GZ263" s="78" t="str">
        <f>IF(GZ$9="", "", IF(AND(NOT('Personnel Details'!$N$12=""), $B263&gt;='Personnel Details'!$N$12), 'Personnel Details'!$O$12, IF(AND(NOT('Personnel Details'!$I$12=""), $B263&gt;='Personnel Details'!$I$12), 'Personnel Details'!$J$12, 'Personnel Details'!$E$12)))</f>
        <v/>
      </c>
      <c r="HA263" s="59" t="str">
        <f>IF(GZ$9="", "", IF(AND(NOT('Personnel Details'!$N$12=""), $B263&gt;='Personnel Details'!$N$12), IF('Personnel Details'!$P$12="","", 'Personnel Details'!$P$12), IF(AND(NOT('Personnel Details'!$I$12=""), $B263&gt;='Personnel Details'!$I$12), IF('Personnel Details'!$K$12="", "", 'Personnel Details'!$K$12), IF('Personnel Details'!$F$12="", "", 'Personnel Details'!$F$12))))</f>
        <v/>
      </c>
      <c r="HB263" s="79" t="str">
        <f>IF(GZ$9="", "", IF(AND(NOT('Personnel Details'!$N$12=""), $B263&gt;='Personnel Details'!$N$12), 'Personnel Details'!$Q$12, IF(AND(NOT('Personnel Details'!$I$12=""), $B263&gt;='Personnel Details'!$I$12), 'Personnel Details'!$L$12, 'Personnel Details'!$G$12)))</f>
        <v/>
      </c>
      <c r="HC263" s="59" t="str">
        <f t="shared" si="556"/>
        <v/>
      </c>
      <c r="HD263" s="53"/>
      <c r="HF263" s="78" t="str">
        <f>IF(HF$9="", "", IF(AND(NOT('Personnel Details'!$N$13=""), $B263&gt;='Personnel Details'!$N$13), 'Personnel Details'!$O$13, IF(AND(NOT('Personnel Details'!$I$13=""), $B263&gt;='Personnel Details'!$I$13), 'Personnel Details'!$J$13, 'Personnel Details'!$E$13)))</f>
        <v/>
      </c>
      <c r="HG263" s="59" t="str">
        <f>IF(HF$9="", "", IF(AND(NOT('Personnel Details'!$N$13=""), $B263&gt;='Personnel Details'!$N$13), IF('Personnel Details'!$P$13="","", 'Personnel Details'!$P$13), IF(AND(NOT('Personnel Details'!$I$13=""), $B263&gt;='Personnel Details'!$I$13), IF('Personnel Details'!$K$13="", "", 'Personnel Details'!$K$13), IF('Personnel Details'!$F$13="", "", 'Personnel Details'!$F$13))))</f>
        <v/>
      </c>
      <c r="HH263" s="79" t="str">
        <f>IF(HF$9="", "", IF(AND(NOT('Personnel Details'!$N$13=""), $B263&gt;='Personnel Details'!$N$13), 'Personnel Details'!$Q$13, IF(AND(NOT('Personnel Details'!$I$13=""), $B263&gt;='Personnel Details'!$I$13), 'Personnel Details'!$L$13, 'Personnel Details'!$G$13)))</f>
        <v/>
      </c>
      <c r="HI263" s="59" t="str">
        <f t="shared" si="557"/>
        <v/>
      </c>
      <c r="HJ263" s="53"/>
      <c r="HL263" s="78" t="str">
        <f>IF(HL$9="", "", IF(AND(NOT('Personnel Details'!$N$14=""), $B263&gt;='Personnel Details'!$N$14), 'Personnel Details'!$O$14, IF(AND(NOT('Personnel Details'!$I$14=""), $B263&gt;='Personnel Details'!$I$14), 'Personnel Details'!$J$14, 'Personnel Details'!$E$14)))</f>
        <v/>
      </c>
      <c r="HM263" s="59" t="str">
        <f>IF(HL$9="", "", IF(AND(NOT('Personnel Details'!$N$14=""), $B263&gt;='Personnel Details'!$N$14), IF('Personnel Details'!$P$14="","", 'Personnel Details'!$P$14), IF(AND(NOT('Personnel Details'!$I$14=""), $B263&gt;='Personnel Details'!$I$14), IF('Personnel Details'!$K$14="", "", 'Personnel Details'!$K$14), IF('Personnel Details'!$F$14="", "", 'Personnel Details'!$F$14))))</f>
        <v/>
      </c>
      <c r="HN263" s="79" t="str">
        <f>IF(HL$9="", "", IF(AND(NOT('Personnel Details'!$N$14=""), $B263&gt;='Personnel Details'!$N$14), 'Personnel Details'!$Q$14, IF(AND(NOT('Personnel Details'!$I$14=""), $B263&gt;='Personnel Details'!$I$14), 'Personnel Details'!$L$14, 'Personnel Details'!$G$14)))</f>
        <v/>
      </c>
      <c r="HO263" s="59" t="str">
        <f t="shared" si="558"/>
        <v/>
      </c>
      <c r="HP263" s="53"/>
      <c r="HR263" s="78" t="str">
        <f>IF(HR$9="", "", IF(AND(NOT('Personnel Details'!$N$15=""), $B263&gt;='Personnel Details'!$N$15), 'Personnel Details'!$O$15, IF(AND(NOT('Personnel Details'!$I$15=""), $B263&gt;='Personnel Details'!$I$15), 'Personnel Details'!$J$15, 'Personnel Details'!$E$15)))</f>
        <v/>
      </c>
      <c r="HS263" s="59" t="str">
        <f>IF(HR$9="", "", IF(AND(NOT('Personnel Details'!$N$15=""), $B263&gt;='Personnel Details'!$N$15), IF('Personnel Details'!$P$15="","", 'Personnel Details'!$P$15), IF(AND(NOT('Personnel Details'!$I$15=""), $B263&gt;='Personnel Details'!$I$15), IF('Personnel Details'!$K$15="", "", 'Personnel Details'!$K$15), IF('Personnel Details'!$F$15="", "", 'Personnel Details'!$F$15))))</f>
        <v/>
      </c>
      <c r="HT263" s="79" t="str">
        <f>IF(HR$9="", "", IF(AND(NOT('Personnel Details'!$N$15=""), $B263&gt;='Personnel Details'!$N$15), 'Personnel Details'!$Q$15, IF(AND(NOT('Personnel Details'!$I$15=""), $B263&gt;='Personnel Details'!$I$15), 'Personnel Details'!$L$15, 'Personnel Details'!$G$15)))</f>
        <v/>
      </c>
      <c r="HU263" s="59" t="str">
        <f t="shared" si="559"/>
        <v/>
      </c>
      <c r="HV263" s="53"/>
      <c r="HX263" s="78" t="str">
        <f>IF(HX$9="", "", IF(AND(NOT('Personnel Details'!$N$16=""), $B263&gt;='Personnel Details'!$N$16), 'Personnel Details'!$O$16, IF(AND(NOT('Personnel Details'!$I$16=""), $B263&gt;='Personnel Details'!$I$16), 'Personnel Details'!$J$16, 'Personnel Details'!$E$16)))</f>
        <v/>
      </c>
      <c r="HY263" s="59" t="str">
        <f>IF(HX$9="", "", IF(AND(NOT('Personnel Details'!$N$16=""), $B263&gt;='Personnel Details'!$N$16), IF('Personnel Details'!$P$16="","", 'Personnel Details'!$P$16), IF(AND(NOT('Personnel Details'!$I$16=""), $B263&gt;='Personnel Details'!$I$16), IF('Personnel Details'!$K$16="", "", 'Personnel Details'!$K$16), IF('Personnel Details'!$F$16="", "", 'Personnel Details'!$F$16))))</f>
        <v/>
      </c>
      <c r="HZ263" s="79" t="str">
        <f>IF(HX$9="", "", IF(AND(NOT('Personnel Details'!$N$16=""), $B263&gt;='Personnel Details'!$N$16), 'Personnel Details'!$Q$16, IF(AND(NOT('Personnel Details'!$I$16=""), $B263&gt;='Personnel Details'!$I$16), 'Personnel Details'!$L$16, 'Personnel Details'!$G$16)))</f>
        <v/>
      </c>
      <c r="IA263" s="59" t="str">
        <f t="shared" si="560"/>
        <v/>
      </c>
      <c r="IB263" s="53"/>
      <c r="ID263" s="78" t="str">
        <f>IF(ID$9="", "", IF(AND(NOT('Personnel Details'!$N$17=""), $B263&gt;='Personnel Details'!$N$17), 'Personnel Details'!$O$17, IF(AND(NOT('Personnel Details'!$I$17=""), $B263&gt;='Personnel Details'!$I$17), 'Personnel Details'!$J$17, 'Personnel Details'!$E$17)))</f>
        <v/>
      </c>
      <c r="IE263" s="59" t="str">
        <f>IF(ID$9="", "", IF(AND(NOT('Personnel Details'!$N$17=""), $B263&gt;='Personnel Details'!$N$17), IF('Personnel Details'!$P$17="","", 'Personnel Details'!$P$17), IF(AND(NOT('Personnel Details'!$I$17=""), $B263&gt;='Personnel Details'!$I$17), IF('Personnel Details'!$K$17="", "", 'Personnel Details'!$K$17), IF('Personnel Details'!$F$17="", "", 'Personnel Details'!$F$17))))</f>
        <v/>
      </c>
      <c r="IF263" s="79" t="str">
        <f>IF(ID$9="", "", IF(AND(NOT('Personnel Details'!$N$17=""), $B263&gt;='Personnel Details'!$N$17), 'Personnel Details'!$Q$17, IF(AND(NOT('Personnel Details'!$I$17=""), $B263&gt;='Personnel Details'!$I$17), 'Personnel Details'!$L$17, 'Personnel Details'!$G$17)))</f>
        <v/>
      </c>
      <c r="IG263" s="59" t="str">
        <f t="shared" si="561"/>
        <v/>
      </c>
      <c r="IH263" s="53"/>
      <c r="IJ263" s="78" t="str">
        <f>IF(IJ$9="", "", IF(AND(NOT('Personnel Details'!$N$18=""), $B263&gt;='Personnel Details'!$N$18), 'Personnel Details'!$O$18, IF(AND(NOT('Personnel Details'!$I$18=""), $B263&gt;='Personnel Details'!$I$18), 'Personnel Details'!$J$18, 'Personnel Details'!$E$18)))</f>
        <v/>
      </c>
      <c r="IK263" s="59" t="str">
        <f>IF(IJ$9="", "", IF(AND(NOT('Personnel Details'!$N$18=""), $B263&gt;='Personnel Details'!$N$18), IF('Personnel Details'!$P$18="","", 'Personnel Details'!$P$18), IF(AND(NOT('Personnel Details'!$I$18=""), $B263&gt;='Personnel Details'!$I$18), IF('Personnel Details'!$K$18="", "", 'Personnel Details'!$K$18), IF('Personnel Details'!$F$18="", "", 'Personnel Details'!$F$18))))</f>
        <v/>
      </c>
      <c r="IL263" s="79" t="str">
        <f>IF(IJ$9="", "", IF(AND(NOT('Personnel Details'!$N$18=""), $B263&gt;='Personnel Details'!$N$18), 'Personnel Details'!$Q$18, IF(AND(NOT('Personnel Details'!$I$18=""), $B263&gt;='Personnel Details'!$I$18), 'Personnel Details'!$L$18, 'Personnel Details'!$G$18)))</f>
        <v/>
      </c>
      <c r="IM263" s="59" t="str">
        <f t="shared" si="562"/>
        <v/>
      </c>
      <c r="IN263" s="53"/>
      <c r="IP263" s="78" t="str">
        <f>IF(IP$9="", "", IF(AND(NOT('Personnel Details'!$N$19=""), $B263&gt;='Personnel Details'!$N$19), 'Personnel Details'!$O$19, IF(AND(NOT('Personnel Details'!$I$19=""), $B263&gt;='Personnel Details'!$I$19), 'Personnel Details'!$J$19, 'Personnel Details'!$E$19)))</f>
        <v/>
      </c>
      <c r="IQ263" s="59" t="str">
        <f>IF(IP$9="", "", IF(AND(NOT('Personnel Details'!$N$19=""), $B263&gt;='Personnel Details'!$N$19), IF('Personnel Details'!$P$19="","", 'Personnel Details'!$P$19), IF(AND(NOT('Personnel Details'!$I$19=""), $B263&gt;='Personnel Details'!$I$19), IF('Personnel Details'!$K$19="", "", 'Personnel Details'!$K$19), IF('Personnel Details'!$F$19="", "", 'Personnel Details'!$F$19))))</f>
        <v/>
      </c>
      <c r="IR263" s="79" t="str">
        <f>IF(IP$9="", "", IF(AND(NOT('Personnel Details'!$N$19=""), $B263&gt;='Personnel Details'!$N$19), 'Personnel Details'!$Q$19, IF(AND(NOT('Personnel Details'!$I$19=""), $B263&gt;='Personnel Details'!$I$19), 'Personnel Details'!$L$19, 'Personnel Details'!$G$19)))</f>
        <v/>
      </c>
      <c r="IS263" s="59" t="str">
        <f t="shared" si="563"/>
        <v/>
      </c>
      <c r="IT263" s="53"/>
      <c r="IV263" s="78" t="str">
        <f>IF(IV$9="", "", IF(AND(NOT('Personnel Details'!$N$20=""), $B263&gt;='Personnel Details'!$N$20), 'Personnel Details'!$O$20, IF(AND(NOT('Personnel Details'!$I$20=""), $B263&gt;='Personnel Details'!$I$20), 'Personnel Details'!$J$20, 'Personnel Details'!$E$20)))</f>
        <v/>
      </c>
      <c r="IW263" s="59" t="str">
        <f>IF(IV$9="", "", IF(AND(NOT('Personnel Details'!$N$20=""), $B263&gt;='Personnel Details'!$N$20), IF('Personnel Details'!$P$20="","", 'Personnel Details'!$P$20), IF(AND(NOT('Personnel Details'!$I$20=""), $B263&gt;='Personnel Details'!$I$20), IF('Personnel Details'!$K$20="", "", 'Personnel Details'!$K$20), IF('Personnel Details'!$F$20="", "", 'Personnel Details'!$F$20))))</f>
        <v/>
      </c>
      <c r="IX263" s="79" t="str">
        <f>IF(IV$9="", "", IF(AND(NOT('Personnel Details'!$N$20=""), $B263&gt;='Personnel Details'!$N$20), 'Personnel Details'!$Q$20, IF(AND(NOT('Personnel Details'!$I$20=""), $B263&gt;='Personnel Details'!$I$20), 'Personnel Details'!$L$20, 'Personnel Details'!$G$20)))</f>
        <v/>
      </c>
      <c r="IY263" s="59" t="str">
        <f t="shared" si="564"/>
        <v/>
      </c>
      <c r="IZ263" s="53"/>
      <c r="JB263" s="78" t="str">
        <f>IF(JB$9="", "", IF(AND(NOT('Personnel Details'!$N$21=""), $B263&gt;='Personnel Details'!$N$21), 'Personnel Details'!$O$21, IF(AND(NOT('Personnel Details'!$I$21=""), $B263&gt;='Personnel Details'!$I$21), 'Personnel Details'!$J$21, 'Personnel Details'!$E$21)))</f>
        <v/>
      </c>
      <c r="JC263" s="59" t="str">
        <f>IF(JB$9="", "", IF(AND(NOT('Personnel Details'!$N$21=""), $B263&gt;='Personnel Details'!$N$21), IF('Personnel Details'!$P$21="","", 'Personnel Details'!$P$21), IF(AND(NOT('Personnel Details'!$I$21=""), $B263&gt;='Personnel Details'!$I$21), IF('Personnel Details'!$K$21="", "", 'Personnel Details'!$K$21), IF('Personnel Details'!$F$21="", "", 'Personnel Details'!$F$21))))</f>
        <v/>
      </c>
      <c r="JD263" s="79" t="str">
        <f>IF(JB$9="", "", IF(AND(NOT('Personnel Details'!$N$21=""), $B263&gt;='Personnel Details'!$N$21), 'Personnel Details'!$Q$21, IF(AND(NOT('Personnel Details'!$I$21=""), $B263&gt;='Personnel Details'!$I$21), 'Personnel Details'!$L$21, 'Personnel Details'!$G$21)))</f>
        <v/>
      </c>
      <c r="JE263" s="59" t="str">
        <f t="shared" si="565"/>
        <v/>
      </c>
      <c r="JF263" s="53"/>
      <c r="JH263" s="78" t="str">
        <f>IF(JH$9="", "", IF(AND(NOT('Personnel Details'!$N$22=""), $B263&gt;='Personnel Details'!$N$22), 'Personnel Details'!$O$22, IF(AND(NOT('Personnel Details'!$I$22=""), $B263&gt;='Personnel Details'!$I$22), 'Personnel Details'!$J$22, 'Personnel Details'!$E$22)))</f>
        <v/>
      </c>
      <c r="JI263" s="59" t="str">
        <f>IF(JH$9="", "", IF(AND(NOT('Personnel Details'!$N$22=""), $B263&gt;='Personnel Details'!$N$22), IF('Personnel Details'!$P$22="","", 'Personnel Details'!$P$22), IF(AND(NOT('Personnel Details'!$I$22=""), $B263&gt;='Personnel Details'!$I$22), IF('Personnel Details'!$K$22="", "", 'Personnel Details'!$K$22), IF('Personnel Details'!$F$22="", "", 'Personnel Details'!$F$22))))</f>
        <v/>
      </c>
      <c r="JJ263" s="79" t="str">
        <f>IF(JH$9="", "", IF(AND(NOT('Personnel Details'!$N$22=""), $B263&gt;='Personnel Details'!$N$22), 'Personnel Details'!$Q$22, IF(AND(NOT('Personnel Details'!$I$22=""), $B263&gt;='Personnel Details'!$I$22), 'Personnel Details'!$L$22, 'Personnel Details'!$G$22)))</f>
        <v/>
      </c>
      <c r="JK263" s="59" t="str">
        <f t="shared" si="566"/>
        <v/>
      </c>
      <c r="JL263" s="53"/>
      <c r="JN263" s="78" t="str">
        <f>IF(JN$9="", "", IF(AND(NOT('Personnel Details'!$N$23=""), $B263&gt;='Personnel Details'!$N$23), 'Personnel Details'!$O$23, IF(AND(NOT('Personnel Details'!$I$23=""), $B263&gt;='Personnel Details'!$I$23), 'Personnel Details'!$J$23, 'Personnel Details'!$E$23)))</f>
        <v/>
      </c>
      <c r="JO263" s="59" t="str">
        <f>IF(JN$9="", "", IF(AND(NOT('Personnel Details'!$N$23=""), $B263&gt;='Personnel Details'!$N$23), IF('Personnel Details'!$P$23="","", 'Personnel Details'!$P$23), IF(AND(NOT('Personnel Details'!$I$23=""), $B263&gt;='Personnel Details'!$I$23), IF('Personnel Details'!$K$23="", "", 'Personnel Details'!$K$23), IF('Personnel Details'!$F$23="", "", 'Personnel Details'!$F$23))))</f>
        <v/>
      </c>
      <c r="JP263" s="79" t="str">
        <f>IF(JN$9="", "", IF(AND(NOT('Personnel Details'!$N$23=""), $B263&gt;='Personnel Details'!$N$23), 'Personnel Details'!$Q$23, IF(AND(NOT('Personnel Details'!$I$23=""), $B263&gt;='Personnel Details'!$I$23), 'Personnel Details'!$L$23, 'Personnel Details'!$G$23)))</f>
        <v/>
      </c>
      <c r="JQ263" s="59" t="str">
        <f t="shared" si="567"/>
        <v/>
      </c>
      <c r="JR263" s="53"/>
      <c r="JT263" s="78" t="str">
        <f>IF(JT$9="", "", IF(AND(NOT('Personnel Details'!$N$24=""), $B263&gt;='Personnel Details'!$N$24), 'Personnel Details'!$O$24, IF(AND(NOT('Personnel Details'!$I$24=""), $B263&gt;='Personnel Details'!$I$24), 'Personnel Details'!$J$24, 'Personnel Details'!$E$24)))</f>
        <v/>
      </c>
      <c r="JU263" s="59" t="str">
        <f>IF(JT$9="", "", IF(AND(NOT('Personnel Details'!$N$24=""), $B263&gt;='Personnel Details'!$N$24), IF('Personnel Details'!$P$24="","", 'Personnel Details'!$P$24), IF(AND(NOT('Personnel Details'!$I$24=""), $B263&gt;='Personnel Details'!$I$24), IF('Personnel Details'!$K$24="", "", 'Personnel Details'!$K$24), IF('Personnel Details'!$F$24="", "", 'Personnel Details'!$F$24))))</f>
        <v/>
      </c>
      <c r="JV263" s="79" t="str">
        <f>IF(JT$9="", "", IF(AND(NOT('Personnel Details'!$N$24=""), $B263&gt;='Personnel Details'!$N$24), 'Personnel Details'!$Q$24, IF(AND(NOT('Personnel Details'!$I$24=""), $B263&gt;='Personnel Details'!$I$24), 'Personnel Details'!$L$24, 'Personnel Details'!$G$24)))</f>
        <v/>
      </c>
      <c r="JW263" s="59" t="str">
        <f t="shared" si="568"/>
        <v/>
      </c>
      <c r="JX263" s="53"/>
      <c r="JZ263" s="78" t="str">
        <f>IF(JZ$9="", "", IF(AND(NOT('Personnel Details'!$N$25=""), $B263&gt;='Personnel Details'!$N$25), 'Personnel Details'!$O$25, IF(AND(NOT('Personnel Details'!$I$25=""), $B263&gt;='Personnel Details'!$I$25), 'Personnel Details'!$J$25, 'Personnel Details'!$E$25)))</f>
        <v/>
      </c>
      <c r="KA263" s="59" t="str">
        <f>IF(JZ$9="", "", IF(AND(NOT('Personnel Details'!$N$25=""), $B263&gt;='Personnel Details'!$N$25), IF('Personnel Details'!$P$25="","", 'Personnel Details'!$P$25), IF(AND(NOT('Personnel Details'!$I$25=""), $B263&gt;='Personnel Details'!$I$25), IF('Personnel Details'!$K$25="", "", 'Personnel Details'!$K$25), IF('Personnel Details'!$F$25="", "", 'Personnel Details'!$F$25))))</f>
        <v/>
      </c>
      <c r="KB263" s="79" t="str">
        <f>IF(JZ$9="", "", IF(AND(NOT('Personnel Details'!$N$25=""), $B263&gt;='Personnel Details'!$N$25), 'Personnel Details'!$Q$25, IF(AND(NOT('Personnel Details'!$I$25=""), $B263&gt;='Personnel Details'!$I$25), 'Personnel Details'!$L$25, 'Personnel Details'!$G$25)))</f>
        <v/>
      </c>
      <c r="KC263" s="59" t="str">
        <f t="shared" si="569"/>
        <v/>
      </c>
      <c r="KD263" s="53"/>
      <c r="KF263" s="78" t="str">
        <f>IF(KF$9="", "", IF(AND(NOT('Personnel Details'!$N$26=""), $B263&gt;='Personnel Details'!$N$26), 'Personnel Details'!$O$26, IF(AND(NOT('Personnel Details'!$I$26=""), $B263&gt;='Personnel Details'!$I$26), 'Personnel Details'!$J$26, 'Personnel Details'!$E$26)))</f>
        <v/>
      </c>
      <c r="KG263" s="59" t="str">
        <f>IF(KF$9="", "", IF(AND(NOT('Personnel Details'!$N$26=""), $B263&gt;='Personnel Details'!$N$26), IF('Personnel Details'!$P$26="","", 'Personnel Details'!$P$26), IF(AND(NOT('Personnel Details'!$I$26=""), $B263&gt;='Personnel Details'!$I$26), IF('Personnel Details'!$K$26="", "", 'Personnel Details'!$K$26), IF('Personnel Details'!$F$26="", "", 'Personnel Details'!$F$26))))</f>
        <v/>
      </c>
      <c r="KH263" s="79" t="str">
        <f>IF(KF$9="", "", IF(AND(NOT('Personnel Details'!$N$26=""), $B263&gt;='Personnel Details'!$N$26), 'Personnel Details'!$Q$26, IF(AND(NOT('Personnel Details'!$I$26=""), $B263&gt;='Personnel Details'!$I$26), 'Personnel Details'!$L$26, 'Personnel Details'!$G$26)))</f>
        <v/>
      </c>
      <c r="KI263" s="59" t="str">
        <f t="shared" si="570"/>
        <v/>
      </c>
      <c r="KJ263" s="53"/>
      <c r="KL263" s="78" t="str">
        <f>IF(KL$9="", "", IF(AND(NOT('Personnel Details'!$N$27=""), $B263&gt;='Personnel Details'!$N$27), 'Personnel Details'!$O$27, IF(AND(NOT('Personnel Details'!$I$27=""), $B263&gt;='Personnel Details'!$I$27), 'Personnel Details'!$J$27, 'Personnel Details'!$E$27)))</f>
        <v/>
      </c>
      <c r="KM263" s="59" t="str">
        <f>IF(KL$9="", "", IF(AND(NOT('Personnel Details'!$N$27=""), $B263&gt;='Personnel Details'!$N$27), IF('Personnel Details'!$P$27="","", 'Personnel Details'!$P$27), IF(AND(NOT('Personnel Details'!$I$27=""), $B263&gt;='Personnel Details'!$I$27), IF('Personnel Details'!$K$27="", "", 'Personnel Details'!$K$27), IF('Personnel Details'!$F$27="", "", 'Personnel Details'!$F$27))))</f>
        <v/>
      </c>
      <c r="KN263" s="79" t="str">
        <f>IF(KL$9="", "", IF(AND(NOT('Personnel Details'!$N$27=""), $B263&gt;='Personnel Details'!$N$27), 'Personnel Details'!$Q$27, IF(AND(NOT('Personnel Details'!$I$27=""), $B263&gt;='Personnel Details'!$I$27), 'Personnel Details'!$L$27, 'Personnel Details'!$G$27)))</f>
        <v/>
      </c>
      <c r="KO263" s="59" t="str">
        <f t="shared" si="571"/>
        <v/>
      </c>
      <c r="KP263" s="53"/>
      <c r="KR263" s="78" t="str">
        <f>IF(KR$9="", "", IF(AND(NOT('Personnel Details'!$N$28=""), $B263&gt;='Personnel Details'!$N$28), 'Personnel Details'!$O$28, IF(AND(NOT('Personnel Details'!$I$28=""), $B263&gt;='Personnel Details'!$I$28), 'Personnel Details'!$J$28, 'Personnel Details'!$E$28)))</f>
        <v/>
      </c>
      <c r="KS263" s="59" t="str">
        <f>IF(KR$9="", "", IF(AND(NOT('Personnel Details'!$N$28=""), $B263&gt;='Personnel Details'!$N$28), IF('Personnel Details'!$P$28="","", 'Personnel Details'!$P$28), IF(AND(NOT('Personnel Details'!$I$28=""), $B263&gt;='Personnel Details'!$I$28), IF('Personnel Details'!$K$28="", "", 'Personnel Details'!$K$28), IF('Personnel Details'!$F$28="", "", 'Personnel Details'!$F$28))))</f>
        <v/>
      </c>
      <c r="KT263" s="79" t="str">
        <f>IF(KR$9="", "", IF(AND(NOT('Personnel Details'!$N$28=""), $B263&gt;='Personnel Details'!$N$28), 'Personnel Details'!$Q$28, IF(AND(NOT('Personnel Details'!$I$28=""), $B263&gt;='Personnel Details'!$I$28), 'Personnel Details'!$L$28, 'Personnel Details'!$G$28)))</f>
        <v/>
      </c>
      <c r="KU263" s="59" t="str">
        <f t="shared" si="572"/>
        <v/>
      </c>
      <c r="KV263" s="53"/>
      <c r="KX263" s="78" t="str">
        <f>IF(KX$9="", "", IF(AND(NOT('Personnel Details'!$N$29=""), $B263&gt;='Personnel Details'!$N$29), 'Personnel Details'!$O$29, IF(AND(NOT('Personnel Details'!$I$29=""), $B263&gt;='Personnel Details'!$I$29), 'Personnel Details'!$J$29, 'Personnel Details'!$E$29)))</f>
        <v/>
      </c>
      <c r="KY263" s="59" t="str">
        <f>IF(KX$9="", "", IF(AND(NOT('Personnel Details'!$N$29=""), $B263&gt;='Personnel Details'!$N$29), IF('Personnel Details'!$P$29="","", 'Personnel Details'!$P$29), IF(AND(NOT('Personnel Details'!$I$29=""), $B263&gt;='Personnel Details'!$I$29), IF('Personnel Details'!$K$29="", "", 'Personnel Details'!$K$29), IF('Personnel Details'!$F$29="", "", 'Personnel Details'!$F$29))))</f>
        <v/>
      </c>
      <c r="KZ263" s="79" t="str">
        <f>IF(KX$9="", "", IF(AND(NOT('Personnel Details'!$N$29=""), $B263&gt;='Personnel Details'!$N$29), 'Personnel Details'!$Q$29, IF(AND(NOT('Personnel Details'!$I$29=""), $B263&gt;='Personnel Details'!$I$29), 'Personnel Details'!$L$29, 'Personnel Details'!$G$29)))</f>
        <v/>
      </c>
      <c r="LA263" s="59" t="str">
        <f t="shared" si="573"/>
        <v/>
      </c>
      <c r="LB263" s="53"/>
      <c r="LD263" s="78" t="str">
        <f>IF(LD$9="", "", IF(AND(NOT('Personnel Details'!$N$30=""), $B263&gt;='Personnel Details'!$N$30), 'Personnel Details'!$O$30, IF(AND(NOT('Personnel Details'!$I$30=""), $B263&gt;='Personnel Details'!$I$30), 'Personnel Details'!$J$30, 'Personnel Details'!$E$30)))</f>
        <v/>
      </c>
      <c r="LE263" s="59" t="str">
        <f>IF(LD$9="", "", IF(AND(NOT('Personnel Details'!$N$30=""), $B263&gt;='Personnel Details'!$N$30), IF('Personnel Details'!$P$30="","", 'Personnel Details'!$P$30), IF(AND(NOT('Personnel Details'!$I$30=""), $B263&gt;='Personnel Details'!$I$30), IF('Personnel Details'!$K$30="", "", 'Personnel Details'!$K$30), IF('Personnel Details'!$F$30="", "", 'Personnel Details'!$F$30))))</f>
        <v/>
      </c>
      <c r="LF263" s="79" t="str">
        <f>IF(LD$9="", "", IF(AND(NOT('Personnel Details'!$N$30=""), $B263&gt;='Personnel Details'!$N$30), 'Personnel Details'!$Q$30, IF(AND(NOT('Personnel Details'!$I$30=""), $B263&gt;='Personnel Details'!$I$30), 'Personnel Details'!$L$30, 'Personnel Details'!$G$30)))</f>
        <v/>
      </c>
      <c r="LG263" s="59" t="str">
        <f t="shared" si="574"/>
        <v/>
      </c>
      <c r="LH263" s="53"/>
      <c r="LJ263" s="78" t="str">
        <f>IF(LJ$9="", "", IF(AND(NOT('Personnel Details'!$N$31=""), $B263&gt;='Personnel Details'!$N$31), 'Personnel Details'!$O$31, IF(AND(NOT('Personnel Details'!$I$31=""), $B263&gt;='Personnel Details'!$I$31), 'Personnel Details'!$J$31, 'Personnel Details'!$E$31)))</f>
        <v/>
      </c>
      <c r="LK263" s="59" t="str">
        <f>IF(LJ$9="", "", IF(AND(NOT('Personnel Details'!$N$31=""), $B263&gt;='Personnel Details'!$N$31), IF('Personnel Details'!$P$31="","", 'Personnel Details'!$P$31), IF(AND(NOT('Personnel Details'!$I$31=""), $B263&gt;='Personnel Details'!$I$31), IF('Personnel Details'!$K$31="", "", 'Personnel Details'!$K$31), IF('Personnel Details'!$F$31="", "", 'Personnel Details'!$F$31))))</f>
        <v/>
      </c>
      <c r="LL263" s="79" t="str">
        <f>IF(LJ$9="", "", IF(AND(NOT('Personnel Details'!$N$31=""), $B263&gt;='Personnel Details'!$N$31), 'Personnel Details'!$Q$31, IF(AND(NOT('Personnel Details'!$I$31=""), $B263&gt;='Personnel Details'!$I$31), 'Personnel Details'!$L$31, 'Personnel Details'!$G$31)))</f>
        <v/>
      </c>
      <c r="LM263" s="59" t="str">
        <f t="shared" si="575"/>
        <v/>
      </c>
      <c r="LN263" s="53"/>
      <c r="LP263" s="78" t="str">
        <f>IF(LP$9="", "", IF(AND(NOT('Personnel Details'!$N$32=""), $B263&gt;='Personnel Details'!$N$32), 'Personnel Details'!$O$32, IF(AND(NOT('Personnel Details'!$I$32=""), $B263&gt;='Personnel Details'!$I$32), 'Personnel Details'!$J$32, 'Personnel Details'!$E$32)))</f>
        <v/>
      </c>
      <c r="LQ263" s="59" t="str">
        <f>IF(LP$9="", "", IF(AND(NOT('Personnel Details'!$N$32=""), $B263&gt;='Personnel Details'!$N$32), IF('Personnel Details'!$P$32="","", 'Personnel Details'!$P$32), IF(AND(NOT('Personnel Details'!$I$32=""), $B263&gt;='Personnel Details'!$I$32), IF('Personnel Details'!$K$32="", "", 'Personnel Details'!$K$32), IF('Personnel Details'!$F$32="", "", 'Personnel Details'!$F$32))))</f>
        <v/>
      </c>
      <c r="LR263" s="79" t="str">
        <f>IF(LP$9="", "", IF(AND(NOT('Personnel Details'!$N$32=""), $B263&gt;='Personnel Details'!$N$32), 'Personnel Details'!$Q$32, IF(AND(NOT('Personnel Details'!$I$32=""), $B263&gt;='Personnel Details'!$I$32), 'Personnel Details'!$L$32, 'Personnel Details'!$G$32)))</f>
        <v/>
      </c>
      <c r="LS263" s="59" t="str">
        <f t="shared" si="576"/>
        <v/>
      </c>
      <c r="LT263" s="53"/>
      <c r="LV263" s="78" t="str">
        <f>IF(LV$9="", "", IF(AND(NOT('Personnel Details'!$N$33=""), $B263&gt;='Personnel Details'!$N$33), 'Personnel Details'!$O$33, IF(AND(NOT('Personnel Details'!$I$33=""), $B263&gt;='Personnel Details'!$I$33), 'Personnel Details'!$J$33, 'Personnel Details'!$E$33)))</f>
        <v/>
      </c>
      <c r="LW263" s="59" t="str">
        <f>IF(LV$9="", "", IF(AND(NOT('Personnel Details'!$N$33=""), $B263&gt;='Personnel Details'!$N$33), IF('Personnel Details'!$P$33="","", 'Personnel Details'!$P$33), IF(AND(NOT('Personnel Details'!$I$33=""), $B263&gt;='Personnel Details'!$I$33), IF('Personnel Details'!$K$33="", "", 'Personnel Details'!$K$33), IF('Personnel Details'!$F$33="", "", 'Personnel Details'!$F$33))))</f>
        <v/>
      </c>
      <c r="LX263" s="79" t="str">
        <f>IF(LV$9="", "", IF(AND(NOT('Personnel Details'!$N$33=""), $B263&gt;='Personnel Details'!$N$33), 'Personnel Details'!$Q$33, IF(AND(NOT('Personnel Details'!$I$33=""), $B263&gt;='Personnel Details'!$I$33), 'Personnel Details'!$L$33, 'Personnel Details'!$G$33)))</f>
        <v/>
      </c>
      <c r="LY263" s="59" t="str">
        <f t="shared" si="577"/>
        <v/>
      </c>
      <c r="LZ263" s="53"/>
      <c r="MB263" s="78" t="str">
        <f>IF(MB$9="", "", IF(AND(NOT('Personnel Details'!$N$34=""), $B263&gt;='Personnel Details'!$N$34), 'Personnel Details'!$O$34, IF(AND(NOT('Personnel Details'!$I$34=""), $B263&gt;='Personnel Details'!$I$34), 'Personnel Details'!$J$34, 'Personnel Details'!$E$34)))</f>
        <v/>
      </c>
      <c r="MC263" s="59" t="str">
        <f>IF(MB$9="", "", IF(AND(NOT('Personnel Details'!$N$34=""), $B263&gt;='Personnel Details'!$N$34), IF('Personnel Details'!$P$34="","", 'Personnel Details'!$P$34), IF(AND(NOT('Personnel Details'!$I$34=""), $B263&gt;='Personnel Details'!$I$34), IF('Personnel Details'!$K$34="", "", 'Personnel Details'!$K$34), IF('Personnel Details'!$F$34="", "", 'Personnel Details'!$F$34))))</f>
        <v/>
      </c>
      <c r="MD263" s="79" t="str">
        <f>IF(MB$9="", "", IF(AND(NOT('Personnel Details'!$N$34=""), $B263&gt;='Personnel Details'!$N$34), 'Personnel Details'!$Q$34, IF(AND(NOT('Personnel Details'!$I$34=""), $B263&gt;='Personnel Details'!$I$34), 'Personnel Details'!$L$34, 'Personnel Details'!$G$34)))</f>
        <v/>
      </c>
      <c r="ME263" s="59" t="str">
        <f t="shared" si="578"/>
        <v/>
      </c>
      <c r="MF263" s="53"/>
      <c r="MH263" s="78" t="str">
        <f>IF(MH$9="", "", IF(AND(NOT('Personnel Details'!$N$35=""), $B263&gt;='Personnel Details'!$N$35), 'Personnel Details'!$O$35, IF(AND(NOT('Personnel Details'!$I$35=""), $B263&gt;='Personnel Details'!$I$35), 'Personnel Details'!$J$35, 'Personnel Details'!$E$35)))</f>
        <v/>
      </c>
      <c r="MI263" s="59" t="str">
        <f>IF(MH$9="", "", IF(AND(NOT('Personnel Details'!$N$35=""), $B263&gt;='Personnel Details'!$N$35), IF('Personnel Details'!$P$35="","", 'Personnel Details'!$P$35), IF(AND(NOT('Personnel Details'!$I$35=""), $B263&gt;='Personnel Details'!$I$35), IF('Personnel Details'!$K$35="", "", 'Personnel Details'!$K$35), IF('Personnel Details'!$F$35="", "", 'Personnel Details'!$F$35))))</f>
        <v/>
      </c>
      <c r="MJ263" s="79" t="str">
        <f>IF(MH$9="", "", IF(AND(NOT('Personnel Details'!$N$35=""), $B263&gt;='Personnel Details'!$N$35), 'Personnel Details'!$Q$35, IF(AND(NOT('Personnel Details'!$I$35=""), $B263&gt;='Personnel Details'!$I$35), 'Personnel Details'!$L$35, 'Personnel Details'!$G$35)))</f>
        <v/>
      </c>
      <c r="MK263" s="59" t="str">
        <f t="shared" si="579"/>
        <v/>
      </c>
      <c r="ML263" s="53"/>
      <c r="MN263" s="78" t="str">
        <f>IF(MN$9="", "", IF(AND(NOT('Personnel Details'!$N$36=""), $B263&gt;='Personnel Details'!$N$36), 'Personnel Details'!$O$36, IF(AND(NOT('Personnel Details'!$I$36=""), $B263&gt;='Personnel Details'!$I$36), 'Personnel Details'!$J$36, 'Personnel Details'!$E$36)))</f>
        <v/>
      </c>
      <c r="MO263" s="59" t="str">
        <f>IF(MN$9="", "", IF(AND(NOT('Personnel Details'!$N$36=""), $B263&gt;='Personnel Details'!$N$36), IF('Personnel Details'!$P$36="","", 'Personnel Details'!$P$36), IF(AND(NOT('Personnel Details'!$I$36=""), $B263&gt;='Personnel Details'!$I$36), IF('Personnel Details'!$K$36="", "", 'Personnel Details'!$K$36), IF('Personnel Details'!$F$36="", "", 'Personnel Details'!$F$36))))</f>
        <v/>
      </c>
      <c r="MP263" s="79" t="str">
        <f>IF(MN$9="", "", IF(AND(NOT('Personnel Details'!$N$36=""), $B263&gt;='Personnel Details'!$N$36), 'Personnel Details'!$Q$36, IF(AND(NOT('Personnel Details'!$I$36=""), $B263&gt;='Personnel Details'!$I$36), 'Personnel Details'!$L$36, 'Personnel Details'!$G$36)))</f>
        <v/>
      </c>
      <c r="MQ263" s="59" t="str">
        <f t="shared" si="580"/>
        <v/>
      </c>
      <c r="MR263" s="53"/>
      <c r="MT263" s="78" t="str">
        <f>IF(MT$9="", "", IF(AND(NOT('Personnel Details'!$N$37=""), $B263&gt;='Personnel Details'!$N$37), 'Personnel Details'!$O$37, IF(AND(NOT('Personnel Details'!$I$37=""), $B263&gt;='Personnel Details'!$I$37), 'Personnel Details'!$J$37, 'Personnel Details'!$E$37)))</f>
        <v/>
      </c>
      <c r="MU263" s="59" t="str">
        <f>IF(MT$9="", "", IF(AND(NOT('Personnel Details'!$N$37=""), $B263&gt;='Personnel Details'!$N$37), IF('Personnel Details'!$P$37="","", 'Personnel Details'!$P$37), IF(AND(NOT('Personnel Details'!$I$37=""), $B263&gt;='Personnel Details'!$I$37), IF('Personnel Details'!$K$37="", "", 'Personnel Details'!$K$37), IF('Personnel Details'!$F$37="", "", 'Personnel Details'!$F$37))))</f>
        <v/>
      </c>
      <c r="MV263" s="79" t="str">
        <f>IF(MT$9="", "", IF(AND(NOT('Personnel Details'!$N$37=""), $B263&gt;='Personnel Details'!$N$37), 'Personnel Details'!$Q$37, IF(AND(NOT('Personnel Details'!$I$37=""), $B263&gt;='Personnel Details'!$I$37), 'Personnel Details'!$L$37, 'Personnel Details'!$G$37)))</f>
        <v/>
      </c>
      <c r="MW263" s="59" t="str">
        <f t="shared" si="581"/>
        <v/>
      </c>
      <c r="MX263" s="53"/>
      <c r="MZ263" s="78" t="str">
        <f>IF(MZ$9="", "", IF(AND(NOT('Personnel Details'!$N$38=""), $B263&gt;='Personnel Details'!$N$38), 'Personnel Details'!$O$38, IF(AND(NOT('Personnel Details'!$I$38=""), $B263&gt;='Personnel Details'!$I$38), 'Personnel Details'!$J$38, 'Personnel Details'!$E$38)))</f>
        <v/>
      </c>
      <c r="NA263" s="59" t="str">
        <f>IF(MZ$9="", "", IF(AND(NOT('Personnel Details'!$N$38=""), $B263&gt;='Personnel Details'!$N$38), IF('Personnel Details'!$P$38="","", 'Personnel Details'!$P$38), IF(AND(NOT('Personnel Details'!$I$38=""), $B263&gt;='Personnel Details'!$I$38), IF('Personnel Details'!$K$38="", "", 'Personnel Details'!$K$38), IF('Personnel Details'!$F$38="", "", 'Personnel Details'!$F$38))))</f>
        <v/>
      </c>
      <c r="NB263" s="79" t="str">
        <f>IF(MZ$9="", "", IF(AND(NOT('Personnel Details'!$N$38=""), $B263&gt;='Personnel Details'!$N$38), 'Personnel Details'!$Q$38, IF(AND(NOT('Personnel Details'!$I$38=""), $B263&gt;='Personnel Details'!$I$38), 'Personnel Details'!$L$38, 'Personnel Details'!$G$38)))</f>
        <v/>
      </c>
      <c r="NC263" s="59" t="str">
        <f t="shared" si="582"/>
        <v/>
      </c>
      <c r="ND263" s="53"/>
      <c r="NF263" s="78" t="str">
        <f>IF(NF$9="", "", IF(AND(NOT('Personnel Details'!$N$39=""), $B263&gt;='Personnel Details'!$N$39), 'Personnel Details'!$O$39, IF(AND(NOT('Personnel Details'!$I$39=""), $B263&gt;='Personnel Details'!$I$39), 'Personnel Details'!$J$39, 'Personnel Details'!$E$39)))</f>
        <v/>
      </c>
      <c r="NG263" s="59" t="str">
        <f>IF(NF$9="", "", IF(AND(NOT('Personnel Details'!$N$39=""), $B263&gt;='Personnel Details'!$N$39), IF('Personnel Details'!$P$39="","", 'Personnel Details'!$P$39), IF(AND(NOT('Personnel Details'!$I$39=""), $B263&gt;='Personnel Details'!$I$39), IF('Personnel Details'!$K$39="", "", 'Personnel Details'!$K$39), IF('Personnel Details'!$F$39="", "", 'Personnel Details'!$F$39))))</f>
        <v/>
      </c>
      <c r="NH263" s="79" t="str">
        <f>IF(NF$9="", "", IF(AND(NOT('Personnel Details'!$N$39=""), $B263&gt;='Personnel Details'!$N$39), 'Personnel Details'!$Q$39, IF(AND(NOT('Personnel Details'!$I$39=""), $B263&gt;='Personnel Details'!$I$39), 'Personnel Details'!$L$39, 'Personnel Details'!$G$39)))</f>
        <v/>
      </c>
      <c r="NI263" s="59" t="str">
        <f t="shared" si="583"/>
        <v/>
      </c>
      <c r="NJ263" s="53"/>
      <c r="NL263" s="78" t="str">
        <f>IF(NL$9="", "", IF(AND(NOT('Personnel Details'!$N$40=""), $B263&gt;='Personnel Details'!$N$40), 'Personnel Details'!$O$40, IF(AND(NOT('Personnel Details'!$I$40=""), $B263&gt;='Personnel Details'!$I$40), 'Personnel Details'!$J$40, 'Personnel Details'!$E$40)))</f>
        <v/>
      </c>
      <c r="NM263" s="59" t="str">
        <f>IF(NL$9="", "", IF(AND(NOT('Personnel Details'!$N$40=""), $B263&gt;='Personnel Details'!$N$40), IF('Personnel Details'!$P$40="","", 'Personnel Details'!$P$40), IF(AND(NOT('Personnel Details'!$I$40=""), $B263&gt;='Personnel Details'!$I$40), IF('Personnel Details'!$K$40="", "", 'Personnel Details'!$K$40), IF('Personnel Details'!$F$40="", "", 'Personnel Details'!$F$40))))</f>
        <v/>
      </c>
      <c r="NN263" s="79" t="str">
        <f>IF(NL$9="", "", IF(AND(NOT('Personnel Details'!$N$40=""), $B263&gt;='Personnel Details'!$N$40), 'Personnel Details'!$Q$40, IF(AND(NOT('Personnel Details'!$I$40=""), $B263&gt;='Personnel Details'!$I$40), 'Personnel Details'!$L$40, 'Personnel Details'!$G$40)))</f>
        <v/>
      </c>
      <c r="NO263" s="59" t="str">
        <f t="shared" si="584"/>
        <v/>
      </c>
      <c r="NP263" s="53"/>
    </row>
    <row r="264" spans="1:380" x14ac:dyDescent="0.25">
      <c r="A264" s="32"/>
      <c r="B264" s="113" t="str">
        <f>IFERROR(IF(B263+1&gt;'Personnel Details'!$U$5, "", B263+1), "")</f>
        <v/>
      </c>
      <c r="C264" s="32"/>
      <c r="D264" s="120"/>
      <c r="E264" s="13" t="str">
        <f t="shared" si="463"/>
        <v/>
      </c>
      <c r="F264" s="13" t="str">
        <f t="shared" si="494"/>
        <v/>
      </c>
      <c r="G264" s="56" t="str">
        <f t="shared" si="585"/>
        <v/>
      </c>
      <c r="H264" s="16" t="str">
        <f t="shared" si="495"/>
        <v/>
      </c>
      <c r="I264" s="32"/>
      <c r="J264" s="120"/>
      <c r="K264" s="62" t="str">
        <f t="shared" si="464"/>
        <v/>
      </c>
      <c r="L264" s="62" t="str">
        <f t="shared" si="496"/>
        <v/>
      </c>
      <c r="M264" s="65" t="str">
        <f t="shared" si="586"/>
        <v/>
      </c>
      <c r="N264" s="68" t="str">
        <f t="shared" si="497"/>
        <v/>
      </c>
      <c r="O264" s="32"/>
      <c r="P264" s="120"/>
      <c r="Q264" s="62" t="str">
        <f t="shared" si="465"/>
        <v/>
      </c>
      <c r="R264" s="62" t="str">
        <f t="shared" si="498"/>
        <v/>
      </c>
      <c r="S264" s="65" t="str">
        <f t="shared" si="587"/>
        <v/>
      </c>
      <c r="T264" s="68" t="str">
        <f t="shared" si="499"/>
        <v/>
      </c>
      <c r="U264" s="32"/>
      <c r="V264" s="120"/>
      <c r="W264" s="62" t="str">
        <f t="shared" si="466"/>
        <v/>
      </c>
      <c r="X264" s="62" t="str">
        <f t="shared" si="500"/>
        <v/>
      </c>
      <c r="Y264" s="65" t="str">
        <f t="shared" si="588"/>
        <v/>
      </c>
      <c r="Z264" s="68" t="str">
        <f t="shared" si="501"/>
        <v/>
      </c>
      <c r="AA264" s="32"/>
      <c r="AB264" s="120"/>
      <c r="AC264" s="62" t="str">
        <f t="shared" si="467"/>
        <v/>
      </c>
      <c r="AD264" s="62" t="str">
        <f t="shared" si="502"/>
        <v/>
      </c>
      <c r="AE264" s="65" t="str">
        <f t="shared" si="589"/>
        <v/>
      </c>
      <c r="AF264" s="68" t="str">
        <f t="shared" si="503"/>
        <v/>
      </c>
      <c r="AG264" s="32"/>
      <c r="AH264" s="120"/>
      <c r="AI264" s="62" t="str">
        <f t="shared" si="468"/>
        <v/>
      </c>
      <c r="AJ264" s="62" t="str">
        <f t="shared" si="504"/>
        <v/>
      </c>
      <c r="AK264" s="65" t="str">
        <f t="shared" si="590"/>
        <v/>
      </c>
      <c r="AL264" s="68" t="str">
        <f t="shared" si="505"/>
        <v/>
      </c>
      <c r="AM264" s="32"/>
      <c r="AN264" s="120"/>
      <c r="AO264" s="62" t="str">
        <f t="shared" si="469"/>
        <v/>
      </c>
      <c r="AP264" s="62" t="str">
        <f t="shared" si="506"/>
        <v/>
      </c>
      <c r="AQ264" s="65" t="str">
        <f t="shared" si="591"/>
        <v/>
      </c>
      <c r="AR264" s="68" t="str">
        <f t="shared" si="507"/>
        <v/>
      </c>
      <c r="AS264" s="32"/>
      <c r="AT264" s="120"/>
      <c r="AU264" s="62" t="str">
        <f t="shared" si="470"/>
        <v/>
      </c>
      <c r="AV264" s="62" t="str">
        <f t="shared" si="508"/>
        <v/>
      </c>
      <c r="AW264" s="65" t="str">
        <f t="shared" si="592"/>
        <v/>
      </c>
      <c r="AX264" s="68" t="str">
        <f t="shared" si="509"/>
        <v/>
      </c>
      <c r="AY264" s="32"/>
      <c r="AZ264" s="120"/>
      <c r="BA264" s="62" t="str">
        <f t="shared" si="471"/>
        <v/>
      </c>
      <c r="BB264" s="62" t="str">
        <f t="shared" si="510"/>
        <v/>
      </c>
      <c r="BC264" s="65" t="str">
        <f t="shared" si="593"/>
        <v/>
      </c>
      <c r="BD264" s="68" t="str">
        <f t="shared" si="511"/>
        <v/>
      </c>
      <c r="BE264" s="32"/>
      <c r="BF264" s="120"/>
      <c r="BG264" s="62" t="str">
        <f t="shared" si="472"/>
        <v/>
      </c>
      <c r="BH264" s="62" t="str">
        <f t="shared" si="512"/>
        <v/>
      </c>
      <c r="BI264" s="65" t="str">
        <f t="shared" si="594"/>
        <v/>
      </c>
      <c r="BJ264" s="68" t="str">
        <f t="shared" si="513"/>
        <v/>
      </c>
      <c r="BK264" s="32"/>
      <c r="BL264" s="120"/>
      <c r="BM264" s="62" t="str">
        <f t="shared" si="473"/>
        <v/>
      </c>
      <c r="BN264" s="62" t="str">
        <f t="shared" si="514"/>
        <v/>
      </c>
      <c r="BO264" s="65" t="str">
        <f t="shared" si="595"/>
        <v/>
      </c>
      <c r="BP264" s="68" t="str">
        <f t="shared" si="515"/>
        <v/>
      </c>
      <c r="BQ264" s="32"/>
      <c r="BR264" s="120"/>
      <c r="BS264" s="62" t="str">
        <f t="shared" si="474"/>
        <v/>
      </c>
      <c r="BT264" s="62" t="str">
        <f t="shared" si="516"/>
        <v/>
      </c>
      <c r="BU264" s="65" t="str">
        <f t="shared" si="596"/>
        <v/>
      </c>
      <c r="BV264" s="68" t="str">
        <f t="shared" si="517"/>
        <v/>
      </c>
      <c r="BW264" s="32"/>
      <c r="BX264" s="120"/>
      <c r="BY264" s="62" t="str">
        <f t="shared" si="475"/>
        <v/>
      </c>
      <c r="BZ264" s="62" t="str">
        <f t="shared" si="518"/>
        <v/>
      </c>
      <c r="CA264" s="65" t="str">
        <f t="shared" si="597"/>
        <v/>
      </c>
      <c r="CB264" s="68" t="str">
        <f t="shared" si="519"/>
        <v/>
      </c>
      <c r="CC264" s="32"/>
      <c r="CD264" s="120"/>
      <c r="CE264" s="62" t="str">
        <f t="shared" si="476"/>
        <v/>
      </c>
      <c r="CF264" s="62" t="str">
        <f t="shared" si="520"/>
        <v/>
      </c>
      <c r="CG264" s="65" t="str">
        <f t="shared" si="598"/>
        <v/>
      </c>
      <c r="CH264" s="68" t="str">
        <f t="shared" si="521"/>
        <v/>
      </c>
      <c r="CI264" s="32"/>
      <c r="CJ264" s="120"/>
      <c r="CK264" s="62" t="str">
        <f t="shared" si="477"/>
        <v/>
      </c>
      <c r="CL264" s="62" t="str">
        <f t="shared" si="522"/>
        <v/>
      </c>
      <c r="CM264" s="65" t="str">
        <f t="shared" si="599"/>
        <v/>
      </c>
      <c r="CN264" s="68" t="str">
        <f t="shared" si="523"/>
        <v/>
      </c>
      <c r="CO264" s="32"/>
      <c r="CP264" s="120"/>
      <c r="CQ264" s="62" t="str">
        <f t="shared" si="478"/>
        <v/>
      </c>
      <c r="CR264" s="62" t="str">
        <f t="shared" si="524"/>
        <v/>
      </c>
      <c r="CS264" s="65" t="str">
        <f t="shared" si="600"/>
        <v/>
      </c>
      <c r="CT264" s="68" t="str">
        <f t="shared" si="525"/>
        <v/>
      </c>
      <c r="CU264" s="32"/>
      <c r="CV264" s="120"/>
      <c r="CW264" s="62" t="str">
        <f t="shared" si="479"/>
        <v/>
      </c>
      <c r="CX264" s="62" t="str">
        <f t="shared" si="526"/>
        <v/>
      </c>
      <c r="CY264" s="65" t="str">
        <f t="shared" si="601"/>
        <v/>
      </c>
      <c r="CZ264" s="68" t="str">
        <f t="shared" si="527"/>
        <v/>
      </c>
      <c r="DA264" s="32"/>
      <c r="DB264" s="120"/>
      <c r="DC264" s="62" t="str">
        <f t="shared" si="480"/>
        <v/>
      </c>
      <c r="DD264" s="62" t="str">
        <f t="shared" si="528"/>
        <v/>
      </c>
      <c r="DE264" s="65" t="str">
        <f t="shared" si="602"/>
        <v/>
      </c>
      <c r="DF264" s="68" t="str">
        <f t="shared" si="529"/>
        <v/>
      </c>
      <c r="DG264" s="32"/>
      <c r="DH264" s="120"/>
      <c r="DI264" s="62" t="str">
        <f t="shared" si="481"/>
        <v/>
      </c>
      <c r="DJ264" s="62" t="str">
        <f t="shared" si="530"/>
        <v/>
      </c>
      <c r="DK264" s="65" t="str">
        <f t="shared" si="603"/>
        <v/>
      </c>
      <c r="DL264" s="68" t="str">
        <f t="shared" si="531"/>
        <v/>
      </c>
      <c r="DM264" s="32"/>
      <c r="DN264" s="120"/>
      <c r="DO264" s="62" t="str">
        <f t="shared" si="482"/>
        <v/>
      </c>
      <c r="DP264" s="62" t="str">
        <f t="shared" si="532"/>
        <v/>
      </c>
      <c r="DQ264" s="65" t="str">
        <f t="shared" si="604"/>
        <v/>
      </c>
      <c r="DR264" s="68" t="str">
        <f t="shared" si="533"/>
        <v/>
      </c>
      <c r="DS264" s="32"/>
      <c r="DT264" s="120"/>
      <c r="DU264" s="62" t="str">
        <f t="shared" si="483"/>
        <v/>
      </c>
      <c r="DV264" s="62" t="str">
        <f t="shared" si="534"/>
        <v/>
      </c>
      <c r="DW264" s="65" t="str">
        <f t="shared" si="605"/>
        <v/>
      </c>
      <c r="DX264" s="68" t="str">
        <f t="shared" si="535"/>
        <v/>
      </c>
      <c r="DY264" s="32"/>
      <c r="DZ264" s="120"/>
      <c r="EA264" s="62" t="str">
        <f t="shared" si="484"/>
        <v/>
      </c>
      <c r="EB264" s="62" t="str">
        <f t="shared" si="536"/>
        <v/>
      </c>
      <c r="EC264" s="65" t="str">
        <f t="shared" si="606"/>
        <v/>
      </c>
      <c r="ED264" s="68" t="str">
        <f t="shared" si="537"/>
        <v/>
      </c>
      <c r="EE264" s="32"/>
      <c r="EF264" s="120"/>
      <c r="EG264" s="62" t="str">
        <f t="shared" si="485"/>
        <v/>
      </c>
      <c r="EH264" s="62" t="str">
        <f t="shared" si="538"/>
        <v/>
      </c>
      <c r="EI264" s="65" t="str">
        <f t="shared" si="607"/>
        <v/>
      </c>
      <c r="EJ264" s="68" t="str">
        <f t="shared" si="539"/>
        <v/>
      </c>
      <c r="EK264" s="32"/>
      <c r="EL264" s="120"/>
      <c r="EM264" s="62" t="str">
        <f t="shared" si="486"/>
        <v/>
      </c>
      <c r="EN264" s="62" t="str">
        <f t="shared" si="540"/>
        <v/>
      </c>
      <c r="EO264" s="65" t="str">
        <f t="shared" si="608"/>
        <v/>
      </c>
      <c r="EP264" s="68" t="str">
        <f t="shared" si="541"/>
        <v/>
      </c>
      <c r="EQ264" s="32"/>
      <c r="ER264" s="120"/>
      <c r="ES264" s="62" t="str">
        <f t="shared" si="487"/>
        <v/>
      </c>
      <c r="ET264" s="62" t="str">
        <f t="shared" si="542"/>
        <v/>
      </c>
      <c r="EU264" s="65" t="str">
        <f t="shared" si="609"/>
        <v/>
      </c>
      <c r="EV264" s="68" t="str">
        <f t="shared" si="543"/>
        <v/>
      </c>
      <c r="EW264" s="32"/>
      <c r="EX264" s="120"/>
      <c r="EY264" s="62" t="str">
        <f t="shared" si="488"/>
        <v/>
      </c>
      <c r="EZ264" s="62" t="str">
        <f t="shared" si="544"/>
        <v/>
      </c>
      <c r="FA264" s="65" t="str">
        <f t="shared" si="610"/>
        <v/>
      </c>
      <c r="FB264" s="68" t="str">
        <f t="shared" si="545"/>
        <v/>
      </c>
      <c r="FC264" s="32"/>
      <c r="FD264" s="120"/>
      <c r="FE264" s="62" t="str">
        <f t="shared" si="489"/>
        <v/>
      </c>
      <c r="FF264" s="62" t="str">
        <f t="shared" si="546"/>
        <v/>
      </c>
      <c r="FG264" s="65" t="str">
        <f t="shared" si="611"/>
        <v/>
      </c>
      <c r="FH264" s="68" t="str">
        <f t="shared" si="547"/>
        <v/>
      </c>
      <c r="FI264" s="32"/>
      <c r="FJ264" s="120"/>
      <c r="FK264" s="62" t="str">
        <f t="shared" si="490"/>
        <v/>
      </c>
      <c r="FL264" s="62" t="str">
        <f t="shared" si="548"/>
        <v/>
      </c>
      <c r="FM264" s="65" t="str">
        <f t="shared" si="612"/>
        <v/>
      </c>
      <c r="FN264" s="68" t="str">
        <f t="shared" si="549"/>
        <v/>
      </c>
      <c r="FO264" s="32"/>
      <c r="FP264" s="120"/>
      <c r="FQ264" s="62" t="str">
        <f t="shared" si="491"/>
        <v/>
      </c>
      <c r="FR264" s="62" t="str">
        <f t="shared" si="550"/>
        <v/>
      </c>
      <c r="FS264" s="65" t="str">
        <f t="shared" si="613"/>
        <v/>
      </c>
      <c r="FT264" s="68" t="str">
        <f t="shared" si="551"/>
        <v/>
      </c>
      <c r="FU264" s="32"/>
      <c r="FV264" s="120"/>
      <c r="FW264" s="62" t="str">
        <f t="shared" si="492"/>
        <v/>
      </c>
      <c r="FX264" s="62" t="str">
        <f t="shared" si="552"/>
        <v/>
      </c>
      <c r="FY264" s="65" t="str">
        <f t="shared" si="614"/>
        <v/>
      </c>
      <c r="FZ264" s="68" t="str">
        <f t="shared" si="553"/>
        <v/>
      </c>
      <c r="GA264" s="32"/>
      <c r="GC264" s="7" t="str">
        <f t="shared" si="554"/>
        <v/>
      </c>
      <c r="GD264" s="7" t="str">
        <f t="shared" ca="1" si="493"/>
        <v/>
      </c>
      <c r="GT264" s="71" t="str">
        <f>IF(GT$9="", "", IF(AND(NOT('Personnel Details'!$N$11=""), $B264&gt;='Personnel Details'!$N$11), 'Personnel Details'!$O$11, IF(AND(NOT('Personnel Details'!$I$11=""), $B264&gt;='Personnel Details'!$I$11), 'Personnel Details'!$J$11, 'Personnel Details'!$E$11)))</f>
        <v/>
      </c>
      <c r="GU264" s="59" t="str">
        <f>IF(GT$9="", "", IF(AND(NOT('Personnel Details'!$N$11=""), $B264&gt;='Personnel Details'!$N$11), IF('Personnel Details'!$P$11="","", 'Personnel Details'!$P$11), IF(AND(NOT('Personnel Details'!$I$11=""), $B264&gt;='Personnel Details'!$I$11), IF('Personnel Details'!$K$11="", "", 'Personnel Details'!$K$11), IF('Personnel Details'!$F$11="", "", 'Personnel Details'!$F$11))))</f>
        <v/>
      </c>
      <c r="GV264" s="74" t="str">
        <f>IF(GT$9="", "", IF(AND(NOT('Personnel Details'!$N$11=""), $B264&gt;='Personnel Details'!$N$11), 'Personnel Details'!$Q$11, IF(AND(NOT('Personnel Details'!$I$11=""), $B264&gt;='Personnel Details'!$I$11), 'Personnel Details'!$L$11, 'Personnel Details'!$G$11)))</f>
        <v/>
      </c>
      <c r="GW264" s="59" t="str">
        <f t="shared" si="555"/>
        <v/>
      </c>
      <c r="GX264" s="53"/>
      <c r="GZ264" s="78" t="str">
        <f>IF(GZ$9="", "", IF(AND(NOT('Personnel Details'!$N$12=""), $B264&gt;='Personnel Details'!$N$12), 'Personnel Details'!$O$12, IF(AND(NOT('Personnel Details'!$I$12=""), $B264&gt;='Personnel Details'!$I$12), 'Personnel Details'!$J$12, 'Personnel Details'!$E$12)))</f>
        <v/>
      </c>
      <c r="HA264" s="59" t="str">
        <f>IF(GZ$9="", "", IF(AND(NOT('Personnel Details'!$N$12=""), $B264&gt;='Personnel Details'!$N$12), IF('Personnel Details'!$P$12="","", 'Personnel Details'!$P$12), IF(AND(NOT('Personnel Details'!$I$12=""), $B264&gt;='Personnel Details'!$I$12), IF('Personnel Details'!$K$12="", "", 'Personnel Details'!$K$12), IF('Personnel Details'!$F$12="", "", 'Personnel Details'!$F$12))))</f>
        <v/>
      </c>
      <c r="HB264" s="79" t="str">
        <f>IF(GZ$9="", "", IF(AND(NOT('Personnel Details'!$N$12=""), $B264&gt;='Personnel Details'!$N$12), 'Personnel Details'!$Q$12, IF(AND(NOT('Personnel Details'!$I$12=""), $B264&gt;='Personnel Details'!$I$12), 'Personnel Details'!$L$12, 'Personnel Details'!$G$12)))</f>
        <v/>
      </c>
      <c r="HC264" s="59" t="str">
        <f t="shared" si="556"/>
        <v/>
      </c>
      <c r="HD264" s="53"/>
      <c r="HF264" s="78" t="str">
        <f>IF(HF$9="", "", IF(AND(NOT('Personnel Details'!$N$13=""), $B264&gt;='Personnel Details'!$N$13), 'Personnel Details'!$O$13, IF(AND(NOT('Personnel Details'!$I$13=""), $B264&gt;='Personnel Details'!$I$13), 'Personnel Details'!$J$13, 'Personnel Details'!$E$13)))</f>
        <v/>
      </c>
      <c r="HG264" s="59" t="str">
        <f>IF(HF$9="", "", IF(AND(NOT('Personnel Details'!$N$13=""), $B264&gt;='Personnel Details'!$N$13), IF('Personnel Details'!$P$13="","", 'Personnel Details'!$P$13), IF(AND(NOT('Personnel Details'!$I$13=""), $B264&gt;='Personnel Details'!$I$13), IF('Personnel Details'!$K$13="", "", 'Personnel Details'!$K$13), IF('Personnel Details'!$F$13="", "", 'Personnel Details'!$F$13))))</f>
        <v/>
      </c>
      <c r="HH264" s="79" t="str">
        <f>IF(HF$9="", "", IF(AND(NOT('Personnel Details'!$N$13=""), $B264&gt;='Personnel Details'!$N$13), 'Personnel Details'!$Q$13, IF(AND(NOT('Personnel Details'!$I$13=""), $B264&gt;='Personnel Details'!$I$13), 'Personnel Details'!$L$13, 'Personnel Details'!$G$13)))</f>
        <v/>
      </c>
      <c r="HI264" s="59" t="str">
        <f t="shared" si="557"/>
        <v/>
      </c>
      <c r="HJ264" s="53"/>
      <c r="HL264" s="78" t="str">
        <f>IF(HL$9="", "", IF(AND(NOT('Personnel Details'!$N$14=""), $B264&gt;='Personnel Details'!$N$14), 'Personnel Details'!$O$14, IF(AND(NOT('Personnel Details'!$I$14=""), $B264&gt;='Personnel Details'!$I$14), 'Personnel Details'!$J$14, 'Personnel Details'!$E$14)))</f>
        <v/>
      </c>
      <c r="HM264" s="59" t="str">
        <f>IF(HL$9="", "", IF(AND(NOT('Personnel Details'!$N$14=""), $B264&gt;='Personnel Details'!$N$14), IF('Personnel Details'!$P$14="","", 'Personnel Details'!$P$14), IF(AND(NOT('Personnel Details'!$I$14=""), $B264&gt;='Personnel Details'!$I$14), IF('Personnel Details'!$K$14="", "", 'Personnel Details'!$K$14), IF('Personnel Details'!$F$14="", "", 'Personnel Details'!$F$14))))</f>
        <v/>
      </c>
      <c r="HN264" s="79" t="str">
        <f>IF(HL$9="", "", IF(AND(NOT('Personnel Details'!$N$14=""), $B264&gt;='Personnel Details'!$N$14), 'Personnel Details'!$Q$14, IF(AND(NOT('Personnel Details'!$I$14=""), $B264&gt;='Personnel Details'!$I$14), 'Personnel Details'!$L$14, 'Personnel Details'!$G$14)))</f>
        <v/>
      </c>
      <c r="HO264" s="59" t="str">
        <f t="shared" si="558"/>
        <v/>
      </c>
      <c r="HP264" s="53"/>
      <c r="HR264" s="78" t="str">
        <f>IF(HR$9="", "", IF(AND(NOT('Personnel Details'!$N$15=""), $B264&gt;='Personnel Details'!$N$15), 'Personnel Details'!$O$15, IF(AND(NOT('Personnel Details'!$I$15=""), $B264&gt;='Personnel Details'!$I$15), 'Personnel Details'!$J$15, 'Personnel Details'!$E$15)))</f>
        <v/>
      </c>
      <c r="HS264" s="59" t="str">
        <f>IF(HR$9="", "", IF(AND(NOT('Personnel Details'!$N$15=""), $B264&gt;='Personnel Details'!$N$15), IF('Personnel Details'!$P$15="","", 'Personnel Details'!$P$15), IF(AND(NOT('Personnel Details'!$I$15=""), $B264&gt;='Personnel Details'!$I$15), IF('Personnel Details'!$K$15="", "", 'Personnel Details'!$K$15), IF('Personnel Details'!$F$15="", "", 'Personnel Details'!$F$15))))</f>
        <v/>
      </c>
      <c r="HT264" s="79" t="str">
        <f>IF(HR$9="", "", IF(AND(NOT('Personnel Details'!$N$15=""), $B264&gt;='Personnel Details'!$N$15), 'Personnel Details'!$Q$15, IF(AND(NOT('Personnel Details'!$I$15=""), $B264&gt;='Personnel Details'!$I$15), 'Personnel Details'!$L$15, 'Personnel Details'!$G$15)))</f>
        <v/>
      </c>
      <c r="HU264" s="59" t="str">
        <f t="shared" si="559"/>
        <v/>
      </c>
      <c r="HV264" s="53"/>
      <c r="HX264" s="78" t="str">
        <f>IF(HX$9="", "", IF(AND(NOT('Personnel Details'!$N$16=""), $B264&gt;='Personnel Details'!$N$16), 'Personnel Details'!$O$16, IF(AND(NOT('Personnel Details'!$I$16=""), $B264&gt;='Personnel Details'!$I$16), 'Personnel Details'!$J$16, 'Personnel Details'!$E$16)))</f>
        <v/>
      </c>
      <c r="HY264" s="59" t="str">
        <f>IF(HX$9="", "", IF(AND(NOT('Personnel Details'!$N$16=""), $B264&gt;='Personnel Details'!$N$16), IF('Personnel Details'!$P$16="","", 'Personnel Details'!$P$16), IF(AND(NOT('Personnel Details'!$I$16=""), $B264&gt;='Personnel Details'!$I$16), IF('Personnel Details'!$K$16="", "", 'Personnel Details'!$K$16), IF('Personnel Details'!$F$16="", "", 'Personnel Details'!$F$16))))</f>
        <v/>
      </c>
      <c r="HZ264" s="79" t="str">
        <f>IF(HX$9="", "", IF(AND(NOT('Personnel Details'!$N$16=""), $B264&gt;='Personnel Details'!$N$16), 'Personnel Details'!$Q$16, IF(AND(NOT('Personnel Details'!$I$16=""), $B264&gt;='Personnel Details'!$I$16), 'Personnel Details'!$L$16, 'Personnel Details'!$G$16)))</f>
        <v/>
      </c>
      <c r="IA264" s="59" t="str">
        <f t="shared" si="560"/>
        <v/>
      </c>
      <c r="IB264" s="53"/>
      <c r="ID264" s="78" t="str">
        <f>IF(ID$9="", "", IF(AND(NOT('Personnel Details'!$N$17=""), $B264&gt;='Personnel Details'!$N$17), 'Personnel Details'!$O$17, IF(AND(NOT('Personnel Details'!$I$17=""), $B264&gt;='Personnel Details'!$I$17), 'Personnel Details'!$J$17, 'Personnel Details'!$E$17)))</f>
        <v/>
      </c>
      <c r="IE264" s="59" t="str">
        <f>IF(ID$9="", "", IF(AND(NOT('Personnel Details'!$N$17=""), $B264&gt;='Personnel Details'!$N$17), IF('Personnel Details'!$P$17="","", 'Personnel Details'!$P$17), IF(AND(NOT('Personnel Details'!$I$17=""), $B264&gt;='Personnel Details'!$I$17), IF('Personnel Details'!$K$17="", "", 'Personnel Details'!$K$17), IF('Personnel Details'!$F$17="", "", 'Personnel Details'!$F$17))))</f>
        <v/>
      </c>
      <c r="IF264" s="79" t="str">
        <f>IF(ID$9="", "", IF(AND(NOT('Personnel Details'!$N$17=""), $B264&gt;='Personnel Details'!$N$17), 'Personnel Details'!$Q$17, IF(AND(NOT('Personnel Details'!$I$17=""), $B264&gt;='Personnel Details'!$I$17), 'Personnel Details'!$L$17, 'Personnel Details'!$G$17)))</f>
        <v/>
      </c>
      <c r="IG264" s="59" t="str">
        <f t="shared" si="561"/>
        <v/>
      </c>
      <c r="IH264" s="53"/>
      <c r="IJ264" s="78" t="str">
        <f>IF(IJ$9="", "", IF(AND(NOT('Personnel Details'!$N$18=""), $B264&gt;='Personnel Details'!$N$18), 'Personnel Details'!$O$18, IF(AND(NOT('Personnel Details'!$I$18=""), $B264&gt;='Personnel Details'!$I$18), 'Personnel Details'!$J$18, 'Personnel Details'!$E$18)))</f>
        <v/>
      </c>
      <c r="IK264" s="59" t="str">
        <f>IF(IJ$9="", "", IF(AND(NOT('Personnel Details'!$N$18=""), $B264&gt;='Personnel Details'!$N$18), IF('Personnel Details'!$P$18="","", 'Personnel Details'!$P$18), IF(AND(NOT('Personnel Details'!$I$18=""), $B264&gt;='Personnel Details'!$I$18), IF('Personnel Details'!$K$18="", "", 'Personnel Details'!$K$18), IF('Personnel Details'!$F$18="", "", 'Personnel Details'!$F$18))))</f>
        <v/>
      </c>
      <c r="IL264" s="79" t="str">
        <f>IF(IJ$9="", "", IF(AND(NOT('Personnel Details'!$N$18=""), $B264&gt;='Personnel Details'!$N$18), 'Personnel Details'!$Q$18, IF(AND(NOT('Personnel Details'!$I$18=""), $B264&gt;='Personnel Details'!$I$18), 'Personnel Details'!$L$18, 'Personnel Details'!$G$18)))</f>
        <v/>
      </c>
      <c r="IM264" s="59" t="str">
        <f t="shared" si="562"/>
        <v/>
      </c>
      <c r="IN264" s="53"/>
      <c r="IP264" s="78" t="str">
        <f>IF(IP$9="", "", IF(AND(NOT('Personnel Details'!$N$19=""), $B264&gt;='Personnel Details'!$N$19), 'Personnel Details'!$O$19, IF(AND(NOT('Personnel Details'!$I$19=""), $B264&gt;='Personnel Details'!$I$19), 'Personnel Details'!$J$19, 'Personnel Details'!$E$19)))</f>
        <v/>
      </c>
      <c r="IQ264" s="59" t="str">
        <f>IF(IP$9="", "", IF(AND(NOT('Personnel Details'!$N$19=""), $B264&gt;='Personnel Details'!$N$19), IF('Personnel Details'!$P$19="","", 'Personnel Details'!$P$19), IF(AND(NOT('Personnel Details'!$I$19=""), $B264&gt;='Personnel Details'!$I$19), IF('Personnel Details'!$K$19="", "", 'Personnel Details'!$K$19), IF('Personnel Details'!$F$19="", "", 'Personnel Details'!$F$19))))</f>
        <v/>
      </c>
      <c r="IR264" s="79" t="str">
        <f>IF(IP$9="", "", IF(AND(NOT('Personnel Details'!$N$19=""), $B264&gt;='Personnel Details'!$N$19), 'Personnel Details'!$Q$19, IF(AND(NOT('Personnel Details'!$I$19=""), $B264&gt;='Personnel Details'!$I$19), 'Personnel Details'!$L$19, 'Personnel Details'!$G$19)))</f>
        <v/>
      </c>
      <c r="IS264" s="59" t="str">
        <f t="shared" si="563"/>
        <v/>
      </c>
      <c r="IT264" s="53"/>
      <c r="IV264" s="78" t="str">
        <f>IF(IV$9="", "", IF(AND(NOT('Personnel Details'!$N$20=""), $B264&gt;='Personnel Details'!$N$20), 'Personnel Details'!$O$20, IF(AND(NOT('Personnel Details'!$I$20=""), $B264&gt;='Personnel Details'!$I$20), 'Personnel Details'!$J$20, 'Personnel Details'!$E$20)))</f>
        <v/>
      </c>
      <c r="IW264" s="59" t="str">
        <f>IF(IV$9="", "", IF(AND(NOT('Personnel Details'!$N$20=""), $B264&gt;='Personnel Details'!$N$20), IF('Personnel Details'!$P$20="","", 'Personnel Details'!$P$20), IF(AND(NOT('Personnel Details'!$I$20=""), $B264&gt;='Personnel Details'!$I$20), IF('Personnel Details'!$K$20="", "", 'Personnel Details'!$K$20), IF('Personnel Details'!$F$20="", "", 'Personnel Details'!$F$20))))</f>
        <v/>
      </c>
      <c r="IX264" s="79" t="str">
        <f>IF(IV$9="", "", IF(AND(NOT('Personnel Details'!$N$20=""), $B264&gt;='Personnel Details'!$N$20), 'Personnel Details'!$Q$20, IF(AND(NOT('Personnel Details'!$I$20=""), $B264&gt;='Personnel Details'!$I$20), 'Personnel Details'!$L$20, 'Personnel Details'!$G$20)))</f>
        <v/>
      </c>
      <c r="IY264" s="59" t="str">
        <f t="shared" si="564"/>
        <v/>
      </c>
      <c r="IZ264" s="53"/>
      <c r="JB264" s="78" t="str">
        <f>IF(JB$9="", "", IF(AND(NOT('Personnel Details'!$N$21=""), $B264&gt;='Personnel Details'!$N$21), 'Personnel Details'!$O$21, IF(AND(NOT('Personnel Details'!$I$21=""), $B264&gt;='Personnel Details'!$I$21), 'Personnel Details'!$J$21, 'Personnel Details'!$E$21)))</f>
        <v/>
      </c>
      <c r="JC264" s="59" t="str">
        <f>IF(JB$9="", "", IF(AND(NOT('Personnel Details'!$N$21=""), $B264&gt;='Personnel Details'!$N$21), IF('Personnel Details'!$P$21="","", 'Personnel Details'!$P$21), IF(AND(NOT('Personnel Details'!$I$21=""), $B264&gt;='Personnel Details'!$I$21), IF('Personnel Details'!$K$21="", "", 'Personnel Details'!$K$21), IF('Personnel Details'!$F$21="", "", 'Personnel Details'!$F$21))))</f>
        <v/>
      </c>
      <c r="JD264" s="79" t="str">
        <f>IF(JB$9="", "", IF(AND(NOT('Personnel Details'!$N$21=""), $B264&gt;='Personnel Details'!$N$21), 'Personnel Details'!$Q$21, IF(AND(NOT('Personnel Details'!$I$21=""), $B264&gt;='Personnel Details'!$I$21), 'Personnel Details'!$L$21, 'Personnel Details'!$G$21)))</f>
        <v/>
      </c>
      <c r="JE264" s="59" t="str">
        <f t="shared" si="565"/>
        <v/>
      </c>
      <c r="JF264" s="53"/>
      <c r="JH264" s="78" t="str">
        <f>IF(JH$9="", "", IF(AND(NOT('Personnel Details'!$N$22=""), $B264&gt;='Personnel Details'!$N$22), 'Personnel Details'!$O$22, IF(AND(NOT('Personnel Details'!$I$22=""), $B264&gt;='Personnel Details'!$I$22), 'Personnel Details'!$J$22, 'Personnel Details'!$E$22)))</f>
        <v/>
      </c>
      <c r="JI264" s="59" t="str">
        <f>IF(JH$9="", "", IF(AND(NOT('Personnel Details'!$N$22=""), $B264&gt;='Personnel Details'!$N$22), IF('Personnel Details'!$P$22="","", 'Personnel Details'!$P$22), IF(AND(NOT('Personnel Details'!$I$22=""), $B264&gt;='Personnel Details'!$I$22), IF('Personnel Details'!$K$22="", "", 'Personnel Details'!$K$22), IF('Personnel Details'!$F$22="", "", 'Personnel Details'!$F$22))))</f>
        <v/>
      </c>
      <c r="JJ264" s="79" t="str">
        <f>IF(JH$9="", "", IF(AND(NOT('Personnel Details'!$N$22=""), $B264&gt;='Personnel Details'!$N$22), 'Personnel Details'!$Q$22, IF(AND(NOT('Personnel Details'!$I$22=""), $B264&gt;='Personnel Details'!$I$22), 'Personnel Details'!$L$22, 'Personnel Details'!$G$22)))</f>
        <v/>
      </c>
      <c r="JK264" s="59" t="str">
        <f t="shared" si="566"/>
        <v/>
      </c>
      <c r="JL264" s="53"/>
      <c r="JN264" s="78" t="str">
        <f>IF(JN$9="", "", IF(AND(NOT('Personnel Details'!$N$23=""), $B264&gt;='Personnel Details'!$N$23), 'Personnel Details'!$O$23, IF(AND(NOT('Personnel Details'!$I$23=""), $B264&gt;='Personnel Details'!$I$23), 'Personnel Details'!$J$23, 'Personnel Details'!$E$23)))</f>
        <v/>
      </c>
      <c r="JO264" s="59" t="str">
        <f>IF(JN$9="", "", IF(AND(NOT('Personnel Details'!$N$23=""), $B264&gt;='Personnel Details'!$N$23), IF('Personnel Details'!$P$23="","", 'Personnel Details'!$P$23), IF(AND(NOT('Personnel Details'!$I$23=""), $B264&gt;='Personnel Details'!$I$23), IF('Personnel Details'!$K$23="", "", 'Personnel Details'!$K$23), IF('Personnel Details'!$F$23="", "", 'Personnel Details'!$F$23))))</f>
        <v/>
      </c>
      <c r="JP264" s="79" t="str">
        <f>IF(JN$9="", "", IF(AND(NOT('Personnel Details'!$N$23=""), $B264&gt;='Personnel Details'!$N$23), 'Personnel Details'!$Q$23, IF(AND(NOT('Personnel Details'!$I$23=""), $B264&gt;='Personnel Details'!$I$23), 'Personnel Details'!$L$23, 'Personnel Details'!$G$23)))</f>
        <v/>
      </c>
      <c r="JQ264" s="59" t="str">
        <f t="shared" si="567"/>
        <v/>
      </c>
      <c r="JR264" s="53"/>
      <c r="JT264" s="78" t="str">
        <f>IF(JT$9="", "", IF(AND(NOT('Personnel Details'!$N$24=""), $B264&gt;='Personnel Details'!$N$24), 'Personnel Details'!$O$24, IF(AND(NOT('Personnel Details'!$I$24=""), $B264&gt;='Personnel Details'!$I$24), 'Personnel Details'!$J$24, 'Personnel Details'!$E$24)))</f>
        <v/>
      </c>
      <c r="JU264" s="59" t="str">
        <f>IF(JT$9="", "", IF(AND(NOT('Personnel Details'!$N$24=""), $B264&gt;='Personnel Details'!$N$24), IF('Personnel Details'!$P$24="","", 'Personnel Details'!$P$24), IF(AND(NOT('Personnel Details'!$I$24=""), $B264&gt;='Personnel Details'!$I$24), IF('Personnel Details'!$K$24="", "", 'Personnel Details'!$K$24), IF('Personnel Details'!$F$24="", "", 'Personnel Details'!$F$24))))</f>
        <v/>
      </c>
      <c r="JV264" s="79" t="str">
        <f>IF(JT$9="", "", IF(AND(NOT('Personnel Details'!$N$24=""), $B264&gt;='Personnel Details'!$N$24), 'Personnel Details'!$Q$24, IF(AND(NOT('Personnel Details'!$I$24=""), $B264&gt;='Personnel Details'!$I$24), 'Personnel Details'!$L$24, 'Personnel Details'!$G$24)))</f>
        <v/>
      </c>
      <c r="JW264" s="59" t="str">
        <f t="shared" si="568"/>
        <v/>
      </c>
      <c r="JX264" s="53"/>
      <c r="JZ264" s="78" t="str">
        <f>IF(JZ$9="", "", IF(AND(NOT('Personnel Details'!$N$25=""), $B264&gt;='Personnel Details'!$N$25), 'Personnel Details'!$O$25, IF(AND(NOT('Personnel Details'!$I$25=""), $B264&gt;='Personnel Details'!$I$25), 'Personnel Details'!$J$25, 'Personnel Details'!$E$25)))</f>
        <v/>
      </c>
      <c r="KA264" s="59" t="str">
        <f>IF(JZ$9="", "", IF(AND(NOT('Personnel Details'!$N$25=""), $B264&gt;='Personnel Details'!$N$25), IF('Personnel Details'!$P$25="","", 'Personnel Details'!$P$25), IF(AND(NOT('Personnel Details'!$I$25=""), $B264&gt;='Personnel Details'!$I$25), IF('Personnel Details'!$K$25="", "", 'Personnel Details'!$K$25), IF('Personnel Details'!$F$25="", "", 'Personnel Details'!$F$25))))</f>
        <v/>
      </c>
      <c r="KB264" s="79" t="str">
        <f>IF(JZ$9="", "", IF(AND(NOT('Personnel Details'!$N$25=""), $B264&gt;='Personnel Details'!$N$25), 'Personnel Details'!$Q$25, IF(AND(NOT('Personnel Details'!$I$25=""), $B264&gt;='Personnel Details'!$I$25), 'Personnel Details'!$L$25, 'Personnel Details'!$G$25)))</f>
        <v/>
      </c>
      <c r="KC264" s="59" t="str">
        <f t="shared" si="569"/>
        <v/>
      </c>
      <c r="KD264" s="53"/>
      <c r="KF264" s="78" t="str">
        <f>IF(KF$9="", "", IF(AND(NOT('Personnel Details'!$N$26=""), $B264&gt;='Personnel Details'!$N$26), 'Personnel Details'!$O$26, IF(AND(NOT('Personnel Details'!$I$26=""), $B264&gt;='Personnel Details'!$I$26), 'Personnel Details'!$J$26, 'Personnel Details'!$E$26)))</f>
        <v/>
      </c>
      <c r="KG264" s="59" t="str">
        <f>IF(KF$9="", "", IF(AND(NOT('Personnel Details'!$N$26=""), $B264&gt;='Personnel Details'!$N$26), IF('Personnel Details'!$P$26="","", 'Personnel Details'!$P$26), IF(AND(NOT('Personnel Details'!$I$26=""), $B264&gt;='Personnel Details'!$I$26), IF('Personnel Details'!$K$26="", "", 'Personnel Details'!$K$26), IF('Personnel Details'!$F$26="", "", 'Personnel Details'!$F$26))))</f>
        <v/>
      </c>
      <c r="KH264" s="79" t="str">
        <f>IF(KF$9="", "", IF(AND(NOT('Personnel Details'!$N$26=""), $B264&gt;='Personnel Details'!$N$26), 'Personnel Details'!$Q$26, IF(AND(NOT('Personnel Details'!$I$26=""), $B264&gt;='Personnel Details'!$I$26), 'Personnel Details'!$L$26, 'Personnel Details'!$G$26)))</f>
        <v/>
      </c>
      <c r="KI264" s="59" t="str">
        <f t="shared" si="570"/>
        <v/>
      </c>
      <c r="KJ264" s="53"/>
      <c r="KL264" s="78" t="str">
        <f>IF(KL$9="", "", IF(AND(NOT('Personnel Details'!$N$27=""), $B264&gt;='Personnel Details'!$N$27), 'Personnel Details'!$O$27, IF(AND(NOT('Personnel Details'!$I$27=""), $B264&gt;='Personnel Details'!$I$27), 'Personnel Details'!$J$27, 'Personnel Details'!$E$27)))</f>
        <v/>
      </c>
      <c r="KM264" s="59" t="str">
        <f>IF(KL$9="", "", IF(AND(NOT('Personnel Details'!$N$27=""), $B264&gt;='Personnel Details'!$N$27), IF('Personnel Details'!$P$27="","", 'Personnel Details'!$P$27), IF(AND(NOT('Personnel Details'!$I$27=""), $B264&gt;='Personnel Details'!$I$27), IF('Personnel Details'!$K$27="", "", 'Personnel Details'!$K$27), IF('Personnel Details'!$F$27="", "", 'Personnel Details'!$F$27))))</f>
        <v/>
      </c>
      <c r="KN264" s="79" t="str">
        <f>IF(KL$9="", "", IF(AND(NOT('Personnel Details'!$N$27=""), $B264&gt;='Personnel Details'!$N$27), 'Personnel Details'!$Q$27, IF(AND(NOT('Personnel Details'!$I$27=""), $B264&gt;='Personnel Details'!$I$27), 'Personnel Details'!$L$27, 'Personnel Details'!$G$27)))</f>
        <v/>
      </c>
      <c r="KO264" s="59" t="str">
        <f t="shared" si="571"/>
        <v/>
      </c>
      <c r="KP264" s="53"/>
      <c r="KR264" s="78" t="str">
        <f>IF(KR$9="", "", IF(AND(NOT('Personnel Details'!$N$28=""), $B264&gt;='Personnel Details'!$N$28), 'Personnel Details'!$O$28, IF(AND(NOT('Personnel Details'!$I$28=""), $B264&gt;='Personnel Details'!$I$28), 'Personnel Details'!$J$28, 'Personnel Details'!$E$28)))</f>
        <v/>
      </c>
      <c r="KS264" s="59" t="str">
        <f>IF(KR$9="", "", IF(AND(NOT('Personnel Details'!$N$28=""), $B264&gt;='Personnel Details'!$N$28), IF('Personnel Details'!$P$28="","", 'Personnel Details'!$P$28), IF(AND(NOT('Personnel Details'!$I$28=""), $B264&gt;='Personnel Details'!$I$28), IF('Personnel Details'!$K$28="", "", 'Personnel Details'!$K$28), IF('Personnel Details'!$F$28="", "", 'Personnel Details'!$F$28))))</f>
        <v/>
      </c>
      <c r="KT264" s="79" t="str">
        <f>IF(KR$9="", "", IF(AND(NOT('Personnel Details'!$N$28=""), $B264&gt;='Personnel Details'!$N$28), 'Personnel Details'!$Q$28, IF(AND(NOT('Personnel Details'!$I$28=""), $B264&gt;='Personnel Details'!$I$28), 'Personnel Details'!$L$28, 'Personnel Details'!$G$28)))</f>
        <v/>
      </c>
      <c r="KU264" s="59" t="str">
        <f t="shared" si="572"/>
        <v/>
      </c>
      <c r="KV264" s="53"/>
      <c r="KX264" s="78" t="str">
        <f>IF(KX$9="", "", IF(AND(NOT('Personnel Details'!$N$29=""), $B264&gt;='Personnel Details'!$N$29), 'Personnel Details'!$O$29, IF(AND(NOT('Personnel Details'!$I$29=""), $B264&gt;='Personnel Details'!$I$29), 'Personnel Details'!$J$29, 'Personnel Details'!$E$29)))</f>
        <v/>
      </c>
      <c r="KY264" s="59" t="str">
        <f>IF(KX$9="", "", IF(AND(NOT('Personnel Details'!$N$29=""), $B264&gt;='Personnel Details'!$N$29), IF('Personnel Details'!$P$29="","", 'Personnel Details'!$P$29), IF(AND(NOT('Personnel Details'!$I$29=""), $B264&gt;='Personnel Details'!$I$29), IF('Personnel Details'!$K$29="", "", 'Personnel Details'!$K$29), IF('Personnel Details'!$F$29="", "", 'Personnel Details'!$F$29))))</f>
        <v/>
      </c>
      <c r="KZ264" s="79" t="str">
        <f>IF(KX$9="", "", IF(AND(NOT('Personnel Details'!$N$29=""), $B264&gt;='Personnel Details'!$N$29), 'Personnel Details'!$Q$29, IF(AND(NOT('Personnel Details'!$I$29=""), $B264&gt;='Personnel Details'!$I$29), 'Personnel Details'!$L$29, 'Personnel Details'!$G$29)))</f>
        <v/>
      </c>
      <c r="LA264" s="59" t="str">
        <f t="shared" si="573"/>
        <v/>
      </c>
      <c r="LB264" s="53"/>
      <c r="LD264" s="78" t="str">
        <f>IF(LD$9="", "", IF(AND(NOT('Personnel Details'!$N$30=""), $B264&gt;='Personnel Details'!$N$30), 'Personnel Details'!$O$30, IF(AND(NOT('Personnel Details'!$I$30=""), $B264&gt;='Personnel Details'!$I$30), 'Personnel Details'!$J$30, 'Personnel Details'!$E$30)))</f>
        <v/>
      </c>
      <c r="LE264" s="59" t="str">
        <f>IF(LD$9="", "", IF(AND(NOT('Personnel Details'!$N$30=""), $B264&gt;='Personnel Details'!$N$30), IF('Personnel Details'!$P$30="","", 'Personnel Details'!$P$30), IF(AND(NOT('Personnel Details'!$I$30=""), $B264&gt;='Personnel Details'!$I$30), IF('Personnel Details'!$K$30="", "", 'Personnel Details'!$K$30), IF('Personnel Details'!$F$30="", "", 'Personnel Details'!$F$30))))</f>
        <v/>
      </c>
      <c r="LF264" s="79" t="str">
        <f>IF(LD$9="", "", IF(AND(NOT('Personnel Details'!$N$30=""), $B264&gt;='Personnel Details'!$N$30), 'Personnel Details'!$Q$30, IF(AND(NOT('Personnel Details'!$I$30=""), $B264&gt;='Personnel Details'!$I$30), 'Personnel Details'!$L$30, 'Personnel Details'!$G$30)))</f>
        <v/>
      </c>
      <c r="LG264" s="59" t="str">
        <f t="shared" si="574"/>
        <v/>
      </c>
      <c r="LH264" s="53"/>
      <c r="LJ264" s="78" t="str">
        <f>IF(LJ$9="", "", IF(AND(NOT('Personnel Details'!$N$31=""), $B264&gt;='Personnel Details'!$N$31), 'Personnel Details'!$O$31, IF(AND(NOT('Personnel Details'!$I$31=""), $B264&gt;='Personnel Details'!$I$31), 'Personnel Details'!$J$31, 'Personnel Details'!$E$31)))</f>
        <v/>
      </c>
      <c r="LK264" s="59" t="str">
        <f>IF(LJ$9="", "", IF(AND(NOT('Personnel Details'!$N$31=""), $B264&gt;='Personnel Details'!$N$31), IF('Personnel Details'!$P$31="","", 'Personnel Details'!$P$31), IF(AND(NOT('Personnel Details'!$I$31=""), $B264&gt;='Personnel Details'!$I$31), IF('Personnel Details'!$K$31="", "", 'Personnel Details'!$K$31), IF('Personnel Details'!$F$31="", "", 'Personnel Details'!$F$31))))</f>
        <v/>
      </c>
      <c r="LL264" s="79" t="str">
        <f>IF(LJ$9="", "", IF(AND(NOT('Personnel Details'!$N$31=""), $B264&gt;='Personnel Details'!$N$31), 'Personnel Details'!$Q$31, IF(AND(NOT('Personnel Details'!$I$31=""), $B264&gt;='Personnel Details'!$I$31), 'Personnel Details'!$L$31, 'Personnel Details'!$G$31)))</f>
        <v/>
      </c>
      <c r="LM264" s="59" t="str">
        <f t="shared" si="575"/>
        <v/>
      </c>
      <c r="LN264" s="53"/>
      <c r="LP264" s="78" t="str">
        <f>IF(LP$9="", "", IF(AND(NOT('Personnel Details'!$N$32=""), $B264&gt;='Personnel Details'!$N$32), 'Personnel Details'!$O$32, IF(AND(NOT('Personnel Details'!$I$32=""), $B264&gt;='Personnel Details'!$I$32), 'Personnel Details'!$J$32, 'Personnel Details'!$E$32)))</f>
        <v/>
      </c>
      <c r="LQ264" s="59" t="str">
        <f>IF(LP$9="", "", IF(AND(NOT('Personnel Details'!$N$32=""), $B264&gt;='Personnel Details'!$N$32), IF('Personnel Details'!$P$32="","", 'Personnel Details'!$P$32), IF(AND(NOT('Personnel Details'!$I$32=""), $B264&gt;='Personnel Details'!$I$32), IF('Personnel Details'!$K$32="", "", 'Personnel Details'!$K$32), IF('Personnel Details'!$F$32="", "", 'Personnel Details'!$F$32))))</f>
        <v/>
      </c>
      <c r="LR264" s="79" t="str">
        <f>IF(LP$9="", "", IF(AND(NOT('Personnel Details'!$N$32=""), $B264&gt;='Personnel Details'!$N$32), 'Personnel Details'!$Q$32, IF(AND(NOT('Personnel Details'!$I$32=""), $B264&gt;='Personnel Details'!$I$32), 'Personnel Details'!$L$32, 'Personnel Details'!$G$32)))</f>
        <v/>
      </c>
      <c r="LS264" s="59" t="str">
        <f t="shared" si="576"/>
        <v/>
      </c>
      <c r="LT264" s="53"/>
      <c r="LV264" s="78" t="str">
        <f>IF(LV$9="", "", IF(AND(NOT('Personnel Details'!$N$33=""), $B264&gt;='Personnel Details'!$N$33), 'Personnel Details'!$O$33, IF(AND(NOT('Personnel Details'!$I$33=""), $B264&gt;='Personnel Details'!$I$33), 'Personnel Details'!$J$33, 'Personnel Details'!$E$33)))</f>
        <v/>
      </c>
      <c r="LW264" s="59" t="str">
        <f>IF(LV$9="", "", IF(AND(NOT('Personnel Details'!$N$33=""), $B264&gt;='Personnel Details'!$N$33), IF('Personnel Details'!$P$33="","", 'Personnel Details'!$P$33), IF(AND(NOT('Personnel Details'!$I$33=""), $B264&gt;='Personnel Details'!$I$33), IF('Personnel Details'!$K$33="", "", 'Personnel Details'!$K$33), IF('Personnel Details'!$F$33="", "", 'Personnel Details'!$F$33))))</f>
        <v/>
      </c>
      <c r="LX264" s="79" t="str">
        <f>IF(LV$9="", "", IF(AND(NOT('Personnel Details'!$N$33=""), $B264&gt;='Personnel Details'!$N$33), 'Personnel Details'!$Q$33, IF(AND(NOT('Personnel Details'!$I$33=""), $B264&gt;='Personnel Details'!$I$33), 'Personnel Details'!$L$33, 'Personnel Details'!$G$33)))</f>
        <v/>
      </c>
      <c r="LY264" s="59" t="str">
        <f t="shared" si="577"/>
        <v/>
      </c>
      <c r="LZ264" s="53"/>
      <c r="MB264" s="78" t="str">
        <f>IF(MB$9="", "", IF(AND(NOT('Personnel Details'!$N$34=""), $B264&gt;='Personnel Details'!$N$34), 'Personnel Details'!$O$34, IF(AND(NOT('Personnel Details'!$I$34=""), $B264&gt;='Personnel Details'!$I$34), 'Personnel Details'!$J$34, 'Personnel Details'!$E$34)))</f>
        <v/>
      </c>
      <c r="MC264" s="59" t="str">
        <f>IF(MB$9="", "", IF(AND(NOT('Personnel Details'!$N$34=""), $B264&gt;='Personnel Details'!$N$34), IF('Personnel Details'!$P$34="","", 'Personnel Details'!$P$34), IF(AND(NOT('Personnel Details'!$I$34=""), $B264&gt;='Personnel Details'!$I$34), IF('Personnel Details'!$K$34="", "", 'Personnel Details'!$K$34), IF('Personnel Details'!$F$34="", "", 'Personnel Details'!$F$34))))</f>
        <v/>
      </c>
      <c r="MD264" s="79" t="str">
        <f>IF(MB$9="", "", IF(AND(NOT('Personnel Details'!$N$34=""), $B264&gt;='Personnel Details'!$N$34), 'Personnel Details'!$Q$34, IF(AND(NOT('Personnel Details'!$I$34=""), $B264&gt;='Personnel Details'!$I$34), 'Personnel Details'!$L$34, 'Personnel Details'!$G$34)))</f>
        <v/>
      </c>
      <c r="ME264" s="59" t="str">
        <f t="shared" si="578"/>
        <v/>
      </c>
      <c r="MF264" s="53"/>
      <c r="MH264" s="78" t="str">
        <f>IF(MH$9="", "", IF(AND(NOT('Personnel Details'!$N$35=""), $B264&gt;='Personnel Details'!$N$35), 'Personnel Details'!$O$35, IF(AND(NOT('Personnel Details'!$I$35=""), $B264&gt;='Personnel Details'!$I$35), 'Personnel Details'!$J$35, 'Personnel Details'!$E$35)))</f>
        <v/>
      </c>
      <c r="MI264" s="59" t="str">
        <f>IF(MH$9="", "", IF(AND(NOT('Personnel Details'!$N$35=""), $B264&gt;='Personnel Details'!$N$35), IF('Personnel Details'!$P$35="","", 'Personnel Details'!$P$35), IF(AND(NOT('Personnel Details'!$I$35=""), $B264&gt;='Personnel Details'!$I$35), IF('Personnel Details'!$K$35="", "", 'Personnel Details'!$K$35), IF('Personnel Details'!$F$35="", "", 'Personnel Details'!$F$35))))</f>
        <v/>
      </c>
      <c r="MJ264" s="79" t="str">
        <f>IF(MH$9="", "", IF(AND(NOT('Personnel Details'!$N$35=""), $B264&gt;='Personnel Details'!$N$35), 'Personnel Details'!$Q$35, IF(AND(NOT('Personnel Details'!$I$35=""), $B264&gt;='Personnel Details'!$I$35), 'Personnel Details'!$L$35, 'Personnel Details'!$G$35)))</f>
        <v/>
      </c>
      <c r="MK264" s="59" t="str">
        <f t="shared" si="579"/>
        <v/>
      </c>
      <c r="ML264" s="53"/>
      <c r="MN264" s="78" t="str">
        <f>IF(MN$9="", "", IF(AND(NOT('Personnel Details'!$N$36=""), $B264&gt;='Personnel Details'!$N$36), 'Personnel Details'!$O$36, IF(AND(NOT('Personnel Details'!$I$36=""), $B264&gt;='Personnel Details'!$I$36), 'Personnel Details'!$J$36, 'Personnel Details'!$E$36)))</f>
        <v/>
      </c>
      <c r="MO264" s="59" t="str">
        <f>IF(MN$9="", "", IF(AND(NOT('Personnel Details'!$N$36=""), $B264&gt;='Personnel Details'!$N$36), IF('Personnel Details'!$P$36="","", 'Personnel Details'!$P$36), IF(AND(NOT('Personnel Details'!$I$36=""), $B264&gt;='Personnel Details'!$I$36), IF('Personnel Details'!$K$36="", "", 'Personnel Details'!$K$36), IF('Personnel Details'!$F$36="", "", 'Personnel Details'!$F$36))))</f>
        <v/>
      </c>
      <c r="MP264" s="79" t="str">
        <f>IF(MN$9="", "", IF(AND(NOT('Personnel Details'!$N$36=""), $B264&gt;='Personnel Details'!$N$36), 'Personnel Details'!$Q$36, IF(AND(NOT('Personnel Details'!$I$36=""), $B264&gt;='Personnel Details'!$I$36), 'Personnel Details'!$L$36, 'Personnel Details'!$G$36)))</f>
        <v/>
      </c>
      <c r="MQ264" s="59" t="str">
        <f t="shared" si="580"/>
        <v/>
      </c>
      <c r="MR264" s="53"/>
      <c r="MT264" s="78" t="str">
        <f>IF(MT$9="", "", IF(AND(NOT('Personnel Details'!$N$37=""), $B264&gt;='Personnel Details'!$N$37), 'Personnel Details'!$O$37, IF(AND(NOT('Personnel Details'!$I$37=""), $B264&gt;='Personnel Details'!$I$37), 'Personnel Details'!$J$37, 'Personnel Details'!$E$37)))</f>
        <v/>
      </c>
      <c r="MU264" s="59" t="str">
        <f>IF(MT$9="", "", IF(AND(NOT('Personnel Details'!$N$37=""), $B264&gt;='Personnel Details'!$N$37), IF('Personnel Details'!$P$37="","", 'Personnel Details'!$P$37), IF(AND(NOT('Personnel Details'!$I$37=""), $B264&gt;='Personnel Details'!$I$37), IF('Personnel Details'!$K$37="", "", 'Personnel Details'!$K$37), IF('Personnel Details'!$F$37="", "", 'Personnel Details'!$F$37))))</f>
        <v/>
      </c>
      <c r="MV264" s="79" t="str">
        <f>IF(MT$9="", "", IF(AND(NOT('Personnel Details'!$N$37=""), $B264&gt;='Personnel Details'!$N$37), 'Personnel Details'!$Q$37, IF(AND(NOT('Personnel Details'!$I$37=""), $B264&gt;='Personnel Details'!$I$37), 'Personnel Details'!$L$37, 'Personnel Details'!$G$37)))</f>
        <v/>
      </c>
      <c r="MW264" s="59" t="str">
        <f t="shared" si="581"/>
        <v/>
      </c>
      <c r="MX264" s="53"/>
      <c r="MZ264" s="78" t="str">
        <f>IF(MZ$9="", "", IF(AND(NOT('Personnel Details'!$N$38=""), $B264&gt;='Personnel Details'!$N$38), 'Personnel Details'!$O$38, IF(AND(NOT('Personnel Details'!$I$38=""), $B264&gt;='Personnel Details'!$I$38), 'Personnel Details'!$J$38, 'Personnel Details'!$E$38)))</f>
        <v/>
      </c>
      <c r="NA264" s="59" t="str">
        <f>IF(MZ$9="", "", IF(AND(NOT('Personnel Details'!$N$38=""), $B264&gt;='Personnel Details'!$N$38), IF('Personnel Details'!$P$38="","", 'Personnel Details'!$P$38), IF(AND(NOT('Personnel Details'!$I$38=""), $B264&gt;='Personnel Details'!$I$38), IF('Personnel Details'!$K$38="", "", 'Personnel Details'!$K$38), IF('Personnel Details'!$F$38="", "", 'Personnel Details'!$F$38))))</f>
        <v/>
      </c>
      <c r="NB264" s="79" t="str">
        <f>IF(MZ$9="", "", IF(AND(NOT('Personnel Details'!$N$38=""), $B264&gt;='Personnel Details'!$N$38), 'Personnel Details'!$Q$38, IF(AND(NOT('Personnel Details'!$I$38=""), $B264&gt;='Personnel Details'!$I$38), 'Personnel Details'!$L$38, 'Personnel Details'!$G$38)))</f>
        <v/>
      </c>
      <c r="NC264" s="59" t="str">
        <f t="shared" si="582"/>
        <v/>
      </c>
      <c r="ND264" s="53"/>
      <c r="NF264" s="78" t="str">
        <f>IF(NF$9="", "", IF(AND(NOT('Personnel Details'!$N$39=""), $B264&gt;='Personnel Details'!$N$39), 'Personnel Details'!$O$39, IF(AND(NOT('Personnel Details'!$I$39=""), $B264&gt;='Personnel Details'!$I$39), 'Personnel Details'!$J$39, 'Personnel Details'!$E$39)))</f>
        <v/>
      </c>
      <c r="NG264" s="59" t="str">
        <f>IF(NF$9="", "", IF(AND(NOT('Personnel Details'!$N$39=""), $B264&gt;='Personnel Details'!$N$39), IF('Personnel Details'!$P$39="","", 'Personnel Details'!$P$39), IF(AND(NOT('Personnel Details'!$I$39=""), $B264&gt;='Personnel Details'!$I$39), IF('Personnel Details'!$K$39="", "", 'Personnel Details'!$K$39), IF('Personnel Details'!$F$39="", "", 'Personnel Details'!$F$39))))</f>
        <v/>
      </c>
      <c r="NH264" s="79" t="str">
        <f>IF(NF$9="", "", IF(AND(NOT('Personnel Details'!$N$39=""), $B264&gt;='Personnel Details'!$N$39), 'Personnel Details'!$Q$39, IF(AND(NOT('Personnel Details'!$I$39=""), $B264&gt;='Personnel Details'!$I$39), 'Personnel Details'!$L$39, 'Personnel Details'!$G$39)))</f>
        <v/>
      </c>
      <c r="NI264" s="59" t="str">
        <f t="shared" si="583"/>
        <v/>
      </c>
      <c r="NJ264" s="53"/>
      <c r="NL264" s="78" t="str">
        <f>IF(NL$9="", "", IF(AND(NOT('Personnel Details'!$N$40=""), $B264&gt;='Personnel Details'!$N$40), 'Personnel Details'!$O$40, IF(AND(NOT('Personnel Details'!$I$40=""), $B264&gt;='Personnel Details'!$I$40), 'Personnel Details'!$J$40, 'Personnel Details'!$E$40)))</f>
        <v/>
      </c>
      <c r="NM264" s="59" t="str">
        <f>IF(NL$9="", "", IF(AND(NOT('Personnel Details'!$N$40=""), $B264&gt;='Personnel Details'!$N$40), IF('Personnel Details'!$P$40="","", 'Personnel Details'!$P$40), IF(AND(NOT('Personnel Details'!$I$40=""), $B264&gt;='Personnel Details'!$I$40), IF('Personnel Details'!$K$40="", "", 'Personnel Details'!$K$40), IF('Personnel Details'!$F$40="", "", 'Personnel Details'!$F$40))))</f>
        <v/>
      </c>
      <c r="NN264" s="79" t="str">
        <f>IF(NL$9="", "", IF(AND(NOT('Personnel Details'!$N$40=""), $B264&gt;='Personnel Details'!$N$40), 'Personnel Details'!$Q$40, IF(AND(NOT('Personnel Details'!$I$40=""), $B264&gt;='Personnel Details'!$I$40), 'Personnel Details'!$L$40, 'Personnel Details'!$G$40)))</f>
        <v/>
      </c>
      <c r="NO264" s="59" t="str">
        <f t="shared" si="584"/>
        <v/>
      </c>
      <c r="NP264" s="53"/>
    </row>
    <row r="265" spans="1:380" x14ac:dyDescent="0.25">
      <c r="A265" s="32"/>
      <c r="B265" s="113" t="str">
        <f>IFERROR(IF(B264+1&gt;'Personnel Details'!$U$5, "", B264+1), "")</f>
        <v/>
      </c>
      <c r="C265" s="32"/>
      <c r="D265" s="120"/>
      <c r="E265" s="13" t="str">
        <f t="shared" si="463"/>
        <v/>
      </c>
      <c r="F265" s="13" t="str">
        <f t="shared" si="494"/>
        <v/>
      </c>
      <c r="G265" s="56" t="str">
        <f t="shared" si="585"/>
        <v/>
      </c>
      <c r="H265" s="16" t="str">
        <f t="shared" si="495"/>
        <v/>
      </c>
      <c r="I265" s="32"/>
      <c r="J265" s="120"/>
      <c r="K265" s="62" t="str">
        <f t="shared" si="464"/>
        <v/>
      </c>
      <c r="L265" s="62" t="str">
        <f t="shared" si="496"/>
        <v/>
      </c>
      <c r="M265" s="65" t="str">
        <f t="shared" si="586"/>
        <v/>
      </c>
      <c r="N265" s="68" t="str">
        <f t="shared" si="497"/>
        <v/>
      </c>
      <c r="O265" s="32"/>
      <c r="P265" s="120"/>
      <c r="Q265" s="62" t="str">
        <f t="shared" si="465"/>
        <v/>
      </c>
      <c r="R265" s="62" t="str">
        <f t="shared" si="498"/>
        <v/>
      </c>
      <c r="S265" s="65" t="str">
        <f t="shared" si="587"/>
        <v/>
      </c>
      <c r="T265" s="68" t="str">
        <f t="shared" si="499"/>
        <v/>
      </c>
      <c r="U265" s="32"/>
      <c r="V265" s="120"/>
      <c r="W265" s="62" t="str">
        <f t="shared" si="466"/>
        <v/>
      </c>
      <c r="X265" s="62" t="str">
        <f t="shared" si="500"/>
        <v/>
      </c>
      <c r="Y265" s="65" t="str">
        <f t="shared" si="588"/>
        <v/>
      </c>
      <c r="Z265" s="68" t="str">
        <f t="shared" si="501"/>
        <v/>
      </c>
      <c r="AA265" s="32"/>
      <c r="AB265" s="120"/>
      <c r="AC265" s="62" t="str">
        <f t="shared" si="467"/>
        <v/>
      </c>
      <c r="AD265" s="62" t="str">
        <f t="shared" si="502"/>
        <v/>
      </c>
      <c r="AE265" s="65" t="str">
        <f t="shared" si="589"/>
        <v/>
      </c>
      <c r="AF265" s="68" t="str">
        <f t="shared" si="503"/>
        <v/>
      </c>
      <c r="AG265" s="32"/>
      <c r="AH265" s="120"/>
      <c r="AI265" s="62" t="str">
        <f t="shared" si="468"/>
        <v/>
      </c>
      <c r="AJ265" s="62" t="str">
        <f t="shared" si="504"/>
        <v/>
      </c>
      <c r="AK265" s="65" t="str">
        <f t="shared" si="590"/>
        <v/>
      </c>
      <c r="AL265" s="68" t="str">
        <f t="shared" si="505"/>
        <v/>
      </c>
      <c r="AM265" s="32"/>
      <c r="AN265" s="120"/>
      <c r="AO265" s="62" t="str">
        <f t="shared" si="469"/>
        <v/>
      </c>
      <c r="AP265" s="62" t="str">
        <f t="shared" si="506"/>
        <v/>
      </c>
      <c r="AQ265" s="65" t="str">
        <f t="shared" si="591"/>
        <v/>
      </c>
      <c r="AR265" s="68" t="str">
        <f t="shared" si="507"/>
        <v/>
      </c>
      <c r="AS265" s="32"/>
      <c r="AT265" s="120"/>
      <c r="AU265" s="62" t="str">
        <f t="shared" si="470"/>
        <v/>
      </c>
      <c r="AV265" s="62" t="str">
        <f t="shared" si="508"/>
        <v/>
      </c>
      <c r="AW265" s="65" t="str">
        <f t="shared" si="592"/>
        <v/>
      </c>
      <c r="AX265" s="68" t="str">
        <f t="shared" si="509"/>
        <v/>
      </c>
      <c r="AY265" s="32"/>
      <c r="AZ265" s="120"/>
      <c r="BA265" s="62" t="str">
        <f t="shared" si="471"/>
        <v/>
      </c>
      <c r="BB265" s="62" t="str">
        <f t="shared" si="510"/>
        <v/>
      </c>
      <c r="BC265" s="65" t="str">
        <f t="shared" si="593"/>
        <v/>
      </c>
      <c r="BD265" s="68" t="str">
        <f t="shared" si="511"/>
        <v/>
      </c>
      <c r="BE265" s="32"/>
      <c r="BF265" s="120"/>
      <c r="BG265" s="62" t="str">
        <f t="shared" si="472"/>
        <v/>
      </c>
      <c r="BH265" s="62" t="str">
        <f t="shared" si="512"/>
        <v/>
      </c>
      <c r="BI265" s="65" t="str">
        <f t="shared" si="594"/>
        <v/>
      </c>
      <c r="BJ265" s="68" t="str">
        <f t="shared" si="513"/>
        <v/>
      </c>
      <c r="BK265" s="32"/>
      <c r="BL265" s="120"/>
      <c r="BM265" s="62" t="str">
        <f t="shared" si="473"/>
        <v/>
      </c>
      <c r="BN265" s="62" t="str">
        <f t="shared" si="514"/>
        <v/>
      </c>
      <c r="BO265" s="65" t="str">
        <f t="shared" si="595"/>
        <v/>
      </c>
      <c r="BP265" s="68" t="str">
        <f t="shared" si="515"/>
        <v/>
      </c>
      <c r="BQ265" s="32"/>
      <c r="BR265" s="120"/>
      <c r="BS265" s="62" t="str">
        <f t="shared" si="474"/>
        <v/>
      </c>
      <c r="BT265" s="62" t="str">
        <f t="shared" si="516"/>
        <v/>
      </c>
      <c r="BU265" s="65" t="str">
        <f t="shared" si="596"/>
        <v/>
      </c>
      <c r="BV265" s="68" t="str">
        <f t="shared" si="517"/>
        <v/>
      </c>
      <c r="BW265" s="32"/>
      <c r="BX265" s="120"/>
      <c r="BY265" s="62" t="str">
        <f t="shared" si="475"/>
        <v/>
      </c>
      <c r="BZ265" s="62" t="str">
        <f t="shared" si="518"/>
        <v/>
      </c>
      <c r="CA265" s="65" t="str">
        <f t="shared" si="597"/>
        <v/>
      </c>
      <c r="CB265" s="68" t="str">
        <f t="shared" si="519"/>
        <v/>
      </c>
      <c r="CC265" s="32"/>
      <c r="CD265" s="120"/>
      <c r="CE265" s="62" t="str">
        <f t="shared" si="476"/>
        <v/>
      </c>
      <c r="CF265" s="62" t="str">
        <f t="shared" si="520"/>
        <v/>
      </c>
      <c r="CG265" s="65" t="str">
        <f t="shared" si="598"/>
        <v/>
      </c>
      <c r="CH265" s="68" t="str">
        <f t="shared" si="521"/>
        <v/>
      </c>
      <c r="CI265" s="32"/>
      <c r="CJ265" s="120"/>
      <c r="CK265" s="62" t="str">
        <f t="shared" si="477"/>
        <v/>
      </c>
      <c r="CL265" s="62" t="str">
        <f t="shared" si="522"/>
        <v/>
      </c>
      <c r="CM265" s="65" t="str">
        <f t="shared" si="599"/>
        <v/>
      </c>
      <c r="CN265" s="68" t="str">
        <f t="shared" si="523"/>
        <v/>
      </c>
      <c r="CO265" s="32"/>
      <c r="CP265" s="120"/>
      <c r="CQ265" s="62" t="str">
        <f t="shared" si="478"/>
        <v/>
      </c>
      <c r="CR265" s="62" t="str">
        <f t="shared" si="524"/>
        <v/>
      </c>
      <c r="CS265" s="65" t="str">
        <f t="shared" si="600"/>
        <v/>
      </c>
      <c r="CT265" s="68" t="str">
        <f t="shared" si="525"/>
        <v/>
      </c>
      <c r="CU265" s="32"/>
      <c r="CV265" s="120"/>
      <c r="CW265" s="62" t="str">
        <f t="shared" si="479"/>
        <v/>
      </c>
      <c r="CX265" s="62" t="str">
        <f t="shared" si="526"/>
        <v/>
      </c>
      <c r="CY265" s="65" t="str">
        <f t="shared" si="601"/>
        <v/>
      </c>
      <c r="CZ265" s="68" t="str">
        <f t="shared" si="527"/>
        <v/>
      </c>
      <c r="DA265" s="32"/>
      <c r="DB265" s="120"/>
      <c r="DC265" s="62" t="str">
        <f t="shared" si="480"/>
        <v/>
      </c>
      <c r="DD265" s="62" t="str">
        <f t="shared" si="528"/>
        <v/>
      </c>
      <c r="DE265" s="65" t="str">
        <f t="shared" si="602"/>
        <v/>
      </c>
      <c r="DF265" s="68" t="str">
        <f t="shared" si="529"/>
        <v/>
      </c>
      <c r="DG265" s="32"/>
      <c r="DH265" s="120"/>
      <c r="DI265" s="62" t="str">
        <f t="shared" si="481"/>
        <v/>
      </c>
      <c r="DJ265" s="62" t="str">
        <f t="shared" si="530"/>
        <v/>
      </c>
      <c r="DK265" s="65" t="str">
        <f t="shared" si="603"/>
        <v/>
      </c>
      <c r="DL265" s="68" t="str">
        <f t="shared" si="531"/>
        <v/>
      </c>
      <c r="DM265" s="32"/>
      <c r="DN265" s="120"/>
      <c r="DO265" s="62" t="str">
        <f t="shared" si="482"/>
        <v/>
      </c>
      <c r="DP265" s="62" t="str">
        <f t="shared" si="532"/>
        <v/>
      </c>
      <c r="DQ265" s="65" t="str">
        <f t="shared" si="604"/>
        <v/>
      </c>
      <c r="DR265" s="68" t="str">
        <f t="shared" si="533"/>
        <v/>
      </c>
      <c r="DS265" s="32"/>
      <c r="DT265" s="120"/>
      <c r="DU265" s="62" t="str">
        <f t="shared" si="483"/>
        <v/>
      </c>
      <c r="DV265" s="62" t="str">
        <f t="shared" si="534"/>
        <v/>
      </c>
      <c r="DW265" s="65" t="str">
        <f t="shared" si="605"/>
        <v/>
      </c>
      <c r="DX265" s="68" t="str">
        <f t="shared" si="535"/>
        <v/>
      </c>
      <c r="DY265" s="32"/>
      <c r="DZ265" s="120"/>
      <c r="EA265" s="62" t="str">
        <f t="shared" si="484"/>
        <v/>
      </c>
      <c r="EB265" s="62" t="str">
        <f t="shared" si="536"/>
        <v/>
      </c>
      <c r="EC265" s="65" t="str">
        <f t="shared" si="606"/>
        <v/>
      </c>
      <c r="ED265" s="68" t="str">
        <f t="shared" si="537"/>
        <v/>
      </c>
      <c r="EE265" s="32"/>
      <c r="EF265" s="120"/>
      <c r="EG265" s="62" t="str">
        <f t="shared" si="485"/>
        <v/>
      </c>
      <c r="EH265" s="62" t="str">
        <f t="shared" si="538"/>
        <v/>
      </c>
      <c r="EI265" s="65" t="str">
        <f t="shared" si="607"/>
        <v/>
      </c>
      <c r="EJ265" s="68" t="str">
        <f t="shared" si="539"/>
        <v/>
      </c>
      <c r="EK265" s="32"/>
      <c r="EL265" s="120"/>
      <c r="EM265" s="62" t="str">
        <f t="shared" si="486"/>
        <v/>
      </c>
      <c r="EN265" s="62" t="str">
        <f t="shared" si="540"/>
        <v/>
      </c>
      <c r="EO265" s="65" t="str">
        <f t="shared" si="608"/>
        <v/>
      </c>
      <c r="EP265" s="68" t="str">
        <f t="shared" si="541"/>
        <v/>
      </c>
      <c r="EQ265" s="32"/>
      <c r="ER265" s="120"/>
      <c r="ES265" s="62" t="str">
        <f t="shared" si="487"/>
        <v/>
      </c>
      <c r="ET265" s="62" t="str">
        <f t="shared" si="542"/>
        <v/>
      </c>
      <c r="EU265" s="65" t="str">
        <f t="shared" si="609"/>
        <v/>
      </c>
      <c r="EV265" s="68" t="str">
        <f t="shared" si="543"/>
        <v/>
      </c>
      <c r="EW265" s="32"/>
      <c r="EX265" s="120"/>
      <c r="EY265" s="62" t="str">
        <f t="shared" si="488"/>
        <v/>
      </c>
      <c r="EZ265" s="62" t="str">
        <f t="shared" si="544"/>
        <v/>
      </c>
      <c r="FA265" s="65" t="str">
        <f t="shared" si="610"/>
        <v/>
      </c>
      <c r="FB265" s="68" t="str">
        <f t="shared" si="545"/>
        <v/>
      </c>
      <c r="FC265" s="32"/>
      <c r="FD265" s="120"/>
      <c r="FE265" s="62" t="str">
        <f t="shared" si="489"/>
        <v/>
      </c>
      <c r="FF265" s="62" t="str">
        <f t="shared" si="546"/>
        <v/>
      </c>
      <c r="FG265" s="65" t="str">
        <f t="shared" si="611"/>
        <v/>
      </c>
      <c r="FH265" s="68" t="str">
        <f t="shared" si="547"/>
        <v/>
      </c>
      <c r="FI265" s="32"/>
      <c r="FJ265" s="120"/>
      <c r="FK265" s="62" t="str">
        <f t="shared" si="490"/>
        <v/>
      </c>
      <c r="FL265" s="62" t="str">
        <f t="shared" si="548"/>
        <v/>
      </c>
      <c r="FM265" s="65" t="str">
        <f t="shared" si="612"/>
        <v/>
      </c>
      <c r="FN265" s="68" t="str">
        <f t="shared" si="549"/>
        <v/>
      </c>
      <c r="FO265" s="32"/>
      <c r="FP265" s="120"/>
      <c r="FQ265" s="62" t="str">
        <f t="shared" si="491"/>
        <v/>
      </c>
      <c r="FR265" s="62" t="str">
        <f t="shared" si="550"/>
        <v/>
      </c>
      <c r="FS265" s="65" t="str">
        <f t="shared" si="613"/>
        <v/>
      </c>
      <c r="FT265" s="68" t="str">
        <f t="shared" si="551"/>
        <v/>
      </c>
      <c r="FU265" s="32"/>
      <c r="FV265" s="120"/>
      <c r="FW265" s="62" t="str">
        <f t="shared" si="492"/>
        <v/>
      </c>
      <c r="FX265" s="62" t="str">
        <f t="shared" si="552"/>
        <v/>
      </c>
      <c r="FY265" s="65" t="str">
        <f t="shared" si="614"/>
        <v/>
      </c>
      <c r="FZ265" s="68" t="str">
        <f t="shared" si="553"/>
        <v/>
      </c>
      <c r="GA265" s="32"/>
      <c r="GC265" s="7" t="str">
        <f t="shared" si="554"/>
        <v/>
      </c>
      <c r="GD265" s="7" t="str">
        <f t="shared" ca="1" si="493"/>
        <v/>
      </c>
      <c r="GT265" s="71" t="str">
        <f>IF(GT$9="", "", IF(AND(NOT('Personnel Details'!$N$11=""), $B265&gt;='Personnel Details'!$N$11), 'Personnel Details'!$O$11, IF(AND(NOT('Personnel Details'!$I$11=""), $B265&gt;='Personnel Details'!$I$11), 'Personnel Details'!$J$11, 'Personnel Details'!$E$11)))</f>
        <v/>
      </c>
      <c r="GU265" s="59" t="str">
        <f>IF(GT$9="", "", IF(AND(NOT('Personnel Details'!$N$11=""), $B265&gt;='Personnel Details'!$N$11), IF('Personnel Details'!$P$11="","", 'Personnel Details'!$P$11), IF(AND(NOT('Personnel Details'!$I$11=""), $B265&gt;='Personnel Details'!$I$11), IF('Personnel Details'!$K$11="", "", 'Personnel Details'!$K$11), IF('Personnel Details'!$F$11="", "", 'Personnel Details'!$F$11))))</f>
        <v/>
      </c>
      <c r="GV265" s="74" t="str">
        <f>IF(GT$9="", "", IF(AND(NOT('Personnel Details'!$N$11=""), $B265&gt;='Personnel Details'!$N$11), 'Personnel Details'!$Q$11, IF(AND(NOT('Personnel Details'!$I$11=""), $B265&gt;='Personnel Details'!$I$11), 'Personnel Details'!$L$11, 'Personnel Details'!$G$11)))</f>
        <v/>
      </c>
      <c r="GW265" s="59" t="str">
        <f t="shared" si="555"/>
        <v/>
      </c>
      <c r="GX265" s="53"/>
      <c r="GZ265" s="78" t="str">
        <f>IF(GZ$9="", "", IF(AND(NOT('Personnel Details'!$N$12=""), $B265&gt;='Personnel Details'!$N$12), 'Personnel Details'!$O$12, IF(AND(NOT('Personnel Details'!$I$12=""), $B265&gt;='Personnel Details'!$I$12), 'Personnel Details'!$J$12, 'Personnel Details'!$E$12)))</f>
        <v/>
      </c>
      <c r="HA265" s="59" t="str">
        <f>IF(GZ$9="", "", IF(AND(NOT('Personnel Details'!$N$12=""), $B265&gt;='Personnel Details'!$N$12), IF('Personnel Details'!$P$12="","", 'Personnel Details'!$P$12), IF(AND(NOT('Personnel Details'!$I$12=""), $B265&gt;='Personnel Details'!$I$12), IF('Personnel Details'!$K$12="", "", 'Personnel Details'!$K$12), IF('Personnel Details'!$F$12="", "", 'Personnel Details'!$F$12))))</f>
        <v/>
      </c>
      <c r="HB265" s="79" t="str">
        <f>IF(GZ$9="", "", IF(AND(NOT('Personnel Details'!$N$12=""), $B265&gt;='Personnel Details'!$N$12), 'Personnel Details'!$Q$12, IF(AND(NOT('Personnel Details'!$I$12=""), $B265&gt;='Personnel Details'!$I$12), 'Personnel Details'!$L$12, 'Personnel Details'!$G$12)))</f>
        <v/>
      </c>
      <c r="HC265" s="59" t="str">
        <f t="shared" si="556"/>
        <v/>
      </c>
      <c r="HD265" s="53"/>
      <c r="HF265" s="78" t="str">
        <f>IF(HF$9="", "", IF(AND(NOT('Personnel Details'!$N$13=""), $B265&gt;='Personnel Details'!$N$13), 'Personnel Details'!$O$13, IF(AND(NOT('Personnel Details'!$I$13=""), $B265&gt;='Personnel Details'!$I$13), 'Personnel Details'!$J$13, 'Personnel Details'!$E$13)))</f>
        <v/>
      </c>
      <c r="HG265" s="59" t="str">
        <f>IF(HF$9="", "", IF(AND(NOT('Personnel Details'!$N$13=""), $B265&gt;='Personnel Details'!$N$13), IF('Personnel Details'!$P$13="","", 'Personnel Details'!$P$13), IF(AND(NOT('Personnel Details'!$I$13=""), $B265&gt;='Personnel Details'!$I$13), IF('Personnel Details'!$K$13="", "", 'Personnel Details'!$K$13), IF('Personnel Details'!$F$13="", "", 'Personnel Details'!$F$13))))</f>
        <v/>
      </c>
      <c r="HH265" s="79" t="str">
        <f>IF(HF$9="", "", IF(AND(NOT('Personnel Details'!$N$13=""), $B265&gt;='Personnel Details'!$N$13), 'Personnel Details'!$Q$13, IF(AND(NOT('Personnel Details'!$I$13=""), $B265&gt;='Personnel Details'!$I$13), 'Personnel Details'!$L$13, 'Personnel Details'!$G$13)))</f>
        <v/>
      </c>
      <c r="HI265" s="59" t="str">
        <f t="shared" si="557"/>
        <v/>
      </c>
      <c r="HJ265" s="53"/>
      <c r="HL265" s="78" t="str">
        <f>IF(HL$9="", "", IF(AND(NOT('Personnel Details'!$N$14=""), $B265&gt;='Personnel Details'!$N$14), 'Personnel Details'!$O$14, IF(AND(NOT('Personnel Details'!$I$14=""), $B265&gt;='Personnel Details'!$I$14), 'Personnel Details'!$J$14, 'Personnel Details'!$E$14)))</f>
        <v/>
      </c>
      <c r="HM265" s="59" t="str">
        <f>IF(HL$9="", "", IF(AND(NOT('Personnel Details'!$N$14=""), $B265&gt;='Personnel Details'!$N$14), IF('Personnel Details'!$P$14="","", 'Personnel Details'!$P$14), IF(AND(NOT('Personnel Details'!$I$14=""), $B265&gt;='Personnel Details'!$I$14), IF('Personnel Details'!$K$14="", "", 'Personnel Details'!$K$14), IF('Personnel Details'!$F$14="", "", 'Personnel Details'!$F$14))))</f>
        <v/>
      </c>
      <c r="HN265" s="79" t="str">
        <f>IF(HL$9="", "", IF(AND(NOT('Personnel Details'!$N$14=""), $B265&gt;='Personnel Details'!$N$14), 'Personnel Details'!$Q$14, IF(AND(NOT('Personnel Details'!$I$14=""), $B265&gt;='Personnel Details'!$I$14), 'Personnel Details'!$L$14, 'Personnel Details'!$G$14)))</f>
        <v/>
      </c>
      <c r="HO265" s="59" t="str">
        <f t="shared" si="558"/>
        <v/>
      </c>
      <c r="HP265" s="53"/>
      <c r="HR265" s="78" t="str">
        <f>IF(HR$9="", "", IF(AND(NOT('Personnel Details'!$N$15=""), $B265&gt;='Personnel Details'!$N$15), 'Personnel Details'!$O$15, IF(AND(NOT('Personnel Details'!$I$15=""), $B265&gt;='Personnel Details'!$I$15), 'Personnel Details'!$J$15, 'Personnel Details'!$E$15)))</f>
        <v/>
      </c>
      <c r="HS265" s="59" t="str">
        <f>IF(HR$9="", "", IF(AND(NOT('Personnel Details'!$N$15=""), $B265&gt;='Personnel Details'!$N$15), IF('Personnel Details'!$P$15="","", 'Personnel Details'!$P$15), IF(AND(NOT('Personnel Details'!$I$15=""), $B265&gt;='Personnel Details'!$I$15), IF('Personnel Details'!$K$15="", "", 'Personnel Details'!$K$15), IF('Personnel Details'!$F$15="", "", 'Personnel Details'!$F$15))))</f>
        <v/>
      </c>
      <c r="HT265" s="79" t="str">
        <f>IF(HR$9="", "", IF(AND(NOT('Personnel Details'!$N$15=""), $B265&gt;='Personnel Details'!$N$15), 'Personnel Details'!$Q$15, IF(AND(NOT('Personnel Details'!$I$15=""), $B265&gt;='Personnel Details'!$I$15), 'Personnel Details'!$L$15, 'Personnel Details'!$G$15)))</f>
        <v/>
      </c>
      <c r="HU265" s="59" t="str">
        <f t="shared" si="559"/>
        <v/>
      </c>
      <c r="HV265" s="53"/>
      <c r="HX265" s="78" t="str">
        <f>IF(HX$9="", "", IF(AND(NOT('Personnel Details'!$N$16=""), $B265&gt;='Personnel Details'!$N$16), 'Personnel Details'!$O$16, IF(AND(NOT('Personnel Details'!$I$16=""), $B265&gt;='Personnel Details'!$I$16), 'Personnel Details'!$J$16, 'Personnel Details'!$E$16)))</f>
        <v/>
      </c>
      <c r="HY265" s="59" t="str">
        <f>IF(HX$9="", "", IF(AND(NOT('Personnel Details'!$N$16=""), $B265&gt;='Personnel Details'!$N$16), IF('Personnel Details'!$P$16="","", 'Personnel Details'!$P$16), IF(AND(NOT('Personnel Details'!$I$16=""), $B265&gt;='Personnel Details'!$I$16), IF('Personnel Details'!$K$16="", "", 'Personnel Details'!$K$16), IF('Personnel Details'!$F$16="", "", 'Personnel Details'!$F$16))))</f>
        <v/>
      </c>
      <c r="HZ265" s="79" t="str">
        <f>IF(HX$9="", "", IF(AND(NOT('Personnel Details'!$N$16=""), $B265&gt;='Personnel Details'!$N$16), 'Personnel Details'!$Q$16, IF(AND(NOT('Personnel Details'!$I$16=""), $B265&gt;='Personnel Details'!$I$16), 'Personnel Details'!$L$16, 'Personnel Details'!$G$16)))</f>
        <v/>
      </c>
      <c r="IA265" s="59" t="str">
        <f t="shared" si="560"/>
        <v/>
      </c>
      <c r="IB265" s="53"/>
      <c r="ID265" s="78" t="str">
        <f>IF(ID$9="", "", IF(AND(NOT('Personnel Details'!$N$17=""), $B265&gt;='Personnel Details'!$N$17), 'Personnel Details'!$O$17, IF(AND(NOT('Personnel Details'!$I$17=""), $B265&gt;='Personnel Details'!$I$17), 'Personnel Details'!$J$17, 'Personnel Details'!$E$17)))</f>
        <v/>
      </c>
      <c r="IE265" s="59" t="str">
        <f>IF(ID$9="", "", IF(AND(NOT('Personnel Details'!$N$17=""), $B265&gt;='Personnel Details'!$N$17), IF('Personnel Details'!$P$17="","", 'Personnel Details'!$P$17), IF(AND(NOT('Personnel Details'!$I$17=""), $B265&gt;='Personnel Details'!$I$17), IF('Personnel Details'!$K$17="", "", 'Personnel Details'!$K$17), IF('Personnel Details'!$F$17="", "", 'Personnel Details'!$F$17))))</f>
        <v/>
      </c>
      <c r="IF265" s="79" t="str">
        <f>IF(ID$9="", "", IF(AND(NOT('Personnel Details'!$N$17=""), $B265&gt;='Personnel Details'!$N$17), 'Personnel Details'!$Q$17, IF(AND(NOT('Personnel Details'!$I$17=""), $B265&gt;='Personnel Details'!$I$17), 'Personnel Details'!$L$17, 'Personnel Details'!$G$17)))</f>
        <v/>
      </c>
      <c r="IG265" s="59" t="str">
        <f t="shared" si="561"/>
        <v/>
      </c>
      <c r="IH265" s="53"/>
      <c r="IJ265" s="78" t="str">
        <f>IF(IJ$9="", "", IF(AND(NOT('Personnel Details'!$N$18=""), $B265&gt;='Personnel Details'!$N$18), 'Personnel Details'!$O$18, IF(AND(NOT('Personnel Details'!$I$18=""), $B265&gt;='Personnel Details'!$I$18), 'Personnel Details'!$J$18, 'Personnel Details'!$E$18)))</f>
        <v/>
      </c>
      <c r="IK265" s="59" t="str">
        <f>IF(IJ$9="", "", IF(AND(NOT('Personnel Details'!$N$18=""), $B265&gt;='Personnel Details'!$N$18), IF('Personnel Details'!$P$18="","", 'Personnel Details'!$P$18), IF(AND(NOT('Personnel Details'!$I$18=""), $B265&gt;='Personnel Details'!$I$18), IF('Personnel Details'!$K$18="", "", 'Personnel Details'!$K$18), IF('Personnel Details'!$F$18="", "", 'Personnel Details'!$F$18))))</f>
        <v/>
      </c>
      <c r="IL265" s="79" t="str">
        <f>IF(IJ$9="", "", IF(AND(NOT('Personnel Details'!$N$18=""), $B265&gt;='Personnel Details'!$N$18), 'Personnel Details'!$Q$18, IF(AND(NOT('Personnel Details'!$I$18=""), $B265&gt;='Personnel Details'!$I$18), 'Personnel Details'!$L$18, 'Personnel Details'!$G$18)))</f>
        <v/>
      </c>
      <c r="IM265" s="59" t="str">
        <f t="shared" si="562"/>
        <v/>
      </c>
      <c r="IN265" s="53"/>
      <c r="IP265" s="78" t="str">
        <f>IF(IP$9="", "", IF(AND(NOT('Personnel Details'!$N$19=""), $B265&gt;='Personnel Details'!$N$19), 'Personnel Details'!$O$19, IF(AND(NOT('Personnel Details'!$I$19=""), $B265&gt;='Personnel Details'!$I$19), 'Personnel Details'!$J$19, 'Personnel Details'!$E$19)))</f>
        <v/>
      </c>
      <c r="IQ265" s="59" t="str">
        <f>IF(IP$9="", "", IF(AND(NOT('Personnel Details'!$N$19=""), $B265&gt;='Personnel Details'!$N$19), IF('Personnel Details'!$P$19="","", 'Personnel Details'!$P$19), IF(AND(NOT('Personnel Details'!$I$19=""), $B265&gt;='Personnel Details'!$I$19), IF('Personnel Details'!$K$19="", "", 'Personnel Details'!$K$19), IF('Personnel Details'!$F$19="", "", 'Personnel Details'!$F$19))))</f>
        <v/>
      </c>
      <c r="IR265" s="79" t="str">
        <f>IF(IP$9="", "", IF(AND(NOT('Personnel Details'!$N$19=""), $B265&gt;='Personnel Details'!$N$19), 'Personnel Details'!$Q$19, IF(AND(NOT('Personnel Details'!$I$19=""), $B265&gt;='Personnel Details'!$I$19), 'Personnel Details'!$L$19, 'Personnel Details'!$G$19)))</f>
        <v/>
      </c>
      <c r="IS265" s="59" t="str">
        <f t="shared" si="563"/>
        <v/>
      </c>
      <c r="IT265" s="53"/>
      <c r="IV265" s="78" t="str">
        <f>IF(IV$9="", "", IF(AND(NOT('Personnel Details'!$N$20=""), $B265&gt;='Personnel Details'!$N$20), 'Personnel Details'!$O$20, IF(AND(NOT('Personnel Details'!$I$20=""), $B265&gt;='Personnel Details'!$I$20), 'Personnel Details'!$J$20, 'Personnel Details'!$E$20)))</f>
        <v/>
      </c>
      <c r="IW265" s="59" t="str">
        <f>IF(IV$9="", "", IF(AND(NOT('Personnel Details'!$N$20=""), $B265&gt;='Personnel Details'!$N$20), IF('Personnel Details'!$P$20="","", 'Personnel Details'!$P$20), IF(AND(NOT('Personnel Details'!$I$20=""), $B265&gt;='Personnel Details'!$I$20), IF('Personnel Details'!$K$20="", "", 'Personnel Details'!$K$20), IF('Personnel Details'!$F$20="", "", 'Personnel Details'!$F$20))))</f>
        <v/>
      </c>
      <c r="IX265" s="79" t="str">
        <f>IF(IV$9="", "", IF(AND(NOT('Personnel Details'!$N$20=""), $B265&gt;='Personnel Details'!$N$20), 'Personnel Details'!$Q$20, IF(AND(NOT('Personnel Details'!$I$20=""), $B265&gt;='Personnel Details'!$I$20), 'Personnel Details'!$L$20, 'Personnel Details'!$G$20)))</f>
        <v/>
      </c>
      <c r="IY265" s="59" t="str">
        <f t="shared" si="564"/>
        <v/>
      </c>
      <c r="IZ265" s="53"/>
      <c r="JB265" s="78" t="str">
        <f>IF(JB$9="", "", IF(AND(NOT('Personnel Details'!$N$21=""), $B265&gt;='Personnel Details'!$N$21), 'Personnel Details'!$O$21, IF(AND(NOT('Personnel Details'!$I$21=""), $B265&gt;='Personnel Details'!$I$21), 'Personnel Details'!$J$21, 'Personnel Details'!$E$21)))</f>
        <v/>
      </c>
      <c r="JC265" s="59" t="str">
        <f>IF(JB$9="", "", IF(AND(NOT('Personnel Details'!$N$21=""), $B265&gt;='Personnel Details'!$N$21), IF('Personnel Details'!$P$21="","", 'Personnel Details'!$P$21), IF(AND(NOT('Personnel Details'!$I$21=""), $B265&gt;='Personnel Details'!$I$21), IF('Personnel Details'!$K$21="", "", 'Personnel Details'!$K$21), IF('Personnel Details'!$F$21="", "", 'Personnel Details'!$F$21))))</f>
        <v/>
      </c>
      <c r="JD265" s="79" t="str">
        <f>IF(JB$9="", "", IF(AND(NOT('Personnel Details'!$N$21=""), $B265&gt;='Personnel Details'!$N$21), 'Personnel Details'!$Q$21, IF(AND(NOT('Personnel Details'!$I$21=""), $B265&gt;='Personnel Details'!$I$21), 'Personnel Details'!$L$21, 'Personnel Details'!$G$21)))</f>
        <v/>
      </c>
      <c r="JE265" s="59" t="str">
        <f t="shared" si="565"/>
        <v/>
      </c>
      <c r="JF265" s="53"/>
      <c r="JH265" s="78" t="str">
        <f>IF(JH$9="", "", IF(AND(NOT('Personnel Details'!$N$22=""), $B265&gt;='Personnel Details'!$N$22), 'Personnel Details'!$O$22, IF(AND(NOT('Personnel Details'!$I$22=""), $B265&gt;='Personnel Details'!$I$22), 'Personnel Details'!$J$22, 'Personnel Details'!$E$22)))</f>
        <v/>
      </c>
      <c r="JI265" s="59" t="str">
        <f>IF(JH$9="", "", IF(AND(NOT('Personnel Details'!$N$22=""), $B265&gt;='Personnel Details'!$N$22), IF('Personnel Details'!$P$22="","", 'Personnel Details'!$P$22), IF(AND(NOT('Personnel Details'!$I$22=""), $B265&gt;='Personnel Details'!$I$22), IF('Personnel Details'!$K$22="", "", 'Personnel Details'!$K$22), IF('Personnel Details'!$F$22="", "", 'Personnel Details'!$F$22))))</f>
        <v/>
      </c>
      <c r="JJ265" s="79" t="str">
        <f>IF(JH$9="", "", IF(AND(NOT('Personnel Details'!$N$22=""), $B265&gt;='Personnel Details'!$N$22), 'Personnel Details'!$Q$22, IF(AND(NOT('Personnel Details'!$I$22=""), $B265&gt;='Personnel Details'!$I$22), 'Personnel Details'!$L$22, 'Personnel Details'!$G$22)))</f>
        <v/>
      </c>
      <c r="JK265" s="59" t="str">
        <f t="shared" si="566"/>
        <v/>
      </c>
      <c r="JL265" s="53"/>
      <c r="JN265" s="78" t="str">
        <f>IF(JN$9="", "", IF(AND(NOT('Personnel Details'!$N$23=""), $B265&gt;='Personnel Details'!$N$23), 'Personnel Details'!$O$23, IF(AND(NOT('Personnel Details'!$I$23=""), $B265&gt;='Personnel Details'!$I$23), 'Personnel Details'!$J$23, 'Personnel Details'!$E$23)))</f>
        <v/>
      </c>
      <c r="JO265" s="59" t="str">
        <f>IF(JN$9="", "", IF(AND(NOT('Personnel Details'!$N$23=""), $B265&gt;='Personnel Details'!$N$23), IF('Personnel Details'!$P$23="","", 'Personnel Details'!$P$23), IF(AND(NOT('Personnel Details'!$I$23=""), $B265&gt;='Personnel Details'!$I$23), IF('Personnel Details'!$K$23="", "", 'Personnel Details'!$K$23), IF('Personnel Details'!$F$23="", "", 'Personnel Details'!$F$23))))</f>
        <v/>
      </c>
      <c r="JP265" s="79" t="str">
        <f>IF(JN$9="", "", IF(AND(NOT('Personnel Details'!$N$23=""), $B265&gt;='Personnel Details'!$N$23), 'Personnel Details'!$Q$23, IF(AND(NOT('Personnel Details'!$I$23=""), $B265&gt;='Personnel Details'!$I$23), 'Personnel Details'!$L$23, 'Personnel Details'!$G$23)))</f>
        <v/>
      </c>
      <c r="JQ265" s="59" t="str">
        <f t="shared" si="567"/>
        <v/>
      </c>
      <c r="JR265" s="53"/>
      <c r="JT265" s="78" t="str">
        <f>IF(JT$9="", "", IF(AND(NOT('Personnel Details'!$N$24=""), $B265&gt;='Personnel Details'!$N$24), 'Personnel Details'!$O$24, IF(AND(NOT('Personnel Details'!$I$24=""), $B265&gt;='Personnel Details'!$I$24), 'Personnel Details'!$J$24, 'Personnel Details'!$E$24)))</f>
        <v/>
      </c>
      <c r="JU265" s="59" t="str">
        <f>IF(JT$9="", "", IF(AND(NOT('Personnel Details'!$N$24=""), $B265&gt;='Personnel Details'!$N$24), IF('Personnel Details'!$P$24="","", 'Personnel Details'!$P$24), IF(AND(NOT('Personnel Details'!$I$24=""), $B265&gt;='Personnel Details'!$I$24), IF('Personnel Details'!$K$24="", "", 'Personnel Details'!$K$24), IF('Personnel Details'!$F$24="", "", 'Personnel Details'!$F$24))))</f>
        <v/>
      </c>
      <c r="JV265" s="79" t="str">
        <f>IF(JT$9="", "", IF(AND(NOT('Personnel Details'!$N$24=""), $B265&gt;='Personnel Details'!$N$24), 'Personnel Details'!$Q$24, IF(AND(NOT('Personnel Details'!$I$24=""), $B265&gt;='Personnel Details'!$I$24), 'Personnel Details'!$L$24, 'Personnel Details'!$G$24)))</f>
        <v/>
      </c>
      <c r="JW265" s="59" t="str">
        <f t="shared" si="568"/>
        <v/>
      </c>
      <c r="JX265" s="53"/>
      <c r="JZ265" s="78" t="str">
        <f>IF(JZ$9="", "", IF(AND(NOT('Personnel Details'!$N$25=""), $B265&gt;='Personnel Details'!$N$25), 'Personnel Details'!$O$25, IF(AND(NOT('Personnel Details'!$I$25=""), $B265&gt;='Personnel Details'!$I$25), 'Personnel Details'!$J$25, 'Personnel Details'!$E$25)))</f>
        <v/>
      </c>
      <c r="KA265" s="59" t="str">
        <f>IF(JZ$9="", "", IF(AND(NOT('Personnel Details'!$N$25=""), $B265&gt;='Personnel Details'!$N$25), IF('Personnel Details'!$P$25="","", 'Personnel Details'!$P$25), IF(AND(NOT('Personnel Details'!$I$25=""), $B265&gt;='Personnel Details'!$I$25), IF('Personnel Details'!$K$25="", "", 'Personnel Details'!$K$25), IF('Personnel Details'!$F$25="", "", 'Personnel Details'!$F$25))))</f>
        <v/>
      </c>
      <c r="KB265" s="79" t="str">
        <f>IF(JZ$9="", "", IF(AND(NOT('Personnel Details'!$N$25=""), $B265&gt;='Personnel Details'!$N$25), 'Personnel Details'!$Q$25, IF(AND(NOT('Personnel Details'!$I$25=""), $B265&gt;='Personnel Details'!$I$25), 'Personnel Details'!$L$25, 'Personnel Details'!$G$25)))</f>
        <v/>
      </c>
      <c r="KC265" s="59" t="str">
        <f t="shared" si="569"/>
        <v/>
      </c>
      <c r="KD265" s="53"/>
      <c r="KF265" s="78" t="str">
        <f>IF(KF$9="", "", IF(AND(NOT('Personnel Details'!$N$26=""), $B265&gt;='Personnel Details'!$N$26), 'Personnel Details'!$O$26, IF(AND(NOT('Personnel Details'!$I$26=""), $B265&gt;='Personnel Details'!$I$26), 'Personnel Details'!$J$26, 'Personnel Details'!$E$26)))</f>
        <v/>
      </c>
      <c r="KG265" s="59" t="str">
        <f>IF(KF$9="", "", IF(AND(NOT('Personnel Details'!$N$26=""), $B265&gt;='Personnel Details'!$N$26), IF('Personnel Details'!$P$26="","", 'Personnel Details'!$P$26), IF(AND(NOT('Personnel Details'!$I$26=""), $B265&gt;='Personnel Details'!$I$26), IF('Personnel Details'!$K$26="", "", 'Personnel Details'!$K$26), IF('Personnel Details'!$F$26="", "", 'Personnel Details'!$F$26))))</f>
        <v/>
      </c>
      <c r="KH265" s="79" t="str">
        <f>IF(KF$9="", "", IF(AND(NOT('Personnel Details'!$N$26=""), $B265&gt;='Personnel Details'!$N$26), 'Personnel Details'!$Q$26, IF(AND(NOT('Personnel Details'!$I$26=""), $B265&gt;='Personnel Details'!$I$26), 'Personnel Details'!$L$26, 'Personnel Details'!$G$26)))</f>
        <v/>
      </c>
      <c r="KI265" s="59" t="str">
        <f t="shared" si="570"/>
        <v/>
      </c>
      <c r="KJ265" s="53"/>
      <c r="KL265" s="78" t="str">
        <f>IF(KL$9="", "", IF(AND(NOT('Personnel Details'!$N$27=""), $B265&gt;='Personnel Details'!$N$27), 'Personnel Details'!$O$27, IF(AND(NOT('Personnel Details'!$I$27=""), $B265&gt;='Personnel Details'!$I$27), 'Personnel Details'!$J$27, 'Personnel Details'!$E$27)))</f>
        <v/>
      </c>
      <c r="KM265" s="59" t="str">
        <f>IF(KL$9="", "", IF(AND(NOT('Personnel Details'!$N$27=""), $B265&gt;='Personnel Details'!$N$27), IF('Personnel Details'!$P$27="","", 'Personnel Details'!$P$27), IF(AND(NOT('Personnel Details'!$I$27=""), $B265&gt;='Personnel Details'!$I$27), IF('Personnel Details'!$K$27="", "", 'Personnel Details'!$K$27), IF('Personnel Details'!$F$27="", "", 'Personnel Details'!$F$27))))</f>
        <v/>
      </c>
      <c r="KN265" s="79" t="str">
        <f>IF(KL$9="", "", IF(AND(NOT('Personnel Details'!$N$27=""), $B265&gt;='Personnel Details'!$N$27), 'Personnel Details'!$Q$27, IF(AND(NOT('Personnel Details'!$I$27=""), $B265&gt;='Personnel Details'!$I$27), 'Personnel Details'!$L$27, 'Personnel Details'!$G$27)))</f>
        <v/>
      </c>
      <c r="KO265" s="59" t="str">
        <f t="shared" si="571"/>
        <v/>
      </c>
      <c r="KP265" s="53"/>
      <c r="KR265" s="78" t="str">
        <f>IF(KR$9="", "", IF(AND(NOT('Personnel Details'!$N$28=""), $B265&gt;='Personnel Details'!$N$28), 'Personnel Details'!$O$28, IF(AND(NOT('Personnel Details'!$I$28=""), $B265&gt;='Personnel Details'!$I$28), 'Personnel Details'!$J$28, 'Personnel Details'!$E$28)))</f>
        <v/>
      </c>
      <c r="KS265" s="59" t="str">
        <f>IF(KR$9="", "", IF(AND(NOT('Personnel Details'!$N$28=""), $B265&gt;='Personnel Details'!$N$28), IF('Personnel Details'!$P$28="","", 'Personnel Details'!$P$28), IF(AND(NOT('Personnel Details'!$I$28=""), $B265&gt;='Personnel Details'!$I$28), IF('Personnel Details'!$K$28="", "", 'Personnel Details'!$K$28), IF('Personnel Details'!$F$28="", "", 'Personnel Details'!$F$28))))</f>
        <v/>
      </c>
      <c r="KT265" s="79" t="str">
        <f>IF(KR$9="", "", IF(AND(NOT('Personnel Details'!$N$28=""), $B265&gt;='Personnel Details'!$N$28), 'Personnel Details'!$Q$28, IF(AND(NOT('Personnel Details'!$I$28=""), $B265&gt;='Personnel Details'!$I$28), 'Personnel Details'!$L$28, 'Personnel Details'!$G$28)))</f>
        <v/>
      </c>
      <c r="KU265" s="59" t="str">
        <f t="shared" si="572"/>
        <v/>
      </c>
      <c r="KV265" s="53"/>
      <c r="KX265" s="78" t="str">
        <f>IF(KX$9="", "", IF(AND(NOT('Personnel Details'!$N$29=""), $B265&gt;='Personnel Details'!$N$29), 'Personnel Details'!$O$29, IF(AND(NOT('Personnel Details'!$I$29=""), $B265&gt;='Personnel Details'!$I$29), 'Personnel Details'!$J$29, 'Personnel Details'!$E$29)))</f>
        <v/>
      </c>
      <c r="KY265" s="59" t="str">
        <f>IF(KX$9="", "", IF(AND(NOT('Personnel Details'!$N$29=""), $B265&gt;='Personnel Details'!$N$29), IF('Personnel Details'!$P$29="","", 'Personnel Details'!$P$29), IF(AND(NOT('Personnel Details'!$I$29=""), $B265&gt;='Personnel Details'!$I$29), IF('Personnel Details'!$K$29="", "", 'Personnel Details'!$K$29), IF('Personnel Details'!$F$29="", "", 'Personnel Details'!$F$29))))</f>
        <v/>
      </c>
      <c r="KZ265" s="79" t="str">
        <f>IF(KX$9="", "", IF(AND(NOT('Personnel Details'!$N$29=""), $B265&gt;='Personnel Details'!$N$29), 'Personnel Details'!$Q$29, IF(AND(NOT('Personnel Details'!$I$29=""), $B265&gt;='Personnel Details'!$I$29), 'Personnel Details'!$L$29, 'Personnel Details'!$G$29)))</f>
        <v/>
      </c>
      <c r="LA265" s="59" t="str">
        <f t="shared" si="573"/>
        <v/>
      </c>
      <c r="LB265" s="53"/>
      <c r="LD265" s="78" t="str">
        <f>IF(LD$9="", "", IF(AND(NOT('Personnel Details'!$N$30=""), $B265&gt;='Personnel Details'!$N$30), 'Personnel Details'!$O$30, IF(AND(NOT('Personnel Details'!$I$30=""), $B265&gt;='Personnel Details'!$I$30), 'Personnel Details'!$J$30, 'Personnel Details'!$E$30)))</f>
        <v/>
      </c>
      <c r="LE265" s="59" t="str">
        <f>IF(LD$9="", "", IF(AND(NOT('Personnel Details'!$N$30=""), $B265&gt;='Personnel Details'!$N$30), IF('Personnel Details'!$P$30="","", 'Personnel Details'!$P$30), IF(AND(NOT('Personnel Details'!$I$30=""), $B265&gt;='Personnel Details'!$I$30), IF('Personnel Details'!$K$30="", "", 'Personnel Details'!$K$30), IF('Personnel Details'!$F$30="", "", 'Personnel Details'!$F$30))))</f>
        <v/>
      </c>
      <c r="LF265" s="79" t="str">
        <f>IF(LD$9="", "", IF(AND(NOT('Personnel Details'!$N$30=""), $B265&gt;='Personnel Details'!$N$30), 'Personnel Details'!$Q$30, IF(AND(NOT('Personnel Details'!$I$30=""), $B265&gt;='Personnel Details'!$I$30), 'Personnel Details'!$L$30, 'Personnel Details'!$G$30)))</f>
        <v/>
      </c>
      <c r="LG265" s="59" t="str">
        <f t="shared" si="574"/>
        <v/>
      </c>
      <c r="LH265" s="53"/>
      <c r="LJ265" s="78" t="str">
        <f>IF(LJ$9="", "", IF(AND(NOT('Personnel Details'!$N$31=""), $B265&gt;='Personnel Details'!$N$31), 'Personnel Details'!$O$31, IF(AND(NOT('Personnel Details'!$I$31=""), $B265&gt;='Personnel Details'!$I$31), 'Personnel Details'!$J$31, 'Personnel Details'!$E$31)))</f>
        <v/>
      </c>
      <c r="LK265" s="59" t="str">
        <f>IF(LJ$9="", "", IF(AND(NOT('Personnel Details'!$N$31=""), $B265&gt;='Personnel Details'!$N$31), IF('Personnel Details'!$P$31="","", 'Personnel Details'!$P$31), IF(AND(NOT('Personnel Details'!$I$31=""), $B265&gt;='Personnel Details'!$I$31), IF('Personnel Details'!$K$31="", "", 'Personnel Details'!$K$31), IF('Personnel Details'!$F$31="", "", 'Personnel Details'!$F$31))))</f>
        <v/>
      </c>
      <c r="LL265" s="79" t="str">
        <f>IF(LJ$9="", "", IF(AND(NOT('Personnel Details'!$N$31=""), $B265&gt;='Personnel Details'!$N$31), 'Personnel Details'!$Q$31, IF(AND(NOT('Personnel Details'!$I$31=""), $B265&gt;='Personnel Details'!$I$31), 'Personnel Details'!$L$31, 'Personnel Details'!$G$31)))</f>
        <v/>
      </c>
      <c r="LM265" s="59" t="str">
        <f t="shared" si="575"/>
        <v/>
      </c>
      <c r="LN265" s="53"/>
      <c r="LP265" s="78" t="str">
        <f>IF(LP$9="", "", IF(AND(NOT('Personnel Details'!$N$32=""), $B265&gt;='Personnel Details'!$N$32), 'Personnel Details'!$O$32, IF(AND(NOT('Personnel Details'!$I$32=""), $B265&gt;='Personnel Details'!$I$32), 'Personnel Details'!$J$32, 'Personnel Details'!$E$32)))</f>
        <v/>
      </c>
      <c r="LQ265" s="59" t="str">
        <f>IF(LP$9="", "", IF(AND(NOT('Personnel Details'!$N$32=""), $B265&gt;='Personnel Details'!$N$32), IF('Personnel Details'!$P$32="","", 'Personnel Details'!$P$32), IF(AND(NOT('Personnel Details'!$I$32=""), $B265&gt;='Personnel Details'!$I$32), IF('Personnel Details'!$K$32="", "", 'Personnel Details'!$K$32), IF('Personnel Details'!$F$32="", "", 'Personnel Details'!$F$32))))</f>
        <v/>
      </c>
      <c r="LR265" s="79" t="str">
        <f>IF(LP$9="", "", IF(AND(NOT('Personnel Details'!$N$32=""), $B265&gt;='Personnel Details'!$N$32), 'Personnel Details'!$Q$32, IF(AND(NOT('Personnel Details'!$I$32=""), $B265&gt;='Personnel Details'!$I$32), 'Personnel Details'!$L$32, 'Personnel Details'!$G$32)))</f>
        <v/>
      </c>
      <c r="LS265" s="59" t="str">
        <f t="shared" si="576"/>
        <v/>
      </c>
      <c r="LT265" s="53"/>
      <c r="LV265" s="78" t="str">
        <f>IF(LV$9="", "", IF(AND(NOT('Personnel Details'!$N$33=""), $B265&gt;='Personnel Details'!$N$33), 'Personnel Details'!$O$33, IF(AND(NOT('Personnel Details'!$I$33=""), $B265&gt;='Personnel Details'!$I$33), 'Personnel Details'!$J$33, 'Personnel Details'!$E$33)))</f>
        <v/>
      </c>
      <c r="LW265" s="59" t="str">
        <f>IF(LV$9="", "", IF(AND(NOT('Personnel Details'!$N$33=""), $B265&gt;='Personnel Details'!$N$33), IF('Personnel Details'!$P$33="","", 'Personnel Details'!$P$33), IF(AND(NOT('Personnel Details'!$I$33=""), $B265&gt;='Personnel Details'!$I$33), IF('Personnel Details'!$K$33="", "", 'Personnel Details'!$K$33), IF('Personnel Details'!$F$33="", "", 'Personnel Details'!$F$33))))</f>
        <v/>
      </c>
      <c r="LX265" s="79" t="str">
        <f>IF(LV$9="", "", IF(AND(NOT('Personnel Details'!$N$33=""), $B265&gt;='Personnel Details'!$N$33), 'Personnel Details'!$Q$33, IF(AND(NOT('Personnel Details'!$I$33=""), $B265&gt;='Personnel Details'!$I$33), 'Personnel Details'!$L$33, 'Personnel Details'!$G$33)))</f>
        <v/>
      </c>
      <c r="LY265" s="59" t="str">
        <f t="shared" si="577"/>
        <v/>
      </c>
      <c r="LZ265" s="53"/>
      <c r="MB265" s="78" t="str">
        <f>IF(MB$9="", "", IF(AND(NOT('Personnel Details'!$N$34=""), $B265&gt;='Personnel Details'!$N$34), 'Personnel Details'!$O$34, IF(AND(NOT('Personnel Details'!$I$34=""), $B265&gt;='Personnel Details'!$I$34), 'Personnel Details'!$J$34, 'Personnel Details'!$E$34)))</f>
        <v/>
      </c>
      <c r="MC265" s="59" t="str">
        <f>IF(MB$9="", "", IF(AND(NOT('Personnel Details'!$N$34=""), $B265&gt;='Personnel Details'!$N$34), IF('Personnel Details'!$P$34="","", 'Personnel Details'!$P$34), IF(AND(NOT('Personnel Details'!$I$34=""), $B265&gt;='Personnel Details'!$I$34), IF('Personnel Details'!$K$34="", "", 'Personnel Details'!$K$34), IF('Personnel Details'!$F$34="", "", 'Personnel Details'!$F$34))))</f>
        <v/>
      </c>
      <c r="MD265" s="79" t="str">
        <f>IF(MB$9="", "", IF(AND(NOT('Personnel Details'!$N$34=""), $B265&gt;='Personnel Details'!$N$34), 'Personnel Details'!$Q$34, IF(AND(NOT('Personnel Details'!$I$34=""), $B265&gt;='Personnel Details'!$I$34), 'Personnel Details'!$L$34, 'Personnel Details'!$G$34)))</f>
        <v/>
      </c>
      <c r="ME265" s="59" t="str">
        <f t="shared" si="578"/>
        <v/>
      </c>
      <c r="MF265" s="53"/>
      <c r="MH265" s="78" t="str">
        <f>IF(MH$9="", "", IF(AND(NOT('Personnel Details'!$N$35=""), $B265&gt;='Personnel Details'!$N$35), 'Personnel Details'!$O$35, IF(AND(NOT('Personnel Details'!$I$35=""), $B265&gt;='Personnel Details'!$I$35), 'Personnel Details'!$J$35, 'Personnel Details'!$E$35)))</f>
        <v/>
      </c>
      <c r="MI265" s="59" t="str">
        <f>IF(MH$9="", "", IF(AND(NOT('Personnel Details'!$N$35=""), $B265&gt;='Personnel Details'!$N$35), IF('Personnel Details'!$P$35="","", 'Personnel Details'!$P$35), IF(AND(NOT('Personnel Details'!$I$35=""), $B265&gt;='Personnel Details'!$I$35), IF('Personnel Details'!$K$35="", "", 'Personnel Details'!$K$35), IF('Personnel Details'!$F$35="", "", 'Personnel Details'!$F$35))))</f>
        <v/>
      </c>
      <c r="MJ265" s="79" t="str">
        <f>IF(MH$9="", "", IF(AND(NOT('Personnel Details'!$N$35=""), $B265&gt;='Personnel Details'!$N$35), 'Personnel Details'!$Q$35, IF(AND(NOT('Personnel Details'!$I$35=""), $B265&gt;='Personnel Details'!$I$35), 'Personnel Details'!$L$35, 'Personnel Details'!$G$35)))</f>
        <v/>
      </c>
      <c r="MK265" s="59" t="str">
        <f t="shared" si="579"/>
        <v/>
      </c>
      <c r="ML265" s="53"/>
      <c r="MN265" s="78" t="str">
        <f>IF(MN$9="", "", IF(AND(NOT('Personnel Details'!$N$36=""), $B265&gt;='Personnel Details'!$N$36), 'Personnel Details'!$O$36, IF(AND(NOT('Personnel Details'!$I$36=""), $B265&gt;='Personnel Details'!$I$36), 'Personnel Details'!$J$36, 'Personnel Details'!$E$36)))</f>
        <v/>
      </c>
      <c r="MO265" s="59" t="str">
        <f>IF(MN$9="", "", IF(AND(NOT('Personnel Details'!$N$36=""), $B265&gt;='Personnel Details'!$N$36), IF('Personnel Details'!$P$36="","", 'Personnel Details'!$P$36), IF(AND(NOT('Personnel Details'!$I$36=""), $B265&gt;='Personnel Details'!$I$36), IF('Personnel Details'!$K$36="", "", 'Personnel Details'!$K$36), IF('Personnel Details'!$F$36="", "", 'Personnel Details'!$F$36))))</f>
        <v/>
      </c>
      <c r="MP265" s="79" t="str">
        <f>IF(MN$9="", "", IF(AND(NOT('Personnel Details'!$N$36=""), $B265&gt;='Personnel Details'!$N$36), 'Personnel Details'!$Q$36, IF(AND(NOT('Personnel Details'!$I$36=""), $B265&gt;='Personnel Details'!$I$36), 'Personnel Details'!$L$36, 'Personnel Details'!$G$36)))</f>
        <v/>
      </c>
      <c r="MQ265" s="59" t="str">
        <f t="shared" si="580"/>
        <v/>
      </c>
      <c r="MR265" s="53"/>
      <c r="MT265" s="78" t="str">
        <f>IF(MT$9="", "", IF(AND(NOT('Personnel Details'!$N$37=""), $B265&gt;='Personnel Details'!$N$37), 'Personnel Details'!$O$37, IF(AND(NOT('Personnel Details'!$I$37=""), $B265&gt;='Personnel Details'!$I$37), 'Personnel Details'!$J$37, 'Personnel Details'!$E$37)))</f>
        <v/>
      </c>
      <c r="MU265" s="59" t="str">
        <f>IF(MT$9="", "", IF(AND(NOT('Personnel Details'!$N$37=""), $B265&gt;='Personnel Details'!$N$37), IF('Personnel Details'!$P$37="","", 'Personnel Details'!$P$37), IF(AND(NOT('Personnel Details'!$I$37=""), $B265&gt;='Personnel Details'!$I$37), IF('Personnel Details'!$K$37="", "", 'Personnel Details'!$K$37), IF('Personnel Details'!$F$37="", "", 'Personnel Details'!$F$37))))</f>
        <v/>
      </c>
      <c r="MV265" s="79" t="str">
        <f>IF(MT$9="", "", IF(AND(NOT('Personnel Details'!$N$37=""), $B265&gt;='Personnel Details'!$N$37), 'Personnel Details'!$Q$37, IF(AND(NOT('Personnel Details'!$I$37=""), $B265&gt;='Personnel Details'!$I$37), 'Personnel Details'!$L$37, 'Personnel Details'!$G$37)))</f>
        <v/>
      </c>
      <c r="MW265" s="59" t="str">
        <f t="shared" si="581"/>
        <v/>
      </c>
      <c r="MX265" s="53"/>
      <c r="MZ265" s="78" t="str">
        <f>IF(MZ$9="", "", IF(AND(NOT('Personnel Details'!$N$38=""), $B265&gt;='Personnel Details'!$N$38), 'Personnel Details'!$O$38, IF(AND(NOT('Personnel Details'!$I$38=""), $B265&gt;='Personnel Details'!$I$38), 'Personnel Details'!$J$38, 'Personnel Details'!$E$38)))</f>
        <v/>
      </c>
      <c r="NA265" s="59" t="str">
        <f>IF(MZ$9="", "", IF(AND(NOT('Personnel Details'!$N$38=""), $B265&gt;='Personnel Details'!$N$38), IF('Personnel Details'!$P$38="","", 'Personnel Details'!$P$38), IF(AND(NOT('Personnel Details'!$I$38=""), $B265&gt;='Personnel Details'!$I$38), IF('Personnel Details'!$K$38="", "", 'Personnel Details'!$K$38), IF('Personnel Details'!$F$38="", "", 'Personnel Details'!$F$38))))</f>
        <v/>
      </c>
      <c r="NB265" s="79" t="str">
        <f>IF(MZ$9="", "", IF(AND(NOT('Personnel Details'!$N$38=""), $B265&gt;='Personnel Details'!$N$38), 'Personnel Details'!$Q$38, IF(AND(NOT('Personnel Details'!$I$38=""), $B265&gt;='Personnel Details'!$I$38), 'Personnel Details'!$L$38, 'Personnel Details'!$G$38)))</f>
        <v/>
      </c>
      <c r="NC265" s="59" t="str">
        <f t="shared" si="582"/>
        <v/>
      </c>
      <c r="ND265" s="53"/>
      <c r="NF265" s="78" t="str">
        <f>IF(NF$9="", "", IF(AND(NOT('Personnel Details'!$N$39=""), $B265&gt;='Personnel Details'!$N$39), 'Personnel Details'!$O$39, IF(AND(NOT('Personnel Details'!$I$39=""), $B265&gt;='Personnel Details'!$I$39), 'Personnel Details'!$J$39, 'Personnel Details'!$E$39)))</f>
        <v/>
      </c>
      <c r="NG265" s="59" t="str">
        <f>IF(NF$9="", "", IF(AND(NOT('Personnel Details'!$N$39=""), $B265&gt;='Personnel Details'!$N$39), IF('Personnel Details'!$P$39="","", 'Personnel Details'!$P$39), IF(AND(NOT('Personnel Details'!$I$39=""), $B265&gt;='Personnel Details'!$I$39), IF('Personnel Details'!$K$39="", "", 'Personnel Details'!$K$39), IF('Personnel Details'!$F$39="", "", 'Personnel Details'!$F$39))))</f>
        <v/>
      </c>
      <c r="NH265" s="79" t="str">
        <f>IF(NF$9="", "", IF(AND(NOT('Personnel Details'!$N$39=""), $B265&gt;='Personnel Details'!$N$39), 'Personnel Details'!$Q$39, IF(AND(NOT('Personnel Details'!$I$39=""), $B265&gt;='Personnel Details'!$I$39), 'Personnel Details'!$L$39, 'Personnel Details'!$G$39)))</f>
        <v/>
      </c>
      <c r="NI265" s="59" t="str">
        <f t="shared" si="583"/>
        <v/>
      </c>
      <c r="NJ265" s="53"/>
      <c r="NL265" s="78" t="str">
        <f>IF(NL$9="", "", IF(AND(NOT('Personnel Details'!$N$40=""), $B265&gt;='Personnel Details'!$N$40), 'Personnel Details'!$O$40, IF(AND(NOT('Personnel Details'!$I$40=""), $B265&gt;='Personnel Details'!$I$40), 'Personnel Details'!$J$40, 'Personnel Details'!$E$40)))</f>
        <v/>
      </c>
      <c r="NM265" s="59" t="str">
        <f>IF(NL$9="", "", IF(AND(NOT('Personnel Details'!$N$40=""), $B265&gt;='Personnel Details'!$N$40), IF('Personnel Details'!$P$40="","", 'Personnel Details'!$P$40), IF(AND(NOT('Personnel Details'!$I$40=""), $B265&gt;='Personnel Details'!$I$40), IF('Personnel Details'!$K$40="", "", 'Personnel Details'!$K$40), IF('Personnel Details'!$F$40="", "", 'Personnel Details'!$F$40))))</f>
        <v/>
      </c>
      <c r="NN265" s="79" t="str">
        <f>IF(NL$9="", "", IF(AND(NOT('Personnel Details'!$N$40=""), $B265&gt;='Personnel Details'!$N$40), 'Personnel Details'!$Q$40, IF(AND(NOT('Personnel Details'!$I$40=""), $B265&gt;='Personnel Details'!$I$40), 'Personnel Details'!$L$40, 'Personnel Details'!$G$40)))</f>
        <v/>
      </c>
      <c r="NO265" s="59" t="str">
        <f t="shared" si="584"/>
        <v/>
      </c>
      <c r="NP265" s="53"/>
    </row>
    <row r="266" spans="1:380" x14ac:dyDescent="0.25">
      <c r="A266" s="32"/>
      <c r="B266" s="113" t="str">
        <f>IFERROR(IF(B265+1&gt;'Personnel Details'!$U$5, "", B265+1), "")</f>
        <v/>
      </c>
      <c r="C266" s="32"/>
      <c r="D266" s="120"/>
      <c r="E266" s="13" t="str">
        <f t="shared" si="463"/>
        <v/>
      </c>
      <c r="F266" s="13" t="str">
        <f t="shared" si="494"/>
        <v/>
      </c>
      <c r="G266" s="56" t="str">
        <f t="shared" si="585"/>
        <v/>
      </c>
      <c r="H266" s="16" t="str">
        <f t="shared" si="495"/>
        <v/>
      </c>
      <c r="I266" s="32"/>
      <c r="J266" s="120"/>
      <c r="K266" s="62" t="str">
        <f t="shared" si="464"/>
        <v/>
      </c>
      <c r="L266" s="62" t="str">
        <f t="shared" si="496"/>
        <v/>
      </c>
      <c r="M266" s="65" t="str">
        <f t="shared" si="586"/>
        <v/>
      </c>
      <c r="N266" s="68" t="str">
        <f t="shared" si="497"/>
        <v/>
      </c>
      <c r="O266" s="32"/>
      <c r="P266" s="120"/>
      <c r="Q266" s="62" t="str">
        <f t="shared" si="465"/>
        <v/>
      </c>
      <c r="R266" s="62" t="str">
        <f t="shared" si="498"/>
        <v/>
      </c>
      <c r="S266" s="65" t="str">
        <f t="shared" si="587"/>
        <v/>
      </c>
      <c r="T266" s="68" t="str">
        <f t="shared" si="499"/>
        <v/>
      </c>
      <c r="U266" s="32"/>
      <c r="V266" s="120"/>
      <c r="W266" s="62" t="str">
        <f t="shared" si="466"/>
        <v/>
      </c>
      <c r="X266" s="62" t="str">
        <f t="shared" si="500"/>
        <v/>
      </c>
      <c r="Y266" s="65" t="str">
        <f t="shared" si="588"/>
        <v/>
      </c>
      <c r="Z266" s="68" t="str">
        <f t="shared" si="501"/>
        <v/>
      </c>
      <c r="AA266" s="32"/>
      <c r="AB266" s="120"/>
      <c r="AC266" s="62" t="str">
        <f t="shared" si="467"/>
        <v/>
      </c>
      <c r="AD266" s="62" t="str">
        <f t="shared" si="502"/>
        <v/>
      </c>
      <c r="AE266" s="65" t="str">
        <f t="shared" si="589"/>
        <v/>
      </c>
      <c r="AF266" s="68" t="str">
        <f t="shared" si="503"/>
        <v/>
      </c>
      <c r="AG266" s="32"/>
      <c r="AH266" s="120"/>
      <c r="AI266" s="62" t="str">
        <f t="shared" si="468"/>
        <v/>
      </c>
      <c r="AJ266" s="62" t="str">
        <f t="shared" si="504"/>
        <v/>
      </c>
      <c r="AK266" s="65" t="str">
        <f t="shared" si="590"/>
        <v/>
      </c>
      <c r="AL266" s="68" t="str">
        <f t="shared" si="505"/>
        <v/>
      </c>
      <c r="AM266" s="32"/>
      <c r="AN266" s="120"/>
      <c r="AO266" s="62" t="str">
        <f t="shared" si="469"/>
        <v/>
      </c>
      <c r="AP266" s="62" t="str">
        <f t="shared" si="506"/>
        <v/>
      </c>
      <c r="AQ266" s="65" t="str">
        <f t="shared" si="591"/>
        <v/>
      </c>
      <c r="AR266" s="68" t="str">
        <f t="shared" si="507"/>
        <v/>
      </c>
      <c r="AS266" s="32"/>
      <c r="AT266" s="120"/>
      <c r="AU266" s="62" t="str">
        <f t="shared" si="470"/>
        <v/>
      </c>
      <c r="AV266" s="62" t="str">
        <f t="shared" si="508"/>
        <v/>
      </c>
      <c r="AW266" s="65" t="str">
        <f t="shared" si="592"/>
        <v/>
      </c>
      <c r="AX266" s="68" t="str">
        <f t="shared" si="509"/>
        <v/>
      </c>
      <c r="AY266" s="32"/>
      <c r="AZ266" s="120"/>
      <c r="BA266" s="62" t="str">
        <f t="shared" si="471"/>
        <v/>
      </c>
      <c r="BB266" s="62" t="str">
        <f t="shared" si="510"/>
        <v/>
      </c>
      <c r="BC266" s="65" t="str">
        <f t="shared" si="593"/>
        <v/>
      </c>
      <c r="BD266" s="68" t="str">
        <f t="shared" si="511"/>
        <v/>
      </c>
      <c r="BE266" s="32"/>
      <c r="BF266" s="120"/>
      <c r="BG266" s="62" t="str">
        <f t="shared" si="472"/>
        <v/>
      </c>
      <c r="BH266" s="62" t="str">
        <f t="shared" si="512"/>
        <v/>
      </c>
      <c r="BI266" s="65" t="str">
        <f t="shared" si="594"/>
        <v/>
      </c>
      <c r="BJ266" s="68" t="str">
        <f t="shared" si="513"/>
        <v/>
      </c>
      <c r="BK266" s="32"/>
      <c r="BL266" s="120"/>
      <c r="BM266" s="62" t="str">
        <f t="shared" si="473"/>
        <v/>
      </c>
      <c r="BN266" s="62" t="str">
        <f t="shared" si="514"/>
        <v/>
      </c>
      <c r="BO266" s="65" t="str">
        <f t="shared" si="595"/>
        <v/>
      </c>
      <c r="BP266" s="68" t="str">
        <f t="shared" si="515"/>
        <v/>
      </c>
      <c r="BQ266" s="32"/>
      <c r="BR266" s="120"/>
      <c r="BS266" s="62" t="str">
        <f t="shared" si="474"/>
        <v/>
      </c>
      <c r="BT266" s="62" t="str">
        <f t="shared" si="516"/>
        <v/>
      </c>
      <c r="BU266" s="65" t="str">
        <f t="shared" si="596"/>
        <v/>
      </c>
      <c r="BV266" s="68" t="str">
        <f t="shared" si="517"/>
        <v/>
      </c>
      <c r="BW266" s="32"/>
      <c r="BX266" s="120"/>
      <c r="BY266" s="62" t="str">
        <f t="shared" si="475"/>
        <v/>
      </c>
      <c r="BZ266" s="62" t="str">
        <f t="shared" si="518"/>
        <v/>
      </c>
      <c r="CA266" s="65" t="str">
        <f t="shared" si="597"/>
        <v/>
      </c>
      <c r="CB266" s="68" t="str">
        <f t="shared" si="519"/>
        <v/>
      </c>
      <c r="CC266" s="32"/>
      <c r="CD266" s="120"/>
      <c r="CE266" s="62" t="str">
        <f t="shared" si="476"/>
        <v/>
      </c>
      <c r="CF266" s="62" t="str">
        <f t="shared" si="520"/>
        <v/>
      </c>
      <c r="CG266" s="65" t="str">
        <f t="shared" si="598"/>
        <v/>
      </c>
      <c r="CH266" s="68" t="str">
        <f t="shared" si="521"/>
        <v/>
      </c>
      <c r="CI266" s="32"/>
      <c r="CJ266" s="120"/>
      <c r="CK266" s="62" t="str">
        <f t="shared" si="477"/>
        <v/>
      </c>
      <c r="CL266" s="62" t="str">
        <f t="shared" si="522"/>
        <v/>
      </c>
      <c r="CM266" s="65" t="str">
        <f t="shared" si="599"/>
        <v/>
      </c>
      <c r="CN266" s="68" t="str">
        <f t="shared" si="523"/>
        <v/>
      </c>
      <c r="CO266" s="32"/>
      <c r="CP266" s="120"/>
      <c r="CQ266" s="62" t="str">
        <f t="shared" si="478"/>
        <v/>
      </c>
      <c r="CR266" s="62" t="str">
        <f t="shared" si="524"/>
        <v/>
      </c>
      <c r="CS266" s="65" t="str">
        <f t="shared" si="600"/>
        <v/>
      </c>
      <c r="CT266" s="68" t="str">
        <f t="shared" si="525"/>
        <v/>
      </c>
      <c r="CU266" s="32"/>
      <c r="CV266" s="120"/>
      <c r="CW266" s="62" t="str">
        <f t="shared" si="479"/>
        <v/>
      </c>
      <c r="CX266" s="62" t="str">
        <f t="shared" si="526"/>
        <v/>
      </c>
      <c r="CY266" s="65" t="str">
        <f t="shared" si="601"/>
        <v/>
      </c>
      <c r="CZ266" s="68" t="str">
        <f t="shared" si="527"/>
        <v/>
      </c>
      <c r="DA266" s="32"/>
      <c r="DB266" s="120"/>
      <c r="DC266" s="62" t="str">
        <f t="shared" si="480"/>
        <v/>
      </c>
      <c r="DD266" s="62" t="str">
        <f t="shared" si="528"/>
        <v/>
      </c>
      <c r="DE266" s="65" t="str">
        <f t="shared" si="602"/>
        <v/>
      </c>
      <c r="DF266" s="68" t="str">
        <f t="shared" si="529"/>
        <v/>
      </c>
      <c r="DG266" s="32"/>
      <c r="DH266" s="120"/>
      <c r="DI266" s="62" t="str">
        <f t="shared" si="481"/>
        <v/>
      </c>
      <c r="DJ266" s="62" t="str">
        <f t="shared" si="530"/>
        <v/>
      </c>
      <c r="DK266" s="65" t="str">
        <f t="shared" si="603"/>
        <v/>
      </c>
      <c r="DL266" s="68" t="str">
        <f t="shared" si="531"/>
        <v/>
      </c>
      <c r="DM266" s="32"/>
      <c r="DN266" s="120"/>
      <c r="DO266" s="62" t="str">
        <f t="shared" si="482"/>
        <v/>
      </c>
      <c r="DP266" s="62" t="str">
        <f t="shared" si="532"/>
        <v/>
      </c>
      <c r="DQ266" s="65" t="str">
        <f t="shared" si="604"/>
        <v/>
      </c>
      <c r="DR266" s="68" t="str">
        <f t="shared" si="533"/>
        <v/>
      </c>
      <c r="DS266" s="32"/>
      <c r="DT266" s="120"/>
      <c r="DU266" s="62" t="str">
        <f t="shared" si="483"/>
        <v/>
      </c>
      <c r="DV266" s="62" t="str">
        <f t="shared" si="534"/>
        <v/>
      </c>
      <c r="DW266" s="65" t="str">
        <f t="shared" si="605"/>
        <v/>
      </c>
      <c r="DX266" s="68" t="str">
        <f t="shared" si="535"/>
        <v/>
      </c>
      <c r="DY266" s="32"/>
      <c r="DZ266" s="120"/>
      <c r="EA266" s="62" t="str">
        <f t="shared" si="484"/>
        <v/>
      </c>
      <c r="EB266" s="62" t="str">
        <f t="shared" si="536"/>
        <v/>
      </c>
      <c r="EC266" s="65" t="str">
        <f t="shared" si="606"/>
        <v/>
      </c>
      <c r="ED266" s="68" t="str">
        <f t="shared" si="537"/>
        <v/>
      </c>
      <c r="EE266" s="32"/>
      <c r="EF266" s="120"/>
      <c r="EG266" s="62" t="str">
        <f t="shared" si="485"/>
        <v/>
      </c>
      <c r="EH266" s="62" t="str">
        <f t="shared" si="538"/>
        <v/>
      </c>
      <c r="EI266" s="65" t="str">
        <f t="shared" si="607"/>
        <v/>
      </c>
      <c r="EJ266" s="68" t="str">
        <f t="shared" si="539"/>
        <v/>
      </c>
      <c r="EK266" s="32"/>
      <c r="EL266" s="120"/>
      <c r="EM266" s="62" t="str">
        <f t="shared" si="486"/>
        <v/>
      </c>
      <c r="EN266" s="62" t="str">
        <f t="shared" si="540"/>
        <v/>
      </c>
      <c r="EO266" s="65" t="str">
        <f t="shared" si="608"/>
        <v/>
      </c>
      <c r="EP266" s="68" t="str">
        <f t="shared" si="541"/>
        <v/>
      </c>
      <c r="EQ266" s="32"/>
      <c r="ER266" s="120"/>
      <c r="ES266" s="62" t="str">
        <f t="shared" si="487"/>
        <v/>
      </c>
      <c r="ET266" s="62" t="str">
        <f t="shared" si="542"/>
        <v/>
      </c>
      <c r="EU266" s="65" t="str">
        <f t="shared" si="609"/>
        <v/>
      </c>
      <c r="EV266" s="68" t="str">
        <f t="shared" si="543"/>
        <v/>
      </c>
      <c r="EW266" s="32"/>
      <c r="EX266" s="120"/>
      <c r="EY266" s="62" t="str">
        <f t="shared" si="488"/>
        <v/>
      </c>
      <c r="EZ266" s="62" t="str">
        <f t="shared" si="544"/>
        <v/>
      </c>
      <c r="FA266" s="65" t="str">
        <f t="shared" si="610"/>
        <v/>
      </c>
      <c r="FB266" s="68" t="str">
        <f t="shared" si="545"/>
        <v/>
      </c>
      <c r="FC266" s="32"/>
      <c r="FD266" s="120"/>
      <c r="FE266" s="62" t="str">
        <f t="shared" si="489"/>
        <v/>
      </c>
      <c r="FF266" s="62" t="str">
        <f t="shared" si="546"/>
        <v/>
      </c>
      <c r="FG266" s="65" t="str">
        <f t="shared" si="611"/>
        <v/>
      </c>
      <c r="FH266" s="68" t="str">
        <f t="shared" si="547"/>
        <v/>
      </c>
      <c r="FI266" s="32"/>
      <c r="FJ266" s="120"/>
      <c r="FK266" s="62" t="str">
        <f t="shared" si="490"/>
        <v/>
      </c>
      <c r="FL266" s="62" t="str">
        <f t="shared" si="548"/>
        <v/>
      </c>
      <c r="FM266" s="65" t="str">
        <f t="shared" si="612"/>
        <v/>
      </c>
      <c r="FN266" s="68" t="str">
        <f t="shared" si="549"/>
        <v/>
      </c>
      <c r="FO266" s="32"/>
      <c r="FP266" s="120"/>
      <c r="FQ266" s="62" t="str">
        <f t="shared" si="491"/>
        <v/>
      </c>
      <c r="FR266" s="62" t="str">
        <f t="shared" si="550"/>
        <v/>
      </c>
      <c r="FS266" s="65" t="str">
        <f t="shared" si="613"/>
        <v/>
      </c>
      <c r="FT266" s="68" t="str">
        <f t="shared" si="551"/>
        <v/>
      </c>
      <c r="FU266" s="32"/>
      <c r="FV266" s="120"/>
      <c r="FW266" s="62" t="str">
        <f t="shared" si="492"/>
        <v/>
      </c>
      <c r="FX266" s="62" t="str">
        <f t="shared" si="552"/>
        <v/>
      </c>
      <c r="FY266" s="65" t="str">
        <f t="shared" si="614"/>
        <v/>
      </c>
      <c r="FZ266" s="68" t="str">
        <f t="shared" si="553"/>
        <v/>
      </c>
      <c r="GA266" s="32"/>
      <c r="GC266" s="7" t="str">
        <f t="shared" si="554"/>
        <v/>
      </c>
      <c r="GD266" s="7" t="str">
        <f t="shared" ca="1" si="493"/>
        <v/>
      </c>
      <c r="GT266" s="71" t="str">
        <f>IF(GT$9="", "", IF(AND(NOT('Personnel Details'!$N$11=""), $B266&gt;='Personnel Details'!$N$11), 'Personnel Details'!$O$11, IF(AND(NOT('Personnel Details'!$I$11=""), $B266&gt;='Personnel Details'!$I$11), 'Personnel Details'!$J$11, 'Personnel Details'!$E$11)))</f>
        <v/>
      </c>
      <c r="GU266" s="59" t="str">
        <f>IF(GT$9="", "", IF(AND(NOT('Personnel Details'!$N$11=""), $B266&gt;='Personnel Details'!$N$11), IF('Personnel Details'!$P$11="","", 'Personnel Details'!$P$11), IF(AND(NOT('Personnel Details'!$I$11=""), $B266&gt;='Personnel Details'!$I$11), IF('Personnel Details'!$K$11="", "", 'Personnel Details'!$K$11), IF('Personnel Details'!$F$11="", "", 'Personnel Details'!$F$11))))</f>
        <v/>
      </c>
      <c r="GV266" s="74" t="str">
        <f>IF(GT$9="", "", IF(AND(NOT('Personnel Details'!$N$11=""), $B266&gt;='Personnel Details'!$N$11), 'Personnel Details'!$Q$11, IF(AND(NOT('Personnel Details'!$I$11=""), $B266&gt;='Personnel Details'!$I$11), 'Personnel Details'!$L$11, 'Personnel Details'!$G$11)))</f>
        <v/>
      </c>
      <c r="GW266" s="59" t="str">
        <f t="shared" si="555"/>
        <v/>
      </c>
      <c r="GX266" s="53"/>
      <c r="GZ266" s="78" t="str">
        <f>IF(GZ$9="", "", IF(AND(NOT('Personnel Details'!$N$12=""), $B266&gt;='Personnel Details'!$N$12), 'Personnel Details'!$O$12, IF(AND(NOT('Personnel Details'!$I$12=""), $B266&gt;='Personnel Details'!$I$12), 'Personnel Details'!$J$12, 'Personnel Details'!$E$12)))</f>
        <v/>
      </c>
      <c r="HA266" s="59" t="str">
        <f>IF(GZ$9="", "", IF(AND(NOT('Personnel Details'!$N$12=""), $B266&gt;='Personnel Details'!$N$12), IF('Personnel Details'!$P$12="","", 'Personnel Details'!$P$12), IF(AND(NOT('Personnel Details'!$I$12=""), $B266&gt;='Personnel Details'!$I$12), IF('Personnel Details'!$K$12="", "", 'Personnel Details'!$K$12), IF('Personnel Details'!$F$12="", "", 'Personnel Details'!$F$12))))</f>
        <v/>
      </c>
      <c r="HB266" s="79" t="str">
        <f>IF(GZ$9="", "", IF(AND(NOT('Personnel Details'!$N$12=""), $B266&gt;='Personnel Details'!$N$12), 'Personnel Details'!$Q$12, IF(AND(NOT('Personnel Details'!$I$12=""), $B266&gt;='Personnel Details'!$I$12), 'Personnel Details'!$L$12, 'Personnel Details'!$G$12)))</f>
        <v/>
      </c>
      <c r="HC266" s="59" t="str">
        <f t="shared" si="556"/>
        <v/>
      </c>
      <c r="HD266" s="53"/>
      <c r="HF266" s="78" t="str">
        <f>IF(HF$9="", "", IF(AND(NOT('Personnel Details'!$N$13=""), $B266&gt;='Personnel Details'!$N$13), 'Personnel Details'!$O$13, IF(AND(NOT('Personnel Details'!$I$13=""), $B266&gt;='Personnel Details'!$I$13), 'Personnel Details'!$J$13, 'Personnel Details'!$E$13)))</f>
        <v/>
      </c>
      <c r="HG266" s="59" t="str">
        <f>IF(HF$9="", "", IF(AND(NOT('Personnel Details'!$N$13=""), $B266&gt;='Personnel Details'!$N$13), IF('Personnel Details'!$P$13="","", 'Personnel Details'!$P$13), IF(AND(NOT('Personnel Details'!$I$13=""), $B266&gt;='Personnel Details'!$I$13), IF('Personnel Details'!$K$13="", "", 'Personnel Details'!$K$13), IF('Personnel Details'!$F$13="", "", 'Personnel Details'!$F$13))))</f>
        <v/>
      </c>
      <c r="HH266" s="79" t="str">
        <f>IF(HF$9="", "", IF(AND(NOT('Personnel Details'!$N$13=""), $B266&gt;='Personnel Details'!$N$13), 'Personnel Details'!$Q$13, IF(AND(NOT('Personnel Details'!$I$13=""), $B266&gt;='Personnel Details'!$I$13), 'Personnel Details'!$L$13, 'Personnel Details'!$G$13)))</f>
        <v/>
      </c>
      <c r="HI266" s="59" t="str">
        <f t="shared" si="557"/>
        <v/>
      </c>
      <c r="HJ266" s="53"/>
      <c r="HL266" s="78" t="str">
        <f>IF(HL$9="", "", IF(AND(NOT('Personnel Details'!$N$14=""), $B266&gt;='Personnel Details'!$N$14), 'Personnel Details'!$O$14, IF(AND(NOT('Personnel Details'!$I$14=""), $B266&gt;='Personnel Details'!$I$14), 'Personnel Details'!$J$14, 'Personnel Details'!$E$14)))</f>
        <v/>
      </c>
      <c r="HM266" s="59" t="str">
        <f>IF(HL$9="", "", IF(AND(NOT('Personnel Details'!$N$14=""), $B266&gt;='Personnel Details'!$N$14), IF('Personnel Details'!$P$14="","", 'Personnel Details'!$P$14), IF(AND(NOT('Personnel Details'!$I$14=""), $B266&gt;='Personnel Details'!$I$14), IF('Personnel Details'!$K$14="", "", 'Personnel Details'!$K$14), IF('Personnel Details'!$F$14="", "", 'Personnel Details'!$F$14))))</f>
        <v/>
      </c>
      <c r="HN266" s="79" t="str">
        <f>IF(HL$9="", "", IF(AND(NOT('Personnel Details'!$N$14=""), $B266&gt;='Personnel Details'!$N$14), 'Personnel Details'!$Q$14, IF(AND(NOT('Personnel Details'!$I$14=""), $B266&gt;='Personnel Details'!$I$14), 'Personnel Details'!$L$14, 'Personnel Details'!$G$14)))</f>
        <v/>
      </c>
      <c r="HO266" s="59" t="str">
        <f t="shared" si="558"/>
        <v/>
      </c>
      <c r="HP266" s="53"/>
      <c r="HR266" s="78" t="str">
        <f>IF(HR$9="", "", IF(AND(NOT('Personnel Details'!$N$15=""), $B266&gt;='Personnel Details'!$N$15), 'Personnel Details'!$O$15, IF(AND(NOT('Personnel Details'!$I$15=""), $B266&gt;='Personnel Details'!$I$15), 'Personnel Details'!$J$15, 'Personnel Details'!$E$15)))</f>
        <v/>
      </c>
      <c r="HS266" s="59" t="str">
        <f>IF(HR$9="", "", IF(AND(NOT('Personnel Details'!$N$15=""), $B266&gt;='Personnel Details'!$N$15), IF('Personnel Details'!$P$15="","", 'Personnel Details'!$P$15), IF(AND(NOT('Personnel Details'!$I$15=""), $B266&gt;='Personnel Details'!$I$15), IF('Personnel Details'!$K$15="", "", 'Personnel Details'!$K$15), IF('Personnel Details'!$F$15="", "", 'Personnel Details'!$F$15))))</f>
        <v/>
      </c>
      <c r="HT266" s="79" t="str">
        <f>IF(HR$9="", "", IF(AND(NOT('Personnel Details'!$N$15=""), $B266&gt;='Personnel Details'!$N$15), 'Personnel Details'!$Q$15, IF(AND(NOT('Personnel Details'!$I$15=""), $B266&gt;='Personnel Details'!$I$15), 'Personnel Details'!$L$15, 'Personnel Details'!$G$15)))</f>
        <v/>
      </c>
      <c r="HU266" s="59" t="str">
        <f t="shared" si="559"/>
        <v/>
      </c>
      <c r="HV266" s="53"/>
      <c r="HX266" s="78" t="str">
        <f>IF(HX$9="", "", IF(AND(NOT('Personnel Details'!$N$16=""), $B266&gt;='Personnel Details'!$N$16), 'Personnel Details'!$O$16, IF(AND(NOT('Personnel Details'!$I$16=""), $B266&gt;='Personnel Details'!$I$16), 'Personnel Details'!$J$16, 'Personnel Details'!$E$16)))</f>
        <v/>
      </c>
      <c r="HY266" s="59" t="str">
        <f>IF(HX$9="", "", IF(AND(NOT('Personnel Details'!$N$16=""), $B266&gt;='Personnel Details'!$N$16), IF('Personnel Details'!$P$16="","", 'Personnel Details'!$P$16), IF(AND(NOT('Personnel Details'!$I$16=""), $B266&gt;='Personnel Details'!$I$16), IF('Personnel Details'!$K$16="", "", 'Personnel Details'!$K$16), IF('Personnel Details'!$F$16="", "", 'Personnel Details'!$F$16))))</f>
        <v/>
      </c>
      <c r="HZ266" s="79" t="str">
        <f>IF(HX$9="", "", IF(AND(NOT('Personnel Details'!$N$16=""), $B266&gt;='Personnel Details'!$N$16), 'Personnel Details'!$Q$16, IF(AND(NOT('Personnel Details'!$I$16=""), $B266&gt;='Personnel Details'!$I$16), 'Personnel Details'!$L$16, 'Personnel Details'!$G$16)))</f>
        <v/>
      </c>
      <c r="IA266" s="59" t="str">
        <f t="shared" si="560"/>
        <v/>
      </c>
      <c r="IB266" s="53"/>
      <c r="ID266" s="78" t="str">
        <f>IF(ID$9="", "", IF(AND(NOT('Personnel Details'!$N$17=""), $B266&gt;='Personnel Details'!$N$17), 'Personnel Details'!$O$17, IF(AND(NOT('Personnel Details'!$I$17=""), $B266&gt;='Personnel Details'!$I$17), 'Personnel Details'!$J$17, 'Personnel Details'!$E$17)))</f>
        <v/>
      </c>
      <c r="IE266" s="59" t="str">
        <f>IF(ID$9="", "", IF(AND(NOT('Personnel Details'!$N$17=""), $B266&gt;='Personnel Details'!$N$17), IF('Personnel Details'!$P$17="","", 'Personnel Details'!$P$17), IF(AND(NOT('Personnel Details'!$I$17=""), $B266&gt;='Personnel Details'!$I$17), IF('Personnel Details'!$K$17="", "", 'Personnel Details'!$K$17), IF('Personnel Details'!$F$17="", "", 'Personnel Details'!$F$17))))</f>
        <v/>
      </c>
      <c r="IF266" s="79" t="str">
        <f>IF(ID$9="", "", IF(AND(NOT('Personnel Details'!$N$17=""), $B266&gt;='Personnel Details'!$N$17), 'Personnel Details'!$Q$17, IF(AND(NOT('Personnel Details'!$I$17=""), $B266&gt;='Personnel Details'!$I$17), 'Personnel Details'!$L$17, 'Personnel Details'!$G$17)))</f>
        <v/>
      </c>
      <c r="IG266" s="59" t="str">
        <f t="shared" si="561"/>
        <v/>
      </c>
      <c r="IH266" s="53"/>
      <c r="IJ266" s="78" t="str">
        <f>IF(IJ$9="", "", IF(AND(NOT('Personnel Details'!$N$18=""), $B266&gt;='Personnel Details'!$N$18), 'Personnel Details'!$O$18, IF(AND(NOT('Personnel Details'!$I$18=""), $B266&gt;='Personnel Details'!$I$18), 'Personnel Details'!$J$18, 'Personnel Details'!$E$18)))</f>
        <v/>
      </c>
      <c r="IK266" s="59" t="str">
        <f>IF(IJ$9="", "", IF(AND(NOT('Personnel Details'!$N$18=""), $B266&gt;='Personnel Details'!$N$18), IF('Personnel Details'!$P$18="","", 'Personnel Details'!$P$18), IF(AND(NOT('Personnel Details'!$I$18=""), $B266&gt;='Personnel Details'!$I$18), IF('Personnel Details'!$K$18="", "", 'Personnel Details'!$K$18), IF('Personnel Details'!$F$18="", "", 'Personnel Details'!$F$18))))</f>
        <v/>
      </c>
      <c r="IL266" s="79" t="str">
        <f>IF(IJ$9="", "", IF(AND(NOT('Personnel Details'!$N$18=""), $B266&gt;='Personnel Details'!$N$18), 'Personnel Details'!$Q$18, IF(AND(NOT('Personnel Details'!$I$18=""), $B266&gt;='Personnel Details'!$I$18), 'Personnel Details'!$L$18, 'Personnel Details'!$G$18)))</f>
        <v/>
      </c>
      <c r="IM266" s="59" t="str">
        <f t="shared" si="562"/>
        <v/>
      </c>
      <c r="IN266" s="53"/>
      <c r="IP266" s="78" t="str">
        <f>IF(IP$9="", "", IF(AND(NOT('Personnel Details'!$N$19=""), $B266&gt;='Personnel Details'!$N$19), 'Personnel Details'!$O$19, IF(AND(NOT('Personnel Details'!$I$19=""), $B266&gt;='Personnel Details'!$I$19), 'Personnel Details'!$J$19, 'Personnel Details'!$E$19)))</f>
        <v/>
      </c>
      <c r="IQ266" s="59" t="str">
        <f>IF(IP$9="", "", IF(AND(NOT('Personnel Details'!$N$19=""), $B266&gt;='Personnel Details'!$N$19), IF('Personnel Details'!$P$19="","", 'Personnel Details'!$P$19), IF(AND(NOT('Personnel Details'!$I$19=""), $B266&gt;='Personnel Details'!$I$19), IF('Personnel Details'!$K$19="", "", 'Personnel Details'!$K$19), IF('Personnel Details'!$F$19="", "", 'Personnel Details'!$F$19))))</f>
        <v/>
      </c>
      <c r="IR266" s="79" t="str">
        <f>IF(IP$9="", "", IF(AND(NOT('Personnel Details'!$N$19=""), $B266&gt;='Personnel Details'!$N$19), 'Personnel Details'!$Q$19, IF(AND(NOT('Personnel Details'!$I$19=""), $B266&gt;='Personnel Details'!$I$19), 'Personnel Details'!$L$19, 'Personnel Details'!$G$19)))</f>
        <v/>
      </c>
      <c r="IS266" s="59" t="str">
        <f t="shared" si="563"/>
        <v/>
      </c>
      <c r="IT266" s="53"/>
      <c r="IV266" s="78" t="str">
        <f>IF(IV$9="", "", IF(AND(NOT('Personnel Details'!$N$20=""), $B266&gt;='Personnel Details'!$N$20), 'Personnel Details'!$O$20, IF(AND(NOT('Personnel Details'!$I$20=""), $B266&gt;='Personnel Details'!$I$20), 'Personnel Details'!$J$20, 'Personnel Details'!$E$20)))</f>
        <v/>
      </c>
      <c r="IW266" s="59" t="str">
        <f>IF(IV$9="", "", IF(AND(NOT('Personnel Details'!$N$20=""), $B266&gt;='Personnel Details'!$N$20), IF('Personnel Details'!$P$20="","", 'Personnel Details'!$P$20), IF(AND(NOT('Personnel Details'!$I$20=""), $B266&gt;='Personnel Details'!$I$20), IF('Personnel Details'!$K$20="", "", 'Personnel Details'!$K$20), IF('Personnel Details'!$F$20="", "", 'Personnel Details'!$F$20))))</f>
        <v/>
      </c>
      <c r="IX266" s="79" t="str">
        <f>IF(IV$9="", "", IF(AND(NOT('Personnel Details'!$N$20=""), $B266&gt;='Personnel Details'!$N$20), 'Personnel Details'!$Q$20, IF(AND(NOT('Personnel Details'!$I$20=""), $B266&gt;='Personnel Details'!$I$20), 'Personnel Details'!$L$20, 'Personnel Details'!$G$20)))</f>
        <v/>
      </c>
      <c r="IY266" s="59" t="str">
        <f t="shared" si="564"/>
        <v/>
      </c>
      <c r="IZ266" s="53"/>
      <c r="JB266" s="78" t="str">
        <f>IF(JB$9="", "", IF(AND(NOT('Personnel Details'!$N$21=""), $B266&gt;='Personnel Details'!$N$21), 'Personnel Details'!$O$21, IF(AND(NOT('Personnel Details'!$I$21=""), $B266&gt;='Personnel Details'!$I$21), 'Personnel Details'!$J$21, 'Personnel Details'!$E$21)))</f>
        <v/>
      </c>
      <c r="JC266" s="59" t="str">
        <f>IF(JB$9="", "", IF(AND(NOT('Personnel Details'!$N$21=""), $B266&gt;='Personnel Details'!$N$21), IF('Personnel Details'!$P$21="","", 'Personnel Details'!$P$21), IF(AND(NOT('Personnel Details'!$I$21=""), $B266&gt;='Personnel Details'!$I$21), IF('Personnel Details'!$K$21="", "", 'Personnel Details'!$K$21), IF('Personnel Details'!$F$21="", "", 'Personnel Details'!$F$21))))</f>
        <v/>
      </c>
      <c r="JD266" s="79" t="str">
        <f>IF(JB$9="", "", IF(AND(NOT('Personnel Details'!$N$21=""), $B266&gt;='Personnel Details'!$N$21), 'Personnel Details'!$Q$21, IF(AND(NOT('Personnel Details'!$I$21=""), $B266&gt;='Personnel Details'!$I$21), 'Personnel Details'!$L$21, 'Personnel Details'!$G$21)))</f>
        <v/>
      </c>
      <c r="JE266" s="59" t="str">
        <f t="shared" si="565"/>
        <v/>
      </c>
      <c r="JF266" s="53"/>
      <c r="JH266" s="78" t="str">
        <f>IF(JH$9="", "", IF(AND(NOT('Personnel Details'!$N$22=""), $B266&gt;='Personnel Details'!$N$22), 'Personnel Details'!$O$22, IF(AND(NOT('Personnel Details'!$I$22=""), $B266&gt;='Personnel Details'!$I$22), 'Personnel Details'!$J$22, 'Personnel Details'!$E$22)))</f>
        <v/>
      </c>
      <c r="JI266" s="59" t="str">
        <f>IF(JH$9="", "", IF(AND(NOT('Personnel Details'!$N$22=""), $B266&gt;='Personnel Details'!$N$22), IF('Personnel Details'!$P$22="","", 'Personnel Details'!$P$22), IF(AND(NOT('Personnel Details'!$I$22=""), $B266&gt;='Personnel Details'!$I$22), IF('Personnel Details'!$K$22="", "", 'Personnel Details'!$K$22), IF('Personnel Details'!$F$22="", "", 'Personnel Details'!$F$22))))</f>
        <v/>
      </c>
      <c r="JJ266" s="79" t="str">
        <f>IF(JH$9="", "", IF(AND(NOT('Personnel Details'!$N$22=""), $B266&gt;='Personnel Details'!$N$22), 'Personnel Details'!$Q$22, IF(AND(NOT('Personnel Details'!$I$22=""), $B266&gt;='Personnel Details'!$I$22), 'Personnel Details'!$L$22, 'Personnel Details'!$G$22)))</f>
        <v/>
      </c>
      <c r="JK266" s="59" t="str">
        <f t="shared" si="566"/>
        <v/>
      </c>
      <c r="JL266" s="53"/>
      <c r="JN266" s="78" t="str">
        <f>IF(JN$9="", "", IF(AND(NOT('Personnel Details'!$N$23=""), $B266&gt;='Personnel Details'!$N$23), 'Personnel Details'!$O$23, IF(AND(NOT('Personnel Details'!$I$23=""), $B266&gt;='Personnel Details'!$I$23), 'Personnel Details'!$J$23, 'Personnel Details'!$E$23)))</f>
        <v/>
      </c>
      <c r="JO266" s="59" t="str">
        <f>IF(JN$9="", "", IF(AND(NOT('Personnel Details'!$N$23=""), $B266&gt;='Personnel Details'!$N$23), IF('Personnel Details'!$P$23="","", 'Personnel Details'!$P$23), IF(AND(NOT('Personnel Details'!$I$23=""), $B266&gt;='Personnel Details'!$I$23), IF('Personnel Details'!$K$23="", "", 'Personnel Details'!$K$23), IF('Personnel Details'!$F$23="", "", 'Personnel Details'!$F$23))))</f>
        <v/>
      </c>
      <c r="JP266" s="79" t="str">
        <f>IF(JN$9="", "", IF(AND(NOT('Personnel Details'!$N$23=""), $B266&gt;='Personnel Details'!$N$23), 'Personnel Details'!$Q$23, IF(AND(NOT('Personnel Details'!$I$23=""), $B266&gt;='Personnel Details'!$I$23), 'Personnel Details'!$L$23, 'Personnel Details'!$G$23)))</f>
        <v/>
      </c>
      <c r="JQ266" s="59" t="str">
        <f t="shared" si="567"/>
        <v/>
      </c>
      <c r="JR266" s="53"/>
      <c r="JT266" s="78" t="str">
        <f>IF(JT$9="", "", IF(AND(NOT('Personnel Details'!$N$24=""), $B266&gt;='Personnel Details'!$N$24), 'Personnel Details'!$O$24, IF(AND(NOT('Personnel Details'!$I$24=""), $B266&gt;='Personnel Details'!$I$24), 'Personnel Details'!$J$24, 'Personnel Details'!$E$24)))</f>
        <v/>
      </c>
      <c r="JU266" s="59" t="str">
        <f>IF(JT$9="", "", IF(AND(NOT('Personnel Details'!$N$24=""), $B266&gt;='Personnel Details'!$N$24), IF('Personnel Details'!$P$24="","", 'Personnel Details'!$P$24), IF(AND(NOT('Personnel Details'!$I$24=""), $B266&gt;='Personnel Details'!$I$24), IF('Personnel Details'!$K$24="", "", 'Personnel Details'!$K$24), IF('Personnel Details'!$F$24="", "", 'Personnel Details'!$F$24))))</f>
        <v/>
      </c>
      <c r="JV266" s="79" t="str">
        <f>IF(JT$9="", "", IF(AND(NOT('Personnel Details'!$N$24=""), $B266&gt;='Personnel Details'!$N$24), 'Personnel Details'!$Q$24, IF(AND(NOT('Personnel Details'!$I$24=""), $B266&gt;='Personnel Details'!$I$24), 'Personnel Details'!$L$24, 'Personnel Details'!$G$24)))</f>
        <v/>
      </c>
      <c r="JW266" s="59" t="str">
        <f t="shared" si="568"/>
        <v/>
      </c>
      <c r="JX266" s="53"/>
      <c r="JZ266" s="78" t="str">
        <f>IF(JZ$9="", "", IF(AND(NOT('Personnel Details'!$N$25=""), $B266&gt;='Personnel Details'!$N$25), 'Personnel Details'!$O$25, IF(AND(NOT('Personnel Details'!$I$25=""), $B266&gt;='Personnel Details'!$I$25), 'Personnel Details'!$J$25, 'Personnel Details'!$E$25)))</f>
        <v/>
      </c>
      <c r="KA266" s="59" t="str">
        <f>IF(JZ$9="", "", IF(AND(NOT('Personnel Details'!$N$25=""), $B266&gt;='Personnel Details'!$N$25), IF('Personnel Details'!$P$25="","", 'Personnel Details'!$P$25), IF(AND(NOT('Personnel Details'!$I$25=""), $B266&gt;='Personnel Details'!$I$25), IF('Personnel Details'!$K$25="", "", 'Personnel Details'!$K$25), IF('Personnel Details'!$F$25="", "", 'Personnel Details'!$F$25))))</f>
        <v/>
      </c>
      <c r="KB266" s="79" t="str">
        <f>IF(JZ$9="", "", IF(AND(NOT('Personnel Details'!$N$25=""), $B266&gt;='Personnel Details'!$N$25), 'Personnel Details'!$Q$25, IF(AND(NOT('Personnel Details'!$I$25=""), $B266&gt;='Personnel Details'!$I$25), 'Personnel Details'!$L$25, 'Personnel Details'!$G$25)))</f>
        <v/>
      </c>
      <c r="KC266" s="59" t="str">
        <f t="shared" si="569"/>
        <v/>
      </c>
      <c r="KD266" s="53"/>
      <c r="KF266" s="78" t="str">
        <f>IF(KF$9="", "", IF(AND(NOT('Personnel Details'!$N$26=""), $B266&gt;='Personnel Details'!$N$26), 'Personnel Details'!$O$26, IF(AND(NOT('Personnel Details'!$I$26=""), $B266&gt;='Personnel Details'!$I$26), 'Personnel Details'!$J$26, 'Personnel Details'!$E$26)))</f>
        <v/>
      </c>
      <c r="KG266" s="59" t="str">
        <f>IF(KF$9="", "", IF(AND(NOT('Personnel Details'!$N$26=""), $B266&gt;='Personnel Details'!$N$26), IF('Personnel Details'!$P$26="","", 'Personnel Details'!$P$26), IF(AND(NOT('Personnel Details'!$I$26=""), $B266&gt;='Personnel Details'!$I$26), IF('Personnel Details'!$K$26="", "", 'Personnel Details'!$K$26), IF('Personnel Details'!$F$26="", "", 'Personnel Details'!$F$26))))</f>
        <v/>
      </c>
      <c r="KH266" s="79" t="str">
        <f>IF(KF$9="", "", IF(AND(NOT('Personnel Details'!$N$26=""), $B266&gt;='Personnel Details'!$N$26), 'Personnel Details'!$Q$26, IF(AND(NOT('Personnel Details'!$I$26=""), $B266&gt;='Personnel Details'!$I$26), 'Personnel Details'!$L$26, 'Personnel Details'!$G$26)))</f>
        <v/>
      </c>
      <c r="KI266" s="59" t="str">
        <f t="shared" si="570"/>
        <v/>
      </c>
      <c r="KJ266" s="53"/>
      <c r="KL266" s="78" t="str">
        <f>IF(KL$9="", "", IF(AND(NOT('Personnel Details'!$N$27=""), $B266&gt;='Personnel Details'!$N$27), 'Personnel Details'!$O$27, IF(AND(NOT('Personnel Details'!$I$27=""), $B266&gt;='Personnel Details'!$I$27), 'Personnel Details'!$J$27, 'Personnel Details'!$E$27)))</f>
        <v/>
      </c>
      <c r="KM266" s="59" t="str">
        <f>IF(KL$9="", "", IF(AND(NOT('Personnel Details'!$N$27=""), $B266&gt;='Personnel Details'!$N$27), IF('Personnel Details'!$P$27="","", 'Personnel Details'!$P$27), IF(AND(NOT('Personnel Details'!$I$27=""), $B266&gt;='Personnel Details'!$I$27), IF('Personnel Details'!$K$27="", "", 'Personnel Details'!$K$27), IF('Personnel Details'!$F$27="", "", 'Personnel Details'!$F$27))))</f>
        <v/>
      </c>
      <c r="KN266" s="79" t="str">
        <f>IF(KL$9="", "", IF(AND(NOT('Personnel Details'!$N$27=""), $B266&gt;='Personnel Details'!$N$27), 'Personnel Details'!$Q$27, IF(AND(NOT('Personnel Details'!$I$27=""), $B266&gt;='Personnel Details'!$I$27), 'Personnel Details'!$L$27, 'Personnel Details'!$G$27)))</f>
        <v/>
      </c>
      <c r="KO266" s="59" t="str">
        <f t="shared" si="571"/>
        <v/>
      </c>
      <c r="KP266" s="53"/>
      <c r="KR266" s="78" t="str">
        <f>IF(KR$9="", "", IF(AND(NOT('Personnel Details'!$N$28=""), $B266&gt;='Personnel Details'!$N$28), 'Personnel Details'!$O$28, IF(AND(NOT('Personnel Details'!$I$28=""), $B266&gt;='Personnel Details'!$I$28), 'Personnel Details'!$J$28, 'Personnel Details'!$E$28)))</f>
        <v/>
      </c>
      <c r="KS266" s="59" t="str">
        <f>IF(KR$9="", "", IF(AND(NOT('Personnel Details'!$N$28=""), $B266&gt;='Personnel Details'!$N$28), IF('Personnel Details'!$P$28="","", 'Personnel Details'!$P$28), IF(AND(NOT('Personnel Details'!$I$28=""), $B266&gt;='Personnel Details'!$I$28), IF('Personnel Details'!$K$28="", "", 'Personnel Details'!$K$28), IF('Personnel Details'!$F$28="", "", 'Personnel Details'!$F$28))))</f>
        <v/>
      </c>
      <c r="KT266" s="79" t="str">
        <f>IF(KR$9="", "", IF(AND(NOT('Personnel Details'!$N$28=""), $B266&gt;='Personnel Details'!$N$28), 'Personnel Details'!$Q$28, IF(AND(NOT('Personnel Details'!$I$28=""), $B266&gt;='Personnel Details'!$I$28), 'Personnel Details'!$L$28, 'Personnel Details'!$G$28)))</f>
        <v/>
      </c>
      <c r="KU266" s="59" t="str">
        <f t="shared" si="572"/>
        <v/>
      </c>
      <c r="KV266" s="53"/>
      <c r="KX266" s="78" t="str">
        <f>IF(KX$9="", "", IF(AND(NOT('Personnel Details'!$N$29=""), $B266&gt;='Personnel Details'!$N$29), 'Personnel Details'!$O$29, IF(AND(NOT('Personnel Details'!$I$29=""), $B266&gt;='Personnel Details'!$I$29), 'Personnel Details'!$J$29, 'Personnel Details'!$E$29)))</f>
        <v/>
      </c>
      <c r="KY266" s="59" t="str">
        <f>IF(KX$9="", "", IF(AND(NOT('Personnel Details'!$N$29=""), $B266&gt;='Personnel Details'!$N$29), IF('Personnel Details'!$P$29="","", 'Personnel Details'!$P$29), IF(AND(NOT('Personnel Details'!$I$29=""), $B266&gt;='Personnel Details'!$I$29), IF('Personnel Details'!$K$29="", "", 'Personnel Details'!$K$29), IF('Personnel Details'!$F$29="", "", 'Personnel Details'!$F$29))))</f>
        <v/>
      </c>
      <c r="KZ266" s="79" t="str">
        <f>IF(KX$9="", "", IF(AND(NOT('Personnel Details'!$N$29=""), $B266&gt;='Personnel Details'!$N$29), 'Personnel Details'!$Q$29, IF(AND(NOT('Personnel Details'!$I$29=""), $B266&gt;='Personnel Details'!$I$29), 'Personnel Details'!$L$29, 'Personnel Details'!$G$29)))</f>
        <v/>
      </c>
      <c r="LA266" s="59" t="str">
        <f t="shared" si="573"/>
        <v/>
      </c>
      <c r="LB266" s="53"/>
      <c r="LD266" s="78" t="str">
        <f>IF(LD$9="", "", IF(AND(NOT('Personnel Details'!$N$30=""), $B266&gt;='Personnel Details'!$N$30), 'Personnel Details'!$O$30, IF(AND(NOT('Personnel Details'!$I$30=""), $B266&gt;='Personnel Details'!$I$30), 'Personnel Details'!$J$30, 'Personnel Details'!$E$30)))</f>
        <v/>
      </c>
      <c r="LE266" s="59" t="str">
        <f>IF(LD$9="", "", IF(AND(NOT('Personnel Details'!$N$30=""), $B266&gt;='Personnel Details'!$N$30), IF('Personnel Details'!$P$30="","", 'Personnel Details'!$P$30), IF(AND(NOT('Personnel Details'!$I$30=""), $B266&gt;='Personnel Details'!$I$30), IF('Personnel Details'!$K$30="", "", 'Personnel Details'!$K$30), IF('Personnel Details'!$F$30="", "", 'Personnel Details'!$F$30))))</f>
        <v/>
      </c>
      <c r="LF266" s="79" t="str">
        <f>IF(LD$9="", "", IF(AND(NOT('Personnel Details'!$N$30=""), $B266&gt;='Personnel Details'!$N$30), 'Personnel Details'!$Q$30, IF(AND(NOT('Personnel Details'!$I$30=""), $B266&gt;='Personnel Details'!$I$30), 'Personnel Details'!$L$30, 'Personnel Details'!$G$30)))</f>
        <v/>
      </c>
      <c r="LG266" s="59" t="str">
        <f t="shared" si="574"/>
        <v/>
      </c>
      <c r="LH266" s="53"/>
      <c r="LJ266" s="78" t="str">
        <f>IF(LJ$9="", "", IF(AND(NOT('Personnel Details'!$N$31=""), $B266&gt;='Personnel Details'!$N$31), 'Personnel Details'!$O$31, IF(AND(NOT('Personnel Details'!$I$31=""), $B266&gt;='Personnel Details'!$I$31), 'Personnel Details'!$J$31, 'Personnel Details'!$E$31)))</f>
        <v/>
      </c>
      <c r="LK266" s="59" t="str">
        <f>IF(LJ$9="", "", IF(AND(NOT('Personnel Details'!$N$31=""), $B266&gt;='Personnel Details'!$N$31), IF('Personnel Details'!$P$31="","", 'Personnel Details'!$P$31), IF(AND(NOT('Personnel Details'!$I$31=""), $B266&gt;='Personnel Details'!$I$31), IF('Personnel Details'!$K$31="", "", 'Personnel Details'!$K$31), IF('Personnel Details'!$F$31="", "", 'Personnel Details'!$F$31))))</f>
        <v/>
      </c>
      <c r="LL266" s="79" t="str">
        <f>IF(LJ$9="", "", IF(AND(NOT('Personnel Details'!$N$31=""), $B266&gt;='Personnel Details'!$N$31), 'Personnel Details'!$Q$31, IF(AND(NOT('Personnel Details'!$I$31=""), $B266&gt;='Personnel Details'!$I$31), 'Personnel Details'!$L$31, 'Personnel Details'!$G$31)))</f>
        <v/>
      </c>
      <c r="LM266" s="59" t="str">
        <f t="shared" si="575"/>
        <v/>
      </c>
      <c r="LN266" s="53"/>
      <c r="LP266" s="78" t="str">
        <f>IF(LP$9="", "", IF(AND(NOT('Personnel Details'!$N$32=""), $B266&gt;='Personnel Details'!$N$32), 'Personnel Details'!$O$32, IF(AND(NOT('Personnel Details'!$I$32=""), $B266&gt;='Personnel Details'!$I$32), 'Personnel Details'!$J$32, 'Personnel Details'!$E$32)))</f>
        <v/>
      </c>
      <c r="LQ266" s="59" t="str">
        <f>IF(LP$9="", "", IF(AND(NOT('Personnel Details'!$N$32=""), $B266&gt;='Personnel Details'!$N$32), IF('Personnel Details'!$P$32="","", 'Personnel Details'!$P$32), IF(AND(NOT('Personnel Details'!$I$32=""), $B266&gt;='Personnel Details'!$I$32), IF('Personnel Details'!$K$32="", "", 'Personnel Details'!$K$32), IF('Personnel Details'!$F$32="", "", 'Personnel Details'!$F$32))))</f>
        <v/>
      </c>
      <c r="LR266" s="79" t="str">
        <f>IF(LP$9="", "", IF(AND(NOT('Personnel Details'!$N$32=""), $B266&gt;='Personnel Details'!$N$32), 'Personnel Details'!$Q$32, IF(AND(NOT('Personnel Details'!$I$32=""), $B266&gt;='Personnel Details'!$I$32), 'Personnel Details'!$L$32, 'Personnel Details'!$G$32)))</f>
        <v/>
      </c>
      <c r="LS266" s="59" t="str">
        <f t="shared" si="576"/>
        <v/>
      </c>
      <c r="LT266" s="53"/>
      <c r="LV266" s="78" t="str">
        <f>IF(LV$9="", "", IF(AND(NOT('Personnel Details'!$N$33=""), $B266&gt;='Personnel Details'!$N$33), 'Personnel Details'!$O$33, IF(AND(NOT('Personnel Details'!$I$33=""), $B266&gt;='Personnel Details'!$I$33), 'Personnel Details'!$J$33, 'Personnel Details'!$E$33)))</f>
        <v/>
      </c>
      <c r="LW266" s="59" t="str">
        <f>IF(LV$9="", "", IF(AND(NOT('Personnel Details'!$N$33=""), $B266&gt;='Personnel Details'!$N$33), IF('Personnel Details'!$P$33="","", 'Personnel Details'!$P$33), IF(AND(NOT('Personnel Details'!$I$33=""), $B266&gt;='Personnel Details'!$I$33), IF('Personnel Details'!$K$33="", "", 'Personnel Details'!$K$33), IF('Personnel Details'!$F$33="", "", 'Personnel Details'!$F$33))))</f>
        <v/>
      </c>
      <c r="LX266" s="79" t="str">
        <f>IF(LV$9="", "", IF(AND(NOT('Personnel Details'!$N$33=""), $B266&gt;='Personnel Details'!$N$33), 'Personnel Details'!$Q$33, IF(AND(NOT('Personnel Details'!$I$33=""), $B266&gt;='Personnel Details'!$I$33), 'Personnel Details'!$L$33, 'Personnel Details'!$G$33)))</f>
        <v/>
      </c>
      <c r="LY266" s="59" t="str">
        <f t="shared" si="577"/>
        <v/>
      </c>
      <c r="LZ266" s="53"/>
      <c r="MB266" s="78" t="str">
        <f>IF(MB$9="", "", IF(AND(NOT('Personnel Details'!$N$34=""), $B266&gt;='Personnel Details'!$N$34), 'Personnel Details'!$O$34, IF(AND(NOT('Personnel Details'!$I$34=""), $B266&gt;='Personnel Details'!$I$34), 'Personnel Details'!$J$34, 'Personnel Details'!$E$34)))</f>
        <v/>
      </c>
      <c r="MC266" s="59" t="str">
        <f>IF(MB$9="", "", IF(AND(NOT('Personnel Details'!$N$34=""), $B266&gt;='Personnel Details'!$N$34), IF('Personnel Details'!$P$34="","", 'Personnel Details'!$P$34), IF(AND(NOT('Personnel Details'!$I$34=""), $B266&gt;='Personnel Details'!$I$34), IF('Personnel Details'!$K$34="", "", 'Personnel Details'!$K$34), IF('Personnel Details'!$F$34="", "", 'Personnel Details'!$F$34))))</f>
        <v/>
      </c>
      <c r="MD266" s="79" t="str">
        <f>IF(MB$9="", "", IF(AND(NOT('Personnel Details'!$N$34=""), $B266&gt;='Personnel Details'!$N$34), 'Personnel Details'!$Q$34, IF(AND(NOT('Personnel Details'!$I$34=""), $B266&gt;='Personnel Details'!$I$34), 'Personnel Details'!$L$34, 'Personnel Details'!$G$34)))</f>
        <v/>
      </c>
      <c r="ME266" s="59" t="str">
        <f t="shared" si="578"/>
        <v/>
      </c>
      <c r="MF266" s="53"/>
      <c r="MH266" s="78" t="str">
        <f>IF(MH$9="", "", IF(AND(NOT('Personnel Details'!$N$35=""), $B266&gt;='Personnel Details'!$N$35), 'Personnel Details'!$O$35, IF(AND(NOT('Personnel Details'!$I$35=""), $B266&gt;='Personnel Details'!$I$35), 'Personnel Details'!$J$35, 'Personnel Details'!$E$35)))</f>
        <v/>
      </c>
      <c r="MI266" s="59" t="str">
        <f>IF(MH$9="", "", IF(AND(NOT('Personnel Details'!$N$35=""), $B266&gt;='Personnel Details'!$N$35), IF('Personnel Details'!$P$35="","", 'Personnel Details'!$P$35), IF(AND(NOT('Personnel Details'!$I$35=""), $B266&gt;='Personnel Details'!$I$35), IF('Personnel Details'!$K$35="", "", 'Personnel Details'!$K$35), IF('Personnel Details'!$F$35="", "", 'Personnel Details'!$F$35))))</f>
        <v/>
      </c>
      <c r="MJ266" s="79" t="str">
        <f>IF(MH$9="", "", IF(AND(NOT('Personnel Details'!$N$35=""), $B266&gt;='Personnel Details'!$N$35), 'Personnel Details'!$Q$35, IF(AND(NOT('Personnel Details'!$I$35=""), $B266&gt;='Personnel Details'!$I$35), 'Personnel Details'!$L$35, 'Personnel Details'!$G$35)))</f>
        <v/>
      </c>
      <c r="MK266" s="59" t="str">
        <f t="shared" si="579"/>
        <v/>
      </c>
      <c r="ML266" s="53"/>
      <c r="MN266" s="78" t="str">
        <f>IF(MN$9="", "", IF(AND(NOT('Personnel Details'!$N$36=""), $B266&gt;='Personnel Details'!$N$36), 'Personnel Details'!$O$36, IF(AND(NOT('Personnel Details'!$I$36=""), $B266&gt;='Personnel Details'!$I$36), 'Personnel Details'!$J$36, 'Personnel Details'!$E$36)))</f>
        <v/>
      </c>
      <c r="MO266" s="59" t="str">
        <f>IF(MN$9="", "", IF(AND(NOT('Personnel Details'!$N$36=""), $B266&gt;='Personnel Details'!$N$36), IF('Personnel Details'!$P$36="","", 'Personnel Details'!$P$36), IF(AND(NOT('Personnel Details'!$I$36=""), $B266&gt;='Personnel Details'!$I$36), IF('Personnel Details'!$K$36="", "", 'Personnel Details'!$K$36), IF('Personnel Details'!$F$36="", "", 'Personnel Details'!$F$36))))</f>
        <v/>
      </c>
      <c r="MP266" s="79" t="str">
        <f>IF(MN$9="", "", IF(AND(NOT('Personnel Details'!$N$36=""), $B266&gt;='Personnel Details'!$N$36), 'Personnel Details'!$Q$36, IF(AND(NOT('Personnel Details'!$I$36=""), $B266&gt;='Personnel Details'!$I$36), 'Personnel Details'!$L$36, 'Personnel Details'!$G$36)))</f>
        <v/>
      </c>
      <c r="MQ266" s="59" t="str">
        <f t="shared" si="580"/>
        <v/>
      </c>
      <c r="MR266" s="53"/>
      <c r="MT266" s="78" t="str">
        <f>IF(MT$9="", "", IF(AND(NOT('Personnel Details'!$N$37=""), $B266&gt;='Personnel Details'!$N$37), 'Personnel Details'!$O$37, IF(AND(NOT('Personnel Details'!$I$37=""), $B266&gt;='Personnel Details'!$I$37), 'Personnel Details'!$J$37, 'Personnel Details'!$E$37)))</f>
        <v/>
      </c>
      <c r="MU266" s="59" t="str">
        <f>IF(MT$9="", "", IF(AND(NOT('Personnel Details'!$N$37=""), $B266&gt;='Personnel Details'!$N$37), IF('Personnel Details'!$P$37="","", 'Personnel Details'!$P$37), IF(AND(NOT('Personnel Details'!$I$37=""), $B266&gt;='Personnel Details'!$I$37), IF('Personnel Details'!$K$37="", "", 'Personnel Details'!$K$37), IF('Personnel Details'!$F$37="", "", 'Personnel Details'!$F$37))))</f>
        <v/>
      </c>
      <c r="MV266" s="79" t="str">
        <f>IF(MT$9="", "", IF(AND(NOT('Personnel Details'!$N$37=""), $B266&gt;='Personnel Details'!$N$37), 'Personnel Details'!$Q$37, IF(AND(NOT('Personnel Details'!$I$37=""), $B266&gt;='Personnel Details'!$I$37), 'Personnel Details'!$L$37, 'Personnel Details'!$G$37)))</f>
        <v/>
      </c>
      <c r="MW266" s="59" t="str">
        <f t="shared" si="581"/>
        <v/>
      </c>
      <c r="MX266" s="53"/>
      <c r="MZ266" s="78" t="str">
        <f>IF(MZ$9="", "", IF(AND(NOT('Personnel Details'!$N$38=""), $B266&gt;='Personnel Details'!$N$38), 'Personnel Details'!$O$38, IF(AND(NOT('Personnel Details'!$I$38=""), $B266&gt;='Personnel Details'!$I$38), 'Personnel Details'!$J$38, 'Personnel Details'!$E$38)))</f>
        <v/>
      </c>
      <c r="NA266" s="59" t="str">
        <f>IF(MZ$9="", "", IF(AND(NOT('Personnel Details'!$N$38=""), $B266&gt;='Personnel Details'!$N$38), IF('Personnel Details'!$P$38="","", 'Personnel Details'!$P$38), IF(AND(NOT('Personnel Details'!$I$38=""), $B266&gt;='Personnel Details'!$I$38), IF('Personnel Details'!$K$38="", "", 'Personnel Details'!$K$38), IF('Personnel Details'!$F$38="", "", 'Personnel Details'!$F$38))))</f>
        <v/>
      </c>
      <c r="NB266" s="79" t="str">
        <f>IF(MZ$9="", "", IF(AND(NOT('Personnel Details'!$N$38=""), $B266&gt;='Personnel Details'!$N$38), 'Personnel Details'!$Q$38, IF(AND(NOT('Personnel Details'!$I$38=""), $B266&gt;='Personnel Details'!$I$38), 'Personnel Details'!$L$38, 'Personnel Details'!$G$38)))</f>
        <v/>
      </c>
      <c r="NC266" s="59" t="str">
        <f t="shared" si="582"/>
        <v/>
      </c>
      <c r="ND266" s="53"/>
      <c r="NF266" s="78" t="str">
        <f>IF(NF$9="", "", IF(AND(NOT('Personnel Details'!$N$39=""), $B266&gt;='Personnel Details'!$N$39), 'Personnel Details'!$O$39, IF(AND(NOT('Personnel Details'!$I$39=""), $B266&gt;='Personnel Details'!$I$39), 'Personnel Details'!$J$39, 'Personnel Details'!$E$39)))</f>
        <v/>
      </c>
      <c r="NG266" s="59" t="str">
        <f>IF(NF$9="", "", IF(AND(NOT('Personnel Details'!$N$39=""), $B266&gt;='Personnel Details'!$N$39), IF('Personnel Details'!$P$39="","", 'Personnel Details'!$P$39), IF(AND(NOT('Personnel Details'!$I$39=""), $B266&gt;='Personnel Details'!$I$39), IF('Personnel Details'!$K$39="", "", 'Personnel Details'!$K$39), IF('Personnel Details'!$F$39="", "", 'Personnel Details'!$F$39))))</f>
        <v/>
      </c>
      <c r="NH266" s="79" t="str">
        <f>IF(NF$9="", "", IF(AND(NOT('Personnel Details'!$N$39=""), $B266&gt;='Personnel Details'!$N$39), 'Personnel Details'!$Q$39, IF(AND(NOT('Personnel Details'!$I$39=""), $B266&gt;='Personnel Details'!$I$39), 'Personnel Details'!$L$39, 'Personnel Details'!$G$39)))</f>
        <v/>
      </c>
      <c r="NI266" s="59" t="str">
        <f t="shared" si="583"/>
        <v/>
      </c>
      <c r="NJ266" s="53"/>
      <c r="NL266" s="78" t="str">
        <f>IF(NL$9="", "", IF(AND(NOT('Personnel Details'!$N$40=""), $B266&gt;='Personnel Details'!$N$40), 'Personnel Details'!$O$40, IF(AND(NOT('Personnel Details'!$I$40=""), $B266&gt;='Personnel Details'!$I$40), 'Personnel Details'!$J$40, 'Personnel Details'!$E$40)))</f>
        <v/>
      </c>
      <c r="NM266" s="59" t="str">
        <f>IF(NL$9="", "", IF(AND(NOT('Personnel Details'!$N$40=""), $B266&gt;='Personnel Details'!$N$40), IF('Personnel Details'!$P$40="","", 'Personnel Details'!$P$40), IF(AND(NOT('Personnel Details'!$I$40=""), $B266&gt;='Personnel Details'!$I$40), IF('Personnel Details'!$K$40="", "", 'Personnel Details'!$K$40), IF('Personnel Details'!$F$40="", "", 'Personnel Details'!$F$40))))</f>
        <v/>
      </c>
      <c r="NN266" s="79" t="str">
        <f>IF(NL$9="", "", IF(AND(NOT('Personnel Details'!$N$40=""), $B266&gt;='Personnel Details'!$N$40), 'Personnel Details'!$Q$40, IF(AND(NOT('Personnel Details'!$I$40=""), $B266&gt;='Personnel Details'!$I$40), 'Personnel Details'!$L$40, 'Personnel Details'!$G$40)))</f>
        <v/>
      </c>
      <c r="NO266" s="59" t="str">
        <f t="shared" si="584"/>
        <v/>
      </c>
      <c r="NP266" s="53"/>
    </row>
    <row r="267" spans="1:380" x14ac:dyDescent="0.25">
      <c r="A267" s="32"/>
      <c r="B267" s="113" t="str">
        <f>IFERROR(IF(B266+1&gt;'Personnel Details'!$U$5, "", B266+1), "")</f>
        <v/>
      </c>
      <c r="C267" s="32"/>
      <c r="D267" s="120"/>
      <c r="E267" s="13" t="str">
        <f t="shared" ref="E267:E330" si="615">IF(OR($B267="", D267=""), "", GW267)</f>
        <v/>
      </c>
      <c r="F267" s="13" t="str">
        <f t="shared" si="494"/>
        <v/>
      </c>
      <c r="G267" s="56" t="str">
        <f t="shared" si="585"/>
        <v/>
      </c>
      <c r="H267" s="16" t="str">
        <f t="shared" si="495"/>
        <v/>
      </c>
      <c r="I267" s="32"/>
      <c r="J267" s="120"/>
      <c r="K267" s="62" t="str">
        <f t="shared" ref="K267:K330" si="616">IF(OR($B267="", J267=""), "", HC267)</f>
        <v/>
      </c>
      <c r="L267" s="62" t="str">
        <f t="shared" si="496"/>
        <v/>
      </c>
      <c r="M267" s="65" t="str">
        <f t="shared" si="586"/>
        <v/>
      </c>
      <c r="N267" s="68" t="str">
        <f t="shared" si="497"/>
        <v/>
      </c>
      <c r="O267" s="32"/>
      <c r="P267" s="120"/>
      <c r="Q267" s="62" t="str">
        <f t="shared" ref="Q267:Q330" si="617">IF(OR($B267="", P267=""), "", HI267)</f>
        <v/>
      </c>
      <c r="R267" s="62" t="str">
        <f t="shared" si="498"/>
        <v/>
      </c>
      <c r="S267" s="65" t="str">
        <f t="shared" si="587"/>
        <v/>
      </c>
      <c r="T267" s="68" t="str">
        <f t="shared" si="499"/>
        <v/>
      </c>
      <c r="U267" s="32"/>
      <c r="V267" s="120"/>
      <c r="W267" s="62" t="str">
        <f t="shared" ref="W267:W330" si="618">IF(OR($B267="", V267=""), "", HO267)</f>
        <v/>
      </c>
      <c r="X267" s="62" t="str">
        <f t="shared" si="500"/>
        <v/>
      </c>
      <c r="Y267" s="65" t="str">
        <f t="shared" si="588"/>
        <v/>
      </c>
      <c r="Z267" s="68" t="str">
        <f t="shared" si="501"/>
        <v/>
      </c>
      <c r="AA267" s="32"/>
      <c r="AB267" s="120"/>
      <c r="AC267" s="62" t="str">
        <f t="shared" ref="AC267:AC330" si="619">IF(OR($B267="", AB267=""), "", HU267)</f>
        <v/>
      </c>
      <c r="AD267" s="62" t="str">
        <f t="shared" si="502"/>
        <v/>
      </c>
      <c r="AE267" s="65" t="str">
        <f t="shared" si="589"/>
        <v/>
      </c>
      <c r="AF267" s="68" t="str">
        <f t="shared" si="503"/>
        <v/>
      </c>
      <c r="AG267" s="32"/>
      <c r="AH267" s="120"/>
      <c r="AI267" s="62" t="str">
        <f t="shared" ref="AI267:AI330" si="620">IF(OR($B267="", AH267=""), "", IA267)</f>
        <v/>
      </c>
      <c r="AJ267" s="62" t="str">
        <f t="shared" si="504"/>
        <v/>
      </c>
      <c r="AK267" s="65" t="str">
        <f t="shared" si="590"/>
        <v/>
      </c>
      <c r="AL267" s="68" t="str">
        <f t="shared" si="505"/>
        <v/>
      </c>
      <c r="AM267" s="32"/>
      <c r="AN267" s="120"/>
      <c r="AO267" s="62" t="str">
        <f t="shared" ref="AO267:AO330" si="621">IF(OR($B267="", AN267=""), "", IG267)</f>
        <v/>
      </c>
      <c r="AP267" s="62" t="str">
        <f t="shared" si="506"/>
        <v/>
      </c>
      <c r="AQ267" s="65" t="str">
        <f t="shared" si="591"/>
        <v/>
      </c>
      <c r="AR267" s="68" t="str">
        <f t="shared" si="507"/>
        <v/>
      </c>
      <c r="AS267" s="32"/>
      <c r="AT267" s="120"/>
      <c r="AU267" s="62" t="str">
        <f t="shared" ref="AU267:AU330" si="622">IF(OR($B267="", AT267=""), "", IM267)</f>
        <v/>
      </c>
      <c r="AV267" s="62" t="str">
        <f t="shared" si="508"/>
        <v/>
      </c>
      <c r="AW267" s="65" t="str">
        <f t="shared" si="592"/>
        <v/>
      </c>
      <c r="AX267" s="68" t="str">
        <f t="shared" si="509"/>
        <v/>
      </c>
      <c r="AY267" s="32"/>
      <c r="AZ267" s="120"/>
      <c r="BA267" s="62" t="str">
        <f t="shared" ref="BA267:BA330" si="623">IF(OR($B267="", AZ267=""), "", IS267)</f>
        <v/>
      </c>
      <c r="BB267" s="62" t="str">
        <f t="shared" si="510"/>
        <v/>
      </c>
      <c r="BC267" s="65" t="str">
        <f t="shared" si="593"/>
        <v/>
      </c>
      <c r="BD267" s="68" t="str">
        <f t="shared" si="511"/>
        <v/>
      </c>
      <c r="BE267" s="32"/>
      <c r="BF267" s="120"/>
      <c r="BG267" s="62" t="str">
        <f t="shared" ref="BG267:BG330" si="624">IF(OR($B267="", BF267=""), "", IY267)</f>
        <v/>
      </c>
      <c r="BH267" s="62" t="str">
        <f t="shared" si="512"/>
        <v/>
      </c>
      <c r="BI267" s="65" t="str">
        <f t="shared" si="594"/>
        <v/>
      </c>
      <c r="BJ267" s="68" t="str">
        <f t="shared" si="513"/>
        <v/>
      </c>
      <c r="BK267" s="32"/>
      <c r="BL267" s="120"/>
      <c r="BM267" s="62" t="str">
        <f t="shared" ref="BM267:BM330" si="625">IF(OR($B267="", BL267=""), "", JE267)</f>
        <v/>
      </c>
      <c r="BN267" s="62" t="str">
        <f t="shared" si="514"/>
        <v/>
      </c>
      <c r="BO267" s="65" t="str">
        <f t="shared" si="595"/>
        <v/>
      </c>
      <c r="BP267" s="68" t="str">
        <f t="shared" si="515"/>
        <v/>
      </c>
      <c r="BQ267" s="32"/>
      <c r="BR267" s="120"/>
      <c r="BS267" s="62" t="str">
        <f t="shared" ref="BS267:BS330" si="626">IF(OR($B267="", BR267=""), "", JK267)</f>
        <v/>
      </c>
      <c r="BT267" s="62" t="str">
        <f t="shared" si="516"/>
        <v/>
      </c>
      <c r="BU267" s="65" t="str">
        <f t="shared" si="596"/>
        <v/>
      </c>
      <c r="BV267" s="68" t="str">
        <f t="shared" si="517"/>
        <v/>
      </c>
      <c r="BW267" s="32"/>
      <c r="BX267" s="120"/>
      <c r="BY267" s="62" t="str">
        <f t="shared" ref="BY267:BY330" si="627">IF(OR($B267="", BX267=""), "", JQ267)</f>
        <v/>
      </c>
      <c r="BZ267" s="62" t="str">
        <f t="shared" si="518"/>
        <v/>
      </c>
      <c r="CA267" s="65" t="str">
        <f t="shared" si="597"/>
        <v/>
      </c>
      <c r="CB267" s="68" t="str">
        <f t="shared" si="519"/>
        <v/>
      </c>
      <c r="CC267" s="32"/>
      <c r="CD267" s="120"/>
      <c r="CE267" s="62" t="str">
        <f t="shared" ref="CE267:CE330" si="628">IF(OR($B267="", CD267=""), "", JW267)</f>
        <v/>
      </c>
      <c r="CF267" s="62" t="str">
        <f t="shared" si="520"/>
        <v/>
      </c>
      <c r="CG267" s="65" t="str">
        <f t="shared" si="598"/>
        <v/>
      </c>
      <c r="CH267" s="68" t="str">
        <f t="shared" si="521"/>
        <v/>
      </c>
      <c r="CI267" s="32"/>
      <c r="CJ267" s="120"/>
      <c r="CK267" s="62" t="str">
        <f t="shared" ref="CK267:CK330" si="629">IF(OR($B267="", CJ267=""), "", KC267)</f>
        <v/>
      </c>
      <c r="CL267" s="62" t="str">
        <f t="shared" si="522"/>
        <v/>
      </c>
      <c r="CM267" s="65" t="str">
        <f t="shared" si="599"/>
        <v/>
      </c>
      <c r="CN267" s="68" t="str">
        <f t="shared" si="523"/>
        <v/>
      </c>
      <c r="CO267" s="32"/>
      <c r="CP267" s="120"/>
      <c r="CQ267" s="62" t="str">
        <f t="shared" ref="CQ267:CQ330" si="630">IF(OR($B267="", CP267=""), "", KI267)</f>
        <v/>
      </c>
      <c r="CR267" s="62" t="str">
        <f t="shared" si="524"/>
        <v/>
      </c>
      <c r="CS267" s="65" t="str">
        <f t="shared" si="600"/>
        <v/>
      </c>
      <c r="CT267" s="68" t="str">
        <f t="shared" si="525"/>
        <v/>
      </c>
      <c r="CU267" s="32"/>
      <c r="CV267" s="120"/>
      <c r="CW267" s="62" t="str">
        <f t="shared" ref="CW267:CW330" si="631">IF(OR($B267="", CV267=""), "", KO267)</f>
        <v/>
      </c>
      <c r="CX267" s="62" t="str">
        <f t="shared" si="526"/>
        <v/>
      </c>
      <c r="CY267" s="65" t="str">
        <f t="shared" si="601"/>
        <v/>
      </c>
      <c r="CZ267" s="68" t="str">
        <f t="shared" si="527"/>
        <v/>
      </c>
      <c r="DA267" s="32"/>
      <c r="DB267" s="120"/>
      <c r="DC267" s="62" t="str">
        <f t="shared" ref="DC267:DC330" si="632">IF(OR($B267="", DB267=""), "", KU267)</f>
        <v/>
      </c>
      <c r="DD267" s="62" t="str">
        <f t="shared" si="528"/>
        <v/>
      </c>
      <c r="DE267" s="65" t="str">
        <f t="shared" si="602"/>
        <v/>
      </c>
      <c r="DF267" s="68" t="str">
        <f t="shared" si="529"/>
        <v/>
      </c>
      <c r="DG267" s="32"/>
      <c r="DH267" s="120"/>
      <c r="DI267" s="62" t="str">
        <f t="shared" ref="DI267:DI330" si="633">IF(OR($B267="", DH267=""), "", LA267)</f>
        <v/>
      </c>
      <c r="DJ267" s="62" t="str">
        <f t="shared" si="530"/>
        <v/>
      </c>
      <c r="DK267" s="65" t="str">
        <f t="shared" si="603"/>
        <v/>
      </c>
      <c r="DL267" s="68" t="str">
        <f t="shared" si="531"/>
        <v/>
      </c>
      <c r="DM267" s="32"/>
      <c r="DN267" s="120"/>
      <c r="DO267" s="62" t="str">
        <f t="shared" ref="DO267:DO330" si="634">IF(OR($B267="", DN267=""), "", LG267)</f>
        <v/>
      </c>
      <c r="DP267" s="62" t="str">
        <f t="shared" si="532"/>
        <v/>
      </c>
      <c r="DQ267" s="65" t="str">
        <f t="shared" si="604"/>
        <v/>
      </c>
      <c r="DR267" s="68" t="str">
        <f t="shared" si="533"/>
        <v/>
      </c>
      <c r="DS267" s="32"/>
      <c r="DT267" s="120"/>
      <c r="DU267" s="62" t="str">
        <f t="shared" ref="DU267:DU330" si="635">IF(OR($B267="", DT267=""), "", LM267)</f>
        <v/>
      </c>
      <c r="DV267" s="62" t="str">
        <f t="shared" si="534"/>
        <v/>
      </c>
      <c r="DW267" s="65" t="str">
        <f t="shared" si="605"/>
        <v/>
      </c>
      <c r="DX267" s="68" t="str">
        <f t="shared" si="535"/>
        <v/>
      </c>
      <c r="DY267" s="32"/>
      <c r="DZ267" s="120"/>
      <c r="EA267" s="62" t="str">
        <f t="shared" ref="EA267:EA330" si="636">IF(OR($B267="", DZ267=""), "", LS267)</f>
        <v/>
      </c>
      <c r="EB267" s="62" t="str">
        <f t="shared" si="536"/>
        <v/>
      </c>
      <c r="EC267" s="65" t="str">
        <f t="shared" si="606"/>
        <v/>
      </c>
      <c r="ED267" s="68" t="str">
        <f t="shared" si="537"/>
        <v/>
      </c>
      <c r="EE267" s="32"/>
      <c r="EF267" s="120"/>
      <c r="EG267" s="62" t="str">
        <f t="shared" ref="EG267:EG330" si="637">IF(OR($B267="", EF267=""), "", LY267)</f>
        <v/>
      </c>
      <c r="EH267" s="62" t="str">
        <f t="shared" si="538"/>
        <v/>
      </c>
      <c r="EI267" s="65" t="str">
        <f t="shared" si="607"/>
        <v/>
      </c>
      <c r="EJ267" s="68" t="str">
        <f t="shared" si="539"/>
        <v/>
      </c>
      <c r="EK267" s="32"/>
      <c r="EL267" s="120"/>
      <c r="EM267" s="62" t="str">
        <f t="shared" ref="EM267:EM330" si="638">IF(OR($B267="", EL267=""), "", ME267)</f>
        <v/>
      </c>
      <c r="EN267" s="62" t="str">
        <f t="shared" si="540"/>
        <v/>
      </c>
      <c r="EO267" s="65" t="str">
        <f t="shared" si="608"/>
        <v/>
      </c>
      <c r="EP267" s="68" t="str">
        <f t="shared" si="541"/>
        <v/>
      </c>
      <c r="EQ267" s="32"/>
      <c r="ER267" s="120"/>
      <c r="ES267" s="62" t="str">
        <f t="shared" ref="ES267:ES330" si="639">IF(OR($B267="", ER267=""), "", MK267)</f>
        <v/>
      </c>
      <c r="ET267" s="62" t="str">
        <f t="shared" si="542"/>
        <v/>
      </c>
      <c r="EU267" s="65" t="str">
        <f t="shared" si="609"/>
        <v/>
      </c>
      <c r="EV267" s="68" t="str">
        <f t="shared" si="543"/>
        <v/>
      </c>
      <c r="EW267" s="32"/>
      <c r="EX267" s="120"/>
      <c r="EY267" s="62" t="str">
        <f t="shared" ref="EY267:EY330" si="640">IF(OR($B267="", EX267=""), "", MQ267)</f>
        <v/>
      </c>
      <c r="EZ267" s="62" t="str">
        <f t="shared" si="544"/>
        <v/>
      </c>
      <c r="FA267" s="65" t="str">
        <f t="shared" si="610"/>
        <v/>
      </c>
      <c r="FB267" s="68" t="str">
        <f t="shared" si="545"/>
        <v/>
      </c>
      <c r="FC267" s="32"/>
      <c r="FD267" s="120"/>
      <c r="FE267" s="62" t="str">
        <f t="shared" ref="FE267:FE330" si="641">IF(OR($B267="", FD267=""), "", MW267)</f>
        <v/>
      </c>
      <c r="FF267" s="62" t="str">
        <f t="shared" si="546"/>
        <v/>
      </c>
      <c r="FG267" s="65" t="str">
        <f t="shared" si="611"/>
        <v/>
      </c>
      <c r="FH267" s="68" t="str">
        <f t="shared" si="547"/>
        <v/>
      </c>
      <c r="FI267" s="32"/>
      <c r="FJ267" s="120"/>
      <c r="FK267" s="62" t="str">
        <f t="shared" ref="FK267:FK330" si="642">IF(OR($B267="", FJ267=""), "", NC267)</f>
        <v/>
      </c>
      <c r="FL267" s="62" t="str">
        <f t="shared" si="548"/>
        <v/>
      </c>
      <c r="FM267" s="65" t="str">
        <f t="shared" si="612"/>
        <v/>
      </c>
      <c r="FN267" s="68" t="str">
        <f t="shared" si="549"/>
        <v/>
      </c>
      <c r="FO267" s="32"/>
      <c r="FP267" s="120"/>
      <c r="FQ267" s="62" t="str">
        <f t="shared" ref="FQ267:FQ330" si="643">IF(OR($B267="", FP267=""), "", NI267)</f>
        <v/>
      </c>
      <c r="FR267" s="62" t="str">
        <f t="shared" si="550"/>
        <v/>
      </c>
      <c r="FS267" s="65" t="str">
        <f t="shared" si="613"/>
        <v/>
      </c>
      <c r="FT267" s="68" t="str">
        <f t="shared" si="551"/>
        <v/>
      </c>
      <c r="FU267" s="32"/>
      <c r="FV267" s="120"/>
      <c r="FW267" s="62" t="str">
        <f t="shared" ref="FW267:FW330" si="644">IF(OR($B267="", FV267=""), "", NO267)</f>
        <v/>
      </c>
      <c r="FX267" s="62" t="str">
        <f t="shared" si="552"/>
        <v/>
      </c>
      <c r="FY267" s="65" t="str">
        <f t="shared" si="614"/>
        <v/>
      </c>
      <c r="FZ267" s="68" t="str">
        <f t="shared" si="553"/>
        <v/>
      </c>
      <c r="GA267" s="32"/>
      <c r="GC267" s="7" t="str">
        <f t="shared" si="554"/>
        <v/>
      </c>
      <c r="GD267" s="7" t="str">
        <f t="shared" ref="GD267:GD330" ca="1" si="645">IF($B267=TODAY(), $GD$6, IF(COUNTIF($GI$22:$GI$37, $B267)&gt;0, $GD$7, IF(OR(TEXT($B267, "ddd")="Sat", TEXT($B267, "ddd")="Sun"), $GD$8, "")))</f>
        <v/>
      </c>
      <c r="GT267" s="71" t="str">
        <f>IF(GT$9="", "", IF(AND(NOT('Personnel Details'!$N$11=""), $B267&gt;='Personnel Details'!$N$11), 'Personnel Details'!$O$11, IF(AND(NOT('Personnel Details'!$I$11=""), $B267&gt;='Personnel Details'!$I$11), 'Personnel Details'!$J$11, 'Personnel Details'!$E$11)))</f>
        <v/>
      </c>
      <c r="GU267" s="59" t="str">
        <f>IF(GT$9="", "", IF(AND(NOT('Personnel Details'!$N$11=""), $B267&gt;='Personnel Details'!$N$11), IF('Personnel Details'!$P$11="","", 'Personnel Details'!$P$11), IF(AND(NOT('Personnel Details'!$I$11=""), $B267&gt;='Personnel Details'!$I$11), IF('Personnel Details'!$K$11="", "", 'Personnel Details'!$K$11), IF('Personnel Details'!$F$11="", "", 'Personnel Details'!$F$11))))</f>
        <v/>
      </c>
      <c r="GV267" s="74" t="str">
        <f>IF(GT$9="", "", IF(AND(NOT('Personnel Details'!$N$11=""), $B267&gt;='Personnel Details'!$N$11), 'Personnel Details'!$Q$11, IF(AND(NOT('Personnel Details'!$I$11=""), $B267&gt;='Personnel Details'!$I$11), 'Personnel Details'!$L$11, 'Personnel Details'!$G$11)))</f>
        <v/>
      </c>
      <c r="GW267" s="59" t="str">
        <f t="shared" si="555"/>
        <v/>
      </c>
      <c r="GX267" s="53"/>
      <c r="GZ267" s="78" t="str">
        <f>IF(GZ$9="", "", IF(AND(NOT('Personnel Details'!$N$12=""), $B267&gt;='Personnel Details'!$N$12), 'Personnel Details'!$O$12, IF(AND(NOT('Personnel Details'!$I$12=""), $B267&gt;='Personnel Details'!$I$12), 'Personnel Details'!$J$12, 'Personnel Details'!$E$12)))</f>
        <v/>
      </c>
      <c r="HA267" s="59" t="str">
        <f>IF(GZ$9="", "", IF(AND(NOT('Personnel Details'!$N$12=""), $B267&gt;='Personnel Details'!$N$12), IF('Personnel Details'!$P$12="","", 'Personnel Details'!$P$12), IF(AND(NOT('Personnel Details'!$I$12=""), $B267&gt;='Personnel Details'!$I$12), IF('Personnel Details'!$K$12="", "", 'Personnel Details'!$K$12), IF('Personnel Details'!$F$12="", "", 'Personnel Details'!$F$12))))</f>
        <v/>
      </c>
      <c r="HB267" s="79" t="str">
        <f>IF(GZ$9="", "", IF(AND(NOT('Personnel Details'!$N$12=""), $B267&gt;='Personnel Details'!$N$12), 'Personnel Details'!$Q$12, IF(AND(NOT('Personnel Details'!$I$12=""), $B267&gt;='Personnel Details'!$I$12), 'Personnel Details'!$L$12, 'Personnel Details'!$G$12)))</f>
        <v/>
      </c>
      <c r="HC267" s="59" t="str">
        <f t="shared" si="556"/>
        <v/>
      </c>
      <c r="HD267" s="53"/>
      <c r="HF267" s="78" t="str">
        <f>IF(HF$9="", "", IF(AND(NOT('Personnel Details'!$N$13=""), $B267&gt;='Personnel Details'!$N$13), 'Personnel Details'!$O$13, IF(AND(NOT('Personnel Details'!$I$13=""), $B267&gt;='Personnel Details'!$I$13), 'Personnel Details'!$J$13, 'Personnel Details'!$E$13)))</f>
        <v/>
      </c>
      <c r="HG267" s="59" t="str">
        <f>IF(HF$9="", "", IF(AND(NOT('Personnel Details'!$N$13=""), $B267&gt;='Personnel Details'!$N$13), IF('Personnel Details'!$P$13="","", 'Personnel Details'!$P$13), IF(AND(NOT('Personnel Details'!$I$13=""), $B267&gt;='Personnel Details'!$I$13), IF('Personnel Details'!$K$13="", "", 'Personnel Details'!$K$13), IF('Personnel Details'!$F$13="", "", 'Personnel Details'!$F$13))))</f>
        <v/>
      </c>
      <c r="HH267" s="79" t="str">
        <f>IF(HF$9="", "", IF(AND(NOT('Personnel Details'!$N$13=""), $B267&gt;='Personnel Details'!$N$13), 'Personnel Details'!$Q$13, IF(AND(NOT('Personnel Details'!$I$13=""), $B267&gt;='Personnel Details'!$I$13), 'Personnel Details'!$L$13, 'Personnel Details'!$G$13)))</f>
        <v/>
      </c>
      <c r="HI267" s="59" t="str">
        <f t="shared" si="557"/>
        <v/>
      </c>
      <c r="HJ267" s="53"/>
      <c r="HL267" s="78" t="str">
        <f>IF(HL$9="", "", IF(AND(NOT('Personnel Details'!$N$14=""), $B267&gt;='Personnel Details'!$N$14), 'Personnel Details'!$O$14, IF(AND(NOT('Personnel Details'!$I$14=""), $B267&gt;='Personnel Details'!$I$14), 'Personnel Details'!$J$14, 'Personnel Details'!$E$14)))</f>
        <v/>
      </c>
      <c r="HM267" s="59" t="str">
        <f>IF(HL$9="", "", IF(AND(NOT('Personnel Details'!$N$14=""), $B267&gt;='Personnel Details'!$N$14), IF('Personnel Details'!$P$14="","", 'Personnel Details'!$P$14), IF(AND(NOT('Personnel Details'!$I$14=""), $B267&gt;='Personnel Details'!$I$14), IF('Personnel Details'!$K$14="", "", 'Personnel Details'!$K$14), IF('Personnel Details'!$F$14="", "", 'Personnel Details'!$F$14))))</f>
        <v/>
      </c>
      <c r="HN267" s="79" t="str">
        <f>IF(HL$9="", "", IF(AND(NOT('Personnel Details'!$N$14=""), $B267&gt;='Personnel Details'!$N$14), 'Personnel Details'!$Q$14, IF(AND(NOT('Personnel Details'!$I$14=""), $B267&gt;='Personnel Details'!$I$14), 'Personnel Details'!$L$14, 'Personnel Details'!$G$14)))</f>
        <v/>
      </c>
      <c r="HO267" s="59" t="str">
        <f t="shared" si="558"/>
        <v/>
      </c>
      <c r="HP267" s="53"/>
      <c r="HR267" s="78" t="str">
        <f>IF(HR$9="", "", IF(AND(NOT('Personnel Details'!$N$15=""), $B267&gt;='Personnel Details'!$N$15), 'Personnel Details'!$O$15, IF(AND(NOT('Personnel Details'!$I$15=""), $B267&gt;='Personnel Details'!$I$15), 'Personnel Details'!$J$15, 'Personnel Details'!$E$15)))</f>
        <v/>
      </c>
      <c r="HS267" s="59" t="str">
        <f>IF(HR$9="", "", IF(AND(NOT('Personnel Details'!$N$15=""), $B267&gt;='Personnel Details'!$N$15), IF('Personnel Details'!$P$15="","", 'Personnel Details'!$P$15), IF(AND(NOT('Personnel Details'!$I$15=""), $B267&gt;='Personnel Details'!$I$15), IF('Personnel Details'!$K$15="", "", 'Personnel Details'!$K$15), IF('Personnel Details'!$F$15="", "", 'Personnel Details'!$F$15))))</f>
        <v/>
      </c>
      <c r="HT267" s="79" t="str">
        <f>IF(HR$9="", "", IF(AND(NOT('Personnel Details'!$N$15=""), $B267&gt;='Personnel Details'!$N$15), 'Personnel Details'!$Q$15, IF(AND(NOT('Personnel Details'!$I$15=""), $B267&gt;='Personnel Details'!$I$15), 'Personnel Details'!$L$15, 'Personnel Details'!$G$15)))</f>
        <v/>
      </c>
      <c r="HU267" s="59" t="str">
        <f t="shared" si="559"/>
        <v/>
      </c>
      <c r="HV267" s="53"/>
      <c r="HX267" s="78" t="str">
        <f>IF(HX$9="", "", IF(AND(NOT('Personnel Details'!$N$16=""), $B267&gt;='Personnel Details'!$N$16), 'Personnel Details'!$O$16, IF(AND(NOT('Personnel Details'!$I$16=""), $B267&gt;='Personnel Details'!$I$16), 'Personnel Details'!$J$16, 'Personnel Details'!$E$16)))</f>
        <v/>
      </c>
      <c r="HY267" s="59" t="str">
        <f>IF(HX$9="", "", IF(AND(NOT('Personnel Details'!$N$16=""), $B267&gt;='Personnel Details'!$N$16), IF('Personnel Details'!$P$16="","", 'Personnel Details'!$P$16), IF(AND(NOT('Personnel Details'!$I$16=""), $B267&gt;='Personnel Details'!$I$16), IF('Personnel Details'!$K$16="", "", 'Personnel Details'!$K$16), IF('Personnel Details'!$F$16="", "", 'Personnel Details'!$F$16))))</f>
        <v/>
      </c>
      <c r="HZ267" s="79" t="str">
        <f>IF(HX$9="", "", IF(AND(NOT('Personnel Details'!$N$16=""), $B267&gt;='Personnel Details'!$N$16), 'Personnel Details'!$Q$16, IF(AND(NOT('Personnel Details'!$I$16=""), $B267&gt;='Personnel Details'!$I$16), 'Personnel Details'!$L$16, 'Personnel Details'!$G$16)))</f>
        <v/>
      </c>
      <c r="IA267" s="59" t="str">
        <f t="shared" si="560"/>
        <v/>
      </c>
      <c r="IB267" s="53"/>
      <c r="ID267" s="78" t="str">
        <f>IF(ID$9="", "", IF(AND(NOT('Personnel Details'!$N$17=""), $B267&gt;='Personnel Details'!$N$17), 'Personnel Details'!$O$17, IF(AND(NOT('Personnel Details'!$I$17=""), $B267&gt;='Personnel Details'!$I$17), 'Personnel Details'!$J$17, 'Personnel Details'!$E$17)))</f>
        <v/>
      </c>
      <c r="IE267" s="59" t="str">
        <f>IF(ID$9="", "", IF(AND(NOT('Personnel Details'!$N$17=""), $B267&gt;='Personnel Details'!$N$17), IF('Personnel Details'!$P$17="","", 'Personnel Details'!$P$17), IF(AND(NOT('Personnel Details'!$I$17=""), $B267&gt;='Personnel Details'!$I$17), IF('Personnel Details'!$K$17="", "", 'Personnel Details'!$K$17), IF('Personnel Details'!$F$17="", "", 'Personnel Details'!$F$17))))</f>
        <v/>
      </c>
      <c r="IF267" s="79" t="str">
        <f>IF(ID$9="", "", IF(AND(NOT('Personnel Details'!$N$17=""), $B267&gt;='Personnel Details'!$N$17), 'Personnel Details'!$Q$17, IF(AND(NOT('Personnel Details'!$I$17=""), $B267&gt;='Personnel Details'!$I$17), 'Personnel Details'!$L$17, 'Personnel Details'!$G$17)))</f>
        <v/>
      </c>
      <c r="IG267" s="59" t="str">
        <f t="shared" si="561"/>
        <v/>
      </c>
      <c r="IH267" s="53"/>
      <c r="IJ267" s="78" t="str">
        <f>IF(IJ$9="", "", IF(AND(NOT('Personnel Details'!$N$18=""), $B267&gt;='Personnel Details'!$N$18), 'Personnel Details'!$O$18, IF(AND(NOT('Personnel Details'!$I$18=""), $B267&gt;='Personnel Details'!$I$18), 'Personnel Details'!$J$18, 'Personnel Details'!$E$18)))</f>
        <v/>
      </c>
      <c r="IK267" s="59" t="str">
        <f>IF(IJ$9="", "", IF(AND(NOT('Personnel Details'!$N$18=""), $B267&gt;='Personnel Details'!$N$18), IF('Personnel Details'!$P$18="","", 'Personnel Details'!$P$18), IF(AND(NOT('Personnel Details'!$I$18=""), $B267&gt;='Personnel Details'!$I$18), IF('Personnel Details'!$K$18="", "", 'Personnel Details'!$K$18), IF('Personnel Details'!$F$18="", "", 'Personnel Details'!$F$18))))</f>
        <v/>
      </c>
      <c r="IL267" s="79" t="str">
        <f>IF(IJ$9="", "", IF(AND(NOT('Personnel Details'!$N$18=""), $B267&gt;='Personnel Details'!$N$18), 'Personnel Details'!$Q$18, IF(AND(NOT('Personnel Details'!$I$18=""), $B267&gt;='Personnel Details'!$I$18), 'Personnel Details'!$L$18, 'Personnel Details'!$G$18)))</f>
        <v/>
      </c>
      <c r="IM267" s="59" t="str">
        <f t="shared" si="562"/>
        <v/>
      </c>
      <c r="IN267" s="53"/>
      <c r="IP267" s="78" t="str">
        <f>IF(IP$9="", "", IF(AND(NOT('Personnel Details'!$N$19=""), $B267&gt;='Personnel Details'!$N$19), 'Personnel Details'!$O$19, IF(AND(NOT('Personnel Details'!$I$19=""), $B267&gt;='Personnel Details'!$I$19), 'Personnel Details'!$J$19, 'Personnel Details'!$E$19)))</f>
        <v/>
      </c>
      <c r="IQ267" s="59" t="str">
        <f>IF(IP$9="", "", IF(AND(NOT('Personnel Details'!$N$19=""), $B267&gt;='Personnel Details'!$N$19), IF('Personnel Details'!$P$19="","", 'Personnel Details'!$P$19), IF(AND(NOT('Personnel Details'!$I$19=""), $B267&gt;='Personnel Details'!$I$19), IF('Personnel Details'!$K$19="", "", 'Personnel Details'!$K$19), IF('Personnel Details'!$F$19="", "", 'Personnel Details'!$F$19))))</f>
        <v/>
      </c>
      <c r="IR267" s="79" t="str">
        <f>IF(IP$9="", "", IF(AND(NOT('Personnel Details'!$N$19=""), $B267&gt;='Personnel Details'!$N$19), 'Personnel Details'!$Q$19, IF(AND(NOT('Personnel Details'!$I$19=""), $B267&gt;='Personnel Details'!$I$19), 'Personnel Details'!$L$19, 'Personnel Details'!$G$19)))</f>
        <v/>
      </c>
      <c r="IS267" s="59" t="str">
        <f t="shared" si="563"/>
        <v/>
      </c>
      <c r="IT267" s="53"/>
      <c r="IV267" s="78" t="str">
        <f>IF(IV$9="", "", IF(AND(NOT('Personnel Details'!$N$20=""), $B267&gt;='Personnel Details'!$N$20), 'Personnel Details'!$O$20, IF(AND(NOT('Personnel Details'!$I$20=""), $B267&gt;='Personnel Details'!$I$20), 'Personnel Details'!$J$20, 'Personnel Details'!$E$20)))</f>
        <v/>
      </c>
      <c r="IW267" s="59" t="str">
        <f>IF(IV$9="", "", IF(AND(NOT('Personnel Details'!$N$20=""), $B267&gt;='Personnel Details'!$N$20), IF('Personnel Details'!$P$20="","", 'Personnel Details'!$P$20), IF(AND(NOT('Personnel Details'!$I$20=""), $B267&gt;='Personnel Details'!$I$20), IF('Personnel Details'!$K$20="", "", 'Personnel Details'!$K$20), IF('Personnel Details'!$F$20="", "", 'Personnel Details'!$F$20))))</f>
        <v/>
      </c>
      <c r="IX267" s="79" t="str">
        <f>IF(IV$9="", "", IF(AND(NOT('Personnel Details'!$N$20=""), $B267&gt;='Personnel Details'!$N$20), 'Personnel Details'!$Q$20, IF(AND(NOT('Personnel Details'!$I$20=""), $B267&gt;='Personnel Details'!$I$20), 'Personnel Details'!$L$20, 'Personnel Details'!$G$20)))</f>
        <v/>
      </c>
      <c r="IY267" s="59" t="str">
        <f t="shared" si="564"/>
        <v/>
      </c>
      <c r="IZ267" s="53"/>
      <c r="JB267" s="78" t="str">
        <f>IF(JB$9="", "", IF(AND(NOT('Personnel Details'!$N$21=""), $B267&gt;='Personnel Details'!$N$21), 'Personnel Details'!$O$21, IF(AND(NOT('Personnel Details'!$I$21=""), $B267&gt;='Personnel Details'!$I$21), 'Personnel Details'!$J$21, 'Personnel Details'!$E$21)))</f>
        <v/>
      </c>
      <c r="JC267" s="59" t="str">
        <f>IF(JB$9="", "", IF(AND(NOT('Personnel Details'!$N$21=""), $B267&gt;='Personnel Details'!$N$21), IF('Personnel Details'!$P$21="","", 'Personnel Details'!$P$21), IF(AND(NOT('Personnel Details'!$I$21=""), $B267&gt;='Personnel Details'!$I$21), IF('Personnel Details'!$K$21="", "", 'Personnel Details'!$K$21), IF('Personnel Details'!$F$21="", "", 'Personnel Details'!$F$21))))</f>
        <v/>
      </c>
      <c r="JD267" s="79" t="str">
        <f>IF(JB$9="", "", IF(AND(NOT('Personnel Details'!$N$21=""), $B267&gt;='Personnel Details'!$N$21), 'Personnel Details'!$Q$21, IF(AND(NOT('Personnel Details'!$I$21=""), $B267&gt;='Personnel Details'!$I$21), 'Personnel Details'!$L$21, 'Personnel Details'!$G$21)))</f>
        <v/>
      </c>
      <c r="JE267" s="59" t="str">
        <f t="shared" si="565"/>
        <v/>
      </c>
      <c r="JF267" s="53"/>
      <c r="JH267" s="78" t="str">
        <f>IF(JH$9="", "", IF(AND(NOT('Personnel Details'!$N$22=""), $B267&gt;='Personnel Details'!$N$22), 'Personnel Details'!$O$22, IF(AND(NOT('Personnel Details'!$I$22=""), $B267&gt;='Personnel Details'!$I$22), 'Personnel Details'!$J$22, 'Personnel Details'!$E$22)))</f>
        <v/>
      </c>
      <c r="JI267" s="59" t="str">
        <f>IF(JH$9="", "", IF(AND(NOT('Personnel Details'!$N$22=""), $B267&gt;='Personnel Details'!$N$22), IF('Personnel Details'!$P$22="","", 'Personnel Details'!$P$22), IF(AND(NOT('Personnel Details'!$I$22=""), $B267&gt;='Personnel Details'!$I$22), IF('Personnel Details'!$K$22="", "", 'Personnel Details'!$K$22), IF('Personnel Details'!$F$22="", "", 'Personnel Details'!$F$22))))</f>
        <v/>
      </c>
      <c r="JJ267" s="79" t="str">
        <f>IF(JH$9="", "", IF(AND(NOT('Personnel Details'!$N$22=""), $B267&gt;='Personnel Details'!$N$22), 'Personnel Details'!$Q$22, IF(AND(NOT('Personnel Details'!$I$22=""), $B267&gt;='Personnel Details'!$I$22), 'Personnel Details'!$L$22, 'Personnel Details'!$G$22)))</f>
        <v/>
      </c>
      <c r="JK267" s="59" t="str">
        <f t="shared" si="566"/>
        <v/>
      </c>
      <c r="JL267" s="53"/>
      <c r="JN267" s="78" t="str">
        <f>IF(JN$9="", "", IF(AND(NOT('Personnel Details'!$N$23=""), $B267&gt;='Personnel Details'!$N$23), 'Personnel Details'!$O$23, IF(AND(NOT('Personnel Details'!$I$23=""), $B267&gt;='Personnel Details'!$I$23), 'Personnel Details'!$J$23, 'Personnel Details'!$E$23)))</f>
        <v/>
      </c>
      <c r="JO267" s="59" t="str">
        <f>IF(JN$9="", "", IF(AND(NOT('Personnel Details'!$N$23=""), $B267&gt;='Personnel Details'!$N$23), IF('Personnel Details'!$P$23="","", 'Personnel Details'!$P$23), IF(AND(NOT('Personnel Details'!$I$23=""), $B267&gt;='Personnel Details'!$I$23), IF('Personnel Details'!$K$23="", "", 'Personnel Details'!$K$23), IF('Personnel Details'!$F$23="", "", 'Personnel Details'!$F$23))))</f>
        <v/>
      </c>
      <c r="JP267" s="79" t="str">
        <f>IF(JN$9="", "", IF(AND(NOT('Personnel Details'!$N$23=""), $B267&gt;='Personnel Details'!$N$23), 'Personnel Details'!$Q$23, IF(AND(NOT('Personnel Details'!$I$23=""), $B267&gt;='Personnel Details'!$I$23), 'Personnel Details'!$L$23, 'Personnel Details'!$G$23)))</f>
        <v/>
      </c>
      <c r="JQ267" s="59" t="str">
        <f t="shared" si="567"/>
        <v/>
      </c>
      <c r="JR267" s="53"/>
      <c r="JT267" s="78" t="str">
        <f>IF(JT$9="", "", IF(AND(NOT('Personnel Details'!$N$24=""), $B267&gt;='Personnel Details'!$N$24), 'Personnel Details'!$O$24, IF(AND(NOT('Personnel Details'!$I$24=""), $B267&gt;='Personnel Details'!$I$24), 'Personnel Details'!$J$24, 'Personnel Details'!$E$24)))</f>
        <v/>
      </c>
      <c r="JU267" s="59" t="str">
        <f>IF(JT$9="", "", IF(AND(NOT('Personnel Details'!$N$24=""), $B267&gt;='Personnel Details'!$N$24), IF('Personnel Details'!$P$24="","", 'Personnel Details'!$P$24), IF(AND(NOT('Personnel Details'!$I$24=""), $B267&gt;='Personnel Details'!$I$24), IF('Personnel Details'!$K$24="", "", 'Personnel Details'!$K$24), IF('Personnel Details'!$F$24="", "", 'Personnel Details'!$F$24))))</f>
        <v/>
      </c>
      <c r="JV267" s="79" t="str">
        <f>IF(JT$9="", "", IF(AND(NOT('Personnel Details'!$N$24=""), $B267&gt;='Personnel Details'!$N$24), 'Personnel Details'!$Q$24, IF(AND(NOT('Personnel Details'!$I$24=""), $B267&gt;='Personnel Details'!$I$24), 'Personnel Details'!$L$24, 'Personnel Details'!$G$24)))</f>
        <v/>
      </c>
      <c r="JW267" s="59" t="str">
        <f t="shared" si="568"/>
        <v/>
      </c>
      <c r="JX267" s="53"/>
      <c r="JZ267" s="78" t="str">
        <f>IF(JZ$9="", "", IF(AND(NOT('Personnel Details'!$N$25=""), $B267&gt;='Personnel Details'!$N$25), 'Personnel Details'!$O$25, IF(AND(NOT('Personnel Details'!$I$25=""), $B267&gt;='Personnel Details'!$I$25), 'Personnel Details'!$J$25, 'Personnel Details'!$E$25)))</f>
        <v/>
      </c>
      <c r="KA267" s="59" t="str">
        <f>IF(JZ$9="", "", IF(AND(NOT('Personnel Details'!$N$25=""), $B267&gt;='Personnel Details'!$N$25), IF('Personnel Details'!$P$25="","", 'Personnel Details'!$P$25), IF(AND(NOT('Personnel Details'!$I$25=""), $B267&gt;='Personnel Details'!$I$25), IF('Personnel Details'!$K$25="", "", 'Personnel Details'!$K$25), IF('Personnel Details'!$F$25="", "", 'Personnel Details'!$F$25))))</f>
        <v/>
      </c>
      <c r="KB267" s="79" t="str">
        <f>IF(JZ$9="", "", IF(AND(NOT('Personnel Details'!$N$25=""), $B267&gt;='Personnel Details'!$N$25), 'Personnel Details'!$Q$25, IF(AND(NOT('Personnel Details'!$I$25=""), $B267&gt;='Personnel Details'!$I$25), 'Personnel Details'!$L$25, 'Personnel Details'!$G$25)))</f>
        <v/>
      </c>
      <c r="KC267" s="59" t="str">
        <f t="shared" si="569"/>
        <v/>
      </c>
      <c r="KD267" s="53"/>
      <c r="KF267" s="78" t="str">
        <f>IF(KF$9="", "", IF(AND(NOT('Personnel Details'!$N$26=""), $B267&gt;='Personnel Details'!$N$26), 'Personnel Details'!$O$26, IF(AND(NOT('Personnel Details'!$I$26=""), $B267&gt;='Personnel Details'!$I$26), 'Personnel Details'!$J$26, 'Personnel Details'!$E$26)))</f>
        <v/>
      </c>
      <c r="KG267" s="59" t="str">
        <f>IF(KF$9="", "", IF(AND(NOT('Personnel Details'!$N$26=""), $B267&gt;='Personnel Details'!$N$26), IF('Personnel Details'!$P$26="","", 'Personnel Details'!$P$26), IF(AND(NOT('Personnel Details'!$I$26=""), $B267&gt;='Personnel Details'!$I$26), IF('Personnel Details'!$K$26="", "", 'Personnel Details'!$K$26), IF('Personnel Details'!$F$26="", "", 'Personnel Details'!$F$26))))</f>
        <v/>
      </c>
      <c r="KH267" s="79" t="str">
        <f>IF(KF$9="", "", IF(AND(NOT('Personnel Details'!$N$26=""), $B267&gt;='Personnel Details'!$N$26), 'Personnel Details'!$Q$26, IF(AND(NOT('Personnel Details'!$I$26=""), $B267&gt;='Personnel Details'!$I$26), 'Personnel Details'!$L$26, 'Personnel Details'!$G$26)))</f>
        <v/>
      </c>
      <c r="KI267" s="59" t="str">
        <f t="shared" si="570"/>
        <v/>
      </c>
      <c r="KJ267" s="53"/>
      <c r="KL267" s="78" t="str">
        <f>IF(KL$9="", "", IF(AND(NOT('Personnel Details'!$N$27=""), $B267&gt;='Personnel Details'!$N$27), 'Personnel Details'!$O$27, IF(AND(NOT('Personnel Details'!$I$27=""), $B267&gt;='Personnel Details'!$I$27), 'Personnel Details'!$J$27, 'Personnel Details'!$E$27)))</f>
        <v/>
      </c>
      <c r="KM267" s="59" t="str">
        <f>IF(KL$9="", "", IF(AND(NOT('Personnel Details'!$N$27=""), $B267&gt;='Personnel Details'!$N$27), IF('Personnel Details'!$P$27="","", 'Personnel Details'!$P$27), IF(AND(NOT('Personnel Details'!$I$27=""), $B267&gt;='Personnel Details'!$I$27), IF('Personnel Details'!$K$27="", "", 'Personnel Details'!$K$27), IF('Personnel Details'!$F$27="", "", 'Personnel Details'!$F$27))))</f>
        <v/>
      </c>
      <c r="KN267" s="79" t="str">
        <f>IF(KL$9="", "", IF(AND(NOT('Personnel Details'!$N$27=""), $B267&gt;='Personnel Details'!$N$27), 'Personnel Details'!$Q$27, IF(AND(NOT('Personnel Details'!$I$27=""), $B267&gt;='Personnel Details'!$I$27), 'Personnel Details'!$L$27, 'Personnel Details'!$G$27)))</f>
        <v/>
      </c>
      <c r="KO267" s="59" t="str">
        <f t="shared" si="571"/>
        <v/>
      </c>
      <c r="KP267" s="53"/>
      <c r="KR267" s="78" t="str">
        <f>IF(KR$9="", "", IF(AND(NOT('Personnel Details'!$N$28=""), $B267&gt;='Personnel Details'!$N$28), 'Personnel Details'!$O$28, IF(AND(NOT('Personnel Details'!$I$28=""), $B267&gt;='Personnel Details'!$I$28), 'Personnel Details'!$J$28, 'Personnel Details'!$E$28)))</f>
        <v/>
      </c>
      <c r="KS267" s="59" t="str">
        <f>IF(KR$9="", "", IF(AND(NOT('Personnel Details'!$N$28=""), $B267&gt;='Personnel Details'!$N$28), IF('Personnel Details'!$P$28="","", 'Personnel Details'!$P$28), IF(AND(NOT('Personnel Details'!$I$28=""), $B267&gt;='Personnel Details'!$I$28), IF('Personnel Details'!$K$28="", "", 'Personnel Details'!$K$28), IF('Personnel Details'!$F$28="", "", 'Personnel Details'!$F$28))))</f>
        <v/>
      </c>
      <c r="KT267" s="79" t="str">
        <f>IF(KR$9="", "", IF(AND(NOT('Personnel Details'!$N$28=""), $B267&gt;='Personnel Details'!$N$28), 'Personnel Details'!$Q$28, IF(AND(NOT('Personnel Details'!$I$28=""), $B267&gt;='Personnel Details'!$I$28), 'Personnel Details'!$L$28, 'Personnel Details'!$G$28)))</f>
        <v/>
      </c>
      <c r="KU267" s="59" t="str">
        <f t="shared" si="572"/>
        <v/>
      </c>
      <c r="KV267" s="53"/>
      <c r="KX267" s="78" t="str">
        <f>IF(KX$9="", "", IF(AND(NOT('Personnel Details'!$N$29=""), $B267&gt;='Personnel Details'!$N$29), 'Personnel Details'!$O$29, IF(AND(NOT('Personnel Details'!$I$29=""), $B267&gt;='Personnel Details'!$I$29), 'Personnel Details'!$J$29, 'Personnel Details'!$E$29)))</f>
        <v/>
      </c>
      <c r="KY267" s="59" t="str">
        <f>IF(KX$9="", "", IF(AND(NOT('Personnel Details'!$N$29=""), $B267&gt;='Personnel Details'!$N$29), IF('Personnel Details'!$P$29="","", 'Personnel Details'!$P$29), IF(AND(NOT('Personnel Details'!$I$29=""), $B267&gt;='Personnel Details'!$I$29), IF('Personnel Details'!$K$29="", "", 'Personnel Details'!$K$29), IF('Personnel Details'!$F$29="", "", 'Personnel Details'!$F$29))))</f>
        <v/>
      </c>
      <c r="KZ267" s="79" t="str">
        <f>IF(KX$9="", "", IF(AND(NOT('Personnel Details'!$N$29=""), $B267&gt;='Personnel Details'!$N$29), 'Personnel Details'!$Q$29, IF(AND(NOT('Personnel Details'!$I$29=""), $B267&gt;='Personnel Details'!$I$29), 'Personnel Details'!$L$29, 'Personnel Details'!$G$29)))</f>
        <v/>
      </c>
      <c r="LA267" s="59" t="str">
        <f t="shared" si="573"/>
        <v/>
      </c>
      <c r="LB267" s="53"/>
      <c r="LD267" s="78" t="str">
        <f>IF(LD$9="", "", IF(AND(NOT('Personnel Details'!$N$30=""), $B267&gt;='Personnel Details'!$N$30), 'Personnel Details'!$O$30, IF(AND(NOT('Personnel Details'!$I$30=""), $B267&gt;='Personnel Details'!$I$30), 'Personnel Details'!$J$30, 'Personnel Details'!$E$30)))</f>
        <v/>
      </c>
      <c r="LE267" s="59" t="str">
        <f>IF(LD$9="", "", IF(AND(NOT('Personnel Details'!$N$30=""), $B267&gt;='Personnel Details'!$N$30), IF('Personnel Details'!$P$30="","", 'Personnel Details'!$P$30), IF(AND(NOT('Personnel Details'!$I$30=""), $B267&gt;='Personnel Details'!$I$30), IF('Personnel Details'!$K$30="", "", 'Personnel Details'!$K$30), IF('Personnel Details'!$F$30="", "", 'Personnel Details'!$F$30))))</f>
        <v/>
      </c>
      <c r="LF267" s="79" t="str">
        <f>IF(LD$9="", "", IF(AND(NOT('Personnel Details'!$N$30=""), $B267&gt;='Personnel Details'!$N$30), 'Personnel Details'!$Q$30, IF(AND(NOT('Personnel Details'!$I$30=""), $B267&gt;='Personnel Details'!$I$30), 'Personnel Details'!$L$30, 'Personnel Details'!$G$30)))</f>
        <v/>
      </c>
      <c r="LG267" s="59" t="str">
        <f t="shared" si="574"/>
        <v/>
      </c>
      <c r="LH267" s="53"/>
      <c r="LJ267" s="78" t="str">
        <f>IF(LJ$9="", "", IF(AND(NOT('Personnel Details'!$N$31=""), $B267&gt;='Personnel Details'!$N$31), 'Personnel Details'!$O$31, IF(AND(NOT('Personnel Details'!$I$31=""), $B267&gt;='Personnel Details'!$I$31), 'Personnel Details'!$J$31, 'Personnel Details'!$E$31)))</f>
        <v/>
      </c>
      <c r="LK267" s="59" t="str">
        <f>IF(LJ$9="", "", IF(AND(NOT('Personnel Details'!$N$31=""), $B267&gt;='Personnel Details'!$N$31), IF('Personnel Details'!$P$31="","", 'Personnel Details'!$P$31), IF(AND(NOT('Personnel Details'!$I$31=""), $B267&gt;='Personnel Details'!$I$31), IF('Personnel Details'!$K$31="", "", 'Personnel Details'!$K$31), IF('Personnel Details'!$F$31="", "", 'Personnel Details'!$F$31))))</f>
        <v/>
      </c>
      <c r="LL267" s="79" t="str">
        <f>IF(LJ$9="", "", IF(AND(NOT('Personnel Details'!$N$31=""), $B267&gt;='Personnel Details'!$N$31), 'Personnel Details'!$Q$31, IF(AND(NOT('Personnel Details'!$I$31=""), $B267&gt;='Personnel Details'!$I$31), 'Personnel Details'!$L$31, 'Personnel Details'!$G$31)))</f>
        <v/>
      </c>
      <c r="LM267" s="59" t="str">
        <f t="shared" si="575"/>
        <v/>
      </c>
      <c r="LN267" s="53"/>
      <c r="LP267" s="78" t="str">
        <f>IF(LP$9="", "", IF(AND(NOT('Personnel Details'!$N$32=""), $B267&gt;='Personnel Details'!$N$32), 'Personnel Details'!$O$32, IF(AND(NOT('Personnel Details'!$I$32=""), $B267&gt;='Personnel Details'!$I$32), 'Personnel Details'!$J$32, 'Personnel Details'!$E$32)))</f>
        <v/>
      </c>
      <c r="LQ267" s="59" t="str">
        <f>IF(LP$9="", "", IF(AND(NOT('Personnel Details'!$N$32=""), $B267&gt;='Personnel Details'!$N$32), IF('Personnel Details'!$P$32="","", 'Personnel Details'!$P$32), IF(AND(NOT('Personnel Details'!$I$32=""), $B267&gt;='Personnel Details'!$I$32), IF('Personnel Details'!$K$32="", "", 'Personnel Details'!$K$32), IF('Personnel Details'!$F$32="", "", 'Personnel Details'!$F$32))))</f>
        <v/>
      </c>
      <c r="LR267" s="79" t="str">
        <f>IF(LP$9="", "", IF(AND(NOT('Personnel Details'!$N$32=""), $B267&gt;='Personnel Details'!$N$32), 'Personnel Details'!$Q$32, IF(AND(NOT('Personnel Details'!$I$32=""), $B267&gt;='Personnel Details'!$I$32), 'Personnel Details'!$L$32, 'Personnel Details'!$G$32)))</f>
        <v/>
      </c>
      <c r="LS267" s="59" t="str">
        <f t="shared" si="576"/>
        <v/>
      </c>
      <c r="LT267" s="53"/>
      <c r="LV267" s="78" t="str">
        <f>IF(LV$9="", "", IF(AND(NOT('Personnel Details'!$N$33=""), $B267&gt;='Personnel Details'!$N$33), 'Personnel Details'!$O$33, IF(AND(NOT('Personnel Details'!$I$33=""), $B267&gt;='Personnel Details'!$I$33), 'Personnel Details'!$J$33, 'Personnel Details'!$E$33)))</f>
        <v/>
      </c>
      <c r="LW267" s="59" t="str">
        <f>IF(LV$9="", "", IF(AND(NOT('Personnel Details'!$N$33=""), $B267&gt;='Personnel Details'!$N$33), IF('Personnel Details'!$P$33="","", 'Personnel Details'!$P$33), IF(AND(NOT('Personnel Details'!$I$33=""), $B267&gt;='Personnel Details'!$I$33), IF('Personnel Details'!$K$33="", "", 'Personnel Details'!$K$33), IF('Personnel Details'!$F$33="", "", 'Personnel Details'!$F$33))))</f>
        <v/>
      </c>
      <c r="LX267" s="79" t="str">
        <f>IF(LV$9="", "", IF(AND(NOT('Personnel Details'!$N$33=""), $B267&gt;='Personnel Details'!$N$33), 'Personnel Details'!$Q$33, IF(AND(NOT('Personnel Details'!$I$33=""), $B267&gt;='Personnel Details'!$I$33), 'Personnel Details'!$L$33, 'Personnel Details'!$G$33)))</f>
        <v/>
      </c>
      <c r="LY267" s="59" t="str">
        <f t="shared" si="577"/>
        <v/>
      </c>
      <c r="LZ267" s="53"/>
      <c r="MB267" s="78" t="str">
        <f>IF(MB$9="", "", IF(AND(NOT('Personnel Details'!$N$34=""), $B267&gt;='Personnel Details'!$N$34), 'Personnel Details'!$O$34, IF(AND(NOT('Personnel Details'!$I$34=""), $B267&gt;='Personnel Details'!$I$34), 'Personnel Details'!$J$34, 'Personnel Details'!$E$34)))</f>
        <v/>
      </c>
      <c r="MC267" s="59" t="str">
        <f>IF(MB$9="", "", IF(AND(NOT('Personnel Details'!$N$34=""), $B267&gt;='Personnel Details'!$N$34), IF('Personnel Details'!$P$34="","", 'Personnel Details'!$P$34), IF(AND(NOT('Personnel Details'!$I$34=""), $B267&gt;='Personnel Details'!$I$34), IF('Personnel Details'!$K$34="", "", 'Personnel Details'!$K$34), IF('Personnel Details'!$F$34="", "", 'Personnel Details'!$F$34))))</f>
        <v/>
      </c>
      <c r="MD267" s="79" t="str">
        <f>IF(MB$9="", "", IF(AND(NOT('Personnel Details'!$N$34=""), $B267&gt;='Personnel Details'!$N$34), 'Personnel Details'!$Q$34, IF(AND(NOT('Personnel Details'!$I$34=""), $B267&gt;='Personnel Details'!$I$34), 'Personnel Details'!$L$34, 'Personnel Details'!$G$34)))</f>
        <v/>
      </c>
      <c r="ME267" s="59" t="str">
        <f t="shared" si="578"/>
        <v/>
      </c>
      <c r="MF267" s="53"/>
      <c r="MH267" s="78" t="str">
        <f>IF(MH$9="", "", IF(AND(NOT('Personnel Details'!$N$35=""), $B267&gt;='Personnel Details'!$N$35), 'Personnel Details'!$O$35, IF(AND(NOT('Personnel Details'!$I$35=""), $B267&gt;='Personnel Details'!$I$35), 'Personnel Details'!$J$35, 'Personnel Details'!$E$35)))</f>
        <v/>
      </c>
      <c r="MI267" s="59" t="str">
        <f>IF(MH$9="", "", IF(AND(NOT('Personnel Details'!$N$35=""), $B267&gt;='Personnel Details'!$N$35), IF('Personnel Details'!$P$35="","", 'Personnel Details'!$P$35), IF(AND(NOT('Personnel Details'!$I$35=""), $B267&gt;='Personnel Details'!$I$35), IF('Personnel Details'!$K$35="", "", 'Personnel Details'!$K$35), IF('Personnel Details'!$F$35="", "", 'Personnel Details'!$F$35))))</f>
        <v/>
      </c>
      <c r="MJ267" s="79" t="str">
        <f>IF(MH$9="", "", IF(AND(NOT('Personnel Details'!$N$35=""), $B267&gt;='Personnel Details'!$N$35), 'Personnel Details'!$Q$35, IF(AND(NOT('Personnel Details'!$I$35=""), $B267&gt;='Personnel Details'!$I$35), 'Personnel Details'!$L$35, 'Personnel Details'!$G$35)))</f>
        <v/>
      </c>
      <c r="MK267" s="59" t="str">
        <f t="shared" si="579"/>
        <v/>
      </c>
      <c r="ML267" s="53"/>
      <c r="MN267" s="78" t="str">
        <f>IF(MN$9="", "", IF(AND(NOT('Personnel Details'!$N$36=""), $B267&gt;='Personnel Details'!$N$36), 'Personnel Details'!$O$36, IF(AND(NOT('Personnel Details'!$I$36=""), $B267&gt;='Personnel Details'!$I$36), 'Personnel Details'!$J$36, 'Personnel Details'!$E$36)))</f>
        <v/>
      </c>
      <c r="MO267" s="59" t="str">
        <f>IF(MN$9="", "", IF(AND(NOT('Personnel Details'!$N$36=""), $B267&gt;='Personnel Details'!$N$36), IF('Personnel Details'!$P$36="","", 'Personnel Details'!$P$36), IF(AND(NOT('Personnel Details'!$I$36=""), $B267&gt;='Personnel Details'!$I$36), IF('Personnel Details'!$K$36="", "", 'Personnel Details'!$K$36), IF('Personnel Details'!$F$36="", "", 'Personnel Details'!$F$36))))</f>
        <v/>
      </c>
      <c r="MP267" s="79" t="str">
        <f>IF(MN$9="", "", IF(AND(NOT('Personnel Details'!$N$36=""), $B267&gt;='Personnel Details'!$N$36), 'Personnel Details'!$Q$36, IF(AND(NOT('Personnel Details'!$I$36=""), $B267&gt;='Personnel Details'!$I$36), 'Personnel Details'!$L$36, 'Personnel Details'!$G$36)))</f>
        <v/>
      </c>
      <c r="MQ267" s="59" t="str">
        <f t="shared" si="580"/>
        <v/>
      </c>
      <c r="MR267" s="53"/>
      <c r="MT267" s="78" t="str">
        <f>IF(MT$9="", "", IF(AND(NOT('Personnel Details'!$N$37=""), $B267&gt;='Personnel Details'!$N$37), 'Personnel Details'!$O$37, IF(AND(NOT('Personnel Details'!$I$37=""), $B267&gt;='Personnel Details'!$I$37), 'Personnel Details'!$J$37, 'Personnel Details'!$E$37)))</f>
        <v/>
      </c>
      <c r="MU267" s="59" t="str">
        <f>IF(MT$9="", "", IF(AND(NOT('Personnel Details'!$N$37=""), $B267&gt;='Personnel Details'!$N$37), IF('Personnel Details'!$P$37="","", 'Personnel Details'!$P$37), IF(AND(NOT('Personnel Details'!$I$37=""), $B267&gt;='Personnel Details'!$I$37), IF('Personnel Details'!$K$37="", "", 'Personnel Details'!$K$37), IF('Personnel Details'!$F$37="", "", 'Personnel Details'!$F$37))))</f>
        <v/>
      </c>
      <c r="MV267" s="79" t="str">
        <f>IF(MT$9="", "", IF(AND(NOT('Personnel Details'!$N$37=""), $B267&gt;='Personnel Details'!$N$37), 'Personnel Details'!$Q$37, IF(AND(NOT('Personnel Details'!$I$37=""), $B267&gt;='Personnel Details'!$I$37), 'Personnel Details'!$L$37, 'Personnel Details'!$G$37)))</f>
        <v/>
      </c>
      <c r="MW267" s="59" t="str">
        <f t="shared" si="581"/>
        <v/>
      </c>
      <c r="MX267" s="53"/>
      <c r="MZ267" s="78" t="str">
        <f>IF(MZ$9="", "", IF(AND(NOT('Personnel Details'!$N$38=""), $B267&gt;='Personnel Details'!$N$38), 'Personnel Details'!$O$38, IF(AND(NOT('Personnel Details'!$I$38=""), $B267&gt;='Personnel Details'!$I$38), 'Personnel Details'!$J$38, 'Personnel Details'!$E$38)))</f>
        <v/>
      </c>
      <c r="NA267" s="59" t="str">
        <f>IF(MZ$9="", "", IF(AND(NOT('Personnel Details'!$N$38=""), $B267&gt;='Personnel Details'!$N$38), IF('Personnel Details'!$P$38="","", 'Personnel Details'!$P$38), IF(AND(NOT('Personnel Details'!$I$38=""), $B267&gt;='Personnel Details'!$I$38), IF('Personnel Details'!$K$38="", "", 'Personnel Details'!$K$38), IF('Personnel Details'!$F$38="", "", 'Personnel Details'!$F$38))))</f>
        <v/>
      </c>
      <c r="NB267" s="79" t="str">
        <f>IF(MZ$9="", "", IF(AND(NOT('Personnel Details'!$N$38=""), $B267&gt;='Personnel Details'!$N$38), 'Personnel Details'!$Q$38, IF(AND(NOT('Personnel Details'!$I$38=""), $B267&gt;='Personnel Details'!$I$38), 'Personnel Details'!$L$38, 'Personnel Details'!$G$38)))</f>
        <v/>
      </c>
      <c r="NC267" s="59" t="str">
        <f t="shared" si="582"/>
        <v/>
      </c>
      <c r="ND267" s="53"/>
      <c r="NF267" s="78" t="str">
        <f>IF(NF$9="", "", IF(AND(NOT('Personnel Details'!$N$39=""), $B267&gt;='Personnel Details'!$N$39), 'Personnel Details'!$O$39, IF(AND(NOT('Personnel Details'!$I$39=""), $B267&gt;='Personnel Details'!$I$39), 'Personnel Details'!$J$39, 'Personnel Details'!$E$39)))</f>
        <v/>
      </c>
      <c r="NG267" s="59" t="str">
        <f>IF(NF$9="", "", IF(AND(NOT('Personnel Details'!$N$39=""), $B267&gt;='Personnel Details'!$N$39), IF('Personnel Details'!$P$39="","", 'Personnel Details'!$P$39), IF(AND(NOT('Personnel Details'!$I$39=""), $B267&gt;='Personnel Details'!$I$39), IF('Personnel Details'!$K$39="", "", 'Personnel Details'!$K$39), IF('Personnel Details'!$F$39="", "", 'Personnel Details'!$F$39))))</f>
        <v/>
      </c>
      <c r="NH267" s="79" t="str">
        <f>IF(NF$9="", "", IF(AND(NOT('Personnel Details'!$N$39=""), $B267&gt;='Personnel Details'!$N$39), 'Personnel Details'!$Q$39, IF(AND(NOT('Personnel Details'!$I$39=""), $B267&gt;='Personnel Details'!$I$39), 'Personnel Details'!$L$39, 'Personnel Details'!$G$39)))</f>
        <v/>
      </c>
      <c r="NI267" s="59" t="str">
        <f t="shared" si="583"/>
        <v/>
      </c>
      <c r="NJ267" s="53"/>
      <c r="NL267" s="78" t="str">
        <f>IF(NL$9="", "", IF(AND(NOT('Personnel Details'!$N$40=""), $B267&gt;='Personnel Details'!$N$40), 'Personnel Details'!$O$40, IF(AND(NOT('Personnel Details'!$I$40=""), $B267&gt;='Personnel Details'!$I$40), 'Personnel Details'!$J$40, 'Personnel Details'!$E$40)))</f>
        <v/>
      </c>
      <c r="NM267" s="59" t="str">
        <f>IF(NL$9="", "", IF(AND(NOT('Personnel Details'!$N$40=""), $B267&gt;='Personnel Details'!$N$40), IF('Personnel Details'!$P$40="","", 'Personnel Details'!$P$40), IF(AND(NOT('Personnel Details'!$I$40=""), $B267&gt;='Personnel Details'!$I$40), IF('Personnel Details'!$K$40="", "", 'Personnel Details'!$K$40), IF('Personnel Details'!$F$40="", "", 'Personnel Details'!$F$40))))</f>
        <v/>
      </c>
      <c r="NN267" s="79" t="str">
        <f>IF(NL$9="", "", IF(AND(NOT('Personnel Details'!$N$40=""), $B267&gt;='Personnel Details'!$N$40), 'Personnel Details'!$Q$40, IF(AND(NOT('Personnel Details'!$I$40=""), $B267&gt;='Personnel Details'!$I$40), 'Personnel Details'!$L$40, 'Personnel Details'!$G$40)))</f>
        <v/>
      </c>
      <c r="NO267" s="59" t="str">
        <f t="shared" si="584"/>
        <v/>
      </c>
      <c r="NP267" s="53"/>
    </row>
    <row r="268" spans="1:380" x14ac:dyDescent="0.25">
      <c r="A268" s="32"/>
      <c r="B268" s="113" t="str">
        <f>IFERROR(IF(B267+1&gt;'Personnel Details'!$U$5, "", B267+1), "")</f>
        <v/>
      </c>
      <c r="C268" s="32"/>
      <c r="D268" s="120"/>
      <c r="E268" s="13" t="str">
        <f t="shared" si="615"/>
        <v/>
      </c>
      <c r="F268" s="13" t="str">
        <f t="shared" ref="F268:F331" si="646">IF(OR(D268="", $B268=""), "", IF(AND(GW267&gt;GU268, GW268&gt;GU268), D268*GV268, IF(AND(GW267&lt;GU268, GW268&gt;GU268), ((GW268-GU268)*GV268)+(($D268-(GW268-GU268))*GT268), D268*GT268)))</f>
        <v/>
      </c>
      <c r="G268" s="56" t="str">
        <f t="shared" si="585"/>
        <v/>
      </c>
      <c r="H268" s="16" t="str">
        <f t="shared" ref="H268:H331" si="647">IF(OR(D268="", $B268=""), "", IF(AND(GW267&gt;GU268, GW268&gt;GU268), GV268, IF(AND(GW267&lt;GU268, GW268&gt;GU268), "Both", GT268)))</f>
        <v/>
      </c>
      <c r="I268" s="32"/>
      <c r="J268" s="120"/>
      <c r="K268" s="62" t="str">
        <f t="shared" si="616"/>
        <v/>
      </c>
      <c r="L268" s="62" t="str">
        <f t="shared" ref="L268:L331" si="648">IF(OR(J268="", $B268=""), "", IF(AND(HC267&gt;HA268, HC268&gt;HA268), J268*HB268, IF(AND(HC267&lt;HA268, HC268&gt;HA268), ((HC268-HA268)*HB268)+(($D268-(HC268-HA268))*GZ268), J268*GZ268)))</f>
        <v/>
      </c>
      <c r="M268" s="65" t="str">
        <f t="shared" si="586"/>
        <v/>
      </c>
      <c r="N268" s="68" t="str">
        <f t="shared" ref="N268:N331" si="649">IF(OR(J268="", $B268=""), "", IF(AND(HC267&gt;HA268, HC268&gt;HA268), HB268, IF(AND(HC267&lt;HA268, HC268&gt;HA268), "Both", GZ268)))</f>
        <v/>
      </c>
      <c r="O268" s="32"/>
      <c r="P268" s="120"/>
      <c r="Q268" s="62" t="str">
        <f t="shared" si="617"/>
        <v/>
      </c>
      <c r="R268" s="62" t="str">
        <f t="shared" ref="R268:R331" si="650">IF(OR(P268="", $B268=""), "", IF(AND(HI267&gt;HG268, HI268&gt;HG268), P268*HH268, IF(AND(HI267&lt;HG268, HI268&gt;HG268), ((HI268-HG268)*HH268)+(($D268-(HI268-HG268))*HF268), P268*HF268)))</f>
        <v/>
      </c>
      <c r="S268" s="65" t="str">
        <f t="shared" si="587"/>
        <v/>
      </c>
      <c r="T268" s="68" t="str">
        <f t="shared" ref="T268:T331" si="651">IF(OR(P268="", $B268=""), "", IF(AND(HI267&gt;HG268, HI268&gt;HG268), HH268, IF(AND(HI267&lt;HG268, HI268&gt;HG268), "Both", HF268)))</f>
        <v/>
      </c>
      <c r="U268" s="32"/>
      <c r="V268" s="120"/>
      <c r="W268" s="62" t="str">
        <f t="shared" si="618"/>
        <v/>
      </c>
      <c r="X268" s="62" t="str">
        <f t="shared" ref="X268:X331" si="652">IF(OR(V268="", $B268=""), "", IF(AND(HO267&gt;HM268, HO268&gt;HM268), V268*HN268, IF(AND(HO267&lt;HM268, HO268&gt;HM268), ((HO268-HM268)*HN268)+(($D268-(HO268-HM268))*HL268), V268*HL268)))</f>
        <v/>
      </c>
      <c r="Y268" s="65" t="str">
        <f t="shared" si="588"/>
        <v/>
      </c>
      <c r="Z268" s="68" t="str">
        <f t="shared" ref="Z268:Z331" si="653">IF(OR(V268="", $B268=""), "", IF(AND(HO267&gt;HM268, HO268&gt;HM268), HN268, IF(AND(HO267&lt;HM268, HO268&gt;HM268), "Both", HL268)))</f>
        <v/>
      </c>
      <c r="AA268" s="32"/>
      <c r="AB268" s="120"/>
      <c r="AC268" s="62" t="str">
        <f t="shared" si="619"/>
        <v/>
      </c>
      <c r="AD268" s="62" t="str">
        <f t="shared" ref="AD268:AD331" si="654">IF(OR(AB268="", $B268=""), "", IF(AND(HU267&gt;HS268, HU268&gt;HS268), AB268*HT268, IF(AND(HU267&lt;HS268, HU268&gt;HS268), ((HU268-HS268)*HT268)+(($D268-(HU268-HS268))*HR268), AB268*HR268)))</f>
        <v/>
      </c>
      <c r="AE268" s="65" t="str">
        <f t="shared" si="589"/>
        <v/>
      </c>
      <c r="AF268" s="68" t="str">
        <f t="shared" ref="AF268:AF331" si="655">IF(OR(AB268="", $B268=""), "", IF(AND(HU267&gt;HS268, HU268&gt;HS268), HT268, IF(AND(HU267&lt;HS268, HU268&gt;HS268), "Both", HR268)))</f>
        <v/>
      </c>
      <c r="AG268" s="32"/>
      <c r="AH268" s="120"/>
      <c r="AI268" s="62" t="str">
        <f t="shared" si="620"/>
        <v/>
      </c>
      <c r="AJ268" s="62" t="str">
        <f t="shared" ref="AJ268:AJ331" si="656">IF(OR(AH268="", $B268=""), "", IF(AND(IA267&gt;HY268, IA268&gt;HY268), AH268*HZ268, IF(AND(IA267&lt;HY268, IA268&gt;HY268), ((IA268-HY268)*HZ268)+(($D268-(IA268-HY268))*HX268), AH268*HX268)))</f>
        <v/>
      </c>
      <c r="AK268" s="65" t="str">
        <f t="shared" si="590"/>
        <v/>
      </c>
      <c r="AL268" s="68" t="str">
        <f t="shared" ref="AL268:AL331" si="657">IF(OR(AH268="", $B268=""), "", IF(AND(IA267&gt;HY268, IA268&gt;HY268), HZ268, IF(AND(IA267&lt;HY268, IA268&gt;HY268), "Both", HX268)))</f>
        <v/>
      </c>
      <c r="AM268" s="32"/>
      <c r="AN268" s="120"/>
      <c r="AO268" s="62" t="str">
        <f t="shared" si="621"/>
        <v/>
      </c>
      <c r="AP268" s="62" t="str">
        <f t="shared" ref="AP268:AP331" si="658">IF(OR(AN268="", $B268=""), "", IF(AND(IG267&gt;IE268, IG268&gt;IE268), AN268*IF268, IF(AND(IG267&lt;IE268, IG268&gt;IE268), ((IG268-IE268)*IF268)+(($D268-(IG268-IE268))*ID268), AN268*ID268)))</f>
        <v/>
      </c>
      <c r="AQ268" s="65" t="str">
        <f t="shared" si="591"/>
        <v/>
      </c>
      <c r="AR268" s="68" t="str">
        <f t="shared" ref="AR268:AR331" si="659">IF(OR(AN268="", $B268=""), "", IF(AND(IG267&gt;IE268, IG268&gt;IE268), IF268, IF(AND(IG267&lt;IE268, IG268&gt;IE268), "Both", ID268)))</f>
        <v/>
      </c>
      <c r="AS268" s="32"/>
      <c r="AT268" s="120"/>
      <c r="AU268" s="62" t="str">
        <f t="shared" si="622"/>
        <v/>
      </c>
      <c r="AV268" s="62" t="str">
        <f t="shared" ref="AV268:AV331" si="660">IF(OR(AT268="", $B268=""), "", IF(AND(IM267&gt;IK268, IM268&gt;IK268), AT268*IL268, IF(AND(IM267&lt;IK268, IM268&gt;IK268), ((IM268-IK268)*IL268)+(($D268-(IM268-IK268))*IJ268), AT268*IJ268)))</f>
        <v/>
      </c>
      <c r="AW268" s="65" t="str">
        <f t="shared" si="592"/>
        <v/>
      </c>
      <c r="AX268" s="68" t="str">
        <f t="shared" ref="AX268:AX331" si="661">IF(OR(AT268="", $B268=""), "", IF(AND(IM267&gt;IK268, IM268&gt;IK268), IL268, IF(AND(IM267&lt;IK268, IM268&gt;IK268), "Both", IJ268)))</f>
        <v/>
      </c>
      <c r="AY268" s="32"/>
      <c r="AZ268" s="120"/>
      <c r="BA268" s="62" t="str">
        <f t="shared" si="623"/>
        <v/>
      </c>
      <c r="BB268" s="62" t="str">
        <f t="shared" ref="BB268:BB331" si="662">IF(OR(AZ268="", $B268=""), "", IF(AND(IS267&gt;IQ268, IS268&gt;IQ268), AZ268*IR268, IF(AND(IS267&lt;IQ268, IS268&gt;IQ268), ((IS268-IQ268)*IR268)+(($D268-(IS268-IQ268))*IP268), AZ268*IP268)))</f>
        <v/>
      </c>
      <c r="BC268" s="65" t="str">
        <f t="shared" si="593"/>
        <v/>
      </c>
      <c r="BD268" s="68" t="str">
        <f t="shared" ref="BD268:BD331" si="663">IF(OR(AZ268="", $B268=""), "", IF(AND(IS267&gt;IQ268, IS268&gt;IQ268), IR268, IF(AND(IS267&lt;IQ268, IS268&gt;IQ268), "Both", IP268)))</f>
        <v/>
      </c>
      <c r="BE268" s="32"/>
      <c r="BF268" s="120"/>
      <c r="BG268" s="62" t="str">
        <f t="shared" si="624"/>
        <v/>
      </c>
      <c r="BH268" s="62" t="str">
        <f t="shared" ref="BH268:BH331" si="664">IF(OR(BF268="", $B268=""), "", IF(AND(IY267&gt;IW268, IY268&gt;IW268), BF268*IX268, IF(AND(IY267&lt;IW268, IY268&gt;IW268), ((IY268-IW268)*IX268)+(($D268-(IY268-IW268))*IV268), BF268*IV268)))</f>
        <v/>
      </c>
      <c r="BI268" s="65" t="str">
        <f t="shared" si="594"/>
        <v/>
      </c>
      <c r="BJ268" s="68" t="str">
        <f t="shared" ref="BJ268:BJ331" si="665">IF(OR(BF268="", $B268=""), "", IF(AND(IY267&gt;IW268, IY268&gt;IW268), IX268, IF(AND(IY267&lt;IW268, IY268&gt;IW268), "Both", IV268)))</f>
        <v/>
      </c>
      <c r="BK268" s="32"/>
      <c r="BL268" s="120"/>
      <c r="BM268" s="62" t="str">
        <f t="shared" si="625"/>
        <v/>
      </c>
      <c r="BN268" s="62" t="str">
        <f t="shared" ref="BN268:BN331" si="666">IF(OR(BL268="", $B268=""), "", IF(AND(JE267&gt;JC268, JE268&gt;JC268), BL268*JD268, IF(AND(JE267&lt;JC268, JE268&gt;JC268), ((JE268-JC268)*JD268)+(($D268-(JE268-JC268))*JB268), BL268*JB268)))</f>
        <v/>
      </c>
      <c r="BO268" s="65" t="str">
        <f t="shared" si="595"/>
        <v/>
      </c>
      <c r="BP268" s="68" t="str">
        <f t="shared" ref="BP268:BP331" si="667">IF(OR(BL268="", $B268=""), "", IF(AND(JE267&gt;JC268, JE268&gt;JC268), JD268, IF(AND(JE267&lt;JC268, JE268&gt;JC268), "Both", JB268)))</f>
        <v/>
      </c>
      <c r="BQ268" s="32"/>
      <c r="BR268" s="120"/>
      <c r="BS268" s="62" t="str">
        <f t="shared" si="626"/>
        <v/>
      </c>
      <c r="BT268" s="62" t="str">
        <f t="shared" ref="BT268:BT331" si="668">IF(OR(BR268="", $B268=""), "", IF(AND(JK267&gt;JI268, JK268&gt;JI268), BR268*JJ268, IF(AND(JK267&lt;JI268, JK268&gt;JI268), ((JK268-JI268)*JJ268)+(($D268-(JK268-JI268))*JH268), BR268*JH268)))</f>
        <v/>
      </c>
      <c r="BU268" s="65" t="str">
        <f t="shared" si="596"/>
        <v/>
      </c>
      <c r="BV268" s="68" t="str">
        <f t="shared" ref="BV268:BV331" si="669">IF(OR(BR268="", $B268=""), "", IF(AND(JK267&gt;JI268, JK268&gt;JI268), JJ268, IF(AND(JK267&lt;JI268, JK268&gt;JI268), "Both", JH268)))</f>
        <v/>
      </c>
      <c r="BW268" s="32"/>
      <c r="BX268" s="120"/>
      <c r="BY268" s="62" t="str">
        <f t="shared" si="627"/>
        <v/>
      </c>
      <c r="BZ268" s="62" t="str">
        <f t="shared" ref="BZ268:BZ331" si="670">IF(OR(BX268="", $B268=""), "", IF(AND(JQ267&gt;JO268, JQ268&gt;JO268), BX268*JP268, IF(AND(JQ267&lt;JO268, JQ268&gt;JO268), ((JQ268-JO268)*JP268)+(($D268-(JQ268-JO268))*JN268), BX268*JN268)))</f>
        <v/>
      </c>
      <c r="CA268" s="65" t="str">
        <f t="shared" si="597"/>
        <v/>
      </c>
      <c r="CB268" s="68" t="str">
        <f t="shared" ref="CB268:CB331" si="671">IF(OR(BX268="", $B268=""), "", IF(AND(JQ267&gt;JO268, JQ268&gt;JO268), JP268, IF(AND(JQ267&lt;JO268, JQ268&gt;JO268), "Both", JN268)))</f>
        <v/>
      </c>
      <c r="CC268" s="32"/>
      <c r="CD268" s="120"/>
      <c r="CE268" s="62" t="str">
        <f t="shared" si="628"/>
        <v/>
      </c>
      <c r="CF268" s="62" t="str">
        <f t="shared" ref="CF268:CF331" si="672">IF(OR(CD268="", $B268=""), "", IF(AND(JW267&gt;JU268, JW268&gt;JU268), CD268*JV268, IF(AND(JW267&lt;JU268, JW268&gt;JU268), ((JW268-JU268)*JV268)+(($D268-(JW268-JU268))*JT268), CD268*JT268)))</f>
        <v/>
      </c>
      <c r="CG268" s="65" t="str">
        <f t="shared" si="598"/>
        <v/>
      </c>
      <c r="CH268" s="68" t="str">
        <f t="shared" ref="CH268:CH331" si="673">IF(OR(CD268="", $B268=""), "", IF(AND(JW267&gt;JU268, JW268&gt;JU268), JV268, IF(AND(JW267&lt;JU268, JW268&gt;JU268), "Both", JT268)))</f>
        <v/>
      </c>
      <c r="CI268" s="32"/>
      <c r="CJ268" s="120"/>
      <c r="CK268" s="62" t="str">
        <f t="shared" si="629"/>
        <v/>
      </c>
      <c r="CL268" s="62" t="str">
        <f t="shared" ref="CL268:CL331" si="674">IF(OR(CJ268="", $B268=""), "", IF(AND(KC267&gt;KA268, KC268&gt;KA268), CJ268*KB268, IF(AND(KC267&lt;KA268, KC268&gt;KA268), ((KC268-KA268)*KB268)+(($D268-(KC268-KA268))*JZ268), CJ268*JZ268)))</f>
        <v/>
      </c>
      <c r="CM268" s="65" t="str">
        <f t="shared" si="599"/>
        <v/>
      </c>
      <c r="CN268" s="68" t="str">
        <f t="shared" ref="CN268:CN331" si="675">IF(OR(CJ268="", $B268=""), "", IF(AND(KC267&gt;KA268, KC268&gt;KA268), KB268, IF(AND(KC267&lt;KA268, KC268&gt;KA268), "Both", JZ268)))</f>
        <v/>
      </c>
      <c r="CO268" s="32"/>
      <c r="CP268" s="120"/>
      <c r="CQ268" s="62" t="str">
        <f t="shared" si="630"/>
        <v/>
      </c>
      <c r="CR268" s="62" t="str">
        <f t="shared" ref="CR268:CR331" si="676">IF(OR(CP268="", $B268=""), "", IF(AND(KI267&gt;KG268, KI268&gt;KG268), CP268*KH268, IF(AND(KI267&lt;KG268, KI268&gt;KG268), ((KI268-KG268)*KH268)+(($D268-(KI268-KG268))*KF268), CP268*KF268)))</f>
        <v/>
      </c>
      <c r="CS268" s="65" t="str">
        <f t="shared" si="600"/>
        <v/>
      </c>
      <c r="CT268" s="68" t="str">
        <f t="shared" ref="CT268:CT331" si="677">IF(OR(CP268="", $B268=""), "", IF(AND(KI267&gt;KG268, KI268&gt;KG268), KH268, IF(AND(KI267&lt;KG268, KI268&gt;KG268), "Both", KF268)))</f>
        <v/>
      </c>
      <c r="CU268" s="32"/>
      <c r="CV268" s="120"/>
      <c r="CW268" s="62" t="str">
        <f t="shared" si="631"/>
        <v/>
      </c>
      <c r="CX268" s="62" t="str">
        <f t="shared" ref="CX268:CX331" si="678">IF(OR(CV268="", $B268=""), "", IF(AND(KO267&gt;KM268, KO268&gt;KM268), CV268*KN268, IF(AND(KO267&lt;KM268, KO268&gt;KM268), ((KO268-KM268)*KN268)+(($D268-(KO268-KM268))*KL268), CV268*KL268)))</f>
        <v/>
      </c>
      <c r="CY268" s="65" t="str">
        <f t="shared" si="601"/>
        <v/>
      </c>
      <c r="CZ268" s="68" t="str">
        <f t="shared" ref="CZ268:CZ331" si="679">IF(OR(CV268="", $B268=""), "", IF(AND(KO267&gt;KM268, KO268&gt;KM268), KN268, IF(AND(KO267&lt;KM268, KO268&gt;KM268), "Both", KL268)))</f>
        <v/>
      </c>
      <c r="DA268" s="32"/>
      <c r="DB268" s="120"/>
      <c r="DC268" s="62" t="str">
        <f t="shared" si="632"/>
        <v/>
      </c>
      <c r="DD268" s="62" t="str">
        <f t="shared" ref="DD268:DD331" si="680">IF(OR(DB268="", $B268=""), "", IF(AND(KU267&gt;KS268, KU268&gt;KS268), DB268*KT268, IF(AND(KU267&lt;KS268, KU268&gt;KS268), ((KU268-KS268)*KT268)+(($D268-(KU268-KS268))*KR268), DB268*KR268)))</f>
        <v/>
      </c>
      <c r="DE268" s="65" t="str">
        <f t="shared" si="602"/>
        <v/>
      </c>
      <c r="DF268" s="68" t="str">
        <f t="shared" ref="DF268:DF331" si="681">IF(OR(DB268="", $B268=""), "", IF(AND(KU267&gt;KS268, KU268&gt;KS268), KT268, IF(AND(KU267&lt;KS268, KU268&gt;KS268), "Both", KR268)))</f>
        <v/>
      </c>
      <c r="DG268" s="32"/>
      <c r="DH268" s="120"/>
      <c r="DI268" s="62" t="str">
        <f t="shared" si="633"/>
        <v/>
      </c>
      <c r="DJ268" s="62" t="str">
        <f t="shared" ref="DJ268:DJ331" si="682">IF(OR(DH268="", $B268=""), "", IF(AND(LA267&gt;KY268, LA268&gt;KY268), DH268*KZ268, IF(AND(LA267&lt;KY268, LA268&gt;KY268), ((LA268-KY268)*KZ268)+(($D268-(LA268-KY268))*KX268), DH268*KX268)))</f>
        <v/>
      </c>
      <c r="DK268" s="65" t="str">
        <f t="shared" si="603"/>
        <v/>
      </c>
      <c r="DL268" s="68" t="str">
        <f t="shared" ref="DL268:DL331" si="683">IF(OR(DH268="", $B268=""), "", IF(AND(LA267&gt;KY268, LA268&gt;KY268), KZ268, IF(AND(LA267&lt;KY268, LA268&gt;KY268), "Both", KX268)))</f>
        <v/>
      </c>
      <c r="DM268" s="32"/>
      <c r="DN268" s="120"/>
      <c r="DO268" s="62" t="str">
        <f t="shared" si="634"/>
        <v/>
      </c>
      <c r="DP268" s="62" t="str">
        <f t="shared" ref="DP268:DP331" si="684">IF(OR(DN268="", $B268=""), "", IF(AND(LG267&gt;LE268, LG268&gt;LE268), DN268*LF268, IF(AND(LG267&lt;LE268, LG268&gt;LE268), ((LG268-LE268)*LF268)+(($D268-(LG268-LE268))*LD268), DN268*LD268)))</f>
        <v/>
      </c>
      <c r="DQ268" s="65" t="str">
        <f t="shared" si="604"/>
        <v/>
      </c>
      <c r="DR268" s="68" t="str">
        <f t="shared" ref="DR268:DR331" si="685">IF(OR(DN268="", $B268=""), "", IF(AND(LG267&gt;LE268, LG268&gt;LE268), LF268, IF(AND(LG267&lt;LE268, LG268&gt;LE268), "Both", LD268)))</f>
        <v/>
      </c>
      <c r="DS268" s="32"/>
      <c r="DT268" s="120"/>
      <c r="DU268" s="62" t="str">
        <f t="shared" si="635"/>
        <v/>
      </c>
      <c r="DV268" s="62" t="str">
        <f t="shared" ref="DV268:DV331" si="686">IF(OR(DT268="", $B268=""), "", IF(AND(LM267&gt;LK268, LM268&gt;LK268), DT268*LL268, IF(AND(LM267&lt;LK268, LM268&gt;LK268), ((LM268-LK268)*LL268)+(($D268-(LM268-LK268))*LJ268), DT268*LJ268)))</f>
        <v/>
      </c>
      <c r="DW268" s="65" t="str">
        <f t="shared" si="605"/>
        <v/>
      </c>
      <c r="DX268" s="68" t="str">
        <f t="shared" ref="DX268:DX331" si="687">IF(OR(DT268="", $B268=""), "", IF(AND(LM267&gt;LK268, LM268&gt;LK268), LL268, IF(AND(LM267&lt;LK268, LM268&gt;LK268), "Both", LJ268)))</f>
        <v/>
      </c>
      <c r="DY268" s="32"/>
      <c r="DZ268" s="120"/>
      <c r="EA268" s="62" t="str">
        <f t="shared" si="636"/>
        <v/>
      </c>
      <c r="EB268" s="62" t="str">
        <f t="shared" ref="EB268:EB331" si="688">IF(OR(DZ268="", $B268=""), "", IF(AND(LS267&gt;LQ268, LS268&gt;LQ268), DZ268*LR268, IF(AND(LS267&lt;LQ268, LS268&gt;LQ268), ((LS268-LQ268)*LR268)+(($D268-(LS268-LQ268))*LP268), DZ268*LP268)))</f>
        <v/>
      </c>
      <c r="EC268" s="65" t="str">
        <f t="shared" si="606"/>
        <v/>
      </c>
      <c r="ED268" s="68" t="str">
        <f t="shared" ref="ED268:ED331" si="689">IF(OR(DZ268="", $B268=""), "", IF(AND(LS267&gt;LQ268, LS268&gt;LQ268), LR268, IF(AND(LS267&lt;LQ268, LS268&gt;LQ268), "Both", LP268)))</f>
        <v/>
      </c>
      <c r="EE268" s="32"/>
      <c r="EF268" s="120"/>
      <c r="EG268" s="62" t="str">
        <f t="shared" si="637"/>
        <v/>
      </c>
      <c r="EH268" s="62" t="str">
        <f t="shared" ref="EH268:EH331" si="690">IF(OR(EF268="", $B268=""), "", IF(AND(LY267&gt;LW268, LY268&gt;LW268), EF268*LX268, IF(AND(LY267&lt;LW268, LY268&gt;LW268), ((LY268-LW268)*LX268)+(($D268-(LY268-LW268))*LV268), EF268*LV268)))</f>
        <v/>
      </c>
      <c r="EI268" s="65" t="str">
        <f t="shared" si="607"/>
        <v/>
      </c>
      <c r="EJ268" s="68" t="str">
        <f t="shared" ref="EJ268:EJ331" si="691">IF(OR(EF268="", $B268=""), "", IF(AND(LY267&gt;LW268, LY268&gt;LW268), LX268, IF(AND(LY267&lt;LW268, LY268&gt;LW268), "Both", LV268)))</f>
        <v/>
      </c>
      <c r="EK268" s="32"/>
      <c r="EL268" s="120"/>
      <c r="EM268" s="62" t="str">
        <f t="shared" si="638"/>
        <v/>
      </c>
      <c r="EN268" s="62" t="str">
        <f t="shared" ref="EN268:EN331" si="692">IF(OR(EL268="", $B268=""), "", IF(AND(ME267&gt;MC268, ME268&gt;MC268), EL268*MD268, IF(AND(ME267&lt;MC268, ME268&gt;MC268), ((ME268-MC268)*MD268)+(($D268-(ME268-MC268))*MB268), EL268*MB268)))</f>
        <v/>
      </c>
      <c r="EO268" s="65" t="str">
        <f t="shared" si="608"/>
        <v/>
      </c>
      <c r="EP268" s="68" t="str">
        <f t="shared" ref="EP268:EP331" si="693">IF(OR(EL268="", $B268=""), "", IF(AND(ME267&gt;MC268, ME268&gt;MC268), MD268, IF(AND(ME267&lt;MC268, ME268&gt;MC268), "Both", MB268)))</f>
        <v/>
      </c>
      <c r="EQ268" s="32"/>
      <c r="ER268" s="120"/>
      <c r="ES268" s="62" t="str">
        <f t="shared" si="639"/>
        <v/>
      </c>
      <c r="ET268" s="62" t="str">
        <f t="shared" ref="ET268:ET331" si="694">IF(OR(ER268="", $B268=""), "", IF(AND(MK267&gt;MI268, MK268&gt;MI268), ER268*MJ268, IF(AND(MK267&lt;MI268, MK268&gt;MI268), ((MK268-MI268)*MJ268)+(($D268-(MK268-MI268))*MH268), ER268*MH268)))</f>
        <v/>
      </c>
      <c r="EU268" s="65" t="str">
        <f t="shared" si="609"/>
        <v/>
      </c>
      <c r="EV268" s="68" t="str">
        <f t="shared" ref="EV268:EV331" si="695">IF(OR(ER268="", $B268=""), "", IF(AND(MK267&gt;MI268, MK268&gt;MI268), MJ268, IF(AND(MK267&lt;MI268, MK268&gt;MI268), "Both", MH268)))</f>
        <v/>
      </c>
      <c r="EW268" s="32"/>
      <c r="EX268" s="120"/>
      <c r="EY268" s="62" t="str">
        <f t="shared" si="640"/>
        <v/>
      </c>
      <c r="EZ268" s="62" t="str">
        <f t="shared" ref="EZ268:EZ331" si="696">IF(OR(EX268="", $B268=""), "", IF(AND(MQ267&gt;MO268, MQ268&gt;MO268), EX268*MP268, IF(AND(MQ267&lt;MO268, MQ268&gt;MO268), ((MQ268-MO268)*MP268)+(($D268-(MQ268-MO268))*MN268), EX268*MN268)))</f>
        <v/>
      </c>
      <c r="FA268" s="65" t="str">
        <f t="shared" si="610"/>
        <v/>
      </c>
      <c r="FB268" s="68" t="str">
        <f t="shared" ref="FB268:FB331" si="697">IF(OR(EX268="", $B268=""), "", IF(AND(MQ267&gt;MO268, MQ268&gt;MO268), MP268, IF(AND(MQ267&lt;MO268, MQ268&gt;MO268), "Both", MN268)))</f>
        <v/>
      </c>
      <c r="FC268" s="32"/>
      <c r="FD268" s="120"/>
      <c r="FE268" s="62" t="str">
        <f t="shared" si="641"/>
        <v/>
      </c>
      <c r="FF268" s="62" t="str">
        <f t="shared" ref="FF268:FF331" si="698">IF(OR(FD268="", $B268=""), "", IF(AND(MW267&gt;MU268, MW268&gt;MU268), FD268*MV268, IF(AND(MW267&lt;MU268, MW268&gt;MU268), ((MW268-MU268)*MV268)+(($D268-(MW268-MU268))*MT268), FD268*MT268)))</f>
        <v/>
      </c>
      <c r="FG268" s="65" t="str">
        <f t="shared" si="611"/>
        <v/>
      </c>
      <c r="FH268" s="68" t="str">
        <f t="shared" ref="FH268:FH331" si="699">IF(OR(FD268="", $B268=""), "", IF(AND(MW267&gt;MU268, MW268&gt;MU268), MV268, IF(AND(MW267&lt;MU268, MW268&gt;MU268), "Both", MT268)))</f>
        <v/>
      </c>
      <c r="FI268" s="32"/>
      <c r="FJ268" s="120"/>
      <c r="FK268" s="62" t="str">
        <f t="shared" si="642"/>
        <v/>
      </c>
      <c r="FL268" s="62" t="str">
        <f t="shared" ref="FL268:FL331" si="700">IF(OR(FJ268="", $B268=""), "", IF(AND(NC267&gt;NA268, NC268&gt;NA268), FJ268*NB268, IF(AND(NC267&lt;NA268, NC268&gt;NA268), ((NC268-NA268)*NB268)+(($D268-(NC268-NA268))*MZ268), FJ268*MZ268)))</f>
        <v/>
      </c>
      <c r="FM268" s="65" t="str">
        <f t="shared" si="612"/>
        <v/>
      </c>
      <c r="FN268" s="68" t="str">
        <f t="shared" ref="FN268:FN331" si="701">IF(OR(FJ268="", $B268=""), "", IF(AND(NC267&gt;NA268, NC268&gt;NA268), NB268, IF(AND(NC267&lt;NA268, NC268&gt;NA268), "Both", MZ268)))</f>
        <v/>
      </c>
      <c r="FO268" s="32"/>
      <c r="FP268" s="120"/>
      <c r="FQ268" s="62" t="str">
        <f t="shared" si="643"/>
        <v/>
      </c>
      <c r="FR268" s="62" t="str">
        <f t="shared" ref="FR268:FR331" si="702">IF(OR(FP268="", $B268=""), "", IF(AND(NI267&gt;NG268, NI268&gt;NG268), FP268*NH268, IF(AND(NI267&lt;NG268, NI268&gt;NG268), ((NI268-NG268)*NH268)+(($D268-(NI268-NG268))*NF268), FP268*NF268)))</f>
        <v/>
      </c>
      <c r="FS268" s="65" t="str">
        <f t="shared" si="613"/>
        <v/>
      </c>
      <c r="FT268" s="68" t="str">
        <f t="shared" ref="FT268:FT331" si="703">IF(OR(FP268="", $B268=""), "", IF(AND(NI267&gt;NG268, NI268&gt;NG268), NH268, IF(AND(NI267&lt;NG268, NI268&gt;NG268), "Both", NF268)))</f>
        <v/>
      </c>
      <c r="FU268" s="32"/>
      <c r="FV268" s="120"/>
      <c r="FW268" s="62" t="str">
        <f t="shared" si="644"/>
        <v/>
      </c>
      <c r="FX268" s="62" t="str">
        <f t="shared" ref="FX268:FX331" si="704">IF(OR(FV268="", $B268=""), "", IF(AND(NO267&gt;NM268, NO268&gt;NM268), FV268*NN268, IF(AND(NO267&lt;NM268, NO268&gt;NM268), ((NO268-NM268)*NN268)+(($D268-(NO268-NM268))*NL268), FV268*NL268)))</f>
        <v/>
      </c>
      <c r="FY268" s="65" t="str">
        <f t="shared" si="614"/>
        <v/>
      </c>
      <c r="FZ268" s="68" t="str">
        <f t="shared" ref="FZ268:FZ331" si="705">IF(OR(FV268="", $B268=""), "", IF(AND(NO267&gt;NM268, NO268&gt;NM268), NN268, IF(AND(NO267&lt;NM268, NO268&gt;NM268), "Both", NL268)))</f>
        <v/>
      </c>
      <c r="GA268" s="32"/>
      <c r="GC268" s="7" t="str">
        <f t="shared" ref="GC268:GC331" si="706">IFERROR(TEXT(B268, "mmm yyyy"), "")</f>
        <v/>
      </c>
      <c r="GD268" s="7" t="str">
        <f t="shared" ca="1" si="645"/>
        <v/>
      </c>
      <c r="GT268" s="71" t="str">
        <f>IF(GT$9="", "", IF(AND(NOT('Personnel Details'!$N$11=""), $B268&gt;='Personnel Details'!$N$11), 'Personnel Details'!$O$11, IF(AND(NOT('Personnel Details'!$I$11=""), $B268&gt;='Personnel Details'!$I$11), 'Personnel Details'!$J$11, 'Personnel Details'!$E$11)))</f>
        <v/>
      </c>
      <c r="GU268" s="59" t="str">
        <f>IF(GT$9="", "", IF(AND(NOT('Personnel Details'!$N$11=""), $B268&gt;='Personnel Details'!$N$11), IF('Personnel Details'!$P$11="","", 'Personnel Details'!$P$11), IF(AND(NOT('Personnel Details'!$I$11=""), $B268&gt;='Personnel Details'!$I$11), IF('Personnel Details'!$K$11="", "", 'Personnel Details'!$K$11), IF('Personnel Details'!$F$11="", "", 'Personnel Details'!$F$11))))</f>
        <v/>
      </c>
      <c r="GV268" s="74" t="str">
        <f>IF(GT$9="", "", IF(AND(NOT('Personnel Details'!$N$11=""), $B268&gt;='Personnel Details'!$N$11), 'Personnel Details'!$Q$11, IF(AND(NOT('Personnel Details'!$I$11=""), $B268&gt;='Personnel Details'!$I$11), 'Personnel Details'!$L$11, 'Personnel Details'!$G$11)))</f>
        <v/>
      </c>
      <c r="GW268" s="59" t="str">
        <f t="shared" ref="GW268:GW331" si="707">IFERROR(IF(DAY($B268)=1, D268, GW267+D268), "")</f>
        <v/>
      </c>
      <c r="GX268" s="53"/>
      <c r="GZ268" s="78" t="str">
        <f>IF(GZ$9="", "", IF(AND(NOT('Personnel Details'!$N$12=""), $B268&gt;='Personnel Details'!$N$12), 'Personnel Details'!$O$12, IF(AND(NOT('Personnel Details'!$I$12=""), $B268&gt;='Personnel Details'!$I$12), 'Personnel Details'!$J$12, 'Personnel Details'!$E$12)))</f>
        <v/>
      </c>
      <c r="HA268" s="59" t="str">
        <f>IF(GZ$9="", "", IF(AND(NOT('Personnel Details'!$N$12=""), $B268&gt;='Personnel Details'!$N$12), IF('Personnel Details'!$P$12="","", 'Personnel Details'!$P$12), IF(AND(NOT('Personnel Details'!$I$12=""), $B268&gt;='Personnel Details'!$I$12), IF('Personnel Details'!$K$12="", "", 'Personnel Details'!$K$12), IF('Personnel Details'!$F$12="", "", 'Personnel Details'!$F$12))))</f>
        <v/>
      </c>
      <c r="HB268" s="79" t="str">
        <f>IF(GZ$9="", "", IF(AND(NOT('Personnel Details'!$N$12=""), $B268&gt;='Personnel Details'!$N$12), 'Personnel Details'!$Q$12, IF(AND(NOT('Personnel Details'!$I$12=""), $B268&gt;='Personnel Details'!$I$12), 'Personnel Details'!$L$12, 'Personnel Details'!$G$12)))</f>
        <v/>
      </c>
      <c r="HC268" s="59" t="str">
        <f t="shared" ref="HC268:HC331" si="708">IFERROR(IF(DAY($B268)=1, J268, HC267+J268), "")</f>
        <v/>
      </c>
      <c r="HD268" s="53"/>
      <c r="HF268" s="78" t="str">
        <f>IF(HF$9="", "", IF(AND(NOT('Personnel Details'!$N$13=""), $B268&gt;='Personnel Details'!$N$13), 'Personnel Details'!$O$13, IF(AND(NOT('Personnel Details'!$I$13=""), $B268&gt;='Personnel Details'!$I$13), 'Personnel Details'!$J$13, 'Personnel Details'!$E$13)))</f>
        <v/>
      </c>
      <c r="HG268" s="59" t="str">
        <f>IF(HF$9="", "", IF(AND(NOT('Personnel Details'!$N$13=""), $B268&gt;='Personnel Details'!$N$13), IF('Personnel Details'!$P$13="","", 'Personnel Details'!$P$13), IF(AND(NOT('Personnel Details'!$I$13=""), $B268&gt;='Personnel Details'!$I$13), IF('Personnel Details'!$K$13="", "", 'Personnel Details'!$K$13), IF('Personnel Details'!$F$13="", "", 'Personnel Details'!$F$13))))</f>
        <v/>
      </c>
      <c r="HH268" s="79" t="str">
        <f>IF(HF$9="", "", IF(AND(NOT('Personnel Details'!$N$13=""), $B268&gt;='Personnel Details'!$N$13), 'Personnel Details'!$Q$13, IF(AND(NOT('Personnel Details'!$I$13=""), $B268&gt;='Personnel Details'!$I$13), 'Personnel Details'!$L$13, 'Personnel Details'!$G$13)))</f>
        <v/>
      </c>
      <c r="HI268" s="59" t="str">
        <f t="shared" ref="HI268:HI331" si="709">IFERROR(IF(DAY($B268)=1, P268, HI267+P268), "")</f>
        <v/>
      </c>
      <c r="HJ268" s="53"/>
      <c r="HL268" s="78" t="str">
        <f>IF(HL$9="", "", IF(AND(NOT('Personnel Details'!$N$14=""), $B268&gt;='Personnel Details'!$N$14), 'Personnel Details'!$O$14, IF(AND(NOT('Personnel Details'!$I$14=""), $B268&gt;='Personnel Details'!$I$14), 'Personnel Details'!$J$14, 'Personnel Details'!$E$14)))</f>
        <v/>
      </c>
      <c r="HM268" s="59" t="str">
        <f>IF(HL$9="", "", IF(AND(NOT('Personnel Details'!$N$14=""), $B268&gt;='Personnel Details'!$N$14), IF('Personnel Details'!$P$14="","", 'Personnel Details'!$P$14), IF(AND(NOT('Personnel Details'!$I$14=""), $B268&gt;='Personnel Details'!$I$14), IF('Personnel Details'!$K$14="", "", 'Personnel Details'!$K$14), IF('Personnel Details'!$F$14="", "", 'Personnel Details'!$F$14))))</f>
        <v/>
      </c>
      <c r="HN268" s="79" t="str">
        <f>IF(HL$9="", "", IF(AND(NOT('Personnel Details'!$N$14=""), $B268&gt;='Personnel Details'!$N$14), 'Personnel Details'!$Q$14, IF(AND(NOT('Personnel Details'!$I$14=""), $B268&gt;='Personnel Details'!$I$14), 'Personnel Details'!$L$14, 'Personnel Details'!$G$14)))</f>
        <v/>
      </c>
      <c r="HO268" s="59" t="str">
        <f t="shared" ref="HO268:HO331" si="710">IFERROR(IF(DAY($B268)=1, V268, HO267+V268), "")</f>
        <v/>
      </c>
      <c r="HP268" s="53"/>
      <c r="HR268" s="78" t="str">
        <f>IF(HR$9="", "", IF(AND(NOT('Personnel Details'!$N$15=""), $B268&gt;='Personnel Details'!$N$15), 'Personnel Details'!$O$15, IF(AND(NOT('Personnel Details'!$I$15=""), $B268&gt;='Personnel Details'!$I$15), 'Personnel Details'!$J$15, 'Personnel Details'!$E$15)))</f>
        <v/>
      </c>
      <c r="HS268" s="59" t="str">
        <f>IF(HR$9="", "", IF(AND(NOT('Personnel Details'!$N$15=""), $B268&gt;='Personnel Details'!$N$15), IF('Personnel Details'!$P$15="","", 'Personnel Details'!$P$15), IF(AND(NOT('Personnel Details'!$I$15=""), $B268&gt;='Personnel Details'!$I$15), IF('Personnel Details'!$K$15="", "", 'Personnel Details'!$K$15), IF('Personnel Details'!$F$15="", "", 'Personnel Details'!$F$15))))</f>
        <v/>
      </c>
      <c r="HT268" s="79" t="str">
        <f>IF(HR$9="", "", IF(AND(NOT('Personnel Details'!$N$15=""), $B268&gt;='Personnel Details'!$N$15), 'Personnel Details'!$Q$15, IF(AND(NOT('Personnel Details'!$I$15=""), $B268&gt;='Personnel Details'!$I$15), 'Personnel Details'!$L$15, 'Personnel Details'!$G$15)))</f>
        <v/>
      </c>
      <c r="HU268" s="59" t="str">
        <f t="shared" ref="HU268:HU331" si="711">IFERROR(IF(DAY($B268)=1, AB268, HU267+AB268), "")</f>
        <v/>
      </c>
      <c r="HV268" s="53"/>
      <c r="HX268" s="78" t="str">
        <f>IF(HX$9="", "", IF(AND(NOT('Personnel Details'!$N$16=""), $B268&gt;='Personnel Details'!$N$16), 'Personnel Details'!$O$16, IF(AND(NOT('Personnel Details'!$I$16=""), $B268&gt;='Personnel Details'!$I$16), 'Personnel Details'!$J$16, 'Personnel Details'!$E$16)))</f>
        <v/>
      </c>
      <c r="HY268" s="59" t="str">
        <f>IF(HX$9="", "", IF(AND(NOT('Personnel Details'!$N$16=""), $B268&gt;='Personnel Details'!$N$16), IF('Personnel Details'!$P$16="","", 'Personnel Details'!$P$16), IF(AND(NOT('Personnel Details'!$I$16=""), $B268&gt;='Personnel Details'!$I$16), IF('Personnel Details'!$K$16="", "", 'Personnel Details'!$K$16), IF('Personnel Details'!$F$16="", "", 'Personnel Details'!$F$16))))</f>
        <v/>
      </c>
      <c r="HZ268" s="79" t="str">
        <f>IF(HX$9="", "", IF(AND(NOT('Personnel Details'!$N$16=""), $B268&gt;='Personnel Details'!$N$16), 'Personnel Details'!$Q$16, IF(AND(NOT('Personnel Details'!$I$16=""), $B268&gt;='Personnel Details'!$I$16), 'Personnel Details'!$L$16, 'Personnel Details'!$G$16)))</f>
        <v/>
      </c>
      <c r="IA268" s="59" t="str">
        <f t="shared" ref="IA268:IA331" si="712">IFERROR(IF(DAY($B268)=1, AH268, IA267+AH268), "")</f>
        <v/>
      </c>
      <c r="IB268" s="53"/>
      <c r="ID268" s="78" t="str">
        <f>IF(ID$9="", "", IF(AND(NOT('Personnel Details'!$N$17=""), $B268&gt;='Personnel Details'!$N$17), 'Personnel Details'!$O$17, IF(AND(NOT('Personnel Details'!$I$17=""), $B268&gt;='Personnel Details'!$I$17), 'Personnel Details'!$J$17, 'Personnel Details'!$E$17)))</f>
        <v/>
      </c>
      <c r="IE268" s="59" t="str">
        <f>IF(ID$9="", "", IF(AND(NOT('Personnel Details'!$N$17=""), $B268&gt;='Personnel Details'!$N$17), IF('Personnel Details'!$P$17="","", 'Personnel Details'!$P$17), IF(AND(NOT('Personnel Details'!$I$17=""), $B268&gt;='Personnel Details'!$I$17), IF('Personnel Details'!$K$17="", "", 'Personnel Details'!$K$17), IF('Personnel Details'!$F$17="", "", 'Personnel Details'!$F$17))))</f>
        <v/>
      </c>
      <c r="IF268" s="79" t="str">
        <f>IF(ID$9="", "", IF(AND(NOT('Personnel Details'!$N$17=""), $B268&gt;='Personnel Details'!$N$17), 'Personnel Details'!$Q$17, IF(AND(NOT('Personnel Details'!$I$17=""), $B268&gt;='Personnel Details'!$I$17), 'Personnel Details'!$L$17, 'Personnel Details'!$G$17)))</f>
        <v/>
      </c>
      <c r="IG268" s="59" t="str">
        <f t="shared" ref="IG268:IG331" si="713">IFERROR(IF(DAY($B268)=1, AN268, IG267+AN268), "")</f>
        <v/>
      </c>
      <c r="IH268" s="53"/>
      <c r="IJ268" s="78" t="str">
        <f>IF(IJ$9="", "", IF(AND(NOT('Personnel Details'!$N$18=""), $B268&gt;='Personnel Details'!$N$18), 'Personnel Details'!$O$18, IF(AND(NOT('Personnel Details'!$I$18=""), $B268&gt;='Personnel Details'!$I$18), 'Personnel Details'!$J$18, 'Personnel Details'!$E$18)))</f>
        <v/>
      </c>
      <c r="IK268" s="59" t="str">
        <f>IF(IJ$9="", "", IF(AND(NOT('Personnel Details'!$N$18=""), $B268&gt;='Personnel Details'!$N$18), IF('Personnel Details'!$P$18="","", 'Personnel Details'!$P$18), IF(AND(NOT('Personnel Details'!$I$18=""), $B268&gt;='Personnel Details'!$I$18), IF('Personnel Details'!$K$18="", "", 'Personnel Details'!$K$18), IF('Personnel Details'!$F$18="", "", 'Personnel Details'!$F$18))))</f>
        <v/>
      </c>
      <c r="IL268" s="79" t="str">
        <f>IF(IJ$9="", "", IF(AND(NOT('Personnel Details'!$N$18=""), $B268&gt;='Personnel Details'!$N$18), 'Personnel Details'!$Q$18, IF(AND(NOT('Personnel Details'!$I$18=""), $B268&gt;='Personnel Details'!$I$18), 'Personnel Details'!$L$18, 'Personnel Details'!$G$18)))</f>
        <v/>
      </c>
      <c r="IM268" s="59" t="str">
        <f t="shared" ref="IM268:IM331" si="714">IFERROR(IF(DAY($B268)=1, AT268, IM267+AT268), "")</f>
        <v/>
      </c>
      <c r="IN268" s="53"/>
      <c r="IP268" s="78" t="str">
        <f>IF(IP$9="", "", IF(AND(NOT('Personnel Details'!$N$19=""), $B268&gt;='Personnel Details'!$N$19), 'Personnel Details'!$O$19, IF(AND(NOT('Personnel Details'!$I$19=""), $B268&gt;='Personnel Details'!$I$19), 'Personnel Details'!$J$19, 'Personnel Details'!$E$19)))</f>
        <v/>
      </c>
      <c r="IQ268" s="59" t="str">
        <f>IF(IP$9="", "", IF(AND(NOT('Personnel Details'!$N$19=""), $B268&gt;='Personnel Details'!$N$19), IF('Personnel Details'!$P$19="","", 'Personnel Details'!$P$19), IF(AND(NOT('Personnel Details'!$I$19=""), $B268&gt;='Personnel Details'!$I$19), IF('Personnel Details'!$K$19="", "", 'Personnel Details'!$K$19), IF('Personnel Details'!$F$19="", "", 'Personnel Details'!$F$19))))</f>
        <v/>
      </c>
      <c r="IR268" s="79" t="str">
        <f>IF(IP$9="", "", IF(AND(NOT('Personnel Details'!$N$19=""), $B268&gt;='Personnel Details'!$N$19), 'Personnel Details'!$Q$19, IF(AND(NOT('Personnel Details'!$I$19=""), $B268&gt;='Personnel Details'!$I$19), 'Personnel Details'!$L$19, 'Personnel Details'!$G$19)))</f>
        <v/>
      </c>
      <c r="IS268" s="59" t="str">
        <f t="shared" ref="IS268:IS331" si="715">IFERROR(IF(DAY($B268)=1, AZ268, IS267+AZ268), "")</f>
        <v/>
      </c>
      <c r="IT268" s="53"/>
      <c r="IV268" s="78" t="str">
        <f>IF(IV$9="", "", IF(AND(NOT('Personnel Details'!$N$20=""), $B268&gt;='Personnel Details'!$N$20), 'Personnel Details'!$O$20, IF(AND(NOT('Personnel Details'!$I$20=""), $B268&gt;='Personnel Details'!$I$20), 'Personnel Details'!$J$20, 'Personnel Details'!$E$20)))</f>
        <v/>
      </c>
      <c r="IW268" s="59" t="str">
        <f>IF(IV$9="", "", IF(AND(NOT('Personnel Details'!$N$20=""), $B268&gt;='Personnel Details'!$N$20), IF('Personnel Details'!$P$20="","", 'Personnel Details'!$P$20), IF(AND(NOT('Personnel Details'!$I$20=""), $B268&gt;='Personnel Details'!$I$20), IF('Personnel Details'!$K$20="", "", 'Personnel Details'!$K$20), IF('Personnel Details'!$F$20="", "", 'Personnel Details'!$F$20))))</f>
        <v/>
      </c>
      <c r="IX268" s="79" t="str">
        <f>IF(IV$9="", "", IF(AND(NOT('Personnel Details'!$N$20=""), $B268&gt;='Personnel Details'!$N$20), 'Personnel Details'!$Q$20, IF(AND(NOT('Personnel Details'!$I$20=""), $B268&gt;='Personnel Details'!$I$20), 'Personnel Details'!$L$20, 'Personnel Details'!$G$20)))</f>
        <v/>
      </c>
      <c r="IY268" s="59" t="str">
        <f t="shared" ref="IY268:IY331" si="716">IFERROR(IF(DAY($B268)=1, BF268, IY267+BF268), "")</f>
        <v/>
      </c>
      <c r="IZ268" s="53"/>
      <c r="JB268" s="78" t="str">
        <f>IF(JB$9="", "", IF(AND(NOT('Personnel Details'!$N$21=""), $B268&gt;='Personnel Details'!$N$21), 'Personnel Details'!$O$21, IF(AND(NOT('Personnel Details'!$I$21=""), $B268&gt;='Personnel Details'!$I$21), 'Personnel Details'!$J$21, 'Personnel Details'!$E$21)))</f>
        <v/>
      </c>
      <c r="JC268" s="59" t="str">
        <f>IF(JB$9="", "", IF(AND(NOT('Personnel Details'!$N$21=""), $B268&gt;='Personnel Details'!$N$21), IF('Personnel Details'!$P$21="","", 'Personnel Details'!$P$21), IF(AND(NOT('Personnel Details'!$I$21=""), $B268&gt;='Personnel Details'!$I$21), IF('Personnel Details'!$K$21="", "", 'Personnel Details'!$K$21), IF('Personnel Details'!$F$21="", "", 'Personnel Details'!$F$21))))</f>
        <v/>
      </c>
      <c r="JD268" s="79" t="str">
        <f>IF(JB$9="", "", IF(AND(NOT('Personnel Details'!$N$21=""), $B268&gt;='Personnel Details'!$N$21), 'Personnel Details'!$Q$21, IF(AND(NOT('Personnel Details'!$I$21=""), $B268&gt;='Personnel Details'!$I$21), 'Personnel Details'!$L$21, 'Personnel Details'!$G$21)))</f>
        <v/>
      </c>
      <c r="JE268" s="59" t="str">
        <f t="shared" ref="JE268:JE331" si="717">IFERROR(IF(DAY($B268)=1, BL268, JE267+BL268), "")</f>
        <v/>
      </c>
      <c r="JF268" s="53"/>
      <c r="JH268" s="78" t="str">
        <f>IF(JH$9="", "", IF(AND(NOT('Personnel Details'!$N$22=""), $B268&gt;='Personnel Details'!$N$22), 'Personnel Details'!$O$22, IF(AND(NOT('Personnel Details'!$I$22=""), $B268&gt;='Personnel Details'!$I$22), 'Personnel Details'!$J$22, 'Personnel Details'!$E$22)))</f>
        <v/>
      </c>
      <c r="JI268" s="59" t="str">
        <f>IF(JH$9="", "", IF(AND(NOT('Personnel Details'!$N$22=""), $B268&gt;='Personnel Details'!$N$22), IF('Personnel Details'!$P$22="","", 'Personnel Details'!$P$22), IF(AND(NOT('Personnel Details'!$I$22=""), $B268&gt;='Personnel Details'!$I$22), IF('Personnel Details'!$K$22="", "", 'Personnel Details'!$K$22), IF('Personnel Details'!$F$22="", "", 'Personnel Details'!$F$22))))</f>
        <v/>
      </c>
      <c r="JJ268" s="79" t="str">
        <f>IF(JH$9="", "", IF(AND(NOT('Personnel Details'!$N$22=""), $B268&gt;='Personnel Details'!$N$22), 'Personnel Details'!$Q$22, IF(AND(NOT('Personnel Details'!$I$22=""), $B268&gt;='Personnel Details'!$I$22), 'Personnel Details'!$L$22, 'Personnel Details'!$G$22)))</f>
        <v/>
      </c>
      <c r="JK268" s="59" t="str">
        <f t="shared" ref="JK268:JK331" si="718">IFERROR(IF(DAY($B268)=1, BR268, JK267+BR268), "")</f>
        <v/>
      </c>
      <c r="JL268" s="53"/>
      <c r="JN268" s="78" t="str">
        <f>IF(JN$9="", "", IF(AND(NOT('Personnel Details'!$N$23=""), $B268&gt;='Personnel Details'!$N$23), 'Personnel Details'!$O$23, IF(AND(NOT('Personnel Details'!$I$23=""), $B268&gt;='Personnel Details'!$I$23), 'Personnel Details'!$J$23, 'Personnel Details'!$E$23)))</f>
        <v/>
      </c>
      <c r="JO268" s="59" t="str">
        <f>IF(JN$9="", "", IF(AND(NOT('Personnel Details'!$N$23=""), $B268&gt;='Personnel Details'!$N$23), IF('Personnel Details'!$P$23="","", 'Personnel Details'!$P$23), IF(AND(NOT('Personnel Details'!$I$23=""), $B268&gt;='Personnel Details'!$I$23), IF('Personnel Details'!$K$23="", "", 'Personnel Details'!$K$23), IF('Personnel Details'!$F$23="", "", 'Personnel Details'!$F$23))))</f>
        <v/>
      </c>
      <c r="JP268" s="79" t="str">
        <f>IF(JN$9="", "", IF(AND(NOT('Personnel Details'!$N$23=""), $B268&gt;='Personnel Details'!$N$23), 'Personnel Details'!$Q$23, IF(AND(NOT('Personnel Details'!$I$23=""), $B268&gt;='Personnel Details'!$I$23), 'Personnel Details'!$L$23, 'Personnel Details'!$G$23)))</f>
        <v/>
      </c>
      <c r="JQ268" s="59" t="str">
        <f t="shared" ref="JQ268:JQ331" si="719">IFERROR(IF(DAY($B268)=1, BX268, JQ267+BX268), "")</f>
        <v/>
      </c>
      <c r="JR268" s="53"/>
      <c r="JT268" s="78" t="str">
        <f>IF(JT$9="", "", IF(AND(NOT('Personnel Details'!$N$24=""), $B268&gt;='Personnel Details'!$N$24), 'Personnel Details'!$O$24, IF(AND(NOT('Personnel Details'!$I$24=""), $B268&gt;='Personnel Details'!$I$24), 'Personnel Details'!$J$24, 'Personnel Details'!$E$24)))</f>
        <v/>
      </c>
      <c r="JU268" s="59" t="str">
        <f>IF(JT$9="", "", IF(AND(NOT('Personnel Details'!$N$24=""), $B268&gt;='Personnel Details'!$N$24), IF('Personnel Details'!$P$24="","", 'Personnel Details'!$P$24), IF(AND(NOT('Personnel Details'!$I$24=""), $B268&gt;='Personnel Details'!$I$24), IF('Personnel Details'!$K$24="", "", 'Personnel Details'!$K$24), IF('Personnel Details'!$F$24="", "", 'Personnel Details'!$F$24))))</f>
        <v/>
      </c>
      <c r="JV268" s="79" t="str">
        <f>IF(JT$9="", "", IF(AND(NOT('Personnel Details'!$N$24=""), $B268&gt;='Personnel Details'!$N$24), 'Personnel Details'!$Q$24, IF(AND(NOT('Personnel Details'!$I$24=""), $B268&gt;='Personnel Details'!$I$24), 'Personnel Details'!$L$24, 'Personnel Details'!$G$24)))</f>
        <v/>
      </c>
      <c r="JW268" s="59" t="str">
        <f t="shared" ref="JW268:JW331" si="720">IFERROR(IF(DAY($B268)=1, CD268, JW267+CD268), "")</f>
        <v/>
      </c>
      <c r="JX268" s="53"/>
      <c r="JZ268" s="78" t="str">
        <f>IF(JZ$9="", "", IF(AND(NOT('Personnel Details'!$N$25=""), $B268&gt;='Personnel Details'!$N$25), 'Personnel Details'!$O$25, IF(AND(NOT('Personnel Details'!$I$25=""), $B268&gt;='Personnel Details'!$I$25), 'Personnel Details'!$J$25, 'Personnel Details'!$E$25)))</f>
        <v/>
      </c>
      <c r="KA268" s="59" t="str">
        <f>IF(JZ$9="", "", IF(AND(NOT('Personnel Details'!$N$25=""), $B268&gt;='Personnel Details'!$N$25), IF('Personnel Details'!$P$25="","", 'Personnel Details'!$P$25), IF(AND(NOT('Personnel Details'!$I$25=""), $B268&gt;='Personnel Details'!$I$25), IF('Personnel Details'!$K$25="", "", 'Personnel Details'!$K$25), IF('Personnel Details'!$F$25="", "", 'Personnel Details'!$F$25))))</f>
        <v/>
      </c>
      <c r="KB268" s="79" t="str">
        <f>IF(JZ$9="", "", IF(AND(NOT('Personnel Details'!$N$25=""), $B268&gt;='Personnel Details'!$N$25), 'Personnel Details'!$Q$25, IF(AND(NOT('Personnel Details'!$I$25=""), $B268&gt;='Personnel Details'!$I$25), 'Personnel Details'!$L$25, 'Personnel Details'!$G$25)))</f>
        <v/>
      </c>
      <c r="KC268" s="59" t="str">
        <f t="shared" ref="KC268:KC331" si="721">IFERROR(IF(DAY($B268)=1, CJ268, KC267+CJ268), "")</f>
        <v/>
      </c>
      <c r="KD268" s="53"/>
      <c r="KF268" s="78" t="str">
        <f>IF(KF$9="", "", IF(AND(NOT('Personnel Details'!$N$26=""), $B268&gt;='Personnel Details'!$N$26), 'Personnel Details'!$O$26, IF(AND(NOT('Personnel Details'!$I$26=""), $B268&gt;='Personnel Details'!$I$26), 'Personnel Details'!$J$26, 'Personnel Details'!$E$26)))</f>
        <v/>
      </c>
      <c r="KG268" s="59" t="str">
        <f>IF(KF$9="", "", IF(AND(NOT('Personnel Details'!$N$26=""), $B268&gt;='Personnel Details'!$N$26), IF('Personnel Details'!$P$26="","", 'Personnel Details'!$P$26), IF(AND(NOT('Personnel Details'!$I$26=""), $B268&gt;='Personnel Details'!$I$26), IF('Personnel Details'!$K$26="", "", 'Personnel Details'!$K$26), IF('Personnel Details'!$F$26="", "", 'Personnel Details'!$F$26))))</f>
        <v/>
      </c>
      <c r="KH268" s="79" t="str">
        <f>IF(KF$9="", "", IF(AND(NOT('Personnel Details'!$N$26=""), $B268&gt;='Personnel Details'!$N$26), 'Personnel Details'!$Q$26, IF(AND(NOT('Personnel Details'!$I$26=""), $B268&gt;='Personnel Details'!$I$26), 'Personnel Details'!$L$26, 'Personnel Details'!$G$26)))</f>
        <v/>
      </c>
      <c r="KI268" s="59" t="str">
        <f t="shared" ref="KI268:KI331" si="722">IFERROR(IF(DAY($B268)=1, CP268, KI267+CP268), "")</f>
        <v/>
      </c>
      <c r="KJ268" s="53"/>
      <c r="KL268" s="78" t="str">
        <f>IF(KL$9="", "", IF(AND(NOT('Personnel Details'!$N$27=""), $B268&gt;='Personnel Details'!$N$27), 'Personnel Details'!$O$27, IF(AND(NOT('Personnel Details'!$I$27=""), $B268&gt;='Personnel Details'!$I$27), 'Personnel Details'!$J$27, 'Personnel Details'!$E$27)))</f>
        <v/>
      </c>
      <c r="KM268" s="59" t="str">
        <f>IF(KL$9="", "", IF(AND(NOT('Personnel Details'!$N$27=""), $B268&gt;='Personnel Details'!$N$27), IF('Personnel Details'!$P$27="","", 'Personnel Details'!$P$27), IF(AND(NOT('Personnel Details'!$I$27=""), $B268&gt;='Personnel Details'!$I$27), IF('Personnel Details'!$K$27="", "", 'Personnel Details'!$K$27), IF('Personnel Details'!$F$27="", "", 'Personnel Details'!$F$27))))</f>
        <v/>
      </c>
      <c r="KN268" s="79" t="str">
        <f>IF(KL$9="", "", IF(AND(NOT('Personnel Details'!$N$27=""), $B268&gt;='Personnel Details'!$N$27), 'Personnel Details'!$Q$27, IF(AND(NOT('Personnel Details'!$I$27=""), $B268&gt;='Personnel Details'!$I$27), 'Personnel Details'!$L$27, 'Personnel Details'!$G$27)))</f>
        <v/>
      </c>
      <c r="KO268" s="59" t="str">
        <f t="shared" ref="KO268:KO331" si="723">IFERROR(IF(DAY($B268)=1, CV268, KO267+CV268), "")</f>
        <v/>
      </c>
      <c r="KP268" s="53"/>
      <c r="KR268" s="78" t="str">
        <f>IF(KR$9="", "", IF(AND(NOT('Personnel Details'!$N$28=""), $B268&gt;='Personnel Details'!$N$28), 'Personnel Details'!$O$28, IF(AND(NOT('Personnel Details'!$I$28=""), $B268&gt;='Personnel Details'!$I$28), 'Personnel Details'!$J$28, 'Personnel Details'!$E$28)))</f>
        <v/>
      </c>
      <c r="KS268" s="59" t="str">
        <f>IF(KR$9="", "", IF(AND(NOT('Personnel Details'!$N$28=""), $B268&gt;='Personnel Details'!$N$28), IF('Personnel Details'!$P$28="","", 'Personnel Details'!$P$28), IF(AND(NOT('Personnel Details'!$I$28=""), $B268&gt;='Personnel Details'!$I$28), IF('Personnel Details'!$K$28="", "", 'Personnel Details'!$K$28), IF('Personnel Details'!$F$28="", "", 'Personnel Details'!$F$28))))</f>
        <v/>
      </c>
      <c r="KT268" s="79" t="str">
        <f>IF(KR$9="", "", IF(AND(NOT('Personnel Details'!$N$28=""), $B268&gt;='Personnel Details'!$N$28), 'Personnel Details'!$Q$28, IF(AND(NOT('Personnel Details'!$I$28=""), $B268&gt;='Personnel Details'!$I$28), 'Personnel Details'!$L$28, 'Personnel Details'!$G$28)))</f>
        <v/>
      </c>
      <c r="KU268" s="59" t="str">
        <f t="shared" ref="KU268:KU331" si="724">IFERROR(IF(DAY($B268)=1, DB268, KU267+DB268), "")</f>
        <v/>
      </c>
      <c r="KV268" s="53"/>
      <c r="KX268" s="78" t="str">
        <f>IF(KX$9="", "", IF(AND(NOT('Personnel Details'!$N$29=""), $B268&gt;='Personnel Details'!$N$29), 'Personnel Details'!$O$29, IF(AND(NOT('Personnel Details'!$I$29=""), $B268&gt;='Personnel Details'!$I$29), 'Personnel Details'!$J$29, 'Personnel Details'!$E$29)))</f>
        <v/>
      </c>
      <c r="KY268" s="59" t="str">
        <f>IF(KX$9="", "", IF(AND(NOT('Personnel Details'!$N$29=""), $B268&gt;='Personnel Details'!$N$29), IF('Personnel Details'!$P$29="","", 'Personnel Details'!$P$29), IF(AND(NOT('Personnel Details'!$I$29=""), $B268&gt;='Personnel Details'!$I$29), IF('Personnel Details'!$K$29="", "", 'Personnel Details'!$K$29), IF('Personnel Details'!$F$29="", "", 'Personnel Details'!$F$29))))</f>
        <v/>
      </c>
      <c r="KZ268" s="79" t="str">
        <f>IF(KX$9="", "", IF(AND(NOT('Personnel Details'!$N$29=""), $B268&gt;='Personnel Details'!$N$29), 'Personnel Details'!$Q$29, IF(AND(NOT('Personnel Details'!$I$29=""), $B268&gt;='Personnel Details'!$I$29), 'Personnel Details'!$L$29, 'Personnel Details'!$G$29)))</f>
        <v/>
      </c>
      <c r="LA268" s="59" t="str">
        <f t="shared" ref="LA268:LA331" si="725">IFERROR(IF(DAY($B268)=1, DH268, LA267+DH268), "")</f>
        <v/>
      </c>
      <c r="LB268" s="53"/>
      <c r="LD268" s="78" t="str">
        <f>IF(LD$9="", "", IF(AND(NOT('Personnel Details'!$N$30=""), $B268&gt;='Personnel Details'!$N$30), 'Personnel Details'!$O$30, IF(AND(NOT('Personnel Details'!$I$30=""), $B268&gt;='Personnel Details'!$I$30), 'Personnel Details'!$J$30, 'Personnel Details'!$E$30)))</f>
        <v/>
      </c>
      <c r="LE268" s="59" t="str">
        <f>IF(LD$9="", "", IF(AND(NOT('Personnel Details'!$N$30=""), $B268&gt;='Personnel Details'!$N$30), IF('Personnel Details'!$P$30="","", 'Personnel Details'!$P$30), IF(AND(NOT('Personnel Details'!$I$30=""), $B268&gt;='Personnel Details'!$I$30), IF('Personnel Details'!$K$30="", "", 'Personnel Details'!$K$30), IF('Personnel Details'!$F$30="", "", 'Personnel Details'!$F$30))))</f>
        <v/>
      </c>
      <c r="LF268" s="79" t="str">
        <f>IF(LD$9="", "", IF(AND(NOT('Personnel Details'!$N$30=""), $B268&gt;='Personnel Details'!$N$30), 'Personnel Details'!$Q$30, IF(AND(NOT('Personnel Details'!$I$30=""), $B268&gt;='Personnel Details'!$I$30), 'Personnel Details'!$L$30, 'Personnel Details'!$G$30)))</f>
        <v/>
      </c>
      <c r="LG268" s="59" t="str">
        <f t="shared" ref="LG268:LG331" si="726">IFERROR(IF(DAY($B268)=1, DN268, LG267+DN268), "")</f>
        <v/>
      </c>
      <c r="LH268" s="53"/>
      <c r="LJ268" s="78" t="str">
        <f>IF(LJ$9="", "", IF(AND(NOT('Personnel Details'!$N$31=""), $B268&gt;='Personnel Details'!$N$31), 'Personnel Details'!$O$31, IF(AND(NOT('Personnel Details'!$I$31=""), $B268&gt;='Personnel Details'!$I$31), 'Personnel Details'!$J$31, 'Personnel Details'!$E$31)))</f>
        <v/>
      </c>
      <c r="LK268" s="59" t="str">
        <f>IF(LJ$9="", "", IF(AND(NOT('Personnel Details'!$N$31=""), $B268&gt;='Personnel Details'!$N$31), IF('Personnel Details'!$P$31="","", 'Personnel Details'!$P$31), IF(AND(NOT('Personnel Details'!$I$31=""), $B268&gt;='Personnel Details'!$I$31), IF('Personnel Details'!$K$31="", "", 'Personnel Details'!$K$31), IF('Personnel Details'!$F$31="", "", 'Personnel Details'!$F$31))))</f>
        <v/>
      </c>
      <c r="LL268" s="79" t="str">
        <f>IF(LJ$9="", "", IF(AND(NOT('Personnel Details'!$N$31=""), $B268&gt;='Personnel Details'!$N$31), 'Personnel Details'!$Q$31, IF(AND(NOT('Personnel Details'!$I$31=""), $B268&gt;='Personnel Details'!$I$31), 'Personnel Details'!$L$31, 'Personnel Details'!$G$31)))</f>
        <v/>
      </c>
      <c r="LM268" s="59" t="str">
        <f t="shared" ref="LM268:LM331" si="727">IFERROR(IF(DAY($B268)=1, DT268, LM267+DT268), "")</f>
        <v/>
      </c>
      <c r="LN268" s="53"/>
      <c r="LP268" s="78" t="str">
        <f>IF(LP$9="", "", IF(AND(NOT('Personnel Details'!$N$32=""), $B268&gt;='Personnel Details'!$N$32), 'Personnel Details'!$O$32, IF(AND(NOT('Personnel Details'!$I$32=""), $B268&gt;='Personnel Details'!$I$32), 'Personnel Details'!$J$32, 'Personnel Details'!$E$32)))</f>
        <v/>
      </c>
      <c r="LQ268" s="59" t="str">
        <f>IF(LP$9="", "", IF(AND(NOT('Personnel Details'!$N$32=""), $B268&gt;='Personnel Details'!$N$32), IF('Personnel Details'!$P$32="","", 'Personnel Details'!$P$32), IF(AND(NOT('Personnel Details'!$I$32=""), $B268&gt;='Personnel Details'!$I$32), IF('Personnel Details'!$K$32="", "", 'Personnel Details'!$K$32), IF('Personnel Details'!$F$32="", "", 'Personnel Details'!$F$32))))</f>
        <v/>
      </c>
      <c r="LR268" s="79" t="str">
        <f>IF(LP$9="", "", IF(AND(NOT('Personnel Details'!$N$32=""), $B268&gt;='Personnel Details'!$N$32), 'Personnel Details'!$Q$32, IF(AND(NOT('Personnel Details'!$I$32=""), $B268&gt;='Personnel Details'!$I$32), 'Personnel Details'!$L$32, 'Personnel Details'!$G$32)))</f>
        <v/>
      </c>
      <c r="LS268" s="59" t="str">
        <f t="shared" ref="LS268:LS331" si="728">IFERROR(IF(DAY($B268)=1, DZ268, LS267+DZ268), "")</f>
        <v/>
      </c>
      <c r="LT268" s="53"/>
      <c r="LV268" s="78" t="str">
        <f>IF(LV$9="", "", IF(AND(NOT('Personnel Details'!$N$33=""), $B268&gt;='Personnel Details'!$N$33), 'Personnel Details'!$O$33, IF(AND(NOT('Personnel Details'!$I$33=""), $B268&gt;='Personnel Details'!$I$33), 'Personnel Details'!$J$33, 'Personnel Details'!$E$33)))</f>
        <v/>
      </c>
      <c r="LW268" s="59" t="str">
        <f>IF(LV$9="", "", IF(AND(NOT('Personnel Details'!$N$33=""), $B268&gt;='Personnel Details'!$N$33), IF('Personnel Details'!$P$33="","", 'Personnel Details'!$P$33), IF(AND(NOT('Personnel Details'!$I$33=""), $B268&gt;='Personnel Details'!$I$33), IF('Personnel Details'!$K$33="", "", 'Personnel Details'!$K$33), IF('Personnel Details'!$F$33="", "", 'Personnel Details'!$F$33))))</f>
        <v/>
      </c>
      <c r="LX268" s="79" t="str">
        <f>IF(LV$9="", "", IF(AND(NOT('Personnel Details'!$N$33=""), $B268&gt;='Personnel Details'!$N$33), 'Personnel Details'!$Q$33, IF(AND(NOT('Personnel Details'!$I$33=""), $B268&gt;='Personnel Details'!$I$33), 'Personnel Details'!$L$33, 'Personnel Details'!$G$33)))</f>
        <v/>
      </c>
      <c r="LY268" s="59" t="str">
        <f t="shared" ref="LY268:LY331" si="729">IFERROR(IF(DAY($B268)=1, EF268, LY267+EF268), "")</f>
        <v/>
      </c>
      <c r="LZ268" s="53"/>
      <c r="MB268" s="78" t="str">
        <f>IF(MB$9="", "", IF(AND(NOT('Personnel Details'!$N$34=""), $B268&gt;='Personnel Details'!$N$34), 'Personnel Details'!$O$34, IF(AND(NOT('Personnel Details'!$I$34=""), $B268&gt;='Personnel Details'!$I$34), 'Personnel Details'!$J$34, 'Personnel Details'!$E$34)))</f>
        <v/>
      </c>
      <c r="MC268" s="59" t="str">
        <f>IF(MB$9="", "", IF(AND(NOT('Personnel Details'!$N$34=""), $B268&gt;='Personnel Details'!$N$34), IF('Personnel Details'!$P$34="","", 'Personnel Details'!$P$34), IF(AND(NOT('Personnel Details'!$I$34=""), $B268&gt;='Personnel Details'!$I$34), IF('Personnel Details'!$K$34="", "", 'Personnel Details'!$K$34), IF('Personnel Details'!$F$34="", "", 'Personnel Details'!$F$34))))</f>
        <v/>
      </c>
      <c r="MD268" s="79" t="str">
        <f>IF(MB$9="", "", IF(AND(NOT('Personnel Details'!$N$34=""), $B268&gt;='Personnel Details'!$N$34), 'Personnel Details'!$Q$34, IF(AND(NOT('Personnel Details'!$I$34=""), $B268&gt;='Personnel Details'!$I$34), 'Personnel Details'!$L$34, 'Personnel Details'!$G$34)))</f>
        <v/>
      </c>
      <c r="ME268" s="59" t="str">
        <f t="shared" ref="ME268:ME331" si="730">IFERROR(IF(DAY($B268)=1, EL268, ME267+EL268), "")</f>
        <v/>
      </c>
      <c r="MF268" s="53"/>
      <c r="MH268" s="78" t="str">
        <f>IF(MH$9="", "", IF(AND(NOT('Personnel Details'!$N$35=""), $B268&gt;='Personnel Details'!$N$35), 'Personnel Details'!$O$35, IF(AND(NOT('Personnel Details'!$I$35=""), $B268&gt;='Personnel Details'!$I$35), 'Personnel Details'!$J$35, 'Personnel Details'!$E$35)))</f>
        <v/>
      </c>
      <c r="MI268" s="59" t="str">
        <f>IF(MH$9="", "", IF(AND(NOT('Personnel Details'!$N$35=""), $B268&gt;='Personnel Details'!$N$35), IF('Personnel Details'!$P$35="","", 'Personnel Details'!$P$35), IF(AND(NOT('Personnel Details'!$I$35=""), $B268&gt;='Personnel Details'!$I$35), IF('Personnel Details'!$K$35="", "", 'Personnel Details'!$K$35), IF('Personnel Details'!$F$35="", "", 'Personnel Details'!$F$35))))</f>
        <v/>
      </c>
      <c r="MJ268" s="79" t="str">
        <f>IF(MH$9="", "", IF(AND(NOT('Personnel Details'!$N$35=""), $B268&gt;='Personnel Details'!$N$35), 'Personnel Details'!$Q$35, IF(AND(NOT('Personnel Details'!$I$35=""), $B268&gt;='Personnel Details'!$I$35), 'Personnel Details'!$L$35, 'Personnel Details'!$G$35)))</f>
        <v/>
      </c>
      <c r="MK268" s="59" t="str">
        <f t="shared" ref="MK268:MK331" si="731">IFERROR(IF(DAY($B268)=1, ER268, MK267+ER268), "")</f>
        <v/>
      </c>
      <c r="ML268" s="53"/>
      <c r="MN268" s="78" t="str">
        <f>IF(MN$9="", "", IF(AND(NOT('Personnel Details'!$N$36=""), $B268&gt;='Personnel Details'!$N$36), 'Personnel Details'!$O$36, IF(AND(NOT('Personnel Details'!$I$36=""), $B268&gt;='Personnel Details'!$I$36), 'Personnel Details'!$J$36, 'Personnel Details'!$E$36)))</f>
        <v/>
      </c>
      <c r="MO268" s="59" t="str">
        <f>IF(MN$9="", "", IF(AND(NOT('Personnel Details'!$N$36=""), $B268&gt;='Personnel Details'!$N$36), IF('Personnel Details'!$P$36="","", 'Personnel Details'!$P$36), IF(AND(NOT('Personnel Details'!$I$36=""), $B268&gt;='Personnel Details'!$I$36), IF('Personnel Details'!$K$36="", "", 'Personnel Details'!$K$36), IF('Personnel Details'!$F$36="", "", 'Personnel Details'!$F$36))))</f>
        <v/>
      </c>
      <c r="MP268" s="79" t="str">
        <f>IF(MN$9="", "", IF(AND(NOT('Personnel Details'!$N$36=""), $B268&gt;='Personnel Details'!$N$36), 'Personnel Details'!$Q$36, IF(AND(NOT('Personnel Details'!$I$36=""), $B268&gt;='Personnel Details'!$I$36), 'Personnel Details'!$L$36, 'Personnel Details'!$G$36)))</f>
        <v/>
      </c>
      <c r="MQ268" s="59" t="str">
        <f t="shared" ref="MQ268:MQ331" si="732">IFERROR(IF(DAY($B268)=1, EX268, MQ267+EX268), "")</f>
        <v/>
      </c>
      <c r="MR268" s="53"/>
      <c r="MT268" s="78" t="str">
        <f>IF(MT$9="", "", IF(AND(NOT('Personnel Details'!$N$37=""), $B268&gt;='Personnel Details'!$N$37), 'Personnel Details'!$O$37, IF(AND(NOT('Personnel Details'!$I$37=""), $B268&gt;='Personnel Details'!$I$37), 'Personnel Details'!$J$37, 'Personnel Details'!$E$37)))</f>
        <v/>
      </c>
      <c r="MU268" s="59" t="str">
        <f>IF(MT$9="", "", IF(AND(NOT('Personnel Details'!$N$37=""), $B268&gt;='Personnel Details'!$N$37), IF('Personnel Details'!$P$37="","", 'Personnel Details'!$P$37), IF(AND(NOT('Personnel Details'!$I$37=""), $B268&gt;='Personnel Details'!$I$37), IF('Personnel Details'!$K$37="", "", 'Personnel Details'!$K$37), IF('Personnel Details'!$F$37="", "", 'Personnel Details'!$F$37))))</f>
        <v/>
      </c>
      <c r="MV268" s="79" t="str">
        <f>IF(MT$9="", "", IF(AND(NOT('Personnel Details'!$N$37=""), $B268&gt;='Personnel Details'!$N$37), 'Personnel Details'!$Q$37, IF(AND(NOT('Personnel Details'!$I$37=""), $B268&gt;='Personnel Details'!$I$37), 'Personnel Details'!$L$37, 'Personnel Details'!$G$37)))</f>
        <v/>
      </c>
      <c r="MW268" s="59" t="str">
        <f t="shared" ref="MW268:MW331" si="733">IFERROR(IF(DAY($B268)=1, FD268, MW267+FD268), "")</f>
        <v/>
      </c>
      <c r="MX268" s="53"/>
      <c r="MZ268" s="78" t="str">
        <f>IF(MZ$9="", "", IF(AND(NOT('Personnel Details'!$N$38=""), $B268&gt;='Personnel Details'!$N$38), 'Personnel Details'!$O$38, IF(AND(NOT('Personnel Details'!$I$38=""), $B268&gt;='Personnel Details'!$I$38), 'Personnel Details'!$J$38, 'Personnel Details'!$E$38)))</f>
        <v/>
      </c>
      <c r="NA268" s="59" t="str">
        <f>IF(MZ$9="", "", IF(AND(NOT('Personnel Details'!$N$38=""), $B268&gt;='Personnel Details'!$N$38), IF('Personnel Details'!$P$38="","", 'Personnel Details'!$P$38), IF(AND(NOT('Personnel Details'!$I$38=""), $B268&gt;='Personnel Details'!$I$38), IF('Personnel Details'!$K$38="", "", 'Personnel Details'!$K$38), IF('Personnel Details'!$F$38="", "", 'Personnel Details'!$F$38))))</f>
        <v/>
      </c>
      <c r="NB268" s="79" t="str">
        <f>IF(MZ$9="", "", IF(AND(NOT('Personnel Details'!$N$38=""), $B268&gt;='Personnel Details'!$N$38), 'Personnel Details'!$Q$38, IF(AND(NOT('Personnel Details'!$I$38=""), $B268&gt;='Personnel Details'!$I$38), 'Personnel Details'!$L$38, 'Personnel Details'!$G$38)))</f>
        <v/>
      </c>
      <c r="NC268" s="59" t="str">
        <f t="shared" ref="NC268:NC331" si="734">IFERROR(IF(DAY($B268)=1, FJ268, NC267+FJ268), "")</f>
        <v/>
      </c>
      <c r="ND268" s="53"/>
      <c r="NF268" s="78" t="str">
        <f>IF(NF$9="", "", IF(AND(NOT('Personnel Details'!$N$39=""), $B268&gt;='Personnel Details'!$N$39), 'Personnel Details'!$O$39, IF(AND(NOT('Personnel Details'!$I$39=""), $B268&gt;='Personnel Details'!$I$39), 'Personnel Details'!$J$39, 'Personnel Details'!$E$39)))</f>
        <v/>
      </c>
      <c r="NG268" s="59" t="str">
        <f>IF(NF$9="", "", IF(AND(NOT('Personnel Details'!$N$39=""), $B268&gt;='Personnel Details'!$N$39), IF('Personnel Details'!$P$39="","", 'Personnel Details'!$P$39), IF(AND(NOT('Personnel Details'!$I$39=""), $B268&gt;='Personnel Details'!$I$39), IF('Personnel Details'!$K$39="", "", 'Personnel Details'!$K$39), IF('Personnel Details'!$F$39="", "", 'Personnel Details'!$F$39))))</f>
        <v/>
      </c>
      <c r="NH268" s="79" t="str">
        <f>IF(NF$9="", "", IF(AND(NOT('Personnel Details'!$N$39=""), $B268&gt;='Personnel Details'!$N$39), 'Personnel Details'!$Q$39, IF(AND(NOT('Personnel Details'!$I$39=""), $B268&gt;='Personnel Details'!$I$39), 'Personnel Details'!$L$39, 'Personnel Details'!$G$39)))</f>
        <v/>
      </c>
      <c r="NI268" s="59" t="str">
        <f t="shared" ref="NI268:NI331" si="735">IFERROR(IF(DAY($B268)=1, FP268, NI267+FP268), "")</f>
        <v/>
      </c>
      <c r="NJ268" s="53"/>
      <c r="NL268" s="78" t="str">
        <f>IF(NL$9="", "", IF(AND(NOT('Personnel Details'!$N$40=""), $B268&gt;='Personnel Details'!$N$40), 'Personnel Details'!$O$40, IF(AND(NOT('Personnel Details'!$I$40=""), $B268&gt;='Personnel Details'!$I$40), 'Personnel Details'!$J$40, 'Personnel Details'!$E$40)))</f>
        <v/>
      </c>
      <c r="NM268" s="59" t="str">
        <f>IF(NL$9="", "", IF(AND(NOT('Personnel Details'!$N$40=""), $B268&gt;='Personnel Details'!$N$40), IF('Personnel Details'!$P$40="","", 'Personnel Details'!$P$40), IF(AND(NOT('Personnel Details'!$I$40=""), $B268&gt;='Personnel Details'!$I$40), IF('Personnel Details'!$K$40="", "", 'Personnel Details'!$K$40), IF('Personnel Details'!$F$40="", "", 'Personnel Details'!$F$40))))</f>
        <v/>
      </c>
      <c r="NN268" s="79" t="str">
        <f>IF(NL$9="", "", IF(AND(NOT('Personnel Details'!$N$40=""), $B268&gt;='Personnel Details'!$N$40), 'Personnel Details'!$Q$40, IF(AND(NOT('Personnel Details'!$I$40=""), $B268&gt;='Personnel Details'!$I$40), 'Personnel Details'!$L$40, 'Personnel Details'!$G$40)))</f>
        <v/>
      </c>
      <c r="NO268" s="59" t="str">
        <f t="shared" ref="NO268:NO331" si="736">IFERROR(IF(DAY($B268)=1, FV268, NO267+FV268), "")</f>
        <v/>
      </c>
      <c r="NP268" s="53"/>
    </row>
    <row r="269" spans="1:380" x14ac:dyDescent="0.25">
      <c r="A269" s="32"/>
      <c r="B269" s="113" t="str">
        <f>IFERROR(IF(B268+1&gt;'Personnel Details'!$U$5, "", B268+1), "")</f>
        <v/>
      </c>
      <c r="C269" s="32"/>
      <c r="D269" s="120"/>
      <c r="E269" s="13" t="str">
        <f t="shared" si="615"/>
        <v/>
      </c>
      <c r="F269" s="13" t="str">
        <f t="shared" si="646"/>
        <v/>
      </c>
      <c r="G269" s="56" t="str">
        <f t="shared" ref="G269:G332" si="737">IF(OR($B269="", F269=""), "", IF(DAY($B269)=1, F269, G268+F269))</f>
        <v/>
      </c>
      <c r="H269" s="16" t="str">
        <f t="shared" si="647"/>
        <v/>
      </c>
      <c r="I269" s="32"/>
      <c r="J269" s="120"/>
      <c r="K269" s="62" t="str">
        <f t="shared" si="616"/>
        <v/>
      </c>
      <c r="L269" s="62" t="str">
        <f t="shared" si="648"/>
        <v/>
      </c>
      <c r="M269" s="65" t="str">
        <f t="shared" ref="M269:M332" si="738">IF(OR($B269="", L269=""), "", IF(DAY($B269)=1, L269, M268+L269))</f>
        <v/>
      </c>
      <c r="N269" s="68" t="str">
        <f t="shared" si="649"/>
        <v/>
      </c>
      <c r="O269" s="32"/>
      <c r="P269" s="120"/>
      <c r="Q269" s="62" t="str">
        <f t="shared" si="617"/>
        <v/>
      </c>
      <c r="R269" s="62" t="str">
        <f t="shared" si="650"/>
        <v/>
      </c>
      <c r="S269" s="65" t="str">
        <f t="shared" ref="S269:S332" si="739">IF(OR($B269="", R269=""), "", IF(DAY($B269)=1, R269, S268+R269))</f>
        <v/>
      </c>
      <c r="T269" s="68" t="str">
        <f t="shared" si="651"/>
        <v/>
      </c>
      <c r="U269" s="32"/>
      <c r="V269" s="120"/>
      <c r="W269" s="62" t="str">
        <f t="shared" si="618"/>
        <v/>
      </c>
      <c r="X269" s="62" t="str">
        <f t="shared" si="652"/>
        <v/>
      </c>
      <c r="Y269" s="65" t="str">
        <f t="shared" ref="Y269:Y332" si="740">IF(OR($B269="", X269=""), "", IF(DAY($B269)=1, X269, Y268+X269))</f>
        <v/>
      </c>
      <c r="Z269" s="68" t="str">
        <f t="shared" si="653"/>
        <v/>
      </c>
      <c r="AA269" s="32"/>
      <c r="AB269" s="120"/>
      <c r="AC269" s="62" t="str">
        <f t="shared" si="619"/>
        <v/>
      </c>
      <c r="AD269" s="62" t="str">
        <f t="shared" si="654"/>
        <v/>
      </c>
      <c r="AE269" s="65" t="str">
        <f t="shared" ref="AE269:AE332" si="741">IF(OR($B269="", AD269=""), "", IF(DAY($B269)=1, AD269, AE268+AD269))</f>
        <v/>
      </c>
      <c r="AF269" s="68" t="str">
        <f t="shared" si="655"/>
        <v/>
      </c>
      <c r="AG269" s="32"/>
      <c r="AH269" s="120"/>
      <c r="AI269" s="62" t="str">
        <f t="shared" si="620"/>
        <v/>
      </c>
      <c r="AJ269" s="62" t="str">
        <f t="shared" si="656"/>
        <v/>
      </c>
      <c r="AK269" s="65" t="str">
        <f t="shared" ref="AK269:AK332" si="742">IF(OR($B269="", AJ269=""), "", IF(DAY($B269)=1, AJ269, AK268+AJ269))</f>
        <v/>
      </c>
      <c r="AL269" s="68" t="str">
        <f t="shared" si="657"/>
        <v/>
      </c>
      <c r="AM269" s="32"/>
      <c r="AN269" s="120"/>
      <c r="AO269" s="62" t="str">
        <f t="shared" si="621"/>
        <v/>
      </c>
      <c r="AP269" s="62" t="str">
        <f t="shared" si="658"/>
        <v/>
      </c>
      <c r="AQ269" s="65" t="str">
        <f t="shared" ref="AQ269:AQ332" si="743">IF(OR($B269="", AP269=""), "", IF(DAY($B269)=1, AP269, AQ268+AP269))</f>
        <v/>
      </c>
      <c r="AR269" s="68" t="str">
        <f t="shared" si="659"/>
        <v/>
      </c>
      <c r="AS269" s="32"/>
      <c r="AT269" s="120"/>
      <c r="AU269" s="62" t="str">
        <f t="shared" si="622"/>
        <v/>
      </c>
      <c r="AV269" s="62" t="str">
        <f t="shared" si="660"/>
        <v/>
      </c>
      <c r="AW269" s="65" t="str">
        <f t="shared" ref="AW269:AW332" si="744">IF(OR($B269="", AV269=""), "", IF(DAY($B269)=1, AV269, AW268+AV269))</f>
        <v/>
      </c>
      <c r="AX269" s="68" t="str">
        <f t="shared" si="661"/>
        <v/>
      </c>
      <c r="AY269" s="32"/>
      <c r="AZ269" s="120"/>
      <c r="BA269" s="62" t="str">
        <f t="shared" si="623"/>
        <v/>
      </c>
      <c r="BB269" s="62" t="str">
        <f t="shared" si="662"/>
        <v/>
      </c>
      <c r="BC269" s="65" t="str">
        <f t="shared" ref="BC269:BC332" si="745">IF(OR($B269="", BB269=""), "", IF(DAY($B269)=1, BB269, BC268+BB269))</f>
        <v/>
      </c>
      <c r="BD269" s="68" t="str">
        <f t="shared" si="663"/>
        <v/>
      </c>
      <c r="BE269" s="32"/>
      <c r="BF269" s="120"/>
      <c r="BG269" s="62" t="str">
        <f t="shared" si="624"/>
        <v/>
      </c>
      <c r="BH269" s="62" t="str">
        <f t="shared" si="664"/>
        <v/>
      </c>
      <c r="BI269" s="65" t="str">
        <f t="shared" ref="BI269:BI332" si="746">IF(OR($B269="", BH269=""), "", IF(DAY($B269)=1, BH269, BI268+BH269))</f>
        <v/>
      </c>
      <c r="BJ269" s="68" t="str">
        <f t="shared" si="665"/>
        <v/>
      </c>
      <c r="BK269" s="32"/>
      <c r="BL269" s="120"/>
      <c r="BM269" s="62" t="str">
        <f t="shared" si="625"/>
        <v/>
      </c>
      <c r="BN269" s="62" t="str">
        <f t="shared" si="666"/>
        <v/>
      </c>
      <c r="BO269" s="65" t="str">
        <f t="shared" ref="BO269:BO332" si="747">IF(OR($B269="", BN269=""), "", IF(DAY($B269)=1, BN269, BO268+BN269))</f>
        <v/>
      </c>
      <c r="BP269" s="68" t="str">
        <f t="shared" si="667"/>
        <v/>
      </c>
      <c r="BQ269" s="32"/>
      <c r="BR269" s="120"/>
      <c r="BS269" s="62" t="str">
        <f t="shared" si="626"/>
        <v/>
      </c>
      <c r="BT269" s="62" t="str">
        <f t="shared" si="668"/>
        <v/>
      </c>
      <c r="BU269" s="65" t="str">
        <f t="shared" ref="BU269:BU332" si="748">IF(OR($B269="", BT269=""), "", IF(DAY($B269)=1, BT269, BU268+BT269))</f>
        <v/>
      </c>
      <c r="BV269" s="68" t="str">
        <f t="shared" si="669"/>
        <v/>
      </c>
      <c r="BW269" s="32"/>
      <c r="BX269" s="120"/>
      <c r="BY269" s="62" t="str">
        <f t="shared" si="627"/>
        <v/>
      </c>
      <c r="BZ269" s="62" t="str">
        <f t="shared" si="670"/>
        <v/>
      </c>
      <c r="CA269" s="65" t="str">
        <f t="shared" ref="CA269:CA332" si="749">IF(OR($B269="", BZ269=""), "", IF(DAY($B269)=1, BZ269, CA268+BZ269))</f>
        <v/>
      </c>
      <c r="CB269" s="68" t="str">
        <f t="shared" si="671"/>
        <v/>
      </c>
      <c r="CC269" s="32"/>
      <c r="CD269" s="120"/>
      <c r="CE269" s="62" t="str">
        <f t="shared" si="628"/>
        <v/>
      </c>
      <c r="CF269" s="62" t="str">
        <f t="shared" si="672"/>
        <v/>
      </c>
      <c r="CG269" s="65" t="str">
        <f t="shared" ref="CG269:CG332" si="750">IF(OR($B269="", CF269=""), "", IF(DAY($B269)=1, CF269, CG268+CF269))</f>
        <v/>
      </c>
      <c r="CH269" s="68" t="str">
        <f t="shared" si="673"/>
        <v/>
      </c>
      <c r="CI269" s="32"/>
      <c r="CJ269" s="120"/>
      <c r="CK269" s="62" t="str">
        <f t="shared" si="629"/>
        <v/>
      </c>
      <c r="CL269" s="62" t="str">
        <f t="shared" si="674"/>
        <v/>
      </c>
      <c r="CM269" s="65" t="str">
        <f t="shared" ref="CM269:CM332" si="751">IF(OR($B269="", CL269=""), "", IF(DAY($B269)=1, CL269, CM268+CL269))</f>
        <v/>
      </c>
      <c r="CN269" s="68" t="str">
        <f t="shared" si="675"/>
        <v/>
      </c>
      <c r="CO269" s="32"/>
      <c r="CP269" s="120"/>
      <c r="CQ269" s="62" t="str">
        <f t="shared" si="630"/>
        <v/>
      </c>
      <c r="CR269" s="62" t="str">
        <f t="shared" si="676"/>
        <v/>
      </c>
      <c r="CS269" s="65" t="str">
        <f t="shared" ref="CS269:CS332" si="752">IF(OR($B269="", CR269=""), "", IF(DAY($B269)=1, CR269, CS268+CR269))</f>
        <v/>
      </c>
      <c r="CT269" s="68" t="str">
        <f t="shared" si="677"/>
        <v/>
      </c>
      <c r="CU269" s="32"/>
      <c r="CV269" s="120"/>
      <c r="CW269" s="62" t="str">
        <f t="shared" si="631"/>
        <v/>
      </c>
      <c r="CX269" s="62" t="str">
        <f t="shared" si="678"/>
        <v/>
      </c>
      <c r="CY269" s="65" t="str">
        <f t="shared" ref="CY269:CY332" si="753">IF(OR($B269="", CX269=""), "", IF(DAY($B269)=1, CX269, CY268+CX269))</f>
        <v/>
      </c>
      <c r="CZ269" s="68" t="str">
        <f t="shared" si="679"/>
        <v/>
      </c>
      <c r="DA269" s="32"/>
      <c r="DB269" s="120"/>
      <c r="DC269" s="62" t="str">
        <f t="shared" si="632"/>
        <v/>
      </c>
      <c r="DD269" s="62" t="str">
        <f t="shared" si="680"/>
        <v/>
      </c>
      <c r="DE269" s="65" t="str">
        <f t="shared" ref="DE269:DE332" si="754">IF(OR($B269="", DD269=""), "", IF(DAY($B269)=1, DD269, DE268+DD269))</f>
        <v/>
      </c>
      <c r="DF269" s="68" t="str">
        <f t="shared" si="681"/>
        <v/>
      </c>
      <c r="DG269" s="32"/>
      <c r="DH269" s="120"/>
      <c r="DI269" s="62" t="str">
        <f t="shared" si="633"/>
        <v/>
      </c>
      <c r="DJ269" s="62" t="str">
        <f t="shared" si="682"/>
        <v/>
      </c>
      <c r="DK269" s="65" t="str">
        <f t="shared" ref="DK269:DK332" si="755">IF(OR($B269="", DJ269=""), "", IF(DAY($B269)=1, DJ269, DK268+DJ269))</f>
        <v/>
      </c>
      <c r="DL269" s="68" t="str">
        <f t="shared" si="683"/>
        <v/>
      </c>
      <c r="DM269" s="32"/>
      <c r="DN269" s="120"/>
      <c r="DO269" s="62" t="str">
        <f t="shared" si="634"/>
        <v/>
      </c>
      <c r="DP269" s="62" t="str">
        <f t="shared" si="684"/>
        <v/>
      </c>
      <c r="DQ269" s="65" t="str">
        <f t="shared" ref="DQ269:DQ332" si="756">IF(OR($B269="", DP269=""), "", IF(DAY($B269)=1, DP269, DQ268+DP269))</f>
        <v/>
      </c>
      <c r="DR269" s="68" t="str">
        <f t="shared" si="685"/>
        <v/>
      </c>
      <c r="DS269" s="32"/>
      <c r="DT269" s="120"/>
      <c r="DU269" s="62" t="str">
        <f t="shared" si="635"/>
        <v/>
      </c>
      <c r="DV269" s="62" t="str">
        <f t="shared" si="686"/>
        <v/>
      </c>
      <c r="DW269" s="65" t="str">
        <f t="shared" ref="DW269:DW332" si="757">IF(OR($B269="", DV269=""), "", IF(DAY($B269)=1, DV269, DW268+DV269))</f>
        <v/>
      </c>
      <c r="DX269" s="68" t="str">
        <f t="shared" si="687"/>
        <v/>
      </c>
      <c r="DY269" s="32"/>
      <c r="DZ269" s="120"/>
      <c r="EA269" s="62" t="str">
        <f t="shared" si="636"/>
        <v/>
      </c>
      <c r="EB269" s="62" t="str">
        <f t="shared" si="688"/>
        <v/>
      </c>
      <c r="EC269" s="65" t="str">
        <f t="shared" ref="EC269:EC332" si="758">IF(OR($B269="", EB269=""), "", IF(DAY($B269)=1, EB269, EC268+EB269))</f>
        <v/>
      </c>
      <c r="ED269" s="68" t="str">
        <f t="shared" si="689"/>
        <v/>
      </c>
      <c r="EE269" s="32"/>
      <c r="EF269" s="120"/>
      <c r="EG269" s="62" t="str">
        <f t="shared" si="637"/>
        <v/>
      </c>
      <c r="EH269" s="62" t="str">
        <f t="shared" si="690"/>
        <v/>
      </c>
      <c r="EI269" s="65" t="str">
        <f t="shared" ref="EI269:EI332" si="759">IF(OR($B269="", EH269=""), "", IF(DAY($B269)=1, EH269, EI268+EH269))</f>
        <v/>
      </c>
      <c r="EJ269" s="68" t="str">
        <f t="shared" si="691"/>
        <v/>
      </c>
      <c r="EK269" s="32"/>
      <c r="EL269" s="120"/>
      <c r="EM269" s="62" t="str">
        <f t="shared" si="638"/>
        <v/>
      </c>
      <c r="EN269" s="62" t="str">
        <f t="shared" si="692"/>
        <v/>
      </c>
      <c r="EO269" s="65" t="str">
        <f t="shared" ref="EO269:EO332" si="760">IF(OR($B269="", EN269=""), "", IF(DAY($B269)=1, EN269, EO268+EN269))</f>
        <v/>
      </c>
      <c r="EP269" s="68" t="str">
        <f t="shared" si="693"/>
        <v/>
      </c>
      <c r="EQ269" s="32"/>
      <c r="ER269" s="120"/>
      <c r="ES269" s="62" t="str">
        <f t="shared" si="639"/>
        <v/>
      </c>
      <c r="ET269" s="62" t="str">
        <f t="shared" si="694"/>
        <v/>
      </c>
      <c r="EU269" s="65" t="str">
        <f t="shared" ref="EU269:EU332" si="761">IF(OR($B269="", ET269=""), "", IF(DAY($B269)=1, ET269, EU268+ET269))</f>
        <v/>
      </c>
      <c r="EV269" s="68" t="str">
        <f t="shared" si="695"/>
        <v/>
      </c>
      <c r="EW269" s="32"/>
      <c r="EX269" s="120"/>
      <c r="EY269" s="62" t="str">
        <f t="shared" si="640"/>
        <v/>
      </c>
      <c r="EZ269" s="62" t="str">
        <f t="shared" si="696"/>
        <v/>
      </c>
      <c r="FA269" s="65" t="str">
        <f t="shared" ref="FA269:FA332" si="762">IF(OR($B269="", EZ269=""), "", IF(DAY($B269)=1, EZ269, FA268+EZ269))</f>
        <v/>
      </c>
      <c r="FB269" s="68" t="str">
        <f t="shared" si="697"/>
        <v/>
      </c>
      <c r="FC269" s="32"/>
      <c r="FD269" s="120"/>
      <c r="FE269" s="62" t="str">
        <f t="shared" si="641"/>
        <v/>
      </c>
      <c r="FF269" s="62" t="str">
        <f t="shared" si="698"/>
        <v/>
      </c>
      <c r="FG269" s="65" t="str">
        <f t="shared" ref="FG269:FG332" si="763">IF(OR($B269="", FF269=""), "", IF(DAY($B269)=1, FF269, FG268+FF269))</f>
        <v/>
      </c>
      <c r="FH269" s="68" t="str">
        <f t="shared" si="699"/>
        <v/>
      </c>
      <c r="FI269" s="32"/>
      <c r="FJ269" s="120"/>
      <c r="FK269" s="62" t="str">
        <f t="shared" si="642"/>
        <v/>
      </c>
      <c r="FL269" s="62" t="str">
        <f t="shared" si="700"/>
        <v/>
      </c>
      <c r="FM269" s="65" t="str">
        <f t="shared" ref="FM269:FM332" si="764">IF(OR($B269="", FL269=""), "", IF(DAY($B269)=1, FL269, FM268+FL269))</f>
        <v/>
      </c>
      <c r="FN269" s="68" t="str">
        <f t="shared" si="701"/>
        <v/>
      </c>
      <c r="FO269" s="32"/>
      <c r="FP269" s="120"/>
      <c r="FQ269" s="62" t="str">
        <f t="shared" si="643"/>
        <v/>
      </c>
      <c r="FR269" s="62" t="str">
        <f t="shared" si="702"/>
        <v/>
      </c>
      <c r="FS269" s="65" t="str">
        <f t="shared" ref="FS269:FS332" si="765">IF(OR($B269="", FR269=""), "", IF(DAY($B269)=1, FR269, FS268+FR269))</f>
        <v/>
      </c>
      <c r="FT269" s="68" t="str">
        <f t="shared" si="703"/>
        <v/>
      </c>
      <c r="FU269" s="32"/>
      <c r="FV269" s="120"/>
      <c r="FW269" s="62" t="str">
        <f t="shared" si="644"/>
        <v/>
      </c>
      <c r="FX269" s="62" t="str">
        <f t="shared" si="704"/>
        <v/>
      </c>
      <c r="FY269" s="65" t="str">
        <f t="shared" ref="FY269:FY332" si="766">IF(OR($B269="", FX269=""), "", IF(DAY($B269)=1, FX269, FY268+FX269))</f>
        <v/>
      </c>
      <c r="FZ269" s="68" t="str">
        <f t="shared" si="705"/>
        <v/>
      </c>
      <c r="GA269" s="32"/>
      <c r="GC269" s="7" t="str">
        <f t="shared" si="706"/>
        <v/>
      </c>
      <c r="GD269" s="7" t="str">
        <f t="shared" ca="1" si="645"/>
        <v/>
      </c>
      <c r="GT269" s="71" t="str">
        <f>IF(GT$9="", "", IF(AND(NOT('Personnel Details'!$N$11=""), $B269&gt;='Personnel Details'!$N$11), 'Personnel Details'!$O$11, IF(AND(NOT('Personnel Details'!$I$11=""), $B269&gt;='Personnel Details'!$I$11), 'Personnel Details'!$J$11, 'Personnel Details'!$E$11)))</f>
        <v/>
      </c>
      <c r="GU269" s="59" t="str">
        <f>IF(GT$9="", "", IF(AND(NOT('Personnel Details'!$N$11=""), $B269&gt;='Personnel Details'!$N$11), IF('Personnel Details'!$P$11="","", 'Personnel Details'!$P$11), IF(AND(NOT('Personnel Details'!$I$11=""), $B269&gt;='Personnel Details'!$I$11), IF('Personnel Details'!$K$11="", "", 'Personnel Details'!$K$11), IF('Personnel Details'!$F$11="", "", 'Personnel Details'!$F$11))))</f>
        <v/>
      </c>
      <c r="GV269" s="74" t="str">
        <f>IF(GT$9="", "", IF(AND(NOT('Personnel Details'!$N$11=""), $B269&gt;='Personnel Details'!$N$11), 'Personnel Details'!$Q$11, IF(AND(NOT('Personnel Details'!$I$11=""), $B269&gt;='Personnel Details'!$I$11), 'Personnel Details'!$L$11, 'Personnel Details'!$G$11)))</f>
        <v/>
      </c>
      <c r="GW269" s="59" t="str">
        <f t="shared" si="707"/>
        <v/>
      </c>
      <c r="GX269" s="53"/>
      <c r="GZ269" s="78" t="str">
        <f>IF(GZ$9="", "", IF(AND(NOT('Personnel Details'!$N$12=""), $B269&gt;='Personnel Details'!$N$12), 'Personnel Details'!$O$12, IF(AND(NOT('Personnel Details'!$I$12=""), $B269&gt;='Personnel Details'!$I$12), 'Personnel Details'!$J$12, 'Personnel Details'!$E$12)))</f>
        <v/>
      </c>
      <c r="HA269" s="59" t="str">
        <f>IF(GZ$9="", "", IF(AND(NOT('Personnel Details'!$N$12=""), $B269&gt;='Personnel Details'!$N$12), IF('Personnel Details'!$P$12="","", 'Personnel Details'!$P$12), IF(AND(NOT('Personnel Details'!$I$12=""), $B269&gt;='Personnel Details'!$I$12), IF('Personnel Details'!$K$12="", "", 'Personnel Details'!$K$12), IF('Personnel Details'!$F$12="", "", 'Personnel Details'!$F$12))))</f>
        <v/>
      </c>
      <c r="HB269" s="79" t="str">
        <f>IF(GZ$9="", "", IF(AND(NOT('Personnel Details'!$N$12=""), $B269&gt;='Personnel Details'!$N$12), 'Personnel Details'!$Q$12, IF(AND(NOT('Personnel Details'!$I$12=""), $B269&gt;='Personnel Details'!$I$12), 'Personnel Details'!$L$12, 'Personnel Details'!$G$12)))</f>
        <v/>
      </c>
      <c r="HC269" s="59" t="str">
        <f t="shared" si="708"/>
        <v/>
      </c>
      <c r="HD269" s="53"/>
      <c r="HF269" s="78" t="str">
        <f>IF(HF$9="", "", IF(AND(NOT('Personnel Details'!$N$13=""), $B269&gt;='Personnel Details'!$N$13), 'Personnel Details'!$O$13, IF(AND(NOT('Personnel Details'!$I$13=""), $B269&gt;='Personnel Details'!$I$13), 'Personnel Details'!$J$13, 'Personnel Details'!$E$13)))</f>
        <v/>
      </c>
      <c r="HG269" s="59" t="str">
        <f>IF(HF$9="", "", IF(AND(NOT('Personnel Details'!$N$13=""), $B269&gt;='Personnel Details'!$N$13), IF('Personnel Details'!$P$13="","", 'Personnel Details'!$P$13), IF(AND(NOT('Personnel Details'!$I$13=""), $B269&gt;='Personnel Details'!$I$13), IF('Personnel Details'!$K$13="", "", 'Personnel Details'!$K$13), IF('Personnel Details'!$F$13="", "", 'Personnel Details'!$F$13))))</f>
        <v/>
      </c>
      <c r="HH269" s="79" t="str">
        <f>IF(HF$9="", "", IF(AND(NOT('Personnel Details'!$N$13=""), $B269&gt;='Personnel Details'!$N$13), 'Personnel Details'!$Q$13, IF(AND(NOT('Personnel Details'!$I$13=""), $B269&gt;='Personnel Details'!$I$13), 'Personnel Details'!$L$13, 'Personnel Details'!$G$13)))</f>
        <v/>
      </c>
      <c r="HI269" s="59" t="str">
        <f t="shared" si="709"/>
        <v/>
      </c>
      <c r="HJ269" s="53"/>
      <c r="HL269" s="78" t="str">
        <f>IF(HL$9="", "", IF(AND(NOT('Personnel Details'!$N$14=""), $B269&gt;='Personnel Details'!$N$14), 'Personnel Details'!$O$14, IF(AND(NOT('Personnel Details'!$I$14=""), $B269&gt;='Personnel Details'!$I$14), 'Personnel Details'!$J$14, 'Personnel Details'!$E$14)))</f>
        <v/>
      </c>
      <c r="HM269" s="59" t="str">
        <f>IF(HL$9="", "", IF(AND(NOT('Personnel Details'!$N$14=""), $B269&gt;='Personnel Details'!$N$14), IF('Personnel Details'!$P$14="","", 'Personnel Details'!$P$14), IF(AND(NOT('Personnel Details'!$I$14=""), $B269&gt;='Personnel Details'!$I$14), IF('Personnel Details'!$K$14="", "", 'Personnel Details'!$K$14), IF('Personnel Details'!$F$14="", "", 'Personnel Details'!$F$14))))</f>
        <v/>
      </c>
      <c r="HN269" s="79" t="str">
        <f>IF(HL$9="", "", IF(AND(NOT('Personnel Details'!$N$14=""), $B269&gt;='Personnel Details'!$N$14), 'Personnel Details'!$Q$14, IF(AND(NOT('Personnel Details'!$I$14=""), $B269&gt;='Personnel Details'!$I$14), 'Personnel Details'!$L$14, 'Personnel Details'!$G$14)))</f>
        <v/>
      </c>
      <c r="HO269" s="59" t="str">
        <f t="shared" si="710"/>
        <v/>
      </c>
      <c r="HP269" s="53"/>
      <c r="HR269" s="78" t="str">
        <f>IF(HR$9="", "", IF(AND(NOT('Personnel Details'!$N$15=""), $B269&gt;='Personnel Details'!$N$15), 'Personnel Details'!$O$15, IF(AND(NOT('Personnel Details'!$I$15=""), $B269&gt;='Personnel Details'!$I$15), 'Personnel Details'!$J$15, 'Personnel Details'!$E$15)))</f>
        <v/>
      </c>
      <c r="HS269" s="59" t="str">
        <f>IF(HR$9="", "", IF(AND(NOT('Personnel Details'!$N$15=""), $B269&gt;='Personnel Details'!$N$15), IF('Personnel Details'!$P$15="","", 'Personnel Details'!$P$15), IF(AND(NOT('Personnel Details'!$I$15=""), $B269&gt;='Personnel Details'!$I$15), IF('Personnel Details'!$K$15="", "", 'Personnel Details'!$K$15), IF('Personnel Details'!$F$15="", "", 'Personnel Details'!$F$15))))</f>
        <v/>
      </c>
      <c r="HT269" s="79" t="str">
        <f>IF(HR$9="", "", IF(AND(NOT('Personnel Details'!$N$15=""), $B269&gt;='Personnel Details'!$N$15), 'Personnel Details'!$Q$15, IF(AND(NOT('Personnel Details'!$I$15=""), $B269&gt;='Personnel Details'!$I$15), 'Personnel Details'!$L$15, 'Personnel Details'!$G$15)))</f>
        <v/>
      </c>
      <c r="HU269" s="59" t="str">
        <f t="shared" si="711"/>
        <v/>
      </c>
      <c r="HV269" s="53"/>
      <c r="HX269" s="78" t="str">
        <f>IF(HX$9="", "", IF(AND(NOT('Personnel Details'!$N$16=""), $B269&gt;='Personnel Details'!$N$16), 'Personnel Details'!$O$16, IF(AND(NOT('Personnel Details'!$I$16=""), $B269&gt;='Personnel Details'!$I$16), 'Personnel Details'!$J$16, 'Personnel Details'!$E$16)))</f>
        <v/>
      </c>
      <c r="HY269" s="59" t="str">
        <f>IF(HX$9="", "", IF(AND(NOT('Personnel Details'!$N$16=""), $B269&gt;='Personnel Details'!$N$16), IF('Personnel Details'!$P$16="","", 'Personnel Details'!$P$16), IF(AND(NOT('Personnel Details'!$I$16=""), $B269&gt;='Personnel Details'!$I$16), IF('Personnel Details'!$K$16="", "", 'Personnel Details'!$K$16), IF('Personnel Details'!$F$16="", "", 'Personnel Details'!$F$16))))</f>
        <v/>
      </c>
      <c r="HZ269" s="79" t="str">
        <f>IF(HX$9="", "", IF(AND(NOT('Personnel Details'!$N$16=""), $B269&gt;='Personnel Details'!$N$16), 'Personnel Details'!$Q$16, IF(AND(NOT('Personnel Details'!$I$16=""), $B269&gt;='Personnel Details'!$I$16), 'Personnel Details'!$L$16, 'Personnel Details'!$G$16)))</f>
        <v/>
      </c>
      <c r="IA269" s="59" t="str">
        <f t="shared" si="712"/>
        <v/>
      </c>
      <c r="IB269" s="53"/>
      <c r="ID269" s="78" t="str">
        <f>IF(ID$9="", "", IF(AND(NOT('Personnel Details'!$N$17=""), $B269&gt;='Personnel Details'!$N$17), 'Personnel Details'!$O$17, IF(AND(NOT('Personnel Details'!$I$17=""), $B269&gt;='Personnel Details'!$I$17), 'Personnel Details'!$J$17, 'Personnel Details'!$E$17)))</f>
        <v/>
      </c>
      <c r="IE269" s="59" t="str">
        <f>IF(ID$9="", "", IF(AND(NOT('Personnel Details'!$N$17=""), $B269&gt;='Personnel Details'!$N$17), IF('Personnel Details'!$P$17="","", 'Personnel Details'!$P$17), IF(AND(NOT('Personnel Details'!$I$17=""), $B269&gt;='Personnel Details'!$I$17), IF('Personnel Details'!$K$17="", "", 'Personnel Details'!$K$17), IF('Personnel Details'!$F$17="", "", 'Personnel Details'!$F$17))))</f>
        <v/>
      </c>
      <c r="IF269" s="79" t="str">
        <f>IF(ID$9="", "", IF(AND(NOT('Personnel Details'!$N$17=""), $B269&gt;='Personnel Details'!$N$17), 'Personnel Details'!$Q$17, IF(AND(NOT('Personnel Details'!$I$17=""), $B269&gt;='Personnel Details'!$I$17), 'Personnel Details'!$L$17, 'Personnel Details'!$G$17)))</f>
        <v/>
      </c>
      <c r="IG269" s="59" t="str">
        <f t="shared" si="713"/>
        <v/>
      </c>
      <c r="IH269" s="53"/>
      <c r="IJ269" s="78" t="str">
        <f>IF(IJ$9="", "", IF(AND(NOT('Personnel Details'!$N$18=""), $B269&gt;='Personnel Details'!$N$18), 'Personnel Details'!$O$18, IF(AND(NOT('Personnel Details'!$I$18=""), $B269&gt;='Personnel Details'!$I$18), 'Personnel Details'!$J$18, 'Personnel Details'!$E$18)))</f>
        <v/>
      </c>
      <c r="IK269" s="59" t="str">
        <f>IF(IJ$9="", "", IF(AND(NOT('Personnel Details'!$N$18=""), $B269&gt;='Personnel Details'!$N$18), IF('Personnel Details'!$P$18="","", 'Personnel Details'!$P$18), IF(AND(NOT('Personnel Details'!$I$18=""), $B269&gt;='Personnel Details'!$I$18), IF('Personnel Details'!$K$18="", "", 'Personnel Details'!$K$18), IF('Personnel Details'!$F$18="", "", 'Personnel Details'!$F$18))))</f>
        <v/>
      </c>
      <c r="IL269" s="79" t="str">
        <f>IF(IJ$9="", "", IF(AND(NOT('Personnel Details'!$N$18=""), $B269&gt;='Personnel Details'!$N$18), 'Personnel Details'!$Q$18, IF(AND(NOT('Personnel Details'!$I$18=""), $B269&gt;='Personnel Details'!$I$18), 'Personnel Details'!$L$18, 'Personnel Details'!$G$18)))</f>
        <v/>
      </c>
      <c r="IM269" s="59" t="str">
        <f t="shared" si="714"/>
        <v/>
      </c>
      <c r="IN269" s="53"/>
      <c r="IP269" s="78" t="str">
        <f>IF(IP$9="", "", IF(AND(NOT('Personnel Details'!$N$19=""), $B269&gt;='Personnel Details'!$N$19), 'Personnel Details'!$O$19, IF(AND(NOT('Personnel Details'!$I$19=""), $B269&gt;='Personnel Details'!$I$19), 'Personnel Details'!$J$19, 'Personnel Details'!$E$19)))</f>
        <v/>
      </c>
      <c r="IQ269" s="59" t="str">
        <f>IF(IP$9="", "", IF(AND(NOT('Personnel Details'!$N$19=""), $B269&gt;='Personnel Details'!$N$19), IF('Personnel Details'!$P$19="","", 'Personnel Details'!$P$19), IF(AND(NOT('Personnel Details'!$I$19=""), $B269&gt;='Personnel Details'!$I$19), IF('Personnel Details'!$K$19="", "", 'Personnel Details'!$K$19), IF('Personnel Details'!$F$19="", "", 'Personnel Details'!$F$19))))</f>
        <v/>
      </c>
      <c r="IR269" s="79" t="str">
        <f>IF(IP$9="", "", IF(AND(NOT('Personnel Details'!$N$19=""), $B269&gt;='Personnel Details'!$N$19), 'Personnel Details'!$Q$19, IF(AND(NOT('Personnel Details'!$I$19=""), $B269&gt;='Personnel Details'!$I$19), 'Personnel Details'!$L$19, 'Personnel Details'!$G$19)))</f>
        <v/>
      </c>
      <c r="IS269" s="59" t="str">
        <f t="shared" si="715"/>
        <v/>
      </c>
      <c r="IT269" s="53"/>
      <c r="IV269" s="78" t="str">
        <f>IF(IV$9="", "", IF(AND(NOT('Personnel Details'!$N$20=""), $B269&gt;='Personnel Details'!$N$20), 'Personnel Details'!$O$20, IF(AND(NOT('Personnel Details'!$I$20=""), $B269&gt;='Personnel Details'!$I$20), 'Personnel Details'!$J$20, 'Personnel Details'!$E$20)))</f>
        <v/>
      </c>
      <c r="IW269" s="59" t="str">
        <f>IF(IV$9="", "", IF(AND(NOT('Personnel Details'!$N$20=""), $B269&gt;='Personnel Details'!$N$20), IF('Personnel Details'!$P$20="","", 'Personnel Details'!$P$20), IF(AND(NOT('Personnel Details'!$I$20=""), $B269&gt;='Personnel Details'!$I$20), IF('Personnel Details'!$K$20="", "", 'Personnel Details'!$K$20), IF('Personnel Details'!$F$20="", "", 'Personnel Details'!$F$20))))</f>
        <v/>
      </c>
      <c r="IX269" s="79" t="str">
        <f>IF(IV$9="", "", IF(AND(NOT('Personnel Details'!$N$20=""), $B269&gt;='Personnel Details'!$N$20), 'Personnel Details'!$Q$20, IF(AND(NOT('Personnel Details'!$I$20=""), $B269&gt;='Personnel Details'!$I$20), 'Personnel Details'!$L$20, 'Personnel Details'!$G$20)))</f>
        <v/>
      </c>
      <c r="IY269" s="59" t="str">
        <f t="shared" si="716"/>
        <v/>
      </c>
      <c r="IZ269" s="53"/>
      <c r="JB269" s="78" t="str">
        <f>IF(JB$9="", "", IF(AND(NOT('Personnel Details'!$N$21=""), $B269&gt;='Personnel Details'!$N$21), 'Personnel Details'!$O$21, IF(AND(NOT('Personnel Details'!$I$21=""), $B269&gt;='Personnel Details'!$I$21), 'Personnel Details'!$J$21, 'Personnel Details'!$E$21)))</f>
        <v/>
      </c>
      <c r="JC269" s="59" t="str">
        <f>IF(JB$9="", "", IF(AND(NOT('Personnel Details'!$N$21=""), $B269&gt;='Personnel Details'!$N$21), IF('Personnel Details'!$P$21="","", 'Personnel Details'!$P$21), IF(AND(NOT('Personnel Details'!$I$21=""), $B269&gt;='Personnel Details'!$I$21), IF('Personnel Details'!$K$21="", "", 'Personnel Details'!$K$21), IF('Personnel Details'!$F$21="", "", 'Personnel Details'!$F$21))))</f>
        <v/>
      </c>
      <c r="JD269" s="79" t="str">
        <f>IF(JB$9="", "", IF(AND(NOT('Personnel Details'!$N$21=""), $B269&gt;='Personnel Details'!$N$21), 'Personnel Details'!$Q$21, IF(AND(NOT('Personnel Details'!$I$21=""), $B269&gt;='Personnel Details'!$I$21), 'Personnel Details'!$L$21, 'Personnel Details'!$G$21)))</f>
        <v/>
      </c>
      <c r="JE269" s="59" t="str">
        <f t="shared" si="717"/>
        <v/>
      </c>
      <c r="JF269" s="53"/>
      <c r="JH269" s="78" t="str">
        <f>IF(JH$9="", "", IF(AND(NOT('Personnel Details'!$N$22=""), $B269&gt;='Personnel Details'!$N$22), 'Personnel Details'!$O$22, IF(AND(NOT('Personnel Details'!$I$22=""), $B269&gt;='Personnel Details'!$I$22), 'Personnel Details'!$J$22, 'Personnel Details'!$E$22)))</f>
        <v/>
      </c>
      <c r="JI269" s="59" t="str">
        <f>IF(JH$9="", "", IF(AND(NOT('Personnel Details'!$N$22=""), $B269&gt;='Personnel Details'!$N$22), IF('Personnel Details'!$P$22="","", 'Personnel Details'!$P$22), IF(AND(NOT('Personnel Details'!$I$22=""), $B269&gt;='Personnel Details'!$I$22), IF('Personnel Details'!$K$22="", "", 'Personnel Details'!$K$22), IF('Personnel Details'!$F$22="", "", 'Personnel Details'!$F$22))))</f>
        <v/>
      </c>
      <c r="JJ269" s="79" t="str">
        <f>IF(JH$9="", "", IF(AND(NOT('Personnel Details'!$N$22=""), $B269&gt;='Personnel Details'!$N$22), 'Personnel Details'!$Q$22, IF(AND(NOT('Personnel Details'!$I$22=""), $B269&gt;='Personnel Details'!$I$22), 'Personnel Details'!$L$22, 'Personnel Details'!$G$22)))</f>
        <v/>
      </c>
      <c r="JK269" s="59" t="str">
        <f t="shared" si="718"/>
        <v/>
      </c>
      <c r="JL269" s="53"/>
      <c r="JN269" s="78" t="str">
        <f>IF(JN$9="", "", IF(AND(NOT('Personnel Details'!$N$23=""), $B269&gt;='Personnel Details'!$N$23), 'Personnel Details'!$O$23, IF(AND(NOT('Personnel Details'!$I$23=""), $B269&gt;='Personnel Details'!$I$23), 'Personnel Details'!$J$23, 'Personnel Details'!$E$23)))</f>
        <v/>
      </c>
      <c r="JO269" s="59" t="str">
        <f>IF(JN$9="", "", IF(AND(NOT('Personnel Details'!$N$23=""), $B269&gt;='Personnel Details'!$N$23), IF('Personnel Details'!$P$23="","", 'Personnel Details'!$P$23), IF(AND(NOT('Personnel Details'!$I$23=""), $B269&gt;='Personnel Details'!$I$23), IF('Personnel Details'!$K$23="", "", 'Personnel Details'!$K$23), IF('Personnel Details'!$F$23="", "", 'Personnel Details'!$F$23))))</f>
        <v/>
      </c>
      <c r="JP269" s="79" t="str">
        <f>IF(JN$9="", "", IF(AND(NOT('Personnel Details'!$N$23=""), $B269&gt;='Personnel Details'!$N$23), 'Personnel Details'!$Q$23, IF(AND(NOT('Personnel Details'!$I$23=""), $B269&gt;='Personnel Details'!$I$23), 'Personnel Details'!$L$23, 'Personnel Details'!$G$23)))</f>
        <v/>
      </c>
      <c r="JQ269" s="59" t="str">
        <f t="shared" si="719"/>
        <v/>
      </c>
      <c r="JR269" s="53"/>
      <c r="JT269" s="78" t="str">
        <f>IF(JT$9="", "", IF(AND(NOT('Personnel Details'!$N$24=""), $B269&gt;='Personnel Details'!$N$24), 'Personnel Details'!$O$24, IF(AND(NOT('Personnel Details'!$I$24=""), $B269&gt;='Personnel Details'!$I$24), 'Personnel Details'!$J$24, 'Personnel Details'!$E$24)))</f>
        <v/>
      </c>
      <c r="JU269" s="59" t="str">
        <f>IF(JT$9="", "", IF(AND(NOT('Personnel Details'!$N$24=""), $B269&gt;='Personnel Details'!$N$24), IF('Personnel Details'!$P$24="","", 'Personnel Details'!$P$24), IF(AND(NOT('Personnel Details'!$I$24=""), $B269&gt;='Personnel Details'!$I$24), IF('Personnel Details'!$K$24="", "", 'Personnel Details'!$K$24), IF('Personnel Details'!$F$24="", "", 'Personnel Details'!$F$24))))</f>
        <v/>
      </c>
      <c r="JV269" s="79" t="str">
        <f>IF(JT$9="", "", IF(AND(NOT('Personnel Details'!$N$24=""), $B269&gt;='Personnel Details'!$N$24), 'Personnel Details'!$Q$24, IF(AND(NOT('Personnel Details'!$I$24=""), $B269&gt;='Personnel Details'!$I$24), 'Personnel Details'!$L$24, 'Personnel Details'!$G$24)))</f>
        <v/>
      </c>
      <c r="JW269" s="59" t="str">
        <f t="shared" si="720"/>
        <v/>
      </c>
      <c r="JX269" s="53"/>
      <c r="JZ269" s="78" t="str">
        <f>IF(JZ$9="", "", IF(AND(NOT('Personnel Details'!$N$25=""), $B269&gt;='Personnel Details'!$N$25), 'Personnel Details'!$O$25, IF(AND(NOT('Personnel Details'!$I$25=""), $B269&gt;='Personnel Details'!$I$25), 'Personnel Details'!$J$25, 'Personnel Details'!$E$25)))</f>
        <v/>
      </c>
      <c r="KA269" s="59" t="str">
        <f>IF(JZ$9="", "", IF(AND(NOT('Personnel Details'!$N$25=""), $B269&gt;='Personnel Details'!$N$25), IF('Personnel Details'!$P$25="","", 'Personnel Details'!$P$25), IF(AND(NOT('Personnel Details'!$I$25=""), $B269&gt;='Personnel Details'!$I$25), IF('Personnel Details'!$K$25="", "", 'Personnel Details'!$K$25), IF('Personnel Details'!$F$25="", "", 'Personnel Details'!$F$25))))</f>
        <v/>
      </c>
      <c r="KB269" s="79" t="str">
        <f>IF(JZ$9="", "", IF(AND(NOT('Personnel Details'!$N$25=""), $B269&gt;='Personnel Details'!$N$25), 'Personnel Details'!$Q$25, IF(AND(NOT('Personnel Details'!$I$25=""), $B269&gt;='Personnel Details'!$I$25), 'Personnel Details'!$L$25, 'Personnel Details'!$G$25)))</f>
        <v/>
      </c>
      <c r="KC269" s="59" t="str">
        <f t="shared" si="721"/>
        <v/>
      </c>
      <c r="KD269" s="53"/>
      <c r="KF269" s="78" t="str">
        <f>IF(KF$9="", "", IF(AND(NOT('Personnel Details'!$N$26=""), $B269&gt;='Personnel Details'!$N$26), 'Personnel Details'!$O$26, IF(AND(NOT('Personnel Details'!$I$26=""), $B269&gt;='Personnel Details'!$I$26), 'Personnel Details'!$J$26, 'Personnel Details'!$E$26)))</f>
        <v/>
      </c>
      <c r="KG269" s="59" t="str">
        <f>IF(KF$9="", "", IF(AND(NOT('Personnel Details'!$N$26=""), $B269&gt;='Personnel Details'!$N$26), IF('Personnel Details'!$P$26="","", 'Personnel Details'!$P$26), IF(AND(NOT('Personnel Details'!$I$26=""), $B269&gt;='Personnel Details'!$I$26), IF('Personnel Details'!$K$26="", "", 'Personnel Details'!$K$26), IF('Personnel Details'!$F$26="", "", 'Personnel Details'!$F$26))))</f>
        <v/>
      </c>
      <c r="KH269" s="79" t="str">
        <f>IF(KF$9="", "", IF(AND(NOT('Personnel Details'!$N$26=""), $B269&gt;='Personnel Details'!$N$26), 'Personnel Details'!$Q$26, IF(AND(NOT('Personnel Details'!$I$26=""), $B269&gt;='Personnel Details'!$I$26), 'Personnel Details'!$L$26, 'Personnel Details'!$G$26)))</f>
        <v/>
      </c>
      <c r="KI269" s="59" t="str">
        <f t="shared" si="722"/>
        <v/>
      </c>
      <c r="KJ269" s="53"/>
      <c r="KL269" s="78" t="str">
        <f>IF(KL$9="", "", IF(AND(NOT('Personnel Details'!$N$27=""), $B269&gt;='Personnel Details'!$N$27), 'Personnel Details'!$O$27, IF(AND(NOT('Personnel Details'!$I$27=""), $B269&gt;='Personnel Details'!$I$27), 'Personnel Details'!$J$27, 'Personnel Details'!$E$27)))</f>
        <v/>
      </c>
      <c r="KM269" s="59" t="str">
        <f>IF(KL$9="", "", IF(AND(NOT('Personnel Details'!$N$27=""), $B269&gt;='Personnel Details'!$N$27), IF('Personnel Details'!$P$27="","", 'Personnel Details'!$P$27), IF(AND(NOT('Personnel Details'!$I$27=""), $B269&gt;='Personnel Details'!$I$27), IF('Personnel Details'!$K$27="", "", 'Personnel Details'!$K$27), IF('Personnel Details'!$F$27="", "", 'Personnel Details'!$F$27))))</f>
        <v/>
      </c>
      <c r="KN269" s="79" t="str">
        <f>IF(KL$9="", "", IF(AND(NOT('Personnel Details'!$N$27=""), $B269&gt;='Personnel Details'!$N$27), 'Personnel Details'!$Q$27, IF(AND(NOT('Personnel Details'!$I$27=""), $B269&gt;='Personnel Details'!$I$27), 'Personnel Details'!$L$27, 'Personnel Details'!$G$27)))</f>
        <v/>
      </c>
      <c r="KO269" s="59" t="str">
        <f t="shared" si="723"/>
        <v/>
      </c>
      <c r="KP269" s="53"/>
      <c r="KR269" s="78" t="str">
        <f>IF(KR$9="", "", IF(AND(NOT('Personnel Details'!$N$28=""), $B269&gt;='Personnel Details'!$N$28), 'Personnel Details'!$O$28, IF(AND(NOT('Personnel Details'!$I$28=""), $B269&gt;='Personnel Details'!$I$28), 'Personnel Details'!$J$28, 'Personnel Details'!$E$28)))</f>
        <v/>
      </c>
      <c r="KS269" s="59" t="str">
        <f>IF(KR$9="", "", IF(AND(NOT('Personnel Details'!$N$28=""), $B269&gt;='Personnel Details'!$N$28), IF('Personnel Details'!$P$28="","", 'Personnel Details'!$P$28), IF(AND(NOT('Personnel Details'!$I$28=""), $B269&gt;='Personnel Details'!$I$28), IF('Personnel Details'!$K$28="", "", 'Personnel Details'!$K$28), IF('Personnel Details'!$F$28="", "", 'Personnel Details'!$F$28))))</f>
        <v/>
      </c>
      <c r="KT269" s="79" t="str">
        <f>IF(KR$9="", "", IF(AND(NOT('Personnel Details'!$N$28=""), $B269&gt;='Personnel Details'!$N$28), 'Personnel Details'!$Q$28, IF(AND(NOT('Personnel Details'!$I$28=""), $B269&gt;='Personnel Details'!$I$28), 'Personnel Details'!$L$28, 'Personnel Details'!$G$28)))</f>
        <v/>
      </c>
      <c r="KU269" s="59" t="str">
        <f t="shared" si="724"/>
        <v/>
      </c>
      <c r="KV269" s="53"/>
      <c r="KX269" s="78" t="str">
        <f>IF(KX$9="", "", IF(AND(NOT('Personnel Details'!$N$29=""), $B269&gt;='Personnel Details'!$N$29), 'Personnel Details'!$O$29, IF(AND(NOT('Personnel Details'!$I$29=""), $B269&gt;='Personnel Details'!$I$29), 'Personnel Details'!$J$29, 'Personnel Details'!$E$29)))</f>
        <v/>
      </c>
      <c r="KY269" s="59" t="str">
        <f>IF(KX$9="", "", IF(AND(NOT('Personnel Details'!$N$29=""), $B269&gt;='Personnel Details'!$N$29), IF('Personnel Details'!$P$29="","", 'Personnel Details'!$P$29), IF(AND(NOT('Personnel Details'!$I$29=""), $B269&gt;='Personnel Details'!$I$29), IF('Personnel Details'!$K$29="", "", 'Personnel Details'!$K$29), IF('Personnel Details'!$F$29="", "", 'Personnel Details'!$F$29))))</f>
        <v/>
      </c>
      <c r="KZ269" s="79" t="str">
        <f>IF(KX$9="", "", IF(AND(NOT('Personnel Details'!$N$29=""), $B269&gt;='Personnel Details'!$N$29), 'Personnel Details'!$Q$29, IF(AND(NOT('Personnel Details'!$I$29=""), $B269&gt;='Personnel Details'!$I$29), 'Personnel Details'!$L$29, 'Personnel Details'!$G$29)))</f>
        <v/>
      </c>
      <c r="LA269" s="59" t="str">
        <f t="shared" si="725"/>
        <v/>
      </c>
      <c r="LB269" s="53"/>
      <c r="LD269" s="78" t="str">
        <f>IF(LD$9="", "", IF(AND(NOT('Personnel Details'!$N$30=""), $B269&gt;='Personnel Details'!$N$30), 'Personnel Details'!$O$30, IF(AND(NOT('Personnel Details'!$I$30=""), $B269&gt;='Personnel Details'!$I$30), 'Personnel Details'!$J$30, 'Personnel Details'!$E$30)))</f>
        <v/>
      </c>
      <c r="LE269" s="59" t="str">
        <f>IF(LD$9="", "", IF(AND(NOT('Personnel Details'!$N$30=""), $B269&gt;='Personnel Details'!$N$30), IF('Personnel Details'!$P$30="","", 'Personnel Details'!$P$30), IF(AND(NOT('Personnel Details'!$I$30=""), $B269&gt;='Personnel Details'!$I$30), IF('Personnel Details'!$K$30="", "", 'Personnel Details'!$K$30), IF('Personnel Details'!$F$30="", "", 'Personnel Details'!$F$30))))</f>
        <v/>
      </c>
      <c r="LF269" s="79" t="str">
        <f>IF(LD$9="", "", IF(AND(NOT('Personnel Details'!$N$30=""), $B269&gt;='Personnel Details'!$N$30), 'Personnel Details'!$Q$30, IF(AND(NOT('Personnel Details'!$I$30=""), $B269&gt;='Personnel Details'!$I$30), 'Personnel Details'!$L$30, 'Personnel Details'!$G$30)))</f>
        <v/>
      </c>
      <c r="LG269" s="59" t="str">
        <f t="shared" si="726"/>
        <v/>
      </c>
      <c r="LH269" s="53"/>
      <c r="LJ269" s="78" t="str">
        <f>IF(LJ$9="", "", IF(AND(NOT('Personnel Details'!$N$31=""), $B269&gt;='Personnel Details'!$N$31), 'Personnel Details'!$O$31, IF(AND(NOT('Personnel Details'!$I$31=""), $B269&gt;='Personnel Details'!$I$31), 'Personnel Details'!$J$31, 'Personnel Details'!$E$31)))</f>
        <v/>
      </c>
      <c r="LK269" s="59" t="str">
        <f>IF(LJ$9="", "", IF(AND(NOT('Personnel Details'!$N$31=""), $B269&gt;='Personnel Details'!$N$31), IF('Personnel Details'!$P$31="","", 'Personnel Details'!$P$31), IF(AND(NOT('Personnel Details'!$I$31=""), $B269&gt;='Personnel Details'!$I$31), IF('Personnel Details'!$K$31="", "", 'Personnel Details'!$K$31), IF('Personnel Details'!$F$31="", "", 'Personnel Details'!$F$31))))</f>
        <v/>
      </c>
      <c r="LL269" s="79" t="str">
        <f>IF(LJ$9="", "", IF(AND(NOT('Personnel Details'!$N$31=""), $B269&gt;='Personnel Details'!$N$31), 'Personnel Details'!$Q$31, IF(AND(NOT('Personnel Details'!$I$31=""), $B269&gt;='Personnel Details'!$I$31), 'Personnel Details'!$L$31, 'Personnel Details'!$G$31)))</f>
        <v/>
      </c>
      <c r="LM269" s="59" t="str">
        <f t="shared" si="727"/>
        <v/>
      </c>
      <c r="LN269" s="53"/>
      <c r="LP269" s="78" t="str">
        <f>IF(LP$9="", "", IF(AND(NOT('Personnel Details'!$N$32=""), $B269&gt;='Personnel Details'!$N$32), 'Personnel Details'!$O$32, IF(AND(NOT('Personnel Details'!$I$32=""), $B269&gt;='Personnel Details'!$I$32), 'Personnel Details'!$J$32, 'Personnel Details'!$E$32)))</f>
        <v/>
      </c>
      <c r="LQ269" s="59" t="str">
        <f>IF(LP$9="", "", IF(AND(NOT('Personnel Details'!$N$32=""), $B269&gt;='Personnel Details'!$N$32), IF('Personnel Details'!$P$32="","", 'Personnel Details'!$P$32), IF(AND(NOT('Personnel Details'!$I$32=""), $B269&gt;='Personnel Details'!$I$32), IF('Personnel Details'!$K$32="", "", 'Personnel Details'!$K$32), IF('Personnel Details'!$F$32="", "", 'Personnel Details'!$F$32))))</f>
        <v/>
      </c>
      <c r="LR269" s="79" t="str">
        <f>IF(LP$9="", "", IF(AND(NOT('Personnel Details'!$N$32=""), $B269&gt;='Personnel Details'!$N$32), 'Personnel Details'!$Q$32, IF(AND(NOT('Personnel Details'!$I$32=""), $B269&gt;='Personnel Details'!$I$32), 'Personnel Details'!$L$32, 'Personnel Details'!$G$32)))</f>
        <v/>
      </c>
      <c r="LS269" s="59" t="str">
        <f t="shared" si="728"/>
        <v/>
      </c>
      <c r="LT269" s="53"/>
      <c r="LV269" s="78" t="str">
        <f>IF(LV$9="", "", IF(AND(NOT('Personnel Details'!$N$33=""), $B269&gt;='Personnel Details'!$N$33), 'Personnel Details'!$O$33, IF(AND(NOT('Personnel Details'!$I$33=""), $B269&gt;='Personnel Details'!$I$33), 'Personnel Details'!$J$33, 'Personnel Details'!$E$33)))</f>
        <v/>
      </c>
      <c r="LW269" s="59" t="str">
        <f>IF(LV$9="", "", IF(AND(NOT('Personnel Details'!$N$33=""), $B269&gt;='Personnel Details'!$N$33), IF('Personnel Details'!$P$33="","", 'Personnel Details'!$P$33), IF(AND(NOT('Personnel Details'!$I$33=""), $B269&gt;='Personnel Details'!$I$33), IF('Personnel Details'!$K$33="", "", 'Personnel Details'!$K$33), IF('Personnel Details'!$F$33="", "", 'Personnel Details'!$F$33))))</f>
        <v/>
      </c>
      <c r="LX269" s="79" t="str">
        <f>IF(LV$9="", "", IF(AND(NOT('Personnel Details'!$N$33=""), $B269&gt;='Personnel Details'!$N$33), 'Personnel Details'!$Q$33, IF(AND(NOT('Personnel Details'!$I$33=""), $B269&gt;='Personnel Details'!$I$33), 'Personnel Details'!$L$33, 'Personnel Details'!$G$33)))</f>
        <v/>
      </c>
      <c r="LY269" s="59" t="str">
        <f t="shared" si="729"/>
        <v/>
      </c>
      <c r="LZ269" s="53"/>
      <c r="MB269" s="78" t="str">
        <f>IF(MB$9="", "", IF(AND(NOT('Personnel Details'!$N$34=""), $B269&gt;='Personnel Details'!$N$34), 'Personnel Details'!$O$34, IF(AND(NOT('Personnel Details'!$I$34=""), $B269&gt;='Personnel Details'!$I$34), 'Personnel Details'!$J$34, 'Personnel Details'!$E$34)))</f>
        <v/>
      </c>
      <c r="MC269" s="59" t="str">
        <f>IF(MB$9="", "", IF(AND(NOT('Personnel Details'!$N$34=""), $B269&gt;='Personnel Details'!$N$34), IF('Personnel Details'!$P$34="","", 'Personnel Details'!$P$34), IF(AND(NOT('Personnel Details'!$I$34=""), $B269&gt;='Personnel Details'!$I$34), IF('Personnel Details'!$K$34="", "", 'Personnel Details'!$K$34), IF('Personnel Details'!$F$34="", "", 'Personnel Details'!$F$34))))</f>
        <v/>
      </c>
      <c r="MD269" s="79" t="str">
        <f>IF(MB$9="", "", IF(AND(NOT('Personnel Details'!$N$34=""), $B269&gt;='Personnel Details'!$N$34), 'Personnel Details'!$Q$34, IF(AND(NOT('Personnel Details'!$I$34=""), $B269&gt;='Personnel Details'!$I$34), 'Personnel Details'!$L$34, 'Personnel Details'!$G$34)))</f>
        <v/>
      </c>
      <c r="ME269" s="59" t="str">
        <f t="shared" si="730"/>
        <v/>
      </c>
      <c r="MF269" s="53"/>
      <c r="MH269" s="78" t="str">
        <f>IF(MH$9="", "", IF(AND(NOT('Personnel Details'!$N$35=""), $B269&gt;='Personnel Details'!$N$35), 'Personnel Details'!$O$35, IF(AND(NOT('Personnel Details'!$I$35=""), $B269&gt;='Personnel Details'!$I$35), 'Personnel Details'!$J$35, 'Personnel Details'!$E$35)))</f>
        <v/>
      </c>
      <c r="MI269" s="59" t="str">
        <f>IF(MH$9="", "", IF(AND(NOT('Personnel Details'!$N$35=""), $B269&gt;='Personnel Details'!$N$35), IF('Personnel Details'!$P$35="","", 'Personnel Details'!$P$35), IF(AND(NOT('Personnel Details'!$I$35=""), $B269&gt;='Personnel Details'!$I$35), IF('Personnel Details'!$K$35="", "", 'Personnel Details'!$K$35), IF('Personnel Details'!$F$35="", "", 'Personnel Details'!$F$35))))</f>
        <v/>
      </c>
      <c r="MJ269" s="79" t="str">
        <f>IF(MH$9="", "", IF(AND(NOT('Personnel Details'!$N$35=""), $B269&gt;='Personnel Details'!$N$35), 'Personnel Details'!$Q$35, IF(AND(NOT('Personnel Details'!$I$35=""), $B269&gt;='Personnel Details'!$I$35), 'Personnel Details'!$L$35, 'Personnel Details'!$G$35)))</f>
        <v/>
      </c>
      <c r="MK269" s="59" t="str">
        <f t="shared" si="731"/>
        <v/>
      </c>
      <c r="ML269" s="53"/>
      <c r="MN269" s="78" t="str">
        <f>IF(MN$9="", "", IF(AND(NOT('Personnel Details'!$N$36=""), $B269&gt;='Personnel Details'!$N$36), 'Personnel Details'!$O$36, IF(AND(NOT('Personnel Details'!$I$36=""), $B269&gt;='Personnel Details'!$I$36), 'Personnel Details'!$J$36, 'Personnel Details'!$E$36)))</f>
        <v/>
      </c>
      <c r="MO269" s="59" t="str">
        <f>IF(MN$9="", "", IF(AND(NOT('Personnel Details'!$N$36=""), $B269&gt;='Personnel Details'!$N$36), IF('Personnel Details'!$P$36="","", 'Personnel Details'!$P$36), IF(AND(NOT('Personnel Details'!$I$36=""), $B269&gt;='Personnel Details'!$I$36), IF('Personnel Details'!$K$36="", "", 'Personnel Details'!$K$36), IF('Personnel Details'!$F$36="", "", 'Personnel Details'!$F$36))))</f>
        <v/>
      </c>
      <c r="MP269" s="79" t="str">
        <f>IF(MN$9="", "", IF(AND(NOT('Personnel Details'!$N$36=""), $B269&gt;='Personnel Details'!$N$36), 'Personnel Details'!$Q$36, IF(AND(NOT('Personnel Details'!$I$36=""), $B269&gt;='Personnel Details'!$I$36), 'Personnel Details'!$L$36, 'Personnel Details'!$G$36)))</f>
        <v/>
      </c>
      <c r="MQ269" s="59" t="str">
        <f t="shared" si="732"/>
        <v/>
      </c>
      <c r="MR269" s="53"/>
      <c r="MT269" s="78" t="str">
        <f>IF(MT$9="", "", IF(AND(NOT('Personnel Details'!$N$37=""), $B269&gt;='Personnel Details'!$N$37), 'Personnel Details'!$O$37, IF(AND(NOT('Personnel Details'!$I$37=""), $B269&gt;='Personnel Details'!$I$37), 'Personnel Details'!$J$37, 'Personnel Details'!$E$37)))</f>
        <v/>
      </c>
      <c r="MU269" s="59" t="str">
        <f>IF(MT$9="", "", IF(AND(NOT('Personnel Details'!$N$37=""), $B269&gt;='Personnel Details'!$N$37), IF('Personnel Details'!$P$37="","", 'Personnel Details'!$P$37), IF(AND(NOT('Personnel Details'!$I$37=""), $B269&gt;='Personnel Details'!$I$37), IF('Personnel Details'!$K$37="", "", 'Personnel Details'!$K$37), IF('Personnel Details'!$F$37="", "", 'Personnel Details'!$F$37))))</f>
        <v/>
      </c>
      <c r="MV269" s="79" t="str">
        <f>IF(MT$9="", "", IF(AND(NOT('Personnel Details'!$N$37=""), $B269&gt;='Personnel Details'!$N$37), 'Personnel Details'!$Q$37, IF(AND(NOT('Personnel Details'!$I$37=""), $B269&gt;='Personnel Details'!$I$37), 'Personnel Details'!$L$37, 'Personnel Details'!$G$37)))</f>
        <v/>
      </c>
      <c r="MW269" s="59" t="str">
        <f t="shared" si="733"/>
        <v/>
      </c>
      <c r="MX269" s="53"/>
      <c r="MZ269" s="78" t="str">
        <f>IF(MZ$9="", "", IF(AND(NOT('Personnel Details'!$N$38=""), $B269&gt;='Personnel Details'!$N$38), 'Personnel Details'!$O$38, IF(AND(NOT('Personnel Details'!$I$38=""), $B269&gt;='Personnel Details'!$I$38), 'Personnel Details'!$J$38, 'Personnel Details'!$E$38)))</f>
        <v/>
      </c>
      <c r="NA269" s="59" t="str">
        <f>IF(MZ$9="", "", IF(AND(NOT('Personnel Details'!$N$38=""), $B269&gt;='Personnel Details'!$N$38), IF('Personnel Details'!$P$38="","", 'Personnel Details'!$P$38), IF(AND(NOT('Personnel Details'!$I$38=""), $B269&gt;='Personnel Details'!$I$38), IF('Personnel Details'!$K$38="", "", 'Personnel Details'!$K$38), IF('Personnel Details'!$F$38="", "", 'Personnel Details'!$F$38))))</f>
        <v/>
      </c>
      <c r="NB269" s="79" t="str">
        <f>IF(MZ$9="", "", IF(AND(NOT('Personnel Details'!$N$38=""), $B269&gt;='Personnel Details'!$N$38), 'Personnel Details'!$Q$38, IF(AND(NOT('Personnel Details'!$I$38=""), $B269&gt;='Personnel Details'!$I$38), 'Personnel Details'!$L$38, 'Personnel Details'!$G$38)))</f>
        <v/>
      </c>
      <c r="NC269" s="59" t="str">
        <f t="shared" si="734"/>
        <v/>
      </c>
      <c r="ND269" s="53"/>
      <c r="NF269" s="78" t="str">
        <f>IF(NF$9="", "", IF(AND(NOT('Personnel Details'!$N$39=""), $B269&gt;='Personnel Details'!$N$39), 'Personnel Details'!$O$39, IF(AND(NOT('Personnel Details'!$I$39=""), $B269&gt;='Personnel Details'!$I$39), 'Personnel Details'!$J$39, 'Personnel Details'!$E$39)))</f>
        <v/>
      </c>
      <c r="NG269" s="59" t="str">
        <f>IF(NF$9="", "", IF(AND(NOT('Personnel Details'!$N$39=""), $B269&gt;='Personnel Details'!$N$39), IF('Personnel Details'!$P$39="","", 'Personnel Details'!$P$39), IF(AND(NOT('Personnel Details'!$I$39=""), $B269&gt;='Personnel Details'!$I$39), IF('Personnel Details'!$K$39="", "", 'Personnel Details'!$K$39), IF('Personnel Details'!$F$39="", "", 'Personnel Details'!$F$39))))</f>
        <v/>
      </c>
      <c r="NH269" s="79" t="str">
        <f>IF(NF$9="", "", IF(AND(NOT('Personnel Details'!$N$39=""), $B269&gt;='Personnel Details'!$N$39), 'Personnel Details'!$Q$39, IF(AND(NOT('Personnel Details'!$I$39=""), $B269&gt;='Personnel Details'!$I$39), 'Personnel Details'!$L$39, 'Personnel Details'!$G$39)))</f>
        <v/>
      </c>
      <c r="NI269" s="59" t="str">
        <f t="shared" si="735"/>
        <v/>
      </c>
      <c r="NJ269" s="53"/>
      <c r="NL269" s="78" t="str">
        <f>IF(NL$9="", "", IF(AND(NOT('Personnel Details'!$N$40=""), $B269&gt;='Personnel Details'!$N$40), 'Personnel Details'!$O$40, IF(AND(NOT('Personnel Details'!$I$40=""), $B269&gt;='Personnel Details'!$I$40), 'Personnel Details'!$J$40, 'Personnel Details'!$E$40)))</f>
        <v/>
      </c>
      <c r="NM269" s="59" t="str">
        <f>IF(NL$9="", "", IF(AND(NOT('Personnel Details'!$N$40=""), $B269&gt;='Personnel Details'!$N$40), IF('Personnel Details'!$P$40="","", 'Personnel Details'!$P$40), IF(AND(NOT('Personnel Details'!$I$40=""), $B269&gt;='Personnel Details'!$I$40), IF('Personnel Details'!$K$40="", "", 'Personnel Details'!$K$40), IF('Personnel Details'!$F$40="", "", 'Personnel Details'!$F$40))))</f>
        <v/>
      </c>
      <c r="NN269" s="79" t="str">
        <f>IF(NL$9="", "", IF(AND(NOT('Personnel Details'!$N$40=""), $B269&gt;='Personnel Details'!$N$40), 'Personnel Details'!$Q$40, IF(AND(NOT('Personnel Details'!$I$40=""), $B269&gt;='Personnel Details'!$I$40), 'Personnel Details'!$L$40, 'Personnel Details'!$G$40)))</f>
        <v/>
      </c>
      <c r="NO269" s="59" t="str">
        <f t="shared" si="736"/>
        <v/>
      </c>
      <c r="NP269" s="53"/>
    </row>
    <row r="270" spans="1:380" x14ac:dyDescent="0.25">
      <c r="A270" s="32"/>
      <c r="B270" s="113" t="str">
        <f>IFERROR(IF(B269+1&gt;'Personnel Details'!$U$5, "", B269+1), "")</f>
        <v/>
      </c>
      <c r="C270" s="32"/>
      <c r="D270" s="120"/>
      <c r="E270" s="13" t="str">
        <f t="shared" si="615"/>
        <v/>
      </c>
      <c r="F270" s="13" t="str">
        <f t="shared" si="646"/>
        <v/>
      </c>
      <c r="G270" s="56" t="str">
        <f t="shared" si="737"/>
        <v/>
      </c>
      <c r="H270" s="16" t="str">
        <f t="shared" si="647"/>
        <v/>
      </c>
      <c r="I270" s="32"/>
      <c r="J270" s="120"/>
      <c r="K270" s="62" t="str">
        <f t="shared" si="616"/>
        <v/>
      </c>
      <c r="L270" s="62" t="str">
        <f t="shared" si="648"/>
        <v/>
      </c>
      <c r="M270" s="65" t="str">
        <f t="shared" si="738"/>
        <v/>
      </c>
      <c r="N270" s="68" t="str">
        <f t="shared" si="649"/>
        <v/>
      </c>
      <c r="O270" s="32"/>
      <c r="P270" s="120"/>
      <c r="Q270" s="62" t="str">
        <f t="shared" si="617"/>
        <v/>
      </c>
      <c r="R270" s="62" t="str">
        <f t="shared" si="650"/>
        <v/>
      </c>
      <c r="S270" s="65" t="str">
        <f t="shared" si="739"/>
        <v/>
      </c>
      <c r="T270" s="68" t="str">
        <f t="shared" si="651"/>
        <v/>
      </c>
      <c r="U270" s="32"/>
      <c r="V270" s="120"/>
      <c r="W270" s="62" t="str">
        <f t="shared" si="618"/>
        <v/>
      </c>
      <c r="X270" s="62" t="str">
        <f t="shared" si="652"/>
        <v/>
      </c>
      <c r="Y270" s="65" t="str">
        <f t="shared" si="740"/>
        <v/>
      </c>
      <c r="Z270" s="68" t="str">
        <f t="shared" si="653"/>
        <v/>
      </c>
      <c r="AA270" s="32"/>
      <c r="AB270" s="120"/>
      <c r="AC270" s="62" t="str">
        <f t="shared" si="619"/>
        <v/>
      </c>
      <c r="AD270" s="62" t="str">
        <f t="shared" si="654"/>
        <v/>
      </c>
      <c r="AE270" s="65" t="str">
        <f t="shared" si="741"/>
        <v/>
      </c>
      <c r="AF270" s="68" t="str">
        <f t="shared" si="655"/>
        <v/>
      </c>
      <c r="AG270" s="32"/>
      <c r="AH270" s="120"/>
      <c r="AI270" s="62" t="str">
        <f t="shared" si="620"/>
        <v/>
      </c>
      <c r="AJ270" s="62" t="str">
        <f t="shared" si="656"/>
        <v/>
      </c>
      <c r="AK270" s="65" t="str">
        <f t="shared" si="742"/>
        <v/>
      </c>
      <c r="AL270" s="68" t="str">
        <f t="shared" si="657"/>
        <v/>
      </c>
      <c r="AM270" s="32"/>
      <c r="AN270" s="120"/>
      <c r="AO270" s="62" t="str">
        <f t="shared" si="621"/>
        <v/>
      </c>
      <c r="AP270" s="62" t="str">
        <f t="shared" si="658"/>
        <v/>
      </c>
      <c r="AQ270" s="65" t="str">
        <f t="shared" si="743"/>
        <v/>
      </c>
      <c r="AR270" s="68" t="str">
        <f t="shared" si="659"/>
        <v/>
      </c>
      <c r="AS270" s="32"/>
      <c r="AT270" s="120"/>
      <c r="AU270" s="62" t="str">
        <f t="shared" si="622"/>
        <v/>
      </c>
      <c r="AV270" s="62" t="str">
        <f t="shared" si="660"/>
        <v/>
      </c>
      <c r="AW270" s="65" t="str">
        <f t="shared" si="744"/>
        <v/>
      </c>
      <c r="AX270" s="68" t="str">
        <f t="shared" si="661"/>
        <v/>
      </c>
      <c r="AY270" s="32"/>
      <c r="AZ270" s="120"/>
      <c r="BA270" s="62" t="str">
        <f t="shared" si="623"/>
        <v/>
      </c>
      <c r="BB270" s="62" t="str">
        <f t="shared" si="662"/>
        <v/>
      </c>
      <c r="BC270" s="65" t="str">
        <f t="shared" si="745"/>
        <v/>
      </c>
      <c r="BD270" s="68" t="str">
        <f t="shared" si="663"/>
        <v/>
      </c>
      <c r="BE270" s="32"/>
      <c r="BF270" s="120"/>
      <c r="BG270" s="62" t="str">
        <f t="shared" si="624"/>
        <v/>
      </c>
      <c r="BH270" s="62" t="str">
        <f t="shared" si="664"/>
        <v/>
      </c>
      <c r="BI270" s="65" t="str">
        <f t="shared" si="746"/>
        <v/>
      </c>
      <c r="BJ270" s="68" t="str">
        <f t="shared" si="665"/>
        <v/>
      </c>
      <c r="BK270" s="32"/>
      <c r="BL270" s="120"/>
      <c r="BM270" s="62" t="str">
        <f t="shared" si="625"/>
        <v/>
      </c>
      <c r="BN270" s="62" t="str">
        <f t="shared" si="666"/>
        <v/>
      </c>
      <c r="BO270" s="65" t="str">
        <f t="shared" si="747"/>
        <v/>
      </c>
      <c r="BP270" s="68" t="str">
        <f t="shared" si="667"/>
        <v/>
      </c>
      <c r="BQ270" s="32"/>
      <c r="BR270" s="120"/>
      <c r="BS270" s="62" t="str">
        <f t="shared" si="626"/>
        <v/>
      </c>
      <c r="BT270" s="62" t="str">
        <f t="shared" si="668"/>
        <v/>
      </c>
      <c r="BU270" s="65" t="str">
        <f t="shared" si="748"/>
        <v/>
      </c>
      <c r="BV270" s="68" t="str">
        <f t="shared" si="669"/>
        <v/>
      </c>
      <c r="BW270" s="32"/>
      <c r="BX270" s="120"/>
      <c r="BY270" s="62" t="str">
        <f t="shared" si="627"/>
        <v/>
      </c>
      <c r="BZ270" s="62" t="str">
        <f t="shared" si="670"/>
        <v/>
      </c>
      <c r="CA270" s="65" t="str">
        <f t="shared" si="749"/>
        <v/>
      </c>
      <c r="CB270" s="68" t="str">
        <f t="shared" si="671"/>
        <v/>
      </c>
      <c r="CC270" s="32"/>
      <c r="CD270" s="120"/>
      <c r="CE270" s="62" t="str">
        <f t="shared" si="628"/>
        <v/>
      </c>
      <c r="CF270" s="62" t="str">
        <f t="shared" si="672"/>
        <v/>
      </c>
      <c r="CG270" s="65" t="str">
        <f t="shared" si="750"/>
        <v/>
      </c>
      <c r="CH270" s="68" t="str">
        <f t="shared" si="673"/>
        <v/>
      </c>
      <c r="CI270" s="32"/>
      <c r="CJ270" s="120"/>
      <c r="CK270" s="62" t="str">
        <f t="shared" si="629"/>
        <v/>
      </c>
      <c r="CL270" s="62" t="str">
        <f t="shared" si="674"/>
        <v/>
      </c>
      <c r="CM270" s="65" t="str">
        <f t="shared" si="751"/>
        <v/>
      </c>
      <c r="CN270" s="68" t="str">
        <f t="shared" si="675"/>
        <v/>
      </c>
      <c r="CO270" s="32"/>
      <c r="CP270" s="120"/>
      <c r="CQ270" s="62" t="str">
        <f t="shared" si="630"/>
        <v/>
      </c>
      <c r="CR270" s="62" t="str">
        <f t="shared" si="676"/>
        <v/>
      </c>
      <c r="CS270" s="65" t="str">
        <f t="shared" si="752"/>
        <v/>
      </c>
      <c r="CT270" s="68" t="str">
        <f t="shared" si="677"/>
        <v/>
      </c>
      <c r="CU270" s="32"/>
      <c r="CV270" s="120"/>
      <c r="CW270" s="62" t="str">
        <f t="shared" si="631"/>
        <v/>
      </c>
      <c r="CX270" s="62" t="str">
        <f t="shared" si="678"/>
        <v/>
      </c>
      <c r="CY270" s="65" t="str">
        <f t="shared" si="753"/>
        <v/>
      </c>
      <c r="CZ270" s="68" t="str">
        <f t="shared" si="679"/>
        <v/>
      </c>
      <c r="DA270" s="32"/>
      <c r="DB270" s="120"/>
      <c r="DC270" s="62" t="str">
        <f t="shared" si="632"/>
        <v/>
      </c>
      <c r="DD270" s="62" t="str">
        <f t="shared" si="680"/>
        <v/>
      </c>
      <c r="DE270" s="65" t="str">
        <f t="shared" si="754"/>
        <v/>
      </c>
      <c r="DF270" s="68" t="str">
        <f t="shared" si="681"/>
        <v/>
      </c>
      <c r="DG270" s="32"/>
      <c r="DH270" s="120"/>
      <c r="DI270" s="62" t="str">
        <f t="shared" si="633"/>
        <v/>
      </c>
      <c r="DJ270" s="62" t="str">
        <f t="shared" si="682"/>
        <v/>
      </c>
      <c r="DK270" s="65" t="str">
        <f t="shared" si="755"/>
        <v/>
      </c>
      <c r="DL270" s="68" t="str">
        <f t="shared" si="683"/>
        <v/>
      </c>
      <c r="DM270" s="32"/>
      <c r="DN270" s="120"/>
      <c r="DO270" s="62" t="str">
        <f t="shared" si="634"/>
        <v/>
      </c>
      <c r="DP270" s="62" t="str">
        <f t="shared" si="684"/>
        <v/>
      </c>
      <c r="DQ270" s="65" t="str">
        <f t="shared" si="756"/>
        <v/>
      </c>
      <c r="DR270" s="68" t="str">
        <f t="shared" si="685"/>
        <v/>
      </c>
      <c r="DS270" s="32"/>
      <c r="DT270" s="120"/>
      <c r="DU270" s="62" t="str">
        <f t="shared" si="635"/>
        <v/>
      </c>
      <c r="DV270" s="62" t="str">
        <f t="shared" si="686"/>
        <v/>
      </c>
      <c r="DW270" s="65" t="str">
        <f t="shared" si="757"/>
        <v/>
      </c>
      <c r="DX270" s="68" t="str">
        <f t="shared" si="687"/>
        <v/>
      </c>
      <c r="DY270" s="32"/>
      <c r="DZ270" s="120"/>
      <c r="EA270" s="62" t="str">
        <f t="shared" si="636"/>
        <v/>
      </c>
      <c r="EB270" s="62" t="str">
        <f t="shared" si="688"/>
        <v/>
      </c>
      <c r="EC270" s="65" t="str">
        <f t="shared" si="758"/>
        <v/>
      </c>
      <c r="ED270" s="68" t="str">
        <f t="shared" si="689"/>
        <v/>
      </c>
      <c r="EE270" s="32"/>
      <c r="EF270" s="120"/>
      <c r="EG270" s="62" t="str">
        <f t="shared" si="637"/>
        <v/>
      </c>
      <c r="EH270" s="62" t="str">
        <f t="shared" si="690"/>
        <v/>
      </c>
      <c r="EI270" s="65" t="str">
        <f t="shared" si="759"/>
        <v/>
      </c>
      <c r="EJ270" s="68" t="str">
        <f t="shared" si="691"/>
        <v/>
      </c>
      <c r="EK270" s="32"/>
      <c r="EL270" s="120"/>
      <c r="EM270" s="62" t="str">
        <f t="shared" si="638"/>
        <v/>
      </c>
      <c r="EN270" s="62" t="str">
        <f t="shared" si="692"/>
        <v/>
      </c>
      <c r="EO270" s="65" t="str">
        <f t="shared" si="760"/>
        <v/>
      </c>
      <c r="EP270" s="68" t="str">
        <f t="shared" si="693"/>
        <v/>
      </c>
      <c r="EQ270" s="32"/>
      <c r="ER270" s="120"/>
      <c r="ES270" s="62" t="str">
        <f t="shared" si="639"/>
        <v/>
      </c>
      <c r="ET270" s="62" t="str">
        <f t="shared" si="694"/>
        <v/>
      </c>
      <c r="EU270" s="65" t="str">
        <f t="shared" si="761"/>
        <v/>
      </c>
      <c r="EV270" s="68" t="str">
        <f t="shared" si="695"/>
        <v/>
      </c>
      <c r="EW270" s="32"/>
      <c r="EX270" s="120"/>
      <c r="EY270" s="62" t="str">
        <f t="shared" si="640"/>
        <v/>
      </c>
      <c r="EZ270" s="62" t="str">
        <f t="shared" si="696"/>
        <v/>
      </c>
      <c r="FA270" s="65" t="str">
        <f t="shared" si="762"/>
        <v/>
      </c>
      <c r="FB270" s="68" t="str">
        <f t="shared" si="697"/>
        <v/>
      </c>
      <c r="FC270" s="32"/>
      <c r="FD270" s="120"/>
      <c r="FE270" s="62" t="str">
        <f t="shared" si="641"/>
        <v/>
      </c>
      <c r="FF270" s="62" t="str">
        <f t="shared" si="698"/>
        <v/>
      </c>
      <c r="FG270" s="65" t="str">
        <f t="shared" si="763"/>
        <v/>
      </c>
      <c r="FH270" s="68" t="str">
        <f t="shared" si="699"/>
        <v/>
      </c>
      <c r="FI270" s="32"/>
      <c r="FJ270" s="120"/>
      <c r="FK270" s="62" t="str">
        <f t="shared" si="642"/>
        <v/>
      </c>
      <c r="FL270" s="62" t="str">
        <f t="shared" si="700"/>
        <v/>
      </c>
      <c r="FM270" s="65" t="str">
        <f t="shared" si="764"/>
        <v/>
      </c>
      <c r="FN270" s="68" t="str">
        <f t="shared" si="701"/>
        <v/>
      </c>
      <c r="FO270" s="32"/>
      <c r="FP270" s="120"/>
      <c r="FQ270" s="62" t="str">
        <f t="shared" si="643"/>
        <v/>
      </c>
      <c r="FR270" s="62" t="str">
        <f t="shared" si="702"/>
        <v/>
      </c>
      <c r="FS270" s="65" t="str">
        <f t="shared" si="765"/>
        <v/>
      </c>
      <c r="FT270" s="68" t="str">
        <f t="shared" si="703"/>
        <v/>
      </c>
      <c r="FU270" s="32"/>
      <c r="FV270" s="120"/>
      <c r="FW270" s="62" t="str">
        <f t="shared" si="644"/>
        <v/>
      </c>
      <c r="FX270" s="62" t="str">
        <f t="shared" si="704"/>
        <v/>
      </c>
      <c r="FY270" s="65" t="str">
        <f t="shared" si="766"/>
        <v/>
      </c>
      <c r="FZ270" s="68" t="str">
        <f t="shared" si="705"/>
        <v/>
      </c>
      <c r="GA270" s="32"/>
      <c r="GC270" s="7" t="str">
        <f t="shared" si="706"/>
        <v/>
      </c>
      <c r="GD270" s="7" t="str">
        <f t="shared" ca="1" si="645"/>
        <v/>
      </c>
      <c r="GT270" s="71" t="str">
        <f>IF(GT$9="", "", IF(AND(NOT('Personnel Details'!$N$11=""), $B270&gt;='Personnel Details'!$N$11), 'Personnel Details'!$O$11, IF(AND(NOT('Personnel Details'!$I$11=""), $B270&gt;='Personnel Details'!$I$11), 'Personnel Details'!$J$11, 'Personnel Details'!$E$11)))</f>
        <v/>
      </c>
      <c r="GU270" s="59" t="str">
        <f>IF(GT$9="", "", IF(AND(NOT('Personnel Details'!$N$11=""), $B270&gt;='Personnel Details'!$N$11), IF('Personnel Details'!$P$11="","", 'Personnel Details'!$P$11), IF(AND(NOT('Personnel Details'!$I$11=""), $B270&gt;='Personnel Details'!$I$11), IF('Personnel Details'!$K$11="", "", 'Personnel Details'!$K$11), IF('Personnel Details'!$F$11="", "", 'Personnel Details'!$F$11))))</f>
        <v/>
      </c>
      <c r="GV270" s="74" t="str">
        <f>IF(GT$9="", "", IF(AND(NOT('Personnel Details'!$N$11=""), $B270&gt;='Personnel Details'!$N$11), 'Personnel Details'!$Q$11, IF(AND(NOT('Personnel Details'!$I$11=""), $B270&gt;='Personnel Details'!$I$11), 'Personnel Details'!$L$11, 'Personnel Details'!$G$11)))</f>
        <v/>
      </c>
      <c r="GW270" s="59" t="str">
        <f t="shared" si="707"/>
        <v/>
      </c>
      <c r="GX270" s="53"/>
      <c r="GZ270" s="78" t="str">
        <f>IF(GZ$9="", "", IF(AND(NOT('Personnel Details'!$N$12=""), $B270&gt;='Personnel Details'!$N$12), 'Personnel Details'!$O$12, IF(AND(NOT('Personnel Details'!$I$12=""), $B270&gt;='Personnel Details'!$I$12), 'Personnel Details'!$J$12, 'Personnel Details'!$E$12)))</f>
        <v/>
      </c>
      <c r="HA270" s="59" t="str">
        <f>IF(GZ$9="", "", IF(AND(NOT('Personnel Details'!$N$12=""), $B270&gt;='Personnel Details'!$N$12), IF('Personnel Details'!$P$12="","", 'Personnel Details'!$P$12), IF(AND(NOT('Personnel Details'!$I$12=""), $B270&gt;='Personnel Details'!$I$12), IF('Personnel Details'!$K$12="", "", 'Personnel Details'!$K$12), IF('Personnel Details'!$F$12="", "", 'Personnel Details'!$F$12))))</f>
        <v/>
      </c>
      <c r="HB270" s="79" t="str">
        <f>IF(GZ$9="", "", IF(AND(NOT('Personnel Details'!$N$12=""), $B270&gt;='Personnel Details'!$N$12), 'Personnel Details'!$Q$12, IF(AND(NOT('Personnel Details'!$I$12=""), $B270&gt;='Personnel Details'!$I$12), 'Personnel Details'!$L$12, 'Personnel Details'!$G$12)))</f>
        <v/>
      </c>
      <c r="HC270" s="59" t="str">
        <f t="shared" si="708"/>
        <v/>
      </c>
      <c r="HD270" s="53"/>
      <c r="HF270" s="78" t="str">
        <f>IF(HF$9="", "", IF(AND(NOT('Personnel Details'!$N$13=""), $B270&gt;='Personnel Details'!$N$13), 'Personnel Details'!$O$13, IF(AND(NOT('Personnel Details'!$I$13=""), $B270&gt;='Personnel Details'!$I$13), 'Personnel Details'!$J$13, 'Personnel Details'!$E$13)))</f>
        <v/>
      </c>
      <c r="HG270" s="59" t="str">
        <f>IF(HF$9="", "", IF(AND(NOT('Personnel Details'!$N$13=""), $B270&gt;='Personnel Details'!$N$13), IF('Personnel Details'!$P$13="","", 'Personnel Details'!$P$13), IF(AND(NOT('Personnel Details'!$I$13=""), $B270&gt;='Personnel Details'!$I$13), IF('Personnel Details'!$K$13="", "", 'Personnel Details'!$K$13), IF('Personnel Details'!$F$13="", "", 'Personnel Details'!$F$13))))</f>
        <v/>
      </c>
      <c r="HH270" s="79" t="str">
        <f>IF(HF$9="", "", IF(AND(NOT('Personnel Details'!$N$13=""), $B270&gt;='Personnel Details'!$N$13), 'Personnel Details'!$Q$13, IF(AND(NOT('Personnel Details'!$I$13=""), $B270&gt;='Personnel Details'!$I$13), 'Personnel Details'!$L$13, 'Personnel Details'!$G$13)))</f>
        <v/>
      </c>
      <c r="HI270" s="59" t="str">
        <f t="shared" si="709"/>
        <v/>
      </c>
      <c r="HJ270" s="53"/>
      <c r="HL270" s="78" t="str">
        <f>IF(HL$9="", "", IF(AND(NOT('Personnel Details'!$N$14=""), $B270&gt;='Personnel Details'!$N$14), 'Personnel Details'!$O$14, IF(AND(NOT('Personnel Details'!$I$14=""), $B270&gt;='Personnel Details'!$I$14), 'Personnel Details'!$J$14, 'Personnel Details'!$E$14)))</f>
        <v/>
      </c>
      <c r="HM270" s="59" t="str">
        <f>IF(HL$9="", "", IF(AND(NOT('Personnel Details'!$N$14=""), $B270&gt;='Personnel Details'!$N$14), IF('Personnel Details'!$P$14="","", 'Personnel Details'!$P$14), IF(AND(NOT('Personnel Details'!$I$14=""), $B270&gt;='Personnel Details'!$I$14), IF('Personnel Details'!$K$14="", "", 'Personnel Details'!$K$14), IF('Personnel Details'!$F$14="", "", 'Personnel Details'!$F$14))))</f>
        <v/>
      </c>
      <c r="HN270" s="79" t="str">
        <f>IF(HL$9="", "", IF(AND(NOT('Personnel Details'!$N$14=""), $B270&gt;='Personnel Details'!$N$14), 'Personnel Details'!$Q$14, IF(AND(NOT('Personnel Details'!$I$14=""), $B270&gt;='Personnel Details'!$I$14), 'Personnel Details'!$L$14, 'Personnel Details'!$G$14)))</f>
        <v/>
      </c>
      <c r="HO270" s="59" t="str">
        <f t="shared" si="710"/>
        <v/>
      </c>
      <c r="HP270" s="53"/>
      <c r="HR270" s="78" t="str">
        <f>IF(HR$9="", "", IF(AND(NOT('Personnel Details'!$N$15=""), $B270&gt;='Personnel Details'!$N$15), 'Personnel Details'!$O$15, IF(AND(NOT('Personnel Details'!$I$15=""), $B270&gt;='Personnel Details'!$I$15), 'Personnel Details'!$J$15, 'Personnel Details'!$E$15)))</f>
        <v/>
      </c>
      <c r="HS270" s="59" t="str">
        <f>IF(HR$9="", "", IF(AND(NOT('Personnel Details'!$N$15=""), $B270&gt;='Personnel Details'!$N$15), IF('Personnel Details'!$P$15="","", 'Personnel Details'!$P$15), IF(AND(NOT('Personnel Details'!$I$15=""), $B270&gt;='Personnel Details'!$I$15), IF('Personnel Details'!$K$15="", "", 'Personnel Details'!$K$15), IF('Personnel Details'!$F$15="", "", 'Personnel Details'!$F$15))))</f>
        <v/>
      </c>
      <c r="HT270" s="79" t="str">
        <f>IF(HR$9="", "", IF(AND(NOT('Personnel Details'!$N$15=""), $B270&gt;='Personnel Details'!$N$15), 'Personnel Details'!$Q$15, IF(AND(NOT('Personnel Details'!$I$15=""), $B270&gt;='Personnel Details'!$I$15), 'Personnel Details'!$L$15, 'Personnel Details'!$G$15)))</f>
        <v/>
      </c>
      <c r="HU270" s="59" t="str">
        <f t="shared" si="711"/>
        <v/>
      </c>
      <c r="HV270" s="53"/>
      <c r="HX270" s="78" t="str">
        <f>IF(HX$9="", "", IF(AND(NOT('Personnel Details'!$N$16=""), $B270&gt;='Personnel Details'!$N$16), 'Personnel Details'!$O$16, IF(AND(NOT('Personnel Details'!$I$16=""), $B270&gt;='Personnel Details'!$I$16), 'Personnel Details'!$J$16, 'Personnel Details'!$E$16)))</f>
        <v/>
      </c>
      <c r="HY270" s="59" t="str">
        <f>IF(HX$9="", "", IF(AND(NOT('Personnel Details'!$N$16=""), $B270&gt;='Personnel Details'!$N$16), IF('Personnel Details'!$P$16="","", 'Personnel Details'!$P$16), IF(AND(NOT('Personnel Details'!$I$16=""), $B270&gt;='Personnel Details'!$I$16), IF('Personnel Details'!$K$16="", "", 'Personnel Details'!$K$16), IF('Personnel Details'!$F$16="", "", 'Personnel Details'!$F$16))))</f>
        <v/>
      </c>
      <c r="HZ270" s="79" t="str">
        <f>IF(HX$9="", "", IF(AND(NOT('Personnel Details'!$N$16=""), $B270&gt;='Personnel Details'!$N$16), 'Personnel Details'!$Q$16, IF(AND(NOT('Personnel Details'!$I$16=""), $B270&gt;='Personnel Details'!$I$16), 'Personnel Details'!$L$16, 'Personnel Details'!$G$16)))</f>
        <v/>
      </c>
      <c r="IA270" s="59" t="str">
        <f t="shared" si="712"/>
        <v/>
      </c>
      <c r="IB270" s="53"/>
      <c r="ID270" s="78" t="str">
        <f>IF(ID$9="", "", IF(AND(NOT('Personnel Details'!$N$17=""), $B270&gt;='Personnel Details'!$N$17), 'Personnel Details'!$O$17, IF(AND(NOT('Personnel Details'!$I$17=""), $B270&gt;='Personnel Details'!$I$17), 'Personnel Details'!$J$17, 'Personnel Details'!$E$17)))</f>
        <v/>
      </c>
      <c r="IE270" s="59" t="str">
        <f>IF(ID$9="", "", IF(AND(NOT('Personnel Details'!$N$17=""), $B270&gt;='Personnel Details'!$N$17), IF('Personnel Details'!$P$17="","", 'Personnel Details'!$P$17), IF(AND(NOT('Personnel Details'!$I$17=""), $B270&gt;='Personnel Details'!$I$17), IF('Personnel Details'!$K$17="", "", 'Personnel Details'!$K$17), IF('Personnel Details'!$F$17="", "", 'Personnel Details'!$F$17))))</f>
        <v/>
      </c>
      <c r="IF270" s="79" t="str">
        <f>IF(ID$9="", "", IF(AND(NOT('Personnel Details'!$N$17=""), $B270&gt;='Personnel Details'!$N$17), 'Personnel Details'!$Q$17, IF(AND(NOT('Personnel Details'!$I$17=""), $B270&gt;='Personnel Details'!$I$17), 'Personnel Details'!$L$17, 'Personnel Details'!$G$17)))</f>
        <v/>
      </c>
      <c r="IG270" s="59" t="str">
        <f t="shared" si="713"/>
        <v/>
      </c>
      <c r="IH270" s="53"/>
      <c r="IJ270" s="78" t="str">
        <f>IF(IJ$9="", "", IF(AND(NOT('Personnel Details'!$N$18=""), $B270&gt;='Personnel Details'!$N$18), 'Personnel Details'!$O$18, IF(AND(NOT('Personnel Details'!$I$18=""), $B270&gt;='Personnel Details'!$I$18), 'Personnel Details'!$J$18, 'Personnel Details'!$E$18)))</f>
        <v/>
      </c>
      <c r="IK270" s="59" t="str">
        <f>IF(IJ$9="", "", IF(AND(NOT('Personnel Details'!$N$18=""), $B270&gt;='Personnel Details'!$N$18), IF('Personnel Details'!$P$18="","", 'Personnel Details'!$P$18), IF(AND(NOT('Personnel Details'!$I$18=""), $B270&gt;='Personnel Details'!$I$18), IF('Personnel Details'!$K$18="", "", 'Personnel Details'!$K$18), IF('Personnel Details'!$F$18="", "", 'Personnel Details'!$F$18))))</f>
        <v/>
      </c>
      <c r="IL270" s="79" t="str">
        <f>IF(IJ$9="", "", IF(AND(NOT('Personnel Details'!$N$18=""), $B270&gt;='Personnel Details'!$N$18), 'Personnel Details'!$Q$18, IF(AND(NOT('Personnel Details'!$I$18=""), $B270&gt;='Personnel Details'!$I$18), 'Personnel Details'!$L$18, 'Personnel Details'!$G$18)))</f>
        <v/>
      </c>
      <c r="IM270" s="59" t="str">
        <f t="shared" si="714"/>
        <v/>
      </c>
      <c r="IN270" s="53"/>
      <c r="IP270" s="78" t="str">
        <f>IF(IP$9="", "", IF(AND(NOT('Personnel Details'!$N$19=""), $B270&gt;='Personnel Details'!$N$19), 'Personnel Details'!$O$19, IF(AND(NOT('Personnel Details'!$I$19=""), $B270&gt;='Personnel Details'!$I$19), 'Personnel Details'!$J$19, 'Personnel Details'!$E$19)))</f>
        <v/>
      </c>
      <c r="IQ270" s="59" t="str">
        <f>IF(IP$9="", "", IF(AND(NOT('Personnel Details'!$N$19=""), $B270&gt;='Personnel Details'!$N$19), IF('Personnel Details'!$P$19="","", 'Personnel Details'!$P$19), IF(AND(NOT('Personnel Details'!$I$19=""), $B270&gt;='Personnel Details'!$I$19), IF('Personnel Details'!$K$19="", "", 'Personnel Details'!$K$19), IF('Personnel Details'!$F$19="", "", 'Personnel Details'!$F$19))))</f>
        <v/>
      </c>
      <c r="IR270" s="79" t="str">
        <f>IF(IP$9="", "", IF(AND(NOT('Personnel Details'!$N$19=""), $B270&gt;='Personnel Details'!$N$19), 'Personnel Details'!$Q$19, IF(AND(NOT('Personnel Details'!$I$19=""), $B270&gt;='Personnel Details'!$I$19), 'Personnel Details'!$L$19, 'Personnel Details'!$G$19)))</f>
        <v/>
      </c>
      <c r="IS270" s="59" t="str">
        <f t="shared" si="715"/>
        <v/>
      </c>
      <c r="IT270" s="53"/>
      <c r="IV270" s="78" t="str">
        <f>IF(IV$9="", "", IF(AND(NOT('Personnel Details'!$N$20=""), $B270&gt;='Personnel Details'!$N$20), 'Personnel Details'!$O$20, IF(AND(NOT('Personnel Details'!$I$20=""), $B270&gt;='Personnel Details'!$I$20), 'Personnel Details'!$J$20, 'Personnel Details'!$E$20)))</f>
        <v/>
      </c>
      <c r="IW270" s="59" t="str">
        <f>IF(IV$9="", "", IF(AND(NOT('Personnel Details'!$N$20=""), $B270&gt;='Personnel Details'!$N$20), IF('Personnel Details'!$P$20="","", 'Personnel Details'!$P$20), IF(AND(NOT('Personnel Details'!$I$20=""), $B270&gt;='Personnel Details'!$I$20), IF('Personnel Details'!$K$20="", "", 'Personnel Details'!$K$20), IF('Personnel Details'!$F$20="", "", 'Personnel Details'!$F$20))))</f>
        <v/>
      </c>
      <c r="IX270" s="79" t="str">
        <f>IF(IV$9="", "", IF(AND(NOT('Personnel Details'!$N$20=""), $B270&gt;='Personnel Details'!$N$20), 'Personnel Details'!$Q$20, IF(AND(NOT('Personnel Details'!$I$20=""), $B270&gt;='Personnel Details'!$I$20), 'Personnel Details'!$L$20, 'Personnel Details'!$G$20)))</f>
        <v/>
      </c>
      <c r="IY270" s="59" t="str">
        <f t="shared" si="716"/>
        <v/>
      </c>
      <c r="IZ270" s="53"/>
      <c r="JB270" s="78" t="str">
        <f>IF(JB$9="", "", IF(AND(NOT('Personnel Details'!$N$21=""), $B270&gt;='Personnel Details'!$N$21), 'Personnel Details'!$O$21, IF(AND(NOT('Personnel Details'!$I$21=""), $B270&gt;='Personnel Details'!$I$21), 'Personnel Details'!$J$21, 'Personnel Details'!$E$21)))</f>
        <v/>
      </c>
      <c r="JC270" s="59" t="str">
        <f>IF(JB$9="", "", IF(AND(NOT('Personnel Details'!$N$21=""), $B270&gt;='Personnel Details'!$N$21), IF('Personnel Details'!$P$21="","", 'Personnel Details'!$P$21), IF(AND(NOT('Personnel Details'!$I$21=""), $B270&gt;='Personnel Details'!$I$21), IF('Personnel Details'!$K$21="", "", 'Personnel Details'!$K$21), IF('Personnel Details'!$F$21="", "", 'Personnel Details'!$F$21))))</f>
        <v/>
      </c>
      <c r="JD270" s="79" t="str">
        <f>IF(JB$9="", "", IF(AND(NOT('Personnel Details'!$N$21=""), $B270&gt;='Personnel Details'!$N$21), 'Personnel Details'!$Q$21, IF(AND(NOT('Personnel Details'!$I$21=""), $B270&gt;='Personnel Details'!$I$21), 'Personnel Details'!$L$21, 'Personnel Details'!$G$21)))</f>
        <v/>
      </c>
      <c r="JE270" s="59" t="str">
        <f t="shared" si="717"/>
        <v/>
      </c>
      <c r="JF270" s="53"/>
      <c r="JH270" s="78" t="str">
        <f>IF(JH$9="", "", IF(AND(NOT('Personnel Details'!$N$22=""), $B270&gt;='Personnel Details'!$N$22), 'Personnel Details'!$O$22, IF(AND(NOT('Personnel Details'!$I$22=""), $B270&gt;='Personnel Details'!$I$22), 'Personnel Details'!$J$22, 'Personnel Details'!$E$22)))</f>
        <v/>
      </c>
      <c r="JI270" s="59" t="str">
        <f>IF(JH$9="", "", IF(AND(NOT('Personnel Details'!$N$22=""), $B270&gt;='Personnel Details'!$N$22), IF('Personnel Details'!$P$22="","", 'Personnel Details'!$P$22), IF(AND(NOT('Personnel Details'!$I$22=""), $B270&gt;='Personnel Details'!$I$22), IF('Personnel Details'!$K$22="", "", 'Personnel Details'!$K$22), IF('Personnel Details'!$F$22="", "", 'Personnel Details'!$F$22))))</f>
        <v/>
      </c>
      <c r="JJ270" s="79" t="str">
        <f>IF(JH$9="", "", IF(AND(NOT('Personnel Details'!$N$22=""), $B270&gt;='Personnel Details'!$N$22), 'Personnel Details'!$Q$22, IF(AND(NOT('Personnel Details'!$I$22=""), $B270&gt;='Personnel Details'!$I$22), 'Personnel Details'!$L$22, 'Personnel Details'!$G$22)))</f>
        <v/>
      </c>
      <c r="JK270" s="59" t="str">
        <f t="shared" si="718"/>
        <v/>
      </c>
      <c r="JL270" s="53"/>
      <c r="JN270" s="78" t="str">
        <f>IF(JN$9="", "", IF(AND(NOT('Personnel Details'!$N$23=""), $B270&gt;='Personnel Details'!$N$23), 'Personnel Details'!$O$23, IF(AND(NOT('Personnel Details'!$I$23=""), $B270&gt;='Personnel Details'!$I$23), 'Personnel Details'!$J$23, 'Personnel Details'!$E$23)))</f>
        <v/>
      </c>
      <c r="JO270" s="59" t="str">
        <f>IF(JN$9="", "", IF(AND(NOT('Personnel Details'!$N$23=""), $B270&gt;='Personnel Details'!$N$23), IF('Personnel Details'!$P$23="","", 'Personnel Details'!$P$23), IF(AND(NOT('Personnel Details'!$I$23=""), $B270&gt;='Personnel Details'!$I$23), IF('Personnel Details'!$K$23="", "", 'Personnel Details'!$K$23), IF('Personnel Details'!$F$23="", "", 'Personnel Details'!$F$23))))</f>
        <v/>
      </c>
      <c r="JP270" s="79" t="str">
        <f>IF(JN$9="", "", IF(AND(NOT('Personnel Details'!$N$23=""), $B270&gt;='Personnel Details'!$N$23), 'Personnel Details'!$Q$23, IF(AND(NOT('Personnel Details'!$I$23=""), $B270&gt;='Personnel Details'!$I$23), 'Personnel Details'!$L$23, 'Personnel Details'!$G$23)))</f>
        <v/>
      </c>
      <c r="JQ270" s="59" t="str">
        <f t="shared" si="719"/>
        <v/>
      </c>
      <c r="JR270" s="53"/>
      <c r="JT270" s="78" t="str">
        <f>IF(JT$9="", "", IF(AND(NOT('Personnel Details'!$N$24=""), $B270&gt;='Personnel Details'!$N$24), 'Personnel Details'!$O$24, IF(AND(NOT('Personnel Details'!$I$24=""), $B270&gt;='Personnel Details'!$I$24), 'Personnel Details'!$J$24, 'Personnel Details'!$E$24)))</f>
        <v/>
      </c>
      <c r="JU270" s="59" t="str">
        <f>IF(JT$9="", "", IF(AND(NOT('Personnel Details'!$N$24=""), $B270&gt;='Personnel Details'!$N$24), IF('Personnel Details'!$P$24="","", 'Personnel Details'!$P$24), IF(AND(NOT('Personnel Details'!$I$24=""), $B270&gt;='Personnel Details'!$I$24), IF('Personnel Details'!$K$24="", "", 'Personnel Details'!$K$24), IF('Personnel Details'!$F$24="", "", 'Personnel Details'!$F$24))))</f>
        <v/>
      </c>
      <c r="JV270" s="79" t="str">
        <f>IF(JT$9="", "", IF(AND(NOT('Personnel Details'!$N$24=""), $B270&gt;='Personnel Details'!$N$24), 'Personnel Details'!$Q$24, IF(AND(NOT('Personnel Details'!$I$24=""), $B270&gt;='Personnel Details'!$I$24), 'Personnel Details'!$L$24, 'Personnel Details'!$G$24)))</f>
        <v/>
      </c>
      <c r="JW270" s="59" t="str">
        <f t="shared" si="720"/>
        <v/>
      </c>
      <c r="JX270" s="53"/>
      <c r="JZ270" s="78" t="str">
        <f>IF(JZ$9="", "", IF(AND(NOT('Personnel Details'!$N$25=""), $B270&gt;='Personnel Details'!$N$25), 'Personnel Details'!$O$25, IF(AND(NOT('Personnel Details'!$I$25=""), $B270&gt;='Personnel Details'!$I$25), 'Personnel Details'!$J$25, 'Personnel Details'!$E$25)))</f>
        <v/>
      </c>
      <c r="KA270" s="59" t="str">
        <f>IF(JZ$9="", "", IF(AND(NOT('Personnel Details'!$N$25=""), $B270&gt;='Personnel Details'!$N$25), IF('Personnel Details'!$P$25="","", 'Personnel Details'!$P$25), IF(AND(NOT('Personnel Details'!$I$25=""), $B270&gt;='Personnel Details'!$I$25), IF('Personnel Details'!$K$25="", "", 'Personnel Details'!$K$25), IF('Personnel Details'!$F$25="", "", 'Personnel Details'!$F$25))))</f>
        <v/>
      </c>
      <c r="KB270" s="79" t="str">
        <f>IF(JZ$9="", "", IF(AND(NOT('Personnel Details'!$N$25=""), $B270&gt;='Personnel Details'!$N$25), 'Personnel Details'!$Q$25, IF(AND(NOT('Personnel Details'!$I$25=""), $B270&gt;='Personnel Details'!$I$25), 'Personnel Details'!$L$25, 'Personnel Details'!$G$25)))</f>
        <v/>
      </c>
      <c r="KC270" s="59" t="str">
        <f t="shared" si="721"/>
        <v/>
      </c>
      <c r="KD270" s="53"/>
      <c r="KF270" s="78" t="str">
        <f>IF(KF$9="", "", IF(AND(NOT('Personnel Details'!$N$26=""), $B270&gt;='Personnel Details'!$N$26), 'Personnel Details'!$O$26, IF(AND(NOT('Personnel Details'!$I$26=""), $B270&gt;='Personnel Details'!$I$26), 'Personnel Details'!$J$26, 'Personnel Details'!$E$26)))</f>
        <v/>
      </c>
      <c r="KG270" s="59" t="str">
        <f>IF(KF$9="", "", IF(AND(NOT('Personnel Details'!$N$26=""), $B270&gt;='Personnel Details'!$N$26), IF('Personnel Details'!$P$26="","", 'Personnel Details'!$P$26), IF(AND(NOT('Personnel Details'!$I$26=""), $B270&gt;='Personnel Details'!$I$26), IF('Personnel Details'!$K$26="", "", 'Personnel Details'!$K$26), IF('Personnel Details'!$F$26="", "", 'Personnel Details'!$F$26))))</f>
        <v/>
      </c>
      <c r="KH270" s="79" t="str">
        <f>IF(KF$9="", "", IF(AND(NOT('Personnel Details'!$N$26=""), $B270&gt;='Personnel Details'!$N$26), 'Personnel Details'!$Q$26, IF(AND(NOT('Personnel Details'!$I$26=""), $B270&gt;='Personnel Details'!$I$26), 'Personnel Details'!$L$26, 'Personnel Details'!$G$26)))</f>
        <v/>
      </c>
      <c r="KI270" s="59" t="str">
        <f t="shared" si="722"/>
        <v/>
      </c>
      <c r="KJ270" s="53"/>
      <c r="KL270" s="78" t="str">
        <f>IF(KL$9="", "", IF(AND(NOT('Personnel Details'!$N$27=""), $B270&gt;='Personnel Details'!$N$27), 'Personnel Details'!$O$27, IF(AND(NOT('Personnel Details'!$I$27=""), $B270&gt;='Personnel Details'!$I$27), 'Personnel Details'!$J$27, 'Personnel Details'!$E$27)))</f>
        <v/>
      </c>
      <c r="KM270" s="59" t="str">
        <f>IF(KL$9="", "", IF(AND(NOT('Personnel Details'!$N$27=""), $B270&gt;='Personnel Details'!$N$27), IF('Personnel Details'!$P$27="","", 'Personnel Details'!$P$27), IF(AND(NOT('Personnel Details'!$I$27=""), $B270&gt;='Personnel Details'!$I$27), IF('Personnel Details'!$K$27="", "", 'Personnel Details'!$K$27), IF('Personnel Details'!$F$27="", "", 'Personnel Details'!$F$27))))</f>
        <v/>
      </c>
      <c r="KN270" s="79" t="str">
        <f>IF(KL$9="", "", IF(AND(NOT('Personnel Details'!$N$27=""), $B270&gt;='Personnel Details'!$N$27), 'Personnel Details'!$Q$27, IF(AND(NOT('Personnel Details'!$I$27=""), $B270&gt;='Personnel Details'!$I$27), 'Personnel Details'!$L$27, 'Personnel Details'!$G$27)))</f>
        <v/>
      </c>
      <c r="KO270" s="59" t="str">
        <f t="shared" si="723"/>
        <v/>
      </c>
      <c r="KP270" s="53"/>
      <c r="KR270" s="78" t="str">
        <f>IF(KR$9="", "", IF(AND(NOT('Personnel Details'!$N$28=""), $B270&gt;='Personnel Details'!$N$28), 'Personnel Details'!$O$28, IF(AND(NOT('Personnel Details'!$I$28=""), $B270&gt;='Personnel Details'!$I$28), 'Personnel Details'!$J$28, 'Personnel Details'!$E$28)))</f>
        <v/>
      </c>
      <c r="KS270" s="59" t="str">
        <f>IF(KR$9="", "", IF(AND(NOT('Personnel Details'!$N$28=""), $B270&gt;='Personnel Details'!$N$28), IF('Personnel Details'!$P$28="","", 'Personnel Details'!$P$28), IF(AND(NOT('Personnel Details'!$I$28=""), $B270&gt;='Personnel Details'!$I$28), IF('Personnel Details'!$K$28="", "", 'Personnel Details'!$K$28), IF('Personnel Details'!$F$28="", "", 'Personnel Details'!$F$28))))</f>
        <v/>
      </c>
      <c r="KT270" s="79" t="str">
        <f>IF(KR$9="", "", IF(AND(NOT('Personnel Details'!$N$28=""), $B270&gt;='Personnel Details'!$N$28), 'Personnel Details'!$Q$28, IF(AND(NOT('Personnel Details'!$I$28=""), $B270&gt;='Personnel Details'!$I$28), 'Personnel Details'!$L$28, 'Personnel Details'!$G$28)))</f>
        <v/>
      </c>
      <c r="KU270" s="59" t="str">
        <f t="shared" si="724"/>
        <v/>
      </c>
      <c r="KV270" s="53"/>
      <c r="KX270" s="78" t="str">
        <f>IF(KX$9="", "", IF(AND(NOT('Personnel Details'!$N$29=""), $B270&gt;='Personnel Details'!$N$29), 'Personnel Details'!$O$29, IF(AND(NOT('Personnel Details'!$I$29=""), $B270&gt;='Personnel Details'!$I$29), 'Personnel Details'!$J$29, 'Personnel Details'!$E$29)))</f>
        <v/>
      </c>
      <c r="KY270" s="59" t="str">
        <f>IF(KX$9="", "", IF(AND(NOT('Personnel Details'!$N$29=""), $B270&gt;='Personnel Details'!$N$29), IF('Personnel Details'!$P$29="","", 'Personnel Details'!$P$29), IF(AND(NOT('Personnel Details'!$I$29=""), $B270&gt;='Personnel Details'!$I$29), IF('Personnel Details'!$K$29="", "", 'Personnel Details'!$K$29), IF('Personnel Details'!$F$29="", "", 'Personnel Details'!$F$29))))</f>
        <v/>
      </c>
      <c r="KZ270" s="79" t="str">
        <f>IF(KX$9="", "", IF(AND(NOT('Personnel Details'!$N$29=""), $B270&gt;='Personnel Details'!$N$29), 'Personnel Details'!$Q$29, IF(AND(NOT('Personnel Details'!$I$29=""), $B270&gt;='Personnel Details'!$I$29), 'Personnel Details'!$L$29, 'Personnel Details'!$G$29)))</f>
        <v/>
      </c>
      <c r="LA270" s="59" t="str">
        <f t="shared" si="725"/>
        <v/>
      </c>
      <c r="LB270" s="53"/>
      <c r="LD270" s="78" t="str">
        <f>IF(LD$9="", "", IF(AND(NOT('Personnel Details'!$N$30=""), $B270&gt;='Personnel Details'!$N$30), 'Personnel Details'!$O$30, IF(AND(NOT('Personnel Details'!$I$30=""), $B270&gt;='Personnel Details'!$I$30), 'Personnel Details'!$J$30, 'Personnel Details'!$E$30)))</f>
        <v/>
      </c>
      <c r="LE270" s="59" t="str">
        <f>IF(LD$9="", "", IF(AND(NOT('Personnel Details'!$N$30=""), $B270&gt;='Personnel Details'!$N$30), IF('Personnel Details'!$P$30="","", 'Personnel Details'!$P$30), IF(AND(NOT('Personnel Details'!$I$30=""), $B270&gt;='Personnel Details'!$I$30), IF('Personnel Details'!$K$30="", "", 'Personnel Details'!$K$30), IF('Personnel Details'!$F$30="", "", 'Personnel Details'!$F$30))))</f>
        <v/>
      </c>
      <c r="LF270" s="79" t="str">
        <f>IF(LD$9="", "", IF(AND(NOT('Personnel Details'!$N$30=""), $B270&gt;='Personnel Details'!$N$30), 'Personnel Details'!$Q$30, IF(AND(NOT('Personnel Details'!$I$30=""), $B270&gt;='Personnel Details'!$I$30), 'Personnel Details'!$L$30, 'Personnel Details'!$G$30)))</f>
        <v/>
      </c>
      <c r="LG270" s="59" t="str">
        <f t="shared" si="726"/>
        <v/>
      </c>
      <c r="LH270" s="53"/>
      <c r="LJ270" s="78" t="str">
        <f>IF(LJ$9="", "", IF(AND(NOT('Personnel Details'!$N$31=""), $B270&gt;='Personnel Details'!$N$31), 'Personnel Details'!$O$31, IF(AND(NOT('Personnel Details'!$I$31=""), $B270&gt;='Personnel Details'!$I$31), 'Personnel Details'!$J$31, 'Personnel Details'!$E$31)))</f>
        <v/>
      </c>
      <c r="LK270" s="59" t="str">
        <f>IF(LJ$9="", "", IF(AND(NOT('Personnel Details'!$N$31=""), $B270&gt;='Personnel Details'!$N$31), IF('Personnel Details'!$P$31="","", 'Personnel Details'!$P$31), IF(AND(NOT('Personnel Details'!$I$31=""), $B270&gt;='Personnel Details'!$I$31), IF('Personnel Details'!$K$31="", "", 'Personnel Details'!$K$31), IF('Personnel Details'!$F$31="", "", 'Personnel Details'!$F$31))))</f>
        <v/>
      </c>
      <c r="LL270" s="79" t="str">
        <f>IF(LJ$9="", "", IF(AND(NOT('Personnel Details'!$N$31=""), $B270&gt;='Personnel Details'!$N$31), 'Personnel Details'!$Q$31, IF(AND(NOT('Personnel Details'!$I$31=""), $B270&gt;='Personnel Details'!$I$31), 'Personnel Details'!$L$31, 'Personnel Details'!$G$31)))</f>
        <v/>
      </c>
      <c r="LM270" s="59" t="str">
        <f t="shared" si="727"/>
        <v/>
      </c>
      <c r="LN270" s="53"/>
      <c r="LP270" s="78" t="str">
        <f>IF(LP$9="", "", IF(AND(NOT('Personnel Details'!$N$32=""), $B270&gt;='Personnel Details'!$N$32), 'Personnel Details'!$O$32, IF(AND(NOT('Personnel Details'!$I$32=""), $B270&gt;='Personnel Details'!$I$32), 'Personnel Details'!$J$32, 'Personnel Details'!$E$32)))</f>
        <v/>
      </c>
      <c r="LQ270" s="59" t="str">
        <f>IF(LP$9="", "", IF(AND(NOT('Personnel Details'!$N$32=""), $B270&gt;='Personnel Details'!$N$32), IF('Personnel Details'!$P$32="","", 'Personnel Details'!$P$32), IF(AND(NOT('Personnel Details'!$I$32=""), $B270&gt;='Personnel Details'!$I$32), IF('Personnel Details'!$K$32="", "", 'Personnel Details'!$K$32), IF('Personnel Details'!$F$32="", "", 'Personnel Details'!$F$32))))</f>
        <v/>
      </c>
      <c r="LR270" s="79" t="str">
        <f>IF(LP$9="", "", IF(AND(NOT('Personnel Details'!$N$32=""), $B270&gt;='Personnel Details'!$N$32), 'Personnel Details'!$Q$32, IF(AND(NOT('Personnel Details'!$I$32=""), $B270&gt;='Personnel Details'!$I$32), 'Personnel Details'!$L$32, 'Personnel Details'!$G$32)))</f>
        <v/>
      </c>
      <c r="LS270" s="59" t="str">
        <f t="shared" si="728"/>
        <v/>
      </c>
      <c r="LT270" s="53"/>
      <c r="LV270" s="78" t="str">
        <f>IF(LV$9="", "", IF(AND(NOT('Personnel Details'!$N$33=""), $B270&gt;='Personnel Details'!$N$33), 'Personnel Details'!$O$33, IF(AND(NOT('Personnel Details'!$I$33=""), $B270&gt;='Personnel Details'!$I$33), 'Personnel Details'!$J$33, 'Personnel Details'!$E$33)))</f>
        <v/>
      </c>
      <c r="LW270" s="59" t="str">
        <f>IF(LV$9="", "", IF(AND(NOT('Personnel Details'!$N$33=""), $B270&gt;='Personnel Details'!$N$33), IF('Personnel Details'!$P$33="","", 'Personnel Details'!$P$33), IF(AND(NOT('Personnel Details'!$I$33=""), $B270&gt;='Personnel Details'!$I$33), IF('Personnel Details'!$K$33="", "", 'Personnel Details'!$K$33), IF('Personnel Details'!$F$33="", "", 'Personnel Details'!$F$33))))</f>
        <v/>
      </c>
      <c r="LX270" s="79" t="str">
        <f>IF(LV$9="", "", IF(AND(NOT('Personnel Details'!$N$33=""), $B270&gt;='Personnel Details'!$N$33), 'Personnel Details'!$Q$33, IF(AND(NOT('Personnel Details'!$I$33=""), $B270&gt;='Personnel Details'!$I$33), 'Personnel Details'!$L$33, 'Personnel Details'!$G$33)))</f>
        <v/>
      </c>
      <c r="LY270" s="59" t="str">
        <f t="shared" si="729"/>
        <v/>
      </c>
      <c r="LZ270" s="53"/>
      <c r="MB270" s="78" t="str">
        <f>IF(MB$9="", "", IF(AND(NOT('Personnel Details'!$N$34=""), $B270&gt;='Personnel Details'!$N$34), 'Personnel Details'!$O$34, IF(AND(NOT('Personnel Details'!$I$34=""), $B270&gt;='Personnel Details'!$I$34), 'Personnel Details'!$J$34, 'Personnel Details'!$E$34)))</f>
        <v/>
      </c>
      <c r="MC270" s="59" t="str">
        <f>IF(MB$9="", "", IF(AND(NOT('Personnel Details'!$N$34=""), $B270&gt;='Personnel Details'!$N$34), IF('Personnel Details'!$P$34="","", 'Personnel Details'!$P$34), IF(AND(NOT('Personnel Details'!$I$34=""), $B270&gt;='Personnel Details'!$I$34), IF('Personnel Details'!$K$34="", "", 'Personnel Details'!$K$34), IF('Personnel Details'!$F$34="", "", 'Personnel Details'!$F$34))))</f>
        <v/>
      </c>
      <c r="MD270" s="79" t="str">
        <f>IF(MB$9="", "", IF(AND(NOT('Personnel Details'!$N$34=""), $B270&gt;='Personnel Details'!$N$34), 'Personnel Details'!$Q$34, IF(AND(NOT('Personnel Details'!$I$34=""), $B270&gt;='Personnel Details'!$I$34), 'Personnel Details'!$L$34, 'Personnel Details'!$G$34)))</f>
        <v/>
      </c>
      <c r="ME270" s="59" t="str">
        <f t="shared" si="730"/>
        <v/>
      </c>
      <c r="MF270" s="53"/>
      <c r="MH270" s="78" t="str">
        <f>IF(MH$9="", "", IF(AND(NOT('Personnel Details'!$N$35=""), $B270&gt;='Personnel Details'!$N$35), 'Personnel Details'!$O$35, IF(AND(NOT('Personnel Details'!$I$35=""), $B270&gt;='Personnel Details'!$I$35), 'Personnel Details'!$J$35, 'Personnel Details'!$E$35)))</f>
        <v/>
      </c>
      <c r="MI270" s="59" t="str">
        <f>IF(MH$9="", "", IF(AND(NOT('Personnel Details'!$N$35=""), $B270&gt;='Personnel Details'!$N$35), IF('Personnel Details'!$P$35="","", 'Personnel Details'!$P$35), IF(AND(NOT('Personnel Details'!$I$35=""), $B270&gt;='Personnel Details'!$I$35), IF('Personnel Details'!$K$35="", "", 'Personnel Details'!$K$35), IF('Personnel Details'!$F$35="", "", 'Personnel Details'!$F$35))))</f>
        <v/>
      </c>
      <c r="MJ270" s="79" t="str">
        <f>IF(MH$9="", "", IF(AND(NOT('Personnel Details'!$N$35=""), $B270&gt;='Personnel Details'!$N$35), 'Personnel Details'!$Q$35, IF(AND(NOT('Personnel Details'!$I$35=""), $B270&gt;='Personnel Details'!$I$35), 'Personnel Details'!$L$35, 'Personnel Details'!$G$35)))</f>
        <v/>
      </c>
      <c r="MK270" s="59" t="str">
        <f t="shared" si="731"/>
        <v/>
      </c>
      <c r="ML270" s="53"/>
      <c r="MN270" s="78" t="str">
        <f>IF(MN$9="", "", IF(AND(NOT('Personnel Details'!$N$36=""), $B270&gt;='Personnel Details'!$N$36), 'Personnel Details'!$O$36, IF(AND(NOT('Personnel Details'!$I$36=""), $B270&gt;='Personnel Details'!$I$36), 'Personnel Details'!$J$36, 'Personnel Details'!$E$36)))</f>
        <v/>
      </c>
      <c r="MO270" s="59" t="str">
        <f>IF(MN$9="", "", IF(AND(NOT('Personnel Details'!$N$36=""), $B270&gt;='Personnel Details'!$N$36), IF('Personnel Details'!$P$36="","", 'Personnel Details'!$P$36), IF(AND(NOT('Personnel Details'!$I$36=""), $B270&gt;='Personnel Details'!$I$36), IF('Personnel Details'!$K$36="", "", 'Personnel Details'!$K$36), IF('Personnel Details'!$F$36="", "", 'Personnel Details'!$F$36))))</f>
        <v/>
      </c>
      <c r="MP270" s="79" t="str">
        <f>IF(MN$9="", "", IF(AND(NOT('Personnel Details'!$N$36=""), $B270&gt;='Personnel Details'!$N$36), 'Personnel Details'!$Q$36, IF(AND(NOT('Personnel Details'!$I$36=""), $B270&gt;='Personnel Details'!$I$36), 'Personnel Details'!$L$36, 'Personnel Details'!$G$36)))</f>
        <v/>
      </c>
      <c r="MQ270" s="59" t="str">
        <f t="shared" si="732"/>
        <v/>
      </c>
      <c r="MR270" s="53"/>
      <c r="MT270" s="78" t="str">
        <f>IF(MT$9="", "", IF(AND(NOT('Personnel Details'!$N$37=""), $B270&gt;='Personnel Details'!$N$37), 'Personnel Details'!$O$37, IF(AND(NOT('Personnel Details'!$I$37=""), $B270&gt;='Personnel Details'!$I$37), 'Personnel Details'!$J$37, 'Personnel Details'!$E$37)))</f>
        <v/>
      </c>
      <c r="MU270" s="59" t="str">
        <f>IF(MT$9="", "", IF(AND(NOT('Personnel Details'!$N$37=""), $B270&gt;='Personnel Details'!$N$37), IF('Personnel Details'!$P$37="","", 'Personnel Details'!$P$37), IF(AND(NOT('Personnel Details'!$I$37=""), $B270&gt;='Personnel Details'!$I$37), IF('Personnel Details'!$K$37="", "", 'Personnel Details'!$K$37), IF('Personnel Details'!$F$37="", "", 'Personnel Details'!$F$37))))</f>
        <v/>
      </c>
      <c r="MV270" s="79" t="str">
        <f>IF(MT$9="", "", IF(AND(NOT('Personnel Details'!$N$37=""), $B270&gt;='Personnel Details'!$N$37), 'Personnel Details'!$Q$37, IF(AND(NOT('Personnel Details'!$I$37=""), $B270&gt;='Personnel Details'!$I$37), 'Personnel Details'!$L$37, 'Personnel Details'!$G$37)))</f>
        <v/>
      </c>
      <c r="MW270" s="59" t="str">
        <f t="shared" si="733"/>
        <v/>
      </c>
      <c r="MX270" s="53"/>
      <c r="MZ270" s="78" t="str">
        <f>IF(MZ$9="", "", IF(AND(NOT('Personnel Details'!$N$38=""), $B270&gt;='Personnel Details'!$N$38), 'Personnel Details'!$O$38, IF(AND(NOT('Personnel Details'!$I$38=""), $B270&gt;='Personnel Details'!$I$38), 'Personnel Details'!$J$38, 'Personnel Details'!$E$38)))</f>
        <v/>
      </c>
      <c r="NA270" s="59" t="str">
        <f>IF(MZ$9="", "", IF(AND(NOT('Personnel Details'!$N$38=""), $B270&gt;='Personnel Details'!$N$38), IF('Personnel Details'!$P$38="","", 'Personnel Details'!$P$38), IF(AND(NOT('Personnel Details'!$I$38=""), $B270&gt;='Personnel Details'!$I$38), IF('Personnel Details'!$K$38="", "", 'Personnel Details'!$K$38), IF('Personnel Details'!$F$38="", "", 'Personnel Details'!$F$38))))</f>
        <v/>
      </c>
      <c r="NB270" s="79" t="str">
        <f>IF(MZ$9="", "", IF(AND(NOT('Personnel Details'!$N$38=""), $B270&gt;='Personnel Details'!$N$38), 'Personnel Details'!$Q$38, IF(AND(NOT('Personnel Details'!$I$38=""), $B270&gt;='Personnel Details'!$I$38), 'Personnel Details'!$L$38, 'Personnel Details'!$G$38)))</f>
        <v/>
      </c>
      <c r="NC270" s="59" t="str">
        <f t="shared" si="734"/>
        <v/>
      </c>
      <c r="ND270" s="53"/>
      <c r="NF270" s="78" t="str">
        <f>IF(NF$9="", "", IF(AND(NOT('Personnel Details'!$N$39=""), $B270&gt;='Personnel Details'!$N$39), 'Personnel Details'!$O$39, IF(AND(NOT('Personnel Details'!$I$39=""), $B270&gt;='Personnel Details'!$I$39), 'Personnel Details'!$J$39, 'Personnel Details'!$E$39)))</f>
        <v/>
      </c>
      <c r="NG270" s="59" t="str">
        <f>IF(NF$9="", "", IF(AND(NOT('Personnel Details'!$N$39=""), $B270&gt;='Personnel Details'!$N$39), IF('Personnel Details'!$P$39="","", 'Personnel Details'!$P$39), IF(AND(NOT('Personnel Details'!$I$39=""), $B270&gt;='Personnel Details'!$I$39), IF('Personnel Details'!$K$39="", "", 'Personnel Details'!$K$39), IF('Personnel Details'!$F$39="", "", 'Personnel Details'!$F$39))))</f>
        <v/>
      </c>
      <c r="NH270" s="79" t="str">
        <f>IF(NF$9="", "", IF(AND(NOT('Personnel Details'!$N$39=""), $B270&gt;='Personnel Details'!$N$39), 'Personnel Details'!$Q$39, IF(AND(NOT('Personnel Details'!$I$39=""), $B270&gt;='Personnel Details'!$I$39), 'Personnel Details'!$L$39, 'Personnel Details'!$G$39)))</f>
        <v/>
      </c>
      <c r="NI270" s="59" t="str">
        <f t="shared" si="735"/>
        <v/>
      </c>
      <c r="NJ270" s="53"/>
      <c r="NL270" s="78" t="str">
        <f>IF(NL$9="", "", IF(AND(NOT('Personnel Details'!$N$40=""), $B270&gt;='Personnel Details'!$N$40), 'Personnel Details'!$O$40, IF(AND(NOT('Personnel Details'!$I$40=""), $B270&gt;='Personnel Details'!$I$40), 'Personnel Details'!$J$40, 'Personnel Details'!$E$40)))</f>
        <v/>
      </c>
      <c r="NM270" s="59" t="str">
        <f>IF(NL$9="", "", IF(AND(NOT('Personnel Details'!$N$40=""), $B270&gt;='Personnel Details'!$N$40), IF('Personnel Details'!$P$40="","", 'Personnel Details'!$P$40), IF(AND(NOT('Personnel Details'!$I$40=""), $B270&gt;='Personnel Details'!$I$40), IF('Personnel Details'!$K$40="", "", 'Personnel Details'!$K$40), IF('Personnel Details'!$F$40="", "", 'Personnel Details'!$F$40))))</f>
        <v/>
      </c>
      <c r="NN270" s="79" t="str">
        <f>IF(NL$9="", "", IF(AND(NOT('Personnel Details'!$N$40=""), $B270&gt;='Personnel Details'!$N$40), 'Personnel Details'!$Q$40, IF(AND(NOT('Personnel Details'!$I$40=""), $B270&gt;='Personnel Details'!$I$40), 'Personnel Details'!$L$40, 'Personnel Details'!$G$40)))</f>
        <v/>
      </c>
      <c r="NO270" s="59" t="str">
        <f t="shared" si="736"/>
        <v/>
      </c>
      <c r="NP270" s="53"/>
    </row>
    <row r="271" spans="1:380" x14ac:dyDescent="0.25">
      <c r="A271" s="32"/>
      <c r="B271" s="113" t="str">
        <f>IFERROR(IF(B270+1&gt;'Personnel Details'!$U$5, "", B270+1), "")</f>
        <v/>
      </c>
      <c r="C271" s="32"/>
      <c r="D271" s="120"/>
      <c r="E271" s="13" t="str">
        <f t="shared" si="615"/>
        <v/>
      </c>
      <c r="F271" s="13" t="str">
        <f t="shared" si="646"/>
        <v/>
      </c>
      <c r="G271" s="56" t="str">
        <f t="shared" si="737"/>
        <v/>
      </c>
      <c r="H271" s="16" t="str">
        <f t="shared" si="647"/>
        <v/>
      </c>
      <c r="I271" s="32"/>
      <c r="J271" s="120"/>
      <c r="K271" s="62" t="str">
        <f t="shared" si="616"/>
        <v/>
      </c>
      <c r="L271" s="62" t="str">
        <f t="shared" si="648"/>
        <v/>
      </c>
      <c r="M271" s="65" t="str">
        <f t="shared" si="738"/>
        <v/>
      </c>
      <c r="N271" s="68" t="str">
        <f t="shared" si="649"/>
        <v/>
      </c>
      <c r="O271" s="32"/>
      <c r="P271" s="120"/>
      <c r="Q271" s="62" t="str">
        <f t="shared" si="617"/>
        <v/>
      </c>
      <c r="R271" s="62" t="str">
        <f t="shared" si="650"/>
        <v/>
      </c>
      <c r="S271" s="65" t="str">
        <f t="shared" si="739"/>
        <v/>
      </c>
      <c r="T271" s="68" t="str">
        <f t="shared" si="651"/>
        <v/>
      </c>
      <c r="U271" s="32"/>
      <c r="V271" s="120"/>
      <c r="W271" s="62" t="str">
        <f t="shared" si="618"/>
        <v/>
      </c>
      <c r="X271" s="62" t="str">
        <f t="shared" si="652"/>
        <v/>
      </c>
      <c r="Y271" s="65" t="str">
        <f t="shared" si="740"/>
        <v/>
      </c>
      <c r="Z271" s="68" t="str">
        <f t="shared" si="653"/>
        <v/>
      </c>
      <c r="AA271" s="32"/>
      <c r="AB271" s="120"/>
      <c r="AC271" s="62" t="str">
        <f t="shared" si="619"/>
        <v/>
      </c>
      <c r="AD271" s="62" t="str">
        <f t="shared" si="654"/>
        <v/>
      </c>
      <c r="AE271" s="65" t="str">
        <f t="shared" si="741"/>
        <v/>
      </c>
      <c r="AF271" s="68" t="str">
        <f t="shared" si="655"/>
        <v/>
      </c>
      <c r="AG271" s="32"/>
      <c r="AH271" s="120"/>
      <c r="AI271" s="62" t="str">
        <f t="shared" si="620"/>
        <v/>
      </c>
      <c r="AJ271" s="62" t="str">
        <f t="shared" si="656"/>
        <v/>
      </c>
      <c r="AK271" s="65" t="str">
        <f t="shared" si="742"/>
        <v/>
      </c>
      <c r="AL271" s="68" t="str">
        <f t="shared" si="657"/>
        <v/>
      </c>
      <c r="AM271" s="32"/>
      <c r="AN271" s="120"/>
      <c r="AO271" s="62" t="str">
        <f t="shared" si="621"/>
        <v/>
      </c>
      <c r="AP271" s="62" t="str">
        <f t="shared" si="658"/>
        <v/>
      </c>
      <c r="AQ271" s="65" t="str">
        <f t="shared" si="743"/>
        <v/>
      </c>
      <c r="AR271" s="68" t="str">
        <f t="shared" si="659"/>
        <v/>
      </c>
      <c r="AS271" s="32"/>
      <c r="AT271" s="120"/>
      <c r="AU271" s="62" t="str">
        <f t="shared" si="622"/>
        <v/>
      </c>
      <c r="AV271" s="62" t="str">
        <f t="shared" si="660"/>
        <v/>
      </c>
      <c r="AW271" s="65" t="str">
        <f t="shared" si="744"/>
        <v/>
      </c>
      <c r="AX271" s="68" t="str">
        <f t="shared" si="661"/>
        <v/>
      </c>
      <c r="AY271" s="32"/>
      <c r="AZ271" s="120"/>
      <c r="BA271" s="62" t="str">
        <f t="shared" si="623"/>
        <v/>
      </c>
      <c r="BB271" s="62" t="str">
        <f t="shared" si="662"/>
        <v/>
      </c>
      <c r="BC271" s="65" t="str">
        <f t="shared" si="745"/>
        <v/>
      </c>
      <c r="BD271" s="68" t="str">
        <f t="shared" si="663"/>
        <v/>
      </c>
      <c r="BE271" s="32"/>
      <c r="BF271" s="120"/>
      <c r="BG271" s="62" t="str">
        <f t="shared" si="624"/>
        <v/>
      </c>
      <c r="BH271" s="62" t="str">
        <f t="shared" si="664"/>
        <v/>
      </c>
      <c r="BI271" s="65" t="str">
        <f t="shared" si="746"/>
        <v/>
      </c>
      <c r="BJ271" s="68" t="str">
        <f t="shared" si="665"/>
        <v/>
      </c>
      <c r="BK271" s="32"/>
      <c r="BL271" s="120"/>
      <c r="BM271" s="62" t="str">
        <f t="shared" si="625"/>
        <v/>
      </c>
      <c r="BN271" s="62" t="str">
        <f t="shared" si="666"/>
        <v/>
      </c>
      <c r="BO271" s="65" t="str">
        <f t="shared" si="747"/>
        <v/>
      </c>
      <c r="BP271" s="68" t="str">
        <f t="shared" si="667"/>
        <v/>
      </c>
      <c r="BQ271" s="32"/>
      <c r="BR271" s="120"/>
      <c r="BS271" s="62" t="str">
        <f t="shared" si="626"/>
        <v/>
      </c>
      <c r="BT271" s="62" t="str">
        <f t="shared" si="668"/>
        <v/>
      </c>
      <c r="BU271" s="65" t="str">
        <f t="shared" si="748"/>
        <v/>
      </c>
      <c r="BV271" s="68" t="str">
        <f t="shared" si="669"/>
        <v/>
      </c>
      <c r="BW271" s="32"/>
      <c r="BX271" s="120"/>
      <c r="BY271" s="62" t="str">
        <f t="shared" si="627"/>
        <v/>
      </c>
      <c r="BZ271" s="62" t="str">
        <f t="shared" si="670"/>
        <v/>
      </c>
      <c r="CA271" s="65" t="str">
        <f t="shared" si="749"/>
        <v/>
      </c>
      <c r="CB271" s="68" t="str">
        <f t="shared" si="671"/>
        <v/>
      </c>
      <c r="CC271" s="32"/>
      <c r="CD271" s="120"/>
      <c r="CE271" s="62" t="str">
        <f t="shared" si="628"/>
        <v/>
      </c>
      <c r="CF271" s="62" t="str">
        <f t="shared" si="672"/>
        <v/>
      </c>
      <c r="CG271" s="65" t="str">
        <f t="shared" si="750"/>
        <v/>
      </c>
      <c r="CH271" s="68" t="str">
        <f t="shared" si="673"/>
        <v/>
      </c>
      <c r="CI271" s="32"/>
      <c r="CJ271" s="120"/>
      <c r="CK271" s="62" t="str">
        <f t="shared" si="629"/>
        <v/>
      </c>
      <c r="CL271" s="62" t="str">
        <f t="shared" si="674"/>
        <v/>
      </c>
      <c r="CM271" s="65" t="str">
        <f t="shared" si="751"/>
        <v/>
      </c>
      <c r="CN271" s="68" t="str">
        <f t="shared" si="675"/>
        <v/>
      </c>
      <c r="CO271" s="32"/>
      <c r="CP271" s="120"/>
      <c r="CQ271" s="62" t="str">
        <f t="shared" si="630"/>
        <v/>
      </c>
      <c r="CR271" s="62" t="str">
        <f t="shared" si="676"/>
        <v/>
      </c>
      <c r="CS271" s="65" t="str">
        <f t="shared" si="752"/>
        <v/>
      </c>
      <c r="CT271" s="68" t="str">
        <f t="shared" si="677"/>
        <v/>
      </c>
      <c r="CU271" s="32"/>
      <c r="CV271" s="120"/>
      <c r="CW271" s="62" t="str">
        <f t="shared" si="631"/>
        <v/>
      </c>
      <c r="CX271" s="62" t="str">
        <f t="shared" si="678"/>
        <v/>
      </c>
      <c r="CY271" s="65" t="str">
        <f t="shared" si="753"/>
        <v/>
      </c>
      <c r="CZ271" s="68" t="str">
        <f t="shared" si="679"/>
        <v/>
      </c>
      <c r="DA271" s="32"/>
      <c r="DB271" s="120"/>
      <c r="DC271" s="62" t="str">
        <f t="shared" si="632"/>
        <v/>
      </c>
      <c r="DD271" s="62" t="str">
        <f t="shared" si="680"/>
        <v/>
      </c>
      <c r="DE271" s="65" t="str">
        <f t="shared" si="754"/>
        <v/>
      </c>
      <c r="DF271" s="68" t="str">
        <f t="shared" si="681"/>
        <v/>
      </c>
      <c r="DG271" s="32"/>
      <c r="DH271" s="120"/>
      <c r="DI271" s="62" t="str">
        <f t="shared" si="633"/>
        <v/>
      </c>
      <c r="DJ271" s="62" t="str">
        <f t="shared" si="682"/>
        <v/>
      </c>
      <c r="DK271" s="65" t="str">
        <f t="shared" si="755"/>
        <v/>
      </c>
      <c r="DL271" s="68" t="str">
        <f t="shared" si="683"/>
        <v/>
      </c>
      <c r="DM271" s="32"/>
      <c r="DN271" s="120"/>
      <c r="DO271" s="62" t="str">
        <f t="shared" si="634"/>
        <v/>
      </c>
      <c r="DP271" s="62" t="str">
        <f t="shared" si="684"/>
        <v/>
      </c>
      <c r="DQ271" s="65" t="str">
        <f t="shared" si="756"/>
        <v/>
      </c>
      <c r="DR271" s="68" t="str">
        <f t="shared" si="685"/>
        <v/>
      </c>
      <c r="DS271" s="32"/>
      <c r="DT271" s="120"/>
      <c r="DU271" s="62" t="str">
        <f t="shared" si="635"/>
        <v/>
      </c>
      <c r="DV271" s="62" t="str">
        <f t="shared" si="686"/>
        <v/>
      </c>
      <c r="DW271" s="65" t="str">
        <f t="shared" si="757"/>
        <v/>
      </c>
      <c r="DX271" s="68" t="str">
        <f t="shared" si="687"/>
        <v/>
      </c>
      <c r="DY271" s="32"/>
      <c r="DZ271" s="120"/>
      <c r="EA271" s="62" t="str">
        <f t="shared" si="636"/>
        <v/>
      </c>
      <c r="EB271" s="62" t="str">
        <f t="shared" si="688"/>
        <v/>
      </c>
      <c r="EC271" s="65" t="str">
        <f t="shared" si="758"/>
        <v/>
      </c>
      <c r="ED271" s="68" t="str">
        <f t="shared" si="689"/>
        <v/>
      </c>
      <c r="EE271" s="32"/>
      <c r="EF271" s="120"/>
      <c r="EG271" s="62" t="str">
        <f t="shared" si="637"/>
        <v/>
      </c>
      <c r="EH271" s="62" t="str">
        <f t="shared" si="690"/>
        <v/>
      </c>
      <c r="EI271" s="65" t="str">
        <f t="shared" si="759"/>
        <v/>
      </c>
      <c r="EJ271" s="68" t="str">
        <f t="shared" si="691"/>
        <v/>
      </c>
      <c r="EK271" s="32"/>
      <c r="EL271" s="120"/>
      <c r="EM271" s="62" t="str">
        <f t="shared" si="638"/>
        <v/>
      </c>
      <c r="EN271" s="62" t="str">
        <f t="shared" si="692"/>
        <v/>
      </c>
      <c r="EO271" s="65" t="str">
        <f t="shared" si="760"/>
        <v/>
      </c>
      <c r="EP271" s="68" t="str">
        <f t="shared" si="693"/>
        <v/>
      </c>
      <c r="EQ271" s="32"/>
      <c r="ER271" s="120"/>
      <c r="ES271" s="62" t="str">
        <f t="shared" si="639"/>
        <v/>
      </c>
      <c r="ET271" s="62" t="str">
        <f t="shared" si="694"/>
        <v/>
      </c>
      <c r="EU271" s="65" t="str">
        <f t="shared" si="761"/>
        <v/>
      </c>
      <c r="EV271" s="68" t="str">
        <f t="shared" si="695"/>
        <v/>
      </c>
      <c r="EW271" s="32"/>
      <c r="EX271" s="120"/>
      <c r="EY271" s="62" t="str">
        <f t="shared" si="640"/>
        <v/>
      </c>
      <c r="EZ271" s="62" t="str">
        <f t="shared" si="696"/>
        <v/>
      </c>
      <c r="FA271" s="65" t="str">
        <f t="shared" si="762"/>
        <v/>
      </c>
      <c r="FB271" s="68" t="str">
        <f t="shared" si="697"/>
        <v/>
      </c>
      <c r="FC271" s="32"/>
      <c r="FD271" s="120"/>
      <c r="FE271" s="62" t="str">
        <f t="shared" si="641"/>
        <v/>
      </c>
      <c r="FF271" s="62" t="str">
        <f t="shared" si="698"/>
        <v/>
      </c>
      <c r="FG271" s="65" t="str">
        <f t="shared" si="763"/>
        <v/>
      </c>
      <c r="FH271" s="68" t="str">
        <f t="shared" si="699"/>
        <v/>
      </c>
      <c r="FI271" s="32"/>
      <c r="FJ271" s="120"/>
      <c r="FK271" s="62" t="str">
        <f t="shared" si="642"/>
        <v/>
      </c>
      <c r="FL271" s="62" t="str">
        <f t="shared" si="700"/>
        <v/>
      </c>
      <c r="FM271" s="65" t="str">
        <f t="shared" si="764"/>
        <v/>
      </c>
      <c r="FN271" s="68" t="str">
        <f t="shared" si="701"/>
        <v/>
      </c>
      <c r="FO271" s="32"/>
      <c r="FP271" s="120"/>
      <c r="FQ271" s="62" t="str">
        <f t="shared" si="643"/>
        <v/>
      </c>
      <c r="FR271" s="62" t="str">
        <f t="shared" si="702"/>
        <v/>
      </c>
      <c r="FS271" s="65" t="str">
        <f t="shared" si="765"/>
        <v/>
      </c>
      <c r="FT271" s="68" t="str">
        <f t="shared" si="703"/>
        <v/>
      </c>
      <c r="FU271" s="32"/>
      <c r="FV271" s="120"/>
      <c r="FW271" s="62" t="str">
        <f t="shared" si="644"/>
        <v/>
      </c>
      <c r="FX271" s="62" t="str">
        <f t="shared" si="704"/>
        <v/>
      </c>
      <c r="FY271" s="65" t="str">
        <f t="shared" si="766"/>
        <v/>
      </c>
      <c r="FZ271" s="68" t="str">
        <f t="shared" si="705"/>
        <v/>
      </c>
      <c r="GA271" s="32"/>
      <c r="GC271" s="7" t="str">
        <f t="shared" si="706"/>
        <v/>
      </c>
      <c r="GD271" s="7" t="str">
        <f t="shared" ca="1" si="645"/>
        <v/>
      </c>
      <c r="GT271" s="71" t="str">
        <f>IF(GT$9="", "", IF(AND(NOT('Personnel Details'!$N$11=""), $B271&gt;='Personnel Details'!$N$11), 'Personnel Details'!$O$11, IF(AND(NOT('Personnel Details'!$I$11=""), $B271&gt;='Personnel Details'!$I$11), 'Personnel Details'!$J$11, 'Personnel Details'!$E$11)))</f>
        <v/>
      </c>
      <c r="GU271" s="59" t="str">
        <f>IF(GT$9="", "", IF(AND(NOT('Personnel Details'!$N$11=""), $B271&gt;='Personnel Details'!$N$11), IF('Personnel Details'!$P$11="","", 'Personnel Details'!$P$11), IF(AND(NOT('Personnel Details'!$I$11=""), $B271&gt;='Personnel Details'!$I$11), IF('Personnel Details'!$K$11="", "", 'Personnel Details'!$K$11), IF('Personnel Details'!$F$11="", "", 'Personnel Details'!$F$11))))</f>
        <v/>
      </c>
      <c r="GV271" s="74" t="str">
        <f>IF(GT$9="", "", IF(AND(NOT('Personnel Details'!$N$11=""), $B271&gt;='Personnel Details'!$N$11), 'Personnel Details'!$Q$11, IF(AND(NOT('Personnel Details'!$I$11=""), $B271&gt;='Personnel Details'!$I$11), 'Personnel Details'!$L$11, 'Personnel Details'!$G$11)))</f>
        <v/>
      </c>
      <c r="GW271" s="59" t="str">
        <f t="shared" si="707"/>
        <v/>
      </c>
      <c r="GX271" s="53"/>
      <c r="GZ271" s="78" t="str">
        <f>IF(GZ$9="", "", IF(AND(NOT('Personnel Details'!$N$12=""), $B271&gt;='Personnel Details'!$N$12), 'Personnel Details'!$O$12, IF(AND(NOT('Personnel Details'!$I$12=""), $B271&gt;='Personnel Details'!$I$12), 'Personnel Details'!$J$12, 'Personnel Details'!$E$12)))</f>
        <v/>
      </c>
      <c r="HA271" s="59" t="str">
        <f>IF(GZ$9="", "", IF(AND(NOT('Personnel Details'!$N$12=""), $B271&gt;='Personnel Details'!$N$12), IF('Personnel Details'!$P$12="","", 'Personnel Details'!$P$12), IF(AND(NOT('Personnel Details'!$I$12=""), $B271&gt;='Personnel Details'!$I$12), IF('Personnel Details'!$K$12="", "", 'Personnel Details'!$K$12), IF('Personnel Details'!$F$12="", "", 'Personnel Details'!$F$12))))</f>
        <v/>
      </c>
      <c r="HB271" s="79" t="str">
        <f>IF(GZ$9="", "", IF(AND(NOT('Personnel Details'!$N$12=""), $B271&gt;='Personnel Details'!$N$12), 'Personnel Details'!$Q$12, IF(AND(NOT('Personnel Details'!$I$12=""), $B271&gt;='Personnel Details'!$I$12), 'Personnel Details'!$L$12, 'Personnel Details'!$G$12)))</f>
        <v/>
      </c>
      <c r="HC271" s="59" t="str">
        <f t="shared" si="708"/>
        <v/>
      </c>
      <c r="HD271" s="53"/>
      <c r="HF271" s="78" t="str">
        <f>IF(HF$9="", "", IF(AND(NOT('Personnel Details'!$N$13=""), $B271&gt;='Personnel Details'!$N$13), 'Personnel Details'!$O$13, IF(AND(NOT('Personnel Details'!$I$13=""), $B271&gt;='Personnel Details'!$I$13), 'Personnel Details'!$J$13, 'Personnel Details'!$E$13)))</f>
        <v/>
      </c>
      <c r="HG271" s="59" t="str">
        <f>IF(HF$9="", "", IF(AND(NOT('Personnel Details'!$N$13=""), $B271&gt;='Personnel Details'!$N$13), IF('Personnel Details'!$P$13="","", 'Personnel Details'!$P$13), IF(AND(NOT('Personnel Details'!$I$13=""), $B271&gt;='Personnel Details'!$I$13), IF('Personnel Details'!$K$13="", "", 'Personnel Details'!$K$13), IF('Personnel Details'!$F$13="", "", 'Personnel Details'!$F$13))))</f>
        <v/>
      </c>
      <c r="HH271" s="79" t="str">
        <f>IF(HF$9="", "", IF(AND(NOT('Personnel Details'!$N$13=""), $B271&gt;='Personnel Details'!$N$13), 'Personnel Details'!$Q$13, IF(AND(NOT('Personnel Details'!$I$13=""), $B271&gt;='Personnel Details'!$I$13), 'Personnel Details'!$L$13, 'Personnel Details'!$G$13)))</f>
        <v/>
      </c>
      <c r="HI271" s="59" t="str">
        <f t="shared" si="709"/>
        <v/>
      </c>
      <c r="HJ271" s="53"/>
      <c r="HL271" s="78" t="str">
        <f>IF(HL$9="", "", IF(AND(NOT('Personnel Details'!$N$14=""), $B271&gt;='Personnel Details'!$N$14), 'Personnel Details'!$O$14, IF(AND(NOT('Personnel Details'!$I$14=""), $B271&gt;='Personnel Details'!$I$14), 'Personnel Details'!$J$14, 'Personnel Details'!$E$14)))</f>
        <v/>
      </c>
      <c r="HM271" s="59" t="str">
        <f>IF(HL$9="", "", IF(AND(NOT('Personnel Details'!$N$14=""), $B271&gt;='Personnel Details'!$N$14), IF('Personnel Details'!$P$14="","", 'Personnel Details'!$P$14), IF(AND(NOT('Personnel Details'!$I$14=""), $B271&gt;='Personnel Details'!$I$14), IF('Personnel Details'!$K$14="", "", 'Personnel Details'!$K$14), IF('Personnel Details'!$F$14="", "", 'Personnel Details'!$F$14))))</f>
        <v/>
      </c>
      <c r="HN271" s="79" t="str">
        <f>IF(HL$9="", "", IF(AND(NOT('Personnel Details'!$N$14=""), $B271&gt;='Personnel Details'!$N$14), 'Personnel Details'!$Q$14, IF(AND(NOT('Personnel Details'!$I$14=""), $B271&gt;='Personnel Details'!$I$14), 'Personnel Details'!$L$14, 'Personnel Details'!$G$14)))</f>
        <v/>
      </c>
      <c r="HO271" s="59" t="str">
        <f t="shared" si="710"/>
        <v/>
      </c>
      <c r="HP271" s="53"/>
      <c r="HR271" s="78" t="str">
        <f>IF(HR$9="", "", IF(AND(NOT('Personnel Details'!$N$15=""), $B271&gt;='Personnel Details'!$N$15), 'Personnel Details'!$O$15, IF(AND(NOT('Personnel Details'!$I$15=""), $B271&gt;='Personnel Details'!$I$15), 'Personnel Details'!$J$15, 'Personnel Details'!$E$15)))</f>
        <v/>
      </c>
      <c r="HS271" s="59" t="str">
        <f>IF(HR$9="", "", IF(AND(NOT('Personnel Details'!$N$15=""), $B271&gt;='Personnel Details'!$N$15), IF('Personnel Details'!$P$15="","", 'Personnel Details'!$P$15), IF(AND(NOT('Personnel Details'!$I$15=""), $B271&gt;='Personnel Details'!$I$15), IF('Personnel Details'!$K$15="", "", 'Personnel Details'!$K$15), IF('Personnel Details'!$F$15="", "", 'Personnel Details'!$F$15))))</f>
        <v/>
      </c>
      <c r="HT271" s="79" t="str">
        <f>IF(HR$9="", "", IF(AND(NOT('Personnel Details'!$N$15=""), $B271&gt;='Personnel Details'!$N$15), 'Personnel Details'!$Q$15, IF(AND(NOT('Personnel Details'!$I$15=""), $B271&gt;='Personnel Details'!$I$15), 'Personnel Details'!$L$15, 'Personnel Details'!$G$15)))</f>
        <v/>
      </c>
      <c r="HU271" s="59" t="str">
        <f t="shared" si="711"/>
        <v/>
      </c>
      <c r="HV271" s="53"/>
      <c r="HX271" s="78" t="str">
        <f>IF(HX$9="", "", IF(AND(NOT('Personnel Details'!$N$16=""), $B271&gt;='Personnel Details'!$N$16), 'Personnel Details'!$O$16, IF(AND(NOT('Personnel Details'!$I$16=""), $B271&gt;='Personnel Details'!$I$16), 'Personnel Details'!$J$16, 'Personnel Details'!$E$16)))</f>
        <v/>
      </c>
      <c r="HY271" s="59" t="str">
        <f>IF(HX$9="", "", IF(AND(NOT('Personnel Details'!$N$16=""), $B271&gt;='Personnel Details'!$N$16), IF('Personnel Details'!$P$16="","", 'Personnel Details'!$P$16), IF(AND(NOT('Personnel Details'!$I$16=""), $B271&gt;='Personnel Details'!$I$16), IF('Personnel Details'!$K$16="", "", 'Personnel Details'!$K$16), IF('Personnel Details'!$F$16="", "", 'Personnel Details'!$F$16))))</f>
        <v/>
      </c>
      <c r="HZ271" s="79" t="str">
        <f>IF(HX$9="", "", IF(AND(NOT('Personnel Details'!$N$16=""), $B271&gt;='Personnel Details'!$N$16), 'Personnel Details'!$Q$16, IF(AND(NOT('Personnel Details'!$I$16=""), $B271&gt;='Personnel Details'!$I$16), 'Personnel Details'!$L$16, 'Personnel Details'!$G$16)))</f>
        <v/>
      </c>
      <c r="IA271" s="59" t="str">
        <f t="shared" si="712"/>
        <v/>
      </c>
      <c r="IB271" s="53"/>
      <c r="ID271" s="78" t="str">
        <f>IF(ID$9="", "", IF(AND(NOT('Personnel Details'!$N$17=""), $B271&gt;='Personnel Details'!$N$17), 'Personnel Details'!$O$17, IF(AND(NOT('Personnel Details'!$I$17=""), $B271&gt;='Personnel Details'!$I$17), 'Personnel Details'!$J$17, 'Personnel Details'!$E$17)))</f>
        <v/>
      </c>
      <c r="IE271" s="59" t="str">
        <f>IF(ID$9="", "", IF(AND(NOT('Personnel Details'!$N$17=""), $B271&gt;='Personnel Details'!$N$17), IF('Personnel Details'!$P$17="","", 'Personnel Details'!$P$17), IF(AND(NOT('Personnel Details'!$I$17=""), $B271&gt;='Personnel Details'!$I$17), IF('Personnel Details'!$K$17="", "", 'Personnel Details'!$K$17), IF('Personnel Details'!$F$17="", "", 'Personnel Details'!$F$17))))</f>
        <v/>
      </c>
      <c r="IF271" s="79" t="str">
        <f>IF(ID$9="", "", IF(AND(NOT('Personnel Details'!$N$17=""), $B271&gt;='Personnel Details'!$N$17), 'Personnel Details'!$Q$17, IF(AND(NOT('Personnel Details'!$I$17=""), $B271&gt;='Personnel Details'!$I$17), 'Personnel Details'!$L$17, 'Personnel Details'!$G$17)))</f>
        <v/>
      </c>
      <c r="IG271" s="59" t="str">
        <f t="shared" si="713"/>
        <v/>
      </c>
      <c r="IH271" s="53"/>
      <c r="IJ271" s="78" t="str">
        <f>IF(IJ$9="", "", IF(AND(NOT('Personnel Details'!$N$18=""), $B271&gt;='Personnel Details'!$N$18), 'Personnel Details'!$O$18, IF(AND(NOT('Personnel Details'!$I$18=""), $B271&gt;='Personnel Details'!$I$18), 'Personnel Details'!$J$18, 'Personnel Details'!$E$18)))</f>
        <v/>
      </c>
      <c r="IK271" s="59" t="str">
        <f>IF(IJ$9="", "", IF(AND(NOT('Personnel Details'!$N$18=""), $B271&gt;='Personnel Details'!$N$18), IF('Personnel Details'!$P$18="","", 'Personnel Details'!$P$18), IF(AND(NOT('Personnel Details'!$I$18=""), $B271&gt;='Personnel Details'!$I$18), IF('Personnel Details'!$K$18="", "", 'Personnel Details'!$K$18), IF('Personnel Details'!$F$18="", "", 'Personnel Details'!$F$18))))</f>
        <v/>
      </c>
      <c r="IL271" s="79" t="str">
        <f>IF(IJ$9="", "", IF(AND(NOT('Personnel Details'!$N$18=""), $B271&gt;='Personnel Details'!$N$18), 'Personnel Details'!$Q$18, IF(AND(NOT('Personnel Details'!$I$18=""), $B271&gt;='Personnel Details'!$I$18), 'Personnel Details'!$L$18, 'Personnel Details'!$G$18)))</f>
        <v/>
      </c>
      <c r="IM271" s="59" t="str">
        <f t="shared" si="714"/>
        <v/>
      </c>
      <c r="IN271" s="53"/>
      <c r="IP271" s="78" t="str">
        <f>IF(IP$9="", "", IF(AND(NOT('Personnel Details'!$N$19=""), $B271&gt;='Personnel Details'!$N$19), 'Personnel Details'!$O$19, IF(AND(NOT('Personnel Details'!$I$19=""), $B271&gt;='Personnel Details'!$I$19), 'Personnel Details'!$J$19, 'Personnel Details'!$E$19)))</f>
        <v/>
      </c>
      <c r="IQ271" s="59" t="str">
        <f>IF(IP$9="", "", IF(AND(NOT('Personnel Details'!$N$19=""), $B271&gt;='Personnel Details'!$N$19), IF('Personnel Details'!$P$19="","", 'Personnel Details'!$P$19), IF(AND(NOT('Personnel Details'!$I$19=""), $B271&gt;='Personnel Details'!$I$19), IF('Personnel Details'!$K$19="", "", 'Personnel Details'!$K$19), IF('Personnel Details'!$F$19="", "", 'Personnel Details'!$F$19))))</f>
        <v/>
      </c>
      <c r="IR271" s="79" t="str">
        <f>IF(IP$9="", "", IF(AND(NOT('Personnel Details'!$N$19=""), $B271&gt;='Personnel Details'!$N$19), 'Personnel Details'!$Q$19, IF(AND(NOT('Personnel Details'!$I$19=""), $B271&gt;='Personnel Details'!$I$19), 'Personnel Details'!$L$19, 'Personnel Details'!$G$19)))</f>
        <v/>
      </c>
      <c r="IS271" s="59" t="str">
        <f t="shared" si="715"/>
        <v/>
      </c>
      <c r="IT271" s="53"/>
      <c r="IV271" s="78" t="str">
        <f>IF(IV$9="", "", IF(AND(NOT('Personnel Details'!$N$20=""), $B271&gt;='Personnel Details'!$N$20), 'Personnel Details'!$O$20, IF(AND(NOT('Personnel Details'!$I$20=""), $B271&gt;='Personnel Details'!$I$20), 'Personnel Details'!$J$20, 'Personnel Details'!$E$20)))</f>
        <v/>
      </c>
      <c r="IW271" s="59" t="str">
        <f>IF(IV$9="", "", IF(AND(NOT('Personnel Details'!$N$20=""), $B271&gt;='Personnel Details'!$N$20), IF('Personnel Details'!$P$20="","", 'Personnel Details'!$P$20), IF(AND(NOT('Personnel Details'!$I$20=""), $B271&gt;='Personnel Details'!$I$20), IF('Personnel Details'!$K$20="", "", 'Personnel Details'!$K$20), IF('Personnel Details'!$F$20="", "", 'Personnel Details'!$F$20))))</f>
        <v/>
      </c>
      <c r="IX271" s="79" t="str">
        <f>IF(IV$9="", "", IF(AND(NOT('Personnel Details'!$N$20=""), $B271&gt;='Personnel Details'!$N$20), 'Personnel Details'!$Q$20, IF(AND(NOT('Personnel Details'!$I$20=""), $B271&gt;='Personnel Details'!$I$20), 'Personnel Details'!$L$20, 'Personnel Details'!$G$20)))</f>
        <v/>
      </c>
      <c r="IY271" s="59" t="str">
        <f t="shared" si="716"/>
        <v/>
      </c>
      <c r="IZ271" s="53"/>
      <c r="JB271" s="78" t="str">
        <f>IF(JB$9="", "", IF(AND(NOT('Personnel Details'!$N$21=""), $B271&gt;='Personnel Details'!$N$21), 'Personnel Details'!$O$21, IF(AND(NOT('Personnel Details'!$I$21=""), $B271&gt;='Personnel Details'!$I$21), 'Personnel Details'!$J$21, 'Personnel Details'!$E$21)))</f>
        <v/>
      </c>
      <c r="JC271" s="59" t="str">
        <f>IF(JB$9="", "", IF(AND(NOT('Personnel Details'!$N$21=""), $B271&gt;='Personnel Details'!$N$21), IF('Personnel Details'!$P$21="","", 'Personnel Details'!$P$21), IF(AND(NOT('Personnel Details'!$I$21=""), $B271&gt;='Personnel Details'!$I$21), IF('Personnel Details'!$K$21="", "", 'Personnel Details'!$K$21), IF('Personnel Details'!$F$21="", "", 'Personnel Details'!$F$21))))</f>
        <v/>
      </c>
      <c r="JD271" s="79" t="str">
        <f>IF(JB$9="", "", IF(AND(NOT('Personnel Details'!$N$21=""), $B271&gt;='Personnel Details'!$N$21), 'Personnel Details'!$Q$21, IF(AND(NOT('Personnel Details'!$I$21=""), $B271&gt;='Personnel Details'!$I$21), 'Personnel Details'!$L$21, 'Personnel Details'!$G$21)))</f>
        <v/>
      </c>
      <c r="JE271" s="59" t="str">
        <f t="shared" si="717"/>
        <v/>
      </c>
      <c r="JF271" s="53"/>
      <c r="JH271" s="78" t="str">
        <f>IF(JH$9="", "", IF(AND(NOT('Personnel Details'!$N$22=""), $B271&gt;='Personnel Details'!$N$22), 'Personnel Details'!$O$22, IF(AND(NOT('Personnel Details'!$I$22=""), $B271&gt;='Personnel Details'!$I$22), 'Personnel Details'!$J$22, 'Personnel Details'!$E$22)))</f>
        <v/>
      </c>
      <c r="JI271" s="59" t="str">
        <f>IF(JH$9="", "", IF(AND(NOT('Personnel Details'!$N$22=""), $B271&gt;='Personnel Details'!$N$22), IF('Personnel Details'!$P$22="","", 'Personnel Details'!$P$22), IF(AND(NOT('Personnel Details'!$I$22=""), $B271&gt;='Personnel Details'!$I$22), IF('Personnel Details'!$K$22="", "", 'Personnel Details'!$K$22), IF('Personnel Details'!$F$22="", "", 'Personnel Details'!$F$22))))</f>
        <v/>
      </c>
      <c r="JJ271" s="79" t="str">
        <f>IF(JH$9="", "", IF(AND(NOT('Personnel Details'!$N$22=""), $B271&gt;='Personnel Details'!$N$22), 'Personnel Details'!$Q$22, IF(AND(NOT('Personnel Details'!$I$22=""), $B271&gt;='Personnel Details'!$I$22), 'Personnel Details'!$L$22, 'Personnel Details'!$G$22)))</f>
        <v/>
      </c>
      <c r="JK271" s="59" t="str">
        <f t="shared" si="718"/>
        <v/>
      </c>
      <c r="JL271" s="53"/>
      <c r="JN271" s="78" t="str">
        <f>IF(JN$9="", "", IF(AND(NOT('Personnel Details'!$N$23=""), $B271&gt;='Personnel Details'!$N$23), 'Personnel Details'!$O$23, IF(AND(NOT('Personnel Details'!$I$23=""), $B271&gt;='Personnel Details'!$I$23), 'Personnel Details'!$J$23, 'Personnel Details'!$E$23)))</f>
        <v/>
      </c>
      <c r="JO271" s="59" t="str">
        <f>IF(JN$9="", "", IF(AND(NOT('Personnel Details'!$N$23=""), $B271&gt;='Personnel Details'!$N$23), IF('Personnel Details'!$P$23="","", 'Personnel Details'!$P$23), IF(AND(NOT('Personnel Details'!$I$23=""), $B271&gt;='Personnel Details'!$I$23), IF('Personnel Details'!$K$23="", "", 'Personnel Details'!$K$23), IF('Personnel Details'!$F$23="", "", 'Personnel Details'!$F$23))))</f>
        <v/>
      </c>
      <c r="JP271" s="79" t="str">
        <f>IF(JN$9="", "", IF(AND(NOT('Personnel Details'!$N$23=""), $B271&gt;='Personnel Details'!$N$23), 'Personnel Details'!$Q$23, IF(AND(NOT('Personnel Details'!$I$23=""), $B271&gt;='Personnel Details'!$I$23), 'Personnel Details'!$L$23, 'Personnel Details'!$G$23)))</f>
        <v/>
      </c>
      <c r="JQ271" s="59" t="str">
        <f t="shared" si="719"/>
        <v/>
      </c>
      <c r="JR271" s="53"/>
      <c r="JT271" s="78" t="str">
        <f>IF(JT$9="", "", IF(AND(NOT('Personnel Details'!$N$24=""), $B271&gt;='Personnel Details'!$N$24), 'Personnel Details'!$O$24, IF(AND(NOT('Personnel Details'!$I$24=""), $B271&gt;='Personnel Details'!$I$24), 'Personnel Details'!$J$24, 'Personnel Details'!$E$24)))</f>
        <v/>
      </c>
      <c r="JU271" s="59" t="str">
        <f>IF(JT$9="", "", IF(AND(NOT('Personnel Details'!$N$24=""), $B271&gt;='Personnel Details'!$N$24), IF('Personnel Details'!$P$24="","", 'Personnel Details'!$P$24), IF(AND(NOT('Personnel Details'!$I$24=""), $B271&gt;='Personnel Details'!$I$24), IF('Personnel Details'!$K$24="", "", 'Personnel Details'!$K$24), IF('Personnel Details'!$F$24="", "", 'Personnel Details'!$F$24))))</f>
        <v/>
      </c>
      <c r="JV271" s="79" t="str">
        <f>IF(JT$9="", "", IF(AND(NOT('Personnel Details'!$N$24=""), $B271&gt;='Personnel Details'!$N$24), 'Personnel Details'!$Q$24, IF(AND(NOT('Personnel Details'!$I$24=""), $B271&gt;='Personnel Details'!$I$24), 'Personnel Details'!$L$24, 'Personnel Details'!$G$24)))</f>
        <v/>
      </c>
      <c r="JW271" s="59" t="str">
        <f t="shared" si="720"/>
        <v/>
      </c>
      <c r="JX271" s="53"/>
      <c r="JZ271" s="78" t="str">
        <f>IF(JZ$9="", "", IF(AND(NOT('Personnel Details'!$N$25=""), $B271&gt;='Personnel Details'!$N$25), 'Personnel Details'!$O$25, IF(AND(NOT('Personnel Details'!$I$25=""), $B271&gt;='Personnel Details'!$I$25), 'Personnel Details'!$J$25, 'Personnel Details'!$E$25)))</f>
        <v/>
      </c>
      <c r="KA271" s="59" t="str">
        <f>IF(JZ$9="", "", IF(AND(NOT('Personnel Details'!$N$25=""), $B271&gt;='Personnel Details'!$N$25), IF('Personnel Details'!$P$25="","", 'Personnel Details'!$P$25), IF(AND(NOT('Personnel Details'!$I$25=""), $B271&gt;='Personnel Details'!$I$25), IF('Personnel Details'!$K$25="", "", 'Personnel Details'!$K$25), IF('Personnel Details'!$F$25="", "", 'Personnel Details'!$F$25))))</f>
        <v/>
      </c>
      <c r="KB271" s="79" t="str">
        <f>IF(JZ$9="", "", IF(AND(NOT('Personnel Details'!$N$25=""), $B271&gt;='Personnel Details'!$N$25), 'Personnel Details'!$Q$25, IF(AND(NOT('Personnel Details'!$I$25=""), $B271&gt;='Personnel Details'!$I$25), 'Personnel Details'!$L$25, 'Personnel Details'!$G$25)))</f>
        <v/>
      </c>
      <c r="KC271" s="59" t="str">
        <f t="shared" si="721"/>
        <v/>
      </c>
      <c r="KD271" s="53"/>
      <c r="KF271" s="78" t="str">
        <f>IF(KF$9="", "", IF(AND(NOT('Personnel Details'!$N$26=""), $B271&gt;='Personnel Details'!$N$26), 'Personnel Details'!$O$26, IF(AND(NOT('Personnel Details'!$I$26=""), $B271&gt;='Personnel Details'!$I$26), 'Personnel Details'!$J$26, 'Personnel Details'!$E$26)))</f>
        <v/>
      </c>
      <c r="KG271" s="59" t="str">
        <f>IF(KF$9="", "", IF(AND(NOT('Personnel Details'!$N$26=""), $B271&gt;='Personnel Details'!$N$26), IF('Personnel Details'!$P$26="","", 'Personnel Details'!$P$26), IF(AND(NOT('Personnel Details'!$I$26=""), $B271&gt;='Personnel Details'!$I$26), IF('Personnel Details'!$K$26="", "", 'Personnel Details'!$K$26), IF('Personnel Details'!$F$26="", "", 'Personnel Details'!$F$26))))</f>
        <v/>
      </c>
      <c r="KH271" s="79" t="str">
        <f>IF(KF$9="", "", IF(AND(NOT('Personnel Details'!$N$26=""), $B271&gt;='Personnel Details'!$N$26), 'Personnel Details'!$Q$26, IF(AND(NOT('Personnel Details'!$I$26=""), $B271&gt;='Personnel Details'!$I$26), 'Personnel Details'!$L$26, 'Personnel Details'!$G$26)))</f>
        <v/>
      </c>
      <c r="KI271" s="59" t="str">
        <f t="shared" si="722"/>
        <v/>
      </c>
      <c r="KJ271" s="53"/>
      <c r="KL271" s="78" t="str">
        <f>IF(KL$9="", "", IF(AND(NOT('Personnel Details'!$N$27=""), $B271&gt;='Personnel Details'!$N$27), 'Personnel Details'!$O$27, IF(AND(NOT('Personnel Details'!$I$27=""), $B271&gt;='Personnel Details'!$I$27), 'Personnel Details'!$J$27, 'Personnel Details'!$E$27)))</f>
        <v/>
      </c>
      <c r="KM271" s="59" t="str">
        <f>IF(KL$9="", "", IF(AND(NOT('Personnel Details'!$N$27=""), $B271&gt;='Personnel Details'!$N$27), IF('Personnel Details'!$P$27="","", 'Personnel Details'!$P$27), IF(AND(NOT('Personnel Details'!$I$27=""), $B271&gt;='Personnel Details'!$I$27), IF('Personnel Details'!$K$27="", "", 'Personnel Details'!$K$27), IF('Personnel Details'!$F$27="", "", 'Personnel Details'!$F$27))))</f>
        <v/>
      </c>
      <c r="KN271" s="79" t="str">
        <f>IF(KL$9="", "", IF(AND(NOT('Personnel Details'!$N$27=""), $B271&gt;='Personnel Details'!$N$27), 'Personnel Details'!$Q$27, IF(AND(NOT('Personnel Details'!$I$27=""), $B271&gt;='Personnel Details'!$I$27), 'Personnel Details'!$L$27, 'Personnel Details'!$G$27)))</f>
        <v/>
      </c>
      <c r="KO271" s="59" t="str">
        <f t="shared" si="723"/>
        <v/>
      </c>
      <c r="KP271" s="53"/>
      <c r="KR271" s="78" t="str">
        <f>IF(KR$9="", "", IF(AND(NOT('Personnel Details'!$N$28=""), $B271&gt;='Personnel Details'!$N$28), 'Personnel Details'!$O$28, IF(AND(NOT('Personnel Details'!$I$28=""), $B271&gt;='Personnel Details'!$I$28), 'Personnel Details'!$J$28, 'Personnel Details'!$E$28)))</f>
        <v/>
      </c>
      <c r="KS271" s="59" t="str">
        <f>IF(KR$9="", "", IF(AND(NOT('Personnel Details'!$N$28=""), $B271&gt;='Personnel Details'!$N$28), IF('Personnel Details'!$P$28="","", 'Personnel Details'!$P$28), IF(AND(NOT('Personnel Details'!$I$28=""), $B271&gt;='Personnel Details'!$I$28), IF('Personnel Details'!$K$28="", "", 'Personnel Details'!$K$28), IF('Personnel Details'!$F$28="", "", 'Personnel Details'!$F$28))))</f>
        <v/>
      </c>
      <c r="KT271" s="79" t="str">
        <f>IF(KR$9="", "", IF(AND(NOT('Personnel Details'!$N$28=""), $B271&gt;='Personnel Details'!$N$28), 'Personnel Details'!$Q$28, IF(AND(NOT('Personnel Details'!$I$28=""), $B271&gt;='Personnel Details'!$I$28), 'Personnel Details'!$L$28, 'Personnel Details'!$G$28)))</f>
        <v/>
      </c>
      <c r="KU271" s="59" t="str">
        <f t="shared" si="724"/>
        <v/>
      </c>
      <c r="KV271" s="53"/>
      <c r="KX271" s="78" t="str">
        <f>IF(KX$9="", "", IF(AND(NOT('Personnel Details'!$N$29=""), $B271&gt;='Personnel Details'!$N$29), 'Personnel Details'!$O$29, IF(AND(NOT('Personnel Details'!$I$29=""), $B271&gt;='Personnel Details'!$I$29), 'Personnel Details'!$J$29, 'Personnel Details'!$E$29)))</f>
        <v/>
      </c>
      <c r="KY271" s="59" t="str">
        <f>IF(KX$9="", "", IF(AND(NOT('Personnel Details'!$N$29=""), $B271&gt;='Personnel Details'!$N$29), IF('Personnel Details'!$P$29="","", 'Personnel Details'!$P$29), IF(AND(NOT('Personnel Details'!$I$29=""), $B271&gt;='Personnel Details'!$I$29), IF('Personnel Details'!$K$29="", "", 'Personnel Details'!$K$29), IF('Personnel Details'!$F$29="", "", 'Personnel Details'!$F$29))))</f>
        <v/>
      </c>
      <c r="KZ271" s="79" t="str">
        <f>IF(KX$9="", "", IF(AND(NOT('Personnel Details'!$N$29=""), $B271&gt;='Personnel Details'!$N$29), 'Personnel Details'!$Q$29, IF(AND(NOT('Personnel Details'!$I$29=""), $B271&gt;='Personnel Details'!$I$29), 'Personnel Details'!$L$29, 'Personnel Details'!$G$29)))</f>
        <v/>
      </c>
      <c r="LA271" s="59" t="str">
        <f t="shared" si="725"/>
        <v/>
      </c>
      <c r="LB271" s="53"/>
      <c r="LD271" s="78" t="str">
        <f>IF(LD$9="", "", IF(AND(NOT('Personnel Details'!$N$30=""), $B271&gt;='Personnel Details'!$N$30), 'Personnel Details'!$O$30, IF(AND(NOT('Personnel Details'!$I$30=""), $B271&gt;='Personnel Details'!$I$30), 'Personnel Details'!$J$30, 'Personnel Details'!$E$30)))</f>
        <v/>
      </c>
      <c r="LE271" s="59" t="str">
        <f>IF(LD$9="", "", IF(AND(NOT('Personnel Details'!$N$30=""), $B271&gt;='Personnel Details'!$N$30), IF('Personnel Details'!$P$30="","", 'Personnel Details'!$P$30), IF(AND(NOT('Personnel Details'!$I$30=""), $B271&gt;='Personnel Details'!$I$30), IF('Personnel Details'!$K$30="", "", 'Personnel Details'!$K$30), IF('Personnel Details'!$F$30="", "", 'Personnel Details'!$F$30))))</f>
        <v/>
      </c>
      <c r="LF271" s="79" t="str">
        <f>IF(LD$9="", "", IF(AND(NOT('Personnel Details'!$N$30=""), $B271&gt;='Personnel Details'!$N$30), 'Personnel Details'!$Q$30, IF(AND(NOT('Personnel Details'!$I$30=""), $B271&gt;='Personnel Details'!$I$30), 'Personnel Details'!$L$30, 'Personnel Details'!$G$30)))</f>
        <v/>
      </c>
      <c r="LG271" s="59" t="str">
        <f t="shared" si="726"/>
        <v/>
      </c>
      <c r="LH271" s="53"/>
      <c r="LJ271" s="78" t="str">
        <f>IF(LJ$9="", "", IF(AND(NOT('Personnel Details'!$N$31=""), $B271&gt;='Personnel Details'!$N$31), 'Personnel Details'!$O$31, IF(AND(NOT('Personnel Details'!$I$31=""), $B271&gt;='Personnel Details'!$I$31), 'Personnel Details'!$J$31, 'Personnel Details'!$E$31)))</f>
        <v/>
      </c>
      <c r="LK271" s="59" t="str">
        <f>IF(LJ$9="", "", IF(AND(NOT('Personnel Details'!$N$31=""), $B271&gt;='Personnel Details'!$N$31), IF('Personnel Details'!$P$31="","", 'Personnel Details'!$P$31), IF(AND(NOT('Personnel Details'!$I$31=""), $B271&gt;='Personnel Details'!$I$31), IF('Personnel Details'!$K$31="", "", 'Personnel Details'!$K$31), IF('Personnel Details'!$F$31="", "", 'Personnel Details'!$F$31))))</f>
        <v/>
      </c>
      <c r="LL271" s="79" t="str">
        <f>IF(LJ$9="", "", IF(AND(NOT('Personnel Details'!$N$31=""), $B271&gt;='Personnel Details'!$N$31), 'Personnel Details'!$Q$31, IF(AND(NOT('Personnel Details'!$I$31=""), $B271&gt;='Personnel Details'!$I$31), 'Personnel Details'!$L$31, 'Personnel Details'!$G$31)))</f>
        <v/>
      </c>
      <c r="LM271" s="59" t="str">
        <f t="shared" si="727"/>
        <v/>
      </c>
      <c r="LN271" s="53"/>
      <c r="LP271" s="78" t="str">
        <f>IF(LP$9="", "", IF(AND(NOT('Personnel Details'!$N$32=""), $B271&gt;='Personnel Details'!$N$32), 'Personnel Details'!$O$32, IF(AND(NOT('Personnel Details'!$I$32=""), $B271&gt;='Personnel Details'!$I$32), 'Personnel Details'!$J$32, 'Personnel Details'!$E$32)))</f>
        <v/>
      </c>
      <c r="LQ271" s="59" t="str">
        <f>IF(LP$9="", "", IF(AND(NOT('Personnel Details'!$N$32=""), $B271&gt;='Personnel Details'!$N$32), IF('Personnel Details'!$P$32="","", 'Personnel Details'!$P$32), IF(AND(NOT('Personnel Details'!$I$32=""), $B271&gt;='Personnel Details'!$I$32), IF('Personnel Details'!$K$32="", "", 'Personnel Details'!$K$32), IF('Personnel Details'!$F$32="", "", 'Personnel Details'!$F$32))))</f>
        <v/>
      </c>
      <c r="LR271" s="79" t="str">
        <f>IF(LP$9="", "", IF(AND(NOT('Personnel Details'!$N$32=""), $B271&gt;='Personnel Details'!$N$32), 'Personnel Details'!$Q$32, IF(AND(NOT('Personnel Details'!$I$32=""), $B271&gt;='Personnel Details'!$I$32), 'Personnel Details'!$L$32, 'Personnel Details'!$G$32)))</f>
        <v/>
      </c>
      <c r="LS271" s="59" t="str">
        <f t="shared" si="728"/>
        <v/>
      </c>
      <c r="LT271" s="53"/>
      <c r="LV271" s="78" t="str">
        <f>IF(LV$9="", "", IF(AND(NOT('Personnel Details'!$N$33=""), $B271&gt;='Personnel Details'!$N$33), 'Personnel Details'!$O$33, IF(AND(NOT('Personnel Details'!$I$33=""), $B271&gt;='Personnel Details'!$I$33), 'Personnel Details'!$J$33, 'Personnel Details'!$E$33)))</f>
        <v/>
      </c>
      <c r="LW271" s="59" t="str">
        <f>IF(LV$9="", "", IF(AND(NOT('Personnel Details'!$N$33=""), $B271&gt;='Personnel Details'!$N$33), IF('Personnel Details'!$P$33="","", 'Personnel Details'!$P$33), IF(AND(NOT('Personnel Details'!$I$33=""), $B271&gt;='Personnel Details'!$I$33), IF('Personnel Details'!$K$33="", "", 'Personnel Details'!$K$33), IF('Personnel Details'!$F$33="", "", 'Personnel Details'!$F$33))))</f>
        <v/>
      </c>
      <c r="LX271" s="79" t="str">
        <f>IF(LV$9="", "", IF(AND(NOT('Personnel Details'!$N$33=""), $B271&gt;='Personnel Details'!$N$33), 'Personnel Details'!$Q$33, IF(AND(NOT('Personnel Details'!$I$33=""), $B271&gt;='Personnel Details'!$I$33), 'Personnel Details'!$L$33, 'Personnel Details'!$G$33)))</f>
        <v/>
      </c>
      <c r="LY271" s="59" t="str">
        <f t="shared" si="729"/>
        <v/>
      </c>
      <c r="LZ271" s="53"/>
      <c r="MB271" s="78" t="str">
        <f>IF(MB$9="", "", IF(AND(NOT('Personnel Details'!$N$34=""), $B271&gt;='Personnel Details'!$N$34), 'Personnel Details'!$O$34, IF(AND(NOT('Personnel Details'!$I$34=""), $B271&gt;='Personnel Details'!$I$34), 'Personnel Details'!$J$34, 'Personnel Details'!$E$34)))</f>
        <v/>
      </c>
      <c r="MC271" s="59" t="str">
        <f>IF(MB$9="", "", IF(AND(NOT('Personnel Details'!$N$34=""), $B271&gt;='Personnel Details'!$N$34), IF('Personnel Details'!$P$34="","", 'Personnel Details'!$P$34), IF(AND(NOT('Personnel Details'!$I$34=""), $B271&gt;='Personnel Details'!$I$34), IF('Personnel Details'!$K$34="", "", 'Personnel Details'!$K$34), IF('Personnel Details'!$F$34="", "", 'Personnel Details'!$F$34))))</f>
        <v/>
      </c>
      <c r="MD271" s="79" t="str">
        <f>IF(MB$9="", "", IF(AND(NOT('Personnel Details'!$N$34=""), $B271&gt;='Personnel Details'!$N$34), 'Personnel Details'!$Q$34, IF(AND(NOT('Personnel Details'!$I$34=""), $B271&gt;='Personnel Details'!$I$34), 'Personnel Details'!$L$34, 'Personnel Details'!$G$34)))</f>
        <v/>
      </c>
      <c r="ME271" s="59" t="str">
        <f t="shared" si="730"/>
        <v/>
      </c>
      <c r="MF271" s="53"/>
      <c r="MH271" s="78" t="str">
        <f>IF(MH$9="", "", IF(AND(NOT('Personnel Details'!$N$35=""), $B271&gt;='Personnel Details'!$N$35), 'Personnel Details'!$O$35, IF(AND(NOT('Personnel Details'!$I$35=""), $B271&gt;='Personnel Details'!$I$35), 'Personnel Details'!$J$35, 'Personnel Details'!$E$35)))</f>
        <v/>
      </c>
      <c r="MI271" s="59" t="str">
        <f>IF(MH$9="", "", IF(AND(NOT('Personnel Details'!$N$35=""), $B271&gt;='Personnel Details'!$N$35), IF('Personnel Details'!$P$35="","", 'Personnel Details'!$P$35), IF(AND(NOT('Personnel Details'!$I$35=""), $B271&gt;='Personnel Details'!$I$35), IF('Personnel Details'!$K$35="", "", 'Personnel Details'!$K$35), IF('Personnel Details'!$F$35="", "", 'Personnel Details'!$F$35))))</f>
        <v/>
      </c>
      <c r="MJ271" s="79" t="str">
        <f>IF(MH$9="", "", IF(AND(NOT('Personnel Details'!$N$35=""), $B271&gt;='Personnel Details'!$N$35), 'Personnel Details'!$Q$35, IF(AND(NOT('Personnel Details'!$I$35=""), $B271&gt;='Personnel Details'!$I$35), 'Personnel Details'!$L$35, 'Personnel Details'!$G$35)))</f>
        <v/>
      </c>
      <c r="MK271" s="59" t="str">
        <f t="shared" si="731"/>
        <v/>
      </c>
      <c r="ML271" s="53"/>
      <c r="MN271" s="78" t="str">
        <f>IF(MN$9="", "", IF(AND(NOT('Personnel Details'!$N$36=""), $B271&gt;='Personnel Details'!$N$36), 'Personnel Details'!$O$36, IF(AND(NOT('Personnel Details'!$I$36=""), $B271&gt;='Personnel Details'!$I$36), 'Personnel Details'!$J$36, 'Personnel Details'!$E$36)))</f>
        <v/>
      </c>
      <c r="MO271" s="59" t="str">
        <f>IF(MN$9="", "", IF(AND(NOT('Personnel Details'!$N$36=""), $B271&gt;='Personnel Details'!$N$36), IF('Personnel Details'!$P$36="","", 'Personnel Details'!$P$36), IF(AND(NOT('Personnel Details'!$I$36=""), $B271&gt;='Personnel Details'!$I$36), IF('Personnel Details'!$K$36="", "", 'Personnel Details'!$K$36), IF('Personnel Details'!$F$36="", "", 'Personnel Details'!$F$36))))</f>
        <v/>
      </c>
      <c r="MP271" s="79" t="str">
        <f>IF(MN$9="", "", IF(AND(NOT('Personnel Details'!$N$36=""), $B271&gt;='Personnel Details'!$N$36), 'Personnel Details'!$Q$36, IF(AND(NOT('Personnel Details'!$I$36=""), $B271&gt;='Personnel Details'!$I$36), 'Personnel Details'!$L$36, 'Personnel Details'!$G$36)))</f>
        <v/>
      </c>
      <c r="MQ271" s="59" t="str">
        <f t="shared" si="732"/>
        <v/>
      </c>
      <c r="MR271" s="53"/>
      <c r="MT271" s="78" t="str">
        <f>IF(MT$9="", "", IF(AND(NOT('Personnel Details'!$N$37=""), $B271&gt;='Personnel Details'!$N$37), 'Personnel Details'!$O$37, IF(AND(NOT('Personnel Details'!$I$37=""), $B271&gt;='Personnel Details'!$I$37), 'Personnel Details'!$J$37, 'Personnel Details'!$E$37)))</f>
        <v/>
      </c>
      <c r="MU271" s="59" t="str">
        <f>IF(MT$9="", "", IF(AND(NOT('Personnel Details'!$N$37=""), $B271&gt;='Personnel Details'!$N$37), IF('Personnel Details'!$P$37="","", 'Personnel Details'!$P$37), IF(AND(NOT('Personnel Details'!$I$37=""), $B271&gt;='Personnel Details'!$I$37), IF('Personnel Details'!$K$37="", "", 'Personnel Details'!$K$37), IF('Personnel Details'!$F$37="", "", 'Personnel Details'!$F$37))))</f>
        <v/>
      </c>
      <c r="MV271" s="79" t="str">
        <f>IF(MT$9="", "", IF(AND(NOT('Personnel Details'!$N$37=""), $B271&gt;='Personnel Details'!$N$37), 'Personnel Details'!$Q$37, IF(AND(NOT('Personnel Details'!$I$37=""), $B271&gt;='Personnel Details'!$I$37), 'Personnel Details'!$L$37, 'Personnel Details'!$G$37)))</f>
        <v/>
      </c>
      <c r="MW271" s="59" t="str">
        <f t="shared" si="733"/>
        <v/>
      </c>
      <c r="MX271" s="53"/>
      <c r="MZ271" s="78" t="str">
        <f>IF(MZ$9="", "", IF(AND(NOT('Personnel Details'!$N$38=""), $B271&gt;='Personnel Details'!$N$38), 'Personnel Details'!$O$38, IF(AND(NOT('Personnel Details'!$I$38=""), $B271&gt;='Personnel Details'!$I$38), 'Personnel Details'!$J$38, 'Personnel Details'!$E$38)))</f>
        <v/>
      </c>
      <c r="NA271" s="59" t="str">
        <f>IF(MZ$9="", "", IF(AND(NOT('Personnel Details'!$N$38=""), $B271&gt;='Personnel Details'!$N$38), IF('Personnel Details'!$P$38="","", 'Personnel Details'!$P$38), IF(AND(NOT('Personnel Details'!$I$38=""), $B271&gt;='Personnel Details'!$I$38), IF('Personnel Details'!$K$38="", "", 'Personnel Details'!$K$38), IF('Personnel Details'!$F$38="", "", 'Personnel Details'!$F$38))))</f>
        <v/>
      </c>
      <c r="NB271" s="79" t="str">
        <f>IF(MZ$9="", "", IF(AND(NOT('Personnel Details'!$N$38=""), $B271&gt;='Personnel Details'!$N$38), 'Personnel Details'!$Q$38, IF(AND(NOT('Personnel Details'!$I$38=""), $B271&gt;='Personnel Details'!$I$38), 'Personnel Details'!$L$38, 'Personnel Details'!$G$38)))</f>
        <v/>
      </c>
      <c r="NC271" s="59" t="str">
        <f t="shared" si="734"/>
        <v/>
      </c>
      <c r="ND271" s="53"/>
      <c r="NF271" s="78" t="str">
        <f>IF(NF$9="", "", IF(AND(NOT('Personnel Details'!$N$39=""), $B271&gt;='Personnel Details'!$N$39), 'Personnel Details'!$O$39, IF(AND(NOT('Personnel Details'!$I$39=""), $B271&gt;='Personnel Details'!$I$39), 'Personnel Details'!$J$39, 'Personnel Details'!$E$39)))</f>
        <v/>
      </c>
      <c r="NG271" s="59" t="str">
        <f>IF(NF$9="", "", IF(AND(NOT('Personnel Details'!$N$39=""), $B271&gt;='Personnel Details'!$N$39), IF('Personnel Details'!$P$39="","", 'Personnel Details'!$P$39), IF(AND(NOT('Personnel Details'!$I$39=""), $B271&gt;='Personnel Details'!$I$39), IF('Personnel Details'!$K$39="", "", 'Personnel Details'!$K$39), IF('Personnel Details'!$F$39="", "", 'Personnel Details'!$F$39))))</f>
        <v/>
      </c>
      <c r="NH271" s="79" t="str">
        <f>IF(NF$9="", "", IF(AND(NOT('Personnel Details'!$N$39=""), $B271&gt;='Personnel Details'!$N$39), 'Personnel Details'!$Q$39, IF(AND(NOT('Personnel Details'!$I$39=""), $B271&gt;='Personnel Details'!$I$39), 'Personnel Details'!$L$39, 'Personnel Details'!$G$39)))</f>
        <v/>
      </c>
      <c r="NI271" s="59" t="str">
        <f t="shared" si="735"/>
        <v/>
      </c>
      <c r="NJ271" s="53"/>
      <c r="NL271" s="78" t="str">
        <f>IF(NL$9="", "", IF(AND(NOT('Personnel Details'!$N$40=""), $B271&gt;='Personnel Details'!$N$40), 'Personnel Details'!$O$40, IF(AND(NOT('Personnel Details'!$I$40=""), $B271&gt;='Personnel Details'!$I$40), 'Personnel Details'!$J$40, 'Personnel Details'!$E$40)))</f>
        <v/>
      </c>
      <c r="NM271" s="59" t="str">
        <f>IF(NL$9="", "", IF(AND(NOT('Personnel Details'!$N$40=""), $B271&gt;='Personnel Details'!$N$40), IF('Personnel Details'!$P$40="","", 'Personnel Details'!$P$40), IF(AND(NOT('Personnel Details'!$I$40=""), $B271&gt;='Personnel Details'!$I$40), IF('Personnel Details'!$K$40="", "", 'Personnel Details'!$K$40), IF('Personnel Details'!$F$40="", "", 'Personnel Details'!$F$40))))</f>
        <v/>
      </c>
      <c r="NN271" s="79" t="str">
        <f>IF(NL$9="", "", IF(AND(NOT('Personnel Details'!$N$40=""), $B271&gt;='Personnel Details'!$N$40), 'Personnel Details'!$Q$40, IF(AND(NOT('Personnel Details'!$I$40=""), $B271&gt;='Personnel Details'!$I$40), 'Personnel Details'!$L$40, 'Personnel Details'!$G$40)))</f>
        <v/>
      </c>
      <c r="NO271" s="59" t="str">
        <f t="shared" si="736"/>
        <v/>
      </c>
      <c r="NP271" s="53"/>
    </row>
    <row r="272" spans="1:380" x14ac:dyDescent="0.25">
      <c r="A272" s="32"/>
      <c r="B272" s="113" t="str">
        <f>IFERROR(IF(B271+1&gt;'Personnel Details'!$U$5, "", B271+1), "")</f>
        <v/>
      </c>
      <c r="C272" s="32"/>
      <c r="D272" s="120"/>
      <c r="E272" s="13" t="str">
        <f t="shared" si="615"/>
        <v/>
      </c>
      <c r="F272" s="13" t="str">
        <f t="shared" si="646"/>
        <v/>
      </c>
      <c r="G272" s="56" t="str">
        <f t="shared" si="737"/>
        <v/>
      </c>
      <c r="H272" s="16" t="str">
        <f t="shared" si="647"/>
        <v/>
      </c>
      <c r="I272" s="32"/>
      <c r="J272" s="120"/>
      <c r="K272" s="62" t="str">
        <f t="shared" si="616"/>
        <v/>
      </c>
      <c r="L272" s="62" t="str">
        <f t="shared" si="648"/>
        <v/>
      </c>
      <c r="M272" s="65" t="str">
        <f t="shared" si="738"/>
        <v/>
      </c>
      <c r="N272" s="68" t="str">
        <f t="shared" si="649"/>
        <v/>
      </c>
      <c r="O272" s="32"/>
      <c r="P272" s="120"/>
      <c r="Q272" s="62" t="str">
        <f t="shared" si="617"/>
        <v/>
      </c>
      <c r="R272" s="62" t="str">
        <f t="shared" si="650"/>
        <v/>
      </c>
      <c r="S272" s="65" t="str">
        <f t="shared" si="739"/>
        <v/>
      </c>
      <c r="T272" s="68" t="str">
        <f t="shared" si="651"/>
        <v/>
      </c>
      <c r="U272" s="32"/>
      <c r="V272" s="120"/>
      <c r="W272" s="62" t="str">
        <f t="shared" si="618"/>
        <v/>
      </c>
      <c r="X272" s="62" t="str">
        <f t="shared" si="652"/>
        <v/>
      </c>
      <c r="Y272" s="65" t="str">
        <f t="shared" si="740"/>
        <v/>
      </c>
      <c r="Z272" s="68" t="str">
        <f t="shared" si="653"/>
        <v/>
      </c>
      <c r="AA272" s="32"/>
      <c r="AB272" s="120"/>
      <c r="AC272" s="62" t="str">
        <f t="shared" si="619"/>
        <v/>
      </c>
      <c r="AD272" s="62" t="str">
        <f t="shared" si="654"/>
        <v/>
      </c>
      <c r="AE272" s="65" t="str">
        <f t="shared" si="741"/>
        <v/>
      </c>
      <c r="AF272" s="68" t="str">
        <f t="shared" si="655"/>
        <v/>
      </c>
      <c r="AG272" s="32"/>
      <c r="AH272" s="120"/>
      <c r="AI272" s="62" t="str">
        <f t="shared" si="620"/>
        <v/>
      </c>
      <c r="AJ272" s="62" t="str">
        <f t="shared" si="656"/>
        <v/>
      </c>
      <c r="AK272" s="65" t="str">
        <f t="shared" si="742"/>
        <v/>
      </c>
      <c r="AL272" s="68" t="str">
        <f t="shared" si="657"/>
        <v/>
      </c>
      <c r="AM272" s="32"/>
      <c r="AN272" s="120"/>
      <c r="AO272" s="62" t="str">
        <f t="shared" si="621"/>
        <v/>
      </c>
      <c r="AP272" s="62" t="str">
        <f t="shared" si="658"/>
        <v/>
      </c>
      <c r="AQ272" s="65" t="str">
        <f t="shared" si="743"/>
        <v/>
      </c>
      <c r="AR272" s="68" t="str">
        <f t="shared" si="659"/>
        <v/>
      </c>
      <c r="AS272" s="32"/>
      <c r="AT272" s="120"/>
      <c r="AU272" s="62" t="str">
        <f t="shared" si="622"/>
        <v/>
      </c>
      <c r="AV272" s="62" t="str">
        <f t="shared" si="660"/>
        <v/>
      </c>
      <c r="AW272" s="65" t="str">
        <f t="shared" si="744"/>
        <v/>
      </c>
      <c r="AX272" s="68" t="str">
        <f t="shared" si="661"/>
        <v/>
      </c>
      <c r="AY272" s="32"/>
      <c r="AZ272" s="120"/>
      <c r="BA272" s="62" t="str">
        <f t="shared" si="623"/>
        <v/>
      </c>
      <c r="BB272" s="62" t="str">
        <f t="shared" si="662"/>
        <v/>
      </c>
      <c r="BC272" s="65" t="str">
        <f t="shared" si="745"/>
        <v/>
      </c>
      <c r="BD272" s="68" t="str">
        <f t="shared" si="663"/>
        <v/>
      </c>
      <c r="BE272" s="32"/>
      <c r="BF272" s="120"/>
      <c r="BG272" s="62" t="str">
        <f t="shared" si="624"/>
        <v/>
      </c>
      <c r="BH272" s="62" t="str">
        <f t="shared" si="664"/>
        <v/>
      </c>
      <c r="BI272" s="65" t="str">
        <f t="shared" si="746"/>
        <v/>
      </c>
      <c r="BJ272" s="68" t="str">
        <f t="shared" si="665"/>
        <v/>
      </c>
      <c r="BK272" s="32"/>
      <c r="BL272" s="120"/>
      <c r="BM272" s="62" t="str">
        <f t="shared" si="625"/>
        <v/>
      </c>
      <c r="BN272" s="62" t="str">
        <f t="shared" si="666"/>
        <v/>
      </c>
      <c r="BO272" s="65" t="str">
        <f t="shared" si="747"/>
        <v/>
      </c>
      <c r="BP272" s="68" t="str">
        <f t="shared" si="667"/>
        <v/>
      </c>
      <c r="BQ272" s="32"/>
      <c r="BR272" s="120"/>
      <c r="BS272" s="62" t="str">
        <f t="shared" si="626"/>
        <v/>
      </c>
      <c r="BT272" s="62" t="str">
        <f t="shared" si="668"/>
        <v/>
      </c>
      <c r="BU272" s="65" t="str">
        <f t="shared" si="748"/>
        <v/>
      </c>
      <c r="BV272" s="68" t="str">
        <f t="shared" si="669"/>
        <v/>
      </c>
      <c r="BW272" s="32"/>
      <c r="BX272" s="120"/>
      <c r="BY272" s="62" t="str">
        <f t="shared" si="627"/>
        <v/>
      </c>
      <c r="BZ272" s="62" t="str">
        <f t="shared" si="670"/>
        <v/>
      </c>
      <c r="CA272" s="65" t="str">
        <f t="shared" si="749"/>
        <v/>
      </c>
      <c r="CB272" s="68" t="str">
        <f t="shared" si="671"/>
        <v/>
      </c>
      <c r="CC272" s="32"/>
      <c r="CD272" s="120"/>
      <c r="CE272" s="62" t="str">
        <f t="shared" si="628"/>
        <v/>
      </c>
      <c r="CF272" s="62" t="str">
        <f t="shared" si="672"/>
        <v/>
      </c>
      <c r="CG272" s="65" t="str">
        <f t="shared" si="750"/>
        <v/>
      </c>
      <c r="CH272" s="68" t="str">
        <f t="shared" si="673"/>
        <v/>
      </c>
      <c r="CI272" s="32"/>
      <c r="CJ272" s="120"/>
      <c r="CK272" s="62" t="str">
        <f t="shared" si="629"/>
        <v/>
      </c>
      <c r="CL272" s="62" t="str">
        <f t="shared" si="674"/>
        <v/>
      </c>
      <c r="CM272" s="65" t="str">
        <f t="shared" si="751"/>
        <v/>
      </c>
      <c r="CN272" s="68" t="str">
        <f t="shared" si="675"/>
        <v/>
      </c>
      <c r="CO272" s="32"/>
      <c r="CP272" s="120"/>
      <c r="CQ272" s="62" t="str">
        <f t="shared" si="630"/>
        <v/>
      </c>
      <c r="CR272" s="62" t="str">
        <f t="shared" si="676"/>
        <v/>
      </c>
      <c r="CS272" s="65" t="str">
        <f t="shared" si="752"/>
        <v/>
      </c>
      <c r="CT272" s="68" t="str">
        <f t="shared" si="677"/>
        <v/>
      </c>
      <c r="CU272" s="32"/>
      <c r="CV272" s="120"/>
      <c r="CW272" s="62" t="str">
        <f t="shared" si="631"/>
        <v/>
      </c>
      <c r="CX272" s="62" t="str">
        <f t="shared" si="678"/>
        <v/>
      </c>
      <c r="CY272" s="65" t="str">
        <f t="shared" si="753"/>
        <v/>
      </c>
      <c r="CZ272" s="68" t="str">
        <f t="shared" si="679"/>
        <v/>
      </c>
      <c r="DA272" s="32"/>
      <c r="DB272" s="120"/>
      <c r="DC272" s="62" t="str">
        <f t="shared" si="632"/>
        <v/>
      </c>
      <c r="DD272" s="62" t="str">
        <f t="shared" si="680"/>
        <v/>
      </c>
      <c r="DE272" s="65" t="str">
        <f t="shared" si="754"/>
        <v/>
      </c>
      <c r="DF272" s="68" t="str">
        <f t="shared" si="681"/>
        <v/>
      </c>
      <c r="DG272" s="32"/>
      <c r="DH272" s="120"/>
      <c r="DI272" s="62" t="str">
        <f t="shared" si="633"/>
        <v/>
      </c>
      <c r="DJ272" s="62" t="str">
        <f t="shared" si="682"/>
        <v/>
      </c>
      <c r="DK272" s="65" t="str">
        <f t="shared" si="755"/>
        <v/>
      </c>
      <c r="DL272" s="68" t="str">
        <f t="shared" si="683"/>
        <v/>
      </c>
      <c r="DM272" s="32"/>
      <c r="DN272" s="120"/>
      <c r="DO272" s="62" t="str">
        <f t="shared" si="634"/>
        <v/>
      </c>
      <c r="DP272" s="62" t="str">
        <f t="shared" si="684"/>
        <v/>
      </c>
      <c r="DQ272" s="65" t="str">
        <f t="shared" si="756"/>
        <v/>
      </c>
      <c r="DR272" s="68" t="str">
        <f t="shared" si="685"/>
        <v/>
      </c>
      <c r="DS272" s="32"/>
      <c r="DT272" s="120"/>
      <c r="DU272" s="62" t="str">
        <f t="shared" si="635"/>
        <v/>
      </c>
      <c r="DV272" s="62" t="str">
        <f t="shared" si="686"/>
        <v/>
      </c>
      <c r="DW272" s="65" t="str">
        <f t="shared" si="757"/>
        <v/>
      </c>
      <c r="DX272" s="68" t="str">
        <f t="shared" si="687"/>
        <v/>
      </c>
      <c r="DY272" s="32"/>
      <c r="DZ272" s="120"/>
      <c r="EA272" s="62" t="str">
        <f t="shared" si="636"/>
        <v/>
      </c>
      <c r="EB272" s="62" t="str">
        <f t="shared" si="688"/>
        <v/>
      </c>
      <c r="EC272" s="65" t="str">
        <f t="shared" si="758"/>
        <v/>
      </c>
      <c r="ED272" s="68" t="str">
        <f t="shared" si="689"/>
        <v/>
      </c>
      <c r="EE272" s="32"/>
      <c r="EF272" s="120"/>
      <c r="EG272" s="62" t="str">
        <f t="shared" si="637"/>
        <v/>
      </c>
      <c r="EH272" s="62" t="str">
        <f t="shared" si="690"/>
        <v/>
      </c>
      <c r="EI272" s="65" t="str">
        <f t="shared" si="759"/>
        <v/>
      </c>
      <c r="EJ272" s="68" t="str">
        <f t="shared" si="691"/>
        <v/>
      </c>
      <c r="EK272" s="32"/>
      <c r="EL272" s="120"/>
      <c r="EM272" s="62" t="str">
        <f t="shared" si="638"/>
        <v/>
      </c>
      <c r="EN272" s="62" t="str">
        <f t="shared" si="692"/>
        <v/>
      </c>
      <c r="EO272" s="65" t="str">
        <f t="shared" si="760"/>
        <v/>
      </c>
      <c r="EP272" s="68" t="str">
        <f t="shared" si="693"/>
        <v/>
      </c>
      <c r="EQ272" s="32"/>
      <c r="ER272" s="120"/>
      <c r="ES272" s="62" t="str">
        <f t="shared" si="639"/>
        <v/>
      </c>
      <c r="ET272" s="62" t="str">
        <f t="shared" si="694"/>
        <v/>
      </c>
      <c r="EU272" s="65" t="str">
        <f t="shared" si="761"/>
        <v/>
      </c>
      <c r="EV272" s="68" t="str">
        <f t="shared" si="695"/>
        <v/>
      </c>
      <c r="EW272" s="32"/>
      <c r="EX272" s="120"/>
      <c r="EY272" s="62" t="str">
        <f t="shared" si="640"/>
        <v/>
      </c>
      <c r="EZ272" s="62" t="str">
        <f t="shared" si="696"/>
        <v/>
      </c>
      <c r="FA272" s="65" t="str">
        <f t="shared" si="762"/>
        <v/>
      </c>
      <c r="FB272" s="68" t="str">
        <f t="shared" si="697"/>
        <v/>
      </c>
      <c r="FC272" s="32"/>
      <c r="FD272" s="120"/>
      <c r="FE272" s="62" t="str">
        <f t="shared" si="641"/>
        <v/>
      </c>
      <c r="FF272" s="62" t="str">
        <f t="shared" si="698"/>
        <v/>
      </c>
      <c r="FG272" s="65" t="str">
        <f t="shared" si="763"/>
        <v/>
      </c>
      <c r="FH272" s="68" t="str">
        <f t="shared" si="699"/>
        <v/>
      </c>
      <c r="FI272" s="32"/>
      <c r="FJ272" s="120"/>
      <c r="FK272" s="62" t="str">
        <f t="shared" si="642"/>
        <v/>
      </c>
      <c r="FL272" s="62" t="str">
        <f t="shared" si="700"/>
        <v/>
      </c>
      <c r="FM272" s="65" t="str">
        <f t="shared" si="764"/>
        <v/>
      </c>
      <c r="FN272" s="68" t="str">
        <f t="shared" si="701"/>
        <v/>
      </c>
      <c r="FO272" s="32"/>
      <c r="FP272" s="120"/>
      <c r="FQ272" s="62" t="str">
        <f t="shared" si="643"/>
        <v/>
      </c>
      <c r="FR272" s="62" t="str">
        <f t="shared" si="702"/>
        <v/>
      </c>
      <c r="FS272" s="65" t="str">
        <f t="shared" si="765"/>
        <v/>
      </c>
      <c r="FT272" s="68" t="str">
        <f t="shared" si="703"/>
        <v/>
      </c>
      <c r="FU272" s="32"/>
      <c r="FV272" s="120"/>
      <c r="FW272" s="62" t="str">
        <f t="shared" si="644"/>
        <v/>
      </c>
      <c r="FX272" s="62" t="str">
        <f t="shared" si="704"/>
        <v/>
      </c>
      <c r="FY272" s="65" t="str">
        <f t="shared" si="766"/>
        <v/>
      </c>
      <c r="FZ272" s="68" t="str">
        <f t="shared" si="705"/>
        <v/>
      </c>
      <c r="GA272" s="32"/>
      <c r="GC272" s="7" t="str">
        <f t="shared" si="706"/>
        <v/>
      </c>
      <c r="GD272" s="7" t="str">
        <f t="shared" ca="1" si="645"/>
        <v/>
      </c>
      <c r="GT272" s="71" t="str">
        <f>IF(GT$9="", "", IF(AND(NOT('Personnel Details'!$N$11=""), $B272&gt;='Personnel Details'!$N$11), 'Personnel Details'!$O$11, IF(AND(NOT('Personnel Details'!$I$11=""), $B272&gt;='Personnel Details'!$I$11), 'Personnel Details'!$J$11, 'Personnel Details'!$E$11)))</f>
        <v/>
      </c>
      <c r="GU272" s="59" t="str">
        <f>IF(GT$9="", "", IF(AND(NOT('Personnel Details'!$N$11=""), $B272&gt;='Personnel Details'!$N$11), IF('Personnel Details'!$P$11="","", 'Personnel Details'!$P$11), IF(AND(NOT('Personnel Details'!$I$11=""), $B272&gt;='Personnel Details'!$I$11), IF('Personnel Details'!$K$11="", "", 'Personnel Details'!$K$11), IF('Personnel Details'!$F$11="", "", 'Personnel Details'!$F$11))))</f>
        <v/>
      </c>
      <c r="GV272" s="74" t="str">
        <f>IF(GT$9="", "", IF(AND(NOT('Personnel Details'!$N$11=""), $B272&gt;='Personnel Details'!$N$11), 'Personnel Details'!$Q$11, IF(AND(NOT('Personnel Details'!$I$11=""), $B272&gt;='Personnel Details'!$I$11), 'Personnel Details'!$L$11, 'Personnel Details'!$G$11)))</f>
        <v/>
      </c>
      <c r="GW272" s="59" t="str">
        <f t="shared" si="707"/>
        <v/>
      </c>
      <c r="GX272" s="53"/>
      <c r="GZ272" s="78" t="str">
        <f>IF(GZ$9="", "", IF(AND(NOT('Personnel Details'!$N$12=""), $B272&gt;='Personnel Details'!$N$12), 'Personnel Details'!$O$12, IF(AND(NOT('Personnel Details'!$I$12=""), $B272&gt;='Personnel Details'!$I$12), 'Personnel Details'!$J$12, 'Personnel Details'!$E$12)))</f>
        <v/>
      </c>
      <c r="HA272" s="59" t="str">
        <f>IF(GZ$9="", "", IF(AND(NOT('Personnel Details'!$N$12=""), $B272&gt;='Personnel Details'!$N$12), IF('Personnel Details'!$P$12="","", 'Personnel Details'!$P$12), IF(AND(NOT('Personnel Details'!$I$12=""), $B272&gt;='Personnel Details'!$I$12), IF('Personnel Details'!$K$12="", "", 'Personnel Details'!$K$12), IF('Personnel Details'!$F$12="", "", 'Personnel Details'!$F$12))))</f>
        <v/>
      </c>
      <c r="HB272" s="79" t="str">
        <f>IF(GZ$9="", "", IF(AND(NOT('Personnel Details'!$N$12=""), $B272&gt;='Personnel Details'!$N$12), 'Personnel Details'!$Q$12, IF(AND(NOT('Personnel Details'!$I$12=""), $B272&gt;='Personnel Details'!$I$12), 'Personnel Details'!$L$12, 'Personnel Details'!$G$12)))</f>
        <v/>
      </c>
      <c r="HC272" s="59" t="str">
        <f t="shared" si="708"/>
        <v/>
      </c>
      <c r="HD272" s="53"/>
      <c r="HF272" s="78" t="str">
        <f>IF(HF$9="", "", IF(AND(NOT('Personnel Details'!$N$13=""), $B272&gt;='Personnel Details'!$N$13), 'Personnel Details'!$O$13, IF(AND(NOT('Personnel Details'!$I$13=""), $B272&gt;='Personnel Details'!$I$13), 'Personnel Details'!$J$13, 'Personnel Details'!$E$13)))</f>
        <v/>
      </c>
      <c r="HG272" s="59" t="str">
        <f>IF(HF$9="", "", IF(AND(NOT('Personnel Details'!$N$13=""), $B272&gt;='Personnel Details'!$N$13), IF('Personnel Details'!$P$13="","", 'Personnel Details'!$P$13), IF(AND(NOT('Personnel Details'!$I$13=""), $B272&gt;='Personnel Details'!$I$13), IF('Personnel Details'!$K$13="", "", 'Personnel Details'!$K$13), IF('Personnel Details'!$F$13="", "", 'Personnel Details'!$F$13))))</f>
        <v/>
      </c>
      <c r="HH272" s="79" t="str">
        <f>IF(HF$9="", "", IF(AND(NOT('Personnel Details'!$N$13=""), $B272&gt;='Personnel Details'!$N$13), 'Personnel Details'!$Q$13, IF(AND(NOT('Personnel Details'!$I$13=""), $B272&gt;='Personnel Details'!$I$13), 'Personnel Details'!$L$13, 'Personnel Details'!$G$13)))</f>
        <v/>
      </c>
      <c r="HI272" s="59" t="str">
        <f t="shared" si="709"/>
        <v/>
      </c>
      <c r="HJ272" s="53"/>
      <c r="HL272" s="78" t="str">
        <f>IF(HL$9="", "", IF(AND(NOT('Personnel Details'!$N$14=""), $B272&gt;='Personnel Details'!$N$14), 'Personnel Details'!$O$14, IF(AND(NOT('Personnel Details'!$I$14=""), $B272&gt;='Personnel Details'!$I$14), 'Personnel Details'!$J$14, 'Personnel Details'!$E$14)))</f>
        <v/>
      </c>
      <c r="HM272" s="59" t="str">
        <f>IF(HL$9="", "", IF(AND(NOT('Personnel Details'!$N$14=""), $B272&gt;='Personnel Details'!$N$14), IF('Personnel Details'!$P$14="","", 'Personnel Details'!$P$14), IF(AND(NOT('Personnel Details'!$I$14=""), $B272&gt;='Personnel Details'!$I$14), IF('Personnel Details'!$K$14="", "", 'Personnel Details'!$K$14), IF('Personnel Details'!$F$14="", "", 'Personnel Details'!$F$14))))</f>
        <v/>
      </c>
      <c r="HN272" s="79" t="str">
        <f>IF(HL$9="", "", IF(AND(NOT('Personnel Details'!$N$14=""), $B272&gt;='Personnel Details'!$N$14), 'Personnel Details'!$Q$14, IF(AND(NOT('Personnel Details'!$I$14=""), $B272&gt;='Personnel Details'!$I$14), 'Personnel Details'!$L$14, 'Personnel Details'!$G$14)))</f>
        <v/>
      </c>
      <c r="HO272" s="59" t="str">
        <f t="shared" si="710"/>
        <v/>
      </c>
      <c r="HP272" s="53"/>
      <c r="HR272" s="78" t="str">
        <f>IF(HR$9="", "", IF(AND(NOT('Personnel Details'!$N$15=""), $B272&gt;='Personnel Details'!$N$15), 'Personnel Details'!$O$15, IF(AND(NOT('Personnel Details'!$I$15=""), $B272&gt;='Personnel Details'!$I$15), 'Personnel Details'!$J$15, 'Personnel Details'!$E$15)))</f>
        <v/>
      </c>
      <c r="HS272" s="59" t="str">
        <f>IF(HR$9="", "", IF(AND(NOT('Personnel Details'!$N$15=""), $B272&gt;='Personnel Details'!$N$15), IF('Personnel Details'!$P$15="","", 'Personnel Details'!$P$15), IF(AND(NOT('Personnel Details'!$I$15=""), $B272&gt;='Personnel Details'!$I$15), IF('Personnel Details'!$K$15="", "", 'Personnel Details'!$K$15), IF('Personnel Details'!$F$15="", "", 'Personnel Details'!$F$15))))</f>
        <v/>
      </c>
      <c r="HT272" s="79" t="str">
        <f>IF(HR$9="", "", IF(AND(NOT('Personnel Details'!$N$15=""), $B272&gt;='Personnel Details'!$N$15), 'Personnel Details'!$Q$15, IF(AND(NOT('Personnel Details'!$I$15=""), $B272&gt;='Personnel Details'!$I$15), 'Personnel Details'!$L$15, 'Personnel Details'!$G$15)))</f>
        <v/>
      </c>
      <c r="HU272" s="59" t="str">
        <f t="shared" si="711"/>
        <v/>
      </c>
      <c r="HV272" s="53"/>
      <c r="HX272" s="78" t="str">
        <f>IF(HX$9="", "", IF(AND(NOT('Personnel Details'!$N$16=""), $B272&gt;='Personnel Details'!$N$16), 'Personnel Details'!$O$16, IF(AND(NOT('Personnel Details'!$I$16=""), $B272&gt;='Personnel Details'!$I$16), 'Personnel Details'!$J$16, 'Personnel Details'!$E$16)))</f>
        <v/>
      </c>
      <c r="HY272" s="59" t="str">
        <f>IF(HX$9="", "", IF(AND(NOT('Personnel Details'!$N$16=""), $B272&gt;='Personnel Details'!$N$16), IF('Personnel Details'!$P$16="","", 'Personnel Details'!$P$16), IF(AND(NOT('Personnel Details'!$I$16=""), $B272&gt;='Personnel Details'!$I$16), IF('Personnel Details'!$K$16="", "", 'Personnel Details'!$K$16), IF('Personnel Details'!$F$16="", "", 'Personnel Details'!$F$16))))</f>
        <v/>
      </c>
      <c r="HZ272" s="79" t="str">
        <f>IF(HX$9="", "", IF(AND(NOT('Personnel Details'!$N$16=""), $B272&gt;='Personnel Details'!$N$16), 'Personnel Details'!$Q$16, IF(AND(NOT('Personnel Details'!$I$16=""), $B272&gt;='Personnel Details'!$I$16), 'Personnel Details'!$L$16, 'Personnel Details'!$G$16)))</f>
        <v/>
      </c>
      <c r="IA272" s="59" t="str">
        <f t="shared" si="712"/>
        <v/>
      </c>
      <c r="IB272" s="53"/>
      <c r="ID272" s="78" t="str">
        <f>IF(ID$9="", "", IF(AND(NOT('Personnel Details'!$N$17=""), $B272&gt;='Personnel Details'!$N$17), 'Personnel Details'!$O$17, IF(AND(NOT('Personnel Details'!$I$17=""), $B272&gt;='Personnel Details'!$I$17), 'Personnel Details'!$J$17, 'Personnel Details'!$E$17)))</f>
        <v/>
      </c>
      <c r="IE272" s="59" t="str">
        <f>IF(ID$9="", "", IF(AND(NOT('Personnel Details'!$N$17=""), $B272&gt;='Personnel Details'!$N$17), IF('Personnel Details'!$P$17="","", 'Personnel Details'!$P$17), IF(AND(NOT('Personnel Details'!$I$17=""), $B272&gt;='Personnel Details'!$I$17), IF('Personnel Details'!$K$17="", "", 'Personnel Details'!$K$17), IF('Personnel Details'!$F$17="", "", 'Personnel Details'!$F$17))))</f>
        <v/>
      </c>
      <c r="IF272" s="79" t="str">
        <f>IF(ID$9="", "", IF(AND(NOT('Personnel Details'!$N$17=""), $B272&gt;='Personnel Details'!$N$17), 'Personnel Details'!$Q$17, IF(AND(NOT('Personnel Details'!$I$17=""), $B272&gt;='Personnel Details'!$I$17), 'Personnel Details'!$L$17, 'Personnel Details'!$G$17)))</f>
        <v/>
      </c>
      <c r="IG272" s="59" t="str">
        <f t="shared" si="713"/>
        <v/>
      </c>
      <c r="IH272" s="53"/>
      <c r="IJ272" s="78" t="str">
        <f>IF(IJ$9="", "", IF(AND(NOT('Personnel Details'!$N$18=""), $B272&gt;='Personnel Details'!$N$18), 'Personnel Details'!$O$18, IF(AND(NOT('Personnel Details'!$I$18=""), $B272&gt;='Personnel Details'!$I$18), 'Personnel Details'!$J$18, 'Personnel Details'!$E$18)))</f>
        <v/>
      </c>
      <c r="IK272" s="59" t="str">
        <f>IF(IJ$9="", "", IF(AND(NOT('Personnel Details'!$N$18=""), $B272&gt;='Personnel Details'!$N$18), IF('Personnel Details'!$P$18="","", 'Personnel Details'!$P$18), IF(AND(NOT('Personnel Details'!$I$18=""), $B272&gt;='Personnel Details'!$I$18), IF('Personnel Details'!$K$18="", "", 'Personnel Details'!$K$18), IF('Personnel Details'!$F$18="", "", 'Personnel Details'!$F$18))))</f>
        <v/>
      </c>
      <c r="IL272" s="79" t="str">
        <f>IF(IJ$9="", "", IF(AND(NOT('Personnel Details'!$N$18=""), $B272&gt;='Personnel Details'!$N$18), 'Personnel Details'!$Q$18, IF(AND(NOT('Personnel Details'!$I$18=""), $B272&gt;='Personnel Details'!$I$18), 'Personnel Details'!$L$18, 'Personnel Details'!$G$18)))</f>
        <v/>
      </c>
      <c r="IM272" s="59" t="str">
        <f t="shared" si="714"/>
        <v/>
      </c>
      <c r="IN272" s="53"/>
      <c r="IP272" s="78" t="str">
        <f>IF(IP$9="", "", IF(AND(NOT('Personnel Details'!$N$19=""), $B272&gt;='Personnel Details'!$N$19), 'Personnel Details'!$O$19, IF(AND(NOT('Personnel Details'!$I$19=""), $B272&gt;='Personnel Details'!$I$19), 'Personnel Details'!$J$19, 'Personnel Details'!$E$19)))</f>
        <v/>
      </c>
      <c r="IQ272" s="59" t="str">
        <f>IF(IP$9="", "", IF(AND(NOT('Personnel Details'!$N$19=""), $B272&gt;='Personnel Details'!$N$19), IF('Personnel Details'!$P$19="","", 'Personnel Details'!$P$19), IF(AND(NOT('Personnel Details'!$I$19=""), $B272&gt;='Personnel Details'!$I$19), IF('Personnel Details'!$K$19="", "", 'Personnel Details'!$K$19), IF('Personnel Details'!$F$19="", "", 'Personnel Details'!$F$19))))</f>
        <v/>
      </c>
      <c r="IR272" s="79" t="str">
        <f>IF(IP$9="", "", IF(AND(NOT('Personnel Details'!$N$19=""), $B272&gt;='Personnel Details'!$N$19), 'Personnel Details'!$Q$19, IF(AND(NOT('Personnel Details'!$I$19=""), $B272&gt;='Personnel Details'!$I$19), 'Personnel Details'!$L$19, 'Personnel Details'!$G$19)))</f>
        <v/>
      </c>
      <c r="IS272" s="59" t="str">
        <f t="shared" si="715"/>
        <v/>
      </c>
      <c r="IT272" s="53"/>
      <c r="IV272" s="78" t="str">
        <f>IF(IV$9="", "", IF(AND(NOT('Personnel Details'!$N$20=""), $B272&gt;='Personnel Details'!$N$20), 'Personnel Details'!$O$20, IF(AND(NOT('Personnel Details'!$I$20=""), $B272&gt;='Personnel Details'!$I$20), 'Personnel Details'!$J$20, 'Personnel Details'!$E$20)))</f>
        <v/>
      </c>
      <c r="IW272" s="59" t="str">
        <f>IF(IV$9="", "", IF(AND(NOT('Personnel Details'!$N$20=""), $B272&gt;='Personnel Details'!$N$20), IF('Personnel Details'!$P$20="","", 'Personnel Details'!$P$20), IF(AND(NOT('Personnel Details'!$I$20=""), $B272&gt;='Personnel Details'!$I$20), IF('Personnel Details'!$K$20="", "", 'Personnel Details'!$K$20), IF('Personnel Details'!$F$20="", "", 'Personnel Details'!$F$20))))</f>
        <v/>
      </c>
      <c r="IX272" s="79" t="str">
        <f>IF(IV$9="", "", IF(AND(NOT('Personnel Details'!$N$20=""), $B272&gt;='Personnel Details'!$N$20), 'Personnel Details'!$Q$20, IF(AND(NOT('Personnel Details'!$I$20=""), $B272&gt;='Personnel Details'!$I$20), 'Personnel Details'!$L$20, 'Personnel Details'!$G$20)))</f>
        <v/>
      </c>
      <c r="IY272" s="59" t="str">
        <f t="shared" si="716"/>
        <v/>
      </c>
      <c r="IZ272" s="53"/>
      <c r="JB272" s="78" t="str">
        <f>IF(JB$9="", "", IF(AND(NOT('Personnel Details'!$N$21=""), $B272&gt;='Personnel Details'!$N$21), 'Personnel Details'!$O$21, IF(AND(NOT('Personnel Details'!$I$21=""), $B272&gt;='Personnel Details'!$I$21), 'Personnel Details'!$J$21, 'Personnel Details'!$E$21)))</f>
        <v/>
      </c>
      <c r="JC272" s="59" t="str">
        <f>IF(JB$9="", "", IF(AND(NOT('Personnel Details'!$N$21=""), $B272&gt;='Personnel Details'!$N$21), IF('Personnel Details'!$P$21="","", 'Personnel Details'!$P$21), IF(AND(NOT('Personnel Details'!$I$21=""), $B272&gt;='Personnel Details'!$I$21), IF('Personnel Details'!$K$21="", "", 'Personnel Details'!$K$21), IF('Personnel Details'!$F$21="", "", 'Personnel Details'!$F$21))))</f>
        <v/>
      </c>
      <c r="JD272" s="79" t="str">
        <f>IF(JB$9="", "", IF(AND(NOT('Personnel Details'!$N$21=""), $B272&gt;='Personnel Details'!$N$21), 'Personnel Details'!$Q$21, IF(AND(NOT('Personnel Details'!$I$21=""), $B272&gt;='Personnel Details'!$I$21), 'Personnel Details'!$L$21, 'Personnel Details'!$G$21)))</f>
        <v/>
      </c>
      <c r="JE272" s="59" t="str">
        <f t="shared" si="717"/>
        <v/>
      </c>
      <c r="JF272" s="53"/>
      <c r="JH272" s="78" t="str">
        <f>IF(JH$9="", "", IF(AND(NOT('Personnel Details'!$N$22=""), $B272&gt;='Personnel Details'!$N$22), 'Personnel Details'!$O$22, IF(AND(NOT('Personnel Details'!$I$22=""), $B272&gt;='Personnel Details'!$I$22), 'Personnel Details'!$J$22, 'Personnel Details'!$E$22)))</f>
        <v/>
      </c>
      <c r="JI272" s="59" t="str">
        <f>IF(JH$9="", "", IF(AND(NOT('Personnel Details'!$N$22=""), $B272&gt;='Personnel Details'!$N$22), IF('Personnel Details'!$P$22="","", 'Personnel Details'!$P$22), IF(AND(NOT('Personnel Details'!$I$22=""), $B272&gt;='Personnel Details'!$I$22), IF('Personnel Details'!$K$22="", "", 'Personnel Details'!$K$22), IF('Personnel Details'!$F$22="", "", 'Personnel Details'!$F$22))))</f>
        <v/>
      </c>
      <c r="JJ272" s="79" t="str">
        <f>IF(JH$9="", "", IF(AND(NOT('Personnel Details'!$N$22=""), $B272&gt;='Personnel Details'!$N$22), 'Personnel Details'!$Q$22, IF(AND(NOT('Personnel Details'!$I$22=""), $B272&gt;='Personnel Details'!$I$22), 'Personnel Details'!$L$22, 'Personnel Details'!$G$22)))</f>
        <v/>
      </c>
      <c r="JK272" s="59" t="str">
        <f t="shared" si="718"/>
        <v/>
      </c>
      <c r="JL272" s="53"/>
      <c r="JN272" s="78" t="str">
        <f>IF(JN$9="", "", IF(AND(NOT('Personnel Details'!$N$23=""), $B272&gt;='Personnel Details'!$N$23), 'Personnel Details'!$O$23, IF(AND(NOT('Personnel Details'!$I$23=""), $B272&gt;='Personnel Details'!$I$23), 'Personnel Details'!$J$23, 'Personnel Details'!$E$23)))</f>
        <v/>
      </c>
      <c r="JO272" s="59" t="str">
        <f>IF(JN$9="", "", IF(AND(NOT('Personnel Details'!$N$23=""), $B272&gt;='Personnel Details'!$N$23), IF('Personnel Details'!$P$23="","", 'Personnel Details'!$P$23), IF(AND(NOT('Personnel Details'!$I$23=""), $B272&gt;='Personnel Details'!$I$23), IF('Personnel Details'!$K$23="", "", 'Personnel Details'!$K$23), IF('Personnel Details'!$F$23="", "", 'Personnel Details'!$F$23))))</f>
        <v/>
      </c>
      <c r="JP272" s="79" t="str">
        <f>IF(JN$9="", "", IF(AND(NOT('Personnel Details'!$N$23=""), $B272&gt;='Personnel Details'!$N$23), 'Personnel Details'!$Q$23, IF(AND(NOT('Personnel Details'!$I$23=""), $B272&gt;='Personnel Details'!$I$23), 'Personnel Details'!$L$23, 'Personnel Details'!$G$23)))</f>
        <v/>
      </c>
      <c r="JQ272" s="59" t="str">
        <f t="shared" si="719"/>
        <v/>
      </c>
      <c r="JR272" s="53"/>
      <c r="JT272" s="78" t="str">
        <f>IF(JT$9="", "", IF(AND(NOT('Personnel Details'!$N$24=""), $B272&gt;='Personnel Details'!$N$24), 'Personnel Details'!$O$24, IF(AND(NOT('Personnel Details'!$I$24=""), $B272&gt;='Personnel Details'!$I$24), 'Personnel Details'!$J$24, 'Personnel Details'!$E$24)))</f>
        <v/>
      </c>
      <c r="JU272" s="59" t="str">
        <f>IF(JT$9="", "", IF(AND(NOT('Personnel Details'!$N$24=""), $B272&gt;='Personnel Details'!$N$24), IF('Personnel Details'!$P$24="","", 'Personnel Details'!$P$24), IF(AND(NOT('Personnel Details'!$I$24=""), $B272&gt;='Personnel Details'!$I$24), IF('Personnel Details'!$K$24="", "", 'Personnel Details'!$K$24), IF('Personnel Details'!$F$24="", "", 'Personnel Details'!$F$24))))</f>
        <v/>
      </c>
      <c r="JV272" s="79" t="str">
        <f>IF(JT$9="", "", IF(AND(NOT('Personnel Details'!$N$24=""), $B272&gt;='Personnel Details'!$N$24), 'Personnel Details'!$Q$24, IF(AND(NOT('Personnel Details'!$I$24=""), $B272&gt;='Personnel Details'!$I$24), 'Personnel Details'!$L$24, 'Personnel Details'!$G$24)))</f>
        <v/>
      </c>
      <c r="JW272" s="59" t="str">
        <f t="shared" si="720"/>
        <v/>
      </c>
      <c r="JX272" s="53"/>
      <c r="JZ272" s="78" t="str">
        <f>IF(JZ$9="", "", IF(AND(NOT('Personnel Details'!$N$25=""), $B272&gt;='Personnel Details'!$N$25), 'Personnel Details'!$O$25, IF(AND(NOT('Personnel Details'!$I$25=""), $B272&gt;='Personnel Details'!$I$25), 'Personnel Details'!$J$25, 'Personnel Details'!$E$25)))</f>
        <v/>
      </c>
      <c r="KA272" s="59" t="str">
        <f>IF(JZ$9="", "", IF(AND(NOT('Personnel Details'!$N$25=""), $B272&gt;='Personnel Details'!$N$25), IF('Personnel Details'!$P$25="","", 'Personnel Details'!$P$25), IF(AND(NOT('Personnel Details'!$I$25=""), $B272&gt;='Personnel Details'!$I$25), IF('Personnel Details'!$K$25="", "", 'Personnel Details'!$K$25), IF('Personnel Details'!$F$25="", "", 'Personnel Details'!$F$25))))</f>
        <v/>
      </c>
      <c r="KB272" s="79" t="str">
        <f>IF(JZ$9="", "", IF(AND(NOT('Personnel Details'!$N$25=""), $B272&gt;='Personnel Details'!$N$25), 'Personnel Details'!$Q$25, IF(AND(NOT('Personnel Details'!$I$25=""), $B272&gt;='Personnel Details'!$I$25), 'Personnel Details'!$L$25, 'Personnel Details'!$G$25)))</f>
        <v/>
      </c>
      <c r="KC272" s="59" t="str">
        <f t="shared" si="721"/>
        <v/>
      </c>
      <c r="KD272" s="53"/>
      <c r="KF272" s="78" t="str">
        <f>IF(KF$9="", "", IF(AND(NOT('Personnel Details'!$N$26=""), $B272&gt;='Personnel Details'!$N$26), 'Personnel Details'!$O$26, IF(AND(NOT('Personnel Details'!$I$26=""), $B272&gt;='Personnel Details'!$I$26), 'Personnel Details'!$J$26, 'Personnel Details'!$E$26)))</f>
        <v/>
      </c>
      <c r="KG272" s="59" t="str">
        <f>IF(KF$9="", "", IF(AND(NOT('Personnel Details'!$N$26=""), $B272&gt;='Personnel Details'!$N$26), IF('Personnel Details'!$P$26="","", 'Personnel Details'!$P$26), IF(AND(NOT('Personnel Details'!$I$26=""), $B272&gt;='Personnel Details'!$I$26), IF('Personnel Details'!$K$26="", "", 'Personnel Details'!$K$26), IF('Personnel Details'!$F$26="", "", 'Personnel Details'!$F$26))))</f>
        <v/>
      </c>
      <c r="KH272" s="79" t="str">
        <f>IF(KF$9="", "", IF(AND(NOT('Personnel Details'!$N$26=""), $B272&gt;='Personnel Details'!$N$26), 'Personnel Details'!$Q$26, IF(AND(NOT('Personnel Details'!$I$26=""), $B272&gt;='Personnel Details'!$I$26), 'Personnel Details'!$L$26, 'Personnel Details'!$G$26)))</f>
        <v/>
      </c>
      <c r="KI272" s="59" t="str">
        <f t="shared" si="722"/>
        <v/>
      </c>
      <c r="KJ272" s="53"/>
      <c r="KL272" s="78" t="str">
        <f>IF(KL$9="", "", IF(AND(NOT('Personnel Details'!$N$27=""), $B272&gt;='Personnel Details'!$N$27), 'Personnel Details'!$O$27, IF(AND(NOT('Personnel Details'!$I$27=""), $B272&gt;='Personnel Details'!$I$27), 'Personnel Details'!$J$27, 'Personnel Details'!$E$27)))</f>
        <v/>
      </c>
      <c r="KM272" s="59" t="str">
        <f>IF(KL$9="", "", IF(AND(NOT('Personnel Details'!$N$27=""), $B272&gt;='Personnel Details'!$N$27), IF('Personnel Details'!$P$27="","", 'Personnel Details'!$P$27), IF(AND(NOT('Personnel Details'!$I$27=""), $B272&gt;='Personnel Details'!$I$27), IF('Personnel Details'!$K$27="", "", 'Personnel Details'!$K$27), IF('Personnel Details'!$F$27="", "", 'Personnel Details'!$F$27))))</f>
        <v/>
      </c>
      <c r="KN272" s="79" t="str">
        <f>IF(KL$9="", "", IF(AND(NOT('Personnel Details'!$N$27=""), $B272&gt;='Personnel Details'!$N$27), 'Personnel Details'!$Q$27, IF(AND(NOT('Personnel Details'!$I$27=""), $B272&gt;='Personnel Details'!$I$27), 'Personnel Details'!$L$27, 'Personnel Details'!$G$27)))</f>
        <v/>
      </c>
      <c r="KO272" s="59" t="str">
        <f t="shared" si="723"/>
        <v/>
      </c>
      <c r="KP272" s="53"/>
      <c r="KR272" s="78" t="str">
        <f>IF(KR$9="", "", IF(AND(NOT('Personnel Details'!$N$28=""), $B272&gt;='Personnel Details'!$N$28), 'Personnel Details'!$O$28, IF(AND(NOT('Personnel Details'!$I$28=""), $B272&gt;='Personnel Details'!$I$28), 'Personnel Details'!$J$28, 'Personnel Details'!$E$28)))</f>
        <v/>
      </c>
      <c r="KS272" s="59" t="str">
        <f>IF(KR$9="", "", IF(AND(NOT('Personnel Details'!$N$28=""), $B272&gt;='Personnel Details'!$N$28), IF('Personnel Details'!$P$28="","", 'Personnel Details'!$P$28), IF(AND(NOT('Personnel Details'!$I$28=""), $B272&gt;='Personnel Details'!$I$28), IF('Personnel Details'!$K$28="", "", 'Personnel Details'!$K$28), IF('Personnel Details'!$F$28="", "", 'Personnel Details'!$F$28))))</f>
        <v/>
      </c>
      <c r="KT272" s="79" t="str">
        <f>IF(KR$9="", "", IF(AND(NOT('Personnel Details'!$N$28=""), $B272&gt;='Personnel Details'!$N$28), 'Personnel Details'!$Q$28, IF(AND(NOT('Personnel Details'!$I$28=""), $B272&gt;='Personnel Details'!$I$28), 'Personnel Details'!$L$28, 'Personnel Details'!$G$28)))</f>
        <v/>
      </c>
      <c r="KU272" s="59" t="str">
        <f t="shared" si="724"/>
        <v/>
      </c>
      <c r="KV272" s="53"/>
      <c r="KX272" s="78" t="str">
        <f>IF(KX$9="", "", IF(AND(NOT('Personnel Details'!$N$29=""), $B272&gt;='Personnel Details'!$N$29), 'Personnel Details'!$O$29, IF(AND(NOT('Personnel Details'!$I$29=""), $B272&gt;='Personnel Details'!$I$29), 'Personnel Details'!$J$29, 'Personnel Details'!$E$29)))</f>
        <v/>
      </c>
      <c r="KY272" s="59" t="str">
        <f>IF(KX$9="", "", IF(AND(NOT('Personnel Details'!$N$29=""), $B272&gt;='Personnel Details'!$N$29), IF('Personnel Details'!$P$29="","", 'Personnel Details'!$P$29), IF(AND(NOT('Personnel Details'!$I$29=""), $B272&gt;='Personnel Details'!$I$29), IF('Personnel Details'!$K$29="", "", 'Personnel Details'!$K$29), IF('Personnel Details'!$F$29="", "", 'Personnel Details'!$F$29))))</f>
        <v/>
      </c>
      <c r="KZ272" s="79" t="str">
        <f>IF(KX$9="", "", IF(AND(NOT('Personnel Details'!$N$29=""), $B272&gt;='Personnel Details'!$N$29), 'Personnel Details'!$Q$29, IF(AND(NOT('Personnel Details'!$I$29=""), $B272&gt;='Personnel Details'!$I$29), 'Personnel Details'!$L$29, 'Personnel Details'!$G$29)))</f>
        <v/>
      </c>
      <c r="LA272" s="59" t="str">
        <f t="shared" si="725"/>
        <v/>
      </c>
      <c r="LB272" s="53"/>
      <c r="LD272" s="78" t="str">
        <f>IF(LD$9="", "", IF(AND(NOT('Personnel Details'!$N$30=""), $B272&gt;='Personnel Details'!$N$30), 'Personnel Details'!$O$30, IF(AND(NOT('Personnel Details'!$I$30=""), $B272&gt;='Personnel Details'!$I$30), 'Personnel Details'!$J$30, 'Personnel Details'!$E$30)))</f>
        <v/>
      </c>
      <c r="LE272" s="59" t="str">
        <f>IF(LD$9="", "", IF(AND(NOT('Personnel Details'!$N$30=""), $B272&gt;='Personnel Details'!$N$30), IF('Personnel Details'!$P$30="","", 'Personnel Details'!$P$30), IF(AND(NOT('Personnel Details'!$I$30=""), $B272&gt;='Personnel Details'!$I$30), IF('Personnel Details'!$K$30="", "", 'Personnel Details'!$K$30), IF('Personnel Details'!$F$30="", "", 'Personnel Details'!$F$30))))</f>
        <v/>
      </c>
      <c r="LF272" s="79" t="str">
        <f>IF(LD$9="", "", IF(AND(NOT('Personnel Details'!$N$30=""), $B272&gt;='Personnel Details'!$N$30), 'Personnel Details'!$Q$30, IF(AND(NOT('Personnel Details'!$I$30=""), $B272&gt;='Personnel Details'!$I$30), 'Personnel Details'!$L$30, 'Personnel Details'!$G$30)))</f>
        <v/>
      </c>
      <c r="LG272" s="59" t="str">
        <f t="shared" si="726"/>
        <v/>
      </c>
      <c r="LH272" s="53"/>
      <c r="LJ272" s="78" t="str">
        <f>IF(LJ$9="", "", IF(AND(NOT('Personnel Details'!$N$31=""), $B272&gt;='Personnel Details'!$N$31), 'Personnel Details'!$O$31, IF(AND(NOT('Personnel Details'!$I$31=""), $B272&gt;='Personnel Details'!$I$31), 'Personnel Details'!$J$31, 'Personnel Details'!$E$31)))</f>
        <v/>
      </c>
      <c r="LK272" s="59" t="str">
        <f>IF(LJ$9="", "", IF(AND(NOT('Personnel Details'!$N$31=""), $B272&gt;='Personnel Details'!$N$31), IF('Personnel Details'!$P$31="","", 'Personnel Details'!$P$31), IF(AND(NOT('Personnel Details'!$I$31=""), $B272&gt;='Personnel Details'!$I$31), IF('Personnel Details'!$K$31="", "", 'Personnel Details'!$K$31), IF('Personnel Details'!$F$31="", "", 'Personnel Details'!$F$31))))</f>
        <v/>
      </c>
      <c r="LL272" s="79" t="str">
        <f>IF(LJ$9="", "", IF(AND(NOT('Personnel Details'!$N$31=""), $B272&gt;='Personnel Details'!$N$31), 'Personnel Details'!$Q$31, IF(AND(NOT('Personnel Details'!$I$31=""), $B272&gt;='Personnel Details'!$I$31), 'Personnel Details'!$L$31, 'Personnel Details'!$G$31)))</f>
        <v/>
      </c>
      <c r="LM272" s="59" t="str">
        <f t="shared" si="727"/>
        <v/>
      </c>
      <c r="LN272" s="53"/>
      <c r="LP272" s="78" t="str">
        <f>IF(LP$9="", "", IF(AND(NOT('Personnel Details'!$N$32=""), $B272&gt;='Personnel Details'!$N$32), 'Personnel Details'!$O$32, IF(AND(NOT('Personnel Details'!$I$32=""), $B272&gt;='Personnel Details'!$I$32), 'Personnel Details'!$J$32, 'Personnel Details'!$E$32)))</f>
        <v/>
      </c>
      <c r="LQ272" s="59" t="str">
        <f>IF(LP$9="", "", IF(AND(NOT('Personnel Details'!$N$32=""), $B272&gt;='Personnel Details'!$N$32), IF('Personnel Details'!$P$32="","", 'Personnel Details'!$P$32), IF(AND(NOT('Personnel Details'!$I$32=""), $B272&gt;='Personnel Details'!$I$32), IF('Personnel Details'!$K$32="", "", 'Personnel Details'!$K$32), IF('Personnel Details'!$F$32="", "", 'Personnel Details'!$F$32))))</f>
        <v/>
      </c>
      <c r="LR272" s="79" t="str">
        <f>IF(LP$9="", "", IF(AND(NOT('Personnel Details'!$N$32=""), $B272&gt;='Personnel Details'!$N$32), 'Personnel Details'!$Q$32, IF(AND(NOT('Personnel Details'!$I$32=""), $B272&gt;='Personnel Details'!$I$32), 'Personnel Details'!$L$32, 'Personnel Details'!$G$32)))</f>
        <v/>
      </c>
      <c r="LS272" s="59" t="str">
        <f t="shared" si="728"/>
        <v/>
      </c>
      <c r="LT272" s="53"/>
      <c r="LV272" s="78" t="str">
        <f>IF(LV$9="", "", IF(AND(NOT('Personnel Details'!$N$33=""), $B272&gt;='Personnel Details'!$N$33), 'Personnel Details'!$O$33, IF(AND(NOT('Personnel Details'!$I$33=""), $B272&gt;='Personnel Details'!$I$33), 'Personnel Details'!$J$33, 'Personnel Details'!$E$33)))</f>
        <v/>
      </c>
      <c r="LW272" s="59" t="str">
        <f>IF(LV$9="", "", IF(AND(NOT('Personnel Details'!$N$33=""), $B272&gt;='Personnel Details'!$N$33), IF('Personnel Details'!$P$33="","", 'Personnel Details'!$P$33), IF(AND(NOT('Personnel Details'!$I$33=""), $B272&gt;='Personnel Details'!$I$33), IF('Personnel Details'!$K$33="", "", 'Personnel Details'!$K$33), IF('Personnel Details'!$F$33="", "", 'Personnel Details'!$F$33))))</f>
        <v/>
      </c>
      <c r="LX272" s="79" t="str">
        <f>IF(LV$9="", "", IF(AND(NOT('Personnel Details'!$N$33=""), $B272&gt;='Personnel Details'!$N$33), 'Personnel Details'!$Q$33, IF(AND(NOT('Personnel Details'!$I$33=""), $B272&gt;='Personnel Details'!$I$33), 'Personnel Details'!$L$33, 'Personnel Details'!$G$33)))</f>
        <v/>
      </c>
      <c r="LY272" s="59" t="str">
        <f t="shared" si="729"/>
        <v/>
      </c>
      <c r="LZ272" s="53"/>
      <c r="MB272" s="78" t="str">
        <f>IF(MB$9="", "", IF(AND(NOT('Personnel Details'!$N$34=""), $B272&gt;='Personnel Details'!$N$34), 'Personnel Details'!$O$34, IF(AND(NOT('Personnel Details'!$I$34=""), $B272&gt;='Personnel Details'!$I$34), 'Personnel Details'!$J$34, 'Personnel Details'!$E$34)))</f>
        <v/>
      </c>
      <c r="MC272" s="59" t="str">
        <f>IF(MB$9="", "", IF(AND(NOT('Personnel Details'!$N$34=""), $B272&gt;='Personnel Details'!$N$34), IF('Personnel Details'!$P$34="","", 'Personnel Details'!$P$34), IF(AND(NOT('Personnel Details'!$I$34=""), $B272&gt;='Personnel Details'!$I$34), IF('Personnel Details'!$K$34="", "", 'Personnel Details'!$K$34), IF('Personnel Details'!$F$34="", "", 'Personnel Details'!$F$34))))</f>
        <v/>
      </c>
      <c r="MD272" s="79" t="str">
        <f>IF(MB$9="", "", IF(AND(NOT('Personnel Details'!$N$34=""), $B272&gt;='Personnel Details'!$N$34), 'Personnel Details'!$Q$34, IF(AND(NOT('Personnel Details'!$I$34=""), $B272&gt;='Personnel Details'!$I$34), 'Personnel Details'!$L$34, 'Personnel Details'!$G$34)))</f>
        <v/>
      </c>
      <c r="ME272" s="59" t="str">
        <f t="shared" si="730"/>
        <v/>
      </c>
      <c r="MF272" s="53"/>
      <c r="MH272" s="78" t="str">
        <f>IF(MH$9="", "", IF(AND(NOT('Personnel Details'!$N$35=""), $B272&gt;='Personnel Details'!$N$35), 'Personnel Details'!$O$35, IF(AND(NOT('Personnel Details'!$I$35=""), $B272&gt;='Personnel Details'!$I$35), 'Personnel Details'!$J$35, 'Personnel Details'!$E$35)))</f>
        <v/>
      </c>
      <c r="MI272" s="59" t="str">
        <f>IF(MH$9="", "", IF(AND(NOT('Personnel Details'!$N$35=""), $B272&gt;='Personnel Details'!$N$35), IF('Personnel Details'!$P$35="","", 'Personnel Details'!$P$35), IF(AND(NOT('Personnel Details'!$I$35=""), $B272&gt;='Personnel Details'!$I$35), IF('Personnel Details'!$K$35="", "", 'Personnel Details'!$K$35), IF('Personnel Details'!$F$35="", "", 'Personnel Details'!$F$35))))</f>
        <v/>
      </c>
      <c r="MJ272" s="79" t="str">
        <f>IF(MH$9="", "", IF(AND(NOT('Personnel Details'!$N$35=""), $B272&gt;='Personnel Details'!$N$35), 'Personnel Details'!$Q$35, IF(AND(NOT('Personnel Details'!$I$35=""), $B272&gt;='Personnel Details'!$I$35), 'Personnel Details'!$L$35, 'Personnel Details'!$G$35)))</f>
        <v/>
      </c>
      <c r="MK272" s="59" t="str">
        <f t="shared" si="731"/>
        <v/>
      </c>
      <c r="ML272" s="53"/>
      <c r="MN272" s="78" t="str">
        <f>IF(MN$9="", "", IF(AND(NOT('Personnel Details'!$N$36=""), $B272&gt;='Personnel Details'!$N$36), 'Personnel Details'!$O$36, IF(AND(NOT('Personnel Details'!$I$36=""), $B272&gt;='Personnel Details'!$I$36), 'Personnel Details'!$J$36, 'Personnel Details'!$E$36)))</f>
        <v/>
      </c>
      <c r="MO272" s="59" t="str">
        <f>IF(MN$9="", "", IF(AND(NOT('Personnel Details'!$N$36=""), $B272&gt;='Personnel Details'!$N$36), IF('Personnel Details'!$P$36="","", 'Personnel Details'!$P$36), IF(AND(NOT('Personnel Details'!$I$36=""), $B272&gt;='Personnel Details'!$I$36), IF('Personnel Details'!$K$36="", "", 'Personnel Details'!$K$36), IF('Personnel Details'!$F$36="", "", 'Personnel Details'!$F$36))))</f>
        <v/>
      </c>
      <c r="MP272" s="79" t="str">
        <f>IF(MN$9="", "", IF(AND(NOT('Personnel Details'!$N$36=""), $B272&gt;='Personnel Details'!$N$36), 'Personnel Details'!$Q$36, IF(AND(NOT('Personnel Details'!$I$36=""), $B272&gt;='Personnel Details'!$I$36), 'Personnel Details'!$L$36, 'Personnel Details'!$G$36)))</f>
        <v/>
      </c>
      <c r="MQ272" s="59" t="str">
        <f t="shared" si="732"/>
        <v/>
      </c>
      <c r="MR272" s="53"/>
      <c r="MT272" s="78" t="str">
        <f>IF(MT$9="", "", IF(AND(NOT('Personnel Details'!$N$37=""), $B272&gt;='Personnel Details'!$N$37), 'Personnel Details'!$O$37, IF(AND(NOT('Personnel Details'!$I$37=""), $B272&gt;='Personnel Details'!$I$37), 'Personnel Details'!$J$37, 'Personnel Details'!$E$37)))</f>
        <v/>
      </c>
      <c r="MU272" s="59" t="str">
        <f>IF(MT$9="", "", IF(AND(NOT('Personnel Details'!$N$37=""), $B272&gt;='Personnel Details'!$N$37), IF('Personnel Details'!$P$37="","", 'Personnel Details'!$P$37), IF(AND(NOT('Personnel Details'!$I$37=""), $B272&gt;='Personnel Details'!$I$37), IF('Personnel Details'!$K$37="", "", 'Personnel Details'!$K$37), IF('Personnel Details'!$F$37="", "", 'Personnel Details'!$F$37))))</f>
        <v/>
      </c>
      <c r="MV272" s="79" t="str">
        <f>IF(MT$9="", "", IF(AND(NOT('Personnel Details'!$N$37=""), $B272&gt;='Personnel Details'!$N$37), 'Personnel Details'!$Q$37, IF(AND(NOT('Personnel Details'!$I$37=""), $B272&gt;='Personnel Details'!$I$37), 'Personnel Details'!$L$37, 'Personnel Details'!$G$37)))</f>
        <v/>
      </c>
      <c r="MW272" s="59" t="str">
        <f t="shared" si="733"/>
        <v/>
      </c>
      <c r="MX272" s="53"/>
      <c r="MZ272" s="78" t="str">
        <f>IF(MZ$9="", "", IF(AND(NOT('Personnel Details'!$N$38=""), $B272&gt;='Personnel Details'!$N$38), 'Personnel Details'!$O$38, IF(AND(NOT('Personnel Details'!$I$38=""), $B272&gt;='Personnel Details'!$I$38), 'Personnel Details'!$J$38, 'Personnel Details'!$E$38)))</f>
        <v/>
      </c>
      <c r="NA272" s="59" t="str">
        <f>IF(MZ$9="", "", IF(AND(NOT('Personnel Details'!$N$38=""), $B272&gt;='Personnel Details'!$N$38), IF('Personnel Details'!$P$38="","", 'Personnel Details'!$P$38), IF(AND(NOT('Personnel Details'!$I$38=""), $B272&gt;='Personnel Details'!$I$38), IF('Personnel Details'!$K$38="", "", 'Personnel Details'!$K$38), IF('Personnel Details'!$F$38="", "", 'Personnel Details'!$F$38))))</f>
        <v/>
      </c>
      <c r="NB272" s="79" t="str">
        <f>IF(MZ$9="", "", IF(AND(NOT('Personnel Details'!$N$38=""), $B272&gt;='Personnel Details'!$N$38), 'Personnel Details'!$Q$38, IF(AND(NOT('Personnel Details'!$I$38=""), $B272&gt;='Personnel Details'!$I$38), 'Personnel Details'!$L$38, 'Personnel Details'!$G$38)))</f>
        <v/>
      </c>
      <c r="NC272" s="59" t="str">
        <f t="shared" si="734"/>
        <v/>
      </c>
      <c r="ND272" s="53"/>
      <c r="NF272" s="78" t="str">
        <f>IF(NF$9="", "", IF(AND(NOT('Personnel Details'!$N$39=""), $B272&gt;='Personnel Details'!$N$39), 'Personnel Details'!$O$39, IF(AND(NOT('Personnel Details'!$I$39=""), $B272&gt;='Personnel Details'!$I$39), 'Personnel Details'!$J$39, 'Personnel Details'!$E$39)))</f>
        <v/>
      </c>
      <c r="NG272" s="59" t="str">
        <f>IF(NF$9="", "", IF(AND(NOT('Personnel Details'!$N$39=""), $B272&gt;='Personnel Details'!$N$39), IF('Personnel Details'!$P$39="","", 'Personnel Details'!$P$39), IF(AND(NOT('Personnel Details'!$I$39=""), $B272&gt;='Personnel Details'!$I$39), IF('Personnel Details'!$K$39="", "", 'Personnel Details'!$K$39), IF('Personnel Details'!$F$39="", "", 'Personnel Details'!$F$39))))</f>
        <v/>
      </c>
      <c r="NH272" s="79" t="str">
        <f>IF(NF$9="", "", IF(AND(NOT('Personnel Details'!$N$39=""), $B272&gt;='Personnel Details'!$N$39), 'Personnel Details'!$Q$39, IF(AND(NOT('Personnel Details'!$I$39=""), $B272&gt;='Personnel Details'!$I$39), 'Personnel Details'!$L$39, 'Personnel Details'!$G$39)))</f>
        <v/>
      </c>
      <c r="NI272" s="59" t="str">
        <f t="shared" si="735"/>
        <v/>
      </c>
      <c r="NJ272" s="53"/>
      <c r="NL272" s="78" t="str">
        <f>IF(NL$9="", "", IF(AND(NOT('Personnel Details'!$N$40=""), $B272&gt;='Personnel Details'!$N$40), 'Personnel Details'!$O$40, IF(AND(NOT('Personnel Details'!$I$40=""), $B272&gt;='Personnel Details'!$I$40), 'Personnel Details'!$J$40, 'Personnel Details'!$E$40)))</f>
        <v/>
      </c>
      <c r="NM272" s="59" t="str">
        <f>IF(NL$9="", "", IF(AND(NOT('Personnel Details'!$N$40=""), $B272&gt;='Personnel Details'!$N$40), IF('Personnel Details'!$P$40="","", 'Personnel Details'!$P$40), IF(AND(NOT('Personnel Details'!$I$40=""), $B272&gt;='Personnel Details'!$I$40), IF('Personnel Details'!$K$40="", "", 'Personnel Details'!$K$40), IF('Personnel Details'!$F$40="", "", 'Personnel Details'!$F$40))))</f>
        <v/>
      </c>
      <c r="NN272" s="79" t="str">
        <f>IF(NL$9="", "", IF(AND(NOT('Personnel Details'!$N$40=""), $B272&gt;='Personnel Details'!$N$40), 'Personnel Details'!$Q$40, IF(AND(NOT('Personnel Details'!$I$40=""), $B272&gt;='Personnel Details'!$I$40), 'Personnel Details'!$L$40, 'Personnel Details'!$G$40)))</f>
        <v/>
      </c>
      <c r="NO272" s="59" t="str">
        <f t="shared" si="736"/>
        <v/>
      </c>
      <c r="NP272" s="53"/>
    </row>
    <row r="273" spans="1:380" x14ac:dyDescent="0.25">
      <c r="A273" s="32"/>
      <c r="B273" s="113" t="str">
        <f>IFERROR(IF(B272+1&gt;'Personnel Details'!$U$5, "", B272+1), "")</f>
        <v/>
      </c>
      <c r="C273" s="32"/>
      <c r="D273" s="120"/>
      <c r="E273" s="13" t="str">
        <f t="shared" si="615"/>
        <v/>
      </c>
      <c r="F273" s="13" t="str">
        <f t="shared" si="646"/>
        <v/>
      </c>
      <c r="G273" s="56" t="str">
        <f t="shared" si="737"/>
        <v/>
      </c>
      <c r="H273" s="16" t="str">
        <f t="shared" si="647"/>
        <v/>
      </c>
      <c r="I273" s="32"/>
      <c r="J273" s="120"/>
      <c r="K273" s="62" t="str">
        <f t="shared" si="616"/>
        <v/>
      </c>
      <c r="L273" s="62" t="str">
        <f t="shared" si="648"/>
        <v/>
      </c>
      <c r="M273" s="65" t="str">
        <f t="shared" si="738"/>
        <v/>
      </c>
      <c r="N273" s="68" t="str">
        <f t="shared" si="649"/>
        <v/>
      </c>
      <c r="O273" s="32"/>
      <c r="P273" s="120"/>
      <c r="Q273" s="62" t="str">
        <f t="shared" si="617"/>
        <v/>
      </c>
      <c r="R273" s="62" t="str">
        <f t="shared" si="650"/>
        <v/>
      </c>
      <c r="S273" s="65" t="str">
        <f t="shared" si="739"/>
        <v/>
      </c>
      <c r="T273" s="68" t="str">
        <f t="shared" si="651"/>
        <v/>
      </c>
      <c r="U273" s="32"/>
      <c r="V273" s="120"/>
      <c r="W273" s="62" t="str">
        <f t="shared" si="618"/>
        <v/>
      </c>
      <c r="X273" s="62" t="str">
        <f t="shared" si="652"/>
        <v/>
      </c>
      <c r="Y273" s="65" t="str">
        <f t="shared" si="740"/>
        <v/>
      </c>
      <c r="Z273" s="68" t="str">
        <f t="shared" si="653"/>
        <v/>
      </c>
      <c r="AA273" s="32"/>
      <c r="AB273" s="120"/>
      <c r="AC273" s="62" t="str">
        <f t="shared" si="619"/>
        <v/>
      </c>
      <c r="AD273" s="62" t="str">
        <f t="shared" si="654"/>
        <v/>
      </c>
      <c r="AE273" s="65" t="str">
        <f t="shared" si="741"/>
        <v/>
      </c>
      <c r="AF273" s="68" t="str">
        <f t="shared" si="655"/>
        <v/>
      </c>
      <c r="AG273" s="32"/>
      <c r="AH273" s="120"/>
      <c r="AI273" s="62" t="str">
        <f t="shared" si="620"/>
        <v/>
      </c>
      <c r="AJ273" s="62" t="str">
        <f t="shared" si="656"/>
        <v/>
      </c>
      <c r="AK273" s="65" t="str">
        <f t="shared" si="742"/>
        <v/>
      </c>
      <c r="AL273" s="68" t="str">
        <f t="shared" si="657"/>
        <v/>
      </c>
      <c r="AM273" s="32"/>
      <c r="AN273" s="120"/>
      <c r="AO273" s="62" t="str">
        <f t="shared" si="621"/>
        <v/>
      </c>
      <c r="AP273" s="62" t="str">
        <f t="shared" si="658"/>
        <v/>
      </c>
      <c r="AQ273" s="65" t="str">
        <f t="shared" si="743"/>
        <v/>
      </c>
      <c r="AR273" s="68" t="str">
        <f t="shared" si="659"/>
        <v/>
      </c>
      <c r="AS273" s="32"/>
      <c r="AT273" s="120"/>
      <c r="AU273" s="62" t="str">
        <f t="shared" si="622"/>
        <v/>
      </c>
      <c r="AV273" s="62" t="str">
        <f t="shared" si="660"/>
        <v/>
      </c>
      <c r="AW273" s="65" t="str">
        <f t="shared" si="744"/>
        <v/>
      </c>
      <c r="AX273" s="68" t="str">
        <f t="shared" si="661"/>
        <v/>
      </c>
      <c r="AY273" s="32"/>
      <c r="AZ273" s="120"/>
      <c r="BA273" s="62" t="str">
        <f t="shared" si="623"/>
        <v/>
      </c>
      <c r="BB273" s="62" t="str">
        <f t="shared" si="662"/>
        <v/>
      </c>
      <c r="BC273" s="65" t="str">
        <f t="shared" si="745"/>
        <v/>
      </c>
      <c r="BD273" s="68" t="str">
        <f t="shared" si="663"/>
        <v/>
      </c>
      <c r="BE273" s="32"/>
      <c r="BF273" s="120"/>
      <c r="BG273" s="62" t="str">
        <f t="shared" si="624"/>
        <v/>
      </c>
      <c r="BH273" s="62" t="str">
        <f t="shared" si="664"/>
        <v/>
      </c>
      <c r="BI273" s="65" t="str">
        <f t="shared" si="746"/>
        <v/>
      </c>
      <c r="BJ273" s="68" t="str">
        <f t="shared" si="665"/>
        <v/>
      </c>
      <c r="BK273" s="32"/>
      <c r="BL273" s="120"/>
      <c r="BM273" s="62" t="str">
        <f t="shared" si="625"/>
        <v/>
      </c>
      <c r="BN273" s="62" t="str">
        <f t="shared" si="666"/>
        <v/>
      </c>
      <c r="BO273" s="65" t="str">
        <f t="shared" si="747"/>
        <v/>
      </c>
      <c r="BP273" s="68" t="str">
        <f t="shared" si="667"/>
        <v/>
      </c>
      <c r="BQ273" s="32"/>
      <c r="BR273" s="120"/>
      <c r="BS273" s="62" t="str">
        <f t="shared" si="626"/>
        <v/>
      </c>
      <c r="BT273" s="62" t="str">
        <f t="shared" si="668"/>
        <v/>
      </c>
      <c r="BU273" s="65" t="str">
        <f t="shared" si="748"/>
        <v/>
      </c>
      <c r="BV273" s="68" t="str">
        <f t="shared" si="669"/>
        <v/>
      </c>
      <c r="BW273" s="32"/>
      <c r="BX273" s="120"/>
      <c r="BY273" s="62" t="str">
        <f t="shared" si="627"/>
        <v/>
      </c>
      <c r="BZ273" s="62" t="str">
        <f t="shared" si="670"/>
        <v/>
      </c>
      <c r="CA273" s="65" t="str">
        <f t="shared" si="749"/>
        <v/>
      </c>
      <c r="CB273" s="68" t="str">
        <f t="shared" si="671"/>
        <v/>
      </c>
      <c r="CC273" s="32"/>
      <c r="CD273" s="120"/>
      <c r="CE273" s="62" t="str">
        <f t="shared" si="628"/>
        <v/>
      </c>
      <c r="CF273" s="62" t="str">
        <f t="shared" si="672"/>
        <v/>
      </c>
      <c r="CG273" s="65" t="str">
        <f t="shared" si="750"/>
        <v/>
      </c>
      <c r="CH273" s="68" t="str">
        <f t="shared" si="673"/>
        <v/>
      </c>
      <c r="CI273" s="32"/>
      <c r="CJ273" s="120"/>
      <c r="CK273" s="62" t="str">
        <f t="shared" si="629"/>
        <v/>
      </c>
      <c r="CL273" s="62" t="str">
        <f t="shared" si="674"/>
        <v/>
      </c>
      <c r="CM273" s="65" t="str">
        <f t="shared" si="751"/>
        <v/>
      </c>
      <c r="CN273" s="68" t="str">
        <f t="shared" si="675"/>
        <v/>
      </c>
      <c r="CO273" s="32"/>
      <c r="CP273" s="120"/>
      <c r="CQ273" s="62" t="str">
        <f t="shared" si="630"/>
        <v/>
      </c>
      <c r="CR273" s="62" t="str">
        <f t="shared" si="676"/>
        <v/>
      </c>
      <c r="CS273" s="65" t="str">
        <f t="shared" si="752"/>
        <v/>
      </c>
      <c r="CT273" s="68" t="str">
        <f t="shared" si="677"/>
        <v/>
      </c>
      <c r="CU273" s="32"/>
      <c r="CV273" s="120"/>
      <c r="CW273" s="62" t="str">
        <f t="shared" si="631"/>
        <v/>
      </c>
      <c r="CX273" s="62" t="str">
        <f t="shared" si="678"/>
        <v/>
      </c>
      <c r="CY273" s="65" t="str">
        <f t="shared" si="753"/>
        <v/>
      </c>
      <c r="CZ273" s="68" t="str">
        <f t="shared" si="679"/>
        <v/>
      </c>
      <c r="DA273" s="32"/>
      <c r="DB273" s="120"/>
      <c r="DC273" s="62" t="str">
        <f t="shared" si="632"/>
        <v/>
      </c>
      <c r="DD273" s="62" t="str">
        <f t="shared" si="680"/>
        <v/>
      </c>
      <c r="DE273" s="65" t="str">
        <f t="shared" si="754"/>
        <v/>
      </c>
      <c r="DF273" s="68" t="str">
        <f t="shared" si="681"/>
        <v/>
      </c>
      <c r="DG273" s="32"/>
      <c r="DH273" s="120"/>
      <c r="DI273" s="62" t="str">
        <f t="shared" si="633"/>
        <v/>
      </c>
      <c r="DJ273" s="62" t="str">
        <f t="shared" si="682"/>
        <v/>
      </c>
      <c r="DK273" s="65" t="str">
        <f t="shared" si="755"/>
        <v/>
      </c>
      <c r="DL273" s="68" t="str">
        <f t="shared" si="683"/>
        <v/>
      </c>
      <c r="DM273" s="32"/>
      <c r="DN273" s="120"/>
      <c r="DO273" s="62" t="str">
        <f t="shared" si="634"/>
        <v/>
      </c>
      <c r="DP273" s="62" t="str">
        <f t="shared" si="684"/>
        <v/>
      </c>
      <c r="DQ273" s="65" t="str">
        <f t="shared" si="756"/>
        <v/>
      </c>
      <c r="DR273" s="68" t="str">
        <f t="shared" si="685"/>
        <v/>
      </c>
      <c r="DS273" s="32"/>
      <c r="DT273" s="120"/>
      <c r="DU273" s="62" t="str">
        <f t="shared" si="635"/>
        <v/>
      </c>
      <c r="DV273" s="62" t="str">
        <f t="shared" si="686"/>
        <v/>
      </c>
      <c r="DW273" s="65" t="str">
        <f t="shared" si="757"/>
        <v/>
      </c>
      <c r="DX273" s="68" t="str">
        <f t="shared" si="687"/>
        <v/>
      </c>
      <c r="DY273" s="32"/>
      <c r="DZ273" s="120"/>
      <c r="EA273" s="62" t="str">
        <f t="shared" si="636"/>
        <v/>
      </c>
      <c r="EB273" s="62" t="str">
        <f t="shared" si="688"/>
        <v/>
      </c>
      <c r="EC273" s="65" t="str">
        <f t="shared" si="758"/>
        <v/>
      </c>
      <c r="ED273" s="68" t="str">
        <f t="shared" si="689"/>
        <v/>
      </c>
      <c r="EE273" s="32"/>
      <c r="EF273" s="120"/>
      <c r="EG273" s="62" t="str">
        <f t="shared" si="637"/>
        <v/>
      </c>
      <c r="EH273" s="62" t="str">
        <f t="shared" si="690"/>
        <v/>
      </c>
      <c r="EI273" s="65" t="str">
        <f t="shared" si="759"/>
        <v/>
      </c>
      <c r="EJ273" s="68" t="str">
        <f t="shared" si="691"/>
        <v/>
      </c>
      <c r="EK273" s="32"/>
      <c r="EL273" s="120"/>
      <c r="EM273" s="62" t="str">
        <f t="shared" si="638"/>
        <v/>
      </c>
      <c r="EN273" s="62" t="str">
        <f t="shared" si="692"/>
        <v/>
      </c>
      <c r="EO273" s="65" t="str">
        <f t="shared" si="760"/>
        <v/>
      </c>
      <c r="EP273" s="68" t="str">
        <f t="shared" si="693"/>
        <v/>
      </c>
      <c r="EQ273" s="32"/>
      <c r="ER273" s="120"/>
      <c r="ES273" s="62" t="str">
        <f t="shared" si="639"/>
        <v/>
      </c>
      <c r="ET273" s="62" t="str">
        <f t="shared" si="694"/>
        <v/>
      </c>
      <c r="EU273" s="65" t="str">
        <f t="shared" si="761"/>
        <v/>
      </c>
      <c r="EV273" s="68" t="str">
        <f t="shared" si="695"/>
        <v/>
      </c>
      <c r="EW273" s="32"/>
      <c r="EX273" s="120"/>
      <c r="EY273" s="62" t="str">
        <f t="shared" si="640"/>
        <v/>
      </c>
      <c r="EZ273" s="62" t="str">
        <f t="shared" si="696"/>
        <v/>
      </c>
      <c r="FA273" s="65" t="str">
        <f t="shared" si="762"/>
        <v/>
      </c>
      <c r="FB273" s="68" t="str">
        <f t="shared" si="697"/>
        <v/>
      </c>
      <c r="FC273" s="32"/>
      <c r="FD273" s="120"/>
      <c r="FE273" s="62" t="str">
        <f t="shared" si="641"/>
        <v/>
      </c>
      <c r="FF273" s="62" t="str">
        <f t="shared" si="698"/>
        <v/>
      </c>
      <c r="FG273" s="65" t="str">
        <f t="shared" si="763"/>
        <v/>
      </c>
      <c r="FH273" s="68" t="str">
        <f t="shared" si="699"/>
        <v/>
      </c>
      <c r="FI273" s="32"/>
      <c r="FJ273" s="120"/>
      <c r="FK273" s="62" t="str">
        <f t="shared" si="642"/>
        <v/>
      </c>
      <c r="FL273" s="62" t="str">
        <f t="shared" si="700"/>
        <v/>
      </c>
      <c r="FM273" s="65" t="str">
        <f t="shared" si="764"/>
        <v/>
      </c>
      <c r="FN273" s="68" t="str">
        <f t="shared" si="701"/>
        <v/>
      </c>
      <c r="FO273" s="32"/>
      <c r="FP273" s="120"/>
      <c r="FQ273" s="62" t="str">
        <f t="shared" si="643"/>
        <v/>
      </c>
      <c r="FR273" s="62" t="str">
        <f t="shared" si="702"/>
        <v/>
      </c>
      <c r="FS273" s="65" t="str">
        <f t="shared" si="765"/>
        <v/>
      </c>
      <c r="FT273" s="68" t="str">
        <f t="shared" si="703"/>
        <v/>
      </c>
      <c r="FU273" s="32"/>
      <c r="FV273" s="120"/>
      <c r="FW273" s="62" t="str">
        <f t="shared" si="644"/>
        <v/>
      </c>
      <c r="FX273" s="62" t="str">
        <f t="shared" si="704"/>
        <v/>
      </c>
      <c r="FY273" s="65" t="str">
        <f t="shared" si="766"/>
        <v/>
      </c>
      <c r="FZ273" s="68" t="str">
        <f t="shared" si="705"/>
        <v/>
      </c>
      <c r="GA273" s="32"/>
      <c r="GC273" s="7" t="str">
        <f t="shared" si="706"/>
        <v/>
      </c>
      <c r="GD273" s="7" t="str">
        <f t="shared" ca="1" si="645"/>
        <v/>
      </c>
      <c r="GT273" s="71" t="str">
        <f>IF(GT$9="", "", IF(AND(NOT('Personnel Details'!$N$11=""), $B273&gt;='Personnel Details'!$N$11), 'Personnel Details'!$O$11, IF(AND(NOT('Personnel Details'!$I$11=""), $B273&gt;='Personnel Details'!$I$11), 'Personnel Details'!$J$11, 'Personnel Details'!$E$11)))</f>
        <v/>
      </c>
      <c r="GU273" s="59" t="str">
        <f>IF(GT$9="", "", IF(AND(NOT('Personnel Details'!$N$11=""), $B273&gt;='Personnel Details'!$N$11), IF('Personnel Details'!$P$11="","", 'Personnel Details'!$P$11), IF(AND(NOT('Personnel Details'!$I$11=""), $B273&gt;='Personnel Details'!$I$11), IF('Personnel Details'!$K$11="", "", 'Personnel Details'!$K$11), IF('Personnel Details'!$F$11="", "", 'Personnel Details'!$F$11))))</f>
        <v/>
      </c>
      <c r="GV273" s="74" t="str">
        <f>IF(GT$9="", "", IF(AND(NOT('Personnel Details'!$N$11=""), $B273&gt;='Personnel Details'!$N$11), 'Personnel Details'!$Q$11, IF(AND(NOT('Personnel Details'!$I$11=""), $B273&gt;='Personnel Details'!$I$11), 'Personnel Details'!$L$11, 'Personnel Details'!$G$11)))</f>
        <v/>
      </c>
      <c r="GW273" s="59" t="str">
        <f t="shared" si="707"/>
        <v/>
      </c>
      <c r="GX273" s="53"/>
      <c r="GZ273" s="78" t="str">
        <f>IF(GZ$9="", "", IF(AND(NOT('Personnel Details'!$N$12=""), $B273&gt;='Personnel Details'!$N$12), 'Personnel Details'!$O$12, IF(AND(NOT('Personnel Details'!$I$12=""), $B273&gt;='Personnel Details'!$I$12), 'Personnel Details'!$J$12, 'Personnel Details'!$E$12)))</f>
        <v/>
      </c>
      <c r="HA273" s="59" t="str">
        <f>IF(GZ$9="", "", IF(AND(NOT('Personnel Details'!$N$12=""), $B273&gt;='Personnel Details'!$N$12), IF('Personnel Details'!$P$12="","", 'Personnel Details'!$P$12), IF(AND(NOT('Personnel Details'!$I$12=""), $B273&gt;='Personnel Details'!$I$12), IF('Personnel Details'!$K$12="", "", 'Personnel Details'!$K$12), IF('Personnel Details'!$F$12="", "", 'Personnel Details'!$F$12))))</f>
        <v/>
      </c>
      <c r="HB273" s="79" t="str">
        <f>IF(GZ$9="", "", IF(AND(NOT('Personnel Details'!$N$12=""), $B273&gt;='Personnel Details'!$N$12), 'Personnel Details'!$Q$12, IF(AND(NOT('Personnel Details'!$I$12=""), $B273&gt;='Personnel Details'!$I$12), 'Personnel Details'!$L$12, 'Personnel Details'!$G$12)))</f>
        <v/>
      </c>
      <c r="HC273" s="59" t="str">
        <f t="shared" si="708"/>
        <v/>
      </c>
      <c r="HD273" s="53"/>
      <c r="HF273" s="78" t="str">
        <f>IF(HF$9="", "", IF(AND(NOT('Personnel Details'!$N$13=""), $B273&gt;='Personnel Details'!$N$13), 'Personnel Details'!$O$13, IF(AND(NOT('Personnel Details'!$I$13=""), $B273&gt;='Personnel Details'!$I$13), 'Personnel Details'!$J$13, 'Personnel Details'!$E$13)))</f>
        <v/>
      </c>
      <c r="HG273" s="59" t="str">
        <f>IF(HF$9="", "", IF(AND(NOT('Personnel Details'!$N$13=""), $B273&gt;='Personnel Details'!$N$13), IF('Personnel Details'!$P$13="","", 'Personnel Details'!$P$13), IF(AND(NOT('Personnel Details'!$I$13=""), $B273&gt;='Personnel Details'!$I$13), IF('Personnel Details'!$K$13="", "", 'Personnel Details'!$K$13), IF('Personnel Details'!$F$13="", "", 'Personnel Details'!$F$13))))</f>
        <v/>
      </c>
      <c r="HH273" s="79" t="str">
        <f>IF(HF$9="", "", IF(AND(NOT('Personnel Details'!$N$13=""), $B273&gt;='Personnel Details'!$N$13), 'Personnel Details'!$Q$13, IF(AND(NOT('Personnel Details'!$I$13=""), $B273&gt;='Personnel Details'!$I$13), 'Personnel Details'!$L$13, 'Personnel Details'!$G$13)))</f>
        <v/>
      </c>
      <c r="HI273" s="59" t="str">
        <f t="shared" si="709"/>
        <v/>
      </c>
      <c r="HJ273" s="53"/>
      <c r="HL273" s="78" t="str">
        <f>IF(HL$9="", "", IF(AND(NOT('Personnel Details'!$N$14=""), $B273&gt;='Personnel Details'!$N$14), 'Personnel Details'!$O$14, IF(AND(NOT('Personnel Details'!$I$14=""), $B273&gt;='Personnel Details'!$I$14), 'Personnel Details'!$J$14, 'Personnel Details'!$E$14)))</f>
        <v/>
      </c>
      <c r="HM273" s="59" t="str">
        <f>IF(HL$9="", "", IF(AND(NOT('Personnel Details'!$N$14=""), $B273&gt;='Personnel Details'!$N$14), IF('Personnel Details'!$P$14="","", 'Personnel Details'!$P$14), IF(AND(NOT('Personnel Details'!$I$14=""), $B273&gt;='Personnel Details'!$I$14), IF('Personnel Details'!$K$14="", "", 'Personnel Details'!$K$14), IF('Personnel Details'!$F$14="", "", 'Personnel Details'!$F$14))))</f>
        <v/>
      </c>
      <c r="HN273" s="79" t="str">
        <f>IF(HL$9="", "", IF(AND(NOT('Personnel Details'!$N$14=""), $B273&gt;='Personnel Details'!$N$14), 'Personnel Details'!$Q$14, IF(AND(NOT('Personnel Details'!$I$14=""), $B273&gt;='Personnel Details'!$I$14), 'Personnel Details'!$L$14, 'Personnel Details'!$G$14)))</f>
        <v/>
      </c>
      <c r="HO273" s="59" t="str">
        <f t="shared" si="710"/>
        <v/>
      </c>
      <c r="HP273" s="53"/>
      <c r="HR273" s="78" t="str">
        <f>IF(HR$9="", "", IF(AND(NOT('Personnel Details'!$N$15=""), $B273&gt;='Personnel Details'!$N$15), 'Personnel Details'!$O$15, IF(AND(NOT('Personnel Details'!$I$15=""), $B273&gt;='Personnel Details'!$I$15), 'Personnel Details'!$J$15, 'Personnel Details'!$E$15)))</f>
        <v/>
      </c>
      <c r="HS273" s="59" t="str">
        <f>IF(HR$9="", "", IF(AND(NOT('Personnel Details'!$N$15=""), $B273&gt;='Personnel Details'!$N$15), IF('Personnel Details'!$P$15="","", 'Personnel Details'!$P$15), IF(AND(NOT('Personnel Details'!$I$15=""), $B273&gt;='Personnel Details'!$I$15), IF('Personnel Details'!$K$15="", "", 'Personnel Details'!$K$15), IF('Personnel Details'!$F$15="", "", 'Personnel Details'!$F$15))))</f>
        <v/>
      </c>
      <c r="HT273" s="79" t="str">
        <f>IF(HR$9="", "", IF(AND(NOT('Personnel Details'!$N$15=""), $B273&gt;='Personnel Details'!$N$15), 'Personnel Details'!$Q$15, IF(AND(NOT('Personnel Details'!$I$15=""), $B273&gt;='Personnel Details'!$I$15), 'Personnel Details'!$L$15, 'Personnel Details'!$G$15)))</f>
        <v/>
      </c>
      <c r="HU273" s="59" t="str">
        <f t="shared" si="711"/>
        <v/>
      </c>
      <c r="HV273" s="53"/>
      <c r="HX273" s="78" t="str">
        <f>IF(HX$9="", "", IF(AND(NOT('Personnel Details'!$N$16=""), $B273&gt;='Personnel Details'!$N$16), 'Personnel Details'!$O$16, IF(AND(NOT('Personnel Details'!$I$16=""), $B273&gt;='Personnel Details'!$I$16), 'Personnel Details'!$J$16, 'Personnel Details'!$E$16)))</f>
        <v/>
      </c>
      <c r="HY273" s="59" t="str">
        <f>IF(HX$9="", "", IF(AND(NOT('Personnel Details'!$N$16=""), $B273&gt;='Personnel Details'!$N$16), IF('Personnel Details'!$P$16="","", 'Personnel Details'!$P$16), IF(AND(NOT('Personnel Details'!$I$16=""), $B273&gt;='Personnel Details'!$I$16), IF('Personnel Details'!$K$16="", "", 'Personnel Details'!$K$16), IF('Personnel Details'!$F$16="", "", 'Personnel Details'!$F$16))))</f>
        <v/>
      </c>
      <c r="HZ273" s="79" t="str">
        <f>IF(HX$9="", "", IF(AND(NOT('Personnel Details'!$N$16=""), $B273&gt;='Personnel Details'!$N$16), 'Personnel Details'!$Q$16, IF(AND(NOT('Personnel Details'!$I$16=""), $B273&gt;='Personnel Details'!$I$16), 'Personnel Details'!$L$16, 'Personnel Details'!$G$16)))</f>
        <v/>
      </c>
      <c r="IA273" s="59" t="str">
        <f t="shared" si="712"/>
        <v/>
      </c>
      <c r="IB273" s="53"/>
      <c r="ID273" s="78" t="str">
        <f>IF(ID$9="", "", IF(AND(NOT('Personnel Details'!$N$17=""), $B273&gt;='Personnel Details'!$N$17), 'Personnel Details'!$O$17, IF(AND(NOT('Personnel Details'!$I$17=""), $B273&gt;='Personnel Details'!$I$17), 'Personnel Details'!$J$17, 'Personnel Details'!$E$17)))</f>
        <v/>
      </c>
      <c r="IE273" s="59" t="str">
        <f>IF(ID$9="", "", IF(AND(NOT('Personnel Details'!$N$17=""), $B273&gt;='Personnel Details'!$N$17), IF('Personnel Details'!$P$17="","", 'Personnel Details'!$P$17), IF(AND(NOT('Personnel Details'!$I$17=""), $B273&gt;='Personnel Details'!$I$17), IF('Personnel Details'!$K$17="", "", 'Personnel Details'!$K$17), IF('Personnel Details'!$F$17="", "", 'Personnel Details'!$F$17))))</f>
        <v/>
      </c>
      <c r="IF273" s="79" t="str">
        <f>IF(ID$9="", "", IF(AND(NOT('Personnel Details'!$N$17=""), $B273&gt;='Personnel Details'!$N$17), 'Personnel Details'!$Q$17, IF(AND(NOT('Personnel Details'!$I$17=""), $B273&gt;='Personnel Details'!$I$17), 'Personnel Details'!$L$17, 'Personnel Details'!$G$17)))</f>
        <v/>
      </c>
      <c r="IG273" s="59" t="str">
        <f t="shared" si="713"/>
        <v/>
      </c>
      <c r="IH273" s="53"/>
      <c r="IJ273" s="78" t="str">
        <f>IF(IJ$9="", "", IF(AND(NOT('Personnel Details'!$N$18=""), $B273&gt;='Personnel Details'!$N$18), 'Personnel Details'!$O$18, IF(AND(NOT('Personnel Details'!$I$18=""), $B273&gt;='Personnel Details'!$I$18), 'Personnel Details'!$J$18, 'Personnel Details'!$E$18)))</f>
        <v/>
      </c>
      <c r="IK273" s="59" t="str">
        <f>IF(IJ$9="", "", IF(AND(NOT('Personnel Details'!$N$18=""), $B273&gt;='Personnel Details'!$N$18), IF('Personnel Details'!$P$18="","", 'Personnel Details'!$P$18), IF(AND(NOT('Personnel Details'!$I$18=""), $B273&gt;='Personnel Details'!$I$18), IF('Personnel Details'!$K$18="", "", 'Personnel Details'!$K$18), IF('Personnel Details'!$F$18="", "", 'Personnel Details'!$F$18))))</f>
        <v/>
      </c>
      <c r="IL273" s="79" t="str">
        <f>IF(IJ$9="", "", IF(AND(NOT('Personnel Details'!$N$18=""), $B273&gt;='Personnel Details'!$N$18), 'Personnel Details'!$Q$18, IF(AND(NOT('Personnel Details'!$I$18=""), $B273&gt;='Personnel Details'!$I$18), 'Personnel Details'!$L$18, 'Personnel Details'!$G$18)))</f>
        <v/>
      </c>
      <c r="IM273" s="59" t="str">
        <f t="shared" si="714"/>
        <v/>
      </c>
      <c r="IN273" s="53"/>
      <c r="IP273" s="78" t="str">
        <f>IF(IP$9="", "", IF(AND(NOT('Personnel Details'!$N$19=""), $B273&gt;='Personnel Details'!$N$19), 'Personnel Details'!$O$19, IF(AND(NOT('Personnel Details'!$I$19=""), $B273&gt;='Personnel Details'!$I$19), 'Personnel Details'!$J$19, 'Personnel Details'!$E$19)))</f>
        <v/>
      </c>
      <c r="IQ273" s="59" t="str">
        <f>IF(IP$9="", "", IF(AND(NOT('Personnel Details'!$N$19=""), $B273&gt;='Personnel Details'!$N$19), IF('Personnel Details'!$P$19="","", 'Personnel Details'!$P$19), IF(AND(NOT('Personnel Details'!$I$19=""), $B273&gt;='Personnel Details'!$I$19), IF('Personnel Details'!$K$19="", "", 'Personnel Details'!$K$19), IF('Personnel Details'!$F$19="", "", 'Personnel Details'!$F$19))))</f>
        <v/>
      </c>
      <c r="IR273" s="79" t="str">
        <f>IF(IP$9="", "", IF(AND(NOT('Personnel Details'!$N$19=""), $B273&gt;='Personnel Details'!$N$19), 'Personnel Details'!$Q$19, IF(AND(NOT('Personnel Details'!$I$19=""), $B273&gt;='Personnel Details'!$I$19), 'Personnel Details'!$L$19, 'Personnel Details'!$G$19)))</f>
        <v/>
      </c>
      <c r="IS273" s="59" t="str">
        <f t="shared" si="715"/>
        <v/>
      </c>
      <c r="IT273" s="53"/>
      <c r="IV273" s="78" t="str">
        <f>IF(IV$9="", "", IF(AND(NOT('Personnel Details'!$N$20=""), $B273&gt;='Personnel Details'!$N$20), 'Personnel Details'!$O$20, IF(AND(NOT('Personnel Details'!$I$20=""), $B273&gt;='Personnel Details'!$I$20), 'Personnel Details'!$J$20, 'Personnel Details'!$E$20)))</f>
        <v/>
      </c>
      <c r="IW273" s="59" t="str">
        <f>IF(IV$9="", "", IF(AND(NOT('Personnel Details'!$N$20=""), $B273&gt;='Personnel Details'!$N$20), IF('Personnel Details'!$P$20="","", 'Personnel Details'!$P$20), IF(AND(NOT('Personnel Details'!$I$20=""), $B273&gt;='Personnel Details'!$I$20), IF('Personnel Details'!$K$20="", "", 'Personnel Details'!$K$20), IF('Personnel Details'!$F$20="", "", 'Personnel Details'!$F$20))))</f>
        <v/>
      </c>
      <c r="IX273" s="79" t="str">
        <f>IF(IV$9="", "", IF(AND(NOT('Personnel Details'!$N$20=""), $B273&gt;='Personnel Details'!$N$20), 'Personnel Details'!$Q$20, IF(AND(NOT('Personnel Details'!$I$20=""), $B273&gt;='Personnel Details'!$I$20), 'Personnel Details'!$L$20, 'Personnel Details'!$G$20)))</f>
        <v/>
      </c>
      <c r="IY273" s="59" t="str">
        <f t="shared" si="716"/>
        <v/>
      </c>
      <c r="IZ273" s="53"/>
      <c r="JB273" s="78" t="str">
        <f>IF(JB$9="", "", IF(AND(NOT('Personnel Details'!$N$21=""), $B273&gt;='Personnel Details'!$N$21), 'Personnel Details'!$O$21, IF(AND(NOT('Personnel Details'!$I$21=""), $B273&gt;='Personnel Details'!$I$21), 'Personnel Details'!$J$21, 'Personnel Details'!$E$21)))</f>
        <v/>
      </c>
      <c r="JC273" s="59" t="str">
        <f>IF(JB$9="", "", IF(AND(NOT('Personnel Details'!$N$21=""), $B273&gt;='Personnel Details'!$N$21), IF('Personnel Details'!$P$21="","", 'Personnel Details'!$P$21), IF(AND(NOT('Personnel Details'!$I$21=""), $B273&gt;='Personnel Details'!$I$21), IF('Personnel Details'!$K$21="", "", 'Personnel Details'!$K$21), IF('Personnel Details'!$F$21="", "", 'Personnel Details'!$F$21))))</f>
        <v/>
      </c>
      <c r="JD273" s="79" t="str">
        <f>IF(JB$9="", "", IF(AND(NOT('Personnel Details'!$N$21=""), $B273&gt;='Personnel Details'!$N$21), 'Personnel Details'!$Q$21, IF(AND(NOT('Personnel Details'!$I$21=""), $B273&gt;='Personnel Details'!$I$21), 'Personnel Details'!$L$21, 'Personnel Details'!$G$21)))</f>
        <v/>
      </c>
      <c r="JE273" s="59" t="str">
        <f t="shared" si="717"/>
        <v/>
      </c>
      <c r="JF273" s="53"/>
      <c r="JH273" s="78" t="str">
        <f>IF(JH$9="", "", IF(AND(NOT('Personnel Details'!$N$22=""), $B273&gt;='Personnel Details'!$N$22), 'Personnel Details'!$O$22, IF(AND(NOT('Personnel Details'!$I$22=""), $B273&gt;='Personnel Details'!$I$22), 'Personnel Details'!$J$22, 'Personnel Details'!$E$22)))</f>
        <v/>
      </c>
      <c r="JI273" s="59" t="str">
        <f>IF(JH$9="", "", IF(AND(NOT('Personnel Details'!$N$22=""), $B273&gt;='Personnel Details'!$N$22), IF('Personnel Details'!$P$22="","", 'Personnel Details'!$P$22), IF(AND(NOT('Personnel Details'!$I$22=""), $B273&gt;='Personnel Details'!$I$22), IF('Personnel Details'!$K$22="", "", 'Personnel Details'!$K$22), IF('Personnel Details'!$F$22="", "", 'Personnel Details'!$F$22))))</f>
        <v/>
      </c>
      <c r="JJ273" s="79" t="str">
        <f>IF(JH$9="", "", IF(AND(NOT('Personnel Details'!$N$22=""), $B273&gt;='Personnel Details'!$N$22), 'Personnel Details'!$Q$22, IF(AND(NOT('Personnel Details'!$I$22=""), $B273&gt;='Personnel Details'!$I$22), 'Personnel Details'!$L$22, 'Personnel Details'!$G$22)))</f>
        <v/>
      </c>
      <c r="JK273" s="59" t="str">
        <f t="shared" si="718"/>
        <v/>
      </c>
      <c r="JL273" s="53"/>
      <c r="JN273" s="78" t="str">
        <f>IF(JN$9="", "", IF(AND(NOT('Personnel Details'!$N$23=""), $B273&gt;='Personnel Details'!$N$23), 'Personnel Details'!$O$23, IF(AND(NOT('Personnel Details'!$I$23=""), $B273&gt;='Personnel Details'!$I$23), 'Personnel Details'!$J$23, 'Personnel Details'!$E$23)))</f>
        <v/>
      </c>
      <c r="JO273" s="59" t="str">
        <f>IF(JN$9="", "", IF(AND(NOT('Personnel Details'!$N$23=""), $B273&gt;='Personnel Details'!$N$23), IF('Personnel Details'!$P$23="","", 'Personnel Details'!$P$23), IF(AND(NOT('Personnel Details'!$I$23=""), $B273&gt;='Personnel Details'!$I$23), IF('Personnel Details'!$K$23="", "", 'Personnel Details'!$K$23), IF('Personnel Details'!$F$23="", "", 'Personnel Details'!$F$23))))</f>
        <v/>
      </c>
      <c r="JP273" s="79" t="str">
        <f>IF(JN$9="", "", IF(AND(NOT('Personnel Details'!$N$23=""), $B273&gt;='Personnel Details'!$N$23), 'Personnel Details'!$Q$23, IF(AND(NOT('Personnel Details'!$I$23=""), $B273&gt;='Personnel Details'!$I$23), 'Personnel Details'!$L$23, 'Personnel Details'!$G$23)))</f>
        <v/>
      </c>
      <c r="JQ273" s="59" t="str">
        <f t="shared" si="719"/>
        <v/>
      </c>
      <c r="JR273" s="53"/>
      <c r="JT273" s="78" t="str">
        <f>IF(JT$9="", "", IF(AND(NOT('Personnel Details'!$N$24=""), $B273&gt;='Personnel Details'!$N$24), 'Personnel Details'!$O$24, IF(AND(NOT('Personnel Details'!$I$24=""), $B273&gt;='Personnel Details'!$I$24), 'Personnel Details'!$J$24, 'Personnel Details'!$E$24)))</f>
        <v/>
      </c>
      <c r="JU273" s="59" t="str">
        <f>IF(JT$9="", "", IF(AND(NOT('Personnel Details'!$N$24=""), $B273&gt;='Personnel Details'!$N$24), IF('Personnel Details'!$P$24="","", 'Personnel Details'!$P$24), IF(AND(NOT('Personnel Details'!$I$24=""), $B273&gt;='Personnel Details'!$I$24), IF('Personnel Details'!$K$24="", "", 'Personnel Details'!$K$24), IF('Personnel Details'!$F$24="", "", 'Personnel Details'!$F$24))))</f>
        <v/>
      </c>
      <c r="JV273" s="79" t="str">
        <f>IF(JT$9="", "", IF(AND(NOT('Personnel Details'!$N$24=""), $B273&gt;='Personnel Details'!$N$24), 'Personnel Details'!$Q$24, IF(AND(NOT('Personnel Details'!$I$24=""), $B273&gt;='Personnel Details'!$I$24), 'Personnel Details'!$L$24, 'Personnel Details'!$G$24)))</f>
        <v/>
      </c>
      <c r="JW273" s="59" t="str">
        <f t="shared" si="720"/>
        <v/>
      </c>
      <c r="JX273" s="53"/>
      <c r="JZ273" s="78" t="str">
        <f>IF(JZ$9="", "", IF(AND(NOT('Personnel Details'!$N$25=""), $B273&gt;='Personnel Details'!$N$25), 'Personnel Details'!$O$25, IF(AND(NOT('Personnel Details'!$I$25=""), $B273&gt;='Personnel Details'!$I$25), 'Personnel Details'!$J$25, 'Personnel Details'!$E$25)))</f>
        <v/>
      </c>
      <c r="KA273" s="59" t="str">
        <f>IF(JZ$9="", "", IF(AND(NOT('Personnel Details'!$N$25=""), $B273&gt;='Personnel Details'!$N$25), IF('Personnel Details'!$P$25="","", 'Personnel Details'!$P$25), IF(AND(NOT('Personnel Details'!$I$25=""), $B273&gt;='Personnel Details'!$I$25), IF('Personnel Details'!$K$25="", "", 'Personnel Details'!$K$25), IF('Personnel Details'!$F$25="", "", 'Personnel Details'!$F$25))))</f>
        <v/>
      </c>
      <c r="KB273" s="79" t="str">
        <f>IF(JZ$9="", "", IF(AND(NOT('Personnel Details'!$N$25=""), $B273&gt;='Personnel Details'!$N$25), 'Personnel Details'!$Q$25, IF(AND(NOT('Personnel Details'!$I$25=""), $B273&gt;='Personnel Details'!$I$25), 'Personnel Details'!$L$25, 'Personnel Details'!$G$25)))</f>
        <v/>
      </c>
      <c r="KC273" s="59" t="str">
        <f t="shared" si="721"/>
        <v/>
      </c>
      <c r="KD273" s="53"/>
      <c r="KF273" s="78" t="str">
        <f>IF(KF$9="", "", IF(AND(NOT('Personnel Details'!$N$26=""), $B273&gt;='Personnel Details'!$N$26), 'Personnel Details'!$O$26, IF(AND(NOT('Personnel Details'!$I$26=""), $B273&gt;='Personnel Details'!$I$26), 'Personnel Details'!$J$26, 'Personnel Details'!$E$26)))</f>
        <v/>
      </c>
      <c r="KG273" s="59" t="str">
        <f>IF(KF$9="", "", IF(AND(NOT('Personnel Details'!$N$26=""), $B273&gt;='Personnel Details'!$N$26), IF('Personnel Details'!$P$26="","", 'Personnel Details'!$P$26), IF(AND(NOT('Personnel Details'!$I$26=""), $B273&gt;='Personnel Details'!$I$26), IF('Personnel Details'!$K$26="", "", 'Personnel Details'!$K$26), IF('Personnel Details'!$F$26="", "", 'Personnel Details'!$F$26))))</f>
        <v/>
      </c>
      <c r="KH273" s="79" t="str">
        <f>IF(KF$9="", "", IF(AND(NOT('Personnel Details'!$N$26=""), $B273&gt;='Personnel Details'!$N$26), 'Personnel Details'!$Q$26, IF(AND(NOT('Personnel Details'!$I$26=""), $B273&gt;='Personnel Details'!$I$26), 'Personnel Details'!$L$26, 'Personnel Details'!$G$26)))</f>
        <v/>
      </c>
      <c r="KI273" s="59" t="str">
        <f t="shared" si="722"/>
        <v/>
      </c>
      <c r="KJ273" s="53"/>
      <c r="KL273" s="78" t="str">
        <f>IF(KL$9="", "", IF(AND(NOT('Personnel Details'!$N$27=""), $B273&gt;='Personnel Details'!$N$27), 'Personnel Details'!$O$27, IF(AND(NOT('Personnel Details'!$I$27=""), $B273&gt;='Personnel Details'!$I$27), 'Personnel Details'!$J$27, 'Personnel Details'!$E$27)))</f>
        <v/>
      </c>
      <c r="KM273" s="59" t="str">
        <f>IF(KL$9="", "", IF(AND(NOT('Personnel Details'!$N$27=""), $B273&gt;='Personnel Details'!$N$27), IF('Personnel Details'!$P$27="","", 'Personnel Details'!$P$27), IF(AND(NOT('Personnel Details'!$I$27=""), $B273&gt;='Personnel Details'!$I$27), IF('Personnel Details'!$K$27="", "", 'Personnel Details'!$K$27), IF('Personnel Details'!$F$27="", "", 'Personnel Details'!$F$27))))</f>
        <v/>
      </c>
      <c r="KN273" s="79" t="str">
        <f>IF(KL$9="", "", IF(AND(NOT('Personnel Details'!$N$27=""), $B273&gt;='Personnel Details'!$N$27), 'Personnel Details'!$Q$27, IF(AND(NOT('Personnel Details'!$I$27=""), $B273&gt;='Personnel Details'!$I$27), 'Personnel Details'!$L$27, 'Personnel Details'!$G$27)))</f>
        <v/>
      </c>
      <c r="KO273" s="59" t="str">
        <f t="shared" si="723"/>
        <v/>
      </c>
      <c r="KP273" s="53"/>
      <c r="KR273" s="78" t="str">
        <f>IF(KR$9="", "", IF(AND(NOT('Personnel Details'!$N$28=""), $B273&gt;='Personnel Details'!$N$28), 'Personnel Details'!$O$28, IF(AND(NOT('Personnel Details'!$I$28=""), $B273&gt;='Personnel Details'!$I$28), 'Personnel Details'!$J$28, 'Personnel Details'!$E$28)))</f>
        <v/>
      </c>
      <c r="KS273" s="59" t="str">
        <f>IF(KR$9="", "", IF(AND(NOT('Personnel Details'!$N$28=""), $B273&gt;='Personnel Details'!$N$28), IF('Personnel Details'!$P$28="","", 'Personnel Details'!$P$28), IF(AND(NOT('Personnel Details'!$I$28=""), $B273&gt;='Personnel Details'!$I$28), IF('Personnel Details'!$K$28="", "", 'Personnel Details'!$K$28), IF('Personnel Details'!$F$28="", "", 'Personnel Details'!$F$28))))</f>
        <v/>
      </c>
      <c r="KT273" s="79" t="str">
        <f>IF(KR$9="", "", IF(AND(NOT('Personnel Details'!$N$28=""), $B273&gt;='Personnel Details'!$N$28), 'Personnel Details'!$Q$28, IF(AND(NOT('Personnel Details'!$I$28=""), $B273&gt;='Personnel Details'!$I$28), 'Personnel Details'!$L$28, 'Personnel Details'!$G$28)))</f>
        <v/>
      </c>
      <c r="KU273" s="59" t="str">
        <f t="shared" si="724"/>
        <v/>
      </c>
      <c r="KV273" s="53"/>
      <c r="KX273" s="78" t="str">
        <f>IF(KX$9="", "", IF(AND(NOT('Personnel Details'!$N$29=""), $B273&gt;='Personnel Details'!$N$29), 'Personnel Details'!$O$29, IF(AND(NOT('Personnel Details'!$I$29=""), $B273&gt;='Personnel Details'!$I$29), 'Personnel Details'!$J$29, 'Personnel Details'!$E$29)))</f>
        <v/>
      </c>
      <c r="KY273" s="59" t="str">
        <f>IF(KX$9="", "", IF(AND(NOT('Personnel Details'!$N$29=""), $B273&gt;='Personnel Details'!$N$29), IF('Personnel Details'!$P$29="","", 'Personnel Details'!$P$29), IF(AND(NOT('Personnel Details'!$I$29=""), $B273&gt;='Personnel Details'!$I$29), IF('Personnel Details'!$K$29="", "", 'Personnel Details'!$K$29), IF('Personnel Details'!$F$29="", "", 'Personnel Details'!$F$29))))</f>
        <v/>
      </c>
      <c r="KZ273" s="79" t="str">
        <f>IF(KX$9="", "", IF(AND(NOT('Personnel Details'!$N$29=""), $B273&gt;='Personnel Details'!$N$29), 'Personnel Details'!$Q$29, IF(AND(NOT('Personnel Details'!$I$29=""), $B273&gt;='Personnel Details'!$I$29), 'Personnel Details'!$L$29, 'Personnel Details'!$G$29)))</f>
        <v/>
      </c>
      <c r="LA273" s="59" t="str">
        <f t="shared" si="725"/>
        <v/>
      </c>
      <c r="LB273" s="53"/>
      <c r="LD273" s="78" t="str">
        <f>IF(LD$9="", "", IF(AND(NOT('Personnel Details'!$N$30=""), $B273&gt;='Personnel Details'!$N$30), 'Personnel Details'!$O$30, IF(AND(NOT('Personnel Details'!$I$30=""), $B273&gt;='Personnel Details'!$I$30), 'Personnel Details'!$J$30, 'Personnel Details'!$E$30)))</f>
        <v/>
      </c>
      <c r="LE273" s="59" t="str">
        <f>IF(LD$9="", "", IF(AND(NOT('Personnel Details'!$N$30=""), $B273&gt;='Personnel Details'!$N$30), IF('Personnel Details'!$P$30="","", 'Personnel Details'!$P$30), IF(AND(NOT('Personnel Details'!$I$30=""), $B273&gt;='Personnel Details'!$I$30), IF('Personnel Details'!$K$30="", "", 'Personnel Details'!$K$30), IF('Personnel Details'!$F$30="", "", 'Personnel Details'!$F$30))))</f>
        <v/>
      </c>
      <c r="LF273" s="79" t="str">
        <f>IF(LD$9="", "", IF(AND(NOT('Personnel Details'!$N$30=""), $B273&gt;='Personnel Details'!$N$30), 'Personnel Details'!$Q$30, IF(AND(NOT('Personnel Details'!$I$30=""), $B273&gt;='Personnel Details'!$I$30), 'Personnel Details'!$L$30, 'Personnel Details'!$G$30)))</f>
        <v/>
      </c>
      <c r="LG273" s="59" t="str">
        <f t="shared" si="726"/>
        <v/>
      </c>
      <c r="LH273" s="53"/>
      <c r="LJ273" s="78" t="str">
        <f>IF(LJ$9="", "", IF(AND(NOT('Personnel Details'!$N$31=""), $B273&gt;='Personnel Details'!$N$31), 'Personnel Details'!$O$31, IF(AND(NOT('Personnel Details'!$I$31=""), $B273&gt;='Personnel Details'!$I$31), 'Personnel Details'!$J$31, 'Personnel Details'!$E$31)))</f>
        <v/>
      </c>
      <c r="LK273" s="59" t="str">
        <f>IF(LJ$9="", "", IF(AND(NOT('Personnel Details'!$N$31=""), $B273&gt;='Personnel Details'!$N$31), IF('Personnel Details'!$P$31="","", 'Personnel Details'!$P$31), IF(AND(NOT('Personnel Details'!$I$31=""), $B273&gt;='Personnel Details'!$I$31), IF('Personnel Details'!$K$31="", "", 'Personnel Details'!$K$31), IF('Personnel Details'!$F$31="", "", 'Personnel Details'!$F$31))))</f>
        <v/>
      </c>
      <c r="LL273" s="79" t="str">
        <f>IF(LJ$9="", "", IF(AND(NOT('Personnel Details'!$N$31=""), $B273&gt;='Personnel Details'!$N$31), 'Personnel Details'!$Q$31, IF(AND(NOT('Personnel Details'!$I$31=""), $B273&gt;='Personnel Details'!$I$31), 'Personnel Details'!$L$31, 'Personnel Details'!$G$31)))</f>
        <v/>
      </c>
      <c r="LM273" s="59" t="str">
        <f t="shared" si="727"/>
        <v/>
      </c>
      <c r="LN273" s="53"/>
      <c r="LP273" s="78" t="str">
        <f>IF(LP$9="", "", IF(AND(NOT('Personnel Details'!$N$32=""), $B273&gt;='Personnel Details'!$N$32), 'Personnel Details'!$O$32, IF(AND(NOT('Personnel Details'!$I$32=""), $B273&gt;='Personnel Details'!$I$32), 'Personnel Details'!$J$32, 'Personnel Details'!$E$32)))</f>
        <v/>
      </c>
      <c r="LQ273" s="59" t="str">
        <f>IF(LP$9="", "", IF(AND(NOT('Personnel Details'!$N$32=""), $B273&gt;='Personnel Details'!$N$32), IF('Personnel Details'!$P$32="","", 'Personnel Details'!$P$32), IF(AND(NOT('Personnel Details'!$I$32=""), $B273&gt;='Personnel Details'!$I$32), IF('Personnel Details'!$K$32="", "", 'Personnel Details'!$K$32), IF('Personnel Details'!$F$32="", "", 'Personnel Details'!$F$32))))</f>
        <v/>
      </c>
      <c r="LR273" s="79" t="str">
        <f>IF(LP$9="", "", IF(AND(NOT('Personnel Details'!$N$32=""), $B273&gt;='Personnel Details'!$N$32), 'Personnel Details'!$Q$32, IF(AND(NOT('Personnel Details'!$I$32=""), $B273&gt;='Personnel Details'!$I$32), 'Personnel Details'!$L$32, 'Personnel Details'!$G$32)))</f>
        <v/>
      </c>
      <c r="LS273" s="59" t="str">
        <f t="shared" si="728"/>
        <v/>
      </c>
      <c r="LT273" s="53"/>
      <c r="LV273" s="78" t="str">
        <f>IF(LV$9="", "", IF(AND(NOT('Personnel Details'!$N$33=""), $B273&gt;='Personnel Details'!$N$33), 'Personnel Details'!$O$33, IF(AND(NOT('Personnel Details'!$I$33=""), $B273&gt;='Personnel Details'!$I$33), 'Personnel Details'!$J$33, 'Personnel Details'!$E$33)))</f>
        <v/>
      </c>
      <c r="LW273" s="59" t="str">
        <f>IF(LV$9="", "", IF(AND(NOT('Personnel Details'!$N$33=""), $B273&gt;='Personnel Details'!$N$33), IF('Personnel Details'!$P$33="","", 'Personnel Details'!$P$33), IF(AND(NOT('Personnel Details'!$I$33=""), $B273&gt;='Personnel Details'!$I$33), IF('Personnel Details'!$K$33="", "", 'Personnel Details'!$K$33), IF('Personnel Details'!$F$33="", "", 'Personnel Details'!$F$33))))</f>
        <v/>
      </c>
      <c r="LX273" s="79" t="str">
        <f>IF(LV$9="", "", IF(AND(NOT('Personnel Details'!$N$33=""), $B273&gt;='Personnel Details'!$N$33), 'Personnel Details'!$Q$33, IF(AND(NOT('Personnel Details'!$I$33=""), $B273&gt;='Personnel Details'!$I$33), 'Personnel Details'!$L$33, 'Personnel Details'!$G$33)))</f>
        <v/>
      </c>
      <c r="LY273" s="59" t="str">
        <f t="shared" si="729"/>
        <v/>
      </c>
      <c r="LZ273" s="53"/>
      <c r="MB273" s="78" t="str">
        <f>IF(MB$9="", "", IF(AND(NOT('Personnel Details'!$N$34=""), $B273&gt;='Personnel Details'!$N$34), 'Personnel Details'!$O$34, IF(AND(NOT('Personnel Details'!$I$34=""), $B273&gt;='Personnel Details'!$I$34), 'Personnel Details'!$J$34, 'Personnel Details'!$E$34)))</f>
        <v/>
      </c>
      <c r="MC273" s="59" t="str">
        <f>IF(MB$9="", "", IF(AND(NOT('Personnel Details'!$N$34=""), $B273&gt;='Personnel Details'!$N$34), IF('Personnel Details'!$P$34="","", 'Personnel Details'!$P$34), IF(AND(NOT('Personnel Details'!$I$34=""), $B273&gt;='Personnel Details'!$I$34), IF('Personnel Details'!$K$34="", "", 'Personnel Details'!$K$34), IF('Personnel Details'!$F$34="", "", 'Personnel Details'!$F$34))))</f>
        <v/>
      </c>
      <c r="MD273" s="79" t="str">
        <f>IF(MB$9="", "", IF(AND(NOT('Personnel Details'!$N$34=""), $B273&gt;='Personnel Details'!$N$34), 'Personnel Details'!$Q$34, IF(AND(NOT('Personnel Details'!$I$34=""), $B273&gt;='Personnel Details'!$I$34), 'Personnel Details'!$L$34, 'Personnel Details'!$G$34)))</f>
        <v/>
      </c>
      <c r="ME273" s="59" t="str">
        <f t="shared" si="730"/>
        <v/>
      </c>
      <c r="MF273" s="53"/>
      <c r="MH273" s="78" t="str">
        <f>IF(MH$9="", "", IF(AND(NOT('Personnel Details'!$N$35=""), $B273&gt;='Personnel Details'!$N$35), 'Personnel Details'!$O$35, IF(AND(NOT('Personnel Details'!$I$35=""), $B273&gt;='Personnel Details'!$I$35), 'Personnel Details'!$J$35, 'Personnel Details'!$E$35)))</f>
        <v/>
      </c>
      <c r="MI273" s="59" t="str">
        <f>IF(MH$9="", "", IF(AND(NOT('Personnel Details'!$N$35=""), $B273&gt;='Personnel Details'!$N$35), IF('Personnel Details'!$P$35="","", 'Personnel Details'!$P$35), IF(AND(NOT('Personnel Details'!$I$35=""), $B273&gt;='Personnel Details'!$I$35), IF('Personnel Details'!$K$35="", "", 'Personnel Details'!$K$35), IF('Personnel Details'!$F$35="", "", 'Personnel Details'!$F$35))))</f>
        <v/>
      </c>
      <c r="MJ273" s="79" t="str">
        <f>IF(MH$9="", "", IF(AND(NOT('Personnel Details'!$N$35=""), $B273&gt;='Personnel Details'!$N$35), 'Personnel Details'!$Q$35, IF(AND(NOT('Personnel Details'!$I$35=""), $B273&gt;='Personnel Details'!$I$35), 'Personnel Details'!$L$35, 'Personnel Details'!$G$35)))</f>
        <v/>
      </c>
      <c r="MK273" s="59" t="str">
        <f t="shared" si="731"/>
        <v/>
      </c>
      <c r="ML273" s="53"/>
      <c r="MN273" s="78" t="str">
        <f>IF(MN$9="", "", IF(AND(NOT('Personnel Details'!$N$36=""), $B273&gt;='Personnel Details'!$N$36), 'Personnel Details'!$O$36, IF(AND(NOT('Personnel Details'!$I$36=""), $B273&gt;='Personnel Details'!$I$36), 'Personnel Details'!$J$36, 'Personnel Details'!$E$36)))</f>
        <v/>
      </c>
      <c r="MO273" s="59" t="str">
        <f>IF(MN$9="", "", IF(AND(NOT('Personnel Details'!$N$36=""), $B273&gt;='Personnel Details'!$N$36), IF('Personnel Details'!$P$36="","", 'Personnel Details'!$P$36), IF(AND(NOT('Personnel Details'!$I$36=""), $B273&gt;='Personnel Details'!$I$36), IF('Personnel Details'!$K$36="", "", 'Personnel Details'!$K$36), IF('Personnel Details'!$F$36="", "", 'Personnel Details'!$F$36))))</f>
        <v/>
      </c>
      <c r="MP273" s="79" t="str">
        <f>IF(MN$9="", "", IF(AND(NOT('Personnel Details'!$N$36=""), $B273&gt;='Personnel Details'!$N$36), 'Personnel Details'!$Q$36, IF(AND(NOT('Personnel Details'!$I$36=""), $B273&gt;='Personnel Details'!$I$36), 'Personnel Details'!$L$36, 'Personnel Details'!$G$36)))</f>
        <v/>
      </c>
      <c r="MQ273" s="59" t="str">
        <f t="shared" si="732"/>
        <v/>
      </c>
      <c r="MR273" s="53"/>
      <c r="MT273" s="78" t="str">
        <f>IF(MT$9="", "", IF(AND(NOT('Personnel Details'!$N$37=""), $B273&gt;='Personnel Details'!$N$37), 'Personnel Details'!$O$37, IF(AND(NOT('Personnel Details'!$I$37=""), $B273&gt;='Personnel Details'!$I$37), 'Personnel Details'!$J$37, 'Personnel Details'!$E$37)))</f>
        <v/>
      </c>
      <c r="MU273" s="59" t="str">
        <f>IF(MT$9="", "", IF(AND(NOT('Personnel Details'!$N$37=""), $B273&gt;='Personnel Details'!$N$37), IF('Personnel Details'!$P$37="","", 'Personnel Details'!$P$37), IF(AND(NOT('Personnel Details'!$I$37=""), $B273&gt;='Personnel Details'!$I$37), IF('Personnel Details'!$K$37="", "", 'Personnel Details'!$K$37), IF('Personnel Details'!$F$37="", "", 'Personnel Details'!$F$37))))</f>
        <v/>
      </c>
      <c r="MV273" s="79" t="str">
        <f>IF(MT$9="", "", IF(AND(NOT('Personnel Details'!$N$37=""), $B273&gt;='Personnel Details'!$N$37), 'Personnel Details'!$Q$37, IF(AND(NOT('Personnel Details'!$I$37=""), $B273&gt;='Personnel Details'!$I$37), 'Personnel Details'!$L$37, 'Personnel Details'!$G$37)))</f>
        <v/>
      </c>
      <c r="MW273" s="59" t="str">
        <f t="shared" si="733"/>
        <v/>
      </c>
      <c r="MX273" s="53"/>
      <c r="MZ273" s="78" t="str">
        <f>IF(MZ$9="", "", IF(AND(NOT('Personnel Details'!$N$38=""), $B273&gt;='Personnel Details'!$N$38), 'Personnel Details'!$O$38, IF(AND(NOT('Personnel Details'!$I$38=""), $B273&gt;='Personnel Details'!$I$38), 'Personnel Details'!$J$38, 'Personnel Details'!$E$38)))</f>
        <v/>
      </c>
      <c r="NA273" s="59" t="str">
        <f>IF(MZ$9="", "", IF(AND(NOT('Personnel Details'!$N$38=""), $B273&gt;='Personnel Details'!$N$38), IF('Personnel Details'!$P$38="","", 'Personnel Details'!$P$38), IF(AND(NOT('Personnel Details'!$I$38=""), $B273&gt;='Personnel Details'!$I$38), IF('Personnel Details'!$K$38="", "", 'Personnel Details'!$K$38), IF('Personnel Details'!$F$38="", "", 'Personnel Details'!$F$38))))</f>
        <v/>
      </c>
      <c r="NB273" s="79" t="str">
        <f>IF(MZ$9="", "", IF(AND(NOT('Personnel Details'!$N$38=""), $B273&gt;='Personnel Details'!$N$38), 'Personnel Details'!$Q$38, IF(AND(NOT('Personnel Details'!$I$38=""), $B273&gt;='Personnel Details'!$I$38), 'Personnel Details'!$L$38, 'Personnel Details'!$G$38)))</f>
        <v/>
      </c>
      <c r="NC273" s="59" t="str">
        <f t="shared" si="734"/>
        <v/>
      </c>
      <c r="ND273" s="53"/>
      <c r="NF273" s="78" t="str">
        <f>IF(NF$9="", "", IF(AND(NOT('Personnel Details'!$N$39=""), $B273&gt;='Personnel Details'!$N$39), 'Personnel Details'!$O$39, IF(AND(NOT('Personnel Details'!$I$39=""), $B273&gt;='Personnel Details'!$I$39), 'Personnel Details'!$J$39, 'Personnel Details'!$E$39)))</f>
        <v/>
      </c>
      <c r="NG273" s="59" t="str">
        <f>IF(NF$9="", "", IF(AND(NOT('Personnel Details'!$N$39=""), $B273&gt;='Personnel Details'!$N$39), IF('Personnel Details'!$P$39="","", 'Personnel Details'!$P$39), IF(AND(NOT('Personnel Details'!$I$39=""), $B273&gt;='Personnel Details'!$I$39), IF('Personnel Details'!$K$39="", "", 'Personnel Details'!$K$39), IF('Personnel Details'!$F$39="", "", 'Personnel Details'!$F$39))))</f>
        <v/>
      </c>
      <c r="NH273" s="79" t="str">
        <f>IF(NF$9="", "", IF(AND(NOT('Personnel Details'!$N$39=""), $B273&gt;='Personnel Details'!$N$39), 'Personnel Details'!$Q$39, IF(AND(NOT('Personnel Details'!$I$39=""), $B273&gt;='Personnel Details'!$I$39), 'Personnel Details'!$L$39, 'Personnel Details'!$G$39)))</f>
        <v/>
      </c>
      <c r="NI273" s="59" t="str">
        <f t="shared" si="735"/>
        <v/>
      </c>
      <c r="NJ273" s="53"/>
      <c r="NL273" s="78" t="str">
        <f>IF(NL$9="", "", IF(AND(NOT('Personnel Details'!$N$40=""), $B273&gt;='Personnel Details'!$N$40), 'Personnel Details'!$O$40, IF(AND(NOT('Personnel Details'!$I$40=""), $B273&gt;='Personnel Details'!$I$40), 'Personnel Details'!$J$40, 'Personnel Details'!$E$40)))</f>
        <v/>
      </c>
      <c r="NM273" s="59" t="str">
        <f>IF(NL$9="", "", IF(AND(NOT('Personnel Details'!$N$40=""), $B273&gt;='Personnel Details'!$N$40), IF('Personnel Details'!$P$40="","", 'Personnel Details'!$P$40), IF(AND(NOT('Personnel Details'!$I$40=""), $B273&gt;='Personnel Details'!$I$40), IF('Personnel Details'!$K$40="", "", 'Personnel Details'!$K$40), IF('Personnel Details'!$F$40="", "", 'Personnel Details'!$F$40))))</f>
        <v/>
      </c>
      <c r="NN273" s="79" t="str">
        <f>IF(NL$9="", "", IF(AND(NOT('Personnel Details'!$N$40=""), $B273&gt;='Personnel Details'!$N$40), 'Personnel Details'!$Q$40, IF(AND(NOT('Personnel Details'!$I$40=""), $B273&gt;='Personnel Details'!$I$40), 'Personnel Details'!$L$40, 'Personnel Details'!$G$40)))</f>
        <v/>
      </c>
      <c r="NO273" s="59" t="str">
        <f t="shared" si="736"/>
        <v/>
      </c>
      <c r="NP273" s="53"/>
    </row>
    <row r="274" spans="1:380" x14ac:dyDescent="0.25">
      <c r="A274" s="32"/>
      <c r="B274" s="113" t="str">
        <f>IFERROR(IF(B273+1&gt;'Personnel Details'!$U$5, "", B273+1), "")</f>
        <v/>
      </c>
      <c r="C274" s="32"/>
      <c r="D274" s="120"/>
      <c r="E274" s="13" t="str">
        <f t="shared" si="615"/>
        <v/>
      </c>
      <c r="F274" s="13" t="str">
        <f t="shared" si="646"/>
        <v/>
      </c>
      <c r="G274" s="56" t="str">
        <f t="shared" si="737"/>
        <v/>
      </c>
      <c r="H274" s="16" t="str">
        <f t="shared" si="647"/>
        <v/>
      </c>
      <c r="I274" s="32"/>
      <c r="J274" s="120"/>
      <c r="K274" s="62" t="str">
        <f t="shared" si="616"/>
        <v/>
      </c>
      <c r="L274" s="62" t="str">
        <f t="shared" si="648"/>
        <v/>
      </c>
      <c r="M274" s="65" t="str">
        <f t="shared" si="738"/>
        <v/>
      </c>
      <c r="N274" s="68" t="str">
        <f t="shared" si="649"/>
        <v/>
      </c>
      <c r="O274" s="32"/>
      <c r="P274" s="120"/>
      <c r="Q274" s="62" t="str">
        <f t="shared" si="617"/>
        <v/>
      </c>
      <c r="R274" s="62" t="str">
        <f t="shared" si="650"/>
        <v/>
      </c>
      <c r="S274" s="65" t="str">
        <f t="shared" si="739"/>
        <v/>
      </c>
      <c r="T274" s="68" t="str">
        <f t="shared" si="651"/>
        <v/>
      </c>
      <c r="U274" s="32"/>
      <c r="V274" s="120"/>
      <c r="W274" s="62" t="str">
        <f t="shared" si="618"/>
        <v/>
      </c>
      <c r="X274" s="62" t="str">
        <f t="shared" si="652"/>
        <v/>
      </c>
      <c r="Y274" s="65" t="str">
        <f t="shared" si="740"/>
        <v/>
      </c>
      <c r="Z274" s="68" t="str">
        <f t="shared" si="653"/>
        <v/>
      </c>
      <c r="AA274" s="32"/>
      <c r="AB274" s="120"/>
      <c r="AC274" s="62" t="str">
        <f t="shared" si="619"/>
        <v/>
      </c>
      <c r="AD274" s="62" t="str">
        <f t="shared" si="654"/>
        <v/>
      </c>
      <c r="AE274" s="65" t="str">
        <f t="shared" si="741"/>
        <v/>
      </c>
      <c r="AF274" s="68" t="str">
        <f t="shared" si="655"/>
        <v/>
      </c>
      <c r="AG274" s="32"/>
      <c r="AH274" s="120"/>
      <c r="AI274" s="62" t="str">
        <f t="shared" si="620"/>
        <v/>
      </c>
      <c r="AJ274" s="62" t="str">
        <f t="shared" si="656"/>
        <v/>
      </c>
      <c r="AK274" s="65" t="str">
        <f t="shared" si="742"/>
        <v/>
      </c>
      <c r="AL274" s="68" t="str">
        <f t="shared" si="657"/>
        <v/>
      </c>
      <c r="AM274" s="32"/>
      <c r="AN274" s="120"/>
      <c r="AO274" s="62" t="str">
        <f t="shared" si="621"/>
        <v/>
      </c>
      <c r="AP274" s="62" t="str">
        <f t="shared" si="658"/>
        <v/>
      </c>
      <c r="AQ274" s="65" t="str">
        <f t="shared" si="743"/>
        <v/>
      </c>
      <c r="AR274" s="68" t="str">
        <f t="shared" si="659"/>
        <v/>
      </c>
      <c r="AS274" s="32"/>
      <c r="AT274" s="120"/>
      <c r="AU274" s="62" t="str">
        <f t="shared" si="622"/>
        <v/>
      </c>
      <c r="AV274" s="62" t="str">
        <f t="shared" si="660"/>
        <v/>
      </c>
      <c r="AW274" s="65" t="str">
        <f t="shared" si="744"/>
        <v/>
      </c>
      <c r="AX274" s="68" t="str">
        <f t="shared" si="661"/>
        <v/>
      </c>
      <c r="AY274" s="32"/>
      <c r="AZ274" s="120"/>
      <c r="BA274" s="62" t="str">
        <f t="shared" si="623"/>
        <v/>
      </c>
      <c r="BB274" s="62" t="str">
        <f t="shared" si="662"/>
        <v/>
      </c>
      <c r="BC274" s="65" t="str">
        <f t="shared" si="745"/>
        <v/>
      </c>
      <c r="BD274" s="68" t="str">
        <f t="shared" si="663"/>
        <v/>
      </c>
      <c r="BE274" s="32"/>
      <c r="BF274" s="120"/>
      <c r="BG274" s="62" t="str">
        <f t="shared" si="624"/>
        <v/>
      </c>
      <c r="BH274" s="62" t="str">
        <f t="shared" si="664"/>
        <v/>
      </c>
      <c r="BI274" s="65" t="str">
        <f t="shared" si="746"/>
        <v/>
      </c>
      <c r="BJ274" s="68" t="str">
        <f t="shared" si="665"/>
        <v/>
      </c>
      <c r="BK274" s="32"/>
      <c r="BL274" s="120"/>
      <c r="BM274" s="62" t="str">
        <f t="shared" si="625"/>
        <v/>
      </c>
      <c r="BN274" s="62" t="str">
        <f t="shared" si="666"/>
        <v/>
      </c>
      <c r="BO274" s="65" t="str">
        <f t="shared" si="747"/>
        <v/>
      </c>
      <c r="BP274" s="68" t="str">
        <f t="shared" si="667"/>
        <v/>
      </c>
      <c r="BQ274" s="32"/>
      <c r="BR274" s="120"/>
      <c r="BS274" s="62" t="str">
        <f t="shared" si="626"/>
        <v/>
      </c>
      <c r="BT274" s="62" t="str">
        <f t="shared" si="668"/>
        <v/>
      </c>
      <c r="BU274" s="65" t="str">
        <f t="shared" si="748"/>
        <v/>
      </c>
      <c r="BV274" s="68" t="str">
        <f t="shared" si="669"/>
        <v/>
      </c>
      <c r="BW274" s="32"/>
      <c r="BX274" s="120"/>
      <c r="BY274" s="62" t="str">
        <f t="shared" si="627"/>
        <v/>
      </c>
      <c r="BZ274" s="62" t="str">
        <f t="shared" si="670"/>
        <v/>
      </c>
      <c r="CA274" s="65" t="str">
        <f t="shared" si="749"/>
        <v/>
      </c>
      <c r="CB274" s="68" t="str">
        <f t="shared" si="671"/>
        <v/>
      </c>
      <c r="CC274" s="32"/>
      <c r="CD274" s="120"/>
      <c r="CE274" s="62" t="str">
        <f t="shared" si="628"/>
        <v/>
      </c>
      <c r="CF274" s="62" t="str">
        <f t="shared" si="672"/>
        <v/>
      </c>
      <c r="CG274" s="65" t="str">
        <f t="shared" si="750"/>
        <v/>
      </c>
      <c r="CH274" s="68" t="str">
        <f t="shared" si="673"/>
        <v/>
      </c>
      <c r="CI274" s="32"/>
      <c r="CJ274" s="120"/>
      <c r="CK274" s="62" t="str">
        <f t="shared" si="629"/>
        <v/>
      </c>
      <c r="CL274" s="62" t="str">
        <f t="shared" si="674"/>
        <v/>
      </c>
      <c r="CM274" s="65" t="str">
        <f t="shared" si="751"/>
        <v/>
      </c>
      <c r="CN274" s="68" t="str">
        <f t="shared" si="675"/>
        <v/>
      </c>
      <c r="CO274" s="32"/>
      <c r="CP274" s="120"/>
      <c r="CQ274" s="62" t="str">
        <f t="shared" si="630"/>
        <v/>
      </c>
      <c r="CR274" s="62" t="str">
        <f t="shared" si="676"/>
        <v/>
      </c>
      <c r="CS274" s="65" t="str">
        <f t="shared" si="752"/>
        <v/>
      </c>
      <c r="CT274" s="68" t="str">
        <f t="shared" si="677"/>
        <v/>
      </c>
      <c r="CU274" s="32"/>
      <c r="CV274" s="120"/>
      <c r="CW274" s="62" t="str">
        <f t="shared" si="631"/>
        <v/>
      </c>
      <c r="CX274" s="62" t="str">
        <f t="shared" si="678"/>
        <v/>
      </c>
      <c r="CY274" s="65" t="str">
        <f t="shared" si="753"/>
        <v/>
      </c>
      <c r="CZ274" s="68" t="str">
        <f t="shared" si="679"/>
        <v/>
      </c>
      <c r="DA274" s="32"/>
      <c r="DB274" s="120"/>
      <c r="DC274" s="62" t="str">
        <f t="shared" si="632"/>
        <v/>
      </c>
      <c r="DD274" s="62" t="str">
        <f t="shared" si="680"/>
        <v/>
      </c>
      <c r="DE274" s="65" t="str">
        <f t="shared" si="754"/>
        <v/>
      </c>
      <c r="DF274" s="68" t="str">
        <f t="shared" si="681"/>
        <v/>
      </c>
      <c r="DG274" s="32"/>
      <c r="DH274" s="120"/>
      <c r="DI274" s="62" t="str">
        <f t="shared" si="633"/>
        <v/>
      </c>
      <c r="DJ274" s="62" t="str">
        <f t="shared" si="682"/>
        <v/>
      </c>
      <c r="DK274" s="65" t="str">
        <f t="shared" si="755"/>
        <v/>
      </c>
      <c r="DL274" s="68" t="str">
        <f t="shared" si="683"/>
        <v/>
      </c>
      <c r="DM274" s="32"/>
      <c r="DN274" s="120"/>
      <c r="DO274" s="62" t="str">
        <f t="shared" si="634"/>
        <v/>
      </c>
      <c r="DP274" s="62" t="str">
        <f t="shared" si="684"/>
        <v/>
      </c>
      <c r="DQ274" s="65" t="str">
        <f t="shared" si="756"/>
        <v/>
      </c>
      <c r="DR274" s="68" t="str">
        <f t="shared" si="685"/>
        <v/>
      </c>
      <c r="DS274" s="32"/>
      <c r="DT274" s="120"/>
      <c r="DU274" s="62" t="str">
        <f t="shared" si="635"/>
        <v/>
      </c>
      <c r="DV274" s="62" t="str">
        <f t="shared" si="686"/>
        <v/>
      </c>
      <c r="DW274" s="65" t="str">
        <f t="shared" si="757"/>
        <v/>
      </c>
      <c r="DX274" s="68" t="str">
        <f t="shared" si="687"/>
        <v/>
      </c>
      <c r="DY274" s="32"/>
      <c r="DZ274" s="120"/>
      <c r="EA274" s="62" t="str">
        <f t="shared" si="636"/>
        <v/>
      </c>
      <c r="EB274" s="62" t="str">
        <f t="shared" si="688"/>
        <v/>
      </c>
      <c r="EC274" s="65" t="str">
        <f t="shared" si="758"/>
        <v/>
      </c>
      <c r="ED274" s="68" t="str">
        <f t="shared" si="689"/>
        <v/>
      </c>
      <c r="EE274" s="32"/>
      <c r="EF274" s="120"/>
      <c r="EG274" s="62" t="str">
        <f t="shared" si="637"/>
        <v/>
      </c>
      <c r="EH274" s="62" t="str">
        <f t="shared" si="690"/>
        <v/>
      </c>
      <c r="EI274" s="65" t="str">
        <f t="shared" si="759"/>
        <v/>
      </c>
      <c r="EJ274" s="68" t="str">
        <f t="shared" si="691"/>
        <v/>
      </c>
      <c r="EK274" s="32"/>
      <c r="EL274" s="120"/>
      <c r="EM274" s="62" t="str">
        <f t="shared" si="638"/>
        <v/>
      </c>
      <c r="EN274" s="62" t="str">
        <f t="shared" si="692"/>
        <v/>
      </c>
      <c r="EO274" s="65" t="str">
        <f t="shared" si="760"/>
        <v/>
      </c>
      <c r="EP274" s="68" t="str">
        <f t="shared" si="693"/>
        <v/>
      </c>
      <c r="EQ274" s="32"/>
      <c r="ER274" s="120"/>
      <c r="ES274" s="62" t="str">
        <f t="shared" si="639"/>
        <v/>
      </c>
      <c r="ET274" s="62" t="str">
        <f t="shared" si="694"/>
        <v/>
      </c>
      <c r="EU274" s="65" t="str">
        <f t="shared" si="761"/>
        <v/>
      </c>
      <c r="EV274" s="68" t="str">
        <f t="shared" si="695"/>
        <v/>
      </c>
      <c r="EW274" s="32"/>
      <c r="EX274" s="120"/>
      <c r="EY274" s="62" t="str">
        <f t="shared" si="640"/>
        <v/>
      </c>
      <c r="EZ274" s="62" t="str">
        <f t="shared" si="696"/>
        <v/>
      </c>
      <c r="FA274" s="65" t="str">
        <f t="shared" si="762"/>
        <v/>
      </c>
      <c r="FB274" s="68" t="str">
        <f t="shared" si="697"/>
        <v/>
      </c>
      <c r="FC274" s="32"/>
      <c r="FD274" s="120"/>
      <c r="FE274" s="62" t="str">
        <f t="shared" si="641"/>
        <v/>
      </c>
      <c r="FF274" s="62" t="str">
        <f t="shared" si="698"/>
        <v/>
      </c>
      <c r="FG274" s="65" t="str">
        <f t="shared" si="763"/>
        <v/>
      </c>
      <c r="FH274" s="68" t="str">
        <f t="shared" si="699"/>
        <v/>
      </c>
      <c r="FI274" s="32"/>
      <c r="FJ274" s="120"/>
      <c r="FK274" s="62" t="str">
        <f t="shared" si="642"/>
        <v/>
      </c>
      <c r="FL274" s="62" t="str">
        <f t="shared" si="700"/>
        <v/>
      </c>
      <c r="FM274" s="65" t="str">
        <f t="shared" si="764"/>
        <v/>
      </c>
      <c r="FN274" s="68" t="str">
        <f t="shared" si="701"/>
        <v/>
      </c>
      <c r="FO274" s="32"/>
      <c r="FP274" s="120"/>
      <c r="FQ274" s="62" t="str">
        <f t="shared" si="643"/>
        <v/>
      </c>
      <c r="FR274" s="62" t="str">
        <f t="shared" si="702"/>
        <v/>
      </c>
      <c r="FS274" s="65" t="str">
        <f t="shared" si="765"/>
        <v/>
      </c>
      <c r="FT274" s="68" t="str">
        <f t="shared" si="703"/>
        <v/>
      </c>
      <c r="FU274" s="32"/>
      <c r="FV274" s="120"/>
      <c r="FW274" s="62" t="str">
        <f t="shared" si="644"/>
        <v/>
      </c>
      <c r="FX274" s="62" t="str">
        <f t="shared" si="704"/>
        <v/>
      </c>
      <c r="FY274" s="65" t="str">
        <f t="shared" si="766"/>
        <v/>
      </c>
      <c r="FZ274" s="68" t="str">
        <f t="shared" si="705"/>
        <v/>
      </c>
      <c r="GA274" s="32"/>
      <c r="GC274" s="7" t="str">
        <f t="shared" si="706"/>
        <v/>
      </c>
      <c r="GD274" s="7" t="str">
        <f t="shared" ca="1" si="645"/>
        <v/>
      </c>
      <c r="GT274" s="71" t="str">
        <f>IF(GT$9="", "", IF(AND(NOT('Personnel Details'!$N$11=""), $B274&gt;='Personnel Details'!$N$11), 'Personnel Details'!$O$11, IF(AND(NOT('Personnel Details'!$I$11=""), $B274&gt;='Personnel Details'!$I$11), 'Personnel Details'!$J$11, 'Personnel Details'!$E$11)))</f>
        <v/>
      </c>
      <c r="GU274" s="59" t="str">
        <f>IF(GT$9="", "", IF(AND(NOT('Personnel Details'!$N$11=""), $B274&gt;='Personnel Details'!$N$11), IF('Personnel Details'!$P$11="","", 'Personnel Details'!$P$11), IF(AND(NOT('Personnel Details'!$I$11=""), $B274&gt;='Personnel Details'!$I$11), IF('Personnel Details'!$K$11="", "", 'Personnel Details'!$K$11), IF('Personnel Details'!$F$11="", "", 'Personnel Details'!$F$11))))</f>
        <v/>
      </c>
      <c r="GV274" s="74" t="str">
        <f>IF(GT$9="", "", IF(AND(NOT('Personnel Details'!$N$11=""), $B274&gt;='Personnel Details'!$N$11), 'Personnel Details'!$Q$11, IF(AND(NOT('Personnel Details'!$I$11=""), $B274&gt;='Personnel Details'!$I$11), 'Personnel Details'!$L$11, 'Personnel Details'!$G$11)))</f>
        <v/>
      </c>
      <c r="GW274" s="59" t="str">
        <f t="shared" si="707"/>
        <v/>
      </c>
      <c r="GX274" s="53"/>
      <c r="GZ274" s="78" t="str">
        <f>IF(GZ$9="", "", IF(AND(NOT('Personnel Details'!$N$12=""), $B274&gt;='Personnel Details'!$N$12), 'Personnel Details'!$O$12, IF(AND(NOT('Personnel Details'!$I$12=""), $B274&gt;='Personnel Details'!$I$12), 'Personnel Details'!$J$12, 'Personnel Details'!$E$12)))</f>
        <v/>
      </c>
      <c r="HA274" s="59" t="str">
        <f>IF(GZ$9="", "", IF(AND(NOT('Personnel Details'!$N$12=""), $B274&gt;='Personnel Details'!$N$12), IF('Personnel Details'!$P$12="","", 'Personnel Details'!$P$12), IF(AND(NOT('Personnel Details'!$I$12=""), $B274&gt;='Personnel Details'!$I$12), IF('Personnel Details'!$K$12="", "", 'Personnel Details'!$K$12), IF('Personnel Details'!$F$12="", "", 'Personnel Details'!$F$12))))</f>
        <v/>
      </c>
      <c r="HB274" s="79" t="str">
        <f>IF(GZ$9="", "", IF(AND(NOT('Personnel Details'!$N$12=""), $B274&gt;='Personnel Details'!$N$12), 'Personnel Details'!$Q$12, IF(AND(NOT('Personnel Details'!$I$12=""), $B274&gt;='Personnel Details'!$I$12), 'Personnel Details'!$L$12, 'Personnel Details'!$G$12)))</f>
        <v/>
      </c>
      <c r="HC274" s="59" t="str">
        <f t="shared" si="708"/>
        <v/>
      </c>
      <c r="HD274" s="53"/>
      <c r="HF274" s="78" t="str">
        <f>IF(HF$9="", "", IF(AND(NOT('Personnel Details'!$N$13=""), $B274&gt;='Personnel Details'!$N$13), 'Personnel Details'!$O$13, IF(AND(NOT('Personnel Details'!$I$13=""), $B274&gt;='Personnel Details'!$I$13), 'Personnel Details'!$J$13, 'Personnel Details'!$E$13)))</f>
        <v/>
      </c>
      <c r="HG274" s="59" t="str">
        <f>IF(HF$9="", "", IF(AND(NOT('Personnel Details'!$N$13=""), $B274&gt;='Personnel Details'!$N$13), IF('Personnel Details'!$P$13="","", 'Personnel Details'!$P$13), IF(AND(NOT('Personnel Details'!$I$13=""), $B274&gt;='Personnel Details'!$I$13), IF('Personnel Details'!$K$13="", "", 'Personnel Details'!$K$13), IF('Personnel Details'!$F$13="", "", 'Personnel Details'!$F$13))))</f>
        <v/>
      </c>
      <c r="HH274" s="79" t="str">
        <f>IF(HF$9="", "", IF(AND(NOT('Personnel Details'!$N$13=""), $B274&gt;='Personnel Details'!$N$13), 'Personnel Details'!$Q$13, IF(AND(NOT('Personnel Details'!$I$13=""), $B274&gt;='Personnel Details'!$I$13), 'Personnel Details'!$L$13, 'Personnel Details'!$G$13)))</f>
        <v/>
      </c>
      <c r="HI274" s="59" t="str">
        <f t="shared" si="709"/>
        <v/>
      </c>
      <c r="HJ274" s="53"/>
      <c r="HL274" s="78" t="str">
        <f>IF(HL$9="", "", IF(AND(NOT('Personnel Details'!$N$14=""), $B274&gt;='Personnel Details'!$N$14), 'Personnel Details'!$O$14, IF(AND(NOT('Personnel Details'!$I$14=""), $B274&gt;='Personnel Details'!$I$14), 'Personnel Details'!$J$14, 'Personnel Details'!$E$14)))</f>
        <v/>
      </c>
      <c r="HM274" s="59" t="str">
        <f>IF(HL$9="", "", IF(AND(NOT('Personnel Details'!$N$14=""), $B274&gt;='Personnel Details'!$N$14), IF('Personnel Details'!$P$14="","", 'Personnel Details'!$P$14), IF(AND(NOT('Personnel Details'!$I$14=""), $B274&gt;='Personnel Details'!$I$14), IF('Personnel Details'!$K$14="", "", 'Personnel Details'!$K$14), IF('Personnel Details'!$F$14="", "", 'Personnel Details'!$F$14))))</f>
        <v/>
      </c>
      <c r="HN274" s="79" t="str">
        <f>IF(HL$9="", "", IF(AND(NOT('Personnel Details'!$N$14=""), $B274&gt;='Personnel Details'!$N$14), 'Personnel Details'!$Q$14, IF(AND(NOT('Personnel Details'!$I$14=""), $B274&gt;='Personnel Details'!$I$14), 'Personnel Details'!$L$14, 'Personnel Details'!$G$14)))</f>
        <v/>
      </c>
      <c r="HO274" s="59" t="str">
        <f t="shared" si="710"/>
        <v/>
      </c>
      <c r="HP274" s="53"/>
      <c r="HR274" s="78" t="str">
        <f>IF(HR$9="", "", IF(AND(NOT('Personnel Details'!$N$15=""), $B274&gt;='Personnel Details'!$N$15), 'Personnel Details'!$O$15, IF(AND(NOT('Personnel Details'!$I$15=""), $B274&gt;='Personnel Details'!$I$15), 'Personnel Details'!$J$15, 'Personnel Details'!$E$15)))</f>
        <v/>
      </c>
      <c r="HS274" s="59" t="str">
        <f>IF(HR$9="", "", IF(AND(NOT('Personnel Details'!$N$15=""), $B274&gt;='Personnel Details'!$N$15), IF('Personnel Details'!$P$15="","", 'Personnel Details'!$P$15), IF(AND(NOT('Personnel Details'!$I$15=""), $B274&gt;='Personnel Details'!$I$15), IF('Personnel Details'!$K$15="", "", 'Personnel Details'!$K$15), IF('Personnel Details'!$F$15="", "", 'Personnel Details'!$F$15))))</f>
        <v/>
      </c>
      <c r="HT274" s="79" t="str">
        <f>IF(HR$9="", "", IF(AND(NOT('Personnel Details'!$N$15=""), $B274&gt;='Personnel Details'!$N$15), 'Personnel Details'!$Q$15, IF(AND(NOT('Personnel Details'!$I$15=""), $B274&gt;='Personnel Details'!$I$15), 'Personnel Details'!$L$15, 'Personnel Details'!$G$15)))</f>
        <v/>
      </c>
      <c r="HU274" s="59" t="str">
        <f t="shared" si="711"/>
        <v/>
      </c>
      <c r="HV274" s="53"/>
      <c r="HX274" s="78" t="str">
        <f>IF(HX$9="", "", IF(AND(NOT('Personnel Details'!$N$16=""), $B274&gt;='Personnel Details'!$N$16), 'Personnel Details'!$O$16, IF(AND(NOT('Personnel Details'!$I$16=""), $B274&gt;='Personnel Details'!$I$16), 'Personnel Details'!$J$16, 'Personnel Details'!$E$16)))</f>
        <v/>
      </c>
      <c r="HY274" s="59" t="str">
        <f>IF(HX$9="", "", IF(AND(NOT('Personnel Details'!$N$16=""), $B274&gt;='Personnel Details'!$N$16), IF('Personnel Details'!$P$16="","", 'Personnel Details'!$P$16), IF(AND(NOT('Personnel Details'!$I$16=""), $B274&gt;='Personnel Details'!$I$16), IF('Personnel Details'!$K$16="", "", 'Personnel Details'!$K$16), IF('Personnel Details'!$F$16="", "", 'Personnel Details'!$F$16))))</f>
        <v/>
      </c>
      <c r="HZ274" s="79" t="str">
        <f>IF(HX$9="", "", IF(AND(NOT('Personnel Details'!$N$16=""), $B274&gt;='Personnel Details'!$N$16), 'Personnel Details'!$Q$16, IF(AND(NOT('Personnel Details'!$I$16=""), $B274&gt;='Personnel Details'!$I$16), 'Personnel Details'!$L$16, 'Personnel Details'!$G$16)))</f>
        <v/>
      </c>
      <c r="IA274" s="59" t="str">
        <f t="shared" si="712"/>
        <v/>
      </c>
      <c r="IB274" s="53"/>
      <c r="ID274" s="78" t="str">
        <f>IF(ID$9="", "", IF(AND(NOT('Personnel Details'!$N$17=""), $B274&gt;='Personnel Details'!$N$17), 'Personnel Details'!$O$17, IF(AND(NOT('Personnel Details'!$I$17=""), $B274&gt;='Personnel Details'!$I$17), 'Personnel Details'!$J$17, 'Personnel Details'!$E$17)))</f>
        <v/>
      </c>
      <c r="IE274" s="59" t="str">
        <f>IF(ID$9="", "", IF(AND(NOT('Personnel Details'!$N$17=""), $B274&gt;='Personnel Details'!$N$17), IF('Personnel Details'!$P$17="","", 'Personnel Details'!$P$17), IF(AND(NOT('Personnel Details'!$I$17=""), $B274&gt;='Personnel Details'!$I$17), IF('Personnel Details'!$K$17="", "", 'Personnel Details'!$K$17), IF('Personnel Details'!$F$17="", "", 'Personnel Details'!$F$17))))</f>
        <v/>
      </c>
      <c r="IF274" s="79" t="str">
        <f>IF(ID$9="", "", IF(AND(NOT('Personnel Details'!$N$17=""), $B274&gt;='Personnel Details'!$N$17), 'Personnel Details'!$Q$17, IF(AND(NOT('Personnel Details'!$I$17=""), $B274&gt;='Personnel Details'!$I$17), 'Personnel Details'!$L$17, 'Personnel Details'!$G$17)))</f>
        <v/>
      </c>
      <c r="IG274" s="59" t="str">
        <f t="shared" si="713"/>
        <v/>
      </c>
      <c r="IH274" s="53"/>
      <c r="IJ274" s="78" t="str">
        <f>IF(IJ$9="", "", IF(AND(NOT('Personnel Details'!$N$18=""), $B274&gt;='Personnel Details'!$N$18), 'Personnel Details'!$O$18, IF(AND(NOT('Personnel Details'!$I$18=""), $B274&gt;='Personnel Details'!$I$18), 'Personnel Details'!$J$18, 'Personnel Details'!$E$18)))</f>
        <v/>
      </c>
      <c r="IK274" s="59" t="str">
        <f>IF(IJ$9="", "", IF(AND(NOT('Personnel Details'!$N$18=""), $B274&gt;='Personnel Details'!$N$18), IF('Personnel Details'!$P$18="","", 'Personnel Details'!$P$18), IF(AND(NOT('Personnel Details'!$I$18=""), $B274&gt;='Personnel Details'!$I$18), IF('Personnel Details'!$K$18="", "", 'Personnel Details'!$K$18), IF('Personnel Details'!$F$18="", "", 'Personnel Details'!$F$18))))</f>
        <v/>
      </c>
      <c r="IL274" s="79" t="str">
        <f>IF(IJ$9="", "", IF(AND(NOT('Personnel Details'!$N$18=""), $B274&gt;='Personnel Details'!$N$18), 'Personnel Details'!$Q$18, IF(AND(NOT('Personnel Details'!$I$18=""), $B274&gt;='Personnel Details'!$I$18), 'Personnel Details'!$L$18, 'Personnel Details'!$G$18)))</f>
        <v/>
      </c>
      <c r="IM274" s="59" t="str">
        <f t="shared" si="714"/>
        <v/>
      </c>
      <c r="IN274" s="53"/>
      <c r="IP274" s="78" t="str">
        <f>IF(IP$9="", "", IF(AND(NOT('Personnel Details'!$N$19=""), $B274&gt;='Personnel Details'!$N$19), 'Personnel Details'!$O$19, IF(AND(NOT('Personnel Details'!$I$19=""), $B274&gt;='Personnel Details'!$I$19), 'Personnel Details'!$J$19, 'Personnel Details'!$E$19)))</f>
        <v/>
      </c>
      <c r="IQ274" s="59" t="str">
        <f>IF(IP$9="", "", IF(AND(NOT('Personnel Details'!$N$19=""), $B274&gt;='Personnel Details'!$N$19), IF('Personnel Details'!$P$19="","", 'Personnel Details'!$P$19), IF(AND(NOT('Personnel Details'!$I$19=""), $B274&gt;='Personnel Details'!$I$19), IF('Personnel Details'!$K$19="", "", 'Personnel Details'!$K$19), IF('Personnel Details'!$F$19="", "", 'Personnel Details'!$F$19))))</f>
        <v/>
      </c>
      <c r="IR274" s="79" t="str">
        <f>IF(IP$9="", "", IF(AND(NOT('Personnel Details'!$N$19=""), $B274&gt;='Personnel Details'!$N$19), 'Personnel Details'!$Q$19, IF(AND(NOT('Personnel Details'!$I$19=""), $B274&gt;='Personnel Details'!$I$19), 'Personnel Details'!$L$19, 'Personnel Details'!$G$19)))</f>
        <v/>
      </c>
      <c r="IS274" s="59" t="str">
        <f t="shared" si="715"/>
        <v/>
      </c>
      <c r="IT274" s="53"/>
      <c r="IV274" s="78" t="str">
        <f>IF(IV$9="", "", IF(AND(NOT('Personnel Details'!$N$20=""), $B274&gt;='Personnel Details'!$N$20), 'Personnel Details'!$O$20, IF(AND(NOT('Personnel Details'!$I$20=""), $B274&gt;='Personnel Details'!$I$20), 'Personnel Details'!$J$20, 'Personnel Details'!$E$20)))</f>
        <v/>
      </c>
      <c r="IW274" s="59" t="str">
        <f>IF(IV$9="", "", IF(AND(NOT('Personnel Details'!$N$20=""), $B274&gt;='Personnel Details'!$N$20), IF('Personnel Details'!$P$20="","", 'Personnel Details'!$P$20), IF(AND(NOT('Personnel Details'!$I$20=""), $B274&gt;='Personnel Details'!$I$20), IF('Personnel Details'!$K$20="", "", 'Personnel Details'!$K$20), IF('Personnel Details'!$F$20="", "", 'Personnel Details'!$F$20))))</f>
        <v/>
      </c>
      <c r="IX274" s="79" t="str">
        <f>IF(IV$9="", "", IF(AND(NOT('Personnel Details'!$N$20=""), $B274&gt;='Personnel Details'!$N$20), 'Personnel Details'!$Q$20, IF(AND(NOT('Personnel Details'!$I$20=""), $B274&gt;='Personnel Details'!$I$20), 'Personnel Details'!$L$20, 'Personnel Details'!$G$20)))</f>
        <v/>
      </c>
      <c r="IY274" s="59" t="str">
        <f t="shared" si="716"/>
        <v/>
      </c>
      <c r="IZ274" s="53"/>
      <c r="JB274" s="78" t="str">
        <f>IF(JB$9="", "", IF(AND(NOT('Personnel Details'!$N$21=""), $B274&gt;='Personnel Details'!$N$21), 'Personnel Details'!$O$21, IF(AND(NOT('Personnel Details'!$I$21=""), $B274&gt;='Personnel Details'!$I$21), 'Personnel Details'!$J$21, 'Personnel Details'!$E$21)))</f>
        <v/>
      </c>
      <c r="JC274" s="59" t="str">
        <f>IF(JB$9="", "", IF(AND(NOT('Personnel Details'!$N$21=""), $B274&gt;='Personnel Details'!$N$21), IF('Personnel Details'!$P$21="","", 'Personnel Details'!$P$21), IF(AND(NOT('Personnel Details'!$I$21=""), $B274&gt;='Personnel Details'!$I$21), IF('Personnel Details'!$K$21="", "", 'Personnel Details'!$K$21), IF('Personnel Details'!$F$21="", "", 'Personnel Details'!$F$21))))</f>
        <v/>
      </c>
      <c r="JD274" s="79" t="str">
        <f>IF(JB$9="", "", IF(AND(NOT('Personnel Details'!$N$21=""), $B274&gt;='Personnel Details'!$N$21), 'Personnel Details'!$Q$21, IF(AND(NOT('Personnel Details'!$I$21=""), $B274&gt;='Personnel Details'!$I$21), 'Personnel Details'!$L$21, 'Personnel Details'!$G$21)))</f>
        <v/>
      </c>
      <c r="JE274" s="59" t="str">
        <f t="shared" si="717"/>
        <v/>
      </c>
      <c r="JF274" s="53"/>
      <c r="JH274" s="78" t="str">
        <f>IF(JH$9="", "", IF(AND(NOT('Personnel Details'!$N$22=""), $B274&gt;='Personnel Details'!$N$22), 'Personnel Details'!$O$22, IF(AND(NOT('Personnel Details'!$I$22=""), $B274&gt;='Personnel Details'!$I$22), 'Personnel Details'!$J$22, 'Personnel Details'!$E$22)))</f>
        <v/>
      </c>
      <c r="JI274" s="59" t="str">
        <f>IF(JH$9="", "", IF(AND(NOT('Personnel Details'!$N$22=""), $B274&gt;='Personnel Details'!$N$22), IF('Personnel Details'!$P$22="","", 'Personnel Details'!$P$22), IF(AND(NOT('Personnel Details'!$I$22=""), $B274&gt;='Personnel Details'!$I$22), IF('Personnel Details'!$K$22="", "", 'Personnel Details'!$K$22), IF('Personnel Details'!$F$22="", "", 'Personnel Details'!$F$22))))</f>
        <v/>
      </c>
      <c r="JJ274" s="79" t="str">
        <f>IF(JH$9="", "", IF(AND(NOT('Personnel Details'!$N$22=""), $B274&gt;='Personnel Details'!$N$22), 'Personnel Details'!$Q$22, IF(AND(NOT('Personnel Details'!$I$22=""), $B274&gt;='Personnel Details'!$I$22), 'Personnel Details'!$L$22, 'Personnel Details'!$G$22)))</f>
        <v/>
      </c>
      <c r="JK274" s="59" t="str">
        <f t="shared" si="718"/>
        <v/>
      </c>
      <c r="JL274" s="53"/>
      <c r="JN274" s="78" t="str">
        <f>IF(JN$9="", "", IF(AND(NOT('Personnel Details'!$N$23=""), $B274&gt;='Personnel Details'!$N$23), 'Personnel Details'!$O$23, IF(AND(NOT('Personnel Details'!$I$23=""), $B274&gt;='Personnel Details'!$I$23), 'Personnel Details'!$J$23, 'Personnel Details'!$E$23)))</f>
        <v/>
      </c>
      <c r="JO274" s="59" t="str">
        <f>IF(JN$9="", "", IF(AND(NOT('Personnel Details'!$N$23=""), $B274&gt;='Personnel Details'!$N$23), IF('Personnel Details'!$P$23="","", 'Personnel Details'!$P$23), IF(AND(NOT('Personnel Details'!$I$23=""), $B274&gt;='Personnel Details'!$I$23), IF('Personnel Details'!$K$23="", "", 'Personnel Details'!$K$23), IF('Personnel Details'!$F$23="", "", 'Personnel Details'!$F$23))))</f>
        <v/>
      </c>
      <c r="JP274" s="79" t="str">
        <f>IF(JN$9="", "", IF(AND(NOT('Personnel Details'!$N$23=""), $B274&gt;='Personnel Details'!$N$23), 'Personnel Details'!$Q$23, IF(AND(NOT('Personnel Details'!$I$23=""), $B274&gt;='Personnel Details'!$I$23), 'Personnel Details'!$L$23, 'Personnel Details'!$G$23)))</f>
        <v/>
      </c>
      <c r="JQ274" s="59" t="str">
        <f t="shared" si="719"/>
        <v/>
      </c>
      <c r="JR274" s="53"/>
      <c r="JT274" s="78" t="str">
        <f>IF(JT$9="", "", IF(AND(NOT('Personnel Details'!$N$24=""), $B274&gt;='Personnel Details'!$N$24), 'Personnel Details'!$O$24, IF(AND(NOT('Personnel Details'!$I$24=""), $B274&gt;='Personnel Details'!$I$24), 'Personnel Details'!$J$24, 'Personnel Details'!$E$24)))</f>
        <v/>
      </c>
      <c r="JU274" s="59" t="str">
        <f>IF(JT$9="", "", IF(AND(NOT('Personnel Details'!$N$24=""), $B274&gt;='Personnel Details'!$N$24), IF('Personnel Details'!$P$24="","", 'Personnel Details'!$P$24), IF(AND(NOT('Personnel Details'!$I$24=""), $B274&gt;='Personnel Details'!$I$24), IF('Personnel Details'!$K$24="", "", 'Personnel Details'!$K$24), IF('Personnel Details'!$F$24="", "", 'Personnel Details'!$F$24))))</f>
        <v/>
      </c>
      <c r="JV274" s="79" t="str">
        <f>IF(JT$9="", "", IF(AND(NOT('Personnel Details'!$N$24=""), $B274&gt;='Personnel Details'!$N$24), 'Personnel Details'!$Q$24, IF(AND(NOT('Personnel Details'!$I$24=""), $B274&gt;='Personnel Details'!$I$24), 'Personnel Details'!$L$24, 'Personnel Details'!$G$24)))</f>
        <v/>
      </c>
      <c r="JW274" s="59" t="str">
        <f t="shared" si="720"/>
        <v/>
      </c>
      <c r="JX274" s="53"/>
      <c r="JZ274" s="78" t="str">
        <f>IF(JZ$9="", "", IF(AND(NOT('Personnel Details'!$N$25=""), $B274&gt;='Personnel Details'!$N$25), 'Personnel Details'!$O$25, IF(AND(NOT('Personnel Details'!$I$25=""), $B274&gt;='Personnel Details'!$I$25), 'Personnel Details'!$J$25, 'Personnel Details'!$E$25)))</f>
        <v/>
      </c>
      <c r="KA274" s="59" t="str">
        <f>IF(JZ$9="", "", IF(AND(NOT('Personnel Details'!$N$25=""), $B274&gt;='Personnel Details'!$N$25), IF('Personnel Details'!$P$25="","", 'Personnel Details'!$P$25), IF(AND(NOT('Personnel Details'!$I$25=""), $B274&gt;='Personnel Details'!$I$25), IF('Personnel Details'!$K$25="", "", 'Personnel Details'!$K$25), IF('Personnel Details'!$F$25="", "", 'Personnel Details'!$F$25))))</f>
        <v/>
      </c>
      <c r="KB274" s="79" t="str">
        <f>IF(JZ$9="", "", IF(AND(NOT('Personnel Details'!$N$25=""), $B274&gt;='Personnel Details'!$N$25), 'Personnel Details'!$Q$25, IF(AND(NOT('Personnel Details'!$I$25=""), $B274&gt;='Personnel Details'!$I$25), 'Personnel Details'!$L$25, 'Personnel Details'!$G$25)))</f>
        <v/>
      </c>
      <c r="KC274" s="59" t="str">
        <f t="shared" si="721"/>
        <v/>
      </c>
      <c r="KD274" s="53"/>
      <c r="KF274" s="78" t="str">
        <f>IF(KF$9="", "", IF(AND(NOT('Personnel Details'!$N$26=""), $B274&gt;='Personnel Details'!$N$26), 'Personnel Details'!$O$26, IF(AND(NOT('Personnel Details'!$I$26=""), $B274&gt;='Personnel Details'!$I$26), 'Personnel Details'!$J$26, 'Personnel Details'!$E$26)))</f>
        <v/>
      </c>
      <c r="KG274" s="59" t="str">
        <f>IF(KF$9="", "", IF(AND(NOT('Personnel Details'!$N$26=""), $B274&gt;='Personnel Details'!$N$26), IF('Personnel Details'!$P$26="","", 'Personnel Details'!$P$26), IF(AND(NOT('Personnel Details'!$I$26=""), $B274&gt;='Personnel Details'!$I$26), IF('Personnel Details'!$K$26="", "", 'Personnel Details'!$K$26), IF('Personnel Details'!$F$26="", "", 'Personnel Details'!$F$26))))</f>
        <v/>
      </c>
      <c r="KH274" s="79" t="str">
        <f>IF(KF$9="", "", IF(AND(NOT('Personnel Details'!$N$26=""), $B274&gt;='Personnel Details'!$N$26), 'Personnel Details'!$Q$26, IF(AND(NOT('Personnel Details'!$I$26=""), $B274&gt;='Personnel Details'!$I$26), 'Personnel Details'!$L$26, 'Personnel Details'!$G$26)))</f>
        <v/>
      </c>
      <c r="KI274" s="59" t="str">
        <f t="shared" si="722"/>
        <v/>
      </c>
      <c r="KJ274" s="53"/>
      <c r="KL274" s="78" t="str">
        <f>IF(KL$9="", "", IF(AND(NOT('Personnel Details'!$N$27=""), $B274&gt;='Personnel Details'!$N$27), 'Personnel Details'!$O$27, IF(AND(NOT('Personnel Details'!$I$27=""), $B274&gt;='Personnel Details'!$I$27), 'Personnel Details'!$J$27, 'Personnel Details'!$E$27)))</f>
        <v/>
      </c>
      <c r="KM274" s="59" t="str">
        <f>IF(KL$9="", "", IF(AND(NOT('Personnel Details'!$N$27=""), $B274&gt;='Personnel Details'!$N$27), IF('Personnel Details'!$P$27="","", 'Personnel Details'!$P$27), IF(AND(NOT('Personnel Details'!$I$27=""), $B274&gt;='Personnel Details'!$I$27), IF('Personnel Details'!$K$27="", "", 'Personnel Details'!$K$27), IF('Personnel Details'!$F$27="", "", 'Personnel Details'!$F$27))))</f>
        <v/>
      </c>
      <c r="KN274" s="79" t="str">
        <f>IF(KL$9="", "", IF(AND(NOT('Personnel Details'!$N$27=""), $B274&gt;='Personnel Details'!$N$27), 'Personnel Details'!$Q$27, IF(AND(NOT('Personnel Details'!$I$27=""), $B274&gt;='Personnel Details'!$I$27), 'Personnel Details'!$L$27, 'Personnel Details'!$G$27)))</f>
        <v/>
      </c>
      <c r="KO274" s="59" t="str">
        <f t="shared" si="723"/>
        <v/>
      </c>
      <c r="KP274" s="53"/>
      <c r="KR274" s="78" t="str">
        <f>IF(KR$9="", "", IF(AND(NOT('Personnel Details'!$N$28=""), $B274&gt;='Personnel Details'!$N$28), 'Personnel Details'!$O$28, IF(AND(NOT('Personnel Details'!$I$28=""), $B274&gt;='Personnel Details'!$I$28), 'Personnel Details'!$J$28, 'Personnel Details'!$E$28)))</f>
        <v/>
      </c>
      <c r="KS274" s="59" t="str">
        <f>IF(KR$9="", "", IF(AND(NOT('Personnel Details'!$N$28=""), $B274&gt;='Personnel Details'!$N$28), IF('Personnel Details'!$P$28="","", 'Personnel Details'!$P$28), IF(AND(NOT('Personnel Details'!$I$28=""), $B274&gt;='Personnel Details'!$I$28), IF('Personnel Details'!$K$28="", "", 'Personnel Details'!$K$28), IF('Personnel Details'!$F$28="", "", 'Personnel Details'!$F$28))))</f>
        <v/>
      </c>
      <c r="KT274" s="79" t="str">
        <f>IF(KR$9="", "", IF(AND(NOT('Personnel Details'!$N$28=""), $B274&gt;='Personnel Details'!$N$28), 'Personnel Details'!$Q$28, IF(AND(NOT('Personnel Details'!$I$28=""), $B274&gt;='Personnel Details'!$I$28), 'Personnel Details'!$L$28, 'Personnel Details'!$G$28)))</f>
        <v/>
      </c>
      <c r="KU274" s="59" t="str">
        <f t="shared" si="724"/>
        <v/>
      </c>
      <c r="KV274" s="53"/>
      <c r="KX274" s="78" t="str">
        <f>IF(KX$9="", "", IF(AND(NOT('Personnel Details'!$N$29=""), $B274&gt;='Personnel Details'!$N$29), 'Personnel Details'!$O$29, IF(AND(NOT('Personnel Details'!$I$29=""), $B274&gt;='Personnel Details'!$I$29), 'Personnel Details'!$J$29, 'Personnel Details'!$E$29)))</f>
        <v/>
      </c>
      <c r="KY274" s="59" t="str">
        <f>IF(KX$9="", "", IF(AND(NOT('Personnel Details'!$N$29=""), $B274&gt;='Personnel Details'!$N$29), IF('Personnel Details'!$P$29="","", 'Personnel Details'!$P$29), IF(AND(NOT('Personnel Details'!$I$29=""), $B274&gt;='Personnel Details'!$I$29), IF('Personnel Details'!$K$29="", "", 'Personnel Details'!$K$29), IF('Personnel Details'!$F$29="", "", 'Personnel Details'!$F$29))))</f>
        <v/>
      </c>
      <c r="KZ274" s="79" t="str">
        <f>IF(KX$9="", "", IF(AND(NOT('Personnel Details'!$N$29=""), $B274&gt;='Personnel Details'!$N$29), 'Personnel Details'!$Q$29, IF(AND(NOT('Personnel Details'!$I$29=""), $B274&gt;='Personnel Details'!$I$29), 'Personnel Details'!$L$29, 'Personnel Details'!$G$29)))</f>
        <v/>
      </c>
      <c r="LA274" s="59" t="str">
        <f t="shared" si="725"/>
        <v/>
      </c>
      <c r="LB274" s="53"/>
      <c r="LD274" s="78" t="str">
        <f>IF(LD$9="", "", IF(AND(NOT('Personnel Details'!$N$30=""), $B274&gt;='Personnel Details'!$N$30), 'Personnel Details'!$O$30, IF(AND(NOT('Personnel Details'!$I$30=""), $B274&gt;='Personnel Details'!$I$30), 'Personnel Details'!$J$30, 'Personnel Details'!$E$30)))</f>
        <v/>
      </c>
      <c r="LE274" s="59" t="str">
        <f>IF(LD$9="", "", IF(AND(NOT('Personnel Details'!$N$30=""), $B274&gt;='Personnel Details'!$N$30), IF('Personnel Details'!$P$30="","", 'Personnel Details'!$P$30), IF(AND(NOT('Personnel Details'!$I$30=""), $B274&gt;='Personnel Details'!$I$30), IF('Personnel Details'!$K$30="", "", 'Personnel Details'!$K$30), IF('Personnel Details'!$F$30="", "", 'Personnel Details'!$F$30))))</f>
        <v/>
      </c>
      <c r="LF274" s="79" t="str">
        <f>IF(LD$9="", "", IF(AND(NOT('Personnel Details'!$N$30=""), $B274&gt;='Personnel Details'!$N$30), 'Personnel Details'!$Q$30, IF(AND(NOT('Personnel Details'!$I$30=""), $B274&gt;='Personnel Details'!$I$30), 'Personnel Details'!$L$30, 'Personnel Details'!$G$30)))</f>
        <v/>
      </c>
      <c r="LG274" s="59" t="str">
        <f t="shared" si="726"/>
        <v/>
      </c>
      <c r="LH274" s="53"/>
      <c r="LJ274" s="78" t="str">
        <f>IF(LJ$9="", "", IF(AND(NOT('Personnel Details'!$N$31=""), $B274&gt;='Personnel Details'!$N$31), 'Personnel Details'!$O$31, IF(AND(NOT('Personnel Details'!$I$31=""), $B274&gt;='Personnel Details'!$I$31), 'Personnel Details'!$J$31, 'Personnel Details'!$E$31)))</f>
        <v/>
      </c>
      <c r="LK274" s="59" t="str">
        <f>IF(LJ$9="", "", IF(AND(NOT('Personnel Details'!$N$31=""), $B274&gt;='Personnel Details'!$N$31), IF('Personnel Details'!$P$31="","", 'Personnel Details'!$P$31), IF(AND(NOT('Personnel Details'!$I$31=""), $B274&gt;='Personnel Details'!$I$31), IF('Personnel Details'!$K$31="", "", 'Personnel Details'!$K$31), IF('Personnel Details'!$F$31="", "", 'Personnel Details'!$F$31))))</f>
        <v/>
      </c>
      <c r="LL274" s="79" t="str">
        <f>IF(LJ$9="", "", IF(AND(NOT('Personnel Details'!$N$31=""), $B274&gt;='Personnel Details'!$N$31), 'Personnel Details'!$Q$31, IF(AND(NOT('Personnel Details'!$I$31=""), $B274&gt;='Personnel Details'!$I$31), 'Personnel Details'!$L$31, 'Personnel Details'!$G$31)))</f>
        <v/>
      </c>
      <c r="LM274" s="59" t="str">
        <f t="shared" si="727"/>
        <v/>
      </c>
      <c r="LN274" s="53"/>
      <c r="LP274" s="78" t="str">
        <f>IF(LP$9="", "", IF(AND(NOT('Personnel Details'!$N$32=""), $B274&gt;='Personnel Details'!$N$32), 'Personnel Details'!$O$32, IF(AND(NOT('Personnel Details'!$I$32=""), $B274&gt;='Personnel Details'!$I$32), 'Personnel Details'!$J$32, 'Personnel Details'!$E$32)))</f>
        <v/>
      </c>
      <c r="LQ274" s="59" t="str">
        <f>IF(LP$9="", "", IF(AND(NOT('Personnel Details'!$N$32=""), $B274&gt;='Personnel Details'!$N$32), IF('Personnel Details'!$P$32="","", 'Personnel Details'!$P$32), IF(AND(NOT('Personnel Details'!$I$32=""), $B274&gt;='Personnel Details'!$I$32), IF('Personnel Details'!$K$32="", "", 'Personnel Details'!$K$32), IF('Personnel Details'!$F$32="", "", 'Personnel Details'!$F$32))))</f>
        <v/>
      </c>
      <c r="LR274" s="79" t="str">
        <f>IF(LP$9="", "", IF(AND(NOT('Personnel Details'!$N$32=""), $B274&gt;='Personnel Details'!$N$32), 'Personnel Details'!$Q$32, IF(AND(NOT('Personnel Details'!$I$32=""), $B274&gt;='Personnel Details'!$I$32), 'Personnel Details'!$L$32, 'Personnel Details'!$G$32)))</f>
        <v/>
      </c>
      <c r="LS274" s="59" t="str">
        <f t="shared" si="728"/>
        <v/>
      </c>
      <c r="LT274" s="53"/>
      <c r="LV274" s="78" t="str">
        <f>IF(LV$9="", "", IF(AND(NOT('Personnel Details'!$N$33=""), $B274&gt;='Personnel Details'!$N$33), 'Personnel Details'!$O$33, IF(AND(NOT('Personnel Details'!$I$33=""), $B274&gt;='Personnel Details'!$I$33), 'Personnel Details'!$J$33, 'Personnel Details'!$E$33)))</f>
        <v/>
      </c>
      <c r="LW274" s="59" t="str">
        <f>IF(LV$9="", "", IF(AND(NOT('Personnel Details'!$N$33=""), $B274&gt;='Personnel Details'!$N$33), IF('Personnel Details'!$P$33="","", 'Personnel Details'!$P$33), IF(AND(NOT('Personnel Details'!$I$33=""), $B274&gt;='Personnel Details'!$I$33), IF('Personnel Details'!$K$33="", "", 'Personnel Details'!$K$33), IF('Personnel Details'!$F$33="", "", 'Personnel Details'!$F$33))))</f>
        <v/>
      </c>
      <c r="LX274" s="79" t="str">
        <f>IF(LV$9="", "", IF(AND(NOT('Personnel Details'!$N$33=""), $B274&gt;='Personnel Details'!$N$33), 'Personnel Details'!$Q$33, IF(AND(NOT('Personnel Details'!$I$33=""), $B274&gt;='Personnel Details'!$I$33), 'Personnel Details'!$L$33, 'Personnel Details'!$G$33)))</f>
        <v/>
      </c>
      <c r="LY274" s="59" t="str">
        <f t="shared" si="729"/>
        <v/>
      </c>
      <c r="LZ274" s="53"/>
      <c r="MB274" s="78" t="str">
        <f>IF(MB$9="", "", IF(AND(NOT('Personnel Details'!$N$34=""), $B274&gt;='Personnel Details'!$N$34), 'Personnel Details'!$O$34, IF(AND(NOT('Personnel Details'!$I$34=""), $B274&gt;='Personnel Details'!$I$34), 'Personnel Details'!$J$34, 'Personnel Details'!$E$34)))</f>
        <v/>
      </c>
      <c r="MC274" s="59" t="str">
        <f>IF(MB$9="", "", IF(AND(NOT('Personnel Details'!$N$34=""), $B274&gt;='Personnel Details'!$N$34), IF('Personnel Details'!$P$34="","", 'Personnel Details'!$P$34), IF(AND(NOT('Personnel Details'!$I$34=""), $B274&gt;='Personnel Details'!$I$34), IF('Personnel Details'!$K$34="", "", 'Personnel Details'!$K$34), IF('Personnel Details'!$F$34="", "", 'Personnel Details'!$F$34))))</f>
        <v/>
      </c>
      <c r="MD274" s="79" t="str">
        <f>IF(MB$9="", "", IF(AND(NOT('Personnel Details'!$N$34=""), $B274&gt;='Personnel Details'!$N$34), 'Personnel Details'!$Q$34, IF(AND(NOT('Personnel Details'!$I$34=""), $B274&gt;='Personnel Details'!$I$34), 'Personnel Details'!$L$34, 'Personnel Details'!$G$34)))</f>
        <v/>
      </c>
      <c r="ME274" s="59" t="str">
        <f t="shared" si="730"/>
        <v/>
      </c>
      <c r="MF274" s="53"/>
      <c r="MH274" s="78" t="str">
        <f>IF(MH$9="", "", IF(AND(NOT('Personnel Details'!$N$35=""), $B274&gt;='Personnel Details'!$N$35), 'Personnel Details'!$O$35, IF(AND(NOT('Personnel Details'!$I$35=""), $B274&gt;='Personnel Details'!$I$35), 'Personnel Details'!$J$35, 'Personnel Details'!$E$35)))</f>
        <v/>
      </c>
      <c r="MI274" s="59" t="str">
        <f>IF(MH$9="", "", IF(AND(NOT('Personnel Details'!$N$35=""), $B274&gt;='Personnel Details'!$N$35), IF('Personnel Details'!$P$35="","", 'Personnel Details'!$P$35), IF(AND(NOT('Personnel Details'!$I$35=""), $B274&gt;='Personnel Details'!$I$35), IF('Personnel Details'!$K$35="", "", 'Personnel Details'!$K$35), IF('Personnel Details'!$F$35="", "", 'Personnel Details'!$F$35))))</f>
        <v/>
      </c>
      <c r="MJ274" s="79" t="str">
        <f>IF(MH$9="", "", IF(AND(NOT('Personnel Details'!$N$35=""), $B274&gt;='Personnel Details'!$N$35), 'Personnel Details'!$Q$35, IF(AND(NOT('Personnel Details'!$I$35=""), $B274&gt;='Personnel Details'!$I$35), 'Personnel Details'!$L$35, 'Personnel Details'!$G$35)))</f>
        <v/>
      </c>
      <c r="MK274" s="59" t="str">
        <f t="shared" si="731"/>
        <v/>
      </c>
      <c r="ML274" s="53"/>
      <c r="MN274" s="78" t="str">
        <f>IF(MN$9="", "", IF(AND(NOT('Personnel Details'!$N$36=""), $B274&gt;='Personnel Details'!$N$36), 'Personnel Details'!$O$36, IF(AND(NOT('Personnel Details'!$I$36=""), $B274&gt;='Personnel Details'!$I$36), 'Personnel Details'!$J$36, 'Personnel Details'!$E$36)))</f>
        <v/>
      </c>
      <c r="MO274" s="59" t="str">
        <f>IF(MN$9="", "", IF(AND(NOT('Personnel Details'!$N$36=""), $B274&gt;='Personnel Details'!$N$36), IF('Personnel Details'!$P$36="","", 'Personnel Details'!$P$36), IF(AND(NOT('Personnel Details'!$I$36=""), $B274&gt;='Personnel Details'!$I$36), IF('Personnel Details'!$K$36="", "", 'Personnel Details'!$K$36), IF('Personnel Details'!$F$36="", "", 'Personnel Details'!$F$36))))</f>
        <v/>
      </c>
      <c r="MP274" s="79" t="str">
        <f>IF(MN$9="", "", IF(AND(NOT('Personnel Details'!$N$36=""), $B274&gt;='Personnel Details'!$N$36), 'Personnel Details'!$Q$36, IF(AND(NOT('Personnel Details'!$I$36=""), $B274&gt;='Personnel Details'!$I$36), 'Personnel Details'!$L$36, 'Personnel Details'!$G$36)))</f>
        <v/>
      </c>
      <c r="MQ274" s="59" t="str">
        <f t="shared" si="732"/>
        <v/>
      </c>
      <c r="MR274" s="53"/>
      <c r="MT274" s="78" t="str">
        <f>IF(MT$9="", "", IF(AND(NOT('Personnel Details'!$N$37=""), $B274&gt;='Personnel Details'!$N$37), 'Personnel Details'!$O$37, IF(AND(NOT('Personnel Details'!$I$37=""), $B274&gt;='Personnel Details'!$I$37), 'Personnel Details'!$J$37, 'Personnel Details'!$E$37)))</f>
        <v/>
      </c>
      <c r="MU274" s="59" t="str">
        <f>IF(MT$9="", "", IF(AND(NOT('Personnel Details'!$N$37=""), $B274&gt;='Personnel Details'!$N$37), IF('Personnel Details'!$P$37="","", 'Personnel Details'!$P$37), IF(AND(NOT('Personnel Details'!$I$37=""), $B274&gt;='Personnel Details'!$I$37), IF('Personnel Details'!$K$37="", "", 'Personnel Details'!$K$37), IF('Personnel Details'!$F$37="", "", 'Personnel Details'!$F$37))))</f>
        <v/>
      </c>
      <c r="MV274" s="79" t="str">
        <f>IF(MT$9="", "", IF(AND(NOT('Personnel Details'!$N$37=""), $B274&gt;='Personnel Details'!$N$37), 'Personnel Details'!$Q$37, IF(AND(NOT('Personnel Details'!$I$37=""), $B274&gt;='Personnel Details'!$I$37), 'Personnel Details'!$L$37, 'Personnel Details'!$G$37)))</f>
        <v/>
      </c>
      <c r="MW274" s="59" t="str">
        <f t="shared" si="733"/>
        <v/>
      </c>
      <c r="MX274" s="53"/>
      <c r="MZ274" s="78" t="str">
        <f>IF(MZ$9="", "", IF(AND(NOT('Personnel Details'!$N$38=""), $B274&gt;='Personnel Details'!$N$38), 'Personnel Details'!$O$38, IF(AND(NOT('Personnel Details'!$I$38=""), $B274&gt;='Personnel Details'!$I$38), 'Personnel Details'!$J$38, 'Personnel Details'!$E$38)))</f>
        <v/>
      </c>
      <c r="NA274" s="59" t="str">
        <f>IF(MZ$9="", "", IF(AND(NOT('Personnel Details'!$N$38=""), $B274&gt;='Personnel Details'!$N$38), IF('Personnel Details'!$P$38="","", 'Personnel Details'!$P$38), IF(AND(NOT('Personnel Details'!$I$38=""), $B274&gt;='Personnel Details'!$I$38), IF('Personnel Details'!$K$38="", "", 'Personnel Details'!$K$38), IF('Personnel Details'!$F$38="", "", 'Personnel Details'!$F$38))))</f>
        <v/>
      </c>
      <c r="NB274" s="79" t="str">
        <f>IF(MZ$9="", "", IF(AND(NOT('Personnel Details'!$N$38=""), $B274&gt;='Personnel Details'!$N$38), 'Personnel Details'!$Q$38, IF(AND(NOT('Personnel Details'!$I$38=""), $B274&gt;='Personnel Details'!$I$38), 'Personnel Details'!$L$38, 'Personnel Details'!$G$38)))</f>
        <v/>
      </c>
      <c r="NC274" s="59" t="str">
        <f t="shared" si="734"/>
        <v/>
      </c>
      <c r="ND274" s="53"/>
      <c r="NF274" s="78" t="str">
        <f>IF(NF$9="", "", IF(AND(NOT('Personnel Details'!$N$39=""), $B274&gt;='Personnel Details'!$N$39), 'Personnel Details'!$O$39, IF(AND(NOT('Personnel Details'!$I$39=""), $B274&gt;='Personnel Details'!$I$39), 'Personnel Details'!$J$39, 'Personnel Details'!$E$39)))</f>
        <v/>
      </c>
      <c r="NG274" s="59" t="str">
        <f>IF(NF$9="", "", IF(AND(NOT('Personnel Details'!$N$39=""), $B274&gt;='Personnel Details'!$N$39), IF('Personnel Details'!$P$39="","", 'Personnel Details'!$P$39), IF(AND(NOT('Personnel Details'!$I$39=""), $B274&gt;='Personnel Details'!$I$39), IF('Personnel Details'!$K$39="", "", 'Personnel Details'!$K$39), IF('Personnel Details'!$F$39="", "", 'Personnel Details'!$F$39))))</f>
        <v/>
      </c>
      <c r="NH274" s="79" t="str">
        <f>IF(NF$9="", "", IF(AND(NOT('Personnel Details'!$N$39=""), $B274&gt;='Personnel Details'!$N$39), 'Personnel Details'!$Q$39, IF(AND(NOT('Personnel Details'!$I$39=""), $B274&gt;='Personnel Details'!$I$39), 'Personnel Details'!$L$39, 'Personnel Details'!$G$39)))</f>
        <v/>
      </c>
      <c r="NI274" s="59" t="str">
        <f t="shared" si="735"/>
        <v/>
      </c>
      <c r="NJ274" s="53"/>
      <c r="NL274" s="78" t="str">
        <f>IF(NL$9="", "", IF(AND(NOT('Personnel Details'!$N$40=""), $B274&gt;='Personnel Details'!$N$40), 'Personnel Details'!$O$40, IF(AND(NOT('Personnel Details'!$I$40=""), $B274&gt;='Personnel Details'!$I$40), 'Personnel Details'!$J$40, 'Personnel Details'!$E$40)))</f>
        <v/>
      </c>
      <c r="NM274" s="59" t="str">
        <f>IF(NL$9="", "", IF(AND(NOT('Personnel Details'!$N$40=""), $B274&gt;='Personnel Details'!$N$40), IF('Personnel Details'!$P$40="","", 'Personnel Details'!$P$40), IF(AND(NOT('Personnel Details'!$I$40=""), $B274&gt;='Personnel Details'!$I$40), IF('Personnel Details'!$K$40="", "", 'Personnel Details'!$K$40), IF('Personnel Details'!$F$40="", "", 'Personnel Details'!$F$40))))</f>
        <v/>
      </c>
      <c r="NN274" s="79" t="str">
        <f>IF(NL$9="", "", IF(AND(NOT('Personnel Details'!$N$40=""), $B274&gt;='Personnel Details'!$N$40), 'Personnel Details'!$Q$40, IF(AND(NOT('Personnel Details'!$I$40=""), $B274&gt;='Personnel Details'!$I$40), 'Personnel Details'!$L$40, 'Personnel Details'!$G$40)))</f>
        <v/>
      </c>
      <c r="NO274" s="59" t="str">
        <f t="shared" si="736"/>
        <v/>
      </c>
      <c r="NP274" s="53"/>
    </row>
    <row r="275" spans="1:380" x14ac:dyDescent="0.25">
      <c r="A275" s="32"/>
      <c r="B275" s="113" t="str">
        <f>IFERROR(IF(B274+1&gt;'Personnel Details'!$U$5, "", B274+1), "")</f>
        <v/>
      </c>
      <c r="C275" s="32"/>
      <c r="D275" s="120"/>
      <c r="E275" s="13" t="str">
        <f t="shared" si="615"/>
        <v/>
      </c>
      <c r="F275" s="13" t="str">
        <f t="shared" si="646"/>
        <v/>
      </c>
      <c r="G275" s="56" t="str">
        <f t="shared" si="737"/>
        <v/>
      </c>
      <c r="H275" s="16" t="str">
        <f t="shared" si="647"/>
        <v/>
      </c>
      <c r="I275" s="32"/>
      <c r="J275" s="120"/>
      <c r="K275" s="62" t="str">
        <f t="shared" si="616"/>
        <v/>
      </c>
      <c r="L275" s="62" t="str">
        <f t="shared" si="648"/>
        <v/>
      </c>
      <c r="M275" s="65" t="str">
        <f t="shared" si="738"/>
        <v/>
      </c>
      <c r="N275" s="68" t="str">
        <f t="shared" si="649"/>
        <v/>
      </c>
      <c r="O275" s="32"/>
      <c r="P275" s="120"/>
      <c r="Q275" s="62" t="str">
        <f t="shared" si="617"/>
        <v/>
      </c>
      <c r="R275" s="62" t="str">
        <f t="shared" si="650"/>
        <v/>
      </c>
      <c r="S275" s="65" t="str">
        <f t="shared" si="739"/>
        <v/>
      </c>
      <c r="T275" s="68" t="str">
        <f t="shared" si="651"/>
        <v/>
      </c>
      <c r="U275" s="32"/>
      <c r="V275" s="120"/>
      <c r="W275" s="62" t="str">
        <f t="shared" si="618"/>
        <v/>
      </c>
      <c r="X275" s="62" t="str">
        <f t="shared" si="652"/>
        <v/>
      </c>
      <c r="Y275" s="65" t="str">
        <f t="shared" si="740"/>
        <v/>
      </c>
      <c r="Z275" s="68" t="str">
        <f t="shared" si="653"/>
        <v/>
      </c>
      <c r="AA275" s="32"/>
      <c r="AB275" s="120"/>
      <c r="AC275" s="62" t="str">
        <f t="shared" si="619"/>
        <v/>
      </c>
      <c r="AD275" s="62" t="str">
        <f t="shared" si="654"/>
        <v/>
      </c>
      <c r="AE275" s="65" t="str">
        <f t="shared" si="741"/>
        <v/>
      </c>
      <c r="AF275" s="68" t="str">
        <f t="shared" si="655"/>
        <v/>
      </c>
      <c r="AG275" s="32"/>
      <c r="AH275" s="120"/>
      <c r="AI275" s="62" t="str">
        <f t="shared" si="620"/>
        <v/>
      </c>
      <c r="AJ275" s="62" t="str">
        <f t="shared" si="656"/>
        <v/>
      </c>
      <c r="AK275" s="65" t="str">
        <f t="shared" si="742"/>
        <v/>
      </c>
      <c r="AL275" s="68" t="str">
        <f t="shared" si="657"/>
        <v/>
      </c>
      <c r="AM275" s="32"/>
      <c r="AN275" s="120"/>
      <c r="AO275" s="62" t="str">
        <f t="shared" si="621"/>
        <v/>
      </c>
      <c r="AP275" s="62" t="str">
        <f t="shared" si="658"/>
        <v/>
      </c>
      <c r="AQ275" s="65" t="str">
        <f t="shared" si="743"/>
        <v/>
      </c>
      <c r="AR275" s="68" t="str">
        <f t="shared" si="659"/>
        <v/>
      </c>
      <c r="AS275" s="32"/>
      <c r="AT275" s="120"/>
      <c r="AU275" s="62" t="str">
        <f t="shared" si="622"/>
        <v/>
      </c>
      <c r="AV275" s="62" t="str">
        <f t="shared" si="660"/>
        <v/>
      </c>
      <c r="AW275" s="65" t="str">
        <f t="shared" si="744"/>
        <v/>
      </c>
      <c r="AX275" s="68" t="str">
        <f t="shared" si="661"/>
        <v/>
      </c>
      <c r="AY275" s="32"/>
      <c r="AZ275" s="120"/>
      <c r="BA275" s="62" t="str">
        <f t="shared" si="623"/>
        <v/>
      </c>
      <c r="BB275" s="62" t="str">
        <f t="shared" si="662"/>
        <v/>
      </c>
      <c r="BC275" s="65" t="str">
        <f t="shared" si="745"/>
        <v/>
      </c>
      <c r="BD275" s="68" t="str">
        <f t="shared" si="663"/>
        <v/>
      </c>
      <c r="BE275" s="32"/>
      <c r="BF275" s="120"/>
      <c r="BG275" s="62" t="str">
        <f t="shared" si="624"/>
        <v/>
      </c>
      <c r="BH275" s="62" t="str">
        <f t="shared" si="664"/>
        <v/>
      </c>
      <c r="BI275" s="65" t="str">
        <f t="shared" si="746"/>
        <v/>
      </c>
      <c r="BJ275" s="68" t="str">
        <f t="shared" si="665"/>
        <v/>
      </c>
      <c r="BK275" s="32"/>
      <c r="BL275" s="120"/>
      <c r="BM275" s="62" t="str">
        <f t="shared" si="625"/>
        <v/>
      </c>
      <c r="BN275" s="62" t="str">
        <f t="shared" si="666"/>
        <v/>
      </c>
      <c r="BO275" s="65" t="str">
        <f t="shared" si="747"/>
        <v/>
      </c>
      <c r="BP275" s="68" t="str">
        <f t="shared" si="667"/>
        <v/>
      </c>
      <c r="BQ275" s="32"/>
      <c r="BR275" s="120"/>
      <c r="BS275" s="62" t="str">
        <f t="shared" si="626"/>
        <v/>
      </c>
      <c r="BT275" s="62" t="str">
        <f t="shared" si="668"/>
        <v/>
      </c>
      <c r="BU275" s="65" t="str">
        <f t="shared" si="748"/>
        <v/>
      </c>
      <c r="BV275" s="68" t="str">
        <f t="shared" si="669"/>
        <v/>
      </c>
      <c r="BW275" s="32"/>
      <c r="BX275" s="120"/>
      <c r="BY275" s="62" t="str">
        <f t="shared" si="627"/>
        <v/>
      </c>
      <c r="BZ275" s="62" t="str">
        <f t="shared" si="670"/>
        <v/>
      </c>
      <c r="CA275" s="65" t="str">
        <f t="shared" si="749"/>
        <v/>
      </c>
      <c r="CB275" s="68" t="str">
        <f t="shared" si="671"/>
        <v/>
      </c>
      <c r="CC275" s="32"/>
      <c r="CD275" s="120"/>
      <c r="CE275" s="62" t="str">
        <f t="shared" si="628"/>
        <v/>
      </c>
      <c r="CF275" s="62" t="str">
        <f t="shared" si="672"/>
        <v/>
      </c>
      <c r="CG275" s="65" t="str">
        <f t="shared" si="750"/>
        <v/>
      </c>
      <c r="CH275" s="68" t="str">
        <f t="shared" si="673"/>
        <v/>
      </c>
      <c r="CI275" s="32"/>
      <c r="CJ275" s="120"/>
      <c r="CK275" s="62" t="str">
        <f t="shared" si="629"/>
        <v/>
      </c>
      <c r="CL275" s="62" t="str">
        <f t="shared" si="674"/>
        <v/>
      </c>
      <c r="CM275" s="65" t="str">
        <f t="shared" si="751"/>
        <v/>
      </c>
      <c r="CN275" s="68" t="str">
        <f t="shared" si="675"/>
        <v/>
      </c>
      <c r="CO275" s="32"/>
      <c r="CP275" s="120"/>
      <c r="CQ275" s="62" t="str">
        <f t="shared" si="630"/>
        <v/>
      </c>
      <c r="CR275" s="62" t="str">
        <f t="shared" si="676"/>
        <v/>
      </c>
      <c r="CS275" s="65" t="str">
        <f t="shared" si="752"/>
        <v/>
      </c>
      <c r="CT275" s="68" t="str">
        <f t="shared" si="677"/>
        <v/>
      </c>
      <c r="CU275" s="32"/>
      <c r="CV275" s="120"/>
      <c r="CW275" s="62" t="str">
        <f t="shared" si="631"/>
        <v/>
      </c>
      <c r="CX275" s="62" t="str">
        <f t="shared" si="678"/>
        <v/>
      </c>
      <c r="CY275" s="65" t="str">
        <f t="shared" si="753"/>
        <v/>
      </c>
      <c r="CZ275" s="68" t="str">
        <f t="shared" si="679"/>
        <v/>
      </c>
      <c r="DA275" s="32"/>
      <c r="DB275" s="120"/>
      <c r="DC275" s="62" t="str">
        <f t="shared" si="632"/>
        <v/>
      </c>
      <c r="DD275" s="62" t="str">
        <f t="shared" si="680"/>
        <v/>
      </c>
      <c r="DE275" s="65" t="str">
        <f t="shared" si="754"/>
        <v/>
      </c>
      <c r="DF275" s="68" t="str">
        <f t="shared" si="681"/>
        <v/>
      </c>
      <c r="DG275" s="32"/>
      <c r="DH275" s="120"/>
      <c r="DI275" s="62" t="str">
        <f t="shared" si="633"/>
        <v/>
      </c>
      <c r="DJ275" s="62" t="str">
        <f t="shared" si="682"/>
        <v/>
      </c>
      <c r="DK275" s="65" t="str">
        <f t="shared" si="755"/>
        <v/>
      </c>
      <c r="DL275" s="68" t="str">
        <f t="shared" si="683"/>
        <v/>
      </c>
      <c r="DM275" s="32"/>
      <c r="DN275" s="120"/>
      <c r="DO275" s="62" t="str">
        <f t="shared" si="634"/>
        <v/>
      </c>
      <c r="DP275" s="62" t="str">
        <f t="shared" si="684"/>
        <v/>
      </c>
      <c r="DQ275" s="65" t="str">
        <f t="shared" si="756"/>
        <v/>
      </c>
      <c r="DR275" s="68" t="str">
        <f t="shared" si="685"/>
        <v/>
      </c>
      <c r="DS275" s="32"/>
      <c r="DT275" s="120"/>
      <c r="DU275" s="62" t="str">
        <f t="shared" si="635"/>
        <v/>
      </c>
      <c r="DV275" s="62" t="str">
        <f t="shared" si="686"/>
        <v/>
      </c>
      <c r="DW275" s="65" t="str">
        <f t="shared" si="757"/>
        <v/>
      </c>
      <c r="DX275" s="68" t="str">
        <f t="shared" si="687"/>
        <v/>
      </c>
      <c r="DY275" s="32"/>
      <c r="DZ275" s="120"/>
      <c r="EA275" s="62" t="str">
        <f t="shared" si="636"/>
        <v/>
      </c>
      <c r="EB275" s="62" t="str">
        <f t="shared" si="688"/>
        <v/>
      </c>
      <c r="EC275" s="65" t="str">
        <f t="shared" si="758"/>
        <v/>
      </c>
      <c r="ED275" s="68" t="str">
        <f t="shared" si="689"/>
        <v/>
      </c>
      <c r="EE275" s="32"/>
      <c r="EF275" s="120"/>
      <c r="EG275" s="62" t="str">
        <f t="shared" si="637"/>
        <v/>
      </c>
      <c r="EH275" s="62" t="str">
        <f t="shared" si="690"/>
        <v/>
      </c>
      <c r="EI275" s="65" t="str">
        <f t="shared" si="759"/>
        <v/>
      </c>
      <c r="EJ275" s="68" t="str">
        <f t="shared" si="691"/>
        <v/>
      </c>
      <c r="EK275" s="32"/>
      <c r="EL275" s="120"/>
      <c r="EM275" s="62" t="str">
        <f t="shared" si="638"/>
        <v/>
      </c>
      <c r="EN275" s="62" t="str">
        <f t="shared" si="692"/>
        <v/>
      </c>
      <c r="EO275" s="65" t="str">
        <f t="shared" si="760"/>
        <v/>
      </c>
      <c r="EP275" s="68" t="str">
        <f t="shared" si="693"/>
        <v/>
      </c>
      <c r="EQ275" s="32"/>
      <c r="ER275" s="120"/>
      <c r="ES275" s="62" t="str">
        <f t="shared" si="639"/>
        <v/>
      </c>
      <c r="ET275" s="62" t="str">
        <f t="shared" si="694"/>
        <v/>
      </c>
      <c r="EU275" s="65" t="str">
        <f t="shared" si="761"/>
        <v/>
      </c>
      <c r="EV275" s="68" t="str">
        <f t="shared" si="695"/>
        <v/>
      </c>
      <c r="EW275" s="32"/>
      <c r="EX275" s="120"/>
      <c r="EY275" s="62" t="str">
        <f t="shared" si="640"/>
        <v/>
      </c>
      <c r="EZ275" s="62" t="str">
        <f t="shared" si="696"/>
        <v/>
      </c>
      <c r="FA275" s="65" t="str">
        <f t="shared" si="762"/>
        <v/>
      </c>
      <c r="FB275" s="68" t="str">
        <f t="shared" si="697"/>
        <v/>
      </c>
      <c r="FC275" s="32"/>
      <c r="FD275" s="120"/>
      <c r="FE275" s="62" t="str">
        <f t="shared" si="641"/>
        <v/>
      </c>
      <c r="FF275" s="62" t="str">
        <f t="shared" si="698"/>
        <v/>
      </c>
      <c r="FG275" s="65" t="str">
        <f t="shared" si="763"/>
        <v/>
      </c>
      <c r="FH275" s="68" t="str">
        <f t="shared" si="699"/>
        <v/>
      </c>
      <c r="FI275" s="32"/>
      <c r="FJ275" s="120"/>
      <c r="FK275" s="62" t="str">
        <f t="shared" si="642"/>
        <v/>
      </c>
      <c r="FL275" s="62" t="str">
        <f t="shared" si="700"/>
        <v/>
      </c>
      <c r="FM275" s="65" t="str">
        <f t="shared" si="764"/>
        <v/>
      </c>
      <c r="FN275" s="68" t="str">
        <f t="shared" si="701"/>
        <v/>
      </c>
      <c r="FO275" s="32"/>
      <c r="FP275" s="120"/>
      <c r="FQ275" s="62" t="str">
        <f t="shared" si="643"/>
        <v/>
      </c>
      <c r="FR275" s="62" t="str">
        <f t="shared" si="702"/>
        <v/>
      </c>
      <c r="FS275" s="65" t="str">
        <f t="shared" si="765"/>
        <v/>
      </c>
      <c r="FT275" s="68" t="str">
        <f t="shared" si="703"/>
        <v/>
      </c>
      <c r="FU275" s="32"/>
      <c r="FV275" s="120"/>
      <c r="FW275" s="62" t="str">
        <f t="shared" si="644"/>
        <v/>
      </c>
      <c r="FX275" s="62" t="str">
        <f t="shared" si="704"/>
        <v/>
      </c>
      <c r="FY275" s="65" t="str">
        <f t="shared" si="766"/>
        <v/>
      </c>
      <c r="FZ275" s="68" t="str">
        <f t="shared" si="705"/>
        <v/>
      </c>
      <c r="GA275" s="32"/>
      <c r="GC275" s="7" t="str">
        <f t="shared" si="706"/>
        <v/>
      </c>
      <c r="GD275" s="7" t="str">
        <f t="shared" ca="1" si="645"/>
        <v/>
      </c>
      <c r="GT275" s="71" t="str">
        <f>IF(GT$9="", "", IF(AND(NOT('Personnel Details'!$N$11=""), $B275&gt;='Personnel Details'!$N$11), 'Personnel Details'!$O$11, IF(AND(NOT('Personnel Details'!$I$11=""), $B275&gt;='Personnel Details'!$I$11), 'Personnel Details'!$J$11, 'Personnel Details'!$E$11)))</f>
        <v/>
      </c>
      <c r="GU275" s="59" t="str">
        <f>IF(GT$9="", "", IF(AND(NOT('Personnel Details'!$N$11=""), $B275&gt;='Personnel Details'!$N$11), IF('Personnel Details'!$P$11="","", 'Personnel Details'!$P$11), IF(AND(NOT('Personnel Details'!$I$11=""), $B275&gt;='Personnel Details'!$I$11), IF('Personnel Details'!$K$11="", "", 'Personnel Details'!$K$11), IF('Personnel Details'!$F$11="", "", 'Personnel Details'!$F$11))))</f>
        <v/>
      </c>
      <c r="GV275" s="74" t="str">
        <f>IF(GT$9="", "", IF(AND(NOT('Personnel Details'!$N$11=""), $B275&gt;='Personnel Details'!$N$11), 'Personnel Details'!$Q$11, IF(AND(NOT('Personnel Details'!$I$11=""), $B275&gt;='Personnel Details'!$I$11), 'Personnel Details'!$L$11, 'Personnel Details'!$G$11)))</f>
        <v/>
      </c>
      <c r="GW275" s="59" t="str">
        <f t="shared" si="707"/>
        <v/>
      </c>
      <c r="GX275" s="53"/>
      <c r="GZ275" s="78" t="str">
        <f>IF(GZ$9="", "", IF(AND(NOT('Personnel Details'!$N$12=""), $B275&gt;='Personnel Details'!$N$12), 'Personnel Details'!$O$12, IF(AND(NOT('Personnel Details'!$I$12=""), $B275&gt;='Personnel Details'!$I$12), 'Personnel Details'!$J$12, 'Personnel Details'!$E$12)))</f>
        <v/>
      </c>
      <c r="HA275" s="59" t="str">
        <f>IF(GZ$9="", "", IF(AND(NOT('Personnel Details'!$N$12=""), $B275&gt;='Personnel Details'!$N$12), IF('Personnel Details'!$P$12="","", 'Personnel Details'!$P$12), IF(AND(NOT('Personnel Details'!$I$12=""), $B275&gt;='Personnel Details'!$I$12), IF('Personnel Details'!$K$12="", "", 'Personnel Details'!$K$12), IF('Personnel Details'!$F$12="", "", 'Personnel Details'!$F$12))))</f>
        <v/>
      </c>
      <c r="HB275" s="79" t="str">
        <f>IF(GZ$9="", "", IF(AND(NOT('Personnel Details'!$N$12=""), $B275&gt;='Personnel Details'!$N$12), 'Personnel Details'!$Q$12, IF(AND(NOT('Personnel Details'!$I$12=""), $B275&gt;='Personnel Details'!$I$12), 'Personnel Details'!$L$12, 'Personnel Details'!$G$12)))</f>
        <v/>
      </c>
      <c r="HC275" s="59" t="str">
        <f t="shared" si="708"/>
        <v/>
      </c>
      <c r="HD275" s="53"/>
      <c r="HF275" s="78" t="str">
        <f>IF(HF$9="", "", IF(AND(NOT('Personnel Details'!$N$13=""), $B275&gt;='Personnel Details'!$N$13), 'Personnel Details'!$O$13, IF(AND(NOT('Personnel Details'!$I$13=""), $B275&gt;='Personnel Details'!$I$13), 'Personnel Details'!$J$13, 'Personnel Details'!$E$13)))</f>
        <v/>
      </c>
      <c r="HG275" s="59" t="str">
        <f>IF(HF$9="", "", IF(AND(NOT('Personnel Details'!$N$13=""), $B275&gt;='Personnel Details'!$N$13), IF('Personnel Details'!$P$13="","", 'Personnel Details'!$P$13), IF(AND(NOT('Personnel Details'!$I$13=""), $B275&gt;='Personnel Details'!$I$13), IF('Personnel Details'!$K$13="", "", 'Personnel Details'!$K$13), IF('Personnel Details'!$F$13="", "", 'Personnel Details'!$F$13))))</f>
        <v/>
      </c>
      <c r="HH275" s="79" t="str">
        <f>IF(HF$9="", "", IF(AND(NOT('Personnel Details'!$N$13=""), $B275&gt;='Personnel Details'!$N$13), 'Personnel Details'!$Q$13, IF(AND(NOT('Personnel Details'!$I$13=""), $B275&gt;='Personnel Details'!$I$13), 'Personnel Details'!$L$13, 'Personnel Details'!$G$13)))</f>
        <v/>
      </c>
      <c r="HI275" s="59" t="str">
        <f t="shared" si="709"/>
        <v/>
      </c>
      <c r="HJ275" s="53"/>
      <c r="HL275" s="78" t="str">
        <f>IF(HL$9="", "", IF(AND(NOT('Personnel Details'!$N$14=""), $B275&gt;='Personnel Details'!$N$14), 'Personnel Details'!$O$14, IF(AND(NOT('Personnel Details'!$I$14=""), $B275&gt;='Personnel Details'!$I$14), 'Personnel Details'!$J$14, 'Personnel Details'!$E$14)))</f>
        <v/>
      </c>
      <c r="HM275" s="59" t="str">
        <f>IF(HL$9="", "", IF(AND(NOT('Personnel Details'!$N$14=""), $B275&gt;='Personnel Details'!$N$14), IF('Personnel Details'!$P$14="","", 'Personnel Details'!$P$14), IF(AND(NOT('Personnel Details'!$I$14=""), $B275&gt;='Personnel Details'!$I$14), IF('Personnel Details'!$K$14="", "", 'Personnel Details'!$K$14), IF('Personnel Details'!$F$14="", "", 'Personnel Details'!$F$14))))</f>
        <v/>
      </c>
      <c r="HN275" s="79" t="str">
        <f>IF(HL$9="", "", IF(AND(NOT('Personnel Details'!$N$14=""), $B275&gt;='Personnel Details'!$N$14), 'Personnel Details'!$Q$14, IF(AND(NOT('Personnel Details'!$I$14=""), $B275&gt;='Personnel Details'!$I$14), 'Personnel Details'!$L$14, 'Personnel Details'!$G$14)))</f>
        <v/>
      </c>
      <c r="HO275" s="59" t="str">
        <f t="shared" si="710"/>
        <v/>
      </c>
      <c r="HP275" s="53"/>
      <c r="HR275" s="78" t="str">
        <f>IF(HR$9="", "", IF(AND(NOT('Personnel Details'!$N$15=""), $B275&gt;='Personnel Details'!$N$15), 'Personnel Details'!$O$15, IF(AND(NOT('Personnel Details'!$I$15=""), $B275&gt;='Personnel Details'!$I$15), 'Personnel Details'!$J$15, 'Personnel Details'!$E$15)))</f>
        <v/>
      </c>
      <c r="HS275" s="59" t="str">
        <f>IF(HR$9="", "", IF(AND(NOT('Personnel Details'!$N$15=""), $B275&gt;='Personnel Details'!$N$15), IF('Personnel Details'!$P$15="","", 'Personnel Details'!$P$15), IF(AND(NOT('Personnel Details'!$I$15=""), $B275&gt;='Personnel Details'!$I$15), IF('Personnel Details'!$K$15="", "", 'Personnel Details'!$K$15), IF('Personnel Details'!$F$15="", "", 'Personnel Details'!$F$15))))</f>
        <v/>
      </c>
      <c r="HT275" s="79" t="str">
        <f>IF(HR$9="", "", IF(AND(NOT('Personnel Details'!$N$15=""), $B275&gt;='Personnel Details'!$N$15), 'Personnel Details'!$Q$15, IF(AND(NOT('Personnel Details'!$I$15=""), $B275&gt;='Personnel Details'!$I$15), 'Personnel Details'!$L$15, 'Personnel Details'!$G$15)))</f>
        <v/>
      </c>
      <c r="HU275" s="59" t="str">
        <f t="shared" si="711"/>
        <v/>
      </c>
      <c r="HV275" s="53"/>
      <c r="HX275" s="78" t="str">
        <f>IF(HX$9="", "", IF(AND(NOT('Personnel Details'!$N$16=""), $B275&gt;='Personnel Details'!$N$16), 'Personnel Details'!$O$16, IF(AND(NOT('Personnel Details'!$I$16=""), $B275&gt;='Personnel Details'!$I$16), 'Personnel Details'!$J$16, 'Personnel Details'!$E$16)))</f>
        <v/>
      </c>
      <c r="HY275" s="59" t="str">
        <f>IF(HX$9="", "", IF(AND(NOT('Personnel Details'!$N$16=""), $B275&gt;='Personnel Details'!$N$16), IF('Personnel Details'!$P$16="","", 'Personnel Details'!$P$16), IF(AND(NOT('Personnel Details'!$I$16=""), $B275&gt;='Personnel Details'!$I$16), IF('Personnel Details'!$K$16="", "", 'Personnel Details'!$K$16), IF('Personnel Details'!$F$16="", "", 'Personnel Details'!$F$16))))</f>
        <v/>
      </c>
      <c r="HZ275" s="79" t="str">
        <f>IF(HX$9="", "", IF(AND(NOT('Personnel Details'!$N$16=""), $B275&gt;='Personnel Details'!$N$16), 'Personnel Details'!$Q$16, IF(AND(NOT('Personnel Details'!$I$16=""), $B275&gt;='Personnel Details'!$I$16), 'Personnel Details'!$L$16, 'Personnel Details'!$G$16)))</f>
        <v/>
      </c>
      <c r="IA275" s="59" t="str">
        <f t="shared" si="712"/>
        <v/>
      </c>
      <c r="IB275" s="53"/>
      <c r="ID275" s="78" t="str">
        <f>IF(ID$9="", "", IF(AND(NOT('Personnel Details'!$N$17=""), $B275&gt;='Personnel Details'!$N$17), 'Personnel Details'!$O$17, IF(AND(NOT('Personnel Details'!$I$17=""), $B275&gt;='Personnel Details'!$I$17), 'Personnel Details'!$J$17, 'Personnel Details'!$E$17)))</f>
        <v/>
      </c>
      <c r="IE275" s="59" t="str">
        <f>IF(ID$9="", "", IF(AND(NOT('Personnel Details'!$N$17=""), $B275&gt;='Personnel Details'!$N$17), IF('Personnel Details'!$P$17="","", 'Personnel Details'!$P$17), IF(AND(NOT('Personnel Details'!$I$17=""), $B275&gt;='Personnel Details'!$I$17), IF('Personnel Details'!$K$17="", "", 'Personnel Details'!$K$17), IF('Personnel Details'!$F$17="", "", 'Personnel Details'!$F$17))))</f>
        <v/>
      </c>
      <c r="IF275" s="79" t="str">
        <f>IF(ID$9="", "", IF(AND(NOT('Personnel Details'!$N$17=""), $B275&gt;='Personnel Details'!$N$17), 'Personnel Details'!$Q$17, IF(AND(NOT('Personnel Details'!$I$17=""), $B275&gt;='Personnel Details'!$I$17), 'Personnel Details'!$L$17, 'Personnel Details'!$G$17)))</f>
        <v/>
      </c>
      <c r="IG275" s="59" t="str">
        <f t="shared" si="713"/>
        <v/>
      </c>
      <c r="IH275" s="53"/>
      <c r="IJ275" s="78" t="str">
        <f>IF(IJ$9="", "", IF(AND(NOT('Personnel Details'!$N$18=""), $B275&gt;='Personnel Details'!$N$18), 'Personnel Details'!$O$18, IF(AND(NOT('Personnel Details'!$I$18=""), $B275&gt;='Personnel Details'!$I$18), 'Personnel Details'!$J$18, 'Personnel Details'!$E$18)))</f>
        <v/>
      </c>
      <c r="IK275" s="59" t="str">
        <f>IF(IJ$9="", "", IF(AND(NOT('Personnel Details'!$N$18=""), $B275&gt;='Personnel Details'!$N$18), IF('Personnel Details'!$P$18="","", 'Personnel Details'!$P$18), IF(AND(NOT('Personnel Details'!$I$18=""), $B275&gt;='Personnel Details'!$I$18), IF('Personnel Details'!$K$18="", "", 'Personnel Details'!$K$18), IF('Personnel Details'!$F$18="", "", 'Personnel Details'!$F$18))))</f>
        <v/>
      </c>
      <c r="IL275" s="79" t="str">
        <f>IF(IJ$9="", "", IF(AND(NOT('Personnel Details'!$N$18=""), $B275&gt;='Personnel Details'!$N$18), 'Personnel Details'!$Q$18, IF(AND(NOT('Personnel Details'!$I$18=""), $B275&gt;='Personnel Details'!$I$18), 'Personnel Details'!$L$18, 'Personnel Details'!$G$18)))</f>
        <v/>
      </c>
      <c r="IM275" s="59" t="str">
        <f t="shared" si="714"/>
        <v/>
      </c>
      <c r="IN275" s="53"/>
      <c r="IP275" s="78" t="str">
        <f>IF(IP$9="", "", IF(AND(NOT('Personnel Details'!$N$19=""), $B275&gt;='Personnel Details'!$N$19), 'Personnel Details'!$O$19, IF(AND(NOT('Personnel Details'!$I$19=""), $B275&gt;='Personnel Details'!$I$19), 'Personnel Details'!$J$19, 'Personnel Details'!$E$19)))</f>
        <v/>
      </c>
      <c r="IQ275" s="59" t="str">
        <f>IF(IP$9="", "", IF(AND(NOT('Personnel Details'!$N$19=""), $B275&gt;='Personnel Details'!$N$19), IF('Personnel Details'!$P$19="","", 'Personnel Details'!$P$19), IF(AND(NOT('Personnel Details'!$I$19=""), $B275&gt;='Personnel Details'!$I$19), IF('Personnel Details'!$K$19="", "", 'Personnel Details'!$K$19), IF('Personnel Details'!$F$19="", "", 'Personnel Details'!$F$19))))</f>
        <v/>
      </c>
      <c r="IR275" s="79" t="str">
        <f>IF(IP$9="", "", IF(AND(NOT('Personnel Details'!$N$19=""), $B275&gt;='Personnel Details'!$N$19), 'Personnel Details'!$Q$19, IF(AND(NOT('Personnel Details'!$I$19=""), $B275&gt;='Personnel Details'!$I$19), 'Personnel Details'!$L$19, 'Personnel Details'!$G$19)))</f>
        <v/>
      </c>
      <c r="IS275" s="59" t="str">
        <f t="shared" si="715"/>
        <v/>
      </c>
      <c r="IT275" s="53"/>
      <c r="IV275" s="78" t="str">
        <f>IF(IV$9="", "", IF(AND(NOT('Personnel Details'!$N$20=""), $B275&gt;='Personnel Details'!$N$20), 'Personnel Details'!$O$20, IF(AND(NOT('Personnel Details'!$I$20=""), $B275&gt;='Personnel Details'!$I$20), 'Personnel Details'!$J$20, 'Personnel Details'!$E$20)))</f>
        <v/>
      </c>
      <c r="IW275" s="59" t="str">
        <f>IF(IV$9="", "", IF(AND(NOT('Personnel Details'!$N$20=""), $B275&gt;='Personnel Details'!$N$20), IF('Personnel Details'!$P$20="","", 'Personnel Details'!$P$20), IF(AND(NOT('Personnel Details'!$I$20=""), $B275&gt;='Personnel Details'!$I$20), IF('Personnel Details'!$K$20="", "", 'Personnel Details'!$K$20), IF('Personnel Details'!$F$20="", "", 'Personnel Details'!$F$20))))</f>
        <v/>
      </c>
      <c r="IX275" s="79" t="str">
        <f>IF(IV$9="", "", IF(AND(NOT('Personnel Details'!$N$20=""), $B275&gt;='Personnel Details'!$N$20), 'Personnel Details'!$Q$20, IF(AND(NOT('Personnel Details'!$I$20=""), $B275&gt;='Personnel Details'!$I$20), 'Personnel Details'!$L$20, 'Personnel Details'!$G$20)))</f>
        <v/>
      </c>
      <c r="IY275" s="59" t="str">
        <f t="shared" si="716"/>
        <v/>
      </c>
      <c r="IZ275" s="53"/>
      <c r="JB275" s="78" t="str">
        <f>IF(JB$9="", "", IF(AND(NOT('Personnel Details'!$N$21=""), $B275&gt;='Personnel Details'!$N$21), 'Personnel Details'!$O$21, IF(AND(NOT('Personnel Details'!$I$21=""), $B275&gt;='Personnel Details'!$I$21), 'Personnel Details'!$J$21, 'Personnel Details'!$E$21)))</f>
        <v/>
      </c>
      <c r="JC275" s="59" t="str">
        <f>IF(JB$9="", "", IF(AND(NOT('Personnel Details'!$N$21=""), $B275&gt;='Personnel Details'!$N$21), IF('Personnel Details'!$P$21="","", 'Personnel Details'!$P$21), IF(AND(NOT('Personnel Details'!$I$21=""), $B275&gt;='Personnel Details'!$I$21), IF('Personnel Details'!$K$21="", "", 'Personnel Details'!$K$21), IF('Personnel Details'!$F$21="", "", 'Personnel Details'!$F$21))))</f>
        <v/>
      </c>
      <c r="JD275" s="79" t="str">
        <f>IF(JB$9="", "", IF(AND(NOT('Personnel Details'!$N$21=""), $B275&gt;='Personnel Details'!$N$21), 'Personnel Details'!$Q$21, IF(AND(NOT('Personnel Details'!$I$21=""), $B275&gt;='Personnel Details'!$I$21), 'Personnel Details'!$L$21, 'Personnel Details'!$G$21)))</f>
        <v/>
      </c>
      <c r="JE275" s="59" t="str">
        <f t="shared" si="717"/>
        <v/>
      </c>
      <c r="JF275" s="53"/>
      <c r="JH275" s="78" t="str">
        <f>IF(JH$9="", "", IF(AND(NOT('Personnel Details'!$N$22=""), $B275&gt;='Personnel Details'!$N$22), 'Personnel Details'!$O$22, IF(AND(NOT('Personnel Details'!$I$22=""), $B275&gt;='Personnel Details'!$I$22), 'Personnel Details'!$J$22, 'Personnel Details'!$E$22)))</f>
        <v/>
      </c>
      <c r="JI275" s="59" t="str">
        <f>IF(JH$9="", "", IF(AND(NOT('Personnel Details'!$N$22=""), $B275&gt;='Personnel Details'!$N$22), IF('Personnel Details'!$P$22="","", 'Personnel Details'!$P$22), IF(AND(NOT('Personnel Details'!$I$22=""), $B275&gt;='Personnel Details'!$I$22), IF('Personnel Details'!$K$22="", "", 'Personnel Details'!$K$22), IF('Personnel Details'!$F$22="", "", 'Personnel Details'!$F$22))))</f>
        <v/>
      </c>
      <c r="JJ275" s="79" t="str">
        <f>IF(JH$9="", "", IF(AND(NOT('Personnel Details'!$N$22=""), $B275&gt;='Personnel Details'!$N$22), 'Personnel Details'!$Q$22, IF(AND(NOT('Personnel Details'!$I$22=""), $B275&gt;='Personnel Details'!$I$22), 'Personnel Details'!$L$22, 'Personnel Details'!$G$22)))</f>
        <v/>
      </c>
      <c r="JK275" s="59" t="str">
        <f t="shared" si="718"/>
        <v/>
      </c>
      <c r="JL275" s="53"/>
      <c r="JN275" s="78" t="str">
        <f>IF(JN$9="", "", IF(AND(NOT('Personnel Details'!$N$23=""), $B275&gt;='Personnel Details'!$N$23), 'Personnel Details'!$O$23, IF(AND(NOT('Personnel Details'!$I$23=""), $B275&gt;='Personnel Details'!$I$23), 'Personnel Details'!$J$23, 'Personnel Details'!$E$23)))</f>
        <v/>
      </c>
      <c r="JO275" s="59" t="str">
        <f>IF(JN$9="", "", IF(AND(NOT('Personnel Details'!$N$23=""), $B275&gt;='Personnel Details'!$N$23), IF('Personnel Details'!$P$23="","", 'Personnel Details'!$P$23), IF(AND(NOT('Personnel Details'!$I$23=""), $B275&gt;='Personnel Details'!$I$23), IF('Personnel Details'!$K$23="", "", 'Personnel Details'!$K$23), IF('Personnel Details'!$F$23="", "", 'Personnel Details'!$F$23))))</f>
        <v/>
      </c>
      <c r="JP275" s="79" t="str">
        <f>IF(JN$9="", "", IF(AND(NOT('Personnel Details'!$N$23=""), $B275&gt;='Personnel Details'!$N$23), 'Personnel Details'!$Q$23, IF(AND(NOT('Personnel Details'!$I$23=""), $B275&gt;='Personnel Details'!$I$23), 'Personnel Details'!$L$23, 'Personnel Details'!$G$23)))</f>
        <v/>
      </c>
      <c r="JQ275" s="59" t="str">
        <f t="shared" si="719"/>
        <v/>
      </c>
      <c r="JR275" s="53"/>
      <c r="JT275" s="78" t="str">
        <f>IF(JT$9="", "", IF(AND(NOT('Personnel Details'!$N$24=""), $B275&gt;='Personnel Details'!$N$24), 'Personnel Details'!$O$24, IF(AND(NOT('Personnel Details'!$I$24=""), $B275&gt;='Personnel Details'!$I$24), 'Personnel Details'!$J$24, 'Personnel Details'!$E$24)))</f>
        <v/>
      </c>
      <c r="JU275" s="59" t="str">
        <f>IF(JT$9="", "", IF(AND(NOT('Personnel Details'!$N$24=""), $B275&gt;='Personnel Details'!$N$24), IF('Personnel Details'!$P$24="","", 'Personnel Details'!$P$24), IF(AND(NOT('Personnel Details'!$I$24=""), $B275&gt;='Personnel Details'!$I$24), IF('Personnel Details'!$K$24="", "", 'Personnel Details'!$K$24), IF('Personnel Details'!$F$24="", "", 'Personnel Details'!$F$24))))</f>
        <v/>
      </c>
      <c r="JV275" s="79" t="str">
        <f>IF(JT$9="", "", IF(AND(NOT('Personnel Details'!$N$24=""), $B275&gt;='Personnel Details'!$N$24), 'Personnel Details'!$Q$24, IF(AND(NOT('Personnel Details'!$I$24=""), $B275&gt;='Personnel Details'!$I$24), 'Personnel Details'!$L$24, 'Personnel Details'!$G$24)))</f>
        <v/>
      </c>
      <c r="JW275" s="59" t="str">
        <f t="shared" si="720"/>
        <v/>
      </c>
      <c r="JX275" s="53"/>
      <c r="JZ275" s="78" t="str">
        <f>IF(JZ$9="", "", IF(AND(NOT('Personnel Details'!$N$25=""), $B275&gt;='Personnel Details'!$N$25), 'Personnel Details'!$O$25, IF(AND(NOT('Personnel Details'!$I$25=""), $B275&gt;='Personnel Details'!$I$25), 'Personnel Details'!$J$25, 'Personnel Details'!$E$25)))</f>
        <v/>
      </c>
      <c r="KA275" s="59" t="str">
        <f>IF(JZ$9="", "", IF(AND(NOT('Personnel Details'!$N$25=""), $B275&gt;='Personnel Details'!$N$25), IF('Personnel Details'!$P$25="","", 'Personnel Details'!$P$25), IF(AND(NOT('Personnel Details'!$I$25=""), $B275&gt;='Personnel Details'!$I$25), IF('Personnel Details'!$K$25="", "", 'Personnel Details'!$K$25), IF('Personnel Details'!$F$25="", "", 'Personnel Details'!$F$25))))</f>
        <v/>
      </c>
      <c r="KB275" s="79" t="str">
        <f>IF(JZ$9="", "", IF(AND(NOT('Personnel Details'!$N$25=""), $B275&gt;='Personnel Details'!$N$25), 'Personnel Details'!$Q$25, IF(AND(NOT('Personnel Details'!$I$25=""), $B275&gt;='Personnel Details'!$I$25), 'Personnel Details'!$L$25, 'Personnel Details'!$G$25)))</f>
        <v/>
      </c>
      <c r="KC275" s="59" t="str">
        <f t="shared" si="721"/>
        <v/>
      </c>
      <c r="KD275" s="53"/>
      <c r="KF275" s="78" t="str">
        <f>IF(KF$9="", "", IF(AND(NOT('Personnel Details'!$N$26=""), $B275&gt;='Personnel Details'!$N$26), 'Personnel Details'!$O$26, IF(AND(NOT('Personnel Details'!$I$26=""), $B275&gt;='Personnel Details'!$I$26), 'Personnel Details'!$J$26, 'Personnel Details'!$E$26)))</f>
        <v/>
      </c>
      <c r="KG275" s="59" t="str">
        <f>IF(KF$9="", "", IF(AND(NOT('Personnel Details'!$N$26=""), $B275&gt;='Personnel Details'!$N$26), IF('Personnel Details'!$P$26="","", 'Personnel Details'!$P$26), IF(AND(NOT('Personnel Details'!$I$26=""), $B275&gt;='Personnel Details'!$I$26), IF('Personnel Details'!$K$26="", "", 'Personnel Details'!$K$26), IF('Personnel Details'!$F$26="", "", 'Personnel Details'!$F$26))))</f>
        <v/>
      </c>
      <c r="KH275" s="79" t="str">
        <f>IF(KF$9="", "", IF(AND(NOT('Personnel Details'!$N$26=""), $B275&gt;='Personnel Details'!$N$26), 'Personnel Details'!$Q$26, IF(AND(NOT('Personnel Details'!$I$26=""), $B275&gt;='Personnel Details'!$I$26), 'Personnel Details'!$L$26, 'Personnel Details'!$G$26)))</f>
        <v/>
      </c>
      <c r="KI275" s="59" t="str">
        <f t="shared" si="722"/>
        <v/>
      </c>
      <c r="KJ275" s="53"/>
      <c r="KL275" s="78" t="str">
        <f>IF(KL$9="", "", IF(AND(NOT('Personnel Details'!$N$27=""), $B275&gt;='Personnel Details'!$N$27), 'Personnel Details'!$O$27, IF(AND(NOT('Personnel Details'!$I$27=""), $B275&gt;='Personnel Details'!$I$27), 'Personnel Details'!$J$27, 'Personnel Details'!$E$27)))</f>
        <v/>
      </c>
      <c r="KM275" s="59" t="str">
        <f>IF(KL$9="", "", IF(AND(NOT('Personnel Details'!$N$27=""), $B275&gt;='Personnel Details'!$N$27), IF('Personnel Details'!$P$27="","", 'Personnel Details'!$P$27), IF(AND(NOT('Personnel Details'!$I$27=""), $B275&gt;='Personnel Details'!$I$27), IF('Personnel Details'!$K$27="", "", 'Personnel Details'!$K$27), IF('Personnel Details'!$F$27="", "", 'Personnel Details'!$F$27))))</f>
        <v/>
      </c>
      <c r="KN275" s="79" t="str">
        <f>IF(KL$9="", "", IF(AND(NOT('Personnel Details'!$N$27=""), $B275&gt;='Personnel Details'!$N$27), 'Personnel Details'!$Q$27, IF(AND(NOT('Personnel Details'!$I$27=""), $B275&gt;='Personnel Details'!$I$27), 'Personnel Details'!$L$27, 'Personnel Details'!$G$27)))</f>
        <v/>
      </c>
      <c r="KO275" s="59" t="str">
        <f t="shared" si="723"/>
        <v/>
      </c>
      <c r="KP275" s="53"/>
      <c r="KR275" s="78" t="str">
        <f>IF(KR$9="", "", IF(AND(NOT('Personnel Details'!$N$28=""), $B275&gt;='Personnel Details'!$N$28), 'Personnel Details'!$O$28, IF(AND(NOT('Personnel Details'!$I$28=""), $B275&gt;='Personnel Details'!$I$28), 'Personnel Details'!$J$28, 'Personnel Details'!$E$28)))</f>
        <v/>
      </c>
      <c r="KS275" s="59" t="str">
        <f>IF(KR$9="", "", IF(AND(NOT('Personnel Details'!$N$28=""), $B275&gt;='Personnel Details'!$N$28), IF('Personnel Details'!$P$28="","", 'Personnel Details'!$P$28), IF(AND(NOT('Personnel Details'!$I$28=""), $B275&gt;='Personnel Details'!$I$28), IF('Personnel Details'!$K$28="", "", 'Personnel Details'!$K$28), IF('Personnel Details'!$F$28="", "", 'Personnel Details'!$F$28))))</f>
        <v/>
      </c>
      <c r="KT275" s="79" t="str">
        <f>IF(KR$9="", "", IF(AND(NOT('Personnel Details'!$N$28=""), $B275&gt;='Personnel Details'!$N$28), 'Personnel Details'!$Q$28, IF(AND(NOT('Personnel Details'!$I$28=""), $B275&gt;='Personnel Details'!$I$28), 'Personnel Details'!$L$28, 'Personnel Details'!$G$28)))</f>
        <v/>
      </c>
      <c r="KU275" s="59" t="str">
        <f t="shared" si="724"/>
        <v/>
      </c>
      <c r="KV275" s="53"/>
      <c r="KX275" s="78" t="str">
        <f>IF(KX$9="", "", IF(AND(NOT('Personnel Details'!$N$29=""), $B275&gt;='Personnel Details'!$N$29), 'Personnel Details'!$O$29, IF(AND(NOT('Personnel Details'!$I$29=""), $B275&gt;='Personnel Details'!$I$29), 'Personnel Details'!$J$29, 'Personnel Details'!$E$29)))</f>
        <v/>
      </c>
      <c r="KY275" s="59" t="str">
        <f>IF(KX$9="", "", IF(AND(NOT('Personnel Details'!$N$29=""), $B275&gt;='Personnel Details'!$N$29), IF('Personnel Details'!$P$29="","", 'Personnel Details'!$P$29), IF(AND(NOT('Personnel Details'!$I$29=""), $B275&gt;='Personnel Details'!$I$29), IF('Personnel Details'!$K$29="", "", 'Personnel Details'!$K$29), IF('Personnel Details'!$F$29="", "", 'Personnel Details'!$F$29))))</f>
        <v/>
      </c>
      <c r="KZ275" s="79" t="str">
        <f>IF(KX$9="", "", IF(AND(NOT('Personnel Details'!$N$29=""), $B275&gt;='Personnel Details'!$N$29), 'Personnel Details'!$Q$29, IF(AND(NOT('Personnel Details'!$I$29=""), $B275&gt;='Personnel Details'!$I$29), 'Personnel Details'!$L$29, 'Personnel Details'!$G$29)))</f>
        <v/>
      </c>
      <c r="LA275" s="59" t="str">
        <f t="shared" si="725"/>
        <v/>
      </c>
      <c r="LB275" s="53"/>
      <c r="LD275" s="78" t="str">
        <f>IF(LD$9="", "", IF(AND(NOT('Personnel Details'!$N$30=""), $B275&gt;='Personnel Details'!$N$30), 'Personnel Details'!$O$30, IF(AND(NOT('Personnel Details'!$I$30=""), $B275&gt;='Personnel Details'!$I$30), 'Personnel Details'!$J$30, 'Personnel Details'!$E$30)))</f>
        <v/>
      </c>
      <c r="LE275" s="59" t="str">
        <f>IF(LD$9="", "", IF(AND(NOT('Personnel Details'!$N$30=""), $B275&gt;='Personnel Details'!$N$30), IF('Personnel Details'!$P$30="","", 'Personnel Details'!$P$30), IF(AND(NOT('Personnel Details'!$I$30=""), $B275&gt;='Personnel Details'!$I$30), IF('Personnel Details'!$K$30="", "", 'Personnel Details'!$K$30), IF('Personnel Details'!$F$30="", "", 'Personnel Details'!$F$30))))</f>
        <v/>
      </c>
      <c r="LF275" s="79" t="str">
        <f>IF(LD$9="", "", IF(AND(NOT('Personnel Details'!$N$30=""), $B275&gt;='Personnel Details'!$N$30), 'Personnel Details'!$Q$30, IF(AND(NOT('Personnel Details'!$I$30=""), $B275&gt;='Personnel Details'!$I$30), 'Personnel Details'!$L$30, 'Personnel Details'!$G$30)))</f>
        <v/>
      </c>
      <c r="LG275" s="59" t="str">
        <f t="shared" si="726"/>
        <v/>
      </c>
      <c r="LH275" s="53"/>
      <c r="LJ275" s="78" t="str">
        <f>IF(LJ$9="", "", IF(AND(NOT('Personnel Details'!$N$31=""), $B275&gt;='Personnel Details'!$N$31), 'Personnel Details'!$O$31, IF(AND(NOT('Personnel Details'!$I$31=""), $B275&gt;='Personnel Details'!$I$31), 'Personnel Details'!$J$31, 'Personnel Details'!$E$31)))</f>
        <v/>
      </c>
      <c r="LK275" s="59" t="str">
        <f>IF(LJ$9="", "", IF(AND(NOT('Personnel Details'!$N$31=""), $B275&gt;='Personnel Details'!$N$31), IF('Personnel Details'!$P$31="","", 'Personnel Details'!$P$31), IF(AND(NOT('Personnel Details'!$I$31=""), $B275&gt;='Personnel Details'!$I$31), IF('Personnel Details'!$K$31="", "", 'Personnel Details'!$K$31), IF('Personnel Details'!$F$31="", "", 'Personnel Details'!$F$31))))</f>
        <v/>
      </c>
      <c r="LL275" s="79" t="str">
        <f>IF(LJ$9="", "", IF(AND(NOT('Personnel Details'!$N$31=""), $B275&gt;='Personnel Details'!$N$31), 'Personnel Details'!$Q$31, IF(AND(NOT('Personnel Details'!$I$31=""), $B275&gt;='Personnel Details'!$I$31), 'Personnel Details'!$L$31, 'Personnel Details'!$G$31)))</f>
        <v/>
      </c>
      <c r="LM275" s="59" t="str">
        <f t="shared" si="727"/>
        <v/>
      </c>
      <c r="LN275" s="53"/>
      <c r="LP275" s="78" t="str">
        <f>IF(LP$9="", "", IF(AND(NOT('Personnel Details'!$N$32=""), $B275&gt;='Personnel Details'!$N$32), 'Personnel Details'!$O$32, IF(AND(NOT('Personnel Details'!$I$32=""), $B275&gt;='Personnel Details'!$I$32), 'Personnel Details'!$J$32, 'Personnel Details'!$E$32)))</f>
        <v/>
      </c>
      <c r="LQ275" s="59" t="str">
        <f>IF(LP$9="", "", IF(AND(NOT('Personnel Details'!$N$32=""), $B275&gt;='Personnel Details'!$N$32), IF('Personnel Details'!$P$32="","", 'Personnel Details'!$P$32), IF(AND(NOT('Personnel Details'!$I$32=""), $B275&gt;='Personnel Details'!$I$32), IF('Personnel Details'!$K$32="", "", 'Personnel Details'!$K$32), IF('Personnel Details'!$F$32="", "", 'Personnel Details'!$F$32))))</f>
        <v/>
      </c>
      <c r="LR275" s="79" t="str">
        <f>IF(LP$9="", "", IF(AND(NOT('Personnel Details'!$N$32=""), $B275&gt;='Personnel Details'!$N$32), 'Personnel Details'!$Q$32, IF(AND(NOT('Personnel Details'!$I$32=""), $B275&gt;='Personnel Details'!$I$32), 'Personnel Details'!$L$32, 'Personnel Details'!$G$32)))</f>
        <v/>
      </c>
      <c r="LS275" s="59" t="str">
        <f t="shared" si="728"/>
        <v/>
      </c>
      <c r="LT275" s="53"/>
      <c r="LV275" s="78" t="str">
        <f>IF(LV$9="", "", IF(AND(NOT('Personnel Details'!$N$33=""), $B275&gt;='Personnel Details'!$N$33), 'Personnel Details'!$O$33, IF(AND(NOT('Personnel Details'!$I$33=""), $B275&gt;='Personnel Details'!$I$33), 'Personnel Details'!$J$33, 'Personnel Details'!$E$33)))</f>
        <v/>
      </c>
      <c r="LW275" s="59" t="str">
        <f>IF(LV$9="", "", IF(AND(NOT('Personnel Details'!$N$33=""), $B275&gt;='Personnel Details'!$N$33), IF('Personnel Details'!$P$33="","", 'Personnel Details'!$P$33), IF(AND(NOT('Personnel Details'!$I$33=""), $B275&gt;='Personnel Details'!$I$33), IF('Personnel Details'!$K$33="", "", 'Personnel Details'!$K$33), IF('Personnel Details'!$F$33="", "", 'Personnel Details'!$F$33))))</f>
        <v/>
      </c>
      <c r="LX275" s="79" t="str">
        <f>IF(LV$9="", "", IF(AND(NOT('Personnel Details'!$N$33=""), $B275&gt;='Personnel Details'!$N$33), 'Personnel Details'!$Q$33, IF(AND(NOT('Personnel Details'!$I$33=""), $B275&gt;='Personnel Details'!$I$33), 'Personnel Details'!$L$33, 'Personnel Details'!$G$33)))</f>
        <v/>
      </c>
      <c r="LY275" s="59" t="str">
        <f t="shared" si="729"/>
        <v/>
      </c>
      <c r="LZ275" s="53"/>
      <c r="MB275" s="78" t="str">
        <f>IF(MB$9="", "", IF(AND(NOT('Personnel Details'!$N$34=""), $B275&gt;='Personnel Details'!$N$34), 'Personnel Details'!$O$34, IF(AND(NOT('Personnel Details'!$I$34=""), $B275&gt;='Personnel Details'!$I$34), 'Personnel Details'!$J$34, 'Personnel Details'!$E$34)))</f>
        <v/>
      </c>
      <c r="MC275" s="59" t="str">
        <f>IF(MB$9="", "", IF(AND(NOT('Personnel Details'!$N$34=""), $B275&gt;='Personnel Details'!$N$34), IF('Personnel Details'!$P$34="","", 'Personnel Details'!$P$34), IF(AND(NOT('Personnel Details'!$I$34=""), $B275&gt;='Personnel Details'!$I$34), IF('Personnel Details'!$K$34="", "", 'Personnel Details'!$K$34), IF('Personnel Details'!$F$34="", "", 'Personnel Details'!$F$34))))</f>
        <v/>
      </c>
      <c r="MD275" s="79" t="str">
        <f>IF(MB$9="", "", IF(AND(NOT('Personnel Details'!$N$34=""), $B275&gt;='Personnel Details'!$N$34), 'Personnel Details'!$Q$34, IF(AND(NOT('Personnel Details'!$I$34=""), $B275&gt;='Personnel Details'!$I$34), 'Personnel Details'!$L$34, 'Personnel Details'!$G$34)))</f>
        <v/>
      </c>
      <c r="ME275" s="59" t="str">
        <f t="shared" si="730"/>
        <v/>
      </c>
      <c r="MF275" s="53"/>
      <c r="MH275" s="78" t="str">
        <f>IF(MH$9="", "", IF(AND(NOT('Personnel Details'!$N$35=""), $B275&gt;='Personnel Details'!$N$35), 'Personnel Details'!$O$35, IF(AND(NOT('Personnel Details'!$I$35=""), $B275&gt;='Personnel Details'!$I$35), 'Personnel Details'!$J$35, 'Personnel Details'!$E$35)))</f>
        <v/>
      </c>
      <c r="MI275" s="59" t="str">
        <f>IF(MH$9="", "", IF(AND(NOT('Personnel Details'!$N$35=""), $B275&gt;='Personnel Details'!$N$35), IF('Personnel Details'!$P$35="","", 'Personnel Details'!$P$35), IF(AND(NOT('Personnel Details'!$I$35=""), $B275&gt;='Personnel Details'!$I$35), IF('Personnel Details'!$K$35="", "", 'Personnel Details'!$K$35), IF('Personnel Details'!$F$35="", "", 'Personnel Details'!$F$35))))</f>
        <v/>
      </c>
      <c r="MJ275" s="79" t="str">
        <f>IF(MH$9="", "", IF(AND(NOT('Personnel Details'!$N$35=""), $B275&gt;='Personnel Details'!$N$35), 'Personnel Details'!$Q$35, IF(AND(NOT('Personnel Details'!$I$35=""), $B275&gt;='Personnel Details'!$I$35), 'Personnel Details'!$L$35, 'Personnel Details'!$G$35)))</f>
        <v/>
      </c>
      <c r="MK275" s="59" t="str">
        <f t="shared" si="731"/>
        <v/>
      </c>
      <c r="ML275" s="53"/>
      <c r="MN275" s="78" t="str">
        <f>IF(MN$9="", "", IF(AND(NOT('Personnel Details'!$N$36=""), $B275&gt;='Personnel Details'!$N$36), 'Personnel Details'!$O$36, IF(AND(NOT('Personnel Details'!$I$36=""), $B275&gt;='Personnel Details'!$I$36), 'Personnel Details'!$J$36, 'Personnel Details'!$E$36)))</f>
        <v/>
      </c>
      <c r="MO275" s="59" t="str">
        <f>IF(MN$9="", "", IF(AND(NOT('Personnel Details'!$N$36=""), $B275&gt;='Personnel Details'!$N$36), IF('Personnel Details'!$P$36="","", 'Personnel Details'!$P$36), IF(AND(NOT('Personnel Details'!$I$36=""), $B275&gt;='Personnel Details'!$I$36), IF('Personnel Details'!$K$36="", "", 'Personnel Details'!$K$36), IF('Personnel Details'!$F$36="", "", 'Personnel Details'!$F$36))))</f>
        <v/>
      </c>
      <c r="MP275" s="79" t="str">
        <f>IF(MN$9="", "", IF(AND(NOT('Personnel Details'!$N$36=""), $B275&gt;='Personnel Details'!$N$36), 'Personnel Details'!$Q$36, IF(AND(NOT('Personnel Details'!$I$36=""), $B275&gt;='Personnel Details'!$I$36), 'Personnel Details'!$L$36, 'Personnel Details'!$G$36)))</f>
        <v/>
      </c>
      <c r="MQ275" s="59" t="str">
        <f t="shared" si="732"/>
        <v/>
      </c>
      <c r="MR275" s="53"/>
      <c r="MT275" s="78" t="str">
        <f>IF(MT$9="", "", IF(AND(NOT('Personnel Details'!$N$37=""), $B275&gt;='Personnel Details'!$N$37), 'Personnel Details'!$O$37, IF(AND(NOT('Personnel Details'!$I$37=""), $B275&gt;='Personnel Details'!$I$37), 'Personnel Details'!$J$37, 'Personnel Details'!$E$37)))</f>
        <v/>
      </c>
      <c r="MU275" s="59" t="str">
        <f>IF(MT$9="", "", IF(AND(NOT('Personnel Details'!$N$37=""), $B275&gt;='Personnel Details'!$N$37), IF('Personnel Details'!$P$37="","", 'Personnel Details'!$P$37), IF(AND(NOT('Personnel Details'!$I$37=""), $B275&gt;='Personnel Details'!$I$37), IF('Personnel Details'!$K$37="", "", 'Personnel Details'!$K$37), IF('Personnel Details'!$F$37="", "", 'Personnel Details'!$F$37))))</f>
        <v/>
      </c>
      <c r="MV275" s="79" t="str">
        <f>IF(MT$9="", "", IF(AND(NOT('Personnel Details'!$N$37=""), $B275&gt;='Personnel Details'!$N$37), 'Personnel Details'!$Q$37, IF(AND(NOT('Personnel Details'!$I$37=""), $B275&gt;='Personnel Details'!$I$37), 'Personnel Details'!$L$37, 'Personnel Details'!$G$37)))</f>
        <v/>
      </c>
      <c r="MW275" s="59" t="str">
        <f t="shared" si="733"/>
        <v/>
      </c>
      <c r="MX275" s="53"/>
      <c r="MZ275" s="78" t="str">
        <f>IF(MZ$9="", "", IF(AND(NOT('Personnel Details'!$N$38=""), $B275&gt;='Personnel Details'!$N$38), 'Personnel Details'!$O$38, IF(AND(NOT('Personnel Details'!$I$38=""), $B275&gt;='Personnel Details'!$I$38), 'Personnel Details'!$J$38, 'Personnel Details'!$E$38)))</f>
        <v/>
      </c>
      <c r="NA275" s="59" t="str">
        <f>IF(MZ$9="", "", IF(AND(NOT('Personnel Details'!$N$38=""), $B275&gt;='Personnel Details'!$N$38), IF('Personnel Details'!$P$38="","", 'Personnel Details'!$P$38), IF(AND(NOT('Personnel Details'!$I$38=""), $B275&gt;='Personnel Details'!$I$38), IF('Personnel Details'!$K$38="", "", 'Personnel Details'!$K$38), IF('Personnel Details'!$F$38="", "", 'Personnel Details'!$F$38))))</f>
        <v/>
      </c>
      <c r="NB275" s="79" t="str">
        <f>IF(MZ$9="", "", IF(AND(NOT('Personnel Details'!$N$38=""), $B275&gt;='Personnel Details'!$N$38), 'Personnel Details'!$Q$38, IF(AND(NOT('Personnel Details'!$I$38=""), $B275&gt;='Personnel Details'!$I$38), 'Personnel Details'!$L$38, 'Personnel Details'!$G$38)))</f>
        <v/>
      </c>
      <c r="NC275" s="59" t="str">
        <f t="shared" si="734"/>
        <v/>
      </c>
      <c r="ND275" s="53"/>
      <c r="NF275" s="78" t="str">
        <f>IF(NF$9="", "", IF(AND(NOT('Personnel Details'!$N$39=""), $B275&gt;='Personnel Details'!$N$39), 'Personnel Details'!$O$39, IF(AND(NOT('Personnel Details'!$I$39=""), $B275&gt;='Personnel Details'!$I$39), 'Personnel Details'!$J$39, 'Personnel Details'!$E$39)))</f>
        <v/>
      </c>
      <c r="NG275" s="59" t="str">
        <f>IF(NF$9="", "", IF(AND(NOT('Personnel Details'!$N$39=""), $B275&gt;='Personnel Details'!$N$39), IF('Personnel Details'!$P$39="","", 'Personnel Details'!$P$39), IF(AND(NOT('Personnel Details'!$I$39=""), $B275&gt;='Personnel Details'!$I$39), IF('Personnel Details'!$K$39="", "", 'Personnel Details'!$K$39), IF('Personnel Details'!$F$39="", "", 'Personnel Details'!$F$39))))</f>
        <v/>
      </c>
      <c r="NH275" s="79" t="str">
        <f>IF(NF$9="", "", IF(AND(NOT('Personnel Details'!$N$39=""), $B275&gt;='Personnel Details'!$N$39), 'Personnel Details'!$Q$39, IF(AND(NOT('Personnel Details'!$I$39=""), $B275&gt;='Personnel Details'!$I$39), 'Personnel Details'!$L$39, 'Personnel Details'!$G$39)))</f>
        <v/>
      </c>
      <c r="NI275" s="59" t="str">
        <f t="shared" si="735"/>
        <v/>
      </c>
      <c r="NJ275" s="53"/>
      <c r="NL275" s="78" t="str">
        <f>IF(NL$9="", "", IF(AND(NOT('Personnel Details'!$N$40=""), $B275&gt;='Personnel Details'!$N$40), 'Personnel Details'!$O$40, IF(AND(NOT('Personnel Details'!$I$40=""), $B275&gt;='Personnel Details'!$I$40), 'Personnel Details'!$J$40, 'Personnel Details'!$E$40)))</f>
        <v/>
      </c>
      <c r="NM275" s="59" t="str">
        <f>IF(NL$9="", "", IF(AND(NOT('Personnel Details'!$N$40=""), $B275&gt;='Personnel Details'!$N$40), IF('Personnel Details'!$P$40="","", 'Personnel Details'!$P$40), IF(AND(NOT('Personnel Details'!$I$40=""), $B275&gt;='Personnel Details'!$I$40), IF('Personnel Details'!$K$40="", "", 'Personnel Details'!$K$40), IF('Personnel Details'!$F$40="", "", 'Personnel Details'!$F$40))))</f>
        <v/>
      </c>
      <c r="NN275" s="79" t="str">
        <f>IF(NL$9="", "", IF(AND(NOT('Personnel Details'!$N$40=""), $B275&gt;='Personnel Details'!$N$40), 'Personnel Details'!$Q$40, IF(AND(NOT('Personnel Details'!$I$40=""), $B275&gt;='Personnel Details'!$I$40), 'Personnel Details'!$L$40, 'Personnel Details'!$G$40)))</f>
        <v/>
      </c>
      <c r="NO275" s="59" t="str">
        <f t="shared" si="736"/>
        <v/>
      </c>
      <c r="NP275" s="53"/>
    </row>
    <row r="276" spans="1:380" x14ac:dyDescent="0.25">
      <c r="A276" s="32"/>
      <c r="B276" s="113" t="str">
        <f>IFERROR(IF(B275+1&gt;'Personnel Details'!$U$5, "", B275+1), "")</f>
        <v/>
      </c>
      <c r="C276" s="32"/>
      <c r="D276" s="120"/>
      <c r="E276" s="13" t="str">
        <f t="shared" si="615"/>
        <v/>
      </c>
      <c r="F276" s="13" t="str">
        <f t="shared" si="646"/>
        <v/>
      </c>
      <c r="G276" s="56" t="str">
        <f t="shared" si="737"/>
        <v/>
      </c>
      <c r="H276" s="16" t="str">
        <f t="shared" si="647"/>
        <v/>
      </c>
      <c r="I276" s="32"/>
      <c r="J276" s="120"/>
      <c r="K276" s="62" t="str">
        <f t="shared" si="616"/>
        <v/>
      </c>
      <c r="L276" s="62" t="str">
        <f t="shared" si="648"/>
        <v/>
      </c>
      <c r="M276" s="65" t="str">
        <f t="shared" si="738"/>
        <v/>
      </c>
      <c r="N276" s="68" t="str">
        <f t="shared" si="649"/>
        <v/>
      </c>
      <c r="O276" s="32"/>
      <c r="P276" s="120"/>
      <c r="Q276" s="62" t="str">
        <f t="shared" si="617"/>
        <v/>
      </c>
      <c r="R276" s="62" t="str">
        <f t="shared" si="650"/>
        <v/>
      </c>
      <c r="S276" s="65" t="str">
        <f t="shared" si="739"/>
        <v/>
      </c>
      <c r="T276" s="68" t="str">
        <f t="shared" si="651"/>
        <v/>
      </c>
      <c r="U276" s="32"/>
      <c r="V276" s="120"/>
      <c r="W276" s="62" t="str">
        <f t="shared" si="618"/>
        <v/>
      </c>
      <c r="X276" s="62" t="str">
        <f t="shared" si="652"/>
        <v/>
      </c>
      <c r="Y276" s="65" t="str">
        <f t="shared" si="740"/>
        <v/>
      </c>
      <c r="Z276" s="68" t="str">
        <f t="shared" si="653"/>
        <v/>
      </c>
      <c r="AA276" s="32"/>
      <c r="AB276" s="120"/>
      <c r="AC276" s="62" t="str">
        <f t="shared" si="619"/>
        <v/>
      </c>
      <c r="AD276" s="62" t="str">
        <f t="shared" si="654"/>
        <v/>
      </c>
      <c r="AE276" s="65" t="str">
        <f t="shared" si="741"/>
        <v/>
      </c>
      <c r="AF276" s="68" t="str">
        <f t="shared" si="655"/>
        <v/>
      </c>
      <c r="AG276" s="32"/>
      <c r="AH276" s="120"/>
      <c r="AI276" s="62" t="str">
        <f t="shared" si="620"/>
        <v/>
      </c>
      <c r="AJ276" s="62" t="str">
        <f t="shared" si="656"/>
        <v/>
      </c>
      <c r="AK276" s="65" t="str">
        <f t="shared" si="742"/>
        <v/>
      </c>
      <c r="AL276" s="68" t="str">
        <f t="shared" si="657"/>
        <v/>
      </c>
      <c r="AM276" s="32"/>
      <c r="AN276" s="120"/>
      <c r="AO276" s="62" t="str">
        <f t="shared" si="621"/>
        <v/>
      </c>
      <c r="AP276" s="62" t="str">
        <f t="shared" si="658"/>
        <v/>
      </c>
      <c r="AQ276" s="65" t="str">
        <f t="shared" si="743"/>
        <v/>
      </c>
      <c r="AR276" s="68" t="str">
        <f t="shared" si="659"/>
        <v/>
      </c>
      <c r="AS276" s="32"/>
      <c r="AT276" s="120"/>
      <c r="AU276" s="62" t="str">
        <f t="shared" si="622"/>
        <v/>
      </c>
      <c r="AV276" s="62" t="str">
        <f t="shared" si="660"/>
        <v/>
      </c>
      <c r="AW276" s="65" t="str">
        <f t="shared" si="744"/>
        <v/>
      </c>
      <c r="AX276" s="68" t="str">
        <f t="shared" si="661"/>
        <v/>
      </c>
      <c r="AY276" s="32"/>
      <c r="AZ276" s="120"/>
      <c r="BA276" s="62" t="str">
        <f t="shared" si="623"/>
        <v/>
      </c>
      <c r="BB276" s="62" t="str">
        <f t="shared" si="662"/>
        <v/>
      </c>
      <c r="BC276" s="65" t="str">
        <f t="shared" si="745"/>
        <v/>
      </c>
      <c r="BD276" s="68" t="str">
        <f t="shared" si="663"/>
        <v/>
      </c>
      <c r="BE276" s="32"/>
      <c r="BF276" s="120"/>
      <c r="BG276" s="62" t="str">
        <f t="shared" si="624"/>
        <v/>
      </c>
      <c r="BH276" s="62" t="str">
        <f t="shared" si="664"/>
        <v/>
      </c>
      <c r="BI276" s="65" t="str">
        <f t="shared" si="746"/>
        <v/>
      </c>
      <c r="BJ276" s="68" t="str">
        <f t="shared" si="665"/>
        <v/>
      </c>
      <c r="BK276" s="32"/>
      <c r="BL276" s="120"/>
      <c r="BM276" s="62" t="str">
        <f t="shared" si="625"/>
        <v/>
      </c>
      <c r="BN276" s="62" t="str">
        <f t="shared" si="666"/>
        <v/>
      </c>
      <c r="BO276" s="65" t="str">
        <f t="shared" si="747"/>
        <v/>
      </c>
      <c r="BP276" s="68" t="str">
        <f t="shared" si="667"/>
        <v/>
      </c>
      <c r="BQ276" s="32"/>
      <c r="BR276" s="120"/>
      <c r="BS276" s="62" t="str">
        <f t="shared" si="626"/>
        <v/>
      </c>
      <c r="BT276" s="62" t="str">
        <f t="shared" si="668"/>
        <v/>
      </c>
      <c r="BU276" s="65" t="str">
        <f t="shared" si="748"/>
        <v/>
      </c>
      <c r="BV276" s="68" t="str">
        <f t="shared" si="669"/>
        <v/>
      </c>
      <c r="BW276" s="32"/>
      <c r="BX276" s="120"/>
      <c r="BY276" s="62" t="str">
        <f t="shared" si="627"/>
        <v/>
      </c>
      <c r="BZ276" s="62" t="str">
        <f t="shared" si="670"/>
        <v/>
      </c>
      <c r="CA276" s="65" t="str">
        <f t="shared" si="749"/>
        <v/>
      </c>
      <c r="CB276" s="68" t="str">
        <f t="shared" si="671"/>
        <v/>
      </c>
      <c r="CC276" s="32"/>
      <c r="CD276" s="120"/>
      <c r="CE276" s="62" t="str">
        <f t="shared" si="628"/>
        <v/>
      </c>
      <c r="CF276" s="62" t="str">
        <f t="shared" si="672"/>
        <v/>
      </c>
      <c r="CG276" s="65" t="str">
        <f t="shared" si="750"/>
        <v/>
      </c>
      <c r="CH276" s="68" t="str">
        <f t="shared" si="673"/>
        <v/>
      </c>
      <c r="CI276" s="32"/>
      <c r="CJ276" s="120"/>
      <c r="CK276" s="62" t="str">
        <f t="shared" si="629"/>
        <v/>
      </c>
      <c r="CL276" s="62" t="str">
        <f t="shared" si="674"/>
        <v/>
      </c>
      <c r="CM276" s="65" t="str">
        <f t="shared" si="751"/>
        <v/>
      </c>
      <c r="CN276" s="68" t="str">
        <f t="shared" si="675"/>
        <v/>
      </c>
      <c r="CO276" s="32"/>
      <c r="CP276" s="120"/>
      <c r="CQ276" s="62" t="str">
        <f t="shared" si="630"/>
        <v/>
      </c>
      <c r="CR276" s="62" t="str">
        <f t="shared" si="676"/>
        <v/>
      </c>
      <c r="CS276" s="65" t="str">
        <f t="shared" si="752"/>
        <v/>
      </c>
      <c r="CT276" s="68" t="str">
        <f t="shared" si="677"/>
        <v/>
      </c>
      <c r="CU276" s="32"/>
      <c r="CV276" s="120"/>
      <c r="CW276" s="62" t="str">
        <f t="shared" si="631"/>
        <v/>
      </c>
      <c r="CX276" s="62" t="str">
        <f t="shared" si="678"/>
        <v/>
      </c>
      <c r="CY276" s="65" t="str">
        <f t="shared" si="753"/>
        <v/>
      </c>
      <c r="CZ276" s="68" t="str">
        <f t="shared" si="679"/>
        <v/>
      </c>
      <c r="DA276" s="32"/>
      <c r="DB276" s="120"/>
      <c r="DC276" s="62" t="str">
        <f t="shared" si="632"/>
        <v/>
      </c>
      <c r="DD276" s="62" t="str">
        <f t="shared" si="680"/>
        <v/>
      </c>
      <c r="DE276" s="65" t="str">
        <f t="shared" si="754"/>
        <v/>
      </c>
      <c r="DF276" s="68" t="str">
        <f t="shared" si="681"/>
        <v/>
      </c>
      <c r="DG276" s="32"/>
      <c r="DH276" s="120"/>
      <c r="DI276" s="62" t="str">
        <f t="shared" si="633"/>
        <v/>
      </c>
      <c r="DJ276" s="62" t="str">
        <f t="shared" si="682"/>
        <v/>
      </c>
      <c r="DK276" s="65" t="str">
        <f t="shared" si="755"/>
        <v/>
      </c>
      <c r="DL276" s="68" t="str">
        <f t="shared" si="683"/>
        <v/>
      </c>
      <c r="DM276" s="32"/>
      <c r="DN276" s="120"/>
      <c r="DO276" s="62" t="str">
        <f t="shared" si="634"/>
        <v/>
      </c>
      <c r="DP276" s="62" t="str">
        <f t="shared" si="684"/>
        <v/>
      </c>
      <c r="DQ276" s="65" t="str">
        <f t="shared" si="756"/>
        <v/>
      </c>
      <c r="DR276" s="68" t="str">
        <f t="shared" si="685"/>
        <v/>
      </c>
      <c r="DS276" s="32"/>
      <c r="DT276" s="120"/>
      <c r="DU276" s="62" t="str">
        <f t="shared" si="635"/>
        <v/>
      </c>
      <c r="DV276" s="62" t="str">
        <f t="shared" si="686"/>
        <v/>
      </c>
      <c r="DW276" s="65" t="str">
        <f t="shared" si="757"/>
        <v/>
      </c>
      <c r="DX276" s="68" t="str">
        <f t="shared" si="687"/>
        <v/>
      </c>
      <c r="DY276" s="32"/>
      <c r="DZ276" s="120"/>
      <c r="EA276" s="62" t="str">
        <f t="shared" si="636"/>
        <v/>
      </c>
      <c r="EB276" s="62" t="str">
        <f t="shared" si="688"/>
        <v/>
      </c>
      <c r="EC276" s="65" t="str">
        <f t="shared" si="758"/>
        <v/>
      </c>
      <c r="ED276" s="68" t="str">
        <f t="shared" si="689"/>
        <v/>
      </c>
      <c r="EE276" s="32"/>
      <c r="EF276" s="120"/>
      <c r="EG276" s="62" t="str">
        <f t="shared" si="637"/>
        <v/>
      </c>
      <c r="EH276" s="62" t="str">
        <f t="shared" si="690"/>
        <v/>
      </c>
      <c r="EI276" s="65" t="str">
        <f t="shared" si="759"/>
        <v/>
      </c>
      <c r="EJ276" s="68" t="str">
        <f t="shared" si="691"/>
        <v/>
      </c>
      <c r="EK276" s="32"/>
      <c r="EL276" s="120"/>
      <c r="EM276" s="62" t="str">
        <f t="shared" si="638"/>
        <v/>
      </c>
      <c r="EN276" s="62" t="str">
        <f t="shared" si="692"/>
        <v/>
      </c>
      <c r="EO276" s="65" t="str">
        <f t="shared" si="760"/>
        <v/>
      </c>
      <c r="EP276" s="68" t="str">
        <f t="shared" si="693"/>
        <v/>
      </c>
      <c r="EQ276" s="32"/>
      <c r="ER276" s="120"/>
      <c r="ES276" s="62" t="str">
        <f t="shared" si="639"/>
        <v/>
      </c>
      <c r="ET276" s="62" t="str">
        <f t="shared" si="694"/>
        <v/>
      </c>
      <c r="EU276" s="65" t="str">
        <f t="shared" si="761"/>
        <v/>
      </c>
      <c r="EV276" s="68" t="str">
        <f t="shared" si="695"/>
        <v/>
      </c>
      <c r="EW276" s="32"/>
      <c r="EX276" s="120"/>
      <c r="EY276" s="62" t="str">
        <f t="shared" si="640"/>
        <v/>
      </c>
      <c r="EZ276" s="62" t="str">
        <f t="shared" si="696"/>
        <v/>
      </c>
      <c r="FA276" s="65" t="str">
        <f t="shared" si="762"/>
        <v/>
      </c>
      <c r="FB276" s="68" t="str">
        <f t="shared" si="697"/>
        <v/>
      </c>
      <c r="FC276" s="32"/>
      <c r="FD276" s="120"/>
      <c r="FE276" s="62" t="str">
        <f t="shared" si="641"/>
        <v/>
      </c>
      <c r="FF276" s="62" t="str">
        <f t="shared" si="698"/>
        <v/>
      </c>
      <c r="FG276" s="65" t="str">
        <f t="shared" si="763"/>
        <v/>
      </c>
      <c r="FH276" s="68" t="str">
        <f t="shared" si="699"/>
        <v/>
      </c>
      <c r="FI276" s="32"/>
      <c r="FJ276" s="120"/>
      <c r="FK276" s="62" t="str">
        <f t="shared" si="642"/>
        <v/>
      </c>
      <c r="FL276" s="62" t="str">
        <f t="shared" si="700"/>
        <v/>
      </c>
      <c r="FM276" s="65" t="str">
        <f t="shared" si="764"/>
        <v/>
      </c>
      <c r="FN276" s="68" t="str">
        <f t="shared" si="701"/>
        <v/>
      </c>
      <c r="FO276" s="32"/>
      <c r="FP276" s="120"/>
      <c r="FQ276" s="62" t="str">
        <f t="shared" si="643"/>
        <v/>
      </c>
      <c r="FR276" s="62" t="str">
        <f t="shared" si="702"/>
        <v/>
      </c>
      <c r="FS276" s="65" t="str">
        <f t="shared" si="765"/>
        <v/>
      </c>
      <c r="FT276" s="68" t="str">
        <f t="shared" si="703"/>
        <v/>
      </c>
      <c r="FU276" s="32"/>
      <c r="FV276" s="120"/>
      <c r="FW276" s="62" t="str">
        <f t="shared" si="644"/>
        <v/>
      </c>
      <c r="FX276" s="62" t="str">
        <f t="shared" si="704"/>
        <v/>
      </c>
      <c r="FY276" s="65" t="str">
        <f t="shared" si="766"/>
        <v/>
      </c>
      <c r="FZ276" s="68" t="str">
        <f t="shared" si="705"/>
        <v/>
      </c>
      <c r="GA276" s="32"/>
      <c r="GC276" s="7" t="str">
        <f t="shared" si="706"/>
        <v/>
      </c>
      <c r="GD276" s="7" t="str">
        <f t="shared" ca="1" si="645"/>
        <v/>
      </c>
      <c r="GT276" s="71" t="str">
        <f>IF(GT$9="", "", IF(AND(NOT('Personnel Details'!$N$11=""), $B276&gt;='Personnel Details'!$N$11), 'Personnel Details'!$O$11, IF(AND(NOT('Personnel Details'!$I$11=""), $B276&gt;='Personnel Details'!$I$11), 'Personnel Details'!$J$11, 'Personnel Details'!$E$11)))</f>
        <v/>
      </c>
      <c r="GU276" s="59" t="str">
        <f>IF(GT$9="", "", IF(AND(NOT('Personnel Details'!$N$11=""), $B276&gt;='Personnel Details'!$N$11), IF('Personnel Details'!$P$11="","", 'Personnel Details'!$P$11), IF(AND(NOT('Personnel Details'!$I$11=""), $B276&gt;='Personnel Details'!$I$11), IF('Personnel Details'!$K$11="", "", 'Personnel Details'!$K$11), IF('Personnel Details'!$F$11="", "", 'Personnel Details'!$F$11))))</f>
        <v/>
      </c>
      <c r="GV276" s="74" t="str">
        <f>IF(GT$9="", "", IF(AND(NOT('Personnel Details'!$N$11=""), $B276&gt;='Personnel Details'!$N$11), 'Personnel Details'!$Q$11, IF(AND(NOT('Personnel Details'!$I$11=""), $B276&gt;='Personnel Details'!$I$11), 'Personnel Details'!$L$11, 'Personnel Details'!$G$11)))</f>
        <v/>
      </c>
      <c r="GW276" s="59" t="str">
        <f t="shared" si="707"/>
        <v/>
      </c>
      <c r="GX276" s="53"/>
      <c r="GZ276" s="78" t="str">
        <f>IF(GZ$9="", "", IF(AND(NOT('Personnel Details'!$N$12=""), $B276&gt;='Personnel Details'!$N$12), 'Personnel Details'!$O$12, IF(AND(NOT('Personnel Details'!$I$12=""), $B276&gt;='Personnel Details'!$I$12), 'Personnel Details'!$J$12, 'Personnel Details'!$E$12)))</f>
        <v/>
      </c>
      <c r="HA276" s="59" t="str">
        <f>IF(GZ$9="", "", IF(AND(NOT('Personnel Details'!$N$12=""), $B276&gt;='Personnel Details'!$N$12), IF('Personnel Details'!$P$12="","", 'Personnel Details'!$P$12), IF(AND(NOT('Personnel Details'!$I$12=""), $B276&gt;='Personnel Details'!$I$12), IF('Personnel Details'!$K$12="", "", 'Personnel Details'!$K$12), IF('Personnel Details'!$F$12="", "", 'Personnel Details'!$F$12))))</f>
        <v/>
      </c>
      <c r="HB276" s="79" t="str">
        <f>IF(GZ$9="", "", IF(AND(NOT('Personnel Details'!$N$12=""), $B276&gt;='Personnel Details'!$N$12), 'Personnel Details'!$Q$12, IF(AND(NOT('Personnel Details'!$I$12=""), $B276&gt;='Personnel Details'!$I$12), 'Personnel Details'!$L$12, 'Personnel Details'!$G$12)))</f>
        <v/>
      </c>
      <c r="HC276" s="59" t="str">
        <f t="shared" si="708"/>
        <v/>
      </c>
      <c r="HD276" s="53"/>
      <c r="HF276" s="78" t="str">
        <f>IF(HF$9="", "", IF(AND(NOT('Personnel Details'!$N$13=""), $B276&gt;='Personnel Details'!$N$13), 'Personnel Details'!$O$13, IF(AND(NOT('Personnel Details'!$I$13=""), $B276&gt;='Personnel Details'!$I$13), 'Personnel Details'!$J$13, 'Personnel Details'!$E$13)))</f>
        <v/>
      </c>
      <c r="HG276" s="59" t="str">
        <f>IF(HF$9="", "", IF(AND(NOT('Personnel Details'!$N$13=""), $B276&gt;='Personnel Details'!$N$13), IF('Personnel Details'!$P$13="","", 'Personnel Details'!$P$13), IF(AND(NOT('Personnel Details'!$I$13=""), $B276&gt;='Personnel Details'!$I$13), IF('Personnel Details'!$K$13="", "", 'Personnel Details'!$K$13), IF('Personnel Details'!$F$13="", "", 'Personnel Details'!$F$13))))</f>
        <v/>
      </c>
      <c r="HH276" s="79" t="str">
        <f>IF(HF$9="", "", IF(AND(NOT('Personnel Details'!$N$13=""), $B276&gt;='Personnel Details'!$N$13), 'Personnel Details'!$Q$13, IF(AND(NOT('Personnel Details'!$I$13=""), $B276&gt;='Personnel Details'!$I$13), 'Personnel Details'!$L$13, 'Personnel Details'!$G$13)))</f>
        <v/>
      </c>
      <c r="HI276" s="59" t="str">
        <f t="shared" si="709"/>
        <v/>
      </c>
      <c r="HJ276" s="53"/>
      <c r="HL276" s="78" t="str">
        <f>IF(HL$9="", "", IF(AND(NOT('Personnel Details'!$N$14=""), $B276&gt;='Personnel Details'!$N$14), 'Personnel Details'!$O$14, IF(AND(NOT('Personnel Details'!$I$14=""), $B276&gt;='Personnel Details'!$I$14), 'Personnel Details'!$J$14, 'Personnel Details'!$E$14)))</f>
        <v/>
      </c>
      <c r="HM276" s="59" t="str">
        <f>IF(HL$9="", "", IF(AND(NOT('Personnel Details'!$N$14=""), $B276&gt;='Personnel Details'!$N$14), IF('Personnel Details'!$P$14="","", 'Personnel Details'!$P$14), IF(AND(NOT('Personnel Details'!$I$14=""), $B276&gt;='Personnel Details'!$I$14), IF('Personnel Details'!$K$14="", "", 'Personnel Details'!$K$14), IF('Personnel Details'!$F$14="", "", 'Personnel Details'!$F$14))))</f>
        <v/>
      </c>
      <c r="HN276" s="79" t="str">
        <f>IF(HL$9="", "", IF(AND(NOT('Personnel Details'!$N$14=""), $B276&gt;='Personnel Details'!$N$14), 'Personnel Details'!$Q$14, IF(AND(NOT('Personnel Details'!$I$14=""), $B276&gt;='Personnel Details'!$I$14), 'Personnel Details'!$L$14, 'Personnel Details'!$G$14)))</f>
        <v/>
      </c>
      <c r="HO276" s="59" t="str">
        <f t="shared" si="710"/>
        <v/>
      </c>
      <c r="HP276" s="53"/>
      <c r="HR276" s="78" t="str">
        <f>IF(HR$9="", "", IF(AND(NOT('Personnel Details'!$N$15=""), $B276&gt;='Personnel Details'!$N$15), 'Personnel Details'!$O$15, IF(AND(NOT('Personnel Details'!$I$15=""), $B276&gt;='Personnel Details'!$I$15), 'Personnel Details'!$J$15, 'Personnel Details'!$E$15)))</f>
        <v/>
      </c>
      <c r="HS276" s="59" t="str">
        <f>IF(HR$9="", "", IF(AND(NOT('Personnel Details'!$N$15=""), $B276&gt;='Personnel Details'!$N$15), IF('Personnel Details'!$P$15="","", 'Personnel Details'!$P$15), IF(AND(NOT('Personnel Details'!$I$15=""), $B276&gt;='Personnel Details'!$I$15), IF('Personnel Details'!$K$15="", "", 'Personnel Details'!$K$15), IF('Personnel Details'!$F$15="", "", 'Personnel Details'!$F$15))))</f>
        <v/>
      </c>
      <c r="HT276" s="79" t="str">
        <f>IF(HR$9="", "", IF(AND(NOT('Personnel Details'!$N$15=""), $B276&gt;='Personnel Details'!$N$15), 'Personnel Details'!$Q$15, IF(AND(NOT('Personnel Details'!$I$15=""), $B276&gt;='Personnel Details'!$I$15), 'Personnel Details'!$L$15, 'Personnel Details'!$G$15)))</f>
        <v/>
      </c>
      <c r="HU276" s="59" t="str">
        <f t="shared" si="711"/>
        <v/>
      </c>
      <c r="HV276" s="53"/>
      <c r="HX276" s="78" t="str">
        <f>IF(HX$9="", "", IF(AND(NOT('Personnel Details'!$N$16=""), $B276&gt;='Personnel Details'!$N$16), 'Personnel Details'!$O$16, IF(AND(NOT('Personnel Details'!$I$16=""), $B276&gt;='Personnel Details'!$I$16), 'Personnel Details'!$J$16, 'Personnel Details'!$E$16)))</f>
        <v/>
      </c>
      <c r="HY276" s="59" t="str">
        <f>IF(HX$9="", "", IF(AND(NOT('Personnel Details'!$N$16=""), $B276&gt;='Personnel Details'!$N$16), IF('Personnel Details'!$P$16="","", 'Personnel Details'!$P$16), IF(AND(NOT('Personnel Details'!$I$16=""), $B276&gt;='Personnel Details'!$I$16), IF('Personnel Details'!$K$16="", "", 'Personnel Details'!$K$16), IF('Personnel Details'!$F$16="", "", 'Personnel Details'!$F$16))))</f>
        <v/>
      </c>
      <c r="HZ276" s="79" t="str">
        <f>IF(HX$9="", "", IF(AND(NOT('Personnel Details'!$N$16=""), $B276&gt;='Personnel Details'!$N$16), 'Personnel Details'!$Q$16, IF(AND(NOT('Personnel Details'!$I$16=""), $B276&gt;='Personnel Details'!$I$16), 'Personnel Details'!$L$16, 'Personnel Details'!$G$16)))</f>
        <v/>
      </c>
      <c r="IA276" s="59" t="str">
        <f t="shared" si="712"/>
        <v/>
      </c>
      <c r="IB276" s="53"/>
      <c r="ID276" s="78" t="str">
        <f>IF(ID$9="", "", IF(AND(NOT('Personnel Details'!$N$17=""), $B276&gt;='Personnel Details'!$N$17), 'Personnel Details'!$O$17, IF(AND(NOT('Personnel Details'!$I$17=""), $B276&gt;='Personnel Details'!$I$17), 'Personnel Details'!$J$17, 'Personnel Details'!$E$17)))</f>
        <v/>
      </c>
      <c r="IE276" s="59" t="str">
        <f>IF(ID$9="", "", IF(AND(NOT('Personnel Details'!$N$17=""), $B276&gt;='Personnel Details'!$N$17), IF('Personnel Details'!$P$17="","", 'Personnel Details'!$P$17), IF(AND(NOT('Personnel Details'!$I$17=""), $B276&gt;='Personnel Details'!$I$17), IF('Personnel Details'!$K$17="", "", 'Personnel Details'!$K$17), IF('Personnel Details'!$F$17="", "", 'Personnel Details'!$F$17))))</f>
        <v/>
      </c>
      <c r="IF276" s="79" t="str">
        <f>IF(ID$9="", "", IF(AND(NOT('Personnel Details'!$N$17=""), $B276&gt;='Personnel Details'!$N$17), 'Personnel Details'!$Q$17, IF(AND(NOT('Personnel Details'!$I$17=""), $B276&gt;='Personnel Details'!$I$17), 'Personnel Details'!$L$17, 'Personnel Details'!$G$17)))</f>
        <v/>
      </c>
      <c r="IG276" s="59" t="str">
        <f t="shared" si="713"/>
        <v/>
      </c>
      <c r="IH276" s="53"/>
      <c r="IJ276" s="78" t="str">
        <f>IF(IJ$9="", "", IF(AND(NOT('Personnel Details'!$N$18=""), $B276&gt;='Personnel Details'!$N$18), 'Personnel Details'!$O$18, IF(AND(NOT('Personnel Details'!$I$18=""), $B276&gt;='Personnel Details'!$I$18), 'Personnel Details'!$J$18, 'Personnel Details'!$E$18)))</f>
        <v/>
      </c>
      <c r="IK276" s="59" t="str">
        <f>IF(IJ$9="", "", IF(AND(NOT('Personnel Details'!$N$18=""), $B276&gt;='Personnel Details'!$N$18), IF('Personnel Details'!$P$18="","", 'Personnel Details'!$P$18), IF(AND(NOT('Personnel Details'!$I$18=""), $B276&gt;='Personnel Details'!$I$18), IF('Personnel Details'!$K$18="", "", 'Personnel Details'!$K$18), IF('Personnel Details'!$F$18="", "", 'Personnel Details'!$F$18))))</f>
        <v/>
      </c>
      <c r="IL276" s="79" t="str">
        <f>IF(IJ$9="", "", IF(AND(NOT('Personnel Details'!$N$18=""), $B276&gt;='Personnel Details'!$N$18), 'Personnel Details'!$Q$18, IF(AND(NOT('Personnel Details'!$I$18=""), $B276&gt;='Personnel Details'!$I$18), 'Personnel Details'!$L$18, 'Personnel Details'!$G$18)))</f>
        <v/>
      </c>
      <c r="IM276" s="59" t="str">
        <f t="shared" si="714"/>
        <v/>
      </c>
      <c r="IN276" s="53"/>
      <c r="IP276" s="78" t="str">
        <f>IF(IP$9="", "", IF(AND(NOT('Personnel Details'!$N$19=""), $B276&gt;='Personnel Details'!$N$19), 'Personnel Details'!$O$19, IF(AND(NOT('Personnel Details'!$I$19=""), $B276&gt;='Personnel Details'!$I$19), 'Personnel Details'!$J$19, 'Personnel Details'!$E$19)))</f>
        <v/>
      </c>
      <c r="IQ276" s="59" t="str">
        <f>IF(IP$9="", "", IF(AND(NOT('Personnel Details'!$N$19=""), $B276&gt;='Personnel Details'!$N$19), IF('Personnel Details'!$P$19="","", 'Personnel Details'!$P$19), IF(AND(NOT('Personnel Details'!$I$19=""), $B276&gt;='Personnel Details'!$I$19), IF('Personnel Details'!$K$19="", "", 'Personnel Details'!$K$19), IF('Personnel Details'!$F$19="", "", 'Personnel Details'!$F$19))))</f>
        <v/>
      </c>
      <c r="IR276" s="79" t="str">
        <f>IF(IP$9="", "", IF(AND(NOT('Personnel Details'!$N$19=""), $B276&gt;='Personnel Details'!$N$19), 'Personnel Details'!$Q$19, IF(AND(NOT('Personnel Details'!$I$19=""), $B276&gt;='Personnel Details'!$I$19), 'Personnel Details'!$L$19, 'Personnel Details'!$G$19)))</f>
        <v/>
      </c>
      <c r="IS276" s="59" t="str">
        <f t="shared" si="715"/>
        <v/>
      </c>
      <c r="IT276" s="53"/>
      <c r="IV276" s="78" t="str">
        <f>IF(IV$9="", "", IF(AND(NOT('Personnel Details'!$N$20=""), $B276&gt;='Personnel Details'!$N$20), 'Personnel Details'!$O$20, IF(AND(NOT('Personnel Details'!$I$20=""), $B276&gt;='Personnel Details'!$I$20), 'Personnel Details'!$J$20, 'Personnel Details'!$E$20)))</f>
        <v/>
      </c>
      <c r="IW276" s="59" t="str">
        <f>IF(IV$9="", "", IF(AND(NOT('Personnel Details'!$N$20=""), $B276&gt;='Personnel Details'!$N$20), IF('Personnel Details'!$P$20="","", 'Personnel Details'!$P$20), IF(AND(NOT('Personnel Details'!$I$20=""), $B276&gt;='Personnel Details'!$I$20), IF('Personnel Details'!$K$20="", "", 'Personnel Details'!$K$20), IF('Personnel Details'!$F$20="", "", 'Personnel Details'!$F$20))))</f>
        <v/>
      </c>
      <c r="IX276" s="79" t="str">
        <f>IF(IV$9="", "", IF(AND(NOT('Personnel Details'!$N$20=""), $B276&gt;='Personnel Details'!$N$20), 'Personnel Details'!$Q$20, IF(AND(NOT('Personnel Details'!$I$20=""), $B276&gt;='Personnel Details'!$I$20), 'Personnel Details'!$L$20, 'Personnel Details'!$G$20)))</f>
        <v/>
      </c>
      <c r="IY276" s="59" t="str">
        <f t="shared" si="716"/>
        <v/>
      </c>
      <c r="IZ276" s="53"/>
      <c r="JB276" s="78" t="str">
        <f>IF(JB$9="", "", IF(AND(NOT('Personnel Details'!$N$21=""), $B276&gt;='Personnel Details'!$N$21), 'Personnel Details'!$O$21, IF(AND(NOT('Personnel Details'!$I$21=""), $B276&gt;='Personnel Details'!$I$21), 'Personnel Details'!$J$21, 'Personnel Details'!$E$21)))</f>
        <v/>
      </c>
      <c r="JC276" s="59" t="str">
        <f>IF(JB$9="", "", IF(AND(NOT('Personnel Details'!$N$21=""), $B276&gt;='Personnel Details'!$N$21), IF('Personnel Details'!$P$21="","", 'Personnel Details'!$P$21), IF(AND(NOT('Personnel Details'!$I$21=""), $B276&gt;='Personnel Details'!$I$21), IF('Personnel Details'!$K$21="", "", 'Personnel Details'!$K$21), IF('Personnel Details'!$F$21="", "", 'Personnel Details'!$F$21))))</f>
        <v/>
      </c>
      <c r="JD276" s="79" t="str">
        <f>IF(JB$9="", "", IF(AND(NOT('Personnel Details'!$N$21=""), $B276&gt;='Personnel Details'!$N$21), 'Personnel Details'!$Q$21, IF(AND(NOT('Personnel Details'!$I$21=""), $B276&gt;='Personnel Details'!$I$21), 'Personnel Details'!$L$21, 'Personnel Details'!$G$21)))</f>
        <v/>
      </c>
      <c r="JE276" s="59" t="str">
        <f t="shared" si="717"/>
        <v/>
      </c>
      <c r="JF276" s="53"/>
      <c r="JH276" s="78" t="str">
        <f>IF(JH$9="", "", IF(AND(NOT('Personnel Details'!$N$22=""), $B276&gt;='Personnel Details'!$N$22), 'Personnel Details'!$O$22, IF(AND(NOT('Personnel Details'!$I$22=""), $B276&gt;='Personnel Details'!$I$22), 'Personnel Details'!$J$22, 'Personnel Details'!$E$22)))</f>
        <v/>
      </c>
      <c r="JI276" s="59" t="str">
        <f>IF(JH$9="", "", IF(AND(NOT('Personnel Details'!$N$22=""), $B276&gt;='Personnel Details'!$N$22), IF('Personnel Details'!$P$22="","", 'Personnel Details'!$P$22), IF(AND(NOT('Personnel Details'!$I$22=""), $B276&gt;='Personnel Details'!$I$22), IF('Personnel Details'!$K$22="", "", 'Personnel Details'!$K$22), IF('Personnel Details'!$F$22="", "", 'Personnel Details'!$F$22))))</f>
        <v/>
      </c>
      <c r="JJ276" s="79" t="str">
        <f>IF(JH$9="", "", IF(AND(NOT('Personnel Details'!$N$22=""), $B276&gt;='Personnel Details'!$N$22), 'Personnel Details'!$Q$22, IF(AND(NOT('Personnel Details'!$I$22=""), $B276&gt;='Personnel Details'!$I$22), 'Personnel Details'!$L$22, 'Personnel Details'!$G$22)))</f>
        <v/>
      </c>
      <c r="JK276" s="59" t="str">
        <f t="shared" si="718"/>
        <v/>
      </c>
      <c r="JL276" s="53"/>
      <c r="JN276" s="78" t="str">
        <f>IF(JN$9="", "", IF(AND(NOT('Personnel Details'!$N$23=""), $B276&gt;='Personnel Details'!$N$23), 'Personnel Details'!$O$23, IF(AND(NOT('Personnel Details'!$I$23=""), $B276&gt;='Personnel Details'!$I$23), 'Personnel Details'!$J$23, 'Personnel Details'!$E$23)))</f>
        <v/>
      </c>
      <c r="JO276" s="59" t="str">
        <f>IF(JN$9="", "", IF(AND(NOT('Personnel Details'!$N$23=""), $B276&gt;='Personnel Details'!$N$23), IF('Personnel Details'!$P$23="","", 'Personnel Details'!$P$23), IF(AND(NOT('Personnel Details'!$I$23=""), $B276&gt;='Personnel Details'!$I$23), IF('Personnel Details'!$K$23="", "", 'Personnel Details'!$K$23), IF('Personnel Details'!$F$23="", "", 'Personnel Details'!$F$23))))</f>
        <v/>
      </c>
      <c r="JP276" s="79" t="str">
        <f>IF(JN$9="", "", IF(AND(NOT('Personnel Details'!$N$23=""), $B276&gt;='Personnel Details'!$N$23), 'Personnel Details'!$Q$23, IF(AND(NOT('Personnel Details'!$I$23=""), $B276&gt;='Personnel Details'!$I$23), 'Personnel Details'!$L$23, 'Personnel Details'!$G$23)))</f>
        <v/>
      </c>
      <c r="JQ276" s="59" t="str">
        <f t="shared" si="719"/>
        <v/>
      </c>
      <c r="JR276" s="53"/>
      <c r="JT276" s="78" t="str">
        <f>IF(JT$9="", "", IF(AND(NOT('Personnel Details'!$N$24=""), $B276&gt;='Personnel Details'!$N$24), 'Personnel Details'!$O$24, IF(AND(NOT('Personnel Details'!$I$24=""), $B276&gt;='Personnel Details'!$I$24), 'Personnel Details'!$J$24, 'Personnel Details'!$E$24)))</f>
        <v/>
      </c>
      <c r="JU276" s="59" t="str">
        <f>IF(JT$9="", "", IF(AND(NOT('Personnel Details'!$N$24=""), $B276&gt;='Personnel Details'!$N$24), IF('Personnel Details'!$P$24="","", 'Personnel Details'!$P$24), IF(AND(NOT('Personnel Details'!$I$24=""), $B276&gt;='Personnel Details'!$I$24), IF('Personnel Details'!$K$24="", "", 'Personnel Details'!$K$24), IF('Personnel Details'!$F$24="", "", 'Personnel Details'!$F$24))))</f>
        <v/>
      </c>
      <c r="JV276" s="79" t="str">
        <f>IF(JT$9="", "", IF(AND(NOT('Personnel Details'!$N$24=""), $B276&gt;='Personnel Details'!$N$24), 'Personnel Details'!$Q$24, IF(AND(NOT('Personnel Details'!$I$24=""), $B276&gt;='Personnel Details'!$I$24), 'Personnel Details'!$L$24, 'Personnel Details'!$G$24)))</f>
        <v/>
      </c>
      <c r="JW276" s="59" t="str">
        <f t="shared" si="720"/>
        <v/>
      </c>
      <c r="JX276" s="53"/>
      <c r="JZ276" s="78" t="str">
        <f>IF(JZ$9="", "", IF(AND(NOT('Personnel Details'!$N$25=""), $B276&gt;='Personnel Details'!$N$25), 'Personnel Details'!$O$25, IF(AND(NOT('Personnel Details'!$I$25=""), $B276&gt;='Personnel Details'!$I$25), 'Personnel Details'!$J$25, 'Personnel Details'!$E$25)))</f>
        <v/>
      </c>
      <c r="KA276" s="59" t="str">
        <f>IF(JZ$9="", "", IF(AND(NOT('Personnel Details'!$N$25=""), $B276&gt;='Personnel Details'!$N$25), IF('Personnel Details'!$P$25="","", 'Personnel Details'!$P$25), IF(AND(NOT('Personnel Details'!$I$25=""), $B276&gt;='Personnel Details'!$I$25), IF('Personnel Details'!$K$25="", "", 'Personnel Details'!$K$25), IF('Personnel Details'!$F$25="", "", 'Personnel Details'!$F$25))))</f>
        <v/>
      </c>
      <c r="KB276" s="79" t="str">
        <f>IF(JZ$9="", "", IF(AND(NOT('Personnel Details'!$N$25=""), $B276&gt;='Personnel Details'!$N$25), 'Personnel Details'!$Q$25, IF(AND(NOT('Personnel Details'!$I$25=""), $B276&gt;='Personnel Details'!$I$25), 'Personnel Details'!$L$25, 'Personnel Details'!$G$25)))</f>
        <v/>
      </c>
      <c r="KC276" s="59" t="str">
        <f t="shared" si="721"/>
        <v/>
      </c>
      <c r="KD276" s="53"/>
      <c r="KF276" s="78" t="str">
        <f>IF(KF$9="", "", IF(AND(NOT('Personnel Details'!$N$26=""), $B276&gt;='Personnel Details'!$N$26), 'Personnel Details'!$O$26, IF(AND(NOT('Personnel Details'!$I$26=""), $B276&gt;='Personnel Details'!$I$26), 'Personnel Details'!$J$26, 'Personnel Details'!$E$26)))</f>
        <v/>
      </c>
      <c r="KG276" s="59" t="str">
        <f>IF(KF$9="", "", IF(AND(NOT('Personnel Details'!$N$26=""), $B276&gt;='Personnel Details'!$N$26), IF('Personnel Details'!$P$26="","", 'Personnel Details'!$P$26), IF(AND(NOT('Personnel Details'!$I$26=""), $B276&gt;='Personnel Details'!$I$26), IF('Personnel Details'!$K$26="", "", 'Personnel Details'!$K$26), IF('Personnel Details'!$F$26="", "", 'Personnel Details'!$F$26))))</f>
        <v/>
      </c>
      <c r="KH276" s="79" t="str">
        <f>IF(KF$9="", "", IF(AND(NOT('Personnel Details'!$N$26=""), $B276&gt;='Personnel Details'!$N$26), 'Personnel Details'!$Q$26, IF(AND(NOT('Personnel Details'!$I$26=""), $B276&gt;='Personnel Details'!$I$26), 'Personnel Details'!$L$26, 'Personnel Details'!$G$26)))</f>
        <v/>
      </c>
      <c r="KI276" s="59" t="str">
        <f t="shared" si="722"/>
        <v/>
      </c>
      <c r="KJ276" s="53"/>
      <c r="KL276" s="78" t="str">
        <f>IF(KL$9="", "", IF(AND(NOT('Personnel Details'!$N$27=""), $B276&gt;='Personnel Details'!$N$27), 'Personnel Details'!$O$27, IF(AND(NOT('Personnel Details'!$I$27=""), $B276&gt;='Personnel Details'!$I$27), 'Personnel Details'!$J$27, 'Personnel Details'!$E$27)))</f>
        <v/>
      </c>
      <c r="KM276" s="59" t="str">
        <f>IF(KL$9="", "", IF(AND(NOT('Personnel Details'!$N$27=""), $B276&gt;='Personnel Details'!$N$27), IF('Personnel Details'!$P$27="","", 'Personnel Details'!$P$27), IF(AND(NOT('Personnel Details'!$I$27=""), $B276&gt;='Personnel Details'!$I$27), IF('Personnel Details'!$K$27="", "", 'Personnel Details'!$K$27), IF('Personnel Details'!$F$27="", "", 'Personnel Details'!$F$27))))</f>
        <v/>
      </c>
      <c r="KN276" s="79" t="str">
        <f>IF(KL$9="", "", IF(AND(NOT('Personnel Details'!$N$27=""), $B276&gt;='Personnel Details'!$N$27), 'Personnel Details'!$Q$27, IF(AND(NOT('Personnel Details'!$I$27=""), $B276&gt;='Personnel Details'!$I$27), 'Personnel Details'!$L$27, 'Personnel Details'!$G$27)))</f>
        <v/>
      </c>
      <c r="KO276" s="59" t="str">
        <f t="shared" si="723"/>
        <v/>
      </c>
      <c r="KP276" s="53"/>
      <c r="KR276" s="78" t="str">
        <f>IF(KR$9="", "", IF(AND(NOT('Personnel Details'!$N$28=""), $B276&gt;='Personnel Details'!$N$28), 'Personnel Details'!$O$28, IF(AND(NOT('Personnel Details'!$I$28=""), $B276&gt;='Personnel Details'!$I$28), 'Personnel Details'!$J$28, 'Personnel Details'!$E$28)))</f>
        <v/>
      </c>
      <c r="KS276" s="59" t="str">
        <f>IF(KR$9="", "", IF(AND(NOT('Personnel Details'!$N$28=""), $B276&gt;='Personnel Details'!$N$28), IF('Personnel Details'!$P$28="","", 'Personnel Details'!$P$28), IF(AND(NOT('Personnel Details'!$I$28=""), $B276&gt;='Personnel Details'!$I$28), IF('Personnel Details'!$K$28="", "", 'Personnel Details'!$K$28), IF('Personnel Details'!$F$28="", "", 'Personnel Details'!$F$28))))</f>
        <v/>
      </c>
      <c r="KT276" s="79" t="str">
        <f>IF(KR$9="", "", IF(AND(NOT('Personnel Details'!$N$28=""), $B276&gt;='Personnel Details'!$N$28), 'Personnel Details'!$Q$28, IF(AND(NOT('Personnel Details'!$I$28=""), $B276&gt;='Personnel Details'!$I$28), 'Personnel Details'!$L$28, 'Personnel Details'!$G$28)))</f>
        <v/>
      </c>
      <c r="KU276" s="59" t="str">
        <f t="shared" si="724"/>
        <v/>
      </c>
      <c r="KV276" s="53"/>
      <c r="KX276" s="78" t="str">
        <f>IF(KX$9="", "", IF(AND(NOT('Personnel Details'!$N$29=""), $B276&gt;='Personnel Details'!$N$29), 'Personnel Details'!$O$29, IF(AND(NOT('Personnel Details'!$I$29=""), $B276&gt;='Personnel Details'!$I$29), 'Personnel Details'!$J$29, 'Personnel Details'!$E$29)))</f>
        <v/>
      </c>
      <c r="KY276" s="59" t="str">
        <f>IF(KX$9="", "", IF(AND(NOT('Personnel Details'!$N$29=""), $B276&gt;='Personnel Details'!$N$29), IF('Personnel Details'!$P$29="","", 'Personnel Details'!$P$29), IF(AND(NOT('Personnel Details'!$I$29=""), $B276&gt;='Personnel Details'!$I$29), IF('Personnel Details'!$K$29="", "", 'Personnel Details'!$K$29), IF('Personnel Details'!$F$29="", "", 'Personnel Details'!$F$29))))</f>
        <v/>
      </c>
      <c r="KZ276" s="79" t="str">
        <f>IF(KX$9="", "", IF(AND(NOT('Personnel Details'!$N$29=""), $B276&gt;='Personnel Details'!$N$29), 'Personnel Details'!$Q$29, IF(AND(NOT('Personnel Details'!$I$29=""), $B276&gt;='Personnel Details'!$I$29), 'Personnel Details'!$L$29, 'Personnel Details'!$G$29)))</f>
        <v/>
      </c>
      <c r="LA276" s="59" t="str">
        <f t="shared" si="725"/>
        <v/>
      </c>
      <c r="LB276" s="53"/>
      <c r="LD276" s="78" t="str">
        <f>IF(LD$9="", "", IF(AND(NOT('Personnel Details'!$N$30=""), $B276&gt;='Personnel Details'!$N$30), 'Personnel Details'!$O$30, IF(AND(NOT('Personnel Details'!$I$30=""), $B276&gt;='Personnel Details'!$I$30), 'Personnel Details'!$J$30, 'Personnel Details'!$E$30)))</f>
        <v/>
      </c>
      <c r="LE276" s="59" t="str">
        <f>IF(LD$9="", "", IF(AND(NOT('Personnel Details'!$N$30=""), $B276&gt;='Personnel Details'!$N$30), IF('Personnel Details'!$P$30="","", 'Personnel Details'!$P$30), IF(AND(NOT('Personnel Details'!$I$30=""), $B276&gt;='Personnel Details'!$I$30), IF('Personnel Details'!$K$30="", "", 'Personnel Details'!$K$30), IF('Personnel Details'!$F$30="", "", 'Personnel Details'!$F$30))))</f>
        <v/>
      </c>
      <c r="LF276" s="79" t="str">
        <f>IF(LD$9="", "", IF(AND(NOT('Personnel Details'!$N$30=""), $B276&gt;='Personnel Details'!$N$30), 'Personnel Details'!$Q$30, IF(AND(NOT('Personnel Details'!$I$30=""), $B276&gt;='Personnel Details'!$I$30), 'Personnel Details'!$L$30, 'Personnel Details'!$G$30)))</f>
        <v/>
      </c>
      <c r="LG276" s="59" t="str">
        <f t="shared" si="726"/>
        <v/>
      </c>
      <c r="LH276" s="53"/>
      <c r="LJ276" s="78" t="str">
        <f>IF(LJ$9="", "", IF(AND(NOT('Personnel Details'!$N$31=""), $B276&gt;='Personnel Details'!$N$31), 'Personnel Details'!$O$31, IF(AND(NOT('Personnel Details'!$I$31=""), $B276&gt;='Personnel Details'!$I$31), 'Personnel Details'!$J$31, 'Personnel Details'!$E$31)))</f>
        <v/>
      </c>
      <c r="LK276" s="59" t="str">
        <f>IF(LJ$9="", "", IF(AND(NOT('Personnel Details'!$N$31=""), $B276&gt;='Personnel Details'!$N$31), IF('Personnel Details'!$P$31="","", 'Personnel Details'!$P$31), IF(AND(NOT('Personnel Details'!$I$31=""), $B276&gt;='Personnel Details'!$I$31), IF('Personnel Details'!$K$31="", "", 'Personnel Details'!$K$31), IF('Personnel Details'!$F$31="", "", 'Personnel Details'!$F$31))))</f>
        <v/>
      </c>
      <c r="LL276" s="79" t="str">
        <f>IF(LJ$9="", "", IF(AND(NOT('Personnel Details'!$N$31=""), $B276&gt;='Personnel Details'!$N$31), 'Personnel Details'!$Q$31, IF(AND(NOT('Personnel Details'!$I$31=""), $B276&gt;='Personnel Details'!$I$31), 'Personnel Details'!$L$31, 'Personnel Details'!$G$31)))</f>
        <v/>
      </c>
      <c r="LM276" s="59" t="str">
        <f t="shared" si="727"/>
        <v/>
      </c>
      <c r="LN276" s="53"/>
      <c r="LP276" s="78" t="str">
        <f>IF(LP$9="", "", IF(AND(NOT('Personnel Details'!$N$32=""), $B276&gt;='Personnel Details'!$N$32), 'Personnel Details'!$O$32, IF(AND(NOT('Personnel Details'!$I$32=""), $B276&gt;='Personnel Details'!$I$32), 'Personnel Details'!$J$32, 'Personnel Details'!$E$32)))</f>
        <v/>
      </c>
      <c r="LQ276" s="59" t="str">
        <f>IF(LP$9="", "", IF(AND(NOT('Personnel Details'!$N$32=""), $B276&gt;='Personnel Details'!$N$32), IF('Personnel Details'!$P$32="","", 'Personnel Details'!$P$32), IF(AND(NOT('Personnel Details'!$I$32=""), $B276&gt;='Personnel Details'!$I$32), IF('Personnel Details'!$K$32="", "", 'Personnel Details'!$K$32), IF('Personnel Details'!$F$32="", "", 'Personnel Details'!$F$32))))</f>
        <v/>
      </c>
      <c r="LR276" s="79" t="str">
        <f>IF(LP$9="", "", IF(AND(NOT('Personnel Details'!$N$32=""), $B276&gt;='Personnel Details'!$N$32), 'Personnel Details'!$Q$32, IF(AND(NOT('Personnel Details'!$I$32=""), $B276&gt;='Personnel Details'!$I$32), 'Personnel Details'!$L$32, 'Personnel Details'!$G$32)))</f>
        <v/>
      </c>
      <c r="LS276" s="59" t="str">
        <f t="shared" si="728"/>
        <v/>
      </c>
      <c r="LT276" s="53"/>
      <c r="LV276" s="78" t="str">
        <f>IF(LV$9="", "", IF(AND(NOT('Personnel Details'!$N$33=""), $B276&gt;='Personnel Details'!$N$33), 'Personnel Details'!$O$33, IF(AND(NOT('Personnel Details'!$I$33=""), $B276&gt;='Personnel Details'!$I$33), 'Personnel Details'!$J$33, 'Personnel Details'!$E$33)))</f>
        <v/>
      </c>
      <c r="LW276" s="59" t="str">
        <f>IF(LV$9="", "", IF(AND(NOT('Personnel Details'!$N$33=""), $B276&gt;='Personnel Details'!$N$33), IF('Personnel Details'!$P$33="","", 'Personnel Details'!$P$33), IF(AND(NOT('Personnel Details'!$I$33=""), $B276&gt;='Personnel Details'!$I$33), IF('Personnel Details'!$K$33="", "", 'Personnel Details'!$K$33), IF('Personnel Details'!$F$33="", "", 'Personnel Details'!$F$33))))</f>
        <v/>
      </c>
      <c r="LX276" s="79" t="str">
        <f>IF(LV$9="", "", IF(AND(NOT('Personnel Details'!$N$33=""), $B276&gt;='Personnel Details'!$N$33), 'Personnel Details'!$Q$33, IF(AND(NOT('Personnel Details'!$I$33=""), $B276&gt;='Personnel Details'!$I$33), 'Personnel Details'!$L$33, 'Personnel Details'!$G$33)))</f>
        <v/>
      </c>
      <c r="LY276" s="59" t="str">
        <f t="shared" si="729"/>
        <v/>
      </c>
      <c r="LZ276" s="53"/>
      <c r="MB276" s="78" t="str">
        <f>IF(MB$9="", "", IF(AND(NOT('Personnel Details'!$N$34=""), $B276&gt;='Personnel Details'!$N$34), 'Personnel Details'!$O$34, IF(AND(NOT('Personnel Details'!$I$34=""), $B276&gt;='Personnel Details'!$I$34), 'Personnel Details'!$J$34, 'Personnel Details'!$E$34)))</f>
        <v/>
      </c>
      <c r="MC276" s="59" t="str">
        <f>IF(MB$9="", "", IF(AND(NOT('Personnel Details'!$N$34=""), $B276&gt;='Personnel Details'!$N$34), IF('Personnel Details'!$P$34="","", 'Personnel Details'!$P$34), IF(AND(NOT('Personnel Details'!$I$34=""), $B276&gt;='Personnel Details'!$I$34), IF('Personnel Details'!$K$34="", "", 'Personnel Details'!$K$34), IF('Personnel Details'!$F$34="", "", 'Personnel Details'!$F$34))))</f>
        <v/>
      </c>
      <c r="MD276" s="79" t="str">
        <f>IF(MB$9="", "", IF(AND(NOT('Personnel Details'!$N$34=""), $B276&gt;='Personnel Details'!$N$34), 'Personnel Details'!$Q$34, IF(AND(NOT('Personnel Details'!$I$34=""), $B276&gt;='Personnel Details'!$I$34), 'Personnel Details'!$L$34, 'Personnel Details'!$G$34)))</f>
        <v/>
      </c>
      <c r="ME276" s="59" t="str">
        <f t="shared" si="730"/>
        <v/>
      </c>
      <c r="MF276" s="53"/>
      <c r="MH276" s="78" t="str">
        <f>IF(MH$9="", "", IF(AND(NOT('Personnel Details'!$N$35=""), $B276&gt;='Personnel Details'!$N$35), 'Personnel Details'!$O$35, IF(AND(NOT('Personnel Details'!$I$35=""), $B276&gt;='Personnel Details'!$I$35), 'Personnel Details'!$J$35, 'Personnel Details'!$E$35)))</f>
        <v/>
      </c>
      <c r="MI276" s="59" t="str">
        <f>IF(MH$9="", "", IF(AND(NOT('Personnel Details'!$N$35=""), $B276&gt;='Personnel Details'!$N$35), IF('Personnel Details'!$P$35="","", 'Personnel Details'!$P$35), IF(AND(NOT('Personnel Details'!$I$35=""), $B276&gt;='Personnel Details'!$I$35), IF('Personnel Details'!$K$35="", "", 'Personnel Details'!$K$35), IF('Personnel Details'!$F$35="", "", 'Personnel Details'!$F$35))))</f>
        <v/>
      </c>
      <c r="MJ276" s="79" t="str">
        <f>IF(MH$9="", "", IF(AND(NOT('Personnel Details'!$N$35=""), $B276&gt;='Personnel Details'!$N$35), 'Personnel Details'!$Q$35, IF(AND(NOT('Personnel Details'!$I$35=""), $B276&gt;='Personnel Details'!$I$35), 'Personnel Details'!$L$35, 'Personnel Details'!$G$35)))</f>
        <v/>
      </c>
      <c r="MK276" s="59" t="str">
        <f t="shared" si="731"/>
        <v/>
      </c>
      <c r="ML276" s="53"/>
      <c r="MN276" s="78" t="str">
        <f>IF(MN$9="", "", IF(AND(NOT('Personnel Details'!$N$36=""), $B276&gt;='Personnel Details'!$N$36), 'Personnel Details'!$O$36, IF(AND(NOT('Personnel Details'!$I$36=""), $B276&gt;='Personnel Details'!$I$36), 'Personnel Details'!$J$36, 'Personnel Details'!$E$36)))</f>
        <v/>
      </c>
      <c r="MO276" s="59" t="str">
        <f>IF(MN$9="", "", IF(AND(NOT('Personnel Details'!$N$36=""), $B276&gt;='Personnel Details'!$N$36), IF('Personnel Details'!$P$36="","", 'Personnel Details'!$P$36), IF(AND(NOT('Personnel Details'!$I$36=""), $B276&gt;='Personnel Details'!$I$36), IF('Personnel Details'!$K$36="", "", 'Personnel Details'!$K$36), IF('Personnel Details'!$F$36="", "", 'Personnel Details'!$F$36))))</f>
        <v/>
      </c>
      <c r="MP276" s="79" t="str">
        <f>IF(MN$9="", "", IF(AND(NOT('Personnel Details'!$N$36=""), $B276&gt;='Personnel Details'!$N$36), 'Personnel Details'!$Q$36, IF(AND(NOT('Personnel Details'!$I$36=""), $B276&gt;='Personnel Details'!$I$36), 'Personnel Details'!$L$36, 'Personnel Details'!$G$36)))</f>
        <v/>
      </c>
      <c r="MQ276" s="59" t="str">
        <f t="shared" si="732"/>
        <v/>
      </c>
      <c r="MR276" s="53"/>
      <c r="MT276" s="78" t="str">
        <f>IF(MT$9="", "", IF(AND(NOT('Personnel Details'!$N$37=""), $B276&gt;='Personnel Details'!$N$37), 'Personnel Details'!$O$37, IF(AND(NOT('Personnel Details'!$I$37=""), $B276&gt;='Personnel Details'!$I$37), 'Personnel Details'!$J$37, 'Personnel Details'!$E$37)))</f>
        <v/>
      </c>
      <c r="MU276" s="59" t="str">
        <f>IF(MT$9="", "", IF(AND(NOT('Personnel Details'!$N$37=""), $B276&gt;='Personnel Details'!$N$37), IF('Personnel Details'!$P$37="","", 'Personnel Details'!$P$37), IF(AND(NOT('Personnel Details'!$I$37=""), $B276&gt;='Personnel Details'!$I$37), IF('Personnel Details'!$K$37="", "", 'Personnel Details'!$K$37), IF('Personnel Details'!$F$37="", "", 'Personnel Details'!$F$37))))</f>
        <v/>
      </c>
      <c r="MV276" s="79" t="str">
        <f>IF(MT$9="", "", IF(AND(NOT('Personnel Details'!$N$37=""), $B276&gt;='Personnel Details'!$N$37), 'Personnel Details'!$Q$37, IF(AND(NOT('Personnel Details'!$I$37=""), $B276&gt;='Personnel Details'!$I$37), 'Personnel Details'!$L$37, 'Personnel Details'!$G$37)))</f>
        <v/>
      </c>
      <c r="MW276" s="59" t="str">
        <f t="shared" si="733"/>
        <v/>
      </c>
      <c r="MX276" s="53"/>
      <c r="MZ276" s="78" t="str">
        <f>IF(MZ$9="", "", IF(AND(NOT('Personnel Details'!$N$38=""), $B276&gt;='Personnel Details'!$N$38), 'Personnel Details'!$O$38, IF(AND(NOT('Personnel Details'!$I$38=""), $B276&gt;='Personnel Details'!$I$38), 'Personnel Details'!$J$38, 'Personnel Details'!$E$38)))</f>
        <v/>
      </c>
      <c r="NA276" s="59" t="str">
        <f>IF(MZ$9="", "", IF(AND(NOT('Personnel Details'!$N$38=""), $B276&gt;='Personnel Details'!$N$38), IF('Personnel Details'!$P$38="","", 'Personnel Details'!$P$38), IF(AND(NOT('Personnel Details'!$I$38=""), $B276&gt;='Personnel Details'!$I$38), IF('Personnel Details'!$K$38="", "", 'Personnel Details'!$K$38), IF('Personnel Details'!$F$38="", "", 'Personnel Details'!$F$38))))</f>
        <v/>
      </c>
      <c r="NB276" s="79" t="str">
        <f>IF(MZ$9="", "", IF(AND(NOT('Personnel Details'!$N$38=""), $B276&gt;='Personnel Details'!$N$38), 'Personnel Details'!$Q$38, IF(AND(NOT('Personnel Details'!$I$38=""), $B276&gt;='Personnel Details'!$I$38), 'Personnel Details'!$L$38, 'Personnel Details'!$G$38)))</f>
        <v/>
      </c>
      <c r="NC276" s="59" t="str">
        <f t="shared" si="734"/>
        <v/>
      </c>
      <c r="ND276" s="53"/>
      <c r="NF276" s="78" t="str">
        <f>IF(NF$9="", "", IF(AND(NOT('Personnel Details'!$N$39=""), $B276&gt;='Personnel Details'!$N$39), 'Personnel Details'!$O$39, IF(AND(NOT('Personnel Details'!$I$39=""), $B276&gt;='Personnel Details'!$I$39), 'Personnel Details'!$J$39, 'Personnel Details'!$E$39)))</f>
        <v/>
      </c>
      <c r="NG276" s="59" t="str">
        <f>IF(NF$9="", "", IF(AND(NOT('Personnel Details'!$N$39=""), $B276&gt;='Personnel Details'!$N$39), IF('Personnel Details'!$P$39="","", 'Personnel Details'!$P$39), IF(AND(NOT('Personnel Details'!$I$39=""), $B276&gt;='Personnel Details'!$I$39), IF('Personnel Details'!$K$39="", "", 'Personnel Details'!$K$39), IF('Personnel Details'!$F$39="", "", 'Personnel Details'!$F$39))))</f>
        <v/>
      </c>
      <c r="NH276" s="79" t="str">
        <f>IF(NF$9="", "", IF(AND(NOT('Personnel Details'!$N$39=""), $B276&gt;='Personnel Details'!$N$39), 'Personnel Details'!$Q$39, IF(AND(NOT('Personnel Details'!$I$39=""), $B276&gt;='Personnel Details'!$I$39), 'Personnel Details'!$L$39, 'Personnel Details'!$G$39)))</f>
        <v/>
      </c>
      <c r="NI276" s="59" t="str">
        <f t="shared" si="735"/>
        <v/>
      </c>
      <c r="NJ276" s="53"/>
      <c r="NL276" s="78" t="str">
        <f>IF(NL$9="", "", IF(AND(NOT('Personnel Details'!$N$40=""), $B276&gt;='Personnel Details'!$N$40), 'Personnel Details'!$O$40, IF(AND(NOT('Personnel Details'!$I$40=""), $B276&gt;='Personnel Details'!$I$40), 'Personnel Details'!$J$40, 'Personnel Details'!$E$40)))</f>
        <v/>
      </c>
      <c r="NM276" s="59" t="str">
        <f>IF(NL$9="", "", IF(AND(NOT('Personnel Details'!$N$40=""), $B276&gt;='Personnel Details'!$N$40), IF('Personnel Details'!$P$40="","", 'Personnel Details'!$P$40), IF(AND(NOT('Personnel Details'!$I$40=""), $B276&gt;='Personnel Details'!$I$40), IF('Personnel Details'!$K$40="", "", 'Personnel Details'!$K$40), IF('Personnel Details'!$F$40="", "", 'Personnel Details'!$F$40))))</f>
        <v/>
      </c>
      <c r="NN276" s="79" t="str">
        <f>IF(NL$9="", "", IF(AND(NOT('Personnel Details'!$N$40=""), $B276&gt;='Personnel Details'!$N$40), 'Personnel Details'!$Q$40, IF(AND(NOT('Personnel Details'!$I$40=""), $B276&gt;='Personnel Details'!$I$40), 'Personnel Details'!$L$40, 'Personnel Details'!$G$40)))</f>
        <v/>
      </c>
      <c r="NO276" s="59" t="str">
        <f t="shared" si="736"/>
        <v/>
      </c>
      <c r="NP276" s="53"/>
    </row>
    <row r="277" spans="1:380" x14ac:dyDescent="0.25">
      <c r="A277" s="32"/>
      <c r="B277" s="113" t="str">
        <f>IFERROR(IF(B276+1&gt;'Personnel Details'!$U$5, "", B276+1), "")</f>
        <v/>
      </c>
      <c r="C277" s="32"/>
      <c r="D277" s="120"/>
      <c r="E277" s="13" t="str">
        <f t="shared" si="615"/>
        <v/>
      </c>
      <c r="F277" s="13" t="str">
        <f t="shared" si="646"/>
        <v/>
      </c>
      <c r="G277" s="56" t="str">
        <f t="shared" si="737"/>
        <v/>
      </c>
      <c r="H277" s="16" t="str">
        <f t="shared" si="647"/>
        <v/>
      </c>
      <c r="I277" s="32"/>
      <c r="J277" s="120"/>
      <c r="K277" s="62" t="str">
        <f t="shared" si="616"/>
        <v/>
      </c>
      <c r="L277" s="62" t="str">
        <f t="shared" si="648"/>
        <v/>
      </c>
      <c r="M277" s="65" t="str">
        <f t="shared" si="738"/>
        <v/>
      </c>
      <c r="N277" s="68" t="str">
        <f t="shared" si="649"/>
        <v/>
      </c>
      <c r="O277" s="32"/>
      <c r="P277" s="120"/>
      <c r="Q277" s="62" t="str">
        <f t="shared" si="617"/>
        <v/>
      </c>
      <c r="R277" s="62" t="str">
        <f t="shared" si="650"/>
        <v/>
      </c>
      <c r="S277" s="65" t="str">
        <f t="shared" si="739"/>
        <v/>
      </c>
      <c r="T277" s="68" t="str">
        <f t="shared" si="651"/>
        <v/>
      </c>
      <c r="U277" s="32"/>
      <c r="V277" s="120"/>
      <c r="W277" s="62" t="str">
        <f t="shared" si="618"/>
        <v/>
      </c>
      <c r="X277" s="62" t="str">
        <f t="shared" si="652"/>
        <v/>
      </c>
      <c r="Y277" s="65" t="str">
        <f t="shared" si="740"/>
        <v/>
      </c>
      <c r="Z277" s="68" t="str">
        <f t="shared" si="653"/>
        <v/>
      </c>
      <c r="AA277" s="32"/>
      <c r="AB277" s="120"/>
      <c r="AC277" s="62" t="str">
        <f t="shared" si="619"/>
        <v/>
      </c>
      <c r="AD277" s="62" t="str">
        <f t="shared" si="654"/>
        <v/>
      </c>
      <c r="AE277" s="65" t="str">
        <f t="shared" si="741"/>
        <v/>
      </c>
      <c r="AF277" s="68" t="str">
        <f t="shared" si="655"/>
        <v/>
      </c>
      <c r="AG277" s="32"/>
      <c r="AH277" s="120"/>
      <c r="AI277" s="62" t="str">
        <f t="shared" si="620"/>
        <v/>
      </c>
      <c r="AJ277" s="62" t="str">
        <f t="shared" si="656"/>
        <v/>
      </c>
      <c r="AK277" s="65" t="str">
        <f t="shared" si="742"/>
        <v/>
      </c>
      <c r="AL277" s="68" t="str">
        <f t="shared" si="657"/>
        <v/>
      </c>
      <c r="AM277" s="32"/>
      <c r="AN277" s="120"/>
      <c r="AO277" s="62" t="str">
        <f t="shared" si="621"/>
        <v/>
      </c>
      <c r="AP277" s="62" t="str">
        <f t="shared" si="658"/>
        <v/>
      </c>
      <c r="AQ277" s="65" t="str">
        <f t="shared" si="743"/>
        <v/>
      </c>
      <c r="AR277" s="68" t="str">
        <f t="shared" si="659"/>
        <v/>
      </c>
      <c r="AS277" s="32"/>
      <c r="AT277" s="120"/>
      <c r="AU277" s="62" t="str">
        <f t="shared" si="622"/>
        <v/>
      </c>
      <c r="AV277" s="62" t="str">
        <f t="shared" si="660"/>
        <v/>
      </c>
      <c r="AW277" s="65" t="str">
        <f t="shared" si="744"/>
        <v/>
      </c>
      <c r="AX277" s="68" t="str">
        <f t="shared" si="661"/>
        <v/>
      </c>
      <c r="AY277" s="32"/>
      <c r="AZ277" s="120"/>
      <c r="BA277" s="62" t="str">
        <f t="shared" si="623"/>
        <v/>
      </c>
      <c r="BB277" s="62" t="str">
        <f t="shared" si="662"/>
        <v/>
      </c>
      <c r="BC277" s="65" t="str">
        <f t="shared" si="745"/>
        <v/>
      </c>
      <c r="BD277" s="68" t="str">
        <f t="shared" si="663"/>
        <v/>
      </c>
      <c r="BE277" s="32"/>
      <c r="BF277" s="120"/>
      <c r="BG277" s="62" t="str">
        <f t="shared" si="624"/>
        <v/>
      </c>
      <c r="BH277" s="62" t="str">
        <f t="shared" si="664"/>
        <v/>
      </c>
      <c r="BI277" s="65" t="str">
        <f t="shared" si="746"/>
        <v/>
      </c>
      <c r="BJ277" s="68" t="str">
        <f t="shared" si="665"/>
        <v/>
      </c>
      <c r="BK277" s="32"/>
      <c r="BL277" s="120"/>
      <c r="BM277" s="62" t="str">
        <f t="shared" si="625"/>
        <v/>
      </c>
      <c r="BN277" s="62" t="str">
        <f t="shared" si="666"/>
        <v/>
      </c>
      <c r="BO277" s="65" t="str">
        <f t="shared" si="747"/>
        <v/>
      </c>
      <c r="BP277" s="68" t="str">
        <f t="shared" si="667"/>
        <v/>
      </c>
      <c r="BQ277" s="32"/>
      <c r="BR277" s="120"/>
      <c r="BS277" s="62" t="str">
        <f t="shared" si="626"/>
        <v/>
      </c>
      <c r="BT277" s="62" t="str">
        <f t="shared" si="668"/>
        <v/>
      </c>
      <c r="BU277" s="65" t="str">
        <f t="shared" si="748"/>
        <v/>
      </c>
      <c r="BV277" s="68" t="str">
        <f t="shared" si="669"/>
        <v/>
      </c>
      <c r="BW277" s="32"/>
      <c r="BX277" s="120"/>
      <c r="BY277" s="62" t="str">
        <f t="shared" si="627"/>
        <v/>
      </c>
      <c r="BZ277" s="62" t="str">
        <f t="shared" si="670"/>
        <v/>
      </c>
      <c r="CA277" s="65" t="str">
        <f t="shared" si="749"/>
        <v/>
      </c>
      <c r="CB277" s="68" t="str">
        <f t="shared" si="671"/>
        <v/>
      </c>
      <c r="CC277" s="32"/>
      <c r="CD277" s="120"/>
      <c r="CE277" s="62" t="str">
        <f t="shared" si="628"/>
        <v/>
      </c>
      <c r="CF277" s="62" t="str">
        <f t="shared" si="672"/>
        <v/>
      </c>
      <c r="CG277" s="65" t="str">
        <f t="shared" si="750"/>
        <v/>
      </c>
      <c r="CH277" s="68" t="str">
        <f t="shared" si="673"/>
        <v/>
      </c>
      <c r="CI277" s="32"/>
      <c r="CJ277" s="120"/>
      <c r="CK277" s="62" t="str">
        <f t="shared" si="629"/>
        <v/>
      </c>
      <c r="CL277" s="62" t="str">
        <f t="shared" si="674"/>
        <v/>
      </c>
      <c r="CM277" s="65" t="str">
        <f t="shared" si="751"/>
        <v/>
      </c>
      <c r="CN277" s="68" t="str">
        <f t="shared" si="675"/>
        <v/>
      </c>
      <c r="CO277" s="32"/>
      <c r="CP277" s="120"/>
      <c r="CQ277" s="62" t="str">
        <f t="shared" si="630"/>
        <v/>
      </c>
      <c r="CR277" s="62" t="str">
        <f t="shared" si="676"/>
        <v/>
      </c>
      <c r="CS277" s="65" t="str">
        <f t="shared" si="752"/>
        <v/>
      </c>
      <c r="CT277" s="68" t="str">
        <f t="shared" si="677"/>
        <v/>
      </c>
      <c r="CU277" s="32"/>
      <c r="CV277" s="120"/>
      <c r="CW277" s="62" t="str">
        <f t="shared" si="631"/>
        <v/>
      </c>
      <c r="CX277" s="62" t="str">
        <f t="shared" si="678"/>
        <v/>
      </c>
      <c r="CY277" s="65" t="str">
        <f t="shared" si="753"/>
        <v/>
      </c>
      <c r="CZ277" s="68" t="str">
        <f t="shared" si="679"/>
        <v/>
      </c>
      <c r="DA277" s="32"/>
      <c r="DB277" s="120"/>
      <c r="DC277" s="62" t="str">
        <f t="shared" si="632"/>
        <v/>
      </c>
      <c r="DD277" s="62" t="str">
        <f t="shared" si="680"/>
        <v/>
      </c>
      <c r="DE277" s="65" t="str">
        <f t="shared" si="754"/>
        <v/>
      </c>
      <c r="DF277" s="68" t="str">
        <f t="shared" si="681"/>
        <v/>
      </c>
      <c r="DG277" s="32"/>
      <c r="DH277" s="120"/>
      <c r="DI277" s="62" t="str">
        <f t="shared" si="633"/>
        <v/>
      </c>
      <c r="DJ277" s="62" t="str">
        <f t="shared" si="682"/>
        <v/>
      </c>
      <c r="DK277" s="65" t="str">
        <f t="shared" si="755"/>
        <v/>
      </c>
      <c r="DL277" s="68" t="str">
        <f t="shared" si="683"/>
        <v/>
      </c>
      <c r="DM277" s="32"/>
      <c r="DN277" s="120"/>
      <c r="DO277" s="62" t="str">
        <f t="shared" si="634"/>
        <v/>
      </c>
      <c r="DP277" s="62" t="str">
        <f t="shared" si="684"/>
        <v/>
      </c>
      <c r="DQ277" s="65" t="str">
        <f t="shared" si="756"/>
        <v/>
      </c>
      <c r="DR277" s="68" t="str">
        <f t="shared" si="685"/>
        <v/>
      </c>
      <c r="DS277" s="32"/>
      <c r="DT277" s="120"/>
      <c r="DU277" s="62" t="str">
        <f t="shared" si="635"/>
        <v/>
      </c>
      <c r="DV277" s="62" t="str">
        <f t="shared" si="686"/>
        <v/>
      </c>
      <c r="DW277" s="65" t="str">
        <f t="shared" si="757"/>
        <v/>
      </c>
      <c r="DX277" s="68" t="str">
        <f t="shared" si="687"/>
        <v/>
      </c>
      <c r="DY277" s="32"/>
      <c r="DZ277" s="120"/>
      <c r="EA277" s="62" t="str">
        <f t="shared" si="636"/>
        <v/>
      </c>
      <c r="EB277" s="62" t="str">
        <f t="shared" si="688"/>
        <v/>
      </c>
      <c r="EC277" s="65" t="str">
        <f t="shared" si="758"/>
        <v/>
      </c>
      <c r="ED277" s="68" t="str">
        <f t="shared" si="689"/>
        <v/>
      </c>
      <c r="EE277" s="32"/>
      <c r="EF277" s="120"/>
      <c r="EG277" s="62" t="str">
        <f t="shared" si="637"/>
        <v/>
      </c>
      <c r="EH277" s="62" t="str">
        <f t="shared" si="690"/>
        <v/>
      </c>
      <c r="EI277" s="65" t="str">
        <f t="shared" si="759"/>
        <v/>
      </c>
      <c r="EJ277" s="68" t="str">
        <f t="shared" si="691"/>
        <v/>
      </c>
      <c r="EK277" s="32"/>
      <c r="EL277" s="120"/>
      <c r="EM277" s="62" t="str">
        <f t="shared" si="638"/>
        <v/>
      </c>
      <c r="EN277" s="62" t="str">
        <f t="shared" si="692"/>
        <v/>
      </c>
      <c r="EO277" s="65" t="str">
        <f t="shared" si="760"/>
        <v/>
      </c>
      <c r="EP277" s="68" t="str">
        <f t="shared" si="693"/>
        <v/>
      </c>
      <c r="EQ277" s="32"/>
      <c r="ER277" s="120"/>
      <c r="ES277" s="62" t="str">
        <f t="shared" si="639"/>
        <v/>
      </c>
      <c r="ET277" s="62" t="str">
        <f t="shared" si="694"/>
        <v/>
      </c>
      <c r="EU277" s="65" t="str">
        <f t="shared" si="761"/>
        <v/>
      </c>
      <c r="EV277" s="68" t="str">
        <f t="shared" si="695"/>
        <v/>
      </c>
      <c r="EW277" s="32"/>
      <c r="EX277" s="120"/>
      <c r="EY277" s="62" t="str">
        <f t="shared" si="640"/>
        <v/>
      </c>
      <c r="EZ277" s="62" t="str">
        <f t="shared" si="696"/>
        <v/>
      </c>
      <c r="FA277" s="65" t="str">
        <f t="shared" si="762"/>
        <v/>
      </c>
      <c r="FB277" s="68" t="str">
        <f t="shared" si="697"/>
        <v/>
      </c>
      <c r="FC277" s="32"/>
      <c r="FD277" s="120"/>
      <c r="FE277" s="62" t="str">
        <f t="shared" si="641"/>
        <v/>
      </c>
      <c r="FF277" s="62" t="str">
        <f t="shared" si="698"/>
        <v/>
      </c>
      <c r="FG277" s="65" t="str">
        <f t="shared" si="763"/>
        <v/>
      </c>
      <c r="FH277" s="68" t="str">
        <f t="shared" si="699"/>
        <v/>
      </c>
      <c r="FI277" s="32"/>
      <c r="FJ277" s="120"/>
      <c r="FK277" s="62" t="str">
        <f t="shared" si="642"/>
        <v/>
      </c>
      <c r="FL277" s="62" t="str">
        <f t="shared" si="700"/>
        <v/>
      </c>
      <c r="FM277" s="65" t="str">
        <f t="shared" si="764"/>
        <v/>
      </c>
      <c r="FN277" s="68" t="str">
        <f t="shared" si="701"/>
        <v/>
      </c>
      <c r="FO277" s="32"/>
      <c r="FP277" s="120"/>
      <c r="FQ277" s="62" t="str">
        <f t="shared" si="643"/>
        <v/>
      </c>
      <c r="FR277" s="62" t="str">
        <f t="shared" si="702"/>
        <v/>
      </c>
      <c r="FS277" s="65" t="str">
        <f t="shared" si="765"/>
        <v/>
      </c>
      <c r="FT277" s="68" t="str">
        <f t="shared" si="703"/>
        <v/>
      </c>
      <c r="FU277" s="32"/>
      <c r="FV277" s="120"/>
      <c r="FW277" s="62" t="str">
        <f t="shared" si="644"/>
        <v/>
      </c>
      <c r="FX277" s="62" t="str">
        <f t="shared" si="704"/>
        <v/>
      </c>
      <c r="FY277" s="65" t="str">
        <f t="shared" si="766"/>
        <v/>
      </c>
      <c r="FZ277" s="68" t="str">
        <f t="shared" si="705"/>
        <v/>
      </c>
      <c r="GA277" s="32"/>
      <c r="GC277" s="7" t="str">
        <f t="shared" si="706"/>
        <v/>
      </c>
      <c r="GD277" s="7" t="str">
        <f t="shared" ca="1" si="645"/>
        <v/>
      </c>
      <c r="GT277" s="71" t="str">
        <f>IF(GT$9="", "", IF(AND(NOT('Personnel Details'!$N$11=""), $B277&gt;='Personnel Details'!$N$11), 'Personnel Details'!$O$11, IF(AND(NOT('Personnel Details'!$I$11=""), $B277&gt;='Personnel Details'!$I$11), 'Personnel Details'!$J$11, 'Personnel Details'!$E$11)))</f>
        <v/>
      </c>
      <c r="GU277" s="59" t="str">
        <f>IF(GT$9="", "", IF(AND(NOT('Personnel Details'!$N$11=""), $B277&gt;='Personnel Details'!$N$11), IF('Personnel Details'!$P$11="","", 'Personnel Details'!$P$11), IF(AND(NOT('Personnel Details'!$I$11=""), $B277&gt;='Personnel Details'!$I$11), IF('Personnel Details'!$K$11="", "", 'Personnel Details'!$K$11), IF('Personnel Details'!$F$11="", "", 'Personnel Details'!$F$11))))</f>
        <v/>
      </c>
      <c r="GV277" s="74" t="str">
        <f>IF(GT$9="", "", IF(AND(NOT('Personnel Details'!$N$11=""), $B277&gt;='Personnel Details'!$N$11), 'Personnel Details'!$Q$11, IF(AND(NOT('Personnel Details'!$I$11=""), $B277&gt;='Personnel Details'!$I$11), 'Personnel Details'!$L$11, 'Personnel Details'!$G$11)))</f>
        <v/>
      </c>
      <c r="GW277" s="59" t="str">
        <f t="shared" si="707"/>
        <v/>
      </c>
      <c r="GX277" s="53"/>
      <c r="GZ277" s="78" t="str">
        <f>IF(GZ$9="", "", IF(AND(NOT('Personnel Details'!$N$12=""), $B277&gt;='Personnel Details'!$N$12), 'Personnel Details'!$O$12, IF(AND(NOT('Personnel Details'!$I$12=""), $B277&gt;='Personnel Details'!$I$12), 'Personnel Details'!$J$12, 'Personnel Details'!$E$12)))</f>
        <v/>
      </c>
      <c r="HA277" s="59" t="str">
        <f>IF(GZ$9="", "", IF(AND(NOT('Personnel Details'!$N$12=""), $B277&gt;='Personnel Details'!$N$12), IF('Personnel Details'!$P$12="","", 'Personnel Details'!$P$12), IF(AND(NOT('Personnel Details'!$I$12=""), $B277&gt;='Personnel Details'!$I$12), IF('Personnel Details'!$K$12="", "", 'Personnel Details'!$K$12), IF('Personnel Details'!$F$12="", "", 'Personnel Details'!$F$12))))</f>
        <v/>
      </c>
      <c r="HB277" s="79" t="str">
        <f>IF(GZ$9="", "", IF(AND(NOT('Personnel Details'!$N$12=""), $B277&gt;='Personnel Details'!$N$12), 'Personnel Details'!$Q$12, IF(AND(NOT('Personnel Details'!$I$12=""), $B277&gt;='Personnel Details'!$I$12), 'Personnel Details'!$L$12, 'Personnel Details'!$G$12)))</f>
        <v/>
      </c>
      <c r="HC277" s="59" t="str">
        <f t="shared" si="708"/>
        <v/>
      </c>
      <c r="HD277" s="53"/>
      <c r="HF277" s="78" t="str">
        <f>IF(HF$9="", "", IF(AND(NOT('Personnel Details'!$N$13=""), $B277&gt;='Personnel Details'!$N$13), 'Personnel Details'!$O$13, IF(AND(NOT('Personnel Details'!$I$13=""), $B277&gt;='Personnel Details'!$I$13), 'Personnel Details'!$J$13, 'Personnel Details'!$E$13)))</f>
        <v/>
      </c>
      <c r="HG277" s="59" t="str">
        <f>IF(HF$9="", "", IF(AND(NOT('Personnel Details'!$N$13=""), $B277&gt;='Personnel Details'!$N$13), IF('Personnel Details'!$P$13="","", 'Personnel Details'!$P$13), IF(AND(NOT('Personnel Details'!$I$13=""), $B277&gt;='Personnel Details'!$I$13), IF('Personnel Details'!$K$13="", "", 'Personnel Details'!$K$13), IF('Personnel Details'!$F$13="", "", 'Personnel Details'!$F$13))))</f>
        <v/>
      </c>
      <c r="HH277" s="79" t="str">
        <f>IF(HF$9="", "", IF(AND(NOT('Personnel Details'!$N$13=""), $B277&gt;='Personnel Details'!$N$13), 'Personnel Details'!$Q$13, IF(AND(NOT('Personnel Details'!$I$13=""), $B277&gt;='Personnel Details'!$I$13), 'Personnel Details'!$L$13, 'Personnel Details'!$G$13)))</f>
        <v/>
      </c>
      <c r="HI277" s="59" t="str">
        <f t="shared" si="709"/>
        <v/>
      </c>
      <c r="HJ277" s="53"/>
      <c r="HL277" s="78" t="str">
        <f>IF(HL$9="", "", IF(AND(NOT('Personnel Details'!$N$14=""), $B277&gt;='Personnel Details'!$N$14), 'Personnel Details'!$O$14, IF(AND(NOT('Personnel Details'!$I$14=""), $B277&gt;='Personnel Details'!$I$14), 'Personnel Details'!$J$14, 'Personnel Details'!$E$14)))</f>
        <v/>
      </c>
      <c r="HM277" s="59" t="str">
        <f>IF(HL$9="", "", IF(AND(NOT('Personnel Details'!$N$14=""), $B277&gt;='Personnel Details'!$N$14), IF('Personnel Details'!$P$14="","", 'Personnel Details'!$P$14), IF(AND(NOT('Personnel Details'!$I$14=""), $B277&gt;='Personnel Details'!$I$14), IF('Personnel Details'!$K$14="", "", 'Personnel Details'!$K$14), IF('Personnel Details'!$F$14="", "", 'Personnel Details'!$F$14))))</f>
        <v/>
      </c>
      <c r="HN277" s="79" t="str">
        <f>IF(HL$9="", "", IF(AND(NOT('Personnel Details'!$N$14=""), $B277&gt;='Personnel Details'!$N$14), 'Personnel Details'!$Q$14, IF(AND(NOT('Personnel Details'!$I$14=""), $B277&gt;='Personnel Details'!$I$14), 'Personnel Details'!$L$14, 'Personnel Details'!$G$14)))</f>
        <v/>
      </c>
      <c r="HO277" s="59" t="str">
        <f t="shared" si="710"/>
        <v/>
      </c>
      <c r="HP277" s="53"/>
      <c r="HR277" s="78" t="str">
        <f>IF(HR$9="", "", IF(AND(NOT('Personnel Details'!$N$15=""), $B277&gt;='Personnel Details'!$N$15), 'Personnel Details'!$O$15, IF(AND(NOT('Personnel Details'!$I$15=""), $B277&gt;='Personnel Details'!$I$15), 'Personnel Details'!$J$15, 'Personnel Details'!$E$15)))</f>
        <v/>
      </c>
      <c r="HS277" s="59" t="str">
        <f>IF(HR$9="", "", IF(AND(NOT('Personnel Details'!$N$15=""), $B277&gt;='Personnel Details'!$N$15), IF('Personnel Details'!$P$15="","", 'Personnel Details'!$P$15), IF(AND(NOT('Personnel Details'!$I$15=""), $B277&gt;='Personnel Details'!$I$15), IF('Personnel Details'!$K$15="", "", 'Personnel Details'!$K$15), IF('Personnel Details'!$F$15="", "", 'Personnel Details'!$F$15))))</f>
        <v/>
      </c>
      <c r="HT277" s="79" t="str">
        <f>IF(HR$9="", "", IF(AND(NOT('Personnel Details'!$N$15=""), $B277&gt;='Personnel Details'!$N$15), 'Personnel Details'!$Q$15, IF(AND(NOT('Personnel Details'!$I$15=""), $B277&gt;='Personnel Details'!$I$15), 'Personnel Details'!$L$15, 'Personnel Details'!$G$15)))</f>
        <v/>
      </c>
      <c r="HU277" s="59" t="str">
        <f t="shared" si="711"/>
        <v/>
      </c>
      <c r="HV277" s="53"/>
      <c r="HX277" s="78" t="str">
        <f>IF(HX$9="", "", IF(AND(NOT('Personnel Details'!$N$16=""), $B277&gt;='Personnel Details'!$N$16), 'Personnel Details'!$O$16, IF(AND(NOT('Personnel Details'!$I$16=""), $B277&gt;='Personnel Details'!$I$16), 'Personnel Details'!$J$16, 'Personnel Details'!$E$16)))</f>
        <v/>
      </c>
      <c r="HY277" s="59" t="str">
        <f>IF(HX$9="", "", IF(AND(NOT('Personnel Details'!$N$16=""), $B277&gt;='Personnel Details'!$N$16), IF('Personnel Details'!$P$16="","", 'Personnel Details'!$P$16), IF(AND(NOT('Personnel Details'!$I$16=""), $B277&gt;='Personnel Details'!$I$16), IF('Personnel Details'!$K$16="", "", 'Personnel Details'!$K$16), IF('Personnel Details'!$F$16="", "", 'Personnel Details'!$F$16))))</f>
        <v/>
      </c>
      <c r="HZ277" s="79" t="str">
        <f>IF(HX$9="", "", IF(AND(NOT('Personnel Details'!$N$16=""), $B277&gt;='Personnel Details'!$N$16), 'Personnel Details'!$Q$16, IF(AND(NOT('Personnel Details'!$I$16=""), $B277&gt;='Personnel Details'!$I$16), 'Personnel Details'!$L$16, 'Personnel Details'!$G$16)))</f>
        <v/>
      </c>
      <c r="IA277" s="59" t="str">
        <f t="shared" si="712"/>
        <v/>
      </c>
      <c r="IB277" s="53"/>
      <c r="ID277" s="78" t="str">
        <f>IF(ID$9="", "", IF(AND(NOT('Personnel Details'!$N$17=""), $B277&gt;='Personnel Details'!$N$17), 'Personnel Details'!$O$17, IF(AND(NOT('Personnel Details'!$I$17=""), $B277&gt;='Personnel Details'!$I$17), 'Personnel Details'!$J$17, 'Personnel Details'!$E$17)))</f>
        <v/>
      </c>
      <c r="IE277" s="59" t="str">
        <f>IF(ID$9="", "", IF(AND(NOT('Personnel Details'!$N$17=""), $B277&gt;='Personnel Details'!$N$17), IF('Personnel Details'!$P$17="","", 'Personnel Details'!$P$17), IF(AND(NOT('Personnel Details'!$I$17=""), $B277&gt;='Personnel Details'!$I$17), IF('Personnel Details'!$K$17="", "", 'Personnel Details'!$K$17), IF('Personnel Details'!$F$17="", "", 'Personnel Details'!$F$17))))</f>
        <v/>
      </c>
      <c r="IF277" s="79" t="str">
        <f>IF(ID$9="", "", IF(AND(NOT('Personnel Details'!$N$17=""), $B277&gt;='Personnel Details'!$N$17), 'Personnel Details'!$Q$17, IF(AND(NOT('Personnel Details'!$I$17=""), $B277&gt;='Personnel Details'!$I$17), 'Personnel Details'!$L$17, 'Personnel Details'!$G$17)))</f>
        <v/>
      </c>
      <c r="IG277" s="59" t="str">
        <f t="shared" si="713"/>
        <v/>
      </c>
      <c r="IH277" s="53"/>
      <c r="IJ277" s="78" t="str">
        <f>IF(IJ$9="", "", IF(AND(NOT('Personnel Details'!$N$18=""), $B277&gt;='Personnel Details'!$N$18), 'Personnel Details'!$O$18, IF(AND(NOT('Personnel Details'!$I$18=""), $B277&gt;='Personnel Details'!$I$18), 'Personnel Details'!$J$18, 'Personnel Details'!$E$18)))</f>
        <v/>
      </c>
      <c r="IK277" s="59" t="str">
        <f>IF(IJ$9="", "", IF(AND(NOT('Personnel Details'!$N$18=""), $B277&gt;='Personnel Details'!$N$18), IF('Personnel Details'!$P$18="","", 'Personnel Details'!$P$18), IF(AND(NOT('Personnel Details'!$I$18=""), $B277&gt;='Personnel Details'!$I$18), IF('Personnel Details'!$K$18="", "", 'Personnel Details'!$K$18), IF('Personnel Details'!$F$18="", "", 'Personnel Details'!$F$18))))</f>
        <v/>
      </c>
      <c r="IL277" s="79" t="str">
        <f>IF(IJ$9="", "", IF(AND(NOT('Personnel Details'!$N$18=""), $B277&gt;='Personnel Details'!$N$18), 'Personnel Details'!$Q$18, IF(AND(NOT('Personnel Details'!$I$18=""), $B277&gt;='Personnel Details'!$I$18), 'Personnel Details'!$L$18, 'Personnel Details'!$G$18)))</f>
        <v/>
      </c>
      <c r="IM277" s="59" t="str">
        <f t="shared" si="714"/>
        <v/>
      </c>
      <c r="IN277" s="53"/>
      <c r="IP277" s="78" t="str">
        <f>IF(IP$9="", "", IF(AND(NOT('Personnel Details'!$N$19=""), $B277&gt;='Personnel Details'!$N$19), 'Personnel Details'!$O$19, IF(AND(NOT('Personnel Details'!$I$19=""), $B277&gt;='Personnel Details'!$I$19), 'Personnel Details'!$J$19, 'Personnel Details'!$E$19)))</f>
        <v/>
      </c>
      <c r="IQ277" s="59" t="str">
        <f>IF(IP$9="", "", IF(AND(NOT('Personnel Details'!$N$19=""), $B277&gt;='Personnel Details'!$N$19), IF('Personnel Details'!$P$19="","", 'Personnel Details'!$P$19), IF(AND(NOT('Personnel Details'!$I$19=""), $B277&gt;='Personnel Details'!$I$19), IF('Personnel Details'!$K$19="", "", 'Personnel Details'!$K$19), IF('Personnel Details'!$F$19="", "", 'Personnel Details'!$F$19))))</f>
        <v/>
      </c>
      <c r="IR277" s="79" t="str">
        <f>IF(IP$9="", "", IF(AND(NOT('Personnel Details'!$N$19=""), $B277&gt;='Personnel Details'!$N$19), 'Personnel Details'!$Q$19, IF(AND(NOT('Personnel Details'!$I$19=""), $B277&gt;='Personnel Details'!$I$19), 'Personnel Details'!$L$19, 'Personnel Details'!$G$19)))</f>
        <v/>
      </c>
      <c r="IS277" s="59" t="str">
        <f t="shared" si="715"/>
        <v/>
      </c>
      <c r="IT277" s="53"/>
      <c r="IV277" s="78" t="str">
        <f>IF(IV$9="", "", IF(AND(NOT('Personnel Details'!$N$20=""), $B277&gt;='Personnel Details'!$N$20), 'Personnel Details'!$O$20, IF(AND(NOT('Personnel Details'!$I$20=""), $B277&gt;='Personnel Details'!$I$20), 'Personnel Details'!$J$20, 'Personnel Details'!$E$20)))</f>
        <v/>
      </c>
      <c r="IW277" s="59" t="str">
        <f>IF(IV$9="", "", IF(AND(NOT('Personnel Details'!$N$20=""), $B277&gt;='Personnel Details'!$N$20), IF('Personnel Details'!$P$20="","", 'Personnel Details'!$P$20), IF(AND(NOT('Personnel Details'!$I$20=""), $B277&gt;='Personnel Details'!$I$20), IF('Personnel Details'!$K$20="", "", 'Personnel Details'!$K$20), IF('Personnel Details'!$F$20="", "", 'Personnel Details'!$F$20))))</f>
        <v/>
      </c>
      <c r="IX277" s="79" t="str">
        <f>IF(IV$9="", "", IF(AND(NOT('Personnel Details'!$N$20=""), $B277&gt;='Personnel Details'!$N$20), 'Personnel Details'!$Q$20, IF(AND(NOT('Personnel Details'!$I$20=""), $B277&gt;='Personnel Details'!$I$20), 'Personnel Details'!$L$20, 'Personnel Details'!$G$20)))</f>
        <v/>
      </c>
      <c r="IY277" s="59" t="str">
        <f t="shared" si="716"/>
        <v/>
      </c>
      <c r="IZ277" s="53"/>
      <c r="JB277" s="78" t="str">
        <f>IF(JB$9="", "", IF(AND(NOT('Personnel Details'!$N$21=""), $B277&gt;='Personnel Details'!$N$21), 'Personnel Details'!$O$21, IF(AND(NOT('Personnel Details'!$I$21=""), $B277&gt;='Personnel Details'!$I$21), 'Personnel Details'!$J$21, 'Personnel Details'!$E$21)))</f>
        <v/>
      </c>
      <c r="JC277" s="59" t="str">
        <f>IF(JB$9="", "", IF(AND(NOT('Personnel Details'!$N$21=""), $B277&gt;='Personnel Details'!$N$21), IF('Personnel Details'!$P$21="","", 'Personnel Details'!$P$21), IF(AND(NOT('Personnel Details'!$I$21=""), $B277&gt;='Personnel Details'!$I$21), IF('Personnel Details'!$K$21="", "", 'Personnel Details'!$K$21), IF('Personnel Details'!$F$21="", "", 'Personnel Details'!$F$21))))</f>
        <v/>
      </c>
      <c r="JD277" s="79" t="str">
        <f>IF(JB$9="", "", IF(AND(NOT('Personnel Details'!$N$21=""), $B277&gt;='Personnel Details'!$N$21), 'Personnel Details'!$Q$21, IF(AND(NOT('Personnel Details'!$I$21=""), $B277&gt;='Personnel Details'!$I$21), 'Personnel Details'!$L$21, 'Personnel Details'!$G$21)))</f>
        <v/>
      </c>
      <c r="JE277" s="59" t="str">
        <f t="shared" si="717"/>
        <v/>
      </c>
      <c r="JF277" s="53"/>
      <c r="JH277" s="78" t="str">
        <f>IF(JH$9="", "", IF(AND(NOT('Personnel Details'!$N$22=""), $B277&gt;='Personnel Details'!$N$22), 'Personnel Details'!$O$22, IF(AND(NOT('Personnel Details'!$I$22=""), $B277&gt;='Personnel Details'!$I$22), 'Personnel Details'!$J$22, 'Personnel Details'!$E$22)))</f>
        <v/>
      </c>
      <c r="JI277" s="59" t="str">
        <f>IF(JH$9="", "", IF(AND(NOT('Personnel Details'!$N$22=""), $B277&gt;='Personnel Details'!$N$22), IF('Personnel Details'!$P$22="","", 'Personnel Details'!$P$22), IF(AND(NOT('Personnel Details'!$I$22=""), $B277&gt;='Personnel Details'!$I$22), IF('Personnel Details'!$K$22="", "", 'Personnel Details'!$K$22), IF('Personnel Details'!$F$22="", "", 'Personnel Details'!$F$22))))</f>
        <v/>
      </c>
      <c r="JJ277" s="79" t="str">
        <f>IF(JH$9="", "", IF(AND(NOT('Personnel Details'!$N$22=""), $B277&gt;='Personnel Details'!$N$22), 'Personnel Details'!$Q$22, IF(AND(NOT('Personnel Details'!$I$22=""), $B277&gt;='Personnel Details'!$I$22), 'Personnel Details'!$L$22, 'Personnel Details'!$G$22)))</f>
        <v/>
      </c>
      <c r="JK277" s="59" t="str">
        <f t="shared" si="718"/>
        <v/>
      </c>
      <c r="JL277" s="53"/>
      <c r="JN277" s="78" t="str">
        <f>IF(JN$9="", "", IF(AND(NOT('Personnel Details'!$N$23=""), $B277&gt;='Personnel Details'!$N$23), 'Personnel Details'!$O$23, IF(AND(NOT('Personnel Details'!$I$23=""), $B277&gt;='Personnel Details'!$I$23), 'Personnel Details'!$J$23, 'Personnel Details'!$E$23)))</f>
        <v/>
      </c>
      <c r="JO277" s="59" t="str">
        <f>IF(JN$9="", "", IF(AND(NOT('Personnel Details'!$N$23=""), $B277&gt;='Personnel Details'!$N$23), IF('Personnel Details'!$P$23="","", 'Personnel Details'!$P$23), IF(AND(NOT('Personnel Details'!$I$23=""), $B277&gt;='Personnel Details'!$I$23), IF('Personnel Details'!$K$23="", "", 'Personnel Details'!$K$23), IF('Personnel Details'!$F$23="", "", 'Personnel Details'!$F$23))))</f>
        <v/>
      </c>
      <c r="JP277" s="79" t="str">
        <f>IF(JN$9="", "", IF(AND(NOT('Personnel Details'!$N$23=""), $B277&gt;='Personnel Details'!$N$23), 'Personnel Details'!$Q$23, IF(AND(NOT('Personnel Details'!$I$23=""), $B277&gt;='Personnel Details'!$I$23), 'Personnel Details'!$L$23, 'Personnel Details'!$G$23)))</f>
        <v/>
      </c>
      <c r="JQ277" s="59" t="str">
        <f t="shared" si="719"/>
        <v/>
      </c>
      <c r="JR277" s="53"/>
      <c r="JT277" s="78" t="str">
        <f>IF(JT$9="", "", IF(AND(NOT('Personnel Details'!$N$24=""), $B277&gt;='Personnel Details'!$N$24), 'Personnel Details'!$O$24, IF(AND(NOT('Personnel Details'!$I$24=""), $B277&gt;='Personnel Details'!$I$24), 'Personnel Details'!$J$24, 'Personnel Details'!$E$24)))</f>
        <v/>
      </c>
      <c r="JU277" s="59" t="str">
        <f>IF(JT$9="", "", IF(AND(NOT('Personnel Details'!$N$24=""), $B277&gt;='Personnel Details'!$N$24), IF('Personnel Details'!$P$24="","", 'Personnel Details'!$P$24), IF(AND(NOT('Personnel Details'!$I$24=""), $B277&gt;='Personnel Details'!$I$24), IF('Personnel Details'!$K$24="", "", 'Personnel Details'!$K$24), IF('Personnel Details'!$F$24="", "", 'Personnel Details'!$F$24))))</f>
        <v/>
      </c>
      <c r="JV277" s="79" t="str">
        <f>IF(JT$9="", "", IF(AND(NOT('Personnel Details'!$N$24=""), $B277&gt;='Personnel Details'!$N$24), 'Personnel Details'!$Q$24, IF(AND(NOT('Personnel Details'!$I$24=""), $B277&gt;='Personnel Details'!$I$24), 'Personnel Details'!$L$24, 'Personnel Details'!$G$24)))</f>
        <v/>
      </c>
      <c r="JW277" s="59" t="str">
        <f t="shared" si="720"/>
        <v/>
      </c>
      <c r="JX277" s="53"/>
      <c r="JZ277" s="78" t="str">
        <f>IF(JZ$9="", "", IF(AND(NOT('Personnel Details'!$N$25=""), $B277&gt;='Personnel Details'!$N$25), 'Personnel Details'!$O$25, IF(AND(NOT('Personnel Details'!$I$25=""), $B277&gt;='Personnel Details'!$I$25), 'Personnel Details'!$J$25, 'Personnel Details'!$E$25)))</f>
        <v/>
      </c>
      <c r="KA277" s="59" t="str">
        <f>IF(JZ$9="", "", IF(AND(NOT('Personnel Details'!$N$25=""), $B277&gt;='Personnel Details'!$N$25), IF('Personnel Details'!$P$25="","", 'Personnel Details'!$P$25), IF(AND(NOT('Personnel Details'!$I$25=""), $B277&gt;='Personnel Details'!$I$25), IF('Personnel Details'!$K$25="", "", 'Personnel Details'!$K$25), IF('Personnel Details'!$F$25="", "", 'Personnel Details'!$F$25))))</f>
        <v/>
      </c>
      <c r="KB277" s="79" t="str">
        <f>IF(JZ$9="", "", IF(AND(NOT('Personnel Details'!$N$25=""), $B277&gt;='Personnel Details'!$N$25), 'Personnel Details'!$Q$25, IF(AND(NOT('Personnel Details'!$I$25=""), $B277&gt;='Personnel Details'!$I$25), 'Personnel Details'!$L$25, 'Personnel Details'!$G$25)))</f>
        <v/>
      </c>
      <c r="KC277" s="59" t="str">
        <f t="shared" si="721"/>
        <v/>
      </c>
      <c r="KD277" s="53"/>
      <c r="KF277" s="78" t="str">
        <f>IF(KF$9="", "", IF(AND(NOT('Personnel Details'!$N$26=""), $B277&gt;='Personnel Details'!$N$26), 'Personnel Details'!$O$26, IF(AND(NOT('Personnel Details'!$I$26=""), $B277&gt;='Personnel Details'!$I$26), 'Personnel Details'!$J$26, 'Personnel Details'!$E$26)))</f>
        <v/>
      </c>
      <c r="KG277" s="59" t="str">
        <f>IF(KF$9="", "", IF(AND(NOT('Personnel Details'!$N$26=""), $B277&gt;='Personnel Details'!$N$26), IF('Personnel Details'!$P$26="","", 'Personnel Details'!$P$26), IF(AND(NOT('Personnel Details'!$I$26=""), $B277&gt;='Personnel Details'!$I$26), IF('Personnel Details'!$K$26="", "", 'Personnel Details'!$K$26), IF('Personnel Details'!$F$26="", "", 'Personnel Details'!$F$26))))</f>
        <v/>
      </c>
      <c r="KH277" s="79" t="str">
        <f>IF(KF$9="", "", IF(AND(NOT('Personnel Details'!$N$26=""), $B277&gt;='Personnel Details'!$N$26), 'Personnel Details'!$Q$26, IF(AND(NOT('Personnel Details'!$I$26=""), $B277&gt;='Personnel Details'!$I$26), 'Personnel Details'!$L$26, 'Personnel Details'!$G$26)))</f>
        <v/>
      </c>
      <c r="KI277" s="59" t="str">
        <f t="shared" si="722"/>
        <v/>
      </c>
      <c r="KJ277" s="53"/>
      <c r="KL277" s="78" t="str">
        <f>IF(KL$9="", "", IF(AND(NOT('Personnel Details'!$N$27=""), $B277&gt;='Personnel Details'!$N$27), 'Personnel Details'!$O$27, IF(AND(NOT('Personnel Details'!$I$27=""), $B277&gt;='Personnel Details'!$I$27), 'Personnel Details'!$J$27, 'Personnel Details'!$E$27)))</f>
        <v/>
      </c>
      <c r="KM277" s="59" t="str">
        <f>IF(KL$9="", "", IF(AND(NOT('Personnel Details'!$N$27=""), $B277&gt;='Personnel Details'!$N$27), IF('Personnel Details'!$P$27="","", 'Personnel Details'!$P$27), IF(AND(NOT('Personnel Details'!$I$27=""), $B277&gt;='Personnel Details'!$I$27), IF('Personnel Details'!$K$27="", "", 'Personnel Details'!$K$27), IF('Personnel Details'!$F$27="", "", 'Personnel Details'!$F$27))))</f>
        <v/>
      </c>
      <c r="KN277" s="79" t="str">
        <f>IF(KL$9="", "", IF(AND(NOT('Personnel Details'!$N$27=""), $B277&gt;='Personnel Details'!$N$27), 'Personnel Details'!$Q$27, IF(AND(NOT('Personnel Details'!$I$27=""), $B277&gt;='Personnel Details'!$I$27), 'Personnel Details'!$L$27, 'Personnel Details'!$G$27)))</f>
        <v/>
      </c>
      <c r="KO277" s="59" t="str">
        <f t="shared" si="723"/>
        <v/>
      </c>
      <c r="KP277" s="53"/>
      <c r="KR277" s="78" t="str">
        <f>IF(KR$9="", "", IF(AND(NOT('Personnel Details'!$N$28=""), $B277&gt;='Personnel Details'!$N$28), 'Personnel Details'!$O$28, IF(AND(NOT('Personnel Details'!$I$28=""), $B277&gt;='Personnel Details'!$I$28), 'Personnel Details'!$J$28, 'Personnel Details'!$E$28)))</f>
        <v/>
      </c>
      <c r="KS277" s="59" t="str">
        <f>IF(KR$9="", "", IF(AND(NOT('Personnel Details'!$N$28=""), $B277&gt;='Personnel Details'!$N$28), IF('Personnel Details'!$P$28="","", 'Personnel Details'!$P$28), IF(AND(NOT('Personnel Details'!$I$28=""), $B277&gt;='Personnel Details'!$I$28), IF('Personnel Details'!$K$28="", "", 'Personnel Details'!$K$28), IF('Personnel Details'!$F$28="", "", 'Personnel Details'!$F$28))))</f>
        <v/>
      </c>
      <c r="KT277" s="79" t="str">
        <f>IF(KR$9="", "", IF(AND(NOT('Personnel Details'!$N$28=""), $B277&gt;='Personnel Details'!$N$28), 'Personnel Details'!$Q$28, IF(AND(NOT('Personnel Details'!$I$28=""), $B277&gt;='Personnel Details'!$I$28), 'Personnel Details'!$L$28, 'Personnel Details'!$G$28)))</f>
        <v/>
      </c>
      <c r="KU277" s="59" t="str">
        <f t="shared" si="724"/>
        <v/>
      </c>
      <c r="KV277" s="53"/>
      <c r="KX277" s="78" t="str">
        <f>IF(KX$9="", "", IF(AND(NOT('Personnel Details'!$N$29=""), $B277&gt;='Personnel Details'!$N$29), 'Personnel Details'!$O$29, IF(AND(NOT('Personnel Details'!$I$29=""), $B277&gt;='Personnel Details'!$I$29), 'Personnel Details'!$J$29, 'Personnel Details'!$E$29)))</f>
        <v/>
      </c>
      <c r="KY277" s="59" t="str">
        <f>IF(KX$9="", "", IF(AND(NOT('Personnel Details'!$N$29=""), $B277&gt;='Personnel Details'!$N$29), IF('Personnel Details'!$P$29="","", 'Personnel Details'!$P$29), IF(AND(NOT('Personnel Details'!$I$29=""), $B277&gt;='Personnel Details'!$I$29), IF('Personnel Details'!$K$29="", "", 'Personnel Details'!$K$29), IF('Personnel Details'!$F$29="", "", 'Personnel Details'!$F$29))))</f>
        <v/>
      </c>
      <c r="KZ277" s="79" t="str">
        <f>IF(KX$9="", "", IF(AND(NOT('Personnel Details'!$N$29=""), $B277&gt;='Personnel Details'!$N$29), 'Personnel Details'!$Q$29, IF(AND(NOT('Personnel Details'!$I$29=""), $B277&gt;='Personnel Details'!$I$29), 'Personnel Details'!$L$29, 'Personnel Details'!$G$29)))</f>
        <v/>
      </c>
      <c r="LA277" s="59" t="str">
        <f t="shared" si="725"/>
        <v/>
      </c>
      <c r="LB277" s="53"/>
      <c r="LD277" s="78" t="str">
        <f>IF(LD$9="", "", IF(AND(NOT('Personnel Details'!$N$30=""), $B277&gt;='Personnel Details'!$N$30), 'Personnel Details'!$O$30, IF(AND(NOT('Personnel Details'!$I$30=""), $B277&gt;='Personnel Details'!$I$30), 'Personnel Details'!$J$30, 'Personnel Details'!$E$30)))</f>
        <v/>
      </c>
      <c r="LE277" s="59" t="str">
        <f>IF(LD$9="", "", IF(AND(NOT('Personnel Details'!$N$30=""), $B277&gt;='Personnel Details'!$N$30), IF('Personnel Details'!$P$30="","", 'Personnel Details'!$P$30), IF(AND(NOT('Personnel Details'!$I$30=""), $B277&gt;='Personnel Details'!$I$30), IF('Personnel Details'!$K$30="", "", 'Personnel Details'!$K$30), IF('Personnel Details'!$F$30="", "", 'Personnel Details'!$F$30))))</f>
        <v/>
      </c>
      <c r="LF277" s="79" t="str">
        <f>IF(LD$9="", "", IF(AND(NOT('Personnel Details'!$N$30=""), $B277&gt;='Personnel Details'!$N$30), 'Personnel Details'!$Q$30, IF(AND(NOT('Personnel Details'!$I$30=""), $B277&gt;='Personnel Details'!$I$30), 'Personnel Details'!$L$30, 'Personnel Details'!$G$30)))</f>
        <v/>
      </c>
      <c r="LG277" s="59" t="str">
        <f t="shared" si="726"/>
        <v/>
      </c>
      <c r="LH277" s="53"/>
      <c r="LJ277" s="78" t="str">
        <f>IF(LJ$9="", "", IF(AND(NOT('Personnel Details'!$N$31=""), $B277&gt;='Personnel Details'!$N$31), 'Personnel Details'!$O$31, IF(AND(NOT('Personnel Details'!$I$31=""), $B277&gt;='Personnel Details'!$I$31), 'Personnel Details'!$J$31, 'Personnel Details'!$E$31)))</f>
        <v/>
      </c>
      <c r="LK277" s="59" t="str">
        <f>IF(LJ$9="", "", IF(AND(NOT('Personnel Details'!$N$31=""), $B277&gt;='Personnel Details'!$N$31), IF('Personnel Details'!$P$31="","", 'Personnel Details'!$P$31), IF(AND(NOT('Personnel Details'!$I$31=""), $B277&gt;='Personnel Details'!$I$31), IF('Personnel Details'!$K$31="", "", 'Personnel Details'!$K$31), IF('Personnel Details'!$F$31="", "", 'Personnel Details'!$F$31))))</f>
        <v/>
      </c>
      <c r="LL277" s="79" t="str">
        <f>IF(LJ$9="", "", IF(AND(NOT('Personnel Details'!$N$31=""), $B277&gt;='Personnel Details'!$N$31), 'Personnel Details'!$Q$31, IF(AND(NOT('Personnel Details'!$I$31=""), $B277&gt;='Personnel Details'!$I$31), 'Personnel Details'!$L$31, 'Personnel Details'!$G$31)))</f>
        <v/>
      </c>
      <c r="LM277" s="59" t="str">
        <f t="shared" si="727"/>
        <v/>
      </c>
      <c r="LN277" s="53"/>
      <c r="LP277" s="78" t="str">
        <f>IF(LP$9="", "", IF(AND(NOT('Personnel Details'!$N$32=""), $B277&gt;='Personnel Details'!$N$32), 'Personnel Details'!$O$32, IF(AND(NOT('Personnel Details'!$I$32=""), $B277&gt;='Personnel Details'!$I$32), 'Personnel Details'!$J$32, 'Personnel Details'!$E$32)))</f>
        <v/>
      </c>
      <c r="LQ277" s="59" t="str">
        <f>IF(LP$9="", "", IF(AND(NOT('Personnel Details'!$N$32=""), $B277&gt;='Personnel Details'!$N$32), IF('Personnel Details'!$P$32="","", 'Personnel Details'!$P$32), IF(AND(NOT('Personnel Details'!$I$32=""), $B277&gt;='Personnel Details'!$I$32), IF('Personnel Details'!$K$32="", "", 'Personnel Details'!$K$32), IF('Personnel Details'!$F$32="", "", 'Personnel Details'!$F$32))))</f>
        <v/>
      </c>
      <c r="LR277" s="79" t="str">
        <f>IF(LP$9="", "", IF(AND(NOT('Personnel Details'!$N$32=""), $B277&gt;='Personnel Details'!$N$32), 'Personnel Details'!$Q$32, IF(AND(NOT('Personnel Details'!$I$32=""), $B277&gt;='Personnel Details'!$I$32), 'Personnel Details'!$L$32, 'Personnel Details'!$G$32)))</f>
        <v/>
      </c>
      <c r="LS277" s="59" t="str">
        <f t="shared" si="728"/>
        <v/>
      </c>
      <c r="LT277" s="53"/>
      <c r="LV277" s="78" t="str">
        <f>IF(LV$9="", "", IF(AND(NOT('Personnel Details'!$N$33=""), $B277&gt;='Personnel Details'!$N$33), 'Personnel Details'!$O$33, IF(AND(NOT('Personnel Details'!$I$33=""), $B277&gt;='Personnel Details'!$I$33), 'Personnel Details'!$J$33, 'Personnel Details'!$E$33)))</f>
        <v/>
      </c>
      <c r="LW277" s="59" t="str">
        <f>IF(LV$9="", "", IF(AND(NOT('Personnel Details'!$N$33=""), $B277&gt;='Personnel Details'!$N$33), IF('Personnel Details'!$P$33="","", 'Personnel Details'!$P$33), IF(AND(NOT('Personnel Details'!$I$33=""), $B277&gt;='Personnel Details'!$I$33), IF('Personnel Details'!$K$33="", "", 'Personnel Details'!$K$33), IF('Personnel Details'!$F$33="", "", 'Personnel Details'!$F$33))))</f>
        <v/>
      </c>
      <c r="LX277" s="79" t="str">
        <f>IF(LV$9="", "", IF(AND(NOT('Personnel Details'!$N$33=""), $B277&gt;='Personnel Details'!$N$33), 'Personnel Details'!$Q$33, IF(AND(NOT('Personnel Details'!$I$33=""), $B277&gt;='Personnel Details'!$I$33), 'Personnel Details'!$L$33, 'Personnel Details'!$G$33)))</f>
        <v/>
      </c>
      <c r="LY277" s="59" t="str">
        <f t="shared" si="729"/>
        <v/>
      </c>
      <c r="LZ277" s="53"/>
      <c r="MB277" s="78" t="str">
        <f>IF(MB$9="", "", IF(AND(NOT('Personnel Details'!$N$34=""), $B277&gt;='Personnel Details'!$N$34), 'Personnel Details'!$O$34, IF(AND(NOT('Personnel Details'!$I$34=""), $B277&gt;='Personnel Details'!$I$34), 'Personnel Details'!$J$34, 'Personnel Details'!$E$34)))</f>
        <v/>
      </c>
      <c r="MC277" s="59" t="str">
        <f>IF(MB$9="", "", IF(AND(NOT('Personnel Details'!$N$34=""), $B277&gt;='Personnel Details'!$N$34), IF('Personnel Details'!$P$34="","", 'Personnel Details'!$P$34), IF(AND(NOT('Personnel Details'!$I$34=""), $B277&gt;='Personnel Details'!$I$34), IF('Personnel Details'!$K$34="", "", 'Personnel Details'!$K$34), IF('Personnel Details'!$F$34="", "", 'Personnel Details'!$F$34))))</f>
        <v/>
      </c>
      <c r="MD277" s="79" t="str">
        <f>IF(MB$9="", "", IF(AND(NOT('Personnel Details'!$N$34=""), $B277&gt;='Personnel Details'!$N$34), 'Personnel Details'!$Q$34, IF(AND(NOT('Personnel Details'!$I$34=""), $B277&gt;='Personnel Details'!$I$34), 'Personnel Details'!$L$34, 'Personnel Details'!$G$34)))</f>
        <v/>
      </c>
      <c r="ME277" s="59" t="str">
        <f t="shared" si="730"/>
        <v/>
      </c>
      <c r="MF277" s="53"/>
      <c r="MH277" s="78" t="str">
        <f>IF(MH$9="", "", IF(AND(NOT('Personnel Details'!$N$35=""), $B277&gt;='Personnel Details'!$N$35), 'Personnel Details'!$O$35, IF(AND(NOT('Personnel Details'!$I$35=""), $B277&gt;='Personnel Details'!$I$35), 'Personnel Details'!$J$35, 'Personnel Details'!$E$35)))</f>
        <v/>
      </c>
      <c r="MI277" s="59" t="str">
        <f>IF(MH$9="", "", IF(AND(NOT('Personnel Details'!$N$35=""), $B277&gt;='Personnel Details'!$N$35), IF('Personnel Details'!$P$35="","", 'Personnel Details'!$P$35), IF(AND(NOT('Personnel Details'!$I$35=""), $B277&gt;='Personnel Details'!$I$35), IF('Personnel Details'!$K$35="", "", 'Personnel Details'!$K$35), IF('Personnel Details'!$F$35="", "", 'Personnel Details'!$F$35))))</f>
        <v/>
      </c>
      <c r="MJ277" s="79" t="str">
        <f>IF(MH$9="", "", IF(AND(NOT('Personnel Details'!$N$35=""), $B277&gt;='Personnel Details'!$N$35), 'Personnel Details'!$Q$35, IF(AND(NOT('Personnel Details'!$I$35=""), $B277&gt;='Personnel Details'!$I$35), 'Personnel Details'!$L$35, 'Personnel Details'!$G$35)))</f>
        <v/>
      </c>
      <c r="MK277" s="59" t="str">
        <f t="shared" si="731"/>
        <v/>
      </c>
      <c r="ML277" s="53"/>
      <c r="MN277" s="78" t="str">
        <f>IF(MN$9="", "", IF(AND(NOT('Personnel Details'!$N$36=""), $B277&gt;='Personnel Details'!$N$36), 'Personnel Details'!$O$36, IF(AND(NOT('Personnel Details'!$I$36=""), $B277&gt;='Personnel Details'!$I$36), 'Personnel Details'!$J$36, 'Personnel Details'!$E$36)))</f>
        <v/>
      </c>
      <c r="MO277" s="59" t="str">
        <f>IF(MN$9="", "", IF(AND(NOT('Personnel Details'!$N$36=""), $B277&gt;='Personnel Details'!$N$36), IF('Personnel Details'!$P$36="","", 'Personnel Details'!$P$36), IF(AND(NOT('Personnel Details'!$I$36=""), $B277&gt;='Personnel Details'!$I$36), IF('Personnel Details'!$K$36="", "", 'Personnel Details'!$K$36), IF('Personnel Details'!$F$36="", "", 'Personnel Details'!$F$36))))</f>
        <v/>
      </c>
      <c r="MP277" s="79" t="str">
        <f>IF(MN$9="", "", IF(AND(NOT('Personnel Details'!$N$36=""), $B277&gt;='Personnel Details'!$N$36), 'Personnel Details'!$Q$36, IF(AND(NOT('Personnel Details'!$I$36=""), $B277&gt;='Personnel Details'!$I$36), 'Personnel Details'!$L$36, 'Personnel Details'!$G$36)))</f>
        <v/>
      </c>
      <c r="MQ277" s="59" t="str">
        <f t="shared" si="732"/>
        <v/>
      </c>
      <c r="MR277" s="53"/>
      <c r="MT277" s="78" t="str">
        <f>IF(MT$9="", "", IF(AND(NOT('Personnel Details'!$N$37=""), $B277&gt;='Personnel Details'!$N$37), 'Personnel Details'!$O$37, IF(AND(NOT('Personnel Details'!$I$37=""), $B277&gt;='Personnel Details'!$I$37), 'Personnel Details'!$J$37, 'Personnel Details'!$E$37)))</f>
        <v/>
      </c>
      <c r="MU277" s="59" t="str">
        <f>IF(MT$9="", "", IF(AND(NOT('Personnel Details'!$N$37=""), $B277&gt;='Personnel Details'!$N$37), IF('Personnel Details'!$P$37="","", 'Personnel Details'!$P$37), IF(AND(NOT('Personnel Details'!$I$37=""), $B277&gt;='Personnel Details'!$I$37), IF('Personnel Details'!$K$37="", "", 'Personnel Details'!$K$37), IF('Personnel Details'!$F$37="", "", 'Personnel Details'!$F$37))))</f>
        <v/>
      </c>
      <c r="MV277" s="79" t="str">
        <f>IF(MT$9="", "", IF(AND(NOT('Personnel Details'!$N$37=""), $B277&gt;='Personnel Details'!$N$37), 'Personnel Details'!$Q$37, IF(AND(NOT('Personnel Details'!$I$37=""), $B277&gt;='Personnel Details'!$I$37), 'Personnel Details'!$L$37, 'Personnel Details'!$G$37)))</f>
        <v/>
      </c>
      <c r="MW277" s="59" t="str">
        <f t="shared" si="733"/>
        <v/>
      </c>
      <c r="MX277" s="53"/>
      <c r="MZ277" s="78" t="str">
        <f>IF(MZ$9="", "", IF(AND(NOT('Personnel Details'!$N$38=""), $B277&gt;='Personnel Details'!$N$38), 'Personnel Details'!$O$38, IF(AND(NOT('Personnel Details'!$I$38=""), $B277&gt;='Personnel Details'!$I$38), 'Personnel Details'!$J$38, 'Personnel Details'!$E$38)))</f>
        <v/>
      </c>
      <c r="NA277" s="59" t="str">
        <f>IF(MZ$9="", "", IF(AND(NOT('Personnel Details'!$N$38=""), $B277&gt;='Personnel Details'!$N$38), IF('Personnel Details'!$P$38="","", 'Personnel Details'!$P$38), IF(AND(NOT('Personnel Details'!$I$38=""), $B277&gt;='Personnel Details'!$I$38), IF('Personnel Details'!$K$38="", "", 'Personnel Details'!$K$38), IF('Personnel Details'!$F$38="", "", 'Personnel Details'!$F$38))))</f>
        <v/>
      </c>
      <c r="NB277" s="79" t="str">
        <f>IF(MZ$9="", "", IF(AND(NOT('Personnel Details'!$N$38=""), $B277&gt;='Personnel Details'!$N$38), 'Personnel Details'!$Q$38, IF(AND(NOT('Personnel Details'!$I$38=""), $B277&gt;='Personnel Details'!$I$38), 'Personnel Details'!$L$38, 'Personnel Details'!$G$38)))</f>
        <v/>
      </c>
      <c r="NC277" s="59" t="str">
        <f t="shared" si="734"/>
        <v/>
      </c>
      <c r="ND277" s="53"/>
      <c r="NF277" s="78" t="str">
        <f>IF(NF$9="", "", IF(AND(NOT('Personnel Details'!$N$39=""), $B277&gt;='Personnel Details'!$N$39), 'Personnel Details'!$O$39, IF(AND(NOT('Personnel Details'!$I$39=""), $B277&gt;='Personnel Details'!$I$39), 'Personnel Details'!$J$39, 'Personnel Details'!$E$39)))</f>
        <v/>
      </c>
      <c r="NG277" s="59" t="str">
        <f>IF(NF$9="", "", IF(AND(NOT('Personnel Details'!$N$39=""), $B277&gt;='Personnel Details'!$N$39), IF('Personnel Details'!$P$39="","", 'Personnel Details'!$P$39), IF(AND(NOT('Personnel Details'!$I$39=""), $B277&gt;='Personnel Details'!$I$39), IF('Personnel Details'!$K$39="", "", 'Personnel Details'!$K$39), IF('Personnel Details'!$F$39="", "", 'Personnel Details'!$F$39))))</f>
        <v/>
      </c>
      <c r="NH277" s="79" t="str">
        <f>IF(NF$9="", "", IF(AND(NOT('Personnel Details'!$N$39=""), $B277&gt;='Personnel Details'!$N$39), 'Personnel Details'!$Q$39, IF(AND(NOT('Personnel Details'!$I$39=""), $B277&gt;='Personnel Details'!$I$39), 'Personnel Details'!$L$39, 'Personnel Details'!$G$39)))</f>
        <v/>
      </c>
      <c r="NI277" s="59" t="str">
        <f t="shared" si="735"/>
        <v/>
      </c>
      <c r="NJ277" s="53"/>
      <c r="NL277" s="78" t="str">
        <f>IF(NL$9="", "", IF(AND(NOT('Personnel Details'!$N$40=""), $B277&gt;='Personnel Details'!$N$40), 'Personnel Details'!$O$40, IF(AND(NOT('Personnel Details'!$I$40=""), $B277&gt;='Personnel Details'!$I$40), 'Personnel Details'!$J$40, 'Personnel Details'!$E$40)))</f>
        <v/>
      </c>
      <c r="NM277" s="59" t="str">
        <f>IF(NL$9="", "", IF(AND(NOT('Personnel Details'!$N$40=""), $B277&gt;='Personnel Details'!$N$40), IF('Personnel Details'!$P$40="","", 'Personnel Details'!$P$40), IF(AND(NOT('Personnel Details'!$I$40=""), $B277&gt;='Personnel Details'!$I$40), IF('Personnel Details'!$K$40="", "", 'Personnel Details'!$K$40), IF('Personnel Details'!$F$40="", "", 'Personnel Details'!$F$40))))</f>
        <v/>
      </c>
      <c r="NN277" s="79" t="str">
        <f>IF(NL$9="", "", IF(AND(NOT('Personnel Details'!$N$40=""), $B277&gt;='Personnel Details'!$N$40), 'Personnel Details'!$Q$40, IF(AND(NOT('Personnel Details'!$I$40=""), $B277&gt;='Personnel Details'!$I$40), 'Personnel Details'!$L$40, 'Personnel Details'!$G$40)))</f>
        <v/>
      </c>
      <c r="NO277" s="59" t="str">
        <f t="shared" si="736"/>
        <v/>
      </c>
      <c r="NP277" s="53"/>
    </row>
    <row r="278" spans="1:380" x14ac:dyDescent="0.25">
      <c r="A278" s="32"/>
      <c r="B278" s="113" t="str">
        <f>IFERROR(IF(B277+1&gt;'Personnel Details'!$U$5, "", B277+1), "")</f>
        <v/>
      </c>
      <c r="C278" s="32"/>
      <c r="D278" s="120"/>
      <c r="E278" s="13" t="str">
        <f t="shared" si="615"/>
        <v/>
      </c>
      <c r="F278" s="13" t="str">
        <f t="shared" si="646"/>
        <v/>
      </c>
      <c r="G278" s="56" t="str">
        <f t="shared" si="737"/>
        <v/>
      </c>
      <c r="H278" s="16" t="str">
        <f t="shared" si="647"/>
        <v/>
      </c>
      <c r="I278" s="32"/>
      <c r="J278" s="120"/>
      <c r="K278" s="62" t="str">
        <f t="shared" si="616"/>
        <v/>
      </c>
      <c r="L278" s="62" t="str">
        <f t="shared" si="648"/>
        <v/>
      </c>
      <c r="M278" s="65" t="str">
        <f t="shared" si="738"/>
        <v/>
      </c>
      <c r="N278" s="68" t="str">
        <f t="shared" si="649"/>
        <v/>
      </c>
      <c r="O278" s="32"/>
      <c r="P278" s="120"/>
      <c r="Q278" s="62" t="str">
        <f t="shared" si="617"/>
        <v/>
      </c>
      <c r="R278" s="62" t="str">
        <f t="shared" si="650"/>
        <v/>
      </c>
      <c r="S278" s="65" t="str">
        <f t="shared" si="739"/>
        <v/>
      </c>
      <c r="T278" s="68" t="str">
        <f t="shared" si="651"/>
        <v/>
      </c>
      <c r="U278" s="32"/>
      <c r="V278" s="120"/>
      <c r="W278" s="62" t="str">
        <f t="shared" si="618"/>
        <v/>
      </c>
      <c r="X278" s="62" t="str">
        <f t="shared" si="652"/>
        <v/>
      </c>
      <c r="Y278" s="65" t="str">
        <f t="shared" si="740"/>
        <v/>
      </c>
      <c r="Z278" s="68" t="str">
        <f t="shared" si="653"/>
        <v/>
      </c>
      <c r="AA278" s="32"/>
      <c r="AB278" s="120"/>
      <c r="AC278" s="62" t="str">
        <f t="shared" si="619"/>
        <v/>
      </c>
      <c r="AD278" s="62" t="str">
        <f t="shared" si="654"/>
        <v/>
      </c>
      <c r="AE278" s="65" t="str">
        <f t="shared" si="741"/>
        <v/>
      </c>
      <c r="AF278" s="68" t="str">
        <f t="shared" si="655"/>
        <v/>
      </c>
      <c r="AG278" s="32"/>
      <c r="AH278" s="120"/>
      <c r="AI278" s="62" t="str">
        <f t="shared" si="620"/>
        <v/>
      </c>
      <c r="AJ278" s="62" t="str">
        <f t="shared" si="656"/>
        <v/>
      </c>
      <c r="AK278" s="65" t="str">
        <f t="shared" si="742"/>
        <v/>
      </c>
      <c r="AL278" s="68" t="str">
        <f t="shared" si="657"/>
        <v/>
      </c>
      <c r="AM278" s="32"/>
      <c r="AN278" s="120"/>
      <c r="AO278" s="62" t="str">
        <f t="shared" si="621"/>
        <v/>
      </c>
      <c r="AP278" s="62" t="str">
        <f t="shared" si="658"/>
        <v/>
      </c>
      <c r="AQ278" s="65" t="str">
        <f t="shared" si="743"/>
        <v/>
      </c>
      <c r="AR278" s="68" t="str">
        <f t="shared" si="659"/>
        <v/>
      </c>
      <c r="AS278" s="32"/>
      <c r="AT278" s="120"/>
      <c r="AU278" s="62" t="str">
        <f t="shared" si="622"/>
        <v/>
      </c>
      <c r="AV278" s="62" t="str">
        <f t="shared" si="660"/>
        <v/>
      </c>
      <c r="AW278" s="65" t="str">
        <f t="shared" si="744"/>
        <v/>
      </c>
      <c r="AX278" s="68" t="str">
        <f t="shared" si="661"/>
        <v/>
      </c>
      <c r="AY278" s="32"/>
      <c r="AZ278" s="120"/>
      <c r="BA278" s="62" t="str">
        <f t="shared" si="623"/>
        <v/>
      </c>
      <c r="BB278" s="62" t="str">
        <f t="shared" si="662"/>
        <v/>
      </c>
      <c r="BC278" s="65" t="str">
        <f t="shared" si="745"/>
        <v/>
      </c>
      <c r="BD278" s="68" t="str">
        <f t="shared" si="663"/>
        <v/>
      </c>
      <c r="BE278" s="32"/>
      <c r="BF278" s="120"/>
      <c r="BG278" s="62" t="str">
        <f t="shared" si="624"/>
        <v/>
      </c>
      <c r="BH278" s="62" t="str">
        <f t="shared" si="664"/>
        <v/>
      </c>
      <c r="BI278" s="65" t="str">
        <f t="shared" si="746"/>
        <v/>
      </c>
      <c r="BJ278" s="68" t="str">
        <f t="shared" si="665"/>
        <v/>
      </c>
      <c r="BK278" s="32"/>
      <c r="BL278" s="120"/>
      <c r="BM278" s="62" t="str">
        <f t="shared" si="625"/>
        <v/>
      </c>
      <c r="BN278" s="62" t="str">
        <f t="shared" si="666"/>
        <v/>
      </c>
      <c r="BO278" s="65" t="str">
        <f t="shared" si="747"/>
        <v/>
      </c>
      <c r="BP278" s="68" t="str">
        <f t="shared" si="667"/>
        <v/>
      </c>
      <c r="BQ278" s="32"/>
      <c r="BR278" s="120"/>
      <c r="BS278" s="62" t="str">
        <f t="shared" si="626"/>
        <v/>
      </c>
      <c r="BT278" s="62" t="str">
        <f t="shared" si="668"/>
        <v/>
      </c>
      <c r="BU278" s="65" t="str">
        <f t="shared" si="748"/>
        <v/>
      </c>
      <c r="BV278" s="68" t="str">
        <f t="shared" si="669"/>
        <v/>
      </c>
      <c r="BW278" s="32"/>
      <c r="BX278" s="120"/>
      <c r="BY278" s="62" t="str">
        <f t="shared" si="627"/>
        <v/>
      </c>
      <c r="BZ278" s="62" t="str">
        <f t="shared" si="670"/>
        <v/>
      </c>
      <c r="CA278" s="65" t="str">
        <f t="shared" si="749"/>
        <v/>
      </c>
      <c r="CB278" s="68" t="str">
        <f t="shared" si="671"/>
        <v/>
      </c>
      <c r="CC278" s="32"/>
      <c r="CD278" s="120"/>
      <c r="CE278" s="62" t="str">
        <f t="shared" si="628"/>
        <v/>
      </c>
      <c r="CF278" s="62" t="str">
        <f t="shared" si="672"/>
        <v/>
      </c>
      <c r="CG278" s="65" t="str">
        <f t="shared" si="750"/>
        <v/>
      </c>
      <c r="CH278" s="68" t="str">
        <f t="shared" si="673"/>
        <v/>
      </c>
      <c r="CI278" s="32"/>
      <c r="CJ278" s="120"/>
      <c r="CK278" s="62" t="str">
        <f t="shared" si="629"/>
        <v/>
      </c>
      <c r="CL278" s="62" t="str">
        <f t="shared" si="674"/>
        <v/>
      </c>
      <c r="CM278" s="65" t="str">
        <f t="shared" si="751"/>
        <v/>
      </c>
      <c r="CN278" s="68" t="str">
        <f t="shared" si="675"/>
        <v/>
      </c>
      <c r="CO278" s="32"/>
      <c r="CP278" s="120"/>
      <c r="CQ278" s="62" t="str">
        <f t="shared" si="630"/>
        <v/>
      </c>
      <c r="CR278" s="62" t="str">
        <f t="shared" si="676"/>
        <v/>
      </c>
      <c r="CS278" s="65" t="str">
        <f t="shared" si="752"/>
        <v/>
      </c>
      <c r="CT278" s="68" t="str">
        <f t="shared" si="677"/>
        <v/>
      </c>
      <c r="CU278" s="32"/>
      <c r="CV278" s="120"/>
      <c r="CW278" s="62" t="str">
        <f t="shared" si="631"/>
        <v/>
      </c>
      <c r="CX278" s="62" t="str">
        <f t="shared" si="678"/>
        <v/>
      </c>
      <c r="CY278" s="65" t="str">
        <f t="shared" si="753"/>
        <v/>
      </c>
      <c r="CZ278" s="68" t="str">
        <f t="shared" si="679"/>
        <v/>
      </c>
      <c r="DA278" s="32"/>
      <c r="DB278" s="120"/>
      <c r="DC278" s="62" t="str">
        <f t="shared" si="632"/>
        <v/>
      </c>
      <c r="DD278" s="62" t="str">
        <f t="shared" si="680"/>
        <v/>
      </c>
      <c r="DE278" s="65" t="str">
        <f t="shared" si="754"/>
        <v/>
      </c>
      <c r="DF278" s="68" t="str">
        <f t="shared" si="681"/>
        <v/>
      </c>
      <c r="DG278" s="32"/>
      <c r="DH278" s="120"/>
      <c r="DI278" s="62" t="str">
        <f t="shared" si="633"/>
        <v/>
      </c>
      <c r="DJ278" s="62" t="str">
        <f t="shared" si="682"/>
        <v/>
      </c>
      <c r="DK278" s="65" t="str">
        <f t="shared" si="755"/>
        <v/>
      </c>
      <c r="DL278" s="68" t="str">
        <f t="shared" si="683"/>
        <v/>
      </c>
      <c r="DM278" s="32"/>
      <c r="DN278" s="120"/>
      <c r="DO278" s="62" t="str">
        <f t="shared" si="634"/>
        <v/>
      </c>
      <c r="DP278" s="62" t="str">
        <f t="shared" si="684"/>
        <v/>
      </c>
      <c r="DQ278" s="65" t="str">
        <f t="shared" si="756"/>
        <v/>
      </c>
      <c r="DR278" s="68" t="str">
        <f t="shared" si="685"/>
        <v/>
      </c>
      <c r="DS278" s="32"/>
      <c r="DT278" s="120"/>
      <c r="DU278" s="62" t="str">
        <f t="shared" si="635"/>
        <v/>
      </c>
      <c r="DV278" s="62" t="str">
        <f t="shared" si="686"/>
        <v/>
      </c>
      <c r="DW278" s="65" t="str">
        <f t="shared" si="757"/>
        <v/>
      </c>
      <c r="DX278" s="68" t="str">
        <f t="shared" si="687"/>
        <v/>
      </c>
      <c r="DY278" s="32"/>
      <c r="DZ278" s="120"/>
      <c r="EA278" s="62" t="str">
        <f t="shared" si="636"/>
        <v/>
      </c>
      <c r="EB278" s="62" t="str">
        <f t="shared" si="688"/>
        <v/>
      </c>
      <c r="EC278" s="65" t="str">
        <f t="shared" si="758"/>
        <v/>
      </c>
      <c r="ED278" s="68" t="str">
        <f t="shared" si="689"/>
        <v/>
      </c>
      <c r="EE278" s="32"/>
      <c r="EF278" s="120"/>
      <c r="EG278" s="62" t="str">
        <f t="shared" si="637"/>
        <v/>
      </c>
      <c r="EH278" s="62" t="str">
        <f t="shared" si="690"/>
        <v/>
      </c>
      <c r="EI278" s="65" t="str">
        <f t="shared" si="759"/>
        <v/>
      </c>
      <c r="EJ278" s="68" t="str">
        <f t="shared" si="691"/>
        <v/>
      </c>
      <c r="EK278" s="32"/>
      <c r="EL278" s="120"/>
      <c r="EM278" s="62" t="str">
        <f t="shared" si="638"/>
        <v/>
      </c>
      <c r="EN278" s="62" t="str">
        <f t="shared" si="692"/>
        <v/>
      </c>
      <c r="EO278" s="65" t="str">
        <f t="shared" si="760"/>
        <v/>
      </c>
      <c r="EP278" s="68" t="str">
        <f t="shared" si="693"/>
        <v/>
      </c>
      <c r="EQ278" s="32"/>
      <c r="ER278" s="120"/>
      <c r="ES278" s="62" t="str">
        <f t="shared" si="639"/>
        <v/>
      </c>
      <c r="ET278" s="62" t="str">
        <f t="shared" si="694"/>
        <v/>
      </c>
      <c r="EU278" s="65" t="str">
        <f t="shared" si="761"/>
        <v/>
      </c>
      <c r="EV278" s="68" t="str">
        <f t="shared" si="695"/>
        <v/>
      </c>
      <c r="EW278" s="32"/>
      <c r="EX278" s="120"/>
      <c r="EY278" s="62" t="str">
        <f t="shared" si="640"/>
        <v/>
      </c>
      <c r="EZ278" s="62" t="str">
        <f t="shared" si="696"/>
        <v/>
      </c>
      <c r="FA278" s="65" t="str">
        <f t="shared" si="762"/>
        <v/>
      </c>
      <c r="FB278" s="68" t="str">
        <f t="shared" si="697"/>
        <v/>
      </c>
      <c r="FC278" s="32"/>
      <c r="FD278" s="120"/>
      <c r="FE278" s="62" t="str">
        <f t="shared" si="641"/>
        <v/>
      </c>
      <c r="FF278" s="62" t="str">
        <f t="shared" si="698"/>
        <v/>
      </c>
      <c r="FG278" s="65" t="str">
        <f t="shared" si="763"/>
        <v/>
      </c>
      <c r="FH278" s="68" t="str">
        <f t="shared" si="699"/>
        <v/>
      </c>
      <c r="FI278" s="32"/>
      <c r="FJ278" s="120"/>
      <c r="FK278" s="62" t="str">
        <f t="shared" si="642"/>
        <v/>
      </c>
      <c r="FL278" s="62" t="str">
        <f t="shared" si="700"/>
        <v/>
      </c>
      <c r="FM278" s="65" t="str">
        <f t="shared" si="764"/>
        <v/>
      </c>
      <c r="FN278" s="68" t="str">
        <f t="shared" si="701"/>
        <v/>
      </c>
      <c r="FO278" s="32"/>
      <c r="FP278" s="120"/>
      <c r="FQ278" s="62" t="str">
        <f t="shared" si="643"/>
        <v/>
      </c>
      <c r="FR278" s="62" t="str">
        <f t="shared" si="702"/>
        <v/>
      </c>
      <c r="FS278" s="65" t="str">
        <f t="shared" si="765"/>
        <v/>
      </c>
      <c r="FT278" s="68" t="str">
        <f t="shared" si="703"/>
        <v/>
      </c>
      <c r="FU278" s="32"/>
      <c r="FV278" s="120"/>
      <c r="FW278" s="62" t="str">
        <f t="shared" si="644"/>
        <v/>
      </c>
      <c r="FX278" s="62" t="str">
        <f t="shared" si="704"/>
        <v/>
      </c>
      <c r="FY278" s="65" t="str">
        <f t="shared" si="766"/>
        <v/>
      </c>
      <c r="FZ278" s="68" t="str">
        <f t="shared" si="705"/>
        <v/>
      </c>
      <c r="GA278" s="32"/>
      <c r="GC278" s="7" t="str">
        <f t="shared" si="706"/>
        <v/>
      </c>
      <c r="GD278" s="7" t="str">
        <f t="shared" ca="1" si="645"/>
        <v/>
      </c>
      <c r="GT278" s="71" t="str">
        <f>IF(GT$9="", "", IF(AND(NOT('Personnel Details'!$N$11=""), $B278&gt;='Personnel Details'!$N$11), 'Personnel Details'!$O$11, IF(AND(NOT('Personnel Details'!$I$11=""), $B278&gt;='Personnel Details'!$I$11), 'Personnel Details'!$J$11, 'Personnel Details'!$E$11)))</f>
        <v/>
      </c>
      <c r="GU278" s="59" t="str">
        <f>IF(GT$9="", "", IF(AND(NOT('Personnel Details'!$N$11=""), $B278&gt;='Personnel Details'!$N$11), IF('Personnel Details'!$P$11="","", 'Personnel Details'!$P$11), IF(AND(NOT('Personnel Details'!$I$11=""), $B278&gt;='Personnel Details'!$I$11), IF('Personnel Details'!$K$11="", "", 'Personnel Details'!$K$11), IF('Personnel Details'!$F$11="", "", 'Personnel Details'!$F$11))))</f>
        <v/>
      </c>
      <c r="GV278" s="74" t="str">
        <f>IF(GT$9="", "", IF(AND(NOT('Personnel Details'!$N$11=""), $B278&gt;='Personnel Details'!$N$11), 'Personnel Details'!$Q$11, IF(AND(NOT('Personnel Details'!$I$11=""), $B278&gt;='Personnel Details'!$I$11), 'Personnel Details'!$L$11, 'Personnel Details'!$G$11)))</f>
        <v/>
      </c>
      <c r="GW278" s="59" t="str">
        <f t="shared" si="707"/>
        <v/>
      </c>
      <c r="GX278" s="53"/>
      <c r="GZ278" s="78" t="str">
        <f>IF(GZ$9="", "", IF(AND(NOT('Personnel Details'!$N$12=""), $B278&gt;='Personnel Details'!$N$12), 'Personnel Details'!$O$12, IF(AND(NOT('Personnel Details'!$I$12=""), $B278&gt;='Personnel Details'!$I$12), 'Personnel Details'!$J$12, 'Personnel Details'!$E$12)))</f>
        <v/>
      </c>
      <c r="HA278" s="59" t="str">
        <f>IF(GZ$9="", "", IF(AND(NOT('Personnel Details'!$N$12=""), $B278&gt;='Personnel Details'!$N$12), IF('Personnel Details'!$P$12="","", 'Personnel Details'!$P$12), IF(AND(NOT('Personnel Details'!$I$12=""), $B278&gt;='Personnel Details'!$I$12), IF('Personnel Details'!$K$12="", "", 'Personnel Details'!$K$12), IF('Personnel Details'!$F$12="", "", 'Personnel Details'!$F$12))))</f>
        <v/>
      </c>
      <c r="HB278" s="79" t="str">
        <f>IF(GZ$9="", "", IF(AND(NOT('Personnel Details'!$N$12=""), $B278&gt;='Personnel Details'!$N$12), 'Personnel Details'!$Q$12, IF(AND(NOT('Personnel Details'!$I$12=""), $B278&gt;='Personnel Details'!$I$12), 'Personnel Details'!$L$12, 'Personnel Details'!$G$12)))</f>
        <v/>
      </c>
      <c r="HC278" s="59" t="str">
        <f t="shared" si="708"/>
        <v/>
      </c>
      <c r="HD278" s="53"/>
      <c r="HF278" s="78" t="str">
        <f>IF(HF$9="", "", IF(AND(NOT('Personnel Details'!$N$13=""), $B278&gt;='Personnel Details'!$N$13), 'Personnel Details'!$O$13, IF(AND(NOT('Personnel Details'!$I$13=""), $B278&gt;='Personnel Details'!$I$13), 'Personnel Details'!$J$13, 'Personnel Details'!$E$13)))</f>
        <v/>
      </c>
      <c r="HG278" s="59" t="str">
        <f>IF(HF$9="", "", IF(AND(NOT('Personnel Details'!$N$13=""), $B278&gt;='Personnel Details'!$N$13), IF('Personnel Details'!$P$13="","", 'Personnel Details'!$P$13), IF(AND(NOT('Personnel Details'!$I$13=""), $B278&gt;='Personnel Details'!$I$13), IF('Personnel Details'!$K$13="", "", 'Personnel Details'!$K$13), IF('Personnel Details'!$F$13="", "", 'Personnel Details'!$F$13))))</f>
        <v/>
      </c>
      <c r="HH278" s="79" t="str">
        <f>IF(HF$9="", "", IF(AND(NOT('Personnel Details'!$N$13=""), $B278&gt;='Personnel Details'!$N$13), 'Personnel Details'!$Q$13, IF(AND(NOT('Personnel Details'!$I$13=""), $B278&gt;='Personnel Details'!$I$13), 'Personnel Details'!$L$13, 'Personnel Details'!$G$13)))</f>
        <v/>
      </c>
      <c r="HI278" s="59" t="str">
        <f t="shared" si="709"/>
        <v/>
      </c>
      <c r="HJ278" s="53"/>
      <c r="HL278" s="78" t="str">
        <f>IF(HL$9="", "", IF(AND(NOT('Personnel Details'!$N$14=""), $B278&gt;='Personnel Details'!$N$14), 'Personnel Details'!$O$14, IF(AND(NOT('Personnel Details'!$I$14=""), $B278&gt;='Personnel Details'!$I$14), 'Personnel Details'!$J$14, 'Personnel Details'!$E$14)))</f>
        <v/>
      </c>
      <c r="HM278" s="59" t="str">
        <f>IF(HL$9="", "", IF(AND(NOT('Personnel Details'!$N$14=""), $B278&gt;='Personnel Details'!$N$14), IF('Personnel Details'!$P$14="","", 'Personnel Details'!$P$14), IF(AND(NOT('Personnel Details'!$I$14=""), $B278&gt;='Personnel Details'!$I$14), IF('Personnel Details'!$K$14="", "", 'Personnel Details'!$K$14), IF('Personnel Details'!$F$14="", "", 'Personnel Details'!$F$14))))</f>
        <v/>
      </c>
      <c r="HN278" s="79" t="str">
        <f>IF(HL$9="", "", IF(AND(NOT('Personnel Details'!$N$14=""), $B278&gt;='Personnel Details'!$N$14), 'Personnel Details'!$Q$14, IF(AND(NOT('Personnel Details'!$I$14=""), $B278&gt;='Personnel Details'!$I$14), 'Personnel Details'!$L$14, 'Personnel Details'!$G$14)))</f>
        <v/>
      </c>
      <c r="HO278" s="59" t="str">
        <f t="shared" si="710"/>
        <v/>
      </c>
      <c r="HP278" s="53"/>
      <c r="HR278" s="78" t="str">
        <f>IF(HR$9="", "", IF(AND(NOT('Personnel Details'!$N$15=""), $B278&gt;='Personnel Details'!$N$15), 'Personnel Details'!$O$15, IF(AND(NOT('Personnel Details'!$I$15=""), $B278&gt;='Personnel Details'!$I$15), 'Personnel Details'!$J$15, 'Personnel Details'!$E$15)))</f>
        <v/>
      </c>
      <c r="HS278" s="59" t="str">
        <f>IF(HR$9="", "", IF(AND(NOT('Personnel Details'!$N$15=""), $B278&gt;='Personnel Details'!$N$15), IF('Personnel Details'!$P$15="","", 'Personnel Details'!$P$15), IF(AND(NOT('Personnel Details'!$I$15=""), $B278&gt;='Personnel Details'!$I$15), IF('Personnel Details'!$K$15="", "", 'Personnel Details'!$K$15), IF('Personnel Details'!$F$15="", "", 'Personnel Details'!$F$15))))</f>
        <v/>
      </c>
      <c r="HT278" s="79" t="str">
        <f>IF(HR$9="", "", IF(AND(NOT('Personnel Details'!$N$15=""), $B278&gt;='Personnel Details'!$N$15), 'Personnel Details'!$Q$15, IF(AND(NOT('Personnel Details'!$I$15=""), $B278&gt;='Personnel Details'!$I$15), 'Personnel Details'!$L$15, 'Personnel Details'!$G$15)))</f>
        <v/>
      </c>
      <c r="HU278" s="59" t="str">
        <f t="shared" si="711"/>
        <v/>
      </c>
      <c r="HV278" s="53"/>
      <c r="HX278" s="78" t="str">
        <f>IF(HX$9="", "", IF(AND(NOT('Personnel Details'!$N$16=""), $B278&gt;='Personnel Details'!$N$16), 'Personnel Details'!$O$16, IF(AND(NOT('Personnel Details'!$I$16=""), $B278&gt;='Personnel Details'!$I$16), 'Personnel Details'!$J$16, 'Personnel Details'!$E$16)))</f>
        <v/>
      </c>
      <c r="HY278" s="59" t="str">
        <f>IF(HX$9="", "", IF(AND(NOT('Personnel Details'!$N$16=""), $B278&gt;='Personnel Details'!$N$16), IF('Personnel Details'!$P$16="","", 'Personnel Details'!$P$16), IF(AND(NOT('Personnel Details'!$I$16=""), $B278&gt;='Personnel Details'!$I$16), IF('Personnel Details'!$K$16="", "", 'Personnel Details'!$K$16), IF('Personnel Details'!$F$16="", "", 'Personnel Details'!$F$16))))</f>
        <v/>
      </c>
      <c r="HZ278" s="79" t="str">
        <f>IF(HX$9="", "", IF(AND(NOT('Personnel Details'!$N$16=""), $B278&gt;='Personnel Details'!$N$16), 'Personnel Details'!$Q$16, IF(AND(NOT('Personnel Details'!$I$16=""), $B278&gt;='Personnel Details'!$I$16), 'Personnel Details'!$L$16, 'Personnel Details'!$G$16)))</f>
        <v/>
      </c>
      <c r="IA278" s="59" t="str">
        <f t="shared" si="712"/>
        <v/>
      </c>
      <c r="IB278" s="53"/>
      <c r="ID278" s="78" t="str">
        <f>IF(ID$9="", "", IF(AND(NOT('Personnel Details'!$N$17=""), $B278&gt;='Personnel Details'!$N$17), 'Personnel Details'!$O$17, IF(AND(NOT('Personnel Details'!$I$17=""), $B278&gt;='Personnel Details'!$I$17), 'Personnel Details'!$J$17, 'Personnel Details'!$E$17)))</f>
        <v/>
      </c>
      <c r="IE278" s="59" t="str">
        <f>IF(ID$9="", "", IF(AND(NOT('Personnel Details'!$N$17=""), $B278&gt;='Personnel Details'!$N$17), IF('Personnel Details'!$P$17="","", 'Personnel Details'!$P$17), IF(AND(NOT('Personnel Details'!$I$17=""), $B278&gt;='Personnel Details'!$I$17), IF('Personnel Details'!$K$17="", "", 'Personnel Details'!$K$17), IF('Personnel Details'!$F$17="", "", 'Personnel Details'!$F$17))))</f>
        <v/>
      </c>
      <c r="IF278" s="79" t="str">
        <f>IF(ID$9="", "", IF(AND(NOT('Personnel Details'!$N$17=""), $B278&gt;='Personnel Details'!$N$17), 'Personnel Details'!$Q$17, IF(AND(NOT('Personnel Details'!$I$17=""), $B278&gt;='Personnel Details'!$I$17), 'Personnel Details'!$L$17, 'Personnel Details'!$G$17)))</f>
        <v/>
      </c>
      <c r="IG278" s="59" t="str">
        <f t="shared" si="713"/>
        <v/>
      </c>
      <c r="IH278" s="53"/>
      <c r="IJ278" s="78" t="str">
        <f>IF(IJ$9="", "", IF(AND(NOT('Personnel Details'!$N$18=""), $B278&gt;='Personnel Details'!$N$18), 'Personnel Details'!$O$18, IF(AND(NOT('Personnel Details'!$I$18=""), $B278&gt;='Personnel Details'!$I$18), 'Personnel Details'!$J$18, 'Personnel Details'!$E$18)))</f>
        <v/>
      </c>
      <c r="IK278" s="59" t="str">
        <f>IF(IJ$9="", "", IF(AND(NOT('Personnel Details'!$N$18=""), $B278&gt;='Personnel Details'!$N$18), IF('Personnel Details'!$P$18="","", 'Personnel Details'!$P$18), IF(AND(NOT('Personnel Details'!$I$18=""), $B278&gt;='Personnel Details'!$I$18), IF('Personnel Details'!$K$18="", "", 'Personnel Details'!$K$18), IF('Personnel Details'!$F$18="", "", 'Personnel Details'!$F$18))))</f>
        <v/>
      </c>
      <c r="IL278" s="79" t="str">
        <f>IF(IJ$9="", "", IF(AND(NOT('Personnel Details'!$N$18=""), $B278&gt;='Personnel Details'!$N$18), 'Personnel Details'!$Q$18, IF(AND(NOT('Personnel Details'!$I$18=""), $B278&gt;='Personnel Details'!$I$18), 'Personnel Details'!$L$18, 'Personnel Details'!$G$18)))</f>
        <v/>
      </c>
      <c r="IM278" s="59" t="str">
        <f t="shared" si="714"/>
        <v/>
      </c>
      <c r="IN278" s="53"/>
      <c r="IP278" s="78" t="str">
        <f>IF(IP$9="", "", IF(AND(NOT('Personnel Details'!$N$19=""), $B278&gt;='Personnel Details'!$N$19), 'Personnel Details'!$O$19, IF(AND(NOT('Personnel Details'!$I$19=""), $B278&gt;='Personnel Details'!$I$19), 'Personnel Details'!$J$19, 'Personnel Details'!$E$19)))</f>
        <v/>
      </c>
      <c r="IQ278" s="59" t="str">
        <f>IF(IP$9="", "", IF(AND(NOT('Personnel Details'!$N$19=""), $B278&gt;='Personnel Details'!$N$19), IF('Personnel Details'!$P$19="","", 'Personnel Details'!$P$19), IF(AND(NOT('Personnel Details'!$I$19=""), $B278&gt;='Personnel Details'!$I$19), IF('Personnel Details'!$K$19="", "", 'Personnel Details'!$K$19), IF('Personnel Details'!$F$19="", "", 'Personnel Details'!$F$19))))</f>
        <v/>
      </c>
      <c r="IR278" s="79" t="str">
        <f>IF(IP$9="", "", IF(AND(NOT('Personnel Details'!$N$19=""), $B278&gt;='Personnel Details'!$N$19), 'Personnel Details'!$Q$19, IF(AND(NOT('Personnel Details'!$I$19=""), $B278&gt;='Personnel Details'!$I$19), 'Personnel Details'!$L$19, 'Personnel Details'!$G$19)))</f>
        <v/>
      </c>
      <c r="IS278" s="59" t="str">
        <f t="shared" si="715"/>
        <v/>
      </c>
      <c r="IT278" s="53"/>
      <c r="IV278" s="78" t="str">
        <f>IF(IV$9="", "", IF(AND(NOT('Personnel Details'!$N$20=""), $B278&gt;='Personnel Details'!$N$20), 'Personnel Details'!$O$20, IF(AND(NOT('Personnel Details'!$I$20=""), $B278&gt;='Personnel Details'!$I$20), 'Personnel Details'!$J$20, 'Personnel Details'!$E$20)))</f>
        <v/>
      </c>
      <c r="IW278" s="59" t="str">
        <f>IF(IV$9="", "", IF(AND(NOT('Personnel Details'!$N$20=""), $B278&gt;='Personnel Details'!$N$20), IF('Personnel Details'!$P$20="","", 'Personnel Details'!$P$20), IF(AND(NOT('Personnel Details'!$I$20=""), $B278&gt;='Personnel Details'!$I$20), IF('Personnel Details'!$K$20="", "", 'Personnel Details'!$K$20), IF('Personnel Details'!$F$20="", "", 'Personnel Details'!$F$20))))</f>
        <v/>
      </c>
      <c r="IX278" s="79" t="str">
        <f>IF(IV$9="", "", IF(AND(NOT('Personnel Details'!$N$20=""), $B278&gt;='Personnel Details'!$N$20), 'Personnel Details'!$Q$20, IF(AND(NOT('Personnel Details'!$I$20=""), $B278&gt;='Personnel Details'!$I$20), 'Personnel Details'!$L$20, 'Personnel Details'!$G$20)))</f>
        <v/>
      </c>
      <c r="IY278" s="59" t="str">
        <f t="shared" si="716"/>
        <v/>
      </c>
      <c r="IZ278" s="53"/>
      <c r="JB278" s="78" t="str">
        <f>IF(JB$9="", "", IF(AND(NOT('Personnel Details'!$N$21=""), $B278&gt;='Personnel Details'!$N$21), 'Personnel Details'!$O$21, IF(AND(NOT('Personnel Details'!$I$21=""), $B278&gt;='Personnel Details'!$I$21), 'Personnel Details'!$J$21, 'Personnel Details'!$E$21)))</f>
        <v/>
      </c>
      <c r="JC278" s="59" t="str">
        <f>IF(JB$9="", "", IF(AND(NOT('Personnel Details'!$N$21=""), $B278&gt;='Personnel Details'!$N$21), IF('Personnel Details'!$P$21="","", 'Personnel Details'!$P$21), IF(AND(NOT('Personnel Details'!$I$21=""), $B278&gt;='Personnel Details'!$I$21), IF('Personnel Details'!$K$21="", "", 'Personnel Details'!$K$21), IF('Personnel Details'!$F$21="", "", 'Personnel Details'!$F$21))))</f>
        <v/>
      </c>
      <c r="JD278" s="79" t="str">
        <f>IF(JB$9="", "", IF(AND(NOT('Personnel Details'!$N$21=""), $B278&gt;='Personnel Details'!$N$21), 'Personnel Details'!$Q$21, IF(AND(NOT('Personnel Details'!$I$21=""), $B278&gt;='Personnel Details'!$I$21), 'Personnel Details'!$L$21, 'Personnel Details'!$G$21)))</f>
        <v/>
      </c>
      <c r="JE278" s="59" t="str">
        <f t="shared" si="717"/>
        <v/>
      </c>
      <c r="JF278" s="53"/>
      <c r="JH278" s="78" t="str">
        <f>IF(JH$9="", "", IF(AND(NOT('Personnel Details'!$N$22=""), $B278&gt;='Personnel Details'!$N$22), 'Personnel Details'!$O$22, IF(AND(NOT('Personnel Details'!$I$22=""), $B278&gt;='Personnel Details'!$I$22), 'Personnel Details'!$J$22, 'Personnel Details'!$E$22)))</f>
        <v/>
      </c>
      <c r="JI278" s="59" t="str">
        <f>IF(JH$9="", "", IF(AND(NOT('Personnel Details'!$N$22=""), $B278&gt;='Personnel Details'!$N$22), IF('Personnel Details'!$P$22="","", 'Personnel Details'!$P$22), IF(AND(NOT('Personnel Details'!$I$22=""), $B278&gt;='Personnel Details'!$I$22), IF('Personnel Details'!$K$22="", "", 'Personnel Details'!$K$22), IF('Personnel Details'!$F$22="", "", 'Personnel Details'!$F$22))))</f>
        <v/>
      </c>
      <c r="JJ278" s="79" t="str">
        <f>IF(JH$9="", "", IF(AND(NOT('Personnel Details'!$N$22=""), $B278&gt;='Personnel Details'!$N$22), 'Personnel Details'!$Q$22, IF(AND(NOT('Personnel Details'!$I$22=""), $B278&gt;='Personnel Details'!$I$22), 'Personnel Details'!$L$22, 'Personnel Details'!$G$22)))</f>
        <v/>
      </c>
      <c r="JK278" s="59" t="str">
        <f t="shared" si="718"/>
        <v/>
      </c>
      <c r="JL278" s="53"/>
      <c r="JN278" s="78" t="str">
        <f>IF(JN$9="", "", IF(AND(NOT('Personnel Details'!$N$23=""), $B278&gt;='Personnel Details'!$N$23), 'Personnel Details'!$O$23, IF(AND(NOT('Personnel Details'!$I$23=""), $B278&gt;='Personnel Details'!$I$23), 'Personnel Details'!$J$23, 'Personnel Details'!$E$23)))</f>
        <v/>
      </c>
      <c r="JO278" s="59" t="str">
        <f>IF(JN$9="", "", IF(AND(NOT('Personnel Details'!$N$23=""), $B278&gt;='Personnel Details'!$N$23), IF('Personnel Details'!$P$23="","", 'Personnel Details'!$P$23), IF(AND(NOT('Personnel Details'!$I$23=""), $B278&gt;='Personnel Details'!$I$23), IF('Personnel Details'!$K$23="", "", 'Personnel Details'!$K$23), IF('Personnel Details'!$F$23="", "", 'Personnel Details'!$F$23))))</f>
        <v/>
      </c>
      <c r="JP278" s="79" t="str">
        <f>IF(JN$9="", "", IF(AND(NOT('Personnel Details'!$N$23=""), $B278&gt;='Personnel Details'!$N$23), 'Personnel Details'!$Q$23, IF(AND(NOT('Personnel Details'!$I$23=""), $B278&gt;='Personnel Details'!$I$23), 'Personnel Details'!$L$23, 'Personnel Details'!$G$23)))</f>
        <v/>
      </c>
      <c r="JQ278" s="59" t="str">
        <f t="shared" si="719"/>
        <v/>
      </c>
      <c r="JR278" s="53"/>
      <c r="JT278" s="78" t="str">
        <f>IF(JT$9="", "", IF(AND(NOT('Personnel Details'!$N$24=""), $B278&gt;='Personnel Details'!$N$24), 'Personnel Details'!$O$24, IF(AND(NOT('Personnel Details'!$I$24=""), $B278&gt;='Personnel Details'!$I$24), 'Personnel Details'!$J$24, 'Personnel Details'!$E$24)))</f>
        <v/>
      </c>
      <c r="JU278" s="59" t="str">
        <f>IF(JT$9="", "", IF(AND(NOT('Personnel Details'!$N$24=""), $B278&gt;='Personnel Details'!$N$24), IF('Personnel Details'!$P$24="","", 'Personnel Details'!$P$24), IF(AND(NOT('Personnel Details'!$I$24=""), $B278&gt;='Personnel Details'!$I$24), IF('Personnel Details'!$K$24="", "", 'Personnel Details'!$K$24), IF('Personnel Details'!$F$24="", "", 'Personnel Details'!$F$24))))</f>
        <v/>
      </c>
      <c r="JV278" s="79" t="str">
        <f>IF(JT$9="", "", IF(AND(NOT('Personnel Details'!$N$24=""), $B278&gt;='Personnel Details'!$N$24), 'Personnel Details'!$Q$24, IF(AND(NOT('Personnel Details'!$I$24=""), $B278&gt;='Personnel Details'!$I$24), 'Personnel Details'!$L$24, 'Personnel Details'!$G$24)))</f>
        <v/>
      </c>
      <c r="JW278" s="59" t="str">
        <f t="shared" si="720"/>
        <v/>
      </c>
      <c r="JX278" s="53"/>
      <c r="JZ278" s="78" t="str">
        <f>IF(JZ$9="", "", IF(AND(NOT('Personnel Details'!$N$25=""), $B278&gt;='Personnel Details'!$N$25), 'Personnel Details'!$O$25, IF(AND(NOT('Personnel Details'!$I$25=""), $B278&gt;='Personnel Details'!$I$25), 'Personnel Details'!$J$25, 'Personnel Details'!$E$25)))</f>
        <v/>
      </c>
      <c r="KA278" s="59" t="str">
        <f>IF(JZ$9="", "", IF(AND(NOT('Personnel Details'!$N$25=""), $B278&gt;='Personnel Details'!$N$25), IF('Personnel Details'!$P$25="","", 'Personnel Details'!$P$25), IF(AND(NOT('Personnel Details'!$I$25=""), $B278&gt;='Personnel Details'!$I$25), IF('Personnel Details'!$K$25="", "", 'Personnel Details'!$K$25), IF('Personnel Details'!$F$25="", "", 'Personnel Details'!$F$25))))</f>
        <v/>
      </c>
      <c r="KB278" s="79" t="str">
        <f>IF(JZ$9="", "", IF(AND(NOT('Personnel Details'!$N$25=""), $B278&gt;='Personnel Details'!$N$25), 'Personnel Details'!$Q$25, IF(AND(NOT('Personnel Details'!$I$25=""), $B278&gt;='Personnel Details'!$I$25), 'Personnel Details'!$L$25, 'Personnel Details'!$G$25)))</f>
        <v/>
      </c>
      <c r="KC278" s="59" t="str">
        <f t="shared" si="721"/>
        <v/>
      </c>
      <c r="KD278" s="53"/>
      <c r="KF278" s="78" t="str">
        <f>IF(KF$9="", "", IF(AND(NOT('Personnel Details'!$N$26=""), $B278&gt;='Personnel Details'!$N$26), 'Personnel Details'!$O$26, IF(AND(NOT('Personnel Details'!$I$26=""), $B278&gt;='Personnel Details'!$I$26), 'Personnel Details'!$J$26, 'Personnel Details'!$E$26)))</f>
        <v/>
      </c>
      <c r="KG278" s="59" t="str">
        <f>IF(KF$9="", "", IF(AND(NOT('Personnel Details'!$N$26=""), $B278&gt;='Personnel Details'!$N$26), IF('Personnel Details'!$P$26="","", 'Personnel Details'!$P$26), IF(AND(NOT('Personnel Details'!$I$26=""), $B278&gt;='Personnel Details'!$I$26), IF('Personnel Details'!$K$26="", "", 'Personnel Details'!$K$26), IF('Personnel Details'!$F$26="", "", 'Personnel Details'!$F$26))))</f>
        <v/>
      </c>
      <c r="KH278" s="79" t="str">
        <f>IF(KF$9="", "", IF(AND(NOT('Personnel Details'!$N$26=""), $B278&gt;='Personnel Details'!$N$26), 'Personnel Details'!$Q$26, IF(AND(NOT('Personnel Details'!$I$26=""), $B278&gt;='Personnel Details'!$I$26), 'Personnel Details'!$L$26, 'Personnel Details'!$G$26)))</f>
        <v/>
      </c>
      <c r="KI278" s="59" t="str">
        <f t="shared" si="722"/>
        <v/>
      </c>
      <c r="KJ278" s="53"/>
      <c r="KL278" s="78" t="str">
        <f>IF(KL$9="", "", IF(AND(NOT('Personnel Details'!$N$27=""), $B278&gt;='Personnel Details'!$N$27), 'Personnel Details'!$O$27, IF(AND(NOT('Personnel Details'!$I$27=""), $B278&gt;='Personnel Details'!$I$27), 'Personnel Details'!$J$27, 'Personnel Details'!$E$27)))</f>
        <v/>
      </c>
      <c r="KM278" s="59" t="str">
        <f>IF(KL$9="", "", IF(AND(NOT('Personnel Details'!$N$27=""), $B278&gt;='Personnel Details'!$N$27), IF('Personnel Details'!$P$27="","", 'Personnel Details'!$P$27), IF(AND(NOT('Personnel Details'!$I$27=""), $B278&gt;='Personnel Details'!$I$27), IF('Personnel Details'!$K$27="", "", 'Personnel Details'!$K$27), IF('Personnel Details'!$F$27="", "", 'Personnel Details'!$F$27))))</f>
        <v/>
      </c>
      <c r="KN278" s="79" t="str">
        <f>IF(KL$9="", "", IF(AND(NOT('Personnel Details'!$N$27=""), $B278&gt;='Personnel Details'!$N$27), 'Personnel Details'!$Q$27, IF(AND(NOT('Personnel Details'!$I$27=""), $B278&gt;='Personnel Details'!$I$27), 'Personnel Details'!$L$27, 'Personnel Details'!$G$27)))</f>
        <v/>
      </c>
      <c r="KO278" s="59" t="str">
        <f t="shared" si="723"/>
        <v/>
      </c>
      <c r="KP278" s="53"/>
      <c r="KR278" s="78" t="str">
        <f>IF(KR$9="", "", IF(AND(NOT('Personnel Details'!$N$28=""), $B278&gt;='Personnel Details'!$N$28), 'Personnel Details'!$O$28, IF(AND(NOT('Personnel Details'!$I$28=""), $B278&gt;='Personnel Details'!$I$28), 'Personnel Details'!$J$28, 'Personnel Details'!$E$28)))</f>
        <v/>
      </c>
      <c r="KS278" s="59" t="str">
        <f>IF(KR$9="", "", IF(AND(NOT('Personnel Details'!$N$28=""), $B278&gt;='Personnel Details'!$N$28), IF('Personnel Details'!$P$28="","", 'Personnel Details'!$P$28), IF(AND(NOT('Personnel Details'!$I$28=""), $B278&gt;='Personnel Details'!$I$28), IF('Personnel Details'!$K$28="", "", 'Personnel Details'!$K$28), IF('Personnel Details'!$F$28="", "", 'Personnel Details'!$F$28))))</f>
        <v/>
      </c>
      <c r="KT278" s="79" t="str">
        <f>IF(KR$9="", "", IF(AND(NOT('Personnel Details'!$N$28=""), $B278&gt;='Personnel Details'!$N$28), 'Personnel Details'!$Q$28, IF(AND(NOT('Personnel Details'!$I$28=""), $B278&gt;='Personnel Details'!$I$28), 'Personnel Details'!$L$28, 'Personnel Details'!$G$28)))</f>
        <v/>
      </c>
      <c r="KU278" s="59" t="str">
        <f t="shared" si="724"/>
        <v/>
      </c>
      <c r="KV278" s="53"/>
      <c r="KX278" s="78" t="str">
        <f>IF(KX$9="", "", IF(AND(NOT('Personnel Details'!$N$29=""), $B278&gt;='Personnel Details'!$N$29), 'Personnel Details'!$O$29, IF(AND(NOT('Personnel Details'!$I$29=""), $B278&gt;='Personnel Details'!$I$29), 'Personnel Details'!$J$29, 'Personnel Details'!$E$29)))</f>
        <v/>
      </c>
      <c r="KY278" s="59" t="str">
        <f>IF(KX$9="", "", IF(AND(NOT('Personnel Details'!$N$29=""), $B278&gt;='Personnel Details'!$N$29), IF('Personnel Details'!$P$29="","", 'Personnel Details'!$P$29), IF(AND(NOT('Personnel Details'!$I$29=""), $B278&gt;='Personnel Details'!$I$29), IF('Personnel Details'!$K$29="", "", 'Personnel Details'!$K$29), IF('Personnel Details'!$F$29="", "", 'Personnel Details'!$F$29))))</f>
        <v/>
      </c>
      <c r="KZ278" s="79" t="str">
        <f>IF(KX$9="", "", IF(AND(NOT('Personnel Details'!$N$29=""), $B278&gt;='Personnel Details'!$N$29), 'Personnel Details'!$Q$29, IF(AND(NOT('Personnel Details'!$I$29=""), $B278&gt;='Personnel Details'!$I$29), 'Personnel Details'!$L$29, 'Personnel Details'!$G$29)))</f>
        <v/>
      </c>
      <c r="LA278" s="59" t="str">
        <f t="shared" si="725"/>
        <v/>
      </c>
      <c r="LB278" s="53"/>
      <c r="LD278" s="78" t="str">
        <f>IF(LD$9="", "", IF(AND(NOT('Personnel Details'!$N$30=""), $B278&gt;='Personnel Details'!$N$30), 'Personnel Details'!$O$30, IF(AND(NOT('Personnel Details'!$I$30=""), $B278&gt;='Personnel Details'!$I$30), 'Personnel Details'!$J$30, 'Personnel Details'!$E$30)))</f>
        <v/>
      </c>
      <c r="LE278" s="59" t="str">
        <f>IF(LD$9="", "", IF(AND(NOT('Personnel Details'!$N$30=""), $B278&gt;='Personnel Details'!$N$30), IF('Personnel Details'!$P$30="","", 'Personnel Details'!$P$30), IF(AND(NOT('Personnel Details'!$I$30=""), $B278&gt;='Personnel Details'!$I$30), IF('Personnel Details'!$K$30="", "", 'Personnel Details'!$K$30), IF('Personnel Details'!$F$30="", "", 'Personnel Details'!$F$30))))</f>
        <v/>
      </c>
      <c r="LF278" s="79" t="str">
        <f>IF(LD$9="", "", IF(AND(NOT('Personnel Details'!$N$30=""), $B278&gt;='Personnel Details'!$N$30), 'Personnel Details'!$Q$30, IF(AND(NOT('Personnel Details'!$I$30=""), $B278&gt;='Personnel Details'!$I$30), 'Personnel Details'!$L$30, 'Personnel Details'!$G$30)))</f>
        <v/>
      </c>
      <c r="LG278" s="59" t="str">
        <f t="shared" si="726"/>
        <v/>
      </c>
      <c r="LH278" s="53"/>
      <c r="LJ278" s="78" t="str">
        <f>IF(LJ$9="", "", IF(AND(NOT('Personnel Details'!$N$31=""), $B278&gt;='Personnel Details'!$N$31), 'Personnel Details'!$O$31, IF(AND(NOT('Personnel Details'!$I$31=""), $B278&gt;='Personnel Details'!$I$31), 'Personnel Details'!$J$31, 'Personnel Details'!$E$31)))</f>
        <v/>
      </c>
      <c r="LK278" s="59" t="str">
        <f>IF(LJ$9="", "", IF(AND(NOT('Personnel Details'!$N$31=""), $B278&gt;='Personnel Details'!$N$31), IF('Personnel Details'!$P$31="","", 'Personnel Details'!$P$31), IF(AND(NOT('Personnel Details'!$I$31=""), $B278&gt;='Personnel Details'!$I$31), IF('Personnel Details'!$K$31="", "", 'Personnel Details'!$K$31), IF('Personnel Details'!$F$31="", "", 'Personnel Details'!$F$31))))</f>
        <v/>
      </c>
      <c r="LL278" s="79" t="str">
        <f>IF(LJ$9="", "", IF(AND(NOT('Personnel Details'!$N$31=""), $B278&gt;='Personnel Details'!$N$31), 'Personnel Details'!$Q$31, IF(AND(NOT('Personnel Details'!$I$31=""), $B278&gt;='Personnel Details'!$I$31), 'Personnel Details'!$L$31, 'Personnel Details'!$G$31)))</f>
        <v/>
      </c>
      <c r="LM278" s="59" t="str">
        <f t="shared" si="727"/>
        <v/>
      </c>
      <c r="LN278" s="53"/>
      <c r="LP278" s="78" t="str">
        <f>IF(LP$9="", "", IF(AND(NOT('Personnel Details'!$N$32=""), $B278&gt;='Personnel Details'!$N$32), 'Personnel Details'!$O$32, IF(AND(NOT('Personnel Details'!$I$32=""), $B278&gt;='Personnel Details'!$I$32), 'Personnel Details'!$J$32, 'Personnel Details'!$E$32)))</f>
        <v/>
      </c>
      <c r="LQ278" s="59" t="str">
        <f>IF(LP$9="", "", IF(AND(NOT('Personnel Details'!$N$32=""), $B278&gt;='Personnel Details'!$N$32), IF('Personnel Details'!$P$32="","", 'Personnel Details'!$P$32), IF(AND(NOT('Personnel Details'!$I$32=""), $B278&gt;='Personnel Details'!$I$32), IF('Personnel Details'!$K$32="", "", 'Personnel Details'!$K$32), IF('Personnel Details'!$F$32="", "", 'Personnel Details'!$F$32))))</f>
        <v/>
      </c>
      <c r="LR278" s="79" t="str">
        <f>IF(LP$9="", "", IF(AND(NOT('Personnel Details'!$N$32=""), $B278&gt;='Personnel Details'!$N$32), 'Personnel Details'!$Q$32, IF(AND(NOT('Personnel Details'!$I$32=""), $B278&gt;='Personnel Details'!$I$32), 'Personnel Details'!$L$32, 'Personnel Details'!$G$32)))</f>
        <v/>
      </c>
      <c r="LS278" s="59" t="str">
        <f t="shared" si="728"/>
        <v/>
      </c>
      <c r="LT278" s="53"/>
      <c r="LV278" s="78" t="str">
        <f>IF(LV$9="", "", IF(AND(NOT('Personnel Details'!$N$33=""), $B278&gt;='Personnel Details'!$N$33), 'Personnel Details'!$O$33, IF(AND(NOT('Personnel Details'!$I$33=""), $B278&gt;='Personnel Details'!$I$33), 'Personnel Details'!$J$33, 'Personnel Details'!$E$33)))</f>
        <v/>
      </c>
      <c r="LW278" s="59" t="str">
        <f>IF(LV$9="", "", IF(AND(NOT('Personnel Details'!$N$33=""), $B278&gt;='Personnel Details'!$N$33), IF('Personnel Details'!$P$33="","", 'Personnel Details'!$P$33), IF(AND(NOT('Personnel Details'!$I$33=""), $B278&gt;='Personnel Details'!$I$33), IF('Personnel Details'!$K$33="", "", 'Personnel Details'!$K$33), IF('Personnel Details'!$F$33="", "", 'Personnel Details'!$F$33))))</f>
        <v/>
      </c>
      <c r="LX278" s="79" t="str">
        <f>IF(LV$9="", "", IF(AND(NOT('Personnel Details'!$N$33=""), $B278&gt;='Personnel Details'!$N$33), 'Personnel Details'!$Q$33, IF(AND(NOT('Personnel Details'!$I$33=""), $B278&gt;='Personnel Details'!$I$33), 'Personnel Details'!$L$33, 'Personnel Details'!$G$33)))</f>
        <v/>
      </c>
      <c r="LY278" s="59" t="str">
        <f t="shared" si="729"/>
        <v/>
      </c>
      <c r="LZ278" s="53"/>
      <c r="MB278" s="78" t="str">
        <f>IF(MB$9="", "", IF(AND(NOT('Personnel Details'!$N$34=""), $B278&gt;='Personnel Details'!$N$34), 'Personnel Details'!$O$34, IF(AND(NOT('Personnel Details'!$I$34=""), $B278&gt;='Personnel Details'!$I$34), 'Personnel Details'!$J$34, 'Personnel Details'!$E$34)))</f>
        <v/>
      </c>
      <c r="MC278" s="59" t="str">
        <f>IF(MB$9="", "", IF(AND(NOT('Personnel Details'!$N$34=""), $B278&gt;='Personnel Details'!$N$34), IF('Personnel Details'!$P$34="","", 'Personnel Details'!$P$34), IF(AND(NOT('Personnel Details'!$I$34=""), $B278&gt;='Personnel Details'!$I$34), IF('Personnel Details'!$K$34="", "", 'Personnel Details'!$K$34), IF('Personnel Details'!$F$34="", "", 'Personnel Details'!$F$34))))</f>
        <v/>
      </c>
      <c r="MD278" s="79" t="str">
        <f>IF(MB$9="", "", IF(AND(NOT('Personnel Details'!$N$34=""), $B278&gt;='Personnel Details'!$N$34), 'Personnel Details'!$Q$34, IF(AND(NOT('Personnel Details'!$I$34=""), $B278&gt;='Personnel Details'!$I$34), 'Personnel Details'!$L$34, 'Personnel Details'!$G$34)))</f>
        <v/>
      </c>
      <c r="ME278" s="59" t="str">
        <f t="shared" si="730"/>
        <v/>
      </c>
      <c r="MF278" s="53"/>
      <c r="MH278" s="78" t="str">
        <f>IF(MH$9="", "", IF(AND(NOT('Personnel Details'!$N$35=""), $B278&gt;='Personnel Details'!$N$35), 'Personnel Details'!$O$35, IF(AND(NOT('Personnel Details'!$I$35=""), $B278&gt;='Personnel Details'!$I$35), 'Personnel Details'!$J$35, 'Personnel Details'!$E$35)))</f>
        <v/>
      </c>
      <c r="MI278" s="59" t="str">
        <f>IF(MH$9="", "", IF(AND(NOT('Personnel Details'!$N$35=""), $B278&gt;='Personnel Details'!$N$35), IF('Personnel Details'!$P$35="","", 'Personnel Details'!$P$35), IF(AND(NOT('Personnel Details'!$I$35=""), $B278&gt;='Personnel Details'!$I$35), IF('Personnel Details'!$K$35="", "", 'Personnel Details'!$K$35), IF('Personnel Details'!$F$35="", "", 'Personnel Details'!$F$35))))</f>
        <v/>
      </c>
      <c r="MJ278" s="79" t="str">
        <f>IF(MH$9="", "", IF(AND(NOT('Personnel Details'!$N$35=""), $B278&gt;='Personnel Details'!$N$35), 'Personnel Details'!$Q$35, IF(AND(NOT('Personnel Details'!$I$35=""), $B278&gt;='Personnel Details'!$I$35), 'Personnel Details'!$L$35, 'Personnel Details'!$G$35)))</f>
        <v/>
      </c>
      <c r="MK278" s="59" t="str">
        <f t="shared" si="731"/>
        <v/>
      </c>
      <c r="ML278" s="53"/>
      <c r="MN278" s="78" t="str">
        <f>IF(MN$9="", "", IF(AND(NOT('Personnel Details'!$N$36=""), $B278&gt;='Personnel Details'!$N$36), 'Personnel Details'!$O$36, IF(AND(NOT('Personnel Details'!$I$36=""), $B278&gt;='Personnel Details'!$I$36), 'Personnel Details'!$J$36, 'Personnel Details'!$E$36)))</f>
        <v/>
      </c>
      <c r="MO278" s="59" t="str">
        <f>IF(MN$9="", "", IF(AND(NOT('Personnel Details'!$N$36=""), $B278&gt;='Personnel Details'!$N$36), IF('Personnel Details'!$P$36="","", 'Personnel Details'!$P$36), IF(AND(NOT('Personnel Details'!$I$36=""), $B278&gt;='Personnel Details'!$I$36), IF('Personnel Details'!$K$36="", "", 'Personnel Details'!$K$36), IF('Personnel Details'!$F$36="", "", 'Personnel Details'!$F$36))))</f>
        <v/>
      </c>
      <c r="MP278" s="79" t="str">
        <f>IF(MN$9="", "", IF(AND(NOT('Personnel Details'!$N$36=""), $B278&gt;='Personnel Details'!$N$36), 'Personnel Details'!$Q$36, IF(AND(NOT('Personnel Details'!$I$36=""), $B278&gt;='Personnel Details'!$I$36), 'Personnel Details'!$L$36, 'Personnel Details'!$G$36)))</f>
        <v/>
      </c>
      <c r="MQ278" s="59" t="str">
        <f t="shared" si="732"/>
        <v/>
      </c>
      <c r="MR278" s="53"/>
      <c r="MT278" s="78" t="str">
        <f>IF(MT$9="", "", IF(AND(NOT('Personnel Details'!$N$37=""), $B278&gt;='Personnel Details'!$N$37), 'Personnel Details'!$O$37, IF(AND(NOT('Personnel Details'!$I$37=""), $B278&gt;='Personnel Details'!$I$37), 'Personnel Details'!$J$37, 'Personnel Details'!$E$37)))</f>
        <v/>
      </c>
      <c r="MU278" s="59" t="str">
        <f>IF(MT$9="", "", IF(AND(NOT('Personnel Details'!$N$37=""), $B278&gt;='Personnel Details'!$N$37), IF('Personnel Details'!$P$37="","", 'Personnel Details'!$P$37), IF(AND(NOT('Personnel Details'!$I$37=""), $B278&gt;='Personnel Details'!$I$37), IF('Personnel Details'!$K$37="", "", 'Personnel Details'!$K$37), IF('Personnel Details'!$F$37="", "", 'Personnel Details'!$F$37))))</f>
        <v/>
      </c>
      <c r="MV278" s="79" t="str">
        <f>IF(MT$9="", "", IF(AND(NOT('Personnel Details'!$N$37=""), $B278&gt;='Personnel Details'!$N$37), 'Personnel Details'!$Q$37, IF(AND(NOT('Personnel Details'!$I$37=""), $B278&gt;='Personnel Details'!$I$37), 'Personnel Details'!$L$37, 'Personnel Details'!$G$37)))</f>
        <v/>
      </c>
      <c r="MW278" s="59" t="str">
        <f t="shared" si="733"/>
        <v/>
      </c>
      <c r="MX278" s="53"/>
      <c r="MZ278" s="78" t="str">
        <f>IF(MZ$9="", "", IF(AND(NOT('Personnel Details'!$N$38=""), $B278&gt;='Personnel Details'!$N$38), 'Personnel Details'!$O$38, IF(AND(NOT('Personnel Details'!$I$38=""), $B278&gt;='Personnel Details'!$I$38), 'Personnel Details'!$J$38, 'Personnel Details'!$E$38)))</f>
        <v/>
      </c>
      <c r="NA278" s="59" t="str">
        <f>IF(MZ$9="", "", IF(AND(NOT('Personnel Details'!$N$38=""), $B278&gt;='Personnel Details'!$N$38), IF('Personnel Details'!$P$38="","", 'Personnel Details'!$P$38), IF(AND(NOT('Personnel Details'!$I$38=""), $B278&gt;='Personnel Details'!$I$38), IF('Personnel Details'!$K$38="", "", 'Personnel Details'!$K$38), IF('Personnel Details'!$F$38="", "", 'Personnel Details'!$F$38))))</f>
        <v/>
      </c>
      <c r="NB278" s="79" t="str">
        <f>IF(MZ$9="", "", IF(AND(NOT('Personnel Details'!$N$38=""), $B278&gt;='Personnel Details'!$N$38), 'Personnel Details'!$Q$38, IF(AND(NOT('Personnel Details'!$I$38=""), $B278&gt;='Personnel Details'!$I$38), 'Personnel Details'!$L$38, 'Personnel Details'!$G$38)))</f>
        <v/>
      </c>
      <c r="NC278" s="59" t="str">
        <f t="shared" si="734"/>
        <v/>
      </c>
      <c r="ND278" s="53"/>
      <c r="NF278" s="78" t="str">
        <f>IF(NF$9="", "", IF(AND(NOT('Personnel Details'!$N$39=""), $B278&gt;='Personnel Details'!$N$39), 'Personnel Details'!$O$39, IF(AND(NOT('Personnel Details'!$I$39=""), $B278&gt;='Personnel Details'!$I$39), 'Personnel Details'!$J$39, 'Personnel Details'!$E$39)))</f>
        <v/>
      </c>
      <c r="NG278" s="59" t="str">
        <f>IF(NF$9="", "", IF(AND(NOT('Personnel Details'!$N$39=""), $B278&gt;='Personnel Details'!$N$39), IF('Personnel Details'!$P$39="","", 'Personnel Details'!$P$39), IF(AND(NOT('Personnel Details'!$I$39=""), $B278&gt;='Personnel Details'!$I$39), IF('Personnel Details'!$K$39="", "", 'Personnel Details'!$K$39), IF('Personnel Details'!$F$39="", "", 'Personnel Details'!$F$39))))</f>
        <v/>
      </c>
      <c r="NH278" s="79" t="str">
        <f>IF(NF$9="", "", IF(AND(NOT('Personnel Details'!$N$39=""), $B278&gt;='Personnel Details'!$N$39), 'Personnel Details'!$Q$39, IF(AND(NOT('Personnel Details'!$I$39=""), $B278&gt;='Personnel Details'!$I$39), 'Personnel Details'!$L$39, 'Personnel Details'!$G$39)))</f>
        <v/>
      </c>
      <c r="NI278" s="59" t="str">
        <f t="shared" si="735"/>
        <v/>
      </c>
      <c r="NJ278" s="53"/>
      <c r="NL278" s="78" t="str">
        <f>IF(NL$9="", "", IF(AND(NOT('Personnel Details'!$N$40=""), $B278&gt;='Personnel Details'!$N$40), 'Personnel Details'!$O$40, IF(AND(NOT('Personnel Details'!$I$40=""), $B278&gt;='Personnel Details'!$I$40), 'Personnel Details'!$J$40, 'Personnel Details'!$E$40)))</f>
        <v/>
      </c>
      <c r="NM278" s="59" t="str">
        <f>IF(NL$9="", "", IF(AND(NOT('Personnel Details'!$N$40=""), $B278&gt;='Personnel Details'!$N$40), IF('Personnel Details'!$P$40="","", 'Personnel Details'!$P$40), IF(AND(NOT('Personnel Details'!$I$40=""), $B278&gt;='Personnel Details'!$I$40), IF('Personnel Details'!$K$40="", "", 'Personnel Details'!$K$40), IF('Personnel Details'!$F$40="", "", 'Personnel Details'!$F$40))))</f>
        <v/>
      </c>
      <c r="NN278" s="79" t="str">
        <f>IF(NL$9="", "", IF(AND(NOT('Personnel Details'!$N$40=""), $B278&gt;='Personnel Details'!$N$40), 'Personnel Details'!$Q$40, IF(AND(NOT('Personnel Details'!$I$40=""), $B278&gt;='Personnel Details'!$I$40), 'Personnel Details'!$L$40, 'Personnel Details'!$G$40)))</f>
        <v/>
      </c>
      <c r="NO278" s="59" t="str">
        <f t="shared" si="736"/>
        <v/>
      </c>
      <c r="NP278" s="53"/>
    </row>
    <row r="279" spans="1:380" x14ac:dyDescent="0.25">
      <c r="A279" s="32"/>
      <c r="B279" s="113" t="str">
        <f>IFERROR(IF(B278+1&gt;'Personnel Details'!$U$5, "", B278+1), "")</f>
        <v/>
      </c>
      <c r="C279" s="32"/>
      <c r="D279" s="120"/>
      <c r="E279" s="13" t="str">
        <f t="shared" si="615"/>
        <v/>
      </c>
      <c r="F279" s="13" t="str">
        <f t="shared" si="646"/>
        <v/>
      </c>
      <c r="G279" s="56" t="str">
        <f t="shared" si="737"/>
        <v/>
      </c>
      <c r="H279" s="16" t="str">
        <f t="shared" si="647"/>
        <v/>
      </c>
      <c r="I279" s="32"/>
      <c r="J279" s="120"/>
      <c r="K279" s="62" t="str">
        <f t="shared" si="616"/>
        <v/>
      </c>
      <c r="L279" s="62" t="str">
        <f t="shared" si="648"/>
        <v/>
      </c>
      <c r="M279" s="65" t="str">
        <f t="shared" si="738"/>
        <v/>
      </c>
      <c r="N279" s="68" t="str">
        <f t="shared" si="649"/>
        <v/>
      </c>
      <c r="O279" s="32"/>
      <c r="P279" s="120"/>
      <c r="Q279" s="62" t="str">
        <f t="shared" si="617"/>
        <v/>
      </c>
      <c r="R279" s="62" t="str">
        <f t="shared" si="650"/>
        <v/>
      </c>
      <c r="S279" s="65" t="str">
        <f t="shared" si="739"/>
        <v/>
      </c>
      <c r="T279" s="68" t="str">
        <f t="shared" si="651"/>
        <v/>
      </c>
      <c r="U279" s="32"/>
      <c r="V279" s="120"/>
      <c r="W279" s="62" t="str">
        <f t="shared" si="618"/>
        <v/>
      </c>
      <c r="X279" s="62" t="str">
        <f t="shared" si="652"/>
        <v/>
      </c>
      <c r="Y279" s="65" t="str">
        <f t="shared" si="740"/>
        <v/>
      </c>
      <c r="Z279" s="68" t="str">
        <f t="shared" si="653"/>
        <v/>
      </c>
      <c r="AA279" s="32"/>
      <c r="AB279" s="120"/>
      <c r="AC279" s="62" t="str">
        <f t="shared" si="619"/>
        <v/>
      </c>
      <c r="AD279" s="62" t="str">
        <f t="shared" si="654"/>
        <v/>
      </c>
      <c r="AE279" s="65" t="str">
        <f t="shared" si="741"/>
        <v/>
      </c>
      <c r="AF279" s="68" t="str">
        <f t="shared" si="655"/>
        <v/>
      </c>
      <c r="AG279" s="32"/>
      <c r="AH279" s="120"/>
      <c r="AI279" s="62" t="str">
        <f t="shared" si="620"/>
        <v/>
      </c>
      <c r="AJ279" s="62" t="str">
        <f t="shared" si="656"/>
        <v/>
      </c>
      <c r="AK279" s="65" t="str">
        <f t="shared" si="742"/>
        <v/>
      </c>
      <c r="AL279" s="68" t="str">
        <f t="shared" si="657"/>
        <v/>
      </c>
      <c r="AM279" s="32"/>
      <c r="AN279" s="120"/>
      <c r="AO279" s="62" t="str">
        <f t="shared" si="621"/>
        <v/>
      </c>
      <c r="AP279" s="62" t="str">
        <f t="shared" si="658"/>
        <v/>
      </c>
      <c r="AQ279" s="65" t="str">
        <f t="shared" si="743"/>
        <v/>
      </c>
      <c r="AR279" s="68" t="str">
        <f t="shared" si="659"/>
        <v/>
      </c>
      <c r="AS279" s="32"/>
      <c r="AT279" s="120"/>
      <c r="AU279" s="62" t="str">
        <f t="shared" si="622"/>
        <v/>
      </c>
      <c r="AV279" s="62" t="str">
        <f t="shared" si="660"/>
        <v/>
      </c>
      <c r="AW279" s="65" t="str">
        <f t="shared" si="744"/>
        <v/>
      </c>
      <c r="AX279" s="68" t="str">
        <f t="shared" si="661"/>
        <v/>
      </c>
      <c r="AY279" s="32"/>
      <c r="AZ279" s="120"/>
      <c r="BA279" s="62" t="str">
        <f t="shared" si="623"/>
        <v/>
      </c>
      <c r="BB279" s="62" t="str">
        <f t="shared" si="662"/>
        <v/>
      </c>
      <c r="BC279" s="65" t="str">
        <f t="shared" si="745"/>
        <v/>
      </c>
      <c r="BD279" s="68" t="str">
        <f t="shared" si="663"/>
        <v/>
      </c>
      <c r="BE279" s="32"/>
      <c r="BF279" s="120"/>
      <c r="BG279" s="62" t="str">
        <f t="shared" si="624"/>
        <v/>
      </c>
      <c r="BH279" s="62" t="str">
        <f t="shared" si="664"/>
        <v/>
      </c>
      <c r="BI279" s="65" t="str">
        <f t="shared" si="746"/>
        <v/>
      </c>
      <c r="BJ279" s="68" t="str">
        <f t="shared" si="665"/>
        <v/>
      </c>
      <c r="BK279" s="32"/>
      <c r="BL279" s="120"/>
      <c r="BM279" s="62" t="str">
        <f t="shared" si="625"/>
        <v/>
      </c>
      <c r="BN279" s="62" t="str">
        <f t="shared" si="666"/>
        <v/>
      </c>
      <c r="BO279" s="65" t="str">
        <f t="shared" si="747"/>
        <v/>
      </c>
      <c r="BP279" s="68" t="str">
        <f t="shared" si="667"/>
        <v/>
      </c>
      <c r="BQ279" s="32"/>
      <c r="BR279" s="120"/>
      <c r="BS279" s="62" t="str">
        <f t="shared" si="626"/>
        <v/>
      </c>
      <c r="BT279" s="62" t="str">
        <f t="shared" si="668"/>
        <v/>
      </c>
      <c r="BU279" s="65" t="str">
        <f t="shared" si="748"/>
        <v/>
      </c>
      <c r="BV279" s="68" t="str">
        <f t="shared" si="669"/>
        <v/>
      </c>
      <c r="BW279" s="32"/>
      <c r="BX279" s="120"/>
      <c r="BY279" s="62" t="str">
        <f t="shared" si="627"/>
        <v/>
      </c>
      <c r="BZ279" s="62" t="str">
        <f t="shared" si="670"/>
        <v/>
      </c>
      <c r="CA279" s="65" t="str">
        <f t="shared" si="749"/>
        <v/>
      </c>
      <c r="CB279" s="68" t="str">
        <f t="shared" si="671"/>
        <v/>
      </c>
      <c r="CC279" s="32"/>
      <c r="CD279" s="120"/>
      <c r="CE279" s="62" t="str">
        <f t="shared" si="628"/>
        <v/>
      </c>
      <c r="CF279" s="62" t="str">
        <f t="shared" si="672"/>
        <v/>
      </c>
      <c r="CG279" s="65" t="str">
        <f t="shared" si="750"/>
        <v/>
      </c>
      <c r="CH279" s="68" t="str">
        <f t="shared" si="673"/>
        <v/>
      </c>
      <c r="CI279" s="32"/>
      <c r="CJ279" s="120"/>
      <c r="CK279" s="62" t="str">
        <f t="shared" si="629"/>
        <v/>
      </c>
      <c r="CL279" s="62" t="str">
        <f t="shared" si="674"/>
        <v/>
      </c>
      <c r="CM279" s="65" t="str">
        <f t="shared" si="751"/>
        <v/>
      </c>
      <c r="CN279" s="68" t="str">
        <f t="shared" si="675"/>
        <v/>
      </c>
      <c r="CO279" s="32"/>
      <c r="CP279" s="120"/>
      <c r="CQ279" s="62" t="str">
        <f t="shared" si="630"/>
        <v/>
      </c>
      <c r="CR279" s="62" t="str">
        <f t="shared" si="676"/>
        <v/>
      </c>
      <c r="CS279" s="65" t="str">
        <f t="shared" si="752"/>
        <v/>
      </c>
      <c r="CT279" s="68" t="str">
        <f t="shared" si="677"/>
        <v/>
      </c>
      <c r="CU279" s="32"/>
      <c r="CV279" s="120"/>
      <c r="CW279" s="62" t="str">
        <f t="shared" si="631"/>
        <v/>
      </c>
      <c r="CX279" s="62" t="str">
        <f t="shared" si="678"/>
        <v/>
      </c>
      <c r="CY279" s="65" t="str">
        <f t="shared" si="753"/>
        <v/>
      </c>
      <c r="CZ279" s="68" t="str">
        <f t="shared" si="679"/>
        <v/>
      </c>
      <c r="DA279" s="32"/>
      <c r="DB279" s="120"/>
      <c r="DC279" s="62" t="str">
        <f t="shared" si="632"/>
        <v/>
      </c>
      <c r="DD279" s="62" t="str">
        <f t="shared" si="680"/>
        <v/>
      </c>
      <c r="DE279" s="65" t="str">
        <f t="shared" si="754"/>
        <v/>
      </c>
      <c r="DF279" s="68" t="str">
        <f t="shared" si="681"/>
        <v/>
      </c>
      <c r="DG279" s="32"/>
      <c r="DH279" s="120"/>
      <c r="DI279" s="62" t="str">
        <f t="shared" si="633"/>
        <v/>
      </c>
      <c r="DJ279" s="62" t="str">
        <f t="shared" si="682"/>
        <v/>
      </c>
      <c r="DK279" s="65" t="str">
        <f t="shared" si="755"/>
        <v/>
      </c>
      <c r="DL279" s="68" t="str">
        <f t="shared" si="683"/>
        <v/>
      </c>
      <c r="DM279" s="32"/>
      <c r="DN279" s="120"/>
      <c r="DO279" s="62" t="str">
        <f t="shared" si="634"/>
        <v/>
      </c>
      <c r="DP279" s="62" t="str">
        <f t="shared" si="684"/>
        <v/>
      </c>
      <c r="DQ279" s="65" t="str">
        <f t="shared" si="756"/>
        <v/>
      </c>
      <c r="DR279" s="68" t="str">
        <f t="shared" si="685"/>
        <v/>
      </c>
      <c r="DS279" s="32"/>
      <c r="DT279" s="120"/>
      <c r="DU279" s="62" t="str">
        <f t="shared" si="635"/>
        <v/>
      </c>
      <c r="DV279" s="62" t="str">
        <f t="shared" si="686"/>
        <v/>
      </c>
      <c r="DW279" s="65" t="str">
        <f t="shared" si="757"/>
        <v/>
      </c>
      <c r="DX279" s="68" t="str">
        <f t="shared" si="687"/>
        <v/>
      </c>
      <c r="DY279" s="32"/>
      <c r="DZ279" s="120"/>
      <c r="EA279" s="62" t="str">
        <f t="shared" si="636"/>
        <v/>
      </c>
      <c r="EB279" s="62" t="str">
        <f t="shared" si="688"/>
        <v/>
      </c>
      <c r="EC279" s="65" t="str">
        <f t="shared" si="758"/>
        <v/>
      </c>
      <c r="ED279" s="68" t="str">
        <f t="shared" si="689"/>
        <v/>
      </c>
      <c r="EE279" s="32"/>
      <c r="EF279" s="120"/>
      <c r="EG279" s="62" t="str">
        <f t="shared" si="637"/>
        <v/>
      </c>
      <c r="EH279" s="62" t="str">
        <f t="shared" si="690"/>
        <v/>
      </c>
      <c r="EI279" s="65" t="str">
        <f t="shared" si="759"/>
        <v/>
      </c>
      <c r="EJ279" s="68" t="str">
        <f t="shared" si="691"/>
        <v/>
      </c>
      <c r="EK279" s="32"/>
      <c r="EL279" s="120"/>
      <c r="EM279" s="62" t="str">
        <f t="shared" si="638"/>
        <v/>
      </c>
      <c r="EN279" s="62" t="str">
        <f t="shared" si="692"/>
        <v/>
      </c>
      <c r="EO279" s="65" t="str">
        <f t="shared" si="760"/>
        <v/>
      </c>
      <c r="EP279" s="68" t="str">
        <f t="shared" si="693"/>
        <v/>
      </c>
      <c r="EQ279" s="32"/>
      <c r="ER279" s="120"/>
      <c r="ES279" s="62" t="str">
        <f t="shared" si="639"/>
        <v/>
      </c>
      <c r="ET279" s="62" t="str">
        <f t="shared" si="694"/>
        <v/>
      </c>
      <c r="EU279" s="65" t="str">
        <f t="shared" si="761"/>
        <v/>
      </c>
      <c r="EV279" s="68" t="str">
        <f t="shared" si="695"/>
        <v/>
      </c>
      <c r="EW279" s="32"/>
      <c r="EX279" s="120"/>
      <c r="EY279" s="62" t="str">
        <f t="shared" si="640"/>
        <v/>
      </c>
      <c r="EZ279" s="62" t="str">
        <f t="shared" si="696"/>
        <v/>
      </c>
      <c r="FA279" s="65" t="str">
        <f t="shared" si="762"/>
        <v/>
      </c>
      <c r="FB279" s="68" t="str">
        <f t="shared" si="697"/>
        <v/>
      </c>
      <c r="FC279" s="32"/>
      <c r="FD279" s="120"/>
      <c r="FE279" s="62" t="str">
        <f t="shared" si="641"/>
        <v/>
      </c>
      <c r="FF279" s="62" t="str">
        <f t="shared" si="698"/>
        <v/>
      </c>
      <c r="FG279" s="65" t="str">
        <f t="shared" si="763"/>
        <v/>
      </c>
      <c r="FH279" s="68" t="str">
        <f t="shared" si="699"/>
        <v/>
      </c>
      <c r="FI279" s="32"/>
      <c r="FJ279" s="120"/>
      <c r="FK279" s="62" t="str">
        <f t="shared" si="642"/>
        <v/>
      </c>
      <c r="FL279" s="62" t="str">
        <f t="shared" si="700"/>
        <v/>
      </c>
      <c r="FM279" s="65" t="str">
        <f t="shared" si="764"/>
        <v/>
      </c>
      <c r="FN279" s="68" t="str">
        <f t="shared" si="701"/>
        <v/>
      </c>
      <c r="FO279" s="32"/>
      <c r="FP279" s="120"/>
      <c r="FQ279" s="62" t="str">
        <f t="shared" si="643"/>
        <v/>
      </c>
      <c r="FR279" s="62" t="str">
        <f t="shared" si="702"/>
        <v/>
      </c>
      <c r="FS279" s="65" t="str">
        <f t="shared" si="765"/>
        <v/>
      </c>
      <c r="FT279" s="68" t="str">
        <f t="shared" si="703"/>
        <v/>
      </c>
      <c r="FU279" s="32"/>
      <c r="FV279" s="120"/>
      <c r="FW279" s="62" t="str">
        <f t="shared" si="644"/>
        <v/>
      </c>
      <c r="FX279" s="62" t="str">
        <f t="shared" si="704"/>
        <v/>
      </c>
      <c r="FY279" s="65" t="str">
        <f t="shared" si="766"/>
        <v/>
      </c>
      <c r="FZ279" s="68" t="str">
        <f t="shared" si="705"/>
        <v/>
      </c>
      <c r="GA279" s="32"/>
      <c r="GC279" s="7" t="str">
        <f t="shared" si="706"/>
        <v/>
      </c>
      <c r="GD279" s="7" t="str">
        <f t="shared" ca="1" si="645"/>
        <v/>
      </c>
      <c r="GT279" s="71" t="str">
        <f>IF(GT$9="", "", IF(AND(NOT('Personnel Details'!$N$11=""), $B279&gt;='Personnel Details'!$N$11), 'Personnel Details'!$O$11, IF(AND(NOT('Personnel Details'!$I$11=""), $B279&gt;='Personnel Details'!$I$11), 'Personnel Details'!$J$11, 'Personnel Details'!$E$11)))</f>
        <v/>
      </c>
      <c r="GU279" s="59" t="str">
        <f>IF(GT$9="", "", IF(AND(NOT('Personnel Details'!$N$11=""), $B279&gt;='Personnel Details'!$N$11), IF('Personnel Details'!$P$11="","", 'Personnel Details'!$P$11), IF(AND(NOT('Personnel Details'!$I$11=""), $B279&gt;='Personnel Details'!$I$11), IF('Personnel Details'!$K$11="", "", 'Personnel Details'!$K$11), IF('Personnel Details'!$F$11="", "", 'Personnel Details'!$F$11))))</f>
        <v/>
      </c>
      <c r="GV279" s="74" t="str">
        <f>IF(GT$9="", "", IF(AND(NOT('Personnel Details'!$N$11=""), $B279&gt;='Personnel Details'!$N$11), 'Personnel Details'!$Q$11, IF(AND(NOT('Personnel Details'!$I$11=""), $B279&gt;='Personnel Details'!$I$11), 'Personnel Details'!$L$11, 'Personnel Details'!$G$11)))</f>
        <v/>
      </c>
      <c r="GW279" s="59" t="str">
        <f t="shared" si="707"/>
        <v/>
      </c>
      <c r="GX279" s="53"/>
      <c r="GZ279" s="78" t="str">
        <f>IF(GZ$9="", "", IF(AND(NOT('Personnel Details'!$N$12=""), $B279&gt;='Personnel Details'!$N$12), 'Personnel Details'!$O$12, IF(AND(NOT('Personnel Details'!$I$12=""), $B279&gt;='Personnel Details'!$I$12), 'Personnel Details'!$J$12, 'Personnel Details'!$E$12)))</f>
        <v/>
      </c>
      <c r="HA279" s="59" t="str">
        <f>IF(GZ$9="", "", IF(AND(NOT('Personnel Details'!$N$12=""), $B279&gt;='Personnel Details'!$N$12), IF('Personnel Details'!$P$12="","", 'Personnel Details'!$P$12), IF(AND(NOT('Personnel Details'!$I$12=""), $B279&gt;='Personnel Details'!$I$12), IF('Personnel Details'!$K$12="", "", 'Personnel Details'!$K$12), IF('Personnel Details'!$F$12="", "", 'Personnel Details'!$F$12))))</f>
        <v/>
      </c>
      <c r="HB279" s="79" t="str">
        <f>IF(GZ$9="", "", IF(AND(NOT('Personnel Details'!$N$12=""), $B279&gt;='Personnel Details'!$N$12), 'Personnel Details'!$Q$12, IF(AND(NOT('Personnel Details'!$I$12=""), $B279&gt;='Personnel Details'!$I$12), 'Personnel Details'!$L$12, 'Personnel Details'!$G$12)))</f>
        <v/>
      </c>
      <c r="HC279" s="59" t="str">
        <f t="shared" si="708"/>
        <v/>
      </c>
      <c r="HD279" s="53"/>
      <c r="HF279" s="78" t="str">
        <f>IF(HF$9="", "", IF(AND(NOT('Personnel Details'!$N$13=""), $B279&gt;='Personnel Details'!$N$13), 'Personnel Details'!$O$13, IF(AND(NOT('Personnel Details'!$I$13=""), $B279&gt;='Personnel Details'!$I$13), 'Personnel Details'!$J$13, 'Personnel Details'!$E$13)))</f>
        <v/>
      </c>
      <c r="HG279" s="59" t="str">
        <f>IF(HF$9="", "", IF(AND(NOT('Personnel Details'!$N$13=""), $B279&gt;='Personnel Details'!$N$13), IF('Personnel Details'!$P$13="","", 'Personnel Details'!$P$13), IF(AND(NOT('Personnel Details'!$I$13=""), $B279&gt;='Personnel Details'!$I$13), IF('Personnel Details'!$K$13="", "", 'Personnel Details'!$K$13), IF('Personnel Details'!$F$13="", "", 'Personnel Details'!$F$13))))</f>
        <v/>
      </c>
      <c r="HH279" s="79" t="str">
        <f>IF(HF$9="", "", IF(AND(NOT('Personnel Details'!$N$13=""), $B279&gt;='Personnel Details'!$N$13), 'Personnel Details'!$Q$13, IF(AND(NOT('Personnel Details'!$I$13=""), $B279&gt;='Personnel Details'!$I$13), 'Personnel Details'!$L$13, 'Personnel Details'!$G$13)))</f>
        <v/>
      </c>
      <c r="HI279" s="59" t="str">
        <f t="shared" si="709"/>
        <v/>
      </c>
      <c r="HJ279" s="53"/>
      <c r="HL279" s="78" t="str">
        <f>IF(HL$9="", "", IF(AND(NOT('Personnel Details'!$N$14=""), $B279&gt;='Personnel Details'!$N$14), 'Personnel Details'!$O$14, IF(AND(NOT('Personnel Details'!$I$14=""), $B279&gt;='Personnel Details'!$I$14), 'Personnel Details'!$J$14, 'Personnel Details'!$E$14)))</f>
        <v/>
      </c>
      <c r="HM279" s="59" t="str">
        <f>IF(HL$9="", "", IF(AND(NOT('Personnel Details'!$N$14=""), $B279&gt;='Personnel Details'!$N$14), IF('Personnel Details'!$P$14="","", 'Personnel Details'!$P$14), IF(AND(NOT('Personnel Details'!$I$14=""), $B279&gt;='Personnel Details'!$I$14), IF('Personnel Details'!$K$14="", "", 'Personnel Details'!$K$14), IF('Personnel Details'!$F$14="", "", 'Personnel Details'!$F$14))))</f>
        <v/>
      </c>
      <c r="HN279" s="79" t="str">
        <f>IF(HL$9="", "", IF(AND(NOT('Personnel Details'!$N$14=""), $B279&gt;='Personnel Details'!$N$14), 'Personnel Details'!$Q$14, IF(AND(NOT('Personnel Details'!$I$14=""), $B279&gt;='Personnel Details'!$I$14), 'Personnel Details'!$L$14, 'Personnel Details'!$G$14)))</f>
        <v/>
      </c>
      <c r="HO279" s="59" t="str">
        <f t="shared" si="710"/>
        <v/>
      </c>
      <c r="HP279" s="53"/>
      <c r="HR279" s="78" t="str">
        <f>IF(HR$9="", "", IF(AND(NOT('Personnel Details'!$N$15=""), $B279&gt;='Personnel Details'!$N$15), 'Personnel Details'!$O$15, IF(AND(NOT('Personnel Details'!$I$15=""), $B279&gt;='Personnel Details'!$I$15), 'Personnel Details'!$J$15, 'Personnel Details'!$E$15)))</f>
        <v/>
      </c>
      <c r="HS279" s="59" t="str">
        <f>IF(HR$9="", "", IF(AND(NOT('Personnel Details'!$N$15=""), $B279&gt;='Personnel Details'!$N$15), IF('Personnel Details'!$P$15="","", 'Personnel Details'!$P$15), IF(AND(NOT('Personnel Details'!$I$15=""), $B279&gt;='Personnel Details'!$I$15), IF('Personnel Details'!$K$15="", "", 'Personnel Details'!$K$15), IF('Personnel Details'!$F$15="", "", 'Personnel Details'!$F$15))))</f>
        <v/>
      </c>
      <c r="HT279" s="79" t="str">
        <f>IF(HR$9="", "", IF(AND(NOT('Personnel Details'!$N$15=""), $B279&gt;='Personnel Details'!$N$15), 'Personnel Details'!$Q$15, IF(AND(NOT('Personnel Details'!$I$15=""), $B279&gt;='Personnel Details'!$I$15), 'Personnel Details'!$L$15, 'Personnel Details'!$G$15)))</f>
        <v/>
      </c>
      <c r="HU279" s="59" t="str">
        <f t="shared" si="711"/>
        <v/>
      </c>
      <c r="HV279" s="53"/>
      <c r="HX279" s="78" t="str">
        <f>IF(HX$9="", "", IF(AND(NOT('Personnel Details'!$N$16=""), $B279&gt;='Personnel Details'!$N$16), 'Personnel Details'!$O$16, IF(AND(NOT('Personnel Details'!$I$16=""), $B279&gt;='Personnel Details'!$I$16), 'Personnel Details'!$J$16, 'Personnel Details'!$E$16)))</f>
        <v/>
      </c>
      <c r="HY279" s="59" t="str">
        <f>IF(HX$9="", "", IF(AND(NOT('Personnel Details'!$N$16=""), $B279&gt;='Personnel Details'!$N$16), IF('Personnel Details'!$P$16="","", 'Personnel Details'!$P$16), IF(AND(NOT('Personnel Details'!$I$16=""), $B279&gt;='Personnel Details'!$I$16), IF('Personnel Details'!$K$16="", "", 'Personnel Details'!$K$16), IF('Personnel Details'!$F$16="", "", 'Personnel Details'!$F$16))))</f>
        <v/>
      </c>
      <c r="HZ279" s="79" t="str">
        <f>IF(HX$9="", "", IF(AND(NOT('Personnel Details'!$N$16=""), $B279&gt;='Personnel Details'!$N$16), 'Personnel Details'!$Q$16, IF(AND(NOT('Personnel Details'!$I$16=""), $B279&gt;='Personnel Details'!$I$16), 'Personnel Details'!$L$16, 'Personnel Details'!$G$16)))</f>
        <v/>
      </c>
      <c r="IA279" s="59" t="str">
        <f t="shared" si="712"/>
        <v/>
      </c>
      <c r="IB279" s="53"/>
      <c r="ID279" s="78" t="str">
        <f>IF(ID$9="", "", IF(AND(NOT('Personnel Details'!$N$17=""), $B279&gt;='Personnel Details'!$N$17), 'Personnel Details'!$O$17, IF(AND(NOT('Personnel Details'!$I$17=""), $B279&gt;='Personnel Details'!$I$17), 'Personnel Details'!$J$17, 'Personnel Details'!$E$17)))</f>
        <v/>
      </c>
      <c r="IE279" s="59" t="str">
        <f>IF(ID$9="", "", IF(AND(NOT('Personnel Details'!$N$17=""), $B279&gt;='Personnel Details'!$N$17), IF('Personnel Details'!$P$17="","", 'Personnel Details'!$P$17), IF(AND(NOT('Personnel Details'!$I$17=""), $B279&gt;='Personnel Details'!$I$17), IF('Personnel Details'!$K$17="", "", 'Personnel Details'!$K$17), IF('Personnel Details'!$F$17="", "", 'Personnel Details'!$F$17))))</f>
        <v/>
      </c>
      <c r="IF279" s="79" t="str">
        <f>IF(ID$9="", "", IF(AND(NOT('Personnel Details'!$N$17=""), $B279&gt;='Personnel Details'!$N$17), 'Personnel Details'!$Q$17, IF(AND(NOT('Personnel Details'!$I$17=""), $B279&gt;='Personnel Details'!$I$17), 'Personnel Details'!$L$17, 'Personnel Details'!$G$17)))</f>
        <v/>
      </c>
      <c r="IG279" s="59" t="str">
        <f t="shared" si="713"/>
        <v/>
      </c>
      <c r="IH279" s="53"/>
      <c r="IJ279" s="78" t="str">
        <f>IF(IJ$9="", "", IF(AND(NOT('Personnel Details'!$N$18=""), $B279&gt;='Personnel Details'!$N$18), 'Personnel Details'!$O$18, IF(AND(NOT('Personnel Details'!$I$18=""), $B279&gt;='Personnel Details'!$I$18), 'Personnel Details'!$J$18, 'Personnel Details'!$E$18)))</f>
        <v/>
      </c>
      <c r="IK279" s="59" t="str">
        <f>IF(IJ$9="", "", IF(AND(NOT('Personnel Details'!$N$18=""), $B279&gt;='Personnel Details'!$N$18), IF('Personnel Details'!$P$18="","", 'Personnel Details'!$P$18), IF(AND(NOT('Personnel Details'!$I$18=""), $B279&gt;='Personnel Details'!$I$18), IF('Personnel Details'!$K$18="", "", 'Personnel Details'!$K$18), IF('Personnel Details'!$F$18="", "", 'Personnel Details'!$F$18))))</f>
        <v/>
      </c>
      <c r="IL279" s="79" t="str">
        <f>IF(IJ$9="", "", IF(AND(NOT('Personnel Details'!$N$18=""), $B279&gt;='Personnel Details'!$N$18), 'Personnel Details'!$Q$18, IF(AND(NOT('Personnel Details'!$I$18=""), $B279&gt;='Personnel Details'!$I$18), 'Personnel Details'!$L$18, 'Personnel Details'!$G$18)))</f>
        <v/>
      </c>
      <c r="IM279" s="59" t="str">
        <f t="shared" si="714"/>
        <v/>
      </c>
      <c r="IN279" s="53"/>
      <c r="IP279" s="78" t="str">
        <f>IF(IP$9="", "", IF(AND(NOT('Personnel Details'!$N$19=""), $B279&gt;='Personnel Details'!$N$19), 'Personnel Details'!$O$19, IF(AND(NOT('Personnel Details'!$I$19=""), $B279&gt;='Personnel Details'!$I$19), 'Personnel Details'!$J$19, 'Personnel Details'!$E$19)))</f>
        <v/>
      </c>
      <c r="IQ279" s="59" t="str">
        <f>IF(IP$9="", "", IF(AND(NOT('Personnel Details'!$N$19=""), $B279&gt;='Personnel Details'!$N$19), IF('Personnel Details'!$P$19="","", 'Personnel Details'!$P$19), IF(AND(NOT('Personnel Details'!$I$19=""), $B279&gt;='Personnel Details'!$I$19), IF('Personnel Details'!$K$19="", "", 'Personnel Details'!$K$19), IF('Personnel Details'!$F$19="", "", 'Personnel Details'!$F$19))))</f>
        <v/>
      </c>
      <c r="IR279" s="79" t="str">
        <f>IF(IP$9="", "", IF(AND(NOT('Personnel Details'!$N$19=""), $B279&gt;='Personnel Details'!$N$19), 'Personnel Details'!$Q$19, IF(AND(NOT('Personnel Details'!$I$19=""), $B279&gt;='Personnel Details'!$I$19), 'Personnel Details'!$L$19, 'Personnel Details'!$G$19)))</f>
        <v/>
      </c>
      <c r="IS279" s="59" t="str">
        <f t="shared" si="715"/>
        <v/>
      </c>
      <c r="IT279" s="53"/>
      <c r="IV279" s="78" t="str">
        <f>IF(IV$9="", "", IF(AND(NOT('Personnel Details'!$N$20=""), $B279&gt;='Personnel Details'!$N$20), 'Personnel Details'!$O$20, IF(AND(NOT('Personnel Details'!$I$20=""), $B279&gt;='Personnel Details'!$I$20), 'Personnel Details'!$J$20, 'Personnel Details'!$E$20)))</f>
        <v/>
      </c>
      <c r="IW279" s="59" t="str">
        <f>IF(IV$9="", "", IF(AND(NOT('Personnel Details'!$N$20=""), $B279&gt;='Personnel Details'!$N$20), IF('Personnel Details'!$P$20="","", 'Personnel Details'!$P$20), IF(AND(NOT('Personnel Details'!$I$20=""), $B279&gt;='Personnel Details'!$I$20), IF('Personnel Details'!$K$20="", "", 'Personnel Details'!$K$20), IF('Personnel Details'!$F$20="", "", 'Personnel Details'!$F$20))))</f>
        <v/>
      </c>
      <c r="IX279" s="79" t="str">
        <f>IF(IV$9="", "", IF(AND(NOT('Personnel Details'!$N$20=""), $B279&gt;='Personnel Details'!$N$20), 'Personnel Details'!$Q$20, IF(AND(NOT('Personnel Details'!$I$20=""), $B279&gt;='Personnel Details'!$I$20), 'Personnel Details'!$L$20, 'Personnel Details'!$G$20)))</f>
        <v/>
      </c>
      <c r="IY279" s="59" t="str">
        <f t="shared" si="716"/>
        <v/>
      </c>
      <c r="IZ279" s="53"/>
      <c r="JB279" s="78" t="str">
        <f>IF(JB$9="", "", IF(AND(NOT('Personnel Details'!$N$21=""), $B279&gt;='Personnel Details'!$N$21), 'Personnel Details'!$O$21, IF(AND(NOT('Personnel Details'!$I$21=""), $B279&gt;='Personnel Details'!$I$21), 'Personnel Details'!$J$21, 'Personnel Details'!$E$21)))</f>
        <v/>
      </c>
      <c r="JC279" s="59" t="str">
        <f>IF(JB$9="", "", IF(AND(NOT('Personnel Details'!$N$21=""), $B279&gt;='Personnel Details'!$N$21), IF('Personnel Details'!$P$21="","", 'Personnel Details'!$P$21), IF(AND(NOT('Personnel Details'!$I$21=""), $B279&gt;='Personnel Details'!$I$21), IF('Personnel Details'!$K$21="", "", 'Personnel Details'!$K$21), IF('Personnel Details'!$F$21="", "", 'Personnel Details'!$F$21))))</f>
        <v/>
      </c>
      <c r="JD279" s="79" t="str">
        <f>IF(JB$9="", "", IF(AND(NOT('Personnel Details'!$N$21=""), $B279&gt;='Personnel Details'!$N$21), 'Personnel Details'!$Q$21, IF(AND(NOT('Personnel Details'!$I$21=""), $B279&gt;='Personnel Details'!$I$21), 'Personnel Details'!$L$21, 'Personnel Details'!$G$21)))</f>
        <v/>
      </c>
      <c r="JE279" s="59" t="str">
        <f t="shared" si="717"/>
        <v/>
      </c>
      <c r="JF279" s="53"/>
      <c r="JH279" s="78" t="str">
        <f>IF(JH$9="", "", IF(AND(NOT('Personnel Details'!$N$22=""), $B279&gt;='Personnel Details'!$N$22), 'Personnel Details'!$O$22, IF(AND(NOT('Personnel Details'!$I$22=""), $B279&gt;='Personnel Details'!$I$22), 'Personnel Details'!$J$22, 'Personnel Details'!$E$22)))</f>
        <v/>
      </c>
      <c r="JI279" s="59" t="str">
        <f>IF(JH$9="", "", IF(AND(NOT('Personnel Details'!$N$22=""), $B279&gt;='Personnel Details'!$N$22), IF('Personnel Details'!$P$22="","", 'Personnel Details'!$P$22), IF(AND(NOT('Personnel Details'!$I$22=""), $B279&gt;='Personnel Details'!$I$22), IF('Personnel Details'!$K$22="", "", 'Personnel Details'!$K$22), IF('Personnel Details'!$F$22="", "", 'Personnel Details'!$F$22))))</f>
        <v/>
      </c>
      <c r="JJ279" s="79" t="str">
        <f>IF(JH$9="", "", IF(AND(NOT('Personnel Details'!$N$22=""), $B279&gt;='Personnel Details'!$N$22), 'Personnel Details'!$Q$22, IF(AND(NOT('Personnel Details'!$I$22=""), $B279&gt;='Personnel Details'!$I$22), 'Personnel Details'!$L$22, 'Personnel Details'!$G$22)))</f>
        <v/>
      </c>
      <c r="JK279" s="59" t="str">
        <f t="shared" si="718"/>
        <v/>
      </c>
      <c r="JL279" s="53"/>
      <c r="JN279" s="78" t="str">
        <f>IF(JN$9="", "", IF(AND(NOT('Personnel Details'!$N$23=""), $B279&gt;='Personnel Details'!$N$23), 'Personnel Details'!$O$23, IF(AND(NOT('Personnel Details'!$I$23=""), $B279&gt;='Personnel Details'!$I$23), 'Personnel Details'!$J$23, 'Personnel Details'!$E$23)))</f>
        <v/>
      </c>
      <c r="JO279" s="59" t="str">
        <f>IF(JN$9="", "", IF(AND(NOT('Personnel Details'!$N$23=""), $B279&gt;='Personnel Details'!$N$23), IF('Personnel Details'!$P$23="","", 'Personnel Details'!$P$23), IF(AND(NOT('Personnel Details'!$I$23=""), $B279&gt;='Personnel Details'!$I$23), IF('Personnel Details'!$K$23="", "", 'Personnel Details'!$K$23), IF('Personnel Details'!$F$23="", "", 'Personnel Details'!$F$23))))</f>
        <v/>
      </c>
      <c r="JP279" s="79" t="str">
        <f>IF(JN$9="", "", IF(AND(NOT('Personnel Details'!$N$23=""), $B279&gt;='Personnel Details'!$N$23), 'Personnel Details'!$Q$23, IF(AND(NOT('Personnel Details'!$I$23=""), $B279&gt;='Personnel Details'!$I$23), 'Personnel Details'!$L$23, 'Personnel Details'!$G$23)))</f>
        <v/>
      </c>
      <c r="JQ279" s="59" t="str">
        <f t="shared" si="719"/>
        <v/>
      </c>
      <c r="JR279" s="53"/>
      <c r="JT279" s="78" t="str">
        <f>IF(JT$9="", "", IF(AND(NOT('Personnel Details'!$N$24=""), $B279&gt;='Personnel Details'!$N$24), 'Personnel Details'!$O$24, IF(AND(NOT('Personnel Details'!$I$24=""), $B279&gt;='Personnel Details'!$I$24), 'Personnel Details'!$J$24, 'Personnel Details'!$E$24)))</f>
        <v/>
      </c>
      <c r="JU279" s="59" t="str">
        <f>IF(JT$9="", "", IF(AND(NOT('Personnel Details'!$N$24=""), $B279&gt;='Personnel Details'!$N$24), IF('Personnel Details'!$P$24="","", 'Personnel Details'!$P$24), IF(AND(NOT('Personnel Details'!$I$24=""), $B279&gt;='Personnel Details'!$I$24), IF('Personnel Details'!$K$24="", "", 'Personnel Details'!$K$24), IF('Personnel Details'!$F$24="", "", 'Personnel Details'!$F$24))))</f>
        <v/>
      </c>
      <c r="JV279" s="79" t="str">
        <f>IF(JT$9="", "", IF(AND(NOT('Personnel Details'!$N$24=""), $B279&gt;='Personnel Details'!$N$24), 'Personnel Details'!$Q$24, IF(AND(NOT('Personnel Details'!$I$24=""), $B279&gt;='Personnel Details'!$I$24), 'Personnel Details'!$L$24, 'Personnel Details'!$G$24)))</f>
        <v/>
      </c>
      <c r="JW279" s="59" t="str">
        <f t="shared" si="720"/>
        <v/>
      </c>
      <c r="JX279" s="53"/>
      <c r="JZ279" s="78" t="str">
        <f>IF(JZ$9="", "", IF(AND(NOT('Personnel Details'!$N$25=""), $B279&gt;='Personnel Details'!$N$25), 'Personnel Details'!$O$25, IF(AND(NOT('Personnel Details'!$I$25=""), $B279&gt;='Personnel Details'!$I$25), 'Personnel Details'!$J$25, 'Personnel Details'!$E$25)))</f>
        <v/>
      </c>
      <c r="KA279" s="59" t="str">
        <f>IF(JZ$9="", "", IF(AND(NOT('Personnel Details'!$N$25=""), $B279&gt;='Personnel Details'!$N$25), IF('Personnel Details'!$P$25="","", 'Personnel Details'!$P$25), IF(AND(NOT('Personnel Details'!$I$25=""), $B279&gt;='Personnel Details'!$I$25), IF('Personnel Details'!$K$25="", "", 'Personnel Details'!$K$25), IF('Personnel Details'!$F$25="", "", 'Personnel Details'!$F$25))))</f>
        <v/>
      </c>
      <c r="KB279" s="79" t="str">
        <f>IF(JZ$9="", "", IF(AND(NOT('Personnel Details'!$N$25=""), $B279&gt;='Personnel Details'!$N$25), 'Personnel Details'!$Q$25, IF(AND(NOT('Personnel Details'!$I$25=""), $B279&gt;='Personnel Details'!$I$25), 'Personnel Details'!$L$25, 'Personnel Details'!$G$25)))</f>
        <v/>
      </c>
      <c r="KC279" s="59" t="str">
        <f t="shared" si="721"/>
        <v/>
      </c>
      <c r="KD279" s="53"/>
      <c r="KF279" s="78" t="str">
        <f>IF(KF$9="", "", IF(AND(NOT('Personnel Details'!$N$26=""), $B279&gt;='Personnel Details'!$N$26), 'Personnel Details'!$O$26, IF(AND(NOT('Personnel Details'!$I$26=""), $B279&gt;='Personnel Details'!$I$26), 'Personnel Details'!$J$26, 'Personnel Details'!$E$26)))</f>
        <v/>
      </c>
      <c r="KG279" s="59" t="str">
        <f>IF(KF$9="", "", IF(AND(NOT('Personnel Details'!$N$26=""), $B279&gt;='Personnel Details'!$N$26), IF('Personnel Details'!$P$26="","", 'Personnel Details'!$P$26), IF(AND(NOT('Personnel Details'!$I$26=""), $B279&gt;='Personnel Details'!$I$26), IF('Personnel Details'!$K$26="", "", 'Personnel Details'!$K$26), IF('Personnel Details'!$F$26="", "", 'Personnel Details'!$F$26))))</f>
        <v/>
      </c>
      <c r="KH279" s="79" t="str">
        <f>IF(KF$9="", "", IF(AND(NOT('Personnel Details'!$N$26=""), $B279&gt;='Personnel Details'!$N$26), 'Personnel Details'!$Q$26, IF(AND(NOT('Personnel Details'!$I$26=""), $B279&gt;='Personnel Details'!$I$26), 'Personnel Details'!$L$26, 'Personnel Details'!$G$26)))</f>
        <v/>
      </c>
      <c r="KI279" s="59" t="str">
        <f t="shared" si="722"/>
        <v/>
      </c>
      <c r="KJ279" s="53"/>
      <c r="KL279" s="78" t="str">
        <f>IF(KL$9="", "", IF(AND(NOT('Personnel Details'!$N$27=""), $B279&gt;='Personnel Details'!$N$27), 'Personnel Details'!$O$27, IF(AND(NOT('Personnel Details'!$I$27=""), $B279&gt;='Personnel Details'!$I$27), 'Personnel Details'!$J$27, 'Personnel Details'!$E$27)))</f>
        <v/>
      </c>
      <c r="KM279" s="59" t="str">
        <f>IF(KL$9="", "", IF(AND(NOT('Personnel Details'!$N$27=""), $B279&gt;='Personnel Details'!$N$27), IF('Personnel Details'!$P$27="","", 'Personnel Details'!$P$27), IF(AND(NOT('Personnel Details'!$I$27=""), $B279&gt;='Personnel Details'!$I$27), IF('Personnel Details'!$K$27="", "", 'Personnel Details'!$K$27), IF('Personnel Details'!$F$27="", "", 'Personnel Details'!$F$27))))</f>
        <v/>
      </c>
      <c r="KN279" s="79" t="str">
        <f>IF(KL$9="", "", IF(AND(NOT('Personnel Details'!$N$27=""), $B279&gt;='Personnel Details'!$N$27), 'Personnel Details'!$Q$27, IF(AND(NOT('Personnel Details'!$I$27=""), $B279&gt;='Personnel Details'!$I$27), 'Personnel Details'!$L$27, 'Personnel Details'!$G$27)))</f>
        <v/>
      </c>
      <c r="KO279" s="59" t="str">
        <f t="shared" si="723"/>
        <v/>
      </c>
      <c r="KP279" s="53"/>
      <c r="KR279" s="78" t="str">
        <f>IF(KR$9="", "", IF(AND(NOT('Personnel Details'!$N$28=""), $B279&gt;='Personnel Details'!$N$28), 'Personnel Details'!$O$28, IF(AND(NOT('Personnel Details'!$I$28=""), $B279&gt;='Personnel Details'!$I$28), 'Personnel Details'!$J$28, 'Personnel Details'!$E$28)))</f>
        <v/>
      </c>
      <c r="KS279" s="59" t="str">
        <f>IF(KR$9="", "", IF(AND(NOT('Personnel Details'!$N$28=""), $B279&gt;='Personnel Details'!$N$28), IF('Personnel Details'!$P$28="","", 'Personnel Details'!$P$28), IF(AND(NOT('Personnel Details'!$I$28=""), $B279&gt;='Personnel Details'!$I$28), IF('Personnel Details'!$K$28="", "", 'Personnel Details'!$K$28), IF('Personnel Details'!$F$28="", "", 'Personnel Details'!$F$28))))</f>
        <v/>
      </c>
      <c r="KT279" s="79" t="str">
        <f>IF(KR$9="", "", IF(AND(NOT('Personnel Details'!$N$28=""), $B279&gt;='Personnel Details'!$N$28), 'Personnel Details'!$Q$28, IF(AND(NOT('Personnel Details'!$I$28=""), $B279&gt;='Personnel Details'!$I$28), 'Personnel Details'!$L$28, 'Personnel Details'!$G$28)))</f>
        <v/>
      </c>
      <c r="KU279" s="59" t="str">
        <f t="shared" si="724"/>
        <v/>
      </c>
      <c r="KV279" s="53"/>
      <c r="KX279" s="78" t="str">
        <f>IF(KX$9="", "", IF(AND(NOT('Personnel Details'!$N$29=""), $B279&gt;='Personnel Details'!$N$29), 'Personnel Details'!$O$29, IF(AND(NOT('Personnel Details'!$I$29=""), $B279&gt;='Personnel Details'!$I$29), 'Personnel Details'!$J$29, 'Personnel Details'!$E$29)))</f>
        <v/>
      </c>
      <c r="KY279" s="59" t="str">
        <f>IF(KX$9="", "", IF(AND(NOT('Personnel Details'!$N$29=""), $B279&gt;='Personnel Details'!$N$29), IF('Personnel Details'!$P$29="","", 'Personnel Details'!$P$29), IF(AND(NOT('Personnel Details'!$I$29=""), $B279&gt;='Personnel Details'!$I$29), IF('Personnel Details'!$K$29="", "", 'Personnel Details'!$K$29), IF('Personnel Details'!$F$29="", "", 'Personnel Details'!$F$29))))</f>
        <v/>
      </c>
      <c r="KZ279" s="79" t="str">
        <f>IF(KX$9="", "", IF(AND(NOT('Personnel Details'!$N$29=""), $B279&gt;='Personnel Details'!$N$29), 'Personnel Details'!$Q$29, IF(AND(NOT('Personnel Details'!$I$29=""), $B279&gt;='Personnel Details'!$I$29), 'Personnel Details'!$L$29, 'Personnel Details'!$G$29)))</f>
        <v/>
      </c>
      <c r="LA279" s="59" t="str">
        <f t="shared" si="725"/>
        <v/>
      </c>
      <c r="LB279" s="53"/>
      <c r="LD279" s="78" t="str">
        <f>IF(LD$9="", "", IF(AND(NOT('Personnel Details'!$N$30=""), $B279&gt;='Personnel Details'!$N$30), 'Personnel Details'!$O$30, IF(AND(NOT('Personnel Details'!$I$30=""), $B279&gt;='Personnel Details'!$I$30), 'Personnel Details'!$J$30, 'Personnel Details'!$E$30)))</f>
        <v/>
      </c>
      <c r="LE279" s="59" t="str">
        <f>IF(LD$9="", "", IF(AND(NOT('Personnel Details'!$N$30=""), $B279&gt;='Personnel Details'!$N$30), IF('Personnel Details'!$P$30="","", 'Personnel Details'!$P$30), IF(AND(NOT('Personnel Details'!$I$30=""), $B279&gt;='Personnel Details'!$I$30), IF('Personnel Details'!$K$30="", "", 'Personnel Details'!$K$30), IF('Personnel Details'!$F$30="", "", 'Personnel Details'!$F$30))))</f>
        <v/>
      </c>
      <c r="LF279" s="79" t="str">
        <f>IF(LD$9="", "", IF(AND(NOT('Personnel Details'!$N$30=""), $B279&gt;='Personnel Details'!$N$30), 'Personnel Details'!$Q$30, IF(AND(NOT('Personnel Details'!$I$30=""), $B279&gt;='Personnel Details'!$I$30), 'Personnel Details'!$L$30, 'Personnel Details'!$G$30)))</f>
        <v/>
      </c>
      <c r="LG279" s="59" t="str">
        <f t="shared" si="726"/>
        <v/>
      </c>
      <c r="LH279" s="53"/>
      <c r="LJ279" s="78" t="str">
        <f>IF(LJ$9="", "", IF(AND(NOT('Personnel Details'!$N$31=""), $B279&gt;='Personnel Details'!$N$31), 'Personnel Details'!$O$31, IF(AND(NOT('Personnel Details'!$I$31=""), $B279&gt;='Personnel Details'!$I$31), 'Personnel Details'!$J$31, 'Personnel Details'!$E$31)))</f>
        <v/>
      </c>
      <c r="LK279" s="59" t="str">
        <f>IF(LJ$9="", "", IF(AND(NOT('Personnel Details'!$N$31=""), $B279&gt;='Personnel Details'!$N$31), IF('Personnel Details'!$P$31="","", 'Personnel Details'!$P$31), IF(AND(NOT('Personnel Details'!$I$31=""), $B279&gt;='Personnel Details'!$I$31), IF('Personnel Details'!$K$31="", "", 'Personnel Details'!$K$31), IF('Personnel Details'!$F$31="", "", 'Personnel Details'!$F$31))))</f>
        <v/>
      </c>
      <c r="LL279" s="79" t="str">
        <f>IF(LJ$9="", "", IF(AND(NOT('Personnel Details'!$N$31=""), $B279&gt;='Personnel Details'!$N$31), 'Personnel Details'!$Q$31, IF(AND(NOT('Personnel Details'!$I$31=""), $B279&gt;='Personnel Details'!$I$31), 'Personnel Details'!$L$31, 'Personnel Details'!$G$31)))</f>
        <v/>
      </c>
      <c r="LM279" s="59" t="str">
        <f t="shared" si="727"/>
        <v/>
      </c>
      <c r="LN279" s="53"/>
      <c r="LP279" s="78" t="str">
        <f>IF(LP$9="", "", IF(AND(NOT('Personnel Details'!$N$32=""), $B279&gt;='Personnel Details'!$N$32), 'Personnel Details'!$O$32, IF(AND(NOT('Personnel Details'!$I$32=""), $B279&gt;='Personnel Details'!$I$32), 'Personnel Details'!$J$32, 'Personnel Details'!$E$32)))</f>
        <v/>
      </c>
      <c r="LQ279" s="59" t="str">
        <f>IF(LP$9="", "", IF(AND(NOT('Personnel Details'!$N$32=""), $B279&gt;='Personnel Details'!$N$32), IF('Personnel Details'!$P$32="","", 'Personnel Details'!$P$32), IF(AND(NOT('Personnel Details'!$I$32=""), $B279&gt;='Personnel Details'!$I$32), IF('Personnel Details'!$K$32="", "", 'Personnel Details'!$K$32), IF('Personnel Details'!$F$32="", "", 'Personnel Details'!$F$32))))</f>
        <v/>
      </c>
      <c r="LR279" s="79" t="str">
        <f>IF(LP$9="", "", IF(AND(NOT('Personnel Details'!$N$32=""), $B279&gt;='Personnel Details'!$N$32), 'Personnel Details'!$Q$32, IF(AND(NOT('Personnel Details'!$I$32=""), $B279&gt;='Personnel Details'!$I$32), 'Personnel Details'!$L$32, 'Personnel Details'!$G$32)))</f>
        <v/>
      </c>
      <c r="LS279" s="59" t="str">
        <f t="shared" si="728"/>
        <v/>
      </c>
      <c r="LT279" s="53"/>
      <c r="LV279" s="78" t="str">
        <f>IF(LV$9="", "", IF(AND(NOT('Personnel Details'!$N$33=""), $B279&gt;='Personnel Details'!$N$33), 'Personnel Details'!$O$33, IF(AND(NOT('Personnel Details'!$I$33=""), $B279&gt;='Personnel Details'!$I$33), 'Personnel Details'!$J$33, 'Personnel Details'!$E$33)))</f>
        <v/>
      </c>
      <c r="LW279" s="59" t="str">
        <f>IF(LV$9="", "", IF(AND(NOT('Personnel Details'!$N$33=""), $B279&gt;='Personnel Details'!$N$33), IF('Personnel Details'!$P$33="","", 'Personnel Details'!$P$33), IF(AND(NOT('Personnel Details'!$I$33=""), $B279&gt;='Personnel Details'!$I$33), IF('Personnel Details'!$K$33="", "", 'Personnel Details'!$K$33), IF('Personnel Details'!$F$33="", "", 'Personnel Details'!$F$33))))</f>
        <v/>
      </c>
      <c r="LX279" s="79" t="str">
        <f>IF(LV$9="", "", IF(AND(NOT('Personnel Details'!$N$33=""), $B279&gt;='Personnel Details'!$N$33), 'Personnel Details'!$Q$33, IF(AND(NOT('Personnel Details'!$I$33=""), $B279&gt;='Personnel Details'!$I$33), 'Personnel Details'!$L$33, 'Personnel Details'!$G$33)))</f>
        <v/>
      </c>
      <c r="LY279" s="59" t="str">
        <f t="shared" si="729"/>
        <v/>
      </c>
      <c r="LZ279" s="53"/>
      <c r="MB279" s="78" t="str">
        <f>IF(MB$9="", "", IF(AND(NOT('Personnel Details'!$N$34=""), $B279&gt;='Personnel Details'!$N$34), 'Personnel Details'!$O$34, IF(AND(NOT('Personnel Details'!$I$34=""), $B279&gt;='Personnel Details'!$I$34), 'Personnel Details'!$J$34, 'Personnel Details'!$E$34)))</f>
        <v/>
      </c>
      <c r="MC279" s="59" t="str">
        <f>IF(MB$9="", "", IF(AND(NOT('Personnel Details'!$N$34=""), $B279&gt;='Personnel Details'!$N$34), IF('Personnel Details'!$P$34="","", 'Personnel Details'!$P$34), IF(AND(NOT('Personnel Details'!$I$34=""), $B279&gt;='Personnel Details'!$I$34), IF('Personnel Details'!$K$34="", "", 'Personnel Details'!$K$34), IF('Personnel Details'!$F$34="", "", 'Personnel Details'!$F$34))))</f>
        <v/>
      </c>
      <c r="MD279" s="79" t="str">
        <f>IF(MB$9="", "", IF(AND(NOT('Personnel Details'!$N$34=""), $B279&gt;='Personnel Details'!$N$34), 'Personnel Details'!$Q$34, IF(AND(NOT('Personnel Details'!$I$34=""), $B279&gt;='Personnel Details'!$I$34), 'Personnel Details'!$L$34, 'Personnel Details'!$G$34)))</f>
        <v/>
      </c>
      <c r="ME279" s="59" t="str">
        <f t="shared" si="730"/>
        <v/>
      </c>
      <c r="MF279" s="53"/>
      <c r="MH279" s="78" t="str">
        <f>IF(MH$9="", "", IF(AND(NOT('Personnel Details'!$N$35=""), $B279&gt;='Personnel Details'!$N$35), 'Personnel Details'!$O$35, IF(AND(NOT('Personnel Details'!$I$35=""), $B279&gt;='Personnel Details'!$I$35), 'Personnel Details'!$J$35, 'Personnel Details'!$E$35)))</f>
        <v/>
      </c>
      <c r="MI279" s="59" t="str">
        <f>IF(MH$9="", "", IF(AND(NOT('Personnel Details'!$N$35=""), $B279&gt;='Personnel Details'!$N$35), IF('Personnel Details'!$P$35="","", 'Personnel Details'!$P$35), IF(AND(NOT('Personnel Details'!$I$35=""), $B279&gt;='Personnel Details'!$I$35), IF('Personnel Details'!$K$35="", "", 'Personnel Details'!$K$35), IF('Personnel Details'!$F$35="", "", 'Personnel Details'!$F$35))))</f>
        <v/>
      </c>
      <c r="MJ279" s="79" t="str">
        <f>IF(MH$9="", "", IF(AND(NOT('Personnel Details'!$N$35=""), $B279&gt;='Personnel Details'!$N$35), 'Personnel Details'!$Q$35, IF(AND(NOT('Personnel Details'!$I$35=""), $B279&gt;='Personnel Details'!$I$35), 'Personnel Details'!$L$35, 'Personnel Details'!$G$35)))</f>
        <v/>
      </c>
      <c r="MK279" s="59" t="str">
        <f t="shared" si="731"/>
        <v/>
      </c>
      <c r="ML279" s="53"/>
      <c r="MN279" s="78" t="str">
        <f>IF(MN$9="", "", IF(AND(NOT('Personnel Details'!$N$36=""), $B279&gt;='Personnel Details'!$N$36), 'Personnel Details'!$O$36, IF(AND(NOT('Personnel Details'!$I$36=""), $B279&gt;='Personnel Details'!$I$36), 'Personnel Details'!$J$36, 'Personnel Details'!$E$36)))</f>
        <v/>
      </c>
      <c r="MO279" s="59" t="str">
        <f>IF(MN$9="", "", IF(AND(NOT('Personnel Details'!$N$36=""), $B279&gt;='Personnel Details'!$N$36), IF('Personnel Details'!$P$36="","", 'Personnel Details'!$P$36), IF(AND(NOT('Personnel Details'!$I$36=""), $B279&gt;='Personnel Details'!$I$36), IF('Personnel Details'!$K$36="", "", 'Personnel Details'!$K$36), IF('Personnel Details'!$F$36="", "", 'Personnel Details'!$F$36))))</f>
        <v/>
      </c>
      <c r="MP279" s="79" t="str">
        <f>IF(MN$9="", "", IF(AND(NOT('Personnel Details'!$N$36=""), $B279&gt;='Personnel Details'!$N$36), 'Personnel Details'!$Q$36, IF(AND(NOT('Personnel Details'!$I$36=""), $B279&gt;='Personnel Details'!$I$36), 'Personnel Details'!$L$36, 'Personnel Details'!$G$36)))</f>
        <v/>
      </c>
      <c r="MQ279" s="59" t="str">
        <f t="shared" si="732"/>
        <v/>
      </c>
      <c r="MR279" s="53"/>
      <c r="MT279" s="78" t="str">
        <f>IF(MT$9="", "", IF(AND(NOT('Personnel Details'!$N$37=""), $B279&gt;='Personnel Details'!$N$37), 'Personnel Details'!$O$37, IF(AND(NOT('Personnel Details'!$I$37=""), $B279&gt;='Personnel Details'!$I$37), 'Personnel Details'!$J$37, 'Personnel Details'!$E$37)))</f>
        <v/>
      </c>
      <c r="MU279" s="59" t="str">
        <f>IF(MT$9="", "", IF(AND(NOT('Personnel Details'!$N$37=""), $B279&gt;='Personnel Details'!$N$37), IF('Personnel Details'!$P$37="","", 'Personnel Details'!$P$37), IF(AND(NOT('Personnel Details'!$I$37=""), $B279&gt;='Personnel Details'!$I$37), IF('Personnel Details'!$K$37="", "", 'Personnel Details'!$K$37), IF('Personnel Details'!$F$37="", "", 'Personnel Details'!$F$37))))</f>
        <v/>
      </c>
      <c r="MV279" s="79" t="str">
        <f>IF(MT$9="", "", IF(AND(NOT('Personnel Details'!$N$37=""), $B279&gt;='Personnel Details'!$N$37), 'Personnel Details'!$Q$37, IF(AND(NOT('Personnel Details'!$I$37=""), $B279&gt;='Personnel Details'!$I$37), 'Personnel Details'!$L$37, 'Personnel Details'!$G$37)))</f>
        <v/>
      </c>
      <c r="MW279" s="59" t="str">
        <f t="shared" si="733"/>
        <v/>
      </c>
      <c r="MX279" s="53"/>
      <c r="MZ279" s="78" t="str">
        <f>IF(MZ$9="", "", IF(AND(NOT('Personnel Details'!$N$38=""), $B279&gt;='Personnel Details'!$N$38), 'Personnel Details'!$O$38, IF(AND(NOT('Personnel Details'!$I$38=""), $B279&gt;='Personnel Details'!$I$38), 'Personnel Details'!$J$38, 'Personnel Details'!$E$38)))</f>
        <v/>
      </c>
      <c r="NA279" s="59" t="str">
        <f>IF(MZ$9="", "", IF(AND(NOT('Personnel Details'!$N$38=""), $B279&gt;='Personnel Details'!$N$38), IF('Personnel Details'!$P$38="","", 'Personnel Details'!$P$38), IF(AND(NOT('Personnel Details'!$I$38=""), $B279&gt;='Personnel Details'!$I$38), IF('Personnel Details'!$K$38="", "", 'Personnel Details'!$K$38), IF('Personnel Details'!$F$38="", "", 'Personnel Details'!$F$38))))</f>
        <v/>
      </c>
      <c r="NB279" s="79" t="str">
        <f>IF(MZ$9="", "", IF(AND(NOT('Personnel Details'!$N$38=""), $B279&gt;='Personnel Details'!$N$38), 'Personnel Details'!$Q$38, IF(AND(NOT('Personnel Details'!$I$38=""), $B279&gt;='Personnel Details'!$I$38), 'Personnel Details'!$L$38, 'Personnel Details'!$G$38)))</f>
        <v/>
      </c>
      <c r="NC279" s="59" t="str">
        <f t="shared" si="734"/>
        <v/>
      </c>
      <c r="ND279" s="53"/>
      <c r="NF279" s="78" t="str">
        <f>IF(NF$9="", "", IF(AND(NOT('Personnel Details'!$N$39=""), $B279&gt;='Personnel Details'!$N$39), 'Personnel Details'!$O$39, IF(AND(NOT('Personnel Details'!$I$39=""), $B279&gt;='Personnel Details'!$I$39), 'Personnel Details'!$J$39, 'Personnel Details'!$E$39)))</f>
        <v/>
      </c>
      <c r="NG279" s="59" t="str">
        <f>IF(NF$9="", "", IF(AND(NOT('Personnel Details'!$N$39=""), $B279&gt;='Personnel Details'!$N$39), IF('Personnel Details'!$P$39="","", 'Personnel Details'!$P$39), IF(AND(NOT('Personnel Details'!$I$39=""), $B279&gt;='Personnel Details'!$I$39), IF('Personnel Details'!$K$39="", "", 'Personnel Details'!$K$39), IF('Personnel Details'!$F$39="", "", 'Personnel Details'!$F$39))))</f>
        <v/>
      </c>
      <c r="NH279" s="79" t="str">
        <f>IF(NF$9="", "", IF(AND(NOT('Personnel Details'!$N$39=""), $B279&gt;='Personnel Details'!$N$39), 'Personnel Details'!$Q$39, IF(AND(NOT('Personnel Details'!$I$39=""), $B279&gt;='Personnel Details'!$I$39), 'Personnel Details'!$L$39, 'Personnel Details'!$G$39)))</f>
        <v/>
      </c>
      <c r="NI279" s="59" t="str">
        <f t="shared" si="735"/>
        <v/>
      </c>
      <c r="NJ279" s="53"/>
      <c r="NL279" s="78" t="str">
        <f>IF(NL$9="", "", IF(AND(NOT('Personnel Details'!$N$40=""), $B279&gt;='Personnel Details'!$N$40), 'Personnel Details'!$O$40, IF(AND(NOT('Personnel Details'!$I$40=""), $B279&gt;='Personnel Details'!$I$40), 'Personnel Details'!$J$40, 'Personnel Details'!$E$40)))</f>
        <v/>
      </c>
      <c r="NM279" s="59" t="str">
        <f>IF(NL$9="", "", IF(AND(NOT('Personnel Details'!$N$40=""), $B279&gt;='Personnel Details'!$N$40), IF('Personnel Details'!$P$40="","", 'Personnel Details'!$P$40), IF(AND(NOT('Personnel Details'!$I$40=""), $B279&gt;='Personnel Details'!$I$40), IF('Personnel Details'!$K$40="", "", 'Personnel Details'!$K$40), IF('Personnel Details'!$F$40="", "", 'Personnel Details'!$F$40))))</f>
        <v/>
      </c>
      <c r="NN279" s="79" t="str">
        <f>IF(NL$9="", "", IF(AND(NOT('Personnel Details'!$N$40=""), $B279&gt;='Personnel Details'!$N$40), 'Personnel Details'!$Q$40, IF(AND(NOT('Personnel Details'!$I$40=""), $B279&gt;='Personnel Details'!$I$40), 'Personnel Details'!$L$40, 'Personnel Details'!$G$40)))</f>
        <v/>
      </c>
      <c r="NO279" s="59" t="str">
        <f t="shared" si="736"/>
        <v/>
      </c>
      <c r="NP279" s="53"/>
    </row>
    <row r="280" spans="1:380" x14ac:dyDescent="0.25">
      <c r="A280" s="32"/>
      <c r="B280" s="113" t="str">
        <f>IFERROR(IF(B279+1&gt;'Personnel Details'!$U$5, "", B279+1), "")</f>
        <v/>
      </c>
      <c r="C280" s="32"/>
      <c r="D280" s="120"/>
      <c r="E280" s="13" t="str">
        <f t="shared" si="615"/>
        <v/>
      </c>
      <c r="F280" s="13" t="str">
        <f t="shared" si="646"/>
        <v/>
      </c>
      <c r="G280" s="56" t="str">
        <f t="shared" si="737"/>
        <v/>
      </c>
      <c r="H280" s="16" t="str">
        <f t="shared" si="647"/>
        <v/>
      </c>
      <c r="I280" s="32"/>
      <c r="J280" s="120"/>
      <c r="K280" s="62" t="str">
        <f t="shared" si="616"/>
        <v/>
      </c>
      <c r="L280" s="62" t="str">
        <f t="shared" si="648"/>
        <v/>
      </c>
      <c r="M280" s="65" t="str">
        <f t="shared" si="738"/>
        <v/>
      </c>
      <c r="N280" s="68" t="str">
        <f t="shared" si="649"/>
        <v/>
      </c>
      <c r="O280" s="32"/>
      <c r="P280" s="120"/>
      <c r="Q280" s="62" t="str">
        <f t="shared" si="617"/>
        <v/>
      </c>
      <c r="R280" s="62" t="str">
        <f t="shared" si="650"/>
        <v/>
      </c>
      <c r="S280" s="65" t="str">
        <f t="shared" si="739"/>
        <v/>
      </c>
      <c r="T280" s="68" t="str">
        <f t="shared" si="651"/>
        <v/>
      </c>
      <c r="U280" s="32"/>
      <c r="V280" s="120"/>
      <c r="W280" s="62" t="str">
        <f t="shared" si="618"/>
        <v/>
      </c>
      <c r="X280" s="62" t="str">
        <f t="shared" si="652"/>
        <v/>
      </c>
      <c r="Y280" s="65" t="str">
        <f t="shared" si="740"/>
        <v/>
      </c>
      <c r="Z280" s="68" t="str">
        <f t="shared" si="653"/>
        <v/>
      </c>
      <c r="AA280" s="32"/>
      <c r="AB280" s="120"/>
      <c r="AC280" s="62" t="str">
        <f t="shared" si="619"/>
        <v/>
      </c>
      <c r="AD280" s="62" t="str">
        <f t="shared" si="654"/>
        <v/>
      </c>
      <c r="AE280" s="65" t="str">
        <f t="shared" si="741"/>
        <v/>
      </c>
      <c r="AF280" s="68" t="str">
        <f t="shared" si="655"/>
        <v/>
      </c>
      <c r="AG280" s="32"/>
      <c r="AH280" s="120"/>
      <c r="AI280" s="62" t="str">
        <f t="shared" si="620"/>
        <v/>
      </c>
      <c r="AJ280" s="62" t="str">
        <f t="shared" si="656"/>
        <v/>
      </c>
      <c r="AK280" s="65" t="str">
        <f t="shared" si="742"/>
        <v/>
      </c>
      <c r="AL280" s="68" t="str">
        <f t="shared" si="657"/>
        <v/>
      </c>
      <c r="AM280" s="32"/>
      <c r="AN280" s="120"/>
      <c r="AO280" s="62" t="str">
        <f t="shared" si="621"/>
        <v/>
      </c>
      <c r="AP280" s="62" t="str">
        <f t="shared" si="658"/>
        <v/>
      </c>
      <c r="AQ280" s="65" t="str">
        <f t="shared" si="743"/>
        <v/>
      </c>
      <c r="AR280" s="68" t="str">
        <f t="shared" si="659"/>
        <v/>
      </c>
      <c r="AS280" s="32"/>
      <c r="AT280" s="120"/>
      <c r="AU280" s="62" t="str">
        <f t="shared" si="622"/>
        <v/>
      </c>
      <c r="AV280" s="62" t="str">
        <f t="shared" si="660"/>
        <v/>
      </c>
      <c r="AW280" s="65" t="str">
        <f t="shared" si="744"/>
        <v/>
      </c>
      <c r="AX280" s="68" t="str">
        <f t="shared" si="661"/>
        <v/>
      </c>
      <c r="AY280" s="32"/>
      <c r="AZ280" s="120"/>
      <c r="BA280" s="62" t="str">
        <f t="shared" si="623"/>
        <v/>
      </c>
      <c r="BB280" s="62" t="str">
        <f t="shared" si="662"/>
        <v/>
      </c>
      <c r="BC280" s="65" t="str">
        <f t="shared" si="745"/>
        <v/>
      </c>
      <c r="BD280" s="68" t="str">
        <f t="shared" si="663"/>
        <v/>
      </c>
      <c r="BE280" s="32"/>
      <c r="BF280" s="120"/>
      <c r="BG280" s="62" t="str">
        <f t="shared" si="624"/>
        <v/>
      </c>
      <c r="BH280" s="62" t="str">
        <f t="shared" si="664"/>
        <v/>
      </c>
      <c r="BI280" s="65" t="str">
        <f t="shared" si="746"/>
        <v/>
      </c>
      <c r="BJ280" s="68" t="str">
        <f t="shared" si="665"/>
        <v/>
      </c>
      <c r="BK280" s="32"/>
      <c r="BL280" s="120"/>
      <c r="BM280" s="62" t="str">
        <f t="shared" si="625"/>
        <v/>
      </c>
      <c r="BN280" s="62" t="str">
        <f t="shared" si="666"/>
        <v/>
      </c>
      <c r="BO280" s="65" t="str">
        <f t="shared" si="747"/>
        <v/>
      </c>
      <c r="BP280" s="68" t="str">
        <f t="shared" si="667"/>
        <v/>
      </c>
      <c r="BQ280" s="32"/>
      <c r="BR280" s="120"/>
      <c r="BS280" s="62" t="str">
        <f t="shared" si="626"/>
        <v/>
      </c>
      <c r="BT280" s="62" t="str">
        <f t="shared" si="668"/>
        <v/>
      </c>
      <c r="BU280" s="65" t="str">
        <f t="shared" si="748"/>
        <v/>
      </c>
      <c r="BV280" s="68" t="str">
        <f t="shared" si="669"/>
        <v/>
      </c>
      <c r="BW280" s="32"/>
      <c r="BX280" s="120"/>
      <c r="BY280" s="62" t="str">
        <f t="shared" si="627"/>
        <v/>
      </c>
      <c r="BZ280" s="62" t="str">
        <f t="shared" si="670"/>
        <v/>
      </c>
      <c r="CA280" s="65" t="str">
        <f t="shared" si="749"/>
        <v/>
      </c>
      <c r="CB280" s="68" t="str">
        <f t="shared" si="671"/>
        <v/>
      </c>
      <c r="CC280" s="32"/>
      <c r="CD280" s="120"/>
      <c r="CE280" s="62" t="str">
        <f t="shared" si="628"/>
        <v/>
      </c>
      <c r="CF280" s="62" t="str">
        <f t="shared" si="672"/>
        <v/>
      </c>
      <c r="CG280" s="65" t="str">
        <f t="shared" si="750"/>
        <v/>
      </c>
      <c r="CH280" s="68" t="str">
        <f t="shared" si="673"/>
        <v/>
      </c>
      <c r="CI280" s="32"/>
      <c r="CJ280" s="120"/>
      <c r="CK280" s="62" t="str">
        <f t="shared" si="629"/>
        <v/>
      </c>
      <c r="CL280" s="62" t="str">
        <f t="shared" si="674"/>
        <v/>
      </c>
      <c r="CM280" s="65" t="str">
        <f t="shared" si="751"/>
        <v/>
      </c>
      <c r="CN280" s="68" t="str">
        <f t="shared" si="675"/>
        <v/>
      </c>
      <c r="CO280" s="32"/>
      <c r="CP280" s="120"/>
      <c r="CQ280" s="62" t="str">
        <f t="shared" si="630"/>
        <v/>
      </c>
      <c r="CR280" s="62" t="str">
        <f t="shared" si="676"/>
        <v/>
      </c>
      <c r="CS280" s="65" t="str">
        <f t="shared" si="752"/>
        <v/>
      </c>
      <c r="CT280" s="68" t="str">
        <f t="shared" si="677"/>
        <v/>
      </c>
      <c r="CU280" s="32"/>
      <c r="CV280" s="120"/>
      <c r="CW280" s="62" t="str">
        <f t="shared" si="631"/>
        <v/>
      </c>
      <c r="CX280" s="62" t="str">
        <f t="shared" si="678"/>
        <v/>
      </c>
      <c r="CY280" s="65" t="str">
        <f t="shared" si="753"/>
        <v/>
      </c>
      <c r="CZ280" s="68" t="str">
        <f t="shared" si="679"/>
        <v/>
      </c>
      <c r="DA280" s="32"/>
      <c r="DB280" s="120"/>
      <c r="DC280" s="62" t="str">
        <f t="shared" si="632"/>
        <v/>
      </c>
      <c r="DD280" s="62" t="str">
        <f t="shared" si="680"/>
        <v/>
      </c>
      <c r="DE280" s="65" t="str">
        <f t="shared" si="754"/>
        <v/>
      </c>
      <c r="DF280" s="68" t="str">
        <f t="shared" si="681"/>
        <v/>
      </c>
      <c r="DG280" s="32"/>
      <c r="DH280" s="120"/>
      <c r="DI280" s="62" t="str">
        <f t="shared" si="633"/>
        <v/>
      </c>
      <c r="DJ280" s="62" t="str">
        <f t="shared" si="682"/>
        <v/>
      </c>
      <c r="DK280" s="65" t="str">
        <f t="shared" si="755"/>
        <v/>
      </c>
      <c r="DL280" s="68" t="str">
        <f t="shared" si="683"/>
        <v/>
      </c>
      <c r="DM280" s="32"/>
      <c r="DN280" s="120"/>
      <c r="DO280" s="62" t="str">
        <f t="shared" si="634"/>
        <v/>
      </c>
      <c r="DP280" s="62" t="str">
        <f t="shared" si="684"/>
        <v/>
      </c>
      <c r="DQ280" s="65" t="str">
        <f t="shared" si="756"/>
        <v/>
      </c>
      <c r="DR280" s="68" t="str">
        <f t="shared" si="685"/>
        <v/>
      </c>
      <c r="DS280" s="32"/>
      <c r="DT280" s="120"/>
      <c r="DU280" s="62" t="str">
        <f t="shared" si="635"/>
        <v/>
      </c>
      <c r="DV280" s="62" t="str">
        <f t="shared" si="686"/>
        <v/>
      </c>
      <c r="DW280" s="65" t="str">
        <f t="shared" si="757"/>
        <v/>
      </c>
      <c r="DX280" s="68" t="str">
        <f t="shared" si="687"/>
        <v/>
      </c>
      <c r="DY280" s="32"/>
      <c r="DZ280" s="120"/>
      <c r="EA280" s="62" t="str">
        <f t="shared" si="636"/>
        <v/>
      </c>
      <c r="EB280" s="62" t="str">
        <f t="shared" si="688"/>
        <v/>
      </c>
      <c r="EC280" s="65" t="str">
        <f t="shared" si="758"/>
        <v/>
      </c>
      <c r="ED280" s="68" t="str">
        <f t="shared" si="689"/>
        <v/>
      </c>
      <c r="EE280" s="32"/>
      <c r="EF280" s="120"/>
      <c r="EG280" s="62" t="str">
        <f t="shared" si="637"/>
        <v/>
      </c>
      <c r="EH280" s="62" t="str">
        <f t="shared" si="690"/>
        <v/>
      </c>
      <c r="EI280" s="65" t="str">
        <f t="shared" si="759"/>
        <v/>
      </c>
      <c r="EJ280" s="68" t="str">
        <f t="shared" si="691"/>
        <v/>
      </c>
      <c r="EK280" s="32"/>
      <c r="EL280" s="120"/>
      <c r="EM280" s="62" t="str">
        <f t="shared" si="638"/>
        <v/>
      </c>
      <c r="EN280" s="62" t="str">
        <f t="shared" si="692"/>
        <v/>
      </c>
      <c r="EO280" s="65" t="str">
        <f t="shared" si="760"/>
        <v/>
      </c>
      <c r="EP280" s="68" t="str">
        <f t="shared" si="693"/>
        <v/>
      </c>
      <c r="EQ280" s="32"/>
      <c r="ER280" s="120"/>
      <c r="ES280" s="62" t="str">
        <f t="shared" si="639"/>
        <v/>
      </c>
      <c r="ET280" s="62" t="str">
        <f t="shared" si="694"/>
        <v/>
      </c>
      <c r="EU280" s="65" t="str">
        <f t="shared" si="761"/>
        <v/>
      </c>
      <c r="EV280" s="68" t="str">
        <f t="shared" si="695"/>
        <v/>
      </c>
      <c r="EW280" s="32"/>
      <c r="EX280" s="120"/>
      <c r="EY280" s="62" t="str">
        <f t="shared" si="640"/>
        <v/>
      </c>
      <c r="EZ280" s="62" t="str">
        <f t="shared" si="696"/>
        <v/>
      </c>
      <c r="FA280" s="65" t="str">
        <f t="shared" si="762"/>
        <v/>
      </c>
      <c r="FB280" s="68" t="str">
        <f t="shared" si="697"/>
        <v/>
      </c>
      <c r="FC280" s="32"/>
      <c r="FD280" s="120"/>
      <c r="FE280" s="62" t="str">
        <f t="shared" si="641"/>
        <v/>
      </c>
      <c r="FF280" s="62" t="str">
        <f t="shared" si="698"/>
        <v/>
      </c>
      <c r="FG280" s="65" t="str">
        <f t="shared" si="763"/>
        <v/>
      </c>
      <c r="FH280" s="68" t="str">
        <f t="shared" si="699"/>
        <v/>
      </c>
      <c r="FI280" s="32"/>
      <c r="FJ280" s="120"/>
      <c r="FK280" s="62" t="str">
        <f t="shared" si="642"/>
        <v/>
      </c>
      <c r="FL280" s="62" t="str">
        <f t="shared" si="700"/>
        <v/>
      </c>
      <c r="FM280" s="65" t="str">
        <f t="shared" si="764"/>
        <v/>
      </c>
      <c r="FN280" s="68" t="str">
        <f t="shared" si="701"/>
        <v/>
      </c>
      <c r="FO280" s="32"/>
      <c r="FP280" s="120"/>
      <c r="FQ280" s="62" t="str">
        <f t="shared" si="643"/>
        <v/>
      </c>
      <c r="FR280" s="62" t="str">
        <f t="shared" si="702"/>
        <v/>
      </c>
      <c r="FS280" s="65" t="str">
        <f t="shared" si="765"/>
        <v/>
      </c>
      <c r="FT280" s="68" t="str">
        <f t="shared" si="703"/>
        <v/>
      </c>
      <c r="FU280" s="32"/>
      <c r="FV280" s="120"/>
      <c r="FW280" s="62" t="str">
        <f t="shared" si="644"/>
        <v/>
      </c>
      <c r="FX280" s="62" t="str">
        <f t="shared" si="704"/>
        <v/>
      </c>
      <c r="FY280" s="65" t="str">
        <f t="shared" si="766"/>
        <v/>
      </c>
      <c r="FZ280" s="68" t="str">
        <f t="shared" si="705"/>
        <v/>
      </c>
      <c r="GA280" s="32"/>
      <c r="GC280" s="7" t="str">
        <f t="shared" si="706"/>
        <v/>
      </c>
      <c r="GD280" s="7" t="str">
        <f t="shared" ca="1" si="645"/>
        <v/>
      </c>
      <c r="GT280" s="71" t="str">
        <f>IF(GT$9="", "", IF(AND(NOT('Personnel Details'!$N$11=""), $B280&gt;='Personnel Details'!$N$11), 'Personnel Details'!$O$11, IF(AND(NOT('Personnel Details'!$I$11=""), $B280&gt;='Personnel Details'!$I$11), 'Personnel Details'!$J$11, 'Personnel Details'!$E$11)))</f>
        <v/>
      </c>
      <c r="GU280" s="59" t="str">
        <f>IF(GT$9="", "", IF(AND(NOT('Personnel Details'!$N$11=""), $B280&gt;='Personnel Details'!$N$11), IF('Personnel Details'!$P$11="","", 'Personnel Details'!$P$11), IF(AND(NOT('Personnel Details'!$I$11=""), $B280&gt;='Personnel Details'!$I$11), IF('Personnel Details'!$K$11="", "", 'Personnel Details'!$K$11), IF('Personnel Details'!$F$11="", "", 'Personnel Details'!$F$11))))</f>
        <v/>
      </c>
      <c r="GV280" s="74" t="str">
        <f>IF(GT$9="", "", IF(AND(NOT('Personnel Details'!$N$11=""), $B280&gt;='Personnel Details'!$N$11), 'Personnel Details'!$Q$11, IF(AND(NOT('Personnel Details'!$I$11=""), $B280&gt;='Personnel Details'!$I$11), 'Personnel Details'!$L$11, 'Personnel Details'!$G$11)))</f>
        <v/>
      </c>
      <c r="GW280" s="59" t="str">
        <f t="shared" si="707"/>
        <v/>
      </c>
      <c r="GX280" s="53"/>
      <c r="GZ280" s="78" t="str">
        <f>IF(GZ$9="", "", IF(AND(NOT('Personnel Details'!$N$12=""), $B280&gt;='Personnel Details'!$N$12), 'Personnel Details'!$O$12, IF(AND(NOT('Personnel Details'!$I$12=""), $B280&gt;='Personnel Details'!$I$12), 'Personnel Details'!$J$12, 'Personnel Details'!$E$12)))</f>
        <v/>
      </c>
      <c r="HA280" s="59" t="str">
        <f>IF(GZ$9="", "", IF(AND(NOT('Personnel Details'!$N$12=""), $B280&gt;='Personnel Details'!$N$12), IF('Personnel Details'!$P$12="","", 'Personnel Details'!$P$12), IF(AND(NOT('Personnel Details'!$I$12=""), $B280&gt;='Personnel Details'!$I$12), IF('Personnel Details'!$K$12="", "", 'Personnel Details'!$K$12), IF('Personnel Details'!$F$12="", "", 'Personnel Details'!$F$12))))</f>
        <v/>
      </c>
      <c r="HB280" s="79" t="str">
        <f>IF(GZ$9="", "", IF(AND(NOT('Personnel Details'!$N$12=""), $B280&gt;='Personnel Details'!$N$12), 'Personnel Details'!$Q$12, IF(AND(NOT('Personnel Details'!$I$12=""), $B280&gt;='Personnel Details'!$I$12), 'Personnel Details'!$L$12, 'Personnel Details'!$G$12)))</f>
        <v/>
      </c>
      <c r="HC280" s="59" t="str">
        <f t="shared" si="708"/>
        <v/>
      </c>
      <c r="HD280" s="53"/>
      <c r="HF280" s="78" t="str">
        <f>IF(HF$9="", "", IF(AND(NOT('Personnel Details'!$N$13=""), $B280&gt;='Personnel Details'!$N$13), 'Personnel Details'!$O$13, IF(AND(NOT('Personnel Details'!$I$13=""), $B280&gt;='Personnel Details'!$I$13), 'Personnel Details'!$J$13, 'Personnel Details'!$E$13)))</f>
        <v/>
      </c>
      <c r="HG280" s="59" t="str">
        <f>IF(HF$9="", "", IF(AND(NOT('Personnel Details'!$N$13=""), $B280&gt;='Personnel Details'!$N$13), IF('Personnel Details'!$P$13="","", 'Personnel Details'!$P$13), IF(AND(NOT('Personnel Details'!$I$13=""), $B280&gt;='Personnel Details'!$I$13), IF('Personnel Details'!$K$13="", "", 'Personnel Details'!$K$13), IF('Personnel Details'!$F$13="", "", 'Personnel Details'!$F$13))))</f>
        <v/>
      </c>
      <c r="HH280" s="79" t="str">
        <f>IF(HF$9="", "", IF(AND(NOT('Personnel Details'!$N$13=""), $B280&gt;='Personnel Details'!$N$13), 'Personnel Details'!$Q$13, IF(AND(NOT('Personnel Details'!$I$13=""), $B280&gt;='Personnel Details'!$I$13), 'Personnel Details'!$L$13, 'Personnel Details'!$G$13)))</f>
        <v/>
      </c>
      <c r="HI280" s="59" t="str">
        <f t="shared" si="709"/>
        <v/>
      </c>
      <c r="HJ280" s="53"/>
      <c r="HL280" s="78" t="str">
        <f>IF(HL$9="", "", IF(AND(NOT('Personnel Details'!$N$14=""), $B280&gt;='Personnel Details'!$N$14), 'Personnel Details'!$O$14, IF(AND(NOT('Personnel Details'!$I$14=""), $B280&gt;='Personnel Details'!$I$14), 'Personnel Details'!$J$14, 'Personnel Details'!$E$14)))</f>
        <v/>
      </c>
      <c r="HM280" s="59" t="str">
        <f>IF(HL$9="", "", IF(AND(NOT('Personnel Details'!$N$14=""), $B280&gt;='Personnel Details'!$N$14), IF('Personnel Details'!$P$14="","", 'Personnel Details'!$P$14), IF(AND(NOT('Personnel Details'!$I$14=""), $B280&gt;='Personnel Details'!$I$14), IF('Personnel Details'!$K$14="", "", 'Personnel Details'!$K$14), IF('Personnel Details'!$F$14="", "", 'Personnel Details'!$F$14))))</f>
        <v/>
      </c>
      <c r="HN280" s="79" t="str">
        <f>IF(HL$9="", "", IF(AND(NOT('Personnel Details'!$N$14=""), $B280&gt;='Personnel Details'!$N$14), 'Personnel Details'!$Q$14, IF(AND(NOT('Personnel Details'!$I$14=""), $B280&gt;='Personnel Details'!$I$14), 'Personnel Details'!$L$14, 'Personnel Details'!$G$14)))</f>
        <v/>
      </c>
      <c r="HO280" s="59" t="str">
        <f t="shared" si="710"/>
        <v/>
      </c>
      <c r="HP280" s="53"/>
      <c r="HR280" s="78" t="str">
        <f>IF(HR$9="", "", IF(AND(NOT('Personnel Details'!$N$15=""), $B280&gt;='Personnel Details'!$N$15), 'Personnel Details'!$O$15, IF(AND(NOT('Personnel Details'!$I$15=""), $B280&gt;='Personnel Details'!$I$15), 'Personnel Details'!$J$15, 'Personnel Details'!$E$15)))</f>
        <v/>
      </c>
      <c r="HS280" s="59" t="str">
        <f>IF(HR$9="", "", IF(AND(NOT('Personnel Details'!$N$15=""), $B280&gt;='Personnel Details'!$N$15), IF('Personnel Details'!$P$15="","", 'Personnel Details'!$P$15), IF(AND(NOT('Personnel Details'!$I$15=""), $B280&gt;='Personnel Details'!$I$15), IF('Personnel Details'!$K$15="", "", 'Personnel Details'!$K$15), IF('Personnel Details'!$F$15="", "", 'Personnel Details'!$F$15))))</f>
        <v/>
      </c>
      <c r="HT280" s="79" t="str">
        <f>IF(HR$9="", "", IF(AND(NOT('Personnel Details'!$N$15=""), $B280&gt;='Personnel Details'!$N$15), 'Personnel Details'!$Q$15, IF(AND(NOT('Personnel Details'!$I$15=""), $B280&gt;='Personnel Details'!$I$15), 'Personnel Details'!$L$15, 'Personnel Details'!$G$15)))</f>
        <v/>
      </c>
      <c r="HU280" s="59" t="str">
        <f t="shared" si="711"/>
        <v/>
      </c>
      <c r="HV280" s="53"/>
      <c r="HX280" s="78" t="str">
        <f>IF(HX$9="", "", IF(AND(NOT('Personnel Details'!$N$16=""), $B280&gt;='Personnel Details'!$N$16), 'Personnel Details'!$O$16, IF(AND(NOT('Personnel Details'!$I$16=""), $B280&gt;='Personnel Details'!$I$16), 'Personnel Details'!$J$16, 'Personnel Details'!$E$16)))</f>
        <v/>
      </c>
      <c r="HY280" s="59" t="str">
        <f>IF(HX$9="", "", IF(AND(NOT('Personnel Details'!$N$16=""), $B280&gt;='Personnel Details'!$N$16), IF('Personnel Details'!$P$16="","", 'Personnel Details'!$P$16), IF(AND(NOT('Personnel Details'!$I$16=""), $B280&gt;='Personnel Details'!$I$16), IF('Personnel Details'!$K$16="", "", 'Personnel Details'!$K$16), IF('Personnel Details'!$F$16="", "", 'Personnel Details'!$F$16))))</f>
        <v/>
      </c>
      <c r="HZ280" s="79" t="str">
        <f>IF(HX$9="", "", IF(AND(NOT('Personnel Details'!$N$16=""), $B280&gt;='Personnel Details'!$N$16), 'Personnel Details'!$Q$16, IF(AND(NOT('Personnel Details'!$I$16=""), $B280&gt;='Personnel Details'!$I$16), 'Personnel Details'!$L$16, 'Personnel Details'!$G$16)))</f>
        <v/>
      </c>
      <c r="IA280" s="59" t="str">
        <f t="shared" si="712"/>
        <v/>
      </c>
      <c r="IB280" s="53"/>
      <c r="ID280" s="78" t="str">
        <f>IF(ID$9="", "", IF(AND(NOT('Personnel Details'!$N$17=""), $B280&gt;='Personnel Details'!$N$17), 'Personnel Details'!$O$17, IF(AND(NOT('Personnel Details'!$I$17=""), $B280&gt;='Personnel Details'!$I$17), 'Personnel Details'!$J$17, 'Personnel Details'!$E$17)))</f>
        <v/>
      </c>
      <c r="IE280" s="59" t="str">
        <f>IF(ID$9="", "", IF(AND(NOT('Personnel Details'!$N$17=""), $B280&gt;='Personnel Details'!$N$17), IF('Personnel Details'!$P$17="","", 'Personnel Details'!$P$17), IF(AND(NOT('Personnel Details'!$I$17=""), $B280&gt;='Personnel Details'!$I$17), IF('Personnel Details'!$K$17="", "", 'Personnel Details'!$K$17), IF('Personnel Details'!$F$17="", "", 'Personnel Details'!$F$17))))</f>
        <v/>
      </c>
      <c r="IF280" s="79" t="str">
        <f>IF(ID$9="", "", IF(AND(NOT('Personnel Details'!$N$17=""), $B280&gt;='Personnel Details'!$N$17), 'Personnel Details'!$Q$17, IF(AND(NOT('Personnel Details'!$I$17=""), $B280&gt;='Personnel Details'!$I$17), 'Personnel Details'!$L$17, 'Personnel Details'!$G$17)))</f>
        <v/>
      </c>
      <c r="IG280" s="59" t="str">
        <f t="shared" si="713"/>
        <v/>
      </c>
      <c r="IH280" s="53"/>
      <c r="IJ280" s="78" t="str">
        <f>IF(IJ$9="", "", IF(AND(NOT('Personnel Details'!$N$18=""), $B280&gt;='Personnel Details'!$N$18), 'Personnel Details'!$O$18, IF(AND(NOT('Personnel Details'!$I$18=""), $B280&gt;='Personnel Details'!$I$18), 'Personnel Details'!$J$18, 'Personnel Details'!$E$18)))</f>
        <v/>
      </c>
      <c r="IK280" s="59" t="str">
        <f>IF(IJ$9="", "", IF(AND(NOT('Personnel Details'!$N$18=""), $B280&gt;='Personnel Details'!$N$18), IF('Personnel Details'!$P$18="","", 'Personnel Details'!$P$18), IF(AND(NOT('Personnel Details'!$I$18=""), $B280&gt;='Personnel Details'!$I$18), IF('Personnel Details'!$K$18="", "", 'Personnel Details'!$K$18), IF('Personnel Details'!$F$18="", "", 'Personnel Details'!$F$18))))</f>
        <v/>
      </c>
      <c r="IL280" s="79" t="str">
        <f>IF(IJ$9="", "", IF(AND(NOT('Personnel Details'!$N$18=""), $B280&gt;='Personnel Details'!$N$18), 'Personnel Details'!$Q$18, IF(AND(NOT('Personnel Details'!$I$18=""), $B280&gt;='Personnel Details'!$I$18), 'Personnel Details'!$L$18, 'Personnel Details'!$G$18)))</f>
        <v/>
      </c>
      <c r="IM280" s="59" t="str">
        <f t="shared" si="714"/>
        <v/>
      </c>
      <c r="IN280" s="53"/>
      <c r="IP280" s="78" t="str">
        <f>IF(IP$9="", "", IF(AND(NOT('Personnel Details'!$N$19=""), $B280&gt;='Personnel Details'!$N$19), 'Personnel Details'!$O$19, IF(AND(NOT('Personnel Details'!$I$19=""), $B280&gt;='Personnel Details'!$I$19), 'Personnel Details'!$J$19, 'Personnel Details'!$E$19)))</f>
        <v/>
      </c>
      <c r="IQ280" s="59" t="str">
        <f>IF(IP$9="", "", IF(AND(NOT('Personnel Details'!$N$19=""), $B280&gt;='Personnel Details'!$N$19), IF('Personnel Details'!$P$19="","", 'Personnel Details'!$P$19), IF(AND(NOT('Personnel Details'!$I$19=""), $B280&gt;='Personnel Details'!$I$19), IF('Personnel Details'!$K$19="", "", 'Personnel Details'!$K$19), IF('Personnel Details'!$F$19="", "", 'Personnel Details'!$F$19))))</f>
        <v/>
      </c>
      <c r="IR280" s="79" t="str">
        <f>IF(IP$9="", "", IF(AND(NOT('Personnel Details'!$N$19=""), $B280&gt;='Personnel Details'!$N$19), 'Personnel Details'!$Q$19, IF(AND(NOT('Personnel Details'!$I$19=""), $B280&gt;='Personnel Details'!$I$19), 'Personnel Details'!$L$19, 'Personnel Details'!$G$19)))</f>
        <v/>
      </c>
      <c r="IS280" s="59" t="str">
        <f t="shared" si="715"/>
        <v/>
      </c>
      <c r="IT280" s="53"/>
      <c r="IV280" s="78" t="str">
        <f>IF(IV$9="", "", IF(AND(NOT('Personnel Details'!$N$20=""), $B280&gt;='Personnel Details'!$N$20), 'Personnel Details'!$O$20, IF(AND(NOT('Personnel Details'!$I$20=""), $B280&gt;='Personnel Details'!$I$20), 'Personnel Details'!$J$20, 'Personnel Details'!$E$20)))</f>
        <v/>
      </c>
      <c r="IW280" s="59" t="str">
        <f>IF(IV$9="", "", IF(AND(NOT('Personnel Details'!$N$20=""), $B280&gt;='Personnel Details'!$N$20), IF('Personnel Details'!$P$20="","", 'Personnel Details'!$P$20), IF(AND(NOT('Personnel Details'!$I$20=""), $B280&gt;='Personnel Details'!$I$20), IF('Personnel Details'!$K$20="", "", 'Personnel Details'!$K$20), IF('Personnel Details'!$F$20="", "", 'Personnel Details'!$F$20))))</f>
        <v/>
      </c>
      <c r="IX280" s="79" t="str">
        <f>IF(IV$9="", "", IF(AND(NOT('Personnel Details'!$N$20=""), $B280&gt;='Personnel Details'!$N$20), 'Personnel Details'!$Q$20, IF(AND(NOT('Personnel Details'!$I$20=""), $B280&gt;='Personnel Details'!$I$20), 'Personnel Details'!$L$20, 'Personnel Details'!$G$20)))</f>
        <v/>
      </c>
      <c r="IY280" s="59" t="str">
        <f t="shared" si="716"/>
        <v/>
      </c>
      <c r="IZ280" s="53"/>
      <c r="JB280" s="78" t="str">
        <f>IF(JB$9="", "", IF(AND(NOT('Personnel Details'!$N$21=""), $B280&gt;='Personnel Details'!$N$21), 'Personnel Details'!$O$21, IF(AND(NOT('Personnel Details'!$I$21=""), $B280&gt;='Personnel Details'!$I$21), 'Personnel Details'!$J$21, 'Personnel Details'!$E$21)))</f>
        <v/>
      </c>
      <c r="JC280" s="59" t="str">
        <f>IF(JB$9="", "", IF(AND(NOT('Personnel Details'!$N$21=""), $B280&gt;='Personnel Details'!$N$21), IF('Personnel Details'!$P$21="","", 'Personnel Details'!$P$21), IF(AND(NOT('Personnel Details'!$I$21=""), $B280&gt;='Personnel Details'!$I$21), IF('Personnel Details'!$K$21="", "", 'Personnel Details'!$K$21), IF('Personnel Details'!$F$21="", "", 'Personnel Details'!$F$21))))</f>
        <v/>
      </c>
      <c r="JD280" s="79" t="str">
        <f>IF(JB$9="", "", IF(AND(NOT('Personnel Details'!$N$21=""), $B280&gt;='Personnel Details'!$N$21), 'Personnel Details'!$Q$21, IF(AND(NOT('Personnel Details'!$I$21=""), $B280&gt;='Personnel Details'!$I$21), 'Personnel Details'!$L$21, 'Personnel Details'!$G$21)))</f>
        <v/>
      </c>
      <c r="JE280" s="59" t="str">
        <f t="shared" si="717"/>
        <v/>
      </c>
      <c r="JF280" s="53"/>
      <c r="JH280" s="78" t="str">
        <f>IF(JH$9="", "", IF(AND(NOT('Personnel Details'!$N$22=""), $B280&gt;='Personnel Details'!$N$22), 'Personnel Details'!$O$22, IF(AND(NOT('Personnel Details'!$I$22=""), $B280&gt;='Personnel Details'!$I$22), 'Personnel Details'!$J$22, 'Personnel Details'!$E$22)))</f>
        <v/>
      </c>
      <c r="JI280" s="59" t="str">
        <f>IF(JH$9="", "", IF(AND(NOT('Personnel Details'!$N$22=""), $B280&gt;='Personnel Details'!$N$22), IF('Personnel Details'!$P$22="","", 'Personnel Details'!$P$22), IF(AND(NOT('Personnel Details'!$I$22=""), $B280&gt;='Personnel Details'!$I$22), IF('Personnel Details'!$K$22="", "", 'Personnel Details'!$K$22), IF('Personnel Details'!$F$22="", "", 'Personnel Details'!$F$22))))</f>
        <v/>
      </c>
      <c r="JJ280" s="79" t="str">
        <f>IF(JH$9="", "", IF(AND(NOT('Personnel Details'!$N$22=""), $B280&gt;='Personnel Details'!$N$22), 'Personnel Details'!$Q$22, IF(AND(NOT('Personnel Details'!$I$22=""), $B280&gt;='Personnel Details'!$I$22), 'Personnel Details'!$L$22, 'Personnel Details'!$G$22)))</f>
        <v/>
      </c>
      <c r="JK280" s="59" t="str">
        <f t="shared" si="718"/>
        <v/>
      </c>
      <c r="JL280" s="53"/>
      <c r="JN280" s="78" t="str">
        <f>IF(JN$9="", "", IF(AND(NOT('Personnel Details'!$N$23=""), $B280&gt;='Personnel Details'!$N$23), 'Personnel Details'!$O$23, IF(AND(NOT('Personnel Details'!$I$23=""), $B280&gt;='Personnel Details'!$I$23), 'Personnel Details'!$J$23, 'Personnel Details'!$E$23)))</f>
        <v/>
      </c>
      <c r="JO280" s="59" t="str">
        <f>IF(JN$9="", "", IF(AND(NOT('Personnel Details'!$N$23=""), $B280&gt;='Personnel Details'!$N$23), IF('Personnel Details'!$P$23="","", 'Personnel Details'!$P$23), IF(AND(NOT('Personnel Details'!$I$23=""), $B280&gt;='Personnel Details'!$I$23), IF('Personnel Details'!$K$23="", "", 'Personnel Details'!$K$23), IF('Personnel Details'!$F$23="", "", 'Personnel Details'!$F$23))))</f>
        <v/>
      </c>
      <c r="JP280" s="79" t="str">
        <f>IF(JN$9="", "", IF(AND(NOT('Personnel Details'!$N$23=""), $B280&gt;='Personnel Details'!$N$23), 'Personnel Details'!$Q$23, IF(AND(NOT('Personnel Details'!$I$23=""), $B280&gt;='Personnel Details'!$I$23), 'Personnel Details'!$L$23, 'Personnel Details'!$G$23)))</f>
        <v/>
      </c>
      <c r="JQ280" s="59" t="str">
        <f t="shared" si="719"/>
        <v/>
      </c>
      <c r="JR280" s="53"/>
      <c r="JT280" s="78" t="str">
        <f>IF(JT$9="", "", IF(AND(NOT('Personnel Details'!$N$24=""), $B280&gt;='Personnel Details'!$N$24), 'Personnel Details'!$O$24, IF(AND(NOT('Personnel Details'!$I$24=""), $B280&gt;='Personnel Details'!$I$24), 'Personnel Details'!$J$24, 'Personnel Details'!$E$24)))</f>
        <v/>
      </c>
      <c r="JU280" s="59" t="str">
        <f>IF(JT$9="", "", IF(AND(NOT('Personnel Details'!$N$24=""), $B280&gt;='Personnel Details'!$N$24), IF('Personnel Details'!$P$24="","", 'Personnel Details'!$P$24), IF(AND(NOT('Personnel Details'!$I$24=""), $B280&gt;='Personnel Details'!$I$24), IF('Personnel Details'!$K$24="", "", 'Personnel Details'!$K$24), IF('Personnel Details'!$F$24="", "", 'Personnel Details'!$F$24))))</f>
        <v/>
      </c>
      <c r="JV280" s="79" t="str">
        <f>IF(JT$9="", "", IF(AND(NOT('Personnel Details'!$N$24=""), $B280&gt;='Personnel Details'!$N$24), 'Personnel Details'!$Q$24, IF(AND(NOT('Personnel Details'!$I$24=""), $B280&gt;='Personnel Details'!$I$24), 'Personnel Details'!$L$24, 'Personnel Details'!$G$24)))</f>
        <v/>
      </c>
      <c r="JW280" s="59" t="str">
        <f t="shared" si="720"/>
        <v/>
      </c>
      <c r="JX280" s="53"/>
      <c r="JZ280" s="78" t="str">
        <f>IF(JZ$9="", "", IF(AND(NOT('Personnel Details'!$N$25=""), $B280&gt;='Personnel Details'!$N$25), 'Personnel Details'!$O$25, IF(AND(NOT('Personnel Details'!$I$25=""), $B280&gt;='Personnel Details'!$I$25), 'Personnel Details'!$J$25, 'Personnel Details'!$E$25)))</f>
        <v/>
      </c>
      <c r="KA280" s="59" t="str">
        <f>IF(JZ$9="", "", IF(AND(NOT('Personnel Details'!$N$25=""), $B280&gt;='Personnel Details'!$N$25), IF('Personnel Details'!$P$25="","", 'Personnel Details'!$P$25), IF(AND(NOT('Personnel Details'!$I$25=""), $B280&gt;='Personnel Details'!$I$25), IF('Personnel Details'!$K$25="", "", 'Personnel Details'!$K$25), IF('Personnel Details'!$F$25="", "", 'Personnel Details'!$F$25))))</f>
        <v/>
      </c>
      <c r="KB280" s="79" t="str">
        <f>IF(JZ$9="", "", IF(AND(NOT('Personnel Details'!$N$25=""), $B280&gt;='Personnel Details'!$N$25), 'Personnel Details'!$Q$25, IF(AND(NOT('Personnel Details'!$I$25=""), $B280&gt;='Personnel Details'!$I$25), 'Personnel Details'!$L$25, 'Personnel Details'!$G$25)))</f>
        <v/>
      </c>
      <c r="KC280" s="59" t="str">
        <f t="shared" si="721"/>
        <v/>
      </c>
      <c r="KD280" s="53"/>
      <c r="KF280" s="78" t="str">
        <f>IF(KF$9="", "", IF(AND(NOT('Personnel Details'!$N$26=""), $B280&gt;='Personnel Details'!$N$26), 'Personnel Details'!$O$26, IF(AND(NOT('Personnel Details'!$I$26=""), $B280&gt;='Personnel Details'!$I$26), 'Personnel Details'!$J$26, 'Personnel Details'!$E$26)))</f>
        <v/>
      </c>
      <c r="KG280" s="59" t="str">
        <f>IF(KF$9="", "", IF(AND(NOT('Personnel Details'!$N$26=""), $B280&gt;='Personnel Details'!$N$26), IF('Personnel Details'!$P$26="","", 'Personnel Details'!$P$26), IF(AND(NOT('Personnel Details'!$I$26=""), $B280&gt;='Personnel Details'!$I$26), IF('Personnel Details'!$K$26="", "", 'Personnel Details'!$K$26), IF('Personnel Details'!$F$26="", "", 'Personnel Details'!$F$26))))</f>
        <v/>
      </c>
      <c r="KH280" s="79" t="str">
        <f>IF(KF$9="", "", IF(AND(NOT('Personnel Details'!$N$26=""), $B280&gt;='Personnel Details'!$N$26), 'Personnel Details'!$Q$26, IF(AND(NOT('Personnel Details'!$I$26=""), $B280&gt;='Personnel Details'!$I$26), 'Personnel Details'!$L$26, 'Personnel Details'!$G$26)))</f>
        <v/>
      </c>
      <c r="KI280" s="59" t="str">
        <f t="shared" si="722"/>
        <v/>
      </c>
      <c r="KJ280" s="53"/>
      <c r="KL280" s="78" t="str">
        <f>IF(KL$9="", "", IF(AND(NOT('Personnel Details'!$N$27=""), $B280&gt;='Personnel Details'!$N$27), 'Personnel Details'!$O$27, IF(AND(NOT('Personnel Details'!$I$27=""), $B280&gt;='Personnel Details'!$I$27), 'Personnel Details'!$J$27, 'Personnel Details'!$E$27)))</f>
        <v/>
      </c>
      <c r="KM280" s="59" t="str">
        <f>IF(KL$9="", "", IF(AND(NOT('Personnel Details'!$N$27=""), $B280&gt;='Personnel Details'!$N$27), IF('Personnel Details'!$P$27="","", 'Personnel Details'!$P$27), IF(AND(NOT('Personnel Details'!$I$27=""), $B280&gt;='Personnel Details'!$I$27), IF('Personnel Details'!$K$27="", "", 'Personnel Details'!$K$27), IF('Personnel Details'!$F$27="", "", 'Personnel Details'!$F$27))))</f>
        <v/>
      </c>
      <c r="KN280" s="79" t="str">
        <f>IF(KL$9="", "", IF(AND(NOT('Personnel Details'!$N$27=""), $B280&gt;='Personnel Details'!$N$27), 'Personnel Details'!$Q$27, IF(AND(NOT('Personnel Details'!$I$27=""), $B280&gt;='Personnel Details'!$I$27), 'Personnel Details'!$L$27, 'Personnel Details'!$G$27)))</f>
        <v/>
      </c>
      <c r="KO280" s="59" t="str">
        <f t="shared" si="723"/>
        <v/>
      </c>
      <c r="KP280" s="53"/>
      <c r="KR280" s="78" t="str">
        <f>IF(KR$9="", "", IF(AND(NOT('Personnel Details'!$N$28=""), $B280&gt;='Personnel Details'!$N$28), 'Personnel Details'!$O$28, IF(AND(NOT('Personnel Details'!$I$28=""), $B280&gt;='Personnel Details'!$I$28), 'Personnel Details'!$J$28, 'Personnel Details'!$E$28)))</f>
        <v/>
      </c>
      <c r="KS280" s="59" t="str">
        <f>IF(KR$9="", "", IF(AND(NOT('Personnel Details'!$N$28=""), $B280&gt;='Personnel Details'!$N$28), IF('Personnel Details'!$P$28="","", 'Personnel Details'!$P$28), IF(AND(NOT('Personnel Details'!$I$28=""), $B280&gt;='Personnel Details'!$I$28), IF('Personnel Details'!$K$28="", "", 'Personnel Details'!$K$28), IF('Personnel Details'!$F$28="", "", 'Personnel Details'!$F$28))))</f>
        <v/>
      </c>
      <c r="KT280" s="79" t="str">
        <f>IF(KR$9="", "", IF(AND(NOT('Personnel Details'!$N$28=""), $B280&gt;='Personnel Details'!$N$28), 'Personnel Details'!$Q$28, IF(AND(NOT('Personnel Details'!$I$28=""), $B280&gt;='Personnel Details'!$I$28), 'Personnel Details'!$L$28, 'Personnel Details'!$G$28)))</f>
        <v/>
      </c>
      <c r="KU280" s="59" t="str">
        <f t="shared" si="724"/>
        <v/>
      </c>
      <c r="KV280" s="53"/>
      <c r="KX280" s="78" t="str">
        <f>IF(KX$9="", "", IF(AND(NOT('Personnel Details'!$N$29=""), $B280&gt;='Personnel Details'!$N$29), 'Personnel Details'!$O$29, IF(AND(NOT('Personnel Details'!$I$29=""), $B280&gt;='Personnel Details'!$I$29), 'Personnel Details'!$J$29, 'Personnel Details'!$E$29)))</f>
        <v/>
      </c>
      <c r="KY280" s="59" t="str">
        <f>IF(KX$9="", "", IF(AND(NOT('Personnel Details'!$N$29=""), $B280&gt;='Personnel Details'!$N$29), IF('Personnel Details'!$P$29="","", 'Personnel Details'!$P$29), IF(AND(NOT('Personnel Details'!$I$29=""), $B280&gt;='Personnel Details'!$I$29), IF('Personnel Details'!$K$29="", "", 'Personnel Details'!$K$29), IF('Personnel Details'!$F$29="", "", 'Personnel Details'!$F$29))))</f>
        <v/>
      </c>
      <c r="KZ280" s="79" t="str">
        <f>IF(KX$9="", "", IF(AND(NOT('Personnel Details'!$N$29=""), $B280&gt;='Personnel Details'!$N$29), 'Personnel Details'!$Q$29, IF(AND(NOT('Personnel Details'!$I$29=""), $B280&gt;='Personnel Details'!$I$29), 'Personnel Details'!$L$29, 'Personnel Details'!$G$29)))</f>
        <v/>
      </c>
      <c r="LA280" s="59" t="str">
        <f t="shared" si="725"/>
        <v/>
      </c>
      <c r="LB280" s="53"/>
      <c r="LD280" s="78" t="str">
        <f>IF(LD$9="", "", IF(AND(NOT('Personnel Details'!$N$30=""), $B280&gt;='Personnel Details'!$N$30), 'Personnel Details'!$O$30, IF(AND(NOT('Personnel Details'!$I$30=""), $B280&gt;='Personnel Details'!$I$30), 'Personnel Details'!$J$30, 'Personnel Details'!$E$30)))</f>
        <v/>
      </c>
      <c r="LE280" s="59" t="str">
        <f>IF(LD$9="", "", IF(AND(NOT('Personnel Details'!$N$30=""), $B280&gt;='Personnel Details'!$N$30), IF('Personnel Details'!$P$30="","", 'Personnel Details'!$P$30), IF(AND(NOT('Personnel Details'!$I$30=""), $B280&gt;='Personnel Details'!$I$30), IF('Personnel Details'!$K$30="", "", 'Personnel Details'!$K$30), IF('Personnel Details'!$F$30="", "", 'Personnel Details'!$F$30))))</f>
        <v/>
      </c>
      <c r="LF280" s="79" t="str">
        <f>IF(LD$9="", "", IF(AND(NOT('Personnel Details'!$N$30=""), $B280&gt;='Personnel Details'!$N$30), 'Personnel Details'!$Q$30, IF(AND(NOT('Personnel Details'!$I$30=""), $B280&gt;='Personnel Details'!$I$30), 'Personnel Details'!$L$30, 'Personnel Details'!$G$30)))</f>
        <v/>
      </c>
      <c r="LG280" s="59" t="str">
        <f t="shared" si="726"/>
        <v/>
      </c>
      <c r="LH280" s="53"/>
      <c r="LJ280" s="78" t="str">
        <f>IF(LJ$9="", "", IF(AND(NOT('Personnel Details'!$N$31=""), $B280&gt;='Personnel Details'!$N$31), 'Personnel Details'!$O$31, IF(AND(NOT('Personnel Details'!$I$31=""), $B280&gt;='Personnel Details'!$I$31), 'Personnel Details'!$J$31, 'Personnel Details'!$E$31)))</f>
        <v/>
      </c>
      <c r="LK280" s="59" t="str">
        <f>IF(LJ$9="", "", IF(AND(NOT('Personnel Details'!$N$31=""), $B280&gt;='Personnel Details'!$N$31), IF('Personnel Details'!$P$31="","", 'Personnel Details'!$P$31), IF(AND(NOT('Personnel Details'!$I$31=""), $B280&gt;='Personnel Details'!$I$31), IF('Personnel Details'!$K$31="", "", 'Personnel Details'!$K$31), IF('Personnel Details'!$F$31="", "", 'Personnel Details'!$F$31))))</f>
        <v/>
      </c>
      <c r="LL280" s="79" t="str">
        <f>IF(LJ$9="", "", IF(AND(NOT('Personnel Details'!$N$31=""), $B280&gt;='Personnel Details'!$N$31), 'Personnel Details'!$Q$31, IF(AND(NOT('Personnel Details'!$I$31=""), $B280&gt;='Personnel Details'!$I$31), 'Personnel Details'!$L$31, 'Personnel Details'!$G$31)))</f>
        <v/>
      </c>
      <c r="LM280" s="59" t="str">
        <f t="shared" si="727"/>
        <v/>
      </c>
      <c r="LN280" s="53"/>
      <c r="LP280" s="78" t="str">
        <f>IF(LP$9="", "", IF(AND(NOT('Personnel Details'!$N$32=""), $B280&gt;='Personnel Details'!$N$32), 'Personnel Details'!$O$32, IF(AND(NOT('Personnel Details'!$I$32=""), $B280&gt;='Personnel Details'!$I$32), 'Personnel Details'!$J$32, 'Personnel Details'!$E$32)))</f>
        <v/>
      </c>
      <c r="LQ280" s="59" t="str">
        <f>IF(LP$9="", "", IF(AND(NOT('Personnel Details'!$N$32=""), $B280&gt;='Personnel Details'!$N$32), IF('Personnel Details'!$P$32="","", 'Personnel Details'!$P$32), IF(AND(NOT('Personnel Details'!$I$32=""), $B280&gt;='Personnel Details'!$I$32), IF('Personnel Details'!$K$32="", "", 'Personnel Details'!$K$32), IF('Personnel Details'!$F$32="", "", 'Personnel Details'!$F$32))))</f>
        <v/>
      </c>
      <c r="LR280" s="79" t="str">
        <f>IF(LP$9="", "", IF(AND(NOT('Personnel Details'!$N$32=""), $B280&gt;='Personnel Details'!$N$32), 'Personnel Details'!$Q$32, IF(AND(NOT('Personnel Details'!$I$32=""), $B280&gt;='Personnel Details'!$I$32), 'Personnel Details'!$L$32, 'Personnel Details'!$G$32)))</f>
        <v/>
      </c>
      <c r="LS280" s="59" t="str">
        <f t="shared" si="728"/>
        <v/>
      </c>
      <c r="LT280" s="53"/>
      <c r="LV280" s="78" t="str">
        <f>IF(LV$9="", "", IF(AND(NOT('Personnel Details'!$N$33=""), $B280&gt;='Personnel Details'!$N$33), 'Personnel Details'!$O$33, IF(AND(NOT('Personnel Details'!$I$33=""), $B280&gt;='Personnel Details'!$I$33), 'Personnel Details'!$J$33, 'Personnel Details'!$E$33)))</f>
        <v/>
      </c>
      <c r="LW280" s="59" t="str">
        <f>IF(LV$9="", "", IF(AND(NOT('Personnel Details'!$N$33=""), $B280&gt;='Personnel Details'!$N$33), IF('Personnel Details'!$P$33="","", 'Personnel Details'!$P$33), IF(AND(NOT('Personnel Details'!$I$33=""), $B280&gt;='Personnel Details'!$I$33), IF('Personnel Details'!$K$33="", "", 'Personnel Details'!$K$33), IF('Personnel Details'!$F$33="", "", 'Personnel Details'!$F$33))))</f>
        <v/>
      </c>
      <c r="LX280" s="79" t="str">
        <f>IF(LV$9="", "", IF(AND(NOT('Personnel Details'!$N$33=""), $B280&gt;='Personnel Details'!$N$33), 'Personnel Details'!$Q$33, IF(AND(NOT('Personnel Details'!$I$33=""), $B280&gt;='Personnel Details'!$I$33), 'Personnel Details'!$L$33, 'Personnel Details'!$G$33)))</f>
        <v/>
      </c>
      <c r="LY280" s="59" t="str">
        <f t="shared" si="729"/>
        <v/>
      </c>
      <c r="LZ280" s="53"/>
      <c r="MB280" s="78" t="str">
        <f>IF(MB$9="", "", IF(AND(NOT('Personnel Details'!$N$34=""), $B280&gt;='Personnel Details'!$N$34), 'Personnel Details'!$O$34, IF(AND(NOT('Personnel Details'!$I$34=""), $B280&gt;='Personnel Details'!$I$34), 'Personnel Details'!$J$34, 'Personnel Details'!$E$34)))</f>
        <v/>
      </c>
      <c r="MC280" s="59" t="str">
        <f>IF(MB$9="", "", IF(AND(NOT('Personnel Details'!$N$34=""), $B280&gt;='Personnel Details'!$N$34), IF('Personnel Details'!$P$34="","", 'Personnel Details'!$P$34), IF(AND(NOT('Personnel Details'!$I$34=""), $B280&gt;='Personnel Details'!$I$34), IF('Personnel Details'!$K$34="", "", 'Personnel Details'!$K$34), IF('Personnel Details'!$F$34="", "", 'Personnel Details'!$F$34))))</f>
        <v/>
      </c>
      <c r="MD280" s="79" t="str">
        <f>IF(MB$9="", "", IF(AND(NOT('Personnel Details'!$N$34=""), $B280&gt;='Personnel Details'!$N$34), 'Personnel Details'!$Q$34, IF(AND(NOT('Personnel Details'!$I$34=""), $B280&gt;='Personnel Details'!$I$34), 'Personnel Details'!$L$34, 'Personnel Details'!$G$34)))</f>
        <v/>
      </c>
      <c r="ME280" s="59" t="str">
        <f t="shared" si="730"/>
        <v/>
      </c>
      <c r="MF280" s="53"/>
      <c r="MH280" s="78" t="str">
        <f>IF(MH$9="", "", IF(AND(NOT('Personnel Details'!$N$35=""), $B280&gt;='Personnel Details'!$N$35), 'Personnel Details'!$O$35, IF(AND(NOT('Personnel Details'!$I$35=""), $B280&gt;='Personnel Details'!$I$35), 'Personnel Details'!$J$35, 'Personnel Details'!$E$35)))</f>
        <v/>
      </c>
      <c r="MI280" s="59" t="str">
        <f>IF(MH$9="", "", IF(AND(NOT('Personnel Details'!$N$35=""), $B280&gt;='Personnel Details'!$N$35), IF('Personnel Details'!$P$35="","", 'Personnel Details'!$P$35), IF(AND(NOT('Personnel Details'!$I$35=""), $B280&gt;='Personnel Details'!$I$35), IF('Personnel Details'!$K$35="", "", 'Personnel Details'!$K$35), IF('Personnel Details'!$F$35="", "", 'Personnel Details'!$F$35))))</f>
        <v/>
      </c>
      <c r="MJ280" s="79" t="str">
        <f>IF(MH$9="", "", IF(AND(NOT('Personnel Details'!$N$35=""), $B280&gt;='Personnel Details'!$N$35), 'Personnel Details'!$Q$35, IF(AND(NOT('Personnel Details'!$I$35=""), $B280&gt;='Personnel Details'!$I$35), 'Personnel Details'!$L$35, 'Personnel Details'!$G$35)))</f>
        <v/>
      </c>
      <c r="MK280" s="59" t="str">
        <f t="shared" si="731"/>
        <v/>
      </c>
      <c r="ML280" s="53"/>
      <c r="MN280" s="78" t="str">
        <f>IF(MN$9="", "", IF(AND(NOT('Personnel Details'!$N$36=""), $B280&gt;='Personnel Details'!$N$36), 'Personnel Details'!$O$36, IF(AND(NOT('Personnel Details'!$I$36=""), $B280&gt;='Personnel Details'!$I$36), 'Personnel Details'!$J$36, 'Personnel Details'!$E$36)))</f>
        <v/>
      </c>
      <c r="MO280" s="59" t="str">
        <f>IF(MN$9="", "", IF(AND(NOT('Personnel Details'!$N$36=""), $B280&gt;='Personnel Details'!$N$36), IF('Personnel Details'!$P$36="","", 'Personnel Details'!$P$36), IF(AND(NOT('Personnel Details'!$I$36=""), $B280&gt;='Personnel Details'!$I$36), IF('Personnel Details'!$K$36="", "", 'Personnel Details'!$K$36), IF('Personnel Details'!$F$36="", "", 'Personnel Details'!$F$36))))</f>
        <v/>
      </c>
      <c r="MP280" s="79" t="str">
        <f>IF(MN$9="", "", IF(AND(NOT('Personnel Details'!$N$36=""), $B280&gt;='Personnel Details'!$N$36), 'Personnel Details'!$Q$36, IF(AND(NOT('Personnel Details'!$I$36=""), $B280&gt;='Personnel Details'!$I$36), 'Personnel Details'!$L$36, 'Personnel Details'!$G$36)))</f>
        <v/>
      </c>
      <c r="MQ280" s="59" t="str">
        <f t="shared" si="732"/>
        <v/>
      </c>
      <c r="MR280" s="53"/>
      <c r="MT280" s="78" t="str">
        <f>IF(MT$9="", "", IF(AND(NOT('Personnel Details'!$N$37=""), $B280&gt;='Personnel Details'!$N$37), 'Personnel Details'!$O$37, IF(AND(NOT('Personnel Details'!$I$37=""), $B280&gt;='Personnel Details'!$I$37), 'Personnel Details'!$J$37, 'Personnel Details'!$E$37)))</f>
        <v/>
      </c>
      <c r="MU280" s="59" t="str">
        <f>IF(MT$9="", "", IF(AND(NOT('Personnel Details'!$N$37=""), $B280&gt;='Personnel Details'!$N$37), IF('Personnel Details'!$P$37="","", 'Personnel Details'!$P$37), IF(AND(NOT('Personnel Details'!$I$37=""), $B280&gt;='Personnel Details'!$I$37), IF('Personnel Details'!$K$37="", "", 'Personnel Details'!$K$37), IF('Personnel Details'!$F$37="", "", 'Personnel Details'!$F$37))))</f>
        <v/>
      </c>
      <c r="MV280" s="79" t="str">
        <f>IF(MT$9="", "", IF(AND(NOT('Personnel Details'!$N$37=""), $B280&gt;='Personnel Details'!$N$37), 'Personnel Details'!$Q$37, IF(AND(NOT('Personnel Details'!$I$37=""), $B280&gt;='Personnel Details'!$I$37), 'Personnel Details'!$L$37, 'Personnel Details'!$G$37)))</f>
        <v/>
      </c>
      <c r="MW280" s="59" t="str">
        <f t="shared" si="733"/>
        <v/>
      </c>
      <c r="MX280" s="53"/>
      <c r="MZ280" s="78" t="str">
        <f>IF(MZ$9="", "", IF(AND(NOT('Personnel Details'!$N$38=""), $B280&gt;='Personnel Details'!$N$38), 'Personnel Details'!$O$38, IF(AND(NOT('Personnel Details'!$I$38=""), $B280&gt;='Personnel Details'!$I$38), 'Personnel Details'!$J$38, 'Personnel Details'!$E$38)))</f>
        <v/>
      </c>
      <c r="NA280" s="59" t="str">
        <f>IF(MZ$9="", "", IF(AND(NOT('Personnel Details'!$N$38=""), $B280&gt;='Personnel Details'!$N$38), IF('Personnel Details'!$P$38="","", 'Personnel Details'!$P$38), IF(AND(NOT('Personnel Details'!$I$38=""), $B280&gt;='Personnel Details'!$I$38), IF('Personnel Details'!$K$38="", "", 'Personnel Details'!$K$38), IF('Personnel Details'!$F$38="", "", 'Personnel Details'!$F$38))))</f>
        <v/>
      </c>
      <c r="NB280" s="79" t="str">
        <f>IF(MZ$9="", "", IF(AND(NOT('Personnel Details'!$N$38=""), $B280&gt;='Personnel Details'!$N$38), 'Personnel Details'!$Q$38, IF(AND(NOT('Personnel Details'!$I$38=""), $B280&gt;='Personnel Details'!$I$38), 'Personnel Details'!$L$38, 'Personnel Details'!$G$38)))</f>
        <v/>
      </c>
      <c r="NC280" s="59" t="str">
        <f t="shared" si="734"/>
        <v/>
      </c>
      <c r="ND280" s="53"/>
      <c r="NF280" s="78" t="str">
        <f>IF(NF$9="", "", IF(AND(NOT('Personnel Details'!$N$39=""), $B280&gt;='Personnel Details'!$N$39), 'Personnel Details'!$O$39, IF(AND(NOT('Personnel Details'!$I$39=""), $B280&gt;='Personnel Details'!$I$39), 'Personnel Details'!$J$39, 'Personnel Details'!$E$39)))</f>
        <v/>
      </c>
      <c r="NG280" s="59" t="str">
        <f>IF(NF$9="", "", IF(AND(NOT('Personnel Details'!$N$39=""), $B280&gt;='Personnel Details'!$N$39), IF('Personnel Details'!$P$39="","", 'Personnel Details'!$P$39), IF(AND(NOT('Personnel Details'!$I$39=""), $B280&gt;='Personnel Details'!$I$39), IF('Personnel Details'!$K$39="", "", 'Personnel Details'!$K$39), IF('Personnel Details'!$F$39="", "", 'Personnel Details'!$F$39))))</f>
        <v/>
      </c>
      <c r="NH280" s="79" t="str">
        <f>IF(NF$9="", "", IF(AND(NOT('Personnel Details'!$N$39=""), $B280&gt;='Personnel Details'!$N$39), 'Personnel Details'!$Q$39, IF(AND(NOT('Personnel Details'!$I$39=""), $B280&gt;='Personnel Details'!$I$39), 'Personnel Details'!$L$39, 'Personnel Details'!$G$39)))</f>
        <v/>
      </c>
      <c r="NI280" s="59" t="str">
        <f t="shared" si="735"/>
        <v/>
      </c>
      <c r="NJ280" s="53"/>
      <c r="NL280" s="78" t="str">
        <f>IF(NL$9="", "", IF(AND(NOT('Personnel Details'!$N$40=""), $B280&gt;='Personnel Details'!$N$40), 'Personnel Details'!$O$40, IF(AND(NOT('Personnel Details'!$I$40=""), $B280&gt;='Personnel Details'!$I$40), 'Personnel Details'!$J$40, 'Personnel Details'!$E$40)))</f>
        <v/>
      </c>
      <c r="NM280" s="59" t="str">
        <f>IF(NL$9="", "", IF(AND(NOT('Personnel Details'!$N$40=""), $B280&gt;='Personnel Details'!$N$40), IF('Personnel Details'!$P$40="","", 'Personnel Details'!$P$40), IF(AND(NOT('Personnel Details'!$I$40=""), $B280&gt;='Personnel Details'!$I$40), IF('Personnel Details'!$K$40="", "", 'Personnel Details'!$K$40), IF('Personnel Details'!$F$40="", "", 'Personnel Details'!$F$40))))</f>
        <v/>
      </c>
      <c r="NN280" s="79" t="str">
        <f>IF(NL$9="", "", IF(AND(NOT('Personnel Details'!$N$40=""), $B280&gt;='Personnel Details'!$N$40), 'Personnel Details'!$Q$40, IF(AND(NOT('Personnel Details'!$I$40=""), $B280&gt;='Personnel Details'!$I$40), 'Personnel Details'!$L$40, 'Personnel Details'!$G$40)))</f>
        <v/>
      </c>
      <c r="NO280" s="59" t="str">
        <f t="shared" si="736"/>
        <v/>
      </c>
      <c r="NP280" s="53"/>
    </row>
    <row r="281" spans="1:380" x14ac:dyDescent="0.25">
      <c r="A281" s="32"/>
      <c r="B281" s="113" t="str">
        <f>IFERROR(IF(B280+1&gt;'Personnel Details'!$U$5, "", B280+1), "")</f>
        <v/>
      </c>
      <c r="C281" s="32"/>
      <c r="D281" s="120"/>
      <c r="E281" s="13" t="str">
        <f t="shared" si="615"/>
        <v/>
      </c>
      <c r="F281" s="13" t="str">
        <f t="shared" si="646"/>
        <v/>
      </c>
      <c r="G281" s="56" t="str">
        <f t="shared" si="737"/>
        <v/>
      </c>
      <c r="H281" s="16" t="str">
        <f t="shared" si="647"/>
        <v/>
      </c>
      <c r="I281" s="32"/>
      <c r="J281" s="120"/>
      <c r="K281" s="62" t="str">
        <f t="shared" si="616"/>
        <v/>
      </c>
      <c r="L281" s="62" t="str">
        <f t="shared" si="648"/>
        <v/>
      </c>
      <c r="M281" s="65" t="str">
        <f t="shared" si="738"/>
        <v/>
      </c>
      <c r="N281" s="68" t="str">
        <f t="shared" si="649"/>
        <v/>
      </c>
      <c r="O281" s="32"/>
      <c r="P281" s="120"/>
      <c r="Q281" s="62" t="str">
        <f t="shared" si="617"/>
        <v/>
      </c>
      <c r="R281" s="62" t="str">
        <f t="shared" si="650"/>
        <v/>
      </c>
      <c r="S281" s="65" t="str">
        <f t="shared" si="739"/>
        <v/>
      </c>
      <c r="T281" s="68" t="str">
        <f t="shared" si="651"/>
        <v/>
      </c>
      <c r="U281" s="32"/>
      <c r="V281" s="120"/>
      <c r="W281" s="62" t="str">
        <f t="shared" si="618"/>
        <v/>
      </c>
      <c r="X281" s="62" t="str">
        <f t="shared" si="652"/>
        <v/>
      </c>
      <c r="Y281" s="65" t="str">
        <f t="shared" si="740"/>
        <v/>
      </c>
      <c r="Z281" s="68" t="str">
        <f t="shared" si="653"/>
        <v/>
      </c>
      <c r="AA281" s="32"/>
      <c r="AB281" s="120"/>
      <c r="AC281" s="62" t="str">
        <f t="shared" si="619"/>
        <v/>
      </c>
      <c r="AD281" s="62" t="str">
        <f t="shared" si="654"/>
        <v/>
      </c>
      <c r="AE281" s="65" t="str">
        <f t="shared" si="741"/>
        <v/>
      </c>
      <c r="AF281" s="68" t="str">
        <f t="shared" si="655"/>
        <v/>
      </c>
      <c r="AG281" s="32"/>
      <c r="AH281" s="120"/>
      <c r="AI281" s="62" t="str">
        <f t="shared" si="620"/>
        <v/>
      </c>
      <c r="AJ281" s="62" t="str">
        <f t="shared" si="656"/>
        <v/>
      </c>
      <c r="AK281" s="65" t="str">
        <f t="shared" si="742"/>
        <v/>
      </c>
      <c r="AL281" s="68" t="str">
        <f t="shared" si="657"/>
        <v/>
      </c>
      <c r="AM281" s="32"/>
      <c r="AN281" s="120"/>
      <c r="AO281" s="62" t="str">
        <f t="shared" si="621"/>
        <v/>
      </c>
      <c r="AP281" s="62" t="str">
        <f t="shared" si="658"/>
        <v/>
      </c>
      <c r="AQ281" s="65" t="str">
        <f t="shared" si="743"/>
        <v/>
      </c>
      <c r="AR281" s="68" t="str">
        <f t="shared" si="659"/>
        <v/>
      </c>
      <c r="AS281" s="32"/>
      <c r="AT281" s="120"/>
      <c r="AU281" s="62" t="str">
        <f t="shared" si="622"/>
        <v/>
      </c>
      <c r="AV281" s="62" t="str">
        <f t="shared" si="660"/>
        <v/>
      </c>
      <c r="AW281" s="65" t="str">
        <f t="shared" si="744"/>
        <v/>
      </c>
      <c r="AX281" s="68" t="str">
        <f t="shared" si="661"/>
        <v/>
      </c>
      <c r="AY281" s="32"/>
      <c r="AZ281" s="120"/>
      <c r="BA281" s="62" t="str">
        <f t="shared" si="623"/>
        <v/>
      </c>
      <c r="BB281" s="62" t="str">
        <f t="shared" si="662"/>
        <v/>
      </c>
      <c r="BC281" s="65" t="str">
        <f t="shared" si="745"/>
        <v/>
      </c>
      <c r="BD281" s="68" t="str">
        <f t="shared" si="663"/>
        <v/>
      </c>
      <c r="BE281" s="32"/>
      <c r="BF281" s="120"/>
      <c r="BG281" s="62" t="str">
        <f t="shared" si="624"/>
        <v/>
      </c>
      <c r="BH281" s="62" t="str">
        <f t="shared" si="664"/>
        <v/>
      </c>
      <c r="BI281" s="65" t="str">
        <f t="shared" si="746"/>
        <v/>
      </c>
      <c r="BJ281" s="68" t="str">
        <f t="shared" si="665"/>
        <v/>
      </c>
      <c r="BK281" s="32"/>
      <c r="BL281" s="120"/>
      <c r="BM281" s="62" t="str">
        <f t="shared" si="625"/>
        <v/>
      </c>
      <c r="BN281" s="62" t="str">
        <f t="shared" si="666"/>
        <v/>
      </c>
      <c r="BO281" s="65" t="str">
        <f t="shared" si="747"/>
        <v/>
      </c>
      <c r="BP281" s="68" t="str">
        <f t="shared" si="667"/>
        <v/>
      </c>
      <c r="BQ281" s="32"/>
      <c r="BR281" s="120"/>
      <c r="BS281" s="62" t="str">
        <f t="shared" si="626"/>
        <v/>
      </c>
      <c r="BT281" s="62" t="str">
        <f t="shared" si="668"/>
        <v/>
      </c>
      <c r="BU281" s="65" t="str">
        <f t="shared" si="748"/>
        <v/>
      </c>
      <c r="BV281" s="68" t="str">
        <f t="shared" si="669"/>
        <v/>
      </c>
      <c r="BW281" s="32"/>
      <c r="BX281" s="120"/>
      <c r="BY281" s="62" t="str">
        <f t="shared" si="627"/>
        <v/>
      </c>
      <c r="BZ281" s="62" t="str">
        <f t="shared" si="670"/>
        <v/>
      </c>
      <c r="CA281" s="65" t="str">
        <f t="shared" si="749"/>
        <v/>
      </c>
      <c r="CB281" s="68" t="str">
        <f t="shared" si="671"/>
        <v/>
      </c>
      <c r="CC281" s="32"/>
      <c r="CD281" s="120"/>
      <c r="CE281" s="62" t="str">
        <f t="shared" si="628"/>
        <v/>
      </c>
      <c r="CF281" s="62" t="str">
        <f t="shared" si="672"/>
        <v/>
      </c>
      <c r="CG281" s="65" t="str">
        <f t="shared" si="750"/>
        <v/>
      </c>
      <c r="CH281" s="68" t="str">
        <f t="shared" si="673"/>
        <v/>
      </c>
      <c r="CI281" s="32"/>
      <c r="CJ281" s="120"/>
      <c r="CK281" s="62" t="str">
        <f t="shared" si="629"/>
        <v/>
      </c>
      <c r="CL281" s="62" t="str">
        <f t="shared" si="674"/>
        <v/>
      </c>
      <c r="CM281" s="65" t="str">
        <f t="shared" si="751"/>
        <v/>
      </c>
      <c r="CN281" s="68" t="str">
        <f t="shared" si="675"/>
        <v/>
      </c>
      <c r="CO281" s="32"/>
      <c r="CP281" s="120"/>
      <c r="CQ281" s="62" t="str">
        <f t="shared" si="630"/>
        <v/>
      </c>
      <c r="CR281" s="62" t="str">
        <f t="shared" si="676"/>
        <v/>
      </c>
      <c r="CS281" s="65" t="str">
        <f t="shared" si="752"/>
        <v/>
      </c>
      <c r="CT281" s="68" t="str">
        <f t="shared" si="677"/>
        <v/>
      </c>
      <c r="CU281" s="32"/>
      <c r="CV281" s="120"/>
      <c r="CW281" s="62" t="str">
        <f t="shared" si="631"/>
        <v/>
      </c>
      <c r="CX281" s="62" t="str">
        <f t="shared" si="678"/>
        <v/>
      </c>
      <c r="CY281" s="65" t="str">
        <f t="shared" si="753"/>
        <v/>
      </c>
      <c r="CZ281" s="68" t="str">
        <f t="shared" si="679"/>
        <v/>
      </c>
      <c r="DA281" s="32"/>
      <c r="DB281" s="120"/>
      <c r="DC281" s="62" t="str">
        <f t="shared" si="632"/>
        <v/>
      </c>
      <c r="DD281" s="62" t="str">
        <f t="shared" si="680"/>
        <v/>
      </c>
      <c r="DE281" s="65" t="str">
        <f t="shared" si="754"/>
        <v/>
      </c>
      <c r="DF281" s="68" t="str">
        <f t="shared" si="681"/>
        <v/>
      </c>
      <c r="DG281" s="32"/>
      <c r="DH281" s="120"/>
      <c r="DI281" s="62" t="str">
        <f t="shared" si="633"/>
        <v/>
      </c>
      <c r="DJ281" s="62" t="str">
        <f t="shared" si="682"/>
        <v/>
      </c>
      <c r="DK281" s="65" t="str">
        <f t="shared" si="755"/>
        <v/>
      </c>
      <c r="DL281" s="68" t="str">
        <f t="shared" si="683"/>
        <v/>
      </c>
      <c r="DM281" s="32"/>
      <c r="DN281" s="120"/>
      <c r="DO281" s="62" t="str">
        <f t="shared" si="634"/>
        <v/>
      </c>
      <c r="DP281" s="62" t="str">
        <f t="shared" si="684"/>
        <v/>
      </c>
      <c r="DQ281" s="65" t="str">
        <f t="shared" si="756"/>
        <v/>
      </c>
      <c r="DR281" s="68" t="str">
        <f t="shared" si="685"/>
        <v/>
      </c>
      <c r="DS281" s="32"/>
      <c r="DT281" s="120"/>
      <c r="DU281" s="62" t="str">
        <f t="shared" si="635"/>
        <v/>
      </c>
      <c r="DV281" s="62" t="str">
        <f t="shared" si="686"/>
        <v/>
      </c>
      <c r="DW281" s="65" t="str">
        <f t="shared" si="757"/>
        <v/>
      </c>
      <c r="DX281" s="68" t="str">
        <f t="shared" si="687"/>
        <v/>
      </c>
      <c r="DY281" s="32"/>
      <c r="DZ281" s="120"/>
      <c r="EA281" s="62" t="str">
        <f t="shared" si="636"/>
        <v/>
      </c>
      <c r="EB281" s="62" t="str">
        <f t="shared" si="688"/>
        <v/>
      </c>
      <c r="EC281" s="65" t="str">
        <f t="shared" si="758"/>
        <v/>
      </c>
      <c r="ED281" s="68" t="str">
        <f t="shared" si="689"/>
        <v/>
      </c>
      <c r="EE281" s="32"/>
      <c r="EF281" s="120"/>
      <c r="EG281" s="62" t="str">
        <f t="shared" si="637"/>
        <v/>
      </c>
      <c r="EH281" s="62" t="str">
        <f t="shared" si="690"/>
        <v/>
      </c>
      <c r="EI281" s="65" t="str">
        <f t="shared" si="759"/>
        <v/>
      </c>
      <c r="EJ281" s="68" t="str">
        <f t="shared" si="691"/>
        <v/>
      </c>
      <c r="EK281" s="32"/>
      <c r="EL281" s="120"/>
      <c r="EM281" s="62" t="str">
        <f t="shared" si="638"/>
        <v/>
      </c>
      <c r="EN281" s="62" t="str">
        <f t="shared" si="692"/>
        <v/>
      </c>
      <c r="EO281" s="65" t="str">
        <f t="shared" si="760"/>
        <v/>
      </c>
      <c r="EP281" s="68" t="str">
        <f t="shared" si="693"/>
        <v/>
      </c>
      <c r="EQ281" s="32"/>
      <c r="ER281" s="120"/>
      <c r="ES281" s="62" t="str">
        <f t="shared" si="639"/>
        <v/>
      </c>
      <c r="ET281" s="62" t="str">
        <f t="shared" si="694"/>
        <v/>
      </c>
      <c r="EU281" s="65" t="str">
        <f t="shared" si="761"/>
        <v/>
      </c>
      <c r="EV281" s="68" t="str">
        <f t="shared" si="695"/>
        <v/>
      </c>
      <c r="EW281" s="32"/>
      <c r="EX281" s="120"/>
      <c r="EY281" s="62" t="str">
        <f t="shared" si="640"/>
        <v/>
      </c>
      <c r="EZ281" s="62" t="str">
        <f t="shared" si="696"/>
        <v/>
      </c>
      <c r="FA281" s="65" t="str">
        <f t="shared" si="762"/>
        <v/>
      </c>
      <c r="FB281" s="68" t="str">
        <f t="shared" si="697"/>
        <v/>
      </c>
      <c r="FC281" s="32"/>
      <c r="FD281" s="120"/>
      <c r="FE281" s="62" t="str">
        <f t="shared" si="641"/>
        <v/>
      </c>
      <c r="FF281" s="62" t="str">
        <f t="shared" si="698"/>
        <v/>
      </c>
      <c r="FG281" s="65" t="str">
        <f t="shared" si="763"/>
        <v/>
      </c>
      <c r="FH281" s="68" t="str">
        <f t="shared" si="699"/>
        <v/>
      </c>
      <c r="FI281" s="32"/>
      <c r="FJ281" s="120"/>
      <c r="FK281" s="62" t="str">
        <f t="shared" si="642"/>
        <v/>
      </c>
      <c r="FL281" s="62" t="str">
        <f t="shared" si="700"/>
        <v/>
      </c>
      <c r="FM281" s="65" t="str">
        <f t="shared" si="764"/>
        <v/>
      </c>
      <c r="FN281" s="68" t="str">
        <f t="shared" si="701"/>
        <v/>
      </c>
      <c r="FO281" s="32"/>
      <c r="FP281" s="120"/>
      <c r="FQ281" s="62" t="str">
        <f t="shared" si="643"/>
        <v/>
      </c>
      <c r="FR281" s="62" t="str">
        <f t="shared" si="702"/>
        <v/>
      </c>
      <c r="FS281" s="65" t="str">
        <f t="shared" si="765"/>
        <v/>
      </c>
      <c r="FT281" s="68" t="str">
        <f t="shared" si="703"/>
        <v/>
      </c>
      <c r="FU281" s="32"/>
      <c r="FV281" s="120"/>
      <c r="FW281" s="62" t="str">
        <f t="shared" si="644"/>
        <v/>
      </c>
      <c r="FX281" s="62" t="str">
        <f t="shared" si="704"/>
        <v/>
      </c>
      <c r="FY281" s="65" t="str">
        <f t="shared" si="766"/>
        <v/>
      </c>
      <c r="FZ281" s="68" t="str">
        <f t="shared" si="705"/>
        <v/>
      </c>
      <c r="GA281" s="32"/>
      <c r="GC281" s="7" t="str">
        <f t="shared" si="706"/>
        <v/>
      </c>
      <c r="GD281" s="7" t="str">
        <f t="shared" ca="1" si="645"/>
        <v/>
      </c>
      <c r="GT281" s="71" t="str">
        <f>IF(GT$9="", "", IF(AND(NOT('Personnel Details'!$N$11=""), $B281&gt;='Personnel Details'!$N$11), 'Personnel Details'!$O$11, IF(AND(NOT('Personnel Details'!$I$11=""), $B281&gt;='Personnel Details'!$I$11), 'Personnel Details'!$J$11, 'Personnel Details'!$E$11)))</f>
        <v/>
      </c>
      <c r="GU281" s="59" t="str">
        <f>IF(GT$9="", "", IF(AND(NOT('Personnel Details'!$N$11=""), $B281&gt;='Personnel Details'!$N$11), IF('Personnel Details'!$P$11="","", 'Personnel Details'!$P$11), IF(AND(NOT('Personnel Details'!$I$11=""), $B281&gt;='Personnel Details'!$I$11), IF('Personnel Details'!$K$11="", "", 'Personnel Details'!$K$11), IF('Personnel Details'!$F$11="", "", 'Personnel Details'!$F$11))))</f>
        <v/>
      </c>
      <c r="GV281" s="74" t="str">
        <f>IF(GT$9="", "", IF(AND(NOT('Personnel Details'!$N$11=""), $B281&gt;='Personnel Details'!$N$11), 'Personnel Details'!$Q$11, IF(AND(NOT('Personnel Details'!$I$11=""), $B281&gt;='Personnel Details'!$I$11), 'Personnel Details'!$L$11, 'Personnel Details'!$G$11)))</f>
        <v/>
      </c>
      <c r="GW281" s="59" t="str">
        <f t="shared" si="707"/>
        <v/>
      </c>
      <c r="GX281" s="53"/>
      <c r="GZ281" s="78" t="str">
        <f>IF(GZ$9="", "", IF(AND(NOT('Personnel Details'!$N$12=""), $B281&gt;='Personnel Details'!$N$12), 'Personnel Details'!$O$12, IF(AND(NOT('Personnel Details'!$I$12=""), $B281&gt;='Personnel Details'!$I$12), 'Personnel Details'!$J$12, 'Personnel Details'!$E$12)))</f>
        <v/>
      </c>
      <c r="HA281" s="59" t="str">
        <f>IF(GZ$9="", "", IF(AND(NOT('Personnel Details'!$N$12=""), $B281&gt;='Personnel Details'!$N$12), IF('Personnel Details'!$P$12="","", 'Personnel Details'!$P$12), IF(AND(NOT('Personnel Details'!$I$12=""), $B281&gt;='Personnel Details'!$I$12), IF('Personnel Details'!$K$12="", "", 'Personnel Details'!$K$12), IF('Personnel Details'!$F$12="", "", 'Personnel Details'!$F$12))))</f>
        <v/>
      </c>
      <c r="HB281" s="79" t="str">
        <f>IF(GZ$9="", "", IF(AND(NOT('Personnel Details'!$N$12=""), $B281&gt;='Personnel Details'!$N$12), 'Personnel Details'!$Q$12, IF(AND(NOT('Personnel Details'!$I$12=""), $B281&gt;='Personnel Details'!$I$12), 'Personnel Details'!$L$12, 'Personnel Details'!$G$12)))</f>
        <v/>
      </c>
      <c r="HC281" s="59" t="str">
        <f t="shared" si="708"/>
        <v/>
      </c>
      <c r="HD281" s="53"/>
      <c r="HF281" s="78" t="str">
        <f>IF(HF$9="", "", IF(AND(NOT('Personnel Details'!$N$13=""), $B281&gt;='Personnel Details'!$N$13), 'Personnel Details'!$O$13, IF(AND(NOT('Personnel Details'!$I$13=""), $B281&gt;='Personnel Details'!$I$13), 'Personnel Details'!$J$13, 'Personnel Details'!$E$13)))</f>
        <v/>
      </c>
      <c r="HG281" s="59" t="str">
        <f>IF(HF$9="", "", IF(AND(NOT('Personnel Details'!$N$13=""), $B281&gt;='Personnel Details'!$N$13), IF('Personnel Details'!$P$13="","", 'Personnel Details'!$P$13), IF(AND(NOT('Personnel Details'!$I$13=""), $B281&gt;='Personnel Details'!$I$13), IF('Personnel Details'!$K$13="", "", 'Personnel Details'!$K$13), IF('Personnel Details'!$F$13="", "", 'Personnel Details'!$F$13))))</f>
        <v/>
      </c>
      <c r="HH281" s="79" t="str">
        <f>IF(HF$9="", "", IF(AND(NOT('Personnel Details'!$N$13=""), $B281&gt;='Personnel Details'!$N$13), 'Personnel Details'!$Q$13, IF(AND(NOT('Personnel Details'!$I$13=""), $B281&gt;='Personnel Details'!$I$13), 'Personnel Details'!$L$13, 'Personnel Details'!$G$13)))</f>
        <v/>
      </c>
      <c r="HI281" s="59" t="str">
        <f t="shared" si="709"/>
        <v/>
      </c>
      <c r="HJ281" s="53"/>
      <c r="HL281" s="78" t="str">
        <f>IF(HL$9="", "", IF(AND(NOT('Personnel Details'!$N$14=""), $B281&gt;='Personnel Details'!$N$14), 'Personnel Details'!$O$14, IF(AND(NOT('Personnel Details'!$I$14=""), $B281&gt;='Personnel Details'!$I$14), 'Personnel Details'!$J$14, 'Personnel Details'!$E$14)))</f>
        <v/>
      </c>
      <c r="HM281" s="59" t="str">
        <f>IF(HL$9="", "", IF(AND(NOT('Personnel Details'!$N$14=""), $B281&gt;='Personnel Details'!$N$14), IF('Personnel Details'!$P$14="","", 'Personnel Details'!$P$14), IF(AND(NOT('Personnel Details'!$I$14=""), $B281&gt;='Personnel Details'!$I$14), IF('Personnel Details'!$K$14="", "", 'Personnel Details'!$K$14), IF('Personnel Details'!$F$14="", "", 'Personnel Details'!$F$14))))</f>
        <v/>
      </c>
      <c r="HN281" s="79" t="str">
        <f>IF(HL$9="", "", IF(AND(NOT('Personnel Details'!$N$14=""), $B281&gt;='Personnel Details'!$N$14), 'Personnel Details'!$Q$14, IF(AND(NOT('Personnel Details'!$I$14=""), $B281&gt;='Personnel Details'!$I$14), 'Personnel Details'!$L$14, 'Personnel Details'!$G$14)))</f>
        <v/>
      </c>
      <c r="HO281" s="59" t="str">
        <f t="shared" si="710"/>
        <v/>
      </c>
      <c r="HP281" s="53"/>
      <c r="HR281" s="78" t="str">
        <f>IF(HR$9="", "", IF(AND(NOT('Personnel Details'!$N$15=""), $B281&gt;='Personnel Details'!$N$15), 'Personnel Details'!$O$15, IF(AND(NOT('Personnel Details'!$I$15=""), $B281&gt;='Personnel Details'!$I$15), 'Personnel Details'!$J$15, 'Personnel Details'!$E$15)))</f>
        <v/>
      </c>
      <c r="HS281" s="59" t="str">
        <f>IF(HR$9="", "", IF(AND(NOT('Personnel Details'!$N$15=""), $B281&gt;='Personnel Details'!$N$15), IF('Personnel Details'!$P$15="","", 'Personnel Details'!$P$15), IF(AND(NOT('Personnel Details'!$I$15=""), $B281&gt;='Personnel Details'!$I$15), IF('Personnel Details'!$K$15="", "", 'Personnel Details'!$K$15), IF('Personnel Details'!$F$15="", "", 'Personnel Details'!$F$15))))</f>
        <v/>
      </c>
      <c r="HT281" s="79" t="str">
        <f>IF(HR$9="", "", IF(AND(NOT('Personnel Details'!$N$15=""), $B281&gt;='Personnel Details'!$N$15), 'Personnel Details'!$Q$15, IF(AND(NOT('Personnel Details'!$I$15=""), $B281&gt;='Personnel Details'!$I$15), 'Personnel Details'!$L$15, 'Personnel Details'!$G$15)))</f>
        <v/>
      </c>
      <c r="HU281" s="59" t="str">
        <f t="shared" si="711"/>
        <v/>
      </c>
      <c r="HV281" s="53"/>
      <c r="HX281" s="78" t="str">
        <f>IF(HX$9="", "", IF(AND(NOT('Personnel Details'!$N$16=""), $B281&gt;='Personnel Details'!$N$16), 'Personnel Details'!$O$16, IF(AND(NOT('Personnel Details'!$I$16=""), $B281&gt;='Personnel Details'!$I$16), 'Personnel Details'!$J$16, 'Personnel Details'!$E$16)))</f>
        <v/>
      </c>
      <c r="HY281" s="59" t="str">
        <f>IF(HX$9="", "", IF(AND(NOT('Personnel Details'!$N$16=""), $B281&gt;='Personnel Details'!$N$16), IF('Personnel Details'!$P$16="","", 'Personnel Details'!$P$16), IF(AND(NOT('Personnel Details'!$I$16=""), $B281&gt;='Personnel Details'!$I$16), IF('Personnel Details'!$K$16="", "", 'Personnel Details'!$K$16), IF('Personnel Details'!$F$16="", "", 'Personnel Details'!$F$16))))</f>
        <v/>
      </c>
      <c r="HZ281" s="79" t="str">
        <f>IF(HX$9="", "", IF(AND(NOT('Personnel Details'!$N$16=""), $B281&gt;='Personnel Details'!$N$16), 'Personnel Details'!$Q$16, IF(AND(NOT('Personnel Details'!$I$16=""), $B281&gt;='Personnel Details'!$I$16), 'Personnel Details'!$L$16, 'Personnel Details'!$G$16)))</f>
        <v/>
      </c>
      <c r="IA281" s="59" t="str">
        <f t="shared" si="712"/>
        <v/>
      </c>
      <c r="IB281" s="53"/>
      <c r="ID281" s="78" t="str">
        <f>IF(ID$9="", "", IF(AND(NOT('Personnel Details'!$N$17=""), $B281&gt;='Personnel Details'!$N$17), 'Personnel Details'!$O$17, IF(AND(NOT('Personnel Details'!$I$17=""), $B281&gt;='Personnel Details'!$I$17), 'Personnel Details'!$J$17, 'Personnel Details'!$E$17)))</f>
        <v/>
      </c>
      <c r="IE281" s="59" t="str">
        <f>IF(ID$9="", "", IF(AND(NOT('Personnel Details'!$N$17=""), $B281&gt;='Personnel Details'!$N$17), IF('Personnel Details'!$P$17="","", 'Personnel Details'!$P$17), IF(AND(NOT('Personnel Details'!$I$17=""), $B281&gt;='Personnel Details'!$I$17), IF('Personnel Details'!$K$17="", "", 'Personnel Details'!$K$17), IF('Personnel Details'!$F$17="", "", 'Personnel Details'!$F$17))))</f>
        <v/>
      </c>
      <c r="IF281" s="79" t="str">
        <f>IF(ID$9="", "", IF(AND(NOT('Personnel Details'!$N$17=""), $B281&gt;='Personnel Details'!$N$17), 'Personnel Details'!$Q$17, IF(AND(NOT('Personnel Details'!$I$17=""), $B281&gt;='Personnel Details'!$I$17), 'Personnel Details'!$L$17, 'Personnel Details'!$G$17)))</f>
        <v/>
      </c>
      <c r="IG281" s="59" t="str">
        <f t="shared" si="713"/>
        <v/>
      </c>
      <c r="IH281" s="53"/>
      <c r="IJ281" s="78" t="str">
        <f>IF(IJ$9="", "", IF(AND(NOT('Personnel Details'!$N$18=""), $B281&gt;='Personnel Details'!$N$18), 'Personnel Details'!$O$18, IF(AND(NOT('Personnel Details'!$I$18=""), $B281&gt;='Personnel Details'!$I$18), 'Personnel Details'!$J$18, 'Personnel Details'!$E$18)))</f>
        <v/>
      </c>
      <c r="IK281" s="59" t="str">
        <f>IF(IJ$9="", "", IF(AND(NOT('Personnel Details'!$N$18=""), $B281&gt;='Personnel Details'!$N$18), IF('Personnel Details'!$P$18="","", 'Personnel Details'!$P$18), IF(AND(NOT('Personnel Details'!$I$18=""), $B281&gt;='Personnel Details'!$I$18), IF('Personnel Details'!$K$18="", "", 'Personnel Details'!$K$18), IF('Personnel Details'!$F$18="", "", 'Personnel Details'!$F$18))))</f>
        <v/>
      </c>
      <c r="IL281" s="79" t="str">
        <f>IF(IJ$9="", "", IF(AND(NOT('Personnel Details'!$N$18=""), $B281&gt;='Personnel Details'!$N$18), 'Personnel Details'!$Q$18, IF(AND(NOT('Personnel Details'!$I$18=""), $B281&gt;='Personnel Details'!$I$18), 'Personnel Details'!$L$18, 'Personnel Details'!$G$18)))</f>
        <v/>
      </c>
      <c r="IM281" s="59" t="str">
        <f t="shared" si="714"/>
        <v/>
      </c>
      <c r="IN281" s="53"/>
      <c r="IP281" s="78" t="str">
        <f>IF(IP$9="", "", IF(AND(NOT('Personnel Details'!$N$19=""), $B281&gt;='Personnel Details'!$N$19), 'Personnel Details'!$O$19, IF(AND(NOT('Personnel Details'!$I$19=""), $B281&gt;='Personnel Details'!$I$19), 'Personnel Details'!$J$19, 'Personnel Details'!$E$19)))</f>
        <v/>
      </c>
      <c r="IQ281" s="59" t="str">
        <f>IF(IP$9="", "", IF(AND(NOT('Personnel Details'!$N$19=""), $B281&gt;='Personnel Details'!$N$19), IF('Personnel Details'!$P$19="","", 'Personnel Details'!$P$19), IF(AND(NOT('Personnel Details'!$I$19=""), $B281&gt;='Personnel Details'!$I$19), IF('Personnel Details'!$K$19="", "", 'Personnel Details'!$K$19), IF('Personnel Details'!$F$19="", "", 'Personnel Details'!$F$19))))</f>
        <v/>
      </c>
      <c r="IR281" s="79" t="str">
        <f>IF(IP$9="", "", IF(AND(NOT('Personnel Details'!$N$19=""), $B281&gt;='Personnel Details'!$N$19), 'Personnel Details'!$Q$19, IF(AND(NOT('Personnel Details'!$I$19=""), $B281&gt;='Personnel Details'!$I$19), 'Personnel Details'!$L$19, 'Personnel Details'!$G$19)))</f>
        <v/>
      </c>
      <c r="IS281" s="59" t="str">
        <f t="shared" si="715"/>
        <v/>
      </c>
      <c r="IT281" s="53"/>
      <c r="IV281" s="78" t="str">
        <f>IF(IV$9="", "", IF(AND(NOT('Personnel Details'!$N$20=""), $B281&gt;='Personnel Details'!$N$20), 'Personnel Details'!$O$20, IF(AND(NOT('Personnel Details'!$I$20=""), $B281&gt;='Personnel Details'!$I$20), 'Personnel Details'!$J$20, 'Personnel Details'!$E$20)))</f>
        <v/>
      </c>
      <c r="IW281" s="59" t="str">
        <f>IF(IV$9="", "", IF(AND(NOT('Personnel Details'!$N$20=""), $B281&gt;='Personnel Details'!$N$20), IF('Personnel Details'!$P$20="","", 'Personnel Details'!$P$20), IF(AND(NOT('Personnel Details'!$I$20=""), $B281&gt;='Personnel Details'!$I$20), IF('Personnel Details'!$K$20="", "", 'Personnel Details'!$K$20), IF('Personnel Details'!$F$20="", "", 'Personnel Details'!$F$20))))</f>
        <v/>
      </c>
      <c r="IX281" s="79" t="str">
        <f>IF(IV$9="", "", IF(AND(NOT('Personnel Details'!$N$20=""), $B281&gt;='Personnel Details'!$N$20), 'Personnel Details'!$Q$20, IF(AND(NOT('Personnel Details'!$I$20=""), $B281&gt;='Personnel Details'!$I$20), 'Personnel Details'!$L$20, 'Personnel Details'!$G$20)))</f>
        <v/>
      </c>
      <c r="IY281" s="59" t="str">
        <f t="shared" si="716"/>
        <v/>
      </c>
      <c r="IZ281" s="53"/>
      <c r="JB281" s="78" t="str">
        <f>IF(JB$9="", "", IF(AND(NOT('Personnel Details'!$N$21=""), $B281&gt;='Personnel Details'!$N$21), 'Personnel Details'!$O$21, IF(AND(NOT('Personnel Details'!$I$21=""), $B281&gt;='Personnel Details'!$I$21), 'Personnel Details'!$J$21, 'Personnel Details'!$E$21)))</f>
        <v/>
      </c>
      <c r="JC281" s="59" t="str">
        <f>IF(JB$9="", "", IF(AND(NOT('Personnel Details'!$N$21=""), $B281&gt;='Personnel Details'!$N$21), IF('Personnel Details'!$P$21="","", 'Personnel Details'!$P$21), IF(AND(NOT('Personnel Details'!$I$21=""), $B281&gt;='Personnel Details'!$I$21), IF('Personnel Details'!$K$21="", "", 'Personnel Details'!$K$21), IF('Personnel Details'!$F$21="", "", 'Personnel Details'!$F$21))))</f>
        <v/>
      </c>
      <c r="JD281" s="79" t="str">
        <f>IF(JB$9="", "", IF(AND(NOT('Personnel Details'!$N$21=""), $B281&gt;='Personnel Details'!$N$21), 'Personnel Details'!$Q$21, IF(AND(NOT('Personnel Details'!$I$21=""), $B281&gt;='Personnel Details'!$I$21), 'Personnel Details'!$L$21, 'Personnel Details'!$G$21)))</f>
        <v/>
      </c>
      <c r="JE281" s="59" t="str">
        <f t="shared" si="717"/>
        <v/>
      </c>
      <c r="JF281" s="53"/>
      <c r="JH281" s="78" t="str">
        <f>IF(JH$9="", "", IF(AND(NOT('Personnel Details'!$N$22=""), $B281&gt;='Personnel Details'!$N$22), 'Personnel Details'!$O$22, IF(AND(NOT('Personnel Details'!$I$22=""), $B281&gt;='Personnel Details'!$I$22), 'Personnel Details'!$J$22, 'Personnel Details'!$E$22)))</f>
        <v/>
      </c>
      <c r="JI281" s="59" t="str">
        <f>IF(JH$9="", "", IF(AND(NOT('Personnel Details'!$N$22=""), $B281&gt;='Personnel Details'!$N$22), IF('Personnel Details'!$P$22="","", 'Personnel Details'!$P$22), IF(AND(NOT('Personnel Details'!$I$22=""), $B281&gt;='Personnel Details'!$I$22), IF('Personnel Details'!$K$22="", "", 'Personnel Details'!$K$22), IF('Personnel Details'!$F$22="", "", 'Personnel Details'!$F$22))))</f>
        <v/>
      </c>
      <c r="JJ281" s="79" t="str">
        <f>IF(JH$9="", "", IF(AND(NOT('Personnel Details'!$N$22=""), $B281&gt;='Personnel Details'!$N$22), 'Personnel Details'!$Q$22, IF(AND(NOT('Personnel Details'!$I$22=""), $B281&gt;='Personnel Details'!$I$22), 'Personnel Details'!$L$22, 'Personnel Details'!$G$22)))</f>
        <v/>
      </c>
      <c r="JK281" s="59" t="str">
        <f t="shared" si="718"/>
        <v/>
      </c>
      <c r="JL281" s="53"/>
      <c r="JN281" s="78" t="str">
        <f>IF(JN$9="", "", IF(AND(NOT('Personnel Details'!$N$23=""), $B281&gt;='Personnel Details'!$N$23), 'Personnel Details'!$O$23, IF(AND(NOT('Personnel Details'!$I$23=""), $B281&gt;='Personnel Details'!$I$23), 'Personnel Details'!$J$23, 'Personnel Details'!$E$23)))</f>
        <v/>
      </c>
      <c r="JO281" s="59" t="str">
        <f>IF(JN$9="", "", IF(AND(NOT('Personnel Details'!$N$23=""), $B281&gt;='Personnel Details'!$N$23), IF('Personnel Details'!$P$23="","", 'Personnel Details'!$P$23), IF(AND(NOT('Personnel Details'!$I$23=""), $B281&gt;='Personnel Details'!$I$23), IF('Personnel Details'!$K$23="", "", 'Personnel Details'!$K$23), IF('Personnel Details'!$F$23="", "", 'Personnel Details'!$F$23))))</f>
        <v/>
      </c>
      <c r="JP281" s="79" t="str">
        <f>IF(JN$9="", "", IF(AND(NOT('Personnel Details'!$N$23=""), $B281&gt;='Personnel Details'!$N$23), 'Personnel Details'!$Q$23, IF(AND(NOT('Personnel Details'!$I$23=""), $B281&gt;='Personnel Details'!$I$23), 'Personnel Details'!$L$23, 'Personnel Details'!$G$23)))</f>
        <v/>
      </c>
      <c r="JQ281" s="59" t="str">
        <f t="shared" si="719"/>
        <v/>
      </c>
      <c r="JR281" s="53"/>
      <c r="JT281" s="78" t="str">
        <f>IF(JT$9="", "", IF(AND(NOT('Personnel Details'!$N$24=""), $B281&gt;='Personnel Details'!$N$24), 'Personnel Details'!$O$24, IF(AND(NOT('Personnel Details'!$I$24=""), $B281&gt;='Personnel Details'!$I$24), 'Personnel Details'!$J$24, 'Personnel Details'!$E$24)))</f>
        <v/>
      </c>
      <c r="JU281" s="59" t="str">
        <f>IF(JT$9="", "", IF(AND(NOT('Personnel Details'!$N$24=""), $B281&gt;='Personnel Details'!$N$24), IF('Personnel Details'!$P$24="","", 'Personnel Details'!$P$24), IF(AND(NOT('Personnel Details'!$I$24=""), $B281&gt;='Personnel Details'!$I$24), IF('Personnel Details'!$K$24="", "", 'Personnel Details'!$K$24), IF('Personnel Details'!$F$24="", "", 'Personnel Details'!$F$24))))</f>
        <v/>
      </c>
      <c r="JV281" s="79" t="str">
        <f>IF(JT$9="", "", IF(AND(NOT('Personnel Details'!$N$24=""), $B281&gt;='Personnel Details'!$N$24), 'Personnel Details'!$Q$24, IF(AND(NOT('Personnel Details'!$I$24=""), $B281&gt;='Personnel Details'!$I$24), 'Personnel Details'!$L$24, 'Personnel Details'!$G$24)))</f>
        <v/>
      </c>
      <c r="JW281" s="59" t="str">
        <f t="shared" si="720"/>
        <v/>
      </c>
      <c r="JX281" s="53"/>
      <c r="JZ281" s="78" t="str">
        <f>IF(JZ$9="", "", IF(AND(NOT('Personnel Details'!$N$25=""), $B281&gt;='Personnel Details'!$N$25), 'Personnel Details'!$O$25, IF(AND(NOT('Personnel Details'!$I$25=""), $B281&gt;='Personnel Details'!$I$25), 'Personnel Details'!$J$25, 'Personnel Details'!$E$25)))</f>
        <v/>
      </c>
      <c r="KA281" s="59" t="str">
        <f>IF(JZ$9="", "", IF(AND(NOT('Personnel Details'!$N$25=""), $B281&gt;='Personnel Details'!$N$25), IF('Personnel Details'!$P$25="","", 'Personnel Details'!$P$25), IF(AND(NOT('Personnel Details'!$I$25=""), $B281&gt;='Personnel Details'!$I$25), IF('Personnel Details'!$K$25="", "", 'Personnel Details'!$K$25), IF('Personnel Details'!$F$25="", "", 'Personnel Details'!$F$25))))</f>
        <v/>
      </c>
      <c r="KB281" s="79" t="str">
        <f>IF(JZ$9="", "", IF(AND(NOT('Personnel Details'!$N$25=""), $B281&gt;='Personnel Details'!$N$25), 'Personnel Details'!$Q$25, IF(AND(NOT('Personnel Details'!$I$25=""), $B281&gt;='Personnel Details'!$I$25), 'Personnel Details'!$L$25, 'Personnel Details'!$G$25)))</f>
        <v/>
      </c>
      <c r="KC281" s="59" t="str">
        <f t="shared" si="721"/>
        <v/>
      </c>
      <c r="KD281" s="53"/>
      <c r="KF281" s="78" t="str">
        <f>IF(KF$9="", "", IF(AND(NOT('Personnel Details'!$N$26=""), $B281&gt;='Personnel Details'!$N$26), 'Personnel Details'!$O$26, IF(AND(NOT('Personnel Details'!$I$26=""), $B281&gt;='Personnel Details'!$I$26), 'Personnel Details'!$J$26, 'Personnel Details'!$E$26)))</f>
        <v/>
      </c>
      <c r="KG281" s="59" t="str">
        <f>IF(KF$9="", "", IF(AND(NOT('Personnel Details'!$N$26=""), $B281&gt;='Personnel Details'!$N$26), IF('Personnel Details'!$P$26="","", 'Personnel Details'!$P$26), IF(AND(NOT('Personnel Details'!$I$26=""), $B281&gt;='Personnel Details'!$I$26), IF('Personnel Details'!$K$26="", "", 'Personnel Details'!$K$26), IF('Personnel Details'!$F$26="", "", 'Personnel Details'!$F$26))))</f>
        <v/>
      </c>
      <c r="KH281" s="79" t="str">
        <f>IF(KF$9="", "", IF(AND(NOT('Personnel Details'!$N$26=""), $B281&gt;='Personnel Details'!$N$26), 'Personnel Details'!$Q$26, IF(AND(NOT('Personnel Details'!$I$26=""), $B281&gt;='Personnel Details'!$I$26), 'Personnel Details'!$L$26, 'Personnel Details'!$G$26)))</f>
        <v/>
      </c>
      <c r="KI281" s="59" t="str">
        <f t="shared" si="722"/>
        <v/>
      </c>
      <c r="KJ281" s="53"/>
      <c r="KL281" s="78" t="str">
        <f>IF(KL$9="", "", IF(AND(NOT('Personnel Details'!$N$27=""), $B281&gt;='Personnel Details'!$N$27), 'Personnel Details'!$O$27, IF(AND(NOT('Personnel Details'!$I$27=""), $B281&gt;='Personnel Details'!$I$27), 'Personnel Details'!$J$27, 'Personnel Details'!$E$27)))</f>
        <v/>
      </c>
      <c r="KM281" s="59" t="str">
        <f>IF(KL$9="", "", IF(AND(NOT('Personnel Details'!$N$27=""), $B281&gt;='Personnel Details'!$N$27), IF('Personnel Details'!$P$27="","", 'Personnel Details'!$P$27), IF(AND(NOT('Personnel Details'!$I$27=""), $B281&gt;='Personnel Details'!$I$27), IF('Personnel Details'!$K$27="", "", 'Personnel Details'!$K$27), IF('Personnel Details'!$F$27="", "", 'Personnel Details'!$F$27))))</f>
        <v/>
      </c>
      <c r="KN281" s="79" t="str">
        <f>IF(KL$9="", "", IF(AND(NOT('Personnel Details'!$N$27=""), $B281&gt;='Personnel Details'!$N$27), 'Personnel Details'!$Q$27, IF(AND(NOT('Personnel Details'!$I$27=""), $B281&gt;='Personnel Details'!$I$27), 'Personnel Details'!$L$27, 'Personnel Details'!$G$27)))</f>
        <v/>
      </c>
      <c r="KO281" s="59" t="str">
        <f t="shared" si="723"/>
        <v/>
      </c>
      <c r="KP281" s="53"/>
      <c r="KR281" s="78" t="str">
        <f>IF(KR$9="", "", IF(AND(NOT('Personnel Details'!$N$28=""), $B281&gt;='Personnel Details'!$N$28), 'Personnel Details'!$O$28, IF(AND(NOT('Personnel Details'!$I$28=""), $B281&gt;='Personnel Details'!$I$28), 'Personnel Details'!$J$28, 'Personnel Details'!$E$28)))</f>
        <v/>
      </c>
      <c r="KS281" s="59" t="str">
        <f>IF(KR$9="", "", IF(AND(NOT('Personnel Details'!$N$28=""), $B281&gt;='Personnel Details'!$N$28), IF('Personnel Details'!$P$28="","", 'Personnel Details'!$P$28), IF(AND(NOT('Personnel Details'!$I$28=""), $B281&gt;='Personnel Details'!$I$28), IF('Personnel Details'!$K$28="", "", 'Personnel Details'!$K$28), IF('Personnel Details'!$F$28="", "", 'Personnel Details'!$F$28))))</f>
        <v/>
      </c>
      <c r="KT281" s="79" t="str">
        <f>IF(KR$9="", "", IF(AND(NOT('Personnel Details'!$N$28=""), $B281&gt;='Personnel Details'!$N$28), 'Personnel Details'!$Q$28, IF(AND(NOT('Personnel Details'!$I$28=""), $B281&gt;='Personnel Details'!$I$28), 'Personnel Details'!$L$28, 'Personnel Details'!$G$28)))</f>
        <v/>
      </c>
      <c r="KU281" s="59" t="str">
        <f t="shared" si="724"/>
        <v/>
      </c>
      <c r="KV281" s="53"/>
      <c r="KX281" s="78" t="str">
        <f>IF(KX$9="", "", IF(AND(NOT('Personnel Details'!$N$29=""), $B281&gt;='Personnel Details'!$N$29), 'Personnel Details'!$O$29, IF(AND(NOT('Personnel Details'!$I$29=""), $B281&gt;='Personnel Details'!$I$29), 'Personnel Details'!$J$29, 'Personnel Details'!$E$29)))</f>
        <v/>
      </c>
      <c r="KY281" s="59" t="str">
        <f>IF(KX$9="", "", IF(AND(NOT('Personnel Details'!$N$29=""), $B281&gt;='Personnel Details'!$N$29), IF('Personnel Details'!$P$29="","", 'Personnel Details'!$P$29), IF(AND(NOT('Personnel Details'!$I$29=""), $B281&gt;='Personnel Details'!$I$29), IF('Personnel Details'!$K$29="", "", 'Personnel Details'!$K$29), IF('Personnel Details'!$F$29="", "", 'Personnel Details'!$F$29))))</f>
        <v/>
      </c>
      <c r="KZ281" s="79" t="str">
        <f>IF(KX$9="", "", IF(AND(NOT('Personnel Details'!$N$29=""), $B281&gt;='Personnel Details'!$N$29), 'Personnel Details'!$Q$29, IF(AND(NOT('Personnel Details'!$I$29=""), $B281&gt;='Personnel Details'!$I$29), 'Personnel Details'!$L$29, 'Personnel Details'!$G$29)))</f>
        <v/>
      </c>
      <c r="LA281" s="59" t="str">
        <f t="shared" si="725"/>
        <v/>
      </c>
      <c r="LB281" s="53"/>
      <c r="LD281" s="78" t="str">
        <f>IF(LD$9="", "", IF(AND(NOT('Personnel Details'!$N$30=""), $B281&gt;='Personnel Details'!$N$30), 'Personnel Details'!$O$30, IF(AND(NOT('Personnel Details'!$I$30=""), $B281&gt;='Personnel Details'!$I$30), 'Personnel Details'!$J$30, 'Personnel Details'!$E$30)))</f>
        <v/>
      </c>
      <c r="LE281" s="59" t="str">
        <f>IF(LD$9="", "", IF(AND(NOT('Personnel Details'!$N$30=""), $B281&gt;='Personnel Details'!$N$30), IF('Personnel Details'!$P$30="","", 'Personnel Details'!$P$30), IF(AND(NOT('Personnel Details'!$I$30=""), $B281&gt;='Personnel Details'!$I$30), IF('Personnel Details'!$K$30="", "", 'Personnel Details'!$K$30), IF('Personnel Details'!$F$30="", "", 'Personnel Details'!$F$30))))</f>
        <v/>
      </c>
      <c r="LF281" s="79" t="str">
        <f>IF(LD$9="", "", IF(AND(NOT('Personnel Details'!$N$30=""), $B281&gt;='Personnel Details'!$N$30), 'Personnel Details'!$Q$30, IF(AND(NOT('Personnel Details'!$I$30=""), $B281&gt;='Personnel Details'!$I$30), 'Personnel Details'!$L$30, 'Personnel Details'!$G$30)))</f>
        <v/>
      </c>
      <c r="LG281" s="59" t="str">
        <f t="shared" si="726"/>
        <v/>
      </c>
      <c r="LH281" s="53"/>
      <c r="LJ281" s="78" t="str">
        <f>IF(LJ$9="", "", IF(AND(NOT('Personnel Details'!$N$31=""), $B281&gt;='Personnel Details'!$N$31), 'Personnel Details'!$O$31, IF(AND(NOT('Personnel Details'!$I$31=""), $B281&gt;='Personnel Details'!$I$31), 'Personnel Details'!$J$31, 'Personnel Details'!$E$31)))</f>
        <v/>
      </c>
      <c r="LK281" s="59" t="str">
        <f>IF(LJ$9="", "", IF(AND(NOT('Personnel Details'!$N$31=""), $B281&gt;='Personnel Details'!$N$31), IF('Personnel Details'!$P$31="","", 'Personnel Details'!$P$31), IF(AND(NOT('Personnel Details'!$I$31=""), $B281&gt;='Personnel Details'!$I$31), IF('Personnel Details'!$K$31="", "", 'Personnel Details'!$K$31), IF('Personnel Details'!$F$31="", "", 'Personnel Details'!$F$31))))</f>
        <v/>
      </c>
      <c r="LL281" s="79" t="str">
        <f>IF(LJ$9="", "", IF(AND(NOT('Personnel Details'!$N$31=""), $B281&gt;='Personnel Details'!$N$31), 'Personnel Details'!$Q$31, IF(AND(NOT('Personnel Details'!$I$31=""), $B281&gt;='Personnel Details'!$I$31), 'Personnel Details'!$L$31, 'Personnel Details'!$G$31)))</f>
        <v/>
      </c>
      <c r="LM281" s="59" t="str">
        <f t="shared" si="727"/>
        <v/>
      </c>
      <c r="LN281" s="53"/>
      <c r="LP281" s="78" t="str">
        <f>IF(LP$9="", "", IF(AND(NOT('Personnel Details'!$N$32=""), $B281&gt;='Personnel Details'!$N$32), 'Personnel Details'!$O$32, IF(AND(NOT('Personnel Details'!$I$32=""), $B281&gt;='Personnel Details'!$I$32), 'Personnel Details'!$J$32, 'Personnel Details'!$E$32)))</f>
        <v/>
      </c>
      <c r="LQ281" s="59" t="str">
        <f>IF(LP$9="", "", IF(AND(NOT('Personnel Details'!$N$32=""), $B281&gt;='Personnel Details'!$N$32), IF('Personnel Details'!$P$32="","", 'Personnel Details'!$P$32), IF(AND(NOT('Personnel Details'!$I$32=""), $B281&gt;='Personnel Details'!$I$32), IF('Personnel Details'!$K$32="", "", 'Personnel Details'!$K$32), IF('Personnel Details'!$F$32="", "", 'Personnel Details'!$F$32))))</f>
        <v/>
      </c>
      <c r="LR281" s="79" t="str">
        <f>IF(LP$9="", "", IF(AND(NOT('Personnel Details'!$N$32=""), $B281&gt;='Personnel Details'!$N$32), 'Personnel Details'!$Q$32, IF(AND(NOT('Personnel Details'!$I$32=""), $B281&gt;='Personnel Details'!$I$32), 'Personnel Details'!$L$32, 'Personnel Details'!$G$32)))</f>
        <v/>
      </c>
      <c r="LS281" s="59" t="str">
        <f t="shared" si="728"/>
        <v/>
      </c>
      <c r="LT281" s="53"/>
      <c r="LV281" s="78" t="str">
        <f>IF(LV$9="", "", IF(AND(NOT('Personnel Details'!$N$33=""), $B281&gt;='Personnel Details'!$N$33), 'Personnel Details'!$O$33, IF(AND(NOT('Personnel Details'!$I$33=""), $B281&gt;='Personnel Details'!$I$33), 'Personnel Details'!$J$33, 'Personnel Details'!$E$33)))</f>
        <v/>
      </c>
      <c r="LW281" s="59" t="str">
        <f>IF(LV$9="", "", IF(AND(NOT('Personnel Details'!$N$33=""), $B281&gt;='Personnel Details'!$N$33), IF('Personnel Details'!$P$33="","", 'Personnel Details'!$P$33), IF(AND(NOT('Personnel Details'!$I$33=""), $B281&gt;='Personnel Details'!$I$33), IF('Personnel Details'!$K$33="", "", 'Personnel Details'!$K$33), IF('Personnel Details'!$F$33="", "", 'Personnel Details'!$F$33))))</f>
        <v/>
      </c>
      <c r="LX281" s="79" t="str">
        <f>IF(LV$9="", "", IF(AND(NOT('Personnel Details'!$N$33=""), $B281&gt;='Personnel Details'!$N$33), 'Personnel Details'!$Q$33, IF(AND(NOT('Personnel Details'!$I$33=""), $B281&gt;='Personnel Details'!$I$33), 'Personnel Details'!$L$33, 'Personnel Details'!$G$33)))</f>
        <v/>
      </c>
      <c r="LY281" s="59" t="str">
        <f t="shared" si="729"/>
        <v/>
      </c>
      <c r="LZ281" s="53"/>
      <c r="MB281" s="78" t="str">
        <f>IF(MB$9="", "", IF(AND(NOT('Personnel Details'!$N$34=""), $B281&gt;='Personnel Details'!$N$34), 'Personnel Details'!$O$34, IF(AND(NOT('Personnel Details'!$I$34=""), $B281&gt;='Personnel Details'!$I$34), 'Personnel Details'!$J$34, 'Personnel Details'!$E$34)))</f>
        <v/>
      </c>
      <c r="MC281" s="59" t="str">
        <f>IF(MB$9="", "", IF(AND(NOT('Personnel Details'!$N$34=""), $B281&gt;='Personnel Details'!$N$34), IF('Personnel Details'!$P$34="","", 'Personnel Details'!$P$34), IF(AND(NOT('Personnel Details'!$I$34=""), $B281&gt;='Personnel Details'!$I$34), IF('Personnel Details'!$K$34="", "", 'Personnel Details'!$K$34), IF('Personnel Details'!$F$34="", "", 'Personnel Details'!$F$34))))</f>
        <v/>
      </c>
      <c r="MD281" s="79" t="str">
        <f>IF(MB$9="", "", IF(AND(NOT('Personnel Details'!$N$34=""), $B281&gt;='Personnel Details'!$N$34), 'Personnel Details'!$Q$34, IF(AND(NOT('Personnel Details'!$I$34=""), $B281&gt;='Personnel Details'!$I$34), 'Personnel Details'!$L$34, 'Personnel Details'!$G$34)))</f>
        <v/>
      </c>
      <c r="ME281" s="59" t="str">
        <f t="shared" si="730"/>
        <v/>
      </c>
      <c r="MF281" s="53"/>
      <c r="MH281" s="78" t="str">
        <f>IF(MH$9="", "", IF(AND(NOT('Personnel Details'!$N$35=""), $B281&gt;='Personnel Details'!$N$35), 'Personnel Details'!$O$35, IF(AND(NOT('Personnel Details'!$I$35=""), $B281&gt;='Personnel Details'!$I$35), 'Personnel Details'!$J$35, 'Personnel Details'!$E$35)))</f>
        <v/>
      </c>
      <c r="MI281" s="59" t="str">
        <f>IF(MH$9="", "", IF(AND(NOT('Personnel Details'!$N$35=""), $B281&gt;='Personnel Details'!$N$35), IF('Personnel Details'!$P$35="","", 'Personnel Details'!$P$35), IF(AND(NOT('Personnel Details'!$I$35=""), $B281&gt;='Personnel Details'!$I$35), IF('Personnel Details'!$K$35="", "", 'Personnel Details'!$K$35), IF('Personnel Details'!$F$35="", "", 'Personnel Details'!$F$35))))</f>
        <v/>
      </c>
      <c r="MJ281" s="79" t="str">
        <f>IF(MH$9="", "", IF(AND(NOT('Personnel Details'!$N$35=""), $B281&gt;='Personnel Details'!$N$35), 'Personnel Details'!$Q$35, IF(AND(NOT('Personnel Details'!$I$35=""), $B281&gt;='Personnel Details'!$I$35), 'Personnel Details'!$L$35, 'Personnel Details'!$G$35)))</f>
        <v/>
      </c>
      <c r="MK281" s="59" t="str">
        <f t="shared" si="731"/>
        <v/>
      </c>
      <c r="ML281" s="53"/>
      <c r="MN281" s="78" t="str">
        <f>IF(MN$9="", "", IF(AND(NOT('Personnel Details'!$N$36=""), $B281&gt;='Personnel Details'!$N$36), 'Personnel Details'!$O$36, IF(AND(NOT('Personnel Details'!$I$36=""), $B281&gt;='Personnel Details'!$I$36), 'Personnel Details'!$J$36, 'Personnel Details'!$E$36)))</f>
        <v/>
      </c>
      <c r="MO281" s="59" t="str">
        <f>IF(MN$9="", "", IF(AND(NOT('Personnel Details'!$N$36=""), $B281&gt;='Personnel Details'!$N$36), IF('Personnel Details'!$P$36="","", 'Personnel Details'!$P$36), IF(AND(NOT('Personnel Details'!$I$36=""), $B281&gt;='Personnel Details'!$I$36), IF('Personnel Details'!$K$36="", "", 'Personnel Details'!$K$36), IF('Personnel Details'!$F$36="", "", 'Personnel Details'!$F$36))))</f>
        <v/>
      </c>
      <c r="MP281" s="79" t="str">
        <f>IF(MN$9="", "", IF(AND(NOT('Personnel Details'!$N$36=""), $B281&gt;='Personnel Details'!$N$36), 'Personnel Details'!$Q$36, IF(AND(NOT('Personnel Details'!$I$36=""), $B281&gt;='Personnel Details'!$I$36), 'Personnel Details'!$L$36, 'Personnel Details'!$G$36)))</f>
        <v/>
      </c>
      <c r="MQ281" s="59" t="str">
        <f t="shared" si="732"/>
        <v/>
      </c>
      <c r="MR281" s="53"/>
      <c r="MT281" s="78" t="str">
        <f>IF(MT$9="", "", IF(AND(NOT('Personnel Details'!$N$37=""), $B281&gt;='Personnel Details'!$N$37), 'Personnel Details'!$O$37, IF(AND(NOT('Personnel Details'!$I$37=""), $B281&gt;='Personnel Details'!$I$37), 'Personnel Details'!$J$37, 'Personnel Details'!$E$37)))</f>
        <v/>
      </c>
      <c r="MU281" s="59" t="str">
        <f>IF(MT$9="", "", IF(AND(NOT('Personnel Details'!$N$37=""), $B281&gt;='Personnel Details'!$N$37), IF('Personnel Details'!$P$37="","", 'Personnel Details'!$P$37), IF(AND(NOT('Personnel Details'!$I$37=""), $B281&gt;='Personnel Details'!$I$37), IF('Personnel Details'!$K$37="", "", 'Personnel Details'!$K$37), IF('Personnel Details'!$F$37="", "", 'Personnel Details'!$F$37))))</f>
        <v/>
      </c>
      <c r="MV281" s="79" t="str">
        <f>IF(MT$9="", "", IF(AND(NOT('Personnel Details'!$N$37=""), $B281&gt;='Personnel Details'!$N$37), 'Personnel Details'!$Q$37, IF(AND(NOT('Personnel Details'!$I$37=""), $B281&gt;='Personnel Details'!$I$37), 'Personnel Details'!$L$37, 'Personnel Details'!$G$37)))</f>
        <v/>
      </c>
      <c r="MW281" s="59" t="str">
        <f t="shared" si="733"/>
        <v/>
      </c>
      <c r="MX281" s="53"/>
      <c r="MZ281" s="78" t="str">
        <f>IF(MZ$9="", "", IF(AND(NOT('Personnel Details'!$N$38=""), $B281&gt;='Personnel Details'!$N$38), 'Personnel Details'!$O$38, IF(AND(NOT('Personnel Details'!$I$38=""), $B281&gt;='Personnel Details'!$I$38), 'Personnel Details'!$J$38, 'Personnel Details'!$E$38)))</f>
        <v/>
      </c>
      <c r="NA281" s="59" t="str">
        <f>IF(MZ$9="", "", IF(AND(NOT('Personnel Details'!$N$38=""), $B281&gt;='Personnel Details'!$N$38), IF('Personnel Details'!$P$38="","", 'Personnel Details'!$P$38), IF(AND(NOT('Personnel Details'!$I$38=""), $B281&gt;='Personnel Details'!$I$38), IF('Personnel Details'!$K$38="", "", 'Personnel Details'!$K$38), IF('Personnel Details'!$F$38="", "", 'Personnel Details'!$F$38))))</f>
        <v/>
      </c>
      <c r="NB281" s="79" t="str">
        <f>IF(MZ$9="", "", IF(AND(NOT('Personnel Details'!$N$38=""), $B281&gt;='Personnel Details'!$N$38), 'Personnel Details'!$Q$38, IF(AND(NOT('Personnel Details'!$I$38=""), $B281&gt;='Personnel Details'!$I$38), 'Personnel Details'!$L$38, 'Personnel Details'!$G$38)))</f>
        <v/>
      </c>
      <c r="NC281" s="59" t="str">
        <f t="shared" si="734"/>
        <v/>
      </c>
      <c r="ND281" s="53"/>
      <c r="NF281" s="78" t="str">
        <f>IF(NF$9="", "", IF(AND(NOT('Personnel Details'!$N$39=""), $B281&gt;='Personnel Details'!$N$39), 'Personnel Details'!$O$39, IF(AND(NOT('Personnel Details'!$I$39=""), $B281&gt;='Personnel Details'!$I$39), 'Personnel Details'!$J$39, 'Personnel Details'!$E$39)))</f>
        <v/>
      </c>
      <c r="NG281" s="59" t="str">
        <f>IF(NF$9="", "", IF(AND(NOT('Personnel Details'!$N$39=""), $B281&gt;='Personnel Details'!$N$39), IF('Personnel Details'!$P$39="","", 'Personnel Details'!$P$39), IF(AND(NOT('Personnel Details'!$I$39=""), $B281&gt;='Personnel Details'!$I$39), IF('Personnel Details'!$K$39="", "", 'Personnel Details'!$K$39), IF('Personnel Details'!$F$39="", "", 'Personnel Details'!$F$39))))</f>
        <v/>
      </c>
      <c r="NH281" s="79" t="str">
        <f>IF(NF$9="", "", IF(AND(NOT('Personnel Details'!$N$39=""), $B281&gt;='Personnel Details'!$N$39), 'Personnel Details'!$Q$39, IF(AND(NOT('Personnel Details'!$I$39=""), $B281&gt;='Personnel Details'!$I$39), 'Personnel Details'!$L$39, 'Personnel Details'!$G$39)))</f>
        <v/>
      </c>
      <c r="NI281" s="59" t="str">
        <f t="shared" si="735"/>
        <v/>
      </c>
      <c r="NJ281" s="53"/>
      <c r="NL281" s="78" t="str">
        <f>IF(NL$9="", "", IF(AND(NOT('Personnel Details'!$N$40=""), $B281&gt;='Personnel Details'!$N$40), 'Personnel Details'!$O$40, IF(AND(NOT('Personnel Details'!$I$40=""), $B281&gt;='Personnel Details'!$I$40), 'Personnel Details'!$J$40, 'Personnel Details'!$E$40)))</f>
        <v/>
      </c>
      <c r="NM281" s="59" t="str">
        <f>IF(NL$9="", "", IF(AND(NOT('Personnel Details'!$N$40=""), $B281&gt;='Personnel Details'!$N$40), IF('Personnel Details'!$P$40="","", 'Personnel Details'!$P$40), IF(AND(NOT('Personnel Details'!$I$40=""), $B281&gt;='Personnel Details'!$I$40), IF('Personnel Details'!$K$40="", "", 'Personnel Details'!$K$40), IF('Personnel Details'!$F$40="", "", 'Personnel Details'!$F$40))))</f>
        <v/>
      </c>
      <c r="NN281" s="79" t="str">
        <f>IF(NL$9="", "", IF(AND(NOT('Personnel Details'!$N$40=""), $B281&gt;='Personnel Details'!$N$40), 'Personnel Details'!$Q$40, IF(AND(NOT('Personnel Details'!$I$40=""), $B281&gt;='Personnel Details'!$I$40), 'Personnel Details'!$L$40, 'Personnel Details'!$G$40)))</f>
        <v/>
      </c>
      <c r="NO281" s="59" t="str">
        <f t="shared" si="736"/>
        <v/>
      </c>
      <c r="NP281" s="53"/>
    </row>
    <row r="282" spans="1:380" x14ac:dyDescent="0.25">
      <c r="A282" s="32"/>
      <c r="B282" s="113" t="str">
        <f>IFERROR(IF(B281+1&gt;'Personnel Details'!$U$5, "", B281+1), "")</f>
        <v/>
      </c>
      <c r="C282" s="32"/>
      <c r="D282" s="120"/>
      <c r="E282" s="13" t="str">
        <f t="shared" si="615"/>
        <v/>
      </c>
      <c r="F282" s="13" t="str">
        <f t="shared" si="646"/>
        <v/>
      </c>
      <c r="G282" s="56" t="str">
        <f t="shared" si="737"/>
        <v/>
      </c>
      <c r="H282" s="16" t="str">
        <f t="shared" si="647"/>
        <v/>
      </c>
      <c r="I282" s="32"/>
      <c r="J282" s="120"/>
      <c r="K282" s="62" t="str">
        <f t="shared" si="616"/>
        <v/>
      </c>
      <c r="L282" s="62" t="str">
        <f t="shared" si="648"/>
        <v/>
      </c>
      <c r="M282" s="65" t="str">
        <f t="shared" si="738"/>
        <v/>
      </c>
      <c r="N282" s="68" t="str">
        <f t="shared" si="649"/>
        <v/>
      </c>
      <c r="O282" s="32"/>
      <c r="P282" s="120"/>
      <c r="Q282" s="62" t="str">
        <f t="shared" si="617"/>
        <v/>
      </c>
      <c r="R282" s="62" t="str">
        <f t="shared" si="650"/>
        <v/>
      </c>
      <c r="S282" s="65" t="str">
        <f t="shared" si="739"/>
        <v/>
      </c>
      <c r="T282" s="68" t="str">
        <f t="shared" si="651"/>
        <v/>
      </c>
      <c r="U282" s="32"/>
      <c r="V282" s="120"/>
      <c r="W282" s="62" t="str">
        <f t="shared" si="618"/>
        <v/>
      </c>
      <c r="X282" s="62" t="str">
        <f t="shared" si="652"/>
        <v/>
      </c>
      <c r="Y282" s="65" t="str">
        <f t="shared" si="740"/>
        <v/>
      </c>
      <c r="Z282" s="68" t="str">
        <f t="shared" si="653"/>
        <v/>
      </c>
      <c r="AA282" s="32"/>
      <c r="AB282" s="120"/>
      <c r="AC282" s="62" t="str">
        <f t="shared" si="619"/>
        <v/>
      </c>
      <c r="AD282" s="62" t="str">
        <f t="shared" si="654"/>
        <v/>
      </c>
      <c r="AE282" s="65" t="str">
        <f t="shared" si="741"/>
        <v/>
      </c>
      <c r="AF282" s="68" t="str">
        <f t="shared" si="655"/>
        <v/>
      </c>
      <c r="AG282" s="32"/>
      <c r="AH282" s="120"/>
      <c r="AI282" s="62" t="str">
        <f t="shared" si="620"/>
        <v/>
      </c>
      <c r="AJ282" s="62" t="str">
        <f t="shared" si="656"/>
        <v/>
      </c>
      <c r="AK282" s="65" t="str">
        <f t="shared" si="742"/>
        <v/>
      </c>
      <c r="AL282" s="68" t="str">
        <f t="shared" si="657"/>
        <v/>
      </c>
      <c r="AM282" s="32"/>
      <c r="AN282" s="120"/>
      <c r="AO282" s="62" t="str">
        <f t="shared" si="621"/>
        <v/>
      </c>
      <c r="AP282" s="62" t="str">
        <f t="shared" si="658"/>
        <v/>
      </c>
      <c r="AQ282" s="65" t="str">
        <f t="shared" si="743"/>
        <v/>
      </c>
      <c r="AR282" s="68" t="str">
        <f t="shared" si="659"/>
        <v/>
      </c>
      <c r="AS282" s="32"/>
      <c r="AT282" s="120"/>
      <c r="AU282" s="62" t="str">
        <f t="shared" si="622"/>
        <v/>
      </c>
      <c r="AV282" s="62" t="str">
        <f t="shared" si="660"/>
        <v/>
      </c>
      <c r="AW282" s="65" t="str">
        <f t="shared" si="744"/>
        <v/>
      </c>
      <c r="AX282" s="68" t="str">
        <f t="shared" si="661"/>
        <v/>
      </c>
      <c r="AY282" s="32"/>
      <c r="AZ282" s="120"/>
      <c r="BA282" s="62" t="str">
        <f t="shared" si="623"/>
        <v/>
      </c>
      <c r="BB282" s="62" t="str">
        <f t="shared" si="662"/>
        <v/>
      </c>
      <c r="BC282" s="65" t="str">
        <f t="shared" si="745"/>
        <v/>
      </c>
      <c r="BD282" s="68" t="str">
        <f t="shared" si="663"/>
        <v/>
      </c>
      <c r="BE282" s="32"/>
      <c r="BF282" s="120"/>
      <c r="BG282" s="62" t="str">
        <f t="shared" si="624"/>
        <v/>
      </c>
      <c r="BH282" s="62" t="str">
        <f t="shared" si="664"/>
        <v/>
      </c>
      <c r="BI282" s="65" t="str">
        <f t="shared" si="746"/>
        <v/>
      </c>
      <c r="BJ282" s="68" t="str">
        <f t="shared" si="665"/>
        <v/>
      </c>
      <c r="BK282" s="32"/>
      <c r="BL282" s="120"/>
      <c r="BM282" s="62" t="str">
        <f t="shared" si="625"/>
        <v/>
      </c>
      <c r="BN282" s="62" t="str">
        <f t="shared" si="666"/>
        <v/>
      </c>
      <c r="BO282" s="65" t="str">
        <f t="shared" si="747"/>
        <v/>
      </c>
      <c r="BP282" s="68" t="str">
        <f t="shared" si="667"/>
        <v/>
      </c>
      <c r="BQ282" s="32"/>
      <c r="BR282" s="120"/>
      <c r="BS282" s="62" t="str">
        <f t="shared" si="626"/>
        <v/>
      </c>
      <c r="BT282" s="62" t="str">
        <f t="shared" si="668"/>
        <v/>
      </c>
      <c r="BU282" s="65" t="str">
        <f t="shared" si="748"/>
        <v/>
      </c>
      <c r="BV282" s="68" t="str">
        <f t="shared" si="669"/>
        <v/>
      </c>
      <c r="BW282" s="32"/>
      <c r="BX282" s="120"/>
      <c r="BY282" s="62" t="str">
        <f t="shared" si="627"/>
        <v/>
      </c>
      <c r="BZ282" s="62" t="str">
        <f t="shared" si="670"/>
        <v/>
      </c>
      <c r="CA282" s="65" t="str">
        <f t="shared" si="749"/>
        <v/>
      </c>
      <c r="CB282" s="68" t="str">
        <f t="shared" si="671"/>
        <v/>
      </c>
      <c r="CC282" s="32"/>
      <c r="CD282" s="120"/>
      <c r="CE282" s="62" t="str">
        <f t="shared" si="628"/>
        <v/>
      </c>
      <c r="CF282" s="62" t="str">
        <f t="shared" si="672"/>
        <v/>
      </c>
      <c r="CG282" s="65" t="str">
        <f t="shared" si="750"/>
        <v/>
      </c>
      <c r="CH282" s="68" t="str">
        <f t="shared" si="673"/>
        <v/>
      </c>
      <c r="CI282" s="32"/>
      <c r="CJ282" s="120"/>
      <c r="CK282" s="62" t="str">
        <f t="shared" si="629"/>
        <v/>
      </c>
      <c r="CL282" s="62" t="str">
        <f t="shared" si="674"/>
        <v/>
      </c>
      <c r="CM282" s="65" t="str">
        <f t="shared" si="751"/>
        <v/>
      </c>
      <c r="CN282" s="68" t="str">
        <f t="shared" si="675"/>
        <v/>
      </c>
      <c r="CO282" s="32"/>
      <c r="CP282" s="120"/>
      <c r="CQ282" s="62" t="str">
        <f t="shared" si="630"/>
        <v/>
      </c>
      <c r="CR282" s="62" t="str">
        <f t="shared" si="676"/>
        <v/>
      </c>
      <c r="CS282" s="65" t="str">
        <f t="shared" si="752"/>
        <v/>
      </c>
      <c r="CT282" s="68" t="str">
        <f t="shared" si="677"/>
        <v/>
      </c>
      <c r="CU282" s="32"/>
      <c r="CV282" s="120"/>
      <c r="CW282" s="62" t="str">
        <f t="shared" si="631"/>
        <v/>
      </c>
      <c r="CX282" s="62" t="str">
        <f t="shared" si="678"/>
        <v/>
      </c>
      <c r="CY282" s="65" t="str">
        <f t="shared" si="753"/>
        <v/>
      </c>
      <c r="CZ282" s="68" t="str">
        <f t="shared" si="679"/>
        <v/>
      </c>
      <c r="DA282" s="32"/>
      <c r="DB282" s="120"/>
      <c r="DC282" s="62" t="str">
        <f t="shared" si="632"/>
        <v/>
      </c>
      <c r="DD282" s="62" t="str">
        <f t="shared" si="680"/>
        <v/>
      </c>
      <c r="DE282" s="65" t="str">
        <f t="shared" si="754"/>
        <v/>
      </c>
      <c r="DF282" s="68" t="str">
        <f t="shared" si="681"/>
        <v/>
      </c>
      <c r="DG282" s="32"/>
      <c r="DH282" s="120"/>
      <c r="DI282" s="62" t="str">
        <f t="shared" si="633"/>
        <v/>
      </c>
      <c r="DJ282" s="62" t="str">
        <f t="shared" si="682"/>
        <v/>
      </c>
      <c r="DK282" s="65" t="str">
        <f t="shared" si="755"/>
        <v/>
      </c>
      <c r="DL282" s="68" t="str">
        <f t="shared" si="683"/>
        <v/>
      </c>
      <c r="DM282" s="32"/>
      <c r="DN282" s="120"/>
      <c r="DO282" s="62" t="str">
        <f t="shared" si="634"/>
        <v/>
      </c>
      <c r="DP282" s="62" t="str">
        <f t="shared" si="684"/>
        <v/>
      </c>
      <c r="DQ282" s="65" t="str">
        <f t="shared" si="756"/>
        <v/>
      </c>
      <c r="DR282" s="68" t="str">
        <f t="shared" si="685"/>
        <v/>
      </c>
      <c r="DS282" s="32"/>
      <c r="DT282" s="120"/>
      <c r="DU282" s="62" t="str">
        <f t="shared" si="635"/>
        <v/>
      </c>
      <c r="DV282" s="62" t="str">
        <f t="shared" si="686"/>
        <v/>
      </c>
      <c r="DW282" s="65" t="str">
        <f t="shared" si="757"/>
        <v/>
      </c>
      <c r="DX282" s="68" t="str">
        <f t="shared" si="687"/>
        <v/>
      </c>
      <c r="DY282" s="32"/>
      <c r="DZ282" s="120"/>
      <c r="EA282" s="62" t="str">
        <f t="shared" si="636"/>
        <v/>
      </c>
      <c r="EB282" s="62" t="str">
        <f t="shared" si="688"/>
        <v/>
      </c>
      <c r="EC282" s="65" t="str">
        <f t="shared" si="758"/>
        <v/>
      </c>
      <c r="ED282" s="68" t="str">
        <f t="shared" si="689"/>
        <v/>
      </c>
      <c r="EE282" s="32"/>
      <c r="EF282" s="120"/>
      <c r="EG282" s="62" t="str">
        <f t="shared" si="637"/>
        <v/>
      </c>
      <c r="EH282" s="62" t="str">
        <f t="shared" si="690"/>
        <v/>
      </c>
      <c r="EI282" s="65" t="str">
        <f t="shared" si="759"/>
        <v/>
      </c>
      <c r="EJ282" s="68" t="str">
        <f t="shared" si="691"/>
        <v/>
      </c>
      <c r="EK282" s="32"/>
      <c r="EL282" s="120"/>
      <c r="EM282" s="62" t="str">
        <f t="shared" si="638"/>
        <v/>
      </c>
      <c r="EN282" s="62" t="str">
        <f t="shared" si="692"/>
        <v/>
      </c>
      <c r="EO282" s="65" t="str">
        <f t="shared" si="760"/>
        <v/>
      </c>
      <c r="EP282" s="68" t="str">
        <f t="shared" si="693"/>
        <v/>
      </c>
      <c r="EQ282" s="32"/>
      <c r="ER282" s="120"/>
      <c r="ES282" s="62" t="str">
        <f t="shared" si="639"/>
        <v/>
      </c>
      <c r="ET282" s="62" t="str">
        <f t="shared" si="694"/>
        <v/>
      </c>
      <c r="EU282" s="65" t="str">
        <f t="shared" si="761"/>
        <v/>
      </c>
      <c r="EV282" s="68" t="str">
        <f t="shared" si="695"/>
        <v/>
      </c>
      <c r="EW282" s="32"/>
      <c r="EX282" s="120"/>
      <c r="EY282" s="62" t="str">
        <f t="shared" si="640"/>
        <v/>
      </c>
      <c r="EZ282" s="62" t="str">
        <f t="shared" si="696"/>
        <v/>
      </c>
      <c r="FA282" s="65" t="str">
        <f t="shared" si="762"/>
        <v/>
      </c>
      <c r="FB282" s="68" t="str">
        <f t="shared" si="697"/>
        <v/>
      </c>
      <c r="FC282" s="32"/>
      <c r="FD282" s="120"/>
      <c r="FE282" s="62" t="str">
        <f t="shared" si="641"/>
        <v/>
      </c>
      <c r="FF282" s="62" t="str">
        <f t="shared" si="698"/>
        <v/>
      </c>
      <c r="FG282" s="65" t="str">
        <f t="shared" si="763"/>
        <v/>
      </c>
      <c r="FH282" s="68" t="str">
        <f t="shared" si="699"/>
        <v/>
      </c>
      <c r="FI282" s="32"/>
      <c r="FJ282" s="120"/>
      <c r="FK282" s="62" t="str">
        <f t="shared" si="642"/>
        <v/>
      </c>
      <c r="FL282" s="62" t="str">
        <f t="shared" si="700"/>
        <v/>
      </c>
      <c r="FM282" s="65" t="str">
        <f t="shared" si="764"/>
        <v/>
      </c>
      <c r="FN282" s="68" t="str">
        <f t="shared" si="701"/>
        <v/>
      </c>
      <c r="FO282" s="32"/>
      <c r="FP282" s="120"/>
      <c r="FQ282" s="62" t="str">
        <f t="shared" si="643"/>
        <v/>
      </c>
      <c r="FR282" s="62" t="str">
        <f t="shared" si="702"/>
        <v/>
      </c>
      <c r="FS282" s="65" t="str">
        <f t="shared" si="765"/>
        <v/>
      </c>
      <c r="FT282" s="68" t="str">
        <f t="shared" si="703"/>
        <v/>
      </c>
      <c r="FU282" s="32"/>
      <c r="FV282" s="120"/>
      <c r="FW282" s="62" t="str">
        <f t="shared" si="644"/>
        <v/>
      </c>
      <c r="FX282" s="62" t="str">
        <f t="shared" si="704"/>
        <v/>
      </c>
      <c r="FY282" s="65" t="str">
        <f t="shared" si="766"/>
        <v/>
      </c>
      <c r="FZ282" s="68" t="str">
        <f t="shared" si="705"/>
        <v/>
      </c>
      <c r="GA282" s="32"/>
      <c r="GC282" s="7" t="str">
        <f t="shared" si="706"/>
        <v/>
      </c>
      <c r="GD282" s="7" t="str">
        <f t="shared" ca="1" si="645"/>
        <v/>
      </c>
      <c r="GT282" s="71" t="str">
        <f>IF(GT$9="", "", IF(AND(NOT('Personnel Details'!$N$11=""), $B282&gt;='Personnel Details'!$N$11), 'Personnel Details'!$O$11, IF(AND(NOT('Personnel Details'!$I$11=""), $B282&gt;='Personnel Details'!$I$11), 'Personnel Details'!$J$11, 'Personnel Details'!$E$11)))</f>
        <v/>
      </c>
      <c r="GU282" s="59" t="str">
        <f>IF(GT$9="", "", IF(AND(NOT('Personnel Details'!$N$11=""), $B282&gt;='Personnel Details'!$N$11), IF('Personnel Details'!$P$11="","", 'Personnel Details'!$P$11), IF(AND(NOT('Personnel Details'!$I$11=""), $B282&gt;='Personnel Details'!$I$11), IF('Personnel Details'!$K$11="", "", 'Personnel Details'!$K$11), IF('Personnel Details'!$F$11="", "", 'Personnel Details'!$F$11))))</f>
        <v/>
      </c>
      <c r="GV282" s="74" t="str">
        <f>IF(GT$9="", "", IF(AND(NOT('Personnel Details'!$N$11=""), $B282&gt;='Personnel Details'!$N$11), 'Personnel Details'!$Q$11, IF(AND(NOT('Personnel Details'!$I$11=""), $B282&gt;='Personnel Details'!$I$11), 'Personnel Details'!$L$11, 'Personnel Details'!$G$11)))</f>
        <v/>
      </c>
      <c r="GW282" s="59" t="str">
        <f t="shared" si="707"/>
        <v/>
      </c>
      <c r="GX282" s="53"/>
      <c r="GZ282" s="78" t="str">
        <f>IF(GZ$9="", "", IF(AND(NOT('Personnel Details'!$N$12=""), $B282&gt;='Personnel Details'!$N$12), 'Personnel Details'!$O$12, IF(AND(NOT('Personnel Details'!$I$12=""), $B282&gt;='Personnel Details'!$I$12), 'Personnel Details'!$J$12, 'Personnel Details'!$E$12)))</f>
        <v/>
      </c>
      <c r="HA282" s="59" t="str">
        <f>IF(GZ$9="", "", IF(AND(NOT('Personnel Details'!$N$12=""), $B282&gt;='Personnel Details'!$N$12), IF('Personnel Details'!$P$12="","", 'Personnel Details'!$P$12), IF(AND(NOT('Personnel Details'!$I$12=""), $B282&gt;='Personnel Details'!$I$12), IF('Personnel Details'!$K$12="", "", 'Personnel Details'!$K$12), IF('Personnel Details'!$F$12="", "", 'Personnel Details'!$F$12))))</f>
        <v/>
      </c>
      <c r="HB282" s="79" t="str">
        <f>IF(GZ$9="", "", IF(AND(NOT('Personnel Details'!$N$12=""), $B282&gt;='Personnel Details'!$N$12), 'Personnel Details'!$Q$12, IF(AND(NOT('Personnel Details'!$I$12=""), $B282&gt;='Personnel Details'!$I$12), 'Personnel Details'!$L$12, 'Personnel Details'!$G$12)))</f>
        <v/>
      </c>
      <c r="HC282" s="59" t="str">
        <f t="shared" si="708"/>
        <v/>
      </c>
      <c r="HD282" s="53"/>
      <c r="HF282" s="78" t="str">
        <f>IF(HF$9="", "", IF(AND(NOT('Personnel Details'!$N$13=""), $B282&gt;='Personnel Details'!$N$13), 'Personnel Details'!$O$13, IF(AND(NOT('Personnel Details'!$I$13=""), $B282&gt;='Personnel Details'!$I$13), 'Personnel Details'!$J$13, 'Personnel Details'!$E$13)))</f>
        <v/>
      </c>
      <c r="HG282" s="59" t="str">
        <f>IF(HF$9="", "", IF(AND(NOT('Personnel Details'!$N$13=""), $B282&gt;='Personnel Details'!$N$13), IF('Personnel Details'!$P$13="","", 'Personnel Details'!$P$13), IF(AND(NOT('Personnel Details'!$I$13=""), $B282&gt;='Personnel Details'!$I$13), IF('Personnel Details'!$K$13="", "", 'Personnel Details'!$K$13), IF('Personnel Details'!$F$13="", "", 'Personnel Details'!$F$13))))</f>
        <v/>
      </c>
      <c r="HH282" s="79" t="str">
        <f>IF(HF$9="", "", IF(AND(NOT('Personnel Details'!$N$13=""), $B282&gt;='Personnel Details'!$N$13), 'Personnel Details'!$Q$13, IF(AND(NOT('Personnel Details'!$I$13=""), $B282&gt;='Personnel Details'!$I$13), 'Personnel Details'!$L$13, 'Personnel Details'!$G$13)))</f>
        <v/>
      </c>
      <c r="HI282" s="59" t="str">
        <f t="shared" si="709"/>
        <v/>
      </c>
      <c r="HJ282" s="53"/>
      <c r="HL282" s="78" t="str">
        <f>IF(HL$9="", "", IF(AND(NOT('Personnel Details'!$N$14=""), $B282&gt;='Personnel Details'!$N$14), 'Personnel Details'!$O$14, IF(AND(NOT('Personnel Details'!$I$14=""), $B282&gt;='Personnel Details'!$I$14), 'Personnel Details'!$J$14, 'Personnel Details'!$E$14)))</f>
        <v/>
      </c>
      <c r="HM282" s="59" t="str">
        <f>IF(HL$9="", "", IF(AND(NOT('Personnel Details'!$N$14=""), $B282&gt;='Personnel Details'!$N$14), IF('Personnel Details'!$P$14="","", 'Personnel Details'!$P$14), IF(AND(NOT('Personnel Details'!$I$14=""), $B282&gt;='Personnel Details'!$I$14), IF('Personnel Details'!$K$14="", "", 'Personnel Details'!$K$14), IF('Personnel Details'!$F$14="", "", 'Personnel Details'!$F$14))))</f>
        <v/>
      </c>
      <c r="HN282" s="79" t="str">
        <f>IF(HL$9="", "", IF(AND(NOT('Personnel Details'!$N$14=""), $B282&gt;='Personnel Details'!$N$14), 'Personnel Details'!$Q$14, IF(AND(NOT('Personnel Details'!$I$14=""), $B282&gt;='Personnel Details'!$I$14), 'Personnel Details'!$L$14, 'Personnel Details'!$G$14)))</f>
        <v/>
      </c>
      <c r="HO282" s="59" t="str">
        <f t="shared" si="710"/>
        <v/>
      </c>
      <c r="HP282" s="53"/>
      <c r="HR282" s="78" t="str">
        <f>IF(HR$9="", "", IF(AND(NOT('Personnel Details'!$N$15=""), $B282&gt;='Personnel Details'!$N$15), 'Personnel Details'!$O$15, IF(AND(NOT('Personnel Details'!$I$15=""), $B282&gt;='Personnel Details'!$I$15), 'Personnel Details'!$J$15, 'Personnel Details'!$E$15)))</f>
        <v/>
      </c>
      <c r="HS282" s="59" t="str">
        <f>IF(HR$9="", "", IF(AND(NOT('Personnel Details'!$N$15=""), $B282&gt;='Personnel Details'!$N$15), IF('Personnel Details'!$P$15="","", 'Personnel Details'!$P$15), IF(AND(NOT('Personnel Details'!$I$15=""), $B282&gt;='Personnel Details'!$I$15), IF('Personnel Details'!$K$15="", "", 'Personnel Details'!$K$15), IF('Personnel Details'!$F$15="", "", 'Personnel Details'!$F$15))))</f>
        <v/>
      </c>
      <c r="HT282" s="79" t="str">
        <f>IF(HR$9="", "", IF(AND(NOT('Personnel Details'!$N$15=""), $B282&gt;='Personnel Details'!$N$15), 'Personnel Details'!$Q$15, IF(AND(NOT('Personnel Details'!$I$15=""), $B282&gt;='Personnel Details'!$I$15), 'Personnel Details'!$L$15, 'Personnel Details'!$G$15)))</f>
        <v/>
      </c>
      <c r="HU282" s="59" t="str">
        <f t="shared" si="711"/>
        <v/>
      </c>
      <c r="HV282" s="53"/>
      <c r="HX282" s="78" t="str">
        <f>IF(HX$9="", "", IF(AND(NOT('Personnel Details'!$N$16=""), $B282&gt;='Personnel Details'!$N$16), 'Personnel Details'!$O$16, IF(AND(NOT('Personnel Details'!$I$16=""), $B282&gt;='Personnel Details'!$I$16), 'Personnel Details'!$J$16, 'Personnel Details'!$E$16)))</f>
        <v/>
      </c>
      <c r="HY282" s="59" t="str">
        <f>IF(HX$9="", "", IF(AND(NOT('Personnel Details'!$N$16=""), $B282&gt;='Personnel Details'!$N$16), IF('Personnel Details'!$P$16="","", 'Personnel Details'!$P$16), IF(AND(NOT('Personnel Details'!$I$16=""), $B282&gt;='Personnel Details'!$I$16), IF('Personnel Details'!$K$16="", "", 'Personnel Details'!$K$16), IF('Personnel Details'!$F$16="", "", 'Personnel Details'!$F$16))))</f>
        <v/>
      </c>
      <c r="HZ282" s="79" t="str">
        <f>IF(HX$9="", "", IF(AND(NOT('Personnel Details'!$N$16=""), $B282&gt;='Personnel Details'!$N$16), 'Personnel Details'!$Q$16, IF(AND(NOT('Personnel Details'!$I$16=""), $B282&gt;='Personnel Details'!$I$16), 'Personnel Details'!$L$16, 'Personnel Details'!$G$16)))</f>
        <v/>
      </c>
      <c r="IA282" s="59" t="str">
        <f t="shared" si="712"/>
        <v/>
      </c>
      <c r="IB282" s="53"/>
      <c r="ID282" s="78" t="str">
        <f>IF(ID$9="", "", IF(AND(NOT('Personnel Details'!$N$17=""), $B282&gt;='Personnel Details'!$N$17), 'Personnel Details'!$O$17, IF(AND(NOT('Personnel Details'!$I$17=""), $B282&gt;='Personnel Details'!$I$17), 'Personnel Details'!$J$17, 'Personnel Details'!$E$17)))</f>
        <v/>
      </c>
      <c r="IE282" s="59" t="str">
        <f>IF(ID$9="", "", IF(AND(NOT('Personnel Details'!$N$17=""), $B282&gt;='Personnel Details'!$N$17), IF('Personnel Details'!$P$17="","", 'Personnel Details'!$P$17), IF(AND(NOT('Personnel Details'!$I$17=""), $B282&gt;='Personnel Details'!$I$17), IF('Personnel Details'!$K$17="", "", 'Personnel Details'!$K$17), IF('Personnel Details'!$F$17="", "", 'Personnel Details'!$F$17))))</f>
        <v/>
      </c>
      <c r="IF282" s="79" t="str">
        <f>IF(ID$9="", "", IF(AND(NOT('Personnel Details'!$N$17=""), $B282&gt;='Personnel Details'!$N$17), 'Personnel Details'!$Q$17, IF(AND(NOT('Personnel Details'!$I$17=""), $B282&gt;='Personnel Details'!$I$17), 'Personnel Details'!$L$17, 'Personnel Details'!$G$17)))</f>
        <v/>
      </c>
      <c r="IG282" s="59" t="str">
        <f t="shared" si="713"/>
        <v/>
      </c>
      <c r="IH282" s="53"/>
      <c r="IJ282" s="78" t="str">
        <f>IF(IJ$9="", "", IF(AND(NOT('Personnel Details'!$N$18=""), $B282&gt;='Personnel Details'!$N$18), 'Personnel Details'!$O$18, IF(AND(NOT('Personnel Details'!$I$18=""), $B282&gt;='Personnel Details'!$I$18), 'Personnel Details'!$J$18, 'Personnel Details'!$E$18)))</f>
        <v/>
      </c>
      <c r="IK282" s="59" t="str">
        <f>IF(IJ$9="", "", IF(AND(NOT('Personnel Details'!$N$18=""), $B282&gt;='Personnel Details'!$N$18), IF('Personnel Details'!$P$18="","", 'Personnel Details'!$P$18), IF(AND(NOT('Personnel Details'!$I$18=""), $B282&gt;='Personnel Details'!$I$18), IF('Personnel Details'!$K$18="", "", 'Personnel Details'!$K$18), IF('Personnel Details'!$F$18="", "", 'Personnel Details'!$F$18))))</f>
        <v/>
      </c>
      <c r="IL282" s="79" t="str">
        <f>IF(IJ$9="", "", IF(AND(NOT('Personnel Details'!$N$18=""), $B282&gt;='Personnel Details'!$N$18), 'Personnel Details'!$Q$18, IF(AND(NOT('Personnel Details'!$I$18=""), $B282&gt;='Personnel Details'!$I$18), 'Personnel Details'!$L$18, 'Personnel Details'!$G$18)))</f>
        <v/>
      </c>
      <c r="IM282" s="59" t="str">
        <f t="shared" si="714"/>
        <v/>
      </c>
      <c r="IN282" s="53"/>
      <c r="IP282" s="78" t="str">
        <f>IF(IP$9="", "", IF(AND(NOT('Personnel Details'!$N$19=""), $B282&gt;='Personnel Details'!$N$19), 'Personnel Details'!$O$19, IF(AND(NOT('Personnel Details'!$I$19=""), $B282&gt;='Personnel Details'!$I$19), 'Personnel Details'!$J$19, 'Personnel Details'!$E$19)))</f>
        <v/>
      </c>
      <c r="IQ282" s="59" t="str">
        <f>IF(IP$9="", "", IF(AND(NOT('Personnel Details'!$N$19=""), $B282&gt;='Personnel Details'!$N$19), IF('Personnel Details'!$P$19="","", 'Personnel Details'!$P$19), IF(AND(NOT('Personnel Details'!$I$19=""), $B282&gt;='Personnel Details'!$I$19), IF('Personnel Details'!$K$19="", "", 'Personnel Details'!$K$19), IF('Personnel Details'!$F$19="", "", 'Personnel Details'!$F$19))))</f>
        <v/>
      </c>
      <c r="IR282" s="79" t="str">
        <f>IF(IP$9="", "", IF(AND(NOT('Personnel Details'!$N$19=""), $B282&gt;='Personnel Details'!$N$19), 'Personnel Details'!$Q$19, IF(AND(NOT('Personnel Details'!$I$19=""), $B282&gt;='Personnel Details'!$I$19), 'Personnel Details'!$L$19, 'Personnel Details'!$G$19)))</f>
        <v/>
      </c>
      <c r="IS282" s="59" t="str">
        <f t="shared" si="715"/>
        <v/>
      </c>
      <c r="IT282" s="53"/>
      <c r="IV282" s="78" t="str">
        <f>IF(IV$9="", "", IF(AND(NOT('Personnel Details'!$N$20=""), $B282&gt;='Personnel Details'!$N$20), 'Personnel Details'!$O$20, IF(AND(NOT('Personnel Details'!$I$20=""), $B282&gt;='Personnel Details'!$I$20), 'Personnel Details'!$J$20, 'Personnel Details'!$E$20)))</f>
        <v/>
      </c>
      <c r="IW282" s="59" t="str">
        <f>IF(IV$9="", "", IF(AND(NOT('Personnel Details'!$N$20=""), $B282&gt;='Personnel Details'!$N$20), IF('Personnel Details'!$P$20="","", 'Personnel Details'!$P$20), IF(AND(NOT('Personnel Details'!$I$20=""), $B282&gt;='Personnel Details'!$I$20), IF('Personnel Details'!$K$20="", "", 'Personnel Details'!$K$20), IF('Personnel Details'!$F$20="", "", 'Personnel Details'!$F$20))))</f>
        <v/>
      </c>
      <c r="IX282" s="79" t="str">
        <f>IF(IV$9="", "", IF(AND(NOT('Personnel Details'!$N$20=""), $B282&gt;='Personnel Details'!$N$20), 'Personnel Details'!$Q$20, IF(AND(NOT('Personnel Details'!$I$20=""), $B282&gt;='Personnel Details'!$I$20), 'Personnel Details'!$L$20, 'Personnel Details'!$G$20)))</f>
        <v/>
      </c>
      <c r="IY282" s="59" t="str">
        <f t="shared" si="716"/>
        <v/>
      </c>
      <c r="IZ282" s="53"/>
      <c r="JB282" s="78" t="str">
        <f>IF(JB$9="", "", IF(AND(NOT('Personnel Details'!$N$21=""), $B282&gt;='Personnel Details'!$N$21), 'Personnel Details'!$O$21, IF(AND(NOT('Personnel Details'!$I$21=""), $B282&gt;='Personnel Details'!$I$21), 'Personnel Details'!$J$21, 'Personnel Details'!$E$21)))</f>
        <v/>
      </c>
      <c r="JC282" s="59" t="str">
        <f>IF(JB$9="", "", IF(AND(NOT('Personnel Details'!$N$21=""), $B282&gt;='Personnel Details'!$N$21), IF('Personnel Details'!$P$21="","", 'Personnel Details'!$P$21), IF(AND(NOT('Personnel Details'!$I$21=""), $B282&gt;='Personnel Details'!$I$21), IF('Personnel Details'!$K$21="", "", 'Personnel Details'!$K$21), IF('Personnel Details'!$F$21="", "", 'Personnel Details'!$F$21))))</f>
        <v/>
      </c>
      <c r="JD282" s="79" t="str">
        <f>IF(JB$9="", "", IF(AND(NOT('Personnel Details'!$N$21=""), $B282&gt;='Personnel Details'!$N$21), 'Personnel Details'!$Q$21, IF(AND(NOT('Personnel Details'!$I$21=""), $B282&gt;='Personnel Details'!$I$21), 'Personnel Details'!$L$21, 'Personnel Details'!$G$21)))</f>
        <v/>
      </c>
      <c r="JE282" s="59" t="str">
        <f t="shared" si="717"/>
        <v/>
      </c>
      <c r="JF282" s="53"/>
      <c r="JH282" s="78" t="str">
        <f>IF(JH$9="", "", IF(AND(NOT('Personnel Details'!$N$22=""), $B282&gt;='Personnel Details'!$N$22), 'Personnel Details'!$O$22, IF(AND(NOT('Personnel Details'!$I$22=""), $B282&gt;='Personnel Details'!$I$22), 'Personnel Details'!$J$22, 'Personnel Details'!$E$22)))</f>
        <v/>
      </c>
      <c r="JI282" s="59" t="str">
        <f>IF(JH$9="", "", IF(AND(NOT('Personnel Details'!$N$22=""), $B282&gt;='Personnel Details'!$N$22), IF('Personnel Details'!$P$22="","", 'Personnel Details'!$P$22), IF(AND(NOT('Personnel Details'!$I$22=""), $B282&gt;='Personnel Details'!$I$22), IF('Personnel Details'!$K$22="", "", 'Personnel Details'!$K$22), IF('Personnel Details'!$F$22="", "", 'Personnel Details'!$F$22))))</f>
        <v/>
      </c>
      <c r="JJ282" s="79" t="str">
        <f>IF(JH$9="", "", IF(AND(NOT('Personnel Details'!$N$22=""), $B282&gt;='Personnel Details'!$N$22), 'Personnel Details'!$Q$22, IF(AND(NOT('Personnel Details'!$I$22=""), $B282&gt;='Personnel Details'!$I$22), 'Personnel Details'!$L$22, 'Personnel Details'!$G$22)))</f>
        <v/>
      </c>
      <c r="JK282" s="59" t="str">
        <f t="shared" si="718"/>
        <v/>
      </c>
      <c r="JL282" s="53"/>
      <c r="JN282" s="78" t="str">
        <f>IF(JN$9="", "", IF(AND(NOT('Personnel Details'!$N$23=""), $B282&gt;='Personnel Details'!$N$23), 'Personnel Details'!$O$23, IF(AND(NOT('Personnel Details'!$I$23=""), $B282&gt;='Personnel Details'!$I$23), 'Personnel Details'!$J$23, 'Personnel Details'!$E$23)))</f>
        <v/>
      </c>
      <c r="JO282" s="59" t="str">
        <f>IF(JN$9="", "", IF(AND(NOT('Personnel Details'!$N$23=""), $B282&gt;='Personnel Details'!$N$23), IF('Personnel Details'!$P$23="","", 'Personnel Details'!$P$23), IF(AND(NOT('Personnel Details'!$I$23=""), $B282&gt;='Personnel Details'!$I$23), IF('Personnel Details'!$K$23="", "", 'Personnel Details'!$K$23), IF('Personnel Details'!$F$23="", "", 'Personnel Details'!$F$23))))</f>
        <v/>
      </c>
      <c r="JP282" s="79" t="str">
        <f>IF(JN$9="", "", IF(AND(NOT('Personnel Details'!$N$23=""), $B282&gt;='Personnel Details'!$N$23), 'Personnel Details'!$Q$23, IF(AND(NOT('Personnel Details'!$I$23=""), $B282&gt;='Personnel Details'!$I$23), 'Personnel Details'!$L$23, 'Personnel Details'!$G$23)))</f>
        <v/>
      </c>
      <c r="JQ282" s="59" t="str">
        <f t="shared" si="719"/>
        <v/>
      </c>
      <c r="JR282" s="53"/>
      <c r="JT282" s="78" t="str">
        <f>IF(JT$9="", "", IF(AND(NOT('Personnel Details'!$N$24=""), $B282&gt;='Personnel Details'!$N$24), 'Personnel Details'!$O$24, IF(AND(NOT('Personnel Details'!$I$24=""), $B282&gt;='Personnel Details'!$I$24), 'Personnel Details'!$J$24, 'Personnel Details'!$E$24)))</f>
        <v/>
      </c>
      <c r="JU282" s="59" t="str">
        <f>IF(JT$9="", "", IF(AND(NOT('Personnel Details'!$N$24=""), $B282&gt;='Personnel Details'!$N$24), IF('Personnel Details'!$P$24="","", 'Personnel Details'!$P$24), IF(AND(NOT('Personnel Details'!$I$24=""), $B282&gt;='Personnel Details'!$I$24), IF('Personnel Details'!$K$24="", "", 'Personnel Details'!$K$24), IF('Personnel Details'!$F$24="", "", 'Personnel Details'!$F$24))))</f>
        <v/>
      </c>
      <c r="JV282" s="79" t="str">
        <f>IF(JT$9="", "", IF(AND(NOT('Personnel Details'!$N$24=""), $B282&gt;='Personnel Details'!$N$24), 'Personnel Details'!$Q$24, IF(AND(NOT('Personnel Details'!$I$24=""), $B282&gt;='Personnel Details'!$I$24), 'Personnel Details'!$L$24, 'Personnel Details'!$G$24)))</f>
        <v/>
      </c>
      <c r="JW282" s="59" t="str">
        <f t="shared" si="720"/>
        <v/>
      </c>
      <c r="JX282" s="53"/>
      <c r="JZ282" s="78" t="str">
        <f>IF(JZ$9="", "", IF(AND(NOT('Personnel Details'!$N$25=""), $B282&gt;='Personnel Details'!$N$25), 'Personnel Details'!$O$25, IF(AND(NOT('Personnel Details'!$I$25=""), $B282&gt;='Personnel Details'!$I$25), 'Personnel Details'!$J$25, 'Personnel Details'!$E$25)))</f>
        <v/>
      </c>
      <c r="KA282" s="59" t="str">
        <f>IF(JZ$9="", "", IF(AND(NOT('Personnel Details'!$N$25=""), $B282&gt;='Personnel Details'!$N$25), IF('Personnel Details'!$P$25="","", 'Personnel Details'!$P$25), IF(AND(NOT('Personnel Details'!$I$25=""), $B282&gt;='Personnel Details'!$I$25), IF('Personnel Details'!$K$25="", "", 'Personnel Details'!$K$25), IF('Personnel Details'!$F$25="", "", 'Personnel Details'!$F$25))))</f>
        <v/>
      </c>
      <c r="KB282" s="79" t="str">
        <f>IF(JZ$9="", "", IF(AND(NOT('Personnel Details'!$N$25=""), $B282&gt;='Personnel Details'!$N$25), 'Personnel Details'!$Q$25, IF(AND(NOT('Personnel Details'!$I$25=""), $B282&gt;='Personnel Details'!$I$25), 'Personnel Details'!$L$25, 'Personnel Details'!$G$25)))</f>
        <v/>
      </c>
      <c r="KC282" s="59" t="str">
        <f t="shared" si="721"/>
        <v/>
      </c>
      <c r="KD282" s="53"/>
      <c r="KF282" s="78" t="str">
        <f>IF(KF$9="", "", IF(AND(NOT('Personnel Details'!$N$26=""), $B282&gt;='Personnel Details'!$N$26), 'Personnel Details'!$O$26, IF(AND(NOT('Personnel Details'!$I$26=""), $B282&gt;='Personnel Details'!$I$26), 'Personnel Details'!$J$26, 'Personnel Details'!$E$26)))</f>
        <v/>
      </c>
      <c r="KG282" s="59" t="str">
        <f>IF(KF$9="", "", IF(AND(NOT('Personnel Details'!$N$26=""), $B282&gt;='Personnel Details'!$N$26), IF('Personnel Details'!$P$26="","", 'Personnel Details'!$P$26), IF(AND(NOT('Personnel Details'!$I$26=""), $B282&gt;='Personnel Details'!$I$26), IF('Personnel Details'!$K$26="", "", 'Personnel Details'!$K$26), IF('Personnel Details'!$F$26="", "", 'Personnel Details'!$F$26))))</f>
        <v/>
      </c>
      <c r="KH282" s="79" t="str">
        <f>IF(KF$9="", "", IF(AND(NOT('Personnel Details'!$N$26=""), $B282&gt;='Personnel Details'!$N$26), 'Personnel Details'!$Q$26, IF(AND(NOT('Personnel Details'!$I$26=""), $B282&gt;='Personnel Details'!$I$26), 'Personnel Details'!$L$26, 'Personnel Details'!$G$26)))</f>
        <v/>
      </c>
      <c r="KI282" s="59" t="str">
        <f t="shared" si="722"/>
        <v/>
      </c>
      <c r="KJ282" s="53"/>
      <c r="KL282" s="78" t="str">
        <f>IF(KL$9="", "", IF(AND(NOT('Personnel Details'!$N$27=""), $B282&gt;='Personnel Details'!$N$27), 'Personnel Details'!$O$27, IF(AND(NOT('Personnel Details'!$I$27=""), $B282&gt;='Personnel Details'!$I$27), 'Personnel Details'!$J$27, 'Personnel Details'!$E$27)))</f>
        <v/>
      </c>
      <c r="KM282" s="59" t="str">
        <f>IF(KL$9="", "", IF(AND(NOT('Personnel Details'!$N$27=""), $B282&gt;='Personnel Details'!$N$27), IF('Personnel Details'!$P$27="","", 'Personnel Details'!$P$27), IF(AND(NOT('Personnel Details'!$I$27=""), $B282&gt;='Personnel Details'!$I$27), IF('Personnel Details'!$K$27="", "", 'Personnel Details'!$K$27), IF('Personnel Details'!$F$27="", "", 'Personnel Details'!$F$27))))</f>
        <v/>
      </c>
      <c r="KN282" s="79" t="str">
        <f>IF(KL$9="", "", IF(AND(NOT('Personnel Details'!$N$27=""), $B282&gt;='Personnel Details'!$N$27), 'Personnel Details'!$Q$27, IF(AND(NOT('Personnel Details'!$I$27=""), $B282&gt;='Personnel Details'!$I$27), 'Personnel Details'!$L$27, 'Personnel Details'!$G$27)))</f>
        <v/>
      </c>
      <c r="KO282" s="59" t="str">
        <f t="shared" si="723"/>
        <v/>
      </c>
      <c r="KP282" s="53"/>
      <c r="KR282" s="78" t="str">
        <f>IF(KR$9="", "", IF(AND(NOT('Personnel Details'!$N$28=""), $B282&gt;='Personnel Details'!$N$28), 'Personnel Details'!$O$28, IF(AND(NOT('Personnel Details'!$I$28=""), $B282&gt;='Personnel Details'!$I$28), 'Personnel Details'!$J$28, 'Personnel Details'!$E$28)))</f>
        <v/>
      </c>
      <c r="KS282" s="59" t="str">
        <f>IF(KR$9="", "", IF(AND(NOT('Personnel Details'!$N$28=""), $B282&gt;='Personnel Details'!$N$28), IF('Personnel Details'!$P$28="","", 'Personnel Details'!$P$28), IF(AND(NOT('Personnel Details'!$I$28=""), $B282&gt;='Personnel Details'!$I$28), IF('Personnel Details'!$K$28="", "", 'Personnel Details'!$K$28), IF('Personnel Details'!$F$28="", "", 'Personnel Details'!$F$28))))</f>
        <v/>
      </c>
      <c r="KT282" s="79" t="str">
        <f>IF(KR$9="", "", IF(AND(NOT('Personnel Details'!$N$28=""), $B282&gt;='Personnel Details'!$N$28), 'Personnel Details'!$Q$28, IF(AND(NOT('Personnel Details'!$I$28=""), $B282&gt;='Personnel Details'!$I$28), 'Personnel Details'!$L$28, 'Personnel Details'!$G$28)))</f>
        <v/>
      </c>
      <c r="KU282" s="59" t="str">
        <f t="shared" si="724"/>
        <v/>
      </c>
      <c r="KV282" s="53"/>
      <c r="KX282" s="78" t="str">
        <f>IF(KX$9="", "", IF(AND(NOT('Personnel Details'!$N$29=""), $B282&gt;='Personnel Details'!$N$29), 'Personnel Details'!$O$29, IF(AND(NOT('Personnel Details'!$I$29=""), $B282&gt;='Personnel Details'!$I$29), 'Personnel Details'!$J$29, 'Personnel Details'!$E$29)))</f>
        <v/>
      </c>
      <c r="KY282" s="59" t="str">
        <f>IF(KX$9="", "", IF(AND(NOT('Personnel Details'!$N$29=""), $B282&gt;='Personnel Details'!$N$29), IF('Personnel Details'!$P$29="","", 'Personnel Details'!$P$29), IF(AND(NOT('Personnel Details'!$I$29=""), $B282&gt;='Personnel Details'!$I$29), IF('Personnel Details'!$K$29="", "", 'Personnel Details'!$K$29), IF('Personnel Details'!$F$29="", "", 'Personnel Details'!$F$29))))</f>
        <v/>
      </c>
      <c r="KZ282" s="79" t="str">
        <f>IF(KX$9="", "", IF(AND(NOT('Personnel Details'!$N$29=""), $B282&gt;='Personnel Details'!$N$29), 'Personnel Details'!$Q$29, IF(AND(NOT('Personnel Details'!$I$29=""), $B282&gt;='Personnel Details'!$I$29), 'Personnel Details'!$L$29, 'Personnel Details'!$G$29)))</f>
        <v/>
      </c>
      <c r="LA282" s="59" t="str">
        <f t="shared" si="725"/>
        <v/>
      </c>
      <c r="LB282" s="53"/>
      <c r="LD282" s="78" t="str">
        <f>IF(LD$9="", "", IF(AND(NOT('Personnel Details'!$N$30=""), $B282&gt;='Personnel Details'!$N$30), 'Personnel Details'!$O$30, IF(AND(NOT('Personnel Details'!$I$30=""), $B282&gt;='Personnel Details'!$I$30), 'Personnel Details'!$J$30, 'Personnel Details'!$E$30)))</f>
        <v/>
      </c>
      <c r="LE282" s="59" t="str">
        <f>IF(LD$9="", "", IF(AND(NOT('Personnel Details'!$N$30=""), $B282&gt;='Personnel Details'!$N$30), IF('Personnel Details'!$P$30="","", 'Personnel Details'!$P$30), IF(AND(NOT('Personnel Details'!$I$30=""), $B282&gt;='Personnel Details'!$I$30), IF('Personnel Details'!$K$30="", "", 'Personnel Details'!$K$30), IF('Personnel Details'!$F$30="", "", 'Personnel Details'!$F$30))))</f>
        <v/>
      </c>
      <c r="LF282" s="79" t="str">
        <f>IF(LD$9="", "", IF(AND(NOT('Personnel Details'!$N$30=""), $B282&gt;='Personnel Details'!$N$30), 'Personnel Details'!$Q$30, IF(AND(NOT('Personnel Details'!$I$30=""), $B282&gt;='Personnel Details'!$I$30), 'Personnel Details'!$L$30, 'Personnel Details'!$G$30)))</f>
        <v/>
      </c>
      <c r="LG282" s="59" t="str">
        <f t="shared" si="726"/>
        <v/>
      </c>
      <c r="LH282" s="53"/>
      <c r="LJ282" s="78" t="str">
        <f>IF(LJ$9="", "", IF(AND(NOT('Personnel Details'!$N$31=""), $B282&gt;='Personnel Details'!$N$31), 'Personnel Details'!$O$31, IF(AND(NOT('Personnel Details'!$I$31=""), $B282&gt;='Personnel Details'!$I$31), 'Personnel Details'!$J$31, 'Personnel Details'!$E$31)))</f>
        <v/>
      </c>
      <c r="LK282" s="59" t="str">
        <f>IF(LJ$9="", "", IF(AND(NOT('Personnel Details'!$N$31=""), $B282&gt;='Personnel Details'!$N$31), IF('Personnel Details'!$P$31="","", 'Personnel Details'!$P$31), IF(AND(NOT('Personnel Details'!$I$31=""), $B282&gt;='Personnel Details'!$I$31), IF('Personnel Details'!$K$31="", "", 'Personnel Details'!$K$31), IF('Personnel Details'!$F$31="", "", 'Personnel Details'!$F$31))))</f>
        <v/>
      </c>
      <c r="LL282" s="79" t="str">
        <f>IF(LJ$9="", "", IF(AND(NOT('Personnel Details'!$N$31=""), $B282&gt;='Personnel Details'!$N$31), 'Personnel Details'!$Q$31, IF(AND(NOT('Personnel Details'!$I$31=""), $B282&gt;='Personnel Details'!$I$31), 'Personnel Details'!$L$31, 'Personnel Details'!$G$31)))</f>
        <v/>
      </c>
      <c r="LM282" s="59" t="str">
        <f t="shared" si="727"/>
        <v/>
      </c>
      <c r="LN282" s="53"/>
      <c r="LP282" s="78" t="str">
        <f>IF(LP$9="", "", IF(AND(NOT('Personnel Details'!$N$32=""), $B282&gt;='Personnel Details'!$N$32), 'Personnel Details'!$O$32, IF(AND(NOT('Personnel Details'!$I$32=""), $B282&gt;='Personnel Details'!$I$32), 'Personnel Details'!$J$32, 'Personnel Details'!$E$32)))</f>
        <v/>
      </c>
      <c r="LQ282" s="59" t="str">
        <f>IF(LP$9="", "", IF(AND(NOT('Personnel Details'!$N$32=""), $B282&gt;='Personnel Details'!$N$32), IF('Personnel Details'!$P$32="","", 'Personnel Details'!$P$32), IF(AND(NOT('Personnel Details'!$I$32=""), $B282&gt;='Personnel Details'!$I$32), IF('Personnel Details'!$K$32="", "", 'Personnel Details'!$K$32), IF('Personnel Details'!$F$32="", "", 'Personnel Details'!$F$32))))</f>
        <v/>
      </c>
      <c r="LR282" s="79" t="str">
        <f>IF(LP$9="", "", IF(AND(NOT('Personnel Details'!$N$32=""), $B282&gt;='Personnel Details'!$N$32), 'Personnel Details'!$Q$32, IF(AND(NOT('Personnel Details'!$I$32=""), $B282&gt;='Personnel Details'!$I$32), 'Personnel Details'!$L$32, 'Personnel Details'!$G$32)))</f>
        <v/>
      </c>
      <c r="LS282" s="59" t="str">
        <f t="shared" si="728"/>
        <v/>
      </c>
      <c r="LT282" s="53"/>
      <c r="LV282" s="78" t="str">
        <f>IF(LV$9="", "", IF(AND(NOT('Personnel Details'!$N$33=""), $B282&gt;='Personnel Details'!$N$33), 'Personnel Details'!$O$33, IF(AND(NOT('Personnel Details'!$I$33=""), $B282&gt;='Personnel Details'!$I$33), 'Personnel Details'!$J$33, 'Personnel Details'!$E$33)))</f>
        <v/>
      </c>
      <c r="LW282" s="59" t="str">
        <f>IF(LV$9="", "", IF(AND(NOT('Personnel Details'!$N$33=""), $B282&gt;='Personnel Details'!$N$33), IF('Personnel Details'!$P$33="","", 'Personnel Details'!$P$33), IF(AND(NOT('Personnel Details'!$I$33=""), $B282&gt;='Personnel Details'!$I$33), IF('Personnel Details'!$K$33="", "", 'Personnel Details'!$K$33), IF('Personnel Details'!$F$33="", "", 'Personnel Details'!$F$33))))</f>
        <v/>
      </c>
      <c r="LX282" s="79" t="str">
        <f>IF(LV$9="", "", IF(AND(NOT('Personnel Details'!$N$33=""), $B282&gt;='Personnel Details'!$N$33), 'Personnel Details'!$Q$33, IF(AND(NOT('Personnel Details'!$I$33=""), $B282&gt;='Personnel Details'!$I$33), 'Personnel Details'!$L$33, 'Personnel Details'!$G$33)))</f>
        <v/>
      </c>
      <c r="LY282" s="59" t="str">
        <f t="shared" si="729"/>
        <v/>
      </c>
      <c r="LZ282" s="53"/>
      <c r="MB282" s="78" t="str">
        <f>IF(MB$9="", "", IF(AND(NOT('Personnel Details'!$N$34=""), $B282&gt;='Personnel Details'!$N$34), 'Personnel Details'!$O$34, IF(AND(NOT('Personnel Details'!$I$34=""), $B282&gt;='Personnel Details'!$I$34), 'Personnel Details'!$J$34, 'Personnel Details'!$E$34)))</f>
        <v/>
      </c>
      <c r="MC282" s="59" t="str">
        <f>IF(MB$9="", "", IF(AND(NOT('Personnel Details'!$N$34=""), $B282&gt;='Personnel Details'!$N$34), IF('Personnel Details'!$P$34="","", 'Personnel Details'!$P$34), IF(AND(NOT('Personnel Details'!$I$34=""), $B282&gt;='Personnel Details'!$I$34), IF('Personnel Details'!$K$34="", "", 'Personnel Details'!$K$34), IF('Personnel Details'!$F$34="", "", 'Personnel Details'!$F$34))))</f>
        <v/>
      </c>
      <c r="MD282" s="79" t="str">
        <f>IF(MB$9="", "", IF(AND(NOT('Personnel Details'!$N$34=""), $B282&gt;='Personnel Details'!$N$34), 'Personnel Details'!$Q$34, IF(AND(NOT('Personnel Details'!$I$34=""), $B282&gt;='Personnel Details'!$I$34), 'Personnel Details'!$L$34, 'Personnel Details'!$G$34)))</f>
        <v/>
      </c>
      <c r="ME282" s="59" t="str">
        <f t="shared" si="730"/>
        <v/>
      </c>
      <c r="MF282" s="53"/>
      <c r="MH282" s="78" t="str">
        <f>IF(MH$9="", "", IF(AND(NOT('Personnel Details'!$N$35=""), $B282&gt;='Personnel Details'!$N$35), 'Personnel Details'!$O$35, IF(AND(NOT('Personnel Details'!$I$35=""), $B282&gt;='Personnel Details'!$I$35), 'Personnel Details'!$J$35, 'Personnel Details'!$E$35)))</f>
        <v/>
      </c>
      <c r="MI282" s="59" t="str">
        <f>IF(MH$9="", "", IF(AND(NOT('Personnel Details'!$N$35=""), $B282&gt;='Personnel Details'!$N$35), IF('Personnel Details'!$P$35="","", 'Personnel Details'!$P$35), IF(AND(NOT('Personnel Details'!$I$35=""), $B282&gt;='Personnel Details'!$I$35), IF('Personnel Details'!$K$35="", "", 'Personnel Details'!$K$35), IF('Personnel Details'!$F$35="", "", 'Personnel Details'!$F$35))))</f>
        <v/>
      </c>
      <c r="MJ282" s="79" t="str">
        <f>IF(MH$9="", "", IF(AND(NOT('Personnel Details'!$N$35=""), $B282&gt;='Personnel Details'!$N$35), 'Personnel Details'!$Q$35, IF(AND(NOT('Personnel Details'!$I$35=""), $B282&gt;='Personnel Details'!$I$35), 'Personnel Details'!$L$35, 'Personnel Details'!$G$35)))</f>
        <v/>
      </c>
      <c r="MK282" s="59" t="str">
        <f t="shared" si="731"/>
        <v/>
      </c>
      <c r="ML282" s="53"/>
      <c r="MN282" s="78" t="str">
        <f>IF(MN$9="", "", IF(AND(NOT('Personnel Details'!$N$36=""), $B282&gt;='Personnel Details'!$N$36), 'Personnel Details'!$O$36, IF(AND(NOT('Personnel Details'!$I$36=""), $B282&gt;='Personnel Details'!$I$36), 'Personnel Details'!$J$36, 'Personnel Details'!$E$36)))</f>
        <v/>
      </c>
      <c r="MO282" s="59" t="str">
        <f>IF(MN$9="", "", IF(AND(NOT('Personnel Details'!$N$36=""), $B282&gt;='Personnel Details'!$N$36), IF('Personnel Details'!$P$36="","", 'Personnel Details'!$P$36), IF(AND(NOT('Personnel Details'!$I$36=""), $B282&gt;='Personnel Details'!$I$36), IF('Personnel Details'!$K$36="", "", 'Personnel Details'!$K$36), IF('Personnel Details'!$F$36="", "", 'Personnel Details'!$F$36))))</f>
        <v/>
      </c>
      <c r="MP282" s="79" t="str">
        <f>IF(MN$9="", "", IF(AND(NOT('Personnel Details'!$N$36=""), $B282&gt;='Personnel Details'!$N$36), 'Personnel Details'!$Q$36, IF(AND(NOT('Personnel Details'!$I$36=""), $B282&gt;='Personnel Details'!$I$36), 'Personnel Details'!$L$36, 'Personnel Details'!$G$36)))</f>
        <v/>
      </c>
      <c r="MQ282" s="59" t="str">
        <f t="shared" si="732"/>
        <v/>
      </c>
      <c r="MR282" s="53"/>
      <c r="MT282" s="78" t="str">
        <f>IF(MT$9="", "", IF(AND(NOT('Personnel Details'!$N$37=""), $B282&gt;='Personnel Details'!$N$37), 'Personnel Details'!$O$37, IF(AND(NOT('Personnel Details'!$I$37=""), $B282&gt;='Personnel Details'!$I$37), 'Personnel Details'!$J$37, 'Personnel Details'!$E$37)))</f>
        <v/>
      </c>
      <c r="MU282" s="59" t="str">
        <f>IF(MT$9="", "", IF(AND(NOT('Personnel Details'!$N$37=""), $B282&gt;='Personnel Details'!$N$37), IF('Personnel Details'!$P$37="","", 'Personnel Details'!$P$37), IF(AND(NOT('Personnel Details'!$I$37=""), $B282&gt;='Personnel Details'!$I$37), IF('Personnel Details'!$K$37="", "", 'Personnel Details'!$K$37), IF('Personnel Details'!$F$37="", "", 'Personnel Details'!$F$37))))</f>
        <v/>
      </c>
      <c r="MV282" s="79" t="str">
        <f>IF(MT$9="", "", IF(AND(NOT('Personnel Details'!$N$37=""), $B282&gt;='Personnel Details'!$N$37), 'Personnel Details'!$Q$37, IF(AND(NOT('Personnel Details'!$I$37=""), $B282&gt;='Personnel Details'!$I$37), 'Personnel Details'!$L$37, 'Personnel Details'!$G$37)))</f>
        <v/>
      </c>
      <c r="MW282" s="59" t="str">
        <f t="shared" si="733"/>
        <v/>
      </c>
      <c r="MX282" s="53"/>
      <c r="MZ282" s="78" t="str">
        <f>IF(MZ$9="", "", IF(AND(NOT('Personnel Details'!$N$38=""), $B282&gt;='Personnel Details'!$N$38), 'Personnel Details'!$O$38, IF(AND(NOT('Personnel Details'!$I$38=""), $B282&gt;='Personnel Details'!$I$38), 'Personnel Details'!$J$38, 'Personnel Details'!$E$38)))</f>
        <v/>
      </c>
      <c r="NA282" s="59" t="str">
        <f>IF(MZ$9="", "", IF(AND(NOT('Personnel Details'!$N$38=""), $B282&gt;='Personnel Details'!$N$38), IF('Personnel Details'!$P$38="","", 'Personnel Details'!$P$38), IF(AND(NOT('Personnel Details'!$I$38=""), $B282&gt;='Personnel Details'!$I$38), IF('Personnel Details'!$K$38="", "", 'Personnel Details'!$K$38), IF('Personnel Details'!$F$38="", "", 'Personnel Details'!$F$38))))</f>
        <v/>
      </c>
      <c r="NB282" s="79" t="str">
        <f>IF(MZ$9="", "", IF(AND(NOT('Personnel Details'!$N$38=""), $B282&gt;='Personnel Details'!$N$38), 'Personnel Details'!$Q$38, IF(AND(NOT('Personnel Details'!$I$38=""), $B282&gt;='Personnel Details'!$I$38), 'Personnel Details'!$L$38, 'Personnel Details'!$G$38)))</f>
        <v/>
      </c>
      <c r="NC282" s="59" t="str">
        <f t="shared" si="734"/>
        <v/>
      </c>
      <c r="ND282" s="53"/>
      <c r="NF282" s="78" t="str">
        <f>IF(NF$9="", "", IF(AND(NOT('Personnel Details'!$N$39=""), $B282&gt;='Personnel Details'!$N$39), 'Personnel Details'!$O$39, IF(AND(NOT('Personnel Details'!$I$39=""), $B282&gt;='Personnel Details'!$I$39), 'Personnel Details'!$J$39, 'Personnel Details'!$E$39)))</f>
        <v/>
      </c>
      <c r="NG282" s="59" t="str">
        <f>IF(NF$9="", "", IF(AND(NOT('Personnel Details'!$N$39=""), $B282&gt;='Personnel Details'!$N$39), IF('Personnel Details'!$P$39="","", 'Personnel Details'!$P$39), IF(AND(NOT('Personnel Details'!$I$39=""), $B282&gt;='Personnel Details'!$I$39), IF('Personnel Details'!$K$39="", "", 'Personnel Details'!$K$39), IF('Personnel Details'!$F$39="", "", 'Personnel Details'!$F$39))))</f>
        <v/>
      </c>
      <c r="NH282" s="79" t="str">
        <f>IF(NF$9="", "", IF(AND(NOT('Personnel Details'!$N$39=""), $B282&gt;='Personnel Details'!$N$39), 'Personnel Details'!$Q$39, IF(AND(NOT('Personnel Details'!$I$39=""), $B282&gt;='Personnel Details'!$I$39), 'Personnel Details'!$L$39, 'Personnel Details'!$G$39)))</f>
        <v/>
      </c>
      <c r="NI282" s="59" t="str">
        <f t="shared" si="735"/>
        <v/>
      </c>
      <c r="NJ282" s="53"/>
      <c r="NL282" s="78" t="str">
        <f>IF(NL$9="", "", IF(AND(NOT('Personnel Details'!$N$40=""), $B282&gt;='Personnel Details'!$N$40), 'Personnel Details'!$O$40, IF(AND(NOT('Personnel Details'!$I$40=""), $B282&gt;='Personnel Details'!$I$40), 'Personnel Details'!$J$40, 'Personnel Details'!$E$40)))</f>
        <v/>
      </c>
      <c r="NM282" s="59" t="str">
        <f>IF(NL$9="", "", IF(AND(NOT('Personnel Details'!$N$40=""), $B282&gt;='Personnel Details'!$N$40), IF('Personnel Details'!$P$40="","", 'Personnel Details'!$P$40), IF(AND(NOT('Personnel Details'!$I$40=""), $B282&gt;='Personnel Details'!$I$40), IF('Personnel Details'!$K$40="", "", 'Personnel Details'!$K$40), IF('Personnel Details'!$F$40="", "", 'Personnel Details'!$F$40))))</f>
        <v/>
      </c>
      <c r="NN282" s="79" t="str">
        <f>IF(NL$9="", "", IF(AND(NOT('Personnel Details'!$N$40=""), $B282&gt;='Personnel Details'!$N$40), 'Personnel Details'!$Q$40, IF(AND(NOT('Personnel Details'!$I$40=""), $B282&gt;='Personnel Details'!$I$40), 'Personnel Details'!$L$40, 'Personnel Details'!$G$40)))</f>
        <v/>
      </c>
      <c r="NO282" s="59" t="str">
        <f t="shared" si="736"/>
        <v/>
      </c>
      <c r="NP282" s="53"/>
    </row>
    <row r="283" spans="1:380" x14ac:dyDescent="0.25">
      <c r="A283" s="32"/>
      <c r="B283" s="113" t="str">
        <f>IFERROR(IF(B282+1&gt;'Personnel Details'!$U$5, "", B282+1), "")</f>
        <v/>
      </c>
      <c r="C283" s="32"/>
      <c r="D283" s="120"/>
      <c r="E283" s="13" t="str">
        <f t="shared" si="615"/>
        <v/>
      </c>
      <c r="F283" s="13" t="str">
        <f t="shared" si="646"/>
        <v/>
      </c>
      <c r="G283" s="56" t="str">
        <f t="shared" si="737"/>
        <v/>
      </c>
      <c r="H283" s="16" t="str">
        <f t="shared" si="647"/>
        <v/>
      </c>
      <c r="I283" s="32"/>
      <c r="J283" s="120"/>
      <c r="K283" s="62" t="str">
        <f t="shared" si="616"/>
        <v/>
      </c>
      <c r="L283" s="62" t="str">
        <f t="shared" si="648"/>
        <v/>
      </c>
      <c r="M283" s="65" t="str">
        <f t="shared" si="738"/>
        <v/>
      </c>
      <c r="N283" s="68" t="str">
        <f t="shared" si="649"/>
        <v/>
      </c>
      <c r="O283" s="32"/>
      <c r="P283" s="120"/>
      <c r="Q283" s="62" t="str">
        <f t="shared" si="617"/>
        <v/>
      </c>
      <c r="R283" s="62" t="str">
        <f t="shared" si="650"/>
        <v/>
      </c>
      <c r="S283" s="65" t="str">
        <f t="shared" si="739"/>
        <v/>
      </c>
      <c r="T283" s="68" t="str">
        <f t="shared" si="651"/>
        <v/>
      </c>
      <c r="U283" s="32"/>
      <c r="V283" s="120"/>
      <c r="W283" s="62" t="str">
        <f t="shared" si="618"/>
        <v/>
      </c>
      <c r="X283" s="62" t="str">
        <f t="shared" si="652"/>
        <v/>
      </c>
      <c r="Y283" s="65" t="str">
        <f t="shared" si="740"/>
        <v/>
      </c>
      <c r="Z283" s="68" t="str">
        <f t="shared" si="653"/>
        <v/>
      </c>
      <c r="AA283" s="32"/>
      <c r="AB283" s="120"/>
      <c r="AC283" s="62" t="str">
        <f t="shared" si="619"/>
        <v/>
      </c>
      <c r="AD283" s="62" t="str">
        <f t="shared" si="654"/>
        <v/>
      </c>
      <c r="AE283" s="65" t="str">
        <f t="shared" si="741"/>
        <v/>
      </c>
      <c r="AF283" s="68" t="str">
        <f t="shared" si="655"/>
        <v/>
      </c>
      <c r="AG283" s="32"/>
      <c r="AH283" s="120"/>
      <c r="AI283" s="62" t="str">
        <f t="shared" si="620"/>
        <v/>
      </c>
      <c r="AJ283" s="62" t="str">
        <f t="shared" si="656"/>
        <v/>
      </c>
      <c r="AK283" s="65" t="str">
        <f t="shared" si="742"/>
        <v/>
      </c>
      <c r="AL283" s="68" t="str">
        <f t="shared" si="657"/>
        <v/>
      </c>
      <c r="AM283" s="32"/>
      <c r="AN283" s="120"/>
      <c r="AO283" s="62" t="str">
        <f t="shared" si="621"/>
        <v/>
      </c>
      <c r="AP283" s="62" t="str">
        <f t="shared" si="658"/>
        <v/>
      </c>
      <c r="AQ283" s="65" t="str">
        <f t="shared" si="743"/>
        <v/>
      </c>
      <c r="AR283" s="68" t="str">
        <f t="shared" si="659"/>
        <v/>
      </c>
      <c r="AS283" s="32"/>
      <c r="AT283" s="120"/>
      <c r="AU283" s="62" t="str">
        <f t="shared" si="622"/>
        <v/>
      </c>
      <c r="AV283" s="62" t="str">
        <f t="shared" si="660"/>
        <v/>
      </c>
      <c r="AW283" s="65" t="str">
        <f t="shared" si="744"/>
        <v/>
      </c>
      <c r="AX283" s="68" t="str">
        <f t="shared" si="661"/>
        <v/>
      </c>
      <c r="AY283" s="32"/>
      <c r="AZ283" s="120"/>
      <c r="BA283" s="62" t="str">
        <f t="shared" si="623"/>
        <v/>
      </c>
      <c r="BB283" s="62" t="str">
        <f t="shared" si="662"/>
        <v/>
      </c>
      <c r="BC283" s="65" t="str">
        <f t="shared" si="745"/>
        <v/>
      </c>
      <c r="BD283" s="68" t="str">
        <f t="shared" si="663"/>
        <v/>
      </c>
      <c r="BE283" s="32"/>
      <c r="BF283" s="120"/>
      <c r="BG283" s="62" t="str">
        <f t="shared" si="624"/>
        <v/>
      </c>
      <c r="BH283" s="62" t="str">
        <f t="shared" si="664"/>
        <v/>
      </c>
      <c r="BI283" s="65" t="str">
        <f t="shared" si="746"/>
        <v/>
      </c>
      <c r="BJ283" s="68" t="str">
        <f t="shared" si="665"/>
        <v/>
      </c>
      <c r="BK283" s="32"/>
      <c r="BL283" s="120"/>
      <c r="BM283" s="62" t="str">
        <f t="shared" si="625"/>
        <v/>
      </c>
      <c r="BN283" s="62" t="str">
        <f t="shared" si="666"/>
        <v/>
      </c>
      <c r="BO283" s="65" t="str">
        <f t="shared" si="747"/>
        <v/>
      </c>
      <c r="BP283" s="68" t="str">
        <f t="shared" si="667"/>
        <v/>
      </c>
      <c r="BQ283" s="32"/>
      <c r="BR283" s="120"/>
      <c r="BS283" s="62" t="str">
        <f t="shared" si="626"/>
        <v/>
      </c>
      <c r="BT283" s="62" t="str">
        <f t="shared" si="668"/>
        <v/>
      </c>
      <c r="BU283" s="65" t="str">
        <f t="shared" si="748"/>
        <v/>
      </c>
      <c r="BV283" s="68" t="str">
        <f t="shared" si="669"/>
        <v/>
      </c>
      <c r="BW283" s="32"/>
      <c r="BX283" s="120"/>
      <c r="BY283" s="62" t="str">
        <f t="shared" si="627"/>
        <v/>
      </c>
      <c r="BZ283" s="62" t="str">
        <f t="shared" si="670"/>
        <v/>
      </c>
      <c r="CA283" s="65" t="str">
        <f t="shared" si="749"/>
        <v/>
      </c>
      <c r="CB283" s="68" t="str">
        <f t="shared" si="671"/>
        <v/>
      </c>
      <c r="CC283" s="32"/>
      <c r="CD283" s="120"/>
      <c r="CE283" s="62" t="str">
        <f t="shared" si="628"/>
        <v/>
      </c>
      <c r="CF283" s="62" t="str">
        <f t="shared" si="672"/>
        <v/>
      </c>
      <c r="CG283" s="65" t="str">
        <f t="shared" si="750"/>
        <v/>
      </c>
      <c r="CH283" s="68" t="str">
        <f t="shared" si="673"/>
        <v/>
      </c>
      <c r="CI283" s="32"/>
      <c r="CJ283" s="120"/>
      <c r="CK283" s="62" t="str">
        <f t="shared" si="629"/>
        <v/>
      </c>
      <c r="CL283" s="62" t="str">
        <f t="shared" si="674"/>
        <v/>
      </c>
      <c r="CM283" s="65" t="str">
        <f t="shared" si="751"/>
        <v/>
      </c>
      <c r="CN283" s="68" t="str">
        <f t="shared" si="675"/>
        <v/>
      </c>
      <c r="CO283" s="32"/>
      <c r="CP283" s="120"/>
      <c r="CQ283" s="62" t="str">
        <f t="shared" si="630"/>
        <v/>
      </c>
      <c r="CR283" s="62" t="str">
        <f t="shared" si="676"/>
        <v/>
      </c>
      <c r="CS283" s="65" t="str">
        <f t="shared" si="752"/>
        <v/>
      </c>
      <c r="CT283" s="68" t="str">
        <f t="shared" si="677"/>
        <v/>
      </c>
      <c r="CU283" s="32"/>
      <c r="CV283" s="120"/>
      <c r="CW283" s="62" t="str">
        <f t="shared" si="631"/>
        <v/>
      </c>
      <c r="CX283" s="62" t="str">
        <f t="shared" si="678"/>
        <v/>
      </c>
      <c r="CY283" s="65" t="str">
        <f t="shared" si="753"/>
        <v/>
      </c>
      <c r="CZ283" s="68" t="str">
        <f t="shared" si="679"/>
        <v/>
      </c>
      <c r="DA283" s="32"/>
      <c r="DB283" s="120"/>
      <c r="DC283" s="62" t="str">
        <f t="shared" si="632"/>
        <v/>
      </c>
      <c r="DD283" s="62" t="str">
        <f t="shared" si="680"/>
        <v/>
      </c>
      <c r="DE283" s="65" t="str">
        <f t="shared" si="754"/>
        <v/>
      </c>
      <c r="DF283" s="68" t="str">
        <f t="shared" si="681"/>
        <v/>
      </c>
      <c r="DG283" s="32"/>
      <c r="DH283" s="120"/>
      <c r="DI283" s="62" t="str">
        <f t="shared" si="633"/>
        <v/>
      </c>
      <c r="DJ283" s="62" t="str">
        <f t="shared" si="682"/>
        <v/>
      </c>
      <c r="DK283" s="65" t="str">
        <f t="shared" si="755"/>
        <v/>
      </c>
      <c r="DL283" s="68" t="str">
        <f t="shared" si="683"/>
        <v/>
      </c>
      <c r="DM283" s="32"/>
      <c r="DN283" s="120"/>
      <c r="DO283" s="62" t="str">
        <f t="shared" si="634"/>
        <v/>
      </c>
      <c r="DP283" s="62" t="str">
        <f t="shared" si="684"/>
        <v/>
      </c>
      <c r="DQ283" s="65" t="str">
        <f t="shared" si="756"/>
        <v/>
      </c>
      <c r="DR283" s="68" t="str">
        <f t="shared" si="685"/>
        <v/>
      </c>
      <c r="DS283" s="32"/>
      <c r="DT283" s="120"/>
      <c r="DU283" s="62" t="str">
        <f t="shared" si="635"/>
        <v/>
      </c>
      <c r="DV283" s="62" t="str">
        <f t="shared" si="686"/>
        <v/>
      </c>
      <c r="DW283" s="65" t="str">
        <f t="shared" si="757"/>
        <v/>
      </c>
      <c r="DX283" s="68" t="str">
        <f t="shared" si="687"/>
        <v/>
      </c>
      <c r="DY283" s="32"/>
      <c r="DZ283" s="120"/>
      <c r="EA283" s="62" t="str">
        <f t="shared" si="636"/>
        <v/>
      </c>
      <c r="EB283" s="62" t="str">
        <f t="shared" si="688"/>
        <v/>
      </c>
      <c r="EC283" s="65" t="str">
        <f t="shared" si="758"/>
        <v/>
      </c>
      <c r="ED283" s="68" t="str">
        <f t="shared" si="689"/>
        <v/>
      </c>
      <c r="EE283" s="32"/>
      <c r="EF283" s="120"/>
      <c r="EG283" s="62" t="str">
        <f t="shared" si="637"/>
        <v/>
      </c>
      <c r="EH283" s="62" t="str">
        <f t="shared" si="690"/>
        <v/>
      </c>
      <c r="EI283" s="65" t="str">
        <f t="shared" si="759"/>
        <v/>
      </c>
      <c r="EJ283" s="68" t="str">
        <f t="shared" si="691"/>
        <v/>
      </c>
      <c r="EK283" s="32"/>
      <c r="EL283" s="120"/>
      <c r="EM283" s="62" t="str">
        <f t="shared" si="638"/>
        <v/>
      </c>
      <c r="EN283" s="62" t="str">
        <f t="shared" si="692"/>
        <v/>
      </c>
      <c r="EO283" s="65" t="str">
        <f t="shared" si="760"/>
        <v/>
      </c>
      <c r="EP283" s="68" t="str">
        <f t="shared" si="693"/>
        <v/>
      </c>
      <c r="EQ283" s="32"/>
      <c r="ER283" s="120"/>
      <c r="ES283" s="62" t="str">
        <f t="shared" si="639"/>
        <v/>
      </c>
      <c r="ET283" s="62" t="str">
        <f t="shared" si="694"/>
        <v/>
      </c>
      <c r="EU283" s="65" t="str">
        <f t="shared" si="761"/>
        <v/>
      </c>
      <c r="EV283" s="68" t="str">
        <f t="shared" si="695"/>
        <v/>
      </c>
      <c r="EW283" s="32"/>
      <c r="EX283" s="120"/>
      <c r="EY283" s="62" t="str">
        <f t="shared" si="640"/>
        <v/>
      </c>
      <c r="EZ283" s="62" t="str">
        <f t="shared" si="696"/>
        <v/>
      </c>
      <c r="FA283" s="65" t="str">
        <f t="shared" si="762"/>
        <v/>
      </c>
      <c r="FB283" s="68" t="str">
        <f t="shared" si="697"/>
        <v/>
      </c>
      <c r="FC283" s="32"/>
      <c r="FD283" s="120"/>
      <c r="FE283" s="62" t="str">
        <f t="shared" si="641"/>
        <v/>
      </c>
      <c r="FF283" s="62" t="str">
        <f t="shared" si="698"/>
        <v/>
      </c>
      <c r="FG283" s="65" t="str">
        <f t="shared" si="763"/>
        <v/>
      </c>
      <c r="FH283" s="68" t="str">
        <f t="shared" si="699"/>
        <v/>
      </c>
      <c r="FI283" s="32"/>
      <c r="FJ283" s="120"/>
      <c r="FK283" s="62" t="str">
        <f t="shared" si="642"/>
        <v/>
      </c>
      <c r="FL283" s="62" t="str">
        <f t="shared" si="700"/>
        <v/>
      </c>
      <c r="FM283" s="65" t="str">
        <f t="shared" si="764"/>
        <v/>
      </c>
      <c r="FN283" s="68" t="str">
        <f t="shared" si="701"/>
        <v/>
      </c>
      <c r="FO283" s="32"/>
      <c r="FP283" s="120"/>
      <c r="FQ283" s="62" t="str">
        <f t="shared" si="643"/>
        <v/>
      </c>
      <c r="FR283" s="62" t="str">
        <f t="shared" si="702"/>
        <v/>
      </c>
      <c r="FS283" s="65" t="str">
        <f t="shared" si="765"/>
        <v/>
      </c>
      <c r="FT283" s="68" t="str">
        <f t="shared" si="703"/>
        <v/>
      </c>
      <c r="FU283" s="32"/>
      <c r="FV283" s="120"/>
      <c r="FW283" s="62" t="str">
        <f t="shared" si="644"/>
        <v/>
      </c>
      <c r="FX283" s="62" t="str">
        <f t="shared" si="704"/>
        <v/>
      </c>
      <c r="FY283" s="65" t="str">
        <f t="shared" si="766"/>
        <v/>
      </c>
      <c r="FZ283" s="68" t="str">
        <f t="shared" si="705"/>
        <v/>
      </c>
      <c r="GA283" s="32"/>
      <c r="GC283" s="7" t="str">
        <f t="shared" si="706"/>
        <v/>
      </c>
      <c r="GD283" s="7" t="str">
        <f t="shared" ca="1" si="645"/>
        <v/>
      </c>
      <c r="GT283" s="71" t="str">
        <f>IF(GT$9="", "", IF(AND(NOT('Personnel Details'!$N$11=""), $B283&gt;='Personnel Details'!$N$11), 'Personnel Details'!$O$11, IF(AND(NOT('Personnel Details'!$I$11=""), $B283&gt;='Personnel Details'!$I$11), 'Personnel Details'!$J$11, 'Personnel Details'!$E$11)))</f>
        <v/>
      </c>
      <c r="GU283" s="59" t="str">
        <f>IF(GT$9="", "", IF(AND(NOT('Personnel Details'!$N$11=""), $B283&gt;='Personnel Details'!$N$11), IF('Personnel Details'!$P$11="","", 'Personnel Details'!$P$11), IF(AND(NOT('Personnel Details'!$I$11=""), $B283&gt;='Personnel Details'!$I$11), IF('Personnel Details'!$K$11="", "", 'Personnel Details'!$K$11), IF('Personnel Details'!$F$11="", "", 'Personnel Details'!$F$11))))</f>
        <v/>
      </c>
      <c r="GV283" s="74" t="str">
        <f>IF(GT$9="", "", IF(AND(NOT('Personnel Details'!$N$11=""), $B283&gt;='Personnel Details'!$N$11), 'Personnel Details'!$Q$11, IF(AND(NOT('Personnel Details'!$I$11=""), $B283&gt;='Personnel Details'!$I$11), 'Personnel Details'!$L$11, 'Personnel Details'!$G$11)))</f>
        <v/>
      </c>
      <c r="GW283" s="59" t="str">
        <f t="shared" si="707"/>
        <v/>
      </c>
      <c r="GX283" s="53"/>
      <c r="GZ283" s="78" t="str">
        <f>IF(GZ$9="", "", IF(AND(NOT('Personnel Details'!$N$12=""), $B283&gt;='Personnel Details'!$N$12), 'Personnel Details'!$O$12, IF(AND(NOT('Personnel Details'!$I$12=""), $B283&gt;='Personnel Details'!$I$12), 'Personnel Details'!$J$12, 'Personnel Details'!$E$12)))</f>
        <v/>
      </c>
      <c r="HA283" s="59" t="str">
        <f>IF(GZ$9="", "", IF(AND(NOT('Personnel Details'!$N$12=""), $B283&gt;='Personnel Details'!$N$12), IF('Personnel Details'!$P$12="","", 'Personnel Details'!$P$12), IF(AND(NOT('Personnel Details'!$I$12=""), $B283&gt;='Personnel Details'!$I$12), IF('Personnel Details'!$K$12="", "", 'Personnel Details'!$K$12), IF('Personnel Details'!$F$12="", "", 'Personnel Details'!$F$12))))</f>
        <v/>
      </c>
      <c r="HB283" s="79" t="str">
        <f>IF(GZ$9="", "", IF(AND(NOT('Personnel Details'!$N$12=""), $B283&gt;='Personnel Details'!$N$12), 'Personnel Details'!$Q$12, IF(AND(NOT('Personnel Details'!$I$12=""), $B283&gt;='Personnel Details'!$I$12), 'Personnel Details'!$L$12, 'Personnel Details'!$G$12)))</f>
        <v/>
      </c>
      <c r="HC283" s="59" t="str">
        <f t="shared" si="708"/>
        <v/>
      </c>
      <c r="HD283" s="53"/>
      <c r="HF283" s="78" t="str">
        <f>IF(HF$9="", "", IF(AND(NOT('Personnel Details'!$N$13=""), $B283&gt;='Personnel Details'!$N$13), 'Personnel Details'!$O$13, IF(AND(NOT('Personnel Details'!$I$13=""), $B283&gt;='Personnel Details'!$I$13), 'Personnel Details'!$J$13, 'Personnel Details'!$E$13)))</f>
        <v/>
      </c>
      <c r="HG283" s="59" t="str">
        <f>IF(HF$9="", "", IF(AND(NOT('Personnel Details'!$N$13=""), $B283&gt;='Personnel Details'!$N$13), IF('Personnel Details'!$P$13="","", 'Personnel Details'!$P$13), IF(AND(NOT('Personnel Details'!$I$13=""), $B283&gt;='Personnel Details'!$I$13), IF('Personnel Details'!$K$13="", "", 'Personnel Details'!$K$13), IF('Personnel Details'!$F$13="", "", 'Personnel Details'!$F$13))))</f>
        <v/>
      </c>
      <c r="HH283" s="79" t="str">
        <f>IF(HF$9="", "", IF(AND(NOT('Personnel Details'!$N$13=""), $B283&gt;='Personnel Details'!$N$13), 'Personnel Details'!$Q$13, IF(AND(NOT('Personnel Details'!$I$13=""), $B283&gt;='Personnel Details'!$I$13), 'Personnel Details'!$L$13, 'Personnel Details'!$G$13)))</f>
        <v/>
      </c>
      <c r="HI283" s="59" t="str">
        <f t="shared" si="709"/>
        <v/>
      </c>
      <c r="HJ283" s="53"/>
      <c r="HL283" s="78" t="str">
        <f>IF(HL$9="", "", IF(AND(NOT('Personnel Details'!$N$14=""), $B283&gt;='Personnel Details'!$N$14), 'Personnel Details'!$O$14, IF(AND(NOT('Personnel Details'!$I$14=""), $B283&gt;='Personnel Details'!$I$14), 'Personnel Details'!$J$14, 'Personnel Details'!$E$14)))</f>
        <v/>
      </c>
      <c r="HM283" s="59" t="str">
        <f>IF(HL$9="", "", IF(AND(NOT('Personnel Details'!$N$14=""), $B283&gt;='Personnel Details'!$N$14), IF('Personnel Details'!$P$14="","", 'Personnel Details'!$P$14), IF(AND(NOT('Personnel Details'!$I$14=""), $B283&gt;='Personnel Details'!$I$14), IF('Personnel Details'!$K$14="", "", 'Personnel Details'!$K$14), IF('Personnel Details'!$F$14="", "", 'Personnel Details'!$F$14))))</f>
        <v/>
      </c>
      <c r="HN283" s="79" t="str">
        <f>IF(HL$9="", "", IF(AND(NOT('Personnel Details'!$N$14=""), $B283&gt;='Personnel Details'!$N$14), 'Personnel Details'!$Q$14, IF(AND(NOT('Personnel Details'!$I$14=""), $B283&gt;='Personnel Details'!$I$14), 'Personnel Details'!$L$14, 'Personnel Details'!$G$14)))</f>
        <v/>
      </c>
      <c r="HO283" s="59" t="str">
        <f t="shared" si="710"/>
        <v/>
      </c>
      <c r="HP283" s="53"/>
      <c r="HR283" s="78" t="str">
        <f>IF(HR$9="", "", IF(AND(NOT('Personnel Details'!$N$15=""), $B283&gt;='Personnel Details'!$N$15), 'Personnel Details'!$O$15, IF(AND(NOT('Personnel Details'!$I$15=""), $B283&gt;='Personnel Details'!$I$15), 'Personnel Details'!$J$15, 'Personnel Details'!$E$15)))</f>
        <v/>
      </c>
      <c r="HS283" s="59" t="str">
        <f>IF(HR$9="", "", IF(AND(NOT('Personnel Details'!$N$15=""), $B283&gt;='Personnel Details'!$N$15), IF('Personnel Details'!$P$15="","", 'Personnel Details'!$P$15), IF(AND(NOT('Personnel Details'!$I$15=""), $B283&gt;='Personnel Details'!$I$15), IF('Personnel Details'!$K$15="", "", 'Personnel Details'!$K$15), IF('Personnel Details'!$F$15="", "", 'Personnel Details'!$F$15))))</f>
        <v/>
      </c>
      <c r="HT283" s="79" t="str">
        <f>IF(HR$9="", "", IF(AND(NOT('Personnel Details'!$N$15=""), $B283&gt;='Personnel Details'!$N$15), 'Personnel Details'!$Q$15, IF(AND(NOT('Personnel Details'!$I$15=""), $B283&gt;='Personnel Details'!$I$15), 'Personnel Details'!$L$15, 'Personnel Details'!$G$15)))</f>
        <v/>
      </c>
      <c r="HU283" s="59" t="str">
        <f t="shared" si="711"/>
        <v/>
      </c>
      <c r="HV283" s="53"/>
      <c r="HX283" s="78" t="str">
        <f>IF(HX$9="", "", IF(AND(NOT('Personnel Details'!$N$16=""), $B283&gt;='Personnel Details'!$N$16), 'Personnel Details'!$O$16, IF(AND(NOT('Personnel Details'!$I$16=""), $B283&gt;='Personnel Details'!$I$16), 'Personnel Details'!$J$16, 'Personnel Details'!$E$16)))</f>
        <v/>
      </c>
      <c r="HY283" s="59" t="str">
        <f>IF(HX$9="", "", IF(AND(NOT('Personnel Details'!$N$16=""), $B283&gt;='Personnel Details'!$N$16), IF('Personnel Details'!$P$16="","", 'Personnel Details'!$P$16), IF(AND(NOT('Personnel Details'!$I$16=""), $B283&gt;='Personnel Details'!$I$16), IF('Personnel Details'!$K$16="", "", 'Personnel Details'!$K$16), IF('Personnel Details'!$F$16="", "", 'Personnel Details'!$F$16))))</f>
        <v/>
      </c>
      <c r="HZ283" s="79" t="str">
        <f>IF(HX$9="", "", IF(AND(NOT('Personnel Details'!$N$16=""), $B283&gt;='Personnel Details'!$N$16), 'Personnel Details'!$Q$16, IF(AND(NOT('Personnel Details'!$I$16=""), $B283&gt;='Personnel Details'!$I$16), 'Personnel Details'!$L$16, 'Personnel Details'!$G$16)))</f>
        <v/>
      </c>
      <c r="IA283" s="59" t="str">
        <f t="shared" si="712"/>
        <v/>
      </c>
      <c r="IB283" s="53"/>
      <c r="ID283" s="78" t="str">
        <f>IF(ID$9="", "", IF(AND(NOT('Personnel Details'!$N$17=""), $B283&gt;='Personnel Details'!$N$17), 'Personnel Details'!$O$17, IF(AND(NOT('Personnel Details'!$I$17=""), $B283&gt;='Personnel Details'!$I$17), 'Personnel Details'!$J$17, 'Personnel Details'!$E$17)))</f>
        <v/>
      </c>
      <c r="IE283" s="59" t="str">
        <f>IF(ID$9="", "", IF(AND(NOT('Personnel Details'!$N$17=""), $B283&gt;='Personnel Details'!$N$17), IF('Personnel Details'!$P$17="","", 'Personnel Details'!$P$17), IF(AND(NOT('Personnel Details'!$I$17=""), $B283&gt;='Personnel Details'!$I$17), IF('Personnel Details'!$K$17="", "", 'Personnel Details'!$K$17), IF('Personnel Details'!$F$17="", "", 'Personnel Details'!$F$17))))</f>
        <v/>
      </c>
      <c r="IF283" s="79" t="str">
        <f>IF(ID$9="", "", IF(AND(NOT('Personnel Details'!$N$17=""), $B283&gt;='Personnel Details'!$N$17), 'Personnel Details'!$Q$17, IF(AND(NOT('Personnel Details'!$I$17=""), $B283&gt;='Personnel Details'!$I$17), 'Personnel Details'!$L$17, 'Personnel Details'!$G$17)))</f>
        <v/>
      </c>
      <c r="IG283" s="59" t="str">
        <f t="shared" si="713"/>
        <v/>
      </c>
      <c r="IH283" s="53"/>
      <c r="IJ283" s="78" t="str">
        <f>IF(IJ$9="", "", IF(AND(NOT('Personnel Details'!$N$18=""), $B283&gt;='Personnel Details'!$N$18), 'Personnel Details'!$O$18, IF(AND(NOT('Personnel Details'!$I$18=""), $B283&gt;='Personnel Details'!$I$18), 'Personnel Details'!$J$18, 'Personnel Details'!$E$18)))</f>
        <v/>
      </c>
      <c r="IK283" s="59" t="str">
        <f>IF(IJ$9="", "", IF(AND(NOT('Personnel Details'!$N$18=""), $B283&gt;='Personnel Details'!$N$18), IF('Personnel Details'!$P$18="","", 'Personnel Details'!$P$18), IF(AND(NOT('Personnel Details'!$I$18=""), $B283&gt;='Personnel Details'!$I$18), IF('Personnel Details'!$K$18="", "", 'Personnel Details'!$K$18), IF('Personnel Details'!$F$18="", "", 'Personnel Details'!$F$18))))</f>
        <v/>
      </c>
      <c r="IL283" s="79" t="str">
        <f>IF(IJ$9="", "", IF(AND(NOT('Personnel Details'!$N$18=""), $B283&gt;='Personnel Details'!$N$18), 'Personnel Details'!$Q$18, IF(AND(NOT('Personnel Details'!$I$18=""), $B283&gt;='Personnel Details'!$I$18), 'Personnel Details'!$L$18, 'Personnel Details'!$G$18)))</f>
        <v/>
      </c>
      <c r="IM283" s="59" t="str">
        <f t="shared" si="714"/>
        <v/>
      </c>
      <c r="IN283" s="53"/>
      <c r="IP283" s="78" t="str">
        <f>IF(IP$9="", "", IF(AND(NOT('Personnel Details'!$N$19=""), $B283&gt;='Personnel Details'!$N$19), 'Personnel Details'!$O$19, IF(AND(NOT('Personnel Details'!$I$19=""), $B283&gt;='Personnel Details'!$I$19), 'Personnel Details'!$J$19, 'Personnel Details'!$E$19)))</f>
        <v/>
      </c>
      <c r="IQ283" s="59" t="str">
        <f>IF(IP$9="", "", IF(AND(NOT('Personnel Details'!$N$19=""), $B283&gt;='Personnel Details'!$N$19), IF('Personnel Details'!$P$19="","", 'Personnel Details'!$P$19), IF(AND(NOT('Personnel Details'!$I$19=""), $B283&gt;='Personnel Details'!$I$19), IF('Personnel Details'!$K$19="", "", 'Personnel Details'!$K$19), IF('Personnel Details'!$F$19="", "", 'Personnel Details'!$F$19))))</f>
        <v/>
      </c>
      <c r="IR283" s="79" t="str">
        <f>IF(IP$9="", "", IF(AND(NOT('Personnel Details'!$N$19=""), $B283&gt;='Personnel Details'!$N$19), 'Personnel Details'!$Q$19, IF(AND(NOT('Personnel Details'!$I$19=""), $B283&gt;='Personnel Details'!$I$19), 'Personnel Details'!$L$19, 'Personnel Details'!$G$19)))</f>
        <v/>
      </c>
      <c r="IS283" s="59" t="str">
        <f t="shared" si="715"/>
        <v/>
      </c>
      <c r="IT283" s="53"/>
      <c r="IV283" s="78" t="str">
        <f>IF(IV$9="", "", IF(AND(NOT('Personnel Details'!$N$20=""), $B283&gt;='Personnel Details'!$N$20), 'Personnel Details'!$O$20, IF(AND(NOT('Personnel Details'!$I$20=""), $B283&gt;='Personnel Details'!$I$20), 'Personnel Details'!$J$20, 'Personnel Details'!$E$20)))</f>
        <v/>
      </c>
      <c r="IW283" s="59" t="str">
        <f>IF(IV$9="", "", IF(AND(NOT('Personnel Details'!$N$20=""), $B283&gt;='Personnel Details'!$N$20), IF('Personnel Details'!$P$20="","", 'Personnel Details'!$P$20), IF(AND(NOT('Personnel Details'!$I$20=""), $B283&gt;='Personnel Details'!$I$20), IF('Personnel Details'!$K$20="", "", 'Personnel Details'!$K$20), IF('Personnel Details'!$F$20="", "", 'Personnel Details'!$F$20))))</f>
        <v/>
      </c>
      <c r="IX283" s="79" t="str">
        <f>IF(IV$9="", "", IF(AND(NOT('Personnel Details'!$N$20=""), $B283&gt;='Personnel Details'!$N$20), 'Personnel Details'!$Q$20, IF(AND(NOT('Personnel Details'!$I$20=""), $B283&gt;='Personnel Details'!$I$20), 'Personnel Details'!$L$20, 'Personnel Details'!$G$20)))</f>
        <v/>
      </c>
      <c r="IY283" s="59" t="str">
        <f t="shared" si="716"/>
        <v/>
      </c>
      <c r="IZ283" s="53"/>
      <c r="JB283" s="78" t="str">
        <f>IF(JB$9="", "", IF(AND(NOT('Personnel Details'!$N$21=""), $B283&gt;='Personnel Details'!$N$21), 'Personnel Details'!$O$21, IF(AND(NOT('Personnel Details'!$I$21=""), $B283&gt;='Personnel Details'!$I$21), 'Personnel Details'!$J$21, 'Personnel Details'!$E$21)))</f>
        <v/>
      </c>
      <c r="JC283" s="59" t="str">
        <f>IF(JB$9="", "", IF(AND(NOT('Personnel Details'!$N$21=""), $B283&gt;='Personnel Details'!$N$21), IF('Personnel Details'!$P$21="","", 'Personnel Details'!$P$21), IF(AND(NOT('Personnel Details'!$I$21=""), $B283&gt;='Personnel Details'!$I$21), IF('Personnel Details'!$K$21="", "", 'Personnel Details'!$K$21), IF('Personnel Details'!$F$21="", "", 'Personnel Details'!$F$21))))</f>
        <v/>
      </c>
      <c r="JD283" s="79" t="str">
        <f>IF(JB$9="", "", IF(AND(NOT('Personnel Details'!$N$21=""), $B283&gt;='Personnel Details'!$N$21), 'Personnel Details'!$Q$21, IF(AND(NOT('Personnel Details'!$I$21=""), $B283&gt;='Personnel Details'!$I$21), 'Personnel Details'!$L$21, 'Personnel Details'!$G$21)))</f>
        <v/>
      </c>
      <c r="JE283" s="59" t="str">
        <f t="shared" si="717"/>
        <v/>
      </c>
      <c r="JF283" s="53"/>
      <c r="JH283" s="78" t="str">
        <f>IF(JH$9="", "", IF(AND(NOT('Personnel Details'!$N$22=""), $B283&gt;='Personnel Details'!$N$22), 'Personnel Details'!$O$22, IF(AND(NOT('Personnel Details'!$I$22=""), $B283&gt;='Personnel Details'!$I$22), 'Personnel Details'!$J$22, 'Personnel Details'!$E$22)))</f>
        <v/>
      </c>
      <c r="JI283" s="59" t="str">
        <f>IF(JH$9="", "", IF(AND(NOT('Personnel Details'!$N$22=""), $B283&gt;='Personnel Details'!$N$22), IF('Personnel Details'!$P$22="","", 'Personnel Details'!$P$22), IF(AND(NOT('Personnel Details'!$I$22=""), $B283&gt;='Personnel Details'!$I$22), IF('Personnel Details'!$K$22="", "", 'Personnel Details'!$K$22), IF('Personnel Details'!$F$22="", "", 'Personnel Details'!$F$22))))</f>
        <v/>
      </c>
      <c r="JJ283" s="79" t="str">
        <f>IF(JH$9="", "", IF(AND(NOT('Personnel Details'!$N$22=""), $B283&gt;='Personnel Details'!$N$22), 'Personnel Details'!$Q$22, IF(AND(NOT('Personnel Details'!$I$22=""), $B283&gt;='Personnel Details'!$I$22), 'Personnel Details'!$L$22, 'Personnel Details'!$G$22)))</f>
        <v/>
      </c>
      <c r="JK283" s="59" t="str">
        <f t="shared" si="718"/>
        <v/>
      </c>
      <c r="JL283" s="53"/>
      <c r="JN283" s="78" t="str">
        <f>IF(JN$9="", "", IF(AND(NOT('Personnel Details'!$N$23=""), $B283&gt;='Personnel Details'!$N$23), 'Personnel Details'!$O$23, IF(AND(NOT('Personnel Details'!$I$23=""), $B283&gt;='Personnel Details'!$I$23), 'Personnel Details'!$J$23, 'Personnel Details'!$E$23)))</f>
        <v/>
      </c>
      <c r="JO283" s="59" t="str">
        <f>IF(JN$9="", "", IF(AND(NOT('Personnel Details'!$N$23=""), $B283&gt;='Personnel Details'!$N$23), IF('Personnel Details'!$P$23="","", 'Personnel Details'!$P$23), IF(AND(NOT('Personnel Details'!$I$23=""), $B283&gt;='Personnel Details'!$I$23), IF('Personnel Details'!$K$23="", "", 'Personnel Details'!$K$23), IF('Personnel Details'!$F$23="", "", 'Personnel Details'!$F$23))))</f>
        <v/>
      </c>
      <c r="JP283" s="79" t="str">
        <f>IF(JN$9="", "", IF(AND(NOT('Personnel Details'!$N$23=""), $B283&gt;='Personnel Details'!$N$23), 'Personnel Details'!$Q$23, IF(AND(NOT('Personnel Details'!$I$23=""), $B283&gt;='Personnel Details'!$I$23), 'Personnel Details'!$L$23, 'Personnel Details'!$G$23)))</f>
        <v/>
      </c>
      <c r="JQ283" s="59" t="str">
        <f t="shared" si="719"/>
        <v/>
      </c>
      <c r="JR283" s="53"/>
      <c r="JT283" s="78" t="str">
        <f>IF(JT$9="", "", IF(AND(NOT('Personnel Details'!$N$24=""), $B283&gt;='Personnel Details'!$N$24), 'Personnel Details'!$O$24, IF(AND(NOT('Personnel Details'!$I$24=""), $B283&gt;='Personnel Details'!$I$24), 'Personnel Details'!$J$24, 'Personnel Details'!$E$24)))</f>
        <v/>
      </c>
      <c r="JU283" s="59" t="str">
        <f>IF(JT$9="", "", IF(AND(NOT('Personnel Details'!$N$24=""), $B283&gt;='Personnel Details'!$N$24), IF('Personnel Details'!$P$24="","", 'Personnel Details'!$P$24), IF(AND(NOT('Personnel Details'!$I$24=""), $B283&gt;='Personnel Details'!$I$24), IF('Personnel Details'!$K$24="", "", 'Personnel Details'!$K$24), IF('Personnel Details'!$F$24="", "", 'Personnel Details'!$F$24))))</f>
        <v/>
      </c>
      <c r="JV283" s="79" t="str">
        <f>IF(JT$9="", "", IF(AND(NOT('Personnel Details'!$N$24=""), $B283&gt;='Personnel Details'!$N$24), 'Personnel Details'!$Q$24, IF(AND(NOT('Personnel Details'!$I$24=""), $B283&gt;='Personnel Details'!$I$24), 'Personnel Details'!$L$24, 'Personnel Details'!$G$24)))</f>
        <v/>
      </c>
      <c r="JW283" s="59" t="str">
        <f t="shared" si="720"/>
        <v/>
      </c>
      <c r="JX283" s="53"/>
      <c r="JZ283" s="78" t="str">
        <f>IF(JZ$9="", "", IF(AND(NOT('Personnel Details'!$N$25=""), $B283&gt;='Personnel Details'!$N$25), 'Personnel Details'!$O$25, IF(AND(NOT('Personnel Details'!$I$25=""), $B283&gt;='Personnel Details'!$I$25), 'Personnel Details'!$J$25, 'Personnel Details'!$E$25)))</f>
        <v/>
      </c>
      <c r="KA283" s="59" t="str">
        <f>IF(JZ$9="", "", IF(AND(NOT('Personnel Details'!$N$25=""), $B283&gt;='Personnel Details'!$N$25), IF('Personnel Details'!$P$25="","", 'Personnel Details'!$P$25), IF(AND(NOT('Personnel Details'!$I$25=""), $B283&gt;='Personnel Details'!$I$25), IF('Personnel Details'!$K$25="", "", 'Personnel Details'!$K$25), IF('Personnel Details'!$F$25="", "", 'Personnel Details'!$F$25))))</f>
        <v/>
      </c>
      <c r="KB283" s="79" t="str">
        <f>IF(JZ$9="", "", IF(AND(NOT('Personnel Details'!$N$25=""), $B283&gt;='Personnel Details'!$N$25), 'Personnel Details'!$Q$25, IF(AND(NOT('Personnel Details'!$I$25=""), $B283&gt;='Personnel Details'!$I$25), 'Personnel Details'!$L$25, 'Personnel Details'!$G$25)))</f>
        <v/>
      </c>
      <c r="KC283" s="59" t="str">
        <f t="shared" si="721"/>
        <v/>
      </c>
      <c r="KD283" s="53"/>
      <c r="KF283" s="78" t="str">
        <f>IF(KF$9="", "", IF(AND(NOT('Personnel Details'!$N$26=""), $B283&gt;='Personnel Details'!$N$26), 'Personnel Details'!$O$26, IF(AND(NOT('Personnel Details'!$I$26=""), $B283&gt;='Personnel Details'!$I$26), 'Personnel Details'!$J$26, 'Personnel Details'!$E$26)))</f>
        <v/>
      </c>
      <c r="KG283" s="59" t="str">
        <f>IF(KF$9="", "", IF(AND(NOT('Personnel Details'!$N$26=""), $B283&gt;='Personnel Details'!$N$26), IF('Personnel Details'!$P$26="","", 'Personnel Details'!$P$26), IF(AND(NOT('Personnel Details'!$I$26=""), $B283&gt;='Personnel Details'!$I$26), IF('Personnel Details'!$K$26="", "", 'Personnel Details'!$K$26), IF('Personnel Details'!$F$26="", "", 'Personnel Details'!$F$26))))</f>
        <v/>
      </c>
      <c r="KH283" s="79" t="str">
        <f>IF(KF$9="", "", IF(AND(NOT('Personnel Details'!$N$26=""), $B283&gt;='Personnel Details'!$N$26), 'Personnel Details'!$Q$26, IF(AND(NOT('Personnel Details'!$I$26=""), $B283&gt;='Personnel Details'!$I$26), 'Personnel Details'!$L$26, 'Personnel Details'!$G$26)))</f>
        <v/>
      </c>
      <c r="KI283" s="59" t="str">
        <f t="shared" si="722"/>
        <v/>
      </c>
      <c r="KJ283" s="53"/>
      <c r="KL283" s="78" t="str">
        <f>IF(KL$9="", "", IF(AND(NOT('Personnel Details'!$N$27=""), $B283&gt;='Personnel Details'!$N$27), 'Personnel Details'!$O$27, IF(AND(NOT('Personnel Details'!$I$27=""), $B283&gt;='Personnel Details'!$I$27), 'Personnel Details'!$J$27, 'Personnel Details'!$E$27)))</f>
        <v/>
      </c>
      <c r="KM283" s="59" t="str">
        <f>IF(KL$9="", "", IF(AND(NOT('Personnel Details'!$N$27=""), $B283&gt;='Personnel Details'!$N$27), IF('Personnel Details'!$P$27="","", 'Personnel Details'!$P$27), IF(AND(NOT('Personnel Details'!$I$27=""), $B283&gt;='Personnel Details'!$I$27), IF('Personnel Details'!$K$27="", "", 'Personnel Details'!$K$27), IF('Personnel Details'!$F$27="", "", 'Personnel Details'!$F$27))))</f>
        <v/>
      </c>
      <c r="KN283" s="79" t="str">
        <f>IF(KL$9="", "", IF(AND(NOT('Personnel Details'!$N$27=""), $B283&gt;='Personnel Details'!$N$27), 'Personnel Details'!$Q$27, IF(AND(NOT('Personnel Details'!$I$27=""), $B283&gt;='Personnel Details'!$I$27), 'Personnel Details'!$L$27, 'Personnel Details'!$G$27)))</f>
        <v/>
      </c>
      <c r="KO283" s="59" t="str">
        <f t="shared" si="723"/>
        <v/>
      </c>
      <c r="KP283" s="53"/>
      <c r="KR283" s="78" t="str">
        <f>IF(KR$9="", "", IF(AND(NOT('Personnel Details'!$N$28=""), $B283&gt;='Personnel Details'!$N$28), 'Personnel Details'!$O$28, IF(AND(NOT('Personnel Details'!$I$28=""), $B283&gt;='Personnel Details'!$I$28), 'Personnel Details'!$J$28, 'Personnel Details'!$E$28)))</f>
        <v/>
      </c>
      <c r="KS283" s="59" t="str">
        <f>IF(KR$9="", "", IF(AND(NOT('Personnel Details'!$N$28=""), $B283&gt;='Personnel Details'!$N$28), IF('Personnel Details'!$P$28="","", 'Personnel Details'!$P$28), IF(AND(NOT('Personnel Details'!$I$28=""), $B283&gt;='Personnel Details'!$I$28), IF('Personnel Details'!$K$28="", "", 'Personnel Details'!$K$28), IF('Personnel Details'!$F$28="", "", 'Personnel Details'!$F$28))))</f>
        <v/>
      </c>
      <c r="KT283" s="79" t="str">
        <f>IF(KR$9="", "", IF(AND(NOT('Personnel Details'!$N$28=""), $B283&gt;='Personnel Details'!$N$28), 'Personnel Details'!$Q$28, IF(AND(NOT('Personnel Details'!$I$28=""), $B283&gt;='Personnel Details'!$I$28), 'Personnel Details'!$L$28, 'Personnel Details'!$G$28)))</f>
        <v/>
      </c>
      <c r="KU283" s="59" t="str">
        <f t="shared" si="724"/>
        <v/>
      </c>
      <c r="KV283" s="53"/>
      <c r="KX283" s="78" t="str">
        <f>IF(KX$9="", "", IF(AND(NOT('Personnel Details'!$N$29=""), $B283&gt;='Personnel Details'!$N$29), 'Personnel Details'!$O$29, IF(AND(NOT('Personnel Details'!$I$29=""), $B283&gt;='Personnel Details'!$I$29), 'Personnel Details'!$J$29, 'Personnel Details'!$E$29)))</f>
        <v/>
      </c>
      <c r="KY283" s="59" t="str">
        <f>IF(KX$9="", "", IF(AND(NOT('Personnel Details'!$N$29=""), $B283&gt;='Personnel Details'!$N$29), IF('Personnel Details'!$P$29="","", 'Personnel Details'!$P$29), IF(AND(NOT('Personnel Details'!$I$29=""), $B283&gt;='Personnel Details'!$I$29), IF('Personnel Details'!$K$29="", "", 'Personnel Details'!$K$29), IF('Personnel Details'!$F$29="", "", 'Personnel Details'!$F$29))))</f>
        <v/>
      </c>
      <c r="KZ283" s="79" t="str">
        <f>IF(KX$9="", "", IF(AND(NOT('Personnel Details'!$N$29=""), $B283&gt;='Personnel Details'!$N$29), 'Personnel Details'!$Q$29, IF(AND(NOT('Personnel Details'!$I$29=""), $B283&gt;='Personnel Details'!$I$29), 'Personnel Details'!$L$29, 'Personnel Details'!$G$29)))</f>
        <v/>
      </c>
      <c r="LA283" s="59" t="str">
        <f t="shared" si="725"/>
        <v/>
      </c>
      <c r="LB283" s="53"/>
      <c r="LD283" s="78" t="str">
        <f>IF(LD$9="", "", IF(AND(NOT('Personnel Details'!$N$30=""), $B283&gt;='Personnel Details'!$N$30), 'Personnel Details'!$O$30, IF(AND(NOT('Personnel Details'!$I$30=""), $B283&gt;='Personnel Details'!$I$30), 'Personnel Details'!$J$30, 'Personnel Details'!$E$30)))</f>
        <v/>
      </c>
      <c r="LE283" s="59" t="str">
        <f>IF(LD$9="", "", IF(AND(NOT('Personnel Details'!$N$30=""), $B283&gt;='Personnel Details'!$N$30), IF('Personnel Details'!$P$30="","", 'Personnel Details'!$P$30), IF(AND(NOT('Personnel Details'!$I$30=""), $B283&gt;='Personnel Details'!$I$30), IF('Personnel Details'!$K$30="", "", 'Personnel Details'!$K$30), IF('Personnel Details'!$F$30="", "", 'Personnel Details'!$F$30))))</f>
        <v/>
      </c>
      <c r="LF283" s="79" t="str">
        <f>IF(LD$9="", "", IF(AND(NOT('Personnel Details'!$N$30=""), $B283&gt;='Personnel Details'!$N$30), 'Personnel Details'!$Q$30, IF(AND(NOT('Personnel Details'!$I$30=""), $B283&gt;='Personnel Details'!$I$30), 'Personnel Details'!$L$30, 'Personnel Details'!$G$30)))</f>
        <v/>
      </c>
      <c r="LG283" s="59" t="str">
        <f t="shared" si="726"/>
        <v/>
      </c>
      <c r="LH283" s="53"/>
      <c r="LJ283" s="78" t="str">
        <f>IF(LJ$9="", "", IF(AND(NOT('Personnel Details'!$N$31=""), $B283&gt;='Personnel Details'!$N$31), 'Personnel Details'!$O$31, IF(AND(NOT('Personnel Details'!$I$31=""), $B283&gt;='Personnel Details'!$I$31), 'Personnel Details'!$J$31, 'Personnel Details'!$E$31)))</f>
        <v/>
      </c>
      <c r="LK283" s="59" t="str">
        <f>IF(LJ$9="", "", IF(AND(NOT('Personnel Details'!$N$31=""), $B283&gt;='Personnel Details'!$N$31), IF('Personnel Details'!$P$31="","", 'Personnel Details'!$P$31), IF(AND(NOT('Personnel Details'!$I$31=""), $B283&gt;='Personnel Details'!$I$31), IF('Personnel Details'!$K$31="", "", 'Personnel Details'!$K$31), IF('Personnel Details'!$F$31="", "", 'Personnel Details'!$F$31))))</f>
        <v/>
      </c>
      <c r="LL283" s="79" t="str">
        <f>IF(LJ$9="", "", IF(AND(NOT('Personnel Details'!$N$31=""), $B283&gt;='Personnel Details'!$N$31), 'Personnel Details'!$Q$31, IF(AND(NOT('Personnel Details'!$I$31=""), $B283&gt;='Personnel Details'!$I$31), 'Personnel Details'!$L$31, 'Personnel Details'!$G$31)))</f>
        <v/>
      </c>
      <c r="LM283" s="59" t="str">
        <f t="shared" si="727"/>
        <v/>
      </c>
      <c r="LN283" s="53"/>
      <c r="LP283" s="78" t="str">
        <f>IF(LP$9="", "", IF(AND(NOT('Personnel Details'!$N$32=""), $B283&gt;='Personnel Details'!$N$32), 'Personnel Details'!$O$32, IF(AND(NOT('Personnel Details'!$I$32=""), $B283&gt;='Personnel Details'!$I$32), 'Personnel Details'!$J$32, 'Personnel Details'!$E$32)))</f>
        <v/>
      </c>
      <c r="LQ283" s="59" t="str">
        <f>IF(LP$9="", "", IF(AND(NOT('Personnel Details'!$N$32=""), $B283&gt;='Personnel Details'!$N$32), IF('Personnel Details'!$P$32="","", 'Personnel Details'!$P$32), IF(AND(NOT('Personnel Details'!$I$32=""), $B283&gt;='Personnel Details'!$I$32), IF('Personnel Details'!$K$32="", "", 'Personnel Details'!$K$32), IF('Personnel Details'!$F$32="", "", 'Personnel Details'!$F$32))))</f>
        <v/>
      </c>
      <c r="LR283" s="79" t="str">
        <f>IF(LP$9="", "", IF(AND(NOT('Personnel Details'!$N$32=""), $B283&gt;='Personnel Details'!$N$32), 'Personnel Details'!$Q$32, IF(AND(NOT('Personnel Details'!$I$32=""), $B283&gt;='Personnel Details'!$I$32), 'Personnel Details'!$L$32, 'Personnel Details'!$G$32)))</f>
        <v/>
      </c>
      <c r="LS283" s="59" t="str">
        <f t="shared" si="728"/>
        <v/>
      </c>
      <c r="LT283" s="53"/>
      <c r="LV283" s="78" t="str">
        <f>IF(LV$9="", "", IF(AND(NOT('Personnel Details'!$N$33=""), $B283&gt;='Personnel Details'!$N$33), 'Personnel Details'!$O$33, IF(AND(NOT('Personnel Details'!$I$33=""), $B283&gt;='Personnel Details'!$I$33), 'Personnel Details'!$J$33, 'Personnel Details'!$E$33)))</f>
        <v/>
      </c>
      <c r="LW283" s="59" t="str">
        <f>IF(LV$9="", "", IF(AND(NOT('Personnel Details'!$N$33=""), $B283&gt;='Personnel Details'!$N$33), IF('Personnel Details'!$P$33="","", 'Personnel Details'!$P$33), IF(AND(NOT('Personnel Details'!$I$33=""), $B283&gt;='Personnel Details'!$I$33), IF('Personnel Details'!$K$33="", "", 'Personnel Details'!$K$33), IF('Personnel Details'!$F$33="", "", 'Personnel Details'!$F$33))))</f>
        <v/>
      </c>
      <c r="LX283" s="79" t="str">
        <f>IF(LV$9="", "", IF(AND(NOT('Personnel Details'!$N$33=""), $B283&gt;='Personnel Details'!$N$33), 'Personnel Details'!$Q$33, IF(AND(NOT('Personnel Details'!$I$33=""), $B283&gt;='Personnel Details'!$I$33), 'Personnel Details'!$L$33, 'Personnel Details'!$G$33)))</f>
        <v/>
      </c>
      <c r="LY283" s="59" t="str">
        <f t="shared" si="729"/>
        <v/>
      </c>
      <c r="LZ283" s="53"/>
      <c r="MB283" s="78" t="str">
        <f>IF(MB$9="", "", IF(AND(NOT('Personnel Details'!$N$34=""), $B283&gt;='Personnel Details'!$N$34), 'Personnel Details'!$O$34, IF(AND(NOT('Personnel Details'!$I$34=""), $B283&gt;='Personnel Details'!$I$34), 'Personnel Details'!$J$34, 'Personnel Details'!$E$34)))</f>
        <v/>
      </c>
      <c r="MC283" s="59" t="str">
        <f>IF(MB$9="", "", IF(AND(NOT('Personnel Details'!$N$34=""), $B283&gt;='Personnel Details'!$N$34), IF('Personnel Details'!$P$34="","", 'Personnel Details'!$P$34), IF(AND(NOT('Personnel Details'!$I$34=""), $B283&gt;='Personnel Details'!$I$34), IF('Personnel Details'!$K$34="", "", 'Personnel Details'!$K$34), IF('Personnel Details'!$F$34="", "", 'Personnel Details'!$F$34))))</f>
        <v/>
      </c>
      <c r="MD283" s="79" t="str">
        <f>IF(MB$9="", "", IF(AND(NOT('Personnel Details'!$N$34=""), $B283&gt;='Personnel Details'!$N$34), 'Personnel Details'!$Q$34, IF(AND(NOT('Personnel Details'!$I$34=""), $B283&gt;='Personnel Details'!$I$34), 'Personnel Details'!$L$34, 'Personnel Details'!$G$34)))</f>
        <v/>
      </c>
      <c r="ME283" s="59" t="str">
        <f t="shared" si="730"/>
        <v/>
      </c>
      <c r="MF283" s="53"/>
      <c r="MH283" s="78" t="str">
        <f>IF(MH$9="", "", IF(AND(NOT('Personnel Details'!$N$35=""), $B283&gt;='Personnel Details'!$N$35), 'Personnel Details'!$O$35, IF(AND(NOT('Personnel Details'!$I$35=""), $B283&gt;='Personnel Details'!$I$35), 'Personnel Details'!$J$35, 'Personnel Details'!$E$35)))</f>
        <v/>
      </c>
      <c r="MI283" s="59" t="str">
        <f>IF(MH$9="", "", IF(AND(NOT('Personnel Details'!$N$35=""), $B283&gt;='Personnel Details'!$N$35), IF('Personnel Details'!$P$35="","", 'Personnel Details'!$P$35), IF(AND(NOT('Personnel Details'!$I$35=""), $B283&gt;='Personnel Details'!$I$35), IF('Personnel Details'!$K$35="", "", 'Personnel Details'!$K$35), IF('Personnel Details'!$F$35="", "", 'Personnel Details'!$F$35))))</f>
        <v/>
      </c>
      <c r="MJ283" s="79" t="str">
        <f>IF(MH$9="", "", IF(AND(NOT('Personnel Details'!$N$35=""), $B283&gt;='Personnel Details'!$N$35), 'Personnel Details'!$Q$35, IF(AND(NOT('Personnel Details'!$I$35=""), $B283&gt;='Personnel Details'!$I$35), 'Personnel Details'!$L$35, 'Personnel Details'!$G$35)))</f>
        <v/>
      </c>
      <c r="MK283" s="59" t="str">
        <f t="shared" si="731"/>
        <v/>
      </c>
      <c r="ML283" s="53"/>
      <c r="MN283" s="78" t="str">
        <f>IF(MN$9="", "", IF(AND(NOT('Personnel Details'!$N$36=""), $B283&gt;='Personnel Details'!$N$36), 'Personnel Details'!$O$36, IF(AND(NOT('Personnel Details'!$I$36=""), $B283&gt;='Personnel Details'!$I$36), 'Personnel Details'!$J$36, 'Personnel Details'!$E$36)))</f>
        <v/>
      </c>
      <c r="MO283" s="59" t="str">
        <f>IF(MN$9="", "", IF(AND(NOT('Personnel Details'!$N$36=""), $B283&gt;='Personnel Details'!$N$36), IF('Personnel Details'!$P$36="","", 'Personnel Details'!$P$36), IF(AND(NOT('Personnel Details'!$I$36=""), $B283&gt;='Personnel Details'!$I$36), IF('Personnel Details'!$K$36="", "", 'Personnel Details'!$K$36), IF('Personnel Details'!$F$36="", "", 'Personnel Details'!$F$36))))</f>
        <v/>
      </c>
      <c r="MP283" s="79" t="str">
        <f>IF(MN$9="", "", IF(AND(NOT('Personnel Details'!$N$36=""), $B283&gt;='Personnel Details'!$N$36), 'Personnel Details'!$Q$36, IF(AND(NOT('Personnel Details'!$I$36=""), $B283&gt;='Personnel Details'!$I$36), 'Personnel Details'!$L$36, 'Personnel Details'!$G$36)))</f>
        <v/>
      </c>
      <c r="MQ283" s="59" t="str">
        <f t="shared" si="732"/>
        <v/>
      </c>
      <c r="MR283" s="53"/>
      <c r="MT283" s="78" t="str">
        <f>IF(MT$9="", "", IF(AND(NOT('Personnel Details'!$N$37=""), $B283&gt;='Personnel Details'!$N$37), 'Personnel Details'!$O$37, IF(AND(NOT('Personnel Details'!$I$37=""), $B283&gt;='Personnel Details'!$I$37), 'Personnel Details'!$J$37, 'Personnel Details'!$E$37)))</f>
        <v/>
      </c>
      <c r="MU283" s="59" t="str">
        <f>IF(MT$9="", "", IF(AND(NOT('Personnel Details'!$N$37=""), $B283&gt;='Personnel Details'!$N$37), IF('Personnel Details'!$P$37="","", 'Personnel Details'!$P$37), IF(AND(NOT('Personnel Details'!$I$37=""), $B283&gt;='Personnel Details'!$I$37), IF('Personnel Details'!$K$37="", "", 'Personnel Details'!$K$37), IF('Personnel Details'!$F$37="", "", 'Personnel Details'!$F$37))))</f>
        <v/>
      </c>
      <c r="MV283" s="79" t="str">
        <f>IF(MT$9="", "", IF(AND(NOT('Personnel Details'!$N$37=""), $B283&gt;='Personnel Details'!$N$37), 'Personnel Details'!$Q$37, IF(AND(NOT('Personnel Details'!$I$37=""), $B283&gt;='Personnel Details'!$I$37), 'Personnel Details'!$L$37, 'Personnel Details'!$G$37)))</f>
        <v/>
      </c>
      <c r="MW283" s="59" t="str">
        <f t="shared" si="733"/>
        <v/>
      </c>
      <c r="MX283" s="53"/>
      <c r="MZ283" s="78" t="str">
        <f>IF(MZ$9="", "", IF(AND(NOT('Personnel Details'!$N$38=""), $B283&gt;='Personnel Details'!$N$38), 'Personnel Details'!$O$38, IF(AND(NOT('Personnel Details'!$I$38=""), $B283&gt;='Personnel Details'!$I$38), 'Personnel Details'!$J$38, 'Personnel Details'!$E$38)))</f>
        <v/>
      </c>
      <c r="NA283" s="59" t="str">
        <f>IF(MZ$9="", "", IF(AND(NOT('Personnel Details'!$N$38=""), $B283&gt;='Personnel Details'!$N$38), IF('Personnel Details'!$P$38="","", 'Personnel Details'!$P$38), IF(AND(NOT('Personnel Details'!$I$38=""), $B283&gt;='Personnel Details'!$I$38), IF('Personnel Details'!$K$38="", "", 'Personnel Details'!$K$38), IF('Personnel Details'!$F$38="", "", 'Personnel Details'!$F$38))))</f>
        <v/>
      </c>
      <c r="NB283" s="79" t="str">
        <f>IF(MZ$9="", "", IF(AND(NOT('Personnel Details'!$N$38=""), $B283&gt;='Personnel Details'!$N$38), 'Personnel Details'!$Q$38, IF(AND(NOT('Personnel Details'!$I$38=""), $B283&gt;='Personnel Details'!$I$38), 'Personnel Details'!$L$38, 'Personnel Details'!$G$38)))</f>
        <v/>
      </c>
      <c r="NC283" s="59" t="str">
        <f t="shared" si="734"/>
        <v/>
      </c>
      <c r="ND283" s="53"/>
      <c r="NF283" s="78" t="str">
        <f>IF(NF$9="", "", IF(AND(NOT('Personnel Details'!$N$39=""), $B283&gt;='Personnel Details'!$N$39), 'Personnel Details'!$O$39, IF(AND(NOT('Personnel Details'!$I$39=""), $B283&gt;='Personnel Details'!$I$39), 'Personnel Details'!$J$39, 'Personnel Details'!$E$39)))</f>
        <v/>
      </c>
      <c r="NG283" s="59" t="str">
        <f>IF(NF$9="", "", IF(AND(NOT('Personnel Details'!$N$39=""), $B283&gt;='Personnel Details'!$N$39), IF('Personnel Details'!$P$39="","", 'Personnel Details'!$P$39), IF(AND(NOT('Personnel Details'!$I$39=""), $B283&gt;='Personnel Details'!$I$39), IF('Personnel Details'!$K$39="", "", 'Personnel Details'!$K$39), IF('Personnel Details'!$F$39="", "", 'Personnel Details'!$F$39))))</f>
        <v/>
      </c>
      <c r="NH283" s="79" t="str">
        <f>IF(NF$9="", "", IF(AND(NOT('Personnel Details'!$N$39=""), $B283&gt;='Personnel Details'!$N$39), 'Personnel Details'!$Q$39, IF(AND(NOT('Personnel Details'!$I$39=""), $B283&gt;='Personnel Details'!$I$39), 'Personnel Details'!$L$39, 'Personnel Details'!$G$39)))</f>
        <v/>
      </c>
      <c r="NI283" s="59" t="str">
        <f t="shared" si="735"/>
        <v/>
      </c>
      <c r="NJ283" s="53"/>
      <c r="NL283" s="78" t="str">
        <f>IF(NL$9="", "", IF(AND(NOT('Personnel Details'!$N$40=""), $B283&gt;='Personnel Details'!$N$40), 'Personnel Details'!$O$40, IF(AND(NOT('Personnel Details'!$I$40=""), $B283&gt;='Personnel Details'!$I$40), 'Personnel Details'!$J$40, 'Personnel Details'!$E$40)))</f>
        <v/>
      </c>
      <c r="NM283" s="59" t="str">
        <f>IF(NL$9="", "", IF(AND(NOT('Personnel Details'!$N$40=""), $B283&gt;='Personnel Details'!$N$40), IF('Personnel Details'!$P$40="","", 'Personnel Details'!$P$40), IF(AND(NOT('Personnel Details'!$I$40=""), $B283&gt;='Personnel Details'!$I$40), IF('Personnel Details'!$K$40="", "", 'Personnel Details'!$K$40), IF('Personnel Details'!$F$40="", "", 'Personnel Details'!$F$40))))</f>
        <v/>
      </c>
      <c r="NN283" s="79" t="str">
        <f>IF(NL$9="", "", IF(AND(NOT('Personnel Details'!$N$40=""), $B283&gt;='Personnel Details'!$N$40), 'Personnel Details'!$Q$40, IF(AND(NOT('Personnel Details'!$I$40=""), $B283&gt;='Personnel Details'!$I$40), 'Personnel Details'!$L$40, 'Personnel Details'!$G$40)))</f>
        <v/>
      </c>
      <c r="NO283" s="59" t="str">
        <f t="shared" si="736"/>
        <v/>
      </c>
      <c r="NP283" s="53"/>
    </row>
    <row r="284" spans="1:380" x14ac:dyDescent="0.25">
      <c r="A284" s="32"/>
      <c r="B284" s="113" t="str">
        <f>IFERROR(IF(B283+1&gt;'Personnel Details'!$U$5, "", B283+1), "")</f>
        <v/>
      </c>
      <c r="C284" s="32"/>
      <c r="D284" s="120"/>
      <c r="E284" s="13" t="str">
        <f t="shared" si="615"/>
        <v/>
      </c>
      <c r="F284" s="13" t="str">
        <f t="shared" si="646"/>
        <v/>
      </c>
      <c r="G284" s="56" t="str">
        <f t="shared" si="737"/>
        <v/>
      </c>
      <c r="H284" s="16" t="str">
        <f t="shared" si="647"/>
        <v/>
      </c>
      <c r="I284" s="32"/>
      <c r="J284" s="120"/>
      <c r="K284" s="62" t="str">
        <f t="shared" si="616"/>
        <v/>
      </c>
      <c r="L284" s="62" t="str">
        <f t="shared" si="648"/>
        <v/>
      </c>
      <c r="M284" s="65" t="str">
        <f t="shared" si="738"/>
        <v/>
      </c>
      <c r="N284" s="68" t="str">
        <f t="shared" si="649"/>
        <v/>
      </c>
      <c r="O284" s="32"/>
      <c r="P284" s="120"/>
      <c r="Q284" s="62" t="str">
        <f t="shared" si="617"/>
        <v/>
      </c>
      <c r="R284" s="62" t="str">
        <f t="shared" si="650"/>
        <v/>
      </c>
      <c r="S284" s="65" t="str">
        <f t="shared" si="739"/>
        <v/>
      </c>
      <c r="T284" s="68" t="str">
        <f t="shared" si="651"/>
        <v/>
      </c>
      <c r="U284" s="32"/>
      <c r="V284" s="120"/>
      <c r="W284" s="62" t="str">
        <f t="shared" si="618"/>
        <v/>
      </c>
      <c r="X284" s="62" t="str">
        <f t="shared" si="652"/>
        <v/>
      </c>
      <c r="Y284" s="65" t="str">
        <f t="shared" si="740"/>
        <v/>
      </c>
      <c r="Z284" s="68" t="str">
        <f t="shared" si="653"/>
        <v/>
      </c>
      <c r="AA284" s="32"/>
      <c r="AB284" s="120"/>
      <c r="AC284" s="62" t="str">
        <f t="shared" si="619"/>
        <v/>
      </c>
      <c r="AD284" s="62" t="str">
        <f t="shared" si="654"/>
        <v/>
      </c>
      <c r="AE284" s="65" t="str">
        <f t="shared" si="741"/>
        <v/>
      </c>
      <c r="AF284" s="68" t="str">
        <f t="shared" si="655"/>
        <v/>
      </c>
      <c r="AG284" s="32"/>
      <c r="AH284" s="120"/>
      <c r="AI284" s="62" t="str">
        <f t="shared" si="620"/>
        <v/>
      </c>
      <c r="AJ284" s="62" t="str">
        <f t="shared" si="656"/>
        <v/>
      </c>
      <c r="AK284" s="65" t="str">
        <f t="shared" si="742"/>
        <v/>
      </c>
      <c r="AL284" s="68" t="str">
        <f t="shared" si="657"/>
        <v/>
      </c>
      <c r="AM284" s="32"/>
      <c r="AN284" s="120"/>
      <c r="AO284" s="62" t="str">
        <f t="shared" si="621"/>
        <v/>
      </c>
      <c r="AP284" s="62" t="str">
        <f t="shared" si="658"/>
        <v/>
      </c>
      <c r="AQ284" s="65" t="str">
        <f t="shared" si="743"/>
        <v/>
      </c>
      <c r="AR284" s="68" t="str">
        <f t="shared" si="659"/>
        <v/>
      </c>
      <c r="AS284" s="32"/>
      <c r="AT284" s="120"/>
      <c r="AU284" s="62" t="str">
        <f t="shared" si="622"/>
        <v/>
      </c>
      <c r="AV284" s="62" t="str">
        <f t="shared" si="660"/>
        <v/>
      </c>
      <c r="AW284" s="65" t="str">
        <f t="shared" si="744"/>
        <v/>
      </c>
      <c r="AX284" s="68" t="str">
        <f t="shared" si="661"/>
        <v/>
      </c>
      <c r="AY284" s="32"/>
      <c r="AZ284" s="120"/>
      <c r="BA284" s="62" t="str">
        <f t="shared" si="623"/>
        <v/>
      </c>
      <c r="BB284" s="62" t="str">
        <f t="shared" si="662"/>
        <v/>
      </c>
      <c r="BC284" s="65" t="str">
        <f t="shared" si="745"/>
        <v/>
      </c>
      <c r="BD284" s="68" t="str">
        <f t="shared" si="663"/>
        <v/>
      </c>
      <c r="BE284" s="32"/>
      <c r="BF284" s="120"/>
      <c r="BG284" s="62" t="str">
        <f t="shared" si="624"/>
        <v/>
      </c>
      <c r="BH284" s="62" t="str">
        <f t="shared" si="664"/>
        <v/>
      </c>
      <c r="BI284" s="65" t="str">
        <f t="shared" si="746"/>
        <v/>
      </c>
      <c r="BJ284" s="68" t="str">
        <f t="shared" si="665"/>
        <v/>
      </c>
      <c r="BK284" s="32"/>
      <c r="BL284" s="120"/>
      <c r="BM284" s="62" t="str">
        <f t="shared" si="625"/>
        <v/>
      </c>
      <c r="BN284" s="62" t="str">
        <f t="shared" si="666"/>
        <v/>
      </c>
      <c r="BO284" s="65" t="str">
        <f t="shared" si="747"/>
        <v/>
      </c>
      <c r="BP284" s="68" t="str">
        <f t="shared" si="667"/>
        <v/>
      </c>
      <c r="BQ284" s="32"/>
      <c r="BR284" s="120"/>
      <c r="BS284" s="62" t="str">
        <f t="shared" si="626"/>
        <v/>
      </c>
      <c r="BT284" s="62" t="str">
        <f t="shared" si="668"/>
        <v/>
      </c>
      <c r="BU284" s="65" t="str">
        <f t="shared" si="748"/>
        <v/>
      </c>
      <c r="BV284" s="68" t="str">
        <f t="shared" si="669"/>
        <v/>
      </c>
      <c r="BW284" s="32"/>
      <c r="BX284" s="120"/>
      <c r="BY284" s="62" t="str">
        <f t="shared" si="627"/>
        <v/>
      </c>
      <c r="BZ284" s="62" t="str">
        <f t="shared" si="670"/>
        <v/>
      </c>
      <c r="CA284" s="65" t="str">
        <f t="shared" si="749"/>
        <v/>
      </c>
      <c r="CB284" s="68" t="str">
        <f t="shared" si="671"/>
        <v/>
      </c>
      <c r="CC284" s="32"/>
      <c r="CD284" s="120"/>
      <c r="CE284" s="62" t="str">
        <f t="shared" si="628"/>
        <v/>
      </c>
      <c r="CF284" s="62" t="str">
        <f t="shared" si="672"/>
        <v/>
      </c>
      <c r="CG284" s="65" t="str">
        <f t="shared" si="750"/>
        <v/>
      </c>
      <c r="CH284" s="68" t="str">
        <f t="shared" si="673"/>
        <v/>
      </c>
      <c r="CI284" s="32"/>
      <c r="CJ284" s="120"/>
      <c r="CK284" s="62" t="str">
        <f t="shared" si="629"/>
        <v/>
      </c>
      <c r="CL284" s="62" t="str">
        <f t="shared" si="674"/>
        <v/>
      </c>
      <c r="CM284" s="65" t="str">
        <f t="shared" si="751"/>
        <v/>
      </c>
      <c r="CN284" s="68" t="str">
        <f t="shared" si="675"/>
        <v/>
      </c>
      <c r="CO284" s="32"/>
      <c r="CP284" s="120"/>
      <c r="CQ284" s="62" t="str">
        <f t="shared" si="630"/>
        <v/>
      </c>
      <c r="CR284" s="62" t="str">
        <f t="shared" si="676"/>
        <v/>
      </c>
      <c r="CS284" s="65" t="str">
        <f t="shared" si="752"/>
        <v/>
      </c>
      <c r="CT284" s="68" t="str">
        <f t="shared" si="677"/>
        <v/>
      </c>
      <c r="CU284" s="32"/>
      <c r="CV284" s="120"/>
      <c r="CW284" s="62" t="str">
        <f t="shared" si="631"/>
        <v/>
      </c>
      <c r="CX284" s="62" t="str">
        <f t="shared" si="678"/>
        <v/>
      </c>
      <c r="CY284" s="65" t="str">
        <f t="shared" si="753"/>
        <v/>
      </c>
      <c r="CZ284" s="68" t="str">
        <f t="shared" si="679"/>
        <v/>
      </c>
      <c r="DA284" s="32"/>
      <c r="DB284" s="120"/>
      <c r="DC284" s="62" t="str">
        <f t="shared" si="632"/>
        <v/>
      </c>
      <c r="DD284" s="62" t="str">
        <f t="shared" si="680"/>
        <v/>
      </c>
      <c r="DE284" s="65" t="str">
        <f t="shared" si="754"/>
        <v/>
      </c>
      <c r="DF284" s="68" t="str">
        <f t="shared" si="681"/>
        <v/>
      </c>
      <c r="DG284" s="32"/>
      <c r="DH284" s="120"/>
      <c r="DI284" s="62" t="str">
        <f t="shared" si="633"/>
        <v/>
      </c>
      <c r="DJ284" s="62" t="str">
        <f t="shared" si="682"/>
        <v/>
      </c>
      <c r="DK284" s="65" t="str">
        <f t="shared" si="755"/>
        <v/>
      </c>
      <c r="DL284" s="68" t="str">
        <f t="shared" si="683"/>
        <v/>
      </c>
      <c r="DM284" s="32"/>
      <c r="DN284" s="120"/>
      <c r="DO284" s="62" t="str">
        <f t="shared" si="634"/>
        <v/>
      </c>
      <c r="DP284" s="62" t="str">
        <f t="shared" si="684"/>
        <v/>
      </c>
      <c r="DQ284" s="65" t="str">
        <f t="shared" si="756"/>
        <v/>
      </c>
      <c r="DR284" s="68" t="str">
        <f t="shared" si="685"/>
        <v/>
      </c>
      <c r="DS284" s="32"/>
      <c r="DT284" s="120"/>
      <c r="DU284" s="62" t="str">
        <f t="shared" si="635"/>
        <v/>
      </c>
      <c r="DV284" s="62" t="str">
        <f t="shared" si="686"/>
        <v/>
      </c>
      <c r="DW284" s="65" t="str">
        <f t="shared" si="757"/>
        <v/>
      </c>
      <c r="DX284" s="68" t="str">
        <f t="shared" si="687"/>
        <v/>
      </c>
      <c r="DY284" s="32"/>
      <c r="DZ284" s="120"/>
      <c r="EA284" s="62" t="str">
        <f t="shared" si="636"/>
        <v/>
      </c>
      <c r="EB284" s="62" t="str">
        <f t="shared" si="688"/>
        <v/>
      </c>
      <c r="EC284" s="65" t="str">
        <f t="shared" si="758"/>
        <v/>
      </c>
      <c r="ED284" s="68" t="str">
        <f t="shared" si="689"/>
        <v/>
      </c>
      <c r="EE284" s="32"/>
      <c r="EF284" s="120"/>
      <c r="EG284" s="62" t="str">
        <f t="shared" si="637"/>
        <v/>
      </c>
      <c r="EH284" s="62" t="str">
        <f t="shared" si="690"/>
        <v/>
      </c>
      <c r="EI284" s="65" t="str">
        <f t="shared" si="759"/>
        <v/>
      </c>
      <c r="EJ284" s="68" t="str">
        <f t="shared" si="691"/>
        <v/>
      </c>
      <c r="EK284" s="32"/>
      <c r="EL284" s="120"/>
      <c r="EM284" s="62" t="str">
        <f t="shared" si="638"/>
        <v/>
      </c>
      <c r="EN284" s="62" t="str">
        <f t="shared" si="692"/>
        <v/>
      </c>
      <c r="EO284" s="65" t="str">
        <f t="shared" si="760"/>
        <v/>
      </c>
      <c r="EP284" s="68" t="str">
        <f t="shared" si="693"/>
        <v/>
      </c>
      <c r="EQ284" s="32"/>
      <c r="ER284" s="120"/>
      <c r="ES284" s="62" t="str">
        <f t="shared" si="639"/>
        <v/>
      </c>
      <c r="ET284" s="62" t="str">
        <f t="shared" si="694"/>
        <v/>
      </c>
      <c r="EU284" s="65" t="str">
        <f t="shared" si="761"/>
        <v/>
      </c>
      <c r="EV284" s="68" t="str">
        <f t="shared" si="695"/>
        <v/>
      </c>
      <c r="EW284" s="32"/>
      <c r="EX284" s="120"/>
      <c r="EY284" s="62" t="str">
        <f t="shared" si="640"/>
        <v/>
      </c>
      <c r="EZ284" s="62" t="str">
        <f t="shared" si="696"/>
        <v/>
      </c>
      <c r="FA284" s="65" t="str">
        <f t="shared" si="762"/>
        <v/>
      </c>
      <c r="FB284" s="68" t="str">
        <f t="shared" si="697"/>
        <v/>
      </c>
      <c r="FC284" s="32"/>
      <c r="FD284" s="120"/>
      <c r="FE284" s="62" t="str">
        <f t="shared" si="641"/>
        <v/>
      </c>
      <c r="FF284" s="62" t="str">
        <f t="shared" si="698"/>
        <v/>
      </c>
      <c r="FG284" s="65" t="str">
        <f t="shared" si="763"/>
        <v/>
      </c>
      <c r="FH284" s="68" t="str">
        <f t="shared" si="699"/>
        <v/>
      </c>
      <c r="FI284" s="32"/>
      <c r="FJ284" s="120"/>
      <c r="FK284" s="62" t="str">
        <f t="shared" si="642"/>
        <v/>
      </c>
      <c r="FL284" s="62" t="str">
        <f t="shared" si="700"/>
        <v/>
      </c>
      <c r="FM284" s="65" t="str">
        <f t="shared" si="764"/>
        <v/>
      </c>
      <c r="FN284" s="68" t="str">
        <f t="shared" si="701"/>
        <v/>
      </c>
      <c r="FO284" s="32"/>
      <c r="FP284" s="120"/>
      <c r="FQ284" s="62" t="str">
        <f t="shared" si="643"/>
        <v/>
      </c>
      <c r="FR284" s="62" t="str">
        <f t="shared" si="702"/>
        <v/>
      </c>
      <c r="FS284" s="65" t="str">
        <f t="shared" si="765"/>
        <v/>
      </c>
      <c r="FT284" s="68" t="str">
        <f t="shared" si="703"/>
        <v/>
      </c>
      <c r="FU284" s="32"/>
      <c r="FV284" s="120"/>
      <c r="FW284" s="62" t="str">
        <f t="shared" si="644"/>
        <v/>
      </c>
      <c r="FX284" s="62" t="str">
        <f t="shared" si="704"/>
        <v/>
      </c>
      <c r="FY284" s="65" t="str">
        <f t="shared" si="766"/>
        <v/>
      </c>
      <c r="FZ284" s="68" t="str">
        <f t="shared" si="705"/>
        <v/>
      </c>
      <c r="GA284" s="32"/>
      <c r="GC284" s="7" t="str">
        <f t="shared" si="706"/>
        <v/>
      </c>
      <c r="GD284" s="7" t="str">
        <f t="shared" ca="1" si="645"/>
        <v/>
      </c>
      <c r="GT284" s="71" t="str">
        <f>IF(GT$9="", "", IF(AND(NOT('Personnel Details'!$N$11=""), $B284&gt;='Personnel Details'!$N$11), 'Personnel Details'!$O$11, IF(AND(NOT('Personnel Details'!$I$11=""), $B284&gt;='Personnel Details'!$I$11), 'Personnel Details'!$J$11, 'Personnel Details'!$E$11)))</f>
        <v/>
      </c>
      <c r="GU284" s="59" t="str">
        <f>IF(GT$9="", "", IF(AND(NOT('Personnel Details'!$N$11=""), $B284&gt;='Personnel Details'!$N$11), IF('Personnel Details'!$P$11="","", 'Personnel Details'!$P$11), IF(AND(NOT('Personnel Details'!$I$11=""), $B284&gt;='Personnel Details'!$I$11), IF('Personnel Details'!$K$11="", "", 'Personnel Details'!$K$11), IF('Personnel Details'!$F$11="", "", 'Personnel Details'!$F$11))))</f>
        <v/>
      </c>
      <c r="GV284" s="74" t="str">
        <f>IF(GT$9="", "", IF(AND(NOT('Personnel Details'!$N$11=""), $B284&gt;='Personnel Details'!$N$11), 'Personnel Details'!$Q$11, IF(AND(NOT('Personnel Details'!$I$11=""), $B284&gt;='Personnel Details'!$I$11), 'Personnel Details'!$L$11, 'Personnel Details'!$G$11)))</f>
        <v/>
      </c>
      <c r="GW284" s="59" t="str">
        <f t="shared" si="707"/>
        <v/>
      </c>
      <c r="GX284" s="53"/>
      <c r="GZ284" s="78" t="str">
        <f>IF(GZ$9="", "", IF(AND(NOT('Personnel Details'!$N$12=""), $B284&gt;='Personnel Details'!$N$12), 'Personnel Details'!$O$12, IF(AND(NOT('Personnel Details'!$I$12=""), $B284&gt;='Personnel Details'!$I$12), 'Personnel Details'!$J$12, 'Personnel Details'!$E$12)))</f>
        <v/>
      </c>
      <c r="HA284" s="59" t="str">
        <f>IF(GZ$9="", "", IF(AND(NOT('Personnel Details'!$N$12=""), $B284&gt;='Personnel Details'!$N$12), IF('Personnel Details'!$P$12="","", 'Personnel Details'!$P$12), IF(AND(NOT('Personnel Details'!$I$12=""), $B284&gt;='Personnel Details'!$I$12), IF('Personnel Details'!$K$12="", "", 'Personnel Details'!$K$12), IF('Personnel Details'!$F$12="", "", 'Personnel Details'!$F$12))))</f>
        <v/>
      </c>
      <c r="HB284" s="79" t="str">
        <f>IF(GZ$9="", "", IF(AND(NOT('Personnel Details'!$N$12=""), $B284&gt;='Personnel Details'!$N$12), 'Personnel Details'!$Q$12, IF(AND(NOT('Personnel Details'!$I$12=""), $B284&gt;='Personnel Details'!$I$12), 'Personnel Details'!$L$12, 'Personnel Details'!$G$12)))</f>
        <v/>
      </c>
      <c r="HC284" s="59" t="str">
        <f t="shared" si="708"/>
        <v/>
      </c>
      <c r="HD284" s="53"/>
      <c r="HF284" s="78" t="str">
        <f>IF(HF$9="", "", IF(AND(NOT('Personnel Details'!$N$13=""), $B284&gt;='Personnel Details'!$N$13), 'Personnel Details'!$O$13, IF(AND(NOT('Personnel Details'!$I$13=""), $B284&gt;='Personnel Details'!$I$13), 'Personnel Details'!$J$13, 'Personnel Details'!$E$13)))</f>
        <v/>
      </c>
      <c r="HG284" s="59" t="str">
        <f>IF(HF$9="", "", IF(AND(NOT('Personnel Details'!$N$13=""), $B284&gt;='Personnel Details'!$N$13), IF('Personnel Details'!$P$13="","", 'Personnel Details'!$P$13), IF(AND(NOT('Personnel Details'!$I$13=""), $B284&gt;='Personnel Details'!$I$13), IF('Personnel Details'!$K$13="", "", 'Personnel Details'!$K$13), IF('Personnel Details'!$F$13="", "", 'Personnel Details'!$F$13))))</f>
        <v/>
      </c>
      <c r="HH284" s="79" t="str">
        <f>IF(HF$9="", "", IF(AND(NOT('Personnel Details'!$N$13=""), $B284&gt;='Personnel Details'!$N$13), 'Personnel Details'!$Q$13, IF(AND(NOT('Personnel Details'!$I$13=""), $B284&gt;='Personnel Details'!$I$13), 'Personnel Details'!$L$13, 'Personnel Details'!$G$13)))</f>
        <v/>
      </c>
      <c r="HI284" s="59" t="str">
        <f t="shared" si="709"/>
        <v/>
      </c>
      <c r="HJ284" s="53"/>
      <c r="HL284" s="78" t="str">
        <f>IF(HL$9="", "", IF(AND(NOT('Personnel Details'!$N$14=""), $B284&gt;='Personnel Details'!$N$14), 'Personnel Details'!$O$14, IF(AND(NOT('Personnel Details'!$I$14=""), $B284&gt;='Personnel Details'!$I$14), 'Personnel Details'!$J$14, 'Personnel Details'!$E$14)))</f>
        <v/>
      </c>
      <c r="HM284" s="59" t="str">
        <f>IF(HL$9="", "", IF(AND(NOT('Personnel Details'!$N$14=""), $B284&gt;='Personnel Details'!$N$14), IF('Personnel Details'!$P$14="","", 'Personnel Details'!$P$14), IF(AND(NOT('Personnel Details'!$I$14=""), $B284&gt;='Personnel Details'!$I$14), IF('Personnel Details'!$K$14="", "", 'Personnel Details'!$K$14), IF('Personnel Details'!$F$14="", "", 'Personnel Details'!$F$14))))</f>
        <v/>
      </c>
      <c r="HN284" s="79" t="str">
        <f>IF(HL$9="", "", IF(AND(NOT('Personnel Details'!$N$14=""), $B284&gt;='Personnel Details'!$N$14), 'Personnel Details'!$Q$14, IF(AND(NOT('Personnel Details'!$I$14=""), $B284&gt;='Personnel Details'!$I$14), 'Personnel Details'!$L$14, 'Personnel Details'!$G$14)))</f>
        <v/>
      </c>
      <c r="HO284" s="59" t="str">
        <f t="shared" si="710"/>
        <v/>
      </c>
      <c r="HP284" s="53"/>
      <c r="HR284" s="78" t="str">
        <f>IF(HR$9="", "", IF(AND(NOT('Personnel Details'!$N$15=""), $B284&gt;='Personnel Details'!$N$15), 'Personnel Details'!$O$15, IF(AND(NOT('Personnel Details'!$I$15=""), $B284&gt;='Personnel Details'!$I$15), 'Personnel Details'!$J$15, 'Personnel Details'!$E$15)))</f>
        <v/>
      </c>
      <c r="HS284" s="59" t="str">
        <f>IF(HR$9="", "", IF(AND(NOT('Personnel Details'!$N$15=""), $B284&gt;='Personnel Details'!$N$15), IF('Personnel Details'!$P$15="","", 'Personnel Details'!$P$15), IF(AND(NOT('Personnel Details'!$I$15=""), $B284&gt;='Personnel Details'!$I$15), IF('Personnel Details'!$K$15="", "", 'Personnel Details'!$K$15), IF('Personnel Details'!$F$15="", "", 'Personnel Details'!$F$15))))</f>
        <v/>
      </c>
      <c r="HT284" s="79" t="str">
        <f>IF(HR$9="", "", IF(AND(NOT('Personnel Details'!$N$15=""), $B284&gt;='Personnel Details'!$N$15), 'Personnel Details'!$Q$15, IF(AND(NOT('Personnel Details'!$I$15=""), $B284&gt;='Personnel Details'!$I$15), 'Personnel Details'!$L$15, 'Personnel Details'!$G$15)))</f>
        <v/>
      </c>
      <c r="HU284" s="59" t="str">
        <f t="shared" si="711"/>
        <v/>
      </c>
      <c r="HV284" s="53"/>
      <c r="HX284" s="78" t="str">
        <f>IF(HX$9="", "", IF(AND(NOT('Personnel Details'!$N$16=""), $B284&gt;='Personnel Details'!$N$16), 'Personnel Details'!$O$16, IF(AND(NOT('Personnel Details'!$I$16=""), $B284&gt;='Personnel Details'!$I$16), 'Personnel Details'!$J$16, 'Personnel Details'!$E$16)))</f>
        <v/>
      </c>
      <c r="HY284" s="59" t="str">
        <f>IF(HX$9="", "", IF(AND(NOT('Personnel Details'!$N$16=""), $B284&gt;='Personnel Details'!$N$16), IF('Personnel Details'!$P$16="","", 'Personnel Details'!$P$16), IF(AND(NOT('Personnel Details'!$I$16=""), $B284&gt;='Personnel Details'!$I$16), IF('Personnel Details'!$K$16="", "", 'Personnel Details'!$K$16), IF('Personnel Details'!$F$16="", "", 'Personnel Details'!$F$16))))</f>
        <v/>
      </c>
      <c r="HZ284" s="79" t="str">
        <f>IF(HX$9="", "", IF(AND(NOT('Personnel Details'!$N$16=""), $B284&gt;='Personnel Details'!$N$16), 'Personnel Details'!$Q$16, IF(AND(NOT('Personnel Details'!$I$16=""), $B284&gt;='Personnel Details'!$I$16), 'Personnel Details'!$L$16, 'Personnel Details'!$G$16)))</f>
        <v/>
      </c>
      <c r="IA284" s="59" t="str">
        <f t="shared" si="712"/>
        <v/>
      </c>
      <c r="IB284" s="53"/>
      <c r="ID284" s="78" t="str">
        <f>IF(ID$9="", "", IF(AND(NOT('Personnel Details'!$N$17=""), $B284&gt;='Personnel Details'!$N$17), 'Personnel Details'!$O$17, IF(AND(NOT('Personnel Details'!$I$17=""), $B284&gt;='Personnel Details'!$I$17), 'Personnel Details'!$J$17, 'Personnel Details'!$E$17)))</f>
        <v/>
      </c>
      <c r="IE284" s="59" t="str">
        <f>IF(ID$9="", "", IF(AND(NOT('Personnel Details'!$N$17=""), $B284&gt;='Personnel Details'!$N$17), IF('Personnel Details'!$P$17="","", 'Personnel Details'!$P$17), IF(AND(NOT('Personnel Details'!$I$17=""), $B284&gt;='Personnel Details'!$I$17), IF('Personnel Details'!$K$17="", "", 'Personnel Details'!$K$17), IF('Personnel Details'!$F$17="", "", 'Personnel Details'!$F$17))))</f>
        <v/>
      </c>
      <c r="IF284" s="79" t="str">
        <f>IF(ID$9="", "", IF(AND(NOT('Personnel Details'!$N$17=""), $B284&gt;='Personnel Details'!$N$17), 'Personnel Details'!$Q$17, IF(AND(NOT('Personnel Details'!$I$17=""), $B284&gt;='Personnel Details'!$I$17), 'Personnel Details'!$L$17, 'Personnel Details'!$G$17)))</f>
        <v/>
      </c>
      <c r="IG284" s="59" t="str">
        <f t="shared" si="713"/>
        <v/>
      </c>
      <c r="IH284" s="53"/>
      <c r="IJ284" s="78" t="str">
        <f>IF(IJ$9="", "", IF(AND(NOT('Personnel Details'!$N$18=""), $B284&gt;='Personnel Details'!$N$18), 'Personnel Details'!$O$18, IF(AND(NOT('Personnel Details'!$I$18=""), $B284&gt;='Personnel Details'!$I$18), 'Personnel Details'!$J$18, 'Personnel Details'!$E$18)))</f>
        <v/>
      </c>
      <c r="IK284" s="59" t="str">
        <f>IF(IJ$9="", "", IF(AND(NOT('Personnel Details'!$N$18=""), $B284&gt;='Personnel Details'!$N$18), IF('Personnel Details'!$P$18="","", 'Personnel Details'!$P$18), IF(AND(NOT('Personnel Details'!$I$18=""), $B284&gt;='Personnel Details'!$I$18), IF('Personnel Details'!$K$18="", "", 'Personnel Details'!$K$18), IF('Personnel Details'!$F$18="", "", 'Personnel Details'!$F$18))))</f>
        <v/>
      </c>
      <c r="IL284" s="79" t="str">
        <f>IF(IJ$9="", "", IF(AND(NOT('Personnel Details'!$N$18=""), $B284&gt;='Personnel Details'!$N$18), 'Personnel Details'!$Q$18, IF(AND(NOT('Personnel Details'!$I$18=""), $B284&gt;='Personnel Details'!$I$18), 'Personnel Details'!$L$18, 'Personnel Details'!$G$18)))</f>
        <v/>
      </c>
      <c r="IM284" s="59" t="str">
        <f t="shared" si="714"/>
        <v/>
      </c>
      <c r="IN284" s="53"/>
      <c r="IP284" s="78" t="str">
        <f>IF(IP$9="", "", IF(AND(NOT('Personnel Details'!$N$19=""), $B284&gt;='Personnel Details'!$N$19), 'Personnel Details'!$O$19, IF(AND(NOT('Personnel Details'!$I$19=""), $B284&gt;='Personnel Details'!$I$19), 'Personnel Details'!$J$19, 'Personnel Details'!$E$19)))</f>
        <v/>
      </c>
      <c r="IQ284" s="59" t="str">
        <f>IF(IP$9="", "", IF(AND(NOT('Personnel Details'!$N$19=""), $B284&gt;='Personnel Details'!$N$19), IF('Personnel Details'!$P$19="","", 'Personnel Details'!$P$19), IF(AND(NOT('Personnel Details'!$I$19=""), $B284&gt;='Personnel Details'!$I$19), IF('Personnel Details'!$K$19="", "", 'Personnel Details'!$K$19), IF('Personnel Details'!$F$19="", "", 'Personnel Details'!$F$19))))</f>
        <v/>
      </c>
      <c r="IR284" s="79" t="str">
        <f>IF(IP$9="", "", IF(AND(NOT('Personnel Details'!$N$19=""), $B284&gt;='Personnel Details'!$N$19), 'Personnel Details'!$Q$19, IF(AND(NOT('Personnel Details'!$I$19=""), $B284&gt;='Personnel Details'!$I$19), 'Personnel Details'!$L$19, 'Personnel Details'!$G$19)))</f>
        <v/>
      </c>
      <c r="IS284" s="59" t="str">
        <f t="shared" si="715"/>
        <v/>
      </c>
      <c r="IT284" s="53"/>
      <c r="IV284" s="78" t="str">
        <f>IF(IV$9="", "", IF(AND(NOT('Personnel Details'!$N$20=""), $B284&gt;='Personnel Details'!$N$20), 'Personnel Details'!$O$20, IF(AND(NOT('Personnel Details'!$I$20=""), $B284&gt;='Personnel Details'!$I$20), 'Personnel Details'!$J$20, 'Personnel Details'!$E$20)))</f>
        <v/>
      </c>
      <c r="IW284" s="59" t="str">
        <f>IF(IV$9="", "", IF(AND(NOT('Personnel Details'!$N$20=""), $B284&gt;='Personnel Details'!$N$20), IF('Personnel Details'!$P$20="","", 'Personnel Details'!$P$20), IF(AND(NOT('Personnel Details'!$I$20=""), $B284&gt;='Personnel Details'!$I$20), IF('Personnel Details'!$K$20="", "", 'Personnel Details'!$K$20), IF('Personnel Details'!$F$20="", "", 'Personnel Details'!$F$20))))</f>
        <v/>
      </c>
      <c r="IX284" s="79" t="str">
        <f>IF(IV$9="", "", IF(AND(NOT('Personnel Details'!$N$20=""), $B284&gt;='Personnel Details'!$N$20), 'Personnel Details'!$Q$20, IF(AND(NOT('Personnel Details'!$I$20=""), $B284&gt;='Personnel Details'!$I$20), 'Personnel Details'!$L$20, 'Personnel Details'!$G$20)))</f>
        <v/>
      </c>
      <c r="IY284" s="59" t="str">
        <f t="shared" si="716"/>
        <v/>
      </c>
      <c r="IZ284" s="53"/>
      <c r="JB284" s="78" t="str">
        <f>IF(JB$9="", "", IF(AND(NOT('Personnel Details'!$N$21=""), $B284&gt;='Personnel Details'!$N$21), 'Personnel Details'!$O$21, IF(AND(NOT('Personnel Details'!$I$21=""), $B284&gt;='Personnel Details'!$I$21), 'Personnel Details'!$J$21, 'Personnel Details'!$E$21)))</f>
        <v/>
      </c>
      <c r="JC284" s="59" t="str">
        <f>IF(JB$9="", "", IF(AND(NOT('Personnel Details'!$N$21=""), $B284&gt;='Personnel Details'!$N$21), IF('Personnel Details'!$P$21="","", 'Personnel Details'!$P$21), IF(AND(NOT('Personnel Details'!$I$21=""), $B284&gt;='Personnel Details'!$I$21), IF('Personnel Details'!$K$21="", "", 'Personnel Details'!$K$21), IF('Personnel Details'!$F$21="", "", 'Personnel Details'!$F$21))))</f>
        <v/>
      </c>
      <c r="JD284" s="79" t="str">
        <f>IF(JB$9="", "", IF(AND(NOT('Personnel Details'!$N$21=""), $B284&gt;='Personnel Details'!$N$21), 'Personnel Details'!$Q$21, IF(AND(NOT('Personnel Details'!$I$21=""), $B284&gt;='Personnel Details'!$I$21), 'Personnel Details'!$L$21, 'Personnel Details'!$G$21)))</f>
        <v/>
      </c>
      <c r="JE284" s="59" t="str">
        <f t="shared" si="717"/>
        <v/>
      </c>
      <c r="JF284" s="53"/>
      <c r="JH284" s="78" t="str">
        <f>IF(JH$9="", "", IF(AND(NOT('Personnel Details'!$N$22=""), $B284&gt;='Personnel Details'!$N$22), 'Personnel Details'!$O$22, IF(AND(NOT('Personnel Details'!$I$22=""), $B284&gt;='Personnel Details'!$I$22), 'Personnel Details'!$J$22, 'Personnel Details'!$E$22)))</f>
        <v/>
      </c>
      <c r="JI284" s="59" t="str">
        <f>IF(JH$9="", "", IF(AND(NOT('Personnel Details'!$N$22=""), $B284&gt;='Personnel Details'!$N$22), IF('Personnel Details'!$P$22="","", 'Personnel Details'!$P$22), IF(AND(NOT('Personnel Details'!$I$22=""), $B284&gt;='Personnel Details'!$I$22), IF('Personnel Details'!$K$22="", "", 'Personnel Details'!$K$22), IF('Personnel Details'!$F$22="", "", 'Personnel Details'!$F$22))))</f>
        <v/>
      </c>
      <c r="JJ284" s="79" t="str">
        <f>IF(JH$9="", "", IF(AND(NOT('Personnel Details'!$N$22=""), $B284&gt;='Personnel Details'!$N$22), 'Personnel Details'!$Q$22, IF(AND(NOT('Personnel Details'!$I$22=""), $B284&gt;='Personnel Details'!$I$22), 'Personnel Details'!$L$22, 'Personnel Details'!$G$22)))</f>
        <v/>
      </c>
      <c r="JK284" s="59" t="str">
        <f t="shared" si="718"/>
        <v/>
      </c>
      <c r="JL284" s="53"/>
      <c r="JN284" s="78" t="str">
        <f>IF(JN$9="", "", IF(AND(NOT('Personnel Details'!$N$23=""), $B284&gt;='Personnel Details'!$N$23), 'Personnel Details'!$O$23, IF(AND(NOT('Personnel Details'!$I$23=""), $B284&gt;='Personnel Details'!$I$23), 'Personnel Details'!$J$23, 'Personnel Details'!$E$23)))</f>
        <v/>
      </c>
      <c r="JO284" s="59" t="str">
        <f>IF(JN$9="", "", IF(AND(NOT('Personnel Details'!$N$23=""), $B284&gt;='Personnel Details'!$N$23), IF('Personnel Details'!$P$23="","", 'Personnel Details'!$P$23), IF(AND(NOT('Personnel Details'!$I$23=""), $B284&gt;='Personnel Details'!$I$23), IF('Personnel Details'!$K$23="", "", 'Personnel Details'!$K$23), IF('Personnel Details'!$F$23="", "", 'Personnel Details'!$F$23))))</f>
        <v/>
      </c>
      <c r="JP284" s="79" t="str">
        <f>IF(JN$9="", "", IF(AND(NOT('Personnel Details'!$N$23=""), $B284&gt;='Personnel Details'!$N$23), 'Personnel Details'!$Q$23, IF(AND(NOT('Personnel Details'!$I$23=""), $B284&gt;='Personnel Details'!$I$23), 'Personnel Details'!$L$23, 'Personnel Details'!$G$23)))</f>
        <v/>
      </c>
      <c r="JQ284" s="59" t="str">
        <f t="shared" si="719"/>
        <v/>
      </c>
      <c r="JR284" s="53"/>
      <c r="JT284" s="78" t="str">
        <f>IF(JT$9="", "", IF(AND(NOT('Personnel Details'!$N$24=""), $B284&gt;='Personnel Details'!$N$24), 'Personnel Details'!$O$24, IF(AND(NOT('Personnel Details'!$I$24=""), $B284&gt;='Personnel Details'!$I$24), 'Personnel Details'!$J$24, 'Personnel Details'!$E$24)))</f>
        <v/>
      </c>
      <c r="JU284" s="59" t="str">
        <f>IF(JT$9="", "", IF(AND(NOT('Personnel Details'!$N$24=""), $B284&gt;='Personnel Details'!$N$24), IF('Personnel Details'!$P$24="","", 'Personnel Details'!$P$24), IF(AND(NOT('Personnel Details'!$I$24=""), $B284&gt;='Personnel Details'!$I$24), IF('Personnel Details'!$K$24="", "", 'Personnel Details'!$K$24), IF('Personnel Details'!$F$24="", "", 'Personnel Details'!$F$24))))</f>
        <v/>
      </c>
      <c r="JV284" s="79" t="str">
        <f>IF(JT$9="", "", IF(AND(NOT('Personnel Details'!$N$24=""), $B284&gt;='Personnel Details'!$N$24), 'Personnel Details'!$Q$24, IF(AND(NOT('Personnel Details'!$I$24=""), $B284&gt;='Personnel Details'!$I$24), 'Personnel Details'!$L$24, 'Personnel Details'!$G$24)))</f>
        <v/>
      </c>
      <c r="JW284" s="59" t="str">
        <f t="shared" si="720"/>
        <v/>
      </c>
      <c r="JX284" s="53"/>
      <c r="JZ284" s="78" t="str">
        <f>IF(JZ$9="", "", IF(AND(NOT('Personnel Details'!$N$25=""), $B284&gt;='Personnel Details'!$N$25), 'Personnel Details'!$O$25, IF(AND(NOT('Personnel Details'!$I$25=""), $B284&gt;='Personnel Details'!$I$25), 'Personnel Details'!$J$25, 'Personnel Details'!$E$25)))</f>
        <v/>
      </c>
      <c r="KA284" s="59" t="str">
        <f>IF(JZ$9="", "", IF(AND(NOT('Personnel Details'!$N$25=""), $B284&gt;='Personnel Details'!$N$25), IF('Personnel Details'!$P$25="","", 'Personnel Details'!$P$25), IF(AND(NOT('Personnel Details'!$I$25=""), $B284&gt;='Personnel Details'!$I$25), IF('Personnel Details'!$K$25="", "", 'Personnel Details'!$K$25), IF('Personnel Details'!$F$25="", "", 'Personnel Details'!$F$25))))</f>
        <v/>
      </c>
      <c r="KB284" s="79" t="str">
        <f>IF(JZ$9="", "", IF(AND(NOT('Personnel Details'!$N$25=""), $B284&gt;='Personnel Details'!$N$25), 'Personnel Details'!$Q$25, IF(AND(NOT('Personnel Details'!$I$25=""), $B284&gt;='Personnel Details'!$I$25), 'Personnel Details'!$L$25, 'Personnel Details'!$G$25)))</f>
        <v/>
      </c>
      <c r="KC284" s="59" t="str">
        <f t="shared" si="721"/>
        <v/>
      </c>
      <c r="KD284" s="53"/>
      <c r="KF284" s="78" t="str">
        <f>IF(KF$9="", "", IF(AND(NOT('Personnel Details'!$N$26=""), $B284&gt;='Personnel Details'!$N$26), 'Personnel Details'!$O$26, IF(AND(NOT('Personnel Details'!$I$26=""), $B284&gt;='Personnel Details'!$I$26), 'Personnel Details'!$J$26, 'Personnel Details'!$E$26)))</f>
        <v/>
      </c>
      <c r="KG284" s="59" t="str">
        <f>IF(KF$9="", "", IF(AND(NOT('Personnel Details'!$N$26=""), $B284&gt;='Personnel Details'!$N$26), IF('Personnel Details'!$P$26="","", 'Personnel Details'!$P$26), IF(AND(NOT('Personnel Details'!$I$26=""), $B284&gt;='Personnel Details'!$I$26), IF('Personnel Details'!$K$26="", "", 'Personnel Details'!$K$26), IF('Personnel Details'!$F$26="", "", 'Personnel Details'!$F$26))))</f>
        <v/>
      </c>
      <c r="KH284" s="79" t="str">
        <f>IF(KF$9="", "", IF(AND(NOT('Personnel Details'!$N$26=""), $B284&gt;='Personnel Details'!$N$26), 'Personnel Details'!$Q$26, IF(AND(NOT('Personnel Details'!$I$26=""), $B284&gt;='Personnel Details'!$I$26), 'Personnel Details'!$L$26, 'Personnel Details'!$G$26)))</f>
        <v/>
      </c>
      <c r="KI284" s="59" t="str">
        <f t="shared" si="722"/>
        <v/>
      </c>
      <c r="KJ284" s="53"/>
      <c r="KL284" s="78" t="str">
        <f>IF(KL$9="", "", IF(AND(NOT('Personnel Details'!$N$27=""), $B284&gt;='Personnel Details'!$N$27), 'Personnel Details'!$O$27, IF(AND(NOT('Personnel Details'!$I$27=""), $B284&gt;='Personnel Details'!$I$27), 'Personnel Details'!$J$27, 'Personnel Details'!$E$27)))</f>
        <v/>
      </c>
      <c r="KM284" s="59" t="str">
        <f>IF(KL$9="", "", IF(AND(NOT('Personnel Details'!$N$27=""), $B284&gt;='Personnel Details'!$N$27), IF('Personnel Details'!$P$27="","", 'Personnel Details'!$P$27), IF(AND(NOT('Personnel Details'!$I$27=""), $B284&gt;='Personnel Details'!$I$27), IF('Personnel Details'!$K$27="", "", 'Personnel Details'!$K$27), IF('Personnel Details'!$F$27="", "", 'Personnel Details'!$F$27))))</f>
        <v/>
      </c>
      <c r="KN284" s="79" t="str">
        <f>IF(KL$9="", "", IF(AND(NOT('Personnel Details'!$N$27=""), $B284&gt;='Personnel Details'!$N$27), 'Personnel Details'!$Q$27, IF(AND(NOT('Personnel Details'!$I$27=""), $B284&gt;='Personnel Details'!$I$27), 'Personnel Details'!$L$27, 'Personnel Details'!$G$27)))</f>
        <v/>
      </c>
      <c r="KO284" s="59" t="str">
        <f t="shared" si="723"/>
        <v/>
      </c>
      <c r="KP284" s="53"/>
      <c r="KR284" s="78" t="str">
        <f>IF(KR$9="", "", IF(AND(NOT('Personnel Details'!$N$28=""), $B284&gt;='Personnel Details'!$N$28), 'Personnel Details'!$O$28, IF(AND(NOT('Personnel Details'!$I$28=""), $B284&gt;='Personnel Details'!$I$28), 'Personnel Details'!$J$28, 'Personnel Details'!$E$28)))</f>
        <v/>
      </c>
      <c r="KS284" s="59" t="str">
        <f>IF(KR$9="", "", IF(AND(NOT('Personnel Details'!$N$28=""), $B284&gt;='Personnel Details'!$N$28), IF('Personnel Details'!$P$28="","", 'Personnel Details'!$P$28), IF(AND(NOT('Personnel Details'!$I$28=""), $B284&gt;='Personnel Details'!$I$28), IF('Personnel Details'!$K$28="", "", 'Personnel Details'!$K$28), IF('Personnel Details'!$F$28="", "", 'Personnel Details'!$F$28))))</f>
        <v/>
      </c>
      <c r="KT284" s="79" t="str">
        <f>IF(KR$9="", "", IF(AND(NOT('Personnel Details'!$N$28=""), $B284&gt;='Personnel Details'!$N$28), 'Personnel Details'!$Q$28, IF(AND(NOT('Personnel Details'!$I$28=""), $B284&gt;='Personnel Details'!$I$28), 'Personnel Details'!$L$28, 'Personnel Details'!$G$28)))</f>
        <v/>
      </c>
      <c r="KU284" s="59" t="str">
        <f t="shared" si="724"/>
        <v/>
      </c>
      <c r="KV284" s="53"/>
      <c r="KX284" s="78" t="str">
        <f>IF(KX$9="", "", IF(AND(NOT('Personnel Details'!$N$29=""), $B284&gt;='Personnel Details'!$N$29), 'Personnel Details'!$O$29, IF(AND(NOT('Personnel Details'!$I$29=""), $B284&gt;='Personnel Details'!$I$29), 'Personnel Details'!$J$29, 'Personnel Details'!$E$29)))</f>
        <v/>
      </c>
      <c r="KY284" s="59" t="str">
        <f>IF(KX$9="", "", IF(AND(NOT('Personnel Details'!$N$29=""), $B284&gt;='Personnel Details'!$N$29), IF('Personnel Details'!$P$29="","", 'Personnel Details'!$P$29), IF(AND(NOT('Personnel Details'!$I$29=""), $B284&gt;='Personnel Details'!$I$29), IF('Personnel Details'!$K$29="", "", 'Personnel Details'!$K$29), IF('Personnel Details'!$F$29="", "", 'Personnel Details'!$F$29))))</f>
        <v/>
      </c>
      <c r="KZ284" s="79" t="str">
        <f>IF(KX$9="", "", IF(AND(NOT('Personnel Details'!$N$29=""), $B284&gt;='Personnel Details'!$N$29), 'Personnel Details'!$Q$29, IF(AND(NOT('Personnel Details'!$I$29=""), $B284&gt;='Personnel Details'!$I$29), 'Personnel Details'!$L$29, 'Personnel Details'!$G$29)))</f>
        <v/>
      </c>
      <c r="LA284" s="59" t="str">
        <f t="shared" si="725"/>
        <v/>
      </c>
      <c r="LB284" s="53"/>
      <c r="LD284" s="78" t="str">
        <f>IF(LD$9="", "", IF(AND(NOT('Personnel Details'!$N$30=""), $B284&gt;='Personnel Details'!$N$30), 'Personnel Details'!$O$30, IF(AND(NOT('Personnel Details'!$I$30=""), $B284&gt;='Personnel Details'!$I$30), 'Personnel Details'!$J$30, 'Personnel Details'!$E$30)))</f>
        <v/>
      </c>
      <c r="LE284" s="59" t="str">
        <f>IF(LD$9="", "", IF(AND(NOT('Personnel Details'!$N$30=""), $B284&gt;='Personnel Details'!$N$30), IF('Personnel Details'!$P$30="","", 'Personnel Details'!$P$30), IF(AND(NOT('Personnel Details'!$I$30=""), $B284&gt;='Personnel Details'!$I$30), IF('Personnel Details'!$K$30="", "", 'Personnel Details'!$K$30), IF('Personnel Details'!$F$30="", "", 'Personnel Details'!$F$30))))</f>
        <v/>
      </c>
      <c r="LF284" s="79" t="str">
        <f>IF(LD$9="", "", IF(AND(NOT('Personnel Details'!$N$30=""), $B284&gt;='Personnel Details'!$N$30), 'Personnel Details'!$Q$30, IF(AND(NOT('Personnel Details'!$I$30=""), $B284&gt;='Personnel Details'!$I$30), 'Personnel Details'!$L$30, 'Personnel Details'!$G$30)))</f>
        <v/>
      </c>
      <c r="LG284" s="59" t="str">
        <f t="shared" si="726"/>
        <v/>
      </c>
      <c r="LH284" s="53"/>
      <c r="LJ284" s="78" t="str">
        <f>IF(LJ$9="", "", IF(AND(NOT('Personnel Details'!$N$31=""), $B284&gt;='Personnel Details'!$N$31), 'Personnel Details'!$O$31, IF(AND(NOT('Personnel Details'!$I$31=""), $B284&gt;='Personnel Details'!$I$31), 'Personnel Details'!$J$31, 'Personnel Details'!$E$31)))</f>
        <v/>
      </c>
      <c r="LK284" s="59" t="str">
        <f>IF(LJ$9="", "", IF(AND(NOT('Personnel Details'!$N$31=""), $B284&gt;='Personnel Details'!$N$31), IF('Personnel Details'!$P$31="","", 'Personnel Details'!$P$31), IF(AND(NOT('Personnel Details'!$I$31=""), $B284&gt;='Personnel Details'!$I$31), IF('Personnel Details'!$K$31="", "", 'Personnel Details'!$K$31), IF('Personnel Details'!$F$31="", "", 'Personnel Details'!$F$31))))</f>
        <v/>
      </c>
      <c r="LL284" s="79" t="str">
        <f>IF(LJ$9="", "", IF(AND(NOT('Personnel Details'!$N$31=""), $B284&gt;='Personnel Details'!$N$31), 'Personnel Details'!$Q$31, IF(AND(NOT('Personnel Details'!$I$31=""), $B284&gt;='Personnel Details'!$I$31), 'Personnel Details'!$L$31, 'Personnel Details'!$G$31)))</f>
        <v/>
      </c>
      <c r="LM284" s="59" t="str">
        <f t="shared" si="727"/>
        <v/>
      </c>
      <c r="LN284" s="53"/>
      <c r="LP284" s="78" t="str">
        <f>IF(LP$9="", "", IF(AND(NOT('Personnel Details'!$N$32=""), $B284&gt;='Personnel Details'!$N$32), 'Personnel Details'!$O$32, IF(AND(NOT('Personnel Details'!$I$32=""), $B284&gt;='Personnel Details'!$I$32), 'Personnel Details'!$J$32, 'Personnel Details'!$E$32)))</f>
        <v/>
      </c>
      <c r="LQ284" s="59" t="str">
        <f>IF(LP$9="", "", IF(AND(NOT('Personnel Details'!$N$32=""), $B284&gt;='Personnel Details'!$N$32), IF('Personnel Details'!$P$32="","", 'Personnel Details'!$P$32), IF(AND(NOT('Personnel Details'!$I$32=""), $B284&gt;='Personnel Details'!$I$32), IF('Personnel Details'!$K$32="", "", 'Personnel Details'!$K$32), IF('Personnel Details'!$F$32="", "", 'Personnel Details'!$F$32))))</f>
        <v/>
      </c>
      <c r="LR284" s="79" t="str">
        <f>IF(LP$9="", "", IF(AND(NOT('Personnel Details'!$N$32=""), $B284&gt;='Personnel Details'!$N$32), 'Personnel Details'!$Q$32, IF(AND(NOT('Personnel Details'!$I$32=""), $B284&gt;='Personnel Details'!$I$32), 'Personnel Details'!$L$32, 'Personnel Details'!$G$32)))</f>
        <v/>
      </c>
      <c r="LS284" s="59" t="str">
        <f t="shared" si="728"/>
        <v/>
      </c>
      <c r="LT284" s="53"/>
      <c r="LV284" s="78" t="str">
        <f>IF(LV$9="", "", IF(AND(NOT('Personnel Details'!$N$33=""), $B284&gt;='Personnel Details'!$N$33), 'Personnel Details'!$O$33, IF(AND(NOT('Personnel Details'!$I$33=""), $B284&gt;='Personnel Details'!$I$33), 'Personnel Details'!$J$33, 'Personnel Details'!$E$33)))</f>
        <v/>
      </c>
      <c r="LW284" s="59" t="str">
        <f>IF(LV$9="", "", IF(AND(NOT('Personnel Details'!$N$33=""), $B284&gt;='Personnel Details'!$N$33), IF('Personnel Details'!$P$33="","", 'Personnel Details'!$P$33), IF(AND(NOT('Personnel Details'!$I$33=""), $B284&gt;='Personnel Details'!$I$33), IF('Personnel Details'!$K$33="", "", 'Personnel Details'!$K$33), IF('Personnel Details'!$F$33="", "", 'Personnel Details'!$F$33))))</f>
        <v/>
      </c>
      <c r="LX284" s="79" t="str">
        <f>IF(LV$9="", "", IF(AND(NOT('Personnel Details'!$N$33=""), $B284&gt;='Personnel Details'!$N$33), 'Personnel Details'!$Q$33, IF(AND(NOT('Personnel Details'!$I$33=""), $B284&gt;='Personnel Details'!$I$33), 'Personnel Details'!$L$33, 'Personnel Details'!$G$33)))</f>
        <v/>
      </c>
      <c r="LY284" s="59" t="str">
        <f t="shared" si="729"/>
        <v/>
      </c>
      <c r="LZ284" s="53"/>
      <c r="MB284" s="78" t="str">
        <f>IF(MB$9="", "", IF(AND(NOT('Personnel Details'!$N$34=""), $B284&gt;='Personnel Details'!$N$34), 'Personnel Details'!$O$34, IF(AND(NOT('Personnel Details'!$I$34=""), $B284&gt;='Personnel Details'!$I$34), 'Personnel Details'!$J$34, 'Personnel Details'!$E$34)))</f>
        <v/>
      </c>
      <c r="MC284" s="59" t="str">
        <f>IF(MB$9="", "", IF(AND(NOT('Personnel Details'!$N$34=""), $B284&gt;='Personnel Details'!$N$34), IF('Personnel Details'!$P$34="","", 'Personnel Details'!$P$34), IF(AND(NOT('Personnel Details'!$I$34=""), $B284&gt;='Personnel Details'!$I$34), IF('Personnel Details'!$K$34="", "", 'Personnel Details'!$K$34), IF('Personnel Details'!$F$34="", "", 'Personnel Details'!$F$34))))</f>
        <v/>
      </c>
      <c r="MD284" s="79" t="str">
        <f>IF(MB$9="", "", IF(AND(NOT('Personnel Details'!$N$34=""), $B284&gt;='Personnel Details'!$N$34), 'Personnel Details'!$Q$34, IF(AND(NOT('Personnel Details'!$I$34=""), $B284&gt;='Personnel Details'!$I$34), 'Personnel Details'!$L$34, 'Personnel Details'!$G$34)))</f>
        <v/>
      </c>
      <c r="ME284" s="59" t="str">
        <f t="shared" si="730"/>
        <v/>
      </c>
      <c r="MF284" s="53"/>
      <c r="MH284" s="78" t="str">
        <f>IF(MH$9="", "", IF(AND(NOT('Personnel Details'!$N$35=""), $B284&gt;='Personnel Details'!$N$35), 'Personnel Details'!$O$35, IF(AND(NOT('Personnel Details'!$I$35=""), $B284&gt;='Personnel Details'!$I$35), 'Personnel Details'!$J$35, 'Personnel Details'!$E$35)))</f>
        <v/>
      </c>
      <c r="MI284" s="59" t="str">
        <f>IF(MH$9="", "", IF(AND(NOT('Personnel Details'!$N$35=""), $B284&gt;='Personnel Details'!$N$35), IF('Personnel Details'!$P$35="","", 'Personnel Details'!$P$35), IF(AND(NOT('Personnel Details'!$I$35=""), $B284&gt;='Personnel Details'!$I$35), IF('Personnel Details'!$K$35="", "", 'Personnel Details'!$K$35), IF('Personnel Details'!$F$35="", "", 'Personnel Details'!$F$35))))</f>
        <v/>
      </c>
      <c r="MJ284" s="79" t="str">
        <f>IF(MH$9="", "", IF(AND(NOT('Personnel Details'!$N$35=""), $B284&gt;='Personnel Details'!$N$35), 'Personnel Details'!$Q$35, IF(AND(NOT('Personnel Details'!$I$35=""), $B284&gt;='Personnel Details'!$I$35), 'Personnel Details'!$L$35, 'Personnel Details'!$G$35)))</f>
        <v/>
      </c>
      <c r="MK284" s="59" t="str">
        <f t="shared" si="731"/>
        <v/>
      </c>
      <c r="ML284" s="53"/>
      <c r="MN284" s="78" t="str">
        <f>IF(MN$9="", "", IF(AND(NOT('Personnel Details'!$N$36=""), $B284&gt;='Personnel Details'!$N$36), 'Personnel Details'!$O$36, IF(AND(NOT('Personnel Details'!$I$36=""), $B284&gt;='Personnel Details'!$I$36), 'Personnel Details'!$J$36, 'Personnel Details'!$E$36)))</f>
        <v/>
      </c>
      <c r="MO284" s="59" t="str">
        <f>IF(MN$9="", "", IF(AND(NOT('Personnel Details'!$N$36=""), $B284&gt;='Personnel Details'!$N$36), IF('Personnel Details'!$P$36="","", 'Personnel Details'!$P$36), IF(AND(NOT('Personnel Details'!$I$36=""), $B284&gt;='Personnel Details'!$I$36), IF('Personnel Details'!$K$36="", "", 'Personnel Details'!$K$36), IF('Personnel Details'!$F$36="", "", 'Personnel Details'!$F$36))))</f>
        <v/>
      </c>
      <c r="MP284" s="79" t="str">
        <f>IF(MN$9="", "", IF(AND(NOT('Personnel Details'!$N$36=""), $B284&gt;='Personnel Details'!$N$36), 'Personnel Details'!$Q$36, IF(AND(NOT('Personnel Details'!$I$36=""), $B284&gt;='Personnel Details'!$I$36), 'Personnel Details'!$L$36, 'Personnel Details'!$G$36)))</f>
        <v/>
      </c>
      <c r="MQ284" s="59" t="str">
        <f t="shared" si="732"/>
        <v/>
      </c>
      <c r="MR284" s="53"/>
      <c r="MT284" s="78" t="str">
        <f>IF(MT$9="", "", IF(AND(NOT('Personnel Details'!$N$37=""), $B284&gt;='Personnel Details'!$N$37), 'Personnel Details'!$O$37, IF(AND(NOT('Personnel Details'!$I$37=""), $B284&gt;='Personnel Details'!$I$37), 'Personnel Details'!$J$37, 'Personnel Details'!$E$37)))</f>
        <v/>
      </c>
      <c r="MU284" s="59" t="str">
        <f>IF(MT$9="", "", IF(AND(NOT('Personnel Details'!$N$37=""), $B284&gt;='Personnel Details'!$N$37), IF('Personnel Details'!$P$37="","", 'Personnel Details'!$P$37), IF(AND(NOT('Personnel Details'!$I$37=""), $B284&gt;='Personnel Details'!$I$37), IF('Personnel Details'!$K$37="", "", 'Personnel Details'!$K$37), IF('Personnel Details'!$F$37="", "", 'Personnel Details'!$F$37))))</f>
        <v/>
      </c>
      <c r="MV284" s="79" t="str">
        <f>IF(MT$9="", "", IF(AND(NOT('Personnel Details'!$N$37=""), $B284&gt;='Personnel Details'!$N$37), 'Personnel Details'!$Q$37, IF(AND(NOT('Personnel Details'!$I$37=""), $B284&gt;='Personnel Details'!$I$37), 'Personnel Details'!$L$37, 'Personnel Details'!$G$37)))</f>
        <v/>
      </c>
      <c r="MW284" s="59" t="str">
        <f t="shared" si="733"/>
        <v/>
      </c>
      <c r="MX284" s="53"/>
      <c r="MZ284" s="78" t="str">
        <f>IF(MZ$9="", "", IF(AND(NOT('Personnel Details'!$N$38=""), $B284&gt;='Personnel Details'!$N$38), 'Personnel Details'!$O$38, IF(AND(NOT('Personnel Details'!$I$38=""), $B284&gt;='Personnel Details'!$I$38), 'Personnel Details'!$J$38, 'Personnel Details'!$E$38)))</f>
        <v/>
      </c>
      <c r="NA284" s="59" t="str">
        <f>IF(MZ$9="", "", IF(AND(NOT('Personnel Details'!$N$38=""), $B284&gt;='Personnel Details'!$N$38), IF('Personnel Details'!$P$38="","", 'Personnel Details'!$P$38), IF(AND(NOT('Personnel Details'!$I$38=""), $B284&gt;='Personnel Details'!$I$38), IF('Personnel Details'!$K$38="", "", 'Personnel Details'!$K$38), IF('Personnel Details'!$F$38="", "", 'Personnel Details'!$F$38))))</f>
        <v/>
      </c>
      <c r="NB284" s="79" t="str">
        <f>IF(MZ$9="", "", IF(AND(NOT('Personnel Details'!$N$38=""), $B284&gt;='Personnel Details'!$N$38), 'Personnel Details'!$Q$38, IF(AND(NOT('Personnel Details'!$I$38=""), $B284&gt;='Personnel Details'!$I$38), 'Personnel Details'!$L$38, 'Personnel Details'!$G$38)))</f>
        <v/>
      </c>
      <c r="NC284" s="59" t="str">
        <f t="shared" si="734"/>
        <v/>
      </c>
      <c r="ND284" s="53"/>
      <c r="NF284" s="78" t="str">
        <f>IF(NF$9="", "", IF(AND(NOT('Personnel Details'!$N$39=""), $B284&gt;='Personnel Details'!$N$39), 'Personnel Details'!$O$39, IF(AND(NOT('Personnel Details'!$I$39=""), $B284&gt;='Personnel Details'!$I$39), 'Personnel Details'!$J$39, 'Personnel Details'!$E$39)))</f>
        <v/>
      </c>
      <c r="NG284" s="59" t="str">
        <f>IF(NF$9="", "", IF(AND(NOT('Personnel Details'!$N$39=""), $B284&gt;='Personnel Details'!$N$39), IF('Personnel Details'!$P$39="","", 'Personnel Details'!$P$39), IF(AND(NOT('Personnel Details'!$I$39=""), $B284&gt;='Personnel Details'!$I$39), IF('Personnel Details'!$K$39="", "", 'Personnel Details'!$K$39), IF('Personnel Details'!$F$39="", "", 'Personnel Details'!$F$39))))</f>
        <v/>
      </c>
      <c r="NH284" s="79" t="str">
        <f>IF(NF$9="", "", IF(AND(NOT('Personnel Details'!$N$39=""), $B284&gt;='Personnel Details'!$N$39), 'Personnel Details'!$Q$39, IF(AND(NOT('Personnel Details'!$I$39=""), $B284&gt;='Personnel Details'!$I$39), 'Personnel Details'!$L$39, 'Personnel Details'!$G$39)))</f>
        <v/>
      </c>
      <c r="NI284" s="59" t="str">
        <f t="shared" si="735"/>
        <v/>
      </c>
      <c r="NJ284" s="53"/>
      <c r="NL284" s="78" t="str">
        <f>IF(NL$9="", "", IF(AND(NOT('Personnel Details'!$N$40=""), $B284&gt;='Personnel Details'!$N$40), 'Personnel Details'!$O$40, IF(AND(NOT('Personnel Details'!$I$40=""), $B284&gt;='Personnel Details'!$I$40), 'Personnel Details'!$J$40, 'Personnel Details'!$E$40)))</f>
        <v/>
      </c>
      <c r="NM284" s="59" t="str">
        <f>IF(NL$9="", "", IF(AND(NOT('Personnel Details'!$N$40=""), $B284&gt;='Personnel Details'!$N$40), IF('Personnel Details'!$P$40="","", 'Personnel Details'!$P$40), IF(AND(NOT('Personnel Details'!$I$40=""), $B284&gt;='Personnel Details'!$I$40), IF('Personnel Details'!$K$40="", "", 'Personnel Details'!$K$40), IF('Personnel Details'!$F$40="", "", 'Personnel Details'!$F$40))))</f>
        <v/>
      </c>
      <c r="NN284" s="79" t="str">
        <f>IF(NL$9="", "", IF(AND(NOT('Personnel Details'!$N$40=""), $B284&gt;='Personnel Details'!$N$40), 'Personnel Details'!$Q$40, IF(AND(NOT('Personnel Details'!$I$40=""), $B284&gt;='Personnel Details'!$I$40), 'Personnel Details'!$L$40, 'Personnel Details'!$G$40)))</f>
        <v/>
      </c>
      <c r="NO284" s="59" t="str">
        <f t="shared" si="736"/>
        <v/>
      </c>
      <c r="NP284" s="53"/>
    </row>
    <row r="285" spans="1:380" x14ac:dyDescent="0.25">
      <c r="A285" s="32"/>
      <c r="B285" s="113" t="str">
        <f>IFERROR(IF(B284+1&gt;'Personnel Details'!$U$5, "", B284+1), "")</f>
        <v/>
      </c>
      <c r="C285" s="32"/>
      <c r="D285" s="120"/>
      <c r="E285" s="13" t="str">
        <f t="shared" si="615"/>
        <v/>
      </c>
      <c r="F285" s="13" t="str">
        <f t="shared" si="646"/>
        <v/>
      </c>
      <c r="G285" s="56" t="str">
        <f t="shared" si="737"/>
        <v/>
      </c>
      <c r="H285" s="16" t="str">
        <f t="shared" si="647"/>
        <v/>
      </c>
      <c r="I285" s="32"/>
      <c r="J285" s="120"/>
      <c r="K285" s="62" t="str">
        <f t="shared" si="616"/>
        <v/>
      </c>
      <c r="L285" s="62" t="str">
        <f t="shared" si="648"/>
        <v/>
      </c>
      <c r="M285" s="65" t="str">
        <f t="shared" si="738"/>
        <v/>
      </c>
      <c r="N285" s="68" t="str">
        <f t="shared" si="649"/>
        <v/>
      </c>
      <c r="O285" s="32"/>
      <c r="P285" s="120"/>
      <c r="Q285" s="62" t="str">
        <f t="shared" si="617"/>
        <v/>
      </c>
      <c r="R285" s="62" t="str">
        <f t="shared" si="650"/>
        <v/>
      </c>
      <c r="S285" s="65" t="str">
        <f t="shared" si="739"/>
        <v/>
      </c>
      <c r="T285" s="68" t="str">
        <f t="shared" si="651"/>
        <v/>
      </c>
      <c r="U285" s="32"/>
      <c r="V285" s="120"/>
      <c r="W285" s="62" t="str">
        <f t="shared" si="618"/>
        <v/>
      </c>
      <c r="X285" s="62" t="str">
        <f t="shared" si="652"/>
        <v/>
      </c>
      <c r="Y285" s="65" t="str">
        <f t="shared" si="740"/>
        <v/>
      </c>
      <c r="Z285" s="68" t="str">
        <f t="shared" si="653"/>
        <v/>
      </c>
      <c r="AA285" s="32"/>
      <c r="AB285" s="120"/>
      <c r="AC285" s="62" t="str">
        <f t="shared" si="619"/>
        <v/>
      </c>
      <c r="AD285" s="62" t="str">
        <f t="shared" si="654"/>
        <v/>
      </c>
      <c r="AE285" s="65" t="str">
        <f t="shared" si="741"/>
        <v/>
      </c>
      <c r="AF285" s="68" t="str">
        <f t="shared" si="655"/>
        <v/>
      </c>
      <c r="AG285" s="32"/>
      <c r="AH285" s="120"/>
      <c r="AI285" s="62" t="str">
        <f t="shared" si="620"/>
        <v/>
      </c>
      <c r="AJ285" s="62" t="str">
        <f t="shared" si="656"/>
        <v/>
      </c>
      <c r="AK285" s="65" t="str">
        <f t="shared" si="742"/>
        <v/>
      </c>
      <c r="AL285" s="68" t="str">
        <f t="shared" si="657"/>
        <v/>
      </c>
      <c r="AM285" s="32"/>
      <c r="AN285" s="120"/>
      <c r="AO285" s="62" t="str">
        <f t="shared" si="621"/>
        <v/>
      </c>
      <c r="AP285" s="62" t="str">
        <f t="shared" si="658"/>
        <v/>
      </c>
      <c r="AQ285" s="65" t="str">
        <f t="shared" si="743"/>
        <v/>
      </c>
      <c r="AR285" s="68" t="str">
        <f t="shared" si="659"/>
        <v/>
      </c>
      <c r="AS285" s="32"/>
      <c r="AT285" s="120"/>
      <c r="AU285" s="62" t="str">
        <f t="shared" si="622"/>
        <v/>
      </c>
      <c r="AV285" s="62" t="str">
        <f t="shared" si="660"/>
        <v/>
      </c>
      <c r="AW285" s="65" t="str">
        <f t="shared" si="744"/>
        <v/>
      </c>
      <c r="AX285" s="68" t="str">
        <f t="shared" si="661"/>
        <v/>
      </c>
      <c r="AY285" s="32"/>
      <c r="AZ285" s="120"/>
      <c r="BA285" s="62" t="str">
        <f t="shared" si="623"/>
        <v/>
      </c>
      <c r="BB285" s="62" t="str">
        <f t="shared" si="662"/>
        <v/>
      </c>
      <c r="BC285" s="65" t="str">
        <f t="shared" si="745"/>
        <v/>
      </c>
      <c r="BD285" s="68" t="str">
        <f t="shared" si="663"/>
        <v/>
      </c>
      <c r="BE285" s="32"/>
      <c r="BF285" s="120"/>
      <c r="BG285" s="62" t="str">
        <f t="shared" si="624"/>
        <v/>
      </c>
      <c r="BH285" s="62" t="str">
        <f t="shared" si="664"/>
        <v/>
      </c>
      <c r="BI285" s="65" t="str">
        <f t="shared" si="746"/>
        <v/>
      </c>
      <c r="BJ285" s="68" t="str">
        <f t="shared" si="665"/>
        <v/>
      </c>
      <c r="BK285" s="32"/>
      <c r="BL285" s="120"/>
      <c r="BM285" s="62" t="str">
        <f t="shared" si="625"/>
        <v/>
      </c>
      <c r="BN285" s="62" t="str">
        <f t="shared" si="666"/>
        <v/>
      </c>
      <c r="BO285" s="65" t="str">
        <f t="shared" si="747"/>
        <v/>
      </c>
      <c r="BP285" s="68" t="str">
        <f t="shared" si="667"/>
        <v/>
      </c>
      <c r="BQ285" s="32"/>
      <c r="BR285" s="120"/>
      <c r="BS285" s="62" t="str">
        <f t="shared" si="626"/>
        <v/>
      </c>
      <c r="BT285" s="62" t="str">
        <f t="shared" si="668"/>
        <v/>
      </c>
      <c r="BU285" s="65" t="str">
        <f t="shared" si="748"/>
        <v/>
      </c>
      <c r="BV285" s="68" t="str">
        <f t="shared" si="669"/>
        <v/>
      </c>
      <c r="BW285" s="32"/>
      <c r="BX285" s="120"/>
      <c r="BY285" s="62" t="str">
        <f t="shared" si="627"/>
        <v/>
      </c>
      <c r="BZ285" s="62" t="str">
        <f t="shared" si="670"/>
        <v/>
      </c>
      <c r="CA285" s="65" t="str">
        <f t="shared" si="749"/>
        <v/>
      </c>
      <c r="CB285" s="68" t="str">
        <f t="shared" si="671"/>
        <v/>
      </c>
      <c r="CC285" s="32"/>
      <c r="CD285" s="120"/>
      <c r="CE285" s="62" t="str">
        <f t="shared" si="628"/>
        <v/>
      </c>
      <c r="CF285" s="62" t="str">
        <f t="shared" si="672"/>
        <v/>
      </c>
      <c r="CG285" s="65" t="str">
        <f t="shared" si="750"/>
        <v/>
      </c>
      <c r="CH285" s="68" t="str">
        <f t="shared" si="673"/>
        <v/>
      </c>
      <c r="CI285" s="32"/>
      <c r="CJ285" s="120"/>
      <c r="CK285" s="62" t="str">
        <f t="shared" si="629"/>
        <v/>
      </c>
      <c r="CL285" s="62" t="str">
        <f t="shared" si="674"/>
        <v/>
      </c>
      <c r="CM285" s="65" t="str">
        <f t="shared" si="751"/>
        <v/>
      </c>
      <c r="CN285" s="68" t="str">
        <f t="shared" si="675"/>
        <v/>
      </c>
      <c r="CO285" s="32"/>
      <c r="CP285" s="120"/>
      <c r="CQ285" s="62" t="str">
        <f t="shared" si="630"/>
        <v/>
      </c>
      <c r="CR285" s="62" t="str">
        <f t="shared" si="676"/>
        <v/>
      </c>
      <c r="CS285" s="65" t="str">
        <f t="shared" si="752"/>
        <v/>
      </c>
      <c r="CT285" s="68" t="str">
        <f t="shared" si="677"/>
        <v/>
      </c>
      <c r="CU285" s="32"/>
      <c r="CV285" s="120"/>
      <c r="CW285" s="62" t="str">
        <f t="shared" si="631"/>
        <v/>
      </c>
      <c r="CX285" s="62" t="str">
        <f t="shared" si="678"/>
        <v/>
      </c>
      <c r="CY285" s="65" t="str">
        <f t="shared" si="753"/>
        <v/>
      </c>
      <c r="CZ285" s="68" t="str">
        <f t="shared" si="679"/>
        <v/>
      </c>
      <c r="DA285" s="32"/>
      <c r="DB285" s="120"/>
      <c r="DC285" s="62" t="str">
        <f t="shared" si="632"/>
        <v/>
      </c>
      <c r="DD285" s="62" t="str">
        <f t="shared" si="680"/>
        <v/>
      </c>
      <c r="DE285" s="65" t="str">
        <f t="shared" si="754"/>
        <v/>
      </c>
      <c r="DF285" s="68" t="str">
        <f t="shared" si="681"/>
        <v/>
      </c>
      <c r="DG285" s="32"/>
      <c r="DH285" s="120"/>
      <c r="DI285" s="62" t="str">
        <f t="shared" si="633"/>
        <v/>
      </c>
      <c r="DJ285" s="62" t="str">
        <f t="shared" si="682"/>
        <v/>
      </c>
      <c r="DK285" s="65" t="str">
        <f t="shared" si="755"/>
        <v/>
      </c>
      <c r="DL285" s="68" t="str">
        <f t="shared" si="683"/>
        <v/>
      </c>
      <c r="DM285" s="32"/>
      <c r="DN285" s="120"/>
      <c r="DO285" s="62" t="str">
        <f t="shared" si="634"/>
        <v/>
      </c>
      <c r="DP285" s="62" t="str">
        <f t="shared" si="684"/>
        <v/>
      </c>
      <c r="DQ285" s="65" t="str">
        <f t="shared" si="756"/>
        <v/>
      </c>
      <c r="DR285" s="68" t="str">
        <f t="shared" si="685"/>
        <v/>
      </c>
      <c r="DS285" s="32"/>
      <c r="DT285" s="120"/>
      <c r="DU285" s="62" t="str">
        <f t="shared" si="635"/>
        <v/>
      </c>
      <c r="DV285" s="62" t="str">
        <f t="shared" si="686"/>
        <v/>
      </c>
      <c r="DW285" s="65" t="str">
        <f t="shared" si="757"/>
        <v/>
      </c>
      <c r="DX285" s="68" t="str">
        <f t="shared" si="687"/>
        <v/>
      </c>
      <c r="DY285" s="32"/>
      <c r="DZ285" s="120"/>
      <c r="EA285" s="62" t="str">
        <f t="shared" si="636"/>
        <v/>
      </c>
      <c r="EB285" s="62" t="str">
        <f t="shared" si="688"/>
        <v/>
      </c>
      <c r="EC285" s="65" t="str">
        <f t="shared" si="758"/>
        <v/>
      </c>
      <c r="ED285" s="68" t="str">
        <f t="shared" si="689"/>
        <v/>
      </c>
      <c r="EE285" s="32"/>
      <c r="EF285" s="120"/>
      <c r="EG285" s="62" t="str">
        <f t="shared" si="637"/>
        <v/>
      </c>
      <c r="EH285" s="62" t="str">
        <f t="shared" si="690"/>
        <v/>
      </c>
      <c r="EI285" s="65" t="str">
        <f t="shared" si="759"/>
        <v/>
      </c>
      <c r="EJ285" s="68" t="str">
        <f t="shared" si="691"/>
        <v/>
      </c>
      <c r="EK285" s="32"/>
      <c r="EL285" s="120"/>
      <c r="EM285" s="62" t="str">
        <f t="shared" si="638"/>
        <v/>
      </c>
      <c r="EN285" s="62" t="str">
        <f t="shared" si="692"/>
        <v/>
      </c>
      <c r="EO285" s="65" t="str">
        <f t="shared" si="760"/>
        <v/>
      </c>
      <c r="EP285" s="68" t="str">
        <f t="shared" si="693"/>
        <v/>
      </c>
      <c r="EQ285" s="32"/>
      <c r="ER285" s="120"/>
      <c r="ES285" s="62" t="str">
        <f t="shared" si="639"/>
        <v/>
      </c>
      <c r="ET285" s="62" t="str">
        <f t="shared" si="694"/>
        <v/>
      </c>
      <c r="EU285" s="65" t="str">
        <f t="shared" si="761"/>
        <v/>
      </c>
      <c r="EV285" s="68" t="str">
        <f t="shared" si="695"/>
        <v/>
      </c>
      <c r="EW285" s="32"/>
      <c r="EX285" s="120"/>
      <c r="EY285" s="62" t="str">
        <f t="shared" si="640"/>
        <v/>
      </c>
      <c r="EZ285" s="62" t="str">
        <f t="shared" si="696"/>
        <v/>
      </c>
      <c r="FA285" s="65" t="str">
        <f t="shared" si="762"/>
        <v/>
      </c>
      <c r="FB285" s="68" t="str">
        <f t="shared" si="697"/>
        <v/>
      </c>
      <c r="FC285" s="32"/>
      <c r="FD285" s="120"/>
      <c r="FE285" s="62" t="str">
        <f t="shared" si="641"/>
        <v/>
      </c>
      <c r="FF285" s="62" t="str">
        <f t="shared" si="698"/>
        <v/>
      </c>
      <c r="FG285" s="65" t="str">
        <f t="shared" si="763"/>
        <v/>
      </c>
      <c r="FH285" s="68" t="str">
        <f t="shared" si="699"/>
        <v/>
      </c>
      <c r="FI285" s="32"/>
      <c r="FJ285" s="120"/>
      <c r="FK285" s="62" t="str">
        <f t="shared" si="642"/>
        <v/>
      </c>
      <c r="FL285" s="62" t="str">
        <f t="shared" si="700"/>
        <v/>
      </c>
      <c r="FM285" s="65" t="str">
        <f t="shared" si="764"/>
        <v/>
      </c>
      <c r="FN285" s="68" t="str">
        <f t="shared" si="701"/>
        <v/>
      </c>
      <c r="FO285" s="32"/>
      <c r="FP285" s="120"/>
      <c r="FQ285" s="62" t="str">
        <f t="shared" si="643"/>
        <v/>
      </c>
      <c r="FR285" s="62" t="str">
        <f t="shared" si="702"/>
        <v/>
      </c>
      <c r="FS285" s="65" t="str">
        <f t="shared" si="765"/>
        <v/>
      </c>
      <c r="FT285" s="68" t="str">
        <f t="shared" si="703"/>
        <v/>
      </c>
      <c r="FU285" s="32"/>
      <c r="FV285" s="120"/>
      <c r="FW285" s="62" t="str">
        <f t="shared" si="644"/>
        <v/>
      </c>
      <c r="FX285" s="62" t="str">
        <f t="shared" si="704"/>
        <v/>
      </c>
      <c r="FY285" s="65" t="str">
        <f t="shared" si="766"/>
        <v/>
      </c>
      <c r="FZ285" s="68" t="str">
        <f t="shared" si="705"/>
        <v/>
      </c>
      <c r="GA285" s="32"/>
      <c r="GC285" s="7" t="str">
        <f t="shared" si="706"/>
        <v/>
      </c>
      <c r="GD285" s="7" t="str">
        <f t="shared" ca="1" si="645"/>
        <v/>
      </c>
      <c r="GT285" s="71" t="str">
        <f>IF(GT$9="", "", IF(AND(NOT('Personnel Details'!$N$11=""), $B285&gt;='Personnel Details'!$N$11), 'Personnel Details'!$O$11, IF(AND(NOT('Personnel Details'!$I$11=""), $B285&gt;='Personnel Details'!$I$11), 'Personnel Details'!$J$11, 'Personnel Details'!$E$11)))</f>
        <v/>
      </c>
      <c r="GU285" s="59" t="str">
        <f>IF(GT$9="", "", IF(AND(NOT('Personnel Details'!$N$11=""), $B285&gt;='Personnel Details'!$N$11), IF('Personnel Details'!$P$11="","", 'Personnel Details'!$P$11), IF(AND(NOT('Personnel Details'!$I$11=""), $B285&gt;='Personnel Details'!$I$11), IF('Personnel Details'!$K$11="", "", 'Personnel Details'!$K$11), IF('Personnel Details'!$F$11="", "", 'Personnel Details'!$F$11))))</f>
        <v/>
      </c>
      <c r="GV285" s="74" t="str">
        <f>IF(GT$9="", "", IF(AND(NOT('Personnel Details'!$N$11=""), $B285&gt;='Personnel Details'!$N$11), 'Personnel Details'!$Q$11, IF(AND(NOT('Personnel Details'!$I$11=""), $B285&gt;='Personnel Details'!$I$11), 'Personnel Details'!$L$11, 'Personnel Details'!$G$11)))</f>
        <v/>
      </c>
      <c r="GW285" s="59" t="str">
        <f t="shared" si="707"/>
        <v/>
      </c>
      <c r="GX285" s="53"/>
      <c r="GZ285" s="78" t="str">
        <f>IF(GZ$9="", "", IF(AND(NOT('Personnel Details'!$N$12=""), $B285&gt;='Personnel Details'!$N$12), 'Personnel Details'!$O$12, IF(AND(NOT('Personnel Details'!$I$12=""), $B285&gt;='Personnel Details'!$I$12), 'Personnel Details'!$J$12, 'Personnel Details'!$E$12)))</f>
        <v/>
      </c>
      <c r="HA285" s="59" t="str">
        <f>IF(GZ$9="", "", IF(AND(NOT('Personnel Details'!$N$12=""), $B285&gt;='Personnel Details'!$N$12), IF('Personnel Details'!$P$12="","", 'Personnel Details'!$P$12), IF(AND(NOT('Personnel Details'!$I$12=""), $B285&gt;='Personnel Details'!$I$12), IF('Personnel Details'!$K$12="", "", 'Personnel Details'!$K$12), IF('Personnel Details'!$F$12="", "", 'Personnel Details'!$F$12))))</f>
        <v/>
      </c>
      <c r="HB285" s="79" t="str">
        <f>IF(GZ$9="", "", IF(AND(NOT('Personnel Details'!$N$12=""), $B285&gt;='Personnel Details'!$N$12), 'Personnel Details'!$Q$12, IF(AND(NOT('Personnel Details'!$I$12=""), $B285&gt;='Personnel Details'!$I$12), 'Personnel Details'!$L$12, 'Personnel Details'!$G$12)))</f>
        <v/>
      </c>
      <c r="HC285" s="59" t="str">
        <f t="shared" si="708"/>
        <v/>
      </c>
      <c r="HD285" s="53"/>
      <c r="HF285" s="78" t="str">
        <f>IF(HF$9="", "", IF(AND(NOT('Personnel Details'!$N$13=""), $B285&gt;='Personnel Details'!$N$13), 'Personnel Details'!$O$13, IF(AND(NOT('Personnel Details'!$I$13=""), $B285&gt;='Personnel Details'!$I$13), 'Personnel Details'!$J$13, 'Personnel Details'!$E$13)))</f>
        <v/>
      </c>
      <c r="HG285" s="59" t="str">
        <f>IF(HF$9="", "", IF(AND(NOT('Personnel Details'!$N$13=""), $B285&gt;='Personnel Details'!$N$13), IF('Personnel Details'!$P$13="","", 'Personnel Details'!$P$13), IF(AND(NOT('Personnel Details'!$I$13=""), $B285&gt;='Personnel Details'!$I$13), IF('Personnel Details'!$K$13="", "", 'Personnel Details'!$K$13), IF('Personnel Details'!$F$13="", "", 'Personnel Details'!$F$13))))</f>
        <v/>
      </c>
      <c r="HH285" s="79" t="str">
        <f>IF(HF$9="", "", IF(AND(NOT('Personnel Details'!$N$13=""), $B285&gt;='Personnel Details'!$N$13), 'Personnel Details'!$Q$13, IF(AND(NOT('Personnel Details'!$I$13=""), $B285&gt;='Personnel Details'!$I$13), 'Personnel Details'!$L$13, 'Personnel Details'!$G$13)))</f>
        <v/>
      </c>
      <c r="HI285" s="59" t="str">
        <f t="shared" si="709"/>
        <v/>
      </c>
      <c r="HJ285" s="53"/>
      <c r="HL285" s="78" t="str">
        <f>IF(HL$9="", "", IF(AND(NOT('Personnel Details'!$N$14=""), $B285&gt;='Personnel Details'!$N$14), 'Personnel Details'!$O$14, IF(AND(NOT('Personnel Details'!$I$14=""), $B285&gt;='Personnel Details'!$I$14), 'Personnel Details'!$J$14, 'Personnel Details'!$E$14)))</f>
        <v/>
      </c>
      <c r="HM285" s="59" t="str">
        <f>IF(HL$9="", "", IF(AND(NOT('Personnel Details'!$N$14=""), $B285&gt;='Personnel Details'!$N$14), IF('Personnel Details'!$P$14="","", 'Personnel Details'!$P$14), IF(AND(NOT('Personnel Details'!$I$14=""), $B285&gt;='Personnel Details'!$I$14), IF('Personnel Details'!$K$14="", "", 'Personnel Details'!$K$14), IF('Personnel Details'!$F$14="", "", 'Personnel Details'!$F$14))))</f>
        <v/>
      </c>
      <c r="HN285" s="79" t="str">
        <f>IF(HL$9="", "", IF(AND(NOT('Personnel Details'!$N$14=""), $B285&gt;='Personnel Details'!$N$14), 'Personnel Details'!$Q$14, IF(AND(NOT('Personnel Details'!$I$14=""), $B285&gt;='Personnel Details'!$I$14), 'Personnel Details'!$L$14, 'Personnel Details'!$G$14)))</f>
        <v/>
      </c>
      <c r="HO285" s="59" t="str">
        <f t="shared" si="710"/>
        <v/>
      </c>
      <c r="HP285" s="53"/>
      <c r="HR285" s="78" t="str">
        <f>IF(HR$9="", "", IF(AND(NOT('Personnel Details'!$N$15=""), $B285&gt;='Personnel Details'!$N$15), 'Personnel Details'!$O$15, IF(AND(NOT('Personnel Details'!$I$15=""), $B285&gt;='Personnel Details'!$I$15), 'Personnel Details'!$J$15, 'Personnel Details'!$E$15)))</f>
        <v/>
      </c>
      <c r="HS285" s="59" t="str">
        <f>IF(HR$9="", "", IF(AND(NOT('Personnel Details'!$N$15=""), $B285&gt;='Personnel Details'!$N$15), IF('Personnel Details'!$P$15="","", 'Personnel Details'!$P$15), IF(AND(NOT('Personnel Details'!$I$15=""), $B285&gt;='Personnel Details'!$I$15), IF('Personnel Details'!$K$15="", "", 'Personnel Details'!$K$15), IF('Personnel Details'!$F$15="", "", 'Personnel Details'!$F$15))))</f>
        <v/>
      </c>
      <c r="HT285" s="79" t="str">
        <f>IF(HR$9="", "", IF(AND(NOT('Personnel Details'!$N$15=""), $B285&gt;='Personnel Details'!$N$15), 'Personnel Details'!$Q$15, IF(AND(NOT('Personnel Details'!$I$15=""), $B285&gt;='Personnel Details'!$I$15), 'Personnel Details'!$L$15, 'Personnel Details'!$G$15)))</f>
        <v/>
      </c>
      <c r="HU285" s="59" t="str">
        <f t="shared" si="711"/>
        <v/>
      </c>
      <c r="HV285" s="53"/>
      <c r="HX285" s="78" t="str">
        <f>IF(HX$9="", "", IF(AND(NOT('Personnel Details'!$N$16=""), $B285&gt;='Personnel Details'!$N$16), 'Personnel Details'!$O$16, IF(AND(NOT('Personnel Details'!$I$16=""), $B285&gt;='Personnel Details'!$I$16), 'Personnel Details'!$J$16, 'Personnel Details'!$E$16)))</f>
        <v/>
      </c>
      <c r="HY285" s="59" t="str">
        <f>IF(HX$9="", "", IF(AND(NOT('Personnel Details'!$N$16=""), $B285&gt;='Personnel Details'!$N$16), IF('Personnel Details'!$P$16="","", 'Personnel Details'!$P$16), IF(AND(NOT('Personnel Details'!$I$16=""), $B285&gt;='Personnel Details'!$I$16), IF('Personnel Details'!$K$16="", "", 'Personnel Details'!$K$16), IF('Personnel Details'!$F$16="", "", 'Personnel Details'!$F$16))))</f>
        <v/>
      </c>
      <c r="HZ285" s="79" t="str">
        <f>IF(HX$9="", "", IF(AND(NOT('Personnel Details'!$N$16=""), $B285&gt;='Personnel Details'!$N$16), 'Personnel Details'!$Q$16, IF(AND(NOT('Personnel Details'!$I$16=""), $B285&gt;='Personnel Details'!$I$16), 'Personnel Details'!$L$16, 'Personnel Details'!$G$16)))</f>
        <v/>
      </c>
      <c r="IA285" s="59" t="str">
        <f t="shared" si="712"/>
        <v/>
      </c>
      <c r="IB285" s="53"/>
      <c r="ID285" s="78" t="str">
        <f>IF(ID$9="", "", IF(AND(NOT('Personnel Details'!$N$17=""), $B285&gt;='Personnel Details'!$N$17), 'Personnel Details'!$O$17, IF(AND(NOT('Personnel Details'!$I$17=""), $B285&gt;='Personnel Details'!$I$17), 'Personnel Details'!$J$17, 'Personnel Details'!$E$17)))</f>
        <v/>
      </c>
      <c r="IE285" s="59" t="str">
        <f>IF(ID$9="", "", IF(AND(NOT('Personnel Details'!$N$17=""), $B285&gt;='Personnel Details'!$N$17), IF('Personnel Details'!$P$17="","", 'Personnel Details'!$P$17), IF(AND(NOT('Personnel Details'!$I$17=""), $B285&gt;='Personnel Details'!$I$17), IF('Personnel Details'!$K$17="", "", 'Personnel Details'!$K$17), IF('Personnel Details'!$F$17="", "", 'Personnel Details'!$F$17))))</f>
        <v/>
      </c>
      <c r="IF285" s="79" t="str">
        <f>IF(ID$9="", "", IF(AND(NOT('Personnel Details'!$N$17=""), $B285&gt;='Personnel Details'!$N$17), 'Personnel Details'!$Q$17, IF(AND(NOT('Personnel Details'!$I$17=""), $B285&gt;='Personnel Details'!$I$17), 'Personnel Details'!$L$17, 'Personnel Details'!$G$17)))</f>
        <v/>
      </c>
      <c r="IG285" s="59" t="str">
        <f t="shared" si="713"/>
        <v/>
      </c>
      <c r="IH285" s="53"/>
      <c r="IJ285" s="78" t="str">
        <f>IF(IJ$9="", "", IF(AND(NOT('Personnel Details'!$N$18=""), $B285&gt;='Personnel Details'!$N$18), 'Personnel Details'!$O$18, IF(AND(NOT('Personnel Details'!$I$18=""), $B285&gt;='Personnel Details'!$I$18), 'Personnel Details'!$J$18, 'Personnel Details'!$E$18)))</f>
        <v/>
      </c>
      <c r="IK285" s="59" t="str">
        <f>IF(IJ$9="", "", IF(AND(NOT('Personnel Details'!$N$18=""), $B285&gt;='Personnel Details'!$N$18), IF('Personnel Details'!$P$18="","", 'Personnel Details'!$P$18), IF(AND(NOT('Personnel Details'!$I$18=""), $B285&gt;='Personnel Details'!$I$18), IF('Personnel Details'!$K$18="", "", 'Personnel Details'!$K$18), IF('Personnel Details'!$F$18="", "", 'Personnel Details'!$F$18))))</f>
        <v/>
      </c>
      <c r="IL285" s="79" t="str">
        <f>IF(IJ$9="", "", IF(AND(NOT('Personnel Details'!$N$18=""), $B285&gt;='Personnel Details'!$N$18), 'Personnel Details'!$Q$18, IF(AND(NOT('Personnel Details'!$I$18=""), $B285&gt;='Personnel Details'!$I$18), 'Personnel Details'!$L$18, 'Personnel Details'!$G$18)))</f>
        <v/>
      </c>
      <c r="IM285" s="59" t="str">
        <f t="shared" si="714"/>
        <v/>
      </c>
      <c r="IN285" s="53"/>
      <c r="IP285" s="78" t="str">
        <f>IF(IP$9="", "", IF(AND(NOT('Personnel Details'!$N$19=""), $B285&gt;='Personnel Details'!$N$19), 'Personnel Details'!$O$19, IF(AND(NOT('Personnel Details'!$I$19=""), $B285&gt;='Personnel Details'!$I$19), 'Personnel Details'!$J$19, 'Personnel Details'!$E$19)))</f>
        <v/>
      </c>
      <c r="IQ285" s="59" t="str">
        <f>IF(IP$9="", "", IF(AND(NOT('Personnel Details'!$N$19=""), $B285&gt;='Personnel Details'!$N$19), IF('Personnel Details'!$P$19="","", 'Personnel Details'!$P$19), IF(AND(NOT('Personnel Details'!$I$19=""), $B285&gt;='Personnel Details'!$I$19), IF('Personnel Details'!$K$19="", "", 'Personnel Details'!$K$19), IF('Personnel Details'!$F$19="", "", 'Personnel Details'!$F$19))))</f>
        <v/>
      </c>
      <c r="IR285" s="79" t="str">
        <f>IF(IP$9="", "", IF(AND(NOT('Personnel Details'!$N$19=""), $B285&gt;='Personnel Details'!$N$19), 'Personnel Details'!$Q$19, IF(AND(NOT('Personnel Details'!$I$19=""), $B285&gt;='Personnel Details'!$I$19), 'Personnel Details'!$L$19, 'Personnel Details'!$G$19)))</f>
        <v/>
      </c>
      <c r="IS285" s="59" t="str">
        <f t="shared" si="715"/>
        <v/>
      </c>
      <c r="IT285" s="53"/>
      <c r="IV285" s="78" t="str">
        <f>IF(IV$9="", "", IF(AND(NOT('Personnel Details'!$N$20=""), $B285&gt;='Personnel Details'!$N$20), 'Personnel Details'!$O$20, IF(AND(NOT('Personnel Details'!$I$20=""), $B285&gt;='Personnel Details'!$I$20), 'Personnel Details'!$J$20, 'Personnel Details'!$E$20)))</f>
        <v/>
      </c>
      <c r="IW285" s="59" t="str">
        <f>IF(IV$9="", "", IF(AND(NOT('Personnel Details'!$N$20=""), $B285&gt;='Personnel Details'!$N$20), IF('Personnel Details'!$P$20="","", 'Personnel Details'!$P$20), IF(AND(NOT('Personnel Details'!$I$20=""), $B285&gt;='Personnel Details'!$I$20), IF('Personnel Details'!$K$20="", "", 'Personnel Details'!$K$20), IF('Personnel Details'!$F$20="", "", 'Personnel Details'!$F$20))))</f>
        <v/>
      </c>
      <c r="IX285" s="79" t="str">
        <f>IF(IV$9="", "", IF(AND(NOT('Personnel Details'!$N$20=""), $B285&gt;='Personnel Details'!$N$20), 'Personnel Details'!$Q$20, IF(AND(NOT('Personnel Details'!$I$20=""), $B285&gt;='Personnel Details'!$I$20), 'Personnel Details'!$L$20, 'Personnel Details'!$G$20)))</f>
        <v/>
      </c>
      <c r="IY285" s="59" t="str">
        <f t="shared" si="716"/>
        <v/>
      </c>
      <c r="IZ285" s="53"/>
      <c r="JB285" s="78" t="str">
        <f>IF(JB$9="", "", IF(AND(NOT('Personnel Details'!$N$21=""), $B285&gt;='Personnel Details'!$N$21), 'Personnel Details'!$O$21, IF(AND(NOT('Personnel Details'!$I$21=""), $B285&gt;='Personnel Details'!$I$21), 'Personnel Details'!$J$21, 'Personnel Details'!$E$21)))</f>
        <v/>
      </c>
      <c r="JC285" s="59" t="str">
        <f>IF(JB$9="", "", IF(AND(NOT('Personnel Details'!$N$21=""), $B285&gt;='Personnel Details'!$N$21), IF('Personnel Details'!$P$21="","", 'Personnel Details'!$P$21), IF(AND(NOT('Personnel Details'!$I$21=""), $B285&gt;='Personnel Details'!$I$21), IF('Personnel Details'!$K$21="", "", 'Personnel Details'!$K$21), IF('Personnel Details'!$F$21="", "", 'Personnel Details'!$F$21))))</f>
        <v/>
      </c>
      <c r="JD285" s="79" t="str">
        <f>IF(JB$9="", "", IF(AND(NOT('Personnel Details'!$N$21=""), $B285&gt;='Personnel Details'!$N$21), 'Personnel Details'!$Q$21, IF(AND(NOT('Personnel Details'!$I$21=""), $B285&gt;='Personnel Details'!$I$21), 'Personnel Details'!$L$21, 'Personnel Details'!$G$21)))</f>
        <v/>
      </c>
      <c r="JE285" s="59" t="str">
        <f t="shared" si="717"/>
        <v/>
      </c>
      <c r="JF285" s="53"/>
      <c r="JH285" s="78" t="str">
        <f>IF(JH$9="", "", IF(AND(NOT('Personnel Details'!$N$22=""), $B285&gt;='Personnel Details'!$N$22), 'Personnel Details'!$O$22, IF(AND(NOT('Personnel Details'!$I$22=""), $B285&gt;='Personnel Details'!$I$22), 'Personnel Details'!$J$22, 'Personnel Details'!$E$22)))</f>
        <v/>
      </c>
      <c r="JI285" s="59" t="str">
        <f>IF(JH$9="", "", IF(AND(NOT('Personnel Details'!$N$22=""), $B285&gt;='Personnel Details'!$N$22), IF('Personnel Details'!$P$22="","", 'Personnel Details'!$P$22), IF(AND(NOT('Personnel Details'!$I$22=""), $B285&gt;='Personnel Details'!$I$22), IF('Personnel Details'!$K$22="", "", 'Personnel Details'!$K$22), IF('Personnel Details'!$F$22="", "", 'Personnel Details'!$F$22))))</f>
        <v/>
      </c>
      <c r="JJ285" s="79" t="str">
        <f>IF(JH$9="", "", IF(AND(NOT('Personnel Details'!$N$22=""), $B285&gt;='Personnel Details'!$N$22), 'Personnel Details'!$Q$22, IF(AND(NOT('Personnel Details'!$I$22=""), $B285&gt;='Personnel Details'!$I$22), 'Personnel Details'!$L$22, 'Personnel Details'!$G$22)))</f>
        <v/>
      </c>
      <c r="JK285" s="59" t="str">
        <f t="shared" si="718"/>
        <v/>
      </c>
      <c r="JL285" s="53"/>
      <c r="JN285" s="78" t="str">
        <f>IF(JN$9="", "", IF(AND(NOT('Personnel Details'!$N$23=""), $B285&gt;='Personnel Details'!$N$23), 'Personnel Details'!$O$23, IF(AND(NOT('Personnel Details'!$I$23=""), $B285&gt;='Personnel Details'!$I$23), 'Personnel Details'!$J$23, 'Personnel Details'!$E$23)))</f>
        <v/>
      </c>
      <c r="JO285" s="59" t="str">
        <f>IF(JN$9="", "", IF(AND(NOT('Personnel Details'!$N$23=""), $B285&gt;='Personnel Details'!$N$23), IF('Personnel Details'!$P$23="","", 'Personnel Details'!$P$23), IF(AND(NOT('Personnel Details'!$I$23=""), $B285&gt;='Personnel Details'!$I$23), IF('Personnel Details'!$K$23="", "", 'Personnel Details'!$K$23), IF('Personnel Details'!$F$23="", "", 'Personnel Details'!$F$23))))</f>
        <v/>
      </c>
      <c r="JP285" s="79" t="str">
        <f>IF(JN$9="", "", IF(AND(NOT('Personnel Details'!$N$23=""), $B285&gt;='Personnel Details'!$N$23), 'Personnel Details'!$Q$23, IF(AND(NOT('Personnel Details'!$I$23=""), $B285&gt;='Personnel Details'!$I$23), 'Personnel Details'!$L$23, 'Personnel Details'!$G$23)))</f>
        <v/>
      </c>
      <c r="JQ285" s="59" t="str">
        <f t="shared" si="719"/>
        <v/>
      </c>
      <c r="JR285" s="53"/>
      <c r="JT285" s="78" t="str">
        <f>IF(JT$9="", "", IF(AND(NOT('Personnel Details'!$N$24=""), $B285&gt;='Personnel Details'!$N$24), 'Personnel Details'!$O$24, IF(AND(NOT('Personnel Details'!$I$24=""), $B285&gt;='Personnel Details'!$I$24), 'Personnel Details'!$J$24, 'Personnel Details'!$E$24)))</f>
        <v/>
      </c>
      <c r="JU285" s="59" t="str">
        <f>IF(JT$9="", "", IF(AND(NOT('Personnel Details'!$N$24=""), $B285&gt;='Personnel Details'!$N$24), IF('Personnel Details'!$P$24="","", 'Personnel Details'!$P$24), IF(AND(NOT('Personnel Details'!$I$24=""), $B285&gt;='Personnel Details'!$I$24), IF('Personnel Details'!$K$24="", "", 'Personnel Details'!$K$24), IF('Personnel Details'!$F$24="", "", 'Personnel Details'!$F$24))))</f>
        <v/>
      </c>
      <c r="JV285" s="79" t="str">
        <f>IF(JT$9="", "", IF(AND(NOT('Personnel Details'!$N$24=""), $B285&gt;='Personnel Details'!$N$24), 'Personnel Details'!$Q$24, IF(AND(NOT('Personnel Details'!$I$24=""), $B285&gt;='Personnel Details'!$I$24), 'Personnel Details'!$L$24, 'Personnel Details'!$G$24)))</f>
        <v/>
      </c>
      <c r="JW285" s="59" t="str">
        <f t="shared" si="720"/>
        <v/>
      </c>
      <c r="JX285" s="53"/>
      <c r="JZ285" s="78" t="str">
        <f>IF(JZ$9="", "", IF(AND(NOT('Personnel Details'!$N$25=""), $B285&gt;='Personnel Details'!$N$25), 'Personnel Details'!$O$25, IF(AND(NOT('Personnel Details'!$I$25=""), $B285&gt;='Personnel Details'!$I$25), 'Personnel Details'!$J$25, 'Personnel Details'!$E$25)))</f>
        <v/>
      </c>
      <c r="KA285" s="59" t="str">
        <f>IF(JZ$9="", "", IF(AND(NOT('Personnel Details'!$N$25=""), $B285&gt;='Personnel Details'!$N$25), IF('Personnel Details'!$P$25="","", 'Personnel Details'!$P$25), IF(AND(NOT('Personnel Details'!$I$25=""), $B285&gt;='Personnel Details'!$I$25), IF('Personnel Details'!$K$25="", "", 'Personnel Details'!$K$25), IF('Personnel Details'!$F$25="", "", 'Personnel Details'!$F$25))))</f>
        <v/>
      </c>
      <c r="KB285" s="79" t="str">
        <f>IF(JZ$9="", "", IF(AND(NOT('Personnel Details'!$N$25=""), $B285&gt;='Personnel Details'!$N$25), 'Personnel Details'!$Q$25, IF(AND(NOT('Personnel Details'!$I$25=""), $B285&gt;='Personnel Details'!$I$25), 'Personnel Details'!$L$25, 'Personnel Details'!$G$25)))</f>
        <v/>
      </c>
      <c r="KC285" s="59" t="str">
        <f t="shared" si="721"/>
        <v/>
      </c>
      <c r="KD285" s="53"/>
      <c r="KF285" s="78" t="str">
        <f>IF(KF$9="", "", IF(AND(NOT('Personnel Details'!$N$26=""), $B285&gt;='Personnel Details'!$N$26), 'Personnel Details'!$O$26, IF(AND(NOT('Personnel Details'!$I$26=""), $B285&gt;='Personnel Details'!$I$26), 'Personnel Details'!$J$26, 'Personnel Details'!$E$26)))</f>
        <v/>
      </c>
      <c r="KG285" s="59" t="str">
        <f>IF(KF$9="", "", IF(AND(NOT('Personnel Details'!$N$26=""), $B285&gt;='Personnel Details'!$N$26), IF('Personnel Details'!$P$26="","", 'Personnel Details'!$P$26), IF(AND(NOT('Personnel Details'!$I$26=""), $B285&gt;='Personnel Details'!$I$26), IF('Personnel Details'!$K$26="", "", 'Personnel Details'!$K$26), IF('Personnel Details'!$F$26="", "", 'Personnel Details'!$F$26))))</f>
        <v/>
      </c>
      <c r="KH285" s="79" t="str">
        <f>IF(KF$9="", "", IF(AND(NOT('Personnel Details'!$N$26=""), $B285&gt;='Personnel Details'!$N$26), 'Personnel Details'!$Q$26, IF(AND(NOT('Personnel Details'!$I$26=""), $B285&gt;='Personnel Details'!$I$26), 'Personnel Details'!$L$26, 'Personnel Details'!$G$26)))</f>
        <v/>
      </c>
      <c r="KI285" s="59" t="str">
        <f t="shared" si="722"/>
        <v/>
      </c>
      <c r="KJ285" s="53"/>
      <c r="KL285" s="78" t="str">
        <f>IF(KL$9="", "", IF(AND(NOT('Personnel Details'!$N$27=""), $B285&gt;='Personnel Details'!$N$27), 'Personnel Details'!$O$27, IF(AND(NOT('Personnel Details'!$I$27=""), $B285&gt;='Personnel Details'!$I$27), 'Personnel Details'!$J$27, 'Personnel Details'!$E$27)))</f>
        <v/>
      </c>
      <c r="KM285" s="59" t="str">
        <f>IF(KL$9="", "", IF(AND(NOT('Personnel Details'!$N$27=""), $B285&gt;='Personnel Details'!$N$27), IF('Personnel Details'!$P$27="","", 'Personnel Details'!$P$27), IF(AND(NOT('Personnel Details'!$I$27=""), $B285&gt;='Personnel Details'!$I$27), IF('Personnel Details'!$K$27="", "", 'Personnel Details'!$K$27), IF('Personnel Details'!$F$27="", "", 'Personnel Details'!$F$27))))</f>
        <v/>
      </c>
      <c r="KN285" s="79" t="str">
        <f>IF(KL$9="", "", IF(AND(NOT('Personnel Details'!$N$27=""), $B285&gt;='Personnel Details'!$N$27), 'Personnel Details'!$Q$27, IF(AND(NOT('Personnel Details'!$I$27=""), $B285&gt;='Personnel Details'!$I$27), 'Personnel Details'!$L$27, 'Personnel Details'!$G$27)))</f>
        <v/>
      </c>
      <c r="KO285" s="59" t="str">
        <f t="shared" si="723"/>
        <v/>
      </c>
      <c r="KP285" s="53"/>
      <c r="KR285" s="78" t="str">
        <f>IF(KR$9="", "", IF(AND(NOT('Personnel Details'!$N$28=""), $B285&gt;='Personnel Details'!$N$28), 'Personnel Details'!$O$28, IF(AND(NOT('Personnel Details'!$I$28=""), $B285&gt;='Personnel Details'!$I$28), 'Personnel Details'!$J$28, 'Personnel Details'!$E$28)))</f>
        <v/>
      </c>
      <c r="KS285" s="59" t="str">
        <f>IF(KR$9="", "", IF(AND(NOT('Personnel Details'!$N$28=""), $B285&gt;='Personnel Details'!$N$28), IF('Personnel Details'!$P$28="","", 'Personnel Details'!$P$28), IF(AND(NOT('Personnel Details'!$I$28=""), $B285&gt;='Personnel Details'!$I$28), IF('Personnel Details'!$K$28="", "", 'Personnel Details'!$K$28), IF('Personnel Details'!$F$28="", "", 'Personnel Details'!$F$28))))</f>
        <v/>
      </c>
      <c r="KT285" s="79" t="str">
        <f>IF(KR$9="", "", IF(AND(NOT('Personnel Details'!$N$28=""), $B285&gt;='Personnel Details'!$N$28), 'Personnel Details'!$Q$28, IF(AND(NOT('Personnel Details'!$I$28=""), $B285&gt;='Personnel Details'!$I$28), 'Personnel Details'!$L$28, 'Personnel Details'!$G$28)))</f>
        <v/>
      </c>
      <c r="KU285" s="59" t="str">
        <f t="shared" si="724"/>
        <v/>
      </c>
      <c r="KV285" s="53"/>
      <c r="KX285" s="78" t="str">
        <f>IF(KX$9="", "", IF(AND(NOT('Personnel Details'!$N$29=""), $B285&gt;='Personnel Details'!$N$29), 'Personnel Details'!$O$29, IF(AND(NOT('Personnel Details'!$I$29=""), $B285&gt;='Personnel Details'!$I$29), 'Personnel Details'!$J$29, 'Personnel Details'!$E$29)))</f>
        <v/>
      </c>
      <c r="KY285" s="59" t="str">
        <f>IF(KX$9="", "", IF(AND(NOT('Personnel Details'!$N$29=""), $B285&gt;='Personnel Details'!$N$29), IF('Personnel Details'!$P$29="","", 'Personnel Details'!$P$29), IF(AND(NOT('Personnel Details'!$I$29=""), $B285&gt;='Personnel Details'!$I$29), IF('Personnel Details'!$K$29="", "", 'Personnel Details'!$K$29), IF('Personnel Details'!$F$29="", "", 'Personnel Details'!$F$29))))</f>
        <v/>
      </c>
      <c r="KZ285" s="79" t="str">
        <f>IF(KX$9="", "", IF(AND(NOT('Personnel Details'!$N$29=""), $B285&gt;='Personnel Details'!$N$29), 'Personnel Details'!$Q$29, IF(AND(NOT('Personnel Details'!$I$29=""), $B285&gt;='Personnel Details'!$I$29), 'Personnel Details'!$L$29, 'Personnel Details'!$G$29)))</f>
        <v/>
      </c>
      <c r="LA285" s="59" t="str">
        <f t="shared" si="725"/>
        <v/>
      </c>
      <c r="LB285" s="53"/>
      <c r="LD285" s="78" t="str">
        <f>IF(LD$9="", "", IF(AND(NOT('Personnel Details'!$N$30=""), $B285&gt;='Personnel Details'!$N$30), 'Personnel Details'!$O$30, IF(AND(NOT('Personnel Details'!$I$30=""), $B285&gt;='Personnel Details'!$I$30), 'Personnel Details'!$J$30, 'Personnel Details'!$E$30)))</f>
        <v/>
      </c>
      <c r="LE285" s="59" t="str">
        <f>IF(LD$9="", "", IF(AND(NOT('Personnel Details'!$N$30=""), $B285&gt;='Personnel Details'!$N$30), IF('Personnel Details'!$P$30="","", 'Personnel Details'!$P$30), IF(AND(NOT('Personnel Details'!$I$30=""), $B285&gt;='Personnel Details'!$I$30), IF('Personnel Details'!$K$30="", "", 'Personnel Details'!$K$30), IF('Personnel Details'!$F$30="", "", 'Personnel Details'!$F$30))))</f>
        <v/>
      </c>
      <c r="LF285" s="79" t="str">
        <f>IF(LD$9="", "", IF(AND(NOT('Personnel Details'!$N$30=""), $B285&gt;='Personnel Details'!$N$30), 'Personnel Details'!$Q$30, IF(AND(NOT('Personnel Details'!$I$30=""), $B285&gt;='Personnel Details'!$I$30), 'Personnel Details'!$L$30, 'Personnel Details'!$G$30)))</f>
        <v/>
      </c>
      <c r="LG285" s="59" t="str">
        <f t="shared" si="726"/>
        <v/>
      </c>
      <c r="LH285" s="53"/>
      <c r="LJ285" s="78" t="str">
        <f>IF(LJ$9="", "", IF(AND(NOT('Personnel Details'!$N$31=""), $B285&gt;='Personnel Details'!$N$31), 'Personnel Details'!$O$31, IF(AND(NOT('Personnel Details'!$I$31=""), $B285&gt;='Personnel Details'!$I$31), 'Personnel Details'!$J$31, 'Personnel Details'!$E$31)))</f>
        <v/>
      </c>
      <c r="LK285" s="59" t="str">
        <f>IF(LJ$9="", "", IF(AND(NOT('Personnel Details'!$N$31=""), $B285&gt;='Personnel Details'!$N$31), IF('Personnel Details'!$P$31="","", 'Personnel Details'!$P$31), IF(AND(NOT('Personnel Details'!$I$31=""), $B285&gt;='Personnel Details'!$I$31), IF('Personnel Details'!$K$31="", "", 'Personnel Details'!$K$31), IF('Personnel Details'!$F$31="", "", 'Personnel Details'!$F$31))))</f>
        <v/>
      </c>
      <c r="LL285" s="79" t="str">
        <f>IF(LJ$9="", "", IF(AND(NOT('Personnel Details'!$N$31=""), $B285&gt;='Personnel Details'!$N$31), 'Personnel Details'!$Q$31, IF(AND(NOT('Personnel Details'!$I$31=""), $B285&gt;='Personnel Details'!$I$31), 'Personnel Details'!$L$31, 'Personnel Details'!$G$31)))</f>
        <v/>
      </c>
      <c r="LM285" s="59" t="str">
        <f t="shared" si="727"/>
        <v/>
      </c>
      <c r="LN285" s="53"/>
      <c r="LP285" s="78" t="str">
        <f>IF(LP$9="", "", IF(AND(NOT('Personnel Details'!$N$32=""), $B285&gt;='Personnel Details'!$N$32), 'Personnel Details'!$O$32, IF(AND(NOT('Personnel Details'!$I$32=""), $B285&gt;='Personnel Details'!$I$32), 'Personnel Details'!$J$32, 'Personnel Details'!$E$32)))</f>
        <v/>
      </c>
      <c r="LQ285" s="59" t="str">
        <f>IF(LP$9="", "", IF(AND(NOT('Personnel Details'!$N$32=""), $B285&gt;='Personnel Details'!$N$32), IF('Personnel Details'!$P$32="","", 'Personnel Details'!$P$32), IF(AND(NOT('Personnel Details'!$I$32=""), $B285&gt;='Personnel Details'!$I$32), IF('Personnel Details'!$K$32="", "", 'Personnel Details'!$K$32), IF('Personnel Details'!$F$32="", "", 'Personnel Details'!$F$32))))</f>
        <v/>
      </c>
      <c r="LR285" s="79" t="str">
        <f>IF(LP$9="", "", IF(AND(NOT('Personnel Details'!$N$32=""), $B285&gt;='Personnel Details'!$N$32), 'Personnel Details'!$Q$32, IF(AND(NOT('Personnel Details'!$I$32=""), $B285&gt;='Personnel Details'!$I$32), 'Personnel Details'!$L$32, 'Personnel Details'!$G$32)))</f>
        <v/>
      </c>
      <c r="LS285" s="59" t="str">
        <f t="shared" si="728"/>
        <v/>
      </c>
      <c r="LT285" s="53"/>
      <c r="LV285" s="78" t="str">
        <f>IF(LV$9="", "", IF(AND(NOT('Personnel Details'!$N$33=""), $B285&gt;='Personnel Details'!$N$33), 'Personnel Details'!$O$33, IF(AND(NOT('Personnel Details'!$I$33=""), $B285&gt;='Personnel Details'!$I$33), 'Personnel Details'!$J$33, 'Personnel Details'!$E$33)))</f>
        <v/>
      </c>
      <c r="LW285" s="59" t="str">
        <f>IF(LV$9="", "", IF(AND(NOT('Personnel Details'!$N$33=""), $B285&gt;='Personnel Details'!$N$33), IF('Personnel Details'!$P$33="","", 'Personnel Details'!$P$33), IF(AND(NOT('Personnel Details'!$I$33=""), $B285&gt;='Personnel Details'!$I$33), IF('Personnel Details'!$K$33="", "", 'Personnel Details'!$K$33), IF('Personnel Details'!$F$33="", "", 'Personnel Details'!$F$33))))</f>
        <v/>
      </c>
      <c r="LX285" s="79" t="str">
        <f>IF(LV$9="", "", IF(AND(NOT('Personnel Details'!$N$33=""), $B285&gt;='Personnel Details'!$N$33), 'Personnel Details'!$Q$33, IF(AND(NOT('Personnel Details'!$I$33=""), $B285&gt;='Personnel Details'!$I$33), 'Personnel Details'!$L$33, 'Personnel Details'!$G$33)))</f>
        <v/>
      </c>
      <c r="LY285" s="59" t="str">
        <f t="shared" si="729"/>
        <v/>
      </c>
      <c r="LZ285" s="53"/>
      <c r="MB285" s="78" t="str">
        <f>IF(MB$9="", "", IF(AND(NOT('Personnel Details'!$N$34=""), $B285&gt;='Personnel Details'!$N$34), 'Personnel Details'!$O$34, IF(AND(NOT('Personnel Details'!$I$34=""), $B285&gt;='Personnel Details'!$I$34), 'Personnel Details'!$J$34, 'Personnel Details'!$E$34)))</f>
        <v/>
      </c>
      <c r="MC285" s="59" t="str">
        <f>IF(MB$9="", "", IF(AND(NOT('Personnel Details'!$N$34=""), $B285&gt;='Personnel Details'!$N$34), IF('Personnel Details'!$P$34="","", 'Personnel Details'!$P$34), IF(AND(NOT('Personnel Details'!$I$34=""), $B285&gt;='Personnel Details'!$I$34), IF('Personnel Details'!$K$34="", "", 'Personnel Details'!$K$34), IF('Personnel Details'!$F$34="", "", 'Personnel Details'!$F$34))))</f>
        <v/>
      </c>
      <c r="MD285" s="79" t="str">
        <f>IF(MB$9="", "", IF(AND(NOT('Personnel Details'!$N$34=""), $B285&gt;='Personnel Details'!$N$34), 'Personnel Details'!$Q$34, IF(AND(NOT('Personnel Details'!$I$34=""), $B285&gt;='Personnel Details'!$I$34), 'Personnel Details'!$L$34, 'Personnel Details'!$G$34)))</f>
        <v/>
      </c>
      <c r="ME285" s="59" t="str">
        <f t="shared" si="730"/>
        <v/>
      </c>
      <c r="MF285" s="53"/>
      <c r="MH285" s="78" t="str">
        <f>IF(MH$9="", "", IF(AND(NOT('Personnel Details'!$N$35=""), $B285&gt;='Personnel Details'!$N$35), 'Personnel Details'!$O$35, IF(AND(NOT('Personnel Details'!$I$35=""), $B285&gt;='Personnel Details'!$I$35), 'Personnel Details'!$J$35, 'Personnel Details'!$E$35)))</f>
        <v/>
      </c>
      <c r="MI285" s="59" t="str">
        <f>IF(MH$9="", "", IF(AND(NOT('Personnel Details'!$N$35=""), $B285&gt;='Personnel Details'!$N$35), IF('Personnel Details'!$P$35="","", 'Personnel Details'!$P$35), IF(AND(NOT('Personnel Details'!$I$35=""), $B285&gt;='Personnel Details'!$I$35), IF('Personnel Details'!$K$35="", "", 'Personnel Details'!$K$35), IF('Personnel Details'!$F$35="", "", 'Personnel Details'!$F$35))))</f>
        <v/>
      </c>
      <c r="MJ285" s="79" t="str">
        <f>IF(MH$9="", "", IF(AND(NOT('Personnel Details'!$N$35=""), $B285&gt;='Personnel Details'!$N$35), 'Personnel Details'!$Q$35, IF(AND(NOT('Personnel Details'!$I$35=""), $B285&gt;='Personnel Details'!$I$35), 'Personnel Details'!$L$35, 'Personnel Details'!$G$35)))</f>
        <v/>
      </c>
      <c r="MK285" s="59" t="str">
        <f t="shared" si="731"/>
        <v/>
      </c>
      <c r="ML285" s="53"/>
      <c r="MN285" s="78" t="str">
        <f>IF(MN$9="", "", IF(AND(NOT('Personnel Details'!$N$36=""), $B285&gt;='Personnel Details'!$N$36), 'Personnel Details'!$O$36, IF(AND(NOT('Personnel Details'!$I$36=""), $B285&gt;='Personnel Details'!$I$36), 'Personnel Details'!$J$36, 'Personnel Details'!$E$36)))</f>
        <v/>
      </c>
      <c r="MO285" s="59" t="str">
        <f>IF(MN$9="", "", IF(AND(NOT('Personnel Details'!$N$36=""), $B285&gt;='Personnel Details'!$N$36), IF('Personnel Details'!$P$36="","", 'Personnel Details'!$P$36), IF(AND(NOT('Personnel Details'!$I$36=""), $B285&gt;='Personnel Details'!$I$36), IF('Personnel Details'!$K$36="", "", 'Personnel Details'!$K$36), IF('Personnel Details'!$F$36="", "", 'Personnel Details'!$F$36))))</f>
        <v/>
      </c>
      <c r="MP285" s="79" t="str">
        <f>IF(MN$9="", "", IF(AND(NOT('Personnel Details'!$N$36=""), $B285&gt;='Personnel Details'!$N$36), 'Personnel Details'!$Q$36, IF(AND(NOT('Personnel Details'!$I$36=""), $B285&gt;='Personnel Details'!$I$36), 'Personnel Details'!$L$36, 'Personnel Details'!$G$36)))</f>
        <v/>
      </c>
      <c r="MQ285" s="59" t="str">
        <f t="shared" si="732"/>
        <v/>
      </c>
      <c r="MR285" s="53"/>
      <c r="MT285" s="78" t="str">
        <f>IF(MT$9="", "", IF(AND(NOT('Personnel Details'!$N$37=""), $B285&gt;='Personnel Details'!$N$37), 'Personnel Details'!$O$37, IF(AND(NOT('Personnel Details'!$I$37=""), $B285&gt;='Personnel Details'!$I$37), 'Personnel Details'!$J$37, 'Personnel Details'!$E$37)))</f>
        <v/>
      </c>
      <c r="MU285" s="59" t="str">
        <f>IF(MT$9="", "", IF(AND(NOT('Personnel Details'!$N$37=""), $B285&gt;='Personnel Details'!$N$37), IF('Personnel Details'!$P$37="","", 'Personnel Details'!$P$37), IF(AND(NOT('Personnel Details'!$I$37=""), $B285&gt;='Personnel Details'!$I$37), IF('Personnel Details'!$K$37="", "", 'Personnel Details'!$K$37), IF('Personnel Details'!$F$37="", "", 'Personnel Details'!$F$37))))</f>
        <v/>
      </c>
      <c r="MV285" s="79" t="str">
        <f>IF(MT$9="", "", IF(AND(NOT('Personnel Details'!$N$37=""), $B285&gt;='Personnel Details'!$N$37), 'Personnel Details'!$Q$37, IF(AND(NOT('Personnel Details'!$I$37=""), $B285&gt;='Personnel Details'!$I$37), 'Personnel Details'!$L$37, 'Personnel Details'!$G$37)))</f>
        <v/>
      </c>
      <c r="MW285" s="59" t="str">
        <f t="shared" si="733"/>
        <v/>
      </c>
      <c r="MX285" s="53"/>
      <c r="MZ285" s="78" t="str">
        <f>IF(MZ$9="", "", IF(AND(NOT('Personnel Details'!$N$38=""), $B285&gt;='Personnel Details'!$N$38), 'Personnel Details'!$O$38, IF(AND(NOT('Personnel Details'!$I$38=""), $B285&gt;='Personnel Details'!$I$38), 'Personnel Details'!$J$38, 'Personnel Details'!$E$38)))</f>
        <v/>
      </c>
      <c r="NA285" s="59" t="str">
        <f>IF(MZ$9="", "", IF(AND(NOT('Personnel Details'!$N$38=""), $B285&gt;='Personnel Details'!$N$38), IF('Personnel Details'!$P$38="","", 'Personnel Details'!$P$38), IF(AND(NOT('Personnel Details'!$I$38=""), $B285&gt;='Personnel Details'!$I$38), IF('Personnel Details'!$K$38="", "", 'Personnel Details'!$K$38), IF('Personnel Details'!$F$38="", "", 'Personnel Details'!$F$38))))</f>
        <v/>
      </c>
      <c r="NB285" s="79" t="str">
        <f>IF(MZ$9="", "", IF(AND(NOT('Personnel Details'!$N$38=""), $B285&gt;='Personnel Details'!$N$38), 'Personnel Details'!$Q$38, IF(AND(NOT('Personnel Details'!$I$38=""), $B285&gt;='Personnel Details'!$I$38), 'Personnel Details'!$L$38, 'Personnel Details'!$G$38)))</f>
        <v/>
      </c>
      <c r="NC285" s="59" t="str">
        <f t="shared" si="734"/>
        <v/>
      </c>
      <c r="ND285" s="53"/>
      <c r="NF285" s="78" t="str">
        <f>IF(NF$9="", "", IF(AND(NOT('Personnel Details'!$N$39=""), $B285&gt;='Personnel Details'!$N$39), 'Personnel Details'!$O$39, IF(AND(NOT('Personnel Details'!$I$39=""), $B285&gt;='Personnel Details'!$I$39), 'Personnel Details'!$J$39, 'Personnel Details'!$E$39)))</f>
        <v/>
      </c>
      <c r="NG285" s="59" t="str">
        <f>IF(NF$9="", "", IF(AND(NOT('Personnel Details'!$N$39=""), $B285&gt;='Personnel Details'!$N$39), IF('Personnel Details'!$P$39="","", 'Personnel Details'!$P$39), IF(AND(NOT('Personnel Details'!$I$39=""), $B285&gt;='Personnel Details'!$I$39), IF('Personnel Details'!$K$39="", "", 'Personnel Details'!$K$39), IF('Personnel Details'!$F$39="", "", 'Personnel Details'!$F$39))))</f>
        <v/>
      </c>
      <c r="NH285" s="79" t="str">
        <f>IF(NF$9="", "", IF(AND(NOT('Personnel Details'!$N$39=""), $B285&gt;='Personnel Details'!$N$39), 'Personnel Details'!$Q$39, IF(AND(NOT('Personnel Details'!$I$39=""), $B285&gt;='Personnel Details'!$I$39), 'Personnel Details'!$L$39, 'Personnel Details'!$G$39)))</f>
        <v/>
      </c>
      <c r="NI285" s="59" t="str">
        <f t="shared" si="735"/>
        <v/>
      </c>
      <c r="NJ285" s="53"/>
      <c r="NL285" s="78" t="str">
        <f>IF(NL$9="", "", IF(AND(NOT('Personnel Details'!$N$40=""), $B285&gt;='Personnel Details'!$N$40), 'Personnel Details'!$O$40, IF(AND(NOT('Personnel Details'!$I$40=""), $B285&gt;='Personnel Details'!$I$40), 'Personnel Details'!$J$40, 'Personnel Details'!$E$40)))</f>
        <v/>
      </c>
      <c r="NM285" s="59" t="str">
        <f>IF(NL$9="", "", IF(AND(NOT('Personnel Details'!$N$40=""), $B285&gt;='Personnel Details'!$N$40), IF('Personnel Details'!$P$40="","", 'Personnel Details'!$P$40), IF(AND(NOT('Personnel Details'!$I$40=""), $B285&gt;='Personnel Details'!$I$40), IF('Personnel Details'!$K$40="", "", 'Personnel Details'!$K$40), IF('Personnel Details'!$F$40="", "", 'Personnel Details'!$F$40))))</f>
        <v/>
      </c>
      <c r="NN285" s="79" t="str">
        <f>IF(NL$9="", "", IF(AND(NOT('Personnel Details'!$N$40=""), $B285&gt;='Personnel Details'!$N$40), 'Personnel Details'!$Q$40, IF(AND(NOT('Personnel Details'!$I$40=""), $B285&gt;='Personnel Details'!$I$40), 'Personnel Details'!$L$40, 'Personnel Details'!$G$40)))</f>
        <v/>
      </c>
      <c r="NO285" s="59" t="str">
        <f t="shared" si="736"/>
        <v/>
      </c>
      <c r="NP285" s="53"/>
    </row>
    <row r="286" spans="1:380" x14ac:dyDescent="0.25">
      <c r="A286" s="32"/>
      <c r="B286" s="113" t="str">
        <f>IFERROR(IF(B285+1&gt;'Personnel Details'!$U$5, "", B285+1), "")</f>
        <v/>
      </c>
      <c r="C286" s="32"/>
      <c r="D286" s="120"/>
      <c r="E286" s="13" t="str">
        <f t="shared" si="615"/>
        <v/>
      </c>
      <c r="F286" s="13" t="str">
        <f t="shared" si="646"/>
        <v/>
      </c>
      <c r="G286" s="56" t="str">
        <f t="shared" si="737"/>
        <v/>
      </c>
      <c r="H286" s="16" t="str">
        <f t="shared" si="647"/>
        <v/>
      </c>
      <c r="I286" s="32"/>
      <c r="J286" s="120"/>
      <c r="K286" s="62" t="str">
        <f t="shared" si="616"/>
        <v/>
      </c>
      <c r="L286" s="62" t="str">
        <f t="shared" si="648"/>
        <v/>
      </c>
      <c r="M286" s="65" t="str">
        <f t="shared" si="738"/>
        <v/>
      </c>
      <c r="N286" s="68" t="str">
        <f t="shared" si="649"/>
        <v/>
      </c>
      <c r="O286" s="32"/>
      <c r="P286" s="120"/>
      <c r="Q286" s="62" t="str">
        <f t="shared" si="617"/>
        <v/>
      </c>
      <c r="R286" s="62" t="str">
        <f t="shared" si="650"/>
        <v/>
      </c>
      <c r="S286" s="65" t="str">
        <f t="shared" si="739"/>
        <v/>
      </c>
      <c r="T286" s="68" t="str">
        <f t="shared" si="651"/>
        <v/>
      </c>
      <c r="U286" s="32"/>
      <c r="V286" s="120"/>
      <c r="W286" s="62" t="str">
        <f t="shared" si="618"/>
        <v/>
      </c>
      <c r="X286" s="62" t="str">
        <f t="shared" si="652"/>
        <v/>
      </c>
      <c r="Y286" s="65" t="str">
        <f t="shared" si="740"/>
        <v/>
      </c>
      <c r="Z286" s="68" t="str">
        <f t="shared" si="653"/>
        <v/>
      </c>
      <c r="AA286" s="32"/>
      <c r="AB286" s="120"/>
      <c r="AC286" s="62" t="str">
        <f t="shared" si="619"/>
        <v/>
      </c>
      <c r="AD286" s="62" t="str">
        <f t="shared" si="654"/>
        <v/>
      </c>
      <c r="AE286" s="65" t="str">
        <f t="shared" si="741"/>
        <v/>
      </c>
      <c r="AF286" s="68" t="str">
        <f t="shared" si="655"/>
        <v/>
      </c>
      <c r="AG286" s="32"/>
      <c r="AH286" s="120"/>
      <c r="AI286" s="62" t="str">
        <f t="shared" si="620"/>
        <v/>
      </c>
      <c r="AJ286" s="62" t="str">
        <f t="shared" si="656"/>
        <v/>
      </c>
      <c r="AK286" s="65" t="str">
        <f t="shared" si="742"/>
        <v/>
      </c>
      <c r="AL286" s="68" t="str">
        <f t="shared" si="657"/>
        <v/>
      </c>
      <c r="AM286" s="32"/>
      <c r="AN286" s="120"/>
      <c r="AO286" s="62" t="str">
        <f t="shared" si="621"/>
        <v/>
      </c>
      <c r="AP286" s="62" t="str">
        <f t="shared" si="658"/>
        <v/>
      </c>
      <c r="AQ286" s="65" t="str">
        <f t="shared" si="743"/>
        <v/>
      </c>
      <c r="AR286" s="68" t="str">
        <f t="shared" si="659"/>
        <v/>
      </c>
      <c r="AS286" s="32"/>
      <c r="AT286" s="120"/>
      <c r="AU286" s="62" t="str">
        <f t="shared" si="622"/>
        <v/>
      </c>
      <c r="AV286" s="62" t="str">
        <f t="shared" si="660"/>
        <v/>
      </c>
      <c r="AW286" s="65" t="str">
        <f t="shared" si="744"/>
        <v/>
      </c>
      <c r="AX286" s="68" t="str">
        <f t="shared" si="661"/>
        <v/>
      </c>
      <c r="AY286" s="32"/>
      <c r="AZ286" s="120"/>
      <c r="BA286" s="62" t="str">
        <f t="shared" si="623"/>
        <v/>
      </c>
      <c r="BB286" s="62" t="str">
        <f t="shared" si="662"/>
        <v/>
      </c>
      <c r="BC286" s="65" t="str">
        <f t="shared" si="745"/>
        <v/>
      </c>
      <c r="BD286" s="68" t="str">
        <f t="shared" si="663"/>
        <v/>
      </c>
      <c r="BE286" s="32"/>
      <c r="BF286" s="120"/>
      <c r="BG286" s="62" t="str">
        <f t="shared" si="624"/>
        <v/>
      </c>
      <c r="BH286" s="62" t="str">
        <f t="shared" si="664"/>
        <v/>
      </c>
      <c r="BI286" s="65" t="str">
        <f t="shared" si="746"/>
        <v/>
      </c>
      <c r="BJ286" s="68" t="str">
        <f t="shared" si="665"/>
        <v/>
      </c>
      <c r="BK286" s="32"/>
      <c r="BL286" s="120"/>
      <c r="BM286" s="62" t="str">
        <f t="shared" si="625"/>
        <v/>
      </c>
      <c r="BN286" s="62" t="str">
        <f t="shared" si="666"/>
        <v/>
      </c>
      <c r="BO286" s="65" t="str">
        <f t="shared" si="747"/>
        <v/>
      </c>
      <c r="BP286" s="68" t="str">
        <f t="shared" si="667"/>
        <v/>
      </c>
      <c r="BQ286" s="32"/>
      <c r="BR286" s="120"/>
      <c r="BS286" s="62" t="str">
        <f t="shared" si="626"/>
        <v/>
      </c>
      <c r="BT286" s="62" t="str">
        <f t="shared" si="668"/>
        <v/>
      </c>
      <c r="BU286" s="65" t="str">
        <f t="shared" si="748"/>
        <v/>
      </c>
      <c r="BV286" s="68" t="str">
        <f t="shared" si="669"/>
        <v/>
      </c>
      <c r="BW286" s="32"/>
      <c r="BX286" s="120"/>
      <c r="BY286" s="62" t="str">
        <f t="shared" si="627"/>
        <v/>
      </c>
      <c r="BZ286" s="62" t="str">
        <f t="shared" si="670"/>
        <v/>
      </c>
      <c r="CA286" s="65" t="str">
        <f t="shared" si="749"/>
        <v/>
      </c>
      <c r="CB286" s="68" t="str">
        <f t="shared" si="671"/>
        <v/>
      </c>
      <c r="CC286" s="32"/>
      <c r="CD286" s="120"/>
      <c r="CE286" s="62" t="str">
        <f t="shared" si="628"/>
        <v/>
      </c>
      <c r="CF286" s="62" t="str">
        <f t="shared" si="672"/>
        <v/>
      </c>
      <c r="CG286" s="65" t="str">
        <f t="shared" si="750"/>
        <v/>
      </c>
      <c r="CH286" s="68" t="str">
        <f t="shared" si="673"/>
        <v/>
      </c>
      <c r="CI286" s="32"/>
      <c r="CJ286" s="120"/>
      <c r="CK286" s="62" t="str">
        <f t="shared" si="629"/>
        <v/>
      </c>
      <c r="CL286" s="62" t="str">
        <f t="shared" si="674"/>
        <v/>
      </c>
      <c r="CM286" s="65" t="str">
        <f t="shared" si="751"/>
        <v/>
      </c>
      <c r="CN286" s="68" t="str">
        <f t="shared" si="675"/>
        <v/>
      </c>
      <c r="CO286" s="32"/>
      <c r="CP286" s="120"/>
      <c r="CQ286" s="62" t="str">
        <f t="shared" si="630"/>
        <v/>
      </c>
      <c r="CR286" s="62" t="str">
        <f t="shared" si="676"/>
        <v/>
      </c>
      <c r="CS286" s="65" t="str">
        <f t="shared" si="752"/>
        <v/>
      </c>
      <c r="CT286" s="68" t="str">
        <f t="shared" si="677"/>
        <v/>
      </c>
      <c r="CU286" s="32"/>
      <c r="CV286" s="120"/>
      <c r="CW286" s="62" t="str">
        <f t="shared" si="631"/>
        <v/>
      </c>
      <c r="CX286" s="62" t="str">
        <f t="shared" si="678"/>
        <v/>
      </c>
      <c r="CY286" s="65" t="str">
        <f t="shared" si="753"/>
        <v/>
      </c>
      <c r="CZ286" s="68" t="str">
        <f t="shared" si="679"/>
        <v/>
      </c>
      <c r="DA286" s="32"/>
      <c r="DB286" s="120"/>
      <c r="DC286" s="62" t="str">
        <f t="shared" si="632"/>
        <v/>
      </c>
      <c r="DD286" s="62" t="str">
        <f t="shared" si="680"/>
        <v/>
      </c>
      <c r="DE286" s="65" t="str">
        <f t="shared" si="754"/>
        <v/>
      </c>
      <c r="DF286" s="68" t="str">
        <f t="shared" si="681"/>
        <v/>
      </c>
      <c r="DG286" s="32"/>
      <c r="DH286" s="120"/>
      <c r="DI286" s="62" t="str">
        <f t="shared" si="633"/>
        <v/>
      </c>
      <c r="DJ286" s="62" t="str">
        <f t="shared" si="682"/>
        <v/>
      </c>
      <c r="DK286" s="65" t="str">
        <f t="shared" si="755"/>
        <v/>
      </c>
      <c r="DL286" s="68" t="str">
        <f t="shared" si="683"/>
        <v/>
      </c>
      <c r="DM286" s="32"/>
      <c r="DN286" s="120"/>
      <c r="DO286" s="62" t="str">
        <f t="shared" si="634"/>
        <v/>
      </c>
      <c r="DP286" s="62" t="str">
        <f t="shared" si="684"/>
        <v/>
      </c>
      <c r="DQ286" s="65" t="str">
        <f t="shared" si="756"/>
        <v/>
      </c>
      <c r="DR286" s="68" t="str">
        <f t="shared" si="685"/>
        <v/>
      </c>
      <c r="DS286" s="32"/>
      <c r="DT286" s="120"/>
      <c r="DU286" s="62" t="str">
        <f t="shared" si="635"/>
        <v/>
      </c>
      <c r="DV286" s="62" t="str">
        <f t="shared" si="686"/>
        <v/>
      </c>
      <c r="DW286" s="65" t="str">
        <f t="shared" si="757"/>
        <v/>
      </c>
      <c r="DX286" s="68" t="str">
        <f t="shared" si="687"/>
        <v/>
      </c>
      <c r="DY286" s="32"/>
      <c r="DZ286" s="120"/>
      <c r="EA286" s="62" t="str">
        <f t="shared" si="636"/>
        <v/>
      </c>
      <c r="EB286" s="62" t="str">
        <f t="shared" si="688"/>
        <v/>
      </c>
      <c r="EC286" s="65" t="str">
        <f t="shared" si="758"/>
        <v/>
      </c>
      <c r="ED286" s="68" t="str">
        <f t="shared" si="689"/>
        <v/>
      </c>
      <c r="EE286" s="32"/>
      <c r="EF286" s="120"/>
      <c r="EG286" s="62" t="str">
        <f t="shared" si="637"/>
        <v/>
      </c>
      <c r="EH286" s="62" t="str">
        <f t="shared" si="690"/>
        <v/>
      </c>
      <c r="EI286" s="65" t="str">
        <f t="shared" si="759"/>
        <v/>
      </c>
      <c r="EJ286" s="68" t="str">
        <f t="shared" si="691"/>
        <v/>
      </c>
      <c r="EK286" s="32"/>
      <c r="EL286" s="120"/>
      <c r="EM286" s="62" t="str">
        <f t="shared" si="638"/>
        <v/>
      </c>
      <c r="EN286" s="62" t="str">
        <f t="shared" si="692"/>
        <v/>
      </c>
      <c r="EO286" s="65" t="str">
        <f t="shared" si="760"/>
        <v/>
      </c>
      <c r="EP286" s="68" t="str">
        <f t="shared" si="693"/>
        <v/>
      </c>
      <c r="EQ286" s="32"/>
      <c r="ER286" s="120"/>
      <c r="ES286" s="62" t="str">
        <f t="shared" si="639"/>
        <v/>
      </c>
      <c r="ET286" s="62" t="str">
        <f t="shared" si="694"/>
        <v/>
      </c>
      <c r="EU286" s="65" t="str">
        <f t="shared" si="761"/>
        <v/>
      </c>
      <c r="EV286" s="68" t="str">
        <f t="shared" si="695"/>
        <v/>
      </c>
      <c r="EW286" s="32"/>
      <c r="EX286" s="120"/>
      <c r="EY286" s="62" t="str">
        <f t="shared" si="640"/>
        <v/>
      </c>
      <c r="EZ286" s="62" t="str">
        <f t="shared" si="696"/>
        <v/>
      </c>
      <c r="FA286" s="65" t="str">
        <f t="shared" si="762"/>
        <v/>
      </c>
      <c r="FB286" s="68" t="str">
        <f t="shared" si="697"/>
        <v/>
      </c>
      <c r="FC286" s="32"/>
      <c r="FD286" s="120"/>
      <c r="FE286" s="62" t="str">
        <f t="shared" si="641"/>
        <v/>
      </c>
      <c r="FF286" s="62" t="str">
        <f t="shared" si="698"/>
        <v/>
      </c>
      <c r="FG286" s="65" t="str">
        <f t="shared" si="763"/>
        <v/>
      </c>
      <c r="FH286" s="68" t="str">
        <f t="shared" si="699"/>
        <v/>
      </c>
      <c r="FI286" s="32"/>
      <c r="FJ286" s="120"/>
      <c r="FK286" s="62" t="str">
        <f t="shared" si="642"/>
        <v/>
      </c>
      <c r="FL286" s="62" t="str">
        <f t="shared" si="700"/>
        <v/>
      </c>
      <c r="FM286" s="65" t="str">
        <f t="shared" si="764"/>
        <v/>
      </c>
      <c r="FN286" s="68" t="str">
        <f t="shared" si="701"/>
        <v/>
      </c>
      <c r="FO286" s="32"/>
      <c r="FP286" s="120"/>
      <c r="FQ286" s="62" t="str">
        <f t="shared" si="643"/>
        <v/>
      </c>
      <c r="FR286" s="62" t="str">
        <f t="shared" si="702"/>
        <v/>
      </c>
      <c r="FS286" s="65" t="str">
        <f t="shared" si="765"/>
        <v/>
      </c>
      <c r="FT286" s="68" t="str">
        <f t="shared" si="703"/>
        <v/>
      </c>
      <c r="FU286" s="32"/>
      <c r="FV286" s="120"/>
      <c r="FW286" s="62" t="str">
        <f t="shared" si="644"/>
        <v/>
      </c>
      <c r="FX286" s="62" t="str">
        <f t="shared" si="704"/>
        <v/>
      </c>
      <c r="FY286" s="65" t="str">
        <f t="shared" si="766"/>
        <v/>
      </c>
      <c r="FZ286" s="68" t="str">
        <f t="shared" si="705"/>
        <v/>
      </c>
      <c r="GA286" s="32"/>
      <c r="GC286" s="7" t="str">
        <f t="shared" si="706"/>
        <v/>
      </c>
      <c r="GD286" s="7" t="str">
        <f t="shared" ca="1" si="645"/>
        <v/>
      </c>
      <c r="GT286" s="71" t="str">
        <f>IF(GT$9="", "", IF(AND(NOT('Personnel Details'!$N$11=""), $B286&gt;='Personnel Details'!$N$11), 'Personnel Details'!$O$11, IF(AND(NOT('Personnel Details'!$I$11=""), $B286&gt;='Personnel Details'!$I$11), 'Personnel Details'!$J$11, 'Personnel Details'!$E$11)))</f>
        <v/>
      </c>
      <c r="GU286" s="59" t="str">
        <f>IF(GT$9="", "", IF(AND(NOT('Personnel Details'!$N$11=""), $B286&gt;='Personnel Details'!$N$11), IF('Personnel Details'!$P$11="","", 'Personnel Details'!$P$11), IF(AND(NOT('Personnel Details'!$I$11=""), $B286&gt;='Personnel Details'!$I$11), IF('Personnel Details'!$K$11="", "", 'Personnel Details'!$K$11), IF('Personnel Details'!$F$11="", "", 'Personnel Details'!$F$11))))</f>
        <v/>
      </c>
      <c r="GV286" s="74" t="str">
        <f>IF(GT$9="", "", IF(AND(NOT('Personnel Details'!$N$11=""), $B286&gt;='Personnel Details'!$N$11), 'Personnel Details'!$Q$11, IF(AND(NOT('Personnel Details'!$I$11=""), $B286&gt;='Personnel Details'!$I$11), 'Personnel Details'!$L$11, 'Personnel Details'!$G$11)))</f>
        <v/>
      </c>
      <c r="GW286" s="59" t="str">
        <f t="shared" si="707"/>
        <v/>
      </c>
      <c r="GX286" s="53"/>
      <c r="GZ286" s="78" t="str">
        <f>IF(GZ$9="", "", IF(AND(NOT('Personnel Details'!$N$12=""), $B286&gt;='Personnel Details'!$N$12), 'Personnel Details'!$O$12, IF(AND(NOT('Personnel Details'!$I$12=""), $B286&gt;='Personnel Details'!$I$12), 'Personnel Details'!$J$12, 'Personnel Details'!$E$12)))</f>
        <v/>
      </c>
      <c r="HA286" s="59" t="str">
        <f>IF(GZ$9="", "", IF(AND(NOT('Personnel Details'!$N$12=""), $B286&gt;='Personnel Details'!$N$12), IF('Personnel Details'!$P$12="","", 'Personnel Details'!$P$12), IF(AND(NOT('Personnel Details'!$I$12=""), $B286&gt;='Personnel Details'!$I$12), IF('Personnel Details'!$K$12="", "", 'Personnel Details'!$K$12), IF('Personnel Details'!$F$12="", "", 'Personnel Details'!$F$12))))</f>
        <v/>
      </c>
      <c r="HB286" s="79" t="str">
        <f>IF(GZ$9="", "", IF(AND(NOT('Personnel Details'!$N$12=""), $B286&gt;='Personnel Details'!$N$12), 'Personnel Details'!$Q$12, IF(AND(NOT('Personnel Details'!$I$12=""), $B286&gt;='Personnel Details'!$I$12), 'Personnel Details'!$L$12, 'Personnel Details'!$G$12)))</f>
        <v/>
      </c>
      <c r="HC286" s="59" t="str">
        <f t="shared" si="708"/>
        <v/>
      </c>
      <c r="HD286" s="53"/>
      <c r="HF286" s="78" t="str">
        <f>IF(HF$9="", "", IF(AND(NOT('Personnel Details'!$N$13=""), $B286&gt;='Personnel Details'!$N$13), 'Personnel Details'!$O$13, IF(AND(NOT('Personnel Details'!$I$13=""), $B286&gt;='Personnel Details'!$I$13), 'Personnel Details'!$J$13, 'Personnel Details'!$E$13)))</f>
        <v/>
      </c>
      <c r="HG286" s="59" t="str">
        <f>IF(HF$9="", "", IF(AND(NOT('Personnel Details'!$N$13=""), $B286&gt;='Personnel Details'!$N$13), IF('Personnel Details'!$P$13="","", 'Personnel Details'!$P$13), IF(AND(NOT('Personnel Details'!$I$13=""), $B286&gt;='Personnel Details'!$I$13), IF('Personnel Details'!$K$13="", "", 'Personnel Details'!$K$13), IF('Personnel Details'!$F$13="", "", 'Personnel Details'!$F$13))))</f>
        <v/>
      </c>
      <c r="HH286" s="79" t="str">
        <f>IF(HF$9="", "", IF(AND(NOT('Personnel Details'!$N$13=""), $B286&gt;='Personnel Details'!$N$13), 'Personnel Details'!$Q$13, IF(AND(NOT('Personnel Details'!$I$13=""), $B286&gt;='Personnel Details'!$I$13), 'Personnel Details'!$L$13, 'Personnel Details'!$G$13)))</f>
        <v/>
      </c>
      <c r="HI286" s="59" t="str">
        <f t="shared" si="709"/>
        <v/>
      </c>
      <c r="HJ286" s="53"/>
      <c r="HL286" s="78" t="str">
        <f>IF(HL$9="", "", IF(AND(NOT('Personnel Details'!$N$14=""), $B286&gt;='Personnel Details'!$N$14), 'Personnel Details'!$O$14, IF(AND(NOT('Personnel Details'!$I$14=""), $B286&gt;='Personnel Details'!$I$14), 'Personnel Details'!$J$14, 'Personnel Details'!$E$14)))</f>
        <v/>
      </c>
      <c r="HM286" s="59" t="str">
        <f>IF(HL$9="", "", IF(AND(NOT('Personnel Details'!$N$14=""), $B286&gt;='Personnel Details'!$N$14), IF('Personnel Details'!$P$14="","", 'Personnel Details'!$P$14), IF(AND(NOT('Personnel Details'!$I$14=""), $B286&gt;='Personnel Details'!$I$14), IF('Personnel Details'!$K$14="", "", 'Personnel Details'!$K$14), IF('Personnel Details'!$F$14="", "", 'Personnel Details'!$F$14))))</f>
        <v/>
      </c>
      <c r="HN286" s="79" t="str">
        <f>IF(HL$9="", "", IF(AND(NOT('Personnel Details'!$N$14=""), $B286&gt;='Personnel Details'!$N$14), 'Personnel Details'!$Q$14, IF(AND(NOT('Personnel Details'!$I$14=""), $B286&gt;='Personnel Details'!$I$14), 'Personnel Details'!$L$14, 'Personnel Details'!$G$14)))</f>
        <v/>
      </c>
      <c r="HO286" s="59" t="str">
        <f t="shared" si="710"/>
        <v/>
      </c>
      <c r="HP286" s="53"/>
      <c r="HR286" s="78" t="str">
        <f>IF(HR$9="", "", IF(AND(NOT('Personnel Details'!$N$15=""), $B286&gt;='Personnel Details'!$N$15), 'Personnel Details'!$O$15, IF(AND(NOT('Personnel Details'!$I$15=""), $B286&gt;='Personnel Details'!$I$15), 'Personnel Details'!$J$15, 'Personnel Details'!$E$15)))</f>
        <v/>
      </c>
      <c r="HS286" s="59" t="str">
        <f>IF(HR$9="", "", IF(AND(NOT('Personnel Details'!$N$15=""), $B286&gt;='Personnel Details'!$N$15), IF('Personnel Details'!$P$15="","", 'Personnel Details'!$P$15), IF(AND(NOT('Personnel Details'!$I$15=""), $B286&gt;='Personnel Details'!$I$15), IF('Personnel Details'!$K$15="", "", 'Personnel Details'!$K$15), IF('Personnel Details'!$F$15="", "", 'Personnel Details'!$F$15))))</f>
        <v/>
      </c>
      <c r="HT286" s="79" t="str">
        <f>IF(HR$9="", "", IF(AND(NOT('Personnel Details'!$N$15=""), $B286&gt;='Personnel Details'!$N$15), 'Personnel Details'!$Q$15, IF(AND(NOT('Personnel Details'!$I$15=""), $B286&gt;='Personnel Details'!$I$15), 'Personnel Details'!$L$15, 'Personnel Details'!$G$15)))</f>
        <v/>
      </c>
      <c r="HU286" s="59" t="str">
        <f t="shared" si="711"/>
        <v/>
      </c>
      <c r="HV286" s="53"/>
      <c r="HX286" s="78" t="str">
        <f>IF(HX$9="", "", IF(AND(NOT('Personnel Details'!$N$16=""), $B286&gt;='Personnel Details'!$N$16), 'Personnel Details'!$O$16, IF(AND(NOT('Personnel Details'!$I$16=""), $B286&gt;='Personnel Details'!$I$16), 'Personnel Details'!$J$16, 'Personnel Details'!$E$16)))</f>
        <v/>
      </c>
      <c r="HY286" s="59" t="str">
        <f>IF(HX$9="", "", IF(AND(NOT('Personnel Details'!$N$16=""), $B286&gt;='Personnel Details'!$N$16), IF('Personnel Details'!$P$16="","", 'Personnel Details'!$P$16), IF(AND(NOT('Personnel Details'!$I$16=""), $B286&gt;='Personnel Details'!$I$16), IF('Personnel Details'!$K$16="", "", 'Personnel Details'!$K$16), IF('Personnel Details'!$F$16="", "", 'Personnel Details'!$F$16))))</f>
        <v/>
      </c>
      <c r="HZ286" s="79" t="str">
        <f>IF(HX$9="", "", IF(AND(NOT('Personnel Details'!$N$16=""), $B286&gt;='Personnel Details'!$N$16), 'Personnel Details'!$Q$16, IF(AND(NOT('Personnel Details'!$I$16=""), $B286&gt;='Personnel Details'!$I$16), 'Personnel Details'!$L$16, 'Personnel Details'!$G$16)))</f>
        <v/>
      </c>
      <c r="IA286" s="59" t="str">
        <f t="shared" si="712"/>
        <v/>
      </c>
      <c r="IB286" s="53"/>
      <c r="ID286" s="78" t="str">
        <f>IF(ID$9="", "", IF(AND(NOT('Personnel Details'!$N$17=""), $B286&gt;='Personnel Details'!$N$17), 'Personnel Details'!$O$17, IF(AND(NOT('Personnel Details'!$I$17=""), $B286&gt;='Personnel Details'!$I$17), 'Personnel Details'!$J$17, 'Personnel Details'!$E$17)))</f>
        <v/>
      </c>
      <c r="IE286" s="59" t="str">
        <f>IF(ID$9="", "", IF(AND(NOT('Personnel Details'!$N$17=""), $B286&gt;='Personnel Details'!$N$17), IF('Personnel Details'!$P$17="","", 'Personnel Details'!$P$17), IF(AND(NOT('Personnel Details'!$I$17=""), $B286&gt;='Personnel Details'!$I$17), IF('Personnel Details'!$K$17="", "", 'Personnel Details'!$K$17), IF('Personnel Details'!$F$17="", "", 'Personnel Details'!$F$17))))</f>
        <v/>
      </c>
      <c r="IF286" s="79" t="str">
        <f>IF(ID$9="", "", IF(AND(NOT('Personnel Details'!$N$17=""), $B286&gt;='Personnel Details'!$N$17), 'Personnel Details'!$Q$17, IF(AND(NOT('Personnel Details'!$I$17=""), $B286&gt;='Personnel Details'!$I$17), 'Personnel Details'!$L$17, 'Personnel Details'!$G$17)))</f>
        <v/>
      </c>
      <c r="IG286" s="59" t="str">
        <f t="shared" si="713"/>
        <v/>
      </c>
      <c r="IH286" s="53"/>
      <c r="IJ286" s="78" t="str">
        <f>IF(IJ$9="", "", IF(AND(NOT('Personnel Details'!$N$18=""), $B286&gt;='Personnel Details'!$N$18), 'Personnel Details'!$O$18, IF(AND(NOT('Personnel Details'!$I$18=""), $B286&gt;='Personnel Details'!$I$18), 'Personnel Details'!$J$18, 'Personnel Details'!$E$18)))</f>
        <v/>
      </c>
      <c r="IK286" s="59" t="str">
        <f>IF(IJ$9="", "", IF(AND(NOT('Personnel Details'!$N$18=""), $B286&gt;='Personnel Details'!$N$18), IF('Personnel Details'!$P$18="","", 'Personnel Details'!$P$18), IF(AND(NOT('Personnel Details'!$I$18=""), $B286&gt;='Personnel Details'!$I$18), IF('Personnel Details'!$K$18="", "", 'Personnel Details'!$K$18), IF('Personnel Details'!$F$18="", "", 'Personnel Details'!$F$18))))</f>
        <v/>
      </c>
      <c r="IL286" s="79" t="str">
        <f>IF(IJ$9="", "", IF(AND(NOT('Personnel Details'!$N$18=""), $B286&gt;='Personnel Details'!$N$18), 'Personnel Details'!$Q$18, IF(AND(NOT('Personnel Details'!$I$18=""), $B286&gt;='Personnel Details'!$I$18), 'Personnel Details'!$L$18, 'Personnel Details'!$G$18)))</f>
        <v/>
      </c>
      <c r="IM286" s="59" t="str">
        <f t="shared" si="714"/>
        <v/>
      </c>
      <c r="IN286" s="53"/>
      <c r="IP286" s="78" t="str">
        <f>IF(IP$9="", "", IF(AND(NOT('Personnel Details'!$N$19=""), $B286&gt;='Personnel Details'!$N$19), 'Personnel Details'!$O$19, IF(AND(NOT('Personnel Details'!$I$19=""), $B286&gt;='Personnel Details'!$I$19), 'Personnel Details'!$J$19, 'Personnel Details'!$E$19)))</f>
        <v/>
      </c>
      <c r="IQ286" s="59" t="str">
        <f>IF(IP$9="", "", IF(AND(NOT('Personnel Details'!$N$19=""), $B286&gt;='Personnel Details'!$N$19), IF('Personnel Details'!$P$19="","", 'Personnel Details'!$P$19), IF(AND(NOT('Personnel Details'!$I$19=""), $B286&gt;='Personnel Details'!$I$19), IF('Personnel Details'!$K$19="", "", 'Personnel Details'!$K$19), IF('Personnel Details'!$F$19="", "", 'Personnel Details'!$F$19))))</f>
        <v/>
      </c>
      <c r="IR286" s="79" t="str">
        <f>IF(IP$9="", "", IF(AND(NOT('Personnel Details'!$N$19=""), $B286&gt;='Personnel Details'!$N$19), 'Personnel Details'!$Q$19, IF(AND(NOT('Personnel Details'!$I$19=""), $B286&gt;='Personnel Details'!$I$19), 'Personnel Details'!$L$19, 'Personnel Details'!$G$19)))</f>
        <v/>
      </c>
      <c r="IS286" s="59" t="str">
        <f t="shared" si="715"/>
        <v/>
      </c>
      <c r="IT286" s="53"/>
      <c r="IV286" s="78" t="str">
        <f>IF(IV$9="", "", IF(AND(NOT('Personnel Details'!$N$20=""), $B286&gt;='Personnel Details'!$N$20), 'Personnel Details'!$O$20, IF(AND(NOT('Personnel Details'!$I$20=""), $B286&gt;='Personnel Details'!$I$20), 'Personnel Details'!$J$20, 'Personnel Details'!$E$20)))</f>
        <v/>
      </c>
      <c r="IW286" s="59" t="str">
        <f>IF(IV$9="", "", IF(AND(NOT('Personnel Details'!$N$20=""), $B286&gt;='Personnel Details'!$N$20), IF('Personnel Details'!$P$20="","", 'Personnel Details'!$P$20), IF(AND(NOT('Personnel Details'!$I$20=""), $B286&gt;='Personnel Details'!$I$20), IF('Personnel Details'!$K$20="", "", 'Personnel Details'!$K$20), IF('Personnel Details'!$F$20="", "", 'Personnel Details'!$F$20))))</f>
        <v/>
      </c>
      <c r="IX286" s="79" t="str">
        <f>IF(IV$9="", "", IF(AND(NOT('Personnel Details'!$N$20=""), $B286&gt;='Personnel Details'!$N$20), 'Personnel Details'!$Q$20, IF(AND(NOT('Personnel Details'!$I$20=""), $B286&gt;='Personnel Details'!$I$20), 'Personnel Details'!$L$20, 'Personnel Details'!$G$20)))</f>
        <v/>
      </c>
      <c r="IY286" s="59" t="str">
        <f t="shared" si="716"/>
        <v/>
      </c>
      <c r="IZ286" s="53"/>
      <c r="JB286" s="78" t="str">
        <f>IF(JB$9="", "", IF(AND(NOT('Personnel Details'!$N$21=""), $B286&gt;='Personnel Details'!$N$21), 'Personnel Details'!$O$21, IF(AND(NOT('Personnel Details'!$I$21=""), $B286&gt;='Personnel Details'!$I$21), 'Personnel Details'!$J$21, 'Personnel Details'!$E$21)))</f>
        <v/>
      </c>
      <c r="JC286" s="59" t="str">
        <f>IF(JB$9="", "", IF(AND(NOT('Personnel Details'!$N$21=""), $B286&gt;='Personnel Details'!$N$21), IF('Personnel Details'!$P$21="","", 'Personnel Details'!$P$21), IF(AND(NOT('Personnel Details'!$I$21=""), $B286&gt;='Personnel Details'!$I$21), IF('Personnel Details'!$K$21="", "", 'Personnel Details'!$K$21), IF('Personnel Details'!$F$21="", "", 'Personnel Details'!$F$21))))</f>
        <v/>
      </c>
      <c r="JD286" s="79" t="str">
        <f>IF(JB$9="", "", IF(AND(NOT('Personnel Details'!$N$21=""), $B286&gt;='Personnel Details'!$N$21), 'Personnel Details'!$Q$21, IF(AND(NOT('Personnel Details'!$I$21=""), $B286&gt;='Personnel Details'!$I$21), 'Personnel Details'!$L$21, 'Personnel Details'!$G$21)))</f>
        <v/>
      </c>
      <c r="JE286" s="59" t="str">
        <f t="shared" si="717"/>
        <v/>
      </c>
      <c r="JF286" s="53"/>
      <c r="JH286" s="78" t="str">
        <f>IF(JH$9="", "", IF(AND(NOT('Personnel Details'!$N$22=""), $B286&gt;='Personnel Details'!$N$22), 'Personnel Details'!$O$22, IF(AND(NOT('Personnel Details'!$I$22=""), $B286&gt;='Personnel Details'!$I$22), 'Personnel Details'!$J$22, 'Personnel Details'!$E$22)))</f>
        <v/>
      </c>
      <c r="JI286" s="59" t="str">
        <f>IF(JH$9="", "", IF(AND(NOT('Personnel Details'!$N$22=""), $B286&gt;='Personnel Details'!$N$22), IF('Personnel Details'!$P$22="","", 'Personnel Details'!$P$22), IF(AND(NOT('Personnel Details'!$I$22=""), $B286&gt;='Personnel Details'!$I$22), IF('Personnel Details'!$K$22="", "", 'Personnel Details'!$K$22), IF('Personnel Details'!$F$22="", "", 'Personnel Details'!$F$22))))</f>
        <v/>
      </c>
      <c r="JJ286" s="79" t="str">
        <f>IF(JH$9="", "", IF(AND(NOT('Personnel Details'!$N$22=""), $B286&gt;='Personnel Details'!$N$22), 'Personnel Details'!$Q$22, IF(AND(NOT('Personnel Details'!$I$22=""), $B286&gt;='Personnel Details'!$I$22), 'Personnel Details'!$L$22, 'Personnel Details'!$G$22)))</f>
        <v/>
      </c>
      <c r="JK286" s="59" t="str">
        <f t="shared" si="718"/>
        <v/>
      </c>
      <c r="JL286" s="53"/>
      <c r="JN286" s="78" t="str">
        <f>IF(JN$9="", "", IF(AND(NOT('Personnel Details'!$N$23=""), $B286&gt;='Personnel Details'!$N$23), 'Personnel Details'!$O$23, IF(AND(NOT('Personnel Details'!$I$23=""), $B286&gt;='Personnel Details'!$I$23), 'Personnel Details'!$J$23, 'Personnel Details'!$E$23)))</f>
        <v/>
      </c>
      <c r="JO286" s="59" t="str">
        <f>IF(JN$9="", "", IF(AND(NOT('Personnel Details'!$N$23=""), $B286&gt;='Personnel Details'!$N$23), IF('Personnel Details'!$P$23="","", 'Personnel Details'!$P$23), IF(AND(NOT('Personnel Details'!$I$23=""), $B286&gt;='Personnel Details'!$I$23), IF('Personnel Details'!$K$23="", "", 'Personnel Details'!$K$23), IF('Personnel Details'!$F$23="", "", 'Personnel Details'!$F$23))))</f>
        <v/>
      </c>
      <c r="JP286" s="79" t="str">
        <f>IF(JN$9="", "", IF(AND(NOT('Personnel Details'!$N$23=""), $B286&gt;='Personnel Details'!$N$23), 'Personnel Details'!$Q$23, IF(AND(NOT('Personnel Details'!$I$23=""), $B286&gt;='Personnel Details'!$I$23), 'Personnel Details'!$L$23, 'Personnel Details'!$G$23)))</f>
        <v/>
      </c>
      <c r="JQ286" s="59" t="str">
        <f t="shared" si="719"/>
        <v/>
      </c>
      <c r="JR286" s="53"/>
      <c r="JT286" s="78" t="str">
        <f>IF(JT$9="", "", IF(AND(NOT('Personnel Details'!$N$24=""), $B286&gt;='Personnel Details'!$N$24), 'Personnel Details'!$O$24, IF(AND(NOT('Personnel Details'!$I$24=""), $B286&gt;='Personnel Details'!$I$24), 'Personnel Details'!$J$24, 'Personnel Details'!$E$24)))</f>
        <v/>
      </c>
      <c r="JU286" s="59" t="str">
        <f>IF(JT$9="", "", IF(AND(NOT('Personnel Details'!$N$24=""), $B286&gt;='Personnel Details'!$N$24), IF('Personnel Details'!$P$24="","", 'Personnel Details'!$P$24), IF(AND(NOT('Personnel Details'!$I$24=""), $B286&gt;='Personnel Details'!$I$24), IF('Personnel Details'!$K$24="", "", 'Personnel Details'!$K$24), IF('Personnel Details'!$F$24="", "", 'Personnel Details'!$F$24))))</f>
        <v/>
      </c>
      <c r="JV286" s="79" t="str">
        <f>IF(JT$9="", "", IF(AND(NOT('Personnel Details'!$N$24=""), $B286&gt;='Personnel Details'!$N$24), 'Personnel Details'!$Q$24, IF(AND(NOT('Personnel Details'!$I$24=""), $B286&gt;='Personnel Details'!$I$24), 'Personnel Details'!$L$24, 'Personnel Details'!$G$24)))</f>
        <v/>
      </c>
      <c r="JW286" s="59" t="str">
        <f t="shared" si="720"/>
        <v/>
      </c>
      <c r="JX286" s="53"/>
      <c r="JZ286" s="78" t="str">
        <f>IF(JZ$9="", "", IF(AND(NOT('Personnel Details'!$N$25=""), $B286&gt;='Personnel Details'!$N$25), 'Personnel Details'!$O$25, IF(AND(NOT('Personnel Details'!$I$25=""), $B286&gt;='Personnel Details'!$I$25), 'Personnel Details'!$J$25, 'Personnel Details'!$E$25)))</f>
        <v/>
      </c>
      <c r="KA286" s="59" t="str">
        <f>IF(JZ$9="", "", IF(AND(NOT('Personnel Details'!$N$25=""), $B286&gt;='Personnel Details'!$N$25), IF('Personnel Details'!$P$25="","", 'Personnel Details'!$P$25), IF(AND(NOT('Personnel Details'!$I$25=""), $B286&gt;='Personnel Details'!$I$25), IF('Personnel Details'!$K$25="", "", 'Personnel Details'!$K$25), IF('Personnel Details'!$F$25="", "", 'Personnel Details'!$F$25))))</f>
        <v/>
      </c>
      <c r="KB286" s="79" t="str">
        <f>IF(JZ$9="", "", IF(AND(NOT('Personnel Details'!$N$25=""), $B286&gt;='Personnel Details'!$N$25), 'Personnel Details'!$Q$25, IF(AND(NOT('Personnel Details'!$I$25=""), $B286&gt;='Personnel Details'!$I$25), 'Personnel Details'!$L$25, 'Personnel Details'!$G$25)))</f>
        <v/>
      </c>
      <c r="KC286" s="59" t="str">
        <f t="shared" si="721"/>
        <v/>
      </c>
      <c r="KD286" s="53"/>
      <c r="KF286" s="78" t="str">
        <f>IF(KF$9="", "", IF(AND(NOT('Personnel Details'!$N$26=""), $B286&gt;='Personnel Details'!$N$26), 'Personnel Details'!$O$26, IF(AND(NOT('Personnel Details'!$I$26=""), $B286&gt;='Personnel Details'!$I$26), 'Personnel Details'!$J$26, 'Personnel Details'!$E$26)))</f>
        <v/>
      </c>
      <c r="KG286" s="59" t="str">
        <f>IF(KF$9="", "", IF(AND(NOT('Personnel Details'!$N$26=""), $B286&gt;='Personnel Details'!$N$26), IF('Personnel Details'!$P$26="","", 'Personnel Details'!$P$26), IF(AND(NOT('Personnel Details'!$I$26=""), $B286&gt;='Personnel Details'!$I$26), IF('Personnel Details'!$K$26="", "", 'Personnel Details'!$K$26), IF('Personnel Details'!$F$26="", "", 'Personnel Details'!$F$26))))</f>
        <v/>
      </c>
      <c r="KH286" s="79" t="str">
        <f>IF(KF$9="", "", IF(AND(NOT('Personnel Details'!$N$26=""), $B286&gt;='Personnel Details'!$N$26), 'Personnel Details'!$Q$26, IF(AND(NOT('Personnel Details'!$I$26=""), $B286&gt;='Personnel Details'!$I$26), 'Personnel Details'!$L$26, 'Personnel Details'!$G$26)))</f>
        <v/>
      </c>
      <c r="KI286" s="59" t="str">
        <f t="shared" si="722"/>
        <v/>
      </c>
      <c r="KJ286" s="53"/>
      <c r="KL286" s="78" t="str">
        <f>IF(KL$9="", "", IF(AND(NOT('Personnel Details'!$N$27=""), $B286&gt;='Personnel Details'!$N$27), 'Personnel Details'!$O$27, IF(AND(NOT('Personnel Details'!$I$27=""), $B286&gt;='Personnel Details'!$I$27), 'Personnel Details'!$J$27, 'Personnel Details'!$E$27)))</f>
        <v/>
      </c>
      <c r="KM286" s="59" t="str">
        <f>IF(KL$9="", "", IF(AND(NOT('Personnel Details'!$N$27=""), $B286&gt;='Personnel Details'!$N$27), IF('Personnel Details'!$P$27="","", 'Personnel Details'!$P$27), IF(AND(NOT('Personnel Details'!$I$27=""), $B286&gt;='Personnel Details'!$I$27), IF('Personnel Details'!$K$27="", "", 'Personnel Details'!$K$27), IF('Personnel Details'!$F$27="", "", 'Personnel Details'!$F$27))))</f>
        <v/>
      </c>
      <c r="KN286" s="79" t="str">
        <f>IF(KL$9="", "", IF(AND(NOT('Personnel Details'!$N$27=""), $B286&gt;='Personnel Details'!$N$27), 'Personnel Details'!$Q$27, IF(AND(NOT('Personnel Details'!$I$27=""), $B286&gt;='Personnel Details'!$I$27), 'Personnel Details'!$L$27, 'Personnel Details'!$G$27)))</f>
        <v/>
      </c>
      <c r="KO286" s="59" t="str">
        <f t="shared" si="723"/>
        <v/>
      </c>
      <c r="KP286" s="53"/>
      <c r="KR286" s="78" t="str">
        <f>IF(KR$9="", "", IF(AND(NOT('Personnel Details'!$N$28=""), $B286&gt;='Personnel Details'!$N$28), 'Personnel Details'!$O$28, IF(AND(NOT('Personnel Details'!$I$28=""), $B286&gt;='Personnel Details'!$I$28), 'Personnel Details'!$J$28, 'Personnel Details'!$E$28)))</f>
        <v/>
      </c>
      <c r="KS286" s="59" t="str">
        <f>IF(KR$9="", "", IF(AND(NOT('Personnel Details'!$N$28=""), $B286&gt;='Personnel Details'!$N$28), IF('Personnel Details'!$P$28="","", 'Personnel Details'!$P$28), IF(AND(NOT('Personnel Details'!$I$28=""), $B286&gt;='Personnel Details'!$I$28), IF('Personnel Details'!$K$28="", "", 'Personnel Details'!$K$28), IF('Personnel Details'!$F$28="", "", 'Personnel Details'!$F$28))))</f>
        <v/>
      </c>
      <c r="KT286" s="79" t="str">
        <f>IF(KR$9="", "", IF(AND(NOT('Personnel Details'!$N$28=""), $B286&gt;='Personnel Details'!$N$28), 'Personnel Details'!$Q$28, IF(AND(NOT('Personnel Details'!$I$28=""), $B286&gt;='Personnel Details'!$I$28), 'Personnel Details'!$L$28, 'Personnel Details'!$G$28)))</f>
        <v/>
      </c>
      <c r="KU286" s="59" t="str">
        <f t="shared" si="724"/>
        <v/>
      </c>
      <c r="KV286" s="53"/>
      <c r="KX286" s="78" t="str">
        <f>IF(KX$9="", "", IF(AND(NOT('Personnel Details'!$N$29=""), $B286&gt;='Personnel Details'!$N$29), 'Personnel Details'!$O$29, IF(AND(NOT('Personnel Details'!$I$29=""), $B286&gt;='Personnel Details'!$I$29), 'Personnel Details'!$J$29, 'Personnel Details'!$E$29)))</f>
        <v/>
      </c>
      <c r="KY286" s="59" t="str">
        <f>IF(KX$9="", "", IF(AND(NOT('Personnel Details'!$N$29=""), $B286&gt;='Personnel Details'!$N$29), IF('Personnel Details'!$P$29="","", 'Personnel Details'!$P$29), IF(AND(NOT('Personnel Details'!$I$29=""), $B286&gt;='Personnel Details'!$I$29), IF('Personnel Details'!$K$29="", "", 'Personnel Details'!$K$29), IF('Personnel Details'!$F$29="", "", 'Personnel Details'!$F$29))))</f>
        <v/>
      </c>
      <c r="KZ286" s="79" t="str">
        <f>IF(KX$9="", "", IF(AND(NOT('Personnel Details'!$N$29=""), $B286&gt;='Personnel Details'!$N$29), 'Personnel Details'!$Q$29, IF(AND(NOT('Personnel Details'!$I$29=""), $B286&gt;='Personnel Details'!$I$29), 'Personnel Details'!$L$29, 'Personnel Details'!$G$29)))</f>
        <v/>
      </c>
      <c r="LA286" s="59" t="str">
        <f t="shared" si="725"/>
        <v/>
      </c>
      <c r="LB286" s="53"/>
      <c r="LD286" s="78" t="str">
        <f>IF(LD$9="", "", IF(AND(NOT('Personnel Details'!$N$30=""), $B286&gt;='Personnel Details'!$N$30), 'Personnel Details'!$O$30, IF(AND(NOT('Personnel Details'!$I$30=""), $B286&gt;='Personnel Details'!$I$30), 'Personnel Details'!$J$30, 'Personnel Details'!$E$30)))</f>
        <v/>
      </c>
      <c r="LE286" s="59" t="str">
        <f>IF(LD$9="", "", IF(AND(NOT('Personnel Details'!$N$30=""), $B286&gt;='Personnel Details'!$N$30), IF('Personnel Details'!$P$30="","", 'Personnel Details'!$P$30), IF(AND(NOT('Personnel Details'!$I$30=""), $B286&gt;='Personnel Details'!$I$30), IF('Personnel Details'!$K$30="", "", 'Personnel Details'!$K$30), IF('Personnel Details'!$F$30="", "", 'Personnel Details'!$F$30))))</f>
        <v/>
      </c>
      <c r="LF286" s="79" t="str">
        <f>IF(LD$9="", "", IF(AND(NOT('Personnel Details'!$N$30=""), $B286&gt;='Personnel Details'!$N$30), 'Personnel Details'!$Q$30, IF(AND(NOT('Personnel Details'!$I$30=""), $B286&gt;='Personnel Details'!$I$30), 'Personnel Details'!$L$30, 'Personnel Details'!$G$30)))</f>
        <v/>
      </c>
      <c r="LG286" s="59" t="str">
        <f t="shared" si="726"/>
        <v/>
      </c>
      <c r="LH286" s="53"/>
      <c r="LJ286" s="78" t="str">
        <f>IF(LJ$9="", "", IF(AND(NOT('Personnel Details'!$N$31=""), $B286&gt;='Personnel Details'!$N$31), 'Personnel Details'!$O$31, IF(AND(NOT('Personnel Details'!$I$31=""), $B286&gt;='Personnel Details'!$I$31), 'Personnel Details'!$J$31, 'Personnel Details'!$E$31)))</f>
        <v/>
      </c>
      <c r="LK286" s="59" t="str">
        <f>IF(LJ$9="", "", IF(AND(NOT('Personnel Details'!$N$31=""), $B286&gt;='Personnel Details'!$N$31), IF('Personnel Details'!$P$31="","", 'Personnel Details'!$P$31), IF(AND(NOT('Personnel Details'!$I$31=""), $B286&gt;='Personnel Details'!$I$31), IF('Personnel Details'!$K$31="", "", 'Personnel Details'!$K$31), IF('Personnel Details'!$F$31="", "", 'Personnel Details'!$F$31))))</f>
        <v/>
      </c>
      <c r="LL286" s="79" t="str">
        <f>IF(LJ$9="", "", IF(AND(NOT('Personnel Details'!$N$31=""), $B286&gt;='Personnel Details'!$N$31), 'Personnel Details'!$Q$31, IF(AND(NOT('Personnel Details'!$I$31=""), $B286&gt;='Personnel Details'!$I$31), 'Personnel Details'!$L$31, 'Personnel Details'!$G$31)))</f>
        <v/>
      </c>
      <c r="LM286" s="59" t="str">
        <f t="shared" si="727"/>
        <v/>
      </c>
      <c r="LN286" s="53"/>
      <c r="LP286" s="78" t="str">
        <f>IF(LP$9="", "", IF(AND(NOT('Personnel Details'!$N$32=""), $B286&gt;='Personnel Details'!$N$32), 'Personnel Details'!$O$32, IF(AND(NOT('Personnel Details'!$I$32=""), $B286&gt;='Personnel Details'!$I$32), 'Personnel Details'!$J$32, 'Personnel Details'!$E$32)))</f>
        <v/>
      </c>
      <c r="LQ286" s="59" t="str">
        <f>IF(LP$9="", "", IF(AND(NOT('Personnel Details'!$N$32=""), $B286&gt;='Personnel Details'!$N$32), IF('Personnel Details'!$P$32="","", 'Personnel Details'!$P$32), IF(AND(NOT('Personnel Details'!$I$32=""), $B286&gt;='Personnel Details'!$I$32), IF('Personnel Details'!$K$32="", "", 'Personnel Details'!$K$32), IF('Personnel Details'!$F$32="", "", 'Personnel Details'!$F$32))))</f>
        <v/>
      </c>
      <c r="LR286" s="79" t="str">
        <f>IF(LP$9="", "", IF(AND(NOT('Personnel Details'!$N$32=""), $B286&gt;='Personnel Details'!$N$32), 'Personnel Details'!$Q$32, IF(AND(NOT('Personnel Details'!$I$32=""), $B286&gt;='Personnel Details'!$I$32), 'Personnel Details'!$L$32, 'Personnel Details'!$G$32)))</f>
        <v/>
      </c>
      <c r="LS286" s="59" t="str">
        <f t="shared" si="728"/>
        <v/>
      </c>
      <c r="LT286" s="53"/>
      <c r="LV286" s="78" t="str">
        <f>IF(LV$9="", "", IF(AND(NOT('Personnel Details'!$N$33=""), $B286&gt;='Personnel Details'!$N$33), 'Personnel Details'!$O$33, IF(AND(NOT('Personnel Details'!$I$33=""), $B286&gt;='Personnel Details'!$I$33), 'Personnel Details'!$J$33, 'Personnel Details'!$E$33)))</f>
        <v/>
      </c>
      <c r="LW286" s="59" t="str">
        <f>IF(LV$9="", "", IF(AND(NOT('Personnel Details'!$N$33=""), $B286&gt;='Personnel Details'!$N$33), IF('Personnel Details'!$P$33="","", 'Personnel Details'!$P$33), IF(AND(NOT('Personnel Details'!$I$33=""), $B286&gt;='Personnel Details'!$I$33), IF('Personnel Details'!$K$33="", "", 'Personnel Details'!$K$33), IF('Personnel Details'!$F$33="", "", 'Personnel Details'!$F$33))))</f>
        <v/>
      </c>
      <c r="LX286" s="79" t="str">
        <f>IF(LV$9="", "", IF(AND(NOT('Personnel Details'!$N$33=""), $B286&gt;='Personnel Details'!$N$33), 'Personnel Details'!$Q$33, IF(AND(NOT('Personnel Details'!$I$33=""), $B286&gt;='Personnel Details'!$I$33), 'Personnel Details'!$L$33, 'Personnel Details'!$G$33)))</f>
        <v/>
      </c>
      <c r="LY286" s="59" t="str">
        <f t="shared" si="729"/>
        <v/>
      </c>
      <c r="LZ286" s="53"/>
      <c r="MB286" s="78" t="str">
        <f>IF(MB$9="", "", IF(AND(NOT('Personnel Details'!$N$34=""), $B286&gt;='Personnel Details'!$N$34), 'Personnel Details'!$O$34, IF(AND(NOT('Personnel Details'!$I$34=""), $B286&gt;='Personnel Details'!$I$34), 'Personnel Details'!$J$34, 'Personnel Details'!$E$34)))</f>
        <v/>
      </c>
      <c r="MC286" s="59" t="str">
        <f>IF(MB$9="", "", IF(AND(NOT('Personnel Details'!$N$34=""), $B286&gt;='Personnel Details'!$N$34), IF('Personnel Details'!$P$34="","", 'Personnel Details'!$P$34), IF(AND(NOT('Personnel Details'!$I$34=""), $B286&gt;='Personnel Details'!$I$34), IF('Personnel Details'!$K$34="", "", 'Personnel Details'!$K$34), IF('Personnel Details'!$F$34="", "", 'Personnel Details'!$F$34))))</f>
        <v/>
      </c>
      <c r="MD286" s="79" t="str">
        <f>IF(MB$9="", "", IF(AND(NOT('Personnel Details'!$N$34=""), $B286&gt;='Personnel Details'!$N$34), 'Personnel Details'!$Q$34, IF(AND(NOT('Personnel Details'!$I$34=""), $B286&gt;='Personnel Details'!$I$34), 'Personnel Details'!$L$34, 'Personnel Details'!$G$34)))</f>
        <v/>
      </c>
      <c r="ME286" s="59" t="str">
        <f t="shared" si="730"/>
        <v/>
      </c>
      <c r="MF286" s="53"/>
      <c r="MH286" s="78" t="str">
        <f>IF(MH$9="", "", IF(AND(NOT('Personnel Details'!$N$35=""), $B286&gt;='Personnel Details'!$N$35), 'Personnel Details'!$O$35, IF(AND(NOT('Personnel Details'!$I$35=""), $B286&gt;='Personnel Details'!$I$35), 'Personnel Details'!$J$35, 'Personnel Details'!$E$35)))</f>
        <v/>
      </c>
      <c r="MI286" s="59" t="str">
        <f>IF(MH$9="", "", IF(AND(NOT('Personnel Details'!$N$35=""), $B286&gt;='Personnel Details'!$N$35), IF('Personnel Details'!$P$35="","", 'Personnel Details'!$P$35), IF(AND(NOT('Personnel Details'!$I$35=""), $B286&gt;='Personnel Details'!$I$35), IF('Personnel Details'!$K$35="", "", 'Personnel Details'!$K$35), IF('Personnel Details'!$F$35="", "", 'Personnel Details'!$F$35))))</f>
        <v/>
      </c>
      <c r="MJ286" s="79" t="str">
        <f>IF(MH$9="", "", IF(AND(NOT('Personnel Details'!$N$35=""), $B286&gt;='Personnel Details'!$N$35), 'Personnel Details'!$Q$35, IF(AND(NOT('Personnel Details'!$I$35=""), $B286&gt;='Personnel Details'!$I$35), 'Personnel Details'!$L$35, 'Personnel Details'!$G$35)))</f>
        <v/>
      </c>
      <c r="MK286" s="59" t="str">
        <f t="shared" si="731"/>
        <v/>
      </c>
      <c r="ML286" s="53"/>
      <c r="MN286" s="78" t="str">
        <f>IF(MN$9="", "", IF(AND(NOT('Personnel Details'!$N$36=""), $B286&gt;='Personnel Details'!$N$36), 'Personnel Details'!$O$36, IF(AND(NOT('Personnel Details'!$I$36=""), $B286&gt;='Personnel Details'!$I$36), 'Personnel Details'!$J$36, 'Personnel Details'!$E$36)))</f>
        <v/>
      </c>
      <c r="MO286" s="59" t="str">
        <f>IF(MN$9="", "", IF(AND(NOT('Personnel Details'!$N$36=""), $B286&gt;='Personnel Details'!$N$36), IF('Personnel Details'!$P$36="","", 'Personnel Details'!$P$36), IF(AND(NOT('Personnel Details'!$I$36=""), $B286&gt;='Personnel Details'!$I$36), IF('Personnel Details'!$K$36="", "", 'Personnel Details'!$K$36), IF('Personnel Details'!$F$36="", "", 'Personnel Details'!$F$36))))</f>
        <v/>
      </c>
      <c r="MP286" s="79" t="str">
        <f>IF(MN$9="", "", IF(AND(NOT('Personnel Details'!$N$36=""), $B286&gt;='Personnel Details'!$N$36), 'Personnel Details'!$Q$36, IF(AND(NOT('Personnel Details'!$I$36=""), $B286&gt;='Personnel Details'!$I$36), 'Personnel Details'!$L$36, 'Personnel Details'!$G$36)))</f>
        <v/>
      </c>
      <c r="MQ286" s="59" t="str">
        <f t="shared" si="732"/>
        <v/>
      </c>
      <c r="MR286" s="53"/>
      <c r="MT286" s="78" t="str">
        <f>IF(MT$9="", "", IF(AND(NOT('Personnel Details'!$N$37=""), $B286&gt;='Personnel Details'!$N$37), 'Personnel Details'!$O$37, IF(AND(NOT('Personnel Details'!$I$37=""), $B286&gt;='Personnel Details'!$I$37), 'Personnel Details'!$J$37, 'Personnel Details'!$E$37)))</f>
        <v/>
      </c>
      <c r="MU286" s="59" t="str">
        <f>IF(MT$9="", "", IF(AND(NOT('Personnel Details'!$N$37=""), $B286&gt;='Personnel Details'!$N$37), IF('Personnel Details'!$P$37="","", 'Personnel Details'!$P$37), IF(AND(NOT('Personnel Details'!$I$37=""), $B286&gt;='Personnel Details'!$I$37), IF('Personnel Details'!$K$37="", "", 'Personnel Details'!$K$37), IF('Personnel Details'!$F$37="", "", 'Personnel Details'!$F$37))))</f>
        <v/>
      </c>
      <c r="MV286" s="79" t="str">
        <f>IF(MT$9="", "", IF(AND(NOT('Personnel Details'!$N$37=""), $B286&gt;='Personnel Details'!$N$37), 'Personnel Details'!$Q$37, IF(AND(NOT('Personnel Details'!$I$37=""), $B286&gt;='Personnel Details'!$I$37), 'Personnel Details'!$L$37, 'Personnel Details'!$G$37)))</f>
        <v/>
      </c>
      <c r="MW286" s="59" t="str">
        <f t="shared" si="733"/>
        <v/>
      </c>
      <c r="MX286" s="53"/>
      <c r="MZ286" s="78" t="str">
        <f>IF(MZ$9="", "", IF(AND(NOT('Personnel Details'!$N$38=""), $B286&gt;='Personnel Details'!$N$38), 'Personnel Details'!$O$38, IF(AND(NOT('Personnel Details'!$I$38=""), $B286&gt;='Personnel Details'!$I$38), 'Personnel Details'!$J$38, 'Personnel Details'!$E$38)))</f>
        <v/>
      </c>
      <c r="NA286" s="59" t="str">
        <f>IF(MZ$9="", "", IF(AND(NOT('Personnel Details'!$N$38=""), $B286&gt;='Personnel Details'!$N$38), IF('Personnel Details'!$P$38="","", 'Personnel Details'!$P$38), IF(AND(NOT('Personnel Details'!$I$38=""), $B286&gt;='Personnel Details'!$I$38), IF('Personnel Details'!$K$38="", "", 'Personnel Details'!$K$38), IF('Personnel Details'!$F$38="", "", 'Personnel Details'!$F$38))))</f>
        <v/>
      </c>
      <c r="NB286" s="79" t="str">
        <f>IF(MZ$9="", "", IF(AND(NOT('Personnel Details'!$N$38=""), $B286&gt;='Personnel Details'!$N$38), 'Personnel Details'!$Q$38, IF(AND(NOT('Personnel Details'!$I$38=""), $B286&gt;='Personnel Details'!$I$38), 'Personnel Details'!$L$38, 'Personnel Details'!$G$38)))</f>
        <v/>
      </c>
      <c r="NC286" s="59" t="str">
        <f t="shared" si="734"/>
        <v/>
      </c>
      <c r="ND286" s="53"/>
      <c r="NF286" s="78" t="str">
        <f>IF(NF$9="", "", IF(AND(NOT('Personnel Details'!$N$39=""), $B286&gt;='Personnel Details'!$N$39), 'Personnel Details'!$O$39, IF(AND(NOT('Personnel Details'!$I$39=""), $B286&gt;='Personnel Details'!$I$39), 'Personnel Details'!$J$39, 'Personnel Details'!$E$39)))</f>
        <v/>
      </c>
      <c r="NG286" s="59" t="str">
        <f>IF(NF$9="", "", IF(AND(NOT('Personnel Details'!$N$39=""), $B286&gt;='Personnel Details'!$N$39), IF('Personnel Details'!$P$39="","", 'Personnel Details'!$P$39), IF(AND(NOT('Personnel Details'!$I$39=""), $B286&gt;='Personnel Details'!$I$39), IF('Personnel Details'!$K$39="", "", 'Personnel Details'!$K$39), IF('Personnel Details'!$F$39="", "", 'Personnel Details'!$F$39))))</f>
        <v/>
      </c>
      <c r="NH286" s="79" t="str">
        <f>IF(NF$9="", "", IF(AND(NOT('Personnel Details'!$N$39=""), $B286&gt;='Personnel Details'!$N$39), 'Personnel Details'!$Q$39, IF(AND(NOT('Personnel Details'!$I$39=""), $B286&gt;='Personnel Details'!$I$39), 'Personnel Details'!$L$39, 'Personnel Details'!$G$39)))</f>
        <v/>
      </c>
      <c r="NI286" s="59" t="str">
        <f t="shared" si="735"/>
        <v/>
      </c>
      <c r="NJ286" s="53"/>
      <c r="NL286" s="78" t="str">
        <f>IF(NL$9="", "", IF(AND(NOT('Personnel Details'!$N$40=""), $B286&gt;='Personnel Details'!$N$40), 'Personnel Details'!$O$40, IF(AND(NOT('Personnel Details'!$I$40=""), $B286&gt;='Personnel Details'!$I$40), 'Personnel Details'!$J$40, 'Personnel Details'!$E$40)))</f>
        <v/>
      </c>
      <c r="NM286" s="59" t="str">
        <f>IF(NL$9="", "", IF(AND(NOT('Personnel Details'!$N$40=""), $B286&gt;='Personnel Details'!$N$40), IF('Personnel Details'!$P$40="","", 'Personnel Details'!$P$40), IF(AND(NOT('Personnel Details'!$I$40=""), $B286&gt;='Personnel Details'!$I$40), IF('Personnel Details'!$K$40="", "", 'Personnel Details'!$K$40), IF('Personnel Details'!$F$40="", "", 'Personnel Details'!$F$40))))</f>
        <v/>
      </c>
      <c r="NN286" s="79" t="str">
        <f>IF(NL$9="", "", IF(AND(NOT('Personnel Details'!$N$40=""), $B286&gt;='Personnel Details'!$N$40), 'Personnel Details'!$Q$40, IF(AND(NOT('Personnel Details'!$I$40=""), $B286&gt;='Personnel Details'!$I$40), 'Personnel Details'!$L$40, 'Personnel Details'!$G$40)))</f>
        <v/>
      </c>
      <c r="NO286" s="59" t="str">
        <f t="shared" si="736"/>
        <v/>
      </c>
      <c r="NP286" s="53"/>
    </row>
    <row r="287" spans="1:380" x14ac:dyDescent="0.25">
      <c r="A287" s="32"/>
      <c r="B287" s="113" t="str">
        <f>IFERROR(IF(B286+1&gt;'Personnel Details'!$U$5, "", B286+1), "")</f>
        <v/>
      </c>
      <c r="C287" s="32"/>
      <c r="D287" s="120"/>
      <c r="E287" s="13" t="str">
        <f t="shared" si="615"/>
        <v/>
      </c>
      <c r="F287" s="13" t="str">
        <f t="shared" si="646"/>
        <v/>
      </c>
      <c r="G287" s="56" t="str">
        <f t="shared" si="737"/>
        <v/>
      </c>
      <c r="H287" s="16" t="str">
        <f t="shared" si="647"/>
        <v/>
      </c>
      <c r="I287" s="32"/>
      <c r="J287" s="120"/>
      <c r="K287" s="62" t="str">
        <f t="shared" si="616"/>
        <v/>
      </c>
      <c r="L287" s="62" t="str">
        <f t="shared" si="648"/>
        <v/>
      </c>
      <c r="M287" s="65" t="str">
        <f t="shared" si="738"/>
        <v/>
      </c>
      <c r="N287" s="68" t="str">
        <f t="shared" si="649"/>
        <v/>
      </c>
      <c r="O287" s="32"/>
      <c r="P287" s="120"/>
      <c r="Q287" s="62" t="str">
        <f t="shared" si="617"/>
        <v/>
      </c>
      <c r="R287" s="62" t="str">
        <f t="shared" si="650"/>
        <v/>
      </c>
      <c r="S287" s="65" t="str">
        <f t="shared" si="739"/>
        <v/>
      </c>
      <c r="T287" s="68" t="str">
        <f t="shared" si="651"/>
        <v/>
      </c>
      <c r="U287" s="32"/>
      <c r="V287" s="120"/>
      <c r="W287" s="62" t="str">
        <f t="shared" si="618"/>
        <v/>
      </c>
      <c r="X287" s="62" t="str">
        <f t="shared" si="652"/>
        <v/>
      </c>
      <c r="Y287" s="65" t="str">
        <f t="shared" si="740"/>
        <v/>
      </c>
      <c r="Z287" s="68" t="str">
        <f t="shared" si="653"/>
        <v/>
      </c>
      <c r="AA287" s="32"/>
      <c r="AB287" s="120"/>
      <c r="AC287" s="62" t="str">
        <f t="shared" si="619"/>
        <v/>
      </c>
      <c r="AD287" s="62" t="str">
        <f t="shared" si="654"/>
        <v/>
      </c>
      <c r="AE287" s="65" t="str">
        <f t="shared" si="741"/>
        <v/>
      </c>
      <c r="AF287" s="68" t="str">
        <f t="shared" si="655"/>
        <v/>
      </c>
      <c r="AG287" s="32"/>
      <c r="AH287" s="120"/>
      <c r="AI287" s="62" t="str">
        <f t="shared" si="620"/>
        <v/>
      </c>
      <c r="AJ287" s="62" t="str">
        <f t="shared" si="656"/>
        <v/>
      </c>
      <c r="AK287" s="65" t="str">
        <f t="shared" si="742"/>
        <v/>
      </c>
      <c r="AL287" s="68" t="str">
        <f t="shared" si="657"/>
        <v/>
      </c>
      <c r="AM287" s="32"/>
      <c r="AN287" s="120"/>
      <c r="AO287" s="62" t="str">
        <f t="shared" si="621"/>
        <v/>
      </c>
      <c r="AP287" s="62" t="str">
        <f t="shared" si="658"/>
        <v/>
      </c>
      <c r="AQ287" s="65" t="str">
        <f t="shared" si="743"/>
        <v/>
      </c>
      <c r="AR287" s="68" t="str">
        <f t="shared" si="659"/>
        <v/>
      </c>
      <c r="AS287" s="32"/>
      <c r="AT287" s="120"/>
      <c r="AU287" s="62" t="str">
        <f t="shared" si="622"/>
        <v/>
      </c>
      <c r="AV287" s="62" t="str">
        <f t="shared" si="660"/>
        <v/>
      </c>
      <c r="AW287" s="65" t="str">
        <f t="shared" si="744"/>
        <v/>
      </c>
      <c r="AX287" s="68" t="str">
        <f t="shared" si="661"/>
        <v/>
      </c>
      <c r="AY287" s="32"/>
      <c r="AZ287" s="120"/>
      <c r="BA287" s="62" t="str">
        <f t="shared" si="623"/>
        <v/>
      </c>
      <c r="BB287" s="62" t="str">
        <f t="shared" si="662"/>
        <v/>
      </c>
      <c r="BC287" s="65" t="str">
        <f t="shared" si="745"/>
        <v/>
      </c>
      <c r="BD287" s="68" t="str">
        <f t="shared" si="663"/>
        <v/>
      </c>
      <c r="BE287" s="32"/>
      <c r="BF287" s="120"/>
      <c r="BG287" s="62" t="str">
        <f t="shared" si="624"/>
        <v/>
      </c>
      <c r="BH287" s="62" t="str">
        <f t="shared" si="664"/>
        <v/>
      </c>
      <c r="BI287" s="65" t="str">
        <f t="shared" si="746"/>
        <v/>
      </c>
      <c r="BJ287" s="68" t="str">
        <f t="shared" si="665"/>
        <v/>
      </c>
      <c r="BK287" s="32"/>
      <c r="BL287" s="120"/>
      <c r="BM287" s="62" t="str">
        <f t="shared" si="625"/>
        <v/>
      </c>
      <c r="BN287" s="62" t="str">
        <f t="shared" si="666"/>
        <v/>
      </c>
      <c r="BO287" s="65" t="str">
        <f t="shared" si="747"/>
        <v/>
      </c>
      <c r="BP287" s="68" t="str">
        <f t="shared" si="667"/>
        <v/>
      </c>
      <c r="BQ287" s="32"/>
      <c r="BR287" s="120"/>
      <c r="BS287" s="62" t="str">
        <f t="shared" si="626"/>
        <v/>
      </c>
      <c r="BT287" s="62" t="str">
        <f t="shared" si="668"/>
        <v/>
      </c>
      <c r="BU287" s="65" t="str">
        <f t="shared" si="748"/>
        <v/>
      </c>
      <c r="BV287" s="68" t="str">
        <f t="shared" si="669"/>
        <v/>
      </c>
      <c r="BW287" s="32"/>
      <c r="BX287" s="120"/>
      <c r="BY287" s="62" t="str">
        <f t="shared" si="627"/>
        <v/>
      </c>
      <c r="BZ287" s="62" t="str">
        <f t="shared" si="670"/>
        <v/>
      </c>
      <c r="CA287" s="65" t="str">
        <f t="shared" si="749"/>
        <v/>
      </c>
      <c r="CB287" s="68" t="str">
        <f t="shared" si="671"/>
        <v/>
      </c>
      <c r="CC287" s="32"/>
      <c r="CD287" s="120"/>
      <c r="CE287" s="62" t="str">
        <f t="shared" si="628"/>
        <v/>
      </c>
      <c r="CF287" s="62" t="str">
        <f t="shared" si="672"/>
        <v/>
      </c>
      <c r="CG287" s="65" t="str">
        <f t="shared" si="750"/>
        <v/>
      </c>
      <c r="CH287" s="68" t="str">
        <f t="shared" si="673"/>
        <v/>
      </c>
      <c r="CI287" s="32"/>
      <c r="CJ287" s="120"/>
      <c r="CK287" s="62" t="str">
        <f t="shared" si="629"/>
        <v/>
      </c>
      <c r="CL287" s="62" t="str">
        <f t="shared" si="674"/>
        <v/>
      </c>
      <c r="CM287" s="65" t="str">
        <f t="shared" si="751"/>
        <v/>
      </c>
      <c r="CN287" s="68" t="str">
        <f t="shared" si="675"/>
        <v/>
      </c>
      <c r="CO287" s="32"/>
      <c r="CP287" s="120"/>
      <c r="CQ287" s="62" t="str">
        <f t="shared" si="630"/>
        <v/>
      </c>
      <c r="CR287" s="62" t="str">
        <f t="shared" si="676"/>
        <v/>
      </c>
      <c r="CS287" s="65" t="str">
        <f t="shared" si="752"/>
        <v/>
      </c>
      <c r="CT287" s="68" t="str">
        <f t="shared" si="677"/>
        <v/>
      </c>
      <c r="CU287" s="32"/>
      <c r="CV287" s="120"/>
      <c r="CW287" s="62" t="str">
        <f t="shared" si="631"/>
        <v/>
      </c>
      <c r="CX287" s="62" t="str">
        <f t="shared" si="678"/>
        <v/>
      </c>
      <c r="CY287" s="65" t="str">
        <f t="shared" si="753"/>
        <v/>
      </c>
      <c r="CZ287" s="68" t="str">
        <f t="shared" si="679"/>
        <v/>
      </c>
      <c r="DA287" s="32"/>
      <c r="DB287" s="120"/>
      <c r="DC287" s="62" t="str">
        <f t="shared" si="632"/>
        <v/>
      </c>
      <c r="DD287" s="62" t="str">
        <f t="shared" si="680"/>
        <v/>
      </c>
      <c r="DE287" s="65" t="str">
        <f t="shared" si="754"/>
        <v/>
      </c>
      <c r="DF287" s="68" t="str">
        <f t="shared" si="681"/>
        <v/>
      </c>
      <c r="DG287" s="32"/>
      <c r="DH287" s="120"/>
      <c r="DI287" s="62" t="str">
        <f t="shared" si="633"/>
        <v/>
      </c>
      <c r="DJ287" s="62" t="str">
        <f t="shared" si="682"/>
        <v/>
      </c>
      <c r="DK287" s="65" t="str">
        <f t="shared" si="755"/>
        <v/>
      </c>
      <c r="DL287" s="68" t="str">
        <f t="shared" si="683"/>
        <v/>
      </c>
      <c r="DM287" s="32"/>
      <c r="DN287" s="120"/>
      <c r="DO287" s="62" t="str">
        <f t="shared" si="634"/>
        <v/>
      </c>
      <c r="DP287" s="62" t="str">
        <f t="shared" si="684"/>
        <v/>
      </c>
      <c r="DQ287" s="65" t="str">
        <f t="shared" si="756"/>
        <v/>
      </c>
      <c r="DR287" s="68" t="str">
        <f t="shared" si="685"/>
        <v/>
      </c>
      <c r="DS287" s="32"/>
      <c r="DT287" s="120"/>
      <c r="DU287" s="62" t="str">
        <f t="shared" si="635"/>
        <v/>
      </c>
      <c r="DV287" s="62" t="str">
        <f t="shared" si="686"/>
        <v/>
      </c>
      <c r="DW287" s="65" t="str">
        <f t="shared" si="757"/>
        <v/>
      </c>
      <c r="DX287" s="68" t="str">
        <f t="shared" si="687"/>
        <v/>
      </c>
      <c r="DY287" s="32"/>
      <c r="DZ287" s="120"/>
      <c r="EA287" s="62" t="str">
        <f t="shared" si="636"/>
        <v/>
      </c>
      <c r="EB287" s="62" t="str">
        <f t="shared" si="688"/>
        <v/>
      </c>
      <c r="EC287" s="65" t="str">
        <f t="shared" si="758"/>
        <v/>
      </c>
      <c r="ED287" s="68" t="str">
        <f t="shared" si="689"/>
        <v/>
      </c>
      <c r="EE287" s="32"/>
      <c r="EF287" s="120"/>
      <c r="EG287" s="62" t="str">
        <f t="shared" si="637"/>
        <v/>
      </c>
      <c r="EH287" s="62" t="str">
        <f t="shared" si="690"/>
        <v/>
      </c>
      <c r="EI287" s="65" t="str">
        <f t="shared" si="759"/>
        <v/>
      </c>
      <c r="EJ287" s="68" t="str">
        <f t="shared" si="691"/>
        <v/>
      </c>
      <c r="EK287" s="32"/>
      <c r="EL287" s="120"/>
      <c r="EM287" s="62" t="str">
        <f t="shared" si="638"/>
        <v/>
      </c>
      <c r="EN287" s="62" t="str">
        <f t="shared" si="692"/>
        <v/>
      </c>
      <c r="EO287" s="65" t="str">
        <f t="shared" si="760"/>
        <v/>
      </c>
      <c r="EP287" s="68" t="str">
        <f t="shared" si="693"/>
        <v/>
      </c>
      <c r="EQ287" s="32"/>
      <c r="ER287" s="120"/>
      <c r="ES287" s="62" t="str">
        <f t="shared" si="639"/>
        <v/>
      </c>
      <c r="ET287" s="62" t="str">
        <f t="shared" si="694"/>
        <v/>
      </c>
      <c r="EU287" s="65" t="str">
        <f t="shared" si="761"/>
        <v/>
      </c>
      <c r="EV287" s="68" t="str">
        <f t="shared" si="695"/>
        <v/>
      </c>
      <c r="EW287" s="32"/>
      <c r="EX287" s="120"/>
      <c r="EY287" s="62" t="str">
        <f t="shared" si="640"/>
        <v/>
      </c>
      <c r="EZ287" s="62" t="str">
        <f t="shared" si="696"/>
        <v/>
      </c>
      <c r="FA287" s="65" t="str">
        <f t="shared" si="762"/>
        <v/>
      </c>
      <c r="FB287" s="68" t="str">
        <f t="shared" si="697"/>
        <v/>
      </c>
      <c r="FC287" s="32"/>
      <c r="FD287" s="120"/>
      <c r="FE287" s="62" t="str">
        <f t="shared" si="641"/>
        <v/>
      </c>
      <c r="FF287" s="62" t="str">
        <f t="shared" si="698"/>
        <v/>
      </c>
      <c r="FG287" s="65" t="str">
        <f t="shared" si="763"/>
        <v/>
      </c>
      <c r="FH287" s="68" t="str">
        <f t="shared" si="699"/>
        <v/>
      </c>
      <c r="FI287" s="32"/>
      <c r="FJ287" s="120"/>
      <c r="FK287" s="62" t="str">
        <f t="shared" si="642"/>
        <v/>
      </c>
      <c r="FL287" s="62" t="str">
        <f t="shared" si="700"/>
        <v/>
      </c>
      <c r="FM287" s="65" t="str">
        <f t="shared" si="764"/>
        <v/>
      </c>
      <c r="FN287" s="68" t="str">
        <f t="shared" si="701"/>
        <v/>
      </c>
      <c r="FO287" s="32"/>
      <c r="FP287" s="120"/>
      <c r="FQ287" s="62" t="str">
        <f t="shared" si="643"/>
        <v/>
      </c>
      <c r="FR287" s="62" t="str">
        <f t="shared" si="702"/>
        <v/>
      </c>
      <c r="FS287" s="65" t="str">
        <f t="shared" si="765"/>
        <v/>
      </c>
      <c r="FT287" s="68" t="str">
        <f t="shared" si="703"/>
        <v/>
      </c>
      <c r="FU287" s="32"/>
      <c r="FV287" s="120"/>
      <c r="FW287" s="62" t="str">
        <f t="shared" si="644"/>
        <v/>
      </c>
      <c r="FX287" s="62" t="str">
        <f t="shared" si="704"/>
        <v/>
      </c>
      <c r="FY287" s="65" t="str">
        <f t="shared" si="766"/>
        <v/>
      </c>
      <c r="FZ287" s="68" t="str">
        <f t="shared" si="705"/>
        <v/>
      </c>
      <c r="GA287" s="32"/>
      <c r="GC287" s="7" t="str">
        <f t="shared" si="706"/>
        <v/>
      </c>
      <c r="GD287" s="7" t="str">
        <f t="shared" ca="1" si="645"/>
        <v/>
      </c>
      <c r="GT287" s="71" t="str">
        <f>IF(GT$9="", "", IF(AND(NOT('Personnel Details'!$N$11=""), $B287&gt;='Personnel Details'!$N$11), 'Personnel Details'!$O$11, IF(AND(NOT('Personnel Details'!$I$11=""), $B287&gt;='Personnel Details'!$I$11), 'Personnel Details'!$J$11, 'Personnel Details'!$E$11)))</f>
        <v/>
      </c>
      <c r="GU287" s="59" t="str">
        <f>IF(GT$9="", "", IF(AND(NOT('Personnel Details'!$N$11=""), $B287&gt;='Personnel Details'!$N$11), IF('Personnel Details'!$P$11="","", 'Personnel Details'!$P$11), IF(AND(NOT('Personnel Details'!$I$11=""), $B287&gt;='Personnel Details'!$I$11), IF('Personnel Details'!$K$11="", "", 'Personnel Details'!$K$11), IF('Personnel Details'!$F$11="", "", 'Personnel Details'!$F$11))))</f>
        <v/>
      </c>
      <c r="GV287" s="74" t="str">
        <f>IF(GT$9="", "", IF(AND(NOT('Personnel Details'!$N$11=""), $B287&gt;='Personnel Details'!$N$11), 'Personnel Details'!$Q$11, IF(AND(NOT('Personnel Details'!$I$11=""), $B287&gt;='Personnel Details'!$I$11), 'Personnel Details'!$L$11, 'Personnel Details'!$G$11)))</f>
        <v/>
      </c>
      <c r="GW287" s="59" t="str">
        <f t="shared" si="707"/>
        <v/>
      </c>
      <c r="GX287" s="53"/>
      <c r="GZ287" s="78" t="str">
        <f>IF(GZ$9="", "", IF(AND(NOT('Personnel Details'!$N$12=""), $B287&gt;='Personnel Details'!$N$12), 'Personnel Details'!$O$12, IF(AND(NOT('Personnel Details'!$I$12=""), $B287&gt;='Personnel Details'!$I$12), 'Personnel Details'!$J$12, 'Personnel Details'!$E$12)))</f>
        <v/>
      </c>
      <c r="HA287" s="59" t="str">
        <f>IF(GZ$9="", "", IF(AND(NOT('Personnel Details'!$N$12=""), $B287&gt;='Personnel Details'!$N$12), IF('Personnel Details'!$P$12="","", 'Personnel Details'!$P$12), IF(AND(NOT('Personnel Details'!$I$12=""), $B287&gt;='Personnel Details'!$I$12), IF('Personnel Details'!$K$12="", "", 'Personnel Details'!$K$12), IF('Personnel Details'!$F$12="", "", 'Personnel Details'!$F$12))))</f>
        <v/>
      </c>
      <c r="HB287" s="79" t="str">
        <f>IF(GZ$9="", "", IF(AND(NOT('Personnel Details'!$N$12=""), $B287&gt;='Personnel Details'!$N$12), 'Personnel Details'!$Q$12, IF(AND(NOT('Personnel Details'!$I$12=""), $B287&gt;='Personnel Details'!$I$12), 'Personnel Details'!$L$12, 'Personnel Details'!$G$12)))</f>
        <v/>
      </c>
      <c r="HC287" s="59" t="str">
        <f t="shared" si="708"/>
        <v/>
      </c>
      <c r="HD287" s="53"/>
      <c r="HF287" s="78" t="str">
        <f>IF(HF$9="", "", IF(AND(NOT('Personnel Details'!$N$13=""), $B287&gt;='Personnel Details'!$N$13), 'Personnel Details'!$O$13, IF(AND(NOT('Personnel Details'!$I$13=""), $B287&gt;='Personnel Details'!$I$13), 'Personnel Details'!$J$13, 'Personnel Details'!$E$13)))</f>
        <v/>
      </c>
      <c r="HG287" s="59" t="str">
        <f>IF(HF$9="", "", IF(AND(NOT('Personnel Details'!$N$13=""), $B287&gt;='Personnel Details'!$N$13), IF('Personnel Details'!$P$13="","", 'Personnel Details'!$P$13), IF(AND(NOT('Personnel Details'!$I$13=""), $B287&gt;='Personnel Details'!$I$13), IF('Personnel Details'!$K$13="", "", 'Personnel Details'!$K$13), IF('Personnel Details'!$F$13="", "", 'Personnel Details'!$F$13))))</f>
        <v/>
      </c>
      <c r="HH287" s="79" t="str">
        <f>IF(HF$9="", "", IF(AND(NOT('Personnel Details'!$N$13=""), $B287&gt;='Personnel Details'!$N$13), 'Personnel Details'!$Q$13, IF(AND(NOT('Personnel Details'!$I$13=""), $B287&gt;='Personnel Details'!$I$13), 'Personnel Details'!$L$13, 'Personnel Details'!$G$13)))</f>
        <v/>
      </c>
      <c r="HI287" s="59" t="str">
        <f t="shared" si="709"/>
        <v/>
      </c>
      <c r="HJ287" s="53"/>
      <c r="HL287" s="78" t="str">
        <f>IF(HL$9="", "", IF(AND(NOT('Personnel Details'!$N$14=""), $B287&gt;='Personnel Details'!$N$14), 'Personnel Details'!$O$14, IF(AND(NOT('Personnel Details'!$I$14=""), $B287&gt;='Personnel Details'!$I$14), 'Personnel Details'!$J$14, 'Personnel Details'!$E$14)))</f>
        <v/>
      </c>
      <c r="HM287" s="59" t="str">
        <f>IF(HL$9="", "", IF(AND(NOT('Personnel Details'!$N$14=""), $B287&gt;='Personnel Details'!$N$14), IF('Personnel Details'!$P$14="","", 'Personnel Details'!$P$14), IF(AND(NOT('Personnel Details'!$I$14=""), $B287&gt;='Personnel Details'!$I$14), IF('Personnel Details'!$K$14="", "", 'Personnel Details'!$K$14), IF('Personnel Details'!$F$14="", "", 'Personnel Details'!$F$14))))</f>
        <v/>
      </c>
      <c r="HN287" s="79" t="str">
        <f>IF(HL$9="", "", IF(AND(NOT('Personnel Details'!$N$14=""), $B287&gt;='Personnel Details'!$N$14), 'Personnel Details'!$Q$14, IF(AND(NOT('Personnel Details'!$I$14=""), $B287&gt;='Personnel Details'!$I$14), 'Personnel Details'!$L$14, 'Personnel Details'!$G$14)))</f>
        <v/>
      </c>
      <c r="HO287" s="59" t="str">
        <f t="shared" si="710"/>
        <v/>
      </c>
      <c r="HP287" s="53"/>
      <c r="HR287" s="78" t="str">
        <f>IF(HR$9="", "", IF(AND(NOT('Personnel Details'!$N$15=""), $B287&gt;='Personnel Details'!$N$15), 'Personnel Details'!$O$15, IF(AND(NOT('Personnel Details'!$I$15=""), $B287&gt;='Personnel Details'!$I$15), 'Personnel Details'!$J$15, 'Personnel Details'!$E$15)))</f>
        <v/>
      </c>
      <c r="HS287" s="59" t="str">
        <f>IF(HR$9="", "", IF(AND(NOT('Personnel Details'!$N$15=""), $B287&gt;='Personnel Details'!$N$15), IF('Personnel Details'!$P$15="","", 'Personnel Details'!$P$15), IF(AND(NOT('Personnel Details'!$I$15=""), $B287&gt;='Personnel Details'!$I$15), IF('Personnel Details'!$K$15="", "", 'Personnel Details'!$K$15), IF('Personnel Details'!$F$15="", "", 'Personnel Details'!$F$15))))</f>
        <v/>
      </c>
      <c r="HT287" s="79" t="str">
        <f>IF(HR$9="", "", IF(AND(NOT('Personnel Details'!$N$15=""), $B287&gt;='Personnel Details'!$N$15), 'Personnel Details'!$Q$15, IF(AND(NOT('Personnel Details'!$I$15=""), $B287&gt;='Personnel Details'!$I$15), 'Personnel Details'!$L$15, 'Personnel Details'!$G$15)))</f>
        <v/>
      </c>
      <c r="HU287" s="59" t="str">
        <f t="shared" si="711"/>
        <v/>
      </c>
      <c r="HV287" s="53"/>
      <c r="HX287" s="78" t="str">
        <f>IF(HX$9="", "", IF(AND(NOT('Personnel Details'!$N$16=""), $B287&gt;='Personnel Details'!$N$16), 'Personnel Details'!$O$16, IF(AND(NOT('Personnel Details'!$I$16=""), $B287&gt;='Personnel Details'!$I$16), 'Personnel Details'!$J$16, 'Personnel Details'!$E$16)))</f>
        <v/>
      </c>
      <c r="HY287" s="59" t="str">
        <f>IF(HX$9="", "", IF(AND(NOT('Personnel Details'!$N$16=""), $B287&gt;='Personnel Details'!$N$16), IF('Personnel Details'!$P$16="","", 'Personnel Details'!$P$16), IF(AND(NOT('Personnel Details'!$I$16=""), $B287&gt;='Personnel Details'!$I$16), IF('Personnel Details'!$K$16="", "", 'Personnel Details'!$K$16), IF('Personnel Details'!$F$16="", "", 'Personnel Details'!$F$16))))</f>
        <v/>
      </c>
      <c r="HZ287" s="79" t="str">
        <f>IF(HX$9="", "", IF(AND(NOT('Personnel Details'!$N$16=""), $B287&gt;='Personnel Details'!$N$16), 'Personnel Details'!$Q$16, IF(AND(NOT('Personnel Details'!$I$16=""), $B287&gt;='Personnel Details'!$I$16), 'Personnel Details'!$L$16, 'Personnel Details'!$G$16)))</f>
        <v/>
      </c>
      <c r="IA287" s="59" t="str">
        <f t="shared" si="712"/>
        <v/>
      </c>
      <c r="IB287" s="53"/>
      <c r="ID287" s="78" t="str">
        <f>IF(ID$9="", "", IF(AND(NOT('Personnel Details'!$N$17=""), $B287&gt;='Personnel Details'!$N$17), 'Personnel Details'!$O$17, IF(AND(NOT('Personnel Details'!$I$17=""), $B287&gt;='Personnel Details'!$I$17), 'Personnel Details'!$J$17, 'Personnel Details'!$E$17)))</f>
        <v/>
      </c>
      <c r="IE287" s="59" t="str">
        <f>IF(ID$9="", "", IF(AND(NOT('Personnel Details'!$N$17=""), $B287&gt;='Personnel Details'!$N$17), IF('Personnel Details'!$P$17="","", 'Personnel Details'!$P$17), IF(AND(NOT('Personnel Details'!$I$17=""), $B287&gt;='Personnel Details'!$I$17), IF('Personnel Details'!$K$17="", "", 'Personnel Details'!$K$17), IF('Personnel Details'!$F$17="", "", 'Personnel Details'!$F$17))))</f>
        <v/>
      </c>
      <c r="IF287" s="79" t="str">
        <f>IF(ID$9="", "", IF(AND(NOT('Personnel Details'!$N$17=""), $B287&gt;='Personnel Details'!$N$17), 'Personnel Details'!$Q$17, IF(AND(NOT('Personnel Details'!$I$17=""), $B287&gt;='Personnel Details'!$I$17), 'Personnel Details'!$L$17, 'Personnel Details'!$G$17)))</f>
        <v/>
      </c>
      <c r="IG287" s="59" t="str">
        <f t="shared" si="713"/>
        <v/>
      </c>
      <c r="IH287" s="53"/>
      <c r="IJ287" s="78" t="str">
        <f>IF(IJ$9="", "", IF(AND(NOT('Personnel Details'!$N$18=""), $B287&gt;='Personnel Details'!$N$18), 'Personnel Details'!$O$18, IF(AND(NOT('Personnel Details'!$I$18=""), $B287&gt;='Personnel Details'!$I$18), 'Personnel Details'!$J$18, 'Personnel Details'!$E$18)))</f>
        <v/>
      </c>
      <c r="IK287" s="59" t="str">
        <f>IF(IJ$9="", "", IF(AND(NOT('Personnel Details'!$N$18=""), $B287&gt;='Personnel Details'!$N$18), IF('Personnel Details'!$P$18="","", 'Personnel Details'!$P$18), IF(AND(NOT('Personnel Details'!$I$18=""), $B287&gt;='Personnel Details'!$I$18), IF('Personnel Details'!$K$18="", "", 'Personnel Details'!$K$18), IF('Personnel Details'!$F$18="", "", 'Personnel Details'!$F$18))))</f>
        <v/>
      </c>
      <c r="IL287" s="79" t="str">
        <f>IF(IJ$9="", "", IF(AND(NOT('Personnel Details'!$N$18=""), $B287&gt;='Personnel Details'!$N$18), 'Personnel Details'!$Q$18, IF(AND(NOT('Personnel Details'!$I$18=""), $B287&gt;='Personnel Details'!$I$18), 'Personnel Details'!$L$18, 'Personnel Details'!$G$18)))</f>
        <v/>
      </c>
      <c r="IM287" s="59" t="str">
        <f t="shared" si="714"/>
        <v/>
      </c>
      <c r="IN287" s="53"/>
      <c r="IP287" s="78" t="str">
        <f>IF(IP$9="", "", IF(AND(NOT('Personnel Details'!$N$19=""), $B287&gt;='Personnel Details'!$N$19), 'Personnel Details'!$O$19, IF(AND(NOT('Personnel Details'!$I$19=""), $B287&gt;='Personnel Details'!$I$19), 'Personnel Details'!$J$19, 'Personnel Details'!$E$19)))</f>
        <v/>
      </c>
      <c r="IQ287" s="59" t="str">
        <f>IF(IP$9="", "", IF(AND(NOT('Personnel Details'!$N$19=""), $B287&gt;='Personnel Details'!$N$19), IF('Personnel Details'!$P$19="","", 'Personnel Details'!$P$19), IF(AND(NOT('Personnel Details'!$I$19=""), $B287&gt;='Personnel Details'!$I$19), IF('Personnel Details'!$K$19="", "", 'Personnel Details'!$K$19), IF('Personnel Details'!$F$19="", "", 'Personnel Details'!$F$19))))</f>
        <v/>
      </c>
      <c r="IR287" s="79" t="str">
        <f>IF(IP$9="", "", IF(AND(NOT('Personnel Details'!$N$19=""), $B287&gt;='Personnel Details'!$N$19), 'Personnel Details'!$Q$19, IF(AND(NOT('Personnel Details'!$I$19=""), $B287&gt;='Personnel Details'!$I$19), 'Personnel Details'!$L$19, 'Personnel Details'!$G$19)))</f>
        <v/>
      </c>
      <c r="IS287" s="59" t="str">
        <f t="shared" si="715"/>
        <v/>
      </c>
      <c r="IT287" s="53"/>
      <c r="IV287" s="78" t="str">
        <f>IF(IV$9="", "", IF(AND(NOT('Personnel Details'!$N$20=""), $B287&gt;='Personnel Details'!$N$20), 'Personnel Details'!$O$20, IF(AND(NOT('Personnel Details'!$I$20=""), $B287&gt;='Personnel Details'!$I$20), 'Personnel Details'!$J$20, 'Personnel Details'!$E$20)))</f>
        <v/>
      </c>
      <c r="IW287" s="59" t="str">
        <f>IF(IV$9="", "", IF(AND(NOT('Personnel Details'!$N$20=""), $B287&gt;='Personnel Details'!$N$20), IF('Personnel Details'!$P$20="","", 'Personnel Details'!$P$20), IF(AND(NOT('Personnel Details'!$I$20=""), $B287&gt;='Personnel Details'!$I$20), IF('Personnel Details'!$K$20="", "", 'Personnel Details'!$K$20), IF('Personnel Details'!$F$20="", "", 'Personnel Details'!$F$20))))</f>
        <v/>
      </c>
      <c r="IX287" s="79" t="str">
        <f>IF(IV$9="", "", IF(AND(NOT('Personnel Details'!$N$20=""), $B287&gt;='Personnel Details'!$N$20), 'Personnel Details'!$Q$20, IF(AND(NOT('Personnel Details'!$I$20=""), $B287&gt;='Personnel Details'!$I$20), 'Personnel Details'!$L$20, 'Personnel Details'!$G$20)))</f>
        <v/>
      </c>
      <c r="IY287" s="59" t="str">
        <f t="shared" si="716"/>
        <v/>
      </c>
      <c r="IZ287" s="53"/>
      <c r="JB287" s="78" t="str">
        <f>IF(JB$9="", "", IF(AND(NOT('Personnel Details'!$N$21=""), $B287&gt;='Personnel Details'!$N$21), 'Personnel Details'!$O$21, IF(AND(NOT('Personnel Details'!$I$21=""), $B287&gt;='Personnel Details'!$I$21), 'Personnel Details'!$J$21, 'Personnel Details'!$E$21)))</f>
        <v/>
      </c>
      <c r="JC287" s="59" t="str">
        <f>IF(JB$9="", "", IF(AND(NOT('Personnel Details'!$N$21=""), $B287&gt;='Personnel Details'!$N$21), IF('Personnel Details'!$P$21="","", 'Personnel Details'!$P$21), IF(AND(NOT('Personnel Details'!$I$21=""), $B287&gt;='Personnel Details'!$I$21), IF('Personnel Details'!$K$21="", "", 'Personnel Details'!$K$21), IF('Personnel Details'!$F$21="", "", 'Personnel Details'!$F$21))))</f>
        <v/>
      </c>
      <c r="JD287" s="79" t="str">
        <f>IF(JB$9="", "", IF(AND(NOT('Personnel Details'!$N$21=""), $B287&gt;='Personnel Details'!$N$21), 'Personnel Details'!$Q$21, IF(AND(NOT('Personnel Details'!$I$21=""), $B287&gt;='Personnel Details'!$I$21), 'Personnel Details'!$L$21, 'Personnel Details'!$G$21)))</f>
        <v/>
      </c>
      <c r="JE287" s="59" t="str">
        <f t="shared" si="717"/>
        <v/>
      </c>
      <c r="JF287" s="53"/>
      <c r="JH287" s="78" t="str">
        <f>IF(JH$9="", "", IF(AND(NOT('Personnel Details'!$N$22=""), $B287&gt;='Personnel Details'!$N$22), 'Personnel Details'!$O$22, IF(AND(NOT('Personnel Details'!$I$22=""), $B287&gt;='Personnel Details'!$I$22), 'Personnel Details'!$J$22, 'Personnel Details'!$E$22)))</f>
        <v/>
      </c>
      <c r="JI287" s="59" t="str">
        <f>IF(JH$9="", "", IF(AND(NOT('Personnel Details'!$N$22=""), $B287&gt;='Personnel Details'!$N$22), IF('Personnel Details'!$P$22="","", 'Personnel Details'!$P$22), IF(AND(NOT('Personnel Details'!$I$22=""), $B287&gt;='Personnel Details'!$I$22), IF('Personnel Details'!$K$22="", "", 'Personnel Details'!$K$22), IF('Personnel Details'!$F$22="", "", 'Personnel Details'!$F$22))))</f>
        <v/>
      </c>
      <c r="JJ287" s="79" t="str">
        <f>IF(JH$9="", "", IF(AND(NOT('Personnel Details'!$N$22=""), $B287&gt;='Personnel Details'!$N$22), 'Personnel Details'!$Q$22, IF(AND(NOT('Personnel Details'!$I$22=""), $B287&gt;='Personnel Details'!$I$22), 'Personnel Details'!$L$22, 'Personnel Details'!$G$22)))</f>
        <v/>
      </c>
      <c r="JK287" s="59" t="str">
        <f t="shared" si="718"/>
        <v/>
      </c>
      <c r="JL287" s="53"/>
      <c r="JN287" s="78" t="str">
        <f>IF(JN$9="", "", IF(AND(NOT('Personnel Details'!$N$23=""), $B287&gt;='Personnel Details'!$N$23), 'Personnel Details'!$O$23, IF(AND(NOT('Personnel Details'!$I$23=""), $B287&gt;='Personnel Details'!$I$23), 'Personnel Details'!$J$23, 'Personnel Details'!$E$23)))</f>
        <v/>
      </c>
      <c r="JO287" s="59" t="str">
        <f>IF(JN$9="", "", IF(AND(NOT('Personnel Details'!$N$23=""), $B287&gt;='Personnel Details'!$N$23), IF('Personnel Details'!$P$23="","", 'Personnel Details'!$P$23), IF(AND(NOT('Personnel Details'!$I$23=""), $B287&gt;='Personnel Details'!$I$23), IF('Personnel Details'!$K$23="", "", 'Personnel Details'!$K$23), IF('Personnel Details'!$F$23="", "", 'Personnel Details'!$F$23))))</f>
        <v/>
      </c>
      <c r="JP287" s="79" t="str">
        <f>IF(JN$9="", "", IF(AND(NOT('Personnel Details'!$N$23=""), $B287&gt;='Personnel Details'!$N$23), 'Personnel Details'!$Q$23, IF(AND(NOT('Personnel Details'!$I$23=""), $B287&gt;='Personnel Details'!$I$23), 'Personnel Details'!$L$23, 'Personnel Details'!$G$23)))</f>
        <v/>
      </c>
      <c r="JQ287" s="59" t="str">
        <f t="shared" si="719"/>
        <v/>
      </c>
      <c r="JR287" s="53"/>
      <c r="JT287" s="78" t="str">
        <f>IF(JT$9="", "", IF(AND(NOT('Personnel Details'!$N$24=""), $B287&gt;='Personnel Details'!$N$24), 'Personnel Details'!$O$24, IF(AND(NOT('Personnel Details'!$I$24=""), $B287&gt;='Personnel Details'!$I$24), 'Personnel Details'!$J$24, 'Personnel Details'!$E$24)))</f>
        <v/>
      </c>
      <c r="JU287" s="59" t="str">
        <f>IF(JT$9="", "", IF(AND(NOT('Personnel Details'!$N$24=""), $B287&gt;='Personnel Details'!$N$24), IF('Personnel Details'!$P$24="","", 'Personnel Details'!$P$24), IF(AND(NOT('Personnel Details'!$I$24=""), $B287&gt;='Personnel Details'!$I$24), IF('Personnel Details'!$K$24="", "", 'Personnel Details'!$K$24), IF('Personnel Details'!$F$24="", "", 'Personnel Details'!$F$24))))</f>
        <v/>
      </c>
      <c r="JV287" s="79" t="str">
        <f>IF(JT$9="", "", IF(AND(NOT('Personnel Details'!$N$24=""), $B287&gt;='Personnel Details'!$N$24), 'Personnel Details'!$Q$24, IF(AND(NOT('Personnel Details'!$I$24=""), $B287&gt;='Personnel Details'!$I$24), 'Personnel Details'!$L$24, 'Personnel Details'!$G$24)))</f>
        <v/>
      </c>
      <c r="JW287" s="59" t="str">
        <f t="shared" si="720"/>
        <v/>
      </c>
      <c r="JX287" s="53"/>
      <c r="JZ287" s="78" t="str">
        <f>IF(JZ$9="", "", IF(AND(NOT('Personnel Details'!$N$25=""), $B287&gt;='Personnel Details'!$N$25), 'Personnel Details'!$O$25, IF(AND(NOT('Personnel Details'!$I$25=""), $B287&gt;='Personnel Details'!$I$25), 'Personnel Details'!$J$25, 'Personnel Details'!$E$25)))</f>
        <v/>
      </c>
      <c r="KA287" s="59" t="str">
        <f>IF(JZ$9="", "", IF(AND(NOT('Personnel Details'!$N$25=""), $B287&gt;='Personnel Details'!$N$25), IF('Personnel Details'!$P$25="","", 'Personnel Details'!$P$25), IF(AND(NOT('Personnel Details'!$I$25=""), $B287&gt;='Personnel Details'!$I$25), IF('Personnel Details'!$K$25="", "", 'Personnel Details'!$K$25), IF('Personnel Details'!$F$25="", "", 'Personnel Details'!$F$25))))</f>
        <v/>
      </c>
      <c r="KB287" s="79" t="str">
        <f>IF(JZ$9="", "", IF(AND(NOT('Personnel Details'!$N$25=""), $B287&gt;='Personnel Details'!$N$25), 'Personnel Details'!$Q$25, IF(AND(NOT('Personnel Details'!$I$25=""), $B287&gt;='Personnel Details'!$I$25), 'Personnel Details'!$L$25, 'Personnel Details'!$G$25)))</f>
        <v/>
      </c>
      <c r="KC287" s="59" t="str">
        <f t="shared" si="721"/>
        <v/>
      </c>
      <c r="KD287" s="53"/>
      <c r="KF287" s="78" t="str">
        <f>IF(KF$9="", "", IF(AND(NOT('Personnel Details'!$N$26=""), $B287&gt;='Personnel Details'!$N$26), 'Personnel Details'!$O$26, IF(AND(NOT('Personnel Details'!$I$26=""), $B287&gt;='Personnel Details'!$I$26), 'Personnel Details'!$J$26, 'Personnel Details'!$E$26)))</f>
        <v/>
      </c>
      <c r="KG287" s="59" t="str">
        <f>IF(KF$9="", "", IF(AND(NOT('Personnel Details'!$N$26=""), $B287&gt;='Personnel Details'!$N$26), IF('Personnel Details'!$P$26="","", 'Personnel Details'!$P$26), IF(AND(NOT('Personnel Details'!$I$26=""), $B287&gt;='Personnel Details'!$I$26), IF('Personnel Details'!$K$26="", "", 'Personnel Details'!$K$26), IF('Personnel Details'!$F$26="", "", 'Personnel Details'!$F$26))))</f>
        <v/>
      </c>
      <c r="KH287" s="79" t="str">
        <f>IF(KF$9="", "", IF(AND(NOT('Personnel Details'!$N$26=""), $B287&gt;='Personnel Details'!$N$26), 'Personnel Details'!$Q$26, IF(AND(NOT('Personnel Details'!$I$26=""), $B287&gt;='Personnel Details'!$I$26), 'Personnel Details'!$L$26, 'Personnel Details'!$G$26)))</f>
        <v/>
      </c>
      <c r="KI287" s="59" t="str">
        <f t="shared" si="722"/>
        <v/>
      </c>
      <c r="KJ287" s="53"/>
      <c r="KL287" s="78" t="str">
        <f>IF(KL$9="", "", IF(AND(NOT('Personnel Details'!$N$27=""), $B287&gt;='Personnel Details'!$N$27), 'Personnel Details'!$O$27, IF(AND(NOT('Personnel Details'!$I$27=""), $B287&gt;='Personnel Details'!$I$27), 'Personnel Details'!$J$27, 'Personnel Details'!$E$27)))</f>
        <v/>
      </c>
      <c r="KM287" s="59" t="str">
        <f>IF(KL$9="", "", IF(AND(NOT('Personnel Details'!$N$27=""), $B287&gt;='Personnel Details'!$N$27), IF('Personnel Details'!$P$27="","", 'Personnel Details'!$P$27), IF(AND(NOT('Personnel Details'!$I$27=""), $B287&gt;='Personnel Details'!$I$27), IF('Personnel Details'!$K$27="", "", 'Personnel Details'!$K$27), IF('Personnel Details'!$F$27="", "", 'Personnel Details'!$F$27))))</f>
        <v/>
      </c>
      <c r="KN287" s="79" t="str">
        <f>IF(KL$9="", "", IF(AND(NOT('Personnel Details'!$N$27=""), $B287&gt;='Personnel Details'!$N$27), 'Personnel Details'!$Q$27, IF(AND(NOT('Personnel Details'!$I$27=""), $B287&gt;='Personnel Details'!$I$27), 'Personnel Details'!$L$27, 'Personnel Details'!$G$27)))</f>
        <v/>
      </c>
      <c r="KO287" s="59" t="str">
        <f t="shared" si="723"/>
        <v/>
      </c>
      <c r="KP287" s="53"/>
      <c r="KR287" s="78" t="str">
        <f>IF(KR$9="", "", IF(AND(NOT('Personnel Details'!$N$28=""), $B287&gt;='Personnel Details'!$N$28), 'Personnel Details'!$O$28, IF(AND(NOT('Personnel Details'!$I$28=""), $B287&gt;='Personnel Details'!$I$28), 'Personnel Details'!$J$28, 'Personnel Details'!$E$28)))</f>
        <v/>
      </c>
      <c r="KS287" s="59" t="str">
        <f>IF(KR$9="", "", IF(AND(NOT('Personnel Details'!$N$28=""), $B287&gt;='Personnel Details'!$N$28), IF('Personnel Details'!$P$28="","", 'Personnel Details'!$P$28), IF(AND(NOT('Personnel Details'!$I$28=""), $B287&gt;='Personnel Details'!$I$28), IF('Personnel Details'!$K$28="", "", 'Personnel Details'!$K$28), IF('Personnel Details'!$F$28="", "", 'Personnel Details'!$F$28))))</f>
        <v/>
      </c>
      <c r="KT287" s="79" t="str">
        <f>IF(KR$9="", "", IF(AND(NOT('Personnel Details'!$N$28=""), $B287&gt;='Personnel Details'!$N$28), 'Personnel Details'!$Q$28, IF(AND(NOT('Personnel Details'!$I$28=""), $B287&gt;='Personnel Details'!$I$28), 'Personnel Details'!$L$28, 'Personnel Details'!$G$28)))</f>
        <v/>
      </c>
      <c r="KU287" s="59" t="str">
        <f t="shared" si="724"/>
        <v/>
      </c>
      <c r="KV287" s="53"/>
      <c r="KX287" s="78" t="str">
        <f>IF(KX$9="", "", IF(AND(NOT('Personnel Details'!$N$29=""), $B287&gt;='Personnel Details'!$N$29), 'Personnel Details'!$O$29, IF(AND(NOT('Personnel Details'!$I$29=""), $B287&gt;='Personnel Details'!$I$29), 'Personnel Details'!$J$29, 'Personnel Details'!$E$29)))</f>
        <v/>
      </c>
      <c r="KY287" s="59" t="str">
        <f>IF(KX$9="", "", IF(AND(NOT('Personnel Details'!$N$29=""), $B287&gt;='Personnel Details'!$N$29), IF('Personnel Details'!$P$29="","", 'Personnel Details'!$P$29), IF(AND(NOT('Personnel Details'!$I$29=""), $B287&gt;='Personnel Details'!$I$29), IF('Personnel Details'!$K$29="", "", 'Personnel Details'!$K$29), IF('Personnel Details'!$F$29="", "", 'Personnel Details'!$F$29))))</f>
        <v/>
      </c>
      <c r="KZ287" s="79" t="str">
        <f>IF(KX$9="", "", IF(AND(NOT('Personnel Details'!$N$29=""), $B287&gt;='Personnel Details'!$N$29), 'Personnel Details'!$Q$29, IF(AND(NOT('Personnel Details'!$I$29=""), $B287&gt;='Personnel Details'!$I$29), 'Personnel Details'!$L$29, 'Personnel Details'!$G$29)))</f>
        <v/>
      </c>
      <c r="LA287" s="59" t="str">
        <f t="shared" si="725"/>
        <v/>
      </c>
      <c r="LB287" s="53"/>
      <c r="LD287" s="78" t="str">
        <f>IF(LD$9="", "", IF(AND(NOT('Personnel Details'!$N$30=""), $B287&gt;='Personnel Details'!$N$30), 'Personnel Details'!$O$30, IF(AND(NOT('Personnel Details'!$I$30=""), $B287&gt;='Personnel Details'!$I$30), 'Personnel Details'!$J$30, 'Personnel Details'!$E$30)))</f>
        <v/>
      </c>
      <c r="LE287" s="59" t="str">
        <f>IF(LD$9="", "", IF(AND(NOT('Personnel Details'!$N$30=""), $B287&gt;='Personnel Details'!$N$30), IF('Personnel Details'!$P$30="","", 'Personnel Details'!$P$30), IF(AND(NOT('Personnel Details'!$I$30=""), $B287&gt;='Personnel Details'!$I$30), IF('Personnel Details'!$K$30="", "", 'Personnel Details'!$K$30), IF('Personnel Details'!$F$30="", "", 'Personnel Details'!$F$30))))</f>
        <v/>
      </c>
      <c r="LF287" s="79" t="str">
        <f>IF(LD$9="", "", IF(AND(NOT('Personnel Details'!$N$30=""), $B287&gt;='Personnel Details'!$N$30), 'Personnel Details'!$Q$30, IF(AND(NOT('Personnel Details'!$I$30=""), $B287&gt;='Personnel Details'!$I$30), 'Personnel Details'!$L$30, 'Personnel Details'!$G$30)))</f>
        <v/>
      </c>
      <c r="LG287" s="59" t="str">
        <f t="shared" si="726"/>
        <v/>
      </c>
      <c r="LH287" s="53"/>
      <c r="LJ287" s="78" t="str">
        <f>IF(LJ$9="", "", IF(AND(NOT('Personnel Details'!$N$31=""), $B287&gt;='Personnel Details'!$N$31), 'Personnel Details'!$O$31, IF(AND(NOT('Personnel Details'!$I$31=""), $B287&gt;='Personnel Details'!$I$31), 'Personnel Details'!$J$31, 'Personnel Details'!$E$31)))</f>
        <v/>
      </c>
      <c r="LK287" s="59" t="str">
        <f>IF(LJ$9="", "", IF(AND(NOT('Personnel Details'!$N$31=""), $B287&gt;='Personnel Details'!$N$31), IF('Personnel Details'!$P$31="","", 'Personnel Details'!$P$31), IF(AND(NOT('Personnel Details'!$I$31=""), $B287&gt;='Personnel Details'!$I$31), IF('Personnel Details'!$K$31="", "", 'Personnel Details'!$K$31), IF('Personnel Details'!$F$31="", "", 'Personnel Details'!$F$31))))</f>
        <v/>
      </c>
      <c r="LL287" s="79" t="str">
        <f>IF(LJ$9="", "", IF(AND(NOT('Personnel Details'!$N$31=""), $B287&gt;='Personnel Details'!$N$31), 'Personnel Details'!$Q$31, IF(AND(NOT('Personnel Details'!$I$31=""), $B287&gt;='Personnel Details'!$I$31), 'Personnel Details'!$L$31, 'Personnel Details'!$G$31)))</f>
        <v/>
      </c>
      <c r="LM287" s="59" t="str">
        <f t="shared" si="727"/>
        <v/>
      </c>
      <c r="LN287" s="53"/>
      <c r="LP287" s="78" t="str">
        <f>IF(LP$9="", "", IF(AND(NOT('Personnel Details'!$N$32=""), $B287&gt;='Personnel Details'!$N$32), 'Personnel Details'!$O$32, IF(AND(NOT('Personnel Details'!$I$32=""), $B287&gt;='Personnel Details'!$I$32), 'Personnel Details'!$J$32, 'Personnel Details'!$E$32)))</f>
        <v/>
      </c>
      <c r="LQ287" s="59" t="str">
        <f>IF(LP$9="", "", IF(AND(NOT('Personnel Details'!$N$32=""), $B287&gt;='Personnel Details'!$N$32), IF('Personnel Details'!$P$32="","", 'Personnel Details'!$P$32), IF(AND(NOT('Personnel Details'!$I$32=""), $B287&gt;='Personnel Details'!$I$32), IF('Personnel Details'!$K$32="", "", 'Personnel Details'!$K$32), IF('Personnel Details'!$F$32="", "", 'Personnel Details'!$F$32))))</f>
        <v/>
      </c>
      <c r="LR287" s="79" t="str">
        <f>IF(LP$9="", "", IF(AND(NOT('Personnel Details'!$N$32=""), $B287&gt;='Personnel Details'!$N$32), 'Personnel Details'!$Q$32, IF(AND(NOT('Personnel Details'!$I$32=""), $B287&gt;='Personnel Details'!$I$32), 'Personnel Details'!$L$32, 'Personnel Details'!$G$32)))</f>
        <v/>
      </c>
      <c r="LS287" s="59" t="str">
        <f t="shared" si="728"/>
        <v/>
      </c>
      <c r="LT287" s="53"/>
      <c r="LV287" s="78" t="str">
        <f>IF(LV$9="", "", IF(AND(NOT('Personnel Details'!$N$33=""), $B287&gt;='Personnel Details'!$N$33), 'Personnel Details'!$O$33, IF(AND(NOT('Personnel Details'!$I$33=""), $B287&gt;='Personnel Details'!$I$33), 'Personnel Details'!$J$33, 'Personnel Details'!$E$33)))</f>
        <v/>
      </c>
      <c r="LW287" s="59" t="str">
        <f>IF(LV$9="", "", IF(AND(NOT('Personnel Details'!$N$33=""), $B287&gt;='Personnel Details'!$N$33), IF('Personnel Details'!$P$33="","", 'Personnel Details'!$P$33), IF(AND(NOT('Personnel Details'!$I$33=""), $B287&gt;='Personnel Details'!$I$33), IF('Personnel Details'!$K$33="", "", 'Personnel Details'!$K$33), IF('Personnel Details'!$F$33="", "", 'Personnel Details'!$F$33))))</f>
        <v/>
      </c>
      <c r="LX287" s="79" t="str">
        <f>IF(LV$9="", "", IF(AND(NOT('Personnel Details'!$N$33=""), $B287&gt;='Personnel Details'!$N$33), 'Personnel Details'!$Q$33, IF(AND(NOT('Personnel Details'!$I$33=""), $B287&gt;='Personnel Details'!$I$33), 'Personnel Details'!$L$33, 'Personnel Details'!$G$33)))</f>
        <v/>
      </c>
      <c r="LY287" s="59" t="str">
        <f t="shared" si="729"/>
        <v/>
      </c>
      <c r="LZ287" s="53"/>
      <c r="MB287" s="78" t="str">
        <f>IF(MB$9="", "", IF(AND(NOT('Personnel Details'!$N$34=""), $B287&gt;='Personnel Details'!$N$34), 'Personnel Details'!$O$34, IF(AND(NOT('Personnel Details'!$I$34=""), $B287&gt;='Personnel Details'!$I$34), 'Personnel Details'!$J$34, 'Personnel Details'!$E$34)))</f>
        <v/>
      </c>
      <c r="MC287" s="59" t="str">
        <f>IF(MB$9="", "", IF(AND(NOT('Personnel Details'!$N$34=""), $B287&gt;='Personnel Details'!$N$34), IF('Personnel Details'!$P$34="","", 'Personnel Details'!$P$34), IF(AND(NOT('Personnel Details'!$I$34=""), $B287&gt;='Personnel Details'!$I$34), IF('Personnel Details'!$K$34="", "", 'Personnel Details'!$K$34), IF('Personnel Details'!$F$34="", "", 'Personnel Details'!$F$34))))</f>
        <v/>
      </c>
      <c r="MD287" s="79" t="str">
        <f>IF(MB$9="", "", IF(AND(NOT('Personnel Details'!$N$34=""), $B287&gt;='Personnel Details'!$N$34), 'Personnel Details'!$Q$34, IF(AND(NOT('Personnel Details'!$I$34=""), $B287&gt;='Personnel Details'!$I$34), 'Personnel Details'!$L$34, 'Personnel Details'!$G$34)))</f>
        <v/>
      </c>
      <c r="ME287" s="59" t="str">
        <f t="shared" si="730"/>
        <v/>
      </c>
      <c r="MF287" s="53"/>
      <c r="MH287" s="78" t="str">
        <f>IF(MH$9="", "", IF(AND(NOT('Personnel Details'!$N$35=""), $B287&gt;='Personnel Details'!$N$35), 'Personnel Details'!$O$35, IF(AND(NOT('Personnel Details'!$I$35=""), $B287&gt;='Personnel Details'!$I$35), 'Personnel Details'!$J$35, 'Personnel Details'!$E$35)))</f>
        <v/>
      </c>
      <c r="MI287" s="59" t="str">
        <f>IF(MH$9="", "", IF(AND(NOT('Personnel Details'!$N$35=""), $B287&gt;='Personnel Details'!$N$35), IF('Personnel Details'!$P$35="","", 'Personnel Details'!$P$35), IF(AND(NOT('Personnel Details'!$I$35=""), $B287&gt;='Personnel Details'!$I$35), IF('Personnel Details'!$K$35="", "", 'Personnel Details'!$K$35), IF('Personnel Details'!$F$35="", "", 'Personnel Details'!$F$35))))</f>
        <v/>
      </c>
      <c r="MJ287" s="79" t="str">
        <f>IF(MH$9="", "", IF(AND(NOT('Personnel Details'!$N$35=""), $B287&gt;='Personnel Details'!$N$35), 'Personnel Details'!$Q$35, IF(AND(NOT('Personnel Details'!$I$35=""), $B287&gt;='Personnel Details'!$I$35), 'Personnel Details'!$L$35, 'Personnel Details'!$G$35)))</f>
        <v/>
      </c>
      <c r="MK287" s="59" t="str">
        <f t="shared" si="731"/>
        <v/>
      </c>
      <c r="ML287" s="53"/>
      <c r="MN287" s="78" t="str">
        <f>IF(MN$9="", "", IF(AND(NOT('Personnel Details'!$N$36=""), $B287&gt;='Personnel Details'!$N$36), 'Personnel Details'!$O$36, IF(AND(NOT('Personnel Details'!$I$36=""), $B287&gt;='Personnel Details'!$I$36), 'Personnel Details'!$J$36, 'Personnel Details'!$E$36)))</f>
        <v/>
      </c>
      <c r="MO287" s="59" t="str">
        <f>IF(MN$9="", "", IF(AND(NOT('Personnel Details'!$N$36=""), $B287&gt;='Personnel Details'!$N$36), IF('Personnel Details'!$P$36="","", 'Personnel Details'!$P$36), IF(AND(NOT('Personnel Details'!$I$36=""), $B287&gt;='Personnel Details'!$I$36), IF('Personnel Details'!$K$36="", "", 'Personnel Details'!$K$36), IF('Personnel Details'!$F$36="", "", 'Personnel Details'!$F$36))))</f>
        <v/>
      </c>
      <c r="MP287" s="79" t="str">
        <f>IF(MN$9="", "", IF(AND(NOT('Personnel Details'!$N$36=""), $B287&gt;='Personnel Details'!$N$36), 'Personnel Details'!$Q$36, IF(AND(NOT('Personnel Details'!$I$36=""), $B287&gt;='Personnel Details'!$I$36), 'Personnel Details'!$L$36, 'Personnel Details'!$G$36)))</f>
        <v/>
      </c>
      <c r="MQ287" s="59" t="str">
        <f t="shared" si="732"/>
        <v/>
      </c>
      <c r="MR287" s="53"/>
      <c r="MT287" s="78" t="str">
        <f>IF(MT$9="", "", IF(AND(NOT('Personnel Details'!$N$37=""), $B287&gt;='Personnel Details'!$N$37), 'Personnel Details'!$O$37, IF(AND(NOT('Personnel Details'!$I$37=""), $B287&gt;='Personnel Details'!$I$37), 'Personnel Details'!$J$37, 'Personnel Details'!$E$37)))</f>
        <v/>
      </c>
      <c r="MU287" s="59" t="str">
        <f>IF(MT$9="", "", IF(AND(NOT('Personnel Details'!$N$37=""), $B287&gt;='Personnel Details'!$N$37), IF('Personnel Details'!$P$37="","", 'Personnel Details'!$P$37), IF(AND(NOT('Personnel Details'!$I$37=""), $B287&gt;='Personnel Details'!$I$37), IF('Personnel Details'!$K$37="", "", 'Personnel Details'!$K$37), IF('Personnel Details'!$F$37="", "", 'Personnel Details'!$F$37))))</f>
        <v/>
      </c>
      <c r="MV287" s="79" t="str">
        <f>IF(MT$9="", "", IF(AND(NOT('Personnel Details'!$N$37=""), $B287&gt;='Personnel Details'!$N$37), 'Personnel Details'!$Q$37, IF(AND(NOT('Personnel Details'!$I$37=""), $B287&gt;='Personnel Details'!$I$37), 'Personnel Details'!$L$37, 'Personnel Details'!$G$37)))</f>
        <v/>
      </c>
      <c r="MW287" s="59" t="str">
        <f t="shared" si="733"/>
        <v/>
      </c>
      <c r="MX287" s="53"/>
      <c r="MZ287" s="78" t="str">
        <f>IF(MZ$9="", "", IF(AND(NOT('Personnel Details'!$N$38=""), $B287&gt;='Personnel Details'!$N$38), 'Personnel Details'!$O$38, IF(AND(NOT('Personnel Details'!$I$38=""), $B287&gt;='Personnel Details'!$I$38), 'Personnel Details'!$J$38, 'Personnel Details'!$E$38)))</f>
        <v/>
      </c>
      <c r="NA287" s="59" t="str">
        <f>IF(MZ$9="", "", IF(AND(NOT('Personnel Details'!$N$38=""), $B287&gt;='Personnel Details'!$N$38), IF('Personnel Details'!$P$38="","", 'Personnel Details'!$P$38), IF(AND(NOT('Personnel Details'!$I$38=""), $B287&gt;='Personnel Details'!$I$38), IF('Personnel Details'!$K$38="", "", 'Personnel Details'!$K$38), IF('Personnel Details'!$F$38="", "", 'Personnel Details'!$F$38))))</f>
        <v/>
      </c>
      <c r="NB287" s="79" t="str">
        <f>IF(MZ$9="", "", IF(AND(NOT('Personnel Details'!$N$38=""), $B287&gt;='Personnel Details'!$N$38), 'Personnel Details'!$Q$38, IF(AND(NOT('Personnel Details'!$I$38=""), $B287&gt;='Personnel Details'!$I$38), 'Personnel Details'!$L$38, 'Personnel Details'!$G$38)))</f>
        <v/>
      </c>
      <c r="NC287" s="59" t="str">
        <f t="shared" si="734"/>
        <v/>
      </c>
      <c r="ND287" s="53"/>
      <c r="NF287" s="78" t="str">
        <f>IF(NF$9="", "", IF(AND(NOT('Personnel Details'!$N$39=""), $B287&gt;='Personnel Details'!$N$39), 'Personnel Details'!$O$39, IF(AND(NOT('Personnel Details'!$I$39=""), $B287&gt;='Personnel Details'!$I$39), 'Personnel Details'!$J$39, 'Personnel Details'!$E$39)))</f>
        <v/>
      </c>
      <c r="NG287" s="59" t="str">
        <f>IF(NF$9="", "", IF(AND(NOT('Personnel Details'!$N$39=""), $B287&gt;='Personnel Details'!$N$39), IF('Personnel Details'!$P$39="","", 'Personnel Details'!$P$39), IF(AND(NOT('Personnel Details'!$I$39=""), $B287&gt;='Personnel Details'!$I$39), IF('Personnel Details'!$K$39="", "", 'Personnel Details'!$K$39), IF('Personnel Details'!$F$39="", "", 'Personnel Details'!$F$39))))</f>
        <v/>
      </c>
      <c r="NH287" s="79" t="str">
        <f>IF(NF$9="", "", IF(AND(NOT('Personnel Details'!$N$39=""), $B287&gt;='Personnel Details'!$N$39), 'Personnel Details'!$Q$39, IF(AND(NOT('Personnel Details'!$I$39=""), $B287&gt;='Personnel Details'!$I$39), 'Personnel Details'!$L$39, 'Personnel Details'!$G$39)))</f>
        <v/>
      </c>
      <c r="NI287" s="59" t="str">
        <f t="shared" si="735"/>
        <v/>
      </c>
      <c r="NJ287" s="53"/>
      <c r="NL287" s="78" t="str">
        <f>IF(NL$9="", "", IF(AND(NOT('Personnel Details'!$N$40=""), $B287&gt;='Personnel Details'!$N$40), 'Personnel Details'!$O$40, IF(AND(NOT('Personnel Details'!$I$40=""), $B287&gt;='Personnel Details'!$I$40), 'Personnel Details'!$J$40, 'Personnel Details'!$E$40)))</f>
        <v/>
      </c>
      <c r="NM287" s="59" t="str">
        <f>IF(NL$9="", "", IF(AND(NOT('Personnel Details'!$N$40=""), $B287&gt;='Personnel Details'!$N$40), IF('Personnel Details'!$P$40="","", 'Personnel Details'!$P$40), IF(AND(NOT('Personnel Details'!$I$40=""), $B287&gt;='Personnel Details'!$I$40), IF('Personnel Details'!$K$40="", "", 'Personnel Details'!$K$40), IF('Personnel Details'!$F$40="", "", 'Personnel Details'!$F$40))))</f>
        <v/>
      </c>
      <c r="NN287" s="79" t="str">
        <f>IF(NL$9="", "", IF(AND(NOT('Personnel Details'!$N$40=""), $B287&gt;='Personnel Details'!$N$40), 'Personnel Details'!$Q$40, IF(AND(NOT('Personnel Details'!$I$40=""), $B287&gt;='Personnel Details'!$I$40), 'Personnel Details'!$L$40, 'Personnel Details'!$G$40)))</f>
        <v/>
      </c>
      <c r="NO287" s="59" t="str">
        <f t="shared" si="736"/>
        <v/>
      </c>
      <c r="NP287" s="53"/>
    </row>
    <row r="288" spans="1:380" x14ac:dyDescent="0.25">
      <c r="A288" s="32"/>
      <c r="B288" s="113" t="str">
        <f>IFERROR(IF(B287+1&gt;'Personnel Details'!$U$5, "", B287+1), "")</f>
        <v/>
      </c>
      <c r="C288" s="32"/>
      <c r="D288" s="120"/>
      <c r="E288" s="13" t="str">
        <f t="shared" si="615"/>
        <v/>
      </c>
      <c r="F288" s="13" t="str">
        <f t="shared" si="646"/>
        <v/>
      </c>
      <c r="G288" s="56" t="str">
        <f t="shared" si="737"/>
        <v/>
      </c>
      <c r="H288" s="16" t="str">
        <f t="shared" si="647"/>
        <v/>
      </c>
      <c r="I288" s="32"/>
      <c r="J288" s="120"/>
      <c r="K288" s="62" t="str">
        <f t="shared" si="616"/>
        <v/>
      </c>
      <c r="L288" s="62" t="str">
        <f t="shared" si="648"/>
        <v/>
      </c>
      <c r="M288" s="65" t="str">
        <f t="shared" si="738"/>
        <v/>
      </c>
      <c r="N288" s="68" t="str">
        <f t="shared" si="649"/>
        <v/>
      </c>
      <c r="O288" s="32"/>
      <c r="P288" s="120"/>
      <c r="Q288" s="62" t="str">
        <f t="shared" si="617"/>
        <v/>
      </c>
      <c r="R288" s="62" t="str">
        <f t="shared" si="650"/>
        <v/>
      </c>
      <c r="S288" s="65" t="str">
        <f t="shared" si="739"/>
        <v/>
      </c>
      <c r="T288" s="68" t="str">
        <f t="shared" si="651"/>
        <v/>
      </c>
      <c r="U288" s="32"/>
      <c r="V288" s="120"/>
      <c r="W288" s="62" t="str">
        <f t="shared" si="618"/>
        <v/>
      </c>
      <c r="X288" s="62" t="str">
        <f t="shared" si="652"/>
        <v/>
      </c>
      <c r="Y288" s="65" t="str">
        <f t="shared" si="740"/>
        <v/>
      </c>
      <c r="Z288" s="68" t="str">
        <f t="shared" si="653"/>
        <v/>
      </c>
      <c r="AA288" s="32"/>
      <c r="AB288" s="120"/>
      <c r="AC288" s="62" t="str">
        <f t="shared" si="619"/>
        <v/>
      </c>
      <c r="AD288" s="62" t="str">
        <f t="shared" si="654"/>
        <v/>
      </c>
      <c r="AE288" s="65" t="str">
        <f t="shared" si="741"/>
        <v/>
      </c>
      <c r="AF288" s="68" t="str">
        <f t="shared" si="655"/>
        <v/>
      </c>
      <c r="AG288" s="32"/>
      <c r="AH288" s="120"/>
      <c r="AI288" s="62" t="str">
        <f t="shared" si="620"/>
        <v/>
      </c>
      <c r="AJ288" s="62" t="str">
        <f t="shared" si="656"/>
        <v/>
      </c>
      <c r="AK288" s="65" t="str">
        <f t="shared" si="742"/>
        <v/>
      </c>
      <c r="AL288" s="68" t="str">
        <f t="shared" si="657"/>
        <v/>
      </c>
      <c r="AM288" s="32"/>
      <c r="AN288" s="120"/>
      <c r="AO288" s="62" t="str">
        <f t="shared" si="621"/>
        <v/>
      </c>
      <c r="AP288" s="62" t="str">
        <f t="shared" si="658"/>
        <v/>
      </c>
      <c r="AQ288" s="65" t="str">
        <f t="shared" si="743"/>
        <v/>
      </c>
      <c r="AR288" s="68" t="str">
        <f t="shared" si="659"/>
        <v/>
      </c>
      <c r="AS288" s="32"/>
      <c r="AT288" s="120"/>
      <c r="AU288" s="62" t="str">
        <f t="shared" si="622"/>
        <v/>
      </c>
      <c r="AV288" s="62" t="str">
        <f t="shared" si="660"/>
        <v/>
      </c>
      <c r="AW288" s="65" t="str">
        <f t="shared" si="744"/>
        <v/>
      </c>
      <c r="AX288" s="68" t="str">
        <f t="shared" si="661"/>
        <v/>
      </c>
      <c r="AY288" s="32"/>
      <c r="AZ288" s="120"/>
      <c r="BA288" s="62" t="str">
        <f t="shared" si="623"/>
        <v/>
      </c>
      <c r="BB288" s="62" t="str">
        <f t="shared" si="662"/>
        <v/>
      </c>
      <c r="BC288" s="65" t="str">
        <f t="shared" si="745"/>
        <v/>
      </c>
      <c r="BD288" s="68" t="str">
        <f t="shared" si="663"/>
        <v/>
      </c>
      <c r="BE288" s="32"/>
      <c r="BF288" s="120"/>
      <c r="BG288" s="62" t="str">
        <f t="shared" si="624"/>
        <v/>
      </c>
      <c r="BH288" s="62" t="str">
        <f t="shared" si="664"/>
        <v/>
      </c>
      <c r="BI288" s="65" t="str">
        <f t="shared" si="746"/>
        <v/>
      </c>
      <c r="BJ288" s="68" t="str">
        <f t="shared" si="665"/>
        <v/>
      </c>
      <c r="BK288" s="32"/>
      <c r="BL288" s="120"/>
      <c r="BM288" s="62" t="str">
        <f t="shared" si="625"/>
        <v/>
      </c>
      <c r="BN288" s="62" t="str">
        <f t="shared" si="666"/>
        <v/>
      </c>
      <c r="BO288" s="65" t="str">
        <f t="shared" si="747"/>
        <v/>
      </c>
      <c r="BP288" s="68" t="str">
        <f t="shared" si="667"/>
        <v/>
      </c>
      <c r="BQ288" s="32"/>
      <c r="BR288" s="120"/>
      <c r="BS288" s="62" t="str">
        <f t="shared" si="626"/>
        <v/>
      </c>
      <c r="BT288" s="62" t="str">
        <f t="shared" si="668"/>
        <v/>
      </c>
      <c r="BU288" s="65" t="str">
        <f t="shared" si="748"/>
        <v/>
      </c>
      <c r="BV288" s="68" t="str">
        <f t="shared" si="669"/>
        <v/>
      </c>
      <c r="BW288" s="32"/>
      <c r="BX288" s="120"/>
      <c r="BY288" s="62" t="str">
        <f t="shared" si="627"/>
        <v/>
      </c>
      <c r="BZ288" s="62" t="str">
        <f t="shared" si="670"/>
        <v/>
      </c>
      <c r="CA288" s="65" t="str">
        <f t="shared" si="749"/>
        <v/>
      </c>
      <c r="CB288" s="68" t="str">
        <f t="shared" si="671"/>
        <v/>
      </c>
      <c r="CC288" s="32"/>
      <c r="CD288" s="120"/>
      <c r="CE288" s="62" t="str">
        <f t="shared" si="628"/>
        <v/>
      </c>
      <c r="CF288" s="62" t="str">
        <f t="shared" si="672"/>
        <v/>
      </c>
      <c r="CG288" s="65" t="str">
        <f t="shared" si="750"/>
        <v/>
      </c>
      <c r="CH288" s="68" t="str">
        <f t="shared" si="673"/>
        <v/>
      </c>
      <c r="CI288" s="32"/>
      <c r="CJ288" s="120"/>
      <c r="CK288" s="62" t="str">
        <f t="shared" si="629"/>
        <v/>
      </c>
      <c r="CL288" s="62" t="str">
        <f t="shared" si="674"/>
        <v/>
      </c>
      <c r="CM288" s="65" t="str">
        <f t="shared" si="751"/>
        <v/>
      </c>
      <c r="CN288" s="68" t="str">
        <f t="shared" si="675"/>
        <v/>
      </c>
      <c r="CO288" s="32"/>
      <c r="CP288" s="120"/>
      <c r="CQ288" s="62" t="str">
        <f t="shared" si="630"/>
        <v/>
      </c>
      <c r="CR288" s="62" t="str">
        <f t="shared" si="676"/>
        <v/>
      </c>
      <c r="CS288" s="65" t="str">
        <f t="shared" si="752"/>
        <v/>
      </c>
      <c r="CT288" s="68" t="str">
        <f t="shared" si="677"/>
        <v/>
      </c>
      <c r="CU288" s="32"/>
      <c r="CV288" s="120"/>
      <c r="CW288" s="62" t="str">
        <f t="shared" si="631"/>
        <v/>
      </c>
      <c r="CX288" s="62" t="str">
        <f t="shared" si="678"/>
        <v/>
      </c>
      <c r="CY288" s="65" t="str">
        <f t="shared" si="753"/>
        <v/>
      </c>
      <c r="CZ288" s="68" t="str">
        <f t="shared" si="679"/>
        <v/>
      </c>
      <c r="DA288" s="32"/>
      <c r="DB288" s="120"/>
      <c r="DC288" s="62" t="str">
        <f t="shared" si="632"/>
        <v/>
      </c>
      <c r="DD288" s="62" t="str">
        <f t="shared" si="680"/>
        <v/>
      </c>
      <c r="DE288" s="65" t="str">
        <f t="shared" si="754"/>
        <v/>
      </c>
      <c r="DF288" s="68" t="str">
        <f t="shared" si="681"/>
        <v/>
      </c>
      <c r="DG288" s="32"/>
      <c r="DH288" s="120"/>
      <c r="DI288" s="62" t="str">
        <f t="shared" si="633"/>
        <v/>
      </c>
      <c r="DJ288" s="62" t="str">
        <f t="shared" si="682"/>
        <v/>
      </c>
      <c r="DK288" s="65" t="str">
        <f t="shared" si="755"/>
        <v/>
      </c>
      <c r="DL288" s="68" t="str">
        <f t="shared" si="683"/>
        <v/>
      </c>
      <c r="DM288" s="32"/>
      <c r="DN288" s="120"/>
      <c r="DO288" s="62" t="str">
        <f t="shared" si="634"/>
        <v/>
      </c>
      <c r="DP288" s="62" t="str">
        <f t="shared" si="684"/>
        <v/>
      </c>
      <c r="DQ288" s="65" t="str">
        <f t="shared" si="756"/>
        <v/>
      </c>
      <c r="DR288" s="68" t="str">
        <f t="shared" si="685"/>
        <v/>
      </c>
      <c r="DS288" s="32"/>
      <c r="DT288" s="120"/>
      <c r="DU288" s="62" t="str">
        <f t="shared" si="635"/>
        <v/>
      </c>
      <c r="DV288" s="62" t="str">
        <f t="shared" si="686"/>
        <v/>
      </c>
      <c r="DW288" s="65" t="str">
        <f t="shared" si="757"/>
        <v/>
      </c>
      <c r="DX288" s="68" t="str">
        <f t="shared" si="687"/>
        <v/>
      </c>
      <c r="DY288" s="32"/>
      <c r="DZ288" s="120"/>
      <c r="EA288" s="62" t="str">
        <f t="shared" si="636"/>
        <v/>
      </c>
      <c r="EB288" s="62" t="str">
        <f t="shared" si="688"/>
        <v/>
      </c>
      <c r="EC288" s="65" t="str">
        <f t="shared" si="758"/>
        <v/>
      </c>
      <c r="ED288" s="68" t="str">
        <f t="shared" si="689"/>
        <v/>
      </c>
      <c r="EE288" s="32"/>
      <c r="EF288" s="120"/>
      <c r="EG288" s="62" t="str">
        <f t="shared" si="637"/>
        <v/>
      </c>
      <c r="EH288" s="62" t="str">
        <f t="shared" si="690"/>
        <v/>
      </c>
      <c r="EI288" s="65" t="str">
        <f t="shared" si="759"/>
        <v/>
      </c>
      <c r="EJ288" s="68" t="str">
        <f t="shared" si="691"/>
        <v/>
      </c>
      <c r="EK288" s="32"/>
      <c r="EL288" s="120"/>
      <c r="EM288" s="62" t="str">
        <f t="shared" si="638"/>
        <v/>
      </c>
      <c r="EN288" s="62" t="str">
        <f t="shared" si="692"/>
        <v/>
      </c>
      <c r="EO288" s="65" t="str">
        <f t="shared" si="760"/>
        <v/>
      </c>
      <c r="EP288" s="68" t="str">
        <f t="shared" si="693"/>
        <v/>
      </c>
      <c r="EQ288" s="32"/>
      <c r="ER288" s="120"/>
      <c r="ES288" s="62" t="str">
        <f t="shared" si="639"/>
        <v/>
      </c>
      <c r="ET288" s="62" t="str">
        <f t="shared" si="694"/>
        <v/>
      </c>
      <c r="EU288" s="65" t="str">
        <f t="shared" si="761"/>
        <v/>
      </c>
      <c r="EV288" s="68" t="str">
        <f t="shared" si="695"/>
        <v/>
      </c>
      <c r="EW288" s="32"/>
      <c r="EX288" s="120"/>
      <c r="EY288" s="62" t="str">
        <f t="shared" si="640"/>
        <v/>
      </c>
      <c r="EZ288" s="62" t="str">
        <f t="shared" si="696"/>
        <v/>
      </c>
      <c r="FA288" s="65" t="str">
        <f t="shared" si="762"/>
        <v/>
      </c>
      <c r="FB288" s="68" t="str">
        <f t="shared" si="697"/>
        <v/>
      </c>
      <c r="FC288" s="32"/>
      <c r="FD288" s="120"/>
      <c r="FE288" s="62" t="str">
        <f t="shared" si="641"/>
        <v/>
      </c>
      <c r="FF288" s="62" t="str">
        <f t="shared" si="698"/>
        <v/>
      </c>
      <c r="FG288" s="65" t="str">
        <f t="shared" si="763"/>
        <v/>
      </c>
      <c r="FH288" s="68" t="str">
        <f t="shared" si="699"/>
        <v/>
      </c>
      <c r="FI288" s="32"/>
      <c r="FJ288" s="120"/>
      <c r="FK288" s="62" t="str">
        <f t="shared" si="642"/>
        <v/>
      </c>
      <c r="FL288" s="62" t="str">
        <f t="shared" si="700"/>
        <v/>
      </c>
      <c r="FM288" s="65" t="str">
        <f t="shared" si="764"/>
        <v/>
      </c>
      <c r="FN288" s="68" t="str">
        <f t="shared" si="701"/>
        <v/>
      </c>
      <c r="FO288" s="32"/>
      <c r="FP288" s="120"/>
      <c r="FQ288" s="62" t="str">
        <f t="shared" si="643"/>
        <v/>
      </c>
      <c r="FR288" s="62" t="str">
        <f t="shared" si="702"/>
        <v/>
      </c>
      <c r="FS288" s="65" t="str">
        <f t="shared" si="765"/>
        <v/>
      </c>
      <c r="FT288" s="68" t="str">
        <f t="shared" si="703"/>
        <v/>
      </c>
      <c r="FU288" s="32"/>
      <c r="FV288" s="120"/>
      <c r="FW288" s="62" t="str">
        <f t="shared" si="644"/>
        <v/>
      </c>
      <c r="FX288" s="62" t="str">
        <f t="shared" si="704"/>
        <v/>
      </c>
      <c r="FY288" s="65" t="str">
        <f t="shared" si="766"/>
        <v/>
      </c>
      <c r="FZ288" s="68" t="str">
        <f t="shared" si="705"/>
        <v/>
      </c>
      <c r="GA288" s="32"/>
      <c r="GC288" s="7" t="str">
        <f t="shared" si="706"/>
        <v/>
      </c>
      <c r="GD288" s="7" t="str">
        <f t="shared" ca="1" si="645"/>
        <v/>
      </c>
      <c r="GT288" s="71" t="str">
        <f>IF(GT$9="", "", IF(AND(NOT('Personnel Details'!$N$11=""), $B288&gt;='Personnel Details'!$N$11), 'Personnel Details'!$O$11, IF(AND(NOT('Personnel Details'!$I$11=""), $B288&gt;='Personnel Details'!$I$11), 'Personnel Details'!$J$11, 'Personnel Details'!$E$11)))</f>
        <v/>
      </c>
      <c r="GU288" s="59" t="str">
        <f>IF(GT$9="", "", IF(AND(NOT('Personnel Details'!$N$11=""), $B288&gt;='Personnel Details'!$N$11), IF('Personnel Details'!$P$11="","", 'Personnel Details'!$P$11), IF(AND(NOT('Personnel Details'!$I$11=""), $B288&gt;='Personnel Details'!$I$11), IF('Personnel Details'!$K$11="", "", 'Personnel Details'!$K$11), IF('Personnel Details'!$F$11="", "", 'Personnel Details'!$F$11))))</f>
        <v/>
      </c>
      <c r="GV288" s="74" t="str">
        <f>IF(GT$9="", "", IF(AND(NOT('Personnel Details'!$N$11=""), $B288&gt;='Personnel Details'!$N$11), 'Personnel Details'!$Q$11, IF(AND(NOT('Personnel Details'!$I$11=""), $B288&gt;='Personnel Details'!$I$11), 'Personnel Details'!$L$11, 'Personnel Details'!$G$11)))</f>
        <v/>
      </c>
      <c r="GW288" s="59" t="str">
        <f t="shared" si="707"/>
        <v/>
      </c>
      <c r="GX288" s="53"/>
      <c r="GZ288" s="78" t="str">
        <f>IF(GZ$9="", "", IF(AND(NOT('Personnel Details'!$N$12=""), $B288&gt;='Personnel Details'!$N$12), 'Personnel Details'!$O$12, IF(AND(NOT('Personnel Details'!$I$12=""), $B288&gt;='Personnel Details'!$I$12), 'Personnel Details'!$J$12, 'Personnel Details'!$E$12)))</f>
        <v/>
      </c>
      <c r="HA288" s="59" t="str">
        <f>IF(GZ$9="", "", IF(AND(NOT('Personnel Details'!$N$12=""), $B288&gt;='Personnel Details'!$N$12), IF('Personnel Details'!$P$12="","", 'Personnel Details'!$P$12), IF(AND(NOT('Personnel Details'!$I$12=""), $B288&gt;='Personnel Details'!$I$12), IF('Personnel Details'!$K$12="", "", 'Personnel Details'!$K$12), IF('Personnel Details'!$F$12="", "", 'Personnel Details'!$F$12))))</f>
        <v/>
      </c>
      <c r="HB288" s="79" t="str">
        <f>IF(GZ$9="", "", IF(AND(NOT('Personnel Details'!$N$12=""), $B288&gt;='Personnel Details'!$N$12), 'Personnel Details'!$Q$12, IF(AND(NOT('Personnel Details'!$I$12=""), $B288&gt;='Personnel Details'!$I$12), 'Personnel Details'!$L$12, 'Personnel Details'!$G$12)))</f>
        <v/>
      </c>
      <c r="HC288" s="59" t="str">
        <f t="shared" si="708"/>
        <v/>
      </c>
      <c r="HD288" s="53"/>
      <c r="HF288" s="78" t="str">
        <f>IF(HF$9="", "", IF(AND(NOT('Personnel Details'!$N$13=""), $B288&gt;='Personnel Details'!$N$13), 'Personnel Details'!$O$13, IF(AND(NOT('Personnel Details'!$I$13=""), $B288&gt;='Personnel Details'!$I$13), 'Personnel Details'!$J$13, 'Personnel Details'!$E$13)))</f>
        <v/>
      </c>
      <c r="HG288" s="59" t="str">
        <f>IF(HF$9="", "", IF(AND(NOT('Personnel Details'!$N$13=""), $B288&gt;='Personnel Details'!$N$13), IF('Personnel Details'!$P$13="","", 'Personnel Details'!$P$13), IF(AND(NOT('Personnel Details'!$I$13=""), $B288&gt;='Personnel Details'!$I$13), IF('Personnel Details'!$K$13="", "", 'Personnel Details'!$K$13), IF('Personnel Details'!$F$13="", "", 'Personnel Details'!$F$13))))</f>
        <v/>
      </c>
      <c r="HH288" s="79" t="str">
        <f>IF(HF$9="", "", IF(AND(NOT('Personnel Details'!$N$13=""), $B288&gt;='Personnel Details'!$N$13), 'Personnel Details'!$Q$13, IF(AND(NOT('Personnel Details'!$I$13=""), $B288&gt;='Personnel Details'!$I$13), 'Personnel Details'!$L$13, 'Personnel Details'!$G$13)))</f>
        <v/>
      </c>
      <c r="HI288" s="59" t="str">
        <f t="shared" si="709"/>
        <v/>
      </c>
      <c r="HJ288" s="53"/>
      <c r="HL288" s="78" t="str">
        <f>IF(HL$9="", "", IF(AND(NOT('Personnel Details'!$N$14=""), $B288&gt;='Personnel Details'!$N$14), 'Personnel Details'!$O$14, IF(AND(NOT('Personnel Details'!$I$14=""), $B288&gt;='Personnel Details'!$I$14), 'Personnel Details'!$J$14, 'Personnel Details'!$E$14)))</f>
        <v/>
      </c>
      <c r="HM288" s="59" t="str">
        <f>IF(HL$9="", "", IF(AND(NOT('Personnel Details'!$N$14=""), $B288&gt;='Personnel Details'!$N$14), IF('Personnel Details'!$P$14="","", 'Personnel Details'!$P$14), IF(AND(NOT('Personnel Details'!$I$14=""), $B288&gt;='Personnel Details'!$I$14), IF('Personnel Details'!$K$14="", "", 'Personnel Details'!$K$14), IF('Personnel Details'!$F$14="", "", 'Personnel Details'!$F$14))))</f>
        <v/>
      </c>
      <c r="HN288" s="79" t="str">
        <f>IF(HL$9="", "", IF(AND(NOT('Personnel Details'!$N$14=""), $B288&gt;='Personnel Details'!$N$14), 'Personnel Details'!$Q$14, IF(AND(NOT('Personnel Details'!$I$14=""), $B288&gt;='Personnel Details'!$I$14), 'Personnel Details'!$L$14, 'Personnel Details'!$G$14)))</f>
        <v/>
      </c>
      <c r="HO288" s="59" t="str">
        <f t="shared" si="710"/>
        <v/>
      </c>
      <c r="HP288" s="53"/>
      <c r="HR288" s="78" t="str">
        <f>IF(HR$9="", "", IF(AND(NOT('Personnel Details'!$N$15=""), $B288&gt;='Personnel Details'!$N$15), 'Personnel Details'!$O$15, IF(AND(NOT('Personnel Details'!$I$15=""), $B288&gt;='Personnel Details'!$I$15), 'Personnel Details'!$J$15, 'Personnel Details'!$E$15)))</f>
        <v/>
      </c>
      <c r="HS288" s="59" t="str">
        <f>IF(HR$9="", "", IF(AND(NOT('Personnel Details'!$N$15=""), $B288&gt;='Personnel Details'!$N$15), IF('Personnel Details'!$P$15="","", 'Personnel Details'!$P$15), IF(AND(NOT('Personnel Details'!$I$15=""), $B288&gt;='Personnel Details'!$I$15), IF('Personnel Details'!$K$15="", "", 'Personnel Details'!$K$15), IF('Personnel Details'!$F$15="", "", 'Personnel Details'!$F$15))))</f>
        <v/>
      </c>
      <c r="HT288" s="79" t="str">
        <f>IF(HR$9="", "", IF(AND(NOT('Personnel Details'!$N$15=""), $B288&gt;='Personnel Details'!$N$15), 'Personnel Details'!$Q$15, IF(AND(NOT('Personnel Details'!$I$15=""), $B288&gt;='Personnel Details'!$I$15), 'Personnel Details'!$L$15, 'Personnel Details'!$G$15)))</f>
        <v/>
      </c>
      <c r="HU288" s="59" t="str">
        <f t="shared" si="711"/>
        <v/>
      </c>
      <c r="HV288" s="53"/>
      <c r="HX288" s="78" t="str">
        <f>IF(HX$9="", "", IF(AND(NOT('Personnel Details'!$N$16=""), $B288&gt;='Personnel Details'!$N$16), 'Personnel Details'!$O$16, IF(AND(NOT('Personnel Details'!$I$16=""), $B288&gt;='Personnel Details'!$I$16), 'Personnel Details'!$J$16, 'Personnel Details'!$E$16)))</f>
        <v/>
      </c>
      <c r="HY288" s="59" t="str">
        <f>IF(HX$9="", "", IF(AND(NOT('Personnel Details'!$N$16=""), $B288&gt;='Personnel Details'!$N$16), IF('Personnel Details'!$P$16="","", 'Personnel Details'!$P$16), IF(AND(NOT('Personnel Details'!$I$16=""), $B288&gt;='Personnel Details'!$I$16), IF('Personnel Details'!$K$16="", "", 'Personnel Details'!$K$16), IF('Personnel Details'!$F$16="", "", 'Personnel Details'!$F$16))))</f>
        <v/>
      </c>
      <c r="HZ288" s="79" t="str">
        <f>IF(HX$9="", "", IF(AND(NOT('Personnel Details'!$N$16=""), $B288&gt;='Personnel Details'!$N$16), 'Personnel Details'!$Q$16, IF(AND(NOT('Personnel Details'!$I$16=""), $B288&gt;='Personnel Details'!$I$16), 'Personnel Details'!$L$16, 'Personnel Details'!$G$16)))</f>
        <v/>
      </c>
      <c r="IA288" s="59" t="str">
        <f t="shared" si="712"/>
        <v/>
      </c>
      <c r="IB288" s="53"/>
      <c r="ID288" s="78" t="str">
        <f>IF(ID$9="", "", IF(AND(NOT('Personnel Details'!$N$17=""), $B288&gt;='Personnel Details'!$N$17), 'Personnel Details'!$O$17, IF(AND(NOT('Personnel Details'!$I$17=""), $B288&gt;='Personnel Details'!$I$17), 'Personnel Details'!$J$17, 'Personnel Details'!$E$17)))</f>
        <v/>
      </c>
      <c r="IE288" s="59" t="str">
        <f>IF(ID$9="", "", IF(AND(NOT('Personnel Details'!$N$17=""), $B288&gt;='Personnel Details'!$N$17), IF('Personnel Details'!$P$17="","", 'Personnel Details'!$P$17), IF(AND(NOT('Personnel Details'!$I$17=""), $B288&gt;='Personnel Details'!$I$17), IF('Personnel Details'!$K$17="", "", 'Personnel Details'!$K$17), IF('Personnel Details'!$F$17="", "", 'Personnel Details'!$F$17))))</f>
        <v/>
      </c>
      <c r="IF288" s="79" t="str">
        <f>IF(ID$9="", "", IF(AND(NOT('Personnel Details'!$N$17=""), $B288&gt;='Personnel Details'!$N$17), 'Personnel Details'!$Q$17, IF(AND(NOT('Personnel Details'!$I$17=""), $B288&gt;='Personnel Details'!$I$17), 'Personnel Details'!$L$17, 'Personnel Details'!$G$17)))</f>
        <v/>
      </c>
      <c r="IG288" s="59" t="str">
        <f t="shared" si="713"/>
        <v/>
      </c>
      <c r="IH288" s="53"/>
      <c r="IJ288" s="78" t="str">
        <f>IF(IJ$9="", "", IF(AND(NOT('Personnel Details'!$N$18=""), $B288&gt;='Personnel Details'!$N$18), 'Personnel Details'!$O$18, IF(AND(NOT('Personnel Details'!$I$18=""), $B288&gt;='Personnel Details'!$I$18), 'Personnel Details'!$J$18, 'Personnel Details'!$E$18)))</f>
        <v/>
      </c>
      <c r="IK288" s="59" t="str">
        <f>IF(IJ$9="", "", IF(AND(NOT('Personnel Details'!$N$18=""), $B288&gt;='Personnel Details'!$N$18), IF('Personnel Details'!$P$18="","", 'Personnel Details'!$P$18), IF(AND(NOT('Personnel Details'!$I$18=""), $B288&gt;='Personnel Details'!$I$18), IF('Personnel Details'!$K$18="", "", 'Personnel Details'!$K$18), IF('Personnel Details'!$F$18="", "", 'Personnel Details'!$F$18))))</f>
        <v/>
      </c>
      <c r="IL288" s="79" t="str">
        <f>IF(IJ$9="", "", IF(AND(NOT('Personnel Details'!$N$18=""), $B288&gt;='Personnel Details'!$N$18), 'Personnel Details'!$Q$18, IF(AND(NOT('Personnel Details'!$I$18=""), $B288&gt;='Personnel Details'!$I$18), 'Personnel Details'!$L$18, 'Personnel Details'!$G$18)))</f>
        <v/>
      </c>
      <c r="IM288" s="59" t="str">
        <f t="shared" si="714"/>
        <v/>
      </c>
      <c r="IN288" s="53"/>
      <c r="IP288" s="78" t="str">
        <f>IF(IP$9="", "", IF(AND(NOT('Personnel Details'!$N$19=""), $B288&gt;='Personnel Details'!$N$19), 'Personnel Details'!$O$19, IF(AND(NOT('Personnel Details'!$I$19=""), $B288&gt;='Personnel Details'!$I$19), 'Personnel Details'!$J$19, 'Personnel Details'!$E$19)))</f>
        <v/>
      </c>
      <c r="IQ288" s="59" t="str">
        <f>IF(IP$9="", "", IF(AND(NOT('Personnel Details'!$N$19=""), $B288&gt;='Personnel Details'!$N$19), IF('Personnel Details'!$P$19="","", 'Personnel Details'!$P$19), IF(AND(NOT('Personnel Details'!$I$19=""), $B288&gt;='Personnel Details'!$I$19), IF('Personnel Details'!$K$19="", "", 'Personnel Details'!$K$19), IF('Personnel Details'!$F$19="", "", 'Personnel Details'!$F$19))))</f>
        <v/>
      </c>
      <c r="IR288" s="79" t="str">
        <f>IF(IP$9="", "", IF(AND(NOT('Personnel Details'!$N$19=""), $B288&gt;='Personnel Details'!$N$19), 'Personnel Details'!$Q$19, IF(AND(NOT('Personnel Details'!$I$19=""), $B288&gt;='Personnel Details'!$I$19), 'Personnel Details'!$L$19, 'Personnel Details'!$G$19)))</f>
        <v/>
      </c>
      <c r="IS288" s="59" t="str">
        <f t="shared" si="715"/>
        <v/>
      </c>
      <c r="IT288" s="53"/>
      <c r="IV288" s="78" t="str">
        <f>IF(IV$9="", "", IF(AND(NOT('Personnel Details'!$N$20=""), $B288&gt;='Personnel Details'!$N$20), 'Personnel Details'!$O$20, IF(AND(NOT('Personnel Details'!$I$20=""), $B288&gt;='Personnel Details'!$I$20), 'Personnel Details'!$J$20, 'Personnel Details'!$E$20)))</f>
        <v/>
      </c>
      <c r="IW288" s="59" t="str">
        <f>IF(IV$9="", "", IF(AND(NOT('Personnel Details'!$N$20=""), $B288&gt;='Personnel Details'!$N$20), IF('Personnel Details'!$P$20="","", 'Personnel Details'!$P$20), IF(AND(NOT('Personnel Details'!$I$20=""), $B288&gt;='Personnel Details'!$I$20), IF('Personnel Details'!$K$20="", "", 'Personnel Details'!$K$20), IF('Personnel Details'!$F$20="", "", 'Personnel Details'!$F$20))))</f>
        <v/>
      </c>
      <c r="IX288" s="79" t="str">
        <f>IF(IV$9="", "", IF(AND(NOT('Personnel Details'!$N$20=""), $B288&gt;='Personnel Details'!$N$20), 'Personnel Details'!$Q$20, IF(AND(NOT('Personnel Details'!$I$20=""), $B288&gt;='Personnel Details'!$I$20), 'Personnel Details'!$L$20, 'Personnel Details'!$G$20)))</f>
        <v/>
      </c>
      <c r="IY288" s="59" t="str">
        <f t="shared" si="716"/>
        <v/>
      </c>
      <c r="IZ288" s="53"/>
      <c r="JB288" s="78" t="str">
        <f>IF(JB$9="", "", IF(AND(NOT('Personnel Details'!$N$21=""), $B288&gt;='Personnel Details'!$N$21), 'Personnel Details'!$O$21, IF(AND(NOT('Personnel Details'!$I$21=""), $B288&gt;='Personnel Details'!$I$21), 'Personnel Details'!$J$21, 'Personnel Details'!$E$21)))</f>
        <v/>
      </c>
      <c r="JC288" s="59" t="str">
        <f>IF(JB$9="", "", IF(AND(NOT('Personnel Details'!$N$21=""), $B288&gt;='Personnel Details'!$N$21), IF('Personnel Details'!$P$21="","", 'Personnel Details'!$P$21), IF(AND(NOT('Personnel Details'!$I$21=""), $B288&gt;='Personnel Details'!$I$21), IF('Personnel Details'!$K$21="", "", 'Personnel Details'!$K$21), IF('Personnel Details'!$F$21="", "", 'Personnel Details'!$F$21))))</f>
        <v/>
      </c>
      <c r="JD288" s="79" t="str">
        <f>IF(JB$9="", "", IF(AND(NOT('Personnel Details'!$N$21=""), $B288&gt;='Personnel Details'!$N$21), 'Personnel Details'!$Q$21, IF(AND(NOT('Personnel Details'!$I$21=""), $B288&gt;='Personnel Details'!$I$21), 'Personnel Details'!$L$21, 'Personnel Details'!$G$21)))</f>
        <v/>
      </c>
      <c r="JE288" s="59" t="str">
        <f t="shared" si="717"/>
        <v/>
      </c>
      <c r="JF288" s="53"/>
      <c r="JH288" s="78" t="str">
        <f>IF(JH$9="", "", IF(AND(NOT('Personnel Details'!$N$22=""), $B288&gt;='Personnel Details'!$N$22), 'Personnel Details'!$O$22, IF(AND(NOT('Personnel Details'!$I$22=""), $B288&gt;='Personnel Details'!$I$22), 'Personnel Details'!$J$22, 'Personnel Details'!$E$22)))</f>
        <v/>
      </c>
      <c r="JI288" s="59" t="str">
        <f>IF(JH$9="", "", IF(AND(NOT('Personnel Details'!$N$22=""), $B288&gt;='Personnel Details'!$N$22), IF('Personnel Details'!$P$22="","", 'Personnel Details'!$P$22), IF(AND(NOT('Personnel Details'!$I$22=""), $B288&gt;='Personnel Details'!$I$22), IF('Personnel Details'!$K$22="", "", 'Personnel Details'!$K$22), IF('Personnel Details'!$F$22="", "", 'Personnel Details'!$F$22))))</f>
        <v/>
      </c>
      <c r="JJ288" s="79" t="str">
        <f>IF(JH$9="", "", IF(AND(NOT('Personnel Details'!$N$22=""), $B288&gt;='Personnel Details'!$N$22), 'Personnel Details'!$Q$22, IF(AND(NOT('Personnel Details'!$I$22=""), $B288&gt;='Personnel Details'!$I$22), 'Personnel Details'!$L$22, 'Personnel Details'!$G$22)))</f>
        <v/>
      </c>
      <c r="JK288" s="59" t="str">
        <f t="shared" si="718"/>
        <v/>
      </c>
      <c r="JL288" s="53"/>
      <c r="JN288" s="78" t="str">
        <f>IF(JN$9="", "", IF(AND(NOT('Personnel Details'!$N$23=""), $B288&gt;='Personnel Details'!$N$23), 'Personnel Details'!$O$23, IF(AND(NOT('Personnel Details'!$I$23=""), $B288&gt;='Personnel Details'!$I$23), 'Personnel Details'!$J$23, 'Personnel Details'!$E$23)))</f>
        <v/>
      </c>
      <c r="JO288" s="59" t="str">
        <f>IF(JN$9="", "", IF(AND(NOT('Personnel Details'!$N$23=""), $B288&gt;='Personnel Details'!$N$23), IF('Personnel Details'!$P$23="","", 'Personnel Details'!$P$23), IF(AND(NOT('Personnel Details'!$I$23=""), $B288&gt;='Personnel Details'!$I$23), IF('Personnel Details'!$K$23="", "", 'Personnel Details'!$K$23), IF('Personnel Details'!$F$23="", "", 'Personnel Details'!$F$23))))</f>
        <v/>
      </c>
      <c r="JP288" s="79" t="str">
        <f>IF(JN$9="", "", IF(AND(NOT('Personnel Details'!$N$23=""), $B288&gt;='Personnel Details'!$N$23), 'Personnel Details'!$Q$23, IF(AND(NOT('Personnel Details'!$I$23=""), $B288&gt;='Personnel Details'!$I$23), 'Personnel Details'!$L$23, 'Personnel Details'!$G$23)))</f>
        <v/>
      </c>
      <c r="JQ288" s="59" t="str">
        <f t="shared" si="719"/>
        <v/>
      </c>
      <c r="JR288" s="53"/>
      <c r="JT288" s="78" t="str">
        <f>IF(JT$9="", "", IF(AND(NOT('Personnel Details'!$N$24=""), $B288&gt;='Personnel Details'!$N$24), 'Personnel Details'!$O$24, IF(AND(NOT('Personnel Details'!$I$24=""), $B288&gt;='Personnel Details'!$I$24), 'Personnel Details'!$J$24, 'Personnel Details'!$E$24)))</f>
        <v/>
      </c>
      <c r="JU288" s="59" t="str">
        <f>IF(JT$9="", "", IF(AND(NOT('Personnel Details'!$N$24=""), $B288&gt;='Personnel Details'!$N$24), IF('Personnel Details'!$P$24="","", 'Personnel Details'!$P$24), IF(AND(NOT('Personnel Details'!$I$24=""), $B288&gt;='Personnel Details'!$I$24), IF('Personnel Details'!$K$24="", "", 'Personnel Details'!$K$24), IF('Personnel Details'!$F$24="", "", 'Personnel Details'!$F$24))))</f>
        <v/>
      </c>
      <c r="JV288" s="79" t="str">
        <f>IF(JT$9="", "", IF(AND(NOT('Personnel Details'!$N$24=""), $B288&gt;='Personnel Details'!$N$24), 'Personnel Details'!$Q$24, IF(AND(NOT('Personnel Details'!$I$24=""), $B288&gt;='Personnel Details'!$I$24), 'Personnel Details'!$L$24, 'Personnel Details'!$G$24)))</f>
        <v/>
      </c>
      <c r="JW288" s="59" t="str">
        <f t="shared" si="720"/>
        <v/>
      </c>
      <c r="JX288" s="53"/>
      <c r="JZ288" s="78" t="str">
        <f>IF(JZ$9="", "", IF(AND(NOT('Personnel Details'!$N$25=""), $B288&gt;='Personnel Details'!$N$25), 'Personnel Details'!$O$25, IF(AND(NOT('Personnel Details'!$I$25=""), $B288&gt;='Personnel Details'!$I$25), 'Personnel Details'!$J$25, 'Personnel Details'!$E$25)))</f>
        <v/>
      </c>
      <c r="KA288" s="59" t="str">
        <f>IF(JZ$9="", "", IF(AND(NOT('Personnel Details'!$N$25=""), $B288&gt;='Personnel Details'!$N$25), IF('Personnel Details'!$P$25="","", 'Personnel Details'!$P$25), IF(AND(NOT('Personnel Details'!$I$25=""), $B288&gt;='Personnel Details'!$I$25), IF('Personnel Details'!$K$25="", "", 'Personnel Details'!$K$25), IF('Personnel Details'!$F$25="", "", 'Personnel Details'!$F$25))))</f>
        <v/>
      </c>
      <c r="KB288" s="79" t="str">
        <f>IF(JZ$9="", "", IF(AND(NOT('Personnel Details'!$N$25=""), $B288&gt;='Personnel Details'!$N$25), 'Personnel Details'!$Q$25, IF(AND(NOT('Personnel Details'!$I$25=""), $B288&gt;='Personnel Details'!$I$25), 'Personnel Details'!$L$25, 'Personnel Details'!$G$25)))</f>
        <v/>
      </c>
      <c r="KC288" s="59" t="str">
        <f t="shared" si="721"/>
        <v/>
      </c>
      <c r="KD288" s="53"/>
      <c r="KF288" s="78" t="str">
        <f>IF(KF$9="", "", IF(AND(NOT('Personnel Details'!$N$26=""), $B288&gt;='Personnel Details'!$N$26), 'Personnel Details'!$O$26, IF(AND(NOT('Personnel Details'!$I$26=""), $B288&gt;='Personnel Details'!$I$26), 'Personnel Details'!$J$26, 'Personnel Details'!$E$26)))</f>
        <v/>
      </c>
      <c r="KG288" s="59" t="str">
        <f>IF(KF$9="", "", IF(AND(NOT('Personnel Details'!$N$26=""), $B288&gt;='Personnel Details'!$N$26), IF('Personnel Details'!$P$26="","", 'Personnel Details'!$P$26), IF(AND(NOT('Personnel Details'!$I$26=""), $B288&gt;='Personnel Details'!$I$26), IF('Personnel Details'!$K$26="", "", 'Personnel Details'!$K$26), IF('Personnel Details'!$F$26="", "", 'Personnel Details'!$F$26))))</f>
        <v/>
      </c>
      <c r="KH288" s="79" t="str">
        <f>IF(KF$9="", "", IF(AND(NOT('Personnel Details'!$N$26=""), $B288&gt;='Personnel Details'!$N$26), 'Personnel Details'!$Q$26, IF(AND(NOT('Personnel Details'!$I$26=""), $B288&gt;='Personnel Details'!$I$26), 'Personnel Details'!$L$26, 'Personnel Details'!$G$26)))</f>
        <v/>
      </c>
      <c r="KI288" s="59" t="str">
        <f t="shared" si="722"/>
        <v/>
      </c>
      <c r="KJ288" s="53"/>
      <c r="KL288" s="78" t="str">
        <f>IF(KL$9="", "", IF(AND(NOT('Personnel Details'!$N$27=""), $B288&gt;='Personnel Details'!$N$27), 'Personnel Details'!$O$27, IF(AND(NOT('Personnel Details'!$I$27=""), $B288&gt;='Personnel Details'!$I$27), 'Personnel Details'!$J$27, 'Personnel Details'!$E$27)))</f>
        <v/>
      </c>
      <c r="KM288" s="59" t="str">
        <f>IF(KL$9="", "", IF(AND(NOT('Personnel Details'!$N$27=""), $B288&gt;='Personnel Details'!$N$27), IF('Personnel Details'!$P$27="","", 'Personnel Details'!$P$27), IF(AND(NOT('Personnel Details'!$I$27=""), $B288&gt;='Personnel Details'!$I$27), IF('Personnel Details'!$K$27="", "", 'Personnel Details'!$K$27), IF('Personnel Details'!$F$27="", "", 'Personnel Details'!$F$27))))</f>
        <v/>
      </c>
      <c r="KN288" s="79" t="str">
        <f>IF(KL$9="", "", IF(AND(NOT('Personnel Details'!$N$27=""), $B288&gt;='Personnel Details'!$N$27), 'Personnel Details'!$Q$27, IF(AND(NOT('Personnel Details'!$I$27=""), $B288&gt;='Personnel Details'!$I$27), 'Personnel Details'!$L$27, 'Personnel Details'!$G$27)))</f>
        <v/>
      </c>
      <c r="KO288" s="59" t="str">
        <f t="shared" si="723"/>
        <v/>
      </c>
      <c r="KP288" s="53"/>
      <c r="KR288" s="78" t="str">
        <f>IF(KR$9="", "", IF(AND(NOT('Personnel Details'!$N$28=""), $B288&gt;='Personnel Details'!$N$28), 'Personnel Details'!$O$28, IF(AND(NOT('Personnel Details'!$I$28=""), $B288&gt;='Personnel Details'!$I$28), 'Personnel Details'!$J$28, 'Personnel Details'!$E$28)))</f>
        <v/>
      </c>
      <c r="KS288" s="59" t="str">
        <f>IF(KR$9="", "", IF(AND(NOT('Personnel Details'!$N$28=""), $B288&gt;='Personnel Details'!$N$28), IF('Personnel Details'!$P$28="","", 'Personnel Details'!$P$28), IF(AND(NOT('Personnel Details'!$I$28=""), $B288&gt;='Personnel Details'!$I$28), IF('Personnel Details'!$K$28="", "", 'Personnel Details'!$K$28), IF('Personnel Details'!$F$28="", "", 'Personnel Details'!$F$28))))</f>
        <v/>
      </c>
      <c r="KT288" s="79" t="str">
        <f>IF(KR$9="", "", IF(AND(NOT('Personnel Details'!$N$28=""), $B288&gt;='Personnel Details'!$N$28), 'Personnel Details'!$Q$28, IF(AND(NOT('Personnel Details'!$I$28=""), $B288&gt;='Personnel Details'!$I$28), 'Personnel Details'!$L$28, 'Personnel Details'!$G$28)))</f>
        <v/>
      </c>
      <c r="KU288" s="59" t="str">
        <f t="shared" si="724"/>
        <v/>
      </c>
      <c r="KV288" s="53"/>
      <c r="KX288" s="78" t="str">
        <f>IF(KX$9="", "", IF(AND(NOT('Personnel Details'!$N$29=""), $B288&gt;='Personnel Details'!$N$29), 'Personnel Details'!$O$29, IF(AND(NOT('Personnel Details'!$I$29=""), $B288&gt;='Personnel Details'!$I$29), 'Personnel Details'!$J$29, 'Personnel Details'!$E$29)))</f>
        <v/>
      </c>
      <c r="KY288" s="59" t="str">
        <f>IF(KX$9="", "", IF(AND(NOT('Personnel Details'!$N$29=""), $B288&gt;='Personnel Details'!$N$29), IF('Personnel Details'!$P$29="","", 'Personnel Details'!$P$29), IF(AND(NOT('Personnel Details'!$I$29=""), $B288&gt;='Personnel Details'!$I$29), IF('Personnel Details'!$K$29="", "", 'Personnel Details'!$K$29), IF('Personnel Details'!$F$29="", "", 'Personnel Details'!$F$29))))</f>
        <v/>
      </c>
      <c r="KZ288" s="79" t="str">
        <f>IF(KX$9="", "", IF(AND(NOT('Personnel Details'!$N$29=""), $B288&gt;='Personnel Details'!$N$29), 'Personnel Details'!$Q$29, IF(AND(NOT('Personnel Details'!$I$29=""), $B288&gt;='Personnel Details'!$I$29), 'Personnel Details'!$L$29, 'Personnel Details'!$G$29)))</f>
        <v/>
      </c>
      <c r="LA288" s="59" t="str">
        <f t="shared" si="725"/>
        <v/>
      </c>
      <c r="LB288" s="53"/>
      <c r="LD288" s="78" t="str">
        <f>IF(LD$9="", "", IF(AND(NOT('Personnel Details'!$N$30=""), $B288&gt;='Personnel Details'!$N$30), 'Personnel Details'!$O$30, IF(AND(NOT('Personnel Details'!$I$30=""), $B288&gt;='Personnel Details'!$I$30), 'Personnel Details'!$J$30, 'Personnel Details'!$E$30)))</f>
        <v/>
      </c>
      <c r="LE288" s="59" t="str">
        <f>IF(LD$9="", "", IF(AND(NOT('Personnel Details'!$N$30=""), $B288&gt;='Personnel Details'!$N$30), IF('Personnel Details'!$P$30="","", 'Personnel Details'!$P$30), IF(AND(NOT('Personnel Details'!$I$30=""), $B288&gt;='Personnel Details'!$I$30), IF('Personnel Details'!$K$30="", "", 'Personnel Details'!$K$30), IF('Personnel Details'!$F$30="", "", 'Personnel Details'!$F$30))))</f>
        <v/>
      </c>
      <c r="LF288" s="79" t="str">
        <f>IF(LD$9="", "", IF(AND(NOT('Personnel Details'!$N$30=""), $B288&gt;='Personnel Details'!$N$30), 'Personnel Details'!$Q$30, IF(AND(NOT('Personnel Details'!$I$30=""), $B288&gt;='Personnel Details'!$I$30), 'Personnel Details'!$L$30, 'Personnel Details'!$G$30)))</f>
        <v/>
      </c>
      <c r="LG288" s="59" t="str">
        <f t="shared" si="726"/>
        <v/>
      </c>
      <c r="LH288" s="53"/>
      <c r="LJ288" s="78" t="str">
        <f>IF(LJ$9="", "", IF(AND(NOT('Personnel Details'!$N$31=""), $B288&gt;='Personnel Details'!$N$31), 'Personnel Details'!$O$31, IF(AND(NOT('Personnel Details'!$I$31=""), $B288&gt;='Personnel Details'!$I$31), 'Personnel Details'!$J$31, 'Personnel Details'!$E$31)))</f>
        <v/>
      </c>
      <c r="LK288" s="59" t="str">
        <f>IF(LJ$9="", "", IF(AND(NOT('Personnel Details'!$N$31=""), $B288&gt;='Personnel Details'!$N$31), IF('Personnel Details'!$P$31="","", 'Personnel Details'!$P$31), IF(AND(NOT('Personnel Details'!$I$31=""), $B288&gt;='Personnel Details'!$I$31), IF('Personnel Details'!$K$31="", "", 'Personnel Details'!$K$31), IF('Personnel Details'!$F$31="", "", 'Personnel Details'!$F$31))))</f>
        <v/>
      </c>
      <c r="LL288" s="79" t="str">
        <f>IF(LJ$9="", "", IF(AND(NOT('Personnel Details'!$N$31=""), $B288&gt;='Personnel Details'!$N$31), 'Personnel Details'!$Q$31, IF(AND(NOT('Personnel Details'!$I$31=""), $B288&gt;='Personnel Details'!$I$31), 'Personnel Details'!$L$31, 'Personnel Details'!$G$31)))</f>
        <v/>
      </c>
      <c r="LM288" s="59" t="str">
        <f t="shared" si="727"/>
        <v/>
      </c>
      <c r="LN288" s="53"/>
      <c r="LP288" s="78" t="str">
        <f>IF(LP$9="", "", IF(AND(NOT('Personnel Details'!$N$32=""), $B288&gt;='Personnel Details'!$N$32), 'Personnel Details'!$O$32, IF(AND(NOT('Personnel Details'!$I$32=""), $B288&gt;='Personnel Details'!$I$32), 'Personnel Details'!$J$32, 'Personnel Details'!$E$32)))</f>
        <v/>
      </c>
      <c r="LQ288" s="59" t="str">
        <f>IF(LP$9="", "", IF(AND(NOT('Personnel Details'!$N$32=""), $B288&gt;='Personnel Details'!$N$32), IF('Personnel Details'!$P$32="","", 'Personnel Details'!$P$32), IF(AND(NOT('Personnel Details'!$I$32=""), $B288&gt;='Personnel Details'!$I$32), IF('Personnel Details'!$K$32="", "", 'Personnel Details'!$K$32), IF('Personnel Details'!$F$32="", "", 'Personnel Details'!$F$32))))</f>
        <v/>
      </c>
      <c r="LR288" s="79" t="str">
        <f>IF(LP$9="", "", IF(AND(NOT('Personnel Details'!$N$32=""), $B288&gt;='Personnel Details'!$N$32), 'Personnel Details'!$Q$32, IF(AND(NOT('Personnel Details'!$I$32=""), $B288&gt;='Personnel Details'!$I$32), 'Personnel Details'!$L$32, 'Personnel Details'!$G$32)))</f>
        <v/>
      </c>
      <c r="LS288" s="59" t="str">
        <f t="shared" si="728"/>
        <v/>
      </c>
      <c r="LT288" s="53"/>
      <c r="LV288" s="78" t="str">
        <f>IF(LV$9="", "", IF(AND(NOT('Personnel Details'!$N$33=""), $B288&gt;='Personnel Details'!$N$33), 'Personnel Details'!$O$33, IF(AND(NOT('Personnel Details'!$I$33=""), $B288&gt;='Personnel Details'!$I$33), 'Personnel Details'!$J$33, 'Personnel Details'!$E$33)))</f>
        <v/>
      </c>
      <c r="LW288" s="59" t="str">
        <f>IF(LV$9="", "", IF(AND(NOT('Personnel Details'!$N$33=""), $B288&gt;='Personnel Details'!$N$33), IF('Personnel Details'!$P$33="","", 'Personnel Details'!$P$33), IF(AND(NOT('Personnel Details'!$I$33=""), $B288&gt;='Personnel Details'!$I$33), IF('Personnel Details'!$K$33="", "", 'Personnel Details'!$K$33), IF('Personnel Details'!$F$33="", "", 'Personnel Details'!$F$33))))</f>
        <v/>
      </c>
      <c r="LX288" s="79" t="str">
        <f>IF(LV$9="", "", IF(AND(NOT('Personnel Details'!$N$33=""), $B288&gt;='Personnel Details'!$N$33), 'Personnel Details'!$Q$33, IF(AND(NOT('Personnel Details'!$I$33=""), $B288&gt;='Personnel Details'!$I$33), 'Personnel Details'!$L$33, 'Personnel Details'!$G$33)))</f>
        <v/>
      </c>
      <c r="LY288" s="59" t="str">
        <f t="shared" si="729"/>
        <v/>
      </c>
      <c r="LZ288" s="53"/>
      <c r="MB288" s="78" t="str">
        <f>IF(MB$9="", "", IF(AND(NOT('Personnel Details'!$N$34=""), $B288&gt;='Personnel Details'!$N$34), 'Personnel Details'!$O$34, IF(AND(NOT('Personnel Details'!$I$34=""), $B288&gt;='Personnel Details'!$I$34), 'Personnel Details'!$J$34, 'Personnel Details'!$E$34)))</f>
        <v/>
      </c>
      <c r="MC288" s="59" t="str">
        <f>IF(MB$9="", "", IF(AND(NOT('Personnel Details'!$N$34=""), $B288&gt;='Personnel Details'!$N$34), IF('Personnel Details'!$P$34="","", 'Personnel Details'!$P$34), IF(AND(NOT('Personnel Details'!$I$34=""), $B288&gt;='Personnel Details'!$I$34), IF('Personnel Details'!$K$34="", "", 'Personnel Details'!$K$34), IF('Personnel Details'!$F$34="", "", 'Personnel Details'!$F$34))))</f>
        <v/>
      </c>
      <c r="MD288" s="79" t="str">
        <f>IF(MB$9="", "", IF(AND(NOT('Personnel Details'!$N$34=""), $B288&gt;='Personnel Details'!$N$34), 'Personnel Details'!$Q$34, IF(AND(NOT('Personnel Details'!$I$34=""), $B288&gt;='Personnel Details'!$I$34), 'Personnel Details'!$L$34, 'Personnel Details'!$G$34)))</f>
        <v/>
      </c>
      <c r="ME288" s="59" t="str">
        <f t="shared" si="730"/>
        <v/>
      </c>
      <c r="MF288" s="53"/>
      <c r="MH288" s="78" t="str">
        <f>IF(MH$9="", "", IF(AND(NOT('Personnel Details'!$N$35=""), $B288&gt;='Personnel Details'!$N$35), 'Personnel Details'!$O$35, IF(AND(NOT('Personnel Details'!$I$35=""), $B288&gt;='Personnel Details'!$I$35), 'Personnel Details'!$J$35, 'Personnel Details'!$E$35)))</f>
        <v/>
      </c>
      <c r="MI288" s="59" t="str">
        <f>IF(MH$9="", "", IF(AND(NOT('Personnel Details'!$N$35=""), $B288&gt;='Personnel Details'!$N$35), IF('Personnel Details'!$P$35="","", 'Personnel Details'!$P$35), IF(AND(NOT('Personnel Details'!$I$35=""), $B288&gt;='Personnel Details'!$I$35), IF('Personnel Details'!$K$35="", "", 'Personnel Details'!$K$35), IF('Personnel Details'!$F$35="", "", 'Personnel Details'!$F$35))))</f>
        <v/>
      </c>
      <c r="MJ288" s="79" t="str">
        <f>IF(MH$9="", "", IF(AND(NOT('Personnel Details'!$N$35=""), $B288&gt;='Personnel Details'!$N$35), 'Personnel Details'!$Q$35, IF(AND(NOT('Personnel Details'!$I$35=""), $B288&gt;='Personnel Details'!$I$35), 'Personnel Details'!$L$35, 'Personnel Details'!$G$35)))</f>
        <v/>
      </c>
      <c r="MK288" s="59" t="str">
        <f t="shared" si="731"/>
        <v/>
      </c>
      <c r="ML288" s="53"/>
      <c r="MN288" s="78" t="str">
        <f>IF(MN$9="", "", IF(AND(NOT('Personnel Details'!$N$36=""), $B288&gt;='Personnel Details'!$N$36), 'Personnel Details'!$O$36, IF(AND(NOT('Personnel Details'!$I$36=""), $B288&gt;='Personnel Details'!$I$36), 'Personnel Details'!$J$36, 'Personnel Details'!$E$36)))</f>
        <v/>
      </c>
      <c r="MO288" s="59" t="str">
        <f>IF(MN$9="", "", IF(AND(NOT('Personnel Details'!$N$36=""), $B288&gt;='Personnel Details'!$N$36), IF('Personnel Details'!$P$36="","", 'Personnel Details'!$P$36), IF(AND(NOT('Personnel Details'!$I$36=""), $B288&gt;='Personnel Details'!$I$36), IF('Personnel Details'!$K$36="", "", 'Personnel Details'!$K$36), IF('Personnel Details'!$F$36="", "", 'Personnel Details'!$F$36))))</f>
        <v/>
      </c>
      <c r="MP288" s="79" t="str">
        <f>IF(MN$9="", "", IF(AND(NOT('Personnel Details'!$N$36=""), $B288&gt;='Personnel Details'!$N$36), 'Personnel Details'!$Q$36, IF(AND(NOT('Personnel Details'!$I$36=""), $B288&gt;='Personnel Details'!$I$36), 'Personnel Details'!$L$36, 'Personnel Details'!$G$36)))</f>
        <v/>
      </c>
      <c r="MQ288" s="59" t="str">
        <f t="shared" si="732"/>
        <v/>
      </c>
      <c r="MR288" s="53"/>
      <c r="MT288" s="78" t="str">
        <f>IF(MT$9="", "", IF(AND(NOT('Personnel Details'!$N$37=""), $B288&gt;='Personnel Details'!$N$37), 'Personnel Details'!$O$37, IF(AND(NOT('Personnel Details'!$I$37=""), $B288&gt;='Personnel Details'!$I$37), 'Personnel Details'!$J$37, 'Personnel Details'!$E$37)))</f>
        <v/>
      </c>
      <c r="MU288" s="59" t="str">
        <f>IF(MT$9="", "", IF(AND(NOT('Personnel Details'!$N$37=""), $B288&gt;='Personnel Details'!$N$37), IF('Personnel Details'!$P$37="","", 'Personnel Details'!$P$37), IF(AND(NOT('Personnel Details'!$I$37=""), $B288&gt;='Personnel Details'!$I$37), IF('Personnel Details'!$K$37="", "", 'Personnel Details'!$K$37), IF('Personnel Details'!$F$37="", "", 'Personnel Details'!$F$37))))</f>
        <v/>
      </c>
      <c r="MV288" s="79" t="str">
        <f>IF(MT$9="", "", IF(AND(NOT('Personnel Details'!$N$37=""), $B288&gt;='Personnel Details'!$N$37), 'Personnel Details'!$Q$37, IF(AND(NOT('Personnel Details'!$I$37=""), $B288&gt;='Personnel Details'!$I$37), 'Personnel Details'!$L$37, 'Personnel Details'!$G$37)))</f>
        <v/>
      </c>
      <c r="MW288" s="59" t="str">
        <f t="shared" si="733"/>
        <v/>
      </c>
      <c r="MX288" s="53"/>
      <c r="MZ288" s="78" t="str">
        <f>IF(MZ$9="", "", IF(AND(NOT('Personnel Details'!$N$38=""), $B288&gt;='Personnel Details'!$N$38), 'Personnel Details'!$O$38, IF(AND(NOT('Personnel Details'!$I$38=""), $B288&gt;='Personnel Details'!$I$38), 'Personnel Details'!$J$38, 'Personnel Details'!$E$38)))</f>
        <v/>
      </c>
      <c r="NA288" s="59" t="str">
        <f>IF(MZ$9="", "", IF(AND(NOT('Personnel Details'!$N$38=""), $B288&gt;='Personnel Details'!$N$38), IF('Personnel Details'!$P$38="","", 'Personnel Details'!$P$38), IF(AND(NOT('Personnel Details'!$I$38=""), $B288&gt;='Personnel Details'!$I$38), IF('Personnel Details'!$K$38="", "", 'Personnel Details'!$K$38), IF('Personnel Details'!$F$38="", "", 'Personnel Details'!$F$38))))</f>
        <v/>
      </c>
      <c r="NB288" s="79" t="str">
        <f>IF(MZ$9="", "", IF(AND(NOT('Personnel Details'!$N$38=""), $B288&gt;='Personnel Details'!$N$38), 'Personnel Details'!$Q$38, IF(AND(NOT('Personnel Details'!$I$38=""), $B288&gt;='Personnel Details'!$I$38), 'Personnel Details'!$L$38, 'Personnel Details'!$G$38)))</f>
        <v/>
      </c>
      <c r="NC288" s="59" t="str">
        <f t="shared" si="734"/>
        <v/>
      </c>
      <c r="ND288" s="53"/>
      <c r="NF288" s="78" t="str">
        <f>IF(NF$9="", "", IF(AND(NOT('Personnel Details'!$N$39=""), $B288&gt;='Personnel Details'!$N$39), 'Personnel Details'!$O$39, IF(AND(NOT('Personnel Details'!$I$39=""), $B288&gt;='Personnel Details'!$I$39), 'Personnel Details'!$J$39, 'Personnel Details'!$E$39)))</f>
        <v/>
      </c>
      <c r="NG288" s="59" t="str">
        <f>IF(NF$9="", "", IF(AND(NOT('Personnel Details'!$N$39=""), $B288&gt;='Personnel Details'!$N$39), IF('Personnel Details'!$P$39="","", 'Personnel Details'!$P$39), IF(AND(NOT('Personnel Details'!$I$39=""), $B288&gt;='Personnel Details'!$I$39), IF('Personnel Details'!$K$39="", "", 'Personnel Details'!$K$39), IF('Personnel Details'!$F$39="", "", 'Personnel Details'!$F$39))))</f>
        <v/>
      </c>
      <c r="NH288" s="79" t="str">
        <f>IF(NF$9="", "", IF(AND(NOT('Personnel Details'!$N$39=""), $B288&gt;='Personnel Details'!$N$39), 'Personnel Details'!$Q$39, IF(AND(NOT('Personnel Details'!$I$39=""), $B288&gt;='Personnel Details'!$I$39), 'Personnel Details'!$L$39, 'Personnel Details'!$G$39)))</f>
        <v/>
      </c>
      <c r="NI288" s="59" t="str">
        <f t="shared" si="735"/>
        <v/>
      </c>
      <c r="NJ288" s="53"/>
      <c r="NL288" s="78" t="str">
        <f>IF(NL$9="", "", IF(AND(NOT('Personnel Details'!$N$40=""), $B288&gt;='Personnel Details'!$N$40), 'Personnel Details'!$O$40, IF(AND(NOT('Personnel Details'!$I$40=""), $B288&gt;='Personnel Details'!$I$40), 'Personnel Details'!$J$40, 'Personnel Details'!$E$40)))</f>
        <v/>
      </c>
      <c r="NM288" s="59" t="str">
        <f>IF(NL$9="", "", IF(AND(NOT('Personnel Details'!$N$40=""), $B288&gt;='Personnel Details'!$N$40), IF('Personnel Details'!$P$40="","", 'Personnel Details'!$P$40), IF(AND(NOT('Personnel Details'!$I$40=""), $B288&gt;='Personnel Details'!$I$40), IF('Personnel Details'!$K$40="", "", 'Personnel Details'!$K$40), IF('Personnel Details'!$F$40="", "", 'Personnel Details'!$F$40))))</f>
        <v/>
      </c>
      <c r="NN288" s="79" t="str">
        <f>IF(NL$9="", "", IF(AND(NOT('Personnel Details'!$N$40=""), $B288&gt;='Personnel Details'!$N$40), 'Personnel Details'!$Q$40, IF(AND(NOT('Personnel Details'!$I$40=""), $B288&gt;='Personnel Details'!$I$40), 'Personnel Details'!$L$40, 'Personnel Details'!$G$40)))</f>
        <v/>
      </c>
      <c r="NO288" s="59" t="str">
        <f t="shared" si="736"/>
        <v/>
      </c>
      <c r="NP288" s="53"/>
    </row>
    <row r="289" spans="1:380" x14ac:dyDescent="0.25">
      <c r="A289" s="32"/>
      <c r="B289" s="113" t="str">
        <f>IFERROR(IF(B288+1&gt;'Personnel Details'!$U$5, "", B288+1), "")</f>
        <v/>
      </c>
      <c r="C289" s="32"/>
      <c r="D289" s="120"/>
      <c r="E289" s="13" t="str">
        <f t="shared" si="615"/>
        <v/>
      </c>
      <c r="F289" s="13" t="str">
        <f t="shared" si="646"/>
        <v/>
      </c>
      <c r="G289" s="56" t="str">
        <f t="shared" si="737"/>
        <v/>
      </c>
      <c r="H289" s="16" t="str">
        <f t="shared" si="647"/>
        <v/>
      </c>
      <c r="I289" s="32"/>
      <c r="J289" s="120"/>
      <c r="K289" s="62" t="str">
        <f t="shared" si="616"/>
        <v/>
      </c>
      <c r="L289" s="62" t="str">
        <f t="shared" si="648"/>
        <v/>
      </c>
      <c r="M289" s="65" t="str">
        <f t="shared" si="738"/>
        <v/>
      </c>
      <c r="N289" s="68" t="str">
        <f t="shared" si="649"/>
        <v/>
      </c>
      <c r="O289" s="32"/>
      <c r="P289" s="120"/>
      <c r="Q289" s="62" t="str">
        <f t="shared" si="617"/>
        <v/>
      </c>
      <c r="R289" s="62" t="str">
        <f t="shared" si="650"/>
        <v/>
      </c>
      <c r="S289" s="65" t="str">
        <f t="shared" si="739"/>
        <v/>
      </c>
      <c r="T289" s="68" t="str">
        <f t="shared" si="651"/>
        <v/>
      </c>
      <c r="U289" s="32"/>
      <c r="V289" s="120"/>
      <c r="W289" s="62" t="str">
        <f t="shared" si="618"/>
        <v/>
      </c>
      <c r="X289" s="62" t="str">
        <f t="shared" si="652"/>
        <v/>
      </c>
      <c r="Y289" s="65" t="str">
        <f t="shared" si="740"/>
        <v/>
      </c>
      <c r="Z289" s="68" t="str">
        <f t="shared" si="653"/>
        <v/>
      </c>
      <c r="AA289" s="32"/>
      <c r="AB289" s="120"/>
      <c r="AC289" s="62" t="str">
        <f t="shared" si="619"/>
        <v/>
      </c>
      <c r="AD289" s="62" t="str">
        <f t="shared" si="654"/>
        <v/>
      </c>
      <c r="AE289" s="65" t="str">
        <f t="shared" si="741"/>
        <v/>
      </c>
      <c r="AF289" s="68" t="str">
        <f t="shared" si="655"/>
        <v/>
      </c>
      <c r="AG289" s="32"/>
      <c r="AH289" s="120"/>
      <c r="AI289" s="62" t="str">
        <f t="shared" si="620"/>
        <v/>
      </c>
      <c r="AJ289" s="62" t="str">
        <f t="shared" si="656"/>
        <v/>
      </c>
      <c r="AK289" s="65" t="str">
        <f t="shared" si="742"/>
        <v/>
      </c>
      <c r="AL289" s="68" t="str">
        <f t="shared" si="657"/>
        <v/>
      </c>
      <c r="AM289" s="32"/>
      <c r="AN289" s="120"/>
      <c r="AO289" s="62" t="str">
        <f t="shared" si="621"/>
        <v/>
      </c>
      <c r="AP289" s="62" t="str">
        <f t="shared" si="658"/>
        <v/>
      </c>
      <c r="AQ289" s="65" t="str">
        <f t="shared" si="743"/>
        <v/>
      </c>
      <c r="AR289" s="68" t="str">
        <f t="shared" si="659"/>
        <v/>
      </c>
      <c r="AS289" s="32"/>
      <c r="AT289" s="120"/>
      <c r="AU289" s="62" t="str">
        <f t="shared" si="622"/>
        <v/>
      </c>
      <c r="AV289" s="62" t="str">
        <f t="shared" si="660"/>
        <v/>
      </c>
      <c r="AW289" s="65" t="str">
        <f t="shared" si="744"/>
        <v/>
      </c>
      <c r="AX289" s="68" t="str">
        <f t="shared" si="661"/>
        <v/>
      </c>
      <c r="AY289" s="32"/>
      <c r="AZ289" s="120"/>
      <c r="BA289" s="62" t="str">
        <f t="shared" si="623"/>
        <v/>
      </c>
      <c r="BB289" s="62" t="str">
        <f t="shared" si="662"/>
        <v/>
      </c>
      <c r="BC289" s="65" t="str">
        <f t="shared" si="745"/>
        <v/>
      </c>
      <c r="BD289" s="68" t="str">
        <f t="shared" si="663"/>
        <v/>
      </c>
      <c r="BE289" s="32"/>
      <c r="BF289" s="120"/>
      <c r="BG289" s="62" t="str">
        <f t="shared" si="624"/>
        <v/>
      </c>
      <c r="BH289" s="62" t="str">
        <f t="shared" si="664"/>
        <v/>
      </c>
      <c r="BI289" s="65" t="str">
        <f t="shared" si="746"/>
        <v/>
      </c>
      <c r="BJ289" s="68" t="str">
        <f t="shared" si="665"/>
        <v/>
      </c>
      <c r="BK289" s="32"/>
      <c r="BL289" s="120"/>
      <c r="BM289" s="62" t="str">
        <f t="shared" si="625"/>
        <v/>
      </c>
      <c r="BN289" s="62" t="str">
        <f t="shared" si="666"/>
        <v/>
      </c>
      <c r="BO289" s="65" t="str">
        <f t="shared" si="747"/>
        <v/>
      </c>
      <c r="BP289" s="68" t="str">
        <f t="shared" si="667"/>
        <v/>
      </c>
      <c r="BQ289" s="32"/>
      <c r="BR289" s="120"/>
      <c r="BS289" s="62" t="str">
        <f t="shared" si="626"/>
        <v/>
      </c>
      <c r="BT289" s="62" t="str">
        <f t="shared" si="668"/>
        <v/>
      </c>
      <c r="BU289" s="65" t="str">
        <f t="shared" si="748"/>
        <v/>
      </c>
      <c r="BV289" s="68" t="str">
        <f t="shared" si="669"/>
        <v/>
      </c>
      <c r="BW289" s="32"/>
      <c r="BX289" s="120"/>
      <c r="BY289" s="62" t="str">
        <f t="shared" si="627"/>
        <v/>
      </c>
      <c r="BZ289" s="62" t="str">
        <f t="shared" si="670"/>
        <v/>
      </c>
      <c r="CA289" s="65" t="str">
        <f t="shared" si="749"/>
        <v/>
      </c>
      <c r="CB289" s="68" t="str">
        <f t="shared" si="671"/>
        <v/>
      </c>
      <c r="CC289" s="32"/>
      <c r="CD289" s="120"/>
      <c r="CE289" s="62" t="str">
        <f t="shared" si="628"/>
        <v/>
      </c>
      <c r="CF289" s="62" t="str">
        <f t="shared" si="672"/>
        <v/>
      </c>
      <c r="CG289" s="65" t="str">
        <f t="shared" si="750"/>
        <v/>
      </c>
      <c r="CH289" s="68" t="str">
        <f t="shared" si="673"/>
        <v/>
      </c>
      <c r="CI289" s="32"/>
      <c r="CJ289" s="120"/>
      <c r="CK289" s="62" t="str">
        <f t="shared" si="629"/>
        <v/>
      </c>
      <c r="CL289" s="62" t="str">
        <f t="shared" si="674"/>
        <v/>
      </c>
      <c r="CM289" s="65" t="str">
        <f t="shared" si="751"/>
        <v/>
      </c>
      <c r="CN289" s="68" t="str">
        <f t="shared" si="675"/>
        <v/>
      </c>
      <c r="CO289" s="32"/>
      <c r="CP289" s="120"/>
      <c r="CQ289" s="62" t="str">
        <f t="shared" si="630"/>
        <v/>
      </c>
      <c r="CR289" s="62" t="str">
        <f t="shared" si="676"/>
        <v/>
      </c>
      <c r="CS289" s="65" t="str">
        <f t="shared" si="752"/>
        <v/>
      </c>
      <c r="CT289" s="68" t="str">
        <f t="shared" si="677"/>
        <v/>
      </c>
      <c r="CU289" s="32"/>
      <c r="CV289" s="120"/>
      <c r="CW289" s="62" t="str">
        <f t="shared" si="631"/>
        <v/>
      </c>
      <c r="CX289" s="62" t="str">
        <f t="shared" si="678"/>
        <v/>
      </c>
      <c r="CY289" s="65" t="str">
        <f t="shared" si="753"/>
        <v/>
      </c>
      <c r="CZ289" s="68" t="str">
        <f t="shared" si="679"/>
        <v/>
      </c>
      <c r="DA289" s="32"/>
      <c r="DB289" s="120"/>
      <c r="DC289" s="62" t="str">
        <f t="shared" si="632"/>
        <v/>
      </c>
      <c r="DD289" s="62" t="str">
        <f t="shared" si="680"/>
        <v/>
      </c>
      <c r="DE289" s="65" t="str">
        <f t="shared" si="754"/>
        <v/>
      </c>
      <c r="DF289" s="68" t="str">
        <f t="shared" si="681"/>
        <v/>
      </c>
      <c r="DG289" s="32"/>
      <c r="DH289" s="120"/>
      <c r="DI289" s="62" t="str">
        <f t="shared" si="633"/>
        <v/>
      </c>
      <c r="DJ289" s="62" t="str">
        <f t="shared" si="682"/>
        <v/>
      </c>
      <c r="DK289" s="65" t="str">
        <f t="shared" si="755"/>
        <v/>
      </c>
      <c r="DL289" s="68" t="str">
        <f t="shared" si="683"/>
        <v/>
      </c>
      <c r="DM289" s="32"/>
      <c r="DN289" s="120"/>
      <c r="DO289" s="62" t="str">
        <f t="shared" si="634"/>
        <v/>
      </c>
      <c r="DP289" s="62" t="str">
        <f t="shared" si="684"/>
        <v/>
      </c>
      <c r="DQ289" s="65" t="str">
        <f t="shared" si="756"/>
        <v/>
      </c>
      <c r="DR289" s="68" t="str">
        <f t="shared" si="685"/>
        <v/>
      </c>
      <c r="DS289" s="32"/>
      <c r="DT289" s="120"/>
      <c r="DU289" s="62" t="str">
        <f t="shared" si="635"/>
        <v/>
      </c>
      <c r="DV289" s="62" t="str">
        <f t="shared" si="686"/>
        <v/>
      </c>
      <c r="DW289" s="65" t="str">
        <f t="shared" si="757"/>
        <v/>
      </c>
      <c r="DX289" s="68" t="str">
        <f t="shared" si="687"/>
        <v/>
      </c>
      <c r="DY289" s="32"/>
      <c r="DZ289" s="120"/>
      <c r="EA289" s="62" t="str">
        <f t="shared" si="636"/>
        <v/>
      </c>
      <c r="EB289" s="62" t="str">
        <f t="shared" si="688"/>
        <v/>
      </c>
      <c r="EC289" s="65" t="str">
        <f t="shared" si="758"/>
        <v/>
      </c>
      <c r="ED289" s="68" t="str">
        <f t="shared" si="689"/>
        <v/>
      </c>
      <c r="EE289" s="32"/>
      <c r="EF289" s="120"/>
      <c r="EG289" s="62" t="str">
        <f t="shared" si="637"/>
        <v/>
      </c>
      <c r="EH289" s="62" t="str">
        <f t="shared" si="690"/>
        <v/>
      </c>
      <c r="EI289" s="65" t="str">
        <f t="shared" si="759"/>
        <v/>
      </c>
      <c r="EJ289" s="68" t="str">
        <f t="shared" si="691"/>
        <v/>
      </c>
      <c r="EK289" s="32"/>
      <c r="EL289" s="120"/>
      <c r="EM289" s="62" t="str">
        <f t="shared" si="638"/>
        <v/>
      </c>
      <c r="EN289" s="62" t="str">
        <f t="shared" si="692"/>
        <v/>
      </c>
      <c r="EO289" s="65" t="str">
        <f t="shared" si="760"/>
        <v/>
      </c>
      <c r="EP289" s="68" t="str">
        <f t="shared" si="693"/>
        <v/>
      </c>
      <c r="EQ289" s="32"/>
      <c r="ER289" s="120"/>
      <c r="ES289" s="62" t="str">
        <f t="shared" si="639"/>
        <v/>
      </c>
      <c r="ET289" s="62" t="str">
        <f t="shared" si="694"/>
        <v/>
      </c>
      <c r="EU289" s="65" t="str">
        <f t="shared" si="761"/>
        <v/>
      </c>
      <c r="EV289" s="68" t="str">
        <f t="shared" si="695"/>
        <v/>
      </c>
      <c r="EW289" s="32"/>
      <c r="EX289" s="120"/>
      <c r="EY289" s="62" t="str">
        <f t="shared" si="640"/>
        <v/>
      </c>
      <c r="EZ289" s="62" t="str">
        <f t="shared" si="696"/>
        <v/>
      </c>
      <c r="FA289" s="65" t="str">
        <f t="shared" si="762"/>
        <v/>
      </c>
      <c r="FB289" s="68" t="str">
        <f t="shared" si="697"/>
        <v/>
      </c>
      <c r="FC289" s="32"/>
      <c r="FD289" s="120"/>
      <c r="FE289" s="62" t="str">
        <f t="shared" si="641"/>
        <v/>
      </c>
      <c r="FF289" s="62" t="str">
        <f t="shared" si="698"/>
        <v/>
      </c>
      <c r="FG289" s="65" t="str">
        <f t="shared" si="763"/>
        <v/>
      </c>
      <c r="FH289" s="68" t="str">
        <f t="shared" si="699"/>
        <v/>
      </c>
      <c r="FI289" s="32"/>
      <c r="FJ289" s="120"/>
      <c r="FK289" s="62" t="str">
        <f t="shared" si="642"/>
        <v/>
      </c>
      <c r="FL289" s="62" t="str">
        <f t="shared" si="700"/>
        <v/>
      </c>
      <c r="FM289" s="65" t="str">
        <f t="shared" si="764"/>
        <v/>
      </c>
      <c r="FN289" s="68" t="str">
        <f t="shared" si="701"/>
        <v/>
      </c>
      <c r="FO289" s="32"/>
      <c r="FP289" s="120"/>
      <c r="FQ289" s="62" t="str">
        <f t="shared" si="643"/>
        <v/>
      </c>
      <c r="FR289" s="62" t="str">
        <f t="shared" si="702"/>
        <v/>
      </c>
      <c r="FS289" s="65" t="str">
        <f t="shared" si="765"/>
        <v/>
      </c>
      <c r="FT289" s="68" t="str">
        <f t="shared" si="703"/>
        <v/>
      </c>
      <c r="FU289" s="32"/>
      <c r="FV289" s="120"/>
      <c r="FW289" s="62" t="str">
        <f t="shared" si="644"/>
        <v/>
      </c>
      <c r="FX289" s="62" t="str">
        <f t="shared" si="704"/>
        <v/>
      </c>
      <c r="FY289" s="65" t="str">
        <f t="shared" si="766"/>
        <v/>
      </c>
      <c r="FZ289" s="68" t="str">
        <f t="shared" si="705"/>
        <v/>
      </c>
      <c r="GA289" s="32"/>
      <c r="GC289" s="7" t="str">
        <f t="shared" si="706"/>
        <v/>
      </c>
      <c r="GD289" s="7" t="str">
        <f t="shared" ca="1" si="645"/>
        <v/>
      </c>
      <c r="GT289" s="71" t="str">
        <f>IF(GT$9="", "", IF(AND(NOT('Personnel Details'!$N$11=""), $B289&gt;='Personnel Details'!$N$11), 'Personnel Details'!$O$11, IF(AND(NOT('Personnel Details'!$I$11=""), $B289&gt;='Personnel Details'!$I$11), 'Personnel Details'!$J$11, 'Personnel Details'!$E$11)))</f>
        <v/>
      </c>
      <c r="GU289" s="59" t="str">
        <f>IF(GT$9="", "", IF(AND(NOT('Personnel Details'!$N$11=""), $B289&gt;='Personnel Details'!$N$11), IF('Personnel Details'!$P$11="","", 'Personnel Details'!$P$11), IF(AND(NOT('Personnel Details'!$I$11=""), $B289&gt;='Personnel Details'!$I$11), IF('Personnel Details'!$K$11="", "", 'Personnel Details'!$K$11), IF('Personnel Details'!$F$11="", "", 'Personnel Details'!$F$11))))</f>
        <v/>
      </c>
      <c r="GV289" s="74" t="str">
        <f>IF(GT$9="", "", IF(AND(NOT('Personnel Details'!$N$11=""), $B289&gt;='Personnel Details'!$N$11), 'Personnel Details'!$Q$11, IF(AND(NOT('Personnel Details'!$I$11=""), $B289&gt;='Personnel Details'!$I$11), 'Personnel Details'!$L$11, 'Personnel Details'!$G$11)))</f>
        <v/>
      </c>
      <c r="GW289" s="59" t="str">
        <f t="shared" si="707"/>
        <v/>
      </c>
      <c r="GX289" s="53"/>
      <c r="GZ289" s="78" t="str">
        <f>IF(GZ$9="", "", IF(AND(NOT('Personnel Details'!$N$12=""), $B289&gt;='Personnel Details'!$N$12), 'Personnel Details'!$O$12, IF(AND(NOT('Personnel Details'!$I$12=""), $B289&gt;='Personnel Details'!$I$12), 'Personnel Details'!$J$12, 'Personnel Details'!$E$12)))</f>
        <v/>
      </c>
      <c r="HA289" s="59" t="str">
        <f>IF(GZ$9="", "", IF(AND(NOT('Personnel Details'!$N$12=""), $B289&gt;='Personnel Details'!$N$12), IF('Personnel Details'!$P$12="","", 'Personnel Details'!$P$12), IF(AND(NOT('Personnel Details'!$I$12=""), $B289&gt;='Personnel Details'!$I$12), IF('Personnel Details'!$K$12="", "", 'Personnel Details'!$K$12), IF('Personnel Details'!$F$12="", "", 'Personnel Details'!$F$12))))</f>
        <v/>
      </c>
      <c r="HB289" s="79" t="str">
        <f>IF(GZ$9="", "", IF(AND(NOT('Personnel Details'!$N$12=""), $B289&gt;='Personnel Details'!$N$12), 'Personnel Details'!$Q$12, IF(AND(NOT('Personnel Details'!$I$12=""), $B289&gt;='Personnel Details'!$I$12), 'Personnel Details'!$L$12, 'Personnel Details'!$G$12)))</f>
        <v/>
      </c>
      <c r="HC289" s="59" t="str">
        <f t="shared" si="708"/>
        <v/>
      </c>
      <c r="HD289" s="53"/>
      <c r="HF289" s="78" t="str">
        <f>IF(HF$9="", "", IF(AND(NOT('Personnel Details'!$N$13=""), $B289&gt;='Personnel Details'!$N$13), 'Personnel Details'!$O$13, IF(AND(NOT('Personnel Details'!$I$13=""), $B289&gt;='Personnel Details'!$I$13), 'Personnel Details'!$J$13, 'Personnel Details'!$E$13)))</f>
        <v/>
      </c>
      <c r="HG289" s="59" t="str">
        <f>IF(HF$9="", "", IF(AND(NOT('Personnel Details'!$N$13=""), $B289&gt;='Personnel Details'!$N$13), IF('Personnel Details'!$P$13="","", 'Personnel Details'!$P$13), IF(AND(NOT('Personnel Details'!$I$13=""), $B289&gt;='Personnel Details'!$I$13), IF('Personnel Details'!$K$13="", "", 'Personnel Details'!$K$13), IF('Personnel Details'!$F$13="", "", 'Personnel Details'!$F$13))))</f>
        <v/>
      </c>
      <c r="HH289" s="79" t="str">
        <f>IF(HF$9="", "", IF(AND(NOT('Personnel Details'!$N$13=""), $B289&gt;='Personnel Details'!$N$13), 'Personnel Details'!$Q$13, IF(AND(NOT('Personnel Details'!$I$13=""), $B289&gt;='Personnel Details'!$I$13), 'Personnel Details'!$L$13, 'Personnel Details'!$G$13)))</f>
        <v/>
      </c>
      <c r="HI289" s="59" t="str">
        <f t="shared" si="709"/>
        <v/>
      </c>
      <c r="HJ289" s="53"/>
      <c r="HL289" s="78" t="str">
        <f>IF(HL$9="", "", IF(AND(NOT('Personnel Details'!$N$14=""), $B289&gt;='Personnel Details'!$N$14), 'Personnel Details'!$O$14, IF(AND(NOT('Personnel Details'!$I$14=""), $B289&gt;='Personnel Details'!$I$14), 'Personnel Details'!$J$14, 'Personnel Details'!$E$14)))</f>
        <v/>
      </c>
      <c r="HM289" s="59" t="str">
        <f>IF(HL$9="", "", IF(AND(NOT('Personnel Details'!$N$14=""), $B289&gt;='Personnel Details'!$N$14), IF('Personnel Details'!$P$14="","", 'Personnel Details'!$P$14), IF(AND(NOT('Personnel Details'!$I$14=""), $B289&gt;='Personnel Details'!$I$14), IF('Personnel Details'!$K$14="", "", 'Personnel Details'!$K$14), IF('Personnel Details'!$F$14="", "", 'Personnel Details'!$F$14))))</f>
        <v/>
      </c>
      <c r="HN289" s="79" t="str">
        <f>IF(HL$9="", "", IF(AND(NOT('Personnel Details'!$N$14=""), $B289&gt;='Personnel Details'!$N$14), 'Personnel Details'!$Q$14, IF(AND(NOT('Personnel Details'!$I$14=""), $B289&gt;='Personnel Details'!$I$14), 'Personnel Details'!$L$14, 'Personnel Details'!$G$14)))</f>
        <v/>
      </c>
      <c r="HO289" s="59" t="str">
        <f t="shared" si="710"/>
        <v/>
      </c>
      <c r="HP289" s="53"/>
      <c r="HR289" s="78" t="str">
        <f>IF(HR$9="", "", IF(AND(NOT('Personnel Details'!$N$15=""), $B289&gt;='Personnel Details'!$N$15), 'Personnel Details'!$O$15, IF(AND(NOT('Personnel Details'!$I$15=""), $B289&gt;='Personnel Details'!$I$15), 'Personnel Details'!$J$15, 'Personnel Details'!$E$15)))</f>
        <v/>
      </c>
      <c r="HS289" s="59" t="str">
        <f>IF(HR$9="", "", IF(AND(NOT('Personnel Details'!$N$15=""), $B289&gt;='Personnel Details'!$N$15), IF('Personnel Details'!$P$15="","", 'Personnel Details'!$P$15), IF(AND(NOT('Personnel Details'!$I$15=""), $B289&gt;='Personnel Details'!$I$15), IF('Personnel Details'!$K$15="", "", 'Personnel Details'!$K$15), IF('Personnel Details'!$F$15="", "", 'Personnel Details'!$F$15))))</f>
        <v/>
      </c>
      <c r="HT289" s="79" t="str">
        <f>IF(HR$9="", "", IF(AND(NOT('Personnel Details'!$N$15=""), $B289&gt;='Personnel Details'!$N$15), 'Personnel Details'!$Q$15, IF(AND(NOT('Personnel Details'!$I$15=""), $B289&gt;='Personnel Details'!$I$15), 'Personnel Details'!$L$15, 'Personnel Details'!$G$15)))</f>
        <v/>
      </c>
      <c r="HU289" s="59" t="str">
        <f t="shared" si="711"/>
        <v/>
      </c>
      <c r="HV289" s="53"/>
      <c r="HX289" s="78" t="str">
        <f>IF(HX$9="", "", IF(AND(NOT('Personnel Details'!$N$16=""), $B289&gt;='Personnel Details'!$N$16), 'Personnel Details'!$O$16, IF(AND(NOT('Personnel Details'!$I$16=""), $B289&gt;='Personnel Details'!$I$16), 'Personnel Details'!$J$16, 'Personnel Details'!$E$16)))</f>
        <v/>
      </c>
      <c r="HY289" s="59" t="str">
        <f>IF(HX$9="", "", IF(AND(NOT('Personnel Details'!$N$16=""), $B289&gt;='Personnel Details'!$N$16), IF('Personnel Details'!$P$16="","", 'Personnel Details'!$P$16), IF(AND(NOT('Personnel Details'!$I$16=""), $B289&gt;='Personnel Details'!$I$16), IF('Personnel Details'!$K$16="", "", 'Personnel Details'!$K$16), IF('Personnel Details'!$F$16="", "", 'Personnel Details'!$F$16))))</f>
        <v/>
      </c>
      <c r="HZ289" s="79" t="str">
        <f>IF(HX$9="", "", IF(AND(NOT('Personnel Details'!$N$16=""), $B289&gt;='Personnel Details'!$N$16), 'Personnel Details'!$Q$16, IF(AND(NOT('Personnel Details'!$I$16=""), $B289&gt;='Personnel Details'!$I$16), 'Personnel Details'!$L$16, 'Personnel Details'!$G$16)))</f>
        <v/>
      </c>
      <c r="IA289" s="59" t="str">
        <f t="shared" si="712"/>
        <v/>
      </c>
      <c r="IB289" s="53"/>
      <c r="ID289" s="78" t="str">
        <f>IF(ID$9="", "", IF(AND(NOT('Personnel Details'!$N$17=""), $B289&gt;='Personnel Details'!$N$17), 'Personnel Details'!$O$17, IF(AND(NOT('Personnel Details'!$I$17=""), $B289&gt;='Personnel Details'!$I$17), 'Personnel Details'!$J$17, 'Personnel Details'!$E$17)))</f>
        <v/>
      </c>
      <c r="IE289" s="59" t="str">
        <f>IF(ID$9="", "", IF(AND(NOT('Personnel Details'!$N$17=""), $B289&gt;='Personnel Details'!$N$17), IF('Personnel Details'!$P$17="","", 'Personnel Details'!$P$17), IF(AND(NOT('Personnel Details'!$I$17=""), $B289&gt;='Personnel Details'!$I$17), IF('Personnel Details'!$K$17="", "", 'Personnel Details'!$K$17), IF('Personnel Details'!$F$17="", "", 'Personnel Details'!$F$17))))</f>
        <v/>
      </c>
      <c r="IF289" s="79" t="str">
        <f>IF(ID$9="", "", IF(AND(NOT('Personnel Details'!$N$17=""), $B289&gt;='Personnel Details'!$N$17), 'Personnel Details'!$Q$17, IF(AND(NOT('Personnel Details'!$I$17=""), $B289&gt;='Personnel Details'!$I$17), 'Personnel Details'!$L$17, 'Personnel Details'!$G$17)))</f>
        <v/>
      </c>
      <c r="IG289" s="59" t="str">
        <f t="shared" si="713"/>
        <v/>
      </c>
      <c r="IH289" s="53"/>
      <c r="IJ289" s="78" t="str">
        <f>IF(IJ$9="", "", IF(AND(NOT('Personnel Details'!$N$18=""), $B289&gt;='Personnel Details'!$N$18), 'Personnel Details'!$O$18, IF(AND(NOT('Personnel Details'!$I$18=""), $B289&gt;='Personnel Details'!$I$18), 'Personnel Details'!$J$18, 'Personnel Details'!$E$18)))</f>
        <v/>
      </c>
      <c r="IK289" s="59" t="str">
        <f>IF(IJ$9="", "", IF(AND(NOT('Personnel Details'!$N$18=""), $B289&gt;='Personnel Details'!$N$18), IF('Personnel Details'!$P$18="","", 'Personnel Details'!$P$18), IF(AND(NOT('Personnel Details'!$I$18=""), $B289&gt;='Personnel Details'!$I$18), IF('Personnel Details'!$K$18="", "", 'Personnel Details'!$K$18), IF('Personnel Details'!$F$18="", "", 'Personnel Details'!$F$18))))</f>
        <v/>
      </c>
      <c r="IL289" s="79" t="str">
        <f>IF(IJ$9="", "", IF(AND(NOT('Personnel Details'!$N$18=""), $B289&gt;='Personnel Details'!$N$18), 'Personnel Details'!$Q$18, IF(AND(NOT('Personnel Details'!$I$18=""), $B289&gt;='Personnel Details'!$I$18), 'Personnel Details'!$L$18, 'Personnel Details'!$G$18)))</f>
        <v/>
      </c>
      <c r="IM289" s="59" t="str">
        <f t="shared" si="714"/>
        <v/>
      </c>
      <c r="IN289" s="53"/>
      <c r="IP289" s="78" t="str">
        <f>IF(IP$9="", "", IF(AND(NOT('Personnel Details'!$N$19=""), $B289&gt;='Personnel Details'!$N$19), 'Personnel Details'!$O$19, IF(AND(NOT('Personnel Details'!$I$19=""), $B289&gt;='Personnel Details'!$I$19), 'Personnel Details'!$J$19, 'Personnel Details'!$E$19)))</f>
        <v/>
      </c>
      <c r="IQ289" s="59" t="str">
        <f>IF(IP$9="", "", IF(AND(NOT('Personnel Details'!$N$19=""), $B289&gt;='Personnel Details'!$N$19), IF('Personnel Details'!$P$19="","", 'Personnel Details'!$P$19), IF(AND(NOT('Personnel Details'!$I$19=""), $B289&gt;='Personnel Details'!$I$19), IF('Personnel Details'!$K$19="", "", 'Personnel Details'!$K$19), IF('Personnel Details'!$F$19="", "", 'Personnel Details'!$F$19))))</f>
        <v/>
      </c>
      <c r="IR289" s="79" t="str">
        <f>IF(IP$9="", "", IF(AND(NOT('Personnel Details'!$N$19=""), $B289&gt;='Personnel Details'!$N$19), 'Personnel Details'!$Q$19, IF(AND(NOT('Personnel Details'!$I$19=""), $B289&gt;='Personnel Details'!$I$19), 'Personnel Details'!$L$19, 'Personnel Details'!$G$19)))</f>
        <v/>
      </c>
      <c r="IS289" s="59" t="str">
        <f t="shared" si="715"/>
        <v/>
      </c>
      <c r="IT289" s="53"/>
      <c r="IV289" s="78" t="str">
        <f>IF(IV$9="", "", IF(AND(NOT('Personnel Details'!$N$20=""), $B289&gt;='Personnel Details'!$N$20), 'Personnel Details'!$O$20, IF(AND(NOT('Personnel Details'!$I$20=""), $B289&gt;='Personnel Details'!$I$20), 'Personnel Details'!$J$20, 'Personnel Details'!$E$20)))</f>
        <v/>
      </c>
      <c r="IW289" s="59" t="str">
        <f>IF(IV$9="", "", IF(AND(NOT('Personnel Details'!$N$20=""), $B289&gt;='Personnel Details'!$N$20), IF('Personnel Details'!$P$20="","", 'Personnel Details'!$P$20), IF(AND(NOT('Personnel Details'!$I$20=""), $B289&gt;='Personnel Details'!$I$20), IF('Personnel Details'!$K$20="", "", 'Personnel Details'!$K$20), IF('Personnel Details'!$F$20="", "", 'Personnel Details'!$F$20))))</f>
        <v/>
      </c>
      <c r="IX289" s="79" t="str">
        <f>IF(IV$9="", "", IF(AND(NOT('Personnel Details'!$N$20=""), $B289&gt;='Personnel Details'!$N$20), 'Personnel Details'!$Q$20, IF(AND(NOT('Personnel Details'!$I$20=""), $B289&gt;='Personnel Details'!$I$20), 'Personnel Details'!$L$20, 'Personnel Details'!$G$20)))</f>
        <v/>
      </c>
      <c r="IY289" s="59" t="str">
        <f t="shared" si="716"/>
        <v/>
      </c>
      <c r="IZ289" s="53"/>
      <c r="JB289" s="78" t="str">
        <f>IF(JB$9="", "", IF(AND(NOT('Personnel Details'!$N$21=""), $B289&gt;='Personnel Details'!$N$21), 'Personnel Details'!$O$21, IF(AND(NOT('Personnel Details'!$I$21=""), $B289&gt;='Personnel Details'!$I$21), 'Personnel Details'!$J$21, 'Personnel Details'!$E$21)))</f>
        <v/>
      </c>
      <c r="JC289" s="59" t="str">
        <f>IF(JB$9="", "", IF(AND(NOT('Personnel Details'!$N$21=""), $B289&gt;='Personnel Details'!$N$21), IF('Personnel Details'!$P$21="","", 'Personnel Details'!$P$21), IF(AND(NOT('Personnel Details'!$I$21=""), $B289&gt;='Personnel Details'!$I$21), IF('Personnel Details'!$K$21="", "", 'Personnel Details'!$K$21), IF('Personnel Details'!$F$21="", "", 'Personnel Details'!$F$21))))</f>
        <v/>
      </c>
      <c r="JD289" s="79" t="str">
        <f>IF(JB$9="", "", IF(AND(NOT('Personnel Details'!$N$21=""), $B289&gt;='Personnel Details'!$N$21), 'Personnel Details'!$Q$21, IF(AND(NOT('Personnel Details'!$I$21=""), $B289&gt;='Personnel Details'!$I$21), 'Personnel Details'!$L$21, 'Personnel Details'!$G$21)))</f>
        <v/>
      </c>
      <c r="JE289" s="59" t="str">
        <f t="shared" si="717"/>
        <v/>
      </c>
      <c r="JF289" s="53"/>
      <c r="JH289" s="78" t="str">
        <f>IF(JH$9="", "", IF(AND(NOT('Personnel Details'!$N$22=""), $B289&gt;='Personnel Details'!$N$22), 'Personnel Details'!$O$22, IF(AND(NOT('Personnel Details'!$I$22=""), $B289&gt;='Personnel Details'!$I$22), 'Personnel Details'!$J$22, 'Personnel Details'!$E$22)))</f>
        <v/>
      </c>
      <c r="JI289" s="59" t="str">
        <f>IF(JH$9="", "", IF(AND(NOT('Personnel Details'!$N$22=""), $B289&gt;='Personnel Details'!$N$22), IF('Personnel Details'!$P$22="","", 'Personnel Details'!$P$22), IF(AND(NOT('Personnel Details'!$I$22=""), $B289&gt;='Personnel Details'!$I$22), IF('Personnel Details'!$K$22="", "", 'Personnel Details'!$K$22), IF('Personnel Details'!$F$22="", "", 'Personnel Details'!$F$22))))</f>
        <v/>
      </c>
      <c r="JJ289" s="79" t="str">
        <f>IF(JH$9="", "", IF(AND(NOT('Personnel Details'!$N$22=""), $B289&gt;='Personnel Details'!$N$22), 'Personnel Details'!$Q$22, IF(AND(NOT('Personnel Details'!$I$22=""), $B289&gt;='Personnel Details'!$I$22), 'Personnel Details'!$L$22, 'Personnel Details'!$G$22)))</f>
        <v/>
      </c>
      <c r="JK289" s="59" t="str">
        <f t="shared" si="718"/>
        <v/>
      </c>
      <c r="JL289" s="53"/>
      <c r="JN289" s="78" t="str">
        <f>IF(JN$9="", "", IF(AND(NOT('Personnel Details'!$N$23=""), $B289&gt;='Personnel Details'!$N$23), 'Personnel Details'!$O$23, IF(AND(NOT('Personnel Details'!$I$23=""), $B289&gt;='Personnel Details'!$I$23), 'Personnel Details'!$J$23, 'Personnel Details'!$E$23)))</f>
        <v/>
      </c>
      <c r="JO289" s="59" t="str">
        <f>IF(JN$9="", "", IF(AND(NOT('Personnel Details'!$N$23=""), $B289&gt;='Personnel Details'!$N$23), IF('Personnel Details'!$P$23="","", 'Personnel Details'!$P$23), IF(AND(NOT('Personnel Details'!$I$23=""), $B289&gt;='Personnel Details'!$I$23), IF('Personnel Details'!$K$23="", "", 'Personnel Details'!$K$23), IF('Personnel Details'!$F$23="", "", 'Personnel Details'!$F$23))))</f>
        <v/>
      </c>
      <c r="JP289" s="79" t="str">
        <f>IF(JN$9="", "", IF(AND(NOT('Personnel Details'!$N$23=""), $B289&gt;='Personnel Details'!$N$23), 'Personnel Details'!$Q$23, IF(AND(NOT('Personnel Details'!$I$23=""), $B289&gt;='Personnel Details'!$I$23), 'Personnel Details'!$L$23, 'Personnel Details'!$G$23)))</f>
        <v/>
      </c>
      <c r="JQ289" s="59" t="str">
        <f t="shared" si="719"/>
        <v/>
      </c>
      <c r="JR289" s="53"/>
      <c r="JT289" s="78" t="str">
        <f>IF(JT$9="", "", IF(AND(NOT('Personnel Details'!$N$24=""), $B289&gt;='Personnel Details'!$N$24), 'Personnel Details'!$O$24, IF(AND(NOT('Personnel Details'!$I$24=""), $B289&gt;='Personnel Details'!$I$24), 'Personnel Details'!$J$24, 'Personnel Details'!$E$24)))</f>
        <v/>
      </c>
      <c r="JU289" s="59" t="str">
        <f>IF(JT$9="", "", IF(AND(NOT('Personnel Details'!$N$24=""), $B289&gt;='Personnel Details'!$N$24), IF('Personnel Details'!$P$24="","", 'Personnel Details'!$P$24), IF(AND(NOT('Personnel Details'!$I$24=""), $B289&gt;='Personnel Details'!$I$24), IF('Personnel Details'!$K$24="", "", 'Personnel Details'!$K$24), IF('Personnel Details'!$F$24="", "", 'Personnel Details'!$F$24))))</f>
        <v/>
      </c>
      <c r="JV289" s="79" t="str">
        <f>IF(JT$9="", "", IF(AND(NOT('Personnel Details'!$N$24=""), $B289&gt;='Personnel Details'!$N$24), 'Personnel Details'!$Q$24, IF(AND(NOT('Personnel Details'!$I$24=""), $B289&gt;='Personnel Details'!$I$24), 'Personnel Details'!$L$24, 'Personnel Details'!$G$24)))</f>
        <v/>
      </c>
      <c r="JW289" s="59" t="str">
        <f t="shared" si="720"/>
        <v/>
      </c>
      <c r="JX289" s="53"/>
      <c r="JZ289" s="78" t="str">
        <f>IF(JZ$9="", "", IF(AND(NOT('Personnel Details'!$N$25=""), $B289&gt;='Personnel Details'!$N$25), 'Personnel Details'!$O$25, IF(AND(NOT('Personnel Details'!$I$25=""), $B289&gt;='Personnel Details'!$I$25), 'Personnel Details'!$J$25, 'Personnel Details'!$E$25)))</f>
        <v/>
      </c>
      <c r="KA289" s="59" t="str">
        <f>IF(JZ$9="", "", IF(AND(NOT('Personnel Details'!$N$25=""), $B289&gt;='Personnel Details'!$N$25), IF('Personnel Details'!$P$25="","", 'Personnel Details'!$P$25), IF(AND(NOT('Personnel Details'!$I$25=""), $B289&gt;='Personnel Details'!$I$25), IF('Personnel Details'!$K$25="", "", 'Personnel Details'!$K$25), IF('Personnel Details'!$F$25="", "", 'Personnel Details'!$F$25))))</f>
        <v/>
      </c>
      <c r="KB289" s="79" t="str">
        <f>IF(JZ$9="", "", IF(AND(NOT('Personnel Details'!$N$25=""), $B289&gt;='Personnel Details'!$N$25), 'Personnel Details'!$Q$25, IF(AND(NOT('Personnel Details'!$I$25=""), $B289&gt;='Personnel Details'!$I$25), 'Personnel Details'!$L$25, 'Personnel Details'!$G$25)))</f>
        <v/>
      </c>
      <c r="KC289" s="59" t="str">
        <f t="shared" si="721"/>
        <v/>
      </c>
      <c r="KD289" s="53"/>
      <c r="KF289" s="78" t="str">
        <f>IF(KF$9="", "", IF(AND(NOT('Personnel Details'!$N$26=""), $B289&gt;='Personnel Details'!$N$26), 'Personnel Details'!$O$26, IF(AND(NOT('Personnel Details'!$I$26=""), $B289&gt;='Personnel Details'!$I$26), 'Personnel Details'!$J$26, 'Personnel Details'!$E$26)))</f>
        <v/>
      </c>
      <c r="KG289" s="59" t="str">
        <f>IF(KF$9="", "", IF(AND(NOT('Personnel Details'!$N$26=""), $B289&gt;='Personnel Details'!$N$26), IF('Personnel Details'!$P$26="","", 'Personnel Details'!$P$26), IF(AND(NOT('Personnel Details'!$I$26=""), $B289&gt;='Personnel Details'!$I$26), IF('Personnel Details'!$K$26="", "", 'Personnel Details'!$K$26), IF('Personnel Details'!$F$26="", "", 'Personnel Details'!$F$26))))</f>
        <v/>
      </c>
      <c r="KH289" s="79" t="str">
        <f>IF(KF$9="", "", IF(AND(NOT('Personnel Details'!$N$26=""), $B289&gt;='Personnel Details'!$N$26), 'Personnel Details'!$Q$26, IF(AND(NOT('Personnel Details'!$I$26=""), $B289&gt;='Personnel Details'!$I$26), 'Personnel Details'!$L$26, 'Personnel Details'!$G$26)))</f>
        <v/>
      </c>
      <c r="KI289" s="59" t="str">
        <f t="shared" si="722"/>
        <v/>
      </c>
      <c r="KJ289" s="53"/>
      <c r="KL289" s="78" t="str">
        <f>IF(KL$9="", "", IF(AND(NOT('Personnel Details'!$N$27=""), $B289&gt;='Personnel Details'!$N$27), 'Personnel Details'!$O$27, IF(AND(NOT('Personnel Details'!$I$27=""), $B289&gt;='Personnel Details'!$I$27), 'Personnel Details'!$J$27, 'Personnel Details'!$E$27)))</f>
        <v/>
      </c>
      <c r="KM289" s="59" t="str">
        <f>IF(KL$9="", "", IF(AND(NOT('Personnel Details'!$N$27=""), $B289&gt;='Personnel Details'!$N$27), IF('Personnel Details'!$P$27="","", 'Personnel Details'!$P$27), IF(AND(NOT('Personnel Details'!$I$27=""), $B289&gt;='Personnel Details'!$I$27), IF('Personnel Details'!$K$27="", "", 'Personnel Details'!$K$27), IF('Personnel Details'!$F$27="", "", 'Personnel Details'!$F$27))))</f>
        <v/>
      </c>
      <c r="KN289" s="79" t="str">
        <f>IF(KL$9="", "", IF(AND(NOT('Personnel Details'!$N$27=""), $B289&gt;='Personnel Details'!$N$27), 'Personnel Details'!$Q$27, IF(AND(NOT('Personnel Details'!$I$27=""), $B289&gt;='Personnel Details'!$I$27), 'Personnel Details'!$L$27, 'Personnel Details'!$G$27)))</f>
        <v/>
      </c>
      <c r="KO289" s="59" t="str">
        <f t="shared" si="723"/>
        <v/>
      </c>
      <c r="KP289" s="53"/>
      <c r="KR289" s="78" t="str">
        <f>IF(KR$9="", "", IF(AND(NOT('Personnel Details'!$N$28=""), $B289&gt;='Personnel Details'!$N$28), 'Personnel Details'!$O$28, IF(AND(NOT('Personnel Details'!$I$28=""), $B289&gt;='Personnel Details'!$I$28), 'Personnel Details'!$J$28, 'Personnel Details'!$E$28)))</f>
        <v/>
      </c>
      <c r="KS289" s="59" t="str">
        <f>IF(KR$9="", "", IF(AND(NOT('Personnel Details'!$N$28=""), $B289&gt;='Personnel Details'!$N$28), IF('Personnel Details'!$P$28="","", 'Personnel Details'!$P$28), IF(AND(NOT('Personnel Details'!$I$28=""), $B289&gt;='Personnel Details'!$I$28), IF('Personnel Details'!$K$28="", "", 'Personnel Details'!$K$28), IF('Personnel Details'!$F$28="", "", 'Personnel Details'!$F$28))))</f>
        <v/>
      </c>
      <c r="KT289" s="79" t="str">
        <f>IF(KR$9="", "", IF(AND(NOT('Personnel Details'!$N$28=""), $B289&gt;='Personnel Details'!$N$28), 'Personnel Details'!$Q$28, IF(AND(NOT('Personnel Details'!$I$28=""), $B289&gt;='Personnel Details'!$I$28), 'Personnel Details'!$L$28, 'Personnel Details'!$G$28)))</f>
        <v/>
      </c>
      <c r="KU289" s="59" t="str">
        <f t="shared" si="724"/>
        <v/>
      </c>
      <c r="KV289" s="53"/>
      <c r="KX289" s="78" t="str">
        <f>IF(KX$9="", "", IF(AND(NOT('Personnel Details'!$N$29=""), $B289&gt;='Personnel Details'!$N$29), 'Personnel Details'!$O$29, IF(AND(NOT('Personnel Details'!$I$29=""), $B289&gt;='Personnel Details'!$I$29), 'Personnel Details'!$J$29, 'Personnel Details'!$E$29)))</f>
        <v/>
      </c>
      <c r="KY289" s="59" t="str">
        <f>IF(KX$9="", "", IF(AND(NOT('Personnel Details'!$N$29=""), $B289&gt;='Personnel Details'!$N$29), IF('Personnel Details'!$P$29="","", 'Personnel Details'!$P$29), IF(AND(NOT('Personnel Details'!$I$29=""), $B289&gt;='Personnel Details'!$I$29), IF('Personnel Details'!$K$29="", "", 'Personnel Details'!$K$29), IF('Personnel Details'!$F$29="", "", 'Personnel Details'!$F$29))))</f>
        <v/>
      </c>
      <c r="KZ289" s="79" t="str">
        <f>IF(KX$9="", "", IF(AND(NOT('Personnel Details'!$N$29=""), $B289&gt;='Personnel Details'!$N$29), 'Personnel Details'!$Q$29, IF(AND(NOT('Personnel Details'!$I$29=""), $B289&gt;='Personnel Details'!$I$29), 'Personnel Details'!$L$29, 'Personnel Details'!$G$29)))</f>
        <v/>
      </c>
      <c r="LA289" s="59" t="str">
        <f t="shared" si="725"/>
        <v/>
      </c>
      <c r="LB289" s="53"/>
      <c r="LD289" s="78" t="str">
        <f>IF(LD$9="", "", IF(AND(NOT('Personnel Details'!$N$30=""), $B289&gt;='Personnel Details'!$N$30), 'Personnel Details'!$O$30, IF(AND(NOT('Personnel Details'!$I$30=""), $B289&gt;='Personnel Details'!$I$30), 'Personnel Details'!$J$30, 'Personnel Details'!$E$30)))</f>
        <v/>
      </c>
      <c r="LE289" s="59" t="str">
        <f>IF(LD$9="", "", IF(AND(NOT('Personnel Details'!$N$30=""), $B289&gt;='Personnel Details'!$N$30), IF('Personnel Details'!$P$30="","", 'Personnel Details'!$P$30), IF(AND(NOT('Personnel Details'!$I$30=""), $B289&gt;='Personnel Details'!$I$30), IF('Personnel Details'!$K$30="", "", 'Personnel Details'!$K$30), IF('Personnel Details'!$F$30="", "", 'Personnel Details'!$F$30))))</f>
        <v/>
      </c>
      <c r="LF289" s="79" t="str">
        <f>IF(LD$9="", "", IF(AND(NOT('Personnel Details'!$N$30=""), $B289&gt;='Personnel Details'!$N$30), 'Personnel Details'!$Q$30, IF(AND(NOT('Personnel Details'!$I$30=""), $B289&gt;='Personnel Details'!$I$30), 'Personnel Details'!$L$30, 'Personnel Details'!$G$30)))</f>
        <v/>
      </c>
      <c r="LG289" s="59" t="str">
        <f t="shared" si="726"/>
        <v/>
      </c>
      <c r="LH289" s="53"/>
      <c r="LJ289" s="78" t="str">
        <f>IF(LJ$9="", "", IF(AND(NOT('Personnel Details'!$N$31=""), $B289&gt;='Personnel Details'!$N$31), 'Personnel Details'!$O$31, IF(AND(NOT('Personnel Details'!$I$31=""), $B289&gt;='Personnel Details'!$I$31), 'Personnel Details'!$J$31, 'Personnel Details'!$E$31)))</f>
        <v/>
      </c>
      <c r="LK289" s="59" t="str">
        <f>IF(LJ$9="", "", IF(AND(NOT('Personnel Details'!$N$31=""), $B289&gt;='Personnel Details'!$N$31), IF('Personnel Details'!$P$31="","", 'Personnel Details'!$P$31), IF(AND(NOT('Personnel Details'!$I$31=""), $B289&gt;='Personnel Details'!$I$31), IF('Personnel Details'!$K$31="", "", 'Personnel Details'!$K$31), IF('Personnel Details'!$F$31="", "", 'Personnel Details'!$F$31))))</f>
        <v/>
      </c>
      <c r="LL289" s="79" t="str">
        <f>IF(LJ$9="", "", IF(AND(NOT('Personnel Details'!$N$31=""), $B289&gt;='Personnel Details'!$N$31), 'Personnel Details'!$Q$31, IF(AND(NOT('Personnel Details'!$I$31=""), $B289&gt;='Personnel Details'!$I$31), 'Personnel Details'!$L$31, 'Personnel Details'!$G$31)))</f>
        <v/>
      </c>
      <c r="LM289" s="59" t="str">
        <f t="shared" si="727"/>
        <v/>
      </c>
      <c r="LN289" s="53"/>
      <c r="LP289" s="78" t="str">
        <f>IF(LP$9="", "", IF(AND(NOT('Personnel Details'!$N$32=""), $B289&gt;='Personnel Details'!$N$32), 'Personnel Details'!$O$32, IF(AND(NOT('Personnel Details'!$I$32=""), $B289&gt;='Personnel Details'!$I$32), 'Personnel Details'!$J$32, 'Personnel Details'!$E$32)))</f>
        <v/>
      </c>
      <c r="LQ289" s="59" t="str">
        <f>IF(LP$9="", "", IF(AND(NOT('Personnel Details'!$N$32=""), $B289&gt;='Personnel Details'!$N$32), IF('Personnel Details'!$P$32="","", 'Personnel Details'!$P$32), IF(AND(NOT('Personnel Details'!$I$32=""), $B289&gt;='Personnel Details'!$I$32), IF('Personnel Details'!$K$32="", "", 'Personnel Details'!$K$32), IF('Personnel Details'!$F$32="", "", 'Personnel Details'!$F$32))))</f>
        <v/>
      </c>
      <c r="LR289" s="79" t="str">
        <f>IF(LP$9="", "", IF(AND(NOT('Personnel Details'!$N$32=""), $B289&gt;='Personnel Details'!$N$32), 'Personnel Details'!$Q$32, IF(AND(NOT('Personnel Details'!$I$32=""), $B289&gt;='Personnel Details'!$I$32), 'Personnel Details'!$L$32, 'Personnel Details'!$G$32)))</f>
        <v/>
      </c>
      <c r="LS289" s="59" t="str">
        <f t="shared" si="728"/>
        <v/>
      </c>
      <c r="LT289" s="53"/>
      <c r="LV289" s="78" t="str">
        <f>IF(LV$9="", "", IF(AND(NOT('Personnel Details'!$N$33=""), $B289&gt;='Personnel Details'!$N$33), 'Personnel Details'!$O$33, IF(AND(NOT('Personnel Details'!$I$33=""), $B289&gt;='Personnel Details'!$I$33), 'Personnel Details'!$J$33, 'Personnel Details'!$E$33)))</f>
        <v/>
      </c>
      <c r="LW289" s="59" t="str">
        <f>IF(LV$9="", "", IF(AND(NOT('Personnel Details'!$N$33=""), $B289&gt;='Personnel Details'!$N$33), IF('Personnel Details'!$P$33="","", 'Personnel Details'!$P$33), IF(AND(NOT('Personnel Details'!$I$33=""), $B289&gt;='Personnel Details'!$I$33), IF('Personnel Details'!$K$33="", "", 'Personnel Details'!$K$33), IF('Personnel Details'!$F$33="", "", 'Personnel Details'!$F$33))))</f>
        <v/>
      </c>
      <c r="LX289" s="79" t="str">
        <f>IF(LV$9="", "", IF(AND(NOT('Personnel Details'!$N$33=""), $B289&gt;='Personnel Details'!$N$33), 'Personnel Details'!$Q$33, IF(AND(NOT('Personnel Details'!$I$33=""), $B289&gt;='Personnel Details'!$I$33), 'Personnel Details'!$L$33, 'Personnel Details'!$G$33)))</f>
        <v/>
      </c>
      <c r="LY289" s="59" t="str">
        <f t="shared" si="729"/>
        <v/>
      </c>
      <c r="LZ289" s="53"/>
      <c r="MB289" s="78" t="str">
        <f>IF(MB$9="", "", IF(AND(NOT('Personnel Details'!$N$34=""), $B289&gt;='Personnel Details'!$N$34), 'Personnel Details'!$O$34, IF(AND(NOT('Personnel Details'!$I$34=""), $B289&gt;='Personnel Details'!$I$34), 'Personnel Details'!$J$34, 'Personnel Details'!$E$34)))</f>
        <v/>
      </c>
      <c r="MC289" s="59" t="str">
        <f>IF(MB$9="", "", IF(AND(NOT('Personnel Details'!$N$34=""), $B289&gt;='Personnel Details'!$N$34), IF('Personnel Details'!$P$34="","", 'Personnel Details'!$P$34), IF(AND(NOT('Personnel Details'!$I$34=""), $B289&gt;='Personnel Details'!$I$34), IF('Personnel Details'!$K$34="", "", 'Personnel Details'!$K$34), IF('Personnel Details'!$F$34="", "", 'Personnel Details'!$F$34))))</f>
        <v/>
      </c>
      <c r="MD289" s="79" t="str">
        <f>IF(MB$9="", "", IF(AND(NOT('Personnel Details'!$N$34=""), $B289&gt;='Personnel Details'!$N$34), 'Personnel Details'!$Q$34, IF(AND(NOT('Personnel Details'!$I$34=""), $B289&gt;='Personnel Details'!$I$34), 'Personnel Details'!$L$34, 'Personnel Details'!$G$34)))</f>
        <v/>
      </c>
      <c r="ME289" s="59" t="str">
        <f t="shared" si="730"/>
        <v/>
      </c>
      <c r="MF289" s="53"/>
      <c r="MH289" s="78" t="str">
        <f>IF(MH$9="", "", IF(AND(NOT('Personnel Details'!$N$35=""), $B289&gt;='Personnel Details'!$N$35), 'Personnel Details'!$O$35, IF(AND(NOT('Personnel Details'!$I$35=""), $B289&gt;='Personnel Details'!$I$35), 'Personnel Details'!$J$35, 'Personnel Details'!$E$35)))</f>
        <v/>
      </c>
      <c r="MI289" s="59" t="str">
        <f>IF(MH$9="", "", IF(AND(NOT('Personnel Details'!$N$35=""), $B289&gt;='Personnel Details'!$N$35), IF('Personnel Details'!$P$35="","", 'Personnel Details'!$P$35), IF(AND(NOT('Personnel Details'!$I$35=""), $B289&gt;='Personnel Details'!$I$35), IF('Personnel Details'!$K$35="", "", 'Personnel Details'!$K$35), IF('Personnel Details'!$F$35="", "", 'Personnel Details'!$F$35))))</f>
        <v/>
      </c>
      <c r="MJ289" s="79" t="str">
        <f>IF(MH$9="", "", IF(AND(NOT('Personnel Details'!$N$35=""), $B289&gt;='Personnel Details'!$N$35), 'Personnel Details'!$Q$35, IF(AND(NOT('Personnel Details'!$I$35=""), $B289&gt;='Personnel Details'!$I$35), 'Personnel Details'!$L$35, 'Personnel Details'!$G$35)))</f>
        <v/>
      </c>
      <c r="MK289" s="59" t="str">
        <f t="shared" si="731"/>
        <v/>
      </c>
      <c r="ML289" s="53"/>
      <c r="MN289" s="78" t="str">
        <f>IF(MN$9="", "", IF(AND(NOT('Personnel Details'!$N$36=""), $B289&gt;='Personnel Details'!$N$36), 'Personnel Details'!$O$36, IF(AND(NOT('Personnel Details'!$I$36=""), $B289&gt;='Personnel Details'!$I$36), 'Personnel Details'!$J$36, 'Personnel Details'!$E$36)))</f>
        <v/>
      </c>
      <c r="MO289" s="59" t="str">
        <f>IF(MN$9="", "", IF(AND(NOT('Personnel Details'!$N$36=""), $B289&gt;='Personnel Details'!$N$36), IF('Personnel Details'!$P$36="","", 'Personnel Details'!$P$36), IF(AND(NOT('Personnel Details'!$I$36=""), $B289&gt;='Personnel Details'!$I$36), IF('Personnel Details'!$K$36="", "", 'Personnel Details'!$K$36), IF('Personnel Details'!$F$36="", "", 'Personnel Details'!$F$36))))</f>
        <v/>
      </c>
      <c r="MP289" s="79" t="str">
        <f>IF(MN$9="", "", IF(AND(NOT('Personnel Details'!$N$36=""), $B289&gt;='Personnel Details'!$N$36), 'Personnel Details'!$Q$36, IF(AND(NOT('Personnel Details'!$I$36=""), $B289&gt;='Personnel Details'!$I$36), 'Personnel Details'!$L$36, 'Personnel Details'!$G$36)))</f>
        <v/>
      </c>
      <c r="MQ289" s="59" t="str">
        <f t="shared" si="732"/>
        <v/>
      </c>
      <c r="MR289" s="53"/>
      <c r="MT289" s="78" t="str">
        <f>IF(MT$9="", "", IF(AND(NOT('Personnel Details'!$N$37=""), $B289&gt;='Personnel Details'!$N$37), 'Personnel Details'!$O$37, IF(AND(NOT('Personnel Details'!$I$37=""), $B289&gt;='Personnel Details'!$I$37), 'Personnel Details'!$J$37, 'Personnel Details'!$E$37)))</f>
        <v/>
      </c>
      <c r="MU289" s="59" t="str">
        <f>IF(MT$9="", "", IF(AND(NOT('Personnel Details'!$N$37=""), $B289&gt;='Personnel Details'!$N$37), IF('Personnel Details'!$P$37="","", 'Personnel Details'!$P$37), IF(AND(NOT('Personnel Details'!$I$37=""), $B289&gt;='Personnel Details'!$I$37), IF('Personnel Details'!$K$37="", "", 'Personnel Details'!$K$37), IF('Personnel Details'!$F$37="", "", 'Personnel Details'!$F$37))))</f>
        <v/>
      </c>
      <c r="MV289" s="79" t="str">
        <f>IF(MT$9="", "", IF(AND(NOT('Personnel Details'!$N$37=""), $B289&gt;='Personnel Details'!$N$37), 'Personnel Details'!$Q$37, IF(AND(NOT('Personnel Details'!$I$37=""), $B289&gt;='Personnel Details'!$I$37), 'Personnel Details'!$L$37, 'Personnel Details'!$G$37)))</f>
        <v/>
      </c>
      <c r="MW289" s="59" t="str">
        <f t="shared" si="733"/>
        <v/>
      </c>
      <c r="MX289" s="53"/>
      <c r="MZ289" s="78" t="str">
        <f>IF(MZ$9="", "", IF(AND(NOT('Personnel Details'!$N$38=""), $B289&gt;='Personnel Details'!$N$38), 'Personnel Details'!$O$38, IF(AND(NOT('Personnel Details'!$I$38=""), $B289&gt;='Personnel Details'!$I$38), 'Personnel Details'!$J$38, 'Personnel Details'!$E$38)))</f>
        <v/>
      </c>
      <c r="NA289" s="59" t="str">
        <f>IF(MZ$9="", "", IF(AND(NOT('Personnel Details'!$N$38=""), $B289&gt;='Personnel Details'!$N$38), IF('Personnel Details'!$P$38="","", 'Personnel Details'!$P$38), IF(AND(NOT('Personnel Details'!$I$38=""), $B289&gt;='Personnel Details'!$I$38), IF('Personnel Details'!$K$38="", "", 'Personnel Details'!$K$38), IF('Personnel Details'!$F$38="", "", 'Personnel Details'!$F$38))))</f>
        <v/>
      </c>
      <c r="NB289" s="79" t="str">
        <f>IF(MZ$9="", "", IF(AND(NOT('Personnel Details'!$N$38=""), $B289&gt;='Personnel Details'!$N$38), 'Personnel Details'!$Q$38, IF(AND(NOT('Personnel Details'!$I$38=""), $B289&gt;='Personnel Details'!$I$38), 'Personnel Details'!$L$38, 'Personnel Details'!$G$38)))</f>
        <v/>
      </c>
      <c r="NC289" s="59" t="str">
        <f t="shared" si="734"/>
        <v/>
      </c>
      <c r="ND289" s="53"/>
      <c r="NF289" s="78" t="str">
        <f>IF(NF$9="", "", IF(AND(NOT('Personnel Details'!$N$39=""), $B289&gt;='Personnel Details'!$N$39), 'Personnel Details'!$O$39, IF(AND(NOT('Personnel Details'!$I$39=""), $B289&gt;='Personnel Details'!$I$39), 'Personnel Details'!$J$39, 'Personnel Details'!$E$39)))</f>
        <v/>
      </c>
      <c r="NG289" s="59" t="str">
        <f>IF(NF$9="", "", IF(AND(NOT('Personnel Details'!$N$39=""), $B289&gt;='Personnel Details'!$N$39), IF('Personnel Details'!$P$39="","", 'Personnel Details'!$P$39), IF(AND(NOT('Personnel Details'!$I$39=""), $B289&gt;='Personnel Details'!$I$39), IF('Personnel Details'!$K$39="", "", 'Personnel Details'!$K$39), IF('Personnel Details'!$F$39="", "", 'Personnel Details'!$F$39))))</f>
        <v/>
      </c>
      <c r="NH289" s="79" t="str">
        <f>IF(NF$9="", "", IF(AND(NOT('Personnel Details'!$N$39=""), $B289&gt;='Personnel Details'!$N$39), 'Personnel Details'!$Q$39, IF(AND(NOT('Personnel Details'!$I$39=""), $B289&gt;='Personnel Details'!$I$39), 'Personnel Details'!$L$39, 'Personnel Details'!$G$39)))</f>
        <v/>
      </c>
      <c r="NI289" s="59" t="str">
        <f t="shared" si="735"/>
        <v/>
      </c>
      <c r="NJ289" s="53"/>
      <c r="NL289" s="78" t="str">
        <f>IF(NL$9="", "", IF(AND(NOT('Personnel Details'!$N$40=""), $B289&gt;='Personnel Details'!$N$40), 'Personnel Details'!$O$40, IF(AND(NOT('Personnel Details'!$I$40=""), $B289&gt;='Personnel Details'!$I$40), 'Personnel Details'!$J$40, 'Personnel Details'!$E$40)))</f>
        <v/>
      </c>
      <c r="NM289" s="59" t="str">
        <f>IF(NL$9="", "", IF(AND(NOT('Personnel Details'!$N$40=""), $B289&gt;='Personnel Details'!$N$40), IF('Personnel Details'!$P$40="","", 'Personnel Details'!$P$40), IF(AND(NOT('Personnel Details'!$I$40=""), $B289&gt;='Personnel Details'!$I$40), IF('Personnel Details'!$K$40="", "", 'Personnel Details'!$K$40), IF('Personnel Details'!$F$40="", "", 'Personnel Details'!$F$40))))</f>
        <v/>
      </c>
      <c r="NN289" s="79" t="str">
        <f>IF(NL$9="", "", IF(AND(NOT('Personnel Details'!$N$40=""), $B289&gt;='Personnel Details'!$N$40), 'Personnel Details'!$Q$40, IF(AND(NOT('Personnel Details'!$I$40=""), $B289&gt;='Personnel Details'!$I$40), 'Personnel Details'!$L$40, 'Personnel Details'!$G$40)))</f>
        <v/>
      </c>
      <c r="NO289" s="59" t="str">
        <f t="shared" si="736"/>
        <v/>
      </c>
      <c r="NP289" s="53"/>
    </row>
    <row r="290" spans="1:380" x14ac:dyDescent="0.25">
      <c r="A290" s="32"/>
      <c r="B290" s="113" t="str">
        <f>IFERROR(IF(B289+1&gt;'Personnel Details'!$U$5, "", B289+1), "")</f>
        <v/>
      </c>
      <c r="C290" s="32"/>
      <c r="D290" s="120"/>
      <c r="E290" s="13" t="str">
        <f t="shared" si="615"/>
        <v/>
      </c>
      <c r="F290" s="13" t="str">
        <f t="shared" si="646"/>
        <v/>
      </c>
      <c r="G290" s="56" t="str">
        <f t="shared" si="737"/>
        <v/>
      </c>
      <c r="H290" s="16" t="str">
        <f t="shared" si="647"/>
        <v/>
      </c>
      <c r="I290" s="32"/>
      <c r="J290" s="120"/>
      <c r="K290" s="62" t="str">
        <f t="shared" si="616"/>
        <v/>
      </c>
      <c r="L290" s="62" t="str">
        <f t="shared" si="648"/>
        <v/>
      </c>
      <c r="M290" s="65" t="str">
        <f t="shared" si="738"/>
        <v/>
      </c>
      <c r="N290" s="68" t="str">
        <f t="shared" si="649"/>
        <v/>
      </c>
      <c r="O290" s="32"/>
      <c r="P290" s="120"/>
      <c r="Q290" s="62" t="str">
        <f t="shared" si="617"/>
        <v/>
      </c>
      <c r="R290" s="62" t="str">
        <f t="shared" si="650"/>
        <v/>
      </c>
      <c r="S290" s="65" t="str">
        <f t="shared" si="739"/>
        <v/>
      </c>
      <c r="T290" s="68" t="str">
        <f t="shared" si="651"/>
        <v/>
      </c>
      <c r="U290" s="32"/>
      <c r="V290" s="120"/>
      <c r="W290" s="62" t="str">
        <f t="shared" si="618"/>
        <v/>
      </c>
      <c r="X290" s="62" t="str">
        <f t="shared" si="652"/>
        <v/>
      </c>
      <c r="Y290" s="65" t="str">
        <f t="shared" si="740"/>
        <v/>
      </c>
      <c r="Z290" s="68" t="str">
        <f t="shared" si="653"/>
        <v/>
      </c>
      <c r="AA290" s="32"/>
      <c r="AB290" s="120"/>
      <c r="AC290" s="62" t="str">
        <f t="shared" si="619"/>
        <v/>
      </c>
      <c r="AD290" s="62" t="str">
        <f t="shared" si="654"/>
        <v/>
      </c>
      <c r="AE290" s="65" t="str">
        <f t="shared" si="741"/>
        <v/>
      </c>
      <c r="AF290" s="68" t="str">
        <f t="shared" si="655"/>
        <v/>
      </c>
      <c r="AG290" s="32"/>
      <c r="AH290" s="120"/>
      <c r="AI290" s="62" t="str">
        <f t="shared" si="620"/>
        <v/>
      </c>
      <c r="AJ290" s="62" t="str">
        <f t="shared" si="656"/>
        <v/>
      </c>
      <c r="AK290" s="65" t="str">
        <f t="shared" si="742"/>
        <v/>
      </c>
      <c r="AL290" s="68" t="str">
        <f t="shared" si="657"/>
        <v/>
      </c>
      <c r="AM290" s="32"/>
      <c r="AN290" s="120"/>
      <c r="AO290" s="62" t="str">
        <f t="shared" si="621"/>
        <v/>
      </c>
      <c r="AP290" s="62" t="str">
        <f t="shared" si="658"/>
        <v/>
      </c>
      <c r="AQ290" s="65" t="str">
        <f t="shared" si="743"/>
        <v/>
      </c>
      <c r="AR290" s="68" t="str">
        <f t="shared" si="659"/>
        <v/>
      </c>
      <c r="AS290" s="32"/>
      <c r="AT290" s="120"/>
      <c r="AU290" s="62" t="str">
        <f t="shared" si="622"/>
        <v/>
      </c>
      <c r="AV290" s="62" t="str">
        <f t="shared" si="660"/>
        <v/>
      </c>
      <c r="AW290" s="65" t="str">
        <f t="shared" si="744"/>
        <v/>
      </c>
      <c r="AX290" s="68" t="str">
        <f t="shared" si="661"/>
        <v/>
      </c>
      <c r="AY290" s="32"/>
      <c r="AZ290" s="120"/>
      <c r="BA290" s="62" t="str">
        <f t="shared" si="623"/>
        <v/>
      </c>
      <c r="BB290" s="62" t="str">
        <f t="shared" si="662"/>
        <v/>
      </c>
      <c r="BC290" s="65" t="str">
        <f t="shared" si="745"/>
        <v/>
      </c>
      <c r="BD290" s="68" t="str">
        <f t="shared" si="663"/>
        <v/>
      </c>
      <c r="BE290" s="32"/>
      <c r="BF290" s="120"/>
      <c r="BG290" s="62" t="str">
        <f t="shared" si="624"/>
        <v/>
      </c>
      <c r="BH290" s="62" t="str">
        <f t="shared" si="664"/>
        <v/>
      </c>
      <c r="BI290" s="65" t="str">
        <f t="shared" si="746"/>
        <v/>
      </c>
      <c r="BJ290" s="68" t="str">
        <f t="shared" si="665"/>
        <v/>
      </c>
      <c r="BK290" s="32"/>
      <c r="BL290" s="120"/>
      <c r="BM290" s="62" t="str">
        <f t="shared" si="625"/>
        <v/>
      </c>
      <c r="BN290" s="62" t="str">
        <f t="shared" si="666"/>
        <v/>
      </c>
      <c r="BO290" s="65" t="str">
        <f t="shared" si="747"/>
        <v/>
      </c>
      <c r="BP290" s="68" t="str">
        <f t="shared" si="667"/>
        <v/>
      </c>
      <c r="BQ290" s="32"/>
      <c r="BR290" s="120"/>
      <c r="BS290" s="62" t="str">
        <f t="shared" si="626"/>
        <v/>
      </c>
      <c r="BT290" s="62" t="str">
        <f t="shared" si="668"/>
        <v/>
      </c>
      <c r="BU290" s="65" t="str">
        <f t="shared" si="748"/>
        <v/>
      </c>
      <c r="BV290" s="68" t="str">
        <f t="shared" si="669"/>
        <v/>
      </c>
      <c r="BW290" s="32"/>
      <c r="BX290" s="120"/>
      <c r="BY290" s="62" t="str">
        <f t="shared" si="627"/>
        <v/>
      </c>
      <c r="BZ290" s="62" t="str">
        <f t="shared" si="670"/>
        <v/>
      </c>
      <c r="CA290" s="65" t="str">
        <f t="shared" si="749"/>
        <v/>
      </c>
      <c r="CB290" s="68" t="str">
        <f t="shared" si="671"/>
        <v/>
      </c>
      <c r="CC290" s="32"/>
      <c r="CD290" s="120"/>
      <c r="CE290" s="62" t="str">
        <f t="shared" si="628"/>
        <v/>
      </c>
      <c r="CF290" s="62" t="str">
        <f t="shared" si="672"/>
        <v/>
      </c>
      <c r="CG290" s="65" t="str">
        <f t="shared" si="750"/>
        <v/>
      </c>
      <c r="CH290" s="68" t="str">
        <f t="shared" si="673"/>
        <v/>
      </c>
      <c r="CI290" s="32"/>
      <c r="CJ290" s="120"/>
      <c r="CK290" s="62" t="str">
        <f t="shared" si="629"/>
        <v/>
      </c>
      <c r="CL290" s="62" t="str">
        <f t="shared" si="674"/>
        <v/>
      </c>
      <c r="CM290" s="65" t="str">
        <f t="shared" si="751"/>
        <v/>
      </c>
      <c r="CN290" s="68" t="str">
        <f t="shared" si="675"/>
        <v/>
      </c>
      <c r="CO290" s="32"/>
      <c r="CP290" s="120"/>
      <c r="CQ290" s="62" t="str">
        <f t="shared" si="630"/>
        <v/>
      </c>
      <c r="CR290" s="62" t="str">
        <f t="shared" si="676"/>
        <v/>
      </c>
      <c r="CS290" s="65" t="str">
        <f t="shared" si="752"/>
        <v/>
      </c>
      <c r="CT290" s="68" t="str">
        <f t="shared" si="677"/>
        <v/>
      </c>
      <c r="CU290" s="32"/>
      <c r="CV290" s="120"/>
      <c r="CW290" s="62" t="str">
        <f t="shared" si="631"/>
        <v/>
      </c>
      <c r="CX290" s="62" t="str">
        <f t="shared" si="678"/>
        <v/>
      </c>
      <c r="CY290" s="65" t="str">
        <f t="shared" si="753"/>
        <v/>
      </c>
      <c r="CZ290" s="68" t="str">
        <f t="shared" si="679"/>
        <v/>
      </c>
      <c r="DA290" s="32"/>
      <c r="DB290" s="120"/>
      <c r="DC290" s="62" t="str">
        <f t="shared" si="632"/>
        <v/>
      </c>
      <c r="DD290" s="62" t="str">
        <f t="shared" si="680"/>
        <v/>
      </c>
      <c r="DE290" s="65" t="str">
        <f t="shared" si="754"/>
        <v/>
      </c>
      <c r="DF290" s="68" t="str">
        <f t="shared" si="681"/>
        <v/>
      </c>
      <c r="DG290" s="32"/>
      <c r="DH290" s="120"/>
      <c r="DI290" s="62" t="str">
        <f t="shared" si="633"/>
        <v/>
      </c>
      <c r="DJ290" s="62" t="str">
        <f t="shared" si="682"/>
        <v/>
      </c>
      <c r="DK290" s="65" t="str">
        <f t="shared" si="755"/>
        <v/>
      </c>
      <c r="DL290" s="68" t="str">
        <f t="shared" si="683"/>
        <v/>
      </c>
      <c r="DM290" s="32"/>
      <c r="DN290" s="120"/>
      <c r="DO290" s="62" t="str">
        <f t="shared" si="634"/>
        <v/>
      </c>
      <c r="DP290" s="62" t="str">
        <f t="shared" si="684"/>
        <v/>
      </c>
      <c r="DQ290" s="65" t="str">
        <f t="shared" si="756"/>
        <v/>
      </c>
      <c r="DR290" s="68" t="str">
        <f t="shared" si="685"/>
        <v/>
      </c>
      <c r="DS290" s="32"/>
      <c r="DT290" s="120"/>
      <c r="DU290" s="62" t="str">
        <f t="shared" si="635"/>
        <v/>
      </c>
      <c r="DV290" s="62" t="str">
        <f t="shared" si="686"/>
        <v/>
      </c>
      <c r="DW290" s="65" t="str">
        <f t="shared" si="757"/>
        <v/>
      </c>
      <c r="DX290" s="68" t="str">
        <f t="shared" si="687"/>
        <v/>
      </c>
      <c r="DY290" s="32"/>
      <c r="DZ290" s="120"/>
      <c r="EA290" s="62" t="str">
        <f t="shared" si="636"/>
        <v/>
      </c>
      <c r="EB290" s="62" t="str">
        <f t="shared" si="688"/>
        <v/>
      </c>
      <c r="EC290" s="65" t="str">
        <f t="shared" si="758"/>
        <v/>
      </c>
      <c r="ED290" s="68" t="str">
        <f t="shared" si="689"/>
        <v/>
      </c>
      <c r="EE290" s="32"/>
      <c r="EF290" s="120"/>
      <c r="EG290" s="62" t="str">
        <f t="shared" si="637"/>
        <v/>
      </c>
      <c r="EH290" s="62" t="str">
        <f t="shared" si="690"/>
        <v/>
      </c>
      <c r="EI290" s="65" t="str">
        <f t="shared" si="759"/>
        <v/>
      </c>
      <c r="EJ290" s="68" t="str">
        <f t="shared" si="691"/>
        <v/>
      </c>
      <c r="EK290" s="32"/>
      <c r="EL290" s="120"/>
      <c r="EM290" s="62" t="str">
        <f t="shared" si="638"/>
        <v/>
      </c>
      <c r="EN290" s="62" t="str">
        <f t="shared" si="692"/>
        <v/>
      </c>
      <c r="EO290" s="65" t="str">
        <f t="shared" si="760"/>
        <v/>
      </c>
      <c r="EP290" s="68" t="str">
        <f t="shared" si="693"/>
        <v/>
      </c>
      <c r="EQ290" s="32"/>
      <c r="ER290" s="120"/>
      <c r="ES290" s="62" t="str">
        <f t="shared" si="639"/>
        <v/>
      </c>
      <c r="ET290" s="62" t="str">
        <f t="shared" si="694"/>
        <v/>
      </c>
      <c r="EU290" s="65" t="str">
        <f t="shared" si="761"/>
        <v/>
      </c>
      <c r="EV290" s="68" t="str">
        <f t="shared" si="695"/>
        <v/>
      </c>
      <c r="EW290" s="32"/>
      <c r="EX290" s="120"/>
      <c r="EY290" s="62" t="str">
        <f t="shared" si="640"/>
        <v/>
      </c>
      <c r="EZ290" s="62" t="str">
        <f t="shared" si="696"/>
        <v/>
      </c>
      <c r="FA290" s="65" t="str">
        <f t="shared" si="762"/>
        <v/>
      </c>
      <c r="FB290" s="68" t="str">
        <f t="shared" si="697"/>
        <v/>
      </c>
      <c r="FC290" s="32"/>
      <c r="FD290" s="120"/>
      <c r="FE290" s="62" t="str">
        <f t="shared" si="641"/>
        <v/>
      </c>
      <c r="FF290" s="62" t="str">
        <f t="shared" si="698"/>
        <v/>
      </c>
      <c r="FG290" s="65" t="str">
        <f t="shared" si="763"/>
        <v/>
      </c>
      <c r="FH290" s="68" t="str">
        <f t="shared" si="699"/>
        <v/>
      </c>
      <c r="FI290" s="32"/>
      <c r="FJ290" s="120"/>
      <c r="FK290" s="62" t="str">
        <f t="shared" si="642"/>
        <v/>
      </c>
      <c r="FL290" s="62" t="str">
        <f t="shared" si="700"/>
        <v/>
      </c>
      <c r="FM290" s="65" t="str">
        <f t="shared" si="764"/>
        <v/>
      </c>
      <c r="FN290" s="68" t="str">
        <f t="shared" si="701"/>
        <v/>
      </c>
      <c r="FO290" s="32"/>
      <c r="FP290" s="120"/>
      <c r="FQ290" s="62" t="str">
        <f t="shared" si="643"/>
        <v/>
      </c>
      <c r="FR290" s="62" t="str">
        <f t="shared" si="702"/>
        <v/>
      </c>
      <c r="FS290" s="65" t="str">
        <f t="shared" si="765"/>
        <v/>
      </c>
      <c r="FT290" s="68" t="str">
        <f t="shared" si="703"/>
        <v/>
      </c>
      <c r="FU290" s="32"/>
      <c r="FV290" s="120"/>
      <c r="FW290" s="62" t="str">
        <f t="shared" si="644"/>
        <v/>
      </c>
      <c r="FX290" s="62" t="str">
        <f t="shared" si="704"/>
        <v/>
      </c>
      <c r="FY290" s="65" t="str">
        <f t="shared" si="766"/>
        <v/>
      </c>
      <c r="FZ290" s="68" t="str">
        <f t="shared" si="705"/>
        <v/>
      </c>
      <c r="GA290" s="32"/>
      <c r="GC290" s="7" t="str">
        <f t="shared" si="706"/>
        <v/>
      </c>
      <c r="GD290" s="7" t="str">
        <f t="shared" ca="1" si="645"/>
        <v/>
      </c>
      <c r="GT290" s="71" t="str">
        <f>IF(GT$9="", "", IF(AND(NOT('Personnel Details'!$N$11=""), $B290&gt;='Personnel Details'!$N$11), 'Personnel Details'!$O$11, IF(AND(NOT('Personnel Details'!$I$11=""), $B290&gt;='Personnel Details'!$I$11), 'Personnel Details'!$J$11, 'Personnel Details'!$E$11)))</f>
        <v/>
      </c>
      <c r="GU290" s="59" t="str">
        <f>IF(GT$9="", "", IF(AND(NOT('Personnel Details'!$N$11=""), $B290&gt;='Personnel Details'!$N$11), IF('Personnel Details'!$P$11="","", 'Personnel Details'!$P$11), IF(AND(NOT('Personnel Details'!$I$11=""), $B290&gt;='Personnel Details'!$I$11), IF('Personnel Details'!$K$11="", "", 'Personnel Details'!$K$11), IF('Personnel Details'!$F$11="", "", 'Personnel Details'!$F$11))))</f>
        <v/>
      </c>
      <c r="GV290" s="74" t="str">
        <f>IF(GT$9="", "", IF(AND(NOT('Personnel Details'!$N$11=""), $B290&gt;='Personnel Details'!$N$11), 'Personnel Details'!$Q$11, IF(AND(NOT('Personnel Details'!$I$11=""), $B290&gt;='Personnel Details'!$I$11), 'Personnel Details'!$L$11, 'Personnel Details'!$G$11)))</f>
        <v/>
      </c>
      <c r="GW290" s="59" t="str">
        <f t="shared" si="707"/>
        <v/>
      </c>
      <c r="GX290" s="53"/>
      <c r="GZ290" s="78" t="str">
        <f>IF(GZ$9="", "", IF(AND(NOT('Personnel Details'!$N$12=""), $B290&gt;='Personnel Details'!$N$12), 'Personnel Details'!$O$12, IF(AND(NOT('Personnel Details'!$I$12=""), $B290&gt;='Personnel Details'!$I$12), 'Personnel Details'!$J$12, 'Personnel Details'!$E$12)))</f>
        <v/>
      </c>
      <c r="HA290" s="59" t="str">
        <f>IF(GZ$9="", "", IF(AND(NOT('Personnel Details'!$N$12=""), $B290&gt;='Personnel Details'!$N$12), IF('Personnel Details'!$P$12="","", 'Personnel Details'!$P$12), IF(AND(NOT('Personnel Details'!$I$12=""), $B290&gt;='Personnel Details'!$I$12), IF('Personnel Details'!$K$12="", "", 'Personnel Details'!$K$12), IF('Personnel Details'!$F$12="", "", 'Personnel Details'!$F$12))))</f>
        <v/>
      </c>
      <c r="HB290" s="79" t="str">
        <f>IF(GZ$9="", "", IF(AND(NOT('Personnel Details'!$N$12=""), $B290&gt;='Personnel Details'!$N$12), 'Personnel Details'!$Q$12, IF(AND(NOT('Personnel Details'!$I$12=""), $B290&gt;='Personnel Details'!$I$12), 'Personnel Details'!$L$12, 'Personnel Details'!$G$12)))</f>
        <v/>
      </c>
      <c r="HC290" s="59" t="str">
        <f t="shared" si="708"/>
        <v/>
      </c>
      <c r="HD290" s="53"/>
      <c r="HF290" s="78" t="str">
        <f>IF(HF$9="", "", IF(AND(NOT('Personnel Details'!$N$13=""), $B290&gt;='Personnel Details'!$N$13), 'Personnel Details'!$O$13, IF(AND(NOT('Personnel Details'!$I$13=""), $B290&gt;='Personnel Details'!$I$13), 'Personnel Details'!$J$13, 'Personnel Details'!$E$13)))</f>
        <v/>
      </c>
      <c r="HG290" s="59" t="str">
        <f>IF(HF$9="", "", IF(AND(NOT('Personnel Details'!$N$13=""), $B290&gt;='Personnel Details'!$N$13), IF('Personnel Details'!$P$13="","", 'Personnel Details'!$P$13), IF(AND(NOT('Personnel Details'!$I$13=""), $B290&gt;='Personnel Details'!$I$13), IF('Personnel Details'!$K$13="", "", 'Personnel Details'!$K$13), IF('Personnel Details'!$F$13="", "", 'Personnel Details'!$F$13))))</f>
        <v/>
      </c>
      <c r="HH290" s="79" t="str">
        <f>IF(HF$9="", "", IF(AND(NOT('Personnel Details'!$N$13=""), $B290&gt;='Personnel Details'!$N$13), 'Personnel Details'!$Q$13, IF(AND(NOT('Personnel Details'!$I$13=""), $B290&gt;='Personnel Details'!$I$13), 'Personnel Details'!$L$13, 'Personnel Details'!$G$13)))</f>
        <v/>
      </c>
      <c r="HI290" s="59" t="str">
        <f t="shared" si="709"/>
        <v/>
      </c>
      <c r="HJ290" s="53"/>
      <c r="HL290" s="78" t="str">
        <f>IF(HL$9="", "", IF(AND(NOT('Personnel Details'!$N$14=""), $B290&gt;='Personnel Details'!$N$14), 'Personnel Details'!$O$14, IF(AND(NOT('Personnel Details'!$I$14=""), $B290&gt;='Personnel Details'!$I$14), 'Personnel Details'!$J$14, 'Personnel Details'!$E$14)))</f>
        <v/>
      </c>
      <c r="HM290" s="59" t="str">
        <f>IF(HL$9="", "", IF(AND(NOT('Personnel Details'!$N$14=""), $B290&gt;='Personnel Details'!$N$14), IF('Personnel Details'!$P$14="","", 'Personnel Details'!$P$14), IF(AND(NOT('Personnel Details'!$I$14=""), $B290&gt;='Personnel Details'!$I$14), IF('Personnel Details'!$K$14="", "", 'Personnel Details'!$K$14), IF('Personnel Details'!$F$14="", "", 'Personnel Details'!$F$14))))</f>
        <v/>
      </c>
      <c r="HN290" s="79" t="str">
        <f>IF(HL$9="", "", IF(AND(NOT('Personnel Details'!$N$14=""), $B290&gt;='Personnel Details'!$N$14), 'Personnel Details'!$Q$14, IF(AND(NOT('Personnel Details'!$I$14=""), $B290&gt;='Personnel Details'!$I$14), 'Personnel Details'!$L$14, 'Personnel Details'!$G$14)))</f>
        <v/>
      </c>
      <c r="HO290" s="59" t="str">
        <f t="shared" si="710"/>
        <v/>
      </c>
      <c r="HP290" s="53"/>
      <c r="HR290" s="78" t="str">
        <f>IF(HR$9="", "", IF(AND(NOT('Personnel Details'!$N$15=""), $B290&gt;='Personnel Details'!$N$15), 'Personnel Details'!$O$15, IF(AND(NOT('Personnel Details'!$I$15=""), $B290&gt;='Personnel Details'!$I$15), 'Personnel Details'!$J$15, 'Personnel Details'!$E$15)))</f>
        <v/>
      </c>
      <c r="HS290" s="59" t="str">
        <f>IF(HR$9="", "", IF(AND(NOT('Personnel Details'!$N$15=""), $B290&gt;='Personnel Details'!$N$15), IF('Personnel Details'!$P$15="","", 'Personnel Details'!$P$15), IF(AND(NOT('Personnel Details'!$I$15=""), $B290&gt;='Personnel Details'!$I$15), IF('Personnel Details'!$K$15="", "", 'Personnel Details'!$K$15), IF('Personnel Details'!$F$15="", "", 'Personnel Details'!$F$15))))</f>
        <v/>
      </c>
      <c r="HT290" s="79" t="str">
        <f>IF(HR$9="", "", IF(AND(NOT('Personnel Details'!$N$15=""), $B290&gt;='Personnel Details'!$N$15), 'Personnel Details'!$Q$15, IF(AND(NOT('Personnel Details'!$I$15=""), $B290&gt;='Personnel Details'!$I$15), 'Personnel Details'!$L$15, 'Personnel Details'!$G$15)))</f>
        <v/>
      </c>
      <c r="HU290" s="59" t="str">
        <f t="shared" si="711"/>
        <v/>
      </c>
      <c r="HV290" s="53"/>
      <c r="HX290" s="78" t="str">
        <f>IF(HX$9="", "", IF(AND(NOT('Personnel Details'!$N$16=""), $B290&gt;='Personnel Details'!$N$16), 'Personnel Details'!$O$16, IF(AND(NOT('Personnel Details'!$I$16=""), $B290&gt;='Personnel Details'!$I$16), 'Personnel Details'!$J$16, 'Personnel Details'!$E$16)))</f>
        <v/>
      </c>
      <c r="HY290" s="59" t="str">
        <f>IF(HX$9="", "", IF(AND(NOT('Personnel Details'!$N$16=""), $B290&gt;='Personnel Details'!$N$16), IF('Personnel Details'!$P$16="","", 'Personnel Details'!$P$16), IF(AND(NOT('Personnel Details'!$I$16=""), $B290&gt;='Personnel Details'!$I$16), IF('Personnel Details'!$K$16="", "", 'Personnel Details'!$K$16), IF('Personnel Details'!$F$16="", "", 'Personnel Details'!$F$16))))</f>
        <v/>
      </c>
      <c r="HZ290" s="79" t="str">
        <f>IF(HX$9="", "", IF(AND(NOT('Personnel Details'!$N$16=""), $B290&gt;='Personnel Details'!$N$16), 'Personnel Details'!$Q$16, IF(AND(NOT('Personnel Details'!$I$16=""), $B290&gt;='Personnel Details'!$I$16), 'Personnel Details'!$L$16, 'Personnel Details'!$G$16)))</f>
        <v/>
      </c>
      <c r="IA290" s="59" t="str">
        <f t="shared" si="712"/>
        <v/>
      </c>
      <c r="IB290" s="53"/>
      <c r="ID290" s="78" t="str">
        <f>IF(ID$9="", "", IF(AND(NOT('Personnel Details'!$N$17=""), $B290&gt;='Personnel Details'!$N$17), 'Personnel Details'!$O$17, IF(AND(NOT('Personnel Details'!$I$17=""), $B290&gt;='Personnel Details'!$I$17), 'Personnel Details'!$J$17, 'Personnel Details'!$E$17)))</f>
        <v/>
      </c>
      <c r="IE290" s="59" t="str">
        <f>IF(ID$9="", "", IF(AND(NOT('Personnel Details'!$N$17=""), $B290&gt;='Personnel Details'!$N$17), IF('Personnel Details'!$P$17="","", 'Personnel Details'!$P$17), IF(AND(NOT('Personnel Details'!$I$17=""), $B290&gt;='Personnel Details'!$I$17), IF('Personnel Details'!$K$17="", "", 'Personnel Details'!$K$17), IF('Personnel Details'!$F$17="", "", 'Personnel Details'!$F$17))))</f>
        <v/>
      </c>
      <c r="IF290" s="79" t="str">
        <f>IF(ID$9="", "", IF(AND(NOT('Personnel Details'!$N$17=""), $B290&gt;='Personnel Details'!$N$17), 'Personnel Details'!$Q$17, IF(AND(NOT('Personnel Details'!$I$17=""), $B290&gt;='Personnel Details'!$I$17), 'Personnel Details'!$L$17, 'Personnel Details'!$G$17)))</f>
        <v/>
      </c>
      <c r="IG290" s="59" t="str">
        <f t="shared" si="713"/>
        <v/>
      </c>
      <c r="IH290" s="53"/>
      <c r="IJ290" s="78" t="str">
        <f>IF(IJ$9="", "", IF(AND(NOT('Personnel Details'!$N$18=""), $B290&gt;='Personnel Details'!$N$18), 'Personnel Details'!$O$18, IF(AND(NOT('Personnel Details'!$I$18=""), $B290&gt;='Personnel Details'!$I$18), 'Personnel Details'!$J$18, 'Personnel Details'!$E$18)))</f>
        <v/>
      </c>
      <c r="IK290" s="59" t="str">
        <f>IF(IJ$9="", "", IF(AND(NOT('Personnel Details'!$N$18=""), $B290&gt;='Personnel Details'!$N$18), IF('Personnel Details'!$P$18="","", 'Personnel Details'!$P$18), IF(AND(NOT('Personnel Details'!$I$18=""), $B290&gt;='Personnel Details'!$I$18), IF('Personnel Details'!$K$18="", "", 'Personnel Details'!$K$18), IF('Personnel Details'!$F$18="", "", 'Personnel Details'!$F$18))))</f>
        <v/>
      </c>
      <c r="IL290" s="79" t="str">
        <f>IF(IJ$9="", "", IF(AND(NOT('Personnel Details'!$N$18=""), $B290&gt;='Personnel Details'!$N$18), 'Personnel Details'!$Q$18, IF(AND(NOT('Personnel Details'!$I$18=""), $B290&gt;='Personnel Details'!$I$18), 'Personnel Details'!$L$18, 'Personnel Details'!$G$18)))</f>
        <v/>
      </c>
      <c r="IM290" s="59" t="str">
        <f t="shared" si="714"/>
        <v/>
      </c>
      <c r="IN290" s="53"/>
      <c r="IP290" s="78" t="str">
        <f>IF(IP$9="", "", IF(AND(NOT('Personnel Details'!$N$19=""), $B290&gt;='Personnel Details'!$N$19), 'Personnel Details'!$O$19, IF(AND(NOT('Personnel Details'!$I$19=""), $B290&gt;='Personnel Details'!$I$19), 'Personnel Details'!$J$19, 'Personnel Details'!$E$19)))</f>
        <v/>
      </c>
      <c r="IQ290" s="59" t="str">
        <f>IF(IP$9="", "", IF(AND(NOT('Personnel Details'!$N$19=""), $B290&gt;='Personnel Details'!$N$19), IF('Personnel Details'!$P$19="","", 'Personnel Details'!$P$19), IF(AND(NOT('Personnel Details'!$I$19=""), $B290&gt;='Personnel Details'!$I$19), IF('Personnel Details'!$K$19="", "", 'Personnel Details'!$K$19), IF('Personnel Details'!$F$19="", "", 'Personnel Details'!$F$19))))</f>
        <v/>
      </c>
      <c r="IR290" s="79" t="str">
        <f>IF(IP$9="", "", IF(AND(NOT('Personnel Details'!$N$19=""), $B290&gt;='Personnel Details'!$N$19), 'Personnel Details'!$Q$19, IF(AND(NOT('Personnel Details'!$I$19=""), $B290&gt;='Personnel Details'!$I$19), 'Personnel Details'!$L$19, 'Personnel Details'!$G$19)))</f>
        <v/>
      </c>
      <c r="IS290" s="59" t="str">
        <f t="shared" si="715"/>
        <v/>
      </c>
      <c r="IT290" s="53"/>
      <c r="IV290" s="78" t="str">
        <f>IF(IV$9="", "", IF(AND(NOT('Personnel Details'!$N$20=""), $B290&gt;='Personnel Details'!$N$20), 'Personnel Details'!$O$20, IF(AND(NOT('Personnel Details'!$I$20=""), $B290&gt;='Personnel Details'!$I$20), 'Personnel Details'!$J$20, 'Personnel Details'!$E$20)))</f>
        <v/>
      </c>
      <c r="IW290" s="59" t="str">
        <f>IF(IV$9="", "", IF(AND(NOT('Personnel Details'!$N$20=""), $B290&gt;='Personnel Details'!$N$20), IF('Personnel Details'!$P$20="","", 'Personnel Details'!$P$20), IF(AND(NOT('Personnel Details'!$I$20=""), $B290&gt;='Personnel Details'!$I$20), IF('Personnel Details'!$K$20="", "", 'Personnel Details'!$K$20), IF('Personnel Details'!$F$20="", "", 'Personnel Details'!$F$20))))</f>
        <v/>
      </c>
      <c r="IX290" s="79" t="str">
        <f>IF(IV$9="", "", IF(AND(NOT('Personnel Details'!$N$20=""), $B290&gt;='Personnel Details'!$N$20), 'Personnel Details'!$Q$20, IF(AND(NOT('Personnel Details'!$I$20=""), $B290&gt;='Personnel Details'!$I$20), 'Personnel Details'!$L$20, 'Personnel Details'!$G$20)))</f>
        <v/>
      </c>
      <c r="IY290" s="59" t="str">
        <f t="shared" si="716"/>
        <v/>
      </c>
      <c r="IZ290" s="53"/>
      <c r="JB290" s="78" t="str">
        <f>IF(JB$9="", "", IF(AND(NOT('Personnel Details'!$N$21=""), $B290&gt;='Personnel Details'!$N$21), 'Personnel Details'!$O$21, IF(AND(NOT('Personnel Details'!$I$21=""), $B290&gt;='Personnel Details'!$I$21), 'Personnel Details'!$J$21, 'Personnel Details'!$E$21)))</f>
        <v/>
      </c>
      <c r="JC290" s="59" t="str">
        <f>IF(JB$9="", "", IF(AND(NOT('Personnel Details'!$N$21=""), $B290&gt;='Personnel Details'!$N$21), IF('Personnel Details'!$P$21="","", 'Personnel Details'!$P$21), IF(AND(NOT('Personnel Details'!$I$21=""), $B290&gt;='Personnel Details'!$I$21), IF('Personnel Details'!$K$21="", "", 'Personnel Details'!$K$21), IF('Personnel Details'!$F$21="", "", 'Personnel Details'!$F$21))))</f>
        <v/>
      </c>
      <c r="JD290" s="79" t="str">
        <f>IF(JB$9="", "", IF(AND(NOT('Personnel Details'!$N$21=""), $B290&gt;='Personnel Details'!$N$21), 'Personnel Details'!$Q$21, IF(AND(NOT('Personnel Details'!$I$21=""), $B290&gt;='Personnel Details'!$I$21), 'Personnel Details'!$L$21, 'Personnel Details'!$G$21)))</f>
        <v/>
      </c>
      <c r="JE290" s="59" t="str">
        <f t="shared" si="717"/>
        <v/>
      </c>
      <c r="JF290" s="53"/>
      <c r="JH290" s="78" t="str">
        <f>IF(JH$9="", "", IF(AND(NOT('Personnel Details'!$N$22=""), $B290&gt;='Personnel Details'!$N$22), 'Personnel Details'!$O$22, IF(AND(NOT('Personnel Details'!$I$22=""), $B290&gt;='Personnel Details'!$I$22), 'Personnel Details'!$J$22, 'Personnel Details'!$E$22)))</f>
        <v/>
      </c>
      <c r="JI290" s="59" t="str">
        <f>IF(JH$9="", "", IF(AND(NOT('Personnel Details'!$N$22=""), $B290&gt;='Personnel Details'!$N$22), IF('Personnel Details'!$P$22="","", 'Personnel Details'!$P$22), IF(AND(NOT('Personnel Details'!$I$22=""), $B290&gt;='Personnel Details'!$I$22), IF('Personnel Details'!$K$22="", "", 'Personnel Details'!$K$22), IF('Personnel Details'!$F$22="", "", 'Personnel Details'!$F$22))))</f>
        <v/>
      </c>
      <c r="JJ290" s="79" t="str">
        <f>IF(JH$9="", "", IF(AND(NOT('Personnel Details'!$N$22=""), $B290&gt;='Personnel Details'!$N$22), 'Personnel Details'!$Q$22, IF(AND(NOT('Personnel Details'!$I$22=""), $B290&gt;='Personnel Details'!$I$22), 'Personnel Details'!$L$22, 'Personnel Details'!$G$22)))</f>
        <v/>
      </c>
      <c r="JK290" s="59" t="str">
        <f t="shared" si="718"/>
        <v/>
      </c>
      <c r="JL290" s="53"/>
      <c r="JN290" s="78" t="str">
        <f>IF(JN$9="", "", IF(AND(NOT('Personnel Details'!$N$23=""), $B290&gt;='Personnel Details'!$N$23), 'Personnel Details'!$O$23, IF(AND(NOT('Personnel Details'!$I$23=""), $B290&gt;='Personnel Details'!$I$23), 'Personnel Details'!$J$23, 'Personnel Details'!$E$23)))</f>
        <v/>
      </c>
      <c r="JO290" s="59" t="str">
        <f>IF(JN$9="", "", IF(AND(NOT('Personnel Details'!$N$23=""), $B290&gt;='Personnel Details'!$N$23), IF('Personnel Details'!$P$23="","", 'Personnel Details'!$P$23), IF(AND(NOT('Personnel Details'!$I$23=""), $B290&gt;='Personnel Details'!$I$23), IF('Personnel Details'!$K$23="", "", 'Personnel Details'!$K$23), IF('Personnel Details'!$F$23="", "", 'Personnel Details'!$F$23))))</f>
        <v/>
      </c>
      <c r="JP290" s="79" t="str">
        <f>IF(JN$9="", "", IF(AND(NOT('Personnel Details'!$N$23=""), $B290&gt;='Personnel Details'!$N$23), 'Personnel Details'!$Q$23, IF(AND(NOT('Personnel Details'!$I$23=""), $B290&gt;='Personnel Details'!$I$23), 'Personnel Details'!$L$23, 'Personnel Details'!$G$23)))</f>
        <v/>
      </c>
      <c r="JQ290" s="59" t="str">
        <f t="shared" si="719"/>
        <v/>
      </c>
      <c r="JR290" s="53"/>
      <c r="JT290" s="78" t="str">
        <f>IF(JT$9="", "", IF(AND(NOT('Personnel Details'!$N$24=""), $B290&gt;='Personnel Details'!$N$24), 'Personnel Details'!$O$24, IF(AND(NOT('Personnel Details'!$I$24=""), $B290&gt;='Personnel Details'!$I$24), 'Personnel Details'!$J$24, 'Personnel Details'!$E$24)))</f>
        <v/>
      </c>
      <c r="JU290" s="59" t="str">
        <f>IF(JT$9="", "", IF(AND(NOT('Personnel Details'!$N$24=""), $B290&gt;='Personnel Details'!$N$24), IF('Personnel Details'!$P$24="","", 'Personnel Details'!$P$24), IF(AND(NOT('Personnel Details'!$I$24=""), $B290&gt;='Personnel Details'!$I$24), IF('Personnel Details'!$K$24="", "", 'Personnel Details'!$K$24), IF('Personnel Details'!$F$24="", "", 'Personnel Details'!$F$24))))</f>
        <v/>
      </c>
      <c r="JV290" s="79" t="str">
        <f>IF(JT$9="", "", IF(AND(NOT('Personnel Details'!$N$24=""), $B290&gt;='Personnel Details'!$N$24), 'Personnel Details'!$Q$24, IF(AND(NOT('Personnel Details'!$I$24=""), $B290&gt;='Personnel Details'!$I$24), 'Personnel Details'!$L$24, 'Personnel Details'!$G$24)))</f>
        <v/>
      </c>
      <c r="JW290" s="59" t="str">
        <f t="shared" si="720"/>
        <v/>
      </c>
      <c r="JX290" s="53"/>
      <c r="JZ290" s="78" t="str">
        <f>IF(JZ$9="", "", IF(AND(NOT('Personnel Details'!$N$25=""), $B290&gt;='Personnel Details'!$N$25), 'Personnel Details'!$O$25, IF(AND(NOT('Personnel Details'!$I$25=""), $B290&gt;='Personnel Details'!$I$25), 'Personnel Details'!$J$25, 'Personnel Details'!$E$25)))</f>
        <v/>
      </c>
      <c r="KA290" s="59" t="str">
        <f>IF(JZ$9="", "", IF(AND(NOT('Personnel Details'!$N$25=""), $B290&gt;='Personnel Details'!$N$25), IF('Personnel Details'!$P$25="","", 'Personnel Details'!$P$25), IF(AND(NOT('Personnel Details'!$I$25=""), $B290&gt;='Personnel Details'!$I$25), IF('Personnel Details'!$K$25="", "", 'Personnel Details'!$K$25), IF('Personnel Details'!$F$25="", "", 'Personnel Details'!$F$25))))</f>
        <v/>
      </c>
      <c r="KB290" s="79" t="str">
        <f>IF(JZ$9="", "", IF(AND(NOT('Personnel Details'!$N$25=""), $B290&gt;='Personnel Details'!$N$25), 'Personnel Details'!$Q$25, IF(AND(NOT('Personnel Details'!$I$25=""), $B290&gt;='Personnel Details'!$I$25), 'Personnel Details'!$L$25, 'Personnel Details'!$G$25)))</f>
        <v/>
      </c>
      <c r="KC290" s="59" t="str">
        <f t="shared" si="721"/>
        <v/>
      </c>
      <c r="KD290" s="53"/>
      <c r="KF290" s="78" t="str">
        <f>IF(KF$9="", "", IF(AND(NOT('Personnel Details'!$N$26=""), $B290&gt;='Personnel Details'!$N$26), 'Personnel Details'!$O$26, IF(AND(NOT('Personnel Details'!$I$26=""), $B290&gt;='Personnel Details'!$I$26), 'Personnel Details'!$J$26, 'Personnel Details'!$E$26)))</f>
        <v/>
      </c>
      <c r="KG290" s="59" t="str">
        <f>IF(KF$9="", "", IF(AND(NOT('Personnel Details'!$N$26=""), $B290&gt;='Personnel Details'!$N$26), IF('Personnel Details'!$P$26="","", 'Personnel Details'!$P$26), IF(AND(NOT('Personnel Details'!$I$26=""), $B290&gt;='Personnel Details'!$I$26), IF('Personnel Details'!$K$26="", "", 'Personnel Details'!$K$26), IF('Personnel Details'!$F$26="", "", 'Personnel Details'!$F$26))))</f>
        <v/>
      </c>
      <c r="KH290" s="79" t="str">
        <f>IF(KF$9="", "", IF(AND(NOT('Personnel Details'!$N$26=""), $B290&gt;='Personnel Details'!$N$26), 'Personnel Details'!$Q$26, IF(AND(NOT('Personnel Details'!$I$26=""), $B290&gt;='Personnel Details'!$I$26), 'Personnel Details'!$L$26, 'Personnel Details'!$G$26)))</f>
        <v/>
      </c>
      <c r="KI290" s="59" t="str">
        <f t="shared" si="722"/>
        <v/>
      </c>
      <c r="KJ290" s="53"/>
      <c r="KL290" s="78" t="str">
        <f>IF(KL$9="", "", IF(AND(NOT('Personnel Details'!$N$27=""), $B290&gt;='Personnel Details'!$N$27), 'Personnel Details'!$O$27, IF(AND(NOT('Personnel Details'!$I$27=""), $B290&gt;='Personnel Details'!$I$27), 'Personnel Details'!$J$27, 'Personnel Details'!$E$27)))</f>
        <v/>
      </c>
      <c r="KM290" s="59" t="str">
        <f>IF(KL$9="", "", IF(AND(NOT('Personnel Details'!$N$27=""), $B290&gt;='Personnel Details'!$N$27), IF('Personnel Details'!$P$27="","", 'Personnel Details'!$P$27), IF(AND(NOT('Personnel Details'!$I$27=""), $B290&gt;='Personnel Details'!$I$27), IF('Personnel Details'!$K$27="", "", 'Personnel Details'!$K$27), IF('Personnel Details'!$F$27="", "", 'Personnel Details'!$F$27))))</f>
        <v/>
      </c>
      <c r="KN290" s="79" t="str">
        <f>IF(KL$9="", "", IF(AND(NOT('Personnel Details'!$N$27=""), $B290&gt;='Personnel Details'!$N$27), 'Personnel Details'!$Q$27, IF(AND(NOT('Personnel Details'!$I$27=""), $B290&gt;='Personnel Details'!$I$27), 'Personnel Details'!$L$27, 'Personnel Details'!$G$27)))</f>
        <v/>
      </c>
      <c r="KO290" s="59" t="str">
        <f t="shared" si="723"/>
        <v/>
      </c>
      <c r="KP290" s="53"/>
      <c r="KR290" s="78" t="str">
        <f>IF(KR$9="", "", IF(AND(NOT('Personnel Details'!$N$28=""), $B290&gt;='Personnel Details'!$N$28), 'Personnel Details'!$O$28, IF(AND(NOT('Personnel Details'!$I$28=""), $B290&gt;='Personnel Details'!$I$28), 'Personnel Details'!$J$28, 'Personnel Details'!$E$28)))</f>
        <v/>
      </c>
      <c r="KS290" s="59" t="str">
        <f>IF(KR$9="", "", IF(AND(NOT('Personnel Details'!$N$28=""), $B290&gt;='Personnel Details'!$N$28), IF('Personnel Details'!$P$28="","", 'Personnel Details'!$P$28), IF(AND(NOT('Personnel Details'!$I$28=""), $B290&gt;='Personnel Details'!$I$28), IF('Personnel Details'!$K$28="", "", 'Personnel Details'!$K$28), IF('Personnel Details'!$F$28="", "", 'Personnel Details'!$F$28))))</f>
        <v/>
      </c>
      <c r="KT290" s="79" t="str">
        <f>IF(KR$9="", "", IF(AND(NOT('Personnel Details'!$N$28=""), $B290&gt;='Personnel Details'!$N$28), 'Personnel Details'!$Q$28, IF(AND(NOT('Personnel Details'!$I$28=""), $B290&gt;='Personnel Details'!$I$28), 'Personnel Details'!$L$28, 'Personnel Details'!$G$28)))</f>
        <v/>
      </c>
      <c r="KU290" s="59" t="str">
        <f t="shared" si="724"/>
        <v/>
      </c>
      <c r="KV290" s="53"/>
      <c r="KX290" s="78" t="str">
        <f>IF(KX$9="", "", IF(AND(NOT('Personnel Details'!$N$29=""), $B290&gt;='Personnel Details'!$N$29), 'Personnel Details'!$O$29, IF(AND(NOT('Personnel Details'!$I$29=""), $B290&gt;='Personnel Details'!$I$29), 'Personnel Details'!$J$29, 'Personnel Details'!$E$29)))</f>
        <v/>
      </c>
      <c r="KY290" s="59" t="str">
        <f>IF(KX$9="", "", IF(AND(NOT('Personnel Details'!$N$29=""), $B290&gt;='Personnel Details'!$N$29), IF('Personnel Details'!$P$29="","", 'Personnel Details'!$P$29), IF(AND(NOT('Personnel Details'!$I$29=""), $B290&gt;='Personnel Details'!$I$29), IF('Personnel Details'!$K$29="", "", 'Personnel Details'!$K$29), IF('Personnel Details'!$F$29="", "", 'Personnel Details'!$F$29))))</f>
        <v/>
      </c>
      <c r="KZ290" s="79" t="str">
        <f>IF(KX$9="", "", IF(AND(NOT('Personnel Details'!$N$29=""), $B290&gt;='Personnel Details'!$N$29), 'Personnel Details'!$Q$29, IF(AND(NOT('Personnel Details'!$I$29=""), $B290&gt;='Personnel Details'!$I$29), 'Personnel Details'!$L$29, 'Personnel Details'!$G$29)))</f>
        <v/>
      </c>
      <c r="LA290" s="59" t="str">
        <f t="shared" si="725"/>
        <v/>
      </c>
      <c r="LB290" s="53"/>
      <c r="LD290" s="78" t="str">
        <f>IF(LD$9="", "", IF(AND(NOT('Personnel Details'!$N$30=""), $B290&gt;='Personnel Details'!$N$30), 'Personnel Details'!$O$30, IF(AND(NOT('Personnel Details'!$I$30=""), $B290&gt;='Personnel Details'!$I$30), 'Personnel Details'!$J$30, 'Personnel Details'!$E$30)))</f>
        <v/>
      </c>
      <c r="LE290" s="59" t="str">
        <f>IF(LD$9="", "", IF(AND(NOT('Personnel Details'!$N$30=""), $B290&gt;='Personnel Details'!$N$30), IF('Personnel Details'!$P$30="","", 'Personnel Details'!$P$30), IF(AND(NOT('Personnel Details'!$I$30=""), $B290&gt;='Personnel Details'!$I$30), IF('Personnel Details'!$K$30="", "", 'Personnel Details'!$K$30), IF('Personnel Details'!$F$30="", "", 'Personnel Details'!$F$30))))</f>
        <v/>
      </c>
      <c r="LF290" s="79" t="str">
        <f>IF(LD$9="", "", IF(AND(NOT('Personnel Details'!$N$30=""), $B290&gt;='Personnel Details'!$N$30), 'Personnel Details'!$Q$30, IF(AND(NOT('Personnel Details'!$I$30=""), $B290&gt;='Personnel Details'!$I$30), 'Personnel Details'!$L$30, 'Personnel Details'!$G$30)))</f>
        <v/>
      </c>
      <c r="LG290" s="59" t="str">
        <f t="shared" si="726"/>
        <v/>
      </c>
      <c r="LH290" s="53"/>
      <c r="LJ290" s="78" t="str">
        <f>IF(LJ$9="", "", IF(AND(NOT('Personnel Details'!$N$31=""), $B290&gt;='Personnel Details'!$N$31), 'Personnel Details'!$O$31, IF(AND(NOT('Personnel Details'!$I$31=""), $B290&gt;='Personnel Details'!$I$31), 'Personnel Details'!$J$31, 'Personnel Details'!$E$31)))</f>
        <v/>
      </c>
      <c r="LK290" s="59" t="str">
        <f>IF(LJ$9="", "", IF(AND(NOT('Personnel Details'!$N$31=""), $B290&gt;='Personnel Details'!$N$31), IF('Personnel Details'!$P$31="","", 'Personnel Details'!$P$31), IF(AND(NOT('Personnel Details'!$I$31=""), $B290&gt;='Personnel Details'!$I$31), IF('Personnel Details'!$K$31="", "", 'Personnel Details'!$K$31), IF('Personnel Details'!$F$31="", "", 'Personnel Details'!$F$31))))</f>
        <v/>
      </c>
      <c r="LL290" s="79" t="str">
        <f>IF(LJ$9="", "", IF(AND(NOT('Personnel Details'!$N$31=""), $B290&gt;='Personnel Details'!$N$31), 'Personnel Details'!$Q$31, IF(AND(NOT('Personnel Details'!$I$31=""), $B290&gt;='Personnel Details'!$I$31), 'Personnel Details'!$L$31, 'Personnel Details'!$G$31)))</f>
        <v/>
      </c>
      <c r="LM290" s="59" t="str">
        <f t="shared" si="727"/>
        <v/>
      </c>
      <c r="LN290" s="53"/>
      <c r="LP290" s="78" t="str">
        <f>IF(LP$9="", "", IF(AND(NOT('Personnel Details'!$N$32=""), $B290&gt;='Personnel Details'!$N$32), 'Personnel Details'!$O$32, IF(AND(NOT('Personnel Details'!$I$32=""), $B290&gt;='Personnel Details'!$I$32), 'Personnel Details'!$J$32, 'Personnel Details'!$E$32)))</f>
        <v/>
      </c>
      <c r="LQ290" s="59" t="str">
        <f>IF(LP$9="", "", IF(AND(NOT('Personnel Details'!$N$32=""), $B290&gt;='Personnel Details'!$N$32), IF('Personnel Details'!$P$32="","", 'Personnel Details'!$P$32), IF(AND(NOT('Personnel Details'!$I$32=""), $B290&gt;='Personnel Details'!$I$32), IF('Personnel Details'!$K$32="", "", 'Personnel Details'!$K$32), IF('Personnel Details'!$F$32="", "", 'Personnel Details'!$F$32))))</f>
        <v/>
      </c>
      <c r="LR290" s="79" t="str">
        <f>IF(LP$9="", "", IF(AND(NOT('Personnel Details'!$N$32=""), $B290&gt;='Personnel Details'!$N$32), 'Personnel Details'!$Q$32, IF(AND(NOT('Personnel Details'!$I$32=""), $B290&gt;='Personnel Details'!$I$32), 'Personnel Details'!$L$32, 'Personnel Details'!$G$32)))</f>
        <v/>
      </c>
      <c r="LS290" s="59" t="str">
        <f t="shared" si="728"/>
        <v/>
      </c>
      <c r="LT290" s="53"/>
      <c r="LV290" s="78" t="str">
        <f>IF(LV$9="", "", IF(AND(NOT('Personnel Details'!$N$33=""), $B290&gt;='Personnel Details'!$N$33), 'Personnel Details'!$O$33, IF(AND(NOT('Personnel Details'!$I$33=""), $B290&gt;='Personnel Details'!$I$33), 'Personnel Details'!$J$33, 'Personnel Details'!$E$33)))</f>
        <v/>
      </c>
      <c r="LW290" s="59" t="str">
        <f>IF(LV$9="", "", IF(AND(NOT('Personnel Details'!$N$33=""), $B290&gt;='Personnel Details'!$N$33), IF('Personnel Details'!$P$33="","", 'Personnel Details'!$P$33), IF(AND(NOT('Personnel Details'!$I$33=""), $B290&gt;='Personnel Details'!$I$33), IF('Personnel Details'!$K$33="", "", 'Personnel Details'!$K$33), IF('Personnel Details'!$F$33="", "", 'Personnel Details'!$F$33))))</f>
        <v/>
      </c>
      <c r="LX290" s="79" t="str">
        <f>IF(LV$9="", "", IF(AND(NOT('Personnel Details'!$N$33=""), $B290&gt;='Personnel Details'!$N$33), 'Personnel Details'!$Q$33, IF(AND(NOT('Personnel Details'!$I$33=""), $B290&gt;='Personnel Details'!$I$33), 'Personnel Details'!$L$33, 'Personnel Details'!$G$33)))</f>
        <v/>
      </c>
      <c r="LY290" s="59" t="str">
        <f t="shared" si="729"/>
        <v/>
      </c>
      <c r="LZ290" s="53"/>
      <c r="MB290" s="78" t="str">
        <f>IF(MB$9="", "", IF(AND(NOT('Personnel Details'!$N$34=""), $B290&gt;='Personnel Details'!$N$34), 'Personnel Details'!$O$34, IF(AND(NOT('Personnel Details'!$I$34=""), $B290&gt;='Personnel Details'!$I$34), 'Personnel Details'!$J$34, 'Personnel Details'!$E$34)))</f>
        <v/>
      </c>
      <c r="MC290" s="59" t="str">
        <f>IF(MB$9="", "", IF(AND(NOT('Personnel Details'!$N$34=""), $B290&gt;='Personnel Details'!$N$34), IF('Personnel Details'!$P$34="","", 'Personnel Details'!$P$34), IF(AND(NOT('Personnel Details'!$I$34=""), $B290&gt;='Personnel Details'!$I$34), IF('Personnel Details'!$K$34="", "", 'Personnel Details'!$K$34), IF('Personnel Details'!$F$34="", "", 'Personnel Details'!$F$34))))</f>
        <v/>
      </c>
      <c r="MD290" s="79" t="str">
        <f>IF(MB$9="", "", IF(AND(NOT('Personnel Details'!$N$34=""), $B290&gt;='Personnel Details'!$N$34), 'Personnel Details'!$Q$34, IF(AND(NOT('Personnel Details'!$I$34=""), $B290&gt;='Personnel Details'!$I$34), 'Personnel Details'!$L$34, 'Personnel Details'!$G$34)))</f>
        <v/>
      </c>
      <c r="ME290" s="59" t="str">
        <f t="shared" si="730"/>
        <v/>
      </c>
      <c r="MF290" s="53"/>
      <c r="MH290" s="78" t="str">
        <f>IF(MH$9="", "", IF(AND(NOT('Personnel Details'!$N$35=""), $B290&gt;='Personnel Details'!$N$35), 'Personnel Details'!$O$35, IF(AND(NOT('Personnel Details'!$I$35=""), $B290&gt;='Personnel Details'!$I$35), 'Personnel Details'!$J$35, 'Personnel Details'!$E$35)))</f>
        <v/>
      </c>
      <c r="MI290" s="59" t="str">
        <f>IF(MH$9="", "", IF(AND(NOT('Personnel Details'!$N$35=""), $B290&gt;='Personnel Details'!$N$35), IF('Personnel Details'!$P$35="","", 'Personnel Details'!$P$35), IF(AND(NOT('Personnel Details'!$I$35=""), $B290&gt;='Personnel Details'!$I$35), IF('Personnel Details'!$K$35="", "", 'Personnel Details'!$K$35), IF('Personnel Details'!$F$35="", "", 'Personnel Details'!$F$35))))</f>
        <v/>
      </c>
      <c r="MJ290" s="79" t="str">
        <f>IF(MH$9="", "", IF(AND(NOT('Personnel Details'!$N$35=""), $B290&gt;='Personnel Details'!$N$35), 'Personnel Details'!$Q$35, IF(AND(NOT('Personnel Details'!$I$35=""), $B290&gt;='Personnel Details'!$I$35), 'Personnel Details'!$L$35, 'Personnel Details'!$G$35)))</f>
        <v/>
      </c>
      <c r="MK290" s="59" t="str">
        <f t="shared" si="731"/>
        <v/>
      </c>
      <c r="ML290" s="53"/>
      <c r="MN290" s="78" t="str">
        <f>IF(MN$9="", "", IF(AND(NOT('Personnel Details'!$N$36=""), $B290&gt;='Personnel Details'!$N$36), 'Personnel Details'!$O$36, IF(AND(NOT('Personnel Details'!$I$36=""), $B290&gt;='Personnel Details'!$I$36), 'Personnel Details'!$J$36, 'Personnel Details'!$E$36)))</f>
        <v/>
      </c>
      <c r="MO290" s="59" t="str">
        <f>IF(MN$9="", "", IF(AND(NOT('Personnel Details'!$N$36=""), $B290&gt;='Personnel Details'!$N$36), IF('Personnel Details'!$P$36="","", 'Personnel Details'!$P$36), IF(AND(NOT('Personnel Details'!$I$36=""), $B290&gt;='Personnel Details'!$I$36), IF('Personnel Details'!$K$36="", "", 'Personnel Details'!$K$36), IF('Personnel Details'!$F$36="", "", 'Personnel Details'!$F$36))))</f>
        <v/>
      </c>
      <c r="MP290" s="79" t="str">
        <f>IF(MN$9="", "", IF(AND(NOT('Personnel Details'!$N$36=""), $B290&gt;='Personnel Details'!$N$36), 'Personnel Details'!$Q$36, IF(AND(NOT('Personnel Details'!$I$36=""), $B290&gt;='Personnel Details'!$I$36), 'Personnel Details'!$L$36, 'Personnel Details'!$G$36)))</f>
        <v/>
      </c>
      <c r="MQ290" s="59" t="str">
        <f t="shared" si="732"/>
        <v/>
      </c>
      <c r="MR290" s="53"/>
      <c r="MT290" s="78" t="str">
        <f>IF(MT$9="", "", IF(AND(NOT('Personnel Details'!$N$37=""), $B290&gt;='Personnel Details'!$N$37), 'Personnel Details'!$O$37, IF(AND(NOT('Personnel Details'!$I$37=""), $B290&gt;='Personnel Details'!$I$37), 'Personnel Details'!$J$37, 'Personnel Details'!$E$37)))</f>
        <v/>
      </c>
      <c r="MU290" s="59" t="str">
        <f>IF(MT$9="", "", IF(AND(NOT('Personnel Details'!$N$37=""), $B290&gt;='Personnel Details'!$N$37), IF('Personnel Details'!$P$37="","", 'Personnel Details'!$P$37), IF(AND(NOT('Personnel Details'!$I$37=""), $B290&gt;='Personnel Details'!$I$37), IF('Personnel Details'!$K$37="", "", 'Personnel Details'!$K$37), IF('Personnel Details'!$F$37="", "", 'Personnel Details'!$F$37))))</f>
        <v/>
      </c>
      <c r="MV290" s="79" t="str">
        <f>IF(MT$9="", "", IF(AND(NOT('Personnel Details'!$N$37=""), $B290&gt;='Personnel Details'!$N$37), 'Personnel Details'!$Q$37, IF(AND(NOT('Personnel Details'!$I$37=""), $B290&gt;='Personnel Details'!$I$37), 'Personnel Details'!$L$37, 'Personnel Details'!$G$37)))</f>
        <v/>
      </c>
      <c r="MW290" s="59" t="str">
        <f t="shared" si="733"/>
        <v/>
      </c>
      <c r="MX290" s="53"/>
      <c r="MZ290" s="78" t="str">
        <f>IF(MZ$9="", "", IF(AND(NOT('Personnel Details'!$N$38=""), $B290&gt;='Personnel Details'!$N$38), 'Personnel Details'!$O$38, IF(AND(NOT('Personnel Details'!$I$38=""), $B290&gt;='Personnel Details'!$I$38), 'Personnel Details'!$J$38, 'Personnel Details'!$E$38)))</f>
        <v/>
      </c>
      <c r="NA290" s="59" t="str">
        <f>IF(MZ$9="", "", IF(AND(NOT('Personnel Details'!$N$38=""), $B290&gt;='Personnel Details'!$N$38), IF('Personnel Details'!$P$38="","", 'Personnel Details'!$P$38), IF(AND(NOT('Personnel Details'!$I$38=""), $B290&gt;='Personnel Details'!$I$38), IF('Personnel Details'!$K$38="", "", 'Personnel Details'!$K$38), IF('Personnel Details'!$F$38="", "", 'Personnel Details'!$F$38))))</f>
        <v/>
      </c>
      <c r="NB290" s="79" t="str">
        <f>IF(MZ$9="", "", IF(AND(NOT('Personnel Details'!$N$38=""), $B290&gt;='Personnel Details'!$N$38), 'Personnel Details'!$Q$38, IF(AND(NOT('Personnel Details'!$I$38=""), $B290&gt;='Personnel Details'!$I$38), 'Personnel Details'!$L$38, 'Personnel Details'!$G$38)))</f>
        <v/>
      </c>
      <c r="NC290" s="59" t="str">
        <f t="shared" si="734"/>
        <v/>
      </c>
      <c r="ND290" s="53"/>
      <c r="NF290" s="78" t="str">
        <f>IF(NF$9="", "", IF(AND(NOT('Personnel Details'!$N$39=""), $B290&gt;='Personnel Details'!$N$39), 'Personnel Details'!$O$39, IF(AND(NOT('Personnel Details'!$I$39=""), $B290&gt;='Personnel Details'!$I$39), 'Personnel Details'!$J$39, 'Personnel Details'!$E$39)))</f>
        <v/>
      </c>
      <c r="NG290" s="59" t="str">
        <f>IF(NF$9="", "", IF(AND(NOT('Personnel Details'!$N$39=""), $B290&gt;='Personnel Details'!$N$39), IF('Personnel Details'!$P$39="","", 'Personnel Details'!$P$39), IF(AND(NOT('Personnel Details'!$I$39=""), $B290&gt;='Personnel Details'!$I$39), IF('Personnel Details'!$K$39="", "", 'Personnel Details'!$K$39), IF('Personnel Details'!$F$39="", "", 'Personnel Details'!$F$39))))</f>
        <v/>
      </c>
      <c r="NH290" s="79" t="str">
        <f>IF(NF$9="", "", IF(AND(NOT('Personnel Details'!$N$39=""), $B290&gt;='Personnel Details'!$N$39), 'Personnel Details'!$Q$39, IF(AND(NOT('Personnel Details'!$I$39=""), $B290&gt;='Personnel Details'!$I$39), 'Personnel Details'!$L$39, 'Personnel Details'!$G$39)))</f>
        <v/>
      </c>
      <c r="NI290" s="59" t="str">
        <f t="shared" si="735"/>
        <v/>
      </c>
      <c r="NJ290" s="53"/>
      <c r="NL290" s="78" t="str">
        <f>IF(NL$9="", "", IF(AND(NOT('Personnel Details'!$N$40=""), $B290&gt;='Personnel Details'!$N$40), 'Personnel Details'!$O$40, IF(AND(NOT('Personnel Details'!$I$40=""), $B290&gt;='Personnel Details'!$I$40), 'Personnel Details'!$J$40, 'Personnel Details'!$E$40)))</f>
        <v/>
      </c>
      <c r="NM290" s="59" t="str">
        <f>IF(NL$9="", "", IF(AND(NOT('Personnel Details'!$N$40=""), $B290&gt;='Personnel Details'!$N$40), IF('Personnel Details'!$P$40="","", 'Personnel Details'!$P$40), IF(AND(NOT('Personnel Details'!$I$40=""), $B290&gt;='Personnel Details'!$I$40), IF('Personnel Details'!$K$40="", "", 'Personnel Details'!$K$40), IF('Personnel Details'!$F$40="", "", 'Personnel Details'!$F$40))))</f>
        <v/>
      </c>
      <c r="NN290" s="79" t="str">
        <f>IF(NL$9="", "", IF(AND(NOT('Personnel Details'!$N$40=""), $B290&gt;='Personnel Details'!$N$40), 'Personnel Details'!$Q$40, IF(AND(NOT('Personnel Details'!$I$40=""), $B290&gt;='Personnel Details'!$I$40), 'Personnel Details'!$L$40, 'Personnel Details'!$G$40)))</f>
        <v/>
      </c>
      <c r="NO290" s="59" t="str">
        <f t="shared" si="736"/>
        <v/>
      </c>
      <c r="NP290" s="53"/>
    </row>
    <row r="291" spans="1:380" x14ac:dyDescent="0.25">
      <c r="A291" s="32"/>
      <c r="B291" s="113" t="str">
        <f>IFERROR(IF(B290+1&gt;'Personnel Details'!$U$5, "", B290+1), "")</f>
        <v/>
      </c>
      <c r="C291" s="32"/>
      <c r="D291" s="120"/>
      <c r="E291" s="13" t="str">
        <f t="shared" si="615"/>
        <v/>
      </c>
      <c r="F291" s="13" t="str">
        <f t="shared" si="646"/>
        <v/>
      </c>
      <c r="G291" s="56" t="str">
        <f t="shared" si="737"/>
        <v/>
      </c>
      <c r="H291" s="16" t="str">
        <f t="shared" si="647"/>
        <v/>
      </c>
      <c r="I291" s="32"/>
      <c r="J291" s="120"/>
      <c r="K291" s="62" t="str">
        <f t="shared" si="616"/>
        <v/>
      </c>
      <c r="L291" s="62" t="str">
        <f t="shared" si="648"/>
        <v/>
      </c>
      <c r="M291" s="65" t="str">
        <f t="shared" si="738"/>
        <v/>
      </c>
      <c r="N291" s="68" t="str">
        <f t="shared" si="649"/>
        <v/>
      </c>
      <c r="O291" s="32"/>
      <c r="P291" s="120"/>
      <c r="Q291" s="62" t="str">
        <f t="shared" si="617"/>
        <v/>
      </c>
      <c r="R291" s="62" t="str">
        <f t="shared" si="650"/>
        <v/>
      </c>
      <c r="S291" s="65" t="str">
        <f t="shared" si="739"/>
        <v/>
      </c>
      <c r="T291" s="68" t="str">
        <f t="shared" si="651"/>
        <v/>
      </c>
      <c r="U291" s="32"/>
      <c r="V291" s="120"/>
      <c r="W291" s="62" t="str">
        <f t="shared" si="618"/>
        <v/>
      </c>
      <c r="X291" s="62" t="str">
        <f t="shared" si="652"/>
        <v/>
      </c>
      <c r="Y291" s="65" t="str">
        <f t="shared" si="740"/>
        <v/>
      </c>
      <c r="Z291" s="68" t="str">
        <f t="shared" si="653"/>
        <v/>
      </c>
      <c r="AA291" s="32"/>
      <c r="AB291" s="120"/>
      <c r="AC291" s="62" t="str">
        <f t="shared" si="619"/>
        <v/>
      </c>
      <c r="AD291" s="62" t="str">
        <f t="shared" si="654"/>
        <v/>
      </c>
      <c r="AE291" s="65" t="str">
        <f t="shared" si="741"/>
        <v/>
      </c>
      <c r="AF291" s="68" t="str">
        <f t="shared" si="655"/>
        <v/>
      </c>
      <c r="AG291" s="32"/>
      <c r="AH291" s="120"/>
      <c r="AI291" s="62" t="str">
        <f t="shared" si="620"/>
        <v/>
      </c>
      <c r="AJ291" s="62" t="str">
        <f t="shared" si="656"/>
        <v/>
      </c>
      <c r="AK291" s="65" t="str">
        <f t="shared" si="742"/>
        <v/>
      </c>
      <c r="AL291" s="68" t="str">
        <f t="shared" si="657"/>
        <v/>
      </c>
      <c r="AM291" s="32"/>
      <c r="AN291" s="120"/>
      <c r="AO291" s="62" t="str">
        <f t="shared" si="621"/>
        <v/>
      </c>
      <c r="AP291" s="62" t="str">
        <f t="shared" si="658"/>
        <v/>
      </c>
      <c r="AQ291" s="65" t="str">
        <f t="shared" si="743"/>
        <v/>
      </c>
      <c r="AR291" s="68" t="str">
        <f t="shared" si="659"/>
        <v/>
      </c>
      <c r="AS291" s="32"/>
      <c r="AT291" s="120"/>
      <c r="AU291" s="62" t="str">
        <f t="shared" si="622"/>
        <v/>
      </c>
      <c r="AV291" s="62" t="str">
        <f t="shared" si="660"/>
        <v/>
      </c>
      <c r="AW291" s="65" t="str">
        <f t="shared" si="744"/>
        <v/>
      </c>
      <c r="AX291" s="68" t="str">
        <f t="shared" si="661"/>
        <v/>
      </c>
      <c r="AY291" s="32"/>
      <c r="AZ291" s="120"/>
      <c r="BA291" s="62" t="str">
        <f t="shared" si="623"/>
        <v/>
      </c>
      <c r="BB291" s="62" t="str">
        <f t="shared" si="662"/>
        <v/>
      </c>
      <c r="BC291" s="65" t="str">
        <f t="shared" si="745"/>
        <v/>
      </c>
      <c r="BD291" s="68" t="str">
        <f t="shared" si="663"/>
        <v/>
      </c>
      <c r="BE291" s="32"/>
      <c r="BF291" s="120"/>
      <c r="BG291" s="62" t="str">
        <f t="shared" si="624"/>
        <v/>
      </c>
      <c r="BH291" s="62" t="str">
        <f t="shared" si="664"/>
        <v/>
      </c>
      <c r="BI291" s="65" t="str">
        <f t="shared" si="746"/>
        <v/>
      </c>
      <c r="BJ291" s="68" t="str">
        <f t="shared" si="665"/>
        <v/>
      </c>
      <c r="BK291" s="32"/>
      <c r="BL291" s="120"/>
      <c r="BM291" s="62" t="str">
        <f t="shared" si="625"/>
        <v/>
      </c>
      <c r="BN291" s="62" t="str">
        <f t="shared" si="666"/>
        <v/>
      </c>
      <c r="BO291" s="65" t="str">
        <f t="shared" si="747"/>
        <v/>
      </c>
      <c r="BP291" s="68" t="str">
        <f t="shared" si="667"/>
        <v/>
      </c>
      <c r="BQ291" s="32"/>
      <c r="BR291" s="120"/>
      <c r="BS291" s="62" t="str">
        <f t="shared" si="626"/>
        <v/>
      </c>
      <c r="BT291" s="62" t="str">
        <f t="shared" si="668"/>
        <v/>
      </c>
      <c r="BU291" s="65" t="str">
        <f t="shared" si="748"/>
        <v/>
      </c>
      <c r="BV291" s="68" t="str">
        <f t="shared" si="669"/>
        <v/>
      </c>
      <c r="BW291" s="32"/>
      <c r="BX291" s="120"/>
      <c r="BY291" s="62" t="str">
        <f t="shared" si="627"/>
        <v/>
      </c>
      <c r="BZ291" s="62" t="str">
        <f t="shared" si="670"/>
        <v/>
      </c>
      <c r="CA291" s="65" t="str">
        <f t="shared" si="749"/>
        <v/>
      </c>
      <c r="CB291" s="68" t="str">
        <f t="shared" si="671"/>
        <v/>
      </c>
      <c r="CC291" s="32"/>
      <c r="CD291" s="120"/>
      <c r="CE291" s="62" t="str">
        <f t="shared" si="628"/>
        <v/>
      </c>
      <c r="CF291" s="62" t="str">
        <f t="shared" si="672"/>
        <v/>
      </c>
      <c r="CG291" s="65" t="str">
        <f t="shared" si="750"/>
        <v/>
      </c>
      <c r="CH291" s="68" t="str">
        <f t="shared" si="673"/>
        <v/>
      </c>
      <c r="CI291" s="32"/>
      <c r="CJ291" s="120"/>
      <c r="CK291" s="62" t="str">
        <f t="shared" si="629"/>
        <v/>
      </c>
      <c r="CL291" s="62" t="str">
        <f t="shared" si="674"/>
        <v/>
      </c>
      <c r="CM291" s="65" t="str">
        <f t="shared" si="751"/>
        <v/>
      </c>
      <c r="CN291" s="68" t="str">
        <f t="shared" si="675"/>
        <v/>
      </c>
      <c r="CO291" s="32"/>
      <c r="CP291" s="120"/>
      <c r="CQ291" s="62" t="str">
        <f t="shared" si="630"/>
        <v/>
      </c>
      <c r="CR291" s="62" t="str">
        <f t="shared" si="676"/>
        <v/>
      </c>
      <c r="CS291" s="65" t="str">
        <f t="shared" si="752"/>
        <v/>
      </c>
      <c r="CT291" s="68" t="str">
        <f t="shared" si="677"/>
        <v/>
      </c>
      <c r="CU291" s="32"/>
      <c r="CV291" s="120"/>
      <c r="CW291" s="62" t="str">
        <f t="shared" si="631"/>
        <v/>
      </c>
      <c r="CX291" s="62" t="str">
        <f t="shared" si="678"/>
        <v/>
      </c>
      <c r="CY291" s="65" t="str">
        <f t="shared" si="753"/>
        <v/>
      </c>
      <c r="CZ291" s="68" t="str">
        <f t="shared" si="679"/>
        <v/>
      </c>
      <c r="DA291" s="32"/>
      <c r="DB291" s="120"/>
      <c r="DC291" s="62" t="str">
        <f t="shared" si="632"/>
        <v/>
      </c>
      <c r="DD291" s="62" t="str">
        <f t="shared" si="680"/>
        <v/>
      </c>
      <c r="DE291" s="65" t="str">
        <f t="shared" si="754"/>
        <v/>
      </c>
      <c r="DF291" s="68" t="str">
        <f t="shared" si="681"/>
        <v/>
      </c>
      <c r="DG291" s="32"/>
      <c r="DH291" s="120"/>
      <c r="DI291" s="62" t="str">
        <f t="shared" si="633"/>
        <v/>
      </c>
      <c r="DJ291" s="62" t="str">
        <f t="shared" si="682"/>
        <v/>
      </c>
      <c r="DK291" s="65" t="str">
        <f t="shared" si="755"/>
        <v/>
      </c>
      <c r="DL291" s="68" t="str">
        <f t="shared" si="683"/>
        <v/>
      </c>
      <c r="DM291" s="32"/>
      <c r="DN291" s="120"/>
      <c r="DO291" s="62" t="str">
        <f t="shared" si="634"/>
        <v/>
      </c>
      <c r="DP291" s="62" t="str">
        <f t="shared" si="684"/>
        <v/>
      </c>
      <c r="DQ291" s="65" t="str">
        <f t="shared" si="756"/>
        <v/>
      </c>
      <c r="DR291" s="68" t="str">
        <f t="shared" si="685"/>
        <v/>
      </c>
      <c r="DS291" s="32"/>
      <c r="DT291" s="120"/>
      <c r="DU291" s="62" t="str">
        <f t="shared" si="635"/>
        <v/>
      </c>
      <c r="DV291" s="62" t="str">
        <f t="shared" si="686"/>
        <v/>
      </c>
      <c r="DW291" s="65" t="str">
        <f t="shared" si="757"/>
        <v/>
      </c>
      <c r="DX291" s="68" t="str">
        <f t="shared" si="687"/>
        <v/>
      </c>
      <c r="DY291" s="32"/>
      <c r="DZ291" s="120"/>
      <c r="EA291" s="62" t="str">
        <f t="shared" si="636"/>
        <v/>
      </c>
      <c r="EB291" s="62" t="str">
        <f t="shared" si="688"/>
        <v/>
      </c>
      <c r="EC291" s="65" t="str">
        <f t="shared" si="758"/>
        <v/>
      </c>
      <c r="ED291" s="68" t="str">
        <f t="shared" si="689"/>
        <v/>
      </c>
      <c r="EE291" s="32"/>
      <c r="EF291" s="120"/>
      <c r="EG291" s="62" t="str">
        <f t="shared" si="637"/>
        <v/>
      </c>
      <c r="EH291" s="62" t="str">
        <f t="shared" si="690"/>
        <v/>
      </c>
      <c r="EI291" s="65" t="str">
        <f t="shared" si="759"/>
        <v/>
      </c>
      <c r="EJ291" s="68" t="str">
        <f t="shared" si="691"/>
        <v/>
      </c>
      <c r="EK291" s="32"/>
      <c r="EL291" s="120"/>
      <c r="EM291" s="62" t="str">
        <f t="shared" si="638"/>
        <v/>
      </c>
      <c r="EN291" s="62" t="str">
        <f t="shared" si="692"/>
        <v/>
      </c>
      <c r="EO291" s="65" t="str">
        <f t="shared" si="760"/>
        <v/>
      </c>
      <c r="EP291" s="68" t="str">
        <f t="shared" si="693"/>
        <v/>
      </c>
      <c r="EQ291" s="32"/>
      <c r="ER291" s="120"/>
      <c r="ES291" s="62" t="str">
        <f t="shared" si="639"/>
        <v/>
      </c>
      <c r="ET291" s="62" t="str">
        <f t="shared" si="694"/>
        <v/>
      </c>
      <c r="EU291" s="65" t="str">
        <f t="shared" si="761"/>
        <v/>
      </c>
      <c r="EV291" s="68" t="str">
        <f t="shared" si="695"/>
        <v/>
      </c>
      <c r="EW291" s="32"/>
      <c r="EX291" s="120"/>
      <c r="EY291" s="62" t="str">
        <f t="shared" si="640"/>
        <v/>
      </c>
      <c r="EZ291" s="62" t="str">
        <f t="shared" si="696"/>
        <v/>
      </c>
      <c r="FA291" s="65" t="str">
        <f t="shared" si="762"/>
        <v/>
      </c>
      <c r="FB291" s="68" t="str">
        <f t="shared" si="697"/>
        <v/>
      </c>
      <c r="FC291" s="32"/>
      <c r="FD291" s="120"/>
      <c r="FE291" s="62" t="str">
        <f t="shared" si="641"/>
        <v/>
      </c>
      <c r="FF291" s="62" t="str">
        <f t="shared" si="698"/>
        <v/>
      </c>
      <c r="FG291" s="65" t="str">
        <f t="shared" si="763"/>
        <v/>
      </c>
      <c r="FH291" s="68" t="str">
        <f t="shared" si="699"/>
        <v/>
      </c>
      <c r="FI291" s="32"/>
      <c r="FJ291" s="120"/>
      <c r="FK291" s="62" t="str">
        <f t="shared" si="642"/>
        <v/>
      </c>
      <c r="FL291" s="62" t="str">
        <f t="shared" si="700"/>
        <v/>
      </c>
      <c r="FM291" s="65" t="str">
        <f t="shared" si="764"/>
        <v/>
      </c>
      <c r="FN291" s="68" t="str">
        <f t="shared" si="701"/>
        <v/>
      </c>
      <c r="FO291" s="32"/>
      <c r="FP291" s="120"/>
      <c r="FQ291" s="62" t="str">
        <f t="shared" si="643"/>
        <v/>
      </c>
      <c r="FR291" s="62" t="str">
        <f t="shared" si="702"/>
        <v/>
      </c>
      <c r="FS291" s="65" t="str">
        <f t="shared" si="765"/>
        <v/>
      </c>
      <c r="FT291" s="68" t="str">
        <f t="shared" si="703"/>
        <v/>
      </c>
      <c r="FU291" s="32"/>
      <c r="FV291" s="120"/>
      <c r="FW291" s="62" t="str">
        <f t="shared" si="644"/>
        <v/>
      </c>
      <c r="FX291" s="62" t="str">
        <f t="shared" si="704"/>
        <v/>
      </c>
      <c r="FY291" s="65" t="str">
        <f t="shared" si="766"/>
        <v/>
      </c>
      <c r="FZ291" s="68" t="str">
        <f t="shared" si="705"/>
        <v/>
      </c>
      <c r="GA291" s="32"/>
      <c r="GC291" s="7" t="str">
        <f t="shared" si="706"/>
        <v/>
      </c>
      <c r="GD291" s="7" t="str">
        <f t="shared" ca="1" si="645"/>
        <v/>
      </c>
      <c r="GT291" s="71" t="str">
        <f>IF(GT$9="", "", IF(AND(NOT('Personnel Details'!$N$11=""), $B291&gt;='Personnel Details'!$N$11), 'Personnel Details'!$O$11, IF(AND(NOT('Personnel Details'!$I$11=""), $B291&gt;='Personnel Details'!$I$11), 'Personnel Details'!$J$11, 'Personnel Details'!$E$11)))</f>
        <v/>
      </c>
      <c r="GU291" s="59" t="str">
        <f>IF(GT$9="", "", IF(AND(NOT('Personnel Details'!$N$11=""), $B291&gt;='Personnel Details'!$N$11), IF('Personnel Details'!$P$11="","", 'Personnel Details'!$P$11), IF(AND(NOT('Personnel Details'!$I$11=""), $B291&gt;='Personnel Details'!$I$11), IF('Personnel Details'!$K$11="", "", 'Personnel Details'!$K$11), IF('Personnel Details'!$F$11="", "", 'Personnel Details'!$F$11))))</f>
        <v/>
      </c>
      <c r="GV291" s="74" t="str">
        <f>IF(GT$9="", "", IF(AND(NOT('Personnel Details'!$N$11=""), $B291&gt;='Personnel Details'!$N$11), 'Personnel Details'!$Q$11, IF(AND(NOT('Personnel Details'!$I$11=""), $B291&gt;='Personnel Details'!$I$11), 'Personnel Details'!$L$11, 'Personnel Details'!$G$11)))</f>
        <v/>
      </c>
      <c r="GW291" s="59" t="str">
        <f t="shared" si="707"/>
        <v/>
      </c>
      <c r="GX291" s="53"/>
      <c r="GZ291" s="78" t="str">
        <f>IF(GZ$9="", "", IF(AND(NOT('Personnel Details'!$N$12=""), $B291&gt;='Personnel Details'!$N$12), 'Personnel Details'!$O$12, IF(AND(NOT('Personnel Details'!$I$12=""), $B291&gt;='Personnel Details'!$I$12), 'Personnel Details'!$J$12, 'Personnel Details'!$E$12)))</f>
        <v/>
      </c>
      <c r="HA291" s="59" t="str">
        <f>IF(GZ$9="", "", IF(AND(NOT('Personnel Details'!$N$12=""), $B291&gt;='Personnel Details'!$N$12), IF('Personnel Details'!$P$12="","", 'Personnel Details'!$P$12), IF(AND(NOT('Personnel Details'!$I$12=""), $B291&gt;='Personnel Details'!$I$12), IF('Personnel Details'!$K$12="", "", 'Personnel Details'!$K$12), IF('Personnel Details'!$F$12="", "", 'Personnel Details'!$F$12))))</f>
        <v/>
      </c>
      <c r="HB291" s="79" t="str">
        <f>IF(GZ$9="", "", IF(AND(NOT('Personnel Details'!$N$12=""), $B291&gt;='Personnel Details'!$N$12), 'Personnel Details'!$Q$12, IF(AND(NOT('Personnel Details'!$I$12=""), $B291&gt;='Personnel Details'!$I$12), 'Personnel Details'!$L$12, 'Personnel Details'!$G$12)))</f>
        <v/>
      </c>
      <c r="HC291" s="59" t="str">
        <f t="shared" si="708"/>
        <v/>
      </c>
      <c r="HD291" s="53"/>
      <c r="HF291" s="78" t="str">
        <f>IF(HF$9="", "", IF(AND(NOT('Personnel Details'!$N$13=""), $B291&gt;='Personnel Details'!$N$13), 'Personnel Details'!$O$13, IF(AND(NOT('Personnel Details'!$I$13=""), $B291&gt;='Personnel Details'!$I$13), 'Personnel Details'!$J$13, 'Personnel Details'!$E$13)))</f>
        <v/>
      </c>
      <c r="HG291" s="59" t="str">
        <f>IF(HF$9="", "", IF(AND(NOT('Personnel Details'!$N$13=""), $B291&gt;='Personnel Details'!$N$13), IF('Personnel Details'!$P$13="","", 'Personnel Details'!$P$13), IF(AND(NOT('Personnel Details'!$I$13=""), $B291&gt;='Personnel Details'!$I$13), IF('Personnel Details'!$K$13="", "", 'Personnel Details'!$K$13), IF('Personnel Details'!$F$13="", "", 'Personnel Details'!$F$13))))</f>
        <v/>
      </c>
      <c r="HH291" s="79" t="str">
        <f>IF(HF$9="", "", IF(AND(NOT('Personnel Details'!$N$13=""), $B291&gt;='Personnel Details'!$N$13), 'Personnel Details'!$Q$13, IF(AND(NOT('Personnel Details'!$I$13=""), $B291&gt;='Personnel Details'!$I$13), 'Personnel Details'!$L$13, 'Personnel Details'!$G$13)))</f>
        <v/>
      </c>
      <c r="HI291" s="59" t="str">
        <f t="shared" si="709"/>
        <v/>
      </c>
      <c r="HJ291" s="53"/>
      <c r="HL291" s="78" t="str">
        <f>IF(HL$9="", "", IF(AND(NOT('Personnel Details'!$N$14=""), $B291&gt;='Personnel Details'!$N$14), 'Personnel Details'!$O$14, IF(AND(NOT('Personnel Details'!$I$14=""), $B291&gt;='Personnel Details'!$I$14), 'Personnel Details'!$J$14, 'Personnel Details'!$E$14)))</f>
        <v/>
      </c>
      <c r="HM291" s="59" t="str">
        <f>IF(HL$9="", "", IF(AND(NOT('Personnel Details'!$N$14=""), $B291&gt;='Personnel Details'!$N$14), IF('Personnel Details'!$P$14="","", 'Personnel Details'!$P$14), IF(AND(NOT('Personnel Details'!$I$14=""), $B291&gt;='Personnel Details'!$I$14), IF('Personnel Details'!$K$14="", "", 'Personnel Details'!$K$14), IF('Personnel Details'!$F$14="", "", 'Personnel Details'!$F$14))))</f>
        <v/>
      </c>
      <c r="HN291" s="79" t="str">
        <f>IF(HL$9="", "", IF(AND(NOT('Personnel Details'!$N$14=""), $B291&gt;='Personnel Details'!$N$14), 'Personnel Details'!$Q$14, IF(AND(NOT('Personnel Details'!$I$14=""), $B291&gt;='Personnel Details'!$I$14), 'Personnel Details'!$L$14, 'Personnel Details'!$G$14)))</f>
        <v/>
      </c>
      <c r="HO291" s="59" t="str">
        <f t="shared" si="710"/>
        <v/>
      </c>
      <c r="HP291" s="53"/>
      <c r="HR291" s="78" t="str">
        <f>IF(HR$9="", "", IF(AND(NOT('Personnel Details'!$N$15=""), $B291&gt;='Personnel Details'!$N$15), 'Personnel Details'!$O$15, IF(AND(NOT('Personnel Details'!$I$15=""), $B291&gt;='Personnel Details'!$I$15), 'Personnel Details'!$J$15, 'Personnel Details'!$E$15)))</f>
        <v/>
      </c>
      <c r="HS291" s="59" t="str">
        <f>IF(HR$9="", "", IF(AND(NOT('Personnel Details'!$N$15=""), $B291&gt;='Personnel Details'!$N$15), IF('Personnel Details'!$P$15="","", 'Personnel Details'!$P$15), IF(AND(NOT('Personnel Details'!$I$15=""), $B291&gt;='Personnel Details'!$I$15), IF('Personnel Details'!$K$15="", "", 'Personnel Details'!$K$15), IF('Personnel Details'!$F$15="", "", 'Personnel Details'!$F$15))))</f>
        <v/>
      </c>
      <c r="HT291" s="79" t="str">
        <f>IF(HR$9="", "", IF(AND(NOT('Personnel Details'!$N$15=""), $B291&gt;='Personnel Details'!$N$15), 'Personnel Details'!$Q$15, IF(AND(NOT('Personnel Details'!$I$15=""), $B291&gt;='Personnel Details'!$I$15), 'Personnel Details'!$L$15, 'Personnel Details'!$G$15)))</f>
        <v/>
      </c>
      <c r="HU291" s="59" t="str">
        <f t="shared" si="711"/>
        <v/>
      </c>
      <c r="HV291" s="53"/>
      <c r="HX291" s="78" t="str">
        <f>IF(HX$9="", "", IF(AND(NOT('Personnel Details'!$N$16=""), $B291&gt;='Personnel Details'!$N$16), 'Personnel Details'!$O$16, IF(AND(NOT('Personnel Details'!$I$16=""), $B291&gt;='Personnel Details'!$I$16), 'Personnel Details'!$J$16, 'Personnel Details'!$E$16)))</f>
        <v/>
      </c>
      <c r="HY291" s="59" t="str">
        <f>IF(HX$9="", "", IF(AND(NOT('Personnel Details'!$N$16=""), $B291&gt;='Personnel Details'!$N$16), IF('Personnel Details'!$P$16="","", 'Personnel Details'!$P$16), IF(AND(NOT('Personnel Details'!$I$16=""), $B291&gt;='Personnel Details'!$I$16), IF('Personnel Details'!$K$16="", "", 'Personnel Details'!$K$16), IF('Personnel Details'!$F$16="", "", 'Personnel Details'!$F$16))))</f>
        <v/>
      </c>
      <c r="HZ291" s="79" t="str">
        <f>IF(HX$9="", "", IF(AND(NOT('Personnel Details'!$N$16=""), $B291&gt;='Personnel Details'!$N$16), 'Personnel Details'!$Q$16, IF(AND(NOT('Personnel Details'!$I$16=""), $B291&gt;='Personnel Details'!$I$16), 'Personnel Details'!$L$16, 'Personnel Details'!$G$16)))</f>
        <v/>
      </c>
      <c r="IA291" s="59" t="str">
        <f t="shared" si="712"/>
        <v/>
      </c>
      <c r="IB291" s="53"/>
      <c r="ID291" s="78" t="str">
        <f>IF(ID$9="", "", IF(AND(NOT('Personnel Details'!$N$17=""), $B291&gt;='Personnel Details'!$N$17), 'Personnel Details'!$O$17, IF(AND(NOT('Personnel Details'!$I$17=""), $B291&gt;='Personnel Details'!$I$17), 'Personnel Details'!$J$17, 'Personnel Details'!$E$17)))</f>
        <v/>
      </c>
      <c r="IE291" s="59" t="str">
        <f>IF(ID$9="", "", IF(AND(NOT('Personnel Details'!$N$17=""), $B291&gt;='Personnel Details'!$N$17), IF('Personnel Details'!$P$17="","", 'Personnel Details'!$P$17), IF(AND(NOT('Personnel Details'!$I$17=""), $B291&gt;='Personnel Details'!$I$17), IF('Personnel Details'!$K$17="", "", 'Personnel Details'!$K$17), IF('Personnel Details'!$F$17="", "", 'Personnel Details'!$F$17))))</f>
        <v/>
      </c>
      <c r="IF291" s="79" t="str">
        <f>IF(ID$9="", "", IF(AND(NOT('Personnel Details'!$N$17=""), $B291&gt;='Personnel Details'!$N$17), 'Personnel Details'!$Q$17, IF(AND(NOT('Personnel Details'!$I$17=""), $B291&gt;='Personnel Details'!$I$17), 'Personnel Details'!$L$17, 'Personnel Details'!$G$17)))</f>
        <v/>
      </c>
      <c r="IG291" s="59" t="str">
        <f t="shared" si="713"/>
        <v/>
      </c>
      <c r="IH291" s="53"/>
      <c r="IJ291" s="78" t="str">
        <f>IF(IJ$9="", "", IF(AND(NOT('Personnel Details'!$N$18=""), $B291&gt;='Personnel Details'!$N$18), 'Personnel Details'!$O$18, IF(AND(NOT('Personnel Details'!$I$18=""), $B291&gt;='Personnel Details'!$I$18), 'Personnel Details'!$J$18, 'Personnel Details'!$E$18)))</f>
        <v/>
      </c>
      <c r="IK291" s="59" t="str">
        <f>IF(IJ$9="", "", IF(AND(NOT('Personnel Details'!$N$18=""), $B291&gt;='Personnel Details'!$N$18), IF('Personnel Details'!$P$18="","", 'Personnel Details'!$P$18), IF(AND(NOT('Personnel Details'!$I$18=""), $B291&gt;='Personnel Details'!$I$18), IF('Personnel Details'!$K$18="", "", 'Personnel Details'!$K$18), IF('Personnel Details'!$F$18="", "", 'Personnel Details'!$F$18))))</f>
        <v/>
      </c>
      <c r="IL291" s="79" t="str">
        <f>IF(IJ$9="", "", IF(AND(NOT('Personnel Details'!$N$18=""), $B291&gt;='Personnel Details'!$N$18), 'Personnel Details'!$Q$18, IF(AND(NOT('Personnel Details'!$I$18=""), $B291&gt;='Personnel Details'!$I$18), 'Personnel Details'!$L$18, 'Personnel Details'!$G$18)))</f>
        <v/>
      </c>
      <c r="IM291" s="59" t="str">
        <f t="shared" si="714"/>
        <v/>
      </c>
      <c r="IN291" s="53"/>
      <c r="IP291" s="78" t="str">
        <f>IF(IP$9="", "", IF(AND(NOT('Personnel Details'!$N$19=""), $B291&gt;='Personnel Details'!$N$19), 'Personnel Details'!$O$19, IF(AND(NOT('Personnel Details'!$I$19=""), $B291&gt;='Personnel Details'!$I$19), 'Personnel Details'!$J$19, 'Personnel Details'!$E$19)))</f>
        <v/>
      </c>
      <c r="IQ291" s="59" t="str">
        <f>IF(IP$9="", "", IF(AND(NOT('Personnel Details'!$N$19=""), $B291&gt;='Personnel Details'!$N$19), IF('Personnel Details'!$P$19="","", 'Personnel Details'!$P$19), IF(AND(NOT('Personnel Details'!$I$19=""), $B291&gt;='Personnel Details'!$I$19), IF('Personnel Details'!$K$19="", "", 'Personnel Details'!$K$19), IF('Personnel Details'!$F$19="", "", 'Personnel Details'!$F$19))))</f>
        <v/>
      </c>
      <c r="IR291" s="79" t="str">
        <f>IF(IP$9="", "", IF(AND(NOT('Personnel Details'!$N$19=""), $B291&gt;='Personnel Details'!$N$19), 'Personnel Details'!$Q$19, IF(AND(NOT('Personnel Details'!$I$19=""), $B291&gt;='Personnel Details'!$I$19), 'Personnel Details'!$L$19, 'Personnel Details'!$G$19)))</f>
        <v/>
      </c>
      <c r="IS291" s="59" t="str">
        <f t="shared" si="715"/>
        <v/>
      </c>
      <c r="IT291" s="53"/>
      <c r="IV291" s="78" t="str">
        <f>IF(IV$9="", "", IF(AND(NOT('Personnel Details'!$N$20=""), $B291&gt;='Personnel Details'!$N$20), 'Personnel Details'!$O$20, IF(AND(NOT('Personnel Details'!$I$20=""), $B291&gt;='Personnel Details'!$I$20), 'Personnel Details'!$J$20, 'Personnel Details'!$E$20)))</f>
        <v/>
      </c>
      <c r="IW291" s="59" t="str">
        <f>IF(IV$9="", "", IF(AND(NOT('Personnel Details'!$N$20=""), $B291&gt;='Personnel Details'!$N$20), IF('Personnel Details'!$P$20="","", 'Personnel Details'!$P$20), IF(AND(NOT('Personnel Details'!$I$20=""), $B291&gt;='Personnel Details'!$I$20), IF('Personnel Details'!$K$20="", "", 'Personnel Details'!$K$20), IF('Personnel Details'!$F$20="", "", 'Personnel Details'!$F$20))))</f>
        <v/>
      </c>
      <c r="IX291" s="79" t="str">
        <f>IF(IV$9="", "", IF(AND(NOT('Personnel Details'!$N$20=""), $B291&gt;='Personnel Details'!$N$20), 'Personnel Details'!$Q$20, IF(AND(NOT('Personnel Details'!$I$20=""), $B291&gt;='Personnel Details'!$I$20), 'Personnel Details'!$L$20, 'Personnel Details'!$G$20)))</f>
        <v/>
      </c>
      <c r="IY291" s="59" t="str">
        <f t="shared" si="716"/>
        <v/>
      </c>
      <c r="IZ291" s="53"/>
      <c r="JB291" s="78" t="str">
        <f>IF(JB$9="", "", IF(AND(NOT('Personnel Details'!$N$21=""), $B291&gt;='Personnel Details'!$N$21), 'Personnel Details'!$O$21, IF(AND(NOT('Personnel Details'!$I$21=""), $B291&gt;='Personnel Details'!$I$21), 'Personnel Details'!$J$21, 'Personnel Details'!$E$21)))</f>
        <v/>
      </c>
      <c r="JC291" s="59" t="str">
        <f>IF(JB$9="", "", IF(AND(NOT('Personnel Details'!$N$21=""), $B291&gt;='Personnel Details'!$N$21), IF('Personnel Details'!$P$21="","", 'Personnel Details'!$P$21), IF(AND(NOT('Personnel Details'!$I$21=""), $B291&gt;='Personnel Details'!$I$21), IF('Personnel Details'!$K$21="", "", 'Personnel Details'!$K$21), IF('Personnel Details'!$F$21="", "", 'Personnel Details'!$F$21))))</f>
        <v/>
      </c>
      <c r="JD291" s="79" t="str">
        <f>IF(JB$9="", "", IF(AND(NOT('Personnel Details'!$N$21=""), $B291&gt;='Personnel Details'!$N$21), 'Personnel Details'!$Q$21, IF(AND(NOT('Personnel Details'!$I$21=""), $B291&gt;='Personnel Details'!$I$21), 'Personnel Details'!$L$21, 'Personnel Details'!$G$21)))</f>
        <v/>
      </c>
      <c r="JE291" s="59" t="str">
        <f t="shared" si="717"/>
        <v/>
      </c>
      <c r="JF291" s="53"/>
      <c r="JH291" s="78" t="str">
        <f>IF(JH$9="", "", IF(AND(NOT('Personnel Details'!$N$22=""), $B291&gt;='Personnel Details'!$N$22), 'Personnel Details'!$O$22, IF(AND(NOT('Personnel Details'!$I$22=""), $B291&gt;='Personnel Details'!$I$22), 'Personnel Details'!$J$22, 'Personnel Details'!$E$22)))</f>
        <v/>
      </c>
      <c r="JI291" s="59" t="str">
        <f>IF(JH$9="", "", IF(AND(NOT('Personnel Details'!$N$22=""), $B291&gt;='Personnel Details'!$N$22), IF('Personnel Details'!$P$22="","", 'Personnel Details'!$P$22), IF(AND(NOT('Personnel Details'!$I$22=""), $B291&gt;='Personnel Details'!$I$22), IF('Personnel Details'!$K$22="", "", 'Personnel Details'!$K$22), IF('Personnel Details'!$F$22="", "", 'Personnel Details'!$F$22))))</f>
        <v/>
      </c>
      <c r="JJ291" s="79" t="str">
        <f>IF(JH$9="", "", IF(AND(NOT('Personnel Details'!$N$22=""), $B291&gt;='Personnel Details'!$N$22), 'Personnel Details'!$Q$22, IF(AND(NOT('Personnel Details'!$I$22=""), $B291&gt;='Personnel Details'!$I$22), 'Personnel Details'!$L$22, 'Personnel Details'!$G$22)))</f>
        <v/>
      </c>
      <c r="JK291" s="59" t="str">
        <f t="shared" si="718"/>
        <v/>
      </c>
      <c r="JL291" s="53"/>
      <c r="JN291" s="78" t="str">
        <f>IF(JN$9="", "", IF(AND(NOT('Personnel Details'!$N$23=""), $B291&gt;='Personnel Details'!$N$23), 'Personnel Details'!$O$23, IF(AND(NOT('Personnel Details'!$I$23=""), $B291&gt;='Personnel Details'!$I$23), 'Personnel Details'!$J$23, 'Personnel Details'!$E$23)))</f>
        <v/>
      </c>
      <c r="JO291" s="59" t="str">
        <f>IF(JN$9="", "", IF(AND(NOT('Personnel Details'!$N$23=""), $B291&gt;='Personnel Details'!$N$23), IF('Personnel Details'!$P$23="","", 'Personnel Details'!$P$23), IF(AND(NOT('Personnel Details'!$I$23=""), $B291&gt;='Personnel Details'!$I$23), IF('Personnel Details'!$K$23="", "", 'Personnel Details'!$K$23), IF('Personnel Details'!$F$23="", "", 'Personnel Details'!$F$23))))</f>
        <v/>
      </c>
      <c r="JP291" s="79" t="str">
        <f>IF(JN$9="", "", IF(AND(NOT('Personnel Details'!$N$23=""), $B291&gt;='Personnel Details'!$N$23), 'Personnel Details'!$Q$23, IF(AND(NOT('Personnel Details'!$I$23=""), $B291&gt;='Personnel Details'!$I$23), 'Personnel Details'!$L$23, 'Personnel Details'!$G$23)))</f>
        <v/>
      </c>
      <c r="JQ291" s="59" t="str">
        <f t="shared" si="719"/>
        <v/>
      </c>
      <c r="JR291" s="53"/>
      <c r="JT291" s="78" t="str">
        <f>IF(JT$9="", "", IF(AND(NOT('Personnel Details'!$N$24=""), $B291&gt;='Personnel Details'!$N$24), 'Personnel Details'!$O$24, IF(AND(NOT('Personnel Details'!$I$24=""), $B291&gt;='Personnel Details'!$I$24), 'Personnel Details'!$J$24, 'Personnel Details'!$E$24)))</f>
        <v/>
      </c>
      <c r="JU291" s="59" t="str">
        <f>IF(JT$9="", "", IF(AND(NOT('Personnel Details'!$N$24=""), $B291&gt;='Personnel Details'!$N$24), IF('Personnel Details'!$P$24="","", 'Personnel Details'!$P$24), IF(AND(NOT('Personnel Details'!$I$24=""), $B291&gt;='Personnel Details'!$I$24), IF('Personnel Details'!$K$24="", "", 'Personnel Details'!$K$24), IF('Personnel Details'!$F$24="", "", 'Personnel Details'!$F$24))))</f>
        <v/>
      </c>
      <c r="JV291" s="79" t="str">
        <f>IF(JT$9="", "", IF(AND(NOT('Personnel Details'!$N$24=""), $B291&gt;='Personnel Details'!$N$24), 'Personnel Details'!$Q$24, IF(AND(NOT('Personnel Details'!$I$24=""), $B291&gt;='Personnel Details'!$I$24), 'Personnel Details'!$L$24, 'Personnel Details'!$G$24)))</f>
        <v/>
      </c>
      <c r="JW291" s="59" t="str">
        <f t="shared" si="720"/>
        <v/>
      </c>
      <c r="JX291" s="53"/>
      <c r="JZ291" s="78" t="str">
        <f>IF(JZ$9="", "", IF(AND(NOT('Personnel Details'!$N$25=""), $B291&gt;='Personnel Details'!$N$25), 'Personnel Details'!$O$25, IF(AND(NOT('Personnel Details'!$I$25=""), $B291&gt;='Personnel Details'!$I$25), 'Personnel Details'!$J$25, 'Personnel Details'!$E$25)))</f>
        <v/>
      </c>
      <c r="KA291" s="59" t="str">
        <f>IF(JZ$9="", "", IF(AND(NOT('Personnel Details'!$N$25=""), $B291&gt;='Personnel Details'!$N$25), IF('Personnel Details'!$P$25="","", 'Personnel Details'!$P$25), IF(AND(NOT('Personnel Details'!$I$25=""), $B291&gt;='Personnel Details'!$I$25), IF('Personnel Details'!$K$25="", "", 'Personnel Details'!$K$25), IF('Personnel Details'!$F$25="", "", 'Personnel Details'!$F$25))))</f>
        <v/>
      </c>
      <c r="KB291" s="79" t="str">
        <f>IF(JZ$9="", "", IF(AND(NOT('Personnel Details'!$N$25=""), $B291&gt;='Personnel Details'!$N$25), 'Personnel Details'!$Q$25, IF(AND(NOT('Personnel Details'!$I$25=""), $B291&gt;='Personnel Details'!$I$25), 'Personnel Details'!$L$25, 'Personnel Details'!$G$25)))</f>
        <v/>
      </c>
      <c r="KC291" s="59" t="str">
        <f t="shared" si="721"/>
        <v/>
      </c>
      <c r="KD291" s="53"/>
      <c r="KF291" s="78" t="str">
        <f>IF(KF$9="", "", IF(AND(NOT('Personnel Details'!$N$26=""), $B291&gt;='Personnel Details'!$N$26), 'Personnel Details'!$O$26, IF(AND(NOT('Personnel Details'!$I$26=""), $B291&gt;='Personnel Details'!$I$26), 'Personnel Details'!$J$26, 'Personnel Details'!$E$26)))</f>
        <v/>
      </c>
      <c r="KG291" s="59" t="str">
        <f>IF(KF$9="", "", IF(AND(NOT('Personnel Details'!$N$26=""), $B291&gt;='Personnel Details'!$N$26), IF('Personnel Details'!$P$26="","", 'Personnel Details'!$P$26), IF(AND(NOT('Personnel Details'!$I$26=""), $B291&gt;='Personnel Details'!$I$26), IF('Personnel Details'!$K$26="", "", 'Personnel Details'!$K$26), IF('Personnel Details'!$F$26="", "", 'Personnel Details'!$F$26))))</f>
        <v/>
      </c>
      <c r="KH291" s="79" t="str">
        <f>IF(KF$9="", "", IF(AND(NOT('Personnel Details'!$N$26=""), $B291&gt;='Personnel Details'!$N$26), 'Personnel Details'!$Q$26, IF(AND(NOT('Personnel Details'!$I$26=""), $B291&gt;='Personnel Details'!$I$26), 'Personnel Details'!$L$26, 'Personnel Details'!$G$26)))</f>
        <v/>
      </c>
      <c r="KI291" s="59" t="str">
        <f t="shared" si="722"/>
        <v/>
      </c>
      <c r="KJ291" s="53"/>
      <c r="KL291" s="78" t="str">
        <f>IF(KL$9="", "", IF(AND(NOT('Personnel Details'!$N$27=""), $B291&gt;='Personnel Details'!$N$27), 'Personnel Details'!$O$27, IF(AND(NOT('Personnel Details'!$I$27=""), $B291&gt;='Personnel Details'!$I$27), 'Personnel Details'!$J$27, 'Personnel Details'!$E$27)))</f>
        <v/>
      </c>
      <c r="KM291" s="59" t="str">
        <f>IF(KL$9="", "", IF(AND(NOT('Personnel Details'!$N$27=""), $B291&gt;='Personnel Details'!$N$27), IF('Personnel Details'!$P$27="","", 'Personnel Details'!$P$27), IF(AND(NOT('Personnel Details'!$I$27=""), $B291&gt;='Personnel Details'!$I$27), IF('Personnel Details'!$K$27="", "", 'Personnel Details'!$K$27), IF('Personnel Details'!$F$27="", "", 'Personnel Details'!$F$27))))</f>
        <v/>
      </c>
      <c r="KN291" s="79" t="str">
        <f>IF(KL$9="", "", IF(AND(NOT('Personnel Details'!$N$27=""), $B291&gt;='Personnel Details'!$N$27), 'Personnel Details'!$Q$27, IF(AND(NOT('Personnel Details'!$I$27=""), $B291&gt;='Personnel Details'!$I$27), 'Personnel Details'!$L$27, 'Personnel Details'!$G$27)))</f>
        <v/>
      </c>
      <c r="KO291" s="59" t="str">
        <f t="shared" si="723"/>
        <v/>
      </c>
      <c r="KP291" s="53"/>
      <c r="KR291" s="78" t="str">
        <f>IF(KR$9="", "", IF(AND(NOT('Personnel Details'!$N$28=""), $B291&gt;='Personnel Details'!$N$28), 'Personnel Details'!$O$28, IF(AND(NOT('Personnel Details'!$I$28=""), $B291&gt;='Personnel Details'!$I$28), 'Personnel Details'!$J$28, 'Personnel Details'!$E$28)))</f>
        <v/>
      </c>
      <c r="KS291" s="59" t="str">
        <f>IF(KR$9="", "", IF(AND(NOT('Personnel Details'!$N$28=""), $B291&gt;='Personnel Details'!$N$28), IF('Personnel Details'!$P$28="","", 'Personnel Details'!$P$28), IF(AND(NOT('Personnel Details'!$I$28=""), $B291&gt;='Personnel Details'!$I$28), IF('Personnel Details'!$K$28="", "", 'Personnel Details'!$K$28), IF('Personnel Details'!$F$28="", "", 'Personnel Details'!$F$28))))</f>
        <v/>
      </c>
      <c r="KT291" s="79" t="str">
        <f>IF(KR$9="", "", IF(AND(NOT('Personnel Details'!$N$28=""), $B291&gt;='Personnel Details'!$N$28), 'Personnel Details'!$Q$28, IF(AND(NOT('Personnel Details'!$I$28=""), $B291&gt;='Personnel Details'!$I$28), 'Personnel Details'!$L$28, 'Personnel Details'!$G$28)))</f>
        <v/>
      </c>
      <c r="KU291" s="59" t="str">
        <f t="shared" si="724"/>
        <v/>
      </c>
      <c r="KV291" s="53"/>
      <c r="KX291" s="78" t="str">
        <f>IF(KX$9="", "", IF(AND(NOT('Personnel Details'!$N$29=""), $B291&gt;='Personnel Details'!$N$29), 'Personnel Details'!$O$29, IF(AND(NOT('Personnel Details'!$I$29=""), $B291&gt;='Personnel Details'!$I$29), 'Personnel Details'!$J$29, 'Personnel Details'!$E$29)))</f>
        <v/>
      </c>
      <c r="KY291" s="59" t="str">
        <f>IF(KX$9="", "", IF(AND(NOT('Personnel Details'!$N$29=""), $B291&gt;='Personnel Details'!$N$29), IF('Personnel Details'!$P$29="","", 'Personnel Details'!$P$29), IF(AND(NOT('Personnel Details'!$I$29=""), $B291&gt;='Personnel Details'!$I$29), IF('Personnel Details'!$K$29="", "", 'Personnel Details'!$K$29), IF('Personnel Details'!$F$29="", "", 'Personnel Details'!$F$29))))</f>
        <v/>
      </c>
      <c r="KZ291" s="79" t="str">
        <f>IF(KX$9="", "", IF(AND(NOT('Personnel Details'!$N$29=""), $B291&gt;='Personnel Details'!$N$29), 'Personnel Details'!$Q$29, IF(AND(NOT('Personnel Details'!$I$29=""), $B291&gt;='Personnel Details'!$I$29), 'Personnel Details'!$L$29, 'Personnel Details'!$G$29)))</f>
        <v/>
      </c>
      <c r="LA291" s="59" t="str">
        <f t="shared" si="725"/>
        <v/>
      </c>
      <c r="LB291" s="53"/>
      <c r="LD291" s="78" t="str">
        <f>IF(LD$9="", "", IF(AND(NOT('Personnel Details'!$N$30=""), $B291&gt;='Personnel Details'!$N$30), 'Personnel Details'!$O$30, IF(AND(NOT('Personnel Details'!$I$30=""), $B291&gt;='Personnel Details'!$I$30), 'Personnel Details'!$J$30, 'Personnel Details'!$E$30)))</f>
        <v/>
      </c>
      <c r="LE291" s="59" t="str">
        <f>IF(LD$9="", "", IF(AND(NOT('Personnel Details'!$N$30=""), $B291&gt;='Personnel Details'!$N$30), IF('Personnel Details'!$P$30="","", 'Personnel Details'!$P$30), IF(AND(NOT('Personnel Details'!$I$30=""), $B291&gt;='Personnel Details'!$I$30), IF('Personnel Details'!$K$30="", "", 'Personnel Details'!$K$30), IF('Personnel Details'!$F$30="", "", 'Personnel Details'!$F$30))))</f>
        <v/>
      </c>
      <c r="LF291" s="79" t="str">
        <f>IF(LD$9="", "", IF(AND(NOT('Personnel Details'!$N$30=""), $B291&gt;='Personnel Details'!$N$30), 'Personnel Details'!$Q$30, IF(AND(NOT('Personnel Details'!$I$30=""), $B291&gt;='Personnel Details'!$I$30), 'Personnel Details'!$L$30, 'Personnel Details'!$G$30)))</f>
        <v/>
      </c>
      <c r="LG291" s="59" t="str">
        <f t="shared" si="726"/>
        <v/>
      </c>
      <c r="LH291" s="53"/>
      <c r="LJ291" s="78" t="str">
        <f>IF(LJ$9="", "", IF(AND(NOT('Personnel Details'!$N$31=""), $B291&gt;='Personnel Details'!$N$31), 'Personnel Details'!$O$31, IF(AND(NOT('Personnel Details'!$I$31=""), $B291&gt;='Personnel Details'!$I$31), 'Personnel Details'!$J$31, 'Personnel Details'!$E$31)))</f>
        <v/>
      </c>
      <c r="LK291" s="59" t="str">
        <f>IF(LJ$9="", "", IF(AND(NOT('Personnel Details'!$N$31=""), $B291&gt;='Personnel Details'!$N$31), IF('Personnel Details'!$P$31="","", 'Personnel Details'!$P$31), IF(AND(NOT('Personnel Details'!$I$31=""), $B291&gt;='Personnel Details'!$I$31), IF('Personnel Details'!$K$31="", "", 'Personnel Details'!$K$31), IF('Personnel Details'!$F$31="", "", 'Personnel Details'!$F$31))))</f>
        <v/>
      </c>
      <c r="LL291" s="79" t="str">
        <f>IF(LJ$9="", "", IF(AND(NOT('Personnel Details'!$N$31=""), $B291&gt;='Personnel Details'!$N$31), 'Personnel Details'!$Q$31, IF(AND(NOT('Personnel Details'!$I$31=""), $B291&gt;='Personnel Details'!$I$31), 'Personnel Details'!$L$31, 'Personnel Details'!$G$31)))</f>
        <v/>
      </c>
      <c r="LM291" s="59" t="str">
        <f t="shared" si="727"/>
        <v/>
      </c>
      <c r="LN291" s="53"/>
      <c r="LP291" s="78" t="str">
        <f>IF(LP$9="", "", IF(AND(NOT('Personnel Details'!$N$32=""), $B291&gt;='Personnel Details'!$N$32), 'Personnel Details'!$O$32, IF(AND(NOT('Personnel Details'!$I$32=""), $B291&gt;='Personnel Details'!$I$32), 'Personnel Details'!$J$32, 'Personnel Details'!$E$32)))</f>
        <v/>
      </c>
      <c r="LQ291" s="59" t="str">
        <f>IF(LP$9="", "", IF(AND(NOT('Personnel Details'!$N$32=""), $B291&gt;='Personnel Details'!$N$32), IF('Personnel Details'!$P$32="","", 'Personnel Details'!$P$32), IF(AND(NOT('Personnel Details'!$I$32=""), $B291&gt;='Personnel Details'!$I$32), IF('Personnel Details'!$K$32="", "", 'Personnel Details'!$K$32), IF('Personnel Details'!$F$32="", "", 'Personnel Details'!$F$32))))</f>
        <v/>
      </c>
      <c r="LR291" s="79" t="str">
        <f>IF(LP$9="", "", IF(AND(NOT('Personnel Details'!$N$32=""), $B291&gt;='Personnel Details'!$N$32), 'Personnel Details'!$Q$32, IF(AND(NOT('Personnel Details'!$I$32=""), $B291&gt;='Personnel Details'!$I$32), 'Personnel Details'!$L$32, 'Personnel Details'!$G$32)))</f>
        <v/>
      </c>
      <c r="LS291" s="59" t="str">
        <f t="shared" si="728"/>
        <v/>
      </c>
      <c r="LT291" s="53"/>
      <c r="LV291" s="78" t="str">
        <f>IF(LV$9="", "", IF(AND(NOT('Personnel Details'!$N$33=""), $B291&gt;='Personnel Details'!$N$33), 'Personnel Details'!$O$33, IF(AND(NOT('Personnel Details'!$I$33=""), $B291&gt;='Personnel Details'!$I$33), 'Personnel Details'!$J$33, 'Personnel Details'!$E$33)))</f>
        <v/>
      </c>
      <c r="LW291" s="59" t="str">
        <f>IF(LV$9="", "", IF(AND(NOT('Personnel Details'!$N$33=""), $B291&gt;='Personnel Details'!$N$33), IF('Personnel Details'!$P$33="","", 'Personnel Details'!$P$33), IF(AND(NOT('Personnel Details'!$I$33=""), $B291&gt;='Personnel Details'!$I$33), IF('Personnel Details'!$K$33="", "", 'Personnel Details'!$K$33), IF('Personnel Details'!$F$33="", "", 'Personnel Details'!$F$33))))</f>
        <v/>
      </c>
      <c r="LX291" s="79" t="str">
        <f>IF(LV$9="", "", IF(AND(NOT('Personnel Details'!$N$33=""), $B291&gt;='Personnel Details'!$N$33), 'Personnel Details'!$Q$33, IF(AND(NOT('Personnel Details'!$I$33=""), $B291&gt;='Personnel Details'!$I$33), 'Personnel Details'!$L$33, 'Personnel Details'!$G$33)))</f>
        <v/>
      </c>
      <c r="LY291" s="59" t="str">
        <f t="shared" si="729"/>
        <v/>
      </c>
      <c r="LZ291" s="53"/>
      <c r="MB291" s="78" t="str">
        <f>IF(MB$9="", "", IF(AND(NOT('Personnel Details'!$N$34=""), $B291&gt;='Personnel Details'!$N$34), 'Personnel Details'!$O$34, IF(AND(NOT('Personnel Details'!$I$34=""), $B291&gt;='Personnel Details'!$I$34), 'Personnel Details'!$J$34, 'Personnel Details'!$E$34)))</f>
        <v/>
      </c>
      <c r="MC291" s="59" t="str">
        <f>IF(MB$9="", "", IF(AND(NOT('Personnel Details'!$N$34=""), $B291&gt;='Personnel Details'!$N$34), IF('Personnel Details'!$P$34="","", 'Personnel Details'!$P$34), IF(AND(NOT('Personnel Details'!$I$34=""), $B291&gt;='Personnel Details'!$I$34), IF('Personnel Details'!$K$34="", "", 'Personnel Details'!$K$34), IF('Personnel Details'!$F$34="", "", 'Personnel Details'!$F$34))))</f>
        <v/>
      </c>
      <c r="MD291" s="79" t="str">
        <f>IF(MB$9="", "", IF(AND(NOT('Personnel Details'!$N$34=""), $B291&gt;='Personnel Details'!$N$34), 'Personnel Details'!$Q$34, IF(AND(NOT('Personnel Details'!$I$34=""), $B291&gt;='Personnel Details'!$I$34), 'Personnel Details'!$L$34, 'Personnel Details'!$G$34)))</f>
        <v/>
      </c>
      <c r="ME291" s="59" t="str">
        <f t="shared" si="730"/>
        <v/>
      </c>
      <c r="MF291" s="53"/>
      <c r="MH291" s="78" t="str">
        <f>IF(MH$9="", "", IF(AND(NOT('Personnel Details'!$N$35=""), $B291&gt;='Personnel Details'!$N$35), 'Personnel Details'!$O$35, IF(AND(NOT('Personnel Details'!$I$35=""), $B291&gt;='Personnel Details'!$I$35), 'Personnel Details'!$J$35, 'Personnel Details'!$E$35)))</f>
        <v/>
      </c>
      <c r="MI291" s="59" t="str">
        <f>IF(MH$9="", "", IF(AND(NOT('Personnel Details'!$N$35=""), $B291&gt;='Personnel Details'!$N$35), IF('Personnel Details'!$P$35="","", 'Personnel Details'!$P$35), IF(AND(NOT('Personnel Details'!$I$35=""), $B291&gt;='Personnel Details'!$I$35), IF('Personnel Details'!$K$35="", "", 'Personnel Details'!$K$35), IF('Personnel Details'!$F$35="", "", 'Personnel Details'!$F$35))))</f>
        <v/>
      </c>
      <c r="MJ291" s="79" t="str">
        <f>IF(MH$9="", "", IF(AND(NOT('Personnel Details'!$N$35=""), $B291&gt;='Personnel Details'!$N$35), 'Personnel Details'!$Q$35, IF(AND(NOT('Personnel Details'!$I$35=""), $B291&gt;='Personnel Details'!$I$35), 'Personnel Details'!$L$35, 'Personnel Details'!$G$35)))</f>
        <v/>
      </c>
      <c r="MK291" s="59" t="str">
        <f t="shared" si="731"/>
        <v/>
      </c>
      <c r="ML291" s="53"/>
      <c r="MN291" s="78" t="str">
        <f>IF(MN$9="", "", IF(AND(NOT('Personnel Details'!$N$36=""), $B291&gt;='Personnel Details'!$N$36), 'Personnel Details'!$O$36, IF(AND(NOT('Personnel Details'!$I$36=""), $B291&gt;='Personnel Details'!$I$36), 'Personnel Details'!$J$36, 'Personnel Details'!$E$36)))</f>
        <v/>
      </c>
      <c r="MO291" s="59" t="str">
        <f>IF(MN$9="", "", IF(AND(NOT('Personnel Details'!$N$36=""), $B291&gt;='Personnel Details'!$N$36), IF('Personnel Details'!$P$36="","", 'Personnel Details'!$P$36), IF(AND(NOT('Personnel Details'!$I$36=""), $B291&gt;='Personnel Details'!$I$36), IF('Personnel Details'!$K$36="", "", 'Personnel Details'!$K$36), IF('Personnel Details'!$F$36="", "", 'Personnel Details'!$F$36))))</f>
        <v/>
      </c>
      <c r="MP291" s="79" t="str">
        <f>IF(MN$9="", "", IF(AND(NOT('Personnel Details'!$N$36=""), $B291&gt;='Personnel Details'!$N$36), 'Personnel Details'!$Q$36, IF(AND(NOT('Personnel Details'!$I$36=""), $B291&gt;='Personnel Details'!$I$36), 'Personnel Details'!$L$36, 'Personnel Details'!$G$36)))</f>
        <v/>
      </c>
      <c r="MQ291" s="59" t="str">
        <f t="shared" si="732"/>
        <v/>
      </c>
      <c r="MR291" s="53"/>
      <c r="MT291" s="78" t="str">
        <f>IF(MT$9="", "", IF(AND(NOT('Personnel Details'!$N$37=""), $B291&gt;='Personnel Details'!$N$37), 'Personnel Details'!$O$37, IF(AND(NOT('Personnel Details'!$I$37=""), $B291&gt;='Personnel Details'!$I$37), 'Personnel Details'!$J$37, 'Personnel Details'!$E$37)))</f>
        <v/>
      </c>
      <c r="MU291" s="59" t="str">
        <f>IF(MT$9="", "", IF(AND(NOT('Personnel Details'!$N$37=""), $B291&gt;='Personnel Details'!$N$37), IF('Personnel Details'!$P$37="","", 'Personnel Details'!$P$37), IF(AND(NOT('Personnel Details'!$I$37=""), $B291&gt;='Personnel Details'!$I$37), IF('Personnel Details'!$K$37="", "", 'Personnel Details'!$K$37), IF('Personnel Details'!$F$37="", "", 'Personnel Details'!$F$37))))</f>
        <v/>
      </c>
      <c r="MV291" s="79" t="str">
        <f>IF(MT$9="", "", IF(AND(NOT('Personnel Details'!$N$37=""), $B291&gt;='Personnel Details'!$N$37), 'Personnel Details'!$Q$37, IF(AND(NOT('Personnel Details'!$I$37=""), $B291&gt;='Personnel Details'!$I$37), 'Personnel Details'!$L$37, 'Personnel Details'!$G$37)))</f>
        <v/>
      </c>
      <c r="MW291" s="59" t="str">
        <f t="shared" si="733"/>
        <v/>
      </c>
      <c r="MX291" s="53"/>
      <c r="MZ291" s="78" t="str">
        <f>IF(MZ$9="", "", IF(AND(NOT('Personnel Details'!$N$38=""), $B291&gt;='Personnel Details'!$N$38), 'Personnel Details'!$O$38, IF(AND(NOT('Personnel Details'!$I$38=""), $B291&gt;='Personnel Details'!$I$38), 'Personnel Details'!$J$38, 'Personnel Details'!$E$38)))</f>
        <v/>
      </c>
      <c r="NA291" s="59" t="str">
        <f>IF(MZ$9="", "", IF(AND(NOT('Personnel Details'!$N$38=""), $B291&gt;='Personnel Details'!$N$38), IF('Personnel Details'!$P$38="","", 'Personnel Details'!$P$38), IF(AND(NOT('Personnel Details'!$I$38=""), $B291&gt;='Personnel Details'!$I$38), IF('Personnel Details'!$K$38="", "", 'Personnel Details'!$K$38), IF('Personnel Details'!$F$38="", "", 'Personnel Details'!$F$38))))</f>
        <v/>
      </c>
      <c r="NB291" s="79" t="str">
        <f>IF(MZ$9="", "", IF(AND(NOT('Personnel Details'!$N$38=""), $B291&gt;='Personnel Details'!$N$38), 'Personnel Details'!$Q$38, IF(AND(NOT('Personnel Details'!$I$38=""), $B291&gt;='Personnel Details'!$I$38), 'Personnel Details'!$L$38, 'Personnel Details'!$G$38)))</f>
        <v/>
      </c>
      <c r="NC291" s="59" t="str">
        <f t="shared" si="734"/>
        <v/>
      </c>
      <c r="ND291" s="53"/>
      <c r="NF291" s="78" t="str">
        <f>IF(NF$9="", "", IF(AND(NOT('Personnel Details'!$N$39=""), $B291&gt;='Personnel Details'!$N$39), 'Personnel Details'!$O$39, IF(AND(NOT('Personnel Details'!$I$39=""), $B291&gt;='Personnel Details'!$I$39), 'Personnel Details'!$J$39, 'Personnel Details'!$E$39)))</f>
        <v/>
      </c>
      <c r="NG291" s="59" t="str">
        <f>IF(NF$9="", "", IF(AND(NOT('Personnel Details'!$N$39=""), $B291&gt;='Personnel Details'!$N$39), IF('Personnel Details'!$P$39="","", 'Personnel Details'!$P$39), IF(AND(NOT('Personnel Details'!$I$39=""), $B291&gt;='Personnel Details'!$I$39), IF('Personnel Details'!$K$39="", "", 'Personnel Details'!$K$39), IF('Personnel Details'!$F$39="", "", 'Personnel Details'!$F$39))))</f>
        <v/>
      </c>
      <c r="NH291" s="79" t="str">
        <f>IF(NF$9="", "", IF(AND(NOT('Personnel Details'!$N$39=""), $B291&gt;='Personnel Details'!$N$39), 'Personnel Details'!$Q$39, IF(AND(NOT('Personnel Details'!$I$39=""), $B291&gt;='Personnel Details'!$I$39), 'Personnel Details'!$L$39, 'Personnel Details'!$G$39)))</f>
        <v/>
      </c>
      <c r="NI291" s="59" t="str">
        <f t="shared" si="735"/>
        <v/>
      </c>
      <c r="NJ291" s="53"/>
      <c r="NL291" s="78" t="str">
        <f>IF(NL$9="", "", IF(AND(NOT('Personnel Details'!$N$40=""), $B291&gt;='Personnel Details'!$N$40), 'Personnel Details'!$O$40, IF(AND(NOT('Personnel Details'!$I$40=""), $B291&gt;='Personnel Details'!$I$40), 'Personnel Details'!$J$40, 'Personnel Details'!$E$40)))</f>
        <v/>
      </c>
      <c r="NM291" s="59" t="str">
        <f>IF(NL$9="", "", IF(AND(NOT('Personnel Details'!$N$40=""), $B291&gt;='Personnel Details'!$N$40), IF('Personnel Details'!$P$40="","", 'Personnel Details'!$P$40), IF(AND(NOT('Personnel Details'!$I$40=""), $B291&gt;='Personnel Details'!$I$40), IF('Personnel Details'!$K$40="", "", 'Personnel Details'!$K$40), IF('Personnel Details'!$F$40="", "", 'Personnel Details'!$F$40))))</f>
        <v/>
      </c>
      <c r="NN291" s="79" t="str">
        <f>IF(NL$9="", "", IF(AND(NOT('Personnel Details'!$N$40=""), $B291&gt;='Personnel Details'!$N$40), 'Personnel Details'!$Q$40, IF(AND(NOT('Personnel Details'!$I$40=""), $B291&gt;='Personnel Details'!$I$40), 'Personnel Details'!$L$40, 'Personnel Details'!$G$40)))</f>
        <v/>
      </c>
      <c r="NO291" s="59" t="str">
        <f t="shared" si="736"/>
        <v/>
      </c>
      <c r="NP291" s="53"/>
    </row>
    <row r="292" spans="1:380" x14ac:dyDescent="0.25">
      <c r="A292" s="32"/>
      <c r="B292" s="113" t="str">
        <f>IFERROR(IF(B291+1&gt;'Personnel Details'!$U$5, "", B291+1), "")</f>
        <v/>
      </c>
      <c r="C292" s="32"/>
      <c r="D292" s="120"/>
      <c r="E292" s="13" t="str">
        <f t="shared" si="615"/>
        <v/>
      </c>
      <c r="F292" s="13" t="str">
        <f t="shared" si="646"/>
        <v/>
      </c>
      <c r="G292" s="56" t="str">
        <f t="shared" si="737"/>
        <v/>
      </c>
      <c r="H292" s="16" t="str">
        <f t="shared" si="647"/>
        <v/>
      </c>
      <c r="I292" s="32"/>
      <c r="J292" s="120"/>
      <c r="K292" s="62" t="str">
        <f t="shared" si="616"/>
        <v/>
      </c>
      <c r="L292" s="62" t="str">
        <f t="shared" si="648"/>
        <v/>
      </c>
      <c r="M292" s="65" t="str">
        <f t="shared" si="738"/>
        <v/>
      </c>
      <c r="N292" s="68" t="str">
        <f t="shared" si="649"/>
        <v/>
      </c>
      <c r="O292" s="32"/>
      <c r="P292" s="120"/>
      <c r="Q292" s="62" t="str">
        <f t="shared" si="617"/>
        <v/>
      </c>
      <c r="R292" s="62" t="str">
        <f t="shared" si="650"/>
        <v/>
      </c>
      <c r="S292" s="65" t="str">
        <f t="shared" si="739"/>
        <v/>
      </c>
      <c r="T292" s="68" t="str">
        <f t="shared" si="651"/>
        <v/>
      </c>
      <c r="U292" s="32"/>
      <c r="V292" s="120"/>
      <c r="W292" s="62" t="str">
        <f t="shared" si="618"/>
        <v/>
      </c>
      <c r="X292" s="62" t="str">
        <f t="shared" si="652"/>
        <v/>
      </c>
      <c r="Y292" s="65" t="str">
        <f t="shared" si="740"/>
        <v/>
      </c>
      <c r="Z292" s="68" t="str">
        <f t="shared" si="653"/>
        <v/>
      </c>
      <c r="AA292" s="32"/>
      <c r="AB292" s="120"/>
      <c r="AC292" s="62" t="str">
        <f t="shared" si="619"/>
        <v/>
      </c>
      <c r="AD292" s="62" t="str">
        <f t="shared" si="654"/>
        <v/>
      </c>
      <c r="AE292" s="65" t="str">
        <f t="shared" si="741"/>
        <v/>
      </c>
      <c r="AF292" s="68" t="str">
        <f t="shared" si="655"/>
        <v/>
      </c>
      <c r="AG292" s="32"/>
      <c r="AH292" s="120"/>
      <c r="AI292" s="62" t="str">
        <f t="shared" si="620"/>
        <v/>
      </c>
      <c r="AJ292" s="62" t="str">
        <f t="shared" si="656"/>
        <v/>
      </c>
      <c r="AK292" s="65" t="str">
        <f t="shared" si="742"/>
        <v/>
      </c>
      <c r="AL292" s="68" t="str">
        <f t="shared" si="657"/>
        <v/>
      </c>
      <c r="AM292" s="32"/>
      <c r="AN292" s="120"/>
      <c r="AO292" s="62" t="str">
        <f t="shared" si="621"/>
        <v/>
      </c>
      <c r="AP292" s="62" t="str">
        <f t="shared" si="658"/>
        <v/>
      </c>
      <c r="AQ292" s="65" t="str">
        <f t="shared" si="743"/>
        <v/>
      </c>
      <c r="AR292" s="68" t="str">
        <f t="shared" si="659"/>
        <v/>
      </c>
      <c r="AS292" s="32"/>
      <c r="AT292" s="120"/>
      <c r="AU292" s="62" t="str">
        <f t="shared" si="622"/>
        <v/>
      </c>
      <c r="AV292" s="62" t="str">
        <f t="shared" si="660"/>
        <v/>
      </c>
      <c r="AW292" s="65" t="str">
        <f t="shared" si="744"/>
        <v/>
      </c>
      <c r="AX292" s="68" t="str">
        <f t="shared" si="661"/>
        <v/>
      </c>
      <c r="AY292" s="32"/>
      <c r="AZ292" s="120"/>
      <c r="BA292" s="62" t="str">
        <f t="shared" si="623"/>
        <v/>
      </c>
      <c r="BB292" s="62" t="str">
        <f t="shared" si="662"/>
        <v/>
      </c>
      <c r="BC292" s="65" t="str">
        <f t="shared" si="745"/>
        <v/>
      </c>
      <c r="BD292" s="68" t="str">
        <f t="shared" si="663"/>
        <v/>
      </c>
      <c r="BE292" s="32"/>
      <c r="BF292" s="120"/>
      <c r="BG292" s="62" t="str">
        <f t="shared" si="624"/>
        <v/>
      </c>
      <c r="BH292" s="62" t="str">
        <f t="shared" si="664"/>
        <v/>
      </c>
      <c r="BI292" s="65" t="str">
        <f t="shared" si="746"/>
        <v/>
      </c>
      <c r="BJ292" s="68" t="str">
        <f t="shared" si="665"/>
        <v/>
      </c>
      <c r="BK292" s="32"/>
      <c r="BL292" s="120"/>
      <c r="BM292" s="62" t="str">
        <f t="shared" si="625"/>
        <v/>
      </c>
      <c r="BN292" s="62" t="str">
        <f t="shared" si="666"/>
        <v/>
      </c>
      <c r="BO292" s="65" t="str">
        <f t="shared" si="747"/>
        <v/>
      </c>
      <c r="BP292" s="68" t="str">
        <f t="shared" si="667"/>
        <v/>
      </c>
      <c r="BQ292" s="32"/>
      <c r="BR292" s="120"/>
      <c r="BS292" s="62" t="str">
        <f t="shared" si="626"/>
        <v/>
      </c>
      <c r="BT292" s="62" t="str">
        <f t="shared" si="668"/>
        <v/>
      </c>
      <c r="BU292" s="65" t="str">
        <f t="shared" si="748"/>
        <v/>
      </c>
      <c r="BV292" s="68" t="str">
        <f t="shared" si="669"/>
        <v/>
      </c>
      <c r="BW292" s="32"/>
      <c r="BX292" s="120"/>
      <c r="BY292" s="62" t="str">
        <f t="shared" si="627"/>
        <v/>
      </c>
      <c r="BZ292" s="62" t="str">
        <f t="shared" si="670"/>
        <v/>
      </c>
      <c r="CA292" s="65" t="str">
        <f t="shared" si="749"/>
        <v/>
      </c>
      <c r="CB292" s="68" t="str">
        <f t="shared" si="671"/>
        <v/>
      </c>
      <c r="CC292" s="32"/>
      <c r="CD292" s="120"/>
      <c r="CE292" s="62" t="str">
        <f t="shared" si="628"/>
        <v/>
      </c>
      <c r="CF292" s="62" t="str">
        <f t="shared" si="672"/>
        <v/>
      </c>
      <c r="CG292" s="65" t="str">
        <f t="shared" si="750"/>
        <v/>
      </c>
      <c r="CH292" s="68" t="str">
        <f t="shared" si="673"/>
        <v/>
      </c>
      <c r="CI292" s="32"/>
      <c r="CJ292" s="120"/>
      <c r="CK292" s="62" t="str">
        <f t="shared" si="629"/>
        <v/>
      </c>
      <c r="CL292" s="62" t="str">
        <f t="shared" si="674"/>
        <v/>
      </c>
      <c r="CM292" s="65" t="str">
        <f t="shared" si="751"/>
        <v/>
      </c>
      <c r="CN292" s="68" t="str">
        <f t="shared" si="675"/>
        <v/>
      </c>
      <c r="CO292" s="32"/>
      <c r="CP292" s="120"/>
      <c r="CQ292" s="62" t="str">
        <f t="shared" si="630"/>
        <v/>
      </c>
      <c r="CR292" s="62" t="str">
        <f t="shared" si="676"/>
        <v/>
      </c>
      <c r="CS292" s="65" t="str">
        <f t="shared" si="752"/>
        <v/>
      </c>
      <c r="CT292" s="68" t="str">
        <f t="shared" si="677"/>
        <v/>
      </c>
      <c r="CU292" s="32"/>
      <c r="CV292" s="120"/>
      <c r="CW292" s="62" t="str">
        <f t="shared" si="631"/>
        <v/>
      </c>
      <c r="CX292" s="62" t="str">
        <f t="shared" si="678"/>
        <v/>
      </c>
      <c r="CY292" s="65" t="str">
        <f t="shared" si="753"/>
        <v/>
      </c>
      <c r="CZ292" s="68" t="str">
        <f t="shared" si="679"/>
        <v/>
      </c>
      <c r="DA292" s="32"/>
      <c r="DB292" s="120"/>
      <c r="DC292" s="62" t="str">
        <f t="shared" si="632"/>
        <v/>
      </c>
      <c r="DD292" s="62" t="str">
        <f t="shared" si="680"/>
        <v/>
      </c>
      <c r="DE292" s="65" t="str">
        <f t="shared" si="754"/>
        <v/>
      </c>
      <c r="DF292" s="68" t="str">
        <f t="shared" si="681"/>
        <v/>
      </c>
      <c r="DG292" s="32"/>
      <c r="DH292" s="120"/>
      <c r="DI292" s="62" t="str">
        <f t="shared" si="633"/>
        <v/>
      </c>
      <c r="DJ292" s="62" t="str">
        <f t="shared" si="682"/>
        <v/>
      </c>
      <c r="DK292" s="65" t="str">
        <f t="shared" si="755"/>
        <v/>
      </c>
      <c r="DL292" s="68" t="str">
        <f t="shared" si="683"/>
        <v/>
      </c>
      <c r="DM292" s="32"/>
      <c r="DN292" s="120"/>
      <c r="DO292" s="62" t="str">
        <f t="shared" si="634"/>
        <v/>
      </c>
      <c r="DP292" s="62" t="str">
        <f t="shared" si="684"/>
        <v/>
      </c>
      <c r="DQ292" s="65" t="str">
        <f t="shared" si="756"/>
        <v/>
      </c>
      <c r="DR292" s="68" t="str">
        <f t="shared" si="685"/>
        <v/>
      </c>
      <c r="DS292" s="32"/>
      <c r="DT292" s="120"/>
      <c r="DU292" s="62" t="str">
        <f t="shared" si="635"/>
        <v/>
      </c>
      <c r="DV292" s="62" t="str">
        <f t="shared" si="686"/>
        <v/>
      </c>
      <c r="DW292" s="65" t="str">
        <f t="shared" si="757"/>
        <v/>
      </c>
      <c r="DX292" s="68" t="str">
        <f t="shared" si="687"/>
        <v/>
      </c>
      <c r="DY292" s="32"/>
      <c r="DZ292" s="120"/>
      <c r="EA292" s="62" t="str">
        <f t="shared" si="636"/>
        <v/>
      </c>
      <c r="EB292" s="62" t="str">
        <f t="shared" si="688"/>
        <v/>
      </c>
      <c r="EC292" s="65" t="str">
        <f t="shared" si="758"/>
        <v/>
      </c>
      <c r="ED292" s="68" t="str">
        <f t="shared" si="689"/>
        <v/>
      </c>
      <c r="EE292" s="32"/>
      <c r="EF292" s="120"/>
      <c r="EG292" s="62" t="str">
        <f t="shared" si="637"/>
        <v/>
      </c>
      <c r="EH292" s="62" t="str">
        <f t="shared" si="690"/>
        <v/>
      </c>
      <c r="EI292" s="65" t="str">
        <f t="shared" si="759"/>
        <v/>
      </c>
      <c r="EJ292" s="68" t="str">
        <f t="shared" si="691"/>
        <v/>
      </c>
      <c r="EK292" s="32"/>
      <c r="EL292" s="120"/>
      <c r="EM292" s="62" t="str">
        <f t="shared" si="638"/>
        <v/>
      </c>
      <c r="EN292" s="62" t="str">
        <f t="shared" si="692"/>
        <v/>
      </c>
      <c r="EO292" s="65" t="str">
        <f t="shared" si="760"/>
        <v/>
      </c>
      <c r="EP292" s="68" t="str">
        <f t="shared" si="693"/>
        <v/>
      </c>
      <c r="EQ292" s="32"/>
      <c r="ER292" s="120"/>
      <c r="ES292" s="62" t="str">
        <f t="shared" si="639"/>
        <v/>
      </c>
      <c r="ET292" s="62" t="str">
        <f t="shared" si="694"/>
        <v/>
      </c>
      <c r="EU292" s="65" t="str">
        <f t="shared" si="761"/>
        <v/>
      </c>
      <c r="EV292" s="68" t="str">
        <f t="shared" si="695"/>
        <v/>
      </c>
      <c r="EW292" s="32"/>
      <c r="EX292" s="120"/>
      <c r="EY292" s="62" t="str">
        <f t="shared" si="640"/>
        <v/>
      </c>
      <c r="EZ292" s="62" t="str">
        <f t="shared" si="696"/>
        <v/>
      </c>
      <c r="FA292" s="65" t="str">
        <f t="shared" si="762"/>
        <v/>
      </c>
      <c r="FB292" s="68" t="str">
        <f t="shared" si="697"/>
        <v/>
      </c>
      <c r="FC292" s="32"/>
      <c r="FD292" s="120"/>
      <c r="FE292" s="62" t="str">
        <f t="shared" si="641"/>
        <v/>
      </c>
      <c r="FF292" s="62" t="str">
        <f t="shared" si="698"/>
        <v/>
      </c>
      <c r="FG292" s="65" t="str">
        <f t="shared" si="763"/>
        <v/>
      </c>
      <c r="FH292" s="68" t="str">
        <f t="shared" si="699"/>
        <v/>
      </c>
      <c r="FI292" s="32"/>
      <c r="FJ292" s="120"/>
      <c r="FK292" s="62" t="str">
        <f t="shared" si="642"/>
        <v/>
      </c>
      <c r="FL292" s="62" t="str">
        <f t="shared" si="700"/>
        <v/>
      </c>
      <c r="FM292" s="65" t="str">
        <f t="shared" si="764"/>
        <v/>
      </c>
      <c r="FN292" s="68" t="str">
        <f t="shared" si="701"/>
        <v/>
      </c>
      <c r="FO292" s="32"/>
      <c r="FP292" s="120"/>
      <c r="FQ292" s="62" t="str">
        <f t="shared" si="643"/>
        <v/>
      </c>
      <c r="FR292" s="62" t="str">
        <f t="shared" si="702"/>
        <v/>
      </c>
      <c r="FS292" s="65" t="str">
        <f t="shared" si="765"/>
        <v/>
      </c>
      <c r="FT292" s="68" t="str">
        <f t="shared" si="703"/>
        <v/>
      </c>
      <c r="FU292" s="32"/>
      <c r="FV292" s="120"/>
      <c r="FW292" s="62" t="str">
        <f t="shared" si="644"/>
        <v/>
      </c>
      <c r="FX292" s="62" t="str">
        <f t="shared" si="704"/>
        <v/>
      </c>
      <c r="FY292" s="65" t="str">
        <f t="shared" si="766"/>
        <v/>
      </c>
      <c r="FZ292" s="68" t="str">
        <f t="shared" si="705"/>
        <v/>
      </c>
      <c r="GA292" s="32"/>
      <c r="GC292" s="7" t="str">
        <f t="shared" si="706"/>
        <v/>
      </c>
      <c r="GD292" s="7" t="str">
        <f t="shared" ca="1" si="645"/>
        <v/>
      </c>
      <c r="GT292" s="71" t="str">
        <f>IF(GT$9="", "", IF(AND(NOT('Personnel Details'!$N$11=""), $B292&gt;='Personnel Details'!$N$11), 'Personnel Details'!$O$11, IF(AND(NOT('Personnel Details'!$I$11=""), $B292&gt;='Personnel Details'!$I$11), 'Personnel Details'!$J$11, 'Personnel Details'!$E$11)))</f>
        <v/>
      </c>
      <c r="GU292" s="59" t="str">
        <f>IF(GT$9="", "", IF(AND(NOT('Personnel Details'!$N$11=""), $B292&gt;='Personnel Details'!$N$11), IF('Personnel Details'!$P$11="","", 'Personnel Details'!$P$11), IF(AND(NOT('Personnel Details'!$I$11=""), $B292&gt;='Personnel Details'!$I$11), IF('Personnel Details'!$K$11="", "", 'Personnel Details'!$K$11), IF('Personnel Details'!$F$11="", "", 'Personnel Details'!$F$11))))</f>
        <v/>
      </c>
      <c r="GV292" s="74" t="str">
        <f>IF(GT$9="", "", IF(AND(NOT('Personnel Details'!$N$11=""), $B292&gt;='Personnel Details'!$N$11), 'Personnel Details'!$Q$11, IF(AND(NOT('Personnel Details'!$I$11=""), $B292&gt;='Personnel Details'!$I$11), 'Personnel Details'!$L$11, 'Personnel Details'!$G$11)))</f>
        <v/>
      </c>
      <c r="GW292" s="59" t="str">
        <f t="shared" si="707"/>
        <v/>
      </c>
      <c r="GX292" s="53"/>
      <c r="GZ292" s="78" t="str">
        <f>IF(GZ$9="", "", IF(AND(NOT('Personnel Details'!$N$12=""), $B292&gt;='Personnel Details'!$N$12), 'Personnel Details'!$O$12, IF(AND(NOT('Personnel Details'!$I$12=""), $B292&gt;='Personnel Details'!$I$12), 'Personnel Details'!$J$12, 'Personnel Details'!$E$12)))</f>
        <v/>
      </c>
      <c r="HA292" s="59" t="str">
        <f>IF(GZ$9="", "", IF(AND(NOT('Personnel Details'!$N$12=""), $B292&gt;='Personnel Details'!$N$12), IF('Personnel Details'!$P$12="","", 'Personnel Details'!$P$12), IF(AND(NOT('Personnel Details'!$I$12=""), $B292&gt;='Personnel Details'!$I$12), IF('Personnel Details'!$K$12="", "", 'Personnel Details'!$K$12), IF('Personnel Details'!$F$12="", "", 'Personnel Details'!$F$12))))</f>
        <v/>
      </c>
      <c r="HB292" s="79" t="str">
        <f>IF(GZ$9="", "", IF(AND(NOT('Personnel Details'!$N$12=""), $B292&gt;='Personnel Details'!$N$12), 'Personnel Details'!$Q$12, IF(AND(NOT('Personnel Details'!$I$12=""), $B292&gt;='Personnel Details'!$I$12), 'Personnel Details'!$L$12, 'Personnel Details'!$G$12)))</f>
        <v/>
      </c>
      <c r="HC292" s="59" t="str">
        <f t="shared" si="708"/>
        <v/>
      </c>
      <c r="HD292" s="53"/>
      <c r="HF292" s="78" t="str">
        <f>IF(HF$9="", "", IF(AND(NOT('Personnel Details'!$N$13=""), $B292&gt;='Personnel Details'!$N$13), 'Personnel Details'!$O$13, IF(AND(NOT('Personnel Details'!$I$13=""), $B292&gt;='Personnel Details'!$I$13), 'Personnel Details'!$J$13, 'Personnel Details'!$E$13)))</f>
        <v/>
      </c>
      <c r="HG292" s="59" t="str">
        <f>IF(HF$9="", "", IF(AND(NOT('Personnel Details'!$N$13=""), $B292&gt;='Personnel Details'!$N$13), IF('Personnel Details'!$P$13="","", 'Personnel Details'!$P$13), IF(AND(NOT('Personnel Details'!$I$13=""), $B292&gt;='Personnel Details'!$I$13), IF('Personnel Details'!$K$13="", "", 'Personnel Details'!$K$13), IF('Personnel Details'!$F$13="", "", 'Personnel Details'!$F$13))))</f>
        <v/>
      </c>
      <c r="HH292" s="79" t="str">
        <f>IF(HF$9="", "", IF(AND(NOT('Personnel Details'!$N$13=""), $B292&gt;='Personnel Details'!$N$13), 'Personnel Details'!$Q$13, IF(AND(NOT('Personnel Details'!$I$13=""), $B292&gt;='Personnel Details'!$I$13), 'Personnel Details'!$L$13, 'Personnel Details'!$G$13)))</f>
        <v/>
      </c>
      <c r="HI292" s="59" t="str">
        <f t="shared" si="709"/>
        <v/>
      </c>
      <c r="HJ292" s="53"/>
      <c r="HL292" s="78" t="str">
        <f>IF(HL$9="", "", IF(AND(NOT('Personnel Details'!$N$14=""), $B292&gt;='Personnel Details'!$N$14), 'Personnel Details'!$O$14, IF(AND(NOT('Personnel Details'!$I$14=""), $B292&gt;='Personnel Details'!$I$14), 'Personnel Details'!$J$14, 'Personnel Details'!$E$14)))</f>
        <v/>
      </c>
      <c r="HM292" s="59" t="str">
        <f>IF(HL$9="", "", IF(AND(NOT('Personnel Details'!$N$14=""), $B292&gt;='Personnel Details'!$N$14), IF('Personnel Details'!$P$14="","", 'Personnel Details'!$P$14), IF(AND(NOT('Personnel Details'!$I$14=""), $B292&gt;='Personnel Details'!$I$14), IF('Personnel Details'!$K$14="", "", 'Personnel Details'!$K$14), IF('Personnel Details'!$F$14="", "", 'Personnel Details'!$F$14))))</f>
        <v/>
      </c>
      <c r="HN292" s="79" t="str">
        <f>IF(HL$9="", "", IF(AND(NOT('Personnel Details'!$N$14=""), $B292&gt;='Personnel Details'!$N$14), 'Personnel Details'!$Q$14, IF(AND(NOT('Personnel Details'!$I$14=""), $B292&gt;='Personnel Details'!$I$14), 'Personnel Details'!$L$14, 'Personnel Details'!$G$14)))</f>
        <v/>
      </c>
      <c r="HO292" s="59" t="str">
        <f t="shared" si="710"/>
        <v/>
      </c>
      <c r="HP292" s="53"/>
      <c r="HR292" s="78" t="str">
        <f>IF(HR$9="", "", IF(AND(NOT('Personnel Details'!$N$15=""), $B292&gt;='Personnel Details'!$N$15), 'Personnel Details'!$O$15, IF(AND(NOT('Personnel Details'!$I$15=""), $B292&gt;='Personnel Details'!$I$15), 'Personnel Details'!$J$15, 'Personnel Details'!$E$15)))</f>
        <v/>
      </c>
      <c r="HS292" s="59" t="str">
        <f>IF(HR$9="", "", IF(AND(NOT('Personnel Details'!$N$15=""), $B292&gt;='Personnel Details'!$N$15), IF('Personnel Details'!$P$15="","", 'Personnel Details'!$P$15), IF(AND(NOT('Personnel Details'!$I$15=""), $B292&gt;='Personnel Details'!$I$15), IF('Personnel Details'!$K$15="", "", 'Personnel Details'!$K$15), IF('Personnel Details'!$F$15="", "", 'Personnel Details'!$F$15))))</f>
        <v/>
      </c>
      <c r="HT292" s="79" t="str">
        <f>IF(HR$9="", "", IF(AND(NOT('Personnel Details'!$N$15=""), $B292&gt;='Personnel Details'!$N$15), 'Personnel Details'!$Q$15, IF(AND(NOT('Personnel Details'!$I$15=""), $B292&gt;='Personnel Details'!$I$15), 'Personnel Details'!$L$15, 'Personnel Details'!$G$15)))</f>
        <v/>
      </c>
      <c r="HU292" s="59" t="str">
        <f t="shared" si="711"/>
        <v/>
      </c>
      <c r="HV292" s="53"/>
      <c r="HX292" s="78" t="str">
        <f>IF(HX$9="", "", IF(AND(NOT('Personnel Details'!$N$16=""), $B292&gt;='Personnel Details'!$N$16), 'Personnel Details'!$O$16, IF(AND(NOT('Personnel Details'!$I$16=""), $B292&gt;='Personnel Details'!$I$16), 'Personnel Details'!$J$16, 'Personnel Details'!$E$16)))</f>
        <v/>
      </c>
      <c r="HY292" s="59" t="str">
        <f>IF(HX$9="", "", IF(AND(NOT('Personnel Details'!$N$16=""), $B292&gt;='Personnel Details'!$N$16), IF('Personnel Details'!$P$16="","", 'Personnel Details'!$P$16), IF(AND(NOT('Personnel Details'!$I$16=""), $B292&gt;='Personnel Details'!$I$16), IF('Personnel Details'!$K$16="", "", 'Personnel Details'!$K$16), IF('Personnel Details'!$F$16="", "", 'Personnel Details'!$F$16))))</f>
        <v/>
      </c>
      <c r="HZ292" s="79" t="str">
        <f>IF(HX$9="", "", IF(AND(NOT('Personnel Details'!$N$16=""), $B292&gt;='Personnel Details'!$N$16), 'Personnel Details'!$Q$16, IF(AND(NOT('Personnel Details'!$I$16=""), $B292&gt;='Personnel Details'!$I$16), 'Personnel Details'!$L$16, 'Personnel Details'!$G$16)))</f>
        <v/>
      </c>
      <c r="IA292" s="59" t="str">
        <f t="shared" si="712"/>
        <v/>
      </c>
      <c r="IB292" s="53"/>
      <c r="ID292" s="78" t="str">
        <f>IF(ID$9="", "", IF(AND(NOT('Personnel Details'!$N$17=""), $B292&gt;='Personnel Details'!$N$17), 'Personnel Details'!$O$17, IF(AND(NOT('Personnel Details'!$I$17=""), $B292&gt;='Personnel Details'!$I$17), 'Personnel Details'!$J$17, 'Personnel Details'!$E$17)))</f>
        <v/>
      </c>
      <c r="IE292" s="59" t="str">
        <f>IF(ID$9="", "", IF(AND(NOT('Personnel Details'!$N$17=""), $B292&gt;='Personnel Details'!$N$17), IF('Personnel Details'!$P$17="","", 'Personnel Details'!$P$17), IF(AND(NOT('Personnel Details'!$I$17=""), $B292&gt;='Personnel Details'!$I$17), IF('Personnel Details'!$K$17="", "", 'Personnel Details'!$K$17), IF('Personnel Details'!$F$17="", "", 'Personnel Details'!$F$17))))</f>
        <v/>
      </c>
      <c r="IF292" s="79" t="str">
        <f>IF(ID$9="", "", IF(AND(NOT('Personnel Details'!$N$17=""), $B292&gt;='Personnel Details'!$N$17), 'Personnel Details'!$Q$17, IF(AND(NOT('Personnel Details'!$I$17=""), $B292&gt;='Personnel Details'!$I$17), 'Personnel Details'!$L$17, 'Personnel Details'!$G$17)))</f>
        <v/>
      </c>
      <c r="IG292" s="59" t="str">
        <f t="shared" si="713"/>
        <v/>
      </c>
      <c r="IH292" s="53"/>
      <c r="IJ292" s="78" t="str">
        <f>IF(IJ$9="", "", IF(AND(NOT('Personnel Details'!$N$18=""), $B292&gt;='Personnel Details'!$N$18), 'Personnel Details'!$O$18, IF(AND(NOT('Personnel Details'!$I$18=""), $B292&gt;='Personnel Details'!$I$18), 'Personnel Details'!$J$18, 'Personnel Details'!$E$18)))</f>
        <v/>
      </c>
      <c r="IK292" s="59" t="str">
        <f>IF(IJ$9="", "", IF(AND(NOT('Personnel Details'!$N$18=""), $B292&gt;='Personnel Details'!$N$18), IF('Personnel Details'!$P$18="","", 'Personnel Details'!$P$18), IF(AND(NOT('Personnel Details'!$I$18=""), $B292&gt;='Personnel Details'!$I$18), IF('Personnel Details'!$K$18="", "", 'Personnel Details'!$K$18), IF('Personnel Details'!$F$18="", "", 'Personnel Details'!$F$18))))</f>
        <v/>
      </c>
      <c r="IL292" s="79" t="str">
        <f>IF(IJ$9="", "", IF(AND(NOT('Personnel Details'!$N$18=""), $B292&gt;='Personnel Details'!$N$18), 'Personnel Details'!$Q$18, IF(AND(NOT('Personnel Details'!$I$18=""), $B292&gt;='Personnel Details'!$I$18), 'Personnel Details'!$L$18, 'Personnel Details'!$G$18)))</f>
        <v/>
      </c>
      <c r="IM292" s="59" t="str">
        <f t="shared" si="714"/>
        <v/>
      </c>
      <c r="IN292" s="53"/>
      <c r="IP292" s="78" t="str">
        <f>IF(IP$9="", "", IF(AND(NOT('Personnel Details'!$N$19=""), $B292&gt;='Personnel Details'!$N$19), 'Personnel Details'!$O$19, IF(AND(NOT('Personnel Details'!$I$19=""), $B292&gt;='Personnel Details'!$I$19), 'Personnel Details'!$J$19, 'Personnel Details'!$E$19)))</f>
        <v/>
      </c>
      <c r="IQ292" s="59" t="str">
        <f>IF(IP$9="", "", IF(AND(NOT('Personnel Details'!$N$19=""), $B292&gt;='Personnel Details'!$N$19), IF('Personnel Details'!$P$19="","", 'Personnel Details'!$P$19), IF(AND(NOT('Personnel Details'!$I$19=""), $B292&gt;='Personnel Details'!$I$19), IF('Personnel Details'!$K$19="", "", 'Personnel Details'!$K$19), IF('Personnel Details'!$F$19="", "", 'Personnel Details'!$F$19))))</f>
        <v/>
      </c>
      <c r="IR292" s="79" t="str">
        <f>IF(IP$9="", "", IF(AND(NOT('Personnel Details'!$N$19=""), $B292&gt;='Personnel Details'!$N$19), 'Personnel Details'!$Q$19, IF(AND(NOT('Personnel Details'!$I$19=""), $B292&gt;='Personnel Details'!$I$19), 'Personnel Details'!$L$19, 'Personnel Details'!$G$19)))</f>
        <v/>
      </c>
      <c r="IS292" s="59" t="str">
        <f t="shared" si="715"/>
        <v/>
      </c>
      <c r="IT292" s="53"/>
      <c r="IV292" s="78" t="str">
        <f>IF(IV$9="", "", IF(AND(NOT('Personnel Details'!$N$20=""), $B292&gt;='Personnel Details'!$N$20), 'Personnel Details'!$O$20, IF(AND(NOT('Personnel Details'!$I$20=""), $B292&gt;='Personnel Details'!$I$20), 'Personnel Details'!$J$20, 'Personnel Details'!$E$20)))</f>
        <v/>
      </c>
      <c r="IW292" s="59" t="str">
        <f>IF(IV$9="", "", IF(AND(NOT('Personnel Details'!$N$20=""), $B292&gt;='Personnel Details'!$N$20), IF('Personnel Details'!$P$20="","", 'Personnel Details'!$P$20), IF(AND(NOT('Personnel Details'!$I$20=""), $B292&gt;='Personnel Details'!$I$20), IF('Personnel Details'!$K$20="", "", 'Personnel Details'!$K$20), IF('Personnel Details'!$F$20="", "", 'Personnel Details'!$F$20))))</f>
        <v/>
      </c>
      <c r="IX292" s="79" t="str">
        <f>IF(IV$9="", "", IF(AND(NOT('Personnel Details'!$N$20=""), $B292&gt;='Personnel Details'!$N$20), 'Personnel Details'!$Q$20, IF(AND(NOT('Personnel Details'!$I$20=""), $B292&gt;='Personnel Details'!$I$20), 'Personnel Details'!$L$20, 'Personnel Details'!$G$20)))</f>
        <v/>
      </c>
      <c r="IY292" s="59" t="str">
        <f t="shared" si="716"/>
        <v/>
      </c>
      <c r="IZ292" s="53"/>
      <c r="JB292" s="78" t="str">
        <f>IF(JB$9="", "", IF(AND(NOT('Personnel Details'!$N$21=""), $B292&gt;='Personnel Details'!$N$21), 'Personnel Details'!$O$21, IF(AND(NOT('Personnel Details'!$I$21=""), $B292&gt;='Personnel Details'!$I$21), 'Personnel Details'!$J$21, 'Personnel Details'!$E$21)))</f>
        <v/>
      </c>
      <c r="JC292" s="59" t="str">
        <f>IF(JB$9="", "", IF(AND(NOT('Personnel Details'!$N$21=""), $B292&gt;='Personnel Details'!$N$21), IF('Personnel Details'!$P$21="","", 'Personnel Details'!$P$21), IF(AND(NOT('Personnel Details'!$I$21=""), $B292&gt;='Personnel Details'!$I$21), IF('Personnel Details'!$K$21="", "", 'Personnel Details'!$K$21), IF('Personnel Details'!$F$21="", "", 'Personnel Details'!$F$21))))</f>
        <v/>
      </c>
      <c r="JD292" s="79" t="str">
        <f>IF(JB$9="", "", IF(AND(NOT('Personnel Details'!$N$21=""), $B292&gt;='Personnel Details'!$N$21), 'Personnel Details'!$Q$21, IF(AND(NOT('Personnel Details'!$I$21=""), $B292&gt;='Personnel Details'!$I$21), 'Personnel Details'!$L$21, 'Personnel Details'!$G$21)))</f>
        <v/>
      </c>
      <c r="JE292" s="59" t="str">
        <f t="shared" si="717"/>
        <v/>
      </c>
      <c r="JF292" s="53"/>
      <c r="JH292" s="78" t="str">
        <f>IF(JH$9="", "", IF(AND(NOT('Personnel Details'!$N$22=""), $B292&gt;='Personnel Details'!$N$22), 'Personnel Details'!$O$22, IF(AND(NOT('Personnel Details'!$I$22=""), $B292&gt;='Personnel Details'!$I$22), 'Personnel Details'!$J$22, 'Personnel Details'!$E$22)))</f>
        <v/>
      </c>
      <c r="JI292" s="59" t="str">
        <f>IF(JH$9="", "", IF(AND(NOT('Personnel Details'!$N$22=""), $B292&gt;='Personnel Details'!$N$22), IF('Personnel Details'!$P$22="","", 'Personnel Details'!$P$22), IF(AND(NOT('Personnel Details'!$I$22=""), $B292&gt;='Personnel Details'!$I$22), IF('Personnel Details'!$K$22="", "", 'Personnel Details'!$K$22), IF('Personnel Details'!$F$22="", "", 'Personnel Details'!$F$22))))</f>
        <v/>
      </c>
      <c r="JJ292" s="79" t="str">
        <f>IF(JH$9="", "", IF(AND(NOT('Personnel Details'!$N$22=""), $B292&gt;='Personnel Details'!$N$22), 'Personnel Details'!$Q$22, IF(AND(NOT('Personnel Details'!$I$22=""), $B292&gt;='Personnel Details'!$I$22), 'Personnel Details'!$L$22, 'Personnel Details'!$G$22)))</f>
        <v/>
      </c>
      <c r="JK292" s="59" t="str">
        <f t="shared" si="718"/>
        <v/>
      </c>
      <c r="JL292" s="53"/>
      <c r="JN292" s="78" t="str">
        <f>IF(JN$9="", "", IF(AND(NOT('Personnel Details'!$N$23=""), $B292&gt;='Personnel Details'!$N$23), 'Personnel Details'!$O$23, IF(AND(NOT('Personnel Details'!$I$23=""), $B292&gt;='Personnel Details'!$I$23), 'Personnel Details'!$J$23, 'Personnel Details'!$E$23)))</f>
        <v/>
      </c>
      <c r="JO292" s="59" t="str">
        <f>IF(JN$9="", "", IF(AND(NOT('Personnel Details'!$N$23=""), $B292&gt;='Personnel Details'!$N$23), IF('Personnel Details'!$P$23="","", 'Personnel Details'!$P$23), IF(AND(NOT('Personnel Details'!$I$23=""), $B292&gt;='Personnel Details'!$I$23), IF('Personnel Details'!$K$23="", "", 'Personnel Details'!$K$23), IF('Personnel Details'!$F$23="", "", 'Personnel Details'!$F$23))))</f>
        <v/>
      </c>
      <c r="JP292" s="79" t="str">
        <f>IF(JN$9="", "", IF(AND(NOT('Personnel Details'!$N$23=""), $B292&gt;='Personnel Details'!$N$23), 'Personnel Details'!$Q$23, IF(AND(NOT('Personnel Details'!$I$23=""), $B292&gt;='Personnel Details'!$I$23), 'Personnel Details'!$L$23, 'Personnel Details'!$G$23)))</f>
        <v/>
      </c>
      <c r="JQ292" s="59" t="str">
        <f t="shared" si="719"/>
        <v/>
      </c>
      <c r="JR292" s="53"/>
      <c r="JT292" s="78" t="str">
        <f>IF(JT$9="", "", IF(AND(NOT('Personnel Details'!$N$24=""), $B292&gt;='Personnel Details'!$N$24), 'Personnel Details'!$O$24, IF(AND(NOT('Personnel Details'!$I$24=""), $B292&gt;='Personnel Details'!$I$24), 'Personnel Details'!$J$24, 'Personnel Details'!$E$24)))</f>
        <v/>
      </c>
      <c r="JU292" s="59" t="str">
        <f>IF(JT$9="", "", IF(AND(NOT('Personnel Details'!$N$24=""), $B292&gt;='Personnel Details'!$N$24), IF('Personnel Details'!$P$24="","", 'Personnel Details'!$P$24), IF(AND(NOT('Personnel Details'!$I$24=""), $B292&gt;='Personnel Details'!$I$24), IF('Personnel Details'!$K$24="", "", 'Personnel Details'!$K$24), IF('Personnel Details'!$F$24="", "", 'Personnel Details'!$F$24))))</f>
        <v/>
      </c>
      <c r="JV292" s="79" t="str">
        <f>IF(JT$9="", "", IF(AND(NOT('Personnel Details'!$N$24=""), $B292&gt;='Personnel Details'!$N$24), 'Personnel Details'!$Q$24, IF(AND(NOT('Personnel Details'!$I$24=""), $B292&gt;='Personnel Details'!$I$24), 'Personnel Details'!$L$24, 'Personnel Details'!$G$24)))</f>
        <v/>
      </c>
      <c r="JW292" s="59" t="str">
        <f t="shared" si="720"/>
        <v/>
      </c>
      <c r="JX292" s="53"/>
      <c r="JZ292" s="78" t="str">
        <f>IF(JZ$9="", "", IF(AND(NOT('Personnel Details'!$N$25=""), $B292&gt;='Personnel Details'!$N$25), 'Personnel Details'!$O$25, IF(AND(NOT('Personnel Details'!$I$25=""), $B292&gt;='Personnel Details'!$I$25), 'Personnel Details'!$J$25, 'Personnel Details'!$E$25)))</f>
        <v/>
      </c>
      <c r="KA292" s="59" t="str">
        <f>IF(JZ$9="", "", IF(AND(NOT('Personnel Details'!$N$25=""), $B292&gt;='Personnel Details'!$N$25), IF('Personnel Details'!$P$25="","", 'Personnel Details'!$P$25), IF(AND(NOT('Personnel Details'!$I$25=""), $B292&gt;='Personnel Details'!$I$25), IF('Personnel Details'!$K$25="", "", 'Personnel Details'!$K$25), IF('Personnel Details'!$F$25="", "", 'Personnel Details'!$F$25))))</f>
        <v/>
      </c>
      <c r="KB292" s="79" t="str">
        <f>IF(JZ$9="", "", IF(AND(NOT('Personnel Details'!$N$25=""), $B292&gt;='Personnel Details'!$N$25), 'Personnel Details'!$Q$25, IF(AND(NOT('Personnel Details'!$I$25=""), $B292&gt;='Personnel Details'!$I$25), 'Personnel Details'!$L$25, 'Personnel Details'!$G$25)))</f>
        <v/>
      </c>
      <c r="KC292" s="59" t="str">
        <f t="shared" si="721"/>
        <v/>
      </c>
      <c r="KD292" s="53"/>
      <c r="KF292" s="78" t="str">
        <f>IF(KF$9="", "", IF(AND(NOT('Personnel Details'!$N$26=""), $B292&gt;='Personnel Details'!$N$26), 'Personnel Details'!$O$26, IF(AND(NOT('Personnel Details'!$I$26=""), $B292&gt;='Personnel Details'!$I$26), 'Personnel Details'!$J$26, 'Personnel Details'!$E$26)))</f>
        <v/>
      </c>
      <c r="KG292" s="59" t="str">
        <f>IF(KF$9="", "", IF(AND(NOT('Personnel Details'!$N$26=""), $B292&gt;='Personnel Details'!$N$26), IF('Personnel Details'!$P$26="","", 'Personnel Details'!$P$26), IF(AND(NOT('Personnel Details'!$I$26=""), $B292&gt;='Personnel Details'!$I$26), IF('Personnel Details'!$K$26="", "", 'Personnel Details'!$K$26), IF('Personnel Details'!$F$26="", "", 'Personnel Details'!$F$26))))</f>
        <v/>
      </c>
      <c r="KH292" s="79" t="str">
        <f>IF(KF$9="", "", IF(AND(NOT('Personnel Details'!$N$26=""), $B292&gt;='Personnel Details'!$N$26), 'Personnel Details'!$Q$26, IF(AND(NOT('Personnel Details'!$I$26=""), $B292&gt;='Personnel Details'!$I$26), 'Personnel Details'!$L$26, 'Personnel Details'!$G$26)))</f>
        <v/>
      </c>
      <c r="KI292" s="59" t="str">
        <f t="shared" si="722"/>
        <v/>
      </c>
      <c r="KJ292" s="53"/>
      <c r="KL292" s="78" t="str">
        <f>IF(KL$9="", "", IF(AND(NOT('Personnel Details'!$N$27=""), $B292&gt;='Personnel Details'!$N$27), 'Personnel Details'!$O$27, IF(AND(NOT('Personnel Details'!$I$27=""), $B292&gt;='Personnel Details'!$I$27), 'Personnel Details'!$J$27, 'Personnel Details'!$E$27)))</f>
        <v/>
      </c>
      <c r="KM292" s="59" t="str">
        <f>IF(KL$9="", "", IF(AND(NOT('Personnel Details'!$N$27=""), $B292&gt;='Personnel Details'!$N$27), IF('Personnel Details'!$P$27="","", 'Personnel Details'!$P$27), IF(AND(NOT('Personnel Details'!$I$27=""), $B292&gt;='Personnel Details'!$I$27), IF('Personnel Details'!$K$27="", "", 'Personnel Details'!$K$27), IF('Personnel Details'!$F$27="", "", 'Personnel Details'!$F$27))))</f>
        <v/>
      </c>
      <c r="KN292" s="79" t="str">
        <f>IF(KL$9="", "", IF(AND(NOT('Personnel Details'!$N$27=""), $B292&gt;='Personnel Details'!$N$27), 'Personnel Details'!$Q$27, IF(AND(NOT('Personnel Details'!$I$27=""), $B292&gt;='Personnel Details'!$I$27), 'Personnel Details'!$L$27, 'Personnel Details'!$G$27)))</f>
        <v/>
      </c>
      <c r="KO292" s="59" t="str">
        <f t="shared" si="723"/>
        <v/>
      </c>
      <c r="KP292" s="53"/>
      <c r="KR292" s="78" t="str">
        <f>IF(KR$9="", "", IF(AND(NOT('Personnel Details'!$N$28=""), $B292&gt;='Personnel Details'!$N$28), 'Personnel Details'!$O$28, IF(AND(NOT('Personnel Details'!$I$28=""), $B292&gt;='Personnel Details'!$I$28), 'Personnel Details'!$J$28, 'Personnel Details'!$E$28)))</f>
        <v/>
      </c>
      <c r="KS292" s="59" t="str">
        <f>IF(KR$9="", "", IF(AND(NOT('Personnel Details'!$N$28=""), $B292&gt;='Personnel Details'!$N$28), IF('Personnel Details'!$P$28="","", 'Personnel Details'!$P$28), IF(AND(NOT('Personnel Details'!$I$28=""), $B292&gt;='Personnel Details'!$I$28), IF('Personnel Details'!$K$28="", "", 'Personnel Details'!$K$28), IF('Personnel Details'!$F$28="", "", 'Personnel Details'!$F$28))))</f>
        <v/>
      </c>
      <c r="KT292" s="79" t="str">
        <f>IF(KR$9="", "", IF(AND(NOT('Personnel Details'!$N$28=""), $B292&gt;='Personnel Details'!$N$28), 'Personnel Details'!$Q$28, IF(AND(NOT('Personnel Details'!$I$28=""), $B292&gt;='Personnel Details'!$I$28), 'Personnel Details'!$L$28, 'Personnel Details'!$G$28)))</f>
        <v/>
      </c>
      <c r="KU292" s="59" t="str">
        <f t="shared" si="724"/>
        <v/>
      </c>
      <c r="KV292" s="53"/>
      <c r="KX292" s="78" t="str">
        <f>IF(KX$9="", "", IF(AND(NOT('Personnel Details'!$N$29=""), $B292&gt;='Personnel Details'!$N$29), 'Personnel Details'!$O$29, IF(AND(NOT('Personnel Details'!$I$29=""), $B292&gt;='Personnel Details'!$I$29), 'Personnel Details'!$J$29, 'Personnel Details'!$E$29)))</f>
        <v/>
      </c>
      <c r="KY292" s="59" t="str">
        <f>IF(KX$9="", "", IF(AND(NOT('Personnel Details'!$N$29=""), $B292&gt;='Personnel Details'!$N$29), IF('Personnel Details'!$P$29="","", 'Personnel Details'!$P$29), IF(AND(NOT('Personnel Details'!$I$29=""), $B292&gt;='Personnel Details'!$I$29), IF('Personnel Details'!$K$29="", "", 'Personnel Details'!$K$29), IF('Personnel Details'!$F$29="", "", 'Personnel Details'!$F$29))))</f>
        <v/>
      </c>
      <c r="KZ292" s="79" t="str">
        <f>IF(KX$9="", "", IF(AND(NOT('Personnel Details'!$N$29=""), $B292&gt;='Personnel Details'!$N$29), 'Personnel Details'!$Q$29, IF(AND(NOT('Personnel Details'!$I$29=""), $B292&gt;='Personnel Details'!$I$29), 'Personnel Details'!$L$29, 'Personnel Details'!$G$29)))</f>
        <v/>
      </c>
      <c r="LA292" s="59" t="str">
        <f t="shared" si="725"/>
        <v/>
      </c>
      <c r="LB292" s="53"/>
      <c r="LD292" s="78" t="str">
        <f>IF(LD$9="", "", IF(AND(NOT('Personnel Details'!$N$30=""), $B292&gt;='Personnel Details'!$N$30), 'Personnel Details'!$O$30, IF(AND(NOT('Personnel Details'!$I$30=""), $B292&gt;='Personnel Details'!$I$30), 'Personnel Details'!$J$30, 'Personnel Details'!$E$30)))</f>
        <v/>
      </c>
      <c r="LE292" s="59" t="str">
        <f>IF(LD$9="", "", IF(AND(NOT('Personnel Details'!$N$30=""), $B292&gt;='Personnel Details'!$N$30), IF('Personnel Details'!$P$30="","", 'Personnel Details'!$P$30), IF(AND(NOT('Personnel Details'!$I$30=""), $B292&gt;='Personnel Details'!$I$30), IF('Personnel Details'!$K$30="", "", 'Personnel Details'!$K$30), IF('Personnel Details'!$F$30="", "", 'Personnel Details'!$F$30))))</f>
        <v/>
      </c>
      <c r="LF292" s="79" t="str">
        <f>IF(LD$9="", "", IF(AND(NOT('Personnel Details'!$N$30=""), $B292&gt;='Personnel Details'!$N$30), 'Personnel Details'!$Q$30, IF(AND(NOT('Personnel Details'!$I$30=""), $B292&gt;='Personnel Details'!$I$30), 'Personnel Details'!$L$30, 'Personnel Details'!$G$30)))</f>
        <v/>
      </c>
      <c r="LG292" s="59" t="str">
        <f t="shared" si="726"/>
        <v/>
      </c>
      <c r="LH292" s="53"/>
      <c r="LJ292" s="78" t="str">
        <f>IF(LJ$9="", "", IF(AND(NOT('Personnel Details'!$N$31=""), $B292&gt;='Personnel Details'!$N$31), 'Personnel Details'!$O$31, IF(AND(NOT('Personnel Details'!$I$31=""), $B292&gt;='Personnel Details'!$I$31), 'Personnel Details'!$J$31, 'Personnel Details'!$E$31)))</f>
        <v/>
      </c>
      <c r="LK292" s="59" t="str">
        <f>IF(LJ$9="", "", IF(AND(NOT('Personnel Details'!$N$31=""), $B292&gt;='Personnel Details'!$N$31), IF('Personnel Details'!$P$31="","", 'Personnel Details'!$P$31), IF(AND(NOT('Personnel Details'!$I$31=""), $B292&gt;='Personnel Details'!$I$31), IF('Personnel Details'!$K$31="", "", 'Personnel Details'!$K$31), IF('Personnel Details'!$F$31="", "", 'Personnel Details'!$F$31))))</f>
        <v/>
      </c>
      <c r="LL292" s="79" t="str">
        <f>IF(LJ$9="", "", IF(AND(NOT('Personnel Details'!$N$31=""), $B292&gt;='Personnel Details'!$N$31), 'Personnel Details'!$Q$31, IF(AND(NOT('Personnel Details'!$I$31=""), $B292&gt;='Personnel Details'!$I$31), 'Personnel Details'!$L$31, 'Personnel Details'!$G$31)))</f>
        <v/>
      </c>
      <c r="LM292" s="59" t="str">
        <f t="shared" si="727"/>
        <v/>
      </c>
      <c r="LN292" s="53"/>
      <c r="LP292" s="78" t="str">
        <f>IF(LP$9="", "", IF(AND(NOT('Personnel Details'!$N$32=""), $B292&gt;='Personnel Details'!$N$32), 'Personnel Details'!$O$32, IF(AND(NOT('Personnel Details'!$I$32=""), $B292&gt;='Personnel Details'!$I$32), 'Personnel Details'!$J$32, 'Personnel Details'!$E$32)))</f>
        <v/>
      </c>
      <c r="LQ292" s="59" t="str">
        <f>IF(LP$9="", "", IF(AND(NOT('Personnel Details'!$N$32=""), $B292&gt;='Personnel Details'!$N$32), IF('Personnel Details'!$P$32="","", 'Personnel Details'!$P$32), IF(AND(NOT('Personnel Details'!$I$32=""), $B292&gt;='Personnel Details'!$I$32), IF('Personnel Details'!$K$32="", "", 'Personnel Details'!$K$32), IF('Personnel Details'!$F$32="", "", 'Personnel Details'!$F$32))))</f>
        <v/>
      </c>
      <c r="LR292" s="79" t="str">
        <f>IF(LP$9="", "", IF(AND(NOT('Personnel Details'!$N$32=""), $B292&gt;='Personnel Details'!$N$32), 'Personnel Details'!$Q$32, IF(AND(NOT('Personnel Details'!$I$32=""), $B292&gt;='Personnel Details'!$I$32), 'Personnel Details'!$L$32, 'Personnel Details'!$G$32)))</f>
        <v/>
      </c>
      <c r="LS292" s="59" t="str">
        <f t="shared" si="728"/>
        <v/>
      </c>
      <c r="LT292" s="53"/>
      <c r="LV292" s="78" t="str">
        <f>IF(LV$9="", "", IF(AND(NOT('Personnel Details'!$N$33=""), $B292&gt;='Personnel Details'!$N$33), 'Personnel Details'!$O$33, IF(AND(NOT('Personnel Details'!$I$33=""), $B292&gt;='Personnel Details'!$I$33), 'Personnel Details'!$J$33, 'Personnel Details'!$E$33)))</f>
        <v/>
      </c>
      <c r="LW292" s="59" t="str">
        <f>IF(LV$9="", "", IF(AND(NOT('Personnel Details'!$N$33=""), $B292&gt;='Personnel Details'!$N$33), IF('Personnel Details'!$P$33="","", 'Personnel Details'!$P$33), IF(AND(NOT('Personnel Details'!$I$33=""), $B292&gt;='Personnel Details'!$I$33), IF('Personnel Details'!$K$33="", "", 'Personnel Details'!$K$33), IF('Personnel Details'!$F$33="", "", 'Personnel Details'!$F$33))))</f>
        <v/>
      </c>
      <c r="LX292" s="79" t="str">
        <f>IF(LV$9="", "", IF(AND(NOT('Personnel Details'!$N$33=""), $B292&gt;='Personnel Details'!$N$33), 'Personnel Details'!$Q$33, IF(AND(NOT('Personnel Details'!$I$33=""), $B292&gt;='Personnel Details'!$I$33), 'Personnel Details'!$L$33, 'Personnel Details'!$G$33)))</f>
        <v/>
      </c>
      <c r="LY292" s="59" t="str">
        <f t="shared" si="729"/>
        <v/>
      </c>
      <c r="LZ292" s="53"/>
      <c r="MB292" s="78" t="str">
        <f>IF(MB$9="", "", IF(AND(NOT('Personnel Details'!$N$34=""), $B292&gt;='Personnel Details'!$N$34), 'Personnel Details'!$O$34, IF(AND(NOT('Personnel Details'!$I$34=""), $B292&gt;='Personnel Details'!$I$34), 'Personnel Details'!$J$34, 'Personnel Details'!$E$34)))</f>
        <v/>
      </c>
      <c r="MC292" s="59" t="str">
        <f>IF(MB$9="", "", IF(AND(NOT('Personnel Details'!$N$34=""), $B292&gt;='Personnel Details'!$N$34), IF('Personnel Details'!$P$34="","", 'Personnel Details'!$P$34), IF(AND(NOT('Personnel Details'!$I$34=""), $B292&gt;='Personnel Details'!$I$34), IF('Personnel Details'!$K$34="", "", 'Personnel Details'!$K$34), IF('Personnel Details'!$F$34="", "", 'Personnel Details'!$F$34))))</f>
        <v/>
      </c>
      <c r="MD292" s="79" t="str">
        <f>IF(MB$9="", "", IF(AND(NOT('Personnel Details'!$N$34=""), $B292&gt;='Personnel Details'!$N$34), 'Personnel Details'!$Q$34, IF(AND(NOT('Personnel Details'!$I$34=""), $B292&gt;='Personnel Details'!$I$34), 'Personnel Details'!$L$34, 'Personnel Details'!$G$34)))</f>
        <v/>
      </c>
      <c r="ME292" s="59" t="str">
        <f t="shared" si="730"/>
        <v/>
      </c>
      <c r="MF292" s="53"/>
      <c r="MH292" s="78" t="str">
        <f>IF(MH$9="", "", IF(AND(NOT('Personnel Details'!$N$35=""), $B292&gt;='Personnel Details'!$N$35), 'Personnel Details'!$O$35, IF(AND(NOT('Personnel Details'!$I$35=""), $B292&gt;='Personnel Details'!$I$35), 'Personnel Details'!$J$35, 'Personnel Details'!$E$35)))</f>
        <v/>
      </c>
      <c r="MI292" s="59" t="str">
        <f>IF(MH$9="", "", IF(AND(NOT('Personnel Details'!$N$35=""), $B292&gt;='Personnel Details'!$N$35), IF('Personnel Details'!$P$35="","", 'Personnel Details'!$P$35), IF(AND(NOT('Personnel Details'!$I$35=""), $B292&gt;='Personnel Details'!$I$35), IF('Personnel Details'!$K$35="", "", 'Personnel Details'!$K$35), IF('Personnel Details'!$F$35="", "", 'Personnel Details'!$F$35))))</f>
        <v/>
      </c>
      <c r="MJ292" s="79" t="str">
        <f>IF(MH$9="", "", IF(AND(NOT('Personnel Details'!$N$35=""), $B292&gt;='Personnel Details'!$N$35), 'Personnel Details'!$Q$35, IF(AND(NOT('Personnel Details'!$I$35=""), $B292&gt;='Personnel Details'!$I$35), 'Personnel Details'!$L$35, 'Personnel Details'!$G$35)))</f>
        <v/>
      </c>
      <c r="MK292" s="59" t="str">
        <f t="shared" si="731"/>
        <v/>
      </c>
      <c r="ML292" s="53"/>
      <c r="MN292" s="78" t="str">
        <f>IF(MN$9="", "", IF(AND(NOT('Personnel Details'!$N$36=""), $B292&gt;='Personnel Details'!$N$36), 'Personnel Details'!$O$36, IF(AND(NOT('Personnel Details'!$I$36=""), $B292&gt;='Personnel Details'!$I$36), 'Personnel Details'!$J$36, 'Personnel Details'!$E$36)))</f>
        <v/>
      </c>
      <c r="MO292" s="59" t="str">
        <f>IF(MN$9="", "", IF(AND(NOT('Personnel Details'!$N$36=""), $B292&gt;='Personnel Details'!$N$36), IF('Personnel Details'!$P$36="","", 'Personnel Details'!$P$36), IF(AND(NOT('Personnel Details'!$I$36=""), $B292&gt;='Personnel Details'!$I$36), IF('Personnel Details'!$K$36="", "", 'Personnel Details'!$K$36), IF('Personnel Details'!$F$36="", "", 'Personnel Details'!$F$36))))</f>
        <v/>
      </c>
      <c r="MP292" s="79" t="str">
        <f>IF(MN$9="", "", IF(AND(NOT('Personnel Details'!$N$36=""), $B292&gt;='Personnel Details'!$N$36), 'Personnel Details'!$Q$36, IF(AND(NOT('Personnel Details'!$I$36=""), $B292&gt;='Personnel Details'!$I$36), 'Personnel Details'!$L$36, 'Personnel Details'!$G$36)))</f>
        <v/>
      </c>
      <c r="MQ292" s="59" t="str">
        <f t="shared" si="732"/>
        <v/>
      </c>
      <c r="MR292" s="53"/>
      <c r="MT292" s="78" t="str">
        <f>IF(MT$9="", "", IF(AND(NOT('Personnel Details'!$N$37=""), $B292&gt;='Personnel Details'!$N$37), 'Personnel Details'!$O$37, IF(AND(NOT('Personnel Details'!$I$37=""), $B292&gt;='Personnel Details'!$I$37), 'Personnel Details'!$J$37, 'Personnel Details'!$E$37)))</f>
        <v/>
      </c>
      <c r="MU292" s="59" t="str">
        <f>IF(MT$9="", "", IF(AND(NOT('Personnel Details'!$N$37=""), $B292&gt;='Personnel Details'!$N$37), IF('Personnel Details'!$P$37="","", 'Personnel Details'!$P$37), IF(AND(NOT('Personnel Details'!$I$37=""), $B292&gt;='Personnel Details'!$I$37), IF('Personnel Details'!$K$37="", "", 'Personnel Details'!$K$37), IF('Personnel Details'!$F$37="", "", 'Personnel Details'!$F$37))))</f>
        <v/>
      </c>
      <c r="MV292" s="79" t="str">
        <f>IF(MT$9="", "", IF(AND(NOT('Personnel Details'!$N$37=""), $B292&gt;='Personnel Details'!$N$37), 'Personnel Details'!$Q$37, IF(AND(NOT('Personnel Details'!$I$37=""), $B292&gt;='Personnel Details'!$I$37), 'Personnel Details'!$L$37, 'Personnel Details'!$G$37)))</f>
        <v/>
      </c>
      <c r="MW292" s="59" t="str">
        <f t="shared" si="733"/>
        <v/>
      </c>
      <c r="MX292" s="53"/>
      <c r="MZ292" s="78" t="str">
        <f>IF(MZ$9="", "", IF(AND(NOT('Personnel Details'!$N$38=""), $B292&gt;='Personnel Details'!$N$38), 'Personnel Details'!$O$38, IF(AND(NOT('Personnel Details'!$I$38=""), $B292&gt;='Personnel Details'!$I$38), 'Personnel Details'!$J$38, 'Personnel Details'!$E$38)))</f>
        <v/>
      </c>
      <c r="NA292" s="59" t="str">
        <f>IF(MZ$9="", "", IF(AND(NOT('Personnel Details'!$N$38=""), $B292&gt;='Personnel Details'!$N$38), IF('Personnel Details'!$P$38="","", 'Personnel Details'!$P$38), IF(AND(NOT('Personnel Details'!$I$38=""), $B292&gt;='Personnel Details'!$I$38), IF('Personnel Details'!$K$38="", "", 'Personnel Details'!$K$38), IF('Personnel Details'!$F$38="", "", 'Personnel Details'!$F$38))))</f>
        <v/>
      </c>
      <c r="NB292" s="79" t="str">
        <f>IF(MZ$9="", "", IF(AND(NOT('Personnel Details'!$N$38=""), $B292&gt;='Personnel Details'!$N$38), 'Personnel Details'!$Q$38, IF(AND(NOT('Personnel Details'!$I$38=""), $B292&gt;='Personnel Details'!$I$38), 'Personnel Details'!$L$38, 'Personnel Details'!$G$38)))</f>
        <v/>
      </c>
      <c r="NC292" s="59" t="str">
        <f t="shared" si="734"/>
        <v/>
      </c>
      <c r="ND292" s="53"/>
      <c r="NF292" s="78" t="str">
        <f>IF(NF$9="", "", IF(AND(NOT('Personnel Details'!$N$39=""), $B292&gt;='Personnel Details'!$N$39), 'Personnel Details'!$O$39, IF(AND(NOT('Personnel Details'!$I$39=""), $B292&gt;='Personnel Details'!$I$39), 'Personnel Details'!$J$39, 'Personnel Details'!$E$39)))</f>
        <v/>
      </c>
      <c r="NG292" s="59" t="str">
        <f>IF(NF$9="", "", IF(AND(NOT('Personnel Details'!$N$39=""), $B292&gt;='Personnel Details'!$N$39), IF('Personnel Details'!$P$39="","", 'Personnel Details'!$P$39), IF(AND(NOT('Personnel Details'!$I$39=""), $B292&gt;='Personnel Details'!$I$39), IF('Personnel Details'!$K$39="", "", 'Personnel Details'!$K$39), IF('Personnel Details'!$F$39="", "", 'Personnel Details'!$F$39))))</f>
        <v/>
      </c>
      <c r="NH292" s="79" t="str">
        <f>IF(NF$9="", "", IF(AND(NOT('Personnel Details'!$N$39=""), $B292&gt;='Personnel Details'!$N$39), 'Personnel Details'!$Q$39, IF(AND(NOT('Personnel Details'!$I$39=""), $B292&gt;='Personnel Details'!$I$39), 'Personnel Details'!$L$39, 'Personnel Details'!$G$39)))</f>
        <v/>
      </c>
      <c r="NI292" s="59" t="str">
        <f t="shared" si="735"/>
        <v/>
      </c>
      <c r="NJ292" s="53"/>
      <c r="NL292" s="78" t="str">
        <f>IF(NL$9="", "", IF(AND(NOT('Personnel Details'!$N$40=""), $B292&gt;='Personnel Details'!$N$40), 'Personnel Details'!$O$40, IF(AND(NOT('Personnel Details'!$I$40=""), $B292&gt;='Personnel Details'!$I$40), 'Personnel Details'!$J$40, 'Personnel Details'!$E$40)))</f>
        <v/>
      </c>
      <c r="NM292" s="59" t="str">
        <f>IF(NL$9="", "", IF(AND(NOT('Personnel Details'!$N$40=""), $B292&gt;='Personnel Details'!$N$40), IF('Personnel Details'!$P$40="","", 'Personnel Details'!$P$40), IF(AND(NOT('Personnel Details'!$I$40=""), $B292&gt;='Personnel Details'!$I$40), IF('Personnel Details'!$K$40="", "", 'Personnel Details'!$K$40), IF('Personnel Details'!$F$40="", "", 'Personnel Details'!$F$40))))</f>
        <v/>
      </c>
      <c r="NN292" s="79" t="str">
        <f>IF(NL$9="", "", IF(AND(NOT('Personnel Details'!$N$40=""), $B292&gt;='Personnel Details'!$N$40), 'Personnel Details'!$Q$40, IF(AND(NOT('Personnel Details'!$I$40=""), $B292&gt;='Personnel Details'!$I$40), 'Personnel Details'!$L$40, 'Personnel Details'!$G$40)))</f>
        <v/>
      </c>
      <c r="NO292" s="59" t="str">
        <f t="shared" si="736"/>
        <v/>
      </c>
      <c r="NP292" s="53"/>
    </row>
    <row r="293" spans="1:380" x14ac:dyDescent="0.25">
      <c r="A293" s="32"/>
      <c r="B293" s="113" t="str">
        <f>IFERROR(IF(B292+1&gt;'Personnel Details'!$U$5, "", B292+1), "")</f>
        <v/>
      </c>
      <c r="C293" s="32"/>
      <c r="D293" s="120"/>
      <c r="E293" s="13" t="str">
        <f t="shared" si="615"/>
        <v/>
      </c>
      <c r="F293" s="13" t="str">
        <f t="shared" si="646"/>
        <v/>
      </c>
      <c r="G293" s="56" t="str">
        <f t="shared" si="737"/>
        <v/>
      </c>
      <c r="H293" s="16" t="str">
        <f t="shared" si="647"/>
        <v/>
      </c>
      <c r="I293" s="32"/>
      <c r="J293" s="120"/>
      <c r="K293" s="62" t="str">
        <f t="shared" si="616"/>
        <v/>
      </c>
      <c r="L293" s="62" t="str">
        <f t="shared" si="648"/>
        <v/>
      </c>
      <c r="M293" s="65" t="str">
        <f t="shared" si="738"/>
        <v/>
      </c>
      <c r="N293" s="68" t="str">
        <f t="shared" si="649"/>
        <v/>
      </c>
      <c r="O293" s="32"/>
      <c r="P293" s="120"/>
      <c r="Q293" s="62" t="str">
        <f t="shared" si="617"/>
        <v/>
      </c>
      <c r="R293" s="62" t="str">
        <f t="shared" si="650"/>
        <v/>
      </c>
      <c r="S293" s="65" t="str">
        <f t="shared" si="739"/>
        <v/>
      </c>
      <c r="T293" s="68" t="str">
        <f t="shared" si="651"/>
        <v/>
      </c>
      <c r="U293" s="32"/>
      <c r="V293" s="120"/>
      <c r="W293" s="62" t="str">
        <f t="shared" si="618"/>
        <v/>
      </c>
      <c r="X293" s="62" t="str">
        <f t="shared" si="652"/>
        <v/>
      </c>
      <c r="Y293" s="65" t="str">
        <f t="shared" si="740"/>
        <v/>
      </c>
      <c r="Z293" s="68" t="str">
        <f t="shared" si="653"/>
        <v/>
      </c>
      <c r="AA293" s="32"/>
      <c r="AB293" s="120"/>
      <c r="AC293" s="62" t="str">
        <f t="shared" si="619"/>
        <v/>
      </c>
      <c r="AD293" s="62" t="str">
        <f t="shared" si="654"/>
        <v/>
      </c>
      <c r="AE293" s="65" t="str">
        <f t="shared" si="741"/>
        <v/>
      </c>
      <c r="AF293" s="68" t="str">
        <f t="shared" si="655"/>
        <v/>
      </c>
      <c r="AG293" s="32"/>
      <c r="AH293" s="120"/>
      <c r="AI293" s="62" t="str">
        <f t="shared" si="620"/>
        <v/>
      </c>
      <c r="AJ293" s="62" t="str">
        <f t="shared" si="656"/>
        <v/>
      </c>
      <c r="AK293" s="65" t="str">
        <f t="shared" si="742"/>
        <v/>
      </c>
      <c r="AL293" s="68" t="str">
        <f t="shared" si="657"/>
        <v/>
      </c>
      <c r="AM293" s="32"/>
      <c r="AN293" s="120"/>
      <c r="AO293" s="62" t="str">
        <f t="shared" si="621"/>
        <v/>
      </c>
      <c r="AP293" s="62" t="str">
        <f t="shared" si="658"/>
        <v/>
      </c>
      <c r="AQ293" s="65" t="str">
        <f t="shared" si="743"/>
        <v/>
      </c>
      <c r="AR293" s="68" t="str">
        <f t="shared" si="659"/>
        <v/>
      </c>
      <c r="AS293" s="32"/>
      <c r="AT293" s="120"/>
      <c r="AU293" s="62" t="str">
        <f t="shared" si="622"/>
        <v/>
      </c>
      <c r="AV293" s="62" t="str">
        <f t="shared" si="660"/>
        <v/>
      </c>
      <c r="AW293" s="65" t="str">
        <f t="shared" si="744"/>
        <v/>
      </c>
      <c r="AX293" s="68" t="str">
        <f t="shared" si="661"/>
        <v/>
      </c>
      <c r="AY293" s="32"/>
      <c r="AZ293" s="120"/>
      <c r="BA293" s="62" t="str">
        <f t="shared" si="623"/>
        <v/>
      </c>
      <c r="BB293" s="62" t="str">
        <f t="shared" si="662"/>
        <v/>
      </c>
      <c r="BC293" s="65" t="str">
        <f t="shared" si="745"/>
        <v/>
      </c>
      <c r="BD293" s="68" t="str">
        <f t="shared" si="663"/>
        <v/>
      </c>
      <c r="BE293" s="32"/>
      <c r="BF293" s="120"/>
      <c r="BG293" s="62" t="str">
        <f t="shared" si="624"/>
        <v/>
      </c>
      <c r="BH293" s="62" t="str">
        <f t="shared" si="664"/>
        <v/>
      </c>
      <c r="BI293" s="65" t="str">
        <f t="shared" si="746"/>
        <v/>
      </c>
      <c r="BJ293" s="68" t="str">
        <f t="shared" si="665"/>
        <v/>
      </c>
      <c r="BK293" s="32"/>
      <c r="BL293" s="120"/>
      <c r="BM293" s="62" t="str">
        <f t="shared" si="625"/>
        <v/>
      </c>
      <c r="BN293" s="62" t="str">
        <f t="shared" si="666"/>
        <v/>
      </c>
      <c r="BO293" s="65" t="str">
        <f t="shared" si="747"/>
        <v/>
      </c>
      <c r="BP293" s="68" t="str">
        <f t="shared" si="667"/>
        <v/>
      </c>
      <c r="BQ293" s="32"/>
      <c r="BR293" s="120"/>
      <c r="BS293" s="62" t="str">
        <f t="shared" si="626"/>
        <v/>
      </c>
      <c r="BT293" s="62" t="str">
        <f t="shared" si="668"/>
        <v/>
      </c>
      <c r="BU293" s="65" t="str">
        <f t="shared" si="748"/>
        <v/>
      </c>
      <c r="BV293" s="68" t="str">
        <f t="shared" si="669"/>
        <v/>
      </c>
      <c r="BW293" s="32"/>
      <c r="BX293" s="120"/>
      <c r="BY293" s="62" t="str">
        <f t="shared" si="627"/>
        <v/>
      </c>
      <c r="BZ293" s="62" t="str">
        <f t="shared" si="670"/>
        <v/>
      </c>
      <c r="CA293" s="65" t="str">
        <f t="shared" si="749"/>
        <v/>
      </c>
      <c r="CB293" s="68" t="str">
        <f t="shared" si="671"/>
        <v/>
      </c>
      <c r="CC293" s="32"/>
      <c r="CD293" s="120"/>
      <c r="CE293" s="62" t="str">
        <f t="shared" si="628"/>
        <v/>
      </c>
      <c r="CF293" s="62" t="str">
        <f t="shared" si="672"/>
        <v/>
      </c>
      <c r="CG293" s="65" t="str">
        <f t="shared" si="750"/>
        <v/>
      </c>
      <c r="CH293" s="68" t="str">
        <f t="shared" si="673"/>
        <v/>
      </c>
      <c r="CI293" s="32"/>
      <c r="CJ293" s="120"/>
      <c r="CK293" s="62" t="str">
        <f t="shared" si="629"/>
        <v/>
      </c>
      <c r="CL293" s="62" t="str">
        <f t="shared" si="674"/>
        <v/>
      </c>
      <c r="CM293" s="65" t="str">
        <f t="shared" si="751"/>
        <v/>
      </c>
      <c r="CN293" s="68" t="str">
        <f t="shared" si="675"/>
        <v/>
      </c>
      <c r="CO293" s="32"/>
      <c r="CP293" s="120"/>
      <c r="CQ293" s="62" t="str">
        <f t="shared" si="630"/>
        <v/>
      </c>
      <c r="CR293" s="62" t="str">
        <f t="shared" si="676"/>
        <v/>
      </c>
      <c r="CS293" s="65" t="str">
        <f t="shared" si="752"/>
        <v/>
      </c>
      <c r="CT293" s="68" t="str">
        <f t="shared" si="677"/>
        <v/>
      </c>
      <c r="CU293" s="32"/>
      <c r="CV293" s="120"/>
      <c r="CW293" s="62" t="str">
        <f t="shared" si="631"/>
        <v/>
      </c>
      <c r="CX293" s="62" t="str">
        <f t="shared" si="678"/>
        <v/>
      </c>
      <c r="CY293" s="65" t="str">
        <f t="shared" si="753"/>
        <v/>
      </c>
      <c r="CZ293" s="68" t="str">
        <f t="shared" si="679"/>
        <v/>
      </c>
      <c r="DA293" s="32"/>
      <c r="DB293" s="120"/>
      <c r="DC293" s="62" t="str">
        <f t="shared" si="632"/>
        <v/>
      </c>
      <c r="DD293" s="62" t="str">
        <f t="shared" si="680"/>
        <v/>
      </c>
      <c r="DE293" s="65" t="str">
        <f t="shared" si="754"/>
        <v/>
      </c>
      <c r="DF293" s="68" t="str">
        <f t="shared" si="681"/>
        <v/>
      </c>
      <c r="DG293" s="32"/>
      <c r="DH293" s="120"/>
      <c r="DI293" s="62" t="str">
        <f t="shared" si="633"/>
        <v/>
      </c>
      <c r="DJ293" s="62" t="str">
        <f t="shared" si="682"/>
        <v/>
      </c>
      <c r="DK293" s="65" t="str">
        <f t="shared" si="755"/>
        <v/>
      </c>
      <c r="DL293" s="68" t="str">
        <f t="shared" si="683"/>
        <v/>
      </c>
      <c r="DM293" s="32"/>
      <c r="DN293" s="120"/>
      <c r="DO293" s="62" t="str">
        <f t="shared" si="634"/>
        <v/>
      </c>
      <c r="DP293" s="62" t="str">
        <f t="shared" si="684"/>
        <v/>
      </c>
      <c r="DQ293" s="65" t="str">
        <f t="shared" si="756"/>
        <v/>
      </c>
      <c r="DR293" s="68" t="str">
        <f t="shared" si="685"/>
        <v/>
      </c>
      <c r="DS293" s="32"/>
      <c r="DT293" s="120"/>
      <c r="DU293" s="62" t="str">
        <f t="shared" si="635"/>
        <v/>
      </c>
      <c r="DV293" s="62" t="str">
        <f t="shared" si="686"/>
        <v/>
      </c>
      <c r="DW293" s="65" t="str">
        <f t="shared" si="757"/>
        <v/>
      </c>
      <c r="DX293" s="68" t="str">
        <f t="shared" si="687"/>
        <v/>
      </c>
      <c r="DY293" s="32"/>
      <c r="DZ293" s="120"/>
      <c r="EA293" s="62" t="str">
        <f t="shared" si="636"/>
        <v/>
      </c>
      <c r="EB293" s="62" t="str">
        <f t="shared" si="688"/>
        <v/>
      </c>
      <c r="EC293" s="65" t="str">
        <f t="shared" si="758"/>
        <v/>
      </c>
      <c r="ED293" s="68" t="str">
        <f t="shared" si="689"/>
        <v/>
      </c>
      <c r="EE293" s="32"/>
      <c r="EF293" s="120"/>
      <c r="EG293" s="62" t="str">
        <f t="shared" si="637"/>
        <v/>
      </c>
      <c r="EH293" s="62" t="str">
        <f t="shared" si="690"/>
        <v/>
      </c>
      <c r="EI293" s="65" t="str">
        <f t="shared" si="759"/>
        <v/>
      </c>
      <c r="EJ293" s="68" t="str">
        <f t="shared" si="691"/>
        <v/>
      </c>
      <c r="EK293" s="32"/>
      <c r="EL293" s="120"/>
      <c r="EM293" s="62" t="str">
        <f t="shared" si="638"/>
        <v/>
      </c>
      <c r="EN293" s="62" t="str">
        <f t="shared" si="692"/>
        <v/>
      </c>
      <c r="EO293" s="65" t="str">
        <f t="shared" si="760"/>
        <v/>
      </c>
      <c r="EP293" s="68" t="str">
        <f t="shared" si="693"/>
        <v/>
      </c>
      <c r="EQ293" s="32"/>
      <c r="ER293" s="120"/>
      <c r="ES293" s="62" t="str">
        <f t="shared" si="639"/>
        <v/>
      </c>
      <c r="ET293" s="62" t="str">
        <f t="shared" si="694"/>
        <v/>
      </c>
      <c r="EU293" s="65" t="str">
        <f t="shared" si="761"/>
        <v/>
      </c>
      <c r="EV293" s="68" t="str">
        <f t="shared" si="695"/>
        <v/>
      </c>
      <c r="EW293" s="32"/>
      <c r="EX293" s="120"/>
      <c r="EY293" s="62" t="str">
        <f t="shared" si="640"/>
        <v/>
      </c>
      <c r="EZ293" s="62" t="str">
        <f t="shared" si="696"/>
        <v/>
      </c>
      <c r="FA293" s="65" t="str">
        <f t="shared" si="762"/>
        <v/>
      </c>
      <c r="FB293" s="68" t="str">
        <f t="shared" si="697"/>
        <v/>
      </c>
      <c r="FC293" s="32"/>
      <c r="FD293" s="120"/>
      <c r="FE293" s="62" t="str">
        <f t="shared" si="641"/>
        <v/>
      </c>
      <c r="FF293" s="62" t="str">
        <f t="shared" si="698"/>
        <v/>
      </c>
      <c r="FG293" s="65" t="str">
        <f t="shared" si="763"/>
        <v/>
      </c>
      <c r="FH293" s="68" t="str">
        <f t="shared" si="699"/>
        <v/>
      </c>
      <c r="FI293" s="32"/>
      <c r="FJ293" s="120"/>
      <c r="FK293" s="62" t="str">
        <f t="shared" si="642"/>
        <v/>
      </c>
      <c r="FL293" s="62" t="str">
        <f t="shared" si="700"/>
        <v/>
      </c>
      <c r="FM293" s="65" t="str">
        <f t="shared" si="764"/>
        <v/>
      </c>
      <c r="FN293" s="68" t="str">
        <f t="shared" si="701"/>
        <v/>
      </c>
      <c r="FO293" s="32"/>
      <c r="FP293" s="120"/>
      <c r="FQ293" s="62" t="str">
        <f t="shared" si="643"/>
        <v/>
      </c>
      <c r="FR293" s="62" t="str">
        <f t="shared" si="702"/>
        <v/>
      </c>
      <c r="FS293" s="65" t="str">
        <f t="shared" si="765"/>
        <v/>
      </c>
      <c r="FT293" s="68" t="str">
        <f t="shared" si="703"/>
        <v/>
      </c>
      <c r="FU293" s="32"/>
      <c r="FV293" s="120"/>
      <c r="FW293" s="62" t="str">
        <f t="shared" si="644"/>
        <v/>
      </c>
      <c r="FX293" s="62" t="str">
        <f t="shared" si="704"/>
        <v/>
      </c>
      <c r="FY293" s="65" t="str">
        <f t="shared" si="766"/>
        <v/>
      </c>
      <c r="FZ293" s="68" t="str">
        <f t="shared" si="705"/>
        <v/>
      </c>
      <c r="GA293" s="32"/>
      <c r="GC293" s="7" t="str">
        <f t="shared" si="706"/>
        <v/>
      </c>
      <c r="GD293" s="7" t="str">
        <f t="shared" ca="1" si="645"/>
        <v/>
      </c>
      <c r="GT293" s="71" t="str">
        <f>IF(GT$9="", "", IF(AND(NOT('Personnel Details'!$N$11=""), $B293&gt;='Personnel Details'!$N$11), 'Personnel Details'!$O$11, IF(AND(NOT('Personnel Details'!$I$11=""), $B293&gt;='Personnel Details'!$I$11), 'Personnel Details'!$J$11, 'Personnel Details'!$E$11)))</f>
        <v/>
      </c>
      <c r="GU293" s="59" t="str">
        <f>IF(GT$9="", "", IF(AND(NOT('Personnel Details'!$N$11=""), $B293&gt;='Personnel Details'!$N$11), IF('Personnel Details'!$P$11="","", 'Personnel Details'!$P$11), IF(AND(NOT('Personnel Details'!$I$11=""), $B293&gt;='Personnel Details'!$I$11), IF('Personnel Details'!$K$11="", "", 'Personnel Details'!$K$11), IF('Personnel Details'!$F$11="", "", 'Personnel Details'!$F$11))))</f>
        <v/>
      </c>
      <c r="GV293" s="74" t="str">
        <f>IF(GT$9="", "", IF(AND(NOT('Personnel Details'!$N$11=""), $B293&gt;='Personnel Details'!$N$11), 'Personnel Details'!$Q$11, IF(AND(NOT('Personnel Details'!$I$11=""), $B293&gt;='Personnel Details'!$I$11), 'Personnel Details'!$L$11, 'Personnel Details'!$G$11)))</f>
        <v/>
      </c>
      <c r="GW293" s="59" t="str">
        <f t="shared" si="707"/>
        <v/>
      </c>
      <c r="GX293" s="53"/>
      <c r="GZ293" s="78" t="str">
        <f>IF(GZ$9="", "", IF(AND(NOT('Personnel Details'!$N$12=""), $B293&gt;='Personnel Details'!$N$12), 'Personnel Details'!$O$12, IF(AND(NOT('Personnel Details'!$I$12=""), $B293&gt;='Personnel Details'!$I$12), 'Personnel Details'!$J$12, 'Personnel Details'!$E$12)))</f>
        <v/>
      </c>
      <c r="HA293" s="59" t="str">
        <f>IF(GZ$9="", "", IF(AND(NOT('Personnel Details'!$N$12=""), $B293&gt;='Personnel Details'!$N$12), IF('Personnel Details'!$P$12="","", 'Personnel Details'!$P$12), IF(AND(NOT('Personnel Details'!$I$12=""), $B293&gt;='Personnel Details'!$I$12), IF('Personnel Details'!$K$12="", "", 'Personnel Details'!$K$12), IF('Personnel Details'!$F$12="", "", 'Personnel Details'!$F$12))))</f>
        <v/>
      </c>
      <c r="HB293" s="79" t="str">
        <f>IF(GZ$9="", "", IF(AND(NOT('Personnel Details'!$N$12=""), $B293&gt;='Personnel Details'!$N$12), 'Personnel Details'!$Q$12, IF(AND(NOT('Personnel Details'!$I$12=""), $B293&gt;='Personnel Details'!$I$12), 'Personnel Details'!$L$12, 'Personnel Details'!$G$12)))</f>
        <v/>
      </c>
      <c r="HC293" s="59" t="str">
        <f t="shared" si="708"/>
        <v/>
      </c>
      <c r="HD293" s="53"/>
      <c r="HF293" s="78" t="str">
        <f>IF(HF$9="", "", IF(AND(NOT('Personnel Details'!$N$13=""), $B293&gt;='Personnel Details'!$N$13), 'Personnel Details'!$O$13, IF(AND(NOT('Personnel Details'!$I$13=""), $B293&gt;='Personnel Details'!$I$13), 'Personnel Details'!$J$13, 'Personnel Details'!$E$13)))</f>
        <v/>
      </c>
      <c r="HG293" s="59" t="str">
        <f>IF(HF$9="", "", IF(AND(NOT('Personnel Details'!$N$13=""), $B293&gt;='Personnel Details'!$N$13), IF('Personnel Details'!$P$13="","", 'Personnel Details'!$P$13), IF(AND(NOT('Personnel Details'!$I$13=""), $B293&gt;='Personnel Details'!$I$13), IF('Personnel Details'!$K$13="", "", 'Personnel Details'!$K$13), IF('Personnel Details'!$F$13="", "", 'Personnel Details'!$F$13))))</f>
        <v/>
      </c>
      <c r="HH293" s="79" t="str">
        <f>IF(HF$9="", "", IF(AND(NOT('Personnel Details'!$N$13=""), $B293&gt;='Personnel Details'!$N$13), 'Personnel Details'!$Q$13, IF(AND(NOT('Personnel Details'!$I$13=""), $B293&gt;='Personnel Details'!$I$13), 'Personnel Details'!$L$13, 'Personnel Details'!$G$13)))</f>
        <v/>
      </c>
      <c r="HI293" s="59" t="str">
        <f t="shared" si="709"/>
        <v/>
      </c>
      <c r="HJ293" s="53"/>
      <c r="HL293" s="78" t="str">
        <f>IF(HL$9="", "", IF(AND(NOT('Personnel Details'!$N$14=""), $B293&gt;='Personnel Details'!$N$14), 'Personnel Details'!$O$14, IF(AND(NOT('Personnel Details'!$I$14=""), $B293&gt;='Personnel Details'!$I$14), 'Personnel Details'!$J$14, 'Personnel Details'!$E$14)))</f>
        <v/>
      </c>
      <c r="HM293" s="59" t="str">
        <f>IF(HL$9="", "", IF(AND(NOT('Personnel Details'!$N$14=""), $B293&gt;='Personnel Details'!$N$14), IF('Personnel Details'!$P$14="","", 'Personnel Details'!$P$14), IF(AND(NOT('Personnel Details'!$I$14=""), $B293&gt;='Personnel Details'!$I$14), IF('Personnel Details'!$K$14="", "", 'Personnel Details'!$K$14), IF('Personnel Details'!$F$14="", "", 'Personnel Details'!$F$14))))</f>
        <v/>
      </c>
      <c r="HN293" s="79" t="str">
        <f>IF(HL$9="", "", IF(AND(NOT('Personnel Details'!$N$14=""), $B293&gt;='Personnel Details'!$N$14), 'Personnel Details'!$Q$14, IF(AND(NOT('Personnel Details'!$I$14=""), $B293&gt;='Personnel Details'!$I$14), 'Personnel Details'!$L$14, 'Personnel Details'!$G$14)))</f>
        <v/>
      </c>
      <c r="HO293" s="59" t="str">
        <f t="shared" si="710"/>
        <v/>
      </c>
      <c r="HP293" s="53"/>
      <c r="HR293" s="78" t="str">
        <f>IF(HR$9="", "", IF(AND(NOT('Personnel Details'!$N$15=""), $B293&gt;='Personnel Details'!$N$15), 'Personnel Details'!$O$15, IF(AND(NOT('Personnel Details'!$I$15=""), $B293&gt;='Personnel Details'!$I$15), 'Personnel Details'!$J$15, 'Personnel Details'!$E$15)))</f>
        <v/>
      </c>
      <c r="HS293" s="59" t="str">
        <f>IF(HR$9="", "", IF(AND(NOT('Personnel Details'!$N$15=""), $B293&gt;='Personnel Details'!$N$15), IF('Personnel Details'!$P$15="","", 'Personnel Details'!$P$15), IF(AND(NOT('Personnel Details'!$I$15=""), $B293&gt;='Personnel Details'!$I$15), IF('Personnel Details'!$K$15="", "", 'Personnel Details'!$K$15), IF('Personnel Details'!$F$15="", "", 'Personnel Details'!$F$15))))</f>
        <v/>
      </c>
      <c r="HT293" s="79" t="str">
        <f>IF(HR$9="", "", IF(AND(NOT('Personnel Details'!$N$15=""), $B293&gt;='Personnel Details'!$N$15), 'Personnel Details'!$Q$15, IF(AND(NOT('Personnel Details'!$I$15=""), $B293&gt;='Personnel Details'!$I$15), 'Personnel Details'!$L$15, 'Personnel Details'!$G$15)))</f>
        <v/>
      </c>
      <c r="HU293" s="59" t="str">
        <f t="shared" si="711"/>
        <v/>
      </c>
      <c r="HV293" s="53"/>
      <c r="HX293" s="78" t="str">
        <f>IF(HX$9="", "", IF(AND(NOT('Personnel Details'!$N$16=""), $B293&gt;='Personnel Details'!$N$16), 'Personnel Details'!$O$16, IF(AND(NOT('Personnel Details'!$I$16=""), $B293&gt;='Personnel Details'!$I$16), 'Personnel Details'!$J$16, 'Personnel Details'!$E$16)))</f>
        <v/>
      </c>
      <c r="HY293" s="59" t="str">
        <f>IF(HX$9="", "", IF(AND(NOT('Personnel Details'!$N$16=""), $B293&gt;='Personnel Details'!$N$16), IF('Personnel Details'!$P$16="","", 'Personnel Details'!$P$16), IF(AND(NOT('Personnel Details'!$I$16=""), $B293&gt;='Personnel Details'!$I$16), IF('Personnel Details'!$K$16="", "", 'Personnel Details'!$K$16), IF('Personnel Details'!$F$16="", "", 'Personnel Details'!$F$16))))</f>
        <v/>
      </c>
      <c r="HZ293" s="79" t="str">
        <f>IF(HX$9="", "", IF(AND(NOT('Personnel Details'!$N$16=""), $B293&gt;='Personnel Details'!$N$16), 'Personnel Details'!$Q$16, IF(AND(NOT('Personnel Details'!$I$16=""), $B293&gt;='Personnel Details'!$I$16), 'Personnel Details'!$L$16, 'Personnel Details'!$G$16)))</f>
        <v/>
      </c>
      <c r="IA293" s="59" t="str">
        <f t="shared" si="712"/>
        <v/>
      </c>
      <c r="IB293" s="53"/>
      <c r="ID293" s="78" t="str">
        <f>IF(ID$9="", "", IF(AND(NOT('Personnel Details'!$N$17=""), $B293&gt;='Personnel Details'!$N$17), 'Personnel Details'!$O$17, IF(AND(NOT('Personnel Details'!$I$17=""), $B293&gt;='Personnel Details'!$I$17), 'Personnel Details'!$J$17, 'Personnel Details'!$E$17)))</f>
        <v/>
      </c>
      <c r="IE293" s="59" t="str">
        <f>IF(ID$9="", "", IF(AND(NOT('Personnel Details'!$N$17=""), $B293&gt;='Personnel Details'!$N$17), IF('Personnel Details'!$P$17="","", 'Personnel Details'!$P$17), IF(AND(NOT('Personnel Details'!$I$17=""), $B293&gt;='Personnel Details'!$I$17), IF('Personnel Details'!$K$17="", "", 'Personnel Details'!$K$17), IF('Personnel Details'!$F$17="", "", 'Personnel Details'!$F$17))))</f>
        <v/>
      </c>
      <c r="IF293" s="79" t="str">
        <f>IF(ID$9="", "", IF(AND(NOT('Personnel Details'!$N$17=""), $B293&gt;='Personnel Details'!$N$17), 'Personnel Details'!$Q$17, IF(AND(NOT('Personnel Details'!$I$17=""), $B293&gt;='Personnel Details'!$I$17), 'Personnel Details'!$L$17, 'Personnel Details'!$G$17)))</f>
        <v/>
      </c>
      <c r="IG293" s="59" t="str">
        <f t="shared" si="713"/>
        <v/>
      </c>
      <c r="IH293" s="53"/>
      <c r="IJ293" s="78" t="str">
        <f>IF(IJ$9="", "", IF(AND(NOT('Personnel Details'!$N$18=""), $B293&gt;='Personnel Details'!$N$18), 'Personnel Details'!$O$18, IF(AND(NOT('Personnel Details'!$I$18=""), $B293&gt;='Personnel Details'!$I$18), 'Personnel Details'!$J$18, 'Personnel Details'!$E$18)))</f>
        <v/>
      </c>
      <c r="IK293" s="59" t="str">
        <f>IF(IJ$9="", "", IF(AND(NOT('Personnel Details'!$N$18=""), $B293&gt;='Personnel Details'!$N$18), IF('Personnel Details'!$P$18="","", 'Personnel Details'!$P$18), IF(AND(NOT('Personnel Details'!$I$18=""), $B293&gt;='Personnel Details'!$I$18), IF('Personnel Details'!$K$18="", "", 'Personnel Details'!$K$18), IF('Personnel Details'!$F$18="", "", 'Personnel Details'!$F$18))))</f>
        <v/>
      </c>
      <c r="IL293" s="79" t="str">
        <f>IF(IJ$9="", "", IF(AND(NOT('Personnel Details'!$N$18=""), $B293&gt;='Personnel Details'!$N$18), 'Personnel Details'!$Q$18, IF(AND(NOT('Personnel Details'!$I$18=""), $B293&gt;='Personnel Details'!$I$18), 'Personnel Details'!$L$18, 'Personnel Details'!$G$18)))</f>
        <v/>
      </c>
      <c r="IM293" s="59" t="str">
        <f t="shared" si="714"/>
        <v/>
      </c>
      <c r="IN293" s="53"/>
      <c r="IP293" s="78" t="str">
        <f>IF(IP$9="", "", IF(AND(NOT('Personnel Details'!$N$19=""), $B293&gt;='Personnel Details'!$N$19), 'Personnel Details'!$O$19, IF(AND(NOT('Personnel Details'!$I$19=""), $B293&gt;='Personnel Details'!$I$19), 'Personnel Details'!$J$19, 'Personnel Details'!$E$19)))</f>
        <v/>
      </c>
      <c r="IQ293" s="59" t="str">
        <f>IF(IP$9="", "", IF(AND(NOT('Personnel Details'!$N$19=""), $B293&gt;='Personnel Details'!$N$19), IF('Personnel Details'!$P$19="","", 'Personnel Details'!$P$19), IF(AND(NOT('Personnel Details'!$I$19=""), $B293&gt;='Personnel Details'!$I$19), IF('Personnel Details'!$K$19="", "", 'Personnel Details'!$K$19), IF('Personnel Details'!$F$19="", "", 'Personnel Details'!$F$19))))</f>
        <v/>
      </c>
      <c r="IR293" s="79" t="str">
        <f>IF(IP$9="", "", IF(AND(NOT('Personnel Details'!$N$19=""), $B293&gt;='Personnel Details'!$N$19), 'Personnel Details'!$Q$19, IF(AND(NOT('Personnel Details'!$I$19=""), $B293&gt;='Personnel Details'!$I$19), 'Personnel Details'!$L$19, 'Personnel Details'!$G$19)))</f>
        <v/>
      </c>
      <c r="IS293" s="59" t="str">
        <f t="shared" si="715"/>
        <v/>
      </c>
      <c r="IT293" s="53"/>
      <c r="IV293" s="78" t="str">
        <f>IF(IV$9="", "", IF(AND(NOT('Personnel Details'!$N$20=""), $B293&gt;='Personnel Details'!$N$20), 'Personnel Details'!$O$20, IF(AND(NOT('Personnel Details'!$I$20=""), $B293&gt;='Personnel Details'!$I$20), 'Personnel Details'!$J$20, 'Personnel Details'!$E$20)))</f>
        <v/>
      </c>
      <c r="IW293" s="59" t="str">
        <f>IF(IV$9="", "", IF(AND(NOT('Personnel Details'!$N$20=""), $B293&gt;='Personnel Details'!$N$20), IF('Personnel Details'!$P$20="","", 'Personnel Details'!$P$20), IF(AND(NOT('Personnel Details'!$I$20=""), $B293&gt;='Personnel Details'!$I$20), IF('Personnel Details'!$K$20="", "", 'Personnel Details'!$K$20), IF('Personnel Details'!$F$20="", "", 'Personnel Details'!$F$20))))</f>
        <v/>
      </c>
      <c r="IX293" s="79" t="str">
        <f>IF(IV$9="", "", IF(AND(NOT('Personnel Details'!$N$20=""), $B293&gt;='Personnel Details'!$N$20), 'Personnel Details'!$Q$20, IF(AND(NOT('Personnel Details'!$I$20=""), $B293&gt;='Personnel Details'!$I$20), 'Personnel Details'!$L$20, 'Personnel Details'!$G$20)))</f>
        <v/>
      </c>
      <c r="IY293" s="59" t="str">
        <f t="shared" si="716"/>
        <v/>
      </c>
      <c r="IZ293" s="53"/>
      <c r="JB293" s="78" t="str">
        <f>IF(JB$9="", "", IF(AND(NOT('Personnel Details'!$N$21=""), $B293&gt;='Personnel Details'!$N$21), 'Personnel Details'!$O$21, IF(AND(NOT('Personnel Details'!$I$21=""), $B293&gt;='Personnel Details'!$I$21), 'Personnel Details'!$J$21, 'Personnel Details'!$E$21)))</f>
        <v/>
      </c>
      <c r="JC293" s="59" t="str">
        <f>IF(JB$9="", "", IF(AND(NOT('Personnel Details'!$N$21=""), $B293&gt;='Personnel Details'!$N$21), IF('Personnel Details'!$P$21="","", 'Personnel Details'!$P$21), IF(AND(NOT('Personnel Details'!$I$21=""), $B293&gt;='Personnel Details'!$I$21), IF('Personnel Details'!$K$21="", "", 'Personnel Details'!$K$21), IF('Personnel Details'!$F$21="", "", 'Personnel Details'!$F$21))))</f>
        <v/>
      </c>
      <c r="JD293" s="79" t="str">
        <f>IF(JB$9="", "", IF(AND(NOT('Personnel Details'!$N$21=""), $B293&gt;='Personnel Details'!$N$21), 'Personnel Details'!$Q$21, IF(AND(NOT('Personnel Details'!$I$21=""), $B293&gt;='Personnel Details'!$I$21), 'Personnel Details'!$L$21, 'Personnel Details'!$G$21)))</f>
        <v/>
      </c>
      <c r="JE293" s="59" t="str">
        <f t="shared" si="717"/>
        <v/>
      </c>
      <c r="JF293" s="53"/>
      <c r="JH293" s="78" t="str">
        <f>IF(JH$9="", "", IF(AND(NOT('Personnel Details'!$N$22=""), $B293&gt;='Personnel Details'!$N$22), 'Personnel Details'!$O$22, IF(AND(NOT('Personnel Details'!$I$22=""), $B293&gt;='Personnel Details'!$I$22), 'Personnel Details'!$J$22, 'Personnel Details'!$E$22)))</f>
        <v/>
      </c>
      <c r="JI293" s="59" t="str">
        <f>IF(JH$9="", "", IF(AND(NOT('Personnel Details'!$N$22=""), $B293&gt;='Personnel Details'!$N$22), IF('Personnel Details'!$P$22="","", 'Personnel Details'!$P$22), IF(AND(NOT('Personnel Details'!$I$22=""), $B293&gt;='Personnel Details'!$I$22), IF('Personnel Details'!$K$22="", "", 'Personnel Details'!$K$22), IF('Personnel Details'!$F$22="", "", 'Personnel Details'!$F$22))))</f>
        <v/>
      </c>
      <c r="JJ293" s="79" t="str">
        <f>IF(JH$9="", "", IF(AND(NOT('Personnel Details'!$N$22=""), $B293&gt;='Personnel Details'!$N$22), 'Personnel Details'!$Q$22, IF(AND(NOT('Personnel Details'!$I$22=""), $B293&gt;='Personnel Details'!$I$22), 'Personnel Details'!$L$22, 'Personnel Details'!$G$22)))</f>
        <v/>
      </c>
      <c r="JK293" s="59" t="str">
        <f t="shared" si="718"/>
        <v/>
      </c>
      <c r="JL293" s="53"/>
      <c r="JN293" s="78" t="str">
        <f>IF(JN$9="", "", IF(AND(NOT('Personnel Details'!$N$23=""), $B293&gt;='Personnel Details'!$N$23), 'Personnel Details'!$O$23, IF(AND(NOT('Personnel Details'!$I$23=""), $B293&gt;='Personnel Details'!$I$23), 'Personnel Details'!$J$23, 'Personnel Details'!$E$23)))</f>
        <v/>
      </c>
      <c r="JO293" s="59" t="str">
        <f>IF(JN$9="", "", IF(AND(NOT('Personnel Details'!$N$23=""), $B293&gt;='Personnel Details'!$N$23), IF('Personnel Details'!$P$23="","", 'Personnel Details'!$P$23), IF(AND(NOT('Personnel Details'!$I$23=""), $B293&gt;='Personnel Details'!$I$23), IF('Personnel Details'!$K$23="", "", 'Personnel Details'!$K$23), IF('Personnel Details'!$F$23="", "", 'Personnel Details'!$F$23))))</f>
        <v/>
      </c>
      <c r="JP293" s="79" t="str">
        <f>IF(JN$9="", "", IF(AND(NOT('Personnel Details'!$N$23=""), $B293&gt;='Personnel Details'!$N$23), 'Personnel Details'!$Q$23, IF(AND(NOT('Personnel Details'!$I$23=""), $B293&gt;='Personnel Details'!$I$23), 'Personnel Details'!$L$23, 'Personnel Details'!$G$23)))</f>
        <v/>
      </c>
      <c r="JQ293" s="59" t="str">
        <f t="shared" si="719"/>
        <v/>
      </c>
      <c r="JR293" s="53"/>
      <c r="JT293" s="78" t="str">
        <f>IF(JT$9="", "", IF(AND(NOT('Personnel Details'!$N$24=""), $B293&gt;='Personnel Details'!$N$24), 'Personnel Details'!$O$24, IF(AND(NOT('Personnel Details'!$I$24=""), $B293&gt;='Personnel Details'!$I$24), 'Personnel Details'!$J$24, 'Personnel Details'!$E$24)))</f>
        <v/>
      </c>
      <c r="JU293" s="59" t="str">
        <f>IF(JT$9="", "", IF(AND(NOT('Personnel Details'!$N$24=""), $B293&gt;='Personnel Details'!$N$24), IF('Personnel Details'!$P$24="","", 'Personnel Details'!$P$24), IF(AND(NOT('Personnel Details'!$I$24=""), $B293&gt;='Personnel Details'!$I$24), IF('Personnel Details'!$K$24="", "", 'Personnel Details'!$K$24), IF('Personnel Details'!$F$24="", "", 'Personnel Details'!$F$24))))</f>
        <v/>
      </c>
      <c r="JV293" s="79" t="str">
        <f>IF(JT$9="", "", IF(AND(NOT('Personnel Details'!$N$24=""), $B293&gt;='Personnel Details'!$N$24), 'Personnel Details'!$Q$24, IF(AND(NOT('Personnel Details'!$I$24=""), $B293&gt;='Personnel Details'!$I$24), 'Personnel Details'!$L$24, 'Personnel Details'!$G$24)))</f>
        <v/>
      </c>
      <c r="JW293" s="59" t="str">
        <f t="shared" si="720"/>
        <v/>
      </c>
      <c r="JX293" s="53"/>
      <c r="JZ293" s="78" t="str">
        <f>IF(JZ$9="", "", IF(AND(NOT('Personnel Details'!$N$25=""), $B293&gt;='Personnel Details'!$N$25), 'Personnel Details'!$O$25, IF(AND(NOT('Personnel Details'!$I$25=""), $B293&gt;='Personnel Details'!$I$25), 'Personnel Details'!$J$25, 'Personnel Details'!$E$25)))</f>
        <v/>
      </c>
      <c r="KA293" s="59" t="str">
        <f>IF(JZ$9="", "", IF(AND(NOT('Personnel Details'!$N$25=""), $B293&gt;='Personnel Details'!$N$25), IF('Personnel Details'!$P$25="","", 'Personnel Details'!$P$25), IF(AND(NOT('Personnel Details'!$I$25=""), $B293&gt;='Personnel Details'!$I$25), IF('Personnel Details'!$K$25="", "", 'Personnel Details'!$K$25), IF('Personnel Details'!$F$25="", "", 'Personnel Details'!$F$25))))</f>
        <v/>
      </c>
      <c r="KB293" s="79" t="str">
        <f>IF(JZ$9="", "", IF(AND(NOT('Personnel Details'!$N$25=""), $B293&gt;='Personnel Details'!$N$25), 'Personnel Details'!$Q$25, IF(AND(NOT('Personnel Details'!$I$25=""), $B293&gt;='Personnel Details'!$I$25), 'Personnel Details'!$L$25, 'Personnel Details'!$G$25)))</f>
        <v/>
      </c>
      <c r="KC293" s="59" t="str">
        <f t="shared" si="721"/>
        <v/>
      </c>
      <c r="KD293" s="53"/>
      <c r="KF293" s="78" t="str">
        <f>IF(KF$9="", "", IF(AND(NOT('Personnel Details'!$N$26=""), $B293&gt;='Personnel Details'!$N$26), 'Personnel Details'!$O$26, IF(AND(NOT('Personnel Details'!$I$26=""), $B293&gt;='Personnel Details'!$I$26), 'Personnel Details'!$J$26, 'Personnel Details'!$E$26)))</f>
        <v/>
      </c>
      <c r="KG293" s="59" t="str">
        <f>IF(KF$9="", "", IF(AND(NOT('Personnel Details'!$N$26=""), $B293&gt;='Personnel Details'!$N$26), IF('Personnel Details'!$P$26="","", 'Personnel Details'!$P$26), IF(AND(NOT('Personnel Details'!$I$26=""), $B293&gt;='Personnel Details'!$I$26), IF('Personnel Details'!$K$26="", "", 'Personnel Details'!$K$26), IF('Personnel Details'!$F$26="", "", 'Personnel Details'!$F$26))))</f>
        <v/>
      </c>
      <c r="KH293" s="79" t="str">
        <f>IF(KF$9="", "", IF(AND(NOT('Personnel Details'!$N$26=""), $B293&gt;='Personnel Details'!$N$26), 'Personnel Details'!$Q$26, IF(AND(NOT('Personnel Details'!$I$26=""), $B293&gt;='Personnel Details'!$I$26), 'Personnel Details'!$L$26, 'Personnel Details'!$G$26)))</f>
        <v/>
      </c>
      <c r="KI293" s="59" t="str">
        <f t="shared" si="722"/>
        <v/>
      </c>
      <c r="KJ293" s="53"/>
      <c r="KL293" s="78" t="str">
        <f>IF(KL$9="", "", IF(AND(NOT('Personnel Details'!$N$27=""), $B293&gt;='Personnel Details'!$N$27), 'Personnel Details'!$O$27, IF(AND(NOT('Personnel Details'!$I$27=""), $B293&gt;='Personnel Details'!$I$27), 'Personnel Details'!$J$27, 'Personnel Details'!$E$27)))</f>
        <v/>
      </c>
      <c r="KM293" s="59" t="str">
        <f>IF(KL$9="", "", IF(AND(NOT('Personnel Details'!$N$27=""), $B293&gt;='Personnel Details'!$N$27), IF('Personnel Details'!$P$27="","", 'Personnel Details'!$P$27), IF(AND(NOT('Personnel Details'!$I$27=""), $B293&gt;='Personnel Details'!$I$27), IF('Personnel Details'!$K$27="", "", 'Personnel Details'!$K$27), IF('Personnel Details'!$F$27="", "", 'Personnel Details'!$F$27))))</f>
        <v/>
      </c>
      <c r="KN293" s="79" t="str">
        <f>IF(KL$9="", "", IF(AND(NOT('Personnel Details'!$N$27=""), $B293&gt;='Personnel Details'!$N$27), 'Personnel Details'!$Q$27, IF(AND(NOT('Personnel Details'!$I$27=""), $B293&gt;='Personnel Details'!$I$27), 'Personnel Details'!$L$27, 'Personnel Details'!$G$27)))</f>
        <v/>
      </c>
      <c r="KO293" s="59" t="str">
        <f t="shared" si="723"/>
        <v/>
      </c>
      <c r="KP293" s="53"/>
      <c r="KR293" s="78" t="str">
        <f>IF(KR$9="", "", IF(AND(NOT('Personnel Details'!$N$28=""), $B293&gt;='Personnel Details'!$N$28), 'Personnel Details'!$O$28, IF(AND(NOT('Personnel Details'!$I$28=""), $B293&gt;='Personnel Details'!$I$28), 'Personnel Details'!$J$28, 'Personnel Details'!$E$28)))</f>
        <v/>
      </c>
      <c r="KS293" s="59" t="str">
        <f>IF(KR$9="", "", IF(AND(NOT('Personnel Details'!$N$28=""), $B293&gt;='Personnel Details'!$N$28), IF('Personnel Details'!$P$28="","", 'Personnel Details'!$P$28), IF(AND(NOT('Personnel Details'!$I$28=""), $B293&gt;='Personnel Details'!$I$28), IF('Personnel Details'!$K$28="", "", 'Personnel Details'!$K$28), IF('Personnel Details'!$F$28="", "", 'Personnel Details'!$F$28))))</f>
        <v/>
      </c>
      <c r="KT293" s="79" t="str">
        <f>IF(KR$9="", "", IF(AND(NOT('Personnel Details'!$N$28=""), $B293&gt;='Personnel Details'!$N$28), 'Personnel Details'!$Q$28, IF(AND(NOT('Personnel Details'!$I$28=""), $B293&gt;='Personnel Details'!$I$28), 'Personnel Details'!$L$28, 'Personnel Details'!$G$28)))</f>
        <v/>
      </c>
      <c r="KU293" s="59" t="str">
        <f t="shared" si="724"/>
        <v/>
      </c>
      <c r="KV293" s="53"/>
      <c r="KX293" s="78" t="str">
        <f>IF(KX$9="", "", IF(AND(NOT('Personnel Details'!$N$29=""), $B293&gt;='Personnel Details'!$N$29), 'Personnel Details'!$O$29, IF(AND(NOT('Personnel Details'!$I$29=""), $B293&gt;='Personnel Details'!$I$29), 'Personnel Details'!$J$29, 'Personnel Details'!$E$29)))</f>
        <v/>
      </c>
      <c r="KY293" s="59" t="str">
        <f>IF(KX$9="", "", IF(AND(NOT('Personnel Details'!$N$29=""), $B293&gt;='Personnel Details'!$N$29), IF('Personnel Details'!$P$29="","", 'Personnel Details'!$P$29), IF(AND(NOT('Personnel Details'!$I$29=""), $B293&gt;='Personnel Details'!$I$29), IF('Personnel Details'!$K$29="", "", 'Personnel Details'!$K$29), IF('Personnel Details'!$F$29="", "", 'Personnel Details'!$F$29))))</f>
        <v/>
      </c>
      <c r="KZ293" s="79" t="str">
        <f>IF(KX$9="", "", IF(AND(NOT('Personnel Details'!$N$29=""), $B293&gt;='Personnel Details'!$N$29), 'Personnel Details'!$Q$29, IF(AND(NOT('Personnel Details'!$I$29=""), $B293&gt;='Personnel Details'!$I$29), 'Personnel Details'!$L$29, 'Personnel Details'!$G$29)))</f>
        <v/>
      </c>
      <c r="LA293" s="59" t="str">
        <f t="shared" si="725"/>
        <v/>
      </c>
      <c r="LB293" s="53"/>
      <c r="LD293" s="78" t="str">
        <f>IF(LD$9="", "", IF(AND(NOT('Personnel Details'!$N$30=""), $B293&gt;='Personnel Details'!$N$30), 'Personnel Details'!$O$30, IF(AND(NOT('Personnel Details'!$I$30=""), $B293&gt;='Personnel Details'!$I$30), 'Personnel Details'!$J$30, 'Personnel Details'!$E$30)))</f>
        <v/>
      </c>
      <c r="LE293" s="59" t="str">
        <f>IF(LD$9="", "", IF(AND(NOT('Personnel Details'!$N$30=""), $B293&gt;='Personnel Details'!$N$30), IF('Personnel Details'!$P$30="","", 'Personnel Details'!$P$30), IF(AND(NOT('Personnel Details'!$I$30=""), $B293&gt;='Personnel Details'!$I$30), IF('Personnel Details'!$K$30="", "", 'Personnel Details'!$K$30), IF('Personnel Details'!$F$30="", "", 'Personnel Details'!$F$30))))</f>
        <v/>
      </c>
      <c r="LF293" s="79" t="str">
        <f>IF(LD$9="", "", IF(AND(NOT('Personnel Details'!$N$30=""), $B293&gt;='Personnel Details'!$N$30), 'Personnel Details'!$Q$30, IF(AND(NOT('Personnel Details'!$I$30=""), $B293&gt;='Personnel Details'!$I$30), 'Personnel Details'!$L$30, 'Personnel Details'!$G$30)))</f>
        <v/>
      </c>
      <c r="LG293" s="59" t="str">
        <f t="shared" si="726"/>
        <v/>
      </c>
      <c r="LH293" s="53"/>
      <c r="LJ293" s="78" t="str">
        <f>IF(LJ$9="", "", IF(AND(NOT('Personnel Details'!$N$31=""), $B293&gt;='Personnel Details'!$N$31), 'Personnel Details'!$O$31, IF(AND(NOT('Personnel Details'!$I$31=""), $B293&gt;='Personnel Details'!$I$31), 'Personnel Details'!$J$31, 'Personnel Details'!$E$31)))</f>
        <v/>
      </c>
      <c r="LK293" s="59" t="str">
        <f>IF(LJ$9="", "", IF(AND(NOT('Personnel Details'!$N$31=""), $B293&gt;='Personnel Details'!$N$31), IF('Personnel Details'!$P$31="","", 'Personnel Details'!$P$31), IF(AND(NOT('Personnel Details'!$I$31=""), $B293&gt;='Personnel Details'!$I$31), IF('Personnel Details'!$K$31="", "", 'Personnel Details'!$K$31), IF('Personnel Details'!$F$31="", "", 'Personnel Details'!$F$31))))</f>
        <v/>
      </c>
      <c r="LL293" s="79" t="str">
        <f>IF(LJ$9="", "", IF(AND(NOT('Personnel Details'!$N$31=""), $B293&gt;='Personnel Details'!$N$31), 'Personnel Details'!$Q$31, IF(AND(NOT('Personnel Details'!$I$31=""), $B293&gt;='Personnel Details'!$I$31), 'Personnel Details'!$L$31, 'Personnel Details'!$G$31)))</f>
        <v/>
      </c>
      <c r="LM293" s="59" t="str">
        <f t="shared" si="727"/>
        <v/>
      </c>
      <c r="LN293" s="53"/>
      <c r="LP293" s="78" t="str">
        <f>IF(LP$9="", "", IF(AND(NOT('Personnel Details'!$N$32=""), $B293&gt;='Personnel Details'!$N$32), 'Personnel Details'!$O$32, IF(AND(NOT('Personnel Details'!$I$32=""), $B293&gt;='Personnel Details'!$I$32), 'Personnel Details'!$J$32, 'Personnel Details'!$E$32)))</f>
        <v/>
      </c>
      <c r="LQ293" s="59" t="str">
        <f>IF(LP$9="", "", IF(AND(NOT('Personnel Details'!$N$32=""), $B293&gt;='Personnel Details'!$N$32), IF('Personnel Details'!$P$32="","", 'Personnel Details'!$P$32), IF(AND(NOT('Personnel Details'!$I$32=""), $B293&gt;='Personnel Details'!$I$32), IF('Personnel Details'!$K$32="", "", 'Personnel Details'!$K$32), IF('Personnel Details'!$F$32="", "", 'Personnel Details'!$F$32))))</f>
        <v/>
      </c>
      <c r="LR293" s="79" t="str">
        <f>IF(LP$9="", "", IF(AND(NOT('Personnel Details'!$N$32=""), $B293&gt;='Personnel Details'!$N$32), 'Personnel Details'!$Q$32, IF(AND(NOT('Personnel Details'!$I$32=""), $B293&gt;='Personnel Details'!$I$32), 'Personnel Details'!$L$32, 'Personnel Details'!$G$32)))</f>
        <v/>
      </c>
      <c r="LS293" s="59" t="str">
        <f t="shared" si="728"/>
        <v/>
      </c>
      <c r="LT293" s="53"/>
      <c r="LV293" s="78" t="str">
        <f>IF(LV$9="", "", IF(AND(NOT('Personnel Details'!$N$33=""), $B293&gt;='Personnel Details'!$N$33), 'Personnel Details'!$O$33, IF(AND(NOT('Personnel Details'!$I$33=""), $B293&gt;='Personnel Details'!$I$33), 'Personnel Details'!$J$33, 'Personnel Details'!$E$33)))</f>
        <v/>
      </c>
      <c r="LW293" s="59" t="str">
        <f>IF(LV$9="", "", IF(AND(NOT('Personnel Details'!$N$33=""), $B293&gt;='Personnel Details'!$N$33), IF('Personnel Details'!$P$33="","", 'Personnel Details'!$P$33), IF(AND(NOT('Personnel Details'!$I$33=""), $B293&gt;='Personnel Details'!$I$33), IF('Personnel Details'!$K$33="", "", 'Personnel Details'!$K$33), IF('Personnel Details'!$F$33="", "", 'Personnel Details'!$F$33))))</f>
        <v/>
      </c>
      <c r="LX293" s="79" t="str">
        <f>IF(LV$9="", "", IF(AND(NOT('Personnel Details'!$N$33=""), $B293&gt;='Personnel Details'!$N$33), 'Personnel Details'!$Q$33, IF(AND(NOT('Personnel Details'!$I$33=""), $B293&gt;='Personnel Details'!$I$33), 'Personnel Details'!$L$33, 'Personnel Details'!$G$33)))</f>
        <v/>
      </c>
      <c r="LY293" s="59" t="str">
        <f t="shared" si="729"/>
        <v/>
      </c>
      <c r="LZ293" s="53"/>
      <c r="MB293" s="78" t="str">
        <f>IF(MB$9="", "", IF(AND(NOT('Personnel Details'!$N$34=""), $B293&gt;='Personnel Details'!$N$34), 'Personnel Details'!$O$34, IF(AND(NOT('Personnel Details'!$I$34=""), $B293&gt;='Personnel Details'!$I$34), 'Personnel Details'!$J$34, 'Personnel Details'!$E$34)))</f>
        <v/>
      </c>
      <c r="MC293" s="59" t="str">
        <f>IF(MB$9="", "", IF(AND(NOT('Personnel Details'!$N$34=""), $B293&gt;='Personnel Details'!$N$34), IF('Personnel Details'!$P$34="","", 'Personnel Details'!$P$34), IF(AND(NOT('Personnel Details'!$I$34=""), $B293&gt;='Personnel Details'!$I$34), IF('Personnel Details'!$K$34="", "", 'Personnel Details'!$K$34), IF('Personnel Details'!$F$34="", "", 'Personnel Details'!$F$34))))</f>
        <v/>
      </c>
      <c r="MD293" s="79" t="str">
        <f>IF(MB$9="", "", IF(AND(NOT('Personnel Details'!$N$34=""), $B293&gt;='Personnel Details'!$N$34), 'Personnel Details'!$Q$34, IF(AND(NOT('Personnel Details'!$I$34=""), $B293&gt;='Personnel Details'!$I$34), 'Personnel Details'!$L$34, 'Personnel Details'!$G$34)))</f>
        <v/>
      </c>
      <c r="ME293" s="59" t="str">
        <f t="shared" si="730"/>
        <v/>
      </c>
      <c r="MF293" s="53"/>
      <c r="MH293" s="78" t="str">
        <f>IF(MH$9="", "", IF(AND(NOT('Personnel Details'!$N$35=""), $B293&gt;='Personnel Details'!$N$35), 'Personnel Details'!$O$35, IF(AND(NOT('Personnel Details'!$I$35=""), $B293&gt;='Personnel Details'!$I$35), 'Personnel Details'!$J$35, 'Personnel Details'!$E$35)))</f>
        <v/>
      </c>
      <c r="MI293" s="59" t="str">
        <f>IF(MH$9="", "", IF(AND(NOT('Personnel Details'!$N$35=""), $B293&gt;='Personnel Details'!$N$35), IF('Personnel Details'!$P$35="","", 'Personnel Details'!$P$35), IF(AND(NOT('Personnel Details'!$I$35=""), $B293&gt;='Personnel Details'!$I$35), IF('Personnel Details'!$K$35="", "", 'Personnel Details'!$K$35), IF('Personnel Details'!$F$35="", "", 'Personnel Details'!$F$35))))</f>
        <v/>
      </c>
      <c r="MJ293" s="79" t="str">
        <f>IF(MH$9="", "", IF(AND(NOT('Personnel Details'!$N$35=""), $B293&gt;='Personnel Details'!$N$35), 'Personnel Details'!$Q$35, IF(AND(NOT('Personnel Details'!$I$35=""), $B293&gt;='Personnel Details'!$I$35), 'Personnel Details'!$L$35, 'Personnel Details'!$G$35)))</f>
        <v/>
      </c>
      <c r="MK293" s="59" t="str">
        <f t="shared" si="731"/>
        <v/>
      </c>
      <c r="ML293" s="53"/>
      <c r="MN293" s="78" t="str">
        <f>IF(MN$9="", "", IF(AND(NOT('Personnel Details'!$N$36=""), $B293&gt;='Personnel Details'!$N$36), 'Personnel Details'!$O$36, IF(AND(NOT('Personnel Details'!$I$36=""), $B293&gt;='Personnel Details'!$I$36), 'Personnel Details'!$J$36, 'Personnel Details'!$E$36)))</f>
        <v/>
      </c>
      <c r="MO293" s="59" t="str">
        <f>IF(MN$9="", "", IF(AND(NOT('Personnel Details'!$N$36=""), $B293&gt;='Personnel Details'!$N$36), IF('Personnel Details'!$P$36="","", 'Personnel Details'!$P$36), IF(AND(NOT('Personnel Details'!$I$36=""), $B293&gt;='Personnel Details'!$I$36), IF('Personnel Details'!$K$36="", "", 'Personnel Details'!$K$36), IF('Personnel Details'!$F$36="", "", 'Personnel Details'!$F$36))))</f>
        <v/>
      </c>
      <c r="MP293" s="79" t="str">
        <f>IF(MN$9="", "", IF(AND(NOT('Personnel Details'!$N$36=""), $B293&gt;='Personnel Details'!$N$36), 'Personnel Details'!$Q$36, IF(AND(NOT('Personnel Details'!$I$36=""), $B293&gt;='Personnel Details'!$I$36), 'Personnel Details'!$L$36, 'Personnel Details'!$G$36)))</f>
        <v/>
      </c>
      <c r="MQ293" s="59" t="str">
        <f t="shared" si="732"/>
        <v/>
      </c>
      <c r="MR293" s="53"/>
      <c r="MT293" s="78" t="str">
        <f>IF(MT$9="", "", IF(AND(NOT('Personnel Details'!$N$37=""), $B293&gt;='Personnel Details'!$N$37), 'Personnel Details'!$O$37, IF(AND(NOT('Personnel Details'!$I$37=""), $B293&gt;='Personnel Details'!$I$37), 'Personnel Details'!$J$37, 'Personnel Details'!$E$37)))</f>
        <v/>
      </c>
      <c r="MU293" s="59" t="str">
        <f>IF(MT$9="", "", IF(AND(NOT('Personnel Details'!$N$37=""), $B293&gt;='Personnel Details'!$N$37), IF('Personnel Details'!$P$37="","", 'Personnel Details'!$P$37), IF(AND(NOT('Personnel Details'!$I$37=""), $B293&gt;='Personnel Details'!$I$37), IF('Personnel Details'!$K$37="", "", 'Personnel Details'!$K$37), IF('Personnel Details'!$F$37="", "", 'Personnel Details'!$F$37))))</f>
        <v/>
      </c>
      <c r="MV293" s="79" t="str">
        <f>IF(MT$9="", "", IF(AND(NOT('Personnel Details'!$N$37=""), $B293&gt;='Personnel Details'!$N$37), 'Personnel Details'!$Q$37, IF(AND(NOT('Personnel Details'!$I$37=""), $B293&gt;='Personnel Details'!$I$37), 'Personnel Details'!$L$37, 'Personnel Details'!$G$37)))</f>
        <v/>
      </c>
      <c r="MW293" s="59" t="str">
        <f t="shared" si="733"/>
        <v/>
      </c>
      <c r="MX293" s="53"/>
      <c r="MZ293" s="78" t="str">
        <f>IF(MZ$9="", "", IF(AND(NOT('Personnel Details'!$N$38=""), $B293&gt;='Personnel Details'!$N$38), 'Personnel Details'!$O$38, IF(AND(NOT('Personnel Details'!$I$38=""), $B293&gt;='Personnel Details'!$I$38), 'Personnel Details'!$J$38, 'Personnel Details'!$E$38)))</f>
        <v/>
      </c>
      <c r="NA293" s="59" t="str">
        <f>IF(MZ$9="", "", IF(AND(NOT('Personnel Details'!$N$38=""), $B293&gt;='Personnel Details'!$N$38), IF('Personnel Details'!$P$38="","", 'Personnel Details'!$P$38), IF(AND(NOT('Personnel Details'!$I$38=""), $B293&gt;='Personnel Details'!$I$38), IF('Personnel Details'!$K$38="", "", 'Personnel Details'!$K$38), IF('Personnel Details'!$F$38="", "", 'Personnel Details'!$F$38))))</f>
        <v/>
      </c>
      <c r="NB293" s="79" t="str">
        <f>IF(MZ$9="", "", IF(AND(NOT('Personnel Details'!$N$38=""), $B293&gt;='Personnel Details'!$N$38), 'Personnel Details'!$Q$38, IF(AND(NOT('Personnel Details'!$I$38=""), $B293&gt;='Personnel Details'!$I$38), 'Personnel Details'!$L$38, 'Personnel Details'!$G$38)))</f>
        <v/>
      </c>
      <c r="NC293" s="59" t="str">
        <f t="shared" si="734"/>
        <v/>
      </c>
      <c r="ND293" s="53"/>
      <c r="NF293" s="78" t="str">
        <f>IF(NF$9="", "", IF(AND(NOT('Personnel Details'!$N$39=""), $B293&gt;='Personnel Details'!$N$39), 'Personnel Details'!$O$39, IF(AND(NOT('Personnel Details'!$I$39=""), $B293&gt;='Personnel Details'!$I$39), 'Personnel Details'!$J$39, 'Personnel Details'!$E$39)))</f>
        <v/>
      </c>
      <c r="NG293" s="59" t="str">
        <f>IF(NF$9="", "", IF(AND(NOT('Personnel Details'!$N$39=""), $B293&gt;='Personnel Details'!$N$39), IF('Personnel Details'!$P$39="","", 'Personnel Details'!$P$39), IF(AND(NOT('Personnel Details'!$I$39=""), $B293&gt;='Personnel Details'!$I$39), IF('Personnel Details'!$K$39="", "", 'Personnel Details'!$K$39), IF('Personnel Details'!$F$39="", "", 'Personnel Details'!$F$39))))</f>
        <v/>
      </c>
      <c r="NH293" s="79" t="str">
        <f>IF(NF$9="", "", IF(AND(NOT('Personnel Details'!$N$39=""), $B293&gt;='Personnel Details'!$N$39), 'Personnel Details'!$Q$39, IF(AND(NOT('Personnel Details'!$I$39=""), $B293&gt;='Personnel Details'!$I$39), 'Personnel Details'!$L$39, 'Personnel Details'!$G$39)))</f>
        <v/>
      </c>
      <c r="NI293" s="59" t="str">
        <f t="shared" si="735"/>
        <v/>
      </c>
      <c r="NJ293" s="53"/>
      <c r="NL293" s="78" t="str">
        <f>IF(NL$9="", "", IF(AND(NOT('Personnel Details'!$N$40=""), $B293&gt;='Personnel Details'!$N$40), 'Personnel Details'!$O$40, IF(AND(NOT('Personnel Details'!$I$40=""), $B293&gt;='Personnel Details'!$I$40), 'Personnel Details'!$J$40, 'Personnel Details'!$E$40)))</f>
        <v/>
      </c>
      <c r="NM293" s="59" t="str">
        <f>IF(NL$9="", "", IF(AND(NOT('Personnel Details'!$N$40=""), $B293&gt;='Personnel Details'!$N$40), IF('Personnel Details'!$P$40="","", 'Personnel Details'!$P$40), IF(AND(NOT('Personnel Details'!$I$40=""), $B293&gt;='Personnel Details'!$I$40), IF('Personnel Details'!$K$40="", "", 'Personnel Details'!$K$40), IF('Personnel Details'!$F$40="", "", 'Personnel Details'!$F$40))))</f>
        <v/>
      </c>
      <c r="NN293" s="79" t="str">
        <f>IF(NL$9="", "", IF(AND(NOT('Personnel Details'!$N$40=""), $B293&gt;='Personnel Details'!$N$40), 'Personnel Details'!$Q$40, IF(AND(NOT('Personnel Details'!$I$40=""), $B293&gt;='Personnel Details'!$I$40), 'Personnel Details'!$L$40, 'Personnel Details'!$G$40)))</f>
        <v/>
      </c>
      <c r="NO293" s="59" t="str">
        <f t="shared" si="736"/>
        <v/>
      </c>
      <c r="NP293" s="53"/>
    </row>
    <row r="294" spans="1:380" x14ac:dyDescent="0.25">
      <c r="A294" s="32"/>
      <c r="B294" s="113" t="str">
        <f>IFERROR(IF(B293+1&gt;'Personnel Details'!$U$5, "", B293+1), "")</f>
        <v/>
      </c>
      <c r="C294" s="32"/>
      <c r="D294" s="120"/>
      <c r="E294" s="13" t="str">
        <f t="shared" si="615"/>
        <v/>
      </c>
      <c r="F294" s="13" t="str">
        <f t="shared" si="646"/>
        <v/>
      </c>
      <c r="G294" s="56" t="str">
        <f t="shared" si="737"/>
        <v/>
      </c>
      <c r="H294" s="16" t="str">
        <f t="shared" si="647"/>
        <v/>
      </c>
      <c r="I294" s="32"/>
      <c r="J294" s="120"/>
      <c r="K294" s="62" t="str">
        <f t="shared" si="616"/>
        <v/>
      </c>
      <c r="L294" s="62" t="str">
        <f t="shared" si="648"/>
        <v/>
      </c>
      <c r="M294" s="65" t="str">
        <f t="shared" si="738"/>
        <v/>
      </c>
      <c r="N294" s="68" t="str">
        <f t="shared" si="649"/>
        <v/>
      </c>
      <c r="O294" s="32"/>
      <c r="P294" s="120"/>
      <c r="Q294" s="62" t="str">
        <f t="shared" si="617"/>
        <v/>
      </c>
      <c r="R294" s="62" t="str">
        <f t="shared" si="650"/>
        <v/>
      </c>
      <c r="S294" s="65" t="str">
        <f t="shared" si="739"/>
        <v/>
      </c>
      <c r="T294" s="68" t="str">
        <f t="shared" si="651"/>
        <v/>
      </c>
      <c r="U294" s="32"/>
      <c r="V294" s="120"/>
      <c r="W294" s="62" t="str">
        <f t="shared" si="618"/>
        <v/>
      </c>
      <c r="X294" s="62" t="str">
        <f t="shared" si="652"/>
        <v/>
      </c>
      <c r="Y294" s="65" t="str">
        <f t="shared" si="740"/>
        <v/>
      </c>
      <c r="Z294" s="68" t="str">
        <f t="shared" si="653"/>
        <v/>
      </c>
      <c r="AA294" s="32"/>
      <c r="AB294" s="120"/>
      <c r="AC294" s="62" t="str">
        <f t="shared" si="619"/>
        <v/>
      </c>
      <c r="AD294" s="62" t="str">
        <f t="shared" si="654"/>
        <v/>
      </c>
      <c r="AE294" s="65" t="str">
        <f t="shared" si="741"/>
        <v/>
      </c>
      <c r="AF294" s="68" t="str">
        <f t="shared" si="655"/>
        <v/>
      </c>
      <c r="AG294" s="32"/>
      <c r="AH294" s="120"/>
      <c r="AI294" s="62" t="str">
        <f t="shared" si="620"/>
        <v/>
      </c>
      <c r="AJ294" s="62" t="str">
        <f t="shared" si="656"/>
        <v/>
      </c>
      <c r="AK294" s="65" t="str">
        <f t="shared" si="742"/>
        <v/>
      </c>
      <c r="AL294" s="68" t="str">
        <f t="shared" si="657"/>
        <v/>
      </c>
      <c r="AM294" s="32"/>
      <c r="AN294" s="120"/>
      <c r="AO294" s="62" t="str">
        <f t="shared" si="621"/>
        <v/>
      </c>
      <c r="AP294" s="62" t="str">
        <f t="shared" si="658"/>
        <v/>
      </c>
      <c r="AQ294" s="65" t="str">
        <f t="shared" si="743"/>
        <v/>
      </c>
      <c r="AR294" s="68" t="str">
        <f t="shared" si="659"/>
        <v/>
      </c>
      <c r="AS294" s="32"/>
      <c r="AT294" s="120"/>
      <c r="AU294" s="62" t="str">
        <f t="shared" si="622"/>
        <v/>
      </c>
      <c r="AV294" s="62" t="str">
        <f t="shared" si="660"/>
        <v/>
      </c>
      <c r="AW294" s="65" t="str">
        <f t="shared" si="744"/>
        <v/>
      </c>
      <c r="AX294" s="68" t="str">
        <f t="shared" si="661"/>
        <v/>
      </c>
      <c r="AY294" s="32"/>
      <c r="AZ294" s="120"/>
      <c r="BA294" s="62" t="str">
        <f t="shared" si="623"/>
        <v/>
      </c>
      <c r="BB294" s="62" t="str">
        <f t="shared" si="662"/>
        <v/>
      </c>
      <c r="BC294" s="65" t="str">
        <f t="shared" si="745"/>
        <v/>
      </c>
      <c r="BD294" s="68" t="str">
        <f t="shared" si="663"/>
        <v/>
      </c>
      <c r="BE294" s="32"/>
      <c r="BF294" s="120"/>
      <c r="BG294" s="62" t="str">
        <f t="shared" si="624"/>
        <v/>
      </c>
      <c r="BH294" s="62" t="str">
        <f t="shared" si="664"/>
        <v/>
      </c>
      <c r="BI294" s="65" t="str">
        <f t="shared" si="746"/>
        <v/>
      </c>
      <c r="BJ294" s="68" t="str">
        <f t="shared" si="665"/>
        <v/>
      </c>
      <c r="BK294" s="32"/>
      <c r="BL294" s="120"/>
      <c r="BM294" s="62" t="str">
        <f t="shared" si="625"/>
        <v/>
      </c>
      <c r="BN294" s="62" t="str">
        <f t="shared" si="666"/>
        <v/>
      </c>
      <c r="BO294" s="65" t="str">
        <f t="shared" si="747"/>
        <v/>
      </c>
      <c r="BP294" s="68" t="str">
        <f t="shared" si="667"/>
        <v/>
      </c>
      <c r="BQ294" s="32"/>
      <c r="BR294" s="120"/>
      <c r="BS294" s="62" t="str">
        <f t="shared" si="626"/>
        <v/>
      </c>
      <c r="BT294" s="62" t="str">
        <f t="shared" si="668"/>
        <v/>
      </c>
      <c r="BU294" s="65" t="str">
        <f t="shared" si="748"/>
        <v/>
      </c>
      <c r="BV294" s="68" t="str">
        <f t="shared" si="669"/>
        <v/>
      </c>
      <c r="BW294" s="32"/>
      <c r="BX294" s="120"/>
      <c r="BY294" s="62" t="str">
        <f t="shared" si="627"/>
        <v/>
      </c>
      <c r="BZ294" s="62" t="str">
        <f t="shared" si="670"/>
        <v/>
      </c>
      <c r="CA294" s="65" t="str">
        <f t="shared" si="749"/>
        <v/>
      </c>
      <c r="CB294" s="68" t="str">
        <f t="shared" si="671"/>
        <v/>
      </c>
      <c r="CC294" s="32"/>
      <c r="CD294" s="120"/>
      <c r="CE294" s="62" t="str">
        <f t="shared" si="628"/>
        <v/>
      </c>
      <c r="CF294" s="62" t="str">
        <f t="shared" si="672"/>
        <v/>
      </c>
      <c r="CG294" s="65" t="str">
        <f t="shared" si="750"/>
        <v/>
      </c>
      <c r="CH294" s="68" t="str">
        <f t="shared" si="673"/>
        <v/>
      </c>
      <c r="CI294" s="32"/>
      <c r="CJ294" s="120"/>
      <c r="CK294" s="62" t="str">
        <f t="shared" si="629"/>
        <v/>
      </c>
      <c r="CL294" s="62" t="str">
        <f t="shared" si="674"/>
        <v/>
      </c>
      <c r="CM294" s="65" t="str">
        <f t="shared" si="751"/>
        <v/>
      </c>
      <c r="CN294" s="68" t="str">
        <f t="shared" si="675"/>
        <v/>
      </c>
      <c r="CO294" s="32"/>
      <c r="CP294" s="120"/>
      <c r="CQ294" s="62" t="str">
        <f t="shared" si="630"/>
        <v/>
      </c>
      <c r="CR294" s="62" t="str">
        <f t="shared" si="676"/>
        <v/>
      </c>
      <c r="CS294" s="65" t="str">
        <f t="shared" si="752"/>
        <v/>
      </c>
      <c r="CT294" s="68" t="str">
        <f t="shared" si="677"/>
        <v/>
      </c>
      <c r="CU294" s="32"/>
      <c r="CV294" s="120"/>
      <c r="CW294" s="62" t="str">
        <f t="shared" si="631"/>
        <v/>
      </c>
      <c r="CX294" s="62" t="str">
        <f t="shared" si="678"/>
        <v/>
      </c>
      <c r="CY294" s="65" t="str">
        <f t="shared" si="753"/>
        <v/>
      </c>
      <c r="CZ294" s="68" t="str">
        <f t="shared" si="679"/>
        <v/>
      </c>
      <c r="DA294" s="32"/>
      <c r="DB294" s="120"/>
      <c r="DC294" s="62" t="str">
        <f t="shared" si="632"/>
        <v/>
      </c>
      <c r="DD294" s="62" t="str">
        <f t="shared" si="680"/>
        <v/>
      </c>
      <c r="DE294" s="65" t="str">
        <f t="shared" si="754"/>
        <v/>
      </c>
      <c r="DF294" s="68" t="str">
        <f t="shared" si="681"/>
        <v/>
      </c>
      <c r="DG294" s="32"/>
      <c r="DH294" s="120"/>
      <c r="DI294" s="62" t="str">
        <f t="shared" si="633"/>
        <v/>
      </c>
      <c r="DJ294" s="62" t="str">
        <f t="shared" si="682"/>
        <v/>
      </c>
      <c r="DK294" s="65" t="str">
        <f t="shared" si="755"/>
        <v/>
      </c>
      <c r="DL294" s="68" t="str">
        <f t="shared" si="683"/>
        <v/>
      </c>
      <c r="DM294" s="32"/>
      <c r="DN294" s="120"/>
      <c r="DO294" s="62" t="str">
        <f t="shared" si="634"/>
        <v/>
      </c>
      <c r="DP294" s="62" t="str">
        <f t="shared" si="684"/>
        <v/>
      </c>
      <c r="DQ294" s="65" t="str">
        <f t="shared" si="756"/>
        <v/>
      </c>
      <c r="DR294" s="68" t="str">
        <f t="shared" si="685"/>
        <v/>
      </c>
      <c r="DS294" s="32"/>
      <c r="DT294" s="120"/>
      <c r="DU294" s="62" t="str">
        <f t="shared" si="635"/>
        <v/>
      </c>
      <c r="DV294" s="62" t="str">
        <f t="shared" si="686"/>
        <v/>
      </c>
      <c r="DW294" s="65" t="str">
        <f t="shared" si="757"/>
        <v/>
      </c>
      <c r="DX294" s="68" t="str">
        <f t="shared" si="687"/>
        <v/>
      </c>
      <c r="DY294" s="32"/>
      <c r="DZ294" s="120"/>
      <c r="EA294" s="62" t="str">
        <f t="shared" si="636"/>
        <v/>
      </c>
      <c r="EB294" s="62" t="str">
        <f t="shared" si="688"/>
        <v/>
      </c>
      <c r="EC294" s="65" t="str">
        <f t="shared" si="758"/>
        <v/>
      </c>
      <c r="ED294" s="68" t="str">
        <f t="shared" si="689"/>
        <v/>
      </c>
      <c r="EE294" s="32"/>
      <c r="EF294" s="120"/>
      <c r="EG294" s="62" t="str">
        <f t="shared" si="637"/>
        <v/>
      </c>
      <c r="EH294" s="62" t="str">
        <f t="shared" si="690"/>
        <v/>
      </c>
      <c r="EI294" s="65" t="str">
        <f t="shared" si="759"/>
        <v/>
      </c>
      <c r="EJ294" s="68" t="str">
        <f t="shared" si="691"/>
        <v/>
      </c>
      <c r="EK294" s="32"/>
      <c r="EL294" s="120"/>
      <c r="EM294" s="62" t="str">
        <f t="shared" si="638"/>
        <v/>
      </c>
      <c r="EN294" s="62" t="str">
        <f t="shared" si="692"/>
        <v/>
      </c>
      <c r="EO294" s="65" t="str">
        <f t="shared" si="760"/>
        <v/>
      </c>
      <c r="EP294" s="68" t="str">
        <f t="shared" si="693"/>
        <v/>
      </c>
      <c r="EQ294" s="32"/>
      <c r="ER294" s="120"/>
      <c r="ES294" s="62" t="str">
        <f t="shared" si="639"/>
        <v/>
      </c>
      <c r="ET294" s="62" t="str">
        <f t="shared" si="694"/>
        <v/>
      </c>
      <c r="EU294" s="65" t="str">
        <f t="shared" si="761"/>
        <v/>
      </c>
      <c r="EV294" s="68" t="str">
        <f t="shared" si="695"/>
        <v/>
      </c>
      <c r="EW294" s="32"/>
      <c r="EX294" s="120"/>
      <c r="EY294" s="62" t="str">
        <f t="shared" si="640"/>
        <v/>
      </c>
      <c r="EZ294" s="62" t="str">
        <f t="shared" si="696"/>
        <v/>
      </c>
      <c r="FA294" s="65" t="str">
        <f t="shared" si="762"/>
        <v/>
      </c>
      <c r="FB294" s="68" t="str">
        <f t="shared" si="697"/>
        <v/>
      </c>
      <c r="FC294" s="32"/>
      <c r="FD294" s="120"/>
      <c r="FE294" s="62" t="str">
        <f t="shared" si="641"/>
        <v/>
      </c>
      <c r="FF294" s="62" t="str">
        <f t="shared" si="698"/>
        <v/>
      </c>
      <c r="FG294" s="65" t="str">
        <f t="shared" si="763"/>
        <v/>
      </c>
      <c r="FH294" s="68" t="str">
        <f t="shared" si="699"/>
        <v/>
      </c>
      <c r="FI294" s="32"/>
      <c r="FJ294" s="120"/>
      <c r="FK294" s="62" t="str">
        <f t="shared" si="642"/>
        <v/>
      </c>
      <c r="FL294" s="62" t="str">
        <f t="shared" si="700"/>
        <v/>
      </c>
      <c r="FM294" s="65" t="str">
        <f t="shared" si="764"/>
        <v/>
      </c>
      <c r="FN294" s="68" t="str">
        <f t="shared" si="701"/>
        <v/>
      </c>
      <c r="FO294" s="32"/>
      <c r="FP294" s="120"/>
      <c r="FQ294" s="62" t="str">
        <f t="shared" si="643"/>
        <v/>
      </c>
      <c r="FR294" s="62" t="str">
        <f t="shared" si="702"/>
        <v/>
      </c>
      <c r="FS294" s="65" t="str">
        <f t="shared" si="765"/>
        <v/>
      </c>
      <c r="FT294" s="68" t="str">
        <f t="shared" si="703"/>
        <v/>
      </c>
      <c r="FU294" s="32"/>
      <c r="FV294" s="120"/>
      <c r="FW294" s="62" t="str">
        <f t="shared" si="644"/>
        <v/>
      </c>
      <c r="FX294" s="62" t="str">
        <f t="shared" si="704"/>
        <v/>
      </c>
      <c r="FY294" s="65" t="str">
        <f t="shared" si="766"/>
        <v/>
      </c>
      <c r="FZ294" s="68" t="str">
        <f t="shared" si="705"/>
        <v/>
      </c>
      <c r="GA294" s="32"/>
      <c r="GC294" s="7" t="str">
        <f t="shared" si="706"/>
        <v/>
      </c>
      <c r="GD294" s="7" t="str">
        <f t="shared" ca="1" si="645"/>
        <v/>
      </c>
      <c r="GT294" s="71" t="str">
        <f>IF(GT$9="", "", IF(AND(NOT('Personnel Details'!$N$11=""), $B294&gt;='Personnel Details'!$N$11), 'Personnel Details'!$O$11, IF(AND(NOT('Personnel Details'!$I$11=""), $B294&gt;='Personnel Details'!$I$11), 'Personnel Details'!$J$11, 'Personnel Details'!$E$11)))</f>
        <v/>
      </c>
      <c r="GU294" s="59" t="str">
        <f>IF(GT$9="", "", IF(AND(NOT('Personnel Details'!$N$11=""), $B294&gt;='Personnel Details'!$N$11), IF('Personnel Details'!$P$11="","", 'Personnel Details'!$P$11), IF(AND(NOT('Personnel Details'!$I$11=""), $B294&gt;='Personnel Details'!$I$11), IF('Personnel Details'!$K$11="", "", 'Personnel Details'!$K$11), IF('Personnel Details'!$F$11="", "", 'Personnel Details'!$F$11))))</f>
        <v/>
      </c>
      <c r="GV294" s="74" t="str">
        <f>IF(GT$9="", "", IF(AND(NOT('Personnel Details'!$N$11=""), $B294&gt;='Personnel Details'!$N$11), 'Personnel Details'!$Q$11, IF(AND(NOT('Personnel Details'!$I$11=""), $B294&gt;='Personnel Details'!$I$11), 'Personnel Details'!$L$11, 'Personnel Details'!$G$11)))</f>
        <v/>
      </c>
      <c r="GW294" s="59" t="str">
        <f t="shared" si="707"/>
        <v/>
      </c>
      <c r="GX294" s="53"/>
      <c r="GZ294" s="78" t="str">
        <f>IF(GZ$9="", "", IF(AND(NOT('Personnel Details'!$N$12=""), $B294&gt;='Personnel Details'!$N$12), 'Personnel Details'!$O$12, IF(AND(NOT('Personnel Details'!$I$12=""), $B294&gt;='Personnel Details'!$I$12), 'Personnel Details'!$J$12, 'Personnel Details'!$E$12)))</f>
        <v/>
      </c>
      <c r="HA294" s="59" t="str">
        <f>IF(GZ$9="", "", IF(AND(NOT('Personnel Details'!$N$12=""), $B294&gt;='Personnel Details'!$N$12), IF('Personnel Details'!$P$12="","", 'Personnel Details'!$P$12), IF(AND(NOT('Personnel Details'!$I$12=""), $B294&gt;='Personnel Details'!$I$12), IF('Personnel Details'!$K$12="", "", 'Personnel Details'!$K$12), IF('Personnel Details'!$F$12="", "", 'Personnel Details'!$F$12))))</f>
        <v/>
      </c>
      <c r="HB294" s="79" t="str">
        <f>IF(GZ$9="", "", IF(AND(NOT('Personnel Details'!$N$12=""), $B294&gt;='Personnel Details'!$N$12), 'Personnel Details'!$Q$12, IF(AND(NOT('Personnel Details'!$I$12=""), $B294&gt;='Personnel Details'!$I$12), 'Personnel Details'!$L$12, 'Personnel Details'!$G$12)))</f>
        <v/>
      </c>
      <c r="HC294" s="59" t="str">
        <f t="shared" si="708"/>
        <v/>
      </c>
      <c r="HD294" s="53"/>
      <c r="HF294" s="78" t="str">
        <f>IF(HF$9="", "", IF(AND(NOT('Personnel Details'!$N$13=""), $B294&gt;='Personnel Details'!$N$13), 'Personnel Details'!$O$13, IF(AND(NOT('Personnel Details'!$I$13=""), $B294&gt;='Personnel Details'!$I$13), 'Personnel Details'!$J$13, 'Personnel Details'!$E$13)))</f>
        <v/>
      </c>
      <c r="HG294" s="59" t="str">
        <f>IF(HF$9="", "", IF(AND(NOT('Personnel Details'!$N$13=""), $B294&gt;='Personnel Details'!$N$13), IF('Personnel Details'!$P$13="","", 'Personnel Details'!$P$13), IF(AND(NOT('Personnel Details'!$I$13=""), $B294&gt;='Personnel Details'!$I$13), IF('Personnel Details'!$K$13="", "", 'Personnel Details'!$K$13), IF('Personnel Details'!$F$13="", "", 'Personnel Details'!$F$13))))</f>
        <v/>
      </c>
      <c r="HH294" s="79" t="str">
        <f>IF(HF$9="", "", IF(AND(NOT('Personnel Details'!$N$13=""), $B294&gt;='Personnel Details'!$N$13), 'Personnel Details'!$Q$13, IF(AND(NOT('Personnel Details'!$I$13=""), $B294&gt;='Personnel Details'!$I$13), 'Personnel Details'!$L$13, 'Personnel Details'!$G$13)))</f>
        <v/>
      </c>
      <c r="HI294" s="59" t="str">
        <f t="shared" si="709"/>
        <v/>
      </c>
      <c r="HJ294" s="53"/>
      <c r="HL294" s="78" t="str">
        <f>IF(HL$9="", "", IF(AND(NOT('Personnel Details'!$N$14=""), $B294&gt;='Personnel Details'!$N$14), 'Personnel Details'!$O$14, IF(AND(NOT('Personnel Details'!$I$14=""), $B294&gt;='Personnel Details'!$I$14), 'Personnel Details'!$J$14, 'Personnel Details'!$E$14)))</f>
        <v/>
      </c>
      <c r="HM294" s="59" t="str">
        <f>IF(HL$9="", "", IF(AND(NOT('Personnel Details'!$N$14=""), $B294&gt;='Personnel Details'!$N$14), IF('Personnel Details'!$P$14="","", 'Personnel Details'!$P$14), IF(AND(NOT('Personnel Details'!$I$14=""), $B294&gt;='Personnel Details'!$I$14), IF('Personnel Details'!$K$14="", "", 'Personnel Details'!$K$14), IF('Personnel Details'!$F$14="", "", 'Personnel Details'!$F$14))))</f>
        <v/>
      </c>
      <c r="HN294" s="79" t="str">
        <f>IF(HL$9="", "", IF(AND(NOT('Personnel Details'!$N$14=""), $B294&gt;='Personnel Details'!$N$14), 'Personnel Details'!$Q$14, IF(AND(NOT('Personnel Details'!$I$14=""), $B294&gt;='Personnel Details'!$I$14), 'Personnel Details'!$L$14, 'Personnel Details'!$G$14)))</f>
        <v/>
      </c>
      <c r="HO294" s="59" t="str">
        <f t="shared" si="710"/>
        <v/>
      </c>
      <c r="HP294" s="53"/>
      <c r="HR294" s="78" t="str">
        <f>IF(HR$9="", "", IF(AND(NOT('Personnel Details'!$N$15=""), $B294&gt;='Personnel Details'!$N$15), 'Personnel Details'!$O$15, IF(AND(NOT('Personnel Details'!$I$15=""), $B294&gt;='Personnel Details'!$I$15), 'Personnel Details'!$J$15, 'Personnel Details'!$E$15)))</f>
        <v/>
      </c>
      <c r="HS294" s="59" t="str">
        <f>IF(HR$9="", "", IF(AND(NOT('Personnel Details'!$N$15=""), $B294&gt;='Personnel Details'!$N$15), IF('Personnel Details'!$P$15="","", 'Personnel Details'!$P$15), IF(AND(NOT('Personnel Details'!$I$15=""), $B294&gt;='Personnel Details'!$I$15), IF('Personnel Details'!$K$15="", "", 'Personnel Details'!$K$15), IF('Personnel Details'!$F$15="", "", 'Personnel Details'!$F$15))))</f>
        <v/>
      </c>
      <c r="HT294" s="79" t="str">
        <f>IF(HR$9="", "", IF(AND(NOT('Personnel Details'!$N$15=""), $B294&gt;='Personnel Details'!$N$15), 'Personnel Details'!$Q$15, IF(AND(NOT('Personnel Details'!$I$15=""), $B294&gt;='Personnel Details'!$I$15), 'Personnel Details'!$L$15, 'Personnel Details'!$G$15)))</f>
        <v/>
      </c>
      <c r="HU294" s="59" t="str">
        <f t="shared" si="711"/>
        <v/>
      </c>
      <c r="HV294" s="53"/>
      <c r="HX294" s="78" t="str">
        <f>IF(HX$9="", "", IF(AND(NOT('Personnel Details'!$N$16=""), $B294&gt;='Personnel Details'!$N$16), 'Personnel Details'!$O$16, IF(AND(NOT('Personnel Details'!$I$16=""), $B294&gt;='Personnel Details'!$I$16), 'Personnel Details'!$J$16, 'Personnel Details'!$E$16)))</f>
        <v/>
      </c>
      <c r="HY294" s="59" t="str">
        <f>IF(HX$9="", "", IF(AND(NOT('Personnel Details'!$N$16=""), $B294&gt;='Personnel Details'!$N$16), IF('Personnel Details'!$P$16="","", 'Personnel Details'!$P$16), IF(AND(NOT('Personnel Details'!$I$16=""), $B294&gt;='Personnel Details'!$I$16), IF('Personnel Details'!$K$16="", "", 'Personnel Details'!$K$16), IF('Personnel Details'!$F$16="", "", 'Personnel Details'!$F$16))))</f>
        <v/>
      </c>
      <c r="HZ294" s="79" t="str">
        <f>IF(HX$9="", "", IF(AND(NOT('Personnel Details'!$N$16=""), $B294&gt;='Personnel Details'!$N$16), 'Personnel Details'!$Q$16, IF(AND(NOT('Personnel Details'!$I$16=""), $B294&gt;='Personnel Details'!$I$16), 'Personnel Details'!$L$16, 'Personnel Details'!$G$16)))</f>
        <v/>
      </c>
      <c r="IA294" s="59" t="str">
        <f t="shared" si="712"/>
        <v/>
      </c>
      <c r="IB294" s="53"/>
      <c r="ID294" s="78" t="str">
        <f>IF(ID$9="", "", IF(AND(NOT('Personnel Details'!$N$17=""), $B294&gt;='Personnel Details'!$N$17), 'Personnel Details'!$O$17, IF(AND(NOT('Personnel Details'!$I$17=""), $B294&gt;='Personnel Details'!$I$17), 'Personnel Details'!$J$17, 'Personnel Details'!$E$17)))</f>
        <v/>
      </c>
      <c r="IE294" s="59" t="str">
        <f>IF(ID$9="", "", IF(AND(NOT('Personnel Details'!$N$17=""), $B294&gt;='Personnel Details'!$N$17), IF('Personnel Details'!$P$17="","", 'Personnel Details'!$P$17), IF(AND(NOT('Personnel Details'!$I$17=""), $B294&gt;='Personnel Details'!$I$17), IF('Personnel Details'!$K$17="", "", 'Personnel Details'!$K$17), IF('Personnel Details'!$F$17="", "", 'Personnel Details'!$F$17))))</f>
        <v/>
      </c>
      <c r="IF294" s="79" t="str">
        <f>IF(ID$9="", "", IF(AND(NOT('Personnel Details'!$N$17=""), $B294&gt;='Personnel Details'!$N$17), 'Personnel Details'!$Q$17, IF(AND(NOT('Personnel Details'!$I$17=""), $B294&gt;='Personnel Details'!$I$17), 'Personnel Details'!$L$17, 'Personnel Details'!$G$17)))</f>
        <v/>
      </c>
      <c r="IG294" s="59" t="str">
        <f t="shared" si="713"/>
        <v/>
      </c>
      <c r="IH294" s="53"/>
      <c r="IJ294" s="78" t="str">
        <f>IF(IJ$9="", "", IF(AND(NOT('Personnel Details'!$N$18=""), $B294&gt;='Personnel Details'!$N$18), 'Personnel Details'!$O$18, IF(AND(NOT('Personnel Details'!$I$18=""), $B294&gt;='Personnel Details'!$I$18), 'Personnel Details'!$J$18, 'Personnel Details'!$E$18)))</f>
        <v/>
      </c>
      <c r="IK294" s="59" t="str">
        <f>IF(IJ$9="", "", IF(AND(NOT('Personnel Details'!$N$18=""), $B294&gt;='Personnel Details'!$N$18), IF('Personnel Details'!$P$18="","", 'Personnel Details'!$P$18), IF(AND(NOT('Personnel Details'!$I$18=""), $B294&gt;='Personnel Details'!$I$18), IF('Personnel Details'!$K$18="", "", 'Personnel Details'!$K$18), IF('Personnel Details'!$F$18="", "", 'Personnel Details'!$F$18))))</f>
        <v/>
      </c>
      <c r="IL294" s="79" t="str">
        <f>IF(IJ$9="", "", IF(AND(NOT('Personnel Details'!$N$18=""), $B294&gt;='Personnel Details'!$N$18), 'Personnel Details'!$Q$18, IF(AND(NOT('Personnel Details'!$I$18=""), $B294&gt;='Personnel Details'!$I$18), 'Personnel Details'!$L$18, 'Personnel Details'!$G$18)))</f>
        <v/>
      </c>
      <c r="IM294" s="59" t="str">
        <f t="shared" si="714"/>
        <v/>
      </c>
      <c r="IN294" s="53"/>
      <c r="IP294" s="78" t="str">
        <f>IF(IP$9="", "", IF(AND(NOT('Personnel Details'!$N$19=""), $B294&gt;='Personnel Details'!$N$19), 'Personnel Details'!$O$19, IF(AND(NOT('Personnel Details'!$I$19=""), $B294&gt;='Personnel Details'!$I$19), 'Personnel Details'!$J$19, 'Personnel Details'!$E$19)))</f>
        <v/>
      </c>
      <c r="IQ294" s="59" t="str">
        <f>IF(IP$9="", "", IF(AND(NOT('Personnel Details'!$N$19=""), $B294&gt;='Personnel Details'!$N$19), IF('Personnel Details'!$P$19="","", 'Personnel Details'!$P$19), IF(AND(NOT('Personnel Details'!$I$19=""), $B294&gt;='Personnel Details'!$I$19), IF('Personnel Details'!$K$19="", "", 'Personnel Details'!$K$19), IF('Personnel Details'!$F$19="", "", 'Personnel Details'!$F$19))))</f>
        <v/>
      </c>
      <c r="IR294" s="79" t="str">
        <f>IF(IP$9="", "", IF(AND(NOT('Personnel Details'!$N$19=""), $B294&gt;='Personnel Details'!$N$19), 'Personnel Details'!$Q$19, IF(AND(NOT('Personnel Details'!$I$19=""), $B294&gt;='Personnel Details'!$I$19), 'Personnel Details'!$L$19, 'Personnel Details'!$G$19)))</f>
        <v/>
      </c>
      <c r="IS294" s="59" t="str">
        <f t="shared" si="715"/>
        <v/>
      </c>
      <c r="IT294" s="53"/>
      <c r="IV294" s="78" t="str">
        <f>IF(IV$9="", "", IF(AND(NOT('Personnel Details'!$N$20=""), $B294&gt;='Personnel Details'!$N$20), 'Personnel Details'!$O$20, IF(AND(NOT('Personnel Details'!$I$20=""), $B294&gt;='Personnel Details'!$I$20), 'Personnel Details'!$J$20, 'Personnel Details'!$E$20)))</f>
        <v/>
      </c>
      <c r="IW294" s="59" t="str">
        <f>IF(IV$9="", "", IF(AND(NOT('Personnel Details'!$N$20=""), $B294&gt;='Personnel Details'!$N$20), IF('Personnel Details'!$P$20="","", 'Personnel Details'!$P$20), IF(AND(NOT('Personnel Details'!$I$20=""), $B294&gt;='Personnel Details'!$I$20), IF('Personnel Details'!$K$20="", "", 'Personnel Details'!$K$20), IF('Personnel Details'!$F$20="", "", 'Personnel Details'!$F$20))))</f>
        <v/>
      </c>
      <c r="IX294" s="79" t="str">
        <f>IF(IV$9="", "", IF(AND(NOT('Personnel Details'!$N$20=""), $B294&gt;='Personnel Details'!$N$20), 'Personnel Details'!$Q$20, IF(AND(NOT('Personnel Details'!$I$20=""), $B294&gt;='Personnel Details'!$I$20), 'Personnel Details'!$L$20, 'Personnel Details'!$G$20)))</f>
        <v/>
      </c>
      <c r="IY294" s="59" t="str">
        <f t="shared" si="716"/>
        <v/>
      </c>
      <c r="IZ294" s="53"/>
      <c r="JB294" s="78" t="str">
        <f>IF(JB$9="", "", IF(AND(NOT('Personnel Details'!$N$21=""), $B294&gt;='Personnel Details'!$N$21), 'Personnel Details'!$O$21, IF(AND(NOT('Personnel Details'!$I$21=""), $B294&gt;='Personnel Details'!$I$21), 'Personnel Details'!$J$21, 'Personnel Details'!$E$21)))</f>
        <v/>
      </c>
      <c r="JC294" s="59" t="str">
        <f>IF(JB$9="", "", IF(AND(NOT('Personnel Details'!$N$21=""), $B294&gt;='Personnel Details'!$N$21), IF('Personnel Details'!$P$21="","", 'Personnel Details'!$P$21), IF(AND(NOT('Personnel Details'!$I$21=""), $B294&gt;='Personnel Details'!$I$21), IF('Personnel Details'!$K$21="", "", 'Personnel Details'!$K$21), IF('Personnel Details'!$F$21="", "", 'Personnel Details'!$F$21))))</f>
        <v/>
      </c>
      <c r="JD294" s="79" t="str">
        <f>IF(JB$9="", "", IF(AND(NOT('Personnel Details'!$N$21=""), $B294&gt;='Personnel Details'!$N$21), 'Personnel Details'!$Q$21, IF(AND(NOT('Personnel Details'!$I$21=""), $B294&gt;='Personnel Details'!$I$21), 'Personnel Details'!$L$21, 'Personnel Details'!$G$21)))</f>
        <v/>
      </c>
      <c r="JE294" s="59" t="str">
        <f t="shared" si="717"/>
        <v/>
      </c>
      <c r="JF294" s="53"/>
      <c r="JH294" s="78" t="str">
        <f>IF(JH$9="", "", IF(AND(NOT('Personnel Details'!$N$22=""), $B294&gt;='Personnel Details'!$N$22), 'Personnel Details'!$O$22, IF(AND(NOT('Personnel Details'!$I$22=""), $B294&gt;='Personnel Details'!$I$22), 'Personnel Details'!$J$22, 'Personnel Details'!$E$22)))</f>
        <v/>
      </c>
      <c r="JI294" s="59" t="str">
        <f>IF(JH$9="", "", IF(AND(NOT('Personnel Details'!$N$22=""), $B294&gt;='Personnel Details'!$N$22), IF('Personnel Details'!$P$22="","", 'Personnel Details'!$P$22), IF(AND(NOT('Personnel Details'!$I$22=""), $B294&gt;='Personnel Details'!$I$22), IF('Personnel Details'!$K$22="", "", 'Personnel Details'!$K$22), IF('Personnel Details'!$F$22="", "", 'Personnel Details'!$F$22))))</f>
        <v/>
      </c>
      <c r="JJ294" s="79" t="str">
        <f>IF(JH$9="", "", IF(AND(NOT('Personnel Details'!$N$22=""), $B294&gt;='Personnel Details'!$N$22), 'Personnel Details'!$Q$22, IF(AND(NOT('Personnel Details'!$I$22=""), $B294&gt;='Personnel Details'!$I$22), 'Personnel Details'!$L$22, 'Personnel Details'!$G$22)))</f>
        <v/>
      </c>
      <c r="JK294" s="59" t="str">
        <f t="shared" si="718"/>
        <v/>
      </c>
      <c r="JL294" s="53"/>
      <c r="JN294" s="78" t="str">
        <f>IF(JN$9="", "", IF(AND(NOT('Personnel Details'!$N$23=""), $B294&gt;='Personnel Details'!$N$23), 'Personnel Details'!$O$23, IF(AND(NOT('Personnel Details'!$I$23=""), $B294&gt;='Personnel Details'!$I$23), 'Personnel Details'!$J$23, 'Personnel Details'!$E$23)))</f>
        <v/>
      </c>
      <c r="JO294" s="59" t="str">
        <f>IF(JN$9="", "", IF(AND(NOT('Personnel Details'!$N$23=""), $B294&gt;='Personnel Details'!$N$23), IF('Personnel Details'!$P$23="","", 'Personnel Details'!$P$23), IF(AND(NOT('Personnel Details'!$I$23=""), $B294&gt;='Personnel Details'!$I$23), IF('Personnel Details'!$K$23="", "", 'Personnel Details'!$K$23), IF('Personnel Details'!$F$23="", "", 'Personnel Details'!$F$23))))</f>
        <v/>
      </c>
      <c r="JP294" s="79" t="str">
        <f>IF(JN$9="", "", IF(AND(NOT('Personnel Details'!$N$23=""), $B294&gt;='Personnel Details'!$N$23), 'Personnel Details'!$Q$23, IF(AND(NOT('Personnel Details'!$I$23=""), $B294&gt;='Personnel Details'!$I$23), 'Personnel Details'!$L$23, 'Personnel Details'!$G$23)))</f>
        <v/>
      </c>
      <c r="JQ294" s="59" t="str">
        <f t="shared" si="719"/>
        <v/>
      </c>
      <c r="JR294" s="53"/>
      <c r="JT294" s="78" t="str">
        <f>IF(JT$9="", "", IF(AND(NOT('Personnel Details'!$N$24=""), $B294&gt;='Personnel Details'!$N$24), 'Personnel Details'!$O$24, IF(AND(NOT('Personnel Details'!$I$24=""), $B294&gt;='Personnel Details'!$I$24), 'Personnel Details'!$J$24, 'Personnel Details'!$E$24)))</f>
        <v/>
      </c>
      <c r="JU294" s="59" t="str">
        <f>IF(JT$9="", "", IF(AND(NOT('Personnel Details'!$N$24=""), $B294&gt;='Personnel Details'!$N$24), IF('Personnel Details'!$P$24="","", 'Personnel Details'!$P$24), IF(AND(NOT('Personnel Details'!$I$24=""), $B294&gt;='Personnel Details'!$I$24), IF('Personnel Details'!$K$24="", "", 'Personnel Details'!$K$24), IF('Personnel Details'!$F$24="", "", 'Personnel Details'!$F$24))))</f>
        <v/>
      </c>
      <c r="JV294" s="79" t="str">
        <f>IF(JT$9="", "", IF(AND(NOT('Personnel Details'!$N$24=""), $B294&gt;='Personnel Details'!$N$24), 'Personnel Details'!$Q$24, IF(AND(NOT('Personnel Details'!$I$24=""), $B294&gt;='Personnel Details'!$I$24), 'Personnel Details'!$L$24, 'Personnel Details'!$G$24)))</f>
        <v/>
      </c>
      <c r="JW294" s="59" t="str">
        <f t="shared" si="720"/>
        <v/>
      </c>
      <c r="JX294" s="53"/>
      <c r="JZ294" s="78" t="str">
        <f>IF(JZ$9="", "", IF(AND(NOT('Personnel Details'!$N$25=""), $B294&gt;='Personnel Details'!$N$25), 'Personnel Details'!$O$25, IF(AND(NOT('Personnel Details'!$I$25=""), $B294&gt;='Personnel Details'!$I$25), 'Personnel Details'!$J$25, 'Personnel Details'!$E$25)))</f>
        <v/>
      </c>
      <c r="KA294" s="59" t="str">
        <f>IF(JZ$9="", "", IF(AND(NOT('Personnel Details'!$N$25=""), $B294&gt;='Personnel Details'!$N$25), IF('Personnel Details'!$P$25="","", 'Personnel Details'!$P$25), IF(AND(NOT('Personnel Details'!$I$25=""), $B294&gt;='Personnel Details'!$I$25), IF('Personnel Details'!$K$25="", "", 'Personnel Details'!$K$25), IF('Personnel Details'!$F$25="", "", 'Personnel Details'!$F$25))))</f>
        <v/>
      </c>
      <c r="KB294" s="79" t="str">
        <f>IF(JZ$9="", "", IF(AND(NOT('Personnel Details'!$N$25=""), $B294&gt;='Personnel Details'!$N$25), 'Personnel Details'!$Q$25, IF(AND(NOT('Personnel Details'!$I$25=""), $B294&gt;='Personnel Details'!$I$25), 'Personnel Details'!$L$25, 'Personnel Details'!$G$25)))</f>
        <v/>
      </c>
      <c r="KC294" s="59" t="str">
        <f t="shared" si="721"/>
        <v/>
      </c>
      <c r="KD294" s="53"/>
      <c r="KF294" s="78" t="str">
        <f>IF(KF$9="", "", IF(AND(NOT('Personnel Details'!$N$26=""), $B294&gt;='Personnel Details'!$N$26), 'Personnel Details'!$O$26, IF(AND(NOT('Personnel Details'!$I$26=""), $B294&gt;='Personnel Details'!$I$26), 'Personnel Details'!$J$26, 'Personnel Details'!$E$26)))</f>
        <v/>
      </c>
      <c r="KG294" s="59" t="str">
        <f>IF(KF$9="", "", IF(AND(NOT('Personnel Details'!$N$26=""), $B294&gt;='Personnel Details'!$N$26), IF('Personnel Details'!$P$26="","", 'Personnel Details'!$P$26), IF(AND(NOT('Personnel Details'!$I$26=""), $B294&gt;='Personnel Details'!$I$26), IF('Personnel Details'!$K$26="", "", 'Personnel Details'!$K$26), IF('Personnel Details'!$F$26="", "", 'Personnel Details'!$F$26))))</f>
        <v/>
      </c>
      <c r="KH294" s="79" t="str">
        <f>IF(KF$9="", "", IF(AND(NOT('Personnel Details'!$N$26=""), $B294&gt;='Personnel Details'!$N$26), 'Personnel Details'!$Q$26, IF(AND(NOT('Personnel Details'!$I$26=""), $B294&gt;='Personnel Details'!$I$26), 'Personnel Details'!$L$26, 'Personnel Details'!$G$26)))</f>
        <v/>
      </c>
      <c r="KI294" s="59" t="str">
        <f t="shared" si="722"/>
        <v/>
      </c>
      <c r="KJ294" s="53"/>
      <c r="KL294" s="78" t="str">
        <f>IF(KL$9="", "", IF(AND(NOT('Personnel Details'!$N$27=""), $B294&gt;='Personnel Details'!$N$27), 'Personnel Details'!$O$27, IF(AND(NOT('Personnel Details'!$I$27=""), $B294&gt;='Personnel Details'!$I$27), 'Personnel Details'!$J$27, 'Personnel Details'!$E$27)))</f>
        <v/>
      </c>
      <c r="KM294" s="59" t="str">
        <f>IF(KL$9="", "", IF(AND(NOT('Personnel Details'!$N$27=""), $B294&gt;='Personnel Details'!$N$27), IF('Personnel Details'!$P$27="","", 'Personnel Details'!$P$27), IF(AND(NOT('Personnel Details'!$I$27=""), $B294&gt;='Personnel Details'!$I$27), IF('Personnel Details'!$K$27="", "", 'Personnel Details'!$K$27), IF('Personnel Details'!$F$27="", "", 'Personnel Details'!$F$27))))</f>
        <v/>
      </c>
      <c r="KN294" s="79" t="str">
        <f>IF(KL$9="", "", IF(AND(NOT('Personnel Details'!$N$27=""), $B294&gt;='Personnel Details'!$N$27), 'Personnel Details'!$Q$27, IF(AND(NOT('Personnel Details'!$I$27=""), $B294&gt;='Personnel Details'!$I$27), 'Personnel Details'!$L$27, 'Personnel Details'!$G$27)))</f>
        <v/>
      </c>
      <c r="KO294" s="59" t="str">
        <f t="shared" si="723"/>
        <v/>
      </c>
      <c r="KP294" s="53"/>
      <c r="KR294" s="78" t="str">
        <f>IF(KR$9="", "", IF(AND(NOT('Personnel Details'!$N$28=""), $B294&gt;='Personnel Details'!$N$28), 'Personnel Details'!$O$28, IF(AND(NOT('Personnel Details'!$I$28=""), $B294&gt;='Personnel Details'!$I$28), 'Personnel Details'!$J$28, 'Personnel Details'!$E$28)))</f>
        <v/>
      </c>
      <c r="KS294" s="59" t="str">
        <f>IF(KR$9="", "", IF(AND(NOT('Personnel Details'!$N$28=""), $B294&gt;='Personnel Details'!$N$28), IF('Personnel Details'!$P$28="","", 'Personnel Details'!$P$28), IF(AND(NOT('Personnel Details'!$I$28=""), $B294&gt;='Personnel Details'!$I$28), IF('Personnel Details'!$K$28="", "", 'Personnel Details'!$K$28), IF('Personnel Details'!$F$28="", "", 'Personnel Details'!$F$28))))</f>
        <v/>
      </c>
      <c r="KT294" s="79" t="str">
        <f>IF(KR$9="", "", IF(AND(NOT('Personnel Details'!$N$28=""), $B294&gt;='Personnel Details'!$N$28), 'Personnel Details'!$Q$28, IF(AND(NOT('Personnel Details'!$I$28=""), $B294&gt;='Personnel Details'!$I$28), 'Personnel Details'!$L$28, 'Personnel Details'!$G$28)))</f>
        <v/>
      </c>
      <c r="KU294" s="59" t="str">
        <f t="shared" si="724"/>
        <v/>
      </c>
      <c r="KV294" s="53"/>
      <c r="KX294" s="78" t="str">
        <f>IF(KX$9="", "", IF(AND(NOT('Personnel Details'!$N$29=""), $B294&gt;='Personnel Details'!$N$29), 'Personnel Details'!$O$29, IF(AND(NOT('Personnel Details'!$I$29=""), $B294&gt;='Personnel Details'!$I$29), 'Personnel Details'!$J$29, 'Personnel Details'!$E$29)))</f>
        <v/>
      </c>
      <c r="KY294" s="59" t="str">
        <f>IF(KX$9="", "", IF(AND(NOT('Personnel Details'!$N$29=""), $B294&gt;='Personnel Details'!$N$29), IF('Personnel Details'!$P$29="","", 'Personnel Details'!$P$29), IF(AND(NOT('Personnel Details'!$I$29=""), $B294&gt;='Personnel Details'!$I$29), IF('Personnel Details'!$K$29="", "", 'Personnel Details'!$K$29), IF('Personnel Details'!$F$29="", "", 'Personnel Details'!$F$29))))</f>
        <v/>
      </c>
      <c r="KZ294" s="79" t="str">
        <f>IF(KX$9="", "", IF(AND(NOT('Personnel Details'!$N$29=""), $B294&gt;='Personnel Details'!$N$29), 'Personnel Details'!$Q$29, IF(AND(NOT('Personnel Details'!$I$29=""), $B294&gt;='Personnel Details'!$I$29), 'Personnel Details'!$L$29, 'Personnel Details'!$G$29)))</f>
        <v/>
      </c>
      <c r="LA294" s="59" t="str">
        <f t="shared" si="725"/>
        <v/>
      </c>
      <c r="LB294" s="53"/>
      <c r="LD294" s="78" t="str">
        <f>IF(LD$9="", "", IF(AND(NOT('Personnel Details'!$N$30=""), $B294&gt;='Personnel Details'!$N$30), 'Personnel Details'!$O$30, IF(AND(NOT('Personnel Details'!$I$30=""), $B294&gt;='Personnel Details'!$I$30), 'Personnel Details'!$J$30, 'Personnel Details'!$E$30)))</f>
        <v/>
      </c>
      <c r="LE294" s="59" t="str">
        <f>IF(LD$9="", "", IF(AND(NOT('Personnel Details'!$N$30=""), $B294&gt;='Personnel Details'!$N$30), IF('Personnel Details'!$P$30="","", 'Personnel Details'!$P$30), IF(AND(NOT('Personnel Details'!$I$30=""), $B294&gt;='Personnel Details'!$I$30), IF('Personnel Details'!$K$30="", "", 'Personnel Details'!$K$30), IF('Personnel Details'!$F$30="", "", 'Personnel Details'!$F$30))))</f>
        <v/>
      </c>
      <c r="LF294" s="79" t="str">
        <f>IF(LD$9="", "", IF(AND(NOT('Personnel Details'!$N$30=""), $B294&gt;='Personnel Details'!$N$30), 'Personnel Details'!$Q$30, IF(AND(NOT('Personnel Details'!$I$30=""), $B294&gt;='Personnel Details'!$I$30), 'Personnel Details'!$L$30, 'Personnel Details'!$G$30)))</f>
        <v/>
      </c>
      <c r="LG294" s="59" t="str">
        <f t="shared" si="726"/>
        <v/>
      </c>
      <c r="LH294" s="53"/>
      <c r="LJ294" s="78" t="str">
        <f>IF(LJ$9="", "", IF(AND(NOT('Personnel Details'!$N$31=""), $B294&gt;='Personnel Details'!$N$31), 'Personnel Details'!$O$31, IF(AND(NOT('Personnel Details'!$I$31=""), $B294&gt;='Personnel Details'!$I$31), 'Personnel Details'!$J$31, 'Personnel Details'!$E$31)))</f>
        <v/>
      </c>
      <c r="LK294" s="59" t="str">
        <f>IF(LJ$9="", "", IF(AND(NOT('Personnel Details'!$N$31=""), $B294&gt;='Personnel Details'!$N$31), IF('Personnel Details'!$P$31="","", 'Personnel Details'!$P$31), IF(AND(NOT('Personnel Details'!$I$31=""), $B294&gt;='Personnel Details'!$I$31), IF('Personnel Details'!$K$31="", "", 'Personnel Details'!$K$31), IF('Personnel Details'!$F$31="", "", 'Personnel Details'!$F$31))))</f>
        <v/>
      </c>
      <c r="LL294" s="79" t="str">
        <f>IF(LJ$9="", "", IF(AND(NOT('Personnel Details'!$N$31=""), $B294&gt;='Personnel Details'!$N$31), 'Personnel Details'!$Q$31, IF(AND(NOT('Personnel Details'!$I$31=""), $B294&gt;='Personnel Details'!$I$31), 'Personnel Details'!$L$31, 'Personnel Details'!$G$31)))</f>
        <v/>
      </c>
      <c r="LM294" s="59" t="str">
        <f t="shared" si="727"/>
        <v/>
      </c>
      <c r="LN294" s="53"/>
      <c r="LP294" s="78" t="str">
        <f>IF(LP$9="", "", IF(AND(NOT('Personnel Details'!$N$32=""), $B294&gt;='Personnel Details'!$N$32), 'Personnel Details'!$O$32, IF(AND(NOT('Personnel Details'!$I$32=""), $B294&gt;='Personnel Details'!$I$32), 'Personnel Details'!$J$32, 'Personnel Details'!$E$32)))</f>
        <v/>
      </c>
      <c r="LQ294" s="59" t="str">
        <f>IF(LP$9="", "", IF(AND(NOT('Personnel Details'!$N$32=""), $B294&gt;='Personnel Details'!$N$32), IF('Personnel Details'!$P$32="","", 'Personnel Details'!$P$32), IF(AND(NOT('Personnel Details'!$I$32=""), $B294&gt;='Personnel Details'!$I$32), IF('Personnel Details'!$K$32="", "", 'Personnel Details'!$K$32), IF('Personnel Details'!$F$32="", "", 'Personnel Details'!$F$32))))</f>
        <v/>
      </c>
      <c r="LR294" s="79" t="str">
        <f>IF(LP$9="", "", IF(AND(NOT('Personnel Details'!$N$32=""), $B294&gt;='Personnel Details'!$N$32), 'Personnel Details'!$Q$32, IF(AND(NOT('Personnel Details'!$I$32=""), $B294&gt;='Personnel Details'!$I$32), 'Personnel Details'!$L$32, 'Personnel Details'!$G$32)))</f>
        <v/>
      </c>
      <c r="LS294" s="59" t="str">
        <f t="shared" si="728"/>
        <v/>
      </c>
      <c r="LT294" s="53"/>
      <c r="LV294" s="78" t="str">
        <f>IF(LV$9="", "", IF(AND(NOT('Personnel Details'!$N$33=""), $B294&gt;='Personnel Details'!$N$33), 'Personnel Details'!$O$33, IF(AND(NOT('Personnel Details'!$I$33=""), $B294&gt;='Personnel Details'!$I$33), 'Personnel Details'!$J$33, 'Personnel Details'!$E$33)))</f>
        <v/>
      </c>
      <c r="LW294" s="59" t="str">
        <f>IF(LV$9="", "", IF(AND(NOT('Personnel Details'!$N$33=""), $B294&gt;='Personnel Details'!$N$33), IF('Personnel Details'!$P$33="","", 'Personnel Details'!$P$33), IF(AND(NOT('Personnel Details'!$I$33=""), $B294&gt;='Personnel Details'!$I$33), IF('Personnel Details'!$K$33="", "", 'Personnel Details'!$K$33), IF('Personnel Details'!$F$33="", "", 'Personnel Details'!$F$33))))</f>
        <v/>
      </c>
      <c r="LX294" s="79" t="str">
        <f>IF(LV$9="", "", IF(AND(NOT('Personnel Details'!$N$33=""), $B294&gt;='Personnel Details'!$N$33), 'Personnel Details'!$Q$33, IF(AND(NOT('Personnel Details'!$I$33=""), $B294&gt;='Personnel Details'!$I$33), 'Personnel Details'!$L$33, 'Personnel Details'!$G$33)))</f>
        <v/>
      </c>
      <c r="LY294" s="59" t="str">
        <f t="shared" si="729"/>
        <v/>
      </c>
      <c r="LZ294" s="53"/>
      <c r="MB294" s="78" t="str">
        <f>IF(MB$9="", "", IF(AND(NOT('Personnel Details'!$N$34=""), $B294&gt;='Personnel Details'!$N$34), 'Personnel Details'!$O$34, IF(AND(NOT('Personnel Details'!$I$34=""), $B294&gt;='Personnel Details'!$I$34), 'Personnel Details'!$J$34, 'Personnel Details'!$E$34)))</f>
        <v/>
      </c>
      <c r="MC294" s="59" t="str">
        <f>IF(MB$9="", "", IF(AND(NOT('Personnel Details'!$N$34=""), $B294&gt;='Personnel Details'!$N$34), IF('Personnel Details'!$P$34="","", 'Personnel Details'!$P$34), IF(AND(NOT('Personnel Details'!$I$34=""), $B294&gt;='Personnel Details'!$I$34), IF('Personnel Details'!$K$34="", "", 'Personnel Details'!$K$34), IF('Personnel Details'!$F$34="", "", 'Personnel Details'!$F$34))))</f>
        <v/>
      </c>
      <c r="MD294" s="79" t="str">
        <f>IF(MB$9="", "", IF(AND(NOT('Personnel Details'!$N$34=""), $B294&gt;='Personnel Details'!$N$34), 'Personnel Details'!$Q$34, IF(AND(NOT('Personnel Details'!$I$34=""), $B294&gt;='Personnel Details'!$I$34), 'Personnel Details'!$L$34, 'Personnel Details'!$G$34)))</f>
        <v/>
      </c>
      <c r="ME294" s="59" t="str">
        <f t="shared" si="730"/>
        <v/>
      </c>
      <c r="MF294" s="53"/>
      <c r="MH294" s="78" t="str">
        <f>IF(MH$9="", "", IF(AND(NOT('Personnel Details'!$N$35=""), $B294&gt;='Personnel Details'!$N$35), 'Personnel Details'!$O$35, IF(AND(NOT('Personnel Details'!$I$35=""), $B294&gt;='Personnel Details'!$I$35), 'Personnel Details'!$J$35, 'Personnel Details'!$E$35)))</f>
        <v/>
      </c>
      <c r="MI294" s="59" t="str">
        <f>IF(MH$9="", "", IF(AND(NOT('Personnel Details'!$N$35=""), $B294&gt;='Personnel Details'!$N$35), IF('Personnel Details'!$P$35="","", 'Personnel Details'!$P$35), IF(AND(NOT('Personnel Details'!$I$35=""), $B294&gt;='Personnel Details'!$I$35), IF('Personnel Details'!$K$35="", "", 'Personnel Details'!$K$35), IF('Personnel Details'!$F$35="", "", 'Personnel Details'!$F$35))))</f>
        <v/>
      </c>
      <c r="MJ294" s="79" t="str">
        <f>IF(MH$9="", "", IF(AND(NOT('Personnel Details'!$N$35=""), $B294&gt;='Personnel Details'!$N$35), 'Personnel Details'!$Q$35, IF(AND(NOT('Personnel Details'!$I$35=""), $B294&gt;='Personnel Details'!$I$35), 'Personnel Details'!$L$35, 'Personnel Details'!$G$35)))</f>
        <v/>
      </c>
      <c r="MK294" s="59" t="str">
        <f t="shared" si="731"/>
        <v/>
      </c>
      <c r="ML294" s="53"/>
      <c r="MN294" s="78" t="str">
        <f>IF(MN$9="", "", IF(AND(NOT('Personnel Details'!$N$36=""), $B294&gt;='Personnel Details'!$N$36), 'Personnel Details'!$O$36, IF(AND(NOT('Personnel Details'!$I$36=""), $B294&gt;='Personnel Details'!$I$36), 'Personnel Details'!$J$36, 'Personnel Details'!$E$36)))</f>
        <v/>
      </c>
      <c r="MO294" s="59" t="str">
        <f>IF(MN$9="", "", IF(AND(NOT('Personnel Details'!$N$36=""), $B294&gt;='Personnel Details'!$N$36), IF('Personnel Details'!$P$36="","", 'Personnel Details'!$P$36), IF(AND(NOT('Personnel Details'!$I$36=""), $B294&gt;='Personnel Details'!$I$36), IF('Personnel Details'!$K$36="", "", 'Personnel Details'!$K$36), IF('Personnel Details'!$F$36="", "", 'Personnel Details'!$F$36))))</f>
        <v/>
      </c>
      <c r="MP294" s="79" t="str">
        <f>IF(MN$9="", "", IF(AND(NOT('Personnel Details'!$N$36=""), $B294&gt;='Personnel Details'!$N$36), 'Personnel Details'!$Q$36, IF(AND(NOT('Personnel Details'!$I$36=""), $B294&gt;='Personnel Details'!$I$36), 'Personnel Details'!$L$36, 'Personnel Details'!$G$36)))</f>
        <v/>
      </c>
      <c r="MQ294" s="59" t="str">
        <f t="shared" si="732"/>
        <v/>
      </c>
      <c r="MR294" s="53"/>
      <c r="MT294" s="78" t="str">
        <f>IF(MT$9="", "", IF(AND(NOT('Personnel Details'!$N$37=""), $B294&gt;='Personnel Details'!$N$37), 'Personnel Details'!$O$37, IF(AND(NOT('Personnel Details'!$I$37=""), $B294&gt;='Personnel Details'!$I$37), 'Personnel Details'!$J$37, 'Personnel Details'!$E$37)))</f>
        <v/>
      </c>
      <c r="MU294" s="59" t="str">
        <f>IF(MT$9="", "", IF(AND(NOT('Personnel Details'!$N$37=""), $B294&gt;='Personnel Details'!$N$37), IF('Personnel Details'!$P$37="","", 'Personnel Details'!$P$37), IF(AND(NOT('Personnel Details'!$I$37=""), $B294&gt;='Personnel Details'!$I$37), IF('Personnel Details'!$K$37="", "", 'Personnel Details'!$K$37), IF('Personnel Details'!$F$37="", "", 'Personnel Details'!$F$37))))</f>
        <v/>
      </c>
      <c r="MV294" s="79" t="str">
        <f>IF(MT$9="", "", IF(AND(NOT('Personnel Details'!$N$37=""), $B294&gt;='Personnel Details'!$N$37), 'Personnel Details'!$Q$37, IF(AND(NOT('Personnel Details'!$I$37=""), $B294&gt;='Personnel Details'!$I$37), 'Personnel Details'!$L$37, 'Personnel Details'!$G$37)))</f>
        <v/>
      </c>
      <c r="MW294" s="59" t="str">
        <f t="shared" si="733"/>
        <v/>
      </c>
      <c r="MX294" s="53"/>
      <c r="MZ294" s="78" t="str">
        <f>IF(MZ$9="", "", IF(AND(NOT('Personnel Details'!$N$38=""), $B294&gt;='Personnel Details'!$N$38), 'Personnel Details'!$O$38, IF(AND(NOT('Personnel Details'!$I$38=""), $B294&gt;='Personnel Details'!$I$38), 'Personnel Details'!$J$38, 'Personnel Details'!$E$38)))</f>
        <v/>
      </c>
      <c r="NA294" s="59" t="str">
        <f>IF(MZ$9="", "", IF(AND(NOT('Personnel Details'!$N$38=""), $B294&gt;='Personnel Details'!$N$38), IF('Personnel Details'!$P$38="","", 'Personnel Details'!$P$38), IF(AND(NOT('Personnel Details'!$I$38=""), $B294&gt;='Personnel Details'!$I$38), IF('Personnel Details'!$K$38="", "", 'Personnel Details'!$K$38), IF('Personnel Details'!$F$38="", "", 'Personnel Details'!$F$38))))</f>
        <v/>
      </c>
      <c r="NB294" s="79" t="str">
        <f>IF(MZ$9="", "", IF(AND(NOT('Personnel Details'!$N$38=""), $B294&gt;='Personnel Details'!$N$38), 'Personnel Details'!$Q$38, IF(AND(NOT('Personnel Details'!$I$38=""), $B294&gt;='Personnel Details'!$I$38), 'Personnel Details'!$L$38, 'Personnel Details'!$G$38)))</f>
        <v/>
      </c>
      <c r="NC294" s="59" t="str">
        <f t="shared" si="734"/>
        <v/>
      </c>
      <c r="ND294" s="53"/>
      <c r="NF294" s="78" t="str">
        <f>IF(NF$9="", "", IF(AND(NOT('Personnel Details'!$N$39=""), $B294&gt;='Personnel Details'!$N$39), 'Personnel Details'!$O$39, IF(AND(NOT('Personnel Details'!$I$39=""), $B294&gt;='Personnel Details'!$I$39), 'Personnel Details'!$J$39, 'Personnel Details'!$E$39)))</f>
        <v/>
      </c>
      <c r="NG294" s="59" t="str">
        <f>IF(NF$9="", "", IF(AND(NOT('Personnel Details'!$N$39=""), $B294&gt;='Personnel Details'!$N$39), IF('Personnel Details'!$P$39="","", 'Personnel Details'!$P$39), IF(AND(NOT('Personnel Details'!$I$39=""), $B294&gt;='Personnel Details'!$I$39), IF('Personnel Details'!$K$39="", "", 'Personnel Details'!$K$39), IF('Personnel Details'!$F$39="", "", 'Personnel Details'!$F$39))))</f>
        <v/>
      </c>
      <c r="NH294" s="79" t="str">
        <f>IF(NF$9="", "", IF(AND(NOT('Personnel Details'!$N$39=""), $B294&gt;='Personnel Details'!$N$39), 'Personnel Details'!$Q$39, IF(AND(NOT('Personnel Details'!$I$39=""), $B294&gt;='Personnel Details'!$I$39), 'Personnel Details'!$L$39, 'Personnel Details'!$G$39)))</f>
        <v/>
      </c>
      <c r="NI294" s="59" t="str">
        <f t="shared" si="735"/>
        <v/>
      </c>
      <c r="NJ294" s="53"/>
      <c r="NL294" s="78" t="str">
        <f>IF(NL$9="", "", IF(AND(NOT('Personnel Details'!$N$40=""), $B294&gt;='Personnel Details'!$N$40), 'Personnel Details'!$O$40, IF(AND(NOT('Personnel Details'!$I$40=""), $B294&gt;='Personnel Details'!$I$40), 'Personnel Details'!$J$40, 'Personnel Details'!$E$40)))</f>
        <v/>
      </c>
      <c r="NM294" s="59" t="str">
        <f>IF(NL$9="", "", IF(AND(NOT('Personnel Details'!$N$40=""), $B294&gt;='Personnel Details'!$N$40), IF('Personnel Details'!$P$40="","", 'Personnel Details'!$P$40), IF(AND(NOT('Personnel Details'!$I$40=""), $B294&gt;='Personnel Details'!$I$40), IF('Personnel Details'!$K$40="", "", 'Personnel Details'!$K$40), IF('Personnel Details'!$F$40="", "", 'Personnel Details'!$F$40))))</f>
        <v/>
      </c>
      <c r="NN294" s="79" t="str">
        <f>IF(NL$9="", "", IF(AND(NOT('Personnel Details'!$N$40=""), $B294&gt;='Personnel Details'!$N$40), 'Personnel Details'!$Q$40, IF(AND(NOT('Personnel Details'!$I$40=""), $B294&gt;='Personnel Details'!$I$40), 'Personnel Details'!$L$40, 'Personnel Details'!$G$40)))</f>
        <v/>
      </c>
      <c r="NO294" s="59" t="str">
        <f t="shared" si="736"/>
        <v/>
      </c>
      <c r="NP294" s="53"/>
    </row>
    <row r="295" spans="1:380" x14ac:dyDescent="0.25">
      <c r="A295" s="32"/>
      <c r="B295" s="113" t="str">
        <f>IFERROR(IF(B294+1&gt;'Personnel Details'!$U$5, "", B294+1), "")</f>
        <v/>
      </c>
      <c r="C295" s="32"/>
      <c r="D295" s="120"/>
      <c r="E295" s="13" t="str">
        <f t="shared" si="615"/>
        <v/>
      </c>
      <c r="F295" s="13" t="str">
        <f t="shared" si="646"/>
        <v/>
      </c>
      <c r="G295" s="56" t="str">
        <f t="shared" si="737"/>
        <v/>
      </c>
      <c r="H295" s="16" t="str">
        <f t="shared" si="647"/>
        <v/>
      </c>
      <c r="I295" s="32"/>
      <c r="J295" s="120"/>
      <c r="K295" s="62" t="str">
        <f t="shared" si="616"/>
        <v/>
      </c>
      <c r="L295" s="62" t="str">
        <f t="shared" si="648"/>
        <v/>
      </c>
      <c r="M295" s="65" t="str">
        <f t="shared" si="738"/>
        <v/>
      </c>
      <c r="N295" s="68" t="str">
        <f t="shared" si="649"/>
        <v/>
      </c>
      <c r="O295" s="32"/>
      <c r="P295" s="120"/>
      <c r="Q295" s="62" t="str">
        <f t="shared" si="617"/>
        <v/>
      </c>
      <c r="R295" s="62" t="str">
        <f t="shared" si="650"/>
        <v/>
      </c>
      <c r="S295" s="65" t="str">
        <f t="shared" si="739"/>
        <v/>
      </c>
      <c r="T295" s="68" t="str">
        <f t="shared" si="651"/>
        <v/>
      </c>
      <c r="U295" s="32"/>
      <c r="V295" s="120"/>
      <c r="W295" s="62" t="str">
        <f t="shared" si="618"/>
        <v/>
      </c>
      <c r="X295" s="62" t="str">
        <f t="shared" si="652"/>
        <v/>
      </c>
      <c r="Y295" s="65" t="str">
        <f t="shared" si="740"/>
        <v/>
      </c>
      <c r="Z295" s="68" t="str">
        <f t="shared" si="653"/>
        <v/>
      </c>
      <c r="AA295" s="32"/>
      <c r="AB295" s="120"/>
      <c r="AC295" s="62" t="str">
        <f t="shared" si="619"/>
        <v/>
      </c>
      <c r="AD295" s="62" t="str">
        <f t="shared" si="654"/>
        <v/>
      </c>
      <c r="AE295" s="65" t="str">
        <f t="shared" si="741"/>
        <v/>
      </c>
      <c r="AF295" s="68" t="str">
        <f t="shared" si="655"/>
        <v/>
      </c>
      <c r="AG295" s="32"/>
      <c r="AH295" s="120"/>
      <c r="AI295" s="62" t="str">
        <f t="shared" si="620"/>
        <v/>
      </c>
      <c r="AJ295" s="62" t="str">
        <f t="shared" si="656"/>
        <v/>
      </c>
      <c r="AK295" s="65" t="str">
        <f t="shared" si="742"/>
        <v/>
      </c>
      <c r="AL295" s="68" t="str">
        <f t="shared" si="657"/>
        <v/>
      </c>
      <c r="AM295" s="32"/>
      <c r="AN295" s="120"/>
      <c r="AO295" s="62" t="str">
        <f t="shared" si="621"/>
        <v/>
      </c>
      <c r="AP295" s="62" t="str">
        <f t="shared" si="658"/>
        <v/>
      </c>
      <c r="AQ295" s="65" t="str">
        <f t="shared" si="743"/>
        <v/>
      </c>
      <c r="AR295" s="68" t="str">
        <f t="shared" si="659"/>
        <v/>
      </c>
      <c r="AS295" s="32"/>
      <c r="AT295" s="120"/>
      <c r="AU295" s="62" t="str">
        <f t="shared" si="622"/>
        <v/>
      </c>
      <c r="AV295" s="62" t="str">
        <f t="shared" si="660"/>
        <v/>
      </c>
      <c r="AW295" s="65" t="str">
        <f t="shared" si="744"/>
        <v/>
      </c>
      <c r="AX295" s="68" t="str">
        <f t="shared" si="661"/>
        <v/>
      </c>
      <c r="AY295" s="32"/>
      <c r="AZ295" s="120"/>
      <c r="BA295" s="62" t="str">
        <f t="shared" si="623"/>
        <v/>
      </c>
      <c r="BB295" s="62" t="str">
        <f t="shared" si="662"/>
        <v/>
      </c>
      <c r="BC295" s="65" t="str">
        <f t="shared" si="745"/>
        <v/>
      </c>
      <c r="BD295" s="68" t="str">
        <f t="shared" si="663"/>
        <v/>
      </c>
      <c r="BE295" s="32"/>
      <c r="BF295" s="120"/>
      <c r="BG295" s="62" t="str">
        <f t="shared" si="624"/>
        <v/>
      </c>
      <c r="BH295" s="62" t="str">
        <f t="shared" si="664"/>
        <v/>
      </c>
      <c r="BI295" s="65" t="str">
        <f t="shared" si="746"/>
        <v/>
      </c>
      <c r="BJ295" s="68" t="str">
        <f t="shared" si="665"/>
        <v/>
      </c>
      <c r="BK295" s="32"/>
      <c r="BL295" s="120"/>
      <c r="BM295" s="62" t="str">
        <f t="shared" si="625"/>
        <v/>
      </c>
      <c r="BN295" s="62" t="str">
        <f t="shared" si="666"/>
        <v/>
      </c>
      <c r="BO295" s="65" t="str">
        <f t="shared" si="747"/>
        <v/>
      </c>
      <c r="BP295" s="68" t="str">
        <f t="shared" si="667"/>
        <v/>
      </c>
      <c r="BQ295" s="32"/>
      <c r="BR295" s="120"/>
      <c r="BS295" s="62" t="str">
        <f t="shared" si="626"/>
        <v/>
      </c>
      <c r="BT295" s="62" t="str">
        <f t="shared" si="668"/>
        <v/>
      </c>
      <c r="BU295" s="65" t="str">
        <f t="shared" si="748"/>
        <v/>
      </c>
      <c r="BV295" s="68" t="str">
        <f t="shared" si="669"/>
        <v/>
      </c>
      <c r="BW295" s="32"/>
      <c r="BX295" s="120"/>
      <c r="BY295" s="62" t="str">
        <f t="shared" si="627"/>
        <v/>
      </c>
      <c r="BZ295" s="62" t="str">
        <f t="shared" si="670"/>
        <v/>
      </c>
      <c r="CA295" s="65" t="str">
        <f t="shared" si="749"/>
        <v/>
      </c>
      <c r="CB295" s="68" t="str">
        <f t="shared" si="671"/>
        <v/>
      </c>
      <c r="CC295" s="32"/>
      <c r="CD295" s="120"/>
      <c r="CE295" s="62" t="str">
        <f t="shared" si="628"/>
        <v/>
      </c>
      <c r="CF295" s="62" t="str">
        <f t="shared" si="672"/>
        <v/>
      </c>
      <c r="CG295" s="65" t="str">
        <f t="shared" si="750"/>
        <v/>
      </c>
      <c r="CH295" s="68" t="str">
        <f t="shared" si="673"/>
        <v/>
      </c>
      <c r="CI295" s="32"/>
      <c r="CJ295" s="120"/>
      <c r="CK295" s="62" t="str">
        <f t="shared" si="629"/>
        <v/>
      </c>
      <c r="CL295" s="62" t="str">
        <f t="shared" si="674"/>
        <v/>
      </c>
      <c r="CM295" s="65" t="str">
        <f t="shared" si="751"/>
        <v/>
      </c>
      <c r="CN295" s="68" t="str">
        <f t="shared" si="675"/>
        <v/>
      </c>
      <c r="CO295" s="32"/>
      <c r="CP295" s="120"/>
      <c r="CQ295" s="62" t="str">
        <f t="shared" si="630"/>
        <v/>
      </c>
      <c r="CR295" s="62" t="str">
        <f t="shared" si="676"/>
        <v/>
      </c>
      <c r="CS295" s="65" t="str">
        <f t="shared" si="752"/>
        <v/>
      </c>
      <c r="CT295" s="68" t="str">
        <f t="shared" si="677"/>
        <v/>
      </c>
      <c r="CU295" s="32"/>
      <c r="CV295" s="120"/>
      <c r="CW295" s="62" t="str">
        <f t="shared" si="631"/>
        <v/>
      </c>
      <c r="CX295" s="62" t="str">
        <f t="shared" si="678"/>
        <v/>
      </c>
      <c r="CY295" s="65" t="str">
        <f t="shared" si="753"/>
        <v/>
      </c>
      <c r="CZ295" s="68" t="str">
        <f t="shared" si="679"/>
        <v/>
      </c>
      <c r="DA295" s="32"/>
      <c r="DB295" s="120"/>
      <c r="DC295" s="62" t="str">
        <f t="shared" si="632"/>
        <v/>
      </c>
      <c r="DD295" s="62" t="str">
        <f t="shared" si="680"/>
        <v/>
      </c>
      <c r="DE295" s="65" t="str">
        <f t="shared" si="754"/>
        <v/>
      </c>
      <c r="DF295" s="68" t="str">
        <f t="shared" si="681"/>
        <v/>
      </c>
      <c r="DG295" s="32"/>
      <c r="DH295" s="120"/>
      <c r="DI295" s="62" t="str">
        <f t="shared" si="633"/>
        <v/>
      </c>
      <c r="DJ295" s="62" t="str">
        <f t="shared" si="682"/>
        <v/>
      </c>
      <c r="DK295" s="65" t="str">
        <f t="shared" si="755"/>
        <v/>
      </c>
      <c r="DL295" s="68" t="str">
        <f t="shared" si="683"/>
        <v/>
      </c>
      <c r="DM295" s="32"/>
      <c r="DN295" s="120"/>
      <c r="DO295" s="62" t="str">
        <f t="shared" si="634"/>
        <v/>
      </c>
      <c r="DP295" s="62" t="str">
        <f t="shared" si="684"/>
        <v/>
      </c>
      <c r="DQ295" s="65" t="str">
        <f t="shared" si="756"/>
        <v/>
      </c>
      <c r="DR295" s="68" t="str">
        <f t="shared" si="685"/>
        <v/>
      </c>
      <c r="DS295" s="32"/>
      <c r="DT295" s="120"/>
      <c r="DU295" s="62" t="str">
        <f t="shared" si="635"/>
        <v/>
      </c>
      <c r="DV295" s="62" t="str">
        <f t="shared" si="686"/>
        <v/>
      </c>
      <c r="DW295" s="65" t="str">
        <f t="shared" si="757"/>
        <v/>
      </c>
      <c r="DX295" s="68" t="str">
        <f t="shared" si="687"/>
        <v/>
      </c>
      <c r="DY295" s="32"/>
      <c r="DZ295" s="120"/>
      <c r="EA295" s="62" t="str">
        <f t="shared" si="636"/>
        <v/>
      </c>
      <c r="EB295" s="62" t="str">
        <f t="shared" si="688"/>
        <v/>
      </c>
      <c r="EC295" s="65" t="str">
        <f t="shared" si="758"/>
        <v/>
      </c>
      <c r="ED295" s="68" t="str">
        <f t="shared" si="689"/>
        <v/>
      </c>
      <c r="EE295" s="32"/>
      <c r="EF295" s="120"/>
      <c r="EG295" s="62" t="str">
        <f t="shared" si="637"/>
        <v/>
      </c>
      <c r="EH295" s="62" t="str">
        <f t="shared" si="690"/>
        <v/>
      </c>
      <c r="EI295" s="65" t="str">
        <f t="shared" si="759"/>
        <v/>
      </c>
      <c r="EJ295" s="68" t="str">
        <f t="shared" si="691"/>
        <v/>
      </c>
      <c r="EK295" s="32"/>
      <c r="EL295" s="120"/>
      <c r="EM295" s="62" t="str">
        <f t="shared" si="638"/>
        <v/>
      </c>
      <c r="EN295" s="62" t="str">
        <f t="shared" si="692"/>
        <v/>
      </c>
      <c r="EO295" s="65" t="str">
        <f t="shared" si="760"/>
        <v/>
      </c>
      <c r="EP295" s="68" t="str">
        <f t="shared" si="693"/>
        <v/>
      </c>
      <c r="EQ295" s="32"/>
      <c r="ER295" s="120"/>
      <c r="ES295" s="62" t="str">
        <f t="shared" si="639"/>
        <v/>
      </c>
      <c r="ET295" s="62" t="str">
        <f t="shared" si="694"/>
        <v/>
      </c>
      <c r="EU295" s="65" t="str">
        <f t="shared" si="761"/>
        <v/>
      </c>
      <c r="EV295" s="68" t="str">
        <f t="shared" si="695"/>
        <v/>
      </c>
      <c r="EW295" s="32"/>
      <c r="EX295" s="120"/>
      <c r="EY295" s="62" t="str">
        <f t="shared" si="640"/>
        <v/>
      </c>
      <c r="EZ295" s="62" t="str">
        <f t="shared" si="696"/>
        <v/>
      </c>
      <c r="FA295" s="65" t="str">
        <f t="shared" si="762"/>
        <v/>
      </c>
      <c r="FB295" s="68" t="str">
        <f t="shared" si="697"/>
        <v/>
      </c>
      <c r="FC295" s="32"/>
      <c r="FD295" s="120"/>
      <c r="FE295" s="62" t="str">
        <f t="shared" si="641"/>
        <v/>
      </c>
      <c r="FF295" s="62" t="str">
        <f t="shared" si="698"/>
        <v/>
      </c>
      <c r="FG295" s="65" t="str">
        <f t="shared" si="763"/>
        <v/>
      </c>
      <c r="FH295" s="68" t="str">
        <f t="shared" si="699"/>
        <v/>
      </c>
      <c r="FI295" s="32"/>
      <c r="FJ295" s="120"/>
      <c r="FK295" s="62" t="str">
        <f t="shared" si="642"/>
        <v/>
      </c>
      <c r="FL295" s="62" t="str">
        <f t="shared" si="700"/>
        <v/>
      </c>
      <c r="FM295" s="65" t="str">
        <f t="shared" si="764"/>
        <v/>
      </c>
      <c r="FN295" s="68" t="str">
        <f t="shared" si="701"/>
        <v/>
      </c>
      <c r="FO295" s="32"/>
      <c r="FP295" s="120"/>
      <c r="FQ295" s="62" t="str">
        <f t="shared" si="643"/>
        <v/>
      </c>
      <c r="FR295" s="62" t="str">
        <f t="shared" si="702"/>
        <v/>
      </c>
      <c r="FS295" s="65" t="str">
        <f t="shared" si="765"/>
        <v/>
      </c>
      <c r="FT295" s="68" t="str">
        <f t="shared" si="703"/>
        <v/>
      </c>
      <c r="FU295" s="32"/>
      <c r="FV295" s="120"/>
      <c r="FW295" s="62" t="str">
        <f t="shared" si="644"/>
        <v/>
      </c>
      <c r="FX295" s="62" t="str">
        <f t="shared" si="704"/>
        <v/>
      </c>
      <c r="FY295" s="65" t="str">
        <f t="shared" si="766"/>
        <v/>
      </c>
      <c r="FZ295" s="68" t="str">
        <f t="shared" si="705"/>
        <v/>
      </c>
      <c r="GA295" s="32"/>
      <c r="GC295" s="7" t="str">
        <f t="shared" si="706"/>
        <v/>
      </c>
      <c r="GD295" s="7" t="str">
        <f t="shared" ca="1" si="645"/>
        <v/>
      </c>
      <c r="GT295" s="71" t="str">
        <f>IF(GT$9="", "", IF(AND(NOT('Personnel Details'!$N$11=""), $B295&gt;='Personnel Details'!$N$11), 'Personnel Details'!$O$11, IF(AND(NOT('Personnel Details'!$I$11=""), $B295&gt;='Personnel Details'!$I$11), 'Personnel Details'!$J$11, 'Personnel Details'!$E$11)))</f>
        <v/>
      </c>
      <c r="GU295" s="59" t="str">
        <f>IF(GT$9="", "", IF(AND(NOT('Personnel Details'!$N$11=""), $B295&gt;='Personnel Details'!$N$11), IF('Personnel Details'!$P$11="","", 'Personnel Details'!$P$11), IF(AND(NOT('Personnel Details'!$I$11=""), $B295&gt;='Personnel Details'!$I$11), IF('Personnel Details'!$K$11="", "", 'Personnel Details'!$K$11), IF('Personnel Details'!$F$11="", "", 'Personnel Details'!$F$11))))</f>
        <v/>
      </c>
      <c r="GV295" s="74" t="str">
        <f>IF(GT$9="", "", IF(AND(NOT('Personnel Details'!$N$11=""), $B295&gt;='Personnel Details'!$N$11), 'Personnel Details'!$Q$11, IF(AND(NOT('Personnel Details'!$I$11=""), $B295&gt;='Personnel Details'!$I$11), 'Personnel Details'!$L$11, 'Personnel Details'!$G$11)))</f>
        <v/>
      </c>
      <c r="GW295" s="59" t="str">
        <f t="shared" si="707"/>
        <v/>
      </c>
      <c r="GX295" s="53"/>
      <c r="GZ295" s="78" t="str">
        <f>IF(GZ$9="", "", IF(AND(NOT('Personnel Details'!$N$12=""), $B295&gt;='Personnel Details'!$N$12), 'Personnel Details'!$O$12, IF(AND(NOT('Personnel Details'!$I$12=""), $B295&gt;='Personnel Details'!$I$12), 'Personnel Details'!$J$12, 'Personnel Details'!$E$12)))</f>
        <v/>
      </c>
      <c r="HA295" s="59" t="str">
        <f>IF(GZ$9="", "", IF(AND(NOT('Personnel Details'!$N$12=""), $B295&gt;='Personnel Details'!$N$12), IF('Personnel Details'!$P$12="","", 'Personnel Details'!$P$12), IF(AND(NOT('Personnel Details'!$I$12=""), $B295&gt;='Personnel Details'!$I$12), IF('Personnel Details'!$K$12="", "", 'Personnel Details'!$K$12), IF('Personnel Details'!$F$12="", "", 'Personnel Details'!$F$12))))</f>
        <v/>
      </c>
      <c r="HB295" s="79" t="str">
        <f>IF(GZ$9="", "", IF(AND(NOT('Personnel Details'!$N$12=""), $B295&gt;='Personnel Details'!$N$12), 'Personnel Details'!$Q$12, IF(AND(NOT('Personnel Details'!$I$12=""), $B295&gt;='Personnel Details'!$I$12), 'Personnel Details'!$L$12, 'Personnel Details'!$G$12)))</f>
        <v/>
      </c>
      <c r="HC295" s="59" t="str">
        <f t="shared" si="708"/>
        <v/>
      </c>
      <c r="HD295" s="53"/>
      <c r="HF295" s="78" t="str">
        <f>IF(HF$9="", "", IF(AND(NOT('Personnel Details'!$N$13=""), $B295&gt;='Personnel Details'!$N$13), 'Personnel Details'!$O$13, IF(AND(NOT('Personnel Details'!$I$13=""), $B295&gt;='Personnel Details'!$I$13), 'Personnel Details'!$J$13, 'Personnel Details'!$E$13)))</f>
        <v/>
      </c>
      <c r="HG295" s="59" t="str">
        <f>IF(HF$9="", "", IF(AND(NOT('Personnel Details'!$N$13=""), $B295&gt;='Personnel Details'!$N$13), IF('Personnel Details'!$P$13="","", 'Personnel Details'!$P$13), IF(AND(NOT('Personnel Details'!$I$13=""), $B295&gt;='Personnel Details'!$I$13), IF('Personnel Details'!$K$13="", "", 'Personnel Details'!$K$13), IF('Personnel Details'!$F$13="", "", 'Personnel Details'!$F$13))))</f>
        <v/>
      </c>
      <c r="HH295" s="79" t="str">
        <f>IF(HF$9="", "", IF(AND(NOT('Personnel Details'!$N$13=""), $B295&gt;='Personnel Details'!$N$13), 'Personnel Details'!$Q$13, IF(AND(NOT('Personnel Details'!$I$13=""), $B295&gt;='Personnel Details'!$I$13), 'Personnel Details'!$L$13, 'Personnel Details'!$G$13)))</f>
        <v/>
      </c>
      <c r="HI295" s="59" t="str">
        <f t="shared" si="709"/>
        <v/>
      </c>
      <c r="HJ295" s="53"/>
      <c r="HL295" s="78" t="str">
        <f>IF(HL$9="", "", IF(AND(NOT('Personnel Details'!$N$14=""), $B295&gt;='Personnel Details'!$N$14), 'Personnel Details'!$O$14, IF(AND(NOT('Personnel Details'!$I$14=""), $B295&gt;='Personnel Details'!$I$14), 'Personnel Details'!$J$14, 'Personnel Details'!$E$14)))</f>
        <v/>
      </c>
      <c r="HM295" s="59" t="str">
        <f>IF(HL$9="", "", IF(AND(NOT('Personnel Details'!$N$14=""), $B295&gt;='Personnel Details'!$N$14), IF('Personnel Details'!$P$14="","", 'Personnel Details'!$P$14), IF(AND(NOT('Personnel Details'!$I$14=""), $B295&gt;='Personnel Details'!$I$14), IF('Personnel Details'!$K$14="", "", 'Personnel Details'!$K$14), IF('Personnel Details'!$F$14="", "", 'Personnel Details'!$F$14))))</f>
        <v/>
      </c>
      <c r="HN295" s="79" t="str">
        <f>IF(HL$9="", "", IF(AND(NOT('Personnel Details'!$N$14=""), $B295&gt;='Personnel Details'!$N$14), 'Personnel Details'!$Q$14, IF(AND(NOT('Personnel Details'!$I$14=""), $B295&gt;='Personnel Details'!$I$14), 'Personnel Details'!$L$14, 'Personnel Details'!$G$14)))</f>
        <v/>
      </c>
      <c r="HO295" s="59" t="str">
        <f t="shared" si="710"/>
        <v/>
      </c>
      <c r="HP295" s="53"/>
      <c r="HR295" s="78" t="str">
        <f>IF(HR$9="", "", IF(AND(NOT('Personnel Details'!$N$15=""), $B295&gt;='Personnel Details'!$N$15), 'Personnel Details'!$O$15, IF(AND(NOT('Personnel Details'!$I$15=""), $B295&gt;='Personnel Details'!$I$15), 'Personnel Details'!$J$15, 'Personnel Details'!$E$15)))</f>
        <v/>
      </c>
      <c r="HS295" s="59" t="str">
        <f>IF(HR$9="", "", IF(AND(NOT('Personnel Details'!$N$15=""), $B295&gt;='Personnel Details'!$N$15), IF('Personnel Details'!$P$15="","", 'Personnel Details'!$P$15), IF(AND(NOT('Personnel Details'!$I$15=""), $B295&gt;='Personnel Details'!$I$15), IF('Personnel Details'!$K$15="", "", 'Personnel Details'!$K$15), IF('Personnel Details'!$F$15="", "", 'Personnel Details'!$F$15))))</f>
        <v/>
      </c>
      <c r="HT295" s="79" t="str">
        <f>IF(HR$9="", "", IF(AND(NOT('Personnel Details'!$N$15=""), $B295&gt;='Personnel Details'!$N$15), 'Personnel Details'!$Q$15, IF(AND(NOT('Personnel Details'!$I$15=""), $B295&gt;='Personnel Details'!$I$15), 'Personnel Details'!$L$15, 'Personnel Details'!$G$15)))</f>
        <v/>
      </c>
      <c r="HU295" s="59" t="str">
        <f t="shared" si="711"/>
        <v/>
      </c>
      <c r="HV295" s="53"/>
      <c r="HX295" s="78" t="str">
        <f>IF(HX$9="", "", IF(AND(NOT('Personnel Details'!$N$16=""), $B295&gt;='Personnel Details'!$N$16), 'Personnel Details'!$O$16, IF(AND(NOT('Personnel Details'!$I$16=""), $B295&gt;='Personnel Details'!$I$16), 'Personnel Details'!$J$16, 'Personnel Details'!$E$16)))</f>
        <v/>
      </c>
      <c r="HY295" s="59" t="str">
        <f>IF(HX$9="", "", IF(AND(NOT('Personnel Details'!$N$16=""), $B295&gt;='Personnel Details'!$N$16), IF('Personnel Details'!$P$16="","", 'Personnel Details'!$P$16), IF(AND(NOT('Personnel Details'!$I$16=""), $B295&gt;='Personnel Details'!$I$16), IF('Personnel Details'!$K$16="", "", 'Personnel Details'!$K$16), IF('Personnel Details'!$F$16="", "", 'Personnel Details'!$F$16))))</f>
        <v/>
      </c>
      <c r="HZ295" s="79" t="str">
        <f>IF(HX$9="", "", IF(AND(NOT('Personnel Details'!$N$16=""), $B295&gt;='Personnel Details'!$N$16), 'Personnel Details'!$Q$16, IF(AND(NOT('Personnel Details'!$I$16=""), $B295&gt;='Personnel Details'!$I$16), 'Personnel Details'!$L$16, 'Personnel Details'!$G$16)))</f>
        <v/>
      </c>
      <c r="IA295" s="59" t="str">
        <f t="shared" si="712"/>
        <v/>
      </c>
      <c r="IB295" s="53"/>
      <c r="ID295" s="78" t="str">
        <f>IF(ID$9="", "", IF(AND(NOT('Personnel Details'!$N$17=""), $B295&gt;='Personnel Details'!$N$17), 'Personnel Details'!$O$17, IF(AND(NOT('Personnel Details'!$I$17=""), $B295&gt;='Personnel Details'!$I$17), 'Personnel Details'!$J$17, 'Personnel Details'!$E$17)))</f>
        <v/>
      </c>
      <c r="IE295" s="59" t="str">
        <f>IF(ID$9="", "", IF(AND(NOT('Personnel Details'!$N$17=""), $B295&gt;='Personnel Details'!$N$17), IF('Personnel Details'!$P$17="","", 'Personnel Details'!$P$17), IF(AND(NOT('Personnel Details'!$I$17=""), $B295&gt;='Personnel Details'!$I$17), IF('Personnel Details'!$K$17="", "", 'Personnel Details'!$K$17), IF('Personnel Details'!$F$17="", "", 'Personnel Details'!$F$17))))</f>
        <v/>
      </c>
      <c r="IF295" s="79" t="str">
        <f>IF(ID$9="", "", IF(AND(NOT('Personnel Details'!$N$17=""), $B295&gt;='Personnel Details'!$N$17), 'Personnel Details'!$Q$17, IF(AND(NOT('Personnel Details'!$I$17=""), $B295&gt;='Personnel Details'!$I$17), 'Personnel Details'!$L$17, 'Personnel Details'!$G$17)))</f>
        <v/>
      </c>
      <c r="IG295" s="59" t="str">
        <f t="shared" si="713"/>
        <v/>
      </c>
      <c r="IH295" s="53"/>
      <c r="IJ295" s="78" t="str">
        <f>IF(IJ$9="", "", IF(AND(NOT('Personnel Details'!$N$18=""), $B295&gt;='Personnel Details'!$N$18), 'Personnel Details'!$O$18, IF(AND(NOT('Personnel Details'!$I$18=""), $B295&gt;='Personnel Details'!$I$18), 'Personnel Details'!$J$18, 'Personnel Details'!$E$18)))</f>
        <v/>
      </c>
      <c r="IK295" s="59" t="str">
        <f>IF(IJ$9="", "", IF(AND(NOT('Personnel Details'!$N$18=""), $B295&gt;='Personnel Details'!$N$18), IF('Personnel Details'!$P$18="","", 'Personnel Details'!$P$18), IF(AND(NOT('Personnel Details'!$I$18=""), $B295&gt;='Personnel Details'!$I$18), IF('Personnel Details'!$K$18="", "", 'Personnel Details'!$K$18), IF('Personnel Details'!$F$18="", "", 'Personnel Details'!$F$18))))</f>
        <v/>
      </c>
      <c r="IL295" s="79" t="str">
        <f>IF(IJ$9="", "", IF(AND(NOT('Personnel Details'!$N$18=""), $B295&gt;='Personnel Details'!$N$18), 'Personnel Details'!$Q$18, IF(AND(NOT('Personnel Details'!$I$18=""), $B295&gt;='Personnel Details'!$I$18), 'Personnel Details'!$L$18, 'Personnel Details'!$G$18)))</f>
        <v/>
      </c>
      <c r="IM295" s="59" t="str">
        <f t="shared" si="714"/>
        <v/>
      </c>
      <c r="IN295" s="53"/>
      <c r="IP295" s="78" t="str">
        <f>IF(IP$9="", "", IF(AND(NOT('Personnel Details'!$N$19=""), $B295&gt;='Personnel Details'!$N$19), 'Personnel Details'!$O$19, IF(AND(NOT('Personnel Details'!$I$19=""), $B295&gt;='Personnel Details'!$I$19), 'Personnel Details'!$J$19, 'Personnel Details'!$E$19)))</f>
        <v/>
      </c>
      <c r="IQ295" s="59" t="str">
        <f>IF(IP$9="", "", IF(AND(NOT('Personnel Details'!$N$19=""), $B295&gt;='Personnel Details'!$N$19), IF('Personnel Details'!$P$19="","", 'Personnel Details'!$P$19), IF(AND(NOT('Personnel Details'!$I$19=""), $B295&gt;='Personnel Details'!$I$19), IF('Personnel Details'!$K$19="", "", 'Personnel Details'!$K$19), IF('Personnel Details'!$F$19="", "", 'Personnel Details'!$F$19))))</f>
        <v/>
      </c>
      <c r="IR295" s="79" t="str">
        <f>IF(IP$9="", "", IF(AND(NOT('Personnel Details'!$N$19=""), $B295&gt;='Personnel Details'!$N$19), 'Personnel Details'!$Q$19, IF(AND(NOT('Personnel Details'!$I$19=""), $B295&gt;='Personnel Details'!$I$19), 'Personnel Details'!$L$19, 'Personnel Details'!$G$19)))</f>
        <v/>
      </c>
      <c r="IS295" s="59" t="str">
        <f t="shared" si="715"/>
        <v/>
      </c>
      <c r="IT295" s="53"/>
      <c r="IV295" s="78" t="str">
        <f>IF(IV$9="", "", IF(AND(NOT('Personnel Details'!$N$20=""), $B295&gt;='Personnel Details'!$N$20), 'Personnel Details'!$O$20, IF(AND(NOT('Personnel Details'!$I$20=""), $B295&gt;='Personnel Details'!$I$20), 'Personnel Details'!$J$20, 'Personnel Details'!$E$20)))</f>
        <v/>
      </c>
      <c r="IW295" s="59" t="str">
        <f>IF(IV$9="", "", IF(AND(NOT('Personnel Details'!$N$20=""), $B295&gt;='Personnel Details'!$N$20), IF('Personnel Details'!$P$20="","", 'Personnel Details'!$P$20), IF(AND(NOT('Personnel Details'!$I$20=""), $B295&gt;='Personnel Details'!$I$20), IF('Personnel Details'!$K$20="", "", 'Personnel Details'!$K$20), IF('Personnel Details'!$F$20="", "", 'Personnel Details'!$F$20))))</f>
        <v/>
      </c>
      <c r="IX295" s="79" t="str">
        <f>IF(IV$9="", "", IF(AND(NOT('Personnel Details'!$N$20=""), $B295&gt;='Personnel Details'!$N$20), 'Personnel Details'!$Q$20, IF(AND(NOT('Personnel Details'!$I$20=""), $B295&gt;='Personnel Details'!$I$20), 'Personnel Details'!$L$20, 'Personnel Details'!$G$20)))</f>
        <v/>
      </c>
      <c r="IY295" s="59" t="str">
        <f t="shared" si="716"/>
        <v/>
      </c>
      <c r="IZ295" s="53"/>
      <c r="JB295" s="78" t="str">
        <f>IF(JB$9="", "", IF(AND(NOT('Personnel Details'!$N$21=""), $B295&gt;='Personnel Details'!$N$21), 'Personnel Details'!$O$21, IF(AND(NOT('Personnel Details'!$I$21=""), $B295&gt;='Personnel Details'!$I$21), 'Personnel Details'!$J$21, 'Personnel Details'!$E$21)))</f>
        <v/>
      </c>
      <c r="JC295" s="59" t="str">
        <f>IF(JB$9="", "", IF(AND(NOT('Personnel Details'!$N$21=""), $B295&gt;='Personnel Details'!$N$21), IF('Personnel Details'!$P$21="","", 'Personnel Details'!$P$21), IF(AND(NOT('Personnel Details'!$I$21=""), $B295&gt;='Personnel Details'!$I$21), IF('Personnel Details'!$K$21="", "", 'Personnel Details'!$K$21), IF('Personnel Details'!$F$21="", "", 'Personnel Details'!$F$21))))</f>
        <v/>
      </c>
      <c r="JD295" s="79" t="str">
        <f>IF(JB$9="", "", IF(AND(NOT('Personnel Details'!$N$21=""), $B295&gt;='Personnel Details'!$N$21), 'Personnel Details'!$Q$21, IF(AND(NOT('Personnel Details'!$I$21=""), $B295&gt;='Personnel Details'!$I$21), 'Personnel Details'!$L$21, 'Personnel Details'!$G$21)))</f>
        <v/>
      </c>
      <c r="JE295" s="59" t="str">
        <f t="shared" si="717"/>
        <v/>
      </c>
      <c r="JF295" s="53"/>
      <c r="JH295" s="78" t="str">
        <f>IF(JH$9="", "", IF(AND(NOT('Personnel Details'!$N$22=""), $B295&gt;='Personnel Details'!$N$22), 'Personnel Details'!$O$22, IF(AND(NOT('Personnel Details'!$I$22=""), $B295&gt;='Personnel Details'!$I$22), 'Personnel Details'!$J$22, 'Personnel Details'!$E$22)))</f>
        <v/>
      </c>
      <c r="JI295" s="59" t="str">
        <f>IF(JH$9="", "", IF(AND(NOT('Personnel Details'!$N$22=""), $B295&gt;='Personnel Details'!$N$22), IF('Personnel Details'!$P$22="","", 'Personnel Details'!$P$22), IF(AND(NOT('Personnel Details'!$I$22=""), $B295&gt;='Personnel Details'!$I$22), IF('Personnel Details'!$K$22="", "", 'Personnel Details'!$K$22), IF('Personnel Details'!$F$22="", "", 'Personnel Details'!$F$22))))</f>
        <v/>
      </c>
      <c r="JJ295" s="79" t="str">
        <f>IF(JH$9="", "", IF(AND(NOT('Personnel Details'!$N$22=""), $B295&gt;='Personnel Details'!$N$22), 'Personnel Details'!$Q$22, IF(AND(NOT('Personnel Details'!$I$22=""), $B295&gt;='Personnel Details'!$I$22), 'Personnel Details'!$L$22, 'Personnel Details'!$G$22)))</f>
        <v/>
      </c>
      <c r="JK295" s="59" t="str">
        <f t="shared" si="718"/>
        <v/>
      </c>
      <c r="JL295" s="53"/>
      <c r="JN295" s="78" t="str">
        <f>IF(JN$9="", "", IF(AND(NOT('Personnel Details'!$N$23=""), $B295&gt;='Personnel Details'!$N$23), 'Personnel Details'!$O$23, IF(AND(NOT('Personnel Details'!$I$23=""), $B295&gt;='Personnel Details'!$I$23), 'Personnel Details'!$J$23, 'Personnel Details'!$E$23)))</f>
        <v/>
      </c>
      <c r="JO295" s="59" t="str">
        <f>IF(JN$9="", "", IF(AND(NOT('Personnel Details'!$N$23=""), $B295&gt;='Personnel Details'!$N$23), IF('Personnel Details'!$P$23="","", 'Personnel Details'!$P$23), IF(AND(NOT('Personnel Details'!$I$23=""), $B295&gt;='Personnel Details'!$I$23), IF('Personnel Details'!$K$23="", "", 'Personnel Details'!$K$23), IF('Personnel Details'!$F$23="", "", 'Personnel Details'!$F$23))))</f>
        <v/>
      </c>
      <c r="JP295" s="79" t="str">
        <f>IF(JN$9="", "", IF(AND(NOT('Personnel Details'!$N$23=""), $B295&gt;='Personnel Details'!$N$23), 'Personnel Details'!$Q$23, IF(AND(NOT('Personnel Details'!$I$23=""), $B295&gt;='Personnel Details'!$I$23), 'Personnel Details'!$L$23, 'Personnel Details'!$G$23)))</f>
        <v/>
      </c>
      <c r="JQ295" s="59" t="str">
        <f t="shared" si="719"/>
        <v/>
      </c>
      <c r="JR295" s="53"/>
      <c r="JT295" s="78" t="str">
        <f>IF(JT$9="", "", IF(AND(NOT('Personnel Details'!$N$24=""), $B295&gt;='Personnel Details'!$N$24), 'Personnel Details'!$O$24, IF(AND(NOT('Personnel Details'!$I$24=""), $B295&gt;='Personnel Details'!$I$24), 'Personnel Details'!$J$24, 'Personnel Details'!$E$24)))</f>
        <v/>
      </c>
      <c r="JU295" s="59" t="str">
        <f>IF(JT$9="", "", IF(AND(NOT('Personnel Details'!$N$24=""), $B295&gt;='Personnel Details'!$N$24), IF('Personnel Details'!$P$24="","", 'Personnel Details'!$P$24), IF(AND(NOT('Personnel Details'!$I$24=""), $B295&gt;='Personnel Details'!$I$24), IF('Personnel Details'!$K$24="", "", 'Personnel Details'!$K$24), IF('Personnel Details'!$F$24="", "", 'Personnel Details'!$F$24))))</f>
        <v/>
      </c>
      <c r="JV295" s="79" t="str">
        <f>IF(JT$9="", "", IF(AND(NOT('Personnel Details'!$N$24=""), $B295&gt;='Personnel Details'!$N$24), 'Personnel Details'!$Q$24, IF(AND(NOT('Personnel Details'!$I$24=""), $B295&gt;='Personnel Details'!$I$24), 'Personnel Details'!$L$24, 'Personnel Details'!$G$24)))</f>
        <v/>
      </c>
      <c r="JW295" s="59" t="str">
        <f t="shared" si="720"/>
        <v/>
      </c>
      <c r="JX295" s="53"/>
      <c r="JZ295" s="78" t="str">
        <f>IF(JZ$9="", "", IF(AND(NOT('Personnel Details'!$N$25=""), $B295&gt;='Personnel Details'!$N$25), 'Personnel Details'!$O$25, IF(AND(NOT('Personnel Details'!$I$25=""), $B295&gt;='Personnel Details'!$I$25), 'Personnel Details'!$J$25, 'Personnel Details'!$E$25)))</f>
        <v/>
      </c>
      <c r="KA295" s="59" t="str">
        <f>IF(JZ$9="", "", IF(AND(NOT('Personnel Details'!$N$25=""), $B295&gt;='Personnel Details'!$N$25), IF('Personnel Details'!$P$25="","", 'Personnel Details'!$P$25), IF(AND(NOT('Personnel Details'!$I$25=""), $B295&gt;='Personnel Details'!$I$25), IF('Personnel Details'!$K$25="", "", 'Personnel Details'!$K$25), IF('Personnel Details'!$F$25="", "", 'Personnel Details'!$F$25))))</f>
        <v/>
      </c>
      <c r="KB295" s="79" t="str">
        <f>IF(JZ$9="", "", IF(AND(NOT('Personnel Details'!$N$25=""), $B295&gt;='Personnel Details'!$N$25), 'Personnel Details'!$Q$25, IF(AND(NOT('Personnel Details'!$I$25=""), $B295&gt;='Personnel Details'!$I$25), 'Personnel Details'!$L$25, 'Personnel Details'!$G$25)))</f>
        <v/>
      </c>
      <c r="KC295" s="59" t="str">
        <f t="shared" si="721"/>
        <v/>
      </c>
      <c r="KD295" s="53"/>
      <c r="KF295" s="78" t="str">
        <f>IF(KF$9="", "", IF(AND(NOT('Personnel Details'!$N$26=""), $B295&gt;='Personnel Details'!$N$26), 'Personnel Details'!$O$26, IF(AND(NOT('Personnel Details'!$I$26=""), $B295&gt;='Personnel Details'!$I$26), 'Personnel Details'!$J$26, 'Personnel Details'!$E$26)))</f>
        <v/>
      </c>
      <c r="KG295" s="59" t="str">
        <f>IF(KF$9="", "", IF(AND(NOT('Personnel Details'!$N$26=""), $B295&gt;='Personnel Details'!$N$26), IF('Personnel Details'!$P$26="","", 'Personnel Details'!$P$26), IF(AND(NOT('Personnel Details'!$I$26=""), $B295&gt;='Personnel Details'!$I$26), IF('Personnel Details'!$K$26="", "", 'Personnel Details'!$K$26), IF('Personnel Details'!$F$26="", "", 'Personnel Details'!$F$26))))</f>
        <v/>
      </c>
      <c r="KH295" s="79" t="str">
        <f>IF(KF$9="", "", IF(AND(NOT('Personnel Details'!$N$26=""), $B295&gt;='Personnel Details'!$N$26), 'Personnel Details'!$Q$26, IF(AND(NOT('Personnel Details'!$I$26=""), $B295&gt;='Personnel Details'!$I$26), 'Personnel Details'!$L$26, 'Personnel Details'!$G$26)))</f>
        <v/>
      </c>
      <c r="KI295" s="59" t="str">
        <f t="shared" si="722"/>
        <v/>
      </c>
      <c r="KJ295" s="53"/>
      <c r="KL295" s="78" t="str">
        <f>IF(KL$9="", "", IF(AND(NOT('Personnel Details'!$N$27=""), $B295&gt;='Personnel Details'!$N$27), 'Personnel Details'!$O$27, IF(AND(NOT('Personnel Details'!$I$27=""), $B295&gt;='Personnel Details'!$I$27), 'Personnel Details'!$J$27, 'Personnel Details'!$E$27)))</f>
        <v/>
      </c>
      <c r="KM295" s="59" t="str">
        <f>IF(KL$9="", "", IF(AND(NOT('Personnel Details'!$N$27=""), $B295&gt;='Personnel Details'!$N$27), IF('Personnel Details'!$P$27="","", 'Personnel Details'!$P$27), IF(AND(NOT('Personnel Details'!$I$27=""), $B295&gt;='Personnel Details'!$I$27), IF('Personnel Details'!$K$27="", "", 'Personnel Details'!$K$27), IF('Personnel Details'!$F$27="", "", 'Personnel Details'!$F$27))))</f>
        <v/>
      </c>
      <c r="KN295" s="79" t="str">
        <f>IF(KL$9="", "", IF(AND(NOT('Personnel Details'!$N$27=""), $B295&gt;='Personnel Details'!$N$27), 'Personnel Details'!$Q$27, IF(AND(NOT('Personnel Details'!$I$27=""), $B295&gt;='Personnel Details'!$I$27), 'Personnel Details'!$L$27, 'Personnel Details'!$G$27)))</f>
        <v/>
      </c>
      <c r="KO295" s="59" t="str">
        <f t="shared" si="723"/>
        <v/>
      </c>
      <c r="KP295" s="53"/>
      <c r="KR295" s="78" t="str">
        <f>IF(KR$9="", "", IF(AND(NOT('Personnel Details'!$N$28=""), $B295&gt;='Personnel Details'!$N$28), 'Personnel Details'!$O$28, IF(AND(NOT('Personnel Details'!$I$28=""), $B295&gt;='Personnel Details'!$I$28), 'Personnel Details'!$J$28, 'Personnel Details'!$E$28)))</f>
        <v/>
      </c>
      <c r="KS295" s="59" t="str">
        <f>IF(KR$9="", "", IF(AND(NOT('Personnel Details'!$N$28=""), $B295&gt;='Personnel Details'!$N$28), IF('Personnel Details'!$P$28="","", 'Personnel Details'!$P$28), IF(AND(NOT('Personnel Details'!$I$28=""), $B295&gt;='Personnel Details'!$I$28), IF('Personnel Details'!$K$28="", "", 'Personnel Details'!$K$28), IF('Personnel Details'!$F$28="", "", 'Personnel Details'!$F$28))))</f>
        <v/>
      </c>
      <c r="KT295" s="79" t="str">
        <f>IF(KR$9="", "", IF(AND(NOT('Personnel Details'!$N$28=""), $B295&gt;='Personnel Details'!$N$28), 'Personnel Details'!$Q$28, IF(AND(NOT('Personnel Details'!$I$28=""), $B295&gt;='Personnel Details'!$I$28), 'Personnel Details'!$L$28, 'Personnel Details'!$G$28)))</f>
        <v/>
      </c>
      <c r="KU295" s="59" t="str">
        <f t="shared" si="724"/>
        <v/>
      </c>
      <c r="KV295" s="53"/>
      <c r="KX295" s="78" t="str">
        <f>IF(KX$9="", "", IF(AND(NOT('Personnel Details'!$N$29=""), $B295&gt;='Personnel Details'!$N$29), 'Personnel Details'!$O$29, IF(AND(NOT('Personnel Details'!$I$29=""), $B295&gt;='Personnel Details'!$I$29), 'Personnel Details'!$J$29, 'Personnel Details'!$E$29)))</f>
        <v/>
      </c>
      <c r="KY295" s="59" t="str">
        <f>IF(KX$9="", "", IF(AND(NOT('Personnel Details'!$N$29=""), $B295&gt;='Personnel Details'!$N$29), IF('Personnel Details'!$P$29="","", 'Personnel Details'!$P$29), IF(AND(NOT('Personnel Details'!$I$29=""), $B295&gt;='Personnel Details'!$I$29), IF('Personnel Details'!$K$29="", "", 'Personnel Details'!$K$29), IF('Personnel Details'!$F$29="", "", 'Personnel Details'!$F$29))))</f>
        <v/>
      </c>
      <c r="KZ295" s="79" t="str">
        <f>IF(KX$9="", "", IF(AND(NOT('Personnel Details'!$N$29=""), $B295&gt;='Personnel Details'!$N$29), 'Personnel Details'!$Q$29, IF(AND(NOT('Personnel Details'!$I$29=""), $B295&gt;='Personnel Details'!$I$29), 'Personnel Details'!$L$29, 'Personnel Details'!$G$29)))</f>
        <v/>
      </c>
      <c r="LA295" s="59" t="str">
        <f t="shared" si="725"/>
        <v/>
      </c>
      <c r="LB295" s="53"/>
      <c r="LD295" s="78" t="str">
        <f>IF(LD$9="", "", IF(AND(NOT('Personnel Details'!$N$30=""), $B295&gt;='Personnel Details'!$N$30), 'Personnel Details'!$O$30, IF(AND(NOT('Personnel Details'!$I$30=""), $B295&gt;='Personnel Details'!$I$30), 'Personnel Details'!$J$30, 'Personnel Details'!$E$30)))</f>
        <v/>
      </c>
      <c r="LE295" s="59" t="str">
        <f>IF(LD$9="", "", IF(AND(NOT('Personnel Details'!$N$30=""), $B295&gt;='Personnel Details'!$N$30), IF('Personnel Details'!$P$30="","", 'Personnel Details'!$P$30), IF(AND(NOT('Personnel Details'!$I$30=""), $B295&gt;='Personnel Details'!$I$30), IF('Personnel Details'!$K$30="", "", 'Personnel Details'!$K$30), IF('Personnel Details'!$F$30="", "", 'Personnel Details'!$F$30))))</f>
        <v/>
      </c>
      <c r="LF295" s="79" t="str">
        <f>IF(LD$9="", "", IF(AND(NOT('Personnel Details'!$N$30=""), $B295&gt;='Personnel Details'!$N$30), 'Personnel Details'!$Q$30, IF(AND(NOT('Personnel Details'!$I$30=""), $B295&gt;='Personnel Details'!$I$30), 'Personnel Details'!$L$30, 'Personnel Details'!$G$30)))</f>
        <v/>
      </c>
      <c r="LG295" s="59" t="str">
        <f t="shared" si="726"/>
        <v/>
      </c>
      <c r="LH295" s="53"/>
      <c r="LJ295" s="78" t="str">
        <f>IF(LJ$9="", "", IF(AND(NOT('Personnel Details'!$N$31=""), $B295&gt;='Personnel Details'!$N$31), 'Personnel Details'!$O$31, IF(AND(NOT('Personnel Details'!$I$31=""), $B295&gt;='Personnel Details'!$I$31), 'Personnel Details'!$J$31, 'Personnel Details'!$E$31)))</f>
        <v/>
      </c>
      <c r="LK295" s="59" t="str">
        <f>IF(LJ$9="", "", IF(AND(NOT('Personnel Details'!$N$31=""), $B295&gt;='Personnel Details'!$N$31), IF('Personnel Details'!$P$31="","", 'Personnel Details'!$P$31), IF(AND(NOT('Personnel Details'!$I$31=""), $B295&gt;='Personnel Details'!$I$31), IF('Personnel Details'!$K$31="", "", 'Personnel Details'!$K$31), IF('Personnel Details'!$F$31="", "", 'Personnel Details'!$F$31))))</f>
        <v/>
      </c>
      <c r="LL295" s="79" t="str">
        <f>IF(LJ$9="", "", IF(AND(NOT('Personnel Details'!$N$31=""), $B295&gt;='Personnel Details'!$N$31), 'Personnel Details'!$Q$31, IF(AND(NOT('Personnel Details'!$I$31=""), $B295&gt;='Personnel Details'!$I$31), 'Personnel Details'!$L$31, 'Personnel Details'!$G$31)))</f>
        <v/>
      </c>
      <c r="LM295" s="59" t="str">
        <f t="shared" si="727"/>
        <v/>
      </c>
      <c r="LN295" s="53"/>
      <c r="LP295" s="78" t="str">
        <f>IF(LP$9="", "", IF(AND(NOT('Personnel Details'!$N$32=""), $B295&gt;='Personnel Details'!$N$32), 'Personnel Details'!$O$32, IF(AND(NOT('Personnel Details'!$I$32=""), $B295&gt;='Personnel Details'!$I$32), 'Personnel Details'!$J$32, 'Personnel Details'!$E$32)))</f>
        <v/>
      </c>
      <c r="LQ295" s="59" t="str">
        <f>IF(LP$9="", "", IF(AND(NOT('Personnel Details'!$N$32=""), $B295&gt;='Personnel Details'!$N$32), IF('Personnel Details'!$P$32="","", 'Personnel Details'!$P$32), IF(AND(NOT('Personnel Details'!$I$32=""), $B295&gt;='Personnel Details'!$I$32), IF('Personnel Details'!$K$32="", "", 'Personnel Details'!$K$32), IF('Personnel Details'!$F$32="", "", 'Personnel Details'!$F$32))))</f>
        <v/>
      </c>
      <c r="LR295" s="79" t="str">
        <f>IF(LP$9="", "", IF(AND(NOT('Personnel Details'!$N$32=""), $B295&gt;='Personnel Details'!$N$32), 'Personnel Details'!$Q$32, IF(AND(NOT('Personnel Details'!$I$32=""), $B295&gt;='Personnel Details'!$I$32), 'Personnel Details'!$L$32, 'Personnel Details'!$G$32)))</f>
        <v/>
      </c>
      <c r="LS295" s="59" t="str">
        <f t="shared" si="728"/>
        <v/>
      </c>
      <c r="LT295" s="53"/>
      <c r="LV295" s="78" t="str">
        <f>IF(LV$9="", "", IF(AND(NOT('Personnel Details'!$N$33=""), $B295&gt;='Personnel Details'!$N$33), 'Personnel Details'!$O$33, IF(AND(NOT('Personnel Details'!$I$33=""), $B295&gt;='Personnel Details'!$I$33), 'Personnel Details'!$J$33, 'Personnel Details'!$E$33)))</f>
        <v/>
      </c>
      <c r="LW295" s="59" t="str">
        <f>IF(LV$9="", "", IF(AND(NOT('Personnel Details'!$N$33=""), $B295&gt;='Personnel Details'!$N$33), IF('Personnel Details'!$P$33="","", 'Personnel Details'!$P$33), IF(AND(NOT('Personnel Details'!$I$33=""), $B295&gt;='Personnel Details'!$I$33), IF('Personnel Details'!$K$33="", "", 'Personnel Details'!$K$33), IF('Personnel Details'!$F$33="", "", 'Personnel Details'!$F$33))))</f>
        <v/>
      </c>
      <c r="LX295" s="79" t="str">
        <f>IF(LV$9="", "", IF(AND(NOT('Personnel Details'!$N$33=""), $B295&gt;='Personnel Details'!$N$33), 'Personnel Details'!$Q$33, IF(AND(NOT('Personnel Details'!$I$33=""), $B295&gt;='Personnel Details'!$I$33), 'Personnel Details'!$L$33, 'Personnel Details'!$G$33)))</f>
        <v/>
      </c>
      <c r="LY295" s="59" t="str">
        <f t="shared" si="729"/>
        <v/>
      </c>
      <c r="LZ295" s="53"/>
      <c r="MB295" s="78" t="str">
        <f>IF(MB$9="", "", IF(AND(NOT('Personnel Details'!$N$34=""), $B295&gt;='Personnel Details'!$N$34), 'Personnel Details'!$O$34, IF(AND(NOT('Personnel Details'!$I$34=""), $B295&gt;='Personnel Details'!$I$34), 'Personnel Details'!$J$34, 'Personnel Details'!$E$34)))</f>
        <v/>
      </c>
      <c r="MC295" s="59" t="str">
        <f>IF(MB$9="", "", IF(AND(NOT('Personnel Details'!$N$34=""), $B295&gt;='Personnel Details'!$N$34), IF('Personnel Details'!$P$34="","", 'Personnel Details'!$P$34), IF(AND(NOT('Personnel Details'!$I$34=""), $B295&gt;='Personnel Details'!$I$34), IF('Personnel Details'!$K$34="", "", 'Personnel Details'!$K$34), IF('Personnel Details'!$F$34="", "", 'Personnel Details'!$F$34))))</f>
        <v/>
      </c>
      <c r="MD295" s="79" t="str">
        <f>IF(MB$9="", "", IF(AND(NOT('Personnel Details'!$N$34=""), $B295&gt;='Personnel Details'!$N$34), 'Personnel Details'!$Q$34, IF(AND(NOT('Personnel Details'!$I$34=""), $B295&gt;='Personnel Details'!$I$34), 'Personnel Details'!$L$34, 'Personnel Details'!$G$34)))</f>
        <v/>
      </c>
      <c r="ME295" s="59" t="str">
        <f t="shared" si="730"/>
        <v/>
      </c>
      <c r="MF295" s="53"/>
      <c r="MH295" s="78" t="str">
        <f>IF(MH$9="", "", IF(AND(NOT('Personnel Details'!$N$35=""), $B295&gt;='Personnel Details'!$N$35), 'Personnel Details'!$O$35, IF(AND(NOT('Personnel Details'!$I$35=""), $B295&gt;='Personnel Details'!$I$35), 'Personnel Details'!$J$35, 'Personnel Details'!$E$35)))</f>
        <v/>
      </c>
      <c r="MI295" s="59" t="str">
        <f>IF(MH$9="", "", IF(AND(NOT('Personnel Details'!$N$35=""), $B295&gt;='Personnel Details'!$N$35), IF('Personnel Details'!$P$35="","", 'Personnel Details'!$P$35), IF(AND(NOT('Personnel Details'!$I$35=""), $B295&gt;='Personnel Details'!$I$35), IF('Personnel Details'!$K$35="", "", 'Personnel Details'!$K$35), IF('Personnel Details'!$F$35="", "", 'Personnel Details'!$F$35))))</f>
        <v/>
      </c>
      <c r="MJ295" s="79" t="str">
        <f>IF(MH$9="", "", IF(AND(NOT('Personnel Details'!$N$35=""), $B295&gt;='Personnel Details'!$N$35), 'Personnel Details'!$Q$35, IF(AND(NOT('Personnel Details'!$I$35=""), $B295&gt;='Personnel Details'!$I$35), 'Personnel Details'!$L$35, 'Personnel Details'!$G$35)))</f>
        <v/>
      </c>
      <c r="MK295" s="59" t="str">
        <f t="shared" si="731"/>
        <v/>
      </c>
      <c r="ML295" s="53"/>
      <c r="MN295" s="78" t="str">
        <f>IF(MN$9="", "", IF(AND(NOT('Personnel Details'!$N$36=""), $B295&gt;='Personnel Details'!$N$36), 'Personnel Details'!$O$36, IF(AND(NOT('Personnel Details'!$I$36=""), $B295&gt;='Personnel Details'!$I$36), 'Personnel Details'!$J$36, 'Personnel Details'!$E$36)))</f>
        <v/>
      </c>
      <c r="MO295" s="59" t="str">
        <f>IF(MN$9="", "", IF(AND(NOT('Personnel Details'!$N$36=""), $B295&gt;='Personnel Details'!$N$36), IF('Personnel Details'!$P$36="","", 'Personnel Details'!$P$36), IF(AND(NOT('Personnel Details'!$I$36=""), $B295&gt;='Personnel Details'!$I$36), IF('Personnel Details'!$K$36="", "", 'Personnel Details'!$K$36), IF('Personnel Details'!$F$36="", "", 'Personnel Details'!$F$36))))</f>
        <v/>
      </c>
      <c r="MP295" s="79" t="str">
        <f>IF(MN$9="", "", IF(AND(NOT('Personnel Details'!$N$36=""), $B295&gt;='Personnel Details'!$N$36), 'Personnel Details'!$Q$36, IF(AND(NOT('Personnel Details'!$I$36=""), $B295&gt;='Personnel Details'!$I$36), 'Personnel Details'!$L$36, 'Personnel Details'!$G$36)))</f>
        <v/>
      </c>
      <c r="MQ295" s="59" t="str">
        <f t="shared" si="732"/>
        <v/>
      </c>
      <c r="MR295" s="53"/>
      <c r="MT295" s="78" t="str">
        <f>IF(MT$9="", "", IF(AND(NOT('Personnel Details'!$N$37=""), $B295&gt;='Personnel Details'!$N$37), 'Personnel Details'!$O$37, IF(AND(NOT('Personnel Details'!$I$37=""), $B295&gt;='Personnel Details'!$I$37), 'Personnel Details'!$J$37, 'Personnel Details'!$E$37)))</f>
        <v/>
      </c>
      <c r="MU295" s="59" t="str">
        <f>IF(MT$9="", "", IF(AND(NOT('Personnel Details'!$N$37=""), $B295&gt;='Personnel Details'!$N$37), IF('Personnel Details'!$P$37="","", 'Personnel Details'!$P$37), IF(AND(NOT('Personnel Details'!$I$37=""), $B295&gt;='Personnel Details'!$I$37), IF('Personnel Details'!$K$37="", "", 'Personnel Details'!$K$37), IF('Personnel Details'!$F$37="", "", 'Personnel Details'!$F$37))))</f>
        <v/>
      </c>
      <c r="MV295" s="79" t="str">
        <f>IF(MT$9="", "", IF(AND(NOT('Personnel Details'!$N$37=""), $B295&gt;='Personnel Details'!$N$37), 'Personnel Details'!$Q$37, IF(AND(NOT('Personnel Details'!$I$37=""), $B295&gt;='Personnel Details'!$I$37), 'Personnel Details'!$L$37, 'Personnel Details'!$G$37)))</f>
        <v/>
      </c>
      <c r="MW295" s="59" t="str">
        <f t="shared" si="733"/>
        <v/>
      </c>
      <c r="MX295" s="53"/>
      <c r="MZ295" s="78" t="str">
        <f>IF(MZ$9="", "", IF(AND(NOT('Personnel Details'!$N$38=""), $B295&gt;='Personnel Details'!$N$38), 'Personnel Details'!$O$38, IF(AND(NOT('Personnel Details'!$I$38=""), $B295&gt;='Personnel Details'!$I$38), 'Personnel Details'!$J$38, 'Personnel Details'!$E$38)))</f>
        <v/>
      </c>
      <c r="NA295" s="59" t="str">
        <f>IF(MZ$9="", "", IF(AND(NOT('Personnel Details'!$N$38=""), $B295&gt;='Personnel Details'!$N$38), IF('Personnel Details'!$P$38="","", 'Personnel Details'!$P$38), IF(AND(NOT('Personnel Details'!$I$38=""), $B295&gt;='Personnel Details'!$I$38), IF('Personnel Details'!$K$38="", "", 'Personnel Details'!$K$38), IF('Personnel Details'!$F$38="", "", 'Personnel Details'!$F$38))))</f>
        <v/>
      </c>
      <c r="NB295" s="79" t="str">
        <f>IF(MZ$9="", "", IF(AND(NOT('Personnel Details'!$N$38=""), $B295&gt;='Personnel Details'!$N$38), 'Personnel Details'!$Q$38, IF(AND(NOT('Personnel Details'!$I$38=""), $B295&gt;='Personnel Details'!$I$38), 'Personnel Details'!$L$38, 'Personnel Details'!$G$38)))</f>
        <v/>
      </c>
      <c r="NC295" s="59" t="str">
        <f t="shared" si="734"/>
        <v/>
      </c>
      <c r="ND295" s="53"/>
      <c r="NF295" s="78" t="str">
        <f>IF(NF$9="", "", IF(AND(NOT('Personnel Details'!$N$39=""), $B295&gt;='Personnel Details'!$N$39), 'Personnel Details'!$O$39, IF(AND(NOT('Personnel Details'!$I$39=""), $B295&gt;='Personnel Details'!$I$39), 'Personnel Details'!$J$39, 'Personnel Details'!$E$39)))</f>
        <v/>
      </c>
      <c r="NG295" s="59" t="str">
        <f>IF(NF$9="", "", IF(AND(NOT('Personnel Details'!$N$39=""), $B295&gt;='Personnel Details'!$N$39), IF('Personnel Details'!$P$39="","", 'Personnel Details'!$P$39), IF(AND(NOT('Personnel Details'!$I$39=""), $B295&gt;='Personnel Details'!$I$39), IF('Personnel Details'!$K$39="", "", 'Personnel Details'!$K$39), IF('Personnel Details'!$F$39="", "", 'Personnel Details'!$F$39))))</f>
        <v/>
      </c>
      <c r="NH295" s="79" t="str">
        <f>IF(NF$9="", "", IF(AND(NOT('Personnel Details'!$N$39=""), $B295&gt;='Personnel Details'!$N$39), 'Personnel Details'!$Q$39, IF(AND(NOT('Personnel Details'!$I$39=""), $B295&gt;='Personnel Details'!$I$39), 'Personnel Details'!$L$39, 'Personnel Details'!$G$39)))</f>
        <v/>
      </c>
      <c r="NI295" s="59" t="str">
        <f t="shared" si="735"/>
        <v/>
      </c>
      <c r="NJ295" s="53"/>
      <c r="NL295" s="78" t="str">
        <f>IF(NL$9="", "", IF(AND(NOT('Personnel Details'!$N$40=""), $B295&gt;='Personnel Details'!$N$40), 'Personnel Details'!$O$40, IF(AND(NOT('Personnel Details'!$I$40=""), $B295&gt;='Personnel Details'!$I$40), 'Personnel Details'!$J$40, 'Personnel Details'!$E$40)))</f>
        <v/>
      </c>
      <c r="NM295" s="59" t="str">
        <f>IF(NL$9="", "", IF(AND(NOT('Personnel Details'!$N$40=""), $B295&gt;='Personnel Details'!$N$40), IF('Personnel Details'!$P$40="","", 'Personnel Details'!$P$40), IF(AND(NOT('Personnel Details'!$I$40=""), $B295&gt;='Personnel Details'!$I$40), IF('Personnel Details'!$K$40="", "", 'Personnel Details'!$K$40), IF('Personnel Details'!$F$40="", "", 'Personnel Details'!$F$40))))</f>
        <v/>
      </c>
      <c r="NN295" s="79" t="str">
        <f>IF(NL$9="", "", IF(AND(NOT('Personnel Details'!$N$40=""), $B295&gt;='Personnel Details'!$N$40), 'Personnel Details'!$Q$40, IF(AND(NOT('Personnel Details'!$I$40=""), $B295&gt;='Personnel Details'!$I$40), 'Personnel Details'!$L$40, 'Personnel Details'!$G$40)))</f>
        <v/>
      </c>
      <c r="NO295" s="59" t="str">
        <f t="shared" si="736"/>
        <v/>
      </c>
      <c r="NP295" s="53"/>
    </row>
    <row r="296" spans="1:380" x14ac:dyDescent="0.25">
      <c r="A296" s="32"/>
      <c r="B296" s="113" t="str">
        <f>IFERROR(IF(B295+1&gt;'Personnel Details'!$U$5, "", B295+1), "")</f>
        <v/>
      </c>
      <c r="C296" s="32"/>
      <c r="D296" s="120"/>
      <c r="E296" s="13" t="str">
        <f t="shared" si="615"/>
        <v/>
      </c>
      <c r="F296" s="13" t="str">
        <f t="shared" si="646"/>
        <v/>
      </c>
      <c r="G296" s="56" t="str">
        <f t="shared" si="737"/>
        <v/>
      </c>
      <c r="H296" s="16" t="str">
        <f t="shared" si="647"/>
        <v/>
      </c>
      <c r="I296" s="32"/>
      <c r="J296" s="120"/>
      <c r="K296" s="62" t="str">
        <f t="shared" si="616"/>
        <v/>
      </c>
      <c r="L296" s="62" t="str">
        <f t="shared" si="648"/>
        <v/>
      </c>
      <c r="M296" s="65" t="str">
        <f t="shared" si="738"/>
        <v/>
      </c>
      <c r="N296" s="68" t="str">
        <f t="shared" si="649"/>
        <v/>
      </c>
      <c r="O296" s="32"/>
      <c r="P296" s="120"/>
      <c r="Q296" s="62" t="str">
        <f t="shared" si="617"/>
        <v/>
      </c>
      <c r="R296" s="62" t="str">
        <f t="shared" si="650"/>
        <v/>
      </c>
      <c r="S296" s="65" t="str">
        <f t="shared" si="739"/>
        <v/>
      </c>
      <c r="T296" s="68" t="str">
        <f t="shared" si="651"/>
        <v/>
      </c>
      <c r="U296" s="32"/>
      <c r="V296" s="120"/>
      <c r="W296" s="62" t="str">
        <f t="shared" si="618"/>
        <v/>
      </c>
      <c r="X296" s="62" t="str">
        <f t="shared" si="652"/>
        <v/>
      </c>
      <c r="Y296" s="65" t="str">
        <f t="shared" si="740"/>
        <v/>
      </c>
      <c r="Z296" s="68" t="str">
        <f t="shared" si="653"/>
        <v/>
      </c>
      <c r="AA296" s="32"/>
      <c r="AB296" s="120"/>
      <c r="AC296" s="62" t="str">
        <f t="shared" si="619"/>
        <v/>
      </c>
      <c r="AD296" s="62" t="str">
        <f t="shared" si="654"/>
        <v/>
      </c>
      <c r="AE296" s="65" t="str">
        <f t="shared" si="741"/>
        <v/>
      </c>
      <c r="AF296" s="68" t="str">
        <f t="shared" si="655"/>
        <v/>
      </c>
      <c r="AG296" s="32"/>
      <c r="AH296" s="120"/>
      <c r="AI296" s="62" t="str">
        <f t="shared" si="620"/>
        <v/>
      </c>
      <c r="AJ296" s="62" t="str">
        <f t="shared" si="656"/>
        <v/>
      </c>
      <c r="AK296" s="65" t="str">
        <f t="shared" si="742"/>
        <v/>
      </c>
      <c r="AL296" s="68" t="str">
        <f t="shared" si="657"/>
        <v/>
      </c>
      <c r="AM296" s="32"/>
      <c r="AN296" s="120"/>
      <c r="AO296" s="62" t="str">
        <f t="shared" si="621"/>
        <v/>
      </c>
      <c r="AP296" s="62" t="str">
        <f t="shared" si="658"/>
        <v/>
      </c>
      <c r="AQ296" s="65" t="str">
        <f t="shared" si="743"/>
        <v/>
      </c>
      <c r="AR296" s="68" t="str">
        <f t="shared" si="659"/>
        <v/>
      </c>
      <c r="AS296" s="32"/>
      <c r="AT296" s="120"/>
      <c r="AU296" s="62" t="str">
        <f t="shared" si="622"/>
        <v/>
      </c>
      <c r="AV296" s="62" t="str">
        <f t="shared" si="660"/>
        <v/>
      </c>
      <c r="AW296" s="65" t="str">
        <f t="shared" si="744"/>
        <v/>
      </c>
      <c r="AX296" s="68" t="str">
        <f t="shared" si="661"/>
        <v/>
      </c>
      <c r="AY296" s="32"/>
      <c r="AZ296" s="120"/>
      <c r="BA296" s="62" t="str">
        <f t="shared" si="623"/>
        <v/>
      </c>
      <c r="BB296" s="62" t="str">
        <f t="shared" si="662"/>
        <v/>
      </c>
      <c r="BC296" s="65" t="str">
        <f t="shared" si="745"/>
        <v/>
      </c>
      <c r="BD296" s="68" t="str">
        <f t="shared" si="663"/>
        <v/>
      </c>
      <c r="BE296" s="32"/>
      <c r="BF296" s="120"/>
      <c r="BG296" s="62" t="str">
        <f t="shared" si="624"/>
        <v/>
      </c>
      <c r="BH296" s="62" t="str">
        <f t="shared" si="664"/>
        <v/>
      </c>
      <c r="BI296" s="65" t="str">
        <f t="shared" si="746"/>
        <v/>
      </c>
      <c r="BJ296" s="68" t="str">
        <f t="shared" si="665"/>
        <v/>
      </c>
      <c r="BK296" s="32"/>
      <c r="BL296" s="120"/>
      <c r="BM296" s="62" t="str">
        <f t="shared" si="625"/>
        <v/>
      </c>
      <c r="BN296" s="62" t="str">
        <f t="shared" si="666"/>
        <v/>
      </c>
      <c r="BO296" s="65" t="str">
        <f t="shared" si="747"/>
        <v/>
      </c>
      <c r="BP296" s="68" t="str">
        <f t="shared" si="667"/>
        <v/>
      </c>
      <c r="BQ296" s="32"/>
      <c r="BR296" s="120"/>
      <c r="BS296" s="62" t="str">
        <f t="shared" si="626"/>
        <v/>
      </c>
      <c r="BT296" s="62" t="str">
        <f t="shared" si="668"/>
        <v/>
      </c>
      <c r="BU296" s="65" t="str">
        <f t="shared" si="748"/>
        <v/>
      </c>
      <c r="BV296" s="68" t="str">
        <f t="shared" si="669"/>
        <v/>
      </c>
      <c r="BW296" s="32"/>
      <c r="BX296" s="120"/>
      <c r="BY296" s="62" t="str">
        <f t="shared" si="627"/>
        <v/>
      </c>
      <c r="BZ296" s="62" t="str">
        <f t="shared" si="670"/>
        <v/>
      </c>
      <c r="CA296" s="65" t="str">
        <f t="shared" si="749"/>
        <v/>
      </c>
      <c r="CB296" s="68" t="str">
        <f t="shared" si="671"/>
        <v/>
      </c>
      <c r="CC296" s="32"/>
      <c r="CD296" s="120"/>
      <c r="CE296" s="62" t="str">
        <f t="shared" si="628"/>
        <v/>
      </c>
      <c r="CF296" s="62" t="str">
        <f t="shared" si="672"/>
        <v/>
      </c>
      <c r="CG296" s="65" t="str">
        <f t="shared" si="750"/>
        <v/>
      </c>
      <c r="CH296" s="68" t="str">
        <f t="shared" si="673"/>
        <v/>
      </c>
      <c r="CI296" s="32"/>
      <c r="CJ296" s="120"/>
      <c r="CK296" s="62" t="str">
        <f t="shared" si="629"/>
        <v/>
      </c>
      <c r="CL296" s="62" t="str">
        <f t="shared" si="674"/>
        <v/>
      </c>
      <c r="CM296" s="65" t="str">
        <f t="shared" si="751"/>
        <v/>
      </c>
      <c r="CN296" s="68" t="str">
        <f t="shared" si="675"/>
        <v/>
      </c>
      <c r="CO296" s="32"/>
      <c r="CP296" s="120"/>
      <c r="CQ296" s="62" t="str">
        <f t="shared" si="630"/>
        <v/>
      </c>
      <c r="CR296" s="62" t="str">
        <f t="shared" si="676"/>
        <v/>
      </c>
      <c r="CS296" s="65" t="str">
        <f t="shared" si="752"/>
        <v/>
      </c>
      <c r="CT296" s="68" t="str">
        <f t="shared" si="677"/>
        <v/>
      </c>
      <c r="CU296" s="32"/>
      <c r="CV296" s="120"/>
      <c r="CW296" s="62" t="str">
        <f t="shared" si="631"/>
        <v/>
      </c>
      <c r="CX296" s="62" t="str">
        <f t="shared" si="678"/>
        <v/>
      </c>
      <c r="CY296" s="65" t="str">
        <f t="shared" si="753"/>
        <v/>
      </c>
      <c r="CZ296" s="68" t="str">
        <f t="shared" si="679"/>
        <v/>
      </c>
      <c r="DA296" s="32"/>
      <c r="DB296" s="120"/>
      <c r="DC296" s="62" t="str">
        <f t="shared" si="632"/>
        <v/>
      </c>
      <c r="DD296" s="62" t="str">
        <f t="shared" si="680"/>
        <v/>
      </c>
      <c r="DE296" s="65" t="str">
        <f t="shared" si="754"/>
        <v/>
      </c>
      <c r="DF296" s="68" t="str">
        <f t="shared" si="681"/>
        <v/>
      </c>
      <c r="DG296" s="32"/>
      <c r="DH296" s="120"/>
      <c r="DI296" s="62" t="str">
        <f t="shared" si="633"/>
        <v/>
      </c>
      <c r="DJ296" s="62" t="str">
        <f t="shared" si="682"/>
        <v/>
      </c>
      <c r="DK296" s="65" t="str">
        <f t="shared" si="755"/>
        <v/>
      </c>
      <c r="DL296" s="68" t="str">
        <f t="shared" si="683"/>
        <v/>
      </c>
      <c r="DM296" s="32"/>
      <c r="DN296" s="120"/>
      <c r="DO296" s="62" t="str">
        <f t="shared" si="634"/>
        <v/>
      </c>
      <c r="DP296" s="62" t="str">
        <f t="shared" si="684"/>
        <v/>
      </c>
      <c r="DQ296" s="65" t="str">
        <f t="shared" si="756"/>
        <v/>
      </c>
      <c r="DR296" s="68" t="str">
        <f t="shared" si="685"/>
        <v/>
      </c>
      <c r="DS296" s="32"/>
      <c r="DT296" s="120"/>
      <c r="DU296" s="62" t="str">
        <f t="shared" si="635"/>
        <v/>
      </c>
      <c r="DV296" s="62" t="str">
        <f t="shared" si="686"/>
        <v/>
      </c>
      <c r="DW296" s="65" t="str">
        <f t="shared" si="757"/>
        <v/>
      </c>
      <c r="DX296" s="68" t="str">
        <f t="shared" si="687"/>
        <v/>
      </c>
      <c r="DY296" s="32"/>
      <c r="DZ296" s="120"/>
      <c r="EA296" s="62" t="str">
        <f t="shared" si="636"/>
        <v/>
      </c>
      <c r="EB296" s="62" t="str">
        <f t="shared" si="688"/>
        <v/>
      </c>
      <c r="EC296" s="65" t="str">
        <f t="shared" si="758"/>
        <v/>
      </c>
      <c r="ED296" s="68" t="str">
        <f t="shared" si="689"/>
        <v/>
      </c>
      <c r="EE296" s="32"/>
      <c r="EF296" s="120"/>
      <c r="EG296" s="62" t="str">
        <f t="shared" si="637"/>
        <v/>
      </c>
      <c r="EH296" s="62" t="str">
        <f t="shared" si="690"/>
        <v/>
      </c>
      <c r="EI296" s="65" t="str">
        <f t="shared" si="759"/>
        <v/>
      </c>
      <c r="EJ296" s="68" t="str">
        <f t="shared" si="691"/>
        <v/>
      </c>
      <c r="EK296" s="32"/>
      <c r="EL296" s="120"/>
      <c r="EM296" s="62" t="str">
        <f t="shared" si="638"/>
        <v/>
      </c>
      <c r="EN296" s="62" t="str">
        <f t="shared" si="692"/>
        <v/>
      </c>
      <c r="EO296" s="65" t="str">
        <f t="shared" si="760"/>
        <v/>
      </c>
      <c r="EP296" s="68" t="str">
        <f t="shared" si="693"/>
        <v/>
      </c>
      <c r="EQ296" s="32"/>
      <c r="ER296" s="120"/>
      <c r="ES296" s="62" t="str">
        <f t="shared" si="639"/>
        <v/>
      </c>
      <c r="ET296" s="62" t="str">
        <f t="shared" si="694"/>
        <v/>
      </c>
      <c r="EU296" s="65" t="str">
        <f t="shared" si="761"/>
        <v/>
      </c>
      <c r="EV296" s="68" t="str">
        <f t="shared" si="695"/>
        <v/>
      </c>
      <c r="EW296" s="32"/>
      <c r="EX296" s="120"/>
      <c r="EY296" s="62" t="str">
        <f t="shared" si="640"/>
        <v/>
      </c>
      <c r="EZ296" s="62" t="str">
        <f t="shared" si="696"/>
        <v/>
      </c>
      <c r="FA296" s="65" t="str">
        <f t="shared" si="762"/>
        <v/>
      </c>
      <c r="FB296" s="68" t="str">
        <f t="shared" si="697"/>
        <v/>
      </c>
      <c r="FC296" s="32"/>
      <c r="FD296" s="120"/>
      <c r="FE296" s="62" t="str">
        <f t="shared" si="641"/>
        <v/>
      </c>
      <c r="FF296" s="62" t="str">
        <f t="shared" si="698"/>
        <v/>
      </c>
      <c r="FG296" s="65" t="str">
        <f t="shared" si="763"/>
        <v/>
      </c>
      <c r="FH296" s="68" t="str">
        <f t="shared" si="699"/>
        <v/>
      </c>
      <c r="FI296" s="32"/>
      <c r="FJ296" s="120"/>
      <c r="FK296" s="62" t="str">
        <f t="shared" si="642"/>
        <v/>
      </c>
      <c r="FL296" s="62" t="str">
        <f t="shared" si="700"/>
        <v/>
      </c>
      <c r="FM296" s="65" t="str">
        <f t="shared" si="764"/>
        <v/>
      </c>
      <c r="FN296" s="68" t="str">
        <f t="shared" si="701"/>
        <v/>
      </c>
      <c r="FO296" s="32"/>
      <c r="FP296" s="120"/>
      <c r="FQ296" s="62" t="str">
        <f t="shared" si="643"/>
        <v/>
      </c>
      <c r="FR296" s="62" t="str">
        <f t="shared" si="702"/>
        <v/>
      </c>
      <c r="FS296" s="65" t="str">
        <f t="shared" si="765"/>
        <v/>
      </c>
      <c r="FT296" s="68" t="str">
        <f t="shared" si="703"/>
        <v/>
      </c>
      <c r="FU296" s="32"/>
      <c r="FV296" s="120"/>
      <c r="FW296" s="62" t="str">
        <f t="shared" si="644"/>
        <v/>
      </c>
      <c r="FX296" s="62" t="str">
        <f t="shared" si="704"/>
        <v/>
      </c>
      <c r="FY296" s="65" t="str">
        <f t="shared" si="766"/>
        <v/>
      </c>
      <c r="FZ296" s="68" t="str">
        <f t="shared" si="705"/>
        <v/>
      </c>
      <c r="GA296" s="32"/>
      <c r="GC296" s="7" t="str">
        <f t="shared" si="706"/>
        <v/>
      </c>
      <c r="GD296" s="7" t="str">
        <f t="shared" ca="1" si="645"/>
        <v/>
      </c>
      <c r="GT296" s="71" t="str">
        <f>IF(GT$9="", "", IF(AND(NOT('Personnel Details'!$N$11=""), $B296&gt;='Personnel Details'!$N$11), 'Personnel Details'!$O$11, IF(AND(NOT('Personnel Details'!$I$11=""), $B296&gt;='Personnel Details'!$I$11), 'Personnel Details'!$J$11, 'Personnel Details'!$E$11)))</f>
        <v/>
      </c>
      <c r="GU296" s="59" t="str">
        <f>IF(GT$9="", "", IF(AND(NOT('Personnel Details'!$N$11=""), $B296&gt;='Personnel Details'!$N$11), IF('Personnel Details'!$P$11="","", 'Personnel Details'!$P$11), IF(AND(NOT('Personnel Details'!$I$11=""), $B296&gt;='Personnel Details'!$I$11), IF('Personnel Details'!$K$11="", "", 'Personnel Details'!$K$11), IF('Personnel Details'!$F$11="", "", 'Personnel Details'!$F$11))))</f>
        <v/>
      </c>
      <c r="GV296" s="74" t="str">
        <f>IF(GT$9="", "", IF(AND(NOT('Personnel Details'!$N$11=""), $B296&gt;='Personnel Details'!$N$11), 'Personnel Details'!$Q$11, IF(AND(NOT('Personnel Details'!$I$11=""), $B296&gt;='Personnel Details'!$I$11), 'Personnel Details'!$L$11, 'Personnel Details'!$G$11)))</f>
        <v/>
      </c>
      <c r="GW296" s="59" t="str">
        <f t="shared" si="707"/>
        <v/>
      </c>
      <c r="GX296" s="53"/>
      <c r="GZ296" s="78" t="str">
        <f>IF(GZ$9="", "", IF(AND(NOT('Personnel Details'!$N$12=""), $B296&gt;='Personnel Details'!$N$12), 'Personnel Details'!$O$12, IF(AND(NOT('Personnel Details'!$I$12=""), $B296&gt;='Personnel Details'!$I$12), 'Personnel Details'!$J$12, 'Personnel Details'!$E$12)))</f>
        <v/>
      </c>
      <c r="HA296" s="59" t="str">
        <f>IF(GZ$9="", "", IF(AND(NOT('Personnel Details'!$N$12=""), $B296&gt;='Personnel Details'!$N$12), IF('Personnel Details'!$P$12="","", 'Personnel Details'!$P$12), IF(AND(NOT('Personnel Details'!$I$12=""), $B296&gt;='Personnel Details'!$I$12), IF('Personnel Details'!$K$12="", "", 'Personnel Details'!$K$12), IF('Personnel Details'!$F$12="", "", 'Personnel Details'!$F$12))))</f>
        <v/>
      </c>
      <c r="HB296" s="79" t="str">
        <f>IF(GZ$9="", "", IF(AND(NOT('Personnel Details'!$N$12=""), $B296&gt;='Personnel Details'!$N$12), 'Personnel Details'!$Q$12, IF(AND(NOT('Personnel Details'!$I$12=""), $B296&gt;='Personnel Details'!$I$12), 'Personnel Details'!$L$12, 'Personnel Details'!$G$12)))</f>
        <v/>
      </c>
      <c r="HC296" s="59" t="str">
        <f t="shared" si="708"/>
        <v/>
      </c>
      <c r="HD296" s="53"/>
      <c r="HF296" s="78" t="str">
        <f>IF(HF$9="", "", IF(AND(NOT('Personnel Details'!$N$13=""), $B296&gt;='Personnel Details'!$N$13), 'Personnel Details'!$O$13, IF(AND(NOT('Personnel Details'!$I$13=""), $B296&gt;='Personnel Details'!$I$13), 'Personnel Details'!$J$13, 'Personnel Details'!$E$13)))</f>
        <v/>
      </c>
      <c r="HG296" s="59" t="str">
        <f>IF(HF$9="", "", IF(AND(NOT('Personnel Details'!$N$13=""), $B296&gt;='Personnel Details'!$N$13), IF('Personnel Details'!$P$13="","", 'Personnel Details'!$P$13), IF(AND(NOT('Personnel Details'!$I$13=""), $B296&gt;='Personnel Details'!$I$13), IF('Personnel Details'!$K$13="", "", 'Personnel Details'!$K$13), IF('Personnel Details'!$F$13="", "", 'Personnel Details'!$F$13))))</f>
        <v/>
      </c>
      <c r="HH296" s="79" t="str">
        <f>IF(HF$9="", "", IF(AND(NOT('Personnel Details'!$N$13=""), $B296&gt;='Personnel Details'!$N$13), 'Personnel Details'!$Q$13, IF(AND(NOT('Personnel Details'!$I$13=""), $B296&gt;='Personnel Details'!$I$13), 'Personnel Details'!$L$13, 'Personnel Details'!$G$13)))</f>
        <v/>
      </c>
      <c r="HI296" s="59" t="str">
        <f t="shared" si="709"/>
        <v/>
      </c>
      <c r="HJ296" s="53"/>
      <c r="HL296" s="78" t="str">
        <f>IF(HL$9="", "", IF(AND(NOT('Personnel Details'!$N$14=""), $B296&gt;='Personnel Details'!$N$14), 'Personnel Details'!$O$14, IF(AND(NOT('Personnel Details'!$I$14=""), $B296&gt;='Personnel Details'!$I$14), 'Personnel Details'!$J$14, 'Personnel Details'!$E$14)))</f>
        <v/>
      </c>
      <c r="HM296" s="59" t="str">
        <f>IF(HL$9="", "", IF(AND(NOT('Personnel Details'!$N$14=""), $B296&gt;='Personnel Details'!$N$14), IF('Personnel Details'!$P$14="","", 'Personnel Details'!$P$14), IF(AND(NOT('Personnel Details'!$I$14=""), $B296&gt;='Personnel Details'!$I$14), IF('Personnel Details'!$K$14="", "", 'Personnel Details'!$K$14), IF('Personnel Details'!$F$14="", "", 'Personnel Details'!$F$14))))</f>
        <v/>
      </c>
      <c r="HN296" s="79" t="str">
        <f>IF(HL$9="", "", IF(AND(NOT('Personnel Details'!$N$14=""), $B296&gt;='Personnel Details'!$N$14), 'Personnel Details'!$Q$14, IF(AND(NOT('Personnel Details'!$I$14=""), $B296&gt;='Personnel Details'!$I$14), 'Personnel Details'!$L$14, 'Personnel Details'!$G$14)))</f>
        <v/>
      </c>
      <c r="HO296" s="59" t="str">
        <f t="shared" si="710"/>
        <v/>
      </c>
      <c r="HP296" s="53"/>
      <c r="HR296" s="78" t="str">
        <f>IF(HR$9="", "", IF(AND(NOT('Personnel Details'!$N$15=""), $B296&gt;='Personnel Details'!$N$15), 'Personnel Details'!$O$15, IF(AND(NOT('Personnel Details'!$I$15=""), $B296&gt;='Personnel Details'!$I$15), 'Personnel Details'!$J$15, 'Personnel Details'!$E$15)))</f>
        <v/>
      </c>
      <c r="HS296" s="59" t="str">
        <f>IF(HR$9="", "", IF(AND(NOT('Personnel Details'!$N$15=""), $B296&gt;='Personnel Details'!$N$15), IF('Personnel Details'!$P$15="","", 'Personnel Details'!$P$15), IF(AND(NOT('Personnel Details'!$I$15=""), $B296&gt;='Personnel Details'!$I$15), IF('Personnel Details'!$K$15="", "", 'Personnel Details'!$K$15), IF('Personnel Details'!$F$15="", "", 'Personnel Details'!$F$15))))</f>
        <v/>
      </c>
      <c r="HT296" s="79" t="str">
        <f>IF(HR$9="", "", IF(AND(NOT('Personnel Details'!$N$15=""), $B296&gt;='Personnel Details'!$N$15), 'Personnel Details'!$Q$15, IF(AND(NOT('Personnel Details'!$I$15=""), $B296&gt;='Personnel Details'!$I$15), 'Personnel Details'!$L$15, 'Personnel Details'!$G$15)))</f>
        <v/>
      </c>
      <c r="HU296" s="59" t="str">
        <f t="shared" si="711"/>
        <v/>
      </c>
      <c r="HV296" s="53"/>
      <c r="HX296" s="78" t="str">
        <f>IF(HX$9="", "", IF(AND(NOT('Personnel Details'!$N$16=""), $B296&gt;='Personnel Details'!$N$16), 'Personnel Details'!$O$16, IF(AND(NOT('Personnel Details'!$I$16=""), $B296&gt;='Personnel Details'!$I$16), 'Personnel Details'!$J$16, 'Personnel Details'!$E$16)))</f>
        <v/>
      </c>
      <c r="HY296" s="59" t="str">
        <f>IF(HX$9="", "", IF(AND(NOT('Personnel Details'!$N$16=""), $B296&gt;='Personnel Details'!$N$16), IF('Personnel Details'!$P$16="","", 'Personnel Details'!$P$16), IF(AND(NOT('Personnel Details'!$I$16=""), $B296&gt;='Personnel Details'!$I$16), IF('Personnel Details'!$K$16="", "", 'Personnel Details'!$K$16), IF('Personnel Details'!$F$16="", "", 'Personnel Details'!$F$16))))</f>
        <v/>
      </c>
      <c r="HZ296" s="79" t="str">
        <f>IF(HX$9="", "", IF(AND(NOT('Personnel Details'!$N$16=""), $B296&gt;='Personnel Details'!$N$16), 'Personnel Details'!$Q$16, IF(AND(NOT('Personnel Details'!$I$16=""), $B296&gt;='Personnel Details'!$I$16), 'Personnel Details'!$L$16, 'Personnel Details'!$G$16)))</f>
        <v/>
      </c>
      <c r="IA296" s="59" t="str">
        <f t="shared" si="712"/>
        <v/>
      </c>
      <c r="IB296" s="53"/>
      <c r="ID296" s="78" t="str">
        <f>IF(ID$9="", "", IF(AND(NOT('Personnel Details'!$N$17=""), $B296&gt;='Personnel Details'!$N$17), 'Personnel Details'!$O$17, IF(AND(NOT('Personnel Details'!$I$17=""), $B296&gt;='Personnel Details'!$I$17), 'Personnel Details'!$J$17, 'Personnel Details'!$E$17)))</f>
        <v/>
      </c>
      <c r="IE296" s="59" t="str">
        <f>IF(ID$9="", "", IF(AND(NOT('Personnel Details'!$N$17=""), $B296&gt;='Personnel Details'!$N$17), IF('Personnel Details'!$P$17="","", 'Personnel Details'!$P$17), IF(AND(NOT('Personnel Details'!$I$17=""), $B296&gt;='Personnel Details'!$I$17), IF('Personnel Details'!$K$17="", "", 'Personnel Details'!$K$17), IF('Personnel Details'!$F$17="", "", 'Personnel Details'!$F$17))))</f>
        <v/>
      </c>
      <c r="IF296" s="79" t="str">
        <f>IF(ID$9="", "", IF(AND(NOT('Personnel Details'!$N$17=""), $B296&gt;='Personnel Details'!$N$17), 'Personnel Details'!$Q$17, IF(AND(NOT('Personnel Details'!$I$17=""), $B296&gt;='Personnel Details'!$I$17), 'Personnel Details'!$L$17, 'Personnel Details'!$G$17)))</f>
        <v/>
      </c>
      <c r="IG296" s="59" t="str">
        <f t="shared" si="713"/>
        <v/>
      </c>
      <c r="IH296" s="53"/>
      <c r="IJ296" s="78" t="str">
        <f>IF(IJ$9="", "", IF(AND(NOT('Personnel Details'!$N$18=""), $B296&gt;='Personnel Details'!$N$18), 'Personnel Details'!$O$18, IF(AND(NOT('Personnel Details'!$I$18=""), $B296&gt;='Personnel Details'!$I$18), 'Personnel Details'!$J$18, 'Personnel Details'!$E$18)))</f>
        <v/>
      </c>
      <c r="IK296" s="59" t="str">
        <f>IF(IJ$9="", "", IF(AND(NOT('Personnel Details'!$N$18=""), $B296&gt;='Personnel Details'!$N$18), IF('Personnel Details'!$P$18="","", 'Personnel Details'!$P$18), IF(AND(NOT('Personnel Details'!$I$18=""), $B296&gt;='Personnel Details'!$I$18), IF('Personnel Details'!$K$18="", "", 'Personnel Details'!$K$18), IF('Personnel Details'!$F$18="", "", 'Personnel Details'!$F$18))))</f>
        <v/>
      </c>
      <c r="IL296" s="79" t="str">
        <f>IF(IJ$9="", "", IF(AND(NOT('Personnel Details'!$N$18=""), $B296&gt;='Personnel Details'!$N$18), 'Personnel Details'!$Q$18, IF(AND(NOT('Personnel Details'!$I$18=""), $B296&gt;='Personnel Details'!$I$18), 'Personnel Details'!$L$18, 'Personnel Details'!$G$18)))</f>
        <v/>
      </c>
      <c r="IM296" s="59" t="str">
        <f t="shared" si="714"/>
        <v/>
      </c>
      <c r="IN296" s="53"/>
      <c r="IP296" s="78" t="str">
        <f>IF(IP$9="", "", IF(AND(NOT('Personnel Details'!$N$19=""), $B296&gt;='Personnel Details'!$N$19), 'Personnel Details'!$O$19, IF(AND(NOT('Personnel Details'!$I$19=""), $B296&gt;='Personnel Details'!$I$19), 'Personnel Details'!$J$19, 'Personnel Details'!$E$19)))</f>
        <v/>
      </c>
      <c r="IQ296" s="59" t="str">
        <f>IF(IP$9="", "", IF(AND(NOT('Personnel Details'!$N$19=""), $B296&gt;='Personnel Details'!$N$19), IF('Personnel Details'!$P$19="","", 'Personnel Details'!$P$19), IF(AND(NOT('Personnel Details'!$I$19=""), $B296&gt;='Personnel Details'!$I$19), IF('Personnel Details'!$K$19="", "", 'Personnel Details'!$K$19), IF('Personnel Details'!$F$19="", "", 'Personnel Details'!$F$19))))</f>
        <v/>
      </c>
      <c r="IR296" s="79" t="str">
        <f>IF(IP$9="", "", IF(AND(NOT('Personnel Details'!$N$19=""), $B296&gt;='Personnel Details'!$N$19), 'Personnel Details'!$Q$19, IF(AND(NOT('Personnel Details'!$I$19=""), $B296&gt;='Personnel Details'!$I$19), 'Personnel Details'!$L$19, 'Personnel Details'!$G$19)))</f>
        <v/>
      </c>
      <c r="IS296" s="59" t="str">
        <f t="shared" si="715"/>
        <v/>
      </c>
      <c r="IT296" s="53"/>
      <c r="IV296" s="78" t="str">
        <f>IF(IV$9="", "", IF(AND(NOT('Personnel Details'!$N$20=""), $B296&gt;='Personnel Details'!$N$20), 'Personnel Details'!$O$20, IF(AND(NOT('Personnel Details'!$I$20=""), $B296&gt;='Personnel Details'!$I$20), 'Personnel Details'!$J$20, 'Personnel Details'!$E$20)))</f>
        <v/>
      </c>
      <c r="IW296" s="59" t="str">
        <f>IF(IV$9="", "", IF(AND(NOT('Personnel Details'!$N$20=""), $B296&gt;='Personnel Details'!$N$20), IF('Personnel Details'!$P$20="","", 'Personnel Details'!$P$20), IF(AND(NOT('Personnel Details'!$I$20=""), $B296&gt;='Personnel Details'!$I$20), IF('Personnel Details'!$K$20="", "", 'Personnel Details'!$K$20), IF('Personnel Details'!$F$20="", "", 'Personnel Details'!$F$20))))</f>
        <v/>
      </c>
      <c r="IX296" s="79" t="str">
        <f>IF(IV$9="", "", IF(AND(NOT('Personnel Details'!$N$20=""), $B296&gt;='Personnel Details'!$N$20), 'Personnel Details'!$Q$20, IF(AND(NOT('Personnel Details'!$I$20=""), $B296&gt;='Personnel Details'!$I$20), 'Personnel Details'!$L$20, 'Personnel Details'!$G$20)))</f>
        <v/>
      </c>
      <c r="IY296" s="59" t="str">
        <f t="shared" si="716"/>
        <v/>
      </c>
      <c r="IZ296" s="53"/>
      <c r="JB296" s="78" t="str">
        <f>IF(JB$9="", "", IF(AND(NOT('Personnel Details'!$N$21=""), $B296&gt;='Personnel Details'!$N$21), 'Personnel Details'!$O$21, IF(AND(NOT('Personnel Details'!$I$21=""), $B296&gt;='Personnel Details'!$I$21), 'Personnel Details'!$J$21, 'Personnel Details'!$E$21)))</f>
        <v/>
      </c>
      <c r="JC296" s="59" t="str">
        <f>IF(JB$9="", "", IF(AND(NOT('Personnel Details'!$N$21=""), $B296&gt;='Personnel Details'!$N$21), IF('Personnel Details'!$P$21="","", 'Personnel Details'!$P$21), IF(AND(NOT('Personnel Details'!$I$21=""), $B296&gt;='Personnel Details'!$I$21), IF('Personnel Details'!$K$21="", "", 'Personnel Details'!$K$21), IF('Personnel Details'!$F$21="", "", 'Personnel Details'!$F$21))))</f>
        <v/>
      </c>
      <c r="JD296" s="79" t="str">
        <f>IF(JB$9="", "", IF(AND(NOT('Personnel Details'!$N$21=""), $B296&gt;='Personnel Details'!$N$21), 'Personnel Details'!$Q$21, IF(AND(NOT('Personnel Details'!$I$21=""), $B296&gt;='Personnel Details'!$I$21), 'Personnel Details'!$L$21, 'Personnel Details'!$G$21)))</f>
        <v/>
      </c>
      <c r="JE296" s="59" t="str">
        <f t="shared" si="717"/>
        <v/>
      </c>
      <c r="JF296" s="53"/>
      <c r="JH296" s="78" t="str">
        <f>IF(JH$9="", "", IF(AND(NOT('Personnel Details'!$N$22=""), $B296&gt;='Personnel Details'!$N$22), 'Personnel Details'!$O$22, IF(AND(NOT('Personnel Details'!$I$22=""), $B296&gt;='Personnel Details'!$I$22), 'Personnel Details'!$J$22, 'Personnel Details'!$E$22)))</f>
        <v/>
      </c>
      <c r="JI296" s="59" t="str">
        <f>IF(JH$9="", "", IF(AND(NOT('Personnel Details'!$N$22=""), $B296&gt;='Personnel Details'!$N$22), IF('Personnel Details'!$P$22="","", 'Personnel Details'!$P$22), IF(AND(NOT('Personnel Details'!$I$22=""), $B296&gt;='Personnel Details'!$I$22), IF('Personnel Details'!$K$22="", "", 'Personnel Details'!$K$22), IF('Personnel Details'!$F$22="", "", 'Personnel Details'!$F$22))))</f>
        <v/>
      </c>
      <c r="JJ296" s="79" t="str">
        <f>IF(JH$9="", "", IF(AND(NOT('Personnel Details'!$N$22=""), $B296&gt;='Personnel Details'!$N$22), 'Personnel Details'!$Q$22, IF(AND(NOT('Personnel Details'!$I$22=""), $B296&gt;='Personnel Details'!$I$22), 'Personnel Details'!$L$22, 'Personnel Details'!$G$22)))</f>
        <v/>
      </c>
      <c r="JK296" s="59" t="str">
        <f t="shared" si="718"/>
        <v/>
      </c>
      <c r="JL296" s="53"/>
      <c r="JN296" s="78" t="str">
        <f>IF(JN$9="", "", IF(AND(NOT('Personnel Details'!$N$23=""), $B296&gt;='Personnel Details'!$N$23), 'Personnel Details'!$O$23, IF(AND(NOT('Personnel Details'!$I$23=""), $B296&gt;='Personnel Details'!$I$23), 'Personnel Details'!$J$23, 'Personnel Details'!$E$23)))</f>
        <v/>
      </c>
      <c r="JO296" s="59" t="str">
        <f>IF(JN$9="", "", IF(AND(NOT('Personnel Details'!$N$23=""), $B296&gt;='Personnel Details'!$N$23), IF('Personnel Details'!$P$23="","", 'Personnel Details'!$P$23), IF(AND(NOT('Personnel Details'!$I$23=""), $B296&gt;='Personnel Details'!$I$23), IF('Personnel Details'!$K$23="", "", 'Personnel Details'!$K$23), IF('Personnel Details'!$F$23="", "", 'Personnel Details'!$F$23))))</f>
        <v/>
      </c>
      <c r="JP296" s="79" t="str">
        <f>IF(JN$9="", "", IF(AND(NOT('Personnel Details'!$N$23=""), $B296&gt;='Personnel Details'!$N$23), 'Personnel Details'!$Q$23, IF(AND(NOT('Personnel Details'!$I$23=""), $B296&gt;='Personnel Details'!$I$23), 'Personnel Details'!$L$23, 'Personnel Details'!$G$23)))</f>
        <v/>
      </c>
      <c r="JQ296" s="59" t="str">
        <f t="shared" si="719"/>
        <v/>
      </c>
      <c r="JR296" s="53"/>
      <c r="JT296" s="78" t="str">
        <f>IF(JT$9="", "", IF(AND(NOT('Personnel Details'!$N$24=""), $B296&gt;='Personnel Details'!$N$24), 'Personnel Details'!$O$24, IF(AND(NOT('Personnel Details'!$I$24=""), $B296&gt;='Personnel Details'!$I$24), 'Personnel Details'!$J$24, 'Personnel Details'!$E$24)))</f>
        <v/>
      </c>
      <c r="JU296" s="59" t="str">
        <f>IF(JT$9="", "", IF(AND(NOT('Personnel Details'!$N$24=""), $B296&gt;='Personnel Details'!$N$24), IF('Personnel Details'!$P$24="","", 'Personnel Details'!$P$24), IF(AND(NOT('Personnel Details'!$I$24=""), $B296&gt;='Personnel Details'!$I$24), IF('Personnel Details'!$K$24="", "", 'Personnel Details'!$K$24), IF('Personnel Details'!$F$24="", "", 'Personnel Details'!$F$24))))</f>
        <v/>
      </c>
      <c r="JV296" s="79" t="str">
        <f>IF(JT$9="", "", IF(AND(NOT('Personnel Details'!$N$24=""), $B296&gt;='Personnel Details'!$N$24), 'Personnel Details'!$Q$24, IF(AND(NOT('Personnel Details'!$I$24=""), $B296&gt;='Personnel Details'!$I$24), 'Personnel Details'!$L$24, 'Personnel Details'!$G$24)))</f>
        <v/>
      </c>
      <c r="JW296" s="59" t="str">
        <f t="shared" si="720"/>
        <v/>
      </c>
      <c r="JX296" s="53"/>
      <c r="JZ296" s="78" t="str">
        <f>IF(JZ$9="", "", IF(AND(NOT('Personnel Details'!$N$25=""), $B296&gt;='Personnel Details'!$N$25), 'Personnel Details'!$O$25, IF(AND(NOT('Personnel Details'!$I$25=""), $B296&gt;='Personnel Details'!$I$25), 'Personnel Details'!$J$25, 'Personnel Details'!$E$25)))</f>
        <v/>
      </c>
      <c r="KA296" s="59" t="str">
        <f>IF(JZ$9="", "", IF(AND(NOT('Personnel Details'!$N$25=""), $B296&gt;='Personnel Details'!$N$25), IF('Personnel Details'!$P$25="","", 'Personnel Details'!$P$25), IF(AND(NOT('Personnel Details'!$I$25=""), $B296&gt;='Personnel Details'!$I$25), IF('Personnel Details'!$K$25="", "", 'Personnel Details'!$K$25), IF('Personnel Details'!$F$25="", "", 'Personnel Details'!$F$25))))</f>
        <v/>
      </c>
      <c r="KB296" s="79" t="str">
        <f>IF(JZ$9="", "", IF(AND(NOT('Personnel Details'!$N$25=""), $B296&gt;='Personnel Details'!$N$25), 'Personnel Details'!$Q$25, IF(AND(NOT('Personnel Details'!$I$25=""), $B296&gt;='Personnel Details'!$I$25), 'Personnel Details'!$L$25, 'Personnel Details'!$G$25)))</f>
        <v/>
      </c>
      <c r="KC296" s="59" t="str">
        <f t="shared" si="721"/>
        <v/>
      </c>
      <c r="KD296" s="53"/>
      <c r="KF296" s="78" t="str">
        <f>IF(KF$9="", "", IF(AND(NOT('Personnel Details'!$N$26=""), $B296&gt;='Personnel Details'!$N$26), 'Personnel Details'!$O$26, IF(AND(NOT('Personnel Details'!$I$26=""), $B296&gt;='Personnel Details'!$I$26), 'Personnel Details'!$J$26, 'Personnel Details'!$E$26)))</f>
        <v/>
      </c>
      <c r="KG296" s="59" t="str">
        <f>IF(KF$9="", "", IF(AND(NOT('Personnel Details'!$N$26=""), $B296&gt;='Personnel Details'!$N$26), IF('Personnel Details'!$P$26="","", 'Personnel Details'!$P$26), IF(AND(NOT('Personnel Details'!$I$26=""), $B296&gt;='Personnel Details'!$I$26), IF('Personnel Details'!$K$26="", "", 'Personnel Details'!$K$26), IF('Personnel Details'!$F$26="", "", 'Personnel Details'!$F$26))))</f>
        <v/>
      </c>
      <c r="KH296" s="79" t="str">
        <f>IF(KF$9="", "", IF(AND(NOT('Personnel Details'!$N$26=""), $B296&gt;='Personnel Details'!$N$26), 'Personnel Details'!$Q$26, IF(AND(NOT('Personnel Details'!$I$26=""), $B296&gt;='Personnel Details'!$I$26), 'Personnel Details'!$L$26, 'Personnel Details'!$G$26)))</f>
        <v/>
      </c>
      <c r="KI296" s="59" t="str">
        <f t="shared" si="722"/>
        <v/>
      </c>
      <c r="KJ296" s="53"/>
      <c r="KL296" s="78" t="str">
        <f>IF(KL$9="", "", IF(AND(NOT('Personnel Details'!$N$27=""), $B296&gt;='Personnel Details'!$N$27), 'Personnel Details'!$O$27, IF(AND(NOT('Personnel Details'!$I$27=""), $B296&gt;='Personnel Details'!$I$27), 'Personnel Details'!$J$27, 'Personnel Details'!$E$27)))</f>
        <v/>
      </c>
      <c r="KM296" s="59" t="str">
        <f>IF(KL$9="", "", IF(AND(NOT('Personnel Details'!$N$27=""), $B296&gt;='Personnel Details'!$N$27), IF('Personnel Details'!$P$27="","", 'Personnel Details'!$P$27), IF(AND(NOT('Personnel Details'!$I$27=""), $B296&gt;='Personnel Details'!$I$27), IF('Personnel Details'!$K$27="", "", 'Personnel Details'!$K$27), IF('Personnel Details'!$F$27="", "", 'Personnel Details'!$F$27))))</f>
        <v/>
      </c>
      <c r="KN296" s="79" t="str">
        <f>IF(KL$9="", "", IF(AND(NOT('Personnel Details'!$N$27=""), $B296&gt;='Personnel Details'!$N$27), 'Personnel Details'!$Q$27, IF(AND(NOT('Personnel Details'!$I$27=""), $B296&gt;='Personnel Details'!$I$27), 'Personnel Details'!$L$27, 'Personnel Details'!$G$27)))</f>
        <v/>
      </c>
      <c r="KO296" s="59" t="str">
        <f t="shared" si="723"/>
        <v/>
      </c>
      <c r="KP296" s="53"/>
      <c r="KR296" s="78" t="str">
        <f>IF(KR$9="", "", IF(AND(NOT('Personnel Details'!$N$28=""), $B296&gt;='Personnel Details'!$N$28), 'Personnel Details'!$O$28, IF(AND(NOT('Personnel Details'!$I$28=""), $B296&gt;='Personnel Details'!$I$28), 'Personnel Details'!$J$28, 'Personnel Details'!$E$28)))</f>
        <v/>
      </c>
      <c r="KS296" s="59" t="str">
        <f>IF(KR$9="", "", IF(AND(NOT('Personnel Details'!$N$28=""), $B296&gt;='Personnel Details'!$N$28), IF('Personnel Details'!$P$28="","", 'Personnel Details'!$P$28), IF(AND(NOT('Personnel Details'!$I$28=""), $B296&gt;='Personnel Details'!$I$28), IF('Personnel Details'!$K$28="", "", 'Personnel Details'!$K$28), IF('Personnel Details'!$F$28="", "", 'Personnel Details'!$F$28))))</f>
        <v/>
      </c>
      <c r="KT296" s="79" t="str">
        <f>IF(KR$9="", "", IF(AND(NOT('Personnel Details'!$N$28=""), $B296&gt;='Personnel Details'!$N$28), 'Personnel Details'!$Q$28, IF(AND(NOT('Personnel Details'!$I$28=""), $B296&gt;='Personnel Details'!$I$28), 'Personnel Details'!$L$28, 'Personnel Details'!$G$28)))</f>
        <v/>
      </c>
      <c r="KU296" s="59" t="str">
        <f t="shared" si="724"/>
        <v/>
      </c>
      <c r="KV296" s="53"/>
      <c r="KX296" s="78" t="str">
        <f>IF(KX$9="", "", IF(AND(NOT('Personnel Details'!$N$29=""), $B296&gt;='Personnel Details'!$N$29), 'Personnel Details'!$O$29, IF(AND(NOT('Personnel Details'!$I$29=""), $B296&gt;='Personnel Details'!$I$29), 'Personnel Details'!$J$29, 'Personnel Details'!$E$29)))</f>
        <v/>
      </c>
      <c r="KY296" s="59" t="str">
        <f>IF(KX$9="", "", IF(AND(NOT('Personnel Details'!$N$29=""), $B296&gt;='Personnel Details'!$N$29), IF('Personnel Details'!$P$29="","", 'Personnel Details'!$P$29), IF(AND(NOT('Personnel Details'!$I$29=""), $B296&gt;='Personnel Details'!$I$29), IF('Personnel Details'!$K$29="", "", 'Personnel Details'!$K$29), IF('Personnel Details'!$F$29="", "", 'Personnel Details'!$F$29))))</f>
        <v/>
      </c>
      <c r="KZ296" s="79" t="str">
        <f>IF(KX$9="", "", IF(AND(NOT('Personnel Details'!$N$29=""), $B296&gt;='Personnel Details'!$N$29), 'Personnel Details'!$Q$29, IF(AND(NOT('Personnel Details'!$I$29=""), $B296&gt;='Personnel Details'!$I$29), 'Personnel Details'!$L$29, 'Personnel Details'!$G$29)))</f>
        <v/>
      </c>
      <c r="LA296" s="59" t="str">
        <f t="shared" si="725"/>
        <v/>
      </c>
      <c r="LB296" s="53"/>
      <c r="LD296" s="78" t="str">
        <f>IF(LD$9="", "", IF(AND(NOT('Personnel Details'!$N$30=""), $B296&gt;='Personnel Details'!$N$30), 'Personnel Details'!$O$30, IF(AND(NOT('Personnel Details'!$I$30=""), $B296&gt;='Personnel Details'!$I$30), 'Personnel Details'!$J$30, 'Personnel Details'!$E$30)))</f>
        <v/>
      </c>
      <c r="LE296" s="59" t="str">
        <f>IF(LD$9="", "", IF(AND(NOT('Personnel Details'!$N$30=""), $B296&gt;='Personnel Details'!$N$30), IF('Personnel Details'!$P$30="","", 'Personnel Details'!$P$30), IF(AND(NOT('Personnel Details'!$I$30=""), $B296&gt;='Personnel Details'!$I$30), IF('Personnel Details'!$K$30="", "", 'Personnel Details'!$K$30), IF('Personnel Details'!$F$30="", "", 'Personnel Details'!$F$30))))</f>
        <v/>
      </c>
      <c r="LF296" s="79" t="str">
        <f>IF(LD$9="", "", IF(AND(NOT('Personnel Details'!$N$30=""), $B296&gt;='Personnel Details'!$N$30), 'Personnel Details'!$Q$30, IF(AND(NOT('Personnel Details'!$I$30=""), $B296&gt;='Personnel Details'!$I$30), 'Personnel Details'!$L$30, 'Personnel Details'!$G$30)))</f>
        <v/>
      </c>
      <c r="LG296" s="59" t="str">
        <f t="shared" si="726"/>
        <v/>
      </c>
      <c r="LH296" s="53"/>
      <c r="LJ296" s="78" t="str">
        <f>IF(LJ$9="", "", IF(AND(NOT('Personnel Details'!$N$31=""), $B296&gt;='Personnel Details'!$N$31), 'Personnel Details'!$O$31, IF(AND(NOT('Personnel Details'!$I$31=""), $B296&gt;='Personnel Details'!$I$31), 'Personnel Details'!$J$31, 'Personnel Details'!$E$31)))</f>
        <v/>
      </c>
      <c r="LK296" s="59" t="str">
        <f>IF(LJ$9="", "", IF(AND(NOT('Personnel Details'!$N$31=""), $B296&gt;='Personnel Details'!$N$31), IF('Personnel Details'!$P$31="","", 'Personnel Details'!$P$31), IF(AND(NOT('Personnel Details'!$I$31=""), $B296&gt;='Personnel Details'!$I$31), IF('Personnel Details'!$K$31="", "", 'Personnel Details'!$K$31), IF('Personnel Details'!$F$31="", "", 'Personnel Details'!$F$31))))</f>
        <v/>
      </c>
      <c r="LL296" s="79" t="str">
        <f>IF(LJ$9="", "", IF(AND(NOT('Personnel Details'!$N$31=""), $B296&gt;='Personnel Details'!$N$31), 'Personnel Details'!$Q$31, IF(AND(NOT('Personnel Details'!$I$31=""), $B296&gt;='Personnel Details'!$I$31), 'Personnel Details'!$L$31, 'Personnel Details'!$G$31)))</f>
        <v/>
      </c>
      <c r="LM296" s="59" t="str">
        <f t="shared" si="727"/>
        <v/>
      </c>
      <c r="LN296" s="53"/>
      <c r="LP296" s="78" t="str">
        <f>IF(LP$9="", "", IF(AND(NOT('Personnel Details'!$N$32=""), $B296&gt;='Personnel Details'!$N$32), 'Personnel Details'!$O$32, IF(AND(NOT('Personnel Details'!$I$32=""), $B296&gt;='Personnel Details'!$I$32), 'Personnel Details'!$J$32, 'Personnel Details'!$E$32)))</f>
        <v/>
      </c>
      <c r="LQ296" s="59" t="str">
        <f>IF(LP$9="", "", IF(AND(NOT('Personnel Details'!$N$32=""), $B296&gt;='Personnel Details'!$N$32), IF('Personnel Details'!$P$32="","", 'Personnel Details'!$P$32), IF(AND(NOT('Personnel Details'!$I$32=""), $B296&gt;='Personnel Details'!$I$32), IF('Personnel Details'!$K$32="", "", 'Personnel Details'!$K$32), IF('Personnel Details'!$F$32="", "", 'Personnel Details'!$F$32))))</f>
        <v/>
      </c>
      <c r="LR296" s="79" t="str">
        <f>IF(LP$9="", "", IF(AND(NOT('Personnel Details'!$N$32=""), $B296&gt;='Personnel Details'!$N$32), 'Personnel Details'!$Q$32, IF(AND(NOT('Personnel Details'!$I$32=""), $B296&gt;='Personnel Details'!$I$32), 'Personnel Details'!$L$32, 'Personnel Details'!$G$32)))</f>
        <v/>
      </c>
      <c r="LS296" s="59" t="str">
        <f t="shared" si="728"/>
        <v/>
      </c>
      <c r="LT296" s="53"/>
      <c r="LV296" s="78" t="str">
        <f>IF(LV$9="", "", IF(AND(NOT('Personnel Details'!$N$33=""), $B296&gt;='Personnel Details'!$N$33), 'Personnel Details'!$O$33, IF(AND(NOT('Personnel Details'!$I$33=""), $B296&gt;='Personnel Details'!$I$33), 'Personnel Details'!$J$33, 'Personnel Details'!$E$33)))</f>
        <v/>
      </c>
      <c r="LW296" s="59" t="str">
        <f>IF(LV$9="", "", IF(AND(NOT('Personnel Details'!$N$33=""), $B296&gt;='Personnel Details'!$N$33), IF('Personnel Details'!$P$33="","", 'Personnel Details'!$P$33), IF(AND(NOT('Personnel Details'!$I$33=""), $B296&gt;='Personnel Details'!$I$33), IF('Personnel Details'!$K$33="", "", 'Personnel Details'!$K$33), IF('Personnel Details'!$F$33="", "", 'Personnel Details'!$F$33))))</f>
        <v/>
      </c>
      <c r="LX296" s="79" t="str">
        <f>IF(LV$9="", "", IF(AND(NOT('Personnel Details'!$N$33=""), $B296&gt;='Personnel Details'!$N$33), 'Personnel Details'!$Q$33, IF(AND(NOT('Personnel Details'!$I$33=""), $B296&gt;='Personnel Details'!$I$33), 'Personnel Details'!$L$33, 'Personnel Details'!$G$33)))</f>
        <v/>
      </c>
      <c r="LY296" s="59" t="str">
        <f t="shared" si="729"/>
        <v/>
      </c>
      <c r="LZ296" s="53"/>
      <c r="MB296" s="78" t="str">
        <f>IF(MB$9="", "", IF(AND(NOT('Personnel Details'!$N$34=""), $B296&gt;='Personnel Details'!$N$34), 'Personnel Details'!$O$34, IF(AND(NOT('Personnel Details'!$I$34=""), $B296&gt;='Personnel Details'!$I$34), 'Personnel Details'!$J$34, 'Personnel Details'!$E$34)))</f>
        <v/>
      </c>
      <c r="MC296" s="59" t="str">
        <f>IF(MB$9="", "", IF(AND(NOT('Personnel Details'!$N$34=""), $B296&gt;='Personnel Details'!$N$34), IF('Personnel Details'!$P$34="","", 'Personnel Details'!$P$34), IF(AND(NOT('Personnel Details'!$I$34=""), $B296&gt;='Personnel Details'!$I$34), IF('Personnel Details'!$K$34="", "", 'Personnel Details'!$K$34), IF('Personnel Details'!$F$34="", "", 'Personnel Details'!$F$34))))</f>
        <v/>
      </c>
      <c r="MD296" s="79" t="str">
        <f>IF(MB$9="", "", IF(AND(NOT('Personnel Details'!$N$34=""), $B296&gt;='Personnel Details'!$N$34), 'Personnel Details'!$Q$34, IF(AND(NOT('Personnel Details'!$I$34=""), $B296&gt;='Personnel Details'!$I$34), 'Personnel Details'!$L$34, 'Personnel Details'!$G$34)))</f>
        <v/>
      </c>
      <c r="ME296" s="59" t="str">
        <f t="shared" si="730"/>
        <v/>
      </c>
      <c r="MF296" s="53"/>
      <c r="MH296" s="78" t="str">
        <f>IF(MH$9="", "", IF(AND(NOT('Personnel Details'!$N$35=""), $B296&gt;='Personnel Details'!$N$35), 'Personnel Details'!$O$35, IF(AND(NOT('Personnel Details'!$I$35=""), $B296&gt;='Personnel Details'!$I$35), 'Personnel Details'!$J$35, 'Personnel Details'!$E$35)))</f>
        <v/>
      </c>
      <c r="MI296" s="59" t="str">
        <f>IF(MH$9="", "", IF(AND(NOT('Personnel Details'!$N$35=""), $B296&gt;='Personnel Details'!$N$35), IF('Personnel Details'!$P$35="","", 'Personnel Details'!$P$35), IF(AND(NOT('Personnel Details'!$I$35=""), $B296&gt;='Personnel Details'!$I$35), IF('Personnel Details'!$K$35="", "", 'Personnel Details'!$K$35), IF('Personnel Details'!$F$35="", "", 'Personnel Details'!$F$35))))</f>
        <v/>
      </c>
      <c r="MJ296" s="79" t="str">
        <f>IF(MH$9="", "", IF(AND(NOT('Personnel Details'!$N$35=""), $B296&gt;='Personnel Details'!$N$35), 'Personnel Details'!$Q$35, IF(AND(NOT('Personnel Details'!$I$35=""), $B296&gt;='Personnel Details'!$I$35), 'Personnel Details'!$L$35, 'Personnel Details'!$G$35)))</f>
        <v/>
      </c>
      <c r="MK296" s="59" t="str">
        <f t="shared" si="731"/>
        <v/>
      </c>
      <c r="ML296" s="53"/>
      <c r="MN296" s="78" t="str">
        <f>IF(MN$9="", "", IF(AND(NOT('Personnel Details'!$N$36=""), $B296&gt;='Personnel Details'!$N$36), 'Personnel Details'!$O$36, IF(AND(NOT('Personnel Details'!$I$36=""), $B296&gt;='Personnel Details'!$I$36), 'Personnel Details'!$J$36, 'Personnel Details'!$E$36)))</f>
        <v/>
      </c>
      <c r="MO296" s="59" t="str">
        <f>IF(MN$9="", "", IF(AND(NOT('Personnel Details'!$N$36=""), $B296&gt;='Personnel Details'!$N$36), IF('Personnel Details'!$P$36="","", 'Personnel Details'!$P$36), IF(AND(NOT('Personnel Details'!$I$36=""), $B296&gt;='Personnel Details'!$I$36), IF('Personnel Details'!$K$36="", "", 'Personnel Details'!$K$36), IF('Personnel Details'!$F$36="", "", 'Personnel Details'!$F$36))))</f>
        <v/>
      </c>
      <c r="MP296" s="79" t="str">
        <f>IF(MN$9="", "", IF(AND(NOT('Personnel Details'!$N$36=""), $B296&gt;='Personnel Details'!$N$36), 'Personnel Details'!$Q$36, IF(AND(NOT('Personnel Details'!$I$36=""), $B296&gt;='Personnel Details'!$I$36), 'Personnel Details'!$L$36, 'Personnel Details'!$G$36)))</f>
        <v/>
      </c>
      <c r="MQ296" s="59" t="str">
        <f t="shared" si="732"/>
        <v/>
      </c>
      <c r="MR296" s="53"/>
      <c r="MT296" s="78" t="str">
        <f>IF(MT$9="", "", IF(AND(NOT('Personnel Details'!$N$37=""), $B296&gt;='Personnel Details'!$N$37), 'Personnel Details'!$O$37, IF(AND(NOT('Personnel Details'!$I$37=""), $B296&gt;='Personnel Details'!$I$37), 'Personnel Details'!$J$37, 'Personnel Details'!$E$37)))</f>
        <v/>
      </c>
      <c r="MU296" s="59" t="str">
        <f>IF(MT$9="", "", IF(AND(NOT('Personnel Details'!$N$37=""), $B296&gt;='Personnel Details'!$N$37), IF('Personnel Details'!$P$37="","", 'Personnel Details'!$P$37), IF(AND(NOT('Personnel Details'!$I$37=""), $B296&gt;='Personnel Details'!$I$37), IF('Personnel Details'!$K$37="", "", 'Personnel Details'!$K$37), IF('Personnel Details'!$F$37="", "", 'Personnel Details'!$F$37))))</f>
        <v/>
      </c>
      <c r="MV296" s="79" t="str">
        <f>IF(MT$9="", "", IF(AND(NOT('Personnel Details'!$N$37=""), $B296&gt;='Personnel Details'!$N$37), 'Personnel Details'!$Q$37, IF(AND(NOT('Personnel Details'!$I$37=""), $B296&gt;='Personnel Details'!$I$37), 'Personnel Details'!$L$37, 'Personnel Details'!$G$37)))</f>
        <v/>
      </c>
      <c r="MW296" s="59" t="str">
        <f t="shared" si="733"/>
        <v/>
      </c>
      <c r="MX296" s="53"/>
      <c r="MZ296" s="78" t="str">
        <f>IF(MZ$9="", "", IF(AND(NOT('Personnel Details'!$N$38=""), $B296&gt;='Personnel Details'!$N$38), 'Personnel Details'!$O$38, IF(AND(NOT('Personnel Details'!$I$38=""), $B296&gt;='Personnel Details'!$I$38), 'Personnel Details'!$J$38, 'Personnel Details'!$E$38)))</f>
        <v/>
      </c>
      <c r="NA296" s="59" t="str">
        <f>IF(MZ$9="", "", IF(AND(NOT('Personnel Details'!$N$38=""), $B296&gt;='Personnel Details'!$N$38), IF('Personnel Details'!$P$38="","", 'Personnel Details'!$P$38), IF(AND(NOT('Personnel Details'!$I$38=""), $B296&gt;='Personnel Details'!$I$38), IF('Personnel Details'!$K$38="", "", 'Personnel Details'!$K$38), IF('Personnel Details'!$F$38="", "", 'Personnel Details'!$F$38))))</f>
        <v/>
      </c>
      <c r="NB296" s="79" t="str">
        <f>IF(MZ$9="", "", IF(AND(NOT('Personnel Details'!$N$38=""), $B296&gt;='Personnel Details'!$N$38), 'Personnel Details'!$Q$38, IF(AND(NOT('Personnel Details'!$I$38=""), $B296&gt;='Personnel Details'!$I$38), 'Personnel Details'!$L$38, 'Personnel Details'!$G$38)))</f>
        <v/>
      </c>
      <c r="NC296" s="59" t="str">
        <f t="shared" si="734"/>
        <v/>
      </c>
      <c r="ND296" s="53"/>
      <c r="NF296" s="78" t="str">
        <f>IF(NF$9="", "", IF(AND(NOT('Personnel Details'!$N$39=""), $B296&gt;='Personnel Details'!$N$39), 'Personnel Details'!$O$39, IF(AND(NOT('Personnel Details'!$I$39=""), $B296&gt;='Personnel Details'!$I$39), 'Personnel Details'!$J$39, 'Personnel Details'!$E$39)))</f>
        <v/>
      </c>
      <c r="NG296" s="59" t="str">
        <f>IF(NF$9="", "", IF(AND(NOT('Personnel Details'!$N$39=""), $B296&gt;='Personnel Details'!$N$39), IF('Personnel Details'!$P$39="","", 'Personnel Details'!$P$39), IF(AND(NOT('Personnel Details'!$I$39=""), $B296&gt;='Personnel Details'!$I$39), IF('Personnel Details'!$K$39="", "", 'Personnel Details'!$K$39), IF('Personnel Details'!$F$39="", "", 'Personnel Details'!$F$39))))</f>
        <v/>
      </c>
      <c r="NH296" s="79" t="str">
        <f>IF(NF$9="", "", IF(AND(NOT('Personnel Details'!$N$39=""), $B296&gt;='Personnel Details'!$N$39), 'Personnel Details'!$Q$39, IF(AND(NOT('Personnel Details'!$I$39=""), $B296&gt;='Personnel Details'!$I$39), 'Personnel Details'!$L$39, 'Personnel Details'!$G$39)))</f>
        <v/>
      </c>
      <c r="NI296" s="59" t="str">
        <f t="shared" si="735"/>
        <v/>
      </c>
      <c r="NJ296" s="53"/>
      <c r="NL296" s="78" t="str">
        <f>IF(NL$9="", "", IF(AND(NOT('Personnel Details'!$N$40=""), $B296&gt;='Personnel Details'!$N$40), 'Personnel Details'!$O$40, IF(AND(NOT('Personnel Details'!$I$40=""), $B296&gt;='Personnel Details'!$I$40), 'Personnel Details'!$J$40, 'Personnel Details'!$E$40)))</f>
        <v/>
      </c>
      <c r="NM296" s="59" t="str">
        <f>IF(NL$9="", "", IF(AND(NOT('Personnel Details'!$N$40=""), $B296&gt;='Personnel Details'!$N$40), IF('Personnel Details'!$P$40="","", 'Personnel Details'!$P$40), IF(AND(NOT('Personnel Details'!$I$40=""), $B296&gt;='Personnel Details'!$I$40), IF('Personnel Details'!$K$40="", "", 'Personnel Details'!$K$40), IF('Personnel Details'!$F$40="", "", 'Personnel Details'!$F$40))))</f>
        <v/>
      </c>
      <c r="NN296" s="79" t="str">
        <f>IF(NL$9="", "", IF(AND(NOT('Personnel Details'!$N$40=""), $B296&gt;='Personnel Details'!$N$40), 'Personnel Details'!$Q$40, IF(AND(NOT('Personnel Details'!$I$40=""), $B296&gt;='Personnel Details'!$I$40), 'Personnel Details'!$L$40, 'Personnel Details'!$G$40)))</f>
        <v/>
      </c>
      <c r="NO296" s="59" t="str">
        <f t="shared" si="736"/>
        <v/>
      </c>
      <c r="NP296" s="53"/>
    </row>
    <row r="297" spans="1:380" x14ac:dyDescent="0.25">
      <c r="A297" s="32"/>
      <c r="B297" s="113" t="str">
        <f>IFERROR(IF(B296+1&gt;'Personnel Details'!$U$5, "", B296+1), "")</f>
        <v/>
      </c>
      <c r="C297" s="32"/>
      <c r="D297" s="120"/>
      <c r="E297" s="13" t="str">
        <f t="shared" si="615"/>
        <v/>
      </c>
      <c r="F297" s="13" t="str">
        <f t="shared" si="646"/>
        <v/>
      </c>
      <c r="G297" s="56" t="str">
        <f t="shared" si="737"/>
        <v/>
      </c>
      <c r="H297" s="16" t="str">
        <f t="shared" si="647"/>
        <v/>
      </c>
      <c r="I297" s="32"/>
      <c r="J297" s="120"/>
      <c r="K297" s="62" t="str">
        <f t="shared" si="616"/>
        <v/>
      </c>
      <c r="L297" s="62" t="str">
        <f t="shared" si="648"/>
        <v/>
      </c>
      <c r="M297" s="65" t="str">
        <f t="shared" si="738"/>
        <v/>
      </c>
      <c r="N297" s="68" t="str">
        <f t="shared" si="649"/>
        <v/>
      </c>
      <c r="O297" s="32"/>
      <c r="P297" s="120"/>
      <c r="Q297" s="62" t="str">
        <f t="shared" si="617"/>
        <v/>
      </c>
      <c r="R297" s="62" t="str">
        <f t="shared" si="650"/>
        <v/>
      </c>
      <c r="S297" s="65" t="str">
        <f t="shared" si="739"/>
        <v/>
      </c>
      <c r="T297" s="68" t="str">
        <f t="shared" si="651"/>
        <v/>
      </c>
      <c r="U297" s="32"/>
      <c r="V297" s="120"/>
      <c r="W297" s="62" t="str">
        <f t="shared" si="618"/>
        <v/>
      </c>
      <c r="X297" s="62" t="str">
        <f t="shared" si="652"/>
        <v/>
      </c>
      <c r="Y297" s="65" t="str">
        <f t="shared" si="740"/>
        <v/>
      </c>
      <c r="Z297" s="68" t="str">
        <f t="shared" si="653"/>
        <v/>
      </c>
      <c r="AA297" s="32"/>
      <c r="AB297" s="120"/>
      <c r="AC297" s="62" t="str">
        <f t="shared" si="619"/>
        <v/>
      </c>
      <c r="AD297" s="62" t="str">
        <f t="shared" si="654"/>
        <v/>
      </c>
      <c r="AE297" s="65" t="str">
        <f t="shared" si="741"/>
        <v/>
      </c>
      <c r="AF297" s="68" t="str">
        <f t="shared" si="655"/>
        <v/>
      </c>
      <c r="AG297" s="32"/>
      <c r="AH297" s="120"/>
      <c r="AI297" s="62" t="str">
        <f t="shared" si="620"/>
        <v/>
      </c>
      <c r="AJ297" s="62" t="str">
        <f t="shared" si="656"/>
        <v/>
      </c>
      <c r="AK297" s="65" t="str">
        <f t="shared" si="742"/>
        <v/>
      </c>
      <c r="AL297" s="68" t="str">
        <f t="shared" si="657"/>
        <v/>
      </c>
      <c r="AM297" s="32"/>
      <c r="AN297" s="120"/>
      <c r="AO297" s="62" t="str">
        <f t="shared" si="621"/>
        <v/>
      </c>
      <c r="AP297" s="62" t="str">
        <f t="shared" si="658"/>
        <v/>
      </c>
      <c r="AQ297" s="65" t="str">
        <f t="shared" si="743"/>
        <v/>
      </c>
      <c r="AR297" s="68" t="str">
        <f t="shared" si="659"/>
        <v/>
      </c>
      <c r="AS297" s="32"/>
      <c r="AT297" s="120"/>
      <c r="AU297" s="62" t="str">
        <f t="shared" si="622"/>
        <v/>
      </c>
      <c r="AV297" s="62" t="str">
        <f t="shared" si="660"/>
        <v/>
      </c>
      <c r="AW297" s="65" t="str">
        <f t="shared" si="744"/>
        <v/>
      </c>
      <c r="AX297" s="68" t="str">
        <f t="shared" si="661"/>
        <v/>
      </c>
      <c r="AY297" s="32"/>
      <c r="AZ297" s="120"/>
      <c r="BA297" s="62" t="str">
        <f t="shared" si="623"/>
        <v/>
      </c>
      <c r="BB297" s="62" t="str">
        <f t="shared" si="662"/>
        <v/>
      </c>
      <c r="BC297" s="65" t="str">
        <f t="shared" si="745"/>
        <v/>
      </c>
      <c r="BD297" s="68" t="str">
        <f t="shared" si="663"/>
        <v/>
      </c>
      <c r="BE297" s="32"/>
      <c r="BF297" s="120"/>
      <c r="BG297" s="62" t="str">
        <f t="shared" si="624"/>
        <v/>
      </c>
      <c r="BH297" s="62" t="str">
        <f t="shared" si="664"/>
        <v/>
      </c>
      <c r="BI297" s="65" t="str">
        <f t="shared" si="746"/>
        <v/>
      </c>
      <c r="BJ297" s="68" t="str">
        <f t="shared" si="665"/>
        <v/>
      </c>
      <c r="BK297" s="32"/>
      <c r="BL297" s="120"/>
      <c r="BM297" s="62" t="str">
        <f t="shared" si="625"/>
        <v/>
      </c>
      <c r="BN297" s="62" t="str">
        <f t="shared" si="666"/>
        <v/>
      </c>
      <c r="BO297" s="65" t="str">
        <f t="shared" si="747"/>
        <v/>
      </c>
      <c r="BP297" s="68" t="str">
        <f t="shared" si="667"/>
        <v/>
      </c>
      <c r="BQ297" s="32"/>
      <c r="BR297" s="120"/>
      <c r="BS297" s="62" t="str">
        <f t="shared" si="626"/>
        <v/>
      </c>
      <c r="BT297" s="62" t="str">
        <f t="shared" si="668"/>
        <v/>
      </c>
      <c r="BU297" s="65" t="str">
        <f t="shared" si="748"/>
        <v/>
      </c>
      <c r="BV297" s="68" t="str">
        <f t="shared" si="669"/>
        <v/>
      </c>
      <c r="BW297" s="32"/>
      <c r="BX297" s="120"/>
      <c r="BY297" s="62" t="str">
        <f t="shared" si="627"/>
        <v/>
      </c>
      <c r="BZ297" s="62" t="str">
        <f t="shared" si="670"/>
        <v/>
      </c>
      <c r="CA297" s="65" t="str">
        <f t="shared" si="749"/>
        <v/>
      </c>
      <c r="CB297" s="68" t="str">
        <f t="shared" si="671"/>
        <v/>
      </c>
      <c r="CC297" s="32"/>
      <c r="CD297" s="120"/>
      <c r="CE297" s="62" t="str">
        <f t="shared" si="628"/>
        <v/>
      </c>
      <c r="CF297" s="62" t="str">
        <f t="shared" si="672"/>
        <v/>
      </c>
      <c r="CG297" s="65" t="str">
        <f t="shared" si="750"/>
        <v/>
      </c>
      <c r="CH297" s="68" t="str">
        <f t="shared" si="673"/>
        <v/>
      </c>
      <c r="CI297" s="32"/>
      <c r="CJ297" s="120"/>
      <c r="CK297" s="62" t="str">
        <f t="shared" si="629"/>
        <v/>
      </c>
      <c r="CL297" s="62" t="str">
        <f t="shared" si="674"/>
        <v/>
      </c>
      <c r="CM297" s="65" t="str">
        <f t="shared" si="751"/>
        <v/>
      </c>
      <c r="CN297" s="68" t="str">
        <f t="shared" si="675"/>
        <v/>
      </c>
      <c r="CO297" s="32"/>
      <c r="CP297" s="120"/>
      <c r="CQ297" s="62" t="str">
        <f t="shared" si="630"/>
        <v/>
      </c>
      <c r="CR297" s="62" t="str">
        <f t="shared" si="676"/>
        <v/>
      </c>
      <c r="CS297" s="65" t="str">
        <f t="shared" si="752"/>
        <v/>
      </c>
      <c r="CT297" s="68" t="str">
        <f t="shared" si="677"/>
        <v/>
      </c>
      <c r="CU297" s="32"/>
      <c r="CV297" s="120"/>
      <c r="CW297" s="62" t="str">
        <f t="shared" si="631"/>
        <v/>
      </c>
      <c r="CX297" s="62" t="str">
        <f t="shared" si="678"/>
        <v/>
      </c>
      <c r="CY297" s="65" t="str">
        <f t="shared" si="753"/>
        <v/>
      </c>
      <c r="CZ297" s="68" t="str">
        <f t="shared" si="679"/>
        <v/>
      </c>
      <c r="DA297" s="32"/>
      <c r="DB297" s="120"/>
      <c r="DC297" s="62" t="str">
        <f t="shared" si="632"/>
        <v/>
      </c>
      <c r="DD297" s="62" t="str">
        <f t="shared" si="680"/>
        <v/>
      </c>
      <c r="DE297" s="65" t="str">
        <f t="shared" si="754"/>
        <v/>
      </c>
      <c r="DF297" s="68" t="str">
        <f t="shared" si="681"/>
        <v/>
      </c>
      <c r="DG297" s="32"/>
      <c r="DH297" s="120"/>
      <c r="DI297" s="62" t="str">
        <f t="shared" si="633"/>
        <v/>
      </c>
      <c r="DJ297" s="62" t="str">
        <f t="shared" si="682"/>
        <v/>
      </c>
      <c r="DK297" s="65" t="str">
        <f t="shared" si="755"/>
        <v/>
      </c>
      <c r="DL297" s="68" t="str">
        <f t="shared" si="683"/>
        <v/>
      </c>
      <c r="DM297" s="32"/>
      <c r="DN297" s="120"/>
      <c r="DO297" s="62" t="str">
        <f t="shared" si="634"/>
        <v/>
      </c>
      <c r="DP297" s="62" t="str">
        <f t="shared" si="684"/>
        <v/>
      </c>
      <c r="DQ297" s="65" t="str">
        <f t="shared" si="756"/>
        <v/>
      </c>
      <c r="DR297" s="68" t="str">
        <f t="shared" si="685"/>
        <v/>
      </c>
      <c r="DS297" s="32"/>
      <c r="DT297" s="120"/>
      <c r="DU297" s="62" t="str">
        <f t="shared" si="635"/>
        <v/>
      </c>
      <c r="DV297" s="62" t="str">
        <f t="shared" si="686"/>
        <v/>
      </c>
      <c r="DW297" s="65" t="str">
        <f t="shared" si="757"/>
        <v/>
      </c>
      <c r="DX297" s="68" t="str">
        <f t="shared" si="687"/>
        <v/>
      </c>
      <c r="DY297" s="32"/>
      <c r="DZ297" s="120"/>
      <c r="EA297" s="62" t="str">
        <f t="shared" si="636"/>
        <v/>
      </c>
      <c r="EB297" s="62" t="str">
        <f t="shared" si="688"/>
        <v/>
      </c>
      <c r="EC297" s="65" t="str">
        <f t="shared" si="758"/>
        <v/>
      </c>
      <c r="ED297" s="68" t="str">
        <f t="shared" si="689"/>
        <v/>
      </c>
      <c r="EE297" s="32"/>
      <c r="EF297" s="120"/>
      <c r="EG297" s="62" t="str">
        <f t="shared" si="637"/>
        <v/>
      </c>
      <c r="EH297" s="62" t="str">
        <f t="shared" si="690"/>
        <v/>
      </c>
      <c r="EI297" s="65" t="str">
        <f t="shared" si="759"/>
        <v/>
      </c>
      <c r="EJ297" s="68" t="str">
        <f t="shared" si="691"/>
        <v/>
      </c>
      <c r="EK297" s="32"/>
      <c r="EL297" s="120"/>
      <c r="EM297" s="62" t="str">
        <f t="shared" si="638"/>
        <v/>
      </c>
      <c r="EN297" s="62" t="str">
        <f t="shared" si="692"/>
        <v/>
      </c>
      <c r="EO297" s="65" t="str">
        <f t="shared" si="760"/>
        <v/>
      </c>
      <c r="EP297" s="68" t="str">
        <f t="shared" si="693"/>
        <v/>
      </c>
      <c r="EQ297" s="32"/>
      <c r="ER297" s="120"/>
      <c r="ES297" s="62" t="str">
        <f t="shared" si="639"/>
        <v/>
      </c>
      <c r="ET297" s="62" t="str">
        <f t="shared" si="694"/>
        <v/>
      </c>
      <c r="EU297" s="65" t="str">
        <f t="shared" si="761"/>
        <v/>
      </c>
      <c r="EV297" s="68" t="str">
        <f t="shared" si="695"/>
        <v/>
      </c>
      <c r="EW297" s="32"/>
      <c r="EX297" s="120"/>
      <c r="EY297" s="62" t="str">
        <f t="shared" si="640"/>
        <v/>
      </c>
      <c r="EZ297" s="62" t="str">
        <f t="shared" si="696"/>
        <v/>
      </c>
      <c r="FA297" s="65" t="str">
        <f t="shared" si="762"/>
        <v/>
      </c>
      <c r="FB297" s="68" t="str">
        <f t="shared" si="697"/>
        <v/>
      </c>
      <c r="FC297" s="32"/>
      <c r="FD297" s="120"/>
      <c r="FE297" s="62" t="str">
        <f t="shared" si="641"/>
        <v/>
      </c>
      <c r="FF297" s="62" t="str">
        <f t="shared" si="698"/>
        <v/>
      </c>
      <c r="FG297" s="65" t="str">
        <f t="shared" si="763"/>
        <v/>
      </c>
      <c r="FH297" s="68" t="str">
        <f t="shared" si="699"/>
        <v/>
      </c>
      <c r="FI297" s="32"/>
      <c r="FJ297" s="120"/>
      <c r="FK297" s="62" t="str">
        <f t="shared" si="642"/>
        <v/>
      </c>
      <c r="FL297" s="62" t="str">
        <f t="shared" si="700"/>
        <v/>
      </c>
      <c r="FM297" s="65" t="str">
        <f t="shared" si="764"/>
        <v/>
      </c>
      <c r="FN297" s="68" t="str">
        <f t="shared" si="701"/>
        <v/>
      </c>
      <c r="FO297" s="32"/>
      <c r="FP297" s="120"/>
      <c r="FQ297" s="62" t="str">
        <f t="shared" si="643"/>
        <v/>
      </c>
      <c r="FR297" s="62" t="str">
        <f t="shared" si="702"/>
        <v/>
      </c>
      <c r="FS297" s="65" t="str">
        <f t="shared" si="765"/>
        <v/>
      </c>
      <c r="FT297" s="68" t="str">
        <f t="shared" si="703"/>
        <v/>
      </c>
      <c r="FU297" s="32"/>
      <c r="FV297" s="120"/>
      <c r="FW297" s="62" t="str">
        <f t="shared" si="644"/>
        <v/>
      </c>
      <c r="FX297" s="62" t="str">
        <f t="shared" si="704"/>
        <v/>
      </c>
      <c r="FY297" s="65" t="str">
        <f t="shared" si="766"/>
        <v/>
      </c>
      <c r="FZ297" s="68" t="str">
        <f t="shared" si="705"/>
        <v/>
      </c>
      <c r="GA297" s="32"/>
      <c r="GC297" s="7" t="str">
        <f t="shared" si="706"/>
        <v/>
      </c>
      <c r="GD297" s="7" t="str">
        <f t="shared" ca="1" si="645"/>
        <v/>
      </c>
      <c r="GT297" s="71" t="str">
        <f>IF(GT$9="", "", IF(AND(NOT('Personnel Details'!$N$11=""), $B297&gt;='Personnel Details'!$N$11), 'Personnel Details'!$O$11, IF(AND(NOT('Personnel Details'!$I$11=""), $B297&gt;='Personnel Details'!$I$11), 'Personnel Details'!$J$11, 'Personnel Details'!$E$11)))</f>
        <v/>
      </c>
      <c r="GU297" s="59" t="str">
        <f>IF(GT$9="", "", IF(AND(NOT('Personnel Details'!$N$11=""), $B297&gt;='Personnel Details'!$N$11), IF('Personnel Details'!$P$11="","", 'Personnel Details'!$P$11), IF(AND(NOT('Personnel Details'!$I$11=""), $B297&gt;='Personnel Details'!$I$11), IF('Personnel Details'!$K$11="", "", 'Personnel Details'!$K$11), IF('Personnel Details'!$F$11="", "", 'Personnel Details'!$F$11))))</f>
        <v/>
      </c>
      <c r="GV297" s="74" t="str">
        <f>IF(GT$9="", "", IF(AND(NOT('Personnel Details'!$N$11=""), $B297&gt;='Personnel Details'!$N$11), 'Personnel Details'!$Q$11, IF(AND(NOT('Personnel Details'!$I$11=""), $B297&gt;='Personnel Details'!$I$11), 'Personnel Details'!$L$11, 'Personnel Details'!$G$11)))</f>
        <v/>
      </c>
      <c r="GW297" s="59" t="str">
        <f t="shared" si="707"/>
        <v/>
      </c>
      <c r="GX297" s="53"/>
      <c r="GZ297" s="78" t="str">
        <f>IF(GZ$9="", "", IF(AND(NOT('Personnel Details'!$N$12=""), $B297&gt;='Personnel Details'!$N$12), 'Personnel Details'!$O$12, IF(AND(NOT('Personnel Details'!$I$12=""), $B297&gt;='Personnel Details'!$I$12), 'Personnel Details'!$J$12, 'Personnel Details'!$E$12)))</f>
        <v/>
      </c>
      <c r="HA297" s="59" t="str">
        <f>IF(GZ$9="", "", IF(AND(NOT('Personnel Details'!$N$12=""), $B297&gt;='Personnel Details'!$N$12), IF('Personnel Details'!$P$12="","", 'Personnel Details'!$P$12), IF(AND(NOT('Personnel Details'!$I$12=""), $B297&gt;='Personnel Details'!$I$12), IF('Personnel Details'!$K$12="", "", 'Personnel Details'!$K$12), IF('Personnel Details'!$F$12="", "", 'Personnel Details'!$F$12))))</f>
        <v/>
      </c>
      <c r="HB297" s="79" t="str">
        <f>IF(GZ$9="", "", IF(AND(NOT('Personnel Details'!$N$12=""), $B297&gt;='Personnel Details'!$N$12), 'Personnel Details'!$Q$12, IF(AND(NOT('Personnel Details'!$I$12=""), $B297&gt;='Personnel Details'!$I$12), 'Personnel Details'!$L$12, 'Personnel Details'!$G$12)))</f>
        <v/>
      </c>
      <c r="HC297" s="59" t="str">
        <f t="shared" si="708"/>
        <v/>
      </c>
      <c r="HD297" s="53"/>
      <c r="HF297" s="78" t="str">
        <f>IF(HF$9="", "", IF(AND(NOT('Personnel Details'!$N$13=""), $B297&gt;='Personnel Details'!$N$13), 'Personnel Details'!$O$13, IF(AND(NOT('Personnel Details'!$I$13=""), $B297&gt;='Personnel Details'!$I$13), 'Personnel Details'!$J$13, 'Personnel Details'!$E$13)))</f>
        <v/>
      </c>
      <c r="HG297" s="59" t="str">
        <f>IF(HF$9="", "", IF(AND(NOT('Personnel Details'!$N$13=""), $B297&gt;='Personnel Details'!$N$13), IF('Personnel Details'!$P$13="","", 'Personnel Details'!$P$13), IF(AND(NOT('Personnel Details'!$I$13=""), $B297&gt;='Personnel Details'!$I$13), IF('Personnel Details'!$K$13="", "", 'Personnel Details'!$K$13), IF('Personnel Details'!$F$13="", "", 'Personnel Details'!$F$13))))</f>
        <v/>
      </c>
      <c r="HH297" s="79" t="str">
        <f>IF(HF$9="", "", IF(AND(NOT('Personnel Details'!$N$13=""), $B297&gt;='Personnel Details'!$N$13), 'Personnel Details'!$Q$13, IF(AND(NOT('Personnel Details'!$I$13=""), $B297&gt;='Personnel Details'!$I$13), 'Personnel Details'!$L$13, 'Personnel Details'!$G$13)))</f>
        <v/>
      </c>
      <c r="HI297" s="59" t="str">
        <f t="shared" si="709"/>
        <v/>
      </c>
      <c r="HJ297" s="53"/>
      <c r="HL297" s="78" t="str">
        <f>IF(HL$9="", "", IF(AND(NOT('Personnel Details'!$N$14=""), $B297&gt;='Personnel Details'!$N$14), 'Personnel Details'!$O$14, IF(AND(NOT('Personnel Details'!$I$14=""), $B297&gt;='Personnel Details'!$I$14), 'Personnel Details'!$J$14, 'Personnel Details'!$E$14)))</f>
        <v/>
      </c>
      <c r="HM297" s="59" t="str">
        <f>IF(HL$9="", "", IF(AND(NOT('Personnel Details'!$N$14=""), $B297&gt;='Personnel Details'!$N$14), IF('Personnel Details'!$P$14="","", 'Personnel Details'!$P$14), IF(AND(NOT('Personnel Details'!$I$14=""), $B297&gt;='Personnel Details'!$I$14), IF('Personnel Details'!$K$14="", "", 'Personnel Details'!$K$14), IF('Personnel Details'!$F$14="", "", 'Personnel Details'!$F$14))))</f>
        <v/>
      </c>
      <c r="HN297" s="79" t="str">
        <f>IF(HL$9="", "", IF(AND(NOT('Personnel Details'!$N$14=""), $B297&gt;='Personnel Details'!$N$14), 'Personnel Details'!$Q$14, IF(AND(NOT('Personnel Details'!$I$14=""), $B297&gt;='Personnel Details'!$I$14), 'Personnel Details'!$L$14, 'Personnel Details'!$G$14)))</f>
        <v/>
      </c>
      <c r="HO297" s="59" t="str">
        <f t="shared" si="710"/>
        <v/>
      </c>
      <c r="HP297" s="53"/>
      <c r="HR297" s="78" t="str">
        <f>IF(HR$9="", "", IF(AND(NOT('Personnel Details'!$N$15=""), $B297&gt;='Personnel Details'!$N$15), 'Personnel Details'!$O$15, IF(AND(NOT('Personnel Details'!$I$15=""), $B297&gt;='Personnel Details'!$I$15), 'Personnel Details'!$J$15, 'Personnel Details'!$E$15)))</f>
        <v/>
      </c>
      <c r="HS297" s="59" t="str">
        <f>IF(HR$9="", "", IF(AND(NOT('Personnel Details'!$N$15=""), $B297&gt;='Personnel Details'!$N$15), IF('Personnel Details'!$P$15="","", 'Personnel Details'!$P$15), IF(AND(NOT('Personnel Details'!$I$15=""), $B297&gt;='Personnel Details'!$I$15), IF('Personnel Details'!$K$15="", "", 'Personnel Details'!$K$15), IF('Personnel Details'!$F$15="", "", 'Personnel Details'!$F$15))))</f>
        <v/>
      </c>
      <c r="HT297" s="79" t="str">
        <f>IF(HR$9="", "", IF(AND(NOT('Personnel Details'!$N$15=""), $B297&gt;='Personnel Details'!$N$15), 'Personnel Details'!$Q$15, IF(AND(NOT('Personnel Details'!$I$15=""), $B297&gt;='Personnel Details'!$I$15), 'Personnel Details'!$L$15, 'Personnel Details'!$G$15)))</f>
        <v/>
      </c>
      <c r="HU297" s="59" t="str">
        <f t="shared" si="711"/>
        <v/>
      </c>
      <c r="HV297" s="53"/>
      <c r="HX297" s="78" t="str">
        <f>IF(HX$9="", "", IF(AND(NOT('Personnel Details'!$N$16=""), $B297&gt;='Personnel Details'!$N$16), 'Personnel Details'!$O$16, IF(AND(NOT('Personnel Details'!$I$16=""), $B297&gt;='Personnel Details'!$I$16), 'Personnel Details'!$J$16, 'Personnel Details'!$E$16)))</f>
        <v/>
      </c>
      <c r="HY297" s="59" t="str">
        <f>IF(HX$9="", "", IF(AND(NOT('Personnel Details'!$N$16=""), $B297&gt;='Personnel Details'!$N$16), IF('Personnel Details'!$P$16="","", 'Personnel Details'!$P$16), IF(AND(NOT('Personnel Details'!$I$16=""), $B297&gt;='Personnel Details'!$I$16), IF('Personnel Details'!$K$16="", "", 'Personnel Details'!$K$16), IF('Personnel Details'!$F$16="", "", 'Personnel Details'!$F$16))))</f>
        <v/>
      </c>
      <c r="HZ297" s="79" t="str">
        <f>IF(HX$9="", "", IF(AND(NOT('Personnel Details'!$N$16=""), $B297&gt;='Personnel Details'!$N$16), 'Personnel Details'!$Q$16, IF(AND(NOT('Personnel Details'!$I$16=""), $B297&gt;='Personnel Details'!$I$16), 'Personnel Details'!$L$16, 'Personnel Details'!$G$16)))</f>
        <v/>
      </c>
      <c r="IA297" s="59" t="str">
        <f t="shared" si="712"/>
        <v/>
      </c>
      <c r="IB297" s="53"/>
      <c r="ID297" s="78" t="str">
        <f>IF(ID$9="", "", IF(AND(NOT('Personnel Details'!$N$17=""), $B297&gt;='Personnel Details'!$N$17), 'Personnel Details'!$O$17, IF(AND(NOT('Personnel Details'!$I$17=""), $B297&gt;='Personnel Details'!$I$17), 'Personnel Details'!$J$17, 'Personnel Details'!$E$17)))</f>
        <v/>
      </c>
      <c r="IE297" s="59" t="str">
        <f>IF(ID$9="", "", IF(AND(NOT('Personnel Details'!$N$17=""), $B297&gt;='Personnel Details'!$N$17), IF('Personnel Details'!$P$17="","", 'Personnel Details'!$P$17), IF(AND(NOT('Personnel Details'!$I$17=""), $B297&gt;='Personnel Details'!$I$17), IF('Personnel Details'!$K$17="", "", 'Personnel Details'!$K$17), IF('Personnel Details'!$F$17="", "", 'Personnel Details'!$F$17))))</f>
        <v/>
      </c>
      <c r="IF297" s="79" t="str">
        <f>IF(ID$9="", "", IF(AND(NOT('Personnel Details'!$N$17=""), $B297&gt;='Personnel Details'!$N$17), 'Personnel Details'!$Q$17, IF(AND(NOT('Personnel Details'!$I$17=""), $B297&gt;='Personnel Details'!$I$17), 'Personnel Details'!$L$17, 'Personnel Details'!$G$17)))</f>
        <v/>
      </c>
      <c r="IG297" s="59" t="str">
        <f t="shared" si="713"/>
        <v/>
      </c>
      <c r="IH297" s="53"/>
      <c r="IJ297" s="78" t="str">
        <f>IF(IJ$9="", "", IF(AND(NOT('Personnel Details'!$N$18=""), $B297&gt;='Personnel Details'!$N$18), 'Personnel Details'!$O$18, IF(AND(NOT('Personnel Details'!$I$18=""), $B297&gt;='Personnel Details'!$I$18), 'Personnel Details'!$J$18, 'Personnel Details'!$E$18)))</f>
        <v/>
      </c>
      <c r="IK297" s="59" t="str">
        <f>IF(IJ$9="", "", IF(AND(NOT('Personnel Details'!$N$18=""), $B297&gt;='Personnel Details'!$N$18), IF('Personnel Details'!$P$18="","", 'Personnel Details'!$P$18), IF(AND(NOT('Personnel Details'!$I$18=""), $B297&gt;='Personnel Details'!$I$18), IF('Personnel Details'!$K$18="", "", 'Personnel Details'!$K$18), IF('Personnel Details'!$F$18="", "", 'Personnel Details'!$F$18))))</f>
        <v/>
      </c>
      <c r="IL297" s="79" t="str">
        <f>IF(IJ$9="", "", IF(AND(NOT('Personnel Details'!$N$18=""), $B297&gt;='Personnel Details'!$N$18), 'Personnel Details'!$Q$18, IF(AND(NOT('Personnel Details'!$I$18=""), $B297&gt;='Personnel Details'!$I$18), 'Personnel Details'!$L$18, 'Personnel Details'!$G$18)))</f>
        <v/>
      </c>
      <c r="IM297" s="59" t="str">
        <f t="shared" si="714"/>
        <v/>
      </c>
      <c r="IN297" s="53"/>
      <c r="IP297" s="78" t="str">
        <f>IF(IP$9="", "", IF(AND(NOT('Personnel Details'!$N$19=""), $B297&gt;='Personnel Details'!$N$19), 'Personnel Details'!$O$19, IF(AND(NOT('Personnel Details'!$I$19=""), $B297&gt;='Personnel Details'!$I$19), 'Personnel Details'!$J$19, 'Personnel Details'!$E$19)))</f>
        <v/>
      </c>
      <c r="IQ297" s="59" t="str">
        <f>IF(IP$9="", "", IF(AND(NOT('Personnel Details'!$N$19=""), $B297&gt;='Personnel Details'!$N$19), IF('Personnel Details'!$P$19="","", 'Personnel Details'!$P$19), IF(AND(NOT('Personnel Details'!$I$19=""), $B297&gt;='Personnel Details'!$I$19), IF('Personnel Details'!$K$19="", "", 'Personnel Details'!$K$19), IF('Personnel Details'!$F$19="", "", 'Personnel Details'!$F$19))))</f>
        <v/>
      </c>
      <c r="IR297" s="79" t="str">
        <f>IF(IP$9="", "", IF(AND(NOT('Personnel Details'!$N$19=""), $B297&gt;='Personnel Details'!$N$19), 'Personnel Details'!$Q$19, IF(AND(NOT('Personnel Details'!$I$19=""), $B297&gt;='Personnel Details'!$I$19), 'Personnel Details'!$L$19, 'Personnel Details'!$G$19)))</f>
        <v/>
      </c>
      <c r="IS297" s="59" t="str">
        <f t="shared" si="715"/>
        <v/>
      </c>
      <c r="IT297" s="53"/>
      <c r="IV297" s="78" t="str">
        <f>IF(IV$9="", "", IF(AND(NOT('Personnel Details'!$N$20=""), $B297&gt;='Personnel Details'!$N$20), 'Personnel Details'!$O$20, IF(AND(NOT('Personnel Details'!$I$20=""), $B297&gt;='Personnel Details'!$I$20), 'Personnel Details'!$J$20, 'Personnel Details'!$E$20)))</f>
        <v/>
      </c>
      <c r="IW297" s="59" t="str">
        <f>IF(IV$9="", "", IF(AND(NOT('Personnel Details'!$N$20=""), $B297&gt;='Personnel Details'!$N$20), IF('Personnel Details'!$P$20="","", 'Personnel Details'!$P$20), IF(AND(NOT('Personnel Details'!$I$20=""), $B297&gt;='Personnel Details'!$I$20), IF('Personnel Details'!$K$20="", "", 'Personnel Details'!$K$20), IF('Personnel Details'!$F$20="", "", 'Personnel Details'!$F$20))))</f>
        <v/>
      </c>
      <c r="IX297" s="79" t="str">
        <f>IF(IV$9="", "", IF(AND(NOT('Personnel Details'!$N$20=""), $B297&gt;='Personnel Details'!$N$20), 'Personnel Details'!$Q$20, IF(AND(NOT('Personnel Details'!$I$20=""), $B297&gt;='Personnel Details'!$I$20), 'Personnel Details'!$L$20, 'Personnel Details'!$G$20)))</f>
        <v/>
      </c>
      <c r="IY297" s="59" t="str">
        <f t="shared" si="716"/>
        <v/>
      </c>
      <c r="IZ297" s="53"/>
      <c r="JB297" s="78" t="str">
        <f>IF(JB$9="", "", IF(AND(NOT('Personnel Details'!$N$21=""), $B297&gt;='Personnel Details'!$N$21), 'Personnel Details'!$O$21, IF(AND(NOT('Personnel Details'!$I$21=""), $B297&gt;='Personnel Details'!$I$21), 'Personnel Details'!$J$21, 'Personnel Details'!$E$21)))</f>
        <v/>
      </c>
      <c r="JC297" s="59" t="str">
        <f>IF(JB$9="", "", IF(AND(NOT('Personnel Details'!$N$21=""), $B297&gt;='Personnel Details'!$N$21), IF('Personnel Details'!$P$21="","", 'Personnel Details'!$P$21), IF(AND(NOT('Personnel Details'!$I$21=""), $B297&gt;='Personnel Details'!$I$21), IF('Personnel Details'!$K$21="", "", 'Personnel Details'!$K$21), IF('Personnel Details'!$F$21="", "", 'Personnel Details'!$F$21))))</f>
        <v/>
      </c>
      <c r="JD297" s="79" t="str">
        <f>IF(JB$9="", "", IF(AND(NOT('Personnel Details'!$N$21=""), $B297&gt;='Personnel Details'!$N$21), 'Personnel Details'!$Q$21, IF(AND(NOT('Personnel Details'!$I$21=""), $B297&gt;='Personnel Details'!$I$21), 'Personnel Details'!$L$21, 'Personnel Details'!$G$21)))</f>
        <v/>
      </c>
      <c r="JE297" s="59" t="str">
        <f t="shared" si="717"/>
        <v/>
      </c>
      <c r="JF297" s="53"/>
      <c r="JH297" s="78" t="str">
        <f>IF(JH$9="", "", IF(AND(NOT('Personnel Details'!$N$22=""), $B297&gt;='Personnel Details'!$N$22), 'Personnel Details'!$O$22, IF(AND(NOT('Personnel Details'!$I$22=""), $B297&gt;='Personnel Details'!$I$22), 'Personnel Details'!$J$22, 'Personnel Details'!$E$22)))</f>
        <v/>
      </c>
      <c r="JI297" s="59" t="str">
        <f>IF(JH$9="", "", IF(AND(NOT('Personnel Details'!$N$22=""), $B297&gt;='Personnel Details'!$N$22), IF('Personnel Details'!$P$22="","", 'Personnel Details'!$P$22), IF(AND(NOT('Personnel Details'!$I$22=""), $B297&gt;='Personnel Details'!$I$22), IF('Personnel Details'!$K$22="", "", 'Personnel Details'!$K$22), IF('Personnel Details'!$F$22="", "", 'Personnel Details'!$F$22))))</f>
        <v/>
      </c>
      <c r="JJ297" s="79" t="str">
        <f>IF(JH$9="", "", IF(AND(NOT('Personnel Details'!$N$22=""), $B297&gt;='Personnel Details'!$N$22), 'Personnel Details'!$Q$22, IF(AND(NOT('Personnel Details'!$I$22=""), $B297&gt;='Personnel Details'!$I$22), 'Personnel Details'!$L$22, 'Personnel Details'!$G$22)))</f>
        <v/>
      </c>
      <c r="JK297" s="59" t="str">
        <f t="shared" si="718"/>
        <v/>
      </c>
      <c r="JL297" s="53"/>
      <c r="JN297" s="78" t="str">
        <f>IF(JN$9="", "", IF(AND(NOT('Personnel Details'!$N$23=""), $B297&gt;='Personnel Details'!$N$23), 'Personnel Details'!$O$23, IF(AND(NOT('Personnel Details'!$I$23=""), $B297&gt;='Personnel Details'!$I$23), 'Personnel Details'!$J$23, 'Personnel Details'!$E$23)))</f>
        <v/>
      </c>
      <c r="JO297" s="59" t="str">
        <f>IF(JN$9="", "", IF(AND(NOT('Personnel Details'!$N$23=""), $B297&gt;='Personnel Details'!$N$23), IF('Personnel Details'!$P$23="","", 'Personnel Details'!$P$23), IF(AND(NOT('Personnel Details'!$I$23=""), $B297&gt;='Personnel Details'!$I$23), IF('Personnel Details'!$K$23="", "", 'Personnel Details'!$K$23), IF('Personnel Details'!$F$23="", "", 'Personnel Details'!$F$23))))</f>
        <v/>
      </c>
      <c r="JP297" s="79" t="str">
        <f>IF(JN$9="", "", IF(AND(NOT('Personnel Details'!$N$23=""), $B297&gt;='Personnel Details'!$N$23), 'Personnel Details'!$Q$23, IF(AND(NOT('Personnel Details'!$I$23=""), $B297&gt;='Personnel Details'!$I$23), 'Personnel Details'!$L$23, 'Personnel Details'!$G$23)))</f>
        <v/>
      </c>
      <c r="JQ297" s="59" t="str">
        <f t="shared" si="719"/>
        <v/>
      </c>
      <c r="JR297" s="53"/>
      <c r="JT297" s="78" t="str">
        <f>IF(JT$9="", "", IF(AND(NOT('Personnel Details'!$N$24=""), $B297&gt;='Personnel Details'!$N$24), 'Personnel Details'!$O$24, IF(AND(NOT('Personnel Details'!$I$24=""), $B297&gt;='Personnel Details'!$I$24), 'Personnel Details'!$J$24, 'Personnel Details'!$E$24)))</f>
        <v/>
      </c>
      <c r="JU297" s="59" t="str">
        <f>IF(JT$9="", "", IF(AND(NOT('Personnel Details'!$N$24=""), $B297&gt;='Personnel Details'!$N$24), IF('Personnel Details'!$P$24="","", 'Personnel Details'!$P$24), IF(AND(NOT('Personnel Details'!$I$24=""), $B297&gt;='Personnel Details'!$I$24), IF('Personnel Details'!$K$24="", "", 'Personnel Details'!$K$24), IF('Personnel Details'!$F$24="", "", 'Personnel Details'!$F$24))))</f>
        <v/>
      </c>
      <c r="JV297" s="79" t="str">
        <f>IF(JT$9="", "", IF(AND(NOT('Personnel Details'!$N$24=""), $B297&gt;='Personnel Details'!$N$24), 'Personnel Details'!$Q$24, IF(AND(NOT('Personnel Details'!$I$24=""), $B297&gt;='Personnel Details'!$I$24), 'Personnel Details'!$L$24, 'Personnel Details'!$G$24)))</f>
        <v/>
      </c>
      <c r="JW297" s="59" t="str">
        <f t="shared" si="720"/>
        <v/>
      </c>
      <c r="JX297" s="53"/>
      <c r="JZ297" s="78" t="str">
        <f>IF(JZ$9="", "", IF(AND(NOT('Personnel Details'!$N$25=""), $B297&gt;='Personnel Details'!$N$25), 'Personnel Details'!$O$25, IF(AND(NOT('Personnel Details'!$I$25=""), $B297&gt;='Personnel Details'!$I$25), 'Personnel Details'!$J$25, 'Personnel Details'!$E$25)))</f>
        <v/>
      </c>
      <c r="KA297" s="59" t="str">
        <f>IF(JZ$9="", "", IF(AND(NOT('Personnel Details'!$N$25=""), $B297&gt;='Personnel Details'!$N$25), IF('Personnel Details'!$P$25="","", 'Personnel Details'!$P$25), IF(AND(NOT('Personnel Details'!$I$25=""), $B297&gt;='Personnel Details'!$I$25), IF('Personnel Details'!$K$25="", "", 'Personnel Details'!$K$25), IF('Personnel Details'!$F$25="", "", 'Personnel Details'!$F$25))))</f>
        <v/>
      </c>
      <c r="KB297" s="79" t="str">
        <f>IF(JZ$9="", "", IF(AND(NOT('Personnel Details'!$N$25=""), $B297&gt;='Personnel Details'!$N$25), 'Personnel Details'!$Q$25, IF(AND(NOT('Personnel Details'!$I$25=""), $B297&gt;='Personnel Details'!$I$25), 'Personnel Details'!$L$25, 'Personnel Details'!$G$25)))</f>
        <v/>
      </c>
      <c r="KC297" s="59" t="str">
        <f t="shared" si="721"/>
        <v/>
      </c>
      <c r="KD297" s="53"/>
      <c r="KF297" s="78" t="str">
        <f>IF(KF$9="", "", IF(AND(NOT('Personnel Details'!$N$26=""), $B297&gt;='Personnel Details'!$N$26), 'Personnel Details'!$O$26, IF(AND(NOT('Personnel Details'!$I$26=""), $B297&gt;='Personnel Details'!$I$26), 'Personnel Details'!$J$26, 'Personnel Details'!$E$26)))</f>
        <v/>
      </c>
      <c r="KG297" s="59" t="str">
        <f>IF(KF$9="", "", IF(AND(NOT('Personnel Details'!$N$26=""), $B297&gt;='Personnel Details'!$N$26), IF('Personnel Details'!$P$26="","", 'Personnel Details'!$P$26), IF(AND(NOT('Personnel Details'!$I$26=""), $B297&gt;='Personnel Details'!$I$26), IF('Personnel Details'!$K$26="", "", 'Personnel Details'!$K$26), IF('Personnel Details'!$F$26="", "", 'Personnel Details'!$F$26))))</f>
        <v/>
      </c>
      <c r="KH297" s="79" t="str">
        <f>IF(KF$9="", "", IF(AND(NOT('Personnel Details'!$N$26=""), $B297&gt;='Personnel Details'!$N$26), 'Personnel Details'!$Q$26, IF(AND(NOT('Personnel Details'!$I$26=""), $B297&gt;='Personnel Details'!$I$26), 'Personnel Details'!$L$26, 'Personnel Details'!$G$26)))</f>
        <v/>
      </c>
      <c r="KI297" s="59" t="str">
        <f t="shared" si="722"/>
        <v/>
      </c>
      <c r="KJ297" s="53"/>
      <c r="KL297" s="78" t="str">
        <f>IF(KL$9="", "", IF(AND(NOT('Personnel Details'!$N$27=""), $B297&gt;='Personnel Details'!$N$27), 'Personnel Details'!$O$27, IF(AND(NOT('Personnel Details'!$I$27=""), $B297&gt;='Personnel Details'!$I$27), 'Personnel Details'!$J$27, 'Personnel Details'!$E$27)))</f>
        <v/>
      </c>
      <c r="KM297" s="59" t="str">
        <f>IF(KL$9="", "", IF(AND(NOT('Personnel Details'!$N$27=""), $B297&gt;='Personnel Details'!$N$27), IF('Personnel Details'!$P$27="","", 'Personnel Details'!$P$27), IF(AND(NOT('Personnel Details'!$I$27=""), $B297&gt;='Personnel Details'!$I$27), IF('Personnel Details'!$K$27="", "", 'Personnel Details'!$K$27), IF('Personnel Details'!$F$27="", "", 'Personnel Details'!$F$27))))</f>
        <v/>
      </c>
      <c r="KN297" s="79" t="str">
        <f>IF(KL$9="", "", IF(AND(NOT('Personnel Details'!$N$27=""), $B297&gt;='Personnel Details'!$N$27), 'Personnel Details'!$Q$27, IF(AND(NOT('Personnel Details'!$I$27=""), $B297&gt;='Personnel Details'!$I$27), 'Personnel Details'!$L$27, 'Personnel Details'!$G$27)))</f>
        <v/>
      </c>
      <c r="KO297" s="59" t="str">
        <f t="shared" si="723"/>
        <v/>
      </c>
      <c r="KP297" s="53"/>
      <c r="KR297" s="78" t="str">
        <f>IF(KR$9="", "", IF(AND(NOT('Personnel Details'!$N$28=""), $B297&gt;='Personnel Details'!$N$28), 'Personnel Details'!$O$28, IF(AND(NOT('Personnel Details'!$I$28=""), $B297&gt;='Personnel Details'!$I$28), 'Personnel Details'!$J$28, 'Personnel Details'!$E$28)))</f>
        <v/>
      </c>
      <c r="KS297" s="59" t="str">
        <f>IF(KR$9="", "", IF(AND(NOT('Personnel Details'!$N$28=""), $B297&gt;='Personnel Details'!$N$28), IF('Personnel Details'!$P$28="","", 'Personnel Details'!$P$28), IF(AND(NOT('Personnel Details'!$I$28=""), $B297&gt;='Personnel Details'!$I$28), IF('Personnel Details'!$K$28="", "", 'Personnel Details'!$K$28), IF('Personnel Details'!$F$28="", "", 'Personnel Details'!$F$28))))</f>
        <v/>
      </c>
      <c r="KT297" s="79" t="str">
        <f>IF(KR$9="", "", IF(AND(NOT('Personnel Details'!$N$28=""), $B297&gt;='Personnel Details'!$N$28), 'Personnel Details'!$Q$28, IF(AND(NOT('Personnel Details'!$I$28=""), $B297&gt;='Personnel Details'!$I$28), 'Personnel Details'!$L$28, 'Personnel Details'!$G$28)))</f>
        <v/>
      </c>
      <c r="KU297" s="59" t="str">
        <f t="shared" si="724"/>
        <v/>
      </c>
      <c r="KV297" s="53"/>
      <c r="KX297" s="78" t="str">
        <f>IF(KX$9="", "", IF(AND(NOT('Personnel Details'!$N$29=""), $B297&gt;='Personnel Details'!$N$29), 'Personnel Details'!$O$29, IF(AND(NOT('Personnel Details'!$I$29=""), $B297&gt;='Personnel Details'!$I$29), 'Personnel Details'!$J$29, 'Personnel Details'!$E$29)))</f>
        <v/>
      </c>
      <c r="KY297" s="59" t="str">
        <f>IF(KX$9="", "", IF(AND(NOT('Personnel Details'!$N$29=""), $B297&gt;='Personnel Details'!$N$29), IF('Personnel Details'!$P$29="","", 'Personnel Details'!$P$29), IF(AND(NOT('Personnel Details'!$I$29=""), $B297&gt;='Personnel Details'!$I$29), IF('Personnel Details'!$K$29="", "", 'Personnel Details'!$K$29), IF('Personnel Details'!$F$29="", "", 'Personnel Details'!$F$29))))</f>
        <v/>
      </c>
      <c r="KZ297" s="79" t="str">
        <f>IF(KX$9="", "", IF(AND(NOT('Personnel Details'!$N$29=""), $B297&gt;='Personnel Details'!$N$29), 'Personnel Details'!$Q$29, IF(AND(NOT('Personnel Details'!$I$29=""), $B297&gt;='Personnel Details'!$I$29), 'Personnel Details'!$L$29, 'Personnel Details'!$G$29)))</f>
        <v/>
      </c>
      <c r="LA297" s="59" t="str">
        <f t="shared" si="725"/>
        <v/>
      </c>
      <c r="LB297" s="53"/>
      <c r="LD297" s="78" t="str">
        <f>IF(LD$9="", "", IF(AND(NOT('Personnel Details'!$N$30=""), $B297&gt;='Personnel Details'!$N$30), 'Personnel Details'!$O$30, IF(AND(NOT('Personnel Details'!$I$30=""), $B297&gt;='Personnel Details'!$I$30), 'Personnel Details'!$J$30, 'Personnel Details'!$E$30)))</f>
        <v/>
      </c>
      <c r="LE297" s="59" t="str">
        <f>IF(LD$9="", "", IF(AND(NOT('Personnel Details'!$N$30=""), $B297&gt;='Personnel Details'!$N$30), IF('Personnel Details'!$P$30="","", 'Personnel Details'!$P$30), IF(AND(NOT('Personnel Details'!$I$30=""), $B297&gt;='Personnel Details'!$I$30), IF('Personnel Details'!$K$30="", "", 'Personnel Details'!$K$30), IF('Personnel Details'!$F$30="", "", 'Personnel Details'!$F$30))))</f>
        <v/>
      </c>
      <c r="LF297" s="79" t="str">
        <f>IF(LD$9="", "", IF(AND(NOT('Personnel Details'!$N$30=""), $B297&gt;='Personnel Details'!$N$30), 'Personnel Details'!$Q$30, IF(AND(NOT('Personnel Details'!$I$30=""), $B297&gt;='Personnel Details'!$I$30), 'Personnel Details'!$L$30, 'Personnel Details'!$G$30)))</f>
        <v/>
      </c>
      <c r="LG297" s="59" t="str">
        <f t="shared" si="726"/>
        <v/>
      </c>
      <c r="LH297" s="53"/>
      <c r="LJ297" s="78" t="str">
        <f>IF(LJ$9="", "", IF(AND(NOT('Personnel Details'!$N$31=""), $B297&gt;='Personnel Details'!$N$31), 'Personnel Details'!$O$31, IF(AND(NOT('Personnel Details'!$I$31=""), $B297&gt;='Personnel Details'!$I$31), 'Personnel Details'!$J$31, 'Personnel Details'!$E$31)))</f>
        <v/>
      </c>
      <c r="LK297" s="59" t="str">
        <f>IF(LJ$9="", "", IF(AND(NOT('Personnel Details'!$N$31=""), $B297&gt;='Personnel Details'!$N$31), IF('Personnel Details'!$P$31="","", 'Personnel Details'!$P$31), IF(AND(NOT('Personnel Details'!$I$31=""), $B297&gt;='Personnel Details'!$I$31), IF('Personnel Details'!$K$31="", "", 'Personnel Details'!$K$31), IF('Personnel Details'!$F$31="", "", 'Personnel Details'!$F$31))))</f>
        <v/>
      </c>
      <c r="LL297" s="79" t="str">
        <f>IF(LJ$9="", "", IF(AND(NOT('Personnel Details'!$N$31=""), $B297&gt;='Personnel Details'!$N$31), 'Personnel Details'!$Q$31, IF(AND(NOT('Personnel Details'!$I$31=""), $B297&gt;='Personnel Details'!$I$31), 'Personnel Details'!$L$31, 'Personnel Details'!$G$31)))</f>
        <v/>
      </c>
      <c r="LM297" s="59" t="str">
        <f t="shared" si="727"/>
        <v/>
      </c>
      <c r="LN297" s="53"/>
      <c r="LP297" s="78" t="str">
        <f>IF(LP$9="", "", IF(AND(NOT('Personnel Details'!$N$32=""), $B297&gt;='Personnel Details'!$N$32), 'Personnel Details'!$O$32, IF(AND(NOT('Personnel Details'!$I$32=""), $B297&gt;='Personnel Details'!$I$32), 'Personnel Details'!$J$32, 'Personnel Details'!$E$32)))</f>
        <v/>
      </c>
      <c r="LQ297" s="59" t="str">
        <f>IF(LP$9="", "", IF(AND(NOT('Personnel Details'!$N$32=""), $B297&gt;='Personnel Details'!$N$32), IF('Personnel Details'!$P$32="","", 'Personnel Details'!$P$32), IF(AND(NOT('Personnel Details'!$I$32=""), $B297&gt;='Personnel Details'!$I$32), IF('Personnel Details'!$K$32="", "", 'Personnel Details'!$K$32), IF('Personnel Details'!$F$32="", "", 'Personnel Details'!$F$32))))</f>
        <v/>
      </c>
      <c r="LR297" s="79" t="str">
        <f>IF(LP$9="", "", IF(AND(NOT('Personnel Details'!$N$32=""), $B297&gt;='Personnel Details'!$N$32), 'Personnel Details'!$Q$32, IF(AND(NOT('Personnel Details'!$I$32=""), $B297&gt;='Personnel Details'!$I$32), 'Personnel Details'!$L$32, 'Personnel Details'!$G$32)))</f>
        <v/>
      </c>
      <c r="LS297" s="59" t="str">
        <f t="shared" si="728"/>
        <v/>
      </c>
      <c r="LT297" s="53"/>
      <c r="LV297" s="78" t="str">
        <f>IF(LV$9="", "", IF(AND(NOT('Personnel Details'!$N$33=""), $B297&gt;='Personnel Details'!$N$33), 'Personnel Details'!$O$33, IF(AND(NOT('Personnel Details'!$I$33=""), $B297&gt;='Personnel Details'!$I$33), 'Personnel Details'!$J$33, 'Personnel Details'!$E$33)))</f>
        <v/>
      </c>
      <c r="LW297" s="59" t="str">
        <f>IF(LV$9="", "", IF(AND(NOT('Personnel Details'!$N$33=""), $B297&gt;='Personnel Details'!$N$33), IF('Personnel Details'!$P$33="","", 'Personnel Details'!$P$33), IF(AND(NOT('Personnel Details'!$I$33=""), $B297&gt;='Personnel Details'!$I$33), IF('Personnel Details'!$K$33="", "", 'Personnel Details'!$K$33), IF('Personnel Details'!$F$33="", "", 'Personnel Details'!$F$33))))</f>
        <v/>
      </c>
      <c r="LX297" s="79" t="str">
        <f>IF(LV$9="", "", IF(AND(NOT('Personnel Details'!$N$33=""), $B297&gt;='Personnel Details'!$N$33), 'Personnel Details'!$Q$33, IF(AND(NOT('Personnel Details'!$I$33=""), $B297&gt;='Personnel Details'!$I$33), 'Personnel Details'!$L$33, 'Personnel Details'!$G$33)))</f>
        <v/>
      </c>
      <c r="LY297" s="59" t="str">
        <f t="shared" si="729"/>
        <v/>
      </c>
      <c r="LZ297" s="53"/>
      <c r="MB297" s="78" t="str">
        <f>IF(MB$9="", "", IF(AND(NOT('Personnel Details'!$N$34=""), $B297&gt;='Personnel Details'!$N$34), 'Personnel Details'!$O$34, IF(AND(NOT('Personnel Details'!$I$34=""), $B297&gt;='Personnel Details'!$I$34), 'Personnel Details'!$J$34, 'Personnel Details'!$E$34)))</f>
        <v/>
      </c>
      <c r="MC297" s="59" t="str">
        <f>IF(MB$9="", "", IF(AND(NOT('Personnel Details'!$N$34=""), $B297&gt;='Personnel Details'!$N$34), IF('Personnel Details'!$P$34="","", 'Personnel Details'!$P$34), IF(AND(NOT('Personnel Details'!$I$34=""), $B297&gt;='Personnel Details'!$I$34), IF('Personnel Details'!$K$34="", "", 'Personnel Details'!$K$34), IF('Personnel Details'!$F$34="", "", 'Personnel Details'!$F$34))))</f>
        <v/>
      </c>
      <c r="MD297" s="79" t="str">
        <f>IF(MB$9="", "", IF(AND(NOT('Personnel Details'!$N$34=""), $B297&gt;='Personnel Details'!$N$34), 'Personnel Details'!$Q$34, IF(AND(NOT('Personnel Details'!$I$34=""), $B297&gt;='Personnel Details'!$I$34), 'Personnel Details'!$L$34, 'Personnel Details'!$G$34)))</f>
        <v/>
      </c>
      <c r="ME297" s="59" t="str">
        <f t="shared" si="730"/>
        <v/>
      </c>
      <c r="MF297" s="53"/>
      <c r="MH297" s="78" t="str">
        <f>IF(MH$9="", "", IF(AND(NOT('Personnel Details'!$N$35=""), $B297&gt;='Personnel Details'!$N$35), 'Personnel Details'!$O$35, IF(AND(NOT('Personnel Details'!$I$35=""), $B297&gt;='Personnel Details'!$I$35), 'Personnel Details'!$J$35, 'Personnel Details'!$E$35)))</f>
        <v/>
      </c>
      <c r="MI297" s="59" t="str">
        <f>IF(MH$9="", "", IF(AND(NOT('Personnel Details'!$N$35=""), $B297&gt;='Personnel Details'!$N$35), IF('Personnel Details'!$P$35="","", 'Personnel Details'!$P$35), IF(AND(NOT('Personnel Details'!$I$35=""), $B297&gt;='Personnel Details'!$I$35), IF('Personnel Details'!$K$35="", "", 'Personnel Details'!$K$35), IF('Personnel Details'!$F$35="", "", 'Personnel Details'!$F$35))))</f>
        <v/>
      </c>
      <c r="MJ297" s="79" t="str">
        <f>IF(MH$9="", "", IF(AND(NOT('Personnel Details'!$N$35=""), $B297&gt;='Personnel Details'!$N$35), 'Personnel Details'!$Q$35, IF(AND(NOT('Personnel Details'!$I$35=""), $B297&gt;='Personnel Details'!$I$35), 'Personnel Details'!$L$35, 'Personnel Details'!$G$35)))</f>
        <v/>
      </c>
      <c r="MK297" s="59" t="str">
        <f t="shared" si="731"/>
        <v/>
      </c>
      <c r="ML297" s="53"/>
      <c r="MN297" s="78" t="str">
        <f>IF(MN$9="", "", IF(AND(NOT('Personnel Details'!$N$36=""), $B297&gt;='Personnel Details'!$N$36), 'Personnel Details'!$O$36, IF(AND(NOT('Personnel Details'!$I$36=""), $B297&gt;='Personnel Details'!$I$36), 'Personnel Details'!$J$36, 'Personnel Details'!$E$36)))</f>
        <v/>
      </c>
      <c r="MO297" s="59" t="str">
        <f>IF(MN$9="", "", IF(AND(NOT('Personnel Details'!$N$36=""), $B297&gt;='Personnel Details'!$N$36), IF('Personnel Details'!$P$36="","", 'Personnel Details'!$P$36), IF(AND(NOT('Personnel Details'!$I$36=""), $B297&gt;='Personnel Details'!$I$36), IF('Personnel Details'!$K$36="", "", 'Personnel Details'!$K$36), IF('Personnel Details'!$F$36="", "", 'Personnel Details'!$F$36))))</f>
        <v/>
      </c>
      <c r="MP297" s="79" t="str">
        <f>IF(MN$9="", "", IF(AND(NOT('Personnel Details'!$N$36=""), $B297&gt;='Personnel Details'!$N$36), 'Personnel Details'!$Q$36, IF(AND(NOT('Personnel Details'!$I$36=""), $B297&gt;='Personnel Details'!$I$36), 'Personnel Details'!$L$36, 'Personnel Details'!$G$36)))</f>
        <v/>
      </c>
      <c r="MQ297" s="59" t="str">
        <f t="shared" si="732"/>
        <v/>
      </c>
      <c r="MR297" s="53"/>
      <c r="MT297" s="78" t="str">
        <f>IF(MT$9="", "", IF(AND(NOT('Personnel Details'!$N$37=""), $B297&gt;='Personnel Details'!$N$37), 'Personnel Details'!$O$37, IF(AND(NOT('Personnel Details'!$I$37=""), $B297&gt;='Personnel Details'!$I$37), 'Personnel Details'!$J$37, 'Personnel Details'!$E$37)))</f>
        <v/>
      </c>
      <c r="MU297" s="59" t="str">
        <f>IF(MT$9="", "", IF(AND(NOT('Personnel Details'!$N$37=""), $B297&gt;='Personnel Details'!$N$37), IF('Personnel Details'!$P$37="","", 'Personnel Details'!$P$37), IF(AND(NOT('Personnel Details'!$I$37=""), $B297&gt;='Personnel Details'!$I$37), IF('Personnel Details'!$K$37="", "", 'Personnel Details'!$K$37), IF('Personnel Details'!$F$37="", "", 'Personnel Details'!$F$37))))</f>
        <v/>
      </c>
      <c r="MV297" s="79" t="str">
        <f>IF(MT$9="", "", IF(AND(NOT('Personnel Details'!$N$37=""), $B297&gt;='Personnel Details'!$N$37), 'Personnel Details'!$Q$37, IF(AND(NOT('Personnel Details'!$I$37=""), $B297&gt;='Personnel Details'!$I$37), 'Personnel Details'!$L$37, 'Personnel Details'!$G$37)))</f>
        <v/>
      </c>
      <c r="MW297" s="59" t="str">
        <f t="shared" si="733"/>
        <v/>
      </c>
      <c r="MX297" s="53"/>
      <c r="MZ297" s="78" t="str">
        <f>IF(MZ$9="", "", IF(AND(NOT('Personnel Details'!$N$38=""), $B297&gt;='Personnel Details'!$N$38), 'Personnel Details'!$O$38, IF(AND(NOT('Personnel Details'!$I$38=""), $B297&gt;='Personnel Details'!$I$38), 'Personnel Details'!$J$38, 'Personnel Details'!$E$38)))</f>
        <v/>
      </c>
      <c r="NA297" s="59" t="str">
        <f>IF(MZ$9="", "", IF(AND(NOT('Personnel Details'!$N$38=""), $B297&gt;='Personnel Details'!$N$38), IF('Personnel Details'!$P$38="","", 'Personnel Details'!$P$38), IF(AND(NOT('Personnel Details'!$I$38=""), $B297&gt;='Personnel Details'!$I$38), IF('Personnel Details'!$K$38="", "", 'Personnel Details'!$K$38), IF('Personnel Details'!$F$38="", "", 'Personnel Details'!$F$38))))</f>
        <v/>
      </c>
      <c r="NB297" s="79" t="str">
        <f>IF(MZ$9="", "", IF(AND(NOT('Personnel Details'!$N$38=""), $B297&gt;='Personnel Details'!$N$38), 'Personnel Details'!$Q$38, IF(AND(NOT('Personnel Details'!$I$38=""), $B297&gt;='Personnel Details'!$I$38), 'Personnel Details'!$L$38, 'Personnel Details'!$G$38)))</f>
        <v/>
      </c>
      <c r="NC297" s="59" t="str">
        <f t="shared" si="734"/>
        <v/>
      </c>
      <c r="ND297" s="53"/>
      <c r="NF297" s="78" t="str">
        <f>IF(NF$9="", "", IF(AND(NOT('Personnel Details'!$N$39=""), $B297&gt;='Personnel Details'!$N$39), 'Personnel Details'!$O$39, IF(AND(NOT('Personnel Details'!$I$39=""), $B297&gt;='Personnel Details'!$I$39), 'Personnel Details'!$J$39, 'Personnel Details'!$E$39)))</f>
        <v/>
      </c>
      <c r="NG297" s="59" t="str">
        <f>IF(NF$9="", "", IF(AND(NOT('Personnel Details'!$N$39=""), $B297&gt;='Personnel Details'!$N$39), IF('Personnel Details'!$P$39="","", 'Personnel Details'!$P$39), IF(AND(NOT('Personnel Details'!$I$39=""), $B297&gt;='Personnel Details'!$I$39), IF('Personnel Details'!$K$39="", "", 'Personnel Details'!$K$39), IF('Personnel Details'!$F$39="", "", 'Personnel Details'!$F$39))))</f>
        <v/>
      </c>
      <c r="NH297" s="79" t="str">
        <f>IF(NF$9="", "", IF(AND(NOT('Personnel Details'!$N$39=""), $B297&gt;='Personnel Details'!$N$39), 'Personnel Details'!$Q$39, IF(AND(NOT('Personnel Details'!$I$39=""), $B297&gt;='Personnel Details'!$I$39), 'Personnel Details'!$L$39, 'Personnel Details'!$G$39)))</f>
        <v/>
      </c>
      <c r="NI297" s="59" t="str">
        <f t="shared" si="735"/>
        <v/>
      </c>
      <c r="NJ297" s="53"/>
      <c r="NL297" s="78" t="str">
        <f>IF(NL$9="", "", IF(AND(NOT('Personnel Details'!$N$40=""), $B297&gt;='Personnel Details'!$N$40), 'Personnel Details'!$O$40, IF(AND(NOT('Personnel Details'!$I$40=""), $B297&gt;='Personnel Details'!$I$40), 'Personnel Details'!$J$40, 'Personnel Details'!$E$40)))</f>
        <v/>
      </c>
      <c r="NM297" s="59" t="str">
        <f>IF(NL$9="", "", IF(AND(NOT('Personnel Details'!$N$40=""), $B297&gt;='Personnel Details'!$N$40), IF('Personnel Details'!$P$40="","", 'Personnel Details'!$P$40), IF(AND(NOT('Personnel Details'!$I$40=""), $B297&gt;='Personnel Details'!$I$40), IF('Personnel Details'!$K$40="", "", 'Personnel Details'!$K$40), IF('Personnel Details'!$F$40="", "", 'Personnel Details'!$F$40))))</f>
        <v/>
      </c>
      <c r="NN297" s="79" t="str">
        <f>IF(NL$9="", "", IF(AND(NOT('Personnel Details'!$N$40=""), $B297&gt;='Personnel Details'!$N$40), 'Personnel Details'!$Q$40, IF(AND(NOT('Personnel Details'!$I$40=""), $B297&gt;='Personnel Details'!$I$40), 'Personnel Details'!$L$40, 'Personnel Details'!$G$40)))</f>
        <v/>
      </c>
      <c r="NO297" s="59" t="str">
        <f t="shared" si="736"/>
        <v/>
      </c>
      <c r="NP297" s="53"/>
    </row>
    <row r="298" spans="1:380" x14ac:dyDescent="0.25">
      <c r="A298" s="32"/>
      <c r="B298" s="113" t="str">
        <f>IFERROR(IF(B297+1&gt;'Personnel Details'!$U$5, "", B297+1), "")</f>
        <v/>
      </c>
      <c r="C298" s="32"/>
      <c r="D298" s="120"/>
      <c r="E298" s="13" t="str">
        <f t="shared" si="615"/>
        <v/>
      </c>
      <c r="F298" s="13" t="str">
        <f t="shared" si="646"/>
        <v/>
      </c>
      <c r="G298" s="56" t="str">
        <f t="shared" si="737"/>
        <v/>
      </c>
      <c r="H298" s="16" t="str">
        <f t="shared" si="647"/>
        <v/>
      </c>
      <c r="I298" s="32"/>
      <c r="J298" s="120"/>
      <c r="K298" s="62" t="str">
        <f t="shared" si="616"/>
        <v/>
      </c>
      <c r="L298" s="62" t="str">
        <f t="shared" si="648"/>
        <v/>
      </c>
      <c r="M298" s="65" t="str">
        <f t="shared" si="738"/>
        <v/>
      </c>
      <c r="N298" s="68" t="str">
        <f t="shared" si="649"/>
        <v/>
      </c>
      <c r="O298" s="32"/>
      <c r="P298" s="120"/>
      <c r="Q298" s="62" t="str">
        <f t="shared" si="617"/>
        <v/>
      </c>
      <c r="R298" s="62" t="str">
        <f t="shared" si="650"/>
        <v/>
      </c>
      <c r="S298" s="65" t="str">
        <f t="shared" si="739"/>
        <v/>
      </c>
      <c r="T298" s="68" t="str">
        <f t="shared" si="651"/>
        <v/>
      </c>
      <c r="U298" s="32"/>
      <c r="V298" s="120"/>
      <c r="W298" s="62" t="str">
        <f t="shared" si="618"/>
        <v/>
      </c>
      <c r="X298" s="62" t="str">
        <f t="shared" si="652"/>
        <v/>
      </c>
      <c r="Y298" s="65" t="str">
        <f t="shared" si="740"/>
        <v/>
      </c>
      <c r="Z298" s="68" t="str">
        <f t="shared" si="653"/>
        <v/>
      </c>
      <c r="AA298" s="32"/>
      <c r="AB298" s="120"/>
      <c r="AC298" s="62" t="str">
        <f t="shared" si="619"/>
        <v/>
      </c>
      <c r="AD298" s="62" t="str">
        <f t="shared" si="654"/>
        <v/>
      </c>
      <c r="AE298" s="65" t="str">
        <f t="shared" si="741"/>
        <v/>
      </c>
      <c r="AF298" s="68" t="str">
        <f t="shared" si="655"/>
        <v/>
      </c>
      <c r="AG298" s="32"/>
      <c r="AH298" s="120"/>
      <c r="AI298" s="62" t="str">
        <f t="shared" si="620"/>
        <v/>
      </c>
      <c r="AJ298" s="62" t="str">
        <f t="shared" si="656"/>
        <v/>
      </c>
      <c r="AK298" s="65" t="str">
        <f t="shared" si="742"/>
        <v/>
      </c>
      <c r="AL298" s="68" t="str">
        <f t="shared" si="657"/>
        <v/>
      </c>
      <c r="AM298" s="32"/>
      <c r="AN298" s="120"/>
      <c r="AO298" s="62" t="str">
        <f t="shared" si="621"/>
        <v/>
      </c>
      <c r="AP298" s="62" t="str">
        <f t="shared" si="658"/>
        <v/>
      </c>
      <c r="AQ298" s="65" t="str">
        <f t="shared" si="743"/>
        <v/>
      </c>
      <c r="AR298" s="68" t="str">
        <f t="shared" si="659"/>
        <v/>
      </c>
      <c r="AS298" s="32"/>
      <c r="AT298" s="120"/>
      <c r="AU298" s="62" t="str">
        <f t="shared" si="622"/>
        <v/>
      </c>
      <c r="AV298" s="62" t="str">
        <f t="shared" si="660"/>
        <v/>
      </c>
      <c r="AW298" s="65" t="str">
        <f t="shared" si="744"/>
        <v/>
      </c>
      <c r="AX298" s="68" t="str">
        <f t="shared" si="661"/>
        <v/>
      </c>
      <c r="AY298" s="32"/>
      <c r="AZ298" s="120"/>
      <c r="BA298" s="62" t="str">
        <f t="shared" si="623"/>
        <v/>
      </c>
      <c r="BB298" s="62" t="str">
        <f t="shared" si="662"/>
        <v/>
      </c>
      <c r="BC298" s="65" t="str">
        <f t="shared" si="745"/>
        <v/>
      </c>
      <c r="BD298" s="68" t="str">
        <f t="shared" si="663"/>
        <v/>
      </c>
      <c r="BE298" s="32"/>
      <c r="BF298" s="120"/>
      <c r="BG298" s="62" t="str">
        <f t="shared" si="624"/>
        <v/>
      </c>
      <c r="BH298" s="62" t="str">
        <f t="shared" si="664"/>
        <v/>
      </c>
      <c r="BI298" s="65" t="str">
        <f t="shared" si="746"/>
        <v/>
      </c>
      <c r="BJ298" s="68" t="str">
        <f t="shared" si="665"/>
        <v/>
      </c>
      <c r="BK298" s="32"/>
      <c r="BL298" s="120"/>
      <c r="BM298" s="62" t="str">
        <f t="shared" si="625"/>
        <v/>
      </c>
      <c r="BN298" s="62" t="str">
        <f t="shared" si="666"/>
        <v/>
      </c>
      <c r="BO298" s="65" t="str">
        <f t="shared" si="747"/>
        <v/>
      </c>
      <c r="BP298" s="68" t="str">
        <f t="shared" si="667"/>
        <v/>
      </c>
      <c r="BQ298" s="32"/>
      <c r="BR298" s="120"/>
      <c r="BS298" s="62" t="str">
        <f t="shared" si="626"/>
        <v/>
      </c>
      <c r="BT298" s="62" t="str">
        <f t="shared" si="668"/>
        <v/>
      </c>
      <c r="BU298" s="65" t="str">
        <f t="shared" si="748"/>
        <v/>
      </c>
      <c r="BV298" s="68" t="str">
        <f t="shared" si="669"/>
        <v/>
      </c>
      <c r="BW298" s="32"/>
      <c r="BX298" s="120"/>
      <c r="BY298" s="62" t="str">
        <f t="shared" si="627"/>
        <v/>
      </c>
      <c r="BZ298" s="62" t="str">
        <f t="shared" si="670"/>
        <v/>
      </c>
      <c r="CA298" s="65" t="str">
        <f t="shared" si="749"/>
        <v/>
      </c>
      <c r="CB298" s="68" t="str">
        <f t="shared" si="671"/>
        <v/>
      </c>
      <c r="CC298" s="32"/>
      <c r="CD298" s="120"/>
      <c r="CE298" s="62" t="str">
        <f t="shared" si="628"/>
        <v/>
      </c>
      <c r="CF298" s="62" t="str">
        <f t="shared" si="672"/>
        <v/>
      </c>
      <c r="CG298" s="65" t="str">
        <f t="shared" si="750"/>
        <v/>
      </c>
      <c r="CH298" s="68" t="str">
        <f t="shared" si="673"/>
        <v/>
      </c>
      <c r="CI298" s="32"/>
      <c r="CJ298" s="120"/>
      <c r="CK298" s="62" t="str">
        <f t="shared" si="629"/>
        <v/>
      </c>
      <c r="CL298" s="62" t="str">
        <f t="shared" si="674"/>
        <v/>
      </c>
      <c r="CM298" s="65" t="str">
        <f t="shared" si="751"/>
        <v/>
      </c>
      <c r="CN298" s="68" t="str">
        <f t="shared" si="675"/>
        <v/>
      </c>
      <c r="CO298" s="32"/>
      <c r="CP298" s="120"/>
      <c r="CQ298" s="62" t="str">
        <f t="shared" si="630"/>
        <v/>
      </c>
      <c r="CR298" s="62" t="str">
        <f t="shared" si="676"/>
        <v/>
      </c>
      <c r="CS298" s="65" t="str">
        <f t="shared" si="752"/>
        <v/>
      </c>
      <c r="CT298" s="68" t="str">
        <f t="shared" si="677"/>
        <v/>
      </c>
      <c r="CU298" s="32"/>
      <c r="CV298" s="120"/>
      <c r="CW298" s="62" t="str">
        <f t="shared" si="631"/>
        <v/>
      </c>
      <c r="CX298" s="62" t="str">
        <f t="shared" si="678"/>
        <v/>
      </c>
      <c r="CY298" s="65" t="str">
        <f t="shared" si="753"/>
        <v/>
      </c>
      <c r="CZ298" s="68" t="str">
        <f t="shared" si="679"/>
        <v/>
      </c>
      <c r="DA298" s="32"/>
      <c r="DB298" s="120"/>
      <c r="DC298" s="62" t="str">
        <f t="shared" si="632"/>
        <v/>
      </c>
      <c r="DD298" s="62" t="str">
        <f t="shared" si="680"/>
        <v/>
      </c>
      <c r="DE298" s="65" t="str">
        <f t="shared" si="754"/>
        <v/>
      </c>
      <c r="DF298" s="68" t="str">
        <f t="shared" si="681"/>
        <v/>
      </c>
      <c r="DG298" s="32"/>
      <c r="DH298" s="120"/>
      <c r="DI298" s="62" t="str">
        <f t="shared" si="633"/>
        <v/>
      </c>
      <c r="DJ298" s="62" t="str">
        <f t="shared" si="682"/>
        <v/>
      </c>
      <c r="DK298" s="65" t="str">
        <f t="shared" si="755"/>
        <v/>
      </c>
      <c r="DL298" s="68" t="str">
        <f t="shared" si="683"/>
        <v/>
      </c>
      <c r="DM298" s="32"/>
      <c r="DN298" s="120"/>
      <c r="DO298" s="62" t="str">
        <f t="shared" si="634"/>
        <v/>
      </c>
      <c r="DP298" s="62" t="str">
        <f t="shared" si="684"/>
        <v/>
      </c>
      <c r="DQ298" s="65" t="str">
        <f t="shared" si="756"/>
        <v/>
      </c>
      <c r="DR298" s="68" t="str">
        <f t="shared" si="685"/>
        <v/>
      </c>
      <c r="DS298" s="32"/>
      <c r="DT298" s="120"/>
      <c r="DU298" s="62" t="str">
        <f t="shared" si="635"/>
        <v/>
      </c>
      <c r="DV298" s="62" t="str">
        <f t="shared" si="686"/>
        <v/>
      </c>
      <c r="DW298" s="65" t="str">
        <f t="shared" si="757"/>
        <v/>
      </c>
      <c r="DX298" s="68" t="str">
        <f t="shared" si="687"/>
        <v/>
      </c>
      <c r="DY298" s="32"/>
      <c r="DZ298" s="120"/>
      <c r="EA298" s="62" t="str">
        <f t="shared" si="636"/>
        <v/>
      </c>
      <c r="EB298" s="62" t="str">
        <f t="shared" si="688"/>
        <v/>
      </c>
      <c r="EC298" s="65" t="str">
        <f t="shared" si="758"/>
        <v/>
      </c>
      <c r="ED298" s="68" t="str">
        <f t="shared" si="689"/>
        <v/>
      </c>
      <c r="EE298" s="32"/>
      <c r="EF298" s="120"/>
      <c r="EG298" s="62" t="str">
        <f t="shared" si="637"/>
        <v/>
      </c>
      <c r="EH298" s="62" t="str">
        <f t="shared" si="690"/>
        <v/>
      </c>
      <c r="EI298" s="65" t="str">
        <f t="shared" si="759"/>
        <v/>
      </c>
      <c r="EJ298" s="68" t="str">
        <f t="shared" si="691"/>
        <v/>
      </c>
      <c r="EK298" s="32"/>
      <c r="EL298" s="120"/>
      <c r="EM298" s="62" t="str">
        <f t="shared" si="638"/>
        <v/>
      </c>
      <c r="EN298" s="62" t="str">
        <f t="shared" si="692"/>
        <v/>
      </c>
      <c r="EO298" s="65" t="str">
        <f t="shared" si="760"/>
        <v/>
      </c>
      <c r="EP298" s="68" t="str">
        <f t="shared" si="693"/>
        <v/>
      </c>
      <c r="EQ298" s="32"/>
      <c r="ER298" s="120"/>
      <c r="ES298" s="62" t="str">
        <f t="shared" si="639"/>
        <v/>
      </c>
      <c r="ET298" s="62" t="str">
        <f t="shared" si="694"/>
        <v/>
      </c>
      <c r="EU298" s="65" t="str">
        <f t="shared" si="761"/>
        <v/>
      </c>
      <c r="EV298" s="68" t="str">
        <f t="shared" si="695"/>
        <v/>
      </c>
      <c r="EW298" s="32"/>
      <c r="EX298" s="120"/>
      <c r="EY298" s="62" t="str">
        <f t="shared" si="640"/>
        <v/>
      </c>
      <c r="EZ298" s="62" t="str">
        <f t="shared" si="696"/>
        <v/>
      </c>
      <c r="FA298" s="65" t="str">
        <f t="shared" si="762"/>
        <v/>
      </c>
      <c r="FB298" s="68" t="str">
        <f t="shared" si="697"/>
        <v/>
      </c>
      <c r="FC298" s="32"/>
      <c r="FD298" s="120"/>
      <c r="FE298" s="62" t="str">
        <f t="shared" si="641"/>
        <v/>
      </c>
      <c r="FF298" s="62" t="str">
        <f t="shared" si="698"/>
        <v/>
      </c>
      <c r="FG298" s="65" t="str">
        <f t="shared" si="763"/>
        <v/>
      </c>
      <c r="FH298" s="68" t="str">
        <f t="shared" si="699"/>
        <v/>
      </c>
      <c r="FI298" s="32"/>
      <c r="FJ298" s="120"/>
      <c r="FK298" s="62" t="str">
        <f t="shared" si="642"/>
        <v/>
      </c>
      <c r="FL298" s="62" t="str">
        <f t="shared" si="700"/>
        <v/>
      </c>
      <c r="FM298" s="65" t="str">
        <f t="shared" si="764"/>
        <v/>
      </c>
      <c r="FN298" s="68" t="str">
        <f t="shared" si="701"/>
        <v/>
      </c>
      <c r="FO298" s="32"/>
      <c r="FP298" s="120"/>
      <c r="FQ298" s="62" t="str">
        <f t="shared" si="643"/>
        <v/>
      </c>
      <c r="FR298" s="62" t="str">
        <f t="shared" si="702"/>
        <v/>
      </c>
      <c r="FS298" s="65" t="str">
        <f t="shared" si="765"/>
        <v/>
      </c>
      <c r="FT298" s="68" t="str">
        <f t="shared" si="703"/>
        <v/>
      </c>
      <c r="FU298" s="32"/>
      <c r="FV298" s="120"/>
      <c r="FW298" s="62" t="str">
        <f t="shared" si="644"/>
        <v/>
      </c>
      <c r="FX298" s="62" t="str">
        <f t="shared" si="704"/>
        <v/>
      </c>
      <c r="FY298" s="65" t="str">
        <f t="shared" si="766"/>
        <v/>
      </c>
      <c r="FZ298" s="68" t="str">
        <f t="shared" si="705"/>
        <v/>
      </c>
      <c r="GA298" s="32"/>
      <c r="GC298" s="7" t="str">
        <f t="shared" si="706"/>
        <v/>
      </c>
      <c r="GD298" s="7" t="str">
        <f t="shared" ca="1" si="645"/>
        <v/>
      </c>
      <c r="GT298" s="71" t="str">
        <f>IF(GT$9="", "", IF(AND(NOT('Personnel Details'!$N$11=""), $B298&gt;='Personnel Details'!$N$11), 'Personnel Details'!$O$11, IF(AND(NOT('Personnel Details'!$I$11=""), $B298&gt;='Personnel Details'!$I$11), 'Personnel Details'!$J$11, 'Personnel Details'!$E$11)))</f>
        <v/>
      </c>
      <c r="GU298" s="59" t="str">
        <f>IF(GT$9="", "", IF(AND(NOT('Personnel Details'!$N$11=""), $B298&gt;='Personnel Details'!$N$11), IF('Personnel Details'!$P$11="","", 'Personnel Details'!$P$11), IF(AND(NOT('Personnel Details'!$I$11=""), $B298&gt;='Personnel Details'!$I$11), IF('Personnel Details'!$K$11="", "", 'Personnel Details'!$K$11), IF('Personnel Details'!$F$11="", "", 'Personnel Details'!$F$11))))</f>
        <v/>
      </c>
      <c r="GV298" s="74" t="str">
        <f>IF(GT$9="", "", IF(AND(NOT('Personnel Details'!$N$11=""), $B298&gt;='Personnel Details'!$N$11), 'Personnel Details'!$Q$11, IF(AND(NOT('Personnel Details'!$I$11=""), $B298&gt;='Personnel Details'!$I$11), 'Personnel Details'!$L$11, 'Personnel Details'!$G$11)))</f>
        <v/>
      </c>
      <c r="GW298" s="59" t="str">
        <f t="shared" si="707"/>
        <v/>
      </c>
      <c r="GX298" s="53"/>
      <c r="GZ298" s="78" t="str">
        <f>IF(GZ$9="", "", IF(AND(NOT('Personnel Details'!$N$12=""), $B298&gt;='Personnel Details'!$N$12), 'Personnel Details'!$O$12, IF(AND(NOT('Personnel Details'!$I$12=""), $B298&gt;='Personnel Details'!$I$12), 'Personnel Details'!$J$12, 'Personnel Details'!$E$12)))</f>
        <v/>
      </c>
      <c r="HA298" s="59" t="str">
        <f>IF(GZ$9="", "", IF(AND(NOT('Personnel Details'!$N$12=""), $B298&gt;='Personnel Details'!$N$12), IF('Personnel Details'!$P$12="","", 'Personnel Details'!$P$12), IF(AND(NOT('Personnel Details'!$I$12=""), $B298&gt;='Personnel Details'!$I$12), IF('Personnel Details'!$K$12="", "", 'Personnel Details'!$K$12), IF('Personnel Details'!$F$12="", "", 'Personnel Details'!$F$12))))</f>
        <v/>
      </c>
      <c r="HB298" s="79" t="str">
        <f>IF(GZ$9="", "", IF(AND(NOT('Personnel Details'!$N$12=""), $B298&gt;='Personnel Details'!$N$12), 'Personnel Details'!$Q$12, IF(AND(NOT('Personnel Details'!$I$12=""), $B298&gt;='Personnel Details'!$I$12), 'Personnel Details'!$L$12, 'Personnel Details'!$G$12)))</f>
        <v/>
      </c>
      <c r="HC298" s="59" t="str">
        <f t="shared" si="708"/>
        <v/>
      </c>
      <c r="HD298" s="53"/>
      <c r="HF298" s="78" t="str">
        <f>IF(HF$9="", "", IF(AND(NOT('Personnel Details'!$N$13=""), $B298&gt;='Personnel Details'!$N$13), 'Personnel Details'!$O$13, IF(AND(NOT('Personnel Details'!$I$13=""), $B298&gt;='Personnel Details'!$I$13), 'Personnel Details'!$J$13, 'Personnel Details'!$E$13)))</f>
        <v/>
      </c>
      <c r="HG298" s="59" t="str">
        <f>IF(HF$9="", "", IF(AND(NOT('Personnel Details'!$N$13=""), $B298&gt;='Personnel Details'!$N$13), IF('Personnel Details'!$P$13="","", 'Personnel Details'!$P$13), IF(AND(NOT('Personnel Details'!$I$13=""), $B298&gt;='Personnel Details'!$I$13), IF('Personnel Details'!$K$13="", "", 'Personnel Details'!$K$13), IF('Personnel Details'!$F$13="", "", 'Personnel Details'!$F$13))))</f>
        <v/>
      </c>
      <c r="HH298" s="79" t="str">
        <f>IF(HF$9="", "", IF(AND(NOT('Personnel Details'!$N$13=""), $B298&gt;='Personnel Details'!$N$13), 'Personnel Details'!$Q$13, IF(AND(NOT('Personnel Details'!$I$13=""), $B298&gt;='Personnel Details'!$I$13), 'Personnel Details'!$L$13, 'Personnel Details'!$G$13)))</f>
        <v/>
      </c>
      <c r="HI298" s="59" t="str">
        <f t="shared" si="709"/>
        <v/>
      </c>
      <c r="HJ298" s="53"/>
      <c r="HL298" s="78" t="str">
        <f>IF(HL$9="", "", IF(AND(NOT('Personnel Details'!$N$14=""), $B298&gt;='Personnel Details'!$N$14), 'Personnel Details'!$O$14, IF(AND(NOT('Personnel Details'!$I$14=""), $B298&gt;='Personnel Details'!$I$14), 'Personnel Details'!$J$14, 'Personnel Details'!$E$14)))</f>
        <v/>
      </c>
      <c r="HM298" s="59" t="str">
        <f>IF(HL$9="", "", IF(AND(NOT('Personnel Details'!$N$14=""), $B298&gt;='Personnel Details'!$N$14), IF('Personnel Details'!$P$14="","", 'Personnel Details'!$P$14), IF(AND(NOT('Personnel Details'!$I$14=""), $B298&gt;='Personnel Details'!$I$14), IF('Personnel Details'!$K$14="", "", 'Personnel Details'!$K$14), IF('Personnel Details'!$F$14="", "", 'Personnel Details'!$F$14))))</f>
        <v/>
      </c>
      <c r="HN298" s="79" t="str">
        <f>IF(HL$9="", "", IF(AND(NOT('Personnel Details'!$N$14=""), $B298&gt;='Personnel Details'!$N$14), 'Personnel Details'!$Q$14, IF(AND(NOT('Personnel Details'!$I$14=""), $B298&gt;='Personnel Details'!$I$14), 'Personnel Details'!$L$14, 'Personnel Details'!$G$14)))</f>
        <v/>
      </c>
      <c r="HO298" s="59" t="str">
        <f t="shared" si="710"/>
        <v/>
      </c>
      <c r="HP298" s="53"/>
      <c r="HR298" s="78" t="str">
        <f>IF(HR$9="", "", IF(AND(NOT('Personnel Details'!$N$15=""), $B298&gt;='Personnel Details'!$N$15), 'Personnel Details'!$O$15, IF(AND(NOT('Personnel Details'!$I$15=""), $B298&gt;='Personnel Details'!$I$15), 'Personnel Details'!$J$15, 'Personnel Details'!$E$15)))</f>
        <v/>
      </c>
      <c r="HS298" s="59" t="str">
        <f>IF(HR$9="", "", IF(AND(NOT('Personnel Details'!$N$15=""), $B298&gt;='Personnel Details'!$N$15), IF('Personnel Details'!$P$15="","", 'Personnel Details'!$P$15), IF(AND(NOT('Personnel Details'!$I$15=""), $B298&gt;='Personnel Details'!$I$15), IF('Personnel Details'!$K$15="", "", 'Personnel Details'!$K$15), IF('Personnel Details'!$F$15="", "", 'Personnel Details'!$F$15))))</f>
        <v/>
      </c>
      <c r="HT298" s="79" t="str">
        <f>IF(HR$9="", "", IF(AND(NOT('Personnel Details'!$N$15=""), $B298&gt;='Personnel Details'!$N$15), 'Personnel Details'!$Q$15, IF(AND(NOT('Personnel Details'!$I$15=""), $B298&gt;='Personnel Details'!$I$15), 'Personnel Details'!$L$15, 'Personnel Details'!$G$15)))</f>
        <v/>
      </c>
      <c r="HU298" s="59" t="str">
        <f t="shared" si="711"/>
        <v/>
      </c>
      <c r="HV298" s="53"/>
      <c r="HX298" s="78" t="str">
        <f>IF(HX$9="", "", IF(AND(NOT('Personnel Details'!$N$16=""), $B298&gt;='Personnel Details'!$N$16), 'Personnel Details'!$O$16, IF(AND(NOT('Personnel Details'!$I$16=""), $B298&gt;='Personnel Details'!$I$16), 'Personnel Details'!$J$16, 'Personnel Details'!$E$16)))</f>
        <v/>
      </c>
      <c r="HY298" s="59" t="str">
        <f>IF(HX$9="", "", IF(AND(NOT('Personnel Details'!$N$16=""), $B298&gt;='Personnel Details'!$N$16), IF('Personnel Details'!$P$16="","", 'Personnel Details'!$P$16), IF(AND(NOT('Personnel Details'!$I$16=""), $B298&gt;='Personnel Details'!$I$16), IF('Personnel Details'!$K$16="", "", 'Personnel Details'!$K$16), IF('Personnel Details'!$F$16="", "", 'Personnel Details'!$F$16))))</f>
        <v/>
      </c>
      <c r="HZ298" s="79" t="str">
        <f>IF(HX$9="", "", IF(AND(NOT('Personnel Details'!$N$16=""), $B298&gt;='Personnel Details'!$N$16), 'Personnel Details'!$Q$16, IF(AND(NOT('Personnel Details'!$I$16=""), $B298&gt;='Personnel Details'!$I$16), 'Personnel Details'!$L$16, 'Personnel Details'!$G$16)))</f>
        <v/>
      </c>
      <c r="IA298" s="59" t="str">
        <f t="shared" si="712"/>
        <v/>
      </c>
      <c r="IB298" s="53"/>
      <c r="ID298" s="78" t="str">
        <f>IF(ID$9="", "", IF(AND(NOT('Personnel Details'!$N$17=""), $B298&gt;='Personnel Details'!$N$17), 'Personnel Details'!$O$17, IF(AND(NOT('Personnel Details'!$I$17=""), $B298&gt;='Personnel Details'!$I$17), 'Personnel Details'!$J$17, 'Personnel Details'!$E$17)))</f>
        <v/>
      </c>
      <c r="IE298" s="59" t="str">
        <f>IF(ID$9="", "", IF(AND(NOT('Personnel Details'!$N$17=""), $B298&gt;='Personnel Details'!$N$17), IF('Personnel Details'!$P$17="","", 'Personnel Details'!$P$17), IF(AND(NOT('Personnel Details'!$I$17=""), $B298&gt;='Personnel Details'!$I$17), IF('Personnel Details'!$K$17="", "", 'Personnel Details'!$K$17), IF('Personnel Details'!$F$17="", "", 'Personnel Details'!$F$17))))</f>
        <v/>
      </c>
      <c r="IF298" s="79" t="str">
        <f>IF(ID$9="", "", IF(AND(NOT('Personnel Details'!$N$17=""), $B298&gt;='Personnel Details'!$N$17), 'Personnel Details'!$Q$17, IF(AND(NOT('Personnel Details'!$I$17=""), $B298&gt;='Personnel Details'!$I$17), 'Personnel Details'!$L$17, 'Personnel Details'!$G$17)))</f>
        <v/>
      </c>
      <c r="IG298" s="59" t="str">
        <f t="shared" si="713"/>
        <v/>
      </c>
      <c r="IH298" s="53"/>
      <c r="IJ298" s="78" t="str">
        <f>IF(IJ$9="", "", IF(AND(NOT('Personnel Details'!$N$18=""), $B298&gt;='Personnel Details'!$N$18), 'Personnel Details'!$O$18, IF(AND(NOT('Personnel Details'!$I$18=""), $B298&gt;='Personnel Details'!$I$18), 'Personnel Details'!$J$18, 'Personnel Details'!$E$18)))</f>
        <v/>
      </c>
      <c r="IK298" s="59" t="str">
        <f>IF(IJ$9="", "", IF(AND(NOT('Personnel Details'!$N$18=""), $B298&gt;='Personnel Details'!$N$18), IF('Personnel Details'!$P$18="","", 'Personnel Details'!$P$18), IF(AND(NOT('Personnel Details'!$I$18=""), $B298&gt;='Personnel Details'!$I$18), IF('Personnel Details'!$K$18="", "", 'Personnel Details'!$K$18), IF('Personnel Details'!$F$18="", "", 'Personnel Details'!$F$18))))</f>
        <v/>
      </c>
      <c r="IL298" s="79" t="str">
        <f>IF(IJ$9="", "", IF(AND(NOT('Personnel Details'!$N$18=""), $B298&gt;='Personnel Details'!$N$18), 'Personnel Details'!$Q$18, IF(AND(NOT('Personnel Details'!$I$18=""), $B298&gt;='Personnel Details'!$I$18), 'Personnel Details'!$L$18, 'Personnel Details'!$G$18)))</f>
        <v/>
      </c>
      <c r="IM298" s="59" t="str">
        <f t="shared" si="714"/>
        <v/>
      </c>
      <c r="IN298" s="53"/>
      <c r="IP298" s="78" t="str">
        <f>IF(IP$9="", "", IF(AND(NOT('Personnel Details'!$N$19=""), $B298&gt;='Personnel Details'!$N$19), 'Personnel Details'!$O$19, IF(AND(NOT('Personnel Details'!$I$19=""), $B298&gt;='Personnel Details'!$I$19), 'Personnel Details'!$J$19, 'Personnel Details'!$E$19)))</f>
        <v/>
      </c>
      <c r="IQ298" s="59" t="str">
        <f>IF(IP$9="", "", IF(AND(NOT('Personnel Details'!$N$19=""), $B298&gt;='Personnel Details'!$N$19), IF('Personnel Details'!$P$19="","", 'Personnel Details'!$P$19), IF(AND(NOT('Personnel Details'!$I$19=""), $B298&gt;='Personnel Details'!$I$19), IF('Personnel Details'!$K$19="", "", 'Personnel Details'!$K$19), IF('Personnel Details'!$F$19="", "", 'Personnel Details'!$F$19))))</f>
        <v/>
      </c>
      <c r="IR298" s="79" t="str">
        <f>IF(IP$9="", "", IF(AND(NOT('Personnel Details'!$N$19=""), $B298&gt;='Personnel Details'!$N$19), 'Personnel Details'!$Q$19, IF(AND(NOT('Personnel Details'!$I$19=""), $B298&gt;='Personnel Details'!$I$19), 'Personnel Details'!$L$19, 'Personnel Details'!$G$19)))</f>
        <v/>
      </c>
      <c r="IS298" s="59" t="str">
        <f t="shared" si="715"/>
        <v/>
      </c>
      <c r="IT298" s="53"/>
      <c r="IV298" s="78" t="str">
        <f>IF(IV$9="", "", IF(AND(NOT('Personnel Details'!$N$20=""), $B298&gt;='Personnel Details'!$N$20), 'Personnel Details'!$O$20, IF(AND(NOT('Personnel Details'!$I$20=""), $B298&gt;='Personnel Details'!$I$20), 'Personnel Details'!$J$20, 'Personnel Details'!$E$20)))</f>
        <v/>
      </c>
      <c r="IW298" s="59" t="str">
        <f>IF(IV$9="", "", IF(AND(NOT('Personnel Details'!$N$20=""), $B298&gt;='Personnel Details'!$N$20), IF('Personnel Details'!$P$20="","", 'Personnel Details'!$P$20), IF(AND(NOT('Personnel Details'!$I$20=""), $B298&gt;='Personnel Details'!$I$20), IF('Personnel Details'!$K$20="", "", 'Personnel Details'!$K$20), IF('Personnel Details'!$F$20="", "", 'Personnel Details'!$F$20))))</f>
        <v/>
      </c>
      <c r="IX298" s="79" t="str">
        <f>IF(IV$9="", "", IF(AND(NOT('Personnel Details'!$N$20=""), $B298&gt;='Personnel Details'!$N$20), 'Personnel Details'!$Q$20, IF(AND(NOT('Personnel Details'!$I$20=""), $B298&gt;='Personnel Details'!$I$20), 'Personnel Details'!$L$20, 'Personnel Details'!$G$20)))</f>
        <v/>
      </c>
      <c r="IY298" s="59" t="str">
        <f t="shared" si="716"/>
        <v/>
      </c>
      <c r="IZ298" s="53"/>
      <c r="JB298" s="78" t="str">
        <f>IF(JB$9="", "", IF(AND(NOT('Personnel Details'!$N$21=""), $B298&gt;='Personnel Details'!$N$21), 'Personnel Details'!$O$21, IF(AND(NOT('Personnel Details'!$I$21=""), $B298&gt;='Personnel Details'!$I$21), 'Personnel Details'!$J$21, 'Personnel Details'!$E$21)))</f>
        <v/>
      </c>
      <c r="JC298" s="59" t="str">
        <f>IF(JB$9="", "", IF(AND(NOT('Personnel Details'!$N$21=""), $B298&gt;='Personnel Details'!$N$21), IF('Personnel Details'!$P$21="","", 'Personnel Details'!$P$21), IF(AND(NOT('Personnel Details'!$I$21=""), $B298&gt;='Personnel Details'!$I$21), IF('Personnel Details'!$K$21="", "", 'Personnel Details'!$K$21), IF('Personnel Details'!$F$21="", "", 'Personnel Details'!$F$21))))</f>
        <v/>
      </c>
      <c r="JD298" s="79" t="str">
        <f>IF(JB$9="", "", IF(AND(NOT('Personnel Details'!$N$21=""), $B298&gt;='Personnel Details'!$N$21), 'Personnel Details'!$Q$21, IF(AND(NOT('Personnel Details'!$I$21=""), $B298&gt;='Personnel Details'!$I$21), 'Personnel Details'!$L$21, 'Personnel Details'!$G$21)))</f>
        <v/>
      </c>
      <c r="JE298" s="59" t="str">
        <f t="shared" si="717"/>
        <v/>
      </c>
      <c r="JF298" s="53"/>
      <c r="JH298" s="78" t="str">
        <f>IF(JH$9="", "", IF(AND(NOT('Personnel Details'!$N$22=""), $B298&gt;='Personnel Details'!$N$22), 'Personnel Details'!$O$22, IF(AND(NOT('Personnel Details'!$I$22=""), $B298&gt;='Personnel Details'!$I$22), 'Personnel Details'!$J$22, 'Personnel Details'!$E$22)))</f>
        <v/>
      </c>
      <c r="JI298" s="59" t="str">
        <f>IF(JH$9="", "", IF(AND(NOT('Personnel Details'!$N$22=""), $B298&gt;='Personnel Details'!$N$22), IF('Personnel Details'!$P$22="","", 'Personnel Details'!$P$22), IF(AND(NOT('Personnel Details'!$I$22=""), $B298&gt;='Personnel Details'!$I$22), IF('Personnel Details'!$K$22="", "", 'Personnel Details'!$K$22), IF('Personnel Details'!$F$22="", "", 'Personnel Details'!$F$22))))</f>
        <v/>
      </c>
      <c r="JJ298" s="79" t="str">
        <f>IF(JH$9="", "", IF(AND(NOT('Personnel Details'!$N$22=""), $B298&gt;='Personnel Details'!$N$22), 'Personnel Details'!$Q$22, IF(AND(NOT('Personnel Details'!$I$22=""), $B298&gt;='Personnel Details'!$I$22), 'Personnel Details'!$L$22, 'Personnel Details'!$G$22)))</f>
        <v/>
      </c>
      <c r="JK298" s="59" t="str">
        <f t="shared" si="718"/>
        <v/>
      </c>
      <c r="JL298" s="53"/>
      <c r="JN298" s="78" t="str">
        <f>IF(JN$9="", "", IF(AND(NOT('Personnel Details'!$N$23=""), $B298&gt;='Personnel Details'!$N$23), 'Personnel Details'!$O$23, IF(AND(NOT('Personnel Details'!$I$23=""), $B298&gt;='Personnel Details'!$I$23), 'Personnel Details'!$J$23, 'Personnel Details'!$E$23)))</f>
        <v/>
      </c>
      <c r="JO298" s="59" t="str">
        <f>IF(JN$9="", "", IF(AND(NOT('Personnel Details'!$N$23=""), $B298&gt;='Personnel Details'!$N$23), IF('Personnel Details'!$P$23="","", 'Personnel Details'!$P$23), IF(AND(NOT('Personnel Details'!$I$23=""), $B298&gt;='Personnel Details'!$I$23), IF('Personnel Details'!$K$23="", "", 'Personnel Details'!$K$23), IF('Personnel Details'!$F$23="", "", 'Personnel Details'!$F$23))))</f>
        <v/>
      </c>
      <c r="JP298" s="79" t="str">
        <f>IF(JN$9="", "", IF(AND(NOT('Personnel Details'!$N$23=""), $B298&gt;='Personnel Details'!$N$23), 'Personnel Details'!$Q$23, IF(AND(NOT('Personnel Details'!$I$23=""), $B298&gt;='Personnel Details'!$I$23), 'Personnel Details'!$L$23, 'Personnel Details'!$G$23)))</f>
        <v/>
      </c>
      <c r="JQ298" s="59" t="str">
        <f t="shared" si="719"/>
        <v/>
      </c>
      <c r="JR298" s="53"/>
      <c r="JT298" s="78" t="str">
        <f>IF(JT$9="", "", IF(AND(NOT('Personnel Details'!$N$24=""), $B298&gt;='Personnel Details'!$N$24), 'Personnel Details'!$O$24, IF(AND(NOT('Personnel Details'!$I$24=""), $B298&gt;='Personnel Details'!$I$24), 'Personnel Details'!$J$24, 'Personnel Details'!$E$24)))</f>
        <v/>
      </c>
      <c r="JU298" s="59" t="str">
        <f>IF(JT$9="", "", IF(AND(NOT('Personnel Details'!$N$24=""), $B298&gt;='Personnel Details'!$N$24), IF('Personnel Details'!$P$24="","", 'Personnel Details'!$P$24), IF(AND(NOT('Personnel Details'!$I$24=""), $B298&gt;='Personnel Details'!$I$24), IF('Personnel Details'!$K$24="", "", 'Personnel Details'!$K$24), IF('Personnel Details'!$F$24="", "", 'Personnel Details'!$F$24))))</f>
        <v/>
      </c>
      <c r="JV298" s="79" t="str">
        <f>IF(JT$9="", "", IF(AND(NOT('Personnel Details'!$N$24=""), $B298&gt;='Personnel Details'!$N$24), 'Personnel Details'!$Q$24, IF(AND(NOT('Personnel Details'!$I$24=""), $B298&gt;='Personnel Details'!$I$24), 'Personnel Details'!$L$24, 'Personnel Details'!$G$24)))</f>
        <v/>
      </c>
      <c r="JW298" s="59" t="str">
        <f t="shared" si="720"/>
        <v/>
      </c>
      <c r="JX298" s="53"/>
      <c r="JZ298" s="78" t="str">
        <f>IF(JZ$9="", "", IF(AND(NOT('Personnel Details'!$N$25=""), $B298&gt;='Personnel Details'!$N$25), 'Personnel Details'!$O$25, IF(AND(NOT('Personnel Details'!$I$25=""), $B298&gt;='Personnel Details'!$I$25), 'Personnel Details'!$J$25, 'Personnel Details'!$E$25)))</f>
        <v/>
      </c>
      <c r="KA298" s="59" t="str">
        <f>IF(JZ$9="", "", IF(AND(NOT('Personnel Details'!$N$25=""), $B298&gt;='Personnel Details'!$N$25), IF('Personnel Details'!$P$25="","", 'Personnel Details'!$P$25), IF(AND(NOT('Personnel Details'!$I$25=""), $B298&gt;='Personnel Details'!$I$25), IF('Personnel Details'!$K$25="", "", 'Personnel Details'!$K$25), IF('Personnel Details'!$F$25="", "", 'Personnel Details'!$F$25))))</f>
        <v/>
      </c>
      <c r="KB298" s="79" t="str">
        <f>IF(JZ$9="", "", IF(AND(NOT('Personnel Details'!$N$25=""), $B298&gt;='Personnel Details'!$N$25), 'Personnel Details'!$Q$25, IF(AND(NOT('Personnel Details'!$I$25=""), $B298&gt;='Personnel Details'!$I$25), 'Personnel Details'!$L$25, 'Personnel Details'!$G$25)))</f>
        <v/>
      </c>
      <c r="KC298" s="59" t="str">
        <f t="shared" si="721"/>
        <v/>
      </c>
      <c r="KD298" s="53"/>
      <c r="KF298" s="78" t="str">
        <f>IF(KF$9="", "", IF(AND(NOT('Personnel Details'!$N$26=""), $B298&gt;='Personnel Details'!$N$26), 'Personnel Details'!$O$26, IF(AND(NOT('Personnel Details'!$I$26=""), $B298&gt;='Personnel Details'!$I$26), 'Personnel Details'!$J$26, 'Personnel Details'!$E$26)))</f>
        <v/>
      </c>
      <c r="KG298" s="59" t="str">
        <f>IF(KF$9="", "", IF(AND(NOT('Personnel Details'!$N$26=""), $B298&gt;='Personnel Details'!$N$26), IF('Personnel Details'!$P$26="","", 'Personnel Details'!$P$26), IF(AND(NOT('Personnel Details'!$I$26=""), $B298&gt;='Personnel Details'!$I$26), IF('Personnel Details'!$K$26="", "", 'Personnel Details'!$K$26), IF('Personnel Details'!$F$26="", "", 'Personnel Details'!$F$26))))</f>
        <v/>
      </c>
      <c r="KH298" s="79" t="str">
        <f>IF(KF$9="", "", IF(AND(NOT('Personnel Details'!$N$26=""), $B298&gt;='Personnel Details'!$N$26), 'Personnel Details'!$Q$26, IF(AND(NOT('Personnel Details'!$I$26=""), $B298&gt;='Personnel Details'!$I$26), 'Personnel Details'!$L$26, 'Personnel Details'!$G$26)))</f>
        <v/>
      </c>
      <c r="KI298" s="59" t="str">
        <f t="shared" si="722"/>
        <v/>
      </c>
      <c r="KJ298" s="53"/>
      <c r="KL298" s="78" t="str">
        <f>IF(KL$9="", "", IF(AND(NOT('Personnel Details'!$N$27=""), $B298&gt;='Personnel Details'!$N$27), 'Personnel Details'!$O$27, IF(AND(NOT('Personnel Details'!$I$27=""), $B298&gt;='Personnel Details'!$I$27), 'Personnel Details'!$J$27, 'Personnel Details'!$E$27)))</f>
        <v/>
      </c>
      <c r="KM298" s="59" t="str">
        <f>IF(KL$9="", "", IF(AND(NOT('Personnel Details'!$N$27=""), $B298&gt;='Personnel Details'!$N$27), IF('Personnel Details'!$P$27="","", 'Personnel Details'!$P$27), IF(AND(NOT('Personnel Details'!$I$27=""), $B298&gt;='Personnel Details'!$I$27), IF('Personnel Details'!$K$27="", "", 'Personnel Details'!$K$27), IF('Personnel Details'!$F$27="", "", 'Personnel Details'!$F$27))))</f>
        <v/>
      </c>
      <c r="KN298" s="79" t="str">
        <f>IF(KL$9="", "", IF(AND(NOT('Personnel Details'!$N$27=""), $B298&gt;='Personnel Details'!$N$27), 'Personnel Details'!$Q$27, IF(AND(NOT('Personnel Details'!$I$27=""), $B298&gt;='Personnel Details'!$I$27), 'Personnel Details'!$L$27, 'Personnel Details'!$G$27)))</f>
        <v/>
      </c>
      <c r="KO298" s="59" t="str">
        <f t="shared" si="723"/>
        <v/>
      </c>
      <c r="KP298" s="53"/>
      <c r="KR298" s="78" t="str">
        <f>IF(KR$9="", "", IF(AND(NOT('Personnel Details'!$N$28=""), $B298&gt;='Personnel Details'!$N$28), 'Personnel Details'!$O$28, IF(AND(NOT('Personnel Details'!$I$28=""), $B298&gt;='Personnel Details'!$I$28), 'Personnel Details'!$J$28, 'Personnel Details'!$E$28)))</f>
        <v/>
      </c>
      <c r="KS298" s="59" t="str">
        <f>IF(KR$9="", "", IF(AND(NOT('Personnel Details'!$N$28=""), $B298&gt;='Personnel Details'!$N$28), IF('Personnel Details'!$P$28="","", 'Personnel Details'!$P$28), IF(AND(NOT('Personnel Details'!$I$28=""), $B298&gt;='Personnel Details'!$I$28), IF('Personnel Details'!$K$28="", "", 'Personnel Details'!$K$28), IF('Personnel Details'!$F$28="", "", 'Personnel Details'!$F$28))))</f>
        <v/>
      </c>
      <c r="KT298" s="79" t="str">
        <f>IF(KR$9="", "", IF(AND(NOT('Personnel Details'!$N$28=""), $B298&gt;='Personnel Details'!$N$28), 'Personnel Details'!$Q$28, IF(AND(NOT('Personnel Details'!$I$28=""), $B298&gt;='Personnel Details'!$I$28), 'Personnel Details'!$L$28, 'Personnel Details'!$G$28)))</f>
        <v/>
      </c>
      <c r="KU298" s="59" t="str">
        <f t="shared" si="724"/>
        <v/>
      </c>
      <c r="KV298" s="53"/>
      <c r="KX298" s="78" t="str">
        <f>IF(KX$9="", "", IF(AND(NOT('Personnel Details'!$N$29=""), $B298&gt;='Personnel Details'!$N$29), 'Personnel Details'!$O$29, IF(AND(NOT('Personnel Details'!$I$29=""), $B298&gt;='Personnel Details'!$I$29), 'Personnel Details'!$J$29, 'Personnel Details'!$E$29)))</f>
        <v/>
      </c>
      <c r="KY298" s="59" t="str">
        <f>IF(KX$9="", "", IF(AND(NOT('Personnel Details'!$N$29=""), $B298&gt;='Personnel Details'!$N$29), IF('Personnel Details'!$P$29="","", 'Personnel Details'!$P$29), IF(AND(NOT('Personnel Details'!$I$29=""), $B298&gt;='Personnel Details'!$I$29), IF('Personnel Details'!$K$29="", "", 'Personnel Details'!$K$29), IF('Personnel Details'!$F$29="", "", 'Personnel Details'!$F$29))))</f>
        <v/>
      </c>
      <c r="KZ298" s="79" t="str">
        <f>IF(KX$9="", "", IF(AND(NOT('Personnel Details'!$N$29=""), $B298&gt;='Personnel Details'!$N$29), 'Personnel Details'!$Q$29, IF(AND(NOT('Personnel Details'!$I$29=""), $B298&gt;='Personnel Details'!$I$29), 'Personnel Details'!$L$29, 'Personnel Details'!$G$29)))</f>
        <v/>
      </c>
      <c r="LA298" s="59" t="str">
        <f t="shared" si="725"/>
        <v/>
      </c>
      <c r="LB298" s="53"/>
      <c r="LD298" s="78" t="str">
        <f>IF(LD$9="", "", IF(AND(NOT('Personnel Details'!$N$30=""), $B298&gt;='Personnel Details'!$N$30), 'Personnel Details'!$O$30, IF(AND(NOT('Personnel Details'!$I$30=""), $B298&gt;='Personnel Details'!$I$30), 'Personnel Details'!$J$30, 'Personnel Details'!$E$30)))</f>
        <v/>
      </c>
      <c r="LE298" s="59" t="str">
        <f>IF(LD$9="", "", IF(AND(NOT('Personnel Details'!$N$30=""), $B298&gt;='Personnel Details'!$N$30), IF('Personnel Details'!$P$30="","", 'Personnel Details'!$P$30), IF(AND(NOT('Personnel Details'!$I$30=""), $B298&gt;='Personnel Details'!$I$30), IF('Personnel Details'!$K$30="", "", 'Personnel Details'!$K$30), IF('Personnel Details'!$F$30="", "", 'Personnel Details'!$F$30))))</f>
        <v/>
      </c>
      <c r="LF298" s="79" t="str">
        <f>IF(LD$9="", "", IF(AND(NOT('Personnel Details'!$N$30=""), $B298&gt;='Personnel Details'!$N$30), 'Personnel Details'!$Q$30, IF(AND(NOT('Personnel Details'!$I$30=""), $B298&gt;='Personnel Details'!$I$30), 'Personnel Details'!$L$30, 'Personnel Details'!$G$30)))</f>
        <v/>
      </c>
      <c r="LG298" s="59" t="str">
        <f t="shared" si="726"/>
        <v/>
      </c>
      <c r="LH298" s="53"/>
      <c r="LJ298" s="78" t="str">
        <f>IF(LJ$9="", "", IF(AND(NOT('Personnel Details'!$N$31=""), $B298&gt;='Personnel Details'!$N$31), 'Personnel Details'!$O$31, IF(AND(NOT('Personnel Details'!$I$31=""), $B298&gt;='Personnel Details'!$I$31), 'Personnel Details'!$J$31, 'Personnel Details'!$E$31)))</f>
        <v/>
      </c>
      <c r="LK298" s="59" t="str">
        <f>IF(LJ$9="", "", IF(AND(NOT('Personnel Details'!$N$31=""), $B298&gt;='Personnel Details'!$N$31), IF('Personnel Details'!$P$31="","", 'Personnel Details'!$P$31), IF(AND(NOT('Personnel Details'!$I$31=""), $B298&gt;='Personnel Details'!$I$31), IF('Personnel Details'!$K$31="", "", 'Personnel Details'!$K$31), IF('Personnel Details'!$F$31="", "", 'Personnel Details'!$F$31))))</f>
        <v/>
      </c>
      <c r="LL298" s="79" t="str">
        <f>IF(LJ$9="", "", IF(AND(NOT('Personnel Details'!$N$31=""), $B298&gt;='Personnel Details'!$N$31), 'Personnel Details'!$Q$31, IF(AND(NOT('Personnel Details'!$I$31=""), $B298&gt;='Personnel Details'!$I$31), 'Personnel Details'!$L$31, 'Personnel Details'!$G$31)))</f>
        <v/>
      </c>
      <c r="LM298" s="59" t="str">
        <f t="shared" si="727"/>
        <v/>
      </c>
      <c r="LN298" s="53"/>
      <c r="LP298" s="78" t="str">
        <f>IF(LP$9="", "", IF(AND(NOT('Personnel Details'!$N$32=""), $B298&gt;='Personnel Details'!$N$32), 'Personnel Details'!$O$32, IF(AND(NOT('Personnel Details'!$I$32=""), $B298&gt;='Personnel Details'!$I$32), 'Personnel Details'!$J$32, 'Personnel Details'!$E$32)))</f>
        <v/>
      </c>
      <c r="LQ298" s="59" t="str">
        <f>IF(LP$9="", "", IF(AND(NOT('Personnel Details'!$N$32=""), $B298&gt;='Personnel Details'!$N$32), IF('Personnel Details'!$P$32="","", 'Personnel Details'!$P$32), IF(AND(NOT('Personnel Details'!$I$32=""), $B298&gt;='Personnel Details'!$I$32), IF('Personnel Details'!$K$32="", "", 'Personnel Details'!$K$32), IF('Personnel Details'!$F$32="", "", 'Personnel Details'!$F$32))))</f>
        <v/>
      </c>
      <c r="LR298" s="79" t="str">
        <f>IF(LP$9="", "", IF(AND(NOT('Personnel Details'!$N$32=""), $B298&gt;='Personnel Details'!$N$32), 'Personnel Details'!$Q$32, IF(AND(NOT('Personnel Details'!$I$32=""), $B298&gt;='Personnel Details'!$I$32), 'Personnel Details'!$L$32, 'Personnel Details'!$G$32)))</f>
        <v/>
      </c>
      <c r="LS298" s="59" t="str">
        <f t="shared" si="728"/>
        <v/>
      </c>
      <c r="LT298" s="53"/>
      <c r="LV298" s="78" t="str">
        <f>IF(LV$9="", "", IF(AND(NOT('Personnel Details'!$N$33=""), $B298&gt;='Personnel Details'!$N$33), 'Personnel Details'!$O$33, IF(AND(NOT('Personnel Details'!$I$33=""), $B298&gt;='Personnel Details'!$I$33), 'Personnel Details'!$J$33, 'Personnel Details'!$E$33)))</f>
        <v/>
      </c>
      <c r="LW298" s="59" t="str">
        <f>IF(LV$9="", "", IF(AND(NOT('Personnel Details'!$N$33=""), $B298&gt;='Personnel Details'!$N$33), IF('Personnel Details'!$P$33="","", 'Personnel Details'!$P$33), IF(AND(NOT('Personnel Details'!$I$33=""), $B298&gt;='Personnel Details'!$I$33), IF('Personnel Details'!$K$33="", "", 'Personnel Details'!$K$33), IF('Personnel Details'!$F$33="", "", 'Personnel Details'!$F$33))))</f>
        <v/>
      </c>
      <c r="LX298" s="79" t="str">
        <f>IF(LV$9="", "", IF(AND(NOT('Personnel Details'!$N$33=""), $B298&gt;='Personnel Details'!$N$33), 'Personnel Details'!$Q$33, IF(AND(NOT('Personnel Details'!$I$33=""), $B298&gt;='Personnel Details'!$I$33), 'Personnel Details'!$L$33, 'Personnel Details'!$G$33)))</f>
        <v/>
      </c>
      <c r="LY298" s="59" t="str">
        <f t="shared" si="729"/>
        <v/>
      </c>
      <c r="LZ298" s="53"/>
      <c r="MB298" s="78" t="str">
        <f>IF(MB$9="", "", IF(AND(NOT('Personnel Details'!$N$34=""), $B298&gt;='Personnel Details'!$N$34), 'Personnel Details'!$O$34, IF(AND(NOT('Personnel Details'!$I$34=""), $B298&gt;='Personnel Details'!$I$34), 'Personnel Details'!$J$34, 'Personnel Details'!$E$34)))</f>
        <v/>
      </c>
      <c r="MC298" s="59" t="str">
        <f>IF(MB$9="", "", IF(AND(NOT('Personnel Details'!$N$34=""), $B298&gt;='Personnel Details'!$N$34), IF('Personnel Details'!$P$34="","", 'Personnel Details'!$P$34), IF(AND(NOT('Personnel Details'!$I$34=""), $B298&gt;='Personnel Details'!$I$34), IF('Personnel Details'!$K$34="", "", 'Personnel Details'!$K$34), IF('Personnel Details'!$F$34="", "", 'Personnel Details'!$F$34))))</f>
        <v/>
      </c>
      <c r="MD298" s="79" t="str">
        <f>IF(MB$9="", "", IF(AND(NOT('Personnel Details'!$N$34=""), $B298&gt;='Personnel Details'!$N$34), 'Personnel Details'!$Q$34, IF(AND(NOT('Personnel Details'!$I$34=""), $B298&gt;='Personnel Details'!$I$34), 'Personnel Details'!$L$34, 'Personnel Details'!$G$34)))</f>
        <v/>
      </c>
      <c r="ME298" s="59" t="str">
        <f t="shared" si="730"/>
        <v/>
      </c>
      <c r="MF298" s="53"/>
      <c r="MH298" s="78" t="str">
        <f>IF(MH$9="", "", IF(AND(NOT('Personnel Details'!$N$35=""), $B298&gt;='Personnel Details'!$N$35), 'Personnel Details'!$O$35, IF(AND(NOT('Personnel Details'!$I$35=""), $B298&gt;='Personnel Details'!$I$35), 'Personnel Details'!$J$35, 'Personnel Details'!$E$35)))</f>
        <v/>
      </c>
      <c r="MI298" s="59" t="str">
        <f>IF(MH$9="", "", IF(AND(NOT('Personnel Details'!$N$35=""), $B298&gt;='Personnel Details'!$N$35), IF('Personnel Details'!$P$35="","", 'Personnel Details'!$P$35), IF(AND(NOT('Personnel Details'!$I$35=""), $B298&gt;='Personnel Details'!$I$35), IF('Personnel Details'!$K$35="", "", 'Personnel Details'!$K$35), IF('Personnel Details'!$F$35="", "", 'Personnel Details'!$F$35))))</f>
        <v/>
      </c>
      <c r="MJ298" s="79" t="str">
        <f>IF(MH$9="", "", IF(AND(NOT('Personnel Details'!$N$35=""), $B298&gt;='Personnel Details'!$N$35), 'Personnel Details'!$Q$35, IF(AND(NOT('Personnel Details'!$I$35=""), $B298&gt;='Personnel Details'!$I$35), 'Personnel Details'!$L$35, 'Personnel Details'!$G$35)))</f>
        <v/>
      </c>
      <c r="MK298" s="59" t="str">
        <f t="shared" si="731"/>
        <v/>
      </c>
      <c r="ML298" s="53"/>
      <c r="MN298" s="78" t="str">
        <f>IF(MN$9="", "", IF(AND(NOT('Personnel Details'!$N$36=""), $B298&gt;='Personnel Details'!$N$36), 'Personnel Details'!$O$36, IF(AND(NOT('Personnel Details'!$I$36=""), $B298&gt;='Personnel Details'!$I$36), 'Personnel Details'!$J$36, 'Personnel Details'!$E$36)))</f>
        <v/>
      </c>
      <c r="MO298" s="59" t="str">
        <f>IF(MN$9="", "", IF(AND(NOT('Personnel Details'!$N$36=""), $B298&gt;='Personnel Details'!$N$36), IF('Personnel Details'!$P$36="","", 'Personnel Details'!$P$36), IF(AND(NOT('Personnel Details'!$I$36=""), $B298&gt;='Personnel Details'!$I$36), IF('Personnel Details'!$K$36="", "", 'Personnel Details'!$K$36), IF('Personnel Details'!$F$36="", "", 'Personnel Details'!$F$36))))</f>
        <v/>
      </c>
      <c r="MP298" s="79" t="str">
        <f>IF(MN$9="", "", IF(AND(NOT('Personnel Details'!$N$36=""), $B298&gt;='Personnel Details'!$N$36), 'Personnel Details'!$Q$36, IF(AND(NOT('Personnel Details'!$I$36=""), $B298&gt;='Personnel Details'!$I$36), 'Personnel Details'!$L$36, 'Personnel Details'!$G$36)))</f>
        <v/>
      </c>
      <c r="MQ298" s="59" t="str">
        <f t="shared" si="732"/>
        <v/>
      </c>
      <c r="MR298" s="53"/>
      <c r="MT298" s="78" t="str">
        <f>IF(MT$9="", "", IF(AND(NOT('Personnel Details'!$N$37=""), $B298&gt;='Personnel Details'!$N$37), 'Personnel Details'!$O$37, IF(AND(NOT('Personnel Details'!$I$37=""), $B298&gt;='Personnel Details'!$I$37), 'Personnel Details'!$J$37, 'Personnel Details'!$E$37)))</f>
        <v/>
      </c>
      <c r="MU298" s="59" t="str">
        <f>IF(MT$9="", "", IF(AND(NOT('Personnel Details'!$N$37=""), $B298&gt;='Personnel Details'!$N$37), IF('Personnel Details'!$P$37="","", 'Personnel Details'!$P$37), IF(AND(NOT('Personnel Details'!$I$37=""), $B298&gt;='Personnel Details'!$I$37), IF('Personnel Details'!$K$37="", "", 'Personnel Details'!$K$37), IF('Personnel Details'!$F$37="", "", 'Personnel Details'!$F$37))))</f>
        <v/>
      </c>
      <c r="MV298" s="79" t="str">
        <f>IF(MT$9="", "", IF(AND(NOT('Personnel Details'!$N$37=""), $B298&gt;='Personnel Details'!$N$37), 'Personnel Details'!$Q$37, IF(AND(NOT('Personnel Details'!$I$37=""), $B298&gt;='Personnel Details'!$I$37), 'Personnel Details'!$L$37, 'Personnel Details'!$G$37)))</f>
        <v/>
      </c>
      <c r="MW298" s="59" t="str">
        <f t="shared" si="733"/>
        <v/>
      </c>
      <c r="MX298" s="53"/>
      <c r="MZ298" s="78" t="str">
        <f>IF(MZ$9="", "", IF(AND(NOT('Personnel Details'!$N$38=""), $B298&gt;='Personnel Details'!$N$38), 'Personnel Details'!$O$38, IF(AND(NOT('Personnel Details'!$I$38=""), $B298&gt;='Personnel Details'!$I$38), 'Personnel Details'!$J$38, 'Personnel Details'!$E$38)))</f>
        <v/>
      </c>
      <c r="NA298" s="59" t="str">
        <f>IF(MZ$9="", "", IF(AND(NOT('Personnel Details'!$N$38=""), $B298&gt;='Personnel Details'!$N$38), IF('Personnel Details'!$P$38="","", 'Personnel Details'!$P$38), IF(AND(NOT('Personnel Details'!$I$38=""), $B298&gt;='Personnel Details'!$I$38), IF('Personnel Details'!$K$38="", "", 'Personnel Details'!$K$38), IF('Personnel Details'!$F$38="", "", 'Personnel Details'!$F$38))))</f>
        <v/>
      </c>
      <c r="NB298" s="79" t="str">
        <f>IF(MZ$9="", "", IF(AND(NOT('Personnel Details'!$N$38=""), $B298&gt;='Personnel Details'!$N$38), 'Personnel Details'!$Q$38, IF(AND(NOT('Personnel Details'!$I$38=""), $B298&gt;='Personnel Details'!$I$38), 'Personnel Details'!$L$38, 'Personnel Details'!$G$38)))</f>
        <v/>
      </c>
      <c r="NC298" s="59" t="str">
        <f t="shared" si="734"/>
        <v/>
      </c>
      <c r="ND298" s="53"/>
      <c r="NF298" s="78" t="str">
        <f>IF(NF$9="", "", IF(AND(NOT('Personnel Details'!$N$39=""), $B298&gt;='Personnel Details'!$N$39), 'Personnel Details'!$O$39, IF(AND(NOT('Personnel Details'!$I$39=""), $B298&gt;='Personnel Details'!$I$39), 'Personnel Details'!$J$39, 'Personnel Details'!$E$39)))</f>
        <v/>
      </c>
      <c r="NG298" s="59" t="str">
        <f>IF(NF$9="", "", IF(AND(NOT('Personnel Details'!$N$39=""), $B298&gt;='Personnel Details'!$N$39), IF('Personnel Details'!$P$39="","", 'Personnel Details'!$P$39), IF(AND(NOT('Personnel Details'!$I$39=""), $B298&gt;='Personnel Details'!$I$39), IF('Personnel Details'!$K$39="", "", 'Personnel Details'!$K$39), IF('Personnel Details'!$F$39="", "", 'Personnel Details'!$F$39))))</f>
        <v/>
      </c>
      <c r="NH298" s="79" t="str">
        <f>IF(NF$9="", "", IF(AND(NOT('Personnel Details'!$N$39=""), $B298&gt;='Personnel Details'!$N$39), 'Personnel Details'!$Q$39, IF(AND(NOT('Personnel Details'!$I$39=""), $B298&gt;='Personnel Details'!$I$39), 'Personnel Details'!$L$39, 'Personnel Details'!$G$39)))</f>
        <v/>
      </c>
      <c r="NI298" s="59" t="str">
        <f t="shared" si="735"/>
        <v/>
      </c>
      <c r="NJ298" s="53"/>
      <c r="NL298" s="78" t="str">
        <f>IF(NL$9="", "", IF(AND(NOT('Personnel Details'!$N$40=""), $B298&gt;='Personnel Details'!$N$40), 'Personnel Details'!$O$40, IF(AND(NOT('Personnel Details'!$I$40=""), $B298&gt;='Personnel Details'!$I$40), 'Personnel Details'!$J$40, 'Personnel Details'!$E$40)))</f>
        <v/>
      </c>
      <c r="NM298" s="59" t="str">
        <f>IF(NL$9="", "", IF(AND(NOT('Personnel Details'!$N$40=""), $B298&gt;='Personnel Details'!$N$40), IF('Personnel Details'!$P$40="","", 'Personnel Details'!$P$40), IF(AND(NOT('Personnel Details'!$I$40=""), $B298&gt;='Personnel Details'!$I$40), IF('Personnel Details'!$K$40="", "", 'Personnel Details'!$K$40), IF('Personnel Details'!$F$40="", "", 'Personnel Details'!$F$40))))</f>
        <v/>
      </c>
      <c r="NN298" s="79" t="str">
        <f>IF(NL$9="", "", IF(AND(NOT('Personnel Details'!$N$40=""), $B298&gt;='Personnel Details'!$N$40), 'Personnel Details'!$Q$40, IF(AND(NOT('Personnel Details'!$I$40=""), $B298&gt;='Personnel Details'!$I$40), 'Personnel Details'!$L$40, 'Personnel Details'!$G$40)))</f>
        <v/>
      </c>
      <c r="NO298" s="59" t="str">
        <f t="shared" si="736"/>
        <v/>
      </c>
      <c r="NP298" s="53"/>
    </row>
    <row r="299" spans="1:380" x14ac:dyDescent="0.25">
      <c r="A299" s="32"/>
      <c r="B299" s="113" t="str">
        <f>IFERROR(IF(B298+1&gt;'Personnel Details'!$U$5, "", B298+1), "")</f>
        <v/>
      </c>
      <c r="C299" s="32"/>
      <c r="D299" s="120"/>
      <c r="E299" s="13" t="str">
        <f t="shared" si="615"/>
        <v/>
      </c>
      <c r="F299" s="13" t="str">
        <f t="shared" si="646"/>
        <v/>
      </c>
      <c r="G299" s="56" t="str">
        <f t="shared" si="737"/>
        <v/>
      </c>
      <c r="H299" s="16" t="str">
        <f t="shared" si="647"/>
        <v/>
      </c>
      <c r="I299" s="32"/>
      <c r="J299" s="120"/>
      <c r="K299" s="62" t="str">
        <f t="shared" si="616"/>
        <v/>
      </c>
      <c r="L299" s="62" t="str">
        <f t="shared" si="648"/>
        <v/>
      </c>
      <c r="M299" s="65" t="str">
        <f t="shared" si="738"/>
        <v/>
      </c>
      <c r="N299" s="68" t="str">
        <f t="shared" si="649"/>
        <v/>
      </c>
      <c r="O299" s="32"/>
      <c r="P299" s="120"/>
      <c r="Q299" s="62" t="str">
        <f t="shared" si="617"/>
        <v/>
      </c>
      <c r="R299" s="62" t="str">
        <f t="shared" si="650"/>
        <v/>
      </c>
      <c r="S299" s="65" t="str">
        <f t="shared" si="739"/>
        <v/>
      </c>
      <c r="T299" s="68" t="str">
        <f t="shared" si="651"/>
        <v/>
      </c>
      <c r="U299" s="32"/>
      <c r="V299" s="120"/>
      <c r="W299" s="62" t="str">
        <f t="shared" si="618"/>
        <v/>
      </c>
      <c r="X299" s="62" t="str">
        <f t="shared" si="652"/>
        <v/>
      </c>
      <c r="Y299" s="65" t="str">
        <f t="shared" si="740"/>
        <v/>
      </c>
      <c r="Z299" s="68" t="str">
        <f t="shared" si="653"/>
        <v/>
      </c>
      <c r="AA299" s="32"/>
      <c r="AB299" s="120"/>
      <c r="AC299" s="62" t="str">
        <f t="shared" si="619"/>
        <v/>
      </c>
      <c r="AD299" s="62" t="str">
        <f t="shared" si="654"/>
        <v/>
      </c>
      <c r="AE299" s="65" t="str">
        <f t="shared" si="741"/>
        <v/>
      </c>
      <c r="AF299" s="68" t="str">
        <f t="shared" si="655"/>
        <v/>
      </c>
      <c r="AG299" s="32"/>
      <c r="AH299" s="120"/>
      <c r="AI299" s="62" t="str">
        <f t="shared" si="620"/>
        <v/>
      </c>
      <c r="AJ299" s="62" t="str">
        <f t="shared" si="656"/>
        <v/>
      </c>
      <c r="AK299" s="65" t="str">
        <f t="shared" si="742"/>
        <v/>
      </c>
      <c r="AL299" s="68" t="str">
        <f t="shared" si="657"/>
        <v/>
      </c>
      <c r="AM299" s="32"/>
      <c r="AN299" s="120"/>
      <c r="AO299" s="62" t="str">
        <f t="shared" si="621"/>
        <v/>
      </c>
      <c r="AP299" s="62" t="str">
        <f t="shared" si="658"/>
        <v/>
      </c>
      <c r="AQ299" s="65" t="str">
        <f t="shared" si="743"/>
        <v/>
      </c>
      <c r="AR299" s="68" t="str">
        <f t="shared" si="659"/>
        <v/>
      </c>
      <c r="AS299" s="32"/>
      <c r="AT299" s="120"/>
      <c r="AU299" s="62" t="str">
        <f t="shared" si="622"/>
        <v/>
      </c>
      <c r="AV299" s="62" t="str">
        <f t="shared" si="660"/>
        <v/>
      </c>
      <c r="AW299" s="65" t="str">
        <f t="shared" si="744"/>
        <v/>
      </c>
      <c r="AX299" s="68" t="str">
        <f t="shared" si="661"/>
        <v/>
      </c>
      <c r="AY299" s="32"/>
      <c r="AZ299" s="120"/>
      <c r="BA299" s="62" t="str">
        <f t="shared" si="623"/>
        <v/>
      </c>
      <c r="BB299" s="62" t="str">
        <f t="shared" si="662"/>
        <v/>
      </c>
      <c r="BC299" s="65" t="str">
        <f t="shared" si="745"/>
        <v/>
      </c>
      <c r="BD299" s="68" t="str">
        <f t="shared" si="663"/>
        <v/>
      </c>
      <c r="BE299" s="32"/>
      <c r="BF299" s="120"/>
      <c r="BG299" s="62" t="str">
        <f t="shared" si="624"/>
        <v/>
      </c>
      <c r="BH299" s="62" t="str">
        <f t="shared" si="664"/>
        <v/>
      </c>
      <c r="BI299" s="65" t="str">
        <f t="shared" si="746"/>
        <v/>
      </c>
      <c r="BJ299" s="68" t="str">
        <f t="shared" si="665"/>
        <v/>
      </c>
      <c r="BK299" s="32"/>
      <c r="BL299" s="120"/>
      <c r="BM299" s="62" t="str">
        <f t="shared" si="625"/>
        <v/>
      </c>
      <c r="BN299" s="62" t="str">
        <f t="shared" si="666"/>
        <v/>
      </c>
      <c r="BO299" s="65" t="str">
        <f t="shared" si="747"/>
        <v/>
      </c>
      <c r="BP299" s="68" t="str">
        <f t="shared" si="667"/>
        <v/>
      </c>
      <c r="BQ299" s="32"/>
      <c r="BR299" s="120"/>
      <c r="BS299" s="62" t="str">
        <f t="shared" si="626"/>
        <v/>
      </c>
      <c r="BT299" s="62" t="str">
        <f t="shared" si="668"/>
        <v/>
      </c>
      <c r="BU299" s="65" t="str">
        <f t="shared" si="748"/>
        <v/>
      </c>
      <c r="BV299" s="68" t="str">
        <f t="shared" si="669"/>
        <v/>
      </c>
      <c r="BW299" s="32"/>
      <c r="BX299" s="120"/>
      <c r="BY299" s="62" t="str">
        <f t="shared" si="627"/>
        <v/>
      </c>
      <c r="BZ299" s="62" t="str">
        <f t="shared" si="670"/>
        <v/>
      </c>
      <c r="CA299" s="65" t="str">
        <f t="shared" si="749"/>
        <v/>
      </c>
      <c r="CB299" s="68" t="str">
        <f t="shared" si="671"/>
        <v/>
      </c>
      <c r="CC299" s="32"/>
      <c r="CD299" s="120"/>
      <c r="CE299" s="62" t="str">
        <f t="shared" si="628"/>
        <v/>
      </c>
      <c r="CF299" s="62" t="str">
        <f t="shared" si="672"/>
        <v/>
      </c>
      <c r="CG299" s="65" t="str">
        <f t="shared" si="750"/>
        <v/>
      </c>
      <c r="CH299" s="68" t="str">
        <f t="shared" si="673"/>
        <v/>
      </c>
      <c r="CI299" s="32"/>
      <c r="CJ299" s="120"/>
      <c r="CK299" s="62" t="str">
        <f t="shared" si="629"/>
        <v/>
      </c>
      <c r="CL299" s="62" t="str">
        <f t="shared" si="674"/>
        <v/>
      </c>
      <c r="CM299" s="65" t="str">
        <f t="shared" si="751"/>
        <v/>
      </c>
      <c r="CN299" s="68" t="str">
        <f t="shared" si="675"/>
        <v/>
      </c>
      <c r="CO299" s="32"/>
      <c r="CP299" s="120"/>
      <c r="CQ299" s="62" t="str">
        <f t="shared" si="630"/>
        <v/>
      </c>
      <c r="CR299" s="62" t="str">
        <f t="shared" si="676"/>
        <v/>
      </c>
      <c r="CS299" s="65" t="str">
        <f t="shared" si="752"/>
        <v/>
      </c>
      <c r="CT299" s="68" t="str">
        <f t="shared" si="677"/>
        <v/>
      </c>
      <c r="CU299" s="32"/>
      <c r="CV299" s="120"/>
      <c r="CW299" s="62" t="str">
        <f t="shared" si="631"/>
        <v/>
      </c>
      <c r="CX299" s="62" t="str">
        <f t="shared" si="678"/>
        <v/>
      </c>
      <c r="CY299" s="65" t="str">
        <f t="shared" si="753"/>
        <v/>
      </c>
      <c r="CZ299" s="68" t="str">
        <f t="shared" si="679"/>
        <v/>
      </c>
      <c r="DA299" s="32"/>
      <c r="DB299" s="120"/>
      <c r="DC299" s="62" t="str">
        <f t="shared" si="632"/>
        <v/>
      </c>
      <c r="DD299" s="62" t="str">
        <f t="shared" si="680"/>
        <v/>
      </c>
      <c r="DE299" s="65" t="str">
        <f t="shared" si="754"/>
        <v/>
      </c>
      <c r="DF299" s="68" t="str">
        <f t="shared" si="681"/>
        <v/>
      </c>
      <c r="DG299" s="32"/>
      <c r="DH299" s="120"/>
      <c r="DI299" s="62" t="str">
        <f t="shared" si="633"/>
        <v/>
      </c>
      <c r="DJ299" s="62" t="str">
        <f t="shared" si="682"/>
        <v/>
      </c>
      <c r="DK299" s="65" t="str">
        <f t="shared" si="755"/>
        <v/>
      </c>
      <c r="DL299" s="68" t="str">
        <f t="shared" si="683"/>
        <v/>
      </c>
      <c r="DM299" s="32"/>
      <c r="DN299" s="120"/>
      <c r="DO299" s="62" t="str">
        <f t="shared" si="634"/>
        <v/>
      </c>
      <c r="DP299" s="62" t="str">
        <f t="shared" si="684"/>
        <v/>
      </c>
      <c r="DQ299" s="65" t="str">
        <f t="shared" si="756"/>
        <v/>
      </c>
      <c r="DR299" s="68" t="str">
        <f t="shared" si="685"/>
        <v/>
      </c>
      <c r="DS299" s="32"/>
      <c r="DT299" s="120"/>
      <c r="DU299" s="62" t="str">
        <f t="shared" si="635"/>
        <v/>
      </c>
      <c r="DV299" s="62" t="str">
        <f t="shared" si="686"/>
        <v/>
      </c>
      <c r="DW299" s="65" t="str">
        <f t="shared" si="757"/>
        <v/>
      </c>
      <c r="DX299" s="68" t="str">
        <f t="shared" si="687"/>
        <v/>
      </c>
      <c r="DY299" s="32"/>
      <c r="DZ299" s="120"/>
      <c r="EA299" s="62" t="str">
        <f t="shared" si="636"/>
        <v/>
      </c>
      <c r="EB299" s="62" t="str">
        <f t="shared" si="688"/>
        <v/>
      </c>
      <c r="EC299" s="65" t="str">
        <f t="shared" si="758"/>
        <v/>
      </c>
      <c r="ED299" s="68" t="str">
        <f t="shared" si="689"/>
        <v/>
      </c>
      <c r="EE299" s="32"/>
      <c r="EF299" s="120"/>
      <c r="EG299" s="62" t="str">
        <f t="shared" si="637"/>
        <v/>
      </c>
      <c r="EH299" s="62" t="str">
        <f t="shared" si="690"/>
        <v/>
      </c>
      <c r="EI299" s="65" t="str">
        <f t="shared" si="759"/>
        <v/>
      </c>
      <c r="EJ299" s="68" t="str">
        <f t="shared" si="691"/>
        <v/>
      </c>
      <c r="EK299" s="32"/>
      <c r="EL299" s="120"/>
      <c r="EM299" s="62" t="str">
        <f t="shared" si="638"/>
        <v/>
      </c>
      <c r="EN299" s="62" t="str">
        <f t="shared" si="692"/>
        <v/>
      </c>
      <c r="EO299" s="65" t="str">
        <f t="shared" si="760"/>
        <v/>
      </c>
      <c r="EP299" s="68" t="str">
        <f t="shared" si="693"/>
        <v/>
      </c>
      <c r="EQ299" s="32"/>
      <c r="ER299" s="120"/>
      <c r="ES299" s="62" t="str">
        <f t="shared" si="639"/>
        <v/>
      </c>
      <c r="ET299" s="62" t="str">
        <f t="shared" si="694"/>
        <v/>
      </c>
      <c r="EU299" s="65" t="str">
        <f t="shared" si="761"/>
        <v/>
      </c>
      <c r="EV299" s="68" t="str">
        <f t="shared" si="695"/>
        <v/>
      </c>
      <c r="EW299" s="32"/>
      <c r="EX299" s="120"/>
      <c r="EY299" s="62" t="str">
        <f t="shared" si="640"/>
        <v/>
      </c>
      <c r="EZ299" s="62" t="str">
        <f t="shared" si="696"/>
        <v/>
      </c>
      <c r="FA299" s="65" t="str">
        <f t="shared" si="762"/>
        <v/>
      </c>
      <c r="FB299" s="68" t="str">
        <f t="shared" si="697"/>
        <v/>
      </c>
      <c r="FC299" s="32"/>
      <c r="FD299" s="120"/>
      <c r="FE299" s="62" t="str">
        <f t="shared" si="641"/>
        <v/>
      </c>
      <c r="FF299" s="62" t="str">
        <f t="shared" si="698"/>
        <v/>
      </c>
      <c r="FG299" s="65" t="str">
        <f t="shared" si="763"/>
        <v/>
      </c>
      <c r="FH299" s="68" t="str">
        <f t="shared" si="699"/>
        <v/>
      </c>
      <c r="FI299" s="32"/>
      <c r="FJ299" s="120"/>
      <c r="FK299" s="62" t="str">
        <f t="shared" si="642"/>
        <v/>
      </c>
      <c r="FL299" s="62" t="str">
        <f t="shared" si="700"/>
        <v/>
      </c>
      <c r="FM299" s="65" t="str">
        <f t="shared" si="764"/>
        <v/>
      </c>
      <c r="FN299" s="68" t="str">
        <f t="shared" si="701"/>
        <v/>
      </c>
      <c r="FO299" s="32"/>
      <c r="FP299" s="120"/>
      <c r="FQ299" s="62" t="str">
        <f t="shared" si="643"/>
        <v/>
      </c>
      <c r="FR299" s="62" t="str">
        <f t="shared" si="702"/>
        <v/>
      </c>
      <c r="FS299" s="65" t="str">
        <f t="shared" si="765"/>
        <v/>
      </c>
      <c r="FT299" s="68" t="str">
        <f t="shared" si="703"/>
        <v/>
      </c>
      <c r="FU299" s="32"/>
      <c r="FV299" s="120"/>
      <c r="FW299" s="62" t="str">
        <f t="shared" si="644"/>
        <v/>
      </c>
      <c r="FX299" s="62" t="str">
        <f t="shared" si="704"/>
        <v/>
      </c>
      <c r="FY299" s="65" t="str">
        <f t="shared" si="766"/>
        <v/>
      </c>
      <c r="FZ299" s="68" t="str">
        <f t="shared" si="705"/>
        <v/>
      </c>
      <c r="GA299" s="32"/>
      <c r="GC299" s="7" t="str">
        <f t="shared" si="706"/>
        <v/>
      </c>
      <c r="GD299" s="7" t="str">
        <f t="shared" ca="1" si="645"/>
        <v/>
      </c>
      <c r="GT299" s="71" t="str">
        <f>IF(GT$9="", "", IF(AND(NOT('Personnel Details'!$N$11=""), $B299&gt;='Personnel Details'!$N$11), 'Personnel Details'!$O$11, IF(AND(NOT('Personnel Details'!$I$11=""), $B299&gt;='Personnel Details'!$I$11), 'Personnel Details'!$J$11, 'Personnel Details'!$E$11)))</f>
        <v/>
      </c>
      <c r="GU299" s="59" t="str">
        <f>IF(GT$9="", "", IF(AND(NOT('Personnel Details'!$N$11=""), $B299&gt;='Personnel Details'!$N$11), IF('Personnel Details'!$P$11="","", 'Personnel Details'!$P$11), IF(AND(NOT('Personnel Details'!$I$11=""), $B299&gt;='Personnel Details'!$I$11), IF('Personnel Details'!$K$11="", "", 'Personnel Details'!$K$11), IF('Personnel Details'!$F$11="", "", 'Personnel Details'!$F$11))))</f>
        <v/>
      </c>
      <c r="GV299" s="74" t="str">
        <f>IF(GT$9="", "", IF(AND(NOT('Personnel Details'!$N$11=""), $B299&gt;='Personnel Details'!$N$11), 'Personnel Details'!$Q$11, IF(AND(NOT('Personnel Details'!$I$11=""), $B299&gt;='Personnel Details'!$I$11), 'Personnel Details'!$L$11, 'Personnel Details'!$G$11)))</f>
        <v/>
      </c>
      <c r="GW299" s="59" t="str">
        <f t="shared" si="707"/>
        <v/>
      </c>
      <c r="GX299" s="53"/>
      <c r="GZ299" s="78" t="str">
        <f>IF(GZ$9="", "", IF(AND(NOT('Personnel Details'!$N$12=""), $B299&gt;='Personnel Details'!$N$12), 'Personnel Details'!$O$12, IF(AND(NOT('Personnel Details'!$I$12=""), $B299&gt;='Personnel Details'!$I$12), 'Personnel Details'!$J$12, 'Personnel Details'!$E$12)))</f>
        <v/>
      </c>
      <c r="HA299" s="59" t="str">
        <f>IF(GZ$9="", "", IF(AND(NOT('Personnel Details'!$N$12=""), $B299&gt;='Personnel Details'!$N$12), IF('Personnel Details'!$P$12="","", 'Personnel Details'!$P$12), IF(AND(NOT('Personnel Details'!$I$12=""), $B299&gt;='Personnel Details'!$I$12), IF('Personnel Details'!$K$12="", "", 'Personnel Details'!$K$12), IF('Personnel Details'!$F$12="", "", 'Personnel Details'!$F$12))))</f>
        <v/>
      </c>
      <c r="HB299" s="79" t="str">
        <f>IF(GZ$9="", "", IF(AND(NOT('Personnel Details'!$N$12=""), $B299&gt;='Personnel Details'!$N$12), 'Personnel Details'!$Q$12, IF(AND(NOT('Personnel Details'!$I$12=""), $B299&gt;='Personnel Details'!$I$12), 'Personnel Details'!$L$12, 'Personnel Details'!$G$12)))</f>
        <v/>
      </c>
      <c r="HC299" s="59" t="str">
        <f t="shared" si="708"/>
        <v/>
      </c>
      <c r="HD299" s="53"/>
      <c r="HF299" s="78" t="str">
        <f>IF(HF$9="", "", IF(AND(NOT('Personnel Details'!$N$13=""), $B299&gt;='Personnel Details'!$N$13), 'Personnel Details'!$O$13, IF(AND(NOT('Personnel Details'!$I$13=""), $B299&gt;='Personnel Details'!$I$13), 'Personnel Details'!$J$13, 'Personnel Details'!$E$13)))</f>
        <v/>
      </c>
      <c r="HG299" s="59" t="str">
        <f>IF(HF$9="", "", IF(AND(NOT('Personnel Details'!$N$13=""), $B299&gt;='Personnel Details'!$N$13), IF('Personnel Details'!$P$13="","", 'Personnel Details'!$P$13), IF(AND(NOT('Personnel Details'!$I$13=""), $B299&gt;='Personnel Details'!$I$13), IF('Personnel Details'!$K$13="", "", 'Personnel Details'!$K$13), IF('Personnel Details'!$F$13="", "", 'Personnel Details'!$F$13))))</f>
        <v/>
      </c>
      <c r="HH299" s="79" t="str">
        <f>IF(HF$9="", "", IF(AND(NOT('Personnel Details'!$N$13=""), $B299&gt;='Personnel Details'!$N$13), 'Personnel Details'!$Q$13, IF(AND(NOT('Personnel Details'!$I$13=""), $B299&gt;='Personnel Details'!$I$13), 'Personnel Details'!$L$13, 'Personnel Details'!$G$13)))</f>
        <v/>
      </c>
      <c r="HI299" s="59" t="str">
        <f t="shared" si="709"/>
        <v/>
      </c>
      <c r="HJ299" s="53"/>
      <c r="HL299" s="78" t="str">
        <f>IF(HL$9="", "", IF(AND(NOT('Personnel Details'!$N$14=""), $B299&gt;='Personnel Details'!$N$14), 'Personnel Details'!$O$14, IF(AND(NOT('Personnel Details'!$I$14=""), $B299&gt;='Personnel Details'!$I$14), 'Personnel Details'!$J$14, 'Personnel Details'!$E$14)))</f>
        <v/>
      </c>
      <c r="HM299" s="59" t="str">
        <f>IF(HL$9="", "", IF(AND(NOT('Personnel Details'!$N$14=""), $B299&gt;='Personnel Details'!$N$14), IF('Personnel Details'!$P$14="","", 'Personnel Details'!$P$14), IF(AND(NOT('Personnel Details'!$I$14=""), $B299&gt;='Personnel Details'!$I$14), IF('Personnel Details'!$K$14="", "", 'Personnel Details'!$K$14), IF('Personnel Details'!$F$14="", "", 'Personnel Details'!$F$14))))</f>
        <v/>
      </c>
      <c r="HN299" s="79" t="str">
        <f>IF(HL$9="", "", IF(AND(NOT('Personnel Details'!$N$14=""), $B299&gt;='Personnel Details'!$N$14), 'Personnel Details'!$Q$14, IF(AND(NOT('Personnel Details'!$I$14=""), $B299&gt;='Personnel Details'!$I$14), 'Personnel Details'!$L$14, 'Personnel Details'!$G$14)))</f>
        <v/>
      </c>
      <c r="HO299" s="59" t="str">
        <f t="shared" si="710"/>
        <v/>
      </c>
      <c r="HP299" s="53"/>
      <c r="HR299" s="78" t="str">
        <f>IF(HR$9="", "", IF(AND(NOT('Personnel Details'!$N$15=""), $B299&gt;='Personnel Details'!$N$15), 'Personnel Details'!$O$15, IF(AND(NOT('Personnel Details'!$I$15=""), $B299&gt;='Personnel Details'!$I$15), 'Personnel Details'!$J$15, 'Personnel Details'!$E$15)))</f>
        <v/>
      </c>
      <c r="HS299" s="59" t="str">
        <f>IF(HR$9="", "", IF(AND(NOT('Personnel Details'!$N$15=""), $B299&gt;='Personnel Details'!$N$15), IF('Personnel Details'!$P$15="","", 'Personnel Details'!$P$15), IF(AND(NOT('Personnel Details'!$I$15=""), $B299&gt;='Personnel Details'!$I$15), IF('Personnel Details'!$K$15="", "", 'Personnel Details'!$K$15), IF('Personnel Details'!$F$15="", "", 'Personnel Details'!$F$15))))</f>
        <v/>
      </c>
      <c r="HT299" s="79" t="str">
        <f>IF(HR$9="", "", IF(AND(NOT('Personnel Details'!$N$15=""), $B299&gt;='Personnel Details'!$N$15), 'Personnel Details'!$Q$15, IF(AND(NOT('Personnel Details'!$I$15=""), $B299&gt;='Personnel Details'!$I$15), 'Personnel Details'!$L$15, 'Personnel Details'!$G$15)))</f>
        <v/>
      </c>
      <c r="HU299" s="59" t="str">
        <f t="shared" si="711"/>
        <v/>
      </c>
      <c r="HV299" s="53"/>
      <c r="HX299" s="78" t="str">
        <f>IF(HX$9="", "", IF(AND(NOT('Personnel Details'!$N$16=""), $B299&gt;='Personnel Details'!$N$16), 'Personnel Details'!$O$16, IF(AND(NOT('Personnel Details'!$I$16=""), $B299&gt;='Personnel Details'!$I$16), 'Personnel Details'!$J$16, 'Personnel Details'!$E$16)))</f>
        <v/>
      </c>
      <c r="HY299" s="59" t="str">
        <f>IF(HX$9="", "", IF(AND(NOT('Personnel Details'!$N$16=""), $B299&gt;='Personnel Details'!$N$16), IF('Personnel Details'!$P$16="","", 'Personnel Details'!$P$16), IF(AND(NOT('Personnel Details'!$I$16=""), $B299&gt;='Personnel Details'!$I$16), IF('Personnel Details'!$K$16="", "", 'Personnel Details'!$K$16), IF('Personnel Details'!$F$16="", "", 'Personnel Details'!$F$16))))</f>
        <v/>
      </c>
      <c r="HZ299" s="79" t="str">
        <f>IF(HX$9="", "", IF(AND(NOT('Personnel Details'!$N$16=""), $B299&gt;='Personnel Details'!$N$16), 'Personnel Details'!$Q$16, IF(AND(NOT('Personnel Details'!$I$16=""), $B299&gt;='Personnel Details'!$I$16), 'Personnel Details'!$L$16, 'Personnel Details'!$G$16)))</f>
        <v/>
      </c>
      <c r="IA299" s="59" t="str">
        <f t="shared" si="712"/>
        <v/>
      </c>
      <c r="IB299" s="53"/>
      <c r="ID299" s="78" t="str">
        <f>IF(ID$9="", "", IF(AND(NOT('Personnel Details'!$N$17=""), $B299&gt;='Personnel Details'!$N$17), 'Personnel Details'!$O$17, IF(AND(NOT('Personnel Details'!$I$17=""), $B299&gt;='Personnel Details'!$I$17), 'Personnel Details'!$J$17, 'Personnel Details'!$E$17)))</f>
        <v/>
      </c>
      <c r="IE299" s="59" t="str">
        <f>IF(ID$9="", "", IF(AND(NOT('Personnel Details'!$N$17=""), $B299&gt;='Personnel Details'!$N$17), IF('Personnel Details'!$P$17="","", 'Personnel Details'!$P$17), IF(AND(NOT('Personnel Details'!$I$17=""), $B299&gt;='Personnel Details'!$I$17), IF('Personnel Details'!$K$17="", "", 'Personnel Details'!$K$17), IF('Personnel Details'!$F$17="", "", 'Personnel Details'!$F$17))))</f>
        <v/>
      </c>
      <c r="IF299" s="79" t="str">
        <f>IF(ID$9="", "", IF(AND(NOT('Personnel Details'!$N$17=""), $B299&gt;='Personnel Details'!$N$17), 'Personnel Details'!$Q$17, IF(AND(NOT('Personnel Details'!$I$17=""), $B299&gt;='Personnel Details'!$I$17), 'Personnel Details'!$L$17, 'Personnel Details'!$G$17)))</f>
        <v/>
      </c>
      <c r="IG299" s="59" t="str">
        <f t="shared" si="713"/>
        <v/>
      </c>
      <c r="IH299" s="53"/>
      <c r="IJ299" s="78" t="str">
        <f>IF(IJ$9="", "", IF(AND(NOT('Personnel Details'!$N$18=""), $B299&gt;='Personnel Details'!$N$18), 'Personnel Details'!$O$18, IF(AND(NOT('Personnel Details'!$I$18=""), $B299&gt;='Personnel Details'!$I$18), 'Personnel Details'!$J$18, 'Personnel Details'!$E$18)))</f>
        <v/>
      </c>
      <c r="IK299" s="59" t="str">
        <f>IF(IJ$9="", "", IF(AND(NOT('Personnel Details'!$N$18=""), $B299&gt;='Personnel Details'!$N$18), IF('Personnel Details'!$P$18="","", 'Personnel Details'!$P$18), IF(AND(NOT('Personnel Details'!$I$18=""), $B299&gt;='Personnel Details'!$I$18), IF('Personnel Details'!$K$18="", "", 'Personnel Details'!$K$18), IF('Personnel Details'!$F$18="", "", 'Personnel Details'!$F$18))))</f>
        <v/>
      </c>
      <c r="IL299" s="79" t="str">
        <f>IF(IJ$9="", "", IF(AND(NOT('Personnel Details'!$N$18=""), $B299&gt;='Personnel Details'!$N$18), 'Personnel Details'!$Q$18, IF(AND(NOT('Personnel Details'!$I$18=""), $B299&gt;='Personnel Details'!$I$18), 'Personnel Details'!$L$18, 'Personnel Details'!$G$18)))</f>
        <v/>
      </c>
      <c r="IM299" s="59" t="str">
        <f t="shared" si="714"/>
        <v/>
      </c>
      <c r="IN299" s="53"/>
      <c r="IP299" s="78" t="str">
        <f>IF(IP$9="", "", IF(AND(NOT('Personnel Details'!$N$19=""), $B299&gt;='Personnel Details'!$N$19), 'Personnel Details'!$O$19, IF(AND(NOT('Personnel Details'!$I$19=""), $B299&gt;='Personnel Details'!$I$19), 'Personnel Details'!$J$19, 'Personnel Details'!$E$19)))</f>
        <v/>
      </c>
      <c r="IQ299" s="59" t="str">
        <f>IF(IP$9="", "", IF(AND(NOT('Personnel Details'!$N$19=""), $B299&gt;='Personnel Details'!$N$19), IF('Personnel Details'!$P$19="","", 'Personnel Details'!$P$19), IF(AND(NOT('Personnel Details'!$I$19=""), $B299&gt;='Personnel Details'!$I$19), IF('Personnel Details'!$K$19="", "", 'Personnel Details'!$K$19), IF('Personnel Details'!$F$19="", "", 'Personnel Details'!$F$19))))</f>
        <v/>
      </c>
      <c r="IR299" s="79" t="str">
        <f>IF(IP$9="", "", IF(AND(NOT('Personnel Details'!$N$19=""), $B299&gt;='Personnel Details'!$N$19), 'Personnel Details'!$Q$19, IF(AND(NOT('Personnel Details'!$I$19=""), $B299&gt;='Personnel Details'!$I$19), 'Personnel Details'!$L$19, 'Personnel Details'!$G$19)))</f>
        <v/>
      </c>
      <c r="IS299" s="59" t="str">
        <f t="shared" si="715"/>
        <v/>
      </c>
      <c r="IT299" s="53"/>
      <c r="IV299" s="78" t="str">
        <f>IF(IV$9="", "", IF(AND(NOT('Personnel Details'!$N$20=""), $B299&gt;='Personnel Details'!$N$20), 'Personnel Details'!$O$20, IF(AND(NOT('Personnel Details'!$I$20=""), $B299&gt;='Personnel Details'!$I$20), 'Personnel Details'!$J$20, 'Personnel Details'!$E$20)))</f>
        <v/>
      </c>
      <c r="IW299" s="59" t="str">
        <f>IF(IV$9="", "", IF(AND(NOT('Personnel Details'!$N$20=""), $B299&gt;='Personnel Details'!$N$20), IF('Personnel Details'!$P$20="","", 'Personnel Details'!$P$20), IF(AND(NOT('Personnel Details'!$I$20=""), $B299&gt;='Personnel Details'!$I$20), IF('Personnel Details'!$K$20="", "", 'Personnel Details'!$K$20), IF('Personnel Details'!$F$20="", "", 'Personnel Details'!$F$20))))</f>
        <v/>
      </c>
      <c r="IX299" s="79" t="str">
        <f>IF(IV$9="", "", IF(AND(NOT('Personnel Details'!$N$20=""), $B299&gt;='Personnel Details'!$N$20), 'Personnel Details'!$Q$20, IF(AND(NOT('Personnel Details'!$I$20=""), $B299&gt;='Personnel Details'!$I$20), 'Personnel Details'!$L$20, 'Personnel Details'!$G$20)))</f>
        <v/>
      </c>
      <c r="IY299" s="59" t="str">
        <f t="shared" si="716"/>
        <v/>
      </c>
      <c r="IZ299" s="53"/>
      <c r="JB299" s="78" t="str">
        <f>IF(JB$9="", "", IF(AND(NOT('Personnel Details'!$N$21=""), $B299&gt;='Personnel Details'!$N$21), 'Personnel Details'!$O$21, IF(AND(NOT('Personnel Details'!$I$21=""), $B299&gt;='Personnel Details'!$I$21), 'Personnel Details'!$J$21, 'Personnel Details'!$E$21)))</f>
        <v/>
      </c>
      <c r="JC299" s="59" t="str">
        <f>IF(JB$9="", "", IF(AND(NOT('Personnel Details'!$N$21=""), $B299&gt;='Personnel Details'!$N$21), IF('Personnel Details'!$P$21="","", 'Personnel Details'!$P$21), IF(AND(NOT('Personnel Details'!$I$21=""), $B299&gt;='Personnel Details'!$I$21), IF('Personnel Details'!$K$21="", "", 'Personnel Details'!$K$21), IF('Personnel Details'!$F$21="", "", 'Personnel Details'!$F$21))))</f>
        <v/>
      </c>
      <c r="JD299" s="79" t="str">
        <f>IF(JB$9="", "", IF(AND(NOT('Personnel Details'!$N$21=""), $B299&gt;='Personnel Details'!$N$21), 'Personnel Details'!$Q$21, IF(AND(NOT('Personnel Details'!$I$21=""), $B299&gt;='Personnel Details'!$I$21), 'Personnel Details'!$L$21, 'Personnel Details'!$G$21)))</f>
        <v/>
      </c>
      <c r="JE299" s="59" t="str">
        <f t="shared" si="717"/>
        <v/>
      </c>
      <c r="JF299" s="53"/>
      <c r="JH299" s="78" t="str">
        <f>IF(JH$9="", "", IF(AND(NOT('Personnel Details'!$N$22=""), $B299&gt;='Personnel Details'!$N$22), 'Personnel Details'!$O$22, IF(AND(NOT('Personnel Details'!$I$22=""), $B299&gt;='Personnel Details'!$I$22), 'Personnel Details'!$J$22, 'Personnel Details'!$E$22)))</f>
        <v/>
      </c>
      <c r="JI299" s="59" t="str">
        <f>IF(JH$9="", "", IF(AND(NOT('Personnel Details'!$N$22=""), $B299&gt;='Personnel Details'!$N$22), IF('Personnel Details'!$P$22="","", 'Personnel Details'!$P$22), IF(AND(NOT('Personnel Details'!$I$22=""), $B299&gt;='Personnel Details'!$I$22), IF('Personnel Details'!$K$22="", "", 'Personnel Details'!$K$22), IF('Personnel Details'!$F$22="", "", 'Personnel Details'!$F$22))))</f>
        <v/>
      </c>
      <c r="JJ299" s="79" t="str">
        <f>IF(JH$9="", "", IF(AND(NOT('Personnel Details'!$N$22=""), $B299&gt;='Personnel Details'!$N$22), 'Personnel Details'!$Q$22, IF(AND(NOT('Personnel Details'!$I$22=""), $B299&gt;='Personnel Details'!$I$22), 'Personnel Details'!$L$22, 'Personnel Details'!$G$22)))</f>
        <v/>
      </c>
      <c r="JK299" s="59" t="str">
        <f t="shared" si="718"/>
        <v/>
      </c>
      <c r="JL299" s="53"/>
      <c r="JN299" s="78" t="str">
        <f>IF(JN$9="", "", IF(AND(NOT('Personnel Details'!$N$23=""), $B299&gt;='Personnel Details'!$N$23), 'Personnel Details'!$O$23, IF(AND(NOT('Personnel Details'!$I$23=""), $B299&gt;='Personnel Details'!$I$23), 'Personnel Details'!$J$23, 'Personnel Details'!$E$23)))</f>
        <v/>
      </c>
      <c r="JO299" s="59" t="str">
        <f>IF(JN$9="", "", IF(AND(NOT('Personnel Details'!$N$23=""), $B299&gt;='Personnel Details'!$N$23), IF('Personnel Details'!$P$23="","", 'Personnel Details'!$P$23), IF(AND(NOT('Personnel Details'!$I$23=""), $B299&gt;='Personnel Details'!$I$23), IF('Personnel Details'!$K$23="", "", 'Personnel Details'!$K$23), IF('Personnel Details'!$F$23="", "", 'Personnel Details'!$F$23))))</f>
        <v/>
      </c>
      <c r="JP299" s="79" t="str">
        <f>IF(JN$9="", "", IF(AND(NOT('Personnel Details'!$N$23=""), $B299&gt;='Personnel Details'!$N$23), 'Personnel Details'!$Q$23, IF(AND(NOT('Personnel Details'!$I$23=""), $B299&gt;='Personnel Details'!$I$23), 'Personnel Details'!$L$23, 'Personnel Details'!$G$23)))</f>
        <v/>
      </c>
      <c r="JQ299" s="59" t="str">
        <f t="shared" si="719"/>
        <v/>
      </c>
      <c r="JR299" s="53"/>
      <c r="JT299" s="78" t="str">
        <f>IF(JT$9="", "", IF(AND(NOT('Personnel Details'!$N$24=""), $B299&gt;='Personnel Details'!$N$24), 'Personnel Details'!$O$24, IF(AND(NOT('Personnel Details'!$I$24=""), $B299&gt;='Personnel Details'!$I$24), 'Personnel Details'!$J$24, 'Personnel Details'!$E$24)))</f>
        <v/>
      </c>
      <c r="JU299" s="59" t="str">
        <f>IF(JT$9="", "", IF(AND(NOT('Personnel Details'!$N$24=""), $B299&gt;='Personnel Details'!$N$24), IF('Personnel Details'!$P$24="","", 'Personnel Details'!$P$24), IF(AND(NOT('Personnel Details'!$I$24=""), $B299&gt;='Personnel Details'!$I$24), IF('Personnel Details'!$K$24="", "", 'Personnel Details'!$K$24), IF('Personnel Details'!$F$24="", "", 'Personnel Details'!$F$24))))</f>
        <v/>
      </c>
      <c r="JV299" s="79" t="str">
        <f>IF(JT$9="", "", IF(AND(NOT('Personnel Details'!$N$24=""), $B299&gt;='Personnel Details'!$N$24), 'Personnel Details'!$Q$24, IF(AND(NOT('Personnel Details'!$I$24=""), $B299&gt;='Personnel Details'!$I$24), 'Personnel Details'!$L$24, 'Personnel Details'!$G$24)))</f>
        <v/>
      </c>
      <c r="JW299" s="59" t="str">
        <f t="shared" si="720"/>
        <v/>
      </c>
      <c r="JX299" s="53"/>
      <c r="JZ299" s="78" t="str">
        <f>IF(JZ$9="", "", IF(AND(NOT('Personnel Details'!$N$25=""), $B299&gt;='Personnel Details'!$N$25), 'Personnel Details'!$O$25, IF(AND(NOT('Personnel Details'!$I$25=""), $B299&gt;='Personnel Details'!$I$25), 'Personnel Details'!$J$25, 'Personnel Details'!$E$25)))</f>
        <v/>
      </c>
      <c r="KA299" s="59" t="str">
        <f>IF(JZ$9="", "", IF(AND(NOT('Personnel Details'!$N$25=""), $B299&gt;='Personnel Details'!$N$25), IF('Personnel Details'!$P$25="","", 'Personnel Details'!$P$25), IF(AND(NOT('Personnel Details'!$I$25=""), $B299&gt;='Personnel Details'!$I$25), IF('Personnel Details'!$K$25="", "", 'Personnel Details'!$K$25), IF('Personnel Details'!$F$25="", "", 'Personnel Details'!$F$25))))</f>
        <v/>
      </c>
      <c r="KB299" s="79" t="str">
        <f>IF(JZ$9="", "", IF(AND(NOT('Personnel Details'!$N$25=""), $B299&gt;='Personnel Details'!$N$25), 'Personnel Details'!$Q$25, IF(AND(NOT('Personnel Details'!$I$25=""), $B299&gt;='Personnel Details'!$I$25), 'Personnel Details'!$L$25, 'Personnel Details'!$G$25)))</f>
        <v/>
      </c>
      <c r="KC299" s="59" t="str">
        <f t="shared" si="721"/>
        <v/>
      </c>
      <c r="KD299" s="53"/>
      <c r="KF299" s="78" t="str">
        <f>IF(KF$9="", "", IF(AND(NOT('Personnel Details'!$N$26=""), $B299&gt;='Personnel Details'!$N$26), 'Personnel Details'!$O$26, IF(AND(NOT('Personnel Details'!$I$26=""), $B299&gt;='Personnel Details'!$I$26), 'Personnel Details'!$J$26, 'Personnel Details'!$E$26)))</f>
        <v/>
      </c>
      <c r="KG299" s="59" t="str">
        <f>IF(KF$9="", "", IF(AND(NOT('Personnel Details'!$N$26=""), $B299&gt;='Personnel Details'!$N$26), IF('Personnel Details'!$P$26="","", 'Personnel Details'!$P$26), IF(AND(NOT('Personnel Details'!$I$26=""), $B299&gt;='Personnel Details'!$I$26), IF('Personnel Details'!$K$26="", "", 'Personnel Details'!$K$26), IF('Personnel Details'!$F$26="", "", 'Personnel Details'!$F$26))))</f>
        <v/>
      </c>
      <c r="KH299" s="79" t="str">
        <f>IF(KF$9="", "", IF(AND(NOT('Personnel Details'!$N$26=""), $B299&gt;='Personnel Details'!$N$26), 'Personnel Details'!$Q$26, IF(AND(NOT('Personnel Details'!$I$26=""), $B299&gt;='Personnel Details'!$I$26), 'Personnel Details'!$L$26, 'Personnel Details'!$G$26)))</f>
        <v/>
      </c>
      <c r="KI299" s="59" t="str">
        <f t="shared" si="722"/>
        <v/>
      </c>
      <c r="KJ299" s="53"/>
      <c r="KL299" s="78" t="str">
        <f>IF(KL$9="", "", IF(AND(NOT('Personnel Details'!$N$27=""), $B299&gt;='Personnel Details'!$N$27), 'Personnel Details'!$O$27, IF(AND(NOT('Personnel Details'!$I$27=""), $B299&gt;='Personnel Details'!$I$27), 'Personnel Details'!$J$27, 'Personnel Details'!$E$27)))</f>
        <v/>
      </c>
      <c r="KM299" s="59" t="str">
        <f>IF(KL$9="", "", IF(AND(NOT('Personnel Details'!$N$27=""), $B299&gt;='Personnel Details'!$N$27), IF('Personnel Details'!$P$27="","", 'Personnel Details'!$P$27), IF(AND(NOT('Personnel Details'!$I$27=""), $B299&gt;='Personnel Details'!$I$27), IF('Personnel Details'!$K$27="", "", 'Personnel Details'!$K$27), IF('Personnel Details'!$F$27="", "", 'Personnel Details'!$F$27))))</f>
        <v/>
      </c>
      <c r="KN299" s="79" t="str">
        <f>IF(KL$9="", "", IF(AND(NOT('Personnel Details'!$N$27=""), $B299&gt;='Personnel Details'!$N$27), 'Personnel Details'!$Q$27, IF(AND(NOT('Personnel Details'!$I$27=""), $B299&gt;='Personnel Details'!$I$27), 'Personnel Details'!$L$27, 'Personnel Details'!$G$27)))</f>
        <v/>
      </c>
      <c r="KO299" s="59" t="str">
        <f t="shared" si="723"/>
        <v/>
      </c>
      <c r="KP299" s="53"/>
      <c r="KR299" s="78" t="str">
        <f>IF(KR$9="", "", IF(AND(NOT('Personnel Details'!$N$28=""), $B299&gt;='Personnel Details'!$N$28), 'Personnel Details'!$O$28, IF(AND(NOT('Personnel Details'!$I$28=""), $B299&gt;='Personnel Details'!$I$28), 'Personnel Details'!$J$28, 'Personnel Details'!$E$28)))</f>
        <v/>
      </c>
      <c r="KS299" s="59" t="str">
        <f>IF(KR$9="", "", IF(AND(NOT('Personnel Details'!$N$28=""), $B299&gt;='Personnel Details'!$N$28), IF('Personnel Details'!$P$28="","", 'Personnel Details'!$P$28), IF(AND(NOT('Personnel Details'!$I$28=""), $B299&gt;='Personnel Details'!$I$28), IF('Personnel Details'!$K$28="", "", 'Personnel Details'!$K$28), IF('Personnel Details'!$F$28="", "", 'Personnel Details'!$F$28))))</f>
        <v/>
      </c>
      <c r="KT299" s="79" t="str">
        <f>IF(KR$9="", "", IF(AND(NOT('Personnel Details'!$N$28=""), $B299&gt;='Personnel Details'!$N$28), 'Personnel Details'!$Q$28, IF(AND(NOT('Personnel Details'!$I$28=""), $B299&gt;='Personnel Details'!$I$28), 'Personnel Details'!$L$28, 'Personnel Details'!$G$28)))</f>
        <v/>
      </c>
      <c r="KU299" s="59" t="str">
        <f t="shared" si="724"/>
        <v/>
      </c>
      <c r="KV299" s="53"/>
      <c r="KX299" s="78" t="str">
        <f>IF(KX$9="", "", IF(AND(NOT('Personnel Details'!$N$29=""), $B299&gt;='Personnel Details'!$N$29), 'Personnel Details'!$O$29, IF(AND(NOT('Personnel Details'!$I$29=""), $B299&gt;='Personnel Details'!$I$29), 'Personnel Details'!$J$29, 'Personnel Details'!$E$29)))</f>
        <v/>
      </c>
      <c r="KY299" s="59" t="str">
        <f>IF(KX$9="", "", IF(AND(NOT('Personnel Details'!$N$29=""), $B299&gt;='Personnel Details'!$N$29), IF('Personnel Details'!$P$29="","", 'Personnel Details'!$P$29), IF(AND(NOT('Personnel Details'!$I$29=""), $B299&gt;='Personnel Details'!$I$29), IF('Personnel Details'!$K$29="", "", 'Personnel Details'!$K$29), IF('Personnel Details'!$F$29="", "", 'Personnel Details'!$F$29))))</f>
        <v/>
      </c>
      <c r="KZ299" s="79" t="str">
        <f>IF(KX$9="", "", IF(AND(NOT('Personnel Details'!$N$29=""), $B299&gt;='Personnel Details'!$N$29), 'Personnel Details'!$Q$29, IF(AND(NOT('Personnel Details'!$I$29=""), $B299&gt;='Personnel Details'!$I$29), 'Personnel Details'!$L$29, 'Personnel Details'!$G$29)))</f>
        <v/>
      </c>
      <c r="LA299" s="59" t="str">
        <f t="shared" si="725"/>
        <v/>
      </c>
      <c r="LB299" s="53"/>
      <c r="LD299" s="78" t="str">
        <f>IF(LD$9="", "", IF(AND(NOT('Personnel Details'!$N$30=""), $B299&gt;='Personnel Details'!$N$30), 'Personnel Details'!$O$30, IF(AND(NOT('Personnel Details'!$I$30=""), $B299&gt;='Personnel Details'!$I$30), 'Personnel Details'!$J$30, 'Personnel Details'!$E$30)))</f>
        <v/>
      </c>
      <c r="LE299" s="59" t="str">
        <f>IF(LD$9="", "", IF(AND(NOT('Personnel Details'!$N$30=""), $B299&gt;='Personnel Details'!$N$30), IF('Personnel Details'!$P$30="","", 'Personnel Details'!$P$30), IF(AND(NOT('Personnel Details'!$I$30=""), $B299&gt;='Personnel Details'!$I$30), IF('Personnel Details'!$K$30="", "", 'Personnel Details'!$K$30), IF('Personnel Details'!$F$30="", "", 'Personnel Details'!$F$30))))</f>
        <v/>
      </c>
      <c r="LF299" s="79" t="str">
        <f>IF(LD$9="", "", IF(AND(NOT('Personnel Details'!$N$30=""), $B299&gt;='Personnel Details'!$N$30), 'Personnel Details'!$Q$30, IF(AND(NOT('Personnel Details'!$I$30=""), $B299&gt;='Personnel Details'!$I$30), 'Personnel Details'!$L$30, 'Personnel Details'!$G$30)))</f>
        <v/>
      </c>
      <c r="LG299" s="59" t="str">
        <f t="shared" si="726"/>
        <v/>
      </c>
      <c r="LH299" s="53"/>
      <c r="LJ299" s="78" t="str">
        <f>IF(LJ$9="", "", IF(AND(NOT('Personnel Details'!$N$31=""), $B299&gt;='Personnel Details'!$N$31), 'Personnel Details'!$O$31, IF(AND(NOT('Personnel Details'!$I$31=""), $B299&gt;='Personnel Details'!$I$31), 'Personnel Details'!$J$31, 'Personnel Details'!$E$31)))</f>
        <v/>
      </c>
      <c r="LK299" s="59" t="str">
        <f>IF(LJ$9="", "", IF(AND(NOT('Personnel Details'!$N$31=""), $B299&gt;='Personnel Details'!$N$31), IF('Personnel Details'!$P$31="","", 'Personnel Details'!$P$31), IF(AND(NOT('Personnel Details'!$I$31=""), $B299&gt;='Personnel Details'!$I$31), IF('Personnel Details'!$K$31="", "", 'Personnel Details'!$K$31), IF('Personnel Details'!$F$31="", "", 'Personnel Details'!$F$31))))</f>
        <v/>
      </c>
      <c r="LL299" s="79" t="str">
        <f>IF(LJ$9="", "", IF(AND(NOT('Personnel Details'!$N$31=""), $B299&gt;='Personnel Details'!$N$31), 'Personnel Details'!$Q$31, IF(AND(NOT('Personnel Details'!$I$31=""), $B299&gt;='Personnel Details'!$I$31), 'Personnel Details'!$L$31, 'Personnel Details'!$G$31)))</f>
        <v/>
      </c>
      <c r="LM299" s="59" t="str">
        <f t="shared" si="727"/>
        <v/>
      </c>
      <c r="LN299" s="53"/>
      <c r="LP299" s="78" t="str">
        <f>IF(LP$9="", "", IF(AND(NOT('Personnel Details'!$N$32=""), $B299&gt;='Personnel Details'!$N$32), 'Personnel Details'!$O$32, IF(AND(NOT('Personnel Details'!$I$32=""), $B299&gt;='Personnel Details'!$I$32), 'Personnel Details'!$J$32, 'Personnel Details'!$E$32)))</f>
        <v/>
      </c>
      <c r="LQ299" s="59" t="str">
        <f>IF(LP$9="", "", IF(AND(NOT('Personnel Details'!$N$32=""), $B299&gt;='Personnel Details'!$N$32), IF('Personnel Details'!$P$32="","", 'Personnel Details'!$P$32), IF(AND(NOT('Personnel Details'!$I$32=""), $B299&gt;='Personnel Details'!$I$32), IF('Personnel Details'!$K$32="", "", 'Personnel Details'!$K$32), IF('Personnel Details'!$F$32="", "", 'Personnel Details'!$F$32))))</f>
        <v/>
      </c>
      <c r="LR299" s="79" t="str">
        <f>IF(LP$9="", "", IF(AND(NOT('Personnel Details'!$N$32=""), $B299&gt;='Personnel Details'!$N$32), 'Personnel Details'!$Q$32, IF(AND(NOT('Personnel Details'!$I$32=""), $B299&gt;='Personnel Details'!$I$32), 'Personnel Details'!$L$32, 'Personnel Details'!$G$32)))</f>
        <v/>
      </c>
      <c r="LS299" s="59" t="str">
        <f t="shared" si="728"/>
        <v/>
      </c>
      <c r="LT299" s="53"/>
      <c r="LV299" s="78" t="str">
        <f>IF(LV$9="", "", IF(AND(NOT('Personnel Details'!$N$33=""), $B299&gt;='Personnel Details'!$N$33), 'Personnel Details'!$O$33, IF(AND(NOT('Personnel Details'!$I$33=""), $B299&gt;='Personnel Details'!$I$33), 'Personnel Details'!$J$33, 'Personnel Details'!$E$33)))</f>
        <v/>
      </c>
      <c r="LW299" s="59" t="str">
        <f>IF(LV$9="", "", IF(AND(NOT('Personnel Details'!$N$33=""), $B299&gt;='Personnel Details'!$N$33), IF('Personnel Details'!$P$33="","", 'Personnel Details'!$P$33), IF(AND(NOT('Personnel Details'!$I$33=""), $B299&gt;='Personnel Details'!$I$33), IF('Personnel Details'!$K$33="", "", 'Personnel Details'!$K$33), IF('Personnel Details'!$F$33="", "", 'Personnel Details'!$F$33))))</f>
        <v/>
      </c>
      <c r="LX299" s="79" t="str">
        <f>IF(LV$9="", "", IF(AND(NOT('Personnel Details'!$N$33=""), $B299&gt;='Personnel Details'!$N$33), 'Personnel Details'!$Q$33, IF(AND(NOT('Personnel Details'!$I$33=""), $B299&gt;='Personnel Details'!$I$33), 'Personnel Details'!$L$33, 'Personnel Details'!$G$33)))</f>
        <v/>
      </c>
      <c r="LY299" s="59" t="str">
        <f t="shared" si="729"/>
        <v/>
      </c>
      <c r="LZ299" s="53"/>
      <c r="MB299" s="78" t="str">
        <f>IF(MB$9="", "", IF(AND(NOT('Personnel Details'!$N$34=""), $B299&gt;='Personnel Details'!$N$34), 'Personnel Details'!$O$34, IF(AND(NOT('Personnel Details'!$I$34=""), $B299&gt;='Personnel Details'!$I$34), 'Personnel Details'!$J$34, 'Personnel Details'!$E$34)))</f>
        <v/>
      </c>
      <c r="MC299" s="59" t="str">
        <f>IF(MB$9="", "", IF(AND(NOT('Personnel Details'!$N$34=""), $B299&gt;='Personnel Details'!$N$34), IF('Personnel Details'!$P$34="","", 'Personnel Details'!$P$34), IF(AND(NOT('Personnel Details'!$I$34=""), $B299&gt;='Personnel Details'!$I$34), IF('Personnel Details'!$K$34="", "", 'Personnel Details'!$K$34), IF('Personnel Details'!$F$34="", "", 'Personnel Details'!$F$34))))</f>
        <v/>
      </c>
      <c r="MD299" s="79" t="str">
        <f>IF(MB$9="", "", IF(AND(NOT('Personnel Details'!$N$34=""), $B299&gt;='Personnel Details'!$N$34), 'Personnel Details'!$Q$34, IF(AND(NOT('Personnel Details'!$I$34=""), $B299&gt;='Personnel Details'!$I$34), 'Personnel Details'!$L$34, 'Personnel Details'!$G$34)))</f>
        <v/>
      </c>
      <c r="ME299" s="59" t="str">
        <f t="shared" si="730"/>
        <v/>
      </c>
      <c r="MF299" s="53"/>
      <c r="MH299" s="78" t="str">
        <f>IF(MH$9="", "", IF(AND(NOT('Personnel Details'!$N$35=""), $B299&gt;='Personnel Details'!$N$35), 'Personnel Details'!$O$35, IF(AND(NOT('Personnel Details'!$I$35=""), $B299&gt;='Personnel Details'!$I$35), 'Personnel Details'!$J$35, 'Personnel Details'!$E$35)))</f>
        <v/>
      </c>
      <c r="MI299" s="59" t="str">
        <f>IF(MH$9="", "", IF(AND(NOT('Personnel Details'!$N$35=""), $B299&gt;='Personnel Details'!$N$35), IF('Personnel Details'!$P$35="","", 'Personnel Details'!$P$35), IF(AND(NOT('Personnel Details'!$I$35=""), $B299&gt;='Personnel Details'!$I$35), IF('Personnel Details'!$K$35="", "", 'Personnel Details'!$K$35), IF('Personnel Details'!$F$35="", "", 'Personnel Details'!$F$35))))</f>
        <v/>
      </c>
      <c r="MJ299" s="79" t="str">
        <f>IF(MH$9="", "", IF(AND(NOT('Personnel Details'!$N$35=""), $B299&gt;='Personnel Details'!$N$35), 'Personnel Details'!$Q$35, IF(AND(NOT('Personnel Details'!$I$35=""), $B299&gt;='Personnel Details'!$I$35), 'Personnel Details'!$L$35, 'Personnel Details'!$G$35)))</f>
        <v/>
      </c>
      <c r="MK299" s="59" t="str">
        <f t="shared" si="731"/>
        <v/>
      </c>
      <c r="ML299" s="53"/>
      <c r="MN299" s="78" t="str">
        <f>IF(MN$9="", "", IF(AND(NOT('Personnel Details'!$N$36=""), $B299&gt;='Personnel Details'!$N$36), 'Personnel Details'!$O$36, IF(AND(NOT('Personnel Details'!$I$36=""), $B299&gt;='Personnel Details'!$I$36), 'Personnel Details'!$J$36, 'Personnel Details'!$E$36)))</f>
        <v/>
      </c>
      <c r="MO299" s="59" t="str">
        <f>IF(MN$9="", "", IF(AND(NOT('Personnel Details'!$N$36=""), $B299&gt;='Personnel Details'!$N$36), IF('Personnel Details'!$P$36="","", 'Personnel Details'!$P$36), IF(AND(NOT('Personnel Details'!$I$36=""), $B299&gt;='Personnel Details'!$I$36), IF('Personnel Details'!$K$36="", "", 'Personnel Details'!$K$36), IF('Personnel Details'!$F$36="", "", 'Personnel Details'!$F$36))))</f>
        <v/>
      </c>
      <c r="MP299" s="79" t="str">
        <f>IF(MN$9="", "", IF(AND(NOT('Personnel Details'!$N$36=""), $B299&gt;='Personnel Details'!$N$36), 'Personnel Details'!$Q$36, IF(AND(NOT('Personnel Details'!$I$36=""), $B299&gt;='Personnel Details'!$I$36), 'Personnel Details'!$L$36, 'Personnel Details'!$G$36)))</f>
        <v/>
      </c>
      <c r="MQ299" s="59" t="str">
        <f t="shared" si="732"/>
        <v/>
      </c>
      <c r="MR299" s="53"/>
      <c r="MT299" s="78" t="str">
        <f>IF(MT$9="", "", IF(AND(NOT('Personnel Details'!$N$37=""), $B299&gt;='Personnel Details'!$N$37), 'Personnel Details'!$O$37, IF(AND(NOT('Personnel Details'!$I$37=""), $B299&gt;='Personnel Details'!$I$37), 'Personnel Details'!$J$37, 'Personnel Details'!$E$37)))</f>
        <v/>
      </c>
      <c r="MU299" s="59" t="str">
        <f>IF(MT$9="", "", IF(AND(NOT('Personnel Details'!$N$37=""), $B299&gt;='Personnel Details'!$N$37), IF('Personnel Details'!$P$37="","", 'Personnel Details'!$P$37), IF(AND(NOT('Personnel Details'!$I$37=""), $B299&gt;='Personnel Details'!$I$37), IF('Personnel Details'!$K$37="", "", 'Personnel Details'!$K$37), IF('Personnel Details'!$F$37="", "", 'Personnel Details'!$F$37))))</f>
        <v/>
      </c>
      <c r="MV299" s="79" t="str">
        <f>IF(MT$9="", "", IF(AND(NOT('Personnel Details'!$N$37=""), $B299&gt;='Personnel Details'!$N$37), 'Personnel Details'!$Q$37, IF(AND(NOT('Personnel Details'!$I$37=""), $B299&gt;='Personnel Details'!$I$37), 'Personnel Details'!$L$37, 'Personnel Details'!$G$37)))</f>
        <v/>
      </c>
      <c r="MW299" s="59" t="str">
        <f t="shared" si="733"/>
        <v/>
      </c>
      <c r="MX299" s="53"/>
      <c r="MZ299" s="78" t="str">
        <f>IF(MZ$9="", "", IF(AND(NOT('Personnel Details'!$N$38=""), $B299&gt;='Personnel Details'!$N$38), 'Personnel Details'!$O$38, IF(AND(NOT('Personnel Details'!$I$38=""), $B299&gt;='Personnel Details'!$I$38), 'Personnel Details'!$J$38, 'Personnel Details'!$E$38)))</f>
        <v/>
      </c>
      <c r="NA299" s="59" t="str">
        <f>IF(MZ$9="", "", IF(AND(NOT('Personnel Details'!$N$38=""), $B299&gt;='Personnel Details'!$N$38), IF('Personnel Details'!$P$38="","", 'Personnel Details'!$P$38), IF(AND(NOT('Personnel Details'!$I$38=""), $B299&gt;='Personnel Details'!$I$38), IF('Personnel Details'!$K$38="", "", 'Personnel Details'!$K$38), IF('Personnel Details'!$F$38="", "", 'Personnel Details'!$F$38))))</f>
        <v/>
      </c>
      <c r="NB299" s="79" t="str">
        <f>IF(MZ$9="", "", IF(AND(NOT('Personnel Details'!$N$38=""), $B299&gt;='Personnel Details'!$N$38), 'Personnel Details'!$Q$38, IF(AND(NOT('Personnel Details'!$I$38=""), $B299&gt;='Personnel Details'!$I$38), 'Personnel Details'!$L$38, 'Personnel Details'!$G$38)))</f>
        <v/>
      </c>
      <c r="NC299" s="59" t="str">
        <f t="shared" si="734"/>
        <v/>
      </c>
      <c r="ND299" s="53"/>
      <c r="NF299" s="78" t="str">
        <f>IF(NF$9="", "", IF(AND(NOT('Personnel Details'!$N$39=""), $B299&gt;='Personnel Details'!$N$39), 'Personnel Details'!$O$39, IF(AND(NOT('Personnel Details'!$I$39=""), $B299&gt;='Personnel Details'!$I$39), 'Personnel Details'!$J$39, 'Personnel Details'!$E$39)))</f>
        <v/>
      </c>
      <c r="NG299" s="59" t="str">
        <f>IF(NF$9="", "", IF(AND(NOT('Personnel Details'!$N$39=""), $B299&gt;='Personnel Details'!$N$39), IF('Personnel Details'!$P$39="","", 'Personnel Details'!$P$39), IF(AND(NOT('Personnel Details'!$I$39=""), $B299&gt;='Personnel Details'!$I$39), IF('Personnel Details'!$K$39="", "", 'Personnel Details'!$K$39), IF('Personnel Details'!$F$39="", "", 'Personnel Details'!$F$39))))</f>
        <v/>
      </c>
      <c r="NH299" s="79" t="str">
        <f>IF(NF$9="", "", IF(AND(NOT('Personnel Details'!$N$39=""), $B299&gt;='Personnel Details'!$N$39), 'Personnel Details'!$Q$39, IF(AND(NOT('Personnel Details'!$I$39=""), $B299&gt;='Personnel Details'!$I$39), 'Personnel Details'!$L$39, 'Personnel Details'!$G$39)))</f>
        <v/>
      </c>
      <c r="NI299" s="59" t="str">
        <f t="shared" si="735"/>
        <v/>
      </c>
      <c r="NJ299" s="53"/>
      <c r="NL299" s="78" t="str">
        <f>IF(NL$9="", "", IF(AND(NOT('Personnel Details'!$N$40=""), $B299&gt;='Personnel Details'!$N$40), 'Personnel Details'!$O$40, IF(AND(NOT('Personnel Details'!$I$40=""), $B299&gt;='Personnel Details'!$I$40), 'Personnel Details'!$J$40, 'Personnel Details'!$E$40)))</f>
        <v/>
      </c>
      <c r="NM299" s="59" t="str">
        <f>IF(NL$9="", "", IF(AND(NOT('Personnel Details'!$N$40=""), $B299&gt;='Personnel Details'!$N$40), IF('Personnel Details'!$P$40="","", 'Personnel Details'!$P$40), IF(AND(NOT('Personnel Details'!$I$40=""), $B299&gt;='Personnel Details'!$I$40), IF('Personnel Details'!$K$40="", "", 'Personnel Details'!$K$40), IF('Personnel Details'!$F$40="", "", 'Personnel Details'!$F$40))))</f>
        <v/>
      </c>
      <c r="NN299" s="79" t="str">
        <f>IF(NL$9="", "", IF(AND(NOT('Personnel Details'!$N$40=""), $B299&gt;='Personnel Details'!$N$40), 'Personnel Details'!$Q$40, IF(AND(NOT('Personnel Details'!$I$40=""), $B299&gt;='Personnel Details'!$I$40), 'Personnel Details'!$L$40, 'Personnel Details'!$G$40)))</f>
        <v/>
      </c>
      <c r="NO299" s="59" t="str">
        <f t="shared" si="736"/>
        <v/>
      </c>
      <c r="NP299" s="53"/>
    </row>
    <row r="300" spans="1:380" x14ac:dyDescent="0.25">
      <c r="A300" s="32"/>
      <c r="B300" s="113" t="str">
        <f>IFERROR(IF(B299+1&gt;'Personnel Details'!$U$5, "", B299+1), "")</f>
        <v/>
      </c>
      <c r="C300" s="32"/>
      <c r="D300" s="120"/>
      <c r="E300" s="13" t="str">
        <f t="shared" si="615"/>
        <v/>
      </c>
      <c r="F300" s="13" t="str">
        <f t="shared" si="646"/>
        <v/>
      </c>
      <c r="G300" s="56" t="str">
        <f t="shared" si="737"/>
        <v/>
      </c>
      <c r="H300" s="16" t="str">
        <f t="shared" si="647"/>
        <v/>
      </c>
      <c r="I300" s="32"/>
      <c r="J300" s="120"/>
      <c r="K300" s="62" t="str">
        <f t="shared" si="616"/>
        <v/>
      </c>
      <c r="L300" s="62" t="str">
        <f t="shared" si="648"/>
        <v/>
      </c>
      <c r="M300" s="65" t="str">
        <f t="shared" si="738"/>
        <v/>
      </c>
      <c r="N300" s="68" t="str">
        <f t="shared" si="649"/>
        <v/>
      </c>
      <c r="O300" s="32"/>
      <c r="P300" s="120"/>
      <c r="Q300" s="62" t="str">
        <f t="shared" si="617"/>
        <v/>
      </c>
      <c r="R300" s="62" t="str">
        <f t="shared" si="650"/>
        <v/>
      </c>
      <c r="S300" s="65" t="str">
        <f t="shared" si="739"/>
        <v/>
      </c>
      <c r="T300" s="68" t="str">
        <f t="shared" si="651"/>
        <v/>
      </c>
      <c r="U300" s="32"/>
      <c r="V300" s="120"/>
      <c r="W300" s="62" t="str">
        <f t="shared" si="618"/>
        <v/>
      </c>
      <c r="X300" s="62" t="str">
        <f t="shared" si="652"/>
        <v/>
      </c>
      <c r="Y300" s="65" t="str">
        <f t="shared" si="740"/>
        <v/>
      </c>
      <c r="Z300" s="68" t="str">
        <f t="shared" si="653"/>
        <v/>
      </c>
      <c r="AA300" s="32"/>
      <c r="AB300" s="120"/>
      <c r="AC300" s="62" t="str">
        <f t="shared" si="619"/>
        <v/>
      </c>
      <c r="AD300" s="62" t="str">
        <f t="shared" si="654"/>
        <v/>
      </c>
      <c r="AE300" s="65" t="str">
        <f t="shared" si="741"/>
        <v/>
      </c>
      <c r="AF300" s="68" t="str">
        <f t="shared" si="655"/>
        <v/>
      </c>
      <c r="AG300" s="32"/>
      <c r="AH300" s="120"/>
      <c r="AI300" s="62" t="str">
        <f t="shared" si="620"/>
        <v/>
      </c>
      <c r="AJ300" s="62" t="str">
        <f t="shared" si="656"/>
        <v/>
      </c>
      <c r="AK300" s="65" t="str">
        <f t="shared" si="742"/>
        <v/>
      </c>
      <c r="AL300" s="68" t="str">
        <f t="shared" si="657"/>
        <v/>
      </c>
      <c r="AM300" s="32"/>
      <c r="AN300" s="120"/>
      <c r="AO300" s="62" t="str">
        <f t="shared" si="621"/>
        <v/>
      </c>
      <c r="AP300" s="62" t="str">
        <f t="shared" si="658"/>
        <v/>
      </c>
      <c r="AQ300" s="65" t="str">
        <f t="shared" si="743"/>
        <v/>
      </c>
      <c r="AR300" s="68" t="str">
        <f t="shared" si="659"/>
        <v/>
      </c>
      <c r="AS300" s="32"/>
      <c r="AT300" s="120"/>
      <c r="AU300" s="62" t="str">
        <f t="shared" si="622"/>
        <v/>
      </c>
      <c r="AV300" s="62" t="str">
        <f t="shared" si="660"/>
        <v/>
      </c>
      <c r="AW300" s="65" t="str">
        <f t="shared" si="744"/>
        <v/>
      </c>
      <c r="AX300" s="68" t="str">
        <f t="shared" si="661"/>
        <v/>
      </c>
      <c r="AY300" s="32"/>
      <c r="AZ300" s="120"/>
      <c r="BA300" s="62" t="str">
        <f t="shared" si="623"/>
        <v/>
      </c>
      <c r="BB300" s="62" t="str">
        <f t="shared" si="662"/>
        <v/>
      </c>
      <c r="BC300" s="65" t="str">
        <f t="shared" si="745"/>
        <v/>
      </c>
      <c r="BD300" s="68" t="str">
        <f t="shared" si="663"/>
        <v/>
      </c>
      <c r="BE300" s="32"/>
      <c r="BF300" s="120"/>
      <c r="BG300" s="62" t="str">
        <f t="shared" si="624"/>
        <v/>
      </c>
      <c r="BH300" s="62" t="str">
        <f t="shared" si="664"/>
        <v/>
      </c>
      <c r="BI300" s="65" t="str">
        <f t="shared" si="746"/>
        <v/>
      </c>
      <c r="BJ300" s="68" t="str">
        <f t="shared" si="665"/>
        <v/>
      </c>
      <c r="BK300" s="32"/>
      <c r="BL300" s="120"/>
      <c r="BM300" s="62" t="str">
        <f t="shared" si="625"/>
        <v/>
      </c>
      <c r="BN300" s="62" t="str">
        <f t="shared" si="666"/>
        <v/>
      </c>
      <c r="BO300" s="65" t="str">
        <f t="shared" si="747"/>
        <v/>
      </c>
      <c r="BP300" s="68" t="str">
        <f t="shared" si="667"/>
        <v/>
      </c>
      <c r="BQ300" s="32"/>
      <c r="BR300" s="120"/>
      <c r="BS300" s="62" t="str">
        <f t="shared" si="626"/>
        <v/>
      </c>
      <c r="BT300" s="62" t="str">
        <f t="shared" si="668"/>
        <v/>
      </c>
      <c r="BU300" s="65" t="str">
        <f t="shared" si="748"/>
        <v/>
      </c>
      <c r="BV300" s="68" t="str">
        <f t="shared" si="669"/>
        <v/>
      </c>
      <c r="BW300" s="32"/>
      <c r="BX300" s="120"/>
      <c r="BY300" s="62" t="str">
        <f t="shared" si="627"/>
        <v/>
      </c>
      <c r="BZ300" s="62" t="str">
        <f t="shared" si="670"/>
        <v/>
      </c>
      <c r="CA300" s="65" t="str">
        <f t="shared" si="749"/>
        <v/>
      </c>
      <c r="CB300" s="68" t="str">
        <f t="shared" si="671"/>
        <v/>
      </c>
      <c r="CC300" s="32"/>
      <c r="CD300" s="120"/>
      <c r="CE300" s="62" t="str">
        <f t="shared" si="628"/>
        <v/>
      </c>
      <c r="CF300" s="62" t="str">
        <f t="shared" si="672"/>
        <v/>
      </c>
      <c r="CG300" s="65" t="str">
        <f t="shared" si="750"/>
        <v/>
      </c>
      <c r="CH300" s="68" t="str">
        <f t="shared" si="673"/>
        <v/>
      </c>
      <c r="CI300" s="32"/>
      <c r="CJ300" s="120"/>
      <c r="CK300" s="62" t="str">
        <f t="shared" si="629"/>
        <v/>
      </c>
      <c r="CL300" s="62" t="str">
        <f t="shared" si="674"/>
        <v/>
      </c>
      <c r="CM300" s="65" t="str">
        <f t="shared" si="751"/>
        <v/>
      </c>
      <c r="CN300" s="68" t="str">
        <f t="shared" si="675"/>
        <v/>
      </c>
      <c r="CO300" s="32"/>
      <c r="CP300" s="120"/>
      <c r="CQ300" s="62" t="str">
        <f t="shared" si="630"/>
        <v/>
      </c>
      <c r="CR300" s="62" t="str">
        <f t="shared" si="676"/>
        <v/>
      </c>
      <c r="CS300" s="65" t="str">
        <f t="shared" si="752"/>
        <v/>
      </c>
      <c r="CT300" s="68" t="str">
        <f t="shared" si="677"/>
        <v/>
      </c>
      <c r="CU300" s="32"/>
      <c r="CV300" s="120"/>
      <c r="CW300" s="62" t="str">
        <f t="shared" si="631"/>
        <v/>
      </c>
      <c r="CX300" s="62" t="str">
        <f t="shared" si="678"/>
        <v/>
      </c>
      <c r="CY300" s="65" t="str">
        <f t="shared" si="753"/>
        <v/>
      </c>
      <c r="CZ300" s="68" t="str">
        <f t="shared" si="679"/>
        <v/>
      </c>
      <c r="DA300" s="32"/>
      <c r="DB300" s="120"/>
      <c r="DC300" s="62" t="str">
        <f t="shared" si="632"/>
        <v/>
      </c>
      <c r="DD300" s="62" t="str">
        <f t="shared" si="680"/>
        <v/>
      </c>
      <c r="DE300" s="65" t="str">
        <f t="shared" si="754"/>
        <v/>
      </c>
      <c r="DF300" s="68" t="str">
        <f t="shared" si="681"/>
        <v/>
      </c>
      <c r="DG300" s="32"/>
      <c r="DH300" s="120"/>
      <c r="DI300" s="62" t="str">
        <f t="shared" si="633"/>
        <v/>
      </c>
      <c r="DJ300" s="62" t="str">
        <f t="shared" si="682"/>
        <v/>
      </c>
      <c r="DK300" s="65" t="str">
        <f t="shared" si="755"/>
        <v/>
      </c>
      <c r="DL300" s="68" t="str">
        <f t="shared" si="683"/>
        <v/>
      </c>
      <c r="DM300" s="32"/>
      <c r="DN300" s="120"/>
      <c r="DO300" s="62" t="str">
        <f t="shared" si="634"/>
        <v/>
      </c>
      <c r="DP300" s="62" t="str">
        <f t="shared" si="684"/>
        <v/>
      </c>
      <c r="DQ300" s="65" t="str">
        <f t="shared" si="756"/>
        <v/>
      </c>
      <c r="DR300" s="68" t="str">
        <f t="shared" si="685"/>
        <v/>
      </c>
      <c r="DS300" s="32"/>
      <c r="DT300" s="120"/>
      <c r="DU300" s="62" t="str">
        <f t="shared" si="635"/>
        <v/>
      </c>
      <c r="DV300" s="62" t="str">
        <f t="shared" si="686"/>
        <v/>
      </c>
      <c r="DW300" s="65" t="str">
        <f t="shared" si="757"/>
        <v/>
      </c>
      <c r="DX300" s="68" t="str">
        <f t="shared" si="687"/>
        <v/>
      </c>
      <c r="DY300" s="32"/>
      <c r="DZ300" s="120"/>
      <c r="EA300" s="62" t="str">
        <f t="shared" si="636"/>
        <v/>
      </c>
      <c r="EB300" s="62" t="str">
        <f t="shared" si="688"/>
        <v/>
      </c>
      <c r="EC300" s="65" t="str">
        <f t="shared" si="758"/>
        <v/>
      </c>
      <c r="ED300" s="68" t="str">
        <f t="shared" si="689"/>
        <v/>
      </c>
      <c r="EE300" s="32"/>
      <c r="EF300" s="120"/>
      <c r="EG300" s="62" t="str">
        <f t="shared" si="637"/>
        <v/>
      </c>
      <c r="EH300" s="62" t="str">
        <f t="shared" si="690"/>
        <v/>
      </c>
      <c r="EI300" s="65" t="str">
        <f t="shared" si="759"/>
        <v/>
      </c>
      <c r="EJ300" s="68" t="str">
        <f t="shared" si="691"/>
        <v/>
      </c>
      <c r="EK300" s="32"/>
      <c r="EL300" s="120"/>
      <c r="EM300" s="62" t="str">
        <f t="shared" si="638"/>
        <v/>
      </c>
      <c r="EN300" s="62" t="str">
        <f t="shared" si="692"/>
        <v/>
      </c>
      <c r="EO300" s="65" t="str">
        <f t="shared" si="760"/>
        <v/>
      </c>
      <c r="EP300" s="68" t="str">
        <f t="shared" si="693"/>
        <v/>
      </c>
      <c r="EQ300" s="32"/>
      <c r="ER300" s="120"/>
      <c r="ES300" s="62" t="str">
        <f t="shared" si="639"/>
        <v/>
      </c>
      <c r="ET300" s="62" t="str">
        <f t="shared" si="694"/>
        <v/>
      </c>
      <c r="EU300" s="65" t="str">
        <f t="shared" si="761"/>
        <v/>
      </c>
      <c r="EV300" s="68" t="str">
        <f t="shared" si="695"/>
        <v/>
      </c>
      <c r="EW300" s="32"/>
      <c r="EX300" s="120"/>
      <c r="EY300" s="62" t="str">
        <f t="shared" si="640"/>
        <v/>
      </c>
      <c r="EZ300" s="62" t="str">
        <f t="shared" si="696"/>
        <v/>
      </c>
      <c r="FA300" s="65" t="str">
        <f t="shared" si="762"/>
        <v/>
      </c>
      <c r="FB300" s="68" t="str">
        <f t="shared" si="697"/>
        <v/>
      </c>
      <c r="FC300" s="32"/>
      <c r="FD300" s="120"/>
      <c r="FE300" s="62" t="str">
        <f t="shared" si="641"/>
        <v/>
      </c>
      <c r="FF300" s="62" t="str">
        <f t="shared" si="698"/>
        <v/>
      </c>
      <c r="FG300" s="65" t="str">
        <f t="shared" si="763"/>
        <v/>
      </c>
      <c r="FH300" s="68" t="str">
        <f t="shared" si="699"/>
        <v/>
      </c>
      <c r="FI300" s="32"/>
      <c r="FJ300" s="120"/>
      <c r="FK300" s="62" t="str">
        <f t="shared" si="642"/>
        <v/>
      </c>
      <c r="FL300" s="62" t="str">
        <f t="shared" si="700"/>
        <v/>
      </c>
      <c r="FM300" s="65" t="str">
        <f t="shared" si="764"/>
        <v/>
      </c>
      <c r="FN300" s="68" t="str">
        <f t="shared" si="701"/>
        <v/>
      </c>
      <c r="FO300" s="32"/>
      <c r="FP300" s="120"/>
      <c r="FQ300" s="62" t="str">
        <f t="shared" si="643"/>
        <v/>
      </c>
      <c r="FR300" s="62" t="str">
        <f t="shared" si="702"/>
        <v/>
      </c>
      <c r="FS300" s="65" t="str">
        <f t="shared" si="765"/>
        <v/>
      </c>
      <c r="FT300" s="68" t="str">
        <f t="shared" si="703"/>
        <v/>
      </c>
      <c r="FU300" s="32"/>
      <c r="FV300" s="120"/>
      <c r="FW300" s="62" t="str">
        <f t="shared" si="644"/>
        <v/>
      </c>
      <c r="FX300" s="62" t="str">
        <f t="shared" si="704"/>
        <v/>
      </c>
      <c r="FY300" s="65" t="str">
        <f t="shared" si="766"/>
        <v/>
      </c>
      <c r="FZ300" s="68" t="str">
        <f t="shared" si="705"/>
        <v/>
      </c>
      <c r="GA300" s="32"/>
      <c r="GC300" s="7" t="str">
        <f t="shared" si="706"/>
        <v/>
      </c>
      <c r="GD300" s="7" t="str">
        <f t="shared" ca="1" si="645"/>
        <v/>
      </c>
      <c r="GT300" s="71" t="str">
        <f>IF(GT$9="", "", IF(AND(NOT('Personnel Details'!$N$11=""), $B300&gt;='Personnel Details'!$N$11), 'Personnel Details'!$O$11, IF(AND(NOT('Personnel Details'!$I$11=""), $B300&gt;='Personnel Details'!$I$11), 'Personnel Details'!$J$11, 'Personnel Details'!$E$11)))</f>
        <v/>
      </c>
      <c r="GU300" s="59" t="str">
        <f>IF(GT$9="", "", IF(AND(NOT('Personnel Details'!$N$11=""), $B300&gt;='Personnel Details'!$N$11), IF('Personnel Details'!$P$11="","", 'Personnel Details'!$P$11), IF(AND(NOT('Personnel Details'!$I$11=""), $B300&gt;='Personnel Details'!$I$11), IF('Personnel Details'!$K$11="", "", 'Personnel Details'!$K$11), IF('Personnel Details'!$F$11="", "", 'Personnel Details'!$F$11))))</f>
        <v/>
      </c>
      <c r="GV300" s="74" t="str">
        <f>IF(GT$9="", "", IF(AND(NOT('Personnel Details'!$N$11=""), $B300&gt;='Personnel Details'!$N$11), 'Personnel Details'!$Q$11, IF(AND(NOT('Personnel Details'!$I$11=""), $B300&gt;='Personnel Details'!$I$11), 'Personnel Details'!$L$11, 'Personnel Details'!$G$11)))</f>
        <v/>
      </c>
      <c r="GW300" s="59" t="str">
        <f t="shared" si="707"/>
        <v/>
      </c>
      <c r="GX300" s="53"/>
      <c r="GZ300" s="78" t="str">
        <f>IF(GZ$9="", "", IF(AND(NOT('Personnel Details'!$N$12=""), $B300&gt;='Personnel Details'!$N$12), 'Personnel Details'!$O$12, IF(AND(NOT('Personnel Details'!$I$12=""), $B300&gt;='Personnel Details'!$I$12), 'Personnel Details'!$J$12, 'Personnel Details'!$E$12)))</f>
        <v/>
      </c>
      <c r="HA300" s="59" t="str">
        <f>IF(GZ$9="", "", IF(AND(NOT('Personnel Details'!$N$12=""), $B300&gt;='Personnel Details'!$N$12), IF('Personnel Details'!$P$12="","", 'Personnel Details'!$P$12), IF(AND(NOT('Personnel Details'!$I$12=""), $B300&gt;='Personnel Details'!$I$12), IF('Personnel Details'!$K$12="", "", 'Personnel Details'!$K$12), IF('Personnel Details'!$F$12="", "", 'Personnel Details'!$F$12))))</f>
        <v/>
      </c>
      <c r="HB300" s="79" t="str">
        <f>IF(GZ$9="", "", IF(AND(NOT('Personnel Details'!$N$12=""), $B300&gt;='Personnel Details'!$N$12), 'Personnel Details'!$Q$12, IF(AND(NOT('Personnel Details'!$I$12=""), $B300&gt;='Personnel Details'!$I$12), 'Personnel Details'!$L$12, 'Personnel Details'!$G$12)))</f>
        <v/>
      </c>
      <c r="HC300" s="59" t="str">
        <f t="shared" si="708"/>
        <v/>
      </c>
      <c r="HD300" s="53"/>
      <c r="HF300" s="78" t="str">
        <f>IF(HF$9="", "", IF(AND(NOT('Personnel Details'!$N$13=""), $B300&gt;='Personnel Details'!$N$13), 'Personnel Details'!$O$13, IF(AND(NOT('Personnel Details'!$I$13=""), $B300&gt;='Personnel Details'!$I$13), 'Personnel Details'!$J$13, 'Personnel Details'!$E$13)))</f>
        <v/>
      </c>
      <c r="HG300" s="59" t="str">
        <f>IF(HF$9="", "", IF(AND(NOT('Personnel Details'!$N$13=""), $B300&gt;='Personnel Details'!$N$13), IF('Personnel Details'!$P$13="","", 'Personnel Details'!$P$13), IF(AND(NOT('Personnel Details'!$I$13=""), $B300&gt;='Personnel Details'!$I$13), IF('Personnel Details'!$K$13="", "", 'Personnel Details'!$K$13), IF('Personnel Details'!$F$13="", "", 'Personnel Details'!$F$13))))</f>
        <v/>
      </c>
      <c r="HH300" s="79" t="str">
        <f>IF(HF$9="", "", IF(AND(NOT('Personnel Details'!$N$13=""), $B300&gt;='Personnel Details'!$N$13), 'Personnel Details'!$Q$13, IF(AND(NOT('Personnel Details'!$I$13=""), $B300&gt;='Personnel Details'!$I$13), 'Personnel Details'!$L$13, 'Personnel Details'!$G$13)))</f>
        <v/>
      </c>
      <c r="HI300" s="59" t="str">
        <f t="shared" si="709"/>
        <v/>
      </c>
      <c r="HJ300" s="53"/>
      <c r="HL300" s="78" t="str">
        <f>IF(HL$9="", "", IF(AND(NOT('Personnel Details'!$N$14=""), $B300&gt;='Personnel Details'!$N$14), 'Personnel Details'!$O$14, IF(AND(NOT('Personnel Details'!$I$14=""), $B300&gt;='Personnel Details'!$I$14), 'Personnel Details'!$J$14, 'Personnel Details'!$E$14)))</f>
        <v/>
      </c>
      <c r="HM300" s="59" t="str">
        <f>IF(HL$9="", "", IF(AND(NOT('Personnel Details'!$N$14=""), $B300&gt;='Personnel Details'!$N$14), IF('Personnel Details'!$P$14="","", 'Personnel Details'!$P$14), IF(AND(NOT('Personnel Details'!$I$14=""), $B300&gt;='Personnel Details'!$I$14), IF('Personnel Details'!$K$14="", "", 'Personnel Details'!$K$14), IF('Personnel Details'!$F$14="", "", 'Personnel Details'!$F$14))))</f>
        <v/>
      </c>
      <c r="HN300" s="79" t="str">
        <f>IF(HL$9="", "", IF(AND(NOT('Personnel Details'!$N$14=""), $B300&gt;='Personnel Details'!$N$14), 'Personnel Details'!$Q$14, IF(AND(NOT('Personnel Details'!$I$14=""), $B300&gt;='Personnel Details'!$I$14), 'Personnel Details'!$L$14, 'Personnel Details'!$G$14)))</f>
        <v/>
      </c>
      <c r="HO300" s="59" t="str">
        <f t="shared" si="710"/>
        <v/>
      </c>
      <c r="HP300" s="53"/>
      <c r="HR300" s="78" t="str">
        <f>IF(HR$9="", "", IF(AND(NOT('Personnel Details'!$N$15=""), $B300&gt;='Personnel Details'!$N$15), 'Personnel Details'!$O$15, IF(AND(NOT('Personnel Details'!$I$15=""), $B300&gt;='Personnel Details'!$I$15), 'Personnel Details'!$J$15, 'Personnel Details'!$E$15)))</f>
        <v/>
      </c>
      <c r="HS300" s="59" t="str">
        <f>IF(HR$9="", "", IF(AND(NOT('Personnel Details'!$N$15=""), $B300&gt;='Personnel Details'!$N$15), IF('Personnel Details'!$P$15="","", 'Personnel Details'!$P$15), IF(AND(NOT('Personnel Details'!$I$15=""), $B300&gt;='Personnel Details'!$I$15), IF('Personnel Details'!$K$15="", "", 'Personnel Details'!$K$15), IF('Personnel Details'!$F$15="", "", 'Personnel Details'!$F$15))))</f>
        <v/>
      </c>
      <c r="HT300" s="79" t="str">
        <f>IF(HR$9="", "", IF(AND(NOT('Personnel Details'!$N$15=""), $B300&gt;='Personnel Details'!$N$15), 'Personnel Details'!$Q$15, IF(AND(NOT('Personnel Details'!$I$15=""), $B300&gt;='Personnel Details'!$I$15), 'Personnel Details'!$L$15, 'Personnel Details'!$G$15)))</f>
        <v/>
      </c>
      <c r="HU300" s="59" t="str">
        <f t="shared" si="711"/>
        <v/>
      </c>
      <c r="HV300" s="53"/>
      <c r="HX300" s="78" t="str">
        <f>IF(HX$9="", "", IF(AND(NOT('Personnel Details'!$N$16=""), $B300&gt;='Personnel Details'!$N$16), 'Personnel Details'!$O$16, IF(AND(NOT('Personnel Details'!$I$16=""), $B300&gt;='Personnel Details'!$I$16), 'Personnel Details'!$J$16, 'Personnel Details'!$E$16)))</f>
        <v/>
      </c>
      <c r="HY300" s="59" t="str">
        <f>IF(HX$9="", "", IF(AND(NOT('Personnel Details'!$N$16=""), $B300&gt;='Personnel Details'!$N$16), IF('Personnel Details'!$P$16="","", 'Personnel Details'!$P$16), IF(AND(NOT('Personnel Details'!$I$16=""), $B300&gt;='Personnel Details'!$I$16), IF('Personnel Details'!$K$16="", "", 'Personnel Details'!$K$16), IF('Personnel Details'!$F$16="", "", 'Personnel Details'!$F$16))))</f>
        <v/>
      </c>
      <c r="HZ300" s="79" t="str">
        <f>IF(HX$9="", "", IF(AND(NOT('Personnel Details'!$N$16=""), $B300&gt;='Personnel Details'!$N$16), 'Personnel Details'!$Q$16, IF(AND(NOT('Personnel Details'!$I$16=""), $B300&gt;='Personnel Details'!$I$16), 'Personnel Details'!$L$16, 'Personnel Details'!$G$16)))</f>
        <v/>
      </c>
      <c r="IA300" s="59" t="str">
        <f t="shared" si="712"/>
        <v/>
      </c>
      <c r="IB300" s="53"/>
      <c r="ID300" s="78" t="str">
        <f>IF(ID$9="", "", IF(AND(NOT('Personnel Details'!$N$17=""), $B300&gt;='Personnel Details'!$N$17), 'Personnel Details'!$O$17, IF(AND(NOT('Personnel Details'!$I$17=""), $B300&gt;='Personnel Details'!$I$17), 'Personnel Details'!$J$17, 'Personnel Details'!$E$17)))</f>
        <v/>
      </c>
      <c r="IE300" s="59" t="str">
        <f>IF(ID$9="", "", IF(AND(NOT('Personnel Details'!$N$17=""), $B300&gt;='Personnel Details'!$N$17), IF('Personnel Details'!$P$17="","", 'Personnel Details'!$P$17), IF(AND(NOT('Personnel Details'!$I$17=""), $B300&gt;='Personnel Details'!$I$17), IF('Personnel Details'!$K$17="", "", 'Personnel Details'!$K$17), IF('Personnel Details'!$F$17="", "", 'Personnel Details'!$F$17))))</f>
        <v/>
      </c>
      <c r="IF300" s="79" t="str">
        <f>IF(ID$9="", "", IF(AND(NOT('Personnel Details'!$N$17=""), $B300&gt;='Personnel Details'!$N$17), 'Personnel Details'!$Q$17, IF(AND(NOT('Personnel Details'!$I$17=""), $B300&gt;='Personnel Details'!$I$17), 'Personnel Details'!$L$17, 'Personnel Details'!$G$17)))</f>
        <v/>
      </c>
      <c r="IG300" s="59" t="str">
        <f t="shared" si="713"/>
        <v/>
      </c>
      <c r="IH300" s="53"/>
      <c r="IJ300" s="78" t="str">
        <f>IF(IJ$9="", "", IF(AND(NOT('Personnel Details'!$N$18=""), $B300&gt;='Personnel Details'!$N$18), 'Personnel Details'!$O$18, IF(AND(NOT('Personnel Details'!$I$18=""), $B300&gt;='Personnel Details'!$I$18), 'Personnel Details'!$J$18, 'Personnel Details'!$E$18)))</f>
        <v/>
      </c>
      <c r="IK300" s="59" t="str">
        <f>IF(IJ$9="", "", IF(AND(NOT('Personnel Details'!$N$18=""), $B300&gt;='Personnel Details'!$N$18), IF('Personnel Details'!$P$18="","", 'Personnel Details'!$P$18), IF(AND(NOT('Personnel Details'!$I$18=""), $B300&gt;='Personnel Details'!$I$18), IF('Personnel Details'!$K$18="", "", 'Personnel Details'!$K$18), IF('Personnel Details'!$F$18="", "", 'Personnel Details'!$F$18))))</f>
        <v/>
      </c>
      <c r="IL300" s="79" t="str">
        <f>IF(IJ$9="", "", IF(AND(NOT('Personnel Details'!$N$18=""), $B300&gt;='Personnel Details'!$N$18), 'Personnel Details'!$Q$18, IF(AND(NOT('Personnel Details'!$I$18=""), $B300&gt;='Personnel Details'!$I$18), 'Personnel Details'!$L$18, 'Personnel Details'!$G$18)))</f>
        <v/>
      </c>
      <c r="IM300" s="59" t="str">
        <f t="shared" si="714"/>
        <v/>
      </c>
      <c r="IN300" s="53"/>
      <c r="IP300" s="78" t="str">
        <f>IF(IP$9="", "", IF(AND(NOT('Personnel Details'!$N$19=""), $B300&gt;='Personnel Details'!$N$19), 'Personnel Details'!$O$19, IF(AND(NOT('Personnel Details'!$I$19=""), $B300&gt;='Personnel Details'!$I$19), 'Personnel Details'!$J$19, 'Personnel Details'!$E$19)))</f>
        <v/>
      </c>
      <c r="IQ300" s="59" t="str">
        <f>IF(IP$9="", "", IF(AND(NOT('Personnel Details'!$N$19=""), $B300&gt;='Personnel Details'!$N$19), IF('Personnel Details'!$P$19="","", 'Personnel Details'!$P$19), IF(AND(NOT('Personnel Details'!$I$19=""), $B300&gt;='Personnel Details'!$I$19), IF('Personnel Details'!$K$19="", "", 'Personnel Details'!$K$19), IF('Personnel Details'!$F$19="", "", 'Personnel Details'!$F$19))))</f>
        <v/>
      </c>
      <c r="IR300" s="79" t="str">
        <f>IF(IP$9="", "", IF(AND(NOT('Personnel Details'!$N$19=""), $B300&gt;='Personnel Details'!$N$19), 'Personnel Details'!$Q$19, IF(AND(NOT('Personnel Details'!$I$19=""), $B300&gt;='Personnel Details'!$I$19), 'Personnel Details'!$L$19, 'Personnel Details'!$G$19)))</f>
        <v/>
      </c>
      <c r="IS300" s="59" t="str">
        <f t="shared" si="715"/>
        <v/>
      </c>
      <c r="IT300" s="53"/>
      <c r="IV300" s="78" t="str">
        <f>IF(IV$9="", "", IF(AND(NOT('Personnel Details'!$N$20=""), $B300&gt;='Personnel Details'!$N$20), 'Personnel Details'!$O$20, IF(AND(NOT('Personnel Details'!$I$20=""), $B300&gt;='Personnel Details'!$I$20), 'Personnel Details'!$J$20, 'Personnel Details'!$E$20)))</f>
        <v/>
      </c>
      <c r="IW300" s="59" t="str">
        <f>IF(IV$9="", "", IF(AND(NOT('Personnel Details'!$N$20=""), $B300&gt;='Personnel Details'!$N$20), IF('Personnel Details'!$P$20="","", 'Personnel Details'!$P$20), IF(AND(NOT('Personnel Details'!$I$20=""), $B300&gt;='Personnel Details'!$I$20), IF('Personnel Details'!$K$20="", "", 'Personnel Details'!$K$20), IF('Personnel Details'!$F$20="", "", 'Personnel Details'!$F$20))))</f>
        <v/>
      </c>
      <c r="IX300" s="79" t="str">
        <f>IF(IV$9="", "", IF(AND(NOT('Personnel Details'!$N$20=""), $B300&gt;='Personnel Details'!$N$20), 'Personnel Details'!$Q$20, IF(AND(NOT('Personnel Details'!$I$20=""), $B300&gt;='Personnel Details'!$I$20), 'Personnel Details'!$L$20, 'Personnel Details'!$G$20)))</f>
        <v/>
      </c>
      <c r="IY300" s="59" t="str">
        <f t="shared" si="716"/>
        <v/>
      </c>
      <c r="IZ300" s="53"/>
      <c r="JB300" s="78" t="str">
        <f>IF(JB$9="", "", IF(AND(NOT('Personnel Details'!$N$21=""), $B300&gt;='Personnel Details'!$N$21), 'Personnel Details'!$O$21, IF(AND(NOT('Personnel Details'!$I$21=""), $B300&gt;='Personnel Details'!$I$21), 'Personnel Details'!$J$21, 'Personnel Details'!$E$21)))</f>
        <v/>
      </c>
      <c r="JC300" s="59" t="str">
        <f>IF(JB$9="", "", IF(AND(NOT('Personnel Details'!$N$21=""), $B300&gt;='Personnel Details'!$N$21), IF('Personnel Details'!$P$21="","", 'Personnel Details'!$P$21), IF(AND(NOT('Personnel Details'!$I$21=""), $B300&gt;='Personnel Details'!$I$21), IF('Personnel Details'!$K$21="", "", 'Personnel Details'!$K$21), IF('Personnel Details'!$F$21="", "", 'Personnel Details'!$F$21))))</f>
        <v/>
      </c>
      <c r="JD300" s="79" t="str">
        <f>IF(JB$9="", "", IF(AND(NOT('Personnel Details'!$N$21=""), $B300&gt;='Personnel Details'!$N$21), 'Personnel Details'!$Q$21, IF(AND(NOT('Personnel Details'!$I$21=""), $B300&gt;='Personnel Details'!$I$21), 'Personnel Details'!$L$21, 'Personnel Details'!$G$21)))</f>
        <v/>
      </c>
      <c r="JE300" s="59" t="str">
        <f t="shared" si="717"/>
        <v/>
      </c>
      <c r="JF300" s="53"/>
      <c r="JH300" s="78" t="str">
        <f>IF(JH$9="", "", IF(AND(NOT('Personnel Details'!$N$22=""), $B300&gt;='Personnel Details'!$N$22), 'Personnel Details'!$O$22, IF(AND(NOT('Personnel Details'!$I$22=""), $B300&gt;='Personnel Details'!$I$22), 'Personnel Details'!$J$22, 'Personnel Details'!$E$22)))</f>
        <v/>
      </c>
      <c r="JI300" s="59" t="str">
        <f>IF(JH$9="", "", IF(AND(NOT('Personnel Details'!$N$22=""), $B300&gt;='Personnel Details'!$N$22), IF('Personnel Details'!$P$22="","", 'Personnel Details'!$P$22), IF(AND(NOT('Personnel Details'!$I$22=""), $B300&gt;='Personnel Details'!$I$22), IF('Personnel Details'!$K$22="", "", 'Personnel Details'!$K$22), IF('Personnel Details'!$F$22="", "", 'Personnel Details'!$F$22))))</f>
        <v/>
      </c>
      <c r="JJ300" s="79" t="str">
        <f>IF(JH$9="", "", IF(AND(NOT('Personnel Details'!$N$22=""), $B300&gt;='Personnel Details'!$N$22), 'Personnel Details'!$Q$22, IF(AND(NOT('Personnel Details'!$I$22=""), $B300&gt;='Personnel Details'!$I$22), 'Personnel Details'!$L$22, 'Personnel Details'!$G$22)))</f>
        <v/>
      </c>
      <c r="JK300" s="59" t="str">
        <f t="shared" si="718"/>
        <v/>
      </c>
      <c r="JL300" s="53"/>
      <c r="JN300" s="78" t="str">
        <f>IF(JN$9="", "", IF(AND(NOT('Personnel Details'!$N$23=""), $B300&gt;='Personnel Details'!$N$23), 'Personnel Details'!$O$23, IF(AND(NOT('Personnel Details'!$I$23=""), $B300&gt;='Personnel Details'!$I$23), 'Personnel Details'!$J$23, 'Personnel Details'!$E$23)))</f>
        <v/>
      </c>
      <c r="JO300" s="59" t="str">
        <f>IF(JN$9="", "", IF(AND(NOT('Personnel Details'!$N$23=""), $B300&gt;='Personnel Details'!$N$23), IF('Personnel Details'!$P$23="","", 'Personnel Details'!$P$23), IF(AND(NOT('Personnel Details'!$I$23=""), $B300&gt;='Personnel Details'!$I$23), IF('Personnel Details'!$K$23="", "", 'Personnel Details'!$K$23), IF('Personnel Details'!$F$23="", "", 'Personnel Details'!$F$23))))</f>
        <v/>
      </c>
      <c r="JP300" s="79" t="str">
        <f>IF(JN$9="", "", IF(AND(NOT('Personnel Details'!$N$23=""), $B300&gt;='Personnel Details'!$N$23), 'Personnel Details'!$Q$23, IF(AND(NOT('Personnel Details'!$I$23=""), $B300&gt;='Personnel Details'!$I$23), 'Personnel Details'!$L$23, 'Personnel Details'!$G$23)))</f>
        <v/>
      </c>
      <c r="JQ300" s="59" t="str">
        <f t="shared" si="719"/>
        <v/>
      </c>
      <c r="JR300" s="53"/>
      <c r="JT300" s="78" t="str">
        <f>IF(JT$9="", "", IF(AND(NOT('Personnel Details'!$N$24=""), $B300&gt;='Personnel Details'!$N$24), 'Personnel Details'!$O$24, IF(AND(NOT('Personnel Details'!$I$24=""), $B300&gt;='Personnel Details'!$I$24), 'Personnel Details'!$J$24, 'Personnel Details'!$E$24)))</f>
        <v/>
      </c>
      <c r="JU300" s="59" t="str">
        <f>IF(JT$9="", "", IF(AND(NOT('Personnel Details'!$N$24=""), $B300&gt;='Personnel Details'!$N$24), IF('Personnel Details'!$P$24="","", 'Personnel Details'!$P$24), IF(AND(NOT('Personnel Details'!$I$24=""), $B300&gt;='Personnel Details'!$I$24), IF('Personnel Details'!$K$24="", "", 'Personnel Details'!$K$24), IF('Personnel Details'!$F$24="", "", 'Personnel Details'!$F$24))))</f>
        <v/>
      </c>
      <c r="JV300" s="79" t="str">
        <f>IF(JT$9="", "", IF(AND(NOT('Personnel Details'!$N$24=""), $B300&gt;='Personnel Details'!$N$24), 'Personnel Details'!$Q$24, IF(AND(NOT('Personnel Details'!$I$24=""), $B300&gt;='Personnel Details'!$I$24), 'Personnel Details'!$L$24, 'Personnel Details'!$G$24)))</f>
        <v/>
      </c>
      <c r="JW300" s="59" t="str">
        <f t="shared" si="720"/>
        <v/>
      </c>
      <c r="JX300" s="53"/>
      <c r="JZ300" s="78" t="str">
        <f>IF(JZ$9="", "", IF(AND(NOT('Personnel Details'!$N$25=""), $B300&gt;='Personnel Details'!$N$25), 'Personnel Details'!$O$25, IF(AND(NOT('Personnel Details'!$I$25=""), $B300&gt;='Personnel Details'!$I$25), 'Personnel Details'!$J$25, 'Personnel Details'!$E$25)))</f>
        <v/>
      </c>
      <c r="KA300" s="59" t="str">
        <f>IF(JZ$9="", "", IF(AND(NOT('Personnel Details'!$N$25=""), $B300&gt;='Personnel Details'!$N$25), IF('Personnel Details'!$P$25="","", 'Personnel Details'!$P$25), IF(AND(NOT('Personnel Details'!$I$25=""), $B300&gt;='Personnel Details'!$I$25), IF('Personnel Details'!$K$25="", "", 'Personnel Details'!$K$25), IF('Personnel Details'!$F$25="", "", 'Personnel Details'!$F$25))))</f>
        <v/>
      </c>
      <c r="KB300" s="79" t="str">
        <f>IF(JZ$9="", "", IF(AND(NOT('Personnel Details'!$N$25=""), $B300&gt;='Personnel Details'!$N$25), 'Personnel Details'!$Q$25, IF(AND(NOT('Personnel Details'!$I$25=""), $B300&gt;='Personnel Details'!$I$25), 'Personnel Details'!$L$25, 'Personnel Details'!$G$25)))</f>
        <v/>
      </c>
      <c r="KC300" s="59" t="str">
        <f t="shared" si="721"/>
        <v/>
      </c>
      <c r="KD300" s="53"/>
      <c r="KF300" s="78" t="str">
        <f>IF(KF$9="", "", IF(AND(NOT('Personnel Details'!$N$26=""), $B300&gt;='Personnel Details'!$N$26), 'Personnel Details'!$O$26, IF(AND(NOT('Personnel Details'!$I$26=""), $B300&gt;='Personnel Details'!$I$26), 'Personnel Details'!$J$26, 'Personnel Details'!$E$26)))</f>
        <v/>
      </c>
      <c r="KG300" s="59" t="str">
        <f>IF(KF$9="", "", IF(AND(NOT('Personnel Details'!$N$26=""), $B300&gt;='Personnel Details'!$N$26), IF('Personnel Details'!$P$26="","", 'Personnel Details'!$P$26), IF(AND(NOT('Personnel Details'!$I$26=""), $B300&gt;='Personnel Details'!$I$26), IF('Personnel Details'!$K$26="", "", 'Personnel Details'!$K$26), IF('Personnel Details'!$F$26="", "", 'Personnel Details'!$F$26))))</f>
        <v/>
      </c>
      <c r="KH300" s="79" t="str">
        <f>IF(KF$9="", "", IF(AND(NOT('Personnel Details'!$N$26=""), $B300&gt;='Personnel Details'!$N$26), 'Personnel Details'!$Q$26, IF(AND(NOT('Personnel Details'!$I$26=""), $B300&gt;='Personnel Details'!$I$26), 'Personnel Details'!$L$26, 'Personnel Details'!$G$26)))</f>
        <v/>
      </c>
      <c r="KI300" s="59" t="str">
        <f t="shared" si="722"/>
        <v/>
      </c>
      <c r="KJ300" s="53"/>
      <c r="KL300" s="78" t="str">
        <f>IF(KL$9="", "", IF(AND(NOT('Personnel Details'!$N$27=""), $B300&gt;='Personnel Details'!$N$27), 'Personnel Details'!$O$27, IF(AND(NOT('Personnel Details'!$I$27=""), $B300&gt;='Personnel Details'!$I$27), 'Personnel Details'!$J$27, 'Personnel Details'!$E$27)))</f>
        <v/>
      </c>
      <c r="KM300" s="59" t="str">
        <f>IF(KL$9="", "", IF(AND(NOT('Personnel Details'!$N$27=""), $B300&gt;='Personnel Details'!$N$27), IF('Personnel Details'!$P$27="","", 'Personnel Details'!$P$27), IF(AND(NOT('Personnel Details'!$I$27=""), $B300&gt;='Personnel Details'!$I$27), IF('Personnel Details'!$K$27="", "", 'Personnel Details'!$K$27), IF('Personnel Details'!$F$27="", "", 'Personnel Details'!$F$27))))</f>
        <v/>
      </c>
      <c r="KN300" s="79" t="str">
        <f>IF(KL$9="", "", IF(AND(NOT('Personnel Details'!$N$27=""), $B300&gt;='Personnel Details'!$N$27), 'Personnel Details'!$Q$27, IF(AND(NOT('Personnel Details'!$I$27=""), $B300&gt;='Personnel Details'!$I$27), 'Personnel Details'!$L$27, 'Personnel Details'!$G$27)))</f>
        <v/>
      </c>
      <c r="KO300" s="59" t="str">
        <f t="shared" si="723"/>
        <v/>
      </c>
      <c r="KP300" s="53"/>
      <c r="KR300" s="78" t="str">
        <f>IF(KR$9="", "", IF(AND(NOT('Personnel Details'!$N$28=""), $B300&gt;='Personnel Details'!$N$28), 'Personnel Details'!$O$28, IF(AND(NOT('Personnel Details'!$I$28=""), $B300&gt;='Personnel Details'!$I$28), 'Personnel Details'!$J$28, 'Personnel Details'!$E$28)))</f>
        <v/>
      </c>
      <c r="KS300" s="59" t="str">
        <f>IF(KR$9="", "", IF(AND(NOT('Personnel Details'!$N$28=""), $B300&gt;='Personnel Details'!$N$28), IF('Personnel Details'!$P$28="","", 'Personnel Details'!$P$28), IF(AND(NOT('Personnel Details'!$I$28=""), $B300&gt;='Personnel Details'!$I$28), IF('Personnel Details'!$K$28="", "", 'Personnel Details'!$K$28), IF('Personnel Details'!$F$28="", "", 'Personnel Details'!$F$28))))</f>
        <v/>
      </c>
      <c r="KT300" s="79" t="str">
        <f>IF(KR$9="", "", IF(AND(NOT('Personnel Details'!$N$28=""), $B300&gt;='Personnel Details'!$N$28), 'Personnel Details'!$Q$28, IF(AND(NOT('Personnel Details'!$I$28=""), $B300&gt;='Personnel Details'!$I$28), 'Personnel Details'!$L$28, 'Personnel Details'!$G$28)))</f>
        <v/>
      </c>
      <c r="KU300" s="59" t="str">
        <f t="shared" si="724"/>
        <v/>
      </c>
      <c r="KV300" s="53"/>
      <c r="KX300" s="78" t="str">
        <f>IF(KX$9="", "", IF(AND(NOT('Personnel Details'!$N$29=""), $B300&gt;='Personnel Details'!$N$29), 'Personnel Details'!$O$29, IF(AND(NOT('Personnel Details'!$I$29=""), $B300&gt;='Personnel Details'!$I$29), 'Personnel Details'!$J$29, 'Personnel Details'!$E$29)))</f>
        <v/>
      </c>
      <c r="KY300" s="59" t="str">
        <f>IF(KX$9="", "", IF(AND(NOT('Personnel Details'!$N$29=""), $B300&gt;='Personnel Details'!$N$29), IF('Personnel Details'!$P$29="","", 'Personnel Details'!$P$29), IF(AND(NOT('Personnel Details'!$I$29=""), $B300&gt;='Personnel Details'!$I$29), IF('Personnel Details'!$K$29="", "", 'Personnel Details'!$K$29), IF('Personnel Details'!$F$29="", "", 'Personnel Details'!$F$29))))</f>
        <v/>
      </c>
      <c r="KZ300" s="79" t="str">
        <f>IF(KX$9="", "", IF(AND(NOT('Personnel Details'!$N$29=""), $B300&gt;='Personnel Details'!$N$29), 'Personnel Details'!$Q$29, IF(AND(NOT('Personnel Details'!$I$29=""), $B300&gt;='Personnel Details'!$I$29), 'Personnel Details'!$L$29, 'Personnel Details'!$G$29)))</f>
        <v/>
      </c>
      <c r="LA300" s="59" t="str">
        <f t="shared" si="725"/>
        <v/>
      </c>
      <c r="LB300" s="53"/>
      <c r="LD300" s="78" t="str">
        <f>IF(LD$9="", "", IF(AND(NOT('Personnel Details'!$N$30=""), $B300&gt;='Personnel Details'!$N$30), 'Personnel Details'!$O$30, IF(AND(NOT('Personnel Details'!$I$30=""), $B300&gt;='Personnel Details'!$I$30), 'Personnel Details'!$J$30, 'Personnel Details'!$E$30)))</f>
        <v/>
      </c>
      <c r="LE300" s="59" t="str">
        <f>IF(LD$9="", "", IF(AND(NOT('Personnel Details'!$N$30=""), $B300&gt;='Personnel Details'!$N$30), IF('Personnel Details'!$P$30="","", 'Personnel Details'!$P$30), IF(AND(NOT('Personnel Details'!$I$30=""), $B300&gt;='Personnel Details'!$I$30), IF('Personnel Details'!$K$30="", "", 'Personnel Details'!$K$30), IF('Personnel Details'!$F$30="", "", 'Personnel Details'!$F$30))))</f>
        <v/>
      </c>
      <c r="LF300" s="79" t="str">
        <f>IF(LD$9="", "", IF(AND(NOT('Personnel Details'!$N$30=""), $B300&gt;='Personnel Details'!$N$30), 'Personnel Details'!$Q$30, IF(AND(NOT('Personnel Details'!$I$30=""), $B300&gt;='Personnel Details'!$I$30), 'Personnel Details'!$L$30, 'Personnel Details'!$G$30)))</f>
        <v/>
      </c>
      <c r="LG300" s="59" t="str">
        <f t="shared" si="726"/>
        <v/>
      </c>
      <c r="LH300" s="53"/>
      <c r="LJ300" s="78" t="str">
        <f>IF(LJ$9="", "", IF(AND(NOT('Personnel Details'!$N$31=""), $B300&gt;='Personnel Details'!$N$31), 'Personnel Details'!$O$31, IF(AND(NOT('Personnel Details'!$I$31=""), $B300&gt;='Personnel Details'!$I$31), 'Personnel Details'!$J$31, 'Personnel Details'!$E$31)))</f>
        <v/>
      </c>
      <c r="LK300" s="59" t="str">
        <f>IF(LJ$9="", "", IF(AND(NOT('Personnel Details'!$N$31=""), $B300&gt;='Personnel Details'!$N$31), IF('Personnel Details'!$P$31="","", 'Personnel Details'!$P$31), IF(AND(NOT('Personnel Details'!$I$31=""), $B300&gt;='Personnel Details'!$I$31), IF('Personnel Details'!$K$31="", "", 'Personnel Details'!$K$31), IF('Personnel Details'!$F$31="", "", 'Personnel Details'!$F$31))))</f>
        <v/>
      </c>
      <c r="LL300" s="79" t="str">
        <f>IF(LJ$9="", "", IF(AND(NOT('Personnel Details'!$N$31=""), $B300&gt;='Personnel Details'!$N$31), 'Personnel Details'!$Q$31, IF(AND(NOT('Personnel Details'!$I$31=""), $B300&gt;='Personnel Details'!$I$31), 'Personnel Details'!$L$31, 'Personnel Details'!$G$31)))</f>
        <v/>
      </c>
      <c r="LM300" s="59" t="str">
        <f t="shared" si="727"/>
        <v/>
      </c>
      <c r="LN300" s="53"/>
      <c r="LP300" s="78" t="str">
        <f>IF(LP$9="", "", IF(AND(NOT('Personnel Details'!$N$32=""), $B300&gt;='Personnel Details'!$N$32), 'Personnel Details'!$O$32, IF(AND(NOT('Personnel Details'!$I$32=""), $B300&gt;='Personnel Details'!$I$32), 'Personnel Details'!$J$32, 'Personnel Details'!$E$32)))</f>
        <v/>
      </c>
      <c r="LQ300" s="59" t="str">
        <f>IF(LP$9="", "", IF(AND(NOT('Personnel Details'!$N$32=""), $B300&gt;='Personnel Details'!$N$32), IF('Personnel Details'!$P$32="","", 'Personnel Details'!$P$32), IF(AND(NOT('Personnel Details'!$I$32=""), $B300&gt;='Personnel Details'!$I$32), IF('Personnel Details'!$K$32="", "", 'Personnel Details'!$K$32), IF('Personnel Details'!$F$32="", "", 'Personnel Details'!$F$32))))</f>
        <v/>
      </c>
      <c r="LR300" s="79" t="str">
        <f>IF(LP$9="", "", IF(AND(NOT('Personnel Details'!$N$32=""), $B300&gt;='Personnel Details'!$N$32), 'Personnel Details'!$Q$32, IF(AND(NOT('Personnel Details'!$I$32=""), $B300&gt;='Personnel Details'!$I$32), 'Personnel Details'!$L$32, 'Personnel Details'!$G$32)))</f>
        <v/>
      </c>
      <c r="LS300" s="59" t="str">
        <f t="shared" si="728"/>
        <v/>
      </c>
      <c r="LT300" s="53"/>
      <c r="LV300" s="78" t="str">
        <f>IF(LV$9="", "", IF(AND(NOT('Personnel Details'!$N$33=""), $B300&gt;='Personnel Details'!$N$33), 'Personnel Details'!$O$33, IF(AND(NOT('Personnel Details'!$I$33=""), $B300&gt;='Personnel Details'!$I$33), 'Personnel Details'!$J$33, 'Personnel Details'!$E$33)))</f>
        <v/>
      </c>
      <c r="LW300" s="59" t="str">
        <f>IF(LV$9="", "", IF(AND(NOT('Personnel Details'!$N$33=""), $B300&gt;='Personnel Details'!$N$33), IF('Personnel Details'!$P$33="","", 'Personnel Details'!$P$33), IF(AND(NOT('Personnel Details'!$I$33=""), $B300&gt;='Personnel Details'!$I$33), IF('Personnel Details'!$K$33="", "", 'Personnel Details'!$K$33), IF('Personnel Details'!$F$33="", "", 'Personnel Details'!$F$33))))</f>
        <v/>
      </c>
      <c r="LX300" s="79" t="str">
        <f>IF(LV$9="", "", IF(AND(NOT('Personnel Details'!$N$33=""), $B300&gt;='Personnel Details'!$N$33), 'Personnel Details'!$Q$33, IF(AND(NOT('Personnel Details'!$I$33=""), $B300&gt;='Personnel Details'!$I$33), 'Personnel Details'!$L$33, 'Personnel Details'!$G$33)))</f>
        <v/>
      </c>
      <c r="LY300" s="59" t="str">
        <f t="shared" si="729"/>
        <v/>
      </c>
      <c r="LZ300" s="53"/>
      <c r="MB300" s="78" t="str">
        <f>IF(MB$9="", "", IF(AND(NOT('Personnel Details'!$N$34=""), $B300&gt;='Personnel Details'!$N$34), 'Personnel Details'!$O$34, IF(AND(NOT('Personnel Details'!$I$34=""), $B300&gt;='Personnel Details'!$I$34), 'Personnel Details'!$J$34, 'Personnel Details'!$E$34)))</f>
        <v/>
      </c>
      <c r="MC300" s="59" t="str">
        <f>IF(MB$9="", "", IF(AND(NOT('Personnel Details'!$N$34=""), $B300&gt;='Personnel Details'!$N$34), IF('Personnel Details'!$P$34="","", 'Personnel Details'!$P$34), IF(AND(NOT('Personnel Details'!$I$34=""), $B300&gt;='Personnel Details'!$I$34), IF('Personnel Details'!$K$34="", "", 'Personnel Details'!$K$34), IF('Personnel Details'!$F$34="", "", 'Personnel Details'!$F$34))))</f>
        <v/>
      </c>
      <c r="MD300" s="79" t="str">
        <f>IF(MB$9="", "", IF(AND(NOT('Personnel Details'!$N$34=""), $B300&gt;='Personnel Details'!$N$34), 'Personnel Details'!$Q$34, IF(AND(NOT('Personnel Details'!$I$34=""), $B300&gt;='Personnel Details'!$I$34), 'Personnel Details'!$L$34, 'Personnel Details'!$G$34)))</f>
        <v/>
      </c>
      <c r="ME300" s="59" t="str">
        <f t="shared" si="730"/>
        <v/>
      </c>
      <c r="MF300" s="53"/>
      <c r="MH300" s="78" t="str">
        <f>IF(MH$9="", "", IF(AND(NOT('Personnel Details'!$N$35=""), $B300&gt;='Personnel Details'!$N$35), 'Personnel Details'!$O$35, IF(AND(NOT('Personnel Details'!$I$35=""), $B300&gt;='Personnel Details'!$I$35), 'Personnel Details'!$J$35, 'Personnel Details'!$E$35)))</f>
        <v/>
      </c>
      <c r="MI300" s="59" t="str">
        <f>IF(MH$9="", "", IF(AND(NOT('Personnel Details'!$N$35=""), $B300&gt;='Personnel Details'!$N$35), IF('Personnel Details'!$P$35="","", 'Personnel Details'!$P$35), IF(AND(NOT('Personnel Details'!$I$35=""), $B300&gt;='Personnel Details'!$I$35), IF('Personnel Details'!$K$35="", "", 'Personnel Details'!$K$35), IF('Personnel Details'!$F$35="", "", 'Personnel Details'!$F$35))))</f>
        <v/>
      </c>
      <c r="MJ300" s="79" t="str">
        <f>IF(MH$9="", "", IF(AND(NOT('Personnel Details'!$N$35=""), $B300&gt;='Personnel Details'!$N$35), 'Personnel Details'!$Q$35, IF(AND(NOT('Personnel Details'!$I$35=""), $B300&gt;='Personnel Details'!$I$35), 'Personnel Details'!$L$35, 'Personnel Details'!$G$35)))</f>
        <v/>
      </c>
      <c r="MK300" s="59" t="str">
        <f t="shared" si="731"/>
        <v/>
      </c>
      <c r="ML300" s="53"/>
      <c r="MN300" s="78" t="str">
        <f>IF(MN$9="", "", IF(AND(NOT('Personnel Details'!$N$36=""), $B300&gt;='Personnel Details'!$N$36), 'Personnel Details'!$O$36, IF(AND(NOT('Personnel Details'!$I$36=""), $B300&gt;='Personnel Details'!$I$36), 'Personnel Details'!$J$36, 'Personnel Details'!$E$36)))</f>
        <v/>
      </c>
      <c r="MO300" s="59" t="str">
        <f>IF(MN$9="", "", IF(AND(NOT('Personnel Details'!$N$36=""), $B300&gt;='Personnel Details'!$N$36), IF('Personnel Details'!$P$36="","", 'Personnel Details'!$P$36), IF(AND(NOT('Personnel Details'!$I$36=""), $B300&gt;='Personnel Details'!$I$36), IF('Personnel Details'!$K$36="", "", 'Personnel Details'!$K$36), IF('Personnel Details'!$F$36="", "", 'Personnel Details'!$F$36))))</f>
        <v/>
      </c>
      <c r="MP300" s="79" t="str">
        <f>IF(MN$9="", "", IF(AND(NOT('Personnel Details'!$N$36=""), $B300&gt;='Personnel Details'!$N$36), 'Personnel Details'!$Q$36, IF(AND(NOT('Personnel Details'!$I$36=""), $B300&gt;='Personnel Details'!$I$36), 'Personnel Details'!$L$36, 'Personnel Details'!$G$36)))</f>
        <v/>
      </c>
      <c r="MQ300" s="59" t="str">
        <f t="shared" si="732"/>
        <v/>
      </c>
      <c r="MR300" s="53"/>
      <c r="MT300" s="78" t="str">
        <f>IF(MT$9="", "", IF(AND(NOT('Personnel Details'!$N$37=""), $B300&gt;='Personnel Details'!$N$37), 'Personnel Details'!$O$37, IF(AND(NOT('Personnel Details'!$I$37=""), $B300&gt;='Personnel Details'!$I$37), 'Personnel Details'!$J$37, 'Personnel Details'!$E$37)))</f>
        <v/>
      </c>
      <c r="MU300" s="59" t="str">
        <f>IF(MT$9="", "", IF(AND(NOT('Personnel Details'!$N$37=""), $B300&gt;='Personnel Details'!$N$37), IF('Personnel Details'!$P$37="","", 'Personnel Details'!$P$37), IF(AND(NOT('Personnel Details'!$I$37=""), $B300&gt;='Personnel Details'!$I$37), IF('Personnel Details'!$K$37="", "", 'Personnel Details'!$K$37), IF('Personnel Details'!$F$37="", "", 'Personnel Details'!$F$37))))</f>
        <v/>
      </c>
      <c r="MV300" s="79" t="str">
        <f>IF(MT$9="", "", IF(AND(NOT('Personnel Details'!$N$37=""), $B300&gt;='Personnel Details'!$N$37), 'Personnel Details'!$Q$37, IF(AND(NOT('Personnel Details'!$I$37=""), $B300&gt;='Personnel Details'!$I$37), 'Personnel Details'!$L$37, 'Personnel Details'!$G$37)))</f>
        <v/>
      </c>
      <c r="MW300" s="59" t="str">
        <f t="shared" si="733"/>
        <v/>
      </c>
      <c r="MX300" s="53"/>
      <c r="MZ300" s="78" t="str">
        <f>IF(MZ$9="", "", IF(AND(NOT('Personnel Details'!$N$38=""), $B300&gt;='Personnel Details'!$N$38), 'Personnel Details'!$O$38, IF(AND(NOT('Personnel Details'!$I$38=""), $B300&gt;='Personnel Details'!$I$38), 'Personnel Details'!$J$38, 'Personnel Details'!$E$38)))</f>
        <v/>
      </c>
      <c r="NA300" s="59" t="str">
        <f>IF(MZ$9="", "", IF(AND(NOT('Personnel Details'!$N$38=""), $B300&gt;='Personnel Details'!$N$38), IF('Personnel Details'!$P$38="","", 'Personnel Details'!$P$38), IF(AND(NOT('Personnel Details'!$I$38=""), $B300&gt;='Personnel Details'!$I$38), IF('Personnel Details'!$K$38="", "", 'Personnel Details'!$K$38), IF('Personnel Details'!$F$38="", "", 'Personnel Details'!$F$38))))</f>
        <v/>
      </c>
      <c r="NB300" s="79" t="str">
        <f>IF(MZ$9="", "", IF(AND(NOT('Personnel Details'!$N$38=""), $B300&gt;='Personnel Details'!$N$38), 'Personnel Details'!$Q$38, IF(AND(NOT('Personnel Details'!$I$38=""), $B300&gt;='Personnel Details'!$I$38), 'Personnel Details'!$L$38, 'Personnel Details'!$G$38)))</f>
        <v/>
      </c>
      <c r="NC300" s="59" t="str">
        <f t="shared" si="734"/>
        <v/>
      </c>
      <c r="ND300" s="53"/>
      <c r="NF300" s="78" t="str">
        <f>IF(NF$9="", "", IF(AND(NOT('Personnel Details'!$N$39=""), $B300&gt;='Personnel Details'!$N$39), 'Personnel Details'!$O$39, IF(AND(NOT('Personnel Details'!$I$39=""), $B300&gt;='Personnel Details'!$I$39), 'Personnel Details'!$J$39, 'Personnel Details'!$E$39)))</f>
        <v/>
      </c>
      <c r="NG300" s="59" t="str">
        <f>IF(NF$9="", "", IF(AND(NOT('Personnel Details'!$N$39=""), $B300&gt;='Personnel Details'!$N$39), IF('Personnel Details'!$P$39="","", 'Personnel Details'!$P$39), IF(AND(NOT('Personnel Details'!$I$39=""), $B300&gt;='Personnel Details'!$I$39), IF('Personnel Details'!$K$39="", "", 'Personnel Details'!$K$39), IF('Personnel Details'!$F$39="", "", 'Personnel Details'!$F$39))))</f>
        <v/>
      </c>
      <c r="NH300" s="79" t="str">
        <f>IF(NF$9="", "", IF(AND(NOT('Personnel Details'!$N$39=""), $B300&gt;='Personnel Details'!$N$39), 'Personnel Details'!$Q$39, IF(AND(NOT('Personnel Details'!$I$39=""), $B300&gt;='Personnel Details'!$I$39), 'Personnel Details'!$L$39, 'Personnel Details'!$G$39)))</f>
        <v/>
      </c>
      <c r="NI300" s="59" t="str">
        <f t="shared" si="735"/>
        <v/>
      </c>
      <c r="NJ300" s="53"/>
      <c r="NL300" s="78" t="str">
        <f>IF(NL$9="", "", IF(AND(NOT('Personnel Details'!$N$40=""), $B300&gt;='Personnel Details'!$N$40), 'Personnel Details'!$O$40, IF(AND(NOT('Personnel Details'!$I$40=""), $B300&gt;='Personnel Details'!$I$40), 'Personnel Details'!$J$40, 'Personnel Details'!$E$40)))</f>
        <v/>
      </c>
      <c r="NM300" s="59" t="str">
        <f>IF(NL$9="", "", IF(AND(NOT('Personnel Details'!$N$40=""), $B300&gt;='Personnel Details'!$N$40), IF('Personnel Details'!$P$40="","", 'Personnel Details'!$P$40), IF(AND(NOT('Personnel Details'!$I$40=""), $B300&gt;='Personnel Details'!$I$40), IF('Personnel Details'!$K$40="", "", 'Personnel Details'!$K$40), IF('Personnel Details'!$F$40="", "", 'Personnel Details'!$F$40))))</f>
        <v/>
      </c>
      <c r="NN300" s="79" t="str">
        <f>IF(NL$9="", "", IF(AND(NOT('Personnel Details'!$N$40=""), $B300&gt;='Personnel Details'!$N$40), 'Personnel Details'!$Q$40, IF(AND(NOT('Personnel Details'!$I$40=""), $B300&gt;='Personnel Details'!$I$40), 'Personnel Details'!$L$40, 'Personnel Details'!$G$40)))</f>
        <v/>
      </c>
      <c r="NO300" s="59" t="str">
        <f t="shared" si="736"/>
        <v/>
      </c>
      <c r="NP300" s="53"/>
    </row>
    <row r="301" spans="1:380" x14ac:dyDescent="0.25">
      <c r="A301" s="32"/>
      <c r="B301" s="113" t="str">
        <f>IFERROR(IF(B300+1&gt;'Personnel Details'!$U$5, "", B300+1), "")</f>
        <v/>
      </c>
      <c r="C301" s="32"/>
      <c r="D301" s="120"/>
      <c r="E301" s="13" t="str">
        <f t="shared" si="615"/>
        <v/>
      </c>
      <c r="F301" s="13" t="str">
        <f t="shared" si="646"/>
        <v/>
      </c>
      <c r="G301" s="56" t="str">
        <f t="shared" si="737"/>
        <v/>
      </c>
      <c r="H301" s="16" t="str">
        <f t="shared" si="647"/>
        <v/>
      </c>
      <c r="I301" s="32"/>
      <c r="J301" s="120"/>
      <c r="K301" s="62" t="str">
        <f t="shared" si="616"/>
        <v/>
      </c>
      <c r="L301" s="62" t="str">
        <f t="shared" si="648"/>
        <v/>
      </c>
      <c r="M301" s="65" t="str">
        <f t="shared" si="738"/>
        <v/>
      </c>
      <c r="N301" s="68" t="str">
        <f t="shared" si="649"/>
        <v/>
      </c>
      <c r="O301" s="32"/>
      <c r="P301" s="120"/>
      <c r="Q301" s="62" t="str">
        <f t="shared" si="617"/>
        <v/>
      </c>
      <c r="R301" s="62" t="str">
        <f t="shared" si="650"/>
        <v/>
      </c>
      <c r="S301" s="65" t="str">
        <f t="shared" si="739"/>
        <v/>
      </c>
      <c r="T301" s="68" t="str">
        <f t="shared" si="651"/>
        <v/>
      </c>
      <c r="U301" s="32"/>
      <c r="V301" s="120"/>
      <c r="W301" s="62" t="str">
        <f t="shared" si="618"/>
        <v/>
      </c>
      <c r="X301" s="62" t="str">
        <f t="shared" si="652"/>
        <v/>
      </c>
      <c r="Y301" s="65" t="str">
        <f t="shared" si="740"/>
        <v/>
      </c>
      <c r="Z301" s="68" t="str">
        <f t="shared" si="653"/>
        <v/>
      </c>
      <c r="AA301" s="32"/>
      <c r="AB301" s="120"/>
      <c r="AC301" s="62" t="str">
        <f t="shared" si="619"/>
        <v/>
      </c>
      <c r="AD301" s="62" t="str">
        <f t="shared" si="654"/>
        <v/>
      </c>
      <c r="AE301" s="65" t="str">
        <f t="shared" si="741"/>
        <v/>
      </c>
      <c r="AF301" s="68" t="str">
        <f t="shared" si="655"/>
        <v/>
      </c>
      <c r="AG301" s="32"/>
      <c r="AH301" s="120"/>
      <c r="AI301" s="62" t="str">
        <f t="shared" si="620"/>
        <v/>
      </c>
      <c r="AJ301" s="62" t="str">
        <f t="shared" si="656"/>
        <v/>
      </c>
      <c r="AK301" s="65" t="str">
        <f t="shared" si="742"/>
        <v/>
      </c>
      <c r="AL301" s="68" t="str">
        <f t="shared" si="657"/>
        <v/>
      </c>
      <c r="AM301" s="32"/>
      <c r="AN301" s="120"/>
      <c r="AO301" s="62" t="str">
        <f t="shared" si="621"/>
        <v/>
      </c>
      <c r="AP301" s="62" t="str">
        <f t="shared" si="658"/>
        <v/>
      </c>
      <c r="AQ301" s="65" t="str">
        <f t="shared" si="743"/>
        <v/>
      </c>
      <c r="AR301" s="68" t="str">
        <f t="shared" si="659"/>
        <v/>
      </c>
      <c r="AS301" s="32"/>
      <c r="AT301" s="120"/>
      <c r="AU301" s="62" t="str">
        <f t="shared" si="622"/>
        <v/>
      </c>
      <c r="AV301" s="62" t="str">
        <f t="shared" si="660"/>
        <v/>
      </c>
      <c r="AW301" s="65" t="str">
        <f t="shared" si="744"/>
        <v/>
      </c>
      <c r="AX301" s="68" t="str">
        <f t="shared" si="661"/>
        <v/>
      </c>
      <c r="AY301" s="32"/>
      <c r="AZ301" s="120"/>
      <c r="BA301" s="62" t="str">
        <f t="shared" si="623"/>
        <v/>
      </c>
      <c r="BB301" s="62" t="str">
        <f t="shared" si="662"/>
        <v/>
      </c>
      <c r="BC301" s="65" t="str">
        <f t="shared" si="745"/>
        <v/>
      </c>
      <c r="BD301" s="68" t="str">
        <f t="shared" si="663"/>
        <v/>
      </c>
      <c r="BE301" s="32"/>
      <c r="BF301" s="120"/>
      <c r="BG301" s="62" t="str">
        <f t="shared" si="624"/>
        <v/>
      </c>
      <c r="BH301" s="62" t="str">
        <f t="shared" si="664"/>
        <v/>
      </c>
      <c r="BI301" s="65" t="str">
        <f t="shared" si="746"/>
        <v/>
      </c>
      <c r="BJ301" s="68" t="str">
        <f t="shared" si="665"/>
        <v/>
      </c>
      <c r="BK301" s="32"/>
      <c r="BL301" s="120"/>
      <c r="BM301" s="62" t="str">
        <f t="shared" si="625"/>
        <v/>
      </c>
      <c r="BN301" s="62" t="str">
        <f t="shared" si="666"/>
        <v/>
      </c>
      <c r="BO301" s="65" t="str">
        <f t="shared" si="747"/>
        <v/>
      </c>
      <c r="BP301" s="68" t="str">
        <f t="shared" si="667"/>
        <v/>
      </c>
      <c r="BQ301" s="32"/>
      <c r="BR301" s="120"/>
      <c r="BS301" s="62" t="str">
        <f t="shared" si="626"/>
        <v/>
      </c>
      <c r="BT301" s="62" t="str">
        <f t="shared" si="668"/>
        <v/>
      </c>
      <c r="BU301" s="65" t="str">
        <f t="shared" si="748"/>
        <v/>
      </c>
      <c r="BV301" s="68" t="str">
        <f t="shared" si="669"/>
        <v/>
      </c>
      <c r="BW301" s="32"/>
      <c r="BX301" s="120"/>
      <c r="BY301" s="62" t="str">
        <f t="shared" si="627"/>
        <v/>
      </c>
      <c r="BZ301" s="62" t="str">
        <f t="shared" si="670"/>
        <v/>
      </c>
      <c r="CA301" s="65" t="str">
        <f t="shared" si="749"/>
        <v/>
      </c>
      <c r="CB301" s="68" t="str">
        <f t="shared" si="671"/>
        <v/>
      </c>
      <c r="CC301" s="32"/>
      <c r="CD301" s="120"/>
      <c r="CE301" s="62" t="str">
        <f t="shared" si="628"/>
        <v/>
      </c>
      <c r="CF301" s="62" t="str">
        <f t="shared" si="672"/>
        <v/>
      </c>
      <c r="CG301" s="65" t="str">
        <f t="shared" si="750"/>
        <v/>
      </c>
      <c r="CH301" s="68" t="str">
        <f t="shared" si="673"/>
        <v/>
      </c>
      <c r="CI301" s="32"/>
      <c r="CJ301" s="120"/>
      <c r="CK301" s="62" t="str">
        <f t="shared" si="629"/>
        <v/>
      </c>
      <c r="CL301" s="62" t="str">
        <f t="shared" si="674"/>
        <v/>
      </c>
      <c r="CM301" s="65" t="str">
        <f t="shared" si="751"/>
        <v/>
      </c>
      <c r="CN301" s="68" t="str">
        <f t="shared" si="675"/>
        <v/>
      </c>
      <c r="CO301" s="32"/>
      <c r="CP301" s="120"/>
      <c r="CQ301" s="62" t="str">
        <f t="shared" si="630"/>
        <v/>
      </c>
      <c r="CR301" s="62" t="str">
        <f t="shared" si="676"/>
        <v/>
      </c>
      <c r="CS301" s="65" t="str">
        <f t="shared" si="752"/>
        <v/>
      </c>
      <c r="CT301" s="68" t="str">
        <f t="shared" si="677"/>
        <v/>
      </c>
      <c r="CU301" s="32"/>
      <c r="CV301" s="120"/>
      <c r="CW301" s="62" t="str">
        <f t="shared" si="631"/>
        <v/>
      </c>
      <c r="CX301" s="62" t="str">
        <f t="shared" si="678"/>
        <v/>
      </c>
      <c r="CY301" s="65" t="str">
        <f t="shared" si="753"/>
        <v/>
      </c>
      <c r="CZ301" s="68" t="str">
        <f t="shared" si="679"/>
        <v/>
      </c>
      <c r="DA301" s="32"/>
      <c r="DB301" s="120"/>
      <c r="DC301" s="62" t="str">
        <f t="shared" si="632"/>
        <v/>
      </c>
      <c r="DD301" s="62" t="str">
        <f t="shared" si="680"/>
        <v/>
      </c>
      <c r="DE301" s="65" t="str">
        <f t="shared" si="754"/>
        <v/>
      </c>
      <c r="DF301" s="68" t="str">
        <f t="shared" si="681"/>
        <v/>
      </c>
      <c r="DG301" s="32"/>
      <c r="DH301" s="120"/>
      <c r="DI301" s="62" t="str">
        <f t="shared" si="633"/>
        <v/>
      </c>
      <c r="DJ301" s="62" t="str">
        <f t="shared" si="682"/>
        <v/>
      </c>
      <c r="DK301" s="65" t="str">
        <f t="shared" si="755"/>
        <v/>
      </c>
      <c r="DL301" s="68" t="str">
        <f t="shared" si="683"/>
        <v/>
      </c>
      <c r="DM301" s="32"/>
      <c r="DN301" s="120"/>
      <c r="DO301" s="62" t="str">
        <f t="shared" si="634"/>
        <v/>
      </c>
      <c r="DP301" s="62" t="str">
        <f t="shared" si="684"/>
        <v/>
      </c>
      <c r="DQ301" s="65" t="str">
        <f t="shared" si="756"/>
        <v/>
      </c>
      <c r="DR301" s="68" t="str">
        <f t="shared" si="685"/>
        <v/>
      </c>
      <c r="DS301" s="32"/>
      <c r="DT301" s="120"/>
      <c r="DU301" s="62" t="str">
        <f t="shared" si="635"/>
        <v/>
      </c>
      <c r="DV301" s="62" t="str">
        <f t="shared" si="686"/>
        <v/>
      </c>
      <c r="DW301" s="65" t="str">
        <f t="shared" si="757"/>
        <v/>
      </c>
      <c r="DX301" s="68" t="str">
        <f t="shared" si="687"/>
        <v/>
      </c>
      <c r="DY301" s="32"/>
      <c r="DZ301" s="120"/>
      <c r="EA301" s="62" t="str">
        <f t="shared" si="636"/>
        <v/>
      </c>
      <c r="EB301" s="62" t="str">
        <f t="shared" si="688"/>
        <v/>
      </c>
      <c r="EC301" s="65" t="str">
        <f t="shared" si="758"/>
        <v/>
      </c>
      <c r="ED301" s="68" t="str">
        <f t="shared" si="689"/>
        <v/>
      </c>
      <c r="EE301" s="32"/>
      <c r="EF301" s="120"/>
      <c r="EG301" s="62" t="str">
        <f t="shared" si="637"/>
        <v/>
      </c>
      <c r="EH301" s="62" t="str">
        <f t="shared" si="690"/>
        <v/>
      </c>
      <c r="EI301" s="65" t="str">
        <f t="shared" si="759"/>
        <v/>
      </c>
      <c r="EJ301" s="68" t="str">
        <f t="shared" si="691"/>
        <v/>
      </c>
      <c r="EK301" s="32"/>
      <c r="EL301" s="120"/>
      <c r="EM301" s="62" t="str">
        <f t="shared" si="638"/>
        <v/>
      </c>
      <c r="EN301" s="62" t="str">
        <f t="shared" si="692"/>
        <v/>
      </c>
      <c r="EO301" s="65" t="str">
        <f t="shared" si="760"/>
        <v/>
      </c>
      <c r="EP301" s="68" t="str">
        <f t="shared" si="693"/>
        <v/>
      </c>
      <c r="EQ301" s="32"/>
      <c r="ER301" s="120"/>
      <c r="ES301" s="62" t="str">
        <f t="shared" si="639"/>
        <v/>
      </c>
      <c r="ET301" s="62" t="str">
        <f t="shared" si="694"/>
        <v/>
      </c>
      <c r="EU301" s="65" t="str">
        <f t="shared" si="761"/>
        <v/>
      </c>
      <c r="EV301" s="68" t="str">
        <f t="shared" si="695"/>
        <v/>
      </c>
      <c r="EW301" s="32"/>
      <c r="EX301" s="120"/>
      <c r="EY301" s="62" t="str">
        <f t="shared" si="640"/>
        <v/>
      </c>
      <c r="EZ301" s="62" t="str">
        <f t="shared" si="696"/>
        <v/>
      </c>
      <c r="FA301" s="65" t="str">
        <f t="shared" si="762"/>
        <v/>
      </c>
      <c r="FB301" s="68" t="str">
        <f t="shared" si="697"/>
        <v/>
      </c>
      <c r="FC301" s="32"/>
      <c r="FD301" s="120"/>
      <c r="FE301" s="62" t="str">
        <f t="shared" si="641"/>
        <v/>
      </c>
      <c r="FF301" s="62" t="str">
        <f t="shared" si="698"/>
        <v/>
      </c>
      <c r="FG301" s="65" t="str">
        <f t="shared" si="763"/>
        <v/>
      </c>
      <c r="FH301" s="68" t="str">
        <f t="shared" si="699"/>
        <v/>
      </c>
      <c r="FI301" s="32"/>
      <c r="FJ301" s="120"/>
      <c r="FK301" s="62" t="str">
        <f t="shared" si="642"/>
        <v/>
      </c>
      <c r="FL301" s="62" t="str">
        <f t="shared" si="700"/>
        <v/>
      </c>
      <c r="FM301" s="65" t="str">
        <f t="shared" si="764"/>
        <v/>
      </c>
      <c r="FN301" s="68" t="str">
        <f t="shared" si="701"/>
        <v/>
      </c>
      <c r="FO301" s="32"/>
      <c r="FP301" s="120"/>
      <c r="FQ301" s="62" t="str">
        <f t="shared" si="643"/>
        <v/>
      </c>
      <c r="FR301" s="62" t="str">
        <f t="shared" si="702"/>
        <v/>
      </c>
      <c r="FS301" s="65" t="str">
        <f t="shared" si="765"/>
        <v/>
      </c>
      <c r="FT301" s="68" t="str">
        <f t="shared" si="703"/>
        <v/>
      </c>
      <c r="FU301" s="32"/>
      <c r="FV301" s="120"/>
      <c r="FW301" s="62" t="str">
        <f t="shared" si="644"/>
        <v/>
      </c>
      <c r="FX301" s="62" t="str">
        <f t="shared" si="704"/>
        <v/>
      </c>
      <c r="FY301" s="65" t="str">
        <f t="shared" si="766"/>
        <v/>
      </c>
      <c r="FZ301" s="68" t="str">
        <f t="shared" si="705"/>
        <v/>
      </c>
      <c r="GA301" s="32"/>
      <c r="GC301" s="7" t="str">
        <f t="shared" si="706"/>
        <v/>
      </c>
      <c r="GD301" s="7" t="str">
        <f t="shared" ca="1" si="645"/>
        <v/>
      </c>
      <c r="GT301" s="71" t="str">
        <f>IF(GT$9="", "", IF(AND(NOT('Personnel Details'!$N$11=""), $B301&gt;='Personnel Details'!$N$11), 'Personnel Details'!$O$11, IF(AND(NOT('Personnel Details'!$I$11=""), $B301&gt;='Personnel Details'!$I$11), 'Personnel Details'!$J$11, 'Personnel Details'!$E$11)))</f>
        <v/>
      </c>
      <c r="GU301" s="59" t="str">
        <f>IF(GT$9="", "", IF(AND(NOT('Personnel Details'!$N$11=""), $B301&gt;='Personnel Details'!$N$11), IF('Personnel Details'!$P$11="","", 'Personnel Details'!$P$11), IF(AND(NOT('Personnel Details'!$I$11=""), $B301&gt;='Personnel Details'!$I$11), IF('Personnel Details'!$K$11="", "", 'Personnel Details'!$K$11), IF('Personnel Details'!$F$11="", "", 'Personnel Details'!$F$11))))</f>
        <v/>
      </c>
      <c r="GV301" s="74" t="str">
        <f>IF(GT$9="", "", IF(AND(NOT('Personnel Details'!$N$11=""), $B301&gt;='Personnel Details'!$N$11), 'Personnel Details'!$Q$11, IF(AND(NOT('Personnel Details'!$I$11=""), $B301&gt;='Personnel Details'!$I$11), 'Personnel Details'!$L$11, 'Personnel Details'!$G$11)))</f>
        <v/>
      </c>
      <c r="GW301" s="59" t="str">
        <f t="shared" si="707"/>
        <v/>
      </c>
      <c r="GX301" s="53"/>
      <c r="GZ301" s="78" t="str">
        <f>IF(GZ$9="", "", IF(AND(NOT('Personnel Details'!$N$12=""), $B301&gt;='Personnel Details'!$N$12), 'Personnel Details'!$O$12, IF(AND(NOT('Personnel Details'!$I$12=""), $B301&gt;='Personnel Details'!$I$12), 'Personnel Details'!$J$12, 'Personnel Details'!$E$12)))</f>
        <v/>
      </c>
      <c r="HA301" s="59" t="str">
        <f>IF(GZ$9="", "", IF(AND(NOT('Personnel Details'!$N$12=""), $B301&gt;='Personnel Details'!$N$12), IF('Personnel Details'!$P$12="","", 'Personnel Details'!$P$12), IF(AND(NOT('Personnel Details'!$I$12=""), $B301&gt;='Personnel Details'!$I$12), IF('Personnel Details'!$K$12="", "", 'Personnel Details'!$K$12), IF('Personnel Details'!$F$12="", "", 'Personnel Details'!$F$12))))</f>
        <v/>
      </c>
      <c r="HB301" s="79" t="str">
        <f>IF(GZ$9="", "", IF(AND(NOT('Personnel Details'!$N$12=""), $B301&gt;='Personnel Details'!$N$12), 'Personnel Details'!$Q$12, IF(AND(NOT('Personnel Details'!$I$12=""), $B301&gt;='Personnel Details'!$I$12), 'Personnel Details'!$L$12, 'Personnel Details'!$G$12)))</f>
        <v/>
      </c>
      <c r="HC301" s="59" t="str">
        <f t="shared" si="708"/>
        <v/>
      </c>
      <c r="HD301" s="53"/>
      <c r="HF301" s="78" t="str">
        <f>IF(HF$9="", "", IF(AND(NOT('Personnel Details'!$N$13=""), $B301&gt;='Personnel Details'!$N$13), 'Personnel Details'!$O$13, IF(AND(NOT('Personnel Details'!$I$13=""), $B301&gt;='Personnel Details'!$I$13), 'Personnel Details'!$J$13, 'Personnel Details'!$E$13)))</f>
        <v/>
      </c>
      <c r="HG301" s="59" t="str">
        <f>IF(HF$9="", "", IF(AND(NOT('Personnel Details'!$N$13=""), $B301&gt;='Personnel Details'!$N$13), IF('Personnel Details'!$P$13="","", 'Personnel Details'!$P$13), IF(AND(NOT('Personnel Details'!$I$13=""), $B301&gt;='Personnel Details'!$I$13), IF('Personnel Details'!$K$13="", "", 'Personnel Details'!$K$13), IF('Personnel Details'!$F$13="", "", 'Personnel Details'!$F$13))))</f>
        <v/>
      </c>
      <c r="HH301" s="79" t="str">
        <f>IF(HF$9="", "", IF(AND(NOT('Personnel Details'!$N$13=""), $B301&gt;='Personnel Details'!$N$13), 'Personnel Details'!$Q$13, IF(AND(NOT('Personnel Details'!$I$13=""), $B301&gt;='Personnel Details'!$I$13), 'Personnel Details'!$L$13, 'Personnel Details'!$G$13)))</f>
        <v/>
      </c>
      <c r="HI301" s="59" t="str">
        <f t="shared" si="709"/>
        <v/>
      </c>
      <c r="HJ301" s="53"/>
      <c r="HL301" s="78" t="str">
        <f>IF(HL$9="", "", IF(AND(NOT('Personnel Details'!$N$14=""), $B301&gt;='Personnel Details'!$N$14), 'Personnel Details'!$O$14, IF(AND(NOT('Personnel Details'!$I$14=""), $B301&gt;='Personnel Details'!$I$14), 'Personnel Details'!$J$14, 'Personnel Details'!$E$14)))</f>
        <v/>
      </c>
      <c r="HM301" s="59" t="str">
        <f>IF(HL$9="", "", IF(AND(NOT('Personnel Details'!$N$14=""), $B301&gt;='Personnel Details'!$N$14), IF('Personnel Details'!$P$14="","", 'Personnel Details'!$P$14), IF(AND(NOT('Personnel Details'!$I$14=""), $B301&gt;='Personnel Details'!$I$14), IF('Personnel Details'!$K$14="", "", 'Personnel Details'!$K$14), IF('Personnel Details'!$F$14="", "", 'Personnel Details'!$F$14))))</f>
        <v/>
      </c>
      <c r="HN301" s="79" t="str">
        <f>IF(HL$9="", "", IF(AND(NOT('Personnel Details'!$N$14=""), $B301&gt;='Personnel Details'!$N$14), 'Personnel Details'!$Q$14, IF(AND(NOT('Personnel Details'!$I$14=""), $B301&gt;='Personnel Details'!$I$14), 'Personnel Details'!$L$14, 'Personnel Details'!$G$14)))</f>
        <v/>
      </c>
      <c r="HO301" s="59" t="str">
        <f t="shared" si="710"/>
        <v/>
      </c>
      <c r="HP301" s="53"/>
      <c r="HR301" s="78" t="str">
        <f>IF(HR$9="", "", IF(AND(NOT('Personnel Details'!$N$15=""), $B301&gt;='Personnel Details'!$N$15), 'Personnel Details'!$O$15, IF(AND(NOT('Personnel Details'!$I$15=""), $B301&gt;='Personnel Details'!$I$15), 'Personnel Details'!$J$15, 'Personnel Details'!$E$15)))</f>
        <v/>
      </c>
      <c r="HS301" s="59" t="str">
        <f>IF(HR$9="", "", IF(AND(NOT('Personnel Details'!$N$15=""), $B301&gt;='Personnel Details'!$N$15), IF('Personnel Details'!$P$15="","", 'Personnel Details'!$P$15), IF(AND(NOT('Personnel Details'!$I$15=""), $B301&gt;='Personnel Details'!$I$15), IF('Personnel Details'!$K$15="", "", 'Personnel Details'!$K$15), IF('Personnel Details'!$F$15="", "", 'Personnel Details'!$F$15))))</f>
        <v/>
      </c>
      <c r="HT301" s="79" t="str">
        <f>IF(HR$9="", "", IF(AND(NOT('Personnel Details'!$N$15=""), $B301&gt;='Personnel Details'!$N$15), 'Personnel Details'!$Q$15, IF(AND(NOT('Personnel Details'!$I$15=""), $B301&gt;='Personnel Details'!$I$15), 'Personnel Details'!$L$15, 'Personnel Details'!$G$15)))</f>
        <v/>
      </c>
      <c r="HU301" s="59" t="str">
        <f t="shared" si="711"/>
        <v/>
      </c>
      <c r="HV301" s="53"/>
      <c r="HX301" s="78" t="str">
        <f>IF(HX$9="", "", IF(AND(NOT('Personnel Details'!$N$16=""), $B301&gt;='Personnel Details'!$N$16), 'Personnel Details'!$O$16, IF(AND(NOT('Personnel Details'!$I$16=""), $B301&gt;='Personnel Details'!$I$16), 'Personnel Details'!$J$16, 'Personnel Details'!$E$16)))</f>
        <v/>
      </c>
      <c r="HY301" s="59" t="str">
        <f>IF(HX$9="", "", IF(AND(NOT('Personnel Details'!$N$16=""), $B301&gt;='Personnel Details'!$N$16), IF('Personnel Details'!$P$16="","", 'Personnel Details'!$P$16), IF(AND(NOT('Personnel Details'!$I$16=""), $B301&gt;='Personnel Details'!$I$16), IF('Personnel Details'!$K$16="", "", 'Personnel Details'!$K$16), IF('Personnel Details'!$F$16="", "", 'Personnel Details'!$F$16))))</f>
        <v/>
      </c>
      <c r="HZ301" s="79" t="str">
        <f>IF(HX$9="", "", IF(AND(NOT('Personnel Details'!$N$16=""), $B301&gt;='Personnel Details'!$N$16), 'Personnel Details'!$Q$16, IF(AND(NOT('Personnel Details'!$I$16=""), $B301&gt;='Personnel Details'!$I$16), 'Personnel Details'!$L$16, 'Personnel Details'!$G$16)))</f>
        <v/>
      </c>
      <c r="IA301" s="59" t="str">
        <f t="shared" si="712"/>
        <v/>
      </c>
      <c r="IB301" s="53"/>
      <c r="ID301" s="78" t="str">
        <f>IF(ID$9="", "", IF(AND(NOT('Personnel Details'!$N$17=""), $B301&gt;='Personnel Details'!$N$17), 'Personnel Details'!$O$17, IF(AND(NOT('Personnel Details'!$I$17=""), $B301&gt;='Personnel Details'!$I$17), 'Personnel Details'!$J$17, 'Personnel Details'!$E$17)))</f>
        <v/>
      </c>
      <c r="IE301" s="59" t="str">
        <f>IF(ID$9="", "", IF(AND(NOT('Personnel Details'!$N$17=""), $B301&gt;='Personnel Details'!$N$17), IF('Personnel Details'!$P$17="","", 'Personnel Details'!$P$17), IF(AND(NOT('Personnel Details'!$I$17=""), $B301&gt;='Personnel Details'!$I$17), IF('Personnel Details'!$K$17="", "", 'Personnel Details'!$K$17), IF('Personnel Details'!$F$17="", "", 'Personnel Details'!$F$17))))</f>
        <v/>
      </c>
      <c r="IF301" s="79" t="str">
        <f>IF(ID$9="", "", IF(AND(NOT('Personnel Details'!$N$17=""), $B301&gt;='Personnel Details'!$N$17), 'Personnel Details'!$Q$17, IF(AND(NOT('Personnel Details'!$I$17=""), $B301&gt;='Personnel Details'!$I$17), 'Personnel Details'!$L$17, 'Personnel Details'!$G$17)))</f>
        <v/>
      </c>
      <c r="IG301" s="59" t="str">
        <f t="shared" si="713"/>
        <v/>
      </c>
      <c r="IH301" s="53"/>
      <c r="IJ301" s="78" t="str">
        <f>IF(IJ$9="", "", IF(AND(NOT('Personnel Details'!$N$18=""), $B301&gt;='Personnel Details'!$N$18), 'Personnel Details'!$O$18, IF(AND(NOT('Personnel Details'!$I$18=""), $B301&gt;='Personnel Details'!$I$18), 'Personnel Details'!$J$18, 'Personnel Details'!$E$18)))</f>
        <v/>
      </c>
      <c r="IK301" s="59" t="str">
        <f>IF(IJ$9="", "", IF(AND(NOT('Personnel Details'!$N$18=""), $B301&gt;='Personnel Details'!$N$18), IF('Personnel Details'!$P$18="","", 'Personnel Details'!$P$18), IF(AND(NOT('Personnel Details'!$I$18=""), $B301&gt;='Personnel Details'!$I$18), IF('Personnel Details'!$K$18="", "", 'Personnel Details'!$K$18), IF('Personnel Details'!$F$18="", "", 'Personnel Details'!$F$18))))</f>
        <v/>
      </c>
      <c r="IL301" s="79" t="str">
        <f>IF(IJ$9="", "", IF(AND(NOT('Personnel Details'!$N$18=""), $B301&gt;='Personnel Details'!$N$18), 'Personnel Details'!$Q$18, IF(AND(NOT('Personnel Details'!$I$18=""), $B301&gt;='Personnel Details'!$I$18), 'Personnel Details'!$L$18, 'Personnel Details'!$G$18)))</f>
        <v/>
      </c>
      <c r="IM301" s="59" t="str">
        <f t="shared" si="714"/>
        <v/>
      </c>
      <c r="IN301" s="53"/>
      <c r="IP301" s="78" t="str">
        <f>IF(IP$9="", "", IF(AND(NOT('Personnel Details'!$N$19=""), $B301&gt;='Personnel Details'!$N$19), 'Personnel Details'!$O$19, IF(AND(NOT('Personnel Details'!$I$19=""), $B301&gt;='Personnel Details'!$I$19), 'Personnel Details'!$J$19, 'Personnel Details'!$E$19)))</f>
        <v/>
      </c>
      <c r="IQ301" s="59" t="str">
        <f>IF(IP$9="", "", IF(AND(NOT('Personnel Details'!$N$19=""), $B301&gt;='Personnel Details'!$N$19), IF('Personnel Details'!$P$19="","", 'Personnel Details'!$P$19), IF(AND(NOT('Personnel Details'!$I$19=""), $B301&gt;='Personnel Details'!$I$19), IF('Personnel Details'!$K$19="", "", 'Personnel Details'!$K$19), IF('Personnel Details'!$F$19="", "", 'Personnel Details'!$F$19))))</f>
        <v/>
      </c>
      <c r="IR301" s="79" t="str">
        <f>IF(IP$9="", "", IF(AND(NOT('Personnel Details'!$N$19=""), $B301&gt;='Personnel Details'!$N$19), 'Personnel Details'!$Q$19, IF(AND(NOT('Personnel Details'!$I$19=""), $B301&gt;='Personnel Details'!$I$19), 'Personnel Details'!$L$19, 'Personnel Details'!$G$19)))</f>
        <v/>
      </c>
      <c r="IS301" s="59" t="str">
        <f t="shared" si="715"/>
        <v/>
      </c>
      <c r="IT301" s="53"/>
      <c r="IV301" s="78" t="str">
        <f>IF(IV$9="", "", IF(AND(NOT('Personnel Details'!$N$20=""), $B301&gt;='Personnel Details'!$N$20), 'Personnel Details'!$O$20, IF(AND(NOT('Personnel Details'!$I$20=""), $B301&gt;='Personnel Details'!$I$20), 'Personnel Details'!$J$20, 'Personnel Details'!$E$20)))</f>
        <v/>
      </c>
      <c r="IW301" s="59" t="str">
        <f>IF(IV$9="", "", IF(AND(NOT('Personnel Details'!$N$20=""), $B301&gt;='Personnel Details'!$N$20), IF('Personnel Details'!$P$20="","", 'Personnel Details'!$P$20), IF(AND(NOT('Personnel Details'!$I$20=""), $B301&gt;='Personnel Details'!$I$20), IF('Personnel Details'!$K$20="", "", 'Personnel Details'!$K$20), IF('Personnel Details'!$F$20="", "", 'Personnel Details'!$F$20))))</f>
        <v/>
      </c>
      <c r="IX301" s="79" t="str">
        <f>IF(IV$9="", "", IF(AND(NOT('Personnel Details'!$N$20=""), $B301&gt;='Personnel Details'!$N$20), 'Personnel Details'!$Q$20, IF(AND(NOT('Personnel Details'!$I$20=""), $B301&gt;='Personnel Details'!$I$20), 'Personnel Details'!$L$20, 'Personnel Details'!$G$20)))</f>
        <v/>
      </c>
      <c r="IY301" s="59" t="str">
        <f t="shared" si="716"/>
        <v/>
      </c>
      <c r="IZ301" s="53"/>
      <c r="JB301" s="78" t="str">
        <f>IF(JB$9="", "", IF(AND(NOT('Personnel Details'!$N$21=""), $B301&gt;='Personnel Details'!$N$21), 'Personnel Details'!$O$21, IF(AND(NOT('Personnel Details'!$I$21=""), $B301&gt;='Personnel Details'!$I$21), 'Personnel Details'!$J$21, 'Personnel Details'!$E$21)))</f>
        <v/>
      </c>
      <c r="JC301" s="59" t="str">
        <f>IF(JB$9="", "", IF(AND(NOT('Personnel Details'!$N$21=""), $B301&gt;='Personnel Details'!$N$21), IF('Personnel Details'!$P$21="","", 'Personnel Details'!$P$21), IF(AND(NOT('Personnel Details'!$I$21=""), $B301&gt;='Personnel Details'!$I$21), IF('Personnel Details'!$K$21="", "", 'Personnel Details'!$K$21), IF('Personnel Details'!$F$21="", "", 'Personnel Details'!$F$21))))</f>
        <v/>
      </c>
      <c r="JD301" s="79" t="str">
        <f>IF(JB$9="", "", IF(AND(NOT('Personnel Details'!$N$21=""), $B301&gt;='Personnel Details'!$N$21), 'Personnel Details'!$Q$21, IF(AND(NOT('Personnel Details'!$I$21=""), $B301&gt;='Personnel Details'!$I$21), 'Personnel Details'!$L$21, 'Personnel Details'!$G$21)))</f>
        <v/>
      </c>
      <c r="JE301" s="59" t="str">
        <f t="shared" si="717"/>
        <v/>
      </c>
      <c r="JF301" s="53"/>
      <c r="JH301" s="78" t="str">
        <f>IF(JH$9="", "", IF(AND(NOT('Personnel Details'!$N$22=""), $B301&gt;='Personnel Details'!$N$22), 'Personnel Details'!$O$22, IF(AND(NOT('Personnel Details'!$I$22=""), $B301&gt;='Personnel Details'!$I$22), 'Personnel Details'!$J$22, 'Personnel Details'!$E$22)))</f>
        <v/>
      </c>
      <c r="JI301" s="59" t="str">
        <f>IF(JH$9="", "", IF(AND(NOT('Personnel Details'!$N$22=""), $B301&gt;='Personnel Details'!$N$22), IF('Personnel Details'!$P$22="","", 'Personnel Details'!$P$22), IF(AND(NOT('Personnel Details'!$I$22=""), $B301&gt;='Personnel Details'!$I$22), IF('Personnel Details'!$K$22="", "", 'Personnel Details'!$K$22), IF('Personnel Details'!$F$22="", "", 'Personnel Details'!$F$22))))</f>
        <v/>
      </c>
      <c r="JJ301" s="79" t="str">
        <f>IF(JH$9="", "", IF(AND(NOT('Personnel Details'!$N$22=""), $B301&gt;='Personnel Details'!$N$22), 'Personnel Details'!$Q$22, IF(AND(NOT('Personnel Details'!$I$22=""), $B301&gt;='Personnel Details'!$I$22), 'Personnel Details'!$L$22, 'Personnel Details'!$G$22)))</f>
        <v/>
      </c>
      <c r="JK301" s="59" t="str">
        <f t="shared" si="718"/>
        <v/>
      </c>
      <c r="JL301" s="53"/>
      <c r="JN301" s="78" t="str">
        <f>IF(JN$9="", "", IF(AND(NOT('Personnel Details'!$N$23=""), $B301&gt;='Personnel Details'!$N$23), 'Personnel Details'!$O$23, IF(AND(NOT('Personnel Details'!$I$23=""), $B301&gt;='Personnel Details'!$I$23), 'Personnel Details'!$J$23, 'Personnel Details'!$E$23)))</f>
        <v/>
      </c>
      <c r="JO301" s="59" t="str">
        <f>IF(JN$9="", "", IF(AND(NOT('Personnel Details'!$N$23=""), $B301&gt;='Personnel Details'!$N$23), IF('Personnel Details'!$P$23="","", 'Personnel Details'!$P$23), IF(AND(NOT('Personnel Details'!$I$23=""), $B301&gt;='Personnel Details'!$I$23), IF('Personnel Details'!$K$23="", "", 'Personnel Details'!$K$23), IF('Personnel Details'!$F$23="", "", 'Personnel Details'!$F$23))))</f>
        <v/>
      </c>
      <c r="JP301" s="79" t="str">
        <f>IF(JN$9="", "", IF(AND(NOT('Personnel Details'!$N$23=""), $B301&gt;='Personnel Details'!$N$23), 'Personnel Details'!$Q$23, IF(AND(NOT('Personnel Details'!$I$23=""), $B301&gt;='Personnel Details'!$I$23), 'Personnel Details'!$L$23, 'Personnel Details'!$G$23)))</f>
        <v/>
      </c>
      <c r="JQ301" s="59" t="str">
        <f t="shared" si="719"/>
        <v/>
      </c>
      <c r="JR301" s="53"/>
      <c r="JT301" s="78" t="str">
        <f>IF(JT$9="", "", IF(AND(NOT('Personnel Details'!$N$24=""), $B301&gt;='Personnel Details'!$N$24), 'Personnel Details'!$O$24, IF(AND(NOT('Personnel Details'!$I$24=""), $B301&gt;='Personnel Details'!$I$24), 'Personnel Details'!$J$24, 'Personnel Details'!$E$24)))</f>
        <v/>
      </c>
      <c r="JU301" s="59" t="str">
        <f>IF(JT$9="", "", IF(AND(NOT('Personnel Details'!$N$24=""), $B301&gt;='Personnel Details'!$N$24), IF('Personnel Details'!$P$24="","", 'Personnel Details'!$P$24), IF(AND(NOT('Personnel Details'!$I$24=""), $B301&gt;='Personnel Details'!$I$24), IF('Personnel Details'!$K$24="", "", 'Personnel Details'!$K$24), IF('Personnel Details'!$F$24="", "", 'Personnel Details'!$F$24))))</f>
        <v/>
      </c>
      <c r="JV301" s="79" t="str">
        <f>IF(JT$9="", "", IF(AND(NOT('Personnel Details'!$N$24=""), $B301&gt;='Personnel Details'!$N$24), 'Personnel Details'!$Q$24, IF(AND(NOT('Personnel Details'!$I$24=""), $B301&gt;='Personnel Details'!$I$24), 'Personnel Details'!$L$24, 'Personnel Details'!$G$24)))</f>
        <v/>
      </c>
      <c r="JW301" s="59" t="str">
        <f t="shared" si="720"/>
        <v/>
      </c>
      <c r="JX301" s="53"/>
      <c r="JZ301" s="78" t="str">
        <f>IF(JZ$9="", "", IF(AND(NOT('Personnel Details'!$N$25=""), $B301&gt;='Personnel Details'!$N$25), 'Personnel Details'!$O$25, IF(AND(NOT('Personnel Details'!$I$25=""), $B301&gt;='Personnel Details'!$I$25), 'Personnel Details'!$J$25, 'Personnel Details'!$E$25)))</f>
        <v/>
      </c>
      <c r="KA301" s="59" t="str">
        <f>IF(JZ$9="", "", IF(AND(NOT('Personnel Details'!$N$25=""), $B301&gt;='Personnel Details'!$N$25), IF('Personnel Details'!$P$25="","", 'Personnel Details'!$P$25), IF(AND(NOT('Personnel Details'!$I$25=""), $B301&gt;='Personnel Details'!$I$25), IF('Personnel Details'!$K$25="", "", 'Personnel Details'!$K$25), IF('Personnel Details'!$F$25="", "", 'Personnel Details'!$F$25))))</f>
        <v/>
      </c>
      <c r="KB301" s="79" t="str">
        <f>IF(JZ$9="", "", IF(AND(NOT('Personnel Details'!$N$25=""), $B301&gt;='Personnel Details'!$N$25), 'Personnel Details'!$Q$25, IF(AND(NOT('Personnel Details'!$I$25=""), $B301&gt;='Personnel Details'!$I$25), 'Personnel Details'!$L$25, 'Personnel Details'!$G$25)))</f>
        <v/>
      </c>
      <c r="KC301" s="59" t="str">
        <f t="shared" si="721"/>
        <v/>
      </c>
      <c r="KD301" s="53"/>
      <c r="KF301" s="78" t="str">
        <f>IF(KF$9="", "", IF(AND(NOT('Personnel Details'!$N$26=""), $B301&gt;='Personnel Details'!$N$26), 'Personnel Details'!$O$26, IF(AND(NOT('Personnel Details'!$I$26=""), $B301&gt;='Personnel Details'!$I$26), 'Personnel Details'!$J$26, 'Personnel Details'!$E$26)))</f>
        <v/>
      </c>
      <c r="KG301" s="59" t="str">
        <f>IF(KF$9="", "", IF(AND(NOT('Personnel Details'!$N$26=""), $B301&gt;='Personnel Details'!$N$26), IF('Personnel Details'!$P$26="","", 'Personnel Details'!$P$26), IF(AND(NOT('Personnel Details'!$I$26=""), $B301&gt;='Personnel Details'!$I$26), IF('Personnel Details'!$K$26="", "", 'Personnel Details'!$K$26), IF('Personnel Details'!$F$26="", "", 'Personnel Details'!$F$26))))</f>
        <v/>
      </c>
      <c r="KH301" s="79" t="str">
        <f>IF(KF$9="", "", IF(AND(NOT('Personnel Details'!$N$26=""), $B301&gt;='Personnel Details'!$N$26), 'Personnel Details'!$Q$26, IF(AND(NOT('Personnel Details'!$I$26=""), $B301&gt;='Personnel Details'!$I$26), 'Personnel Details'!$L$26, 'Personnel Details'!$G$26)))</f>
        <v/>
      </c>
      <c r="KI301" s="59" t="str">
        <f t="shared" si="722"/>
        <v/>
      </c>
      <c r="KJ301" s="53"/>
      <c r="KL301" s="78" t="str">
        <f>IF(KL$9="", "", IF(AND(NOT('Personnel Details'!$N$27=""), $B301&gt;='Personnel Details'!$N$27), 'Personnel Details'!$O$27, IF(AND(NOT('Personnel Details'!$I$27=""), $B301&gt;='Personnel Details'!$I$27), 'Personnel Details'!$J$27, 'Personnel Details'!$E$27)))</f>
        <v/>
      </c>
      <c r="KM301" s="59" t="str">
        <f>IF(KL$9="", "", IF(AND(NOT('Personnel Details'!$N$27=""), $B301&gt;='Personnel Details'!$N$27), IF('Personnel Details'!$P$27="","", 'Personnel Details'!$P$27), IF(AND(NOT('Personnel Details'!$I$27=""), $B301&gt;='Personnel Details'!$I$27), IF('Personnel Details'!$K$27="", "", 'Personnel Details'!$K$27), IF('Personnel Details'!$F$27="", "", 'Personnel Details'!$F$27))))</f>
        <v/>
      </c>
      <c r="KN301" s="79" t="str">
        <f>IF(KL$9="", "", IF(AND(NOT('Personnel Details'!$N$27=""), $B301&gt;='Personnel Details'!$N$27), 'Personnel Details'!$Q$27, IF(AND(NOT('Personnel Details'!$I$27=""), $B301&gt;='Personnel Details'!$I$27), 'Personnel Details'!$L$27, 'Personnel Details'!$G$27)))</f>
        <v/>
      </c>
      <c r="KO301" s="59" t="str">
        <f t="shared" si="723"/>
        <v/>
      </c>
      <c r="KP301" s="53"/>
      <c r="KR301" s="78" t="str">
        <f>IF(KR$9="", "", IF(AND(NOT('Personnel Details'!$N$28=""), $B301&gt;='Personnel Details'!$N$28), 'Personnel Details'!$O$28, IF(AND(NOT('Personnel Details'!$I$28=""), $B301&gt;='Personnel Details'!$I$28), 'Personnel Details'!$J$28, 'Personnel Details'!$E$28)))</f>
        <v/>
      </c>
      <c r="KS301" s="59" t="str">
        <f>IF(KR$9="", "", IF(AND(NOT('Personnel Details'!$N$28=""), $B301&gt;='Personnel Details'!$N$28), IF('Personnel Details'!$P$28="","", 'Personnel Details'!$P$28), IF(AND(NOT('Personnel Details'!$I$28=""), $B301&gt;='Personnel Details'!$I$28), IF('Personnel Details'!$K$28="", "", 'Personnel Details'!$K$28), IF('Personnel Details'!$F$28="", "", 'Personnel Details'!$F$28))))</f>
        <v/>
      </c>
      <c r="KT301" s="79" t="str">
        <f>IF(KR$9="", "", IF(AND(NOT('Personnel Details'!$N$28=""), $B301&gt;='Personnel Details'!$N$28), 'Personnel Details'!$Q$28, IF(AND(NOT('Personnel Details'!$I$28=""), $B301&gt;='Personnel Details'!$I$28), 'Personnel Details'!$L$28, 'Personnel Details'!$G$28)))</f>
        <v/>
      </c>
      <c r="KU301" s="59" t="str">
        <f t="shared" si="724"/>
        <v/>
      </c>
      <c r="KV301" s="53"/>
      <c r="KX301" s="78" t="str">
        <f>IF(KX$9="", "", IF(AND(NOT('Personnel Details'!$N$29=""), $B301&gt;='Personnel Details'!$N$29), 'Personnel Details'!$O$29, IF(AND(NOT('Personnel Details'!$I$29=""), $B301&gt;='Personnel Details'!$I$29), 'Personnel Details'!$J$29, 'Personnel Details'!$E$29)))</f>
        <v/>
      </c>
      <c r="KY301" s="59" t="str">
        <f>IF(KX$9="", "", IF(AND(NOT('Personnel Details'!$N$29=""), $B301&gt;='Personnel Details'!$N$29), IF('Personnel Details'!$P$29="","", 'Personnel Details'!$P$29), IF(AND(NOT('Personnel Details'!$I$29=""), $B301&gt;='Personnel Details'!$I$29), IF('Personnel Details'!$K$29="", "", 'Personnel Details'!$K$29), IF('Personnel Details'!$F$29="", "", 'Personnel Details'!$F$29))))</f>
        <v/>
      </c>
      <c r="KZ301" s="79" t="str">
        <f>IF(KX$9="", "", IF(AND(NOT('Personnel Details'!$N$29=""), $B301&gt;='Personnel Details'!$N$29), 'Personnel Details'!$Q$29, IF(AND(NOT('Personnel Details'!$I$29=""), $B301&gt;='Personnel Details'!$I$29), 'Personnel Details'!$L$29, 'Personnel Details'!$G$29)))</f>
        <v/>
      </c>
      <c r="LA301" s="59" t="str">
        <f t="shared" si="725"/>
        <v/>
      </c>
      <c r="LB301" s="53"/>
      <c r="LD301" s="78" t="str">
        <f>IF(LD$9="", "", IF(AND(NOT('Personnel Details'!$N$30=""), $B301&gt;='Personnel Details'!$N$30), 'Personnel Details'!$O$30, IF(AND(NOT('Personnel Details'!$I$30=""), $B301&gt;='Personnel Details'!$I$30), 'Personnel Details'!$J$30, 'Personnel Details'!$E$30)))</f>
        <v/>
      </c>
      <c r="LE301" s="59" t="str">
        <f>IF(LD$9="", "", IF(AND(NOT('Personnel Details'!$N$30=""), $B301&gt;='Personnel Details'!$N$30), IF('Personnel Details'!$P$30="","", 'Personnel Details'!$P$30), IF(AND(NOT('Personnel Details'!$I$30=""), $B301&gt;='Personnel Details'!$I$30), IF('Personnel Details'!$K$30="", "", 'Personnel Details'!$K$30), IF('Personnel Details'!$F$30="", "", 'Personnel Details'!$F$30))))</f>
        <v/>
      </c>
      <c r="LF301" s="79" t="str">
        <f>IF(LD$9="", "", IF(AND(NOT('Personnel Details'!$N$30=""), $B301&gt;='Personnel Details'!$N$30), 'Personnel Details'!$Q$30, IF(AND(NOT('Personnel Details'!$I$30=""), $B301&gt;='Personnel Details'!$I$30), 'Personnel Details'!$L$30, 'Personnel Details'!$G$30)))</f>
        <v/>
      </c>
      <c r="LG301" s="59" t="str">
        <f t="shared" si="726"/>
        <v/>
      </c>
      <c r="LH301" s="53"/>
      <c r="LJ301" s="78" t="str">
        <f>IF(LJ$9="", "", IF(AND(NOT('Personnel Details'!$N$31=""), $B301&gt;='Personnel Details'!$N$31), 'Personnel Details'!$O$31, IF(AND(NOT('Personnel Details'!$I$31=""), $B301&gt;='Personnel Details'!$I$31), 'Personnel Details'!$J$31, 'Personnel Details'!$E$31)))</f>
        <v/>
      </c>
      <c r="LK301" s="59" t="str">
        <f>IF(LJ$9="", "", IF(AND(NOT('Personnel Details'!$N$31=""), $B301&gt;='Personnel Details'!$N$31), IF('Personnel Details'!$P$31="","", 'Personnel Details'!$P$31), IF(AND(NOT('Personnel Details'!$I$31=""), $B301&gt;='Personnel Details'!$I$31), IF('Personnel Details'!$K$31="", "", 'Personnel Details'!$K$31), IF('Personnel Details'!$F$31="", "", 'Personnel Details'!$F$31))))</f>
        <v/>
      </c>
      <c r="LL301" s="79" t="str">
        <f>IF(LJ$9="", "", IF(AND(NOT('Personnel Details'!$N$31=""), $B301&gt;='Personnel Details'!$N$31), 'Personnel Details'!$Q$31, IF(AND(NOT('Personnel Details'!$I$31=""), $B301&gt;='Personnel Details'!$I$31), 'Personnel Details'!$L$31, 'Personnel Details'!$G$31)))</f>
        <v/>
      </c>
      <c r="LM301" s="59" t="str">
        <f t="shared" si="727"/>
        <v/>
      </c>
      <c r="LN301" s="53"/>
      <c r="LP301" s="78" t="str">
        <f>IF(LP$9="", "", IF(AND(NOT('Personnel Details'!$N$32=""), $B301&gt;='Personnel Details'!$N$32), 'Personnel Details'!$O$32, IF(AND(NOT('Personnel Details'!$I$32=""), $B301&gt;='Personnel Details'!$I$32), 'Personnel Details'!$J$32, 'Personnel Details'!$E$32)))</f>
        <v/>
      </c>
      <c r="LQ301" s="59" t="str">
        <f>IF(LP$9="", "", IF(AND(NOT('Personnel Details'!$N$32=""), $B301&gt;='Personnel Details'!$N$32), IF('Personnel Details'!$P$32="","", 'Personnel Details'!$P$32), IF(AND(NOT('Personnel Details'!$I$32=""), $B301&gt;='Personnel Details'!$I$32), IF('Personnel Details'!$K$32="", "", 'Personnel Details'!$K$32), IF('Personnel Details'!$F$32="", "", 'Personnel Details'!$F$32))))</f>
        <v/>
      </c>
      <c r="LR301" s="79" t="str">
        <f>IF(LP$9="", "", IF(AND(NOT('Personnel Details'!$N$32=""), $B301&gt;='Personnel Details'!$N$32), 'Personnel Details'!$Q$32, IF(AND(NOT('Personnel Details'!$I$32=""), $B301&gt;='Personnel Details'!$I$32), 'Personnel Details'!$L$32, 'Personnel Details'!$G$32)))</f>
        <v/>
      </c>
      <c r="LS301" s="59" t="str">
        <f t="shared" si="728"/>
        <v/>
      </c>
      <c r="LT301" s="53"/>
      <c r="LV301" s="78" t="str">
        <f>IF(LV$9="", "", IF(AND(NOT('Personnel Details'!$N$33=""), $B301&gt;='Personnel Details'!$N$33), 'Personnel Details'!$O$33, IF(AND(NOT('Personnel Details'!$I$33=""), $B301&gt;='Personnel Details'!$I$33), 'Personnel Details'!$J$33, 'Personnel Details'!$E$33)))</f>
        <v/>
      </c>
      <c r="LW301" s="59" t="str">
        <f>IF(LV$9="", "", IF(AND(NOT('Personnel Details'!$N$33=""), $B301&gt;='Personnel Details'!$N$33), IF('Personnel Details'!$P$33="","", 'Personnel Details'!$P$33), IF(AND(NOT('Personnel Details'!$I$33=""), $B301&gt;='Personnel Details'!$I$33), IF('Personnel Details'!$K$33="", "", 'Personnel Details'!$K$33), IF('Personnel Details'!$F$33="", "", 'Personnel Details'!$F$33))))</f>
        <v/>
      </c>
      <c r="LX301" s="79" t="str">
        <f>IF(LV$9="", "", IF(AND(NOT('Personnel Details'!$N$33=""), $B301&gt;='Personnel Details'!$N$33), 'Personnel Details'!$Q$33, IF(AND(NOT('Personnel Details'!$I$33=""), $B301&gt;='Personnel Details'!$I$33), 'Personnel Details'!$L$33, 'Personnel Details'!$G$33)))</f>
        <v/>
      </c>
      <c r="LY301" s="59" t="str">
        <f t="shared" si="729"/>
        <v/>
      </c>
      <c r="LZ301" s="53"/>
      <c r="MB301" s="78" t="str">
        <f>IF(MB$9="", "", IF(AND(NOT('Personnel Details'!$N$34=""), $B301&gt;='Personnel Details'!$N$34), 'Personnel Details'!$O$34, IF(AND(NOT('Personnel Details'!$I$34=""), $B301&gt;='Personnel Details'!$I$34), 'Personnel Details'!$J$34, 'Personnel Details'!$E$34)))</f>
        <v/>
      </c>
      <c r="MC301" s="59" t="str">
        <f>IF(MB$9="", "", IF(AND(NOT('Personnel Details'!$N$34=""), $B301&gt;='Personnel Details'!$N$34), IF('Personnel Details'!$P$34="","", 'Personnel Details'!$P$34), IF(AND(NOT('Personnel Details'!$I$34=""), $B301&gt;='Personnel Details'!$I$34), IF('Personnel Details'!$K$34="", "", 'Personnel Details'!$K$34), IF('Personnel Details'!$F$34="", "", 'Personnel Details'!$F$34))))</f>
        <v/>
      </c>
      <c r="MD301" s="79" t="str">
        <f>IF(MB$9="", "", IF(AND(NOT('Personnel Details'!$N$34=""), $B301&gt;='Personnel Details'!$N$34), 'Personnel Details'!$Q$34, IF(AND(NOT('Personnel Details'!$I$34=""), $B301&gt;='Personnel Details'!$I$34), 'Personnel Details'!$L$34, 'Personnel Details'!$G$34)))</f>
        <v/>
      </c>
      <c r="ME301" s="59" t="str">
        <f t="shared" si="730"/>
        <v/>
      </c>
      <c r="MF301" s="53"/>
      <c r="MH301" s="78" t="str">
        <f>IF(MH$9="", "", IF(AND(NOT('Personnel Details'!$N$35=""), $B301&gt;='Personnel Details'!$N$35), 'Personnel Details'!$O$35, IF(AND(NOT('Personnel Details'!$I$35=""), $B301&gt;='Personnel Details'!$I$35), 'Personnel Details'!$J$35, 'Personnel Details'!$E$35)))</f>
        <v/>
      </c>
      <c r="MI301" s="59" t="str">
        <f>IF(MH$9="", "", IF(AND(NOT('Personnel Details'!$N$35=""), $B301&gt;='Personnel Details'!$N$35), IF('Personnel Details'!$P$35="","", 'Personnel Details'!$P$35), IF(AND(NOT('Personnel Details'!$I$35=""), $B301&gt;='Personnel Details'!$I$35), IF('Personnel Details'!$K$35="", "", 'Personnel Details'!$K$35), IF('Personnel Details'!$F$35="", "", 'Personnel Details'!$F$35))))</f>
        <v/>
      </c>
      <c r="MJ301" s="79" t="str">
        <f>IF(MH$9="", "", IF(AND(NOT('Personnel Details'!$N$35=""), $B301&gt;='Personnel Details'!$N$35), 'Personnel Details'!$Q$35, IF(AND(NOT('Personnel Details'!$I$35=""), $B301&gt;='Personnel Details'!$I$35), 'Personnel Details'!$L$35, 'Personnel Details'!$G$35)))</f>
        <v/>
      </c>
      <c r="MK301" s="59" t="str">
        <f t="shared" si="731"/>
        <v/>
      </c>
      <c r="ML301" s="53"/>
      <c r="MN301" s="78" t="str">
        <f>IF(MN$9="", "", IF(AND(NOT('Personnel Details'!$N$36=""), $B301&gt;='Personnel Details'!$N$36), 'Personnel Details'!$O$36, IF(AND(NOT('Personnel Details'!$I$36=""), $B301&gt;='Personnel Details'!$I$36), 'Personnel Details'!$J$36, 'Personnel Details'!$E$36)))</f>
        <v/>
      </c>
      <c r="MO301" s="59" t="str">
        <f>IF(MN$9="", "", IF(AND(NOT('Personnel Details'!$N$36=""), $B301&gt;='Personnel Details'!$N$36), IF('Personnel Details'!$P$36="","", 'Personnel Details'!$P$36), IF(AND(NOT('Personnel Details'!$I$36=""), $B301&gt;='Personnel Details'!$I$36), IF('Personnel Details'!$K$36="", "", 'Personnel Details'!$K$36), IF('Personnel Details'!$F$36="", "", 'Personnel Details'!$F$36))))</f>
        <v/>
      </c>
      <c r="MP301" s="79" t="str">
        <f>IF(MN$9="", "", IF(AND(NOT('Personnel Details'!$N$36=""), $B301&gt;='Personnel Details'!$N$36), 'Personnel Details'!$Q$36, IF(AND(NOT('Personnel Details'!$I$36=""), $B301&gt;='Personnel Details'!$I$36), 'Personnel Details'!$L$36, 'Personnel Details'!$G$36)))</f>
        <v/>
      </c>
      <c r="MQ301" s="59" t="str">
        <f t="shared" si="732"/>
        <v/>
      </c>
      <c r="MR301" s="53"/>
      <c r="MT301" s="78" t="str">
        <f>IF(MT$9="", "", IF(AND(NOT('Personnel Details'!$N$37=""), $B301&gt;='Personnel Details'!$N$37), 'Personnel Details'!$O$37, IF(AND(NOT('Personnel Details'!$I$37=""), $B301&gt;='Personnel Details'!$I$37), 'Personnel Details'!$J$37, 'Personnel Details'!$E$37)))</f>
        <v/>
      </c>
      <c r="MU301" s="59" t="str">
        <f>IF(MT$9="", "", IF(AND(NOT('Personnel Details'!$N$37=""), $B301&gt;='Personnel Details'!$N$37), IF('Personnel Details'!$P$37="","", 'Personnel Details'!$P$37), IF(AND(NOT('Personnel Details'!$I$37=""), $B301&gt;='Personnel Details'!$I$37), IF('Personnel Details'!$K$37="", "", 'Personnel Details'!$K$37), IF('Personnel Details'!$F$37="", "", 'Personnel Details'!$F$37))))</f>
        <v/>
      </c>
      <c r="MV301" s="79" t="str">
        <f>IF(MT$9="", "", IF(AND(NOT('Personnel Details'!$N$37=""), $B301&gt;='Personnel Details'!$N$37), 'Personnel Details'!$Q$37, IF(AND(NOT('Personnel Details'!$I$37=""), $B301&gt;='Personnel Details'!$I$37), 'Personnel Details'!$L$37, 'Personnel Details'!$G$37)))</f>
        <v/>
      </c>
      <c r="MW301" s="59" t="str">
        <f t="shared" si="733"/>
        <v/>
      </c>
      <c r="MX301" s="53"/>
      <c r="MZ301" s="78" t="str">
        <f>IF(MZ$9="", "", IF(AND(NOT('Personnel Details'!$N$38=""), $B301&gt;='Personnel Details'!$N$38), 'Personnel Details'!$O$38, IF(AND(NOT('Personnel Details'!$I$38=""), $B301&gt;='Personnel Details'!$I$38), 'Personnel Details'!$J$38, 'Personnel Details'!$E$38)))</f>
        <v/>
      </c>
      <c r="NA301" s="59" t="str">
        <f>IF(MZ$9="", "", IF(AND(NOT('Personnel Details'!$N$38=""), $B301&gt;='Personnel Details'!$N$38), IF('Personnel Details'!$P$38="","", 'Personnel Details'!$P$38), IF(AND(NOT('Personnel Details'!$I$38=""), $B301&gt;='Personnel Details'!$I$38), IF('Personnel Details'!$K$38="", "", 'Personnel Details'!$K$38), IF('Personnel Details'!$F$38="", "", 'Personnel Details'!$F$38))))</f>
        <v/>
      </c>
      <c r="NB301" s="79" t="str">
        <f>IF(MZ$9="", "", IF(AND(NOT('Personnel Details'!$N$38=""), $B301&gt;='Personnel Details'!$N$38), 'Personnel Details'!$Q$38, IF(AND(NOT('Personnel Details'!$I$38=""), $B301&gt;='Personnel Details'!$I$38), 'Personnel Details'!$L$38, 'Personnel Details'!$G$38)))</f>
        <v/>
      </c>
      <c r="NC301" s="59" t="str">
        <f t="shared" si="734"/>
        <v/>
      </c>
      <c r="ND301" s="53"/>
      <c r="NF301" s="78" t="str">
        <f>IF(NF$9="", "", IF(AND(NOT('Personnel Details'!$N$39=""), $B301&gt;='Personnel Details'!$N$39), 'Personnel Details'!$O$39, IF(AND(NOT('Personnel Details'!$I$39=""), $B301&gt;='Personnel Details'!$I$39), 'Personnel Details'!$J$39, 'Personnel Details'!$E$39)))</f>
        <v/>
      </c>
      <c r="NG301" s="59" t="str">
        <f>IF(NF$9="", "", IF(AND(NOT('Personnel Details'!$N$39=""), $B301&gt;='Personnel Details'!$N$39), IF('Personnel Details'!$P$39="","", 'Personnel Details'!$P$39), IF(AND(NOT('Personnel Details'!$I$39=""), $B301&gt;='Personnel Details'!$I$39), IF('Personnel Details'!$K$39="", "", 'Personnel Details'!$K$39), IF('Personnel Details'!$F$39="", "", 'Personnel Details'!$F$39))))</f>
        <v/>
      </c>
      <c r="NH301" s="79" t="str">
        <f>IF(NF$9="", "", IF(AND(NOT('Personnel Details'!$N$39=""), $B301&gt;='Personnel Details'!$N$39), 'Personnel Details'!$Q$39, IF(AND(NOT('Personnel Details'!$I$39=""), $B301&gt;='Personnel Details'!$I$39), 'Personnel Details'!$L$39, 'Personnel Details'!$G$39)))</f>
        <v/>
      </c>
      <c r="NI301" s="59" t="str">
        <f t="shared" si="735"/>
        <v/>
      </c>
      <c r="NJ301" s="53"/>
      <c r="NL301" s="78" t="str">
        <f>IF(NL$9="", "", IF(AND(NOT('Personnel Details'!$N$40=""), $B301&gt;='Personnel Details'!$N$40), 'Personnel Details'!$O$40, IF(AND(NOT('Personnel Details'!$I$40=""), $B301&gt;='Personnel Details'!$I$40), 'Personnel Details'!$J$40, 'Personnel Details'!$E$40)))</f>
        <v/>
      </c>
      <c r="NM301" s="59" t="str">
        <f>IF(NL$9="", "", IF(AND(NOT('Personnel Details'!$N$40=""), $B301&gt;='Personnel Details'!$N$40), IF('Personnel Details'!$P$40="","", 'Personnel Details'!$P$40), IF(AND(NOT('Personnel Details'!$I$40=""), $B301&gt;='Personnel Details'!$I$40), IF('Personnel Details'!$K$40="", "", 'Personnel Details'!$K$40), IF('Personnel Details'!$F$40="", "", 'Personnel Details'!$F$40))))</f>
        <v/>
      </c>
      <c r="NN301" s="79" t="str">
        <f>IF(NL$9="", "", IF(AND(NOT('Personnel Details'!$N$40=""), $B301&gt;='Personnel Details'!$N$40), 'Personnel Details'!$Q$40, IF(AND(NOT('Personnel Details'!$I$40=""), $B301&gt;='Personnel Details'!$I$40), 'Personnel Details'!$L$40, 'Personnel Details'!$G$40)))</f>
        <v/>
      </c>
      <c r="NO301" s="59" t="str">
        <f t="shared" si="736"/>
        <v/>
      </c>
      <c r="NP301" s="53"/>
    </row>
    <row r="302" spans="1:380" x14ac:dyDescent="0.25">
      <c r="A302" s="32"/>
      <c r="B302" s="113" t="str">
        <f>IFERROR(IF(B301+1&gt;'Personnel Details'!$U$5, "", B301+1), "")</f>
        <v/>
      </c>
      <c r="C302" s="32"/>
      <c r="D302" s="120"/>
      <c r="E302" s="13" t="str">
        <f t="shared" si="615"/>
        <v/>
      </c>
      <c r="F302" s="13" t="str">
        <f t="shared" si="646"/>
        <v/>
      </c>
      <c r="G302" s="56" t="str">
        <f t="shared" si="737"/>
        <v/>
      </c>
      <c r="H302" s="16" t="str">
        <f t="shared" si="647"/>
        <v/>
      </c>
      <c r="I302" s="32"/>
      <c r="J302" s="120"/>
      <c r="K302" s="62" t="str">
        <f t="shared" si="616"/>
        <v/>
      </c>
      <c r="L302" s="62" t="str">
        <f t="shared" si="648"/>
        <v/>
      </c>
      <c r="M302" s="65" t="str">
        <f t="shared" si="738"/>
        <v/>
      </c>
      <c r="N302" s="68" t="str">
        <f t="shared" si="649"/>
        <v/>
      </c>
      <c r="O302" s="32"/>
      <c r="P302" s="120"/>
      <c r="Q302" s="62" t="str">
        <f t="shared" si="617"/>
        <v/>
      </c>
      <c r="R302" s="62" t="str">
        <f t="shared" si="650"/>
        <v/>
      </c>
      <c r="S302" s="65" t="str">
        <f t="shared" si="739"/>
        <v/>
      </c>
      <c r="T302" s="68" t="str">
        <f t="shared" si="651"/>
        <v/>
      </c>
      <c r="U302" s="32"/>
      <c r="V302" s="120"/>
      <c r="W302" s="62" t="str">
        <f t="shared" si="618"/>
        <v/>
      </c>
      <c r="X302" s="62" t="str">
        <f t="shared" si="652"/>
        <v/>
      </c>
      <c r="Y302" s="65" t="str">
        <f t="shared" si="740"/>
        <v/>
      </c>
      <c r="Z302" s="68" t="str">
        <f t="shared" si="653"/>
        <v/>
      </c>
      <c r="AA302" s="32"/>
      <c r="AB302" s="120"/>
      <c r="AC302" s="62" t="str">
        <f t="shared" si="619"/>
        <v/>
      </c>
      <c r="AD302" s="62" t="str">
        <f t="shared" si="654"/>
        <v/>
      </c>
      <c r="AE302" s="65" t="str">
        <f t="shared" si="741"/>
        <v/>
      </c>
      <c r="AF302" s="68" t="str">
        <f t="shared" si="655"/>
        <v/>
      </c>
      <c r="AG302" s="32"/>
      <c r="AH302" s="120"/>
      <c r="AI302" s="62" t="str">
        <f t="shared" si="620"/>
        <v/>
      </c>
      <c r="AJ302" s="62" t="str">
        <f t="shared" si="656"/>
        <v/>
      </c>
      <c r="AK302" s="65" t="str">
        <f t="shared" si="742"/>
        <v/>
      </c>
      <c r="AL302" s="68" t="str">
        <f t="shared" si="657"/>
        <v/>
      </c>
      <c r="AM302" s="32"/>
      <c r="AN302" s="120"/>
      <c r="AO302" s="62" t="str">
        <f t="shared" si="621"/>
        <v/>
      </c>
      <c r="AP302" s="62" t="str">
        <f t="shared" si="658"/>
        <v/>
      </c>
      <c r="AQ302" s="65" t="str">
        <f t="shared" si="743"/>
        <v/>
      </c>
      <c r="AR302" s="68" t="str">
        <f t="shared" si="659"/>
        <v/>
      </c>
      <c r="AS302" s="32"/>
      <c r="AT302" s="120"/>
      <c r="AU302" s="62" t="str">
        <f t="shared" si="622"/>
        <v/>
      </c>
      <c r="AV302" s="62" t="str">
        <f t="shared" si="660"/>
        <v/>
      </c>
      <c r="AW302" s="65" t="str">
        <f t="shared" si="744"/>
        <v/>
      </c>
      <c r="AX302" s="68" t="str">
        <f t="shared" si="661"/>
        <v/>
      </c>
      <c r="AY302" s="32"/>
      <c r="AZ302" s="120"/>
      <c r="BA302" s="62" t="str">
        <f t="shared" si="623"/>
        <v/>
      </c>
      <c r="BB302" s="62" t="str">
        <f t="shared" si="662"/>
        <v/>
      </c>
      <c r="BC302" s="65" t="str">
        <f t="shared" si="745"/>
        <v/>
      </c>
      <c r="BD302" s="68" t="str">
        <f t="shared" si="663"/>
        <v/>
      </c>
      <c r="BE302" s="32"/>
      <c r="BF302" s="120"/>
      <c r="BG302" s="62" t="str">
        <f t="shared" si="624"/>
        <v/>
      </c>
      <c r="BH302" s="62" t="str">
        <f t="shared" si="664"/>
        <v/>
      </c>
      <c r="BI302" s="65" t="str">
        <f t="shared" si="746"/>
        <v/>
      </c>
      <c r="BJ302" s="68" t="str">
        <f t="shared" si="665"/>
        <v/>
      </c>
      <c r="BK302" s="32"/>
      <c r="BL302" s="120"/>
      <c r="BM302" s="62" t="str">
        <f t="shared" si="625"/>
        <v/>
      </c>
      <c r="BN302" s="62" t="str">
        <f t="shared" si="666"/>
        <v/>
      </c>
      <c r="BO302" s="65" t="str">
        <f t="shared" si="747"/>
        <v/>
      </c>
      <c r="BP302" s="68" t="str">
        <f t="shared" si="667"/>
        <v/>
      </c>
      <c r="BQ302" s="32"/>
      <c r="BR302" s="120"/>
      <c r="BS302" s="62" t="str">
        <f t="shared" si="626"/>
        <v/>
      </c>
      <c r="BT302" s="62" t="str">
        <f t="shared" si="668"/>
        <v/>
      </c>
      <c r="BU302" s="65" t="str">
        <f t="shared" si="748"/>
        <v/>
      </c>
      <c r="BV302" s="68" t="str">
        <f t="shared" si="669"/>
        <v/>
      </c>
      <c r="BW302" s="32"/>
      <c r="BX302" s="120"/>
      <c r="BY302" s="62" t="str">
        <f t="shared" si="627"/>
        <v/>
      </c>
      <c r="BZ302" s="62" t="str">
        <f t="shared" si="670"/>
        <v/>
      </c>
      <c r="CA302" s="65" t="str">
        <f t="shared" si="749"/>
        <v/>
      </c>
      <c r="CB302" s="68" t="str">
        <f t="shared" si="671"/>
        <v/>
      </c>
      <c r="CC302" s="32"/>
      <c r="CD302" s="120"/>
      <c r="CE302" s="62" t="str">
        <f t="shared" si="628"/>
        <v/>
      </c>
      <c r="CF302" s="62" t="str">
        <f t="shared" si="672"/>
        <v/>
      </c>
      <c r="CG302" s="65" t="str">
        <f t="shared" si="750"/>
        <v/>
      </c>
      <c r="CH302" s="68" t="str">
        <f t="shared" si="673"/>
        <v/>
      </c>
      <c r="CI302" s="32"/>
      <c r="CJ302" s="120"/>
      <c r="CK302" s="62" t="str">
        <f t="shared" si="629"/>
        <v/>
      </c>
      <c r="CL302" s="62" t="str">
        <f t="shared" si="674"/>
        <v/>
      </c>
      <c r="CM302" s="65" t="str">
        <f t="shared" si="751"/>
        <v/>
      </c>
      <c r="CN302" s="68" t="str">
        <f t="shared" si="675"/>
        <v/>
      </c>
      <c r="CO302" s="32"/>
      <c r="CP302" s="120"/>
      <c r="CQ302" s="62" t="str">
        <f t="shared" si="630"/>
        <v/>
      </c>
      <c r="CR302" s="62" t="str">
        <f t="shared" si="676"/>
        <v/>
      </c>
      <c r="CS302" s="65" t="str">
        <f t="shared" si="752"/>
        <v/>
      </c>
      <c r="CT302" s="68" t="str">
        <f t="shared" si="677"/>
        <v/>
      </c>
      <c r="CU302" s="32"/>
      <c r="CV302" s="120"/>
      <c r="CW302" s="62" t="str">
        <f t="shared" si="631"/>
        <v/>
      </c>
      <c r="CX302" s="62" t="str">
        <f t="shared" si="678"/>
        <v/>
      </c>
      <c r="CY302" s="65" t="str">
        <f t="shared" si="753"/>
        <v/>
      </c>
      <c r="CZ302" s="68" t="str">
        <f t="shared" si="679"/>
        <v/>
      </c>
      <c r="DA302" s="32"/>
      <c r="DB302" s="120"/>
      <c r="DC302" s="62" t="str">
        <f t="shared" si="632"/>
        <v/>
      </c>
      <c r="DD302" s="62" t="str">
        <f t="shared" si="680"/>
        <v/>
      </c>
      <c r="DE302" s="65" t="str">
        <f t="shared" si="754"/>
        <v/>
      </c>
      <c r="DF302" s="68" t="str">
        <f t="shared" si="681"/>
        <v/>
      </c>
      <c r="DG302" s="32"/>
      <c r="DH302" s="120"/>
      <c r="DI302" s="62" t="str">
        <f t="shared" si="633"/>
        <v/>
      </c>
      <c r="DJ302" s="62" t="str">
        <f t="shared" si="682"/>
        <v/>
      </c>
      <c r="DK302" s="65" t="str">
        <f t="shared" si="755"/>
        <v/>
      </c>
      <c r="DL302" s="68" t="str">
        <f t="shared" si="683"/>
        <v/>
      </c>
      <c r="DM302" s="32"/>
      <c r="DN302" s="120"/>
      <c r="DO302" s="62" t="str">
        <f t="shared" si="634"/>
        <v/>
      </c>
      <c r="DP302" s="62" t="str">
        <f t="shared" si="684"/>
        <v/>
      </c>
      <c r="DQ302" s="65" t="str">
        <f t="shared" si="756"/>
        <v/>
      </c>
      <c r="DR302" s="68" t="str">
        <f t="shared" si="685"/>
        <v/>
      </c>
      <c r="DS302" s="32"/>
      <c r="DT302" s="120"/>
      <c r="DU302" s="62" t="str">
        <f t="shared" si="635"/>
        <v/>
      </c>
      <c r="DV302" s="62" t="str">
        <f t="shared" si="686"/>
        <v/>
      </c>
      <c r="DW302" s="65" t="str">
        <f t="shared" si="757"/>
        <v/>
      </c>
      <c r="DX302" s="68" t="str">
        <f t="shared" si="687"/>
        <v/>
      </c>
      <c r="DY302" s="32"/>
      <c r="DZ302" s="120"/>
      <c r="EA302" s="62" t="str">
        <f t="shared" si="636"/>
        <v/>
      </c>
      <c r="EB302" s="62" t="str">
        <f t="shared" si="688"/>
        <v/>
      </c>
      <c r="EC302" s="65" t="str">
        <f t="shared" si="758"/>
        <v/>
      </c>
      <c r="ED302" s="68" t="str">
        <f t="shared" si="689"/>
        <v/>
      </c>
      <c r="EE302" s="32"/>
      <c r="EF302" s="120"/>
      <c r="EG302" s="62" t="str">
        <f t="shared" si="637"/>
        <v/>
      </c>
      <c r="EH302" s="62" t="str">
        <f t="shared" si="690"/>
        <v/>
      </c>
      <c r="EI302" s="65" t="str">
        <f t="shared" si="759"/>
        <v/>
      </c>
      <c r="EJ302" s="68" t="str">
        <f t="shared" si="691"/>
        <v/>
      </c>
      <c r="EK302" s="32"/>
      <c r="EL302" s="120"/>
      <c r="EM302" s="62" t="str">
        <f t="shared" si="638"/>
        <v/>
      </c>
      <c r="EN302" s="62" t="str">
        <f t="shared" si="692"/>
        <v/>
      </c>
      <c r="EO302" s="65" t="str">
        <f t="shared" si="760"/>
        <v/>
      </c>
      <c r="EP302" s="68" t="str">
        <f t="shared" si="693"/>
        <v/>
      </c>
      <c r="EQ302" s="32"/>
      <c r="ER302" s="120"/>
      <c r="ES302" s="62" t="str">
        <f t="shared" si="639"/>
        <v/>
      </c>
      <c r="ET302" s="62" t="str">
        <f t="shared" si="694"/>
        <v/>
      </c>
      <c r="EU302" s="65" t="str">
        <f t="shared" si="761"/>
        <v/>
      </c>
      <c r="EV302" s="68" t="str">
        <f t="shared" si="695"/>
        <v/>
      </c>
      <c r="EW302" s="32"/>
      <c r="EX302" s="120"/>
      <c r="EY302" s="62" t="str">
        <f t="shared" si="640"/>
        <v/>
      </c>
      <c r="EZ302" s="62" t="str">
        <f t="shared" si="696"/>
        <v/>
      </c>
      <c r="FA302" s="65" t="str">
        <f t="shared" si="762"/>
        <v/>
      </c>
      <c r="FB302" s="68" t="str">
        <f t="shared" si="697"/>
        <v/>
      </c>
      <c r="FC302" s="32"/>
      <c r="FD302" s="120"/>
      <c r="FE302" s="62" t="str">
        <f t="shared" si="641"/>
        <v/>
      </c>
      <c r="FF302" s="62" t="str">
        <f t="shared" si="698"/>
        <v/>
      </c>
      <c r="FG302" s="65" t="str">
        <f t="shared" si="763"/>
        <v/>
      </c>
      <c r="FH302" s="68" t="str">
        <f t="shared" si="699"/>
        <v/>
      </c>
      <c r="FI302" s="32"/>
      <c r="FJ302" s="120"/>
      <c r="FK302" s="62" t="str">
        <f t="shared" si="642"/>
        <v/>
      </c>
      <c r="FL302" s="62" t="str">
        <f t="shared" si="700"/>
        <v/>
      </c>
      <c r="FM302" s="65" t="str">
        <f t="shared" si="764"/>
        <v/>
      </c>
      <c r="FN302" s="68" t="str">
        <f t="shared" si="701"/>
        <v/>
      </c>
      <c r="FO302" s="32"/>
      <c r="FP302" s="120"/>
      <c r="FQ302" s="62" t="str">
        <f t="shared" si="643"/>
        <v/>
      </c>
      <c r="FR302" s="62" t="str">
        <f t="shared" si="702"/>
        <v/>
      </c>
      <c r="FS302" s="65" t="str">
        <f t="shared" si="765"/>
        <v/>
      </c>
      <c r="FT302" s="68" t="str">
        <f t="shared" si="703"/>
        <v/>
      </c>
      <c r="FU302" s="32"/>
      <c r="FV302" s="120"/>
      <c r="FW302" s="62" t="str">
        <f t="shared" si="644"/>
        <v/>
      </c>
      <c r="FX302" s="62" t="str">
        <f t="shared" si="704"/>
        <v/>
      </c>
      <c r="FY302" s="65" t="str">
        <f t="shared" si="766"/>
        <v/>
      </c>
      <c r="FZ302" s="68" t="str">
        <f t="shared" si="705"/>
        <v/>
      </c>
      <c r="GA302" s="32"/>
      <c r="GC302" s="7" t="str">
        <f t="shared" si="706"/>
        <v/>
      </c>
      <c r="GD302" s="7" t="str">
        <f t="shared" ca="1" si="645"/>
        <v/>
      </c>
      <c r="GT302" s="71" t="str">
        <f>IF(GT$9="", "", IF(AND(NOT('Personnel Details'!$N$11=""), $B302&gt;='Personnel Details'!$N$11), 'Personnel Details'!$O$11, IF(AND(NOT('Personnel Details'!$I$11=""), $B302&gt;='Personnel Details'!$I$11), 'Personnel Details'!$J$11, 'Personnel Details'!$E$11)))</f>
        <v/>
      </c>
      <c r="GU302" s="59" t="str">
        <f>IF(GT$9="", "", IF(AND(NOT('Personnel Details'!$N$11=""), $B302&gt;='Personnel Details'!$N$11), IF('Personnel Details'!$P$11="","", 'Personnel Details'!$P$11), IF(AND(NOT('Personnel Details'!$I$11=""), $B302&gt;='Personnel Details'!$I$11), IF('Personnel Details'!$K$11="", "", 'Personnel Details'!$K$11), IF('Personnel Details'!$F$11="", "", 'Personnel Details'!$F$11))))</f>
        <v/>
      </c>
      <c r="GV302" s="74" t="str">
        <f>IF(GT$9="", "", IF(AND(NOT('Personnel Details'!$N$11=""), $B302&gt;='Personnel Details'!$N$11), 'Personnel Details'!$Q$11, IF(AND(NOT('Personnel Details'!$I$11=""), $B302&gt;='Personnel Details'!$I$11), 'Personnel Details'!$L$11, 'Personnel Details'!$G$11)))</f>
        <v/>
      </c>
      <c r="GW302" s="59" t="str">
        <f t="shared" si="707"/>
        <v/>
      </c>
      <c r="GX302" s="53"/>
      <c r="GZ302" s="78" t="str">
        <f>IF(GZ$9="", "", IF(AND(NOT('Personnel Details'!$N$12=""), $B302&gt;='Personnel Details'!$N$12), 'Personnel Details'!$O$12, IF(AND(NOT('Personnel Details'!$I$12=""), $B302&gt;='Personnel Details'!$I$12), 'Personnel Details'!$J$12, 'Personnel Details'!$E$12)))</f>
        <v/>
      </c>
      <c r="HA302" s="59" t="str">
        <f>IF(GZ$9="", "", IF(AND(NOT('Personnel Details'!$N$12=""), $B302&gt;='Personnel Details'!$N$12), IF('Personnel Details'!$P$12="","", 'Personnel Details'!$P$12), IF(AND(NOT('Personnel Details'!$I$12=""), $B302&gt;='Personnel Details'!$I$12), IF('Personnel Details'!$K$12="", "", 'Personnel Details'!$K$12), IF('Personnel Details'!$F$12="", "", 'Personnel Details'!$F$12))))</f>
        <v/>
      </c>
      <c r="HB302" s="79" t="str">
        <f>IF(GZ$9="", "", IF(AND(NOT('Personnel Details'!$N$12=""), $B302&gt;='Personnel Details'!$N$12), 'Personnel Details'!$Q$12, IF(AND(NOT('Personnel Details'!$I$12=""), $B302&gt;='Personnel Details'!$I$12), 'Personnel Details'!$L$12, 'Personnel Details'!$G$12)))</f>
        <v/>
      </c>
      <c r="HC302" s="59" t="str">
        <f t="shared" si="708"/>
        <v/>
      </c>
      <c r="HD302" s="53"/>
      <c r="HF302" s="78" t="str">
        <f>IF(HF$9="", "", IF(AND(NOT('Personnel Details'!$N$13=""), $B302&gt;='Personnel Details'!$N$13), 'Personnel Details'!$O$13, IF(AND(NOT('Personnel Details'!$I$13=""), $B302&gt;='Personnel Details'!$I$13), 'Personnel Details'!$J$13, 'Personnel Details'!$E$13)))</f>
        <v/>
      </c>
      <c r="HG302" s="59" t="str">
        <f>IF(HF$9="", "", IF(AND(NOT('Personnel Details'!$N$13=""), $B302&gt;='Personnel Details'!$N$13), IF('Personnel Details'!$P$13="","", 'Personnel Details'!$P$13), IF(AND(NOT('Personnel Details'!$I$13=""), $B302&gt;='Personnel Details'!$I$13), IF('Personnel Details'!$K$13="", "", 'Personnel Details'!$K$13), IF('Personnel Details'!$F$13="", "", 'Personnel Details'!$F$13))))</f>
        <v/>
      </c>
      <c r="HH302" s="79" t="str">
        <f>IF(HF$9="", "", IF(AND(NOT('Personnel Details'!$N$13=""), $B302&gt;='Personnel Details'!$N$13), 'Personnel Details'!$Q$13, IF(AND(NOT('Personnel Details'!$I$13=""), $B302&gt;='Personnel Details'!$I$13), 'Personnel Details'!$L$13, 'Personnel Details'!$G$13)))</f>
        <v/>
      </c>
      <c r="HI302" s="59" t="str">
        <f t="shared" si="709"/>
        <v/>
      </c>
      <c r="HJ302" s="53"/>
      <c r="HL302" s="78" t="str">
        <f>IF(HL$9="", "", IF(AND(NOT('Personnel Details'!$N$14=""), $B302&gt;='Personnel Details'!$N$14), 'Personnel Details'!$O$14, IF(AND(NOT('Personnel Details'!$I$14=""), $B302&gt;='Personnel Details'!$I$14), 'Personnel Details'!$J$14, 'Personnel Details'!$E$14)))</f>
        <v/>
      </c>
      <c r="HM302" s="59" t="str">
        <f>IF(HL$9="", "", IF(AND(NOT('Personnel Details'!$N$14=""), $B302&gt;='Personnel Details'!$N$14), IF('Personnel Details'!$P$14="","", 'Personnel Details'!$P$14), IF(AND(NOT('Personnel Details'!$I$14=""), $B302&gt;='Personnel Details'!$I$14), IF('Personnel Details'!$K$14="", "", 'Personnel Details'!$K$14), IF('Personnel Details'!$F$14="", "", 'Personnel Details'!$F$14))))</f>
        <v/>
      </c>
      <c r="HN302" s="79" t="str">
        <f>IF(HL$9="", "", IF(AND(NOT('Personnel Details'!$N$14=""), $B302&gt;='Personnel Details'!$N$14), 'Personnel Details'!$Q$14, IF(AND(NOT('Personnel Details'!$I$14=""), $B302&gt;='Personnel Details'!$I$14), 'Personnel Details'!$L$14, 'Personnel Details'!$G$14)))</f>
        <v/>
      </c>
      <c r="HO302" s="59" t="str">
        <f t="shared" si="710"/>
        <v/>
      </c>
      <c r="HP302" s="53"/>
      <c r="HR302" s="78" t="str">
        <f>IF(HR$9="", "", IF(AND(NOT('Personnel Details'!$N$15=""), $B302&gt;='Personnel Details'!$N$15), 'Personnel Details'!$O$15, IF(AND(NOT('Personnel Details'!$I$15=""), $B302&gt;='Personnel Details'!$I$15), 'Personnel Details'!$J$15, 'Personnel Details'!$E$15)))</f>
        <v/>
      </c>
      <c r="HS302" s="59" t="str">
        <f>IF(HR$9="", "", IF(AND(NOT('Personnel Details'!$N$15=""), $B302&gt;='Personnel Details'!$N$15), IF('Personnel Details'!$P$15="","", 'Personnel Details'!$P$15), IF(AND(NOT('Personnel Details'!$I$15=""), $B302&gt;='Personnel Details'!$I$15), IF('Personnel Details'!$K$15="", "", 'Personnel Details'!$K$15), IF('Personnel Details'!$F$15="", "", 'Personnel Details'!$F$15))))</f>
        <v/>
      </c>
      <c r="HT302" s="79" t="str">
        <f>IF(HR$9="", "", IF(AND(NOT('Personnel Details'!$N$15=""), $B302&gt;='Personnel Details'!$N$15), 'Personnel Details'!$Q$15, IF(AND(NOT('Personnel Details'!$I$15=""), $B302&gt;='Personnel Details'!$I$15), 'Personnel Details'!$L$15, 'Personnel Details'!$G$15)))</f>
        <v/>
      </c>
      <c r="HU302" s="59" t="str">
        <f t="shared" si="711"/>
        <v/>
      </c>
      <c r="HV302" s="53"/>
      <c r="HX302" s="78" t="str">
        <f>IF(HX$9="", "", IF(AND(NOT('Personnel Details'!$N$16=""), $B302&gt;='Personnel Details'!$N$16), 'Personnel Details'!$O$16, IF(AND(NOT('Personnel Details'!$I$16=""), $B302&gt;='Personnel Details'!$I$16), 'Personnel Details'!$J$16, 'Personnel Details'!$E$16)))</f>
        <v/>
      </c>
      <c r="HY302" s="59" t="str">
        <f>IF(HX$9="", "", IF(AND(NOT('Personnel Details'!$N$16=""), $B302&gt;='Personnel Details'!$N$16), IF('Personnel Details'!$P$16="","", 'Personnel Details'!$P$16), IF(AND(NOT('Personnel Details'!$I$16=""), $B302&gt;='Personnel Details'!$I$16), IF('Personnel Details'!$K$16="", "", 'Personnel Details'!$K$16), IF('Personnel Details'!$F$16="", "", 'Personnel Details'!$F$16))))</f>
        <v/>
      </c>
      <c r="HZ302" s="79" t="str">
        <f>IF(HX$9="", "", IF(AND(NOT('Personnel Details'!$N$16=""), $B302&gt;='Personnel Details'!$N$16), 'Personnel Details'!$Q$16, IF(AND(NOT('Personnel Details'!$I$16=""), $B302&gt;='Personnel Details'!$I$16), 'Personnel Details'!$L$16, 'Personnel Details'!$G$16)))</f>
        <v/>
      </c>
      <c r="IA302" s="59" t="str">
        <f t="shared" si="712"/>
        <v/>
      </c>
      <c r="IB302" s="53"/>
      <c r="ID302" s="78" t="str">
        <f>IF(ID$9="", "", IF(AND(NOT('Personnel Details'!$N$17=""), $B302&gt;='Personnel Details'!$N$17), 'Personnel Details'!$O$17, IF(AND(NOT('Personnel Details'!$I$17=""), $B302&gt;='Personnel Details'!$I$17), 'Personnel Details'!$J$17, 'Personnel Details'!$E$17)))</f>
        <v/>
      </c>
      <c r="IE302" s="59" t="str">
        <f>IF(ID$9="", "", IF(AND(NOT('Personnel Details'!$N$17=""), $B302&gt;='Personnel Details'!$N$17), IF('Personnel Details'!$P$17="","", 'Personnel Details'!$P$17), IF(AND(NOT('Personnel Details'!$I$17=""), $B302&gt;='Personnel Details'!$I$17), IF('Personnel Details'!$K$17="", "", 'Personnel Details'!$K$17), IF('Personnel Details'!$F$17="", "", 'Personnel Details'!$F$17))))</f>
        <v/>
      </c>
      <c r="IF302" s="79" t="str">
        <f>IF(ID$9="", "", IF(AND(NOT('Personnel Details'!$N$17=""), $B302&gt;='Personnel Details'!$N$17), 'Personnel Details'!$Q$17, IF(AND(NOT('Personnel Details'!$I$17=""), $B302&gt;='Personnel Details'!$I$17), 'Personnel Details'!$L$17, 'Personnel Details'!$G$17)))</f>
        <v/>
      </c>
      <c r="IG302" s="59" t="str">
        <f t="shared" si="713"/>
        <v/>
      </c>
      <c r="IH302" s="53"/>
      <c r="IJ302" s="78" t="str">
        <f>IF(IJ$9="", "", IF(AND(NOT('Personnel Details'!$N$18=""), $B302&gt;='Personnel Details'!$N$18), 'Personnel Details'!$O$18, IF(AND(NOT('Personnel Details'!$I$18=""), $B302&gt;='Personnel Details'!$I$18), 'Personnel Details'!$J$18, 'Personnel Details'!$E$18)))</f>
        <v/>
      </c>
      <c r="IK302" s="59" t="str">
        <f>IF(IJ$9="", "", IF(AND(NOT('Personnel Details'!$N$18=""), $B302&gt;='Personnel Details'!$N$18), IF('Personnel Details'!$P$18="","", 'Personnel Details'!$P$18), IF(AND(NOT('Personnel Details'!$I$18=""), $B302&gt;='Personnel Details'!$I$18), IF('Personnel Details'!$K$18="", "", 'Personnel Details'!$K$18), IF('Personnel Details'!$F$18="", "", 'Personnel Details'!$F$18))))</f>
        <v/>
      </c>
      <c r="IL302" s="79" t="str">
        <f>IF(IJ$9="", "", IF(AND(NOT('Personnel Details'!$N$18=""), $B302&gt;='Personnel Details'!$N$18), 'Personnel Details'!$Q$18, IF(AND(NOT('Personnel Details'!$I$18=""), $B302&gt;='Personnel Details'!$I$18), 'Personnel Details'!$L$18, 'Personnel Details'!$G$18)))</f>
        <v/>
      </c>
      <c r="IM302" s="59" t="str">
        <f t="shared" si="714"/>
        <v/>
      </c>
      <c r="IN302" s="53"/>
      <c r="IP302" s="78" t="str">
        <f>IF(IP$9="", "", IF(AND(NOT('Personnel Details'!$N$19=""), $B302&gt;='Personnel Details'!$N$19), 'Personnel Details'!$O$19, IF(AND(NOT('Personnel Details'!$I$19=""), $B302&gt;='Personnel Details'!$I$19), 'Personnel Details'!$J$19, 'Personnel Details'!$E$19)))</f>
        <v/>
      </c>
      <c r="IQ302" s="59" t="str">
        <f>IF(IP$9="", "", IF(AND(NOT('Personnel Details'!$N$19=""), $B302&gt;='Personnel Details'!$N$19), IF('Personnel Details'!$P$19="","", 'Personnel Details'!$P$19), IF(AND(NOT('Personnel Details'!$I$19=""), $B302&gt;='Personnel Details'!$I$19), IF('Personnel Details'!$K$19="", "", 'Personnel Details'!$K$19), IF('Personnel Details'!$F$19="", "", 'Personnel Details'!$F$19))))</f>
        <v/>
      </c>
      <c r="IR302" s="79" t="str">
        <f>IF(IP$9="", "", IF(AND(NOT('Personnel Details'!$N$19=""), $B302&gt;='Personnel Details'!$N$19), 'Personnel Details'!$Q$19, IF(AND(NOT('Personnel Details'!$I$19=""), $B302&gt;='Personnel Details'!$I$19), 'Personnel Details'!$L$19, 'Personnel Details'!$G$19)))</f>
        <v/>
      </c>
      <c r="IS302" s="59" t="str">
        <f t="shared" si="715"/>
        <v/>
      </c>
      <c r="IT302" s="53"/>
      <c r="IV302" s="78" t="str">
        <f>IF(IV$9="", "", IF(AND(NOT('Personnel Details'!$N$20=""), $B302&gt;='Personnel Details'!$N$20), 'Personnel Details'!$O$20, IF(AND(NOT('Personnel Details'!$I$20=""), $B302&gt;='Personnel Details'!$I$20), 'Personnel Details'!$J$20, 'Personnel Details'!$E$20)))</f>
        <v/>
      </c>
      <c r="IW302" s="59" t="str">
        <f>IF(IV$9="", "", IF(AND(NOT('Personnel Details'!$N$20=""), $B302&gt;='Personnel Details'!$N$20), IF('Personnel Details'!$P$20="","", 'Personnel Details'!$P$20), IF(AND(NOT('Personnel Details'!$I$20=""), $B302&gt;='Personnel Details'!$I$20), IF('Personnel Details'!$K$20="", "", 'Personnel Details'!$K$20), IF('Personnel Details'!$F$20="", "", 'Personnel Details'!$F$20))))</f>
        <v/>
      </c>
      <c r="IX302" s="79" t="str">
        <f>IF(IV$9="", "", IF(AND(NOT('Personnel Details'!$N$20=""), $B302&gt;='Personnel Details'!$N$20), 'Personnel Details'!$Q$20, IF(AND(NOT('Personnel Details'!$I$20=""), $B302&gt;='Personnel Details'!$I$20), 'Personnel Details'!$L$20, 'Personnel Details'!$G$20)))</f>
        <v/>
      </c>
      <c r="IY302" s="59" t="str">
        <f t="shared" si="716"/>
        <v/>
      </c>
      <c r="IZ302" s="53"/>
      <c r="JB302" s="78" t="str">
        <f>IF(JB$9="", "", IF(AND(NOT('Personnel Details'!$N$21=""), $B302&gt;='Personnel Details'!$N$21), 'Personnel Details'!$O$21, IF(AND(NOT('Personnel Details'!$I$21=""), $B302&gt;='Personnel Details'!$I$21), 'Personnel Details'!$J$21, 'Personnel Details'!$E$21)))</f>
        <v/>
      </c>
      <c r="JC302" s="59" t="str">
        <f>IF(JB$9="", "", IF(AND(NOT('Personnel Details'!$N$21=""), $B302&gt;='Personnel Details'!$N$21), IF('Personnel Details'!$P$21="","", 'Personnel Details'!$P$21), IF(AND(NOT('Personnel Details'!$I$21=""), $B302&gt;='Personnel Details'!$I$21), IF('Personnel Details'!$K$21="", "", 'Personnel Details'!$K$21), IF('Personnel Details'!$F$21="", "", 'Personnel Details'!$F$21))))</f>
        <v/>
      </c>
      <c r="JD302" s="79" t="str">
        <f>IF(JB$9="", "", IF(AND(NOT('Personnel Details'!$N$21=""), $B302&gt;='Personnel Details'!$N$21), 'Personnel Details'!$Q$21, IF(AND(NOT('Personnel Details'!$I$21=""), $B302&gt;='Personnel Details'!$I$21), 'Personnel Details'!$L$21, 'Personnel Details'!$G$21)))</f>
        <v/>
      </c>
      <c r="JE302" s="59" t="str">
        <f t="shared" si="717"/>
        <v/>
      </c>
      <c r="JF302" s="53"/>
      <c r="JH302" s="78" t="str">
        <f>IF(JH$9="", "", IF(AND(NOT('Personnel Details'!$N$22=""), $B302&gt;='Personnel Details'!$N$22), 'Personnel Details'!$O$22, IF(AND(NOT('Personnel Details'!$I$22=""), $B302&gt;='Personnel Details'!$I$22), 'Personnel Details'!$J$22, 'Personnel Details'!$E$22)))</f>
        <v/>
      </c>
      <c r="JI302" s="59" t="str">
        <f>IF(JH$9="", "", IF(AND(NOT('Personnel Details'!$N$22=""), $B302&gt;='Personnel Details'!$N$22), IF('Personnel Details'!$P$22="","", 'Personnel Details'!$P$22), IF(AND(NOT('Personnel Details'!$I$22=""), $B302&gt;='Personnel Details'!$I$22), IF('Personnel Details'!$K$22="", "", 'Personnel Details'!$K$22), IF('Personnel Details'!$F$22="", "", 'Personnel Details'!$F$22))))</f>
        <v/>
      </c>
      <c r="JJ302" s="79" t="str">
        <f>IF(JH$9="", "", IF(AND(NOT('Personnel Details'!$N$22=""), $B302&gt;='Personnel Details'!$N$22), 'Personnel Details'!$Q$22, IF(AND(NOT('Personnel Details'!$I$22=""), $B302&gt;='Personnel Details'!$I$22), 'Personnel Details'!$L$22, 'Personnel Details'!$G$22)))</f>
        <v/>
      </c>
      <c r="JK302" s="59" t="str">
        <f t="shared" si="718"/>
        <v/>
      </c>
      <c r="JL302" s="53"/>
      <c r="JN302" s="78" t="str">
        <f>IF(JN$9="", "", IF(AND(NOT('Personnel Details'!$N$23=""), $B302&gt;='Personnel Details'!$N$23), 'Personnel Details'!$O$23, IF(AND(NOT('Personnel Details'!$I$23=""), $B302&gt;='Personnel Details'!$I$23), 'Personnel Details'!$J$23, 'Personnel Details'!$E$23)))</f>
        <v/>
      </c>
      <c r="JO302" s="59" t="str">
        <f>IF(JN$9="", "", IF(AND(NOT('Personnel Details'!$N$23=""), $B302&gt;='Personnel Details'!$N$23), IF('Personnel Details'!$P$23="","", 'Personnel Details'!$P$23), IF(AND(NOT('Personnel Details'!$I$23=""), $B302&gt;='Personnel Details'!$I$23), IF('Personnel Details'!$K$23="", "", 'Personnel Details'!$K$23), IF('Personnel Details'!$F$23="", "", 'Personnel Details'!$F$23))))</f>
        <v/>
      </c>
      <c r="JP302" s="79" t="str">
        <f>IF(JN$9="", "", IF(AND(NOT('Personnel Details'!$N$23=""), $B302&gt;='Personnel Details'!$N$23), 'Personnel Details'!$Q$23, IF(AND(NOT('Personnel Details'!$I$23=""), $B302&gt;='Personnel Details'!$I$23), 'Personnel Details'!$L$23, 'Personnel Details'!$G$23)))</f>
        <v/>
      </c>
      <c r="JQ302" s="59" t="str">
        <f t="shared" si="719"/>
        <v/>
      </c>
      <c r="JR302" s="53"/>
      <c r="JT302" s="78" t="str">
        <f>IF(JT$9="", "", IF(AND(NOT('Personnel Details'!$N$24=""), $B302&gt;='Personnel Details'!$N$24), 'Personnel Details'!$O$24, IF(AND(NOT('Personnel Details'!$I$24=""), $B302&gt;='Personnel Details'!$I$24), 'Personnel Details'!$J$24, 'Personnel Details'!$E$24)))</f>
        <v/>
      </c>
      <c r="JU302" s="59" t="str">
        <f>IF(JT$9="", "", IF(AND(NOT('Personnel Details'!$N$24=""), $B302&gt;='Personnel Details'!$N$24), IF('Personnel Details'!$P$24="","", 'Personnel Details'!$P$24), IF(AND(NOT('Personnel Details'!$I$24=""), $B302&gt;='Personnel Details'!$I$24), IF('Personnel Details'!$K$24="", "", 'Personnel Details'!$K$24), IF('Personnel Details'!$F$24="", "", 'Personnel Details'!$F$24))))</f>
        <v/>
      </c>
      <c r="JV302" s="79" t="str">
        <f>IF(JT$9="", "", IF(AND(NOT('Personnel Details'!$N$24=""), $B302&gt;='Personnel Details'!$N$24), 'Personnel Details'!$Q$24, IF(AND(NOT('Personnel Details'!$I$24=""), $B302&gt;='Personnel Details'!$I$24), 'Personnel Details'!$L$24, 'Personnel Details'!$G$24)))</f>
        <v/>
      </c>
      <c r="JW302" s="59" t="str">
        <f t="shared" si="720"/>
        <v/>
      </c>
      <c r="JX302" s="53"/>
      <c r="JZ302" s="78" t="str">
        <f>IF(JZ$9="", "", IF(AND(NOT('Personnel Details'!$N$25=""), $B302&gt;='Personnel Details'!$N$25), 'Personnel Details'!$O$25, IF(AND(NOT('Personnel Details'!$I$25=""), $B302&gt;='Personnel Details'!$I$25), 'Personnel Details'!$J$25, 'Personnel Details'!$E$25)))</f>
        <v/>
      </c>
      <c r="KA302" s="59" t="str">
        <f>IF(JZ$9="", "", IF(AND(NOT('Personnel Details'!$N$25=""), $B302&gt;='Personnel Details'!$N$25), IF('Personnel Details'!$P$25="","", 'Personnel Details'!$P$25), IF(AND(NOT('Personnel Details'!$I$25=""), $B302&gt;='Personnel Details'!$I$25), IF('Personnel Details'!$K$25="", "", 'Personnel Details'!$K$25), IF('Personnel Details'!$F$25="", "", 'Personnel Details'!$F$25))))</f>
        <v/>
      </c>
      <c r="KB302" s="79" t="str">
        <f>IF(JZ$9="", "", IF(AND(NOT('Personnel Details'!$N$25=""), $B302&gt;='Personnel Details'!$N$25), 'Personnel Details'!$Q$25, IF(AND(NOT('Personnel Details'!$I$25=""), $B302&gt;='Personnel Details'!$I$25), 'Personnel Details'!$L$25, 'Personnel Details'!$G$25)))</f>
        <v/>
      </c>
      <c r="KC302" s="59" t="str">
        <f t="shared" si="721"/>
        <v/>
      </c>
      <c r="KD302" s="53"/>
      <c r="KF302" s="78" t="str">
        <f>IF(KF$9="", "", IF(AND(NOT('Personnel Details'!$N$26=""), $B302&gt;='Personnel Details'!$N$26), 'Personnel Details'!$O$26, IF(AND(NOT('Personnel Details'!$I$26=""), $B302&gt;='Personnel Details'!$I$26), 'Personnel Details'!$J$26, 'Personnel Details'!$E$26)))</f>
        <v/>
      </c>
      <c r="KG302" s="59" t="str">
        <f>IF(KF$9="", "", IF(AND(NOT('Personnel Details'!$N$26=""), $B302&gt;='Personnel Details'!$N$26), IF('Personnel Details'!$P$26="","", 'Personnel Details'!$P$26), IF(AND(NOT('Personnel Details'!$I$26=""), $B302&gt;='Personnel Details'!$I$26), IF('Personnel Details'!$K$26="", "", 'Personnel Details'!$K$26), IF('Personnel Details'!$F$26="", "", 'Personnel Details'!$F$26))))</f>
        <v/>
      </c>
      <c r="KH302" s="79" t="str">
        <f>IF(KF$9="", "", IF(AND(NOT('Personnel Details'!$N$26=""), $B302&gt;='Personnel Details'!$N$26), 'Personnel Details'!$Q$26, IF(AND(NOT('Personnel Details'!$I$26=""), $B302&gt;='Personnel Details'!$I$26), 'Personnel Details'!$L$26, 'Personnel Details'!$G$26)))</f>
        <v/>
      </c>
      <c r="KI302" s="59" t="str">
        <f t="shared" si="722"/>
        <v/>
      </c>
      <c r="KJ302" s="53"/>
      <c r="KL302" s="78" t="str">
        <f>IF(KL$9="", "", IF(AND(NOT('Personnel Details'!$N$27=""), $B302&gt;='Personnel Details'!$N$27), 'Personnel Details'!$O$27, IF(AND(NOT('Personnel Details'!$I$27=""), $B302&gt;='Personnel Details'!$I$27), 'Personnel Details'!$J$27, 'Personnel Details'!$E$27)))</f>
        <v/>
      </c>
      <c r="KM302" s="59" t="str">
        <f>IF(KL$9="", "", IF(AND(NOT('Personnel Details'!$N$27=""), $B302&gt;='Personnel Details'!$N$27), IF('Personnel Details'!$P$27="","", 'Personnel Details'!$P$27), IF(AND(NOT('Personnel Details'!$I$27=""), $B302&gt;='Personnel Details'!$I$27), IF('Personnel Details'!$K$27="", "", 'Personnel Details'!$K$27), IF('Personnel Details'!$F$27="", "", 'Personnel Details'!$F$27))))</f>
        <v/>
      </c>
      <c r="KN302" s="79" t="str">
        <f>IF(KL$9="", "", IF(AND(NOT('Personnel Details'!$N$27=""), $B302&gt;='Personnel Details'!$N$27), 'Personnel Details'!$Q$27, IF(AND(NOT('Personnel Details'!$I$27=""), $B302&gt;='Personnel Details'!$I$27), 'Personnel Details'!$L$27, 'Personnel Details'!$G$27)))</f>
        <v/>
      </c>
      <c r="KO302" s="59" t="str">
        <f t="shared" si="723"/>
        <v/>
      </c>
      <c r="KP302" s="53"/>
      <c r="KR302" s="78" t="str">
        <f>IF(KR$9="", "", IF(AND(NOT('Personnel Details'!$N$28=""), $B302&gt;='Personnel Details'!$N$28), 'Personnel Details'!$O$28, IF(AND(NOT('Personnel Details'!$I$28=""), $B302&gt;='Personnel Details'!$I$28), 'Personnel Details'!$J$28, 'Personnel Details'!$E$28)))</f>
        <v/>
      </c>
      <c r="KS302" s="59" t="str">
        <f>IF(KR$9="", "", IF(AND(NOT('Personnel Details'!$N$28=""), $B302&gt;='Personnel Details'!$N$28), IF('Personnel Details'!$P$28="","", 'Personnel Details'!$P$28), IF(AND(NOT('Personnel Details'!$I$28=""), $B302&gt;='Personnel Details'!$I$28), IF('Personnel Details'!$K$28="", "", 'Personnel Details'!$K$28), IF('Personnel Details'!$F$28="", "", 'Personnel Details'!$F$28))))</f>
        <v/>
      </c>
      <c r="KT302" s="79" t="str">
        <f>IF(KR$9="", "", IF(AND(NOT('Personnel Details'!$N$28=""), $B302&gt;='Personnel Details'!$N$28), 'Personnel Details'!$Q$28, IF(AND(NOT('Personnel Details'!$I$28=""), $B302&gt;='Personnel Details'!$I$28), 'Personnel Details'!$L$28, 'Personnel Details'!$G$28)))</f>
        <v/>
      </c>
      <c r="KU302" s="59" t="str">
        <f t="shared" si="724"/>
        <v/>
      </c>
      <c r="KV302" s="53"/>
      <c r="KX302" s="78" t="str">
        <f>IF(KX$9="", "", IF(AND(NOT('Personnel Details'!$N$29=""), $B302&gt;='Personnel Details'!$N$29), 'Personnel Details'!$O$29, IF(AND(NOT('Personnel Details'!$I$29=""), $B302&gt;='Personnel Details'!$I$29), 'Personnel Details'!$J$29, 'Personnel Details'!$E$29)))</f>
        <v/>
      </c>
      <c r="KY302" s="59" t="str">
        <f>IF(KX$9="", "", IF(AND(NOT('Personnel Details'!$N$29=""), $B302&gt;='Personnel Details'!$N$29), IF('Personnel Details'!$P$29="","", 'Personnel Details'!$P$29), IF(AND(NOT('Personnel Details'!$I$29=""), $B302&gt;='Personnel Details'!$I$29), IF('Personnel Details'!$K$29="", "", 'Personnel Details'!$K$29), IF('Personnel Details'!$F$29="", "", 'Personnel Details'!$F$29))))</f>
        <v/>
      </c>
      <c r="KZ302" s="79" t="str">
        <f>IF(KX$9="", "", IF(AND(NOT('Personnel Details'!$N$29=""), $B302&gt;='Personnel Details'!$N$29), 'Personnel Details'!$Q$29, IF(AND(NOT('Personnel Details'!$I$29=""), $B302&gt;='Personnel Details'!$I$29), 'Personnel Details'!$L$29, 'Personnel Details'!$G$29)))</f>
        <v/>
      </c>
      <c r="LA302" s="59" t="str">
        <f t="shared" si="725"/>
        <v/>
      </c>
      <c r="LB302" s="53"/>
      <c r="LD302" s="78" t="str">
        <f>IF(LD$9="", "", IF(AND(NOT('Personnel Details'!$N$30=""), $B302&gt;='Personnel Details'!$N$30), 'Personnel Details'!$O$30, IF(AND(NOT('Personnel Details'!$I$30=""), $B302&gt;='Personnel Details'!$I$30), 'Personnel Details'!$J$30, 'Personnel Details'!$E$30)))</f>
        <v/>
      </c>
      <c r="LE302" s="59" t="str">
        <f>IF(LD$9="", "", IF(AND(NOT('Personnel Details'!$N$30=""), $B302&gt;='Personnel Details'!$N$30), IF('Personnel Details'!$P$30="","", 'Personnel Details'!$P$30), IF(AND(NOT('Personnel Details'!$I$30=""), $B302&gt;='Personnel Details'!$I$30), IF('Personnel Details'!$K$30="", "", 'Personnel Details'!$K$30), IF('Personnel Details'!$F$30="", "", 'Personnel Details'!$F$30))))</f>
        <v/>
      </c>
      <c r="LF302" s="79" t="str">
        <f>IF(LD$9="", "", IF(AND(NOT('Personnel Details'!$N$30=""), $B302&gt;='Personnel Details'!$N$30), 'Personnel Details'!$Q$30, IF(AND(NOT('Personnel Details'!$I$30=""), $B302&gt;='Personnel Details'!$I$30), 'Personnel Details'!$L$30, 'Personnel Details'!$G$30)))</f>
        <v/>
      </c>
      <c r="LG302" s="59" t="str">
        <f t="shared" si="726"/>
        <v/>
      </c>
      <c r="LH302" s="53"/>
      <c r="LJ302" s="78" t="str">
        <f>IF(LJ$9="", "", IF(AND(NOT('Personnel Details'!$N$31=""), $B302&gt;='Personnel Details'!$N$31), 'Personnel Details'!$O$31, IF(AND(NOT('Personnel Details'!$I$31=""), $B302&gt;='Personnel Details'!$I$31), 'Personnel Details'!$J$31, 'Personnel Details'!$E$31)))</f>
        <v/>
      </c>
      <c r="LK302" s="59" t="str">
        <f>IF(LJ$9="", "", IF(AND(NOT('Personnel Details'!$N$31=""), $B302&gt;='Personnel Details'!$N$31), IF('Personnel Details'!$P$31="","", 'Personnel Details'!$P$31), IF(AND(NOT('Personnel Details'!$I$31=""), $B302&gt;='Personnel Details'!$I$31), IF('Personnel Details'!$K$31="", "", 'Personnel Details'!$K$31), IF('Personnel Details'!$F$31="", "", 'Personnel Details'!$F$31))))</f>
        <v/>
      </c>
      <c r="LL302" s="79" t="str">
        <f>IF(LJ$9="", "", IF(AND(NOT('Personnel Details'!$N$31=""), $B302&gt;='Personnel Details'!$N$31), 'Personnel Details'!$Q$31, IF(AND(NOT('Personnel Details'!$I$31=""), $B302&gt;='Personnel Details'!$I$31), 'Personnel Details'!$L$31, 'Personnel Details'!$G$31)))</f>
        <v/>
      </c>
      <c r="LM302" s="59" t="str">
        <f t="shared" si="727"/>
        <v/>
      </c>
      <c r="LN302" s="53"/>
      <c r="LP302" s="78" t="str">
        <f>IF(LP$9="", "", IF(AND(NOT('Personnel Details'!$N$32=""), $B302&gt;='Personnel Details'!$N$32), 'Personnel Details'!$O$32, IF(AND(NOT('Personnel Details'!$I$32=""), $B302&gt;='Personnel Details'!$I$32), 'Personnel Details'!$J$32, 'Personnel Details'!$E$32)))</f>
        <v/>
      </c>
      <c r="LQ302" s="59" t="str">
        <f>IF(LP$9="", "", IF(AND(NOT('Personnel Details'!$N$32=""), $B302&gt;='Personnel Details'!$N$32), IF('Personnel Details'!$P$32="","", 'Personnel Details'!$P$32), IF(AND(NOT('Personnel Details'!$I$32=""), $B302&gt;='Personnel Details'!$I$32), IF('Personnel Details'!$K$32="", "", 'Personnel Details'!$K$32), IF('Personnel Details'!$F$32="", "", 'Personnel Details'!$F$32))))</f>
        <v/>
      </c>
      <c r="LR302" s="79" t="str">
        <f>IF(LP$9="", "", IF(AND(NOT('Personnel Details'!$N$32=""), $B302&gt;='Personnel Details'!$N$32), 'Personnel Details'!$Q$32, IF(AND(NOT('Personnel Details'!$I$32=""), $B302&gt;='Personnel Details'!$I$32), 'Personnel Details'!$L$32, 'Personnel Details'!$G$32)))</f>
        <v/>
      </c>
      <c r="LS302" s="59" t="str">
        <f t="shared" si="728"/>
        <v/>
      </c>
      <c r="LT302" s="53"/>
      <c r="LV302" s="78" t="str">
        <f>IF(LV$9="", "", IF(AND(NOT('Personnel Details'!$N$33=""), $B302&gt;='Personnel Details'!$N$33), 'Personnel Details'!$O$33, IF(AND(NOT('Personnel Details'!$I$33=""), $B302&gt;='Personnel Details'!$I$33), 'Personnel Details'!$J$33, 'Personnel Details'!$E$33)))</f>
        <v/>
      </c>
      <c r="LW302" s="59" t="str">
        <f>IF(LV$9="", "", IF(AND(NOT('Personnel Details'!$N$33=""), $B302&gt;='Personnel Details'!$N$33), IF('Personnel Details'!$P$33="","", 'Personnel Details'!$P$33), IF(AND(NOT('Personnel Details'!$I$33=""), $B302&gt;='Personnel Details'!$I$33), IF('Personnel Details'!$K$33="", "", 'Personnel Details'!$K$33), IF('Personnel Details'!$F$33="", "", 'Personnel Details'!$F$33))))</f>
        <v/>
      </c>
      <c r="LX302" s="79" t="str">
        <f>IF(LV$9="", "", IF(AND(NOT('Personnel Details'!$N$33=""), $B302&gt;='Personnel Details'!$N$33), 'Personnel Details'!$Q$33, IF(AND(NOT('Personnel Details'!$I$33=""), $B302&gt;='Personnel Details'!$I$33), 'Personnel Details'!$L$33, 'Personnel Details'!$G$33)))</f>
        <v/>
      </c>
      <c r="LY302" s="59" t="str">
        <f t="shared" si="729"/>
        <v/>
      </c>
      <c r="LZ302" s="53"/>
      <c r="MB302" s="78" t="str">
        <f>IF(MB$9="", "", IF(AND(NOT('Personnel Details'!$N$34=""), $B302&gt;='Personnel Details'!$N$34), 'Personnel Details'!$O$34, IF(AND(NOT('Personnel Details'!$I$34=""), $B302&gt;='Personnel Details'!$I$34), 'Personnel Details'!$J$34, 'Personnel Details'!$E$34)))</f>
        <v/>
      </c>
      <c r="MC302" s="59" t="str">
        <f>IF(MB$9="", "", IF(AND(NOT('Personnel Details'!$N$34=""), $B302&gt;='Personnel Details'!$N$34), IF('Personnel Details'!$P$34="","", 'Personnel Details'!$P$34), IF(AND(NOT('Personnel Details'!$I$34=""), $B302&gt;='Personnel Details'!$I$34), IF('Personnel Details'!$K$34="", "", 'Personnel Details'!$K$34), IF('Personnel Details'!$F$34="", "", 'Personnel Details'!$F$34))))</f>
        <v/>
      </c>
      <c r="MD302" s="79" t="str">
        <f>IF(MB$9="", "", IF(AND(NOT('Personnel Details'!$N$34=""), $B302&gt;='Personnel Details'!$N$34), 'Personnel Details'!$Q$34, IF(AND(NOT('Personnel Details'!$I$34=""), $B302&gt;='Personnel Details'!$I$34), 'Personnel Details'!$L$34, 'Personnel Details'!$G$34)))</f>
        <v/>
      </c>
      <c r="ME302" s="59" t="str">
        <f t="shared" si="730"/>
        <v/>
      </c>
      <c r="MF302" s="53"/>
      <c r="MH302" s="78" t="str">
        <f>IF(MH$9="", "", IF(AND(NOT('Personnel Details'!$N$35=""), $B302&gt;='Personnel Details'!$N$35), 'Personnel Details'!$O$35, IF(AND(NOT('Personnel Details'!$I$35=""), $B302&gt;='Personnel Details'!$I$35), 'Personnel Details'!$J$35, 'Personnel Details'!$E$35)))</f>
        <v/>
      </c>
      <c r="MI302" s="59" t="str">
        <f>IF(MH$9="", "", IF(AND(NOT('Personnel Details'!$N$35=""), $B302&gt;='Personnel Details'!$N$35), IF('Personnel Details'!$P$35="","", 'Personnel Details'!$P$35), IF(AND(NOT('Personnel Details'!$I$35=""), $B302&gt;='Personnel Details'!$I$35), IF('Personnel Details'!$K$35="", "", 'Personnel Details'!$K$35), IF('Personnel Details'!$F$35="", "", 'Personnel Details'!$F$35))))</f>
        <v/>
      </c>
      <c r="MJ302" s="79" t="str">
        <f>IF(MH$9="", "", IF(AND(NOT('Personnel Details'!$N$35=""), $B302&gt;='Personnel Details'!$N$35), 'Personnel Details'!$Q$35, IF(AND(NOT('Personnel Details'!$I$35=""), $B302&gt;='Personnel Details'!$I$35), 'Personnel Details'!$L$35, 'Personnel Details'!$G$35)))</f>
        <v/>
      </c>
      <c r="MK302" s="59" t="str">
        <f t="shared" si="731"/>
        <v/>
      </c>
      <c r="ML302" s="53"/>
      <c r="MN302" s="78" t="str">
        <f>IF(MN$9="", "", IF(AND(NOT('Personnel Details'!$N$36=""), $B302&gt;='Personnel Details'!$N$36), 'Personnel Details'!$O$36, IF(AND(NOT('Personnel Details'!$I$36=""), $B302&gt;='Personnel Details'!$I$36), 'Personnel Details'!$J$36, 'Personnel Details'!$E$36)))</f>
        <v/>
      </c>
      <c r="MO302" s="59" t="str">
        <f>IF(MN$9="", "", IF(AND(NOT('Personnel Details'!$N$36=""), $B302&gt;='Personnel Details'!$N$36), IF('Personnel Details'!$P$36="","", 'Personnel Details'!$P$36), IF(AND(NOT('Personnel Details'!$I$36=""), $B302&gt;='Personnel Details'!$I$36), IF('Personnel Details'!$K$36="", "", 'Personnel Details'!$K$36), IF('Personnel Details'!$F$36="", "", 'Personnel Details'!$F$36))))</f>
        <v/>
      </c>
      <c r="MP302" s="79" t="str">
        <f>IF(MN$9="", "", IF(AND(NOT('Personnel Details'!$N$36=""), $B302&gt;='Personnel Details'!$N$36), 'Personnel Details'!$Q$36, IF(AND(NOT('Personnel Details'!$I$36=""), $B302&gt;='Personnel Details'!$I$36), 'Personnel Details'!$L$36, 'Personnel Details'!$G$36)))</f>
        <v/>
      </c>
      <c r="MQ302" s="59" t="str">
        <f t="shared" si="732"/>
        <v/>
      </c>
      <c r="MR302" s="53"/>
      <c r="MT302" s="78" t="str">
        <f>IF(MT$9="", "", IF(AND(NOT('Personnel Details'!$N$37=""), $B302&gt;='Personnel Details'!$N$37), 'Personnel Details'!$O$37, IF(AND(NOT('Personnel Details'!$I$37=""), $B302&gt;='Personnel Details'!$I$37), 'Personnel Details'!$J$37, 'Personnel Details'!$E$37)))</f>
        <v/>
      </c>
      <c r="MU302" s="59" t="str">
        <f>IF(MT$9="", "", IF(AND(NOT('Personnel Details'!$N$37=""), $B302&gt;='Personnel Details'!$N$37), IF('Personnel Details'!$P$37="","", 'Personnel Details'!$P$37), IF(AND(NOT('Personnel Details'!$I$37=""), $B302&gt;='Personnel Details'!$I$37), IF('Personnel Details'!$K$37="", "", 'Personnel Details'!$K$37), IF('Personnel Details'!$F$37="", "", 'Personnel Details'!$F$37))))</f>
        <v/>
      </c>
      <c r="MV302" s="79" t="str">
        <f>IF(MT$9="", "", IF(AND(NOT('Personnel Details'!$N$37=""), $B302&gt;='Personnel Details'!$N$37), 'Personnel Details'!$Q$37, IF(AND(NOT('Personnel Details'!$I$37=""), $B302&gt;='Personnel Details'!$I$37), 'Personnel Details'!$L$37, 'Personnel Details'!$G$37)))</f>
        <v/>
      </c>
      <c r="MW302" s="59" t="str">
        <f t="shared" si="733"/>
        <v/>
      </c>
      <c r="MX302" s="53"/>
      <c r="MZ302" s="78" t="str">
        <f>IF(MZ$9="", "", IF(AND(NOT('Personnel Details'!$N$38=""), $B302&gt;='Personnel Details'!$N$38), 'Personnel Details'!$O$38, IF(AND(NOT('Personnel Details'!$I$38=""), $B302&gt;='Personnel Details'!$I$38), 'Personnel Details'!$J$38, 'Personnel Details'!$E$38)))</f>
        <v/>
      </c>
      <c r="NA302" s="59" t="str">
        <f>IF(MZ$9="", "", IF(AND(NOT('Personnel Details'!$N$38=""), $B302&gt;='Personnel Details'!$N$38), IF('Personnel Details'!$P$38="","", 'Personnel Details'!$P$38), IF(AND(NOT('Personnel Details'!$I$38=""), $B302&gt;='Personnel Details'!$I$38), IF('Personnel Details'!$K$38="", "", 'Personnel Details'!$K$38), IF('Personnel Details'!$F$38="", "", 'Personnel Details'!$F$38))))</f>
        <v/>
      </c>
      <c r="NB302" s="79" t="str">
        <f>IF(MZ$9="", "", IF(AND(NOT('Personnel Details'!$N$38=""), $B302&gt;='Personnel Details'!$N$38), 'Personnel Details'!$Q$38, IF(AND(NOT('Personnel Details'!$I$38=""), $B302&gt;='Personnel Details'!$I$38), 'Personnel Details'!$L$38, 'Personnel Details'!$G$38)))</f>
        <v/>
      </c>
      <c r="NC302" s="59" t="str">
        <f t="shared" si="734"/>
        <v/>
      </c>
      <c r="ND302" s="53"/>
      <c r="NF302" s="78" t="str">
        <f>IF(NF$9="", "", IF(AND(NOT('Personnel Details'!$N$39=""), $B302&gt;='Personnel Details'!$N$39), 'Personnel Details'!$O$39, IF(AND(NOT('Personnel Details'!$I$39=""), $B302&gt;='Personnel Details'!$I$39), 'Personnel Details'!$J$39, 'Personnel Details'!$E$39)))</f>
        <v/>
      </c>
      <c r="NG302" s="59" t="str">
        <f>IF(NF$9="", "", IF(AND(NOT('Personnel Details'!$N$39=""), $B302&gt;='Personnel Details'!$N$39), IF('Personnel Details'!$P$39="","", 'Personnel Details'!$P$39), IF(AND(NOT('Personnel Details'!$I$39=""), $B302&gt;='Personnel Details'!$I$39), IF('Personnel Details'!$K$39="", "", 'Personnel Details'!$K$39), IF('Personnel Details'!$F$39="", "", 'Personnel Details'!$F$39))))</f>
        <v/>
      </c>
      <c r="NH302" s="79" t="str">
        <f>IF(NF$9="", "", IF(AND(NOT('Personnel Details'!$N$39=""), $B302&gt;='Personnel Details'!$N$39), 'Personnel Details'!$Q$39, IF(AND(NOT('Personnel Details'!$I$39=""), $B302&gt;='Personnel Details'!$I$39), 'Personnel Details'!$L$39, 'Personnel Details'!$G$39)))</f>
        <v/>
      </c>
      <c r="NI302" s="59" t="str">
        <f t="shared" si="735"/>
        <v/>
      </c>
      <c r="NJ302" s="53"/>
      <c r="NL302" s="78" t="str">
        <f>IF(NL$9="", "", IF(AND(NOT('Personnel Details'!$N$40=""), $B302&gt;='Personnel Details'!$N$40), 'Personnel Details'!$O$40, IF(AND(NOT('Personnel Details'!$I$40=""), $B302&gt;='Personnel Details'!$I$40), 'Personnel Details'!$J$40, 'Personnel Details'!$E$40)))</f>
        <v/>
      </c>
      <c r="NM302" s="59" t="str">
        <f>IF(NL$9="", "", IF(AND(NOT('Personnel Details'!$N$40=""), $B302&gt;='Personnel Details'!$N$40), IF('Personnel Details'!$P$40="","", 'Personnel Details'!$P$40), IF(AND(NOT('Personnel Details'!$I$40=""), $B302&gt;='Personnel Details'!$I$40), IF('Personnel Details'!$K$40="", "", 'Personnel Details'!$K$40), IF('Personnel Details'!$F$40="", "", 'Personnel Details'!$F$40))))</f>
        <v/>
      </c>
      <c r="NN302" s="79" t="str">
        <f>IF(NL$9="", "", IF(AND(NOT('Personnel Details'!$N$40=""), $B302&gt;='Personnel Details'!$N$40), 'Personnel Details'!$Q$40, IF(AND(NOT('Personnel Details'!$I$40=""), $B302&gt;='Personnel Details'!$I$40), 'Personnel Details'!$L$40, 'Personnel Details'!$G$40)))</f>
        <v/>
      </c>
      <c r="NO302" s="59" t="str">
        <f t="shared" si="736"/>
        <v/>
      </c>
      <c r="NP302" s="53"/>
    </row>
    <row r="303" spans="1:380" x14ac:dyDescent="0.25">
      <c r="A303" s="32"/>
      <c r="B303" s="113" t="str">
        <f>IFERROR(IF(B302+1&gt;'Personnel Details'!$U$5, "", B302+1), "")</f>
        <v/>
      </c>
      <c r="C303" s="32"/>
      <c r="D303" s="120"/>
      <c r="E303" s="13" t="str">
        <f t="shared" si="615"/>
        <v/>
      </c>
      <c r="F303" s="13" t="str">
        <f t="shared" si="646"/>
        <v/>
      </c>
      <c r="G303" s="56" t="str">
        <f t="shared" si="737"/>
        <v/>
      </c>
      <c r="H303" s="16" t="str">
        <f t="shared" si="647"/>
        <v/>
      </c>
      <c r="I303" s="32"/>
      <c r="J303" s="120"/>
      <c r="K303" s="62" t="str">
        <f t="shared" si="616"/>
        <v/>
      </c>
      <c r="L303" s="62" t="str">
        <f t="shared" si="648"/>
        <v/>
      </c>
      <c r="M303" s="65" t="str">
        <f t="shared" si="738"/>
        <v/>
      </c>
      <c r="N303" s="68" t="str">
        <f t="shared" si="649"/>
        <v/>
      </c>
      <c r="O303" s="32"/>
      <c r="P303" s="120"/>
      <c r="Q303" s="62" t="str">
        <f t="shared" si="617"/>
        <v/>
      </c>
      <c r="R303" s="62" t="str">
        <f t="shared" si="650"/>
        <v/>
      </c>
      <c r="S303" s="65" t="str">
        <f t="shared" si="739"/>
        <v/>
      </c>
      <c r="T303" s="68" t="str">
        <f t="shared" si="651"/>
        <v/>
      </c>
      <c r="U303" s="32"/>
      <c r="V303" s="120"/>
      <c r="W303" s="62" t="str">
        <f t="shared" si="618"/>
        <v/>
      </c>
      <c r="X303" s="62" t="str">
        <f t="shared" si="652"/>
        <v/>
      </c>
      <c r="Y303" s="65" t="str">
        <f t="shared" si="740"/>
        <v/>
      </c>
      <c r="Z303" s="68" t="str">
        <f t="shared" si="653"/>
        <v/>
      </c>
      <c r="AA303" s="32"/>
      <c r="AB303" s="120"/>
      <c r="AC303" s="62" t="str">
        <f t="shared" si="619"/>
        <v/>
      </c>
      <c r="AD303" s="62" t="str">
        <f t="shared" si="654"/>
        <v/>
      </c>
      <c r="AE303" s="65" t="str">
        <f t="shared" si="741"/>
        <v/>
      </c>
      <c r="AF303" s="68" t="str">
        <f t="shared" si="655"/>
        <v/>
      </c>
      <c r="AG303" s="32"/>
      <c r="AH303" s="120"/>
      <c r="AI303" s="62" t="str">
        <f t="shared" si="620"/>
        <v/>
      </c>
      <c r="AJ303" s="62" t="str">
        <f t="shared" si="656"/>
        <v/>
      </c>
      <c r="AK303" s="65" t="str">
        <f t="shared" si="742"/>
        <v/>
      </c>
      <c r="AL303" s="68" t="str">
        <f t="shared" si="657"/>
        <v/>
      </c>
      <c r="AM303" s="32"/>
      <c r="AN303" s="120"/>
      <c r="AO303" s="62" t="str">
        <f t="shared" si="621"/>
        <v/>
      </c>
      <c r="AP303" s="62" t="str">
        <f t="shared" si="658"/>
        <v/>
      </c>
      <c r="AQ303" s="65" t="str">
        <f t="shared" si="743"/>
        <v/>
      </c>
      <c r="AR303" s="68" t="str">
        <f t="shared" si="659"/>
        <v/>
      </c>
      <c r="AS303" s="32"/>
      <c r="AT303" s="120"/>
      <c r="AU303" s="62" t="str">
        <f t="shared" si="622"/>
        <v/>
      </c>
      <c r="AV303" s="62" t="str">
        <f t="shared" si="660"/>
        <v/>
      </c>
      <c r="AW303" s="65" t="str">
        <f t="shared" si="744"/>
        <v/>
      </c>
      <c r="AX303" s="68" t="str">
        <f t="shared" si="661"/>
        <v/>
      </c>
      <c r="AY303" s="32"/>
      <c r="AZ303" s="120"/>
      <c r="BA303" s="62" t="str">
        <f t="shared" si="623"/>
        <v/>
      </c>
      <c r="BB303" s="62" t="str">
        <f t="shared" si="662"/>
        <v/>
      </c>
      <c r="BC303" s="65" t="str">
        <f t="shared" si="745"/>
        <v/>
      </c>
      <c r="BD303" s="68" t="str">
        <f t="shared" si="663"/>
        <v/>
      </c>
      <c r="BE303" s="32"/>
      <c r="BF303" s="120"/>
      <c r="BG303" s="62" t="str">
        <f t="shared" si="624"/>
        <v/>
      </c>
      <c r="BH303" s="62" t="str">
        <f t="shared" si="664"/>
        <v/>
      </c>
      <c r="BI303" s="65" t="str">
        <f t="shared" si="746"/>
        <v/>
      </c>
      <c r="BJ303" s="68" t="str">
        <f t="shared" si="665"/>
        <v/>
      </c>
      <c r="BK303" s="32"/>
      <c r="BL303" s="120"/>
      <c r="BM303" s="62" t="str">
        <f t="shared" si="625"/>
        <v/>
      </c>
      <c r="BN303" s="62" t="str">
        <f t="shared" si="666"/>
        <v/>
      </c>
      <c r="BO303" s="65" t="str">
        <f t="shared" si="747"/>
        <v/>
      </c>
      <c r="BP303" s="68" t="str">
        <f t="shared" si="667"/>
        <v/>
      </c>
      <c r="BQ303" s="32"/>
      <c r="BR303" s="120"/>
      <c r="BS303" s="62" t="str">
        <f t="shared" si="626"/>
        <v/>
      </c>
      <c r="BT303" s="62" t="str">
        <f t="shared" si="668"/>
        <v/>
      </c>
      <c r="BU303" s="65" t="str">
        <f t="shared" si="748"/>
        <v/>
      </c>
      <c r="BV303" s="68" t="str">
        <f t="shared" si="669"/>
        <v/>
      </c>
      <c r="BW303" s="32"/>
      <c r="BX303" s="120"/>
      <c r="BY303" s="62" t="str">
        <f t="shared" si="627"/>
        <v/>
      </c>
      <c r="BZ303" s="62" t="str">
        <f t="shared" si="670"/>
        <v/>
      </c>
      <c r="CA303" s="65" t="str">
        <f t="shared" si="749"/>
        <v/>
      </c>
      <c r="CB303" s="68" t="str">
        <f t="shared" si="671"/>
        <v/>
      </c>
      <c r="CC303" s="32"/>
      <c r="CD303" s="120"/>
      <c r="CE303" s="62" t="str">
        <f t="shared" si="628"/>
        <v/>
      </c>
      <c r="CF303" s="62" t="str">
        <f t="shared" si="672"/>
        <v/>
      </c>
      <c r="CG303" s="65" t="str">
        <f t="shared" si="750"/>
        <v/>
      </c>
      <c r="CH303" s="68" t="str">
        <f t="shared" si="673"/>
        <v/>
      </c>
      <c r="CI303" s="32"/>
      <c r="CJ303" s="120"/>
      <c r="CK303" s="62" t="str">
        <f t="shared" si="629"/>
        <v/>
      </c>
      <c r="CL303" s="62" t="str">
        <f t="shared" si="674"/>
        <v/>
      </c>
      <c r="CM303" s="65" t="str">
        <f t="shared" si="751"/>
        <v/>
      </c>
      <c r="CN303" s="68" t="str">
        <f t="shared" si="675"/>
        <v/>
      </c>
      <c r="CO303" s="32"/>
      <c r="CP303" s="120"/>
      <c r="CQ303" s="62" t="str">
        <f t="shared" si="630"/>
        <v/>
      </c>
      <c r="CR303" s="62" t="str">
        <f t="shared" si="676"/>
        <v/>
      </c>
      <c r="CS303" s="65" t="str">
        <f t="shared" si="752"/>
        <v/>
      </c>
      <c r="CT303" s="68" t="str">
        <f t="shared" si="677"/>
        <v/>
      </c>
      <c r="CU303" s="32"/>
      <c r="CV303" s="120"/>
      <c r="CW303" s="62" t="str">
        <f t="shared" si="631"/>
        <v/>
      </c>
      <c r="CX303" s="62" t="str">
        <f t="shared" si="678"/>
        <v/>
      </c>
      <c r="CY303" s="65" t="str">
        <f t="shared" si="753"/>
        <v/>
      </c>
      <c r="CZ303" s="68" t="str">
        <f t="shared" si="679"/>
        <v/>
      </c>
      <c r="DA303" s="32"/>
      <c r="DB303" s="120"/>
      <c r="DC303" s="62" t="str">
        <f t="shared" si="632"/>
        <v/>
      </c>
      <c r="DD303" s="62" t="str">
        <f t="shared" si="680"/>
        <v/>
      </c>
      <c r="DE303" s="65" t="str">
        <f t="shared" si="754"/>
        <v/>
      </c>
      <c r="DF303" s="68" t="str">
        <f t="shared" si="681"/>
        <v/>
      </c>
      <c r="DG303" s="32"/>
      <c r="DH303" s="120"/>
      <c r="DI303" s="62" t="str">
        <f t="shared" si="633"/>
        <v/>
      </c>
      <c r="DJ303" s="62" t="str">
        <f t="shared" si="682"/>
        <v/>
      </c>
      <c r="DK303" s="65" t="str">
        <f t="shared" si="755"/>
        <v/>
      </c>
      <c r="DL303" s="68" t="str">
        <f t="shared" si="683"/>
        <v/>
      </c>
      <c r="DM303" s="32"/>
      <c r="DN303" s="120"/>
      <c r="DO303" s="62" t="str">
        <f t="shared" si="634"/>
        <v/>
      </c>
      <c r="DP303" s="62" t="str">
        <f t="shared" si="684"/>
        <v/>
      </c>
      <c r="DQ303" s="65" t="str">
        <f t="shared" si="756"/>
        <v/>
      </c>
      <c r="DR303" s="68" t="str">
        <f t="shared" si="685"/>
        <v/>
      </c>
      <c r="DS303" s="32"/>
      <c r="DT303" s="120"/>
      <c r="DU303" s="62" t="str">
        <f t="shared" si="635"/>
        <v/>
      </c>
      <c r="DV303" s="62" t="str">
        <f t="shared" si="686"/>
        <v/>
      </c>
      <c r="DW303" s="65" t="str">
        <f t="shared" si="757"/>
        <v/>
      </c>
      <c r="DX303" s="68" t="str">
        <f t="shared" si="687"/>
        <v/>
      </c>
      <c r="DY303" s="32"/>
      <c r="DZ303" s="120"/>
      <c r="EA303" s="62" t="str">
        <f t="shared" si="636"/>
        <v/>
      </c>
      <c r="EB303" s="62" t="str">
        <f t="shared" si="688"/>
        <v/>
      </c>
      <c r="EC303" s="65" t="str">
        <f t="shared" si="758"/>
        <v/>
      </c>
      <c r="ED303" s="68" t="str">
        <f t="shared" si="689"/>
        <v/>
      </c>
      <c r="EE303" s="32"/>
      <c r="EF303" s="120"/>
      <c r="EG303" s="62" t="str">
        <f t="shared" si="637"/>
        <v/>
      </c>
      <c r="EH303" s="62" t="str">
        <f t="shared" si="690"/>
        <v/>
      </c>
      <c r="EI303" s="65" t="str">
        <f t="shared" si="759"/>
        <v/>
      </c>
      <c r="EJ303" s="68" t="str">
        <f t="shared" si="691"/>
        <v/>
      </c>
      <c r="EK303" s="32"/>
      <c r="EL303" s="120"/>
      <c r="EM303" s="62" t="str">
        <f t="shared" si="638"/>
        <v/>
      </c>
      <c r="EN303" s="62" t="str">
        <f t="shared" si="692"/>
        <v/>
      </c>
      <c r="EO303" s="65" t="str">
        <f t="shared" si="760"/>
        <v/>
      </c>
      <c r="EP303" s="68" t="str">
        <f t="shared" si="693"/>
        <v/>
      </c>
      <c r="EQ303" s="32"/>
      <c r="ER303" s="120"/>
      <c r="ES303" s="62" t="str">
        <f t="shared" si="639"/>
        <v/>
      </c>
      <c r="ET303" s="62" t="str">
        <f t="shared" si="694"/>
        <v/>
      </c>
      <c r="EU303" s="65" t="str">
        <f t="shared" si="761"/>
        <v/>
      </c>
      <c r="EV303" s="68" t="str">
        <f t="shared" si="695"/>
        <v/>
      </c>
      <c r="EW303" s="32"/>
      <c r="EX303" s="120"/>
      <c r="EY303" s="62" t="str">
        <f t="shared" si="640"/>
        <v/>
      </c>
      <c r="EZ303" s="62" t="str">
        <f t="shared" si="696"/>
        <v/>
      </c>
      <c r="FA303" s="65" t="str">
        <f t="shared" si="762"/>
        <v/>
      </c>
      <c r="FB303" s="68" t="str">
        <f t="shared" si="697"/>
        <v/>
      </c>
      <c r="FC303" s="32"/>
      <c r="FD303" s="120"/>
      <c r="FE303" s="62" t="str">
        <f t="shared" si="641"/>
        <v/>
      </c>
      <c r="FF303" s="62" t="str">
        <f t="shared" si="698"/>
        <v/>
      </c>
      <c r="FG303" s="65" t="str">
        <f t="shared" si="763"/>
        <v/>
      </c>
      <c r="FH303" s="68" t="str">
        <f t="shared" si="699"/>
        <v/>
      </c>
      <c r="FI303" s="32"/>
      <c r="FJ303" s="120"/>
      <c r="FK303" s="62" t="str">
        <f t="shared" si="642"/>
        <v/>
      </c>
      <c r="FL303" s="62" t="str">
        <f t="shared" si="700"/>
        <v/>
      </c>
      <c r="FM303" s="65" t="str">
        <f t="shared" si="764"/>
        <v/>
      </c>
      <c r="FN303" s="68" t="str">
        <f t="shared" si="701"/>
        <v/>
      </c>
      <c r="FO303" s="32"/>
      <c r="FP303" s="120"/>
      <c r="FQ303" s="62" t="str">
        <f t="shared" si="643"/>
        <v/>
      </c>
      <c r="FR303" s="62" t="str">
        <f t="shared" si="702"/>
        <v/>
      </c>
      <c r="FS303" s="65" t="str">
        <f t="shared" si="765"/>
        <v/>
      </c>
      <c r="FT303" s="68" t="str">
        <f t="shared" si="703"/>
        <v/>
      </c>
      <c r="FU303" s="32"/>
      <c r="FV303" s="120"/>
      <c r="FW303" s="62" t="str">
        <f t="shared" si="644"/>
        <v/>
      </c>
      <c r="FX303" s="62" t="str">
        <f t="shared" si="704"/>
        <v/>
      </c>
      <c r="FY303" s="65" t="str">
        <f t="shared" si="766"/>
        <v/>
      </c>
      <c r="FZ303" s="68" t="str">
        <f t="shared" si="705"/>
        <v/>
      </c>
      <c r="GA303" s="32"/>
      <c r="GC303" s="7" t="str">
        <f t="shared" si="706"/>
        <v/>
      </c>
      <c r="GD303" s="7" t="str">
        <f t="shared" ca="1" si="645"/>
        <v/>
      </c>
      <c r="GT303" s="71" t="str">
        <f>IF(GT$9="", "", IF(AND(NOT('Personnel Details'!$N$11=""), $B303&gt;='Personnel Details'!$N$11), 'Personnel Details'!$O$11, IF(AND(NOT('Personnel Details'!$I$11=""), $B303&gt;='Personnel Details'!$I$11), 'Personnel Details'!$J$11, 'Personnel Details'!$E$11)))</f>
        <v/>
      </c>
      <c r="GU303" s="59" t="str">
        <f>IF(GT$9="", "", IF(AND(NOT('Personnel Details'!$N$11=""), $B303&gt;='Personnel Details'!$N$11), IF('Personnel Details'!$P$11="","", 'Personnel Details'!$P$11), IF(AND(NOT('Personnel Details'!$I$11=""), $B303&gt;='Personnel Details'!$I$11), IF('Personnel Details'!$K$11="", "", 'Personnel Details'!$K$11), IF('Personnel Details'!$F$11="", "", 'Personnel Details'!$F$11))))</f>
        <v/>
      </c>
      <c r="GV303" s="74" t="str">
        <f>IF(GT$9="", "", IF(AND(NOT('Personnel Details'!$N$11=""), $B303&gt;='Personnel Details'!$N$11), 'Personnel Details'!$Q$11, IF(AND(NOT('Personnel Details'!$I$11=""), $B303&gt;='Personnel Details'!$I$11), 'Personnel Details'!$L$11, 'Personnel Details'!$G$11)))</f>
        <v/>
      </c>
      <c r="GW303" s="59" t="str">
        <f t="shared" si="707"/>
        <v/>
      </c>
      <c r="GX303" s="53"/>
      <c r="GZ303" s="78" t="str">
        <f>IF(GZ$9="", "", IF(AND(NOT('Personnel Details'!$N$12=""), $B303&gt;='Personnel Details'!$N$12), 'Personnel Details'!$O$12, IF(AND(NOT('Personnel Details'!$I$12=""), $B303&gt;='Personnel Details'!$I$12), 'Personnel Details'!$J$12, 'Personnel Details'!$E$12)))</f>
        <v/>
      </c>
      <c r="HA303" s="59" t="str">
        <f>IF(GZ$9="", "", IF(AND(NOT('Personnel Details'!$N$12=""), $B303&gt;='Personnel Details'!$N$12), IF('Personnel Details'!$P$12="","", 'Personnel Details'!$P$12), IF(AND(NOT('Personnel Details'!$I$12=""), $B303&gt;='Personnel Details'!$I$12), IF('Personnel Details'!$K$12="", "", 'Personnel Details'!$K$12), IF('Personnel Details'!$F$12="", "", 'Personnel Details'!$F$12))))</f>
        <v/>
      </c>
      <c r="HB303" s="79" t="str">
        <f>IF(GZ$9="", "", IF(AND(NOT('Personnel Details'!$N$12=""), $B303&gt;='Personnel Details'!$N$12), 'Personnel Details'!$Q$12, IF(AND(NOT('Personnel Details'!$I$12=""), $B303&gt;='Personnel Details'!$I$12), 'Personnel Details'!$L$12, 'Personnel Details'!$G$12)))</f>
        <v/>
      </c>
      <c r="HC303" s="59" t="str">
        <f t="shared" si="708"/>
        <v/>
      </c>
      <c r="HD303" s="53"/>
      <c r="HF303" s="78" t="str">
        <f>IF(HF$9="", "", IF(AND(NOT('Personnel Details'!$N$13=""), $B303&gt;='Personnel Details'!$N$13), 'Personnel Details'!$O$13, IF(AND(NOT('Personnel Details'!$I$13=""), $B303&gt;='Personnel Details'!$I$13), 'Personnel Details'!$J$13, 'Personnel Details'!$E$13)))</f>
        <v/>
      </c>
      <c r="HG303" s="59" t="str">
        <f>IF(HF$9="", "", IF(AND(NOT('Personnel Details'!$N$13=""), $B303&gt;='Personnel Details'!$N$13), IF('Personnel Details'!$P$13="","", 'Personnel Details'!$P$13), IF(AND(NOT('Personnel Details'!$I$13=""), $B303&gt;='Personnel Details'!$I$13), IF('Personnel Details'!$K$13="", "", 'Personnel Details'!$K$13), IF('Personnel Details'!$F$13="", "", 'Personnel Details'!$F$13))))</f>
        <v/>
      </c>
      <c r="HH303" s="79" t="str">
        <f>IF(HF$9="", "", IF(AND(NOT('Personnel Details'!$N$13=""), $B303&gt;='Personnel Details'!$N$13), 'Personnel Details'!$Q$13, IF(AND(NOT('Personnel Details'!$I$13=""), $B303&gt;='Personnel Details'!$I$13), 'Personnel Details'!$L$13, 'Personnel Details'!$G$13)))</f>
        <v/>
      </c>
      <c r="HI303" s="59" t="str">
        <f t="shared" si="709"/>
        <v/>
      </c>
      <c r="HJ303" s="53"/>
      <c r="HL303" s="78" t="str">
        <f>IF(HL$9="", "", IF(AND(NOT('Personnel Details'!$N$14=""), $B303&gt;='Personnel Details'!$N$14), 'Personnel Details'!$O$14, IF(AND(NOT('Personnel Details'!$I$14=""), $B303&gt;='Personnel Details'!$I$14), 'Personnel Details'!$J$14, 'Personnel Details'!$E$14)))</f>
        <v/>
      </c>
      <c r="HM303" s="59" t="str">
        <f>IF(HL$9="", "", IF(AND(NOT('Personnel Details'!$N$14=""), $B303&gt;='Personnel Details'!$N$14), IF('Personnel Details'!$P$14="","", 'Personnel Details'!$P$14), IF(AND(NOT('Personnel Details'!$I$14=""), $B303&gt;='Personnel Details'!$I$14), IF('Personnel Details'!$K$14="", "", 'Personnel Details'!$K$14), IF('Personnel Details'!$F$14="", "", 'Personnel Details'!$F$14))))</f>
        <v/>
      </c>
      <c r="HN303" s="79" t="str">
        <f>IF(HL$9="", "", IF(AND(NOT('Personnel Details'!$N$14=""), $B303&gt;='Personnel Details'!$N$14), 'Personnel Details'!$Q$14, IF(AND(NOT('Personnel Details'!$I$14=""), $B303&gt;='Personnel Details'!$I$14), 'Personnel Details'!$L$14, 'Personnel Details'!$G$14)))</f>
        <v/>
      </c>
      <c r="HO303" s="59" t="str">
        <f t="shared" si="710"/>
        <v/>
      </c>
      <c r="HP303" s="53"/>
      <c r="HR303" s="78" t="str">
        <f>IF(HR$9="", "", IF(AND(NOT('Personnel Details'!$N$15=""), $B303&gt;='Personnel Details'!$N$15), 'Personnel Details'!$O$15, IF(AND(NOT('Personnel Details'!$I$15=""), $B303&gt;='Personnel Details'!$I$15), 'Personnel Details'!$J$15, 'Personnel Details'!$E$15)))</f>
        <v/>
      </c>
      <c r="HS303" s="59" t="str">
        <f>IF(HR$9="", "", IF(AND(NOT('Personnel Details'!$N$15=""), $B303&gt;='Personnel Details'!$N$15), IF('Personnel Details'!$P$15="","", 'Personnel Details'!$P$15), IF(AND(NOT('Personnel Details'!$I$15=""), $B303&gt;='Personnel Details'!$I$15), IF('Personnel Details'!$K$15="", "", 'Personnel Details'!$K$15), IF('Personnel Details'!$F$15="", "", 'Personnel Details'!$F$15))))</f>
        <v/>
      </c>
      <c r="HT303" s="79" t="str">
        <f>IF(HR$9="", "", IF(AND(NOT('Personnel Details'!$N$15=""), $B303&gt;='Personnel Details'!$N$15), 'Personnel Details'!$Q$15, IF(AND(NOT('Personnel Details'!$I$15=""), $B303&gt;='Personnel Details'!$I$15), 'Personnel Details'!$L$15, 'Personnel Details'!$G$15)))</f>
        <v/>
      </c>
      <c r="HU303" s="59" t="str">
        <f t="shared" si="711"/>
        <v/>
      </c>
      <c r="HV303" s="53"/>
      <c r="HX303" s="78" t="str">
        <f>IF(HX$9="", "", IF(AND(NOT('Personnel Details'!$N$16=""), $B303&gt;='Personnel Details'!$N$16), 'Personnel Details'!$O$16, IF(AND(NOT('Personnel Details'!$I$16=""), $B303&gt;='Personnel Details'!$I$16), 'Personnel Details'!$J$16, 'Personnel Details'!$E$16)))</f>
        <v/>
      </c>
      <c r="HY303" s="59" t="str">
        <f>IF(HX$9="", "", IF(AND(NOT('Personnel Details'!$N$16=""), $B303&gt;='Personnel Details'!$N$16), IF('Personnel Details'!$P$16="","", 'Personnel Details'!$P$16), IF(AND(NOT('Personnel Details'!$I$16=""), $B303&gt;='Personnel Details'!$I$16), IF('Personnel Details'!$K$16="", "", 'Personnel Details'!$K$16), IF('Personnel Details'!$F$16="", "", 'Personnel Details'!$F$16))))</f>
        <v/>
      </c>
      <c r="HZ303" s="79" t="str">
        <f>IF(HX$9="", "", IF(AND(NOT('Personnel Details'!$N$16=""), $B303&gt;='Personnel Details'!$N$16), 'Personnel Details'!$Q$16, IF(AND(NOT('Personnel Details'!$I$16=""), $B303&gt;='Personnel Details'!$I$16), 'Personnel Details'!$L$16, 'Personnel Details'!$G$16)))</f>
        <v/>
      </c>
      <c r="IA303" s="59" t="str">
        <f t="shared" si="712"/>
        <v/>
      </c>
      <c r="IB303" s="53"/>
      <c r="ID303" s="78" t="str">
        <f>IF(ID$9="", "", IF(AND(NOT('Personnel Details'!$N$17=""), $B303&gt;='Personnel Details'!$N$17), 'Personnel Details'!$O$17, IF(AND(NOT('Personnel Details'!$I$17=""), $B303&gt;='Personnel Details'!$I$17), 'Personnel Details'!$J$17, 'Personnel Details'!$E$17)))</f>
        <v/>
      </c>
      <c r="IE303" s="59" t="str">
        <f>IF(ID$9="", "", IF(AND(NOT('Personnel Details'!$N$17=""), $B303&gt;='Personnel Details'!$N$17), IF('Personnel Details'!$P$17="","", 'Personnel Details'!$P$17), IF(AND(NOT('Personnel Details'!$I$17=""), $B303&gt;='Personnel Details'!$I$17), IF('Personnel Details'!$K$17="", "", 'Personnel Details'!$K$17), IF('Personnel Details'!$F$17="", "", 'Personnel Details'!$F$17))))</f>
        <v/>
      </c>
      <c r="IF303" s="79" t="str">
        <f>IF(ID$9="", "", IF(AND(NOT('Personnel Details'!$N$17=""), $B303&gt;='Personnel Details'!$N$17), 'Personnel Details'!$Q$17, IF(AND(NOT('Personnel Details'!$I$17=""), $B303&gt;='Personnel Details'!$I$17), 'Personnel Details'!$L$17, 'Personnel Details'!$G$17)))</f>
        <v/>
      </c>
      <c r="IG303" s="59" t="str">
        <f t="shared" si="713"/>
        <v/>
      </c>
      <c r="IH303" s="53"/>
      <c r="IJ303" s="78" t="str">
        <f>IF(IJ$9="", "", IF(AND(NOT('Personnel Details'!$N$18=""), $B303&gt;='Personnel Details'!$N$18), 'Personnel Details'!$O$18, IF(AND(NOT('Personnel Details'!$I$18=""), $B303&gt;='Personnel Details'!$I$18), 'Personnel Details'!$J$18, 'Personnel Details'!$E$18)))</f>
        <v/>
      </c>
      <c r="IK303" s="59" t="str">
        <f>IF(IJ$9="", "", IF(AND(NOT('Personnel Details'!$N$18=""), $B303&gt;='Personnel Details'!$N$18), IF('Personnel Details'!$P$18="","", 'Personnel Details'!$P$18), IF(AND(NOT('Personnel Details'!$I$18=""), $B303&gt;='Personnel Details'!$I$18), IF('Personnel Details'!$K$18="", "", 'Personnel Details'!$K$18), IF('Personnel Details'!$F$18="", "", 'Personnel Details'!$F$18))))</f>
        <v/>
      </c>
      <c r="IL303" s="79" t="str">
        <f>IF(IJ$9="", "", IF(AND(NOT('Personnel Details'!$N$18=""), $B303&gt;='Personnel Details'!$N$18), 'Personnel Details'!$Q$18, IF(AND(NOT('Personnel Details'!$I$18=""), $B303&gt;='Personnel Details'!$I$18), 'Personnel Details'!$L$18, 'Personnel Details'!$G$18)))</f>
        <v/>
      </c>
      <c r="IM303" s="59" t="str">
        <f t="shared" si="714"/>
        <v/>
      </c>
      <c r="IN303" s="53"/>
      <c r="IP303" s="78" t="str">
        <f>IF(IP$9="", "", IF(AND(NOT('Personnel Details'!$N$19=""), $B303&gt;='Personnel Details'!$N$19), 'Personnel Details'!$O$19, IF(AND(NOT('Personnel Details'!$I$19=""), $B303&gt;='Personnel Details'!$I$19), 'Personnel Details'!$J$19, 'Personnel Details'!$E$19)))</f>
        <v/>
      </c>
      <c r="IQ303" s="59" t="str">
        <f>IF(IP$9="", "", IF(AND(NOT('Personnel Details'!$N$19=""), $B303&gt;='Personnel Details'!$N$19), IF('Personnel Details'!$P$19="","", 'Personnel Details'!$P$19), IF(AND(NOT('Personnel Details'!$I$19=""), $B303&gt;='Personnel Details'!$I$19), IF('Personnel Details'!$K$19="", "", 'Personnel Details'!$K$19), IF('Personnel Details'!$F$19="", "", 'Personnel Details'!$F$19))))</f>
        <v/>
      </c>
      <c r="IR303" s="79" t="str">
        <f>IF(IP$9="", "", IF(AND(NOT('Personnel Details'!$N$19=""), $B303&gt;='Personnel Details'!$N$19), 'Personnel Details'!$Q$19, IF(AND(NOT('Personnel Details'!$I$19=""), $B303&gt;='Personnel Details'!$I$19), 'Personnel Details'!$L$19, 'Personnel Details'!$G$19)))</f>
        <v/>
      </c>
      <c r="IS303" s="59" t="str">
        <f t="shared" si="715"/>
        <v/>
      </c>
      <c r="IT303" s="53"/>
      <c r="IV303" s="78" t="str">
        <f>IF(IV$9="", "", IF(AND(NOT('Personnel Details'!$N$20=""), $B303&gt;='Personnel Details'!$N$20), 'Personnel Details'!$O$20, IF(AND(NOT('Personnel Details'!$I$20=""), $B303&gt;='Personnel Details'!$I$20), 'Personnel Details'!$J$20, 'Personnel Details'!$E$20)))</f>
        <v/>
      </c>
      <c r="IW303" s="59" t="str">
        <f>IF(IV$9="", "", IF(AND(NOT('Personnel Details'!$N$20=""), $B303&gt;='Personnel Details'!$N$20), IF('Personnel Details'!$P$20="","", 'Personnel Details'!$P$20), IF(AND(NOT('Personnel Details'!$I$20=""), $B303&gt;='Personnel Details'!$I$20), IF('Personnel Details'!$K$20="", "", 'Personnel Details'!$K$20), IF('Personnel Details'!$F$20="", "", 'Personnel Details'!$F$20))))</f>
        <v/>
      </c>
      <c r="IX303" s="79" t="str">
        <f>IF(IV$9="", "", IF(AND(NOT('Personnel Details'!$N$20=""), $B303&gt;='Personnel Details'!$N$20), 'Personnel Details'!$Q$20, IF(AND(NOT('Personnel Details'!$I$20=""), $B303&gt;='Personnel Details'!$I$20), 'Personnel Details'!$L$20, 'Personnel Details'!$G$20)))</f>
        <v/>
      </c>
      <c r="IY303" s="59" t="str">
        <f t="shared" si="716"/>
        <v/>
      </c>
      <c r="IZ303" s="53"/>
      <c r="JB303" s="78" t="str">
        <f>IF(JB$9="", "", IF(AND(NOT('Personnel Details'!$N$21=""), $B303&gt;='Personnel Details'!$N$21), 'Personnel Details'!$O$21, IF(AND(NOT('Personnel Details'!$I$21=""), $B303&gt;='Personnel Details'!$I$21), 'Personnel Details'!$J$21, 'Personnel Details'!$E$21)))</f>
        <v/>
      </c>
      <c r="JC303" s="59" t="str">
        <f>IF(JB$9="", "", IF(AND(NOT('Personnel Details'!$N$21=""), $B303&gt;='Personnel Details'!$N$21), IF('Personnel Details'!$P$21="","", 'Personnel Details'!$P$21), IF(AND(NOT('Personnel Details'!$I$21=""), $B303&gt;='Personnel Details'!$I$21), IF('Personnel Details'!$K$21="", "", 'Personnel Details'!$K$21), IF('Personnel Details'!$F$21="", "", 'Personnel Details'!$F$21))))</f>
        <v/>
      </c>
      <c r="JD303" s="79" t="str">
        <f>IF(JB$9="", "", IF(AND(NOT('Personnel Details'!$N$21=""), $B303&gt;='Personnel Details'!$N$21), 'Personnel Details'!$Q$21, IF(AND(NOT('Personnel Details'!$I$21=""), $B303&gt;='Personnel Details'!$I$21), 'Personnel Details'!$L$21, 'Personnel Details'!$G$21)))</f>
        <v/>
      </c>
      <c r="JE303" s="59" t="str">
        <f t="shared" si="717"/>
        <v/>
      </c>
      <c r="JF303" s="53"/>
      <c r="JH303" s="78" t="str">
        <f>IF(JH$9="", "", IF(AND(NOT('Personnel Details'!$N$22=""), $B303&gt;='Personnel Details'!$N$22), 'Personnel Details'!$O$22, IF(AND(NOT('Personnel Details'!$I$22=""), $B303&gt;='Personnel Details'!$I$22), 'Personnel Details'!$J$22, 'Personnel Details'!$E$22)))</f>
        <v/>
      </c>
      <c r="JI303" s="59" t="str">
        <f>IF(JH$9="", "", IF(AND(NOT('Personnel Details'!$N$22=""), $B303&gt;='Personnel Details'!$N$22), IF('Personnel Details'!$P$22="","", 'Personnel Details'!$P$22), IF(AND(NOT('Personnel Details'!$I$22=""), $B303&gt;='Personnel Details'!$I$22), IF('Personnel Details'!$K$22="", "", 'Personnel Details'!$K$22), IF('Personnel Details'!$F$22="", "", 'Personnel Details'!$F$22))))</f>
        <v/>
      </c>
      <c r="JJ303" s="79" t="str">
        <f>IF(JH$9="", "", IF(AND(NOT('Personnel Details'!$N$22=""), $B303&gt;='Personnel Details'!$N$22), 'Personnel Details'!$Q$22, IF(AND(NOT('Personnel Details'!$I$22=""), $B303&gt;='Personnel Details'!$I$22), 'Personnel Details'!$L$22, 'Personnel Details'!$G$22)))</f>
        <v/>
      </c>
      <c r="JK303" s="59" t="str">
        <f t="shared" si="718"/>
        <v/>
      </c>
      <c r="JL303" s="53"/>
      <c r="JN303" s="78" t="str">
        <f>IF(JN$9="", "", IF(AND(NOT('Personnel Details'!$N$23=""), $B303&gt;='Personnel Details'!$N$23), 'Personnel Details'!$O$23, IF(AND(NOT('Personnel Details'!$I$23=""), $B303&gt;='Personnel Details'!$I$23), 'Personnel Details'!$J$23, 'Personnel Details'!$E$23)))</f>
        <v/>
      </c>
      <c r="JO303" s="59" t="str">
        <f>IF(JN$9="", "", IF(AND(NOT('Personnel Details'!$N$23=""), $B303&gt;='Personnel Details'!$N$23), IF('Personnel Details'!$P$23="","", 'Personnel Details'!$P$23), IF(AND(NOT('Personnel Details'!$I$23=""), $B303&gt;='Personnel Details'!$I$23), IF('Personnel Details'!$K$23="", "", 'Personnel Details'!$K$23), IF('Personnel Details'!$F$23="", "", 'Personnel Details'!$F$23))))</f>
        <v/>
      </c>
      <c r="JP303" s="79" t="str">
        <f>IF(JN$9="", "", IF(AND(NOT('Personnel Details'!$N$23=""), $B303&gt;='Personnel Details'!$N$23), 'Personnel Details'!$Q$23, IF(AND(NOT('Personnel Details'!$I$23=""), $B303&gt;='Personnel Details'!$I$23), 'Personnel Details'!$L$23, 'Personnel Details'!$G$23)))</f>
        <v/>
      </c>
      <c r="JQ303" s="59" t="str">
        <f t="shared" si="719"/>
        <v/>
      </c>
      <c r="JR303" s="53"/>
      <c r="JT303" s="78" t="str">
        <f>IF(JT$9="", "", IF(AND(NOT('Personnel Details'!$N$24=""), $B303&gt;='Personnel Details'!$N$24), 'Personnel Details'!$O$24, IF(AND(NOT('Personnel Details'!$I$24=""), $B303&gt;='Personnel Details'!$I$24), 'Personnel Details'!$J$24, 'Personnel Details'!$E$24)))</f>
        <v/>
      </c>
      <c r="JU303" s="59" t="str">
        <f>IF(JT$9="", "", IF(AND(NOT('Personnel Details'!$N$24=""), $B303&gt;='Personnel Details'!$N$24), IF('Personnel Details'!$P$24="","", 'Personnel Details'!$P$24), IF(AND(NOT('Personnel Details'!$I$24=""), $B303&gt;='Personnel Details'!$I$24), IF('Personnel Details'!$K$24="", "", 'Personnel Details'!$K$24), IF('Personnel Details'!$F$24="", "", 'Personnel Details'!$F$24))))</f>
        <v/>
      </c>
      <c r="JV303" s="79" t="str">
        <f>IF(JT$9="", "", IF(AND(NOT('Personnel Details'!$N$24=""), $B303&gt;='Personnel Details'!$N$24), 'Personnel Details'!$Q$24, IF(AND(NOT('Personnel Details'!$I$24=""), $B303&gt;='Personnel Details'!$I$24), 'Personnel Details'!$L$24, 'Personnel Details'!$G$24)))</f>
        <v/>
      </c>
      <c r="JW303" s="59" t="str">
        <f t="shared" si="720"/>
        <v/>
      </c>
      <c r="JX303" s="53"/>
      <c r="JZ303" s="78" t="str">
        <f>IF(JZ$9="", "", IF(AND(NOT('Personnel Details'!$N$25=""), $B303&gt;='Personnel Details'!$N$25), 'Personnel Details'!$O$25, IF(AND(NOT('Personnel Details'!$I$25=""), $B303&gt;='Personnel Details'!$I$25), 'Personnel Details'!$J$25, 'Personnel Details'!$E$25)))</f>
        <v/>
      </c>
      <c r="KA303" s="59" t="str">
        <f>IF(JZ$9="", "", IF(AND(NOT('Personnel Details'!$N$25=""), $B303&gt;='Personnel Details'!$N$25), IF('Personnel Details'!$P$25="","", 'Personnel Details'!$P$25), IF(AND(NOT('Personnel Details'!$I$25=""), $B303&gt;='Personnel Details'!$I$25), IF('Personnel Details'!$K$25="", "", 'Personnel Details'!$K$25), IF('Personnel Details'!$F$25="", "", 'Personnel Details'!$F$25))))</f>
        <v/>
      </c>
      <c r="KB303" s="79" t="str">
        <f>IF(JZ$9="", "", IF(AND(NOT('Personnel Details'!$N$25=""), $B303&gt;='Personnel Details'!$N$25), 'Personnel Details'!$Q$25, IF(AND(NOT('Personnel Details'!$I$25=""), $B303&gt;='Personnel Details'!$I$25), 'Personnel Details'!$L$25, 'Personnel Details'!$G$25)))</f>
        <v/>
      </c>
      <c r="KC303" s="59" t="str">
        <f t="shared" si="721"/>
        <v/>
      </c>
      <c r="KD303" s="53"/>
      <c r="KF303" s="78" t="str">
        <f>IF(KF$9="", "", IF(AND(NOT('Personnel Details'!$N$26=""), $B303&gt;='Personnel Details'!$N$26), 'Personnel Details'!$O$26, IF(AND(NOT('Personnel Details'!$I$26=""), $B303&gt;='Personnel Details'!$I$26), 'Personnel Details'!$J$26, 'Personnel Details'!$E$26)))</f>
        <v/>
      </c>
      <c r="KG303" s="59" t="str">
        <f>IF(KF$9="", "", IF(AND(NOT('Personnel Details'!$N$26=""), $B303&gt;='Personnel Details'!$N$26), IF('Personnel Details'!$P$26="","", 'Personnel Details'!$P$26), IF(AND(NOT('Personnel Details'!$I$26=""), $B303&gt;='Personnel Details'!$I$26), IF('Personnel Details'!$K$26="", "", 'Personnel Details'!$K$26), IF('Personnel Details'!$F$26="", "", 'Personnel Details'!$F$26))))</f>
        <v/>
      </c>
      <c r="KH303" s="79" t="str">
        <f>IF(KF$9="", "", IF(AND(NOT('Personnel Details'!$N$26=""), $B303&gt;='Personnel Details'!$N$26), 'Personnel Details'!$Q$26, IF(AND(NOT('Personnel Details'!$I$26=""), $B303&gt;='Personnel Details'!$I$26), 'Personnel Details'!$L$26, 'Personnel Details'!$G$26)))</f>
        <v/>
      </c>
      <c r="KI303" s="59" t="str">
        <f t="shared" si="722"/>
        <v/>
      </c>
      <c r="KJ303" s="53"/>
      <c r="KL303" s="78" t="str">
        <f>IF(KL$9="", "", IF(AND(NOT('Personnel Details'!$N$27=""), $B303&gt;='Personnel Details'!$N$27), 'Personnel Details'!$O$27, IF(AND(NOT('Personnel Details'!$I$27=""), $B303&gt;='Personnel Details'!$I$27), 'Personnel Details'!$J$27, 'Personnel Details'!$E$27)))</f>
        <v/>
      </c>
      <c r="KM303" s="59" t="str">
        <f>IF(KL$9="", "", IF(AND(NOT('Personnel Details'!$N$27=""), $B303&gt;='Personnel Details'!$N$27), IF('Personnel Details'!$P$27="","", 'Personnel Details'!$P$27), IF(AND(NOT('Personnel Details'!$I$27=""), $B303&gt;='Personnel Details'!$I$27), IF('Personnel Details'!$K$27="", "", 'Personnel Details'!$K$27), IF('Personnel Details'!$F$27="", "", 'Personnel Details'!$F$27))))</f>
        <v/>
      </c>
      <c r="KN303" s="79" t="str">
        <f>IF(KL$9="", "", IF(AND(NOT('Personnel Details'!$N$27=""), $B303&gt;='Personnel Details'!$N$27), 'Personnel Details'!$Q$27, IF(AND(NOT('Personnel Details'!$I$27=""), $B303&gt;='Personnel Details'!$I$27), 'Personnel Details'!$L$27, 'Personnel Details'!$G$27)))</f>
        <v/>
      </c>
      <c r="KO303" s="59" t="str">
        <f t="shared" si="723"/>
        <v/>
      </c>
      <c r="KP303" s="53"/>
      <c r="KR303" s="78" t="str">
        <f>IF(KR$9="", "", IF(AND(NOT('Personnel Details'!$N$28=""), $B303&gt;='Personnel Details'!$N$28), 'Personnel Details'!$O$28, IF(AND(NOT('Personnel Details'!$I$28=""), $B303&gt;='Personnel Details'!$I$28), 'Personnel Details'!$J$28, 'Personnel Details'!$E$28)))</f>
        <v/>
      </c>
      <c r="KS303" s="59" t="str">
        <f>IF(KR$9="", "", IF(AND(NOT('Personnel Details'!$N$28=""), $B303&gt;='Personnel Details'!$N$28), IF('Personnel Details'!$P$28="","", 'Personnel Details'!$P$28), IF(AND(NOT('Personnel Details'!$I$28=""), $B303&gt;='Personnel Details'!$I$28), IF('Personnel Details'!$K$28="", "", 'Personnel Details'!$K$28), IF('Personnel Details'!$F$28="", "", 'Personnel Details'!$F$28))))</f>
        <v/>
      </c>
      <c r="KT303" s="79" t="str">
        <f>IF(KR$9="", "", IF(AND(NOT('Personnel Details'!$N$28=""), $B303&gt;='Personnel Details'!$N$28), 'Personnel Details'!$Q$28, IF(AND(NOT('Personnel Details'!$I$28=""), $B303&gt;='Personnel Details'!$I$28), 'Personnel Details'!$L$28, 'Personnel Details'!$G$28)))</f>
        <v/>
      </c>
      <c r="KU303" s="59" t="str">
        <f t="shared" si="724"/>
        <v/>
      </c>
      <c r="KV303" s="53"/>
      <c r="KX303" s="78" t="str">
        <f>IF(KX$9="", "", IF(AND(NOT('Personnel Details'!$N$29=""), $B303&gt;='Personnel Details'!$N$29), 'Personnel Details'!$O$29, IF(AND(NOT('Personnel Details'!$I$29=""), $B303&gt;='Personnel Details'!$I$29), 'Personnel Details'!$J$29, 'Personnel Details'!$E$29)))</f>
        <v/>
      </c>
      <c r="KY303" s="59" t="str">
        <f>IF(KX$9="", "", IF(AND(NOT('Personnel Details'!$N$29=""), $B303&gt;='Personnel Details'!$N$29), IF('Personnel Details'!$P$29="","", 'Personnel Details'!$P$29), IF(AND(NOT('Personnel Details'!$I$29=""), $B303&gt;='Personnel Details'!$I$29), IF('Personnel Details'!$K$29="", "", 'Personnel Details'!$K$29), IF('Personnel Details'!$F$29="", "", 'Personnel Details'!$F$29))))</f>
        <v/>
      </c>
      <c r="KZ303" s="79" t="str">
        <f>IF(KX$9="", "", IF(AND(NOT('Personnel Details'!$N$29=""), $B303&gt;='Personnel Details'!$N$29), 'Personnel Details'!$Q$29, IF(AND(NOT('Personnel Details'!$I$29=""), $B303&gt;='Personnel Details'!$I$29), 'Personnel Details'!$L$29, 'Personnel Details'!$G$29)))</f>
        <v/>
      </c>
      <c r="LA303" s="59" t="str">
        <f t="shared" si="725"/>
        <v/>
      </c>
      <c r="LB303" s="53"/>
      <c r="LD303" s="78" t="str">
        <f>IF(LD$9="", "", IF(AND(NOT('Personnel Details'!$N$30=""), $B303&gt;='Personnel Details'!$N$30), 'Personnel Details'!$O$30, IF(AND(NOT('Personnel Details'!$I$30=""), $B303&gt;='Personnel Details'!$I$30), 'Personnel Details'!$J$30, 'Personnel Details'!$E$30)))</f>
        <v/>
      </c>
      <c r="LE303" s="59" t="str">
        <f>IF(LD$9="", "", IF(AND(NOT('Personnel Details'!$N$30=""), $B303&gt;='Personnel Details'!$N$30), IF('Personnel Details'!$P$30="","", 'Personnel Details'!$P$30), IF(AND(NOT('Personnel Details'!$I$30=""), $B303&gt;='Personnel Details'!$I$30), IF('Personnel Details'!$K$30="", "", 'Personnel Details'!$K$30), IF('Personnel Details'!$F$30="", "", 'Personnel Details'!$F$30))))</f>
        <v/>
      </c>
      <c r="LF303" s="79" t="str">
        <f>IF(LD$9="", "", IF(AND(NOT('Personnel Details'!$N$30=""), $B303&gt;='Personnel Details'!$N$30), 'Personnel Details'!$Q$30, IF(AND(NOT('Personnel Details'!$I$30=""), $B303&gt;='Personnel Details'!$I$30), 'Personnel Details'!$L$30, 'Personnel Details'!$G$30)))</f>
        <v/>
      </c>
      <c r="LG303" s="59" t="str">
        <f t="shared" si="726"/>
        <v/>
      </c>
      <c r="LH303" s="53"/>
      <c r="LJ303" s="78" t="str">
        <f>IF(LJ$9="", "", IF(AND(NOT('Personnel Details'!$N$31=""), $B303&gt;='Personnel Details'!$N$31), 'Personnel Details'!$O$31, IF(AND(NOT('Personnel Details'!$I$31=""), $B303&gt;='Personnel Details'!$I$31), 'Personnel Details'!$J$31, 'Personnel Details'!$E$31)))</f>
        <v/>
      </c>
      <c r="LK303" s="59" t="str">
        <f>IF(LJ$9="", "", IF(AND(NOT('Personnel Details'!$N$31=""), $B303&gt;='Personnel Details'!$N$31), IF('Personnel Details'!$P$31="","", 'Personnel Details'!$P$31), IF(AND(NOT('Personnel Details'!$I$31=""), $B303&gt;='Personnel Details'!$I$31), IF('Personnel Details'!$K$31="", "", 'Personnel Details'!$K$31), IF('Personnel Details'!$F$31="", "", 'Personnel Details'!$F$31))))</f>
        <v/>
      </c>
      <c r="LL303" s="79" t="str">
        <f>IF(LJ$9="", "", IF(AND(NOT('Personnel Details'!$N$31=""), $B303&gt;='Personnel Details'!$N$31), 'Personnel Details'!$Q$31, IF(AND(NOT('Personnel Details'!$I$31=""), $B303&gt;='Personnel Details'!$I$31), 'Personnel Details'!$L$31, 'Personnel Details'!$G$31)))</f>
        <v/>
      </c>
      <c r="LM303" s="59" t="str">
        <f t="shared" si="727"/>
        <v/>
      </c>
      <c r="LN303" s="53"/>
      <c r="LP303" s="78" t="str">
        <f>IF(LP$9="", "", IF(AND(NOT('Personnel Details'!$N$32=""), $B303&gt;='Personnel Details'!$N$32), 'Personnel Details'!$O$32, IF(AND(NOT('Personnel Details'!$I$32=""), $B303&gt;='Personnel Details'!$I$32), 'Personnel Details'!$J$32, 'Personnel Details'!$E$32)))</f>
        <v/>
      </c>
      <c r="LQ303" s="59" t="str">
        <f>IF(LP$9="", "", IF(AND(NOT('Personnel Details'!$N$32=""), $B303&gt;='Personnel Details'!$N$32), IF('Personnel Details'!$P$32="","", 'Personnel Details'!$P$32), IF(AND(NOT('Personnel Details'!$I$32=""), $B303&gt;='Personnel Details'!$I$32), IF('Personnel Details'!$K$32="", "", 'Personnel Details'!$K$32), IF('Personnel Details'!$F$32="", "", 'Personnel Details'!$F$32))))</f>
        <v/>
      </c>
      <c r="LR303" s="79" t="str">
        <f>IF(LP$9="", "", IF(AND(NOT('Personnel Details'!$N$32=""), $B303&gt;='Personnel Details'!$N$32), 'Personnel Details'!$Q$32, IF(AND(NOT('Personnel Details'!$I$32=""), $B303&gt;='Personnel Details'!$I$32), 'Personnel Details'!$L$32, 'Personnel Details'!$G$32)))</f>
        <v/>
      </c>
      <c r="LS303" s="59" t="str">
        <f t="shared" si="728"/>
        <v/>
      </c>
      <c r="LT303" s="53"/>
      <c r="LV303" s="78" t="str">
        <f>IF(LV$9="", "", IF(AND(NOT('Personnel Details'!$N$33=""), $B303&gt;='Personnel Details'!$N$33), 'Personnel Details'!$O$33, IF(AND(NOT('Personnel Details'!$I$33=""), $B303&gt;='Personnel Details'!$I$33), 'Personnel Details'!$J$33, 'Personnel Details'!$E$33)))</f>
        <v/>
      </c>
      <c r="LW303" s="59" t="str">
        <f>IF(LV$9="", "", IF(AND(NOT('Personnel Details'!$N$33=""), $B303&gt;='Personnel Details'!$N$33), IF('Personnel Details'!$P$33="","", 'Personnel Details'!$P$33), IF(AND(NOT('Personnel Details'!$I$33=""), $B303&gt;='Personnel Details'!$I$33), IF('Personnel Details'!$K$33="", "", 'Personnel Details'!$K$33), IF('Personnel Details'!$F$33="", "", 'Personnel Details'!$F$33))))</f>
        <v/>
      </c>
      <c r="LX303" s="79" t="str">
        <f>IF(LV$9="", "", IF(AND(NOT('Personnel Details'!$N$33=""), $B303&gt;='Personnel Details'!$N$33), 'Personnel Details'!$Q$33, IF(AND(NOT('Personnel Details'!$I$33=""), $B303&gt;='Personnel Details'!$I$33), 'Personnel Details'!$L$33, 'Personnel Details'!$G$33)))</f>
        <v/>
      </c>
      <c r="LY303" s="59" t="str">
        <f t="shared" si="729"/>
        <v/>
      </c>
      <c r="LZ303" s="53"/>
      <c r="MB303" s="78" t="str">
        <f>IF(MB$9="", "", IF(AND(NOT('Personnel Details'!$N$34=""), $B303&gt;='Personnel Details'!$N$34), 'Personnel Details'!$O$34, IF(AND(NOT('Personnel Details'!$I$34=""), $B303&gt;='Personnel Details'!$I$34), 'Personnel Details'!$J$34, 'Personnel Details'!$E$34)))</f>
        <v/>
      </c>
      <c r="MC303" s="59" t="str">
        <f>IF(MB$9="", "", IF(AND(NOT('Personnel Details'!$N$34=""), $B303&gt;='Personnel Details'!$N$34), IF('Personnel Details'!$P$34="","", 'Personnel Details'!$P$34), IF(AND(NOT('Personnel Details'!$I$34=""), $B303&gt;='Personnel Details'!$I$34), IF('Personnel Details'!$K$34="", "", 'Personnel Details'!$K$34), IF('Personnel Details'!$F$34="", "", 'Personnel Details'!$F$34))))</f>
        <v/>
      </c>
      <c r="MD303" s="79" t="str">
        <f>IF(MB$9="", "", IF(AND(NOT('Personnel Details'!$N$34=""), $B303&gt;='Personnel Details'!$N$34), 'Personnel Details'!$Q$34, IF(AND(NOT('Personnel Details'!$I$34=""), $B303&gt;='Personnel Details'!$I$34), 'Personnel Details'!$L$34, 'Personnel Details'!$G$34)))</f>
        <v/>
      </c>
      <c r="ME303" s="59" t="str">
        <f t="shared" si="730"/>
        <v/>
      </c>
      <c r="MF303" s="53"/>
      <c r="MH303" s="78" t="str">
        <f>IF(MH$9="", "", IF(AND(NOT('Personnel Details'!$N$35=""), $B303&gt;='Personnel Details'!$N$35), 'Personnel Details'!$O$35, IF(AND(NOT('Personnel Details'!$I$35=""), $B303&gt;='Personnel Details'!$I$35), 'Personnel Details'!$J$35, 'Personnel Details'!$E$35)))</f>
        <v/>
      </c>
      <c r="MI303" s="59" t="str">
        <f>IF(MH$9="", "", IF(AND(NOT('Personnel Details'!$N$35=""), $B303&gt;='Personnel Details'!$N$35), IF('Personnel Details'!$P$35="","", 'Personnel Details'!$P$35), IF(AND(NOT('Personnel Details'!$I$35=""), $B303&gt;='Personnel Details'!$I$35), IF('Personnel Details'!$K$35="", "", 'Personnel Details'!$K$35), IF('Personnel Details'!$F$35="", "", 'Personnel Details'!$F$35))))</f>
        <v/>
      </c>
      <c r="MJ303" s="79" t="str">
        <f>IF(MH$9="", "", IF(AND(NOT('Personnel Details'!$N$35=""), $B303&gt;='Personnel Details'!$N$35), 'Personnel Details'!$Q$35, IF(AND(NOT('Personnel Details'!$I$35=""), $B303&gt;='Personnel Details'!$I$35), 'Personnel Details'!$L$35, 'Personnel Details'!$G$35)))</f>
        <v/>
      </c>
      <c r="MK303" s="59" t="str">
        <f t="shared" si="731"/>
        <v/>
      </c>
      <c r="ML303" s="53"/>
      <c r="MN303" s="78" t="str">
        <f>IF(MN$9="", "", IF(AND(NOT('Personnel Details'!$N$36=""), $B303&gt;='Personnel Details'!$N$36), 'Personnel Details'!$O$36, IF(AND(NOT('Personnel Details'!$I$36=""), $B303&gt;='Personnel Details'!$I$36), 'Personnel Details'!$J$36, 'Personnel Details'!$E$36)))</f>
        <v/>
      </c>
      <c r="MO303" s="59" t="str">
        <f>IF(MN$9="", "", IF(AND(NOT('Personnel Details'!$N$36=""), $B303&gt;='Personnel Details'!$N$36), IF('Personnel Details'!$P$36="","", 'Personnel Details'!$P$36), IF(AND(NOT('Personnel Details'!$I$36=""), $B303&gt;='Personnel Details'!$I$36), IF('Personnel Details'!$K$36="", "", 'Personnel Details'!$K$36), IF('Personnel Details'!$F$36="", "", 'Personnel Details'!$F$36))))</f>
        <v/>
      </c>
      <c r="MP303" s="79" t="str">
        <f>IF(MN$9="", "", IF(AND(NOT('Personnel Details'!$N$36=""), $B303&gt;='Personnel Details'!$N$36), 'Personnel Details'!$Q$36, IF(AND(NOT('Personnel Details'!$I$36=""), $B303&gt;='Personnel Details'!$I$36), 'Personnel Details'!$L$36, 'Personnel Details'!$G$36)))</f>
        <v/>
      </c>
      <c r="MQ303" s="59" t="str">
        <f t="shared" si="732"/>
        <v/>
      </c>
      <c r="MR303" s="53"/>
      <c r="MT303" s="78" t="str">
        <f>IF(MT$9="", "", IF(AND(NOT('Personnel Details'!$N$37=""), $B303&gt;='Personnel Details'!$N$37), 'Personnel Details'!$O$37, IF(AND(NOT('Personnel Details'!$I$37=""), $B303&gt;='Personnel Details'!$I$37), 'Personnel Details'!$J$37, 'Personnel Details'!$E$37)))</f>
        <v/>
      </c>
      <c r="MU303" s="59" t="str">
        <f>IF(MT$9="", "", IF(AND(NOT('Personnel Details'!$N$37=""), $B303&gt;='Personnel Details'!$N$37), IF('Personnel Details'!$P$37="","", 'Personnel Details'!$P$37), IF(AND(NOT('Personnel Details'!$I$37=""), $B303&gt;='Personnel Details'!$I$37), IF('Personnel Details'!$K$37="", "", 'Personnel Details'!$K$37), IF('Personnel Details'!$F$37="", "", 'Personnel Details'!$F$37))))</f>
        <v/>
      </c>
      <c r="MV303" s="79" t="str">
        <f>IF(MT$9="", "", IF(AND(NOT('Personnel Details'!$N$37=""), $B303&gt;='Personnel Details'!$N$37), 'Personnel Details'!$Q$37, IF(AND(NOT('Personnel Details'!$I$37=""), $B303&gt;='Personnel Details'!$I$37), 'Personnel Details'!$L$37, 'Personnel Details'!$G$37)))</f>
        <v/>
      </c>
      <c r="MW303" s="59" t="str">
        <f t="shared" si="733"/>
        <v/>
      </c>
      <c r="MX303" s="53"/>
      <c r="MZ303" s="78" t="str">
        <f>IF(MZ$9="", "", IF(AND(NOT('Personnel Details'!$N$38=""), $B303&gt;='Personnel Details'!$N$38), 'Personnel Details'!$O$38, IF(AND(NOT('Personnel Details'!$I$38=""), $B303&gt;='Personnel Details'!$I$38), 'Personnel Details'!$J$38, 'Personnel Details'!$E$38)))</f>
        <v/>
      </c>
      <c r="NA303" s="59" t="str">
        <f>IF(MZ$9="", "", IF(AND(NOT('Personnel Details'!$N$38=""), $B303&gt;='Personnel Details'!$N$38), IF('Personnel Details'!$P$38="","", 'Personnel Details'!$P$38), IF(AND(NOT('Personnel Details'!$I$38=""), $B303&gt;='Personnel Details'!$I$38), IF('Personnel Details'!$K$38="", "", 'Personnel Details'!$K$38), IF('Personnel Details'!$F$38="", "", 'Personnel Details'!$F$38))))</f>
        <v/>
      </c>
      <c r="NB303" s="79" t="str">
        <f>IF(MZ$9="", "", IF(AND(NOT('Personnel Details'!$N$38=""), $B303&gt;='Personnel Details'!$N$38), 'Personnel Details'!$Q$38, IF(AND(NOT('Personnel Details'!$I$38=""), $B303&gt;='Personnel Details'!$I$38), 'Personnel Details'!$L$38, 'Personnel Details'!$G$38)))</f>
        <v/>
      </c>
      <c r="NC303" s="59" t="str">
        <f t="shared" si="734"/>
        <v/>
      </c>
      <c r="ND303" s="53"/>
      <c r="NF303" s="78" t="str">
        <f>IF(NF$9="", "", IF(AND(NOT('Personnel Details'!$N$39=""), $B303&gt;='Personnel Details'!$N$39), 'Personnel Details'!$O$39, IF(AND(NOT('Personnel Details'!$I$39=""), $B303&gt;='Personnel Details'!$I$39), 'Personnel Details'!$J$39, 'Personnel Details'!$E$39)))</f>
        <v/>
      </c>
      <c r="NG303" s="59" t="str">
        <f>IF(NF$9="", "", IF(AND(NOT('Personnel Details'!$N$39=""), $B303&gt;='Personnel Details'!$N$39), IF('Personnel Details'!$P$39="","", 'Personnel Details'!$P$39), IF(AND(NOT('Personnel Details'!$I$39=""), $B303&gt;='Personnel Details'!$I$39), IF('Personnel Details'!$K$39="", "", 'Personnel Details'!$K$39), IF('Personnel Details'!$F$39="", "", 'Personnel Details'!$F$39))))</f>
        <v/>
      </c>
      <c r="NH303" s="79" t="str">
        <f>IF(NF$9="", "", IF(AND(NOT('Personnel Details'!$N$39=""), $B303&gt;='Personnel Details'!$N$39), 'Personnel Details'!$Q$39, IF(AND(NOT('Personnel Details'!$I$39=""), $B303&gt;='Personnel Details'!$I$39), 'Personnel Details'!$L$39, 'Personnel Details'!$G$39)))</f>
        <v/>
      </c>
      <c r="NI303" s="59" t="str">
        <f t="shared" si="735"/>
        <v/>
      </c>
      <c r="NJ303" s="53"/>
      <c r="NL303" s="78" t="str">
        <f>IF(NL$9="", "", IF(AND(NOT('Personnel Details'!$N$40=""), $B303&gt;='Personnel Details'!$N$40), 'Personnel Details'!$O$40, IF(AND(NOT('Personnel Details'!$I$40=""), $B303&gt;='Personnel Details'!$I$40), 'Personnel Details'!$J$40, 'Personnel Details'!$E$40)))</f>
        <v/>
      </c>
      <c r="NM303" s="59" t="str">
        <f>IF(NL$9="", "", IF(AND(NOT('Personnel Details'!$N$40=""), $B303&gt;='Personnel Details'!$N$40), IF('Personnel Details'!$P$40="","", 'Personnel Details'!$P$40), IF(AND(NOT('Personnel Details'!$I$40=""), $B303&gt;='Personnel Details'!$I$40), IF('Personnel Details'!$K$40="", "", 'Personnel Details'!$K$40), IF('Personnel Details'!$F$40="", "", 'Personnel Details'!$F$40))))</f>
        <v/>
      </c>
      <c r="NN303" s="79" t="str">
        <f>IF(NL$9="", "", IF(AND(NOT('Personnel Details'!$N$40=""), $B303&gt;='Personnel Details'!$N$40), 'Personnel Details'!$Q$40, IF(AND(NOT('Personnel Details'!$I$40=""), $B303&gt;='Personnel Details'!$I$40), 'Personnel Details'!$L$40, 'Personnel Details'!$G$40)))</f>
        <v/>
      </c>
      <c r="NO303" s="59" t="str">
        <f t="shared" si="736"/>
        <v/>
      </c>
      <c r="NP303" s="53"/>
    </row>
    <row r="304" spans="1:380" x14ac:dyDescent="0.25">
      <c r="A304" s="32"/>
      <c r="B304" s="113" t="str">
        <f>IFERROR(IF(B303+1&gt;'Personnel Details'!$U$5, "", B303+1), "")</f>
        <v/>
      </c>
      <c r="C304" s="32"/>
      <c r="D304" s="120"/>
      <c r="E304" s="13" t="str">
        <f t="shared" si="615"/>
        <v/>
      </c>
      <c r="F304" s="13" t="str">
        <f t="shared" si="646"/>
        <v/>
      </c>
      <c r="G304" s="56" t="str">
        <f t="shared" si="737"/>
        <v/>
      </c>
      <c r="H304" s="16" t="str">
        <f t="shared" si="647"/>
        <v/>
      </c>
      <c r="I304" s="32"/>
      <c r="J304" s="120"/>
      <c r="K304" s="62" t="str">
        <f t="shared" si="616"/>
        <v/>
      </c>
      <c r="L304" s="62" t="str">
        <f t="shared" si="648"/>
        <v/>
      </c>
      <c r="M304" s="65" t="str">
        <f t="shared" si="738"/>
        <v/>
      </c>
      <c r="N304" s="68" t="str">
        <f t="shared" si="649"/>
        <v/>
      </c>
      <c r="O304" s="32"/>
      <c r="P304" s="120"/>
      <c r="Q304" s="62" t="str">
        <f t="shared" si="617"/>
        <v/>
      </c>
      <c r="R304" s="62" t="str">
        <f t="shared" si="650"/>
        <v/>
      </c>
      <c r="S304" s="65" t="str">
        <f t="shared" si="739"/>
        <v/>
      </c>
      <c r="T304" s="68" t="str">
        <f t="shared" si="651"/>
        <v/>
      </c>
      <c r="U304" s="32"/>
      <c r="V304" s="120"/>
      <c r="W304" s="62" t="str">
        <f t="shared" si="618"/>
        <v/>
      </c>
      <c r="X304" s="62" t="str">
        <f t="shared" si="652"/>
        <v/>
      </c>
      <c r="Y304" s="65" t="str">
        <f t="shared" si="740"/>
        <v/>
      </c>
      <c r="Z304" s="68" t="str">
        <f t="shared" si="653"/>
        <v/>
      </c>
      <c r="AA304" s="32"/>
      <c r="AB304" s="120"/>
      <c r="AC304" s="62" t="str">
        <f t="shared" si="619"/>
        <v/>
      </c>
      <c r="AD304" s="62" t="str">
        <f t="shared" si="654"/>
        <v/>
      </c>
      <c r="AE304" s="65" t="str">
        <f t="shared" si="741"/>
        <v/>
      </c>
      <c r="AF304" s="68" t="str">
        <f t="shared" si="655"/>
        <v/>
      </c>
      <c r="AG304" s="32"/>
      <c r="AH304" s="120"/>
      <c r="AI304" s="62" t="str">
        <f t="shared" si="620"/>
        <v/>
      </c>
      <c r="AJ304" s="62" t="str">
        <f t="shared" si="656"/>
        <v/>
      </c>
      <c r="AK304" s="65" t="str">
        <f t="shared" si="742"/>
        <v/>
      </c>
      <c r="AL304" s="68" t="str">
        <f t="shared" si="657"/>
        <v/>
      </c>
      <c r="AM304" s="32"/>
      <c r="AN304" s="120"/>
      <c r="AO304" s="62" t="str">
        <f t="shared" si="621"/>
        <v/>
      </c>
      <c r="AP304" s="62" t="str">
        <f t="shared" si="658"/>
        <v/>
      </c>
      <c r="AQ304" s="65" t="str">
        <f t="shared" si="743"/>
        <v/>
      </c>
      <c r="AR304" s="68" t="str">
        <f t="shared" si="659"/>
        <v/>
      </c>
      <c r="AS304" s="32"/>
      <c r="AT304" s="120"/>
      <c r="AU304" s="62" t="str">
        <f t="shared" si="622"/>
        <v/>
      </c>
      <c r="AV304" s="62" t="str">
        <f t="shared" si="660"/>
        <v/>
      </c>
      <c r="AW304" s="65" t="str">
        <f t="shared" si="744"/>
        <v/>
      </c>
      <c r="AX304" s="68" t="str">
        <f t="shared" si="661"/>
        <v/>
      </c>
      <c r="AY304" s="32"/>
      <c r="AZ304" s="120"/>
      <c r="BA304" s="62" t="str">
        <f t="shared" si="623"/>
        <v/>
      </c>
      <c r="BB304" s="62" t="str">
        <f t="shared" si="662"/>
        <v/>
      </c>
      <c r="BC304" s="65" t="str">
        <f t="shared" si="745"/>
        <v/>
      </c>
      <c r="BD304" s="68" t="str">
        <f t="shared" si="663"/>
        <v/>
      </c>
      <c r="BE304" s="32"/>
      <c r="BF304" s="120"/>
      <c r="BG304" s="62" t="str">
        <f t="shared" si="624"/>
        <v/>
      </c>
      <c r="BH304" s="62" t="str">
        <f t="shared" si="664"/>
        <v/>
      </c>
      <c r="BI304" s="65" t="str">
        <f t="shared" si="746"/>
        <v/>
      </c>
      <c r="BJ304" s="68" t="str">
        <f t="shared" si="665"/>
        <v/>
      </c>
      <c r="BK304" s="32"/>
      <c r="BL304" s="120"/>
      <c r="BM304" s="62" t="str">
        <f t="shared" si="625"/>
        <v/>
      </c>
      <c r="BN304" s="62" t="str">
        <f t="shared" si="666"/>
        <v/>
      </c>
      <c r="BO304" s="65" t="str">
        <f t="shared" si="747"/>
        <v/>
      </c>
      <c r="BP304" s="68" t="str">
        <f t="shared" si="667"/>
        <v/>
      </c>
      <c r="BQ304" s="32"/>
      <c r="BR304" s="120"/>
      <c r="BS304" s="62" t="str">
        <f t="shared" si="626"/>
        <v/>
      </c>
      <c r="BT304" s="62" t="str">
        <f t="shared" si="668"/>
        <v/>
      </c>
      <c r="BU304" s="65" t="str">
        <f t="shared" si="748"/>
        <v/>
      </c>
      <c r="BV304" s="68" t="str">
        <f t="shared" si="669"/>
        <v/>
      </c>
      <c r="BW304" s="32"/>
      <c r="BX304" s="120"/>
      <c r="BY304" s="62" t="str">
        <f t="shared" si="627"/>
        <v/>
      </c>
      <c r="BZ304" s="62" t="str">
        <f t="shared" si="670"/>
        <v/>
      </c>
      <c r="CA304" s="65" t="str">
        <f t="shared" si="749"/>
        <v/>
      </c>
      <c r="CB304" s="68" t="str">
        <f t="shared" si="671"/>
        <v/>
      </c>
      <c r="CC304" s="32"/>
      <c r="CD304" s="120"/>
      <c r="CE304" s="62" t="str">
        <f t="shared" si="628"/>
        <v/>
      </c>
      <c r="CF304" s="62" t="str">
        <f t="shared" si="672"/>
        <v/>
      </c>
      <c r="CG304" s="65" t="str">
        <f t="shared" si="750"/>
        <v/>
      </c>
      <c r="CH304" s="68" t="str">
        <f t="shared" si="673"/>
        <v/>
      </c>
      <c r="CI304" s="32"/>
      <c r="CJ304" s="120"/>
      <c r="CK304" s="62" t="str">
        <f t="shared" si="629"/>
        <v/>
      </c>
      <c r="CL304" s="62" t="str">
        <f t="shared" si="674"/>
        <v/>
      </c>
      <c r="CM304" s="65" t="str">
        <f t="shared" si="751"/>
        <v/>
      </c>
      <c r="CN304" s="68" t="str">
        <f t="shared" si="675"/>
        <v/>
      </c>
      <c r="CO304" s="32"/>
      <c r="CP304" s="120"/>
      <c r="CQ304" s="62" t="str">
        <f t="shared" si="630"/>
        <v/>
      </c>
      <c r="CR304" s="62" t="str">
        <f t="shared" si="676"/>
        <v/>
      </c>
      <c r="CS304" s="65" t="str">
        <f t="shared" si="752"/>
        <v/>
      </c>
      <c r="CT304" s="68" t="str">
        <f t="shared" si="677"/>
        <v/>
      </c>
      <c r="CU304" s="32"/>
      <c r="CV304" s="120"/>
      <c r="CW304" s="62" t="str">
        <f t="shared" si="631"/>
        <v/>
      </c>
      <c r="CX304" s="62" t="str">
        <f t="shared" si="678"/>
        <v/>
      </c>
      <c r="CY304" s="65" t="str">
        <f t="shared" si="753"/>
        <v/>
      </c>
      <c r="CZ304" s="68" t="str">
        <f t="shared" si="679"/>
        <v/>
      </c>
      <c r="DA304" s="32"/>
      <c r="DB304" s="120"/>
      <c r="DC304" s="62" t="str">
        <f t="shared" si="632"/>
        <v/>
      </c>
      <c r="DD304" s="62" t="str">
        <f t="shared" si="680"/>
        <v/>
      </c>
      <c r="DE304" s="65" t="str">
        <f t="shared" si="754"/>
        <v/>
      </c>
      <c r="DF304" s="68" t="str">
        <f t="shared" si="681"/>
        <v/>
      </c>
      <c r="DG304" s="32"/>
      <c r="DH304" s="120"/>
      <c r="DI304" s="62" t="str">
        <f t="shared" si="633"/>
        <v/>
      </c>
      <c r="DJ304" s="62" t="str">
        <f t="shared" si="682"/>
        <v/>
      </c>
      <c r="DK304" s="65" t="str">
        <f t="shared" si="755"/>
        <v/>
      </c>
      <c r="DL304" s="68" t="str">
        <f t="shared" si="683"/>
        <v/>
      </c>
      <c r="DM304" s="32"/>
      <c r="DN304" s="120"/>
      <c r="DO304" s="62" t="str">
        <f t="shared" si="634"/>
        <v/>
      </c>
      <c r="DP304" s="62" t="str">
        <f t="shared" si="684"/>
        <v/>
      </c>
      <c r="DQ304" s="65" t="str">
        <f t="shared" si="756"/>
        <v/>
      </c>
      <c r="DR304" s="68" t="str">
        <f t="shared" si="685"/>
        <v/>
      </c>
      <c r="DS304" s="32"/>
      <c r="DT304" s="120"/>
      <c r="DU304" s="62" t="str">
        <f t="shared" si="635"/>
        <v/>
      </c>
      <c r="DV304" s="62" t="str">
        <f t="shared" si="686"/>
        <v/>
      </c>
      <c r="DW304" s="65" t="str">
        <f t="shared" si="757"/>
        <v/>
      </c>
      <c r="DX304" s="68" t="str">
        <f t="shared" si="687"/>
        <v/>
      </c>
      <c r="DY304" s="32"/>
      <c r="DZ304" s="120"/>
      <c r="EA304" s="62" t="str">
        <f t="shared" si="636"/>
        <v/>
      </c>
      <c r="EB304" s="62" t="str">
        <f t="shared" si="688"/>
        <v/>
      </c>
      <c r="EC304" s="65" t="str">
        <f t="shared" si="758"/>
        <v/>
      </c>
      <c r="ED304" s="68" t="str">
        <f t="shared" si="689"/>
        <v/>
      </c>
      <c r="EE304" s="32"/>
      <c r="EF304" s="120"/>
      <c r="EG304" s="62" t="str">
        <f t="shared" si="637"/>
        <v/>
      </c>
      <c r="EH304" s="62" t="str">
        <f t="shared" si="690"/>
        <v/>
      </c>
      <c r="EI304" s="65" t="str">
        <f t="shared" si="759"/>
        <v/>
      </c>
      <c r="EJ304" s="68" t="str">
        <f t="shared" si="691"/>
        <v/>
      </c>
      <c r="EK304" s="32"/>
      <c r="EL304" s="120"/>
      <c r="EM304" s="62" t="str">
        <f t="shared" si="638"/>
        <v/>
      </c>
      <c r="EN304" s="62" t="str">
        <f t="shared" si="692"/>
        <v/>
      </c>
      <c r="EO304" s="65" t="str">
        <f t="shared" si="760"/>
        <v/>
      </c>
      <c r="EP304" s="68" t="str">
        <f t="shared" si="693"/>
        <v/>
      </c>
      <c r="EQ304" s="32"/>
      <c r="ER304" s="120"/>
      <c r="ES304" s="62" t="str">
        <f t="shared" si="639"/>
        <v/>
      </c>
      <c r="ET304" s="62" t="str">
        <f t="shared" si="694"/>
        <v/>
      </c>
      <c r="EU304" s="65" t="str">
        <f t="shared" si="761"/>
        <v/>
      </c>
      <c r="EV304" s="68" t="str">
        <f t="shared" si="695"/>
        <v/>
      </c>
      <c r="EW304" s="32"/>
      <c r="EX304" s="120"/>
      <c r="EY304" s="62" t="str">
        <f t="shared" si="640"/>
        <v/>
      </c>
      <c r="EZ304" s="62" t="str">
        <f t="shared" si="696"/>
        <v/>
      </c>
      <c r="FA304" s="65" t="str">
        <f t="shared" si="762"/>
        <v/>
      </c>
      <c r="FB304" s="68" t="str">
        <f t="shared" si="697"/>
        <v/>
      </c>
      <c r="FC304" s="32"/>
      <c r="FD304" s="120"/>
      <c r="FE304" s="62" t="str">
        <f t="shared" si="641"/>
        <v/>
      </c>
      <c r="FF304" s="62" t="str">
        <f t="shared" si="698"/>
        <v/>
      </c>
      <c r="FG304" s="65" t="str">
        <f t="shared" si="763"/>
        <v/>
      </c>
      <c r="FH304" s="68" t="str">
        <f t="shared" si="699"/>
        <v/>
      </c>
      <c r="FI304" s="32"/>
      <c r="FJ304" s="120"/>
      <c r="FK304" s="62" t="str">
        <f t="shared" si="642"/>
        <v/>
      </c>
      <c r="FL304" s="62" t="str">
        <f t="shared" si="700"/>
        <v/>
      </c>
      <c r="FM304" s="65" t="str">
        <f t="shared" si="764"/>
        <v/>
      </c>
      <c r="FN304" s="68" t="str">
        <f t="shared" si="701"/>
        <v/>
      </c>
      <c r="FO304" s="32"/>
      <c r="FP304" s="120"/>
      <c r="FQ304" s="62" t="str">
        <f t="shared" si="643"/>
        <v/>
      </c>
      <c r="FR304" s="62" t="str">
        <f t="shared" si="702"/>
        <v/>
      </c>
      <c r="FS304" s="65" t="str">
        <f t="shared" si="765"/>
        <v/>
      </c>
      <c r="FT304" s="68" t="str">
        <f t="shared" si="703"/>
        <v/>
      </c>
      <c r="FU304" s="32"/>
      <c r="FV304" s="120"/>
      <c r="FW304" s="62" t="str">
        <f t="shared" si="644"/>
        <v/>
      </c>
      <c r="FX304" s="62" t="str">
        <f t="shared" si="704"/>
        <v/>
      </c>
      <c r="FY304" s="65" t="str">
        <f t="shared" si="766"/>
        <v/>
      </c>
      <c r="FZ304" s="68" t="str">
        <f t="shared" si="705"/>
        <v/>
      </c>
      <c r="GA304" s="32"/>
      <c r="GC304" s="7" t="str">
        <f t="shared" si="706"/>
        <v/>
      </c>
      <c r="GD304" s="7" t="str">
        <f t="shared" ca="1" si="645"/>
        <v/>
      </c>
      <c r="GT304" s="71" t="str">
        <f>IF(GT$9="", "", IF(AND(NOT('Personnel Details'!$N$11=""), $B304&gt;='Personnel Details'!$N$11), 'Personnel Details'!$O$11, IF(AND(NOT('Personnel Details'!$I$11=""), $B304&gt;='Personnel Details'!$I$11), 'Personnel Details'!$J$11, 'Personnel Details'!$E$11)))</f>
        <v/>
      </c>
      <c r="GU304" s="59" t="str">
        <f>IF(GT$9="", "", IF(AND(NOT('Personnel Details'!$N$11=""), $B304&gt;='Personnel Details'!$N$11), IF('Personnel Details'!$P$11="","", 'Personnel Details'!$P$11), IF(AND(NOT('Personnel Details'!$I$11=""), $B304&gt;='Personnel Details'!$I$11), IF('Personnel Details'!$K$11="", "", 'Personnel Details'!$K$11), IF('Personnel Details'!$F$11="", "", 'Personnel Details'!$F$11))))</f>
        <v/>
      </c>
      <c r="GV304" s="74" t="str">
        <f>IF(GT$9="", "", IF(AND(NOT('Personnel Details'!$N$11=""), $B304&gt;='Personnel Details'!$N$11), 'Personnel Details'!$Q$11, IF(AND(NOT('Personnel Details'!$I$11=""), $B304&gt;='Personnel Details'!$I$11), 'Personnel Details'!$L$11, 'Personnel Details'!$G$11)))</f>
        <v/>
      </c>
      <c r="GW304" s="59" t="str">
        <f t="shared" si="707"/>
        <v/>
      </c>
      <c r="GX304" s="53"/>
      <c r="GZ304" s="78" t="str">
        <f>IF(GZ$9="", "", IF(AND(NOT('Personnel Details'!$N$12=""), $B304&gt;='Personnel Details'!$N$12), 'Personnel Details'!$O$12, IF(AND(NOT('Personnel Details'!$I$12=""), $B304&gt;='Personnel Details'!$I$12), 'Personnel Details'!$J$12, 'Personnel Details'!$E$12)))</f>
        <v/>
      </c>
      <c r="HA304" s="59" t="str">
        <f>IF(GZ$9="", "", IF(AND(NOT('Personnel Details'!$N$12=""), $B304&gt;='Personnel Details'!$N$12), IF('Personnel Details'!$P$12="","", 'Personnel Details'!$P$12), IF(AND(NOT('Personnel Details'!$I$12=""), $B304&gt;='Personnel Details'!$I$12), IF('Personnel Details'!$K$12="", "", 'Personnel Details'!$K$12), IF('Personnel Details'!$F$12="", "", 'Personnel Details'!$F$12))))</f>
        <v/>
      </c>
      <c r="HB304" s="79" t="str">
        <f>IF(GZ$9="", "", IF(AND(NOT('Personnel Details'!$N$12=""), $B304&gt;='Personnel Details'!$N$12), 'Personnel Details'!$Q$12, IF(AND(NOT('Personnel Details'!$I$12=""), $B304&gt;='Personnel Details'!$I$12), 'Personnel Details'!$L$12, 'Personnel Details'!$G$12)))</f>
        <v/>
      </c>
      <c r="HC304" s="59" t="str">
        <f t="shared" si="708"/>
        <v/>
      </c>
      <c r="HD304" s="53"/>
      <c r="HF304" s="78" t="str">
        <f>IF(HF$9="", "", IF(AND(NOT('Personnel Details'!$N$13=""), $B304&gt;='Personnel Details'!$N$13), 'Personnel Details'!$O$13, IF(AND(NOT('Personnel Details'!$I$13=""), $B304&gt;='Personnel Details'!$I$13), 'Personnel Details'!$J$13, 'Personnel Details'!$E$13)))</f>
        <v/>
      </c>
      <c r="HG304" s="59" t="str">
        <f>IF(HF$9="", "", IF(AND(NOT('Personnel Details'!$N$13=""), $B304&gt;='Personnel Details'!$N$13), IF('Personnel Details'!$P$13="","", 'Personnel Details'!$P$13), IF(AND(NOT('Personnel Details'!$I$13=""), $B304&gt;='Personnel Details'!$I$13), IF('Personnel Details'!$K$13="", "", 'Personnel Details'!$K$13), IF('Personnel Details'!$F$13="", "", 'Personnel Details'!$F$13))))</f>
        <v/>
      </c>
      <c r="HH304" s="79" t="str">
        <f>IF(HF$9="", "", IF(AND(NOT('Personnel Details'!$N$13=""), $B304&gt;='Personnel Details'!$N$13), 'Personnel Details'!$Q$13, IF(AND(NOT('Personnel Details'!$I$13=""), $B304&gt;='Personnel Details'!$I$13), 'Personnel Details'!$L$13, 'Personnel Details'!$G$13)))</f>
        <v/>
      </c>
      <c r="HI304" s="59" t="str">
        <f t="shared" si="709"/>
        <v/>
      </c>
      <c r="HJ304" s="53"/>
      <c r="HL304" s="78" t="str">
        <f>IF(HL$9="", "", IF(AND(NOT('Personnel Details'!$N$14=""), $B304&gt;='Personnel Details'!$N$14), 'Personnel Details'!$O$14, IF(AND(NOT('Personnel Details'!$I$14=""), $B304&gt;='Personnel Details'!$I$14), 'Personnel Details'!$J$14, 'Personnel Details'!$E$14)))</f>
        <v/>
      </c>
      <c r="HM304" s="59" t="str">
        <f>IF(HL$9="", "", IF(AND(NOT('Personnel Details'!$N$14=""), $B304&gt;='Personnel Details'!$N$14), IF('Personnel Details'!$P$14="","", 'Personnel Details'!$P$14), IF(AND(NOT('Personnel Details'!$I$14=""), $B304&gt;='Personnel Details'!$I$14), IF('Personnel Details'!$K$14="", "", 'Personnel Details'!$K$14), IF('Personnel Details'!$F$14="", "", 'Personnel Details'!$F$14))))</f>
        <v/>
      </c>
      <c r="HN304" s="79" t="str">
        <f>IF(HL$9="", "", IF(AND(NOT('Personnel Details'!$N$14=""), $B304&gt;='Personnel Details'!$N$14), 'Personnel Details'!$Q$14, IF(AND(NOT('Personnel Details'!$I$14=""), $B304&gt;='Personnel Details'!$I$14), 'Personnel Details'!$L$14, 'Personnel Details'!$G$14)))</f>
        <v/>
      </c>
      <c r="HO304" s="59" t="str">
        <f t="shared" si="710"/>
        <v/>
      </c>
      <c r="HP304" s="53"/>
      <c r="HR304" s="78" t="str">
        <f>IF(HR$9="", "", IF(AND(NOT('Personnel Details'!$N$15=""), $B304&gt;='Personnel Details'!$N$15), 'Personnel Details'!$O$15, IF(AND(NOT('Personnel Details'!$I$15=""), $B304&gt;='Personnel Details'!$I$15), 'Personnel Details'!$J$15, 'Personnel Details'!$E$15)))</f>
        <v/>
      </c>
      <c r="HS304" s="59" t="str">
        <f>IF(HR$9="", "", IF(AND(NOT('Personnel Details'!$N$15=""), $B304&gt;='Personnel Details'!$N$15), IF('Personnel Details'!$P$15="","", 'Personnel Details'!$P$15), IF(AND(NOT('Personnel Details'!$I$15=""), $B304&gt;='Personnel Details'!$I$15), IF('Personnel Details'!$K$15="", "", 'Personnel Details'!$K$15), IF('Personnel Details'!$F$15="", "", 'Personnel Details'!$F$15))))</f>
        <v/>
      </c>
      <c r="HT304" s="79" t="str">
        <f>IF(HR$9="", "", IF(AND(NOT('Personnel Details'!$N$15=""), $B304&gt;='Personnel Details'!$N$15), 'Personnel Details'!$Q$15, IF(AND(NOT('Personnel Details'!$I$15=""), $B304&gt;='Personnel Details'!$I$15), 'Personnel Details'!$L$15, 'Personnel Details'!$G$15)))</f>
        <v/>
      </c>
      <c r="HU304" s="59" t="str">
        <f t="shared" si="711"/>
        <v/>
      </c>
      <c r="HV304" s="53"/>
      <c r="HX304" s="78" t="str">
        <f>IF(HX$9="", "", IF(AND(NOT('Personnel Details'!$N$16=""), $B304&gt;='Personnel Details'!$N$16), 'Personnel Details'!$O$16, IF(AND(NOT('Personnel Details'!$I$16=""), $B304&gt;='Personnel Details'!$I$16), 'Personnel Details'!$J$16, 'Personnel Details'!$E$16)))</f>
        <v/>
      </c>
      <c r="HY304" s="59" t="str">
        <f>IF(HX$9="", "", IF(AND(NOT('Personnel Details'!$N$16=""), $B304&gt;='Personnel Details'!$N$16), IF('Personnel Details'!$P$16="","", 'Personnel Details'!$P$16), IF(AND(NOT('Personnel Details'!$I$16=""), $B304&gt;='Personnel Details'!$I$16), IF('Personnel Details'!$K$16="", "", 'Personnel Details'!$K$16), IF('Personnel Details'!$F$16="", "", 'Personnel Details'!$F$16))))</f>
        <v/>
      </c>
      <c r="HZ304" s="79" t="str">
        <f>IF(HX$9="", "", IF(AND(NOT('Personnel Details'!$N$16=""), $B304&gt;='Personnel Details'!$N$16), 'Personnel Details'!$Q$16, IF(AND(NOT('Personnel Details'!$I$16=""), $B304&gt;='Personnel Details'!$I$16), 'Personnel Details'!$L$16, 'Personnel Details'!$G$16)))</f>
        <v/>
      </c>
      <c r="IA304" s="59" t="str">
        <f t="shared" si="712"/>
        <v/>
      </c>
      <c r="IB304" s="53"/>
      <c r="ID304" s="78" t="str">
        <f>IF(ID$9="", "", IF(AND(NOT('Personnel Details'!$N$17=""), $B304&gt;='Personnel Details'!$N$17), 'Personnel Details'!$O$17, IF(AND(NOT('Personnel Details'!$I$17=""), $B304&gt;='Personnel Details'!$I$17), 'Personnel Details'!$J$17, 'Personnel Details'!$E$17)))</f>
        <v/>
      </c>
      <c r="IE304" s="59" t="str">
        <f>IF(ID$9="", "", IF(AND(NOT('Personnel Details'!$N$17=""), $B304&gt;='Personnel Details'!$N$17), IF('Personnel Details'!$P$17="","", 'Personnel Details'!$P$17), IF(AND(NOT('Personnel Details'!$I$17=""), $B304&gt;='Personnel Details'!$I$17), IF('Personnel Details'!$K$17="", "", 'Personnel Details'!$K$17), IF('Personnel Details'!$F$17="", "", 'Personnel Details'!$F$17))))</f>
        <v/>
      </c>
      <c r="IF304" s="79" t="str">
        <f>IF(ID$9="", "", IF(AND(NOT('Personnel Details'!$N$17=""), $B304&gt;='Personnel Details'!$N$17), 'Personnel Details'!$Q$17, IF(AND(NOT('Personnel Details'!$I$17=""), $B304&gt;='Personnel Details'!$I$17), 'Personnel Details'!$L$17, 'Personnel Details'!$G$17)))</f>
        <v/>
      </c>
      <c r="IG304" s="59" t="str">
        <f t="shared" si="713"/>
        <v/>
      </c>
      <c r="IH304" s="53"/>
      <c r="IJ304" s="78" t="str">
        <f>IF(IJ$9="", "", IF(AND(NOT('Personnel Details'!$N$18=""), $B304&gt;='Personnel Details'!$N$18), 'Personnel Details'!$O$18, IF(AND(NOT('Personnel Details'!$I$18=""), $B304&gt;='Personnel Details'!$I$18), 'Personnel Details'!$J$18, 'Personnel Details'!$E$18)))</f>
        <v/>
      </c>
      <c r="IK304" s="59" t="str">
        <f>IF(IJ$9="", "", IF(AND(NOT('Personnel Details'!$N$18=""), $B304&gt;='Personnel Details'!$N$18), IF('Personnel Details'!$P$18="","", 'Personnel Details'!$P$18), IF(AND(NOT('Personnel Details'!$I$18=""), $B304&gt;='Personnel Details'!$I$18), IF('Personnel Details'!$K$18="", "", 'Personnel Details'!$K$18), IF('Personnel Details'!$F$18="", "", 'Personnel Details'!$F$18))))</f>
        <v/>
      </c>
      <c r="IL304" s="79" t="str">
        <f>IF(IJ$9="", "", IF(AND(NOT('Personnel Details'!$N$18=""), $B304&gt;='Personnel Details'!$N$18), 'Personnel Details'!$Q$18, IF(AND(NOT('Personnel Details'!$I$18=""), $B304&gt;='Personnel Details'!$I$18), 'Personnel Details'!$L$18, 'Personnel Details'!$G$18)))</f>
        <v/>
      </c>
      <c r="IM304" s="59" t="str">
        <f t="shared" si="714"/>
        <v/>
      </c>
      <c r="IN304" s="53"/>
      <c r="IP304" s="78" t="str">
        <f>IF(IP$9="", "", IF(AND(NOT('Personnel Details'!$N$19=""), $B304&gt;='Personnel Details'!$N$19), 'Personnel Details'!$O$19, IF(AND(NOT('Personnel Details'!$I$19=""), $B304&gt;='Personnel Details'!$I$19), 'Personnel Details'!$J$19, 'Personnel Details'!$E$19)))</f>
        <v/>
      </c>
      <c r="IQ304" s="59" t="str">
        <f>IF(IP$9="", "", IF(AND(NOT('Personnel Details'!$N$19=""), $B304&gt;='Personnel Details'!$N$19), IF('Personnel Details'!$P$19="","", 'Personnel Details'!$P$19), IF(AND(NOT('Personnel Details'!$I$19=""), $B304&gt;='Personnel Details'!$I$19), IF('Personnel Details'!$K$19="", "", 'Personnel Details'!$K$19), IF('Personnel Details'!$F$19="", "", 'Personnel Details'!$F$19))))</f>
        <v/>
      </c>
      <c r="IR304" s="79" t="str">
        <f>IF(IP$9="", "", IF(AND(NOT('Personnel Details'!$N$19=""), $B304&gt;='Personnel Details'!$N$19), 'Personnel Details'!$Q$19, IF(AND(NOT('Personnel Details'!$I$19=""), $B304&gt;='Personnel Details'!$I$19), 'Personnel Details'!$L$19, 'Personnel Details'!$G$19)))</f>
        <v/>
      </c>
      <c r="IS304" s="59" t="str">
        <f t="shared" si="715"/>
        <v/>
      </c>
      <c r="IT304" s="53"/>
      <c r="IV304" s="78" t="str">
        <f>IF(IV$9="", "", IF(AND(NOT('Personnel Details'!$N$20=""), $B304&gt;='Personnel Details'!$N$20), 'Personnel Details'!$O$20, IF(AND(NOT('Personnel Details'!$I$20=""), $B304&gt;='Personnel Details'!$I$20), 'Personnel Details'!$J$20, 'Personnel Details'!$E$20)))</f>
        <v/>
      </c>
      <c r="IW304" s="59" t="str">
        <f>IF(IV$9="", "", IF(AND(NOT('Personnel Details'!$N$20=""), $B304&gt;='Personnel Details'!$N$20), IF('Personnel Details'!$P$20="","", 'Personnel Details'!$P$20), IF(AND(NOT('Personnel Details'!$I$20=""), $B304&gt;='Personnel Details'!$I$20), IF('Personnel Details'!$K$20="", "", 'Personnel Details'!$K$20), IF('Personnel Details'!$F$20="", "", 'Personnel Details'!$F$20))))</f>
        <v/>
      </c>
      <c r="IX304" s="79" t="str">
        <f>IF(IV$9="", "", IF(AND(NOT('Personnel Details'!$N$20=""), $B304&gt;='Personnel Details'!$N$20), 'Personnel Details'!$Q$20, IF(AND(NOT('Personnel Details'!$I$20=""), $B304&gt;='Personnel Details'!$I$20), 'Personnel Details'!$L$20, 'Personnel Details'!$G$20)))</f>
        <v/>
      </c>
      <c r="IY304" s="59" t="str">
        <f t="shared" si="716"/>
        <v/>
      </c>
      <c r="IZ304" s="53"/>
      <c r="JB304" s="78" t="str">
        <f>IF(JB$9="", "", IF(AND(NOT('Personnel Details'!$N$21=""), $B304&gt;='Personnel Details'!$N$21), 'Personnel Details'!$O$21, IF(AND(NOT('Personnel Details'!$I$21=""), $B304&gt;='Personnel Details'!$I$21), 'Personnel Details'!$J$21, 'Personnel Details'!$E$21)))</f>
        <v/>
      </c>
      <c r="JC304" s="59" t="str">
        <f>IF(JB$9="", "", IF(AND(NOT('Personnel Details'!$N$21=""), $B304&gt;='Personnel Details'!$N$21), IF('Personnel Details'!$P$21="","", 'Personnel Details'!$P$21), IF(AND(NOT('Personnel Details'!$I$21=""), $B304&gt;='Personnel Details'!$I$21), IF('Personnel Details'!$K$21="", "", 'Personnel Details'!$K$21), IF('Personnel Details'!$F$21="", "", 'Personnel Details'!$F$21))))</f>
        <v/>
      </c>
      <c r="JD304" s="79" t="str">
        <f>IF(JB$9="", "", IF(AND(NOT('Personnel Details'!$N$21=""), $B304&gt;='Personnel Details'!$N$21), 'Personnel Details'!$Q$21, IF(AND(NOT('Personnel Details'!$I$21=""), $B304&gt;='Personnel Details'!$I$21), 'Personnel Details'!$L$21, 'Personnel Details'!$G$21)))</f>
        <v/>
      </c>
      <c r="JE304" s="59" t="str">
        <f t="shared" si="717"/>
        <v/>
      </c>
      <c r="JF304" s="53"/>
      <c r="JH304" s="78" t="str">
        <f>IF(JH$9="", "", IF(AND(NOT('Personnel Details'!$N$22=""), $B304&gt;='Personnel Details'!$N$22), 'Personnel Details'!$O$22, IF(AND(NOT('Personnel Details'!$I$22=""), $B304&gt;='Personnel Details'!$I$22), 'Personnel Details'!$J$22, 'Personnel Details'!$E$22)))</f>
        <v/>
      </c>
      <c r="JI304" s="59" t="str">
        <f>IF(JH$9="", "", IF(AND(NOT('Personnel Details'!$N$22=""), $B304&gt;='Personnel Details'!$N$22), IF('Personnel Details'!$P$22="","", 'Personnel Details'!$P$22), IF(AND(NOT('Personnel Details'!$I$22=""), $B304&gt;='Personnel Details'!$I$22), IF('Personnel Details'!$K$22="", "", 'Personnel Details'!$K$22), IF('Personnel Details'!$F$22="", "", 'Personnel Details'!$F$22))))</f>
        <v/>
      </c>
      <c r="JJ304" s="79" t="str">
        <f>IF(JH$9="", "", IF(AND(NOT('Personnel Details'!$N$22=""), $B304&gt;='Personnel Details'!$N$22), 'Personnel Details'!$Q$22, IF(AND(NOT('Personnel Details'!$I$22=""), $B304&gt;='Personnel Details'!$I$22), 'Personnel Details'!$L$22, 'Personnel Details'!$G$22)))</f>
        <v/>
      </c>
      <c r="JK304" s="59" t="str">
        <f t="shared" si="718"/>
        <v/>
      </c>
      <c r="JL304" s="53"/>
      <c r="JN304" s="78" t="str">
        <f>IF(JN$9="", "", IF(AND(NOT('Personnel Details'!$N$23=""), $B304&gt;='Personnel Details'!$N$23), 'Personnel Details'!$O$23, IF(AND(NOT('Personnel Details'!$I$23=""), $B304&gt;='Personnel Details'!$I$23), 'Personnel Details'!$J$23, 'Personnel Details'!$E$23)))</f>
        <v/>
      </c>
      <c r="JO304" s="59" t="str">
        <f>IF(JN$9="", "", IF(AND(NOT('Personnel Details'!$N$23=""), $B304&gt;='Personnel Details'!$N$23), IF('Personnel Details'!$P$23="","", 'Personnel Details'!$P$23), IF(AND(NOT('Personnel Details'!$I$23=""), $B304&gt;='Personnel Details'!$I$23), IF('Personnel Details'!$K$23="", "", 'Personnel Details'!$K$23), IF('Personnel Details'!$F$23="", "", 'Personnel Details'!$F$23))))</f>
        <v/>
      </c>
      <c r="JP304" s="79" t="str">
        <f>IF(JN$9="", "", IF(AND(NOT('Personnel Details'!$N$23=""), $B304&gt;='Personnel Details'!$N$23), 'Personnel Details'!$Q$23, IF(AND(NOT('Personnel Details'!$I$23=""), $B304&gt;='Personnel Details'!$I$23), 'Personnel Details'!$L$23, 'Personnel Details'!$G$23)))</f>
        <v/>
      </c>
      <c r="JQ304" s="59" t="str">
        <f t="shared" si="719"/>
        <v/>
      </c>
      <c r="JR304" s="53"/>
      <c r="JT304" s="78" t="str">
        <f>IF(JT$9="", "", IF(AND(NOT('Personnel Details'!$N$24=""), $B304&gt;='Personnel Details'!$N$24), 'Personnel Details'!$O$24, IF(AND(NOT('Personnel Details'!$I$24=""), $B304&gt;='Personnel Details'!$I$24), 'Personnel Details'!$J$24, 'Personnel Details'!$E$24)))</f>
        <v/>
      </c>
      <c r="JU304" s="59" t="str">
        <f>IF(JT$9="", "", IF(AND(NOT('Personnel Details'!$N$24=""), $B304&gt;='Personnel Details'!$N$24), IF('Personnel Details'!$P$24="","", 'Personnel Details'!$P$24), IF(AND(NOT('Personnel Details'!$I$24=""), $B304&gt;='Personnel Details'!$I$24), IF('Personnel Details'!$K$24="", "", 'Personnel Details'!$K$24), IF('Personnel Details'!$F$24="", "", 'Personnel Details'!$F$24))))</f>
        <v/>
      </c>
      <c r="JV304" s="79" t="str">
        <f>IF(JT$9="", "", IF(AND(NOT('Personnel Details'!$N$24=""), $B304&gt;='Personnel Details'!$N$24), 'Personnel Details'!$Q$24, IF(AND(NOT('Personnel Details'!$I$24=""), $B304&gt;='Personnel Details'!$I$24), 'Personnel Details'!$L$24, 'Personnel Details'!$G$24)))</f>
        <v/>
      </c>
      <c r="JW304" s="59" t="str">
        <f t="shared" si="720"/>
        <v/>
      </c>
      <c r="JX304" s="53"/>
      <c r="JZ304" s="78" t="str">
        <f>IF(JZ$9="", "", IF(AND(NOT('Personnel Details'!$N$25=""), $B304&gt;='Personnel Details'!$N$25), 'Personnel Details'!$O$25, IF(AND(NOT('Personnel Details'!$I$25=""), $B304&gt;='Personnel Details'!$I$25), 'Personnel Details'!$J$25, 'Personnel Details'!$E$25)))</f>
        <v/>
      </c>
      <c r="KA304" s="59" t="str">
        <f>IF(JZ$9="", "", IF(AND(NOT('Personnel Details'!$N$25=""), $B304&gt;='Personnel Details'!$N$25), IF('Personnel Details'!$P$25="","", 'Personnel Details'!$P$25), IF(AND(NOT('Personnel Details'!$I$25=""), $B304&gt;='Personnel Details'!$I$25), IF('Personnel Details'!$K$25="", "", 'Personnel Details'!$K$25), IF('Personnel Details'!$F$25="", "", 'Personnel Details'!$F$25))))</f>
        <v/>
      </c>
      <c r="KB304" s="79" t="str">
        <f>IF(JZ$9="", "", IF(AND(NOT('Personnel Details'!$N$25=""), $B304&gt;='Personnel Details'!$N$25), 'Personnel Details'!$Q$25, IF(AND(NOT('Personnel Details'!$I$25=""), $B304&gt;='Personnel Details'!$I$25), 'Personnel Details'!$L$25, 'Personnel Details'!$G$25)))</f>
        <v/>
      </c>
      <c r="KC304" s="59" t="str">
        <f t="shared" si="721"/>
        <v/>
      </c>
      <c r="KD304" s="53"/>
      <c r="KF304" s="78" t="str">
        <f>IF(KF$9="", "", IF(AND(NOT('Personnel Details'!$N$26=""), $B304&gt;='Personnel Details'!$N$26), 'Personnel Details'!$O$26, IF(AND(NOT('Personnel Details'!$I$26=""), $B304&gt;='Personnel Details'!$I$26), 'Personnel Details'!$J$26, 'Personnel Details'!$E$26)))</f>
        <v/>
      </c>
      <c r="KG304" s="59" t="str">
        <f>IF(KF$9="", "", IF(AND(NOT('Personnel Details'!$N$26=""), $B304&gt;='Personnel Details'!$N$26), IF('Personnel Details'!$P$26="","", 'Personnel Details'!$P$26), IF(AND(NOT('Personnel Details'!$I$26=""), $B304&gt;='Personnel Details'!$I$26), IF('Personnel Details'!$K$26="", "", 'Personnel Details'!$K$26), IF('Personnel Details'!$F$26="", "", 'Personnel Details'!$F$26))))</f>
        <v/>
      </c>
      <c r="KH304" s="79" t="str">
        <f>IF(KF$9="", "", IF(AND(NOT('Personnel Details'!$N$26=""), $B304&gt;='Personnel Details'!$N$26), 'Personnel Details'!$Q$26, IF(AND(NOT('Personnel Details'!$I$26=""), $B304&gt;='Personnel Details'!$I$26), 'Personnel Details'!$L$26, 'Personnel Details'!$G$26)))</f>
        <v/>
      </c>
      <c r="KI304" s="59" t="str">
        <f t="shared" si="722"/>
        <v/>
      </c>
      <c r="KJ304" s="53"/>
      <c r="KL304" s="78" t="str">
        <f>IF(KL$9="", "", IF(AND(NOT('Personnel Details'!$N$27=""), $B304&gt;='Personnel Details'!$N$27), 'Personnel Details'!$O$27, IF(AND(NOT('Personnel Details'!$I$27=""), $B304&gt;='Personnel Details'!$I$27), 'Personnel Details'!$J$27, 'Personnel Details'!$E$27)))</f>
        <v/>
      </c>
      <c r="KM304" s="59" t="str">
        <f>IF(KL$9="", "", IF(AND(NOT('Personnel Details'!$N$27=""), $B304&gt;='Personnel Details'!$N$27), IF('Personnel Details'!$P$27="","", 'Personnel Details'!$P$27), IF(AND(NOT('Personnel Details'!$I$27=""), $B304&gt;='Personnel Details'!$I$27), IF('Personnel Details'!$K$27="", "", 'Personnel Details'!$K$27), IF('Personnel Details'!$F$27="", "", 'Personnel Details'!$F$27))))</f>
        <v/>
      </c>
      <c r="KN304" s="79" t="str">
        <f>IF(KL$9="", "", IF(AND(NOT('Personnel Details'!$N$27=""), $B304&gt;='Personnel Details'!$N$27), 'Personnel Details'!$Q$27, IF(AND(NOT('Personnel Details'!$I$27=""), $B304&gt;='Personnel Details'!$I$27), 'Personnel Details'!$L$27, 'Personnel Details'!$G$27)))</f>
        <v/>
      </c>
      <c r="KO304" s="59" t="str">
        <f t="shared" si="723"/>
        <v/>
      </c>
      <c r="KP304" s="53"/>
      <c r="KR304" s="78" t="str">
        <f>IF(KR$9="", "", IF(AND(NOT('Personnel Details'!$N$28=""), $B304&gt;='Personnel Details'!$N$28), 'Personnel Details'!$O$28, IF(AND(NOT('Personnel Details'!$I$28=""), $B304&gt;='Personnel Details'!$I$28), 'Personnel Details'!$J$28, 'Personnel Details'!$E$28)))</f>
        <v/>
      </c>
      <c r="KS304" s="59" t="str">
        <f>IF(KR$9="", "", IF(AND(NOT('Personnel Details'!$N$28=""), $B304&gt;='Personnel Details'!$N$28), IF('Personnel Details'!$P$28="","", 'Personnel Details'!$P$28), IF(AND(NOT('Personnel Details'!$I$28=""), $B304&gt;='Personnel Details'!$I$28), IF('Personnel Details'!$K$28="", "", 'Personnel Details'!$K$28), IF('Personnel Details'!$F$28="", "", 'Personnel Details'!$F$28))))</f>
        <v/>
      </c>
      <c r="KT304" s="79" t="str">
        <f>IF(KR$9="", "", IF(AND(NOT('Personnel Details'!$N$28=""), $B304&gt;='Personnel Details'!$N$28), 'Personnel Details'!$Q$28, IF(AND(NOT('Personnel Details'!$I$28=""), $B304&gt;='Personnel Details'!$I$28), 'Personnel Details'!$L$28, 'Personnel Details'!$G$28)))</f>
        <v/>
      </c>
      <c r="KU304" s="59" t="str">
        <f t="shared" si="724"/>
        <v/>
      </c>
      <c r="KV304" s="53"/>
      <c r="KX304" s="78" t="str">
        <f>IF(KX$9="", "", IF(AND(NOT('Personnel Details'!$N$29=""), $B304&gt;='Personnel Details'!$N$29), 'Personnel Details'!$O$29, IF(AND(NOT('Personnel Details'!$I$29=""), $B304&gt;='Personnel Details'!$I$29), 'Personnel Details'!$J$29, 'Personnel Details'!$E$29)))</f>
        <v/>
      </c>
      <c r="KY304" s="59" t="str">
        <f>IF(KX$9="", "", IF(AND(NOT('Personnel Details'!$N$29=""), $B304&gt;='Personnel Details'!$N$29), IF('Personnel Details'!$P$29="","", 'Personnel Details'!$P$29), IF(AND(NOT('Personnel Details'!$I$29=""), $B304&gt;='Personnel Details'!$I$29), IF('Personnel Details'!$K$29="", "", 'Personnel Details'!$K$29), IF('Personnel Details'!$F$29="", "", 'Personnel Details'!$F$29))))</f>
        <v/>
      </c>
      <c r="KZ304" s="79" t="str">
        <f>IF(KX$9="", "", IF(AND(NOT('Personnel Details'!$N$29=""), $B304&gt;='Personnel Details'!$N$29), 'Personnel Details'!$Q$29, IF(AND(NOT('Personnel Details'!$I$29=""), $B304&gt;='Personnel Details'!$I$29), 'Personnel Details'!$L$29, 'Personnel Details'!$G$29)))</f>
        <v/>
      </c>
      <c r="LA304" s="59" t="str">
        <f t="shared" si="725"/>
        <v/>
      </c>
      <c r="LB304" s="53"/>
      <c r="LD304" s="78" t="str">
        <f>IF(LD$9="", "", IF(AND(NOT('Personnel Details'!$N$30=""), $B304&gt;='Personnel Details'!$N$30), 'Personnel Details'!$O$30, IF(AND(NOT('Personnel Details'!$I$30=""), $B304&gt;='Personnel Details'!$I$30), 'Personnel Details'!$J$30, 'Personnel Details'!$E$30)))</f>
        <v/>
      </c>
      <c r="LE304" s="59" t="str">
        <f>IF(LD$9="", "", IF(AND(NOT('Personnel Details'!$N$30=""), $B304&gt;='Personnel Details'!$N$30), IF('Personnel Details'!$P$30="","", 'Personnel Details'!$P$30), IF(AND(NOT('Personnel Details'!$I$30=""), $B304&gt;='Personnel Details'!$I$30), IF('Personnel Details'!$K$30="", "", 'Personnel Details'!$K$30), IF('Personnel Details'!$F$30="", "", 'Personnel Details'!$F$30))))</f>
        <v/>
      </c>
      <c r="LF304" s="79" t="str">
        <f>IF(LD$9="", "", IF(AND(NOT('Personnel Details'!$N$30=""), $B304&gt;='Personnel Details'!$N$30), 'Personnel Details'!$Q$30, IF(AND(NOT('Personnel Details'!$I$30=""), $B304&gt;='Personnel Details'!$I$30), 'Personnel Details'!$L$30, 'Personnel Details'!$G$30)))</f>
        <v/>
      </c>
      <c r="LG304" s="59" t="str">
        <f t="shared" si="726"/>
        <v/>
      </c>
      <c r="LH304" s="53"/>
      <c r="LJ304" s="78" t="str">
        <f>IF(LJ$9="", "", IF(AND(NOT('Personnel Details'!$N$31=""), $B304&gt;='Personnel Details'!$N$31), 'Personnel Details'!$O$31, IF(AND(NOT('Personnel Details'!$I$31=""), $B304&gt;='Personnel Details'!$I$31), 'Personnel Details'!$J$31, 'Personnel Details'!$E$31)))</f>
        <v/>
      </c>
      <c r="LK304" s="59" t="str">
        <f>IF(LJ$9="", "", IF(AND(NOT('Personnel Details'!$N$31=""), $B304&gt;='Personnel Details'!$N$31), IF('Personnel Details'!$P$31="","", 'Personnel Details'!$P$31), IF(AND(NOT('Personnel Details'!$I$31=""), $B304&gt;='Personnel Details'!$I$31), IF('Personnel Details'!$K$31="", "", 'Personnel Details'!$K$31), IF('Personnel Details'!$F$31="", "", 'Personnel Details'!$F$31))))</f>
        <v/>
      </c>
      <c r="LL304" s="79" t="str">
        <f>IF(LJ$9="", "", IF(AND(NOT('Personnel Details'!$N$31=""), $B304&gt;='Personnel Details'!$N$31), 'Personnel Details'!$Q$31, IF(AND(NOT('Personnel Details'!$I$31=""), $B304&gt;='Personnel Details'!$I$31), 'Personnel Details'!$L$31, 'Personnel Details'!$G$31)))</f>
        <v/>
      </c>
      <c r="LM304" s="59" t="str">
        <f t="shared" si="727"/>
        <v/>
      </c>
      <c r="LN304" s="53"/>
      <c r="LP304" s="78" t="str">
        <f>IF(LP$9="", "", IF(AND(NOT('Personnel Details'!$N$32=""), $B304&gt;='Personnel Details'!$N$32), 'Personnel Details'!$O$32, IF(AND(NOT('Personnel Details'!$I$32=""), $B304&gt;='Personnel Details'!$I$32), 'Personnel Details'!$J$32, 'Personnel Details'!$E$32)))</f>
        <v/>
      </c>
      <c r="LQ304" s="59" t="str">
        <f>IF(LP$9="", "", IF(AND(NOT('Personnel Details'!$N$32=""), $B304&gt;='Personnel Details'!$N$32), IF('Personnel Details'!$P$32="","", 'Personnel Details'!$P$32), IF(AND(NOT('Personnel Details'!$I$32=""), $B304&gt;='Personnel Details'!$I$32), IF('Personnel Details'!$K$32="", "", 'Personnel Details'!$K$32), IF('Personnel Details'!$F$32="", "", 'Personnel Details'!$F$32))))</f>
        <v/>
      </c>
      <c r="LR304" s="79" t="str">
        <f>IF(LP$9="", "", IF(AND(NOT('Personnel Details'!$N$32=""), $B304&gt;='Personnel Details'!$N$32), 'Personnel Details'!$Q$32, IF(AND(NOT('Personnel Details'!$I$32=""), $B304&gt;='Personnel Details'!$I$32), 'Personnel Details'!$L$32, 'Personnel Details'!$G$32)))</f>
        <v/>
      </c>
      <c r="LS304" s="59" t="str">
        <f t="shared" si="728"/>
        <v/>
      </c>
      <c r="LT304" s="53"/>
      <c r="LV304" s="78" t="str">
        <f>IF(LV$9="", "", IF(AND(NOT('Personnel Details'!$N$33=""), $B304&gt;='Personnel Details'!$N$33), 'Personnel Details'!$O$33, IF(AND(NOT('Personnel Details'!$I$33=""), $B304&gt;='Personnel Details'!$I$33), 'Personnel Details'!$J$33, 'Personnel Details'!$E$33)))</f>
        <v/>
      </c>
      <c r="LW304" s="59" t="str">
        <f>IF(LV$9="", "", IF(AND(NOT('Personnel Details'!$N$33=""), $B304&gt;='Personnel Details'!$N$33), IF('Personnel Details'!$P$33="","", 'Personnel Details'!$P$33), IF(AND(NOT('Personnel Details'!$I$33=""), $B304&gt;='Personnel Details'!$I$33), IF('Personnel Details'!$K$33="", "", 'Personnel Details'!$K$33), IF('Personnel Details'!$F$33="", "", 'Personnel Details'!$F$33))))</f>
        <v/>
      </c>
      <c r="LX304" s="79" t="str">
        <f>IF(LV$9="", "", IF(AND(NOT('Personnel Details'!$N$33=""), $B304&gt;='Personnel Details'!$N$33), 'Personnel Details'!$Q$33, IF(AND(NOT('Personnel Details'!$I$33=""), $B304&gt;='Personnel Details'!$I$33), 'Personnel Details'!$L$33, 'Personnel Details'!$G$33)))</f>
        <v/>
      </c>
      <c r="LY304" s="59" t="str">
        <f t="shared" si="729"/>
        <v/>
      </c>
      <c r="LZ304" s="53"/>
      <c r="MB304" s="78" t="str">
        <f>IF(MB$9="", "", IF(AND(NOT('Personnel Details'!$N$34=""), $B304&gt;='Personnel Details'!$N$34), 'Personnel Details'!$O$34, IF(AND(NOT('Personnel Details'!$I$34=""), $B304&gt;='Personnel Details'!$I$34), 'Personnel Details'!$J$34, 'Personnel Details'!$E$34)))</f>
        <v/>
      </c>
      <c r="MC304" s="59" t="str">
        <f>IF(MB$9="", "", IF(AND(NOT('Personnel Details'!$N$34=""), $B304&gt;='Personnel Details'!$N$34), IF('Personnel Details'!$P$34="","", 'Personnel Details'!$P$34), IF(AND(NOT('Personnel Details'!$I$34=""), $B304&gt;='Personnel Details'!$I$34), IF('Personnel Details'!$K$34="", "", 'Personnel Details'!$K$34), IF('Personnel Details'!$F$34="", "", 'Personnel Details'!$F$34))))</f>
        <v/>
      </c>
      <c r="MD304" s="79" t="str">
        <f>IF(MB$9="", "", IF(AND(NOT('Personnel Details'!$N$34=""), $B304&gt;='Personnel Details'!$N$34), 'Personnel Details'!$Q$34, IF(AND(NOT('Personnel Details'!$I$34=""), $B304&gt;='Personnel Details'!$I$34), 'Personnel Details'!$L$34, 'Personnel Details'!$G$34)))</f>
        <v/>
      </c>
      <c r="ME304" s="59" t="str">
        <f t="shared" si="730"/>
        <v/>
      </c>
      <c r="MF304" s="53"/>
      <c r="MH304" s="78" t="str">
        <f>IF(MH$9="", "", IF(AND(NOT('Personnel Details'!$N$35=""), $B304&gt;='Personnel Details'!$N$35), 'Personnel Details'!$O$35, IF(AND(NOT('Personnel Details'!$I$35=""), $B304&gt;='Personnel Details'!$I$35), 'Personnel Details'!$J$35, 'Personnel Details'!$E$35)))</f>
        <v/>
      </c>
      <c r="MI304" s="59" t="str">
        <f>IF(MH$9="", "", IF(AND(NOT('Personnel Details'!$N$35=""), $B304&gt;='Personnel Details'!$N$35), IF('Personnel Details'!$P$35="","", 'Personnel Details'!$P$35), IF(AND(NOT('Personnel Details'!$I$35=""), $B304&gt;='Personnel Details'!$I$35), IF('Personnel Details'!$K$35="", "", 'Personnel Details'!$K$35), IF('Personnel Details'!$F$35="", "", 'Personnel Details'!$F$35))))</f>
        <v/>
      </c>
      <c r="MJ304" s="79" t="str">
        <f>IF(MH$9="", "", IF(AND(NOT('Personnel Details'!$N$35=""), $B304&gt;='Personnel Details'!$N$35), 'Personnel Details'!$Q$35, IF(AND(NOT('Personnel Details'!$I$35=""), $B304&gt;='Personnel Details'!$I$35), 'Personnel Details'!$L$35, 'Personnel Details'!$G$35)))</f>
        <v/>
      </c>
      <c r="MK304" s="59" t="str">
        <f t="shared" si="731"/>
        <v/>
      </c>
      <c r="ML304" s="53"/>
      <c r="MN304" s="78" t="str">
        <f>IF(MN$9="", "", IF(AND(NOT('Personnel Details'!$N$36=""), $B304&gt;='Personnel Details'!$N$36), 'Personnel Details'!$O$36, IF(AND(NOT('Personnel Details'!$I$36=""), $B304&gt;='Personnel Details'!$I$36), 'Personnel Details'!$J$36, 'Personnel Details'!$E$36)))</f>
        <v/>
      </c>
      <c r="MO304" s="59" t="str">
        <f>IF(MN$9="", "", IF(AND(NOT('Personnel Details'!$N$36=""), $B304&gt;='Personnel Details'!$N$36), IF('Personnel Details'!$P$36="","", 'Personnel Details'!$P$36), IF(AND(NOT('Personnel Details'!$I$36=""), $B304&gt;='Personnel Details'!$I$36), IF('Personnel Details'!$K$36="", "", 'Personnel Details'!$K$36), IF('Personnel Details'!$F$36="", "", 'Personnel Details'!$F$36))))</f>
        <v/>
      </c>
      <c r="MP304" s="79" t="str">
        <f>IF(MN$9="", "", IF(AND(NOT('Personnel Details'!$N$36=""), $B304&gt;='Personnel Details'!$N$36), 'Personnel Details'!$Q$36, IF(AND(NOT('Personnel Details'!$I$36=""), $B304&gt;='Personnel Details'!$I$36), 'Personnel Details'!$L$36, 'Personnel Details'!$G$36)))</f>
        <v/>
      </c>
      <c r="MQ304" s="59" t="str">
        <f t="shared" si="732"/>
        <v/>
      </c>
      <c r="MR304" s="53"/>
      <c r="MT304" s="78" t="str">
        <f>IF(MT$9="", "", IF(AND(NOT('Personnel Details'!$N$37=""), $B304&gt;='Personnel Details'!$N$37), 'Personnel Details'!$O$37, IF(AND(NOT('Personnel Details'!$I$37=""), $B304&gt;='Personnel Details'!$I$37), 'Personnel Details'!$J$37, 'Personnel Details'!$E$37)))</f>
        <v/>
      </c>
      <c r="MU304" s="59" t="str">
        <f>IF(MT$9="", "", IF(AND(NOT('Personnel Details'!$N$37=""), $B304&gt;='Personnel Details'!$N$37), IF('Personnel Details'!$P$37="","", 'Personnel Details'!$P$37), IF(AND(NOT('Personnel Details'!$I$37=""), $B304&gt;='Personnel Details'!$I$37), IF('Personnel Details'!$K$37="", "", 'Personnel Details'!$K$37), IF('Personnel Details'!$F$37="", "", 'Personnel Details'!$F$37))))</f>
        <v/>
      </c>
      <c r="MV304" s="79" t="str">
        <f>IF(MT$9="", "", IF(AND(NOT('Personnel Details'!$N$37=""), $B304&gt;='Personnel Details'!$N$37), 'Personnel Details'!$Q$37, IF(AND(NOT('Personnel Details'!$I$37=""), $B304&gt;='Personnel Details'!$I$37), 'Personnel Details'!$L$37, 'Personnel Details'!$G$37)))</f>
        <v/>
      </c>
      <c r="MW304" s="59" t="str">
        <f t="shared" si="733"/>
        <v/>
      </c>
      <c r="MX304" s="53"/>
      <c r="MZ304" s="78" t="str">
        <f>IF(MZ$9="", "", IF(AND(NOT('Personnel Details'!$N$38=""), $B304&gt;='Personnel Details'!$N$38), 'Personnel Details'!$O$38, IF(AND(NOT('Personnel Details'!$I$38=""), $B304&gt;='Personnel Details'!$I$38), 'Personnel Details'!$J$38, 'Personnel Details'!$E$38)))</f>
        <v/>
      </c>
      <c r="NA304" s="59" t="str">
        <f>IF(MZ$9="", "", IF(AND(NOT('Personnel Details'!$N$38=""), $B304&gt;='Personnel Details'!$N$38), IF('Personnel Details'!$P$38="","", 'Personnel Details'!$P$38), IF(AND(NOT('Personnel Details'!$I$38=""), $B304&gt;='Personnel Details'!$I$38), IF('Personnel Details'!$K$38="", "", 'Personnel Details'!$K$38), IF('Personnel Details'!$F$38="", "", 'Personnel Details'!$F$38))))</f>
        <v/>
      </c>
      <c r="NB304" s="79" t="str">
        <f>IF(MZ$9="", "", IF(AND(NOT('Personnel Details'!$N$38=""), $B304&gt;='Personnel Details'!$N$38), 'Personnel Details'!$Q$38, IF(AND(NOT('Personnel Details'!$I$38=""), $B304&gt;='Personnel Details'!$I$38), 'Personnel Details'!$L$38, 'Personnel Details'!$G$38)))</f>
        <v/>
      </c>
      <c r="NC304" s="59" t="str">
        <f t="shared" si="734"/>
        <v/>
      </c>
      <c r="ND304" s="53"/>
      <c r="NF304" s="78" t="str">
        <f>IF(NF$9="", "", IF(AND(NOT('Personnel Details'!$N$39=""), $B304&gt;='Personnel Details'!$N$39), 'Personnel Details'!$O$39, IF(AND(NOT('Personnel Details'!$I$39=""), $B304&gt;='Personnel Details'!$I$39), 'Personnel Details'!$J$39, 'Personnel Details'!$E$39)))</f>
        <v/>
      </c>
      <c r="NG304" s="59" t="str">
        <f>IF(NF$9="", "", IF(AND(NOT('Personnel Details'!$N$39=""), $B304&gt;='Personnel Details'!$N$39), IF('Personnel Details'!$P$39="","", 'Personnel Details'!$P$39), IF(AND(NOT('Personnel Details'!$I$39=""), $B304&gt;='Personnel Details'!$I$39), IF('Personnel Details'!$K$39="", "", 'Personnel Details'!$K$39), IF('Personnel Details'!$F$39="", "", 'Personnel Details'!$F$39))))</f>
        <v/>
      </c>
      <c r="NH304" s="79" t="str">
        <f>IF(NF$9="", "", IF(AND(NOT('Personnel Details'!$N$39=""), $B304&gt;='Personnel Details'!$N$39), 'Personnel Details'!$Q$39, IF(AND(NOT('Personnel Details'!$I$39=""), $B304&gt;='Personnel Details'!$I$39), 'Personnel Details'!$L$39, 'Personnel Details'!$G$39)))</f>
        <v/>
      </c>
      <c r="NI304" s="59" t="str">
        <f t="shared" si="735"/>
        <v/>
      </c>
      <c r="NJ304" s="53"/>
      <c r="NL304" s="78" t="str">
        <f>IF(NL$9="", "", IF(AND(NOT('Personnel Details'!$N$40=""), $B304&gt;='Personnel Details'!$N$40), 'Personnel Details'!$O$40, IF(AND(NOT('Personnel Details'!$I$40=""), $B304&gt;='Personnel Details'!$I$40), 'Personnel Details'!$J$40, 'Personnel Details'!$E$40)))</f>
        <v/>
      </c>
      <c r="NM304" s="59" t="str">
        <f>IF(NL$9="", "", IF(AND(NOT('Personnel Details'!$N$40=""), $B304&gt;='Personnel Details'!$N$40), IF('Personnel Details'!$P$40="","", 'Personnel Details'!$P$40), IF(AND(NOT('Personnel Details'!$I$40=""), $B304&gt;='Personnel Details'!$I$40), IF('Personnel Details'!$K$40="", "", 'Personnel Details'!$K$40), IF('Personnel Details'!$F$40="", "", 'Personnel Details'!$F$40))))</f>
        <v/>
      </c>
      <c r="NN304" s="79" t="str">
        <f>IF(NL$9="", "", IF(AND(NOT('Personnel Details'!$N$40=""), $B304&gt;='Personnel Details'!$N$40), 'Personnel Details'!$Q$40, IF(AND(NOT('Personnel Details'!$I$40=""), $B304&gt;='Personnel Details'!$I$40), 'Personnel Details'!$L$40, 'Personnel Details'!$G$40)))</f>
        <v/>
      </c>
      <c r="NO304" s="59" t="str">
        <f t="shared" si="736"/>
        <v/>
      </c>
      <c r="NP304" s="53"/>
    </row>
    <row r="305" spans="1:380" x14ac:dyDescent="0.25">
      <c r="A305" s="32"/>
      <c r="B305" s="113" t="str">
        <f>IFERROR(IF(B304+1&gt;'Personnel Details'!$U$5, "", B304+1), "")</f>
        <v/>
      </c>
      <c r="C305" s="32"/>
      <c r="D305" s="120"/>
      <c r="E305" s="13" t="str">
        <f t="shared" si="615"/>
        <v/>
      </c>
      <c r="F305" s="13" t="str">
        <f t="shared" si="646"/>
        <v/>
      </c>
      <c r="G305" s="56" t="str">
        <f t="shared" si="737"/>
        <v/>
      </c>
      <c r="H305" s="16" t="str">
        <f t="shared" si="647"/>
        <v/>
      </c>
      <c r="I305" s="32"/>
      <c r="J305" s="120"/>
      <c r="K305" s="62" t="str">
        <f t="shared" si="616"/>
        <v/>
      </c>
      <c r="L305" s="62" t="str">
        <f t="shared" si="648"/>
        <v/>
      </c>
      <c r="M305" s="65" t="str">
        <f t="shared" si="738"/>
        <v/>
      </c>
      <c r="N305" s="68" t="str">
        <f t="shared" si="649"/>
        <v/>
      </c>
      <c r="O305" s="32"/>
      <c r="P305" s="120"/>
      <c r="Q305" s="62" t="str">
        <f t="shared" si="617"/>
        <v/>
      </c>
      <c r="R305" s="62" t="str">
        <f t="shared" si="650"/>
        <v/>
      </c>
      <c r="S305" s="65" t="str">
        <f t="shared" si="739"/>
        <v/>
      </c>
      <c r="T305" s="68" t="str">
        <f t="shared" si="651"/>
        <v/>
      </c>
      <c r="U305" s="32"/>
      <c r="V305" s="120"/>
      <c r="W305" s="62" t="str">
        <f t="shared" si="618"/>
        <v/>
      </c>
      <c r="X305" s="62" t="str">
        <f t="shared" si="652"/>
        <v/>
      </c>
      <c r="Y305" s="65" t="str">
        <f t="shared" si="740"/>
        <v/>
      </c>
      <c r="Z305" s="68" t="str">
        <f t="shared" si="653"/>
        <v/>
      </c>
      <c r="AA305" s="32"/>
      <c r="AB305" s="120"/>
      <c r="AC305" s="62" t="str">
        <f t="shared" si="619"/>
        <v/>
      </c>
      <c r="AD305" s="62" t="str">
        <f t="shared" si="654"/>
        <v/>
      </c>
      <c r="AE305" s="65" t="str">
        <f t="shared" si="741"/>
        <v/>
      </c>
      <c r="AF305" s="68" t="str">
        <f t="shared" si="655"/>
        <v/>
      </c>
      <c r="AG305" s="32"/>
      <c r="AH305" s="120"/>
      <c r="AI305" s="62" t="str">
        <f t="shared" si="620"/>
        <v/>
      </c>
      <c r="AJ305" s="62" t="str">
        <f t="shared" si="656"/>
        <v/>
      </c>
      <c r="AK305" s="65" t="str">
        <f t="shared" si="742"/>
        <v/>
      </c>
      <c r="AL305" s="68" t="str">
        <f t="shared" si="657"/>
        <v/>
      </c>
      <c r="AM305" s="32"/>
      <c r="AN305" s="120"/>
      <c r="AO305" s="62" t="str">
        <f t="shared" si="621"/>
        <v/>
      </c>
      <c r="AP305" s="62" t="str">
        <f t="shared" si="658"/>
        <v/>
      </c>
      <c r="AQ305" s="65" t="str">
        <f t="shared" si="743"/>
        <v/>
      </c>
      <c r="AR305" s="68" t="str">
        <f t="shared" si="659"/>
        <v/>
      </c>
      <c r="AS305" s="32"/>
      <c r="AT305" s="120"/>
      <c r="AU305" s="62" t="str">
        <f t="shared" si="622"/>
        <v/>
      </c>
      <c r="AV305" s="62" t="str">
        <f t="shared" si="660"/>
        <v/>
      </c>
      <c r="AW305" s="65" t="str">
        <f t="shared" si="744"/>
        <v/>
      </c>
      <c r="AX305" s="68" t="str">
        <f t="shared" si="661"/>
        <v/>
      </c>
      <c r="AY305" s="32"/>
      <c r="AZ305" s="120"/>
      <c r="BA305" s="62" t="str">
        <f t="shared" si="623"/>
        <v/>
      </c>
      <c r="BB305" s="62" t="str">
        <f t="shared" si="662"/>
        <v/>
      </c>
      <c r="BC305" s="65" t="str">
        <f t="shared" si="745"/>
        <v/>
      </c>
      <c r="BD305" s="68" t="str">
        <f t="shared" si="663"/>
        <v/>
      </c>
      <c r="BE305" s="32"/>
      <c r="BF305" s="120"/>
      <c r="BG305" s="62" t="str">
        <f t="shared" si="624"/>
        <v/>
      </c>
      <c r="BH305" s="62" t="str">
        <f t="shared" si="664"/>
        <v/>
      </c>
      <c r="BI305" s="65" t="str">
        <f t="shared" si="746"/>
        <v/>
      </c>
      <c r="BJ305" s="68" t="str">
        <f t="shared" si="665"/>
        <v/>
      </c>
      <c r="BK305" s="32"/>
      <c r="BL305" s="120"/>
      <c r="BM305" s="62" t="str">
        <f t="shared" si="625"/>
        <v/>
      </c>
      <c r="BN305" s="62" t="str">
        <f t="shared" si="666"/>
        <v/>
      </c>
      <c r="BO305" s="65" t="str">
        <f t="shared" si="747"/>
        <v/>
      </c>
      <c r="BP305" s="68" t="str">
        <f t="shared" si="667"/>
        <v/>
      </c>
      <c r="BQ305" s="32"/>
      <c r="BR305" s="120"/>
      <c r="BS305" s="62" t="str">
        <f t="shared" si="626"/>
        <v/>
      </c>
      <c r="BT305" s="62" t="str">
        <f t="shared" si="668"/>
        <v/>
      </c>
      <c r="BU305" s="65" t="str">
        <f t="shared" si="748"/>
        <v/>
      </c>
      <c r="BV305" s="68" t="str">
        <f t="shared" si="669"/>
        <v/>
      </c>
      <c r="BW305" s="32"/>
      <c r="BX305" s="120"/>
      <c r="BY305" s="62" t="str">
        <f t="shared" si="627"/>
        <v/>
      </c>
      <c r="BZ305" s="62" t="str">
        <f t="shared" si="670"/>
        <v/>
      </c>
      <c r="CA305" s="65" t="str">
        <f t="shared" si="749"/>
        <v/>
      </c>
      <c r="CB305" s="68" t="str">
        <f t="shared" si="671"/>
        <v/>
      </c>
      <c r="CC305" s="32"/>
      <c r="CD305" s="120"/>
      <c r="CE305" s="62" t="str">
        <f t="shared" si="628"/>
        <v/>
      </c>
      <c r="CF305" s="62" t="str">
        <f t="shared" si="672"/>
        <v/>
      </c>
      <c r="CG305" s="65" t="str">
        <f t="shared" si="750"/>
        <v/>
      </c>
      <c r="CH305" s="68" t="str">
        <f t="shared" si="673"/>
        <v/>
      </c>
      <c r="CI305" s="32"/>
      <c r="CJ305" s="120"/>
      <c r="CK305" s="62" t="str">
        <f t="shared" si="629"/>
        <v/>
      </c>
      <c r="CL305" s="62" t="str">
        <f t="shared" si="674"/>
        <v/>
      </c>
      <c r="CM305" s="65" t="str">
        <f t="shared" si="751"/>
        <v/>
      </c>
      <c r="CN305" s="68" t="str">
        <f t="shared" si="675"/>
        <v/>
      </c>
      <c r="CO305" s="32"/>
      <c r="CP305" s="120"/>
      <c r="CQ305" s="62" t="str">
        <f t="shared" si="630"/>
        <v/>
      </c>
      <c r="CR305" s="62" t="str">
        <f t="shared" si="676"/>
        <v/>
      </c>
      <c r="CS305" s="65" t="str">
        <f t="shared" si="752"/>
        <v/>
      </c>
      <c r="CT305" s="68" t="str">
        <f t="shared" si="677"/>
        <v/>
      </c>
      <c r="CU305" s="32"/>
      <c r="CV305" s="120"/>
      <c r="CW305" s="62" t="str">
        <f t="shared" si="631"/>
        <v/>
      </c>
      <c r="CX305" s="62" t="str">
        <f t="shared" si="678"/>
        <v/>
      </c>
      <c r="CY305" s="65" t="str">
        <f t="shared" si="753"/>
        <v/>
      </c>
      <c r="CZ305" s="68" t="str">
        <f t="shared" si="679"/>
        <v/>
      </c>
      <c r="DA305" s="32"/>
      <c r="DB305" s="120"/>
      <c r="DC305" s="62" t="str">
        <f t="shared" si="632"/>
        <v/>
      </c>
      <c r="DD305" s="62" t="str">
        <f t="shared" si="680"/>
        <v/>
      </c>
      <c r="DE305" s="65" t="str">
        <f t="shared" si="754"/>
        <v/>
      </c>
      <c r="DF305" s="68" t="str">
        <f t="shared" si="681"/>
        <v/>
      </c>
      <c r="DG305" s="32"/>
      <c r="DH305" s="120"/>
      <c r="DI305" s="62" t="str">
        <f t="shared" si="633"/>
        <v/>
      </c>
      <c r="DJ305" s="62" t="str">
        <f t="shared" si="682"/>
        <v/>
      </c>
      <c r="DK305" s="65" t="str">
        <f t="shared" si="755"/>
        <v/>
      </c>
      <c r="DL305" s="68" t="str">
        <f t="shared" si="683"/>
        <v/>
      </c>
      <c r="DM305" s="32"/>
      <c r="DN305" s="120"/>
      <c r="DO305" s="62" t="str">
        <f t="shared" si="634"/>
        <v/>
      </c>
      <c r="DP305" s="62" t="str">
        <f t="shared" si="684"/>
        <v/>
      </c>
      <c r="DQ305" s="65" t="str">
        <f t="shared" si="756"/>
        <v/>
      </c>
      <c r="DR305" s="68" t="str">
        <f t="shared" si="685"/>
        <v/>
      </c>
      <c r="DS305" s="32"/>
      <c r="DT305" s="120"/>
      <c r="DU305" s="62" t="str">
        <f t="shared" si="635"/>
        <v/>
      </c>
      <c r="DV305" s="62" t="str">
        <f t="shared" si="686"/>
        <v/>
      </c>
      <c r="DW305" s="65" t="str">
        <f t="shared" si="757"/>
        <v/>
      </c>
      <c r="DX305" s="68" t="str">
        <f t="shared" si="687"/>
        <v/>
      </c>
      <c r="DY305" s="32"/>
      <c r="DZ305" s="120"/>
      <c r="EA305" s="62" t="str">
        <f t="shared" si="636"/>
        <v/>
      </c>
      <c r="EB305" s="62" t="str">
        <f t="shared" si="688"/>
        <v/>
      </c>
      <c r="EC305" s="65" t="str">
        <f t="shared" si="758"/>
        <v/>
      </c>
      <c r="ED305" s="68" t="str">
        <f t="shared" si="689"/>
        <v/>
      </c>
      <c r="EE305" s="32"/>
      <c r="EF305" s="120"/>
      <c r="EG305" s="62" t="str">
        <f t="shared" si="637"/>
        <v/>
      </c>
      <c r="EH305" s="62" t="str">
        <f t="shared" si="690"/>
        <v/>
      </c>
      <c r="EI305" s="65" t="str">
        <f t="shared" si="759"/>
        <v/>
      </c>
      <c r="EJ305" s="68" t="str">
        <f t="shared" si="691"/>
        <v/>
      </c>
      <c r="EK305" s="32"/>
      <c r="EL305" s="120"/>
      <c r="EM305" s="62" t="str">
        <f t="shared" si="638"/>
        <v/>
      </c>
      <c r="EN305" s="62" t="str">
        <f t="shared" si="692"/>
        <v/>
      </c>
      <c r="EO305" s="65" t="str">
        <f t="shared" si="760"/>
        <v/>
      </c>
      <c r="EP305" s="68" t="str">
        <f t="shared" si="693"/>
        <v/>
      </c>
      <c r="EQ305" s="32"/>
      <c r="ER305" s="120"/>
      <c r="ES305" s="62" t="str">
        <f t="shared" si="639"/>
        <v/>
      </c>
      <c r="ET305" s="62" t="str">
        <f t="shared" si="694"/>
        <v/>
      </c>
      <c r="EU305" s="65" t="str">
        <f t="shared" si="761"/>
        <v/>
      </c>
      <c r="EV305" s="68" t="str">
        <f t="shared" si="695"/>
        <v/>
      </c>
      <c r="EW305" s="32"/>
      <c r="EX305" s="120"/>
      <c r="EY305" s="62" t="str">
        <f t="shared" si="640"/>
        <v/>
      </c>
      <c r="EZ305" s="62" t="str">
        <f t="shared" si="696"/>
        <v/>
      </c>
      <c r="FA305" s="65" t="str">
        <f t="shared" si="762"/>
        <v/>
      </c>
      <c r="FB305" s="68" t="str">
        <f t="shared" si="697"/>
        <v/>
      </c>
      <c r="FC305" s="32"/>
      <c r="FD305" s="120"/>
      <c r="FE305" s="62" t="str">
        <f t="shared" si="641"/>
        <v/>
      </c>
      <c r="FF305" s="62" t="str">
        <f t="shared" si="698"/>
        <v/>
      </c>
      <c r="FG305" s="65" t="str">
        <f t="shared" si="763"/>
        <v/>
      </c>
      <c r="FH305" s="68" t="str">
        <f t="shared" si="699"/>
        <v/>
      </c>
      <c r="FI305" s="32"/>
      <c r="FJ305" s="120"/>
      <c r="FK305" s="62" t="str">
        <f t="shared" si="642"/>
        <v/>
      </c>
      <c r="FL305" s="62" t="str">
        <f t="shared" si="700"/>
        <v/>
      </c>
      <c r="FM305" s="65" t="str">
        <f t="shared" si="764"/>
        <v/>
      </c>
      <c r="FN305" s="68" t="str">
        <f t="shared" si="701"/>
        <v/>
      </c>
      <c r="FO305" s="32"/>
      <c r="FP305" s="120"/>
      <c r="FQ305" s="62" t="str">
        <f t="shared" si="643"/>
        <v/>
      </c>
      <c r="FR305" s="62" t="str">
        <f t="shared" si="702"/>
        <v/>
      </c>
      <c r="FS305" s="65" t="str">
        <f t="shared" si="765"/>
        <v/>
      </c>
      <c r="FT305" s="68" t="str">
        <f t="shared" si="703"/>
        <v/>
      </c>
      <c r="FU305" s="32"/>
      <c r="FV305" s="120"/>
      <c r="FW305" s="62" t="str">
        <f t="shared" si="644"/>
        <v/>
      </c>
      <c r="FX305" s="62" t="str">
        <f t="shared" si="704"/>
        <v/>
      </c>
      <c r="FY305" s="65" t="str">
        <f t="shared" si="766"/>
        <v/>
      </c>
      <c r="FZ305" s="68" t="str">
        <f t="shared" si="705"/>
        <v/>
      </c>
      <c r="GA305" s="32"/>
      <c r="GC305" s="7" t="str">
        <f t="shared" si="706"/>
        <v/>
      </c>
      <c r="GD305" s="7" t="str">
        <f t="shared" ca="1" si="645"/>
        <v/>
      </c>
      <c r="GT305" s="71" t="str">
        <f>IF(GT$9="", "", IF(AND(NOT('Personnel Details'!$N$11=""), $B305&gt;='Personnel Details'!$N$11), 'Personnel Details'!$O$11, IF(AND(NOT('Personnel Details'!$I$11=""), $B305&gt;='Personnel Details'!$I$11), 'Personnel Details'!$J$11, 'Personnel Details'!$E$11)))</f>
        <v/>
      </c>
      <c r="GU305" s="59" t="str">
        <f>IF(GT$9="", "", IF(AND(NOT('Personnel Details'!$N$11=""), $B305&gt;='Personnel Details'!$N$11), IF('Personnel Details'!$P$11="","", 'Personnel Details'!$P$11), IF(AND(NOT('Personnel Details'!$I$11=""), $B305&gt;='Personnel Details'!$I$11), IF('Personnel Details'!$K$11="", "", 'Personnel Details'!$K$11), IF('Personnel Details'!$F$11="", "", 'Personnel Details'!$F$11))))</f>
        <v/>
      </c>
      <c r="GV305" s="74" t="str">
        <f>IF(GT$9="", "", IF(AND(NOT('Personnel Details'!$N$11=""), $B305&gt;='Personnel Details'!$N$11), 'Personnel Details'!$Q$11, IF(AND(NOT('Personnel Details'!$I$11=""), $B305&gt;='Personnel Details'!$I$11), 'Personnel Details'!$L$11, 'Personnel Details'!$G$11)))</f>
        <v/>
      </c>
      <c r="GW305" s="59" t="str">
        <f t="shared" si="707"/>
        <v/>
      </c>
      <c r="GX305" s="53"/>
      <c r="GZ305" s="78" t="str">
        <f>IF(GZ$9="", "", IF(AND(NOT('Personnel Details'!$N$12=""), $B305&gt;='Personnel Details'!$N$12), 'Personnel Details'!$O$12, IF(AND(NOT('Personnel Details'!$I$12=""), $B305&gt;='Personnel Details'!$I$12), 'Personnel Details'!$J$12, 'Personnel Details'!$E$12)))</f>
        <v/>
      </c>
      <c r="HA305" s="59" t="str">
        <f>IF(GZ$9="", "", IF(AND(NOT('Personnel Details'!$N$12=""), $B305&gt;='Personnel Details'!$N$12), IF('Personnel Details'!$P$12="","", 'Personnel Details'!$P$12), IF(AND(NOT('Personnel Details'!$I$12=""), $B305&gt;='Personnel Details'!$I$12), IF('Personnel Details'!$K$12="", "", 'Personnel Details'!$K$12), IF('Personnel Details'!$F$12="", "", 'Personnel Details'!$F$12))))</f>
        <v/>
      </c>
      <c r="HB305" s="79" t="str">
        <f>IF(GZ$9="", "", IF(AND(NOT('Personnel Details'!$N$12=""), $B305&gt;='Personnel Details'!$N$12), 'Personnel Details'!$Q$12, IF(AND(NOT('Personnel Details'!$I$12=""), $B305&gt;='Personnel Details'!$I$12), 'Personnel Details'!$L$12, 'Personnel Details'!$G$12)))</f>
        <v/>
      </c>
      <c r="HC305" s="59" t="str">
        <f t="shared" si="708"/>
        <v/>
      </c>
      <c r="HD305" s="53"/>
      <c r="HF305" s="78" t="str">
        <f>IF(HF$9="", "", IF(AND(NOT('Personnel Details'!$N$13=""), $B305&gt;='Personnel Details'!$N$13), 'Personnel Details'!$O$13, IF(AND(NOT('Personnel Details'!$I$13=""), $B305&gt;='Personnel Details'!$I$13), 'Personnel Details'!$J$13, 'Personnel Details'!$E$13)))</f>
        <v/>
      </c>
      <c r="HG305" s="59" t="str">
        <f>IF(HF$9="", "", IF(AND(NOT('Personnel Details'!$N$13=""), $B305&gt;='Personnel Details'!$N$13), IF('Personnel Details'!$P$13="","", 'Personnel Details'!$P$13), IF(AND(NOT('Personnel Details'!$I$13=""), $B305&gt;='Personnel Details'!$I$13), IF('Personnel Details'!$K$13="", "", 'Personnel Details'!$K$13), IF('Personnel Details'!$F$13="", "", 'Personnel Details'!$F$13))))</f>
        <v/>
      </c>
      <c r="HH305" s="79" t="str">
        <f>IF(HF$9="", "", IF(AND(NOT('Personnel Details'!$N$13=""), $B305&gt;='Personnel Details'!$N$13), 'Personnel Details'!$Q$13, IF(AND(NOT('Personnel Details'!$I$13=""), $B305&gt;='Personnel Details'!$I$13), 'Personnel Details'!$L$13, 'Personnel Details'!$G$13)))</f>
        <v/>
      </c>
      <c r="HI305" s="59" t="str">
        <f t="shared" si="709"/>
        <v/>
      </c>
      <c r="HJ305" s="53"/>
      <c r="HL305" s="78" t="str">
        <f>IF(HL$9="", "", IF(AND(NOT('Personnel Details'!$N$14=""), $B305&gt;='Personnel Details'!$N$14), 'Personnel Details'!$O$14, IF(AND(NOT('Personnel Details'!$I$14=""), $B305&gt;='Personnel Details'!$I$14), 'Personnel Details'!$J$14, 'Personnel Details'!$E$14)))</f>
        <v/>
      </c>
      <c r="HM305" s="59" t="str">
        <f>IF(HL$9="", "", IF(AND(NOT('Personnel Details'!$N$14=""), $B305&gt;='Personnel Details'!$N$14), IF('Personnel Details'!$P$14="","", 'Personnel Details'!$P$14), IF(AND(NOT('Personnel Details'!$I$14=""), $B305&gt;='Personnel Details'!$I$14), IF('Personnel Details'!$K$14="", "", 'Personnel Details'!$K$14), IF('Personnel Details'!$F$14="", "", 'Personnel Details'!$F$14))))</f>
        <v/>
      </c>
      <c r="HN305" s="79" t="str">
        <f>IF(HL$9="", "", IF(AND(NOT('Personnel Details'!$N$14=""), $B305&gt;='Personnel Details'!$N$14), 'Personnel Details'!$Q$14, IF(AND(NOT('Personnel Details'!$I$14=""), $B305&gt;='Personnel Details'!$I$14), 'Personnel Details'!$L$14, 'Personnel Details'!$G$14)))</f>
        <v/>
      </c>
      <c r="HO305" s="59" t="str">
        <f t="shared" si="710"/>
        <v/>
      </c>
      <c r="HP305" s="53"/>
      <c r="HR305" s="78" t="str">
        <f>IF(HR$9="", "", IF(AND(NOT('Personnel Details'!$N$15=""), $B305&gt;='Personnel Details'!$N$15), 'Personnel Details'!$O$15, IF(AND(NOT('Personnel Details'!$I$15=""), $B305&gt;='Personnel Details'!$I$15), 'Personnel Details'!$J$15, 'Personnel Details'!$E$15)))</f>
        <v/>
      </c>
      <c r="HS305" s="59" t="str">
        <f>IF(HR$9="", "", IF(AND(NOT('Personnel Details'!$N$15=""), $B305&gt;='Personnel Details'!$N$15), IF('Personnel Details'!$P$15="","", 'Personnel Details'!$P$15), IF(AND(NOT('Personnel Details'!$I$15=""), $B305&gt;='Personnel Details'!$I$15), IF('Personnel Details'!$K$15="", "", 'Personnel Details'!$K$15), IF('Personnel Details'!$F$15="", "", 'Personnel Details'!$F$15))))</f>
        <v/>
      </c>
      <c r="HT305" s="79" t="str">
        <f>IF(HR$9="", "", IF(AND(NOT('Personnel Details'!$N$15=""), $B305&gt;='Personnel Details'!$N$15), 'Personnel Details'!$Q$15, IF(AND(NOT('Personnel Details'!$I$15=""), $B305&gt;='Personnel Details'!$I$15), 'Personnel Details'!$L$15, 'Personnel Details'!$G$15)))</f>
        <v/>
      </c>
      <c r="HU305" s="59" t="str">
        <f t="shared" si="711"/>
        <v/>
      </c>
      <c r="HV305" s="53"/>
      <c r="HX305" s="78" t="str">
        <f>IF(HX$9="", "", IF(AND(NOT('Personnel Details'!$N$16=""), $B305&gt;='Personnel Details'!$N$16), 'Personnel Details'!$O$16, IF(AND(NOT('Personnel Details'!$I$16=""), $B305&gt;='Personnel Details'!$I$16), 'Personnel Details'!$J$16, 'Personnel Details'!$E$16)))</f>
        <v/>
      </c>
      <c r="HY305" s="59" t="str">
        <f>IF(HX$9="", "", IF(AND(NOT('Personnel Details'!$N$16=""), $B305&gt;='Personnel Details'!$N$16), IF('Personnel Details'!$P$16="","", 'Personnel Details'!$P$16), IF(AND(NOT('Personnel Details'!$I$16=""), $B305&gt;='Personnel Details'!$I$16), IF('Personnel Details'!$K$16="", "", 'Personnel Details'!$K$16), IF('Personnel Details'!$F$16="", "", 'Personnel Details'!$F$16))))</f>
        <v/>
      </c>
      <c r="HZ305" s="79" t="str">
        <f>IF(HX$9="", "", IF(AND(NOT('Personnel Details'!$N$16=""), $B305&gt;='Personnel Details'!$N$16), 'Personnel Details'!$Q$16, IF(AND(NOT('Personnel Details'!$I$16=""), $B305&gt;='Personnel Details'!$I$16), 'Personnel Details'!$L$16, 'Personnel Details'!$G$16)))</f>
        <v/>
      </c>
      <c r="IA305" s="59" t="str">
        <f t="shared" si="712"/>
        <v/>
      </c>
      <c r="IB305" s="53"/>
      <c r="ID305" s="78" t="str">
        <f>IF(ID$9="", "", IF(AND(NOT('Personnel Details'!$N$17=""), $B305&gt;='Personnel Details'!$N$17), 'Personnel Details'!$O$17, IF(AND(NOT('Personnel Details'!$I$17=""), $B305&gt;='Personnel Details'!$I$17), 'Personnel Details'!$J$17, 'Personnel Details'!$E$17)))</f>
        <v/>
      </c>
      <c r="IE305" s="59" t="str">
        <f>IF(ID$9="", "", IF(AND(NOT('Personnel Details'!$N$17=""), $B305&gt;='Personnel Details'!$N$17), IF('Personnel Details'!$P$17="","", 'Personnel Details'!$P$17), IF(AND(NOT('Personnel Details'!$I$17=""), $B305&gt;='Personnel Details'!$I$17), IF('Personnel Details'!$K$17="", "", 'Personnel Details'!$K$17), IF('Personnel Details'!$F$17="", "", 'Personnel Details'!$F$17))))</f>
        <v/>
      </c>
      <c r="IF305" s="79" t="str">
        <f>IF(ID$9="", "", IF(AND(NOT('Personnel Details'!$N$17=""), $B305&gt;='Personnel Details'!$N$17), 'Personnel Details'!$Q$17, IF(AND(NOT('Personnel Details'!$I$17=""), $B305&gt;='Personnel Details'!$I$17), 'Personnel Details'!$L$17, 'Personnel Details'!$G$17)))</f>
        <v/>
      </c>
      <c r="IG305" s="59" t="str">
        <f t="shared" si="713"/>
        <v/>
      </c>
      <c r="IH305" s="53"/>
      <c r="IJ305" s="78" t="str">
        <f>IF(IJ$9="", "", IF(AND(NOT('Personnel Details'!$N$18=""), $B305&gt;='Personnel Details'!$N$18), 'Personnel Details'!$O$18, IF(AND(NOT('Personnel Details'!$I$18=""), $B305&gt;='Personnel Details'!$I$18), 'Personnel Details'!$J$18, 'Personnel Details'!$E$18)))</f>
        <v/>
      </c>
      <c r="IK305" s="59" t="str">
        <f>IF(IJ$9="", "", IF(AND(NOT('Personnel Details'!$N$18=""), $B305&gt;='Personnel Details'!$N$18), IF('Personnel Details'!$P$18="","", 'Personnel Details'!$P$18), IF(AND(NOT('Personnel Details'!$I$18=""), $B305&gt;='Personnel Details'!$I$18), IF('Personnel Details'!$K$18="", "", 'Personnel Details'!$K$18), IF('Personnel Details'!$F$18="", "", 'Personnel Details'!$F$18))))</f>
        <v/>
      </c>
      <c r="IL305" s="79" t="str">
        <f>IF(IJ$9="", "", IF(AND(NOT('Personnel Details'!$N$18=""), $B305&gt;='Personnel Details'!$N$18), 'Personnel Details'!$Q$18, IF(AND(NOT('Personnel Details'!$I$18=""), $B305&gt;='Personnel Details'!$I$18), 'Personnel Details'!$L$18, 'Personnel Details'!$G$18)))</f>
        <v/>
      </c>
      <c r="IM305" s="59" t="str">
        <f t="shared" si="714"/>
        <v/>
      </c>
      <c r="IN305" s="53"/>
      <c r="IP305" s="78" t="str">
        <f>IF(IP$9="", "", IF(AND(NOT('Personnel Details'!$N$19=""), $B305&gt;='Personnel Details'!$N$19), 'Personnel Details'!$O$19, IF(AND(NOT('Personnel Details'!$I$19=""), $B305&gt;='Personnel Details'!$I$19), 'Personnel Details'!$J$19, 'Personnel Details'!$E$19)))</f>
        <v/>
      </c>
      <c r="IQ305" s="59" t="str">
        <f>IF(IP$9="", "", IF(AND(NOT('Personnel Details'!$N$19=""), $B305&gt;='Personnel Details'!$N$19), IF('Personnel Details'!$P$19="","", 'Personnel Details'!$P$19), IF(AND(NOT('Personnel Details'!$I$19=""), $B305&gt;='Personnel Details'!$I$19), IF('Personnel Details'!$K$19="", "", 'Personnel Details'!$K$19), IF('Personnel Details'!$F$19="", "", 'Personnel Details'!$F$19))))</f>
        <v/>
      </c>
      <c r="IR305" s="79" t="str">
        <f>IF(IP$9="", "", IF(AND(NOT('Personnel Details'!$N$19=""), $B305&gt;='Personnel Details'!$N$19), 'Personnel Details'!$Q$19, IF(AND(NOT('Personnel Details'!$I$19=""), $B305&gt;='Personnel Details'!$I$19), 'Personnel Details'!$L$19, 'Personnel Details'!$G$19)))</f>
        <v/>
      </c>
      <c r="IS305" s="59" t="str">
        <f t="shared" si="715"/>
        <v/>
      </c>
      <c r="IT305" s="53"/>
      <c r="IV305" s="78" t="str">
        <f>IF(IV$9="", "", IF(AND(NOT('Personnel Details'!$N$20=""), $B305&gt;='Personnel Details'!$N$20), 'Personnel Details'!$O$20, IF(AND(NOT('Personnel Details'!$I$20=""), $B305&gt;='Personnel Details'!$I$20), 'Personnel Details'!$J$20, 'Personnel Details'!$E$20)))</f>
        <v/>
      </c>
      <c r="IW305" s="59" t="str">
        <f>IF(IV$9="", "", IF(AND(NOT('Personnel Details'!$N$20=""), $B305&gt;='Personnel Details'!$N$20), IF('Personnel Details'!$P$20="","", 'Personnel Details'!$P$20), IF(AND(NOT('Personnel Details'!$I$20=""), $B305&gt;='Personnel Details'!$I$20), IF('Personnel Details'!$K$20="", "", 'Personnel Details'!$K$20), IF('Personnel Details'!$F$20="", "", 'Personnel Details'!$F$20))))</f>
        <v/>
      </c>
      <c r="IX305" s="79" t="str">
        <f>IF(IV$9="", "", IF(AND(NOT('Personnel Details'!$N$20=""), $B305&gt;='Personnel Details'!$N$20), 'Personnel Details'!$Q$20, IF(AND(NOT('Personnel Details'!$I$20=""), $B305&gt;='Personnel Details'!$I$20), 'Personnel Details'!$L$20, 'Personnel Details'!$G$20)))</f>
        <v/>
      </c>
      <c r="IY305" s="59" t="str">
        <f t="shared" si="716"/>
        <v/>
      </c>
      <c r="IZ305" s="53"/>
      <c r="JB305" s="78" t="str">
        <f>IF(JB$9="", "", IF(AND(NOT('Personnel Details'!$N$21=""), $B305&gt;='Personnel Details'!$N$21), 'Personnel Details'!$O$21, IF(AND(NOT('Personnel Details'!$I$21=""), $B305&gt;='Personnel Details'!$I$21), 'Personnel Details'!$J$21, 'Personnel Details'!$E$21)))</f>
        <v/>
      </c>
      <c r="JC305" s="59" t="str">
        <f>IF(JB$9="", "", IF(AND(NOT('Personnel Details'!$N$21=""), $B305&gt;='Personnel Details'!$N$21), IF('Personnel Details'!$P$21="","", 'Personnel Details'!$P$21), IF(AND(NOT('Personnel Details'!$I$21=""), $B305&gt;='Personnel Details'!$I$21), IF('Personnel Details'!$K$21="", "", 'Personnel Details'!$K$21), IF('Personnel Details'!$F$21="", "", 'Personnel Details'!$F$21))))</f>
        <v/>
      </c>
      <c r="JD305" s="79" t="str">
        <f>IF(JB$9="", "", IF(AND(NOT('Personnel Details'!$N$21=""), $B305&gt;='Personnel Details'!$N$21), 'Personnel Details'!$Q$21, IF(AND(NOT('Personnel Details'!$I$21=""), $B305&gt;='Personnel Details'!$I$21), 'Personnel Details'!$L$21, 'Personnel Details'!$G$21)))</f>
        <v/>
      </c>
      <c r="JE305" s="59" t="str">
        <f t="shared" si="717"/>
        <v/>
      </c>
      <c r="JF305" s="53"/>
      <c r="JH305" s="78" t="str">
        <f>IF(JH$9="", "", IF(AND(NOT('Personnel Details'!$N$22=""), $B305&gt;='Personnel Details'!$N$22), 'Personnel Details'!$O$22, IF(AND(NOT('Personnel Details'!$I$22=""), $B305&gt;='Personnel Details'!$I$22), 'Personnel Details'!$J$22, 'Personnel Details'!$E$22)))</f>
        <v/>
      </c>
      <c r="JI305" s="59" t="str">
        <f>IF(JH$9="", "", IF(AND(NOT('Personnel Details'!$N$22=""), $B305&gt;='Personnel Details'!$N$22), IF('Personnel Details'!$P$22="","", 'Personnel Details'!$P$22), IF(AND(NOT('Personnel Details'!$I$22=""), $B305&gt;='Personnel Details'!$I$22), IF('Personnel Details'!$K$22="", "", 'Personnel Details'!$K$22), IF('Personnel Details'!$F$22="", "", 'Personnel Details'!$F$22))))</f>
        <v/>
      </c>
      <c r="JJ305" s="79" t="str">
        <f>IF(JH$9="", "", IF(AND(NOT('Personnel Details'!$N$22=""), $B305&gt;='Personnel Details'!$N$22), 'Personnel Details'!$Q$22, IF(AND(NOT('Personnel Details'!$I$22=""), $B305&gt;='Personnel Details'!$I$22), 'Personnel Details'!$L$22, 'Personnel Details'!$G$22)))</f>
        <v/>
      </c>
      <c r="JK305" s="59" t="str">
        <f t="shared" si="718"/>
        <v/>
      </c>
      <c r="JL305" s="53"/>
      <c r="JN305" s="78" t="str">
        <f>IF(JN$9="", "", IF(AND(NOT('Personnel Details'!$N$23=""), $B305&gt;='Personnel Details'!$N$23), 'Personnel Details'!$O$23, IF(AND(NOT('Personnel Details'!$I$23=""), $B305&gt;='Personnel Details'!$I$23), 'Personnel Details'!$J$23, 'Personnel Details'!$E$23)))</f>
        <v/>
      </c>
      <c r="JO305" s="59" t="str">
        <f>IF(JN$9="", "", IF(AND(NOT('Personnel Details'!$N$23=""), $B305&gt;='Personnel Details'!$N$23), IF('Personnel Details'!$P$23="","", 'Personnel Details'!$P$23), IF(AND(NOT('Personnel Details'!$I$23=""), $B305&gt;='Personnel Details'!$I$23), IF('Personnel Details'!$K$23="", "", 'Personnel Details'!$K$23), IF('Personnel Details'!$F$23="", "", 'Personnel Details'!$F$23))))</f>
        <v/>
      </c>
      <c r="JP305" s="79" t="str">
        <f>IF(JN$9="", "", IF(AND(NOT('Personnel Details'!$N$23=""), $B305&gt;='Personnel Details'!$N$23), 'Personnel Details'!$Q$23, IF(AND(NOT('Personnel Details'!$I$23=""), $B305&gt;='Personnel Details'!$I$23), 'Personnel Details'!$L$23, 'Personnel Details'!$G$23)))</f>
        <v/>
      </c>
      <c r="JQ305" s="59" t="str">
        <f t="shared" si="719"/>
        <v/>
      </c>
      <c r="JR305" s="53"/>
      <c r="JT305" s="78" t="str">
        <f>IF(JT$9="", "", IF(AND(NOT('Personnel Details'!$N$24=""), $B305&gt;='Personnel Details'!$N$24), 'Personnel Details'!$O$24, IF(AND(NOT('Personnel Details'!$I$24=""), $B305&gt;='Personnel Details'!$I$24), 'Personnel Details'!$J$24, 'Personnel Details'!$E$24)))</f>
        <v/>
      </c>
      <c r="JU305" s="59" t="str">
        <f>IF(JT$9="", "", IF(AND(NOT('Personnel Details'!$N$24=""), $B305&gt;='Personnel Details'!$N$24), IF('Personnel Details'!$P$24="","", 'Personnel Details'!$P$24), IF(AND(NOT('Personnel Details'!$I$24=""), $B305&gt;='Personnel Details'!$I$24), IF('Personnel Details'!$K$24="", "", 'Personnel Details'!$K$24), IF('Personnel Details'!$F$24="", "", 'Personnel Details'!$F$24))))</f>
        <v/>
      </c>
      <c r="JV305" s="79" t="str">
        <f>IF(JT$9="", "", IF(AND(NOT('Personnel Details'!$N$24=""), $B305&gt;='Personnel Details'!$N$24), 'Personnel Details'!$Q$24, IF(AND(NOT('Personnel Details'!$I$24=""), $B305&gt;='Personnel Details'!$I$24), 'Personnel Details'!$L$24, 'Personnel Details'!$G$24)))</f>
        <v/>
      </c>
      <c r="JW305" s="59" t="str">
        <f t="shared" si="720"/>
        <v/>
      </c>
      <c r="JX305" s="53"/>
      <c r="JZ305" s="78" t="str">
        <f>IF(JZ$9="", "", IF(AND(NOT('Personnel Details'!$N$25=""), $B305&gt;='Personnel Details'!$N$25), 'Personnel Details'!$O$25, IF(AND(NOT('Personnel Details'!$I$25=""), $B305&gt;='Personnel Details'!$I$25), 'Personnel Details'!$J$25, 'Personnel Details'!$E$25)))</f>
        <v/>
      </c>
      <c r="KA305" s="59" t="str">
        <f>IF(JZ$9="", "", IF(AND(NOT('Personnel Details'!$N$25=""), $B305&gt;='Personnel Details'!$N$25), IF('Personnel Details'!$P$25="","", 'Personnel Details'!$P$25), IF(AND(NOT('Personnel Details'!$I$25=""), $B305&gt;='Personnel Details'!$I$25), IF('Personnel Details'!$K$25="", "", 'Personnel Details'!$K$25), IF('Personnel Details'!$F$25="", "", 'Personnel Details'!$F$25))))</f>
        <v/>
      </c>
      <c r="KB305" s="79" t="str">
        <f>IF(JZ$9="", "", IF(AND(NOT('Personnel Details'!$N$25=""), $B305&gt;='Personnel Details'!$N$25), 'Personnel Details'!$Q$25, IF(AND(NOT('Personnel Details'!$I$25=""), $B305&gt;='Personnel Details'!$I$25), 'Personnel Details'!$L$25, 'Personnel Details'!$G$25)))</f>
        <v/>
      </c>
      <c r="KC305" s="59" t="str">
        <f t="shared" si="721"/>
        <v/>
      </c>
      <c r="KD305" s="53"/>
      <c r="KF305" s="78" t="str">
        <f>IF(KF$9="", "", IF(AND(NOT('Personnel Details'!$N$26=""), $B305&gt;='Personnel Details'!$N$26), 'Personnel Details'!$O$26, IF(AND(NOT('Personnel Details'!$I$26=""), $B305&gt;='Personnel Details'!$I$26), 'Personnel Details'!$J$26, 'Personnel Details'!$E$26)))</f>
        <v/>
      </c>
      <c r="KG305" s="59" t="str">
        <f>IF(KF$9="", "", IF(AND(NOT('Personnel Details'!$N$26=""), $B305&gt;='Personnel Details'!$N$26), IF('Personnel Details'!$P$26="","", 'Personnel Details'!$P$26), IF(AND(NOT('Personnel Details'!$I$26=""), $B305&gt;='Personnel Details'!$I$26), IF('Personnel Details'!$K$26="", "", 'Personnel Details'!$K$26), IF('Personnel Details'!$F$26="", "", 'Personnel Details'!$F$26))))</f>
        <v/>
      </c>
      <c r="KH305" s="79" t="str">
        <f>IF(KF$9="", "", IF(AND(NOT('Personnel Details'!$N$26=""), $B305&gt;='Personnel Details'!$N$26), 'Personnel Details'!$Q$26, IF(AND(NOT('Personnel Details'!$I$26=""), $B305&gt;='Personnel Details'!$I$26), 'Personnel Details'!$L$26, 'Personnel Details'!$G$26)))</f>
        <v/>
      </c>
      <c r="KI305" s="59" t="str">
        <f t="shared" si="722"/>
        <v/>
      </c>
      <c r="KJ305" s="53"/>
      <c r="KL305" s="78" t="str">
        <f>IF(KL$9="", "", IF(AND(NOT('Personnel Details'!$N$27=""), $B305&gt;='Personnel Details'!$N$27), 'Personnel Details'!$O$27, IF(AND(NOT('Personnel Details'!$I$27=""), $B305&gt;='Personnel Details'!$I$27), 'Personnel Details'!$J$27, 'Personnel Details'!$E$27)))</f>
        <v/>
      </c>
      <c r="KM305" s="59" t="str">
        <f>IF(KL$9="", "", IF(AND(NOT('Personnel Details'!$N$27=""), $B305&gt;='Personnel Details'!$N$27), IF('Personnel Details'!$P$27="","", 'Personnel Details'!$P$27), IF(AND(NOT('Personnel Details'!$I$27=""), $B305&gt;='Personnel Details'!$I$27), IF('Personnel Details'!$K$27="", "", 'Personnel Details'!$K$27), IF('Personnel Details'!$F$27="", "", 'Personnel Details'!$F$27))))</f>
        <v/>
      </c>
      <c r="KN305" s="79" t="str">
        <f>IF(KL$9="", "", IF(AND(NOT('Personnel Details'!$N$27=""), $B305&gt;='Personnel Details'!$N$27), 'Personnel Details'!$Q$27, IF(AND(NOT('Personnel Details'!$I$27=""), $B305&gt;='Personnel Details'!$I$27), 'Personnel Details'!$L$27, 'Personnel Details'!$G$27)))</f>
        <v/>
      </c>
      <c r="KO305" s="59" t="str">
        <f t="shared" si="723"/>
        <v/>
      </c>
      <c r="KP305" s="53"/>
      <c r="KR305" s="78" t="str">
        <f>IF(KR$9="", "", IF(AND(NOT('Personnel Details'!$N$28=""), $B305&gt;='Personnel Details'!$N$28), 'Personnel Details'!$O$28, IF(AND(NOT('Personnel Details'!$I$28=""), $B305&gt;='Personnel Details'!$I$28), 'Personnel Details'!$J$28, 'Personnel Details'!$E$28)))</f>
        <v/>
      </c>
      <c r="KS305" s="59" t="str">
        <f>IF(KR$9="", "", IF(AND(NOT('Personnel Details'!$N$28=""), $B305&gt;='Personnel Details'!$N$28), IF('Personnel Details'!$P$28="","", 'Personnel Details'!$P$28), IF(AND(NOT('Personnel Details'!$I$28=""), $B305&gt;='Personnel Details'!$I$28), IF('Personnel Details'!$K$28="", "", 'Personnel Details'!$K$28), IF('Personnel Details'!$F$28="", "", 'Personnel Details'!$F$28))))</f>
        <v/>
      </c>
      <c r="KT305" s="79" t="str">
        <f>IF(KR$9="", "", IF(AND(NOT('Personnel Details'!$N$28=""), $B305&gt;='Personnel Details'!$N$28), 'Personnel Details'!$Q$28, IF(AND(NOT('Personnel Details'!$I$28=""), $B305&gt;='Personnel Details'!$I$28), 'Personnel Details'!$L$28, 'Personnel Details'!$G$28)))</f>
        <v/>
      </c>
      <c r="KU305" s="59" t="str">
        <f t="shared" si="724"/>
        <v/>
      </c>
      <c r="KV305" s="53"/>
      <c r="KX305" s="78" t="str">
        <f>IF(KX$9="", "", IF(AND(NOT('Personnel Details'!$N$29=""), $B305&gt;='Personnel Details'!$N$29), 'Personnel Details'!$O$29, IF(AND(NOT('Personnel Details'!$I$29=""), $B305&gt;='Personnel Details'!$I$29), 'Personnel Details'!$J$29, 'Personnel Details'!$E$29)))</f>
        <v/>
      </c>
      <c r="KY305" s="59" t="str">
        <f>IF(KX$9="", "", IF(AND(NOT('Personnel Details'!$N$29=""), $B305&gt;='Personnel Details'!$N$29), IF('Personnel Details'!$P$29="","", 'Personnel Details'!$P$29), IF(AND(NOT('Personnel Details'!$I$29=""), $B305&gt;='Personnel Details'!$I$29), IF('Personnel Details'!$K$29="", "", 'Personnel Details'!$K$29), IF('Personnel Details'!$F$29="", "", 'Personnel Details'!$F$29))))</f>
        <v/>
      </c>
      <c r="KZ305" s="79" t="str">
        <f>IF(KX$9="", "", IF(AND(NOT('Personnel Details'!$N$29=""), $B305&gt;='Personnel Details'!$N$29), 'Personnel Details'!$Q$29, IF(AND(NOT('Personnel Details'!$I$29=""), $B305&gt;='Personnel Details'!$I$29), 'Personnel Details'!$L$29, 'Personnel Details'!$G$29)))</f>
        <v/>
      </c>
      <c r="LA305" s="59" t="str">
        <f t="shared" si="725"/>
        <v/>
      </c>
      <c r="LB305" s="53"/>
      <c r="LD305" s="78" t="str">
        <f>IF(LD$9="", "", IF(AND(NOT('Personnel Details'!$N$30=""), $B305&gt;='Personnel Details'!$N$30), 'Personnel Details'!$O$30, IF(AND(NOT('Personnel Details'!$I$30=""), $B305&gt;='Personnel Details'!$I$30), 'Personnel Details'!$J$30, 'Personnel Details'!$E$30)))</f>
        <v/>
      </c>
      <c r="LE305" s="59" t="str">
        <f>IF(LD$9="", "", IF(AND(NOT('Personnel Details'!$N$30=""), $B305&gt;='Personnel Details'!$N$30), IF('Personnel Details'!$P$30="","", 'Personnel Details'!$P$30), IF(AND(NOT('Personnel Details'!$I$30=""), $B305&gt;='Personnel Details'!$I$30), IF('Personnel Details'!$K$30="", "", 'Personnel Details'!$K$30), IF('Personnel Details'!$F$30="", "", 'Personnel Details'!$F$30))))</f>
        <v/>
      </c>
      <c r="LF305" s="79" t="str">
        <f>IF(LD$9="", "", IF(AND(NOT('Personnel Details'!$N$30=""), $B305&gt;='Personnel Details'!$N$30), 'Personnel Details'!$Q$30, IF(AND(NOT('Personnel Details'!$I$30=""), $B305&gt;='Personnel Details'!$I$30), 'Personnel Details'!$L$30, 'Personnel Details'!$G$30)))</f>
        <v/>
      </c>
      <c r="LG305" s="59" t="str">
        <f t="shared" si="726"/>
        <v/>
      </c>
      <c r="LH305" s="53"/>
      <c r="LJ305" s="78" t="str">
        <f>IF(LJ$9="", "", IF(AND(NOT('Personnel Details'!$N$31=""), $B305&gt;='Personnel Details'!$N$31), 'Personnel Details'!$O$31, IF(AND(NOT('Personnel Details'!$I$31=""), $B305&gt;='Personnel Details'!$I$31), 'Personnel Details'!$J$31, 'Personnel Details'!$E$31)))</f>
        <v/>
      </c>
      <c r="LK305" s="59" t="str">
        <f>IF(LJ$9="", "", IF(AND(NOT('Personnel Details'!$N$31=""), $B305&gt;='Personnel Details'!$N$31), IF('Personnel Details'!$P$31="","", 'Personnel Details'!$P$31), IF(AND(NOT('Personnel Details'!$I$31=""), $B305&gt;='Personnel Details'!$I$31), IF('Personnel Details'!$K$31="", "", 'Personnel Details'!$K$31), IF('Personnel Details'!$F$31="", "", 'Personnel Details'!$F$31))))</f>
        <v/>
      </c>
      <c r="LL305" s="79" t="str">
        <f>IF(LJ$9="", "", IF(AND(NOT('Personnel Details'!$N$31=""), $B305&gt;='Personnel Details'!$N$31), 'Personnel Details'!$Q$31, IF(AND(NOT('Personnel Details'!$I$31=""), $B305&gt;='Personnel Details'!$I$31), 'Personnel Details'!$L$31, 'Personnel Details'!$G$31)))</f>
        <v/>
      </c>
      <c r="LM305" s="59" t="str">
        <f t="shared" si="727"/>
        <v/>
      </c>
      <c r="LN305" s="53"/>
      <c r="LP305" s="78" t="str">
        <f>IF(LP$9="", "", IF(AND(NOT('Personnel Details'!$N$32=""), $B305&gt;='Personnel Details'!$N$32), 'Personnel Details'!$O$32, IF(AND(NOT('Personnel Details'!$I$32=""), $B305&gt;='Personnel Details'!$I$32), 'Personnel Details'!$J$32, 'Personnel Details'!$E$32)))</f>
        <v/>
      </c>
      <c r="LQ305" s="59" t="str">
        <f>IF(LP$9="", "", IF(AND(NOT('Personnel Details'!$N$32=""), $B305&gt;='Personnel Details'!$N$32), IF('Personnel Details'!$P$32="","", 'Personnel Details'!$P$32), IF(AND(NOT('Personnel Details'!$I$32=""), $B305&gt;='Personnel Details'!$I$32), IF('Personnel Details'!$K$32="", "", 'Personnel Details'!$K$32), IF('Personnel Details'!$F$32="", "", 'Personnel Details'!$F$32))))</f>
        <v/>
      </c>
      <c r="LR305" s="79" t="str">
        <f>IF(LP$9="", "", IF(AND(NOT('Personnel Details'!$N$32=""), $B305&gt;='Personnel Details'!$N$32), 'Personnel Details'!$Q$32, IF(AND(NOT('Personnel Details'!$I$32=""), $B305&gt;='Personnel Details'!$I$32), 'Personnel Details'!$L$32, 'Personnel Details'!$G$32)))</f>
        <v/>
      </c>
      <c r="LS305" s="59" t="str">
        <f t="shared" si="728"/>
        <v/>
      </c>
      <c r="LT305" s="53"/>
      <c r="LV305" s="78" t="str">
        <f>IF(LV$9="", "", IF(AND(NOT('Personnel Details'!$N$33=""), $B305&gt;='Personnel Details'!$N$33), 'Personnel Details'!$O$33, IF(AND(NOT('Personnel Details'!$I$33=""), $B305&gt;='Personnel Details'!$I$33), 'Personnel Details'!$J$33, 'Personnel Details'!$E$33)))</f>
        <v/>
      </c>
      <c r="LW305" s="59" t="str">
        <f>IF(LV$9="", "", IF(AND(NOT('Personnel Details'!$N$33=""), $B305&gt;='Personnel Details'!$N$33), IF('Personnel Details'!$P$33="","", 'Personnel Details'!$P$33), IF(AND(NOT('Personnel Details'!$I$33=""), $B305&gt;='Personnel Details'!$I$33), IF('Personnel Details'!$K$33="", "", 'Personnel Details'!$K$33), IF('Personnel Details'!$F$33="", "", 'Personnel Details'!$F$33))))</f>
        <v/>
      </c>
      <c r="LX305" s="79" t="str">
        <f>IF(LV$9="", "", IF(AND(NOT('Personnel Details'!$N$33=""), $B305&gt;='Personnel Details'!$N$33), 'Personnel Details'!$Q$33, IF(AND(NOT('Personnel Details'!$I$33=""), $B305&gt;='Personnel Details'!$I$33), 'Personnel Details'!$L$33, 'Personnel Details'!$G$33)))</f>
        <v/>
      </c>
      <c r="LY305" s="59" t="str">
        <f t="shared" si="729"/>
        <v/>
      </c>
      <c r="LZ305" s="53"/>
      <c r="MB305" s="78" t="str">
        <f>IF(MB$9="", "", IF(AND(NOT('Personnel Details'!$N$34=""), $B305&gt;='Personnel Details'!$N$34), 'Personnel Details'!$O$34, IF(AND(NOT('Personnel Details'!$I$34=""), $B305&gt;='Personnel Details'!$I$34), 'Personnel Details'!$J$34, 'Personnel Details'!$E$34)))</f>
        <v/>
      </c>
      <c r="MC305" s="59" t="str">
        <f>IF(MB$9="", "", IF(AND(NOT('Personnel Details'!$N$34=""), $B305&gt;='Personnel Details'!$N$34), IF('Personnel Details'!$P$34="","", 'Personnel Details'!$P$34), IF(AND(NOT('Personnel Details'!$I$34=""), $B305&gt;='Personnel Details'!$I$34), IF('Personnel Details'!$K$34="", "", 'Personnel Details'!$K$34), IF('Personnel Details'!$F$34="", "", 'Personnel Details'!$F$34))))</f>
        <v/>
      </c>
      <c r="MD305" s="79" t="str">
        <f>IF(MB$9="", "", IF(AND(NOT('Personnel Details'!$N$34=""), $B305&gt;='Personnel Details'!$N$34), 'Personnel Details'!$Q$34, IF(AND(NOT('Personnel Details'!$I$34=""), $B305&gt;='Personnel Details'!$I$34), 'Personnel Details'!$L$34, 'Personnel Details'!$G$34)))</f>
        <v/>
      </c>
      <c r="ME305" s="59" t="str">
        <f t="shared" si="730"/>
        <v/>
      </c>
      <c r="MF305" s="53"/>
      <c r="MH305" s="78" t="str">
        <f>IF(MH$9="", "", IF(AND(NOT('Personnel Details'!$N$35=""), $B305&gt;='Personnel Details'!$N$35), 'Personnel Details'!$O$35, IF(AND(NOT('Personnel Details'!$I$35=""), $B305&gt;='Personnel Details'!$I$35), 'Personnel Details'!$J$35, 'Personnel Details'!$E$35)))</f>
        <v/>
      </c>
      <c r="MI305" s="59" t="str">
        <f>IF(MH$9="", "", IF(AND(NOT('Personnel Details'!$N$35=""), $B305&gt;='Personnel Details'!$N$35), IF('Personnel Details'!$P$35="","", 'Personnel Details'!$P$35), IF(AND(NOT('Personnel Details'!$I$35=""), $B305&gt;='Personnel Details'!$I$35), IF('Personnel Details'!$K$35="", "", 'Personnel Details'!$K$35), IF('Personnel Details'!$F$35="", "", 'Personnel Details'!$F$35))))</f>
        <v/>
      </c>
      <c r="MJ305" s="79" t="str">
        <f>IF(MH$9="", "", IF(AND(NOT('Personnel Details'!$N$35=""), $B305&gt;='Personnel Details'!$N$35), 'Personnel Details'!$Q$35, IF(AND(NOT('Personnel Details'!$I$35=""), $B305&gt;='Personnel Details'!$I$35), 'Personnel Details'!$L$35, 'Personnel Details'!$G$35)))</f>
        <v/>
      </c>
      <c r="MK305" s="59" t="str">
        <f t="shared" si="731"/>
        <v/>
      </c>
      <c r="ML305" s="53"/>
      <c r="MN305" s="78" t="str">
        <f>IF(MN$9="", "", IF(AND(NOT('Personnel Details'!$N$36=""), $B305&gt;='Personnel Details'!$N$36), 'Personnel Details'!$O$36, IF(AND(NOT('Personnel Details'!$I$36=""), $B305&gt;='Personnel Details'!$I$36), 'Personnel Details'!$J$36, 'Personnel Details'!$E$36)))</f>
        <v/>
      </c>
      <c r="MO305" s="59" t="str">
        <f>IF(MN$9="", "", IF(AND(NOT('Personnel Details'!$N$36=""), $B305&gt;='Personnel Details'!$N$36), IF('Personnel Details'!$P$36="","", 'Personnel Details'!$P$36), IF(AND(NOT('Personnel Details'!$I$36=""), $B305&gt;='Personnel Details'!$I$36), IF('Personnel Details'!$K$36="", "", 'Personnel Details'!$K$36), IF('Personnel Details'!$F$36="", "", 'Personnel Details'!$F$36))))</f>
        <v/>
      </c>
      <c r="MP305" s="79" t="str">
        <f>IF(MN$9="", "", IF(AND(NOT('Personnel Details'!$N$36=""), $B305&gt;='Personnel Details'!$N$36), 'Personnel Details'!$Q$36, IF(AND(NOT('Personnel Details'!$I$36=""), $B305&gt;='Personnel Details'!$I$36), 'Personnel Details'!$L$36, 'Personnel Details'!$G$36)))</f>
        <v/>
      </c>
      <c r="MQ305" s="59" t="str">
        <f t="shared" si="732"/>
        <v/>
      </c>
      <c r="MR305" s="53"/>
      <c r="MT305" s="78" t="str">
        <f>IF(MT$9="", "", IF(AND(NOT('Personnel Details'!$N$37=""), $B305&gt;='Personnel Details'!$N$37), 'Personnel Details'!$O$37, IF(AND(NOT('Personnel Details'!$I$37=""), $B305&gt;='Personnel Details'!$I$37), 'Personnel Details'!$J$37, 'Personnel Details'!$E$37)))</f>
        <v/>
      </c>
      <c r="MU305" s="59" t="str">
        <f>IF(MT$9="", "", IF(AND(NOT('Personnel Details'!$N$37=""), $B305&gt;='Personnel Details'!$N$37), IF('Personnel Details'!$P$37="","", 'Personnel Details'!$P$37), IF(AND(NOT('Personnel Details'!$I$37=""), $B305&gt;='Personnel Details'!$I$37), IF('Personnel Details'!$K$37="", "", 'Personnel Details'!$K$37), IF('Personnel Details'!$F$37="", "", 'Personnel Details'!$F$37))))</f>
        <v/>
      </c>
      <c r="MV305" s="79" t="str">
        <f>IF(MT$9="", "", IF(AND(NOT('Personnel Details'!$N$37=""), $B305&gt;='Personnel Details'!$N$37), 'Personnel Details'!$Q$37, IF(AND(NOT('Personnel Details'!$I$37=""), $B305&gt;='Personnel Details'!$I$37), 'Personnel Details'!$L$37, 'Personnel Details'!$G$37)))</f>
        <v/>
      </c>
      <c r="MW305" s="59" t="str">
        <f t="shared" si="733"/>
        <v/>
      </c>
      <c r="MX305" s="53"/>
      <c r="MZ305" s="78" t="str">
        <f>IF(MZ$9="", "", IF(AND(NOT('Personnel Details'!$N$38=""), $B305&gt;='Personnel Details'!$N$38), 'Personnel Details'!$O$38, IF(AND(NOT('Personnel Details'!$I$38=""), $B305&gt;='Personnel Details'!$I$38), 'Personnel Details'!$J$38, 'Personnel Details'!$E$38)))</f>
        <v/>
      </c>
      <c r="NA305" s="59" t="str">
        <f>IF(MZ$9="", "", IF(AND(NOT('Personnel Details'!$N$38=""), $B305&gt;='Personnel Details'!$N$38), IF('Personnel Details'!$P$38="","", 'Personnel Details'!$P$38), IF(AND(NOT('Personnel Details'!$I$38=""), $B305&gt;='Personnel Details'!$I$38), IF('Personnel Details'!$K$38="", "", 'Personnel Details'!$K$38), IF('Personnel Details'!$F$38="", "", 'Personnel Details'!$F$38))))</f>
        <v/>
      </c>
      <c r="NB305" s="79" t="str">
        <f>IF(MZ$9="", "", IF(AND(NOT('Personnel Details'!$N$38=""), $B305&gt;='Personnel Details'!$N$38), 'Personnel Details'!$Q$38, IF(AND(NOT('Personnel Details'!$I$38=""), $B305&gt;='Personnel Details'!$I$38), 'Personnel Details'!$L$38, 'Personnel Details'!$G$38)))</f>
        <v/>
      </c>
      <c r="NC305" s="59" t="str">
        <f t="shared" si="734"/>
        <v/>
      </c>
      <c r="ND305" s="53"/>
      <c r="NF305" s="78" t="str">
        <f>IF(NF$9="", "", IF(AND(NOT('Personnel Details'!$N$39=""), $B305&gt;='Personnel Details'!$N$39), 'Personnel Details'!$O$39, IF(AND(NOT('Personnel Details'!$I$39=""), $B305&gt;='Personnel Details'!$I$39), 'Personnel Details'!$J$39, 'Personnel Details'!$E$39)))</f>
        <v/>
      </c>
      <c r="NG305" s="59" t="str">
        <f>IF(NF$9="", "", IF(AND(NOT('Personnel Details'!$N$39=""), $B305&gt;='Personnel Details'!$N$39), IF('Personnel Details'!$P$39="","", 'Personnel Details'!$P$39), IF(AND(NOT('Personnel Details'!$I$39=""), $B305&gt;='Personnel Details'!$I$39), IF('Personnel Details'!$K$39="", "", 'Personnel Details'!$K$39), IF('Personnel Details'!$F$39="", "", 'Personnel Details'!$F$39))))</f>
        <v/>
      </c>
      <c r="NH305" s="79" t="str">
        <f>IF(NF$9="", "", IF(AND(NOT('Personnel Details'!$N$39=""), $B305&gt;='Personnel Details'!$N$39), 'Personnel Details'!$Q$39, IF(AND(NOT('Personnel Details'!$I$39=""), $B305&gt;='Personnel Details'!$I$39), 'Personnel Details'!$L$39, 'Personnel Details'!$G$39)))</f>
        <v/>
      </c>
      <c r="NI305" s="59" t="str">
        <f t="shared" si="735"/>
        <v/>
      </c>
      <c r="NJ305" s="53"/>
      <c r="NL305" s="78" t="str">
        <f>IF(NL$9="", "", IF(AND(NOT('Personnel Details'!$N$40=""), $B305&gt;='Personnel Details'!$N$40), 'Personnel Details'!$O$40, IF(AND(NOT('Personnel Details'!$I$40=""), $B305&gt;='Personnel Details'!$I$40), 'Personnel Details'!$J$40, 'Personnel Details'!$E$40)))</f>
        <v/>
      </c>
      <c r="NM305" s="59" t="str">
        <f>IF(NL$9="", "", IF(AND(NOT('Personnel Details'!$N$40=""), $B305&gt;='Personnel Details'!$N$40), IF('Personnel Details'!$P$40="","", 'Personnel Details'!$P$40), IF(AND(NOT('Personnel Details'!$I$40=""), $B305&gt;='Personnel Details'!$I$40), IF('Personnel Details'!$K$40="", "", 'Personnel Details'!$K$40), IF('Personnel Details'!$F$40="", "", 'Personnel Details'!$F$40))))</f>
        <v/>
      </c>
      <c r="NN305" s="79" t="str">
        <f>IF(NL$9="", "", IF(AND(NOT('Personnel Details'!$N$40=""), $B305&gt;='Personnel Details'!$N$40), 'Personnel Details'!$Q$40, IF(AND(NOT('Personnel Details'!$I$40=""), $B305&gt;='Personnel Details'!$I$40), 'Personnel Details'!$L$40, 'Personnel Details'!$G$40)))</f>
        <v/>
      </c>
      <c r="NO305" s="59" t="str">
        <f t="shared" si="736"/>
        <v/>
      </c>
      <c r="NP305" s="53"/>
    </row>
    <row r="306" spans="1:380" x14ac:dyDescent="0.25">
      <c r="A306" s="32"/>
      <c r="B306" s="113" t="str">
        <f>IFERROR(IF(B305+1&gt;'Personnel Details'!$U$5, "", B305+1), "")</f>
        <v/>
      </c>
      <c r="C306" s="32"/>
      <c r="D306" s="120"/>
      <c r="E306" s="13" t="str">
        <f t="shared" si="615"/>
        <v/>
      </c>
      <c r="F306" s="13" t="str">
        <f t="shared" si="646"/>
        <v/>
      </c>
      <c r="G306" s="56" t="str">
        <f t="shared" si="737"/>
        <v/>
      </c>
      <c r="H306" s="16" t="str">
        <f t="shared" si="647"/>
        <v/>
      </c>
      <c r="I306" s="32"/>
      <c r="J306" s="120"/>
      <c r="K306" s="62" t="str">
        <f t="shared" si="616"/>
        <v/>
      </c>
      <c r="L306" s="62" t="str">
        <f t="shared" si="648"/>
        <v/>
      </c>
      <c r="M306" s="65" t="str">
        <f t="shared" si="738"/>
        <v/>
      </c>
      <c r="N306" s="68" t="str">
        <f t="shared" si="649"/>
        <v/>
      </c>
      <c r="O306" s="32"/>
      <c r="P306" s="120"/>
      <c r="Q306" s="62" t="str">
        <f t="shared" si="617"/>
        <v/>
      </c>
      <c r="R306" s="62" t="str">
        <f t="shared" si="650"/>
        <v/>
      </c>
      <c r="S306" s="65" t="str">
        <f t="shared" si="739"/>
        <v/>
      </c>
      <c r="T306" s="68" t="str">
        <f t="shared" si="651"/>
        <v/>
      </c>
      <c r="U306" s="32"/>
      <c r="V306" s="120"/>
      <c r="W306" s="62" t="str">
        <f t="shared" si="618"/>
        <v/>
      </c>
      <c r="X306" s="62" t="str">
        <f t="shared" si="652"/>
        <v/>
      </c>
      <c r="Y306" s="65" t="str">
        <f t="shared" si="740"/>
        <v/>
      </c>
      <c r="Z306" s="68" t="str">
        <f t="shared" si="653"/>
        <v/>
      </c>
      <c r="AA306" s="32"/>
      <c r="AB306" s="120"/>
      <c r="AC306" s="62" t="str">
        <f t="shared" si="619"/>
        <v/>
      </c>
      <c r="AD306" s="62" t="str">
        <f t="shared" si="654"/>
        <v/>
      </c>
      <c r="AE306" s="65" t="str">
        <f t="shared" si="741"/>
        <v/>
      </c>
      <c r="AF306" s="68" t="str">
        <f t="shared" si="655"/>
        <v/>
      </c>
      <c r="AG306" s="32"/>
      <c r="AH306" s="120"/>
      <c r="AI306" s="62" t="str">
        <f t="shared" si="620"/>
        <v/>
      </c>
      <c r="AJ306" s="62" t="str">
        <f t="shared" si="656"/>
        <v/>
      </c>
      <c r="AK306" s="65" t="str">
        <f t="shared" si="742"/>
        <v/>
      </c>
      <c r="AL306" s="68" t="str">
        <f t="shared" si="657"/>
        <v/>
      </c>
      <c r="AM306" s="32"/>
      <c r="AN306" s="120"/>
      <c r="AO306" s="62" t="str">
        <f t="shared" si="621"/>
        <v/>
      </c>
      <c r="AP306" s="62" t="str">
        <f t="shared" si="658"/>
        <v/>
      </c>
      <c r="AQ306" s="65" t="str">
        <f t="shared" si="743"/>
        <v/>
      </c>
      <c r="AR306" s="68" t="str">
        <f t="shared" si="659"/>
        <v/>
      </c>
      <c r="AS306" s="32"/>
      <c r="AT306" s="120"/>
      <c r="AU306" s="62" t="str">
        <f t="shared" si="622"/>
        <v/>
      </c>
      <c r="AV306" s="62" t="str">
        <f t="shared" si="660"/>
        <v/>
      </c>
      <c r="AW306" s="65" t="str">
        <f t="shared" si="744"/>
        <v/>
      </c>
      <c r="AX306" s="68" t="str">
        <f t="shared" si="661"/>
        <v/>
      </c>
      <c r="AY306" s="32"/>
      <c r="AZ306" s="120"/>
      <c r="BA306" s="62" t="str">
        <f t="shared" si="623"/>
        <v/>
      </c>
      <c r="BB306" s="62" t="str">
        <f t="shared" si="662"/>
        <v/>
      </c>
      <c r="BC306" s="65" t="str">
        <f t="shared" si="745"/>
        <v/>
      </c>
      <c r="BD306" s="68" t="str">
        <f t="shared" si="663"/>
        <v/>
      </c>
      <c r="BE306" s="32"/>
      <c r="BF306" s="120"/>
      <c r="BG306" s="62" t="str">
        <f t="shared" si="624"/>
        <v/>
      </c>
      <c r="BH306" s="62" t="str">
        <f t="shared" si="664"/>
        <v/>
      </c>
      <c r="BI306" s="65" t="str">
        <f t="shared" si="746"/>
        <v/>
      </c>
      <c r="BJ306" s="68" t="str">
        <f t="shared" si="665"/>
        <v/>
      </c>
      <c r="BK306" s="32"/>
      <c r="BL306" s="120"/>
      <c r="BM306" s="62" t="str">
        <f t="shared" si="625"/>
        <v/>
      </c>
      <c r="BN306" s="62" t="str">
        <f t="shared" si="666"/>
        <v/>
      </c>
      <c r="BO306" s="65" t="str">
        <f t="shared" si="747"/>
        <v/>
      </c>
      <c r="BP306" s="68" t="str">
        <f t="shared" si="667"/>
        <v/>
      </c>
      <c r="BQ306" s="32"/>
      <c r="BR306" s="120"/>
      <c r="BS306" s="62" t="str">
        <f t="shared" si="626"/>
        <v/>
      </c>
      <c r="BT306" s="62" t="str">
        <f t="shared" si="668"/>
        <v/>
      </c>
      <c r="BU306" s="65" t="str">
        <f t="shared" si="748"/>
        <v/>
      </c>
      <c r="BV306" s="68" t="str">
        <f t="shared" si="669"/>
        <v/>
      </c>
      <c r="BW306" s="32"/>
      <c r="BX306" s="120"/>
      <c r="BY306" s="62" t="str">
        <f t="shared" si="627"/>
        <v/>
      </c>
      <c r="BZ306" s="62" t="str">
        <f t="shared" si="670"/>
        <v/>
      </c>
      <c r="CA306" s="65" t="str">
        <f t="shared" si="749"/>
        <v/>
      </c>
      <c r="CB306" s="68" t="str">
        <f t="shared" si="671"/>
        <v/>
      </c>
      <c r="CC306" s="32"/>
      <c r="CD306" s="120"/>
      <c r="CE306" s="62" t="str">
        <f t="shared" si="628"/>
        <v/>
      </c>
      <c r="CF306" s="62" t="str">
        <f t="shared" si="672"/>
        <v/>
      </c>
      <c r="CG306" s="65" t="str">
        <f t="shared" si="750"/>
        <v/>
      </c>
      <c r="CH306" s="68" t="str">
        <f t="shared" si="673"/>
        <v/>
      </c>
      <c r="CI306" s="32"/>
      <c r="CJ306" s="120"/>
      <c r="CK306" s="62" t="str">
        <f t="shared" si="629"/>
        <v/>
      </c>
      <c r="CL306" s="62" t="str">
        <f t="shared" si="674"/>
        <v/>
      </c>
      <c r="CM306" s="65" t="str">
        <f t="shared" si="751"/>
        <v/>
      </c>
      <c r="CN306" s="68" t="str">
        <f t="shared" si="675"/>
        <v/>
      </c>
      <c r="CO306" s="32"/>
      <c r="CP306" s="120"/>
      <c r="CQ306" s="62" t="str">
        <f t="shared" si="630"/>
        <v/>
      </c>
      <c r="CR306" s="62" t="str">
        <f t="shared" si="676"/>
        <v/>
      </c>
      <c r="CS306" s="65" t="str">
        <f t="shared" si="752"/>
        <v/>
      </c>
      <c r="CT306" s="68" t="str">
        <f t="shared" si="677"/>
        <v/>
      </c>
      <c r="CU306" s="32"/>
      <c r="CV306" s="120"/>
      <c r="CW306" s="62" t="str">
        <f t="shared" si="631"/>
        <v/>
      </c>
      <c r="CX306" s="62" t="str">
        <f t="shared" si="678"/>
        <v/>
      </c>
      <c r="CY306" s="65" t="str">
        <f t="shared" si="753"/>
        <v/>
      </c>
      <c r="CZ306" s="68" t="str">
        <f t="shared" si="679"/>
        <v/>
      </c>
      <c r="DA306" s="32"/>
      <c r="DB306" s="120"/>
      <c r="DC306" s="62" t="str">
        <f t="shared" si="632"/>
        <v/>
      </c>
      <c r="DD306" s="62" t="str">
        <f t="shared" si="680"/>
        <v/>
      </c>
      <c r="DE306" s="65" t="str">
        <f t="shared" si="754"/>
        <v/>
      </c>
      <c r="DF306" s="68" t="str">
        <f t="shared" si="681"/>
        <v/>
      </c>
      <c r="DG306" s="32"/>
      <c r="DH306" s="120"/>
      <c r="DI306" s="62" t="str">
        <f t="shared" si="633"/>
        <v/>
      </c>
      <c r="DJ306" s="62" t="str">
        <f t="shared" si="682"/>
        <v/>
      </c>
      <c r="DK306" s="65" t="str">
        <f t="shared" si="755"/>
        <v/>
      </c>
      <c r="DL306" s="68" t="str">
        <f t="shared" si="683"/>
        <v/>
      </c>
      <c r="DM306" s="32"/>
      <c r="DN306" s="120"/>
      <c r="DO306" s="62" t="str">
        <f t="shared" si="634"/>
        <v/>
      </c>
      <c r="DP306" s="62" t="str">
        <f t="shared" si="684"/>
        <v/>
      </c>
      <c r="DQ306" s="65" t="str">
        <f t="shared" si="756"/>
        <v/>
      </c>
      <c r="DR306" s="68" t="str">
        <f t="shared" si="685"/>
        <v/>
      </c>
      <c r="DS306" s="32"/>
      <c r="DT306" s="120"/>
      <c r="DU306" s="62" t="str">
        <f t="shared" si="635"/>
        <v/>
      </c>
      <c r="DV306" s="62" t="str">
        <f t="shared" si="686"/>
        <v/>
      </c>
      <c r="DW306" s="65" t="str">
        <f t="shared" si="757"/>
        <v/>
      </c>
      <c r="DX306" s="68" t="str">
        <f t="shared" si="687"/>
        <v/>
      </c>
      <c r="DY306" s="32"/>
      <c r="DZ306" s="120"/>
      <c r="EA306" s="62" t="str">
        <f t="shared" si="636"/>
        <v/>
      </c>
      <c r="EB306" s="62" t="str">
        <f t="shared" si="688"/>
        <v/>
      </c>
      <c r="EC306" s="65" t="str">
        <f t="shared" si="758"/>
        <v/>
      </c>
      <c r="ED306" s="68" t="str">
        <f t="shared" si="689"/>
        <v/>
      </c>
      <c r="EE306" s="32"/>
      <c r="EF306" s="120"/>
      <c r="EG306" s="62" t="str">
        <f t="shared" si="637"/>
        <v/>
      </c>
      <c r="EH306" s="62" t="str">
        <f t="shared" si="690"/>
        <v/>
      </c>
      <c r="EI306" s="65" t="str">
        <f t="shared" si="759"/>
        <v/>
      </c>
      <c r="EJ306" s="68" t="str">
        <f t="shared" si="691"/>
        <v/>
      </c>
      <c r="EK306" s="32"/>
      <c r="EL306" s="120"/>
      <c r="EM306" s="62" t="str">
        <f t="shared" si="638"/>
        <v/>
      </c>
      <c r="EN306" s="62" t="str">
        <f t="shared" si="692"/>
        <v/>
      </c>
      <c r="EO306" s="65" t="str">
        <f t="shared" si="760"/>
        <v/>
      </c>
      <c r="EP306" s="68" t="str">
        <f t="shared" si="693"/>
        <v/>
      </c>
      <c r="EQ306" s="32"/>
      <c r="ER306" s="120"/>
      <c r="ES306" s="62" t="str">
        <f t="shared" si="639"/>
        <v/>
      </c>
      <c r="ET306" s="62" t="str">
        <f t="shared" si="694"/>
        <v/>
      </c>
      <c r="EU306" s="65" t="str">
        <f t="shared" si="761"/>
        <v/>
      </c>
      <c r="EV306" s="68" t="str">
        <f t="shared" si="695"/>
        <v/>
      </c>
      <c r="EW306" s="32"/>
      <c r="EX306" s="120"/>
      <c r="EY306" s="62" t="str">
        <f t="shared" si="640"/>
        <v/>
      </c>
      <c r="EZ306" s="62" t="str">
        <f t="shared" si="696"/>
        <v/>
      </c>
      <c r="FA306" s="65" t="str">
        <f t="shared" si="762"/>
        <v/>
      </c>
      <c r="FB306" s="68" t="str">
        <f t="shared" si="697"/>
        <v/>
      </c>
      <c r="FC306" s="32"/>
      <c r="FD306" s="120"/>
      <c r="FE306" s="62" t="str">
        <f t="shared" si="641"/>
        <v/>
      </c>
      <c r="FF306" s="62" t="str">
        <f t="shared" si="698"/>
        <v/>
      </c>
      <c r="FG306" s="65" t="str">
        <f t="shared" si="763"/>
        <v/>
      </c>
      <c r="FH306" s="68" t="str">
        <f t="shared" si="699"/>
        <v/>
      </c>
      <c r="FI306" s="32"/>
      <c r="FJ306" s="120"/>
      <c r="FK306" s="62" t="str">
        <f t="shared" si="642"/>
        <v/>
      </c>
      <c r="FL306" s="62" t="str">
        <f t="shared" si="700"/>
        <v/>
      </c>
      <c r="FM306" s="65" t="str">
        <f t="shared" si="764"/>
        <v/>
      </c>
      <c r="FN306" s="68" t="str">
        <f t="shared" si="701"/>
        <v/>
      </c>
      <c r="FO306" s="32"/>
      <c r="FP306" s="120"/>
      <c r="FQ306" s="62" t="str">
        <f t="shared" si="643"/>
        <v/>
      </c>
      <c r="FR306" s="62" t="str">
        <f t="shared" si="702"/>
        <v/>
      </c>
      <c r="FS306" s="65" t="str">
        <f t="shared" si="765"/>
        <v/>
      </c>
      <c r="FT306" s="68" t="str">
        <f t="shared" si="703"/>
        <v/>
      </c>
      <c r="FU306" s="32"/>
      <c r="FV306" s="120"/>
      <c r="FW306" s="62" t="str">
        <f t="shared" si="644"/>
        <v/>
      </c>
      <c r="FX306" s="62" t="str">
        <f t="shared" si="704"/>
        <v/>
      </c>
      <c r="FY306" s="65" t="str">
        <f t="shared" si="766"/>
        <v/>
      </c>
      <c r="FZ306" s="68" t="str">
        <f t="shared" si="705"/>
        <v/>
      </c>
      <c r="GA306" s="32"/>
      <c r="GC306" s="7" t="str">
        <f t="shared" si="706"/>
        <v/>
      </c>
      <c r="GD306" s="7" t="str">
        <f t="shared" ca="1" si="645"/>
        <v/>
      </c>
      <c r="GT306" s="71" t="str">
        <f>IF(GT$9="", "", IF(AND(NOT('Personnel Details'!$N$11=""), $B306&gt;='Personnel Details'!$N$11), 'Personnel Details'!$O$11, IF(AND(NOT('Personnel Details'!$I$11=""), $B306&gt;='Personnel Details'!$I$11), 'Personnel Details'!$J$11, 'Personnel Details'!$E$11)))</f>
        <v/>
      </c>
      <c r="GU306" s="59" t="str">
        <f>IF(GT$9="", "", IF(AND(NOT('Personnel Details'!$N$11=""), $B306&gt;='Personnel Details'!$N$11), IF('Personnel Details'!$P$11="","", 'Personnel Details'!$P$11), IF(AND(NOT('Personnel Details'!$I$11=""), $B306&gt;='Personnel Details'!$I$11), IF('Personnel Details'!$K$11="", "", 'Personnel Details'!$K$11), IF('Personnel Details'!$F$11="", "", 'Personnel Details'!$F$11))))</f>
        <v/>
      </c>
      <c r="GV306" s="74" t="str">
        <f>IF(GT$9="", "", IF(AND(NOT('Personnel Details'!$N$11=""), $B306&gt;='Personnel Details'!$N$11), 'Personnel Details'!$Q$11, IF(AND(NOT('Personnel Details'!$I$11=""), $B306&gt;='Personnel Details'!$I$11), 'Personnel Details'!$L$11, 'Personnel Details'!$G$11)))</f>
        <v/>
      </c>
      <c r="GW306" s="59" t="str">
        <f t="shared" si="707"/>
        <v/>
      </c>
      <c r="GX306" s="53"/>
      <c r="GZ306" s="78" t="str">
        <f>IF(GZ$9="", "", IF(AND(NOT('Personnel Details'!$N$12=""), $B306&gt;='Personnel Details'!$N$12), 'Personnel Details'!$O$12, IF(AND(NOT('Personnel Details'!$I$12=""), $B306&gt;='Personnel Details'!$I$12), 'Personnel Details'!$J$12, 'Personnel Details'!$E$12)))</f>
        <v/>
      </c>
      <c r="HA306" s="59" t="str">
        <f>IF(GZ$9="", "", IF(AND(NOT('Personnel Details'!$N$12=""), $B306&gt;='Personnel Details'!$N$12), IF('Personnel Details'!$P$12="","", 'Personnel Details'!$P$12), IF(AND(NOT('Personnel Details'!$I$12=""), $B306&gt;='Personnel Details'!$I$12), IF('Personnel Details'!$K$12="", "", 'Personnel Details'!$K$12), IF('Personnel Details'!$F$12="", "", 'Personnel Details'!$F$12))))</f>
        <v/>
      </c>
      <c r="HB306" s="79" t="str">
        <f>IF(GZ$9="", "", IF(AND(NOT('Personnel Details'!$N$12=""), $B306&gt;='Personnel Details'!$N$12), 'Personnel Details'!$Q$12, IF(AND(NOT('Personnel Details'!$I$12=""), $B306&gt;='Personnel Details'!$I$12), 'Personnel Details'!$L$12, 'Personnel Details'!$G$12)))</f>
        <v/>
      </c>
      <c r="HC306" s="59" t="str">
        <f t="shared" si="708"/>
        <v/>
      </c>
      <c r="HD306" s="53"/>
      <c r="HF306" s="78" t="str">
        <f>IF(HF$9="", "", IF(AND(NOT('Personnel Details'!$N$13=""), $B306&gt;='Personnel Details'!$N$13), 'Personnel Details'!$O$13, IF(AND(NOT('Personnel Details'!$I$13=""), $B306&gt;='Personnel Details'!$I$13), 'Personnel Details'!$J$13, 'Personnel Details'!$E$13)))</f>
        <v/>
      </c>
      <c r="HG306" s="59" t="str">
        <f>IF(HF$9="", "", IF(AND(NOT('Personnel Details'!$N$13=""), $B306&gt;='Personnel Details'!$N$13), IF('Personnel Details'!$P$13="","", 'Personnel Details'!$P$13), IF(AND(NOT('Personnel Details'!$I$13=""), $B306&gt;='Personnel Details'!$I$13), IF('Personnel Details'!$K$13="", "", 'Personnel Details'!$K$13), IF('Personnel Details'!$F$13="", "", 'Personnel Details'!$F$13))))</f>
        <v/>
      </c>
      <c r="HH306" s="79" t="str">
        <f>IF(HF$9="", "", IF(AND(NOT('Personnel Details'!$N$13=""), $B306&gt;='Personnel Details'!$N$13), 'Personnel Details'!$Q$13, IF(AND(NOT('Personnel Details'!$I$13=""), $B306&gt;='Personnel Details'!$I$13), 'Personnel Details'!$L$13, 'Personnel Details'!$G$13)))</f>
        <v/>
      </c>
      <c r="HI306" s="59" t="str">
        <f t="shared" si="709"/>
        <v/>
      </c>
      <c r="HJ306" s="53"/>
      <c r="HL306" s="78" t="str">
        <f>IF(HL$9="", "", IF(AND(NOT('Personnel Details'!$N$14=""), $B306&gt;='Personnel Details'!$N$14), 'Personnel Details'!$O$14, IF(AND(NOT('Personnel Details'!$I$14=""), $B306&gt;='Personnel Details'!$I$14), 'Personnel Details'!$J$14, 'Personnel Details'!$E$14)))</f>
        <v/>
      </c>
      <c r="HM306" s="59" t="str">
        <f>IF(HL$9="", "", IF(AND(NOT('Personnel Details'!$N$14=""), $B306&gt;='Personnel Details'!$N$14), IF('Personnel Details'!$P$14="","", 'Personnel Details'!$P$14), IF(AND(NOT('Personnel Details'!$I$14=""), $B306&gt;='Personnel Details'!$I$14), IF('Personnel Details'!$K$14="", "", 'Personnel Details'!$K$14), IF('Personnel Details'!$F$14="", "", 'Personnel Details'!$F$14))))</f>
        <v/>
      </c>
      <c r="HN306" s="79" t="str">
        <f>IF(HL$9="", "", IF(AND(NOT('Personnel Details'!$N$14=""), $B306&gt;='Personnel Details'!$N$14), 'Personnel Details'!$Q$14, IF(AND(NOT('Personnel Details'!$I$14=""), $B306&gt;='Personnel Details'!$I$14), 'Personnel Details'!$L$14, 'Personnel Details'!$G$14)))</f>
        <v/>
      </c>
      <c r="HO306" s="59" t="str">
        <f t="shared" si="710"/>
        <v/>
      </c>
      <c r="HP306" s="53"/>
      <c r="HR306" s="78" t="str">
        <f>IF(HR$9="", "", IF(AND(NOT('Personnel Details'!$N$15=""), $B306&gt;='Personnel Details'!$N$15), 'Personnel Details'!$O$15, IF(AND(NOT('Personnel Details'!$I$15=""), $B306&gt;='Personnel Details'!$I$15), 'Personnel Details'!$J$15, 'Personnel Details'!$E$15)))</f>
        <v/>
      </c>
      <c r="HS306" s="59" t="str">
        <f>IF(HR$9="", "", IF(AND(NOT('Personnel Details'!$N$15=""), $B306&gt;='Personnel Details'!$N$15), IF('Personnel Details'!$P$15="","", 'Personnel Details'!$P$15), IF(AND(NOT('Personnel Details'!$I$15=""), $B306&gt;='Personnel Details'!$I$15), IF('Personnel Details'!$K$15="", "", 'Personnel Details'!$K$15), IF('Personnel Details'!$F$15="", "", 'Personnel Details'!$F$15))))</f>
        <v/>
      </c>
      <c r="HT306" s="79" t="str">
        <f>IF(HR$9="", "", IF(AND(NOT('Personnel Details'!$N$15=""), $B306&gt;='Personnel Details'!$N$15), 'Personnel Details'!$Q$15, IF(AND(NOT('Personnel Details'!$I$15=""), $B306&gt;='Personnel Details'!$I$15), 'Personnel Details'!$L$15, 'Personnel Details'!$G$15)))</f>
        <v/>
      </c>
      <c r="HU306" s="59" t="str">
        <f t="shared" si="711"/>
        <v/>
      </c>
      <c r="HV306" s="53"/>
      <c r="HX306" s="78" t="str">
        <f>IF(HX$9="", "", IF(AND(NOT('Personnel Details'!$N$16=""), $B306&gt;='Personnel Details'!$N$16), 'Personnel Details'!$O$16, IF(AND(NOT('Personnel Details'!$I$16=""), $B306&gt;='Personnel Details'!$I$16), 'Personnel Details'!$J$16, 'Personnel Details'!$E$16)))</f>
        <v/>
      </c>
      <c r="HY306" s="59" t="str">
        <f>IF(HX$9="", "", IF(AND(NOT('Personnel Details'!$N$16=""), $B306&gt;='Personnel Details'!$N$16), IF('Personnel Details'!$P$16="","", 'Personnel Details'!$P$16), IF(AND(NOT('Personnel Details'!$I$16=""), $B306&gt;='Personnel Details'!$I$16), IF('Personnel Details'!$K$16="", "", 'Personnel Details'!$K$16), IF('Personnel Details'!$F$16="", "", 'Personnel Details'!$F$16))))</f>
        <v/>
      </c>
      <c r="HZ306" s="79" t="str">
        <f>IF(HX$9="", "", IF(AND(NOT('Personnel Details'!$N$16=""), $B306&gt;='Personnel Details'!$N$16), 'Personnel Details'!$Q$16, IF(AND(NOT('Personnel Details'!$I$16=""), $B306&gt;='Personnel Details'!$I$16), 'Personnel Details'!$L$16, 'Personnel Details'!$G$16)))</f>
        <v/>
      </c>
      <c r="IA306" s="59" t="str">
        <f t="shared" si="712"/>
        <v/>
      </c>
      <c r="IB306" s="53"/>
      <c r="ID306" s="78" t="str">
        <f>IF(ID$9="", "", IF(AND(NOT('Personnel Details'!$N$17=""), $B306&gt;='Personnel Details'!$N$17), 'Personnel Details'!$O$17, IF(AND(NOT('Personnel Details'!$I$17=""), $B306&gt;='Personnel Details'!$I$17), 'Personnel Details'!$J$17, 'Personnel Details'!$E$17)))</f>
        <v/>
      </c>
      <c r="IE306" s="59" t="str">
        <f>IF(ID$9="", "", IF(AND(NOT('Personnel Details'!$N$17=""), $B306&gt;='Personnel Details'!$N$17), IF('Personnel Details'!$P$17="","", 'Personnel Details'!$P$17), IF(AND(NOT('Personnel Details'!$I$17=""), $B306&gt;='Personnel Details'!$I$17), IF('Personnel Details'!$K$17="", "", 'Personnel Details'!$K$17), IF('Personnel Details'!$F$17="", "", 'Personnel Details'!$F$17))))</f>
        <v/>
      </c>
      <c r="IF306" s="79" t="str">
        <f>IF(ID$9="", "", IF(AND(NOT('Personnel Details'!$N$17=""), $B306&gt;='Personnel Details'!$N$17), 'Personnel Details'!$Q$17, IF(AND(NOT('Personnel Details'!$I$17=""), $B306&gt;='Personnel Details'!$I$17), 'Personnel Details'!$L$17, 'Personnel Details'!$G$17)))</f>
        <v/>
      </c>
      <c r="IG306" s="59" t="str">
        <f t="shared" si="713"/>
        <v/>
      </c>
      <c r="IH306" s="53"/>
      <c r="IJ306" s="78" t="str">
        <f>IF(IJ$9="", "", IF(AND(NOT('Personnel Details'!$N$18=""), $B306&gt;='Personnel Details'!$N$18), 'Personnel Details'!$O$18, IF(AND(NOT('Personnel Details'!$I$18=""), $B306&gt;='Personnel Details'!$I$18), 'Personnel Details'!$J$18, 'Personnel Details'!$E$18)))</f>
        <v/>
      </c>
      <c r="IK306" s="59" t="str">
        <f>IF(IJ$9="", "", IF(AND(NOT('Personnel Details'!$N$18=""), $B306&gt;='Personnel Details'!$N$18), IF('Personnel Details'!$P$18="","", 'Personnel Details'!$P$18), IF(AND(NOT('Personnel Details'!$I$18=""), $B306&gt;='Personnel Details'!$I$18), IF('Personnel Details'!$K$18="", "", 'Personnel Details'!$K$18), IF('Personnel Details'!$F$18="", "", 'Personnel Details'!$F$18))))</f>
        <v/>
      </c>
      <c r="IL306" s="79" t="str">
        <f>IF(IJ$9="", "", IF(AND(NOT('Personnel Details'!$N$18=""), $B306&gt;='Personnel Details'!$N$18), 'Personnel Details'!$Q$18, IF(AND(NOT('Personnel Details'!$I$18=""), $B306&gt;='Personnel Details'!$I$18), 'Personnel Details'!$L$18, 'Personnel Details'!$G$18)))</f>
        <v/>
      </c>
      <c r="IM306" s="59" t="str">
        <f t="shared" si="714"/>
        <v/>
      </c>
      <c r="IN306" s="53"/>
      <c r="IP306" s="78" t="str">
        <f>IF(IP$9="", "", IF(AND(NOT('Personnel Details'!$N$19=""), $B306&gt;='Personnel Details'!$N$19), 'Personnel Details'!$O$19, IF(AND(NOT('Personnel Details'!$I$19=""), $B306&gt;='Personnel Details'!$I$19), 'Personnel Details'!$J$19, 'Personnel Details'!$E$19)))</f>
        <v/>
      </c>
      <c r="IQ306" s="59" t="str">
        <f>IF(IP$9="", "", IF(AND(NOT('Personnel Details'!$N$19=""), $B306&gt;='Personnel Details'!$N$19), IF('Personnel Details'!$P$19="","", 'Personnel Details'!$P$19), IF(AND(NOT('Personnel Details'!$I$19=""), $B306&gt;='Personnel Details'!$I$19), IF('Personnel Details'!$K$19="", "", 'Personnel Details'!$K$19), IF('Personnel Details'!$F$19="", "", 'Personnel Details'!$F$19))))</f>
        <v/>
      </c>
      <c r="IR306" s="79" t="str">
        <f>IF(IP$9="", "", IF(AND(NOT('Personnel Details'!$N$19=""), $B306&gt;='Personnel Details'!$N$19), 'Personnel Details'!$Q$19, IF(AND(NOT('Personnel Details'!$I$19=""), $B306&gt;='Personnel Details'!$I$19), 'Personnel Details'!$L$19, 'Personnel Details'!$G$19)))</f>
        <v/>
      </c>
      <c r="IS306" s="59" t="str">
        <f t="shared" si="715"/>
        <v/>
      </c>
      <c r="IT306" s="53"/>
      <c r="IV306" s="78" t="str">
        <f>IF(IV$9="", "", IF(AND(NOT('Personnel Details'!$N$20=""), $B306&gt;='Personnel Details'!$N$20), 'Personnel Details'!$O$20, IF(AND(NOT('Personnel Details'!$I$20=""), $B306&gt;='Personnel Details'!$I$20), 'Personnel Details'!$J$20, 'Personnel Details'!$E$20)))</f>
        <v/>
      </c>
      <c r="IW306" s="59" t="str">
        <f>IF(IV$9="", "", IF(AND(NOT('Personnel Details'!$N$20=""), $B306&gt;='Personnel Details'!$N$20), IF('Personnel Details'!$P$20="","", 'Personnel Details'!$P$20), IF(AND(NOT('Personnel Details'!$I$20=""), $B306&gt;='Personnel Details'!$I$20), IF('Personnel Details'!$K$20="", "", 'Personnel Details'!$K$20), IF('Personnel Details'!$F$20="", "", 'Personnel Details'!$F$20))))</f>
        <v/>
      </c>
      <c r="IX306" s="79" t="str">
        <f>IF(IV$9="", "", IF(AND(NOT('Personnel Details'!$N$20=""), $B306&gt;='Personnel Details'!$N$20), 'Personnel Details'!$Q$20, IF(AND(NOT('Personnel Details'!$I$20=""), $B306&gt;='Personnel Details'!$I$20), 'Personnel Details'!$L$20, 'Personnel Details'!$G$20)))</f>
        <v/>
      </c>
      <c r="IY306" s="59" t="str">
        <f t="shared" si="716"/>
        <v/>
      </c>
      <c r="IZ306" s="53"/>
      <c r="JB306" s="78" t="str">
        <f>IF(JB$9="", "", IF(AND(NOT('Personnel Details'!$N$21=""), $B306&gt;='Personnel Details'!$N$21), 'Personnel Details'!$O$21, IF(AND(NOT('Personnel Details'!$I$21=""), $B306&gt;='Personnel Details'!$I$21), 'Personnel Details'!$J$21, 'Personnel Details'!$E$21)))</f>
        <v/>
      </c>
      <c r="JC306" s="59" t="str">
        <f>IF(JB$9="", "", IF(AND(NOT('Personnel Details'!$N$21=""), $B306&gt;='Personnel Details'!$N$21), IF('Personnel Details'!$P$21="","", 'Personnel Details'!$P$21), IF(AND(NOT('Personnel Details'!$I$21=""), $B306&gt;='Personnel Details'!$I$21), IF('Personnel Details'!$K$21="", "", 'Personnel Details'!$K$21), IF('Personnel Details'!$F$21="", "", 'Personnel Details'!$F$21))))</f>
        <v/>
      </c>
      <c r="JD306" s="79" t="str">
        <f>IF(JB$9="", "", IF(AND(NOT('Personnel Details'!$N$21=""), $B306&gt;='Personnel Details'!$N$21), 'Personnel Details'!$Q$21, IF(AND(NOT('Personnel Details'!$I$21=""), $B306&gt;='Personnel Details'!$I$21), 'Personnel Details'!$L$21, 'Personnel Details'!$G$21)))</f>
        <v/>
      </c>
      <c r="JE306" s="59" t="str">
        <f t="shared" si="717"/>
        <v/>
      </c>
      <c r="JF306" s="53"/>
      <c r="JH306" s="78" t="str">
        <f>IF(JH$9="", "", IF(AND(NOT('Personnel Details'!$N$22=""), $B306&gt;='Personnel Details'!$N$22), 'Personnel Details'!$O$22, IF(AND(NOT('Personnel Details'!$I$22=""), $B306&gt;='Personnel Details'!$I$22), 'Personnel Details'!$J$22, 'Personnel Details'!$E$22)))</f>
        <v/>
      </c>
      <c r="JI306" s="59" t="str">
        <f>IF(JH$9="", "", IF(AND(NOT('Personnel Details'!$N$22=""), $B306&gt;='Personnel Details'!$N$22), IF('Personnel Details'!$P$22="","", 'Personnel Details'!$P$22), IF(AND(NOT('Personnel Details'!$I$22=""), $B306&gt;='Personnel Details'!$I$22), IF('Personnel Details'!$K$22="", "", 'Personnel Details'!$K$22), IF('Personnel Details'!$F$22="", "", 'Personnel Details'!$F$22))))</f>
        <v/>
      </c>
      <c r="JJ306" s="79" t="str">
        <f>IF(JH$9="", "", IF(AND(NOT('Personnel Details'!$N$22=""), $B306&gt;='Personnel Details'!$N$22), 'Personnel Details'!$Q$22, IF(AND(NOT('Personnel Details'!$I$22=""), $B306&gt;='Personnel Details'!$I$22), 'Personnel Details'!$L$22, 'Personnel Details'!$G$22)))</f>
        <v/>
      </c>
      <c r="JK306" s="59" t="str">
        <f t="shared" si="718"/>
        <v/>
      </c>
      <c r="JL306" s="53"/>
      <c r="JN306" s="78" t="str">
        <f>IF(JN$9="", "", IF(AND(NOT('Personnel Details'!$N$23=""), $B306&gt;='Personnel Details'!$N$23), 'Personnel Details'!$O$23, IF(AND(NOT('Personnel Details'!$I$23=""), $B306&gt;='Personnel Details'!$I$23), 'Personnel Details'!$J$23, 'Personnel Details'!$E$23)))</f>
        <v/>
      </c>
      <c r="JO306" s="59" t="str">
        <f>IF(JN$9="", "", IF(AND(NOT('Personnel Details'!$N$23=""), $B306&gt;='Personnel Details'!$N$23), IF('Personnel Details'!$P$23="","", 'Personnel Details'!$P$23), IF(AND(NOT('Personnel Details'!$I$23=""), $B306&gt;='Personnel Details'!$I$23), IF('Personnel Details'!$K$23="", "", 'Personnel Details'!$K$23), IF('Personnel Details'!$F$23="", "", 'Personnel Details'!$F$23))))</f>
        <v/>
      </c>
      <c r="JP306" s="79" t="str">
        <f>IF(JN$9="", "", IF(AND(NOT('Personnel Details'!$N$23=""), $B306&gt;='Personnel Details'!$N$23), 'Personnel Details'!$Q$23, IF(AND(NOT('Personnel Details'!$I$23=""), $B306&gt;='Personnel Details'!$I$23), 'Personnel Details'!$L$23, 'Personnel Details'!$G$23)))</f>
        <v/>
      </c>
      <c r="JQ306" s="59" t="str">
        <f t="shared" si="719"/>
        <v/>
      </c>
      <c r="JR306" s="53"/>
      <c r="JT306" s="78" t="str">
        <f>IF(JT$9="", "", IF(AND(NOT('Personnel Details'!$N$24=""), $B306&gt;='Personnel Details'!$N$24), 'Personnel Details'!$O$24, IF(AND(NOT('Personnel Details'!$I$24=""), $B306&gt;='Personnel Details'!$I$24), 'Personnel Details'!$J$24, 'Personnel Details'!$E$24)))</f>
        <v/>
      </c>
      <c r="JU306" s="59" t="str">
        <f>IF(JT$9="", "", IF(AND(NOT('Personnel Details'!$N$24=""), $B306&gt;='Personnel Details'!$N$24), IF('Personnel Details'!$P$24="","", 'Personnel Details'!$P$24), IF(AND(NOT('Personnel Details'!$I$24=""), $B306&gt;='Personnel Details'!$I$24), IF('Personnel Details'!$K$24="", "", 'Personnel Details'!$K$24), IF('Personnel Details'!$F$24="", "", 'Personnel Details'!$F$24))))</f>
        <v/>
      </c>
      <c r="JV306" s="79" t="str">
        <f>IF(JT$9="", "", IF(AND(NOT('Personnel Details'!$N$24=""), $B306&gt;='Personnel Details'!$N$24), 'Personnel Details'!$Q$24, IF(AND(NOT('Personnel Details'!$I$24=""), $B306&gt;='Personnel Details'!$I$24), 'Personnel Details'!$L$24, 'Personnel Details'!$G$24)))</f>
        <v/>
      </c>
      <c r="JW306" s="59" t="str">
        <f t="shared" si="720"/>
        <v/>
      </c>
      <c r="JX306" s="53"/>
      <c r="JZ306" s="78" t="str">
        <f>IF(JZ$9="", "", IF(AND(NOT('Personnel Details'!$N$25=""), $B306&gt;='Personnel Details'!$N$25), 'Personnel Details'!$O$25, IF(AND(NOT('Personnel Details'!$I$25=""), $B306&gt;='Personnel Details'!$I$25), 'Personnel Details'!$J$25, 'Personnel Details'!$E$25)))</f>
        <v/>
      </c>
      <c r="KA306" s="59" t="str">
        <f>IF(JZ$9="", "", IF(AND(NOT('Personnel Details'!$N$25=""), $B306&gt;='Personnel Details'!$N$25), IF('Personnel Details'!$P$25="","", 'Personnel Details'!$P$25), IF(AND(NOT('Personnel Details'!$I$25=""), $B306&gt;='Personnel Details'!$I$25), IF('Personnel Details'!$K$25="", "", 'Personnel Details'!$K$25), IF('Personnel Details'!$F$25="", "", 'Personnel Details'!$F$25))))</f>
        <v/>
      </c>
      <c r="KB306" s="79" t="str">
        <f>IF(JZ$9="", "", IF(AND(NOT('Personnel Details'!$N$25=""), $B306&gt;='Personnel Details'!$N$25), 'Personnel Details'!$Q$25, IF(AND(NOT('Personnel Details'!$I$25=""), $B306&gt;='Personnel Details'!$I$25), 'Personnel Details'!$L$25, 'Personnel Details'!$G$25)))</f>
        <v/>
      </c>
      <c r="KC306" s="59" t="str">
        <f t="shared" si="721"/>
        <v/>
      </c>
      <c r="KD306" s="53"/>
      <c r="KF306" s="78" t="str">
        <f>IF(KF$9="", "", IF(AND(NOT('Personnel Details'!$N$26=""), $B306&gt;='Personnel Details'!$N$26), 'Personnel Details'!$O$26, IF(AND(NOT('Personnel Details'!$I$26=""), $B306&gt;='Personnel Details'!$I$26), 'Personnel Details'!$J$26, 'Personnel Details'!$E$26)))</f>
        <v/>
      </c>
      <c r="KG306" s="59" t="str">
        <f>IF(KF$9="", "", IF(AND(NOT('Personnel Details'!$N$26=""), $B306&gt;='Personnel Details'!$N$26), IF('Personnel Details'!$P$26="","", 'Personnel Details'!$P$26), IF(AND(NOT('Personnel Details'!$I$26=""), $B306&gt;='Personnel Details'!$I$26), IF('Personnel Details'!$K$26="", "", 'Personnel Details'!$K$26), IF('Personnel Details'!$F$26="", "", 'Personnel Details'!$F$26))))</f>
        <v/>
      </c>
      <c r="KH306" s="79" t="str">
        <f>IF(KF$9="", "", IF(AND(NOT('Personnel Details'!$N$26=""), $B306&gt;='Personnel Details'!$N$26), 'Personnel Details'!$Q$26, IF(AND(NOT('Personnel Details'!$I$26=""), $B306&gt;='Personnel Details'!$I$26), 'Personnel Details'!$L$26, 'Personnel Details'!$G$26)))</f>
        <v/>
      </c>
      <c r="KI306" s="59" t="str">
        <f t="shared" si="722"/>
        <v/>
      </c>
      <c r="KJ306" s="53"/>
      <c r="KL306" s="78" t="str">
        <f>IF(KL$9="", "", IF(AND(NOT('Personnel Details'!$N$27=""), $B306&gt;='Personnel Details'!$N$27), 'Personnel Details'!$O$27, IF(AND(NOT('Personnel Details'!$I$27=""), $B306&gt;='Personnel Details'!$I$27), 'Personnel Details'!$J$27, 'Personnel Details'!$E$27)))</f>
        <v/>
      </c>
      <c r="KM306" s="59" t="str">
        <f>IF(KL$9="", "", IF(AND(NOT('Personnel Details'!$N$27=""), $B306&gt;='Personnel Details'!$N$27), IF('Personnel Details'!$P$27="","", 'Personnel Details'!$P$27), IF(AND(NOT('Personnel Details'!$I$27=""), $B306&gt;='Personnel Details'!$I$27), IF('Personnel Details'!$K$27="", "", 'Personnel Details'!$K$27), IF('Personnel Details'!$F$27="", "", 'Personnel Details'!$F$27))))</f>
        <v/>
      </c>
      <c r="KN306" s="79" t="str">
        <f>IF(KL$9="", "", IF(AND(NOT('Personnel Details'!$N$27=""), $B306&gt;='Personnel Details'!$N$27), 'Personnel Details'!$Q$27, IF(AND(NOT('Personnel Details'!$I$27=""), $B306&gt;='Personnel Details'!$I$27), 'Personnel Details'!$L$27, 'Personnel Details'!$G$27)))</f>
        <v/>
      </c>
      <c r="KO306" s="59" t="str">
        <f t="shared" si="723"/>
        <v/>
      </c>
      <c r="KP306" s="53"/>
      <c r="KR306" s="78" t="str">
        <f>IF(KR$9="", "", IF(AND(NOT('Personnel Details'!$N$28=""), $B306&gt;='Personnel Details'!$N$28), 'Personnel Details'!$O$28, IF(AND(NOT('Personnel Details'!$I$28=""), $B306&gt;='Personnel Details'!$I$28), 'Personnel Details'!$J$28, 'Personnel Details'!$E$28)))</f>
        <v/>
      </c>
      <c r="KS306" s="59" t="str">
        <f>IF(KR$9="", "", IF(AND(NOT('Personnel Details'!$N$28=""), $B306&gt;='Personnel Details'!$N$28), IF('Personnel Details'!$P$28="","", 'Personnel Details'!$P$28), IF(AND(NOT('Personnel Details'!$I$28=""), $B306&gt;='Personnel Details'!$I$28), IF('Personnel Details'!$K$28="", "", 'Personnel Details'!$K$28), IF('Personnel Details'!$F$28="", "", 'Personnel Details'!$F$28))))</f>
        <v/>
      </c>
      <c r="KT306" s="79" t="str">
        <f>IF(KR$9="", "", IF(AND(NOT('Personnel Details'!$N$28=""), $B306&gt;='Personnel Details'!$N$28), 'Personnel Details'!$Q$28, IF(AND(NOT('Personnel Details'!$I$28=""), $B306&gt;='Personnel Details'!$I$28), 'Personnel Details'!$L$28, 'Personnel Details'!$G$28)))</f>
        <v/>
      </c>
      <c r="KU306" s="59" t="str">
        <f t="shared" si="724"/>
        <v/>
      </c>
      <c r="KV306" s="53"/>
      <c r="KX306" s="78" t="str">
        <f>IF(KX$9="", "", IF(AND(NOT('Personnel Details'!$N$29=""), $B306&gt;='Personnel Details'!$N$29), 'Personnel Details'!$O$29, IF(AND(NOT('Personnel Details'!$I$29=""), $B306&gt;='Personnel Details'!$I$29), 'Personnel Details'!$J$29, 'Personnel Details'!$E$29)))</f>
        <v/>
      </c>
      <c r="KY306" s="59" t="str">
        <f>IF(KX$9="", "", IF(AND(NOT('Personnel Details'!$N$29=""), $B306&gt;='Personnel Details'!$N$29), IF('Personnel Details'!$P$29="","", 'Personnel Details'!$P$29), IF(AND(NOT('Personnel Details'!$I$29=""), $B306&gt;='Personnel Details'!$I$29), IF('Personnel Details'!$K$29="", "", 'Personnel Details'!$K$29), IF('Personnel Details'!$F$29="", "", 'Personnel Details'!$F$29))))</f>
        <v/>
      </c>
      <c r="KZ306" s="79" t="str">
        <f>IF(KX$9="", "", IF(AND(NOT('Personnel Details'!$N$29=""), $B306&gt;='Personnel Details'!$N$29), 'Personnel Details'!$Q$29, IF(AND(NOT('Personnel Details'!$I$29=""), $B306&gt;='Personnel Details'!$I$29), 'Personnel Details'!$L$29, 'Personnel Details'!$G$29)))</f>
        <v/>
      </c>
      <c r="LA306" s="59" t="str">
        <f t="shared" si="725"/>
        <v/>
      </c>
      <c r="LB306" s="53"/>
      <c r="LD306" s="78" t="str">
        <f>IF(LD$9="", "", IF(AND(NOT('Personnel Details'!$N$30=""), $B306&gt;='Personnel Details'!$N$30), 'Personnel Details'!$O$30, IF(AND(NOT('Personnel Details'!$I$30=""), $B306&gt;='Personnel Details'!$I$30), 'Personnel Details'!$J$30, 'Personnel Details'!$E$30)))</f>
        <v/>
      </c>
      <c r="LE306" s="59" t="str">
        <f>IF(LD$9="", "", IF(AND(NOT('Personnel Details'!$N$30=""), $B306&gt;='Personnel Details'!$N$30), IF('Personnel Details'!$P$30="","", 'Personnel Details'!$P$30), IF(AND(NOT('Personnel Details'!$I$30=""), $B306&gt;='Personnel Details'!$I$30), IF('Personnel Details'!$K$30="", "", 'Personnel Details'!$K$30), IF('Personnel Details'!$F$30="", "", 'Personnel Details'!$F$30))))</f>
        <v/>
      </c>
      <c r="LF306" s="79" t="str">
        <f>IF(LD$9="", "", IF(AND(NOT('Personnel Details'!$N$30=""), $B306&gt;='Personnel Details'!$N$30), 'Personnel Details'!$Q$30, IF(AND(NOT('Personnel Details'!$I$30=""), $B306&gt;='Personnel Details'!$I$30), 'Personnel Details'!$L$30, 'Personnel Details'!$G$30)))</f>
        <v/>
      </c>
      <c r="LG306" s="59" t="str">
        <f t="shared" si="726"/>
        <v/>
      </c>
      <c r="LH306" s="53"/>
      <c r="LJ306" s="78" t="str">
        <f>IF(LJ$9="", "", IF(AND(NOT('Personnel Details'!$N$31=""), $B306&gt;='Personnel Details'!$N$31), 'Personnel Details'!$O$31, IF(AND(NOT('Personnel Details'!$I$31=""), $B306&gt;='Personnel Details'!$I$31), 'Personnel Details'!$J$31, 'Personnel Details'!$E$31)))</f>
        <v/>
      </c>
      <c r="LK306" s="59" t="str">
        <f>IF(LJ$9="", "", IF(AND(NOT('Personnel Details'!$N$31=""), $B306&gt;='Personnel Details'!$N$31), IF('Personnel Details'!$P$31="","", 'Personnel Details'!$P$31), IF(AND(NOT('Personnel Details'!$I$31=""), $B306&gt;='Personnel Details'!$I$31), IF('Personnel Details'!$K$31="", "", 'Personnel Details'!$K$31), IF('Personnel Details'!$F$31="", "", 'Personnel Details'!$F$31))))</f>
        <v/>
      </c>
      <c r="LL306" s="79" t="str">
        <f>IF(LJ$9="", "", IF(AND(NOT('Personnel Details'!$N$31=""), $B306&gt;='Personnel Details'!$N$31), 'Personnel Details'!$Q$31, IF(AND(NOT('Personnel Details'!$I$31=""), $B306&gt;='Personnel Details'!$I$31), 'Personnel Details'!$L$31, 'Personnel Details'!$G$31)))</f>
        <v/>
      </c>
      <c r="LM306" s="59" t="str">
        <f t="shared" si="727"/>
        <v/>
      </c>
      <c r="LN306" s="53"/>
      <c r="LP306" s="78" t="str">
        <f>IF(LP$9="", "", IF(AND(NOT('Personnel Details'!$N$32=""), $B306&gt;='Personnel Details'!$N$32), 'Personnel Details'!$O$32, IF(AND(NOT('Personnel Details'!$I$32=""), $B306&gt;='Personnel Details'!$I$32), 'Personnel Details'!$J$32, 'Personnel Details'!$E$32)))</f>
        <v/>
      </c>
      <c r="LQ306" s="59" t="str">
        <f>IF(LP$9="", "", IF(AND(NOT('Personnel Details'!$N$32=""), $B306&gt;='Personnel Details'!$N$32), IF('Personnel Details'!$P$32="","", 'Personnel Details'!$P$32), IF(AND(NOT('Personnel Details'!$I$32=""), $B306&gt;='Personnel Details'!$I$32), IF('Personnel Details'!$K$32="", "", 'Personnel Details'!$K$32), IF('Personnel Details'!$F$32="", "", 'Personnel Details'!$F$32))))</f>
        <v/>
      </c>
      <c r="LR306" s="79" t="str">
        <f>IF(LP$9="", "", IF(AND(NOT('Personnel Details'!$N$32=""), $B306&gt;='Personnel Details'!$N$32), 'Personnel Details'!$Q$32, IF(AND(NOT('Personnel Details'!$I$32=""), $B306&gt;='Personnel Details'!$I$32), 'Personnel Details'!$L$32, 'Personnel Details'!$G$32)))</f>
        <v/>
      </c>
      <c r="LS306" s="59" t="str">
        <f t="shared" si="728"/>
        <v/>
      </c>
      <c r="LT306" s="53"/>
      <c r="LV306" s="78" t="str">
        <f>IF(LV$9="", "", IF(AND(NOT('Personnel Details'!$N$33=""), $B306&gt;='Personnel Details'!$N$33), 'Personnel Details'!$O$33, IF(AND(NOT('Personnel Details'!$I$33=""), $B306&gt;='Personnel Details'!$I$33), 'Personnel Details'!$J$33, 'Personnel Details'!$E$33)))</f>
        <v/>
      </c>
      <c r="LW306" s="59" t="str">
        <f>IF(LV$9="", "", IF(AND(NOT('Personnel Details'!$N$33=""), $B306&gt;='Personnel Details'!$N$33), IF('Personnel Details'!$P$33="","", 'Personnel Details'!$P$33), IF(AND(NOT('Personnel Details'!$I$33=""), $B306&gt;='Personnel Details'!$I$33), IF('Personnel Details'!$K$33="", "", 'Personnel Details'!$K$33), IF('Personnel Details'!$F$33="", "", 'Personnel Details'!$F$33))))</f>
        <v/>
      </c>
      <c r="LX306" s="79" t="str">
        <f>IF(LV$9="", "", IF(AND(NOT('Personnel Details'!$N$33=""), $B306&gt;='Personnel Details'!$N$33), 'Personnel Details'!$Q$33, IF(AND(NOT('Personnel Details'!$I$33=""), $B306&gt;='Personnel Details'!$I$33), 'Personnel Details'!$L$33, 'Personnel Details'!$G$33)))</f>
        <v/>
      </c>
      <c r="LY306" s="59" t="str">
        <f t="shared" si="729"/>
        <v/>
      </c>
      <c r="LZ306" s="53"/>
      <c r="MB306" s="78" t="str">
        <f>IF(MB$9="", "", IF(AND(NOT('Personnel Details'!$N$34=""), $B306&gt;='Personnel Details'!$N$34), 'Personnel Details'!$O$34, IF(AND(NOT('Personnel Details'!$I$34=""), $B306&gt;='Personnel Details'!$I$34), 'Personnel Details'!$J$34, 'Personnel Details'!$E$34)))</f>
        <v/>
      </c>
      <c r="MC306" s="59" t="str">
        <f>IF(MB$9="", "", IF(AND(NOT('Personnel Details'!$N$34=""), $B306&gt;='Personnel Details'!$N$34), IF('Personnel Details'!$P$34="","", 'Personnel Details'!$P$34), IF(AND(NOT('Personnel Details'!$I$34=""), $B306&gt;='Personnel Details'!$I$34), IF('Personnel Details'!$K$34="", "", 'Personnel Details'!$K$34), IF('Personnel Details'!$F$34="", "", 'Personnel Details'!$F$34))))</f>
        <v/>
      </c>
      <c r="MD306" s="79" t="str">
        <f>IF(MB$9="", "", IF(AND(NOT('Personnel Details'!$N$34=""), $B306&gt;='Personnel Details'!$N$34), 'Personnel Details'!$Q$34, IF(AND(NOT('Personnel Details'!$I$34=""), $B306&gt;='Personnel Details'!$I$34), 'Personnel Details'!$L$34, 'Personnel Details'!$G$34)))</f>
        <v/>
      </c>
      <c r="ME306" s="59" t="str">
        <f t="shared" si="730"/>
        <v/>
      </c>
      <c r="MF306" s="53"/>
      <c r="MH306" s="78" t="str">
        <f>IF(MH$9="", "", IF(AND(NOT('Personnel Details'!$N$35=""), $B306&gt;='Personnel Details'!$N$35), 'Personnel Details'!$O$35, IF(AND(NOT('Personnel Details'!$I$35=""), $B306&gt;='Personnel Details'!$I$35), 'Personnel Details'!$J$35, 'Personnel Details'!$E$35)))</f>
        <v/>
      </c>
      <c r="MI306" s="59" t="str">
        <f>IF(MH$9="", "", IF(AND(NOT('Personnel Details'!$N$35=""), $B306&gt;='Personnel Details'!$N$35), IF('Personnel Details'!$P$35="","", 'Personnel Details'!$P$35), IF(AND(NOT('Personnel Details'!$I$35=""), $B306&gt;='Personnel Details'!$I$35), IF('Personnel Details'!$K$35="", "", 'Personnel Details'!$K$35), IF('Personnel Details'!$F$35="", "", 'Personnel Details'!$F$35))))</f>
        <v/>
      </c>
      <c r="MJ306" s="79" t="str">
        <f>IF(MH$9="", "", IF(AND(NOT('Personnel Details'!$N$35=""), $B306&gt;='Personnel Details'!$N$35), 'Personnel Details'!$Q$35, IF(AND(NOT('Personnel Details'!$I$35=""), $B306&gt;='Personnel Details'!$I$35), 'Personnel Details'!$L$35, 'Personnel Details'!$G$35)))</f>
        <v/>
      </c>
      <c r="MK306" s="59" t="str">
        <f t="shared" si="731"/>
        <v/>
      </c>
      <c r="ML306" s="53"/>
      <c r="MN306" s="78" t="str">
        <f>IF(MN$9="", "", IF(AND(NOT('Personnel Details'!$N$36=""), $B306&gt;='Personnel Details'!$N$36), 'Personnel Details'!$O$36, IF(AND(NOT('Personnel Details'!$I$36=""), $B306&gt;='Personnel Details'!$I$36), 'Personnel Details'!$J$36, 'Personnel Details'!$E$36)))</f>
        <v/>
      </c>
      <c r="MO306" s="59" t="str">
        <f>IF(MN$9="", "", IF(AND(NOT('Personnel Details'!$N$36=""), $B306&gt;='Personnel Details'!$N$36), IF('Personnel Details'!$P$36="","", 'Personnel Details'!$P$36), IF(AND(NOT('Personnel Details'!$I$36=""), $B306&gt;='Personnel Details'!$I$36), IF('Personnel Details'!$K$36="", "", 'Personnel Details'!$K$36), IF('Personnel Details'!$F$36="", "", 'Personnel Details'!$F$36))))</f>
        <v/>
      </c>
      <c r="MP306" s="79" t="str">
        <f>IF(MN$9="", "", IF(AND(NOT('Personnel Details'!$N$36=""), $B306&gt;='Personnel Details'!$N$36), 'Personnel Details'!$Q$36, IF(AND(NOT('Personnel Details'!$I$36=""), $B306&gt;='Personnel Details'!$I$36), 'Personnel Details'!$L$36, 'Personnel Details'!$G$36)))</f>
        <v/>
      </c>
      <c r="MQ306" s="59" t="str">
        <f t="shared" si="732"/>
        <v/>
      </c>
      <c r="MR306" s="53"/>
      <c r="MT306" s="78" t="str">
        <f>IF(MT$9="", "", IF(AND(NOT('Personnel Details'!$N$37=""), $B306&gt;='Personnel Details'!$N$37), 'Personnel Details'!$O$37, IF(AND(NOT('Personnel Details'!$I$37=""), $B306&gt;='Personnel Details'!$I$37), 'Personnel Details'!$J$37, 'Personnel Details'!$E$37)))</f>
        <v/>
      </c>
      <c r="MU306" s="59" t="str">
        <f>IF(MT$9="", "", IF(AND(NOT('Personnel Details'!$N$37=""), $B306&gt;='Personnel Details'!$N$37), IF('Personnel Details'!$P$37="","", 'Personnel Details'!$P$37), IF(AND(NOT('Personnel Details'!$I$37=""), $B306&gt;='Personnel Details'!$I$37), IF('Personnel Details'!$K$37="", "", 'Personnel Details'!$K$37), IF('Personnel Details'!$F$37="", "", 'Personnel Details'!$F$37))))</f>
        <v/>
      </c>
      <c r="MV306" s="79" t="str">
        <f>IF(MT$9="", "", IF(AND(NOT('Personnel Details'!$N$37=""), $B306&gt;='Personnel Details'!$N$37), 'Personnel Details'!$Q$37, IF(AND(NOT('Personnel Details'!$I$37=""), $B306&gt;='Personnel Details'!$I$37), 'Personnel Details'!$L$37, 'Personnel Details'!$G$37)))</f>
        <v/>
      </c>
      <c r="MW306" s="59" t="str">
        <f t="shared" si="733"/>
        <v/>
      </c>
      <c r="MX306" s="53"/>
      <c r="MZ306" s="78" t="str">
        <f>IF(MZ$9="", "", IF(AND(NOT('Personnel Details'!$N$38=""), $B306&gt;='Personnel Details'!$N$38), 'Personnel Details'!$O$38, IF(AND(NOT('Personnel Details'!$I$38=""), $B306&gt;='Personnel Details'!$I$38), 'Personnel Details'!$J$38, 'Personnel Details'!$E$38)))</f>
        <v/>
      </c>
      <c r="NA306" s="59" t="str">
        <f>IF(MZ$9="", "", IF(AND(NOT('Personnel Details'!$N$38=""), $B306&gt;='Personnel Details'!$N$38), IF('Personnel Details'!$P$38="","", 'Personnel Details'!$P$38), IF(AND(NOT('Personnel Details'!$I$38=""), $B306&gt;='Personnel Details'!$I$38), IF('Personnel Details'!$K$38="", "", 'Personnel Details'!$K$38), IF('Personnel Details'!$F$38="", "", 'Personnel Details'!$F$38))))</f>
        <v/>
      </c>
      <c r="NB306" s="79" t="str">
        <f>IF(MZ$9="", "", IF(AND(NOT('Personnel Details'!$N$38=""), $B306&gt;='Personnel Details'!$N$38), 'Personnel Details'!$Q$38, IF(AND(NOT('Personnel Details'!$I$38=""), $B306&gt;='Personnel Details'!$I$38), 'Personnel Details'!$L$38, 'Personnel Details'!$G$38)))</f>
        <v/>
      </c>
      <c r="NC306" s="59" t="str">
        <f t="shared" si="734"/>
        <v/>
      </c>
      <c r="ND306" s="53"/>
      <c r="NF306" s="78" t="str">
        <f>IF(NF$9="", "", IF(AND(NOT('Personnel Details'!$N$39=""), $B306&gt;='Personnel Details'!$N$39), 'Personnel Details'!$O$39, IF(AND(NOT('Personnel Details'!$I$39=""), $B306&gt;='Personnel Details'!$I$39), 'Personnel Details'!$J$39, 'Personnel Details'!$E$39)))</f>
        <v/>
      </c>
      <c r="NG306" s="59" t="str">
        <f>IF(NF$9="", "", IF(AND(NOT('Personnel Details'!$N$39=""), $B306&gt;='Personnel Details'!$N$39), IF('Personnel Details'!$P$39="","", 'Personnel Details'!$P$39), IF(AND(NOT('Personnel Details'!$I$39=""), $B306&gt;='Personnel Details'!$I$39), IF('Personnel Details'!$K$39="", "", 'Personnel Details'!$K$39), IF('Personnel Details'!$F$39="", "", 'Personnel Details'!$F$39))))</f>
        <v/>
      </c>
      <c r="NH306" s="79" t="str">
        <f>IF(NF$9="", "", IF(AND(NOT('Personnel Details'!$N$39=""), $B306&gt;='Personnel Details'!$N$39), 'Personnel Details'!$Q$39, IF(AND(NOT('Personnel Details'!$I$39=""), $B306&gt;='Personnel Details'!$I$39), 'Personnel Details'!$L$39, 'Personnel Details'!$G$39)))</f>
        <v/>
      </c>
      <c r="NI306" s="59" t="str">
        <f t="shared" si="735"/>
        <v/>
      </c>
      <c r="NJ306" s="53"/>
      <c r="NL306" s="78" t="str">
        <f>IF(NL$9="", "", IF(AND(NOT('Personnel Details'!$N$40=""), $B306&gt;='Personnel Details'!$N$40), 'Personnel Details'!$O$40, IF(AND(NOT('Personnel Details'!$I$40=""), $B306&gt;='Personnel Details'!$I$40), 'Personnel Details'!$J$40, 'Personnel Details'!$E$40)))</f>
        <v/>
      </c>
      <c r="NM306" s="59" t="str">
        <f>IF(NL$9="", "", IF(AND(NOT('Personnel Details'!$N$40=""), $B306&gt;='Personnel Details'!$N$40), IF('Personnel Details'!$P$40="","", 'Personnel Details'!$P$40), IF(AND(NOT('Personnel Details'!$I$40=""), $B306&gt;='Personnel Details'!$I$40), IF('Personnel Details'!$K$40="", "", 'Personnel Details'!$K$40), IF('Personnel Details'!$F$40="", "", 'Personnel Details'!$F$40))))</f>
        <v/>
      </c>
      <c r="NN306" s="79" t="str">
        <f>IF(NL$9="", "", IF(AND(NOT('Personnel Details'!$N$40=""), $B306&gt;='Personnel Details'!$N$40), 'Personnel Details'!$Q$40, IF(AND(NOT('Personnel Details'!$I$40=""), $B306&gt;='Personnel Details'!$I$40), 'Personnel Details'!$L$40, 'Personnel Details'!$G$40)))</f>
        <v/>
      </c>
      <c r="NO306" s="59" t="str">
        <f t="shared" si="736"/>
        <v/>
      </c>
      <c r="NP306" s="53"/>
    </row>
    <row r="307" spans="1:380" x14ac:dyDescent="0.25">
      <c r="A307" s="32"/>
      <c r="B307" s="113" t="str">
        <f>IFERROR(IF(B306+1&gt;'Personnel Details'!$U$5, "", B306+1), "")</f>
        <v/>
      </c>
      <c r="C307" s="32"/>
      <c r="D307" s="120"/>
      <c r="E307" s="13" t="str">
        <f t="shared" si="615"/>
        <v/>
      </c>
      <c r="F307" s="13" t="str">
        <f t="shared" si="646"/>
        <v/>
      </c>
      <c r="G307" s="56" t="str">
        <f t="shared" si="737"/>
        <v/>
      </c>
      <c r="H307" s="16" t="str">
        <f t="shared" si="647"/>
        <v/>
      </c>
      <c r="I307" s="32"/>
      <c r="J307" s="120"/>
      <c r="K307" s="62" t="str">
        <f t="shared" si="616"/>
        <v/>
      </c>
      <c r="L307" s="62" t="str">
        <f t="shared" si="648"/>
        <v/>
      </c>
      <c r="M307" s="65" t="str">
        <f t="shared" si="738"/>
        <v/>
      </c>
      <c r="N307" s="68" t="str">
        <f t="shared" si="649"/>
        <v/>
      </c>
      <c r="O307" s="32"/>
      <c r="P307" s="120"/>
      <c r="Q307" s="62" t="str">
        <f t="shared" si="617"/>
        <v/>
      </c>
      <c r="R307" s="62" t="str">
        <f t="shared" si="650"/>
        <v/>
      </c>
      <c r="S307" s="65" t="str">
        <f t="shared" si="739"/>
        <v/>
      </c>
      <c r="T307" s="68" t="str">
        <f t="shared" si="651"/>
        <v/>
      </c>
      <c r="U307" s="32"/>
      <c r="V307" s="120"/>
      <c r="W307" s="62" t="str">
        <f t="shared" si="618"/>
        <v/>
      </c>
      <c r="X307" s="62" t="str">
        <f t="shared" si="652"/>
        <v/>
      </c>
      <c r="Y307" s="65" t="str">
        <f t="shared" si="740"/>
        <v/>
      </c>
      <c r="Z307" s="68" t="str">
        <f t="shared" si="653"/>
        <v/>
      </c>
      <c r="AA307" s="32"/>
      <c r="AB307" s="120"/>
      <c r="AC307" s="62" t="str">
        <f t="shared" si="619"/>
        <v/>
      </c>
      <c r="AD307" s="62" t="str">
        <f t="shared" si="654"/>
        <v/>
      </c>
      <c r="AE307" s="65" t="str">
        <f t="shared" si="741"/>
        <v/>
      </c>
      <c r="AF307" s="68" t="str">
        <f t="shared" si="655"/>
        <v/>
      </c>
      <c r="AG307" s="32"/>
      <c r="AH307" s="120"/>
      <c r="AI307" s="62" t="str">
        <f t="shared" si="620"/>
        <v/>
      </c>
      <c r="AJ307" s="62" t="str">
        <f t="shared" si="656"/>
        <v/>
      </c>
      <c r="AK307" s="65" t="str">
        <f t="shared" si="742"/>
        <v/>
      </c>
      <c r="AL307" s="68" t="str">
        <f t="shared" si="657"/>
        <v/>
      </c>
      <c r="AM307" s="32"/>
      <c r="AN307" s="120"/>
      <c r="AO307" s="62" t="str">
        <f t="shared" si="621"/>
        <v/>
      </c>
      <c r="AP307" s="62" t="str">
        <f t="shared" si="658"/>
        <v/>
      </c>
      <c r="AQ307" s="65" t="str">
        <f t="shared" si="743"/>
        <v/>
      </c>
      <c r="AR307" s="68" t="str">
        <f t="shared" si="659"/>
        <v/>
      </c>
      <c r="AS307" s="32"/>
      <c r="AT307" s="120"/>
      <c r="AU307" s="62" t="str">
        <f t="shared" si="622"/>
        <v/>
      </c>
      <c r="AV307" s="62" t="str">
        <f t="shared" si="660"/>
        <v/>
      </c>
      <c r="AW307" s="65" t="str">
        <f t="shared" si="744"/>
        <v/>
      </c>
      <c r="AX307" s="68" t="str">
        <f t="shared" si="661"/>
        <v/>
      </c>
      <c r="AY307" s="32"/>
      <c r="AZ307" s="120"/>
      <c r="BA307" s="62" t="str">
        <f t="shared" si="623"/>
        <v/>
      </c>
      <c r="BB307" s="62" t="str">
        <f t="shared" si="662"/>
        <v/>
      </c>
      <c r="BC307" s="65" t="str">
        <f t="shared" si="745"/>
        <v/>
      </c>
      <c r="BD307" s="68" t="str">
        <f t="shared" si="663"/>
        <v/>
      </c>
      <c r="BE307" s="32"/>
      <c r="BF307" s="120"/>
      <c r="BG307" s="62" t="str">
        <f t="shared" si="624"/>
        <v/>
      </c>
      <c r="BH307" s="62" t="str">
        <f t="shared" si="664"/>
        <v/>
      </c>
      <c r="BI307" s="65" t="str">
        <f t="shared" si="746"/>
        <v/>
      </c>
      <c r="BJ307" s="68" t="str">
        <f t="shared" si="665"/>
        <v/>
      </c>
      <c r="BK307" s="32"/>
      <c r="BL307" s="120"/>
      <c r="BM307" s="62" t="str">
        <f t="shared" si="625"/>
        <v/>
      </c>
      <c r="BN307" s="62" t="str">
        <f t="shared" si="666"/>
        <v/>
      </c>
      <c r="BO307" s="65" t="str">
        <f t="shared" si="747"/>
        <v/>
      </c>
      <c r="BP307" s="68" t="str">
        <f t="shared" si="667"/>
        <v/>
      </c>
      <c r="BQ307" s="32"/>
      <c r="BR307" s="120"/>
      <c r="BS307" s="62" t="str">
        <f t="shared" si="626"/>
        <v/>
      </c>
      <c r="BT307" s="62" t="str">
        <f t="shared" si="668"/>
        <v/>
      </c>
      <c r="BU307" s="65" t="str">
        <f t="shared" si="748"/>
        <v/>
      </c>
      <c r="BV307" s="68" t="str">
        <f t="shared" si="669"/>
        <v/>
      </c>
      <c r="BW307" s="32"/>
      <c r="BX307" s="120"/>
      <c r="BY307" s="62" t="str">
        <f t="shared" si="627"/>
        <v/>
      </c>
      <c r="BZ307" s="62" t="str">
        <f t="shared" si="670"/>
        <v/>
      </c>
      <c r="CA307" s="65" t="str">
        <f t="shared" si="749"/>
        <v/>
      </c>
      <c r="CB307" s="68" t="str">
        <f t="shared" si="671"/>
        <v/>
      </c>
      <c r="CC307" s="32"/>
      <c r="CD307" s="120"/>
      <c r="CE307" s="62" t="str">
        <f t="shared" si="628"/>
        <v/>
      </c>
      <c r="CF307" s="62" t="str">
        <f t="shared" si="672"/>
        <v/>
      </c>
      <c r="CG307" s="65" t="str">
        <f t="shared" si="750"/>
        <v/>
      </c>
      <c r="CH307" s="68" t="str">
        <f t="shared" si="673"/>
        <v/>
      </c>
      <c r="CI307" s="32"/>
      <c r="CJ307" s="120"/>
      <c r="CK307" s="62" t="str">
        <f t="shared" si="629"/>
        <v/>
      </c>
      <c r="CL307" s="62" t="str">
        <f t="shared" si="674"/>
        <v/>
      </c>
      <c r="CM307" s="65" t="str">
        <f t="shared" si="751"/>
        <v/>
      </c>
      <c r="CN307" s="68" t="str">
        <f t="shared" si="675"/>
        <v/>
      </c>
      <c r="CO307" s="32"/>
      <c r="CP307" s="120"/>
      <c r="CQ307" s="62" t="str">
        <f t="shared" si="630"/>
        <v/>
      </c>
      <c r="CR307" s="62" t="str">
        <f t="shared" si="676"/>
        <v/>
      </c>
      <c r="CS307" s="65" t="str">
        <f t="shared" si="752"/>
        <v/>
      </c>
      <c r="CT307" s="68" t="str">
        <f t="shared" si="677"/>
        <v/>
      </c>
      <c r="CU307" s="32"/>
      <c r="CV307" s="120"/>
      <c r="CW307" s="62" t="str">
        <f t="shared" si="631"/>
        <v/>
      </c>
      <c r="CX307" s="62" t="str">
        <f t="shared" si="678"/>
        <v/>
      </c>
      <c r="CY307" s="65" t="str">
        <f t="shared" si="753"/>
        <v/>
      </c>
      <c r="CZ307" s="68" t="str">
        <f t="shared" si="679"/>
        <v/>
      </c>
      <c r="DA307" s="32"/>
      <c r="DB307" s="120"/>
      <c r="DC307" s="62" t="str">
        <f t="shared" si="632"/>
        <v/>
      </c>
      <c r="DD307" s="62" t="str">
        <f t="shared" si="680"/>
        <v/>
      </c>
      <c r="DE307" s="65" t="str">
        <f t="shared" si="754"/>
        <v/>
      </c>
      <c r="DF307" s="68" t="str">
        <f t="shared" si="681"/>
        <v/>
      </c>
      <c r="DG307" s="32"/>
      <c r="DH307" s="120"/>
      <c r="DI307" s="62" t="str">
        <f t="shared" si="633"/>
        <v/>
      </c>
      <c r="DJ307" s="62" t="str">
        <f t="shared" si="682"/>
        <v/>
      </c>
      <c r="DK307" s="65" t="str">
        <f t="shared" si="755"/>
        <v/>
      </c>
      <c r="DL307" s="68" t="str">
        <f t="shared" si="683"/>
        <v/>
      </c>
      <c r="DM307" s="32"/>
      <c r="DN307" s="120"/>
      <c r="DO307" s="62" t="str">
        <f t="shared" si="634"/>
        <v/>
      </c>
      <c r="DP307" s="62" t="str">
        <f t="shared" si="684"/>
        <v/>
      </c>
      <c r="DQ307" s="65" t="str">
        <f t="shared" si="756"/>
        <v/>
      </c>
      <c r="DR307" s="68" t="str">
        <f t="shared" si="685"/>
        <v/>
      </c>
      <c r="DS307" s="32"/>
      <c r="DT307" s="120"/>
      <c r="DU307" s="62" t="str">
        <f t="shared" si="635"/>
        <v/>
      </c>
      <c r="DV307" s="62" t="str">
        <f t="shared" si="686"/>
        <v/>
      </c>
      <c r="DW307" s="65" t="str">
        <f t="shared" si="757"/>
        <v/>
      </c>
      <c r="DX307" s="68" t="str">
        <f t="shared" si="687"/>
        <v/>
      </c>
      <c r="DY307" s="32"/>
      <c r="DZ307" s="120"/>
      <c r="EA307" s="62" t="str">
        <f t="shared" si="636"/>
        <v/>
      </c>
      <c r="EB307" s="62" t="str">
        <f t="shared" si="688"/>
        <v/>
      </c>
      <c r="EC307" s="65" t="str">
        <f t="shared" si="758"/>
        <v/>
      </c>
      <c r="ED307" s="68" t="str">
        <f t="shared" si="689"/>
        <v/>
      </c>
      <c r="EE307" s="32"/>
      <c r="EF307" s="120"/>
      <c r="EG307" s="62" t="str">
        <f t="shared" si="637"/>
        <v/>
      </c>
      <c r="EH307" s="62" t="str">
        <f t="shared" si="690"/>
        <v/>
      </c>
      <c r="EI307" s="65" t="str">
        <f t="shared" si="759"/>
        <v/>
      </c>
      <c r="EJ307" s="68" t="str">
        <f t="shared" si="691"/>
        <v/>
      </c>
      <c r="EK307" s="32"/>
      <c r="EL307" s="120"/>
      <c r="EM307" s="62" t="str">
        <f t="shared" si="638"/>
        <v/>
      </c>
      <c r="EN307" s="62" t="str">
        <f t="shared" si="692"/>
        <v/>
      </c>
      <c r="EO307" s="65" t="str">
        <f t="shared" si="760"/>
        <v/>
      </c>
      <c r="EP307" s="68" t="str">
        <f t="shared" si="693"/>
        <v/>
      </c>
      <c r="EQ307" s="32"/>
      <c r="ER307" s="120"/>
      <c r="ES307" s="62" t="str">
        <f t="shared" si="639"/>
        <v/>
      </c>
      <c r="ET307" s="62" t="str">
        <f t="shared" si="694"/>
        <v/>
      </c>
      <c r="EU307" s="65" t="str">
        <f t="shared" si="761"/>
        <v/>
      </c>
      <c r="EV307" s="68" t="str">
        <f t="shared" si="695"/>
        <v/>
      </c>
      <c r="EW307" s="32"/>
      <c r="EX307" s="120"/>
      <c r="EY307" s="62" t="str">
        <f t="shared" si="640"/>
        <v/>
      </c>
      <c r="EZ307" s="62" t="str">
        <f t="shared" si="696"/>
        <v/>
      </c>
      <c r="FA307" s="65" t="str">
        <f t="shared" si="762"/>
        <v/>
      </c>
      <c r="FB307" s="68" t="str">
        <f t="shared" si="697"/>
        <v/>
      </c>
      <c r="FC307" s="32"/>
      <c r="FD307" s="120"/>
      <c r="FE307" s="62" t="str">
        <f t="shared" si="641"/>
        <v/>
      </c>
      <c r="FF307" s="62" t="str">
        <f t="shared" si="698"/>
        <v/>
      </c>
      <c r="FG307" s="65" t="str">
        <f t="shared" si="763"/>
        <v/>
      </c>
      <c r="FH307" s="68" t="str">
        <f t="shared" si="699"/>
        <v/>
      </c>
      <c r="FI307" s="32"/>
      <c r="FJ307" s="120"/>
      <c r="FK307" s="62" t="str">
        <f t="shared" si="642"/>
        <v/>
      </c>
      <c r="FL307" s="62" t="str">
        <f t="shared" si="700"/>
        <v/>
      </c>
      <c r="FM307" s="65" t="str">
        <f t="shared" si="764"/>
        <v/>
      </c>
      <c r="FN307" s="68" t="str">
        <f t="shared" si="701"/>
        <v/>
      </c>
      <c r="FO307" s="32"/>
      <c r="FP307" s="120"/>
      <c r="FQ307" s="62" t="str">
        <f t="shared" si="643"/>
        <v/>
      </c>
      <c r="FR307" s="62" t="str">
        <f t="shared" si="702"/>
        <v/>
      </c>
      <c r="FS307" s="65" t="str">
        <f t="shared" si="765"/>
        <v/>
      </c>
      <c r="FT307" s="68" t="str">
        <f t="shared" si="703"/>
        <v/>
      </c>
      <c r="FU307" s="32"/>
      <c r="FV307" s="120"/>
      <c r="FW307" s="62" t="str">
        <f t="shared" si="644"/>
        <v/>
      </c>
      <c r="FX307" s="62" t="str">
        <f t="shared" si="704"/>
        <v/>
      </c>
      <c r="FY307" s="65" t="str">
        <f t="shared" si="766"/>
        <v/>
      </c>
      <c r="FZ307" s="68" t="str">
        <f t="shared" si="705"/>
        <v/>
      </c>
      <c r="GA307" s="32"/>
      <c r="GC307" s="7" t="str">
        <f t="shared" si="706"/>
        <v/>
      </c>
      <c r="GD307" s="7" t="str">
        <f t="shared" ca="1" si="645"/>
        <v/>
      </c>
      <c r="GT307" s="71" t="str">
        <f>IF(GT$9="", "", IF(AND(NOT('Personnel Details'!$N$11=""), $B307&gt;='Personnel Details'!$N$11), 'Personnel Details'!$O$11, IF(AND(NOT('Personnel Details'!$I$11=""), $B307&gt;='Personnel Details'!$I$11), 'Personnel Details'!$J$11, 'Personnel Details'!$E$11)))</f>
        <v/>
      </c>
      <c r="GU307" s="59" t="str">
        <f>IF(GT$9="", "", IF(AND(NOT('Personnel Details'!$N$11=""), $B307&gt;='Personnel Details'!$N$11), IF('Personnel Details'!$P$11="","", 'Personnel Details'!$P$11), IF(AND(NOT('Personnel Details'!$I$11=""), $B307&gt;='Personnel Details'!$I$11), IF('Personnel Details'!$K$11="", "", 'Personnel Details'!$K$11), IF('Personnel Details'!$F$11="", "", 'Personnel Details'!$F$11))))</f>
        <v/>
      </c>
      <c r="GV307" s="74" t="str">
        <f>IF(GT$9="", "", IF(AND(NOT('Personnel Details'!$N$11=""), $B307&gt;='Personnel Details'!$N$11), 'Personnel Details'!$Q$11, IF(AND(NOT('Personnel Details'!$I$11=""), $B307&gt;='Personnel Details'!$I$11), 'Personnel Details'!$L$11, 'Personnel Details'!$G$11)))</f>
        <v/>
      </c>
      <c r="GW307" s="59" t="str">
        <f t="shared" si="707"/>
        <v/>
      </c>
      <c r="GX307" s="53"/>
      <c r="GZ307" s="78" t="str">
        <f>IF(GZ$9="", "", IF(AND(NOT('Personnel Details'!$N$12=""), $B307&gt;='Personnel Details'!$N$12), 'Personnel Details'!$O$12, IF(AND(NOT('Personnel Details'!$I$12=""), $B307&gt;='Personnel Details'!$I$12), 'Personnel Details'!$J$12, 'Personnel Details'!$E$12)))</f>
        <v/>
      </c>
      <c r="HA307" s="59" t="str">
        <f>IF(GZ$9="", "", IF(AND(NOT('Personnel Details'!$N$12=""), $B307&gt;='Personnel Details'!$N$12), IF('Personnel Details'!$P$12="","", 'Personnel Details'!$P$12), IF(AND(NOT('Personnel Details'!$I$12=""), $B307&gt;='Personnel Details'!$I$12), IF('Personnel Details'!$K$12="", "", 'Personnel Details'!$K$12), IF('Personnel Details'!$F$12="", "", 'Personnel Details'!$F$12))))</f>
        <v/>
      </c>
      <c r="HB307" s="79" t="str">
        <f>IF(GZ$9="", "", IF(AND(NOT('Personnel Details'!$N$12=""), $B307&gt;='Personnel Details'!$N$12), 'Personnel Details'!$Q$12, IF(AND(NOT('Personnel Details'!$I$12=""), $B307&gt;='Personnel Details'!$I$12), 'Personnel Details'!$L$12, 'Personnel Details'!$G$12)))</f>
        <v/>
      </c>
      <c r="HC307" s="59" t="str">
        <f t="shared" si="708"/>
        <v/>
      </c>
      <c r="HD307" s="53"/>
      <c r="HF307" s="78" t="str">
        <f>IF(HF$9="", "", IF(AND(NOT('Personnel Details'!$N$13=""), $B307&gt;='Personnel Details'!$N$13), 'Personnel Details'!$O$13, IF(AND(NOT('Personnel Details'!$I$13=""), $B307&gt;='Personnel Details'!$I$13), 'Personnel Details'!$J$13, 'Personnel Details'!$E$13)))</f>
        <v/>
      </c>
      <c r="HG307" s="59" t="str">
        <f>IF(HF$9="", "", IF(AND(NOT('Personnel Details'!$N$13=""), $B307&gt;='Personnel Details'!$N$13), IF('Personnel Details'!$P$13="","", 'Personnel Details'!$P$13), IF(AND(NOT('Personnel Details'!$I$13=""), $B307&gt;='Personnel Details'!$I$13), IF('Personnel Details'!$K$13="", "", 'Personnel Details'!$K$13), IF('Personnel Details'!$F$13="", "", 'Personnel Details'!$F$13))))</f>
        <v/>
      </c>
      <c r="HH307" s="79" t="str">
        <f>IF(HF$9="", "", IF(AND(NOT('Personnel Details'!$N$13=""), $B307&gt;='Personnel Details'!$N$13), 'Personnel Details'!$Q$13, IF(AND(NOT('Personnel Details'!$I$13=""), $B307&gt;='Personnel Details'!$I$13), 'Personnel Details'!$L$13, 'Personnel Details'!$G$13)))</f>
        <v/>
      </c>
      <c r="HI307" s="59" t="str">
        <f t="shared" si="709"/>
        <v/>
      </c>
      <c r="HJ307" s="53"/>
      <c r="HL307" s="78" t="str">
        <f>IF(HL$9="", "", IF(AND(NOT('Personnel Details'!$N$14=""), $B307&gt;='Personnel Details'!$N$14), 'Personnel Details'!$O$14, IF(AND(NOT('Personnel Details'!$I$14=""), $B307&gt;='Personnel Details'!$I$14), 'Personnel Details'!$J$14, 'Personnel Details'!$E$14)))</f>
        <v/>
      </c>
      <c r="HM307" s="59" t="str">
        <f>IF(HL$9="", "", IF(AND(NOT('Personnel Details'!$N$14=""), $B307&gt;='Personnel Details'!$N$14), IF('Personnel Details'!$P$14="","", 'Personnel Details'!$P$14), IF(AND(NOT('Personnel Details'!$I$14=""), $B307&gt;='Personnel Details'!$I$14), IF('Personnel Details'!$K$14="", "", 'Personnel Details'!$K$14), IF('Personnel Details'!$F$14="", "", 'Personnel Details'!$F$14))))</f>
        <v/>
      </c>
      <c r="HN307" s="79" t="str">
        <f>IF(HL$9="", "", IF(AND(NOT('Personnel Details'!$N$14=""), $B307&gt;='Personnel Details'!$N$14), 'Personnel Details'!$Q$14, IF(AND(NOT('Personnel Details'!$I$14=""), $B307&gt;='Personnel Details'!$I$14), 'Personnel Details'!$L$14, 'Personnel Details'!$G$14)))</f>
        <v/>
      </c>
      <c r="HO307" s="59" t="str">
        <f t="shared" si="710"/>
        <v/>
      </c>
      <c r="HP307" s="53"/>
      <c r="HR307" s="78" t="str">
        <f>IF(HR$9="", "", IF(AND(NOT('Personnel Details'!$N$15=""), $B307&gt;='Personnel Details'!$N$15), 'Personnel Details'!$O$15, IF(AND(NOT('Personnel Details'!$I$15=""), $B307&gt;='Personnel Details'!$I$15), 'Personnel Details'!$J$15, 'Personnel Details'!$E$15)))</f>
        <v/>
      </c>
      <c r="HS307" s="59" t="str">
        <f>IF(HR$9="", "", IF(AND(NOT('Personnel Details'!$N$15=""), $B307&gt;='Personnel Details'!$N$15), IF('Personnel Details'!$P$15="","", 'Personnel Details'!$P$15), IF(AND(NOT('Personnel Details'!$I$15=""), $B307&gt;='Personnel Details'!$I$15), IF('Personnel Details'!$K$15="", "", 'Personnel Details'!$K$15), IF('Personnel Details'!$F$15="", "", 'Personnel Details'!$F$15))))</f>
        <v/>
      </c>
      <c r="HT307" s="79" t="str">
        <f>IF(HR$9="", "", IF(AND(NOT('Personnel Details'!$N$15=""), $B307&gt;='Personnel Details'!$N$15), 'Personnel Details'!$Q$15, IF(AND(NOT('Personnel Details'!$I$15=""), $B307&gt;='Personnel Details'!$I$15), 'Personnel Details'!$L$15, 'Personnel Details'!$G$15)))</f>
        <v/>
      </c>
      <c r="HU307" s="59" t="str">
        <f t="shared" si="711"/>
        <v/>
      </c>
      <c r="HV307" s="53"/>
      <c r="HX307" s="78" t="str">
        <f>IF(HX$9="", "", IF(AND(NOT('Personnel Details'!$N$16=""), $B307&gt;='Personnel Details'!$N$16), 'Personnel Details'!$O$16, IF(AND(NOT('Personnel Details'!$I$16=""), $B307&gt;='Personnel Details'!$I$16), 'Personnel Details'!$J$16, 'Personnel Details'!$E$16)))</f>
        <v/>
      </c>
      <c r="HY307" s="59" t="str">
        <f>IF(HX$9="", "", IF(AND(NOT('Personnel Details'!$N$16=""), $B307&gt;='Personnel Details'!$N$16), IF('Personnel Details'!$P$16="","", 'Personnel Details'!$P$16), IF(AND(NOT('Personnel Details'!$I$16=""), $B307&gt;='Personnel Details'!$I$16), IF('Personnel Details'!$K$16="", "", 'Personnel Details'!$K$16), IF('Personnel Details'!$F$16="", "", 'Personnel Details'!$F$16))))</f>
        <v/>
      </c>
      <c r="HZ307" s="79" t="str">
        <f>IF(HX$9="", "", IF(AND(NOT('Personnel Details'!$N$16=""), $B307&gt;='Personnel Details'!$N$16), 'Personnel Details'!$Q$16, IF(AND(NOT('Personnel Details'!$I$16=""), $B307&gt;='Personnel Details'!$I$16), 'Personnel Details'!$L$16, 'Personnel Details'!$G$16)))</f>
        <v/>
      </c>
      <c r="IA307" s="59" t="str">
        <f t="shared" si="712"/>
        <v/>
      </c>
      <c r="IB307" s="53"/>
      <c r="ID307" s="78" t="str">
        <f>IF(ID$9="", "", IF(AND(NOT('Personnel Details'!$N$17=""), $B307&gt;='Personnel Details'!$N$17), 'Personnel Details'!$O$17, IF(AND(NOT('Personnel Details'!$I$17=""), $B307&gt;='Personnel Details'!$I$17), 'Personnel Details'!$J$17, 'Personnel Details'!$E$17)))</f>
        <v/>
      </c>
      <c r="IE307" s="59" t="str">
        <f>IF(ID$9="", "", IF(AND(NOT('Personnel Details'!$N$17=""), $B307&gt;='Personnel Details'!$N$17), IF('Personnel Details'!$P$17="","", 'Personnel Details'!$P$17), IF(AND(NOT('Personnel Details'!$I$17=""), $B307&gt;='Personnel Details'!$I$17), IF('Personnel Details'!$K$17="", "", 'Personnel Details'!$K$17), IF('Personnel Details'!$F$17="", "", 'Personnel Details'!$F$17))))</f>
        <v/>
      </c>
      <c r="IF307" s="79" t="str">
        <f>IF(ID$9="", "", IF(AND(NOT('Personnel Details'!$N$17=""), $B307&gt;='Personnel Details'!$N$17), 'Personnel Details'!$Q$17, IF(AND(NOT('Personnel Details'!$I$17=""), $B307&gt;='Personnel Details'!$I$17), 'Personnel Details'!$L$17, 'Personnel Details'!$G$17)))</f>
        <v/>
      </c>
      <c r="IG307" s="59" t="str">
        <f t="shared" si="713"/>
        <v/>
      </c>
      <c r="IH307" s="53"/>
      <c r="IJ307" s="78" t="str">
        <f>IF(IJ$9="", "", IF(AND(NOT('Personnel Details'!$N$18=""), $B307&gt;='Personnel Details'!$N$18), 'Personnel Details'!$O$18, IF(AND(NOT('Personnel Details'!$I$18=""), $B307&gt;='Personnel Details'!$I$18), 'Personnel Details'!$J$18, 'Personnel Details'!$E$18)))</f>
        <v/>
      </c>
      <c r="IK307" s="59" t="str">
        <f>IF(IJ$9="", "", IF(AND(NOT('Personnel Details'!$N$18=""), $B307&gt;='Personnel Details'!$N$18), IF('Personnel Details'!$P$18="","", 'Personnel Details'!$P$18), IF(AND(NOT('Personnel Details'!$I$18=""), $B307&gt;='Personnel Details'!$I$18), IF('Personnel Details'!$K$18="", "", 'Personnel Details'!$K$18), IF('Personnel Details'!$F$18="", "", 'Personnel Details'!$F$18))))</f>
        <v/>
      </c>
      <c r="IL307" s="79" t="str">
        <f>IF(IJ$9="", "", IF(AND(NOT('Personnel Details'!$N$18=""), $B307&gt;='Personnel Details'!$N$18), 'Personnel Details'!$Q$18, IF(AND(NOT('Personnel Details'!$I$18=""), $B307&gt;='Personnel Details'!$I$18), 'Personnel Details'!$L$18, 'Personnel Details'!$G$18)))</f>
        <v/>
      </c>
      <c r="IM307" s="59" t="str">
        <f t="shared" si="714"/>
        <v/>
      </c>
      <c r="IN307" s="53"/>
      <c r="IP307" s="78" t="str">
        <f>IF(IP$9="", "", IF(AND(NOT('Personnel Details'!$N$19=""), $B307&gt;='Personnel Details'!$N$19), 'Personnel Details'!$O$19, IF(AND(NOT('Personnel Details'!$I$19=""), $B307&gt;='Personnel Details'!$I$19), 'Personnel Details'!$J$19, 'Personnel Details'!$E$19)))</f>
        <v/>
      </c>
      <c r="IQ307" s="59" t="str">
        <f>IF(IP$9="", "", IF(AND(NOT('Personnel Details'!$N$19=""), $B307&gt;='Personnel Details'!$N$19), IF('Personnel Details'!$P$19="","", 'Personnel Details'!$P$19), IF(AND(NOT('Personnel Details'!$I$19=""), $B307&gt;='Personnel Details'!$I$19), IF('Personnel Details'!$K$19="", "", 'Personnel Details'!$K$19), IF('Personnel Details'!$F$19="", "", 'Personnel Details'!$F$19))))</f>
        <v/>
      </c>
      <c r="IR307" s="79" t="str">
        <f>IF(IP$9="", "", IF(AND(NOT('Personnel Details'!$N$19=""), $B307&gt;='Personnel Details'!$N$19), 'Personnel Details'!$Q$19, IF(AND(NOT('Personnel Details'!$I$19=""), $B307&gt;='Personnel Details'!$I$19), 'Personnel Details'!$L$19, 'Personnel Details'!$G$19)))</f>
        <v/>
      </c>
      <c r="IS307" s="59" t="str">
        <f t="shared" si="715"/>
        <v/>
      </c>
      <c r="IT307" s="53"/>
      <c r="IV307" s="78" t="str">
        <f>IF(IV$9="", "", IF(AND(NOT('Personnel Details'!$N$20=""), $B307&gt;='Personnel Details'!$N$20), 'Personnel Details'!$O$20, IF(AND(NOT('Personnel Details'!$I$20=""), $B307&gt;='Personnel Details'!$I$20), 'Personnel Details'!$J$20, 'Personnel Details'!$E$20)))</f>
        <v/>
      </c>
      <c r="IW307" s="59" t="str">
        <f>IF(IV$9="", "", IF(AND(NOT('Personnel Details'!$N$20=""), $B307&gt;='Personnel Details'!$N$20), IF('Personnel Details'!$P$20="","", 'Personnel Details'!$P$20), IF(AND(NOT('Personnel Details'!$I$20=""), $B307&gt;='Personnel Details'!$I$20), IF('Personnel Details'!$K$20="", "", 'Personnel Details'!$K$20), IF('Personnel Details'!$F$20="", "", 'Personnel Details'!$F$20))))</f>
        <v/>
      </c>
      <c r="IX307" s="79" t="str">
        <f>IF(IV$9="", "", IF(AND(NOT('Personnel Details'!$N$20=""), $B307&gt;='Personnel Details'!$N$20), 'Personnel Details'!$Q$20, IF(AND(NOT('Personnel Details'!$I$20=""), $B307&gt;='Personnel Details'!$I$20), 'Personnel Details'!$L$20, 'Personnel Details'!$G$20)))</f>
        <v/>
      </c>
      <c r="IY307" s="59" t="str">
        <f t="shared" si="716"/>
        <v/>
      </c>
      <c r="IZ307" s="53"/>
      <c r="JB307" s="78" t="str">
        <f>IF(JB$9="", "", IF(AND(NOT('Personnel Details'!$N$21=""), $B307&gt;='Personnel Details'!$N$21), 'Personnel Details'!$O$21, IF(AND(NOT('Personnel Details'!$I$21=""), $B307&gt;='Personnel Details'!$I$21), 'Personnel Details'!$J$21, 'Personnel Details'!$E$21)))</f>
        <v/>
      </c>
      <c r="JC307" s="59" t="str">
        <f>IF(JB$9="", "", IF(AND(NOT('Personnel Details'!$N$21=""), $B307&gt;='Personnel Details'!$N$21), IF('Personnel Details'!$P$21="","", 'Personnel Details'!$P$21), IF(AND(NOT('Personnel Details'!$I$21=""), $B307&gt;='Personnel Details'!$I$21), IF('Personnel Details'!$K$21="", "", 'Personnel Details'!$K$21), IF('Personnel Details'!$F$21="", "", 'Personnel Details'!$F$21))))</f>
        <v/>
      </c>
      <c r="JD307" s="79" t="str">
        <f>IF(JB$9="", "", IF(AND(NOT('Personnel Details'!$N$21=""), $B307&gt;='Personnel Details'!$N$21), 'Personnel Details'!$Q$21, IF(AND(NOT('Personnel Details'!$I$21=""), $B307&gt;='Personnel Details'!$I$21), 'Personnel Details'!$L$21, 'Personnel Details'!$G$21)))</f>
        <v/>
      </c>
      <c r="JE307" s="59" t="str">
        <f t="shared" si="717"/>
        <v/>
      </c>
      <c r="JF307" s="53"/>
      <c r="JH307" s="78" t="str">
        <f>IF(JH$9="", "", IF(AND(NOT('Personnel Details'!$N$22=""), $B307&gt;='Personnel Details'!$N$22), 'Personnel Details'!$O$22, IF(AND(NOT('Personnel Details'!$I$22=""), $B307&gt;='Personnel Details'!$I$22), 'Personnel Details'!$J$22, 'Personnel Details'!$E$22)))</f>
        <v/>
      </c>
      <c r="JI307" s="59" t="str">
        <f>IF(JH$9="", "", IF(AND(NOT('Personnel Details'!$N$22=""), $B307&gt;='Personnel Details'!$N$22), IF('Personnel Details'!$P$22="","", 'Personnel Details'!$P$22), IF(AND(NOT('Personnel Details'!$I$22=""), $B307&gt;='Personnel Details'!$I$22), IF('Personnel Details'!$K$22="", "", 'Personnel Details'!$K$22), IF('Personnel Details'!$F$22="", "", 'Personnel Details'!$F$22))))</f>
        <v/>
      </c>
      <c r="JJ307" s="79" t="str">
        <f>IF(JH$9="", "", IF(AND(NOT('Personnel Details'!$N$22=""), $B307&gt;='Personnel Details'!$N$22), 'Personnel Details'!$Q$22, IF(AND(NOT('Personnel Details'!$I$22=""), $B307&gt;='Personnel Details'!$I$22), 'Personnel Details'!$L$22, 'Personnel Details'!$G$22)))</f>
        <v/>
      </c>
      <c r="JK307" s="59" t="str">
        <f t="shared" si="718"/>
        <v/>
      </c>
      <c r="JL307" s="53"/>
      <c r="JN307" s="78" t="str">
        <f>IF(JN$9="", "", IF(AND(NOT('Personnel Details'!$N$23=""), $B307&gt;='Personnel Details'!$N$23), 'Personnel Details'!$O$23, IF(AND(NOT('Personnel Details'!$I$23=""), $B307&gt;='Personnel Details'!$I$23), 'Personnel Details'!$J$23, 'Personnel Details'!$E$23)))</f>
        <v/>
      </c>
      <c r="JO307" s="59" t="str">
        <f>IF(JN$9="", "", IF(AND(NOT('Personnel Details'!$N$23=""), $B307&gt;='Personnel Details'!$N$23), IF('Personnel Details'!$P$23="","", 'Personnel Details'!$P$23), IF(AND(NOT('Personnel Details'!$I$23=""), $B307&gt;='Personnel Details'!$I$23), IF('Personnel Details'!$K$23="", "", 'Personnel Details'!$K$23), IF('Personnel Details'!$F$23="", "", 'Personnel Details'!$F$23))))</f>
        <v/>
      </c>
      <c r="JP307" s="79" t="str">
        <f>IF(JN$9="", "", IF(AND(NOT('Personnel Details'!$N$23=""), $B307&gt;='Personnel Details'!$N$23), 'Personnel Details'!$Q$23, IF(AND(NOT('Personnel Details'!$I$23=""), $B307&gt;='Personnel Details'!$I$23), 'Personnel Details'!$L$23, 'Personnel Details'!$G$23)))</f>
        <v/>
      </c>
      <c r="JQ307" s="59" t="str">
        <f t="shared" si="719"/>
        <v/>
      </c>
      <c r="JR307" s="53"/>
      <c r="JT307" s="78" t="str">
        <f>IF(JT$9="", "", IF(AND(NOT('Personnel Details'!$N$24=""), $B307&gt;='Personnel Details'!$N$24), 'Personnel Details'!$O$24, IF(AND(NOT('Personnel Details'!$I$24=""), $B307&gt;='Personnel Details'!$I$24), 'Personnel Details'!$J$24, 'Personnel Details'!$E$24)))</f>
        <v/>
      </c>
      <c r="JU307" s="59" t="str">
        <f>IF(JT$9="", "", IF(AND(NOT('Personnel Details'!$N$24=""), $B307&gt;='Personnel Details'!$N$24), IF('Personnel Details'!$P$24="","", 'Personnel Details'!$P$24), IF(AND(NOT('Personnel Details'!$I$24=""), $B307&gt;='Personnel Details'!$I$24), IF('Personnel Details'!$K$24="", "", 'Personnel Details'!$K$24), IF('Personnel Details'!$F$24="", "", 'Personnel Details'!$F$24))))</f>
        <v/>
      </c>
      <c r="JV307" s="79" t="str">
        <f>IF(JT$9="", "", IF(AND(NOT('Personnel Details'!$N$24=""), $B307&gt;='Personnel Details'!$N$24), 'Personnel Details'!$Q$24, IF(AND(NOT('Personnel Details'!$I$24=""), $B307&gt;='Personnel Details'!$I$24), 'Personnel Details'!$L$24, 'Personnel Details'!$G$24)))</f>
        <v/>
      </c>
      <c r="JW307" s="59" t="str">
        <f t="shared" si="720"/>
        <v/>
      </c>
      <c r="JX307" s="53"/>
      <c r="JZ307" s="78" t="str">
        <f>IF(JZ$9="", "", IF(AND(NOT('Personnel Details'!$N$25=""), $B307&gt;='Personnel Details'!$N$25), 'Personnel Details'!$O$25, IF(AND(NOT('Personnel Details'!$I$25=""), $B307&gt;='Personnel Details'!$I$25), 'Personnel Details'!$J$25, 'Personnel Details'!$E$25)))</f>
        <v/>
      </c>
      <c r="KA307" s="59" t="str">
        <f>IF(JZ$9="", "", IF(AND(NOT('Personnel Details'!$N$25=""), $B307&gt;='Personnel Details'!$N$25), IF('Personnel Details'!$P$25="","", 'Personnel Details'!$P$25), IF(AND(NOT('Personnel Details'!$I$25=""), $B307&gt;='Personnel Details'!$I$25), IF('Personnel Details'!$K$25="", "", 'Personnel Details'!$K$25), IF('Personnel Details'!$F$25="", "", 'Personnel Details'!$F$25))))</f>
        <v/>
      </c>
      <c r="KB307" s="79" t="str">
        <f>IF(JZ$9="", "", IF(AND(NOT('Personnel Details'!$N$25=""), $B307&gt;='Personnel Details'!$N$25), 'Personnel Details'!$Q$25, IF(AND(NOT('Personnel Details'!$I$25=""), $B307&gt;='Personnel Details'!$I$25), 'Personnel Details'!$L$25, 'Personnel Details'!$G$25)))</f>
        <v/>
      </c>
      <c r="KC307" s="59" t="str">
        <f t="shared" si="721"/>
        <v/>
      </c>
      <c r="KD307" s="53"/>
      <c r="KF307" s="78" t="str">
        <f>IF(KF$9="", "", IF(AND(NOT('Personnel Details'!$N$26=""), $B307&gt;='Personnel Details'!$N$26), 'Personnel Details'!$O$26, IF(AND(NOT('Personnel Details'!$I$26=""), $B307&gt;='Personnel Details'!$I$26), 'Personnel Details'!$J$26, 'Personnel Details'!$E$26)))</f>
        <v/>
      </c>
      <c r="KG307" s="59" t="str">
        <f>IF(KF$9="", "", IF(AND(NOT('Personnel Details'!$N$26=""), $B307&gt;='Personnel Details'!$N$26), IF('Personnel Details'!$P$26="","", 'Personnel Details'!$P$26), IF(AND(NOT('Personnel Details'!$I$26=""), $B307&gt;='Personnel Details'!$I$26), IF('Personnel Details'!$K$26="", "", 'Personnel Details'!$K$26), IF('Personnel Details'!$F$26="", "", 'Personnel Details'!$F$26))))</f>
        <v/>
      </c>
      <c r="KH307" s="79" t="str">
        <f>IF(KF$9="", "", IF(AND(NOT('Personnel Details'!$N$26=""), $B307&gt;='Personnel Details'!$N$26), 'Personnel Details'!$Q$26, IF(AND(NOT('Personnel Details'!$I$26=""), $B307&gt;='Personnel Details'!$I$26), 'Personnel Details'!$L$26, 'Personnel Details'!$G$26)))</f>
        <v/>
      </c>
      <c r="KI307" s="59" t="str">
        <f t="shared" si="722"/>
        <v/>
      </c>
      <c r="KJ307" s="53"/>
      <c r="KL307" s="78" t="str">
        <f>IF(KL$9="", "", IF(AND(NOT('Personnel Details'!$N$27=""), $B307&gt;='Personnel Details'!$N$27), 'Personnel Details'!$O$27, IF(AND(NOT('Personnel Details'!$I$27=""), $B307&gt;='Personnel Details'!$I$27), 'Personnel Details'!$J$27, 'Personnel Details'!$E$27)))</f>
        <v/>
      </c>
      <c r="KM307" s="59" t="str">
        <f>IF(KL$9="", "", IF(AND(NOT('Personnel Details'!$N$27=""), $B307&gt;='Personnel Details'!$N$27), IF('Personnel Details'!$P$27="","", 'Personnel Details'!$P$27), IF(AND(NOT('Personnel Details'!$I$27=""), $B307&gt;='Personnel Details'!$I$27), IF('Personnel Details'!$K$27="", "", 'Personnel Details'!$K$27), IF('Personnel Details'!$F$27="", "", 'Personnel Details'!$F$27))))</f>
        <v/>
      </c>
      <c r="KN307" s="79" t="str">
        <f>IF(KL$9="", "", IF(AND(NOT('Personnel Details'!$N$27=""), $B307&gt;='Personnel Details'!$N$27), 'Personnel Details'!$Q$27, IF(AND(NOT('Personnel Details'!$I$27=""), $B307&gt;='Personnel Details'!$I$27), 'Personnel Details'!$L$27, 'Personnel Details'!$G$27)))</f>
        <v/>
      </c>
      <c r="KO307" s="59" t="str">
        <f t="shared" si="723"/>
        <v/>
      </c>
      <c r="KP307" s="53"/>
      <c r="KR307" s="78" t="str">
        <f>IF(KR$9="", "", IF(AND(NOT('Personnel Details'!$N$28=""), $B307&gt;='Personnel Details'!$N$28), 'Personnel Details'!$O$28, IF(AND(NOT('Personnel Details'!$I$28=""), $B307&gt;='Personnel Details'!$I$28), 'Personnel Details'!$J$28, 'Personnel Details'!$E$28)))</f>
        <v/>
      </c>
      <c r="KS307" s="59" t="str">
        <f>IF(KR$9="", "", IF(AND(NOT('Personnel Details'!$N$28=""), $B307&gt;='Personnel Details'!$N$28), IF('Personnel Details'!$P$28="","", 'Personnel Details'!$P$28), IF(AND(NOT('Personnel Details'!$I$28=""), $B307&gt;='Personnel Details'!$I$28), IF('Personnel Details'!$K$28="", "", 'Personnel Details'!$K$28), IF('Personnel Details'!$F$28="", "", 'Personnel Details'!$F$28))))</f>
        <v/>
      </c>
      <c r="KT307" s="79" t="str">
        <f>IF(KR$9="", "", IF(AND(NOT('Personnel Details'!$N$28=""), $B307&gt;='Personnel Details'!$N$28), 'Personnel Details'!$Q$28, IF(AND(NOT('Personnel Details'!$I$28=""), $B307&gt;='Personnel Details'!$I$28), 'Personnel Details'!$L$28, 'Personnel Details'!$G$28)))</f>
        <v/>
      </c>
      <c r="KU307" s="59" t="str">
        <f t="shared" si="724"/>
        <v/>
      </c>
      <c r="KV307" s="53"/>
      <c r="KX307" s="78" t="str">
        <f>IF(KX$9="", "", IF(AND(NOT('Personnel Details'!$N$29=""), $B307&gt;='Personnel Details'!$N$29), 'Personnel Details'!$O$29, IF(AND(NOT('Personnel Details'!$I$29=""), $B307&gt;='Personnel Details'!$I$29), 'Personnel Details'!$J$29, 'Personnel Details'!$E$29)))</f>
        <v/>
      </c>
      <c r="KY307" s="59" t="str">
        <f>IF(KX$9="", "", IF(AND(NOT('Personnel Details'!$N$29=""), $B307&gt;='Personnel Details'!$N$29), IF('Personnel Details'!$P$29="","", 'Personnel Details'!$P$29), IF(AND(NOT('Personnel Details'!$I$29=""), $B307&gt;='Personnel Details'!$I$29), IF('Personnel Details'!$K$29="", "", 'Personnel Details'!$K$29), IF('Personnel Details'!$F$29="", "", 'Personnel Details'!$F$29))))</f>
        <v/>
      </c>
      <c r="KZ307" s="79" t="str">
        <f>IF(KX$9="", "", IF(AND(NOT('Personnel Details'!$N$29=""), $B307&gt;='Personnel Details'!$N$29), 'Personnel Details'!$Q$29, IF(AND(NOT('Personnel Details'!$I$29=""), $B307&gt;='Personnel Details'!$I$29), 'Personnel Details'!$L$29, 'Personnel Details'!$G$29)))</f>
        <v/>
      </c>
      <c r="LA307" s="59" t="str">
        <f t="shared" si="725"/>
        <v/>
      </c>
      <c r="LB307" s="53"/>
      <c r="LD307" s="78" t="str">
        <f>IF(LD$9="", "", IF(AND(NOT('Personnel Details'!$N$30=""), $B307&gt;='Personnel Details'!$N$30), 'Personnel Details'!$O$30, IF(AND(NOT('Personnel Details'!$I$30=""), $B307&gt;='Personnel Details'!$I$30), 'Personnel Details'!$J$30, 'Personnel Details'!$E$30)))</f>
        <v/>
      </c>
      <c r="LE307" s="59" t="str">
        <f>IF(LD$9="", "", IF(AND(NOT('Personnel Details'!$N$30=""), $B307&gt;='Personnel Details'!$N$30), IF('Personnel Details'!$P$30="","", 'Personnel Details'!$P$30), IF(AND(NOT('Personnel Details'!$I$30=""), $B307&gt;='Personnel Details'!$I$30), IF('Personnel Details'!$K$30="", "", 'Personnel Details'!$K$30), IF('Personnel Details'!$F$30="", "", 'Personnel Details'!$F$30))))</f>
        <v/>
      </c>
      <c r="LF307" s="79" t="str">
        <f>IF(LD$9="", "", IF(AND(NOT('Personnel Details'!$N$30=""), $B307&gt;='Personnel Details'!$N$30), 'Personnel Details'!$Q$30, IF(AND(NOT('Personnel Details'!$I$30=""), $B307&gt;='Personnel Details'!$I$30), 'Personnel Details'!$L$30, 'Personnel Details'!$G$30)))</f>
        <v/>
      </c>
      <c r="LG307" s="59" t="str">
        <f t="shared" si="726"/>
        <v/>
      </c>
      <c r="LH307" s="53"/>
      <c r="LJ307" s="78" t="str">
        <f>IF(LJ$9="", "", IF(AND(NOT('Personnel Details'!$N$31=""), $B307&gt;='Personnel Details'!$N$31), 'Personnel Details'!$O$31, IF(AND(NOT('Personnel Details'!$I$31=""), $B307&gt;='Personnel Details'!$I$31), 'Personnel Details'!$J$31, 'Personnel Details'!$E$31)))</f>
        <v/>
      </c>
      <c r="LK307" s="59" t="str">
        <f>IF(LJ$9="", "", IF(AND(NOT('Personnel Details'!$N$31=""), $B307&gt;='Personnel Details'!$N$31), IF('Personnel Details'!$P$31="","", 'Personnel Details'!$P$31), IF(AND(NOT('Personnel Details'!$I$31=""), $B307&gt;='Personnel Details'!$I$31), IF('Personnel Details'!$K$31="", "", 'Personnel Details'!$K$31), IF('Personnel Details'!$F$31="", "", 'Personnel Details'!$F$31))))</f>
        <v/>
      </c>
      <c r="LL307" s="79" t="str">
        <f>IF(LJ$9="", "", IF(AND(NOT('Personnel Details'!$N$31=""), $B307&gt;='Personnel Details'!$N$31), 'Personnel Details'!$Q$31, IF(AND(NOT('Personnel Details'!$I$31=""), $B307&gt;='Personnel Details'!$I$31), 'Personnel Details'!$L$31, 'Personnel Details'!$G$31)))</f>
        <v/>
      </c>
      <c r="LM307" s="59" t="str">
        <f t="shared" si="727"/>
        <v/>
      </c>
      <c r="LN307" s="53"/>
      <c r="LP307" s="78" t="str">
        <f>IF(LP$9="", "", IF(AND(NOT('Personnel Details'!$N$32=""), $B307&gt;='Personnel Details'!$N$32), 'Personnel Details'!$O$32, IF(AND(NOT('Personnel Details'!$I$32=""), $B307&gt;='Personnel Details'!$I$32), 'Personnel Details'!$J$32, 'Personnel Details'!$E$32)))</f>
        <v/>
      </c>
      <c r="LQ307" s="59" t="str">
        <f>IF(LP$9="", "", IF(AND(NOT('Personnel Details'!$N$32=""), $B307&gt;='Personnel Details'!$N$32), IF('Personnel Details'!$P$32="","", 'Personnel Details'!$P$32), IF(AND(NOT('Personnel Details'!$I$32=""), $B307&gt;='Personnel Details'!$I$32), IF('Personnel Details'!$K$32="", "", 'Personnel Details'!$K$32), IF('Personnel Details'!$F$32="", "", 'Personnel Details'!$F$32))))</f>
        <v/>
      </c>
      <c r="LR307" s="79" t="str">
        <f>IF(LP$9="", "", IF(AND(NOT('Personnel Details'!$N$32=""), $B307&gt;='Personnel Details'!$N$32), 'Personnel Details'!$Q$32, IF(AND(NOT('Personnel Details'!$I$32=""), $B307&gt;='Personnel Details'!$I$32), 'Personnel Details'!$L$32, 'Personnel Details'!$G$32)))</f>
        <v/>
      </c>
      <c r="LS307" s="59" t="str">
        <f t="shared" si="728"/>
        <v/>
      </c>
      <c r="LT307" s="53"/>
      <c r="LV307" s="78" t="str">
        <f>IF(LV$9="", "", IF(AND(NOT('Personnel Details'!$N$33=""), $B307&gt;='Personnel Details'!$N$33), 'Personnel Details'!$O$33, IF(AND(NOT('Personnel Details'!$I$33=""), $B307&gt;='Personnel Details'!$I$33), 'Personnel Details'!$J$33, 'Personnel Details'!$E$33)))</f>
        <v/>
      </c>
      <c r="LW307" s="59" t="str">
        <f>IF(LV$9="", "", IF(AND(NOT('Personnel Details'!$N$33=""), $B307&gt;='Personnel Details'!$N$33), IF('Personnel Details'!$P$33="","", 'Personnel Details'!$P$33), IF(AND(NOT('Personnel Details'!$I$33=""), $B307&gt;='Personnel Details'!$I$33), IF('Personnel Details'!$K$33="", "", 'Personnel Details'!$K$33), IF('Personnel Details'!$F$33="", "", 'Personnel Details'!$F$33))))</f>
        <v/>
      </c>
      <c r="LX307" s="79" t="str">
        <f>IF(LV$9="", "", IF(AND(NOT('Personnel Details'!$N$33=""), $B307&gt;='Personnel Details'!$N$33), 'Personnel Details'!$Q$33, IF(AND(NOT('Personnel Details'!$I$33=""), $B307&gt;='Personnel Details'!$I$33), 'Personnel Details'!$L$33, 'Personnel Details'!$G$33)))</f>
        <v/>
      </c>
      <c r="LY307" s="59" t="str">
        <f t="shared" si="729"/>
        <v/>
      </c>
      <c r="LZ307" s="53"/>
      <c r="MB307" s="78" t="str">
        <f>IF(MB$9="", "", IF(AND(NOT('Personnel Details'!$N$34=""), $B307&gt;='Personnel Details'!$N$34), 'Personnel Details'!$O$34, IF(AND(NOT('Personnel Details'!$I$34=""), $B307&gt;='Personnel Details'!$I$34), 'Personnel Details'!$J$34, 'Personnel Details'!$E$34)))</f>
        <v/>
      </c>
      <c r="MC307" s="59" t="str">
        <f>IF(MB$9="", "", IF(AND(NOT('Personnel Details'!$N$34=""), $B307&gt;='Personnel Details'!$N$34), IF('Personnel Details'!$P$34="","", 'Personnel Details'!$P$34), IF(AND(NOT('Personnel Details'!$I$34=""), $B307&gt;='Personnel Details'!$I$34), IF('Personnel Details'!$K$34="", "", 'Personnel Details'!$K$34), IF('Personnel Details'!$F$34="", "", 'Personnel Details'!$F$34))))</f>
        <v/>
      </c>
      <c r="MD307" s="79" t="str">
        <f>IF(MB$9="", "", IF(AND(NOT('Personnel Details'!$N$34=""), $B307&gt;='Personnel Details'!$N$34), 'Personnel Details'!$Q$34, IF(AND(NOT('Personnel Details'!$I$34=""), $B307&gt;='Personnel Details'!$I$34), 'Personnel Details'!$L$34, 'Personnel Details'!$G$34)))</f>
        <v/>
      </c>
      <c r="ME307" s="59" t="str">
        <f t="shared" si="730"/>
        <v/>
      </c>
      <c r="MF307" s="53"/>
      <c r="MH307" s="78" t="str">
        <f>IF(MH$9="", "", IF(AND(NOT('Personnel Details'!$N$35=""), $B307&gt;='Personnel Details'!$N$35), 'Personnel Details'!$O$35, IF(AND(NOT('Personnel Details'!$I$35=""), $B307&gt;='Personnel Details'!$I$35), 'Personnel Details'!$J$35, 'Personnel Details'!$E$35)))</f>
        <v/>
      </c>
      <c r="MI307" s="59" t="str">
        <f>IF(MH$9="", "", IF(AND(NOT('Personnel Details'!$N$35=""), $B307&gt;='Personnel Details'!$N$35), IF('Personnel Details'!$P$35="","", 'Personnel Details'!$P$35), IF(AND(NOT('Personnel Details'!$I$35=""), $B307&gt;='Personnel Details'!$I$35), IF('Personnel Details'!$K$35="", "", 'Personnel Details'!$K$35), IF('Personnel Details'!$F$35="", "", 'Personnel Details'!$F$35))))</f>
        <v/>
      </c>
      <c r="MJ307" s="79" t="str">
        <f>IF(MH$9="", "", IF(AND(NOT('Personnel Details'!$N$35=""), $B307&gt;='Personnel Details'!$N$35), 'Personnel Details'!$Q$35, IF(AND(NOT('Personnel Details'!$I$35=""), $B307&gt;='Personnel Details'!$I$35), 'Personnel Details'!$L$35, 'Personnel Details'!$G$35)))</f>
        <v/>
      </c>
      <c r="MK307" s="59" t="str">
        <f t="shared" si="731"/>
        <v/>
      </c>
      <c r="ML307" s="53"/>
      <c r="MN307" s="78" t="str">
        <f>IF(MN$9="", "", IF(AND(NOT('Personnel Details'!$N$36=""), $B307&gt;='Personnel Details'!$N$36), 'Personnel Details'!$O$36, IF(AND(NOT('Personnel Details'!$I$36=""), $B307&gt;='Personnel Details'!$I$36), 'Personnel Details'!$J$36, 'Personnel Details'!$E$36)))</f>
        <v/>
      </c>
      <c r="MO307" s="59" t="str">
        <f>IF(MN$9="", "", IF(AND(NOT('Personnel Details'!$N$36=""), $B307&gt;='Personnel Details'!$N$36), IF('Personnel Details'!$P$36="","", 'Personnel Details'!$P$36), IF(AND(NOT('Personnel Details'!$I$36=""), $B307&gt;='Personnel Details'!$I$36), IF('Personnel Details'!$K$36="", "", 'Personnel Details'!$K$36), IF('Personnel Details'!$F$36="", "", 'Personnel Details'!$F$36))))</f>
        <v/>
      </c>
      <c r="MP307" s="79" t="str">
        <f>IF(MN$9="", "", IF(AND(NOT('Personnel Details'!$N$36=""), $B307&gt;='Personnel Details'!$N$36), 'Personnel Details'!$Q$36, IF(AND(NOT('Personnel Details'!$I$36=""), $B307&gt;='Personnel Details'!$I$36), 'Personnel Details'!$L$36, 'Personnel Details'!$G$36)))</f>
        <v/>
      </c>
      <c r="MQ307" s="59" t="str">
        <f t="shared" si="732"/>
        <v/>
      </c>
      <c r="MR307" s="53"/>
      <c r="MT307" s="78" t="str">
        <f>IF(MT$9="", "", IF(AND(NOT('Personnel Details'!$N$37=""), $B307&gt;='Personnel Details'!$N$37), 'Personnel Details'!$O$37, IF(AND(NOT('Personnel Details'!$I$37=""), $B307&gt;='Personnel Details'!$I$37), 'Personnel Details'!$J$37, 'Personnel Details'!$E$37)))</f>
        <v/>
      </c>
      <c r="MU307" s="59" t="str">
        <f>IF(MT$9="", "", IF(AND(NOT('Personnel Details'!$N$37=""), $B307&gt;='Personnel Details'!$N$37), IF('Personnel Details'!$P$37="","", 'Personnel Details'!$P$37), IF(AND(NOT('Personnel Details'!$I$37=""), $B307&gt;='Personnel Details'!$I$37), IF('Personnel Details'!$K$37="", "", 'Personnel Details'!$K$37), IF('Personnel Details'!$F$37="", "", 'Personnel Details'!$F$37))))</f>
        <v/>
      </c>
      <c r="MV307" s="79" t="str">
        <f>IF(MT$9="", "", IF(AND(NOT('Personnel Details'!$N$37=""), $B307&gt;='Personnel Details'!$N$37), 'Personnel Details'!$Q$37, IF(AND(NOT('Personnel Details'!$I$37=""), $B307&gt;='Personnel Details'!$I$37), 'Personnel Details'!$L$37, 'Personnel Details'!$G$37)))</f>
        <v/>
      </c>
      <c r="MW307" s="59" t="str">
        <f t="shared" si="733"/>
        <v/>
      </c>
      <c r="MX307" s="53"/>
      <c r="MZ307" s="78" t="str">
        <f>IF(MZ$9="", "", IF(AND(NOT('Personnel Details'!$N$38=""), $B307&gt;='Personnel Details'!$N$38), 'Personnel Details'!$O$38, IF(AND(NOT('Personnel Details'!$I$38=""), $B307&gt;='Personnel Details'!$I$38), 'Personnel Details'!$J$38, 'Personnel Details'!$E$38)))</f>
        <v/>
      </c>
      <c r="NA307" s="59" t="str">
        <f>IF(MZ$9="", "", IF(AND(NOT('Personnel Details'!$N$38=""), $B307&gt;='Personnel Details'!$N$38), IF('Personnel Details'!$P$38="","", 'Personnel Details'!$P$38), IF(AND(NOT('Personnel Details'!$I$38=""), $B307&gt;='Personnel Details'!$I$38), IF('Personnel Details'!$K$38="", "", 'Personnel Details'!$K$38), IF('Personnel Details'!$F$38="", "", 'Personnel Details'!$F$38))))</f>
        <v/>
      </c>
      <c r="NB307" s="79" t="str">
        <f>IF(MZ$9="", "", IF(AND(NOT('Personnel Details'!$N$38=""), $B307&gt;='Personnel Details'!$N$38), 'Personnel Details'!$Q$38, IF(AND(NOT('Personnel Details'!$I$38=""), $B307&gt;='Personnel Details'!$I$38), 'Personnel Details'!$L$38, 'Personnel Details'!$G$38)))</f>
        <v/>
      </c>
      <c r="NC307" s="59" t="str">
        <f t="shared" si="734"/>
        <v/>
      </c>
      <c r="ND307" s="53"/>
      <c r="NF307" s="78" t="str">
        <f>IF(NF$9="", "", IF(AND(NOT('Personnel Details'!$N$39=""), $B307&gt;='Personnel Details'!$N$39), 'Personnel Details'!$O$39, IF(AND(NOT('Personnel Details'!$I$39=""), $B307&gt;='Personnel Details'!$I$39), 'Personnel Details'!$J$39, 'Personnel Details'!$E$39)))</f>
        <v/>
      </c>
      <c r="NG307" s="59" t="str">
        <f>IF(NF$9="", "", IF(AND(NOT('Personnel Details'!$N$39=""), $B307&gt;='Personnel Details'!$N$39), IF('Personnel Details'!$P$39="","", 'Personnel Details'!$P$39), IF(AND(NOT('Personnel Details'!$I$39=""), $B307&gt;='Personnel Details'!$I$39), IF('Personnel Details'!$K$39="", "", 'Personnel Details'!$K$39), IF('Personnel Details'!$F$39="", "", 'Personnel Details'!$F$39))))</f>
        <v/>
      </c>
      <c r="NH307" s="79" t="str">
        <f>IF(NF$9="", "", IF(AND(NOT('Personnel Details'!$N$39=""), $B307&gt;='Personnel Details'!$N$39), 'Personnel Details'!$Q$39, IF(AND(NOT('Personnel Details'!$I$39=""), $B307&gt;='Personnel Details'!$I$39), 'Personnel Details'!$L$39, 'Personnel Details'!$G$39)))</f>
        <v/>
      </c>
      <c r="NI307" s="59" t="str">
        <f t="shared" si="735"/>
        <v/>
      </c>
      <c r="NJ307" s="53"/>
      <c r="NL307" s="78" t="str">
        <f>IF(NL$9="", "", IF(AND(NOT('Personnel Details'!$N$40=""), $B307&gt;='Personnel Details'!$N$40), 'Personnel Details'!$O$40, IF(AND(NOT('Personnel Details'!$I$40=""), $B307&gt;='Personnel Details'!$I$40), 'Personnel Details'!$J$40, 'Personnel Details'!$E$40)))</f>
        <v/>
      </c>
      <c r="NM307" s="59" t="str">
        <f>IF(NL$9="", "", IF(AND(NOT('Personnel Details'!$N$40=""), $B307&gt;='Personnel Details'!$N$40), IF('Personnel Details'!$P$40="","", 'Personnel Details'!$P$40), IF(AND(NOT('Personnel Details'!$I$40=""), $B307&gt;='Personnel Details'!$I$40), IF('Personnel Details'!$K$40="", "", 'Personnel Details'!$K$40), IF('Personnel Details'!$F$40="", "", 'Personnel Details'!$F$40))))</f>
        <v/>
      </c>
      <c r="NN307" s="79" t="str">
        <f>IF(NL$9="", "", IF(AND(NOT('Personnel Details'!$N$40=""), $B307&gt;='Personnel Details'!$N$40), 'Personnel Details'!$Q$40, IF(AND(NOT('Personnel Details'!$I$40=""), $B307&gt;='Personnel Details'!$I$40), 'Personnel Details'!$L$40, 'Personnel Details'!$G$40)))</f>
        <v/>
      </c>
      <c r="NO307" s="59" t="str">
        <f t="shared" si="736"/>
        <v/>
      </c>
      <c r="NP307" s="53"/>
    </row>
    <row r="308" spans="1:380" x14ac:dyDescent="0.25">
      <c r="A308" s="32"/>
      <c r="B308" s="113" t="str">
        <f>IFERROR(IF(B307+1&gt;'Personnel Details'!$U$5, "", B307+1), "")</f>
        <v/>
      </c>
      <c r="C308" s="32"/>
      <c r="D308" s="120"/>
      <c r="E308" s="13" t="str">
        <f t="shared" si="615"/>
        <v/>
      </c>
      <c r="F308" s="13" t="str">
        <f t="shared" si="646"/>
        <v/>
      </c>
      <c r="G308" s="56" t="str">
        <f t="shared" si="737"/>
        <v/>
      </c>
      <c r="H308" s="16" t="str">
        <f t="shared" si="647"/>
        <v/>
      </c>
      <c r="I308" s="32"/>
      <c r="J308" s="120"/>
      <c r="K308" s="62" t="str">
        <f t="shared" si="616"/>
        <v/>
      </c>
      <c r="L308" s="62" t="str">
        <f t="shared" si="648"/>
        <v/>
      </c>
      <c r="M308" s="65" t="str">
        <f t="shared" si="738"/>
        <v/>
      </c>
      <c r="N308" s="68" t="str">
        <f t="shared" si="649"/>
        <v/>
      </c>
      <c r="O308" s="32"/>
      <c r="P308" s="120"/>
      <c r="Q308" s="62" t="str">
        <f t="shared" si="617"/>
        <v/>
      </c>
      <c r="R308" s="62" t="str">
        <f t="shared" si="650"/>
        <v/>
      </c>
      <c r="S308" s="65" t="str">
        <f t="shared" si="739"/>
        <v/>
      </c>
      <c r="T308" s="68" t="str">
        <f t="shared" si="651"/>
        <v/>
      </c>
      <c r="U308" s="32"/>
      <c r="V308" s="120"/>
      <c r="W308" s="62" t="str">
        <f t="shared" si="618"/>
        <v/>
      </c>
      <c r="X308" s="62" t="str">
        <f t="shared" si="652"/>
        <v/>
      </c>
      <c r="Y308" s="65" t="str">
        <f t="shared" si="740"/>
        <v/>
      </c>
      <c r="Z308" s="68" t="str">
        <f t="shared" si="653"/>
        <v/>
      </c>
      <c r="AA308" s="32"/>
      <c r="AB308" s="120"/>
      <c r="AC308" s="62" t="str">
        <f t="shared" si="619"/>
        <v/>
      </c>
      <c r="AD308" s="62" t="str">
        <f t="shared" si="654"/>
        <v/>
      </c>
      <c r="AE308" s="65" t="str">
        <f t="shared" si="741"/>
        <v/>
      </c>
      <c r="AF308" s="68" t="str">
        <f t="shared" si="655"/>
        <v/>
      </c>
      <c r="AG308" s="32"/>
      <c r="AH308" s="120"/>
      <c r="AI308" s="62" t="str">
        <f t="shared" si="620"/>
        <v/>
      </c>
      <c r="AJ308" s="62" t="str">
        <f t="shared" si="656"/>
        <v/>
      </c>
      <c r="AK308" s="65" t="str">
        <f t="shared" si="742"/>
        <v/>
      </c>
      <c r="AL308" s="68" t="str">
        <f t="shared" si="657"/>
        <v/>
      </c>
      <c r="AM308" s="32"/>
      <c r="AN308" s="120"/>
      <c r="AO308" s="62" t="str">
        <f t="shared" si="621"/>
        <v/>
      </c>
      <c r="AP308" s="62" t="str">
        <f t="shared" si="658"/>
        <v/>
      </c>
      <c r="AQ308" s="65" t="str">
        <f t="shared" si="743"/>
        <v/>
      </c>
      <c r="AR308" s="68" t="str">
        <f t="shared" si="659"/>
        <v/>
      </c>
      <c r="AS308" s="32"/>
      <c r="AT308" s="120"/>
      <c r="AU308" s="62" t="str">
        <f t="shared" si="622"/>
        <v/>
      </c>
      <c r="AV308" s="62" t="str">
        <f t="shared" si="660"/>
        <v/>
      </c>
      <c r="AW308" s="65" t="str">
        <f t="shared" si="744"/>
        <v/>
      </c>
      <c r="AX308" s="68" t="str">
        <f t="shared" si="661"/>
        <v/>
      </c>
      <c r="AY308" s="32"/>
      <c r="AZ308" s="120"/>
      <c r="BA308" s="62" t="str">
        <f t="shared" si="623"/>
        <v/>
      </c>
      <c r="BB308" s="62" t="str">
        <f t="shared" si="662"/>
        <v/>
      </c>
      <c r="BC308" s="65" t="str">
        <f t="shared" si="745"/>
        <v/>
      </c>
      <c r="BD308" s="68" t="str">
        <f t="shared" si="663"/>
        <v/>
      </c>
      <c r="BE308" s="32"/>
      <c r="BF308" s="120"/>
      <c r="BG308" s="62" t="str">
        <f t="shared" si="624"/>
        <v/>
      </c>
      <c r="BH308" s="62" t="str">
        <f t="shared" si="664"/>
        <v/>
      </c>
      <c r="BI308" s="65" t="str">
        <f t="shared" si="746"/>
        <v/>
      </c>
      <c r="BJ308" s="68" t="str">
        <f t="shared" si="665"/>
        <v/>
      </c>
      <c r="BK308" s="32"/>
      <c r="BL308" s="120"/>
      <c r="BM308" s="62" t="str">
        <f t="shared" si="625"/>
        <v/>
      </c>
      <c r="BN308" s="62" t="str">
        <f t="shared" si="666"/>
        <v/>
      </c>
      <c r="BO308" s="65" t="str">
        <f t="shared" si="747"/>
        <v/>
      </c>
      <c r="BP308" s="68" t="str">
        <f t="shared" si="667"/>
        <v/>
      </c>
      <c r="BQ308" s="32"/>
      <c r="BR308" s="120"/>
      <c r="BS308" s="62" t="str">
        <f t="shared" si="626"/>
        <v/>
      </c>
      <c r="BT308" s="62" t="str">
        <f t="shared" si="668"/>
        <v/>
      </c>
      <c r="BU308" s="65" t="str">
        <f t="shared" si="748"/>
        <v/>
      </c>
      <c r="BV308" s="68" t="str">
        <f t="shared" si="669"/>
        <v/>
      </c>
      <c r="BW308" s="32"/>
      <c r="BX308" s="120"/>
      <c r="BY308" s="62" t="str">
        <f t="shared" si="627"/>
        <v/>
      </c>
      <c r="BZ308" s="62" t="str">
        <f t="shared" si="670"/>
        <v/>
      </c>
      <c r="CA308" s="65" t="str">
        <f t="shared" si="749"/>
        <v/>
      </c>
      <c r="CB308" s="68" t="str">
        <f t="shared" si="671"/>
        <v/>
      </c>
      <c r="CC308" s="32"/>
      <c r="CD308" s="120"/>
      <c r="CE308" s="62" t="str">
        <f t="shared" si="628"/>
        <v/>
      </c>
      <c r="CF308" s="62" t="str">
        <f t="shared" si="672"/>
        <v/>
      </c>
      <c r="CG308" s="65" t="str">
        <f t="shared" si="750"/>
        <v/>
      </c>
      <c r="CH308" s="68" t="str">
        <f t="shared" si="673"/>
        <v/>
      </c>
      <c r="CI308" s="32"/>
      <c r="CJ308" s="120"/>
      <c r="CK308" s="62" t="str">
        <f t="shared" si="629"/>
        <v/>
      </c>
      <c r="CL308" s="62" t="str">
        <f t="shared" si="674"/>
        <v/>
      </c>
      <c r="CM308" s="65" t="str">
        <f t="shared" si="751"/>
        <v/>
      </c>
      <c r="CN308" s="68" t="str">
        <f t="shared" si="675"/>
        <v/>
      </c>
      <c r="CO308" s="32"/>
      <c r="CP308" s="120"/>
      <c r="CQ308" s="62" t="str">
        <f t="shared" si="630"/>
        <v/>
      </c>
      <c r="CR308" s="62" t="str">
        <f t="shared" si="676"/>
        <v/>
      </c>
      <c r="CS308" s="65" t="str">
        <f t="shared" si="752"/>
        <v/>
      </c>
      <c r="CT308" s="68" t="str">
        <f t="shared" si="677"/>
        <v/>
      </c>
      <c r="CU308" s="32"/>
      <c r="CV308" s="120"/>
      <c r="CW308" s="62" t="str">
        <f t="shared" si="631"/>
        <v/>
      </c>
      <c r="CX308" s="62" t="str">
        <f t="shared" si="678"/>
        <v/>
      </c>
      <c r="CY308" s="65" t="str">
        <f t="shared" si="753"/>
        <v/>
      </c>
      <c r="CZ308" s="68" t="str">
        <f t="shared" si="679"/>
        <v/>
      </c>
      <c r="DA308" s="32"/>
      <c r="DB308" s="120"/>
      <c r="DC308" s="62" t="str">
        <f t="shared" si="632"/>
        <v/>
      </c>
      <c r="DD308" s="62" t="str">
        <f t="shared" si="680"/>
        <v/>
      </c>
      <c r="DE308" s="65" t="str">
        <f t="shared" si="754"/>
        <v/>
      </c>
      <c r="DF308" s="68" t="str">
        <f t="shared" si="681"/>
        <v/>
      </c>
      <c r="DG308" s="32"/>
      <c r="DH308" s="120"/>
      <c r="DI308" s="62" t="str">
        <f t="shared" si="633"/>
        <v/>
      </c>
      <c r="DJ308" s="62" t="str">
        <f t="shared" si="682"/>
        <v/>
      </c>
      <c r="DK308" s="65" t="str">
        <f t="shared" si="755"/>
        <v/>
      </c>
      <c r="DL308" s="68" t="str">
        <f t="shared" si="683"/>
        <v/>
      </c>
      <c r="DM308" s="32"/>
      <c r="DN308" s="120"/>
      <c r="DO308" s="62" t="str">
        <f t="shared" si="634"/>
        <v/>
      </c>
      <c r="DP308" s="62" t="str">
        <f t="shared" si="684"/>
        <v/>
      </c>
      <c r="DQ308" s="65" t="str">
        <f t="shared" si="756"/>
        <v/>
      </c>
      <c r="DR308" s="68" t="str">
        <f t="shared" si="685"/>
        <v/>
      </c>
      <c r="DS308" s="32"/>
      <c r="DT308" s="120"/>
      <c r="DU308" s="62" t="str">
        <f t="shared" si="635"/>
        <v/>
      </c>
      <c r="DV308" s="62" t="str">
        <f t="shared" si="686"/>
        <v/>
      </c>
      <c r="DW308" s="65" t="str">
        <f t="shared" si="757"/>
        <v/>
      </c>
      <c r="DX308" s="68" t="str">
        <f t="shared" si="687"/>
        <v/>
      </c>
      <c r="DY308" s="32"/>
      <c r="DZ308" s="120"/>
      <c r="EA308" s="62" t="str">
        <f t="shared" si="636"/>
        <v/>
      </c>
      <c r="EB308" s="62" t="str">
        <f t="shared" si="688"/>
        <v/>
      </c>
      <c r="EC308" s="65" t="str">
        <f t="shared" si="758"/>
        <v/>
      </c>
      <c r="ED308" s="68" t="str">
        <f t="shared" si="689"/>
        <v/>
      </c>
      <c r="EE308" s="32"/>
      <c r="EF308" s="120"/>
      <c r="EG308" s="62" t="str">
        <f t="shared" si="637"/>
        <v/>
      </c>
      <c r="EH308" s="62" t="str">
        <f t="shared" si="690"/>
        <v/>
      </c>
      <c r="EI308" s="65" t="str">
        <f t="shared" si="759"/>
        <v/>
      </c>
      <c r="EJ308" s="68" t="str">
        <f t="shared" si="691"/>
        <v/>
      </c>
      <c r="EK308" s="32"/>
      <c r="EL308" s="120"/>
      <c r="EM308" s="62" t="str">
        <f t="shared" si="638"/>
        <v/>
      </c>
      <c r="EN308" s="62" t="str">
        <f t="shared" si="692"/>
        <v/>
      </c>
      <c r="EO308" s="65" t="str">
        <f t="shared" si="760"/>
        <v/>
      </c>
      <c r="EP308" s="68" t="str">
        <f t="shared" si="693"/>
        <v/>
      </c>
      <c r="EQ308" s="32"/>
      <c r="ER308" s="120"/>
      <c r="ES308" s="62" t="str">
        <f t="shared" si="639"/>
        <v/>
      </c>
      <c r="ET308" s="62" t="str">
        <f t="shared" si="694"/>
        <v/>
      </c>
      <c r="EU308" s="65" t="str">
        <f t="shared" si="761"/>
        <v/>
      </c>
      <c r="EV308" s="68" t="str">
        <f t="shared" si="695"/>
        <v/>
      </c>
      <c r="EW308" s="32"/>
      <c r="EX308" s="120"/>
      <c r="EY308" s="62" t="str">
        <f t="shared" si="640"/>
        <v/>
      </c>
      <c r="EZ308" s="62" t="str">
        <f t="shared" si="696"/>
        <v/>
      </c>
      <c r="FA308" s="65" t="str">
        <f t="shared" si="762"/>
        <v/>
      </c>
      <c r="FB308" s="68" t="str">
        <f t="shared" si="697"/>
        <v/>
      </c>
      <c r="FC308" s="32"/>
      <c r="FD308" s="120"/>
      <c r="FE308" s="62" t="str">
        <f t="shared" si="641"/>
        <v/>
      </c>
      <c r="FF308" s="62" t="str">
        <f t="shared" si="698"/>
        <v/>
      </c>
      <c r="FG308" s="65" t="str">
        <f t="shared" si="763"/>
        <v/>
      </c>
      <c r="FH308" s="68" t="str">
        <f t="shared" si="699"/>
        <v/>
      </c>
      <c r="FI308" s="32"/>
      <c r="FJ308" s="120"/>
      <c r="FK308" s="62" t="str">
        <f t="shared" si="642"/>
        <v/>
      </c>
      <c r="FL308" s="62" t="str">
        <f t="shared" si="700"/>
        <v/>
      </c>
      <c r="FM308" s="65" t="str">
        <f t="shared" si="764"/>
        <v/>
      </c>
      <c r="FN308" s="68" t="str">
        <f t="shared" si="701"/>
        <v/>
      </c>
      <c r="FO308" s="32"/>
      <c r="FP308" s="120"/>
      <c r="FQ308" s="62" t="str">
        <f t="shared" si="643"/>
        <v/>
      </c>
      <c r="FR308" s="62" t="str">
        <f t="shared" si="702"/>
        <v/>
      </c>
      <c r="FS308" s="65" t="str">
        <f t="shared" si="765"/>
        <v/>
      </c>
      <c r="FT308" s="68" t="str">
        <f t="shared" si="703"/>
        <v/>
      </c>
      <c r="FU308" s="32"/>
      <c r="FV308" s="120"/>
      <c r="FW308" s="62" t="str">
        <f t="shared" si="644"/>
        <v/>
      </c>
      <c r="FX308" s="62" t="str">
        <f t="shared" si="704"/>
        <v/>
      </c>
      <c r="FY308" s="65" t="str">
        <f t="shared" si="766"/>
        <v/>
      </c>
      <c r="FZ308" s="68" t="str">
        <f t="shared" si="705"/>
        <v/>
      </c>
      <c r="GA308" s="32"/>
      <c r="GC308" s="7" t="str">
        <f t="shared" si="706"/>
        <v/>
      </c>
      <c r="GD308" s="7" t="str">
        <f t="shared" ca="1" si="645"/>
        <v/>
      </c>
      <c r="GT308" s="71" t="str">
        <f>IF(GT$9="", "", IF(AND(NOT('Personnel Details'!$N$11=""), $B308&gt;='Personnel Details'!$N$11), 'Personnel Details'!$O$11, IF(AND(NOT('Personnel Details'!$I$11=""), $B308&gt;='Personnel Details'!$I$11), 'Personnel Details'!$J$11, 'Personnel Details'!$E$11)))</f>
        <v/>
      </c>
      <c r="GU308" s="59" t="str">
        <f>IF(GT$9="", "", IF(AND(NOT('Personnel Details'!$N$11=""), $B308&gt;='Personnel Details'!$N$11), IF('Personnel Details'!$P$11="","", 'Personnel Details'!$P$11), IF(AND(NOT('Personnel Details'!$I$11=""), $B308&gt;='Personnel Details'!$I$11), IF('Personnel Details'!$K$11="", "", 'Personnel Details'!$K$11), IF('Personnel Details'!$F$11="", "", 'Personnel Details'!$F$11))))</f>
        <v/>
      </c>
      <c r="GV308" s="74" t="str">
        <f>IF(GT$9="", "", IF(AND(NOT('Personnel Details'!$N$11=""), $B308&gt;='Personnel Details'!$N$11), 'Personnel Details'!$Q$11, IF(AND(NOT('Personnel Details'!$I$11=""), $B308&gt;='Personnel Details'!$I$11), 'Personnel Details'!$L$11, 'Personnel Details'!$G$11)))</f>
        <v/>
      </c>
      <c r="GW308" s="59" t="str">
        <f t="shared" si="707"/>
        <v/>
      </c>
      <c r="GX308" s="53"/>
      <c r="GZ308" s="78" t="str">
        <f>IF(GZ$9="", "", IF(AND(NOT('Personnel Details'!$N$12=""), $B308&gt;='Personnel Details'!$N$12), 'Personnel Details'!$O$12, IF(AND(NOT('Personnel Details'!$I$12=""), $B308&gt;='Personnel Details'!$I$12), 'Personnel Details'!$J$12, 'Personnel Details'!$E$12)))</f>
        <v/>
      </c>
      <c r="HA308" s="59" t="str">
        <f>IF(GZ$9="", "", IF(AND(NOT('Personnel Details'!$N$12=""), $B308&gt;='Personnel Details'!$N$12), IF('Personnel Details'!$P$12="","", 'Personnel Details'!$P$12), IF(AND(NOT('Personnel Details'!$I$12=""), $B308&gt;='Personnel Details'!$I$12), IF('Personnel Details'!$K$12="", "", 'Personnel Details'!$K$12), IF('Personnel Details'!$F$12="", "", 'Personnel Details'!$F$12))))</f>
        <v/>
      </c>
      <c r="HB308" s="79" t="str">
        <f>IF(GZ$9="", "", IF(AND(NOT('Personnel Details'!$N$12=""), $B308&gt;='Personnel Details'!$N$12), 'Personnel Details'!$Q$12, IF(AND(NOT('Personnel Details'!$I$12=""), $B308&gt;='Personnel Details'!$I$12), 'Personnel Details'!$L$12, 'Personnel Details'!$G$12)))</f>
        <v/>
      </c>
      <c r="HC308" s="59" t="str">
        <f t="shared" si="708"/>
        <v/>
      </c>
      <c r="HD308" s="53"/>
      <c r="HF308" s="78" t="str">
        <f>IF(HF$9="", "", IF(AND(NOT('Personnel Details'!$N$13=""), $B308&gt;='Personnel Details'!$N$13), 'Personnel Details'!$O$13, IF(AND(NOT('Personnel Details'!$I$13=""), $B308&gt;='Personnel Details'!$I$13), 'Personnel Details'!$J$13, 'Personnel Details'!$E$13)))</f>
        <v/>
      </c>
      <c r="HG308" s="59" t="str">
        <f>IF(HF$9="", "", IF(AND(NOT('Personnel Details'!$N$13=""), $B308&gt;='Personnel Details'!$N$13), IF('Personnel Details'!$P$13="","", 'Personnel Details'!$P$13), IF(AND(NOT('Personnel Details'!$I$13=""), $B308&gt;='Personnel Details'!$I$13), IF('Personnel Details'!$K$13="", "", 'Personnel Details'!$K$13), IF('Personnel Details'!$F$13="", "", 'Personnel Details'!$F$13))))</f>
        <v/>
      </c>
      <c r="HH308" s="79" t="str">
        <f>IF(HF$9="", "", IF(AND(NOT('Personnel Details'!$N$13=""), $B308&gt;='Personnel Details'!$N$13), 'Personnel Details'!$Q$13, IF(AND(NOT('Personnel Details'!$I$13=""), $B308&gt;='Personnel Details'!$I$13), 'Personnel Details'!$L$13, 'Personnel Details'!$G$13)))</f>
        <v/>
      </c>
      <c r="HI308" s="59" t="str">
        <f t="shared" si="709"/>
        <v/>
      </c>
      <c r="HJ308" s="53"/>
      <c r="HL308" s="78" t="str">
        <f>IF(HL$9="", "", IF(AND(NOT('Personnel Details'!$N$14=""), $B308&gt;='Personnel Details'!$N$14), 'Personnel Details'!$O$14, IF(AND(NOT('Personnel Details'!$I$14=""), $B308&gt;='Personnel Details'!$I$14), 'Personnel Details'!$J$14, 'Personnel Details'!$E$14)))</f>
        <v/>
      </c>
      <c r="HM308" s="59" t="str">
        <f>IF(HL$9="", "", IF(AND(NOT('Personnel Details'!$N$14=""), $B308&gt;='Personnel Details'!$N$14), IF('Personnel Details'!$P$14="","", 'Personnel Details'!$P$14), IF(AND(NOT('Personnel Details'!$I$14=""), $B308&gt;='Personnel Details'!$I$14), IF('Personnel Details'!$K$14="", "", 'Personnel Details'!$K$14), IF('Personnel Details'!$F$14="", "", 'Personnel Details'!$F$14))))</f>
        <v/>
      </c>
      <c r="HN308" s="79" t="str">
        <f>IF(HL$9="", "", IF(AND(NOT('Personnel Details'!$N$14=""), $B308&gt;='Personnel Details'!$N$14), 'Personnel Details'!$Q$14, IF(AND(NOT('Personnel Details'!$I$14=""), $B308&gt;='Personnel Details'!$I$14), 'Personnel Details'!$L$14, 'Personnel Details'!$G$14)))</f>
        <v/>
      </c>
      <c r="HO308" s="59" t="str">
        <f t="shared" si="710"/>
        <v/>
      </c>
      <c r="HP308" s="53"/>
      <c r="HR308" s="78" t="str">
        <f>IF(HR$9="", "", IF(AND(NOT('Personnel Details'!$N$15=""), $B308&gt;='Personnel Details'!$N$15), 'Personnel Details'!$O$15, IF(AND(NOT('Personnel Details'!$I$15=""), $B308&gt;='Personnel Details'!$I$15), 'Personnel Details'!$J$15, 'Personnel Details'!$E$15)))</f>
        <v/>
      </c>
      <c r="HS308" s="59" t="str">
        <f>IF(HR$9="", "", IF(AND(NOT('Personnel Details'!$N$15=""), $B308&gt;='Personnel Details'!$N$15), IF('Personnel Details'!$P$15="","", 'Personnel Details'!$P$15), IF(AND(NOT('Personnel Details'!$I$15=""), $B308&gt;='Personnel Details'!$I$15), IF('Personnel Details'!$K$15="", "", 'Personnel Details'!$K$15), IF('Personnel Details'!$F$15="", "", 'Personnel Details'!$F$15))))</f>
        <v/>
      </c>
      <c r="HT308" s="79" t="str">
        <f>IF(HR$9="", "", IF(AND(NOT('Personnel Details'!$N$15=""), $B308&gt;='Personnel Details'!$N$15), 'Personnel Details'!$Q$15, IF(AND(NOT('Personnel Details'!$I$15=""), $B308&gt;='Personnel Details'!$I$15), 'Personnel Details'!$L$15, 'Personnel Details'!$G$15)))</f>
        <v/>
      </c>
      <c r="HU308" s="59" t="str">
        <f t="shared" si="711"/>
        <v/>
      </c>
      <c r="HV308" s="53"/>
      <c r="HX308" s="78" t="str">
        <f>IF(HX$9="", "", IF(AND(NOT('Personnel Details'!$N$16=""), $B308&gt;='Personnel Details'!$N$16), 'Personnel Details'!$O$16, IF(AND(NOT('Personnel Details'!$I$16=""), $B308&gt;='Personnel Details'!$I$16), 'Personnel Details'!$J$16, 'Personnel Details'!$E$16)))</f>
        <v/>
      </c>
      <c r="HY308" s="59" t="str">
        <f>IF(HX$9="", "", IF(AND(NOT('Personnel Details'!$N$16=""), $B308&gt;='Personnel Details'!$N$16), IF('Personnel Details'!$P$16="","", 'Personnel Details'!$P$16), IF(AND(NOT('Personnel Details'!$I$16=""), $B308&gt;='Personnel Details'!$I$16), IF('Personnel Details'!$K$16="", "", 'Personnel Details'!$K$16), IF('Personnel Details'!$F$16="", "", 'Personnel Details'!$F$16))))</f>
        <v/>
      </c>
      <c r="HZ308" s="79" t="str">
        <f>IF(HX$9="", "", IF(AND(NOT('Personnel Details'!$N$16=""), $B308&gt;='Personnel Details'!$N$16), 'Personnel Details'!$Q$16, IF(AND(NOT('Personnel Details'!$I$16=""), $B308&gt;='Personnel Details'!$I$16), 'Personnel Details'!$L$16, 'Personnel Details'!$G$16)))</f>
        <v/>
      </c>
      <c r="IA308" s="59" t="str">
        <f t="shared" si="712"/>
        <v/>
      </c>
      <c r="IB308" s="53"/>
      <c r="ID308" s="78" t="str">
        <f>IF(ID$9="", "", IF(AND(NOT('Personnel Details'!$N$17=""), $B308&gt;='Personnel Details'!$N$17), 'Personnel Details'!$O$17, IF(AND(NOT('Personnel Details'!$I$17=""), $B308&gt;='Personnel Details'!$I$17), 'Personnel Details'!$J$17, 'Personnel Details'!$E$17)))</f>
        <v/>
      </c>
      <c r="IE308" s="59" t="str">
        <f>IF(ID$9="", "", IF(AND(NOT('Personnel Details'!$N$17=""), $B308&gt;='Personnel Details'!$N$17), IF('Personnel Details'!$P$17="","", 'Personnel Details'!$P$17), IF(AND(NOT('Personnel Details'!$I$17=""), $B308&gt;='Personnel Details'!$I$17), IF('Personnel Details'!$K$17="", "", 'Personnel Details'!$K$17), IF('Personnel Details'!$F$17="", "", 'Personnel Details'!$F$17))))</f>
        <v/>
      </c>
      <c r="IF308" s="79" t="str">
        <f>IF(ID$9="", "", IF(AND(NOT('Personnel Details'!$N$17=""), $B308&gt;='Personnel Details'!$N$17), 'Personnel Details'!$Q$17, IF(AND(NOT('Personnel Details'!$I$17=""), $B308&gt;='Personnel Details'!$I$17), 'Personnel Details'!$L$17, 'Personnel Details'!$G$17)))</f>
        <v/>
      </c>
      <c r="IG308" s="59" t="str">
        <f t="shared" si="713"/>
        <v/>
      </c>
      <c r="IH308" s="53"/>
      <c r="IJ308" s="78" t="str">
        <f>IF(IJ$9="", "", IF(AND(NOT('Personnel Details'!$N$18=""), $B308&gt;='Personnel Details'!$N$18), 'Personnel Details'!$O$18, IF(AND(NOT('Personnel Details'!$I$18=""), $B308&gt;='Personnel Details'!$I$18), 'Personnel Details'!$J$18, 'Personnel Details'!$E$18)))</f>
        <v/>
      </c>
      <c r="IK308" s="59" t="str">
        <f>IF(IJ$9="", "", IF(AND(NOT('Personnel Details'!$N$18=""), $B308&gt;='Personnel Details'!$N$18), IF('Personnel Details'!$P$18="","", 'Personnel Details'!$P$18), IF(AND(NOT('Personnel Details'!$I$18=""), $B308&gt;='Personnel Details'!$I$18), IF('Personnel Details'!$K$18="", "", 'Personnel Details'!$K$18), IF('Personnel Details'!$F$18="", "", 'Personnel Details'!$F$18))))</f>
        <v/>
      </c>
      <c r="IL308" s="79" t="str">
        <f>IF(IJ$9="", "", IF(AND(NOT('Personnel Details'!$N$18=""), $B308&gt;='Personnel Details'!$N$18), 'Personnel Details'!$Q$18, IF(AND(NOT('Personnel Details'!$I$18=""), $B308&gt;='Personnel Details'!$I$18), 'Personnel Details'!$L$18, 'Personnel Details'!$G$18)))</f>
        <v/>
      </c>
      <c r="IM308" s="59" t="str">
        <f t="shared" si="714"/>
        <v/>
      </c>
      <c r="IN308" s="53"/>
      <c r="IP308" s="78" t="str">
        <f>IF(IP$9="", "", IF(AND(NOT('Personnel Details'!$N$19=""), $B308&gt;='Personnel Details'!$N$19), 'Personnel Details'!$O$19, IF(AND(NOT('Personnel Details'!$I$19=""), $B308&gt;='Personnel Details'!$I$19), 'Personnel Details'!$J$19, 'Personnel Details'!$E$19)))</f>
        <v/>
      </c>
      <c r="IQ308" s="59" t="str">
        <f>IF(IP$9="", "", IF(AND(NOT('Personnel Details'!$N$19=""), $B308&gt;='Personnel Details'!$N$19), IF('Personnel Details'!$P$19="","", 'Personnel Details'!$P$19), IF(AND(NOT('Personnel Details'!$I$19=""), $B308&gt;='Personnel Details'!$I$19), IF('Personnel Details'!$K$19="", "", 'Personnel Details'!$K$19), IF('Personnel Details'!$F$19="", "", 'Personnel Details'!$F$19))))</f>
        <v/>
      </c>
      <c r="IR308" s="79" t="str">
        <f>IF(IP$9="", "", IF(AND(NOT('Personnel Details'!$N$19=""), $B308&gt;='Personnel Details'!$N$19), 'Personnel Details'!$Q$19, IF(AND(NOT('Personnel Details'!$I$19=""), $B308&gt;='Personnel Details'!$I$19), 'Personnel Details'!$L$19, 'Personnel Details'!$G$19)))</f>
        <v/>
      </c>
      <c r="IS308" s="59" t="str">
        <f t="shared" si="715"/>
        <v/>
      </c>
      <c r="IT308" s="53"/>
      <c r="IV308" s="78" t="str">
        <f>IF(IV$9="", "", IF(AND(NOT('Personnel Details'!$N$20=""), $B308&gt;='Personnel Details'!$N$20), 'Personnel Details'!$O$20, IF(AND(NOT('Personnel Details'!$I$20=""), $B308&gt;='Personnel Details'!$I$20), 'Personnel Details'!$J$20, 'Personnel Details'!$E$20)))</f>
        <v/>
      </c>
      <c r="IW308" s="59" t="str">
        <f>IF(IV$9="", "", IF(AND(NOT('Personnel Details'!$N$20=""), $B308&gt;='Personnel Details'!$N$20), IF('Personnel Details'!$P$20="","", 'Personnel Details'!$P$20), IF(AND(NOT('Personnel Details'!$I$20=""), $B308&gt;='Personnel Details'!$I$20), IF('Personnel Details'!$K$20="", "", 'Personnel Details'!$K$20), IF('Personnel Details'!$F$20="", "", 'Personnel Details'!$F$20))))</f>
        <v/>
      </c>
      <c r="IX308" s="79" t="str">
        <f>IF(IV$9="", "", IF(AND(NOT('Personnel Details'!$N$20=""), $B308&gt;='Personnel Details'!$N$20), 'Personnel Details'!$Q$20, IF(AND(NOT('Personnel Details'!$I$20=""), $B308&gt;='Personnel Details'!$I$20), 'Personnel Details'!$L$20, 'Personnel Details'!$G$20)))</f>
        <v/>
      </c>
      <c r="IY308" s="59" t="str">
        <f t="shared" si="716"/>
        <v/>
      </c>
      <c r="IZ308" s="53"/>
      <c r="JB308" s="78" t="str">
        <f>IF(JB$9="", "", IF(AND(NOT('Personnel Details'!$N$21=""), $B308&gt;='Personnel Details'!$N$21), 'Personnel Details'!$O$21, IF(AND(NOT('Personnel Details'!$I$21=""), $B308&gt;='Personnel Details'!$I$21), 'Personnel Details'!$J$21, 'Personnel Details'!$E$21)))</f>
        <v/>
      </c>
      <c r="JC308" s="59" t="str">
        <f>IF(JB$9="", "", IF(AND(NOT('Personnel Details'!$N$21=""), $B308&gt;='Personnel Details'!$N$21), IF('Personnel Details'!$P$21="","", 'Personnel Details'!$P$21), IF(AND(NOT('Personnel Details'!$I$21=""), $B308&gt;='Personnel Details'!$I$21), IF('Personnel Details'!$K$21="", "", 'Personnel Details'!$K$21), IF('Personnel Details'!$F$21="", "", 'Personnel Details'!$F$21))))</f>
        <v/>
      </c>
      <c r="JD308" s="79" t="str">
        <f>IF(JB$9="", "", IF(AND(NOT('Personnel Details'!$N$21=""), $B308&gt;='Personnel Details'!$N$21), 'Personnel Details'!$Q$21, IF(AND(NOT('Personnel Details'!$I$21=""), $B308&gt;='Personnel Details'!$I$21), 'Personnel Details'!$L$21, 'Personnel Details'!$G$21)))</f>
        <v/>
      </c>
      <c r="JE308" s="59" t="str">
        <f t="shared" si="717"/>
        <v/>
      </c>
      <c r="JF308" s="53"/>
      <c r="JH308" s="78" t="str">
        <f>IF(JH$9="", "", IF(AND(NOT('Personnel Details'!$N$22=""), $B308&gt;='Personnel Details'!$N$22), 'Personnel Details'!$O$22, IF(AND(NOT('Personnel Details'!$I$22=""), $B308&gt;='Personnel Details'!$I$22), 'Personnel Details'!$J$22, 'Personnel Details'!$E$22)))</f>
        <v/>
      </c>
      <c r="JI308" s="59" t="str">
        <f>IF(JH$9="", "", IF(AND(NOT('Personnel Details'!$N$22=""), $B308&gt;='Personnel Details'!$N$22), IF('Personnel Details'!$P$22="","", 'Personnel Details'!$P$22), IF(AND(NOT('Personnel Details'!$I$22=""), $B308&gt;='Personnel Details'!$I$22), IF('Personnel Details'!$K$22="", "", 'Personnel Details'!$K$22), IF('Personnel Details'!$F$22="", "", 'Personnel Details'!$F$22))))</f>
        <v/>
      </c>
      <c r="JJ308" s="79" t="str">
        <f>IF(JH$9="", "", IF(AND(NOT('Personnel Details'!$N$22=""), $B308&gt;='Personnel Details'!$N$22), 'Personnel Details'!$Q$22, IF(AND(NOT('Personnel Details'!$I$22=""), $B308&gt;='Personnel Details'!$I$22), 'Personnel Details'!$L$22, 'Personnel Details'!$G$22)))</f>
        <v/>
      </c>
      <c r="JK308" s="59" t="str">
        <f t="shared" si="718"/>
        <v/>
      </c>
      <c r="JL308" s="53"/>
      <c r="JN308" s="78" t="str">
        <f>IF(JN$9="", "", IF(AND(NOT('Personnel Details'!$N$23=""), $B308&gt;='Personnel Details'!$N$23), 'Personnel Details'!$O$23, IF(AND(NOT('Personnel Details'!$I$23=""), $B308&gt;='Personnel Details'!$I$23), 'Personnel Details'!$J$23, 'Personnel Details'!$E$23)))</f>
        <v/>
      </c>
      <c r="JO308" s="59" t="str">
        <f>IF(JN$9="", "", IF(AND(NOT('Personnel Details'!$N$23=""), $B308&gt;='Personnel Details'!$N$23), IF('Personnel Details'!$P$23="","", 'Personnel Details'!$P$23), IF(AND(NOT('Personnel Details'!$I$23=""), $B308&gt;='Personnel Details'!$I$23), IF('Personnel Details'!$K$23="", "", 'Personnel Details'!$K$23), IF('Personnel Details'!$F$23="", "", 'Personnel Details'!$F$23))))</f>
        <v/>
      </c>
      <c r="JP308" s="79" t="str">
        <f>IF(JN$9="", "", IF(AND(NOT('Personnel Details'!$N$23=""), $B308&gt;='Personnel Details'!$N$23), 'Personnel Details'!$Q$23, IF(AND(NOT('Personnel Details'!$I$23=""), $B308&gt;='Personnel Details'!$I$23), 'Personnel Details'!$L$23, 'Personnel Details'!$G$23)))</f>
        <v/>
      </c>
      <c r="JQ308" s="59" t="str">
        <f t="shared" si="719"/>
        <v/>
      </c>
      <c r="JR308" s="53"/>
      <c r="JT308" s="78" t="str">
        <f>IF(JT$9="", "", IF(AND(NOT('Personnel Details'!$N$24=""), $B308&gt;='Personnel Details'!$N$24), 'Personnel Details'!$O$24, IF(AND(NOT('Personnel Details'!$I$24=""), $B308&gt;='Personnel Details'!$I$24), 'Personnel Details'!$J$24, 'Personnel Details'!$E$24)))</f>
        <v/>
      </c>
      <c r="JU308" s="59" t="str">
        <f>IF(JT$9="", "", IF(AND(NOT('Personnel Details'!$N$24=""), $B308&gt;='Personnel Details'!$N$24), IF('Personnel Details'!$P$24="","", 'Personnel Details'!$P$24), IF(AND(NOT('Personnel Details'!$I$24=""), $B308&gt;='Personnel Details'!$I$24), IF('Personnel Details'!$K$24="", "", 'Personnel Details'!$K$24), IF('Personnel Details'!$F$24="", "", 'Personnel Details'!$F$24))))</f>
        <v/>
      </c>
      <c r="JV308" s="79" t="str">
        <f>IF(JT$9="", "", IF(AND(NOT('Personnel Details'!$N$24=""), $B308&gt;='Personnel Details'!$N$24), 'Personnel Details'!$Q$24, IF(AND(NOT('Personnel Details'!$I$24=""), $B308&gt;='Personnel Details'!$I$24), 'Personnel Details'!$L$24, 'Personnel Details'!$G$24)))</f>
        <v/>
      </c>
      <c r="JW308" s="59" t="str">
        <f t="shared" si="720"/>
        <v/>
      </c>
      <c r="JX308" s="53"/>
      <c r="JZ308" s="78" t="str">
        <f>IF(JZ$9="", "", IF(AND(NOT('Personnel Details'!$N$25=""), $B308&gt;='Personnel Details'!$N$25), 'Personnel Details'!$O$25, IF(AND(NOT('Personnel Details'!$I$25=""), $B308&gt;='Personnel Details'!$I$25), 'Personnel Details'!$J$25, 'Personnel Details'!$E$25)))</f>
        <v/>
      </c>
      <c r="KA308" s="59" t="str">
        <f>IF(JZ$9="", "", IF(AND(NOT('Personnel Details'!$N$25=""), $B308&gt;='Personnel Details'!$N$25), IF('Personnel Details'!$P$25="","", 'Personnel Details'!$P$25), IF(AND(NOT('Personnel Details'!$I$25=""), $B308&gt;='Personnel Details'!$I$25), IF('Personnel Details'!$K$25="", "", 'Personnel Details'!$K$25), IF('Personnel Details'!$F$25="", "", 'Personnel Details'!$F$25))))</f>
        <v/>
      </c>
      <c r="KB308" s="79" t="str">
        <f>IF(JZ$9="", "", IF(AND(NOT('Personnel Details'!$N$25=""), $B308&gt;='Personnel Details'!$N$25), 'Personnel Details'!$Q$25, IF(AND(NOT('Personnel Details'!$I$25=""), $B308&gt;='Personnel Details'!$I$25), 'Personnel Details'!$L$25, 'Personnel Details'!$G$25)))</f>
        <v/>
      </c>
      <c r="KC308" s="59" t="str">
        <f t="shared" si="721"/>
        <v/>
      </c>
      <c r="KD308" s="53"/>
      <c r="KF308" s="78" t="str">
        <f>IF(KF$9="", "", IF(AND(NOT('Personnel Details'!$N$26=""), $B308&gt;='Personnel Details'!$N$26), 'Personnel Details'!$O$26, IF(AND(NOT('Personnel Details'!$I$26=""), $B308&gt;='Personnel Details'!$I$26), 'Personnel Details'!$J$26, 'Personnel Details'!$E$26)))</f>
        <v/>
      </c>
      <c r="KG308" s="59" t="str">
        <f>IF(KF$9="", "", IF(AND(NOT('Personnel Details'!$N$26=""), $B308&gt;='Personnel Details'!$N$26), IF('Personnel Details'!$P$26="","", 'Personnel Details'!$P$26), IF(AND(NOT('Personnel Details'!$I$26=""), $B308&gt;='Personnel Details'!$I$26), IF('Personnel Details'!$K$26="", "", 'Personnel Details'!$K$26), IF('Personnel Details'!$F$26="", "", 'Personnel Details'!$F$26))))</f>
        <v/>
      </c>
      <c r="KH308" s="79" t="str">
        <f>IF(KF$9="", "", IF(AND(NOT('Personnel Details'!$N$26=""), $B308&gt;='Personnel Details'!$N$26), 'Personnel Details'!$Q$26, IF(AND(NOT('Personnel Details'!$I$26=""), $B308&gt;='Personnel Details'!$I$26), 'Personnel Details'!$L$26, 'Personnel Details'!$G$26)))</f>
        <v/>
      </c>
      <c r="KI308" s="59" t="str">
        <f t="shared" si="722"/>
        <v/>
      </c>
      <c r="KJ308" s="53"/>
      <c r="KL308" s="78" t="str">
        <f>IF(KL$9="", "", IF(AND(NOT('Personnel Details'!$N$27=""), $B308&gt;='Personnel Details'!$N$27), 'Personnel Details'!$O$27, IF(AND(NOT('Personnel Details'!$I$27=""), $B308&gt;='Personnel Details'!$I$27), 'Personnel Details'!$J$27, 'Personnel Details'!$E$27)))</f>
        <v/>
      </c>
      <c r="KM308" s="59" t="str">
        <f>IF(KL$9="", "", IF(AND(NOT('Personnel Details'!$N$27=""), $B308&gt;='Personnel Details'!$N$27), IF('Personnel Details'!$P$27="","", 'Personnel Details'!$P$27), IF(AND(NOT('Personnel Details'!$I$27=""), $B308&gt;='Personnel Details'!$I$27), IF('Personnel Details'!$K$27="", "", 'Personnel Details'!$K$27), IF('Personnel Details'!$F$27="", "", 'Personnel Details'!$F$27))))</f>
        <v/>
      </c>
      <c r="KN308" s="79" t="str">
        <f>IF(KL$9="", "", IF(AND(NOT('Personnel Details'!$N$27=""), $B308&gt;='Personnel Details'!$N$27), 'Personnel Details'!$Q$27, IF(AND(NOT('Personnel Details'!$I$27=""), $B308&gt;='Personnel Details'!$I$27), 'Personnel Details'!$L$27, 'Personnel Details'!$G$27)))</f>
        <v/>
      </c>
      <c r="KO308" s="59" t="str">
        <f t="shared" si="723"/>
        <v/>
      </c>
      <c r="KP308" s="53"/>
      <c r="KR308" s="78" t="str">
        <f>IF(KR$9="", "", IF(AND(NOT('Personnel Details'!$N$28=""), $B308&gt;='Personnel Details'!$N$28), 'Personnel Details'!$O$28, IF(AND(NOT('Personnel Details'!$I$28=""), $B308&gt;='Personnel Details'!$I$28), 'Personnel Details'!$J$28, 'Personnel Details'!$E$28)))</f>
        <v/>
      </c>
      <c r="KS308" s="59" t="str">
        <f>IF(KR$9="", "", IF(AND(NOT('Personnel Details'!$N$28=""), $B308&gt;='Personnel Details'!$N$28), IF('Personnel Details'!$P$28="","", 'Personnel Details'!$P$28), IF(AND(NOT('Personnel Details'!$I$28=""), $B308&gt;='Personnel Details'!$I$28), IF('Personnel Details'!$K$28="", "", 'Personnel Details'!$K$28), IF('Personnel Details'!$F$28="", "", 'Personnel Details'!$F$28))))</f>
        <v/>
      </c>
      <c r="KT308" s="79" t="str">
        <f>IF(KR$9="", "", IF(AND(NOT('Personnel Details'!$N$28=""), $B308&gt;='Personnel Details'!$N$28), 'Personnel Details'!$Q$28, IF(AND(NOT('Personnel Details'!$I$28=""), $B308&gt;='Personnel Details'!$I$28), 'Personnel Details'!$L$28, 'Personnel Details'!$G$28)))</f>
        <v/>
      </c>
      <c r="KU308" s="59" t="str">
        <f t="shared" si="724"/>
        <v/>
      </c>
      <c r="KV308" s="53"/>
      <c r="KX308" s="78" t="str">
        <f>IF(KX$9="", "", IF(AND(NOT('Personnel Details'!$N$29=""), $B308&gt;='Personnel Details'!$N$29), 'Personnel Details'!$O$29, IF(AND(NOT('Personnel Details'!$I$29=""), $B308&gt;='Personnel Details'!$I$29), 'Personnel Details'!$J$29, 'Personnel Details'!$E$29)))</f>
        <v/>
      </c>
      <c r="KY308" s="59" t="str">
        <f>IF(KX$9="", "", IF(AND(NOT('Personnel Details'!$N$29=""), $B308&gt;='Personnel Details'!$N$29), IF('Personnel Details'!$P$29="","", 'Personnel Details'!$P$29), IF(AND(NOT('Personnel Details'!$I$29=""), $B308&gt;='Personnel Details'!$I$29), IF('Personnel Details'!$K$29="", "", 'Personnel Details'!$K$29), IF('Personnel Details'!$F$29="", "", 'Personnel Details'!$F$29))))</f>
        <v/>
      </c>
      <c r="KZ308" s="79" t="str">
        <f>IF(KX$9="", "", IF(AND(NOT('Personnel Details'!$N$29=""), $B308&gt;='Personnel Details'!$N$29), 'Personnel Details'!$Q$29, IF(AND(NOT('Personnel Details'!$I$29=""), $B308&gt;='Personnel Details'!$I$29), 'Personnel Details'!$L$29, 'Personnel Details'!$G$29)))</f>
        <v/>
      </c>
      <c r="LA308" s="59" t="str">
        <f t="shared" si="725"/>
        <v/>
      </c>
      <c r="LB308" s="53"/>
      <c r="LD308" s="78" t="str">
        <f>IF(LD$9="", "", IF(AND(NOT('Personnel Details'!$N$30=""), $B308&gt;='Personnel Details'!$N$30), 'Personnel Details'!$O$30, IF(AND(NOT('Personnel Details'!$I$30=""), $B308&gt;='Personnel Details'!$I$30), 'Personnel Details'!$J$30, 'Personnel Details'!$E$30)))</f>
        <v/>
      </c>
      <c r="LE308" s="59" t="str">
        <f>IF(LD$9="", "", IF(AND(NOT('Personnel Details'!$N$30=""), $B308&gt;='Personnel Details'!$N$30), IF('Personnel Details'!$P$30="","", 'Personnel Details'!$P$30), IF(AND(NOT('Personnel Details'!$I$30=""), $B308&gt;='Personnel Details'!$I$30), IF('Personnel Details'!$K$30="", "", 'Personnel Details'!$K$30), IF('Personnel Details'!$F$30="", "", 'Personnel Details'!$F$30))))</f>
        <v/>
      </c>
      <c r="LF308" s="79" t="str">
        <f>IF(LD$9="", "", IF(AND(NOT('Personnel Details'!$N$30=""), $B308&gt;='Personnel Details'!$N$30), 'Personnel Details'!$Q$30, IF(AND(NOT('Personnel Details'!$I$30=""), $B308&gt;='Personnel Details'!$I$30), 'Personnel Details'!$L$30, 'Personnel Details'!$G$30)))</f>
        <v/>
      </c>
      <c r="LG308" s="59" t="str">
        <f t="shared" si="726"/>
        <v/>
      </c>
      <c r="LH308" s="53"/>
      <c r="LJ308" s="78" t="str">
        <f>IF(LJ$9="", "", IF(AND(NOT('Personnel Details'!$N$31=""), $B308&gt;='Personnel Details'!$N$31), 'Personnel Details'!$O$31, IF(AND(NOT('Personnel Details'!$I$31=""), $B308&gt;='Personnel Details'!$I$31), 'Personnel Details'!$J$31, 'Personnel Details'!$E$31)))</f>
        <v/>
      </c>
      <c r="LK308" s="59" t="str">
        <f>IF(LJ$9="", "", IF(AND(NOT('Personnel Details'!$N$31=""), $B308&gt;='Personnel Details'!$N$31), IF('Personnel Details'!$P$31="","", 'Personnel Details'!$P$31), IF(AND(NOT('Personnel Details'!$I$31=""), $B308&gt;='Personnel Details'!$I$31), IF('Personnel Details'!$K$31="", "", 'Personnel Details'!$K$31), IF('Personnel Details'!$F$31="", "", 'Personnel Details'!$F$31))))</f>
        <v/>
      </c>
      <c r="LL308" s="79" t="str">
        <f>IF(LJ$9="", "", IF(AND(NOT('Personnel Details'!$N$31=""), $B308&gt;='Personnel Details'!$N$31), 'Personnel Details'!$Q$31, IF(AND(NOT('Personnel Details'!$I$31=""), $B308&gt;='Personnel Details'!$I$31), 'Personnel Details'!$L$31, 'Personnel Details'!$G$31)))</f>
        <v/>
      </c>
      <c r="LM308" s="59" t="str">
        <f t="shared" si="727"/>
        <v/>
      </c>
      <c r="LN308" s="53"/>
      <c r="LP308" s="78" t="str">
        <f>IF(LP$9="", "", IF(AND(NOT('Personnel Details'!$N$32=""), $B308&gt;='Personnel Details'!$N$32), 'Personnel Details'!$O$32, IF(AND(NOT('Personnel Details'!$I$32=""), $B308&gt;='Personnel Details'!$I$32), 'Personnel Details'!$J$32, 'Personnel Details'!$E$32)))</f>
        <v/>
      </c>
      <c r="LQ308" s="59" t="str">
        <f>IF(LP$9="", "", IF(AND(NOT('Personnel Details'!$N$32=""), $B308&gt;='Personnel Details'!$N$32), IF('Personnel Details'!$P$32="","", 'Personnel Details'!$P$32), IF(AND(NOT('Personnel Details'!$I$32=""), $B308&gt;='Personnel Details'!$I$32), IF('Personnel Details'!$K$32="", "", 'Personnel Details'!$K$32), IF('Personnel Details'!$F$32="", "", 'Personnel Details'!$F$32))))</f>
        <v/>
      </c>
      <c r="LR308" s="79" t="str">
        <f>IF(LP$9="", "", IF(AND(NOT('Personnel Details'!$N$32=""), $B308&gt;='Personnel Details'!$N$32), 'Personnel Details'!$Q$32, IF(AND(NOT('Personnel Details'!$I$32=""), $B308&gt;='Personnel Details'!$I$32), 'Personnel Details'!$L$32, 'Personnel Details'!$G$32)))</f>
        <v/>
      </c>
      <c r="LS308" s="59" t="str">
        <f t="shared" si="728"/>
        <v/>
      </c>
      <c r="LT308" s="53"/>
      <c r="LV308" s="78" t="str">
        <f>IF(LV$9="", "", IF(AND(NOT('Personnel Details'!$N$33=""), $B308&gt;='Personnel Details'!$N$33), 'Personnel Details'!$O$33, IF(AND(NOT('Personnel Details'!$I$33=""), $B308&gt;='Personnel Details'!$I$33), 'Personnel Details'!$J$33, 'Personnel Details'!$E$33)))</f>
        <v/>
      </c>
      <c r="LW308" s="59" t="str">
        <f>IF(LV$9="", "", IF(AND(NOT('Personnel Details'!$N$33=""), $B308&gt;='Personnel Details'!$N$33), IF('Personnel Details'!$P$33="","", 'Personnel Details'!$P$33), IF(AND(NOT('Personnel Details'!$I$33=""), $B308&gt;='Personnel Details'!$I$33), IF('Personnel Details'!$K$33="", "", 'Personnel Details'!$K$33), IF('Personnel Details'!$F$33="", "", 'Personnel Details'!$F$33))))</f>
        <v/>
      </c>
      <c r="LX308" s="79" t="str">
        <f>IF(LV$9="", "", IF(AND(NOT('Personnel Details'!$N$33=""), $B308&gt;='Personnel Details'!$N$33), 'Personnel Details'!$Q$33, IF(AND(NOT('Personnel Details'!$I$33=""), $B308&gt;='Personnel Details'!$I$33), 'Personnel Details'!$L$33, 'Personnel Details'!$G$33)))</f>
        <v/>
      </c>
      <c r="LY308" s="59" t="str">
        <f t="shared" si="729"/>
        <v/>
      </c>
      <c r="LZ308" s="53"/>
      <c r="MB308" s="78" t="str">
        <f>IF(MB$9="", "", IF(AND(NOT('Personnel Details'!$N$34=""), $B308&gt;='Personnel Details'!$N$34), 'Personnel Details'!$O$34, IF(AND(NOT('Personnel Details'!$I$34=""), $B308&gt;='Personnel Details'!$I$34), 'Personnel Details'!$J$34, 'Personnel Details'!$E$34)))</f>
        <v/>
      </c>
      <c r="MC308" s="59" t="str">
        <f>IF(MB$9="", "", IF(AND(NOT('Personnel Details'!$N$34=""), $B308&gt;='Personnel Details'!$N$34), IF('Personnel Details'!$P$34="","", 'Personnel Details'!$P$34), IF(AND(NOT('Personnel Details'!$I$34=""), $B308&gt;='Personnel Details'!$I$34), IF('Personnel Details'!$K$34="", "", 'Personnel Details'!$K$34), IF('Personnel Details'!$F$34="", "", 'Personnel Details'!$F$34))))</f>
        <v/>
      </c>
      <c r="MD308" s="79" t="str">
        <f>IF(MB$9="", "", IF(AND(NOT('Personnel Details'!$N$34=""), $B308&gt;='Personnel Details'!$N$34), 'Personnel Details'!$Q$34, IF(AND(NOT('Personnel Details'!$I$34=""), $B308&gt;='Personnel Details'!$I$34), 'Personnel Details'!$L$34, 'Personnel Details'!$G$34)))</f>
        <v/>
      </c>
      <c r="ME308" s="59" t="str">
        <f t="shared" si="730"/>
        <v/>
      </c>
      <c r="MF308" s="53"/>
      <c r="MH308" s="78" t="str">
        <f>IF(MH$9="", "", IF(AND(NOT('Personnel Details'!$N$35=""), $B308&gt;='Personnel Details'!$N$35), 'Personnel Details'!$O$35, IF(AND(NOT('Personnel Details'!$I$35=""), $B308&gt;='Personnel Details'!$I$35), 'Personnel Details'!$J$35, 'Personnel Details'!$E$35)))</f>
        <v/>
      </c>
      <c r="MI308" s="59" t="str">
        <f>IF(MH$9="", "", IF(AND(NOT('Personnel Details'!$N$35=""), $B308&gt;='Personnel Details'!$N$35), IF('Personnel Details'!$P$35="","", 'Personnel Details'!$P$35), IF(AND(NOT('Personnel Details'!$I$35=""), $B308&gt;='Personnel Details'!$I$35), IF('Personnel Details'!$K$35="", "", 'Personnel Details'!$K$35), IF('Personnel Details'!$F$35="", "", 'Personnel Details'!$F$35))))</f>
        <v/>
      </c>
      <c r="MJ308" s="79" t="str">
        <f>IF(MH$9="", "", IF(AND(NOT('Personnel Details'!$N$35=""), $B308&gt;='Personnel Details'!$N$35), 'Personnel Details'!$Q$35, IF(AND(NOT('Personnel Details'!$I$35=""), $B308&gt;='Personnel Details'!$I$35), 'Personnel Details'!$L$35, 'Personnel Details'!$G$35)))</f>
        <v/>
      </c>
      <c r="MK308" s="59" t="str">
        <f t="shared" si="731"/>
        <v/>
      </c>
      <c r="ML308" s="53"/>
      <c r="MN308" s="78" t="str">
        <f>IF(MN$9="", "", IF(AND(NOT('Personnel Details'!$N$36=""), $B308&gt;='Personnel Details'!$N$36), 'Personnel Details'!$O$36, IF(AND(NOT('Personnel Details'!$I$36=""), $B308&gt;='Personnel Details'!$I$36), 'Personnel Details'!$J$36, 'Personnel Details'!$E$36)))</f>
        <v/>
      </c>
      <c r="MO308" s="59" t="str">
        <f>IF(MN$9="", "", IF(AND(NOT('Personnel Details'!$N$36=""), $B308&gt;='Personnel Details'!$N$36), IF('Personnel Details'!$P$36="","", 'Personnel Details'!$P$36), IF(AND(NOT('Personnel Details'!$I$36=""), $B308&gt;='Personnel Details'!$I$36), IF('Personnel Details'!$K$36="", "", 'Personnel Details'!$K$36), IF('Personnel Details'!$F$36="", "", 'Personnel Details'!$F$36))))</f>
        <v/>
      </c>
      <c r="MP308" s="79" t="str">
        <f>IF(MN$9="", "", IF(AND(NOT('Personnel Details'!$N$36=""), $B308&gt;='Personnel Details'!$N$36), 'Personnel Details'!$Q$36, IF(AND(NOT('Personnel Details'!$I$36=""), $B308&gt;='Personnel Details'!$I$36), 'Personnel Details'!$L$36, 'Personnel Details'!$G$36)))</f>
        <v/>
      </c>
      <c r="MQ308" s="59" t="str">
        <f t="shared" si="732"/>
        <v/>
      </c>
      <c r="MR308" s="53"/>
      <c r="MT308" s="78" t="str">
        <f>IF(MT$9="", "", IF(AND(NOT('Personnel Details'!$N$37=""), $B308&gt;='Personnel Details'!$N$37), 'Personnel Details'!$O$37, IF(AND(NOT('Personnel Details'!$I$37=""), $B308&gt;='Personnel Details'!$I$37), 'Personnel Details'!$J$37, 'Personnel Details'!$E$37)))</f>
        <v/>
      </c>
      <c r="MU308" s="59" t="str">
        <f>IF(MT$9="", "", IF(AND(NOT('Personnel Details'!$N$37=""), $B308&gt;='Personnel Details'!$N$37), IF('Personnel Details'!$P$37="","", 'Personnel Details'!$P$37), IF(AND(NOT('Personnel Details'!$I$37=""), $B308&gt;='Personnel Details'!$I$37), IF('Personnel Details'!$K$37="", "", 'Personnel Details'!$K$37), IF('Personnel Details'!$F$37="", "", 'Personnel Details'!$F$37))))</f>
        <v/>
      </c>
      <c r="MV308" s="79" t="str">
        <f>IF(MT$9="", "", IF(AND(NOT('Personnel Details'!$N$37=""), $B308&gt;='Personnel Details'!$N$37), 'Personnel Details'!$Q$37, IF(AND(NOT('Personnel Details'!$I$37=""), $B308&gt;='Personnel Details'!$I$37), 'Personnel Details'!$L$37, 'Personnel Details'!$G$37)))</f>
        <v/>
      </c>
      <c r="MW308" s="59" t="str">
        <f t="shared" si="733"/>
        <v/>
      </c>
      <c r="MX308" s="53"/>
      <c r="MZ308" s="78" t="str">
        <f>IF(MZ$9="", "", IF(AND(NOT('Personnel Details'!$N$38=""), $B308&gt;='Personnel Details'!$N$38), 'Personnel Details'!$O$38, IF(AND(NOT('Personnel Details'!$I$38=""), $B308&gt;='Personnel Details'!$I$38), 'Personnel Details'!$J$38, 'Personnel Details'!$E$38)))</f>
        <v/>
      </c>
      <c r="NA308" s="59" t="str">
        <f>IF(MZ$9="", "", IF(AND(NOT('Personnel Details'!$N$38=""), $B308&gt;='Personnel Details'!$N$38), IF('Personnel Details'!$P$38="","", 'Personnel Details'!$P$38), IF(AND(NOT('Personnel Details'!$I$38=""), $B308&gt;='Personnel Details'!$I$38), IF('Personnel Details'!$K$38="", "", 'Personnel Details'!$K$38), IF('Personnel Details'!$F$38="", "", 'Personnel Details'!$F$38))))</f>
        <v/>
      </c>
      <c r="NB308" s="79" t="str">
        <f>IF(MZ$9="", "", IF(AND(NOT('Personnel Details'!$N$38=""), $B308&gt;='Personnel Details'!$N$38), 'Personnel Details'!$Q$38, IF(AND(NOT('Personnel Details'!$I$38=""), $B308&gt;='Personnel Details'!$I$38), 'Personnel Details'!$L$38, 'Personnel Details'!$G$38)))</f>
        <v/>
      </c>
      <c r="NC308" s="59" t="str">
        <f t="shared" si="734"/>
        <v/>
      </c>
      <c r="ND308" s="53"/>
      <c r="NF308" s="78" t="str">
        <f>IF(NF$9="", "", IF(AND(NOT('Personnel Details'!$N$39=""), $B308&gt;='Personnel Details'!$N$39), 'Personnel Details'!$O$39, IF(AND(NOT('Personnel Details'!$I$39=""), $B308&gt;='Personnel Details'!$I$39), 'Personnel Details'!$J$39, 'Personnel Details'!$E$39)))</f>
        <v/>
      </c>
      <c r="NG308" s="59" t="str">
        <f>IF(NF$9="", "", IF(AND(NOT('Personnel Details'!$N$39=""), $B308&gt;='Personnel Details'!$N$39), IF('Personnel Details'!$P$39="","", 'Personnel Details'!$P$39), IF(AND(NOT('Personnel Details'!$I$39=""), $B308&gt;='Personnel Details'!$I$39), IF('Personnel Details'!$K$39="", "", 'Personnel Details'!$K$39), IF('Personnel Details'!$F$39="", "", 'Personnel Details'!$F$39))))</f>
        <v/>
      </c>
      <c r="NH308" s="79" t="str">
        <f>IF(NF$9="", "", IF(AND(NOT('Personnel Details'!$N$39=""), $B308&gt;='Personnel Details'!$N$39), 'Personnel Details'!$Q$39, IF(AND(NOT('Personnel Details'!$I$39=""), $B308&gt;='Personnel Details'!$I$39), 'Personnel Details'!$L$39, 'Personnel Details'!$G$39)))</f>
        <v/>
      </c>
      <c r="NI308" s="59" t="str">
        <f t="shared" si="735"/>
        <v/>
      </c>
      <c r="NJ308" s="53"/>
      <c r="NL308" s="78" t="str">
        <f>IF(NL$9="", "", IF(AND(NOT('Personnel Details'!$N$40=""), $B308&gt;='Personnel Details'!$N$40), 'Personnel Details'!$O$40, IF(AND(NOT('Personnel Details'!$I$40=""), $B308&gt;='Personnel Details'!$I$40), 'Personnel Details'!$J$40, 'Personnel Details'!$E$40)))</f>
        <v/>
      </c>
      <c r="NM308" s="59" t="str">
        <f>IF(NL$9="", "", IF(AND(NOT('Personnel Details'!$N$40=""), $B308&gt;='Personnel Details'!$N$40), IF('Personnel Details'!$P$40="","", 'Personnel Details'!$P$40), IF(AND(NOT('Personnel Details'!$I$40=""), $B308&gt;='Personnel Details'!$I$40), IF('Personnel Details'!$K$40="", "", 'Personnel Details'!$K$40), IF('Personnel Details'!$F$40="", "", 'Personnel Details'!$F$40))))</f>
        <v/>
      </c>
      <c r="NN308" s="79" t="str">
        <f>IF(NL$9="", "", IF(AND(NOT('Personnel Details'!$N$40=""), $B308&gt;='Personnel Details'!$N$40), 'Personnel Details'!$Q$40, IF(AND(NOT('Personnel Details'!$I$40=""), $B308&gt;='Personnel Details'!$I$40), 'Personnel Details'!$L$40, 'Personnel Details'!$G$40)))</f>
        <v/>
      </c>
      <c r="NO308" s="59" t="str">
        <f t="shared" si="736"/>
        <v/>
      </c>
      <c r="NP308" s="53"/>
    </row>
    <row r="309" spans="1:380" x14ac:dyDescent="0.25">
      <c r="A309" s="32"/>
      <c r="B309" s="113" t="str">
        <f>IFERROR(IF(B308+1&gt;'Personnel Details'!$U$5, "", B308+1), "")</f>
        <v/>
      </c>
      <c r="C309" s="32"/>
      <c r="D309" s="120"/>
      <c r="E309" s="13" t="str">
        <f t="shared" si="615"/>
        <v/>
      </c>
      <c r="F309" s="13" t="str">
        <f t="shared" si="646"/>
        <v/>
      </c>
      <c r="G309" s="56" t="str">
        <f t="shared" si="737"/>
        <v/>
      </c>
      <c r="H309" s="16" t="str">
        <f t="shared" si="647"/>
        <v/>
      </c>
      <c r="I309" s="32"/>
      <c r="J309" s="120"/>
      <c r="K309" s="62" t="str">
        <f t="shared" si="616"/>
        <v/>
      </c>
      <c r="L309" s="62" t="str">
        <f t="shared" si="648"/>
        <v/>
      </c>
      <c r="M309" s="65" t="str">
        <f t="shared" si="738"/>
        <v/>
      </c>
      <c r="N309" s="68" t="str">
        <f t="shared" si="649"/>
        <v/>
      </c>
      <c r="O309" s="32"/>
      <c r="P309" s="120"/>
      <c r="Q309" s="62" t="str">
        <f t="shared" si="617"/>
        <v/>
      </c>
      <c r="R309" s="62" t="str">
        <f t="shared" si="650"/>
        <v/>
      </c>
      <c r="S309" s="65" t="str">
        <f t="shared" si="739"/>
        <v/>
      </c>
      <c r="T309" s="68" t="str">
        <f t="shared" si="651"/>
        <v/>
      </c>
      <c r="U309" s="32"/>
      <c r="V309" s="120"/>
      <c r="W309" s="62" t="str">
        <f t="shared" si="618"/>
        <v/>
      </c>
      <c r="X309" s="62" t="str">
        <f t="shared" si="652"/>
        <v/>
      </c>
      <c r="Y309" s="65" t="str">
        <f t="shared" si="740"/>
        <v/>
      </c>
      <c r="Z309" s="68" t="str">
        <f t="shared" si="653"/>
        <v/>
      </c>
      <c r="AA309" s="32"/>
      <c r="AB309" s="120"/>
      <c r="AC309" s="62" t="str">
        <f t="shared" si="619"/>
        <v/>
      </c>
      <c r="AD309" s="62" t="str">
        <f t="shared" si="654"/>
        <v/>
      </c>
      <c r="AE309" s="65" t="str">
        <f t="shared" si="741"/>
        <v/>
      </c>
      <c r="AF309" s="68" t="str">
        <f t="shared" si="655"/>
        <v/>
      </c>
      <c r="AG309" s="32"/>
      <c r="AH309" s="120"/>
      <c r="AI309" s="62" t="str">
        <f t="shared" si="620"/>
        <v/>
      </c>
      <c r="AJ309" s="62" t="str">
        <f t="shared" si="656"/>
        <v/>
      </c>
      <c r="AK309" s="65" t="str">
        <f t="shared" si="742"/>
        <v/>
      </c>
      <c r="AL309" s="68" t="str">
        <f t="shared" si="657"/>
        <v/>
      </c>
      <c r="AM309" s="32"/>
      <c r="AN309" s="120"/>
      <c r="AO309" s="62" t="str">
        <f t="shared" si="621"/>
        <v/>
      </c>
      <c r="AP309" s="62" t="str">
        <f t="shared" si="658"/>
        <v/>
      </c>
      <c r="AQ309" s="65" t="str">
        <f t="shared" si="743"/>
        <v/>
      </c>
      <c r="AR309" s="68" t="str">
        <f t="shared" si="659"/>
        <v/>
      </c>
      <c r="AS309" s="32"/>
      <c r="AT309" s="120"/>
      <c r="AU309" s="62" t="str">
        <f t="shared" si="622"/>
        <v/>
      </c>
      <c r="AV309" s="62" t="str">
        <f t="shared" si="660"/>
        <v/>
      </c>
      <c r="AW309" s="65" t="str">
        <f t="shared" si="744"/>
        <v/>
      </c>
      <c r="AX309" s="68" t="str">
        <f t="shared" si="661"/>
        <v/>
      </c>
      <c r="AY309" s="32"/>
      <c r="AZ309" s="120"/>
      <c r="BA309" s="62" t="str">
        <f t="shared" si="623"/>
        <v/>
      </c>
      <c r="BB309" s="62" t="str">
        <f t="shared" si="662"/>
        <v/>
      </c>
      <c r="BC309" s="65" t="str">
        <f t="shared" si="745"/>
        <v/>
      </c>
      <c r="BD309" s="68" t="str">
        <f t="shared" si="663"/>
        <v/>
      </c>
      <c r="BE309" s="32"/>
      <c r="BF309" s="120"/>
      <c r="BG309" s="62" t="str">
        <f t="shared" si="624"/>
        <v/>
      </c>
      <c r="BH309" s="62" t="str">
        <f t="shared" si="664"/>
        <v/>
      </c>
      <c r="BI309" s="65" t="str">
        <f t="shared" si="746"/>
        <v/>
      </c>
      <c r="BJ309" s="68" t="str">
        <f t="shared" si="665"/>
        <v/>
      </c>
      <c r="BK309" s="32"/>
      <c r="BL309" s="120"/>
      <c r="BM309" s="62" t="str">
        <f t="shared" si="625"/>
        <v/>
      </c>
      <c r="BN309" s="62" t="str">
        <f t="shared" si="666"/>
        <v/>
      </c>
      <c r="BO309" s="65" t="str">
        <f t="shared" si="747"/>
        <v/>
      </c>
      <c r="BP309" s="68" t="str">
        <f t="shared" si="667"/>
        <v/>
      </c>
      <c r="BQ309" s="32"/>
      <c r="BR309" s="120"/>
      <c r="BS309" s="62" t="str">
        <f t="shared" si="626"/>
        <v/>
      </c>
      <c r="BT309" s="62" t="str">
        <f t="shared" si="668"/>
        <v/>
      </c>
      <c r="BU309" s="65" t="str">
        <f t="shared" si="748"/>
        <v/>
      </c>
      <c r="BV309" s="68" t="str">
        <f t="shared" si="669"/>
        <v/>
      </c>
      <c r="BW309" s="32"/>
      <c r="BX309" s="120"/>
      <c r="BY309" s="62" t="str">
        <f t="shared" si="627"/>
        <v/>
      </c>
      <c r="BZ309" s="62" t="str">
        <f t="shared" si="670"/>
        <v/>
      </c>
      <c r="CA309" s="65" t="str">
        <f t="shared" si="749"/>
        <v/>
      </c>
      <c r="CB309" s="68" t="str">
        <f t="shared" si="671"/>
        <v/>
      </c>
      <c r="CC309" s="32"/>
      <c r="CD309" s="120"/>
      <c r="CE309" s="62" t="str">
        <f t="shared" si="628"/>
        <v/>
      </c>
      <c r="CF309" s="62" t="str">
        <f t="shared" si="672"/>
        <v/>
      </c>
      <c r="CG309" s="65" t="str">
        <f t="shared" si="750"/>
        <v/>
      </c>
      <c r="CH309" s="68" t="str">
        <f t="shared" si="673"/>
        <v/>
      </c>
      <c r="CI309" s="32"/>
      <c r="CJ309" s="120"/>
      <c r="CK309" s="62" t="str">
        <f t="shared" si="629"/>
        <v/>
      </c>
      <c r="CL309" s="62" t="str">
        <f t="shared" si="674"/>
        <v/>
      </c>
      <c r="CM309" s="65" t="str">
        <f t="shared" si="751"/>
        <v/>
      </c>
      <c r="CN309" s="68" t="str">
        <f t="shared" si="675"/>
        <v/>
      </c>
      <c r="CO309" s="32"/>
      <c r="CP309" s="120"/>
      <c r="CQ309" s="62" t="str">
        <f t="shared" si="630"/>
        <v/>
      </c>
      <c r="CR309" s="62" t="str">
        <f t="shared" si="676"/>
        <v/>
      </c>
      <c r="CS309" s="65" t="str">
        <f t="shared" si="752"/>
        <v/>
      </c>
      <c r="CT309" s="68" t="str">
        <f t="shared" si="677"/>
        <v/>
      </c>
      <c r="CU309" s="32"/>
      <c r="CV309" s="120"/>
      <c r="CW309" s="62" t="str">
        <f t="shared" si="631"/>
        <v/>
      </c>
      <c r="CX309" s="62" t="str">
        <f t="shared" si="678"/>
        <v/>
      </c>
      <c r="CY309" s="65" t="str">
        <f t="shared" si="753"/>
        <v/>
      </c>
      <c r="CZ309" s="68" t="str">
        <f t="shared" si="679"/>
        <v/>
      </c>
      <c r="DA309" s="32"/>
      <c r="DB309" s="120"/>
      <c r="DC309" s="62" t="str">
        <f t="shared" si="632"/>
        <v/>
      </c>
      <c r="DD309" s="62" t="str">
        <f t="shared" si="680"/>
        <v/>
      </c>
      <c r="DE309" s="65" t="str">
        <f t="shared" si="754"/>
        <v/>
      </c>
      <c r="DF309" s="68" t="str">
        <f t="shared" si="681"/>
        <v/>
      </c>
      <c r="DG309" s="32"/>
      <c r="DH309" s="120"/>
      <c r="DI309" s="62" t="str">
        <f t="shared" si="633"/>
        <v/>
      </c>
      <c r="DJ309" s="62" t="str">
        <f t="shared" si="682"/>
        <v/>
      </c>
      <c r="DK309" s="65" t="str">
        <f t="shared" si="755"/>
        <v/>
      </c>
      <c r="DL309" s="68" t="str">
        <f t="shared" si="683"/>
        <v/>
      </c>
      <c r="DM309" s="32"/>
      <c r="DN309" s="120"/>
      <c r="DO309" s="62" t="str">
        <f t="shared" si="634"/>
        <v/>
      </c>
      <c r="DP309" s="62" t="str">
        <f t="shared" si="684"/>
        <v/>
      </c>
      <c r="DQ309" s="65" t="str">
        <f t="shared" si="756"/>
        <v/>
      </c>
      <c r="DR309" s="68" t="str">
        <f t="shared" si="685"/>
        <v/>
      </c>
      <c r="DS309" s="32"/>
      <c r="DT309" s="120"/>
      <c r="DU309" s="62" t="str">
        <f t="shared" si="635"/>
        <v/>
      </c>
      <c r="DV309" s="62" t="str">
        <f t="shared" si="686"/>
        <v/>
      </c>
      <c r="DW309" s="65" t="str">
        <f t="shared" si="757"/>
        <v/>
      </c>
      <c r="DX309" s="68" t="str">
        <f t="shared" si="687"/>
        <v/>
      </c>
      <c r="DY309" s="32"/>
      <c r="DZ309" s="120"/>
      <c r="EA309" s="62" t="str">
        <f t="shared" si="636"/>
        <v/>
      </c>
      <c r="EB309" s="62" t="str">
        <f t="shared" si="688"/>
        <v/>
      </c>
      <c r="EC309" s="65" t="str">
        <f t="shared" si="758"/>
        <v/>
      </c>
      <c r="ED309" s="68" t="str">
        <f t="shared" si="689"/>
        <v/>
      </c>
      <c r="EE309" s="32"/>
      <c r="EF309" s="120"/>
      <c r="EG309" s="62" t="str">
        <f t="shared" si="637"/>
        <v/>
      </c>
      <c r="EH309" s="62" t="str">
        <f t="shared" si="690"/>
        <v/>
      </c>
      <c r="EI309" s="65" t="str">
        <f t="shared" si="759"/>
        <v/>
      </c>
      <c r="EJ309" s="68" t="str">
        <f t="shared" si="691"/>
        <v/>
      </c>
      <c r="EK309" s="32"/>
      <c r="EL309" s="120"/>
      <c r="EM309" s="62" t="str">
        <f t="shared" si="638"/>
        <v/>
      </c>
      <c r="EN309" s="62" t="str">
        <f t="shared" si="692"/>
        <v/>
      </c>
      <c r="EO309" s="65" t="str">
        <f t="shared" si="760"/>
        <v/>
      </c>
      <c r="EP309" s="68" t="str">
        <f t="shared" si="693"/>
        <v/>
      </c>
      <c r="EQ309" s="32"/>
      <c r="ER309" s="120"/>
      <c r="ES309" s="62" t="str">
        <f t="shared" si="639"/>
        <v/>
      </c>
      <c r="ET309" s="62" t="str">
        <f t="shared" si="694"/>
        <v/>
      </c>
      <c r="EU309" s="65" t="str">
        <f t="shared" si="761"/>
        <v/>
      </c>
      <c r="EV309" s="68" t="str">
        <f t="shared" si="695"/>
        <v/>
      </c>
      <c r="EW309" s="32"/>
      <c r="EX309" s="120"/>
      <c r="EY309" s="62" t="str">
        <f t="shared" si="640"/>
        <v/>
      </c>
      <c r="EZ309" s="62" t="str">
        <f t="shared" si="696"/>
        <v/>
      </c>
      <c r="FA309" s="65" t="str">
        <f t="shared" si="762"/>
        <v/>
      </c>
      <c r="FB309" s="68" t="str">
        <f t="shared" si="697"/>
        <v/>
      </c>
      <c r="FC309" s="32"/>
      <c r="FD309" s="120"/>
      <c r="FE309" s="62" t="str">
        <f t="shared" si="641"/>
        <v/>
      </c>
      <c r="FF309" s="62" t="str">
        <f t="shared" si="698"/>
        <v/>
      </c>
      <c r="FG309" s="65" t="str">
        <f t="shared" si="763"/>
        <v/>
      </c>
      <c r="FH309" s="68" t="str">
        <f t="shared" si="699"/>
        <v/>
      </c>
      <c r="FI309" s="32"/>
      <c r="FJ309" s="120"/>
      <c r="FK309" s="62" t="str">
        <f t="shared" si="642"/>
        <v/>
      </c>
      <c r="FL309" s="62" t="str">
        <f t="shared" si="700"/>
        <v/>
      </c>
      <c r="FM309" s="65" t="str">
        <f t="shared" si="764"/>
        <v/>
      </c>
      <c r="FN309" s="68" t="str">
        <f t="shared" si="701"/>
        <v/>
      </c>
      <c r="FO309" s="32"/>
      <c r="FP309" s="120"/>
      <c r="FQ309" s="62" t="str">
        <f t="shared" si="643"/>
        <v/>
      </c>
      <c r="FR309" s="62" t="str">
        <f t="shared" si="702"/>
        <v/>
      </c>
      <c r="FS309" s="65" t="str">
        <f t="shared" si="765"/>
        <v/>
      </c>
      <c r="FT309" s="68" t="str">
        <f t="shared" si="703"/>
        <v/>
      </c>
      <c r="FU309" s="32"/>
      <c r="FV309" s="120"/>
      <c r="FW309" s="62" t="str">
        <f t="shared" si="644"/>
        <v/>
      </c>
      <c r="FX309" s="62" t="str">
        <f t="shared" si="704"/>
        <v/>
      </c>
      <c r="FY309" s="65" t="str">
        <f t="shared" si="766"/>
        <v/>
      </c>
      <c r="FZ309" s="68" t="str">
        <f t="shared" si="705"/>
        <v/>
      </c>
      <c r="GA309" s="32"/>
      <c r="GC309" s="7" t="str">
        <f t="shared" si="706"/>
        <v/>
      </c>
      <c r="GD309" s="7" t="str">
        <f t="shared" ca="1" si="645"/>
        <v/>
      </c>
      <c r="GT309" s="71" t="str">
        <f>IF(GT$9="", "", IF(AND(NOT('Personnel Details'!$N$11=""), $B309&gt;='Personnel Details'!$N$11), 'Personnel Details'!$O$11, IF(AND(NOT('Personnel Details'!$I$11=""), $B309&gt;='Personnel Details'!$I$11), 'Personnel Details'!$J$11, 'Personnel Details'!$E$11)))</f>
        <v/>
      </c>
      <c r="GU309" s="59" t="str">
        <f>IF(GT$9="", "", IF(AND(NOT('Personnel Details'!$N$11=""), $B309&gt;='Personnel Details'!$N$11), IF('Personnel Details'!$P$11="","", 'Personnel Details'!$P$11), IF(AND(NOT('Personnel Details'!$I$11=""), $B309&gt;='Personnel Details'!$I$11), IF('Personnel Details'!$K$11="", "", 'Personnel Details'!$K$11), IF('Personnel Details'!$F$11="", "", 'Personnel Details'!$F$11))))</f>
        <v/>
      </c>
      <c r="GV309" s="74" t="str">
        <f>IF(GT$9="", "", IF(AND(NOT('Personnel Details'!$N$11=""), $B309&gt;='Personnel Details'!$N$11), 'Personnel Details'!$Q$11, IF(AND(NOT('Personnel Details'!$I$11=""), $B309&gt;='Personnel Details'!$I$11), 'Personnel Details'!$L$11, 'Personnel Details'!$G$11)))</f>
        <v/>
      </c>
      <c r="GW309" s="59" t="str">
        <f t="shared" si="707"/>
        <v/>
      </c>
      <c r="GX309" s="53"/>
      <c r="GZ309" s="78" t="str">
        <f>IF(GZ$9="", "", IF(AND(NOT('Personnel Details'!$N$12=""), $B309&gt;='Personnel Details'!$N$12), 'Personnel Details'!$O$12, IF(AND(NOT('Personnel Details'!$I$12=""), $B309&gt;='Personnel Details'!$I$12), 'Personnel Details'!$J$12, 'Personnel Details'!$E$12)))</f>
        <v/>
      </c>
      <c r="HA309" s="59" t="str">
        <f>IF(GZ$9="", "", IF(AND(NOT('Personnel Details'!$N$12=""), $B309&gt;='Personnel Details'!$N$12), IF('Personnel Details'!$P$12="","", 'Personnel Details'!$P$12), IF(AND(NOT('Personnel Details'!$I$12=""), $B309&gt;='Personnel Details'!$I$12), IF('Personnel Details'!$K$12="", "", 'Personnel Details'!$K$12), IF('Personnel Details'!$F$12="", "", 'Personnel Details'!$F$12))))</f>
        <v/>
      </c>
      <c r="HB309" s="79" t="str">
        <f>IF(GZ$9="", "", IF(AND(NOT('Personnel Details'!$N$12=""), $B309&gt;='Personnel Details'!$N$12), 'Personnel Details'!$Q$12, IF(AND(NOT('Personnel Details'!$I$12=""), $B309&gt;='Personnel Details'!$I$12), 'Personnel Details'!$L$12, 'Personnel Details'!$G$12)))</f>
        <v/>
      </c>
      <c r="HC309" s="59" t="str">
        <f t="shared" si="708"/>
        <v/>
      </c>
      <c r="HD309" s="53"/>
      <c r="HF309" s="78" t="str">
        <f>IF(HF$9="", "", IF(AND(NOT('Personnel Details'!$N$13=""), $B309&gt;='Personnel Details'!$N$13), 'Personnel Details'!$O$13, IF(AND(NOT('Personnel Details'!$I$13=""), $B309&gt;='Personnel Details'!$I$13), 'Personnel Details'!$J$13, 'Personnel Details'!$E$13)))</f>
        <v/>
      </c>
      <c r="HG309" s="59" t="str">
        <f>IF(HF$9="", "", IF(AND(NOT('Personnel Details'!$N$13=""), $B309&gt;='Personnel Details'!$N$13), IF('Personnel Details'!$P$13="","", 'Personnel Details'!$P$13), IF(AND(NOT('Personnel Details'!$I$13=""), $B309&gt;='Personnel Details'!$I$13), IF('Personnel Details'!$K$13="", "", 'Personnel Details'!$K$13), IF('Personnel Details'!$F$13="", "", 'Personnel Details'!$F$13))))</f>
        <v/>
      </c>
      <c r="HH309" s="79" t="str">
        <f>IF(HF$9="", "", IF(AND(NOT('Personnel Details'!$N$13=""), $B309&gt;='Personnel Details'!$N$13), 'Personnel Details'!$Q$13, IF(AND(NOT('Personnel Details'!$I$13=""), $B309&gt;='Personnel Details'!$I$13), 'Personnel Details'!$L$13, 'Personnel Details'!$G$13)))</f>
        <v/>
      </c>
      <c r="HI309" s="59" t="str">
        <f t="shared" si="709"/>
        <v/>
      </c>
      <c r="HJ309" s="53"/>
      <c r="HL309" s="78" t="str">
        <f>IF(HL$9="", "", IF(AND(NOT('Personnel Details'!$N$14=""), $B309&gt;='Personnel Details'!$N$14), 'Personnel Details'!$O$14, IF(AND(NOT('Personnel Details'!$I$14=""), $B309&gt;='Personnel Details'!$I$14), 'Personnel Details'!$J$14, 'Personnel Details'!$E$14)))</f>
        <v/>
      </c>
      <c r="HM309" s="59" t="str">
        <f>IF(HL$9="", "", IF(AND(NOT('Personnel Details'!$N$14=""), $B309&gt;='Personnel Details'!$N$14), IF('Personnel Details'!$P$14="","", 'Personnel Details'!$P$14), IF(AND(NOT('Personnel Details'!$I$14=""), $B309&gt;='Personnel Details'!$I$14), IF('Personnel Details'!$K$14="", "", 'Personnel Details'!$K$14), IF('Personnel Details'!$F$14="", "", 'Personnel Details'!$F$14))))</f>
        <v/>
      </c>
      <c r="HN309" s="79" t="str">
        <f>IF(HL$9="", "", IF(AND(NOT('Personnel Details'!$N$14=""), $B309&gt;='Personnel Details'!$N$14), 'Personnel Details'!$Q$14, IF(AND(NOT('Personnel Details'!$I$14=""), $B309&gt;='Personnel Details'!$I$14), 'Personnel Details'!$L$14, 'Personnel Details'!$G$14)))</f>
        <v/>
      </c>
      <c r="HO309" s="59" t="str">
        <f t="shared" si="710"/>
        <v/>
      </c>
      <c r="HP309" s="53"/>
      <c r="HR309" s="78" t="str">
        <f>IF(HR$9="", "", IF(AND(NOT('Personnel Details'!$N$15=""), $B309&gt;='Personnel Details'!$N$15), 'Personnel Details'!$O$15, IF(AND(NOT('Personnel Details'!$I$15=""), $B309&gt;='Personnel Details'!$I$15), 'Personnel Details'!$J$15, 'Personnel Details'!$E$15)))</f>
        <v/>
      </c>
      <c r="HS309" s="59" t="str">
        <f>IF(HR$9="", "", IF(AND(NOT('Personnel Details'!$N$15=""), $B309&gt;='Personnel Details'!$N$15), IF('Personnel Details'!$P$15="","", 'Personnel Details'!$P$15), IF(AND(NOT('Personnel Details'!$I$15=""), $B309&gt;='Personnel Details'!$I$15), IF('Personnel Details'!$K$15="", "", 'Personnel Details'!$K$15), IF('Personnel Details'!$F$15="", "", 'Personnel Details'!$F$15))))</f>
        <v/>
      </c>
      <c r="HT309" s="79" t="str">
        <f>IF(HR$9="", "", IF(AND(NOT('Personnel Details'!$N$15=""), $B309&gt;='Personnel Details'!$N$15), 'Personnel Details'!$Q$15, IF(AND(NOT('Personnel Details'!$I$15=""), $B309&gt;='Personnel Details'!$I$15), 'Personnel Details'!$L$15, 'Personnel Details'!$G$15)))</f>
        <v/>
      </c>
      <c r="HU309" s="59" t="str">
        <f t="shared" si="711"/>
        <v/>
      </c>
      <c r="HV309" s="53"/>
      <c r="HX309" s="78" t="str">
        <f>IF(HX$9="", "", IF(AND(NOT('Personnel Details'!$N$16=""), $B309&gt;='Personnel Details'!$N$16), 'Personnel Details'!$O$16, IF(AND(NOT('Personnel Details'!$I$16=""), $B309&gt;='Personnel Details'!$I$16), 'Personnel Details'!$J$16, 'Personnel Details'!$E$16)))</f>
        <v/>
      </c>
      <c r="HY309" s="59" t="str">
        <f>IF(HX$9="", "", IF(AND(NOT('Personnel Details'!$N$16=""), $B309&gt;='Personnel Details'!$N$16), IF('Personnel Details'!$P$16="","", 'Personnel Details'!$P$16), IF(AND(NOT('Personnel Details'!$I$16=""), $B309&gt;='Personnel Details'!$I$16), IF('Personnel Details'!$K$16="", "", 'Personnel Details'!$K$16), IF('Personnel Details'!$F$16="", "", 'Personnel Details'!$F$16))))</f>
        <v/>
      </c>
      <c r="HZ309" s="79" t="str">
        <f>IF(HX$9="", "", IF(AND(NOT('Personnel Details'!$N$16=""), $B309&gt;='Personnel Details'!$N$16), 'Personnel Details'!$Q$16, IF(AND(NOT('Personnel Details'!$I$16=""), $B309&gt;='Personnel Details'!$I$16), 'Personnel Details'!$L$16, 'Personnel Details'!$G$16)))</f>
        <v/>
      </c>
      <c r="IA309" s="59" t="str">
        <f t="shared" si="712"/>
        <v/>
      </c>
      <c r="IB309" s="53"/>
      <c r="ID309" s="78" t="str">
        <f>IF(ID$9="", "", IF(AND(NOT('Personnel Details'!$N$17=""), $B309&gt;='Personnel Details'!$N$17), 'Personnel Details'!$O$17, IF(AND(NOT('Personnel Details'!$I$17=""), $B309&gt;='Personnel Details'!$I$17), 'Personnel Details'!$J$17, 'Personnel Details'!$E$17)))</f>
        <v/>
      </c>
      <c r="IE309" s="59" t="str">
        <f>IF(ID$9="", "", IF(AND(NOT('Personnel Details'!$N$17=""), $B309&gt;='Personnel Details'!$N$17), IF('Personnel Details'!$P$17="","", 'Personnel Details'!$P$17), IF(AND(NOT('Personnel Details'!$I$17=""), $B309&gt;='Personnel Details'!$I$17), IF('Personnel Details'!$K$17="", "", 'Personnel Details'!$K$17), IF('Personnel Details'!$F$17="", "", 'Personnel Details'!$F$17))))</f>
        <v/>
      </c>
      <c r="IF309" s="79" t="str">
        <f>IF(ID$9="", "", IF(AND(NOT('Personnel Details'!$N$17=""), $B309&gt;='Personnel Details'!$N$17), 'Personnel Details'!$Q$17, IF(AND(NOT('Personnel Details'!$I$17=""), $B309&gt;='Personnel Details'!$I$17), 'Personnel Details'!$L$17, 'Personnel Details'!$G$17)))</f>
        <v/>
      </c>
      <c r="IG309" s="59" t="str">
        <f t="shared" si="713"/>
        <v/>
      </c>
      <c r="IH309" s="53"/>
      <c r="IJ309" s="78" t="str">
        <f>IF(IJ$9="", "", IF(AND(NOT('Personnel Details'!$N$18=""), $B309&gt;='Personnel Details'!$N$18), 'Personnel Details'!$O$18, IF(AND(NOT('Personnel Details'!$I$18=""), $B309&gt;='Personnel Details'!$I$18), 'Personnel Details'!$J$18, 'Personnel Details'!$E$18)))</f>
        <v/>
      </c>
      <c r="IK309" s="59" t="str">
        <f>IF(IJ$9="", "", IF(AND(NOT('Personnel Details'!$N$18=""), $B309&gt;='Personnel Details'!$N$18), IF('Personnel Details'!$P$18="","", 'Personnel Details'!$P$18), IF(AND(NOT('Personnel Details'!$I$18=""), $B309&gt;='Personnel Details'!$I$18), IF('Personnel Details'!$K$18="", "", 'Personnel Details'!$K$18), IF('Personnel Details'!$F$18="", "", 'Personnel Details'!$F$18))))</f>
        <v/>
      </c>
      <c r="IL309" s="79" t="str">
        <f>IF(IJ$9="", "", IF(AND(NOT('Personnel Details'!$N$18=""), $B309&gt;='Personnel Details'!$N$18), 'Personnel Details'!$Q$18, IF(AND(NOT('Personnel Details'!$I$18=""), $B309&gt;='Personnel Details'!$I$18), 'Personnel Details'!$L$18, 'Personnel Details'!$G$18)))</f>
        <v/>
      </c>
      <c r="IM309" s="59" t="str">
        <f t="shared" si="714"/>
        <v/>
      </c>
      <c r="IN309" s="53"/>
      <c r="IP309" s="78" t="str">
        <f>IF(IP$9="", "", IF(AND(NOT('Personnel Details'!$N$19=""), $B309&gt;='Personnel Details'!$N$19), 'Personnel Details'!$O$19, IF(AND(NOT('Personnel Details'!$I$19=""), $B309&gt;='Personnel Details'!$I$19), 'Personnel Details'!$J$19, 'Personnel Details'!$E$19)))</f>
        <v/>
      </c>
      <c r="IQ309" s="59" t="str">
        <f>IF(IP$9="", "", IF(AND(NOT('Personnel Details'!$N$19=""), $B309&gt;='Personnel Details'!$N$19), IF('Personnel Details'!$P$19="","", 'Personnel Details'!$P$19), IF(AND(NOT('Personnel Details'!$I$19=""), $B309&gt;='Personnel Details'!$I$19), IF('Personnel Details'!$K$19="", "", 'Personnel Details'!$K$19), IF('Personnel Details'!$F$19="", "", 'Personnel Details'!$F$19))))</f>
        <v/>
      </c>
      <c r="IR309" s="79" t="str">
        <f>IF(IP$9="", "", IF(AND(NOT('Personnel Details'!$N$19=""), $B309&gt;='Personnel Details'!$N$19), 'Personnel Details'!$Q$19, IF(AND(NOT('Personnel Details'!$I$19=""), $B309&gt;='Personnel Details'!$I$19), 'Personnel Details'!$L$19, 'Personnel Details'!$G$19)))</f>
        <v/>
      </c>
      <c r="IS309" s="59" t="str">
        <f t="shared" si="715"/>
        <v/>
      </c>
      <c r="IT309" s="53"/>
      <c r="IV309" s="78" t="str">
        <f>IF(IV$9="", "", IF(AND(NOT('Personnel Details'!$N$20=""), $B309&gt;='Personnel Details'!$N$20), 'Personnel Details'!$O$20, IF(AND(NOT('Personnel Details'!$I$20=""), $B309&gt;='Personnel Details'!$I$20), 'Personnel Details'!$J$20, 'Personnel Details'!$E$20)))</f>
        <v/>
      </c>
      <c r="IW309" s="59" t="str">
        <f>IF(IV$9="", "", IF(AND(NOT('Personnel Details'!$N$20=""), $B309&gt;='Personnel Details'!$N$20), IF('Personnel Details'!$P$20="","", 'Personnel Details'!$P$20), IF(AND(NOT('Personnel Details'!$I$20=""), $B309&gt;='Personnel Details'!$I$20), IF('Personnel Details'!$K$20="", "", 'Personnel Details'!$K$20), IF('Personnel Details'!$F$20="", "", 'Personnel Details'!$F$20))))</f>
        <v/>
      </c>
      <c r="IX309" s="79" t="str">
        <f>IF(IV$9="", "", IF(AND(NOT('Personnel Details'!$N$20=""), $B309&gt;='Personnel Details'!$N$20), 'Personnel Details'!$Q$20, IF(AND(NOT('Personnel Details'!$I$20=""), $B309&gt;='Personnel Details'!$I$20), 'Personnel Details'!$L$20, 'Personnel Details'!$G$20)))</f>
        <v/>
      </c>
      <c r="IY309" s="59" t="str">
        <f t="shared" si="716"/>
        <v/>
      </c>
      <c r="IZ309" s="53"/>
      <c r="JB309" s="78" t="str">
        <f>IF(JB$9="", "", IF(AND(NOT('Personnel Details'!$N$21=""), $B309&gt;='Personnel Details'!$N$21), 'Personnel Details'!$O$21, IF(AND(NOT('Personnel Details'!$I$21=""), $B309&gt;='Personnel Details'!$I$21), 'Personnel Details'!$J$21, 'Personnel Details'!$E$21)))</f>
        <v/>
      </c>
      <c r="JC309" s="59" t="str">
        <f>IF(JB$9="", "", IF(AND(NOT('Personnel Details'!$N$21=""), $B309&gt;='Personnel Details'!$N$21), IF('Personnel Details'!$P$21="","", 'Personnel Details'!$P$21), IF(AND(NOT('Personnel Details'!$I$21=""), $B309&gt;='Personnel Details'!$I$21), IF('Personnel Details'!$K$21="", "", 'Personnel Details'!$K$21), IF('Personnel Details'!$F$21="", "", 'Personnel Details'!$F$21))))</f>
        <v/>
      </c>
      <c r="JD309" s="79" t="str">
        <f>IF(JB$9="", "", IF(AND(NOT('Personnel Details'!$N$21=""), $B309&gt;='Personnel Details'!$N$21), 'Personnel Details'!$Q$21, IF(AND(NOT('Personnel Details'!$I$21=""), $B309&gt;='Personnel Details'!$I$21), 'Personnel Details'!$L$21, 'Personnel Details'!$G$21)))</f>
        <v/>
      </c>
      <c r="JE309" s="59" t="str">
        <f t="shared" si="717"/>
        <v/>
      </c>
      <c r="JF309" s="53"/>
      <c r="JH309" s="78" t="str">
        <f>IF(JH$9="", "", IF(AND(NOT('Personnel Details'!$N$22=""), $B309&gt;='Personnel Details'!$N$22), 'Personnel Details'!$O$22, IF(AND(NOT('Personnel Details'!$I$22=""), $B309&gt;='Personnel Details'!$I$22), 'Personnel Details'!$J$22, 'Personnel Details'!$E$22)))</f>
        <v/>
      </c>
      <c r="JI309" s="59" t="str">
        <f>IF(JH$9="", "", IF(AND(NOT('Personnel Details'!$N$22=""), $B309&gt;='Personnel Details'!$N$22), IF('Personnel Details'!$P$22="","", 'Personnel Details'!$P$22), IF(AND(NOT('Personnel Details'!$I$22=""), $B309&gt;='Personnel Details'!$I$22), IF('Personnel Details'!$K$22="", "", 'Personnel Details'!$K$22), IF('Personnel Details'!$F$22="", "", 'Personnel Details'!$F$22))))</f>
        <v/>
      </c>
      <c r="JJ309" s="79" t="str">
        <f>IF(JH$9="", "", IF(AND(NOT('Personnel Details'!$N$22=""), $B309&gt;='Personnel Details'!$N$22), 'Personnel Details'!$Q$22, IF(AND(NOT('Personnel Details'!$I$22=""), $B309&gt;='Personnel Details'!$I$22), 'Personnel Details'!$L$22, 'Personnel Details'!$G$22)))</f>
        <v/>
      </c>
      <c r="JK309" s="59" t="str">
        <f t="shared" si="718"/>
        <v/>
      </c>
      <c r="JL309" s="53"/>
      <c r="JN309" s="78" t="str">
        <f>IF(JN$9="", "", IF(AND(NOT('Personnel Details'!$N$23=""), $B309&gt;='Personnel Details'!$N$23), 'Personnel Details'!$O$23, IF(AND(NOT('Personnel Details'!$I$23=""), $B309&gt;='Personnel Details'!$I$23), 'Personnel Details'!$J$23, 'Personnel Details'!$E$23)))</f>
        <v/>
      </c>
      <c r="JO309" s="59" t="str">
        <f>IF(JN$9="", "", IF(AND(NOT('Personnel Details'!$N$23=""), $B309&gt;='Personnel Details'!$N$23), IF('Personnel Details'!$P$23="","", 'Personnel Details'!$P$23), IF(AND(NOT('Personnel Details'!$I$23=""), $B309&gt;='Personnel Details'!$I$23), IF('Personnel Details'!$K$23="", "", 'Personnel Details'!$K$23), IF('Personnel Details'!$F$23="", "", 'Personnel Details'!$F$23))))</f>
        <v/>
      </c>
      <c r="JP309" s="79" t="str">
        <f>IF(JN$9="", "", IF(AND(NOT('Personnel Details'!$N$23=""), $B309&gt;='Personnel Details'!$N$23), 'Personnel Details'!$Q$23, IF(AND(NOT('Personnel Details'!$I$23=""), $B309&gt;='Personnel Details'!$I$23), 'Personnel Details'!$L$23, 'Personnel Details'!$G$23)))</f>
        <v/>
      </c>
      <c r="JQ309" s="59" t="str">
        <f t="shared" si="719"/>
        <v/>
      </c>
      <c r="JR309" s="53"/>
      <c r="JT309" s="78" t="str">
        <f>IF(JT$9="", "", IF(AND(NOT('Personnel Details'!$N$24=""), $B309&gt;='Personnel Details'!$N$24), 'Personnel Details'!$O$24, IF(AND(NOT('Personnel Details'!$I$24=""), $B309&gt;='Personnel Details'!$I$24), 'Personnel Details'!$J$24, 'Personnel Details'!$E$24)))</f>
        <v/>
      </c>
      <c r="JU309" s="59" t="str">
        <f>IF(JT$9="", "", IF(AND(NOT('Personnel Details'!$N$24=""), $B309&gt;='Personnel Details'!$N$24), IF('Personnel Details'!$P$24="","", 'Personnel Details'!$P$24), IF(AND(NOT('Personnel Details'!$I$24=""), $B309&gt;='Personnel Details'!$I$24), IF('Personnel Details'!$K$24="", "", 'Personnel Details'!$K$24), IF('Personnel Details'!$F$24="", "", 'Personnel Details'!$F$24))))</f>
        <v/>
      </c>
      <c r="JV309" s="79" t="str">
        <f>IF(JT$9="", "", IF(AND(NOT('Personnel Details'!$N$24=""), $B309&gt;='Personnel Details'!$N$24), 'Personnel Details'!$Q$24, IF(AND(NOT('Personnel Details'!$I$24=""), $B309&gt;='Personnel Details'!$I$24), 'Personnel Details'!$L$24, 'Personnel Details'!$G$24)))</f>
        <v/>
      </c>
      <c r="JW309" s="59" t="str">
        <f t="shared" si="720"/>
        <v/>
      </c>
      <c r="JX309" s="53"/>
      <c r="JZ309" s="78" t="str">
        <f>IF(JZ$9="", "", IF(AND(NOT('Personnel Details'!$N$25=""), $B309&gt;='Personnel Details'!$N$25), 'Personnel Details'!$O$25, IF(AND(NOT('Personnel Details'!$I$25=""), $B309&gt;='Personnel Details'!$I$25), 'Personnel Details'!$J$25, 'Personnel Details'!$E$25)))</f>
        <v/>
      </c>
      <c r="KA309" s="59" t="str">
        <f>IF(JZ$9="", "", IF(AND(NOT('Personnel Details'!$N$25=""), $B309&gt;='Personnel Details'!$N$25), IF('Personnel Details'!$P$25="","", 'Personnel Details'!$P$25), IF(AND(NOT('Personnel Details'!$I$25=""), $B309&gt;='Personnel Details'!$I$25), IF('Personnel Details'!$K$25="", "", 'Personnel Details'!$K$25), IF('Personnel Details'!$F$25="", "", 'Personnel Details'!$F$25))))</f>
        <v/>
      </c>
      <c r="KB309" s="79" t="str">
        <f>IF(JZ$9="", "", IF(AND(NOT('Personnel Details'!$N$25=""), $B309&gt;='Personnel Details'!$N$25), 'Personnel Details'!$Q$25, IF(AND(NOT('Personnel Details'!$I$25=""), $B309&gt;='Personnel Details'!$I$25), 'Personnel Details'!$L$25, 'Personnel Details'!$G$25)))</f>
        <v/>
      </c>
      <c r="KC309" s="59" t="str">
        <f t="shared" si="721"/>
        <v/>
      </c>
      <c r="KD309" s="53"/>
      <c r="KF309" s="78" t="str">
        <f>IF(KF$9="", "", IF(AND(NOT('Personnel Details'!$N$26=""), $B309&gt;='Personnel Details'!$N$26), 'Personnel Details'!$O$26, IF(AND(NOT('Personnel Details'!$I$26=""), $B309&gt;='Personnel Details'!$I$26), 'Personnel Details'!$J$26, 'Personnel Details'!$E$26)))</f>
        <v/>
      </c>
      <c r="KG309" s="59" t="str">
        <f>IF(KF$9="", "", IF(AND(NOT('Personnel Details'!$N$26=""), $B309&gt;='Personnel Details'!$N$26), IF('Personnel Details'!$P$26="","", 'Personnel Details'!$P$26), IF(AND(NOT('Personnel Details'!$I$26=""), $B309&gt;='Personnel Details'!$I$26), IF('Personnel Details'!$K$26="", "", 'Personnel Details'!$K$26), IF('Personnel Details'!$F$26="", "", 'Personnel Details'!$F$26))))</f>
        <v/>
      </c>
      <c r="KH309" s="79" t="str">
        <f>IF(KF$9="", "", IF(AND(NOT('Personnel Details'!$N$26=""), $B309&gt;='Personnel Details'!$N$26), 'Personnel Details'!$Q$26, IF(AND(NOT('Personnel Details'!$I$26=""), $B309&gt;='Personnel Details'!$I$26), 'Personnel Details'!$L$26, 'Personnel Details'!$G$26)))</f>
        <v/>
      </c>
      <c r="KI309" s="59" t="str">
        <f t="shared" si="722"/>
        <v/>
      </c>
      <c r="KJ309" s="53"/>
      <c r="KL309" s="78" t="str">
        <f>IF(KL$9="", "", IF(AND(NOT('Personnel Details'!$N$27=""), $B309&gt;='Personnel Details'!$N$27), 'Personnel Details'!$O$27, IF(AND(NOT('Personnel Details'!$I$27=""), $B309&gt;='Personnel Details'!$I$27), 'Personnel Details'!$J$27, 'Personnel Details'!$E$27)))</f>
        <v/>
      </c>
      <c r="KM309" s="59" t="str">
        <f>IF(KL$9="", "", IF(AND(NOT('Personnel Details'!$N$27=""), $B309&gt;='Personnel Details'!$N$27), IF('Personnel Details'!$P$27="","", 'Personnel Details'!$P$27), IF(AND(NOT('Personnel Details'!$I$27=""), $B309&gt;='Personnel Details'!$I$27), IF('Personnel Details'!$K$27="", "", 'Personnel Details'!$K$27), IF('Personnel Details'!$F$27="", "", 'Personnel Details'!$F$27))))</f>
        <v/>
      </c>
      <c r="KN309" s="79" t="str">
        <f>IF(KL$9="", "", IF(AND(NOT('Personnel Details'!$N$27=""), $B309&gt;='Personnel Details'!$N$27), 'Personnel Details'!$Q$27, IF(AND(NOT('Personnel Details'!$I$27=""), $B309&gt;='Personnel Details'!$I$27), 'Personnel Details'!$L$27, 'Personnel Details'!$G$27)))</f>
        <v/>
      </c>
      <c r="KO309" s="59" t="str">
        <f t="shared" si="723"/>
        <v/>
      </c>
      <c r="KP309" s="53"/>
      <c r="KR309" s="78" t="str">
        <f>IF(KR$9="", "", IF(AND(NOT('Personnel Details'!$N$28=""), $B309&gt;='Personnel Details'!$N$28), 'Personnel Details'!$O$28, IF(AND(NOT('Personnel Details'!$I$28=""), $B309&gt;='Personnel Details'!$I$28), 'Personnel Details'!$J$28, 'Personnel Details'!$E$28)))</f>
        <v/>
      </c>
      <c r="KS309" s="59" t="str">
        <f>IF(KR$9="", "", IF(AND(NOT('Personnel Details'!$N$28=""), $B309&gt;='Personnel Details'!$N$28), IF('Personnel Details'!$P$28="","", 'Personnel Details'!$P$28), IF(AND(NOT('Personnel Details'!$I$28=""), $B309&gt;='Personnel Details'!$I$28), IF('Personnel Details'!$K$28="", "", 'Personnel Details'!$K$28), IF('Personnel Details'!$F$28="", "", 'Personnel Details'!$F$28))))</f>
        <v/>
      </c>
      <c r="KT309" s="79" t="str">
        <f>IF(KR$9="", "", IF(AND(NOT('Personnel Details'!$N$28=""), $B309&gt;='Personnel Details'!$N$28), 'Personnel Details'!$Q$28, IF(AND(NOT('Personnel Details'!$I$28=""), $B309&gt;='Personnel Details'!$I$28), 'Personnel Details'!$L$28, 'Personnel Details'!$G$28)))</f>
        <v/>
      </c>
      <c r="KU309" s="59" t="str">
        <f t="shared" si="724"/>
        <v/>
      </c>
      <c r="KV309" s="53"/>
      <c r="KX309" s="78" t="str">
        <f>IF(KX$9="", "", IF(AND(NOT('Personnel Details'!$N$29=""), $B309&gt;='Personnel Details'!$N$29), 'Personnel Details'!$O$29, IF(AND(NOT('Personnel Details'!$I$29=""), $B309&gt;='Personnel Details'!$I$29), 'Personnel Details'!$J$29, 'Personnel Details'!$E$29)))</f>
        <v/>
      </c>
      <c r="KY309" s="59" t="str">
        <f>IF(KX$9="", "", IF(AND(NOT('Personnel Details'!$N$29=""), $B309&gt;='Personnel Details'!$N$29), IF('Personnel Details'!$P$29="","", 'Personnel Details'!$P$29), IF(AND(NOT('Personnel Details'!$I$29=""), $B309&gt;='Personnel Details'!$I$29), IF('Personnel Details'!$K$29="", "", 'Personnel Details'!$K$29), IF('Personnel Details'!$F$29="", "", 'Personnel Details'!$F$29))))</f>
        <v/>
      </c>
      <c r="KZ309" s="79" t="str">
        <f>IF(KX$9="", "", IF(AND(NOT('Personnel Details'!$N$29=""), $B309&gt;='Personnel Details'!$N$29), 'Personnel Details'!$Q$29, IF(AND(NOT('Personnel Details'!$I$29=""), $B309&gt;='Personnel Details'!$I$29), 'Personnel Details'!$L$29, 'Personnel Details'!$G$29)))</f>
        <v/>
      </c>
      <c r="LA309" s="59" t="str">
        <f t="shared" si="725"/>
        <v/>
      </c>
      <c r="LB309" s="53"/>
      <c r="LD309" s="78" t="str">
        <f>IF(LD$9="", "", IF(AND(NOT('Personnel Details'!$N$30=""), $B309&gt;='Personnel Details'!$N$30), 'Personnel Details'!$O$30, IF(AND(NOT('Personnel Details'!$I$30=""), $B309&gt;='Personnel Details'!$I$30), 'Personnel Details'!$J$30, 'Personnel Details'!$E$30)))</f>
        <v/>
      </c>
      <c r="LE309" s="59" t="str">
        <f>IF(LD$9="", "", IF(AND(NOT('Personnel Details'!$N$30=""), $B309&gt;='Personnel Details'!$N$30), IF('Personnel Details'!$P$30="","", 'Personnel Details'!$P$30), IF(AND(NOT('Personnel Details'!$I$30=""), $B309&gt;='Personnel Details'!$I$30), IF('Personnel Details'!$K$30="", "", 'Personnel Details'!$K$30), IF('Personnel Details'!$F$30="", "", 'Personnel Details'!$F$30))))</f>
        <v/>
      </c>
      <c r="LF309" s="79" t="str">
        <f>IF(LD$9="", "", IF(AND(NOT('Personnel Details'!$N$30=""), $B309&gt;='Personnel Details'!$N$30), 'Personnel Details'!$Q$30, IF(AND(NOT('Personnel Details'!$I$30=""), $B309&gt;='Personnel Details'!$I$30), 'Personnel Details'!$L$30, 'Personnel Details'!$G$30)))</f>
        <v/>
      </c>
      <c r="LG309" s="59" t="str">
        <f t="shared" si="726"/>
        <v/>
      </c>
      <c r="LH309" s="53"/>
      <c r="LJ309" s="78" t="str">
        <f>IF(LJ$9="", "", IF(AND(NOT('Personnel Details'!$N$31=""), $B309&gt;='Personnel Details'!$N$31), 'Personnel Details'!$O$31, IF(AND(NOT('Personnel Details'!$I$31=""), $B309&gt;='Personnel Details'!$I$31), 'Personnel Details'!$J$31, 'Personnel Details'!$E$31)))</f>
        <v/>
      </c>
      <c r="LK309" s="59" t="str">
        <f>IF(LJ$9="", "", IF(AND(NOT('Personnel Details'!$N$31=""), $B309&gt;='Personnel Details'!$N$31), IF('Personnel Details'!$P$31="","", 'Personnel Details'!$P$31), IF(AND(NOT('Personnel Details'!$I$31=""), $B309&gt;='Personnel Details'!$I$31), IF('Personnel Details'!$K$31="", "", 'Personnel Details'!$K$31), IF('Personnel Details'!$F$31="", "", 'Personnel Details'!$F$31))))</f>
        <v/>
      </c>
      <c r="LL309" s="79" t="str">
        <f>IF(LJ$9="", "", IF(AND(NOT('Personnel Details'!$N$31=""), $B309&gt;='Personnel Details'!$N$31), 'Personnel Details'!$Q$31, IF(AND(NOT('Personnel Details'!$I$31=""), $B309&gt;='Personnel Details'!$I$31), 'Personnel Details'!$L$31, 'Personnel Details'!$G$31)))</f>
        <v/>
      </c>
      <c r="LM309" s="59" t="str">
        <f t="shared" si="727"/>
        <v/>
      </c>
      <c r="LN309" s="53"/>
      <c r="LP309" s="78" t="str">
        <f>IF(LP$9="", "", IF(AND(NOT('Personnel Details'!$N$32=""), $B309&gt;='Personnel Details'!$N$32), 'Personnel Details'!$O$32, IF(AND(NOT('Personnel Details'!$I$32=""), $B309&gt;='Personnel Details'!$I$32), 'Personnel Details'!$J$32, 'Personnel Details'!$E$32)))</f>
        <v/>
      </c>
      <c r="LQ309" s="59" t="str">
        <f>IF(LP$9="", "", IF(AND(NOT('Personnel Details'!$N$32=""), $B309&gt;='Personnel Details'!$N$32), IF('Personnel Details'!$P$32="","", 'Personnel Details'!$P$32), IF(AND(NOT('Personnel Details'!$I$32=""), $B309&gt;='Personnel Details'!$I$32), IF('Personnel Details'!$K$32="", "", 'Personnel Details'!$K$32), IF('Personnel Details'!$F$32="", "", 'Personnel Details'!$F$32))))</f>
        <v/>
      </c>
      <c r="LR309" s="79" t="str">
        <f>IF(LP$9="", "", IF(AND(NOT('Personnel Details'!$N$32=""), $B309&gt;='Personnel Details'!$N$32), 'Personnel Details'!$Q$32, IF(AND(NOT('Personnel Details'!$I$32=""), $B309&gt;='Personnel Details'!$I$32), 'Personnel Details'!$L$32, 'Personnel Details'!$G$32)))</f>
        <v/>
      </c>
      <c r="LS309" s="59" t="str">
        <f t="shared" si="728"/>
        <v/>
      </c>
      <c r="LT309" s="53"/>
      <c r="LV309" s="78" t="str">
        <f>IF(LV$9="", "", IF(AND(NOT('Personnel Details'!$N$33=""), $B309&gt;='Personnel Details'!$N$33), 'Personnel Details'!$O$33, IF(AND(NOT('Personnel Details'!$I$33=""), $B309&gt;='Personnel Details'!$I$33), 'Personnel Details'!$J$33, 'Personnel Details'!$E$33)))</f>
        <v/>
      </c>
      <c r="LW309" s="59" t="str">
        <f>IF(LV$9="", "", IF(AND(NOT('Personnel Details'!$N$33=""), $B309&gt;='Personnel Details'!$N$33), IF('Personnel Details'!$P$33="","", 'Personnel Details'!$P$33), IF(AND(NOT('Personnel Details'!$I$33=""), $B309&gt;='Personnel Details'!$I$33), IF('Personnel Details'!$K$33="", "", 'Personnel Details'!$K$33), IF('Personnel Details'!$F$33="", "", 'Personnel Details'!$F$33))))</f>
        <v/>
      </c>
      <c r="LX309" s="79" t="str">
        <f>IF(LV$9="", "", IF(AND(NOT('Personnel Details'!$N$33=""), $B309&gt;='Personnel Details'!$N$33), 'Personnel Details'!$Q$33, IF(AND(NOT('Personnel Details'!$I$33=""), $B309&gt;='Personnel Details'!$I$33), 'Personnel Details'!$L$33, 'Personnel Details'!$G$33)))</f>
        <v/>
      </c>
      <c r="LY309" s="59" t="str">
        <f t="shared" si="729"/>
        <v/>
      </c>
      <c r="LZ309" s="53"/>
      <c r="MB309" s="78" t="str">
        <f>IF(MB$9="", "", IF(AND(NOT('Personnel Details'!$N$34=""), $B309&gt;='Personnel Details'!$N$34), 'Personnel Details'!$O$34, IF(AND(NOT('Personnel Details'!$I$34=""), $B309&gt;='Personnel Details'!$I$34), 'Personnel Details'!$J$34, 'Personnel Details'!$E$34)))</f>
        <v/>
      </c>
      <c r="MC309" s="59" t="str">
        <f>IF(MB$9="", "", IF(AND(NOT('Personnel Details'!$N$34=""), $B309&gt;='Personnel Details'!$N$34), IF('Personnel Details'!$P$34="","", 'Personnel Details'!$P$34), IF(AND(NOT('Personnel Details'!$I$34=""), $B309&gt;='Personnel Details'!$I$34), IF('Personnel Details'!$K$34="", "", 'Personnel Details'!$K$34), IF('Personnel Details'!$F$34="", "", 'Personnel Details'!$F$34))))</f>
        <v/>
      </c>
      <c r="MD309" s="79" t="str">
        <f>IF(MB$9="", "", IF(AND(NOT('Personnel Details'!$N$34=""), $B309&gt;='Personnel Details'!$N$34), 'Personnel Details'!$Q$34, IF(AND(NOT('Personnel Details'!$I$34=""), $B309&gt;='Personnel Details'!$I$34), 'Personnel Details'!$L$34, 'Personnel Details'!$G$34)))</f>
        <v/>
      </c>
      <c r="ME309" s="59" t="str">
        <f t="shared" si="730"/>
        <v/>
      </c>
      <c r="MF309" s="53"/>
      <c r="MH309" s="78" t="str">
        <f>IF(MH$9="", "", IF(AND(NOT('Personnel Details'!$N$35=""), $B309&gt;='Personnel Details'!$N$35), 'Personnel Details'!$O$35, IF(AND(NOT('Personnel Details'!$I$35=""), $B309&gt;='Personnel Details'!$I$35), 'Personnel Details'!$J$35, 'Personnel Details'!$E$35)))</f>
        <v/>
      </c>
      <c r="MI309" s="59" t="str">
        <f>IF(MH$9="", "", IF(AND(NOT('Personnel Details'!$N$35=""), $B309&gt;='Personnel Details'!$N$35), IF('Personnel Details'!$P$35="","", 'Personnel Details'!$P$35), IF(AND(NOT('Personnel Details'!$I$35=""), $B309&gt;='Personnel Details'!$I$35), IF('Personnel Details'!$K$35="", "", 'Personnel Details'!$K$35), IF('Personnel Details'!$F$35="", "", 'Personnel Details'!$F$35))))</f>
        <v/>
      </c>
      <c r="MJ309" s="79" t="str">
        <f>IF(MH$9="", "", IF(AND(NOT('Personnel Details'!$N$35=""), $B309&gt;='Personnel Details'!$N$35), 'Personnel Details'!$Q$35, IF(AND(NOT('Personnel Details'!$I$35=""), $B309&gt;='Personnel Details'!$I$35), 'Personnel Details'!$L$35, 'Personnel Details'!$G$35)))</f>
        <v/>
      </c>
      <c r="MK309" s="59" t="str">
        <f t="shared" si="731"/>
        <v/>
      </c>
      <c r="ML309" s="53"/>
      <c r="MN309" s="78" t="str">
        <f>IF(MN$9="", "", IF(AND(NOT('Personnel Details'!$N$36=""), $B309&gt;='Personnel Details'!$N$36), 'Personnel Details'!$O$36, IF(AND(NOT('Personnel Details'!$I$36=""), $B309&gt;='Personnel Details'!$I$36), 'Personnel Details'!$J$36, 'Personnel Details'!$E$36)))</f>
        <v/>
      </c>
      <c r="MO309" s="59" t="str">
        <f>IF(MN$9="", "", IF(AND(NOT('Personnel Details'!$N$36=""), $B309&gt;='Personnel Details'!$N$36), IF('Personnel Details'!$P$36="","", 'Personnel Details'!$P$36), IF(AND(NOT('Personnel Details'!$I$36=""), $B309&gt;='Personnel Details'!$I$36), IF('Personnel Details'!$K$36="", "", 'Personnel Details'!$K$36), IF('Personnel Details'!$F$36="", "", 'Personnel Details'!$F$36))))</f>
        <v/>
      </c>
      <c r="MP309" s="79" t="str">
        <f>IF(MN$9="", "", IF(AND(NOT('Personnel Details'!$N$36=""), $B309&gt;='Personnel Details'!$N$36), 'Personnel Details'!$Q$36, IF(AND(NOT('Personnel Details'!$I$36=""), $B309&gt;='Personnel Details'!$I$36), 'Personnel Details'!$L$36, 'Personnel Details'!$G$36)))</f>
        <v/>
      </c>
      <c r="MQ309" s="59" t="str">
        <f t="shared" si="732"/>
        <v/>
      </c>
      <c r="MR309" s="53"/>
      <c r="MT309" s="78" t="str">
        <f>IF(MT$9="", "", IF(AND(NOT('Personnel Details'!$N$37=""), $B309&gt;='Personnel Details'!$N$37), 'Personnel Details'!$O$37, IF(AND(NOT('Personnel Details'!$I$37=""), $B309&gt;='Personnel Details'!$I$37), 'Personnel Details'!$J$37, 'Personnel Details'!$E$37)))</f>
        <v/>
      </c>
      <c r="MU309" s="59" t="str">
        <f>IF(MT$9="", "", IF(AND(NOT('Personnel Details'!$N$37=""), $B309&gt;='Personnel Details'!$N$37), IF('Personnel Details'!$P$37="","", 'Personnel Details'!$P$37), IF(AND(NOT('Personnel Details'!$I$37=""), $B309&gt;='Personnel Details'!$I$37), IF('Personnel Details'!$K$37="", "", 'Personnel Details'!$K$37), IF('Personnel Details'!$F$37="", "", 'Personnel Details'!$F$37))))</f>
        <v/>
      </c>
      <c r="MV309" s="79" t="str">
        <f>IF(MT$9="", "", IF(AND(NOT('Personnel Details'!$N$37=""), $B309&gt;='Personnel Details'!$N$37), 'Personnel Details'!$Q$37, IF(AND(NOT('Personnel Details'!$I$37=""), $B309&gt;='Personnel Details'!$I$37), 'Personnel Details'!$L$37, 'Personnel Details'!$G$37)))</f>
        <v/>
      </c>
      <c r="MW309" s="59" t="str">
        <f t="shared" si="733"/>
        <v/>
      </c>
      <c r="MX309" s="53"/>
      <c r="MZ309" s="78" t="str">
        <f>IF(MZ$9="", "", IF(AND(NOT('Personnel Details'!$N$38=""), $B309&gt;='Personnel Details'!$N$38), 'Personnel Details'!$O$38, IF(AND(NOT('Personnel Details'!$I$38=""), $B309&gt;='Personnel Details'!$I$38), 'Personnel Details'!$J$38, 'Personnel Details'!$E$38)))</f>
        <v/>
      </c>
      <c r="NA309" s="59" t="str">
        <f>IF(MZ$9="", "", IF(AND(NOT('Personnel Details'!$N$38=""), $B309&gt;='Personnel Details'!$N$38), IF('Personnel Details'!$P$38="","", 'Personnel Details'!$P$38), IF(AND(NOT('Personnel Details'!$I$38=""), $B309&gt;='Personnel Details'!$I$38), IF('Personnel Details'!$K$38="", "", 'Personnel Details'!$K$38), IF('Personnel Details'!$F$38="", "", 'Personnel Details'!$F$38))))</f>
        <v/>
      </c>
      <c r="NB309" s="79" t="str">
        <f>IF(MZ$9="", "", IF(AND(NOT('Personnel Details'!$N$38=""), $B309&gt;='Personnel Details'!$N$38), 'Personnel Details'!$Q$38, IF(AND(NOT('Personnel Details'!$I$38=""), $B309&gt;='Personnel Details'!$I$38), 'Personnel Details'!$L$38, 'Personnel Details'!$G$38)))</f>
        <v/>
      </c>
      <c r="NC309" s="59" t="str">
        <f t="shared" si="734"/>
        <v/>
      </c>
      <c r="ND309" s="53"/>
      <c r="NF309" s="78" t="str">
        <f>IF(NF$9="", "", IF(AND(NOT('Personnel Details'!$N$39=""), $B309&gt;='Personnel Details'!$N$39), 'Personnel Details'!$O$39, IF(AND(NOT('Personnel Details'!$I$39=""), $B309&gt;='Personnel Details'!$I$39), 'Personnel Details'!$J$39, 'Personnel Details'!$E$39)))</f>
        <v/>
      </c>
      <c r="NG309" s="59" t="str">
        <f>IF(NF$9="", "", IF(AND(NOT('Personnel Details'!$N$39=""), $B309&gt;='Personnel Details'!$N$39), IF('Personnel Details'!$P$39="","", 'Personnel Details'!$P$39), IF(AND(NOT('Personnel Details'!$I$39=""), $B309&gt;='Personnel Details'!$I$39), IF('Personnel Details'!$K$39="", "", 'Personnel Details'!$K$39), IF('Personnel Details'!$F$39="", "", 'Personnel Details'!$F$39))))</f>
        <v/>
      </c>
      <c r="NH309" s="79" t="str">
        <f>IF(NF$9="", "", IF(AND(NOT('Personnel Details'!$N$39=""), $B309&gt;='Personnel Details'!$N$39), 'Personnel Details'!$Q$39, IF(AND(NOT('Personnel Details'!$I$39=""), $B309&gt;='Personnel Details'!$I$39), 'Personnel Details'!$L$39, 'Personnel Details'!$G$39)))</f>
        <v/>
      </c>
      <c r="NI309" s="59" t="str">
        <f t="shared" si="735"/>
        <v/>
      </c>
      <c r="NJ309" s="53"/>
      <c r="NL309" s="78" t="str">
        <f>IF(NL$9="", "", IF(AND(NOT('Personnel Details'!$N$40=""), $B309&gt;='Personnel Details'!$N$40), 'Personnel Details'!$O$40, IF(AND(NOT('Personnel Details'!$I$40=""), $B309&gt;='Personnel Details'!$I$40), 'Personnel Details'!$J$40, 'Personnel Details'!$E$40)))</f>
        <v/>
      </c>
      <c r="NM309" s="59" t="str">
        <f>IF(NL$9="", "", IF(AND(NOT('Personnel Details'!$N$40=""), $B309&gt;='Personnel Details'!$N$40), IF('Personnel Details'!$P$40="","", 'Personnel Details'!$P$40), IF(AND(NOT('Personnel Details'!$I$40=""), $B309&gt;='Personnel Details'!$I$40), IF('Personnel Details'!$K$40="", "", 'Personnel Details'!$K$40), IF('Personnel Details'!$F$40="", "", 'Personnel Details'!$F$40))))</f>
        <v/>
      </c>
      <c r="NN309" s="79" t="str">
        <f>IF(NL$9="", "", IF(AND(NOT('Personnel Details'!$N$40=""), $B309&gt;='Personnel Details'!$N$40), 'Personnel Details'!$Q$40, IF(AND(NOT('Personnel Details'!$I$40=""), $B309&gt;='Personnel Details'!$I$40), 'Personnel Details'!$L$40, 'Personnel Details'!$G$40)))</f>
        <v/>
      </c>
      <c r="NO309" s="59" t="str">
        <f t="shared" si="736"/>
        <v/>
      </c>
      <c r="NP309" s="53"/>
    </row>
    <row r="310" spans="1:380" x14ac:dyDescent="0.25">
      <c r="A310" s="32"/>
      <c r="B310" s="113" t="str">
        <f>IFERROR(IF(B309+1&gt;'Personnel Details'!$U$5, "", B309+1), "")</f>
        <v/>
      </c>
      <c r="C310" s="32"/>
      <c r="D310" s="120"/>
      <c r="E310" s="13" t="str">
        <f t="shared" si="615"/>
        <v/>
      </c>
      <c r="F310" s="13" t="str">
        <f t="shared" si="646"/>
        <v/>
      </c>
      <c r="G310" s="56" t="str">
        <f t="shared" si="737"/>
        <v/>
      </c>
      <c r="H310" s="16" t="str">
        <f t="shared" si="647"/>
        <v/>
      </c>
      <c r="I310" s="32"/>
      <c r="J310" s="120"/>
      <c r="K310" s="62" t="str">
        <f t="shared" si="616"/>
        <v/>
      </c>
      <c r="L310" s="62" t="str">
        <f t="shared" si="648"/>
        <v/>
      </c>
      <c r="M310" s="65" t="str">
        <f t="shared" si="738"/>
        <v/>
      </c>
      <c r="N310" s="68" t="str">
        <f t="shared" si="649"/>
        <v/>
      </c>
      <c r="O310" s="32"/>
      <c r="P310" s="120"/>
      <c r="Q310" s="62" t="str">
        <f t="shared" si="617"/>
        <v/>
      </c>
      <c r="R310" s="62" t="str">
        <f t="shared" si="650"/>
        <v/>
      </c>
      <c r="S310" s="65" t="str">
        <f t="shared" si="739"/>
        <v/>
      </c>
      <c r="T310" s="68" t="str">
        <f t="shared" si="651"/>
        <v/>
      </c>
      <c r="U310" s="32"/>
      <c r="V310" s="120"/>
      <c r="W310" s="62" t="str">
        <f t="shared" si="618"/>
        <v/>
      </c>
      <c r="X310" s="62" t="str">
        <f t="shared" si="652"/>
        <v/>
      </c>
      <c r="Y310" s="65" t="str">
        <f t="shared" si="740"/>
        <v/>
      </c>
      <c r="Z310" s="68" t="str">
        <f t="shared" si="653"/>
        <v/>
      </c>
      <c r="AA310" s="32"/>
      <c r="AB310" s="120"/>
      <c r="AC310" s="62" t="str">
        <f t="shared" si="619"/>
        <v/>
      </c>
      <c r="AD310" s="62" t="str">
        <f t="shared" si="654"/>
        <v/>
      </c>
      <c r="AE310" s="65" t="str">
        <f t="shared" si="741"/>
        <v/>
      </c>
      <c r="AF310" s="68" t="str">
        <f t="shared" si="655"/>
        <v/>
      </c>
      <c r="AG310" s="32"/>
      <c r="AH310" s="120"/>
      <c r="AI310" s="62" t="str">
        <f t="shared" si="620"/>
        <v/>
      </c>
      <c r="AJ310" s="62" t="str">
        <f t="shared" si="656"/>
        <v/>
      </c>
      <c r="AK310" s="65" t="str">
        <f t="shared" si="742"/>
        <v/>
      </c>
      <c r="AL310" s="68" t="str">
        <f t="shared" si="657"/>
        <v/>
      </c>
      <c r="AM310" s="32"/>
      <c r="AN310" s="120"/>
      <c r="AO310" s="62" t="str">
        <f t="shared" si="621"/>
        <v/>
      </c>
      <c r="AP310" s="62" t="str">
        <f t="shared" si="658"/>
        <v/>
      </c>
      <c r="AQ310" s="65" t="str">
        <f t="shared" si="743"/>
        <v/>
      </c>
      <c r="AR310" s="68" t="str">
        <f t="shared" si="659"/>
        <v/>
      </c>
      <c r="AS310" s="32"/>
      <c r="AT310" s="120"/>
      <c r="AU310" s="62" t="str">
        <f t="shared" si="622"/>
        <v/>
      </c>
      <c r="AV310" s="62" t="str">
        <f t="shared" si="660"/>
        <v/>
      </c>
      <c r="AW310" s="65" t="str">
        <f t="shared" si="744"/>
        <v/>
      </c>
      <c r="AX310" s="68" t="str">
        <f t="shared" si="661"/>
        <v/>
      </c>
      <c r="AY310" s="32"/>
      <c r="AZ310" s="120"/>
      <c r="BA310" s="62" t="str">
        <f t="shared" si="623"/>
        <v/>
      </c>
      <c r="BB310" s="62" t="str">
        <f t="shared" si="662"/>
        <v/>
      </c>
      <c r="BC310" s="65" t="str">
        <f t="shared" si="745"/>
        <v/>
      </c>
      <c r="BD310" s="68" t="str">
        <f t="shared" si="663"/>
        <v/>
      </c>
      <c r="BE310" s="32"/>
      <c r="BF310" s="120"/>
      <c r="BG310" s="62" t="str">
        <f t="shared" si="624"/>
        <v/>
      </c>
      <c r="BH310" s="62" t="str">
        <f t="shared" si="664"/>
        <v/>
      </c>
      <c r="BI310" s="65" t="str">
        <f t="shared" si="746"/>
        <v/>
      </c>
      <c r="BJ310" s="68" t="str">
        <f t="shared" si="665"/>
        <v/>
      </c>
      <c r="BK310" s="32"/>
      <c r="BL310" s="120"/>
      <c r="BM310" s="62" t="str">
        <f t="shared" si="625"/>
        <v/>
      </c>
      <c r="BN310" s="62" t="str">
        <f t="shared" si="666"/>
        <v/>
      </c>
      <c r="BO310" s="65" t="str">
        <f t="shared" si="747"/>
        <v/>
      </c>
      <c r="BP310" s="68" t="str">
        <f t="shared" si="667"/>
        <v/>
      </c>
      <c r="BQ310" s="32"/>
      <c r="BR310" s="120"/>
      <c r="BS310" s="62" t="str">
        <f t="shared" si="626"/>
        <v/>
      </c>
      <c r="BT310" s="62" t="str">
        <f t="shared" si="668"/>
        <v/>
      </c>
      <c r="BU310" s="65" t="str">
        <f t="shared" si="748"/>
        <v/>
      </c>
      <c r="BV310" s="68" t="str">
        <f t="shared" si="669"/>
        <v/>
      </c>
      <c r="BW310" s="32"/>
      <c r="BX310" s="120"/>
      <c r="BY310" s="62" t="str">
        <f t="shared" si="627"/>
        <v/>
      </c>
      <c r="BZ310" s="62" t="str">
        <f t="shared" si="670"/>
        <v/>
      </c>
      <c r="CA310" s="65" t="str">
        <f t="shared" si="749"/>
        <v/>
      </c>
      <c r="CB310" s="68" t="str">
        <f t="shared" si="671"/>
        <v/>
      </c>
      <c r="CC310" s="32"/>
      <c r="CD310" s="120"/>
      <c r="CE310" s="62" t="str">
        <f t="shared" si="628"/>
        <v/>
      </c>
      <c r="CF310" s="62" t="str">
        <f t="shared" si="672"/>
        <v/>
      </c>
      <c r="CG310" s="65" t="str">
        <f t="shared" si="750"/>
        <v/>
      </c>
      <c r="CH310" s="68" t="str">
        <f t="shared" si="673"/>
        <v/>
      </c>
      <c r="CI310" s="32"/>
      <c r="CJ310" s="120"/>
      <c r="CK310" s="62" t="str">
        <f t="shared" si="629"/>
        <v/>
      </c>
      <c r="CL310" s="62" t="str">
        <f t="shared" si="674"/>
        <v/>
      </c>
      <c r="CM310" s="65" t="str">
        <f t="shared" si="751"/>
        <v/>
      </c>
      <c r="CN310" s="68" t="str">
        <f t="shared" si="675"/>
        <v/>
      </c>
      <c r="CO310" s="32"/>
      <c r="CP310" s="120"/>
      <c r="CQ310" s="62" t="str">
        <f t="shared" si="630"/>
        <v/>
      </c>
      <c r="CR310" s="62" t="str">
        <f t="shared" si="676"/>
        <v/>
      </c>
      <c r="CS310" s="65" t="str">
        <f t="shared" si="752"/>
        <v/>
      </c>
      <c r="CT310" s="68" t="str">
        <f t="shared" si="677"/>
        <v/>
      </c>
      <c r="CU310" s="32"/>
      <c r="CV310" s="120"/>
      <c r="CW310" s="62" t="str">
        <f t="shared" si="631"/>
        <v/>
      </c>
      <c r="CX310" s="62" t="str">
        <f t="shared" si="678"/>
        <v/>
      </c>
      <c r="CY310" s="65" t="str">
        <f t="shared" si="753"/>
        <v/>
      </c>
      <c r="CZ310" s="68" t="str">
        <f t="shared" si="679"/>
        <v/>
      </c>
      <c r="DA310" s="32"/>
      <c r="DB310" s="120"/>
      <c r="DC310" s="62" t="str">
        <f t="shared" si="632"/>
        <v/>
      </c>
      <c r="DD310" s="62" t="str">
        <f t="shared" si="680"/>
        <v/>
      </c>
      <c r="DE310" s="65" t="str">
        <f t="shared" si="754"/>
        <v/>
      </c>
      <c r="DF310" s="68" t="str">
        <f t="shared" si="681"/>
        <v/>
      </c>
      <c r="DG310" s="32"/>
      <c r="DH310" s="120"/>
      <c r="DI310" s="62" t="str">
        <f t="shared" si="633"/>
        <v/>
      </c>
      <c r="DJ310" s="62" t="str">
        <f t="shared" si="682"/>
        <v/>
      </c>
      <c r="DK310" s="65" t="str">
        <f t="shared" si="755"/>
        <v/>
      </c>
      <c r="DL310" s="68" t="str">
        <f t="shared" si="683"/>
        <v/>
      </c>
      <c r="DM310" s="32"/>
      <c r="DN310" s="120"/>
      <c r="DO310" s="62" t="str">
        <f t="shared" si="634"/>
        <v/>
      </c>
      <c r="DP310" s="62" t="str">
        <f t="shared" si="684"/>
        <v/>
      </c>
      <c r="DQ310" s="65" t="str">
        <f t="shared" si="756"/>
        <v/>
      </c>
      <c r="DR310" s="68" t="str">
        <f t="shared" si="685"/>
        <v/>
      </c>
      <c r="DS310" s="32"/>
      <c r="DT310" s="120"/>
      <c r="DU310" s="62" t="str">
        <f t="shared" si="635"/>
        <v/>
      </c>
      <c r="DV310" s="62" t="str">
        <f t="shared" si="686"/>
        <v/>
      </c>
      <c r="DW310" s="65" t="str">
        <f t="shared" si="757"/>
        <v/>
      </c>
      <c r="DX310" s="68" t="str">
        <f t="shared" si="687"/>
        <v/>
      </c>
      <c r="DY310" s="32"/>
      <c r="DZ310" s="120"/>
      <c r="EA310" s="62" t="str">
        <f t="shared" si="636"/>
        <v/>
      </c>
      <c r="EB310" s="62" t="str">
        <f t="shared" si="688"/>
        <v/>
      </c>
      <c r="EC310" s="65" t="str">
        <f t="shared" si="758"/>
        <v/>
      </c>
      <c r="ED310" s="68" t="str">
        <f t="shared" si="689"/>
        <v/>
      </c>
      <c r="EE310" s="32"/>
      <c r="EF310" s="120"/>
      <c r="EG310" s="62" t="str">
        <f t="shared" si="637"/>
        <v/>
      </c>
      <c r="EH310" s="62" t="str">
        <f t="shared" si="690"/>
        <v/>
      </c>
      <c r="EI310" s="65" t="str">
        <f t="shared" si="759"/>
        <v/>
      </c>
      <c r="EJ310" s="68" t="str">
        <f t="shared" si="691"/>
        <v/>
      </c>
      <c r="EK310" s="32"/>
      <c r="EL310" s="120"/>
      <c r="EM310" s="62" t="str">
        <f t="shared" si="638"/>
        <v/>
      </c>
      <c r="EN310" s="62" t="str">
        <f t="shared" si="692"/>
        <v/>
      </c>
      <c r="EO310" s="65" t="str">
        <f t="shared" si="760"/>
        <v/>
      </c>
      <c r="EP310" s="68" t="str">
        <f t="shared" si="693"/>
        <v/>
      </c>
      <c r="EQ310" s="32"/>
      <c r="ER310" s="120"/>
      <c r="ES310" s="62" t="str">
        <f t="shared" si="639"/>
        <v/>
      </c>
      <c r="ET310" s="62" t="str">
        <f t="shared" si="694"/>
        <v/>
      </c>
      <c r="EU310" s="65" t="str">
        <f t="shared" si="761"/>
        <v/>
      </c>
      <c r="EV310" s="68" t="str">
        <f t="shared" si="695"/>
        <v/>
      </c>
      <c r="EW310" s="32"/>
      <c r="EX310" s="120"/>
      <c r="EY310" s="62" t="str">
        <f t="shared" si="640"/>
        <v/>
      </c>
      <c r="EZ310" s="62" t="str">
        <f t="shared" si="696"/>
        <v/>
      </c>
      <c r="FA310" s="65" t="str">
        <f t="shared" si="762"/>
        <v/>
      </c>
      <c r="FB310" s="68" t="str">
        <f t="shared" si="697"/>
        <v/>
      </c>
      <c r="FC310" s="32"/>
      <c r="FD310" s="120"/>
      <c r="FE310" s="62" t="str">
        <f t="shared" si="641"/>
        <v/>
      </c>
      <c r="FF310" s="62" t="str">
        <f t="shared" si="698"/>
        <v/>
      </c>
      <c r="FG310" s="65" t="str">
        <f t="shared" si="763"/>
        <v/>
      </c>
      <c r="FH310" s="68" t="str">
        <f t="shared" si="699"/>
        <v/>
      </c>
      <c r="FI310" s="32"/>
      <c r="FJ310" s="120"/>
      <c r="FK310" s="62" t="str">
        <f t="shared" si="642"/>
        <v/>
      </c>
      <c r="FL310" s="62" t="str">
        <f t="shared" si="700"/>
        <v/>
      </c>
      <c r="FM310" s="65" t="str">
        <f t="shared" si="764"/>
        <v/>
      </c>
      <c r="FN310" s="68" t="str">
        <f t="shared" si="701"/>
        <v/>
      </c>
      <c r="FO310" s="32"/>
      <c r="FP310" s="120"/>
      <c r="FQ310" s="62" t="str">
        <f t="shared" si="643"/>
        <v/>
      </c>
      <c r="FR310" s="62" t="str">
        <f t="shared" si="702"/>
        <v/>
      </c>
      <c r="FS310" s="65" t="str">
        <f t="shared" si="765"/>
        <v/>
      </c>
      <c r="FT310" s="68" t="str">
        <f t="shared" si="703"/>
        <v/>
      </c>
      <c r="FU310" s="32"/>
      <c r="FV310" s="120"/>
      <c r="FW310" s="62" t="str">
        <f t="shared" si="644"/>
        <v/>
      </c>
      <c r="FX310" s="62" t="str">
        <f t="shared" si="704"/>
        <v/>
      </c>
      <c r="FY310" s="65" t="str">
        <f t="shared" si="766"/>
        <v/>
      </c>
      <c r="FZ310" s="68" t="str">
        <f t="shared" si="705"/>
        <v/>
      </c>
      <c r="GA310" s="32"/>
      <c r="GC310" s="7" t="str">
        <f t="shared" si="706"/>
        <v/>
      </c>
      <c r="GD310" s="7" t="str">
        <f t="shared" ca="1" si="645"/>
        <v/>
      </c>
      <c r="GT310" s="71" t="str">
        <f>IF(GT$9="", "", IF(AND(NOT('Personnel Details'!$N$11=""), $B310&gt;='Personnel Details'!$N$11), 'Personnel Details'!$O$11, IF(AND(NOT('Personnel Details'!$I$11=""), $B310&gt;='Personnel Details'!$I$11), 'Personnel Details'!$J$11, 'Personnel Details'!$E$11)))</f>
        <v/>
      </c>
      <c r="GU310" s="59" t="str">
        <f>IF(GT$9="", "", IF(AND(NOT('Personnel Details'!$N$11=""), $B310&gt;='Personnel Details'!$N$11), IF('Personnel Details'!$P$11="","", 'Personnel Details'!$P$11), IF(AND(NOT('Personnel Details'!$I$11=""), $B310&gt;='Personnel Details'!$I$11), IF('Personnel Details'!$K$11="", "", 'Personnel Details'!$K$11), IF('Personnel Details'!$F$11="", "", 'Personnel Details'!$F$11))))</f>
        <v/>
      </c>
      <c r="GV310" s="74" t="str">
        <f>IF(GT$9="", "", IF(AND(NOT('Personnel Details'!$N$11=""), $B310&gt;='Personnel Details'!$N$11), 'Personnel Details'!$Q$11, IF(AND(NOT('Personnel Details'!$I$11=""), $B310&gt;='Personnel Details'!$I$11), 'Personnel Details'!$L$11, 'Personnel Details'!$G$11)))</f>
        <v/>
      </c>
      <c r="GW310" s="59" t="str">
        <f t="shared" si="707"/>
        <v/>
      </c>
      <c r="GX310" s="53"/>
      <c r="GZ310" s="78" t="str">
        <f>IF(GZ$9="", "", IF(AND(NOT('Personnel Details'!$N$12=""), $B310&gt;='Personnel Details'!$N$12), 'Personnel Details'!$O$12, IF(AND(NOT('Personnel Details'!$I$12=""), $B310&gt;='Personnel Details'!$I$12), 'Personnel Details'!$J$12, 'Personnel Details'!$E$12)))</f>
        <v/>
      </c>
      <c r="HA310" s="59" t="str">
        <f>IF(GZ$9="", "", IF(AND(NOT('Personnel Details'!$N$12=""), $B310&gt;='Personnel Details'!$N$12), IF('Personnel Details'!$P$12="","", 'Personnel Details'!$P$12), IF(AND(NOT('Personnel Details'!$I$12=""), $B310&gt;='Personnel Details'!$I$12), IF('Personnel Details'!$K$12="", "", 'Personnel Details'!$K$12), IF('Personnel Details'!$F$12="", "", 'Personnel Details'!$F$12))))</f>
        <v/>
      </c>
      <c r="HB310" s="79" t="str">
        <f>IF(GZ$9="", "", IF(AND(NOT('Personnel Details'!$N$12=""), $B310&gt;='Personnel Details'!$N$12), 'Personnel Details'!$Q$12, IF(AND(NOT('Personnel Details'!$I$12=""), $B310&gt;='Personnel Details'!$I$12), 'Personnel Details'!$L$12, 'Personnel Details'!$G$12)))</f>
        <v/>
      </c>
      <c r="HC310" s="59" t="str">
        <f t="shared" si="708"/>
        <v/>
      </c>
      <c r="HD310" s="53"/>
      <c r="HF310" s="78" t="str">
        <f>IF(HF$9="", "", IF(AND(NOT('Personnel Details'!$N$13=""), $B310&gt;='Personnel Details'!$N$13), 'Personnel Details'!$O$13, IF(AND(NOT('Personnel Details'!$I$13=""), $B310&gt;='Personnel Details'!$I$13), 'Personnel Details'!$J$13, 'Personnel Details'!$E$13)))</f>
        <v/>
      </c>
      <c r="HG310" s="59" t="str">
        <f>IF(HF$9="", "", IF(AND(NOT('Personnel Details'!$N$13=""), $B310&gt;='Personnel Details'!$N$13), IF('Personnel Details'!$P$13="","", 'Personnel Details'!$P$13), IF(AND(NOT('Personnel Details'!$I$13=""), $B310&gt;='Personnel Details'!$I$13), IF('Personnel Details'!$K$13="", "", 'Personnel Details'!$K$13), IF('Personnel Details'!$F$13="", "", 'Personnel Details'!$F$13))))</f>
        <v/>
      </c>
      <c r="HH310" s="79" t="str">
        <f>IF(HF$9="", "", IF(AND(NOT('Personnel Details'!$N$13=""), $B310&gt;='Personnel Details'!$N$13), 'Personnel Details'!$Q$13, IF(AND(NOT('Personnel Details'!$I$13=""), $B310&gt;='Personnel Details'!$I$13), 'Personnel Details'!$L$13, 'Personnel Details'!$G$13)))</f>
        <v/>
      </c>
      <c r="HI310" s="59" t="str">
        <f t="shared" si="709"/>
        <v/>
      </c>
      <c r="HJ310" s="53"/>
      <c r="HL310" s="78" t="str">
        <f>IF(HL$9="", "", IF(AND(NOT('Personnel Details'!$N$14=""), $B310&gt;='Personnel Details'!$N$14), 'Personnel Details'!$O$14, IF(AND(NOT('Personnel Details'!$I$14=""), $B310&gt;='Personnel Details'!$I$14), 'Personnel Details'!$J$14, 'Personnel Details'!$E$14)))</f>
        <v/>
      </c>
      <c r="HM310" s="59" t="str">
        <f>IF(HL$9="", "", IF(AND(NOT('Personnel Details'!$N$14=""), $B310&gt;='Personnel Details'!$N$14), IF('Personnel Details'!$P$14="","", 'Personnel Details'!$P$14), IF(AND(NOT('Personnel Details'!$I$14=""), $B310&gt;='Personnel Details'!$I$14), IF('Personnel Details'!$K$14="", "", 'Personnel Details'!$K$14), IF('Personnel Details'!$F$14="", "", 'Personnel Details'!$F$14))))</f>
        <v/>
      </c>
      <c r="HN310" s="79" t="str">
        <f>IF(HL$9="", "", IF(AND(NOT('Personnel Details'!$N$14=""), $B310&gt;='Personnel Details'!$N$14), 'Personnel Details'!$Q$14, IF(AND(NOT('Personnel Details'!$I$14=""), $B310&gt;='Personnel Details'!$I$14), 'Personnel Details'!$L$14, 'Personnel Details'!$G$14)))</f>
        <v/>
      </c>
      <c r="HO310" s="59" t="str">
        <f t="shared" si="710"/>
        <v/>
      </c>
      <c r="HP310" s="53"/>
      <c r="HR310" s="78" t="str">
        <f>IF(HR$9="", "", IF(AND(NOT('Personnel Details'!$N$15=""), $B310&gt;='Personnel Details'!$N$15), 'Personnel Details'!$O$15, IF(AND(NOT('Personnel Details'!$I$15=""), $B310&gt;='Personnel Details'!$I$15), 'Personnel Details'!$J$15, 'Personnel Details'!$E$15)))</f>
        <v/>
      </c>
      <c r="HS310" s="59" t="str">
        <f>IF(HR$9="", "", IF(AND(NOT('Personnel Details'!$N$15=""), $B310&gt;='Personnel Details'!$N$15), IF('Personnel Details'!$P$15="","", 'Personnel Details'!$P$15), IF(AND(NOT('Personnel Details'!$I$15=""), $B310&gt;='Personnel Details'!$I$15), IF('Personnel Details'!$K$15="", "", 'Personnel Details'!$K$15), IF('Personnel Details'!$F$15="", "", 'Personnel Details'!$F$15))))</f>
        <v/>
      </c>
      <c r="HT310" s="79" t="str">
        <f>IF(HR$9="", "", IF(AND(NOT('Personnel Details'!$N$15=""), $B310&gt;='Personnel Details'!$N$15), 'Personnel Details'!$Q$15, IF(AND(NOT('Personnel Details'!$I$15=""), $B310&gt;='Personnel Details'!$I$15), 'Personnel Details'!$L$15, 'Personnel Details'!$G$15)))</f>
        <v/>
      </c>
      <c r="HU310" s="59" t="str">
        <f t="shared" si="711"/>
        <v/>
      </c>
      <c r="HV310" s="53"/>
      <c r="HX310" s="78" t="str">
        <f>IF(HX$9="", "", IF(AND(NOT('Personnel Details'!$N$16=""), $B310&gt;='Personnel Details'!$N$16), 'Personnel Details'!$O$16, IF(AND(NOT('Personnel Details'!$I$16=""), $B310&gt;='Personnel Details'!$I$16), 'Personnel Details'!$J$16, 'Personnel Details'!$E$16)))</f>
        <v/>
      </c>
      <c r="HY310" s="59" t="str">
        <f>IF(HX$9="", "", IF(AND(NOT('Personnel Details'!$N$16=""), $B310&gt;='Personnel Details'!$N$16), IF('Personnel Details'!$P$16="","", 'Personnel Details'!$P$16), IF(AND(NOT('Personnel Details'!$I$16=""), $B310&gt;='Personnel Details'!$I$16), IF('Personnel Details'!$K$16="", "", 'Personnel Details'!$K$16), IF('Personnel Details'!$F$16="", "", 'Personnel Details'!$F$16))))</f>
        <v/>
      </c>
      <c r="HZ310" s="79" t="str">
        <f>IF(HX$9="", "", IF(AND(NOT('Personnel Details'!$N$16=""), $B310&gt;='Personnel Details'!$N$16), 'Personnel Details'!$Q$16, IF(AND(NOT('Personnel Details'!$I$16=""), $B310&gt;='Personnel Details'!$I$16), 'Personnel Details'!$L$16, 'Personnel Details'!$G$16)))</f>
        <v/>
      </c>
      <c r="IA310" s="59" t="str">
        <f t="shared" si="712"/>
        <v/>
      </c>
      <c r="IB310" s="53"/>
      <c r="ID310" s="78" t="str">
        <f>IF(ID$9="", "", IF(AND(NOT('Personnel Details'!$N$17=""), $B310&gt;='Personnel Details'!$N$17), 'Personnel Details'!$O$17, IF(AND(NOT('Personnel Details'!$I$17=""), $B310&gt;='Personnel Details'!$I$17), 'Personnel Details'!$J$17, 'Personnel Details'!$E$17)))</f>
        <v/>
      </c>
      <c r="IE310" s="59" t="str">
        <f>IF(ID$9="", "", IF(AND(NOT('Personnel Details'!$N$17=""), $B310&gt;='Personnel Details'!$N$17), IF('Personnel Details'!$P$17="","", 'Personnel Details'!$P$17), IF(AND(NOT('Personnel Details'!$I$17=""), $B310&gt;='Personnel Details'!$I$17), IF('Personnel Details'!$K$17="", "", 'Personnel Details'!$K$17), IF('Personnel Details'!$F$17="", "", 'Personnel Details'!$F$17))))</f>
        <v/>
      </c>
      <c r="IF310" s="79" t="str">
        <f>IF(ID$9="", "", IF(AND(NOT('Personnel Details'!$N$17=""), $B310&gt;='Personnel Details'!$N$17), 'Personnel Details'!$Q$17, IF(AND(NOT('Personnel Details'!$I$17=""), $B310&gt;='Personnel Details'!$I$17), 'Personnel Details'!$L$17, 'Personnel Details'!$G$17)))</f>
        <v/>
      </c>
      <c r="IG310" s="59" t="str">
        <f t="shared" si="713"/>
        <v/>
      </c>
      <c r="IH310" s="53"/>
      <c r="IJ310" s="78" t="str">
        <f>IF(IJ$9="", "", IF(AND(NOT('Personnel Details'!$N$18=""), $B310&gt;='Personnel Details'!$N$18), 'Personnel Details'!$O$18, IF(AND(NOT('Personnel Details'!$I$18=""), $B310&gt;='Personnel Details'!$I$18), 'Personnel Details'!$J$18, 'Personnel Details'!$E$18)))</f>
        <v/>
      </c>
      <c r="IK310" s="59" t="str">
        <f>IF(IJ$9="", "", IF(AND(NOT('Personnel Details'!$N$18=""), $B310&gt;='Personnel Details'!$N$18), IF('Personnel Details'!$P$18="","", 'Personnel Details'!$P$18), IF(AND(NOT('Personnel Details'!$I$18=""), $B310&gt;='Personnel Details'!$I$18), IF('Personnel Details'!$K$18="", "", 'Personnel Details'!$K$18), IF('Personnel Details'!$F$18="", "", 'Personnel Details'!$F$18))))</f>
        <v/>
      </c>
      <c r="IL310" s="79" t="str">
        <f>IF(IJ$9="", "", IF(AND(NOT('Personnel Details'!$N$18=""), $B310&gt;='Personnel Details'!$N$18), 'Personnel Details'!$Q$18, IF(AND(NOT('Personnel Details'!$I$18=""), $B310&gt;='Personnel Details'!$I$18), 'Personnel Details'!$L$18, 'Personnel Details'!$G$18)))</f>
        <v/>
      </c>
      <c r="IM310" s="59" t="str">
        <f t="shared" si="714"/>
        <v/>
      </c>
      <c r="IN310" s="53"/>
      <c r="IP310" s="78" t="str">
        <f>IF(IP$9="", "", IF(AND(NOT('Personnel Details'!$N$19=""), $B310&gt;='Personnel Details'!$N$19), 'Personnel Details'!$O$19, IF(AND(NOT('Personnel Details'!$I$19=""), $B310&gt;='Personnel Details'!$I$19), 'Personnel Details'!$J$19, 'Personnel Details'!$E$19)))</f>
        <v/>
      </c>
      <c r="IQ310" s="59" t="str">
        <f>IF(IP$9="", "", IF(AND(NOT('Personnel Details'!$N$19=""), $B310&gt;='Personnel Details'!$N$19), IF('Personnel Details'!$P$19="","", 'Personnel Details'!$P$19), IF(AND(NOT('Personnel Details'!$I$19=""), $B310&gt;='Personnel Details'!$I$19), IF('Personnel Details'!$K$19="", "", 'Personnel Details'!$K$19), IF('Personnel Details'!$F$19="", "", 'Personnel Details'!$F$19))))</f>
        <v/>
      </c>
      <c r="IR310" s="79" t="str">
        <f>IF(IP$9="", "", IF(AND(NOT('Personnel Details'!$N$19=""), $B310&gt;='Personnel Details'!$N$19), 'Personnel Details'!$Q$19, IF(AND(NOT('Personnel Details'!$I$19=""), $B310&gt;='Personnel Details'!$I$19), 'Personnel Details'!$L$19, 'Personnel Details'!$G$19)))</f>
        <v/>
      </c>
      <c r="IS310" s="59" t="str">
        <f t="shared" si="715"/>
        <v/>
      </c>
      <c r="IT310" s="53"/>
      <c r="IV310" s="78" t="str">
        <f>IF(IV$9="", "", IF(AND(NOT('Personnel Details'!$N$20=""), $B310&gt;='Personnel Details'!$N$20), 'Personnel Details'!$O$20, IF(AND(NOT('Personnel Details'!$I$20=""), $B310&gt;='Personnel Details'!$I$20), 'Personnel Details'!$J$20, 'Personnel Details'!$E$20)))</f>
        <v/>
      </c>
      <c r="IW310" s="59" t="str">
        <f>IF(IV$9="", "", IF(AND(NOT('Personnel Details'!$N$20=""), $B310&gt;='Personnel Details'!$N$20), IF('Personnel Details'!$P$20="","", 'Personnel Details'!$P$20), IF(AND(NOT('Personnel Details'!$I$20=""), $B310&gt;='Personnel Details'!$I$20), IF('Personnel Details'!$K$20="", "", 'Personnel Details'!$K$20), IF('Personnel Details'!$F$20="", "", 'Personnel Details'!$F$20))))</f>
        <v/>
      </c>
      <c r="IX310" s="79" t="str">
        <f>IF(IV$9="", "", IF(AND(NOT('Personnel Details'!$N$20=""), $B310&gt;='Personnel Details'!$N$20), 'Personnel Details'!$Q$20, IF(AND(NOT('Personnel Details'!$I$20=""), $B310&gt;='Personnel Details'!$I$20), 'Personnel Details'!$L$20, 'Personnel Details'!$G$20)))</f>
        <v/>
      </c>
      <c r="IY310" s="59" t="str">
        <f t="shared" si="716"/>
        <v/>
      </c>
      <c r="IZ310" s="53"/>
      <c r="JB310" s="78" t="str">
        <f>IF(JB$9="", "", IF(AND(NOT('Personnel Details'!$N$21=""), $B310&gt;='Personnel Details'!$N$21), 'Personnel Details'!$O$21, IF(AND(NOT('Personnel Details'!$I$21=""), $B310&gt;='Personnel Details'!$I$21), 'Personnel Details'!$J$21, 'Personnel Details'!$E$21)))</f>
        <v/>
      </c>
      <c r="JC310" s="59" t="str">
        <f>IF(JB$9="", "", IF(AND(NOT('Personnel Details'!$N$21=""), $B310&gt;='Personnel Details'!$N$21), IF('Personnel Details'!$P$21="","", 'Personnel Details'!$P$21), IF(AND(NOT('Personnel Details'!$I$21=""), $B310&gt;='Personnel Details'!$I$21), IF('Personnel Details'!$K$21="", "", 'Personnel Details'!$K$21), IF('Personnel Details'!$F$21="", "", 'Personnel Details'!$F$21))))</f>
        <v/>
      </c>
      <c r="JD310" s="79" t="str">
        <f>IF(JB$9="", "", IF(AND(NOT('Personnel Details'!$N$21=""), $B310&gt;='Personnel Details'!$N$21), 'Personnel Details'!$Q$21, IF(AND(NOT('Personnel Details'!$I$21=""), $B310&gt;='Personnel Details'!$I$21), 'Personnel Details'!$L$21, 'Personnel Details'!$G$21)))</f>
        <v/>
      </c>
      <c r="JE310" s="59" t="str">
        <f t="shared" si="717"/>
        <v/>
      </c>
      <c r="JF310" s="53"/>
      <c r="JH310" s="78" t="str">
        <f>IF(JH$9="", "", IF(AND(NOT('Personnel Details'!$N$22=""), $B310&gt;='Personnel Details'!$N$22), 'Personnel Details'!$O$22, IF(AND(NOT('Personnel Details'!$I$22=""), $B310&gt;='Personnel Details'!$I$22), 'Personnel Details'!$J$22, 'Personnel Details'!$E$22)))</f>
        <v/>
      </c>
      <c r="JI310" s="59" t="str">
        <f>IF(JH$9="", "", IF(AND(NOT('Personnel Details'!$N$22=""), $B310&gt;='Personnel Details'!$N$22), IF('Personnel Details'!$P$22="","", 'Personnel Details'!$P$22), IF(AND(NOT('Personnel Details'!$I$22=""), $B310&gt;='Personnel Details'!$I$22), IF('Personnel Details'!$K$22="", "", 'Personnel Details'!$K$22), IF('Personnel Details'!$F$22="", "", 'Personnel Details'!$F$22))))</f>
        <v/>
      </c>
      <c r="JJ310" s="79" t="str">
        <f>IF(JH$9="", "", IF(AND(NOT('Personnel Details'!$N$22=""), $B310&gt;='Personnel Details'!$N$22), 'Personnel Details'!$Q$22, IF(AND(NOT('Personnel Details'!$I$22=""), $B310&gt;='Personnel Details'!$I$22), 'Personnel Details'!$L$22, 'Personnel Details'!$G$22)))</f>
        <v/>
      </c>
      <c r="JK310" s="59" t="str">
        <f t="shared" si="718"/>
        <v/>
      </c>
      <c r="JL310" s="53"/>
      <c r="JN310" s="78" t="str">
        <f>IF(JN$9="", "", IF(AND(NOT('Personnel Details'!$N$23=""), $B310&gt;='Personnel Details'!$N$23), 'Personnel Details'!$O$23, IF(AND(NOT('Personnel Details'!$I$23=""), $B310&gt;='Personnel Details'!$I$23), 'Personnel Details'!$J$23, 'Personnel Details'!$E$23)))</f>
        <v/>
      </c>
      <c r="JO310" s="59" t="str">
        <f>IF(JN$9="", "", IF(AND(NOT('Personnel Details'!$N$23=""), $B310&gt;='Personnel Details'!$N$23), IF('Personnel Details'!$P$23="","", 'Personnel Details'!$P$23), IF(AND(NOT('Personnel Details'!$I$23=""), $B310&gt;='Personnel Details'!$I$23), IF('Personnel Details'!$K$23="", "", 'Personnel Details'!$K$23), IF('Personnel Details'!$F$23="", "", 'Personnel Details'!$F$23))))</f>
        <v/>
      </c>
      <c r="JP310" s="79" t="str">
        <f>IF(JN$9="", "", IF(AND(NOT('Personnel Details'!$N$23=""), $B310&gt;='Personnel Details'!$N$23), 'Personnel Details'!$Q$23, IF(AND(NOT('Personnel Details'!$I$23=""), $B310&gt;='Personnel Details'!$I$23), 'Personnel Details'!$L$23, 'Personnel Details'!$G$23)))</f>
        <v/>
      </c>
      <c r="JQ310" s="59" t="str">
        <f t="shared" si="719"/>
        <v/>
      </c>
      <c r="JR310" s="53"/>
      <c r="JT310" s="78" t="str">
        <f>IF(JT$9="", "", IF(AND(NOT('Personnel Details'!$N$24=""), $B310&gt;='Personnel Details'!$N$24), 'Personnel Details'!$O$24, IF(AND(NOT('Personnel Details'!$I$24=""), $B310&gt;='Personnel Details'!$I$24), 'Personnel Details'!$J$24, 'Personnel Details'!$E$24)))</f>
        <v/>
      </c>
      <c r="JU310" s="59" t="str">
        <f>IF(JT$9="", "", IF(AND(NOT('Personnel Details'!$N$24=""), $B310&gt;='Personnel Details'!$N$24), IF('Personnel Details'!$P$24="","", 'Personnel Details'!$P$24), IF(AND(NOT('Personnel Details'!$I$24=""), $B310&gt;='Personnel Details'!$I$24), IF('Personnel Details'!$K$24="", "", 'Personnel Details'!$K$24), IF('Personnel Details'!$F$24="", "", 'Personnel Details'!$F$24))))</f>
        <v/>
      </c>
      <c r="JV310" s="79" t="str">
        <f>IF(JT$9="", "", IF(AND(NOT('Personnel Details'!$N$24=""), $B310&gt;='Personnel Details'!$N$24), 'Personnel Details'!$Q$24, IF(AND(NOT('Personnel Details'!$I$24=""), $B310&gt;='Personnel Details'!$I$24), 'Personnel Details'!$L$24, 'Personnel Details'!$G$24)))</f>
        <v/>
      </c>
      <c r="JW310" s="59" t="str">
        <f t="shared" si="720"/>
        <v/>
      </c>
      <c r="JX310" s="53"/>
      <c r="JZ310" s="78" t="str">
        <f>IF(JZ$9="", "", IF(AND(NOT('Personnel Details'!$N$25=""), $B310&gt;='Personnel Details'!$N$25), 'Personnel Details'!$O$25, IF(AND(NOT('Personnel Details'!$I$25=""), $B310&gt;='Personnel Details'!$I$25), 'Personnel Details'!$J$25, 'Personnel Details'!$E$25)))</f>
        <v/>
      </c>
      <c r="KA310" s="59" t="str">
        <f>IF(JZ$9="", "", IF(AND(NOT('Personnel Details'!$N$25=""), $B310&gt;='Personnel Details'!$N$25), IF('Personnel Details'!$P$25="","", 'Personnel Details'!$P$25), IF(AND(NOT('Personnel Details'!$I$25=""), $B310&gt;='Personnel Details'!$I$25), IF('Personnel Details'!$K$25="", "", 'Personnel Details'!$K$25), IF('Personnel Details'!$F$25="", "", 'Personnel Details'!$F$25))))</f>
        <v/>
      </c>
      <c r="KB310" s="79" t="str">
        <f>IF(JZ$9="", "", IF(AND(NOT('Personnel Details'!$N$25=""), $B310&gt;='Personnel Details'!$N$25), 'Personnel Details'!$Q$25, IF(AND(NOT('Personnel Details'!$I$25=""), $B310&gt;='Personnel Details'!$I$25), 'Personnel Details'!$L$25, 'Personnel Details'!$G$25)))</f>
        <v/>
      </c>
      <c r="KC310" s="59" t="str">
        <f t="shared" si="721"/>
        <v/>
      </c>
      <c r="KD310" s="53"/>
      <c r="KF310" s="78" t="str">
        <f>IF(KF$9="", "", IF(AND(NOT('Personnel Details'!$N$26=""), $B310&gt;='Personnel Details'!$N$26), 'Personnel Details'!$O$26, IF(AND(NOT('Personnel Details'!$I$26=""), $B310&gt;='Personnel Details'!$I$26), 'Personnel Details'!$J$26, 'Personnel Details'!$E$26)))</f>
        <v/>
      </c>
      <c r="KG310" s="59" t="str">
        <f>IF(KF$9="", "", IF(AND(NOT('Personnel Details'!$N$26=""), $B310&gt;='Personnel Details'!$N$26), IF('Personnel Details'!$P$26="","", 'Personnel Details'!$P$26), IF(AND(NOT('Personnel Details'!$I$26=""), $B310&gt;='Personnel Details'!$I$26), IF('Personnel Details'!$K$26="", "", 'Personnel Details'!$K$26), IF('Personnel Details'!$F$26="", "", 'Personnel Details'!$F$26))))</f>
        <v/>
      </c>
      <c r="KH310" s="79" t="str">
        <f>IF(KF$9="", "", IF(AND(NOT('Personnel Details'!$N$26=""), $B310&gt;='Personnel Details'!$N$26), 'Personnel Details'!$Q$26, IF(AND(NOT('Personnel Details'!$I$26=""), $B310&gt;='Personnel Details'!$I$26), 'Personnel Details'!$L$26, 'Personnel Details'!$G$26)))</f>
        <v/>
      </c>
      <c r="KI310" s="59" t="str">
        <f t="shared" si="722"/>
        <v/>
      </c>
      <c r="KJ310" s="53"/>
      <c r="KL310" s="78" t="str">
        <f>IF(KL$9="", "", IF(AND(NOT('Personnel Details'!$N$27=""), $B310&gt;='Personnel Details'!$N$27), 'Personnel Details'!$O$27, IF(AND(NOT('Personnel Details'!$I$27=""), $B310&gt;='Personnel Details'!$I$27), 'Personnel Details'!$J$27, 'Personnel Details'!$E$27)))</f>
        <v/>
      </c>
      <c r="KM310" s="59" t="str">
        <f>IF(KL$9="", "", IF(AND(NOT('Personnel Details'!$N$27=""), $B310&gt;='Personnel Details'!$N$27), IF('Personnel Details'!$P$27="","", 'Personnel Details'!$P$27), IF(AND(NOT('Personnel Details'!$I$27=""), $B310&gt;='Personnel Details'!$I$27), IF('Personnel Details'!$K$27="", "", 'Personnel Details'!$K$27), IF('Personnel Details'!$F$27="", "", 'Personnel Details'!$F$27))))</f>
        <v/>
      </c>
      <c r="KN310" s="79" t="str">
        <f>IF(KL$9="", "", IF(AND(NOT('Personnel Details'!$N$27=""), $B310&gt;='Personnel Details'!$N$27), 'Personnel Details'!$Q$27, IF(AND(NOT('Personnel Details'!$I$27=""), $B310&gt;='Personnel Details'!$I$27), 'Personnel Details'!$L$27, 'Personnel Details'!$G$27)))</f>
        <v/>
      </c>
      <c r="KO310" s="59" t="str">
        <f t="shared" si="723"/>
        <v/>
      </c>
      <c r="KP310" s="53"/>
      <c r="KR310" s="78" t="str">
        <f>IF(KR$9="", "", IF(AND(NOT('Personnel Details'!$N$28=""), $B310&gt;='Personnel Details'!$N$28), 'Personnel Details'!$O$28, IF(AND(NOT('Personnel Details'!$I$28=""), $B310&gt;='Personnel Details'!$I$28), 'Personnel Details'!$J$28, 'Personnel Details'!$E$28)))</f>
        <v/>
      </c>
      <c r="KS310" s="59" t="str">
        <f>IF(KR$9="", "", IF(AND(NOT('Personnel Details'!$N$28=""), $B310&gt;='Personnel Details'!$N$28), IF('Personnel Details'!$P$28="","", 'Personnel Details'!$P$28), IF(AND(NOT('Personnel Details'!$I$28=""), $B310&gt;='Personnel Details'!$I$28), IF('Personnel Details'!$K$28="", "", 'Personnel Details'!$K$28), IF('Personnel Details'!$F$28="", "", 'Personnel Details'!$F$28))))</f>
        <v/>
      </c>
      <c r="KT310" s="79" t="str">
        <f>IF(KR$9="", "", IF(AND(NOT('Personnel Details'!$N$28=""), $B310&gt;='Personnel Details'!$N$28), 'Personnel Details'!$Q$28, IF(AND(NOT('Personnel Details'!$I$28=""), $B310&gt;='Personnel Details'!$I$28), 'Personnel Details'!$L$28, 'Personnel Details'!$G$28)))</f>
        <v/>
      </c>
      <c r="KU310" s="59" t="str">
        <f t="shared" si="724"/>
        <v/>
      </c>
      <c r="KV310" s="53"/>
      <c r="KX310" s="78" t="str">
        <f>IF(KX$9="", "", IF(AND(NOT('Personnel Details'!$N$29=""), $B310&gt;='Personnel Details'!$N$29), 'Personnel Details'!$O$29, IF(AND(NOT('Personnel Details'!$I$29=""), $B310&gt;='Personnel Details'!$I$29), 'Personnel Details'!$J$29, 'Personnel Details'!$E$29)))</f>
        <v/>
      </c>
      <c r="KY310" s="59" t="str">
        <f>IF(KX$9="", "", IF(AND(NOT('Personnel Details'!$N$29=""), $B310&gt;='Personnel Details'!$N$29), IF('Personnel Details'!$P$29="","", 'Personnel Details'!$P$29), IF(AND(NOT('Personnel Details'!$I$29=""), $B310&gt;='Personnel Details'!$I$29), IF('Personnel Details'!$K$29="", "", 'Personnel Details'!$K$29), IF('Personnel Details'!$F$29="", "", 'Personnel Details'!$F$29))))</f>
        <v/>
      </c>
      <c r="KZ310" s="79" t="str">
        <f>IF(KX$9="", "", IF(AND(NOT('Personnel Details'!$N$29=""), $B310&gt;='Personnel Details'!$N$29), 'Personnel Details'!$Q$29, IF(AND(NOT('Personnel Details'!$I$29=""), $B310&gt;='Personnel Details'!$I$29), 'Personnel Details'!$L$29, 'Personnel Details'!$G$29)))</f>
        <v/>
      </c>
      <c r="LA310" s="59" t="str">
        <f t="shared" si="725"/>
        <v/>
      </c>
      <c r="LB310" s="53"/>
      <c r="LD310" s="78" t="str">
        <f>IF(LD$9="", "", IF(AND(NOT('Personnel Details'!$N$30=""), $B310&gt;='Personnel Details'!$N$30), 'Personnel Details'!$O$30, IF(AND(NOT('Personnel Details'!$I$30=""), $B310&gt;='Personnel Details'!$I$30), 'Personnel Details'!$J$30, 'Personnel Details'!$E$30)))</f>
        <v/>
      </c>
      <c r="LE310" s="59" t="str">
        <f>IF(LD$9="", "", IF(AND(NOT('Personnel Details'!$N$30=""), $B310&gt;='Personnel Details'!$N$30), IF('Personnel Details'!$P$30="","", 'Personnel Details'!$P$30), IF(AND(NOT('Personnel Details'!$I$30=""), $B310&gt;='Personnel Details'!$I$30), IF('Personnel Details'!$K$30="", "", 'Personnel Details'!$K$30), IF('Personnel Details'!$F$30="", "", 'Personnel Details'!$F$30))))</f>
        <v/>
      </c>
      <c r="LF310" s="79" t="str">
        <f>IF(LD$9="", "", IF(AND(NOT('Personnel Details'!$N$30=""), $B310&gt;='Personnel Details'!$N$30), 'Personnel Details'!$Q$30, IF(AND(NOT('Personnel Details'!$I$30=""), $B310&gt;='Personnel Details'!$I$30), 'Personnel Details'!$L$30, 'Personnel Details'!$G$30)))</f>
        <v/>
      </c>
      <c r="LG310" s="59" t="str">
        <f t="shared" si="726"/>
        <v/>
      </c>
      <c r="LH310" s="53"/>
      <c r="LJ310" s="78" t="str">
        <f>IF(LJ$9="", "", IF(AND(NOT('Personnel Details'!$N$31=""), $B310&gt;='Personnel Details'!$N$31), 'Personnel Details'!$O$31, IF(AND(NOT('Personnel Details'!$I$31=""), $B310&gt;='Personnel Details'!$I$31), 'Personnel Details'!$J$31, 'Personnel Details'!$E$31)))</f>
        <v/>
      </c>
      <c r="LK310" s="59" t="str">
        <f>IF(LJ$9="", "", IF(AND(NOT('Personnel Details'!$N$31=""), $B310&gt;='Personnel Details'!$N$31), IF('Personnel Details'!$P$31="","", 'Personnel Details'!$P$31), IF(AND(NOT('Personnel Details'!$I$31=""), $B310&gt;='Personnel Details'!$I$31), IF('Personnel Details'!$K$31="", "", 'Personnel Details'!$K$31), IF('Personnel Details'!$F$31="", "", 'Personnel Details'!$F$31))))</f>
        <v/>
      </c>
      <c r="LL310" s="79" t="str">
        <f>IF(LJ$9="", "", IF(AND(NOT('Personnel Details'!$N$31=""), $B310&gt;='Personnel Details'!$N$31), 'Personnel Details'!$Q$31, IF(AND(NOT('Personnel Details'!$I$31=""), $B310&gt;='Personnel Details'!$I$31), 'Personnel Details'!$L$31, 'Personnel Details'!$G$31)))</f>
        <v/>
      </c>
      <c r="LM310" s="59" t="str">
        <f t="shared" si="727"/>
        <v/>
      </c>
      <c r="LN310" s="53"/>
      <c r="LP310" s="78" t="str">
        <f>IF(LP$9="", "", IF(AND(NOT('Personnel Details'!$N$32=""), $B310&gt;='Personnel Details'!$N$32), 'Personnel Details'!$O$32, IF(AND(NOT('Personnel Details'!$I$32=""), $B310&gt;='Personnel Details'!$I$32), 'Personnel Details'!$J$32, 'Personnel Details'!$E$32)))</f>
        <v/>
      </c>
      <c r="LQ310" s="59" t="str">
        <f>IF(LP$9="", "", IF(AND(NOT('Personnel Details'!$N$32=""), $B310&gt;='Personnel Details'!$N$32), IF('Personnel Details'!$P$32="","", 'Personnel Details'!$P$32), IF(AND(NOT('Personnel Details'!$I$32=""), $B310&gt;='Personnel Details'!$I$32), IF('Personnel Details'!$K$32="", "", 'Personnel Details'!$K$32), IF('Personnel Details'!$F$32="", "", 'Personnel Details'!$F$32))))</f>
        <v/>
      </c>
      <c r="LR310" s="79" t="str">
        <f>IF(LP$9="", "", IF(AND(NOT('Personnel Details'!$N$32=""), $B310&gt;='Personnel Details'!$N$32), 'Personnel Details'!$Q$32, IF(AND(NOT('Personnel Details'!$I$32=""), $B310&gt;='Personnel Details'!$I$32), 'Personnel Details'!$L$32, 'Personnel Details'!$G$32)))</f>
        <v/>
      </c>
      <c r="LS310" s="59" t="str">
        <f t="shared" si="728"/>
        <v/>
      </c>
      <c r="LT310" s="53"/>
      <c r="LV310" s="78" t="str">
        <f>IF(LV$9="", "", IF(AND(NOT('Personnel Details'!$N$33=""), $B310&gt;='Personnel Details'!$N$33), 'Personnel Details'!$O$33, IF(AND(NOT('Personnel Details'!$I$33=""), $B310&gt;='Personnel Details'!$I$33), 'Personnel Details'!$J$33, 'Personnel Details'!$E$33)))</f>
        <v/>
      </c>
      <c r="LW310" s="59" t="str">
        <f>IF(LV$9="", "", IF(AND(NOT('Personnel Details'!$N$33=""), $B310&gt;='Personnel Details'!$N$33), IF('Personnel Details'!$P$33="","", 'Personnel Details'!$P$33), IF(AND(NOT('Personnel Details'!$I$33=""), $B310&gt;='Personnel Details'!$I$33), IF('Personnel Details'!$K$33="", "", 'Personnel Details'!$K$33), IF('Personnel Details'!$F$33="", "", 'Personnel Details'!$F$33))))</f>
        <v/>
      </c>
      <c r="LX310" s="79" t="str">
        <f>IF(LV$9="", "", IF(AND(NOT('Personnel Details'!$N$33=""), $B310&gt;='Personnel Details'!$N$33), 'Personnel Details'!$Q$33, IF(AND(NOT('Personnel Details'!$I$33=""), $B310&gt;='Personnel Details'!$I$33), 'Personnel Details'!$L$33, 'Personnel Details'!$G$33)))</f>
        <v/>
      </c>
      <c r="LY310" s="59" t="str">
        <f t="shared" si="729"/>
        <v/>
      </c>
      <c r="LZ310" s="53"/>
      <c r="MB310" s="78" t="str">
        <f>IF(MB$9="", "", IF(AND(NOT('Personnel Details'!$N$34=""), $B310&gt;='Personnel Details'!$N$34), 'Personnel Details'!$O$34, IF(AND(NOT('Personnel Details'!$I$34=""), $B310&gt;='Personnel Details'!$I$34), 'Personnel Details'!$J$34, 'Personnel Details'!$E$34)))</f>
        <v/>
      </c>
      <c r="MC310" s="59" t="str">
        <f>IF(MB$9="", "", IF(AND(NOT('Personnel Details'!$N$34=""), $B310&gt;='Personnel Details'!$N$34), IF('Personnel Details'!$P$34="","", 'Personnel Details'!$P$34), IF(AND(NOT('Personnel Details'!$I$34=""), $B310&gt;='Personnel Details'!$I$34), IF('Personnel Details'!$K$34="", "", 'Personnel Details'!$K$34), IF('Personnel Details'!$F$34="", "", 'Personnel Details'!$F$34))))</f>
        <v/>
      </c>
      <c r="MD310" s="79" t="str">
        <f>IF(MB$9="", "", IF(AND(NOT('Personnel Details'!$N$34=""), $B310&gt;='Personnel Details'!$N$34), 'Personnel Details'!$Q$34, IF(AND(NOT('Personnel Details'!$I$34=""), $B310&gt;='Personnel Details'!$I$34), 'Personnel Details'!$L$34, 'Personnel Details'!$G$34)))</f>
        <v/>
      </c>
      <c r="ME310" s="59" t="str">
        <f t="shared" si="730"/>
        <v/>
      </c>
      <c r="MF310" s="53"/>
      <c r="MH310" s="78" t="str">
        <f>IF(MH$9="", "", IF(AND(NOT('Personnel Details'!$N$35=""), $B310&gt;='Personnel Details'!$N$35), 'Personnel Details'!$O$35, IF(AND(NOT('Personnel Details'!$I$35=""), $B310&gt;='Personnel Details'!$I$35), 'Personnel Details'!$J$35, 'Personnel Details'!$E$35)))</f>
        <v/>
      </c>
      <c r="MI310" s="59" t="str">
        <f>IF(MH$9="", "", IF(AND(NOT('Personnel Details'!$N$35=""), $B310&gt;='Personnel Details'!$N$35), IF('Personnel Details'!$P$35="","", 'Personnel Details'!$P$35), IF(AND(NOT('Personnel Details'!$I$35=""), $B310&gt;='Personnel Details'!$I$35), IF('Personnel Details'!$K$35="", "", 'Personnel Details'!$K$35), IF('Personnel Details'!$F$35="", "", 'Personnel Details'!$F$35))))</f>
        <v/>
      </c>
      <c r="MJ310" s="79" t="str">
        <f>IF(MH$9="", "", IF(AND(NOT('Personnel Details'!$N$35=""), $B310&gt;='Personnel Details'!$N$35), 'Personnel Details'!$Q$35, IF(AND(NOT('Personnel Details'!$I$35=""), $B310&gt;='Personnel Details'!$I$35), 'Personnel Details'!$L$35, 'Personnel Details'!$G$35)))</f>
        <v/>
      </c>
      <c r="MK310" s="59" t="str">
        <f t="shared" si="731"/>
        <v/>
      </c>
      <c r="ML310" s="53"/>
      <c r="MN310" s="78" t="str">
        <f>IF(MN$9="", "", IF(AND(NOT('Personnel Details'!$N$36=""), $B310&gt;='Personnel Details'!$N$36), 'Personnel Details'!$O$36, IF(AND(NOT('Personnel Details'!$I$36=""), $B310&gt;='Personnel Details'!$I$36), 'Personnel Details'!$J$36, 'Personnel Details'!$E$36)))</f>
        <v/>
      </c>
      <c r="MO310" s="59" t="str">
        <f>IF(MN$9="", "", IF(AND(NOT('Personnel Details'!$N$36=""), $B310&gt;='Personnel Details'!$N$36), IF('Personnel Details'!$P$36="","", 'Personnel Details'!$P$36), IF(AND(NOT('Personnel Details'!$I$36=""), $B310&gt;='Personnel Details'!$I$36), IF('Personnel Details'!$K$36="", "", 'Personnel Details'!$K$36), IF('Personnel Details'!$F$36="", "", 'Personnel Details'!$F$36))))</f>
        <v/>
      </c>
      <c r="MP310" s="79" t="str">
        <f>IF(MN$9="", "", IF(AND(NOT('Personnel Details'!$N$36=""), $B310&gt;='Personnel Details'!$N$36), 'Personnel Details'!$Q$36, IF(AND(NOT('Personnel Details'!$I$36=""), $B310&gt;='Personnel Details'!$I$36), 'Personnel Details'!$L$36, 'Personnel Details'!$G$36)))</f>
        <v/>
      </c>
      <c r="MQ310" s="59" t="str">
        <f t="shared" si="732"/>
        <v/>
      </c>
      <c r="MR310" s="53"/>
      <c r="MT310" s="78" t="str">
        <f>IF(MT$9="", "", IF(AND(NOT('Personnel Details'!$N$37=""), $B310&gt;='Personnel Details'!$N$37), 'Personnel Details'!$O$37, IF(AND(NOT('Personnel Details'!$I$37=""), $B310&gt;='Personnel Details'!$I$37), 'Personnel Details'!$J$37, 'Personnel Details'!$E$37)))</f>
        <v/>
      </c>
      <c r="MU310" s="59" t="str">
        <f>IF(MT$9="", "", IF(AND(NOT('Personnel Details'!$N$37=""), $B310&gt;='Personnel Details'!$N$37), IF('Personnel Details'!$P$37="","", 'Personnel Details'!$P$37), IF(AND(NOT('Personnel Details'!$I$37=""), $B310&gt;='Personnel Details'!$I$37), IF('Personnel Details'!$K$37="", "", 'Personnel Details'!$K$37), IF('Personnel Details'!$F$37="", "", 'Personnel Details'!$F$37))))</f>
        <v/>
      </c>
      <c r="MV310" s="79" t="str">
        <f>IF(MT$9="", "", IF(AND(NOT('Personnel Details'!$N$37=""), $B310&gt;='Personnel Details'!$N$37), 'Personnel Details'!$Q$37, IF(AND(NOT('Personnel Details'!$I$37=""), $B310&gt;='Personnel Details'!$I$37), 'Personnel Details'!$L$37, 'Personnel Details'!$G$37)))</f>
        <v/>
      </c>
      <c r="MW310" s="59" t="str">
        <f t="shared" si="733"/>
        <v/>
      </c>
      <c r="MX310" s="53"/>
      <c r="MZ310" s="78" t="str">
        <f>IF(MZ$9="", "", IF(AND(NOT('Personnel Details'!$N$38=""), $B310&gt;='Personnel Details'!$N$38), 'Personnel Details'!$O$38, IF(AND(NOT('Personnel Details'!$I$38=""), $B310&gt;='Personnel Details'!$I$38), 'Personnel Details'!$J$38, 'Personnel Details'!$E$38)))</f>
        <v/>
      </c>
      <c r="NA310" s="59" t="str">
        <f>IF(MZ$9="", "", IF(AND(NOT('Personnel Details'!$N$38=""), $B310&gt;='Personnel Details'!$N$38), IF('Personnel Details'!$P$38="","", 'Personnel Details'!$P$38), IF(AND(NOT('Personnel Details'!$I$38=""), $B310&gt;='Personnel Details'!$I$38), IF('Personnel Details'!$K$38="", "", 'Personnel Details'!$K$38), IF('Personnel Details'!$F$38="", "", 'Personnel Details'!$F$38))))</f>
        <v/>
      </c>
      <c r="NB310" s="79" t="str">
        <f>IF(MZ$9="", "", IF(AND(NOT('Personnel Details'!$N$38=""), $B310&gt;='Personnel Details'!$N$38), 'Personnel Details'!$Q$38, IF(AND(NOT('Personnel Details'!$I$38=""), $B310&gt;='Personnel Details'!$I$38), 'Personnel Details'!$L$38, 'Personnel Details'!$G$38)))</f>
        <v/>
      </c>
      <c r="NC310" s="59" t="str">
        <f t="shared" si="734"/>
        <v/>
      </c>
      <c r="ND310" s="53"/>
      <c r="NF310" s="78" t="str">
        <f>IF(NF$9="", "", IF(AND(NOT('Personnel Details'!$N$39=""), $B310&gt;='Personnel Details'!$N$39), 'Personnel Details'!$O$39, IF(AND(NOT('Personnel Details'!$I$39=""), $B310&gt;='Personnel Details'!$I$39), 'Personnel Details'!$J$39, 'Personnel Details'!$E$39)))</f>
        <v/>
      </c>
      <c r="NG310" s="59" t="str">
        <f>IF(NF$9="", "", IF(AND(NOT('Personnel Details'!$N$39=""), $B310&gt;='Personnel Details'!$N$39), IF('Personnel Details'!$P$39="","", 'Personnel Details'!$P$39), IF(AND(NOT('Personnel Details'!$I$39=""), $B310&gt;='Personnel Details'!$I$39), IF('Personnel Details'!$K$39="", "", 'Personnel Details'!$K$39), IF('Personnel Details'!$F$39="", "", 'Personnel Details'!$F$39))))</f>
        <v/>
      </c>
      <c r="NH310" s="79" t="str">
        <f>IF(NF$9="", "", IF(AND(NOT('Personnel Details'!$N$39=""), $B310&gt;='Personnel Details'!$N$39), 'Personnel Details'!$Q$39, IF(AND(NOT('Personnel Details'!$I$39=""), $B310&gt;='Personnel Details'!$I$39), 'Personnel Details'!$L$39, 'Personnel Details'!$G$39)))</f>
        <v/>
      </c>
      <c r="NI310" s="59" t="str">
        <f t="shared" si="735"/>
        <v/>
      </c>
      <c r="NJ310" s="53"/>
      <c r="NL310" s="78" t="str">
        <f>IF(NL$9="", "", IF(AND(NOT('Personnel Details'!$N$40=""), $B310&gt;='Personnel Details'!$N$40), 'Personnel Details'!$O$40, IF(AND(NOT('Personnel Details'!$I$40=""), $B310&gt;='Personnel Details'!$I$40), 'Personnel Details'!$J$40, 'Personnel Details'!$E$40)))</f>
        <v/>
      </c>
      <c r="NM310" s="59" t="str">
        <f>IF(NL$9="", "", IF(AND(NOT('Personnel Details'!$N$40=""), $B310&gt;='Personnel Details'!$N$40), IF('Personnel Details'!$P$40="","", 'Personnel Details'!$P$40), IF(AND(NOT('Personnel Details'!$I$40=""), $B310&gt;='Personnel Details'!$I$40), IF('Personnel Details'!$K$40="", "", 'Personnel Details'!$K$40), IF('Personnel Details'!$F$40="", "", 'Personnel Details'!$F$40))))</f>
        <v/>
      </c>
      <c r="NN310" s="79" t="str">
        <f>IF(NL$9="", "", IF(AND(NOT('Personnel Details'!$N$40=""), $B310&gt;='Personnel Details'!$N$40), 'Personnel Details'!$Q$40, IF(AND(NOT('Personnel Details'!$I$40=""), $B310&gt;='Personnel Details'!$I$40), 'Personnel Details'!$L$40, 'Personnel Details'!$G$40)))</f>
        <v/>
      </c>
      <c r="NO310" s="59" t="str">
        <f t="shared" si="736"/>
        <v/>
      </c>
      <c r="NP310" s="53"/>
    </row>
    <row r="311" spans="1:380" x14ac:dyDescent="0.25">
      <c r="A311" s="32"/>
      <c r="B311" s="113" t="str">
        <f>IFERROR(IF(B310+1&gt;'Personnel Details'!$U$5, "", B310+1), "")</f>
        <v/>
      </c>
      <c r="C311" s="32"/>
      <c r="D311" s="120"/>
      <c r="E311" s="13" t="str">
        <f t="shared" si="615"/>
        <v/>
      </c>
      <c r="F311" s="13" t="str">
        <f t="shared" si="646"/>
        <v/>
      </c>
      <c r="G311" s="56" t="str">
        <f t="shared" si="737"/>
        <v/>
      </c>
      <c r="H311" s="16" t="str">
        <f t="shared" si="647"/>
        <v/>
      </c>
      <c r="I311" s="32"/>
      <c r="J311" s="120"/>
      <c r="K311" s="62" t="str">
        <f t="shared" si="616"/>
        <v/>
      </c>
      <c r="L311" s="62" t="str">
        <f t="shared" si="648"/>
        <v/>
      </c>
      <c r="M311" s="65" t="str">
        <f t="shared" si="738"/>
        <v/>
      </c>
      <c r="N311" s="68" t="str">
        <f t="shared" si="649"/>
        <v/>
      </c>
      <c r="O311" s="32"/>
      <c r="P311" s="120"/>
      <c r="Q311" s="62" t="str">
        <f t="shared" si="617"/>
        <v/>
      </c>
      <c r="R311" s="62" t="str">
        <f t="shared" si="650"/>
        <v/>
      </c>
      <c r="S311" s="65" t="str">
        <f t="shared" si="739"/>
        <v/>
      </c>
      <c r="T311" s="68" t="str">
        <f t="shared" si="651"/>
        <v/>
      </c>
      <c r="U311" s="32"/>
      <c r="V311" s="120"/>
      <c r="W311" s="62" t="str">
        <f t="shared" si="618"/>
        <v/>
      </c>
      <c r="X311" s="62" t="str">
        <f t="shared" si="652"/>
        <v/>
      </c>
      <c r="Y311" s="65" t="str">
        <f t="shared" si="740"/>
        <v/>
      </c>
      <c r="Z311" s="68" t="str">
        <f t="shared" si="653"/>
        <v/>
      </c>
      <c r="AA311" s="32"/>
      <c r="AB311" s="120"/>
      <c r="AC311" s="62" t="str">
        <f t="shared" si="619"/>
        <v/>
      </c>
      <c r="AD311" s="62" t="str">
        <f t="shared" si="654"/>
        <v/>
      </c>
      <c r="AE311" s="65" t="str">
        <f t="shared" si="741"/>
        <v/>
      </c>
      <c r="AF311" s="68" t="str">
        <f t="shared" si="655"/>
        <v/>
      </c>
      <c r="AG311" s="32"/>
      <c r="AH311" s="120"/>
      <c r="AI311" s="62" t="str">
        <f t="shared" si="620"/>
        <v/>
      </c>
      <c r="AJ311" s="62" t="str">
        <f t="shared" si="656"/>
        <v/>
      </c>
      <c r="AK311" s="65" t="str">
        <f t="shared" si="742"/>
        <v/>
      </c>
      <c r="AL311" s="68" t="str">
        <f t="shared" si="657"/>
        <v/>
      </c>
      <c r="AM311" s="32"/>
      <c r="AN311" s="120"/>
      <c r="AO311" s="62" t="str">
        <f t="shared" si="621"/>
        <v/>
      </c>
      <c r="AP311" s="62" t="str">
        <f t="shared" si="658"/>
        <v/>
      </c>
      <c r="AQ311" s="65" t="str">
        <f t="shared" si="743"/>
        <v/>
      </c>
      <c r="AR311" s="68" t="str">
        <f t="shared" si="659"/>
        <v/>
      </c>
      <c r="AS311" s="32"/>
      <c r="AT311" s="120"/>
      <c r="AU311" s="62" t="str">
        <f t="shared" si="622"/>
        <v/>
      </c>
      <c r="AV311" s="62" t="str">
        <f t="shared" si="660"/>
        <v/>
      </c>
      <c r="AW311" s="65" t="str">
        <f t="shared" si="744"/>
        <v/>
      </c>
      <c r="AX311" s="68" t="str">
        <f t="shared" si="661"/>
        <v/>
      </c>
      <c r="AY311" s="32"/>
      <c r="AZ311" s="120"/>
      <c r="BA311" s="62" t="str">
        <f t="shared" si="623"/>
        <v/>
      </c>
      <c r="BB311" s="62" t="str">
        <f t="shared" si="662"/>
        <v/>
      </c>
      <c r="BC311" s="65" t="str">
        <f t="shared" si="745"/>
        <v/>
      </c>
      <c r="BD311" s="68" t="str">
        <f t="shared" si="663"/>
        <v/>
      </c>
      <c r="BE311" s="32"/>
      <c r="BF311" s="120"/>
      <c r="BG311" s="62" t="str">
        <f t="shared" si="624"/>
        <v/>
      </c>
      <c r="BH311" s="62" t="str">
        <f t="shared" si="664"/>
        <v/>
      </c>
      <c r="BI311" s="65" t="str">
        <f t="shared" si="746"/>
        <v/>
      </c>
      <c r="BJ311" s="68" t="str">
        <f t="shared" si="665"/>
        <v/>
      </c>
      <c r="BK311" s="32"/>
      <c r="BL311" s="120"/>
      <c r="BM311" s="62" t="str">
        <f t="shared" si="625"/>
        <v/>
      </c>
      <c r="BN311" s="62" t="str">
        <f t="shared" si="666"/>
        <v/>
      </c>
      <c r="BO311" s="65" t="str">
        <f t="shared" si="747"/>
        <v/>
      </c>
      <c r="BP311" s="68" t="str">
        <f t="shared" si="667"/>
        <v/>
      </c>
      <c r="BQ311" s="32"/>
      <c r="BR311" s="120"/>
      <c r="BS311" s="62" t="str">
        <f t="shared" si="626"/>
        <v/>
      </c>
      <c r="BT311" s="62" t="str">
        <f t="shared" si="668"/>
        <v/>
      </c>
      <c r="BU311" s="65" t="str">
        <f t="shared" si="748"/>
        <v/>
      </c>
      <c r="BV311" s="68" t="str">
        <f t="shared" si="669"/>
        <v/>
      </c>
      <c r="BW311" s="32"/>
      <c r="BX311" s="120"/>
      <c r="BY311" s="62" t="str">
        <f t="shared" si="627"/>
        <v/>
      </c>
      <c r="BZ311" s="62" t="str">
        <f t="shared" si="670"/>
        <v/>
      </c>
      <c r="CA311" s="65" t="str">
        <f t="shared" si="749"/>
        <v/>
      </c>
      <c r="CB311" s="68" t="str">
        <f t="shared" si="671"/>
        <v/>
      </c>
      <c r="CC311" s="32"/>
      <c r="CD311" s="120"/>
      <c r="CE311" s="62" t="str">
        <f t="shared" si="628"/>
        <v/>
      </c>
      <c r="CF311" s="62" t="str">
        <f t="shared" si="672"/>
        <v/>
      </c>
      <c r="CG311" s="65" t="str">
        <f t="shared" si="750"/>
        <v/>
      </c>
      <c r="CH311" s="68" t="str">
        <f t="shared" si="673"/>
        <v/>
      </c>
      <c r="CI311" s="32"/>
      <c r="CJ311" s="120"/>
      <c r="CK311" s="62" t="str">
        <f t="shared" si="629"/>
        <v/>
      </c>
      <c r="CL311" s="62" t="str">
        <f t="shared" si="674"/>
        <v/>
      </c>
      <c r="CM311" s="65" t="str">
        <f t="shared" si="751"/>
        <v/>
      </c>
      <c r="CN311" s="68" t="str">
        <f t="shared" si="675"/>
        <v/>
      </c>
      <c r="CO311" s="32"/>
      <c r="CP311" s="120"/>
      <c r="CQ311" s="62" t="str">
        <f t="shared" si="630"/>
        <v/>
      </c>
      <c r="CR311" s="62" t="str">
        <f t="shared" si="676"/>
        <v/>
      </c>
      <c r="CS311" s="65" t="str">
        <f t="shared" si="752"/>
        <v/>
      </c>
      <c r="CT311" s="68" t="str">
        <f t="shared" si="677"/>
        <v/>
      </c>
      <c r="CU311" s="32"/>
      <c r="CV311" s="120"/>
      <c r="CW311" s="62" t="str">
        <f t="shared" si="631"/>
        <v/>
      </c>
      <c r="CX311" s="62" t="str">
        <f t="shared" si="678"/>
        <v/>
      </c>
      <c r="CY311" s="65" t="str">
        <f t="shared" si="753"/>
        <v/>
      </c>
      <c r="CZ311" s="68" t="str">
        <f t="shared" si="679"/>
        <v/>
      </c>
      <c r="DA311" s="32"/>
      <c r="DB311" s="120"/>
      <c r="DC311" s="62" t="str">
        <f t="shared" si="632"/>
        <v/>
      </c>
      <c r="DD311" s="62" t="str">
        <f t="shared" si="680"/>
        <v/>
      </c>
      <c r="DE311" s="65" t="str">
        <f t="shared" si="754"/>
        <v/>
      </c>
      <c r="DF311" s="68" t="str">
        <f t="shared" si="681"/>
        <v/>
      </c>
      <c r="DG311" s="32"/>
      <c r="DH311" s="120"/>
      <c r="DI311" s="62" t="str">
        <f t="shared" si="633"/>
        <v/>
      </c>
      <c r="DJ311" s="62" t="str">
        <f t="shared" si="682"/>
        <v/>
      </c>
      <c r="DK311" s="65" t="str">
        <f t="shared" si="755"/>
        <v/>
      </c>
      <c r="DL311" s="68" t="str">
        <f t="shared" si="683"/>
        <v/>
      </c>
      <c r="DM311" s="32"/>
      <c r="DN311" s="120"/>
      <c r="DO311" s="62" t="str">
        <f t="shared" si="634"/>
        <v/>
      </c>
      <c r="DP311" s="62" t="str">
        <f t="shared" si="684"/>
        <v/>
      </c>
      <c r="DQ311" s="65" t="str">
        <f t="shared" si="756"/>
        <v/>
      </c>
      <c r="DR311" s="68" t="str">
        <f t="shared" si="685"/>
        <v/>
      </c>
      <c r="DS311" s="32"/>
      <c r="DT311" s="120"/>
      <c r="DU311" s="62" t="str">
        <f t="shared" si="635"/>
        <v/>
      </c>
      <c r="DV311" s="62" t="str">
        <f t="shared" si="686"/>
        <v/>
      </c>
      <c r="DW311" s="65" t="str">
        <f t="shared" si="757"/>
        <v/>
      </c>
      <c r="DX311" s="68" t="str">
        <f t="shared" si="687"/>
        <v/>
      </c>
      <c r="DY311" s="32"/>
      <c r="DZ311" s="120"/>
      <c r="EA311" s="62" t="str">
        <f t="shared" si="636"/>
        <v/>
      </c>
      <c r="EB311" s="62" t="str">
        <f t="shared" si="688"/>
        <v/>
      </c>
      <c r="EC311" s="65" t="str">
        <f t="shared" si="758"/>
        <v/>
      </c>
      <c r="ED311" s="68" t="str">
        <f t="shared" si="689"/>
        <v/>
      </c>
      <c r="EE311" s="32"/>
      <c r="EF311" s="120"/>
      <c r="EG311" s="62" t="str">
        <f t="shared" si="637"/>
        <v/>
      </c>
      <c r="EH311" s="62" t="str">
        <f t="shared" si="690"/>
        <v/>
      </c>
      <c r="EI311" s="65" t="str">
        <f t="shared" si="759"/>
        <v/>
      </c>
      <c r="EJ311" s="68" t="str">
        <f t="shared" si="691"/>
        <v/>
      </c>
      <c r="EK311" s="32"/>
      <c r="EL311" s="120"/>
      <c r="EM311" s="62" t="str">
        <f t="shared" si="638"/>
        <v/>
      </c>
      <c r="EN311" s="62" t="str">
        <f t="shared" si="692"/>
        <v/>
      </c>
      <c r="EO311" s="65" t="str">
        <f t="shared" si="760"/>
        <v/>
      </c>
      <c r="EP311" s="68" t="str">
        <f t="shared" si="693"/>
        <v/>
      </c>
      <c r="EQ311" s="32"/>
      <c r="ER311" s="120"/>
      <c r="ES311" s="62" t="str">
        <f t="shared" si="639"/>
        <v/>
      </c>
      <c r="ET311" s="62" t="str">
        <f t="shared" si="694"/>
        <v/>
      </c>
      <c r="EU311" s="65" t="str">
        <f t="shared" si="761"/>
        <v/>
      </c>
      <c r="EV311" s="68" t="str">
        <f t="shared" si="695"/>
        <v/>
      </c>
      <c r="EW311" s="32"/>
      <c r="EX311" s="120"/>
      <c r="EY311" s="62" t="str">
        <f t="shared" si="640"/>
        <v/>
      </c>
      <c r="EZ311" s="62" t="str">
        <f t="shared" si="696"/>
        <v/>
      </c>
      <c r="FA311" s="65" t="str">
        <f t="shared" si="762"/>
        <v/>
      </c>
      <c r="FB311" s="68" t="str">
        <f t="shared" si="697"/>
        <v/>
      </c>
      <c r="FC311" s="32"/>
      <c r="FD311" s="120"/>
      <c r="FE311" s="62" t="str">
        <f t="shared" si="641"/>
        <v/>
      </c>
      <c r="FF311" s="62" t="str">
        <f t="shared" si="698"/>
        <v/>
      </c>
      <c r="FG311" s="65" t="str">
        <f t="shared" si="763"/>
        <v/>
      </c>
      <c r="FH311" s="68" t="str">
        <f t="shared" si="699"/>
        <v/>
      </c>
      <c r="FI311" s="32"/>
      <c r="FJ311" s="120"/>
      <c r="FK311" s="62" t="str">
        <f t="shared" si="642"/>
        <v/>
      </c>
      <c r="FL311" s="62" t="str">
        <f t="shared" si="700"/>
        <v/>
      </c>
      <c r="FM311" s="65" t="str">
        <f t="shared" si="764"/>
        <v/>
      </c>
      <c r="FN311" s="68" t="str">
        <f t="shared" si="701"/>
        <v/>
      </c>
      <c r="FO311" s="32"/>
      <c r="FP311" s="120"/>
      <c r="FQ311" s="62" t="str">
        <f t="shared" si="643"/>
        <v/>
      </c>
      <c r="FR311" s="62" t="str">
        <f t="shared" si="702"/>
        <v/>
      </c>
      <c r="FS311" s="65" t="str">
        <f t="shared" si="765"/>
        <v/>
      </c>
      <c r="FT311" s="68" t="str">
        <f t="shared" si="703"/>
        <v/>
      </c>
      <c r="FU311" s="32"/>
      <c r="FV311" s="120"/>
      <c r="FW311" s="62" t="str">
        <f t="shared" si="644"/>
        <v/>
      </c>
      <c r="FX311" s="62" t="str">
        <f t="shared" si="704"/>
        <v/>
      </c>
      <c r="FY311" s="65" t="str">
        <f t="shared" si="766"/>
        <v/>
      </c>
      <c r="FZ311" s="68" t="str">
        <f t="shared" si="705"/>
        <v/>
      </c>
      <c r="GA311" s="32"/>
      <c r="GC311" s="7" t="str">
        <f t="shared" si="706"/>
        <v/>
      </c>
      <c r="GD311" s="7" t="str">
        <f t="shared" ca="1" si="645"/>
        <v/>
      </c>
      <c r="GT311" s="71" t="str">
        <f>IF(GT$9="", "", IF(AND(NOT('Personnel Details'!$N$11=""), $B311&gt;='Personnel Details'!$N$11), 'Personnel Details'!$O$11, IF(AND(NOT('Personnel Details'!$I$11=""), $B311&gt;='Personnel Details'!$I$11), 'Personnel Details'!$J$11, 'Personnel Details'!$E$11)))</f>
        <v/>
      </c>
      <c r="GU311" s="59" t="str">
        <f>IF(GT$9="", "", IF(AND(NOT('Personnel Details'!$N$11=""), $B311&gt;='Personnel Details'!$N$11), IF('Personnel Details'!$P$11="","", 'Personnel Details'!$P$11), IF(AND(NOT('Personnel Details'!$I$11=""), $B311&gt;='Personnel Details'!$I$11), IF('Personnel Details'!$K$11="", "", 'Personnel Details'!$K$11), IF('Personnel Details'!$F$11="", "", 'Personnel Details'!$F$11))))</f>
        <v/>
      </c>
      <c r="GV311" s="74" t="str">
        <f>IF(GT$9="", "", IF(AND(NOT('Personnel Details'!$N$11=""), $B311&gt;='Personnel Details'!$N$11), 'Personnel Details'!$Q$11, IF(AND(NOT('Personnel Details'!$I$11=""), $B311&gt;='Personnel Details'!$I$11), 'Personnel Details'!$L$11, 'Personnel Details'!$G$11)))</f>
        <v/>
      </c>
      <c r="GW311" s="59" t="str">
        <f t="shared" si="707"/>
        <v/>
      </c>
      <c r="GX311" s="53"/>
      <c r="GZ311" s="78" t="str">
        <f>IF(GZ$9="", "", IF(AND(NOT('Personnel Details'!$N$12=""), $B311&gt;='Personnel Details'!$N$12), 'Personnel Details'!$O$12, IF(AND(NOT('Personnel Details'!$I$12=""), $B311&gt;='Personnel Details'!$I$12), 'Personnel Details'!$J$12, 'Personnel Details'!$E$12)))</f>
        <v/>
      </c>
      <c r="HA311" s="59" t="str">
        <f>IF(GZ$9="", "", IF(AND(NOT('Personnel Details'!$N$12=""), $B311&gt;='Personnel Details'!$N$12), IF('Personnel Details'!$P$12="","", 'Personnel Details'!$P$12), IF(AND(NOT('Personnel Details'!$I$12=""), $B311&gt;='Personnel Details'!$I$12), IF('Personnel Details'!$K$12="", "", 'Personnel Details'!$K$12), IF('Personnel Details'!$F$12="", "", 'Personnel Details'!$F$12))))</f>
        <v/>
      </c>
      <c r="HB311" s="79" t="str">
        <f>IF(GZ$9="", "", IF(AND(NOT('Personnel Details'!$N$12=""), $B311&gt;='Personnel Details'!$N$12), 'Personnel Details'!$Q$12, IF(AND(NOT('Personnel Details'!$I$12=""), $B311&gt;='Personnel Details'!$I$12), 'Personnel Details'!$L$12, 'Personnel Details'!$G$12)))</f>
        <v/>
      </c>
      <c r="HC311" s="59" t="str">
        <f t="shared" si="708"/>
        <v/>
      </c>
      <c r="HD311" s="53"/>
      <c r="HF311" s="78" t="str">
        <f>IF(HF$9="", "", IF(AND(NOT('Personnel Details'!$N$13=""), $B311&gt;='Personnel Details'!$N$13), 'Personnel Details'!$O$13, IF(AND(NOT('Personnel Details'!$I$13=""), $B311&gt;='Personnel Details'!$I$13), 'Personnel Details'!$J$13, 'Personnel Details'!$E$13)))</f>
        <v/>
      </c>
      <c r="HG311" s="59" t="str">
        <f>IF(HF$9="", "", IF(AND(NOT('Personnel Details'!$N$13=""), $B311&gt;='Personnel Details'!$N$13), IF('Personnel Details'!$P$13="","", 'Personnel Details'!$P$13), IF(AND(NOT('Personnel Details'!$I$13=""), $B311&gt;='Personnel Details'!$I$13), IF('Personnel Details'!$K$13="", "", 'Personnel Details'!$K$13), IF('Personnel Details'!$F$13="", "", 'Personnel Details'!$F$13))))</f>
        <v/>
      </c>
      <c r="HH311" s="79" t="str">
        <f>IF(HF$9="", "", IF(AND(NOT('Personnel Details'!$N$13=""), $B311&gt;='Personnel Details'!$N$13), 'Personnel Details'!$Q$13, IF(AND(NOT('Personnel Details'!$I$13=""), $B311&gt;='Personnel Details'!$I$13), 'Personnel Details'!$L$13, 'Personnel Details'!$G$13)))</f>
        <v/>
      </c>
      <c r="HI311" s="59" t="str">
        <f t="shared" si="709"/>
        <v/>
      </c>
      <c r="HJ311" s="53"/>
      <c r="HL311" s="78" t="str">
        <f>IF(HL$9="", "", IF(AND(NOT('Personnel Details'!$N$14=""), $B311&gt;='Personnel Details'!$N$14), 'Personnel Details'!$O$14, IF(AND(NOT('Personnel Details'!$I$14=""), $B311&gt;='Personnel Details'!$I$14), 'Personnel Details'!$J$14, 'Personnel Details'!$E$14)))</f>
        <v/>
      </c>
      <c r="HM311" s="59" t="str">
        <f>IF(HL$9="", "", IF(AND(NOT('Personnel Details'!$N$14=""), $B311&gt;='Personnel Details'!$N$14), IF('Personnel Details'!$P$14="","", 'Personnel Details'!$P$14), IF(AND(NOT('Personnel Details'!$I$14=""), $B311&gt;='Personnel Details'!$I$14), IF('Personnel Details'!$K$14="", "", 'Personnel Details'!$K$14), IF('Personnel Details'!$F$14="", "", 'Personnel Details'!$F$14))))</f>
        <v/>
      </c>
      <c r="HN311" s="79" t="str">
        <f>IF(HL$9="", "", IF(AND(NOT('Personnel Details'!$N$14=""), $B311&gt;='Personnel Details'!$N$14), 'Personnel Details'!$Q$14, IF(AND(NOT('Personnel Details'!$I$14=""), $B311&gt;='Personnel Details'!$I$14), 'Personnel Details'!$L$14, 'Personnel Details'!$G$14)))</f>
        <v/>
      </c>
      <c r="HO311" s="59" t="str">
        <f t="shared" si="710"/>
        <v/>
      </c>
      <c r="HP311" s="53"/>
      <c r="HR311" s="78" t="str">
        <f>IF(HR$9="", "", IF(AND(NOT('Personnel Details'!$N$15=""), $B311&gt;='Personnel Details'!$N$15), 'Personnel Details'!$O$15, IF(AND(NOT('Personnel Details'!$I$15=""), $B311&gt;='Personnel Details'!$I$15), 'Personnel Details'!$J$15, 'Personnel Details'!$E$15)))</f>
        <v/>
      </c>
      <c r="HS311" s="59" t="str">
        <f>IF(HR$9="", "", IF(AND(NOT('Personnel Details'!$N$15=""), $B311&gt;='Personnel Details'!$N$15), IF('Personnel Details'!$P$15="","", 'Personnel Details'!$P$15), IF(AND(NOT('Personnel Details'!$I$15=""), $B311&gt;='Personnel Details'!$I$15), IF('Personnel Details'!$K$15="", "", 'Personnel Details'!$K$15), IF('Personnel Details'!$F$15="", "", 'Personnel Details'!$F$15))))</f>
        <v/>
      </c>
      <c r="HT311" s="79" t="str">
        <f>IF(HR$9="", "", IF(AND(NOT('Personnel Details'!$N$15=""), $B311&gt;='Personnel Details'!$N$15), 'Personnel Details'!$Q$15, IF(AND(NOT('Personnel Details'!$I$15=""), $B311&gt;='Personnel Details'!$I$15), 'Personnel Details'!$L$15, 'Personnel Details'!$G$15)))</f>
        <v/>
      </c>
      <c r="HU311" s="59" t="str">
        <f t="shared" si="711"/>
        <v/>
      </c>
      <c r="HV311" s="53"/>
      <c r="HX311" s="78" t="str">
        <f>IF(HX$9="", "", IF(AND(NOT('Personnel Details'!$N$16=""), $B311&gt;='Personnel Details'!$N$16), 'Personnel Details'!$O$16, IF(AND(NOT('Personnel Details'!$I$16=""), $B311&gt;='Personnel Details'!$I$16), 'Personnel Details'!$J$16, 'Personnel Details'!$E$16)))</f>
        <v/>
      </c>
      <c r="HY311" s="59" t="str">
        <f>IF(HX$9="", "", IF(AND(NOT('Personnel Details'!$N$16=""), $B311&gt;='Personnel Details'!$N$16), IF('Personnel Details'!$P$16="","", 'Personnel Details'!$P$16), IF(AND(NOT('Personnel Details'!$I$16=""), $B311&gt;='Personnel Details'!$I$16), IF('Personnel Details'!$K$16="", "", 'Personnel Details'!$K$16), IF('Personnel Details'!$F$16="", "", 'Personnel Details'!$F$16))))</f>
        <v/>
      </c>
      <c r="HZ311" s="79" t="str">
        <f>IF(HX$9="", "", IF(AND(NOT('Personnel Details'!$N$16=""), $B311&gt;='Personnel Details'!$N$16), 'Personnel Details'!$Q$16, IF(AND(NOT('Personnel Details'!$I$16=""), $B311&gt;='Personnel Details'!$I$16), 'Personnel Details'!$L$16, 'Personnel Details'!$G$16)))</f>
        <v/>
      </c>
      <c r="IA311" s="59" t="str">
        <f t="shared" si="712"/>
        <v/>
      </c>
      <c r="IB311" s="53"/>
      <c r="ID311" s="78" t="str">
        <f>IF(ID$9="", "", IF(AND(NOT('Personnel Details'!$N$17=""), $B311&gt;='Personnel Details'!$N$17), 'Personnel Details'!$O$17, IF(AND(NOT('Personnel Details'!$I$17=""), $B311&gt;='Personnel Details'!$I$17), 'Personnel Details'!$J$17, 'Personnel Details'!$E$17)))</f>
        <v/>
      </c>
      <c r="IE311" s="59" t="str">
        <f>IF(ID$9="", "", IF(AND(NOT('Personnel Details'!$N$17=""), $B311&gt;='Personnel Details'!$N$17), IF('Personnel Details'!$P$17="","", 'Personnel Details'!$P$17), IF(AND(NOT('Personnel Details'!$I$17=""), $B311&gt;='Personnel Details'!$I$17), IF('Personnel Details'!$K$17="", "", 'Personnel Details'!$K$17), IF('Personnel Details'!$F$17="", "", 'Personnel Details'!$F$17))))</f>
        <v/>
      </c>
      <c r="IF311" s="79" t="str">
        <f>IF(ID$9="", "", IF(AND(NOT('Personnel Details'!$N$17=""), $B311&gt;='Personnel Details'!$N$17), 'Personnel Details'!$Q$17, IF(AND(NOT('Personnel Details'!$I$17=""), $B311&gt;='Personnel Details'!$I$17), 'Personnel Details'!$L$17, 'Personnel Details'!$G$17)))</f>
        <v/>
      </c>
      <c r="IG311" s="59" t="str">
        <f t="shared" si="713"/>
        <v/>
      </c>
      <c r="IH311" s="53"/>
      <c r="IJ311" s="78" t="str">
        <f>IF(IJ$9="", "", IF(AND(NOT('Personnel Details'!$N$18=""), $B311&gt;='Personnel Details'!$N$18), 'Personnel Details'!$O$18, IF(AND(NOT('Personnel Details'!$I$18=""), $B311&gt;='Personnel Details'!$I$18), 'Personnel Details'!$J$18, 'Personnel Details'!$E$18)))</f>
        <v/>
      </c>
      <c r="IK311" s="59" t="str">
        <f>IF(IJ$9="", "", IF(AND(NOT('Personnel Details'!$N$18=""), $B311&gt;='Personnel Details'!$N$18), IF('Personnel Details'!$P$18="","", 'Personnel Details'!$P$18), IF(AND(NOT('Personnel Details'!$I$18=""), $B311&gt;='Personnel Details'!$I$18), IF('Personnel Details'!$K$18="", "", 'Personnel Details'!$K$18), IF('Personnel Details'!$F$18="", "", 'Personnel Details'!$F$18))))</f>
        <v/>
      </c>
      <c r="IL311" s="79" t="str">
        <f>IF(IJ$9="", "", IF(AND(NOT('Personnel Details'!$N$18=""), $B311&gt;='Personnel Details'!$N$18), 'Personnel Details'!$Q$18, IF(AND(NOT('Personnel Details'!$I$18=""), $B311&gt;='Personnel Details'!$I$18), 'Personnel Details'!$L$18, 'Personnel Details'!$G$18)))</f>
        <v/>
      </c>
      <c r="IM311" s="59" t="str">
        <f t="shared" si="714"/>
        <v/>
      </c>
      <c r="IN311" s="53"/>
      <c r="IP311" s="78" t="str">
        <f>IF(IP$9="", "", IF(AND(NOT('Personnel Details'!$N$19=""), $B311&gt;='Personnel Details'!$N$19), 'Personnel Details'!$O$19, IF(AND(NOT('Personnel Details'!$I$19=""), $B311&gt;='Personnel Details'!$I$19), 'Personnel Details'!$J$19, 'Personnel Details'!$E$19)))</f>
        <v/>
      </c>
      <c r="IQ311" s="59" t="str">
        <f>IF(IP$9="", "", IF(AND(NOT('Personnel Details'!$N$19=""), $B311&gt;='Personnel Details'!$N$19), IF('Personnel Details'!$P$19="","", 'Personnel Details'!$P$19), IF(AND(NOT('Personnel Details'!$I$19=""), $B311&gt;='Personnel Details'!$I$19), IF('Personnel Details'!$K$19="", "", 'Personnel Details'!$K$19), IF('Personnel Details'!$F$19="", "", 'Personnel Details'!$F$19))))</f>
        <v/>
      </c>
      <c r="IR311" s="79" t="str">
        <f>IF(IP$9="", "", IF(AND(NOT('Personnel Details'!$N$19=""), $B311&gt;='Personnel Details'!$N$19), 'Personnel Details'!$Q$19, IF(AND(NOT('Personnel Details'!$I$19=""), $B311&gt;='Personnel Details'!$I$19), 'Personnel Details'!$L$19, 'Personnel Details'!$G$19)))</f>
        <v/>
      </c>
      <c r="IS311" s="59" t="str">
        <f t="shared" si="715"/>
        <v/>
      </c>
      <c r="IT311" s="53"/>
      <c r="IV311" s="78" t="str">
        <f>IF(IV$9="", "", IF(AND(NOT('Personnel Details'!$N$20=""), $B311&gt;='Personnel Details'!$N$20), 'Personnel Details'!$O$20, IF(AND(NOT('Personnel Details'!$I$20=""), $B311&gt;='Personnel Details'!$I$20), 'Personnel Details'!$J$20, 'Personnel Details'!$E$20)))</f>
        <v/>
      </c>
      <c r="IW311" s="59" t="str">
        <f>IF(IV$9="", "", IF(AND(NOT('Personnel Details'!$N$20=""), $B311&gt;='Personnel Details'!$N$20), IF('Personnel Details'!$P$20="","", 'Personnel Details'!$P$20), IF(AND(NOT('Personnel Details'!$I$20=""), $B311&gt;='Personnel Details'!$I$20), IF('Personnel Details'!$K$20="", "", 'Personnel Details'!$K$20), IF('Personnel Details'!$F$20="", "", 'Personnel Details'!$F$20))))</f>
        <v/>
      </c>
      <c r="IX311" s="79" t="str">
        <f>IF(IV$9="", "", IF(AND(NOT('Personnel Details'!$N$20=""), $B311&gt;='Personnel Details'!$N$20), 'Personnel Details'!$Q$20, IF(AND(NOT('Personnel Details'!$I$20=""), $B311&gt;='Personnel Details'!$I$20), 'Personnel Details'!$L$20, 'Personnel Details'!$G$20)))</f>
        <v/>
      </c>
      <c r="IY311" s="59" t="str">
        <f t="shared" si="716"/>
        <v/>
      </c>
      <c r="IZ311" s="53"/>
      <c r="JB311" s="78" t="str">
        <f>IF(JB$9="", "", IF(AND(NOT('Personnel Details'!$N$21=""), $B311&gt;='Personnel Details'!$N$21), 'Personnel Details'!$O$21, IF(AND(NOT('Personnel Details'!$I$21=""), $B311&gt;='Personnel Details'!$I$21), 'Personnel Details'!$J$21, 'Personnel Details'!$E$21)))</f>
        <v/>
      </c>
      <c r="JC311" s="59" t="str">
        <f>IF(JB$9="", "", IF(AND(NOT('Personnel Details'!$N$21=""), $B311&gt;='Personnel Details'!$N$21), IF('Personnel Details'!$P$21="","", 'Personnel Details'!$P$21), IF(AND(NOT('Personnel Details'!$I$21=""), $B311&gt;='Personnel Details'!$I$21), IF('Personnel Details'!$K$21="", "", 'Personnel Details'!$K$21), IF('Personnel Details'!$F$21="", "", 'Personnel Details'!$F$21))))</f>
        <v/>
      </c>
      <c r="JD311" s="79" t="str">
        <f>IF(JB$9="", "", IF(AND(NOT('Personnel Details'!$N$21=""), $B311&gt;='Personnel Details'!$N$21), 'Personnel Details'!$Q$21, IF(AND(NOT('Personnel Details'!$I$21=""), $B311&gt;='Personnel Details'!$I$21), 'Personnel Details'!$L$21, 'Personnel Details'!$G$21)))</f>
        <v/>
      </c>
      <c r="JE311" s="59" t="str">
        <f t="shared" si="717"/>
        <v/>
      </c>
      <c r="JF311" s="53"/>
      <c r="JH311" s="78" t="str">
        <f>IF(JH$9="", "", IF(AND(NOT('Personnel Details'!$N$22=""), $B311&gt;='Personnel Details'!$N$22), 'Personnel Details'!$O$22, IF(AND(NOT('Personnel Details'!$I$22=""), $B311&gt;='Personnel Details'!$I$22), 'Personnel Details'!$J$22, 'Personnel Details'!$E$22)))</f>
        <v/>
      </c>
      <c r="JI311" s="59" t="str">
        <f>IF(JH$9="", "", IF(AND(NOT('Personnel Details'!$N$22=""), $B311&gt;='Personnel Details'!$N$22), IF('Personnel Details'!$P$22="","", 'Personnel Details'!$P$22), IF(AND(NOT('Personnel Details'!$I$22=""), $B311&gt;='Personnel Details'!$I$22), IF('Personnel Details'!$K$22="", "", 'Personnel Details'!$K$22), IF('Personnel Details'!$F$22="", "", 'Personnel Details'!$F$22))))</f>
        <v/>
      </c>
      <c r="JJ311" s="79" t="str">
        <f>IF(JH$9="", "", IF(AND(NOT('Personnel Details'!$N$22=""), $B311&gt;='Personnel Details'!$N$22), 'Personnel Details'!$Q$22, IF(AND(NOT('Personnel Details'!$I$22=""), $B311&gt;='Personnel Details'!$I$22), 'Personnel Details'!$L$22, 'Personnel Details'!$G$22)))</f>
        <v/>
      </c>
      <c r="JK311" s="59" t="str">
        <f t="shared" si="718"/>
        <v/>
      </c>
      <c r="JL311" s="53"/>
      <c r="JN311" s="78" t="str">
        <f>IF(JN$9="", "", IF(AND(NOT('Personnel Details'!$N$23=""), $B311&gt;='Personnel Details'!$N$23), 'Personnel Details'!$O$23, IF(AND(NOT('Personnel Details'!$I$23=""), $B311&gt;='Personnel Details'!$I$23), 'Personnel Details'!$J$23, 'Personnel Details'!$E$23)))</f>
        <v/>
      </c>
      <c r="JO311" s="59" t="str">
        <f>IF(JN$9="", "", IF(AND(NOT('Personnel Details'!$N$23=""), $B311&gt;='Personnel Details'!$N$23), IF('Personnel Details'!$P$23="","", 'Personnel Details'!$P$23), IF(AND(NOT('Personnel Details'!$I$23=""), $B311&gt;='Personnel Details'!$I$23), IF('Personnel Details'!$K$23="", "", 'Personnel Details'!$K$23), IF('Personnel Details'!$F$23="", "", 'Personnel Details'!$F$23))))</f>
        <v/>
      </c>
      <c r="JP311" s="79" t="str">
        <f>IF(JN$9="", "", IF(AND(NOT('Personnel Details'!$N$23=""), $B311&gt;='Personnel Details'!$N$23), 'Personnel Details'!$Q$23, IF(AND(NOT('Personnel Details'!$I$23=""), $B311&gt;='Personnel Details'!$I$23), 'Personnel Details'!$L$23, 'Personnel Details'!$G$23)))</f>
        <v/>
      </c>
      <c r="JQ311" s="59" t="str">
        <f t="shared" si="719"/>
        <v/>
      </c>
      <c r="JR311" s="53"/>
      <c r="JT311" s="78" t="str">
        <f>IF(JT$9="", "", IF(AND(NOT('Personnel Details'!$N$24=""), $B311&gt;='Personnel Details'!$N$24), 'Personnel Details'!$O$24, IF(AND(NOT('Personnel Details'!$I$24=""), $B311&gt;='Personnel Details'!$I$24), 'Personnel Details'!$J$24, 'Personnel Details'!$E$24)))</f>
        <v/>
      </c>
      <c r="JU311" s="59" t="str">
        <f>IF(JT$9="", "", IF(AND(NOT('Personnel Details'!$N$24=""), $B311&gt;='Personnel Details'!$N$24), IF('Personnel Details'!$P$24="","", 'Personnel Details'!$P$24), IF(AND(NOT('Personnel Details'!$I$24=""), $B311&gt;='Personnel Details'!$I$24), IF('Personnel Details'!$K$24="", "", 'Personnel Details'!$K$24), IF('Personnel Details'!$F$24="", "", 'Personnel Details'!$F$24))))</f>
        <v/>
      </c>
      <c r="JV311" s="79" t="str">
        <f>IF(JT$9="", "", IF(AND(NOT('Personnel Details'!$N$24=""), $B311&gt;='Personnel Details'!$N$24), 'Personnel Details'!$Q$24, IF(AND(NOT('Personnel Details'!$I$24=""), $B311&gt;='Personnel Details'!$I$24), 'Personnel Details'!$L$24, 'Personnel Details'!$G$24)))</f>
        <v/>
      </c>
      <c r="JW311" s="59" t="str">
        <f t="shared" si="720"/>
        <v/>
      </c>
      <c r="JX311" s="53"/>
      <c r="JZ311" s="78" t="str">
        <f>IF(JZ$9="", "", IF(AND(NOT('Personnel Details'!$N$25=""), $B311&gt;='Personnel Details'!$N$25), 'Personnel Details'!$O$25, IF(AND(NOT('Personnel Details'!$I$25=""), $B311&gt;='Personnel Details'!$I$25), 'Personnel Details'!$J$25, 'Personnel Details'!$E$25)))</f>
        <v/>
      </c>
      <c r="KA311" s="59" t="str">
        <f>IF(JZ$9="", "", IF(AND(NOT('Personnel Details'!$N$25=""), $B311&gt;='Personnel Details'!$N$25), IF('Personnel Details'!$P$25="","", 'Personnel Details'!$P$25), IF(AND(NOT('Personnel Details'!$I$25=""), $B311&gt;='Personnel Details'!$I$25), IF('Personnel Details'!$K$25="", "", 'Personnel Details'!$K$25), IF('Personnel Details'!$F$25="", "", 'Personnel Details'!$F$25))))</f>
        <v/>
      </c>
      <c r="KB311" s="79" t="str">
        <f>IF(JZ$9="", "", IF(AND(NOT('Personnel Details'!$N$25=""), $B311&gt;='Personnel Details'!$N$25), 'Personnel Details'!$Q$25, IF(AND(NOT('Personnel Details'!$I$25=""), $B311&gt;='Personnel Details'!$I$25), 'Personnel Details'!$L$25, 'Personnel Details'!$G$25)))</f>
        <v/>
      </c>
      <c r="KC311" s="59" t="str">
        <f t="shared" si="721"/>
        <v/>
      </c>
      <c r="KD311" s="53"/>
      <c r="KF311" s="78" t="str">
        <f>IF(KF$9="", "", IF(AND(NOT('Personnel Details'!$N$26=""), $B311&gt;='Personnel Details'!$N$26), 'Personnel Details'!$O$26, IF(AND(NOT('Personnel Details'!$I$26=""), $B311&gt;='Personnel Details'!$I$26), 'Personnel Details'!$J$26, 'Personnel Details'!$E$26)))</f>
        <v/>
      </c>
      <c r="KG311" s="59" t="str">
        <f>IF(KF$9="", "", IF(AND(NOT('Personnel Details'!$N$26=""), $B311&gt;='Personnel Details'!$N$26), IF('Personnel Details'!$P$26="","", 'Personnel Details'!$P$26), IF(AND(NOT('Personnel Details'!$I$26=""), $B311&gt;='Personnel Details'!$I$26), IF('Personnel Details'!$K$26="", "", 'Personnel Details'!$K$26), IF('Personnel Details'!$F$26="", "", 'Personnel Details'!$F$26))))</f>
        <v/>
      </c>
      <c r="KH311" s="79" t="str">
        <f>IF(KF$9="", "", IF(AND(NOT('Personnel Details'!$N$26=""), $B311&gt;='Personnel Details'!$N$26), 'Personnel Details'!$Q$26, IF(AND(NOT('Personnel Details'!$I$26=""), $B311&gt;='Personnel Details'!$I$26), 'Personnel Details'!$L$26, 'Personnel Details'!$G$26)))</f>
        <v/>
      </c>
      <c r="KI311" s="59" t="str">
        <f t="shared" si="722"/>
        <v/>
      </c>
      <c r="KJ311" s="53"/>
      <c r="KL311" s="78" t="str">
        <f>IF(KL$9="", "", IF(AND(NOT('Personnel Details'!$N$27=""), $B311&gt;='Personnel Details'!$N$27), 'Personnel Details'!$O$27, IF(AND(NOT('Personnel Details'!$I$27=""), $B311&gt;='Personnel Details'!$I$27), 'Personnel Details'!$J$27, 'Personnel Details'!$E$27)))</f>
        <v/>
      </c>
      <c r="KM311" s="59" t="str">
        <f>IF(KL$9="", "", IF(AND(NOT('Personnel Details'!$N$27=""), $B311&gt;='Personnel Details'!$N$27), IF('Personnel Details'!$P$27="","", 'Personnel Details'!$P$27), IF(AND(NOT('Personnel Details'!$I$27=""), $B311&gt;='Personnel Details'!$I$27), IF('Personnel Details'!$K$27="", "", 'Personnel Details'!$K$27), IF('Personnel Details'!$F$27="", "", 'Personnel Details'!$F$27))))</f>
        <v/>
      </c>
      <c r="KN311" s="79" t="str">
        <f>IF(KL$9="", "", IF(AND(NOT('Personnel Details'!$N$27=""), $B311&gt;='Personnel Details'!$N$27), 'Personnel Details'!$Q$27, IF(AND(NOT('Personnel Details'!$I$27=""), $B311&gt;='Personnel Details'!$I$27), 'Personnel Details'!$L$27, 'Personnel Details'!$G$27)))</f>
        <v/>
      </c>
      <c r="KO311" s="59" t="str">
        <f t="shared" si="723"/>
        <v/>
      </c>
      <c r="KP311" s="53"/>
      <c r="KR311" s="78" t="str">
        <f>IF(KR$9="", "", IF(AND(NOT('Personnel Details'!$N$28=""), $B311&gt;='Personnel Details'!$N$28), 'Personnel Details'!$O$28, IF(AND(NOT('Personnel Details'!$I$28=""), $B311&gt;='Personnel Details'!$I$28), 'Personnel Details'!$J$28, 'Personnel Details'!$E$28)))</f>
        <v/>
      </c>
      <c r="KS311" s="59" t="str">
        <f>IF(KR$9="", "", IF(AND(NOT('Personnel Details'!$N$28=""), $B311&gt;='Personnel Details'!$N$28), IF('Personnel Details'!$P$28="","", 'Personnel Details'!$P$28), IF(AND(NOT('Personnel Details'!$I$28=""), $B311&gt;='Personnel Details'!$I$28), IF('Personnel Details'!$K$28="", "", 'Personnel Details'!$K$28), IF('Personnel Details'!$F$28="", "", 'Personnel Details'!$F$28))))</f>
        <v/>
      </c>
      <c r="KT311" s="79" t="str">
        <f>IF(KR$9="", "", IF(AND(NOT('Personnel Details'!$N$28=""), $B311&gt;='Personnel Details'!$N$28), 'Personnel Details'!$Q$28, IF(AND(NOT('Personnel Details'!$I$28=""), $B311&gt;='Personnel Details'!$I$28), 'Personnel Details'!$L$28, 'Personnel Details'!$G$28)))</f>
        <v/>
      </c>
      <c r="KU311" s="59" t="str">
        <f t="shared" si="724"/>
        <v/>
      </c>
      <c r="KV311" s="53"/>
      <c r="KX311" s="78" t="str">
        <f>IF(KX$9="", "", IF(AND(NOT('Personnel Details'!$N$29=""), $B311&gt;='Personnel Details'!$N$29), 'Personnel Details'!$O$29, IF(AND(NOT('Personnel Details'!$I$29=""), $B311&gt;='Personnel Details'!$I$29), 'Personnel Details'!$J$29, 'Personnel Details'!$E$29)))</f>
        <v/>
      </c>
      <c r="KY311" s="59" t="str">
        <f>IF(KX$9="", "", IF(AND(NOT('Personnel Details'!$N$29=""), $B311&gt;='Personnel Details'!$N$29), IF('Personnel Details'!$P$29="","", 'Personnel Details'!$P$29), IF(AND(NOT('Personnel Details'!$I$29=""), $B311&gt;='Personnel Details'!$I$29), IF('Personnel Details'!$K$29="", "", 'Personnel Details'!$K$29), IF('Personnel Details'!$F$29="", "", 'Personnel Details'!$F$29))))</f>
        <v/>
      </c>
      <c r="KZ311" s="79" t="str">
        <f>IF(KX$9="", "", IF(AND(NOT('Personnel Details'!$N$29=""), $B311&gt;='Personnel Details'!$N$29), 'Personnel Details'!$Q$29, IF(AND(NOT('Personnel Details'!$I$29=""), $B311&gt;='Personnel Details'!$I$29), 'Personnel Details'!$L$29, 'Personnel Details'!$G$29)))</f>
        <v/>
      </c>
      <c r="LA311" s="59" t="str">
        <f t="shared" si="725"/>
        <v/>
      </c>
      <c r="LB311" s="53"/>
      <c r="LD311" s="78" t="str">
        <f>IF(LD$9="", "", IF(AND(NOT('Personnel Details'!$N$30=""), $B311&gt;='Personnel Details'!$N$30), 'Personnel Details'!$O$30, IF(AND(NOT('Personnel Details'!$I$30=""), $B311&gt;='Personnel Details'!$I$30), 'Personnel Details'!$J$30, 'Personnel Details'!$E$30)))</f>
        <v/>
      </c>
      <c r="LE311" s="59" t="str">
        <f>IF(LD$9="", "", IF(AND(NOT('Personnel Details'!$N$30=""), $B311&gt;='Personnel Details'!$N$30), IF('Personnel Details'!$P$30="","", 'Personnel Details'!$P$30), IF(AND(NOT('Personnel Details'!$I$30=""), $B311&gt;='Personnel Details'!$I$30), IF('Personnel Details'!$K$30="", "", 'Personnel Details'!$K$30), IF('Personnel Details'!$F$30="", "", 'Personnel Details'!$F$30))))</f>
        <v/>
      </c>
      <c r="LF311" s="79" t="str">
        <f>IF(LD$9="", "", IF(AND(NOT('Personnel Details'!$N$30=""), $B311&gt;='Personnel Details'!$N$30), 'Personnel Details'!$Q$30, IF(AND(NOT('Personnel Details'!$I$30=""), $B311&gt;='Personnel Details'!$I$30), 'Personnel Details'!$L$30, 'Personnel Details'!$G$30)))</f>
        <v/>
      </c>
      <c r="LG311" s="59" t="str">
        <f t="shared" si="726"/>
        <v/>
      </c>
      <c r="LH311" s="53"/>
      <c r="LJ311" s="78" t="str">
        <f>IF(LJ$9="", "", IF(AND(NOT('Personnel Details'!$N$31=""), $B311&gt;='Personnel Details'!$N$31), 'Personnel Details'!$O$31, IF(AND(NOT('Personnel Details'!$I$31=""), $B311&gt;='Personnel Details'!$I$31), 'Personnel Details'!$J$31, 'Personnel Details'!$E$31)))</f>
        <v/>
      </c>
      <c r="LK311" s="59" t="str">
        <f>IF(LJ$9="", "", IF(AND(NOT('Personnel Details'!$N$31=""), $B311&gt;='Personnel Details'!$N$31), IF('Personnel Details'!$P$31="","", 'Personnel Details'!$P$31), IF(AND(NOT('Personnel Details'!$I$31=""), $B311&gt;='Personnel Details'!$I$31), IF('Personnel Details'!$K$31="", "", 'Personnel Details'!$K$31), IF('Personnel Details'!$F$31="", "", 'Personnel Details'!$F$31))))</f>
        <v/>
      </c>
      <c r="LL311" s="79" t="str">
        <f>IF(LJ$9="", "", IF(AND(NOT('Personnel Details'!$N$31=""), $B311&gt;='Personnel Details'!$N$31), 'Personnel Details'!$Q$31, IF(AND(NOT('Personnel Details'!$I$31=""), $B311&gt;='Personnel Details'!$I$31), 'Personnel Details'!$L$31, 'Personnel Details'!$G$31)))</f>
        <v/>
      </c>
      <c r="LM311" s="59" t="str">
        <f t="shared" si="727"/>
        <v/>
      </c>
      <c r="LN311" s="53"/>
      <c r="LP311" s="78" t="str">
        <f>IF(LP$9="", "", IF(AND(NOT('Personnel Details'!$N$32=""), $B311&gt;='Personnel Details'!$N$32), 'Personnel Details'!$O$32, IF(AND(NOT('Personnel Details'!$I$32=""), $B311&gt;='Personnel Details'!$I$32), 'Personnel Details'!$J$32, 'Personnel Details'!$E$32)))</f>
        <v/>
      </c>
      <c r="LQ311" s="59" t="str">
        <f>IF(LP$9="", "", IF(AND(NOT('Personnel Details'!$N$32=""), $B311&gt;='Personnel Details'!$N$32), IF('Personnel Details'!$P$32="","", 'Personnel Details'!$P$32), IF(AND(NOT('Personnel Details'!$I$32=""), $B311&gt;='Personnel Details'!$I$32), IF('Personnel Details'!$K$32="", "", 'Personnel Details'!$K$32), IF('Personnel Details'!$F$32="", "", 'Personnel Details'!$F$32))))</f>
        <v/>
      </c>
      <c r="LR311" s="79" t="str">
        <f>IF(LP$9="", "", IF(AND(NOT('Personnel Details'!$N$32=""), $B311&gt;='Personnel Details'!$N$32), 'Personnel Details'!$Q$32, IF(AND(NOT('Personnel Details'!$I$32=""), $B311&gt;='Personnel Details'!$I$32), 'Personnel Details'!$L$32, 'Personnel Details'!$G$32)))</f>
        <v/>
      </c>
      <c r="LS311" s="59" t="str">
        <f t="shared" si="728"/>
        <v/>
      </c>
      <c r="LT311" s="53"/>
      <c r="LV311" s="78" t="str">
        <f>IF(LV$9="", "", IF(AND(NOT('Personnel Details'!$N$33=""), $B311&gt;='Personnel Details'!$N$33), 'Personnel Details'!$O$33, IF(AND(NOT('Personnel Details'!$I$33=""), $B311&gt;='Personnel Details'!$I$33), 'Personnel Details'!$J$33, 'Personnel Details'!$E$33)))</f>
        <v/>
      </c>
      <c r="LW311" s="59" t="str">
        <f>IF(LV$9="", "", IF(AND(NOT('Personnel Details'!$N$33=""), $B311&gt;='Personnel Details'!$N$33), IF('Personnel Details'!$P$33="","", 'Personnel Details'!$P$33), IF(AND(NOT('Personnel Details'!$I$33=""), $B311&gt;='Personnel Details'!$I$33), IF('Personnel Details'!$K$33="", "", 'Personnel Details'!$K$33), IF('Personnel Details'!$F$33="", "", 'Personnel Details'!$F$33))))</f>
        <v/>
      </c>
      <c r="LX311" s="79" t="str">
        <f>IF(LV$9="", "", IF(AND(NOT('Personnel Details'!$N$33=""), $B311&gt;='Personnel Details'!$N$33), 'Personnel Details'!$Q$33, IF(AND(NOT('Personnel Details'!$I$33=""), $B311&gt;='Personnel Details'!$I$33), 'Personnel Details'!$L$33, 'Personnel Details'!$G$33)))</f>
        <v/>
      </c>
      <c r="LY311" s="59" t="str">
        <f t="shared" si="729"/>
        <v/>
      </c>
      <c r="LZ311" s="53"/>
      <c r="MB311" s="78" t="str">
        <f>IF(MB$9="", "", IF(AND(NOT('Personnel Details'!$N$34=""), $B311&gt;='Personnel Details'!$N$34), 'Personnel Details'!$O$34, IF(AND(NOT('Personnel Details'!$I$34=""), $B311&gt;='Personnel Details'!$I$34), 'Personnel Details'!$J$34, 'Personnel Details'!$E$34)))</f>
        <v/>
      </c>
      <c r="MC311" s="59" t="str">
        <f>IF(MB$9="", "", IF(AND(NOT('Personnel Details'!$N$34=""), $B311&gt;='Personnel Details'!$N$34), IF('Personnel Details'!$P$34="","", 'Personnel Details'!$P$34), IF(AND(NOT('Personnel Details'!$I$34=""), $B311&gt;='Personnel Details'!$I$34), IF('Personnel Details'!$K$34="", "", 'Personnel Details'!$K$34), IF('Personnel Details'!$F$34="", "", 'Personnel Details'!$F$34))))</f>
        <v/>
      </c>
      <c r="MD311" s="79" t="str">
        <f>IF(MB$9="", "", IF(AND(NOT('Personnel Details'!$N$34=""), $B311&gt;='Personnel Details'!$N$34), 'Personnel Details'!$Q$34, IF(AND(NOT('Personnel Details'!$I$34=""), $B311&gt;='Personnel Details'!$I$34), 'Personnel Details'!$L$34, 'Personnel Details'!$G$34)))</f>
        <v/>
      </c>
      <c r="ME311" s="59" t="str">
        <f t="shared" si="730"/>
        <v/>
      </c>
      <c r="MF311" s="53"/>
      <c r="MH311" s="78" t="str">
        <f>IF(MH$9="", "", IF(AND(NOT('Personnel Details'!$N$35=""), $B311&gt;='Personnel Details'!$N$35), 'Personnel Details'!$O$35, IF(AND(NOT('Personnel Details'!$I$35=""), $B311&gt;='Personnel Details'!$I$35), 'Personnel Details'!$J$35, 'Personnel Details'!$E$35)))</f>
        <v/>
      </c>
      <c r="MI311" s="59" t="str">
        <f>IF(MH$9="", "", IF(AND(NOT('Personnel Details'!$N$35=""), $B311&gt;='Personnel Details'!$N$35), IF('Personnel Details'!$P$35="","", 'Personnel Details'!$P$35), IF(AND(NOT('Personnel Details'!$I$35=""), $B311&gt;='Personnel Details'!$I$35), IF('Personnel Details'!$K$35="", "", 'Personnel Details'!$K$35), IF('Personnel Details'!$F$35="", "", 'Personnel Details'!$F$35))))</f>
        <v/>
      </c>
      <c r="MJ311" s="79" t="str">
        <f>IF(MH$9="", "", IF(AND(NOT('Personnel Details'!$N$35=""), $B311&gt;='Personnel Details'!$N$35), 'Personnel Details'!$Q$35, IF(AND(NOT('Personnel Details'!$I$35=""), $B311&gt;='Personnel Details'!$I$35), 'Personnel Details'!$L$35, 'Personnel Details'!$G$35)))</f>
        <v/>
      </c>
      <c r="MK311" s="59" t="str">
        <f t="shared" si="731"/>
        <v/>
      </c>
      <c r="ML311" s="53"/>
      <c r="MN311" s="78" t="str">
        <f>IF(MN$9="", "", IF(AND(NOT('Personnel Details'!$N$36=""), $B311&gt;='Personnel Details'!$N$36), 'Personnel Details'!$O$36, IF(AND(NOT('Personnel Details'!$I$36=""), $B311&gt;='Personnel Details'!$I$36), 'Personnel Details'!$J$36, 'Personnel Details'!$E$36)))</f>
        <v/>
      </c>
      <c r="MO311" s="59" t="str">
        <f>IF(MN$9="", "", IF(AND(NOT('Personnel Details'!$N$36=""), $B311&gt;='Personnel Details'!$N$36), IF('Personnel Details'!$P$36="","", 'Personnel Details'!$P$36), IF(AND(NOT('Personnel Details'!$I$36=""), $B311&gt;='Personnel Details'!$I$36), IF('Personnel Details'!$K$36="", "", 'Personnel Details'!$K$36), IF('Personnel Details'!$F$36="", "", 'Personnel Details'!$F$36))))</f>
        <v/>
      </c>
      <c r="MP311" s="79" t="str">
        <f>IF(MN$9="", "", IF(AND(NOT('Personnel Details'!$N$36=""), $B311&gt;='Personnel Details'!$N$36), 'Personnel Details'!$Q$36, IF(AND(NOT('Personnel Details'!$I$36=""), $B311&gt;='Personnel Details'!$I$36), 'Personnel Details'!$L$36, 'Personnel Details'!$G$36)))</f>
        <v/>
      </c>
      <c r="MQ311" s="59" t="str">
        <f t="shared" si="732"/>
        <v/>
      </c>
      <c r="MR311" s="53"/>
      <c r="MT311" s="78" t="str">
        <f>IF(MT$9="", "", IF(AND(NOT('Personnel Details'!$N$37=""), $B311&gt;='Personnel Details'!$N$37), 'Personnel Details'!$O$37, IF(AND(NOT('Personnel Details'!$I$37=""), $B311&gt;='Personnel Details'!$I$37), 'Personnel Details'!$J$37, 'Personnel Details'!$E$37)))</f>
        <v/>
      </c>
      <c r="MU311" s="59" t="str">
        <f>IF(MT$9="", "", IF(AND(NOT('Personnel Details'!$N$37=""), $B311&gt;='Personnel Details'!$N$37), IF('Personnel Details'!$P$37="","", 'Personnel Details'!$P$37), IF(AND(NOT('Personnel Details'!$I$37=""), $B311&gt;='Personnel Details'!$I$37), IF('Personnel Details'!$K$37="", "", 'Personnel Details'!$K$37), IF('Personnel Details'!$F$37="", "", 'Personnel Details'!$F$37))))</f>
        <v/>
      </c>
      <c r="MV311" s="79" t="str">
        <f>IF(MT$9="", "", IF(AND(NOT('Personnel Details'!$N$37=""), $B311&gt;='Personnel Details'!$N$37), 'Personnel Details'!$Q$37, IF(AND(NOT('Personnel Details'!$I$37=""), $B311&gt;='Personnel Details'!$I$37), 'Personnel Details'!$L$37, 'Personnel Details'!$G$37)))</f>
        <v/>
      </c>
      <c r="MW311" s="59" t="str">
        <f t="shared" si="733"/>
        <v/>
      </c>
      <c r="MX311" s="53"/>
      <c r="MZ311" s="78" t="str">
        <f>IF(MZ$9="", "", IF(AND(NOT('Personnel Details'!$N$38=""), $B311&gt;='Personnel Details'!$N$38), 'Personnel Details'!$O$38, IF(AND(NOT('Personnel Details'!$I$38=""), $B311&gt;='Personnel Details'!$I$38), 'Personnel Details'!$J$38, 'Personnel Details'!$E$38)))</f>
        <v/>
      </c>
      <c r="NA311" s="59" t="str">
        <f>IF(MZ$9="", "", IF(AND(NOT('Personnel Details'!$N$38=""), $B311&gt;='Personnel Details'!$N$38), IF('Personnel Details'!$P$38="","", 'Personnel Details'!$P$38), IF(AND(NOT('Personnel Details'!$I$38=""), $B311&gt;='Personnel Details'!$I$38), IF('Personnel Details'!$K$38="", "", 'Personnel Details'!$K$38), IF('Personnel Details'!$F$38="", "", 'Personnel Details'!$F$38))))</f>
        <v/>
      </c>
      <c r="NB311" s="79" t="str">
        <f>IF(MZ$9="", "", IF(AND(NOT('Personnel Details'!$N$38=""), $B311&gt;='Personnel Details'!$N$38), 'Personnel Details'!$Q$38, IF(AND(NOT('Personnel Details'!$I$38=""), $B311&gt;='Personnel Details'!$I$38), 'Personnel Details'!$L$38, 'Personnel Details'!$G$38)))</f>
        <v/>
      </c>
      <c r="NC311" s="59" t="str">
        <f t="shared" si="734"/>
        <v/>
      </c>
      <c r="ND311" s="53"/>
      <c r="NF311" s="78" t="str">
        <f>IF(NF$9="", "", IF(AND(NOT('Personnel Details'!$N$39=""), $B311&gt;='Personnel Details'!$N$39), 'Personnel Details'!$O$39, IF(AND(NOT('Personnel Details'!$I$39=""), $B311&gt;='Personnel Details'!$I$39), 'Personnel Details'!$J$39, 'Personnel Details'!$E$39)))</f>
        <v/>
      </c>
      <c r="NG311" s="59" t="str">
        <f>IF(NF$9="", "", IF(AND(NOT('Personnel Details'!$N$39=""), $B311&gt;='Personnel Details'!$N$39), IF('Personnel Details'!$P$39="","", 'Personnel Details'!$P$39), IF(AND(NOT('Personnel Details'!$I$39=""), $B311&gt;='Personnel Details'!$I$39), IF('Personnel Details'!$K$39="", "", 'Personnel Details'!$K$39), IF('Personnel Details'!$F$39="", "", 'Personnel Details'!$F$39))))</f>
        <v/>
      </c>
      <c r="NH311" s="79" t="str">
        <f>IF(NF$9="", "", IF(AND(NOT('Personnel Details'!$N$39=""), $B311&gt;='Personnel Details'!$N$39), 'Personnel Details'!$Q$39, IF(AND(NOT('Personnel Details'!$I$39=""), $B311&gt;='Personnel Details'!$I$39), 'Personnel Details'!$L$39, 'Personnel Details'!$G$39)))</f>
        <v/>
      </c>
      <c r="NI311" s="59" t="str">
        <f t="shared" si="735"/>
        <v/>
      </c>
      <c r="NJ311" s="53"/>
      <c r="NL311" s="78" t="str">
        <f>IF(NL$9="", "", IF(AND(NOT('Personnel Details'!$N$40=""), $B311&gt;='Personnel Details'!$N$40), 'Personnel Details'!$O$40, IF(AND(NOT('Personnel Details'!$I$40=""), $B311&gt;='Personnel Details'!$I$40), 'Personnel Details'!$J$40, 'Personnel Details'!$E$40)))</f>
        <v/>
      </c>
      <c r="NM311" s="59" t="str">
        <f>IF(NL$9="", "", IF(AND(NOT('Personnel Details'!$N$40=""), $B311&gt;='Personnel Details'!$N$40), IF('Personnel Details'!$P$40="","", 'Personnel Details'!$P$40), IF(AND(NOT('Personnel Details'!$I$40=""), $B311&gt;='Personnel Details'!$I$40), IF('Personnel Details'!$K$40="", "", 'Personnel Details'!$K$40), IF('Personnel Details'!$F$40="", "", 'Personnel Details'!$F$40))))</f>
        <v/>
      </c>
      <c r="NN311" s="79" t="str">
        <f>IF(NL$9="", "", IF(AND(NOT('Personnel Details'!$N$40=""), $B311&gt;='Personnel Details'!$N$40), 'Personnel Details'!$Q$40, IF(AND(NOT('Personnel Details'!$I$40=""), $B311&gt;='Personnel Details'!$I$40), 'Personnel Details'!$L$40, 'Personnel Details'!$G$40)))</f>
        <v/>
      </c>
      <c r="NO311" s="59" t="str">
        <f t="shared" si="736"/>
        <v/>
      </c>
      <c r="NP311" s="53"/>
    </row>
    <row r="312" spans="1:380" x14ac:dyDescent="0.25">
      <c r="A312" s="32"/>
      <c r="B312" s="113" t="str">
        <f>IFERROR(IF(B311+1&gt;'Personnel Details'!$U$5, "", B311+1), "")</f>
        <v/>
      </c>
      <c r="C312" s="32"/>
      <c r="D312" s="120"/>
      <c r="E312" s="13" t="str">
        <f t="shared" si="615"/>
        <v/>
      </c>
      <c r="F312" s="13" t="str">
        <f t="shared" si="646"/>
        <v/>
      </c>
      <c r="G312" s="56" t="str">
        <f t="shared" si="737"/>
        <v/>
      </c>
      <c r="H312" s="16" t="str">
        <f t="shared" si="647"/>
        <v/>
      </c>
      <c r="I312" s="32"/>
      <c r="J312" s="120"/>
      <c r="K312" s="62" t="str">
        <f t="shared" si="616"/>
        <v/>
      </c>
      <c r="L312" s="62" t="str">
        <f t="shared" si="648"/>
        <v/>
      </c>
      <c r="M312" s="65" t="str">
        <f t="shared" si="738"/>
        <v/>
      </c>
      <c r="N312" s="68" t="str">
        <f t="shared" si="649"/>
        <v/>
      </c>
      <c r="O312" s="32"/>
      <c r="P312" s="120"/>
      <c r="Q312" s="62" t="str">
        <f t="shared" si="617"/>
        <v/>
      </c>
      <c r="R312" s="62" t="str">
        <f t="shared" si="650"/>
        <v/>
      </c>
      <c r="S312" s="65" t="str">
        <f t="shared" si="739"/>
        <v/>
      </c>
      <c r="T312" s="68" t="str">
        <f t="shared" si="651"/>
        <v/>
      </c>
      <c r="U312" s="32"/>
      <c r="V312" s="120"/>
      <c r="W312" s="62" t="str">
        <f t="shared" si="618"/>
        <v/>
      </c>
      <c r="X312" s="62" t="str">
        <f t="shared" si="652"/>
        <v/>
      </c>
      <c r="Y312" s="65" t="str">
        <f t="shared" si="740"/>
        <v/>
      </c>
      <c r="Z312" s="68" t="str">
        <f t="shared" si="653"/>
        <v/>
      </c>
      <c r="AA312" s="32"/>
      <c r="AB312" s="120"/>
      <c r="AC312" s="62" t="str">
        <f t="shared" si="619"/>
        <v/>
      </c>
      <c r="AD312" s="62" t="str">
        <f t="shared" si="654"/>
        <v/>
      </c>
      <c r="AE312" s="65" t="str">
        <f t="shared" si="741"/>
        <v/>
      </c>
      <c r="AF312" s="68" t="str">
        <f t="shared" si="655"/>
        <v/>
      </c>
      <c r="AG312" s="32"/>
      <c r="AH312" s="120"/>
      <c r="AI312" s="62" t="str">
        <f t="shared" si="620"/>
        <v/>
      </c>
      <c r="AJ312" s="62" t="str">
        <f t="shared" si="656"/>
        <v/>
      </c>
      <c r="AK312" s="65" t="str">
        <f t="shared" si="742"/>
        <v/>
      </c>
      <c r="AL312" s="68" t="str">
        <f t="shared" si="657"/>
        <v/>
      </c>
      <c r="AM312" s="32"/>
      <c r="AN312" s="120"/>
      <c r="AO312" s="62" t="str">
        <f t="shared" si="621"/>
        <v/>
      </c>
      <c r="AP312" s="62" t="str">
        <f t="shared" si="658"/>
        <v/>
      </c>
      <c r="AQ312" s="65" t="str">
        <f t="shared" si="743"/>
        <v/>
      </c>
      <c r="AR312" s="68" t="str">
        <f t="shared" si="659"/>
        <v/>
      </c>
      <c r="AS312" s="32"/>
      <c r="AT312" s="120"/>
      <c r="AU312" s="62" t="str">
        <f t="shared" si="622"/>
        <v/>
      </c>
      <c r="AV312" s="62" t="str">
        <f t="shared" si="660"/>
        <v/>
      </c>
      <c r="AW312" s="65" t="str">
        <f t="shared" si="744"/>
        <v/>
      </c>
      <c r="AX312" s="68" t="str">
        <f t="shared" si="661"/>
        <v/>
      </c>
      <c r="AY312" s="32"/>
      <c r="AZ312" s="120"/>
      <c r="BA312" s="62" t="str">
        <f t="shared" si="623"/>
        <v/>
      </c>
      <c r="BB312" s="62" t="str">
        <f t="shared" si="662"/>
        <v/>
      </c>
      <c r="BC312" s="65" t="str">
        <f t="shared" si="745"/>
        <v/>
      </c>
      <c r="BD312" s="68" t="str">
        <f t="shared" si="663"/>
        <v/>
      </c>
      <c r="BE312" s="32"/>
      <c r="BF312" s="120"/>
      <c r="BG312" s="62" t="str">
        <f t="shared" si="624"/>
        <v/>
      </c>
      <c r="BH312" s="62" t="str">
        <f t="shared" si="664"/>
        <v/>
      </c>
      <c r="BI312" s="65" t="str">
        <f t="shared" si="746"/>
        <v/>
      </c>
      <c r="BJ312" s="68" t="str">
        <f t="shared" si="665"/>
        <v/>
      </c>
      <c r="BK312" s="32"/>
      <c r="BL312" s="120"/>
      <c r="BM312" s="62" t="str">
        <f t="shared" si="625"/>
        <v/>
      </c>
      <c r="BN312" s="62" t="str">
        <f t="shared" si="666"/>
        <v/>
      </c>
      <c r="BO312" s="65" t="str">
        <f t="shared" si="747"/>
        <v/>
      </c>
      <c r="BP312" s="68" t="str">
        <f t="shared" si="667"/>
        <v/>
      </c>
      <c r="BQ312" s="32"/>
      <c r="BR312" s="120"/>
      <c r="BS312" s="62" t="str">
        <f t="shared" si="626"/>
        <v/>
      </c>
      <c r="BT312" s="62" t="str">
        <f t="shared" si="668"/>
        <v/>
      </c>
      <c r="BU312" s="65" t="str">
        <f t="shared" si="748"/>
        <v/>
      </c>
      <c r="BV312" s="68" t="str">
        <f t="shared" si="669"/>
        <v/>
      </c>
      <c r="BW312" s="32"/>
      <c r="BX312" s="120"/>
      <c r="BY312" s="62" t="str">
        <f t="shared" si="627"/>
        <v/>
      </c>
      <c r="BZ312" s="62" t="str">
        <f t="shared" si="670"/>
        <v/>
      </c>
      <c r="CA312" s="65" t="str">
        <f t="shared" si="749"/>
        <v/>
      </c>
      <c r="CB312" s="68" t="str">
        <f t="shared" si="671"/>
        <v/>
      </c>
      <c r="CC312" s="32"/>
      <c r="CD312" s="120"/>
      <c r="CE312" s="62" t="str">
        <f t="shared" si="628"/>
        <v/>
      </c>
      <c r="CF312" s="62" t="str">
        <f t="shared" si="672"/>
        <v/>
      </c>
      <c r="CG312" s="65" t="str">
        <f t="shared" si="750"/>
        <v/>
      </c>
      <c r="CH312" s="68" t="str">
        <f t="shared" si="673"/>
        <v/>
      </c>
      <c r="CI312" s="32"/>
      <c r="CJ312" s="120"/>
      <c r="CK312" s="62" t="str">
        <f t="shared" si="629"/>
        <v/>
      </c>
      <c r="CL312" s="62" t="str">
        <f t="shared" si="674"/>
        <v/>
      </c>
      <c r="CM312" s="65" t="str">
        <f t="shared" si="751"/>
        <v/>
      </c>
      <c r="CN312" s="68" t="str">
        <f t="shared" si="675"/>
        <v/>
      </c>
      <c r="CO312" s="32"/>
      <c r="CP312" s="120"/>
      <c r="CQ312" s="62" t="str">
        <f t="shared" si="630"/>
        <v/>
      </c>
      <c r="CR312" s="62" t="str">
        <f t="shared" si="676"/>
        <v/>
      </c>
      <c r="CS312" s="65" t="str">
        <f t="shared" si="752"/>
        <v/>
      </c>
      <c r="CT312" s="68" t="str">
        <f t="shared" si="677"/>
        <v/>
      </c>
      <c r="CU312" s="32"/>
      <c r="CV312" s="120"/>
      <c r="CW312" s="62" t="str">
        <f t="shared" si="631"/>
        <v/>
      </c>
      <c r="CX312" s="62" t="str">
        <f t="shared" si="678"/>
        <v/>
      </c>
      <c r="CY312" s="65" t="str">
        <f t="shared" si="753"/>
        <v/>
      </c>
      <c r="CZ312" s="68" t="str">
        <f t="shared" si="679"/>
        <v/>
      </c>
      <c r="DA312" s="32"/>
      <c r="DB312" s="120"/>
      <c r="DC312" s="62" t="str">
        <f t="shared" si="632"/>
        <v/>
      </c>
      <c r="DD312" s="62" t="str">
        <f t="shared" si="680"/>
        <v/>
      </c>
      <c r="DE312" s="65" t="str">
        <f t="shared" si="754"/>
        <v/>
      </c>
      <c r="DF312" s="68" t="str">
        <f t="shared" si="681"/>
        <v/>
      </c>
      <c r="DG312" s="32"/>
      <c r="DH312" s="120"/>
      <c r="DI312" s="62" t="str">
        <f t="shared" si="633"/>
        <v/>
      </c>
      <c r="DJ312" s="62" t="str">
        <f t="shared" si="682"/>
        <v/>
      </c>
      <c r="DK312" s="65" t="str">
        <f t="shared" si="755"/>
        <v/>
      </c>
      <c r="DL312" s="68" t="str">
        <f t="shared" si="683"/>
        <v/>
      </c>
      <c r="DM312" s="32"/>
      <c r="DN312" s="120"/>
      <c r="DO312" s="62" t="str">
        <f t="shared" si="634"/>
        <v/>
      </c>
      <c r="DP312" s="62" t="str">
        <f t="shared" si="684"/>
        <v/>
      </c>
      <c r="DQ312" s="65" t="str">
        <f t="shared" si="756"/>
        <v/>
      </c>
      <c r="DR312" s="68" t="str">
        <f t="shared" si="685"/>
        <v/>
      </c>
      <c r="DS312" s="32"/>
      <c r="DT312" s="120"/>
      <c r="DU312" s="62" t="str">
        <f t="shared" si="635"/>
        <v/>
      </c>
      <c r="DV312" s="62" t="str">
        <f t="shared" si="686"/>
        <v/>
      </c>
      <c r="DW312" s="65" t="str">
        <f t="shared" si="757"/>
        <v/>
      </c>
      <c r="DX312" s="68" t="str">
        <f t="shared" si="687"/>
        <v/>
      </c>
      <c r="DY312" s="32"/>
      <c r="DZ312" s="120"/>
      <c r="EA312" s="62" t="str">
        <f t="shared" si="636"/>
        <v/>
      </c>
      <c r="EB312" s="62" t="str">
        <f t="shared" si="688"/>
        <v/>
      </c>
      <c r="EC312" s="65" t="str">
        <f t="shared" si="758"/>
        <v/>
      </c>
      <c r="ED312" s="68" t="str">
        <f t="shared" si="689"/>
        <v/>
      </c>
      <c r="EE312" s="32"/>
      <c r="EF312" s="120"/>
      <c r="EG312" s="62" t="str">
        <f t="shared" si="637"/>
        <v/>
      </c>
      <c r="EH312" s="62" t="str">
        <f t="shared" si="690"/>
        <v/>
      </c>
      <c r="EI312" s="65" t="str">
        <f t="shared" si="759"/>
        <v/>
      </c>
      <c r="EJ312" s="68" t="str">
        <f t="shared" si="691"/>
        <v/>
      </c>
      <c r="EK312" s="32"/>
      <c r="EL312" s="120"/>
      <c r="EM312" s="62" t="str">
        <f t="shared" si="638"/>
        <v/>
      </c>
      <c r="EN312" s="62" t="str">
        <f t="shared" si="692"/>
        <v/>
      </c>
      <c r="EO312" s="65" t="str">
        <f t="shared" si="760"/>
        <v/>
      </c>
      <c r="EP312" s="68" t="str">
        <f t="shared" si="693"/>
        <v/>
      </c>
      <c r="EQ312" s="32"/>
      <c r="ER312" s="120"/>
      <c r="ES312" s="62" t="str">
        <f t="shared" si="639"/>
        <v/>
      </c>
      <c r="ET312" s="62" t="str">
        <f t="shared" si="694"/>
        <v/>
      </c>
      <c r="EU312" s="65" t="str">
        <f t="shared" si="761"/>
        <v/>
      </c>
      <c r="EV312" s="68" t="str">
        <f t="shared" si="695"/>
        <v/>
      </c>
      <c r="EW312" s="32"/>
      <c r="EX312" s="120"/>
      <c r="EY312" s="62" t="str">
        <f t="shared" si="640"/>
        <v/>
      </c>
      <c r="EZ312" s="62" t="str">
        <f t="shared" si="696"/>
        <v/>
      </c>
      <c r="FA312" s="65" t="str">
        <f t="shared" si="762"/>
        <v/>
      </c>
      <c r="FB312" s="68" t="str">
        <f t="shared" si="697"/>
        <v/>
      </c>
      <c r="FC312" s="32"/>
      <c r="FD312" s="120"/>
      <c r="FE312" s="62" t="str">
        <f t="shared" si="641"/>
        <v/>
      </c>
      <c r="FF312" s="62" t="str">
        <f t="shared" si="698"/>
        <v/>
      </c>
      <c r="FG312" s="65" t="str">
        <f t="shared" si="763"/>
        <v/>
      </c>
      <c r="FH312" s="68" t="str">
        <f t="shared" si="699"/>
        <v/>
      </c>
      <c r="FI312" s="32"/>
      <c r="FJ312" s="120"/>
      <c r="FK312" s="62" t="str">
        <f t="shared" si="642"/>
        <v/>
      </c>
      <c r="FL312" s="62" t="str">
        <f t="shared" si="700"/>
        <v/>
      </c>
      <c r="FM312" s="65" t="str">
        <f t="shared" si="764"/>
        <v/>
      </c>
      <c r="FN312" s="68" t="str">
        <f t="shared" si="701"/>
        <v/>
      </c>
      <c r="FO312" s="32"/>
      <c r="FP312" s="120"/>
      <c r="FQ312" s="62" t="str">
        <f t="shared" si="643"/>
        <v/>
      </c>
      <c r="FR312" s="62" t="str">
        <f t="shared" si="702"/>
        <v/>
      </c>
      <c r="FS312" s="65" t="str">
        <f t="shared" si="765"/>
        <v/>
      </c>
      <c r="FT312" s="68" t="str">
        <f t="shared" si="703"/>
        <v/>
      </c>
      <c r="FU312" s="32"/>
      <c r="FV312" s="120"/>
      <c r="FW312" s="62" t="str">
        <f t="shared" si="644"/>
        <v/>
      </c>
      <c r="FX312" s="62" t="str">
        <f t="shared" si="704"/>
        <v/>
      </c>
      <c r="FY312" s="65" t="str">
        <f t="shared" si="766"/>
        <v/>
      </c>
      <c r="FZ312" s="68" t="str">
        <f t="shared" si="705"/>
        <v/>
      </c>
      <c r="GA312" s="32"/>
      <c r="GC312" s="7" t="str">
        <f t="shared" si="706"/>
        <v/>
      </c>
      <c r="GD312" s="7" t="str">
        <f t="shared" ca="1" si="645"/>
        <v/>
      </c>
      <c r="GT312" s="71" t="str">
        <f>IF(GT$9="", "", IF(AND(NOT('Personnel Details'!$N$11=""), $B312&gt;='Personnel Details'!$N$11), 'Personnel Details'!$O$11, IF(AND(NOT('Personnel Details'!$I$11=""), $B312&gt;='Personnel Details'!$I$11), 'Personnel Details'!$J$11, 'Personnel Details'!$E$11)))</f>
        <v/>
      </c>
      <c r="GU312" s="59" t="str">
        <f>IF(GT$9="", "", IF(AND(NOT('Personnel Details'!$N$11=""), $B312&gt;='Personnel Details'!$N$11), IF('Personnel Details'!$P$11="","", 'Personnel Details'!$P$11), IF(AND(NOT('Personnel Details'!$I$11=""), $B312&gt;='Personnel Details'!$I$11), IF('Personnel Details'!$K$11="", "", 'Personnel Details'!$K$11), IF('Personnel Details'!$F$11="", "", 'Personnel Details'!$F$11))))</f>
        <v/>
      </c>
      <c r="GV312" s="74" t="str">
        <f>IF(GT$9="", "", IF(AND(NOT('Personnel Details'!$N$11=""), $B312&gt;='Personnel Details'!$N$11), 'Personnel Details'!$Q$11, IF(AND(NOT('Personnel Details'!$I$11=""), $B312&gt;='Personnel Details'!$I$11), 'Personnel Details'!$L$11, 'Personnel Details'!$G$11)))</f>
        <v/>
      </c>
      <c r="GW312" s="59" t="str">
        <f t="shared" si="707"/>
        <v/>
      </c>
      <c r="GX312" s="53"/>
      <c r="GZ312" s="78" t="str">
        <f>IF(GZ$9="", "", IF(AND(NOT('Personnel Details'!$N$12=""), $B312&gt;='Personnel Details'!$N$12), 'Personnel Details'!$O$12, IF(AND(NOT('Personnel Details'!$I$12=""), $B312&gt;='Personnel Details'!$I$12), 'Personnel Details'!$J$12, 'Personnel Details'!$E$12)))</f>
        <v/>
      </c>
      <c r="HA312" s="59" t="str">
        <f>IF(GZ$9="", "", IF(AND(NOT('Personnel Details'!$N$12=""), $B312&gt;='Personnel Details'!$N$12), IF('Personnel Details'!$P$12="","", 'Personnel Details'!$P$12), IF(AND(NOT('Personnel Details'!$I$12=""), $B312&gt;='Personnel Details'!$I$12), IF('Personnel Details'!$K$12="", "", 'Personnel Details'!$K$12), IF('Personnel Details'!$F$12="", "", 'Personnel Details'!$F$12))))</f>
        <v/>
      </c>
      <c r="HB312" s="79" t="str">
        <f>IF(GZ$9="", "", IF(AND(NOT('Personnel Details'!$N$12=""), $B312&gt;='Personnel Details'!$N$12), 'Personnel Details'!$Q$12, IF(AND(NOT('Personnel Details'!$I$12=""), $B312&gt;='Personnel Details'!$I$12), 'Personnel Details'!$L$12, 'Personnel Details'!$G$12)))</f>
        <v/>
      </c>
      <c r="HC312" s="59" t="str">
        <f t="shared" si="708"/>
        <v/>
      </c>
      <c r="HD312" s="53"/>
      <c r="HF312" s="78" t="str">
        <f>IF(HF$9="", "", IF(AND(NOT('Personnel Details'!$N$13=""), $B312&gt;='Personnel Details'!$N$13), 'Personnel Details'!$O$13, IF(AND(NOT('Personnel Details'!$I$13=""), $B312&gt;='Personnel Details'!$I$13), 'Personnel Details'!$J$13, 'Personnel Details'!$E$13)))</f>
        <v/>
      </c>
      <c r="HG312" s="59" t="str">
        <f>IF(HF$9="", "", IF(AND(NOT('Personnel Details'!$N$13=""), $B312&gt;='Personnel Details'!$N$13), IF('Personnel Details'!$P$13="","", 'Personnel Details'!$P$13), IF(AND(NOT('Personnel Details'!$I$13=""), $B312&gt;='Personnel Details'!$I$13), IF('Personnel Details'!$K$13="", "", 'Personnel Details'!$K$13), IF('Personnel Details'!$F$13="", "", 'Personnel Details'!$F$13))))</f>
        <v/>
      </c>
      <c r="HH312" s="79" t="str">
        <f>IF(HF$9="", "", IF(AND(NOT('Personnel Details'!$N$13=""), $B312&gt;='Personnel Details'!$N$13), 'Personnel Details'!$Q$13, IF(AND(NOT('Personnel Details'!$I$13=""), $B312&gt;='Personnel Details'!$I$13), 'Personnel Details'!$L$13, 'Personnel Details'!$G$13)))</f>
        <v/>
      </c>
      <c r="HI312" s="59" t="str">
        <f t="shared" si="709"/>
        <v/>
      </c>
      <c r="HJ312" s="53"/>
      <c r="HL312" s="78" t="str">
        <f>IF(HL$9="", "", IF(AND(NOT('Personnel Details'!$N$14=""), $B312&gt;='Personnel Details'!$N$14), 'Personnel Details'!$O$14, IF(AND(NOT('Personnel Details'!$I$14=""), $B312&gt;='Personnel Details'!$I$14), 'Personnel Details'!$J$14, 'Personnel Details'!$E$14)))</f>
        <v/>
      </c>
      <c r="HM312" s="59" t="str">
        <f>IF(HL$9="", "", IF(AND(NOT('Personnel Details'!$N$14=""), $B312&gt;='Personnel Details'!$N$14), IF('Personnel Details'!$P$14="","", 'Personnel Details'!$P$14), IF(AND(NOT('Personnel Details'!$I$14=""), $B312&gt;='Personnel Details'!$I$14), IF('Personnel Details'!$K$14="", "", 'Personnel Details'!$K$14), IF('Personnel Details'!$F$14="", "", 'Personnel Details'!$F$14))))</f>
        <v/>
      </c>
      <c r="HN312" s="79" t="str">
        <f>IF(HL$9="", "", IF(AND(NOT('Personnel Details'!$N$14=""), $B312&gt;='Personnel Details'!$N$14), 'Personnel Details'!$Q$14, IF(AND(NOT('Personnel Details'!$I$14=""), $B312&gt;='Personnel Details'!$I$14), 'Personnel Details'!$L$14, 'Personnel Details'!$G$14)))</f>
        <v/>
      </c>
      <c r="HO312" s="59" t="str">
        <f t="shared" si="710"/>
        <v/>
      </c>
      <c r="HP312" s="53"/>
      <c r="HR312" s="78" t="str">
        <f>IF(HR$9="", "", IF(AND(NOT('Personnel Details'!$N$15=""), $B312&gt;='Personnel Details'!$N$15), 'Personnel Details'!$O$15, IF(AND(NOT('Personnel Details'!$I$15=""), $B312&gt;='Personnel Details'!$I$15), 'Personnel Details'!$J$15, 'Personnel Details'!$E$15)))</f>
        <v/>
      </c>
      <c r="HS312" s="59" t="str">
        <f>IF(HR$9="", "", IF(AND(NOT('Personnel Details'!$N$15=""), $B312&gt;='Personnel Details'!$N$15), IF('Personnel Details'!$P$15="","", 'Personnel Details'!$P$15), IF(AND(NOT('Personnel Details'!$I$15=""), $B312&gt;='Personnel Details'!$I$15), IF('Personnel Details'!$K$15="", "", 'Personnel Details'!$K$15), IF('Personnel Details'!$F$15="", "", 'Personnel Details'!$F$15))))</f>
        <v/>
      </c>
      <c r="HT312" s="79" t="str">
        <f>IF(HR$9="", "", IF(AND(NOT('Personnel Details'!$N$15=""), $B312&gt;='Personnel Details'!$N$15), 'Personnel Details'!$Q$15, IF(AND(NOT('Personnel Details'!$I$15=""), $B312&gt;='Personnel Details'!$I$15), 'Personnel Details'!$L$15, 'Personnel Details'!$G$15)))</f>
        <v/>
      </c>
      <c r="HU312" s="59" t="str">
        <f t="shared" si="711"/>
        <v/>
      </c>
      <c r="HV312" s="53"/>
      <c r="HX312" s="78" t="str">
        <f>IF(HX$9="", "", IF(AND(NOT('Personnel Details'!$N$16=""), $B312&gt;='Personnel Details'!$N$16), 'Personnel Details'!$O$16, IF(AND(NOT('Personnel Details'!$I$16=""), $B312&gt;='Personnel Details'!$I$16), 'Personnel Details'!$J$16, 'Personnel Details'!$E$16)))</f>
        <v/>
      </c>
      <c r="HY312" s="59" t="str">
        <f>IF(HX$9="", "", IF(AND(NOT('Personnel Details'!$N$16=""), $B312&gt;='Personnel Details'!$N$16), IF('Personnel Details'!$P$16="","", 'Personnel Details'!$P$16), IF(AND(NOT('Personnel Details'!$I$16=""), $B312&gt;='Personnel Details'!$I$16), IF('Personnel Details'!$K$16="", "", 'Personnel Details'!$K$16), IF('Personnel Details'!$F$16="", "", 'Personnel Details'!$F$16))))</f>
        <v/>
      </c>
      <c r="HZ312" s="79" t="str">
        <f>IF(HX$9="", "", IF(AND(NOT('Personnel Details'!$N$16=""), $B312&gt;='Personnel Details'!$N$16), 'Personnel Details'!$Q$16, IF(AND(NOT('Personnel Details'!$I$16=""), $B312&gt;='Personnel Details'!$I$16), 'Personnel Details'!$L$16, 'Personnel Details'!$G$16)))</f>
        <v/>
      </c>
      <c r="IA312" s="59" t="str">
        <f t="shared" si="712"/>
        <v/>
      </c>
      <c r="IB312" s="53"/>
      <c r="ID312" s="78" t="str">
        <f>IF(ID$9="", "", IF(AND(NOT('Personnel Details'!$N$17=""), $B312&gt;='Personnel Details'!$N$17), 'Personnel Details'!$O$17, IF(AND(NOT('Personnel Details'!$I$17=""), $B312&gt;='Personnel Details'!$I$17), 'Personnel Details'!$J$17, 'Personnel Details'!$E$17)))</f>
        <v/>
      </c>
      <c r="IE312" s="59" t="str">
        <f>IF(ID$9="", "", IF(AND(NOT('Personnel Details'!$N$17=""), $B312&gt;='Personnel Details'!$N$17), IF('Personnel Details'!$P$17="","", 'Personnel Details'!$P$17), IF(AND(NOT('Personnel Details'!$I$17=""), $B312&gt;='Personnel Details'!$I$17), IF('Personnel Details'!$K$17="", "", 'Personnel Details'!$K$17), IF('Personnel Details'!$F$17="", "", 'Personnel Details'!$F$17))))</f>
        <v/>
      </c>
      <c r="IF312" s="79" t="str">
        <f>IF(ID$9="", "", IF(AND(NOT('Personnel Details'!$N$17=""), $B312&gt;='Personnel Details'!$N$17), 'Personnel Details'!$Q$17, IF(AND(NOT('Personnel Details'!$I$17=""), $B312&gt;='Personnel Details'!$I$17), 'Personnel Details'!$L$17, 'Personnel Details'!$G$17)))</f>
        <v/>
      </c>
      <c r="IG312" s="59" t="str">
        <f t="shared" si="713"/>
        <v/>
      </c>
      <c r="IH312" s="53"/>
      <c r="IJ312" s="78" t="str">
        <f>IF(IJ$9="", "", IF(AND(NOT('Personnel Details'!$N$18=""), $B312&gt;='Personnel Details'!$N$18), 'Personnel Details'!$O$18, IF(AND(NOT('Personnel Details'!$I$18=""), $B312&gt;='Personnel Details'!$I$18), 'Personnel Details'!$J$18, 'Personnel Details'!$E$18)))</f>
        <v/>
      </c>
      <c r="IK312" s="59" t="str">
        <f>IF(IJ$9="", "", IF(AND(NOT('Personnel Details'!$N$18=""), $B312&gt;='Personnel Details'!$N$18), IF('Personnel Details'!$P$18="","", 'Personnel Details'!$P$18), IF(AND(NOT('Personnel Details'!$I$18=""), $B312&gt;='Personnel Details'!$I$18), IF('Personnel Details'!$K$18="", "", 'Personnel Details'!$K$18), IF('Personnel Details'!$F$18="", "", 'Personnel Details'!$F$18))))</f>
        <v/>
      </c>
      <c r="IL312" s="79" t="str">
        <f>IF(IJ$9="", "", IF(AND(NOT('Personnel Details'!$N$18=""), $B312&gt;='Personnel Details'!$N$18), 'Personnel Details'!$Q$18, IF(AND(NOT('Personnel Details'!$I$18=""), $B312&gt;='Personnel Details'!$I$18), 'Personnel Details'!$L$18, 'Personnel Details'!$G$18)))</f>
        <v/>
      </c>
      <c r="IM312" s="59" t="str">
        <f t="shared" si="714"/>
        <v/>
      </c>
      <c r="IN312" s="53"/>
      <c r="IP312" s="78" t="str">
        <f>IF(IP$9="", "", IF(AND(NOT('Personnel Details'!$N$19=""), $B312&gt;='Personnel Details'!$N$19), 'Personnel Details'!$O$19, IF(AND(NOT('Personnel Details'!$I$19=""), $B312&gt;='Personnel Details'!$I$19), 'Personnel Details'!$J$19, 'Personnel Details'!$E$19)))</f>
        <v/>
      </c>
      <c r="IQ312" s="59" t="str">
        <f>IF(IP$9="", "", IF(AND(NOT('Personnel Details'!$N$19=""), $B312&gt;='Personnel Details'!$N$19), IF('Personnel Details'!$P$19="","", 'Personnel Details'!$P$19), IF(AND(NOT('Personnel Details'!$I$19=""), $B312&gt;='Personnel Details'!$I$19), IF('Personnel Details'!$K$19="", "", 'Personnel Details'!$K$19), IF('Personnel Details'!$F$19="", "", 'Personnel Details'!$F$19))))</f>
        <v/>
      </c>
      <c r="IR312" s="79" t="str">
        <f>IF(IP$9="", "", IF(AND(NOT('Personnel Details'!$N$19=""), $B312&gt;='Personnel Details'!$N$19), 'Personnel Details'!$Q$19, IF(AND(NOT('Personnel Details'!$I$19=""), $B312&gt;='Personnel Details'!$I$19), 'Personnel Details'!$L$19, 'Personnel Details'!$G$19)))</f>
        <v/>
      </c>
      <c r="IS312" s="59" t="str">
        <f t="shared" si="715"/>
        <v/>
      </c>
      <c r="IT312" s="53"/>
      <c r="IV312" s="78" t="str">
        <f>IF(IV$9="", "", IF(AND(NOT('Personnel Details'!$N$20=""), $B312&gt;='Personnel Details'!$N$20), 'Personnel Details'!$O$20, IF(AND(NOT('Personnel Details'!$I$20=""), $B312&gt;='Personnel Details'!$I$20), 'Personnel Details'!$J$20, 'Personnel Details'!$E$20)))</f>
        <v/>
      </c>
      <c r="IW312" s="59" t="str">
        <f>IF(IV$9="", "", IF(AND(NOT('Personnel Details'!$N$20=""), $B312&gt;='Personnel Details'!$N$20), IF('Personnel Details'!$P$20="","", 'Personnel Details'!$P$20), IF(AND(NOT('Personnel Details'!$I$20=""), $B312&gt;='Personnel Details'!$I$20), IF('Personnel Details'!$K$20="", "", 'Personnel Details'!$K$20), IF('Personnel Details'!$F$20="", "", 'Personnel Details'!$F$20))))</f>
        <v/>
      </c>
      <c r="IX312" s="79" t="str">
        <f>IF(IV$9="", "", IF(AND(NOT('Personnel Details'!$N$20=""), $B312&gt;='Personnel Details'!$N$20), 'Personnel Details'!$Q$20, IF(AND(NOT('Personnel Details'!$I$20=""), $B312&gt;='Personnel Details'!$I$20), 'Personnel Details'!$L$20, 'Personnel Details'!$G$20)))</f>
        <v/>
      </c>
      <c r="IY312" s="59" t="str">
        <f t="shared" si="716"/>
        <v/>
      </c>
      <c r="IZ312" s="53"/>
      <c r="JB312" s="78" t="str">
        <f>IF(JB$9="", "", IF(AND(NOT('Personnel Details'!$N$21=""), $B312&gt;='Personnel Details'!$N$21), 'Personnel Details'!$O$21, IF(AND(NOT('Personnel Details'!$I$21=""), $B312&gt;='Personnel Details'!$I$21), 'Personnel Details'!$J$21, 'Personnel Details'!$E$21)))</f>
        <v/>
      </c>
      <c r="JC312" s="59" t="str">
        <f>IF(JB$9="", "", IF(AND(NOT('Personnel Details'!$N$21=""), $B312&gt;='Personnel Details'!$N$21), IF('Personnel Details'!$P$21="","", 'Personnel Details'!$P$21), IF(AND(NOT('Personnel Details'!$I$21=""), $B312&gt;='Personnel Details'!$I$21), IF('Personnel Details'!$K$21="", "", 'Personnel Details'!$K$21), IF('Personnel Details'!$F$21="", "", 'Personnel Details'!$F$21))))</f>
        <v/>
      </c>
      <c r="JD312" s="79" t="str">
        <f>IF(JB$9="", "", IF(AND(NOT('Personnel Details'!$N$21=""), $B312&gt;='Personnel Details'!$N$21), 'Personnel Details'!$Q$21, IF(AND(NOT('Personnel Details'!$I$21=""), $B312&gt;='Personnel Details'!$I$21), 'Personnel Details'!$L$21, 'Personnel Details'!$G$21)))</f>
        <v/>
      </c>
      <c r="JE312" s="59" t="str">
        <f t="shared" si="717"/>
        <v/>
      </c>
      <c r="JF312" s="53"/>
      <c r="JH312" s="78" t="str">
        <f>IF(JH$9="", "", IF(AND(NOT('Personnel Details'!$N$22=""), $B312&gt;='Personnel Details'!$N$22), 'Personnel Details'!$O$22, IF(AND(NOT('Personnel Details'!$I$22=""), $B312&gt;='Personnel Details'!$I$22), 'Personnel Details'!$J$22, 'Personnel Details'!$E$22)))</f>
        <v/>
      </c>
      <c r="JI312" s="59" t="str">
        <f>IF(JH$9="", "", IF(AND(NOT('Personnel Details'!$N$22=""), $B312&gt;='Personnel Details'!$N$22), IF('Personnel Details'!$P$22="","", 'Personnel Details'!$P$22), IF(AND(NOT('Personnel Details'!$I$22=""), $B312&gt;='Personnel Details'!$I$22), IF('Personnel Details'!$K$22="", "", 'Personnel Details'!$K$22), IF('Personnel Details'!$F$22="", "", 'Personnel Details'!$F$22))))</f>
        <v/>
      </c>
      <c r="JJ312" s="79" t="str">
        <f>IF(JH$9="", "", IF(AND(NOT('Personnel Details'!$N$22=""), $B312&gt;='Personnel Details'!$N$22), 'Personnel Details'!$Q$22, IF(AND(NOT('Personnel Details'!$I$22=""), $B312&gt;='Personnel Details'!$I$22), 'Personnel Details'!$L$22, 'Personnel Details'!$G$22)))</f>
        <v/>
      </c>
      <c r="JK312" s="59" t="str">
        <f t="shared" si="718"/>
        <v/>
      </c>
      <c r="JL312" s="53"/>
      <c r="JN312" s="78" t="str">
        <f>IF(JN$9="", "", IF(AND(NOT('Personnel Details'!$N$23=""), $B312&gt;='Personnel Details'!$N$23), 'Personnel Details'!$O$23, IF(AND(NOT('Personnel Details'!$I$23=""), $B312&gt;='Personnel Details'!$I$23), 'Personnel Details'!$J$23, 'Personnel Details'!$E$23)))</f>
        <v/>
      </c>
      <c r="JO312" s="59" t="str">
        <f>IF(JN$9="", "", IF(AND(NOT('Personnel Details'!$N$23=""), $B312&gt;='Personnel Details'!$N$23), IF('Personnel Details'!$P$23="","", 'Personnel Details'!$P$23), IF(AND(NOT('Personnel Details'!$I$23=""), $B312&gt;='Personnel Details'!$I$23), IF('Personnel Details'!$K$23="", "", 'Personnel Details'!$K$23), IF('Personnel Details'!$F$23="", "", 'Personnel Details'!$F$23))))</f>
        <v/>
      </c>
      <c r="JP312" s="79" t="str">
        <f>IF(JN$9="", "", IF(AND(NOT('Personnel Details'!$N$23=""), $B312&gt;='Personnel Details'!$N$23), 'Personnel Details'!$Q$23, IF(AND(NOT('Personnel Details'!$I$23=""), $B312&gt;='Personnel Details'!$I$23), 'Personnel Details'!$L$23, 'Personnel Details'!$G$23)))</f>
        <v/>
      </c>
      <c r="JQ312" s="59" t="str">
        <f t="shared" si="719"/>
        <v/>
      </c>
      <c r="JR312" s="53"/>
      <c r="JT312" s="78" t="str">
        <f>IF(JT$9="", "", IF(AND(NOT('Personnel Details'!$N$24=""), $B312&gt;='Personnel Details'!$N$24), 'Personnel Details'!$O$24, IF(AND(NOT('Personnel Details'!$I$24=""), $B312&gt;='Personnel Details'!$I$24), 'Personnel Details'!$J$24, 'Personnel Details'!$E$24)))</f>
        <v/>
      </c>
      <c r="JU312" s="59" t="str">
        <f>IF(JT$9="", "", IF(AND(NOT('Personnel Details'!$N$24=""), $B312&gt;='Personnel Details'!$N$24), IF('Personnel Details'!$P$24="","", 'Personnel Details'!$P$24), IF(AND(NOT('Personnel Details'!$I$24=""), $B312&gt;='Personnel Details'!$I$24), IF('Personnel Details'!$K$24="", "", 'Personnel Details'!$K$24), IF('Personnel Details'!$F$24="", "", 'Personnel Details'!$F$24))))</f>
        <v/>
      </c>
      <c r="JV312" s="79" t="str">
        <f>IF(JT$9="", "", IF(AND(NOT('Personnel Details'!$N$24=""), $B312&gt;='Personnel Details'!$N$24), 'Personnel Details'!$Q$24, IF(AND(NOT('Personnel Details'!$I$24=""), $B312&gt;='Personnel Details'!$I$24), 'Personnel Details'!$L$24, 'Personnel Details'!$G$24)))</f>
        <v/>
      </c>
      <c r="JW312" s="59" t="str">
        <f t="shared" si="720"/>
        <v/>
      </c>
      <c r="JX312" s="53"/>
      <c r="JZ312" s="78" t="str">
        <f>IF(JZ$9="", "", IF(AND(NOT('Personnel Details'!$N$25=""), $B312&gt;='Personnel Details'!$N$25), 'Personnel Details'!$O$25, IF(AND(NOT('Personnel Details'!$I$25=""), $B312&gt;='Personnel Details'!$I$25), 'Personnel Details'!$J$25, 'Personnel Details'!$E$25)))</f>
        <v/>
      </c>
      <c r="KA312" s="59" t="str">
        <f>IF(JZ$9="", "", IF(AND(NOT('Personnel Details'!$N$25=""), $B312&gt;='Personnel Details'!$N$25), IF('Personnel Details'!$P$25="","", 'Personnel Details'!$P$25), IF(AND(NOT('Personnel Details'!$I$25=""), $B312&gt;='Personnel Details'!$I$25), IF('Personnel Details'!$K$25="", "", 'Personnel Details'!$K$25), IF('Personnel Details'!$F$25="", "", 'Personnel Details'!$F$25))))</f>
        <v/>
      </c>
      <c r="KB312" s="79" t="str">
        <f>IF(JZ$9="", "", IF(AND(NOT('Personnel Details'!$N$25=""), $B312&gt;='Personnel Details'!$N$25), 'Personnel Details'!$Q$25, IF(AND(NOT('Personnel Details'!$I$25=""), $B312&gt;='Personnel Details'!$I$25), 'Personnel Details'!$L$25, 'Personnel Details'!$G$25)))</f>
        <v/>
      </c>
      <c r="KC312" s="59" t="str">
        <f t="shared" si="721"/>
        <v/>
      </c>
      <c r="KD312" s="53"/>
      <c r="KF312" s="78" t="str">
        <f>IF(KF$9="", "", IF(AND(NOT('Personnel Details'!$N$26=""), $B312&gt;='Personnel Details'!$N$26), 'Personnel Details'!$O$26, IF(AND(NOT('Personnel Details'!$I$26=""), $B312&gt;='Personnel Details'!$I$26), 'Personnel Details'!$J$26, 'Personnel Details'!$E$26)))</f>
        <v/>
      </c>
      <c r="KG312" s="59" t="str">
        <f>IF(KF$9="", "", IF(AND(NOT('Personnel Details'!$N$26=""), $B312&gt;='Personnel Details'!$N$26), IF('Personnel Details'!$P$26="","", 'Personnel Details'!$P$26), IF(AND(NOT('Personnel Details'!$I$26=""), $B312&gt;='Personnel Details'!$I$26), IF('Personnel Details'!$K$26="", "", 'Personnel Details'!$K$26), IF('Personnel Details'!$F$26="", "", 'Personnel Details'!$F$26))))</f>
        <v/>
      </c>
      <c r="KH312" s="79" t="str">
        <f>IF(KF$9="", "", IF(AND(NOT('Personnel Details'!$N$26=""), $B312&gt;='Personnel Details'!$N$26), 'Personnel Details'!$Q$26, IF(AND(NOT('Personnel Details'!$I$26=""), $B312&gt;='Personnel Details'!$I$26), 'Personnel Details'!$L$26, 'Personnel Details'!$G$26)))</f>
        <v/>
      </c>
      <c r="KI312" s="59" t="str">
        <f t="shared" si="722"/>
        <v/>
      </c>
      <c r="KJ312" s="53"/>
      <c r="KL312" s="78" t="str">
        <f>IF(KL$9="", "", IF(AND(NOT('Personnel Details'!$N$27=""), $B312&gt;='Personnel Details'!$N$27), 'Personnel Details'!$O$27, IF(AND(NOT('Personnel Details'!$I$27=""), $B312&gt;='Personnel Details'!$I$27), 'Personnel Details'!$J$27, 'Personnel Details'!$E$27)))</f>
        <v/>
      </c>
      <c r="KM312" s="59" t="str">
        <f>IF(KL$9="", "", IF(AND(NOT('Personnel Details'!$N$27=""), $B312&gt;='Personnel Details'!$N$27), IF('Personnel Details'!$P$27="","", 'Personnel Details'!$P$27), IF(AND(NOT('Personnel Details'!$I$27=""), $B312&gt;='Personnel Details'!$I$27), IF('Personnel Details'!$K$27="", "", 'Personnel Details'!$K$27), IF('Personnel Details'!$F$27="", "", 'Personnel Details'!$F$27))))</f>
        <v/>
      </c>
      <c r="KN312" s="79" t="str">
        <f>IF(KL$9="", "", IF(AND(NOT('Personnel Details'!$N$27=""), $B312&gt;='Personnel Details'!$N$27), 'Personnel Details'!$Q$27, IF(AND(NOT('Personnel Details'!$I$27=""), $B312&gt;='Personnel Details'!$I$27), 'Personnel Details'!$L$27, 'Personnel Details'!$G$27)))</f>
        <v/>
      </c>
      <c r="KO312" s="59" t="str">
        <f t="shared" si="723"/>
        <v/>
      </c>
      <c r="KP312" s="53"/>
      <c r="KR312" s="78" t="str">
        <f>IF(KR$9="", "", IF(AND(NOT('Personnel Details'!$N$28=""), $B312&gt;='Personnel Details'!$N$28), 'Personnel Details'!$O$28, IF(AND(NOT('Personnel Details'!$I$28=""), $B312&gt;='Personnel Details'!$I$28), 'Personnel Details'!$J$28, 'Personnel Details'!$E$28)))</f>
        <v/>
      </c>
      <c r="KS312" s="59" t="str">
        <f>IF(KR$9="", "", IF(AND(NOT('Personnel Details'!$N$28=""), $B312&gt;='Personnel Details'!$N$28), IF('Personnel Details'!$P$28="","", 'Personnel Details'!$P$28), IF(AND(NOT('Personnel Details'!$I$28=""), $B312&gt;='Personnel Details'!$I$28), IF('Personnel Details'!$K$28="", "", 'Personnel Details'!$K$28), IF('Personnel Details'!$F$28="", "", 'Personnel Details'!$F$28))))</f>
        <v/>
      </c>
      <c r="KT312" s="79" t="str">
        <f>IF(KR$9="", "", IF(AND(NOT('Personnel Details'!$N$28=""), $B312&gt;='Personnel Details'!$N$28), 'Personnel Details'!$Q$28, IF(AND(NOT('Personnel Details'!$I$28=""), $B312&gt;='Personnel Details'!$I$28), 'Personnel Details'!$L$28, 'Personnel Details'!$G$28)))</f>
        <v/>
      </c>
      <c r="KU312" s="59" t="str">
        <f t="shared" si="724"/>
        <v/>
      </c>
      <c r="KV312" s="53"/>
      <c r="KX312" s="78" t="str">
        <f>IF(KX$9="", "", IF(AND(NOT('Personnel Details'!$N$29=""), $B312&gt;='Personnel Details'!$N$29), 'Personnel Details'!$O$29, IF(AND(NOT('Personnel Details'!$I$29=""), $B312&gt;='Personnel Details'!$I$29), 'Personnel Details'!$J$29, 'Personnel Details'!$E$29)))</f>
        <v/>
      </c>
      <c r="KY312" s="59" t="str">
        <f>IF(KX$9="", "", IF(AND(NOT('Personnel Details'!$N$29=""), $B312&gt;='Personnel Details'!$N$29), IF('Personnel Details'!$P$29="","", 'Personnel Details'!$P$29), IF(AND(NOT('Personnel Details'!$I$29=""), $B312&gt;='Personnel Details'!$I$29), IF('Personnel Details'!$K$29="", "", 'Personnel Details'!$K$29), IF('Personnel Details'!$F$29="", "", 'Personnel Details'!$F$29))))</f>
        <v/>
      </c>
      <c r="KZ312" s="79" t="str">
        <f>IF(KX$9="", "", IF(AND(NOT('Personnel Details'!$N$29=""), $B312&gt;='Personnel Details'!$N$29), 'Personnel Details'!$Q$29, IF(AND(NOT('Personnel Details'!$I$29=""), $B312&gt;='Personnel Details'!$I$29), 'Personnel Details'!$L$29, 'Personnel Details'!$G$29)))</f>
        <v/>
      </c>
      <c r="LA312" s="59" t="str">
        <f t="shared" si="725"/>
        <v/>
      </c>
      <c r="LB312" s="53"/>
      <c r="LD312" s="78" t="str">
        <f>IF(LD$9="", "", IF(AND(NOT('Personnel Details'!$N$30=""), $B312&gt;='Personnel Details'!$N$30), 'Personnel Details'!$O$30, IF(AND(NOT('Personnel Details'!$I$30=""), $B312&gt;='Personnel Details'!$I$30), 'Personnel Details'!$J$30, 'Personnel Details'!$E$30)))</f>
        <v/>
      </c>
      <c r="LE312" s="59" t="str">
        <f>IF(LD$9="", "", IF(AND(NOT('Personnel Details'!$N$30=""), $B312&gt;='Personnel Details'!$N$30), IF('Personnel Details'!$P$30="","", 'Personnel Details'!$P$30), IF(AND(NOT('Personnel Details'!$I$30=""), $B312&gt;='Personnel Details'!$I$30), IF('Personnel Details'!$K$30="", "", 'Personnel Details'!$K$30), IF('Personnel Details'!$F$30="", "", 'Personnel Details'!$F$30))))</f>
        <v/>
      </c>
      <c r="LF312" s="79" t="str">
        <f>IF(LD$9="", "", IF(AND(NOT('Personnel Details'!$N$30=""), $B312&gt;='Personnel Details'!$N$30), 'Personnel Details'!$Q$30, IF(AND(NOT('Personnel Details'!$I$30=""), $B312&gt;='Personnel Details'!$I$30), 'Personnel Details'!$L$30, 'Personnel Details'!$G$30)))</f>
        <v/>
      </c>
      <c r="LG312" s="59" t="str">
        <f t="shared" si="726"/>
        <v/>
      </c>
      <c r="LH312" s="53"/>
      <c r="LJ312" s="78" t="str">
        <f>IF(LJ$9="", "", IF(AND(NOT('Personnel Details'!$N$31=""), $B312&gt;='Personnel Details'!$N$31), 'Personnel Details'!$O$31, IF(AND(NOT('Personnel Details'!$I$31=""), $B312&gt;='Personnel Details'!$I$31), 'Personnel Details'!$J$31, 'Personnel Details'!$E$31)))</f>
        <v/>
      </c>
      <c r="LK312" s="59" t="str">
        <f>IF(LJ$9="", "", IF(AND(NOT('Personnel Details'!$N$31=""), $B312&gt;='Personnel Details'!$N$31), IF('Personnel Details'!$P$31="","", 'Personnel Details'!$P$31), IF(AND(NOT('Personnel Details'!$I$31=""), $B312&gt;='Personnel Details'!$I$31), IF('Personnel Details'!$K$31="", "", 'Personnel Details'!$K$31), IF('Personnel Details'!$F$31="", "", 'Personnel Details'!$F$31))))</f>
        <v/>
      </c>
      <c r="LL312" s="79" t="str">
        <f>IF(LJ$9="", "", IF(AND(NOT('Personnel Details'!$N$31=""), $B312&gt;='Personnel Details'!$N$31), 'Personnel Details'!$Q$31, IF(AND(NOT('Personnel Details'!$I$31=""), $B312&gt;='Personnel Details'!$I$31), 'Personnel Details'!$L$31, 'Personnel Details'!$G$31)))</f>
        <v/>
      </c>
      <c r="LM312" s="59" t="str">
        <f t="shared" si="727"/>
        <v/>
      </c>
      <c r="LN312" s="53"/>
      <c r="LP312" s="78" t="str">
        <f>IF(LP$9="", "", IF(AND(NOT('Personnel Details'!$N$32=""), $B312&gt;='Personnel Details'!$N$32), 'Personnel Details'!$O$32, IF(AND(NOT('Personnel Details'!$I$32=""), $B312&gt;='Personnel Details'!$I$32), 'Personnel Details'!$J$32, 'Personnel Details'!$E$32)))</f>
        <v/>
      </c>
      <c r="LQ312" s="59" t="str">
        <f>IF(LP$9="", "", IF(AND(NOT('Personnel Details'!$N$32=""), $B312&gt;='Personnel Details'!$N$32), IF('Personnel Details'!$P$32="","", 'Personnel Details'!$P$32), IF(AND(NOT('Personnel Details'!$I$32=""), $B312&gt;='Personnel Details'!$I$32), IF('Personnel Details'!$K$32="", "", 'Personnel Details'!$K$32), IF('Personnel Details'!$F$32="", "", 'Personnel Details'!$F$32))))</f>
        <v/>
      </c>
      <c r="LR312" s="79" t="str">
        <f>IF(LP$9="", "", IF(AND(NOT('Personnel Details'!$N$32=""), $B312&gt;='Personnel Details'!$N$32), 'Personnel Details'!$Q$32, IF(AND(NOT('Personnel Details'!$I$32=""), $B312&gt;='Personnel Details'!$I$32), 'Personnel Details'!$L$32, 'Personnel Details'!$G$32)))</f>
        <v/>
      </c>
      <c r="LS312" s="59" t="str">
        <f t="shared" si="728"/>
        <v/>
      </c>
      <c r="LT312" s="53"/>
      <c r="LV312" s="78" t="str">
        <f>IF(LV$9="", "", IF(AND(NOT('Personnel Details'!$N$33=""), $B312&gt;='Personnel Details'!$N$33), 'Personnel Details'!$O$33, IF(AND(NOT('Personnel Details'!$I$33=""), $B312&gt;='Personnel Details'!$I$33), 'Personnel Details'!$J$33, 'Personnel Details'!$E$33)))</f>
        <v/>
      </c>
      <c r="LW312" s="59" t="str">
        <f>IF(LV$9="", "", IF(AND(NOT('Personnel Details'!$N$33=""), $B312&gt;='Personnel Details'!$N$33), IF('Personnel Details'!$P$33="","", 'Personnel Details'!$P$33), IF(AND(NOT('Personnel Details'!$I$33=""), $B312&gt;='Personnel Details'!$I$33), IF('Personnel Details'!$K$33="", "", 'Personnel Details'!$K$33), IF('Personnel Details'!$F$33="", "", 'Personnel Details'!$F$33))))</f>
        <v/>
      </c>
      <c r="LX312" s="79" t="str">
        <f>IF(LV$9="", "", IF(AND(NOT('Personnel Details'!$N$33=""), $B312&gt;='Personnel Details'!$N$33), 'Personnel Details'!$Q$33, IF(AND(NOT('Personnel Details'!$I$33=""), $B312&gt;='Personnel Details'!$I$33), 'Personnel Details'!$L$33, 'Personnel Details'!$G$33)))</f>
        <v/>
      </c>
      <c r="LY312" s="59" t="str">
        <f t="shared" si="729"/>
        <v/>
      </c>
      <c r="LZ312" s="53"/>
      <c r="MB312" s="78" t="str">
        <f>IF(MB$9="", "", IF(AND(NOT('Personnel Details'!$N$34=""), $B312&gt;='Personnel Details'!$N$34), 'Personnel Details'!$O$34, IF(AND(NOT('Personnel Details'!$I$34=""), $B312&gt;='Personnel Details'!$I$34), 'Personnel Details'!$J$34, 'Personnel Details'!$E$34)))</f>
        <v/>
      </c>
      <c r="MC312" s="59" t="str">
        <f>IF(MB$9="", "", IF(AND(NOT('Personnel Details'!$N$34=""), $B312&gt;='Personnel Details'!$N$34), IF('Personnel Details'!$P$34="","", 'Personnel Details'!$P$34), IF(AND(NOT('Personnel Details'!$I$34=""), $B312&gt;='Personnel Details'!$I$34), IF('Personnel Details'!$K$34="", "", 'Personnel Details'!$K$34), IF('Personnel Details'!$F$34="", "", 'Personnel Details'!$F$34))))</f>
        <v/>
      </c>
      <c r="MD312" s="79" t="str">
        <f>IF(MB$9="", "", IF(AND(NOT('Personnel Details'!$N$34=""), $B312&gt;='Personnel Details'!$N$34), 'Personnel Details'!$Q$34, IF(AND(NOT('Personnel Details'!$I$34=""), $B312&gt;='Personnel Details'!$I$34), 'Personnel Details'!$L$34, 'Personnel Details'!$G$34)))</f>
        <v/>
      </c>
      <c r="ME312" s="59" t="str">
        <f t="shared" si="730"/>
        <v/>
      </c>
      <c r="MF312" s="53"/>
      <c r="MH312" s="78" t="str">
        <f>IF(MH$9="", "", IF(AND(NOT('Personnel Details'!$N$35=""), $B312&gt;='Personnel Details'!$N$35), 'Personnel Details'!$O$35, IF(AND(NOT('Personnel Details'!$I$35=""), $B312&gt;='Personnel Details'!$I$35), 'Personnel Details'!$J$35, 'Personnel Details'!$E$35)))</f>
        <v/>
      </c>
      <c r="MI312" s="59" t="str">
        <f>IF(MH$9="", "", IF(AND(NOT('Personnel Details'!$N$35=""), $B312&gt;='Personnel Details'!$N$35), IF('Personnel Details'!$P$35="","", 'Personnel Details'!$P$35), IF(AND(NOT('Personnel Details'!$I$35=""), $B312&gt;='Personnel Details'!$I$35), IF('Personnel Details'!$K$35="", "", 'Personnel Details'!$K$35), IF('Personnel Details'!$F$35="", "", 'Personnel Details'!$F$35))))</f>
        <v/>
      </c>
      <c r="MJ312" s="79" t="str">
        <f>IF(MH$9="", "", IF(AND(NOT('Personnel Details'!$N$35=""), $B312&gt;='Personnel Details'!$N$35), 'Personnel Details'!$Q$35, IF(AND(NOT('Personnel Details'!$I$35=""), $B312&gt;='Personnel Details'!$I$35), 'Personnel Details'!$L$35, 'Personnel Details'!$G$35)))</f>
        <v/>
      </c>
      <c r="MK312" s="59" t="str">
        <f t="shared" si="731"/>
        <v/>
      </c>
      <c r="ML312" s="53"/>
      <c r="MN312" s="78" t="str">
        <f>IF(MN$9="", "", IF(AND(NOT('Personnel Details'!$N$36=""), $B312&gt;='Personnel Details'!$N$36), 'Personnel Details'!$O$36, IF(AND(NOT('Personnel Details'!$I$36=""), $B312&gt;='Personnel Details'!$I$36), 'Personnel Details'!$J$36, 'Personnel Details'!$E$36)))</f>
        <v/>
      </c>
      <c r="MO312" s="59" t="str">
        <f>IF(MN$9="", "", IF(AND(NOT('Personnel Details'!$N$36=""), $B312&gt;='Personnel Details'!$N$36), IF('Personnel Details'!$P$36="","", 'Personnel Details'!$P$36), IF(AND(NOT('Personnel Details'!$I$36=""), $B312&gt;='Personnel Details'!$I$36), IF('Personnel Details'!$K$36="", "", 'Personnel Details'!$K$36), IF('Personnel Details'!$F$36="", "", 'Personnel Details'!$F$36))))</f>
        <v/>
      </c>
      <c r="MP312" s="79" t="str">
        <f>IF(MN$9="", "", IF(AND(NOT('Personnel Details'!$N$36=""), $B312&gt;='Personnel Details'!$N$36), 'Personnel Details'!$Q$36, IF(AND(NOT('Personnel Details'!$I$36=""), $B312&gt;='Personnel Details'!$I$36), 'Personnel Details'!$L$36, 'Personnel Details'!$G$36)))</f>
        <v/>
      </c>
      <c r="MQ312" s="59" t="str">
        <f t="shared" si="732"/>
        <v/>
      </c>
      <c r="MR312" s="53"/>
      <c r="MT312" s="78" t="str">
        <f>IF(MT$9="", "", IF(AND(NOT('Personnel Details'!$N$37=""), $B312&gt;='Personnel Details'!$N$37), 'Personnel Details'!$O$37, IF(AND(NOT('Personnel Details'!$I$37=""), $B312&gt;='Personnel Details'!$I$37), 'Personnel Details'!$J$37, 'Personnel Details'!$E$37)))</f>
        <v/>
      </c>
      <c r="MU312" s="59" t="str">
        <f>IF(MT$9="", "", IF(AND(NOT('Personnel Details'!$N$37=""), $B312&gt;='Personnel Details'!$N$37), IF('Personnel Details'!$P$37="","", 'Personnel Details'!$P$37), IF(AND(NOT('Personnel Details'!$I$37=""), $B312&gt;='Personnel Details'!$I$37), IF('Personnel Details'!$K$37="", "", 'Personnel Details'!$K$37), IF('Personnel Details'!$F$37="", "", 'Personnel Details'!$F$37))))</f>
        <v/>
      </c>
      <c r="MV312" s="79" t="str">
        <f>IF(MT$9="", "", IF(AND(NOT('Personnel Details'!$N$37=""), $B312&gt;='Personnel Details'!$N$37), 'Personnel Details'!$Q$37, IF(AND(NOT('Personnel Details'!$I$37=""), $B312&gt;='Personnel Details'!$I$37), 'Personnel Details'!$L$37, 'Personnel Details'!$G$37)))</f>
        <v/>
      </c>
      <c r="MW312" s="59" t="str">
        <f t="shared" si="733"/>
        <v/>
      </c>
      <c r="MX312" s="53"/>
      <c r="MZ312" s="78" t="str">
        <f>IF(MZ$9="", "", IF(AND(NOT('Personnel Details'!$N$38=""), $B312&gt;='Personnel Details'!$N$38), 'Personnel Details'!$O$38, IF(AND(NOT('Personnel Details'!$I$38=""), $B312&gt;='Personnel Details'!$I$38), 'Personnel Details'!$J$38, 'Personnel Details'!$E$38)))</f>
        <v/>
      </c>
      <c r="NA312" s="59" t="str">
        <f>IF(MZ$9="", "", IF(AND(NOT('Personnel Details'!$N$38=""), $B312&gt;='Personnel Details'!$N$38), IF('Personnel Details'!$P$38="","", 'Personnel Details'!$P$38), IF(AND(NOT('Personnel Details'!$I$38=""), $B312&gt;='Personnel Details'!$I$38), IF('Personnel Details'!$K$38="", "", 'Personnel Details'!$K$38), IF('Personnel Details'!$F$38="", "", 'Personnel Details'!$F$38))))</f>
        <v/>
      </c>
      <c r="NB312" s="79" t="str">
        <f>IF(MZ$9="", "", IF(AND(NOT('Personnel Details'!$N$38=""), $B312&gt;='Personnel Details'!$N$38), 'Personnel Details'!$Q$38, IF(AND(NOT('Personnel Details'!$I$38=""), $B312&gt;='Personnel Details'!$I$38), 'Personnel Details'!$L$38, 'Personnel Details'!$G$38)))</f>
        <v/>
      </c>
      <c r="NC312" s="59" t="str">
        <f t="shared" si="734"/>
        <v/>
      </c>
      <c r="ND312" s="53"/>
      <c r="NF312" s="78" t="str">
        <f>IF(NF$9="", "", IF(AND(NOT('Personnel Details'!$N$39=""), $B312&gt;='Personnel Details'!$N$39), 'Personnel Details'!$O$39, IF(AND(NOT('Personnel Details'!$I$39=""), $B312&gt;='Personnel Details'!$I$39), 'Personnel Details'!$J$39, 'Personnel Details'!$E$39)))</f>
        <v/>
      </c>
      <c r="NG312" s="59" t="str">
        <f>IF(NF$9="", "", IF(AND(NOT('Personnel Details'!$N$39=""), $B312&gt;='Personnel Details'!$N$39), IF('Personnel Details'!$P$39="","", 'Personnel Details'!$P$39), IF(AND(NOT('Personnel Details'!$I$39=""), $B312&gt;='Personnel Details'!$I$39), IF('Personnel Details'!$K$39="", "", 'Personnel Details'!$K$39), IF('Personnel Details'!$F$39="", "", 'Personnel Details'!$F$39))))</f>
        <v/>
      </c>
      <c r="NH312" s="79" t="str">
        <f>IF(NF$9="", "", IF(AND(NOT('Personnel Details'!$N$39=""), $B312&gt;='Personnel Details'!$N$39), 'Personnel Details'!$Q$39, IF(AND(NOT('Personnel Details'!$I$39=""), $B312&gt;='Personnel Details'!$I$39), 'Personnel Details'!$L$39, 'Personnel Details'!$G$39)))</f>
        <v/>
      </c>
      <c r="NI312" s="59" t="str">
        <f t="shared" si="735"/>
        <v/>
      </c>
      <c r="NJ312" s="53"/>
      <c r="NL312" s="78" t="str">
        <f>IF(NL$9="", "", IF(AND(NOT('Personnel Details'!$N$40=""), $B312&gt;='Personnel Details'!$N$40), 'Personnel Details'!$O$40, IF(AND(NOT('Personnel Details'!$I$40=""), $B312&gt;='Personnel Details'!$I$40), 'Personnel Details'!$J$40, 'Personnel Details'!$E$40)))</f>
        <v/>
      </c>
      <c r="NM312" s="59" t="str">
        <f>IF(NL$9="", "", IF(AND(NOT('Personnel Details'!$N$40=""), $B312&gt;='Personnel Details'!$N$40), IF('Personnel Details'!$P$40="","", 'Personnel Details'!$P$40), IF(AND(NOT('Personnel Details'!$I$40=""), $B312&gt;='Personnel Details'!$I$40), IF('Personnel Details'!$K$40="", "", 'Personnel Details'!$K$40), IF('Personnel Details'!$F$40="", "", 'Personnel Details'!$F$40))))</f>
        <v/>
      </c>
      <c r="NN312" s="79" t="str">
        <f>IF(NL$9="", "", IF(AND(NOT('Personnel Details'!$N$40=""), $B312&gt;='Personnel Details'!$N$40), 'Personnel Details'!$Q$40, IF(AND(NOT('Personnel Details'!$I$40=""), $B312&gt;='Personnel Details'!$I$40), 'Personnel Details'!$L$40, 'Personnel Details'!$G$40)))</f>
        <v/>
      </c>
      <c r="NO312" s="59" t="str">
        <f t="shared" si="736"/>
        <v/>
      </c>
      <c r="NP312" s="53"/>
    </row>
    <row r="313" spans="1:380" x14ac:dyDescent="0.25">
      <c r="A313" s="32"/>
      <c r="B313" s="113" t="str">
        <f>IFERROR(IF(B312+1&gt;'Personnel Details'!$U$5, "", B312+1), "")</f>
        <v/>
      </c>
      <c r="C313" s="32"/>
      <c r="D313" s="120"/>
      <c r="E313" s="13" t="str">
        <f t="shared" si="615"/>
        <v/>
      </c>
      <c r="F313" s="13" t="str">
        <f t="shared" si="646"/>
        <v/>
      </c>
      <c r="G313" s="56" t="str">
        <f t="shared" si="737"/>
        <v/>
      </c>
      <c r="H313" s="16" t="str">
        <f t="shared" si="647"/>
        <v/>
      </c>
      <c r="I313" s="32"/>
      <c r="J313" s="120"/>
      <c r="K313" s="62" t="str">
        <f t="shared" si="616"/>
        <v/>
      </c>
      <c r="L313" s="62" t="str">
        <f t="shared" si="648"/>
        <v/>
      </c>
      <c r="M313" s="65" t="str">
        <f t="shared" si="738"/>
        <v/>
      </c>
      <c r="N313" s="68" t="str">
        <f t="shared" si="649"/>
        <v/>
      </c>
      <c r="O313" s="32"/>
      <c r="P313" s="120"/>
      <c r="Q313" s="62" t="str">
        <f t="shared" si="617"/>
        <v/>
      </c>
      <c r="R313" s="62" t="str">
        <f t="shared" si="650"/>
        <v/>
      </c>
      <c r="S313" s="65" t="str">
        <f t="shared" si="739"/>
        <v/>
      </c>
      <c r="T313" s="68" t="str">
        <f t="shared" si="651"/>
        <v/>
      </c>
      <c r="U313" s="32"/>
      <c r="V313" s="120"/>
      <c r="W313" s="62" t="str">
        <f t="shared" si="618"/>
        <v/>
      </c>
      <c r="X313" s="62" t="str">
        <f t="shared" si="652"/>
        <v/>
      </c>
      <c r="Y313" s="65" t="str">
        <f t="shared" si="740"/>
        <v/>
      </c>
      <c r="Z313" s="68" t="str">
        <f t="shared" si="653"/>
        <v/>
      </c>
      <c r="AA313" s="32"/>
      <c r="AB313" s="120"/>
      <c r="AC313" s="62" t="str">
        <f t="shared" si="619"/>
        <v/>
      </c>
      <c r="AD313" s="62" t="str">
        <f t="shared" si="654"/>
        <v/>
      </c>
      <c r="AE313" s="65" t="str">
        <f t="shared" si="741"/>
        <v/>
      </c>
      <c r="AF313" s="68" t="str">
        <f t="shared" si="655"/>
        <v/>
      </c>
      <c r="AG313" s="32"/>
      <c r="AH313" s="120"/>
      <c r="AI313" s="62" t="str">
        <f t="shared" si="620"/>
        <v/>
      </c>
      <c r="AJ313" s="62" t="str">
        <f t="shared" si="656"/>
        <v/>
      </c>
      <c r="AK313" s="65" t="str">
        <f t="shared" si="742"/>
        <v/>
      </c>
      <c r="AL313" s="68" t="str">
        <f t="shared" si="657"/>
        <v/>
      </c>
      <c r="AM313" s="32"/>
      <c r="AN313" s="120"/>
      <c r="AO313" s="62" t="str">
        <f t="shared" si="621"/>
        <v/>
      </c>
      <c r="AP313" s="62" t="str">
        <f t="shared" si="658"/>
        <v/>
      </c>
      <c r="AQ313" s="65" t="str">
        <f t="shared" si="743"/>
        <v/>
      </c>
      <c r="AR313" s="68" t="str">
        <f t="shared" si="659"/>
        <v/>
      </c>
      <c r="AS313" s="32"/>
      <c r="AT313" s="120"/>
      <c r="AU313" s="62" t="str">
        <f t="shared" si="622"/>
        <v/>
      </c>
      <c r="AV313" s="62" t="str">
        <f t="shared" si="660"/>
        <v/>
      </c>
      <c r="AW313" s="65" t="str">
        <f t="shared" si="744"/>
        <v/>
      </c>
      <c r="AX313" s="68" t="str">
        <f t="shared" si="661"/>
        <v/>
      </c>
      <c r="AY313" s="32"/>
      <c r="AZ313" s="120"/>
      <c r="BA313" s="62" t="str">
        <f t="shared" si="623"/>
        <v/>
      </c>
      <c r="BB313" s="62" t="str">
        <f t="shared" si="662"/>
        <v/>
      </c>
      <c r="BC313" s="65" t="str">
        <f t="shared" si="745"/>
        <v/>
      </c>
      <c r="BD313" s="68" t="str">
        <f t="shared" si="663"/>
        <v/>
      </c>
      <c r="BE313" s="32"/>
      <c r="BF313" s="120"/>
      <c r="BG313" s="62" t="str">
        <f t="shared" si="624"/>
        <v/>
      </c>
      <c r="BH313" s="62" t="str">
        <f t="shared" si="664"/>
        <v/>
      </c>
      <c r="BI313" s="65" t="str">
        <f t="shared" si="746"/>
        <v/>
      </c>
      <c r="BJ313" s="68" t="str">
        <f t="shared" si="665"/>
        <v/>
      </c>
      <c r="BK313" s="32"/>
      <c r="BL313" s="120"/>
      <c r="BM313" s="62" t="str">
        <f t="shared" si="625"/>
        <v/>
      </c>
      <c r="BN313" s="62" t="str">
        <f t="shared" si="666"/>
        <v/>
      </c>
      <c r="BO313" s="65" t="str">
        <f t="shared" si="747"/>
        <v/>
      </c>
      <c r="BP313" s="68" t="str">
        <f t="shared" si="667"/>
        <v/>
      </c>
      <c r="BQ313" s="32"/>
      <c r="BR313" s="120"/>
      <c r="BS313" s="62" t="str">
        <f t="shared" si="626"/>
        <v/>
      </c>
      <c r="BT313" s="62" t="str">
        <f t="shared" si="668"/>
        <v/>
      </c>
      <c r="BU313" s="65" t="str">
        <f t="shared" si="748"/>
        <v/>
      </c>
      <c r="BV313" s="68" t="str">
        <f t="shared" si="669"/>
        <v/>
      </c>
      <c r="BW313" s="32"/>
      <c r="BX313" s="120"/>
      <c r="BY313" s="62" t="str">
        <f t="shared" si="627"/>
        <v/>
      </c>
      <c r="BZ313" s="62" t="str">
        <f t="shared" si="670"/>
        <v/>
      </c>
      <c r="CA313" s="65" t="str">
        <f t="shared" si="749"/>
        <v/>
      </c>
      <c r="CB313" s="68" t="str">
        <f t="shared" si="671"/>
        <v/>
      </c>
      <c r="CC313" s="32"/>
      <c r="CD313" s="120"/>
      <c r="CE313" s="62" t="str">
        <f t="shared" si="628"/>
        <v/>
      </c>
      <c r="CF313" s="62" t="str">
        <f t="shared" si="672"/>
        <v/>
      </c>
      <c r="CG313" s="65" t="str">
        <f t="shared" si="750"/>
        <v/>
      </c>
      <c r="CH313" s="68" t="str">
        <f t="shared" si="673"/>
        <v/>
      </c>
      <c r="CI313" s="32"/>
      <c r="CJ313" s="120"/>
      <c r="CK313" s="62" t="str">
        <f t="shared" si="629"/>
        <v/>
      </c>
      <c r="CL313" s="62" t="str">
        <f t="shared" si="674"/>
        <v/>
      </c>
      <c r="CM313" s="65" t="str">
        <f t="shared" si="751"/>
        <v/>
      </c>
      <c r="CN313" s="68" t="str">
        <f t="shared" si="675"/>
        <v/>
      </c>
      <c r="CO313" s="32"/>
      <c r="CP313" s="120"/>
      <c r="CQ313" s="62" t="str">
        <f t="shared" si="630"/>
        <v/>
      </c>
      <c r="CR313" s="62" t="str">
        <f t="shared" si="676"/>
        <v/>
      </c>
      <c r="CS313" s="65" t="str">
        <f t="shared" si="752"/>
        <v/>
      </c>
      <c r="CT313" s="68" t="str">
        <f t="shared" si="677"/>
        <v/>
      </c>
      <c r="CU313" s="32"/>
      <c r="CV313" s="120"/>
      <c r="CW313" s="62" t="str">
        <f t="shared" si="631"/>
        <v/>
      </c>
      <c r="CX313" s="62" t="str">
        <f t="shared" si="678"/>
        <v/>
      </c>
      <c r="CY313" s="65" t="str">
        <f t="shared" si="753"/>
        <v/>
      </c>
      <c r="CZ313" s="68" t="str">
        <f t="shared" si="679"/>
        <v/>
      </c>
      <c r="DA313" s="32"/>
      <c r="DB313" s="120"/>
      <c r="DC313" s="62" t="str">
        <f t="shared" si="632"/>
        <v/>
      </c>
      <c r="DD313" s="62" t="str">
        <f t="shared" si="680"/>
        <v/>
      </c>
      <c r="DE313" s="65" t="str">
        <f t="shared" si="754"/>
        <v/>
      </c>
      <c r="DF313" s="68" t="str">
        <f t="shared" si="681"/>
        <v/>
      </c>
      <c r="DG313" s="32"/>
      <c r="DH313" s="120"/>
      <c r="DI313" s="62" t="str">
        <f t="shared" si="633"/>
        <v/>
      </c>
      <c r="DJ313" s="62" t="str">
        <f t="shared" si="682"/>
        <v/>
      </c>
      <c r="DK313" s="65" t="str">
        <f t="shared" si="755"/>
        <v/>
      </c>
      <c r="DL313" s="68" t="str">
        <f t="shared" si="683"/>
        <v/>
      </c>
      <c r="DM313" s="32"/>
      <c r="DN313" s="120"/>
      <c r="DO313" s="62" t="str">
        <f t="shared" si="634"/>
        <v/>
      </c>
      <c r="DP313" s="62" t="str">
        <f t="shared" si="684"/>
        <v/>
      </c>
      <c r="DQ313" s="65" t="str">
        <f t="shared" si="756"/>
        <v/>
      </c>
      <c r="DR313" s="68" t="str">
        <f t="shared" si="685"/>
        <v/>
      </c>
      <c r="DS313" s="32"/>
      <c r="DT313" s="120"/>
      <c r="DU313" s="62" t="str">
        <f t="shared" si="635"/>
        <v/>
      </c>
      <c r="DV313" s="62" t="str">
        <f t="shared" si="686"/>
        <v/>
      </c>
      <c r="DW313" s="65" t="str">
        <f t="shared" si="757"/>
        <v/>
      </c>
      <c r="DX313" s="68" t="str">
        <f t="shared" si="687"/>
        <v/>
      </c>
      <c r="DY313" s="32"/>
      <c r="DZ313" s="120"/>
      <c r="EA313" s="62" t="str">
        <f t="shared" si="636"/>
        <v/>
      </c>
      <c r="EB313" s="62" t="str">
        <f t="shared" si="688"/>
        <v/>
      </c>
      <c r="EC313" s="65" t="str">
        <f t="shared" si="758"/>
        <v/>
      </c>
      <c r="ED313" s="68" t="str">
        <f t="shared" si="689"/>
        <v/>
      </c>
      <c r="EE313" s="32"/>
      <c r="EF313" s="120"/>
      <c r="EG313" s="62" t="str">
        <f t="shared" si="637"/>
        <v/>
      </c>
      <c r="EH313" s="62" t="str">
        <f t="shared" si="690"/>
        <v/>
      </c>
      <c r="EI313" s="65" t="str">
        <f t="shared" si="759"/>
        <v/>
      </c>
      <c r="EJ313" s="68" t="str">
        <f t="shared" si="691"/>
        <v/>
      </c>
      <c r="EK313" s="32"/>
      <c r="EL313" s="120"/>
      <c r="EM313" s="62" t="str">
        <f t="shared" si="638"/>
        <v/>
      </c>
      <c r="EN313" s="62" t="str">
        <f t="shared" si="692"/>
        <v/>
      </c>
      <c r="EO313" s="65" t="str">
        <f t="shared" si="760"/>
        <v/>
      </c>
      <c r="EP313" s="68" t="str">
        <f t="shared" si="693"/>
        <v/>
      </c>
      <c r="EQ313" s="32"/>
      <c r="ER313" s="120"/>
      <c r="ES313" s="62" t="str">
        <f t="shared" si="639"/>
        <v/>
      </c>
      <c r="ET313" s="62" t="str">
        <f t="shared" si="694"/>
        <v/>
      </c>
      <c r="EU313" s="65" t="str">
        <f t="shared" si="761"/>
        <v/>
      </c>
      <c r="EV313" s="68" t="str">
        <f t="shared" si="695"/>
        <v/>
      </c>
      <c r="EW313" s="32"/>
      <c r="EX313" s="120"/>
      <c r="EY313" s="62" t="str">
        <f t="shared" si="640"/>
        <v/>
      </c>
      <c r="EZ313" s="62" t="str">
        <f t="shared" si="696"/>
        <v/>
      </c>
      <c r="FA313" s="65" t="str">
        <f t="shared" si="762"/>
        <v/>
      </c>
      <c r="FB313" s="68" t="str">
        <f t="shared" si="697"/>
        <v/>
      </c>
      <c r="FC313" s="32"/>
      <c r="FD313" s="120"/>
      <c r="FE313" s="62" t="str">
        <f t="shared" si="641"/>
        <v/>
      </c>
      <c r="FF313" s="62" t="str">
        <f t="shared" si="698"/>
        <v/>
      </c>
      <c r="FG313" s="65" t="str">
        <f t="shared" si="763"/>
        <v/>
      </c>
      <c r="FH313" s="68" t="str">
        <f t="shared" si="699"/>
        <v/>
      </c>
      <c r="FI313" s="32"/>
      <c r="FJ313" s="120"/>
      <c r="FK313" s="62" t="str">
        <f t="shared" si="642"/>
        <v/>
      </c>
      <c r="FL313" s="62" t="str">
        <f t="shared" si="700"/>
        <v/>
      </c>
      <c r="FM313" s="65" t="str">
        <f t="shared" si="764"/>
        <v/>
      </c>
      <c r="FN313" s="68" t="str">
        <f t="shared" si="701"/>
        <v/>
      </c>
      <c r="FO313" s="32"/>
      <c r="FP313" s="120"/>
      <c r="FQ313" s="62" t="str">
        <f t="shared" si="643"/>
        <v/>
      </c>
      <c r="FR313" s="62" t="str">
        <f t="shared" si="702"/>
        <v/>
      </c>
      <c r="FS313" s="65" t="str">
        <f t="shared" si="765"/>
        <v/>
      </c>
      <c r="FT313" s="68" t="str">
        <f t="shared" si="703"/>
        <v/>
      </c>
      <c r="FU313" s="32"/>
      <c r="FV313" s="120"/>
      <c r="FW313" s="62" t="str">
        <f t="shared" si="644"/>
        <v/>
      </c>
      <c r="FX313" s="62" t="str">
        <f t="shared" si="704"/>
        <v/>
      </c>
      <c r="FY313" s="65" t="str">
        <f t="shared" si="766"/>
        <v/>
      </c>
      <c r="FZ313" s="68" t="str">
        <f t="shared" si="705"/>
        <v/>
      </c>
      <c r="GA313" s="32"/>
      <c r="GC313" s="7" t="str">
        <f t="shared" si="706"/>
        <v/>
      </c>
      <c r="GD313" s="7" t="str">
        <f t="shared" ca="1" si="645"/>
        <v/>
      </c>
      <c r="GT313" s="71" t="str">
        <f>IF(GT$9="", "", IF(AND(NOT('Personnel Details'!$N$11=""), $B313&gt;='Personnel Details'!$N$11), 'Personnel Details'!$O$11, IF(AND(NOT('Personnel Details'!$I$11=""), $B313&gt;='Personnel Details'!$I$11), 'Personnel Details'!$J$11, 'Personnel Details'!$E$11)))</f>
        <v/>
      </c>
      <c r="GU313" s="59" t="str">
        <f>IF(GT$9="", "", IF(AND(NOT('Personnel Details'!$N$11=""), $B313&gt;='Personnel Details'!$N$11), IF('Personnel Details'!$P$11="","", 'Personnel Details'!$P$11), IF(AND(NOT('Personnel Details'!$I$11=""), $B313&gt;='Personnel Details'!$I$11), IF('Personnel Details'!$K$11="", "", 'Personnel Details'!$K$11), IF('Personnel Details'!$F$11="", "", 'Personnel Details'!$F$11))))</f>
        <v/>
      </c>
      <c r="GV313" s="74" t="str">
        <f>IF(GT$9="", "", IF(AND(NOT('Personnel Details'!$N$11=""), $B313&gt;='Personnel Details'!$N$11), 'Personnel Details'!$Q$11, IF(AND(NOT('Personnel Details'!$I$11=""), $B313&gt;='Personnel Details'!$I$11), 'Personnel Details'!$L$11, 'Personnel Details'!$G$11)))</f>
        <v/>
      </c>
      <c r="GW313" s="59" t="str">
        <f t="shared" si="707"/>
        <v/>
      </c>
      <c r="GX313" s="53"/>
      <c r="GZ313" s="78" t="str">
        <f>IF(GZ$9="", "", IF(AND(NOT('Personnel Details'!$N$12=""), $B313&gt;='Personnel Details'!$N$12), 'Personnel Details'!$O$12, IF(AND(NOT('Personnel Details'!$I$12=""), $B313&gt;='Personnel Details'!$I$12), 'Personnel Details'!$J$12, 'Personnel Details'!$E$12)))</f>
        <v/>
      </c>
      <c r="HA313" s="59" t="str">
        <f>IF(GZ$9="", "", IF(AND(NOT('Personnel Details'!$N$12=""), $B313&gt;='Personnel Details'!$N$12), IF('Personnel Details'!$P$12="","", 'Personnel Details'!$P$12), IF(AND(NOT('Personnel Details'!$I$12=""), $B313&gt;='Personnel Details'!$I$12), IF('Personnel Details'!$K$12="", "", 'Personnel Details'!$K$12), IF('Personnel Details'!$F$12="", "", 'Personnel Details'!$F$12))))</f>
        <v/>
      </c>
      <c r="HB313" s="79" t="str">
        <f>IF(GZ$9="", "", IF(AND(NOT('Personnel Details'!$N$12=""), $B313&gt;='Personnel Details'!$N$12), 'Personnel Details'!$Q$12, IF(AND(NOT('Personnel Details'!$I$12=""), $B313&gt;='Personnel Details'!$I$12), 'Personnel Details'!$L$12, 'Personnel Details'!$G$12)))</f>
        <v/>
      </c>
      <c r="HC313" s="59" t="str">
        <f t="shared" si="708"/>
        <v/>
      </c>
      <c r="HD313" s="53"/>
      <c r="HF313" s="78" t="str">
        <f>IF(HF$9="", "", IF(AND(NOT('Personnel Details'!$N$13=""), $B313&gt;='Personnel Details'!$N$13), 'Personnel Details'!$O$13, IF(AND(NOT('Personnel Details'!$I$13=""), $B313&gt;='Personnel Details'!$I$13), 'Personnel Details'!$J$13, 'Personnel Details'!$E$13)))</f>
        <v/>
      </c>
      <c r="HG313" s="59" t="str">
        <f>IF(HF$9="", "", IF(AND(NOT('Personnel Details'!$N$13=""), $B313&gt;='Personnel Details'!$N$13), IF('Personnel Details'!$P$13="","", 'Personnel Details'!$P$13), IF(AND(NOT('Personnel Details'!$I$13=""), $B313&gt;='Personnel Details'!$I$13), IF('Personnel Details'!$K$13="", "", 'Personnel Details'!$K$13), IF('Personnel Details'!$F$13="", "", 'Personnel Details'!$F$13))))</f>
        <v/>
      </c>
      <c r="HH313" s="79" t="str">
        <f>IF(HF$9="", "", IF(AND(NOT('Personnel Details'!$N$13=""), $B313&gt;='Personnel Details'!$N$13), 'Personnel Details'!$Q$13, IF(AND(NOT('Personnel Details'!$I$13=""), $B313&gt;='Personnel Details'!$I$13), 'Personnel Details'!$L$13, 'Personnel Details'!$G$13)))</f>
        <v/>
      </c>
      <c r="HI313" s="59" t="str">
        <f t="shared" si="709"/>
        <v/>
      </c>
      <c r="HJ313" s="53"/>
      <c r="HL313" s="78" t="str">
        <f>IF(HL$9="", "", IF(AND(NOT('Personnel Details'!$N$14=""), $B313&gt;='Personnel Details'!$N$14), 'Personnel Details'!$O$14, IF(AND(NOT('Personnel Details'!$I$14=""), $B313&gt;='Personnel Details'!$I$14), 'Personnel Details'!$J$14, 'Personnel Details'!$E$14)))</f>
        <v/>
      </c>
      <c r="HM313" s="59" t="str">
        <f>IF(HL$9="", "", IF(AND(NOT('Personnel Details'!$N$14=""), $B313&gt;='Personnel Details'!$N$14), IF('Personnel Details'!$P$14="","", 'Personnel Details'!$P$14), IF(AND(NOT('Personnel Details'!$I$14=""), $B313&gt;='Personnel Details'!$I$14), IF('Personnel Details'!$K$14="", "", 'Personnel Details'!$K$14), IF('Personnel Details'!$F$14="", "", 'Personnel Details'!$F$14))))</f>
        <v/>
      </c>
      <c r="HN313" s="79" t="str">
        <f>IF(HL$9="", "", IF(AND(NOT('Personnel Details'!$N$14=""), $B313&gt;='Personnel Details'!$N$14), 'Personnel Details'!$Q$14, IF(AND(NOT('Personnel Details'!$I$14=""), $B313&gt;='Personnel Details'!$I$14), 'Personnel Details'!$L$14, 'Personnel Details'!$G$14)))</f>
        <v/>
      </c>
      <c r="HO313" s="59" t="str">
        <f t="shared" si="710"/>
        <v/>
      </c>
      <c r="HP313" s="53"/>
      <c r="HR313" s="78" t="str">
        <f>IF(HR$9="", "", IF(AND(NOT('Personnel Details'!$N$15=""), $B313&gt;='Personnel Details'!$N$15), 'Personnel Details'!$O$15, IF(AND(NOT('Personnel Details'!$I$15=""), $B313&gt;='Personnel Details'!$I$15), 'Personnel Details'!$J$15, 'Personnel Details'!$E$15)))</f>
        <v/>
      </c>
      <c r="HS313" s="59" t="str">
        <f>IF(HR$9="", "", IF(AND(NOT('Personnel Details'!$N$15=""), $B313&gt;='Personnel Details'!$N$15), IF('Personnel Details'!$P$15="","", 'Personnel Details'!$P$15), IF(AND(NOT('Personnel Details'!$I$15=""), $B313&gt;='Personnel Details'!$I$15), IF('Personnel Details'!$K$15="", "", 'Personnel Details'!$K$15), IF('Personnel Details'!$F$15="", "", 'Personnel Details'!$F$15))))</f>
        <v/>
      </c>
      <c r="HT313" s="79" t="str">
        <f>IF(HR$9="", "", IF(AND(NOT('Personnel Details'!$N$15=""), $B313&gt;='Personnel Details'!$N$15), 'Personnel Details'!$Q$15, IF(AND(NOT('Personnel Details'!$I$15=""), $B313&gt;='Personnel Details'!$I$15), 'Personnel Details'!$L$15, 'Personnel Details'!$G$15)))</f>
        <v/>
      </c>
      <c r="HU313" s="59" t="str">
        <f t="shared" si="711"/>
        <v/>
      </c>
      <c r="HV313" s="53"/>
      <c r="HX313" s="78" t="str">
        <f>IF(HX$9="", "", IF(AND(NOT('Personnel Details'!$N$16=""), $B313&gt;='Personnel Details'!$N$16), 'Personnel Details'!$O$16, IF(AND(NOT('Personnel Details'!$I$16=""), $B313&gt;='Personnel Details'!$I$16), 'Personnel Details'!$J$16, 'Personnel Details'!$E$16)))</f>
        <v/>
      </c>
      <c r="HY313" s="59" t="str">
        <f>IF(HX$9="", "", IF(AND(NOT('Personnel Details'!$N$16=""), $B313&gt;='Personnel Details'!$N$16), IF('Personnel Details'!$P$16="","", 'Personnel Details'!$P$16), IF(AND(NOT('Personnel Details'!$I$16=""), $B313&gt;='Personnel Details'!$I$16), IF('Personnel Details'!$K$16="", "", 'Personnel Details'!$K$16), IF('Personnel Details'!$F$16="", "", 'Personnel Details'!$F$16))))</f>
        <v/>
      </c>
      <c r="HZ313" s="79" t="str">
        <f>IF(HX$9="", "", IF(AND(NOT('Personnel Details'!$N$16=""), $B313&gt;='Personnel Details'!$N$16), 'Personnel Details'!$Q$16, IF(AND(NOT('Personnel Details'!$I$16=""), $B313&gt;='Personnel Details'!$I$16), 'Personnel Details'!$L$16, 'Personnel Details'!$G$16)))</f>
        <v/>
      </c>
      <c r="IA313" s="59" t="str">
        <f t="shared" si="712"/>
        <v/>
      </c>
      <c r="IB313" s="53"/>
      <c r="ID313" s="78" t="str">
        <f>IF(ID$9="", "", IF(AND(NOT('Personnel Details'!$N$17=""), $B313&gt;='Personnel Details'!$N$17), 'Personnel Details'!$O$17, IF(AND(NOT('Personnel Details'!$I$17=""), $B313&gt;='Personnel Details'!$I$17), 'Personnel Details'!$J$17, 'Personnel Details'!$E$17)))</f>
        <v/>
      </c>
      <c r="IE313" s="59" t="str">
        <f>IF(ID$9="", "", IF(AND(NOT('Personnel Details'!$N$17=""), $B313&gt;='Personnel Details'!$N$17), IF('Personnel Details'!$P$17="","", 'Personnel Details'!$P$17), IF(AND(NOT('Personnel Details'!$I$17=""), $B313&gt;='Personnel Details'!$I$17), IF('Personnel Details'!$K$17="", "", 'Personnel Details'!$K$17), IF('Personnel Details'!$F$17="", "", 'Personnel Details'!$F$17))))</f>
        <v/>
      </c>
      <c r="IF313" s="79" t="str">
        <f>IF(ID$9="", "", IF(AND(NOT('Personnel Details'!$N$17=""), $B313&gt;='Personnel Details'!$N$17), 'Personnel Details'!$Q$17, IF(AND(NOT('Personnel Details'!$I$17=""), $B313&gt;='Personnel Details'!$I$17), 'Personnel Details'!$L$17, 'Personnel Details'!$G$17)))</f>
        <v/>
      </c>
      <c r="IG313" s="59" t="str">
        <f t="shared" si="713"/>
        <v/>
      </c>
      <c r="IH313" s="53"/>
      <c r="IJ313" s="78" t="str">
        <f>IF(IJ$9="", "", IF(AND(NOT('Personnel Details'!$N$18=""), $B313&gt;='Personnel Details'!$N$18), 'Personnel Details'!$O$18, IF(AND(NOT('Personnel Details'!$I$18=""), $B313&gt;='Personnel Details'!$I$18), 'Personnel Details'!$J$18, 'Personnel Details'!$E$18)))</f>
        <v/>
      </c>
      <c r="IK313" s="59" t="str">
        <f>IF(IJ$9="", "", IF(AND(NOT('Personnel Details'!$N$18=""), $B313&gt;='Personnel Details'!$N$18), IF('Personnel Details'!$P$18="","", 'Personnel Details'!$P$18), IF(AND(NOT('Personnel Details'!$I$18=""), $B313&gt;='Personnel Details'!$I$18), IF('Personnel Details'!$K$18="", "", 'Personnel Details'!$K$18), IF('Personnel Details'!$F$18="", "", 'Personnel Details'!$F$18))))</f>
        <v/>
      </c>
      <c r="IL313" s="79" t="str">
        <f>IF(IJ$9="", "", IF(AND(NOT('Personnel Details'!$N$18=""), $B313&gt;='Personnel Details'!$N$18), 'Personnel Details'!$Q$18, IF(AND(NOT('Personnel Details'!$I$18=""), $B313&gt;='Personnel Details'!$I$18), 'Personnel Details'!$L$18, 'Personnel Details'!$G$18)))</f>
        <v/>
      </c>
      <c r="IM313" s="59" t="str">
        <f t="shared" si="714"/>
        <v/>
      </c>
      <c r="IN313" s="53"/>
      <c r="IP313" s="78" t="str">
        <f>IF(IP$9="", "", IF(AND(NOT('Personnel Details'!$N$19=""), $B313&gt;='Personnel Details'!$N$19), 'Personnel Details'!$O$19, IF(AND(NOT('Personnel Details'!$I$19=""), $B313&gt;='Personnel Details'!$I$19), 'Personnel Details'!$J$19, 'Personnel Details'!$E$19)))</f>
        <v/>
      </c>
      <c r="IQ313" s="59" t="str">
        <f>IF(IP$9="", "", IF(AND(NOT('Personnel Details'!$N$19=""), $B313&gt;='Personnel Details'!$N$19), IF('Personnel Details'!$P$19="","", 'Personnel Details'!$P$19), IF(AND(NOT('Personnel Details'!$I$19=""), $B313&gt;='Personnel Details'!$I$19), IF('Personnel Details'!$K$19="", "", 'Personnel Details'!$K$19), IF('Personnel Details'!$F$19="", "", 'Personnel Details'!$F$19))))</f>
        <v/>
      </c>
      <c r="IR313" s="79" t="str">
        <f>IF(IP$9="", "", IF(AND(NOT('Personnel Details'!$N$19=""), $B313&gt;='Personnel Details'!$N$19), 'Personnel Details'!$Q$19, IF(AND(NOT('Personnel Details'!$I$19=""), $B313&gt;='Personnel Details'!$I$19), 'Personnel Details'!$L$19, 'Personnel Details'!$G$19)))</f>
        <v/>
      </c>
      <c r="IS313" s="59" t="str">
        <f t="shared" si="715"/>
        <v/>
      </c>
      <c r="IT313" s="53"/>
      <c r="IV313" s="78" t="str">
        <f>IF(IV$9="", "", IF(AND(NOT('Personnel Details'!$N$20=""), $B313&gt;='Personnel Details'!$N$20), 'Personnel Details'!$O$20, IF(AND(NOT('Personnel Details'!$I$20=""), $B313&gt;='Personnel Details'!$I$20), 'Personnel Details'!$J$20, 'Personnel Details'!$E$20)))</f>
        <v/>
      </c>
      <c r="IW313" s="59" t="str">
        <f>IF(IV$9="", "", IF(AND(NOT('Personnel Details'!$N$20=""), $B313&gt;='Personnel Details'!$N$20), IF('Personnel Details'!$P$20="","", 'Personnel Details'!$P$20), IF(AND(NOT('Personnel Details'!$I$20=""), $B313&gt;='Personnel Details'!$I$20), IF('Personnel Details'!$K$20="", "", 'Personnel Details'!$K$20), IF('Personnel Details'!$F$20="", "", 'Personnel Details'!$F$20))))</f>
        <v/>
      </c>
      <c r="IX313" s="79" t="str">
        <f>IF(IV$9="", "", IF(AND(NOT('Personnel Details'!$N$20=""), $B313&gt;='Personnel Details'!$N$20), 'Personnel Details'!$Q$20, IF(AND(NOT('Personnel Details'!$I$20=""), $B313&gt;='Personnel Details'!$I$20), 'Personnel Details'!$L$20, 'Personnel Details'!$G$20)))</f>
        <v/>
      </c>
      <c r="IY313" s="59" t="str">
        <f t="shared" si="716"/>
        <v/>
      </c>
      <c r="IZ313" s="53"/>
      <c r="JB313" s="78" t="str">
        <f>IF(JB$9="", "", IF(AND(NOT('Personnel Details'!$N$21=""), $B313&gt;='Personnel Details'!$N$21), 'Personnel Details'!$O$21, IF(AND(NOT('Personnel Details'!$I$21=""), $B313&gt;='Personnel Details'!$I$21), 'Personnel Details'!$J$21, 'Personnel Details'!$E$21)))</f>
        <v/>
      </c>
      <c r="JC313" s="59" t="str">
        <f>IF(JB$9="", "", IF(AND(NOT('Personnel Details'!$N$21=""), $B313&gt;='Personnel Details'!$N$21), IF('Personnel Details'!$P$21="","", 'Personnel Details'!$P$21), IF(AND(NOT('Personnel Details'!$I$21=""), $B313&gt;='Personnel Details'!$I$21), IF('Personnel Details'!$K$21="", "", 'Personnel Details'!$K$21), IF('Personnel Details'!$F$21="", "", 'Personnel Details'!$F$21))))</f>
        <v/>
      </c>
      <c r="JD313" s="79" t="str">
        <f>IF(JB$9="", "", IF(AND(NOT('Personnel Details'!$N$21=""), $B313&gt;='Personnel Details'!$N$21), 'Personnel Details'!$Q$21, IF(AND(NOT('Personnel Details'!$I$21=""), $B313&gt;='Personnel Details'!$I$21), 'Personnel Details'!$L$21, 'Personnel Details'!$G$21)))</f>
        <v/>
      </c>
      <c r="JE313" s="59" t="str">
        <f t="shared" si="717"/>
        <v/>
      </c>
      <c r="JF313" s="53"/>
      <c r="JH313" s="78" t="str">
        <f>IF(JH$9="", "", IF(AND(NOT('Personnel Details'!$N$22=""), $B313&gt;='Personnel Details'!$N$22), 'Personnel Details'!$O$22, IF(AND(NOT('Personnel Details'!$I$22=""), $B313&gt;='Personnel Details'!$I$22), 'Personnel Details'!$J$22, 'Personnel Details'!$E$22)))</f>
        <v/>
      </c>
      <c r="JI313" s="59" t="str">
        <f>IF(JH$9="", "", IF(AND(NOT('Personnel Details'!$N$22=""), $B313&gt;='Personnel Details'!$N$22), IF('Personnel Details'!$P$22="","", 'Personnel Details'!$P$22), IF(AND(NOT('Personnel Details'!$I$22=""), $B313&gt;='Personnel Details'!$I$22), IF('Personnel Details'!$K$22="", "", 'Personnel Details'!$K$22), IF('Personnel Details'!$F$22="", "", 'Personnel Details'!$F$22))))</f>
        <v/>
      </c>
      <c r="JJ313" s="79" t="str">
        <f>IF(JH$9="", "", IF(AND(NOT('Personnel Details'!$N$22=""), $B313&gt;='Personnel Details'!$N$22), 'Personnel Details'!$Q$22, IF(AND(NOT('Personnel Details'!$I$22=""), $B313&gt;='Personnel Details'!$I$22), 'Personnel Details'!$L$22, 'Personnel Details'!$G$22)))</f>
        <v/>
      </c>
      <c r="JK313" s="59" t="str">
        <f t="shared" si="718"/>
        <v/>
      </c>
      <c r="JL313" s="53"/>
      <c r="JN313" s="78" t="str">
        <f>IF(JN$9="", "", IF(AND(NOT('Personnel Details'!$N$23=""), $B313&gt;='Personnel Details'!$N$23), 'Personnel Details'!$O$23, IF(AND(NOT('Personnel Details'!$I$23=""), $B313&gt;='Personnel Details'!$I$23), 'Personnel Details'!$J$23, 'Personnel Details'!$E$23)))</f>
        <v/>
      </c>
      <c r="JO313" s="59" t="str">
        <f>IF(JN$9="", "", IF(AND(NOT('Personnel Details'!$N$23=""), $B313&gt;='Personnel Details'!$N$23), IF('Personnel Details'!$P$23="","", 'Personnel Details'!$P$23), IF(AND(NOT('Personnel Details'!$I$23=""), $B313&gt;='Personnel Details'!$I$23), IF('Personnel Details'!$K$23="", "", 'Personnel Details'!$K$23), IF('Personnel Details'!$F$23="", "", 'Personnel Details'!$F$23))))</f>
        <v/>
      </c>
      <c r="JP313" s="79" t="str">
        <f>IF(JN$9="", "", IF(AND(NOT('Personnel Details'!$N$23=""), $B313&gt;='Personnel Details'!$N$23), 'Personnel Details'!$Q$23, IF(AND(NOT('Personnel Details'!$I$23=""), $B313&gt;='Personnel Details'!$I$23), 'Personnel Details'!$L$23, 'Personnel Details'!$G$23)))</f>
        <v/>
      </c>
      <c r="JQ313" s="59" t="str">
        <f t="shared" si="719"/>
        <v/>
      </c>
      <c r="JR313" s="53"/>
      <c r="JT313" s="78" t="str">
        <f>IF(JT$9="", "", IF(AND(NOT('Personnel Details'!$N$24=""), $B313&gt;='Personnel Details'!$N$24), 'Personnel Details'!$O$24, IF(AND(NOT('Personnel Details'!$I$24=""), $B313&gt;='Personnel Details'!$I$24), 'Personnel Details'!$J$24, 'Personnel Details'!$E$24)))</f>
        <v/>
      </c>
      <c r="JU313" s="59" t="str">
        <f>IF(JT$9="", "", IF(AND(NOT('Personnel Details'!$N$24=""), $B313&gt;='Personnel Details'!$N$24), IF('Personnel Details'!$P$24="","", 'Personnel Details'!$P$24), IF(AND(NOT('Personnel Details'!$I$24=""), $B313&gt;='Personnel Details'!$I$24), IF('Personnel Details'!$K$24="", "", 'Personnel Details'!$K$24), IF('Personnel Details'!$F$24="", "", 'Personnel Details'!$F$24))))</f>
        <v/>
      </c>
      <c r="JV313" s="79" t="str">
        <f>IF(JT$9="", "", IF(AND(NOT('Personnel Details'!$N$24=""), $B313&gt;='Personnel Details'!$N$24), 'Personnel Details'!$Q$24, IF(AND(NOT('Personnel Details'!$I$24=""), $B313&gt;='Personnel Details'!$I$24), 'Personnel Details'!$L$24, 'Personnel Details'!$G$24)))</f>
        <v/>
      </c>
      <c r="JW313" s="59" t="str">
        <f t="shared" si="720"/>
        <v/>
      </c>
      <c r="JX313" s="53"/>
      <c r="JZ313" s="78" t="str">
        <f>IF(JZ$9="", "", IF(AND(NOT('Personnel Details'!$N$25=""), $B313&gt;='Personnel Details'!$N$25), 'Personnel Details'!$O$25, IF(AND(NOT('Personnel Details'!$I$25=""), $B313&gt;='Personnel Details'!$I$25), 'Personnel Details'!$J$25, 'Personnel Details'!$E$25)))</f>
        <v/>
      </c>
      <c r="KA313" s="59" t="str">
        <f>IF(JZ$9="", "", IF(AND(NOT('Personnel Details'!$N$25=""), $B313&gt;='Personnel Details'!$N$25), IF('Personnel Details'!$P$25="","", 'Personnel Details'!$P$25), IF(AND(NOT('Personnel Details'!$I$25=""), $B313&gt;='Personnel Details'!$I$25), IF('Personnel Details'!$K$25="", "", 'Personnel Details'!$K$25), IF('Personnel Details'!$F$25="", "", 'Personnel Details'!$F$25))))</f>
        <v/>
      </c>
      <c r="KB313" s="79" t="str">
        <f>IF(JZ$9="", "", IF(AND(NOT('Personnel Details'!$N$25=""), $B313&gt;='Personnel Details'!$N$25), 'Personnel Details'!$Q$25, IF(AND(NOT('Personnel Details'!$I$25=""), $B313&gt;='Personnel Details'!$I$25), 'Personnel Details'!$L$25, 'Personnel Details'!$G$25)))</f>
        <v/>
      </c>
      <c r="KC313" s="59" t="str">
        <f t="shared" si="721"/>
        <v/>
      </c>
      <c r="KD313" s="53"/>
      <c r="KF313" s="78" t="str">
        <f>IF(KF$9="", "", IF(AND(NOT('Personnel Details'!$N$26=""), $B313&gt;='Personnel Details'!$N$26), 'Personnel Details'!$O$26, IF(AND(NOT('Personnel Details'!$I$26=""), $B313&gt;='Personnel Details'!$I$26), 'Personnel Details'!$J$26, 'Personnel Details'!$E$26)))</f>
        <v/>
      </c>
      <c r="KG313" s="59" t="str">
        <f>IF(KF$9="", "", IF(AND(NOT('Personnel Details'!$N$26=""), $B313&gt;='Personnel Details'!$N$26), IF('Personnel Details'!$P$26="","", 'Personnel Details'!$P$26), IF(AND(NOT('Personnel Details'!$I$26=""), $B313&gt;='Personnel Details'!$I$26), IF('Personnel Details'!$K$26="", "", 'Personnel Details'!$K$26), IF('Personnel Details'!$F$26="", "", 'Personnel Details'!$F$26))))</f>
        <v/>
      </c>
      <c r="KH313" s="79" t="str">
        <f>IF(KF$9="", "", IF(AND(NOT('Personnel Details'!$N$26=""), $B313&gt;='Personnel Details'!$N$26), 'Personnel Details'!$Q$26, IF(AND(NOT('Personnel Details'!$I$26=""), $B313&gt;='Personnel Details'!$I$26), 'Personnel Details'!$L$26, 'Personnel Details'!$G$26)))</f>
        <v/>
      </c>
      <c r="KI313" s="59" t="str">
        <f t="shared" si="722"/>
        <v/>
      </c>
      <c r="KJ313" s="53"/>
      <c r="KL313" s="78" t="str">
        <f>IF(KL$9="", "", IF(AND(NOT('Personnel Details'!$N$27=""), $B313&gt;='Personnel Details'!$N$27), 'Personnel Details'!$O$27, IF(AND(NOT('Personnel Details'!$I$27=""), $B313&gt;='Personnel Details'!$I$27), 'Personnel Details'!$J$27, 'Personnel Details'!$E$27)))</f>
        <v/>
      </c>
      <c r="KM313" s="59" t="str">
        <f>IF(KL$9="", "", IF(AND(NOT('Personnel Details'!$N$27=""), $B313&gt;='Personnel Details'!$N$27), IF('Personnel Details'!$P$27="","", 'Personnel Details'!$P$27), IF(AND(NOT('Personnel Details'!$I$27=""), $B313&gt;='Personnel Details'!$I$27), IF('Personnel Details'!$K$27="", "", 'Personnel Details'!$K$27), IF('Personnel Details'!$F$27="", "", 'Personnel Details'!$F$27))))</f>
        <v/>
      </c>
      <c r="KN313" s="79" t="str">
        <f>IF(KL$9="", "", IF(AND(NOT('Personnel Details'!$N$27=""), $B313&gt;='Personnel Details'!$N$27), 'Personnel Details'!$Q$27, IF(AND(NOT('Personnel Details'!$I$27=""), $B313&gt;='Personnel Details'!$I$27), 'Personnel Details'!$L$27, 'Personnel Details'!$G$27)))</f>
        <v/>
      </c>
      <c r="KO313" s="59" t="str">
        <f t="shared" si="723"/>
        <v/>
      </c>
      <c r="KP313" s="53"/>
      <c r="KR313" s="78" t="str">
        <f>IF(KR$9="", "", IF(AND(NOT('Personnel Details'!$N$28=""), $B313&gt;='Personnel Details'!$N$28), 'Personnel Details'!$O$28, IF(AND(NOT('Personnel Details'!$I$28=""), $B313&gt;='Personnel Details'!$I$28), 'Personnel Details'!$J$28, 'Personnel Details'!$E$28)))</f>
        <v/>
      </c>
      <c r="KS313" s="59" t="str">
        <f>IF(KR$9="", "", IF(AND(NOT('Personnel Details'!$N$28=""), $B313&gt;='Personnel Details'!$N$28), IF('Personnel Details'!$P$28="","", 'Personnel Details'!$P$28), IF(AND(NOT('Personnel Details'!$I$28=""), $B313&gt;='Personnel Details'!$I$28), IF('Personnel Details'!$K$28="", "", 'Personnel Details'!$K$28), IF('Personnel Details'!$F$28="", "", 'Personnel Details'!$F$28))))</f>
        <v/>
      </c>
      <c r="KT313" s="79" t="str">
        <f>IF(KR$9="", "", IF(AND(NOT('Personnel Details'!$N$28=""), $B313&gt;='Personnel Details'!$N$28), 'Personnel Details'!$Q$28, IF(AND(NOT('Personnel Details'!$I$28=""), $B313&gt;='Personnel Details'!$I$28), 'Personnel Details'!$L$28, 'Personnel Details'!$G$28)))</f>
        <v/>
      </c>
      <c r="KU313" s="59" t="str">
        <f t="shared" si="724"/>
        <v/>
      </c>
      <c r="KV313" s="53"/>
      <c r="KX313" s="78" t="str">
        <f>IF(KX$9="", "", IF(AND(NOT('Personnel Details'!$N$29=""), $B313&gt;='Personnel Details'!$N$29), 'Personnel Details'!$O$29, IF(AND(NOT('Personnel Details'!$I$29=""), $B313&gt;='Personnel Details'!$I$29), 'Personnel Details'!$J$29, 'Personnel Details'!$E$29)))</f>
        <v/>
      </c>
      <c r="KY313" s="59" t="str">
        <f>IF(KX$9="", "", IF(AND(NOT('Personnel Details'!$N$29=""), $B313&gt;='Personnel Details'!$N$29), IF('Personnel Details'!$P$29="","", 'Personnel Details'!$P$29), IF(AND(NOT('Personnel Details'!$I$29=""), $B313&gt;='Personnel Details'!$I$29), IF('Personnel Details'!$K$29="", "", 'Personnel Details'!$K$29), IF('Personnel Details'!$F$29="", "", 'Personnel Details'!$F$29))))</f>
        <v/>
      </c>
      <c r="KZ313" s="79" t="str">
        <f>IF(KX$9="", "", IF(AND(NOT('Personnel Details'!$N$29=""), $B313&gt;='Personnel Details'!$N$29), 'Personnel Details'!$Q$29, IF(AND(NOT('Personnel Details'!$I$29=""), $B313&gt;='Personnel Details'!$I$29), 'Personnel Details'!$L$29, 'Personnel Details'!$G$29)))</f>
        <v/>
      </c>
      <c r="LA313" s="59" t="str">
        <f t="shared" si="725"/>
        <v/>
      </c>
      <c r="LB313" s="53"/>
      <c r="LD313" s="78" t="str">
        <f>IF(LD$9="", "", IF(AND(NOT('Personnel Details'!$N$30=""), $B313&gt;='Personnel Details'!$N$30), 'Personnel Details'!$O$30, IF(AND(NOT('Personnel Details'!$I$30=""), $B313&gt;='Personnel Details'!$I$30), 'Personnel Details'!$J$30, 'Personnel Details'!$E$30)))</f>
        <v/>
      </c>
      <c r="LE313" s="59" t="str">
        <f>IF(LD$9="", "", IF(AND(NOT('Personnel Details'!$N$30=""), $B313&gt;='Personnel Details'!$N$30), IF('Personnel Details'!$P$30="","", 'Personnel Details'!$P$30), IF(AND(NOT('Personnel Details'!$I$30=""), $B313&gt;='Personnel Details'!$I$30), IF('Personnel Details'!$K$30="", "", 'Personnel Details'!$K$30), IF('Personnel Details'!$F$30="", "", 'Personnel Details'!$F$30))))</f>
        <v/>
      </c>
      <c r="LF313" s="79" t="str">
        <f>IF(LD$9="", "", IF(AND(NOT('Personnel Details'!$N$30=""), $B313&gt;='Personnel Details'!$N$30), 'Personnel Details'!$Q$30, IF(AND(NOT('Personnel Details'!$I$30=""), $B313&gt;='Personnel Details'!$I$30), 'Personnel Details'!$L$30, 'Personnel Details'!$G$30)))</f>
        <v/>
      </c>
      <c r="LG313" s="59" t="str">
        <f t="shared" si="726"/>
        <v/>
      </c>
      <c r="LH313" s="53"/>
      <c r="LJ313" s="78" t="str">
        <f>IF(LJ$9="", "", IF(AND(NOT('Personnel Details'!$N$31=""), $B313&gt;='Personnel Details'!$N$31), 'Personnel Details'!$O$31, IF(AND(NOT('Personnel Details'!$I$31=""), $B313&gt;='Personnel Details'!$I$31), 'Personnel Details'!$J$31, 'Personnel Details'!$E$31)))</f>
        <v/>
      </c>
      <c r="LK313" s="59" t="str">
        <f>IF(LJ$9="", "", IF(AND(NOT('Personnel Details'!$N$31=""), $B313&gt;='Personnel Details'!$N$31), IF('Personnel Details'!$P$31="","", 'Personnel Details'!$P$31), IF(AND(NOT('Personnel Details'!$I$31=""), $B313&gt;='Personnel Details'!$I$31), IF('Personnel Details'!$K$31="", "", 'Personnel Details'!$K$31), IF('Personnel Details'!$F$31="", "", 'Personnel Details'!$F$31))))</f>
        <v/>
      </c>
      <c r="LL313" s="79" t="str">
        <f>IF(LJ$9="", "", IF(AND(NOT('Personnel Details'!$N$31=""), $B313&gt;='Personnel Details'!$N$31), 'Personnel Details'!$Q$31, IF(AND(NOT('Personnel Details'!$I$31=""), $B313&gt;='Personnel Details'!$I$31), 'Personnel Details'!$L$31, 'Personnel Details'!$G$31)))</f>
        <v/>
      </c>
      <c r="LM313" s="59" t="str">
        <f t="shared" si="727"/>
        <v/>
      </c>
      <c r="LN313" s="53"/>
      <c r="LP313" s="78" t="str">
        <f>IF(LP$9="", "", IF(AND(NOT('Personnel Details'!$N$32=""), $B313&gt;='Personnel Details'!$N$32), 'Personnel Details'!$O$32, IF(AND(NOT('Personnel Details'!$I$32=""), $B313&gt;='Personnel Details'!$I$32), 'Personnel Details'!$J$32, 'Personnel Details'!$E$32)))</f>
        <v/>
      </c>
      <c r="LQ313" s="59" t="str">
        <f>IF(LP$9="", "", IF(AND(NOT('Personnel Details'!$N$32=""), $B313&gt;='Personnel Details'!$N$32), IF('Personnel Details'!$P$32="","", 'Personnel Details'!$P$32), IF(AND(NOT('Personnel Details'!$I$32=""), $B313&gt;='Personnel Details'!$I$32), IF('Personnel Details'!$K$32="", "", 'Personnel Details'!$K$32), IF('Personnel Details'!$F$32="", "", 'Personnel Details'!$F$32))))</f>
        <v/>
      </c>
      <c r="LR313" s="79" t="str">
        <f>IF(LP$9="", "", IF(AND(NOT('Personnel Details'!$N$32=""), $B313&gt;='Personnel Details'!$N$32), 'Personnel Details'!$Q$32, IF(AND(NOT('Personnel Details'!$I$32=""), $B313&gt;='Personnel Details'!$I$32), 'Personnel Details'!$L$32, 'Personnel Details'!$G$32)))</f>
        <v/>
      </c>
      <c r="LS313" s="59" t="str">
        <f t="shared" si="728"/>
        <v/>
      </c>
      <c r="LT313" s="53"/>
      <c r="LV313" s="78" t="str">
        <f>IF(LV$9="", "", IF(AND(NOT('Personnel Details'!$N$33=""), $B313&gt;='Personnel Details'!$N$33), 'Personnel Details'!$O$33, IF(AND(NOT('Personnel Details'!$I$33=""), $B313&gt;='Personnel Details'!$I$33), 'Personnel Details'!$J$33, 'Personnel Details'!$E$33)))</f>
        <v/>
      </c>
      <c r="LW313" s="59" t="str">
        <f>IF(LV$9="", "", IF(AND(NOT('Personnel Details'!$N$33=""), $B313&gt;='Personnel Details'!$N$33), IF('Personnel Details'!$P$33="","", 'Personnel Details'!$P$33), IF(AND(NOT('Personnel Details'!$I$33=""), $B313&gt;='Personnel Details'!$I$33), IF('Personnel Details'!$K$33="", "", 'Personnel Details'!$K$33), IF('Personnel Details'!$F$33="", "", 'Personnel Details'!$F$33))))</f>
        <v/>
      </c>
      <c r="LX313" s="79" t="str">
        <f>IF(LV$9="", "", IF(AND(NOT('Personnel Details'!$N$33=""), $B313&gt;='Personnel Details'!$N$33), 'Personnel Details'!$Q$33, IF(AND(NOT('Personnel Details'!$I$33=""), $B313&gt;='Personnel Details'!$I$33), 'Personnel Details'!$L$33, 'Personnel Details'!$G$33)))</f>
        <v/>
      </c>
      <c r="LY313" s="59" t="str">
        <f t="shared" si="729"/>
        <v/>
      </c>
      <c r="LZ313" s="53"/>
      <c r="MB313" s="78" t="str">
        <f>IF(MB$9="", "", IF(AND(NOT('Personnel Details'!$N$34=""), $B313&gt;='Personnel Details'!$N$34), 'Personnel Details'!$O$34, IF(AND(NOT('Personnel Details'!$I$34=""), $B313&gt;='Personnel Details'!$I$34), 'Personnel Details'!$J$34, 'Personnel Details'!$E$34)))</f>
        <v/>
      </c>
      <c r="MC313" s="59" t="str">
        <f>IF(MB$9="", "", IF(AND(NOT('Personnel Details'!$N$34=""), $B313&gt;='Personnel Details'!$N$34), IF('Personnel Details'!$P$34="","", 'Personnel Details'!$P$34), IF(AND(NOT('Personnel Details'!$I$34=""), $B313&gt;='Personnel Details'!$I$34), IF('Personnel Details'!$K$34="", "", 'Personnel Details'!$K$34), IF('Personnel Details'!$F$34="", "", 'Personnel Details'!$F$34))))</f>
        <v/>
      </c>
      <c r="MD313" s="79" t="str">
        <f>IF(MB$9="", "", IF(AND(NOT('Personnel Details'!$N$34=""), $B313&gt;='Personnel Details'!$N$34), 'Personnel Details'!$Q$34, IF(AND(NOT('Personnel Details'!$I$34=""), $B313&gt;='Personnel Details'!$I$34), 'Personnel Details'!$L$34, 'Personnel Details'!$G$34)))</f>
        <v/>
      </c>
      <c r="ME313" s="59" t="str">
        <f t="shared" si="730"/>
        <v/>
      </c>
      <c r="MF313" s="53"/>
      <c r="MH313" s="78" t="str">
        <f>IF(MH$9="", "", IF(AND(NOT('Personnel Details'!$N$35=""), $B313&gt;='Personnel Details'!$N$35), 'Personnel Details'!$O$35, IF(AND(NOT('Personnel Details'!$I$35=""), $B313&gt;='Personnel Details'!$I$35), 'Personnel Details'!$J$35, 'Personnel Details'!$E$35)))</f>
        <v/>
      </c>
      <c r="MI313" s="59" t="str">
        <f>IF(MH$9="", "", IF(AND(NOT('Personnel Details'!$N$35=""), $B313&gt;='Personnel Details'!$N$35), IF('Personnel Details'!$P$35="","", 'Personnel Details'!$P$35), IF(AND(NOT('Personnel Details'!$I$35=""), $B313&gt;='Personnel Details'!$I$35), IF('Personnel Details'!$K$35="", "", 'Personnel Details'!$K$35), IF('Personnel Details'!$F$35="", "", 'Personnel Details'!$F$35))))</f>
        <v/>
      </c>
      <c r="MJ313" s="79" t="str">
        <f>IF(MH$9="", "", IF(AND(NOT('Personnel Details'!$N$35=""), $B313&gt;='Personnel Details'!$N$35), 'Personnel Details'!$Q$35, IF(AND(NOT('Personnel Details'!$I$35=""), $B313&gt;='Personnel Details'!$I$35), 'Personnel Details'!$L$35, 'Personnel Details'!$G$35)))</f>
        <v/>
      </c>
      <c r="MK313" s="59" t="str">
        <f t="shared" si="731"/>
        <v/>
      </c>
      <c r="ML313" s="53"/>
      <c r="MN313" s="78" t="str">
        <f>IF(MN$9="", "", IF(AND(NOT('Personnel Details'!$N$36=""), $B313&gt;='Personnel Details'!$N$36), 'Personnel Details'!$O$36, IF(AND(NOT('Personnel Details'!$I$36=""), $B313&gt;='Personnel Details'!$I$36), 'Personnel Details'!$J$36, 'Personnel Details'!$E$36)))</f>
        <v/>
      </c>
      <c r="MO313" s="59" t="str">
        <f>IF(MN$9="", "", IF(AND(NOT('Personnel Details'!$N$36=""), $B313&gt;='Personnel Details'!$N$36), IF('Personnel Details'!$P$36="","", 'Personnel Details'!$P$36), IF(AND(NOT('Personnel Details'!$I$36=""), $B313&gt;='Personnel Details'!$I$36), IF('Personnel Details'!$K$36="", "", 'Personnel Details'!$K$36), IF('Personnel Details'!$F$36="", "", 'Personnel Details'!$F$36))))</f>
        <v/>
      </c>
      <c r="MP313" s="79" t="str">
        <f>IF(MN$9="", "", IF(AND(NOT('Personnel Details'!$N$36=""), $B313&gt;='Personnel Details'!$N$36), 'Personnel Details'!$Q$36, IF(AND(NOT('Personnel Details'!$I$36=""), $B313&gt;='Personnel Details'!$I$36), 'Personnel Details'!$L$36, 'Personnel Details'!$G$36)))</f>
        <v/>
      </c>
      <c r="MQ313" s="59" t="str">
        <f t="shared" si="732"/>
        <v/>
      </c>
      <c r="MR313" s="53"/>
      <c r="MT313" s="78" t="str">
        <f>IF(MT$9="", "", IF(AND(NOT('Personnel Details'!$N$37=""), $B313&gt;='Personnel Details'!$N$37), 'Personnel Details'!$O$37, IF(AND(NOT('Personnel Details'!$I$37=""), $B313&gt;='Personnel Details'!$I$37), 'Personnel Details'!$J$37, 'Personnel Details'!$E$37)))</f>
        <v/>
      </c>
      <c r="MU313" s="59" t="str">
        <f>IF(MT$9="", "", IF(AND(NOT('Personnel Details'!$N$37=""), $B313&gt;='Personnel Details'!$N$37), IF('Personnel Details'!$P$37="","", 'Personnel Details'!$P$37), IF(AND(NOT('Personnel Details'!$I$37=""), $B313&gt;='Personnel Details'!$I$37), IF('Personnel Details'!$K$37="", "", 'Personnel Details'!$K$37), IF('Personnel Details'!$F$37="", "", 'Personnel Details'!$F$37))))</f>
        <v/>
      </c>
      <c r="MV313" s="79" t="str">
        <f>IF(MT$9="", "", IF(AND(NOT('Personnel Details'!$N$37=""), $B313&gt;='Personnel Details'!$N$37), 'Personnel Details'!$Q$37, IF(AND(NOT('Personnel Details'!$I$37=""), $B313&gt;='Personnel Details'!$I$37), 'Personnel Details'!$L$37, 'Personnel Details'!$G$37)))</f>
        <v/>
      </c>
      <c r="MW313" s="59" t="str">
        <f t="shared" si="733"/>
        <v/>
      </c>
      <c r="MX313" s="53"/>
      <c r="MZ313" s="78" t="str">
        <f>IF(MZ$9="", "", IF(AND(NOT('Personnel Details'!$N$38=""), $B313&gt;='Personnel Details'!$N$38), 'Personnel Details'!$O$38, IF(AND(NOT('Personnel Details'!$I$38=""), $B313&gt;='Personnel Details'!$I$38), 'Personnel Details'!$J$38, 'Personnel Details'!$E$38)))</f>
        <v/>
      </c>
      <c r="NA313" s="59" t="str">
        <f>IF(MZ$9="", "", IF(AND(NOT('Personnel Details'!$N$38=""), $B313&gt;='Personnel Details'!$N$38), IF('Personnel Details'!$P$38="","", 'Personnel Details'!$P$38), IF(AND(NOT('Personnel Details'!$I$38=""), $B313&gt;='Personnel Details'!$I$38), IF('Personnel Details'!$K$38="", "", 'Personnel Details'!$K$38), IF('Personnel Details'!$F$38="", "", 'Personnel Details'!$F$38))))</f>
        <v/>
      </c>
      <c r="NB313" s="79" t="str">
        <f>IF(MZ$9="", "", IF(AND(NOT('Personnel Details'!$N$38=""), $B313&gt;='Personnel Details'!$N$38), 'Personnel Details'!$Q$38, IF(AND(NOT('Personnel Details'!$I$38=""), $B313&gt;='Personnel Details'!$I$38), 'Personnel Details'!$L$38, 'Personnel Details'!$G$38)))</f>
        <v/>
      </c>
      <c r="NC313" s="59" t="str">
        <f t="shared" si="734"/>
        <v/>
      </c>
      <c r="ND313" s="53"/>
      <c r="NF313" s="78" t="str">
        <f>IF(NF$9="", "", IF(AND(NOT('Personnel Details'!$N$39=""), $B313&gt;='Personnel Details'!$N$39), 'Personnel Details'!$O$39, IF(AND(NOT('Personnel Details'!$I$39=""), $B313&gt;='Personnel Details'!$I$39), 'Personnel Details'!$J$39, 'Personnel Details'!$E$39)))</f>
        <v/>
      </c>
      <c r="NG313" s="59" t="str">
        <f>IF(NF$9="", "", IF(AND(NOT('Personnel Details'!$N$39=""), $B313&gt;='Personnel Details'!$N$39), IF('Personnel Details'!$P$39="","", 'Personnel Details'!$P$39), IF(AND(NOT('Personnel Details'!$I$39=""), $B313&gt;='Personnel Details'!$I$39), IF('Personnel Details'!$K$39="", "", 'Personnel Details'!$K$39), IF('Personnel Details'!$F$39="", "", 'Personnel Details'!$F$39))))</f>
        <v/>
      </c>
      <c r="NH313" s="79" t="str">
        <f>IF(NF$9="", "", IF(AND(NOT('Personnel Details'!$N$39=""), $B313&gt;='Personnel Details'!$N$39), 'Personnel Details'!$Q$39, IF(AND(NOT('Personnel Details'!$I$39=""), $B313&gt;='Personnel Details'!$I$39), 'Personnel Details'!$L$39, 'Personnel Details'!$G$39)))</f>
        <v/>
      </c>
      <c r="NI313" s="59" t="str">
        <f t="shared" si="735"/>
        <v/>
      </c>
      <c r="NJ313" s="53"/>
      <c r="NL313" s="78" t="str">
        <f>IF(NL$9="", "", IF(AND(NOT('Personnel Details'!$N$40=""), $B313&gt;='Personnel Details'!$N$40), 'Personnel Details'!$O$40, IF(AND(NOT('Personnel Details'!$I$40=""), $B313&gt;='Personnel Details'!$I$40), 'Personnel Details'!$J$40, 'Personnel Details'!$E$40)))</f>
        <v/>
      </c>
      <c r="NM313" s="59" t="str">
        <f>IF(NL$9="", "", IF(AND(NOT('Personnel Details'!$N$40=""), $B313&gt;='Personnel Details'!$N$40), IF('Personnel Details'!$P$40="","", 'Personnel Details'!$P$40), IF(AND(NOT('Personnel Details'!$I$40=""), $B313&gt;='Personnel Details'!$I$40), IF('Personnel Details'!$K$40="", "", 'Personnel Details'!$K$40), IF('Personnel Details'!$F$40="", "", 'Personnel Details'!$F$40))))</f>
        <v/>
      </c>
      <c r="NN313" s="79" t="str">
        <f>IF(NL$9="", "", IF(AND(NOT('Personnel Details'!$N$40=""), $B313&gt;='Personnel Details'!$N$40), 'Personnel Details'!$Q$40, IF(AND(NOT('Personnel Details'!$I$40=""), $B313&gt;='Personnel Details'!$I$40), 'Personnel Details'!$L$40, 'Personnel Details'!$G$40)))</f>
        <v/>
      </c>
      <c r="NO313" s="59" t="str">
        <f t="shared" si="736"/>
        <v/>
      </c>
      <c r="NP313" s="53"/>
    </row>
    <row r="314" spans="1:380" x14ac:dyDescent="0.25">
      <c r="A314" s="32"/>
      <c r="B314" s="113" t="str">
        <f>IFERROR(IF(B313+1&gt;'Personnel Details'!$U$5, "", B313+1), "")</f>
        <v/>
      </c>
      <c r="C314" s="32"/>
      <c r="D314" s="120"/>
      <c r="E314" s="13" t="str">
        <f t="shared" si="615"/>
        <v/>
      </c>
      <c r="F314" s="13" t="str">
        <f t="shared" si="646"/>
        <v/>
      </c>
      <c r="G314" s="56" t="str">
        <f t="shared" si="737"/>
        <v/>
      </c>
      <c r="H314" s="16" t="str">
        <f t="shared" si="647"/>
        <v/>
      </c>
      <c r="I314" s="32"/>
      <c r="J314" s="120"/>
      <c r="K314" s="62" t="str">
        <f t="shared" si="616"/>
        <v/>
      </c>
      <c r="L314" s="62" t="str">
        <f t="shared" si="648"/>
        <v/>
      </c>
      <c r="M314" s="65" t="str">
        <f t="shared" si="738"/>
        <v/>
      </c>
      <c r="N314" s="68" t="str">
        <f t="shared" si="649"/>
        <v/>
      </c>
      <c r="O314" s="32"/>
      <c r="P314" s="120"/>
      <c r="Q314" s="62" t="str">
        <f t="shared" si="617"/>
        <v/>
      </c>
      <c r="R314" s="62" t="str">
        <f t="shared" si="650"/>
        <v/>
      </c>
      <c r="S314" s="65" t="str">
        <f t="shared" si="739"/>
        <v/>
      </c>
      <c r="T314" s="68" t="str">
        <f t="shared" si="651"/>
        <v/>
      </c>
      <c r="U314" s="32"/>
      <c r="V314" s="120"/>
      <c r="W314" s="62" t="str">
        <f t="shared" si="618"/>
        <v/>
      </c>
      <c r="X314" s="62" t="str">
        <f t="shared" si="652"/>
        <v/>
      </c>
      <c r="Y314" s="65" t="str">
        <f t="shared" si="740"/>
        <v/>
      </c>
      <c r="Z314" s="68" t="str">
        <f t="shared" si="653"/>
        <v/>
      </c>
      <c r="AA314" s="32"/>
      <c r="AB314" s="120"/>
      <c r="AC314" s="62" t="str">
        <f t="shared" si="619"/>
        <v/>
      </c>
      <c r="AD314" s="62" t="str">
        <f t="shared" si="654"/>
        <v/>
      </c>
      <c r="AE314" s="65" t="str">
        <f t="shared" si="741"/>
        <v/>
      </c>
      <c r="AF314" s="68" t="str">
        <f t="shared" si="655"/>
        <v/>
      </c>
      <c r="AG314" s="32"/>
      <c r="AH314" s="120"/>
      <c r="AI314" s="62" t="str">
        <f t="shared" si="620"/>
        <v/>
      </c>
      <c r="AJ314" s="62" t="str">
        <f t="shared" si="656"/>
        <v/>
      </c>
      <c r="AK314" s="65" t="str">
        <f t="shared" si="742"/>
        <v/>
      </c>
      <c r="AL314" s="68" t="str">
        <f t="shared" si="657"/>
        <v/>
      </c>
      <c r="AM314" s="32"/>
      <c r="AN314" s="120"/>
      <c r="AO314" s="62" t="str">
        <f t="shared" si="621"/>
        <v/>
      </c>
      <c r="AP314" s="62" t="str">
        <f t="shared" si="658"/>
        <v/>
      </c>
      <c r="AQ314" s="65" t="str">
        <f t="shared" si="743"/>
        <v/>
      </c>
      <c r="AR314" s="68" t="str">
        <f t="shared" si="659"/>
        <v/>
      </c>
      <c r="AS314" s="32"/>
      <c r="AT314" s="120"/>
      <c r="AU314" s="62" t="str">
        <f t="shared" si="622"/>
        <v/>
      </c>
      <c r="AV314" s="62" t="str">
        <f t="shared" si="660"/>
        <v/>
      </c>
      <c r="AW314" s="65" t="str">
        <f t="shared" si="744"/>
        <v/>
      </c>
      <c r="AX314" s="68" t="str">
        <f t="shared" si="661"/>
        <v/>
      </c>
      <c r="AY314" s="32"/>
      <c r="AZ314" s="120"/>
      <c r="BA314" s="62" t="str">
        <f t="shared" si="623"/>
        <v/>
      </c>
      <c r="BB314" s="62" t="str">
        <f t="shared" si="662"/>
        <v/>
      </c>
      <c r="BC314" s="65" t="str">
        <f t="shared" si="745"/>
        <v/>
      </c>
      <c r="BD314" s="68" t="str">
        <f t="shared" si="663"/>
        <v/>
      </c>
      <c r="BE314" s="32"/>
      <c r="BF314" s="120"/>
      <c r="BG314" s="62" t="str">
        <f t="shared" si="624"/>
        <v/>
      </c>
      <c r="BH314" s="62" t="str">
        <f t="shared" si="664"/>
        <v/>
      </c>
      <c r="BI314" s="65" t="str">
        <f t="shared" si="746"/>
        <v/>
      </c>
      <c r="BJ314" s="68" t="str">
        <f t="shared" si="665"/>
        <v/>
      </c>
      <c r="BK314" s="32"/>
      <c r="BL314" s="120"/>
      <c r="BM314" s="62" t="str">
        <f t="shared" si="625"/>
        <v/>
      </c>
      <c r="BN314" s="62" t="str">
        <f t="shared" si="666"/>
        <v/>
      </c>
      <c r="BO314" s="65" t="str">
        <f t="shared" si="747"/>
        <v/>
      </c>
      <c r="BP314" s="68" t="str">
        <f t="shared" si="667"/>
        <v/>
      </c>
      <c r="BQ314" s="32"/>
      <c r="BR314" s="120"/>
      <c r="BS314" s="62" t="str">
        <f t="shared" si="626"/>
        <v/>
      </c>
      <c r="BT314" s="62" t="str">
        <f t="shared" si="668"/>
        <v/>
      </c>
      <c r="BU314" s="65" t="str">
        <f t="shared" si="748"/>
        <v/>
      </c>
      <c r="BV314" s="68" t="str">
        <f t="shared" si="669"/>
        <v/>
      </c>
      <c r="BW314" s="32"/>
      <c r="BX314" s="120"/>
      <c r="BY314" s="62" t="str">
        <f t="shared" si="627"/>
        <v/>
      </c>
      <c r="BZ314" s="62" t="str">
        <f t="shared" si="670"/>
        <v/>
      </c>
      <c r="CA314" s="65" t="str">
        <f t="shared" si="749"/>
        <v/>
      </c>
      <c r="CB314" s="68" t="str">
        <f t="shared" si="671"/>
        <v/>
      </c>
      <c r="CC314" s="32"/>
      <c r="CD314" s="120"/>
      <c r="CE314" s="62" t="str">
        <f t="shared" si="628"/>
        <v/>
      </c>
      <c r="CF314" s="62" t="str">
        <f t="shared" si="672"/>
        <v/>
      </c>
      <c r="CG314" s="65" t="str">
        <f t="shared" si="750"/>
        <v/>
      </c>
      <c r="CH314" s="68" t="str">
        <f t="shared" si="673"/>
        <v/>
      </c>
      <c r="CI314" s="32"/>
      <c r="CJ314" s="120"/>
      <c r="CK314" s="62" t="str">
        <f t="shared" si="629"/>
        <v/>
      </c>
      <c r="CL314" s="62" t="str">
        <f t="shared" si="674"/>
        <v/>
      </c>
      <c r="CM314" s="65" t="str">
        <f t="shared" si="751"/>
        <v/>
      </c>
      <c r="CN314" s="68" t="str">
        <f t="shared" si="675"/>
        <v/>
      </c>
      <c r="CO314" s="32"/>
      <c r="CP314" s="120"/>
      <c r="CQ314" s="62" t="str">
        <f t="shared" si="630"/>
        <v/>
      </c>
      <c r="CR314" s="62" t="str">
        <f t="shared" si="676"/>
        <v/>
      </c>
      <c r="CS314" s="65" t="str">
        <f t="shared" si="752"/>
        <v/>
      </c>
      <c r="CT314" s="68" t="str">
        <f t="shared" si="677"/>
        <v/>
      </c>
      <c r="CU314" s="32"/>
      <c r="CV314" s="120"/>
      <c r="CW314" s="62" t="str">
        <f t="shared" si="631"/>
        <v/>
      </c>
      <c r="CX314" s="62" t="str">
        <f t="shared" si="678"/>
        <v/>
      </c>
      <c r="CY314" s="65" t="str">
        <f t="shared" si="753"/>
        <v/>
      </c>
      <c r="CZ314" s="68" t="str">
        <f t="shared" si="679"/>
        <v/>
      </c>
      <c r="DA314" s="32"/>
      <c r="DB314" s="120"/>
      <c r="DC314" s="62" t="str">
        <f t="shared" si="632"/>
        <v/>
      </c>
      <c r="DD314" s="62" t="str">
        <f t="shared" si="680"/>
        <v/>
      </c>
      <c r="DE314" s="65" t="str">
        <f t="shared" si="754"/>
        <v/>
      </c>
      <c r="DF314" s="68" t="str">
        <f t="shared" si="681"/>
        <v/>
      </c>
      <c r="DG314" s="32"/>
      <c r="DH314" s="120"/>
      <c r="DI314" s="62" t="str">
        <f t="shared" si="633"/>
        <v/>
      </c>
      <c r="DJ314" s="62" t="str">
        <f t="shared" si="682"/>
        <v/>
      </c>
      <c r="DK314" s="65" t="str">
        <f t="shared" si="755"/>
        <v/>
      </c>
      <c r="DL314" s="68" t="str">
        <f t="shared" si="683"/>
        <v/>
      </c>
      <c r="DM314" s="32"/>
      <c r="DN314" s="120"/>
      <c r="DO314" s="62" t="str">
        <f t="shared" si="634"/>
        <v/>
      </c>
      <c r="DP314" s="62" t="str">
        <f t="shared" si="684"/>
        <v/>
      </c>
      <c r="DQ314" s="65" t="str">
        <f t="shared" si="756"/>
        <v/>
      </c>
      <c r="DR314" s="68" t="str">
        <f t="shared" si="685"/>
        <v/>
      </c>
      <c r="DS314" s="32"/>
      <c r="DT314" s="120"/>
      <c r="DU314" s="62" t="str">
        <f t="shared" si="635"/>
        <v/>
      </c>
      <c r="DV314" s="62" t="str">
        <f t="shared" si="686"/>
        <v/>
      </c>
      <c r="DW314" s="65" t="str">
        <f t="shared" si="757"/>
        <v/>
      </c>
      <c r="DX314" s="68" t="str">
        <f t="shared" si="687"/>
        <v/>
      </c>
      <c r="DY314" s="32"/>
      <c r="DZ314" s="120"/>
      <c r="EA314" s="62" t="str">
        <f t="shared" si="636"/>
        <v/>
      </c>
      <c r="EB314" s="62" t="str">
        <f t="shared" si="688"/>
        <v/>
      </c>
      <c r="EC314" s="65" t="str">
        <f t="shared" si="758"/>
        <v/>
      </c>
      <c r="ED314" s="68" t="str">
        <f t="shared" si="689"/>
        <v/>
      </c>
      <c r="EE314" s="32"/>
      <c r="EF314" s="120"/>
      <c r="EG314" s="62" t="str">
        <f t="shared" si="637"/>
        <v/>
      </c>
      <c r="EH314" s="62" t="str">
        <f t="shared" si="690"/>
        <v/>
      </c>
      <c r="EI314" s="65" t="str">
        <f t="shared" si="759"/>
        <v/>
      </c>
      <c r="EJ314" s="68" t="str">
        <f t="shared" si="691"/>
        <v/>
      </c>
      <c r="EK314" s="32"/>
      <c r="EL314" s="120"/>
      <c r="EM314" s="62" t="str">
        <f t="shared" si="638"/>
        <v/>
      </c>
      <c r="EN314" s="62" t="str">
        <f t="shared" si="692"/>
        <v/>
      </c>
      <c r="EO314" s="65" t="str">
        <f t="shared" si="760"/>
        <v/>
      </c>
      <c r="EP314" s="68" t="str">
        <f t="shared" si="693"/>
        <v/>
      </c>
      <c r="EQ314" s="32"/>
      <c r="ER314" s="120"/>
      <c r="ES314" s="62" t="str">
        <f t="shared" si="639"/>
        <v/>
      </c>
      <c r="ET314" s="62" t="str">
        <f t="shared" si="694"/>
        <v/>
      </c>
      <c r="EU314" s="65" t="str">
        <f t="shared" si="761"/>
        <v/>
      </c>
      <c r="EV314" s="68" t="str">
        <f t="shared" si="695"/>
        <v/>
      </c>
      <c r="EW314" s="32"/>
      <c r="EX314" s="120"/>
      <c r="EY314" s="62" t="str">
        <f t="shared" si="640"/>
        <v/>
      </c>
      <c r="EZ314" s="62" t="str">
        <f t="shared" si="696"/>
        <v/>
      </c>
      <c r="FA314" s="65" t="str">
        <f t="shared" si="762"/>
        <v/>
      </c>
      <c r="FB314" s="68" t="str">
        <f t="shared" si="697"/>
        <v/>
      </c>
      <c r="FC314" s="32"/>
      <c r="FD314" s="120"/>
      <c r="FE314" s="62" t="str">
        <f t="shared" si="641"/>
        <v/>
      </c>
      <c r="FF314" s="62" t="str">
        <f t="shared" si="698"/>
        <v/>
      </c>
      <c r="FG314" s="65" t="str">
        <f t="shared" si="763"/>
        <v/>
      </c>
      <c r="FH314" s="68" t="str">
        <f t="shared" si="699"/>
        <v/>
      </c>
      <c r="FI314" s="32"/>
      <c r="FJ314" s="120"/>
      <c r="FK314" s="62" t="str">
        <f t="shared" si="642"/>
        <v/>
      </c>
      <c r="FL314" s="62" t="str">
        <f t="shared" si="700"/>
        <v/>
      </c>
      <c r="FM314" s="65" t="str">
        <f t="shared" si="764"/>
        <v/>
      </c>
      <c r="FN314" s="68" t="str">
        <f t="shared" si="701"/>
        <v/>
      </c>
      <c r="FO314" s="32"/>
      <c r="FP314" s="120"/>
      <c r="FQ314" s="62" t="str">
        <f t="shared" si="643"/>
        <v/>
      </c>
      <c r="FR314" s="62" t="str">
        <f t="shared" si="702"/>
        <v/>
      </c>
      <c r="FS314" s="65" t="str">
        <f t="shared" si="765"/>
        <v/>
      </c>
      <c r="FT314" s="68" t="str">
        <f t="shared" si="703"/>
        <v/>
      </c>
      <c r="FU314" s="32"/>
      <c r="FV314" s="120"/>
      <c r="FW314" s="62" t="str">
        <f t="shared" si="644"/>
        <v/>
      </c>
      <c r="FX314" s="62" t="str">
        <f t="shared" si="704"/>
        <v/>
      </c>
      <c r="FY314" s="65" t="str">
        <f t="shared" si="766"/>
        <v/>
      </c>
      <c r="FZ314" s="68" t="str">
        <f t="shared" si="705"/>
        <v/>
      </c>
      <c r="GA314" s="32"/>
      <c r="GC314" s="7" t="str">
        <f t="shared" si="706"/>
        <v/>
      </c>
      <c r="GD314" s="7" t="str">
        <f t="shared" ca="1" si="645"/>
        <v/>
      </c>
      <c r="GT314" s="71" t="str">
        <f>IF(GT$9="", "", IF(AND(NOT('Personnel Details'!$N$11=""), $B314&gt;='Personnel Details'!$N$11), 'Personnel Details'!$O$11, IF(AND(NOT('Personnel Details'!$I$11=""), $B314&gt;='Personnel Details'!$I$11), 'Personnel Details'!$J$11, 'Personnel Details'!$E$11)))</f>
        <v/>
      </c>
      <c r="GU314" s="59" t="str">
        <f>IF(GT$9="", "", IF(AND(NOT('Personnel Details'!$N$11=""), $B314&gt;='Personnel Details'!$N$11), IF('Personnel Details'!$P$11="","", 'Personnel Details'!$P$11), IF(AND(NOT('Personnel Details'!$I$11=""), $B314&gt;='Personnel Details'!$I$11), IF('Personnel Details'!$K$11="", "", 'Personnel Details'!$K$11), IF('Personnel Details'!$F$11="", "", 'Personnel Details'!$F$11))))</f>
        <v/>
      </c>
      <c r="GV314" s="74" t="str">
        <f>IF(GT$9="", "", IF(AND(NOT('Personnel Details'!$N$11=""), $B314&gt;='Personnel Details'!$N$11), 'Personnel Details'!$Q$11, IF(AND(NOT('Personnel Details'!$I$11=""), $B314&gt;='Personnel Details'!$I$11), 'Personnel Details'!$L$11, 'Personnel Details'!$G$11)))</f>
        <v/>
      </c>
      <c r="GW314" s="59" t="str">
        <f t="shared" si="707"/>
        <v/>
      </c>
      <c r="GX314" s="53"/>
      <c r="GZ314" s="78" t="str">
        <f>IF(GZ$9="", "", IF(AND(NOT('Personnel Details'!$N$12=""), $B314&gt;='Personnel Details'!$N$12), 'Personnel Details'!$O$12, IF(AND(NOT('Personnel Details'!$I$12=""), $B314&gt;='Personnel Details'!$I$12), 'Personnel Details'!$J$12, 'Personnel Details'!$E$12)))</f>
        <v/>
      </c>
      <c r="HA314" s="59" t="str">
        <f>IF(GZ$9="", "", IF(AND(NOT('Personnel Details'!$N$12=""), $B314&gt;='Personnel Details'!$N$12), IF('Personnel Details'!$P$12="","", 'Personnel Details'!$P$12), IF(AND(NOT('Personnel Details'!$I$12=""), $B314&gt;='Personnel Details'!$I$12), IF('Personnel Details'!$K$12="", "", 'Personnel Details'!$K$12), IF('Personnel Details'!$F$12="", "", 'Personnel Details'!$F$12))))</f>
        <v/>
      </c>
      <c r="HB314" s="79" t="str">
        <f>IF(GZ$9="", "", IF(AND(NOT('Personnel Details'!$N$12=""), $B314&gt;='Personnel Details'!$N$12), 'Personnel Details'!$Q$12, IF(AND(NOT('Personnel Details'!$I$12=""), $B314&gt;='Personnel Details'!$I$12), 'Personnel Details'!$L$12, 'Personnel Details'!$G$12)))</f>
        <v/>
      </c>
      <c r="HC314" s="59" t="str">
        <f t="shared" si="708"/>
        <v/>
      </c>
      <c r="HD314" s="53"/>
      <c r="HF314" s="78" t="str">
        <f>IF(HF$9="", "", IF(AND(NOT('Personnel Details'!$N$13=""), $B314&gt;='Personnel Details'!$N$13), 'Personnel Details'!$O$13, IF(AND(NOT('Personnel Details'!$I$13=""), $B314&gt;='Personnel Details'!$I$13), 'Personnel Details'!$J$13, 'Personnel Details'!$E$13)))</f>
        <v/>
      </c>
      <c r="HG314" s="59" t="str">
        <f>IF(HF$9="", "", IF(AND(NOT('Personnel Details'!$N$13=""), $B314&gt;='Personnel Details'!$N$13), IF('Personnel Details'!$P$13="","", 'Personnel Details'!$P$13), IF(AND(NOT('Personnel Details'!$I$13=""), $B314&gt;='Personnel Details'!$I$13), IF('Personnel Details'!$K$13="", "", 'Personnel Details'!$K$13), IF('Personnel Details'!$F$13="", "", 'Personnel Details'!$F$13))))</f>
        <v/>
      </c>
      <c r="HH314" s="79" t="str">
        <f>IF(HF$9="", "", IF(AND(NOT('Personnel Details'!$N$13=""), $B314&gt;='Personnel Details'!$N$13), 'Personnel Details'!$Q$13, IF(AND(NOT('Personnel Details'!$I$13=""), $B314&gt;='Personnel Details'!$I$13), 'Personnel Details'!$L$13, 'Personnel Details'!$G$13)))</f>
        <v/>
      </c>
      <c r="HI314" s="59" t="str">
        <f t="shared" si="709"/>
        <v/>
      </c>
      <c r="HJ314" s="53"/>
      <c r="HL314" s="78" t="str">
        <f>IF(HL$9="", "", IF(AND(NOT('Personnel Details'!$N$14=""), $B314&gt;='Personnel Details'!$N$14), 'Personnel Details'!$O$14, IF(AND(NOT('Personnel Details'!$I$14=""), $B314&gt;='Personnel Details'!$I$14), 'Personnel Details'!$J$14, 'Personnel Details'!$E$14)))</f>
        <v/>
      </c>
      <c r="HM314" s="59" t="str">
        <f>IF(HL$9="", "", IF(AND(NOT('Personnel Details'!$N$14=""), $B314&gt;='Personnel Details'!$N$14), IF('Personnel Details'!$P$14="","", 'Personnel Details'!$P$14), IF(AND(NOT('Personnel Details'!$I$14=""), $B314&gt;='Personnel Details'!$I$14), IF('Personnel Details'!$K$14="", "", 'Personnel Details'!$K$14), IF('Personnel Details'!$F$14="", "", 'Personnel Details'!$F$14))))</f>
        <v/>
      </c>
      <c r="HN314" s="79" t="str">
        <f>IF(HL$9="", "", IF(AND(NOT('Personnel Details'!$N$14=""), $B314&gt;='Personnel Details'!$N$14), 'Personnel Details'!$Q$14, IF(AND(NOT('Personnel Details'!$I$14=""), $B314&gt;='Personnel Details'!$I$14), 'Personnel Details'!$L$14, 'Personnel Details'!$G$14)))</f>
        <v/>
      </c>
      <c r="HO314" s="59" t="str">
        <f t="shared" si="710"/>
        <v/>
      </c>
      <c r="HP314" s="53"/>
      <c r="HR314" s="78" t="str">
        <f>IF(HR$9="", "", IF(AND(NOT('Personnel Details'!$N$15=""), $B314&gt;='Personnel Details'!$N$15), 'Personnel Details'!$O$15, IF(AND(NOT('Personnel Details'!$I$15=""), $B314&gt;='Personnel Details'!$I$15), 'Personnel Details'!$J$15, 'Personnel Details'!$E$15)))</f>
        <v/>
      </c>
      <c r="HS314" s="59" t="str">
        <f>IF(HR$9="", "", IF(AND(NOT('Personnel Details'!$N$15=""), $B314&gt;='Personnel Details'!$N$15), IF('Personnel Details'!$P$15="","", 'Personnel Details'!$P$15), IF(AND(NOT('Personnel Details'!$I$15=""), $B314&gt;='Personnel Details'!$I$15), IF('Personnel Details'!$K$15="", "", 'Personnel Details'!$K$15), IF('Personnel Details'!$F$15="", "", 'Personnel Details'!$F$15))))</f>
        <v/>
      </c>
      <c r="HT314" s="79" t="str">
        <f>IF(HR$9="", "", IF(AND(NOT('Personnel Details'!$N$15=""), $B314&gt;='Personnel Details'!$N$15), 'Personnel Details'!$Q$15, IF(AND(NOT('Personnel Details'!$I$15=""), $B314&gt;='Personnel Details'!$I$15), 'Personnel Details'!$L$15, 'Personnel Details'!$G$15)))</f>
        <v/>
      </c>
      <c r="HU314" s="59" t="str">
        <f t="shared" si="711"/>
        <v/>
      </c>
      <c r="HV314" s="53"/>
      <c r="HX314" s="78" t="str">
        <f>IF(HX$9="", "", IF(AND(NOT('Personnel Details'!$N$16=""), $B314&gt;='Personnel Details'!$N$16), 'Personnel Details'!$O$16, IF(AND(NOT('Personnel Details'!$I$16=""), $B314&gt;='Personnel Details'!$I$16), 'Personnel Details'!$J$16, 'Personnel Details'!$E$16)))</f>
        <v/>
      </c>
      <c r="HY314" s="59" t="str">
        <f>IF(HX$9="", "", IF(AND(NOT('Personnel Details'!$N$16=""), $B314&gt;='Personnel Details'!$N$16), IF('Personnel Details'!$P$16="","", 'Personnel Details'!$P$16), IF(AND(NOT('Personnel Details'!$I$16=""), $B314&gt;='Personnel Details'!$I$16), IF('Personnel Details'!$K$16="", "", 'Personnel Details'!$K$16), IF('Personnel Details'!$F$16="", "", 'Personnel Details'!$F$16))))</f>
        <v/>
      </c>
      <c r="HZ314" s="79" t="str">
        <f>IF(HX$9="", "", IF(AND(NOT('Personnel Details'!$N$16=""), $B314&gt;='Personnel Details'!$N$16), 'Personnel Details'!$Q$16, IF(AND(NOT('Personnel Details'!$I$16=""), $B314&gt;='Personnel Details'!$I$16), 'Personnel Details'!$L$16, 'Personnel Details'!$G$16)))</f>
        <v/>
      </c>
      <c r="IA314" s="59" t="str">
        <f t="shared" si="712"/>
        <v/>
      </c>
      <c r="IB314" s="53"/>
      <c r="ID314" s="78" t="str">
        <f>IF(ID$9="", "", IF(AND(NOT('Personnel Details'!$N$17=""), $B314&gt;='Personnel Details'!$N$17), 'Personnel Details'!$O$17, IF(AND(NOT('Personnel Details'!$I$17=""), $B314&gt;='Personnel Details'!$I$17), 'Personnel Details'!$J$17, 'Personnel Details'!$E$17)))</f>
        <v/>
      </c>
      <c r="IE314" s="59" t="str">
        <f>IF(ID$9="", "", IF(AND(NOT('Personnel Details'!$N$17=""), $B314&gt;='Personnel Details'!$N$17), IF('Personnel Details'!$P$17="","", 'Personnel Details'!$P$17), IF(AND(NOT('Personnel Details'!$I$17=""), $B314&gt;='Personnel Details'!$I$17), IF('Personnel Details'!$K$17="", "", 'Personnel Details'!$K$17), IF('Personnel Details'!$F$17="", "", 'Personnel Details'!$F$17))))</f>
        <v/>
      </c>
      <c r="IF314" s="79" t="str">
        <f>IF(ID$9="", "", IF(AND(NOT('Personnel Details'!$N$17=""), $B314&gt;='Personnel Details'!$N$17), 'Personnel Details'!$Q$17, IF(AND(NOT('Personnel Details'!$I$17=""), $B314&gt;='Personnel Details'!$I$17), 'Personnel Details'!$L$17, 'Personnel Details'!$G$17)))</f>
        <v/>
      </c>
      <c r="IG314" s="59" t="str">
        <f t="shared" si="713"/>
        <v/>
      </c>
      <c r="IH314" s="53"/>
      <c r="IJ314" s="78" t="str">
        <f>IF(IJ$9="", "", IF(AND(NOT('Personnel Details'!$N$18=""), $B314&gt;='Personnel Details'!$N$18), 'Personnel Details'!$O$18, IF(AND(NOT('Personnel Details'!$I$18=""), $B314&gt;='Personnel Details'!$I$18), 'Personnel Details'!$J$18, 'Personnel Details'!$E$18)))</f>
        <v/>
      </c>
      <c r="IK314" s="59" t="str">
        <f>IF(IJ$9="", "", IF(AND(NOT('Personnel Details'!$N$18=""), $B314&gt;='Personnel Details'!$N$18), IF('Personnel Details'!$P$18="","", 'Personnel Details'!$P$18), IF(AND(NOT('Personnel Details'!$I$18=""), $B314&gt;='Personnel Details'!$I$18), IF('Personnel Details'!$K$18="", "", 'Personnel Details'!$K$18), IF('Personnel Details'!$F$18="", "", 'Personnel Details'!$F$18))))</f>
        <v/>
      </c>
      <c r="IL314" s="79" t="str">
        <f>IF(IJ$9="", "", IF(AND(NOT('Personnel Details'!$N$18=""), $B314&gt;='Personnel Details'!$N$18), 'Personnel Details'!$Q$18, IF(AND(NOT('Personnel Details'!$I$18=""), $B314&gt;='Personnel Details'!$I$18), 'Personnel Details'!$L$18, 'Personnel Details'!$G$18)))</f>
        <v/>
      </c>
      <c r="IM314" s="59" t="str">
        <f t="shared" si="714"/>
        <v/>
      </c>
      <c r="IN314" s="53"/>
      <c r="IP314" s="78" t="str">
        <f>IF(IP$9="", "", IF(AND(NOT('Personnel Details'!$N$19=""), $B314&gt;='Personnel Details'!$N$19), 'Personnel Details'!$O$19, IF(AND(NOT('Personnel Details'!$I$19=""), $B314&gt;='Personnel Details'!$I$19), 'Personnel Details'!$J$19, 'Personnel Details'!$E$19)))</f>
        <v/>
      </c>
      <c r="IQ314" s="59" t="str">
        <f>IF(IP$9="", "", IF(AND(NOT('Personnel Details'!$N$19=""), $B314&gt;='Personnel Details'!$N$19), IF('Personnel Details'!$P$19="","", 'Personnel Details'!$P$19), IF(AND(NOT('Personnel Details'!$I$19=""), $B314&gt;='Personnel Details'!$I$19), IF('Personnel Details'!$K$19="", "", 'Personnel Details'!$K$19), IF('Personnel Details'!$F$19="", "", 'Personnel Details'!$F$19))))</f>
        <v/>
      </c>
      <c r="IR314" s="79" t="str">
        <f>IF(IP$9="", "", IF(AND(NOT('Personnel Details'!$N$19=""), $B314&gt;='Personnel Details'!$N$19), 'Personnel Details'!$Q$19, IF(AND(NOT('Personnel Details'!$I$19=""), $B314&gt;='Personnel Details'!$I$19), 'Personnel Details'!$L$19, 'Personnel Details'!$G$19)))</f>
        <v/>
      </c>
      <c r="IS314" s="59" t="str">
        <f t="shared" si="715"/>
        <v/>
      </c>
      <c r="IT314" s="53"/>
      <c r="IV314" s="78" t="str">
        <f>IF(IV$9="", "", IF(AND(NOT('Personnel Details'!$N$20=""), $B314&gt;='Personnel Details'!$N$20), 'Personnel Details'!$O$20, IF(AND(NOT('Personnel Details'!$I$20=""), $B314&gt;='Personnel Details'!$I$20), 'Personnel Details'!$J$20, 'Personnel Details'!$E$20)))</f>
        <v/>
      </c>
      <c r="IW314" s="59" t="str">
        <f>IF(IV$9="", "", IF(AND(NOT('Personnel Details'!$N$20=""), $B314&gt;='Personnel Details'!$N$20), IF('Personnel Details'!$P$20="","", 'Personnel Details'!$P$20), IF(AND(NOT('Personnel Details'!$I$20=""), $B314&gt;='Personnel Details'!$I$20), IF('Personnel Details'!$K$20="", "", 'Personnel Details'!$K$20), IF('Personnel Details'!$F$20="", "", 'Personnel Details'!$F$20))))</f>
        <v/>
      </c>
      <c r="IX314" s="79" t="str">
        <f>IF(IV$9="", "", IF(AND(NOT('Personnel Details'!$N$20=""), $B314&gt;='Personnel Details'!$N$20), 'Personnel Details'!$Q$20, IF(AND(NOT('Personnel Details'!$I$20=""), $B314&gt;='Personnel Details'!$I$20), 'Personnel Details'!$L$20, 'Personnel Details'!$G$20)))</f>
        <v/>
      </c>
      <c r="IY314" s="59" t="str">
        <f t="shared" si="716"/>
        <v/>
      </c>
      <c r="IZ314" s="53"/>
      <c r="JB314" s="78" t="str">
        <f>IF(JB$9="", "", IF(AND(NOT('Personnel Details'!$N$21=""), $B314&gt;='Personnel Details'!$N$21), 'Personnel Details'!$O$21, IF(AND(NOT('Personnel Details'!$I$21=""), $B314&gt;='Personnel Details'!$I$21), 'Personnel Details'!$J$21, 'Personnel Details'!$E$21)))</f>
        <v/>
      </c>
      <c r="JC314" s="59" t="str">
        <f>IF(JB$9="", "", IF(AND(NOT('Personnel Details'!$N$21=""), $B314&gt;='Personnel Details'!$N$21), IF('Personnel Details'!$P$21="","", 'Personnel Details'!$P$21), IF(AND(NOT('Personnel Details'!$I$21=""), $B314&gt;='Personnel Details'!$I$21), IF('Personnel Details'!$K$21="", "", 'Personnel Details'!$K$21), IF('Personnel Details'!$F$21="", "", 'Personnel Details'!$F$21))))</f>
        <v/>
      </c>
      <c r="JD314" s="79" t="str">
        <f>IF(JB$9="", "", IF(AND(NOT('Personnel Details'!$N$21=""), $B314&gt;='Personnel Details'!$N$21), 'Personnel Details'!$Q$21, IF(AND(NOT('Personnel Details'!$I$21=""), $B314&gt;='Personnel Details'!$I$21), 'Personnel Details'!$L$21, 'Personnel Details'!$G$21)))</f>
        <v/>
      </c>
      <c r="JE314" s="59" t="str">
        <f t="shared" si="717"/>
        <v/>
      </c>
      <c r="JF314" s="53"/>
      <c r="JH314" s="78" t="str">
        <f>IF(JH$9="", "", IF(AND(NOT('Personnel Details'!$N$22=""), $B314&gt;='Personnel Details'!$N$22), 'Personnel Details'!$O$22, IF(AND(NOT('Personnel Details'!$I$22=""), $B314&gt;='Personnel Details'!$I$22), 'Personnel Details'!$J$22, 'Personnel Details'!$E$22)))</f>
        <v/>
      </c>
      <c r="JI314" s="59" t="str">
        <f>IF(JH$9="", "", IF(AND(NOT('Personnel Details'!$N$22=""), $B314&gt;='Personnel Details'!$N$22), IF('Personnel Details'!$P$22="","", 'Personnel Details'!$P$22), IF(AND(NOT('Personnel Details'!$I$22=""), $B314&gt;='Personnel Details'!$I$22), IF('Personnel Details'!$K$22="", "", 'Personnel Details'!$K$22), IF('Personnel Details'!$F$22="", "", 'Personnel Details'!$F$22))))</f>
        <v/>
      </c>
      <c r="JJ314" s="79" t="str">
        <f>IF(JH$9="", "", IF(AND(NOT('Personnel Details'!$N$22=""), $B314&gt;='Personnel Details'!$N$22), 'Personnel Details'!$Q$22, IF(AND(NOT('Personnel Details'!$I$22=""), $B314&gt;='Personnel Details'!$I$22), 'Personnel Details'!$L$22, 'Personnel Details'!$G$22)))</f>
        <v/>
      </c>
      <c r="JK314" s="59" t="str">
        <f t="shared" si="718"/>
        <v/>
      </c>
      <c r="JL314" s="53"/>
      <c r="JN314" s="78" t="str">
        <f>IF(JN$9="", "", IF(AND(NOT('Personnel Details'!$N$23=""), $B314&gt;='Personnel Details'!$N$23), 'Personnel Details'!$O$23, IF(AND(NOT('Personnel Details'!$I$23=""), $B314&gt;='Personnel Details'!$I$23), 'Personnel Details'!$J$23, 'Personnel Details'!$E$23)))</f>
        <v/>
      </c>
      <c r="JO314" s="59" t="str">
        <f>IF(JN$9="", "", IF(AND(NOT('Personnel Details'!$N$23=""), $B314&gt;='Personnel Details'!$N$23), IF('Personnel Details'!$P$23="","", 'Personnel Details'!$P$23), IF(AND(NOT('Personnel Details'!$I$23=""), $B314&gt;='Personnel Details'!$I$23), IF('Personnel Details'!$K$23="", "", 'Personnel Details'!$K$23), IF('Personnel Details'!$F$23="", "", 'Personnel Details'!$F$23))))</f>
        <v/>
      </c>
      <c r="JP314" s="79" t="str">
        <f>IF(JN$9="", "", IF(AND(NOT('Personnel Details'!$N$23=""), $B314&gt;='Personnel Details'!$N$23), 'Personnel Details'!$Q$23, IF(AND(NOT('Personnel Details'!$I$23=""), $B314&gt;='Personnel Details'!$I$23), 'Personnel Details'!$L$23, 'Personnel Details'!$G$23)))</f>
        <v/>
      </c>
      <c r="JQ314" s="59" t="str">
        <f t="shared" si="719"/>
        <v/>
      </c>
      <c r="JR314" s="53"/>
      <c r="JT314" s="78" t="str">
        <f>IF(JT$9="", "", IF(AND(NOT('Personnel Details'!$N$24=""), $B314&gt;='Personnel Details'!$N$24), 'Personnel Details'!$O$24, IF(AND(NOT('Personnel Details'!$I$24=""), $B314&gt;='Personnel Details'!$I$24), 'Personnel Details'!$J$24, 'Personnel Details'!$E$24)))</f>
        <v/>
      </c>
      <c r="JU314" s="59" t="str">
        <f>IF(JT$9="", "", IF(AND(NOT('Personnel Details'!$N$24=""), $B314&gt;='Personnel Details'!$N$24), IF('Personnel Details'!$P$24="","", 'Personnel Details'!$P$24), IF(AND(NOT('Personnel Details'!$I$24=""), $B314&gt;='Personnel Details'!$I$24), IF('Personnel Details'!$K$24="", "", 'Personnel Details'!$K$24), IF('Personnel Details'!$F$24="", "", 'Personnel Details'!$F$24))))</f>
        <v/>
      </c>
      <c r="JV314" s="79" t="str">
        <f>IF(JT$9="", "", IF(AND(NOT('Personnel Details'!$N$24=""), $B314&gt;='Personnel Details'!$N$24), 'Personnel Details'!$Q$24, IF(AND(NOT('Personnel Details'!$I$24=""), $B314&gt;='Personnel Details'!$I$24), 'Personnel Details'!$L$24, 'Personnel Details'!$G$24)))</f>
        <v/>
      </c>
      <c r="JW314" s="59" t="str">
        <f t="shared" si="720"/>
        <v/>
      </c>
      <c r="JX314" s="53"/>
      <c r="JZ314" s="78" t="str">
        <f>IF(JZ$9="", "", IF(AND(NOT('Personnel Details'!$N$25=""), $B314&gt;='Personnel Details'!$N$25), 'Personnel Details'!$O$25, IF(AND(NOT('Personnel Details'!$I$25=""), $B314&gt;='Personnel Details'!$I$25), 'Personnel Details'!$J$25, 'Personnel Details'!$E$25)))</f>
        <v/>
      </c>
      <c r="KA314" s="59" t="str">
        <f>IF(JZ$9="", "", IF(AND(NOT('Personnel Details'!$N$25=""), $B314&gt;='Personnel Details'!$N$25), IF('Personnel Details'!$P$25="","", 'Personnel Details'!$P$25), IF(AND(NOT('Personnel Details'!$I$25=""), $B314&gt;='Personnel Details'!$I$25), IF('Personnel Details'!$K$25="", "", 'Personnel Details'!$K$25), IF('Personnel Details'!$F$25="", "", 'Personnel Details'!$F$25))))</f>
        <v/>
      </c>
      <c r="KB314" s="79" t="str">
        <f>IF(JZ$9="", "", IF(AND(NOT('Personnel Details'!$N$25=""), $B314&gt;='Personnel Details'!$N$25), 'Personnel Details'!$Q$25, IF(AND(NOT('Personnel Details'!$I$25=""), $B314&gt;='Personnel Details'!$I$25), 'Personnel Details'!$L$25, 'Personnel Details'!$G$25)))</f>
        <v/>
      </c>
      <c r="KC314" s="59" t="str">
        <f t="shared" si="721"/>
        <v/>
      </c>
      <c r="KD314" s="53"/>
      <c r="KF314" s="78" t="str">
        <f>IF(KF$9="", "", IF(AND(NOT('Personnel Details'!$N$26=""), $B314&gt;='Personnel Details'!$N$26), 'Personnel Details'!$O$26, IF(AND(NOT('Personnel Details'!$I$26=""), $B314&gt;='Personnel Details'!$I$26), 'Personnel Details'!$J$26, 'Personnel Details'!$E$26)))</f>
        <v/>
      </c>
      <c r="KG314" s="59" t="str">
        <f>IF(KF$9="", "", IF(AND(NOT('Personnel Details'!$N$26=""), $B314&gt;='Personnel Details'!$N$26), IF('Personnel Details'!$P$26="","", 'Personnel Details'!$P$26), IF(AND(NOT('Personnel Details'!$I$26=""), $B314&gt;='Personnel Details'!$I$26), IF('Personnel Details'!$K$26="", "", 'Personnel Details'!$K$26), IF('Personnel Details'!$F$26="", "", 'Personnel Details'!$F$26))))</f>
        <v/>
      </c>
      <c r="KH314" s="79" t="str">
        <f>IF(KF$9="", "", IF(AND(NOT('Personnel Details'!$N$26=""), $B314&gt;='Personnel Details'!$N$26), 'Personnel Details'!$Q$26, IF(AND(NOT('Personnel Details'!$I$26=""), $B314&gt;='Personnel Details'!$I$26), 'Personnel Details'!$L$26, 'Personnel Details'!$G$26)))</f>
        <v/>
      </c>
      <c r="KI314" s="59" t="str">
        <f t="shared" si="722"/>
        <v/>
      </c>
      <c r="KJ314" s="53"/>
      <c r="KL314" s="78" t="str">
        <f>IF(KL$9="", "", IF(AND(NOT('Personnel Details'!$N$27=""), $B314&gt;='Personnel Details'!$N$27), 'Personnel Details'!$O$27, IF(AND(NOT('Personnel Details'!$I$27=""), $B314&gt;='Personnel Details'!$I$27), 'Personnel Details'!$J$27, 'Personnel Details'!$E$27)))</f>
        <v/>
      </c>
      <c r="KM314" s="59" t="str">
        <f>IF(KL$9="", "", IF(AND(NOT('Personnel Details'!$N$27=""), $B314&gt;='Personnel Details'!$N$27), IF('Personnel Details'!$P$27="","", 'Personnel Details'!$P$27), IF(AND(NOT('Personnel Details'!$I$27=""), $B314&gt;='Personnel Details'!$I$27), IF('Personnel Details'!$K$27="", "", 'Personnel Details'!$K$27), IF('Personnel Details'!$F$27="", "", 'Personnel Details'!$F$27))))</f>
        <v/>
      </c>
      <c r="KN314" s="79" t="str">
        <f>IF(KL$9="", "", IF(AND(NOT('Personnel Details'!$N$27=""), $B314&gt;='Personnel Details'!$N$27), 'Personnel Details'!$Q$27, IF(AND(NOT('Personnel Details'!$I$27=""), $B314&gt;='Personnel Details'!$I$27), 'Personnel Details'!$L$27, 'Personnel Details'!$G$27)))</f>
        <v/>
      </c>
      <c r="KO314" s="59" t="str">
        <f t="shared" si="723"/>
        <v/>
      </c>
      <c r="KP314" s="53"/>
      <c r="KR314" s="78" t="str">
        <f>IF(KR$9="", "", IF(AND(NOT('Personnel Details'!$N$28=""), $B314&gt;='Personnel Details'!$N$28), 'Personnel Details'!$O$28, IF(AND(NOT('Personnel Details'!$I$28=""), $B314&gt;='Personnel Details'!$I$28), 'Personnel Details'!$J$28, 'Personnel Details'!$E$28)))</f>
        <v/>
      </c>
      <c r="KS314" s="59" t="str">
        <f>IF(KR$9="", "", IF(AND(NOT('Personnel Details'!$N$28=""), $B314&gt;='Personnel Details'!$N$28), IF('Personnel Details'!$P$28="","", 'Personnel Details'!$P$28), IF(AND(NOT('Personnel Details'!$I$28=""), $B314&gt;='Personnel Details'!$I$28), IF('Personnel Details'!$K$28="", "", 'Personnel Details'!$K$28), IF('Personnel Details'!$F$28="", "", 'Personnel Details'!$F$28))))</f>
        <v/>
      </c>
      <c r="KT314" s="79" t="str">
        <f>IF(KR$9="", "", IF(AND(NOT('Personnel Details'!$N$28=""), $B314&gt;='Personnel Details'!$N$28), 'Personnel Details'!$Q$28, IF(AND(NOT('Personnel Details'!$I$28=""), $B314&gt;='Personnel Details'!$I$28), 'Personnel Details'!$L$28, 'Personnel Details'!$G$28)))</f>
        <v/>
      </c>
      <c r="KU314" s="59" t="str">
        <f t="shared" si="724"/>
        <v/>
      </c>
      <c r="KV314" s="53"/>
      <c r="KX314" s="78" t="str">
        <f>IF(KX$9="", "", IF(AND(NOT('Personnel Details'!$N$29=""), $B314&gt;='Personnel Details'!$N$29), 'Personnel Details'!$O$29, IF(AND(NOT('Personnel Details'!$I$29=""), $B314&gt;='Personnel Details'!$I$29), 'Personnel Details'!$J$29, 'Personnel Details'!$E$29)))</f>
        <v/>
      </c>
      <c r="KY314" s="59" t="str">
        <f>IF(KX$9="", "", IF(AND(NOT('Personnel Details'!$N$29=""), $B314&gt;='Personnel Details'!$N$29), IF('Personnel Details'!$P$29="","", 'Personnel Details'!$P$29), IF(AND(NOT('Personnel Details'!$I$29=""), $B314&gt;='Personnel Details'!$I$29), IF('Personnel Details'!$K$29="", "", 'Personnel Details'!$K$29), IF('Personnel Details'!$F$29="", "", 'Personnel Details'!$F$29))))</f>
        <v/>
      </c>
      <c r="KZ314" s="79" t="str">
        <f>IF(KX$9="", "", IF(AND(NOT('Personnel Details'!$N$29=""), $B314&gt;='Personnel Details'!$N$29), 'Personnel Details'!$Q$29, IF(AND(NOT('Personnel Details'!$I$29=""), $B314&gt;='Personnel Details'!$I$29), 'Personnel Details'!$L$29, 'Personnel Details'!$G$29)))</f>
        <v/>
      </c>
      <c r="LA314" s="59" t="str">
        <f t="shared" si="725"/>
        <v/>
      </c>
      <c r="LB314" s="53"/>
      <c r="LD314" s="78" t="str">
        <f>IF(LD$9="", "", IF(AND(NOT('Personnel Details'!$N$30=""), $B314&gt;='Personnel Details'!$N$30), 'Personnel Details'!$O$30, IF(AND(NOT('Personnel Details'!$I$30=""), $B314&gt;='Personnel Details'!$I$30), 'Personnel Details'!$J$30, 'Personnel Details'!$E$30)))</f>
        <v/>
      </c>
      <c r="LE314" s="59" t="str">
        <f>IF(LD$9="", "", IF(AND(NOT('Personnel Details'!$N$30=""), $B314&gt;='Personnel Details'!$N$30), IF('Personnel Details'!$P$30="","", 'Personnel Details'!$P$30), IF(AND(NOT('Personnel Details'!$I$30=""), $B314&gt;='Personnel Details'!$I$30), IF('Personnel Details'!$K$30="", "", 'Personnel Details'!$K$30), IF('Personnel Details'!$F$30="", "", 'Personnel Details'!$F$30))))</f>
        <v/>
      </c>
      <c r="LF314" s="79" t="str">
        <f>IF(LD$9="", "", IF(AND(NOT('Personnel Details'!$N$30=""), $B314&gt;='Personnel Details'!$N$30), 'Personnel Details'!$Q$30, IF(AND(NOT('Personnel Details'!$I$30=""), $B314&gt;='Personnel Details'!$I$30), 'Personnel Details'!$L$30, 'Personnel Details'!$G$30)))</f>
        <v/>
      </c>
      <c r="LG314" s="59" t="str">
        <f t="shared" si="726"/>
        <v/>
      </c>
      <c r="LH314" s="53"/>
      <c r="LJ314" s="78" t="str">
        <f>IF(LJ$9="", "", IF(AND(NOT('Personnel Details'!$N$31=""), $B314&gt;='Personnel Details'!$N$31), 'Personnel Details'!$O$31, IF(AND(NOT('Personnel Details'!$I$31=""), $B314&gt;='Personnel Details'!$I$31), 'Personnel Details'!$J$31, 'Personnel Details'!$E$31)))</f>
        <v/>
      </c>
      <c r="LK314" s="59" t="str">
        <f>IF(LJ$9="", "", IF(AND(NOT('Personnel Details'!$N$31=""), $B314&gt;='Personnel Details'!$N$31), IF('Personnel Details'!$P$31="","", 'Personnel Details'!$P$31), IF(AND(NOT('Personnel Details'!$I$31=""), $B314&gt;='Personnel Details'!$I$31), IF('Personnel Details'!$K$31="", "", 'Personnel Details'!$K$31), IF('Personnel Details'!$F$31="", "", 'Personnel Details'!$F$31))))</f>
        <v/>
      </c>
      <c r="LL314" s="79" t="str">
        <f>IF(LJ$9="", "", IF(AND(NOT('Personnel Details'!$N$31=""), $B314&gt;='Personnel Details'!$N$31), 'Personnel Details'!$Q$31, IF(AND(NOT('Personnel Details'!$I$31=""), $B314&gt;='Personnel Details'!$I$31), 'Personnel Details'!$L$31, 'Personnel Details'!$G$31)))</f>
        <v/>
      </c>
      <c r="LM314" s="59" t="str">
        <f t="shared" si="727"/>
        <v/>
      </c>
      <c r="LN314" s="53"/>
      <c r="LP314" s="78" t="str">
        <f>IF(LP$9="", "", IF(AND(NOT('Personnel Details'!$N$32=""), $B314&gt;='Personnel Details'!$N$32), 'Personnel Details'!$O$32, IF(AND(NOT('Personnel Details'!$I$32=""), $B314&gt;='Personnel Details'!$I$32), 'Personnel Details'!$J$32, 'Personnel Details'!$E$32)))</f>
        <v/>
      </c>
      <c r="LQ314" s="59" t="str">
        <f>IF(LP$9="", "", IF(AND(NOT('Personnel Details'!$N$32=""), $B314&gt;='Personnel Details'!$N$32), IF('Personnel Details'!$P$32="","", 'Personnel Details'!$P$32), IF(AND(NOT('Personnel Details'!$I$32=""), $B314&gt;='Personnel Details'!$I$32), IF('Personnel Details'!$K$32="", "", 'Personnel Details'!$K$32), IF('Personnel Details'!$F$32="", "", 'Personnel Details'!$F$32))))</f>
        <v/>
      </c>
      <c r="LR314" s="79" t="str">
        <f>IF(LP$9="", "", IF(AND(NOT('Personnel Details'!$N$32=""), $B314&gt;='Personnel Details'!$N$32), 'Personnel Details'!$Q$32, IF(AND(NOT('Personnel Details'!$I$32=""), $B314&gt;='Personnel Details'!$I$32), 'Personnel Details'!$L$32, 'Personnel Details'!$G$32)))</f>
        <v/>
      </c>
      <c r="LS314" s="59" t="str">
        <f t="shared" si="728"/>
        <v/>
      </c>
      <c r="LT314" s="53"/>
      <c r="LV314" s="78" t="str">
        <f>IF(LV$9="", "", IF(AND(NOT('Personnel Details'!$N$33=""), $B314&gt;='Personnel Details'!$N$33), 'Personnel Details'!$O$33, IF(AND(NOT('Personnel Details'!$I$33=""), $B314&gt;='Personnel Details'!$I$33), 'Personnel Details'!$J$33, 'Personnel Details'!$E$33)))</f>
        <v/>
      </c>
      <c r="LW314" s="59" t="str">
        <f>IF(LV$9="", "", IF(AND(NOT('Personnel Details'!$N$33=""), $B314&gt;='Personnel Details'!$N$33), IF('Personnel Details'!$P$33="","", 'Personnel Details'!$P$33), IF(AND(NOT('Personnel Details'!$I$33=""), $B314&gt;='Personnel Details'!$I$33), IF('Personnel Details'!$K$33="", "", 'Personnel Details'!$K$33), IF('Personnel Details'!$F$33="", "", 'Personnel Details'!$F$33))))</f>
        <v/>
      </c>
      <c r="LX314" s="79" t="str">
        <f>IF(LV$9="", "", IF(AND(NOT('Personnel Details'!$N$33=""), $B314&gt;='Personnel Details'!$N$33), 'Personnel Details'!$Q$33, IF(AND(NOT('Personnel Details'!$I$33=""), $B314&gt;='Personnel Details'!$I$33), 'Personnel Details'!$L$33, 'Personnel Details'!$G$33)))</f>
        <v/>
      </c>
      <c r="LY314" s="59" t="str">
        <f t="shared" si="729"/>
        <v/>
      </c>
      <c r="LZ314" s="53"/>
      <c r="MB314" s="78" t="str">
        <f>IF(MB$9="", "", IF(AND(NOT('Personnel Details'!$N$34=""), $B314&gt;='Personnel Details'!$N$34), 'Personnel Details'!$O$34, IF(AND(NOT('Personnel Details'!$I$34=""), $B314&gt;='Personnel Details'!$I$34), 'Personnel Details'!$J$34, 'Personnel Details'!$E$34)))</f>
        <v/>
      </c>
      <c r="MC314" s="59" t="str">
        <f>IF(MB$9="", "", IF(AND(NOT('Personnel Details'!$N$34=""), $B314&gt;='Personnel Details'!$N$34), IF('Personnel Details'!$P$34="","", 'Personnel Details'!$P$34), IF(AND(NOT('Personnel Details'!$I$34=""), $B314&gt;='Personnel Details'!$I$34), IF('Personnel Details'!$K$34="", "", 'Personnel Details'!$K$34), IF('Personnel Details'!$F$34="", "", 'Personnel Details'!$F$34))))</f>
        <v/>
      </c>
      <c r="MD314" s="79" t="str">
        <f>IF(MB$9="", "", IF(AND(NOT('Personnel Details'!$N$34=""), $B314&gt;='Personnel Details'!$N$34), 'Personnel Details'!$Q$34, IF(AND(NOT('Personnel Details'!$I$34=""), $B314&gt;='Personnel Details'!$I$34), 'Personnel Details'!$L$34, 'Personnel Details'!$G$34)))</f>
        <v/>
      </c>
      <c r="ME314" s="59" t="str">
        <f t="shared" si="730"/>
        <v/>
      </c>
      <c r="MF314" s="53"/>
      <c r="MH314" s="78" t="str">
        <f>IF(MH$9="", "", IF(AND(NOT('Personnel Details'!$N$35=""), $B314&gt;='Personnel Details'!$N$35), 'Personnel Details'!$O$35, IF(AND(NOT('Personnel Details'!$I$35=""), $B314&gt;='Personnel Details'!$I$35), 'Personnel Details'!$J$35, 'Personnel Details'!$E$35)))</f>
        <v/>
      </c>
      <c r="MI314" s="59" t="str">
        <f>IF(MH$9="", "", IF(AND(NOT('Personnel Details'!$N$35=""), $B314&gt;='Personnel Details'!$N$35), IF('Personnel Details'!$P$35="","", 'Personnel Details'!$P$35), IF(AND(NOT('Personnel Details'!$I$35=""), $B314&gt;='Personnel Details'!$I$35), IF('Personnel Details'!$K$35="", "", 'Personnel Details'!$K$35), IF('Personnel Details'!$F$35="", "", 'Personnel Details'!$F$35))))</f>
        <v/>
      </c>
      <c r="MJ314" s="79" t="str">
        <f>IF(MH$9="", "", IF(AND(NOT('Personnel Details'!$N$35=""), $B314&gt;='Personnel Details'!$N$35), 'Personnel Details'!$Q$35, IF(AND(NOT('Personnel Details'!$I$35=""), $B314&gt;='Personnel Details'!$I$35), 'Personnel Details'!$L$35, 'Personnel Details'!$G$35)))</f>
        <v/>
      </c>
      <c r="MK314" s="59" t="str">
        <f t="shared" si="731"/>
        <v/>
      </c>
      <c r="ML314" s="53"/>
      <c r="MN314" s="78" t="str">
        <f>IF(MN$9="", "", IF(AND(NOT('Personnel Details'!$N$36=""), $B314&gt;='Personnel Details'!$N$36), 'Personnel Details'!$O$36, IF(AND(NOT('Personnel Details'!$I$36=""), $B314&gt;='Personnel Details'!$I$36), 'Personnel Details'!$J$36, 'Personnel Details'!$E$36)))</f>
        <v/>
      </c>
      <c r="MO314" s="59" t="str">
        <f>IF(MN$9="", "", IF(AND(NOT('Personnel Details'!$N$36=""), $B314&gt;='Personnel Details'!$N$36), IF('Personnel Details'!$P$36="","", 'Personnel Details'!$P$36), IF(AND(NOT('Personnel Details'!$I$36=""), $B314&gt;='Personnel Details'!$I$36), IF('Personnel Details'!$K$36="", "", 'Personnel Details'!$K$36), IF('Personnel Details'!$F$36="", "", 'Personnel Details'!$F$36))))</f>
        <v/>
      </c>
      <c r="MP314" s="79" t="str">
        <f>IF(MN$9="", "", IF(AND(NOT('Personnel Details'!$N$36=""), $B314&gt;='Personnel Details'!$N$36), 'Personnel Details'!$Q$36, IF(AND(NOT('Personnel Details'!$I$36=""), $B314&gt;='Personnel Details'!$I$36), 'Personnel Details'!$L$36, 'Personnel Details'!$G$36)))</f>
        <v/>
      </c>
      <c r="MQ314" s="59" t="str">
        <f t="shared" si="732"/>
        <v/>
      </c>
      <c r="MR314" s="53"/>
      <c r="MT314" s="78" t="str">
        <f>IF(MT$9="", "", IF(AND(NOT('Personnel Details'!$N$37=""), $B314&gt;='Personnel Details'!$N$37), 'Personnel Details'!$O$37, IF(AND(NOT('Personnel Details'!$I$37=""), $B314&gt;='Personnel Details'!$I$37), 'Personnel Details'!$J$37, 'Personnel Details'!$E$37)))</f>
        <v/>
      </c>
      <c r="MU314" s="59" t="str">
        <f>IF(MT$9="", "", IF(AND(NOT('Personnel Details'!$N$37=""), $B314&gt;='Personnel Details'!$N$37), IF('Personnel Details'!$P$37="","", 'Personnel Details'!$P$37), IF(AND(NOT('Personnel Details'!$I$37=""), $B314&gt;='Personnel Details'!$I$37), IF('Personnel Details'!$K$37="", "", 'Personnel Details'!$K$37), IF('Personnel Details'!$F$37="", "", 'Personnel Details'!$F$37))))</f>
        <v/>
      </c>
      <c r="MV314" s="79" t="str">
        <f>IF(MT$9="", "", IF(AND(NOT('Personnel Details'!$N$37=""), $B314&gt;='Personnel Details'!$N$37), 'Personnel Details'!$Q$37, IF(AND(NOT('Personnel Details'!$I$37=""), $B314&gt;='Personnel Details'!$I$37), 'Personnel Details'!$L$37, 'Personnel Details'!$G$37)))</f>
        <v/>
      </c>
      <c r="MW314" s="59" t="str">
        <f t="shared" si="733"/>
        <v/>
      </c>
      <c r="MX314" s="53"/>
      <c r="MZ314" s="78" t="str">
        <f>IF(MZ$9="", "", IF(AND(NOT('Personnel Details'!$N$38=""), $B314&gt;='Personnel Details'!$N$38), 'Personnel Details'!$O$38, IF(AND(NOT('Personnel Details'!$I$38=""), $B314&gt;='Personnel Details'!$I$38), 'Personnel Details'!$J$38, 'Personnel Details'!$E$38)))</f>
        <v/>
      </c>
      <c r="NA314" s="59" t="str">
        <f>IF(MZ$9="", "", IF(AND(NOT('Personnel Details'!$N$38=""), $B314&gt;='Personnel Details'!$N$38), IF('Personnel Details'!$P$38="","", 'Personnel Details'!$P$38), IF(AND(NOT('Personnel Details'!$I$38=""), $B314&gt;='Personnel Details'!$I$38), IF('Personnel Details'!$K$38="", "", 'Personnel Details'!$K$38), IF('Personnel Details'!$F$38="", "", 'Personnel Details'!$F$38))))</f>
        <v/>
      </c>
      <c r="NB314" s="79" t="str">
        <f>IF(MZ$9="", "", IF(AND(NOT('Personnel Details'!$N$38=""), $B314&gt;='Personnel Details'!$N$38), 'Personnel Details'!$Q$38, IF(AND(NOT('Personnel Details'!$I$38=""), $B314&gt;='Personnel Details'!$I$38), 'Personnel Details'!$L$38, 'Personnel Details'!$G$38)))</f>
        <v/>
      </c>
      <c r="NC314" s="59" t="str">
        <f t="shared" si="734"/>
        <v/>
      </c>
      <c r="ND314" s="53"/>
      <c r="NF314" s="78" t="str">
        <f>IF(NF$9="", "", IF(AND(NOT('Personnel Details'!$N$39=""), $B314&gt;='Personnel Details'!$N$39), 'Personnel Details'!$O$39, IF(AND(NOT('Personnel Details'!$I$39=""), $B314&gt;='Personnel Details'!$I$39), 'Personnel Details'!$J$39, 'Personnel Details'!$E$39)))</f>
        <v/>
      </c>
      <c r="NG314" s="59" t="str">
        <f>IF(NF$9="", "", IF(AND(NOT('Personnel Details'!$N$39=""), $B314&gt;='Personnel Details'!$N$39), IF('Personnel Details'!$P$39="","", 'Personnel Details'!$P$39), IF(AND(NOT('Personnel Details'!$I$39=""), $B314&gt;='Personnel Details'!$I$39), IF('Personnel Details'!$K$39="", "", 'Personnel Details'!$K$39), IF('Personnel Details'!$F$39="", "", 'Personnel Details'!$F$39))))</f>
        <v/>
      </c>
      <c r="NH314" s="79" t="str">
        <f>IF(NF$9="", "", IF(AND(NOT('Personnel Details'!$N$39=""), $B314&gt;='Personnel Details'!$N$39), 'Personnel Details'!$Q$39, IF(AND(NOT('Personnel Details'!$I$39=""), $B314&gt;='Personnel Details'!$I$39), 'Personnel Details'!$L$39, 'Personnel Details'!$G$39)))</f>
        <v/>
      </c>
      <c r="NI314" s="59" t="str">
        <f t="shared" si="735"/>
        <v/>
      </c>
      <c r="NJ314" s="53"/>
      <c r="NL314" s="78" t="str">
        <f>IF(NL$9="", "", IF(AND(NOT('Personnel Details'!$N$40=""), $B314&gt;='Personnel Details'!$N$40), 'Personnel Details'!$O$40, IF(AND(NOT('Personnel Details'!$I$40=""), $B314&gt;='Personnel Details'!$I$40), 'Personnel Details'!$J$40, 'Personnel Details'!$E$40)))</f>
        <v/>
      </c>
      <c r="NM314" s="59" t="str">
        <f>IF(NL$9="", "", IF(AND(NOT('Personnel Details'!$N$40=""), $B314&gt;='Personnel Details'!$N$40), IF('Personnel Details'!$P$40="","", 'Personnel Details'!$P$40), IF(AND(NOT('Personnel Details'!$I$40=""), $B314&gt;='Personnel Details'!$I$40), IF('Personnel Details'!$K$40="", "", 'Personnel Details'!$K$40), IF('Personnel Details'!$F$40="", "", 'Personnel Details'!$F$40))))</f>
        <v/>
      </c>
      <c r="NN314" s="79" t="str">
        <f>IF(NL$9="", "", IF(AND(NOT('Personnel Details'!$N$40=""), $B314&gt;='Personnel Details'!$N$40), 'Personnel Details'!$Q$40, IF(AND(NOT('Personnel Details'!$I$40=""), $B314&gt;='Personnel Details'!$I$40), 'Personnel Details'!$L$40, 'Personnel Details'!$G$40)))</f>
        <v/>
      </c>
      <c r="NO314" s="59" t="str">
        <f t="shared" si="736"/>
        <v/>
      </c>
      <c r="NP314" s="53"/>
    </row>
    <row r="315" spans="1:380" x14ac:dyDescent="0.25">
      <c r="A315" s="32"/>
      <c r="B315" s="113" t="str">
        <f>IFERROR(IF(B314+1&gt;'Personnel Details'!$U$5, "", B314+1), "")</f>
        <v/>
      </c>
      <c r="C315" s="32"/>
      <c r="D315" s="120"/>
      <c r="E315" s="13" t="str">
        <f t="shared" si="615"/>
        <v/>
      </c>
      <c r="F315" s="13" t="str">
        <f t="shared" si="646"/>
        <v/>
      </c>
      <c r="G315" s="56" t="str">
        <f t="shared" si="737"/>
        <v/>
      </c>
      <c r="H315" s="16" t="str">
        <f t="shared" si="647"/>
        <v/>
      </c>
      <c r="I315" s="32"/>
      <c r="J315" s="120"/>
      <c r="K315" s="62" t="str">
        <f t="shared" si="616"/>
        <v/>
      </c>
      <c r="L315" s="62" t="str">
        <f t="shared" si="648"/>
        <v/>
      </c>
      <c r="M315" s="65" t="str">
        <f t="shared" si="738"/>
        <v/>
      </c>
      <c r="N315" s="68" t="str">
        <f t="shared" si="649"/>
        <v/>
      </c>
      <c r="O315" s="32"/>
      <c r="P315" s="120"/>
      <c r="Q315" s="62" t="str">
        <f t="shared" si="617"/>
        <v/>
      </c>
      <c r="R315" s="62" t="str">
        <f t="shared" si="650"/>
        <v/>
      </c>
      <c r="S315" s="65" t="str">
        <f t="shared" si="739"/>
        <v/>
      </c>
      <c r="T315" s="68" t="str">
        <f t="shared" si="651"/>
        <v/>
      </c>
      <c r="U315" s="32"/>
      <c r="V315" s="120"/>
      <c r="W315" s="62" t="str">
        <f t="shared" si="618"/>
        <v/>
      </c>
      <c r="X315" s="62" t="str">
        <f t="shared" si="652"/>
        <v/>
      </c>
      <c r="Y315" s="65" t="str">
        <f t="shared" si="740"/>
        <v/>
      </c>
      <c r="Z315" s="68" t="str">
        <f t="shared" si="653"/>
        <v/>
      </c>
      <c r="AA315" s="32"/>
      <c r="AB315" s="120"/>
      <c r="AC315" s="62" t="str">
        <f t="shared" si="619"/>
        <v/>
      </c>
      <c r="AD315" s="62" t="str">
        <f t="shared" si="654"/>
        <v/>
      </c>
      <c r="AE315" s="65" t="str">
        <f t="shared" si="741"/>
        <v/>
      </c>
      <c r="AF315" s="68" t="str">
        <f t="shared" si="655"/>
        <v/>
      </c>
      <c r="AG315" s="32"/>
      <c r="AH315" s="120"/>
      <c r="AI315" s="62" t="str">
        <f t="shared" si="620"/>
        <v/>
      </c>
      <c r="AJ315" s="62" t="str">
        <f t="shared" si="656"/>
        <v/>
      </c>
      <c r="AK315" s="65" t="str">
        <f t="shared" si="742"/>
        <v/>
      </c>
      <c r="AL315" s="68" t="str">
        <f t="shared" si="657"/>
        <v/>
      </c>
      <c r="AM315" s="32"/>
      <c r="AN315" s="120"/>
      <c r="AO315" s="62" t="str">
        <f t="shared" si="621"/>
        <v/>
      </c>
      <c r="AP315" s="62" t="str">
        <f t="shared" si="658"/>
        <v/>
      </c>
      <c r="AQ315" s="65" t="str">
        <f t="shared" si="743"/>
        <v/>
      </c>
      <c r="AR315" s="68" t="str">
        <f t="shared" si="659"/>
        <v/>
      </c>
      <c r="AS315" s="32"/>
      <c r="AT315" s="120"/>
      <c r="AU315" s="62" t="str">
        <f t="shared" si="622"/>
        <v/>
      </c>
      <c r="AV315" s="62" t="str">
        <f t="shared" si="660"/>
        <v/>
      </c>
      <c r="AW315" s="65" t="str">
        <f t="shared" si="744"/>
        <v/>
      </c>
      <c r="AX315" s="68" t="str">
        <f t="shared" si="661"/>
        <v/>
      </c>
      <c r="AY315" s="32"/>
      <c r="AZ315" s="120"/>
      <c r="BA315" s="62" t="str">
        <f t="shared" si="623"/>
        <v/>
      </c>
      <c r="BB315" s="62" t="str">
        <f t="shared" si="662"/>
        <v/>
      </c>
      <c r="BC315" s="65" t="str">
        <f t="shared" si="745"/>
        <v/>
      </c>
      <c r="BD315" s="68" t="str">
        <f t="shared" si="663"/>
        <v/>
      </c>
      <c r="BE315" s="32"/>
      <c r="BF315" s="120"/>
      <c r="BG315" s="62" t="str">
        <f t="shared" si="624"/>
        <v/>
      </c>
      <c r="BH315" s="62" t="str">
        <f t="shared" si="664"/>
        <v/>
      </c>
      <c r="BI315" s="65" t="str">
        <f t="shared" si="746"/>
        <v/>
      </c>
      <c r="BJ315" s="68" t="str">
        <f t="shared" si="665"/>
        <v/>
      </c>
      <c r="BK315" s="32"/>
      <c r="BL315" s="120"/>
      <c r="BM315" s="62" t="str">
        <f t="shared" si="625"/>
        <v/>
      </c>
      <c r="BN315" s="62" t="str">
        <f t="shared" si="666"/>
        <v/>
      </c>
      <c r="BO315" s="65" t="str">
        <f t="shared" si="747"/>
        <v/>
      </c>
      <c r="BP315" s="68" t="str">
        <f t="shared" si="667"/>
        <v/>
      </c>
      <c r="BQ315" s="32"/>
      <c r="BR315" s="120"/>
      <c r="BS315" s="62" t="str">
        <f t="shared" si="626"/>
        <v/>
      </c>
      <c r="BT315" s="62" t="str">
        <f t="shared" si="668"/>
        <v/>
      </c>
      <c r="BU315" s="65" t="str">
        <f t="shared" si="748"/>
        <v/>
      </c>
      <c r="BV315" s="68" t="str">
        <f t="shared" si="669"/>
        <v/>
      </c>
      <c r="BW315" s="32"/>
      <c r="BX315" s="120"/>
      <c r="BY315" s="62" t="str">
        <f t="shared" si="627"/>
        <v/>
      </c>
      <c r="BZ315" s="62" t="str">
        <f t="shared" si="670"/>
        <v/>
      </c>
      <c r="CA315" s="65" t="str">
        <f t="shared" si="749"/>
        <v/>
      </c>
      <c r="CB315" s="68" t="str">
        <f t="shared" si="671"/>
        <v/>
      </c>
      <c r="CC315" s="32"/>
      <c r="CD315" s="120"/>
      <c r="CE315" s="62" t="str">
        <f t="shared" si="628"/>
        <v/>
      </c>
      <c r="CF315" s="62" t="str">
        <f t="shared" si="672"/>
        <v/>
      </c>
      <c r="CG315" s="65" t="str">
        <f t="shared" si="750"/>
        <v/>
      </c>
      <c r="CH315" s="68" t="str">
        <f t="shared" si="673"/>
        <v/>
      </c>
      <c r="CI315" s="32"/>
      <c r="CJ315" s="120"/>
      <c r="CK315" s="62" t="str">
        <f t="shared" si="629"/>
        <v/>
      </c>
      <c r="CL315" s="62" t="str">
        <f t="shared" si="674"/>
        <v/>
      </c>
      <c r="CM315" s="65" t="str">
        <f t="shared" si="751"/>
        <v/>
      </c>
      <c r="CN315" s="68" t="str">
        <f t="shared" si="675"/>
        <v/>
      </c>
      <c r="CO315" s="32"/>
      <c r="CP315" s="120"/>
      <c r="CQ315" s="62" t="str">
        <f t="shared" si="630"/>
        <v/>
      </c>
      <c r="CR315" s="62" t="str">
        <f t="shared" si="676"/>
        <v/>
      </c>
      <c r="CS315" s="65" t="str">
        <f t="shared" si="752"/>
        <v/>
      </c>
      <c r="CT315" s="68" t="str">
        <f t="shared" si="677"/>
        <v/>
      </c>
      <c r="CU315" s="32"/>
      <c r="CV315" s="120"/>
      <c r="CW315" s="62" t="str">
        <f t="shared" si="631"/>
        <v/>
      </c>
      <c r="CX315" s="62" t="str">
        <f t="shared" si="678"/>
        <v/>
      </c>
      <c r="CY315" s="65" t="str">
        <f t="shared" si="753"/>
        <v/>
      </c>
      <c r="CZ315" s="68" t="str">
        <f t="shared" si="679"/>
        <v/>
      </c>
      <c r="DA315" s="32"/>
      <c r="DB315" s="120"/>
      <c r="DC315" s="62" t="str">
        <f t="shared" si="632"/>
        <v/>
      </c>
      <c r="DD315" s="62" t="str">
        <f t="shared" si="680"/>
        <v/>
      </c>
      <c r="DE315" s="65" t="str">
        <f t="shared" si="754"/>
        <v/>
      </c>
      <c r="DF315" s="68" t="str">
        <f t="shared" si="681"/>
        <v/>
      </c>
      <c r="DG315" s="32"/>
      <c r="DH315" s="120"/>
      <c r="DI315" s="62" t="str">
        <f t="shared" si="633"/>
        <v/>
      </c>
      <c r="DJ315" s="62" t="str">
        <f t="shared" si="682"/>
        <v/>
      </c>
      <c r="DK315" s="65" t="str">
        <f t="shared" si="755"/>
        <v/>
      </c>
      <c r="DL315" s="68" t="str">
        <f t="shared" si="683"/>
        <v/>
      </c>
      <c r="DM315" s="32"/>
      <c r="DN315" s="120"/>
      <c r="DO315" s="62" t="str">
        <f t="shared" si="634"/>
        <v/>
      </c>
      <c r="DP315" s="62" t="str">
        <f t="shared" si="684"/>
        <v/>
      </c>
      <c r="DQ315" s="65" t="str">
        <f t="shared" si="756"/>
        <v/>
      </c>
      <c r="DR315" s="68" t="str">
        <f t="shared" si="685"/>
        <v/>
      </c>
      <c r="DS315" s="32"/>
      <c r="DT315" s="120"/>
      <c r="DU315" s="62" t="str">
        <f t="shared" si="635"/>
        <v/>
      </c>
      <c r="DV315" s="62" t="str">
        <f t="shared" si="686"/>
        <v/>
      </c>
      <c r="DW315" s="65" t="str">
        <f t="shared" si="757"/>
        <v/>
      </c>
      <c r="DX315" s="68" t="str">
        <f t="shared" si="687"/>
        <v/>
      </c>
      <c r="DY315" s="32"/>
      <c r="DZ315" s="120"/>
      <c r="EA315" s="62" t="str">
        <f t="shared" si="636"/>
        <v/>
      </c>
      <c r="EB315" s="62" t="str">
        <f t="shared" si="688"/>
        <v/>
      </c>
      <c r="EC315" s="65" t="str">
        <f t="shared" si="758"/>
        <v/>
      </c>
      <c r="ED315" s="68" t="str">
        <f t="shared" si="689"/>
        <v/>
      </c>
      <c r="EE315" s="32"/>
      <c r="EF315" s="120"/>
      <c r="EG315" s="62" t="str">
        <f t="shared" si="637"/>
        <v/>
      </c>
      <c r="EH315" s="62" t="str">
        <f t="shared" si="690"/>
        <v/>
      </c>
      <c r="EI315" s="65" t="str">
        <f t="shared" si="759"/>
        <v/>
      </c>
      <c r="EJ315" s="68" t="str">
        <f t="shared" si="691"/>
        <v/>
      </c>
      <c r="EK315" s="32"/>
      <c r="EL315" s="120"/>
      <c r="EM315" s="62" t="str">
        <f t="shared" si="638"/>
        <v/>
      </c>
      <c r="EN315" s="62" t="str">
        <f t="shared" si="692"/>
        <v/>
      </c>
      <c r="EO315" s="65" t="str">
        <f t="shared" si="760"/>
        <v/>
      </c>
      <c r="EP315" s="68" t="str">
        <f t="shared" si="693"/>
        <v/>
      </c>
      <c r="EQ315" s="32"/>
      <c r="ER315" s="120"/>
      <c r="ES315" s="62" t="str">
        <f t="shared" si="639"/>
        <v/>
      </c>
      <c r="ET315" s="62" t="str">
        <f t="shared" si="694"/>
        <v/>
      </c>
      <c r="EU315" s="65" t="str">
        <f t="shared" si="761"/>
        <v/>
      </c>
      <c r="EV315" s="68" t="str">
        <f t="shared" si="695"/>
        <v/>
      </c>
      <c r="EW315" s="32"/>
      <c r="EX315" s="120"/>
      <c r="EY315" s="62" t="str">
        <f t="shared" si="640"/>
        <v/>
      </c>
      <c r="EZ315" s="62" t="str">
        <f t="shared" si="696"/>
        <v/>
      </c>
      <c r="FA315" s="65" t="str">
        <f t="shared" si="762"/>
        <v/>
      </c>
      <c r="FB315" s="68" t="str">
        <f t="shared" si="697"/>
        <v/>
      </c>
      <c r="FC315" s="32"/>
      <c r="FD315" s="120"/>
      <c r="FE315" s="62" t="str">
        <f t="shared" si="641"/>
        <v/>
      </c>
      <c r="FF315" s="62" t="str">
        <f t="shared" si="698"/>
        <v/>
      </c>
      <c r="FG315" s="65" t="str">
        <f t="shared" si="763"/>
        <v/>
      </c>
      <c r="FH315" s="68" t="str">
        <f t="shared" si="699"/>
        <v/>
      </c>
      <c r="FI315" s="32"/>
      <c r="FJ315" s="120"/>
      <c r="FK315" s="62" t="str">
        <f t="shared" si="642"/>
        <v/>
      </c>
      <c r="FL315" s="62" t="str">
        <f t="shared" si="700"/>
        <v/>
      </c>
      <c r="FM315" s="65" t="str">
        <f t="shared" si="764"/>
        <v/>
      </c>
      <c r="FN315" s="68" t="str">
        <f t="shared" si="701"/>
        <v/>
      </c>
      <c r="FO315" s="32"/>
      <c r="FP315" s="120"/>
      <c r="FQ315" s="62" t="str">
        <f t="shared" si="643"/>
        <v/>
      </c>
      <c r="FR315" s="62" t="str">
        <f t="shared" si="702"/>
        <v/>
      </c>
      <c r="FS315" s="65" t="str">
        <f t="shared" si="765"/>
        <v/>
      </c>
      <c r="FT315" s="68" t="str">
        <f t="shared" si="703"/>
        <v/>
      </c>
      <c r="FU315" s="32"/>
      <c r="FV315" s="120"/>
      <c r="FW315" s="62" t="str">
        <f t="shared" si="644"/>
        <v/>
      </c>
      <c r="FX315" s="62" t="str">
        <f t="shared" si="704"/>
        <v/>
      </c>
      <c r="FY315" s="65" t="str">
        <f t="shared" si="766"/>
        <v/>
      </c>
      <c r="FZ315" s="68" t="str">
        <f t="shared" si="705"/>
        <v/>
      </c>
      <c r="GA315" s="32"/>
      <c r="GC315" s="7" t="str">
        <f t="shared" si="706"/>
        <v/>
      </c>
      <c r="GD315" s="7" t="str">
        <f t="shared" ca="1" si="645"/>
        <v/>
      </c>
      <c r="GT315" s="71" t="str">
        <f>IF(GT$9="", "", IF(AND(NOT('Personnel Details'!$N$11=""), $B315&gt;='Personnel Details'!$N$11), 'Personnel Details'!$O$11, IF(AND(NOT('Personnel Details'!$I$11=""), $B315&gt;='Personnel Details'!$I$11), 'Personnel Details'!$J$11, 'Personnel Details'!$E$11)))</f>
        <v/>
      </c>
      <c r="GU315" s="59" t="str">
        <f>IF(GT$9="", "", IF(AND(NOT('Personnel Details'!$N$11=""), $B315&gt;='Personnel Details'!$N$11), IF('Personnel Details'!$P$11="","", 'Personnel Details'!$P$11), IF(AND(NOT('Personnel Details'!$I$11=""), $B315&gt;='Personnel Details'!$I$11), IF('Personnel Details'!$K$11="", "", 'Personnel Details'!$K$11), IF('Personnel Details'!$F$11="", "", 'Personnel Details'!$F$11))))</f>
        <v/>
      </c>
      <c r="GV315" s="74" t="str">
        <f>IF(GT$9="", "", IF(AND(NOT('Personnel Details'!$N$11=""), $B315&gt;='Personnel Details'!$N$11), 'Personnel Details'!$Q$11, IF(AND(NOT('Personnel Details'!$I$11=""), $B315&gt;='Personnel Details'!$I$11), 'Personnel Details'!$L$11, 'Personnel Details'!$G$11)))</f>
        <v/>
      </c>
      <c r="GW315" s="59" t="str">
        <f t="shared" si="707"/>
        <v/>
      </c>
      <c r="GX315" s="53"/>
      <c r="GZ315" s="78" t="str">
        <f>IF(GZ$9="", "", IF(AND(NOT('Personnel Details'!$N$12=""), $B315&gt;='Personnel Details'!$N$12), 'Personnel Details'!$O$12, IF(AND(NOT('Personnel Details'!$I$12=""), $B315&gt;='Personnel Details'!$I$12), 'Personnel Details'!$J$12, 'Personnel Details'!$E$12)))</f>
        <v/>
      </c>
      <c r="HA315" s="59" t="str">
        <f>IF(GZ$9="", "", IF(AND(NOT('Personnel Details'!$N$12=""), $B315&gt;='Personnel Details'!$N$12), IF('Personnel Details'!$P$12="","", 'Personnel Details'!$P$12), IF(AND(NOT('Personnel Details'!$I$12=""), $B315&gt;='Personnel Details'!$I$12), IF('Personnel Details'!$K$12="", "", 'Personnel Details'!$K$12), IF('Personnel Details'!$F$12="", "", 'Personnel Details'!$F$12))))</f>
        <v/>
      </c>
      <c r="HB315" s="79" t="str">
        <f>IF(GZ$9="", "", IF(AND(NOT('Personnel Details'!$N$12=""), $B315&gt;='Personnel Details'!$N$12), 'Personnel Details'!$Q$12, IF(AND(NOT('Personnel Details'!$I$12=""), $B315&gt;='Personnel Details'!$I$12), 'Personnel Details'!$L$12, 'Personnel Details'!$G$12)))</f>
        <v/>
      </c>
      <c r="HC315" s="59" t="str">
        <f t="shared" si="708"/>
        <v/>
      </c>
      <c r="HD315" s="53"/>
      <c r="HF315" s="78" t="str">
        <f>IF(HF$9="", "", IF(AND(NOT('Personnel Details'!$N$13=""), $B315&gt;='Personnel Details'!$N$13), 'Personnel Details'!$O$13, IF(AND(NOT('Personnel Details'!$I$13=""), $B315&gt;='Personnel Details'!$I$13), 'Personnel Details'!$J$13, 'Personnel Details'!$E$13)))</f>
        <v/>
      </c>
      <c r="HG315" s="59" t="str">
        <f>IF(HF$9="", "", IF(AND(NOT('Personnel Details'!$N$13=""), $B315&gt;='Personnel Details'!$N$13), IF('Personnel Details'!$P$13="","", 'Personnel Details'!$P$13), IF(AND(NOT('Personnel Details'!$I$13=""), $B315&gt;='Personnel Details'!$I$13), IF('Personnel Details'!$K$13="", "", 'Personnel Details'!$K$13), IF('Personnel Details'!$F$13="", "", 'Personnel Details'!$F$13))))</f>
        <v/>
      </c>
      <c r="HH315" s="79" t="str">
        <f>IF(HF$9="", "", IF(AND(NOT('Personnel Details'!$N$13=""), $B315&gt;='Personnel Details'!$N$13), 'Personnel Details'!$Q$13, IF(AND(NOT('Personnel Details'!$I$13=""), $B315&gt;='Personnel Details'!$I$13), 'Personnel Details'!$L$13, 'Personnel Details'!$G$13)))</f>
        <v/>
      </c>
      <c r="HI315" s="59" t="str">
        <f t="shared" si="709"/>
        <v/>
      </c>
      <c r="HJ315" s="53"/>
      <c r="HL315" s="78" t="str">
        <f>IF(HL$9="", "", IF(AND(NOT('Personnel Details'!$N$14=""), $B315&gt;='Personnel Details'!$N$14), 'Personnel Details'!$O$14, IF(AND(NOT('Personnel Details'!$I$14=""), $B315&gt;='Personnel Details'!$I$14), 'Personnel Details'!$J$14, 'Personnel Details'!$E$14)))</f>
        <v/>
      </c>
      <c r="HM315" s="59" t="str">
        <f>IF(HL$9="", "", IF(AND(NOT('Personnel Details'!$N$14=""), $B315&gt;='Personnel Details'!$N$14), IF('Personnel Details'!$P$14="","", 'Personnel Details'!$P$14), IF(AND(NOT('Personnel Details'!$I$14=""), $B315&gt;='Personnel Details'!$I$14), IF('Personnel Details'!$K$14="", "", 'Personnel Details'!$K$14), IF('Personnel Details'!$F$14="", "", 'Personnel Details'!$F$14))))</f>
        <v/>
      </c>
      <c r="HN315" s="79" t="str">
        <f>IF(HL$9="", "", IF(AND(NOT('Personnel Details'!$N$14=""), $B315&gt;='Personnel Details'!$N$14), 'Personnel Details'!$Q$14, IF(AND(NOT('Personnel Details'!$I$14=""), $B315&gt;='Personnel Details'!$I$14), 'Personnel Details'!$L$14, 'Personnel Details'!$G$14)))</f>
        <v/>
      </c>
      <c r="HO315" s="59" t="str">
        <f t="shared" si="710"/>
        <v/>
      </c>
      <c r="HP315" s="53"/>
      <c r="HR315" s="78" t="str">
        <f>IF(HR$9="", "", IF(AND(NOT('Personnel Details'!$N$15=""), $B315&gt;='Personnel Details'!$N$15), 'Personnel Details'!$O$15, IF(AND(NOT('Personnel Details'!$I$15=""), $B315&gt;='Personnel Details'!$I$15), 'Personnel Details'!$J$15, 'Personnel Details'!$E$15)))</f>
        <v/>
      </c>
      <c r="HS315" s="59" t="str">
        <f>IF(HR$9="", "", IF(AND(NOT('Personnel Details'!$N$15=""), $B315&gt;='Personnel Details'!$N$15), IF('Personnel Details'!$P$15="","", 'Personnel Details'!$P$15), IF(AND(NOT('Personnel Details'!$I$15=""), $B315&gt;='Personnel Details'!$I$15), IF('Personnel Details'!$K$15="", "", 'Personnel Details'!$K$15), IF('Personnel Details'!$F$15="", "", 'Personnel Details'!$F$15))))</f>
        <v/>
      </c>
      <c r="HT315" s="79" t="str">
        <f>IF(HR$9="", "", IF(AND(NOT('Personnel Details'!$N$15=""), $B315&gt;='Personnel Details'!$N$15), 'Personnel Details'!$Q$15, IF(AND(NOT('Personnel Details'!$I$15=""), $B315&gt;='Personnel Details'!$I$15), 'Personnel Details'!$L$15, 'Personnel Details'!$G$15)))</f>
        <v/>
      </c>
      <c r="HU315" s="59" t="str">
        <f t="shared" si="711"/>
        <v/>
      </c>
      <c r="HV315" s="53"/>
      <c r="HX315" s="78" t="str">
        <f>IF(HX$9="", "", IF(AND(NOT('Personnel Details'!$N$16=""), $B315&gt;='Personnel Details'!$N$16), 'Personnel Details'!$O$16, IF(AND(NOT('Personnel Details'!$I$16=""), $B315&gt;='Personnel Details'!$I$16), 'Personnel Details'!$J$16, 'Personnel Details'!$E$16)))</f>
        <v/>
      </c>
      <c r="HY315" s="59" t="str">
        <f>IF(HX$9="", "", IF(AND(NOT('Personnel Details'!$N$16=""), $B315&gt;='Personnel Details'!$N$16), IF('Personnel Details'!$P$16="","", 'Personnel Details'!$P$16), IF(AND(NOT('Personnel Details'!$I$16=""), $B315&gt;='Personnel Details'!$I$16), IF('Personnel Details'!$K$16="", "", 'Personnel Details'!$K$16), IF('Personnel Details'!$F$16="", "", 'Personnel Details'!$F$16))))</f>
        <v/>
      </c>
      <c r="HZ315" s="79" t="str">
        <f>IF(HX$9="", "", IF(AND(NOT('Personnel Details'!$N$16=""), $B315&gt;='Personnel Details'!$N$16), 'Personnel Details'!$Q$16, IF(AND(NOT('Personnel Details'!$I$16=""), $B315&gt;='Personnel Details'!$I$16), 'Personnel Details'!$L$16, 'Personnel Details'!$G$16)))</f>
        <v/>
      </c>
      <c r="IA315" s="59" t="str">
        <f t="shared" si="712"/>
        <v/>
      </c>
      <c r="IB315" s="53"/>
      <c r="ID315" s="78" t="str">
        <f>IF(ID$9="", "", IF(AND(NOT('Personnel Details'!$N$17=""), $B315&gt;='Personnel Details'!$N$17), 'Personnel Details'!$O$17, IF(AND(NOT('Personnel Details'!$I$17=""), $B315&gt;='Personnel Details'!$I$17), 'Personnel Details'!$J$17, 'Personnel Details'!$E$17)))</f>
        <v/>
      </c>
      <c r="IE315" s="59" t="str">
        <f>IF(ID$9="", "", IF(AND(NOT('Personnel Details'!$N$17=""), $B315&gt;='Personnel Details'!$N$17), IF('Personnel Details'!$P$17="","", 'Personnel Details'!$P$17), IF(AND(NOT('Personnel Details'!$I$17=""), $B315&gt;='Personnel Details'!$I$17), IF('Personnel Details'!$K$17="", "", 'Personnel Details'!$K$17), IF('Personnel Details'!$F$17="", "", 'Personnel Details'!$F$17))))</f>
        <v/>
      </c>
      <c r="IF315" s="79" t="str">
        <f>IF(ID$9="", "", IF(AND(NOT('Personnel Details'!$N$17=""), $B315&gt;='Personnel Details'!$N$17), 'Personnel Details'!$Q$17, IF(AND(NOT('Personnel Details'!$I$17=""), $B315&gt;='Personnel Details'!$I$17), 'Personnel Details'!$L$17, 'Personnel Details'!$G$17)))</f>
        <v/>
      </c>
      <c r="IG315" s="59" t="str">
        <f t="shared" si="713"/>
        <v/>
      </c>
      <c r="IH315" s="53"/>
      <c r="IJ315" s="78" t="str">
        <f>IF(IJ$9="", "", IF(AND(NOT('Personnel Details'!$N$18=""), $B315&gt;='Personnel Details'!$N$18), 'Personnel Details'!$O$18, IF(AND(NOT('Personnel Details'!$I$18=""), $B315&gt;='Personnel Details'!$I$18), 'Personnel Details'!$J$18, 'Personnel Details'!$E$18)))</f>
        <v/>
      </c>
      <c r="IK315" s="59" t="str">
        <f>IF(IJ$9="", "", IF(AND(NOT('Personnel Details'!$N$18=""), $B315&gt;='Personnel Details'!$N$18), IF('Personnel Details'!$P$18="","", 'Personnel Details'!$P$18), IF(AND(NOT('Personnel Details'!$I$18=""), $B315&gt;='Personnel Details'!$I$18), IF('Personnel Details'!$K$18="", "", 'Personnel Details'!$K$18), IF('Personnel Details'!$F$18="", "", 'Personnel Details'!$F$18))))</f>
        <v/>
      </c>
      <c r="IL315" s="79" t="str">
        <f>IF(IJ$9="", "", IF(AND(NOT('Personnel Details'!$N$18=""), $B315&gt;='Personnel Details'!$N$18), 'Personnel Details'!$Q$18, IF(AND(NOT('Personnel Details'!$I$18=""), $B315&gt;='Personnel Details'!$I$18), 'Personnel Details'!$L$18, 'Personnel Details'!$G$18)))</f>
        <v/>
      </c>
      <c r="IM315" s="59" t="str">
        <f t="shared" si="714"/>
        <v/>
      </c>
      <c r="IN315" s="53"/>
      <c r="IP315" s="78" t="str">
        <f>IF(IP$9="", "", IF(AND(NOT('Personnel Details'!$N$19=""), $B315&gt;='Personnel Details'!$N$19), 'Personnel Details'!$O$19, IF(AND(NOT('Personnel Details'!$I$19=""), $B315&gt;='Personnel Details'!$I$19), 'Personnel Details'!$J$19, 'Personnel Details'!$E$19)))</f>
        <v/>
      </c>
      <c r="IQ315" s="59" t="str">
        <f>IF(IP$9="", "", IF(AND(NOT('Personnel Details'!$N$19=""), $B315&gt;='Personnel Details'!$N$19), IF('Personnel Details'!$P$19="","", 'Personnel Details'!$P$19), IF(AND(NOT('Personnel Details'!$I$19=""), $B315&gt;='Personnel Details'!$I$19), IF('Personnel Details'!$K$19="", "", 'Personnel Details'!$K$19), IF('Personnel Details'!$F$19="", "", 'Personnel Details'!$F$19))))</f>
        <v/>
      </c>
      <c r="IR315" s="79" t="str">
        <f>IF(IP$9="", "", IF(AND(NOT('Personnel Details'!$N$19=""), $B315&gt;='Personnel Details'!$N$19), 'Personnel Details'!$Q$19, IF(AND(NOT('Personnel Details'!$I$19=""), $B315&gt;='Personnel Details'!$I$19), 'Personnel Details'!$L$19, 'Personnel Details'!$G$19)))</f>
        <v/>
      </c>
      <c r="IS315" s="59" t="str">
        <f t="shared" si="715"/>
        <v/>
      </c>
      <c r="IT315" s="53"/>
      <c r="IV315" s="78" t="str">
        <f>IF(IV$9="", "", IF(AND(NOT('Personnel Details'!$N$20=""), $B315&gt;='Personnel Details'!$N$20), 'Personnel Details'!$O$20, IF(AND(NOT('Personnel Details'!$I$20=""), $B315&gt;='Personnel Details'!$I$20), 'Personnel Details'!$J$20, 'Personnel Details'!$E$20)))</f>
        <v/>
      </c>
      <c r="IW315" s="59" t="str">
        <f>IF(IV$9="", "", IF(AND(NOT('Personnel Details'!$N$20=""), $B315&gt;='Personnel Details'!$N$20), IF('Personnel Details'!$P$20="","", 'Personnel Details'!$P$20), IF(AND(NOT('Personnel Details'!$I$20=""), $B315&gt;='Personnel Details'!$I$20), IF('Personnel Details'!$K$20="", "", 'Personnel Details'!$K$20), IF('Personnel Details'!$F$20="", "", 'Personnel Details'!$F$20))))</f>
        <v/>
      </c>
      <c r="IX315" s="79" t="str">
        <f>IF(IV$9="", "", IF(AND(NOT('Personnel Details'!$N$20=""), $B315&gt;='Personnel Details'!$N$20), 'Personnel Details'!$Q$20, IF(AND(NOT('Personnel Details'!$I$20=""), $B315&gt;='Personnel Details'!$I$20), 'Personnel Details'!$L$20, 'Personnel Details'!$G$20)))</f>
        <v/>
      </c>
      <c r="IY315" s="59" t="str">
        <f t="shared" si="716"/>
        <v/>
      </c>
      <c r="IZ315" s="53"/>
      <c r="JB315" s="78" t="str">
        <f>IF(JB$9="", "", IF(AND(NOT('Personnel Details'!$N$21=""), $B315&gt;='Personnel Details'!$N$21), 'Personnel Details'!$O$21, IF(AND(NOT('Personnel Details'!$I$21=""), $B315&gt;='Personnel Details'!$I$21), 'Personnel Details'!$J$21, 'Personnel Details'!$E$21)))</f>
        <v/>
      </c>
      <c r="JC315" s="59" t="str">
        <f>IF(JB$9="", "", IF(AND(NOT('Personnel Details'!$N$21=""), $B315&gt;='Personnel Details'!$N$21), IF('Personnel Details'!$P$21="","", 'Personnel Details'!$P$21), IF(AND(NOT('Personnel Details'!$I$21=""), $B315&gt;='Personnel Details'!$I$21), IF('Personnel Details'!$K$21="", "", 'Personnel Details'!$K$21), IF('Personnel Details'!$F$21="", "", 'Personnel Details'!$F$21))))</f>
        <v/>
      </c>
      <c r="JD315" s="79" t="str">
        <f>IF(JB$9="", "", IF(AND(NOT('Personnel Details'!$N$21=""), $B315&gt;='Personnel Details'!$N$21), 'Personnel Details'!$Q$21, IF(AND(NOT('Personnel Details'!$I$21=""), $B315&gt;='Personnel Details'!$I$21), 'Personnel Details'!$L$21, 'Personnel Details'!$G$21)))</f>
        <v/>
      </c>
      <c r="JE315" s="59" t="str">
        <f t="shared" si="717"/>
        <v/>
      </c>
      <c r="JF315" s="53"/>
      <c r="JH315" s="78" t="str">
        <f>IF(JH$9="", "", IF(AND(NOT('Personnel Details'!$N$22=""), $B315&gt;='Personnel Details'!$N$22), 'Personnel Details'!$O$22, IF(AND(NOT('Personnel Details'!$I$22=""), $B315&gt;='Personnel Details'!$I$22), 'Personnel Details'!$J$22, 'Personnel Details'!$E$22)))</f>
        <v/>
      </c>
      <c r="JI315" s="59" t="str">
        <f>IF(JH$9="", "", IF(AND(NOT('Personnel Details'!$N$22=""), $B315&gt;='Personnel Details'!$N$22), IF('Personnel Details'!$P$22="","", 'Personnel Details'!$P$22), IF(AND(NOT('Personnel Details'!$I$22=""), $B315&gt;='Personnel Details'!$I$22), IF('Personnel Details'!$K$22="", "", 'Personnel Details'!$K$22), IF('Personnel Details'!$F$22="", "", 'Personnel Details'!$F$22))))</f>
        <v/>
      </c>
      <c r="JJ315" s="79" t="str">
        <f>IF(JH$9="", "", IF(AND(NOT('Personnel Details'!$N$22=""), $B315&gt;='Personnel Details'!$N$22), 'Personnel Details'!$Q$22, IF(AND(NOT('Personnel Details'!$I$22=""), $B315&gt;='Personnel Details'!$I$22), 'Personnel Details'!$L$22, 'Personnel Details'!$G$22)))</f>
        <v/>
      </c>
      <c r="JK315" s="59" t="str">
        <f t="shared" si="718"/>
        <v/>
      </c>
      <c r="JL315" s="53"/>
      <c r="JN315" s="78" t="str">
        <f>IF(JN$9="", "", IF(AND(NOT('Personnel Details'!$N$23=""), $B315&gt;='Personnel Details'!$N$23), 'Personnel Details'!$O$23, IF(AND(NOT('Personnel Details'!$I$23=""), $B315&gt;='Personnel Details'!$I$23), 'Personnel Details'!$J$23, 'Personnel Details'!$E$23)))</f>
        <v/>
      </c>
      <c r="JO315" s="59" t="str">
        <f>IF(JN$9="", "", IF(AND(NOT('Personnel Details'!$N$23=""), $B315&gt;='Personnel Details'!$N$23), IF('Personnel Details'!$P$23="","", 'Personnel Details'!$P$23), IF(AND(NOT('Personnel Details'!$I$23=""), $B315&gt;='Personnel Details'!$I$23), IF('Personnel Details'!$K$23="", "", 'Personnel Details'!$K$23), IF('Personnel Details'!$F$23="", "", 'Personnel Details'!$F$23))))</f>
        <v/>
      </c>
      <c r="JP315" s="79" t="str">
        <f>IF(JN$9="", "", IF(AND(NOT('Personnel Details'!$N$23=""), $B315&gt;='Personnel Details'!$N$23), 'Personnel Details'!$Q$23, IF(AND(NOT('Personnel Details'!$I$23=""), $B315&gt;='Personnel Details'!$I$23), 'Personnel Details'!$L$23, 'Personnel Details'!$G$23)))</f>
        <v/>
      </c>
      <c r="JQ315" s="59" t="str">
        <f t="shared" si="719"/>
        <v/>
      </c>
      <c r="JR315" s="53"/>
      <c r="JT315" s="78" t="str">
        <f>IF(JT$9="", "", IF(AND(NOT('Personnel Details'!$N$24=""), $B315&gt;='Personnel Details'!$N$24), 'Personnel Details'!$O$24, IF(AND(NOT('Personnel Details'!$I$24=""), $B315&gt;='Personnel Details'!$I$24), 'Personnel Details'!$J$24, 'Personnel Details'!$E$24)))</f>
        <v/>
      </c>
      <c r="JU315" s="59" t="str">
        <f>IF(JT$9="", "", IF(AND(NOT('Personnel Details'!$N$24=""), $B315&gt;='Personnel Details'!$N$24), IF('Personnel Details'!$P$24="","", 'Personnel Details'!$P$24), IF(AND(NOT('Personnel Details'!$I$24=""), $B315&gt;='Personnel Details'!$I$24), IF('Personnel Details'!$K$24="", "", 'Personnel Details'!$K$24), IF('Personnel Details'!$F$24="", "", 'Personnel Details'!$F$24))))</f>
        <v/>
      </c>
      <c r="JV315" s="79" t="str">
        <f>IF(JT$9="", "", IF(AND(NOT('Personnel Details'!$N$24=""), $B315&gt;='Personnel Details'!$N$24), 'Personnel Details'!$Q$24, IF(AND(NOT('Personnel Details'!$I$24=""), $B315&gt;='Personnel Details'!$I$24), 'Personnel Details'!$L$24, 'Personnel Details'!$G$24)))</f>
        <v/>
      </c>
      <c r="JW315" s="59" t="str">
        <f t="shared" si="720"/>
        <v/>
      </c>
      <c r="JX315" s="53"/>
      <c r="JZ315" s="78" t="str">
        <f>IF(JZ$9="", "", IF(AND(NOT('Personnel Details'!$N$25=""), $B315&gt;='Personnel Details'!$N$25), 'Personnel Details'!$O$25, IF(AND(NOT('Personnel Details'!$I$25=""), $B315&gt;='Personnel Details'!$I$25), 'Personnel Details'!$J$25, 'Personnel Details'!$E$25)))</f>
        <v/>
      </c>
      <c r="KA315" s="59" t="str">
        <f>IF(JZ$9="", "", IF(AND(NOT('Personnel Details'!$N$25=""), $B315&gt;='Personnel Details'!$N$25), IF('Personnel Details'!$P$25="","", 'Personnel Details'!$P$25), IF(AND(NOT('Personnel Details'!$I$25=""), $B315&gt;='Personnel Details'!$I$25), IF('Personnel Details'!$K$25="", "", 'Personnel Details'!$K$25), IF('Personnel Details'!$F$25="", "", 'Personnel Details'!$F$25))))</f>
        <v/>
      </c>
      <c r="KB315" s="79" t="str">
        <f>IF(JZ$9="", "", IF(AND(NOT('Personnel Details'!$N$25=""), $B315&gt;='Personnel Details'!$N$25), 'Personnel Details'!$Q$25, IF(AND(NOT('Personnel Details'!$I$25=""), $B315&gt;='Personnel Details'!$I$25), 'Personnel Details'!$L$25, 'Personnel Details'!$G$25)))</f>
        <v/>
      </c>
      <c r="KC315" s="59" t="str">
        <f t="shared" si="721"/>
        <v/>
      </c>
      <c r="KD315" s="53"/>
      <c r="KF315" s="78" t="str">
        <f>IF(KF$9="", "", IF(AND(NOT('Personnel Details'!$N$26=""), $B315&gt;='Personnel Details'!$N$26), 'Personnel Details'!$O$26, IF(AND(NOT('Personnel Details'!$I$26=""), $B315&gt;='Personnel Details'!$I$26), 'Personnel Details'!$J$26, 'Personnel Details'!$E$26)))</f>
        <v/>
      </c>
      <c r="KG315" s="59" t="str">
        <f>IF(KF$9="", "", IF(AND(NOT('Personnel Details'!$N$26=""), $B315&gt;='Personnel Details'!$N$26), IF('Personnel Details'!$P$26="","", 'Personnel Details'!$P$26), IF(AND(NOT('Personnel Details'!$I$26=""), $B315&gt;='Personnel Details'!$I$26), IF('Personnel Details'!$K$26="", "", 'Personnel Details'!$K$26), IF('Personnel Details'!$F$26="", "", 'Personnel Details'!$F$26))))</f>
        <v/>
      </c>
      <c r="KH315" s="79" t="str">
        <f>IF(KF$9="", "", IF(AND(NOT('Personnel Details'!$N$26=""), $B315&gt;='Personnel Details'!$N$26), 'Personnel Details'!$Q$26, IF(AND(NOT('Personnel Details'!$I$26=""), $B315&gt;='Personnel Details'!$I$26), 'Personnel Details'!$L$26, 'Personnel Details'!$G$26)))</f>
        <v/>
      </c>
      <c r="KI315" s="59" t="str">
        <f t="shared" si="722"/>
        <v/>
      </c>
      <c r="KJ315" s="53"/>
      <c r="KL315" s="78" t="str">
        <f>IF(KL$9="", "", IF(AND(NOT('Personnel Details'!$N$27=""), $B315&gt;='Personnel Details'!$N$27), 'Personnel Details'!$O$27, IF(AND(NOT('Personnel Details'!$I$27=""), $B315&gt;='Personnel Details'!$I$27), 'Personnel Details'!$J$27, 'Personnel Details'!$E$27)))</f>
        <v/>
      </c>
      <c r="KM315" s="59" t="str">
        <f>IF(KL$9="", "", IF(AND(NOT('Personnel Details'!$N$27=""), $B315&gt;='Personnel Details'!$N$27), IF('Personnel Details'!$P$27="","", 'Personnel Details'!$P$27), IF(AND(NOT('Personnel Details'!$I$27=""), $B315&gt;='Personnel Details'!$I$27), IF('Personnel Details'!$K$27="", "", 'Personnel Details'!$K$27), IF('Personnel Details'!$F$27="", "", 'Personnel Details'!$F$27))))</f>
        <v/>
      </c>
      <c r="KN315" s="79" t="str">
        <f>IF(KL$9="", "", IF(AND(NOT('Personnel Details'!$N$27=""), $B315&gt;='Personnel Details'!$N$27), 'Personnel Details'!$Q$27, IF(AND(NOT('Personnel Details'!$I$27=""), $B315&gt;='Personnel Details'!$I$27), 'Personnel Details'!$L$27, 'Personnel Details'!$G$27)))</f>
        <v/>
      </c>
      <c r="KO315" s="59" t="str">
        <f t="shared" si="723"/>
        <v/>
      </c>
      <c r="KP315" s="53"/>
      <c r="KR315" s="78" t="str">
        <f>IF(KR$9="", "", IF(AND(NOT('Personnel Details'!$N$28=""), $B315&gt;='Personnel Details'!$N$28), 'Personnel Details'!$O$28, IF(AND(NOT('Personnel Details'!$I$28=""), $B315&gt;='Personnel Details'!$I$28), 'Personnel Details'!$J$28, 'Personnel Details'!$E$28)))</f>
        <v/>
      </c>
      <c r="KS315" s="59" t="str">
        <f>IF(KR$9="", "", IF(AND(NOT('Personnel Details'!$N$28=""), $B315&gt;='Personnel Details'!$N$28), IF('Personnel Details'!$P$28="","", 'Personnel Details'!$P$28), IF(AND(NOT('Personnel Details'!$I$28=""), $B315&gt;='Personnel Details'!$I$28), IF('Personnel Details'!$K$28="", "", 'Personnel Details'!$K$28), IF('Personnel Details'!$F$28="", "", 'Personnel Details'!$F$28))))</f>
        <v/>
      </c>
      <c r="KT315" s="79" t="str">
        <f>IF(KR$9="", "", IF(AND(NOT('Personnel Details'!$N$28=""), $B315&gt;='Personnel Details'!$N$28), 'Personnel Details'!$Q$28, IF(AND(NOT('Personnel Details'!$I$28=""), $B315&gt;='Personnel Details'!$I$28), 'Personnel Details'!$L$28, 'Personnel Details'!$G$28)))</f>
        <v/>
      </c>
      <c r="KU315" s="59" t="str">
        <f t="shared" si="724"/>
        <v/>
      </c>
      <c r="KV315" s="53"/>
      <c r="KX315" s="78" t="str">
        <f>IF(KX$9="", "", IF(AND(NOT('Personnel Details'!$N$29=""), $B315&gt;='Personnel Details'!$N$29), 'Personnel Details'!$O$29, IF(AND(NOT('Personnel Details'!$I$29=""), $B315&gt;='Personnel Details'!$I$29), 'Personnel Details'!$J$29, 'Personnel Details'!$E$29)))</f>
        <v/>
      </c>
      <c r="KY315" s="59" t="str">
        <f>IF(KX$9="", "", IF(AND(NOT('Personnel Details'!$N$29=""), $B315&gt;='Personnel Details'!$N$29), IF('Personnel Details'!$P$29="","", 'Personnel Details'!$P$29), IF(AND(NOT('Personnel Details'!$I$29=""), $B315&gt;='Personnel Details'!$I$29), IF('Personnel Details'!$K$29="", "", 'Personnel Details'!$K$29), IF('Personnel Details'!$F$29="", "", 'Personnel Details'!$F$29))))</f>
        <v/>
      </c>
      <c r="KZ315" s="79" t="str">
        <f>IF(KX$9="", "", IF(AND(NOT('Personnel Details'!$N$29=""), $B315&gt;='Personnel Details'!$N$29), 'Personnel Details'!$Q$29, IF(AND(NOT('Personnel Details'!$I$29=""), $B315&gt;='Personnel Details'!$I$29), 'Personnel Details'!$L$29, 'Personnel Details'!$G$29)))</f>
        <v/>
      </c>
      <c r="LA315" s="59" t="str">
        <f t="shared" si="725"/>
        <v/>
      </c>
      <c r="LB315" s="53"/>
      <c r="LD315" s="78" t="str">
        <f>IF(LD$9="", "", IF(AND(NOT('Personnel Details'!$N$30=""), $B315&gt;='Personnel Details'!$N$30), 'Personnel Details'!$O$30, IF(AND(NOT('Personnel Details'!$I$30=""), $B315&gt;='Personnel Details'!$I$30), 'Personnel Details'!$J$30, 'Personnel Details'!$E$30)))</f>
        <v/>
      </c>
      <c r="LE315" s="59" t="str">
        <f>IF(LD$9="", "", IF(AND(NOT('Personnel Details'!$N$30=""), $B315&gt;='Personnel Details'!$N$30), IF('Personnel Details'!$P$30="","", 'Personnel Details'!$P$30), IF(AND(NOT('Personnel Details'!$I$30=""), $B315&gt;='Personnel Details'!$I$30), IF('Personnel Details'!$K$30="", "", 'Personnel Details'!$K$30), IF('Personnel Details'!$F$30="", "", 'Personnel Details'!$F$30))))</f>
        <v/>
      </c>
      <c r="LF315" s="79" t="str">
        <f>IF(LD$9="", "", IF(AND(NOT('Personnel Details'!$N$30=""), $B315&gt;='Personnel Details'!$N$30), 'Personnel Details'!$Q$30, IF(AND(NOT('Personnel Details'!$I$30=""), $B315&gt;='Personnel Details'!$I$30), 'Personnel Details'!$L$30, 'Personnel Details'!$G$30)))</f>
        <v/>
      </c>
      <c r="LG315" s="59" t="str">
        <f t="shared" si="726"/>
        <v/>
      </c>
      <c r="LH315" s="53"/>
      <c r="LJ315" s="78" t="str">
        <f>IF(LJ$9="", "", IF(AND(NOT('Personnel Details'!$N$31=""), $B315&gt;='Personnel Details'!$N$31), 'Personnel Details'!$O$31, IF(AND(NOT('Personnel Details'!$I$31=""), $B315&gt;='Personnel Details'!$I$31), 'Personnel Details'!$J$31, 'Personnel Details'!$E$31)))</f>
        <v/>
      </c>
      <c r="LK315" s="59" t="str">
        <f>IF(LJ$9="", "", IF(AND(NOT('Personnel Details'!$N$31=""), $B315&gt;='Personnel Details'!$N$31), IF('Personnel Details'!$P$31="","", 'Personnel Details'!$P$31), IF(AND(NOT('Personnel Details'!$I$31=""), $B315&gt;='Personnel Details'!$I$31), IF('Personnel Details'!$K$31="", "", 'Personnel Details'!$K$31), IF('Personnel Details'!$F$31="", "", 'Personnel Details'!$F$31))))</f>
        <v/>
      </c>
      <c r="LL315" s="79" t="str">
        <f>IF(LJ$9="", "", IF(AND(NOT('Personnel Details'!$N$31=""), $B315&gt;='Personnel Details'!$N$31), 'Personnel Details'!$Q$31, IF(AND(NOT('Personnel Details'!$I$31=""), $B315&gt;='Personnel Details'!$I$31), 'Personnel Details'!$L$31, 'Personnel Details'!$G$31)))</f>
        <v/>
      </c>
      <c r="LM315" s="59" t="str">
        <f t="shared" si="727"/>
        <v/>
      </c>
      <c r="LN315" s="53"/>
      <c r="LP315" s="78" t="str">
        <f>IF(LP$9="", "", IF(AND(NOT('Personnel Details'!$N$32=""), $B315&gt;='Personnel Details'!$N$32), 'Personnel Details'!$O$32, IF(AND(NOT('Personnel Details'!$I$32=""), $B315&gt;='Personnel Details'!$I$32), 'Personnel Details'!$J$32, 'Personnel Details'!$E$32)))</f>
        <v/>
      </c>
      <c r="LQ315" s="59" t="str">
        <f>IF(LP$9="", "", IF(AND(NOT('Personnel Details'!$N$32=""), $B315&gt;='Personnel Details'!$N$32), IF('Personnel Details'!$P$32="","", 'Personnel Details'!$P$32), IF(AND(NOT('Personnel Details'!$I$32=""), $B315&gt;='Personnel Details'!$I$32), IF('Personnel Details'!$K$32="", "", 'Personnel Details'!$K$32), IF('Personnel Details'!$F$32="", "", 'Personnel Details'!$F$32))))</f>
        <v/>
      </c>
      <c r="LR315" s="79" t="str">
        <f>IF(LP$9="", "", IF(AND(NOT('Personnel Details'!$N$32=""), $B315&gt;='Personnel Details'!$N$32), 'Personnel Details'!$Q$32, IF(AND(NOT('Personnel Details'!$I$32=""), $B315&gt;='Personnel Details'!$I$32), 'Personnel Details'!$L$32, 'Personnel Details'!$G$32)))</f>
        <v/>
      </c>
      <c r="LS315" s="59" t="str">
        <f t="shared" si="728"/>
        <v/>
      </c>
      <c r="LT315" s="53"/>
      <c r="LV315" s="78" t="str">
        <f>IF(LV$9="", "", IF(AND(NOT('Personnel Details'!$N$33=""), $B315&gt;='Personnel Details'!$N$33), 'Personnel Details'!$O$33, IF(AND(NOT('Personnel Details'!$I$33=""), $B315&gt;='Personnel Details'!$I$33), 'Personnel Details'!$J$33, 'Personnel Details'!$E$33)))</f>
        <v/>
      </c>
      <c r="LW315" s="59" t="str">
        <f>IF(LV$9="", "", IF(AND(NOT('Personnel Details'!$N$33=""), $B315&gt;='Personnel Details'!$N$33), IF('Personnel Details'!$P$33="","", 'Personnel Details'!$P$33), IF(AND(NOT('Personnel Details'!$I$33=""), $B315&gt;='Personnel Details'!$I$33), IF('Personnel Details'!$K$33="", "", 'Personnel Details'!$K$33), IF('Personnel Details'!$F$33="", "", 'Personnel Details'!$F$33))))</f>
        <v/>
      </c>
      <c r="LX315" s="79" t="str">
        <f>IF(LV$9="", "", IF(AND(NOT('Personnel Details'!$N$33=""), $B315&gt;='Personnel Details'!$N$33), 'Personnel Details'!$Q$33, IF(AND(NOT('Personnel Details'!$I$33=""), $B315&gt;='Personnel Details'!$I$33), 'Personnel Details'!$L$33, 'Personnel Details'!$G$33)))</f>
        <v/>
      </c>
      <c r="LY315" s="59" t="str">
        <f t="shared" si="729"/>
        <v/>
      </c>
      <c r="LZ315" s="53"/>
      <c r="MB315" s="78" t="str">
        <f>IF(MB$9="", "", IF(AND(NOT('Personnel Details'!$N$34=""), $B315&gt;='Personnel Details'!$N$34), 'Personnel Details'!$O$34, IF(AND(NOT('Personnel Details'!$I$34=""), $B315&gt;='Personnel Details'!$I$34), 'Personnel Details'!$J$34, 'Personnel Details'!$E$34)))</f>
        <v/>
      </c>
      <c r="MC315" s="59" t="str">
        <f>IF(MB$9="", "", IF(AND(NOT('Personnel Details'!$N$34=""), $B315&gt;='Personnel Details'!$N$34), IF('Personnel Details'!$P$34="","", 'Personnel Details'!$P$34), IF(AND(NOT('Personnel Details'!$I$34=""), $B315&gt;='Personnel Details'!$I$34), IF('Personnel Details'!$K$34="", "", 'Personnel Details'!$K$34), IF('Personnel Details'!$F$34="", "", 'Personnel Details'!$F$34))))</f>
        <v/>
      </c>
      <c r="MD315" s="79" t="str">
        <f>IF(MB$9="", "", IF(AND(NOT('Personnel Details'!$N$34=""), $B315&gt;='Personnel Details'!$N$34), 'Personnel Details'!$Q$34, IF(AND(NOT('Personnel Details'!$I$34=""), $B315&gt;='Personnel Details'!$I$34), 'Personnel Details'!$L$34, 'Personnel Details'!$G$34)))</f>
        <v/>
      </c>
      <c r="ME315" s="59" t="str">
        <f t="shared" si="730"/>
        <v/>
      </c>
      <c r="MF315" s="53"/>
      <c r="MH315" s="78" t="str">
        <f>IF(MH$9="", "", IF(AND(NOT('Personnel Details'!$N$35=""), $B315&gt;='Personnel Details'!$N$35), 'Personnel Details'!$O$35, IF(AND(NOT('Personnel Details'!$I$35=""), $B315&gt;='Personnel Details'!$I$35), 'Personnel Details'!$J$35, 'Personnel Details'!$E$35)))</f>
        <v/>
      </c>
      <c r="MI315" s="59" t="str">
        <f>IF(MH$9="", "", IF(AND(NOT('Personnel Details'!$N$35=""), $B315&gt;='Personnel Details'!$N$35), IF('Personnel Details'!$P$35="","", 'Personnel Details'!$P$35), IF(AND(NOT('Personnel Details'!$I$35=""), $B315&gt;='Personnel Details'!$I$35), IF('Personnel Details'!$K$35="", "", 'Personnel Details'!$K$35), IF('Personnel Details'!$F$35="", "", 'Personnel Details'!$F$35))))</f>
        <v/>
      </c>
      <c r="MJ315" s="79" t="str">
        <f>IF(MH$9="", "", IF(AND(NOT('Personnel Details'!$N$35=""), $B315&gt;='Personnel Details'!$N$35), 'Personnel Details'!$Q$35, IF(AND(NOT('Personnel Details'!$I$35=""), $B315&gt;='Personnel Details'!$I$35), 'Personnel Details'!$L$35, 'Personnel Details'!$G$35)))</f>
        <v/>
      </c>
      <c r="MK315" s="59" t="str">
        <f t="shared" si="731"/>
        <v/>
      </c>
      <c r="ML315" s="53"/>
      <c r="MN315" s="78" t="str">
        <f>IF(MN$9="", "", IF(AND(NOT('Personnel Details'!$N$36=""), $B315&gt;='Personnel Details'!$N$36), 'Personnel Details'!$O$36, IF(AND(NOT('Personnel Details'!$I$36=""), $B315&gt;='Personnel Details'!$I$36), 'Personnel Details'!$J$36, 'Personnel Details'!$E$36)))</f>
        <v/>
      </c>
      <c r="MO315" s="59" t="str">
        <f>IF(MN$9="", "", IF(AND(NOT('Personnel Details'!$N$36=""), $B315&gt;='Personnel Details'!$N$36), IF('Personnel Details'!$P$36="","", 'Personnel Details'!$P$36), IF(AND(NOT('Personnel Details'!$I$36=""), $B315&gt;='Personnel Details'!$I$36), IF('Personnel Details'!$K$36="", "", 'Personnel Details'!$K$36), IF('Personnel Details'!$F$36="", "", 'Personnel Details'!$F$36))))</f>
        <v/>
      </c>
      <c r="MP315" s="79" t="str">
        <f>IF(MN$9="", "", IF(AND(NOT('Personnel Details'!$N$36=""), $B315&gt;='Personnel Details'!$N$36), 'Personnel Details'!$Q$36, IF(AND(NOT('Personnel Details'!$I$36=""), $B315&gt;='Personnel Details'!$I$36), 'Personnel Details'!$L$36, 'Personnel Details'!$G$36)))</f>
        <v/>
      </c>
      <c r="MQ315" s="59" t="str">
        <f t="shared" si="732"/>
        <v/>
      </c>
      <c r="MR315" s="53"/>
      <c r="MT315" s="78" t="str">
        <f>IF(MT$9="", "", IF(AND(NOT('Personnel Details'!$N$37=""), $B315&gt;='Personnel Details'!$N$37), 'Personnel Details'!$O$37, IF(AND(NOT('Personnel Details'!$I$37=""), $B315&gt;='Personnel Details'!$I$37), 'Personnel Details'!$J$37, 'Personnel Details'!$E$37)))</f>
        <v/>
      </c>
      <c r="MU315" s="59" t="str">
        <f>IF(MT$9="", "", IF(AND(NOT('Personnel Details'!$N$37=""), $B315&gt;='Personnel Details'!$N$37), IF('Personnel Details'!$P$37="","", 'Personnel Details'!$P$37), IF(AND(NOT('Personnel Details'!$I$37=""), $B315&gt;='Personnel Details'!$I$37), IF('Personnel Details'!$K$37="", "", 'Personnel Details'!$K$37), IF('Personnel Details'!$F$37="", "", 'Personnel Details'!$F$37))))</f>
        <v/>
      </c>
      <c r="MV315" s="79" t="str">
        <f>IF(MT$9="", "", IF(AND(NOT('Personnel Details'!$N$37=""), $B315&gt;='Personnel Details'!$N$37), 'Personnel Details'!$Q$37, IF(AND(NOT('Personnel Details'!$I$37=""), $B315&gt;='Personnel Details'!$I$37), 'Personnel Details'!$L$37, 'Personnel Details'!$G$37)))</f>
        <v/>
      </c>
      <c r="MW315" s="59" t="str">
        <f t="shared" si="733"/>
        <v/>
      </c>
      <c r="MX315" s="53"/>
      <c r="MZ315" s="78" t="str">
        <f>IF(MZ$9="", "", IF(AND(NOT('Personnel Details'!$N$38=""), $B315&gt;='Personnel Details'!$N$38), 'Personnel Details'!$O$38, IF(AND(NOT('Personnel Details'!$I$38=""), $B315&gt;='Personnel Details'!$I$38), 'Personnel Details'!$J$38, 'Personnel Details'!$E$38)))</f>
        <v/>
      </c>
      <c r="NA315" s="59" t="str">
        <f>IF(MZ$9="", "", IF(AND(NOT('Personnel Details'!$N$38=""), $B315&gt;='Personnel Details'!$N$38), IF('Personnel Details'!$P$38="","", 'Personnel Details'!$P$38), IF(AND(NOT('Personnel Details'!$I$38=""), $B315&gt;='Personnel Details'!$I$38), IF('Personnel Details'!$K$38="", "", 'Personnel Details'!$K$38), IF('Personnel Details'!$F$38="", "", 'Personnel Details'!$F$38))))</f>
        <v/>
      </c>
      <c r="NB315" s="79" t="str">
        <f>IF(MZ$9="", "", IF(AND(NOT('Personnel Details'!$N$38=""), $B315&gt;='Personnel Details'!$N$38), 'Personnel Details'!$Q$38, IF(AND(NOT('Personnel Details'!$I$38=""), $B315&gt;='Personnel Details'!$I$38), 'Personnel Details'!$L$38, 'Personnel Details'!$G$38)))</f>
        <v/>
      </c>
      <c r="NC315" s="59" t="str">
        <f t="shared" si="734"/>
        <v/>
      </c>
      <c r="ND315" s="53"/>
      <c r="NF315" s="78" t="str">
        <f>IF(NF$9="", "", IF(AND(NOT('Personnel Details'!$N$39=""), $B315&gt;='Personnel Details'!$N$39), 'Personnel Details'!$O$39, IF(AND(NOT('Personnel Details'!$I$39=""), $B315&gt;='Personnel Details'!$I$39), 'Personnel Details'!$J$39, 'Personnel Details'!$E$39)))</f>
        <v/>
      </c>
      <c r="NG315" s="59" t="str">
        <f>IF(NF$9="", "", IF(AND(NOT('Personnel Details'!$N$39=""), $B315&gt;='Personnel Details'!$N$39), IF('Personnel Details'!$P$39="","", 'Personnel Details'!$P$39), IF(AND(NOT('Personnel Details'!$I$39=""), $B315&gt;='Personnel Details'!$I$39), IF('Personnel Details'!$K$39="", "", 'Personnel Details'!$K$39), IF('Personnel Details'!$F$39="", "", 'Personnel Details'!$F$39))))</f>
        <v/>
      </c>
      <c r="NH315" s="79" t="str">
        <f>IF(NF$9="", "", IF(AND(NOT('Personnel Details'!$N$39=""), $B315&gt;='Personnel Details'!$N$39), 'Personnel Details'!$Q$39, IF(AND(NOT('Personnel Details'!$I$39=""), $B315&gt;='Personnel Details'!$I$39), 'Personnel Details'!$L$39, 'Personnel Details'!$G$39)))</f>
        <v/>
      </c>
      <c r="NI315" s="59" t="str">
        <f t="shared" si="735"/>
        <v/>
      </c>
      <c r="NJ315" s="53"/>
      <c r="NL315" s="78" t="str">
        <f>IF(NL$9="", "", IF(AND(NOT('Personnel Details'!$N$40=""), $B315&gt;='Personnel Details'!$N$40), 'Personnel Details'!$O$40, IF(AND(NOT('Personnel Details'!$I$40=""), $B315&gt;='Personnel Details'!$I$40), 'Personnel Details'!$J$40, 'Personnel Details'!$E$40)))</f>
        <v/>
      </c>
      <c r="NM315" s="59" t="str">
        <f>IF(NL$9="", "", IF(AND(NOT('Personnel Details'!$N$40=""), $B315&gt;='Personnel Details'!$N$40), IF('Personnel Details'!$P$40="","", 'Personnel Details'!$P$40), IF(AND(NOT('Personnel Details'!$I$40=""), $B315&gt;='Personnel Details'!$I$40), IF('Personnel Details'!$K$40="", "", 'Personnel Details'!$K$40), IF('Personnel Details'!$F$40="", "", 'Personnel Details'!$F$40))))</f>
        <v/>
      </c>
      <c r="NN315" s="79" t="str">
        <f>IF(NL$9="", "", IF(AND(NOT('Personnel Details'!$N$40=""), $B315&gt;='Personnel Details'!$N$40), 'Personnel Details'!$Q$40, IF(AND(NOT('Personnel Details'!$I$40=""), $B315&gt;='Personnel Details'!$I$40), 'Personnel Details'!$L$40, 'Personnel Details'!$G$40)))</f>
        <v/>
      </c>
      <c r="NO315" s="59" t="str">
        <f t="shared" si="736"/>
        <v/>
      </c>
      <c r="NP315" s="53"/>
    </row>
    <row r="316" spans="1:380" x14ac:dyDescent="0.25">
      <c r="A316" s="32"/>
      <c r="B316" s="113" t="str">
        <f>IFERROR(IF(B315+1&gt;'Personnel Details'!$U$5, "", B315+1), "")</f>
        <v/>
      </c>
      <c r="C316" s="32"/>
      <c r="D316" s="120"/>
      <c r="E316" s="13" t="str">
        <f t="shared" si="615"/>
        <v/>
      </c>
      <c r="F316" s="13" t="str">
        <f t="shared" si="646"/>
        <v/>
      </c>
      <c r="G316" s="56" t="str">
        <f t="shared" si="737"/>
        <v/>
      </c>
      <c r="H316" s="16" t="str">
        <f t="shared" si="647"/>
        <v/>
      </c>
      <c r="I316" s="32"/>
      <c r="J316" s="120"/>
      <c r="K316" s="62" t="str">
        <f t="shared" si="616"/>
        <v/>
      </c>
      <c r="L316" s="62" t="str">
        <f t="shared" si="648"/>
        <v/>
      </c>
      <c r="M316" s="65" t="str">
        <f t="shared" si="738"/>
        <v/>
      </c>
      <c r="N316" s="68" t="str">
        <f t="shared" si="649"/>
        <v/>
      </c>
      <c r="O316" s="32"/>
      <c r="P316" s="120"/>
      <c r="Q316" s="62" t="str">
        <f t="shared" si="617"/>
        <v/>
      </c>
      <c r="R316" s="62" t="str">
        <f t="shared" si="650"/>
        <v/>
      </c>
      <c r="S316" s="65" t="str">
        <f t="shared" si="739"/>
        <v/>
      </c>
      <c r="T316" s="68" t="str">
        <f t="shared" si="651"/>
        <v/>
      </c>
      <c r="U316" s="32"/>
      <c r="V316" s="120"/>
      <c r="W316" s="62" t="str">
        <f t="shared" si="618"/>
        <v/>
      </c>
      <c r="X316" s="62" t="str">
        <f t="shared" si="652"/>
        <v/>
      </c>
      <c r="Y316" s="65" t="str">
        <f t="shared" si="740"/>
        <v/>
      </c>
      <c r="Z316" s="68" t="str">
        <f t="shared" si="653"/>
        <v/>
      </c>
      <c r="AA316" s="32"/>
      <c r="AB316" s="120"/>
      <c r="AC316" s="62" t="str">
        <f t="shared" si="619"/>
        <v/>
      </c>
      <c r="AD316" s="62" t="str">
        <f t="shared" si="654"/>
        <v/>
      </c>
      <c r="AE316" s="65" t="str">
        <f t="shared" si="741"/>
        <v/>
      </c>
      <c r="AF316" s="68" t="str">
        <f t="shared" si="655"/>
        <v/>
      </c>
      <c r="AG316" s="32"/>
      <c r="AH316" s="120"/>
      <c r="AI316" s="62" t="str">
        <f t="shared" si="620"/>
        <v/>
      </c>
      <c r="AJ316" s="62" t="str">
        <f t="shared" si="656"/>
        <v/>
      </c>
      <c r="AK316" s="65" t="str">
        <f t="shared" si="742"/>
        <v/>
      </c>
      <c r="AL316" s="68" t="str">
        <f t="shared" si="657"/>
        <v/>
      </c>
      <c r="AM316" s="32"/>
      <c r="AN316" s="120"/>
      <c r="AO316" s="62" t="str">
        <f t="shared" si="621"/>
        <v/>
      </c>
      <c r="AP316" s="62" t="str">
        <f t="shared" si="658"/>
        <v/>
      </c>
      <c r="AQ316" s="65" t="str">
        <f t="shared" si="743"/>
        <v/>
      </c>
      <c r="AR316" s="68" t="str">
        <f t="shared" si="659"/>
        <v/>
      </c>
      <c r="AS316" s="32"/>
      <c r="AT316" s="120"/>
      <c r="AU316" s="62" t="str">
        <f t="shared" si="622"/>
        <v/>
      </c>
      <c r="AV316" s="62" t="str">
        <f t="shared" si="660"/>
        <v/>
      </c>
      <c r="AW316" s="65" t="str">
        <f t="shared" si="744"/>
        <v/>
      </c>
      <c r="AX316" s="68" t="str">
        <f t="shared" si="661"/>
        <v/>
      </c>
      <c r="AY316" s="32"/>
      <c r="AZ316" s="120"/>
      <c r="BA316" s="62" t="str">
        <f t="shared" si="623"/>
        <v/>
      </c>
      <c r="BB316" s="62" t="str">
        <f t="shared" si="662"/>
        <v/>
      </c>
      <c r="BC316" s="65" t="str">
        <f t="shared" si="745"/>
        <v/>
      </c>
      <c r="BD316" s="68" t="str">
        <f t="shared" si="663"/>
        <v/>
      </c>
      <c r="BE316" s="32"/>
      <c r="BF316" s="120"/>
      <c r="BG316" s="62" t="str">
        <f t="shared" si="624"/>
        <v/>
      </c>
      <c r="BH316" s="62" t="str">
        <f t="shared" si="664"/>
        <v/>
      </c>
      <c r="BI316" s="65" t="str">
        <f t="shared" si="746"/>
        <v/>
      </c>
      <c r="BJ316" s="68" t="str">
        <f t="shared" si="665"/>
        <v/>
      </c>
      <c r="BK316" s="32"/>
      <c r="BL316" s="120"/>
      <c r="BM316" s="62" t="str">
        <f t="shared" si="625"/>
        <v/>
      </c>
      <c r="BN316" s="62" t="str">
        <f t="shared" si="666"/>
        <v/>
      </c>
      <c r="BO316" s="65" t="str">
        <f t="shared" si="747"/>
        <v/>
      </c>
      <c r="BP316" s="68" t="str">
        <f t="shared" si="667"/>
        <v/>
      </c>
      <c r="BQ316" s="32"/>
      <c r="BR316" s="120"/>
      <c r="BS316" s="62" t="str">
        <f t="shared" si="626"/>
        <v/>
      </c>
      <c r="BT316" s="62" t="str">
        <f t="shared" si="668"/>
        <v/>
      </c>
      <c r="BU316" s="65" t="str">
        <f t="shared" si="748"/>
        <v/>
      </c>
      <c r="BV316" s="68" t="str">
        <f t="shared" si="669"/>
        <v/>
      </c>
      <c r="BW316" s="32"/>
      <c r="BX316" s="120"/>
      <c r="BY316" s="62" t="str">
        <f t="shared" si="627"/>
        <v/>
      </c>
      <c r="BZ316" s="62" t="str">
        <f t="shared" si="670"/>
        <v/>
      </c>
      <c r="CA316" s="65" t="str">
        <f t="shared" si="749"/>
        <v/>
      </c>
      <c r="CB316" s="68" t="str">
        <f t="shared" si="671"/>
        <v/>
      </c>
      <c r="CC316" s="32"/>
      <c r="CD316" s="120"/>
      <c r="CE316" s="62" t="str">
        <f t="shared" si="628"/>
        <v/>
      </c>
      <c r="CF316" s="62" t="str">
        <f t="shared" si="672"/>
        <v/>
      </c>
      <c r="CG316" s="65" t="str">
        <f t="shared" si="750"/>
        <v/>
      </c>
      <c r="CH316" s="68" t="str">
        <f t="shared" si="673"/>
        <v/>
      </c>
      <c r="CI316" s="32"/>
      <c r="CJ316" s="120"/>
      <c r="CK316" s="62" t="str">
        <f t="shared" si="629"/>
        <v/>
      </c>
      <c r="CL316" s="62" t="str">
        <f t="shared" si="674"/>
        <v/>
      </c>
      <c r="CM316" s="65" t="str">
        <f t="shared" si="751"/>
        <v/>
      </c>
      <c r="CN316" s="68" t="str">
        <f t="shared" si="675"/>
        <v/>
      </c>
      <c r="CO316" s="32"/>
      <c r="CP316" s="120"/>
      <c r="CQ316" s="62" t="str">
        <f t="shared" si="630"/>
        <v/>
      </c>
      <c r="CR316" s="62" t="str">
        <f t="shared" si="676"/>
        <v/>
      </c>
      <c r="CS316" s="65" t="str">
        <f t="shared" si="752"/>
        <v/>
      </c>
      <c r="CT316" s="68" t="str">
        <f t="shared" si="677"/>
        <v/>
      </c>
      <c r="CU316" s="32"/>
      <c r="CV316" s="120"/>
      <c r="CW316" s="62" t="str">
        <f t="shared" si="631"/>
        <v/>
      </c>
      <c r="CX316" s="62" t="str">
        <f t="shared" si="678"/>
        <v/>
      </c>
      <c r="CY316" s="65" t="str">
        <f t="shared" si="753"/>
        <v/>
      </c>
      <c r="CZ316" s="68" t="str">
        <f t="shared" si="679"/>
        <v/>
      </c>
      <c r="DA316" s="32"/>
      <c r="DB316" s="120"/>
      <c r="DC316" s="62" t="str">
        <f t="shared" si="632"/>
        <v/>
      </c>
      <c r="DD316" s="62" t="str">
        <f t="shared" si="680"/>
        <v/>
      </c>
      <c r="DE316" s="65" t="str">
        <f t="shared" si="754"/>
        <v/>
      </c>
      <c r="DF316" s="68" t="str">
        <f t="shared" si="681"/>
        <v/>
      </c>
      <c r="DG316" s="32"/>
      <c r="DH316" s="120"/>
      <c r="DI316" s="62" t="str">
        <f t="shared" si="633"/>
        <v/>
      </c>
      <c r="DJ316" s="62" t="str">
        <f t="shared" si="682"/>
        <v/>
      </c>
      <c r="DK316" s="65" t="str">
        <f t="shared" si="755"/>
        <v/>
      </c>
      <c r="DL316" s="68" t="str">
        <f t="shared" si="683"/>
        <v/>
      </c>
      <c r="DM316" s="32"/>
      <c r="DN316" s="120"/>
      <c r="DO316" s="62" t="str">
        <f t="shared" si="634"/>
        <v/>
      </c>
      <c r="DP316" s="62" t="str">
        <f t="shared" si="684"/>
        <v/>
      </c>
      <c r="DQ316" s="65" t="str">
        <f t="shared" si="756"/>
        <v/>
      </c>
      <c r="DR316" s="68" t="str">
        <f t="shared" si="685"/>
        <v/>
      </c>
      <c r="DS316" s="32"/>
      <c r="DT316" s="120"/>
      <c r="DU316" s="62" t="str">
        <f t="shared" si="635"/>
        <v/>
      </c>
      <c r="DV316" s="62" t="str">
        <f t="shared" si="686"/>
        <v/>
      </c>
      <c r="DW316" s="65" t="str">
        <f t="shared" si="757"/>
        <v/>
      </c>
      <c r="DX316" s="68" t="str">
        <f t="shared" si="687"/>
        <v/>
      </c>
      <c r="DY316" s="32"/>
      <c r="DZ316" s="120"/>
      <c r="EA316" s="62" t="str">
        <f t="shared" si="636"/>
        <v/>
      </c>
      <c r="EB316" s="62" t="str">
        <f t="shared" si="688"/>
        <v/>
      </c>
      <c r="EC316" s="65" t="str">
        <f t="shared" si="758"/>
        <v/>
      </c>
      <c r="ED316" s="68" t="str">
        <f t="shared" si="689"/>
        <v/>
      </c>
      <c r="EE316" s="32"/>
      <c r="EF316" s="120"/>
      <c r="EG316" s="62" t="str">
        <f t="shared" si="637"/>
        <v/>
      </c>
      <c r="EH316" s="62" t="str">
        <f t="shared" si="690"/>
        <v/>
      </c>
      <c r="EI316" s="65" t="str">
        <f t="shared" si="759"/>
        <v/>
      </c>
      <c r="EJ316" s="68" t="str">
        <f t="shared" si="691"/>
        <v/>
      </c>
      <c r="EK316" s="32"/>
      <c r="EL316" s="120"/>
      <c r="EM316" s="62" t="str">
        <f t="shared" si="638"/>
        <v/>
      </c>
      <c r="EN316" s="62" t="str">
        <f t="shared" si="692"/>
        <v/>
      </c>
      <c r="EO316" s="65" t="str">
        <f t="shared" si="760"/>
        <v/>
      </c>
      <c r="EP316" s="68" t="str">
        <f t="shared" si="693"/>
        <v/>
      </c>
      <c r="EQ316" s="32"/>
      <c r="ER316" s="120"/>
      <c r="ES316" s="62" t="str">
        <f t="shared" si="639"/>
        <v/>
      </c>
      <c r="ET316" s="62" t="str">
        <f t="shared" si="694"/>
        <v/>
      </c>
      <c r="EU316" s="65" t="str">
        <f t="shared" si="761"/>
        <v/>
      </c>
      <c r="EV316" s="68" t="str">
        <f t="shared" si="695"/>
        <v/>
      </c>
      <c r="EW316" s="32"/>
      <c r="EX316" s="120"/>
      <c r="EY316" s="62" t="str">
        <f t="shared" si="640"/>
        <v/>
      </c>
      <c r="EZ316" s="62" t="str">
        <f t="shared" si="696"/>
        <v/>
      </c>
      <c r="FA316" s="65" t="str">
        <f t="shared" si="762"/>
        <v/>
      </c>
      <c r="FB316" s="68" t="str">
        <f t="shared" si="697"/>
        <v/>
      </c>
      <c r="FC316" s="32"/>
      <c r="FD316" s="120"/>
      <c r="FE316" s="62" t="str">
        <f t="shared" si="641"/>
        <v/>
      </c>
      <c r="FF316" s="62" t="str">
        <f t="shared" si="698"/>
        <v/>
      </c>
      <c r="FG316" s="65" t="str">
        <f t="shared" si="763"/>
        <v/>
      </c>
      <c r="FH316" s="68" t="str">
        <f t="shared" si="699"/>
        <v/>
      </c>
      <c r="FI316" s="32"/>
      <c r="FJ316" s="120"/>
      <c r="FK316" s="62" t="str">
        <f t="shared" si="642"/>
        <v/>
      </c>
      <c r="FL316" s="62" t="str">
        <f t="shared" si="700"/>
        <v/>
      </c>
      <c r="FM316" s="65" t="str">
        <f t="shared" si="764"/>
        <v/>
      </c>
      <c r="FN316" s="68" t="str">
        <f t="shared" si="701"/>
        <v/>
      </c>
      <c r="FO316" s="32"/>
      <c r="FP316" s="120"/>
      <c r="FQ316" s="62" t="str">
        <f t="shared" si="643"/>
        <v/>
      </c>
      <c r="FR316" s="62" t="str">
        <f t="shared" si="702"/>
        <v/>
      </c>
      <c r="FS316" s="65" t="str">
        <f t="shared" si="765"/>
        <v/>
      </c>
      <c r="FT316" s="68" t="str">
        <f t="shared" si="703"/>
        <v/>
      </c>
      <c r="FU316" s="32"/>
      <c r="FV316" s="120"/>
      <c r="FW316" s="62" t="str">
        <f t="shared" si="644"/>
        <v/>
      </c>
      <c r="FX316" s="62" t="str">
        <f t="shared" si="704"/>
        <v/>
      </c>
      <c r="FY316" s="65" t="str">
        <f t="shared" si="766"/>
        <v/>
      </c>
      <c r="FZ316" s="68" t="str">
        <f t="shared" si="705"/>
        <v/>
      </c>
      <c r="GA316" s="32"/>
      <c r="GC316" s="7" t="str">
        <f t="shared" si="706"/>
        <v/>
      </c>
      <c r="GD316" s="7" t="str">
        <f t="shared" ca="1" si="645"/>
        <v/>
      </c>
      <c r="GT316" s="71" t="str">
        <f>IF(GT$9="", "", IF(AND(NOT('Personnel Details'!$N$11=""), $B316&gt;='Personnel Details'!$N$11), 'Personnel Details'!$O$11, IF(AND(NOT('Personnel Details'!$I$11=""), $B316&gt;='Personnel Details'!$I$11), 'Personnel Details'!$J$11, 'Personnel Details'!$E$11)))</f>
        <v/>
      </c>
      <c r="GU316" s="59" t="str">
        <f>IF(GT$9="", "", IF(AND(NOT('Personnel Details'!$N$11=""), $B316&gt;='Personnel Details'!$N$11), IF('Personnel Details'!$P$11="","", 'Personnel Details'!$P$11), IF(AND(NOT('Personnel Details'!$I$11=""), $B316&gt;='Personnel Details'!$I$11), IF('Personnel Details'!$K$11="", "", 'Personnel Details'!$K$11), IF('Personnel Details'!$F$11="", "", 'Personnel Details'!$F$11))))</f>
        <v/>
      </c>
      <c r="GV316" s="74" t="str">
        <f>IF(GT$9="", "", IF(AND(NOT('Personnel Details'!$N$11=""), $B316&gt;='Personnel Details'!$N$11), 'Personnel Details'!$Q$11, IF(AND(NOT('Personnel Details'!$I$11=""), $B316&gt;='Personnel Details'!$I$11), 'Personnel Details'!$L$11, 'Personnel Details'!$G$11)))</f>
        <v/>
      </c>
      <c r="GW316" s="59" t="str">
        <f t="shared" si="707"/>
        <v/>
      </c>
      <c r="GX316" s="53"/>
      <c r="GZ316" s="78" t="str">
        <f>IF(GZ$9="", "", IF(AND(NOT('Personnel Details'!$N$12=""), $B316&gt;='Personnel Details'!$N$12), 'Personnel Details'!$O$12, IF(AND(NOT('Personnel Details'!$I$12=""), $B316&gt;='Personnel Details'!$I$12), 'Personnel Details'!$J$12, 'Personnel Details'!$E$12)))</f>
        <v/>
      </c>
      <c r="HA316" s="59" t="str">
        <f>IF(GZ$9="", "", IF(AND(NOT('Personnel Details'!$N$12=""), $B316&gt;='Personnel Details'!$N$12), IF('Personnel Details'!$P$12="","", 'Personnel Details'!$P$12), IF(AND(NOT('Personnel Details'!$I$12=""), $B316&gt;='Personnel Details'!$I$12), IF('Personnel Details'!$K$12="", "", 'Personnel Details'!$K$12), IF('Personnel Details'!$F$12="", "", 'Personnel Details'!$F$12))))</f>
        <v/>
      </c>
      <c r="HB316" s="79" t="str">
        <f>IF(GZ$9="", "", IF(AND(NOT('Personnel Details'!$N$12=""), $B316&gt;='Personnel Details'!$N$12), 'Personnel Details'!$Q$12, IF(AND(NOT('Personnel Details'!$I$12=""), $B316&gt;='Personnel Details'!$I$12), 'Personnel Details'!$L$12, 'Personnel Details'!$G$12)))</f>
        <v/>
      </c>
      <c r="HC316" s="59" t="str">
        <f t="shared" si="708"/>
        <v/>
      </c>
      <c r="HD316" s="53"/>
      <c r="HF316" s="78" t="str">
        <f>IF(HF$9="", "", IF(AND(NOT('Personnel Details'!$N$13=""), $B316&gt;='Personnel Details'!$N$13), 'Personnel Details'!$O$13, IF(AND(NOT('Personnel Details'!$I$13=""), $B316&gt;='Personnel Details'!$I$13), 'Personnel Details'!$J$13, 'Personnel Details'!$E$13)))</f>
        <v/>
      </c>
      <c r="HG316" s="59" t="str">
        <f>IF(HF$9="", "", IF(AND(NOT('Personnel Details'!$N$13=""), $B316&gt;='Personnel Details'!$N$13), IF('Personnel Details'!$P$13="","", 'Personnel Details'!$P$13), IF(AND(NOT('Personnel Details'!$I$13=""), $B316&gt;='Personnel Details'!$I$13), IF('Personnel Details'!$K$13="", "", 'Personnel Details'!$K$13), IF('Personnel Details'!$F$13="", "", 'Personnel Details'!$F$13))))</f>
        <v/>
      </c>
      <c r="HH316" s="79" t="str">
        <f>IF(HF$9="", "", IF(AND(NOT('Personnel Details'!$N$13=""), $B316&gt;='Personnel Details'!$N$13), 'Personnel Details'!$Q$13, IF(AND(NOT('Personnel Details'!$I$13=""), $B316&gt;='Personnel Details'!$I$13), 'Personnel Details'!$L$13, 'Personnel Details'!$G$13)))</f>
        <v/>
      </c>
      <c r="HI316" s="59" t="str">
        <f t="shared" si="709"/>
        <v/>
      </c>
      <c r="HJ316" s="53"/>
      <c r="HL316" s="78" t="str">
        <f>IF(HL$9="", "", IF(AND(NOT('Personnel Details'!$N$14=""), $B316&gt;='Personnel Details'!$N$14), 'Personnel Details'!$O$14, IF(AND(NOT('Personnel Details'!$I$14=""), $B316&gt;='Personnel Details'!$I$14), 'Personnel Details'!$J$14, 'Personnel Details'!$E$14)))</f>
        <v/>
      </c>
      <c r="HM316" s="59" t="str">
        <f>IF(HL$9="", "", IF(AND(NOT('Personnel Details'!$N$14=""), $B316&gt;='Personnel Details'!$N$14), IF('Personnel Details'!$P$14="","", 'Personnel Details'!$P$14), IF(AND(NOT('Personnel Details'!$I$14=""), $B316&gt;='Personnel Details'!$I$14), IF('Personnel Details'!$K$14="", "", 'Personnel Details'!$K$14), IF('Personnel Details'!$F$14="", "", 'Personnel Details'!$F$14))))</f>
        <v/>
      </c>
      <c r="HN316" s="79" t="str">
        <f>IF(HL$9="", "", IF(AND(NOT('Personnel Details'!$N$14=""), $B316&gt;='Personnel Details'!$N$14), 'Personnel Details'!$Q$14, IF(AND(NOT('Personnel Details'!$I$14=""), $B316&gt;='Personnel Details'!$I$14), 'Personnel Details'!$L$14, 'Personnel Details'!$G$14)))</f>
        <v/>
      </c>
      <c r="HO316" s="59" t="str">
        <f t="shared" si="710"/>
        <v/>
      </c>
      <c r="HP316" s="53"/>
      <c r="HR316" s="78" t="str">
        <f>IF(HR$9="", "", IF(AND(NOT('Personnel Details'!$N$15=""), $B316&gt;='Personnel Details'!$N$15), 'Personnel Details'!$O$15, IF(AND(NOT('Personnel Details'!$I$15=""), $B316&gt;='Personnel Details'!$I$15), 'Personnel Details'!$J$15, 'Personnel Details'!$E$15)))</f>
        <v/>
      </c>
      <c r="HS316" s="59" t="str">
        <f>IF(HR$9="", "", IF(AND(NOT('Personnel Details'!$N$15=""), $B316&gt;='Personnel Details'!$N$15), IF('Personnel Details'!$P$15="","", 'Personnel Details'!$P$15), IF(AND(NOT('Personnel Details'!$I$15=""), $B316&gt;='Personnel Details'!$I$15), IF('Personnel Details'!$K$15="", "", 'Personnel Details'!$K$15), IF('Personnel Details'!$F$15="", "", 'Personnel Details'!$F$15))))</f>
        <v/>
      </c>
      <c r="HT316" s="79" t="str">
        <f>IF(HR$9="", "", IF(AND(NOT('Personnel Details'!$N$15=""), $B316&gt;='Personnel Details'!$N$15), 'Personnel Details'!$Q$15, IF(AND(NOT('Personnel Details'!$I$15=""), $B316&gt;='Personnel Details'!$I$15), 'Personnel Details'!$L$15, 'Personnel Details'!$G$15)))</f>
        <v/>
      </c>
      <c r="HU316" s="59" t="str">
        <f t="shared" si="711"/>
        <v/>
      </c>
      <c r="HV316" s="53"/>
      <c r="HX316" s="78" t="str">
        <f>IF(HX$9="", "", IF(AND(NOT('Personnel Details'!$N$16=""), $B316&gt;='Personnel Details'!$N$16), 'Personnel Details'!$O$16, IF(AND(NOT('Personnel Details'!$I$16=""), $B316&gt;='Personnel Details'!$I$16), 'Personnel Details'!$J$16, 'Personnel Details'!$E$16)))</f>
        <v/>
      </c>
      <c r="HY316" s="59" t="str">
        <f>IF(HX$9="", "", IF(AND(NOT('Personnel Details'!$N$16=""), $B316&gt;='Personnel Details'!$N$16), IF('Personnel Details'!$P$16="","", 'Personnel Details'!$P$16), IF(AND(NOT('Personnel Details'!$I$16=""), $B316&gt;='Personnel Details'!$I$16), IF('Personnel Details'!$K$16="", "", 'Personnel Details'!$K$16), IF('Personnel Details'!$F$16="", "", 'Personnel Details'!$F$16))))</f>
        <v/>
      </c>
      <c r="HZ316" s="79" t="str">
        <f>IF(HX$9="", "", IF(AND(NOT('Personnel Details'!$N$16=""), $B316&gt;='Personnel Details'!$N$16), 'Personnel Details'!$Q$16, IF(AND(NOT('Personnel Details'!$I$16=""), $B316&gt;='Personnel Details'!$I$16), 'Personnel Details'!$L$16, 'Personnel Details'!$G$16)))</f>
        <v/>
      </c>
      <c r="IA316" s="59" t="str">
        <f t="shared" si="712"/>
        <v/>
      </c>
      <c r="IB316" s="53"/>
      <c r="ID316" s="78" t="str">
        <f>IF(ID$9="", "", IF(AND(NOT('Personnel Details'!$N$17=""), $B316&gt;='Personnel Details'!$N$17), 'Personnel Details'!$O$17, IF(AND(NOT('Personnel Details'!$I$17=""), $B316&gt;='Personnel Details'!$I$17), 'Personnel Details'!$J$17, 'Personnel Details'!$E$17)))</f>
        <v/>
      </c>
      <c r="IE316" s="59" t="str">
        <f>IF(ID$9="", "", IF(AND(NOT('Personnel Details'!$N$17=""), $B316&gt;='Personnel Details'!$N$17), IF('Personnel Details'!$P$17="","", 'Personnel Details'!$P$17), IF(AND(NOT('Personnel Details'!$I$17=""), $B316&gt;='Personnel Details'!$I$17), IF('Personnel Details'!$K$17="", "", 'Personnel Details'!$K$17), IF('Personnel Details'!$F$17="", "", 'Personnel Details'!$F$17))))</f>
        <v/>
      </c>
      <c r="IF316" s="79" t="str">
        <f>IF(ID$9="", "", IF(AND(NOT('Personnel Details'!$N$17=""), $B316&gt;='Personnel Details'!$N$17), 'Personnel Details'!$Q$17, IF(AND(NOT('Personnel Details'!$I$17=""), $B316&gt;='Personnel Details'!$I$17), 'Personnel Details'!$L$17, 'Personnel Details'!$G$17)))</f>
        <v/>
      </c>
      <c r="IG316" s="59" t="str">
        <f t="shared" si="713"/>
        <v/>
      </c>
      <c r="IH316" s="53"/>
      <c r="IJ316" s="78" t="str">
        <f>IF(IJ$9="", "", IF(AND(NOT('Personnel Details'!$N$18=""), $B316&gt;='Personnel Details'!$N$18), 'Personnel Details'!$O$18, IF(AND(NOT('Personnel Details'!$I$18=""), $B316&gt;='Personnel Details'!$I$18), 'Personnel Details'!$J$18, 'Personnel Details'!$E$18)))</f>
        <v/>
      </c>
      <c r="IK316" s="59" t="str">
        <f>IF(IJ$9="", "", IF(AND(NOT('Personnel Details'!$N$18=""), $B316&gt;='Personnel Details'!$N$18), IF('Personnel Details'!$P$18="","", 'Personnel Details'!$P$18), IF(AND(NOT('Personnel Details'!$I$18=""), $B316&gt;='Personnel Details'!$I$18), IF('Personnel Details'!$K$18="", "", 'Personnel Details'!$K$18), IF('Personnel Details'!$F$18="", "", 'Personnel Details'!$F$18))))</f>
        <v/>
      </c>
      <c r="IL316" s="79" t="str">
        <f>IF(IJ$9="", "", IF(AND(NOT('Personnel Details'!$N$18=""), $B316&gt;='Personnel Details'!$N$18), 'Personnel Details'!$Q$18, IF(AND(NOT('Personnel Details'!$I$18=""), $B316&gt;='Personnel Details'!$I$18), 'Personnel Details'!$L$18, 'Personnel Details'!$G$18)))</f>
        <v/>
      </c>
      <c r="IM316" s="59" t="str">
        <f t="shared" si="714"/>
        <v/>
      </c>
      <c r="IN316" s="53"/>
      <c r="IP316" s="78" t="str">
        <f>IF(IP$9="", "", IF(AND(NOT('Personnel Details'!$N$19=""), $B316&gt;='Personnel Details'!$N$19), 'Personnel Details'!$O$19, IF(AND(NOT('Personnel Details'!$I$19=""), $B316&gt;='Personnel Details'!$I$19), 'Personnel Details'!$J$19, 'Personnel Details'!$E$19)))</f>
        <v/>
      </c>
      <c r="IQ316" s="59" t="str">
        <f>IF(IP$9="", "", IF(AND(NOT('Personnel Details'!$N$19=""), $B316&gt;='Personnel Details'!$N$19), IF('Personnel Details'!$P$19="","", 'Personnel Details'!$P$19), IF(AND(NOT('Personnel Details'!$I$19=""), $B316&gt;='Personnel Details'!$I$19), IF('Personnel Details'!$K$19="", "", 'Personnel Details'!$K$19), IF('Personnel Details'!$F$19="", "", 'Personnel Details'!$F$19))))</f>
        <v/>
      </c>
      <c r="IR316" s="79" t="str">
        <f>IF(IP$9="", "", IF(AND(NOT('Personnel Details'!$N$19=""), $B316&gt;='Personnel Details'!$N$19), 'Personnel Details'!$Q$19, IF(AND(NOT('Personnel Details'!$I$19=""), $B316&gt;='Personnel Details'!$I$19), 'Personnel Details'!$L$19, 'Personnel Details'!$G$19)))</f>
        <v/>
      </c>
      <c r="IS316" s="59" t="str">
        <f t="shared" si="715"/>
        <v/>
      </c>
      <c r="IT316" s="53"/>
      <c r="IV316" s="78" t="str">
        <f>IF(IV$9="", "", IF(AND(NOT('Personnel Details'!$N$20=""), $B316&gt;='Personnel Details'!$N$20), 'Personnel Details'!$O$20, IF(AND(NOT('Personnel Details'!$I$20=""), $B316&gt;='Personnel Details'!$I$20), 'Personnel Details'!$J$20, 'Personnel Details'!$E$20)))</f>
        <v/>
      </c>
      <c r="IW316" s="59" t="str">
        <f>IF(IV$9="", "", IF(AND(NOT('Personnel Details'!$N$20=""), $B316&gt;='Personnel Details'!$N$20), IF('Personnel Details'!$P$20="","", 'Personnel Details'!$P$20), IF(AND(NOT('Personnel Details'!$I$20=""), $B316&gt;='Personnel Details'!$I$20), IF('Personnel Details'!$K$20="", "", 'Personnel Details'!$K$20), IF('Personnel Details'!$F$20="", "", 'Personnel Details'!$F$20))))</f>
        <v/>
      </c>
      <c r="IX316" s="79" t="str">
        <f>IF(IV$9="", "", IF(AND(NOT('Personnel Details'!$N$20=""), $B316&gt;='Personnel Details'!$N$20), 'Personnel Details'!$Q$20, IF(AND(NOT('Personnel Details'!$I$20=""), $B316&gt;='Personnel Details'!$I$20), 'Personnel Details'!$L$20, 'Personnel Details'!$G$20)))</f>
        <v/>
      </c>
      <c r="IY316" s="59" t="str">
        <f t="shared" si="716"/>
        <v/>
      </c>
      <c r="IZ316" s="53"/>
      <c r="JB316" s="78" t="str">
        <f>IF(JB$9="", "", IF(AND(NOT('Personnel Details'!$N$21=""), $B316&gt;='Personnel Details'!$N$21), 'Personnel Details'!$O$21, IF(AND(NOT('Personnel Details'!$I$21=""), $B316&gt;='Personnel Details'!$I$21), 'Personnel Details'!$J$21, 'Personnel Details'!$E$21)))</f>
        <v/>
      </c>
      <c r="JC316" s="59" t="str">
        <f>IF(JB$9="", "", IF(AND(NOT('Personnel Details'!$N$21=""), $B316&gt;='Personnel Details'!$N$21), IF('Personnel Details'!$P$21="","", 'Personnel Details'!$P$21), IF(AND(NOT('Personnel Details'!$I$21=""), $B316&gt;='Personnel Details'!$I$21), IF('Personnel Details'!$K$21="", "", 'Personnel Details'!$K$21), IF('Personnel Details'!$F$21="", "", 'Personnel Details'!$F$21))))</f>
        <v/>
      </c>
      <c r="JD316" s="79" t="str">
        <f>IF(JB$9="", "", IF(AND(NOT('Personnel Details'!$N$21=""), $B316&gt;='Personnel Details'!$N$21), 'Personnel Details'!$Q$21, IF(AND(NOT('Personnel Details'!$I$21=""), $B316&gt;='Personnel Details'!$I$21), 'Personnel Details'!$L$21, 'Personnel Details'!$G$21)))</f>
        <v/>
      </c>
      <c r="JE316" s="59" t="str">
        <f t="shared" si="717"/>
        <v/>
      </c>
      <c r="JF316" s="53"/>
      <c r="JH316" s="78" t="str">
        <f>IF(JH$9="", "", IF(AND(NOT('Personnel Details'!$N$22=""), $B316&gt;='Personnel Details'!$N$22), 'Personnel Details'!$O$22, IF(AND(NOT('Personnel Details'!$I$22=""), $B316&gt;='Personnel Details'!$I$22), 'Personnel Details'!$J$22, 'Personnel Details'!$E$22)))</f>
        <v/>
      </c>
      <c r="JI316" s="59" t="str">
        <f>IF(JH$9="", "", IF(AND(NOT('Personnel Details'!$N$22=""), $B316&gt;='Personnel Details'!$N$22), IF('Personnel Details'!$P$22="","", 'Personnel Details'!$P$22), IF(AND(NOT('Personnel Details'!$I$22=""), $B316&gt;='Personnel Details'!$I$22), IF('Personnel Details'!$K$22="", "", 'Personnel Details'!$K$22), IF('Personnel Details'!$F$22="", "", 'Personnel Details'!$F$22))))</f>
        <v/>
      </c>
      <c r="JJ316" s="79" t="str">
        <f>IF(JH$9="", "", IF(AND(NOT('Personnel Details'!$N$22=""), $B316&gt;='Personnel Details'!$N$22), 'Personnel Details'!$Q$22, IF(AND(NOT('Personnel Details'!$I$22=""), $B316&gt;='Personnel Details'!$I$22), 'Personnel Details'!$L$22, 'Personnel Details'!$G$22)))</f>
        <v/>
      </c>
      <c r="JK316" s="59" t="str">
        <f t="shared" si="718"/>
        <v/>
      </c>
      <c r="JL316" s="53"/>
      <c r="JN316" s="78" t="str">
        <f>IF(JN$9="", "", IF(AND(NOT('Personnel Details'!$N$23=""), $B316&gt;='Personnel Details'!$N$23), 'Personnel Details'!$O$23, IF(AND(NOT('Personnel Details'!$I$23=""), $B316&gt;='Personnel Details'!$I$23), 'Personnel Details'!$J$23, 'Personnel Details'!$E$23)))</f>
        <v/>
      </c>
      <c r="JO316" s="59" t="str">
        <f>IF(JN$9="", "", IF(AND(NOT('Personnel Details'!$N$23=""), $B316&gt;='Personnel Details'!$N$23), IF('Personnel Details'!$P$23="","", 'Personnel Details'!$P$23), IF(AND(NOT('Personnel Details'!$I$23=""), $B316&gt;='Personnel Details'!$I$23), IF('Personnel Details'!$K$23="", "", 'Personnel Details'!$K$23), IF('Personnel Details'!$F$23="", "", 'Personnel Details'!$F$23))))</f>
        <v/>
      </c>
      <c r="JP316" s="79" t="str">
        <f>IF(JN$9="", "", IF(AND(NOT('Personnel Details'!$N$23=""), $B316&gt;='Personnel Details'!$N$23), 'Personnel Details'!$Q$23, IF(AND(NOT('Personnel Details'!$I$23=""), $B316&gt;='Personnel Details'!$I$23), 'Personnel Details'!$L$23, 'Personnel Details'!$G$23)))</f>
        <v/>
      </c>
      <c r="JQ316" s="59" t="str">
        <f t="shared" si="719"/>
        <v/>
      </c>
      <c r="JR316" s="53"/>
      <c r="JT316" s="78" t="str">
        <f>IF(JT$9="", "", IF(AND(NOT('Personnel Details'!$N$24=""), $B316&gt;='Personnel Details'!$N$24), 'Personnel Details'!$O$24, IF(AND(NOT('Personnel Details'!$I$24=""), $B316&gt;='Personnel Details'!$I$24), 'Personnel Details'!$J$24, 'Personnel Details'!$E$24)))</f>
        <v/>
      </c>
      <c r="JU316" s="59" t="str">
        <f>IF(JT$9="", "", IF(AND(NOT('Personnel Details'!$N$24=""), $B316&gt;='Personnel Details'!$N$24), IF('Personnel Details'!$P$24="","", 'Personnel Details'!$P$24), IF(AND(NOT('Personnel Details'!$I$24=""), $B316&gt;='Personnel Details'!$I$24), IF('Personnel Details'!$K$24="", "", 'Personnel Details'!$K$24), IF('Personnel Details'!$F$24="", "", 'Personnel Details'!$F$24))))</f>
        <v/>
      </c>
      <c r="JV316" s="79" t="str">
        <f>IF(JT$9="", "", IF(AND(NOT('Personnel Details'!$N$24=""), $B316&gt;='Personnel Details'!$N$24), 'Personnel Details'!$Q$24, IF(AND(NOT('Personnel Details'!$I$24=""), $B316&gt;='Personnel Details'!$I$24), 'Personnel Details'!$L$24, 'Personnel Details'!$G$24)))</f>
        <v/>
      </c>
      <c r="JW316" s="59" t="str">
        <f t="shared" si="720"/>
        <v/>
      </c>
      <c r="JX316" s="53"/>
      <c r="JZ316" s="78" t="str">
        <f>IF(JZ$9="", "", IF(AND(NOT('Personnel Details'!$N$25=""), $B316&gt;='Personnel Details'!$N$25), 'Personnel Details'!$O$25, IF(AND(NOT('Personnel Details'!$I$25=""), $B316&gt;='Personnel Details'!$I$25), 'Personnel Details'!$J$25, 'Personnel Details'!$E$25)))</f>
        <v/>
      </c>
      <c r="KA316" s="59" t="str">
        <f>IF(JZ$9="", "", IF(AND(NOT('Personnel Details'!$N$25=""), $B316&gt;='Personnel Details'!$N$25), IF('Personnel Details'!$P$25="","", 'Personnel Details'!$P$25), IF(AND(NOT('Personnel Details'!$I$25=""), $B316&gt;='Personnel Details'!$I$25), IF('Personnel Details'!$K$25="", "", 'Personnel Details'!$K$25), IF('Personnel Details'!$F$25="", "", 'Personnel Details'!$F$25))))</f>
        <v/>
      </c>
      <c r="KB316" s="79" t="str">
        <f>IF(JZ$9="", "", IF(AND(NOT('Personnel Details'!$N$25=""), $B316&gt;='Personnel Details'!$N$25), 'Personnel Details'!$Q$25, IF(AND(NOT('Personnel Details'!$I$25=""), $B316&gt;='Personnel Details'!$I$25), 'Personnel Details'!$L$25, 'Personnel Details'!$G$25)))</f>
        <v/>
      </c>
      <c r="KC316" s="59" t="str">
        <f t="shared" si="721"/>
        <v/>
      </c>
      <c r="KD316" s="53"/>
      <c r="KF316" s="78" t="str">
        <f>IF(KF$9="", "", IF(AND(NOT('Personnel Details'!$N$26=""), $B316&gt;='Personnel Details'!$N$26), 'Personnel Details'!$O$26, IF(AND(NOT('Personnel Details'!$I$26=""), $B316&gt;='Personnel Details'!$I$26), 'Personnel Details'!$J$26, 'Personnel Details'!$E$26)))</f>
        <v/>
      </c>
      <c r="KG316" s="59" t="str">
        <f>IF(KF$9="", "", IF(AND(NOT('Personnel Details'!$N$26=""), $B316&gt;='Personnel Details'!$N$26), IF('Personnel Details'!$P$26="","", 'Personnel Details'!$P$26), IF(AND(NOT('Personnel Details'!$I$26=""), $B316&gt;='Personnel Details'!$I$26), IF('Personnel Details'!$K$26="", "", 'Personnel Details'!$K$26), IF('Personnel Details'!$F$26="", "", 'Personnel Details'!$F$26))))</f>
        <v/>
      </c>
      <c r="KH316" s="79" t="str">
        <f>IF(KF$9="", "", IF(AND(NOT('Personnel Details'!$N$26=""), $B316&gt;='Personnel Details'!$N$26), 'Personnel Details'!$Q$26, IF(AND(NOT('Personnel Details'!$I$26=""), $B316&gt;='Personnel Details'!$I$26), 'Personnel Details'!$L$26, 'Personnel Details'!$G$26)))</f>
        <v/>
      </c>
      <c r="KI316" s="59" t="str">
        <f t="shared" si="722"/>
        <v/>
      </c>
      <c r="KJ316" s="53"/>
      <c r="KL316" s="78" t="str">
        <f>IF(KL$9="", "", IF(AND(NOT('Personnel Details'!$N$27=""), $B316&gt;='Personnel Details'!$N$27), 'Personnel Details'!$O$27, IF(AND(NOT('Personnel Details'!$I$27=""), $B316&gt;='Personnel Details'!$I$27), 'Personnel Details'!$J$27, 'Personnel Details'!$E$27)))</f>
        <v/>
      </c>
      <c r="KM316" s="59" t="str">
        <f>IF(KL$9="", "", IF(AND(NOT('Personnel Details'!$N$27=""), $B316&gt;='Personnel Details'!$N$27), IF('Personnel Details'!$P$27="","", 'Personnel Details'!$P$27), IF(AND(NOT('Personnel Details'!$I$27=""), $B316&gt;='Personnel Details'!$I$27), IF('Personnel Details'!$K$27="", "", 'Personnel Details'!$K$27), IF('Personnel Details'!$F$27="", "", 'Personnel Details'!$F$27))))</f>
        <v/>
      </c>
      <c r="KN316" s="79" t="str">
        <f>IF(KL$9="", "", IF(AND(NOT('Personnel Details'!$N$27=""), $B316&gt;='Personnel Details'!$N$27), 'Personnel Details'!$Q$27, IF(AND(NOT('Personnel Details'!$I$27=""), $B316&gt;='Personnel Details'!$I$27), 'Personnel Details'!$L$27, 'Personnel Details'!$G$27)))</f>
        <v/>
      </c>
      <c r="KO316" s="59" t="str">
        <f t="shared" si="723"/>
        <v/>
      </c>
      <c r="KP316" s="53"/>
      <c r="KR316" s="78" t="str">
        <f>IF(KR$9="", "", IF(AND(NOT('Personnel Details'!$N$28=""), $B316&gt;='Personnel Details'!$N$28), 'Personnel Details'!$O$28, IF(AND(NOT('Personnel Details'!$I$28=""), $B316&gt;='Personnel Details'!$I$28), 'Personnel Details'!$J$28, 'Personnel Details'!$E$28)))</f>
        <v/>
      </c>
      <c r="KS316" s="59" t="str">
        <f>IF(KR$9="", "", IF(AND(NOT('Personnel Details'!$N$28=""), $B316&gt;='Personnel Details'!$N$28), IF('Personnel Details'!$P$28="","", 'Personnel Details'!$P$28), IF(AND(NOT('Personnel Details'!$I$28=""), $B316&gt;='Personnel Details'!$I$28), IF('Personnel Details'!$K$28="", "", 'Personnel Details'!$K$28), IF('Personnel Details'!$F$28="", "", 'Personnel Details'!$F$28))))</f>
        <v/>
      </c>
      <c r="KT316" s="79" t="str">
        <f>IF(KR$9="", "", IF(AND(NOT('Personnel Details'!$N$28=""), $B316&gt;='Personnel Details'!$N$28), 'Personnel Details'!$Q$28, IF(AND(NOT('Personnel Details'!$I$28=""), $B316&gt;='Personnel Details'!$I$28), 'Personnel Details'!$L$28, 'Personnel Details'!$G$28)))</f>
        <v/>
      </c>
      <c r="KU316" s="59" t="str">
        <f t="shared" si="724"/>
        <v/>
      </c>
      <c r="KV316" s="53"/>
      <c r="KX316" s="78" t="str">
        <f>IF(KX$9="", "", IF(AND(NOT('Personnel Details'!$N$29=""), $B316&gt;='Personnel Details'!$N$29), 'Personnel Details'!$O$29, IF(AND(NOT('Personnel Details'!$I$29=""), $B316&gt;='Personnel Details'!$I$29), 'Personnel Details'!$J$29, 'Personnel Details'!$E$29)))</f>
        <v/>
      </c>
      <c r="KY316" s="59" t="str">
        <f>IF(KX$9="", "", IF(AND(NOT('Personnel Details'!$N$29=""), $B316&gt;='Personnel Details'!$N$29), IF('Personnel Details'!$P$29="","", 'Personnel Details'!$P$29), IF(AND(NOT('Personnel Details'!$I$29=""), $B316&gt;='Personnel Details'!$I$29), IF('Personnel Details'!$K$29="", "", 'Personnel Details'!$K$29), IF('Personnel Details'!$F$29="", "", 'Personnel Details'!$F$29))))</f>
        <v/>
      </c>
      <c r="KZ316" s="79" t="str">
        <f>IF(KX$9="", "", IF(AND(NOT('Personnel Details'!$N$29=""), $B316&gt;='Personnel Details'!$N$29), 'Personnel Details'!$Q$29, IF(AND(NOT('Personnel Details'!$I$29=""), $B316&gt;='Personnel Details'!$I$29), 'Personnel Details'!$L$29, 'Personnel Details'!$G$29)))</f>
        <v/>
      </c>
      <c r="LA316" s="59" t="str">
        <f t="shared" si="725"/>
        <v/>
      </c>
      <c r="LB316" s="53"/>
      <c r="LD316" s="78" t="str">
        <f>IF(LD$9="", "", IF(AND(NOT('Personnel Details'!$N$30=""), $B316&gt;='Personnel Details'!$N$30), 'Personnel Details'!$O$30, IF(AND(NOT('Personnel Details'!$I$30=""), $B316&gt;='Personnel Details'!$I$30), 'Personnel Details'!$J$30, 'Personnel Details'!$E$30)))</f>
        <v/>
      </c>
      <c r="LE316" s="59" t="str">
        <f>IF(LD$9="", "", IF(AND(NOT('Personnel Details'!$N$30=""), $B316&gt;='Personnel Details'!$N$30), IF('Personnel Details'!$P$30="","", 'Personnel Details'!$P$30), IF(AND(NOT('Personnel Details'!$I$30=""), $B316&gt;='Personnel Details'!$I$30), IF('Personnel Details'!$K$30="", "", 'Personnel Details'!$K$30), IF('Personnel Details'!$F$30="", "", 'Personnel Details'!$F$30))))</f>
        <v/>
      </c>
      <c r="LF316" s="79" t="str">
        <f>IF(LD$9="", "", IF(AND(NOT('Personnel Details'!$N$30=""), $B316&gt;='Personnel Details'!$N$30), 'Personnel Details'!$Q$30, IF(AND(NOT('Personnel Details'!$I$30=""), $B316&gt;='Personnel Details'!$I$30), 'Personnel Details'!$L$30, 'Personnel Details'!$G$30)))</f>
        <v/>
      </c>
      <c r="LG316" s="59" t="str">
        <f t="shared" si="726"/>
        <v/>
      </c>
      <c r="LH316" s="53"/>
      <c r="LJ316" s="78" t="str">
        <f>IF(LJ$9="", "", IF(AND(NOT('Personnel Details'!$N$31=""), $B316&gt;='Personnel Details'!$N$31), 'Personnel Details'!$O$31, IF(AND(NOT('Personnel Details'!$I$31=""), $B316&gt;='Personnel Details'!$I$31), 'Personnel Details'!$J$31, 'Personnel Details'!$E$31)))</f>
        <v/>
      </c>
      <c r="LK316" s="59" t="str">
        <f>IF(LJ$9="", "", IF(AND(NOT('Personnel Details'!$N$31=""), $B316&gt;='Personnel Details'!$N$31), IF('Personnel Details'!$P$31="","", 'Personnel Details'!$P$31), IF(AND(NOT('Personnel Details'!$I$31=""), $B316&gt;='Personnel Details'!$I$31), IF('Personnel Details'!$K$31="", "", 'Personnel Details'!$K$31), IF('Personnel Details'!$F$31="", "", 'Personnel Details'!$F$31))))</f>
        <v/>
      </c>
      <c r="LL316" s="79" t="str">
        <f>IF(LJ$9="", "", IF(AND(NOT('Personnel Details'!$N$31=""), $B316&gt;='Personnel Details'!$N$31), 'Personnel Details'!$Q$31, IF(AND(NOT('Personnel Details'!$I$31=""), $B316&gt;='Personnel Details'!$I$31), 'Personnel Details'!$L$31, 'Personnel Details'!$G$31)))</f>
        <v/>
      </c>
      <c r="LM316" s="59" t="str">
        <f t="shared" si="727"/>
        <v/>
      </c>
      <c r="LN316" s="53"/>
      <c r="LP316" s="78" t="str">
        <f>IF(LP$9="", "", IF(AND(NOT('Personnel Details'!$N$32=""), $B316&gt;='Personnel Details'!$N$32), 'Personnel Details'!$O$32, IF(AND(NOT('Personnel Details'!$I$32=""), $B316&gt;='Personnel Details'!$I$32), 'Personnel Details'!$J$32, 'Personnel Details'!$E$32)))</f>
        <v/>
      </c>
      <c r="LQ316" s="59" t="str">
        <f>IF(LP$9="", "", IF(AND(NOT('Personnel Details'!$N$32=""), $B316&gt;='Personnel Details'!$N$32), IF('Personnel Details'!$P$32="","", 'Personnel Details'!$P$32), IF(AND(NOT('Personnel Details'!$I$32=""), $B316&gt;='Personnel Details'!$I$32), IF('Personnel Details'!$K$32="", "", 'Personnel Details'!$K$32), IF('Personnel Details'!$F$32="", "", 'Personnel Details'!$F$32))))</f>
        <v/>
      </c>
      <c r="LR316" s="79" t="str">
        <f>IF(LP$9="", "", IF(AND(NOT('Personnel Details'!$N$32=""), $B316&gt;='Personnel Details'!$N$32), 'Personnel Details'!$Q$32, IF(AND(NOT('Personnel Details'!$I$32=""), $B316&gt;='Personnel Details'!$I$32), 'Personnel Details'!$L$32, 'Personnel Details'!$G$32)))</f>
        <v/>
      </c>
      <c r="LS316" s="59" t="str">
        <f t="shared" si="728"/>
        <v/>
      </c>
      <c r="LT316" s="53"/>
      <c r="LV316" s="78" t="str">
        <f>IF(LV$9="", "", IF(AND(NOT('Personnel Details'!$N$33=""), $B316&gt;='Personnel Details'!$N$33), 'Personnel Details'!$O$33, IF(AND(NOT('Personnel Details'!$I$33=""), $B316&gt;='Personnel Details'!$I$33), 'Personnel Details'!$J$33, 'Personnel Details'!$E$33)))</f>
        <v/>
      </c>
      <c r="LW316" s="59" t="str">
        <f>IF(LV$9="", "", IF(AND(NOT('Personnel Details'!$N$33=""), $B316&gt;='Personnel Details'!$N$33), IF('Personnel Details'!$P$33="","", 'Personnel Details'!$P$33), IF(AND(NOT('Personnel Details'!$I$33=""), $B316&gt;='Personnel Details'!$I$33), IF('Personnel Details'!$K$33="", "", 'Personnel Details'!$K$33), IF('Personnel Details'!$F$33="", "", 'Personnel Details'!$F$33))))</f>
        <v/>
      </c>
      <c r="LX316" s="79" t="str">
        <f>IF(LV$9="", "", IF(AND(NOT('Personnel Details'!$N$33=""), $B316&gt;='Personnel Details'!$N$33), 'Personnel Details'!$Q$33, IF(AND(NOT('Personnel Details'!$I$33=""), $B316&gt;='Personnel Details'!$I$33), 'Personnel Details'!$L$33, 'Personnel Details'!$G$33)))</f>
        <v/>
      </c>
      <c r="LY316" s="59" t="str">
        <f t="shared" si="729"/>
        <v/>
      </c>
      <c r="LZ316" s="53"/>
      <c r="MB316" s="78" t="str">
        <f>IF(MB$9="", "", IF(AND(NOT('Personnel Details'!$N$34=""), $B316&gt;='Personnel Details'!$N$34), 'Personnel Details'!$O$34, IF(AND(NOT('Personnel Details'!$I$34=""), $B316&gt;='Personnel Details'!$I$34), 'Personnel Details'!$J$34, 'Personnel Details'!$E$34)))</f>
        <v/>
      </c>
      <c r="MC316" s="59" t="str">
        <f>IF(MB$9="", "", IF(AND(NOT('Personnel Details'!$N$34=""), $B316&gt;='Personnel Details'!$N$34), IF('Personnel Details'!$P$34="","", 'Personnel Details'!$P$34), IF(AND(NOT('Personnel Details'!$I$34=""), $B316&gt;='Personnel Details'!$I$34), IF('Personnel Details'!$K$34="", "", 'Personnel Details'!$K$34), IF('Personnel Details'!$F$34="", "", 'Personnel Details'!$F$34))))</f>
        <v/>
      </c>
      <c r="MD316" s="79" t="str">
        <f>IF(MB$9="", "", IF(AND(NOT('Personnel Details'!$N$34=""), $B316&gt;='Personnel Details'!$N$34), 'Personnel Details'!$Q$34, IF(AND(NOT('Personnel Details'!$I$34=""), $B316&gt;='Personnel Details'!$I$34), 'Personnel Details'!$L$34, 'Personnel Details'!$G$34)))</f>
        <v/>
      </c>
      <c r="ME316" s="59" t="str">
        <f t="shared" si="730"/>
        <v/>
      </c>
      <c r="MF316" s="53"/>
      <c r="MH316" s="78" t="str">
        <f>IF(MH$9="", "", IF(AND(NOT('Personnel Details'!$N$35=""), $B316&gt;='Personnel Details'!$N$35), 'Personnel Details'!$O$35, IF(AND(NOT('Personnel Details'!$I$35=""), $B316&gt;='Personnel Details'!$I$35), 'Personnel Details'!$J$35, 'Personnel Details'!$E$35)))</f>
        <v/>
      </c>
      <c r="MI316" s="59" t="str">
        <f>IF(MH$9="", "", IF(AND(NOT('Personnel Details'!$N$35=""), $B316&gt;='Personnel Details'!$N$35), IF('Personnel Details'!$P$35="","", 'Personnel Details'!$P$35), IF(AND(NOT('Personnel Details'!$I$35=""), $B316&gt;='Personnel Details'!$I$35), IF('Personnel Details'!$K$35="", "", 'Personnel Details'!$K$35), IF('Personnel Details'!$F$35="", "", 'Personnel Details'!$F$35))))</f>
        <v/>
      </c>
      <c r="MJ316" s="79" t="str">
        <f>IF(MH$9="", "", IF(AND(NOT('Personnel Details'!$N$35=""), $B316&gt;='Personnel Details'!$N$35), 'Personnel Details'!$Q$35, IF(AND(NOT('Personnel Details'!$I$35=""), $B316&gt;='Personnel Details'!$I$35), 'Personnel Details'!$L$35, 'Personnel Details'!$G$35)))</f>
        <v/>
      </c>
      <c r="MK316" s="59" t="str">
        <f t="shared" si="731"/>
        <v/>
      </c>
      <c r="ML316" s="53"/>
      <c r="MN316" s="78" t="str">
        <f>IF(MN$9="", "", IF(AND(NOT('Personnel Details'!$N$36=""), $B316&gt;='Personnel Details'!$N$36), 'Personnel Details'!$O$36, IF(AND(NOT('Personnel Details'!$I$36=""), $B316&gt;='Personnel Details'!$I$36), 'Personnel Details'!$J$36, 'Personnel Details'!$E$36)))</f>
        <v/>
      </c>
      <c r="MO316" s="59" t="str">
        <f>IF(MN$9="", "", IF(AND(NOT('Personnel Details'!$N$36=""), $B316&gt;='Personnel Details'!$N$36), IF('Personnel Details'!$P$36="","", 'Personnel Details'!$P$36), IF(AND(NOT('Personnel Details'!$I$36=""), $B316&gt;='Personnel Details'!$I$36), IF('Personnel Details'!$K$36="", "", 'Personnel Details'!$K$36), IF('Personnel Details'!$F$36="", "", 'Personnel Details'!$F$36))))</f>
        <v/>
      </c>
      <c r="MP316" s="79" t="str">
        <f>IF(MN$9="", "", IF(AND(NOT('Personnel Details'!$N$36=""), $B316&gt;='Personnel Details'!$N$36), 'Personnel Details'!$Q$36, IF(AND(NOT('Personnel Details'!$I$36=""), $B316&gt;='Personnel Details'!$I$36), 'Personnel Details'!$L$36, 'Personnel Details'!$G$36)))</f>
        <v/>
      </c>
      <c r="MQ316" s="59" t="str">
        <f t="shared" si="732"/>
        <v/>
      </c>
      <c r="MR316" s="53"/>
      <c r="MT316" s="78" t="str">
        <f>IF(MT$9="", "", IF(AND(NOT('Personnel Details'!$N$37=""), $B316&gt;='Personnel Details'!$N$37), 'Personnel Details'!$O$37, IF(AND(NOT('Personnel Details'!$I$37=""), $B316&gt;='Personnel Details'!$I$37), 'Personnel Details'!$J$37, 'Personnel Details'!$E$37)))</f>
        <v/>
      </c>
      <c r="MU316" s="59" t="str">
        <f>IF(MT$9="", "", IF(AND(NOT('Personnel Details'!$N$37=""), $B316&gt;='Personnel Details'!$N$37), IF('Personnel Details'!$P$37="","", 'Personnel Details'!$P$37), IF(AND(NOT('Personnel Details'!$I$37=""), $B316&gt;='Personnel Details'!$I$37), IF('Personnel Details'!$K$37="", "", 'Personnel Details'!$K$37), IF('Personnel Details'!$F$37="", "", 'Personnel Details'!$F$37))))</f>
        <v/>
      </c>
      <c r="MV316" s="79" t="str">
        <f>IF(MT$9="", "", IF(AND(NOT('Personnel Details'!$N$37=""), $B316&gt;='Personnel Details'!$N$37), 'Personnel Details'!$Q$37, IF(AND(NOT('Personnel Details'!$I$37=""), $B316&gt;='Personnel Details'!$I$37), 'Personnel Details'!$L$37, 'Personnel Details'!$G$37)))</f>
        <v/>
      </c>
      <c r="MW316" s="59" t="str">
        <f t="shared" si="733"/>
        <v/>
      </c>
      <c r="MX316" s="53"/>
      <c r="MZ316" s="78" t="str">
        <f>IF(MZ$9="", "", IF(AND(NOT('Personnel Details'!$N$38=""), $B316&gt;='Personnel Details'!$N$38), 'Personnel Details'!$O$38, IF(AND(NOT('Personnel Details'!$I$38=""), $B316&gt;='Personnel Details'!$I$38), 'Personnel Details'!$J$38, 'Personnel Details'!$E$38)))</f>
        <v/>
      </c>
      <c r="NA316" s="59" t="str">
        <f>IF(MZ$9="", "", IF(AND(NOT('Personnel Details'!$N$38=""), $B316&gt;='Personnel Details'!$N$38), IF('Personnel Details'!$P$38="","", 'Personnel Details'!$P$38), IF(AND(NOT('Personnel Details'!$I$38=""), $B316&gt;='Personnel Details'!$I$38), IF('Personnel Details'!$K$38="", "", 'Personnel Details'!$K$38), IF('Personnel Details'!$F$38="", "", 'Personnel Details'!$F$38))))</f>
        <v/>
      </c>
      <c r="NB316" s="79" t="str">
        <f>IF(MZ$9="", "", IF(AND(NOT('Personnel Details'!$N$38=""), $B316&gt;='Personnel Details'!$N$38), 'Personnel Details'!$Q$38, IF(AND(NOT('Personnel Details'!$I$38=""), $B316&gt;='Personnel Details'!$I$38), 'Personnel Details'!$L$38, 'Personnel Details'!$G$38)))</f>
        <v/>
      </c>
      <c r="NC316" s="59" t="str">
        <f t="shared" si="734"/>
        <v/>
      </c>
      <c r="ND316" s="53"/>
      <c r="NF316" s="78" t="str">
        <f>IF(NF$9="", "", IF(AND(NOT('Personnel Details'!$N$39=""), $B316&gt;='Personnel Details'!$N$39), 'Personnel Details'!$O$39, IF(AND(NOT('Personnel Details'!$I$39=""), $B316&gt;='Personnel Details'!$I$39), 'Personnel Details'!$J$39, 'Personnel Details'!$E$39)))</f>
        <v/>
      </c>
      <c r="NG316" s="59" t="str">
        <f>IF(NF$9="", "", IF(AND(NOT('Personnel Details'!$N$39=""), $B316&gt;='Personnel Details'!$N$39), IF('Personnel Details'!$P$39="","", 'Personnel Details'!$P$39), IF(AND(NOT('Personnel Details'!$I$39=""), $B316&gt;='Personnel Details'!$I$39), IF('Personnel Details'!$K$39="", "", 'Personnel Details'!$K$39), IF('Personnel Details'!$F$39="", "", 'Personnel Details'!$F$39))))</f>
        <v/>
      </c>
      <c r="NH316" s="79" t="str">
        <f>IF(NF$9="", "", IF(AND(NOT('Personnel Details'!$N$39=""), $B316&gt;='Personnel Details'!$N$39), 'Personnel Details'!$Q$39, IF(AND(NOT('Personnel Details'!$I$39=""), $B316&gt;='Personnel Details'!$I$39), 'Personnel Details'!$L$39, 'Personnel Details'!$G$39)))</f>
        <v/>
      </c>
      <c r="NI316" s="59" t="str">
        <f t="shared" si="735"/>
        <v/>
      </c>
      <c r="NJ316" s="53"/>
      <c r="NL316" s="78" t="str">
        <f>IF(NL$9="", "", IF(AND(NOT('Personnel Details'!$N$40=""), $B316&gt;='Personnel Details'!$N$40), 'Personnel Details'!$O$40, IF(AND(NOT('Personnel Details'!$I$40=""), $B316&gt;='Personnel Details'!$I$40), 'Personnel Details'!$J$40, 'Personnel Details'!$E$40)))</f>
        <v/>
      </c>
      <c r="NM316" s="59" t="str">
        <f>IF(NL$9="", "", IF(AND(NOT('Personnel Details'!$N$40=""), $B316&gt;='Personnel Details'!$N$40), IF('Personnel Details'!$P$40="","", 'Personnel Details'!$P$40), IF(AND(NOT('Personnel Details'!$I$40=""), $B316&gt;='Personnel Details'!$I$40), IF('Personnel Details'!$K$40="", "", 'Personnel Details'!$K$40), IF('Personnel Details'!$F$40="", "", 'Personnel Details'!$F$40))))</f>
        <v/>
      </c>
      <c r="NN316" s="79" t="str">
        <f>IF(NL$9="", "", IF(AND(NOT('Personnel Details'!$N$40=""), $B316&gt;='Personnel Details'!$N$40), 'Personnel Details'!$Q$40, IF(AND(NOT('Personnel Details'!$I$40=""), $B316&gt;='Personnel Details'!$I$40), 'Personnel Details'!$L$40, 'Personnel Details'!$G$40)))</f>
        <v/>
      </c>
      <c r="NO316" s="59" t="str">
        <f t="shared" si="736"/>
        <v/>
      </c>
      <c r="NP316" s="53"/>
    </row>
    <row r="317" spans="1:380" x14ac:dyDescent="0.25">
      <c r="A317" s="32"/>
      <c r="B317" s="113" t="str">
        <f>IFERROR(IF(B316+1&gt;'Personnel Details'!$U$5, "", B316+1), "")</f>
        <v/>
      </c>
      <c r="C317" s="32"/>
      <c r="D317" s="120"/>
      <c r="E317" s="13" t="str">
        <f t="shared" si="615"/>
        <v/>
      </c>
      <c r="F317" s="13" t="str">
        <f t="shared" si="646"/>
        <v/>
      </c>
      <c r="G317" s="56" t="str">
        <f t="shared" si="737"/>
        <v/>
      </c>
      <c r="H317" s="16" t="str">
        <f t="shared" si="647"/>
        <v/>
      </c>
      <c r="I317" s="32"/>
      <c r="J317" s="120"/>
      <c r="K317" s="62" t="str">
        <f t="shared" si="616"/>
        <v/>
      </c>
      <c r="L317" s="62" t="str">
        <f t="shared" si="648"/>
        <v/>
      </c>
      <c r="M317" s="65" t="str">
        <f t="shared" si="738"/>
        <v/>
      </c>
      <c r="N317" s="68" t="str">
        <f t="shared" si="649"/>
        <v/>
      </c>
      <c r="O317" s="32"/>
      <c r="P317" s="120"/>
      <c r="Q317" s="62" t="str">
        <f t="shared" si="617"/>
        <v/>
      </c>
      <c r="R317" s="62" t="str">
        <f t="shared" si="650"/>
        <v/>
      </c>
      <c r="S317" s="65" t="str">
        <f t="shared" si="739"/>
        <v/>
      </c>
      <c r="T317" s="68" t="str">
        <f t="shared" si="651"/>
        <v/>
      </c>
      <c r="U317" s="32"/>
      <c r="V317" s="120"/>
      <c r="W317" s="62" t="str">
        <f t="shared" si="618"/>
        <v/>
      </c>
      <c r="X317" s="62" t="str">
        <f t="shared" si="652"/>
        <v/>
      </c>
      <c r="Y317" s="65" t="str">
        <f t="shared" si="740"/>
        <v/>
      </c>
      <c r="Z317" s="68" t="str">
        <f t="shared" si="653"/>
        <v/>
      </c>
      <c r="AA317" s="32"/>
      <c r="AB317" s="120"/>
      <c r="AC317" s="62" t="str">
        <f t="shared" si="619"/>
        <v/>
      </c>
      <c r="AD317" s="62" t="str">
        <f t="shared" si="654"/>
        <v/>
      </c>
      <c r="AE317" s="65" t="str">
        <f t="shared" si="741"/>
        <v/>
      </c>
      <c r="AF317" s="68" t="str">
        <f t="shared" si="655"/>
        <v/>
      </c>
      <c r="AG317" s="32"/>
      <c r="AH317" s="120"/>
      <c r="AI317" s="62" t="str">
        <f t="shared" si="620"/>
        <v/>
      </c>
      <c r="AJ317" s="62" t="str">
        <f t="shared" si="656"/>
        <v/>
      </c>
      <c r="AK317" s="65" t="str">
        <f t="shared" si="742"/>
        <v/>
      </c>
      <c r="AL317" s="68" t="str">
        <f t="shared" si="657"/>
        <v/>
      </c>
      <c r="AM317" s="32"/>
      <c r="AN317" s="120"/>
      <c r="AO317" s="62" t="str">
        <f t="shared" si="621"/>
        <v/>
      </c>
      <c r="AP317" s="62" t="str">
        <f t="shared" si="658"/>
        <v/>
      </c>
      <c r="AQ317" s="65" t="str">
        <f t="shared" si="743"/>
        <v/>
      </c>
      <c r="AR317" s="68" t="str">
        <f t="shared" si="659"/>
        <v/>
      </c>
      <c r="AS317" s="32"/>
      <c r="AT317" s="120"/>
      <c r="AU317" s="62" t="str">
        <f t="shared" si="622"/>
        <v/>
      </c>
      <c r="AV317" s="62" t="str">
        <f t="shared" si="660"/>
        <v/>
      </c>
      <c r="AW317" s="65" t="str">
        <f t="shared" si="744"/>
        <v/>
      </c>
      <c r="AX317" s="68" t="str">
        <f t="shared" si="661"/>
        <v/>
      </c>
      <c r="AY317" s="32"/>
      <c r="AZ317" s="120"/>
      <c r="BA317" s="62" t="str">
        <f t="shared" si="623"/>
        <v/>
      </c>
      <c r="BB317" s="62" t="str">
        <f t="shared" si="662"/>
        <v/>
      </c>
      <c r="BC317" s="65" t="str">
        <f t="shared" si="745"/>
        <v/>
      </c>
      <c r="BD317" s="68" t="str">
        <f t="shared" si="663"/>
        <v/>
      </c>
      <c r="BE317" s="32"/>
      <c r="BF317" s="120"/>
      <c r="BG317" s="62" t="str">
        <f t="shared" si="624"/>
        <v/>
      </c>
      <c r="BH317" s="62" t="str">
        <f t="shared" si="664"/>
        <v/>
      </c>
      <c r="BI317" s="65" t="str">
        <f t="shared" si="746"/>
        <v/>
      </c>
      <c r="BJ317" s="68" t="str">
        <f t="shared" si="665"/>
        <v/>
      </c>
      <c r="BK317" s="32"/>
      <c r="BL317" s="120"/>
      <c r="BM317" s="62" t="str">
        <f t="shared" si="625"/>
        <v/>
      </c>
      <c r="BN317" s="62" t="str">
        <f t="shared" si="666"/>
        <v/>
      </c>
      <c r="BO317" s="65" t="str">
        <f t="shared" si="747"/>
        <v/>
      </c>
      <c r="BP317" s="68" t="str">
        <f t="shared" si="667"/>
        <v/>
      </c>
      <c r="BQ317" s="32"/>
      <c r="BR317" s="120"/>
      <c r="BS317" s="62" t="str">
        <f t="shared" si="626"/>
        <v/>
      </c>
      <c r="BT317" s="62" t="str">
        <f t="shared" si="668"/>
        <v/>
      </c>
      <c r="BU317" s="65" t="str">
        <f t="shared" si="748"/>
        <v/>
      </c>
      <c r="BV317" s="68" t="str">
        <f t="shared" si="669"/>
        <v/>
      </c>
      <c r="BW317" s="32"/>
      <c r="BX317" s="120"/>
      <c r="BY317" s="62" t="str">
        <f t="shared" si="627"/>
        <v/>
      </c>
      <c r="BZ317" s="62" t="str">
        <f t="shared" si="670"/>
        <v/>
      </c>
      <c r="CA317" s="65" t="str">
        <f t="shared" si="749"/>
        <v/>
      </c>
      <c r="CB317" s="68" t="str">
        <f t="shared" si="671"/>
        <v/>
      </c>
      <c r="CC317" s="32"/>
      <c r="CD317" s="120"/>
      <c r="CE317" s="62" t="str">
        <f t="shared" si="628"/>
        <v/>
      </c>
      <c r="CF317" s="62" t="str">
        <f t="shared" si="672"/>
        <v/>
      </c>
      <c r="CG317" s="65" t="str">
        <f t="shared" si="750"/>
        <v/>
      </c>
      <c r="CH317" s="68" t="str">
        <f t="shared" si="673"/>
        <v/>
      </c>
      <c r="CI317" s="32"/>
      <c r="CJ317" s="120"/>
      <c r="CK317" s="62" t="str">
        <f t="shared" si="629"/>
        <v/>
      </c>
      <c r="CL317" s="62" t="str">
        <f t="shared" si="674"/>
        <v/>
      </c>
      <c r="CM317" s="65" t="str">
        <f t="shared" si="751"/>
        <v/>
      </c>
      <c r="CN317" s="68" t="str">
        <f t="shared" si="675"/>
        <v/>
      </c>
      <c r="CO317" s="32"/>
      <c r="CP317" s="120"/>
      <c r="CQ317" s="62" t="str">
        <f t="shared" si="630"/>
        <v/>
      </c>
      <c r="CR317" s="62" t="str">
        <f t="shared" si="676"/>
        <v/>
      </c>
      <c r="CS317" s="65" t="str">
        <f t="shared" si="752"/>
        <v/>
      </c>
      <c r="CT317" s="68" t="str">
        <f t="shared" si="677"/>
        <v/>
      </c>
      <c r="CU317" s="32"/>
      <c r="CV317" s="120"/>
      <c r="CW317" s="62" t="str">
        <f t="shared" si="631"/>
        <v/>
      </c>
      <c r="CX317" s="62" t="str">
        <f t="shared" si="678"/>
        <v/>
      </c>
      <c r="CY317" s="65" t="str">
        <f t="shared" si="753"/>
        <v/>
      </c>
      <c r="CZ317" s="68" t="str">
        <f t="shared" si="679"/>
        <v/>
      </c>
      <c r="DA317" s="32"/>
      <c r="DB317" s="120"/>
      <c r="DC317" s="62" t="str">
        <f t="shared" si="632"/>
        <v/>
      </c>
      <c r="DD317" s="62" t="str">
        <f t="shared" si="680"/>
        <v/>
      </c>
      <c r="DE317" s="65" t="str">
        <f t="shared" si="754"/>
        <v/>
      </c>
      <c r="DF317" s="68" t="str">
        <f t="shared" si="681"/>
        <v/>
      </c>
      <c r="DG317" s="32"/>
      <c r="DH317" s="120"/>
      <c r="DI317" s="62" t="str">
        <f t="shared" si="633"/>
        <v/>
      </c>
      <c r="DJ317" s="62" t="str">
        <f t="shared" si="682"/>
        <v/>
      </c>
      <c r="DK317" s="65" t="str">
        <f t="shared" si="755"/>
        <v/>
      </c>
      <c r="DL317" s="68" t="str">
        <f t="shared" si="683"/>
        <v/>
      </c>
      <c r="DM317" s="32"/>
      <c r="DN317" s="120"/>
      <c r="DO317" s="62" t="str">
        <f t="shared" si="634"/>
        <v/>
      </c>
      <c r="DP317" s="62" t="str">
        <f t="shared" si="684"/>
        <v/>
      </c>
      <c r="DQ317" s="65" t="str">
        <f t="shared" si="756"/>
        <v/>
      </c>
      <c r="DR317" s="68" t="str">
        <f t="shared" si="685"/>
        <v/>
      </c>
      <c r="DS317" s="32"/>
      <c r="DT317" s="120"/>
      <c r="DU317" s="62" t="str">
        <f t="shared" si="635"/>
        <v/>
      </c>
      <c r="DV317" s="62" t="str">
        <f t="shared" si="686"/>
        <v/>
      </c>
      <c r="DW317" s="65" t="str">
        <f t="shared" si="757"/>
        <v/>
      </c>
      <c r="DX317" s="68" t="str">
        <f t="shared" si="687"/>
        <v/>
      </c>
      <c r="DY317" s="32"/>
      <c r="DZ317" s="120"/>
      <c r="EA317" s="62" t="str">
        <f t="shared" si="636"/>
        <v/>
      </c>
      <c r="EB317" s="62" t="str">
        <f t="shared" si="688"/>
        <v/>
      </c>
      <c r="EC317" s="65" t="str">
        <f t="shared" si="758"/>
        <v/>
      </c>
      <c r="ED317" s="68" t="str">
        <f t="shared" si="689"/>
        <v/>
      </c>
      <c r="EE317" s="32"/>
      <c r="EF317" s="120"/>
      <c r="EG317" s="62" t="str">
        <f t="shared" si="637"/>
        <v/>
      </c>
      <c r="EH317" s="62" t="str">
        <f t="shared" si="690"/>
        <v/>
      </c>
      <c r="EI317" s="65" t="str">
        <f t="shared" si="759"/>
        <v/>
      </c>
      <c r="EJ317" s="68" t="str">
        <f t="shared" si="691"/>
        <v/>
      </c>
      <c r="EK317" s="32"/>
      <c r="EL317" s="120"/>
      <c r="EM317" s="62" t="str">
        <f t="shared" si="638"/>
        <v/>
      </c>
      <c r="EN317" s="62" t="str">
        <f t="shared" si="692"/>
        <v/>
      </c>
      <c r="EO317" s="65" t="str">
        <f t="shared" si="760"/>
        <v/>
      </c>
      <c r="EP317" s="68" t="str">
        <f t="shared" si="693"/>
        <v/>
      </c>
      <c r="EQ317" s="32"/>
      <c r="ER317" s="120"/>
      <c r="ES317" s="62" t="str">
        <f t="shared" si="639"/>
        <v/>
      </c>
      <c r="ET317" s="62" t="str">
        <f t="shared" si="694"/>
        <v/>
      </c>
      <c r="EU317" s="65" t="str">
        <f t="shared" si="761"/>
        <v/>
      </c>
      <c r="EV317" s="68" t="str">
        <f t="shared" si="695"/>
        <v/>
      </c>
      <c r="EW317" s="32"/>
      <c r="EX317" s="120"/>
      <c r="EY317" s="62" t="str">
        <f t="shared" si="640"/>
        <v/>
      </c>
      <c r="EZ317" s="62" t="str">
        <f t="shared" si="696"/>
        <v/>
      </c>
      <c r="FA317" s="65" t="str">
        <f t="shared" si="762"/>
        <v/>
      </c>
      <c r="FB317" s="68" t="str">
        <f t="shared" si="697"/>
        <v/>
      </c>
      <c r="FC317" s="32"/>
      <c r="FD317" s="120"/>
      <c r="FE317" s="62" t="str">
        <f t="shared" si="641"/>
        <v/>
      </c>
      <c r="FF317" s="62" t="str">
        <f t="shared" si="698"/>
        <v/>
      </c>
      <c r="FG317" s="65" t="str">
        <f t="shared" si="763"/>
        <v/>
      </c>
      <c r="FH317" s="68" t="str">
        <f t="shared" si="699"/>
        <v/>
      </c>
      <c r="FI317" s="32"/>
      <c r="FJ317" s="120"/>
      <c r="FK317" s="62" t="str">
        <f t="shared" si="642"/>
        <v/>
      </c>
      <c r="FL317" s="62" t="str">
        <f t="shared" si="700"/>
        <v/>
      </c>
      <c r="FM317" s="65" t="str">
        <f t="shared" si="764"/>
        <v/>
      </c>
      <c r="FN317" s="68" t="str">
        <f t="shared" si="701"/>
        <v/>
      </c>
      <c r="FO317" s="32"/>
      <c r="FP317" s="120"/>
      <c r="FQ317" s="62" t="str">
        <f t="shared" si="643"/>
        <v/>
      </c>
      <c r="FR317" s="62" t="str">
        <f t="shared" si="702"/>
        <v/>
      </c>
      <c r="FS317" s="65" t="str">
        <f t="shared" si="765"/>
        <v/>
      </c>
      <c r="FT317" s="68" t="str">
        <f t="shared" si="703"/>
        <v/>
      </c>
      <c r="FU317" s="32"/>
      <c r="FV317" s="120"/>
      <c r="FW317" s="62" t="str">
        <f t="shared" si="644"/>
        <v/>
      </c>
      <c r="FX317" s="62" t="str">
        <f t="shared" si="704"/>
        <v/>
      </c>
      <c r="FY317" s="65" t="str">
        <f t="shared" si="766"/>
        <v/>
      </c>
      <c r="FZ317" s="68" t="str">
        <f t="shared" si="705"/>
        <v/>
      </c>
      <c r="GA317" s="32"/>
      <c r="GC317" s="7" t="str">
        <f t="shared" si="706"/>
        <v/>
      </c>
      <c r="GD317" s="7" t="str">
        <f t="shared" ca="1" si="645"/>
        <v/>
      </c>
      <c r="GT317" s="71" t="str">
        <f>IF(GT$9="", "", IF(AND(NOT('Personnel Details'!$N$11=""), $B317&gt;='Personnel Details'!$N$11), 'Personnel Details'!$O$11, IF(AND(NOT('Personnel Details'!$I$11=""), $B317&gt;='Personnel Details'!$I$11), 'Personnel Details'!$J$11, 'Personnel Details'!$E$11)))</f>
        <v/>
      </c>
      <c r="GU317" s="59" t="str">
        <f>IF(GT$9="", "", IF(AND(NOT('Personnel Details'!$N$11=""), $B317&gt;='Personnel Details'!$N$11), IF('Personnel Details'!$P$11="","", 'Personnel Details'!$P$11), IF(AND(NOT('Personnel Details'!$I$11=""), $B317&gt;='Personnel Details'!$I$11), IF('Personnel Details'!$K$11="", "", 'Personnel Details'!$K$11), IF('Personnel Details'!$F$11="", "", 'Personnel Details'!$F$11))))</f>
        <v/>
      </c>
      <c r="GV317" s="74" t="str">
        <f>IF(GT$9="", "", IF(AND(NOT('Personnel Details'!$N$11=""), $B317&gt;='Personnel Details'!$N$11), 'Personnel Details'!$Q$11, IF(AND(NOT('Personnel Details'!$I$11=""), $B317&gt;='Personnel Details'!$I$11), 'Personnel Details'!$L$11, 'Personnel Details'!$G$11)))</f>
        <v/>
      </c>
      <c r="GW317" s="59" t="str">
        <f t="shared" si="707"/>
        <v/>
      </c>
      <c r="GX317" s="53"/>
      <c r="GZ317" s="78" t="str">
        <f>IF(GZ$9="", "", IF(AND(NOT('Personnel Details'!$N$12=""), $B317&gt;='Personnel Details'!$N$12), 'Personnel Details'!$O$12, IF(AND(NOT('Personnel Details'!$I$12=""), $B317&gt;='Personnel Details'!$I$12), 'Personnel Details'!$J$12, 'Personnel Details'!$E$12)))</f>
        <v/>
      </c>
      <c r="HA317" s="59" t="str">
        <f>IF(GZ$9="", "", IF(AND(NOT('Personnel Details'!$N$12=""), $B317&gt;='Personnel Details'!$N$12), IF('Personnel Details'!$P$12="","", 'Personnel Details'!$P$12), IF(AND(NOT('Personnel Details'!$I$12=""), $B317&gt;='Personnel Details'!$I$12), IF('Personnel Details'!$K$12="", "", 'Personnel Details'!$K$12), IF('Personnel Details'!$F$12="", "", 'Personnel Details'!$F$12))))</f>
        <v/>
      </c>
      <c r="HB317" s="79" t="str">
        <f>IF(GZ$9="", "", IF(AND(NOT('Personnel Details'!$N$12=""), $B317&gt;='Personnel Details'!$N$12), 'Personnel Details'!$Q$12, IF(AND(NOT('Personnel Details'!$I$12=""), $B317&gt;='Personnel Details'!$I$12), 'Personnel Details'!$L$12, 'Personnel Details'!$G$12)))</f>
        <v/>
      </c>
      <c r="HC317" s="59" t="str">
        <f t="shared" si="708"/>
        <v/>
      </c>
      <c r="HD317" s="53"/>
      <c r="HF317" s="78" t="str">
        <f>IF(HF$9="", "", IF(AND(NOT('Personnel Details'!$N$13=""), $B317&gt;='Personnel Details'!$N$13), 'Personnel Details'!$O$13, IF(AND(NOT('Personnel Details'!$I$13=""), $B317&gt;='Personnel Details'!$I$13), 'Personnel Details'!$J$13, 'Personnel Details'!$E$13)))</f>
        <v/>
      </c>
      <c r="HG317" s="59" t="str">
        <f>IF(HF$9="", "", IF(AND(NOT('Personnel Details'!$N$13=""), $B317&gt;='Personnel Details'!$N$13), IF('Personnel Details'!$P$13="","", 'Personnel Details'!$P$13), IF(AND(NOT('Personnel Details'!$I$13=""), $B317&gt;='Personnel Details'!$I$13), IF('Personnel Details'!$K$13="", "", 'Personnel Details'!$K$13), IF('Personnel Details'!$F$13="", "", 'Personnel Details'!$F$13))))</f>
        <v/>
      </c>
      <c r="HH317" s="79" t="str">
        <f>IF(HF$9="", "", IF(AND(NOT('Personnel Details'!$N$13=""), $B317&gt;='Personnel Details'!$N$13), 'Personnel Details'!$Q$13, IF(AND(NOT('Personnel Details'!$I$13=""), $B317&gt;='Personnel Details'!$I$13), 'Personnel Details'!$L$13, 'Personnel Details'!$G$13)))</f>
        <v/>
      </c>
      <c r="HI317" s="59" t="str">
        <f t="shared" si="709"/>
        <v/>
      </c>
      <c r="HJ317" s="53"/>
      <c r="HL317" s="78" t="str">
        <f>IF(HL$9="", "", IF(AND(NOT('Personnel Details'!$N$14=""), $B317&gt;='Personnel Details'!$N$14), 'Personnel Details'!$O$14, IF(AND(NOT('Personnel Details'!$I$14=""), $B317&gt;='Personnel Details'!$I$14), 'Personnel Details'!$J$14, 'Personnel Details'!$E$14)))</f>
        <v/>
      </c>
      <c r="HM317" s="59" t="str">
        <f>IF(HL$9="", "", IF(AND(NOT('Personnel Details'!$N$14=""), $B317&gt;='Personnel Details'!$N$14), IF('Personnel Details'!$P$14="","", 'Personnel Details'!$P$14), IF(AND(NOT('Personnel Details'!$I$14=""), $B317&gt;='Personnel Details'!$I$14), IF('Personnel Details'!$K$14="", "", 'Personnel Details'!$K$14), IF('Personnel Details'!$F$14="", "", 'Personnel Details'!$F$14))))</f>
        <v/>
      </c>
      <c r="HN317" s="79" t="str">
        <f>IF(HL$9="", "", IF(AND(NOT('Personnel Details'!$N$14=""), $B317&gt;='Personnel Details'!$N$14), 'Personnel Details'!$Q$14, IF(AND(NOT('Personnel Details'!$I$14=""), $B317&gt;='Personnel Details'!$I$14), 'Personnel Details'!$L$14, 'Personnel Details'!$G$14)))</f>
        <v/>
      </c>
      <c r="HO317" s="59" t="str">
        <f t="shared" si="710"/>
        <v/>
      </c>
      <c r="HP317" s="53"/>
      <c r="HR317" s="78" t="str">
        <f>IF(HR$9="", "", IF(AND(NOT('Personnel Details'!$N$15=""), $B317&gt;='Personnel Details'!$N$15), 'Personnel Details'!$O$15, IF(AND(NOT('Personnel Details'!$I$15=""), $B317&gt;='Personnel Details'!$I$15), 'Personnel Details'!$J$15, 'Personnel Details'!$E$15)))</f>
        <v/>
      </c>
      <c r="HS317" s="59" t="str">
        <f>IF(HR$9="", "", IF(AND(NOT('Personnel Details'!$N$15=""), $B317&gt;='Personnel Details'!$N$15), IF('Personnel Details'!$P$15="","", 'Personnel Details'!$P$15), IF(AND(NOT('Personnel Details'!$I$15=""), $B317&gt;='Personnel Details'!$I$15), IF('Personnel Details'!$K$15="", "", 'Personnel Details'!$K$15), IF('Personnel Details'!$F$15="", "", 'Personnel Details'!$F$15))))</f>
        <v/>
      </c>
      <c r="HT317" s="79" t="str">
        <f>IF(HR$9="", "", IF(AND(NOT('Personnel Details'!$N$15=""), $B317&gt;='Personnel Details'!$N$15), 'Personnel Details'!$Q$15, IF(AND(NOT('Personnel Details'!$I$15=""), $B317&gt;='Personnel Details'!$I$15), 'Personnel Details'!$L$15, 'Personnel Details'!$G$15)))</f>
        <v/>
      </c>
      <c r="HU317" s="59" t="str">
        <f t="shared" si="711"/>
        <v/>
      </c>
      <c r="HV317" s="53"/>
      <c r="HX317" s="78" t="str">
        <f>IF(HX$9="", "", IF(AND(NOT('Personnel Details'!$N$16=""), $B317&gt;='Personnel Details'!$N$16), 'Personnel Details'!$O$16, IF(AND(NOT('Personnel Details'!$I$16=""), $B317&gt;='Personnel Details'!$I$16), 'Personnel Details'!$J$16, 'Personnel Details'!$E$16)))</f>
        <v/>
      </c>
      <c r="HY317" s="59" t="str">
        <f>IF(HX$9="", "", IF(AND(NOT('Personnel Details'!$N$16=""), $B317&gt;='Personnel Details'!$N$16), IF('Personnel Details'!$P$16="","", 'Personnel Details'!$P$16), IF(AND(NOT('Personnel Details'!$I$16=""), $B317&gt;='Personnel Details'!$I$16), IF('Personnel Details'!$K$16="", "", 'Personnel Details'!$K$16), IF('Personnel Details'!$F$16="", "", 'Personnel Details'!$F$16))))</f>
        <v/>
      </c>
      <c r="HZ317" s="79" t="str">
        <f>IF(HX$9="", "", IF(AND(NOT('Personnel Details'!$N$16=""), $B317&gt;='Personnel Details'!$N$16), 'Personnel Details'!$Q$16, IF(AND(NOT('Personnel Details'!$I$16=""), $B317&gt;='Personnel Details'!$I$16), 'Personnel Details'!$L$16, 'Personnel Details'!$G$16)))</f>
        <v/>
      </c>
      <c r="IA317" s="59" t="str">
        <f t="shared" si="712"/>
        <v/>
      </c>
      <c r="IB317" s="53"/>
      <c r="ID317" s="78" t="str">
        <f>IF(ID$9="", "", IF(AND(NOT('Personnel Details'!$N$17=""), $B317&gt;='Personnel Details'!$N$17), 'Personnel Details'!$O$17, IF(AND(NOT('Personnel Details'!$I$17=""), $B317&gt;='Personnel Details'!$I$17), 'Personnel Details'!$J$17, 'Personnel Details'!$E$17)))</f>
        <v/>
      </c>
      <c r="IE317" s="59" t="str">
        <f>IF(ID$9="", "", IF(AND(NOT('Personnel Details'!$N$17=""), $B317&gt;='Personnel Details'!$N$17), IF('Personnel Details'!$P$17="","", 'Personnel Details'!$P$17), IF(AND(NOT('Personnel Details'!$I$17=""), $B317&gt;='Personnel Details'!$I$17), IF('Personnel Details'!$K$17="", "", 'Personnel Details'!$K$17), IF('Personnel Details'!$F$17="", "", 'Personnel Details'!$F$17))))</f>
        <v/>
      </c>
      <c r="IF317" s="79" t="str">
        <f>IF(ID$9="", "", IF(AND(NOT('Personnel Details'!$N$17=""), $B317&gt;='Personnel Details'!$N$17), 'Personnel Details'!$Q$17, IF(AND(NOT('Personnel Details'!$I$17=""), $B317&gt;='Personnel Details'!$I$17), 'Personnel Details'!$L$17, 'Personnel Details'!$G$17)))</f>
        <v/>
      </c>
      <c r="IG317" s="59" t="str">
        <f t="shared" si="713"/>
        <v/>
      </c>
      <c r="IH317" s="53"/>
      <c r="IJ317" s="78" t="str">
        <f>IF(IJ$9="", "", IF(AND(NOT('Personnel Details'!$N$18=""), $B317&gt;='Personnel Details'!$N$18), 'Personnel Details'!$O$18, IF(AND(NOT('Personnel Details'!$I$18=""), $B317&gt;='Personnel Details'!$I$18), 'Personnel Details'!$J$18, 'Personnel Details'!$E$18)))</f>
        <v/>
      </c>
      <c r="IK317" s="59" t="str">
        <f>IF(IJ$9="", "", IF(AND(NOT('Personnel Details'!$N$18=""), $B317&gt;='Personnel Details'!$N$18), IF('Personnel Details'!$P$18="","", 'Personnel Details'!$P$18), IF(AND(NOT('Personnel Details'!$I$18=""), $B317&gt;='Personnel Details'!$I$18), IF('Personnel Details'!$K$18="", "", 'Personnel Details'!$K$18), IF('Personnel Details'!$F$18="", "", 'Personnel Details'!$F$18))))</f>
        <v/>
      </c>
      <c r="IL317" s="79" t="str">
        <f>IF(IJ$9="", "", IF(AND(NOT('Personnel Details'!$N$18=""), $B317&gt;='Personnel Details'!$N$18), 'Personnel Details'!$Q$18, IF(AND(NOT('Personnel Details'!$I$18=""), $B317&gt;='Personnel Details'!$I$18), 'Personnel Details'!$L$18, 'Personnel Details'!$G$18)))</f>
        <v/>
      </c>
      <c r="IM317" s="59" t="str">
        <f t="shared" si="714"/>
        <v/>
      </c>
      <c r="IN317" s="53"/>
      <c r="IP317" s="78" t="str">
        <f>IF(IP$9="", "", IF(AND(NOT('Personnel Details'!$N$19=""), $B317&gt;='Personnel Details'!$N$19), 'Personnel Details'!$O$19, IF(AND(NOT('Personnel Details'!$I$19=""), $B317&gt;='Personnel Details'!$I$19), 'Personnel Details'!$J$19, 'Personnel Details'!$E$19)))</f>
        <v/>
      </c>
      <c r="IQ317" s="59" t="str">
        <f>IF(IP$9="", "", IF(AND(NOT('Personnel Details'!$N$19=""), $B317&gt;='Personnel Details'!$N$19), IF('Personnel Details'!$P$19="","", 'Personnel Details'!$P$19), IF(AND(NOT('Personnel Details'!$I$19=""), $B317&gt;='Personnel Details'!$I$19), IF('Personnel Details'!$K$19="", "", 'Personnel Details'!$K$19), IF('Personnel Details'!$F$19="", "", 'Personnel Details'!$F$19))))</f>
        <v/>
      </c>
      <c r="IR317" s="79" t="str">
        <f>IF(IP$9="", "", IF(AND(NOT('Personnel Details'!$N$19=""), $B317&gt;='Personnel Details'!$N$19), 'Personnel Details'!$Q$19, IF(AND(NOT('Personnel Details'!$I$19=""), $B317&gt;='Personnel Details'!$I$19), 'Personnel Details'!$L$19, 'Personnel Details'!$G$19)))</f>
        <v/>
      </c>
      <c r="IS317" s="59" t="str">
        <f t="shared" si="715"/>
        <v/>
      </c>
      <c r="IT317" s="53"/>
      <c r="IV317" s="78" t="str">
        <f>IF(IV$9="", "", IF(AND(NOT('Personnel Details'!$N$20=""), $B317&gt;='Personnel Details'!$N$20), 'Personnel Details'!$O$20, IF(AND(NOT('Personnel Details'!$I$20=""), $B317&gt;='Personnel Details'!$I$20), 'Personnel Details'!$J$20, 'Personnel Details'!$E$20)))</f>
        <v/>
      </c>
      <c r="IW317" s="59" t="str">
        <f>IF(IV$9="", "", IF(AND(NOT('Personnel Details'!$N$20=""), $B317&gt;='Personnel Details'!$N$20), IF('Personnel Details'!$P$20="","", 'Personnel Details'!$P$20), IF(AND(NOT('Personnel Details'!$I$20=""), $B317&gt;='Personnel Details'!$I$20), IF('Personnel Details'!$K$20="", "", 'Personnel Details'!$K$20), IF('Personnel Details'!$F$20="", "", 'Personnel Details'!$F$20))))</f>
        <v/>
      </c>
      <c r="IX317" s="79" t="str">
        <f>IF(IV$9="", "", IF(AND(NOT('Personnel Details'!$N$20=""), $B317&gt;='Personnel Details'!$N$20), 'Personnel Details'!$Q$20, IF(AND(NOT('Personnel Details'!$I$20=""), $B317&gt;='Personnel Details'!$I$20), 'Personnel Details'!$L$20, 'Personnel Details'!$G$20)))</f>
        <v/>
      </c>
      <c r="IY317" s="59" t="str">
        <f t="shared" si="716"/>
        <v/>
      </c>
      <c r="IZ317" s="53"/>
      <c r="JB317" s="78" t="str">
        <f>IF(JB$9="", "", IF(AND(NOT('Personnel Details'!$N$21=""), $B317&gt;='Personnel Details'!$N$21), 'Personnel Details'!$O$21, IF(AND(NOT('Personnel Details'!$I$21=""), $B317&gt;='Personnel Details'!$I$21), 'Personnel Details'!$J$21, 'Personnel Details'!$E$21)))</f>
        <v/>
      </c>
      <c r="JC317" s="59" t="str">
        <f>IF(JB$9="", "", IF(AND(NOT('Personnel Details'!$N$21=""), $B317&gt;='Personnel Details'!$N$21), IF('Personnel Details'!$P$21="","", 'Personnel Details'!$P$21), IF(AND(NOT('Personnel Details'!$I$21=""), $B317&gt;='Personnel Details'!$I$21), IF('Personnel Details'!$K$21="", "", 'Personnel Details'!$K$21), IF('Personnel Details'!$F$21="", "", 'Personnel Details'!$F$21))))</f>
        <v/>
      </c>
      <c r="JD317" s="79" t="str">
        <f>IF(JB$9="", "", IF(AND(NOT('Personnel Details'!$N$21=""), $B317&gt;='Personnel Details'!$N$21), 'Personnel Details'!$Q$21, IF(AND(NOT('Personnel Details'!$I$21=""), $B317&gt;='Personnel Details'!$I$21), 'Personnel Details'!$L$21, 'Personnel Details'!$G$21)))</f>
        <v/>
      </c>
      <c r="JE317" s="59" t="str">
        <f t="shared" si="717"/>
        <v/>
      </c>
      <c r="JF317" s="53"/>
      <c r="JH317" s="78" t="str">
        <f>IF(JH$9="", "", IF(AND(NOT('Personnel Details'!$N$22=""), $B317&gt;='Personnel Details'!$N$22), 'Personnel Details'!$O$22, IF(AND(NOT('Personnel Details'!$I$22=""), $B317&gt;='Personnel Details'!$I$22), 'Personnel Details'!$J$22, 'Personnel Details'!$E$22)))</f>
        <v/>
      </c>
      <c r="JI317" s="59" t="str">
        <f>IF(JH$9="", "", IF(AND(NOT('Personnel Details'!$N$22=""), $B317&gt;='Personnel Details'!$N$22), IF('Personnel Details'!$P$22="","", 'Personnel Details'!$P$22), IF(AND(NOT('Personnel Details'!$I$22=""), $B317&gt;='Personnel Details'!$I$22), IF('Personnel Details'!$K$22="", "", 'Personnel Details'!$K$22), IF('Personnel Details'!$F$22="", "", 'Personnel Details'!$F$22))))</f>
        <v/>
      </c>
      <c r="JJ317" s="79" t="str">
        <f>IF(JH$9="", "", IF(AND(NOT('Personnel Details'!$N$22=""), $B317&gt;='Personnel Details'!$N$22), 'Personnel Details'!$Q$22, IF(AND(NOT('Personnel Details'!$I$22=""), $B317&gt;='Personnel Details'!$I$22), 'Personnel Details'!$L$22, 'Personnel Details'!$G$22)))</f>
        <v/>
      </c>
      <c r="JK317" s="59" t="str">
        <f t="shared" si="718"/>
        <v/>
      </c>
      <c r="JL317" s="53"/>
      <c r="JN317" s="78" t="str">
        <f>IF(JN$9="", "", IF(AND(NOT('Personnel Details'!$N$23=""), $B317&gt;='Personnel Details'!$N$23), 'Personnel Details'!$O$23, IF(AND(NOT('Personnel Details'!$I$23=""), $B317&gt;='Personnel Details'!$I$23), 'Personnel Details'!$J$23, 'Personnel Details'!$E$23)))</f>
        <v/>
      </c>
      <c r="JO317" s="59" t="str">
        <f>IF(JN$9="", "", IF(AND(NOT('Personnel Details'!$N$23=""), $B317&gt;='Personnel Details'!$N$23), IF('Personnel Details'!$P$23="","", 'Personnel Details'!$P$23), IF(AND(NOT('Personnel Details'!$I$23=""), $B317&gt;='Personnel Details'!$I$23), IF('Personnel Details'!$K$23="", "", 'Personnel Details'!$K$23), IF('Personnel Details'!$F$23="", "", 'Personnel Details'!$F$23))))</f>
        <v/>
      </c>
      <c r="JP317" s="79" t="str">
        <f>IF(JN$9="", "", IF(AND(NOT('Personnel Details'!$N$23=""), $B317&gt;='Personnel Details'!$N$23), 'Personnel Details'!$Q$23, IF(AND(NOT('Personnel Details'!$I$23=""), $B317&gt;='Personnel Details'!$I$23), 'Personnel Details'!$L$23, 'Personnel Details'!$G$23)))</f>
        <v/>
      </c>
      <c r="JQ317" s="59" t="str">
        <f t="shared" si="719"/>
        <v/>
      </c>
      <c r="JR317" s="53"/>
      <c r="JT317" s="78" t="str">
        <f>IF(JT$9="", "", IF(AND(NOT('Personnel Details'!$N$24=""), $B317&gt;='Personnel Details'!$N$24), 'Personnel Details'!$O$24, IF(AND(NOT('Personnel Details'!$I$24=""), $B317&gt;='Personnel Details'!$I$24), 'Personnel Details'!$J$24, 'Personnel Details'!$E$24)))</f>
        <v/>
      </c>
      <c r="JU317" s="59" t="str">
        <f>IF(JT$9="", "", IF(AND(NOT('Personnel Details'!$N$24=""), $B317&gt;='Personnel Details'!$N$24), IF('Personnel Details'!$P$24="","", 'Personnel Details'!$P$24), IF(AND(NOT('Personnel Details'!$I$24=""), $B317&gt;='Personnel Details'!$I$24), IF('Personnel Details'!$K$24="", "", 'Personnel Details'!$K$24), IF('Personnel Details'!$F$24="", "", 'Personnel Details'!$F$24))))</f>
        <v/>
      </c>
      <c r="JV317" s="79" t="str">
        <f>IF(JT$9="", "", IF(AND(NOT('Personnel Details'!$N$24=""), $B317&gt;='Personnel Details'!$N$24), 'Personnel Details'!$Q$24, IF(AND(NOT('Personnel Details'!$I$24=""), $B317&gt;='Personnel Details'!$I$24), 'Personnel Details'!$L$24, 'Personnel Details'!$G$24)))</f>
        <v/>
      </c>
      <c r="JW317" s="59" t="str">
        <f t="shared" si="720"/>
        <v/>
      </c>
      <c r="JX317" s="53"/>
      <c r="JZ317" s="78" t="str">
        <f>IF(JZ$9="", "", IF(AND(NOT('Personnel Details'!$N$25=""), $B317&gt;='Personnel Details'!$N$25), 'Personnel Details'!$O$25, IF(AND(NOT('Personnel Details'!$I$25=""), $B317&gt;='Personnel Details'!$I$25), 'Personnel Details'!$J$25, 'Personnel Details'!$E$25)))</f>
        <v/>
      </c>
      <c r="KA317" s="59" t="str">
        <f>IF(JZ$9="", "", IF(AND(NOT('Personnel Details'!$N$25=""), $B317&gt;='Personnel Details'!$N$25), IF('Personnel Details'!$P$25="","", 'Personnel Details'!$P$25), IF(AND(NOT('Personnel Details'!$I$25=""), $B317&gt;='Personnel Details'!$I$25), IF('Personnel Details'!$K$25="", "", 'Personnel Details'!$K$25), IF('Personnel Details'!$F$25="", "", 'Personnel Details'!$F$25))))</f>
        <v/>
      </c>
      <c r="KB317" s="79" t="str">
        <f>IF(JZ$9="", "", IF(AND(NOT('Personnel Details'!$N$25=""), $B317&gt;='Personnel Details'!$N$25), 'Personnel Details'!$Q$25, IF(AND(NOT('Personnel Details'!$I$25=""), $B317&gt;='Personnel Details'!$I$25), 'Personnel Details'!$L$25, 'Personnel Details'!$G$25)))</f>
        <v/>
      </c>
      <c r="KC317" s="59" t="str">
        <f t="shared" si="721"/>
        <v/>
      </c>
      <c r="KD317" s="53"/>
      <c r="KF317" s="78" t="str">
        <f>IF(KF$9="", "", IF(AND(NOT('Personnel Details'!$N$26=""), $B317&gt;='Personnel Details'!$N$26), 'Personnel Details'!$O$26, IF(AND(NOT('Personnel Details'!$I$26=""), $B317&gt;='Personnel Details'!$I$26), 'Personnel Details'!$J$26, 'Personnel Details'!$E$26)))</f>
        <v/>
      </c>
      <c r="KG317" s="59" t="str">
        <f>IF(KF$9="", "", IF(AND(NOT('Personnel Details'!$N$26=""), $B317&gt;='Personnel Details'!$N$26), IF('Personnel Details'!$P$26="","", 'Personnel Details'!$P$26), IF(AND(NOT('Personnel Details'!$I$26=""), $B317&gt;='Personnel Details'!$I$26), IF('Personnel Details'!$K$26="", "", 'Personnel Details'!$K$26), IF('Personnel Details'!$F$26="", "", 'Personnel Details'!$F$26))))</f>
        <v/>
      </c>
      <c r="KH317" s="79" t="str">
        <f>IF(KF$9="", "", IF(AND(NOT('Personnel Details'!$N$26=""), $B317&gt;='Personnel Details'!$N$26), 'Personnel Details'!$Q$26, IF(AND(NOT('Personnel Details'!$I$26=""), $B317&gt;='Personnel Details'!$I$26), 'Personnel Details'!$L$26, 'Personnel Details'!$G$26)))</f>
        <v/>
      </c>
      <c r="KI317" s="59" t="str">
        <f t="shared" si="722"/>
        <v/>
      </c>
      <c r="KJ317" s="53"/>
      <c r="KL317" s="78" t="str">
        <f>IF(KL$9="", "", IF(AND(NOT('Personnel Details'!$N$27=""), $B317&gt;='Personnel Details'!$N$27), 'Personnel Details'!$O$27, IF(AND(NOT('Personnel Details'!$I$27=""), $B317&gt;='Personnel Details'!$I$27), 'Personnel Details'!$J$27, 'Personnel Details'!$E$27)))</f>
        <v/>
      </c>
      <c r="KM317" s="59" t="str">
        <f>IF(KL$9="", "", IF(AND(NOT('Personnel Details'!$N$27=""), $B317&gt;='Personnel Details'!$N$27), IF('Personnel Details'!$P$27="","", 'Personnel Details'!$P$27), IF(AND(NOT('Personnel Details'!$I$27=""), $B317&gt;='Personnel Details'!$I$27), IF('Personnel Details'!$K$27="", "", 'Personnel Details'!$K$27), IF('Personnel Details'!$F$27="", "", 'Personnel Details'!$F$27))))</f>
        <v/>
      </c>
      <c r="KN317" s="79" t="str">
        <f>IF(KL$9="", "", IF(AND(NOT('Personnel Details'!$N$27=""), $B317&gt;='Personnel Details'!$N$27), 'Personnel Details'!$Q$27, IF(AND(NOT('Personnel Details'!$I$27=""), $B317&gt;='Personnel Details'!$I$27), 'Personnel Details'!$L$27, 'Personnel Details'!$G$27)))</f>
        <v/>
      </c>
      <c r="KO317" s="59" t="str">
        <f t="shared" si="723"/>
        <v/>
      </c>
      <c r="KP317" s="53"/>
      <c r="KR317" s="78" t="str">
        <f>IF(KR$9="", "", IF(AND(NOT('Personnel Details'!$N$28=""), $B317&gt;='Personnel Details'!$N$28), 'Personnel Details'!$O$28, IF(AND(NOT('Personnel Details'!$I$28=""), $B317&gt;='Personnel Details'!$I$28), 'Personnel Details'!$J$28, 'Personnel Details'!$E$28)))</f>
        <v/>
      </c>
      <c r="KS317" s="59" t="str">
        <f>IF(KR$9="", "", IF(AND(NOT('Personnel Details'!$N$28=""), $B317&gt;='Personnel Details'!$N$28), IF('Personnel Details'!$P$28="","", 'Personnel Details'!$P$28), IF(AND(NOT('Personnel Details'!$I$28=""), $B317&gt;='Personnel Details'!$I$28), IF('Personnel Details'!$K$28="", "", 'Personnel Details'!$K$28), IF('Personnel Details'!$F$28="", "", 'Personnel Details'!$F$28))))</f>
        <v/>
      </c>
      <c r="KT317" s="79" t="str">
        <f>IF(KR$9="", "", IF(AND(NOT('Personnel Details'!$N$28=""), $B317&gt;='Personnel Details'!$N$28), 'Personnel Details'!$Q$28, IF(AND(NOT('Personnel Details'!$I$28=""), $B317&gt;='Personnel Details'!$I$28), 'Personnel Details'!$L$28, 'Personnel Details'!$G$28)))</f>
        <v/>
      </c>
      <c r="KU317" s="59" t="str">
        <f t="shared" si="724"/>
        <v/>
      </c>
      <c r="KV317" s="53"/>
      <c r="KX317" s="78" t="str">
        <f>IF(KX$9="", "", IF(AND(NOT('Personnel Details'!$N$29=""), $B317&gt;='Personnel Details'!$N$29), 'Personnel Details'!$O$29, IF(AND(NOT('Personnel Details'!$I$29=""), $B317&gt;='Personnel Details'!$I$29), 'Personnel Details'!$J$29, 'Personnel Details'!$E$29)))</f>
        <v/>
      </c>
      <c r="KY317" s="59" t="str">
        <f>IF(KX$9="", "", IF(AND(NOT('Personnel Details'!$N$29=""), $B317&gt;='Personnel Details'!$N$29), IF('Personnel Details'!$P$29="","", 'Personnel Details'!$P$29), IF(AND(NOT('Personnel Details'!$I$29=""), $B317&gt;='Personnel Details'!$I$29), IF('Personnel Details'!$K$29="", "", 'Personnel Details'!$K$29), IF('Personnel Details'!$F$29="", "", 'Personnel Details'!$F$29))))</f>
        <v/>
      </c>
      <c r="KZ317" s="79" t="str">
        <f>IF(KX$9="", "", IF(AND(NOT('Personnel Details'!$N$29=""), $B317&gt;='Personnel Details'!$N$29), 'Personnel Details'!$Q$29, IF(AND(NOT('Personnel Details'!$I$29=""), $B317&gt;='Personnel Details'!$I$29), 'Personnel Details'!$L$29, 'Personnel Details'!$G$29)))</f>
        <v/>
      </c>
      <c r="LA317" s="59" t="str">
        <f t="shared" si="725"/>
        <v/>
      </c>
      <c r="LB317" s="53"/>
      <c r="LD317" s="78" t="str">
        <f>IF(LD$9="", "", IF(AND(NOT('Personnel Details'!$N$30=""), $B317&gt;='Personnel Details'!$N$30), 'Personnel Details'!$O$30, IF(AND(NOT('Personnel Details'!$I$30=""), $B317&gt;='Personnel Details'!$I$30), 'Personnel Details'!$J$30, 'Personnel Details'!$E$30)))</f>
        <v/>
      </c>
      <c r="LE317" s="59" t="str">
        <f>IF(LD$9="", "", IF(AND(NOT('Personnel Details'!$N$30=""), $B317&gt;='Personnel Details'!$N$30), IF('Personnel Details'!$P$30="","", 'Personnel Details'!$P$30), IF(AND(NOT('Personnel Details'!$I$30=""), $B317&gt;='Personnel Details'!$I$30), IF('Personnel Details'!$K$30="", "", 'Personnel Details'!$K$30), IF('Personnel Details'!$F$30="", "", 'Personnel Details'!$F$30))))</f>
        <v/>
      </c>
      <c r="LF317" s="79" t="str">
        <f>IF(LD$9="", "", IF(AND(NOT('Personnel Details'!$N$30=""), $B317&gt;='Personnel Details'!$N$30), 'Personnel Details'!$Q$30, IF(AND(NOT('Personnel Details'!$I$30=""), $B317&gt;='Personnel Details'!$I$30), 'Personnel Details'!$L$30, 'Personnel Details'!$G$30)))</f>
        <v/>
      </c>
      <c r="LG317" s="59" t="str">
        <f t="shared" si="726"/>
        <v/>
      </c>
      <c r="LH317" s="53"/>
      <c r="LJ317" s="78" t="str">
        <f>IF(LJ$9="", "", IF(AND(NOT('Personnel Details'!$N$31=""), $B317&gt;='Personnel Details'!$N$31), 'Personnel Details'!$O$31, IF(AND(NOT('Personnel Details'!$I$31=""), $B317&gt;='Personnel Details'!$I$31), 'Personnel Details'!$J$31, 'Personnel Details'!$E$31)))</f>
        <v/>
      </c>
      <c r="LK317" s="59" t="str">
        <f>IF(LJ$9="", "", IF(AND(NOT('Personnel Details'!$N$31=""), $B317&gt;='Personnel Details'!$N$31), IF('Personnel Details'!$P$31="","", 'Personnel Details'!$P$31), IF(AND(NOT('Personnel Details'!$I$31=""), $B317&gt;='Personnel Details'!$I$31), IF('Personnel Details'!$K$31="", "", 'Personnel Details'!$K$31), IF('Personnel Details'!$F$31="", "", 'Personnel Details'!$F$31))))</f>
        <v/>
      </c>
      <c r="LL317" s="79" t="str">
        <f>IF(LJ$9="", "", IF(AND(NOT('Personnel Details'!$N$31=""), $B317&gt;='Personnel Details'!$N$31), 'Personnel Details'!$Q$31, IF(AND(NOT('Personnel Details'!$I$31=""), $B317&gt;='Personnel Details'!$I$31), 'Personnel Details'!$L$31, 'Personnel Details'!$G$31)))</f>
        <v/>
      </c>
      <c r="LM317" s="59" t="str">
        <f t="shared" si="727"/>
        <v/>
      </c>
      <c r="LN317" s="53"/>
      <c r="LP317" s="78" t="str">
        <f>IF(LP$9="", "", IF(AND(NOT('Personnel Details'!$N$32=""), $B317&gt;='Personnel Details'!$N$32), 'Personnel Details'!$O$32, IF(AND(NOT('Personnel Details'!$I$32=""), $B317&gt;='Personnel Details'!$I$32), 'Personnel Details'!$J$32, 'Personnel Details'!$E$32)))</f>
        <v/>
      </c>
      <c r="LQ317" s="59" t="str">
        <f>IF(LP$9="", "", IF(AND(NOT('Personnel Details'!$N$32=""), $B317&gt;='Personnel Details'!$N$32), IF('Personnel Details'!$P$32="","", 'Personnel Details'!$P$32), IF(AND(NOT('Personnel Details'!$I$32=""), $B317&gt;='Personnel Details'!$I$32), IF('Personnel Details'!$K$32="", "", 'Personnel Details'!$K$32), IF('Personnel Details'!$F$32="", "", 'Personnel Details'!$F$32))))</f>
        <v/>
      </c>
      <c r="LR317" s="79" t="str">
        <f>IF(LP$9="", "", IF(AND(NOT('Personnel Details'!$N$32=""), $B317&gt;='Personnel Details'!$N$32), 'Personnel Details'!$Q$32, IF(AND(NOT('Personnel Details'!$I$32=""), $B317&gt;='Personnel Details'!$I$32), 'Personnel Details'!$L$32, 'Personnel Details'!$G$32)))</f>
        <v/>
      </c>
      <c r="LS317" s="59" t="str">
        <f t="shared" si="728"/>
        <v/>
      </c>
      <c r="LT317" s="53"/>
      <c r="LV317" s="78" t="str">
        <f>IF(LV$9="", "", IF(AND(NOT('Personnel Details'!$N$33=""), $B317&gt;='Personnel Details'!$N$33), 'Personnel Details'!$O$33, IF(AND(NOT('Personnel Details'!$I$33=""), $B317&gt;='Personnel Details'!$I$33), 'Personnel Details'!$J$33, 'Personnel Details'!$E$33)))</f>
        <v/>
      </c>
      <c r="LW317" s="59" t="str">
        <f>IF(LV$9="", "", IF(AND(NOT('Personnel Details'!$N$33=""), $B317&gt;='Personnel Details'!$N$33), IF('Personnel Details'!$P$33="","", 'Personnel Details'!$P$33), IF(AND(NOT('Personnel Details'!$I$33=""), $B317&gt;='Personnel Details'!$I$33), IF('Personnel Details'!$K$33="", "", 'Personnel Details'!$K$33), IF('Personnel Details'!$F$33="", "", 'Personnel Details'!$F$33))))</f>
        <v/>
      </c>
      <c r="LX317" s="79" t="str">
        <f>IF(LV$9="", "", IF(AND(NOT('Personnel Details'!$N$33=""), $B317&gt;='Personnel Details'!$N$33), 'Personnel Details'!$Q$33, IF(AND(NOT('Personnel Details'!$I$33=""), $B317&gt;='Personnel Details'!$I$33), 'Personnel Details'!$L$33, 'Personnel Details'!$G$33)))</f>
        <v/>
      </c>
      <c r="LY317" s="59" t="str">
        <f t="shared" si="729"/>
        <v/>
      </c>
      <c r="LZ317" s="53"/>
      <c r="MB317" s="78" t="str">
        <f>IF(MB$9="", "", IF(AND(NOT('Personnel Details'!$N$34=""), $B317&gt;='Personnel Details'!$N$34), 'Personnel Details'!$O$34, IF(AND(NOT('Personnel Details'!$I$34=""), $B317&gt;='Personnel Details'!$I$34), 'Personnel Details'!$J$34, 'Personnel Details'!$E$34)))</f>
        <v/>
      </c>
      <c r="MC317" s="59" t="str">
        <f>IF(MB$9="", "", IF(AND(NOT('Personnel Details'!$N$34=""), $B317&gt;='Personnel Details'!$N$34), IF('Personnel Details'!$P$34="","", 'Personnel Details'!$P$34), IF(AND(NOT('Personnel Details'!$I$34=""), $B317&gt;='Personnel Details'!$I$34), IF('Personnel Details'!$K$34="", "", 'Personnel Details'!$K$34), IF('Personnel Details'!$F$34="", "", 'Personnel Details'!$F$34))))</f>
        <v/>
      </c>
      <c r="MD317" s="79" t="str">
        <f>IF(MB$9="", "", IF(AND(NOT('Personnel Details'!$N$34=""), $B317&gt;='Personnel Details'!$N$34), 'Personnel Details'!$Q$34, IF(AND(NOT('Personnel Details'!$I$34=""), $B317&gt;='Personnel Details'!$I$34), 'Personnel Details'!$L$34, 'Personnel Details'!$G$34)))</f>
        <v/>
      </c>
      <c r="ME317" s="59" t="str">
        <f t="shared" si="730"/>
        <v/>
      </c>
      <c r="MF317" s="53"/>
      <c r="MH317" s="78" t="str">
        <f>IF(MH$9="", "", IF(AND(NOT('Personnel Details'!$N$35=""), $B317&gt;='Personnel Details'!$N$35), 'Personnel Details'!$O$35, IF(AND(NOT('Personnel Details'!$I$35=""), $B317&gt;='Personnel Details'!$I$35), 'Personnel Details'!$J$35, 'Personnel Details'!$E$35)))</f>
        <v/>
      </c>
      <c r="MI317" s="59" t="str">
        <f>IF(MH$9="", "", IF(AND(NOT('Personnel Details'!$N$35=""), $B317&gt;='Personnel Details'!$N$35), IF('Personnel Details'!$P$35="","", 'Personnel Details'!$P$35), IF(AND(NOT('Personnel Details'!$I$35=""), $B317&gt;='Personnel Details'!$I$35), IF('Personnel Details'!$K$35="", "", 'Personnel Details'!$K$35), IF('Personnel Details'!$F$35="", "", 'Personnel Details'!$F$35))))</f>
        <v/>
      </c>
      <c r="MJ317" s="79" t="str">
        <f>IF(MH$9="", "", IF(AND(NOT('Personnel Details'!$N$35=""), $B317&gt;='Personnel Details'!$N$35), 'Personnel Details'!$Q$35, IF(AND(NOT('Personnel Details'!$I$35=""), $B317&gt;='Personnel Details'!$I$35), 'Personnel Details'!$L$35, 'Personnel Details'!$G$35)))</f>
        <v/>
      </c>
      <c r="MK317" s="59" t="str">
        <f t="shared" si="731"/>
        <v/>
      </c>
      <c r="ML317" s="53"/>
      <c r="MN317" s="78" t="str">
        <f>IF(MN$9="", "", IF(AND(NOT('Personnel Details'!$N$36=""), $B317&gt;='Personnel Details'!$N$36), 'Personnel Details'!$O$36, IF(AND(NOT('Personnel Details'!$I$36=""), $B317&gt;='Personnel Details'!$I$36), 'Personnel Details'!$J$36, 'Personnel Details'!$E$36)))</f>
        <v/>
      </c>
      <c r="MO317" s="59" t="str">
        <f>IF(MN$9="", "", IF(AND(NOT('Personnel Details'!$N$36=""), $B317&gt;='Personnel Details'!$N$36), IF('Personnel Details'!$P$36="","", 'Personnel Details'!$P$36), IF(AND(NOT('Personnel Details'!$I$36=""), $B317&gt;='Personnel Details'!$I$36), IF('Personnel Details'!$K$36="", "", 'Personnel Details'!$K$36), IF('Personnel Details'!$F$36="", "", 'Personnel Details'!$F$36))))</f>
        <v/>
      </c>
      <c r="MP317" s="79" t="str">
        <f>IF(MN$9="", "", IF(AND(NOT('Personnel Details'!$N$36=""), $B317&gt;='Personnel Details'!$N$36), 'Personnel Details'!$Q$36, IF(AND(NOT('Personnel Details'!$I$36=""), $B317&gt;='Personnel Details'!$I$36), 'Personnel Details'!$L$36, 'Personnel Details'!$G$36)))</f>
        <v/>
      </c>
      <c r="MQ317" s="59" t="str">
        <f t="shared" si="732"/>
        <v/>
      </c>
      <c r="MR317" s="53"/>
      <c r="MT317" s="78" t="str">
        <f>IF(MT$9="", "", IF(AND(NOT('Personnel Details'!$N$37=""), $B317&gt;='Personnel Details'!$N$37), 'Personnel Details'!$O$37, IF(AND(NOT('Personnel Details'!$I$37=""), $B317&gt;='Personnel Details'!$I$37), 'Personnel Details'!$J$37, 'Personnel Details'!$E$37)))</f>
        <v/>
      </c>
      <c r="MU317" s="59" t="str">
        <f>IF(MT$9="", "", IF(AND(NOT('Personnel Details'!$N$37=""), $B317&gt;='Personnel Details'!$N$37), IF('Personnel Details'!$P$37="","", 'Personnel Details'!$P$37), IF(AND(NOT('Personnel Details'!$I$37=""), $B317&gt;='Personnel Details'!$I$37), IF('Personnel Details'!$K$37="", "", 'Personnel Details'!$K$37), IF('Personnel Details'!$F$37="", "", 'Personnel Details'!$F$37))))</f>
        <v/>
      </c>
      <c r="MV317" s="79" t="str">
        <f>IF(MT$9="", "", IF(AND(NOT('Personnel Details'!$N$37=""), $B317&gt;='Personnel Details'!$N$37), 'Personnel Details'!$Q$37, IF(AND(NOT('Personnel Details'!$I$37=""), $B317&gt;='Personnel Details'!$I$37), 'Personnel Details'!$L$37, 'Personnel Details'!$G$37)))</f>
        <v/>
      </c>
      <c r="MW317" s="59" t="str">
        <f t="shared" si="733"/>
        <v/>
      </c>
      <c r="MX317" s="53"/>
      <c r="MZ317" s="78" t="str">
        <f>IF(MZ$9="", "", IF(AND(NOT('Personnel Details'!$N$38=""), $B317&gt;='Personnel Details'!$N$38), 'Personnel Details'!$O$38, IF(AND(NOT('Personnel Details'!$I$38=""), $B317&gt;='Personnel Details'!$I$38), 'Personnel Details'!$J$38, 'Personnel Details'!$E$38)))</f>
        <v/>
      </c>
      <c r="NA317" s="59" t="str">
        <f>IF(MZ$9="", "", IF(AND(NOT('Personnel Details'!$N$38=""), $B317&gt;='Personnel Details'!$N$38), IF('Personnel Details'!$P$38="","", 'Personnel Details'!$P$38), IF(AND(NOT('Personnel Details'!$I$38=""), $B317&gt;='Personnel Details'!$I$38), IF('Personnel Details'!$K$38="", "", 'Personnel Details'!$K$38), IF('Personnel Details'!$F$38="", "", 'Personnel Details'!$F$38))))</f>
        <v/>
      </c>
      <c r="NB317" s="79" t="str">
        <f>IF(MZ$9="", "", IF(AND(NOT('Personnel Details'!$N$38=""), $B317&gt;='Personnel Details'!$N$38), 'Personnel Details'!$Q$38, IF(AND(NOT('Personnel Details'!$I$38=""), $B317&gt;='Personnel Details'!$I$38), 'Personnel Details'!$L$38, 'Personnel Details'!$G$38)))</f>
        <v/>
      </c>
      <c r="NC317" s="59" t="str">
        <f t="shared" si="734"/>
        <v/>
      </c>
      <c r="ND317" s="53"/>
      <c r="NF317" s="78" t="str">
        <f>IF(NF$9="", "", IF(AND(NOT('Personnel Details'!$N$39=""), $B317&gt;='Personnel Details'!$N$39), 'Personnel Details'!$O$39, IF(AND(NOT('Personnel Details'!$I$39=""), $B317&gt;='Personnel Details'!$I$39), 'Personnel Details'!$J$39, 'Personnel Details'!$E$39)))</f>
        <v/>
      </c>
      <c r="NG317" s="59" t="str">
        <f>IF(NF$9="", "", IF(AND(NOT('Personnel Details'!$N$39=""), $B317&gt;='Personnel Details'!$N$39), IF('Personnel Details'!$P$39="","", 'Personnel Details'!$P$39), IF(AND(NOT('Personnel Details'!$I$39=""), $B317&gt;='Personnel Details'!$I$39), IF('Personnel Details'!$K$39="", "", 'Personnel Details'!$K$39), IF('Personnel Details'!$F$39="", "", 'Personnel Details'!$F$39))))</f>
        <v/>
      </c>
      <c r="NH317" s="79" t="str">
        <f>IF(NF$9="", "", IF(AND(NOT('Personnel Details'!$N$39=""), $B317&gt;='Personnel Details'!$N$39), 'Personnel Details'!$Q$39, IF(AND(NOT('Personnel Details'!$I$39=""), $B317&gt;='Personnel Details'!$I$39), 'Personnel Details'!$L$39, 'Personnel Details'!$G$39)))</f>
        <v/>
      </c>
      <c r="NI317" s="59" t="str">
        <f t="shared" si="735"/>
        <v/>
      </c>
      <c r="NJ317" s="53"/>
      <c r="NL317" s="78" t="str">
        <f>IF(NL$9="", "", IF(AND(NOT('Personnel Details'!$N$40=""), $B317&gt;='Personnel Details'!$N$40), 'Personnel Details'!$O$40, IF(AND(NOT('Personnel Details'!$I$40=""), $B317&gt;='Personnel Details'!$I$40), 'Personnel Details'!$J$40, 'Personnel Details'!$E$40)))</f>
        <v/>
      </c>
      <c r="NM317" s="59" t="str">
        <f>IF(NL$9="", "", IF(AND(NOT('Personnel Details'!$N$40=""), $B317&gt;='Personnel Details'!$N$40), IF('Personnel Details'!$P$40="","", 'Personnel Details'!$P$40), IF(AND(NOT('Personnel Details'!$I$40=""), $B317&gt;='Personnel Details'!$I$40), IF('Personnel Details'!$K$40="", "", 'Personnel Details'!$K$40), IF('Personnel Details'!$F$40="", "", 'Personnel Details'!$F$40))))</f>
        <v/>
      </c>
      <c r="NN317" s="79" t="str">
        <f>IF(NL$9="", "", IF(AND(NOT('Personnel Details'!$N$40=""), $B317&gt;='Personnel Details'!$N$40), 'Personnel Details'!$Q$40, IF(AND(NOT('Personnel Details'!$I$40=""), $B317&gt;='Personnel Details'!$I$40), 'Personnel Details'!$L$40, 'Personnel Details'!$G$40)))</f>
        <v/>
      </c>
      <c r="NO317" s="59" t="str">
        <f t="shared" si="736"/>
        <v/>
      </c>
      <c r="NP317" s="53"/>
    </row>
    <row r="318" spans="1:380" x14ac:dyDescent="0.25">
      <c r="A318" s="32"/>
      <c r="B318" s="113" t="str">
        <f>IFERROR(IF(B317+1&gt;'Personnel Details'!$U$5, "", B317+1), "")</f>
        <v/>
      </c>
      <c r="C318" s="32"/>
      <c r="D318" s="120"/>
      <c r="E318" s="13" t="str">
        <f t="shared" si="615"/>
        <v/>
      </c>
      <c r="F318" s="13" t="str">
        <f t="shared" si="646"/>
        <v/>
      </c>
      <c r="G318" s="56" t="str">
        <f t="shared" si="737"/>
        <v/>
      </c>
      <c r="H318" s="16" t="str">
        <f t="shared" si="647"/>
        <v/>
      </c>
      <c r="I318" s="32"/>
      <c r="J318" s="120"/>
      <c r="K318" s="62" t="str">
        <f t="shared" si="616"/>
        <v/>
      </c>
      <c r="L318" s="62" t="str">
        <f t="shared" si="648"/>
        <v/>
      </c>
      <c r="M318" s="65" t="str">
        <f t="shared" si="738"/>
        <v/>
      </c>
      <c r="N318" s="68" t="str">
        <f t="shared" si="649"/>
        <v/>
      </c>
      <c r="O318" s="32"/>
      <c r="P318" s="120"/>
      <c r="Q318" s="62" t="str">
        <f t="shared" si="617"/>
        <v/>
      </c>
      <c r="R318" s="62" t="str">
        <f t="shared" si="650"/>
        <v/>
      </c>
      <c r="S318" s="65" t="str">
        <f t="shared" si="739"/>
        <v/>
      </c>
      <c r="T318" s="68" t="str">
        <f t="shared" si="651"/>
        <v/>
      </c>
      <c r="U318" s="32"/>
      <c r="V318" s="120"/>
      <c r="W318" s="62" t="str">
        <f t="shared" si="618"/>
        <v/>
      </c>
      <c r="X318" s="62" t="str">
        <f t="shared" si="652"/>
        <v/>
      </c>
      <c r="Y318" s="65" t="str">
        <f t="shared" si="740"/>
        <v/>
      </c>
      <c r="Z318" s="68" t="str">
        <f t="shared" si="653"/>
        <v/>
      </c>
      <c r="AA318" s="32"/>
      <c r="AB318" s="120"/>
      <c r="AC318" s="62" t="str">
        <f t="shared" si="619"/>
        <v/>
      </c>
      <c r="AD318" s="62" t="str">
        <f t="shared" si="654"/>
        <v/>
      </c>
      <c r="AE318" s="65" t="str">
        <f t="shared" si="741"/>
        <v/>
      </c>
      <c r="AF318" s="68" t="str">
        <f t="shared" si="655"/>
        <v/>
      </c>
      <c r="AG318" s="32"/>
      <c r="AH318" s="120"/>
      <c r="AI318" s="62" t="str">
        <f t="shared" si="620"/>
        <v/>
      </c>
      <c r="AJ318" s="62" t="str">
        <f t="shared" si="656"/>
        <v/>
      </c>
      <c r="AK318" s="65" t="str">
        <f t="shared" si="742"/>
        <v/>
      </c>
      <c r="AL318" s="68" t="str">
        <f t="shared" si="657"/>
        <v/>
      </c>
      <c r="AM318" s="32"/>
      <c r="AN318" s="120"/>
      <c r="AO318" s="62" t="str">
        <f t="shared" si="621"/>
        <v/>
      </c>
      <c r="AP318" s="62" t="str">
        <f t="shared" si="658"/>
        <v/>
      </c>
      <c r="AQ318" s="65" t="str">
        <f t="shared" si="743"/>
        <v/>
      </c>
      <c r="AR318" s="68" t="str">
        <f t="shared" si="659"/>
        <v/>
      </c>
      <c r="AS318" s="32"/>
      <c r="AT318" s="120"/>
      <c r="AU318" s="62" t="str">
        <f t="shared" si="622"/>
        <v/>
      </c>
      <c r="AV318" s="62" t="str">
        <f t="shared" si="660"/>
        <v/>
      </c>
      <c r="AW318" s="65" t="str">
        <f t="shared" si="744"/>
        <v/>
      </c>
      <c r="AX318" s="68" t="str">
        <f t="shared" si="661"/>
        <v/>
      </c>
      <c r="AY318" s="32"/>
      <c r="AZ318" s="120"/>
      <c r="BA318" s="62" t="str">
        <f t="shared" si="623"/>
        <v/>
      </c>
      <c r="BB318" s="62" t="str">
        <f t="shared" si="662"/>
        <v/>
      </c>
      <c r="BC318" s="65" t="str">
        <f t="shared" si="745"/>
        <v/>
      </c>
      <c r="BD318" s="68" t="str">
        <f t="shared" si="663"/>
        <v/>
      </c>
      <c r="BE318" s="32"/>
      <c r="BF318" s="120"/>
      <c r="BG318" s="62" t="str">
        <f t="shared" si="624"/>
        <v/>
      </c>
      <c r="BH318" s="62" t="str">
        <f t="shared" si="664"/>
        <v/>
      </c>
      <c r="BI318" s="65" t="str">
        <f t="shared" si="746"/>
        <v/>
      </c>
      <c r="BJ318" s="68" t="str">
        <f t="shared" si="665"/>
        <v/>
      </c>
      <c r="BK318" s="32"/>
      <c r="BL318" s="120"/>
      <c r="BM318" s="62" t="str">
        <f t="shared" si="625"/>
        <v/>
      </c>
      <c r="BN318" s="62" t="str">
        <f t="shared" si="666"/>
        <v/>
      </c>
      <c r="BO318" s="65" t="str">
        <f t="shared" si="747"/>
        <v/>
      </c>
      <c r="BP318" s="68" t="str">
        <f t="shared" si="667"/>
        <v/>
      </c>
      <c r="BQ318" s="32"/>
      <c r="BR318" s="120"/>
      <c r="BS318" s="62" t="str">
        <f t="shared" si="626"/>
        <v/>
      </c>
      <c r="BT318" s="62" t="str">
        <f t="shared" si="668"/>
        <v/>
      </c>
      <c r="BU318" s="65" t="str">
        <f t="shared" si="748"/>
        <v/>
      </c>
      <c r="BV318" s="68" t="str">
        <f t="shared" si="669"/>
        <v/>
      </c>
      <c r="BW318" s="32"/>
      <c r="BX318" s="120"/>
      <c r="BY318" s="62" t="str">
        <f t="shared" si="627"/>
        <v/>
      </c>
      <c r="BZ318" s="62" t="str">
        <f t="shared" si="670"/>
        <v/>
      </c>
      <c r="CA318" s="65" t="str">
        <f t="shared" si="749"/>
        <v/>
      </c>
      <c r="CB318" s="68" t="str">
        <f t="shared" si="671"/>
        <v/>
      </c>
      <c r="CC318" s="32"/>
      <c r="CD318" s="120"/>
      <c r="CE318" s="62" t="str">
        <f t="shared" si="628"/>
        <v/>
      </c>
      <c r="CF318" s="62" t="str">
        <f t="shared" si="672"/>
        <v/>
      </c>
      <c r="CG318" s="65" t="str">
        <f t="shared" si="750"/>
        <v/>
      </c>
      <c r="CH318" s="68" t="str">
        <f t="shared" si="673"/>
        <v/>
      </c>
      <c r="CI318" s="32"/>
      <c r="CJ318" s="120"/>
      <c r="CK318" s="62" t="str">
        <f t="shared" si="629"/>
        <v/>
      </c>
      <c r="CL318" s="62" t="str">
        <f t="shared" si="674"/>
        <v/>
      </c>
      <c r="CM318" s="65" t="str">
        <f t="shared" si="751"/>
        <v/>
      </c>
      <c r="CN318" s="68" t="str">
        <f t="shared" si="675"/>
        <v/>
      </c>
      <c r="CO318" s="32"/>
      <c r="CP318" s="120"/>
      <c r="CQ318" s="62" t="str">
        <f t="shared" si="630"/>
        <v/>
      </c>
      <c r="CR318" s="62" t="str">
        <f t="shared" si="676"/>
        <v/>
      </c>
      <c r="CS318" s="65" t="str">
        <f t="shared" si="752"/>
        <v/>
      </c>
      <c r="CT318" s="68" t="str">
        <f t="shared" si="677"/>
        <v/>
      </c>
      <c r="CU318" s="32"/>
      <c r="CV318" s="120"/>
      <c r="CW318" s="62" t="str">
        <f t="shared" si="631"/>
        <v/>
      </c>
      <c r="CX318" s="62" t="str">
        <f t="shared" si="678"/>
        <v/>
      </c>
      <c r="CY318" s="65" t="str">
        <f t="shared" si="753"/>
        <v/>
      </c>
      <c r="CZ318" s="68" t="str">
        <f t="shared" si="679"/>
        <v/>
      </c>
      <c r="DA318" s="32"/>
      <c r="DB318" s="120"/>
      <c r="DC318" s="62" t="str">
        <f t="shared" si="632"/>
        <v/>
      </c>
      <c r="DD318" s="62" t="str">
        <f t="shared" si="680"/>
        <v/>
      </c>
      <c r="DE318" s="65" t="str">
        <f t="shared" si="754"/>
        <v/>
      </c>
      <c r="DF318" s="68" t="str">
        <f t="shared" si="681"/>
        <v/>
      </c>
      <c r="DG318" s="32"/>
      <c r="DH318" s="120"/>
      <c r="DI318" s="62" t="str">
        <f t="shared" si="633"/>
        <v/>
      </c>
      <c r="DJ318" s="62" t="str">
        <f t="shared" si="682"/>
        <v/>
      </c>
      <c r="DK318" s="65" t="str">
        <f t="shared" si="755"/>
        <v/>
      </c>
      <c r="DL318" s="68" t="str">
        <f t="shared" si="683"/>
        <v/>
      </c>
      <c r="DM318" s="32"/>
      <c r="DN318" s="120"/>
      <c r="DO318" s="62" t="str">
        <f t="shared" si="634"/>
        <v/>
      </c>
      <c r="DP318" s="62" t="str">
        <f t="shared" si="684"/>
        <v/>
      </c>
      <c r="DQ318" s="65" t="str">
        <f t="shared" si="756"/>
        <v/>
      </c>
      <c r="DR318" s="68" t="str">
        <f t="shared" si="685"/>
        <v/>
      </c>
      <c r="DS318" s="32"/>
      <c r="DT318" s="120"/>
      <c r="DU318" s="62" t="str">
        <f t="shared" si="635"/>
        <v/>
      </c>
      <c r="DV318" s="62" t="str">
        <f t="shared" si="686"/>
        <v/>
      </c>
      <c r="DW318" s="65" t="str">
        <f t="shared" si="757"/>
        <v/>
      </c>
      <c r="DX318" s="68" t="str">
        <f t="shared" si="687"/>
        <v/>
      </c>
      <c r="DY318" s="32"/>
      <c r="DZ318" s="120"/>
      <c r="EA318" s="62" t="str">
        <f t="shared" si="636"/>
        <v/>
      </c>
      <c r="EB318" s="62" t="str">
        <f t="shared" si="688"/>
        <v/>
      </c>
      <c r="EC318" s="65" t="str">
        <f t="shared" si="758"/>
        <v/>
      </c>
      <c r="ED318" s="68" t="str">
        <f t="shared" si="689"/>
        <v/>
      </c>
      <c r="EE318" s="32"/>
      <c r="EF318" s="120"/>
      <c r="EG318" s="62" t="str">
        <f t="shared" si="637"/>
        <v/>
      </c>
      <c r="EH318" s="62" t="str">
        <f t="shared" si="690"/>
        <v/>
      </c>
      <c r="EI318" s="65" t="str">
        <f t="shared" si="759"/>
        <v/>
      </c>
      <c r="EJ318" s="68" t="str">
        <f t="shared" si="691"/>
        <v/>
      </c>
      <c r="EK318" s="32"/>
      <c r="EL318" s="120"/>
      <c r="EM318" s="62" t="str">
        <f t="shared" si="638"/>
        <v/>
      </c>
      <c r="EN318" s="62" t="str">
        <f t="shared" si="692"/>
        <v/>
      </c>
      <c r="EO318" s="65" t="str">
        <f t="shared" si="760"/>
        <v/>
      </c>
      <c r="EP318" s="68" t="str">
        <f t="shared" si="693"/>
        <v/>
      </c>
      <c r="EQ318" s="32"/>
      <c r="ER318" s="120"/>
      <c r="ES318" s="62" t="str">
        <f t="shared" si="639"/>
        <v/>
      </c>
      <c r="ET318" s="62" t="str">
        <f t="shared" si="694"/>
        <v/>
      </c>
      <c r="EU318" s="65" t="str">
        <f t="shared" si="761"/>
        <v/>
      </c>
      <c r="EV318" s="68" t="str">
        <f t="shared" si="695"/>
        <v/>
      </c>
      <c r="EW318" s="32"/>
      <c r="EX318" s="120"/>
      <c r="EY318" s="62" t="str">
        <f t="shared" si="640"/>
        <v/>
      </c>
      <c r="EZ318" s="62" t="str">
        <f t="shared" si="696"/>
        <v/>
      </c>
      <c r="FA318" s="65" t="str">
        <f t="shared" si="762"/>
        <v/>
      </c>
      <c r="FB318" s="68" t="str">
        <f t="shared" si="697"/>
        <v/>
      </c>
      <c r="FC318" s="32"/>
      <c r="FD318" s="120"/>
      <c r="FE318" s="62" t="str">
        <f t="shared" si="641"/>
        <v/>
      </c>
      <c r="FF318" s="62" t="str">
        <f t="shared" si="698"/>
        <v/>
      </c>
      <c r="FG318" s="65" t="str">
        <f t="shared" si="763"/>
        <v/>
      </c>
      <c r="FH318" s="68" t="str">
        <f t="shared" si="699"/>
        <v/>
      </c>
      <c r="FI318" s="32"/>
      <c r="FJ318" s="120"/>
      <c r="FK318" s="62" t="str">
        <f t="shared" si="642"/>
        <v/>
      </c>
      <c r="FL318" s="62" t="str">
        <f t="shared" si="700"/>
        <v/>
      </c>
      <c r="FM318" s="65" t="str">
        <f t="shared" si="764"/>
        <v/>
      </c>
      <c r="FN318" s="68" t="str">
        <f t="shared" si="701"/>
        <v/>
      </c>
      <c r="FO318" s="32"/>
      <c r="FP318" s="120"/>
      <c r="FQ318" s="62" t="str">
        <f t="shared" si="643"/>
        <v/>
      </c>
      <c r="FR318" s="62" t="str">
        <f t="shared" si="702"/>
        <v/>
      </c>
      <c r="FS318" s="65" t="str">
        <f t="shared" si="765"/>
        <v/>
      </c>
      <c r="FT318" s="68" t="str">
        <f t="shared" si="703"/>
        <v/>
      </c>
      <c r="FU318" s="32"/>
      <c r="FV318" s="120"/>
      <c r="FW318" s="62" t="str">
        <f t="shared" si="644"/>
        <v/>
      </c>
      <c r="FX318" s="62" t="str">
        <f t="shared" si="704"/>
        <v/>
      </c>
      <c r="FY318" s="65" t="str">
        <f t="shared" si="766"/>
        <v/>
      </c>
      <c r="FZ318" s="68" t="str">
        <f t="shared" si="705"/>
        <v/>
      </c>
      <c r="GA318" s="32"/>
      <c r="GC318" s="7" t="str">
        <f t="shared" si="706"/>
        <v/>
      </c>
      <c r="GD318" s="7" t="str">
        <f t="shared" ca="1" si="645"/>
        <v/>
      </c>
      <c r="GT318" s="71" t="str">
        <f>IF(GT$9="", "", IF(AND(NOT('Personnel Details'!$N$11=""), $B318&gt;='Personnel Details'!$N$11), 'Personnel Details'!$O$11, IF(AND(NOT('Personnel Details'!$I$11=""), $B318&gt;='Personnel Details'!$I$11), 'Personnel Details'!$J$11, 'Personnel Details'!$E$11)))</f>
        <v/>
      </c>
      <c r="GU318" s="59" t="str">
        <f>IF(GT$9="", "", IF(AND(NOT('Personnel Details'!$N$11=""), $B318&gt;='Personnel Details'!$N$11), IF('Personnel Details'!$P$11="","", 'Personnel Details'!$P$11), IF(AND(NOT('Personnel Details'!$I$11=""), $B318&gt;='Personnel Details'!$I$11), IF('Personnel Details'!$K$11="", "", 'Personnel Details'!$K$11), IF('Personnel Details'!$F$11="", "", 'Personnel Details'!$F$11))))</f>
        <v/>
      </c>
      <c r="GV318" s="74" t="str">
        <f>IF(GT$9="", "", IF(AND(NOT('Personnel Details'!$N$11=""), $B318&gt;='Personnel Details'!$N$11), 'Personnel Details'!$Q$11, IF(AND(NOT('Personnel Details'!$I$11=""), $B318&gt;='Personnel Details'!$I$11), 'Personnel Details'!$L$11, 'Personnel Details'!$G$11)))</f>
        <v/>
      </c>
      <c r="GW318" s="59" t="str">
        <f t="shared" si="707"/>
        <v/>
      </c>
      <c r="GX318" s="53"/>
      <c r="GZ318" s="78" t="str">
        <f>IF(GZ$9="", "", IF(AND(NOT('Personnel Details'!$N$12=""), $B318&gt;='Personnel Details'!$N$12), 'Personnel Details'!$O$12, IF(AND(NOT('Personnel Details'!$I$12=""), $B318&gt;='Personnel Details'!$I$12), 'Personnel Details'!$J$12, 'Personnel Details'!$E$12)))</f>
        <v/>
      </c>
      <c r="HA318" s="59" t="str">
        <f>IF(GZ$9="", "", IF(AND(NOT('Personnel Details'!$N$12=""), $B318&gt;='Personnel Details'!$N$12), IF('Personnel Details'!$P$12="","", 'Personnel Details'!$P$12), IF(AND(NOT('Personnel Details'!$I$12=""), $B318&gt;='Personnel Details'!$I$12), IF('Personnel Details'!$K$12="", "", 'Personnel Details'!$K$12), IF('Personnel Details'!$F$12="", "", 'Personnel Details'!$F$12))))</f>
        <v/>
      </c>
      <c r="HB318" s="79" t="str">
        <f>IF(GZ$9="", "", IF(AND(NOT('Personnel Details'!$N$12=""), $B318&gt;='Personnel Details'!$N$12), 'Personnel Details'!$Q$12, IF(AND(NOT('Personnel Details'!$I$12=""), $B318&gt;='Personnel Details'!$I$12), 'Personnel Details'!$L$12, 'Personnel Details'!$G$12)))</f>
        <v/>
      </c>
      <c r="HC318" s="59" t="str">
        <f t="shared" si="708"/>
        <v/>
      </c>
      <c r="HD318" s="53"/>
      <c r="HF318" s="78" t="str">
        <f>IF(HF$9="", "", IF(AND(NOT('Personnel Details'!$N$13=""), $B318&gt;='Personnel Details'!$N$13), 'Personnel Details'!$O$13, IF(AND(NOT('Personnel Details'!$I$13=""), $B318&gt;='Personnel Details'!$I$13), 'Personnel Details'!$J$13, 'Personnel Details'!$E$13)))</f>
        <v/>
      </c>
      <c r="HG318" s="59" t="str">
        <f>IF(HF$9="", "", IF(AND(NOT('Personnel Details'!$N$13=""), $B318&gt;='Personnel Details'!$N$13), IF('Personnel Details'!$P$13="","", 'Personnel Details'!$P$13), IF(AND(NOT('Personnel Details'!$I$13=""), $B318&gt;='Personnel Details'!$I$13), IF('Personnel Details'!$K$13="", "", 'Personnel Details'!$K$13), IF('Personnel Details'!$F$13="", "", 'Personnel Details'!$F$13))))</f>
        <v/>
      </c>
      <c r="HH318" s="79" t="str">
        <f>IF(HF$9="", "", IF(AND(NOT('Personnel Details'!$N$13=""), $B318&gt;='Personnel Details'!$N$13), 'Personnel Details'!$Q$13, IF(AND(NOT('Personnel Details'!$I$13=""), $B318&gt;='Personnel Details'!$I$13), 'Personnel Details'!$L$13, 'Personnel Details'!$G$13)))</f>
        <v/>
      </c>
      <c r="HI318" s="59" t="str">
        <f t="shared" si="709"/>
        <v/>
      </c>
      <c r="HJ318" s="53"/>
      <c r="HL318" s="78" t="str">
        <f>IF(HL$9="", "", IF(AND(NOT('Personnel Details'!$N$14=""), $B318&gt;='Personnel Details'!$N$14), 'Personnel Details'!$O$14, IF(AND(NOT('Personnel Details'!$I$14=""), $B318&gt;='Personnel Details'!$I$14), 'Personnel Details'!$J$14, 'Personnel Details'!$E$14)))</f>
        <v/>
      </c>
      <c r="HM318" s="59" t="str">
        <f>IF(HL$9="", "", IF(AND(NOT('Personnel Details'!$N$14=""), $B318&gt;='Personnel Details'!$N$14), IF('Personnel Details'!$P$14="","", 'Personnel Details'!$P$14), IF(AND(NOT('Personnel Details'!$I$14=""), $B318&gt;='Personnel Details'!$I$14), IF('Personnel Details'!$K$14="", "", 'Personnel Details'!$K$14), IF('Personnel Details'!$F$14="", "", 'Personnel Details'!$F$14))))</f>
        <v/>
      </c>
      <c r="HN318" s="79" t="str">
        <f>IF(HL$9="", "", IF(AND(NOT('Personnel Details'!$N$14=""), $B318&gt;='Personnel Details'!$N$14), 'Personnel Details'!$Q$14, IF(AND(NOT('Personnel Details'!$I$14=""), $B318&gt;='Personnel Details'!$I$14), 'Personnel Details'!$L$14, 'Personnel Details'!$G$14)))</f>
        <v/>
      </c>
      <c r="HO318" s="59" t="str">
        <f t="shared" si="710"/>
        <v/>
      </c>
      <c r="HP318" s="53"/>
      <c r="HR318" s="78" t="str">
        <f>IF(HR$9="", "", IF(AND(NOT('Personnel Details'!$N$15=""), $B318&gt;='Personnel Details'!$N$15), 'Personnel Details'!$O$15, IF(AND(NOT('Personnel Details'!$I$15=""), $B318&gt;='Personnel Details'!$I$15), 'Personnel Details'!$J$15, 'Personnel Details'!$E$15)))</f>
        <v/>
      </c>
      <c r="HS318" s="59" t="str">
        <f>IF(HR$9="", "", IF(AND(NOT('Personnel Details'!$N$15=""), $B318&gt;='Personnel Details'!$N$15), IF('Personnel Details'!$P$15="","", 'Personnel Details'!$P$15), IF(AND(NOT('Personnel Details'!$I$15=""), $B318&gt;='Personnel Details'!$I$15), IF('Personnel Details'!$K$15="", "", 'Personnel Details'!$K$15), IF('Personnel Details'!$F$15="", "", 'Personnel Details'!$F$15))))</f>
        <v/>
      </c>
      <c r="HT318" s="79" t="str">
        <f>IF(HR$9="", "", IF(AND(NOT('Personnel Details'!$N$15=""), $B318&gt;='Personnel Details'!$N$15), 'Personnel Details'!$Q$15, IF(AND(NOT('Personnel Details'!$I$15=""), $B318&gt;='Personnel Details'!$I$15), 'Personnel Details'!$L$15, 'Personnel Details'!$G$15)))</f>
        <v/>
      </c>
      <c r="HU318" s="59" t="str">
        <f t="shared" si="711"/>
        <v/>
      </c>
      <c r="HV318" s="53"/>
      <c r="HX318" s="78" t="str">
        <f>IF(HX$9="", "", IF(AND(NOT('Personnel Details'!$N$16=""), $B318&gt;='Personnel Details'!$N$16), 'Personnel Details'!$O$16, IF(AND(NOT('Personnel Details'!$I$16=""), $B318&gt;='Personnel Details'!$I$16), 'Personnel Details'!$J$16, 'Personnel Details'!$E$16)))</f>
        <v/>
      </c>
      <c r="HY318" s="59" t="str">
        <f>IF(HX$9="", "", IF(AND(NOT('Personnel Details'!$N$16=""), $B318&gt;='Personnel Details'!$N$16), IF('Personnel Details'!$P$16="","", 'Personnel Details'!$P$16), IF(AND(NOT('Personnel Details'!$I$16=""), $B318&gt;='Personnel Details'!$I$16), IF('Personnel Details'!$K$16="", "", 'Personnel Details'!$K$16), IF('Personnel Details'!$F$16="", "", 'Personnel Details'!$F$16))))</f>
        <v/>
      </c>
      <c r="HZ318" s="79" t="str">
        <f>IF(HX$9="", "", IF(AND(NOT('Personnel Details'!$N$16=""), $B318&gt;='Personnel Details'!$N$16), 'Personnel Details'!$Q$16, IF(AND(NOT('Personnel Details'!$I$16=""), $B318&gt;='Personnel Details'!$I$16), 'Personnel Details'!$L$16, 'Personnel Details'!$G$16)))</f>
        <v/>
      </c>
      <c r="IA318" s="59" t="str">
        <f t="shared" si="712"/>
        <v/>
      </c>
      <c r="IB318" s="53"/>
      <c r="ID318" s="78" t="str">
        <f>IF(ID$9="", "", IF(AND(NOT('Personnel Details'!$N$17=""), $B318&gt;='Personnel Details'!$N$17), 'Personnel Details'!$O$17, IF(AND(NOT('Personnel Details'!$I$17=""), $B318&gt;='Personnel Details'!$I$17), 'Personnel Details'!$J$17, 'Personnel Details'!$E$17)))</f>
        <v/>
      </c>
      <c r="IE318" s="59" t="str">
        <f>IF(ID$9="", "", IF(AND(NOT('Personnel Details'!$N$17=""), $B318&gt;='Personnel Details'!$N$17), IF('Personnel Details'!$P$17="","", 'Personnel Details'!$P$17), IF(AND(NOT('Personnel Details'!$I$17=""), $B318&gt;='Personnel Details'!$I$17), IF('Personnel Details'!$K$17="", "", 'Personnel Details'!$K$17), IF('Personnel Details'!$F$17="", "", 'Personnel Details'!$F$17))))</f>
        <v/>
      </c>
      <c r="IF318" s="79" t="str">
        <f>IF(ID$9="", "", IF(AND(NOT('Personnel Details'!$N$17=""), $B318&gt;='Personnel Details'!$N$17), 'Personnel Details'!$Q$17, IF(AND(NOT('Personnel Details'!$I$17=""), $B318&gt;='Personnel Details'!$I$17), 'Personnel Details'!$L$17, 'Personnel Details'!$G$17)))</f>
        <v/>
      </c>
      <c r="IG318" s="59" t="str">
        <f t="shared" si="713"/>
        <v/>
      </c>
      <c r="IH318" s="53"/>
      <c r="IJ318" s="78" t="str">
        <f>IF(IJ$9="", "", IF(AND(NOT('Personnel Details'!$N$18=""), $B318&gt;='Personnel Details'!$N$18), 'Personnel Details'!$O$18, IF(AND(NOT('Personnel Details'!$I$18=""), $B318&gt;='Personnel Details'!$I$18), 'Personnel Details'!$J$18, 'Personnel Details'!$E$18)))</f>
        <v/>
      </c>
      <c r="IK318" s="59" t="str">
        <f>IF(IJ$9="", "", IF(AND(NOT('Personnel Details'!$N$18=""), $B318&gt;='Personnel Details'!$N$18), IF('Personnel Details'!$P$18="","", 'Personnel Details'!$P$18), IF(AND(NOT('Personnel Details'!$I$18=""), $B318&gt;='Personnel Details'!$I$18), IF('Personnel Details'!$K$18="", "", 'Personnel Details'!$K$18), IF('Personnel Details'!$F$18="", "", 'Personnel Details'!$F$18))))</f>
        <v/>
      </c>
      <c r="IL318" s="79" t="str">
        <f>IF(IJ$9="", "", IF(AND(NOT('Personnel Details'!$N$18=""), $B318&gt;='Personnel Details'!$N$18), 'Personnel Details'!$Q$18, IF(AND(NOT('Personnel Details'!$I$18=""), $B318&gt;='Personnel Details'!$I$18), 'Personnel Details'!$L$18, 'Personnel Details'!$G$18)))</f>
        <v/>
      </c>
      <c r="IM318" s="59" t="str">
        <f t="shared" si="714"/>
        <v/>
      </c>
      <c r="IN318" s="53"/>
      <c r="IP318" s="78" t="str">
        <f>IF(IP$9="", "", IF(AND(NOT('Personnel Details'!$N$19=""), $B318&gt;='Personnel Details'!$N$19), 'Personnel Details'!$O$19, IF(AND(NOT('Personnel Details'!$I$19=""), $B318&gt;='Personnel Details'!$I$19), 'Personnel Details'!$J$19, 'Personnel Details'!$E$19)))</f>
        <v/>
      </c>
      <c r="IQ318" s="59" t="str">
        <f>IF(IP$9="", "", IF(AND(NOT('Personnel Details'!$N$19=""), $B318&gt;='Personnel Details'!$N$19), IF('Personnel Details'!$P$19="","", 'Personnel Details'!$P$19), IF(AND(NOT('Personnel Details'!$I$19=""), $B318&gt;='Personnel Details'!$I$19), IF('Personnel Details'!$K$19="", "", 'Personnel Details'!$K$19), IF('Personnel Details'!$F$19="", "", 'Personnel Details'!$F$19))))</f>
        <v/>
      </c>
      <c r="IR318" s="79" t="str">
        <f>IF(IP$9="", "", IF(AND(NOT('Personnel Details'!$N$19=""), $B318&gt;='Personnel Details'!$N$19), 'Personnel Details'!$Q$19, IF(AND(NOT('Personnel Details'!$I$19=""), $B318&gt;='Personnel Details'!$I$19), 'Personnel Details'!$L$19, 'Personnel Details'!$G$19)))</f>
        <v/>
      </c>
      <c r="IS318" s="59" t="str">
        <f t="shared" si="715"/>
        <v/>
      </c>
      <c r="IT318" s="53"/>
      <c r="IV318" s="78" t="str">
        <f>IF(IV$9="", "", IF(AND(NOT('Personnel Details'!$N$20=""), $B318&gt;='Personnel Details'!$N$20), 'Personnel Details'!$O$20, IF(AND(NOT('Personnel Details'!$I$20=""), $B318&gt;='Personnel Details'!$I$20), 'Personnel Details'!$J$20, 'Personnel Details'!$E$20)))</f>
        <v/>
      </c>
      <c r="IW318" s="59" t="str">
        <f>IF(IV$9="", "", IF(AND(NOT('Personnel Details'!$N$20=""), $B318&gt;='Personnel Details'!$N$20), IF('Personnel Details'!$P$20="","", 'Personnel Details'!$P$20), IF(AND(NOT('Personnel Details'!$I$20=""), $B318&gt;='Personnel Details'!$I$20), IF('Personnel Details'!$K$20="", "", 'Personnel Details'!$K$20), IF('Personnel Details'!$F$20="", "", 'Personnel Details'!$F$20))))</f>
        <v/>
      </c>
      <c r="IX318" s="79" t="str">
        <f>IF(IV$9="", "", IF(AND(NOT('Personnel Details'!$N$20=""), $B318&gt;='Personnel Details'!$N$20), 'Personnel Details'!$Q$20, IF(AND(NOT('Personnel Details'!$I$20=""), $B318&gt;='Personnel Details'!$I$20), 'Personnel Details'!$L$20, 'Personnel Details'!$G$20)))</f>
        <v/>
      </c>
      <c r="IY318" s="59" t="str">
        <f t="shared" si="716"/>
        <v/>
      </c>
      <c r="IZ318" s="53"/>
      <c r="JB318" s="78" t="str">
        <f>IF(JB$9="", "", IF(AND(NOT('Personnel Details'!$N$21=""), $B318&gt;='Personnel Details'!$N$21), 'Personnel Details'!$O$21, IF(AND(NOT('Personnel Details'!$I$21=""), $B318&gt;='Personnel Details'!$I$21), 'Personnel Details'!$J$21, 'Personnel Details'!$E$21)))</f>
        <v/>
      </c>
      <c r="JC318" s="59" t="str">
        <f>IF(JB$9="", "", IF(AND(NOT('Personnel Details'!$N$21=""), $B318&gt;='Personnel Details'!$N$21), IF('Personnel Details'!$P$21="","", 'Personnel Details'!$P$21), IF(AND(NOT('Personnel Details'!$I$21=""), $B318&gt;='Personnel Details'!$I$21), IF('Personnel Details'!$K$21="", "", 'Personnel Details'!$K$21), IF('Personnel Details'!$F$21="", "", 'Personnel Details'!$F$21))))</f>
        <v/>
      </c>
      <c r="JD318" s="79" t="str">
        <f>IF(JB$9="", "", IF(AND(NOT('Personnel Details'!$N$21=""), $B318&gt;='Personnel Details'!$N$21), 'Personnel Details'!$Q$21, IF(AND(NOT('Personnel Details'!$I$21=""), $B318&gt;='Personnel Details'!$I$21), 'Personnel Details'!$L$21, 'Personnel Details'!$G$21)))</f>
        <v/>
      </c>
      <c r="JE318" s="59" t="str">
        <f t="shared" si="717"/>
        <v/>
      </c>
      <c r="JF318" s="53"/>
      <c r="JH318" s="78" t="str">
        <f>IF(JH$9="", "", IF(AND(NOT('Personnel Details'!$N$22=""), $B318&gt;='Personnel Details'!$N$22), 'Personnel Details'!$O$22, IF(AND(NOT('Personnel Details'!$I$22=""), $B318&gt;='Personnel Details'!$I$22), 'Personnel Details'!$J$22, 'Personnel Details'!$E$22)))</f>
        <v/>
      </c>
      <c r="JI318" s="59" t="str">
        <f>IF(JH$9="", "", IF(AND(NOT('Personnel Details'!$N$22=""), $B318&gt;='Personnel Details'!$N$22), IF('Personnel Details'!$P$22="","", 'Personnel Details'!$P$22), IF(AND(NOT('Personnel Details'!$I$22=""), $B318&gt;='Personnel Details'!$I$22), IF('Personnel Details'!$K$22="", "", 'Personnel Details'!$K$22), IF('Personnel Details'!$F$22="", "", 'Personnel Details'!$F$22))))</f>
        <v/>
      </c>
      <c r="JJ318" s="79" t="str">
        <f>IF(JH$9="", "", IF(AND(NOT('Personnel Details'!$N$22=""), $B318&gt;='Personnel Details'!$N$22), 'Personnel Details'!$Q$22, IF(AND(NOT('Personnel Details'!$I$22=""), $B318&gt;='Personnel Details'!$I$22), 'Personnel Details'!$L$22, 'Personnel Details'!$G$22)))</f>
        <v/>
      </c>
      <c r="JK318" s="59" t="str">
        <f t="shared" si="718"/>
        <v/>
      </c>
      <c r="JL318" s="53"/>
      <c r="JN318" s="78" t="str">
        <f>IF(JN$9="", "", IF(AND(NOT('Personnel Details'!$N$23=""), $B318&gt;='Personnel Details'!$N$23), 'Personnel Details'!$O$23, IF(AND(NOT('Personnel Details'!$I$23=""), $B318&gt;='Personnel Details'!$I$23), 'Personnel Details'!$J$23, 'Personnel Details'!$E$23)))</f>
        <v/>
      </c>
      <c r="JO318" s="59" t="str">
        <f>IF(JN$9="", "", IF(AND(NOT('Personnel Details'!$N$23=""), $B318&gt;='Personnel Details'!$N$23), IF('Personnel Details'!$P$23="","", 'Personnel Details'!$P$23), IF(AND(NOT('Personnel Details'!$I$23=""), $B318&gt;='Personnel Details'!$I$23), IF('Personnel Details'!$K$23="", "", 'Personnel Details'!$K$23), IF('Personnel Details'!$F$23="", "", 'Personnel Details'!$F$23))))</f>
        <v/>
      </c>
      <c r="JP318" s="79" t="str">
        <f>IF(JN$9="", "", IF(AND(NOT('Personnel Details'!$N$23=""), $B318&gt;='Personnel Details'!$N$23), 'Personnel Details'!$Q$23, IF(AND(NOT('Personnel Details'!$I$23=""), $B318&gt;='Personnel Details'!$I$23), 'Personnel Details'!$L$23, 'Personnel Details'!$G$23)))</f>
        <v/>
      </c>
      <c r="JQ318" s="59" t="str">
        <f t="shared" si="719"/>
        <v/>
      </c>
      <c r="JR318" s="53"/>
      <c r="JT318" s="78" t="str">
        <f>IF(JT$9="", "", IF(AND(NOT('Personnel Details'!$N$24=""), $B318&gt;='Personnel Details'!$N$24), 'Personnel Details'!$O$24, IF(AND(NOT('Personnel Details'!$I$24=""), $B318&gt;='Personnel Details'!$I$24), 'Personnel Details'!$J$24, 'Personnel Details'!$E$24)))</f>
        <v/>
      </c>
      <c r="JU318" s="59" t="str">
        <f>IF(JT$9="", "", IF(AND(NOT('Personnel Details'!$N$24=""), $B318&gt;='Personnel Details'!$N$24), IF('Personnel Details'!$P$24="","", 'Personnel Details'!$P$24), IF(AND(NOT('Personnel Details'!$I$24=""), $B318&gt;='Personnel Details'!$I$24), IF('Personnel Details'!$K$24="", "", 'Personnel Details'!$K$24), IF('Personnel Details'!$F$24="", "", 'Personnel Details'!$F$24))))</f>
        <v/>
      </c>
      <c r="JV318" s="79" t="str">
        <f>IF(JT$9="", "", IF(AND(NOT('Personnel Details'!$N$24=""), $B318&gt;='Personnel Details'!$N$24), 'Personnel Details'!$Q$24, IF(AND(NOT('Personnel Details'!$I$24=""), $B318&gt;='Personnel Details'!$I$24), 'Personnel Details'!$L$24, 'Personnel Details'!$G$24)))</f>
        <v/>
      </c>
      <c r="JW318" s="59" t="str">
        <f t="shared" si="720"/>
        <v/>
      </c>
      <c r="JX318" s="53"/>
      <c r="JZ318" s="78" t="str">
        <f>IF(JZ$9="", "", IF(AND(NOT('Personnel Details'!$N$25=""), $B318&gt;='Personnel Details'!$N$25), 'Personnel Details'!$O$25, IF(AND(NOT('Personnel Details'!$I$25=""), $B318&gt;='Personnel Details'!$I$25), 'Personnel Details'!$J$25, 'Personnel Details'!$E$25)))</f>
        <v/>
      </c>
      <c r="KA318" s="59" t="str">
        <f>IF(JZ$9="", "", IF(AND(NOT('Personnel Details'!$N$25=""), $B318&gt;='Personnel Details'!$N$25), IF('Personnel Details'!$P$25="","", 'Personnel Details'!$P$25), IF(AND(NOT('Personnel Details'!$I$25=""), $B318&gt;='Personnel Details'!$I$25), IF('Personnel Details'!$K$25="", "", 'Personnel Details'!$K$25), IF('Personnel Details'!$F$25="", "", 'Personnel Details'!$F$25))))</f>
        <v/>
      </c>
      <c r="KB318" s="79" t="str">
        <f>IF(JZ$9="", "", IF(AND(NOT('Personnel Details'!$N$25=""), $B318&gt;='Personnel Details'!$N$25), 'Personnel Details'!$Q$25, IF(AND(NOT('Personnel Details'!$I$25=""), $B318&gt;='Personnel Details'!$I$25), 'Personnel Details'!$L$25, 'Personnel Details'!$G$25)))</f>
        <v/>
      </c>
      <c r="KC318" s="59" t="str">
        <f t="shared" si="721"/>
        <v/>
      </c>
      <c r="KD318" s="53"/>
      <c r="KF318" s="78" t="str">
        <f>IF(KF$9="", "", IF(AND(NOT('Personnel Details'!$N$26=""), $B318&gt;='Personnel Details'!$N$26), 'Personnel Details'!$O$26, IF(AND(NOT('Personnel Details'!$I$26=""), $B318&gt;='Personnel Details'!$I$26), 'Personnel Details'!$J$26, 'Personnel Details'!$E$26)))</f>
        <v/>
      </c>
      <c r="KG318" s="59" t="str">
        <f>IF(KF$9="", "", IF(AND(NOT('Personnel Details'!$N$26=""), $B318&gt;='Personnel Details'!$N$26), IF('Personnel Details'!$P$26="","", 'Personnel Details'!$P$26), IF(AND(NOT('Personnel Details'!$I$26=""), $B318&gt;='Personnel Details'!$I$26), IF('Personnel Details'!$K$26="", "", 'Personnel Details'!$K$26), IF('Personnel Details'!$F$26="", "", 'Personnel Details'!$F$26))))</f>
        <v/>
      </c>
      <c r="KH318" s="79" t="str">
        <f>IF(KF$9="", "", IF(AND(NOT('Personnel Details'!$N$26=""), $B318&gt;='Personnel Details'!$N$26), 'Personnel Details'!$Q$26, IF(AND(NOT('Personnel Details'!$I$26=""), $B318&gt;='Personnel Details'!$I$26), 'Personnel Details'!$L$26, 'Personnel Details'!$G$26)))</f>
        <v/>
      </c>
      <c r="KI318" s="59" t="str">
        <f t="shared" si="722"/>
        <v/>
      </c>
      <c r="KJ318" s="53"/>
      <c r="KL318" s="78" t="str">
        <f>IF(KL$9="", "", IF(AND(NOT('Personnel Details'!$N$27=""), $B318&gt;='Personnel Details'!$N$27), 'Personnel Details'!$O$27, IF(AND(NOT('Personnel Details'!$I$27=""), $B318&gt;='Personnel Details'!$I$27), 'Personnel Details'!$J$27, 'Personnel Details'!$E$27)))</f>
        <v/>
      </c>
      <c r="KM318" s="59" t="str">
        <f>IF(KL$9="", "", IF(AND(NOT('Personnel Details'!$N$27=""), $B318&gt;='Personnel Details'!$N$27), IF('Personnel Details'!$P$27="","", 'Personnel Details'!$P$27), IF(AND(NOT('Personnel Details'!$I$27=""), $B318&gt;='Personnel Details'!$I$27), IF('Personnel Details'!$K$27="", "", 'Personnel Details'!$K$27), IF('Personnel Details'!$F$27="", "", 'Personnel Details'!$F$27))))</f>
        <v/>
      </c>
      <c r="KN318" s="79" t="str">
        <f>IF(KL$9="", "", IF(AND(NOT('Personnel Details'!$N$27=""), $B318&gt;='Personnel Details'!$N$27), 'Personnel Details'!$Q$27, IF(AND(NOT('Personnel Details'!$I$27=""), $B318&gt;='Personnel Details'!$I$27), 'Personnel Details'!$L$27, 'Personnel Details'!$G$27)))</f>
        <v/>
      </c>
      <c r="KO318" s="59" t="str">
        <f t="shared" si="723"/>
        <v/>
      </c>
      <c r="KP318" s="53"/>
      <c r="KR318" s="78" t="str">
        <f>IF(KR$9="", "", IF(AND(NOT('Personnel Details'!$N$28=""), $B318&gt;='Personnel Details'!$N$28), 'Personnel Details'!$O$28, IF(AND(NOT('Personnel Details'!$I$28=""), $B318&gt;='Personnel Details'!$I$28), 'Personnel Details'!$J$28, 'Personnel Details'!$E$28)))</f>
        <v/>
      </c>
      <c r="KS318" s="59" t="str">
        <f>IF(KR$9="", "", IF(AND(NOT('Personnel Details'!$N$28=""), $B318&gt;='Personnel Details'!$N$28), IF('Personnel Details'!$P$28="","", 'Personnel Details'!$P$28), IF(AND(NOT('Personnel Details'!$I$28=""), $B318&gt;='Personnel Details'!$I$28), IF('Personnel Details'!$K$28="", "", 'Personnel Details'!$K$28), IF('Personnel Details'!$F$28="", "", 'Personnel Details'!$F$28))))</f>
        <v/>
      </c>
      <c r="KT318" s="79" t="str">
        <f>IF(KR$9="", "", IF(AND(NOT('Personnel Details'!$N$28=""), $B318&gt;='Personnel Details'!$N$28), 'Personnel Details'!$Q$28, IF(AND(NOT('Personnel Details'!$I$28=""), $B318&gt;='Personnel Details'!$I$28), 'Personnel Details'!$L$28, 'Personnel Details'!$G$28)))</f>
        <v/>
      </c>
      <c r="KU318" s="59" t="str">
        <f t="shared" si="724"/>
        <v/>
      </c>
      <c r="KV318" s="53"/>
      <c r="KX318" s="78" t="str">
        <f>IF(KX$9="", "", IF(AND(NOT('Personnel Details'!$N$29=""), $B318&gt;='Personnel Details'!$N$29), 'Personnel Details'!$O$29, IF(AND(NOT('Personnel Details'!$I$29=""), $B318&gt;='Personnel Details'!$I$29), 'Personnel Details'!$J$29, 'Personnel Details'!$E$29)))</f>
        <v/>
      </c>
      <c r="KY318" s="59" t="str">
        <f>IF(KX$9="", "", IF(AND(NOT('Personnel Details'!$N$29=""), $B318&gt;='Personnel Details'!$N$29), IF('Personnel Details'!$P$29="","", 'Personnel Details'!$P$29), IF(AND(NOT('Personnel Details'!$I$29=""), $B318&gt;='Personnel Details'!$I$29), IF('Personnel Details'!$K$29="", "", 'Personnel Details'!$K$29), IF('Personnel Details'!$F$29="", "", 'Personnel Details'!$F$29))))</f>
        <v/>
      </c>
      <c r="KZ318" s="79" t="str">
        <f>IF(KX$9="", "", IF(AND(NOT('Personnel Details'!$N$29=""), $B318&gt;='Personnel Details'!$N$29), 'Personnel Details'!$Q$29, IF(AND(NOT('Personnel Details'!$I$29=""), $B318&gt;='Personnel Details'!$I$29), 'Personnel Details'!$L$29, 'Personnel Details'!$G$29)))</f>
        <v/>
      </c>
      <c r="LA318" s="59" t="str">
        <f t="shared" si="725"/>
        <v/>
      </c>
      <c r="LB318" s="53"/>
      <c r="LD318" s="78" t="str">
        <f>IF(LD$9="", "", IF(AND(NOT('Personnel Details'!$N$30=""), $B318&gt;='Personnel Details'!$N$30), 'Personnel Details'!$O$30, IF(AND(NOT('Personnel Details'!$I$30=""), $B318&gt;='Personnel Details'!$I$30), 'Personnel Details'!$J$30, 'Personnel Details'!$E$30)))</f>
        <v/>
      </c>
      <c r="LE318" s="59" t="str">
        <f>IF(LD$9="", "", IF(AND(NOT('Personnel Details'!$N$30=""), $B318&gt;='Personnel Details'!$N$30), IF('Personnel Details'!$P$30="","", 'Personnel Details'!$P$30), IF(AND(NOT('Personnel Details'!$I$30=""), $B318&gt;='Personnel Details'!$I$30), IF('Personnel Details'!$K$30="", "", 'Personnel Details'!$K$30), IF('Personnel Details'!$F$30="", "", 'Personnel Details'!$F$30))))</f>
        <v/>
      </c>
      <c r="LF318" s="79" t="str">
        <f>IF(LD$9="", "", IF(AND(NOT('Personnel Details'!$N$30=""), $B318&gt;='Personnel Details'!$N$30), 'Personnel Details'!$Q$30, IF(AND(NOT('Personnel Details'!$I$30=""), $B318&gt;='Personnel Details'!$I$30), 'Personnel Details'!$L$30, 'Personnel Details'!$G$30)))</f>
        <v/>
      </c>
      <c r="LG318" s="59" t="str">
        <f t="shared" si="726"/>
        <v/>
      </c>
      <c r="LH318" s="53"/>
      <c r="LJ318" s="78" t="str">
        <f>IF(LJ$9="", "", IF(AND(NOT('Personnel Details'!$N$31=""), $B318&gt;='Personnel Details'!$N$31), 'Personnel Details'!$O$31, IF(AND(NOT('Personnel Details'!$I$31=""), $B318&gt;='Personnel Details'!$I$31), 'Personnel Details'!$J$31, 'Personnel Details'!$E$31)))</f>
        <v/>
      </c>
      <c r="LK318" s="59" t="str">
        <f>IF(LJ$9="", "", IF(AND(NOT('Personnel Details'!$N$31=""), $B318&gt;='Personnel Details'!$N$31), IF('Personnel Details'!$P$31="","", 'Personnel Details'!$P$31), IF(AND(NOT('Personnel Details'!$I$31=""), $B318&gt;='Personnel Details'!$I$31), IF('Personnel Details'!$K$31="", "", 'Personnel Details'!$K$31), IF('Personnel Details'!$F$31="", "", 'Personnel Details'!$F$31))))</f>
        <v/>
      </c>
      <c r="LL318" s="79" t="str">
        <f>IF(LJ$9="", "", IF(AND(NOT('Personnel Details'!$N$31=""), $B318&gt;='Personnel Details'!$N$31), 'Personnel Details'!$Q$31, IF(AND(NOT('Personnel Details'!$I$31=""), $B318&gt;='Personnel Details'!$I$31), 'Personnel Details'!$L$31, 'Personnel Details'!$G$31)))</f>
        <v/>
      </c>
      <c r="LM318" s="59" t="str">
        <f t="shared" si="727"/>
        <v/>
      </c>
      <c r="LN318" s="53"/>
      <c r="LP318" s="78" t="str">
        <f>IF(LP$9="", "", IF(AND(NOT('Personnel Details'!$N$32=""), $B318&gt;='Personnel Details'!$N$32), 'Personnel Details'!$O$32, IF(AND(NOT('Personnel Details'!$I$32=""), $B318&gt;='Personnel Details'!$I$32), 'Personnel Details'!$J$32, 'Personnel Details'!$E$32)))</f>
        <v/>
      </c>
      <c r="LQ318" s="59" t="str">
        <f>IF(LP$9="", "", IF(AND(NOT('Personnel Details'!$N$32=""), $B318&gt;='Personnel Details'!$N$32), IF('Personnel Details'!$P$32="","", 'Personnel Details'!$P$32), IF(AND(NOT('Personnel Details'!$I$32=""), $B318&gt;='Personnel Details'!$I$32), IF('Personnel Details'!$K$32="", "", 'Personnel Details'!$K$32), IF('Personnel Details'!$F$32="", "", 'Personnel Details'!$F$32))))</f>
        <v/>
      </c>
      <c r="LR318" s="79" t="str">
        <f>IF(LP$9="", "", IF(AND(NOT('Personnel Details'!$N$32=""), $B318&gt;='Personnel Details'!$N$32), 'Personnel Details'!$Q$32, IF(AND(NOT('Personnel Details'!$I$32=""), $B318&gt;='Personnel Details'!$I$32), 'Personnel Details'!$L$32, 'Personnel Details'!$G$32)))</f>
        <v/>
      </c>
      <c r="LS318" s="59" t="str">
        <f t="shared" si="728"/>
        <v/>
      </c>
      <c r="LT318" s="53"/>
      <c r="LV318" s="78" t="str">
        <f>IF(LV$9="", "", IF(AND(NOT('Personnel Details'!$N$33=""), $B318&gt;='Personnel Details'!$N$33), 'Personnel Details'!$O$33, IF(AND(NOT('Personnel Details'!$I$33=""), $B318&gt;='Personnel Details'!$I$33), 'Personnel Details'!$J$33, 'Personnel Details'!$E$33)))</f>
        <v/>
      </c>
      <c r="LW318" s="59" t="str">
        <f>IF(LV$9="", "", IF(AND(NOT('Personnel Details'!$N$33=""), $B318&gt;='Personnel Details'!$N$33), IF('Personnel Details'!$P$33="","", 'Personnel Details'!$P$33), IF(AND(NOT('Personnel Details'!$I$33=""), $B318&gt;='Personnel Details'!$I$33), IF('Personnel Details'!$K$33="", "", 'Personnel Details'!$K$33), IF('Personnel Details'!$F$33="", "", 'Personnel Details'!$F$33))))</f>
        <v/>
      </c>
      <c r="LX318" s="79" t="str">
        <f>IF(LV$9="", "", IF(AND(NOT('Personnel Details'!$N$33=""), $B318&gt;='Personnel Details'!$N$33), 'Personnel Details'!$Q$33, IF(AND(NOT('Personnel Details'!$I$33=""), $B318&gt;='Personnel Details'!$I$33), 'Personnel Details'!$L$33, 'Personnel Details'!$G$33)))</f>
        <v/>
      </c>
      <c r="LY318" s="59" t="str">
        <f t="shared" si="729"/>
        <v/>
      </c>
      <c r="LZ318" s="53"/>
      <c r="MB318" s="78" t="str">
        <f>IF(MB$9="", "", IF(AND(NOT('Personnel Details'!$N$34=""), $B318&gt;='Personnel Details'!$N$34), 'Personnel Details'!$O$34, IF(AND(NOT('Personnel Details'!$I$34=""), $B318&gt;='Personnel Details'!$I$34), 'Personnel Details'!$J$34, 'Personnel Details'!$E$34)))</f>
        <v/>
      </c>
      <c r="MC318" s="59" t="str">
        <f>IF(MB$9="", "", IF(AND(NOT('Personnel Details'!$N$34=""), $B318&gt;='Personnel Details'!$N$34), IF('Personnel Details'!$P$34="","", 'Personnel Details'!$P$34), IF(AND(NOT('Personnel Details'!$I$34=""), $B318&gt;='Personnel Details'!$I$34), IF('Personnel Details'!$K$34="", "", 'Personnel Details'!$K$34), IF('Personnel Details'!$F$34="", "", 'Personnel Details'!$F$34))))</f>
        <v/>
      </c>
      <c r="MD318" s="79" t="str">
        <f>IF(MB$9="", "", IF(AND(NOT('Personnel Details'!$N$34=""), $B318&gt;='Personnel Details'!$N$34), 'Personnel Details'!$Q$34, IF(AND(NOT('Personnel Details'!$I$34=""), $B318&gt;='Personnel Details'!$I$34), 'Personnel Details'!$L$34, 'Personnel Details'!$G$34)))</f>
        <v/>
      </c>
      <c r="ME318" s="59" t="str">
        <f t="shared" si="730"/>
        <v/>
      </c>
      <c r="MF318" s="53"/>
      <c r="MH318" s="78" t="str">
        <f>IF(MH$9="", "", IF(AND(NOT('Personnel Details'!$N$35=""), $B318&gt;='Personnel Details'!$N$35), 'Personnel Details'!$O$35, IF(AND(NOT('Personnel Details'!$I$35=""), $B318&gt;='Personnel Details'!$I$35), 'Personnel Details'!$J$35, 'Personnel Details'!$E$35)))</f>
        <v/>
      </c>
      <c r="MI318" s="59" t="str">
        <f>IF(MH$9="", "", IF(AND(NOT('Personnel Details'!$N$35=""), $B318&gt;='Personnel Details'!$N$35), IF('Personnel Details'!$P$35="","", 'Personnel Details'!$P$35), IF(AND(NOT('Personnel Details'!$I$35=""), $B318&gt;='Personnel Details'!$I$35), IF('Personnel Details'!$K$35="", "", 'Personnel Details'!$K$35), IF('Personnel Details'!$F$35="", "", 'Personnel Details'!$F$35))))</f>
        <v/>
      </c>
      <c r="MJ318" s="79" t="str">
        <f>IF(MH$9="", "", IF(AND(NOT('Personnel Details'!$N$35=""), $B318&gt;='Personnel Details'!$N$35), 'Personnel Details'!$Q$35, IF(AND(NOT('Personnel Details'!$I$35=""), $B318&gt;='Personnel Details'!$I$35), 'Personnel Details'!$L$35, 'Personnel Details'!$G$35)))</f>
        <v/>
      </c>
      <c r="MK318" s="59" t="str">
        <f t="shared" si="731"/>
        <v/>
      </c>
      <c r="ML318" s="53"/>
      <c r="MN318" s="78" t="str">
        <f>IF(MN$9="", "", IF(AND(NOT('Personnel Details'!$N$36=""), $B318&gt;='Personnel Details'!$N$36), 'Personnel Details'!$O$36, IF(AND(NOT('Personnel Details'!$I$36=""), $B318&gt;='Personnel Details'!$I$36), 'Personnel Details'!$J$36, 'Personnel Details'!$E$36)))</f>
        <v/>
      </c>
      <c r="MO318" s="59" t="str">
        <f>IF(MN$9="", "", IF(AND(NOT('Personnel Details'!$N$36=""), $B318&gt;='Personnel Details'!$N$36), IF('Personnel Details'!$P$36="","", 'Personnel Details'!$P$36), IF(AND(NOT('Personnel Details'!$I$36=""), $B318&gt;='Personnel Details'!$I$36), IF('Personnel Details'!$K$36="", "", 'Personnel Details'!$K$36), IF('Personnel Details'!$F$36="", "", 'Personnel Details'!$F$36))))</f>
        <v/>
      </c>
      <c r="MP318" s="79" t="str">
        <f>IF(MN$9="", "", IF(AND(NOT('Personnel Details'!$N$36=""), $B318&gt;='Personnel Details'!$N$36), 'Personnel Details'!$Q$36, IF(AND(NOT('Personnel Details'!$I$36=""), $B318&gt;='Personnel Details'!$I$36), 'Personnel Details'!$L$36, 'Personnel Details'!$G$36)))</f>
        <v/>
      </c>
      <c r="MQ318" s="59" t="str">
        <f t="shared" si="732"/>
        <v/>
      </c>
      <c r="MR318" s="53"/>
      <c r="MT318" s="78" t="str">
        <f>IF(MT$9="", "", IF(AND(NOT('Personnel Details'!$N$37=""), $B318&gt;='Personnel Details'!$N$37), 'Personnel Details'!$O$37, IF(AND(NOT('Personnel Details'!$I$37=""), $B318&gt;='Personnel Details'!$I$37), 'Personnel Details'!$J$37, 'Personnel Details'!$E$37)))</f>
        <v/>
      </c>
      <c r="MU318" s="59" t="str">
        <f>IF(MT$9="", "", IF(AND(NOT('Personnel Details'!$N$37=""), $B318&gt;='Personnel Details'!$N$37), IF('Personnel Details'!$P$37="","", 'Personnel Details'!$P$37), IF(AND(NOT('Personnel Details'!$I$37=""), $B318&gt;='Personnel Details'!$I$37), IF('Personnel Details'!$K$37="", "", 'Personnel Details'!$K$37), IF('Personnel Details'!$F$37="", "", 'Personnel Details'!$F$37))))</f>
        <v/>
      </c>
      <c r="MV318" s="79" t="str">
        <f>IF(MT$9="", "", IF(AND(NOT('Personnel Details'!$N$37=""), $B318&gt;='Personnel Details'!$N$37), 'Personnel Details'!$Q$37, IF(AND(NOT('Personnel Details'!$I$37=""), $B318&gt;='Personnel Details'!$I$37), 'Personnel Details'!$L$37, 'Personnel Details'!$G$37)))</f>
        <v/>
      </c>
      <c r="MW318" s="59" t="str">
        <f t="shared" si="733"/>
        <v/>
      </c>
      <c r="MX318" s="53"/>
      <c r="MZ318" s="78" t="str">
        <f>IF(MZ$9="", "", IF(AND(NOT('Personnel Details'!$N$38=""), $B318&gt;='Personnel Details'!$N$38), 'Personnel Details'!$O$38, IF(AND(NOT('Personnel Details'!$I$38=""), $B318&gt;='Personnel Details'!$I$38), 'Personnel Details'!$J$38, 'Personnel Details'!$E$38)))</f>
        <v/>
      </c>
      <c r="NA318" s="59" t="str">
        <f>IF(MZ$9="", "", IF(AND(NOT('Personnel Details'!$N$38=""), $B318&gt;='Personnel Details'!$N$38), IF('Personnel Details'!$P$38="","", 'Personnel Details'!$P$38), IF(AND(NOT('Personnel Details'!$I$38=""), $B318&gt;='Personnel Details'!$I$38), IF('Personnel Details'!$K$38="", "", 'Personnel Details'!$K$38), IF('Personnel Details'!$F$38="", "", 'Personnel Details'!$F$38))))</f>
        <v/>
      </c>
      <c r="NB318" s="79" t="str">
        <f>IF(MZ$9="", "", IF(AND(NOT('Personnel Details'!$N$38=""), $B318&gt;='Personnel Details'!$N$38), 'Personnel Details'!$Q$38, IF(AND(NOT('Personnel Details'!$I$38=""), $B318&gt;='Personnel Details'!$I$38), 'Personnel Details'!$L$38, 'Personnel Details'!$G$38)))</f>
        <v/>
      </c>
      <c r="NC318" s="59" t="str">
        <f t="shared" si="734"/>
        <v/>
      </c>
      <c r="ND318" s="53"/>
      <c r="NF318" s="78" t="str">
        <f>IF(NF$9="", "", IF(AND(NOT('Personnel Details'!$N$39=""), $B318&gt;='Personnel Details'!$N$39), 'Personnel Details'!$O$39, IF(AND(NOT('Personnel Details'!$I$39=""), $B318&gt;='Personnel Details'!$I$39), 'Personnel Details'!$J$39, 'Personnel Details'!$E$39)))</f>
        <v/>
      </c>
      <c r="NG318" s="59" t="str">
        <f>IF(NF$9="", "", IF(AND(NOT('Personnel Details'!$N$39=""), $B318&gt;='Personnel Details'!$N$39), IF('Personnel Details'!$P$39="","", 'Personnel Details'!$P$39), IF(AND(NOT('Personnel Details'!$I$39=""), $B318&gt;='Personnel Details'!$I$39), IF('Personnel Details'!$K$39="", "", 'Personnel Details'!$K$39), IF('Personnel Details'!$F$39="", "", 'Personnel Details'!$F$39))))</f>
        <v/>
      </c>
      <c r="NH318" s="79" t="str">
        <f>IF(NF$9="", "", IF(AND(NOT('Personnel Details'!$N$39=""), $B318&gt;='Personnel Details'!$N$39), 'Personnel Details'!$Q$39, IF(AND(NOT('Personnel Details'!$I$39=""), $B318&gt;='Personnel Details'!$I$39), 'Personnel Details'!$L$39, 'Personnel Details'!$G$39)))</f>
        <v/>
      </c>
      <c r="NI318" s="59" t="str">
        <f t="shared" si="735"/>
        <v/>
      </c>
      <c r="NJ318" s="53"/>
      <c r="NL318" s="78" t="str">
        <f>IF(NL$9="", "", IF(AND(NOT('Personnel Details'!$N$40=""), $B318&gt;='Personnel Details'!$N$40), 'Personnel Details'!$O$40, IF(AND(NOT('Personnel Details'!$I$40=""), $B318&gt;='Personnel Details'!$I$40), 'Personnel Details'!$J$40, 'Personnel Details'!$E$40)))</f>
        <v/>
      </c>
      <c r="NM318" s="59" t="str">
        <f>IF(NL$9="", "", IF(AND(NOT('Personnel Details'!$N$40=""), $B318&gt;='Personnel Details'!$N$40), IF('Personnel Details'!$P$40="","", 'Personnel Details'!$P$40), IF(AND(NOT('Personnel Details'!$I$40=""), $B318&gt;='Personnel Details'!$I$40), IF('Personnel Details'!$K$40="", "", 'Personnel Details'!$K$40), IF('Personnel Details'!$F$40="", "", 'Personnel Details'!$F$40))))</f>
        <v/>
      </c>
      <c r="NN318" s="79" t="str">
        <f>IF(NL$9="", "", IF(AND(NOT('Personnel Details'!$N$40=""), $B318&gt;='Personnel Details'!$N$40), 'Personnel Details'!$Q$40, IF(AND(NOT('Personnel Details'!$I$40=""), $B318&gt;='Personnel Details'!$I$40), 'Personnel Details'!$L$40, 'Personnel Details'!$G$40)))</f>
        <v/>
      </c>
      <c r="NO318" s="59" t="str">
        <f t="shared" si="736"/>
        <v/>
      </c>
      <c r="NP318" s="53"/>
    </row>
    <row r="319" spans="1:380" x14ac:dyDescent="0.25">
      <c r="A319" s="32"/>
      <c r="B319" s="113" t="str">
        <f>IFERROR(IF(B318+1&gt;'Personnel Details'!$U$5, "", B318+1), "")</f>
        <v/>
      </c>
      <c r="C319" s="32"/>
      <c r="D319" s="120"/>
      <c r="E319" s="13" t="str">
        <f t="shared" si="615"/>
        <v/>
      </c>
      <c r="F319" s="13" t="str">
        <f t="shared" si="646"/>
        <v/>
      </c>
      <c r="G319" s="56" t="str">
        <f t="shared" si="737"/>
        <v/>
      </c>
      <c r="H319" s="16" t="str">
        <f t="shared" si="647"/>
        <v/>
      </c>
      <c r="I319" s="32"/>
      <c r="J319" s="120"/>
      <c r="K319" s="62" t="str">
        <f t="shared" si="616"/>
        <v/>
      </c>
      <c r="L319" s="62" t="str">
        <f t="shared" si="648"/>
        <v/>
      </c>
      <c r="M319" s="65" t="str">
        <f t="shared" si="738"/>
        <v/>
      </c>
      <c r="N319" s="68" t="str">
        <f t="shared" si="649"/>
        <v/>
      </c>
      <c r="O319" s="32"/>
      <c r="P319" s="120"/>
      <c r="Q319" s="62" t="str">
        <f t="shared" si="617"/>
        <v/>
      </c>
      <c r="R319" s="62" t="str">
        <f t="shared" si="650"/>
        <v/>
      </c>
      <c r="S319" s="65" t="str">
        <f t="shared" si="739"/>
        <v/>
      </c>
      <c r="T319" s="68" t="str">
        <f t="shared" si="651"/>
        <v/>
      </c>
      <c r="U319" s="32"/>
      <c r="V319" s="120"/>
      <c r="W319" s="62" t="str">
        <f t="shared" si="618"/>
        <v/>
      </c>
      <c r="X319" s="62" t="str">
        <f t="shared" si="652"/>
        <v/>
      </c>
      <c r="Y319" s="65" t="str">
        <f t="shared" si="740"/>
        <v/>
      </c>
      <c r="Z319" s="68" t="str">
        <f t="shared" si="653"/>
        <v/>
      </c>
      <c r="AA319" s="32"/>
      <c r="AB319" s="120"/>
      <c r="AC319" s="62" t="str">
        <f t="shared" si="619"/>
        <v/>
      </c>
      <c r="AD319" s="62" t="str">
        <f t="shared" si="654"/>
        <v/>
      </c>
      <c r="AE319" s="65" t="str">
        <f t="shared" si="741"/>
        <v/>
      </c>
      <c r="AF319" s="68" t="str">
        <f t="shared" si="655"/>
        <v/>
      </c>
      <c r="AG319" s="32"/>
      <c r="AH319" s="120"/>
      <c r="AI319" s="62" t="str">
        <f t="shared" si="620"/>
        <v/>
      </c>
      <c r="AJ319" s="62" t="str">
        <f t="shared" si="656"/>
        <v/>
      </c>
      <c r="AK319" s="65" t="str">
        <f t="shared" si="742"/>
        <v/>
      </c>
      <c r="AL319" s="68" t="str">
        <f t="shared" si="657"/>
        <v/>
      </c>
      <c r="AM319" s="32"/>
      <c r="AN319" s="120"/>
      <c r="AO319" s="62" t="str">
        <f t="shared" si="621"/>
        <v/>
      </c>
      <c r="AP319" s="62" t="str">
        <f t="shared" si="658"/>
        <v/>
      </c>
      <c r="AQ319" s="65" t="str">
        <f t="shared" si="743"/>
        <v/>
      </c>
      <c r="AR319" s="68" t="str">
        <f t="shared" si="659"/>
        <v/>
      </c>
      <c r="AS319" s="32"/>
      <c r="AT319" s="120"/>
      <c r="AU319" s="62" t="str">
        <f t="shared" si="622"/>
        <v/>
      </c>
      <c r="AV319" s="62" t="str">
        <f t="shared" si="660"/>
        <v/>
      </c>
      <c r="AW319" s="65" t="str">
        <f t="shared" si="744"/>
        <v/>
      </c>
      <c r="AX319" s="68" t="str">
        <f t="shared" si="661"/>
        <v/>
      </c>
      <c r="AY319" s="32"/>
      <c r="AZ319" s="120"/>
      <c r="BA319" s="62" t="str">
        <f t="shared" si="623"/>
        <v/>
      </c>
      <c r="BB319" s="62" t="str">
        <f t="shared" si="662"/>
        <v/>
      </c>
      <c r="BC319" s="65" t="str">
        <f t="shared" si="745"/>
        <v/>
      </c>
      <c r="BD319" s="68" t="str">
        <f t="shared" si="663"/>
        <v/>
      </c>
      <c r="BE319" s="32"/>
      <c r="BF319" s="120"/>
      <c r="BG319" s="62" t="str">
        <f t="shared" si="624"/>
        <v/>
      </c>
      <c r="BH319" s="62" t="str">
        <f t="shared" si="664"/>
        <v/>
      </c>
      <c r="BI319" s="65" t="str">
        <f t="shared" si="746"/>
        <v/>
      </c>
      <c r="BJ319" s="68" t="str">
        <f t="shared" si="665"/>
        <v/>
      </c>
      <c r="BK319" s="32"/>
      <c r="BL319" s="120"/>
      <c r="BM319" s="62" t="str">
        <f t="shared" si="625"/>
        <v/>
      </c>
      <c r="BN319" s="62" t="str">
        <f t="shared" si="666"/>
        <v/>
      </c>
      <c r="BO319" s="65" t="str">
        <f t="shared" si="747"/>
        <v/>
      </c>
      <c r="BP319" s="68" t="str">
        <f t="shared" si="667"/>
        <v/>
      </c>
      <c r="BQ319" s="32"/>
      <c r="BR319" s="120"/>
      <c r="BS319" s="62" t="str">
        <f t="shared" si="626"/>
        <v/>
      </c>
      <c r="BT319" s="62" t="str">
        <f t="shared" si="668"/>
        <v/>
      </c>
      <c r="BU319" s="65" t="str">
        <f t="shared" si="748"/>
        <v/>
      </c>
      <c r="BV319" s="68" t="str">
        <f t="shared" si="669"/>
        <v/>
      </c>
      <c r="BW319" s="32"/>
      <c r="BX319" s="120"/>
      <c r="BY319" s="62" t="str">
        <f t="shared" si="627"/>
        <v/>
      </c>
      <c r="BZ319" s="62" t="str">
        <f t="shared" si="670"/>
        <v/>
      </c>
      <c r="CA319" s="65" t="str">
        <f t="shared" si="749"/>
        <v/>
      </c>
      <c r="CB319" s="68" t="str">
        <f t="shared" si="671"/>
        <v/>
      </c>
      <c r="CC319" s="32"/>
      <c r="CD319" s="120"/>
      <c r="CE319" s="62" t="str">
        <f t="shared" si="628"/>
        <v/>
      </c>
      <c r="CF319" s="62" t="str">
        <f t="shared" si="672"/>
        <v/>
      </c>
      <c r="CG319" s="65" t="str">
        <f t="shared" si="750"/>
        <v/>
      </c>
      <c r="CH319" s="68" t="str">
        <f t="shared" si="673"/>
        <v/>
      </c>
      <c r="CI319" s="32"/>
      <c r="CJ319" s="120"/>
      <c r="CK319" s="62" t="str">
        <f t="shared" si="629"/>
        <v/>
      </c>
      <c r="CL319" s="62" t="str">
        <f t="shared" si="674"/>
        <v/>
      </c>
      <c r="CM319" s="65" t="str">
        <f t="shared" si="751"/>
        <v/>
      </c>
      <c r="CN319" s="68" t="str">
        <f t="shared" si="675"/>
        <v/>
      </c>
      <c r="CO319" s="32"/>
      <c r="CP319" s="120"/>
      <c r="CQ319" s="62" t="str">
        <f t="shared" si="630"/>
        <v/>
      </c>
      <c r="CR319" s="62" t="str">
        <f t="shared" si="676"/>
        <v/>
      </c>
      <c r="CS319" s="65" t="str">
        <f t="shared" si="752"/>
        <v/>
      </c>
      <c r="CT319" s="68" t="str">
        <f t="shared" si="677"/>
        <v/>
      </c>
      <c r="CU319" s="32"/>
      <c r="CV319" s="120"/>
      <c r="CW319" s="62" t="str">
        <f t="shared" si="631"/>
        <v/>
      </c>
      <c r="CX319" s="62" t="str">
        <f t="shared" si="678"/>
        <v/>
      </c>
      <c r="CY319" s="65" t="str">
        <f t="shared" si="753"/>
        <v/>
      </c>
      <c r="CZ319" s="68" t="str">
        <f t="shared" si="679"/>
        <v/>
      </c>
      <c r="DA319" s="32"/>
      <c r="DB319" s="120"/>
      <c r="DC319" s="62" t="str">
        <f t="shared" si="632"/>
        <v/>
      </c>
      <c r="DD319" s="62" t="str">
        <f t="shared" si="680"/>
        <v/>
      </c>
      <c r="DE319" s="65" t="str">
        <f t="shared" si="754"/>
        <v/>
      </c>
      <c r="DF319" s="68" t="str">
        <f t="shared" si="681"/>
        <v/>
      </c>
      <c r="DG319" s="32"/>
      <c r="DH319" s="120"/>
      <c r="DI319" s="62" t="str">
        <f t="shared" si="633"/>
        <v/>
      </c>
      <c r="DJ319" s="62" t="str">
        <f t="shared" si="682"/>
        <v/>
      </c>
      <c r="DK319" s="65" t="str">
        <f t="shared" si="755"/>
        <v/>
      </c>
      <c r="DL319" s="68" t="str">
        <f t="shared" si="683"/>
        <v/>
      </c>
      <c r="DM319" s="32"/>
      <c r="DN319" s="120"/>
      <c r="DO319" s="62" t="str">
        <f t="shared" si="634"/>
        <v/>
      </c>
      <c r="DP319" s="62" t="str">
        <f t="shared" si="684"/>
        <v/>
      </c>
      <c r="DQ319" s="65" t="str">
        <f t="shared" si="756"/>
        <v/>
      </c>
      <c r="DR319" s="68" t="str">
        <f t="shared" si="685"/>
        <v/>
      </c>
      <c r="DS319" s="32"/>
      <c r="DT319" s="120"/>
      <c r="DU319" s="62" t="str">
        <f t="shared" si="635"/>
        <v/>
      </c>
      <c r="DV319" s="62" t="str">
        <f t="shared" si="686"/>
        <v/>
      </c>
      <c r="DW319" s="65" t="str">
        <f t="shared" si="757"/>
        <v/>
      </c>
      <c r="DX319" s="68" t="str">
        <f t="shared" si="687"/>
        <v/>
      </c>
      <c r="DY319" s="32"/>
      <c r="DZ319" s="120"/>
      <c r="EA319" s="62" t="str">
        <f t="shared" si="636"/>
        <v/>
      </c>
      <c r="EB319" s="62" t="str">
        <f t="shared" si="688"/>
        <v/>
      </c>
      <c r="EC319" s="65" t="str">
        <f t="shared" si="758"/>
        <v/>
      </c>
      <c r="ED319" s="68" t="str">
        <f t="shared" si="689"/>
        <v/>
      </c>
      <c r="EE319" s="32"/>
      <c r="EF319" s="120"/>
      <c r="EG319" s="62" t="str">
        <f t="shared" si="637"/>
        <v/>
      </c>
      <c r="EH319" s="62" t="str">
        <f t="shared" si="690"/>
        <v/>
      </c>
      <c r="EI319" s="65" t="str">
        <f t="shared" si="759"/>
        <v/>
      </c>
      <c r="EJ319" s="68" t="str">
        <f t="shared" si="691"/>
        <v/>
      </c>
      <c r="EK319" s="32"/>
      <c r="EL319" s="120"/>
      <c r="EM319" s="62" t="str">
        <f t="shared" si="638"/>
        <v/>
      </c>
      <c r="EN319" s="62" t="str">
        <f t="shared" si="692"/>
        <v/>
      </c>
      <c r="EO319" s="65" t="str">
        <f t="shared" si="760"/>
        <v/>
      </c>
      <c r="EP319" s="68" t="str">
        <f t="shared" si="693"/>
        <v/>
      </c>
      <c r="EQ319" s="32"/>
      <c r="ER319" s="120"/>
      <c r="ES319" s="62" t="str">
        <f t="shared" si="639"/>
        <v/>
      </c>
      <c r="ET319" s="62" t="str">
        <f t="shared" si="694"/>
        <v/>
      </c>
      <c r="EU319" s="65" t="str">
        <f t="shared" si="761"/>
        <v/>
      </c>
      <c r="EV319" s="68" t="str">
        <f t="shared" si="695"/>
        <v/>
      </c>
      <c r="EW319" s="32"/>
      <c r="EX319" s="120"/>
      <c r="EY319" s="62" t="str">
        <f t="shared" si="640"/>
        <v/>
      </c>
      <c r="EZ319" s="62" t="str">
        <f t="shared" si="696"/>
        <v/>
      </c>
      <c r="FA319" s="65" t="str">
        <f t="shared" si="762"/>
        <v/>
      </c>
      <c r="FB319" s="68" t="str">
        <f t="shared" si="697"/>
        <v/>
      </c>
      <c r="FC319" s="32"/>
      <c r="FD319" s="120"/>
      <c r="FE319" s="62" t="str">
        <f t="shared" si="641"/>
        <v/>
      </c>
      <c r="FF319" s="62" t="str">
        <f t="shared" si="698"/>
        <v/>
      </c>
      <c r="FG319" s="65" t="str">
        <f t="shared" si="763"/>
        <v/>
      </c>
      <c r="FH319" s="68" t="str">
        <f t="shared" si="699"/>
        <v/>
      </c>
      <c r="FI319" s="32"/>
      <c r="FJ319" s="120"/>
      <c r="FK319" s="62" t="str">
        <f t="shared" si="642"/>
        <v/>
      </c>
      <c r="FL319" s="62" t="str">
        <f t="shared" si="700"/>
        <v/>
      </c>
      <c r="FM319" s="65" t="str">
        <f t="shared" si="764"/>
        <v/>
      </c>
      <c r="FN319" s="68" t="str">
        <f t="shared" si="701"/>
        <v/>
      </c>
      <c r="FO319" s="32"/>
      <c r="FP319" s="120"/>
      <c r="FQ319" s="62" t="str">
        <f t="shared" si="643"/>
        <v/>
      </c>
      <c r="FR319" s="62" t="str">
        <f t="shared" si="702"/>
        <v/>
      </c>
      <c r="FS319" s="65" t="str">
        <f t="shared" si="765"/>
        <v/>
      </c>
      <c r="FT319" s="68" t="str">
        <f t="shared" si="703"/>
        <v/>
      </c>
      <c r="FU319" s="32"/>
      <c r="FV319" s="120"/>
      <c r="FW319" s="62" t="str">
        <f t="shared" si="644"/>
        <v/>
      </c>
      <c r="FX319" s="62" t="str">
        <f t="shared" si="704"/>
        <v/>
      </c>
      <c r="FY319" s="65" t="str">
        <f t="shared" si="766"/>
        <v/>
      </c>
      <c r="FZ319" s="68" t="str">
        <f t="shared" si="705"/>
        <v/>
      </c>
      <c r="GA319" s="32"/>
      <c r="GC319" s="7" t="str">
        <f t="shared" si="706"/>
        <v/>
      </c>
      <c r="GD319" s="7" t="str">
        <f t="shared" ca="1" si="645"/>
        <v/>
      </c>
      <c r="GT319" s="71" t="str">
        <f>IF(GT$9="", "", IF(AND(NOT('Personnel Details'!$N$11=""), $B319&gt;='Personnel Details'!$N$11), 'Personnel Details'!$O$11, IF(AND(NOT('Personnel Details'!$I$11=""), $B319&gt;='Personnel Details'!$I$11), 'Personnel Details'!$J$11, 'Personnel Details'!$E$11)))</f>
        <v/>
      </c>
      <c r="GU319" s="59" t="str">
        <f>IF(GT$9="", "", IF(AND(NOT('Personnel Details'!$N$11=""), $B319&gt;='Personnel Details'!$N$11), IF('Personnel Details'!$P$11="","", 'Personnel Details'!$P$11), IF(AND(NOT('Personnel Details'!$I$11=""), $B319&gt;='Personnel Details'!$I$11), IF('Personnel Details'!$K$11="", "", 'Personnel Details'!$K$11), IF('Personnel Details'!$F$11="", "", 'Personnel Details'!$F$11))))</f>
        <v/>
      </c>
      <c r="GV319" s="74" t="str">
        <f>IF(GT$9="", "", IF(AND(NOT('Personnel Details'!$N$11=""), $B319&gt;='Personnel Details'!$N$11), 'Personnel Details'!$Q$11, IF(AND(NOT('Personnel Details'!$I$11=""), $B319&gt;='Personnel Details'!$I$11), 'Personnel Details'!$L$11, 'Personnel Details'!$G$11)))</f>
        <v/>
      </c>
      <c r="GW319" s="59" t="str">
        <f t="shared" si="707"/>
        <v/>
      </c>
      <c r="GX319" s="53"/>
      <c r="GZ319" s="78" t="str">
        <f>IF(GZ$9="", "", IF(AND(NOT('Personnel Details'!$N$12=""), $B319&gt;='Personnel Details'!$N$12), 'Personnel Details'!$O$12, IF(AND(NOT('Personnel Details'!$I$12=""), $B319&gt;='Personnel Details'!$I$12), 'Personnel Details'!$J$12, 'Personnel Details'!$E$12)))</f>
        <v/>
      </c>
      <c r="HA319" s="59" t="str">
        <f>IF(GZ$9="", "", IF(AND(NOT('Personnel Details'!$N$12=""), $B319&gt;='Personnel Details'!$N$12), IF('Personnel Details'!$P$12="","", 'Personnel Details'!$P$12), IF(AND(NOT('Personnel Details'!$I$12=""), $B319&gt;='Personnel Details'!$I$12), IF('Personnel Details'!$K$12="", "", 'Personnel Details'!$K$12), IF('Personnel Details'!$F$12="", "", 'Personnel Details'!$F$12))))</f>
        <v/>
      </c>
      <c r="HB319" s="79" t="str">
        <f>IF(GZ$9="", "", IF(AND(NOT('Personnel Details'!$N$12=""), $B319&gt;='Personnel Details'!$N$12), 'Personnel Details'!$Q$12, IF(AND(NOT('Personnel Details'!$I$12=""), $B319&gt;='Personnel Details'!$I$12), 'Personnel Details'!$L$12, 'Personnel Details'!$G$12)))</f>
        <v/>
      </c>
      <c r="HC319" s="59" t="str">
        <f t="shared" si="708"/>
        <v/>
      </c>
      <c r="HD319" s="53"/>
      <c r="HF319" s="78" t="str">
        <f>IF(HF$9="", "", IF(AND(NOT('Personnel Details'!$N$13=""), $B319&gt;='Personnel Details'!$N$13), 'Personnel Details'!$O$13, IF(AND(NOT('Personnel Details'!$I$13=""), $B319&gt;='Personnel Details'!$I$13), 'Personnel Details'!$J$13, 'Personnel Details'!$E$13)))</f>
        <v/>
      </c>
      <c r="HG319" s="59" t="str">
        <f>IF(HF$9="", "", IF(AND(NOT('Personnel Details'!$N$13=""), $B319&gt;='Personnel Details'!$N$13), IF('Personnel Details'!$P$13="","", 'Personnel Details'!$P$13), IF(AND(NOT('Personnel Details'!$I$13=""), $B319&gt;='Personnel Details'!$I$13), IF('Personnel Details'!$K$13="", "", 'Personnel Details'!$K$13), IF('Personnel Details'!$F$13="", "", 'Personnel Details'!$F$13))))</f>
        <v/>
      </c>
      <c r="HH319" s="79" t="str">
        <f>IF(HF$9="", "", IF(AND(NOT('Personnel Details'!$N$13=""), $B319&gt;='Personnel Details'!$N$13), 'Personnel Details'!$Q$13, IF(AND(NOT('Personnel Details'!$I$13=""), $B319&gt;='Personnel Details'!$I$13), 'Personnel Details'!$L$13, 'Personnel Details'!$G$13)))</f>
        <v/>
      </c>
      <c r="HI319" s="59" t="str">
        <f t="shared" si="709"/>
        <v/>
      </c>
      <c r="HJ319" s="53"/>
      <c r="HL319" s="78" t="str">
        <f>IF(HL$9="", "", IF(AND(NOT('Personnel Details'!$N$14=""), $B319&gt;='Personnel Details'!$N$14), 'Personnel Details'!$O$14, IF(AND(NOT('Personnel Details'!$I$14=""), $B319&gt;='Personnel Details'!$I$14), 'Personnel Details'!$J$14, 'Personnel Details'!$E$14)))</f>
        <v/>
      </c>
      <c r="HM319" s="59" t="str">
        <f>IF(HL$9="", "", IF(AND(NOT('Personnel Details'!$N$14=""), $B319&gt;='Personnel Details'!$N$14), IF('Personnel Details'!$P$14="","", 'Personnel Details'!$P$14), IF(AND(NOT('Personnel Details'!$I$14=""), $B319&gt;='Personnel Details'!$I$14), IF('Personnel Details'!$K$14="", "", 'Personnel Details'!$K$14), IF('Personnel Details'!$F$14="", "", 'Personnel Details'!$F$14))))</f>
        <v/>
      </c>
      <c r="HN319" s="79" t="str">
        <f>IF(HL$9="", "", IF(AND(NOT('Personnel Details'!$N$14=""), $B319&gt;='Personnel Details'!$N$14), 'Personnel Details'!$Q$14, IF(AND(NOT('Personnel Details'!$I$14=""), $B319&gt;='Personnel Details'!$I$14), 'Personnel Details'!$L$14, 'Personnel Details'!$G$14)))</f>
        <v/>
      </c>
      <c r="HO319" s="59" t="str">
        <f t="shared" si="710"/>
        <v/>
      </c>
      <c r="HP319" s="53"/>
      <c r="HR319" s="78" t="str">
        <f>IF(HR$9="", "", IF(AND(NOT('Personnel Details'!$N$15=""), $B319&gt;='Personnel Details'!$N$15), 'Personnel Details'!$O$15, IF(AND(NOT('Personnel Details'!$I$15=""), $B319&gt;='Personnel Details'!$I$15), 'Personnel Details'!$J$15, 'Personnel Details'!$E$15)))</f>
        <v/>
      </c>
      <c r="HS319" s="59" t="str">
        <f>IF(HR$9="", "", IF(AND(NOT('Personnel Details'!$N$15=""), $B319&gt;='Personnel Details'!$N$15), IF('Personnel Details'!$P$15="","", 'Personnel Details'!$P$15), IF(AND(NOT('Personnel Details'!$I$15=""), $B319&gt;='Personnel Details'!$I$15), IF('Personnel Details'!$K$15="", "", 'Personnel Details'!$K$15), IF('Personnel Details'!$F$15="", "", 'Personnel Details'!$F$15))))</f>
        <v/>
      </c>
      <c r="HT319" s="79" t="str">
        <f>IF(HR$9="", "", IF(AND(NOT('Personnel Details'!$N$15=""), $B319&gt;='Personnel Details'!$N$15), 'Personnel Details'!$Q$15, IF(AND(NOT('Personnel Details'!$I$15=""), $B319&gt;='Personnel Details'!$I$15), 'Personnel Details'!$L$15, 'Personnel Details'!$G$15)))</f>
        <v/>
      </c>
      <c r="HU319" s="59" t="str">
        <f t="shared" si="711"/>
        <v/>
      </c>
      <c r="HV319" s="53"/>
      <c r="HX319" s="78" t="str">
        <f>IF(HX$9="", "", IF(AND(NOT('Personnel Details'!$N$16=""), $B319&gt;='Personnel Details'!$N$16), 'Personnel Details'!$O$16, IF(AND(NOT('Personnel Details'!$I$16=""), $B319&gt;='Personnel Details'!$I$16), 'Personnel Details'!$J$16, 'Personnel Details'!$E$16)))</f>
        <v/>
      </c>
      <c r="HY319" s="59" t="str">
        <f>IF(HX$9="", "", IF(AND(NOT('Personnel Details'!$N$16=""), $B319&gt;='Personnel Details'!$N$16), IF('Personnel Details'!$P$16="","", 'Personnel Details'!$P$16), IF(AND(NOT('Personnel Details'!$I$16=""), $B319&gt;='Personnel Details'!$I$16), IF('Personnel Details'!$K$16="", "", 'Personnel Details'!$K$16), IF('Personnel Details'!$F$16="", "", 'Personnel Details'!$F$16))))</f>
        <v/>
      </c>
      <c r="HZ319" s="79" t="str">
        <f>IF(HX$9="", "", IF(AND(NOT('Personnel Details'!$N$16=""), $B319&gt;='Personnel Details'!$N$16), 'Personnel Details'!$Q$16, IF(AND(NOT('Personnel Details'!$I$16=""), $B319&gt;='Personnel Details'!$I$16), 'Personnel Details'!$L$16, 'Personnel Details'!$G$16)))</f>
        <v/>
      </c>
      <c r="IA319" s="59" t="str">
        <f t="shared" si="712"/>
        <v/>
      </c>
      <c r="IB319" s="53"/>
      <c r="ID319" s="78" t="str">
        <f>IF(ID$9="", "", IF(AND(NOT('Personnel Details'!$N$17=""), $B319&gt;='Personnel Details'!$N$17), 'Personnel Details'!$O$17, IF(AND(NOT('Personnel Details'!$I$17=""), $B319&gt;='Personnel Details'!$I$17), 'Personnel Details'!$J$17, 'Personnel Details'!$E$17)))</f>
        <v/>
      </c>
      <c r="IE319" s="59" t="str">
        <f>IF(ID$9="", "", IF(AND(NOT('Personnel Details'!$N$17=""), $B319&gt;='Personnel Details'!$N$17), IF('Personnel Details'!$P$17="","", 'Personnel Details'!$P$17), IF(AND(NOT('Personnel Details'!$I$17=""), $B319&gt;='Personnel Details'!$I$17), IF('Personnel Details'!$K$17="", "", 'Personnel Details'!$K$17), IF('Personnel Details'!$F$17="", "", 'Personnel Details'!$F$17))))</f>
        <v/>
      </c>
      <c r="IF319" s="79" t="str">
        <f>IF(ID$9="", "", IF(AND(NOT('Personnel Details'!$N$17=""), $B319&gt;='Personnel Details'!$N$17), 'Personnel Details'!$Q$17, IF(AND(NOT('Personnel Details'!$I$17=""), $B319&gt;='Personnel Details'!$I$17), 'Personnel Details'!$L$17, 'Personnel Details'!$G$17)))</f>
        <v/>
      </c>
      <c r="IG319" s="59" t="str">
        <f t="shared" si="713"/>
        <v/>
      </c>
      <c r="IH319" s="53"/>
      <c r="IJ319" s="78" t="str">
        <f>IF(IJ$9="", "", IF(AND(NOT('Personnel Details'!$N$18=""), $B319&gt;='Personnel Details'!$N$18), 'Personnel Details'!$O$18, IF(AND(NOT('Personnel Details'!$I$18=""), $B319&gt;='Personnel Details'!$I$18), 'Personnel Details'!$J$18, 'Personnel Details'!$E$18)))</f>
        <v/>
      </c>
      <c r="IK319" s="59" t="str">
        <f>IF(IJ$9="", "", IF(AND(NOT('Personnel Details'!$N$18=""), $B319&gt;='Personnel Details'!$N$18), IF('Personnel Details'!$P$18="","", 'Personnel Details'!$P$18), IF(AND(NOT('Personnel Details'!$I$18=""), $B319&gt;='Personnel Details'!$I$18), IF('Personnel Details'!$K$18="", "", 'Personnel Details'!$K$18), IF('Personnel Details'!$F$18="", "", 'Personnel Details'!$F$18))))</f>
        <v/>
      </c>
      <c r="IL319" s="79" t="str">
        <f>IF(IJ$9="", "", IF(AND(NOT('Personnel Details'!$N$18=""), $B319&gt;='Personnel Details'!$N$18), 'Personnel Details'!$Q$18, IF(AND(NOT('Personnel Details'!$I$18=""), $B319&gt;='Personnel Details'!$I$18), 'Personnel Details'!$L$18, 'Personnel Details'!$G$18)))</f>
        <v/>
      </c>
      <c r="IM319" s="59" t="str">
        <f t="shared" si="714"/>
        <v/>
      </c>
      <c r="IN319" s="53"/>
      <c r="IP319" s="78" t="str">
        <f>IF(IP$9="", "", IF(AND(NOT('Personnel Details'!$N$19=""), $B319&gt;='Personnel Details'!$N$19), 'Personnel Details'!$O$19, IF(AND(NOT('Personnel Details'!$I$19=""), $B319&gt;='Personnel Details'!$I$19), 'Personnel Details'!$J$19, 'Personnel Details'!$E$19)))</f>
        <v/>
      </c>
      <c r="IQ319" s="59" t="str">
        <f>IF(IP$9="", "", IF(AND(NOT('Personnel Details'!$N$19=""), $B319&gt;='Personnel Details'!$N$19), IF('Personnel Details'!$P$19="","", 'Personnel Details'!$P$19), IF(AND(NOT('Personnel Details'!$I$19=""), $B319&gt;='Personnel Details'!$I$19), IF('Personnel Details'!$K$19="", "", 'Personnel Details'!$K$19), IF('Personnel Details'!$F$19="", "", 'Personnel Details'!$F$19))))</f>
        <v/>
      </c>
      <c r="IR319" s="79" t="str">
        <f>IF(IP$9="", "", IF(AND(NOT('Personnel Details'!$N$19=""), $B319&gt;='Personnel Details'!$N$19), 'Personnel Details'!$Q$19, IF(AND(NOT('Personnel Details'!$I$19=""), $B319&gt;='Personnel Details'!$I$19), 'Personnel Details'!$L$19, 'Personnel Details'!$G$19)))</f>
        <v/>
      </c>
      <c r="IS319" s="59" t="str">
        <f t="shared" si="715"/>
        <v/>
      </c>
      <c r="IT319" s="53"/>
      <c r="IV319" s="78" t="str">
        <f>IF(IV$9="", "", IF(AND(NOT('Personnel Details'!$N$20=""), $B319&gt;='Personnel Details'!$N$20), 'Personnel Details'!$O$20, IF(AND(NOT('Personnel Details'!$I$20=""), $B319&gt;='Personnel Details'!$I$20), 'Personnel Details'!$J$20, 'Personnel Details'!$E$20)))</f>
        <v/>
      </c>
      <c r="IW319" s="59" t="str">
        <f>IF(IV$9="", "", IF(AND(NOT('Personnel Details'!$N$20=""), $B319&gt;='Personnel Details'!$N$20), IF('Personnel Details'!$P$20="","", 'Personnel Details'!$P$20), IF(AND(NOT('Personnel Details'!$I$20=""), $B319&gt;='Personnel Details'!$I$20), IF('Personnel Details'!$K$20="", "", 'Personnel Details'!$K$20), IF('Personnel Details'!$F$20="", "", 'Personnel Details'!$F$20))))</f>
        <v/>
      </c>
      <c r="IX319" s="79" t="str">
        <f>IF(IV$9="", "", IF(AND(NOT('Personnel Details'!$N$20=""), $B319&gt;='Personnel Details'!$N$20), 'Personnel Details'!$Q$20, IF(AND(NOT('Personnel Details'!$I$20=""), $B319&gt;='Personnel Details'!$I$20), 'Personnel Details'!$L$20, 'Personnel Details'!$G$20)))</f>
        <v/>
      </c>
      <c r="IY319" s="59" t="str">
        <f t="shared" si="716"/>
        <v/>
      </c>
      <c r="IZ319" s="53"/>
      <c r="JB319" s="78" t="str">
        <f>IF(JB$9="", "", IF(AND(NOT('Personnel Details'!$N$21=""), $B319&gt;='Personnel Details'!$N$21), 'Personnel Details'!$O$21, IF(AND(NOT('Personnel Details'!$I$21=""), $B319&gt;='Personnel Details'!$I$21), 'Personnel Details'!$J$21, 'Personnel Details'!$E$21)))</f>
        <v/>
      </c>
      <c r="JC319" s="59" t="str">
        <f>IF(JB$9="", "", IF(AND(NOT('Personnel Details'!$N$21=""), $B319&gt;='Personnel Details'!$N$21), IF('Personnel Details'!$P$21="","", 'Personnel Details'!$P$21), IF(AND(NOT('Personnel Details'!$I$21=""), $B319&gt;='Personnel Details'!$I$21), IF('Personnel Details'!$K$21="", "", 'Personnel Details'!$K$21), IF('Personnel Details'!$F$21="", "", 'Personnel Details'!$F$21))))</f>
        <v/>
      </c>
      <c r="JD319" s="79" t="str">
        <f>IF(JB$9="", "", IF(AND(NOT('Personnel Details'!$N$21=""), $B319&gt;='Personnel Details'!$N$21), 'Personnel Details'!$Q$21, IF(AND(NOT('Personnel Details'!$I$21=""), $B319&gt;='Personnel Details'!$I$21), 'Personnel Details'!$L$21, 'Personnel Details'!$G$21)))</f>
        <v/>
      </c>
      <c r="JE319" s="59" t="str">
        <f t="shared" si="717"/>
        <v/>
      </c>
      <c r="JF319" s="53"/>
      <c r="JH319" s="78" t="str">
        <f>IF(JH$9="", "", IF(AND(NOT('Personnel Details'!$N$22=""), $B319&gt;='Personnel Details'!$N$22), 'Personnel Details'!$O$22, IF(AND(NOT('Personnel Details'!$I$22=""), $B319&gt;='Personnel Details'!$I$22), 'Personnel Details'!$J$22, 'Personnel Details'!$E$22)))</f>
        <v/>
      </c>
      <c r="JI319" s="59" t="str">
        <f>IF(JH$9="", "", IF(AND(NOT('Personnel Details'!$N$22=""), $B319&gt;='Personnel Details'!$N$22), IF('Personnel Details'!$P$22="","", 'Personnel Details'!$P$22), IF(AND(NOT('Personnel Details'!$I$22=""), $B319&gt;='Personnel Details'!$I$22), IF('Personnel Details'!$K$22="", "", 'Personnel Details'!$K$22), IF('Personnel Details'!$F$22="", "", 'Personnel Details'!$F$22))))</f>
        <v/>
      </c>
      <c r="JJ319" s="79" t="str">
        <f>IF(JH$9="", "", IF(AND(NOT('Personnel Details'!$N$22=""), $B319&gt;='Personnel Details'!$N$22), 'Personnel Details'!$Q$22, IF(AND(NOT('Personnel Details'!$I$22=""), $B319&gt;='Personnel Details'!$I$22), 'Personnel Details'!$L$22, 'Personnel Details'!$G$22)))</f>
        <v/>
      </c>
      <c r="JK319" s="59" t="str">
        <f t="shared" si="718"/>
        <v/>
      </c>
      <c r="JL319" s="53"/>
      <c r="JN319" s="78" t="str">
        <f>IF(JN$9="", "", IF(AND(NOT('Personnel Details'!$N$23=""), $B319&gt;='Personnel Details'!$N$23), 'Personnel Details'!$O$23, IF(AND(NOT('Personnel Details'!$I$23=""), $B319&gt;='Personnel Details'!$I$23), 'Personnel Details'!$J$23, 'Personnel Details'!$E$23)))</f>
        <v/>
      </c>
      <c r="JO319" s="59" t="str">
        <f>IF(JN$9="", "", IF(AND(NOT('Personnel Details'!$N$23=""), $B319&gt;='Personnel Details'!$N$23), IF('Personnel Details'!$P$23="","", 'Personnel Details'!$P$23), IF(AND(NOT('Personnel Details'!$I$23=""), $B319&gt;='Personnel Details'!$I$23), IF('Personnel Details'!$K$23="", "", 'Personnel Details'!$K$23), IF('Personnel Details'!$F$23="", "", 'Personnel Details'!$F$23))))</f>
        <v/>
      </c>
      <c r="JP319" s="79" t="str">
        <f>IF(JN$9="", "", IF(AND(NOT('Personnel Details'!$N$23=""), $B319&gt;='Personnel Details'!$N$23), 'Personnel Details'!$Q$23, IF(AND(NOT('Personnel Details'!$I$23=""), $B319&gt;='Personnel Details'!$I$23), 'Personnel Details'!$L$23, 'Personnel Details'!$G$23)))</f>
        <v/>
      </c>
      <c r="JQ319" s="59" t="str">
        <f t="shared" si="719"/>
        <v/>
      </c>
      <c r="JR319" s="53"/>
      <c r="JT319" s="78" t="str">
        <f>IF(JT$9="", "", IF(AND(NOT('Personnel Details'!$N$24=""), $B319&gt;='Personnel Details'!$N$24), 'Personnel Details'!$O$24, IF(AND(NOT('Personnel Details'!$I$24=""), $B319&gt;='Personnel Details'!$I$24), 'Personnel Details'!$J$24, 'Personnel Details'!$E$24)))</f>
        <v/>
      </c>
      <c r="JU319" s="59" t="str">
        <f>IF(JT$9="", "", IF(AND(NOT('Personnel Details'!$N$24=""), $B319&gt;='Personnel Details'!$N$24), IF('Personnel Details'!$P$24="","", 'Personnel Details'!$P$24), IF(AND(NOT('Personnel Details'!$I$24=""), $B319&gt;='Personnel Details'!$I$24), IF('Personnel Details'!$K$24="", "", 'Personnel Details'!$K$24), IF('Personnel Details'!$F$24="", "", 'Personnel Details'!$F$24))))</f>
        <v/>
      </c>
      <c r="JV319" s="79" t="str">
        <f>IF(JT$9="", "", IF(AND(NOT('Personnel Details'!$N$24=""), $B319&gt;='Personnel Details'!$N$24), 'Personnel Details'!$Q$24, IF(AND(NOT('Personnel Details'!$I$24=""), $B319&gt;='Personnel Details'!$I$24), 'Personnel Details'!$L$24, 'Personnel Details'!$G$24)))</f>
        <v/>
      </c>
      <c r="JW319" s="59" t="str">
        <f t="shared" si="720"/>
        <v/>
      </c>
      <c r="JX319" s="53"/>
      <c r="JZ319" s="78" t="str">
        <f>IF(JZ$9="", "", IF(AND(NOT('Personnel Details'!$N$25=""), $B319&gt;='Personnel Details'!$N$25), 'Personnel Details'!$O$25, IF(AND(NOT('Personnel Details'!$I$25=""), $B319&gt;='Personnel Details'!$I$25), 'Personnel Details'!$J$25, 'Personnel Details'!$E$25)))</f>
        <v/>
      </c>
      <c r="KA319" s="59" t="str">
        <f>IF(JZ$9="", "", IF(AND(NOT('Personnel Details'!$N$25=""), $B319&gt;='Personnel Details'!$N$25), IF('Personnel Details'!$P$25="","", 'Personnel Details'!$P$25), IF(AND(NOT('Personnel Details'!$I$25=""), $B319&gt;='Personnel Details'!$I$25), IF('Personnel Details'!$K$25="", "", 'Personnel Details'!$K$25), IF('Personnel Details'!$F$25="", "", 'Personnel Details'!$F$25))))</f>
        <v/>
      </c>
      <c r="KB319" s="79" t="str">
        <f>IF(JZ$9="", "", IF(AND(NOT('Personnel Details'!$N$25=""), $B319&gt;='Personnel Details'!$N$25), 'Personnel Details'!$Q$25, IF(AND(NOT('Personnel Details'!$I$25=""), $B319&gt;='Personnel Details'!$I$25), 'Personnel Details'!$L$25, 'Personnel Details'!$G$25)))</f>
        <v/>
      </c>
      <c r="KC319" s="59" t="str">
        <f t="shared" si="721"/>
        <v/>
      </c>
      <c r="KD319" s="53"/>
      <c r="KF319" s="78" t="str">
        <f>IF(KF$9="", "", IF(AND(NOT('Personnel Details'!$N$26=""), $B319&gt;='Personnel Details'!$N$26), 'Personnel Details'!$O$26, IF(AND(NOT('Personnel Details'!$I$26=""), $B319&gt;='Personnel Details'!$I$26), 'Personnel Details'!$J$26, 'Personnel Details'!$E$26)))</f>
        <v/>
      </c>
      <c r="KG319" s="59" t="str">
        <f>IF(KF$9="", "", IF(AND(NOT('Personnel Details'!$N$26=""), $B319&gt;='Personnel Details'!$N$26), IF('Personnel Details'!$P$26="","", 'Personnel Details'!$P$26), IF(AND(NOT('Personnel Details'!$I$26=""), $B319&gt;='Personnel Details'!$I$26), IF('Personnel Details'!$K$26="", "", 'Personnel Details'!$K$26), IF('Personnel Details'!$F$26="", "", 'Personnel Details'!$F$26))))</f>
        <v/>
      </c>
      <c r="KH319" s="79" t="str">
        <f>IF(KF$9="", "", IF(AND(NOT('Personnel Details'!$N$26=""), $B319&gt;='Personnel Details'!$N$26), 'Personnel Details'!$Q$26, IF(AND(NOT('Personnel Details'!$I$26=""), $B319&gt;='Personnel Details'!$I$26), 'Personnel Details'!$L$26, 'Personnel Details'!$G$26)))</f>
        <v/>
      </c>
      <c r="KI319" s="59" t="str">
        <f t="shared" si="722"/>
        <v/>
      </c>
      <c r="KJ319" s="53"/>
      <c r="KL319" s="78" t="str">
        <f>IF(KL$9="", "", IF(AND(NOT('Personnel Details'!$N$27=""), $B319&gt;='Personnel Details'!$N$27), 'Personnel Details'!$O$27, IF(AND(NOT('Personnel Details'!$I$27=""), $B319&gt;='Personnel Details'!$I$27), 'Personnel Details'!$J$27, 'Personnel Details'!$E$27)))</f>
        <v/>
      </c>
      <c r="KM319" s="59" t="str">
        <f>IF(KL$9="", "", IF(AND(NOT('Personnel Details'!$N$27=""), $B319&gt;='Personnel Details'!$N$27), IF('Personnel Details'!$P$27="","", 'Personnel Details'!$P$27), IF(AND(NOT('Personnel Details'!$I$27=""), $B319&gt;='Personnel Details'!$I$27), IF('Personnel Details'!$K$27="", "", 'Personnel Details'!$K$27), IF('Personnel Details'!$F$27="", "", 'Personnel Details'!$F$27))))</f>
        <v/>
      </c>
      <c r="KN319" s="79" t="str">
        <f>IF(KL$9="", "", IF(AND(NOT('Personnel Details'!$N$27=""), $B319&gt;='Personnel Details'!$N$27), 'Personnel Details'!$Q$27, IF(AND(NOT('Personnel Details'!$I$27=""), $B319&gt;='Personnel Details'!$I$27), 'Personnel Details'!$L$27, 'Personnel Details'!$G$27)))</f>
        <v/>
      </c>
      <c r="KO319" s="59" t="str">
        <f t="shared" si="723"/>
        <v/>
      </c>
      <c r="KP319" s="53"/>
      <c r="KR319" s="78" t="str">
        <f>IF(KR$9="", "", IF(AND(NOT('Personnel Details'!$N$28=""), $B319&gt;='Personnel Details'!$N$28), 'Personnel Details'!$O$28, IF(AND(NOT('Personnel Details'!$I$28=""), $B319&gt;='Personnel Details'!$I$28), 'Personnel Details'!$J$28, 'Personnel Details'!$E$28)))</f>
        <v/>
      </c>
      <c r="KS319" s="59" t="str">
        <f>IF(KR$9="", "", IF(AND(NOT('Personnel Details'!$N$28=""), $B319&gt;='Personnel Details'!$N$28), IF('Personnel Details'!$P$28="","", 'Personnel Details'!$P$28), IF(AND(NOT('Personnel Details'!$I$28=""), $B319&gt;='Personnel Details'!$I$28), IF('Personnel Details'!$K$28="", "", 'Personnel Details'!$K$28), IF('Personnel Details'!$F$28="", "", 'Personnel Details'!$F$28))))</f>
        <v/>
      </c>
      <c r="KT319" s="79" t="str">
        <f>IF(KR$9="", "", IF(AND(NOT('Personnel Details'!$N$28=""), $B319&gt;='Personnel Details'!$N$28), 'Personnel Details'!$Q$28, IF(AND(NOT('Personnel Details'!$I$28=""), $B319&gt;='Personnel Details'!$I$28), 'Personnel Details'!$L$28, 'Personnel Details'!$G$28)))</f>
        <v/>
      </c>
      <c r="KU319" s="59" t="str">
        <f t="shared" si="724"/>
        <v/>
      </c>
      <c r="KV319" s="53"/>
      <c r="KX319" s="78" t="str">
        <f>IF(KX$9="", "", IF(AND(NOT('Personnel Details'!$N$29=""), $B319&gt;='Personnel Details'!$N$29), 'Personnel Details'!$O$29, IF(AND(NOT('Personnel Details'!$I$29=""), $B319&gt;='Personnel Details'!$I$29), 'Personnel Details'!$J$29, 'Personnel Details'!$E$29)))</f>
        <v/>
      </c>
      <c r="KY319" s="59" t="str">
        <f>IF(KX$9="", "", IF(AND(NOT('Personnel Details'!$N$29=""), $B319&gt;='Personnel Details'!$N$29), IF('Personnel Details'!$P$29="","", 'Personnel Details'!$P$29), IF(AND(NOT('Personnel Details'!$I$29=""), $B319&gt;='Personnel Details'!$I$29), IF('Personnel Details'!$K$29="", "", 'Personnel Details'!$K$29), IF('Personnel Details'!$F$29="", "", 'Personnel Details'!$F$29))))</f>
        <v/>
      </c>
      <c r="KZ319" s="79" t="str">
        <f>IF(KX$9="", "", IF(AND(NOT('Personnel Details'!$N$29=""), $B319&gt;='Personnel Details'!$N$29), 'Personnel Details'!$Q$29, IF(AND(NOT('Personnel Details'!$I$29=""), $B319&gt;='Personnel Details'!$I$29), 'Personnel Details'!$L$29, 'Personnel Details'!$G$29)))</f>
        <v/>
      </c>
      <c r="LA319" s="59" t="str">
        <f t="shared" si="725"/>
        <v/>
      </c>
      <c r="LB319" s="53"/>
      <c r="LD319" s="78" t="str">
        <f>IF(LD$9="", "", IF(AND(NOT('Personnel Details'!$N$30=""), $B319&gt;='Personnel Details'!$N$30), 'Personnel Details'!$O$30, IF(AND(NOT('Personnel Details'!$I$30=""), $B319&gt;='Personnel Details'!$I$30), 'Personnel Details'!$J$30, 'Personnel Details'!$E$30)))</f>
        <v/>
      </c>
      <c r="LE319" s="59" t="str">
        <f>IF(LD$9="", "", IF(AND(NOT('Personnel Details'!$N$30=""), $B319&gt;='Personnel Details'!$N$30), IF('Personnel Details'!$P$30="","", 'Personnel Details'!$P$30), IF(AND(NOT('Personnel Details'!$I$30=""), $B319&gt;='Personnel Details'!$I$30), IF('Personnel Details'!$K$30="", "", 'Personnel Details'!$K$30), IF('Personnel Details'!$F$30="", "", 'Personnel Details'!$F$30))))</f>
        <v/>
      </c>
      <c r="LF319" s="79" t="str">
        <f>IF(LD$9="", "", IF(AND(NOT('Personnel Details'!$N$30=""), $B319&gt;='Personnel Details'!$N$30), 'Personnel Details'!$Q$30, IF(AND(NOT('Personnel Details'!$I$30=""), $B319&gt;='Personnel Details'!$I$30), 'Personnel Details'!$L$30, 'Personnel Details'!$G$30)))</f>
        <v/>
      </c>
      <c r="LG319" s="59" t="str">
        <f t="shared" si="726"/>
        <v/>
      </c>
      <c r="LH319" s="53"/>
      <c r="LJ319" s="78" t="str">
        <f>IF(LJ$9="", "", IF(AND(NOT('Personnel Details'!$N$31=""), $B319&gt;='Personnel Details'!$N$31), 'Personnel Details'!$O$31, IF(AND(NOT('Personnel Details'!$I$31=""), $B319&gt;='Personnel Details'!$I$31), 'Personnel Details'!$J$31, 'Personnel Details'!$E$31)))</f>
        <v/>
      </c>
      <c r="LK319" s="59" t="str">
        <f>IF(LJ$9="", "", IF(AND(NOT('Personnel Details'!$N$31=""), $B319&gt;='Personnel Details'!$N$31), IF('Personnel Details'!$P$31="","", 'Personnel Details'!$P$31), IF(AND(NOT('Personnel Details'!$I$31=""), $B319&gt;='Personnel Details'!$I$31), IF('Personnel Details'!$K$31="", "", 'Personnel Details'!$K$31), IF('Personnel Details'!$F$31="", "", 'Personnel Details'!$F$31))))</f>
        <v/>
      </c>
      <c r="LL319" s="79" t="str">
        <f>IF(LJ$9="", "", IF(AND(NOT('Personnel Details'!$N$31=""), $B319&gt;='Personnel Details'!$N$31), 'Personnel Details'!$Q$31, IF(AND(NOT('Personnel Details'!$I$31=""), $B319&gt;='Personnel Details'!$I$31), 'Personnel Details'!$L$31, 'Personnel Details'!$G$31)))</f>
        <v/>
      </c>
      <c r="LM319" s="59" t="str">
        <f t="shared" si="727"/>
        <v/>
      </c>
      <c r="LN319" s="53"/>
      <c r="LP319" s="78" t="str">
        <f>IF(LP$9="", "", IF(AND(NOT('Personnel Details'!$N$32=""), $B319&gt;='Personnel Details'!$N$32), 'Personnel Details'!$O$32, IF(AND(NOT('Personnel Details'!$I$32=""), $B319&gt;='Personnel Details'!$I$32), 'Personnel Details'!$J$32, 'Personnel Details'!$E$32)))</f>
        <v/>
      </c>
      <c r="LQ319" s="59" t="str">
        <f>IF(LP$9="", "", IF(AND(NOT('Personnel Details'!$N$32=""), $B319&gt;='Personnel Details'!$N$32), IF('Personnel Details'!$P$32="","", 'Personnel Details'!$P$32), IF(AND(NOT('Personnel Details'!$I$32=""), $B319&gt;='Personnel Details'!$I$32), IF('Personnel Details'!$K$32="", "", 'Personnel Details'!$K$32), IF('Personnel Details'!$F$32="", "", 'Personnel Details'!$F$32))))</f>
        <v/>
      </c>
      <c r="LR319" s="79" t="str">
        <f>IF(LP$9="", "", IF(AND(NOT('Personnel Details'!$N$32=""), $B319&gt;='Personnel Details'!$N$32), 'Personnel Details'!$Q$32, IF(AND(NOT('Personnel Details'!$I$32=""), $B319&gt;='Personnel Details'!$I$32), 'Personnel Details'!$L$32, 'Personnel Details'!$G$32)))</f>
        <v/>
      </c>
      <c r="LS319" s="59" t="str">
        <f t="shared" si="728"/>
        <v/>
      </c>
      <c r="LT319" s="53"/>
      <c r="LV319" s="78" t="str">
        <f>IF(LV$9="", "", IF(AND(NOT('Personnel Details'!$N$33=""), $B319&gt;='Personnel Details'!$N$33), 'Personnel Details'!$O$33, IF(AND(NOT('Personnel Details'!$I$33=""), $B319&gt;='Personnel Details'!$I$33), 'Personnel Details'!$J$33, 'Personnel Details'!$E$33)))</f>
        <v/>
      </c>
      <c r="LW319" s="59" t="str">
        <f>IF(LV$9="", "", IF(AND(NOT('Personnel Details'!$N$33=""), $B319&gt;='Personnel Details'!$N$33), IF('Personnel Details'!$P$33="","", 'Personnel Details'!$P$33), IF(AND(NOT('Personnel Details'!$I$33=""), $B319&gt;='Personnel Details'!$I$33), IF('Personnel Details'!$K$33="", "", 'Personnel Details'!$K$33), IF('Personnel Details'!$F$33="", "", 'Personnel Details'!$F$33))))</f>
        <v/>
      </c>
      <c r="LX319" s="79" t="str">
        <f>IF(LV$9="", "", IF(AND(NOT('Personnel Details'!$N$33=""), $B319&gt;='Personnel Details'!$N$33), 'Personnel Details'!$Q$33, IF(AND(NOT('Personnel Details'!$I$33=""), $B319&gt;='Personnel Details'!$I$33), 'Personnel Details'!$L$33, 'Personnel Details'!$G$33)))</f>
        <v/>
      </c>
      <c r="LY319" s="59" t="str">
        <f t="shared" si="729"/>
        <v/>
      </c>
      <c r="LZ319" s="53"/>
      <c r="MB319" s="78" t="str">
        <f>IF(MB$9="", "", IF(AND(NOT('Personnel Details'!$N$34=""), $B319&gt;='Personnel Details'!$N$34), 'Personnel Details'!$O$34, IF(AND(NOT('Personnel Details'!$I$34=""), $B319&gt;='Personnel Details'!$I$34), 'Personnel Details'!$J$34, 'Personnel Details'!$E$34)))</f>
        <v/>
      </c>
      <c r="MC319" s="59" t="str">
        <f>IF(MB$9="", "", IF(AND(NOT('Personnel Details'!$N$34=""), $B319&gt;='Personnel Details'!$N$34), IF('Personnel Details'!$P$34="","", 'Personnel Details'!$P$34), IF(AND(NOT('Personnel Details'!$I$34=""), $B319&gt;='Personnel Details'!$I$34), IF('Personnel Details'!$K$34="", "", 'Personnel Details'!$K$34), IF('Personnel Details'!$F$34="", "", 'Personnel Details'!$F$34))))</f>
        <v/>
      </c>
      <c r="MD319" s="79" t="str">
        <f>IF(MB$9="", "", IF(AND(NOT('Personnel Details'!$N$34=""), $B319&gt;='Personnel Details'!$N$34), 'Personnel Details'!$Q$34, IF(AND(NOT('Personnel Details'!$I$34=""), $B319&gt;='Personnel Details'!$I$34), 'Personnel Details'!$L$34, 'Personnel Details'!$G$34)))</f>
        <v/>
      </c>
      <c r="ME319" s="59" t="str">
        <f t="shared" si="730"/>
        <v/>
      </c>
      <c r="MF319" s="53"/>
      <c r="MH319" s="78" t="str">
        <f>IF(MH$9="", "", IF(AND(NOT('Personnel Details'!$N$35=""), $B319&gt;='Personnel Details'!$N$35), 'Personnel Details'!$O$35, IF(AND(NOT('Personnel Details'!$I$35=""), $B319&gt;='Personnel Details'!$I$35), 'Personnel Details'!$J$35, 'Personnel Details'!$E$35)))</f>
        <v/>
      </c>
      <c r="MI319" s="59" t="str">
        <f>IF(MH$9="", "", IF(AND(NOT('Personnel Details'!$N$35=""), $B319&gt;='Personnel Details'!$N$35), IF('Personnel Details'!$P$35="","", 'Personnel Details'!$P$35), IF(AND(NOT('Personnel Details'!$I$35=""), $B319&gt;='Personnel Details'!$I$35), IF('Personnel Details'!$K$35="", "", 'Personnel Details'!$K$35), IF('Personnel Details'!$F$35="", "", 'Personnel Details'!$F$35))))</f>
        <v/>
      </c>
      <c r="MJ319" s="79" t="str">
        <f>IF(MH$9="", "", IF(AND(NOT('Personnel Details'!$N$35=""), $B319&gt;='Personnel Details'!$N$35), 'Personnel Details'!$Q$35, IF(AND(NOT('Personnel Details'!$I$35=""), $B319&gt;='Personnel Details'!$I$35), 'Personnel Details'!$L$35, 'Personnel Details'!$G$35)))</f>
        <v/>
      </c>
      <c r="MK319" s="59" t="str">
        <f t="shared" si="731"/>
        <v/>
      </c>
      <c r="ML319" s="53"/>
      <c r="MN319" s="78" t="str">
        <f>IF(MN$9="", "", IF(AND(NOT('Personnel Details'!$N$36=""), $B319&gt;='Personnel Details'!$N$36), 'Personnel Details'!$O$36, IF(AND(NOT('Personnel Details'!$I$36=""), $B319&gt;='Personnel Details'!$I$36), 'Personnel Details'!$J$36, 'Personnel Details'!$E$36)))</f>
        <v/>
      </c>
      <c r="MO319" s="59" t="str">
        <f>IF(MN$9="", "", IF(AND(NOT('Personnel Details'!$N$36=""), $B319&gt;='Personnel Details'!$N$36), IF('Personnel Details'!$P$36="","", 'Personnel Details'!$P$36), IF(AND(NOT('Personnel Details'!$I$36=""), $B319&gt;='Personnel Details'!$I$36), IF('Personnel Details'!$K$36="", "", 'Personnel Details'!$K$36), IF('Personnel Details'!$F$36="", "", 'Personnel Details'!$F$36))))</f>
        <v/>
      </c>
      <c r="MP319" s="79" t="str">
        <f>IF(MN$9="", "", IF(AND(NOT('Personnel Details'!$N$36=""), $B319&gt;='Personnel Details'!$N$36), 'Personnel Details'!$Q$36, IF(AND(NOT('Personnel Details'!$I$36=""), $B319&gt;='Personnel Details'!$I$36), 'Personnel Details'!$L$36, 'Personnel Details'!$G$36)))</f>
        <v/>
      </c>
      <c r="MQ319" s="59" t="str">
        <f t="shared" si="732"/>
        <v/>
      </c>
      <c r="MR319" s="53"/>
      <c r="MT319" s="78" t="str">
        <f>IF(MT$9="", "", IF(AND(NOT('Personnel Details'!$N$37=""), $B319&gt;='Personnel Details'!$N$37), 'Personnel Details'!$O$37, IF(AND(NOT('Personnel Details'!$I$37=""), $B319&gt;='Personnel Details'!$I$37), 'Personnel Details'!$J$37, 'Personnel Details'!$E$37)))</f>
        <v/>
      </c>
      <c r="MU319" s="59" t="str">
        <f>IF(MT$9="", "", IF(AND(NOT('Personnel Details'!$N$37=""), $B319&gt;='Personnel Details'!$N$37), IF('Personnel Details'!$P$37="","", 'Personnel Details'!$P$37), IF(AND(NOT('Personnel Details'!$I$37=""), $B319&gt;='Personnel Details'!$I$37), IF('Personnel Details'!$K$37="", "", 'Personnel Details'!$K$37), IF('Personnel Details'!$F$37="", "", 'Personnel Details'!$F$37))))</f>
        <v/>
      </c>
      <c r="MV319" s="79" t="str">
        <f>IF(MT$9="", "", IF(AND(NOT('Personnel Details'!$N$37=""), $B319&gt;='Personnel Details'!$N$37), 'Personnel Details'!$Q$37, IF(AND(NOT('Personnel Details'!$I$37=""), $B319&gt;='Personnel Details'!$I$37), 'Personnel Details'!$L$37, 'Personnel Details'!$G$37)))</f>
        <v/>
      </c>
      <c r="MW319" s="59" t="str">
        <f t="shared" si="733"/>
        <v/>
      </c>
      <c r="MX319" s="53"/>
      <c r="MZ319" s="78" t="str">
        <f>IF(MZ$9="", "", IF(AND(NOT('Personnel Details'!$N$38=""), $B319&gt;='Personnel Details'!$N$38), 'Personnel Details'!$O$38, IF(AND(NOT('Personnel Details'!$I$38=""), $B319&gt;='Personnel Details'!$I$38), 'Personnel Details'!$J$38, 'Personnel Details'!$E$38)))</f>
        <v/>
      </c>
      <c r="NA319" s="59" t="str">
        <f>IF(MZ$9="", "", IF(AND(NOT('Personnel Details'!$N$38=""), $B319&gt;='Personnel Details'!$N$38), IF('Personnel Details'!$P$38="","", 'Personnel Details'!$P$38), IF(AND(NOT('Personnel Details'!$I$38=""), $B319&gt;='Personnel Details'!$I$38), IF('Personnel Details'!$K$38="", "", 'Personnel Details'!$K$38), IF('Personnel Details'!$F$38="", "", 'Personnel Details'!$F$38))))</f>
        <v/>
      </c>
      <c r="NB319" s="79" t="str">
        <f>IF(MZ$9="", "", IF(AND(NOT('Personnel Details'!$N$38=""), $B319&gt;='Personnel Details'!$N$38), 'Personnel Details'!$Q$38, IF(AND(NOT('Personnel Details'!$I$38=""), $B319&gt;='Personnel Details'!$I$38), 'Personnel Details'!$L$38, 'Personnel Details'!$G$38)))</f>
        <v/>
      </c>
      <c r="NC319" s="59" t="str">
        <f t="shared" si="734"/>
        <v/>
      </c>
      <c r="ND319" s="53"/>
      <c r="NF319" s="78" t="str">
        <f>IF(NF$9="", "", IF(AND(NOT('Personnel Details'!$N$39=""), $B319&gt;='Personnel Details'!$N$39), 'Personnel Details'!$O$39, IF(AND(NOT('Personnel Details'!$I$39=""), $B319&gt;='Personnel Details'!$I$39), 'Personnel Details'!$J$39, 'Personnel Details'!$E$39)))</f>
        <v/>
      </c>
      <c r="NG319" s="59" t="str">
        <f>IF(NF$9="", "", IF(AND(NOT('Personnel Details'!$N$39=""), $B319&gt;='Personnel Details'!$N$39), IF('Personnel Details'!$P$39="","", 'Personnel Details'!$P$39), IF(AND(NOT('Personnel Details'!$I$39=""), $B319&gt;='Personnel Details'!$I$39), IF('Personnel Details'!$K$39="", "", 'Personnel Details'!$K$39), IF('Personnel Details'!$F$39="", "", 'Personnel Details'!$F$39))))</f>
        <v/>
      </c>
      <c r="NH319" s="79" t="str">
        <f>IF(NF$9="", "", IF(AND(NOT('Personnel Details'!$N$39=""), $B319&gt;='Personnel Details'!$N$39), 'Personnel Details'!$Q$39, IF(AND(NOT('Personnel Details'!$I$39=""), $B319&gt;='Personnel Details'!$I$39), 'Personnel Details'!$L$39, 'Personnel Details'!$G$39)))</f>
        <v/>
      </c>
      <c r="NI319" s="59" t="str">
        <f t="shared" si="735"/>
        <v/>
      </c>
      <c r="NJ319" s="53"/>
      <c r="NL319" s="78" t="str">
        <f>IF(NL$9="", "", IF(AND(NOT('Personnel Details'!$N$40=""), $B319&gt;='Personnel Details'!$N$40), 'Personnel Details'!$O$40, IF(AND(NOT('Personnel Details'!$I$40=""), $B319&gt;='Personnel Details'!$I$40), 'Personnel Details'!$J$40, 'Personnel Details'!$E$40)))</f>
        <v/>
      </c>
      <c r="NM319" s="59" t="str">
        <f>IF(NL$9="", "", IF(AND(NOT('Personnel Details'!$N$40=""), $B319&gt;='Personnel Details'!$N$40), IF('Personnel Details'!$P$40="","", 'Personnel Details'!$P$40), IF(AND(NOT('Personnel Details'!$I$40=""), $B319&gt;='Personnel Details'!$I$40), IF('Personnel Details'!$K$40="", "", 'Personnel Details'!$K$40), IF('Personnel Details'!$F$40="", "", 'Personnel Details'!$F$40))))</f>
        <v/>
      </c>
      <c r="NN319" s="79" t="str">
        <f>IF(NL$9="", "", IF(AND(NOT('Personnel Details'!$N$40=""), $B319&gt;='Personnel Details'!$N$40), 'Personnel Details'!$Q$40, IF(AND(NOT('Personnel Details'!$I$40=""), $B319&gt;='Personnel Details'!$I$40), 'Personnel Details'!$L$40, 'Personnel Details'!$G$40)))</f>
        <v/>
      </c>
      <c r="NO319" s="59" t="str">
        <f t="shared" si="736"/>
        <v/>
      </c>
      <c r="NP319" s="53"/>
    </row>
    <row r="320" spans="1:380" x14ac:dyDescent="0.25">
      <c r="A320" s="32"/>
      <c r="B320" s="113" t="str">
        <f>IFERROR(IF(B319+1&gt;'Personnel Details'!$U$5, "", B319+1), "")</f>
        <v/>
      </c>
      <c r="C320" s="32"/>
      <c r="D320" s="120"/>
      <c r="E320" s="13" t="str">
        <f t="shared" si="615"/>
        <v/>
      </c>
      <c r="F320" s="13" t="str">
        <f t="shared" si="646"/>
        <v/>
      </c>
      <c r="G320" s="56" t="str">
        <f t="shared" si="737"/>
        <v/>
      </c>
      <c r="H320" s="16" t="str">
        <f t="shared" si="647"/>
        <v/>
      </c>
      <c r="I320" s="32"/>
      <c r="J320" s="120"/>
      <c r="K320" s="62" t="str">
        <f t="shared" si="616"/>
        <v/>
      </c>
      <c r="L320" s="62" t="str">
        <f t="shared" si="648"/>
        <v/>
      </c>
      <c r="M320" s="65" t="str">
        <f t="shared" si="738"/>
        <v/>
      </c>
      <c r="N320" s="68" t="str">
        <f t="shared" si="649"/>
        <v/>
      </c>
      <c r="O320" s="32"/>
      <c r="P320" s="120"/>
      <c r="Q320" s="62" t="str">
        <f t="shared" si="617"/>
        <v/>
      </c>
      <c r="R320" s="62" t="str">
        <f t="shared" si="650"/>
        <v/>
      </c>
      <c r="S320" s="65" t="str">
        <f t="shared" si="739"/>
        <v/>
      </c>
      <c r="T320" s="68" t="str">
        <f t="shared" si="651"/>
        <v/>
      </c>
      <c r="U320" s="32"/>
      <c r="V320" s="120"/>
      <c r="W320" s="62" t="str">
        <f t="shared" si="618"/>
        <v/>
      </c>
      <c r="X320" s="62" t="str">
        <f t="shared" si="652"/>
        <v/>
      </c>
      <c r="Y320" s="65" t="str">
        <f t="shared" si="740"/>
        <v/>
      </c>
      <c r="Z320" s="68" t="str">
        <f t="shared" si="653"/>
        <v/>
      </c>
      <c r="AA320" s="32"/>
      <c r="AB320" s="120"/>
      <c r="AC320" s="62" t="str">
        <f t="shared" si="619"/>
        <v/>
      </c>
      <c r="AD320" s="62" t="str">
        <f t="shared" si="654"/>
        <v/>
      </c>
      <c r="AE320" s="65" t="str">
        <f t="shared" si="741"/>
        <v/>
      </c>
      <c r="AF320" s="68" t="str">
        <f t="shared" si="655"/>
        <v/>
      </c>
      <c r="AG320" s="32"/>
      <c r="AH320" s="120"/>
      <c r="AI320" s="62" t="str">
        <f t="shared" si="620"/>
        <v/>
      </c>
      <c r="AJ320" s="62" t="str">
        <f t="shared" si="656"/>
        <v/>
      </c>
      <c r="AK320" s="65" t="str">
        <f t="shared" si="742"/>
        <v/>
      </c>
      <c r="AL320" s="68" t="str">
        <f t="shared" si="657"/>
        <v/>
      </c>
      <c r="AM320" s="32"/>
      <c r="AN320" s="120"/>
      <c r="AO320" s="62" t="str">
        <f t="shared" si="621"/>
        <v/>
      </c>
      <c r="AP320" s="62" t="str">
        <f t="shared" si="658"/>
        <v/>
      </c>
      <c r="AQ320" s="65" t="str">
        <f t="shared" si="743"/>
        <v/>
      </c>
      <c r="AR320" s="68" t="str">
        <f t="shared" si="659"/>
        <v/>
      </c>
      <c r="AS320" s="32"/>
      <c r="AT320" s="120"/>
      <c r="AU320" s="62" t="str">
        <f t="shared" si="622"/>
        <v/>
      </c>
      <c r="AV320" s="62" t="str">
        <f t="shared" si="660"/>
        <v/>
      </c>
      <c r="AW320" s="65" t="str">
        <f t="shared" si="744"/>
        <v/>
      </c>
      <c r="AX320" s="68" t="str">
        <f t="shared" si="661"/>
        <v/>
      </c>
      <c r="AY320" s="32"/>
      <c r="AZ320" s="120"/>
      <c r="BA320" s="62" t="str">
        <f t="shared" si="623"/>
        <v/>
      </c>
      <c r="BB320" s="62" t="str">
        <f t="shared" si="662"/>
        <v/>
      </c>
      <c r="BC320" s="65" t="str">
        <f t="shared" si="745"/>
        <v/>
      </c>
      <c r="BD320" s="68" t="str">
        <f t="shared" si="663"/>
        <v/>
      </c>
      <c r="BE320" s="32"/>
      <c r="BF320" s="120"/>
      <c r="BG320" s="62" t="str">
        <f t="shared" si="624"/>
        <v/>
      </c>
      <c r="BH320" s="62" t="str">
        <f t="shared" si="664"/>
        <v/>
      </c>
      <c r="BI320" s="65" t="str">
        <f t="shared" si="746"/>
        <v/>
      </c>
      <c r="BJ320" s="68" t="str">
        <f t="shared" si="665"/>
        <v/>
      </c>
      <c r="BK320" s="32"/>
      <c r="BL320" s="120"/>
      <c r="BM320" s="62" t="str">
        <f t="shared" si="625"/>
        <v/>
      </c>
      <c r="BN320" s="62" t="str">
        <f t="shared" si="666"/>
        <v/>
      </c>
      <c r="BO320" s="65" t="str">
        <f t="shared" si="747"/>
        <v/>
      </c>
      <c r="BP320" s="68" t="str">
        <f t="shared" si="667"/>
        <v/>
      </c>
      <c r="BQ320" s="32"/>
      <c r="BR320" s="120"/>
      <c r="BS320" s="62" t="str">
        <f t="shared" si="626"/>
        <v/>
      </c>
      <c r="BT320" s="62" t="str">
        <f t="shared" si="668"/>
        <v/>
      </c>
      <c r="BU320" s="65" t="str">
        <f t="shared" si="748"/>
        <v/>
      </c>
      <c r="BV320" s="68" t="str">
        <f t="shared" si="669"/>
        <v/>
      </c>
      <c r="BW320" s="32"/>
      <c r="BX320" s="120"/>
      <c r="BY320" s="62" t="str">
        <f t="shared" si="627"/>
        <v/>
      </c>
      <c r="BZ320" s="62" t="str">
        <f t="shared" si="670"/>
        <v/>
      </c>
      <c r="CA320" s="65" t="str">
        <f t="shared" si="749"/>
        <v/>
      </c>
      <c r="CB320" s="68" t="str">
        <f t="shared" si="671"/>
        <v/>
      </c>
      <c r="CC320" s="32"/>
      <c r="CD320" s="120"/>
      <c r="CE320" s="62" t="str">
        <f t="shared" si="628"/>
        <v/>
      </c>
      <c r="CF320" s="62" t="str">
        <f t="shared" si="672"/>
        <v/>
      </c>
      <c r="CG320" s="65" t="str">
        <f t="shared" si="750"/>
        <v/>
      </c>
      <c r="CH320" s="68" t="str">
        <f t="shared" si="673"/>
        <v/>
      </c>
      <c r="CI320" s="32"/>
      <c r="CJ320" s="120"/>
      <c r="CK320" s="62" t="str">
        <f t="shared" si="629"/>
        <v/>
      </c>
      <c r="CL320" s="62" t="str">
        <f t="shared" si="674"/>
        <v/>
      </c>
      <c r="CM320" s="65" t="str">
        <f t="shared" si="751"/>
        <v/>
      </c>
      <c r="CN320" s="68" t="str">
        <f t="shared" si="675"/>
        <v/>
      </c>
      <c r="CO320" s="32"/>
      <c r="CP320" s="120"/>
      <c r="CQ320" s="62" t="str">
        <f t="shared" si="630"/>
        <v/>
      </c>
      <c r="CR320" s="62" t="str">
        <f t="shared" si="676"/>
        <v/>
      </c>
      <c r="CS320" s="65" t="str">
        <f t="shared" si="752"/>
        <v/>
      </c>
      <c r="CT320" s="68" t="str">
        <f t="shared" si="677"/>
        <v/>
      </c>
      <c r="CU320" s="32"/>
      <c r="CV320" s="120"/>
      <c r="CW320" s="62" t="str">
        <f t="shared" si="631"/>
        <v/>
      </c>
      <c r="CX320" s="62" t="str">
        <f t="shared" si="678"/>
        <v/>
      </c>
      <c r="CY320" s="65" t="str">
        <f t="shared" si="753"/>
        <v/>
      </c>
      <c r="CZ320" s="68" t="str">
        <f t="shared" si="679"/>
        <v/>
      </c>
      <c r="DA320" s="32"/>
      <c r="DB320" s="120"/>
      <c r="DC320" s="62" t="str">
        <f t="shared" si="632"/>
        <v/>
      </c>
      <c r="DD320" s="62" t="str">
        <f t="shared" si="680"/>
        <v/>
      </c>
      <c r="DE320" s="65" t="str">
        <f t="shared" si="754"/>
        <v/>
      </c>
      <c r="DF320" s="68" t="str">
        <f t="shared" si="681"/>
        <v/>
      </c>
      <c r="DG320" s="32"/>
      <c r="DH320" s="120"/>
      <c r="DI320" s="62" t="str">
        <f t="shared" si="633"/>
        <v/>
      </c>
      <c r="DJ320" s="62" t="str">
        <f t="shared" si="682"/>
        <v/>
      </c>
      <c r="DK320" s="65" t="str">
        <f t="shared" si="755"/>
        <v/>
      </c>
      <c r="DL320" s="68" t="str">
        <f t="shared" si="683"/>
        <v/>
      </c>
      <c r="DM320" s="32"/>
      <c r="DN320" s="120"/>
      <c r="DO320" s="62" t="str">
        <f t="shared" si="634"/>
        <v/>
      </c>
      <c r="DP320" s="62" t="str">
        <f t="shared" si="684"/>
        <v/>
      </c>
      <c r="DQ320" s="65" t="str">
        <f t="shared" si="756"/>
        <v/>
      </c>
      <c r="DR320" s="68" t="str">
        <f t="shared" si="685"/>
        <v/>
      </c>
      <c r="DS320" s="32"/>
      <c r="DT320" s="120"/>
      <c r="DU320" s="62" t="str">
        <f t="shared" si="635"/>
        <v/>
      </c>
      <c r="DV320" s="62" t="str">
        <f t="shared" si="686"/>
        <v/>
      </c>
      <c r="DW320" s="65" t="str">
        <f t="shared" si="757"/>
        <v/>
      </c>
      <c r="DX320" s="68" t="str">
        <f t="shared" si="687"/>
        <v/>
      </c>
      <c r="DY320" s="32"/>
      <c r="DZ320" s="120"/>
      <c r="EA320" s="62" t="str">
        <f t="shared" si="636"/>
        <v/>
      </c>
      <c r="EB320" s="62" t="str">
        <f t="shared" si="688"/>
        <v/>
      </c>
      <c r="EC320" s="65" t="str">
        <f t="shared" si="758"/>
        <v/>
      </c>
      <c r="ED320" s="68" t="str">
        <f t="shared" si="689"/>
        <v/>
      </c>
      <c r="EE320" s="32"/>
      <c r="EF320" s="120"/>
      <c r="EG320" s="62" t="str">
        <f t="shared" si="637"/>
        <v/>
      </c>
      <c r="EH320" s="62" t="str">
        <f t="shared" si="690"/>
        <v/>
      </c>
      <c r="EI320" s="65" t="str">
        <f t="shared" si="759"/>
        <v/>
      </c>
      <c r="EJ320" s="68" t="str">
        <f t="shared" si="691"/>
        <v/>
      </c>
      <c r="EK320" s="32"/>
      <c r="EL320" s="120"/>
      <c r="EM320" s="62" t="str">
        <f t="shared" si="638"/>
        <v/>
      </c>
      <c r="EN320" s="62" t="str">
        <f t="shared" si="692"/>
        <v/>
      </c>
      <c r="EO320" s="65" t="str">
        <f t="shared" si="760"/>
        <v/>
      </c>
      <c r="EP320" s="68" t="str">
        <f t="shared" si="693"/>
        <v/>
      </c>
      <c r="EQ320" s="32"/>
      <c r="ER320" s="120"/>
      <c r="ES320" s="62" t="str">
        <f t="shared" si="639"/>
        <v/>
      </c>
      <c r="ET320" s="62" t="str">
        <f t="shared" si="694"/>
        <v/>
      </c>
      <c r="EU320" s="65" t="str">
        <f t="shared" si="761"/>
        <v/>
      </c>
      <c r="EV320" s="68" t="str">
        <f t="shared" si="695"/>
        <v/>
      </c>
      <c r="EW320" s="32"/>
      <c r="EX320" s="120"/>
      <c r="EY320" s="62" t="str">
        <f t="shared" si="640"/>
        <v/>
      </c>
      <c r="EZ320" s="62" t="str">
        <f t="shared" si="696"/>
        <v/>
      </c>
      <c r="FA320" s="65" t="str">
        <f t="shared" si="762"/>
        <v/>
      </c>
      <c r="FB320" s="68" t="str">
        <f t="shared" si="697"/>
        <v/>
      </c>
      <c r="FC320" s="32"/>
      <c r="FD320" s="120"/>
      <c r="FE320" s="62" t="str">
        <f t="shared" si="641"/>
        <v/>
      </c>
      <c r="FF320" s="62" t="str">
        <f t="shared" si="698"/>
        <v/>
      </c>
      <c r="FG320" s="65" t="str">
        <f t="shared" si="763"/>
        <v/>
      </c>
      <c r="FH320" s="68" t="str">
        <f t="shared" si="699"/>
        <v/>
      </c>
      <c r="FI320" s="32"/>
      <c r="FJ320" s="120"/>
      <c r="FK320" s="62" t="str">
        <f t="shared" si="642"/>
        <v/>
      </c>
      <c r="FL320" s="62" t="str">
        <f t="shared" si="700"/>
        <v/>
      </c>
      <c r="FM320" s="65" t="str">
        <f t="shared" si="764"/>
        <v/>
      </c>
      <c r="FN320" s="68" t="str">
        <f t="shared" si="701"/>
        <v/>
      </c>
      <c r="FO320" s="32"/>
      <c r="FP320" s="120"/>
      <c r="FQ320" s="62" t="str">
        <f t="shared" si="643"/>
        <v/>
      </c>
      <c r="FR320" s="62" t="str">
        <f t="shared" si="702"/>
        <v/>
      </c>
      <c r="FS320" s="65" t="str">
        <f t="shared" si="765"/>
        <v/>
      </c>
      <c r="FT320" s="68" t="str">
        <f t="shared" si="703"/>
        <v/>
      </c>
      <c r="FU320" s="32"/>
      <c r="FV320" s="120"/>
      <c r="FW320" s="62" t="str">
        <f t="shared" si="644"/>
        <v/>
      </c>
      <c r="FX320" s="62" t="str">
        <f t="shared" si="704"/>
        <v/>
      </c>
      <c r="FY320" s="65" t="str">
        <f t="shared" si="766"/>
        <v/>
      </c>
      <c r="FZ320" s="68" t="str">
        <f t="shared" si="705"/>
        <v/>
      </c>
      <c r="GA320" s="32"/>
      <c r="GC320" s="7" t="str">
        <f t="shared" si="706"/>
        <v/>
      </c>
      <c r="GD320" s="7" t="str">
        <f t="shared" ca="1" si="645"/>
        <v/>
      </c>
      <c r="GT320" s="71" t="str">
        <f>IF(GT$9="", "", IF(AND(NOT('Personnel Details'!$N$11=""), $B320&gt;='Personnel Details'!$N$11), 'Personnel Details'!$O$11, IF(AND(NOT('Personnel Details'!$I$11=""), $B320&gt;='Personnel Details'!$I$11), 'Personnel Details'!$J$11, 'Personnel Details'!$E$11)))</f>
        <v/>
      </c>
      <c r="GU320" s="59" t="str">
        <f>IF(GT$9="", "", IF(AND(NOT('Personnel Details'!$N$11=""), $B320&gt;='Personnel Details'!$N$11), IF('Personnel Details'!$P$11="","", 'Personnel Details'!$P$11), IF(AND(NOT('Personnel Details'!$I$11=""), $B320&gt;='Personnel Details'!$I$11), IF('Personnel Details'!$K$11="", "", 'Personnel Details'!$K$11), IF('Personnel Details'!$F$11="", "", 'Personnel Details'!$F$11))))</f>
        <v/>
      </c>
      <c r="GV320" s="74" t="str">
        <f>IF(GT$9="", "", IF(AND(NOT('Personnel Details'!$N$11=""), $B320&gt;='Personnel Details'!$N$11), 'Personnel Details'!$Q$11, IF(AND(NOT('Personnel Details'!$I$11=""), $B320&gt;='Personnel Details'!$I$11), 'Personnel Details'!$L$11, 'Personnel Details'!$G$11)))</f>
        <v/>
      </c>
      <c r="GW320" s="59" t="str">
        <f t="shared" si="707"/>
        <v/>
      </c>
      <c r="GX320" s="53"/>
      <c r="GZ320" s="78" t="str">
        <f>IF(GZ$9="", "", IF(AND(NOT('Personnel Details'!$N$12=""), $B320&gt;='Personnel Details'!$N$12), 'Personnel Details'!$O$12, IF(AND(NOT('Personnel Details'!$I$12=""), $B320&gt;='Personnel Details'!$I$12), 'Personnel Details'!$J$12, 'Personnel Details'!$E$12)))</f>
        <v/>
      </c>
      <c r="HA320" s="59" t="str">
        <f>IF(GZ$9="", "", IF(AND(NOT('Personnel Details'!$N$12=""), $B320&gt;='Personnel Details'!$N$12), IF('Personnel Details'!$P$12="","", 'Personnel Details'!$P$12), IF(AND(NOT('Personnel Details'!$I$12=""), $B320&gt;='Personnel Details'!$I$12), IF('Personnel Details'!$K$12="", "", 'Personnel Details'!$K$12), IF('Personnel Details'!$F$12="", "", 'Personnel Details'!$F$12))))</f>
        <v/>
      </c>
      <c r="HB320" s="79" t="str">
        <f>IF(GZ$9="", "", IF(AND(NOT('Personnel Details'!$N$12=""), $B320&gt;='Personnel Details'!$N$12), 'Personnel Details'!$Q$12, IF(AND(NOT('Personnel Details'!$I$12=""), $B320&gt;='Personnel Details'!$I$12), 'Personnel Details'!$L$12, 'Personnel Details'!$G$12)))</f>
        <v/>
      </c>
      <c r="HC320" s="59" t="str">
        <f t="shared" si="708"/>
        <v/>
      </c>
      <c r="HD320" s="53"/>
      <c r="HF320" s="78" t="str">
        <f>IF(HF$9="", "", IF(AND(NOT('Personnel Details'!$N$13=""), $B320&gt;='Personnel Details'!$N$13), 'Personnel Details'!$O$13, IF(AND(NOT('Personnel Details'!$I$13=""), $B320&gt;='Personnel Details'!$I$13), 'Personnel Details'!$J$13, 'Personnel Details'!$E$13)))</f>
        <v/>
      </c>
      <c r="HG320" s="59" t="str">
        <f>IF(HF$9="", "", IF(AND(NOT('Personnel Details'!$N$13=""), $B320&gt;='Personnel Details'!$N$13), IF('Personnel Details'!$P$13="","", 'Personnel Details'!$P$13), IF(AND(NOT('Personnel Details'!$I$13=""), $B320&gt;='Personnel Details'!$I$13), IF('Personnel Details'!$K$13="", "", 'Personnel Details'!$K$13), IF('Personnel Details'!$F$13="", "", 'Personnel Details'!$F$13))))</f>
        <v/>
      </c>
      <c r="HH320" s="79" t="str">
        <f>IF(HF$9="", "", IF(AND(NOT('Personnel Details'!$N$13=""), $B320&gt;='Personnel Details'!$N$13), 'Personnel Details'!$Q$13, IF(AND(NOT('Personnel Details'!$I$13=""), $B320&gt;='Personnel Details'!$I$13), 'Personnel Details'!$L$13, 'Personnel Details'!$G$13)))</f>
        <v/>
      </c>
      <c r="HI320" s="59" t="str">
        <f t="shared" si="709"/>
        <v/>
      </c>
      <c r="HJ320" s="53"/>
      <c r="HL320" s="78" t="str">
        <f>IF(HL$9="", "", IF(AND(NOT('Personnel Details'!$N$14=""), $B320&gt;='Personnel Details'!$N$14), 'Personnel Details'!$O$14, IF(AND(NOT('Personnel Details'!$I$14=""), $B320&gt;='Personnel Details'!$I$14), 'Personnel Details'!$J$14, 'Personnel Details'!$E$14)))</f>
        <v/>
      </c>
      <c r="HM320" s="59" t="str">
        <f>IF(HL$9="", "", IF(AND(NOT('Personnel Details'!$N$14=""), $B320&gt;='Personnel Details'!$N$14), IF('Personnel Details'!$P$14="","", 'Personnel Details'!$P$14), IF(AND(NOT('Personnel Details'!$I$14=""), $B320&gt;='Personnel Details'!$I$14), IF('Personnel Details'!$K$14="", "", 'Personnel Details'!$K$14), IF('Personnel Details'!$F$14="", "", 'Personnel Details'!$F$14))))</f>
        <v/>
      </c>
      <c r="HN320" s="79" t="str">
        <f>IF(HL$9="", "", IF(AND(NOT('Personnel Details'!$N$14=""), $B320&gt;='Personnel Details'!$N$14), 'Personnel Details'!$Q$14, IF(AND(NOT('Personnel Details'!$I$14=""), $B320&gt;='Personnel Details'!$I$14), 'Personnel Details'!$L$14, 'Personnel Details'!$G$14)))</f>
        <v/>
      </c>
      <c r="HO320" s="59" t="str">
        <f t="shared" si="710"/>
        <v/>
      </c>
      <c r="HP320" s="53"/>
      <c r="HR320" s="78" t="str">
        <f>IF(HR$9="", "", IF(AND(NOT('Personnel Details'!$N$15=""), $B320&gt;='Personnel Details'!$N$15), 'Personnel Details'!$O$15, IF(AND(NOT('Personnel Details'!$I$15=""), $B320&gt;='Personnel Details'!$I$15), 'Personnel Details'!$J$15, 'Personnel Details'!$E$15)))</f>
        <v/>
      </c>
      <c r="HS320" s="59" t="str">
        <f>IF(HR$9="", "", IF(AND(NOT('Personnel Details'!$N$15=""), $B320&gt;='Personnel Details'!$N$15), IF('Personnel Details'!$P$15="","", 'Personnel Details'!$P$15), IF(AND(NOT('Personnel Details'!$I$15=""), $B320&gt;='Personnel Details'!$I$15), IF('Personnel Details'!$K$15="", "", 'Personnel Details'!$K$15), IF('Personnel Details'!$F$15="", "", 'Personnel Details'!$F$15))))</f>
        <v/>
      </c>
      <c r="HT320" s="79" t="str">
        <f>IF(HR$9="", "", IF(AND(NOT('Personnel Details'!$N$15=""), $B320&gt;='Personnel Details'!$N$15), 'Personnel Details'!$Q$15, IF(AND(NOT('Personnel Details'!$I$15=""), $B320&gt;='Personnel Details'!$I$15), 'Personnel Details'!$L$15, 'Personnel Details'!$G$15)))</f>
        <v/>
      </c>
      <c r="HU320" s="59" t="str">
        <f t="shared" si="711"/>
        <v/>
      </c>
      <c r="HV320" s="53"/>
      <c r="HX320" s="78" t="str">
        <f>IF(HX$9="", "", IF(AND(NOT('Personnel Details'!$N$16=""), $B320&gt;='Personnel Details'!$N$16), 'Personnel Details'!$O$16, IF(AND(NOT('Personnel Details'!$I$16=""), $B320&gt;='Personnel Details'!$I$16), 'Personnel Details'!$J$16, 'Personnel Details'!$E$16)))</f>
        <v/>
      </c>
      <c r="HY320" s="59" t="str">
        <f>IF(HX$9="", "", IF(AND(NOT('Personnel Details'!$N$16=""), $B320&gt;='Personnel Details'!$N$16), IF('Personnel Details'!$P$16="","", 'Personnel Details'!$P$16), IF(AND(NOT('Personnel Details'!$I$16=""), $B320&gt;='Personnel Details'!$I$16), IF('Personnel Details'!$K$16="", "", 'Personnel Details'!$K$16), IF('Personnel Details'!$F$16="", "", 'Personnel Details'!$F$16))))</f>
        <v/>
      </c>
      <c r="HZ320" s="79" t="str">
        <f>IF(HX$9="", "", IF(AND(NOT('Personnel Details'!$N$16=""), $B320&gt;='Personnel Details'!$N$16), 'Personnel Details'!$Q$16, IF(AND(NOT('Personnel Details'!$I$16=""), $B320&gt;='Personnel Details'!$I$16), 'Personnel Details'!$L$16, 'Personnel Details'!$G$16)))</f>
        <v/>
      </c>
      <c r="IA320" s="59" t="str">
        <f t="shared" si="712"/>
        <v/>
      </c>
      <c r="IB320" s="53"/>
      <c r="ID320" s="78" t="str">
        <f>IF(ID$9="", "", IF(AND(NOT('Personnel Details'!$N$17=""), $B320&gt;='Personnel Details'!$N$17), 'Personnel Details'!$O$17, IF(AND(NOT('Personnel Details'!$I$17=""), $B320&gt;='Personnel Details'!$I$17), 'Personnel Details'!$J$17, 'Personnel Details'!$E$17)))</f>
        <v/>
      </c>
      <c r="IE320" s="59" t="str">
        <f>IF(ID$9="", "", IF(AND(NOT('Personnel Details'!$N$17=""), $B320&gt;='Personnel Details'!$N$17), IF('Personnel Details'!$P$17="","", 'Personnel Details'!$P$17), IF(AND(NOT('Personnel Details'!$I$17=""), $B320&gt;='Personnel Details'!$I$17), IF('Personnel Details'!$K$17="", "", 'Personnel Details'!$K$17), IF('Personnel Details'!$F$17="", "", 'Personnel Details'!$F$17))))</f>
        <v/>
      </c>
      <c r="IF320" s="79" t="str">
        <f>IF(ID$9="", "", IF(AND(NOT('Personnel Details'!$N$17=""), $B320&gt;='Personnel Details'!$N$17), 'Personnel Details'!$Q$17, IF(AND(NOT('Personnel Details'!$I$17=""), $B320&gt;='Personnel Details'!$I$17), 'Personnel Details'!$L$17, 'Personnel Details'!$G$17)))</f>
        <v/>
      </c>
      <c r="IG320" s="59" t="str">
        <f t="shared" si="713"/>
        <v/>
      </c>
      <c r="IH320" s="53"/>
      <c r="IJ320" s="78" t="str">
        <f>IF(IJ$9="", "", IF(AND(NOT('Personnel Details'!$N$18=""), $B320&gt;='Personnel Details'!$N$18), 'Personnel Details'!$O$18, IF(AND(NOT('Personnel Details'!$I$18=""), $B320&gt;='Personnel Details'!$I$18), 'Personnel Details'!$J$18, 'Personnel Details'!$E$18)))</f>
        <v/>
      </c>
      <c r="IK320" s="59" t="str">
        <f>IF(IJ$9="", "", IF(AND(NOT('Personnel Details'!$N$18=""), $B320&gt;='Personnel Details'!$N$18), IF('Personnel Details'!$P$18="","", 'Personnel Details'!$P$18), IF(AND(NOT('Personnel Details'!$I$18=""), $B320&gt;='Personnel Details'!$I$18), IF('Personnel Details'!$K$18="", "", 'Personnel Details'!$K$18), IF('Personnel Details'!$F$18="", "", 'Personnel Details'!$F$18))))</f>
        <v/>
      </c>
      <c r="IL320" s="79" t="str">
        <f>IF(IJ$9="", "", IF(AND(NOT('Personnel Details'!$N$18=""), $B320&gt;='Personnel Details'!$N$18), 'Personnel Details'!$Q$18, IF(AND(NOT('Personnel Details'!$I$18=""), $B320&gt;='Personnel Details'!$I$18), 'Personnel Details'!$L$18, 'Personnel Details'!$G$18)))</f>
        <v/>
      </c>
      <c r="IM320" s="59" t="str">
        <f t="shared" si="714"/>
        <v/>
      </c>
      <c r="IN320" s="53"/>
      <c r="IP320" s="78" t="str">
        <f>IF(IP$9="", "", IF(AND(NOT('Personnel Details'!$N$19=""), $B320&gt;='Personnel Details'!$N$19), 'Personnel Details'!$O$19, IF(AND(NOT('Personnel Details'!$I$19=""), $B320&gt;='Personnel Details'!$I$19), 'Personnel Details'!$J$19, 'Personnel Details'!$E$19)))</f>
        <v/>
      </c>
      <c r="IQ320" s="59" t="str">
        <f>IF(IP$9="", "", IF(AND(NOT('Personnel Details'!$N$19=""), $B320&gt;='Personnel Details'!$N$19), IF('Personnel Details'!$P$19="","", 'Personnel Details'!$P$19), IF(AND(NOT('Personnel Details'!$I$19=""), $B320&gt;='Personnel Details'!$I$19), IF('Personnel Details'!$K$19="", "", 'Personnel Details'!$K$19), IF('Personnel Details'!$F$19="", "", 'Personnel Details'!$F$19))))</f>
        <v/>
      </c>
      <c r="IR320" s="79" t="str">
        <f>IF(IP$9="", "", IF(AND(NOT('Personnel Details'!$N$19=""), $B320&gt;='Personnel Details'!$N$19), 'Personnel Details'!$Q$19, IF(AND(NOT('Personnel Details'!$I$19=""), $B320&gt;='Personnel Details'!$I$19), 'Personnel Details'!$L$19, 'Personnel Details'!$G$19)))</f>
        <v/>
      </c>
      <c r="IS320" s="59" t="str">
        <f t="shared" si="715"/>
        <v/>
      </c>
      <c r="IT320" s="53"/>
      <c r="IV320" s="78" t="str">
        <f>IF(IV$9="", "", IF(AND(NOT('Personnel Details'!$N$20=""), $B320&gt;='Personnel Details'!$N$20), 'Personnel Details'!$O$20, IF(AND(NOT('Personnel Details'!$I$20=""), $B320&gt;='Personnel Details'!$I$20), 'Personnel Details'!$J$20, 'Personnel Details'!$E$20)))</f>
        <v/>
      </c>
      <c r="IW320" s="59" t="str">
        <f>IF(IV$9="", "", IF(AND(NOT('Personnel Details'!$N$20=""), $B320&gt;='Personnel Details'!$N$20), IF('Personnel Details'!$P$20="","", 'Personnel Details'!$P$20), IF(AND(NOT('Personnel Details'!$I$20=""), $B320&gt;='Personnel Details'!$I$20), IF('Personnel Details'!$K$20="", "", 'Personnel Details'!$K$20), IF('Personnel Details'!$F$20="", "", 'Personnel Details'!$F$20))))</f>
        <v/>
      </c>
      <c r="IX320" s="79" t="str">
        <f>IF(IV$9="", "", IF(AND(NOT('Personnel Details'!$N$20=""), $B320&gt;='Personnel Details'!$N$20), 'Personnel Details'!$Q$20, IF(AND(NOT('Personnel Details'!$I$20=""), $B320&gt;='Personnel Details'!$I$20), 'Personnel Details'!$L$20, 'Personnel Details'!$G$20)))</f>
        <v/>
      </c>
      <c r="IY320" s="59" t="str">
        <f t="shared" si="716"/>
        <v/>
      </c>
      <c r="IZ320" s="53"/>
      <c r="JB320" s="78" t="str">
        <f>IF(JB$9="", "", IF(AND(NOT('Personnel Details'!$N$21=""), $B320&gt;='Personnel Details'!$N$21), 'Personnel Details'!$O$21, IF(AND(NOT('Personnel Details'!$I$21=""), $B320&gt;='Personnel Details'!$I$21), 'Personnel Details'!$J$21, 'Personnel Details'!$E$21)))</f>
        <v/>
      </c>
      <c r="JC320" s="59" t="str">
        <f>IF(JB$9="", "", IF(AND(NOT('Personnel Details'!$N$21=""), $B320&gt;='Personnel Details'!$N$21), IF('Personnel Details'!$P$21="","", 'Personnel Details'!$P$21), IF(AND(NOT('Personnel Details'!$I$21=""), $B320&gt;='Personnel Details'!$I$21), IF('Personnel Details'!$K$21="", "", 'Personnel Details'!$K$21), IF('Personnel Details'!$F$21="", "", 'Personnel Details'!$F$21))))</f>
        <v/>
      </c>
      <c r="JD320" s="79" t="str">
        <f>IF(JB$9="", "", IF(AND(NOT('Personnel Details'!$N$21=""), $B320&gt;='Personnel Details'!$N$21), 'Personnel Details'!$Q$21, IF(AND(NOT('Personnel Details'!$I$21=""), $B320&gt;='Personnel Details'!$I$21), 'Personnel Details'!$L$21, 'Personnel Details'!$G$21)))</f>
        <v/>
      </c>
      <c r="JE320" s="59" t="str">
        <f t="shared" si="717"/>
        <v/>
      </c>
      <c r="JF320" s="53"/>
      <c r="JH320" s="78" t="str">
        <f>IF(JH$9="", "", IF(AND(NOT('Personnel Details'!$N$22=""), $B320&gt;='Personnel Details'!$N$22), 'Personnel Details'!$O$22, IF(AND(NOT('Personnel Details'!$I$22=""), $B320&gt;='Personnel Details'!$I$22), 'Personnel Details'!$J$22, 'Personnel Details'!$E$22)))</f>
        <v/>
      </c>
      <c r="JI320" s="59" t="str">
        <f>IF(JH$9="", "", IF(AND(NOT('Personnel Details'!$N$22=""), $B320&gt;='Personnel Details'!$N$22), IF('Personnel Details'!$P$22="","", 'Personnel Details'!$P$22), IF(AND(NOT('Personnel Details'!$I$22=""), $B320&gt;='Personnel Details'!$I$22), IF('Personnel Details'!$K$22="", "", 'Personnel Details'!$K$22), IF('Personnel Details'!$F$22="", "", 'Personnel Details'!$F$22))))</f>
        <v/>
      </c>
      <c r="JJ320" s="79" t="str">
        <f>IF(JH$9="", "", IF(AND(NOT('Personnel Details'!$N$22=""), $B320&gt;='Personnel Details'!$N$22), 'Personnel Details'!$Q$22, IF(AND(NOT('Personnel Details'!$I$22=""), $B320&gt;='Personnel Details'!$I$22), 'Personnel Details'!$L$22, 'Personnel Details'!$G$22)))</f>
        <v/>
      </c>
      <c r="JK320" s="59" t="str">
        <f t="shared" si="718"/>
        <v/>
      </c>
      <c r="JL320" s="53"/>
      <c r="JN320" s="78" t="str">
        <f>IF(JN$9="", "", IF(AND(NOT('Personnel Details'!$N$23=""), $B320&gt;='Personnel Details'!$N$23), 'Personnel Details'!$O$23, IF(AND(NOT('Personnel Details'!$I$23=""), $B320&gt;='Personnel Details'!$I$23), 'Personnel Details'!$J$23, 'Personnel Details'!$E$23)))</f>
        <v/>
      </c>
      <c r="JO320" s="59" t="str">
        <f>IF(JN$9="", "", IF(AND(NOT('Personnel Details'!$N$23=""), $B320&gt;='Personnel Details'!$N$23), IF('Personnel Details'!$P$23="","", 'Personnel Details'!$P$23), IF(AND(NOT('Personnel Details'!$I$23=""), $B320&gt;='Personnel Details'!$I$23), IF('Personnel Details'!$K$23="", "", 'Personnel Details'!$K$23), IF('Personnel Details'!$F$23="", "", 'Personnel Details'!$F$23))))</f>
        <v/>
      </c>
      <c r="JP320" s="79" t="str">
        <f>IF(JN$9="", "", IF(AND(NOT('Personnel Details'!$N$23=""), $B320&gt;='Personnel Details'!$N$23), 'Personnel Details'!$Q$23, IF(AND(NOT('Personnel Details'!$I$23=""), $B320&gt;='Personnel Details'!$I$23), 'Personnel Details'!$L$23, 'Personnel Details'!$G$23)))</f>
        <v/>
      </c>
      <c r="JQ320" s="59" t="str">
        <f t="shared" si="719"/>
        <v/>
      </c>
      <c r="JR320" s="53"/>
      <c r="JT320" s="78" t="str">
        <f>IF(JT$9="", "", IF(AND(NOT('Personnel Details'!$N$24=""), $B320&gt;='Personnel Details'!$N$24), 'Personnel Details'!$O$24, IF(AND(NOT('Personnel Details'!$I$24=""), $B320&gt;='Personnel Details'!$I$24), 'Personnel Details'!$J$24, 'Personnel Details'!$E$24)))</f>
        <v/>
      </c>
      <c r="JU320" s="59" t="str">
        <f>IF(JT$9="", "", IF(AND(NOT('Personnel Details'!$N$24=""), $B320&gt;='Personnel Details'!$N$24), IF('Personnel Details'!$P$24="","", 'Personnel Details'!$P$24), IF(AND(NOT('Personnel Details'!$I$24=""), $B320&gt;='Personnel Details'!$I$24), IF('Personnel Details'!$K$24="", "", 'Personnel Details'!$K$24), IF('Personnel Details'!$F$24="", "", 'Personnel Details'!$F$24))))</f>
        <v/>
      </c>
      <c r="JV320" s="79" t="str">
        <f>IF(JT$9="", "", IF(AND(NOT('Personnel Details'!$N$24=""), $B320&gt;='Personnel Details'!$N$24), 'Personnel Details'!$Q$24, IF(AND(NOT('Personnel Details'!$I$24=""), $B320&gt;='Personnel Details'!$I$24), 'Personnel Details'!$L$24, 'Personnel Details'!$G$24)))</f>
        <v/>
      </c>
      <c r="JW320" s="59" t="str">
        <f t="shared" si="720"/>
        <v/>
      </c>
      <c r="JX320" s="53"/>
      <c r="JZ320" s="78" t="str">
        <f>IF(JZ$9="", "", IF(AND(NOT('Personnel Details'!$N$25=""), $B320&gt;='Personnel Details'!$N$25), 'Personnel Details'!$O$25, IF(AND(NOT('Personnel Details'!$I$25=""), $B320&gt;='Personnel Details'!$I$25), 'Personnel Details'!$J$25, 'Personnel Details'!$E$25)))</f>
        <v/>
      </c>
      <c r="KA320" s="59" t="str">
        <f>IF(JZ$9="", "", IF(AND(NOT('Personnel Details'!$N$25=""), $B320&gt;='Personnel Details'!$N$25), IF('Personnel Details'!$P$25="","", 'Personnel Details'!$P$25), IF(AND(NOT('Personnel Details'!$I$25=""), $B320&gt;='Personnel Details'!$I$25), IF('Personnel Details'!$K$25="", "", 'Personnel Details'!$K$25), IF('Personnel Details'!$F$25="", "", 'Personnel Details'!$F$25))))</f>
        <v/>
      </c>
      <c r="KB320" s="79" t="str">
        <f>IF(JZ$9="", "", IF(AND(NOT('Personnel Details'!$N$25=""), $B320&gt;='Personnel Details'!$N$25), 'Personnel Details'!$Q$25, IF(AND(NOT('Personnel Details'!$I$25=""), $B320&gt;='Personnel Details'!$I$25), 'Personnel Details'!$L$25, 'Personnel Details'!$G$25)))</f>
        <v/>
      </c>
      <c r="KC320" s="59" t="str">
        <f t="shared" si="721"/>
        <v/>
      </c>
      <c r="KD320" s="53"/>
      <c r="KF320" s="78" t="str">
        <f>IF(KF$9="", "", IF(AND(NOT('Personnel Details'!$N$26=""), $B320&gt;='Personnel Details'!$N$26), 'Personnel Details'!$O$26, IF(AND(NOT('Personnel Details'!$I$26=""), $B320&gt;='Personnel Details'!$I$26), 'Personnel Details'!$J$26, 'Personnel Details'!$E$26)))</f>
        <v/>
      </c>
      <c r="KG320" s="59" t="str">
        <f>IF(KF$9="", "", IF(AND(NOT('Personnel Details'!$N$26=""), $B320&gt;='Personnel Details'!$N$26), IF('Personnel Details'!$P$26="","", 'Personnel Details'!$P$26), IF(AND(NOT('Personnel Details'!$I$26=""), $B320&gt;='Personnel Details'!$I$26), IF('Personnel Details'!$K$26="", "", 'Personnel Details'!$K$26), IF('Personnel Details'!$F$26="", "", 'Personnel Details'!$F$26))))</f>
        <v/>
      </c>
      <c r="KH320" s="79" t="str">
        <f>IF(KF$9="", "", IF(AND(NOT('Personnel Details'!$N$26=""), $B320&gt;='Personnel Details'!$N$26), 'Personnel Details'!$Q$26, IF(AND(NOT('Personnel Details'!$I$26=""), $B320&gt;='Personnel Details'!$I$26), 'Personnel Details'!$L$26, 'Personnel Details'!$G$26)))</f>
        <v/>
      </c>
      <c r="KI320" s="59" t="str">
        <f t="shared" si="722"/>
        <v/>
      </c>
      <c r="KJ320" s="53"/>
      <c r="KL320" s="78" t="str">
        <f>IF(KL$9="", "", IF(AND(NOT('Personnel Details'!$N$27=""), $B320&gt;='Personnel Details'!$N$27), 'Personnel Details'!$O$27, IF(AND(NOT('Personnel Details'!$I$27=""), $B320&gt;='Personnel Details'!$I$27), 'Personnel Details'!$J$27, 'Personnel Details'!$E$27)))</f>
        <v/>
      </c>
      <c r="KM320" s="59" t="str">
        <f>IF(KL$9="", "", IF(AND(NOT('Personnel Details'!$N$27=""), $B320&gt;='Personnel Details'!$N$27), IF('Personnel Details'!$P$27="","", 'Personnel Details'!$P$27), IF(AND(NOT('Personnel Details'!$I$27=""), $B320&gt;='Personnel Details'!$I$27), IF('Personnel Details'!$K$27="", "", 'Personnel Details'!$K$27), IF('Personnel Details'!$F$27="", "", 'Personnel Details'!$F$27))))</f>
        <v/>
      </c>
      <c r="KN320" s="79" t="str">
        <f>IF(KL$9="", "", IF(AND(NOT('Personnel Details'!$N$27=""), $B320&gt;='Personnel Details'!$N$27), 'Personnel Details'!$Q$27, IF(AND(NOT('Personnel Details'!$I$27=""), $B320&gt;='Personnel Details'!$I$27), 'Personnel Details'!$L$27, 'Personnel Details'!$G$27)))</f>
        <v/>
      </c>
      <c r="KO320" s="59" t="str">
        <f t="shared" si="723"/>
        <v/>
      </c>
      <c r="KP320" s="53"/>
      <c r="KR320" s="78" t="str">
        <f>IF(KR$9="", "", IF(AND(NOT('Personnel Details'!$N$28=""), $B320&gt;='Personnel Details'!$N$28), 'Personnel Details'!$O$28, IF(AND(NOT('Personnel Details'!$I$28=""), $B320&gt;='Personnel Details'!$I$28), 'Personnel Details'!$J$28, 'Personnel Details'!$E$28)))</f>
        <v/>
      </c>
      <c r="KS320" s="59" t="str">
        <f>IF(KR$9="", "", IF(AND(NOT('Personnel Details'!$N$28=""), $B320&gt;='Personnel Details'!$N$28), IF('Personnel Details'!$P$28="","", 'Personnel Details'!$P$28), IF(AND(NOT('Personnel Details'!$I$28=""), $B320&gt;='Personnel Details'!$I$28), IF('Personnel Details'!$K$28="", "", 'Personnel Details'!$K$28), IF('Personnel Details'!$F$28="", "", 'Personnel Details'!$F$28))))</f>
        <v/>
      </c>
      <c r="KT320" s="79" t="str">
        <f>IF(KR$9="", "", IF(AND(NOT('Personnel Details'!$N$28=""), $B320&gt;='Personnel Details'!$N$28), 'Personnel Details'!$Q$28, IF(AND(NOT('Personnel Details'!$I$28=""), $B320&gt;='Personnel Details'!$I$28), 'Personnel Details'!$L$28, 'Personnel Details'!$G$28)))</f>
        <v/>
      </c>
      <c r="KU320" s="59" t="str">
        <f t="shared" si="724"/>
        <v/>
      </c>
      <c r="KV320" s="53"/>
      <c r="KX320" s="78" t="str">
        <f>IF(KX$9="", "", IF(AND(NOT('Personnel Details'!$N$29=""), $B320&gt;='Personnel Details'!$N$29), 'Personnel Details'!$O$29, IF(AND(NOT('Personnel Details'!$I$29=""), $B320&gt;='Personnel Details'!$I$29), 'Personnel Details'!$J$29, 'Personnel Details'!$E$29)))</f>
        <v/>
      </c>
      <c r="KY320" s="59" t="str">
        <f>IF(KX$9="", "", IF(AND(NOT('Personnel Details'!$N$29=""), $B320&gt;='Personnel Details'!$N$29), IF('Personnel Details'!$P$29="","", 'Personnel Details'!$P$29), IF(AND(NOT('Personnel Details'!$I$29=""), $B320&gt;='Personnel Details'!$I$29), IF('Personnel Details'!$K$29="", "", 'Personnel Details'!$K$29), IF('Personnel Details'!$F$29="", "", 'Personnel Details'!$F$29))))</f>
        <v/>
      </c>
      <c r="KZ320" s="79" t="str">
        <f>IF(KX$9="", "", IF(AND(NOT('Personnel Details'!$N$29=""), $B320&gt;='Personnel Details'!$N$29), 'Personnel Details'!$Q$29, IF(AND(NOT('Personnel Details'!$I$29=""), $B320&gt;='Personnel Details'!$I$29), 'Personnel Details'!$L$29, 'Personnel Details'!$G$29)))</f>
        <v/>
      </c>
      <c r="LA320" s="59" t="str">
        <f t="shared" si="725"/>
        <v/>
      </c>
      <c r="LB320" s="53"/>
      <c r="LD320" s="78" t="str">
        <f>IF(LD$9="", "", IF(AND(NOT('Personnel Details'!$N$30=""), $B320&gt;='Personnel Details'!$N$30), 'Personnel Details'!$O$30, IF(AND(NOT('Personnel Details'!$I$30=""), $B320&gt;='Personnel Details'!$I$30), 'Personnel Details'!$J$30, 'Personnel Details'!$E$30)))</f>
        <v/>
      </c>
      <c r="LE320" s="59" t="str">
        <f>IF(LD$9="", "", IF(AND(NOT('Personnel Details'!$N$30=""), $B320&gt;='Personnel Details'!$N$30), IF('Personnel Details'!$P$30="","", 'Personnel Details'!$P$30), IF(AND(NOT('Personnel Details'!$I$30=""), $B320&gt;='Personnel Details'!$I$30), IF('Personnel Details'!$K$30="", "", 'Personnel Details'!$K$30), IF('Personnel Details'!$F$30="", "", 'Personnel Details'!$F$30))))</f>
        <v/>
      </c>
      <c r="LF320" s="79" t="str">
        <f>IF(LD$9="", "", IF(AND(NOT('Personnel Details'!$N$30=""), $B320&gt;='Personnel Details'!$N$30), 'Personnel Details'!$Q$30, IF(AND(NOT('Personnel Details'!$I$30=""), $B320&gt;='Personnel Details'!$I$30), 'Personnel Details'!$L$30, 'Personnel Details'!$G$30)))</f>
        <v/>
      </c>
      <c r="LG320" s="59" t="str">
        <f t="shared" si="726"/>
        <v/>
      </c>
      <c r="LH320" s="53"/>
      <c r="LJ320" s="78" t="str">
        <f>IF(LJ$9="", "", IF(AND(NOT('Personnel Details'!$N$31=""), $B320&gt;='Personnel Details'!$N$31), 'Personnel Details'!$O$31, IF(AND(NOT('Personnel Details'!$I$31=""), $B320&gt;='Personnel Details'!$I$31), 'Personnel Details'!$J$31, 'Personnel Details'!$E$31)))</f>
        <v/>
      </c>
      <c r="LK320" s="59" t="str">
        <f>IF(LJ$9="", "", IF(AND(NOT('Personnel Details'!$N$31=""), $B320&gt;='Personnel Details'!$N$31), IF('Personnel Details'!$P$31="","", 'Personnel Details'!$P$31), IF(AND(NOT('Personnel Details'!$I$31=""), $B320&gt;='Personnel Details'!$I$31), IF('Personnel Details'!$K$31="", "", 'Personnel Details'!$K$31), IF('Personnel Details'!$F$31="", "", 'Personnel Details'!$F$31))))</f>
        <v/>
      </c>
      <c r="LL320" s="79" t="str">
        <f>IF(LJ$9="", "", IF(AND(NOT('Personnel Details'!$N$31=""), $B320&gt;='Personnel Details'!$N$31), 'Personnel Details'!$Q$31, IF(AND(NOT('Personnel Details'!$I$31=""), $B320&gt;='Personnel Details'!$I$31), 'Personnel Details'!$L$31, 'Personnel Details'!$G$31)))</f>
        <v/>
      </c>
      <c r="LM320" s="59" t="str">
        <f t="shared" si="727"/>
        <v/>
      </c>
      <c r="LN320" s="53"/>
      <c r="LP320" s="78" t="str">
        <f>IF(LP$9="", "", IF(AND(NOT('Personnel Details'!$N$32=""), $B320&gt;='Personnel Details'!$N$32), 'Personnel Details'!$O$32, IF(AND(NOT('Personnel Details'!$I$32=""), $B320&gt;='Personnel Details'!$I$32), 'Personnel Details'!$J$32, 'Personnel Details'!$E$32)))</f>
        <v/>
      </c>
      <c r="LQ320" s="59" t="str">
        <f>IF(LP$9="", "", IF(AND(NOT('Personnel Details'!$N$32=""), $B320&gt;='Personnel Details'!$N$32), IF('Personnel Details'!$P$32="","", 'Personnel Details'!$P$32), IF(AND(NOT('Personnel Details'!$I$32=""), $B320&gt;='Personnel Details'!$I$32), IF('Personnel Details'!$K$32="", "", 'Personnel Details'!$K$32), IF('Personnel Details'!$F$32="", "", 'Personnel Details'!$F$32))))</f>
        <v/>
      </c>
      <c r="LR320" s="79" t="str">
        <f>IF(LP$9="", "", IF(AND(NOT('Personnel Details'!$N$32=""), $B320&gt;='Personnel Details'!$N$32), 'Personnel Details'!$Q$32, IF(AND(NOT('Personnel Details'!$I$32=""), $B320&gt;='Personnel Details'!$I$32), 'Personnel Details'!$L$32, 'Personnel Details'!$G$32)))</f>
        <v/>
      </c>
      <c r="LS320" s="59" t="str">
        <f t="shared" si="728"/>
        <v/>
      </c>
      <c r="LT320" s="53"/>
      <c r="LV320" s="78" t="str">
        <f>IF(LV$9="", "", IF(AND(NOT('Personnel Details'!$N$33=""), $B320&gt;='Personnel Details'!$N$33), 'Personnel Details'!$O$33, IF(AND(NOT('Personnel Details'!$I$33=""), $B320&gt;='Personnel Details'!$I$33), 'Personnel Details'!$J$33, 'Personnel Details'!$E$33)))</f>
        <v/>
      </c>
      <c r="LW320" s="59" t="str">
        <f>IF(LV$9="", "", IF(AND(NOT('Personnel Details'!$N$33=""), $B320&gt;='Personnel Details'!$N$33), IF('Personnel Details'!$P$33="","", 'Personnel Details'!$P$33), IF(AND(NOT('Personnel Details'!$I$33=""), $B320&gt;='Personnel Details'!$I$33), IF('Personnel Details'!$K$33="", "", 'Personnel Details'!$K$33), IF('Personnel Details'!$F$33="", "", 'Personnel Details'!$F$33))))</f>
        <v/>
      </c>
      <c r="LX320" s="79" t="str">
        <f>IF(LV$9="", "", IF(AND(NOT('Personnel Details'!$N$33=""), $B320&gt;='Personnel Details'!$N$33), 'Personnel Details'!$Q$33, IF(AND(NOT('Personnel Details'!$I$33=""), $B320&gt;='Personnel Details'!$I$33), 'Personnel Details'!$L$33, 'Personnel Details'!$G$33)))</f>
        <v/>
      </c>
      <c r="LY320" s="59" t="str">
        <f t="shared" si="729"/>
        <v/>
      </c>
      <c r="LZ320" s="53"/>
      <c r="MB320" s="78" t="str">
        <f>IF(MB$9="", "", IF(AND(NOT('Personnel Details'!$N$34=""), $B320&gt;='Personnel Details'!$N$34), 'Personnel Details'!$O$34, IF(AND(NOT('Personnel Details'!$I$34=""), $B320&gt;='Personnel Details'!$I$34), 'Personnel Details'!$J$34, 'Personnel Details'!$E$34)))</f>
        <v/>
      </c>
      <c r="MC320" s="59" t="str">
        <f>IF(MB$9="", "", IF(AND(NOT('Personnel Details'!$N$34=""), $B320&gt;='Personnel Details'!$N$34), IF('Personnel Details'!$P$34="","", 'Personnel Details'!$P$34), IF(AND(NOT('Personnel Details'!$I$34=""), $B320&gt;='Personnel Details'!$I$34), IF('Personnel Details'!$K$34="", "", 'Personnel Details'!$K$34), IF('Personnel Details'!$F$34="", "", 'Personnel Details'!$F$34))))</f>
        <v/>
      </c>
      <c r="MD320" s="79" t="str">
        <f>IF(MB$9="", "", IF(AND(NOT('Personnel Details'!$N$34=""), $B320&gt;='Personnel Details'!$N$34), 'Personnel Details'!$Q$34, IF(AND(NOT('Personnel Details'!$I$34=""), $B320&gt;='Personnel Details'!$I$34), 'Personnel Details'!$L$34, 'Personnel Details'!$G$34)))</f>
        <v/>
      </c>
      <c r="ME320" s="59" t="str">
        <f t="shared" si="730"/>
        <v/>
      </c>
      <c r="MF320" s="53"/>
      <c r="MH320" s="78" t="str">
        <f>IF(MH$9="", "", IF(AND(NOT('Personnel Details'!$N$35=""), $B320&gt;='Personnel Details'!$N$35), 'Personnel Details'!$O$35, IF(AND(NOT('Personnel Details'!$I$35=""), $B320&gt;='Personnel Details'!$I$35), 'Personnel Details'!$J$35, 'Personnel Details'!$E$35)))</f>
        <v/>
      </c>
      <c r="MI320" s="59" t="str">
        <f>IF(MH$9="", "", IF(AND(NOT('Personnel Details'!$N$35=""), $B320&gt;='Personnel Details'!$N$35), IF('Personnel Details'!$P$35="","", 'Personnel Details'!$P$35), IF(AND(NOT('Personnel Details'!$I$35=""), $B320&gt;='Personnel Details'!$I$35), IF('Personnel Details'!$K$35="", "", 'Personnel Details'!$K$35), IF('Personnel Details'!$F$35="", "", 'Personnel Details'!$F$35))))</f>
        <v/>
      </c>
      <c r="MJ320" s="79" t="str">
        <f>IF(MH$9="", "", IF(AND(NOT('Personnel Details'!$N$35=""), $B320&gt;='Personnel Details'!$N$35), 'Personnel Details'!$Q$35, IF(AND(NOT('Personnel Details'!$I$35=""), $B320&gt;='Personnel Details'!$I$35), 'Personnel Details'!$L$35, 'Personnel Details'!$G$35)))</f>
        <v/>
      </c>
      <c r="MK320" s="59" t="str">
        <f t="shared" si="731"/>
        <v/>
      </c>
      <c r="ML320" s="53"/>
      <c r="MN320" s="78" t="str">
        <f>IF(MN$9="", "", IF(AND(NOT('Personnel Details'!$N$36=""), $B320&gt;='Personnel Details'!$N$36), 'Personnel Details'!$O$36, IF(AND(NOT('Personnel Details'!$I$36=""), $B320&gt;='Personnel Details'!$I$36), 'Personnel Details'!$J$36, 'Personnel Details'!$E$36)))</f>
        <v/>
      </c>
      <c r="MO320" s="59" t="str">
        <f>IF(MN$9="", "", IF(AND(NOT('Personnel Details'!$N$36=""), $B320&gt;='Personnel Details'!$N$36), IF('Personnel Details'!$P$36="","", 'Personnel Details'!$P$36), IF(AND(NOT('Personnel Details'!$I$36=""), $B320&gt;='Personnel Details'!$I$36), IF('Personnel Details'!$K$36="", "", 'Personnel Details'!$K$36), IF('Personnel Details'!$F$36="", "", 'Personnel Details'!$F$36))))</f>
        <v/>
      </c>
      <c r="MP320" s="79" t="str">
        <f>IF(MN$9="", "", IF(AND(NOT('Personnel Details'!$N$36=""), $B320&gt;='Personnel Details'!$N$36), 'Personnel Details'!$Q$36, IF(AND(NOT('Personnel Details'!$I$36=""), $B320&gt;='Personnel Details'!$I$36), 'Personnel Details'!$L$36, 'Personnel Details'!$G$36)))</f>
        <v/>
      </c>
      <c r="MQ320" s="59" t="str">
        <f t="shared" si="732"/>
        <v/>
      </c>
      <c r="MR320" s="53"/>
      <c r="MT320" s="78" t="str">
        <f>IF(MT$9="", "", IF(AND(NOT('Personnel Details'!$N$37=""), $B320&gt;='Personnel Details'!$N$37), 'Personnel Details'!$O$37, IF(AND(NOT('Personnel Details'!$I$37=""), $B320&gt;='Personnel Details'!$I$37), 'Personnel Details'!$J$37, 'Personnel Details'!$E$37)))</f>
        <v/>
      </c>
      <c r="MU320" s="59" t="str">
        <f>IF(MT$9="", "", IF(AND(NOT('Personnel Details'!$N$37=""), $B320&gt;='Personnel Details'!$N$37), IF('Personnel Details'!$P$37="","", 'Personnel Details'!$P$37), IF(AND(NOT('Personnel Details'!$I$37=""), $B320&gt;='Personnel Details'!$I$37), IF('Personnel Details'!$K$37="", "", 'Personnel Details'!$K$37), IF('Personnel Details'!$F$37="", "", 'Personnel Details'!$F$37))))</f>
        <v/>
      </c>
      <c r="MV320" s="79" t="str">
        <f>IF(MT$9="", "", IF(AND(NOT('Personnel Details'!$N$37=""), $B320&gt;='Personnel Details'!$N$37), 'Personnel Details'!$Q$37, IF(AND(NOT('Personnel Details'!$I$37=""), $B320&gt;='Personnel Details'!$I$37), 'Personnel Details'!$L$37, 'Personnel Details'!$G$37)))</f>
        <v/>
      </c>
      <c r="MW320" s="59" t="str">
        <f t="shared" si="733"/>
        <v/>
      </c>
      <c r="MX320" s="53"/>
      <c r="MZ320" s="78" t="str">
        <f>IF(MZ$9="", "", IF(AND(NOT('Personnel Details'!$N$38=""), $B320&gt;='Personnel Details'!$N$38), 'Personnel Details'!$O$38, IF(AND(NOT('Personnel Details'!$I$38=""), $B320&gt;='Personnel Details'!$I$38), 'Personnel Details'!$J$38, 'Personnel Details'!$E$38)))</f>
        <v/>
      </c>
      <c r="NA320" s="59" t="str">
        <f>IF(MZ$9="", "", IF(AND(NOT('Personnel Details'!$N$38=""), $B320&gt;='Personnel Details'!$N$38), IF('Personnel Details'!$P$38="","", 'Personnel Details'!$P$38), IF(AND(NOT('Personnel Details'!$I$38=""), $B320&gt;='Personnel Details'!$I$38), IF('Personnel Details'!$K$38="", "", 'Personnel Details'!$K$38), IF('Personnel Details'!$F$38="", "", 'Personnel Details'!$F$38))))</f>
        <v/>
      </c>
      <c r="NB320" s="79" t="str">
        <f>IF(MZ$9="", "", IF(AND(NOT('Personnel Details'!$N$38=""), $B320&gt;='Personnel Details'!$N$38), 'Personnel Details'!$Q$38, IF(AND(NOT('Personnel Details'!$I$38=""), $B320&gt;='Personnel Details'!$I$38), 'Personnel Details'!$L$38, 'Personnel Details'!$G$38)))</f>
        <v/>
      </c>
      <c r="NC320" s="59" t="str">
        <f t="shared" si="734"/>
        <v/>
      </c>
      <c r="ND320" s="53"/>
      <c r="NF320" s="78" t="str">
        <f>IF(NF$9="", "", IF(AND(NOT('Personnel Details'!$N$39=""), $B320&gt;='Personnel Details'!$N$39), 'Personnel Details'!$O$39, IF(AND(NOT('Personnel Details'!$I$39=""), $B320&gt;='Personnel Details'!$I$39), 'Personnel Details'!$J$39, 'Personnel Details'!$E$39)))</f>
        <v/>
      </c>
      <c r="NG320" s="59" t="str">
        <f>IF(NF$9="", "", IF(AND(NOT('Personnel Details'!$N$39=""), $B320&gt;='Personnel Details'!$N$39), IF('Personnel Details'!$P$39="","", 'Personnel Details'!$P$39), IF(AND(NOT('Personnel Details'!$I$39=""), $B320&gt;='Personnel Details'!$I$39), IF('Personnel Details'!$K$39="", "", 'Personnel Details'!$K$39), IF('Personnel Details'!$F$39="", "", 'Personnel Details'!$F$39))))</f>
        <v/>
      </c>
      <c r="NH320" s="79" t="str">
        <f>IF(NF$9="", "", IF(AND(NOT('Personnel Details'!$N$39=""), $B320&gt;='Personnel Details'!$N$39), 'Personnel Details'!$Q$39, IF(AND(NOT('Personnel Details'!$I$39=""), $B320&gt;='Personnel Details'!$I$39), 'Personnel Details'!$L$39, 'Personnel Details'!$G$39)))</f>
        <v/>
      </c>
      <c r="NI320" s="59" t="str">
        <f t="shared" si="735"/>
        <v/>
      </c>
      <c r="NJ320" s="53"/>
      <c r="NL320" s="78" t="str">
        <f>IF(NL$9="", "", IF(AND(NOT('Personnel Details'!$N$40=""), $B320&gt;='Personnel Details'!$N$40), 'Personnel Details'!$O$40, IF(AND(NOT('Personnel Details'!$I$40=""), $B320&gt;='Personnel Details'!$I$40), 'Personnel Details'!$J$40, 'Personnel Details'!$E$40)))</f>
        <v/>
      </c>
      <c r="NM320" s="59" t="str">
        <f>IF(NL$9="", "", IF(AND(NOT('Personnel Details'!$N$40=""), $B320&gt;='Personnel Details'!$N$40), IF('Personnel Details'!$P$40="","", 'Personnel Details'!$P$40), IF(AND(NOT('Personnel Details'!$I$40=""), $B320&gt;='Personnel Details'!$I$40), IF('Personnel Details'!$K$40="", "", 'Personnel Details'!$K$40), IF('Personnel Details'!$F$40="", "", 'Personnel Details'!$F$40))))</f>
        <v/>
      </c>
      <c r="NN320" s="79" t="str">
        <f>IF(NL$9="", "", IF(AND(NOT('Personnel Details'!$N$40=""), $B320&gt;='Personnel Details'!$N$40), 'Personnel Details'!$Q$40, IF(AND(NOT('Personnel Details'!$I$40=""), $B320&gt;='Personnel Details'!$I$40), 'Personnel Details'!$L$40, 'Personnel Details'!$G$40)))</f>
        <v/>
      </c>
      <c r="NO320" s="59" t="str">
        <f t="shared" si="736"/>
        <v/>
      </c>
      <c r="NP320" s="53"/>
    </row>
    <row r="321" spans="1:380" x14ac:dyDescent="0.25">
      <c r="A321" s="32"/>
      <c r="B321" s="113" t="str">
        <f>IFERROR(IF(B320+1&gt;'Personnel Details'!$U$5, "", B320+1), "")</f>
        <v/>
      </c>
      <c r="C321" s="32"/>
      <c r="D321" s="120"/>
      <c r="E321" s="13" t="str">
        <f t="shared" si="615"/>
        <v/>
      </c>
      <c r="F321" s="13" t="str">
        <f t="shared" si="646"/>
        <v/>
      </c>
      <c r="G321" s="56" t="str">
        <f t="shared" si="737"/>
        <v/>
      </c>
      <c r="H321" s="16" t="str">
        <f t="shared" si="647"/>
        <v/>
      </c>
      <c r="I321" s="32"/>
      <c r="J321" s="120"/>
      <c r="K321" s="62" t="str">
        <f t="shared" si="616"/>
        <v/>
      </c>
      <c r="L321" s="62" t="str">
        <f t="shared" si="648"/>
        <v/>
      </c>
      <c r="M321" s="65" t="str">
        <f t="shared" si="738"/>
        <v/>
      </c>
      <c r="N321" s="68" t="str">
        <f t="shared" si="649"/>
        <v/>
      </c>
      <c r="O321" s="32"/>
      <c r="P321" s="120"/>
      <c r="Q321" s="62" t="str">
        <f t="shared" si="617"/>
        <v/>
      </c>
      <c r="R321" s="62" t="str">
        <f t="shared" si="650"/>
        <v/>
      </c>
      <c r="S321" s="65" t="str">
        <f t="shared" si="739"/>
        <v/>
      </c>
      <c r="T321" s="68" t="str">
        <f t="shared" si="651"/>
        <v/>
      </c>
      <c r="U321" s="32"/>
      <c r="V321" s="120"/>
      <c r="W321" s="62" t="str">
        <f t="shared" si="618"/>
        <v/>
      </c>
      <c r="X321" s="62" t="str">
        <f t="shared" si="652"/>
        <v/>
      </c>
      <c r="Y321" s="65" t="str">
        <f t="shared" si="740"/>
        <v/>
      </c>
      <c r="Z321" s="68" t="str">
        <f t="shared" si="653"/>
        <v/>
      </c>
      <c r="AA321" s="32"/>
      <c r="AB321" s="120"/>
      <c r="AC321" s="62" t="str">
        <f t="shared" si="619"/>
        <v/>
      </c>
      <c r="AD321" s="62" t="str">
        <f t="shared" si="654"/>
        <v/>
      </c>
      <c r="AE321" s="65" t="str">
        <f t="shared" si="741"/>
        <v/>
      </c>
      <c r="AF321" s="68" t="str">
        <f t="shared" si="655"/>
        <v/>
      </c>
      <c r="AG321" s="32"/>
      <c r="AH321" s="120"/>
      <c r="AI321" s="62" t="str">
        <f t="shared" si="620"/>
        <v/>
      </c>
      <c r="AJ321" s="62" t="str">
        <f t="shared" si="656"/>
        <v/>
      </c>
      <c r="AK321" s="65" t="str">
        <f t="shared" si="742"/>
        <v/>
      </c>
      <c r="AL321" s="68" t="str">
        <f t="shared" si="657"/>
        <v/>
      </c>
      <c r="AM321" s="32"/>
      <c r="AN321" s="120"/>
      <c r="AO321" s="62" t="str">
        <f t="shared" si="621"/>
        <v/>
      </c>
      <c r="AP321" s="62" t="str">
        <f t="shared" si="658"/>
        <v/>
      </c>
      <c r="AQ321" s="65" t="str">
        <f t="shared" si="743"/>
        <v/>
      </c>
      <c r="AR321" s="68" t="str">
        <f t="shared" si="659"/>
        <v/>
      </c>
      <c r="AS321" s="32"/>
      <c r="AT321" s="120"/>
      <c r="AU321" s="62" t="str">
        <f t="shared" si="622"/>
        <v/>
      </c>
      <c r="AV321" s="62" t="str">
        <f t="shared" si="660"/>
        <v/>
      </c>
      <c r="AW321" s="65" t="str">
        <f t="shared" si="744"/>
        <v/>
      </c>
      <c r="AX321" s="68" t="str">
        <f t="shared" si="661"/>
        <v/>
      </c>
      <c r="AY321" s="32"/>
      <c r="AZ321" s="120"/>
      <c r="BA321" s="62" t="str">
        <f t="shared" si="623"/>
        <v/>
      </c>
      <c r="BB321" s="62" t="str">
        <f t="shared" si="662"/>
        <v/>
      </c>
      <c r="BC321" s="65" t="str">
        <f t="shared" si="745"/>
        <v/>
      </c>
      <c r="BD321" s="68" t="str">
        <f t="shared" si="663"/>
        <v/>
      </c>
      <c r="BE321" s="32"/>
      <c r="BF321" s="120"/>
      <c r="BG321" s="62" t="str">
        <f t="shared" si="624"/>
        <v/>
      </c>
      <c r="BH321" s="62" t="str">
        <f t="shared" si="664"/>
        <v/>
      </c>
      <c r="BI321" s="65" t="str">
        <f t="shared" si="746"/>
        <v/>
      </c>
      <c r="BJ321" s="68" t="str">
        <f t="shared" si="665"/>
        <v/>
      </c>
      <c r="BK321" s="32"/>
      <c r="BL321" s="120"/>
      <c r="BM321" s="62" t="str">
        <f t="shared" si="625"/>
        <v/>
      </c>
      <c r="BN321" s="62" t="str">
        <f t="shared" si="666"/>
        <v/>
      </c>
      <c r="BO321" s="65" t="str">
        <f t="shared" si="747"/>
        <v/>
      </c>
      <c r="BP321" s="68" t="str">
        <f t="shared" si="667"/>
        <v/>
      </c>
      <c r="BQ321" s="32"/>
      <c r="BR321" s="120"/>
      <c r="BS321" s="62" t="str">
        <f t="shared" si="626"/>
        <v/>
      </c>
      <c r="BT321" s="62" t="str">
        <f t="shared" si="668"/>
        <v/>
      </c>
      <c r="BU321" s="65" t="str">
        <f t="shared" si="748"/>
        <v/>
      </c>
      <c r="BV321" s="68" t="str">
        <f t="shared" si="669"/>
        <v/>
      </c>
      <c r="BW321" s="32"/>
      <c r="BX321" s="120"/>
      <c r="BY321" s="62" t="str">
        <f t="shared" si="627"/>
        <v/>
      </c>
      <c r="BZ321" s="62" t="str">
        <f t="shared" si="670"/>
        <v/>
      </c>
      <c r="CA321" s="65" t="str">
        <f t="shared" si="749"/>
        <v/>
      </c>
      <c r="CB321" s="68" t="str">
        <f t="shared" si="671"/>
        <v/>
      </c>
      <c r="CC321" s="32"/>
      <c r="CD321" s="120"/>
      <c r="CE321" s="62" t="str">
        <f t="shared" si="628"/>
        <v/>
      </c>
      <c r="CF321" s="62" t="str">
        <f t="shared" si="672"/>
        <v/>
      </c>
      <c r="CG321" s="65" t="str">
        <f t="shared" si="750"/>
        <v/>
      </c>
      <c r="CH321" s="68" t="str">
        <f t="shared" si="673"/>
        <v/>
      </c>
      <c r="CI321" s="32"/>
      <c r="CJ321" s="120"/>
      <c r="CK321" s="62" t="str">
        <f t="shared" si="629"/>
        <v/>
      </c>
      <c r="CL321" s="62" t="str">
        <f t="shared" si="674"/>
        <v/>
      </c>
      <c r="CM321" s="65" t="str">
        <f t="shared" si="751"/>
        <v/>
      </c>
      <c r="CN321" s="68" t="str">
        <f t="shared" si="675"/>
        <v/>
      </c>
      <c r="CO321" s="32"/>
      <c r="CP321" s="120"/>
      <c r="CQ321" s="62" t="str">
        <f t="shared" si="630"/>
        <v/>
      </c>
      <c r="CR321" s="62" t="str">
        <f t="shared" si="676"/>
        <v/>
      </c>
      <c r="CS321" s="65" t="str">
        <f t="shared" si="752"/>
        <v/>
      </c>
      <c r="CT321" s="68" t="str">
        <f t="shared" si="677"/>
        <v/>
      </c>
      <c r="CU321" s="32"/>
      <c r="CV321" s="120"/>
      <c r="CW321" s="62" t="str">
        <f t="shared" si="631"/>
        <v/>
      </c>
      <c r="CX321" s="62" t="str">
        <f t="shared" si="678"/>
        <v/>
      </c>
      <c r="CY321" s="65" t="str">
        <f t="shared" si="753"/>
        <v/>
      </c>
      <c r="CZ321" s="68" t="str">
        <f t="shared" si="679"/>
        <v/>
      </c>
      <c r="DA321" s="32"/>
      <c r="DB321" s="120"/>
      <c r="DC321" s="62" t="str">
        <f t="shared" si="632"/>
        <v/>
      </c>
      <c r="DD321" s="62" t="str">
        <f t="shared" si="680"/>
        <v/>
      </c>
      <c r="DE321" s="65" t="str">
        <f t="shared" si="754"/>
        <v/>
      </c>
      <c r="DF321" s="68" t="str">
        <f t="shared" si="681"/>
        <v/>
      </c>
      <c r="DG321" s="32"/>
      <c r="DH321" s="120"/>
      <c r="DI321" s="62" t="str">
        <f t="shared" si="633"/>
        <v/>
      </c>
      <c r="DJ321" s="62" t="str">
        <f t="shared" si="682"/>
        <v/>
      </c>
      <c r="DK321" s="65" t="str">
        <f t="shared" si="755"/>
        <v/>
      </c>
      <c r="DL321" s="68" t="str">
        <f t="shared" si="683"/>
        <v/>
      </c>
      <c r="DM321" s="32"/>
      <c r="DN321" s="120"/>
      <c r="DO321" s="62" t="str">
        <f t="shared" si="634"/>
        <v/>
      </c>
      <c r="DP321" s="62" t="str">
        <f t="shared" si="684"/>
        <v/>
      </c>
      <c r="DQ321" s="65" t="str">
        <f t="shared" si="756"/>
        <v/>
      </c>
      <c r="DR321" s="68" t="str">
        <f t="shared" si="685"/>
        <v/>
      </c>
      <c r="DS321" s="32"/>
      <c r="DT321" s="120"/>
      <c r="DU321" s="62" t="str">
        <f t="shared" si="635"/>
        <v/>
      </c>
      <c r="DV321" s="62" t="str">
        <f t="shared" si="686"/>
        <v/>
      </c>
      <c r="DW321" s="65" t="str">
        <f t="shared" si="757"/>
        <v/>
      </c>
      <c r="DX321" s="68" t="str">
        <f t="shared" si="687"/>
        <v/>
      </c>
      <c r="DY321" s="32"/>
      <c r="DZ321" s="120"/>
      <c r="EA321" s="62" t="str">
        <f t="shared" si="636"/>
        <v/>
      </c>
      <c r="EB321" s="62" t="str">
        <f t="shared" si="688"/>
        <v/>
      </c>
      <c r="EC321" s="65" t="str">
        <f t="shared" si="758"/>
        <v/>
      </c>
      <c r="ED321" s="68" t="str">
        <f t="shared" si="689"/>
        <v/>
      </c>
      <c r="EE321" s="32"/>
      <c r="EF321" s="120"/>
      <c r="EG321" s="62" t="str">
        <f t="shared" si="637"/>
        <v/>
      </c>
      <c r="EH321" s="62" t="str">
        <f t="shared" si="690"/>
        <v/>
      </c>
      <c r="EI321" s="65" t="str">
        <f t="shared" si="759"/>
        <v/>
      </c>
      <c r="EJ321" s="68" t="str">
        <f t="shared" si="691"/>
        <v/>
      </c>
      <c r="EK321" s="32"/>
      <c r="EL321" s="120"/>
      <c r="EM321" s="62" t="str">
        <f t="shared" si="638"/>
        <v/>
      </c>
      <c r="EN321" s="62" t="str">
        <f t="shared" si="692"/>
        <v/>
      </c>
      <c r="EO321" s="65" t="str">
        <f t="shared" si="760"/>
        <v/>
      </c>
      <c r="EP321" s="68" t="str">
        <f t="shared" si="693"/>
        <v/>
      </c>
      <c r="EQ321" s="32"/>
      <c r="ER321" s="120"/>
      <c r="ES321" s="62" t="str">
        <f t="shared" si="639"/>
        <v/>
      </c>
      <c r="ET321" s="62" t="str">
        <f t="shared" si="694"/>
        <v/>
      </c>
      <c r="EU321" s="65" t="str">
        <f t="shared" si="761"/>
        <v/>
      </c>
      <c r="EV321" s="68" t="str">
        <f t="shared" si="695"/>
        <v/>
      </c>
      <c r="EW321" s="32"/>
      <c r="EX321" s="120"/>
      <c r="EY321" s="62" t="str">
        <f t="shared" si="640"/>
        <v/>
      </c>
      <c r="EZ321" s="62" t="str">
        <f t="shared" si="696"/>
        <v/>
      </c>
      <c r="FA321" s="65" t="str">
        <f t="shared" si="762"/>
        <v/>
      </c>
      <c r="FB321" s="68" t="str">
        <f t="shared" si="697"/>
        <v/>
      </c>
      <c r="FC321" s="32"/>
      <c r="FD321" s="120"/>
      <c r="FE321" s="62" t="str">
        <f t="shared" si="641"/>
        <v/>
      </c>
      <c r="FF321" s="62" t="str">
        <f t="shared" si="698"/>
        <v/>
      </c>
      <c r="FG321" s="65" t="str">
        <f t="shared" si="763"/>
        <v/>
      </c>
      <c r="FH321" s="68" t="str">
        <f t="shared" si="699"/>
        <v/>
      </c>
      <c r="FI321" s="32"/>
      <c r="FJ321" s="120"/>
      <c r="FK321" s="62" t="str">
        <f t="shared" si="642"/>
        <v/>
      </c>
      <c r="FL321" s="62" t="str">
        <f t="shared" si="700"/>
        <v/>
      </c>
      <c r="FM321" s="65" t="str">
        <f t="shared" si="764"/>
        <v/>
      </c>
      <c r="FN321" s="68" t="str">
        <f t="shared" si="701"/>
        <v/>
      </c>
      <c r="FO321" s="32"/>
      <c r="FP321" s="120"/>
      <c r="FQ321" s="62" t="str">
        <f t="shared" si="643"/>
        <v/>
      </c>
      <c r="FR321" s="62" t="str">
        <f t="shared" si="702"/>
        <v/>
      </c>
      <c r="FS321" s="65" t="str">
        <f t="shared" si="765"/>
        <v/>
      </c>
      <c r="FT321" s="68" t="str">
        <f t="shared" si="703"/>
        <v/>
      </c>
      <c r="FU321" s="32"/>
      <c r="FV321" s="120"/>
      <c r="FW321" s="62" t="str">
        <f t="shared" si="644"/>
        <v/>
      </c>
      <c r="FX321" s="62" t="str">
        <f t="shared" si="704"/>
        <v/>
      </c>
      <c r="FY321" s="65" t="str">
        <f t="shared" si="766"/>
        <v/>
      </c>
      <c r="FZ321" s="68" t="str">
        <f t="shared" si="705"/>
        <v/>
      </c>
      <c r="GA321" s="32"/>
      <c r="GC321" s="7" t="str">
        <f t="shared" si="706"/>
        <v/>
      </c>
      <c r="GD321" s="7" t="str">
        <f t="shared" ca="1" si="645"/>
        <v/>
      </c>
      <c r="GT321" s="71" t="str">
        <f>IF(GT$9="", "", IF(AND(NOT('Personnel Details'!$N$11=""), $B321&gt;='Personnel Details'!$N$11), 'Personnel Details'!$O$11, IF(AND(NOT('Personnel Details'!$I$11=""), $B321&gt;='Personnel Details'!$I$11), 'Personnel Details'!$J$11, 'Personnel Details'!$E$11)))</f>
        <v/>
      </c>
      <c r="GU321" s="59" t="str">
        <f>IF(GT$9="", "", IF(AND(NOT('Personnel Details'!$N$11=""), $B321&gt;='Personnel Details'!$N$11), IF('Personnel Details'!$P$11="","", 'Personnel Details'!$P$11), IF(AND(NOT('Personnel Details'!$I$11=""), $B321&gt;='Personnel Details'!$I$11), IF('Personnel Details'!$K$11="", "", 'Personnel Details'!$K$11), IF('Personnel Details'!$F$11="", "", 'Personnel Details'!$F$11))))</f>
        <v/>
      </c>
      <c r="GV321" s="74" t="str">
        <f>IF(GT$9="", "", IF(AND(NOT('Personnel Details'!$N$11=""), $B321&gt;='Personnel Details'!$N$11), 'Personnel Details'!$Q$11, IF(AND(NOT('Personnel Details'!$I$11=""), $B321&gt;='Personnel Details'!$I$11), 'Personnel Details'!$L$11, 'Personnel Details'!$G$11)))</f>
        <v/>
      </c>
      <c r="GW321" s="59" t="str">
        <f t="shared" si="707"/>
        <v/>
      </c>
      <c r="GX321" s="53"/>
      <c r="GZ321" s="78" t="str">
        <f>IF(GZ$9="", "", IF(AND(NOT('Personnel Details'!$N$12=""), $B321&gt;='Personnel Details'!$N$12), 'Personnel Details'!$O$12, IF(AND(NOT('Personnel Details'!$I$12=""), $B321&gt;='Personnel Details'!$I$12), 'Personnel Details'!$J$12, 'Personnel Details'!$E$12)))</f>
        <v/>
      </c>
      <c r="HA321" s="59" t="str">
        <f>IF(GZ$9="", "", IF(AND(NOT('Personnel Details'!$N$12=""), $B321&gt;='Personnel Details'!$N$12), IF('Personnel Details'!$P$12="","", 'Personnel Details'!$P$12), IF(AND(NOT('Personnel Details'!$I$12=""), $B321&gt;='Personnel Details'!$I$12), IF('Personnel Details'!$K$12="", "", 'Personnel Details'!$K$12), IF('Personnel Details'!$F$12="", "", 'Personnel Details'!$F$12))))</f>
        <v/>
      </c>
      <c r="HB321" s="79" t="str">
        <f>IF(GZ$9="", "", IF(AND(NOT('Personnel Details'!$N$12=""), $B321&gt;='Personnel Details'!$N$12), 'Personnel Details'!$Q$12, IF(AND(NOT('Personnel Details'!$I$12=""), $B321&gt;='Personnel Details'!$I$12), 'Personnel Details'!$L$12, 'Personnel Details'!$G$12)))</f>
        <v/>
      </c>
      <c r="HC321" s="59" t="str">
        <f t="shared" si="708"/>
        <v/>
      </c>
      <c r="HD321" s="53"/>
      <c r="HF321" s="78" t="str">
        <f>IF(HF$9="", "", IF(AND(NOT('Personnel Details'!$N$13=""), $B321&gt;='Personnel Details'!$N$13), 'Personnel Details'!$O$13, IF(AND(NOT('Personnel Details'!$I$13=""), $B321&gt;='Personnel Details'!$I$13), 'Personnel Details'!$J$13, 'Personnel Details'!$E$13)))</f>
        <v/>
      </c>
      <c r="HG321" s="59" t="str">
        <f>IF(HF$9="", "", IF(AND(NOT('Personnel Details'!$N$13=""), $B321&gt;='Personnel Details'!$N$13), IF('Personnel Details'!$P$13="","", 'Personnel Details'!$P$13), IF(AND(NOT('Personnel Details'!$I$13=""), $B321&gt;='Personnel Details'!$I$13), IF('Personnel Details'!$K$13="", "", 'Personnel Details'!$K$13), IF('Personnel Details'!$F$13="", "", 'Personnel Details'!$F$13))))</f>
        <v/>
      </c>
      <c r="HH321" s="79" t="str">
        <f>IF(HF$9="", "", IF(AND(NOT('Personnel Details'!$N$13=""), $B321&gt;='Personnel Details'!$N$13), 'Personnel Details'!$Q$13, IF(AND(NOT('Personnel Details'!$I$13=""), $B321&gt;='Personnel Details'!$I$13), 'Personnel Details'!$L$13, 'Personnel Details'!$G$13)))</f>
        <v/>
      </c>
      <c r="HI321" s="59" t="str">
        <f t="shared" si="709"/>
        <v/>
      </c>
      <c r="HJ321" s="53"/>
      <c r="HL321" s="78" t="str">
        <f>IF(HL$9="", "", IF(AND(NOT('Personnel Details'!$N$14=""), $B321&gt;='Personnel Details'!$N$14), 'Personnel Details'!$O$14, IF(AND(NOT('Personnel Details'!$I$14=""), $B321&gt;='Personnel Details'!$I$14), 'Personnel Details'!$J$14, 'Personnel Details'!$E$14)))</f>
        <v/>
      </c>
      <c r="HM321" s="59" t="str">
        <f>IF(HL$9="", "", IF(AND(NOT('Personnel Details'!$N$14=""), $B321&gt;='Personnel Details'!$N$14), IF('Personnel Details'!$P$14="","", 'Personnel Details'!$P$14), IF(AND(NOT('Personnel Details'!$I$14=""), $B321&gt;='Personnel Details'!$I$14), IF('Personnel Details'!$K$14="", "", 'Personnel Details'!$K$14), IF('Personnel Details'!$F$14="", "", 'Personnel Details'!$F$14))))</f>
        <v/>
      </c>
      <c r="HN321" s="79" t="str">
        <f>IF(HL$9="", "", IF(AND(NOT('Personnel Details'!$N$14=""), $B321&gt;='Personnel Details'!$N$14), 'Personnel Details'!$Q$14, IF(AND(NOT('Personnel Details'!$I$14=""), $B321&gt;='Personnel Details'!$I$14), 'Personnel Details'!$L$14, 'Personnel Details'!$G$14)))</f>
        <v/>
      </c>
      <c r="HO321" s="59" t="str">
        <f t="shared" si="710"/>
        <v/>
      </c>
      <c r="HP321" s="53"/>
      <c r="HR321" s="78" t="str">
        <f>IF(HR$9="", "", IF(AND(NOT('Personnel Details'!$N$15=""), $B321&gt;='Personnel Details'!$N$15), 'Personnel Details'!$O$15, IF(AND(NOT('Personnel Details'!$I$15=""), $B321&gt;='Personnel Details'!$I$15), 'Personnel Details'!$J$15, 'Personnel Details'!$E$15)))</f>
        <v/>
      </c>
      <c r="HS321" s="59" t="str">
        <f>IF(HR$9="", "", IF(AND(NOT('Personnel Details'!$N$15=""), $B321&gt;='Personnel Details'!$N$15), IF('Personnel Details'!$P$15="","", 'Personnel Details'!$P$15), IF(AND(NOT('Personnel Details'!$I$15=""), $B321&gt;='Personnel Details'!$I$15), IF('Personnel Details'!$K$15="", "", 'Personnel Details'!$K$15), IF('Personnel Details'!$F$15="", "", 'Personnel Details'!$F$15))))</f>
        <v/>
      </c>
      <c r="HT321" s="79" t="str">
        <f>IF(HR$9="", "", IF(AND(NOT('Personnel Details'!$N$15=""), $B321&gt;='Personnel Details'!$N$15), 'Personnel Details'!$Q$15, IF(AND(NOT('Personnel Details'!$I$15=""), $B321&gt;='Personnel Details'!$I$15), 'Personnel Details'!$L$15, 'Personnel Details'!$G$15)))</f>
        <v/>
      </c>
      <c r="HU321" s="59" t="str">
        <f t="shared" si="711"/>
        <v/>
      </c>
      <c r="HV321" s="53"/>
      <c r="HX321" s="78" t="str">
        <f>IF(HX$9="", "", IF(AND(NOT('Personnel Details'!$N$16=""), $B321&gt;='Personnel Details'!$N$16), 'Personnel Details'!$O$16, IF(AND(NOT('Personnel Details'!$I$16=""), $B321&gt;='Personnel Details'!$I$16), 'Personnel Details'!$J$16, 'Personnel Details'!$E$16)))</f>
        <v/>
      </c>
      <c r="HY321" s="59" t="str">
        <f>IF(HX$9="", "", IF(AND(NOT('Personnel Details'!$N$16=""), $B321&gt;='Personnel Details'!$N$16), IF('Personnel Details'!$P$16="","", 'Personnel Details'!$P$16), IF(AND(NOT('Personnel Details'!$I$16=""), $B321&gt;='Personnel Details'!$I$16), IF('Personnel Details'!$K$16="", "", 'Personnel Details'!$K$16), IF('Personnel Details'!$F$16="", "", 'Personnel Details'!$F$16))))</f>
        <v/>
      </c>
      <c r="HZ321" s="79" t="str">
        <f>IF(HX$9="", "", IF(AND(NOT('Personnel Details'!$N$16=""), $B321&gt;='Personnel Details'!$N$16), 'Personnel Details'!$Q$16, IF(AND(NOT('Personnel Details'!$I$16=""), $B321&gt;='Personnel Details'!$I$16), 'Personnel Details'!$L$16, 'Personnel Details'!$G$16)))</f>
        <v/>
      </c>
      <c r="IA321" s="59" t="str">
        <f t="shared" si="712"/>
        <v/>
      </c>
      <c r="IB321" s="53"/>
      <c r="ID321" s="78" t="str">
        <f>IF(ID$9="", "", IF(AND(NOT('Personnel Details'!$N$17=""), $B321&gt;='Personnel Details'!$N$17), 'Personnel Details'!$O$17, IF(AND(NOT('Personnel Details'!$I$17=""), $B321&gt;='Personnel Details'!$I$17), 'Personnel Details'!$J$17, 'Personnel Details'!$E$17)))</f>
        <v/>
      </c>
      <c r="IE321" s="59" t="str">
        <f>IF(ID$9="", "", IF(AND(NOT('Personnel Details'!$N$17=""), $B321&gt;='Personnel Details'!$N$17), IF('Personnel Details'!$P$17="","", 'Personnel Details'!$P$17), IF(AND(NOT('Personnel Details'!$I$17=""), $B321&gt;='Personnel Details'!$I$17), IF('Personnel Details'!$K$17="", "", 'Personnel Details'!$K$17), IF('Personnel Details'!$F$17="", "", 'Personnel Details'!$F$17))))</f>
        <v/>
      </c>
      <c r="IF321" s="79" t="str">
        <f>IF(ID$9="", "", IF(AND(NOT('Personnel Details'!$N$17=""), $B321&gt;='Personnel Details'!$N$17), 'Personnel Details'!$Q$17, IF(AND(NOT('Personnel Details'!$I$17=""), $B321&gt;='Personnel Details'!$I$17), 'Personnel Details'!$L$17, 'Personnel Details'!$G$17)))</f>
        <v/>
      </c>
      <c r="IG321" s="59" t="str">
        <f t="shared" si="713"/>
        <v/>
      </c>
      <c r="IH321" s="53"/>
      <c r="IJ321" s="78" t="str">
        <f>IF(IJ$9="", "", IF(AND(NOT('Personnel Details'!$N$18=""), $B321&gt;='Personnel Details'!$N$18), 'Personnel Details'!$O$18, IF(AND(NOT('Personnel Details'!$I$18=""), $B321&gt;='Personnel Details'!$I$18), 'Personnel Details'!$J$18, 'Personnel Details'!$E$18)))</f>
        <v/>
      </c>
      <c r="IK321" s="59" t="str">
        <f>IF(IJ$9="", "", IF(AND(NOT('Personnel Details'!$N$18=""), $B321&gt;='Personnel Details'!$N$18), IF('Personnel Details'!$P$18="","", 'Personnel Details'!$P$18), IF(AND(NOT('Personnel Details'!$I$18=""), $B321&gt;='Personnel Details'!$I$18), IF('Personnel Details'!$K$18="", "", 'Personnel Details'!$K$18), IF('Personnel Details'!$F$18="", "", 'Personnel Details'!$F$18))))</f>
        <v/>
      </c>
      <c r="IL321" s="79" t="str">
        <f>IF(IJ$9="", "", IF(AND(NOT('Personnel Details'!$N$18=""), $B321&gt;='Personnel Details'!$N$18), 'Personnel Details'!$Q$18, IF(AND(NOT('Personnel Details'!$I$18=""), $B321&gt;='Personnel Details'!$I$18), 'Personnel Details'!$L$18, 'Personnel Details'!$G$18)))</f>
        <v/>
      </c>
      <c r="IM321" s="59" t="str">
        <f t="shared" si="714"/>
        <v/>
      </c>
      <c r="IN321" s="53"/>
      <c r="IP321" s="78" t="str">
        <f>IF(IP$9="", "", IF(AND(NOT('Personnel Details'!$N$19=""), $B321&gt;='Personnel Details'!$N$19), 'Personnel Details'!$O$19, IF(AND(NOT('Personnel Details'!$I$19=""), $B321&gt;='Personnel Details'!$I$19), 'Personnel Details'!$J$19, 'Personnel Details'!$E$19)))</f>
        <v/>
      </c>
      <c r="IQ321" s="59" t="str">
        <f>IF(IP$9="", "", IF(AND(NOT('Personnel Details'!$N$19=""), $B321&gt;='Personnel Details'!$N$19), IF('Personnel Details'!$P$19="","", 'Personnel Details'!$P$19), IF(AND(NOT('Personnel Details'!$I$19=""), $B321&gt;='Personnel Details'!$I$19), IF('Personnel Details'!$K$19="", "", 'Personnel Details'!$K$19), IF('Personnel Details'!$F$19="", "", 'Personnel Details'!$F$19))))</f>
        <v/>
      </c>
      <c r="IR321" s="79" t="str">
        <f>IF(IP$9="", "", IF(AND(NOT('Personnel Details'!$N$19=""), $B321&gt;='Personnel Details'!$N$19), 'Personnel Details'!$Q$19, IF(AND(NOT('Personnel Details'!$I$19=""), $B321&gt;='Personnel Details'!$I$19), 'Personnel Details'!$L$19, 'Personnel Details'!$G$19)))</f>
        <v/>
      </c>
      <c r="IS321" s="59" t="str">
        <f t="shared" si="715"/>
        <v/>
      </c>
      <c r="IT321" s="53"/>
      <c r="IV321" s="78" t="str">
        <f>IF(IV$9="", "", IF(AND(NOT('Personnel Details'!$N$20=""), $B321&gt;='Personnel Details'!$N$20), 'Personnel Details'!$O$20, IF(AND(NOT('Personnel Details'!$I$20=""), $B321&gt;='Personnel Details'!$I$20), 'Personnel Details'!$J$20, 'Personnel Details'!$E$20)))</f>
        <v/>
      </c>
      <c r="IW321" s="59" t="str">
        <f>IF(IV$9="", "", IF(AND(NOT('Personnel Details'!$N$20=""), $B321&gt;='Personnel Details'!$N$20), IF('Personnel Details'!$P$20="","", 'Personnel Details'!$P$20), IF(AND(NOT('Personnel Details'!$I$20=""), $B321&gt;='Personnel Details'!$I$20), IF('Personnel Details'!$K$20="", "", 'Personnel Details'!$K$20), IF('Personnel Details'!$F$20="", "", 'Personnel Details'!$F$20))))</f>
        <v/>
      </c>
      <c r="IX321" s="79" t="str">
        <f>IF(IV$9="", "", IF(AND(NOT('Personnel Details'!$N$20=""), $B321&gt;='Personnel Details'!$N$20), 'Personnel Details'!$Q$20, IF(AND(NOT('Personnel Details'!$I$20=""), $B321&gt;='Personnel Details'!$I$20), 'Personnel Details'!$L$20, 'Personnel Details'!$G$20)))</f>
        <v/>
      </c>
      <c r="IY321" s="59" t="str">
        <f t="shared" si="716"/>
        <v/>
      </c>
      <c r="IZ321" s="53"/>
      <c r="JB321" s="78" t="str">
        <f>IF(JB$9="", "", IF(AND(NOT('Personnel Details'!$N$21=""), $B321&gt;='Personnel Details'!$N$21), 'Personnel Details'!$O$21, IF(AND(NOT('Personnel Details'!$I$21=""), $B321&gt;='Personnel Details'!$I$21), 'Personnel Details'!$J$21, 'Personnel Details'!$E$21)))</f>
        <v/>
      </c>
      <c r="JC321" s="59" t="str">
        <f>IF(JB$9="", "", IF(AND(NOT('Personnel Details'!$N$21=""), $B321&gt;='Personnel Details'!$N$21), IF('Personnel Details'!$P$21="","", 'Personnel Details'!$P$21), IF(AND(NOT('Personnel Details'!$I$21=""), $B321&gt;='Personnel Details'!$I$21), IF('Personnel Details'!$K$21="", "", 'Personnel Details'!$K$21), IF('Personnel Details'!$F$21="", "", 'Personnel Details'!$F$21))))</f>
        <v/>
      </c>
      <c r="JD321" s="79" t="str">
        <f>IF(JB$9="", "", IF(AND(NOT('Personnel Details'!$N$21=""), $B321&gt;='Personnel Details'!$N$21), 'Personnel Details'!$Q$21, IF(AND(NOT('Personnel Details'!$I$21=""), $B321&gt;='Personnel Details'!$I$21), 'Personnel Details'!$L$21, 'Personnel Details'!$G$21)))</f>
        <v/>
      </c>
      <c r="JE321" s="59" t="str">
        <f t="shared" si="717"/>
        <v/>
      </c>
      <c r="JF321" s="53"/>
      <c r="JH321" s="78" t="str">
        <f>IF(JH$9="", "", IF(AND(NOT('Personnel Details'!$N$22=""), $B321&gt;='Personnel Details'!$N$22), 'Personnel Details'!$O$22, IF(AND(NOT('Personnel Details'!$I$22=""), $B321&gt;='Personnel Details'!$I$22), 'Personnel Details'!$J$22, 'Personnel Details'!$E$22)))</f>
        <v/>
      </c>
      <c r="JI321" s="59" t="str">
        <f>IF(JH$9="", "", IF(AND(NOT('Personnel Details'!$N$22=""), $B321&gt;='Personnel Details'!$N$22), IF('Personnel Details'!$P$22="","", 'Personnel Details'!$P$22), IF(AND(NOT('Personnel Details'!$I$22=""), $B321&gt;='Personnel Details'!$I$22), IF('Personnel Details'!$K$22="", "", 'Personnel Details'!$K$22), IF('Personnel Details'!$F$22="", "", 'Personnel Details'!$F$22))))</f>
        <v/>
      </c>
      <c r="JJ321" s="79" t="str">
        <f>IF(JH$9="", "", IF(AND(NOT('Personnel Details'!$N$22=""), $B321&gt;='Personnel Details'!$N$22), 'Personnel Details'!$Q$22, IF(AND(NOT('Personnel Details'!$I$22=""), $B321&gt;='Personnel Details'!$I$22), 'Personnel Details'!$L$22, 'Personnel Details'!$G$22)))</f>
        <v/>
      </c>
      <c r="JK321" s="59" t="str">
        <f t="shared" si="718"/>
        <v/>
      </c>
      <c r="JL321" s="53"/>
      <c r="JN321" s="78" t="str">
        <f>IF(JN$9="", "", IF(AND(NOT('Personnel Details'!$N$23=""), $B321&gt;='Personnel Details'!$N$23), 'Personnel Details'!$O$23, IF(AND(NOT('Personnel Details'!$I$23=""), $B321&gt;='Personnel Details'!$I$23), 'Personnel Details'!$J$23, 'Personnel Details'!$E$23)))</f>
        <v/>
      </c>
      <c r="JO321" s="59" t="str">
        <f>IF(JN$9="", "", IF(AND(NOT('Personnel Details'!$N$23=""), $B321&gt;='Personnel Details'!$N$23), IF('Personnel Details'!$P$23="","", 'Personnel Details'!$P$23), IF(AND(NOT('Personnel Details'!$I$23=""), $B321&gt;='Personnel Details'!$I$23), IF('Personnel Details'!$K$23="", "", 'Personnel Details'!$K$23), IF('Personnel Details'!$F$23="", "", 'Personnel Details'!$F$23))))</f>
        <v/>
      </c>
      <c r="JP321" s="79" t="str">
        <f>IF(JN$9="", "", IF(AND(NOT('Personnel Details'!$N$23=""), $B321&gt;='Personnel Details'!$N$23), 'Personnel Details'!$Q$23, IF(AND(NOT('Personnel Details'!$I$23=""), $B321&gt;='Personnel Details'!$I$23), 'Personnel Details'!$L$23, 'Personnel Details'!$G$23)))</f>
        <v/>
      </c>
      <c r="JQ321" s="59" t="str">
        <f t="shared" si="719"/>
        <v/>
      </c>
      <c r="JR321" s="53"/>
      <c r="JT321" s="78" t="str">
        <f>IF(JT$9="", "", IF(AND(NOT('Personnel Details'!$N$24=""), $B321&gt;='Personnel Details'!$N$24), 'Personnel Details'!$O$24, IF(AND(NOT('Personnel Details'!$I$24=""), $B321&gt;='Personnel Details'!$I$24), 'Personnel Details'!$J$24, 'Personnel Details'!$E$24)))</f>
        <v/>
      </c>
      <c r="JU321" s="59" t="str">
        <f>IF(JT$9="", "", IF(AND(NOT('Personnel Details'!$N$24=""), $B321&gt;='Personnel Details'!$N$24), IF('Personnel Details'!$P$24="","", 'Personnel Details'!$P$24), IF(AND(NOT('Personnel Details'!$I$24=""), $B321&gt;='Personnel Details'!$I$24), IF('Personnel Details'!$K$24="", "", 'Personnel Details'!$K$24), IF('Personnel Details'!$F$24="", "", 'Personnel Details'!$F$24))))</f>
        <v/>
      </c>
      <c r="JV321" s="79" t="str">
        <f>IF(JT$9="", "", IF(AND(NOT('Personnel Details'!$N$24=""), $B321&gt;='Personnel Details'!$N$24), 'Personnel Details'!$Q$24, IF(AND(NOT('Personnel Details'!$I$24=""), $B321&gt;='Personnel Details'!$I$24), 'Personnel Details'!$L$24, 'Personnel Details'!$G$24)))</f>
        <v/>
      </c>
      <c r="JW321" s="59" t="str">
        <f t="shared" si="720"/>
        <v/>
      </c>
      <c r="JX321" s="53"/>
      <c r="JZ321" s="78" t="str">
        <f>IF(JZ$9="", "", IF(AND(NOT('Personnel Details'!$N$25=""), $B321&gt;='Personnel Details'!$N$25), 'Personnel Details'!$O$25, IF(AND(NOT('Personnel Details'!$I$25=""), $B321&gt;='Personnel Details'!$I$25), 'Personnel Details'!$J$25, 'Personnel Details'!$E$25)))</f>
        <v/>
      </c>
      <c r="KA321" s="59" t="str">
        <f>IF(JZ$9="", "", IF(AND(NOT('Personnel Details'!$N$25=""), $B321&gt;='Personnel Details'!$N$25), IF('Personnel Details'!$P$25="","", 'Personnel Details'!$P$25), IF(AND(NOT('Personnel Details'!$I$25=""), $B321&gt;='Personnel Details'!$I$25), IF('Personnel Details'!$K$25="", "", 'Personnel Details'!$K$25), IF('Personnel Details'!$F$25="", "", 'Personnel Details'!$F$25))))</f>
        <v/>
      </c>
      <c r="KB321" s="79" t="str">
        <f>IF(JZ$9="", "", IF(AND(NOT('Personnel Details'!$N$25=""), $B321&gt;='Personnel Details'!$N$25), 'Personnel Details'!$Q$25, IF(AND(NOT('Personnel Details'!$I$25=""), $B321&gt;='Personnel Details'!$I$25), 'Personnel Details'!$L$25, 'Personnel Details'!$G$25)))</f>
        <v/>
      </c>
      <c r="KC321" s="59" t="str">
        <f t="shared" si="721"/>
        <v/>
      </c>
      <c r="KD321" s="53"/>
      <c r="KF321" s="78" t="str">
        <f>IF(KF$9="", "", IF(AND(NOT('Personnel Details'!$N$26=""), $B321&gt;='Personnel Details'!$N$26), 'Personnel Details'!$O$26, IF(AND(NOT('Personnel Details'!$I$26=""), $B321&gt;='Personnel Details'!$I$26), 'Personnel Details'!$J$26, 'Personnel Details'!$E$26)))</f>
        <v/>
      </c>
      <c r="KG321" s="59" t="str">
        <f>IF(KF$9="", "", IF(AND(NOT('Personnel Details'!$N$26=""), $B321&gt;='Personnel Details'!$N$26), IF('Personnel Details'!$P$26="","", 'Personnel Details'!$P$26), IF(AND(NOT('Personnel Details'!$I$26=""), $B321&gt;='Personnel Details'!$I$26), IF('Personnel Details'!$K$26="", "", 'Personnel Details'!$K$26), IF('Personnel Details'!$F$26="", "", 'Personnel Details'!$F$26))))</f>
        <v/>
      </c>
      <c r="KH321" s="79" t="str">
        <f>IF(KF$9="", "", IF(AND(NOT('Personnel Details'!$N$26=""), $B321&gt;='Personnel Details'!$N$26), 'Personnel Details'!$Q$26, IF(AND(NOT('Personnel Details'!$I$26=""), $B321&gt;='Personnel Details'!$I$26), 'Personnel Details'!$L$26, 'Personnel Details'!$G$26)))</f>
        <v/>
      </c>
      <c r="KI321" s="59" t="str">
        <f t="shared" si="722"/>
        <v/>
      </c>
      <c r="KJ321" s="53"/>
      <c r="KL321" s="78" t="str">
        <f>IF(KL$9="", "", IF(AND(NOT('Personnel Details'!$N$27=""), $B321&gt;='Personnel Details'!$N$27), 'Personnel Details'!$O$27, IF(AND(NOT('Personnel Details'!$I$27=""), $B321&gt;='Personnel Details'!$I$27), 'Personnel Details'!$J$27, 'Personnel Details'!$E$27)))</f>
        <v/>
      </c>
      <c r="KM321" s="59" t="str">
        <f>IF(KL$9="", "", IF(AND(NOT('Personnel Details'!$N$27=""), $B321&gt;='Personnel Details'!$N$27), IF('Personnel Details'!$P$27="","", 'Personnel Details'!$P$27), IF(AND(NOT('Personnel Details'!$I$27=""), $B321&gt;='Personnel Details'!$I$27), IF('Personnel Details'!$K$27="", "", 'Personnel Details'!$K$27), IF('Personnel Details'!$F$27="", "", 'Personnel Details'!$F$27))))</f>
        <v/>
      </c>
      <c r="KN321" s="79" t="str">
        <f>IF(KL$9="", "", IF(AND(NOT('Personnel Details'!$N$27=""), $B321&gt;='Personnel Details'!$N$27), 'Personnel Details'!$Q$27, IF(AND(NOT('Personnel Details'!$I$27=""), $B321&gt;='Personnel Details'!$I$27), 'Personnel Details'!$L$27, 'Personnel Details'!$G$27)))</f>
        <v/>
      </c>
      <c r="KO321" s="59" t="str">
        <f t="shared" si="723"/>
        <v/>
      </c>
      <c r="KP321" s="53"/>
      <c r="KR321" s="78" t="str">
        <f>IF(KR$9="", "", IF(AND(NOT('Personnel Details'!$N$28=""), $B321&gt;='Personnel Details'!$N$28), 'Personnel Details'!$O$28, IF(AND(NOT('Personnel Details'!$I$28=""), $B321&gt;='Personnel Details'!$I$28), 'Personnel Details'!$J$28, 'Personnel Details'!$E$28)))</f>
        <v/>
      </c>
      <c r="KS321" s="59" t="str">
        <f>IF(KR$9="", "", IF(AND(NOT('Personnel Details'!$N$28=""), $B321&gt;='Personnel Details'!$N$28), IF('Personnel Details'!$P$28="","", 'Personnel Details'!$P$28), IF(AND(NOT('Personnel Details'!$I$28=""), $B321&gt;='Personnel Details'!$I$28), IF('Personnel Details'!$K$28="", "", 'Personnel Details'!$K$28), IF('Personnel Details'!$F$28="", "", 'Personnel Details'!$F$28))))</f>
        <v/>
      </c>
      <c r="KT321" s="79" t="str">
        <f>IF(KR$9="", "", IF(AND(NOT('Personnel Details'!$N$28=""), $B321&gt;='Personnel Details'!$N$28), 'Personnel Details'!$Q$28, IF(AND(NOT('Personnel Details'!$I$28=""), $B321&gt;='Personnel Details'!$I$28), 'Personnel Details'!$L$28, 'Personnel Details'!$G$28)))</f>
        <v/>
      </c>
      <c r="KU321" s="59" t="str">
        <f t="shared" si="724"/>
        <v/>
      </c>
      <c r="KV321" s="53"/>
      <c r="KX321" s="78" t="str">
        <f>IF(KX$9="", "", IF(AND(NOT('Personnel Details'!$N$29=""), $B321&gt;='Personnel Details'!$N$29), 'Personnel Details'!$O$29, IF(AND(NOT('Personnel Details'!$I$29=""), $B321&gt;='Personnel Details'!$I$29), 'Personnel Details'!$J$29, 'Personnel Details'!$E$29)))</f>
        <v/>
      </c>
      <c r="KY321" s="59" t="str">
        <f>IF(KX$9="", "", IF(AND(NOT('Personnel Details'!$N$29=""), $B321&gt;='Personnel Details'!$N$29), IF('Personnel Details'!$P$29="","", 'Personnel Details'!$P$29), IF(AND(NOT('Personnel Details'!$I$29=""), $B321&gt;='Personnel Details'!$I$29), IF('Personnel Details'!$K$29="", "", 'Personnel Details'!$K$29), IF('Personnel Details'!$F$29="", "", 'Personnel Details'!$F$29))))</f>
        <v/>
      </c>
      <c r="KZ321" s="79" t="str">
        <f>IF(KX$9="", "", IF(AND(NOT('Personnel Details'!$N$29=""), $B321&gt;='Personnel Details'!$N$29), 'Personnel Details'!$Q$29, IF(AND(NOT('Personnel Details'!$I$29=""), $B321&gt;='Personnel Details'!$I$29), 'Personnel Details'!$L$29, 'Personnel Details'!$G$29)))</f>
        <v/>
      </c>
      <c r="LA321" s="59" t="str">
        <f t="shared" si="725"/>
        <v/>
      </c>
      <c r="LB321" s="53"/>
      <c r="LD321" s="78" t="str">
        <f>IF(LD$9="", "", IF(AND(NOT('Personnel Details'!$N$30=""), $B321&gt;='Personnel Details'!$N$30), 'Personnel Details'!$O$30, IF(AND(NOT('Personnel Details'!$I$30=""), $B321&gt;='Personnel Details'!$I$30), 'Personnel Details'!$J$30, 'Personnel Details'!$E$30)))</f>
        <v/>
      </c>
      <c r="LE321" s="59" t="str">
        <f>IF(LD$9="", "", IF(AND(NOT('Personnel Details'!$N$30=""), $B321&gt;='Personnel Details'!$N$30), IF('Personnel Details'!$P$30="","", 'Personnel Details'!$P$30), IF(AND(NOT('Personnel Details'!$I$30=""), $B321&gt;='Personnel Details'!$I$30), IF('Personnel Details'!$K$30="", "", 'Personnel Details'!$K$30), IF('Personnel Details'!$F$30="", "", 'Personnel Details'!$F$30))))</f>
        <v/>
      </c>
      <c r="LF321" s="79" t="str">
        <f>IF(LD$9="", "", IF(AND(NOT('Personnel Details'!$N$30=""), $B321&gt;='Personnel Details'!$N$30), 'Personnel Details'!$Q$30, IF(AND(NOT('Personnel Details'!$I$30=""), $B321&gt;='Personnel Details'!$I$30), 'Personnel Details'!$L$30, 'Personnel Details'!$G$30)))</f>
        <v/>
      </c>
      <c r="LG321" s="59" t="str">
        <f t="shared" si="726"/>
        <v/>
      </c>
      <c r="LH321" s="53"/>
      <c r="LJ321" s="78" t="str">
        <f>IF(LJ$9="", "", IF(AND(NOT('Personnel Details'!$N$31=""), $B321&gt;='Personnel Details'!$N$31), 'Personnel Details'!$O$31, IF(AND(NOT('Personnel Details'!$I$31=""), $B321&gt;='Personnel Details'!$I$31), 'Personnel Details'!$J$31, 'Personnel Details'!$E$31)))</f>
        <v/>
      </c>
      <c r="LK321" s="59" t="str">
        <f>IF(LJ$9="", "", IF(AND(NOT('Personnel Details'!$N$31=""), $B321&gt;='Personnel Details'!$N$31), IF('Personnel Details'!$P$31="","", 'Personnel Details'!$P$31), IF(AND(NOT('Personnel Details'!$I$31=""), $B321&gt;='Personnel Details'!$I$31), IF('Personnel Details'!$K$31="", "", 'Personnel Details'!$K$31), IF('Personnel Details'!$F$31="", "", 'Personnel Details'!$F$31))))</f>
        <v/>
      </c>
      <c r="LL321" s="79" t="str">
        <f>IF(LJ$9="", "", IF(AND(NOT('Personnel Details'!$N$31=""), $B321&gt;='Personnel Details'!$N$31), 'Personnel Details'!$Q$31, IF(AND(NOT('Personnel Details'!$I$31=""), $B321&gt;='Personnel Details'!$I$31), 'Personnel Details'!$L$31, 'Personnel Details'!$G$31)))</f>
        <v/>
      </c>
      <c r="LM321" s="59" t="str">
        <f t="shared" si="727"/>
        <v/>
      </c>
      <c r="LN321" s="53"/>
      <c r="LP321" s="78" t="str">
        <f>IF(LP$9="", "", IF(AND(NOT('Personnel Details'!$N$32=""), $B321&gt;='Personnel Details'!$N$32), 'Personnel Details'!$O$32, IF(AND(NOT('Personnel Details'!$I$32=""), $B321&gt;='Personnel Details'!$I$32), 'Personnel Details'!$J$32, 'Personnel Details'!$E$32)))</f>
        <v/>
      </c>
      <c r="LQ321" s="59" t="str">
        <f>IF(LP$9="", "", IF(AND(NOT('Personnel Details'!$N$32=""), $B321&gt;='Personnel Details'!$N$32), IF('Personnel Details'!$P$32="","", 'Personnel Details'!$P$32), IF(AND(NOT('Personnel Details'!$I$32=""), $B321&gt;='Personnel Details'!$I$32), IF('Personnel Details'!$K$32="", "", 'Personnel Details'!$K$32), IF('Personnel Details'!$F$32="", "", 'Personnel Details'!$F$32))))</f>
        <v/>
      </c>
      <c r="LR321" s="79" t="str">
        <f>IF(LP$9="", "", IF(AND(NOT('Personnel Details'!$N$32=""), $B321&gt;='Personnel Details'!$N$32), 'Personnel Details'!$Q$32, IF(AND(NOT('Personnel Details'!$I$32=""), $B321&gt;='Personnel Details'!$I$32), 'Personnel Details'!$L$32, 'Personnel Details'!$G$32)))</f>
        <v/>
      </c>
      <c r="LS321" s="59" t="str">
        <f t="shared" si="728"/>
        <v/>
      </c>
      <c r="LT321" s="53"/>
      <c r="LV321" s="78" t="str">
        <f>IF(LV$9="", "", IF(AND(NOT('Personnel Details'!$N$33=""), $B321&gt;='Personnel Details'!$N$33), 'Personnel Details'!$O$33, IF(AND(NOT('Personnel Details'!$I$33=""), $B321&gt;='Personnel Details'!$I$33), 'Personnel Details'!$J$33, 'Personnel Details'!$E$33)))</f>
        <v/>
      </c>
      <c r="LW321" s="59" t="str">
        <f>IF(LV$9="", "", IF(AND(NOT('Personnel Details'!$N$33=""), $B321&gt;='Personnel Details'!$N$33), IF('Personnel Details'!$P$33="","", 'Personnel Details'!$P$33), IF(AND(NOT('Personnel Details'!$I$33=""), $B321&gt;='Personnel Details'!$I$33), IF('Personnel Details'!$K$33="", "", 'Personnel Details'!$K$33), IF('Personnel Details'!$F$33="", "", 'Personnel Details'!$F$33))))</f>
        <v/>
      </c>
      <c r="LX321" s="79" t="str">
        <f>IF(LV$9="", "", IF(AND(NOT('Personnel Details'!$N$33=""), $B321&gt;='Personnel Details'!$N$33), 'Personnel Details'!$Q$33, IF(AND(NOT('Personnel Details'!$I$33=""), $B321&gt;='Personnel Details'!$I$33), 'Personnel Details'!$L$33, 'Personnel Details'!$G$33)))</f>
        <v/>
      </c>
      <c r="LY321" s="59" t="str">
        <f t="shared" si="729"/>
        <v/>
      </c>
      <c r="LZ321" s="53"/>
      <c r="MB321" s="78" t="str">
        <f>IF(MB$9="", "", IF(AND(NOT('Personnel Details'!$N$34=""), $B321&gt;='Personnel Details'!$N$34), 'Personnel Details'!$O$34, IF(AND(NOT('Personnel Details'!$I$34=""), $B321&gt;='Personnel Details'!$I$34), 'Personnel Details'!$J$34, 'Personnel Details'!$E$34)))</f>
        <v/>
      </c>
      <c r="MC321" s="59" t="str">
        <f>IF(MB$9="", "", IF(AND(NOT('Personnel Details'!$N$34=""), $B321&gt;='Personnel Details'!$N$34), IF('Personnel Details'!$P$34="","", 'Personnel Details'!$P$34), IF(AND(NOT('Personnel Details'!$I$34=""), $B321&gt;='Personnel Details'!$I$34), IF('Personnel Details'!$K$34="", "", 'Personnel Details'!$K$34), IF('Personnel Details'!$F$34="", "", 'Personnel Details'!$F$34))))</f>
        <v/>
      </c>
      <c r="MD321" s="79" t="str">
        <f>IF(MB$9="", "", IF(AND(NOT('Personnel Details'!$N$34=""), $B321&gt;='Personnel Details'!$N$34), 'Personnel Details'!$Q$34, IF(AND(NOT('Personnel Details'!$I$34=""), $B321&gt;='Personnel Details'!$I$34), 'Personnel Details'!$L$34, 'Personnel Details'!$G$34)))</f>
        <v/>
      </c>
      <c r="ME321" s="59" t="str">
        <f t="shared" si="730"/>
        <v/>
      </c>
      <c r="MF321" s="53"/>
      <c r="MH321" s="78" t="str">
        <f>IF(MH$9="", "", IF(AND(NOT('Personnel Details'!$N$35=""), $B321&gt;='Personnel Details'!$N$35), 'Personnel Details'!$O$35, IF(AND(NOT('Personnel Details'!$I$35=""), $B321&gt;='Personnel Details'!$I$35), 'Personnel Details'!$J$35, 'Personnel Details'!$E$35)))</f>
        <v/>
      </c>
      <c r="MI321" s="59" t="str">
        <f>IF(MH$9="", "", IF(AND(NOT('Personnel Details'!$N$35=""), $B321&gt;='Personnel Details'!$N$35), IF('Personnel Details'!$P$35="","", 'Personnel Details'!$P$35), IF(AND(NOT('Personnel Details'!$I$35=""), $B321&gt;='Personnel Details'!$I$35), IF('Personnel Details'!$K$35="", "", 'Personnel Details'!$K$35), IF('Personnel Details'!$F$35="", "", 'Personnel Details'!$F$35))))</f>
        <v/>
      </c>
      <c r="MJ321" s="79" t="str">
        <f>IF(MH$9="", "", IF(AND(NOT('Personnel Details'!$N$35=""), $B321&gt;='Personnel Details'!$N$35), 'Personnel Details'!$Q$35, IF(AND(NOT('Personnel Details'!$I$35=""), $B321&gt;='Personnel Details'!$I$35), 'Personnel Details'!$L$35, 'Personnel Details'!$G$35)))</f>
        <v/>
      </c>
      <c r="MK321" s="59" t="str">
        <f t="shared" si="731"/>
        <v/>
      </c>
      <c r="ML321" s="53"/>
      <c r="MN321" s="78" t="str">
        <f>IF(MN$9="", "", IF(AND(NOT('Personnel Details'!$N$36=""), $B321&gt;='Personnel Details'!$N$36), 'Personnel Details'!$O$36, IF(AND(NOT('Personnel Details'!$I$36=""), $B321&gt;='Personnel Details'!$I$36), 'Personnel Details'!$J$36, 'Personnel Details'!$E$36)))</f>
        <v/>
      </c>
      <c r="MO321" s="59" t="str">
        <f>IF(MN$9="", "", IF(AND(NOT('Personnel Details'!$N$36=""), $B321&gt;='Personnel Details'!$N$36), IF('Personnel Details'!$P$36="","", 'Personnel Details'!$P$36), IF(AND(NOT('Personnel Details'!$I$36=""), $B321&gt;='Personnel Details'!$I$36), IF('Personnel Details'!$K$36="", "", 'Personnel Details'!$K$36), IF('Personnel Details'!$F$36="", "", 'Personnel Details'!$F$36))))</f>
        <v/>
      </c>
      <c r="MP321" s="79" t="str">
        <f>IF(MN$9="", "", IF(AND(NOT('Personnel Details'!$N$36=""), $B321&gt;='Personnel Details'!$N$36), 'Personnel Details'!$Q$36, IF(AND(NOT('Personnel Details'!$I$36=""), $B321&gt;='Personnel Details'!$I$36), 'Personnel Details'!$L$36, 'Personnel Details'!$G$36)))</f>
        <v/>
      </c>
      <c r="MQ321" s="59" t="str">
        <f t="shared" si="732"/>
        <v/>
      </c>
      <c r="MR321" s="53"/>
      <c r="MT321" s="78" t="str">
        <f>IF(MT$9="", "", IF(AND(NOT('Personnel Details'!$N$37=""), $B321&gt;='Personnel Details'!$N$37), 'Personnel Details'!$O$37, IF(AND(NOT('Personnel Details'!$I$37=""), $B321&gt;='Personnel Details'!$I$37), 'Personnel Details'!$J$37, 'Personnel Details'!$E$37)))</f>
        <v/>
      </c>
      <c r="MU321" s="59" t="str">
        <f>IF(MT$9="", "", IF(AND(NOT('Personnel Details'!$N$37=""), $B321&gt;='Personnel Details'!$N$37), IF('Personnel Details'!$P$37="","", 'Personnel Details'!$P$37), IF(AND(NOT('Personnel Details'!$I$37=""), $B321&gt;='Personnel Details'!$I$37), IF('Personnel Details'!$K$37="", "", 'Personnel Details'!$K$37), IF('Personnel Details'!$F$37="", "", 'Personnel Details'!$F$37))))</f>
        <v/>
      </c>
      <c r="MV321" s="79" t="str">
        <f>IF(MT$9="", "", IF(AND(NOT('Personnel Details'!$N$37=""), $B321&gt;='Personnel Details'!$N$37), 'Personnel Details'!$Q$37, IF(AND(NOT('Personnel Details'!$I$37=""), $B321&gt;='Personnel Details'!$I$37), 'Personnel Details'!$L$37, 'Personnel Details'!$G$37)))</f>
        <v/>
      </c>
      <c r="MW321" s="59" t="str">
        <f t="shared" si="733"/>
        <v/>
      </c>
      <c r="MX321" s="53"/>
      <c r="MZ321" s="78" t="str">
        <f>IF(MZ$9="", "", IF(AND(NOT('Personnel Details'!$N$38=""), $B321&gt;='Personnel Details'!$N$38), 'Personnel Details'!$O$38, IF(AND(NOT('Personnel Details'!$I$38=""), $B321&gt;='Personnel Details'!$I$38), 'Personnel Details'!$J$38, 'Personnel Details'!$E$38)))</f>
        <v/>
      </c>
      <c r="NA321" s="59" t="str">
        <f>IF(MZ$9="", "", IF(AND(NOT('Personnel Details'!$N$38=""), $B321&gt;='Personnel Details'!$N$38), IF('Personnel Details'!$P$38="","", 'Personnel Details'!$P$38), IF(AND(NOT('Personnel Details'!$I$38=""), $B321&gt;='Personnel Details'!$I$38), IF('Personnel Details'!$K$38="", "", 'Personnel Details'!$K$38), IF('Personnel Details'!$F$38="", "", 'Personnel Details'!$F$38))))</f>
        <v/>
      </c>
      <c r="NB321" s="79" t="str">
        <f>IF(MZ$9="", "", IF(AND(NOT('Personnel Details'!$N$38=""), $B321&gt;='Personnel Details'!$N$38), 'Personnel Details'!$Q$38, IF(AND(NOT('Personnel Details'!$I$38=""), $B321&gt;='Personnel Details'!$I$38), 'Personnel Details'!$L$38, 'Personnel Details'!$G$38)))</f>
        <v/>
      </c>
      <c r="NC321" s="59" t="str">
        <f t="shared" si="734"/>
        <v/>
      </c>
      <c r="ND321" s="53"/>
      <c r="NF321" s="78" t="str">
        <f>IF(NF$9="", "", IF(AND(NOT('Personnel Details'!$N$39=""), $B321&gt;='Personnel Details'!$N$39), 'Personnel Details'!$O$39, IF(AND(NOT('Personnel Details'!$I$39=""), $B321&gt;='Personnel Details'!$I$39), 'Personnel Details'!$J$39, 'Personnel Details'!$E$39)))</f>
        <v/>
      </c>
      <c r="NG321" s="59" t="str">
        <f>IF(NF$9="", "", IF(AND(NOT('Personnel Details'!$N$39=""), $B321&gt;='Personnel Details'!$N$39), IF('Personnel Details'!$P$39="","", 'Personnel Details'!$P$39), IF(AND(NOT('Personnel Details'!$I$39=""), $B321&gt;='Personnel Details'!$I$39), IF('Personnel Details'!$K$39="", "", 'Personnel Details'!$K$39), IF('Personnel Details'!$F$39="", "", 'Personnel Details'!$F$39))))</f>
        <v/>
      </c>
      <c r="NH321" s="79" t="str">
        <f>IF(NF$9="", "", IF(AND(NOT('Personnel Details'!$N$39=""), $B321&gt;='Personnel Details'!$N$39), 'Personnel Details'!$Q$39, IF(AND(NOT('Personnel Details'!$I$39=""), $B321&gt;='Personnel Details'!$I$39), 'Personnel Details'!$L$39, 'Personnel Details'!$G$39)))</f>
        <v/>
      </c>
      <c r="NI321" s="59" t="str">
        <f t="shared" si="735"/>
        <v/>
      </c>
      <c r="NJ321" s="53"/>
      <c r="NL321" s="78" t="str">
        <f>IF(NL$9="", "", IF(AND(NOT('Personnel Details'!$N$40=""), $B321&gt;='Personnel Details'!$N$40), 'Personnel Details'!$O$40, IF(AND(NOT('Personnel Details'!$I$40=""), $B321&gt;='Personnel Details'!$I$40), 'Personnel Details'!$J$40, 'Personnel Details'!$E$40)))</f>
        <v/>
      </c>
      <c r="NM321" s="59" t="str">
        <f>IF(NL$9="", "", IF(AND(NOT('Personnel Details'!$N$40=""), $B321&gt;='Personnel Details'!$N$40), IF('Personnel Details'!$P$40="","", 'Personnel Details'!$P$40), IF(AND(NOT('Personnel Details'!$I$40=""), $B321&gt;='Personnel Details'!$I$40), IF('Personnel Details'!$K$40="", "", 'Personnel Details'!$K$40), IF('Personnel Details'!$F$40="", "", 'Personnel Details'!$F$40))))</f>
        <v/>
      </c>
      <c r="NN321" s="79" t="str">
        <f>IF(NL$9="", "", IF(AND(NOT('Personnel Details'!$N$40=""), $B321&gt;='Personnel Details'!$N$40), 'Personnel Details'!$Q$40, IF(AND(NOT('Personnel Details'!$I$40=""), $B321&gt;='Personnel Details'!$I$40), 'Personnel Details'!$L$40, 'Personnel Details'!$G$40)))</f>
        <v/>
      </c>
      <c r="NO321" s="59" t="str">
        <f t="shared" si="736"/>
        <v/>
      </c>
      <c r="NP321" s="53"/>
    </row>
    <row r="322" spans="1:380" x14ac:dyDescent="0.25">
      <c r="A322" s="32"/>
      <c r="B322" s="113" t="str">
        <f>IFERROR(IF(B321+1&gt;'Personnel Details'!$U$5, "", B321+1), "")</f>
        <v/>
      </c>
      <c r="C322" s="32"/>
      <c r="D322" s="120"/>
      <c r="E322" s="13" t="str">
        <f t="shared" si="615"/>
        <v/>
      </c>
      <c r="F322" s="13" t="str">
        <f t="shared" si="646"/>
        <v/>
      </c>
      <c r="G322" s="56" t="str">
        <f t="shared" si="737"/>
        <v/>
      </c>
      <c r="H322" s="16" t="str">
        <f t="shared" si="647"/>
        <v/>
      </c>
      <c r="I322" s="32"/>
      <c r="J322" s="120"/>
      <c r="K322" s="62" t="str">
        <f t="shared" si="616"/>
        <v/>
      </c>
      <c r="L322" s="62" t="str">
        <f t="shared" si="648"/>
        <v/>
      </c>
      <c r="M322" s="65" t="str">
        <f t="shared" si="738"/>
        <v/>
      </c>
      <c r="N322" s="68" t="str">
        <f t="shared" si="649"/>
        <v/>
      </c>
      <c r="O322" s="32"/>
      <c r="P322" s="120"/>
      <c r="Q322" s="62" t="str">
        <f t="shared" si="617"/>
        <v/>
      </c>
      <c r="R322" s="62" t="str">
        <f t="shared" si="650"/>
        <v/>
      </c>
      <c r="S322" s="65" t="str">
        <f t="shared" si="739"/>
        <v/>
      </c>
      <c r="T322" s="68" t="str">
        <f t="shared" si="651"/>
        <v/>
      </c>
      <c r="U322" s="32"/>
      <c r="V322" s="120"/>
      <c r="W322" s="62" t="str">
        <f t="shared" si="618"/>
        <v/>
      </c>
      <c r="X322" s="62" t="str">
        <f t="shared" si="652"/>
        <v/>
      </c>
      <c r="Y322" s="65" t="str">
        <f t="shared" si="740"/>
        <v/>
      </c>
      <c r="Z322" s="68" t="str">
        <f t="shared" si="653"/>
        <v/>
      </c>
      <c r="AA322" s="32"/>
      <c r="AB322" s="120"/>
      <c r="AC322" s="62" t="str">
        <f t="shared" si="619"/>
        <v/>
      </c>
      <c r="AD322" s="62" t="str">
        <f t="shared" si="654"/>
        <v/>
      </c>
      <c r="AE322" s="65" t="str">
        <f t="shared" si="741"/>
        <v/>
      </c>
      <c r="AF322" s="68" t="str">
        <f t="shared" si="655"/>
        <v/>
      </c>
      <c r="AG322" s="32"/>
      <c r="AH322" s="120"/>
      <c r="AI322" s="62" t="str">
        <f t="shared" si="620"/>
        <v/>
      </c>
      <c r="AJ322" s="62" t="str">
        <f t="shared" si="656"/>
        <v/>
      </c>
      <c r="AK322" s="65" t="str">
        <f t="shared" si="742"/>
        <v/>
      </c>
      <c r="AL322" s="68" t="str">
        <f t="shared" si="657"/>
        <v/>
      </c>
      <c r="AM322" s="32"/>
      <c r="AN322" s="120"/>
      <c r="AO322" s="62" t="str">
        <f t="shared" si="621"/>
        <v/>
      </c>
      <c r="AP322" s="62" t="str">
        <f t="shared" si="658"/>
        <v/>
      </c>
      <c r="AQ322" s="65" t="str">
        <f t="shared" si="743"/>
        <v/>
      </c>
      <c r="AR322" s="68" t="str">
        <f t="shared" si="659"/>
        <v/>
      </c>
      <c r="AS322" s="32"/>
      <c r="AT322" s="120"/>
      <c r="AU322" s="62" t="str">
        <f t="shared" si="622"/>
        <v/>
      </c>
      <c r="AV322" s="62" t="str">
        <f t="shared" si="660"/>
        <v/>
      </c>
      <c r="AW322" s="65" t="str">
        <f t="shared" si="744"/>
        <v/>
      </c>
      <c r="AX322" s="68" t="str">
        <f t="shared" si="661"/>
        <v/>
      </c>
      <c r="AY322" s="32"/>
      <c r="AZ322" s="120"/>
      <c r="BA322" s="62" t="str">
        <f t="shared" si="623"/>
        <v/>
      </c>
      <c r="BB322" s="62" t="str">
        <f t="shared" si="662"/>
        <v/>
      </c>
      <c r="BC322" s="65" t="str">
        <f t="shared" si="745"/>
        <v/>
      </c>
      <c r="BD322" s="68" t="str">
        <f t="shared" si="663"/>
        <v/>
      </c>
      <c r="BE322" s="32"/>
      <c r="BF322" s="120"/>
      <c r="BG322" s="62" t="str">
        <f t="shared" si="624"/>
        <v/>
      </c>
      <c r="BH322" s="62" t="str">
        <f t="shared" si="664"/>
        <v/>
      </c>
      <c r="BI322" s="65" t="str">
        <f t="shared" si="746"/>
        <v/>
      </c>
      <c r="BJ322" s="68" t="str">
        <f t="shared" si="665"/>
        <v/>
      </c>
      <c r="BK322" s="32"/>
      <c r="BL322" s="120"/>
      <c r="BM322" s="62" t="str">
        <f t="shared" si="625"/>
        <v/>
      </c>
      <c r="BN322" s="62" t="str">
        <f t="shared" si="666"/>
        <v/>
      </c>
      <c r="BO322" s="65" t="str">
        <f t="shared" si="747"/>
        <v/>
      </c>
      <c r="BP322" s="68" t="str">
        <f t="shared" si="667"/>
        <v/>
      </c>
      <c r="BQ322" s="32"/>
      <c r="BR322" s="120"/>
      <c r="BS322" s="62" t="str">
        <f t="shared" si="626"/>
        <v/>
      </c>
      <c r="BT322" s="62" t="str">
        <f t="shared" si="668"/>
        <v/>
      </c>
      <c r="BU322" s="65" t="str">
        <f t="shared" si="748"/>
        <v/>
      </c>
      <c r="BV322" s="68" t="str">
        <f t="shared" si="669"/>
        <v/>
      </c>
      <c r="BW322" s="32"/>
      <c r="BX322" s="120"/>
      <c r="BY322" s="62" t="str">
        <f t="shared" si="627"/>
        <v/>
      </c>
      <c r="BZ322" s="62" t="str">
        <f t="shared" si="670"/>
        <v/>
      </c>
      <c r="CA322" s="65" t="str">
        <f t="shared" si="749"/>
        <v/>
      </c>
      <c r="CB322" s="68" t="str">
        <f t="shared" si="671"/>
        <v/>
      </c>
      <c r="CC322" s="32"/>
      <c r="CD322" s="120"/>
      <c r="CE322" s="62" t="str">
        <f t="shared" si="628"/>
        <v/>
      </c>
      <c r="CF322" s="62" t="str">
        <f t="shared" si="672"/>
        <v/>
      </c>
      <c r="CG322" s="65" t="str">
        <f t="shared" si="750"/>
        <v/>
      </c>
      <c r="CH322" s="68" t="str">
        <f t="shared" si="673"/>
        <v/>
      </c>
      <c r="CI322" s="32"/>
      <c r="CJ322" s="120"/>
      <c r="CK322" s="62" t="str">
        <f t="shared" si="629"/>
        <v/>
      </c>
      <c r="CL322" s="62" t="str">
        <f t="shared" si="674"/>
        <v/>
      </c>
      <c r="CM322" s="65" t="str">
        <f t="shared" si="751"/>
        <v/>
      </c>
      <c r="CN322" s="68" t="str">
        <f t="shared" si="675"/>
        <v/>
      </c>
      <c r="CO322" s="32"/>
      <c r="CP322" s="120"/>
      <c r="CQ322" s="62" t="str">
        <f t="shared" si="630"/>
        <v/>
      </c>
      <c r="CR322" s="62" t="str">
        <f t="shared" si="676"/>
        <v/>
      </c>
      <c r="CS322" s="65" t="str">
        <f t="shared" si="752"/>
        <v/>
      </c>
      <c r="CT322" s="68" t="str">
        <f t="shared" si="677"/>
        <v/>
      </c>
      <c r="CU322" s="32"/>
      <c r="CV322" s="120"/>
      <c r="CW322" s="62" t="str">
        <f t="shared" si="631"/>
        <v/>
      </c>
      <c r="CX322" s="62" t="str">
        <f t="shared" si="678"/>
        <v/>
      </c>
      <c r="CY322" s="65" t="str">
        <f t="shared" si="753"/>
        <v/>
      </c>
      <c r="CZ322" s="68" t="str">
        <f t="shared" si="679"/>
        <v/>
      </c>
      <c r="DA322" s="32"/>
      <c r="DB322" s="120"/>
      <c r="DC322" s="62" t="str">
        <f t="shared" si="632"/>
        <v/>
      </c>
      <c r="DD322" s="62" t="str">
        <f t="shared" si="680"/>
        <v/>
      </c>
      <c r="DE322" s="65" t="str">
        <f t="shared" si="754"/>
        <v/>
      </c>
      <c r="DF322" s="68" t="str">
        <f t="shared" si="681"/>
        <v/>
      </c>
      <c r="DG322" s="32"/>
      <c r="DH322" s="120"/>
      <c r="DI322" s="62" t="str">
        <f t="shared" si="633"/>
        <v/>
      </c>
      <c r="DJ322" s="62" t="str">
        <f t="shared" si="682"/>
        <v/>
      </c>
      <c r="DK322" s="65" t="str">
        <f t="shared" si="755"/>
        <v/>
      </c>
      <c r="DL322" s="68" t="str">
        <f t="shared" si="683"/>
        <v/>
      </c>
      <c r="DM322" s="32"/>
      <c r="DN322" s="120"/>
      <c r="DO322" s="62" t="str">
        <f t="shared" si="634"/>
        <v/>
      </c>
      <c r="DP322" s="62" t="str">
        <f t="shared" si="684"/>
        <v/>
      </c>
      <c r="DQ322" s="65" t="str">
        <f t="shared" si="756"/>
        <v/>
      </c>
      <c r="DR322" s="68" t="str">
        <f t="shared" si="685"/>
        <v/>
      </c>
      <c r="DS322" s="32"/>
      <c r="DT322" s="120"/>
      <c r="DU322" s="62" t="str">
        <f t="shared" si="635"/>
        <v/>
      </c>
      <c r="DV322" s="62" t="str">
        <f t="shared" si="686"/>
        <v/>
      </c>
      <c r="DW322" s="65" t="str">
        <f t="shared" si="757"/>
        <v/>
      </c>
      <c r="DX322" s="68" t="str">
        <f t="shared" si="687"/>
        <v/>
      </c>
      <c r="DY322" s="32"/>
      <c r="DZ322" s="120"/>
      <c r="EA322" s="62" t="str">
        <f t="shared" si="636"/>
        <v/>
      </c>
      <c r="EB322" s="62" t="str">
        <f t="shared" si="688"/>
        <v/>
      </c>
      <c r="EC322" s="65" t="str">
        <f t="shared" si="758"/>
        <v/>
      </c>
      <c r="ED322" s="68" t="str">
        <f t="shared" si="689"/>
        <v/>
      </c>
      <c r="EE322" s="32"/>
      <c r="EF322" s="120"/>
      <c r="EG322" s="62" t="str">
        <f t="shared" si="637"/>
        <v/>
      </c>
      <c r="EH322" s="62" t="str">
        <f t="shared" si="690"/>
        <v/>
      </c>
      <c r="EI322" s="65" t="str">
        <f t="shared" si="759"/>
        <v/>
      </c>
      <c r="EJ322" s="68" t="str">
        <f t="shared" si="691"/>
        <v/>
      </c>
      <c r="EK322" s="32"/>
      <c r="EL322" s="120"/>
      <c r="EM322" s="62" t="str">
        <f t="shared" si="638"/>
        <v/>
      </c>
      <c r="EN322" s="62" t="str">
        <f t="shared" si="692"/>
        <v/>
      </c>
      <c r="EO322" s="65" t="str">
        <f t="shared" si="760"/>
        <v/>
      </c>
      <c r="EP322" s="68" t="str">
        <f t="shared" si="693"/>
        <v/>
      </c>
      <c r="EQ322" s="32"/>
      <c r="ER322" s="120"/>
      <c r="ES322" s="62" t="str">
        <f t="shared" si="639"/>
        <v/>
      </c>
      <c r="ET322" s="62" t="str">
        <f t="shared" si="694"/>
        <v/>
      </c>
      <c r="EU322" s="65" t="str">
        <f t="shared" si="761"/>
        <v/>
      </c>
      <c r="EV322" s="68" t="str">
        <f t="shared" si="695"/>
        <v/>
      </c>
      <c r="EW322" s="32"/>
      <c r="EX322" s="120"/>
      <c r="EY322" s="62" t="str">
        <f t="shared" si="640"/>
        <v/>
      </c>
      <c r="EZ322" s="62" t="str">
        <f t="shared" si="696"/>
        <v/>
      </c>
      <c r="FA322" s="65" t="str">
        <f t="shared" si="762"/>
        <v/>
      </c>
      <c r="FB322" s="68" t="str">
        <f t="shared" si="697"/>
        <v/>
      </c>
      <c r="FC322" s="32"/>
      <c r="FD322" s="120"/>
      <c r="FE322" s="62" t="str">
        <f t="shared" si="641"/>
        <v/>
      </c>
      <c r="FF322" s="62" t="str">
        <f t="shared" si="698"/>
        <v/>
      </c>
      <c r="FG322" s="65" t="str">
        <f t="shared" si="763"/>
        <v/>
      </c>
      <c r="FH322" s="68" t="str">
        <f t="shared" si="699"/>
        <v/>
      </c>
      <c r="FI322" s="32"/>
      <c r="FJ322" s="120"/>
      <c r="FK322" s="62" t="str">
        <f t="shared" si="642"/>
        <v/>
      </c>
      <c r="FL322" s="62" t="str">
        <f t="shared" si="700"/>
        <v/>
      </c>
      <c r="FM322" s="65" t="str">
        <f t="shared" si="764"/>
        <v/>
      </c>
      <c r="FN322" s="68" t="str">
        <f t="shared" si="701"/>
        <v/>
      </c>
      <c r="FO322" s="32"/>
      <c r="FP322" s="120"/>
      <c r="FQ322" s="62" t="str">
        <f t="shared" si="643"/>
        <v/>
      </c>
      <c r="FR322" s="62" t="str">
        <f t="shared" si="702"/>
        <v/>
      </c>
      <c r="FS322" s="65" t="str">
        <f t="shared" si="765"/>
        <v/>
      </c>
      <c r="FT322" s="68" t="str">
        <f t="shared" si="703"/>
        <v/>
      </c>
      <c r="FU322" s="32"/>
      <c r="FV322" s="120"/>
      <c r="FW322" s="62" t="str">
        <f t="shared" si="644"/>
        <v/>
      </c>
      <c r="FX322" s="62" t="str">
        <f t="shared" si="704"/>
        <v/>
      </c>
      <c r="FY322" s="65" t="str">
        <f t="shared" si="766"/>
        <v/>
      </c>
      <c r="FZ322" s="68" t="str">
        <f t="shared" si="705"/>
        <v/>
      </c>
      <c r="GA322" s="32"/>
      <c r="GC322" s="7" t="str">
        <f t="shared" si="706"/>
        <v/>
      </c>
      <c r="GD322" s="7" t="str">
        <f t="shared" ca="1" si="645"/>
        <v/>
      </c>
      <c r="GT322" s="71" t="str">
        <f>IF(GT$9="", "", IF(AND(NOT('Personnel Details'!$N$11=""), $B322&gt;='Personnel Details'!$N$11), 'Personnel Details'!$O$11, IF(AND(NOT('Personnel Details'!$I$11=""), $B322&gt;='Personnel Details'!$I$11), 'Personnel Details'!$J$11, 'Personnel Details'!$E$11)))</f>
        <v/>
      </c>
      <c r="GU322" s="59" t="str">
        <f>IF(GT$9="", "", IF(AND(NOT('Personnel Details'!$N$11=""), $B322&gt;='Personnel Details'!$N$11), IF('Personnel Details'!$P$11="","", 'Personnel Details'!$P$11), IF(AND(NOT('Personnel Details'!$I$11=""), $B322&gt;='Personnel Details'!$I$11), IF('Personnel Details'!$K$11="", "", 'Personnel Details'!$K$11), IF('Personnel Details'!$F$11="", "", 'Personnel Details'!$F$11))))</f>
        <v/>
      </c>
      <c r="GV322" s="74" t="str">
        <f>IF(GT$9="", "", IF(AND(NOT('Personnel Details'!$N$11=""), $B322&gt;='Personnel Details'!$N$11), 'Personnel Details'!$Q$11, IF(AND(NOT('Personnel Details'!$I$11=""), $B322&gt;='Personnel Details'!$I$11), 'Personnel Details'!$L$11, 'Personnel Details'!$G$11)))</f>
        <v/>
      </c>
      <c r="GW322" s="59" t="str">
        <f t="shared" si="707"/>
        <v/>
      </c>
      <c r="GX322" s="53"/>
      <c r="GZ322" s="78" t="str">
        <f>IF(GZ$9="", "", IF(AND(NOT('Personnel Details'!$N$12=""), $B322&gt;='Personnel Details'!$N$12), 'Personnel Details'!$O$12, IF(AND(NOT('Personnel Details'!$I$12=""), $B322&gt;='Personnel Details'!$I$12), 'Personnel Details'!$J$12, 'Personnel Details'!$E$12)))</f>
        <v/>
      </c>
      <c r="HA322" s="59" t="str">
        <f>IF(GZ$9="", "", IF(AND(NOT('Personnel Details'!$N$12=""), $B322&gt;='Personnel Details'!$N$12), IF('Personnel Details'!$P$12="","", 'Personnel Details'!$P$12), IF(AND(NOT('Personnel Details'!$I$12=""), $B322&gt;='Personnel Details'!$I$12), IF('Personnel Details'!$K$12="", "", 'Personnel Details'!$K$12), IF('Personnel Details'!$F$12="", "", 'Personnel Details'!$F$12))))</f>
        <v/>
      </c>
      <c r="HB322" s="79" t="str">
        <f>IF(GZ$9="", "", IF(AND(NOT('Personnel Details'!$N$12=""), $B322&gt;='Personnel Details'!$N$12), 'Personnel Details'!$Q$12, IF(AND(NOT('Personnel Details'!$I$12=""), $B322&gt;='Personnel Details'!$I$12), 'Personnel Details'!$L$12, 'Personnel Details'!$G$12)))</f>
        <v/>
      </c>
      <c r="HC322" s="59" t="str">
        <f t="shared" si="708"/>
        <v/>
      </c>
      <c r="HD322" s="53"/>
      <c r="HF322" s="78" t="str">
        <f>IF(HF$9="", "", IF(AND(NOT('Personnel Details'!$N$13=""), $B322&gt;='Personnel Details'!$N$13), 'Personnel Details'!$O$13, IF(AND(NOT('Personnel Details'!$I$13=""), $B322&gt;='Personnel Details'!$I$13), 'Personnel Details'!$J$13, 'Personnel Details'!$E$13)))</f>
        <v/>
      </c>
      <c r="HG322" s="59" t="str">
        <f>IF(HF$9="", "", IF(AND(NOT('Personnel Details'!$N$13=""), $B322&gt;='Personnel Details'!$N$13), IF('Personnel Details'!$P$13="","", 'Personnel Details'!$P$13), IF(AND(NOT('Personnel Details'!$I$13=""), $B322&gt;='Personnel Details'!$I$13), IF('Personnel Details'!$K$13="", "", 'Personnel Details'!$K$13), IF('Personnel Details'!$F$13="", "", 'Personnel Details'!$F$13))))</f>
        <v/>
      </c>
      <c r="HH322" s="79" t="str">
        <f>IF(HF$9="", "", IF(AND(NOT('Personnel Details'!$N$13=""), $B322&gt;='Personnel Details'!$N$13), 'Personnel Details'!$Q$13, IF(AND(NOT('Personnel Details'!$I$13=""), $B322&gt;='Personnel Details'!$I$13), 'Personnel Details'!$L$13, 'Personnel Details'!$G$13)))</f>
        <v/>
      </c>
      <c r="HI322" s="59" t="str">
        <f t="shared" si="709"/>
        <v/>
      </c>
      <c r="HJ322" s="53"/>
      <c r="HL322" s="78" t="str">
        <f>IF(HL$9="", "", IF(AND(NOT('Personnel Details'!$N$14=""), $B322&gt;='Personnel Details'!$N$14), 'Personnel Details'!$O$14, IF(AND(NOT('Personnel Details'!$I$14=""), $B322&gt;='Personnel Details'!$I$14), 'Personnel Details'!$J$14, 'Personnel Details'!$E$14)))</f>
        <v/>
      </c>
      <c r="HM322" s="59" t="str">
        <f>IF(HL$9="", "", IF(AND(NOT('Personnel Details'!$N$14=""), $B322&gt;='Personnel Details'!$N$14), IF('Personnel Details'!$P$14="","", 'Personnel Details'!$P$14), IF(AND(NOT('Personnel Details'!$I$14=""), $B322&gt;='Personnel Details'!$I$14), IF('Personnel Details'!$K$14="", "", 'Personnel Details'!$K$14), IF('Personnel Details'!$F$14="", "", 'Personnel Details'!$F$14))))</f>
        <v/>
      </c>
      <c r="HN322" s="79" t="str">
        <f>IF(HL$9="", "", IF(AND(NOT('Personnel Details'!$N$14=""), $B322&gt;='Personnel Details'!$N$14), 'Personnel Details'!$Q$14, IF(AND(NOT('Personnel Details'!$I$14=""), $B322&gt;='Personnel Details'!$I$14), 'Personnel Details'!$L$14, 'Personnel Details'!$G$14)))</f>
        <v/>
      </c>
      <c r="HO322" s="59" t="str">
        <f t="shared" si="710"/>
        <v/>
      </c>
      <c r="HP322" s="53"/>
      <c r="HR322" s="78" t="str">
        <f>IF(HR$9="", "", IF(AND(NOT('Personnel Details'!$N$15=""), $B322&gt;='Personnel Details'!$N$15), 'Personnel Details'!$O$15, IF(AND(NOT('Personnel Details'!$I$15=""), $B322&gt;='Personnel Details'!$I$15), 'Personnel Details'!$J$15, 'Personnel Details'!$E$15)))</f>
        <v/>
      </c>
      <c r="HS322" s="59" t="str">
        <f>IF(HR$9="", "", IF(AND(NOT('Personnel Details'!$N$15=""), $B322&gt;='Personnel Details'!$N$15), IF('Personnel Details'!$P$15="","", 'Personnel Details'!$P$15), IF(AND(NOT('Personnel Details'!$I$15=""), $B322&gt;='Personnel Details'!$I$15), IF('Personnel Details'!$K$15="", "", 'Personnel Details'!$K$15), IF('Personnel Details'!$F$15="", "", 'Personnel Details'!$F$15))))</f>
        <v/>
      </c>
      <c r="HT322" s="79" t="str">
        <f>IF(HR$9="", "", IF(AND(NOT('Personnel Details'!$N$15=""), $B322&gt;='Personnel Details'!$N$15), 'Personnel Details'!$Q$15, IF(AND(NOT('Personnel Details'!$I$15=""), $B322&gt;='Personnel Details'!$I$15), 'Personnel Details'!$L$15, 'Personnel Details'!$G$15)))</f>
        <v/>
      </c>
      <c r="HU322" s="59" t="str">
        <f t="shared" si="711"/>
        <v/>
      </c>
      <c r="HV322" s="53"/>
      <c r="HX322" s="78" t="str">
        <f>IF(HX$9="", "", IF(AND(NOT('Personnel Details'!$N$16=""), $B322&gt;='Personnel Details'!$N$16), 'Personnel Details'!$O$16, IF(AND(NOT('Personnel Details'!$I$16=""), $B322&gt;='Personnel Details'!$I$16), 'Personnel Details'!$J$16, 'Personnel Details'!$E$16)))</f>
        <v/>
      </c>
      <c r="HY322" s="59" t="str">
        <f>IF(HX$9="", "", IF(AND(NOT('Personnel Details'!$N$16=""), $B322&gt;='Personnel Details'!$N$16), IF('Personnel Details'!$P$16="","", 'Personnel Details'!$P$16), IF(AND(NOT('Personnel Details'!$I$16=""), $B322&gt;='Personnel Details'!$I$16), IF('Personnel Details'!$K$16="", "", 'Personnel Details'!$K$16), IF('Personnel Details'!$F$16="", "", 'Personnel Details'!$F$16))))</f>
        <v/>
      </c>
      <c r="HZ322" s="79" t="str">
        <f>IF(HX$9="", "", IF(AND(NOT('Personnel Details'!$N$16=""), $B322&gt;='Personnel Details'!$N$16), 'Personnel Details'!$Q$16, IF(AND(NOT('Personnel Details'!$I$16=""), $B322&gt;='Personnel Details'!$I$16), 'Personnel Details'!$L$16, 'Personnel Details'!$G$16)))</f>
        <v/>
      </c>
      <c r="IA322" s="59" t="str">
        <f t="shared" si="712"/>
        <v/>
      </c>
      <c r="IB322" s="53"/>
      <c r="ID322" s="78" t="str">
        <f>IF(ID$9="", "", IF(AND(NOT('Personnel Details'!$N$17=""), $B322&gt;='Personnel Details'!$N$17), 'Personnel Details'!$O$17, IF(AND(NOT('Personnel Details'!$I$17=""), $B322&gt;='Personnel Details'!$I$17), 'Personnel Details'!$J$17, 'Personnel Details'!$E$17)))</f>
        <v/>
      </c>
      <c r="IE322" s="59" t="str">
        <f>IF(ID$9="", "", IF(AND(NOT('Personnel Details'!$N$17=""), $B322&gt;='Personnel Details'!$N$17), IF('Personnel Details'!$P$17="","", 'Personnel Details'!$P$17), IF(AND(NOT('Personnel Details'!$I$17=""), $B322&gt;='Personnel Details'!$I$17), IF('Personnel Details'!$K$17="", "", 'Personnel Details'!$K$17), IF('Personnel Details'!$F$17="", "", 'Personnel Details'!$F$17))))</f>
        <v/>
      </c>
      <c r="IF322" s="79" t="str">
        <f>IF(ID$9="", "", IF(AND(NOT('Personnel Details'!$N$17=""), $B322&gt;='Personnel Details'!$N$17), 'Personnel Details'!$Q$17, IF(AND(NOT('Personnel Details'!$I$17=""), $B322&gt;='Personnel Details'!$I$17), 'Personnel Details'!$L$17, 'Personnel Details'!$G$17)))</f>
        <v/>
      </c>
      <c r="IG322" s="59" t="str">
        <f t="shared" si="713"/>
        <v/>
      </c>
      <c r="IH322" s="53"/>
      <c r="IJ322" s="78" t="str">
        <f>IF(IJ$9="", "", IF(AND(NOT('Personnel Details'!$N$18=""), $B322&gt;='Personnel Details'!$N$18), 'Personnel Details'!$O$18, IF(AND(NOT('Personnel Details'!$I$18=""), $B322&gt;='Personnel Details'!$I$18), 'Personnel Details'!$J$18, 'Personnel Details'!$E$18)))</f>
        <v/>
      </c>
      <c r="IK322" s="59" t="str">
        <f>IF(IJ$9="", "", IF(AND(NOT('Personnel Details'!$N$18=""), $B322&gt;='Personnel Details'!$N$18), IF('Personnel Details'!$P$18="","", 'Personnel Details'!$P$18), IF(AND(NOT('Personnel Details'!$I$18=""), $B322&gt;='Personnel Details'!$I$18), IF('Personnel Details'!$K$18="", "", 'Personnel Details'!$K$18), IF('Personnel Details'!$F$18="", "", 'Personnel Details'!$F$18))))</f>
        <v/>
      </c>
      <c r="IL322" s="79" t="str">
        <f>IF(IJ$9="", "", IF(AND(NOT('Personnel Details'!$N$18=""), $B322&gt;='Personnel Details'!$N$18), 'Personnel Details'!$Q$18, IF(AND(NOT('Personnel Details'!$I$18=""), $B322&gt;='Personnel Details'!$I$18), 'Personnel Details'!$L$18, 'Personnel Details'!$G$18)))</f>
        <v/>
      </c>
      <c r="IM322" s="59" t="str">
        <f t="shared" si="714"/>
        <v/>
      </c>
      <c r="IN322" s="53"/>
      <c r="IP322" s="78" t="str">
        <f>IF(IP$9="", "", IF(AND(NOT('Personnel Details'!$N$19=""), $B322&gt;='Personnel Details'!$N$19), 'Personnel Details'!$O$19, IF(AND(NOT('Personnel Details'!$I$19=""), $B322&gt;='Personnel Details'!$I$19), 'Personnel Details'!$J$19, 'Personnel Details'!$E$19)))</f>
        <v/>
      </c>
      <c r="IQ322" s="59" t="str">
        <f>IF(IP$9="", "", IF(AND(NOT('Personnel Details'!$N$19=""), $B322&gt;='Personnel Details'!$N$19), IF('Personnel Details'!$P$19="","", 'Personnel Details'!$P$19), IF(AND(NOT('Personnel Details'!$I$19=""), $B322&gt;='Personnel Details'!$I$19), IF('Personnel Details'!$K$19="", "", 'Personnel Details'!$K$19), IF('Personnel Details'!$F$19="", "", 'Personnel Details'!$F$19))))</f>
        <v/>
      </c>
      <c r="IR322" s="79" t="str">
        <f>IF(IP$9="", "", IF(AND(NOT('Personnel Details'!$N$19=""), $B322&gt;='Personnel Details'!$N$19), 'Personnel Details'!$Q$19, IF(AND(NOT('Personnel Details'!$I$19=""), $B322&gt;='Personnel Details'!$I$19), 'Personnel Details'!$L$19, 'Personnel Details'!$G$19)))</f>
        <v/>
      </c>
      <c r="IS322" s="59" t="str">
        <f t="shared" si="715"/>
        <v/>
      </c>
      <c r="IT322" s="53"/>
      <c r="IV322" s="78" t="str">
        <f>IF(IV$9="", "", IF(AND(NOT('Personnel Details'!$N$20=""), $B322&gt;='Personnel Details'!$N$20), 'Personnel Details'!$O$20, IF(AND(NOT('Personnel Details'!$I$20=""), $B322&gt;='Personnel Details'!$I$20), 'Personnel Details'!$J$20, 'Personnel Details'!$E$20)))</f>
        <v/>
      </c>
      <c r="IW322" s="59" t="str">
        <f>IF(IV$9="", "", IF(AND(NOT('Personnel Details'!$N$20=""), $B322&gt;='Personnel Details'!$N$20), IF('Personnel Details'!$P$20="","", 'Personnel Details'!$P$20), IF(AND(NOT('Personnel Details'!$I$20=""), $B322&gt;='Personnel Details'!$I$20), IF('Personnel Details'!$K$20="", "", 'Personnel Details'!$K$20), IF('Personnel Details'!$F$20="", "", 'Personnel Details'!$F$20))))</f>
        <v/>
      </c>
      <c r="IX322" s="79" t="str">
        <f>IF(IV$9="", "", IF(AND(NOT('Personnel Details'!$N$20=""), $B322&gt;='Personnel Details'!$N$20), 'Personnel Details'!$Q$20, IF(AND(NOT('Personnel Details'!$I$20=""), $B322&gt;='Personnel Details'!$I$20), 'Personnel Details'!$L$20, 'Personnel Details'!$G$20)))</f>
        <v/>
      </c>
      <c r="IY322" s="59" t="str">
        <f t="shared" si="716"/>
        <v/>
      </c>
      <c r="IZ322" s="53"/>
      <c r="JB322" s="78" t="str">
        <f>IF(JB$9="", "", IF(AND(NOT('Personnel Details'!$N$21=""), $B322&gt;='Personnel Details'!$N$21), 'Personnel Details'!$O$21, IF(AND(NOT('Personnel Details'!$I$21=""), $B322&gt;='Personnel Details'!$I$21), 'Personnel Details'!$J$21, 'Personnel Details'!$E$21)))</f>
        <v/>
      </c>
      <c r="JC322" s="59" t="str">
        <f>IF(JB$9="", "", IF(AND(NOT('Personnel Details'!$N$21=""), $B322&gt;='Personnel Details'!$N$21), IF('Personnel Details'!$P$21="","", 'Personnel Details'!$P$21), IF(AND(NOT('Personnel Details'!$I$21=""), $B322&gt;='Personnel Details'!$I$21), IF('Personnel Details'!$K$21="", "", 'Personnel Details'!$K$21), IF('Personnel Details'!$F$21="", "", 'Personnel Details'!$F$21))))</f>
        <v/>
      </c>
      <c r="JD322" s="79" t="str">
        <f>IF(JB$9="", "", IF(AND(NOT('Personnel Details'!$N$21=""), $B322&gt;='Personnel Details'!$N$21), 'Personnel Details'!$Q$21, IF(AND(NOT('Personnel Details'!$I$21=""), $B322&gt;='Personnel Details'!$I$21), 'Personnel Details'!$L$21, 'Personnel Details'!$G$21)))</f>
        <v/>
      </c>
      <c r="JE322" s="59" t="str">
        <f t="shared" si="717"/>
        <v/>
      </c>
      <c r="JF322" s="53"/>
      <c r="JH322" s="78" t="str">
        <f>IF(JH$9="", "", IF(AND(NOT('Personnel Details'!$N$22=""), $B322&gt;='Personnel Details'!$N$22), 'Personnel Details'!$O$22, IF(AND(NOT('Personnel Details'!$I$22=""), $B322&gt;='Personnel Details'!$I$22), 'Personnel Details'!$J$22, 'Personnel Details'!$E$22)))</f>
        <v/>
      </c>
      <c r="JI322" s="59" t="str">
        <f>IF(JH$9="", "", IF(AND(NOT('Personnel Details'!$N$22=""), $B322&gt;='Personnel Details'!$N$22), IF('Personnel Details'!$P$22="","", 'Personnel Details'!$P$22), IF(AND(NOT('Personnel Details'!$I$22=""), $B322&gt;='Personnel Details'!$I$22), IF('Personnel Details'!$K$22="", "", 'Personnel Details'!$K$22), IF('Personnel Details'!$F$22="", "", 'Personnel Details'!$F$22))))</f>
        <v/>
      </c>
      <c r="JJ322" s="79" t="str">
        <f>IF(JH$9="", "", IF(AND(NOT('Personnel Details'!$N$22=""), $B322&gt;='Personnel Details'!$N$22), 'Personnel Details'!$Q$22, IF(AND(NOT('Personnel Details'!$I$22=""), $B322&gt;='Personnel Details'!$I$22), 'Personnel Details'!$L$22, 'Personnel Details'!$G$22)))</f>
        <v/>
      </c>
      <c r="JK322" s="59" t="str">
        <f t="shared" si="718"/>
        <v/>
      </c>
      <c r="JL322" s="53"/>
      <c r="JN322" s="78" t="str">
        <f>IF(JN$9="", "", IF(AND(NOT('Personnel Details'!$N$23=""), $B322&gt;='Personnel Details'!$N$23), 'Personnel Details'!$O$23, IF(AND(NOT('Personnel Details'!$I$23=""), $B322&gt;='Personnel Details'!$I$23), 'Personnel Details'!$J$23, 'Personnel Details'!$E$23)))</f>
        <v/>
      </c>
      <c r="JO322" s="59" t="str">
        <f>IF(JN$9="", "", IF(AND(NOT('Personnel Details'!$N$23=""), $B322&gt;='Personnel Details'!$N$23), IF('Personnel Details'!$P$23="","", 'Personnel Details'!$P$23), IF(AND(NOT('Personnel Details'!$I$23=""), $B322&gt;='Personnel Details'!$I$23), IF('Personnel Details'!$K$23="", "", 'Personnel Details'!$K$23), IF('Personnel Details'!$F$23="", "", 'Personnel Details'!$F$23))))</f>
        <v/>
      </c>
      <c r="JP322" s="79" t="str">
        <f>IF(JN$9="", "", IF(AND(NOT('Personnel Details'!$N$23=""), $B322&gt;='Personnel Details'!$N$23), 'Personnel Details'!$Q$23, IF(AND(NOT('Personnel Details'!$I$23=""), $B322&gt;='Personnel Details'!$I$23), 'Personnel Details'!$L$23, 'Personnel Details'!$G$23)))</f>
        <v/>
      </c>
      <c r="JQ322" s="59" t="str">
        <f t="shared" si="719"/>
        <v/>
      </c>
      <c r="JR322" s="53"/>
      <c r="JT322" s="78" t="str">
        <f>IF(JT$9="", "", IF(AND(NOT('Personnel Details'!$N$24=""), $B322&gt;='Personnel Details'!$N$24), 'Personnel Details'!$O$24, IF(AND(NOT('Personnel Details'!$I$24=""), $B322&gt;='Personnel Details'!$I$24), 'Personnel Details'!$J$24, 'Personnel Details'!$E$24)))</f>
        <v/>
      </c>
      <c r="JU322" s="59" t="str">
        <f>IF(JT$9="", "", IF(AND(NOT('Personnel Details'!$N$24=""), $B322&gt;='Personnel Details'!$N$24), IF('Personnel Details'!$P$24="","", 'Personnel Details'!$P$24), IF(AND(NOT('Personnel Details'!$I$24=""), $B322&gt;='Personnel Details'!$I$24), IF('Personnel Details'!$K$24="", "", 'Personnel Details'!$K$24), IF('Personnel Details'!$F$24="", "", 'Personnel Details'!$F$24))))</f>
        <v/>
      </c>
      <c r="JV322" s="79" t="str">
        <f>IF(JT$9="", "", IF(AND(NOT('Personnel Details'!$N$24=""), $B322&gt;='Personnel Details'!$N$24), 'Personnel Details'!$Q$24, IF(AND(NOT('Personnel Details'!$I$24=""), $B322&gt;='Personnel Details'!$I$24), 'Personnel Details'!$L$24, 'Personnel Details'!$G$24)))</f>
        <v/>
      </c>
      <c r="JW322" s="59" t="str">
        <f t="shared" si="720"/>
        <v/>
      </c>
      <c r="JX322" s="53"/>
      <c r="JZ322" s="78" t="str">
        <f>IF(JZ$9="", "", IF(AND(NOT('Personnel Details'!$N$25=""), $B322&gt;='Personnel Details'!$N$25), 'Personnel Details'!$O$25, IF(AND(NOT('Personnel Details'!$I$25=""), $B322&gt;='Personnel Details'!$I$25), 'Personnel Details'!$J$25, 'Personnel Details'!$E$25)))</f>
        <v/>
      </c>
      <c r="KA322" s="59" t="str">
        <f>IF(JZ$9="", "", IF(AND(NOT('Personnel Details'!$N$25=""), $B322&gt;='Personnel Details'!$N$25), IF('Personnel Details'!$P$25="","", 'Personnel Details'!$P$25), IF(AND(NOT('Personnel Details'!$I$25=""), $B322&gt;='Personnel Details'!$I$25), IF('Personnel Details'!$K$25="", "", 'Personnel Details'!$K$25), IF('Personnel Details'!$F$25="", "", 'Personnel Details'!$F$25))))</f>
        <v/>
      </c>
      <c r="KB322" s="79" t="str">
        <f>IF(JZ$9="", "", IF(AND(NOT('Personnel Details'!$N$25=""), $B322&gt;='Personnel Details'!$N$25), 'Personnel Details'!$Q$25, IF(AND(NOT('Personnel Details'!$I$25=""), $B322&gt;='Personnel Details'!$I$25), 'Personnel Details'!$L$25, 'Personnel Details'!$G$25)))</f>
        <v/>
      </c>
      <c r="KC322" s="59" t="str">
        <f t="shared" si="721"/>
        <v/>
      </c>
      <c r="KD322" s="53"/>
      <c r="KF322" s="78" t="str">
        <f>IF(KF$9="", "", IF(AND(NOT('Personnel Details'!$N$26=""), $B322&gt;='Personnel Details'!$N$26), 'Personnel Details'!$O$26, IF(AND(NOT('Personnel Details'!$I$26=""), $B322&gt;='Personnel Details'!$I$26), 'Personnel Details'!$J$26, 'Personnel Details'!$E$26)))</f>
        <v/>
      </c>
      <c r="KG322" s="59" t="str">
        <f>IF(KF$9="", "", IF(AND(NOT('Personnel Details'!$N$26=""), $B322&gt;='Personnel Details'!$N$26), IF('Personnel Details'!$P$26="","", 'Personnel Details'!$P$26), IF(AND(NOT('Personnel Details'!$I$26=""), $B322&gt;='Personnel Details'!$I$26), IF('Personnel Details'!$K$26="", "", 'Personnel Details'!$K$26), IF('Personnel Details'!$F$26="", "", 'Personnel Details'!$F$26))))</f>
        <v/>
      </c>
      <c r="KH322" s="79" t="str">
        <f>IF(KF$9="", "", IF(AND(NOT('Personnel Details'!$N$26=""), $B322&gt;='Personnel Details'!$N$26), 'Personnel Details'!$Q$26, IF(AND(NOT('Personnel Details'!$I$26=""), $B322&gt;='Personnel Details'!$I$26), 'Personnel Details'!$L$26, 'Personnel Details'!$G$26)))</f>
        <v/>
      </c>
      <c r="KI322" s="59" t="str">
        <f t="shared" si="722"/>
        <v/>
      </c>
      <c r="KJ322" s="53"/>
      <c r="KL322" s="78" t="str">
        <f>IF(KL$9="", "", IF(AND(NOT('Personnel Details'!$N$27=""), $B322&gt;='Personnel Details'!$N$27), 'Personnel Details'!$O$27, IF(AND(NOT('Personnel Details'!$I$27=""), $B322&gt;='Personnel Details'!$I$27), 'Personnel Details'!$J$27, 'Personnel Details'!$E$27)))</f>
        <v/>
      </c>
      <c r="KM322" s="59" t="str">
        <f>IF(KL$9="", "", IF(AND(NOT('Personnel Details'!$N$27=""), $B322&gt;='Personnel Details'!$N$27), IF('Personnel Details'!$P$27="","", 'Personnel Details'!$P$27), IF(AND(NOT('Personnel Details'!$I$27=""), $B322&gt;='Personnel Details'!$I$27), IF('Personnel Details'!$K$27="", "", 'Personnel Details'!$K$27), IF('Personnel Details'!$F$27="", "", 'Personnel Details'!$F$27))))</f>
        <v/>
      </c>
      <c r="KN322" s="79" t="str">
        <f>IF(KL$9="", "", IF(AND(NOT('Personnel Details'!$N$27=""), $B322&gt;='Personnel Details'!$N$27), 'Personnel Details'!$Q$27, IF(AND(NOT('Personnel Details'!$I$27=""), $B322&gt;='Personnel Details'!$I$27), 'Personnel Details'!$L$27, 'Personnel Details'!$G$27)))</f>
        <v/>
      </c>
      <c r="KO322" s="59" t="str">
        <f t="shared" si="723"/>
        <v/>
      </c>
      <c r="KP322" s="53"/>
      <c r="KR322" s="78" t="str">
        <f>IF(KR$9="", "", IF(AND(NOT('Personnel Details'!$N$28=""), $B322&gt;='Personnel Details'!$N$28), 'Personnel Details'!$O$28, IF(AND(NOT('Personnel Details'!$I$28=""), $B322&gt;='Personnel Details'!$I$28), 'Personnel Details'!$J$28, 'Personnel Details'!$E$28)))</f>
        <v/>
      </c>
      <c r="KS322" s="59" t="str">
        <f>IF(KR$9="", "", IF(AND(NOT('Personnel Details'!$N$28=""), $B322&gt;='Personnel Details'!$N$28), IF('Personnel Details'!$P$28="","", 'Personnel Details'!$P$28), IF(AND(NOT('Personnel Details'!$I$28=""), $B322&gt;='Personnel Details'!$I$28), IF('Personnel Details'!$K$28="", "", 'Personnel Details'!$K$28), IF('Personnel Details'!$F$28="", "", 'Personnel Details'!$F$28))))</f>
        <v/>
      </c>
      <c r="KT322" s="79" t="str">
        <f>IF(KR$9="", "", IF(AND(NOT('Personnel Details'!$N$28=""), $B322&gt;='Personnel Details'!$N$28), 'Personnel Details'!$Q$28, IF(AND(NOT('Personnel Details'!$I$28=""), $B322&gt;='Personnel Details'!$I$28), 'Personnel Details'!$L$28, 'Personnel Details'!$G$28)))</f>
        <v/>
      </c>
      <c r="KU322" s="59" t="str">
        <f t="shared" si="724"/>
        <v/>
      </c>
      <c r="KV322" s="53"/>
      <c r="KX322" s="78" t="str">
        <f>IF(KX$9="", "", IF(AND(NOT('Personnel Details'!$N$29=""), $B322&gt;='Personnel Details'!$N$29), 'Personnel Details'!$O$29, IF(AND(NOT('Personnel Details'!$I$29=""), $B322&gt;='Personnel Details'!$I$29), 'Personnel Details'!$J$29, 'Personnel Details'!$E$29)))</f>
        <v/>
      </c>
      <c r="KY322" s="59" t="str">
        <f>IF(KX$9="", "", IF(AND(NOT('Personnel Details'!$N$29=""), $B322&gt;='Personnel Details'!$N$29), IF('Personnel Details'!$P$29="","", 'Personnel Details'!$P$29), IF(AND(NOT('Personnel Details'!$I$29=""), $B322&gt;='Personnel Details'!$I$29), IF('Personnel Details'!$K$29="", "", 'Personnel Details'!$K$29), IF('Personnel Details'!$F$29="", "", 'Personnel Details'!$F$29))))</f>
        <v/>
      </c>
      <c r="KZ322" s="79" t="str">
        <f>IF(KX$9="", "", IF(AND(NOT('Personnel Details'!$N$29=""), $B322&gt;='Personnel Details'!$N$29), 'Personnel Details'!$Q$29, IF(AND(NOT('Personnel Details'!$I$29=""), $B322&gt;='Personnel Details'!$I$29), 'Personnel Details'!$L$29, 'Personnel Details'!$G$29)))</f>
        <v/>
      </c>
      <c r="LA322" s="59" t="str">
        <f t="shared" si="725"/>
        <v/>
      </c>
      <c r="LB322" s="53"/>
      <c r="LD322" s="78" t="str">
        <f>IF(LD$9="", "", IF(AND(NOT('Personnel Details'!$N$30=""), $B322&gt;='Personnel Details'!$N$30), 'Personnel Details'!$O$30, IF(AND(NOT('Personnel Details'!$I$30=""), $B322&gt;='Personnel Details'!$I$30), 'Personnel Details'!$J$30, 'Personnel Details'!$E$30)))</f>
        <v/>
      </c>
      <c r="LE322" s="59" t="str">
        <f>IF(LD$9="", "", IF(AND(NOT('Personnel Details'!$N$30=""), $B322&gt;='Personnel Details'!$N$30), IF('Personnel Details'!$P$30="","", 'Personnel Details'!$P$30), IF(AND(NOT('Personnel Details'!$I$30=""), $B322&gt;='Personnel Details'!$I$30), IF('Personnel Details'!$K$30="", "", 'Personnel Details'!$K$30), IF('Personnel Details'!$F$30="", "", 'Personnel Details'!$F$30))))</f>
        <v/>
      </c>
      <c r="LF322" s="79" t="str">
        <f>IF(LD$9="", "", IF(AND(NOT('Personnel Details'!$N$30=""), $B322&gt;='Personnel Details'!$N$30), 'Personnel Details'!$Q$30, IF(AND(NOT('Personnel Details'!$I$30=""), $B322&gt;='Personnel Details'!$I$30), 'Personnel Details'!$L$30, 'Personnel Details'!$G$30)))</f>
        <v/>
      </c>
      <c r="LG322" s="59" t="str">
        <f t="shared" si="726"/>
        <v/>
      </c>
      <c r="LH322" s="53"/>
      <c r="LJ322" s="78" t="str">
        <f>IF(LJ$9="", "", IF(AND(NOT('Personnel Details'!$N$31=""), $B322&gt;='Personnel Details'!$N$31), 'Personnel Details'!$O$31, IF(AND(NOT('Personnel Details'!$I$31=""), $B322&gt;='Personnel Details'!$I$31), 'Personnel Details'!$J$31, 'Personnel Details'!$E$31)))</f>
        <v/>
      </c>
      <c r="LK322" s="59" t="str">
        <f>IF(LJ$9="", "", IF(AND(NOT('Personnel Details'!$N$31=""), $B322&gt;='Personnel Details'!$N$31), IF('Personnel Details'!$P$31="","", 'Personnel Details'!$P$31), IF(AND(NOT('Personnel Details'!$I$31=""), $B322&gt;='Personnel Details'!$I$31), IF('Personnel Details'!$K$31="", "", 'Personnel Details'!$K$31), IF('Personnel Details'!$F$31="", "", 'Personnel Details'!$F$31))))</f>
        <v/>
      </c>
      <c r="LL322" s="79" t="str">
        <f>IF(LJ$9="", "", IF(AND(NOT('Personnel Details'!$N$31=""), $B322&gt;='Personnel Details'!$N$31), 'Personnel Details'!$Q$31, IF(AND(NOT('Personnel Details'!$I$31=""), $B322&gt;='Personnel Details'!$I$31), 'Personnel Details'!$L$31, 'Personnel Details'!$G$31)))</f>
        <v/>
      </c>
      <c r="LM322" s="59" t="str">
        <f t="shared" si="727"/>
        <v/>
      </c>
      <c r="LN322" s="53"/>
      <c r="LP322" s="78" t="str">
        <f>IF(LP$9="", "", IF(AND(NOT('Personnel Details'!$N$32=""), $B322&gt;='Personnel Details'!$N$32), 'Personnel Details'!$O$32, IF(AND(NOT('Personnel Details'!$I$32=""), $B322&gt;='Personnel Details'!$I$32), 'Personnel Details'!$J$32, 'Personnel Details'!$E$32)))</f>
        <v/>
      </c>
      <c r="LQ322" s="59" t="str">
        <f>IF(LP$9="", "", IF(AND(NOT('Personnel Details'!$N$32=""), $B322&gt;='Personnel Details'!$N$32), IF('Personnel Details'!$P$32="","", 'Personnel Details'!$P$32), IF(AND(NOT('Personnel Details'!$I$32=""), $B322&gt;='Personnel Details'!$I$32), IF('Personnel Details'!$K$32="", "", 'Personnel Details'!$K$32), IF('Personnel Details'!$F$32="", "", 'Personnel Details'!$F$32))))</f>
        <v/>
      </c>
      <c r="LR322" s="79" t="str">
        <f>IF(LP$9="", "", IF(AND(NOT('Personnel Details'!$N$32=""), $B322&gt;='Personnel Details'!$N$32), 'Personnel Details'!$Q$32, IF(AND(NOT('Personnel Details'!$I$32=""), $B322&gt;='Personnel Details'!$I$32), 'Personnel Details'!$L$32, 'Personnel Details'!$G$32)))</f>
        <v/>
      </c>
      <c r="LS322" s="59" t="str">
        <f t="shared" si="728"/>
        <v/>
      </c>
      <c r="LT322" s="53"/>
      <c r="LV322" s="78" t="str">
        <f>IF(LV$9="", "", IF(AND(NOT('Personnel Details'!$N$33=""), $B322&gt;='Personnel Details'!$N$33), 'Personnel Details'!$O$33, IF(AND(NOT('Personnel Details'!$I$33=""), $B322&gt;='Personnel Details'!$I$33), 'Personnel Details'!$J$33, 'Personnel Details'!$E$33)))</f>
        <v/>
      </c>
      <c r="LW322" s="59" t="str">
        <f>IF(LV$9="", "", IF(AND(NOT('Personnel Details'!$N$33=""), $B322&gt;='Personnel Details'!$N$33), IF('Personnel Details'!$P$33="","", 'Personnel Details'!$P$33), IF(AND(NOT('Personnel Details'!$I$33=""), $B322&gt;='Personnel Details'!$I$33), IF('Personnel Details'!$K$33="", "", 'Personnel Details'!$K$33), IF('Personnel Details'!$F$33="", "", 'Personnel Details'!$F$33))))</f>
        <v/>
      </c>
      <c r="LX322" s="79" t="str">
        <f>IF(LV$9="", "", IF(AND(NOT('Personnel Details'!$N$33=""), $B322&gt;='Personnel Details'!$N$33), 'Personnel Details'!$Q$33, IF(AND(NOT('Personnel Details'!$I$33=""), $B322&gt;='Personnel Details'!$I$33), 'Personnel Details'!$L$33, 'Personnel Details'!$G$33)))</f>
        <v/>
      </c>
      <c r="LY322" s="59" t="str">
        <f t="shared" si="729"/>
        <v/>
      </c>
      <c r="LZ322" s="53"/>
      <c r="MB322" s="78" t="str">
        <f>IF(MB$9="", "", IF(AND(NOT('Personnel Details'!$N$34=""), $B322&gt;='Personnel Details'!$N$34), 'Personnel Details'!$O$34, IF(AND(NOT('Personnel Details'!$I$34=""), $B322&gt;='Personnel Details'!$I$34), 'Personnel Details'!$J$34, 'Personnel Details'!$E$34)))</f>
        <v/>
      </c>
      <c r="MC322" s="59" t="str">
        <f>IF(MB$9="", "", IF(AND(NOT('Personnel Details'!$N$34=""), $B322&gt;='Personnel Details'!$N$34), IF('Personnel Details'!$P$34="","", 'Personnel Details'!$P$34), IF(AND(NOT('Personnel Details'!$I$34=""), $B322&gt;='Personnel Details'!$I$34), IF('Personnel Details'!$K$34="", "", 'Personnel Details'!$K$34), IF('Personnel Details'!$F$34="", "", 'Personnel Details'!$F$34))))</f>
        <v/>
      </c>
      <c r="MD322" s="79" t="str">
        <f>IF(MB$9="", "", IF(AND(NOT('Personnel Details'!$N$34=""), $B322&gt;='Personnel Details'!$N$34), 'Personnel Details'!$Q$34, IF(AND(NOT('Personnel Details'!$I$34=""), $B322&gt;='Personnel Details'!$I$34), 'Personnel Details'!$L$34, 'Personnel Details'!$G$34)))</f>
        <v/>
      </c>
      <c r="ME322" s="59" t="str">
        <f t="shared" si="730"/>
        <v/>
      </c>
      <c r="MF322" s="53"/>
      <c r="MH322" s="78" t="str">
        <f>IF(MH$9="", "", IF(AND(NOT('Personnel Details'!$N$35=""), $B322&gt;='Personnel Details'!$N$35), 'Personnel Details'!$O$35, IF(AND(NOT('Personnel Details'!$I$35=""), $B322&gt;='Personnel Details'!$I$35), 'Personnel Details'!$J$35, 'Personnel Details'!$E$35)))</f>
        <v/>
      </c>
      <c r="MI322" s="59" t="str">
        <f>IF(MH$9="", "", IF(AND(NOT('Personnel Details'!$N$35=""), $B322&gt;='Personnel Details'!$N$35), IF('Personnel Details'!$P$35="","", 'Personnel Details'!$P$35), IF(AND(NOT('Personnel Details'!$I$35=""), $B322&gt;='Personnel Details'!$I$35), IF('Personnel Details'!$K$35="", "", 'Personnel Details'!$K$35), IF('Personnel Details'!$F$35="", "", 'Personnel Details'!$F$35))))</f>
        <v/>
      </c>
      <c r="MJ322" s="79" t="str">
        <f>IF(MH$9="", "", IF(AND(NOT('Personnel Details'!$N$35=""), $B322&gt;='Personnel Details'!$N$35), 'Personnel Details'!$Q$35, IF(AND(NOT('Personnel Details'!$I$35=""), $B322&gt;='Personnel Details'!$I$35), 'Personnel Details'!$L$35, 'Personnel Details'!$G$35)))</f>
        <v/>
      </c>
      <c r="MK322" s="59" t="str">
        <f t="shared" si="731"/>
        <v/>
      </c>
      <c r="ML322" s="53"/>
      <c r="MN322" s="78" t="str">
        <f>IF(MN$9="", "", IF(AND(NOT('Personnel Details'!$N$36=""), $B322&gt;='Personnel Details'!$N$36), 'Personnel Details'!$O$36, IF(AND(NOT('Personnel Details'!$I$36=""), $B322&gt;='Personnel Details'!$I$36), 'Personnel Details'!$J$36, 'Personnel Details'!$E$36)))</f>
        <v/>
      </c>
      <c r="MO322" s="59" t="str">
        <f>IF(MN$9="", "", IF(AND(NOT('Personnel Details'!$N$36=""), $B322&gt;='Personnel Details'!$N$36), IF('Personnel Details'!$P$36="","", 'Personnel Details'!$P$36), IF(AND(NOT('Personnel Details'!$I$36=""), $B322&gt;='Personnel Details'!$I$36), IF('Personnel Details'!$K$36="", "", 'Personnel Details'!$K$36), IF('Personnel Details'!$F$36="", "", 'Personnel Details'!$F$36))))</f>
        <v/>
      </c>
      <c r="MP322" s="79" t="str">
        <f>IF(MN$9="", "", IF(AND(NOT('Personnel Details'!$N$36=""), $B322&gt;='Personnel Details'!$N$36), 'Personnel Details'!$Q$36, IF(AND(NOT('Personnel Details'!$I$36=""), $B322&gt;='Personnel Details'!$I$36), 'Personnel Details'!$L$36, 'Personnel Details'!$G$36)))</f>
        <v/>
      </c>
      <c r="MQ322" s="59" t="str">
        <f t="shared" si="732"/>
        <v/>
      </c>
      <c r="MR322" s="53"/>
      <c r="MT322" s="78" t="str">
        <f>IF(MT$9="", "", IF(AND(NOT('Personnel Details'!$N$37=""), $B322&gt;='Personnel Details'!$N$37), 'Personnel Details'!$O$37, IF(AND(NOT('Personnel Details'!$I$37=""), $B322&gt;='Personnel Details'!$I$37), 'Personnel Details'!$J$37, 'Personnel Details'!$E$37)))</f>
        <v/>
      </c>
      <c r="MU322" s="59" t="str">
        <f>IF(MT$9="", "", IF(AND(NOT('Personnel Details'!$N$37=""), $B322&gt;='Personnel Details'!$N$37), IF('Personnel Details'!$P$37="","", 'Personnel Details'!$P$37), IF(AND(NOT('Personnel Details'!$I$37=""), $B322&gt;='Personnel Details'!$I$37), IF('Personnel Details'!$K$37="", "", 'Personnel Details'!$K$37), IF('Personnel Details'!$F$37="", "", 'Personnel Details'!$F$37))))</f>
        <v/>
      </c>
      <c r="MV322" s="79" t="str">
        <f>IF(MT$9="", "", IF(AND(NOT('Personnel Details'!$N$37=""), $B322&gt;='Personnel Details'!$N$37), 'Personnel Details'!$Q$37, IF(AND(NOT('Personnel Details'!$I$37=""), $B322&gt;='Personnel Details'!$I$37), 'Personnel Details'!$L$37, 'Personnel Details'!$G$37)))</f>
        <v/>
      </c>
      <c r="MW322" s="59" t="str">
        <f t="shared" si="733"/>
        <v/>
      </c>
      <c r="MX322" s="53"/>
      <c r="MZ322" s="78" t="str">
        <f>IF(MZ$9="", "", IF(AND(NOT('Personnel Details'!$N$38=""), $B322&gt;='Personnel Details'!$N$38), 'Personnel Details'!$O$38, IF(AND(NOT('Personnel Details'!$I$38=""), $B322&gt;='Personnel Details'!$I$38), 'Personnel Details'!$J$38, 'Personnel Details'!$E$38)))</f>
        <v/>
      </c>
      <c r="NA322" s="59" t="str">
        <f>IF(MZ$9="", "", IF(AND(NOT('Personnel Details'!$N$38=""), $B322&gt;='Personnel Details'!$N$38), IF('Personnel Details'!$P$38="","", 'Personnel Details'!$P$38), IF(AND(NOT('Personnel Details'!$I$38=""), $B322&gt;='Personnel Details'!$I$38), IF('Personnel Details'!$K$38="", "", 'Personnel Details'!$K$38), IF('Personnel Details'!$F$38="", "", 'Personnel Details'!$F$38))))</f>
        <v/>
      </c>
      <c r="NB322" s="79" t="str">
        <f>IF(MZ$9="", "", IF(AND(NOT('Personnel Details'!$N$38=""), $B322&gt;='Personnel Details'!$N$38), 'Personnel Details'!$Q$38, IF(AND(NOT('Personnel Details'!$I$38=""), $B322&gt;='Personnel Details'!$I$38), 'Personnel Details'!$L$38, 'Personnel Details'!$G$38)))</f>
        <v/>
      </c>
      <c r="NC322" s="59" t="str">
        <f t="shared" si="734"/>
        <v/>
      </c>
      <c r="ND322" s="53"/>
      <c r="NF322" s="78" t="str">
        <f>IF(NF$9="", "", IF(AND(NOT('Personnel Details'!$N$39=""), $B322&gt;='Personnel Details'!$N$39), 'Personnel Details'!$O$39, IF(AND(NOT('Personnel Details'!$I$39=""), $B322&gt;='Personnel Details'!$I$39), 'Personnel Details'!$J$39, 'Personnel Details'!$E$39)))</f>
        <v/>
      </c>
      <c r="NG322" s="59" t="str">
        <f>IF(NF$9="", "", IF(AND(NOT('Personnel Details'!$N$39=""), $B322&gt;='Personnel Details'!$N$39), IF('Personnel Details'!$P$39="","", 'Personnel Details'!$P$39), IF(AND(NOT('Personnel Details'!$I$39=""), $B322&gt;='Personnel Details'!$I$39), IF('Personnel Details'!$K$39="", "", 'Personnel Details'!$K$39), IF('Personnel Details'!$F$39="", "", 'Personnel Details'!$F$39))))</f>
        <v/>
      </c>
      <c r="NH322" s="79" t="str">
        <f>IF(NF$9="", "", IF(AND(NOT('Personnel Details'!$N$39=""), $B322&gt;='Personnel Details'!$N$39), 'Personnel Details'!$Q$39, IF(AND(NOT('Personnel Details'!$I$39=""), $B322&gt;='Personnel Details'!$I$39), 'Personnel Details'!$L$39, 'Personnel Details'!$G$39)))</f>
        <v/>
      </c>
      <c r="NI322" s="59" t="str">
        <f t="shared" si="735"/>
        <v/>
      </c>
      <c r="NJ322" s="53"/>
      <c r="NL322" s="78" t="str">
        <f>IF(NL$9="", "", IF(AND(NOT('Personnel Details'!$N$40=""), $B322&gt;='Personnel Details'!$N$40), 'Personnel Details'!$O$40, IF(AND(NOT('Personnel Details'!$I$40=""), $B322&gt;='Personnel Details'!$I$40), 'Personnel Details'!$J$40, 'Personnel Details'!$E$40)))</f>
        <v/>
      </c>
      <c r="NM322" s="59" t="str">
        <f>IF(NL$9="", "", IF(AND(NOT('Personnel Details'!$N$40=""), $B322&gt;='Personnel Details'!$N$40), IF('Personnel Details'!$P$40="","", 'Personnel Details'!$P$40), IF(AND(NOT('Personnel Details'!$I$40=""), $B322&gt;='Personnel Details'!$I$40), IF('Personnel Details'!$K$40="", "", 'Personnel Details'!$K$40), IF('Personnel Details'!$F$40="", "", 'Personnel Details'!$F$40))))</f>
        <v/>
      </c>
      <c r="NN322" s="79" t="str">
        <f>IF(NL$9="", "", IF(AND(NOT('Personnel Details'!$N$40=""), $B322&gt;='Personnel Details'!$N$40), 'Personnel Details'!$Q$40, IF(AND(NOT('Personnel Details'!$I$40=""), $B322&gt;='Personnel Details'!$I$40), 'Personnel Details'!$L$40, 'Personnel Details'!$G$40)))</f>
        <v/>
      </c>
      <c r="NO322" s="59" t="str">
        <f t="shared" si="736"/>
        <v/>
      </c>
      <c r="NP322" s="53"/>
    </row>
    <row r="323" spans="1:380" x14ac:dyDescent="0.25">
      <c r="A323" s="32"/>
      <c r="B323" s="113" t="str">
        <f>IFERROR(IF(B322+1&gt;'Personnel Details'!$U$5, "", B322+1), "")</f>
        <v/>
      </c>
      <c r="C323" s="32"/>
      <c r="D323" s="120"/>
      <c r="E323" s="13" t="str">
        <f t="shared" si="615"/>
        <v/>
      </c>
      <c r="F323" s="13" t="str">
        <f t="shared" si="646"/>
        <v/>
      </c>
      <c r="G323" s="56" t="str">
        <f t="shared" si="737"/>
        <v/>
      </c>
      <c r="H323" s="16" t="str">
        <f t="shared" si="647"/>
        <v/>
      </c>
      <c r="I323" s="32"/>
      <c r="J323" s="120"/>
      <c r="K323" s="62" t="str">
        <f t="shared" si="616"/>
        <v/>
      </c>
      <c r="L323" s="62" t="str">
        <f t="shared" si="648"/>
        <v/>
      </c>
      <c r="M323" s="65" t="str">
        <f t="shared" si="738"/>
        <v/>
      </c>
      <c r="N323" s="68" t="str">
        <f t="shared" si="649"/>
        <v/>
      </c>
      <c r="O323" s="32"/>
      <c r="P323" s="120"/>
      <c r="Q323" s="62" t="str">
        <f t="shared" si="617"/>
        <v/>
      </c>
      <c r="R323" s="62" t="str">
        <f t="shared" si="650"/>
        <v/>
      </c>
      <c r="S323" s="65" t="str">
        <f t="shared" si="739"/>
        <v/>
      </c>
      <c r="T323" s="68" t="str">
        <f t="shared" si="651"/>
        <v/>
      </c>
      <c r="U323" s="32"/>
      <c r="V323" s="120"/>
      <c r="W323" s="62" t="str">
        <f t="shared" si="618"/>
        <v/>
      </c>
      <c r="X323" s="62" t="str">
        <f t="shared" si="652"/>
        <v/>
      </c>
      <c r="Y323" s="65" t="str">
        <f t="shared" si="740"/>
        <v/>
      </c>
      <c r="Z323" s="68" t="str">
        <f t="shared" si="653"/>
        <v/>
      </c>
      <c r="AA323" s="32"/>
      <c r="AB323" s="120"/>
      <c r="AC323" s="62" t="str">
        <f t="shared" si="619"/>
        <v/>
      </c>
      <c r="AD323" s="62" t="str">
        <f t="shared" si="654"/>
        <v/>
      </c>
      <c r="AE323" s="65" t="str">
        <f t="shared" si="741"/>
        <v/>
      </c>
      <c r="AF323" s="68" t="str">
        <f t="shared" si="655"/>
        <v/>
      </c>
      <c r="AG323" s="32"/>
      <c r="AH323" s="120"/>
      <c r="AI323" s="62" t="str">
        <f t="shared" si="620"/>
        <v/>
      </c>
      <c r="AJ323" s="62" t="str">
        <f t="shared" si="656"/>
        <v/>
      </c>
      <c r="AK323" s="65" t="str">
        <f t="shared" si="742"/>
        <v/>
      </c>
      <c r="AL323" s="68" t="str">
        <f t="shared" si="657"/>
        <v/>
      </c>
      <c r="AM323" s="32"/>
      <c r="AN323" s="120"/>
      <c r="AO323" s="62" t="str">
        <f t="shared" si="621"/>
        <v/>
      </c>
      <c r="AP323" s="62" t="str">
        <f t="shared" si="658"/>
        <v/>
      </c>
      <c r="AQ323" s="65" t="str">
        <f t="shared" si="743"/>
        <v/>
      </c>
      <c r="AR323" s="68" t="str">
        <f t="shared" si="659"/>
        <v/>
      </c>
      <c r="AS323" s="32"/>
      <c r="AT323" s="120"/>
      <c r="AU323" s="62" t="str">
        <f t="shared" si="622"/>
        <v/>
      </c>
      <c r="AV323" s="62" t="str">
        <f t="shared" si="660"/>
        <v/>
      </c>
      <c r="AW323" s="65" t="str">
        <f t="shared" si="744"/>
        <v/>
      </c>
      <c r="AX323" s="68" t="str">
        <f t="shared" si="661"/>
        <v/>
      </c>
      <c r="AY323" s="32"/>
      <c r="AZ323" s="120"/>
      <c r="BA323" s="62" t="str">
        <f t="shared" si="623"/>
        <v/>
      </c>
      <c r="BB323" s="62" t="str">
        <f t="shared" si="662"/>
        <v/>
      </c>
      <c r="BC323" s="65" t="str">
        <f t="shared" si="745"/>
        <v/>
      </c>
      <c r="BD323" s="68" t="str">
        <f t="shared" si="663"/>
        <v/>
      </c>
      <c r="BE323" s="32"/>
      <c r="BF323" s="120"/>
      <c r="BG323" s="62" t="str">
        <f t="shared" si="624"/>
        <v/>
      </c>
      <c r="BH323" s="62" t="str">
        <f t="shared" si="664"/>
        <v/>
      </c>
      <c r="BI323" s="65" t="str">
        <f t="shared" si="746"/>
        <v/>
      </c>
      <c r="BJ323" s="68" t="str">
        <f t="shared" si="665"/>
        <v/>
      </c>
      <c r="BK323" s="32"/>
      <c r="BL323" s="120"/>
      <c r="BM323" s="62" t="str">
        <f t="shared" si="625"/>
        <v/>
      </c>
      <c r="BN323" s="62" t="str">
        <f t="shared" si="666"/>
        <v/>
      </c>
      <c r="BO323" s="65" t="str">
        <f t="shared" si="747"/>
        <v/>
      </c>
      <c r="BP323" s="68" t="str">
        <f t="shared" si="667"/>
        <v/>
      </c>
      <c r="BQ323" s="32"/>
      <c r="BR323" s="120"/>
      <c r="BS323" s="62" t="str">
        <f t="shared" si="626"/>
        <v/>
      </c>
      <c r="BT323" s="62" t="str">
        <f t="shared" si="668"/>
        <v/>
      </c>
      <c r="BU323" s="65" t="str">
        <f t="shared" si="748"/>
        <v/>
      </c>
      <c r="BV323" s="68" t="str">
        <f t="shared" si="669"/>
        <v/>
      </c>
      <c r="BW323" s="32"/>
      <c r="BX323" s="120"/>
      <c r="BY323" s="62" t="str">
        <f t="shared" si="627"/>
        <v/>
      </c>
      <c r="BZ323" s="62" t="str">
        <f t="shared" si="670"/>
        <v/>
      </c>
      <c r="CA323" s="65" t="str">
        <f t="shared" si="749"/>
        <v/>
      </c>
      <c r="CB323" s="68" t="str">
        <f t="shared" si="671"/>
        <v/>
      </c>
      <c r="CC323" s="32"/>
      <c r="CD323" s="120"/>
      <c r="CE323" s="62" t="str">
        <f t="shared" si="628"/>
        <v/>
      </c>
      <c r="CF323" s="62" t="str">
        <f t="shared" si="672"/>
        <v/>
      </c>
      <c r="CG323" s="65" t="str">
        <f t="shared" si="750"/>
        <v/>
      </c>
      <c r="CH323" s="68" t="str">
        <f t="shared" si="673"/>
        <v/>
      </c>
      <c r="CI323" s="32"/>
      <c r="CJ323" s="120"/>
      <c r="CK323" s="62" t="str">
        <f t="shared" si="629"/>
        <v/>
      </c>
      <c r="CL323" s="62" t="str">
        <f t="shared" si="674"/>
        <v/>
      </c>
      <c r="CM323" s="65" t="str">
        <f t="shared" si="751"/>
        <v/>
      </c>
      <c r="CN323" s="68" t="str">
        <f t="shared" si="675"/>
        <v/>
      </c>
      <c r="CO323" s="32"/>
      <c r="CP323" s="120"/>
      <c r="CQ323" s="62" t="str">
        <f t="shared" si="630"/>
        <v/>
      </c>
      <c r="CR323" s="62" t="str">
        <f t="shared" si="676"/>
        <v/>
      </c>
      <c r="CS323" s="65" t="str">
        <f t="shared" si="752"/>
        <v/>
      </c>
      <c r="CT323" s="68" t="str">
        <f t="shared" si="677"/>
        <v/>
      </c>
      <c r="CU323" s="32"/>
      <c r="CV323" s="120"/>
      <c r="CW323" s="62" t="str">
        <f t="shared" si="631"/>
        <v/>
      </c>
      <c r="CX323" s="62" t="str">
        <f t="shared" si="678"/>
        <v/>
      </c>
      <c r="CY323" s="65" t="str">
        <f t="shared" si="753"/>
        <v/>
      </c>
      <c r="CZ323" s="68" t="str">
        <f t="shared" si="679"/>
        <v/>
      </c>
      <c r="DA323" s="32"/>
      <c r="DB323" s="120"/>
      <c r="DC323" s="62" t="str">
        <f t="shared" si="632"/>
        <v/>
      </c>
      <c r="DD323" s="62" t="str">
        <f t="shared" si="680"/>
        <v/>
      </c>
      <c r="DE323" s="65" t="str">
        <f t="shared" si="754"/>
        <v/>
      </c>
      <c r="DF323" s="68" t="str">
        <f t="shared" si="681"/>
        <v/>
      </c>
      <c r="DG323" s="32"/>
      <c r="DH323" s="120"/>
      <c r="DI323" s="62" t="str">
        <f t="shared" si="633"/>
        <v/>
      </c>
      <c r="DJ323" s="62" t="str">
        <f t="shared" si="682"/>
        <v/>
      </c>
      <c r="DK323" s="65" t="str">
        <f t="shared" si="755"/>
        <v/>
      </c>
      <c r="DL323" s="68" t="str">
        <f t="shared" si="683"/>
        <v/>
      </c>
      <c r="DM323" s="32"/>
      <c r="DN323" s="120"/>
      <c r="DO323" s="62" t="str">
        <f t="shared" si="634"/>
        <v/>
      </c>
      <c r="DP323" s="62" t="str">
        <f t="shared" si="684"/>
        <v/>
      </c>
      <c r="DQ323" s="65" t="str">
        <f t="shared" si="756"/>
        <v/>
      </c>
      <c r="DR323" s="68" t="str">
        <f t="shared" si="685"/>
        <v/>
      </c>
      <c r="DS323" s="32"/>
      <c r="DT323" s="120"/>
      <c r="DU323" s="62" t="str">
        <f t="shared" si="635"/>
        <v/>
      </c>
      <c r="DV323" s="62" t="str">
        <f t="shared" si="686"/>
        <v/>
      </c>
      <c r="DW323" s="65" t="str">
        <f t="shared" si="757"/>
        <v/>
      </c>
      <c r="DX323" s="68" t="str">
        <f t="shared" si="687"/>
        <v/>
      </c>
      <c r="DY323" s="32"/>
      <c r="DZ323" s="120"/>
      <c r="EA323" s="62" t="str">
        <f t="shared" si="636"/>
        <v/>
      </c>
      <c r="EB323" s="62" t="str">
        <f t="shared" si="688"/>
        <v/>
      </c>
      <c r="EC323" s="65" t="str">
        <f t="shared" si="758"/>
        <v/>
      </c>
      <c r="ED323" s="68" t="str">
        <f t="shared" si="689"/>
        <v/>
      </c>
      <c r="EE323" s="32"/>
      <c r="EF323" s="120"/>
      <c r="EG323" s="62" t="str">
        <f t="shared" si="637"/>
        <v/>
      </c>
      <c r="EH323" s="62" t="str">
        <f t="shared" si="690"/>
        <v/>
      </c>
      <c r="EI323" s="65" t="str">
        <f t="shared" si="759"/>
        <v/>
      </c>
      <c r="EJ323" s="68" t="str">
        <f t="shared" si="691"/>
        <v/>
      </c>
      <c r="EK323" s="32"/>
      <c r="EL323" s="120"/>
      <c r="EM323" s="62" t="str">
        <f t="shared" si="638"/>
        <v/>
      </c>
      <c r="EN323" s="62" t="str">
        <f t="shared" si="692"/>
        <v/>
      </c>
      <c r="EO323" s="65" t="str">
        <f t="shared" si="760"/>
        <v/>
      </c>
      <c r="EP323" s="68" t="str">
        <f t="shared" si="693"/>
        <v/>
      </c>
      <c r="EQ323" s="32"/>
      <c r="ER323" s="120"/>
      <c r="ES323" s="62" t="str">
        <f t="shared" si="639"/>
        <v/>
      </c>
      <c r="ET323" s="62" t="str">
        <f t="shared" si="694"/>
        <v/>
      </c>
      <c r="EU323" s="65" t="str">
        <f t="shared" si="761"/>
        <v/>
      </c>
      <c r="EV323" s="68" t="str">
        <f t="shared" si="695"/>
        <v/>
      </c>
      <c r="EW323" s="32"/>
      <c r="EX323" s="120"/>
      <c r="EY323" s="62" t="str">
        <f t="shared" si="640"/>
        <v/>
      </c>
      <c r="EZ323" s="62" t="str">
        <f t="shared" si="696"/>
        <v/>
      </c>
      <c r="FA323" s="65" t="str">
        <f t="shared" si="762"/>
        <v/>
      </c>
      <c r="FB323" s="68" t="str">
        <f t="shared" si="697"/>
        <v/>
      </c>
      <c r="FC323" s="32"/>
      <c r="FD323" s="120"/>
      <c r="FE323" s="62" t="str">
        <f t="shared" si="641"/>
        <v/>
      </c>
      <c r="FF323" s="62" t="str">
        <f t="shared" si="698"/>
        <v/>
      </c>
      <c r="FG323" s="65" t="str">
        <f t="shared" si="763"/>
        <v/>
      </c>
      <c r="FH323" s="68" t="str">
        <f t="shared" si="699"/>
        <v/>
      </c>
      <c r="FI323" s="32"/>
      <c r="FJ323" s="120"/>
      <c r="FK323" s="62" t="str">
        <f t="shared" si="642"/>
        <v/>
      </c>
      <c r="FL323" s="62" t="str">
        <f t="shared" si="700"/>
        <v/>
      </c>
      <c r="FM323" s="65" t="str">
        <f t="shared" si="764"/>
        <v/>
      </c>
      <c r="FN323" s="68" t="str">
        <f t="shared" si="701"/>
        <v/>
      </c>
      <c r="FO323" s="32"/>
      <c r="FP323" s="120"/>
      <c r="FQ323" s="62" t="str">
        <f t="shared" si="643"/>
        <v/>
      </c>
      <c r="FR323" s="62" t="str">
        <f t="shared" si="702"/>
        <v/>
      </c>
      <c r="FS323" s="65" t="str">
        <f t="shared" si="765"/>
        <v/>
      </c>
      <c r="FT323" s="68" t="str">
        <f t="shared" si="703"/>
        <v/>
      </c>
      <c r="FU323" s="32"/>
      <c r="FV323" s="120"/>
      <c r="FW323" s="62" t="str">
        <f t="shared" si="644"/>
        <v/>
      </c>
      <c r="FX323" s="62" t="str">
        <f t="shared" si="704"/>
        <v/>
      </c>
      <c r="FY323" s="65" t="str">
        <f t="shared" si="766"/>
        <v/>
      </c>
      <c r="FZ323" s="68" t="str">
        <f t="shared" si="705"/>
        <v/>
      </c>
      <c r="GA323" s="32"/>
      <c r="GC323" s="7" t="str">
        <f t="shared" si="706"/>
        <v/>
      </c>
      <c r="GD323" s="7" t="str">
        <f t="shared" ca="1" si="645"/>
        <v/>
      </c>
      <c r="GT323" s="71" t="str">
        <f>IF(GT$9="", "", IF(AND(NOT('Personnel Details'!$N$11=""), $B323&gt;='Personnel Details'!$N$11), 'Personnel Details'!$O$11, IF(AND(NOT('Personnel Details'!$I$11=""), $B323&gt;='Personnel Details'!$I$11), 'Personnel Details'!$J$11, 'Personnel Details'!$E$11)))</f>
        <v/>
      </c>
      <c r="GU323" s="59" t="str">
        <f>IF(GT$9="", "", IF(AND(NOT('Personnel Details'!$N$11=""), $B323&gt;='Personnel Details'!$N$11), IF('Personnel Details'!$P$11="","", 'Personnel Details'!$P$11), IF(AND(NOT('Personnel Details'!$I$11=""), $B323&gt;='Personnel Details'!$I$11), IF('Personnel Details'!$K$11="", "", 'Personnel Details'!$K$11), IF('Personnel Details'!$F$11="", "", 'Personnel Details'!$F$11))))</f>
        <v/>
      </c>
      <c r="GV323" s="74" t="str">
        <f>IF(GT$9="", "", IF(AND(NOT('Personnel Details'!$N$11=""), $B323&gt;='Personnel Details'!$N$11), 'Personnel Details'!$Q$11, IF(AND(NOT('Personnel Details'!$I$11=""), $B323&gt;='Personnel Details'!$I$11), 'Personnel Details'!$L$11, 'Personnel Details'!$G$11)))</f>
        <v/>
      </c>
      <c r="GW323" s="59" t="str">
        <f t="shared" si="707"/>
        <v/>
      </c>
      <c r="GX323" s="53"/>
      <c r="GZ323" s="78" t="str">
        <f>IF(GZ$9="", "", IF(AND(NOT('Personnel Details'!$N$12=""), $B323&gt;='Personnel Details'!$N$12), 'Personnel Details'!$O$12, IF(AND(NOT('Personnel Details'!$I$12=""), $B323&gt;='Personnel Details'!$I$12), 'Personnel Details'!$J$12, 'Personnel Details'!$E$12)))</f>
        <v/>
      </c>
      <c r="HA323" s="59" t="str">
        <f>IF(GZ$9="", "", IF(AND(NOT('Personnel Details'!$N$12=""), $B323&gt;='Personnel Details'!$N$12), IF('Personnel Details'!$P$12="","", 'Personnel Details'!$P$12), IF(AND(NOT('Personnel Details'!$I$12=""), $B323&gt;='Personnel Details'!$I$12), IF('Personnel Details'!$K$12="", "", 'Personnel Details'!$K$12), IF('Personnel Details'!$F$12="", "", 'Personnel Details'!$F$12))))</f>
        <v/>
      </c>
      <c r="HB323" s="79" t="str">
        <f>IF(GZ$9="", "", IF(AND(NOT('Personnel Details'!$N$12=""), $B323&gt;='Personnel Details'!$N$12), 'Personnel Details'!$Q$12, IF(AND(NOT('Personnel Details'!$I$12=""), $B323&gt;='Personnel Details'!$I$12), 'Personnel Details'!$L$12, 'Personnel Details'!$G$12)))</f>
        <v/>
      </c>
      <c r="HC323" s="59" t="str">
        <f t="shared" si="708"/>
        <v/>
      </c>
      <c r="HD323" s="53"/>
      <c r="HF323" s="78" t="str">
        <f>IF(HF$9="", "", IF(AND(NOT('Personnel Details'!$N$13=""), $B323&gt;='Personnel Details'!$N$13), 'Personnel Details'!$O$13, IF(AND(NOT('Personnel Details'!$I$13=""), $B323&gt;='Personnel Details'!$I$13), 'Personnel Details'!$J$13, 'Personnel Details'!$E$13)))</f>
        <v/>
      </c>
      <c r="HG323" s="59" t="str">
        <f>IF(HF$9="", "", IF(AND(NOT('Personnel Details'!$N$13=""), $B323&gt;='Personnel Details'!$N$13), IF('Personnel Details'!$P$13="","", 'Personnel Details'!$P$13), IF(AND(NOT('Personnel Details'!$I$13=""), $B323&gt;='Personnel Details'!$I$13), IF('Personnel Details'!$K$13="", "", 'Personnel Details'!$K$13), IF('Personnel Details'!$F$13="", "", 'Personnel Details'!$F$13))))</f>
        <v/>
      </c>
      <c r="HH323" s="79" t="str">
        <f>IF(HF$9="", "", IF(AND(NOT('Personnel Details'!$N$13=""), $B323&gt;='Personnel Details'!$N$13), 'Personnel Details'!$Q$13, IF(AND(NOT('Personnel Details'!$I$13=""), $B323&gt;='Personnel Details'!$I$13), 'Personnel Details'!$L$13, 'Personnel Details'!$G$13)))</f>
        <v/>
      </c>
      <c r="HI323" s="59" t="str">
        <f t="shared" si="709"/>
        <v/>
      </c>
      <c r="HJ323" s="53"/>
      <c r="HL323" s="78" t="str">
        <f>IF(HL$9="", "", IF(AND(NOT('Personnel Details'!$N$14=""), $B323&gt;='Personnel Details'!$N$14), 'Personnel Details'!$O$14, IF(AND(NOT('Personnel Details'!$I$14=""), $B323&gt;='Personnel Details'!$I$14), 'Personnel Details'!$J$14, 'Personnel Details'!$E$14)))</f>
        <v/>
      </c>
      <c r="HM323" s="59" t="str">
        <f>IF(HL$9="", "", IF(AND(NOT('Personnel Details'!$N$14=""), $B323&gt;='Personnel Details'!$N$14), IF('Personnel Details'!$P$14="","", 'Personnel Details'!$P$14), IF(AND(NOT('Personnel Details'!$I$14=""), $B323&gt;='Personnel Details'!$I$14), IF('Personnel Details'!$K$14="", "", 'Personnel Details'!$K$14), IF('Personnel Details'!$F$14="", "", 'Personnel Details'!$F$14))))</f>
        <v/>
      </c>
      <c r="HN323" s="79" t="str">
        <f>IF(HL$9="", "", IF(AND(NOT('Personnel Details'!$N$14=""), $B323&gt;='Personnel Details'!$N$14), 'Personnel Details'!$Q$14, IF(AND(NOT('Personnel Details'!$I$14=""), $B323&gt;='Personnel Details'!$I$14), 'Personnel Details'!$L$14, 'Personnel Details'!$G$14)))</f>
        <v/>
      </c>
      <c r="HO323" s="59" t="str">
        <f t="shared" si="710"/>
        <v/>
      </c>
      <c r="HP323" s="53"/>
      <c r="HR323" s="78" t="str">
        <f>IF(HR$9="", "", IF(AND(NOT('Personnel Details'!$N$15=""), $B323&gt;='Personnel Details'!$N$15), 'Personnel Details'!$O$15, IF(AND(NOT('Personnel Details'!$I$15=""), $B323&gt;='Personnel Details'!$I$15), 'Personnel Details'!$J$15, 'Personnel Details'!$E$15)))</f>
        <v/>
      </c>
      <c r="HS323" s="59" t="str">
        <f>IF(HR$9="", "", IF(AND(NOT('Personnel Details'!$N$15=""), $B323&gt;='Personnel Details'!$N$15), IF('Personnel Details'!$P$15="","", 'Personnel Details'!$P$15), IF(AND(NOT('Personnel Details'!$I$15=""), $B323&gt;='Personnel Details'!$I$15), IF('Personnel Details'!$K$15="", "", 'Personnel Details'!$K$15), IF('Personnel Details'!$F$15="", "", 'Personnel Details'!$F$15))))</f>
        <v/>
      </c>
      <c r="HT323" s="79" t="str">
        <f>IF(HR$9="", "", IF(AND(NOT('Personnel Details'!$N$15=""), $B323&gt;='Personnel Details'!$N$15), 'Personnel Details'!$Q$15, IF(AND(NOT('Personnel Details'!$I$15=""), $B323&gt;='Personnel Details'!$I$15), 'Personnel Details'!$L$15, 'Personnel Details'!$G$15)))</f>
        <v/>
      </c>
      <c r="HU323" s="59" t="str">
        <f t="shared" si="711"/>
        <v/>
      </c>
      <c r="HV323" s="53"/>
      <c r="HX323" s="78" t="str">
        <f>IF(HX$9="", "", IF(AND(NOT('Personnel Details'!$N$16=""), $B323&gt;='Personnel Details'!$N$16), 'Personnel Details'!$O$16, IF(AND(NOT('Personnel Details'!$I$16=""), $B323&gt;='Personnel Details'!$I$16), 'Personnel Details'!$J$16, 'Personnel Details'!$E$16)))</f>
        <v/>
      </c>
      <c r="HY323" s="59" t="str">
        <f>IF(HX$9="", "", IF(AND(NOT('Personnel Details'!$N$16=""), $B323&gt;='Personnel Details'!$N$16), IF('Personnel Details'!$P$16="","", 'Personnel Details'!$P$16), IF(AND(NOT('Personnel Details'!$I$16=""), $B323&gt;='Personnel Details'!$I$16), IF('Personnel Details'!$K$16="", "", 'Personnel Details'!$K$16), IF('Personnel Details'!$F$16="", "", 'Personnel Details'!$F$16))))</f>
        <v/>
      </c>
      <c r="HZ323" s="79" t="str">
        <f>IF(HX$9="", "", IF(AND(NOT('Personnel Details'!$N$16=""), $B323&gt;='Personnel Details'!$N$16), 'Personnel Details'!$Q$16, IF(AND(NOT('Personnel Details'!$I$16=""), $B323&gt;='Personnel Details'!$I$16), 'Personnel Details'!$L$16, 'Personnel Details'!$G$16)))</f>
        <v/>
      </c>
      <c r="IA323" s="59" t="str">
        <f t="shared" si="712"/>
        <v/>
      </c>
      <c r="IB323" s="53"/>
      <c r="ID323" s="78" t="str">
        <f>IF(ID$9="", "", IF(AND(NOT('Personnel Details'!$N$17=""), $B323&gt;='Personnel Details'!$N$17), 'Personnel Details'!$O$17, IF(AND(NOT('Personnel Details'!$I$17=""), $B323&gt;='Personnel Details'!$I$17), 'Personnel Details'!$J$17, 'Personnel Details'!$E$17)))</f>
        <v/>
      </c>
      <c r="IE323" s="59" t="str">
        <f>IF(ID$9="", "", IF(AND(NOT('Personnel Details'!$N$17=""), $B323&gt;='Personnel Details'!$N$17), IF('Personnel Details'!$P$17="","", 'Personnel Details'!$P$17), IF(AND(NOT('Personnel Details'!$I$17=""), $B323&gt;='Personnel Details'!$I$17), IF('Personnel Details'!$K$17="", "", 'Personnel Details'!$K$17), IF('Personnel Details'!$F$17="", "", 'Personnel Details'!$F$17))))</f>
        <v/>
      </c>
      <c r="IF323" s="79" t="str">
        <f>IF(ID$9="", "", IF(AND(NOT('Personnel Details'!$N$17=""), $B323&gt;='Personnel Details'!$N$17), 'Personnel Details'!$Q$17, IF(AND(NOT('Personnel Details'!$I$17=""), $B323&gt;='Personnel Details'!$I$17), 'Personnel Details'!$L$17, 'Personnel Details'!$G$17)))</f>
        <v/>
      </c>
      <c r="IG323" s="59" t="str">
        <f t="shared" si="713"/>
        <v/>
      </c>
      <c r="IH323" s="53"/>
      <c r="IJ323" s="78" t="str">
        <f>IF(IJ$9="", "", IF(AND(NOT('Personnel Details'!$N$18=""), $B323&gt;='Personnel Details'!$N$18), 'Personnel Details'!$O$18, IF(AND(NOT('Personnel Details'!$I$18=""), $B323&gt;='Personnel Details'!$I$18), 'Personnel Details'!$J$18, 'Personnel Details'!$E$18)))</f>
        <v/>
      </c>
      <c r="IK323" s="59" t="str">
        <f>IF(IJ$9="", "", IF(AND(NOT('Personnel Details'!$N$18=""), $B323&gt;='Personnel Details'!$N$18), IF('Personnel Details'!$P$18="","", 'Personnel Details'!$P$18), IF(AND(NOT('Personnel Details'!$I$18=""), $B323&gt;='Personnel Details'!$I$18), IF('Personnel Details'!$K$18="", "", 'Personnel Details'!$K$18), IF('Personnel Details'!$F$18="", "", 'Personnel Details'!$F$18))))</f>
        <v/>
      </c>
      <c r="IL323" s="79" t="str">
        <f>IF(IJ$9="", "", IF(AND(NOT('Personnel Details'!$N$18=""), $B323&gt;='Personnel Details'!$N$18), 'Personnel Details'!$Q$18, IF(AND(NOT('Personnel Details'!$I$18=""), $B323&gt;='Personnel Details'!$I$18), 'Personnel Details'!$L$18, 'Personnel Details'!$G$18)))</f>
        <v/>
      </c>
      <c r="IM323" s="59" t="str">
        <f t="shared" si="714"/>
        <v/>
      </c>
      <c r="IN323" s="53"/>
      <c r="IP323" s="78" t="str">
        <f>IF(IP$9="", "", IF(AND(NOT('Personnel Details'!$N$19=""), $B323&gt;='Personnel Details'!$N$19), 'Personnel Details'!$O$19, IF(AND(NOT('Personnel Details'!$I$19=""), $B323&gt;='Personnel Details'!$I$19), 'Personnel Details'!$J$19, 'Personnel Details'!$E$19)))</f>
        <v/>
      </c>
      <c r="IQ323" s="59" t="str">
        <f>IF(IP$9="", "", IF(AND(NOT('Personnel Details'!$N$19=""), $B323&gt;='Personnel Details'!$N$19), IF('Personnel Details'!$P$19="","", 'Personnel Details'!$P$19), IF(AND(NOT('Personnel Details'!$I$19=""), $B323&gt;='Personnel Details'!$I$19), IF('Personnel Details'!$K$19="", "", 'Personnel Details'!$K$19), IF('Personnel Details'!$F$19="", "", 'Personnel Details'!$F$19))))</f>
        <v/>
      </c>
      <c r="IR323" s="79" t="str">
        <f>IF(IP$9="", "", IF(AND(NOT('Personnel Details'!$N$19=""), $B323&gt;='Personnel Details'!$N$19), 'Personnel Details'!$Q$19, IF(AND(NOT('Personnel Details'!$I$19=""), $B323&gt;='Personnel Details'!$I$19), 'Personnel Details'!$L$19, 'Personnel Details'!$G$19)))</f>
        <v/>
      </c>
      <c r="IS323" s="59" t="str">
        <f t="shared" si="715"/>
        <v/>
      </c>
      <c r="IT323" s="53"/>
      <c r="IV323" s="78" t="str">
        <f>IF(IV$9="", "", IF(AND(NOT('Personnel Details'!$N$20=""), $B323&gt;='Personnel Details'!$N$20), 'Personnel Details'!$O$20, IF(AND(NOT('Personnel Details'!$I$20=""), $B323&gt;='Personnel Details'!$I$20), 'Personnel Details'!$J$20, 'Personnel Details'!$E$20)))</f>
        <v/>
      </c>
      <c r="IW323" s="59" t="str">
        <f>IF(IV$9="", "", IF(AND(NOT('Personnel Details'!$N$20=""), $B323&gt;='Personnel Details'!$N$20), IF('Personnel Details'!$P$20="","", 'Personnel Details'!$P$20), IF(AND(NOT('Personnel Details'!$I$20=""), $B323&gt;='Personnel Details'!$I$20), IF('Personnel Details'!$K$20="", "", 'Personnel Details'!$K$20), IF('Personnel Details'!$F$20="", "", 'Personnel Details'!$F$20))))</f>
        <v/>
      </c>
      <c r="IX323" s="79" t="str">
        <f>IF(IV$9="", "", IF(AND(NOT('Personnel Details'!$N$20=""), $B323&gt;='Personnel Details'!$N$20), 'Personnel Details'!$Q$20, IF(AND(NOT('Personnel Details'!$I$20=""), $B323&gt;='Personnel Details'!$I$20), 'Personnel Details'!$L$20, 'Personnel Details'!$G$20)))</f>
        <v/>
      </c>
      <c r="IY323" s="59" t="str">
        <f t="shared" si="716"/>
        <v/>
      </c>
      <c r="IZ323" s="53"/>
      <c r="JB323" s="78" t="str">
        <f>IF(JB$9="", "", IF(AND(NOT('Personnel Details'!$N$21=""), $B323&gt;='Personnel Details'!$N$21), 'Personnel Details'!$O$21, IF(AND(NOT('Personnel Details'!$I$21=""), $B323&gt;='Personnel Details'!$I$21), 'Personnel Details'!$J$21, 'Personnel Details'!$E$21)))</f>
        <v/>
      </c>
      <c r="JC323" s="59" t="str">
        <f>IF(JB$9="", "", IF(AND(NOT('Personnel Details'!$N$21=""), $B323&gt;='Personnel Details'!$N$21), IF('Personnel Details'!$P$21="","", 'Personnel Details'!$P$21), IF(AND(NOT('Personnel Details'!$I$21=""), $B323&gt;='Personnel Details'!$I$21), IF('Personnel Details'!$K$21="", "", 'Personnel Details'!$K$21), IF('Personnel Details'!$F$21="", "", 'Personnel Details'!$F$21))))</f>
        <v/>
      </c>
      <c r="JD323" s="79" t="str">
        <f>IF(JB$9="", "", IF(AND(NOT('Personnel Details'!$N$21=""), $B323&gt;='Personnel Details'!$N$21), 'Personnel Details'!$Q$21, IF(AND(NOT('Personnel Details'!$I$21=""), $B323&gt;='Personnel Details'!$I$21), 'Personnel Details'!$L$21, 'Personnel Details'!$G$21)))</f>
        <v/>
      </c>
      <c r="JE323" s="59" t="str">
        <f t="shared" si="717"/>
        <v/>
      </c>
      <c r="JF323" s="53"/>
      <c r="JH323" s="78" t="str">
        <f>IF(JH$9="", "", IF(AND(NOT('Personnel Details'!$N$22=""), $B323&gt;='Personnel Details'!$N$22), 'Personnel Details'!$O$22, IF(AND(NOT('Personnel Details'!$I$22=""), $B323&gt;='Personnel Details'!$I$22), 'Personnel Details'!$J$22, 'Personnel Details'!$E$22)))</f>
        <v/>
      </c>
      <c r="JI323" s="59" t="str">
        <f>IF(JH$9="", "", IF(AND(NOT('Personnel Details'!$N$22=""), $B323&gt;='Personnel Details'!$N$22), IF('Personnel Details'!$P$22="","", 'Personnel Details'!$P$22), IF(AND(NOT('Personnel Details'!$I$22=""), $B323&gt;='Personnel Details'!$I$22), IF('Personnel Details'!$K$22="", "", 'Personnel Details'!$K$22), IF('Personnel Details'!$F$22="", "", 'Personnel Details'!$F$22))))</f>
        <v/>
      </c>
      <c r="JJ323" s="79" t="str">
        <f>IF(JH$9="", "", IF(AND(NOT('Personnel Details'!$N$22=""), $B323&gt;='Personnel Details'!$N$22), 'Personnel Details'!$Q$22, IF(AND(NOT('Personnel Details'!$I$22=""), $B323&gt;='Personnel Details'!$I$22), 'Personnel Details'!$L$22, 'Personnel Details'!$G$22)))</f>
        <v/>
      </c>
      <c r="JK323" s="59" t="str">
        <f t="shared" si="718"/>
        <v/>
      </c>
      <c r="JL323" s="53"/>
      <c r="JN323" s="78" t="str">
        <f>IF(JN$9="", "", IF(AND(NOT('Personnel Details'!$N$23=""), $B323&gt;='Personnel Details'!$N$23), 'Personnel Details'!$O$23, IF(AND(NOT('Personnel Details'!$I$23=""), $B323&gt;='Personnel Details'!$I$23), 'Personnel Details'!$J$23, 'Personnel Details'!$E$23)))</f>
        <v/>
      </c>
      <c r="JO323" s="59" t="str">
        <f>IF(JN$9="", "", IF(AND(NOT('Personnel Details'!$N$23=""), $B323&gt;='Personnel Details'!$N$23), IF('Personnel Details'!$P$23="","", 'Personnel Details'!$P$23), IF(AND(NOT('Personnel Details'!$I$23=""), $B323&gt;='Personnel Details'!$I$23), IF('Personnel Details'!$K$23="", "", 'Personnel Details'!$K$23), IF('Personnel Details'!$F$23="", "", 'Personnel Details'!$F$23))))</f>
        <v/>
      </c>
      <c r="JP323" s="79" t="str">
        <f>IF(JN$9="", "", IF(AND(NOT('Personnel Details'!$N$23=""), $B323&gt;='Personnel Details'!$N$23), 'Personnel Details'!$Q$23, IF(AND(NOT('Personnel Details'!$I$23=""), $B323&gt;='Personnel Details'!$I$23), 'Personnel Details'!$L$23, 'Personnel Details'!$G$23)))</f>
        <v/>
      </c>
      <c r="JQ323" s="59" t="str">
        <f t="shared" si="719"/>
        <v/>
      </c>
      <c r="JR323" s="53"/>
      <c r="JT323" s="78" t="str">
        <f>IF(JT$9="", "", IF(AND(NOT('Personnel Details'!$N$24=""), $B323&gt;='Personnel Details'!$N$24), 'Personnel Details'!$O$24, IF(AND(NOT('Personnel Details'!$I$24=""), $B323&gt;='Personnel Details'!$I$24), 'Personnel Details'!$J$24, 'Personnel Details'!$E$24)))</f>
        <v/>
      </c>
      <c r="JU323" s="59" t="str">
        <f>IF(JT$9="", "", IF(AND(NOT('Personnel Details'!$N$24=""), $B323&gt;='Personnel Details'!$N$24), IF('Personnel Details'!$P$24="","", 'Personnel Details'!$P$24), IF(AND(NOT('Personnel Details'!$I$24=""), $B323&gt;='Personnel Details'!$I$24), IF('Personnel Details'!$K$24="", "", 'Personnel Details'!$K$24), IF('Personnel Details'!$F$24="", "", 'Personnel Details'!$F$24))))</f>
        <v/>
      </c>
      <c r="JV323" s="79" t="str">
        <f>IF(JT$9="", "", IF(AND(NOT('Personnel Details'!$N$24=""), $B323&gt;='Personnel Details'!$N$24), 'Personnel Details'!$Q$24, IF(AND(NOT('Personnel Details'!$I$24=""), $B323&gt;='Personnel Details'!$I$24), 'Personnel Details'!$L$24, 'Personnel Details'!$G$24)))</f>
        <v/>
      </c>
      <c r="JW323" s="59" t="str">
        <f t="shared" si="720"/>
        <v/>
      </c>
      <c r="JX323" s="53"/>
      <c r="JZ323" s="78" t="str">
        <f>IF(JZ$9="", "", IF(AND(NOT('Personnel Details'!$N$25=""), $B323&gt;='Personnel Details'!$N$25), 'Personnel Details'!$O$25, IF(AND(NOT('Personnel Details'!$I$25=""), $B323&gt;='Personnel Details'!$I$25), 'Personnel Details'!$J$25, 'Personnel Details'!$E$25)))</f>
        <v/>
      </c>
      <c r="KA323" s="59" t="str">
        <f>IF(JZ$9="", "", IF(AND(NOT('Personnel Details'!$N$25=""), $B323&gt;='Personnel Details'!$N$25), IF('Personnel Details'!$P$25="","", 'Personnel Details'!$P$25), IF(AND(NOT('Personnel Details'!$I$25=""), $B323&gt;='Personnel Details'!$I$25), IF('Personnel Details'!$K$25="", "", 'Personnel Details'!$K$25), IF('Personnel Details'!$F$25="", "", 'Personnel Details'!$F$25))))</f>
        <v/>
      </c>
      <c r="KB323" s="79" t="str">
        <f>IF(JZ$9="", "", IF(AND(NOT('Personnel Details'!$N$25=""), $B323&gt;='Personnel Details'!$N$25), 'Personnel Details'!$Q$25, IF(AND(NOT('Personnel Details'!$I$25=""), $B323&gt;='Personnel Details'!$I$25), 'Personnel Details'!$L$25, 'Personnel Details'!$G$25)))</f>
        <v/>
      </c>
      <c r="KC323" s="59" t="str">
        <f t="shared" si="721"/>
        <v/>
      </c>
      <c r="KD323" s="53"/>
      <c r="KF323" s="78" t="str">
        <f>IF(KF$9="", "", IF(AND(NOT('Personnel Details'!$N$26=""), $B323&gt;='Personnel Details'!$N$26), 'Personnel Details'!$O$26, IF(AND(NOT('Personnel Details'!$I$26=""), $B323&gt;='Personnel Details'!$I$26), 'Personnel Details'!$J$26, 'Personnel Details'!$E$26)))</f>
        <v/>
      </c>
      <c r="KG323" s="59" t="str">
        <f>IF(KF$9="", "", IF(AND(NOT('Personnel Details'!$N$26=""), $B323&gt;='Personnel Details'!$N$26), IF('Personnel Details'!$P$26="","", 'Personnel Details'!$P$26), IF(AND(NOT('Personnel Details'!$I$26=""), $B323&gt;='Personnel Details'!$I$26), IF('Personnel Details'!$K$26="", "", 'Personnel Details'!$K$26), IF('Personnel Details'!$F$26="", "", 'Personnel Details'!$F$26))))</f>
        <v/>
      </c>
      <c r="KH323" s="79" t="str">
        <f>IF(KF$9="", "", IF(AND(NOT('Personnel Details'!$N$26=""), $B323&gt;='Personnel Details'!$N$26), 'Personnel Details'!$Q$26, IF(AND(NOT('Personnel Details'!$I$26=""), $B323&gt;='Personnel Details'!$I$26), 'Personnel Details'!$L$26, 'Personnel Details'!$G$26)))</f>
        <v/>
      </c>
      <c r="KI323" s="59" t="str">
        <f t="shared" si="722"/>
        <v/>
      </c>
      <c r="KJ323" s="53"/>
      <c r="KL323" s="78" t="str">
        <f>IF(KL$9="", "", IF(AND(NOT('Personnel Details'!$N$27=""), $B323&gt;='Personnel Details'!$N$27), 'Personnel Details'!$O$27, IF(AND(NOT('Personnel Details'!$I$27=""), $B323&gt;='Personnel Details'!$I$27), 'Personnel Details'!$J$27, 'Personnel Details'!$E$27)))</f>
        <v/>
      </c>
      <c r="KM323" s="59" t="str">
        <f>IF(KL$9="", "", IF(AND(NOT('Personnel Details'!$N$27=""), $B323&gt;='Personnel Details'!$N$27), IF('Personnel Details'!$P$27="","", 'Personnel Details'!$P$27), IF(AND(NOT('Personnel Details'!$I$27=""), $B323&gt;='Personnel Details'!$I$27), IF('Personnel Details'!$K$27="", "", 'Personnel Details'!$K$27), IF('Personnel Details'!$F$27="", "", 'Personnel Details'!$F$27))))</f>
        <v/>
      </c>
      <c r="KN323" s="79" t="str">
        <f>IF(KL$9="", "", IF(AND(NOT('Personnel Details'!$N$27=""), $B323&gt;='Personnel Details'!$N$27), 'Personnel Details'!$Q$27, IF(AND(NOT('Personnel Details'!$I$27=""), $B323&gt;='Personnel Details'!$I$27), 'Personnel Details'!$L$27, 'Personnel Details'!$G$27)))</f>
        <v/>
      </c>
      <c r="KO323" s="59" t="str">
        <f t="shared" si="723"/>
        <v/>
      </c>
      <c r="KP323" s="53"/>
      <c r="KR323" s="78" t="str">
        <f>IF(KR$9="", "", IF(AND(NOT('Personnel Details'!$N$28=""), $B323&gt;='Personnel Details'!$N$28), 'Personnel Details'!$O$28, IF(AND(NOT('Personnel Details'!$I$28=""), $B323&gt;='Personnel Details'!$I$28), 'Personnel Details'!$J$28, 'Personnel Details'!$E$28)))</f>
        <v/>
      </c>
      <c r="KS323" s="59" t="str">
        <f>IF(KR$9="", "", IF(AND(NOT('Personnel Details'!$N$28=""), $B323&gt;='Personnel Details'!$N$28), IF('Personnel Details'!$P$28="","", 'Personnel Details'!$P$28), IF(AND(NOT('Personnel Details'!$I$28=""), $B323&gt;='Personnel Details'!$I$28), IF('Personnel Details'!$K$28="", "", 'Personnel Details'!$K$28), IF('Personnel Details'!$F$28="", "", 'Personnel Details'!$F$28))))</f>
        <v/>
      </c>
      <c r="KT323" s="79" t="str">
        <f>IF(KR$9="", "", IF(AND(NOT('Personnel Details'!$N$28=""), $B323&gt;='Personnel Details'!$N$28), 'Personnel Details'!$Q$28, IF(AND(NOT('Personnel Details'!$I$28=""), $B323&gt;='Personnel Details'!$I$28), 'Personnel Details'!$L$28, 'Personnel Details'!$G$28)))</f>
        <v/>
      </c>
      <c r="KU323" s="59" t="str">
        <f t="shared" si="724"/>
        <v/>
      </c>
      <c r="KV323" s="53"/>
      <c r="KX323" s="78" t="str">
        <f>IF(KX$9="", "", IF(AND(NOT('Personnel Details'!$N$29=""), $B323&gt;='Personnel Details'!$N$29), 'Personnel Details'!$O$29, IF(AND(NOT('Personnel Details'!$I$29=""), $B323&gt;='Personnel Details'!$I$29), 'Personnel Details'!$J$29, 'Personnel Details'!$E$29)))</f>
        <v/>
      </c>
      <c r="KY323" s="59" t="str">
        <f>IF(KX$9="", "", IF(AND(NOT('Personnel Details'!$N$29=""), $B323&gt;='Personnel Details'!$N$29), IF('Personnel Details'!$P$29="","", 'Personnel Details'!$P$29), IF(AND(NOT('Personnel Details'!$I$29=""), $B323&gt;='Personnel Details'!$I$29), IF('Personnel Details'!$K$29="", "", 'Personnel Details'!$K$29), IF('Personnel Details'!$F$29="", "", 'Personnel Details'!$F$29))))</f>
        <v/>
      </c>
      <c r="KZ323" s="79" t="str">
        <f>IF(KX$9="", "", IF(AND(NOT('Personnel Details'!$N$29=""), $B323&gt;='Personnel Details'!$N$29), 'Personnel Details'!$Q$29, IF(AND(NOT('Personnel Details'!$I$29=""), $B323&gt;='Personnel Details'!$I$29), 'Personnel Details'!$L$29, 'Personnel Details'!$G$29)))</f>
        <v/>
      </c>
      <c r="LA323" s="59" t="str">
        <f t="shared" si="725"/>
        <v/>
      </c>
      <c r="LB323" s="53"/>
      <c r="LD323" s="78" t="str">
        <f>IF(LD$9="", "", IF(AND(NOT('Personnel Details'!$N$30=""), $B323&gt;='Personnel Details'!$N$30), 'Personnel Details'!$O$30, IF(AND(NOT('Personnel Details'!$I$30=""), $B323&gt;='Personnel Details'!$I$30), 'Personnel Details'!$J$30, 'Personnel Details'!$E$30)))</f>
        <v/>
      </c>
      <c r="LE323" s="59" t="str">
        <f>IF(LD$9="", "", IF(AND(NOT('Personnel Details'!$N$30=""), $B323&gt;='Personnel Details'!$N$30), IF('Personnel Details'!$P$30="","", 'Personnel Details'!$P$30), IF(AND(NOT('Personnel Details'!$I$30=""), $B323&gt;='Personnel Details'!$I$30), IF('Personnel Details'!$K$30="", "", 'Personnel Details'!$K$30), IF('Personnel Details'!$F$30="", "", 'Personnel Details'!$F$30))))</f>
        <v/>
      </c>
      <c r="LF323" s="79" t="str">
        <f>IF(LD$9="", "", IF(AND(NOT('Personnel Details'!$N$30=""), $B323&gt;='Personnel Details'!$N$30), 'Personnel Details'!$Q$30, IF(AND(NOT('Personnel Details'!$I$30=""), $B323&gt;='Personnel Details'!$I$30), 'Personnel Details'!$L$30, 'Personnel Details'!$G$30)))</f>
        <v/>
      </c>
      <c r="LG323" s="59" t="str">
        <f t="shared" si="726"/>
        <v/>
      </c>
      <c r="LH323" s="53"/>
      <c r="LJ323" s="78" t="str">
        <f>IF(LJ$9="", "", IF(AND(NOT('Personnel Details'!$N$31=""), $B323&gt;='Personnel Details'!$N$31), 'Personnel Details'!$O$31, IF(AND(NOT('Personnel Details'!$I$31=""), $B323&gt;='Personnel Details'!$I$31), 'Personnel Details'!$J$31, 'Personnel Details'!$E$31)))</f>
        <v/>
      </c>
      <c r="LK323" s="59" t="str">
        <f>IF(LJ$9="", "", IF(AND(NOT('Personnel Details'!$N$31=""), $B323&gt;='Personnel Details'!$N$31), IF('Personnel Details'!$P$31="","", 'Personnel Details'!$P$31), IF(AND(NOT('Personnel Details'!$I$31=""), $B323&gt;='Personnel Details'!$I$31), IF('Personnel Details'!$K$31="", "", 'Personnel Details'!$K$31), IF('Personnel Details'!$F$31="", "", 'Personnel Details'!$F$31))))</f>
        <v/>
      </c>
      <c r="LL323" s="79" t="str">
        <f>IF(LJ$9="", "", IF(AND(NOT('Personnel Details'!$N$31=""), $B323&gt;='Personnel Details'!$N$31), 'Personnel Details'!$Q$31, IF(AND(NOT('Personnel Details'!$I$31=""), $B323&gt;='Personnel Details'!$I$31), 'Personnel Details'!$L$31, 'Personnel Details'!$G$31)))</f>
        <v/>
      </c>
      <c r="LM323" s="59" t="str">
        <f t="shared" si="727"/>
        <v/>
      </c>
      <c r="LN323" s="53"/>
      <c r="LP323" s="78" t="str">
        <f>IF(LP$9="", "", IF(AND(NOT('Personnel Details'!$N$32=""), $B323&gt;='Personnel Details'!$N$32), 'Personnel Details'!$O$32, IF(AND(NOT('Personnel Details'!$I$32=""), $B323&gt;='Personnel Details'!$I$32), 'Personnel Details'!$J$32, 'Personnel Details'!$E$32)))</f>
        <v/>
      </c>
      <c r="LQ323" s="59" t="str">
        <f>IF(LP$9="", "", IF(AND(NOT('Personnel Details'!$N$32=""), $B323&gt;='Personnel Details'!$N$32), IF('Personnel Details'!$P$32="","", 'Personnel Details'!$P$32), IF(AND(NOT('Personnel Details'!$I$32=""), $B323&gt;='Personnel Details'!$I$32), IF('Personnel Details'!$K$32="", "", 'Personnel Details'!$K$32), IF('Personnel Details'!$F$32="", "", 'Personnel Details'!$F$32))))</f>
        <v/>
      </c>
      <c r="LR323" s="79" t="str">
        <f>IF(LP$9="", "", IF(AND(NOT('Personnel Details'!$N$32=""), $B323&gt;='Personnel Details'!$N$32), 'Personnel Details'!$Q$32, IF(AND(NOT('Personnel Details'!$I$32=""), $B323&gt;='Personnel Details'!$I$32), 'Personnel Details'!$L$32, 'Personnel Details'!$G$32)))</f>
        <v/>
      </c>
      <c r="LS323" s="59" t="str">
        <f t="shared" si="728"/>
        <v/>
      </c>
      <c r="LT323" s="53"/>
      <c r="LV323" s="78" t="str">
        <f>IF(LV$9="", "", IF(AND(NOT('Personnel Details'!$N$33=""), $B323&gt;='Personnel Details'!$N$33), 'Personnel Details'!$O$33, IF(AND(NOT('Personnel Details'!$I$33=""), $B323&gt;='Personnel Details'!$I$33), 'Personnel Details'!$J$33, 'Personnel Details'!$E$33)))</f>
        <v/>
      </c>
      <c r="LW323" s="59" t="str">
        <f>IF(LV$9="", "", IF(AND(NOT('Personnel Details'!$N$33=""), $B323&gt;='Personnel Details'!$N$33), IF('Personnel Details'!$P$33="","", 'Personnel Details'!$P$33), IF(AND(NOT('Personnel Details'!$I$33=""), $B323&gt;='Personnel Details'!$I$33), IF('Personnel Details'!$K$33="", "", 'Personnel Details'!$K$33), IF('Personnel Details'!$F$33="", "", 'Personnel Details'!$F$33))))</f>
        <v/>
      </c>
      <c r="LX323" s="79" t="str">
        <f>IF(LV$9="", "", IF(AND(NOT('Personnel Details'!$N$33=""), $B323&gt;='Personnel Details'!$N$33), 'Personnel Details'!$Q$33, IF(AND(NOT('Personnel Details'!$I$33=""), $B323&gt;='Personnel Details'!$I$33), 'Personnel Details'!$L$33, 'Personnel Details'!$G$33)))</f>
        <v/>
      </c>
      <c r="LY323" s="59" t="str">
        <f t="shared" si="729"/>
        <v/>
      </c>
      <c r="LZ323" s="53"/>
      <c r="MB323" s="78" t="str">
        <f>IF(MB$9="", "", IF(AND(NOT('Personnel Details'!$N$34=""), $B323&gt;='Personnel Details'!$N$34), 'Personnel Details'!$O$34, IF(AND(NOT('Personnel Details'!$I$34=""), $B323&gt;='Personnel Details'!$I$34), 'Personnel Details'!$J$34, 'Personnel Details'!$E$34)))</f>
        <v/>
      </c>
      <c r="MC323" s="59" t="str">
        <f>IF(MB$9="", "", IF(AND(NOT('Personnel Details'!$N$34=""), $B323&gt;='Personnel Details'!$N$34), IF('Personnel Details'!$P$34="","", 'Personnel Details'!$P$34), IF(AND(NOT('Personnel Details'!$I$34=""), $B323&gt;='Personnel Details'!$I$34), IF('Personnel Details'!$K$34="", "", 'Personnel Details'!$K$34), IF('Personnel Details'!$F$34="", "", 'Personnel Details'!$F$34))))</f>
        <v/>
      </c>
      <c r="MD323" s="79" t="str">
        <f>IF(MB$9="", "", IF(AND(NOT('Personnel Details'!$N$34=""), $B323&gt;='Personnel Details'!$N$34), 'Personnel Details'!$Q$34, IF(AND(NOT('Personnel Details'!$I$34=""), $B323&gt;='Personnel Details'!$I$34), 'Personnel Details'!$L$34, 'Personnel Details'!$G$34)))</f>
        <v/>
      </c>
      <c r="ME323" s="59" t="str">
        <f t="shared" si="730"/>
        <v/>
      </c>
      <c r="MF323" s="53"/>
      <c r="MH323" s="78" t="str">
        <f>IF(MH$9="", "", IF(AND(NOT('Personnel Details'!$N$35=""), $B323&gt;='Personnel Details'!$N$35), 'Personnel Details'!$O$35, IF(AND(NOT('Personnel Details'!$I$35=""), $B323&gt;='Personnel Details'!$I$35), 'Personnel Details'!$J$35, 'Personnel Details'!$E$35)))</f>
        <v/>
      </c>
      <c r="MI323" s="59" t="str">
        <f>IF(MH$9="", "", IF(AND(NOT('Personnel Details'!$N$35=""), $B323&gt;='Personnel Details'!$N$35), IF('Personnel Details'!$P$35="","", 'Personnel Details'!$P$35), IF(AND(NOT('Personnel Details'!$I$35=""), $B323&gt;='Personnel Details'!$I$35), IF('Personnel Details'!$K$35="", "", 'Personnel Details'!$K$35), IF('Personnel Details'!$F$35="", "", 'Personnel Details'!$F$35))))</f>
        <v/>
      </c>
      <c r="MJ323" s="79" t="str">
        <f>IF(MH$9="", "", IF(AND(NOT('Personnel Details'!$N$35=""), $B323&gt;='Personnel Details'!$N$35), 'Personnel Details'!$Q$35, IF(AND(NOT('Personnel Details'!$I$35=""), $B323&gt;='Personnel Details'!$I$35), 'Personnel Details'!$L$35, 'Personnel Details'!$G$35)))</f>
        <v/>
      </c>
      <c r="MK323" s="59" t="str">
        <f t="shared" si="731"/>
        <v/>
      </c>
      <c r="ML323" s="53"/>
      <c r="MN323" s="78" t="str">
        <f>IF(MN$9="", "", IF(AND(NOT('Personnel Details'!$N$36=""), $B323&gt;='Personnel Details'!$N$36), 'Personnel Details'!$O$36, IF(AND(NOT('Personnel Details'!$I$36=""), $B323&gt;='Personnel Details'!$I$36), 'Personnel Details'!$J$36, 'Personnel Details'!$E$36)))</f>
        <v/>
      </c>
      <c r="MO323" s="59" t="str">
        <f>IF(MN$9="", "", IF(AND(NOT('Personnel Details'!$N$36=""), $B323&gt;='Personnel Details'!$N$36), IF('Personnel Details'!$P$36="","", 'Personnel Details'!$P$36), IF(AND(NOT('Personnel Details'!$I$36=""), $B323&gt;='Personnel Details'!$I$36), IF('Personnel Details'!$K$36="", "", 'Personnel Details'!$K$36), IF('Personnel Details'!$F$36="", "", 'Personnel Details'!$F$36))))</f>
        <v/>
      </c>
      <c r="MP323" s="79" t="str">
        <f>IF(MN$9="", "", IF(AND(NOT('Personnel Details'!$N$36=""), $B323&gt;='Personnel Details'!$N$36), 'Personnel Details'!$Q$36, IF(AND(NOT('Personnel Details'!$I$36=""), $B323&gt;='Personnel Details'!$I$36), 'Personnel Details'!$L$36, 'Personnel Details'!$G$36)))</f>
        <v/>
      </c>
      <c r="MQ323" s="59" t="str">
        <f t="shared" si="732"/>
        <v/>
      </c>
      <c r="MR323" s="53"/>
      <c r="MT323" s="78" t="str">
        <f>IF(MT$9="", "", IF(AND(NOT('Personnel Details'!$N$37=""), $B323&gt;='Personnel Details'!$N$37), 'Personnel Details'!$O$37, IF(AND(NOT('Personnel Details'!$I$37=""), $B323&gt;='Personnel Details'!$I$37), 'Personnel Details'!$J$37, 'Personnel Details'!$E$37)))</f>
        <v/>
      </c>
      <c r="MU323" s="59" t="str">
        <f>IF(MT$9="", "", IF(AND(NOT('Personnel Details'!$N$37=""), $B323&gt;='Personnel Details'!$N$37), IF('Personnel Details'!$P$37="","", 'Personnel Details'!$P$37), IF(AND(NOT('Personnel Details'!$I$37=""), $B323&gt;='Personnel Details'!$I$37), IF('Personnel Details'!$K$37="", "", 'Personnel Details'!$K$37), IF('Personnel Details'!$F$37="", "", 'Personnel Details'!$F$37))))</f>
        <v/>
      </c>
      <c r="MV323" s="79" t="str">
        <f>IF(MT$9="", "", IF(AND(NOT('Personnel Details'!$N$37=""), $B323&gt;='Personnel Details'!$N$37), 'Personnel Details'!$Q$37, IF(AND(NOT('Personnel Details'!$I$37=""), $B323&gt;='Personnel Details'!$I$37), 'Personnel Details'!$L$37, 'Personnel Details'!$G$37)))</f>
        <v/>
      </c>
      <c r="MW323" s="59" t="str">
        <f t="shared" si="733"/>
        <v/>
      </c>
      <c r="MX323" s="53"/>
      <c r="MZ323" s="78" t="str">
        <f>IF(MZ$9="", "", IF(AND(NOT('Personnel Details'!$N$38=""), $B323&gt;='Personnel Details'!$N$38), 'Personnel Details'!$O$38, IF(AND(NOT('Personnel Details'!$I$38=""), $B323&gt;='Personnel Details'!$I$38), 'Personnel Details'!$J$38, 'Personnel Details'!$E$38)))</f>
        <v/>
      </c>
      <c r="NA323" s="59" t="str">
        <f>IF(MZ$9="", "", IF(AND(NOT('Personnel Details'!$N$38=""), $B323&gt;='Personnel Details'!$N$38), IF('Personnel Details'!$P$38="","", 'Personnel Details'!$P$38), IF(AND(NOT('Personnel Details'!$I$38=""), $B323&gt;='Personnel Details'!$I$38), IF('Personnel Details'!$K$38="", "", 'Personnel Details'!$K$38), IF('Personnel Details'!$F$38="", "", 'Personnel Details'!$F$38))))</f>
        <v/>
      </c>
      <c r="NB323" s="79" t="str">
        <f>IF(MZ$9="", "", IF(AND(NOT('Personnel Details'!$N$38=""), $B323&gt;='Personnel Details'!$N$38), 'Personnel Details'!$Q$38, IF(AND(NOT('Personnel Details'!$I$38=""), $B323&gt;='Personnel Details'!$I$38), 'Personnel Details'!$L$38, 'Personnel Details'!$G$38)))</f>
        <v/>
      </c>
      <c r="NC323" s="59" t="str">
        <f t="shared" si="734"/>
        <v/>
      </c>
      <c r="ND323" s="53"/>
      <c r="NF323" s="78" t="str">
        <f>IF(NF$9="", "", IF(AND(NOT('Personnel Details'!$N$39=""), $B323&gt;='Personnel Details'!$N$39), 'Personnel Details'!$O$39, IF(AND(NOT('Personnel Details'!$I$39=""), $B323&gt;='Personnel Details'!$I$39), 'Personnel Details'!$J$39, 'Personnel Details'!$E$39)))</f>
        <v/>
      </c>
      <c r="NG323" s="59" t="str">
        <f>IF(NF$9="", "", IF(AND(NOT('Personnel Details'!$N$39=""), $B323&gt;='Personnel Details'!$N$39), IF('Personnel Details'!$P$39="","", 'Personnel Details'!$P$39), IF(AND(NOT('Personnel Details'!$I$39=""), $B323&gt;='Personnel Details'!$I$39), IF('Personnel Details'!$K$39="", "", 'Personnel Details'!$K$39), IF('Personnel Details'!$F$39="", "", 'Personnel Details'!$F$39))))</f>
        <v/>
      </c>
      <c r="NH323" s="79" t="str">
        <f>IF(NF$9="", "", IF(AND(NOT('Personnel Details'!$N$39=""), $B323&gt;='Personnel Details'!$N$39), 'Personnel Details'!$Q$39, IF(AND(NOT('Personnel Details'!$I$39=""), $B323&gt;='Personnel Details'!$I$39), 'Personnel Details'!$L$39, 'Personnel Details'!$G$39)))</f>
        <v/>
      </c>
      <c r="NI323" s="59" t="str">
        <f t="shared" si="735"/>
        <v/>
      </c>
      <c r="NJ323" s="53"/>
      <c r="NL323" s="78" t="str">
        <f>IF(NL$9="", "", IF(AND(NOT('Personnel Details'!$N$40=""), $B323&gt;='Personnel Details'!$N$40), 'Personnel Details'!$O$40, IF(AND(NOT('Personnel Details'!$I$40=""), $B323&gt;='Personnel Details'!$I$40), 'Personnel Details'!$J$40, 'Personnel Details'!$E$40)))</f>
        <v/>
      </c>
      <c r="NM323" s="59" t="str">
        <f>IF(NL$9="", "", IF(AND(NOT('Personnel Details'!$N$40=""), $B323&gt;='Personnel Details'!$N$40), IF('Personnel Details'!$P$40="","", 'Personnel Details'!$P$40), IF(AND(NOT('Personnel Details'!$I$40=""), $B323&gt;='Personnel Details'!$I$40), IF('Personnel Details'!$K$40="", "", 'Personnel Details'!$K$40), IF('Personnel Details'!$F$40="", "", 'Personnel Details'!$F$40))))</f>
        <v/>
      </c>
      <c r="NN323" s="79" t="str">
        <f>IF(NL$9="", "", IF(AND(NOT('Personnel Details'!$N$40=""), $B323&gt;='Personnel Details'!$N$40), 'Personnel Details'!$Q$40, IF(AND(NOT('Personnel Details'!$I$40=""), $B323&gt;='Personnel Details'!$I$40), 'Personnel Details'!$L$40, 'Personnel Details'!$G$40)))</f>
        <v/>
      </c>
      <c r="NO323" s="59" t="str">
        <f t="shared" si="736"/>
        <v/>
      </c>
      <c r="NP323" s="53"/>
    </row>
    <row r="324" spans="1:380" x14ac:dyDescent="0.25">
      <c r="A324" s="32"/>
      <c r="B324" s="113" t="str">
        <f>IFERROR(IF(B323+1&gt;'Personnel Details'!$U$5, "", B323+1), "")</f>
        <v/>
      </c>
      <c r="C324" s="32"/>
      <c r="D324" s="120"/>
      <c r="E324" s="13" t="str">
        <f t="shared" si="615"/>
        <v/>
      </c>
      <c r="F324" s="13" t="str">
        <f t="shared" si="646"/>
        <v/>
      </c>
      <c r="G324" s="56" t="str">
        <f t="shared" si="737"/>
        <v/>
      </c>
      <c r="H324" s="16" t="str">
        <f t="shared" si="647"/>
        <v/>
      </c>
      <c r="I324" s="32"/>
      <c r="J324" s="120"/>
      <c r="K324" s="62" t="str">
        <f t="shared" si="616"/>
        <v/>
      </c>
      <c r="L324" s="62" t="str">
        <f t="shared" si="648"/>
        <v/>
      </c>
      <c r="M324" s="65" t="str">
        <f t="shared" si="738"/>
        <v/>
      </c>
      <c r="N324" s="68" t="str">
        <f t="shared" si="649"/>
        <v/>
      </c>
      <c r="O324" s="32"/>
      <c r="P324" s="120"/>
      <c r="Q324" s="62" t="str">
        <f t="shared" si="617"/>
        <v/>
      </c>
      <c r="R324" s="62" t="str">
        <f t="shared" si="650"/>
        <v/>
      </c>
      <c r="S324" s="65" t="str">
        <f t="shared" si="739"/>
        <v/>
      </c>
      <c r="T324" s="68" t="str">
        <f t="shared" si="651"/>
        <v/>
      </c>
      <c r="U324" s="32"/>
      <c r="V324" s="120"/>
      <c r="W324" s="62" t="str">
        <f t="shared" si="618"/>
        <v/>
      </c>
      <c r="X324" s="62" t="str">
        <f t="shared" si="652"/>
        <v/>
      </c>
      <c r="Y324" s="65" t="str">
        <f t="shared" si="740"/>
        <v/>
      </c>
      <c r="Z324" s="68" t="str">
        <f t="shared" si="653"/>
        <v/>
      </c>
      <c r="AA324" s="32"/>
      <c r="AB324" s="120"/>
      <c r="AC324" s="62" t="str">
        <f t="shared" si="619"/>
        <v/>
      </c>
      <c r="AD324" s="62" t="str">
        <f t="shared" si="654"/>
        <v/>
      </c>
      <c r="AE324" s="65" t="str">
        <f t="shared" si="741"/>
        <v/>
      </c>
      <c r="AF324" s="68" t="str">
        <f t="shared" si="655"/>
        <v/>
      </c>
      <c r="AG324" s="32"/>
      <c r="AH324" s="120"/>
      <c r="AI324" s="62" t="str">
        <f t="shared" si="620"/>
        <v/>
      </c>
      <c r="AJ324" s="62" t="str">
        <f t="shared" si="656"/>
        <v/>
      </c>
      <c r="AK324" s="65" t="str">
        <f t="shared" si="742"/>
        <v/>
      </c>
      <c r="AL324" s="68" t="str">
        <f t="shared" si="657"/>
        <v/>
      </c>
      <c r="AM324" s="32"/>
      <c r="AN324" s="120"/>
      <c r="AO324" s="62" t="str">
        <f t="shared" si="621"/>
        <v/>
      </c>
      <c r="AP324" s="62" t="str">
        <f t="shared" si="658"/>
        <v/>
      </c>
      <c r="AQ324" s="65" t="str">
        <f t="shared" si="743"/>
        <v/>
      </c>
      <c r="AR324" s="68" t="str">
        <f t="shared" si="659"/>
        <v/>
      </c>
      <c r="AS324" s="32"/>
      <c r="AT324" s="120"/>
      <c r="AU324" s="62" t="str">
        <f t="shared" si="622"/>
        <v/>
      </c>
      <c r="AV324" s="62" t="str">
        <f t="shared" si="660"/>
        <v/>
      </c>
      <c r="AW324" s="65" t="str">
        <f t="shared" si="744"/>
        <v/>
      </c>
      <c r="AX324" s="68" t="str">
        <f t="shared" si="661"/>
        <v/>
      </c>
      <c r="AY324" s="32"/>
      <c r="AZ324" s="120"/>
      <c r="BA324" s="62" t="str">
        <f t="shared" si="623"/>
        <v/>
      </c>
      <c r="BB324" s="62" t="str">
        <f t="shared" si="662"/>
        <v/>
      </c>
      <c r="BC324" s="65" t="str">
        <f t="shared" si="745"/>
        <v/>
      </c>
      <c r="BD324" s="68" t="str">
        <f t="shared" si="663"/>
        <v/>
      </c>
      <c r="BE324" s="32"/>
      <c r="BF324" s="120"/>
      <c r="BG324" s="62" t="str">
        <f t="shared" si="624"/>
        <v/>
      </c>
      <c r="BH324" s="62" t="str">
        <f t="shared" si="664"/>
        <v/>
      </c>
      <c r="BI324" s="65" t="str">
        <f t="shared" si="746"/>
        <v/>
      </c>
      <c r="BJ324" s="68" t="str">
        <f t="shared" si="665"/>
        <v/>
      </c>
      <c r="BK324" s="32"/>
      <c r="BL324" s="120"/>
      <c r="BM324" s="62" t="str">
        <f t="shared" si="625"/>
        <v/>
      </c>
      <c r="BN324" s="62" t="str">
        <f t="shared" si="666"/>
        <v/>
      </c>
      <c r="BO324" s="65" t="str">
        <f t="shared" si="747"/>
        <v/>
      </c>
      <c r="BP324" s="68" t="str">
        <f t="shared" si="667"/>
        <v/>
      </c>
      <c r="BQ324" s="32"/>
      <c r="BR324" s="120"/>
      <c r="BS324" s="62" t="str">
        <f t="shared" si="626"/>
        <v/>
      </c>
      <c r="BT324" s="62" t="str">
        <f t="shared" si="668"/>
        <v/>
      </c>
      <c r="BU324" s="65" t="str">
        <f t="shared" si="748"/>
        <v/>
      </c>
      <c r="BV324" s="68" t="str">
        <f t="shared" si="669"/>
        <v/>
      </c>
      <c r="BW324" s="32"/>
      <c r="BX324" s="120"/>
      <c r="BY324" s="62" t="str">
        <f t="shared" si="627"/>
        <v/>
      </c>
      <c r="BZ324" s="62" t="str">
        <f t="shared" si="670"/>
        <v/>
      </c>
      <c r="CA324" s="65" t="str">
        <f t="shared" si="749"/>
        <v/>
      </c>
      <c r="CB324" s="68" t="str">
        <f t="shared" si="671"/>
        <v/>
      </c>
      <c r="CC324" s="32"/>
      <c r="CD324" s="120"/>
      <c r="CE324" s="62" t="str">
        <f t="shared" si="628"/>
        <v/>
      </c>
      <c r="CF324" s="62" t="str">
        <f t="shared" si="672"/>
        <v/>
      </c>
      <c r="CG324" s="65" t="str">
        <f t="shared" si="750"/>
        <v/>
      </c>
      <c r="CH324" s="68" t="str">
        <f t="shared" si="673"/>
        <v/>
      </c>
      <c r="CI324" s="32"/>
      <c r="CJ324" s="120"/>
      <c r="CK324" s="62" t="str">
        <f t="shared" si="629"/>
        <v/>
      </c>
      <c r="CL324" s="62" t="str">
        <f t="shared" si="674"/>
        <v/>
      </c>
      <c r="CM324" s="65" t="str">
        <f t="shared" si="751"/>
        <v/>
      </c>
      <c r="CN324" s="68" t="str">
        <f t="shared" si="675"/>
        <v/>
      </c>
      <c r="CO324" s="32"/>
      <c r="CP324" s="120"/>
      <c r="CQ324" s="62" t="str">
        <f t="shared" si="630"/>
        <v/>
      </c>
      <c r="CR324" s="62" t="str">
        <f t="shared" si="676"/>
        <v/>
      </c>
      <c r="CS324" s="65" t="str">
        <f t="shared" si="752"/>
        <v/>
      </c>
      <c r="CT324" s="68" t="str">
        <f t="shared" si="677"/>
        <v/>
      </c>
      <c r="CU324" s="32"/>
      <c r="CV324" s="120"/>
      <c r="CW324" s="62" t="str">
        <f t="shared" si="631"/>
        <v/>
      </c>
      <c r="CX324" s="62" t="str">
        <f t="shared" si="678"/>
        <v/>
      </c>
      <c r="CY324" s="65" t="str">
        <f t="shared" si="753"/>
        <v/>
      </c>
      <c r="CZ324" s="68" t="str">
        <f t="shared" si="679"/>
        <v/>
      </c>
      <c r="DA324" s="32"/>
      <c r="DB324" s="120"/>
      <c r="DC324" s="62" t="str">
        <f t="shared" si="632"/>
        <v/>
      </c>
      <c r="DD324" s="62" t="str">
        <f t="shared" si="680"/>
        <v/>
      </c>
      <c r="DE324" s="65" t="str">
        <f t="shared" si="754"/>
        <v/>
      </c>
      <c r="DF324" s="68" t="str">
        <f t="shared" si="681"/>
        <v/>
      </c>
      <c r="DG324" s="32"/>
      <c r="DH324" s="120"/>
      <c r="DI324" s="62" t="str">
        <f t="shared" si="633"/>
        <v/>
      </c>
      <c r="DJ324" s="62" t="str">
        <f t="shared" si="682"/>
        <v/>
      </c>
      <c r="DK324" s="65" t="str">
        <f t="shared" si="755"/>
        <v/>
      </c>
      <c r="DL324" s="68" t="str">
        <f t="shared" si="683"/>
        <v/>
      </c>
      <c r="DM324" s="32"/>
      <c r="DN324" s="120"/>
      <c r="DO324" s="62" t="str">
        <f t="shared" si="634"/>
        <v/>
      </c>
      <c r="DP324" s="62" t="str">
        <f t="shared" si="684"/>
        <v/>
      </c>
      <c r="DQ324" s="65" t="str">
        <f t="shared" si="756"/>
        <v/>
      </c>
      <c r="DR324" s="68" t="str">
        <f t="shared" si="685"/>
        <v/>
      </c>
      <c r="DS324" s="32"/>
      <c r="DT324" s="120"/>
      <c r="DU324" s="62" t="str">
        <f t="shared" si="635"/>
        <v/>
      </c>
      <c r="DV324" s="62" t="str">
        <f t="shared" si="686"/>
        <v/>
      </c>
      <c r="DW324" s="65" t="str">
        <f t="shared" si="757"/>
        <v/>
      </c>
      <c r="DX324" s="68" t="str">
        <f t="shared" si="687"/>
        <v/>
      </c>
      <c r="DY324" s="32"/>
      <c r="DZ324" s="120"/>
      <c r="EA324" s="62" t="str">
        <f t="shared" si="636"/>
        <v/>
      </c>
      <c r="EB324" s="62" t="str">
        <f t="shared" si="688"/>
        <v/>
      </c>
      <c r="EC324" s="65" t="str">
        <f t="shared" si="758"/>
        <v/>
      </c>
      <c r="ED324" s="68" t="str">
        <f t="shared" si="689"/>
        <v/>
      </c>
      <c r="EE324" s="32"/>
      <c r="EF324" s="120"/>
      <c r="EG324" s="62" t="str">
        <f t="shared" si="637"/>
        <v/>
      </c>
      <c r="EH324" s="62" t="str">
        <f t="shared" si="690"/>
        <v/>
      </c>
      <c r="EI324" s="65" t="str">
        <f t="shared" si="759"/>
        <v/>
      </c>
      <c r="EJ324" s="68" t="str">
        <f t="shared" si="691"/>
        <v/>
      </c>
      <c r="EK324" s="32"/>
      <c r="EL324" s="120"/>
      <c r="EM324" s="62" t="str">
        <f t="shared" si="638"/>
        <v/>
      </c>
      <c r="EN324" s="62" t="str">
        <f t="shared" si="692"/>
        <v/>
      </c>
      <c r="EO324" s="65" t="str">
        <f t="shared" si="760"/>
        <v/>
      </c>
      <c r="EP324" s="68" t="str">
        <f t="shared" si="693"/>
        <v/>
      </c>
      <c r="EQ324" s="32"/>
      <c r="ER324" s="120"/>
      <c r="ES324" s="62" t="str">
        <f t="shared" si="639"/>
        <v/>
      </c>
      <c r="ET324" s="62" t="str">
        <f t="shared" si="694"/>
        <v/>
      </c>
      <c r="EU324" s="65" t="str">
        <f t="shared" si="761"/>
        <v/>
      </c>
      <c r="EV324" s="68" t="str">
        <f t="shared" si="695"/>
        <v/>
      </c>
      <c r="EW324" s="32"/>
      <c r="EX324" s="120"/>
      <c r="EY324" s="62" t="str">
        <f t="shared" si="640"/>
        <v/>
      </c>
      <c r="EZ324" s="62" t="str">
        <f t="shared" si="696"/>
        <v/>
      </c>
      <c r="FA324" s="65" t="str">
        <f t="shared" si="762"/>
        <v/>
      </c>
      <c r="FB324" s="68" t="str">
        <f t="shared" si="697"/>
        <v/>
      </c>
      <c r="FC324" s="32"/>
      <c r="FD324" s="120"/>
      <c r="FE324" s="62" t="str">
        <f t="shared" si="641"/>
        <v/>
      </c>
      <c r="FF324" s="62" t="str">
        <f t="shared" si="698"/>
        <v/>
      </c>
      <c r="FG324" s="65" t="str">
        <f t="shared" si="763"/>
        <v/>
      </c>
      <c r="FH324" s="68" t="str">
        <f t="shared" si="699"/>
        <v/>
      </c>
      <c r="FI324" s="32"/>
      <c r="FJ324" s="120"/>
      <c r="FK324" s="62" t="str">
        <f t="shared" si="642"/>
        <v/>
      </c>
      <c r="FL324" s="62" t="str">
        <f t="shared" si="700"/>
        <v/>
      </c>
      <c r="FM324" s="65" t="str">
        <f t="shared" si="764"/>
        <v/>
      </c>
      <c r="FN324" s="68" t="str">
        <f t="shared" si="701"/>
        <v/>
      </c>
      <c r="FO324" s="32"/>
      <c r="FP324" s="120"/>
      <c r="FQ324" s="62" t="str">
        <f t="shared" si="643"/>
        <v/>
      </c>
      <c r="FR324" s="62" t="str">
        <f t="shared" si="702"/>
        <v/>
      </c>
      <c r="FS324" s="65" t="str">
        <f t="shared" si="765"/>
        <v/>
      </c>
      <c r="FT324" s="68" t="str">
        <f t="shared" si="703"/>
        <v/>
      </c>
      <c r="FU324" s="32"/>
      <c r="FV324" s="120"/>
      <c r="FW324" s="62" t="str">
        <f t="shared" si="644"/>
        <v/>
      </c>
      <c r="FX324" s="62" t="str">
        <f t="shared" si="704"/>
        <v/>
      </c>
      <c r="FY324" s="65" t="str">
        <f t="shared" si="766"/>
        <v/>
      </c>
      <c r="FZ324" s="68" t="str">
        <f t="shared" si="705"/>
        <v/>
      </c>
      <c r="GA324" s="32"/>
      <c r="GC324" s="7" t="str">
        <f t="shared" si="706"/>
        <v/>
      </c>
      <c r="GD324" s="7" t="str">
        <f t="shared" ca="1" si="645"/>
        <v/>
      </c>
      <c r="GT324" s="71" t="str">
        <f>IF(GT$9="", "", IF(AND(NOT('Personnel Details'!$N$11=""), $B324&gt;='Personnel Details'!$N$11), 'Personnel Details'!$O$11, IF(AND(NOT('Personnel Details'!$I$11=""), $B324&gt;='Personnel Details'!$I$11), 'Personnel Details'!$J$11, 'Personnel Details'!$E$11)))</f>
        <v/>
      </c>
      <c r="GU324" s="59" t="str">
        <f>IF(GT$9="", "", IF(AND(NOT('Personnel Details'!$N$11=""), $B324&gt;='Personnel Details'!$N$11), IF('Personnel Details'!$P$11="","", 'Personnel Details'!$P$11), IF(AND(NOT('Personnel Details'!$I$11=""), $B324&gt;='Personnel Details'!$I$11), IF('Personnel Details'!$K$11="", "", 'Personnel Details'!$K$11), IF('Personnel Details'!$F$11="", "", 'Personnel Details'!$F$11))))</f>
        <v/>
      </c>
      <c r="GV324" s="74" t="str">
        <f>IF(GT$9="", "", IF(AND(NOT('Personnel Details'!$N$11=""), $B324&gt;='Personnel Details'!$N$11), 'Personnel Details'!$Q$11, IF(AND(NOT('Personnel Details'!$I$11=""), $B324&gt;='Personnel Details'!$I$11), 'Personnel Details'!$L$11, 'Personnel Details'!$G$11)))</f>
        <v/>
      </c>
      <c r="GW324" s="59" t="str">
        <f t="shared" si="707"/>
        <v/>
      </c>
      <c r="GX324" s="53"/>
      <c r="GZ324" s="78" t="str">
        <f>IF(GZ$9="", "", IF(AND(NOT('Personnel Details'!$N$12=""), $B324&gt;='Personnel Details'!$N$12), 'Personnel Details'!$O$12, IF(AND(NOT('Personnel Details'!$I$12=""), $B324&gt;='Personnel Details'!$I$12), 'Personnel Details'!$J$12, 'Personnel Details'!$E$12)))</f>
        <v/>
      </c>
      <c r="HA324" s="59" t="str">
        <f>IF(GZ$9="", "", IF(AND(NOT('Personnel Details'!$N$12=""), $B324&gt;='Personnel Details'!$N$12), IF('Personnel Details'!$P$12="","", 'Personnel Details'!$P$12), IF(AND(NOT('Personnel Details'!$I$12=""), $B324&gt;='Personnel Details'!$I$12), IF('Personnel Details'!$K$12="", "", 'Personnel Details'!$K$12), IF('Personnel Details'!$F$12="", "", 'Personnel Details'!$F$12))))</f>
        <v/>
      </c>
      <c r="HB324" s="79" t="str">
        <f>IF(GZ$9="", "", IF(AND(NOT('Personnel Details'!$N$12=""), $B324&gt;='Personnel Details'!$N$12), 'Personnel Details'!$Q$12, IF(AND(NOT('Personnel Details'!$I$12=""), $B324&gt;='Personnel Details'!$I$12), 'Personnel Details'!$L$12, 'Personnel Details'!$G$12)))</f>
        <v/>
      </c>
      <c r="HC324" s="59" t="str">
        <f t="shared" si="708"/>
        <v/>
      </c>
      <c r="HD324" s="53"/>
      <c r="HF324" s="78" t="str">
        <f>IF(HF$9="", "", IF(AND(NOT('Personnel Details'!$N$13=""), $B324&gt;='Personnel Details'!$N$13), 'Personnel Details'!$O$13, IF(AND(NOT('Personnel Details'!$I$13=""), $B324&gt;='Personnel Details'!$I$13), 'Personnel Details'!$J$13, 'Personnel Details'!$E$13)))</f>
        <v/>
      </c>
      <c r="HG324" s="59" t="str">
        <f>IF(HF$9="", "", IF(AND(NOT('Personnel Details'!$N$13=""), $B324&gt;='Personnel Details'!$N$13), IF('Personnel Details'!$P$13="","", 'Personnel Details'!$P$13), IF(AND(NOT('Personnel Details'!$I$13=""), $B324&gt;='Personnel Details'!$I$13), IF('Personnel Details'!$K$13="", "", 'Personnel Details'!$K$13), IF('Personnel Details'!$F$13="", "", 'Personnel Details'!$F$13))))</f>
        <v/>
      </c>
      <c r="HH324" s="79" t="str">
        <f>IF(HF$9="", "", IF(AND(NOT('Personnel Details'!$N$13=""), $B324&gt;='Personnel Details'!$N$13), 'Personnel Details'!$Q$13, IF(AND(NOT('Personnel Details'!$I$13=""), $B324&gt;='Personnel Details'!$I$13), 'Personnel Details'!$L$13, 'Personnel Details'!$G$13)))</f>
        <v/>
      </c>
      <c r="HI324" s="59" t="str">
        <f t="shared" si="709"/>
        <v/>
      </c>
      <c r="HJ324" s="53"/>
      <c r="HL324" s="78" t="str">
        <f>IF(HL$9="", "", IF(AND(NOT('Personnel Details'!$N$14=""), $B324&gt;='Personnel Details'!$N$14), 'Personnel Details'!$O$14, IF(AND(NOT('Personnel Details'!$I$14=""), $B324&gt;='Personnel Details'!$I$14), 'Personnel Details'!$J$14, 'Personnel Details'!$E$14)))</f>
        <v/>
      </c>
      <c r="HM324" s="59" t="str">
        <f>IF(HL$9="", "", IF(AND(NOT('Personnel Details'!$N$14=""), $B324&gt;='Personnel Details'!$N$14), IF('Personnel Details'!$P$14="","", 'Personnel Details'!$P$14), IF(AND(NOT('Personnel Details'!$I$14=""), $B324&gt;='Personnel Details'!$I$14), IF('Personnel Details'!$K$14="", "", 'Personnel Details'!$K$14), IF('Personnel Details'!$F$14="", "", 'Personnel Details'!$F$14))))</f>
        <v/>
      </c>
      <c r="HN324" s="79" t="str">
        <f>IF(HL$9="", "", IF(AND(NOT('Personnel Details'!$N$14=""), $B324&gt;='Personnel Details'!$N$14), 'Personnel Details'!$Q$14, IF(AND(NOT('Personnel Details'!$I$14=""), $B324&gt;='Personnel Details'!$I$14), 'Personnel Details'!$L$14, 'Personnel Details'!$G$14)))</f>
        <v/>
      </c>
      <c r="HO324" s="59" t="str">
        <f t="shared" si="710"/>
        <v/>
      </c>
      <c r="HP324" s="53"/>
      <c r="HR324" s="78" t="str">
        <f>IF(HR$9="", "", IF(AND(NOT('Personnel Details'!$N$15=""), $B324&gt;='Personnel Details'!$N$15), 'Personnel Details'!$O$15, IF(AND(NOT('Personnel Details'!$I$15=""), $B324&gt;='Personnel Details'!$I$15), 'Personnel Details'!$J$15, 'Personnel Details'!$E$15)))</f>
        <v/>
      </c>
      <c r="HS324" s="59" t="str">
        <f>IF(HR$9="", "", IF(AND(NOT('Personnel Details'!$N$15=""), $B324&gt;='Personnel Details'!$N$15), IF('Personnel Details'!$P$15="","", 'Personnel Details'!$P$15), IF(AND(NOT('Personnel Details'!$I$15=""), $B324&gt;='Personnel Details'!$I$15), IF('Personnel Details'!$K$15="", "", 'Personnel Details'!$K$15), IF('Personnel Details'!$F$15="", "", 'Personnel Details'!$F$15))))</f>
        <v/>
      </c>
      <c r="HT324" s="79" t="str">
        <f>IF(HR$9="", "", IF(AND(NOT('Personnel Details'!$N$15=""), $B324&gt;='Personnel Details'!$N$15), 'Personnel Details'!$Q$15, IF(AND(NOT('Personnel Details'!$I$15=""), $B324&gt;='Personnel Details'!$I$15), 'Personnel Details'!$L$15, 'Personnel Details'!$G$15)))</f>
        <v/>
      </c>
      <c r="HU324" s="59" t="str">
        <f t="shared" si="711"/>
        <v/>
      </c>
      <c r="HV324" s="53"/>
      <c r="HX324" s="78" t="str">
        <f>IF(HX$9="", "", IF(AND(NOT('Personnel Details'!$N$16=""), $B324&gt;='Personnel Details'!$N$16), 'Personnel Details'!$O$16, IF(AND(NOT('Personnel Details'!$I$16=""), $B324&gt;='Personnel Details'!$I$16), 'Personnel Details'!$J$16, 'Personnel Details'!$E$16)))</f>
        <v/>
      </c>
      <c r="HY324" s="59" t="str">
        <f>IF(HX$9="", "", IF(AND(NOT('Personnel Details'!$N$16=""), $B324&gt;='Personnel Details'!$N$16), IF('Personnel Details'!$P$16="","", 'Personnel Details'!$P$16), IF(AND(NOT('Personnel Details'!$I$16=""), $B324&gt;='Personnel Details'!$I$16), IF('Personnel Details'!$K$16="", "", 'Personnel Details'!$K$16), IF('Personnel Details'!$F$16="", "", 'Personnel Details'!$F$16))))</f>
        <v/>
      </c>
      <c r="HZ324" s="79" t="str">
        <f>IF(HX$9="", "", IF(AND(NOT('Personnel Details'!$N$16=""), $B324&gt;='Personnel Details'!$N$16), 'Personnel Details'!$Q$16, IF(AND(NOT('Personnel Details'!$I$16=""), $B324&gt;='Personnel Details'!$I$16), 'Personnel Details'!$L$16, 'Personnel Details'!$G$16)))</f>
        <v/>
      </c>
      <c r="IA324" s="59" t="str">
        <f t="shared" si="712"/>
        <v/>
      </c>
      <c r="IB324" s="53"/>
      <c r="ID324" s="78" t="str">
        <f>IF(ID$9="", "", IF(AND(NOT('Personnel Details'!$N$17=""), $B324&gt;='Personnel Details'!$N$17), 'Personnel Details'!$O$17, IF(AND(NOT('Personnel Details'!$I$17=""), $B324&gt;='Personnel Details'!$I$17), 'Personnel Details'!$J$17, 'Personnel Details'!$E$17)))</f>
        <v/>
      </c>
      <c r="IE324" s="59" t="str">
        <f>IF(ID$9="", "", IF(AND(NOT('Personnel Details'!$N$17=""), $B324&gt;='Personnel Details'!$N$17), IF('Personnel Details'!$P$17="","", 'Personnel Details'!$P$17), IF(AND(NOT('Personnel Details'!$I$17=""), $B324&gt;='Personnel Details'!$I$17), IF('Personnel Details'!$K$17="", "", 'Personnel Details'!$K$17), IF('Personnel Details'!$F$17="", "", 'Personnel Details'!$F$17))))</f>
        <v/>
      </c>
      <c r="IF324" s="79" t="str">
        <f>IF(ID$9="", "", IF(AND(NOT('Personnel Details'!$N$17=""), $B324&gt;='Personnel Details'!$N$17), 'Personnel Details'!$Q$17, IF(AND(NOT('Personnel Details'!$I$17=""), $B324&gt;='Personnel Details'!$I$17), 'Personnel Details'!$L$17, 'Personnel Details'!$G$17)))</f>
        <v/>
      </c>
      <c r="IG324" s="59" t="str">
        <f t="shared" si="713"/>
        <v/>
      </c>
      <c r="IH324" s="53"/>
      <c r="IJ324" s="78" t="str">
        <f>IF(IJ$9="", "", IF(AND(NOT('Personnel Details'!$N$18=""), $B324&gt;='Personnel Details'!$N$18), 'Personnel Details'!$O$18, IF(AND(NOT('Personnel Details'!$I$18=""), $B324&gt;='Personnel Details'!$I$18), 'Personnel Details'!$J$18, 'Personnel Details'!$E$18)))</f>
        <v/>
      </c>
      <c r="IK324" s="59" t="str">
        <f>IF(IJ$9="", "", IF(AND(NOT('Personnel Details'!$N$18=""), $B324&gt;='Personnel Details'!$N$18), IF('Personnel Details'!$P$18="","", 'Personnel Details'!$P$18), IF(AND(NOT('Personnel Details'!$I$18=""), $B324&gt;='Personnel Details'!$I$18), IF('Personnel Details'!$K$18="", "", 'Personnel Details'!$K$18), IF('Personnel Details'!$F$18="", "", 'Personnel Details'!$F$18))))</f>
        <v/>
      </c>
      <c r="IL324" s="79" t="str">
        <f>IF(IJ$9="", "", IF(AND(NOT('Personnel Details'!$N$18=""), $B324&gt;='Personnel Details'!$N$18), 'Personnel Details'!$Q$18, IF(AND(NOT('Personnel Details'!$I$18=""), $B324&gt;='Personnel Details'!$I$18), 'Personnel Details'!$L$18, 'Personnel Details'!$G$18)))</f>
        <v/>
      </c>
      <c r="IM324" s="59" t="str">
        <f t="shared" si="714"/>
        <v/>
      </c>
      <c r="IN324" s="53"/>
      <c r="IP324" s="78" t="str">
        <f>IF(IP$9="", "", IF(AND(NOT('Personnel Details'!$N$19=""), $B324&gt;='Personnel Details'!$N$19), 'Personnel Details'!$O$19, IF(AND(NOT('Personnel Details'!$I$19=""), $B324&gt;='Personnel Details'!$I$19), 'Personnel Details'!$J$19, 'Personnel Details'!$E$19)))</f>
        <v/>
      </c>
      <c r="IQ324" s="59" t="str">
        <f>IF(IP$9="", "", IF(AND(NOT('Personnel Details'!$N$19=""), $B324&gt;='Personnel Details'!$N$19), IF('Personnel Details'!$P$19="","", 'Personnel Details'!$P$19), IF(AND(NOT('Personnel Details'!$I$19=""), $B324&gt;='Personnel Details'!$I$19), IF('Personnel Details'!$K$19="", "", 'Personnel Details'!$K$19), IF('Personnel Details'!$F$19="", "", 'Personnel Details'!$F$19))))</f>
        <v/>
      </c>
      <c r="IR324" s="79" t="str">
        <f>IF(IP$9="", "", IF(AND(NOT('Personnel Details'!$N$19=""), $B324&gt;='Personnel Details'!$N$19), 'Personnel Details'!$Q$19, IF(AND(NOT('Personnel Details'!$I$19=""), $B324&gt;='Personnel Details'!$I$19), 'Personnel Details'!$L$19, 'Personnel Details'!$G$19)))</f>
        <v/>
      </c>
      <c r="IS324" s="59" t="str">
        <f t="shared" si="715"/>
        <v/>
      </c>
      <c r="IT324" s="53"/>
      <c r="IV324" s="78" t="str">
        <f>IF(IV$9="", "", IF(AND(NOT('Personnel Details'!$N$20=""), $B324&gt;='Personnel Details'!$N$20), 'Personnel Details'!$O$20, IF(AND(NOT('Personnel Details'!$I$20=""), $B324&gt;='Personnel Details'!$I$20), 'Personnel Details'!$J$20, 'Personnel Details'!$E$20)))</f>
        <v/>
      </c>
      <c r="IW324" s="59" t="str">
        <f>IF(IV$9="", "", IF(AND(NOT('Personnel Details'!$N$20=""), $B324&gt;='Personnel Details'!$N$20), IF('Personnel Details'!$P$20="","", 'Personnel Details'!$P$20), IF(AND(NOT('Personnel Details'!$I$20=""), $B324&gt;='Personnel Details'!$I$20), IF('Personnel Details'!$K$20="", "", 'Personnel Details'!$K$20), IF('Personnel Details'!$F$20="", "", 'Personnel Details'!$F$20))))</f>
        <v/>
      </c>
      <c r="IX324" s="79" t="str">
        <f>IF(IV$9="", "", IF(AND(NOT('Personnel Details'!$N$20=""), $B324&gt;='Personnel Details'!$N$20), 'Personnel Details'!$Q$20, IF(AND(NOT('Personnel Details'!$I$20=""), $B324&gt;='Personnel Details'!$I$20), 'Personnel Details'!$L$20, 'Personnel Details'!$G$20)))</f>
        <v/>
      </c>
      <c r="IY324" s="59" t="str">
        <f t="shared" si="716"/>
        <v/>
      </c>
      <c r="IZ324" s="53"/>
      <c r="JB324" s="78" t="str">
        <f>IF(JB$9="", "", IF(AND(NOT('Personnel Details'!$N$21=""), $B324&gt;='Personnel Details'!$N$21), 'Personnel Details'!$O$21, IF(AND(NOT('Personnel Details'!$I$21=""), $B324&gt;='Personnel Details'!$I$21), 'Personnel Details'!$J$21, 'Personnel Details'!$E$21)))</f>
        <v/>
      </c>
      <c r="JC324" s="59" t="str">
        <f>IF(JB$9="", "", IF(AND(NOT('Personnel Details'!$N$21=""), $B324&gt;='Personnel Details'!$N$21), IF('Personnel Details'!$P$21="","", 'Personnel Details'!$P$21), IF(AND(NOT('Personnel Details'!$I$21=""), $B324&gt;='Personnel Details'!$I$21), IF('Personnel Details'!$K$21="", "", 'Personnel Details'!$K$21), IF('Personnel Details'!$F$21="", "", 'Personnel Details'!$F$21))))</f>
        <v/>
      </c>
      <c r="JD324" s="79" t="str">
        <f>IF(JB$9="", "", IF(AND(NOT('Personnel Details'!$N$21=""), $B324&gt;='Personnel Details'!$N$21), 'Personnel Details'!$Q$21, IF(AND(NOT('Personnel Details'!$I$21=""), $B324&gt;='Personnel Details'!$I$21), 'Personnel Details'!$L$21, 'Personnel Details'!$G$21)))</f>
        <v/>
      </c>
      <c r="JE324" s="59" t="str">
        <f t="shared" si="717"/>
        <v/>
      </c>
      <c r="JF324" s="53"/>
      <c r="JH324" s="78" t="str">
        <f>IF(JH$9="", "", IF(AND(NOT('Personnel Details'!$N$22=""), $B324&gt;='Personnel Details'!$N$22), 'Personnel Details'!$O$22, IF(AND(NOT('Personnel Details'!$I$22=""), $B324&gt;='Personnel Details'!$I$22), 'Personnel Details'!$J$22, 'Personnel Details'!$E$22)))</f>
        <v/>
      </c>
      <c r="JI324" s="59" t="str">
        <f>IF(JH$9="", "", IF(AND(NOT('Personnel Details'!$N$22=""), $B324&gt;='Personnel Details'!$N$22), IF('Personnel Details'!$P$22="","", 'Personnel Details'!$P$22), IF(AND(NOT('Personnel Details'!$I$22=""), $B324&gt;='Personnel Details'!$I$22), IF('Personnel Details'!$K$22="", "", 'Personnel Details'!$K$22), IF('Personnel Details'!$F$22="", "", 'Personnel Details'!$F$22))))</f>
        <v/>
      </c>
      <c r="JJ324" s="79" t="str">
        <f>IF(JH$9="", "", IF(AND(NOT('Personnel Details'!$N$22=""), $B324&gt;='Personnel Details'!$N$22), 'Personnel Details'!$Q$22, IF(AND(NOT('Personnel Details'!$I$22=""), $B324&gt;='Personnel Details'!$I$22), 'Personnel Details'!$L$22, 'Personnel Details'!$G$22)))</f>
        <v/>
      </c>
      <c r="JK324" s="59" t="str">
        <f t="shared" si="718"/>
        <v/>
      </c>
      <c r="JL324" s="53"/>
      <c r="JN324" s="78" t="str">
        <f>IF(JN$9="", "", IF(AND(NOT('Personnel Details'!$N$23=""), $B324&gt;='Personnel Details'!$N$23), 'Personnel Details'!$O$23, IF(AND(NOT('Personnel Details'!$I$23=""), $B324&gt;='Personnel Details'!$I$23), 'Personnel Details'!$J$23, 'Personnel Details'!$E$23)))</f>
        <v/>
      </c>
      <c r="JO324" s="59" t="str">
        <f>IF(JN$9="", "", IF(AND(NOT('Personnel Details'!$N$23=""), $B324&gt;='Personnel Details'!$N$23), IF('Personnel Details'!$P$23="","", 'Personnel Details'!$P$23), IF(AND(NOT('Personnel Details'!$I$23=""), $B324&gt;='Personnel Details'!$I$23), IF('Personnel Details'!$K$23="", "", 'Personnel Details'!$K$23), IF('Personnel Details'!$F$23="", "", 'Personnel Details'!$F$23))))</f>
        <v/>
      </c>
      <c r="JP324" s="79" t="str">
        <f>IF(JN$9="", "", IF(AND(NOT('Personnel Details'!$N$23=""), $B324&gt;='Personnel Details'!$N$23), 'Personnel Details'!$Q$23, IF(AND(NOT('Personnel Details'!$I$23=""), $B324&gt;='Personnel Details'!$I$23), 'Personnel Details'!$L$23, 'Personnel Details'!$G$23)))</f>
        <v/>
      </c>
      <c r="JQ324" s="59" t="str">
        <f t="shared" si="719"/>
        <v/>
      </c>
      <c r="JR324" s="53"/>
      <c r="JT324" s="78" t="str">
        <f>IF(JT$9="", "", IF(AND(NOT('Personnel Details'!$N$24=""), $B324&gt;='Personnel Details'!$N$24), 'Personnel Details'!$O$24, IF(AND(NOT('Personnel Details'!$I$24=""), $B324&gt;='Personnel Details'!$I$24), 'Personnel Details'!$J$24, 'Personnel Details'!$E$24)))</f>
        <v/>
      </c>
      <c r="JU324" s="59" t="str">
        <f>IF(JT$9="", "", IF(AND(NOT('Personnel Details'!$N$24=""), $B324&gt;='Personnel Details'!$N$24), IF('Personnel Details'!$P$24="","", 'Personnel Details'!$P$24), IF(AND(NOT('Personnel Details'!$I$24=""), $B324&gt;='Personnel Details'!$I$24), IF('Personnel Details'!$K$24="", "", 'Personnel Details'!$K$24), IF('Personnel Details'!$F$24="", "", 'Personnel Details'!$F$24))))</f>
        <v/>
      </c>
      <c r="JV324" s="79" t="str">
        <f>IF(JT$9="", "", IF(AND(NOT('Personnel Details'!$N$24=""), $B324&gt;='Personnel Details'!$N$24), 'Personnel Details'!$Q$24, IF(AND(NOT('Personnel Details'!$I$24=""), $B324&gt;='Personnel Details'!$I$24), 'Personnel Details'!$L$24, 'Personnel Details'!$G$24)))</f>
        <v/>
      </c>
      <c r="JW324" s="59" t="str">
        <f t="shared" si="720"/>
        <v/>
      </c>
      <c r="JX324" s="53"/>
      <c r="JZ324" s="78" t="str">
        <f>IF(JZ$9="", "", IF(AND(NOT('Personnel Details'!$N$25=""), $B324&gt;='Personnel Details'!$N$25), 'Personnel Details'!$O$25, IF(AND(NOT('Personnel Details'!$I$25=""), $B324&gt;='Personnel Details'!$I$25), 'Personnel Details'!$J$25, 'Personnel Details'!$E$25)))</f>
        <v/>
      </c>
      <c r="KA324" s="59" t="str">
        <f>IF(JZ$9="", "", IF(AND(NOT('Personnel Details'!$N$25=""), $B324&gt;='Personnel Details'!$N$25), IF('Personnel Details'!$P$25="","", 'Personnel Details'!$P$25), IF(AND(NOT('Personnel Details'!$I$25=""), $B324&gt;='Personnel Details'!$I$25), IF('Personnel Details'!$K$25="", "", 'Personnel Details'!$K$25), IF('Personnel Details'!$F$25="", "", 'Personnel Details'!$F$25))))</f>
        <v/>
      </c>
      <c r="KB324" s="79" t="str">
        <f>IF(JZ$9="", "", IF(AND(NOT('Personnel Details'!$N$25=""), $B324&gt;='Personnel Details'!$N$25), 'Personnel Details'!$Q$25, IF(AND(NOT('Personnel Details'!$I$25=""), $B324&gt;='Personnel Details'!$I$25), 'Personnel Details'!$L$25, 'Personnel Details'!$G$25)))</f>
        <v/>
      </c>
      <c r="KC324" s="59" t="str">
        <f t="shared" si="721"/>
        <v/>
      </c>
      <c r="KD324" s="53"/>
      <c r="KF324" s="78" t="str">
        <f>IF(KF$9="", "", IF(AND(NOT('Personnel Details'!$N$26=""), $B324&gt;='Personnel Details'!$N$26), 'Personnel Details'!$O$26, IF(AND(NOT('Personnel Details'!$I$26=""), $B324&gt;='Personnel Details'!$I$26), 'Personnel Details'!$J$26, 'Personnel Details'!$E$26)))</f>
        <v/>
      </c>
      <c r="KG324" s="59" t="str">
        <f>IF(KF$9="", "", IF(AND(NOT('Personnel Details'!$N$26=""), $B324&gt;='Personnel Details'!$N$26), IF('Personnel Details'!$P$26="","", 'Personnel Details'!$P$26), IF(AND(NOT('Personnel Details'!$I$26=""), $B324&gt;='Personnel Details'!$I$26), IF('Personnel Details'!$K$26="", "", 'Personnel Details'!$K$26), IF('Personnel Details'!$F$26="", "", 'Personnel Details'!$F$26))))</f>
        <v/>
      </c>
      <c r="KH324" s="79" t="str">
        <f>IF(KF$9="", "", IF(AND(NOT('Personnel Details'!$N$26=""), $B324&gt;='Personnel Details'!$N$26), 'Personnel Details'!$Q$26, IF(AND(NOT('Personnel Details'!$I$26=""), $B324&gt;='Personnel Details'!$I$26), 'Personnel Details'!$L$26, 'Personnel Details'!$G$26)))</f>
        <v/>
      </c>
      <c r="KI324" s="59" t="str">
        <f t="shared" si="722"/>
        <v/>
      </c>
      <c r="KJ324" s="53"/>
      <c r="KL324" s="78" t="str">
        <f>IF(KL$9="", "", IF(AND(NOT('Personnel Details'!$N$27=""), $B324&gt;='Personnel Details'!$N$27), 'Personnel Details'!$O$27, IF(AND(NOT('Personnel Details'!$I$27=""), $B324&gt;='Personnel Details'!$I$27), 'Personnel Details'!$J$27, 'Personnel Details'!$E$27)))</f>
        <v/>
      </c>
      <c r="KM324" s="59" t="str">
        <f>IF(KL$9="", "", IF(AND(NOT('Personnel Details'!$N$27=""), $B324&gt;='Personnel Details'!$N$27), IF('Personnel Details'!$P$27="","", 'Personnel Details'!$P$27), IF(AND(NOT('Personnel Details'!$I$27=""), $B324&gt;='Personnel Details'!$I$27), IF('Personnel Details'!$K$27="", "", 'Personnel Details'!$K$27), IF('Personnel Details'!$F$27="", "", 'Personnel Details'!$F$27))))</f>
        <v/>
      </c>
      <c r="KN324" s="79" t="str">
        <f>IF(KL$9="", "", IF(AND(NOT('Personnel Details'!$N$27=""), $B324&gt;='Personnel Details'!$N$27), 'Personnel Details'!$Q$27, IF(AND(NOT('Personnel Details'!$I$27=""), $B324&gt;='Personnel Details'!$I$27), 'Personnel Details'!$L$27, 'Personnel Details'!$G$27)))</f>
        <v/>
      </c>
      <c r="KO324" s="59" t="str">
        <f t="shared" si="723"/>
        <v/>
      </c>
      <c r="KP324" s="53"/>
      <c r="KR324" s="78" t="str">
        <f>IF(KR$9="", "", IF(AND(NOT('Personnel Details'!$N$28=""), $B324&gt;='Personnel Details'!$N$28), 'Personnel Details'!$O$28, IF(AND(NOT('Personnel Details'!$I$28=""), $B324&gt;='Personnel Details'!$I$28), 'Personnel Details'!$J$28, 'Personnel Details'!$E$28)))</f>
        <v/>
      </c>
      <c r="KS324" s="59" t="str">
        <f>IF(KR$9="", "", IF(AND(NOT('Personnel Details'!$N$28=""), $B324&gt;='Personnel Details'!$N$28), IF('Personnel Details'!$P$28="","", 'Personnel Details'!$P$28), IF(AND(NOT('Personnel Details'!$I$28=""), $B324&gt;='Personnel Details'!$I$28), IF('Personnel Details'!$K$28="", "", 'Personnel Details'!$K$28), IF('Personnel Details'!$F$28="", "", 'Personnel Details'!$F$28))))</f>
        <v/>
      </c>
      <c r="KT324" s="79" t="str">
        <f>IF(KR$9="", "", IF(AND(NOT('Personnel Details'!$N$28=""), $B324&gt;='Personnel Details'!$N$28), 'Personnel Details'!$Q$28, IF(AND(NOT('Personnel Details'!$I$28=""), $B324&gt;='Personnel Details'!$I$28), 'Personnel Details'!$L$28, 'Personnel Details'!$G$28)))</f>
        <v/>
      </c>
      <c r="KU324" s="59" t="str">
        <f t="shared" si="724"/>
        <v/>
      </c>
      <c r="KV324" s="53"/>
      <c r="KX324" s="78" t="str">
        <f>IF(KX$9="", "", IF(AND(NOT('Personnel Details'!$N$29=""), $B324&gt;='Personnel Details'!$N$29), 'Personnel Details'!$O$29, IF(AND(NOT('Personnel Details'!$I$29=""), $B324&gt;='Personnel Details'!$I$29), 'Personnel Details'!$J$29, 'Personnel Details'!$E$29)))</f>
        <v/>
      </c>
      <c r="KY324" s="59" t="str">
        <f>IF(KX$9="", "", IF(AND(NOT('Personnel Details'!$N$29=""), $B324&gt;='Personnel Details'!$N$29), IF('Personnel Details'!$P$29="","", 'Personnel Details'!$P$29), IF(AND(NOT('Personnel Details'!$I$29=""), $B324&gt;='Personnel Details'!$I$29), IF('Personnel Details'!$K$29="", "", 'Personnel Details'!$K$29), IF('Personnel Details'!$F$29="", "", 'Personnel Details'!$F$29))))</f>
        <v/>
      </c>
      <c r="KZ324" s="79" t="str">
        <f>IF(KX$9="", "", IF(AND(NOT('Personnel Details'!$N$29=""), $B324&gt;='Personnel Details'!$N$29), 'Personnel Details'!$Q$29, IF(AND(NOT('Personnel Details'!$I$29=""), $B324&gt;='Personnel Details'!$I$29), 'Personnel Details'!$L$29, 'Personnel Details'!$G$29)))</f>
        <v/>
      </c>
      <c r="LA324" s="59" t="str">
        <f t="shared" si="725"/>
        <v/>
      </c>
      <c r="LB324" s="53"/>
      <c r="LD324" s="78" t="str">
        <f>IF(LD$9="", "", IF(AND(NOT('Personnel Details'!$N$30=""), $B324&gt;='Personnel Details'!$N$30), 'Personnel Details'!$O$30, IF(AND(NOT('Personnel Details'!$I$30=""), $B324&gt;='Personnel Details'!$I$30), 'Personnel Details'!$J$30, 'Personnel Details'!$E$30)))</f>
        <v/>
      </c>
      <c r="LE324" s="59" t="str">
        <f>IF(LD$9="", "", IF(AND(NOT('Personnel Details'!$N$30=""), $B324&gt;='Personnel Details'!$N$30), IF('Personnel Details'!$P$30="","", 'Personnel Details'!$P$30), IF(AND(NOT('Personnel Details'!$I$30=""), $B324&gt;='Personnel Details'!$I$30), IF('Personnel Details'!$K$30="", "", 'Personnel Details'!$K$30), IF('Personnel Details'!$F$30="", "", 'Personnel Details'!$F$30))))</f>
        <v/>
      </c>
      <c r="LF324" s="79" t="str">
        <f>IF(LD$9="", "", IF(AND(NOT('Personnel Details'!$N$30=""), $B324&gt;='Personnel Details'!$N$30), 'Personnel Details'!$Q$30, IF(AND(NOT('Personnel Details'!$I$30=""), $B324&gt;='Personnel Details'!$I$30), 'Personnel Details'!$L$30, 'Personnel Details'!$G$30)))</f>
        <v/>
      </c>
      <c r="LG324" s="59" t="str">
        <f t="shared" si="726"/>
        <v/>
      </c>
      <c r="LH324" s="53"/>
      <c r="LJ324" s="78" t="str">
        <f>IF(LJ$9="", "", IF(AND(NOT('Personnel Details'!$N$31=""), $B324&gt;='Personnel Details'!$N$31), 'Personnel Details'!$O$31, IF(AND(NOT('Personnel Details'!$I$31=""), $B324&gt;='Personnel Details'!$I$31), 'Personnel Details'!$J$31, 'Personnel Details'!$E$31)))</f>
        <v/>
      </c>
      <c r="LK324" s="59" t="str">
        <f>IF(LJ$9="", "", IF(AND(NOT('Personnel Details'!$N$31=""), $B324&gt;='Personnel Details'!$N$31), IF('Personnel Details'!$P$31="","", 'Personnel Details'!$P$31), IF(AND(NOT('Personnel Details'!$I$31=""), $B324&gt;='Personnel Details'!$I$31), IF('Personnel Details'!$K$31="", "", 'Personnel Details'!$K$31), IF('Personnel Details'!$F$31="", "", 'Personnel Details'!$F$31))))</f>
        <v/>
      </c>
      <c r="LL324" s="79" t="str">
        <f>IF(LJ$9="", "", IF(AND(NOT('Personnel Details'!$N$31=""), $B324&gt;='Personnel Details'!$N$31), 'Personnel Details'!$Q$31, IF(AND(NOT('Personnel Details'!$I$31=""), $B324&gt;='Personnel Details'!$I$31), 'Personnel Details'!$L$31, 'Personnel Details'!$G$31)))</f>
        <v/>
      </c>
      <c r="LM324" s="59" t="str">
        <f t="shared" si="727"/>
        <v/>
      </c>
      <c r="LN324" s="53"/>
      <c r="LP324" s="78" t="str">
        <f>IF(LP$9="", "", IF(AND(NOT('Personnel Details'!$N$32=""), $B324&gt;='Personnel Details'!$N$32), 'Personnel Details'!$O$32, IF(AND(NOT('Personnel Details'!$I$32=""), $B324&gt;='Personnel Details'!$I$32), 'Personnel Details'!$J$32, 'Personnel Details'!$E$32)))</f>
        <v/>
      </c>
      <c r="LQ324" s="59" t="str">
        <f>IF(LP$9="", "", IF(AND(NOT('Personnel Details'!$N$32=""), $B324&gt;='Personnel Details'!$N$32), IF('Personnel Details'!$P$32="","", 'Personnel Details'!$P$32), IF(AND(NOT('Personnel Details'!$I$32=""), $B324&gt;='Personnel Details'!$I$32), IF('Personnel Details'!$K$32="", "", 'Personnel Details'!$K$32), IF('Personnel Details'!$F$32="", "", 'Personnel Details'!$F$32))))</f>
        <v/>
      </c>
      <c r="LR324" s="79" t="str">
        <f>IF(LP$9="", "", IF(AND(NOT('Personnel Details'!$N$32=""), $B324&gt;='Personnel Details'!$N$32), 'Personnel Details'!$Q$32, IF(AND(NOT('Personnel Details'!$I$32=""), $B324&gt;='Personnel Details'!$I$32), 'Personnel Details'!$L$32, 'Personnel Details'!$G$32)))</f>
        <v/>
      </c>
      <c r="LS324" s="59" t="str">
        <f t="shared" si="728"/>
        <v/>
      </c>
      <c r="LT324" s="53"/>
      <c r="LV324" s="78" t="str">
        <f>IF(LV$9="", "", IF(AND(NOT('Personnel Details'!$N$33=""), $B324&gt;='Personnel Details'!$N$33), 'Personnel Details'!$O$33, IF(AND(NOT('Personnel Details'!$I$33=""), $B324&gt;='Personnel Details'!$I$33), 'Personnel Details'!$J$33, 'Personnel Details'!$E$33)))</f>
        <v/>
      </c>
      <c r="LW324" s="59" t="str">
        <f>IF(LV$9="", "", IF(AND(NOT('Personnel Details'!$N$33=""), $B324&gt;='Personnel Details'!$N$33), IF('Personnel Details'!$P$33="","", 'Personnel Details'!$P$33), IF(AND(NOT('Personnel Details'!$I$33=""), $B324&gt;='Personnel Details'!$I$33), IF('Personnel Details'!$K$33="", "", 'Personnel Details'!$K$33), IF('Personnel Details'!$F$33="", "", 'Personnel Details'!$F$33))))</f>
        <v/>
      </c>
      <c r="LX324" s="79" t="str">
        <f>IF(LV$9="", "", IF(AND(NOT('Personnel Details'!$N$33=""), $B324&gt;='Personnel Details'!$N$33), 'Personnel Details'!$Q$33, IF(AND(NOT('Personnel Details'!$I$33=""), $B324&gt;='Personnel Details'!$I$33), 'Personnel Details'!$L$33, 'Personnel Details'!$G$33)))</f>
        <v/>
      </c>
      <c r="LY324" s="59" t="str">
        <f t="shared" si="729"/>
        <v/>
      </c>
      <c r="LZ324" s="53"/>
      <c r="MB324" s="78" t="str">
        <f>IF(MB$9="", "", IF(AND(NOT('Personnel Details'!$N$34=""), $B324&gt;='Personnel Details'!$N$34), 'Personnel Details'!$O$34, IF(AND(NOT('Personnel Details'!$I$34=""), $B324&gt;='Personnel Details'!$I$34), 'Personnel Details'!$J$34, 'Personnel Details'!$E$34)))</f>
        <v/>
      </c>
      <c r="MC324" s="59" t="str">
        <f>IF(MB$9="", "", IF(AND(NOT('Personnel Details'!$N$34=""), $B324&gt;='Personnel Details'!$N$34), IF('Personnel Details'!$P$34="","", 'Personnel Details'!$P$34), IF(AND(NOT('Personnel Details'!$I$34=""), $B324&gt;='Personnel Details'!$I$34), IF('Personnel Details'!$K$34="", "", 'Personnel Details'!$K$34), IF('Personnel Details'!$F$34="", "", 'Personnel Details'!$F$34))))</f>
        <v/>
      </c>
      <c r="MD324" s="79" t="str">
        <f>IF(MB$9="", "", IF(AND(NOT('Personnel Details'!$N$34=""), $B324&gt;='Personnel Details'!$N$34), 'Personnel Details'!$Q$34, IF(AND(NOT('Personnel Details'!$I$34=""), $B324&gt;='Personnel Details'!$I$34), 'Personnel Details'!$L$34, 'Personnel Details'!$G$34)))</f>
        <v/>
      </c>
      <c r="ME324" s="59" t="str">
        <f t="shared" si="730"/>
        <v/>
      </c>
      <c r="MF324" s="53"/>
      <c r="MH324" s="78" t="str">
        <f>IF(MH$9="", "", IF(AND(NOT('Personnel Details'!$N$35=""), $B324&gt;='Personnel Details'!$N$35), 'Personnel Details'!$O$35, IF(AND(NOT('Personnel Details'!$I$35=""), $B324&gt;='Personnel Details'!$I$35), 'Personnel Details'!$J$35, 'Personnel Details'!$E$35)))</f>
        <v/>
      </c>
      <c r="MI324" s="59" t="str">
        <f>IF(MH$9="", "", IF(AND(NOT('Personnel Details'!$N$35=""), $B324&gt;='Personnel Details'!$N$35), IF('Personnel Details'!$P$35="","", 'Personnel Details'!$P$35), IF(AND(NOT('Personnel Details'!$I$35=""), $B324&gt;='Personnel Details'!$I$35), IF('Personnel Details'!$K$35="", "", 'Personnel Details'!$K$35), IF('Personnel Details'!$F$35="", "", 'Personnel Details'!$F$35))))</f>
        <v/>
      </c>
      <c r="MJ324" s="79" t="str">
        <f>IF(MH$9="", "", IF(AND(NOT('Personnel Details'!$N$35=""), $B324&gt;='Personnel Details'!$N$35), 'Personnel Details'!$Q$35, IF(AND(NOT('Personnel Details'!$I$35=""), $B324&gt;='Personnel Details'!$I$35), 'Personnel Details'!$L$35, 'Personnel Details'!$G$35)))</f>
        <v/>
      </c>
      <c r="MK324" s="59" t="str">
        <f t="shared" si="731"/>
        <v/>
      </c>
      <c r="ML324" s="53"/>
      <c r="MN324" s="78" t="str">
        <f>IF(MN$9="", "", IF(AND(NOT('Personnel Details'!$N$36=""), $B324&gt;='Personnel Details'!$N$36), 'Personnel Details'!$O$36, IF(AND(NOT('Personnel Details'!$I$36=""), $B324&gt;='Personnel Details'!$I$36), 'Personnel Details'!$J$36, 'Personnel Details'!$E$36)))</f>
        <v/>
      </c>
      <c r="MO324" s="59" t="str">
        <f>IF(MN$9="", "", IF(AND(NOT('Personnel Details'!$N$36=""), $B324&gt;='Personnel Details'!$N$36), IF('Personnel Details'!$P$36="","", 'Personnel Details'!$P$36), IF(AND(NOT('Personnel Details'!$I$36=""), $B324&gt;='Personnel Details'!$I$36), IF('Personnel Details'!$K$36="", "", 'Personnel Details'!$K$36), IF('Personnel Details'!$F$36="", "", 'Personnel Details'!$F$36))))</f>
        <v/>
      </c>
      <c r="MP324" s="79" t="str">
        <f>IF(MN$9="", "", IF(AND(NOT('Personnel Details'!$N$36=""), $B324&gt;='Personnel Details'!$N$36), 'Personnel Details'!$Q$36, IF(AND(NOT('Personnel Details'!$I$36=""), $B324&gt;='Personnel Details'!$I$36), 'Personnel Details'!$L$36, 'Personnel Details'!$G$36)))</f>
        <v/>
      </c>
      <c r="MQ324" s="59" t="str">
        <f t="shared" si="732"/>
        <v/>
      </c>
      <c r="MR324" s="53"/>
      <c r="MT324" s="78" t="str">
        <f>IF(MT$9="", "", IF(AND(NOT('Personnel Details'!$N$37=""), $B324&gt;='Personnel Details'!$N$37), 'Personnel Details'!$O$37, IF(AND(NOT('Personnel Details'!$I$37=""), $B324&gt;='Personnel Details'!$I$37), 'Personnel Details'!$J$37, 'Personnel Details'!$E$37)))</f>
        <v/>
      </c>
      <c r="MU324" s="59" t="str">
        <f>IF(MT$9="", "", IF(AND(NOT('Personnel Details'!$N$37=""), $B324&gt;='Personnel Details'!$N$37), IF('Personnel Details'!$P$37="","", 'Personnel Details'!$P$37), IF(AND(NOT('Personnel Details'!$I$37=""), $B324&gt;='Personnel Details'!$I$37), IF('Personnel Details'!$K$37="", "", 'Personnel Details'!$K$37), IF('Personnel Details'!$F$37="", "", 'Personnel Details'!$F$37))))</f>
        <v/>
      </c>
      <c r="MV324" s="79" t="str">
        <f>IF(MT$9="", "", IF(AND(NOT('Personnel Details'!$N$37=""), $B324&gt;='Personnel Details'!$N$37), 'Personnel Details'!$Q$37, IF(AND(NOT('Personnel Details'!$I$37=""), $B324&gt;='Personnel Details'!$I$37), 'Personnel Details'!$L$37, 'Personnel Details'!$G$37)))</f>
        <v/>
      </c>
      <c r="MW324" s="59" t="str">
        <f t="shared" si="733"/>
        <v/>
      </c>
      <c r="MX324" s="53"/>
      <c r="MZ324" s="78" t="str">
        <f>IF(MZ$9="", "", IF(AND(NOT('Personnel Details'!$N$38=""), $B324&gt;='Personnel Details'!$N$38), 'Personnel Details'!$O$38, IF(AND(NOT('Personnel Details'!$I$38=""), $B324&gt;='Personnel Details'!$I$38), 'Personnel Details'!$J$38, 'Personnel Details'!$E$38)))</f>
        <v/>
      </c>
      <c r="NA324" s="59" t="str">
        <f>IF(MZ$9="", "", IF(AND(NOT('Personnel Details'!$N$38=""), $B324&gt;='Personnel Details'!$N$38), IF('Personnel Details'!$P$38="","", 'Personnel Details'!$P$38), IF(AND(NOT('Personnel Details'!$I$38=""), $B324&gt;='Personnel Details'!$I$38), IF('Personnel Details'!$K$38="", "", 'Personnel Details'!$K$38), IF('Personnel Details'!$F$38="", "", 'Personnel Details'!$F$38))))</f>
        <v/>
      </c>
      <c r="NB324" s="79" t="str">
        <f>IF(MZ$9="", "", IF(AND(NOT('Personnel Details'!$N$38=""), $B324&gt;='Personnel Details'!$N$38), 'Personnel Details'!$Q$38, IF(AND(NOT('Personnel Details'!$I$38=""), $B324&gt;='Personnel Details'!$I$38), 'Personnel Details'!$L$38, 'Personnel Details'!$G$38)))</f>
        <v/>
      </c>
      <c r="NC324" s="59" t="str">
        <f t="shared" si="734"/>
        <v/>
      </c>
      <c r="ND324" s="53"/>
      <c r="NF324" s="78" t="str">
        <f>IF(NF$9="", "", IF(AND(NOT('Personnel Details'!$N$39=""), $B324&gt;='Personnel Details'!$N$39), 'Personnel Details'!$O$39, IF(AND(NOT('Personnel Details'!$I$39=""), $B324&gt;='Personnel Details'!$I$39), 'Personnel Details'!$J$39, 'Personnel Details'!$E$39)))</f>
        <v/>
      </c>
      <c r="NG324" s="59" t="str">
        <f>IF(NF$9="", "", IF(AND(NOT('Personnel Details'!$N$39=""), $B324&gt;='Personnel Details'!$N$39), IF('Personnel Details'!$P$39="","", 'Personnel Details'!$P$39), IF(AND(NOT('Personnel Details'!$I$39=""), $B324&gt;='Personnel Details'!$I$39), IF('Personnel Details'!$K$39="", "", 'Personnel Details'!$K$39), IF('Personnel Details'!$F$39="", "", 'Personnel Details'!$F$39))))</f>
        <v/>
      </c>
      <c r="NH324" s="79" t="str">
        <f>IF(NF$9="", "", IF(AND(NOT('Personnel Details'!$N$39=""), $B324&gt;='Personnel Details'!$N$39), 'Personnel Details'!$Q$39, IF(AND(NOT('Personnel Details'!$I$39=""), $B324&gt;='Personnel Details'!$I$39), 'Personnel Details'!$L$39, 'Personnel Details'!$G$39)))</f>
        <v/>
      </c>
      <c r="NI324" s="59" t="str">
        <f t="shared" si="735"/>
        <v/>
      </c>
      <c r="NJ324" s="53"/>
      <c r="NL324" s="78" t="str">
        <f>IF(NL$9="", "", IF(AND(NOT('Personnel Details'!$N$40=""), $B324&gt;='Personnel Details'!$N$40), 'Personnel Details'!$O$40, IF(AND(NOT('Personnel Details'!$I$40=""), $B324&gt;='Personnel Details'!$I$40), 'Personnel Details'!$J$40, 'Personnel Details'!$E$40)))</f>
        <v/>
      </c>
      <c r="NM324" s="59" t="str">
        <f>IF(NL$9="", "", IF(AND(NOT('Personnel Details'!$N$40=""), $B324&gt;='Personnel Details'!$N$40), IF('Personnel Details'!$P$40="","", 'Personnel Details'!$P$40), IF(AND(NOT('Personnel Details'!$I$40=""), $B324&gt;='Personnel Details'!$I$40), IF('Personnel Details'!$K$40="", "", 'Personnel Details'!$K$40), IF('Personnel Details'!$F$40="", "", 'Personnel Details'!$F$40))))</f>
        <v/>
      </c>
      <c r="NN324" s="79" t="str">
        <f>IF(NL$9="", "", IF(AND(NOT('Personnel Details'!$N$40=""), $B324&gt;='Personnel Details'!$N$40), 'Personnel Details'!$Q$40, IF(AND(NOT('Personnel Details'!$I$40=""), $B324&gt;='Personnel Details'!$I$40), 'Personnel Details'!$L$40, 'Personnel Details'!$G$40)))</f>
        <v/>
      </c>
      <c r="NO324" s="59" t="str">
        <f t="shared" si="736"/>
        <v/>
      </c>
      <c r="NP324" s="53"/>
    </row>
    <row r="325" spans="1:380" x14ac:dyDescent="0.25">
      <c r="A325" s="32"/>
      <c r="B325" s="113" t="str">
        <f>IFERROR(IF(B324+1&gt;'Personnel Details'!$U$5, "", B324+1), "")</f>
        <v/>
      </c>
      <c r="C325" s="32"/>
      <c r="D325" s="120"/>
      <c r="E325" s="13" t="str">
        <f t="shared" si="615"/>
        <v/>
      </c>
      <c r="F325" s="13" t="str">
        <f t="shared" si="646"/>
        <v/>
      </c>
      <c r="G325" s="56" t="str">
        <f t="shared" si="737"/>
        <v/>
      </c>
      <c r="H325" s="16" t="str">
        <f t="shared" si="647"/>
        <v/>
      </c>
      <c r="I325" s="32"/>
      <c r="J325" s="120"/>
      <c r="K325" s="62" t="str">
        <f t="shared" si="616"/>
        <v/>
      </c>
      <c r="L325" s="62" t="str">
        <f t="shared" si="648"/>
        <v/>
      </c>
      <c r="M325" s="65" t="str">
        <f t="shared" si="738"/>
        <v/>
      </c>
      <c r="N325" s="68" t="str">
        <f t="shared" si="649"/>
        <v/>
      </c>
      <c r="O325" s="32"/>
      <c r="P325" s="120"/>
      <c r="Q325" s="62" t="str">
        <f t="shared" si="617"/>
        <v/>
      </c>
      <c r="R325" s="62" t="str">
        <f t="shared" si="650"/>
        <v/>
      </c>
      <c r="S325" s="65" t="str">
        <f t="shared" si="739"/>
        <v/>
      </c>
      <c r="T325" s="68" t="str">
        <f t="shared" si="651"/>
        <v/>
      </c>
      <c r="U325" s="32"/>
      <c r="V325" s="120"/>
      <c r="W325" s="62" t="str">
        <f t="shared" si="618"/>
        <v/>
      </c>
      <c r="X325" s="62" t="str">
        <f t="shared" si="652"/>
        <v/>
      </c>
      <c r="Y325" s="65" t="str">
        <f t="shared" si="740"/>
        <v/>
      </c>
      <c r="Z325" s="68" t="str">
        <f t="shared" si="653"/>
        <v/>
      </c>
      <c r="AA325" s="32"/>
      <c r="AB325" s="120"/>
      <c r="AC325" s="62" t="str">
        <f t="shared" si="619"/>
        <v/>
      </c>
      <c r="AD325" s="62" t="str">
        <f t="shared" si="654"/>
        <v/>
      </c>
      <c r="AE325" s="65" t="str">
        <f t="shared" si="741"/>
        <v/>
      </c>
      <c r="AF325" s="68" t="str">
        <f t="shared" si="655"/>
        <v/>
      </c>
      <c r="AG325" s="32"/>
      <c r="AH325" s="120"/>
      <c r="AI325" s="62" t="str">
        <f t="shared" si="620"/>
        <v/>
      </c>
      <c r="AJ325" s="62" t="str">
        <f t="shared" si="656"/>
        <v/>
      </c>
      <c r="AK325" s="65" t="str">
        <f t="shared" si="742"/>
        <v/>
      </c>
      <c r="AL325" s="68" t="str">
        <f t="shared" si="657"/>
        <v/>
      </c>
      <c r="AM325" s="32"/>
      <c r="AN325" s="120"/>
      <c r="AO325" s="62" t="str">
        <f t="shared" si="621"/>
        <v/>
      </c>
      <c r="AP325" s="62" t="str">
        <f t="shared" si="658"/>
        <v/>
      </c>
      <c r="AQ325" s="65" t="str">
        <f t="shared" si="743"/>
        <v/>
      </c>
      <c r="AR325" s="68" t="str">
        <f t="shared" si="659"/>
        <v/>
      </c>
      <c r="AS325" s="32"/>
      <c r="AT325" s="120"/>
      <c r="AU325" s="62" t="str">
        <f t="shared" si="622"/>
        <v/>
      </c>
      <c r="AV325" s="62" t="str">
        <f t="shared" si="660"/>
        <v/>
      </c>
      <c r="AW325" s="65" t="str">
        <f t="shared" si="744"/>
        <v/>
      </c>
      <c r="AX325" s="68" t="str">
        <f t="shared" si="661"/>
        <v/>
      </c>
      <c r="AY325" s="32"/>
      <c r="AZ325" s="120"/>
      <c r="BA325" s="62" t="str">
        <f t="shared" si="623"/>
        <v/>
      </c>
      <c r="BB325" s="62" t="str">
        <f t="shared" si="662"/>
        <v/>
      </c>
      <c r="BC325" s="65" t="str">
        <f t="shared" si="745"/>
        <v/>
      </c>
      <c r="BD325" s="68" t="str">
        <f t="shared" si="663"/>
        <v/>
      </c>
      <c r="BE325" s="32"/>
      <c r="BF325" s="120"/>
      <c r="BG325" s="62" t="str">
        <f t="shared" si="624"/>
        <v/>
      </c>
      <c r="BH325" s="62" t="str">
        <f t="shared" si="664"/>
        <v/>
      </c>
      <c r="BI325" s="65" t="str">
        <f t="shared" si="746"/>
        <v/>
      </c>
      <c r="BJ325" s="68" t="str">
        <f t="shared" si="665"/>
        <v/>
      </c>
      <c r="BK325" s="32"/>
      <c r="BL325" s="120"/>
      <c r="BM325" s="62" t="str">
        <f t="shared" si="625"/>
        <v/>
      </c>
      <c r="BN325" s="62" t="str">
        <f t="shared" si="666"/>
        <v/>
      </c>
      <c r="BO325" s="65" t="str">
        <f t="shared" si="747"/>
        <v/>
      </c>
      <c r="BP325" s="68" t="str">
        <f t="shared" si="667"/>
        <v/>
      </c>
      <c r="BQ325" s="32"/>
      <c r="BR325" s="120"/>
      <c r="BS325" s="62" t="str">
        <f t="shared" si="626"/>
        <v/>
      </c>
      <c r="BT325" s="62" t="str">
        <f t="shared" si="668"/>
        <v/>
      </c>
      <c r="BU325" s="65" t="str">
        <f t="shared" si="748"/>
        <v/>
      </c>
      <c r="BV325" s="68" t="str">
        <f t="shared" si="669"/>
        <v/>
      </c>
      <c r="BW325" s="32"/>
      <c r="BX325" s="120"/>
      <c r="BY325" s="62" t="str">
        <f t="shared" si="627"/>
        <v/>
      </c>
      <c r="BZ325" s="62" t="str">
        <f t="shared" si="670"/>
        <v/>
      </c>
      <c r="CA325" s="65" t="str">
        <f t="shared" si="749"/>
        <v/>
      </c>
      <c r="CB325" s="68" t="str">
        <f t="shared" si="671"/>
        <v/>
      </c>
      <c r="CC325" s="32"/>
      <c r="CD325" s="120"/>
      <c r="CE325" s="62" t="str">
        <f t="shared" si="628"/>
        <v/>
      </c>
      <c r="CF325" s="62" t="str">
        <f t="shared" si="672"/>
        <v/>
      </c>
      <c r="CG325" s="65" t="str">
        <f t="shared" si="750"/>
        <v/>
      </c>
      <c r="CH325" s="68" t="str">
        <f t="shared" si="673"/>
        <v/>
      </c>
      <c r="CI325" s="32"/>
      <c r="CJ325" s="120"/>
      <c r="CK325" s="62" t="str">
        <f t="shared" si="629"/>
        <v/>
      </c>
      <c r="CL325" s="62" t="str">
        <f t="shared" si="674"/>
        <v/>
      </c>
      <c r="CM325" s="65" t="str">
        <f t="shared" si="751"/>
        <v/>
      </c>
      <c r="CN325" s="68" t="str">
        <f t="shared" si="675"/>
        <v/>
      </c>
      <c r="CO325" s="32"/>
      <c r="CP325" s="120"/>
      <c r="CQ325" s="62" t="str">
        <f t="shared" si="630"/>
        <v/>
      </c>
      <c r="CR325" s="62" t="str">
        <f t="shared" si="676"/>
        <v/>
      </c>
      <c r="CS325" s="65" t="str">
        <f t="shared" si="752"/>
        <v/>
      </c>
      <c r="CT325" s="68" t="str">
        <f t="shared" si="677"/>
        <v/>
      </c>
      <c r="CU325" s="32"/>
      <c r="CV325" s="120"/>
      <c r="CW325" s="62" t="str">
        <f t="shared" si="631"/>
        <v/>
      </c>
      <c r="CX325" s="62" t="str">
        <f t="shared" si="678"/>
        <v/>
      </c>
      <c r="CY325" s="65" t="str">
        <f t="shared" si="753"/>
        <v/>
      </c>
      <c r="CZ325" s="68" t="str">
        <f t="shared" si="679"/>
        <v/>
      </c>
      <c r="DA325" s="32"/>
      <c r="DB325" s="120"/>
      <c r="DC325" s="62" t="str">
        <f t="shared" si="632"/>
        <v/>
      </c>
      <c r="DD325" s="62" t="str">
        <f t="shared" si="680"/>
        <v/>
      </c>
      <c r="DE325" s="65" t="str">
        <f t="shared" si="754"/>
        <v/>
      </c>
      <c r="DF325" s="68" t="str">
        <f t="shared" si="681"/>
        <v/>
      </c>
      <c r="DG325" s="32"/>
      <c r="DH325" s="120"/>
      <c r="DI325" s="62" t="str">
        <f t="shared" si="633"/>
        <v/>
      </c>
      <c r="DJ325" s="62" t="str">
        <f t="shared" si="682"/>
        <v/>
      </c>
      <c r="DK325" s="65" t="str">
        <f t="shared" si="755"/>
        <v/>
      </c>
      <c r="DL325" s="68" t="str">
        <f t="shared" si="683"/>
        <v/>
      </c>
      <c r="DM325" s="32"/>
      <c r="DN325" s="120"/>
      <c r="DO325" s="62" t="str">
        <f t="shared" si="634"/>
        <v/>
      </c>
      <c r="DP325" s="62" t="str">
        <f t="shared" si="684"/>
        <v/>
      </c>
      <c r="DQ325" s="65" t="str">
        <f t="shared" si="756"/>
        <v/>
      </c>
      <c r="DR325" s="68" t="str">
        <f t="shared" si="685"/>
        <v/>
      </c>
      <c r="DS325" s="32"/>
      <c r="DT325" s="120"/>
      <c r="DU325" s="62" t="str">
        <f t="shared" si="635"/>
        <v/>
      </c>
      <c r="DV325" s="62" t="str">
        <f t="shared" si="686"/>
        <v/>
      </c>
      <c r="DW325" s="65" t="str">
        <f t="shared" si="757"/>
        <v/>
      </c>
      <c r="DX325" s="68" t="str">
        <f t="shared" si="687"/>
        <v/>
      </c>
      <c r="DY325" s="32"/>
      <c r="DZ325" s="120"/>
      <c r="EA325" s="62" t="str">
        <f t="shared" si="636"/>
        <v/>
      </c>
      <c r="EB325" s="62" t="str">
        <f t="shared" si="688"/>
        <v/>
      </c>
      <c r="EC325" s="65" t="str">
        <f t="shared" si="758"/>
        <v/>
      </c>
      <c r="ED325" s="68" t="str">
        <f t="shared" si="689"/>
        <v/>
      </c>
      <c r="EE325" s="32"/>
      <c r="EF325" s="120"/>
      <c r="EG325" s="62" t="str">
        <f t="shared" si="637"/>
        <v/>
      </c>
      <c r="EH325" s="62" t="str">
        <f t="shared" si="690"/>
        <v/>
      </c>
      <c r="EI325" s="65" t="str">
        <f t="shared" si="759"/>
        <v/>
      </c>
      <c r="EJ325" s="68" t="str">
        <f t="shared" si="691"/>
        <v/>
      </c>
      <c r="EK325" s="32"/>
      <c r="EL325" s="120"/>
      <c r="EM325" s="62" t="str">
        <f t="shared" si="638"/>
        <v/>
      </c>
      <c r="EN325" s="62" t="str">
        <f t="shared" si="692"/>
        <v/>
      </c>
      <c r="EO325" s="65" t="str">
        <f t="shared" si="760"/>
        <v/>
      </c>
      <c r="EP325" s="68" t="str">
        <f t="shared" si="693"/>
        <v/>
      </c>
      <c r="EQ325" s="32"/>
      <c r="ER325" s="120"/>
      <c r="ES325" s="62" t="str">
        <f t="shared" si="639"/>
        <v/>
      </c>
      <c r="ET325" s="62" t="str">
        <f t="shared" si="694"/>
        <v/>
      </c>
      <c r="EU325" s="65" t="str">
        <f t="shared" si="761"/>
        <v/>
      </c>
      <c r="EV325" s="68" t="str">
        <f t="shared" si="695"/>
        <v/>
      </c>
      <c r="EW325" s="32"/>
      <c r="EX325" s="120"/>
      <c r="EY325" s="62" t="str">
        <f t="shared" si="640"/>
        <v/>
      </c>
      <c r="EZ325" s="62" t="str">
        <f t="shared" si="696"/>
        <v/>
      </c>
      <c r="FA325" s="65" t="str">
        <f t="shared" si="762"/>
        <v/>
      </c>
      <c r="FB325" s="68" t="str">
        <f t="shared" si="697"/>
        <v/>
      </c>
      <c r="FC325" s="32"/>
      <c r="FD325" s="120"/>
      <c r="FE325" s="62" t="str">
        <f t="shared" si="641"/>
        <v/>
      </c>
      <c r="FF325" s="62" t="str">
        <f t="shared" si="698"/>
        <v/>
      </c>
      <c r="FG325" s="65" t="str">
        <f t="shared" si="763"/>
        <v/>
      </c>
      <c r="FH325" s="68" t="str">
        <f t="shared" si="699"/>
        <v/>
      </c>
      <c r="FI325" s="32"/>
      <c r="FJ325" s="120"/>
      <c r="FK325" s="62" t="str">
        <f t="shared" si="642"/>
        <v/>
      </c>
      <c r="FL325" s="62" t="str">
        <f t="shared" si="700"/>
        <v/>
      </c>
      <c r="FM325" s="65" t="str">
        <f t="shared" si="764"/>
        <v/>
      </c>
      <c r="FN325" s="68" t="str">
        <f t="shared" si="701"/>
        <v/>
      </c>
      <c r="FO325" s="32"/>
      <c r="FP325" s="120"/>
      <c r="FQ325" s="62" t="str">
        <f t="shared" si="643"/>
        <v/>
      </c>
      <c r="FR325" s="62" t="str">
        <f t="shared" si="702"/>
        <v/>
      </c>
      <c r="FS325" s="65" t="str">
        <f t="shared" si="765"/>
        <v/>
      </c>
      <c r="FT325" s="68" t="str">
        <f t="shared" si="703"/>
        <v/>
      </c>
      <c r="FU325" s="32"/>
      <c r="FV325" s="120"/>
      <c r="FW325" s="62" t="str">
        <f t="shared" si="644"/>
        <v/>
      </c>
      <c r="FX325" s="62" t="str">
        <f t="shared" si="704"/>
        <v/>
      </c>
      <c r="FY325" s="65" t="str">
        <f t="shared" si="766"/>
        <v/>
      </c>
      <c r="FZ325" s="68" t="str">
        <f t="shared" si="705"/>
        <v/>
      </c>
      <c r="GA325" s="32"/>
      <c r="GC325" s="7" t="str">
        <f t="shared" si="706"/>
        <v/>
      </c>
      <c r="GD325" s="7" t="str">
        <f t="shared" ca="1" si="645"/>
        <v/>
      </c>
      <c r="GT325" s="71" t="str">
        <f>IF(GT$9="", "", IF(AND(NOT('Personnel Details'!$N$11=""), $B325&gt;='Personnel Details'!$N$11), 'Personnel Details'!$O$11, IF(AND(NOT('Personnel Details'!$I$11=""), $B325&gt;='Personnel Details'!$I$11), 'Personnel Details'!$J$11, 'Personnel Details'!$E$11)))</f>
        <v/>
      </c>
      <c r="GU325" s="59" t="str">
        <f>IF(GT$9="", "", IF(AND(NOT('Personnel Details'!$N$11=""), $B325&gt;='Personnel Details'!$N$11), IF('Personnel Details'!$P$11="","", 'Personnel Details'!$P$11), IF(AND(NOT('Personnel Details'!$I$11=""), $B325&gt;='Personnel Details'!$I$11), IF('Personnel Details'!$K$11="", "", 'Personnel Details'!$K$11), IF('Personnel Details'!$F$11="", "", 'Personnel Details'!$F$11))))</f>
        <v/>
      </c>
      <c r="GV325" s="74" t="str">
        <f>IF(GT$9="", "", IF(AND(NOT('Personnel Details'!$N$11=""), $B325&gt;='Personnel Details'!$N$11), 'Personnel Details'!$Q$11, IF(AND(NOT('Personnel Details'!$I$11=""), $B325&gt;='Personnel Details'!$I$11), 'Personnel Details'!$L$11, 'Personnel Details'!$G$11)))</f>
        <v/>
      </c>
      <c r="GW325" s="59" t="str">
        <f t="shared" si="707"/>
        <v/>
      </c>
      <c r="GX325" s="53"/>
      <c r="GZ325" s="78" t="str">
        <f>IF(GZ$9="", "", IF(AND(NOT('Personnel Details'!$N$12=""), $B325&gt;='Personnel Details'!$N$12), 'Personnel Details'!$O$12, IF(AND(NOT('Personnel Details'!$I$12=""), $B325&gt;='Personnel Details'!$I$12), 'Personnel Details'!$J$12, 'Personnel Details'!$E$12)))</f>
        <v/>
      </c>
      <c r="HA325" s="59" t="str">
        <f>IF(GZ$9="", "", IF(AND(NOT('Personnel Details'!$N$12=""), $B325&gt;='Personnel Details'!$N$12), IF('Personnel Details'!$P$12="","", 'Personnel Details'!$P$12), IF(AND(NOT('Personnel Details'!$I$12=""), $B325&gt;='Personnel Details'!$I$12), IF('Personnel Details'!$K$12="", "", 'Personnel Details'!$K$12), IF('Personnel Details'!$F$12="", "", 'Personnel Details'!$F$12))))</f>
        <v/>
      </c>
      <c r="HB325" s="79" t="str">
        <f>IF(GZ$9="", "", IF(AND(NOT('Personnel Details'!$N$12=""), $B325&gt;='Personnel Details'!$N$12), 'Personnel Details'!$Q$12, IF(AND(NOT('Personnel Details'!$I$12=""), $B325&gt;='Personnel Details'!$I$12), 'Personnel Details'!$L$12, 'Personnel Details'!$G$12)))</f>
        <v/>
      </c>
      <c r="HC325" s="59" t="str">
        <f t="shared" si="708"/>
        <v/>
      </c>
      <c r="HD325" s="53"/>
      <c r="HF325" s="78" t="str">
        <f>IF(HF$9="", "", IF(AND(NOT('Personnel Details'!$N$13=""), $B325&gt;='Personnel Details'!$N$13), 'Personnel Details'!$O$13, IF(AND(NOT('Personnel Details'!$I$13=""), $B325&gt;='Personnel Details'!$I$13), 'Personnel Details'!$J$13, 'Personnel Details'!$E$13)))</f>
        <v/>
      </c>
      <c r="HG325" s="59" t="str">
        <f>IF(HF$9="", "", IF(AND(NOT('Personnel Details'!$N$13=""), $B325&gt;='Personnel Details'!$N$13), IF('Personnel Details'!$P$13="","", 'Personnel Details'!$P$13), IF(AND(NOT('Personnel Details'!$I$13=""), $B325&gt;='Personnel Details'!$I$13), IF('Personnel Details'!$K$13="", "", 'Personnel Details'!$K$13), IF('Personnel Details'!$F$13="", "", 'Personnel Details'!$F$13))))</f>
        <v/>
      </c>
      <c r="HH325" s="79" t="str">
        <f>IF(HF$9="", "", IF(AND(NOT('Personnel Details'!$N$13=""), $B325&gt;='Personnel Details'!$N$13), 'Personnel Details'!$Q$13, IF(AND(NOT('Personnel Details'!$I$13=""), $B325&gt;='Personnel Details'!$I$13), 'Personnel Details'!$L$13, 'Personnel Details'!$G$13)))</f>
        <v/>
      </c>
      <c r="HI325" s="59" t="str">
        <f t="shared" si="709"/>
        <v/>
      </c>
      <c r="HJ325" s="53"/>
      <c r="HL325" s="78" t="str">
        <f>IF(HL$9="", "", IF(AND(NOT('Personnel Details'!$N$14=""), $B325&gt;='Personnel Details'!$N$14), 'Personnel Details'!$O$14, IF(AND(NOT('Personnel Details'!$I$14=""), $B325&gt;='Personnel Details'!$I$14), 'Personnel Details'!$J$14, 'Personnel Details'!$E$14)))</f>
        <v/>
      </c>
      <c r="HM325" s="59" t="str">
        <f>IF(HL$9="", "", IF(AND(NOT('Personnel Details'!$N$14=""), $B325&gt;='Personnel Details'!$N$14), IF('Personnel Details'!$P$14="","", 'Personnel Details'!$P$14), IF(AND(NOT('Personnel Details'!$I$14=""), $B325&gt;='Personnel Details'!$I$14), IF('Personnel Details'!$K$14="", "", 'Personnel Details'!$K$14), IF('Personnel Details'!$F$14="", "", 'Personnel Details'!$F$14))))</f>
        <v/>
      </c>
      <c r="HN325" s="79" t="str">
        <f>IF(HL$9="", "", IF(AND(NOT('Personnel Details'!$N$14=""), $B325&gt;='Personnel Details'!$N$14), 'Personnel Details'!$Q$14, IF(AND(NOT('Personnel Details'!$I$14=""), $B325&gt;='Personnel Details'!$I$14), 'Personnel Details'!$L$14, 'Personnel Details'!$G$14)))</f>
        <v/>
      </c>
      <c r="HO325" s="59" t="str">
        <f t="shared" si="710"/>
        <v/>
      </c>
      <c r="HP325" s="53"/>
      <c r="HR325" s="78" t="str">
        <f>IF(HR$9="", "", IF(AND(NOT('Personnel Details'!$N$15=""), $B325&gt;='Personnel Details'!$N$15), 'Personnel Details'!$O$15, IF(AND(NOT('Personnel Details'!$I$15=""), $B325&gt;='Personnel Details'!$I$15), 'Personnel Details'!$J$15, 'Personnel Details'!$E$15)))</f>
        <v/>
      </c>
      <c r="HS325" s="59" t="str">
        <f>IF(HR$9="", "", IF(AND(NOT('Personnel Details'!$N$15=""), $B325&gt;='Personnel Details'!$N$15), IF('Personnel Details'!$P$15="","", 'Personnel Details'!$P$15), IF(AND(NOT('Personnel Details'!$I$15=""), $B325&gt;='Personnel Details'!$I$15), IF('Personnel Details'!$K$15="", "", 'Personnel Details'!$K$15), IF('Personnel Details'!$F$15="", "", 'Personnel Details'!$F$15))))</f>
        <v/>
      </c>
      <c r="HT325" s="79" t="str">
        <f>IF(HR$9="", "", IF(AND(NOT('Personnel Details'!$N$15=""), $B325&gt;='Personnel Details'!$N$15), 'Personnel Details'!$Q$15, IF(AND(NOT('Personnel Details'!$I$15=""), $B325&gt;='Personnel Details'!$I$15), 'Personnel Details'!$L$15, 'Personnel Details'!$G$15)))</f>
        <v/>
      </c>
      <c r="HU325" s="59" t="str">
        <f t="shared" si="711"/>
        <v/>
      </c>
      <c r="HV325" s="53"/>
      <c r="HX325" s="78" t="str">
        <f>IF(HX$9="", "", IF(AND(NOT('Personnel Details'!$N$16=""), $B325&gt;='Personnel Details'!$N$16), 'Personnel Details'!$O$16, IF(AND(NOT('Personnel Details'!$I$16=""), $B325&gt;='Personnel Details'!$I$16), 'Personnel Details'!$J$16, 'Personnel Details'!$E$16)))</f>
        <v/>
      </c>
      <c r="HY325" s="59" t="str">
        <f>IF(HX$9="", "", IF(AND(NOT('Personnel Details'!$N$16=""), $B325&gt;='Personnel Details'!$N$16), IF('Personnel Details'!$P$16="","", 'Personnel Details'!$P$16), IF(AND(NOT('Personnel Details'!$I$16=""), $B325&gt;='Personnel Details'!$I$16), IF('Personnel Details'!$K$16="", "", 'Personnel Details'!$K$16), IF('Personnel Details'!$F$16="", "", 'Personnel Details'!$F$16))))</f>
        <v/>
      </c>
      <c r="HZ325" s="79" t="str">
        <f>IF(HX$9="", "", IF(AND(NOT('Personnel Details'!$N$16=""), $B325&gt;='Personnel Details'!$N$16), 'Personnel Details'!$Q$16, IF(AND(NOT('Personnel Details'!$I$16=""), $B325&gt;='Personnel Details'!$I$16), 'Personnel Details'!$L$16, 'Personnel Details'!$G$16)))</f>
        <v/>
      </c>
      <c r="IA325" s="59" t="str">
        <f t="shared" si="712"/>
        <v/>
      </c>
      <c r="IB325" s="53"/>
      <c r="ID325" s="78" t="str">
        <f>IF(ID$9="", "", IF(AND(NOT('Personnel Details'!$N$17=""), $B325&gt;='Personnel Details'!$N$17), 'Personnel Details'!$O$17, IF(AND(NOT('Personnel Details'!$I$17=""), $B325&gt;='Personnel Details'!$I$17), 'Personnel Details'!$J$17, 'Personnel Details'!$E$17)))</f>
        <v/>
      </c>
      <c r="IE325" s="59" t="str">
        <f>IF(ID$9="", "", IF(AND(NOT('Personnel Details'!$N$17=""), $B325&gt;='Personnel Details'!$N$17), IF('Personnel Details'!$P$17="","", 'Personnel Details'!$P$17), IF(AND(NOT('Personnel Details'!$I$17=""), $B325&gt;='Personnel Details'!$I$17), IF('Personnel Details'!$K$17="", "", 'Personnel Details'!$K$17), IF('Personnel Details'!$F$17="", "", 'Personnel Details'!$F$17))))</f>
        <v/>
      </c>
      <c r="IF325" s="79" t="str">
        <f>IF(ID$9="", "", IF(AND(NOT('Personnel Details'!$N$17=""), $B325&gt;='Personnel Details'!$N$17), 'Personnel Details'!$Q$17, IF(AND(NOT('Personnel Details'!$I$17=""), $B325&gt;='Personnel Details'!$I$17), 'Personnel Details'!$L$17, 'Personnel Details'!$G$17)))</f>
        <v/>
      </c>
      <c r="IG325" s="59" t="str">
        <f t="shared" si="713"/>
        <v/>
      </c>
      <c r="IH325" s="53"/>
      <c r="IJ325" s="78" t="str">
        <f>IF(IJ$9="", "", IF(AND(NOT('Personnel Details'!$N$18=""), $B325&gt;='Personnel Details'!$N$18), 'Personnel Details'!$O$18, IF(AND(NOT('Personnel Details'!$I$18=""), $B325&gt;='Personnel Details'!$I$18), 'Personnel Details'!$J$18, 'Personnel Details'!$E$18)))</f>
        <v/>
      </c>
      <c r="IK325" s="59" t="str">
        <f>IF(IJ$9="", "", IF(AND(NOT('Personnel Details'!$N$18=""), $B325&gt;='Personnel Details'!$N$18), IF('Personnel Details'!$P$18="","", 'Personnel Details'!$P$18), IF(AND(NOT('Personnel Details'!$I$18=""), $B325&gt;='Personnel Details'!$I$18), IF('Personnel Details'!$K$18="", "", 'Personnel Details'!$K$18), IF('Personnel Details'!$F$18="", "", 'Personnel Details'!$F$18))))</f>
        <v/>
      </c>
      <c r="IL325" s="79" t="str">
        <f>IF(IJ$9="", "", IF(AND(NOT('Personnel Details'!$N$18=""), $B325&gt;='Personnel Details'!$N$18), 'Personnel Details'!$Q$18, IF(AND(NOT('Personnel Details'!$I$18=""), $B325&gt;='Personnel Details'!$I$18), 'Personnel Details'!$L$18, 'Personnel Details'!$G$18)))</f>
        <v/>
      </c>
      <c r="IM325" s="59" t="str">
        <f t="shared" si="714"/>
        <v/>
      </c>
      <c r="IN325" s="53"/>
      <c r="IP325" s="78" t="str">
        <f>IF(IP$9="", "", IF(AND(NOT('Personnel Details'!$N$19=""), $B325&gt;='Personnel Details'!$N$19), 'Personnel Details'!$O$19, IF(AND(NOT('Personnel Details'!$I$19=""), $B325&gt;='Personnel Details'!$I$19), 'Personnel Details'!$J$19, 'Personnel Details'!$E$19)))</f>
        <v/>
      </c>
      <c r="IQ325" s="59" t="str">
        <f>IF(IP$9="", "", IF(AND(NOT('Personnel Details'!$N$19=""), $B325&gt;='Personnel Details'!$N$19), IF('Personnel Details'!$P$19="","", 'Personnel Details'!$P$19), IF(AND(NOT('Personnel Details'!$I$19=""), $B325&gt;='Personnel Details'!$I$19), IF('Personnel Details'!$K$19="", "", 'Personnel Details'!$K$19), IF('Personnel Details'!$F$19="", "", 'Personnel Details'!$F$19))))</f>
        <v/>
      </c>
      <c r="IR325" s="79" t="str">
        <f>IF(IP$9="", "", IF(AND(NOT('Personnel Details'!$N$19=""), $B325&gt;='Personnel Details'!$N$19), 'Personnel Details'!$Q$19, IF(AND(NOT('Personnel Details'!$I$19=""), $B325&gt;='Personnel Details'!$I$19), 'Personnel Details'!$L$19, 'Personnel Details'!$G$19)))</f>
        <v/>
      </c>
      <c r="IS325" s="59" t="str">
        <f t="shared" si="715"/>
        <v/>
      </c>
      <c r="IT325" s="53"/>
      <c r="IV325" s="78" t="str">
        <f>IF(IV$9="", "", IF(AND(NOT('Personnel Details'!$N$20=""), $B325&gt;='Personnel Details'!$N$20), 'Personnel Details'!$O$20, IF(AND(NOT('Personnel Details'!$I$20=""), $B325&gt;='Personnel Details'!$I$20), 'Personnel Details'!$J$20, 'Personnel Details'!$E$20)))</f>
        <v/>
      </c>
      <c r="IW325" s="59" t="str">
        <f>IF(IV$9="", "", IF(AND(NOT('Personnel Details'!$N$20=""), $B325&gt;='Personnel Details'!$N$20), IF('Personnel Details'!$P$20="","", 'Personnel Details'!$P$20), IF(AND(NOT('Personnel Details'!$I$20=""), $B325&gt;='Personnel Details'!$I$20), IF('Personnel Details'!$K$20="", "", 'Personnel Details'!$K$20), IF('Personnel Details'!$F$20="", "", 'Personnel Details'!$F$20))))</f>
        <v/>
      </c>
      <c r="IX325" s="79" t="str">
        <f>IF(IV$9="", "", IF(AND(NOT('Personnel Details'!$N$20=""), $B325&gt;='Personnel Details'!$N$20), 'Personnel Details'!$Q$20, IF(AND(NOT('Personnel Details'!$I$20=""), $B325&gt;='Personnel Details'!$I$20), 'Personnel Details'!$L$20, 'Personnel Details'!$G$20)))</f>
        <v/>
      </c>
      <c r="IY325" s="59" t="str">
        <f t="shared" si="716"/>
        <v/>
      </c>
      <c r="IZ325" s="53"/>
      <c r="JB325" s="78" t="str">
        <f>IF(JB$9="", "", IF(AND(NOT('Personnel Details'!$N$21=""), $B325&gt;='Personnel Details'!$N$21), 'Personnel Details'!$O$21, IF(AND(NOT('Personnel Details'!$I$21=""), $B325&gt;='Personnel Details'!$I$21), 'Personnel Details'!$J$21, 'Personnel Details'!$E$21)))</f>
        <v/>
      </c>
      <c r="JC325" s="59" t="str">
        <f>IF(JB$9="", "", IF(AND(NOT('Personnel Details'!$N$21=""), $B325&gt;='Personnel Details'!$N$21), IF('Personnel Details'!$P$21="","", 'Personnel Details'!$P$21), IF(AND(NOT('Personnel Details'!$I$21=""), $B325&gt;='Personnel Details'!$I$21), IF('Personnel Details'!$K$21="", "", 'Personnel Details'!$K$21), IF('Personnel Details'!$F$21="", "", 'Personnel Details'!$F$21))))</f>
        <v/>
      </c>
      <c r="JD325" s="79" t="str">
        <f>IF(JB$9="", "", IF(AND(NOT('Personnel Details'!$N$21=""), $B325&gt;='Personnel Details'!$N$21), 'Personnel Details'!$Q$21, IF(AND(NOT('Personnel Details'!$I$21=""), $B325&gt;='Personnel Details'!$I$21), 'Personnel Details'!$L$21, 'Personnel Details'!$G$21)))</f>
        <v/>
      </c>
      <c r="JE325" s="59" t="str">
        <f t="shared" si="717"/>
        <v/>
      </c>
      <c r="JF325" s="53"/>
      <c r="JH325" s="78" t="str">
        <f>IF(JH$9="", "", IF(AND(NOT('Personnel Details'!$N$22=""), $B325&gt;='Personnel Details'!$N$22), 'Personnel Details'!$O$22, IF(AND(NOT('Personnel Details'!$I$22=""), $B325&gt;='Personnel Details'!$I$22), 'Personnel Details'!$J$22, 'Personnel Details'!$E$22)))</f>
        <v/>
      </c>
      <c r="JI325" s="59" t="str">
        <f>IF(JH$9="", "", IF(AND(NOT('Personnel Details'!$N$22=""), $B325&gt;='Personnel Details'!$N$22), IF('Personnel Details'!$P$22="","", 'Personnel Details'!$P$22), IF(AND(NOT('Personnel Details'!$I$22=""), $B325&gt;='Personnel Details'!$I$22), IF('Personnel Details'!$K$22="", "", 'Personnel Details'!$K$22), IF('Personnel Details'!$F$22="", "", 'Personnel Details'!$F$22))))</f>
        <v/>
      </c>
      <c r="JJ325" s="79" t="str">
        <f>IF(JH$9="", "", IF(AND(NOT('Personnel Details'!$N$22=""), $B325&gt;='Personnel Details'!$N$22), 'Personnel Details'!$Q$22, IF(AND(NOT('Personnel Details'!$I$22=""), $B325&gt;='Personnel Details'!$I$22), 'Personnel Details'!$L$22, 'Personnel Details'!$G$22)))</f>
        <v/>
      </c>
      <c r="JK325" s="59" t="str">
        <f t="shared" si="718"/>
        <v/>
      </c>
      <c r="JL325" s="53"/>
      <c r="JN325" s="78" t="str">
        <f>IF(JN$9="", "", IF(AND(NOT('Personnel Details'!$N$23=""), $B325&gt;='Personnel Details'!$N$23), 'Personnel Details'!$O$23, IF(AND(NOT('Personnel Details'!$I$23=""), $B325&gt;='Personnel Details'!$I$23), 'Personnel Details'!$J$23, 'Personnel Details'!$E$23)))</f>
        <v/>
      </c>
      <c r="JO325" s="59" t="str">
        <f>IF(JN$9="", "", IF(AND(NOT('Personnel Details'!$N$23=""), $B325&gt;='Personnel Details'!$N$23), IF('Personnel Details'!$P$23="","", 'Personnel Details'!$P$23), IF(AND(NOT('Personnel Details'!$I$23=""), $B325&gt;='Personnel Details'!$I$23), IF('Personnel Details'!$K$23="", "", 'Personnel Details'!$K$23), IF('Personnel Details'!$F$23="", "", 'Personnel Details'!$F$23))))</f>
        <v/>
      </c>
      <c r="JP325" s="79" t="str">
        <f>IF(JN$9="", "", IF(AND(NOT('Personnel Details'!$N$23=""), $B325&gt;='Personnel Details'!$N$23), 'Personnel Details'!$Q$23, IF(AND(NOT('Personnel Details'!$I$23=""), $B325&gt;='Personnel Details'!$I$23), 'Personnel Details'!$L$23, 'Personnel Details'!$G$23)))</f>
        <v/>
      </c>
      <c r="JQ325" s="59" t="str">
        <f t="shared" si="719"/>
        <v/>
      </c>
      <c r="JR325" s="53"/>
      <c r="JT325" s="78" t="str">
        <f>IF(JT$9="", "", IF(AND(NOT('Personnel Details'!$N$24=""), $B325&gt;='Personnel Details'!$N$24), 'Personnel Details'!$O$24, IF(AND(NOT('Personnel Details'!$I$24=""), $B325&gt;='Personnel Details'!$I$24), 'Personnel Details'!$J$24, 'Personnel Details'!$E$24)))</f>
        <v/>
      </c>
      <c r="JU325" s="59" t="str">
        <f>IF(JT$9="", "", IF(AND(NOT('Personnel Details'!$N$24=""), $B325&gt;='Personnel Details'!$N$24), IF('Personnel Details'!$P$24="","", 'Personnel Details'!$P$24), IF(AND(NOT('Personnel Details'!$I$24=""), $B325&gt;='Personnel Details'!$I$24), IF('Personnel Details'!$K$24="", "", 'Personnel Details'!$K$24), IF('Personnel Details'!$F$24="", "", 'Personnel Details'!$F$24))))</f>
        <v/>
      </c>
      <c r="JV325" s="79" t="str">
        <f>IF(JT$9="", "", IF(AND(NOT('Personnel Details'!$N$24=""), $B325&gt;='Personnel Details'!$N$24), 'Personnel Details'!$Q$24, IF(AND(NOT('Personnel Details'!$I$24=""), $B325&gt;='Personnel Details'!$I$24), 'Personnel Details'!$L$24, 'Personnel Details'!$G$24)))</f>
        <v/>
      </c>
      <c r="JW325" s="59" t="str">
        <f t="shared" si="720"/>
        <v/>
      </c>
      <c r="JX325" s="53"/>
      <c r="JZ325" s="78" t="str">
        <f>IF(JZ$9="", "", IF(AND(NOT('Personnel Details'!$N$25=""), $B325&gt;='Personnel Details'!$N$25), 'Personnel Details'!$O$25, IF(AND(NOT('Personnel Details'!$I$25=""), $B325&gt;='Personnel Details'!$I$25), 'Personnel Details'!$J$25, 'Personnel Details'!$E$25)))</f>
        <v/>
      </c>
      <c r="KA325" s="59" t="str">
        <f>IF(JZ$9="", "", IF(AND(NOT('Personnel Details'!$N$25=""), $B325&gt;='Personnel Details'!$N$25), IF('Personnel Details'!$P$25="","", 'Personnel Details'!$P$25), IF(AND(NOT('Personnel Details'!$I$25=""), $B325&gt;='Personnel Details'!$I$25), IF('Personnel Details'!$K$25="", "", 'Personnel Details'!$K$25), IF('Personnel Details'!$F$25="", "", 'Personnel Details'!$F$25))))</f>
        <v/>
      </c>
      <c r="KB325" s="79" t="str">
        <f>IF(JZ$9="", "", IF(AND(NOT('Personnel Details'!$N$25=""), $B325&gt;='Personnel Details'!$N$25), 'Personnel Details'!$Q$25, IF(AND(NOT('Personnel Details'!$I$25=""), $B325&gt;='Personnel Details'!$I$25), 'Personnel Details'!$L$25, 'Personnel Details'!$G$25)))</f>
        <v/>
      </c>
      <c r="KC325" s="59" t="str">
        <f t="shared" si="721"/>
        <v/>
      </c>
      <c r="KD325" s="53"/>
      <c r="KF325" s="78" t="str">
        <f>IF(KF$9="", "", IF(AND(NOT('Personnel Details'!$N$26=""), $B325&gt;='Personnel Details'!$N$26), 'Personnel Details'!$O$26, IF(AND(NOT('Personnel Details'!$I$26=""), $B325&gt;='Personnel Details'!$I$26), 'Personnel Details'!$J$26, 'Personnel Details'!$E$26)))</f>
        <v/>
      </c>
      <c r="KG325" s="59" t="str">
        <f>IF(KF$9="", "", IF(AND(NOT('Personnel Details'!$N$26=""), $B325&gt;='Personnel Details'!$N$26), IF('Personnel Details'!$P$26="","", 'Personnel Details'!$P$26), IF(AND(NOT('Personnel Details'!$I$26=""), $B325&gt;='Personnel Details'!$I$26), IF('Personnel Details'!$K$26="", "", 'Personnel Details'!$K$26), IF('Personnel Details'!$F$26="", "", 'Personnel Details'!$F$26))))</f>
        <v/>
      </c>
      <c r="KH325" s="79" t="str">
        <f>IF(KF$9="", "", IF(AND(NOT('Personnel Details'!$N$26=""), $B325&gt;='Personnel Details'!$N$26), 'Personnel Details'!$Q$26, IF(AND(NOT('Personnel Details'!$I$26=""), $B325&gt;='Personnel Details'!$I$26), 'Personnel Details'!$L$26, 'Personnel Details'!$G$26)))</f>
        <v/>
      </c>
      <c r="KI325" s="59" t="str">
        <f t="shared" si="722"/>
        <v/>
      </c>
      <c r="KJ325" s="53"/>
      <c r="KL325" s="78" t="str">
        <f>IF(KL$9="", "", IF(AND(NOT('Personnel Details'!$N$27=""), $B325&gt;='Personnel Details'!$N$27), 'Personnel Details'!$O$27, IF(AND(NOT('Personnel Details'!$I$27=""), $B325&gt;='Personnel Details'!$I$27), 'Personnel Details'!$J$27, 'Personnel Details'!$E$27)))</f>
        <v/>
      </c>
      <c r="KM325" s="59" t="str">
        <f>IF(KL$9="", "", IF(AND(NOT('Personnel Details'!$N$27=""), $B325&gt;='Personnel Details'!$N$27), IF('Personnel Details'!$P$27="","", 'Personnel Details'!$P$27), IF(AND(NOT('Personnel Details'!$I$27=""), $B325&gt;='Personnel Details'!$I$27), IF('Personnel Details'!$K$27="", "", 'Personnel Details'!$K$27), IF('Personnel Details'!$F$27="", "", 'Personnel Details'!$F$27))))</f>
        <v/>
      </c>
      <c r="KN325" s="79" t="str">
        <f>IF(KL$9="", "", IF(AND(NOT('Personnel Details'!$N$27=""), $B325&gt;='Personnel Details'!$N$27), 'Personnel Details'!$Q$27, IF(AND(NOT('Personnel Details'!$I$27=""), $B325&gt;='Personnel Details'!$I$27), 'Personnel Details'!$L$27, 'Personnel Details'!$G$27)))</f>
        <v/>
      </c>
      <c r="KO325" s="59" t="str">
        <f t="shared" si="723"/>
        <v/>
      </c>
      <c r="KP325" s="53"/>
      <c r="KR325" s="78" t="str">
        <f>IF(KR$9="", "", IF(AND(NOT('Personnel Details'!$N$28=""), $B325&gt;='Personnel Details'!$N$28), 'Personnel Details'!$O$28, IF(AND(NOT('Personnel Details'!$I$28=""), $B325&gt;='Personnel Details'!$I$28), 'Personnel Details'!$J$28, 'Personnel Details'!$E$28)))</f>
        <v/>
      </c>
      <c r="KS325" s="59" t="str">
        <f>IF(KR$9="", "", IF(AND(NOT('Personnel Details'!$N$28=""), $B325&gt;='Personnel Details'!$N$28), IF('Personnel Details'!$P$28="","", 'Personnel Details'!$P$28), IF(AND(NOT('Personnel Details'!$I$28=""), $B325&gt;='Personnel Details'!$I$28), IF('Personnel Details'!$K$28="", "", 'Personnel Details'!$K$28), IF('Personnel Details'!$F$28="", "", 'Personnel Details'!$F$28))))</f>
        <v/>
      </c>
      <c r="KT325" s="79" t="str">
        <f>IF(KR$9="", "", IF(AND(NOT('Personnel Details'!$N$28=""), $B325&gt;='Personnel Details'!$N$28), 'Personnel Details'!$Q$28, IF(AND(NOT('Personnel Details'!$I$28=""), $B325&gt;='Personnel Details'!$I$28), 'Personnel Details'!$L$28, 'Personnel Details'!$G$28)))</f>
        <v/>
      </c>
      <c r="KU325" s="59" t="str">
        <f t="shared" si="724"/>
        <v/>
      </c>
      <c r="KV325" s="53"/>
      <c r="KX325" s="78" t="str">
        <f>IF(KX$9="", "", IF(AND(NOT('Personnel Details'!$N$29=""), $B325&gt;='Personnel Details'!$N$29), 'Personnel Details'!$O$29, IF(AND(NOT('Personnel Details'!$I$29=""), $B325&gt;='Personnel Details'!$I$29), 'Personnel Details'!$J$29, 'Personnel Details'!$E$29)))</f>
        <v/>
      </c>
      <c r="KY325" s="59" t="str">
        <f>IF(KX$9="", "", IF(AND(NOT('Personnel Details'!$N$29=""), $B325&gt;='Personnel Details'!$N$29), IF('Personnel Details'!$P$29="","", 'Personnel Details'!$P$29), IF(AND(NOT('Personnel Details'!$I$29=""), $B325&gt;='Personnel Details'!$I$29), IF('Personnel Details'!$K$29="", "", 'Personnel Details'!$K$29), IF('Personnel Details'!$F$29="", "", 'Personnel Details'!$F$29))))</f>
        <v/>
      </c>
      <c r="KZ325" s="79" t="str">
        <f>IF(KX$9="", "", IF(AND(NOT('Personnel Details'!$N$29=""), $B325&gt;='Personnel Details'!$N$29), 'Personnel Details'!$Q$29, IF(AND(NOT('Personnel Details'!$I$29=""), $B325&gt;='Personnel Details'!$I$29), 'Personnel Details'!$L$29, 'Personnel Details'!$G$29)))</f>
        <v/>
      </c>
      <c r="LA325" s="59" t="str">
        <f t="shared" si="725"/>
        <v/>
      </c>
      <c r="LB325" s="53"/>
      <c r="LD325" s="78" t="str">
        <f>IF(LD$9="", "", IF(AND(NOT('Personnel Details'!$N$30=""), $B325&gt;='Personnel Details'!$N$30), 'Personnel Details'!$O$30, IF(AND(NOT('Personnel Details'!$I$30=""), $B325&gt;='Personnel Details'!$I$30), 'Personnel Details'!$J$30, 'Personnel Details'!$E$30)))</f>
        <v/>
      </c>
      <c r="LE325" s="59" t="str">
        <f>IF(LD$9="", "", IF(AND(NOT('Personnel Details'!$N$30=""), $B325&gt;='Personnel Details'!$N$30), IF('Personnel Details'!$P$30="","", 'Personnel Details'!$P$30), IF(AND(NOT('Personnel Details'!$I$30=""), $B325&gt;='Personnel Details'!$I$30), IF('Personnel Details'!$K$30="", "", 'Personnel Details'!$K$30), IF('Personnel Details'!$F$30="", "", 'Personnel Details'!$F$30))))</f>
        <v/>
      </c>
      <c r="LF325" s="79" t="str">
        <f>IF(LD$9="", "", IF(AND(NOT('Personnel Details'!$N$30=""), $B325&gt;='Personnel Details'!$N$30), 'Personnel Details'!$Q$30, IF(AND(NOT('Personnel Details'!$I$30=""), $B325&gt;='Personnel Details'!$I$30), 'Personnel Details'!$L$30, 'Personnel Details'!$G$30)))</f>
        <v/>
      </c>
      <c r="LG325" s="59" t="str">
        <f t="shared" si="726"/>
        <v/>
      </c>
      <c r="LH325" s="53"/>
      <c r="LJ325" s="78" t="str">
        <f>IF(LJ$9="", "", IF(AND(NOT('Personnel Details'!$N$31=""), $B325&gt;='Personnel Details'!$N$31), 'Personnel Details'!$O$31, IF(AND(NOT('Personnel Details'!$I$31=""), $B325&gt;='Personnel Details'!$I$31), 'Personnel Details'!$J$31, 'Personnel Details'!$E$31)))</f>
        <v/>
      </c>
      <c r="LK325" s="59" t="str">
        <f>IF(LJ$9="", "", IF(AND(NOT('Personnel Details'!$N$31=""), $B325&gt;='Personnel Details'!$N$31), IF('Personnel Details'!$P$31="","", 'Personnel Details'!$P$31), IF(AND(NOT('Personnel Details'!$I$31=""), $B325&gt;='Personnel Details'!$I$31), IF('Personnel Details'!$K$31="", "", 'Personnel Details'!$K$31), IF('Personnel Details'!$F$31="", "", 'Personnel Details'!$F$31))))</f>
        <v/>
      </c>
      <c r="LL325" s="79" t="str">
        <f>IF(LJ$9="", "", IF(AND(NOT('Personnel Details'!$N$31=""), $B325&gt;='Personnel Details'!$N$31), 'Personnel Details'!$Q$31, IF(AND(NOT('Personnel Details'!$I$31=""), $B325&gt;='Personnel Details'!$I$31), 'Personnel Details'!$L$31, 'Personnel Details'!$G$31)))</f>
        <v/>
      </c>
      <c r="LM325" s="59" t="str">
        <f t="shared" si="727"/>
        <v/>
      </c>
      <c r="LN325" s="53"/>
      <c r="LP325" s="78" t="str">
        <f>IF(LP$9="", "", IF(AND(NOT('Personnel Details'!$N$32=""), $B325&gt;='Personnel Details'!$N$32), 'Personnel Details'!$O$32, IF(AND(NOT('Personnel Details'!$I$32=""), $B325&gt;='Personnel Details'!$I$32), 'Personnel Details'!$J$32, 'Personnel Details'!$E$32)))</f>
        <v/>
      </c>
      <c r="LQ325" s="59" t="str">
        <f>IF(LP$9="", "", IF(AND(NOT('Personnel Details'!$N$32=""), $B325&gt;='Personnel Details'!$N$32), IF('Personnel Details'!$P$32="","", 'Personnel Details'!$P$32), IF(AND(NOT('Personnel Details'!$I$32=""), $B325&gt;='Personnel Details'!$I$32), IF('Personnel Details'!$K$32="", "", 'Personnel Details'!$K$32), IF('Personnel Details'!$F$32="", "", 'Personnel Details'!$F$32))))</f>
        <v/>
      </c>
      <c r="LR325" s="79" t="str">
        <f>IF(LP$9="", "", IF(AND(NOT('Personnel Details'!$N$32=""), $B325&gt;='Personnel Details'!$N$32), 'Personnel Details'!$Q$32, IF(AND(NOT('Personnel Details'!$I$32=""), $B325&gt;='Personnel Details'!$I$32), 'Personnel Details'!$L$32, 'Personnel Details'!$G$32)))</f>
        <v/>
      </c>
      <c r="LS325" s="59" t="str">
        <f t="shared" si="728"/>
        <v/>
      </c>
      <c r="LT325" s="53"/>
      <c r="LV325" s="78" t="str">
        <f>IF(LV$9="", "", IF(AND(NOT('Personnel Details'!$N$33=""), $B325&gt;='Personnel Details'!$N$33), 'Personnel Details'!$O$33, IF(AND(NOT('Personnel Details'!$I$33=""), $B325&gt;='Personnel Details'!$I$33), 'Personnel Details'!$J$33, 'Personnel Details'!$E$33)))</f>
        <v/>
      </c>
      <c r="LW325" s="59" t="str">
        <f>IF(LV$9="", "", IF(AND(NOT('Personnel Details'!$N$33=""), $B325&gt;='Personnel Details'!$N$33), IF('Personnel Details'!$P$33="","", 'Personnel Details'!$P$33), IF(AND(NOT('Personnel Details'!$I$33=""), $B325&gt;='Personnel Details'!$I$33), IF('Personnel Details'!$K$33="", "", 'Personnel Details'!$K$33), IF('Personnel Details'!$F$33="", "", 'Personnel Details'!$F$33))))</f>
        <v/>
      </c>
      <c r="LX325" s="79" t="str">
        <f>IF(LV$9="", "", IF(AND(NOT('Personnel Details'!$N$33=""), $B325&gt;='Personnel Details'!$N$33), 'Personnel Details'!$Q$33, IF(AND(NOT('Personnel Details'!$I$33=""), $B325&gt;='Personnel Details'!$I$33), 'Personnel Details'!$L$33, 'Personnel Details'!$G$33)))</f>
        <v/>
      </c>
      <c r="LY325" s="59" t="str">
        <f t="shared" si="729"/>
        <v/>
      </c>
      <c r="LZ325" s="53"/>
      <c r="MB325" s="78" t="str">
        <f>IF(MB$9="", "", IF(AND(NOT('Personnel Details'!$N$34=""), $B325&gt;='Personnel Details'!$N$34), 'Personnel Details'!$O$34, IF(AND(NOT('Personnel Details'!$I$34=""), $B325&gt;='Personnel Details'!$I$34), 'Personnel Details'!$J$34, 'Personnel Details'!$E$34)))</f>
        <v/>
      </c>
      <c r="MC325" s="59" t="str">
        <f>IF(MB$9="", "", IF(AND(NOT('Personnel Details'!$N$34=""), $B325&gt;='Personnel Details'!$N$34), IF('Personnel Details'!$P$34="","", 'Personnel Details'!$P$34), IF(AND(NOT('Personnel Details'!$I$34=""), $B325&gt;='Personnel Details'!$I$34), IF('Personnel Details'!$K$34="", "", 'Personnel Details'!$K$34), IF('Personnel Details'!$F$34="", "", 'Personnel Details'!$F$34))))</f>
        <v/>
      </c>
      <c r="MD325" s="79" t="str">
        <f>IF(MB$9="", "", IF(AND(NOT('Personnel Details'!$N$34=""), $B325&gt;='Personnel Details'!$N$34), 'Personnel Details'!$Q$34, IF(AND(NOT('Personnel Details'!$I$34=""), $B325&gt;='Personnel Details'!$I$34), 'Personnel Details'!$L$34, 'Personnel Details'!$G$34)))</f>
        <v/>
      </c>
      <c r="ME325" s="59" t="str">
        <f t="shared" si="730"/>
        <v/>
      </c>
      <c r="MF325" s="53"/>
      <c r="MH325" s="78" t="str">
        <f>IF(MH$9="", "", IF(AND(NOT('Personnel Details'!$N$35=""), $B325&gt;='Personnel Details'!$N$35), 'Personnel Details'!$O$35, IF(AND(NOT('Personnel Details'!$I$35=""), $B325&gt;='Personnel Details'!$I$35), 'Personnel Details'!$J$35, 'Personnel Details'!$E$35)))</f>
        <v/>
      </c>
      <c r="MI325" s="59" t="str">
        <f>IF(MH$9="", "", IF(AND(NOT('Personnel Details'!$N$35=""), $B325&gt;='Personnel Details'!$N$35), IF('Personnel Details'!$P$35="","", 'Personnel Details'!$P$35), IF(AND(NOT('Personnel Details'!$I$35=""), $B325&gt;='Personnel Details'!$I$35), IF('Personnel Details'!$K$35="", "", 'Personnel Details'!$K$35), IF('Personnel Details'!$F$35="", "", 'Personnel Details'!$F$35))))</f>
        <v/>
      </c>
      <c r="MJ325" s="79" t="str">
        <f>IF(MH$9="", "", IF(AND(NOT('Personnel Details'!$N$35=""), $B325&gt;='Personnel Details'!$N$35), 'Personnel Details'!$Q$35, IF(AND(NOT('Personnel Details'!$I$35=""), $B325&gt;='Personnel Details'!$I$35), 'Personnel Details'!$L$35, 'Personnel Details'!$G$35)))</f>
        <v/>
      </c>
      <c r="MK325" s="59" t="str">
        <f t="shared" si="731"/>
        <v/>
      </c>
      <c r="ML325" s="53"/>
      <c r="MN325" s="78" t="str">
        <f>IF(MN$9="", "", IF(AND(NOT('Personnel Details'!$N$36=""), $B325&gt;='Personnel Details'!$N$36), 'Personnel Details'!$O$36, IF(AND(NOT('Personnel Details'!$I$36=""), $B325&gt;='Personnel Details'!$I$36), 'Personnel Details'!$J$36, 'Personnel Details'!$E$36)))</f>
        <v/>
      </c>
      <c r="MO325" s="59" t="str">
        <f>IF(MN$9="", "", IF(AND(NOT('Personnel Details'!$N$36=""), $B325&gt;='Personnel Details'!$N$36), IF('Personnel Details'!$P$36="","", 'Personnel Details'!$P$36), IF(AND(NOT('Personnel Details'!$I$36=""), $B325&gt;='Personnel Details'!$I$36), IF('Personnel Details'!$K$36="", "", 'Personnel Details'!$K$36), IF('Personnel Details'!$F$36="", "", 'Personnel Details'!$F$36))))</f>
        <v/>
      </c>
      <c r="MP325" s="79" t="str">
        <f>IF(MN$9="", "", IF(AND(NOT('Personnel Details'!$N$36=""), $B325&gt;='Personnel Details'!$N$36), 'Personnel Details'!$Q$36, IF(AND(NOT('Personnel Details'!$I$36=""), $B325&gt;='Personnel Details'!$I$36), 'Personnel Details'!$L$36, 'Personnel Details'!$G$36)))</f>
        <v/>
      </c>
      <c r="MQ325" s="59" t="str">
        <f t="shared" si="732"/>
        <v/>
      </c>
      <c r="MR325" s="53"/>
      <c r="MT325" s="78" t="str">
        <f>IF(MT$9="", "", IF(AND(NOT('Personnel Details'!$N$37=""), $B325&gt;='Personnel Details'!$N$37), 'Personnel Details'!$O$37, IF(AND(NOT('Personnel Details'!$I$37=""), $B325&gt;='Personnel Details'!$I$37), 'Personnel Details'!$J$37, 'Personnel Details'!$E$37)))</f>
        <v/>
      </c>
      <c r="MU325" s="59" t="str">
        <f>IF(MT$9="", "", IF(AND(NOT('Personnel Details'!$N$37=""), $B325&gt;='Personnel Details'!$N$37), IF('Personnel Details'!$P$37="","", 'Personnel Details'!$P$37), IF(AND(NOT('Personnel Details'!$I$37=""), $B325&gt;='Personnel Details'!$I$37), IF('Personnel Details'!$K$37="", "", 'Personnel Details'!$K$37), IF('Personnel Details'!$F$37="", "", 'Personnel Details'!$F$37))))</f>
        <v/>
      </c>
      <c r="MV325" s="79" t="str">
        <f>IF(MT$9="", "", IF(AND(NOT('Personnel Details'!$N$37=""), $B325&gt;='Personnel Details'!$N$37), 'Personnel Details'!$Q$37, IF(AND(NOT('Personnel Details'!$I$37=""), $B325&gt;='Personnel Details'!$I$37), 'Personnel Details'!$L$37, 'Personnel Details'!$G$37)))</f>
        <v/>
      </c>
      <c r="MW325" s="59" t="str">
        <f t="shared" si="733"/>
        <v/>
      </c>
      <c r="MX325" s="53"/>
      <c r="MZ325" s="78" t="str">
        <f>IF(MZ$9="", "", IF(AND(NOT('Personnel Details'!$N$38=""), $B325&gt;='Personnel Details'!$N$38), 'Personnel Details'!$O$38, IF(AND(NOT('Personnel Details'!$I$38=""), $B325&gt;='Personnel Details'!$I$38), 'Personnel Details'!$J$38, 'Personnel Details'!$E$38)))</f>
        <v/>
      </c>
      <c r="NA325" s="59" t="str">
        <f>IF(MZ$9="", "", IF(AND(NOT('Personnel Details'!$N$38=""), $B325&gt;='Personnel Details'!$N$38), IF('Personnel Details'!$P$38="","", 'Personnel Details'!$P$38), IF(AND(NOT('Personnel Details'!$I$38=""), $B325&gt;='Personnel Details'!$I$38), IF('Personnel Details'!$K$38="", "", 'Personnel Details'!$K$38), IF('Personnel Details'!$F$38="", "", 'Personnel Details'!$F$38))))</f>
        <v/>
      </c>
      <c r="NB325" s="79" t="str">
        <f>IF(MZ$9="", "", IF(AND(NOT('Personnel Details'!$N$38=""), $B325&gt;='Personnel Details'!$N$38), 'Personnel Details'!$Q$38, IF(AND(NOT('Personnel Details'!$I$38=""), $B325&gt;='Personnel Details'!$I$38), 'Personnel Details'!$L$38, 'Personnel Details'!$G$38)))</f>
        <v/>
      </c>
      <c r="NC325" s="59" t="str">
        <f t="shared" si="734"/>
        <v/>
      </c>
      <c r="ND325" s="53"/>
      <c r="NF325" s="78" t="str">
        <f>IF(NF$9="", "", IF(AND(NOT('Personnel Details'!$N$39=""), $B325&gt;='Personnel Details'!$N$39), 'Personnel Details'!$O$39, IF(AND(NOT('Personnel Details'!$I$39=""), $B325&gt;='Personnel Details'!$I$39), 'Personnel Details'!$J$39, 'Personnel Details'!$E$39)))</f>
        <v/>
      </c>
      <c r="NG325" s="59" t="str">
        <f>IF(NF$9="", "", IF(AND(NOT('Personnel Details'!$N$39=""), $B325&gt;='Personnel Details'!$N$39), IF('Personnel Details'!$P$39="","", 'Personnel Details'!$P$39), IF(AND(NOT('Personnel Details'!$I$39=""), $B325&gt;='Personnel Details'!$I$39), IF('Personnel Details'!$K$39="", "", 'Personnel Details'!$K$39), IF('Personnel Details'!$F$39="", "", 'Personnel Details'!$F$39))))</f>
        <v/>
      </c>
      <c r="NH325" s="79" t="str">
        <f>IF(NF$9="", "", IF(AND(NOT('Personnel Details'!$N$39=""), $B325&gt;='Personnel Details'!$N$39), 'Personnel Details'!$Q$39, IF(AND(NOT('Personnel Details'!$I$39=""), $B325&gt;='Personnel Details'!$I$39), 'Personnel Details'!$L$39, 'Personnel Details'!$G$39)))</f>
        <v/>
      </c>
      <c r="NI325" s="59" t="str">
        <f t="shared" si="735"/>
        <v/>
      </c>
      <c r="NJ325" s="53"/>
      <c r="NL325" s="78" t="str">
        <f>IF(NL$9="", "", IF(AND(NOT('Personnel Details'!$N$40=""), $B325&gt;='Personnel Details'!$N$40), 'Personnel Details'!$O$40, IF(AND(NOT('Personnel Details'!$I$40=""), $B325&gt;='Personnel Details'!$I$40), 'Personnel Details'!$J$40, 'Personnel Details'!$E$40)))</f>
        <v/>
      </c>
      <c r="NM325" s="59" t="str">
        <f>IF(NL$9="", "", IF(AND(NOT('Personnel Details'!$N$40=""), $B325&gt;='Personnel Details'!$N$40), IF('Personnel Details'!$P$40="","", 'Personnel Details'!$P$40), IF(AND(NOT('Personnel Details'!$I$40=""), $B325&gt;='Personnel Details'!$I$40), IF('Personnel Details'!$K$40="", "", 'Personnel Details'!$K$40), IF('Personnel Details'!$F$40="", "", 'Personnel Details'!$F$40))))</f>
        <v/>
      </c>
      <c r="NN325" s="79" t="str">
        <f>IF(NL$9="", "", IF(AND(NOT('Personnel Details'!$N$40=""), $B325&gt;='Personnel Details'!$N$40), 'Personnel Details'!$Q$40, IF(AND(NOT('Personnel Details'!$I$40=""), $B325&gt;='Personnel Details'!$I$40), 'Personnel Details'!$L$40, 'Personnel Details'!$G$40)))</f>
        <v/>
      </c>
      <c r="NO325" s="59" t="str">
        <f t="shared" si="736"/>
        <v/>
      </c>
      <c r="NP325" s="53"/>
    </row>
    <row r="326" spans="1:380" x14ac:dyDescent="0.25">
      <c r="A326" s="32"/>
      <c r="B326" s="113" t="str">
        <f>IFERROR(IF(B325+1&gt;'Personnel Details'!$U$5, "", B325+1), "")</f>
        <v/>
      </c>
      <c r="C326" s="32"/>
      <c r="D326" s="120"/>
      <c r="E326" s="13" t="str">
        <f t="shared" si="615"/>
        <v/>
      </c>
      <c r="F326" s="13" t="str">
        <f t="shared" si="646"/>
        <v/>
      </c>
      <c r="G326" s="56" t="str">
        <f t="shared" si="737"/>
        <v/>
      </c>
      <c r="H326" s="16" t="str">
        <f t="shared" si="647"/>
        <v/>
      </c>
      <c r="I326" s="32"/>
      <c r="J326" s="120"/>
      <c r="K326" s="62" t="str">
        <f t="shared" si="616"/>
        <v/>
      </c>
      <c r="L326" s="62" t="str">
        <f t="shared" si="648"/>
        <v/>
      </c>
      <c r="M326" s="65" t="str">
        <f t="shared" si="738"/>
        <v/>
      </c>
      <c r="N326" s="68" t="str">
        <f t="shared" si="649"/>
        <v/>
      </c>
      <c r="O326" s="32"/>
      <c r="P326" s="120"/>
      <c r="Q326" s="62" t="str">
        <f t="shared" si="617"/>
        <v/>
      </c>
      <c r="R326" s="62" t="str">
        <f t="shared" si="650"/>
        <v/>
      </c>
      <c r="S326" s="65" t="str">
        <f t="shared" si="739"/>
        <v/>
      </c>
      <c r="T326" s="68" t="str">
        <f t="shared" si="651"/>
        <v/>
      </c>
      <c r="U326" s="32"/>
      <c r="V326" s="120"/>
      <c r="W326" s="62" t="str">
        <f t="shared" si="618"/>
        <v/>
      </c>
      <c r="X326" s="62" t="str">
        <f t="shared" si="652"/>
        <v/>
      </c>
      <c r="Y326" s="65" t="str">
        <f t="shared" si="740"/>
        <v/>
      </c>
      <c r="Z326" s="68" t="str">
        <f t="shared" si="653"/>
        <v/>
      </c>
      <c r="AA326" s="32"/>
      <c r="AB326" s="120"/>
      <c r="AC326" s="62" t="str">
        <f t="shared" si="619"/>
        <v/>
      </c>
      <c r="AD326" s="62" t="str">
        <f t="shared" si="654"/>
        <v/>
      </c>
      <c r="AE326" s="65" t="str">
        <f t="shared" si="741"/>
        <v/>
      </c>
      <c r="AF326" s="68" t="str">
        <f t="shared" si="655"/>
        <v/>
      </c>
      <c r="AG326" s="32"/>
      <c r="AH326" s="120"/>
      <c r="AI326" s="62" t="str">
        <f t="shared" si="620"/>
        <v/>
      </c>
      <c r="AJ326" s="62" t="str">
        <f t="shared" si="656"/>
        <v/>
      </c>
      <c r="AK326" s="65" t="str">
        <f t="shared" si="742"/>
        <v/>
      </c>
      <c r="AL326" s="68" t="str">
        <f t="shared" si="657"/>
        <v/>
      </c>
      <c r="AM326" s="32"/>
      <c r="AN326" s="120"/>
      <c r="AO326" s="62" t="str">
        <f t="shared" si="621"/>
        <v/>
      </c>
      <c r="AP326" s="62" t="str">
        <f t="shared" si="658"/>
        <v/>
      </c>
      <c r="AQ326" s="65" t="str">
        <f t="shared" si="743"/>
        <v/>
      </c>
      <c r="AR326" s="68" t="str">
        <f t="shared" si="659"/>
        <v/>
      </c>
      <c r="AS326" s="32"/>
      <c r="AT326" s="120"/>
      <c r="AU326" s="62" t="str">
        <f t="shared" si="622"/>
        <v/>
      </c>
      <c r="AV326" s="62" t="str">
        <f t="shared" si="660"/>
        <v/>
      </c>
      <c r="AW326" s="65" t="str">
        <f t="shared" si="744"/>
        <v/>
      </c>
      <c r="AX326" s="68" t="str">
        <f t="shared" si="661"/>
        <v/>
      </c>
      <c r="AY326" s="32"/>
      <c r="AZ326" s="120"/>
      <c r="BA326" s="62" t="str">
        <f t="shared" si="623"/>
        <v/>
      </c>
      <c r="BB326" s="62" t="str">
        <f t="shared" si="662"/>
        <v/>
      </c>
      <c r="BC326" s="65" t="str">
        <f t="shared" si="745"/>
        <v/>
      </c>
      <c r="BD326" s="68" t="str">
        <f t="shared" si="663"/>
        <v/>
      </c>
      <c r="BE326" s="32"/>
      <c r="BF326" s="120"/>
      <c r="BG326" s="62" t="str">
        <f t="shared" si="624"/>
        <v/>
      </c>
      <c r="BH326" s="62" t="str">
        <f t="shared" si="664"/>
        <v/>
      </c>
      <c r="BI326" s="65" t="str">
        <f t="shared" si="746"/>
        <v/>
      </c>
      <c r="BJ326" s="68" t="str">
        <f t="shared" si="665"/>
        <v/>
      </c>
      <c r="BK326" s="32"/>
      <c r="BL326" s="120"/>
      <c r="BM326" s="62" t="str">
        <f t="shared" si="625"/>
        <v/>
      </c>
      <c r="BN326" s="62" t="str">
        <f t="shared" si="666"/>
        <v/>
      </c>
      <c r="BO326" s="65" t="str">
        <f t="shared" si="747"/>
        <v/>
      </c>
      <c r="BP326" s="68" t="str">
        <f t="shared" si="667"/>
        <v/>
      </c>
      <c r="BQ326" s="32"/>
      <c r="BR326" s="120"/>
      <c r="BS326" s="62" t="str">
        <f t="shared" si="626"/>
        <v/>
      </c>
      <c r="BT326" s="62" t="str">
        <f t="shared" si="668"/>
        <v/>
      </c>
      <c r="BU326" s="65" t="str">
        <f t="shared" si="748"/>
        <v/>
      </c>
      <c r="BV326" s="68" t="str">
        <f t="shared" si="669"/>
        <v/>
      </c>
      <c r="BW326" s="32"/>
      <c r="BX326" s="120"/>
      <c r="BY326" s="62" t="str">
        <f t="shared" si="627"/>
        <v/>
      </c>
      <c r="BZ326" s="62" t="str">
        <f t="shared" si="670"/>
        <v/>
      </c>
      <c r="CA326" s="65" t="str">
        <f t="shared" si="749"/>
        <v/>
      </c>
      <c r="CB326" s="68" t="str">
        <f t="shared" si="671"/>
        <v/>
      </c>
      <c r="CC326" s="32"/>
      <c r="CD326" s="120"/>
      <c r="CE326" s="62" t="str">
        <f t="shared" si="628"/>
        <v/>
      </c>
      <c r="CF326" s="62" t="str">
        <f t="shared" si="672"/>
        <v/>
      </c>
      <c r="CG326" s="65" t="str">
        <f t="shared" si="750"/>
        <v/>
      </c>
      <c r="CH326" s="68" t="str">
        <f t="shared" si="673"/>
        <v/>
      </c>
      <c r="CI326" s="32"/>
      <c r="CJ326" s="120"/>
      <c r="CK326" s="62" t="str">
        <f t="shared" si="629"/>
        <v/>
      </c>
      <c r="CL326" s="62" t="str">
        <f t="shared" si="674"/>
        <v/>
      </c>
      <c r="CM326" s="65" t="str">
        <f t="shared" si="751"/>
        <v/>
      </c>
      <c r="CN326" s="68" t="str">
        <f t="shared" si="675"/>
        <v/>
      </c>
      <c r="CO326" s="32"/>
      <c r="CP326" s="120"/>
      <c r="CQ326" s="62" t="str">
        <f t="shared" si="630"/>
        <v/>
      </c>
      <c r="CR326" s="62" t="str">
        <f t="shared" si="676"/>
        <v/>
      </c>
      <c r="CS326" s="65" t="str">
        <f t="shared" si="752"/>
        <v/>
      </c>
      <c r="CT326" s="68" t="str">
        <f t="shared" si="677"/>
        <v/>
      </c>
      <c r="CU326" s="32"/>
      <c r="CV326" s="120"/>
      <c r="CW326" s="62" t="str">
        <f t="shared" si="631"/>
        <v/>
      </c>
      <c r="CX326" s="62" t="str">
        <f t="shared" si="678"/>
        <v/>
      </c>
      <c r="CY326" s="65" t="str">
        <f t="shared" si="753"/>
        <v/>
      </c>
      <c r="CZ326" s="68" t="str">
        <f t="shared" si="679"/>
        <v/>
      </c>
      <c r="DA326" s="32"/>
      <c r="DB326" s="120"/>
      <c r="DC326" s="62" t="str">
        <f t="shared" si="632"/>
        <v/>
      </c>
      <c r="DD326" s="62" t="str">
        <f t="shared" si="680"/>
        <v/>
      </c>
      <c r="DE326" s="65" t="str">
        <f t="shared" si="754"/>
        <v/>
      </c>
      <c r="DF326" s="68" t="str">
        <f t="shared" si="681"/>
        <v/>
      </c>
      <c r="DG326" s="32"/>
      <c r="DH326" s="120"/>
      <c r="DI326" s="62" t="str">
        <f t="shared" si="633"/>
        <v/>
      </c>
      <c r="DJ326" s="62" t="str">
        <f t="shared" si="682"/>
        <v/>
      </c>
      <c r="DK326" s="65" t="str">
        <f t="shared" si="755"/>
        <v/>
      </c>
      <c r="DL326" s="68" t="str">
        <f t="shared" si="683"/>
        <v/>
      </c>
      <c r="DM326" s="32"/>
      <c r="DN326" s="120"/>
      <c r="DO326" s="62" t="str">
        <f t="shared" si="634"/>
        <v/>
      </c>
      <c r="DP326" s="62" t="str">
        <f t="shared" si="684"/>
        <v/>
      </c>
      <c r="DQ326" s="65" t="str">
        <f t="shared" si="756"/>
        <v/>
      </c>
      <c r="DR326" s="68" t="str">
        <f t="shared" si="685"/>
        <v/>
      </c>
      <c r="DS326" s="32"/>
      <c r="DT326" s="120"/>
      <c r="DU326" s="62" t="str">
        <f t="shared" si="635"/>
        <v/>
      </c>
      <c r="DV326" s="62" t="str">
        <f t="shared" si="686"/>
        <v/>
      </c>
      <c r="DW326" s="65" t="str">
        <f t="shared" si="757"/>
        <v/>
      </c>
      <c r="DX326" s="68" t="str">
        <f t="shared" si="687"/>
        <v/>
      </c>
      <c r="DY326" s="32"/>
      <c r="DZ326" s="120"/>
      <c r="EA326" s="62" t="str">
        <f t="shared" si="636"/>
        <v/>
      </c>
      <c r="EB326" s="62" t="str">
        <f t="shared" si="688"/>
        <v/>
      </c>
      <c r="EC326" s="65" t="str">
        <f t="shared" si="758"/>
        <v/>
      </c>
      <c r="ED326" s="68" t="str">
        <f t="shared" si="689"/>
        <v/>
      </c>
      <c r="EE326" s="32"/>
      <c r="EF326" s="120"/>
      <c r="EG326" s="62" t="str">
        <f t="shared" si="637"/>
        <v/>
      </c>
      <c r="EH326" s="62" t="str">
        <f t="shared" si="690"/>
        <v/>
      </c>
      <c r="EI326" s="65" t="str">
        <f t="shared" si="759"/>
        <v/>
      </c>
      <c r="EJ326" s="68" t="str">
        <f t="shared" si="691"/>
        <v/>
      </c>
      <c r="EK326" s="32"/>
      <c r="EL326" s="120"/>
      <c r="EM326" s="62" t="str">
        <f t="shared" si="638"/>
        <v/>
      </c>
      <c r="EN326" s="62" t="str">
        <f t="shared" si="692"/>
        <v/>
      </c>
      <c r="EO326" s="65" t="str">
        <f t="shared" si="760"/>
        <v/>
      </c>
      <c r="EP326" s="68" t="str">
        <f t="shared" si="693"/>
        <v/>
      </c>
      <c r="EQ326" s="32"/>
      <c r="ER326" s="120"/>
      <c r="ES326" s="62" t="str">
        <f t="shared" si="639"/>
        <v/>
      </c>
      <c r="ET326" s="62" t="str">
        <f t="shared" si="694"/>
        <v/>
      </c>
      <c r="EU326" s="65" t="str">
        <f t="shared" si="761"/>
        <v/>
      </c>
      <c r="EV326" s="68" t="str">
        <f t="shared" si="695"/>
        <v/>
      </c>
      <c r="EW326" s="32"/>
      <c r="EX326" s="120"/>
      <c r="EY326" s="62" t="str">
        <f t="shared" si="640"/>
        <v/>
      </c>
      <c r="EZ326" s="62" t="str">
        <f t="shared" si="696"/>
        <v/>
      </c>
      <c r="FA326" s="65" t="str">
        <f t="shared" si="762"/>
        <v/>
      </c>
      <c r="FB326" s="68" t="str">
        <f t="shared" si="697"/>
        <v/>
      </c>
      <c r="FC326" s="32"/>
      <c r="FD326" s="120"/>
      <c r="FE326" s="62" t="str">
        <f t="shared" si="641"/>
        <v/>
      </c>
      <c r="FF326" s="62" t="str">
        <f t="shared" si="698"/>
        <v/>
      </c>
      <c r="FG326" s="65" t="str">
        <f t="shared" si="763"/>
        <v/>
      </c>
      <c r="FH326" s="68" t="str">
        <f t="shared" si="699"/>
        <v/>
      </c>
      <c r="FI326" s="32"/>
      <c r="FJ326" s="120"/>
      <c r="FK326" s="62" t="str">
        <f t="shared" si="642"/>
        <v/>
      </c>
      <c r="FL326" s="62" t="str">
        <f t="shared" si="700"/>
        <v/>
      </c>
      <c r="FM326" s="65" t="str">
        <f t="shared" si="764"/>
        <v/>
      </c>
      <c r="FN326" s="68" t="str">
        <f t="shared" si="701"/>
        <v/>
      </c>
      <c r="FO326" s="32"/>
      <c r="FP326" s="120"/>
      <c r="FQ326" s="62" t="str">
        <f t="shared" si="643"/>
        <v/>
      </c>
      <c r="FR326" s="62" t="str">
        <f t="shared" si="702"/>
        <v/>
      </c>
      <c r="FS326" s="65" t="str">
        <f t="shared" si="765"/>
        <v/>
      </c>
      <c r="FT326" s="68" t="str">
        <f t="shared" si="703"/>
        <v/>
      </c>
      <c r="FU326" s="32"/>
      <c r="FV326" s="120"/>
      <c r="FW326" s="62" t="str">
        <f t="shared" si="644"/>
        <v/>
      </c>
      <c r="FX326" s="62" t="str">
        <f t="shared" si="704"/>
        <v/>
      </c>
      <c r="FY326" s="65" t="str">
        <f t="shared" si="766"/>
        <v/>
      </c>
      <c r="FZ326" s="68" t="str">
        <f t="shared" si="705"/>
        <v/>
      </c>
      <c r="GA326" s="32"/>
      <c r="GC326" s="7" t="str">
        <f t="shared" si="706"/>
        <v/>
      </c>
      <c r="GD326" s="7" t="str">
        <f t="shared" ca="1" si="645"/>
        <v/>
      </c>
      <c r="GT326" s="71" t="str">
        <f>IF(GT$9="", "", IF(AND(NOT('Personnel Details'!$N$11=""), $B326&gt;='Personnel Details'!$N$11), 'Personnel Details'!$O$11, IF(AND(NOT('Personnel Details'!$I$11=""), $B326&gt;='Personnel Details'!$I$11), 'Personnel Details'!$J$11, 'Personnel Details'!$E$11)))</f>
        <v/>
      </c>
      <c r="GU326" s="59" t="str">
        <f>IF(GT$9="", "", IF(AND(NOT('Personnel Details'!$N$11=""), $B326&gt;='Personnel Details'!$N$11), IF('Personnel Details'!$P$11="","", 'Personnel Details'!$P$11), IF(AND(NOT('Personnel Details'!$I$11=""), $B326&gt;='Personnel Details'!$I$11), IF('Personnel Details'!$K$11="", "", 'Personnel Details'!$K$11), IF('Personnel Details'!$F$11="", "", 'Personnel Details'!$F$11))))</f>
        <v/>
      </c>
      <c r="GV326" s="74" t="str">
        <f>IF(GT$9="", "", IF(AND(NOT('Personnel Details'!$N$11=""), $B326&gt;='Personnel Details'!$N$11), 'Personnel Details'!$Q$11, IF(AND(NOT('Personnel Details'!$I$11=""), $B326&gt;='Personnel Details'!$I$11), 'Personnel Details'!$L$11, 'Personnel Details'!$G$11)))</f>
        <v/>
      </c>
      <c r="GW326" s="59" t="str">
        <f t="shared" si="707"/>
        <v/>
      </c>
      <c r="GX326" s="53"/>
      <c r="GZ326" s="78" t="str">
        <f>IF(GZ$9="", "", IF(AND(NOT('Personnel Details'!$N$12=""), $B326&gt;='Personnel Details'!$N$12), 'Personnel Details'!$O$12, IF(AND(NOT('Personnel Details'!$I$12=""), $B326&gt;='Personnel Details'!$I$12), 'Personnel Details'!$J$12, 'Personnel Details'!$E$12)))</f>
        <v/>
      </c>
      <c r="HA326" s="59" t="str">
        <f>IF(GZ$9="", "", IF(AND(NOT('Personnel Details'!$N$12=""), $B326&gt;='Personnel Details'!$N$12), IF('Personnel Details'!$P$12="","", 'Personnel Details'!$P$12), IF(AND(NOT('Personnel Details'!$I$12=""), $B326&gt;='Personnel Details'!$I$12), IF('Personnel Details'!$K$12="", "", 'Personnel Details'!$K$12), IF('Personnel Details'!$F$12="", "", 'Personnel Details'!$F$12))))</f>
        <v/>
      </c>
      <c r="HB326" s="79" t="str">
        <f>IF(GZ$9="", "", IF(AND(NOT('Personnel Details'!$N$12=""), $B326&gt;='Personnel Details'!$N$12), 'Personnel Details'!$Q$12, IF(AND(NOT('Personnel Details'!$I$12=""), $B326&gt;='Personnel Details'!$I$12), 'Personnel Details'!$L$12, 'Personnel Details'!$G$12)))</f>
        <v/>
      </c>
      <c r="HC326" s="59" t="str">
        <f t="shared" si="708"/>
        <v/>
      </c>
      <c r="HD326" s="53"/>
      <c r="HF326" s="78" t="str">
        <f>IF(HF$9="", "", IF(AND(NOT('Personnel Details'!$N$13=""), $B326&gt;='Personnel Details'!$N$13), 'Personnel Details'!$O$13, IF(AND(NOT('Personnel Details'!$I$13=""), $B326&gt;='Personnel Details'!$I$13), 'Personnel Details'!$J$13, 'Personnel Details'!$E$13)))</f>
        <v/>
      </c>
      <c r="HG326" s="59" t="str">
        <f>IF(HF$9="", "", IF(AND(NOT('Personnel Details'!$N$13=""), $B326&gt;='Personnel Details'!$N$13), IF('Personnel Details'!$P$13="","", 'Personnel Details'!$P$13), IF(AND(NOT('Personnel Details'!$I$13=""), $B326&gt;='Personnel Details'!$I$13), IF('Personnel Details'!$K$13="", "", 'Personnel Details'!$K$13), IF('Personnel Details'!$F$13="", "", 'Personnel Details'!$F$13))))</f>
        <v/>
      </c>
      <c r="HH326" s="79" t="str">
        <f>IF(HF$9="", "", IF(AND(NOT('Personnel Details'!$N$13=""), $B326&gt;='Personnel Details'!$N$13), 'Personnel Details'!$Q$13, IF(AND(NOT('Personnel Details'!$I$13=""), $B326&gt;='Personnel Details'!$I$13), 'Personnel Details'!$L$13, 'Personnel Details'!$G$13)))</f>
        <v/>
      </c>
      <c r="HI326" s="59" t="str">
        <f t="shared" si="709"/>
        <v/>
      </c>
      <c r="HJ326" s="53"/>
      <c r="HL326" s="78" t="str">
        <f>IF(HL$9="", "", IF(AND(NOT('Personnel Details'!$N$14=""), $B326&gt;='Personnel Details'!$N$14), 'Personnel Details'!$O$14, IF(AND(NOT('Personnel Details'!$I$14=""), $B326&gt;='Personnel Details'!$I$14), 'Personnel Details'!$J$14, 'Personnel Details'!$E$14)))</f>
        <v/>
      </c>
      <c r="HM326" s="59" t="str">
        <f>IF(HL$9="", "", IF(AND(NOT('Personnel Details'!$N$14=""), $B326&gt;='Personnel Details'!$N$14), IF('Personnel Details'!$P$14="","", 'Personnel Details'!$P$14), IF(AND(NOT('Personnel Details'!$I$14=""), $B326&gt;='Personnel Details'!$I$14), IF('Personnel Details'!$K$14="", "", 'Personnel Details'!$K$14), IF('Personnel Details'!$F$14="", "", 'Personnel Details'!$F$14))))</f>
        <v/>
      </c>
      <c r="HN326" s="79" t="str">
        <f>IF(HL$9="", "", IF(AND(NOT('Personnel Details'!$N$14=""), $B326&gt;='Personnel Details'!$N$14), 'Personnel Details'!$Q$14, IF(AND(NOT('Personnel Details'!$I$14=""), $B326&gt;='Personnel Details'!$I$14), 'Personnel Details'!$L$14, 'Personnel Details'!$G$14)))</f>
        <v/>
      </c>
      <c r="HO326" s="59" t="str">
        <f t="shared" si="710"/>
        <v/>
      </c>
      <c r="HP326" s="53"/>
      <c r="HR326" s="78" t="str">
        <f>IF(HR$9="", "", IF(AND(NOT('Personnel Details'!$N$15=""), $B326&gt;='Personnel Details'!$N$15), 'Personnel Details'!$O$15, IF(AND(NOT('Personnel Details'!$I$15=""), $B326&gt;='Personnel Details'!$I$15), 'Personnel Details'!$J$15, 'Personnel Details'!$E$15)))</f>
        <v/>
      </c>
      <c r="HS326" s="59" t="str">
        <f>IF(HR$9="", "", IF(AND(NOT('Personnel Details'!$N$15=""), $B326&gt;='Personnel Details'!$N$15), IF('Personnel Details'!$P$15="","", 'Personnel Details'!$P$15), IF(AND(NOT('Personnel Details'!$I$15=""), $B326&gt;='Personnel Details'!$I$15), IF('Personnel Details'!$K$15="", "", 'Personnel Details'!$K$15), IF('Personnel Details'!$F$15="", "", 'Personnel Details'!$F$15))))</f>
        <v/>
      </c>
      <c r="HT326" s="79" t="str">
        <f>IF(HR$9="", "", IF(AND(NOT('Personnel Details'!$N$15=""), $B326&gt;='Personnel Details'!$N$15), 'Personnel Details'!$Q$15, IF(AND(NOT('Personnel Details'!$I$15=""), $B326&gt;='Personnel Details'!$I$15), 'Personnel Details'!$L$15, 'Personnel Details'!$G$15)))</f>
        <v/>
      </c>
      <c r="HU326" s="59" t="str">
        <f t="shared" si="711"/>
        <v/>
      </c>
      <c r="HV326" s="53"/>
      <c r="HX326" s="78" t="str">
        <f>IF(HX$9="", "", IF(AND(NOT('Personnel Details'!$N$16=""), $B326&gt;='Personnel Details'!$N$16), 'Personnel Details'!$O$16, IF(AND(NOT('Personnel Details'!$I$16=""), $B326&gt;='Personnel Details'!$I$16), 'Personnel Details'!$J$16, 'Personnel Details'!$E$16)))</f>
        <v/>
      </c>
      <c r="HY326" s="59" t="str">
        <f>IF(HX$9="", "", IF(AND(NOT('Personnel Details'!$N$16=""), $B326&gt;='Personnel Details'!$N$16), IF('Personnel Details'!$P$16="","", 'Personnel Details'!$P$16), IF(AND(NOT('Personnel Details'!$I$16=""), $B326&gt;='Personnel Details'!$I$16), IF('Personnel Details'!$K$16="", "", 'Personnel Details'!$K$16), IF('Personnel Details'!$F$16="", "", 'Personnel Details'!$F$16))))</f>
        <v/>
      </c>
      <c r="HZ326" s="79" t="str">
        <f>IF(HX$9="", "", IF(AND(NOT('Personnel Details'!$N$16=""), $B326&gt;='Personnel Details'!$N$16), 'Personnel Details'!$Q$16, IF(AND(NOT('Personnel Details'!$I$16=""), $B326&gt;='Personnel Details'!$I$16), 'Personnel Details'!$L$16, 'Personnel Details'!$G$16)))</f>
        <v/>
      </c>
      <c r="IA326" s="59" t="str">
        <f t="shared" si="712"/>
        <v/>
      </c>
      <c r="IB326" s="53"/>
      <c r="ID326" s="78" t="str">
        <f>IF(ID$9="", "", IF(AND(NOT('Personnel Details'!$N$17=""), $B326&gt;='Personnel Details'!$N$17), 'Personnel Details'!$O$17, IF(AND(NOT('Personnel Details'!$I$17=""), $B326&gt;='Personnel Details'!$I$17), 'Personnel Details'!$J$17, 'Personnel Details'!$E$17)))</f>
        <v/>
      </c>
      <c r="IE326" s="59" t="str">
        <f>IF(ID$9="", "", IF(AND(NOT('Personnel Details'!$N$17=""), $B326&gt;='Personnel Details'!$N$17), IF('Personnel Details'!$P$17="","", 'Personnel Details'!$P$17), IF(AND(NOT('Personnel Details'!$I$17=""), $B326&gt;='Personnel Details'!$I$17), IF('Personnel Details'!$K$17="", "", 'Personnel Details'!$K$17), IF('Personnel Details'!$F$17="", "", 'Personnel Details'!$F$17))))</f>
        <v/>
      </c>
      <c r="IF326" s="79" t="str">
        <f>IF(ID$9="", "", IF(AND(NOT('Personnel Details'!$N$17=""), $B326&gt;='Personnel Details'!$N$17), 'Personnel Details'!$Q$17, IF(AND(NOT('Personnel Details'!$I$17=""), $B326&gt;='Personnel Details'!$I$17), 'Personnel Details'!$L$17, 'Personnel Details'!$G$17)))</f>
        <v/>
      </c>
      <c r="IG326" s="59" t="str">
        <f t="shared" si="713"/>
        <v/>
      </c>
      <c r="IH326" s="53"/>
      <c r="IJ326" s="78" t="str">
        <f>IF(IJ$9="", "", IF(AND(NOT('Personnel Details'!$N$18=""), $B326&gt;='Personnel Details'!$N$18), 'Personnel Details'!$O$18, IF(AND(NOT('Personnel Details'!$I$18=""), $B326&gt;='Personnel Details'!$I$18), 'Personnel Details'!$J$18, 'Personnel Details'!$E$18)))</f>
        <v/>
      </c>
      <c r="IK326" s="59" t="str">
        <f>IF(IJ$9="", "", IF(AND(NOT('Personnel Details'!$N$18=""), $B326&gt;='Personnel Details'!$N$18), IF('Personnel Details'!$P$18="","", 'Personnel Details'!$P$18), IF(AND(NOT('Personnel Details'!$I$18=""), $B326&gt;='Personnel Details'!$I$18), IF('Personnel Details'!$K$18="", "", 'Personnel Details'!$K$18), IF('Personnel Details'!$F$18="", "", 'Personnel Details'!$F$18))))</f>
        <v/>
      </c>
      <c r="IL326" s="79" t="str">
        <f>IF(IJ$9="", "", IF(AND(NOT('Personnel Details'!$N$18=""), $B326&gt;='Personnel Details'!$N$18), 'Personnel Details'!$Q$18, IF(AND(NOT('Personnel Details'!$I$18=""), $B326&gt;='Personnel Details'!$I$18), 'Personnel Details'!$L$18, 'Personnel Details'!$G$18)))</f>
        <v/>
      </c>
      <c r="IM326" s="59" t="str">
        <f t="shared" si="714"/>
        <v/>
      </c>
      <c r="IN326" s="53"/>
      <c r="IP326" s="78" t="str">
        <f>IF(IP$9="", "", IF(AND(NOT('Personnel Details'!$N$19=""), $B326&gt;='Personnel Details'!$N$19), 'Personnel Details'!$O$19, IF(AND(NOT('Personnel Details'!$I$19=""), $B326&gt;='Personnel Details'!$I$19), 'Personnel Details'!$J$19, 'Personnel Details'!$E$19)))</f>
        <v/>
      </c>
      <c r="IQ326" s="59" t="str">
        <f>IF(IP$9="", "", IF(AND(NOT('Personnel Details'!$N$19=""), $B326&gt;='Personnel Details'!$N$19), IF('Personnel Details'!$P$19="","", 'Personnel Details'!$P$19), IF(AND(NOT('Personnel Details'!$I$19=""), $B326&gt;='Personnel Details'!$I$19), IF('Personnel Details'!$K$19="", "", 'Personnel Details'!$K$19), IF('Personnel Details'!$F$19="", "", 'Personnel Details'!$F$19))))</f>
        <v/>
      </c>
      <c r="IR326" s="79" t="str">
        <f>IF(IP$9="", "", IF(AND(NOT('Personnel Details'!$N$19=""), $B326&gt;='Personnel Details'!$N$19), 'Personnel Details'!$Q$19, IF(AND(NOT('Personnel Details'!$I$19=""), $B326&gt;='Personnel Details'!$I$19), 'Personnel Details'!$L$19, 'Personnel Details'!$G$19)))</f>
        <v/>
      </c>
      <c r="IS326" s="59" t="str">
        <f t="shared" si="715"/>
        <v/>
      </c>
      <c r="IT326" s="53"/>
      <c r="IV326" s="78" t="str">
        <f>IF(IV$9="", "", IF(AND(NOT('Personnel Details'!$N$20=""), $B326&gt;='Personnel Details'!$N$20), 'Personnel Details'!$O$20, IF(AND(NOT('Personnel Details'!$I$20=""), $B326&gt;='Personnel Details'!$I$20), 'Personnel Details'!$J$20, 'Personnel Details'!$E$20)))</f>
        <v/>
      </c>
      <c r="IW326" s="59" t="str">
        <f>IF(IV$9="", "", IF(AND(NOT('Personnel Details'!$N$20=""), $B326&gt;='Personnel Details'!$N$20), IF('Personnel Details'!$P$20="","", 'Personnel Details'!$P$20), IF(AND(NOT('Personnel Details'!$I$20=""), $B326&gt;='Personnel Details'!$I$20), IF('Personnel Details'!$K$20="", "", 'Personnel Details'!$K$20), IF('Personnel Details'!$F$20="", "", 'Personnel Details'!$F$20))))</f>
        <v/>
      </c>
      <c r="IX326" s="79" t="str">
        <f>IF(IV$9="", "", IF(AND(NOT('Personnel Details'!$N$20=""), $B326&gt;='Personnel Details'!$N$20), 'Personnel Details'!$Q$20, IF(AND(NOT('Personnel Details'!$I$20=""), $B326&gt;='Personnel Details'!$I$20), 'Personnel Details'!$L$20, 'Personnel Details'!$G$20)))</f>
        <v/>
      </c>
      <c r="IY326" s="59" t="str">
        <f t="shared" si="716"/>
        <v/>
      </c>
      <c r="IZ326" s="53"/>
      <c r="JB326" s="78" t="str">
        <f>IF(JB$9="", "", IF(AND(NOT('Personnel Details'!$N$21=""), $B326&gt;='Personnel Details'!$N$21), 'Personnel Details'!$O$21, IF(AND(NOT('Personnel Details'!$I$21=""), $B326&gt;='Personnel Details'!$I$21), 'Personnel Details'!$J$21, 'Personnel Details'!$E$21)))</f>
        <v/>
      </c>
      <c r="JC326" s="59" t="str">
        <f>IF(JB$9="", "", IF(AND(NOT('Personnel Details'!$N$21=""), $B326&gt;='Personnel Details'!$N$21), IF('Personnel Details'!$P$21="","", 'Personnel Details'!$P$21), IF(AND(NOT('Personnel Details'!$I$21=""), $B326&gt;='Personnel Details'!$I$21), IF('Personnel Details'!$K$21="", "", 'Personnel Details'!$K$21), IF('Personnel Details'!$F$21="", "", 'Personnel Details'!$F$21))))</f>
        <v/>
      </c>
      <c r="JD326" s="79" t="str">
        <f>IF(JB$9="", "", IF(AND(NOT('Personnel Details'!$N$21=""), $B326&gt;='Personnel Details'!$N$21), 'Personnel Details'!$Q$21, IF(AND(NOT('Personnel Details'!$I$21=""), $B326&gt;='Personnel Details'!$I$21), 'Personnel Details'!$L$21, 'Personnel Details'!$G$21)))</f>
        <v/>
      </c>
      <c r="JE326" s="59" t="str">
        <f t="shared" si="717"/>
        <v/>
      </c>
      <c r="JF326" s="53"/>
      <c r="JH326" s="78" t="str">
        <f>IF(JH$9="", "", IF(AND(NOT('Personnel Details'!$N$22=""), $B326&gt;='Personnel Details'!$N$22), 'Personnel Details'!$O$22, IF(AND(NOT('Personnel Details'!$I$22=""), $B326&gt;='Personnel Details'!$I$22), 'Personnel Details'!$J$22, 'Personnel Details'!$E$22)))</f>
        <v/>
      </c>
      <c r="JI326" s="59" t="str">
        <f>IF(JH$9="", "", IF(AND(NOT('Personnel Details'!$N$22=""), $B326&gt;='Personnel Details'!$N$22), IF('Personnel Details'!$P$22="","", 'Personnel Details'!$P$22), IF(AND(NOT('Personnel Details'!$I$22=""), $B326&gt;='Personnel Details'!$I$22), IF('Personnel Details'!$K$22="", "", 'Personnel Details'!$K$22), IF('Personnel Details'!$F$22="", "", 'Personnel Details'!$F$22))))</f>
        <v/>
      </c>
      <c r="JJ326" s="79" t="str">
        <f>IF(JH$9="", "", IF(AND(NOT('Personnel Details'!$N$22=""), $B326&gt;='Personnel Details'!$N$22), 'Personnel Details'!$Q$22, IF(AND(NOT('Personnel Details'!$I$22=""), $B326&gt;='Personnel Details'!$I$22), 'Personnel Details'!$L$22, 'Personnel Details'!$G$22)))</f>
        <v/>
      </c>
      <c r="JK326" s="59" t="str">
        <f t="shared" si="718"/>
        <v/>
      </c>
      <c r="JL326" s="53"/>
      <c r="JN326" s="78" t="str">
        <f>IF(JN$9="", "", IF(AND(NOT('Personnel Details'!$N$23=""), $B326&gt;='Personnel Details'!$N$23), 'Personnel Details'!$O$23, IF(AND(NOT('Personnel Details'!$I$23=""), $B326&gt;='Personnel Details'!$I$23), 'Personnel Details'!$J$23, 'Personnel Details'!$E$23)))</f>
        <v/>
      </c>
      <c r="JO326" s="59" t="str">
        <f>IF(JN$9="", "", IF(AND(NOT('Personnel Details'!$N$23=""), $B326&gt;='Personnel Details'!$N$23), IF('Personnel Details'!$P$23="","", 'Personnel Details'!$P$23), IF(AND(NOT('Personnel Details'!$I$23=""), $B326&gt;='Personnel Details'!$I$23), IF('Personnel Details'!$K$23="", "", 'Personnel Details'!$K$23), IF('Personnel Details'!$F$23="", "", 'Personnel Details'!$F$23))))</f>
        <v/>
      </c>
      <c r="JP326" s="79" t="str">
        <f>IF(JN$9="", "", IF(AND(NOT('Personnel Details'!$N$23=""), $B326&gt;='Personnel Details'!$N$23), 'Personnel Details'!$Q$23, IF(AND(NOT('Personnel Details'!$I$23=""), $B326&gt;='Personnel Details'!$I$23), 'Personnel Details'!$L$23, 'Personnel Details'!$G$23)))</f>
        <v/>
      </c>
      <c r="JQ326" s="59" t="str">
        <f t="shared" si="719"/>
        <v/>
      </c>
      <c r="JR326" s="53"/>
      <c r="JT326" s="78" t="str">
        <f>IF(JT$9="", "", IF(AND(NOT('Personnel Details'!$N$24=""), $B326&gt;='Personnel Details'!$N$24), 'Personnel Details'!$O$24, IF(AND(NOT('Personnel Details'!$I$24=""), $B326&gt;='Personnel Details'!$I$24), 'Personnel Details'!$J$24, 'Personnel Details'!$E$24)))</f>
        <v/>
      </c>
      <c r="JU326" s="59" t="str">
        <f>IF(JT$9="", "", IF(AND(NOT('Personnel Details'!$N$24=""), $B326&gt;='Personnel Details'!$N$24), IF('Personnel Details'!$P$24="","", 'Personnel Details'!$P$24), IF(AND(NOT('Personnel Details'!$I$24=""), $B326&gt;='Personnel Details'!$I$24), IF('Personnel Details'!$K$24="", "", 'Personnel Details'!$K$24), IF('Personnel Details'!$F$24="", "", 'Personnel Details'!$F$24))))</f>
        <v/>
      </c>
      <c r="JV326" s="79" t="str">
        <f>IF(JT$9="", "", IF(AND(NOT('Personnel Details'!$N$24=""), $B326&gt;='Personnel Details'!$N$24), 'Personnel Details'!$Q$24, IF(AND(NOT('Personnel Details'!$I$24=""), $B326&gt;='Personnel Details'!$I$24), 'Personnel Details'!$L$24, 'Personnel Details'!$G$24)))</f>
        <v/>
      </c>
      <c r="JW326" s="59" t="str">
        <f t="shared" si="720"/>
        <v/>
      </c>
      <c r="JX326" s="53"/>
      <c r="JZ326" s="78" t="str">
        <f>IF(JZ$9="", "", IF(AND(NOT('Personnel Details'!$N$25=""), $B326&gt;='Personnel Details'!$N$25), 'Personnel Details'!$O$25, IF(AND(NOT('Personnel Details'!$I$25=""), $B326&gt;='Personnel Details'!$I$25), 'Personnel Details'!$J$25, 'Personnel Details'!$E$25)))</f>
        <v/>
      </c>
      <c r="KA326" s="59" t="str">
        <f>IF(JZ$9="", "", IF(AND(NOT('Personnel Details'!$N$25=""), $B326&gt;='Personnel Details'!$N$25), IF('Personnel Details'!$P$25="","", 'Personnel Details'!$P$25), IF(AND(NOT('Personnel Details'!$I$25=""), $B326&gt;='Personnel Details'!$I$25), IF('Personnel Details'!$K$25="", "", 'Personnel Details'!$K$25), IF('Personnel Details'!$F$25="", "", 'Personnel Details'!$F$25))))</f>
        <v/>
      </c>
      <c r="KB326" s="79" t="str">
        <f>IF(JZ$9="", "", IF(AND(NOT('Personnel Details'!$N$25=""), $B326&gt;='Personnel Details'!$N$25), 'Personnel Details'!$Q$25, IF(AND(NOT('Personnel Details'!$I$25=""), $B326&gt;='Personnel Details'!$I$25), 'Personnel Details'!$L$25, 'Personnel Details'!$G$25)))</f>
        <v/>
      </c>
      <c r="KC326" s="59" t="str">
        <f t="shared" si="721"/>
        <v/>
      </c>
      <c r="KD326" s="53"/>
      <c r="KF326" s="78" t="str">
        <f>IF(KF$9="", "", IF(AND(NOT('Personnel Details'!$N$26=""), $B326&gt;='Personnel Details'!$N$26), 'Personnel Details'!$O$26, IF(AND(NOT('Personnel Details'!$I$26=""), $B326&gt;='Personnel Details'!$I$26), 'Personnel Details'!$J$26, 'Personnel Details'!$E$26)))</f>
        <v/>
      </c>
      <c r="KG326" s="59" t="str">
        <f>IF(KF$9="", "", IF(AND(NOT('Personnel Details'!$N$26=""), $B326&gt;='Personnel Details'!$N$26), IF('Personnel Details'!$P$26="","", 'Personnel Details'!$P$26), IF(AND(NOT('Personnel Details'!$I$26=""), $B326&gt;='Personnel Details'!$I$26), IF('Personnel Details'!$K$26="", "", 'Personnel Details'!$K$26), IF('Personnel Details'!$F$26="", "", 'Personnel Details'!$F$26))))</f>
        <v/>
      </c>
      <c r="KH326" s="79" t="str">
        <f>IF(KF$9="", "", IF(AND(NOT('Personnel Details'!$N$26=""), $B326&gt;='Personnel Details'!$N$26), 'Personnel Details'!$Q$26, IF(AND(NOT('Personnel Details'!$I$26=""), $B326&gt;='Personnel Details'!$I$26), 'Personnel Details'!$L$26, 'Personnel Details'!$G$26)))</f>
        <v/>
      </c>
      <c r="KI326" s="59" t="str">
        <f t="shared" si="722"/>
        <v/>
      </c>
      <c r="KJ326" s="53"/>
      <c r="KL326" s="78" t="str">
        <f>IF(KL$9="", "", IF(AND(NOT('Personnel Details'!$N$27=""), $B326&gt;='Personnel Details'!$N$27), 'Personnel Details'!$O$27, IF(AND(NOT('Personnel Details'!$I$27=""), $B326&gt;='Personnel Details'!$I$27), 'Personnel Details'!$J$27, 'Personnel Details'!$E$27)))</f>
        <v/>
      </c>
      <c r="KM326" s="59" t="str">
        <f>IF(KL$9="", "", IF(AND(NOT('Personnel Details'!$N$27=""), $B326&gt;='Personnel Details'!$N$27), IF('Personnel Details'!$P$27="","", 'Personnel Details'!$P$27), IF(AND(NOT('Personnel Details'!$I$27=""), $B326&gt;='Personnel Details'!$I$27), IF('Personnel Details'!$K$27="", "", 'Personnel Details'!$K$27), IF('Personnel Details'!$F$27="", "", 'Personnel Details'!$F$27))))</f>
        <v/>
      </c>
      <c r="KN326" s="79" t="str">
        <f>IF(KL$9="", "", IF(AND(NOT('Personnel Details'!$N$27=""), $B326&gt;='Personnel Details'!$N$27), 'Personnel Details'!$Q$27, IF(AND(NOT('Personnel Details'!$I$27=""), $B326&gt;='Personnel Details'!$I$27), 'Personnel Details'!$L$27, 'Personnel Details'!$G$27)))</f>
        <v/>
      </c>
      <c r="KO326" s="59" t="str">
        <f t="shared" si="723"/>
        <v/>
      </c>
      <c r="KP326" s="53"/>
      <c r="KR326" s="78" t="str">
        <f>IF(KR$9="", "", IF(AND(NOT('Personnel Details'!$N$28=""), $B326&gt;='Personnel Details'!$N$28), 'Personnel Details'!$O$28, IF(AND(NOT('Personnel Details'!$I$28=""), $B326&gt;='Personnel Details'!$I$28), 'Personnel Details'!$J$28, 'Personnel Details'!$E$28)))</f>
        <v/>
      </c>
      <c r="KS326" s="59" t="str">
        <f>IF(KR$9="", "", IF(AND(NOT('Personnel Details'!$N$28=""), $B326&gt;='Personnel Details'!$N$28), IF('Personnel Details'!$P$28="","", 'Personnel Details'!$P$28), IF(AND(NOT('Personnel Details'!$I$28=""), $B326&gt;='Personnel Details'!$I$28), IF('Personnel Details'!$K$28="", "", 'Personnel Details'!$K$28), IF('Personnel Details'!$F$28="", "", 'Personnel Details'!$F$28))))</f>
        <v/>
      </c>
      <c r="KT326" s="79" t="str">
        <f>IF(KR$9="", "", IF(AND(NOT('Personnel Details'!$N$28=""), $B326&gt;='Personnel Details'!$N$28), 'Personnel Details'!$Q$28, IF(AND(NOT('Personnel Details'!$I$28=""), $B326&gt;='Personnel Details'!$I$28), 'Personnel Details'!$L$28, 'Personnel Details'!$G$28)))</f>
        <v/>
      </c>
      <c r="KU326" s="59" t="str">
        <f t="shared" si="724"/>
        <v/>
      </c>
      <c r="KV326" s="53"/>
      <c r="KX326" s="78" t="str">
        <f>IF(KX$9="", "", IF(AND(NOT('Personnel Details'!$N$29=""), $B326&gt;='Personnel Details'!$N$29), 'Personnel Details'!$O$29, IF(AND(NOT('Personnel Details'!$I$29=""), $B326&gt;='Personnel Details'!$I$29), 'Personnel Details'!$J$29, 'Personnel Details'!$E$29)))</f>
        <v/>
      </c>
      <c r="KY326" s="59" t="str">
        <f>IF(KX$9="", "", IF(AND(NOT('Personnel Details'!$N$29=""), $B326&gt;='Personnel Details'!$N$29), IF('Personnel Details'!$P$29="","", 'Personnel Details'!$P$29), IF(AND(NOT('Personnel Details'!$I$29=""), $B326&gt;='Personnel Details'!$I$29), IF('Personnel Details'!$K$29="", "", 'Personnel Details'!$K$29), IF('Personnel Details'!$F$29="", "", 'Personnel Details'!$F$29))))</f>
        <v/>
      </c>
      <c r="KZ326" s="79" t="str">
        <f>IF(KX$9="", "", IF(AND(NOT('Personnel Details'!$N$29=""), $B326&gt;='Personnel Details'!$N$29), 'Personnel Details'!$Q$29, IF(AND(NOT('Personnel Details'!$I$29=""), $B326&gt;='Personnel Details'!$I$29), 'Personnel Details'!$L$29, 'Personnel Details'!$G$29)))</f>
        <v/>
      </c>
      <c r="LA326" s="59" t="str">
        <f t="shared" si="725"/>
        <v/>
      </c>
      <c r="LB326" s="53"/>
      <c r="LD326" s="78" t="str">
        <f>IF(LD$9="", "", IF(AND(NOT('Personnel Details'!$N$30=""), $B326&gt;='Personnel Details'!$N$30), 'Personnel Details'!$O$30, IF(AND(NOT('Personnel Details'!$I$30=""), $B326&gt;='Personnel Details'!$I$30), 'Personnel Details'!$J$30, 'Personnel Details'!$E$30)))</f>
        <v/>
      </c>
      <c r="LE326" s="59" t="str">
        <f>IF(LD$9="", "", IF(AND(NOT('Personnel Details'!$N$30=""), $B326&gt;='Personnel Details'!$N$30), IF('Personnel Details'!$P$30="","", 'Personnel Details'!$P$30), IF(AND(NOT('Personnel Details'!$I$30=""), $B326&gt;='Personnel Details'!$I$30), IF('Personnel Details'!$K$30="", "", 'Personnel Details'!$K$30), IF('Personnel Details'!$F$30="", "", 'Personnel Details'!$F$30))))</f>
        <v/>
      </c>
      <c r="LF326" s="79" t="str">
        <f>IF(LD$9="", "", IF(AND(NOT('Personnel Details'!$N$30=""), $B326&gt;='Personnel Details'!$N$30), 'Personnel Details'!$Q$30, IF(AND(NOT('Personnel Details'!$I$30=""), $B326&gt;='Personnel Details'!$I$30), 'Personnel Details'!$L$30, 'Personnel Details'!$G$30)))</f>
        <v/>
      </c>
      <c r="LG326" s="59" t="str">
        <f t="shared" si="726"/>
        <v/>
      </c>
      <c r="LH326" s="53"/>
      <c r="LJ326" s="78" t="str">
        <f>IF(LJ$9="", "", IF(AND(NOT('Personnel Details'!$N$31=""), $B326&gt;='Personnel Details'!$N$31), 'Personnel Details'!$O$31, IF(AND(NOT('Personnel Details'!$I$31=""), $B326&gt;='Personnel Details'!$I$31), 'Personnel Details'!$J$31, 'Personnel Details'!$E$31)))</f>
        <v/>
      </c>
      <c r="LK326" s="59" t="str">
        <f>IF(LJ$9="", "", IF(AND(NOT('Personnel Details'!$N$31=""), $B326&gt;='Personnel Details'!$N$31), IF('Personnel Details'!$P$31="","", 'Personnel Details'!$P$31), IF(AND(NOT('Personnel Details'!$I$31=""), $B326&gt;='Personnel Details'!$I$31), IF('Personnel Details'!$K$31="", "", 'Personnel Details'!$K$31), IF('Personnel Details'!$F$31="", "", 'Personnel Details'!$F$31))))</f>
        <v/>
      </c>
      <c r="LL326" s="79" t="str">
        <f>IF(LJ$9="", "", IF(AND(NOT('Personnel Details'!$N$31=""), $B326&gt;='Personnel Details'!$N$31), 'Personnel Details'!$Q$31, IF(AND(NOT('Personnel Details'!$I$31=""), $B326&gt;='Personnel Details'!$I$31), 'Personnel Details'!$L$31, 'Personnel Details'!$G$31)))</f>
        <v/>
      </c>
      <c r="LM326" s="59" t="str">
        <f t="shared" si="727"/>
        <v/>
      </c>
      <c r="LN326" s="53"/>
      <c r="LP326" s="78" t="str">
        <f>IF(LP$9="", "", IF(AND(NOT('Personnel Details'!$N$32=""), $B326&gt;='Personnel Details'!$N$32), 'Personnel Details'!$O$32, IF(AND(NOT('Personnel Details'!$I$32=""), $B326&gt;='Personnel Details'!$I$32), 'Personnel Details'!$J$32, 'Personnel Details'!$E$32)))</f>
        <v/>
      </c>
      <c r="LQ326" s="59" t="str">
        <f>IF(LP$9="", "", IF(AND(NOT('Personnel Details'!$N$32=""), $B326&gt;='Personnel Details'!$N$32), IF('Personnel Details'!$P$32="","", 'Personnel Details'!$P$32), IF(AND(NOT('Personnel Details'!$I$32=""), $B326&gt;='Personnel Details'!$I$32), IF('Personnel Details'!$K$32="", "", 'Personnel Details'!$K$32), IF('Personnel Details'!$F$32="", "", 'Personnel Details'!$F$32))))</f>
        <v/>
      </c>
      <c r="LR326" s="79" t="str">
        <f>IF(LP$9="", "", IF(AND(NOT('Personnel Details'!$N$32=""), $B326&gt;='Personnel Details'!$N$32), 'Personnel Details'!$Q$32, IF(AND(NOT('Personnel Details'!$I$32=""), $B326&gt;='Personnel Details'!$I$32), 'Personnel Details'!$L$32, 'Personnel Details'!$G$32)))</f>
        <v/>
      </c>
      <c r="LS326" s="59" t="str">
        <f t="shared" si="728"/>
        <v/>
      </c>
      <c r="LT326" s="53"/>
      <c r="LV326" s="78" t="str">
        <f>IF(LV$9="", "", IF(AND(NOT('Personnel Details'!$N$33=""), $B326&gt;='Personnel Details'!$N$33), 'Personnel Details'!$O$33, IF(AND(NOT('Personnel Details'!$I$33=""), $B326&gt;='Personnel Details'!$I$33), 'Personnel Details'!$J$33, 'Personnel Details'!$E$33)))</f>
        <v/>
      </c>
      <c r="LW326" s="59" t="str">
        <f>IF(LV$9="", "", IF(AND(NOT('Personnel Details'!$N$33=""), $B326&gt;='Personnel Details'!$N$33), IF('Personnel Details'!$P$33="","", 'Personnel Details'!$P$33), IF(AND(NOT('Personnel Details'!$I$33=""), $B326&gt;='Personnel Details'!$I$33), IF('Personnel Details'!$K$33="", "", 'Personnel Details'!$K$33), IF('Personnel Details'!$F$33="", "", 'Personnel Details'!$F$33))))</f>
        <v/>
      </c>
      <c r="LX326" s="79" t="str">
        <f>IF(LV$9="", "", IF(AND(NOT('Personnel Details'!$N$33=""), $B326&gt;='Personnel Details'!$N$33), 'Personnel Details'!$Q$33, IF(AND(NOT('Personnel Details'!$I$33=""), $B326&gt;='Personnel Details'!$I$33), 'Personnel Details'!$L$33, 'Personnel Details'!$G$33)))</f>
        <v/>
      </c>
      <c r="LY326" s="59" t="str">
        <f t="shared" si="729"/>
        <v/>
      </c>
      <c r="LZ326" s="53"/>
      <c r="MB326" s="78" t="str">
        <f>IF(MB$9="", "", IF(AND(NOT('Personnel Details'!$N$34=""), $B326&gt;='Personnel Details'!$N$34), 'Personnel Details'!$O$34, IF(AND(NOT('Personnel Details'!$I$34=""), $B326&gt;='Personnel Details'!$I$34), 'Personnel Details'!$J$34, 'Personnel Details'!$E$34)))</f>
        <v/>
      </c>
      <c r="MC326" s="59" t="str">
        <f>IF(MB$9="", "", IF(AND(NOT('Personnel Details'!$N$34=""), $B326&gt;='Personnel Details'!$N$34), IF('Personnel Details'!$P$34="","", 'Personnel Details'!$P$34), IF(AND(NOT('Personnel Details'!$I$34=""), $B326&gt;='Personnel Details'!$I$34), IF('Personnel Details'!$K$34="", "", 'Personnel Details'!$K$34), IF('Personnel Details'!$F$34="", "", 'Personnel Details'!$F$34))))</f>
        <v/>
      </c>
      <c r="MD326" s="79" t="str">
        <f>IF(MB$9="", "", IF(AND(NOT('Personnel Details'!$N$34=""), $B326&gt;='Personnel Details'!$N$34), 'Personnel Details'!$Q$34, IF(AND(NOT('Personnel Details'!$I$34=""), $B326&gt;='Personnel Details'!$I$34), 'Personnel Details'!$L$34, 'Personnel Details'!$G$34)))</f>
        <v/>
      </c>
      <c r="ME326" s="59" t="str">
        <f t="shared" si="730"/>
        <v/>
      </c>
      <c r="MF326" s="53"/>
      <c r="MH326" s="78" t="str">
        <f>IF(MH$9="", "", IF(AND(NOT('Personnel Details'!$N$35=""), $B326&gt;='Personnel Details'!$N$35), 'Personnel Details'!$O$35, IF(AND(NOT('Personnel Details'!$I$35=""), $B326&gt;='Personnel Details'!$I$35), 'Personnel Details'!$J$35, 'Personnel Details'!$E$35)))</f>
        <v/>
      </c>
      <c r="MI326" s="59" t="str">
        <f>IF(MH$9="", "", IF(AND(NOT('Personnel Details'!$N$35=""), $B326&gt;='Personnel Details'!$N$35), IF('Personnel Details'!$P$35="","", 'Personnel Details'!$P$35), IF(AND(NOT('Personnel Details'!$I$35=""), $B326&gt;='Personnel Details'!$I$35), IF('Personnel Details'!$K$35="", "", 'Personnel Details'!$K$35), IF('Personnel Details'!$F$35="", "", 'Personnel Details'!$F$35))))</f>
        <v/>
      </c>
      <c r="MJ326" s="79" t="str">
        <f>IF(MH$9="", "", IF(AND(NOT('Personnel Details'!$N$35=""), $B326&gt;='Personnel Details'!$N$35), 'Personnel Details'!$Q$35, IF(AND(NOT('Personnel Details'!$I$35=""), $B326&gt;='Personnel Details'!$I$35), 'Personnel Details'!$L$35, 'Personnel Details'!$G$35)))</f>
        <v/>
      </c>
      <c r="MK326" s="59" t="str">
        <f t="shared" si="731"/>
        <v/>
      </c>
      <c r="ML326" s="53"/>
      <c r="MN326" s="78" t="str">
        <f>IF(MN$9="", "", IF(AND(NOT('Personnel Details'!$N$36=""), $B326&gt;='Personnel Details'!$N$36), 'Personnel Details'!$O$36, IF(AND(NOT('Personnel Details'!$I$36=""), $B326&gt;='Personnel Details'!$I$36), 'Personnel Details'!$J$36, 'Personnel Details'!$E$36)))</f>
        <v/>
      </c>
      <c r="MO326" s="59" t="str">
        <f>IF(MN$9="", "", IF(AND(NOT('Personnel Details'!$N$36=""), $B326&gt;='Personnel Details'!$N$36), IF('Personnel Details'!$P$36="","", 'Personnel Details'!$P$36), IF(AND(NOT('Personnel Details'!$I$36=""), $B326&gt;='Personnel Details'!$I$36), IF('Personnel Details'!$K$36="", "", 'Personnel Details'!$K$36), IF('Personnel Details'!$F$36="", "", 'Personnel Details'!$F$36))))</f>
        <v/>
      </c>
      <c r="MP326" s="79" t="str">
        <f>IF(MN$9="", "", IF(AND(NOT('Personnel Details'!$N$36=""), $B326&gt;='Personnel Details'!$N$36), 'Personnel Details'!$Q$36, IF(AND(NOT('Personnel Details'!$I$36=""), $B326&gt;='Personnel Details'!$I$36), 'Personnel Details'!$L$36, 'Personnel Details'!$G$36)))</f>
        <v/>
      </c>
      <c r="MQ326" s="59" t="str">
        <f t="shared" si="732"/>
        <v/>
      </c>
      <c r="MR326" s="53"/>
      <c r="MT326" s="78" t="str">
        <f>IF(MT$9="", "", IF(AND(NOT('Personnel Details'!$N$37=""), $B326&gt;='Personnel Details'!$N$37), 'Personnel Details'!$O$37, IF(AND(NOT('Personnel Details'!$I$37=""), $B326&gt;='Personnel Details'!$I$37), 'Personnel Details'!$J$37, 'Personnel Details'!$E$37)))</f>
        <v/>
      </c>
      <c r="MU326" s="59" t="str">
        <f>IF(MT$9="", "", IF(AND(NOT('Personnel Details'!$N$37=""), $B326&gt;='Personnel Details'!$N$37), IF('Personnel Details'!$P$37="","", 'Personnel Details'!$P$37), IF(AND(NOT('Personnel Details'!$I$37=""), $B326&gt;='Personnel Details'!$I$37), IF('Personnel Details'!$K$37="", "", 'Personnel Details'!$K$37), IF('Personnel Details'!$F$37="", "", 'Personnel Details'!$F$37))))</f>
        <v/>
      </c>
      <c r="MV326" s="79" t="str">
        <f>IF(MT$9="", "", IF(AND(NOT('Personnel Details'!$N$37=""), $B326&gt;='Personnel Details'!$N$37), 'Personnel Details'!$Q$37, IF(AND(NOT('Personnel Details'!$I$37=""), $B326&gt;='Personnel Details'!$I$37), 'Personnel Details'!$L$37, 'Personnel Details'!$G$37)))</f>
        <v/>
      </c>
      <c r="MW326" s="59" t="str">
        <f t="shared" si="733"/>
        <v/>
      </c>
      <c r="MX326" s="53"/>
      <c r="MZ326" s="78" t="str">
        <f>IF(MZ$9="", "", IF(AND(NOT('Personnel Details'!$N$38=""), $B326&gt;='Personnel Details'!$N$38), 'Personnel Details'!$O$38, IF(AND(NOT('Personnel Details'!$I$38=""), $B326&gt;='Personnel Details'!$I$38), 'Personnel Details'!$J$38, 'Personnel Details'!$E$38)))</f>
        <v/>
      </c>
      <c r="NA326" s="59" t="str">
        <f>IF(MZ$9="", "", IF(AND(NOT('Personnel Details'!$N$38=""), $B326&gt;='Personnel Details'!$N$38), IF('Personnel Details'!$P$38="","", 'Personnel Details'!$P$38), IF(AND(NOT('Personnel Details'!$I$38=""), $B326&gt;='Personnel Details'!$I$38), IF('Personnel Details'!$K$38="", "", 'Personnel Details'!$K$38), IF('Personnel Details'!$F$38="", "", 'Personnel Details'!$F$38))))</f>
        <v/>
      </c>
      <c r="NB326" s="79" t="str">
        <f>IF(MZ$9="", "", IF(AND(NOT('Personnel Details'!$N$38=""), $B326&gt;='Personnel Details'!$N$38), 'Personnel Details'!$Q$38, IF(AND(NOT('Personnel Details'!$I$38=""), $B326&gt;='Personnel Details'!$I$38), 'Personnel Details'!$L$38, 'Personnel Details'!$G$38)))</f>
        <v/>
      </c>
      <c r="NC326" s="59" t="str">
        <f t="shared" si="734"/>
        <v/>
      </c>
      <c r="ND326" s="53"/>
      <c r="NF326" s="78" t="str">
        <f>IF(NF$9="", "", IF(AND(NOT('Personnel Details'!$N$39=""), $B326&gt;='Personnel Details'!$N$39), 'Personnel Details'!$O$39, IF(AND(NOT('Personnel Details'!$I$39=""), $B326&gt;='Personnel Details'!$I$39), 'Personnel Details'!$J$39, 'Personnel Details'!$E$39)))</f>
        <v/>
      </c>
      <c r="NG326" s="59" t="str">
        <f>IF(NF$9="", "", IF(AND(NOT('Personnel Details'!$N$39=""), $B326&gt;='Personnel Details'!$N$39), IF('Personnel Details'!$P$39="","", 'Personnel Details'!$P$39), IF(AND(NOT('Personnel Details'!$I$39=""), $B326&gt;='Personnel Details'!$I$39), IF('Personnel Details'!$K$39="", "", 'Personnel Details'!$K$39), IF('Personnel Details'!$F$39="", "", 'Personnel Details'!$F$39))))</f>
        <v/>
      </c>
      <c r="NH326" s="79" t="str">
        <f>IF(NF$9="", "", IF(AND(NOT('Personnel Details'!$N$39=""), $B326&gt;='Personnel Details'!$N$39), 'Personnel Details'!$Q$39, IF(AND(NOT('Personnel Details'!$I$39=""), $B326&gt;='Personnel Details'!$I$39), 'Personnel Details'!$L$39, 'Personnel Details'!$G$39)))</f>
        <v/>
      </c>
      <c r="NI326" s="59" t="str">
        <f t="shared" si="735"/>
        <v/>
      </c>
      <c r="NJ326" s="53"/>
      <c r="NL326" s="78" t="str">
        <f>IF(NL$9="", "", IF(AND(NOT('Personnel Details'!$N$40=""), $B326&gt;='Personnel Details'!$N$40), 'Personnel Details'!$O$40, IF(AND(NOT('Personnel Details'!$I$40=""), $B326&gt;='Personnel Details'!$I$40), 'Personnel Details'!$J$40, 'Personnel Details'!$E$40)))</f>
        <v/>
      </c>
      <c r="NM326" s="59" t="str">
        <f>IF(NL$9="", "", IF(AND(NOT('Personnel Details'!$N$40=""), $B326&gt;='Personnel Details'!$N$40), IF('Personnel Details'!$P$40="","", 'Personnel Details'!$P$40), IF(AND(NOT('Personnel Details'!$I$40=""), $B326&gt;='Personnel Details'!$I$40), IF('Personnel Details'!$K$40="", "", 'Personnel Details'!$K$40), IF('Personnel Details'!$F$40="", "", 'Personnel Details'!$F$40))))</f>
        <v/>
      </c>
      <c r="NN326" s="79" t="str">
        <f>IF(NL$9="", "", IF(AND(NOT('Personnel Details'!$N$40=""), $B326&gt;='Personnel Details'!$N$40), 'Personnel Details'!$Q$40, IF(AND(NOT('Personnel Details'!$I$40=""), $B326&gt;='Personnel Details'!$I$40), 'Personnel Details'!$L$40, 'Personnel Details'!$G$40)))</f>
        <v/>
      </c>
      <c r="NO326" s="59" t="str">
        <f t="shared" si="736"/>
        <v/>
      </c>
      <c r="NP326" s="53"/>
    </row>
    <row r="327" spans="1:380" x14ac:dyDescent="0.25">
      <c r="A327" s="32"/>
      <c r="B327" s="113" t="str">
        <f>IFERROR(IF(B326+1&gt;'Personnel Details'!$U$5, "", B326+1), "")</f>
        <v/>
      </c>
      <c r="C327" s="32"/>
      <c r="D327" s="120"/>
      <c r="E327" s="13" t="str">
        <f t="shared" si="615"/>
        <v/>
      </c>
      <c r="F327" s="13" t="str">
        <f t="shared" si="646"/>
        <v/>
      </c>
      <c r="G327" s="56" t="str">
        <f t="shared" si="737"/>
        <v/>
      </c>
      <c r="H327" s="16" t="str">
        <f t="shared" si="647"/>
        <v/>
      </c>
      <c r="I327" s="32"/>
      <c r="J327" s="120"/>
      <c r="K327" s="62" t="str">
        <f t="shared" si="616"/>
        <v/>
      </c>
      <c r="L327" s="62" t="str">
        <f t="shared" si="648"/>
        <v/>
      </c>
      <c r="M327" s="65" t="str">
        <f t="shared" si="738"/>
        <v/>
      </c>
      <c r="N327" s="68" t="str">
        <f t="shared" si="649"/>
        <v/>
      </c>
      <c r="O327" s="32"/>
      <c r="P327" s="120"/>
      <c r="Q327" s="62" t="str">
        <f t="shared" si="617"/>
        <v/>
      </c>
      <c r="R327" s="62" t="str">
        <f t="shared" si="650"/>
        <v/>
      </c>
      <c r="S327" s="65" t="str">
        <f t="shared" si="739"/>
        <v/>
      </c>
      <c r="T327" s="68" t="str">
        <f t="shared" si="651"/>
        <v/>
      </c>
      <c r="U327" s="32"/>
      <c r="V327" s="120"/>
      <c r="W327" s="62" t="str">
        <f t="shared" si="618"/>
        <v/>
      </c>
      <c r="X327" s="62" t="str">
        <f t="shared" si="652"/>
        <v/>
      </c>
      <c r="Y327" s="65" t="str">
        <f t="shared" si="740"/>
        <v/>
      </c>
      <c r="Z327" s="68" t="str">
        <f t="shared" si="653"/>
        <v/>
      </c>
      <c r="AA327" s="32"/>
      <c r="AB327" s="120"/>
      <c r="AC327" s="62" t="str">
        <f t="shared" si="619"/>
        <v/>
      </c>
      <c r="AD327" s="62" t="str">
        <f t="shared" si="654"/>
        <v/>
      </c>
      <c r="AE327" s="65" t="str">
        <f t="shared" si="741"/>
        <v/>
      </c>
      <c r="AF327" s="68" t="str">
        <f t="shared" si="655"/>
        <v/>
      </c>
      <c r="AG327" s="32"/>
      <c r="AH327" s="120"/>
      <c r="AI327" s="62" t="str">
        <f t="shared" si="620"/>
        <v/>
      </c>
      <c r="AJ327" s="62" t="str">
        <f t="shared" si="656"/>
        <v/>
      </c>
      <c r="AK327" s="65" t="str">
        <f t="shared" si="742"/>
        <v/>
      </c>
      <c r="AL327" s="68" t="str">
        <f t="shared" si="657"/>
        <v/>
      </c>
      <c r="AM327" s="32"/>
      <c r="AN327" s="120"/>
      <c r="AO327" s="62" t="str">
        <f t="shared" si="621"/>
        <v/>
      </c>
      <c r="AP327" s="62" t="str">
        <f t="shared" si="658"/>
        <v/>
      </c>
      <c r="AQ327" s="65" t="str">
        <f t="shared" si="743"/>
        <v/>
      </c>
      <c r="AR327" s="68" t="str">
        <f t="shared" si="659"/>
        <v/>
      </c>
      <c r="AS327" s="32"/>
      <c r="AT327" s="120"/>
      <c r="AU327" s="62" t="str">
        <f t="shared" si="622"/>
        <v/>
      </c>
      <c r="AV327" s="62" t="str">
        <f t="shared" si="660"/>
        <v/>
      </c>
      <c r="AW327" s="65" t="str">
        <f t="shared" si="744"/>
        <v/>
      </c>
      <c r="AX327" s="68" t="str">
        <f t="shared" si="661"/>
        <v/>
      </c>
      <c r="AY327" s="32"/>
      <c r="AZ327" s="120"/>
      <c r="BA327" s="62" t="str">
        <f t="shared" si="623"/>
        <v/>
      </c>
      <c r="BB327" s="62" t="str">
        <f t="shared" si="662"/>
        <v/>
      </c>
      <c r="BC327" s="65" t="str">
        <f t="shared" si="745"/>
        <v/>
      </c>
      <c r="BD327" s="68" t="str">
        <f t="shared" si="663"/>
        <v/>
      </c>
      <c r="BE327" s="32"/>
      <c r="BF327" s="120"/>
      <c r="BG327" s="62" t="str">
        <f t="shared" si="624"/>
        <v/>
      </c>
      <c r="BH327" s="62" t="str">
        <f t="shared" si="664"/>
        <v/>
      </c>
      <c r="BI327" s="65" t="str">
        <f t="shared" si="746"/>
        <v/>
      </c>
      <c r="BJ327" s="68" t="str">
        <f t="shared" si="665"/>
        <v/>
      </c>
      <c r="BK327" s="32"/>
      <c r="BL327" s="120"/>
      <c r="BM327" s="62" t="str">
        <f t="shared" si="625"/>
        <v/>
      </c>
      <c r="BN327" s="62" t="str">
        <f t="shared" si="666"/>
        <v/>
      </c>
      <c r="BO327" s="65" t="str">
        <f t="shared" si="747"/>
        <v/>
      </c>
      <c r="BP327" s="68" t="str">
        <f t="shared" si="667"/>
        <v/>
      </c>
      <c r="BQ327" s="32"/>
      <c r="BR327" s="120"/>
      <c r="BS327" s="62" t="str">
        <f t="shared" si="626"/>
        <v/>
      </c>
      <c r="BT327" s="62" t="str">
        <f t="shared" si="668"/>
        <v/>
      </c>
      <c r="BU327" s="65" t="str">
        <f t="shared" si="748"/>
        <v/>
      </c>
      <c r="BV327" s="68" t="str">
        <f t="shared" si="669"/>
        <v/>
      </c>
      <c r="BW327" s="32"/>
      <c r="BX327" s="120"/>
      <c r="BY327" s="62" t="str">
        <f t="shared" si="627"/>
        <v/>
      </c>
      <c r="BZ327" s="62" t="str">
        <f t="shared" si="670"/>
        <v/>
      </c>
      <c r="CA327" s="65" t="str">
        <f t="shared" si="749"/>
        <v/>
      </c>
      <c r="CB327" s="68" t="str">
        <f t="shared" si="671"/>
        <v/>
      </c>
      <c r="CC327" s="32"/>
      <c r="CD327" s="120"/>
      <c r="CE327" s="62" t="str">
        <f t="shared" si="628"/>
        <v/>
      </c>
      <c r="CF327" s="62" t="str">
        <f t="shared" si="672"/>
        <v/>
      </c>
      <c r="CG327" s="65" t="str">
        <f t="shared" si="750"/>
        <v/>
      </c>
      <c r="CH327" s="68" t="str">
        <f t="shared" si="673"/>
        <v/>
      </c>
      <c r="CI327" s="32"/>
      <c r="CJ327" s="120"/>
      <c r="CK327" s="62" t="str">
        <f t="shared" si="629"/>
        <v/>
      </c>
      <c r="CL327" s="62" t="str">
        <f t="shared" si="674"/>
        <v/>
      </c>
      <c r="CM327" s="65" t="str">
        <f t="shared" si="751"/>
        <v/>
      </c>
      <c r="CN327" s="68" t="str">
        <f t="shared" si="675"/>
        <v/>
      </c>
      <c r="CO327" s="32"/>
      <c r="CP327" s="120"/>
      <c r="CQ327" s="62" t="str">
        <f t="shared" si="630"/>
        <v/>
      </c>
      <c r="CR327" s="62" t="str">
        <f t="shared" si="676"/>
        <v/>
      </c>
      <c r="CS327" s="65" t="str">
        <f t="shared" si="752"/>
        <v/>
      </c>
      <c r="CT327" s="68" t="str">
        <f t="shared" si="677"/>
        <v/>
      </c>
      <c r="CU327" s="32"/>
      <c r="CV327" s="120"/>
      <c r="CW327" s="62" t="str">
        <f t="shared" si="631"/>
        <v/>
      </c>
      <c r="CX327" s="62" t="str">
        <f t="shared" si="678"/>
        <v/>
      </c>
      <c r="CY327" s="65" t="str">
        <f t="shared" si="753"/>
        <v/>
      </c>
      <c r="CZ327" s="68" t="str">
        <f t="shared" si="679"/>
        <v/>
      </c>
      <c r="DA327" s="32"/>
      <c r="DB327" s="120"/>
      <c r="DC327" s="62" t="str">
        <f t="shared" si="632"/>
        <v/>
      </c>
      <c r="DD327" s="62" t="str">
        <f t="shared" si="680"/>
        <v/>
      </c>
      <c r="DE327" s="65" t="str">
        <f t="shared" si="754"/>
        <v/>
      </c>
      <c r="DF327" s="68" t="str">
        <f t="shared" si="681"/>
        <v/>
      </c>
      <c r="DG327" s="32"/>
      <c r="DH327" s="120"/>
      <c r="DI327" s="62" t="str">
        <f t="shared" si="633"/>
        <v/>
      </c>
      <c r="DJ327" s="62" t="str">
        <f t="shared" si="682"/>
        <v/>
      </c>
      <c r="DK327" s="65" t="str">
        <f t="shared" si="755"/>
        <v/>
      </c>
      <c r="DL327" s="68" t="str">
        <f t="shared" si="683"/>
        <v/>
      </c>
      <c r="DM327" s="32"/>
      <c r="DN327" s="120"/>
      <c r="DO327" s="62" t="str">
        <f t="shared" si="634"/>
        <v/>
      </c>
      <c r="DP327" s="62" t="str">
        <f t="shared" si="684"/>
        <v/>
      </c>
      <c r="DQ327" s="65" t="str">
        <f t="shared" si="756"/>
        <v/>
      </c>
      <c r="DR327" s="68" t="str">
        <f t="shared" si="685"/>
        <v/>
      </c>
      <c r="DS327" s="32"/>
      <c r="DT327" s="120"/>
      <c r="DU327" s="62" t="str">
        <f t="shared" si="635"/>
        <v/>
      </c>
      <c r="DV327" s="62" t="str">
        <f t="shared" si="686"/>
        <v/>
      </c>
      <c r="DW327" s="65" t="str">
        <f t="shared" si="757"/>
        <v/>
      </c>
      <c r="DX327" s="68" t="str">
        <f t="shared" si="687"/>
        <v/>
      </c>
      <c r="DY327" s="32"/>
      <c r="DZ327" s="120"/>
      <c r="EA327" s="62" t="str">
        <f t="shared" si="636"/>
        <v/>
      </c>
      <c r="EB327" s="62" t="str">
        <f t="shared" si="688"/>
        <v/>
      </c>
      <c r="EC327" s="65" t="str">
        <f t="shared" si="758"/>
        <v/>
      </c>
      <c r="ED327" s="68" t="str">
        <f t="shared" si="689"/>
        <v/>
      </c>
      <c r="EE327" s="32"/>
      <c r="EF327" s="120"/>
      <c r="EG327" s="62" t="str">
        <f t="shared" si="637"/>
        <v/>
      </c>
      <c r="EH327" s="62" t="str">
        <f t="shared" si="690"/>
        <v/>
      </c>
      <c r="EI327" s="65" t="str">
        <f t="shared" si="759"/>
        <v/>
      </c>
      <c r="EJ327" s="68" t="str">
        <f t="shared" si="691"/>
        <v/>
      </c>
      <c r="EK327" s="32"/>
      <c r="EL327" s="120"/>
      <c r="EM327" s="62" t="str">
        <f t="shared" si="638"/>
        <v/>
      </c>
      <c r="EN327" s="62" t="str">
        <f t="shared" si="692"/>
        <v/>
      </c>
      <c r="EO327" s="65" t="str">
        <f t="shared" si="760"/>
        <v/>
      </c>
      <c r="EP327" s="68" t="str">
        <f t="shared" si="693"/>
        <v/>
      </c>
      <c r="EQ327" s="32"/>
      <c r="ER327" s="120"/>
      <c r="ES327" s="62" t="str">
        <f t="shared" si="639"/>
        <v/>
      </c>
      <c r="ET327" s="62" t="str">
        <f t="shared" si="694"/>
        <v/>
      </c>
      <c r="EU327" s="65" t="str">
        <f t="shared" si="761"/>
        <v/>
      </c>
      <c r="EV327" s="68" t="str">
        <f t="shared" si="695"/>
        <v/>
      </c>
      <c r="EW327" s="32"/>
      <c r="EX327" s="120"/>
      <c r="EY327" s="62" t="str">
        <f t="shared" si="640"/>
        <v/>
      </c>
      <c r="EZ327" s="62" t="str">
        <f t="shared" si="696"/>
        <v/>
      </c>
      <c r="FA327" s="65" t="str">
        <f t="shared" si="762"/>
        <v/>
      </c>
      <c r="FB327" s="68" t="str">
        <f t="shared" si="697"/>
        <v/>
      </c>
      <c r="FC327" s="32"/>
      <c r="FD327" s="120"/>
      <c r="FE327" s="62" t="str">
        <f t="shared" si="641"/>
        <v/>
      </c>
      <c r="FF327" s="62" t="str">
        <f t="shared" si="698"/>
        <v/>
      </c>
      <c r="FG327" s="65" t="str">
        <f t="shared" si="763"/>
        <v/>
      </c>
      <c r="FH327" s="68" t="str">
        <f t="shared" si="699"/>
        <v/>
      </c>
      <c r="FI327" s="32"/>
      <c r="FJ327" s="120"/>
      <c r="FK327" s="62" t="str">
        <f t="shared" si="642"/>
        <v/>
      </c>
      <c r="FL327" s="62" t="str">
        <f t="shared" si="700"/>
        <v/>
      </c>
      <c r="FM327" s="65" t="str">
        <f t="shared" si="764"/>
        <v/>
      </c>
      <c r="FN327" s="68" t="str">
        <f t="shared" si="701"/>
        <v/>
      </c>
      <c r="FO327" s="32"/>
      <c r="FP327" s="120"/>
      <c r="FQ327" s="62" t="str">
        <f t="shared" si="643"/>
        <v/>
      </c>
      <c r="FR327" s="62" t="str">
        <f t="shared" si="702"/>
        <v/>
      </c>
      <c r="FS327" s="65" t="str">
        <f t="shared" si="765"/>
        <v/>
      </c>
      <c r="FT327" s="68" t="str">
        <f t="shared" si="703"/>
        <v/>
      </c>
      <c r="FU327" s="32"/>
      <c r="FV327" s="120"/>
      <c r="FW327" s="62" t="str">
        <f t="shared" si="644"/>
        <v/>
      </c>
      <c r="FX327" s="62" t="str">
        <f t="shared" si="704"/>
        <v/>
      </c>
      <c r="FY327" s="65" t="str">
        <f t="shared" si="766"/>
        <v/>
      </c>
      <c r="FZ327" s="68" t="str">
        <f t="shared" si="705"/>
        <v/>
      </c>
      <c r="GA327" s="32"/>
      <c r="GC327" s="7" t="str">
        <f t="shared" si="706"/>
        <v/>
      </c>
      <c r="GD327" s="7" t="str">
        <f t="shared" ca="1" si="645"/>
        <v/>
      </c>
      <c r="GT327" s="71" t="str">
        <f>IF(GT$9="", "", IF(AND(NOT('Personnel Details'!$N$11=""), $B327&gt;='Personnel Details'!$N$11), 'Personnel Details'!$O$11, IF(AND(NOT('Personnel Details'!$I$11=""), $B327&gt;='Personnel Details'!$I$11), 'Personnel Details'!$J$11, 'Personnel Details'!$E$11)))</f>
        <v/>
      </c>
      <c r="GU327" s="59" t="str">
        <f>IF(GT$9="", "", IF(AND(NOT('Personnel Details'!$N$11=""), $B327&gt;='Personnel Details'!$N$11), IF('Personnel Details'!$P$11="","", 'Personnel Details'!$P$11), IF(AND(NOT('Personnel Details'!$I$11=""), $B327&gt;='Personnel Details'!$I$11), IF('Personnel Details'!$K$11="", "", 'Personnel Details'!$K$11), IF('Personnel Details'!$F$11="", "", 'Personnel Details'!$F$11))))</f>
        <v/>
      </c>
      <c r="GV327" s="74" t="str">
        <f>IF(GT$9="", "", IF(AND(NOT('Personnel Details'!$N$11=""), $B327&gt;='Personnel Details'!$N$11), 'Personnel Details'!$Q$11, IF(AND(NOT('Personnel Details'!$I$11=""), $B327&gt;='Personnel Details'!$I$11), 'Personnel Details'!$L$11, 'Personnel Details'!$G$11)))</f>
        <v/>
      </c>
      <c r="GW327" s="59" t="str">
        <f t="shared" si="707"/>
        <v/>
      </c>
      <c r="GX327" s="53"/>
      <c r="GZ327" s="78" t="str">
        <f>IF(GZ$9="", "", IF(AND(NOT('Personnel Details'!$N$12=""), $B327&gt;='Personnel Details'!$N$12), 'Personnel Details'!$O$12, IF(AND(NOT('Personnel Details'!$I$12=""), $B327&gt;='Personnel Details'!$I$12), 'Personnel Details'!$J$12, 'Personnel Details'!$E$12)))</f>
        <v/>
      </c>
      <c r="HA327" s="59" t="str">
        <f>IF(GZ$9="", "", IF(AND(NOT('Personnel Details'!$N$12=""), $B327&gt;='Personnel Details'!$N$12), IF('Personnel Details'!$P$12="","", 'Personnel Details'!$P$12), IF(AND(NOT('Personnel Details'!$I$12=""), $B327&gt;='Personnel Details'!$I$12), IF('Personnel Details'!$K$12="", "", 'Personnel Details'!$K$12), IF('Personnel Details'!$F$12="", "", 'Personnel Details'!$F$12))))</f>
        <v/>
      </c>
      <c r="HB327" s="79" t="str">
        <f>IF(GZ$9="", "", IF(AND(NOT('Personnel Details'!$N$12=""), $B327&gt;='Personnel Details'!$N$12), 'Personnel Details'!$Q$12, IF(AND(NOT('Personnel Details'!$I$12=""), $B327&gt;='Personnel Details'!$I$12), 'Personnel Details'!$L$12, 'Personnel Details'!$G$12)))</f>
        <v/>
      </c>
      <c r="HC327" s="59" t="str">
        <f t="shared" si="708"/>
        <v/>
      </c>
      <c r="HD327" s="53"/>
      <c r="HF327" s="78" t="str">
        <f>IF(HF$9="", "", IF(AND(NOT('Personnel Details'!$N$13=""), $B327&gt;='Personnel Details'!$N$13), 'Personnel Details'!$O$13, IF(AND(NOT('Personnel Details'!$I$13=""), $B327&gt;='Personnel Details'!$I$13), 'Personnel Details'!$J$13, 'Personnel Details'!$E$13)))</f>
        <v/>
      </c>
      <c r="HG327" s="59" t="str">
        <f>IF(HF$9="", "", IF(AND(NOT('Personnel Details'!$N$13=""), $B327&gt;='Personnel Details'!$N$13), IF('Personnel Details'!$P$13="","", 'Personnel Details'!$P$13), IF(AND(NOT('Personnel Details'!$I$13=""), $B327&gt;='Personnel Details'!$I$13), IF('Personnel Details'!$K$13="", "", 'Personnel Details'!$K$13), IF('Personnel Details'!$F$13="", "", 'Personnel Details'!$F$13))))</f>
        <v/>
      </c>
      <c r="HH327" s="79" t="str">
        <f>IF(HF$9="", "", IF(AND(NOT('Personnel Details'!$N$13=""), $B327&gt;='Personnel Details'!$N$13), 'Personnel Details'!$Q$13, IF(AND(NOT('Personnel Details'!$I$13=""), $B327&gt;='Personnel Details'!$I$13), 'Personnel Details'!$L$13, 'Personnel Details'!$G$13)))</f>
        <v/>
      </c>
      <c r="HI327" s="59" t="str">
        <f t="shared" si="709"/>
        <v/>
      </c>
      <c r="HJ327" s="53"/>
      <c r="HL327" s="78" t="str">
        <f>IF(HL$9="", "", IF(AND(NOT('Personnel Details'!$N$14=""), $B327&gt;='Personnel Details'!$N$14), 'Personnel Details'!$O$14, IF(AND(NOT('Personnel Details'!$I$14=""), $B327&gt;='Personnel Details'!$I$14), 'Personnel Details'!$J$14, 'Personnel Details'!$E$14)))</f>
        <v/>
      </c>
      <c r="HM327" s="59" t="str">
        <f>IF(HL$9="", "", IF(AND(NOT('Personnel Details'!$N$14=""), $B327&gt;='Personnel Details'!$N$14), IF('Personnel Details'!$P$14="","", 'Personnel Details'!$P$14), IF(AND(NOT('Personnel Details'!$I$14=""), $B327&gt;='Personnel Details'!$I$14), IF('Personnel Details'!$K$14="", "", 'Personnel Details'!$K$14), IF('Personnel Details'!$F$14="", "", 'Personnel Details'!$F$14))))</f>
        <v/>
      </c>
      <c r="HN327" s="79" t="str">
        <f>IF(HL$9="", "", IF(AND(NOT('Personnel Details'!$N$14=""), $B327&gt;='Personnel Details'!$N$14), 'Personnel Details'!$Q$14, IF(AND(NOT('Personnel Details'!$I$14=""), $B327&gt;='Personnel Details'!$I$14), 'Personnel Details'!$L$14, 'Personnel Details'!$G$14)))</f>
        <v/>
      </c>
      <c r="HO327" s="59" t="str">
        <f t="shared" si="710"/>
        <v/>
      </c>
      <c r="HP327" s="53"/>
      <c r="HR327" s="78" t="str">
        <f>IF(HR$9="", "", IF(AND(NOT('Personnel Details'!$N$15=""), $B327&gt;='Personnel Details'!$N$15), 'Personnel Details'!$O$15, IF(AND(NOT('Personnel Details'!$I$15=""), $B327&gt;='Personnel Details'!$I$15), 'Personnel Details'!$J$15, 'Personnel Details'!$E$15)))</f>
        <v/>
      </c>
      <c r="HS327" s="59" t="str">
        <f>IF(HR$9="", "", IF(AND(NOT('Personnel Details'!$N$15=""), $B327&gt;='Personnel Details'!$N$15), IF('Personnel Details'!$P$15="","", 'Personnel Details'!$P$15), IF(AND(NOT('Personnel Details'!$I$15=""), $B327&gt;='Personnel Details'!$I$15), IF('Personnel Details'!$K$15="", "", 'Personnel Details'!$K$15), IF('Personnel Details'!$F$15="", "", 'Personnel Details'!$F$15))))</f>
        <v/>
      </c>
      <c r="HT327" s="79" t="str">
        <f>IF(HR$9="", "", IF(AND(NOT('Personnel Details'!$N$15=""), $B327&gt;='Personnel Details'!$N$15), 'Personnel Details'!$Q$15, IF(AND(NOT('Personnel Details'!$I$15=""), $B327&gt;='Personnel Details'!$I$15), 'Personnel Details'!$L$15, 'Personnel Details'!$G$15)))</f>
        <v/>
      </c>
      <c r="HU327" s="59" t="str">
        <f t="shared" si="711"/>
        <v/>
      </c>
      <c r="HV327" s="53"/>
      <c r="HX327" s="78" t="str">
        <f>IF(HX$9="", "", IF(AND(NOT('Personnel Details'!$N$16=""), $B327&gt;='Personnel Details'!$N$16), 'Personnel Details'!$O$16, IF(AND(NOT('Personnel Details'!$I$16=""), $B327&gt;='Personnel Details'!$I$16), 'Personnel Details'!$J$16, 'Personnel Details'!$E$16)))</f>
        <v/>
      </c>
      <c r="HY327" s="59" t="str">
        <f>IF(HX$9="", "", IF(AND(NOT('Personnel Details'!$N$16=""), $B327&gt;='Personnel Details'!$N$16), IF('Personnel Details'!$P$16="","", 'Personnel Details'!$P$16), IF(AND(NOT('Personnel Details'!$I$16=""), $B327&gt;='Personnel Details'!$I$16), IF('Personnel Details'!$K$16="", "", 'Personnel Details'!$K$16), IF('Personnel Details'!$F$16="", "", 'Personnel Details'!$F$16))))</f>
        <v/>
      </c>
      <c r="HZ327" s="79" t="str">
        <f>IF(HX$9="", "", IF(AND(NOT('Personnel Details'!$N$16=""), $B327&gt;='Personnel Details'!$N$16), 'Personnel Details'!$Q$16, IF(AND(NOT('Personnel Details'!$I$16=""), $B327&gt;='Personnel Details'!$I$16), 'Personnel Details'!$L$16, 'Personnel Details'!$G$16)))</f>
        <v/>
      </c>
      <c r="IA327" s="59" t="str">
        <f t="shared" si="712"/>
        <v/>
      </c>
      <c r="IB327" s="53"/>
      <c r="ID327" s="78" t="str">
        <f>IF(ID$9="", "", IF(AND(NOT('Personnel Details'!$N$17=""), $B327&gt;='Personnel Details'!$N$17), 'Personnel Details'!$O$17, IF(AND(NOT('Personnel Details'!$I$17=""), $B327&gt;='Personnel Details'!$I$17), 'Personnel Details'!$J$17, 'Personnel Details'!$E$17)))</f>
        <v/>
      </c>
      <c r="IE327" s="59" t="str">
        <f>IF(ID$9="", "", IF(AND(NOT('Personnel Details'!$N$17=""), $B327&gt;='Personnel Details'!$N$17), IF('Personnel Details'!$P$17="","", 'Personnel Details'!$P$17), IF(AND(NOT('Personnel Details'!$I$17=""), $B327&gt;='Personnel Details'!$I$17), IF('Personnel Details'!$K$17="", "", 'Personnel Details'!$K$17), IF('Personnel Details'!$F$17="", "", 'Personnel Details'!$F$17))))</f>
        <v/>
      </c>
      <c r="IF327" s="79" t="str">
        <f>IF(ID$9="", "", IF(AND(NOT('Personnel Details'!$N$17=""), $B327&gt;='Personnel Details'!$N$17), 'Personnel Details'!$Q$17, IF(AND(NOT('Personnel Details'!$I$17=""), $B327&gt;='Personnel Details'!$I$17), 'Personnel Details'!$L$17, 'Personnel Details'!$G$17)))</f>
        <v/>
      </c>
      <c r="IG327" s="59" t="str">
        <f t="shared" si="713"/>
        <v/>
      </c>
      <c r="IH327" s="53"/>
      <c r="IJ327" s="78" t="str">
        <f>IF(IJ$9="", "", IF(AND(NOT('Personnel Details'!$N$18=""), $B327&gt;='Personnel Details'!$N$18), 'Personnel Details'!$O$18, IF(AND(NOT('Personnel Details'!$I$18=""), $B327&gt;='Personnel Details'!$I$18), 'Personnel Details'!$J$18, 'Personnel Details'!$E$18)))</f>
        <v/>
      </c>
      <c r="IK327" s="59" t="str">
        <f>IF(IJ$9="", "", IF(AND(NOT('Personnel Details'!$N$18=""), $B327&gt;='Personnel Details'!$N$18), IF('Personnel Details'!$P$18="","", 'Personnel Details'!$P$18), IF(AND(NOT('Personnel Details'!$I$18=""), $B327&gt;='Personnel Details'!$I$18), IF('Personnel Details'!$K$18="", "", 'Personnel Details'!$K$18), IF('Personnel Details'!$F$18="", "", 'Personnel Details'!$F$18))))</f>
        <v/>
      </c>
      <c r="IL327" s="79" t="str">
        <f>IF(IJ$9="", "", IF(AND(NOT('Personnel Details'!$N$18=""), $B327&gt;='Personnel Details'!$N$18), 'Personnel Details'!$Q$18, IF(AND(NOT('Personnel Details'!$I$18=""), $B327&gt;='Personnel Details'!$I$18), 'Personnel Details'!$L$18, 'Personnel Details'!$G$18)))</f>
        <v/>
      </c>
      <c r="IM327" s="59" t="str">
        <f t="shared" si="714"/>
        <v/>
      </c>
      <c r="IN327" s="53"/>
      <c r="IP327" s="78" t="str">
        <f>IF(IP$9="", "", IF(AND(NOT('Personnel Details'!$N$19=""), $B327&gt;='Personnel Details'!$N$19), 'Personnel Details'!$O$19, IF(AND(NOT('Personnel Details'!$I$19=""), $B327&gt;='Personnel Details'!$I$19), 'Personnel Details'!$J$19, 'Personnel Details'!$E$19)))</f>
        <v/>
      </c>
      <c r="IQ327" s="59" t="str">
        <f>IF(IP$9="", "", IF(AND(NOT('Personnel Details'!$N$19=""), $B327&gt;='Personnel Details'!$N$19), IF('Personnel Details'!$P$19="","", 'Personnel Details'!$P$19), IF(AND(NOT('Personnel Details'!$I$19=""), $B327&gt;='Personnel Details'!$I$19), IF('Personnel Details'!$K$19="", "", 'Personnel Details'!$K$19), IF('Personnel Details'!$F$19="", "", 'Personnel Details'!$F$19))))</f>
        <v/>
      </c>
      <c r="IR327" s="79" t="str">
        <f>IF(IP$9="", "", IF(AND(NOT('Personnel Details'!$N$19=""), $B327&gt;='Personnel Details'!$N$19), 'Personnel Details'!$Q$19, IF(AND(NOT('Personnel Details'!$I$19=""), $B327&gt;='Personnel Details'!$I$19), 'Personnel Details'!$L$19, 'Personnel Details'!$G$19)))</f>
        <v/>
      </c>
      <c r="IS327" s="59" t="str">
        <f t="shared" si="715"/>
        <v/>
      </c>
      <c r="IT327" s="53"/>
      <c r="IV327" s="78" t="str">
        <f>IF(IV$9="", "", IF(AND(NOT('Personnel Details'!$N$20=""), $B327&gt;='Personnel Details'!$N$20), 'Personnel Details'!$O$20, IF(AND(NOT('Personnel Details'!$I$20=""), $B327&gt;='Personnel Details'!$I$20), 'Personnel Details'!$J$20, 'Personnel Details'!$E$20)))</f>
        <v/>
      </c>
      <c r="IW327" s="59" t="str">
        <f>IF(IV$9="", "", IF(AND(NOT('Personnel Details'!$N$20=""), $B327&gt;='Personnel Details'!$N$20), IF('Personnel Details'!$P$20="","", 'Personnel Details'!$P$20), IF(AND(NOT('Personnel Details'!$I$20=""), $B327&gt;='Personnel Details'!$I$20), IF('Personnel Details'!$K$20="", "", 'Personnel Details'!$K$20), IF('Personnel Details'!$F$20="", "", 'Personnel Details'!$F$20))))</f>
        <v/>
      </c>
      <c r="IX327" s="79" t="str">
        <f>IF(IV$9="", "", IF(AND(NOT('Personnel Details'!$N$20=""), $B327&gt;='Personnel Details'!$N$20), 'Personnel Details'!$Q$20, IF(AND(NOT('Personnel Details'!$I$20=""), $B327&gt;='Personnel Details'!$I$20), 'Personnel Details'!$L$20, 'Personnel Details'!$G$20)))</f>
        <v/>
      </c>
      <c r="IY327" s="59" t="str">
        <f t="shared" si="716"/>
        <v/>
      </c>
      <c r="IZ327" s="53"/>
      <c r="JB327" s="78" t="str">
        <f>IF(JB$9="", "", IF(AND(NOT('Personnel Details'!$N$21=""), $B327&gt;='Personnel Details'!$N$21), 'Personnel Details'!$O$21, IF(AND(NOT('Personnel Details'!$I$21=""), $B327&gt;='Personnel Details'!$I$21), 'Personnel Details'!$J$21, 'Personnel Details'!$E$21)))</f>
        <v/>
      </c>
      <c r="JC327" s="59" t="str">
        <f>IF(JB$9="", "", IF(AND(NOT('Personnel Details'!$N$21=""), $B327&gt;='Personnel Details'!$N$21), IF('Personnel Details'!$P$21="","", 'Personnel Details'!$P$21), IF(AND(NOT('Personnel Details'!$I$21=""), $B327&gt;='Personnel Details'!$I$21), IF('Personnel Details'!$K$21="", "", 'Personnel Details'!$K$21), IF('Personnel Details'!$F$21="", "", 'Personnel Details'!$F$21))))</f>
        <v/>
      </c>
      <c r="JD327" s="79" t="str">
        <f>IF(JB$9="", "", IF(AND(NOT('Personnel Details'!$N$21=""), $B327&gt;='Personnel Details'!$N$21), 'Personnel Details'!$Q$21, IF(AND(NOT('Personnel Details'!$I$21=""), $B327&gt;='Personnel Details'!$I$21), 'Personnel Details'!$L$21, 'Personnel Details'!$G$21)))</f>
        <v/>
      </c>
      <c r="JE327" s="59" t="str">
        <f t="shared" si="717"/>
        <v/>
      </c>
      <c r="JF327" s="53"/>
      <c r="JH327" s="78" t="str">
        <f>IF(JH$9="", "", IF(AND(NOT('Personnel Details'!$N$22=""), $B327&gt;='Personnel Details'!$N$22), 'Personnel Details'!$O$22, IF(AND(NOT('Personnel Details'!$I$22=""), $B327&gt;='Personnel Details'!$I$22), 'Personnel Details'!$J$22, 'Personnel Details'!$E$22)))</f>
        <v/>
      </c>
      <c r="JI327" s="59" t="str">
        <f>IF(JH$9="", "", IF(AND(NOT('Personnel Details'!$N$22=""), $B327&gt;='Personnel Details'!$N$22), IF('Personnel Details'!$P$22="","", 'Personnel Details'!$P$22), IF(AND(NOT('Personnel Details'!$I$22=""), $B327&gt;='Personnel Details'!$I$22), IF('Personnel Details'!$K$22="", "", 'Personnel Details'!$K$22), IF('Personnel Details'!$F$22="", "", 'Personnel Details'!$F$22))))</f>
        <v/>
      </c>
      <c r="JJ327" s="79" t="str">
        <f>IF(JH$9="", "", IF(AND(NOT('Personnel Details'!$N$22=""), $B327&gt;='Personnel Details'!$N$22), 'Personnel Details'!$Q$22, IF(AND(NOT('Personnel Details'!$I$22=""), $B327&gt;='Personnel Details'!$I$22), 'Personnel Details'!$L$22, 'Personnel Details'!$G$22)))</f>
        <v/>
      </c>
      <c r="JK327" s="59" t="str">
        <f t="shared" si="718"/>
        <v/>
      </c>
      <c r="JL327" s="53"/>
      <c r="JN327" s="78" t="str">
        <f>IF(JN$9="", "", IF(AND(NOT('Personnel Details'!$N$23=""), $B327&gt;='Personnel Details'!$N$23), 'Personnel Details'!$O$23, IF(AND(NOT('Personnel Details'!$I$23=""), $B327&gt;='Personnel Details'!$I$23), 'Personnel Details'!$J$23, 'Personnel Details'!$E$23)))</f>
        <v/>
      </c>
      <c r="JO327" s="59" t="str">
        <f>IF(JN$9="", "", IF(AND(NOT('Personnel Details'!$N$23=""), $B327&gt;='Personnel Details'!$N$23), IF('Personnel Details'!$P$23="","", 'Personnel Details'!$P$23), IF(AND(NOT('Personnel Details'!$I$23=""), $B327&gt;='Personnel Details'!$I$23), IF('Personnel Details'!$K$23="", "", 'Personnel Details'!$K$23), IF('Personnel Details'!$F$23="", "", 'Personnel Details'!$F$23))))</f>
        <v/>
      </c>
      <c r="JP327" s="79" t="str">
        <f>IF(JN$9="", "", IF(AND(NOT('Personnel Details'!$N$23=""), $B327&gt;='Personnel Details'!$N$23), 'Personnel Details'!$Q$23, IF(AND(NOT('Personnel Details'!$I$23=""), $B327&gt;='Personnel Details'!$I$23), 'Personnel Details'!$L$23, 'Personnel Details'!$G$23)))</f>
        <v/>
      </c>
      <c r="JQ327" s="59" t="str">
        <f t="shared" si="719"/>
        <v/>
      </c>
      <c r="JR327" s="53"/>
      <c r="JT327" s="78" t="str">
        <f>IF(JT$9="", "", IF(AND(NOT('Personnel Details'!$N$24=""), $B327&gt;='Personnel Details'!$N$24), 'Personnel Details'!$O$24, IF(AND(NOT('Personnel Details'!$I$24=""), $B327&gt;='Personnel Details'!$I$24), 'Personnel Details'!$J$24, 'Personnel Details'!$E$24)))</f>
        <v/>
      </c>
      <c r="JU327" s="59" t="str">
        <f>IF(JT$9="", "", IF(AND(NOT('Personnel Details'!$N$24=""), $B327&gt;='Personnel Details'!$N$24), IF('Personnel Details'!$P$24="","", 'Personnel Details'!$P$24), IF(AND(NOT('Personnel Details'!$I$24=""), $B327&gt;='Personnel Details'!$I$24), IF('Personnel Details'!$K$24="", "", 'Personnel Details'!$K$24), IF('Personnel Details'!$F$24="", "", 'Personnel Details'!$F$24))))</f>
        <v/>
      </c>
      <c r="JV327" s="79" t="str">
        <f>IF(JT$9="", "", IF(AND(NOT('Personnel Details'!$N$24=""), $B327&gt;='Personnel Details'!$N$24), 'Personnel Details'!$Q$24, IF(AND(NOT('Personnel Details'!$I$24=""), $B327&gt;='Personnel Details'!$I$24), 'Personnel Details'!$L$24, 'Personnel Details'!$G$24)))</f>
        <v/>
      </c>
      <c r="JW327" s="59" t="str">
        <f t="shared" si="720"/>
        <v/>
      </c>
      <c r="JX327" s="53"/>
      <c r="JZ327" s="78" t="str">
        <f>IF(JZ$9="", "", IF(AND(NOT('Personnel Details'!$N$25=""), $B327&gt;='Personnel Details'!$N$25), 'Personnel Details'!$O$25, IF(AND(NOT('Personnel Details'!$I$25=""), $B327&gt;='Personnel Details'!$I$25), 'Personnel Details'!$J$25, 'Personnel Details'!$E$25)))</f>
        <v/>
      </c>
      <c r="KA327" s="59" t="str">
        <f>IF(JZ$9="", "", IF(AND(NOT('Personnel Details'!$N$25=""), $B327&gt;='Personnel Details'!$N$25), IF('Personnel Details'!$P$25="","", 'Personnel Details'!$P$25), IF(AND(NOT('Personnel Details'!$I$25=""), $B327&gt;='Personnel Details'!$I$25), IF('Personnel Details'!$K$25="", "", 'Personnel Details'!$K$25), IF('Personnel Details'!$F$25="", "", 'Personnel Details'!$F$25))))</f>
        <v/>
      </c>
      <c r="KB327" s="79" t="str">
        <f>IF(JZ$9="", "", IF(AND(NOT('Personnel Details'!$N$25=""), $B327&gt;='Personnel Details'!$N$25), 'Personnel Details'!$Q$25, IF(AND(NOT('Personnel Details'!$I$25=""), $B327&gt;='Personnel Details'!$I$25), 'Personnel Details'!$L$25, 'Personnel Details'!$G$25)))</f>
        <v/>
      </c>
      <c r="KC327" s="59" t="str">
        <f t="shared" si="721"/>
        <v/>
      </c>
      <c r="KD327" s="53"/>
      <c r="KF327" s="78" t="str">
        <f>IF(KF$9="", "", IF(AND(NOT('Personnel Details'!$N$26=""), $B327&gt;='Personnel Details'!$N$26), 'Personnel Details'!$O$26, IF(AND(NOT('Personnel Details'!$I$26=""), $B327&gt;='Personnel Details'!$I$26), 'Personnel Details'!$J$26, 'Personnel Details'!$E$26)))</f>
        <v/>
      </c>
      <c r="KG327" s="59" t="str">
        <f>IF(KF$9="", "", IF(AND(NOT('Personnel Details'!$N$26=""), $B327&gt;='Personnel Details'!$N$26), IF('Personnel Details'!$P$26="","", 'Personnel Details'!$P$26), IF(AND(NOT('Personnel Details'!$I$26=""), $B327&gt;='Personnel Details'!$I$26), IF('Personnel Details'!$K$26="", "", 'Personnel Details'!$K$26), IF('Personnel Details'!$F$26="", "", 'Personnel Details'!$F$26))))</f>
        <v/>
      </c>
      <c r="KH327" s="79" t="str">
        <f>IF(KF$9="", "", IF(AND(NOT('Personnel Details'!$N$26=""), $B327&gt;='Personnel Details'!$N$26), 'Personnel Details'!$Q$26, IF(AND(NOT('Personnel Details'!$I$26=""), $B327&gt;='Personnel Details'!$I$26), 'Personnel Details'!$L$26, 'Personnel Details'!$G$26)))</f>
        <v/>
      </c>
      <c r="KI327" s="59" t="str">
        <f t="shared" si="722"/>
        <v/>
      </c>
      <c r="KJ327" s="53"/>
      <c r="KL327" s="78" t="str">
        <f>IF(KL$9="", "", IF(AND(NOT('Personnel Details'!$N$27=""), $B327&gt;='Personnel Details'!$N$27), 'Personnel Details'!$O$27, IF(AND(NOT('Personnel Details'!$I$27=""), $B327&gt;='Personnel Details'!$I$27), 'Personnel Details'!$J$27, 'Personnel Details'!$E$27)))</f>
        <v/>
      </c>
      <c r="KM327" s="59" t="str">
        <f>IF(KL$9="", "", IF(AND(NOT('Personnel Details'!$N$27=""), $B327&gt;='Personnel Details'!$N$27), IF('Personnel Details'!$P$27="","", 'Personnel Details'!$P$27), IF(AND(NOT('Personnel Details'!$I$27=""), $B327&gt;='Personnel Details'!$I$27), IF('Personnel Details'!$K$27="", "", 'Personnel Details'!$K$27), IF('Personnel Details'!$F$27="", "", 'Personnel Details'!$F$27))))</f>
        <v/>
      </c>
      <c r="KN327" s="79" t="str">
        <f>IF(KL$9="", "", IF(AND(NOT('Personnel Details'!$N$27=""), $B327&gt;='Personnel Details'!$N$27), 'Personnel Details'!$Q$27, IF(AND(NOT('Personnel Details'!$I$27=""), $B327&gt;='Personnel Details'!$I$27), 'Personnel Details'!$L$27, 'Personnel Details'!$G$27)))</f>
        <v/>
      </c>
      <c r="KO327" s="59" t="str">
        <f t="shared" si="723"/>
        <v/>
      </c>
      <c r="KP327" s="53"/>
      <c r="KR327" s="78" t="str">
        <f>IF(KR$9="", "", IF(AND(NOT('Personnel Details'!$N$28=""), $B327&gt;='Personnel Details'!$N$28), 'Personnel Details'!$O$28, IF(AND(NOT('Personnel Details'!$I$28=""), $B327&gt;='Personnel Details'!$I$28), 'Personnel Details'!$J$28, 'Personnel Details'!$E$28)))</f>
        <v/>
      </c>
      <c r="KS327" s="59" t="str">
        <f>IF(KR$9="", "", IF(AND(NOT('Personnel Details'!$N$28=""), $B327&gt;='Personnel Details'!$N$28), IF('Personnel Details'!$P$28="","", 'Personnel Details'!$P$28), IF(AND(NOT('Personnel Details'!$I$28=""), $B327&gt;='Personnel Details'!$I$28), IF('Personnel Details'!$K$28="", "", 'Personnel Details'!$K$28), IF('Personnel Details'!$F$28="", "", 'Personnel Details'!$F$28))))</f>
        <v/>
      </c>
      <c r="KT327" s="79" t="str">
        <f>IF(KR$9="", "", IF(AND(NOT('Personnel Details'!$N$28=""), $B327&gt;='Personnel Details'!$N$28), 'Personnel Details'!$Q$28, IF(AND(NOT('Personnel Details'!$I$28=""), $B327&gt;='Personnel Details'!$I$28), 'Personnel Details'!$L$28, 'Personnel Details'!$G$28)))</f>
        <v/>
      </c>
      <c r="KU327" s="59" t="str">
        <f t="shared" si="724"/>
        <v/>
      </c>
      <c r="KV327" s="53"/>
      <c r="KX327" s="78" t="str">
        <f>IF(KX$9="", "", IF(AND(NOT('Personnel Details'!$N$29=""), $B327&gt;='Personnel Details'!$N$29), 'Personnel Details'!$O$29, IF(AND(NOT('Personnel Details'!$I$29=""), $B327&gt;='Personnel Details'!$I$29), 'Personnel Details'!$J$29, 'Personnel Details'!$E$29)))</f>
        <v/>
      </c>
      <c r="KY327" s="59" t="str">
        <f>IF(KX$9="", "", IF(AND(NOT('Personnel Details'!$N$29=""), $B327&gt;='Personnel Details'!$N$29), IF('Personnel Details'!$P$29="","", 'Personnel Details'!$P$29), IF(AND(NOT('Personnel Details'!$I$29=""), $B327&gt;='Personnel Details'!$I$29), IF('Personnel Details'!$K$29="", "", 'Personnel Details'!$K$29), IF('Personnel Details'!$F$29="", "", 'Personnel Details'!$F$29))))</f>
        <v/>
      </c>
      <c r="KZ327" s="79" t="str">
        <f>IF(KX$9="", "", IF(AND(NOT('Personnel Details'!$N$29=""), $B327&gt;='Personnel Details'!$N$29), 'Personnel Details'!$Q$29, IF(AND(NOT('Personnel Details'!$I$29=""), $B327&gt;='Personnel Details'!$I$29), 'Personnel Details'!$L$29, 'Personnel Details'!$G$29)))</f>
        <v/>
      </c>
      <c r="LA327" s="59" t="str">
        <f t="shared" si="725"/>
        <v/>
      </c>
      <c r="LB327" s="53"/>
      <c r="LD327" s="78" t="str">
        <f>IF(LD$9="", "", IF(AND(NOT('Personnel Details'!$N$30=""), $B327&gt;='Personnel Details'!$N$30), 'Personnel Details'!$O$30, IF(AND(NOT('Personnel Details'!$I$30=""), $B327&gt;='Personnel Details'!$I$30), 'Personnel Details'!$J$30, 'Personnel Details'!$E$30)))</f>
        <v/>
      </c>
      <c r="LE327" s="59" t="str">
        <f>IF(LD$9="", "", IF(AND(NOT('Personnel Details'!$N$30=""), $B327&gt;='Personnel Details'!$N$30), IF('Personnel Details'!$P$30="","", 'Personnel Details'!$P$30), IF(AND(NOT('Personnel Details'!$I$30=""), $B327&gt;='Personnel Details'!$I$30), IF('Personnel Details'!$K$30="", "", 'Personnel Details'!$K$30), IF('Personnel Details'!$F$30="", "", 'Personnel Details'!$F$30))))</f>
        <v/>
      </c>
      <c r="LF327" s="79" t="str">
        <f>IF(LD$9="", "", IF(AND(NOT('Personnel Details'!$N$30=""), $B327&gt;='Personnel Details'!$N$30), 'Personnel Details'!$Q$30, IF(AND(NOT('Personnel Details'!$I$30=""), $B327&gt;='Personnel Details'!$I$30), 'Personnel Details'!$L$30, 'Personnel Details'!$G$30)))</f>
        <v/>
      </c>
      <c r="LG327" s="59" t="str">
        <f t="shared" si="726"/>
        <v/>
      </c>
      <c r="LH327" s="53"/>
      <c r="LJ327" s="78" t="str">
        <f>IF(LJ$9="", "", IF(AND(NOT('Personnel Details'!$N$31=""), $B327&gt;='Personnel Details'!$N$31), 'Personnel Details'!$O$31, IF(AND(NOT('Personnel Details'!$I$31=""), $B327&gt;='Personnel Details'!$I$31), 'Personnel Details'!$J$31, 'Personnel Details'!$E$31)))</f>
        <v/>
      </c>
      <c r="LK327" s="59" t="str">
        <f>IF(LJ$9="", "", IF(AND(NOT('Personnel Details'!$N$31=""), $B327&gt;='Personnel Details'!$N$31), IF('Personnel Details'!$P$31="","", 'Personnel Details'!$P$31), IF(AND(NOT('Personnel Details'!$I$31=""), $B327&gt;='Personnel Details'!$I$31), IF('Personnel Details'!$K$31="", "", 'Personnel Details'!$K$31), IF('Personnel Details'!$F$31="", "", 'Personnel Details'!$F$31))))</f>
        <v/>
      </c>
      <c r="LL327" s="79" t="str">
        <f>IF(LJ$9="", "", IF(AND(NOT('Personnel Details'!$N$31=""), $B327&gt;='Personnel Details'!$N$31), 'Personnel Details'!$Q$31, IF(AND(NOT('Personnel Details'!$I$31=""), $B327&gt;='Personnel Details'!$I$31), 'Personnel Details'!$L$31, 'Personnel Details'!$G$31)))</f>
        <v/>
      </c>
      <c r="LM327" s="59" t="str">
        <f t="shared" si="727"/>
        <v/>
      </c>
      <c r="LN327" s="53"/>
      <c r="LP327" s="78" t="str">
        <f>IF(LP$9="", "", IF(AND(NOT('Personnel Details'!$N$32=""), $B327&gt;='Personnel Details'!$N$32), 'Personnel Details'!$O$32, IF(AND(NOT('Personnel Details'!$I$32=""), $B327&gt;='Personnel Details'!$I$32), 'Personnel Details'!$J$32, 'Personnel Details'!$E$32)))</f>
        <v/>
      </c>
      <c r="LQ327" s="59" t="str">
        <f>IF(LP$9="", "", IF(AND(NOT('Personnel Details'!$N$32=""), $B327&gt;='Personnel Details'!$N$32), IF('Personnel Details'!$P$32="","", 'Personnel Details'!$P$32), IF(AND(NOT('Personnel Details'!$I$32=""), $B327&gt;='Personnel Details'!$I$32), IF('Personnel Details'!$K$32="", "", 'Personnel Details'!$K$32), IF('Personnel Details'!$F$32="", "", 'Personnel Details'!$F$32))))</f>
        <v/>
      </c>
      <c r="LR327" s="79" t="str">
        <f>IF(LP$9="", "", IF(AND(NOT('Personnel Details'!$N$32=""), $B327&gt;='Personnel Details'!$N$32), 'Personnel Details'!$Q$32, IF(AND(NOT('Personnel Details'!$I$32=""), $B327&gt;='Personnel Details'!$I$32), 'Personnel Details'!$L$32, 'Personnel Details'!$G$32)))</f>
        <v/>
      </c>
      <c r="LS327" s="59" t="str">
        <f t="shared" si="728"/>
        <v/>
      </c>
      <c r="LT327" s="53"/>
      <c r="LV327" s="78" t="str">
        <f>IF(LV$9="", "", IF(AND(NOT('Personnel Details'!$N$33=""), $B327&gt;='Personnel Details'!$N$33), 'Personnel Details'!$O$33, IF(AND(NOT('Personnel Details'!$I$33=""), $B327&gt;='Personnel Details'!$I$33), 'Personnel Details'!$J$33, 'Personnel Details'!$E$33)))</f>
        <v/>
      </c>
      <c r="LW327" s="59" t="str">
        <f>IF(LV$9="", "", IF(AND(NOT('Personnel Details'!$N$33=""), $B327&gt;='Personnel Details'!$N$33), IF('Personnel Details'!$P$33="","", 'Personnel Details'!$P$33), IF(AND(NOT('Personnel Details'!$I$33=""), $B327&gt;='Personnel Details'!$I$33), IF('Personnel Details'!$K$33="", "", 'Personnel Details'!$K$33), IF('Personnel Details'!$F$33="", "", 'Personnel Details'!$F$33))))</f>
        <v/>
      </c>
      <c r="LX327" s="79" t="str">
        <f>IF(LV$9="", "", IF(AND(NOT('Personnel Details'!$N$33=""), $B327&gt;='Personnel Details'!$N$33), 'Personnel Details'!$Q$33, IF(AND(NOT('Personnel Details'!$I$33=""), $B327&gt;='Personnel Details'!$I$33), 'Personnel Details'!$L$33, 'Personnel Details'!$G$33)))</f>
        <v/>
      </c>
      <c r="LY327" s="59" t="str">
        <f t="shared" si="729"/>
        <v/>
      </c>
      <c r="LZ327" s="53"/>
      <c r="MB327" s="78" t="str">
        <f>IF(MB$9="", "", IF(AND(NOT('Personnel Details'!$N$34=""), $B327&gt;='Personnel Details'!$N$34), 'Personnel Details'!$O$34, IF(AND(NOT('Personnel Details'!$I$34=""), $B327&gt;='Personnel Details'!$I$34), 'Personnel Details'!$J$34, 'Personnel Details'!$E$34)))</f>
        <v/>
      </c>
      <c r="MC327" s="59" t="str">
        <f>IF(MB$9="", "", IF(AND(NOT('Personnel Details'!$N$34=""), $B327&gt;='Personnel Details'!$N$34), IF('Personnel Details'!$P$34="","", 'Personnel Details'!$P$34), IF(AND(NOT('Personnel Details'!$I$34=""), $B327&gt;='Personnel Details'!$I$34), IF('Personnel Details'!$K$34="", "", 'Personnel Details'!$K$34), IF('Personnel Details'!$F$34="", "", 'Personnel Details'!$F$34))))</f>
        <v/>
      </c>
      <c r="MD327" s="79" t="str">
        <f>IF(MB$9="", "", IF(AND(NOT('Personnel Details'!$N$34=""), $B327&gt;='Personnel Details'!$N$34), 'Personnel Details'!$Q$34, IF(AND(NOT('Personnel Details'!$I$34=""), $B327&gt;='Personnel Details'!$I$34), 'Personnel Details'!$L$34, 'Personnel Details'!$G$34)))</f>
        <v/>
      </c>
      <c r="ME327" s="59" t="str">
        <f t="shared" si="730"/>
        <v/>
      </c>
      <c r="MF327" s="53"/>
      <c r="MH327" s="78" t="str">
        <f>IF(MH$9="", "", IF(AND(NOT('Personnel Details'!$N$35=""), $B327&gt;='Personnel Details'!$N$35), 'Personnel Details'!$O$35, IF(AND(NOT('Personnel Details'!$I$35=""), $B327&gt;='Personnel Details'!$I$35), 'Personnel Details'!$J$35, 'Personnel Details'!$E$35)))</f>
        <v/>
      </c>
      <c r="MI327" s="59" t="str">
        <f>IF(MH$9="", "", IF(AND(NOT('Personnel Details'!$N$35=""), $B327&gt;='Personnel Details'!$N$35), IF('Personnel Details'!$P$35="","", 'Personnel Details'!$P$35), IF(AND(NOT('Personnel Details'!$I$35=""), $B327&gt;='Personnel Details'!$I$35), IF('Personnel Details'!$K$35="", "", 'Personnel Details'!$K$35), IF('Personnel Details'!$F$35="", "", 'Personnel Details'!$F$35))))</f>
        <v/>
      </c>
      <c r="MJ327" s="79" t="str">
        <f>IF(MH$9="", "", IF(AND(NOT('Personnel Details'!$N$35=""), $B327&gt;='Personnel Details'!$N$35), 'Personnel Details'!$Q$35, IF(AND(NOT('Personnel Details'!$I$35=""), $B327&gt;='Personnel Details'!$I$35), 'Personnel Details'!$L$35, 'Personnel Details'!$G$35)))</f>
        <v/>
      </c>
      <c r="MK327" s="59" t="str">
        <f t="shared" si="731"/>
        <v/>
      </c>
      <c r="ML327" s="53"/>
      <c r="MN327" s="78" t="str">
        <f>IF(MN$9="", "", IF(AND(NOT('Personnel Details'!$N$36=""), $B327&gt;='Personnel Details'!$N$36), 'Personnel Details'!$O$36, IF(AND(NOT('Personnel Details'!$I$36=""), $B327&gt;='Personnel Details'!$I$36), 'Personnel Details'!$J$36, 'Personnel Details'!$E$36)))</f>
        <v/>
      </c>
      <c r="MO327" s="59" t="str">
        <f>IF(MN$9="", "", IF(AND(NOT('Personnel Details'!$N$36=""), $B327&gt;='Personnel Details'!$N$36), IF('Personnel Details'!$P$36="","", 'Personnel Details'!$P$36), IF(AND(NOT('Personnel Details'!$I$36=""), $B327&gt;='Personnel Details'!$I$36), IF('Personnel Details'!$K$36="", "", 'Personnel Details'!$K$36), IF('Personnel Details'!$F$36="", "", 'Personnel Details'!$F$36))))</f>
        <v/>
      </c>
      <c r="MP327" s="79" t="str">
        <f>IF(MN$9="", "", IF(AND(NOT('Personnel Details'!$N$36=""), $B327&gt;='Personnel Details'!$N$36), 'Personnel Details'!$Q$36, IF(AND(NOT('Personnel Details'!$I$36=""), $B327&gt;='Personnel Details'!$I$36), 'Personnel Details'!$L$36, 'Personnel Details'!$G$36)))</f>
        <v/>
      </c>
      <c r="MQ327" s="59" t="str">
        <f t="shared" si="732"/>
        <v/>
      </c>
      <c r="MR327" s="53"/>
      <c r="MT327" s="78" t="str">
        <f>IF(MT$9="", "", IF(AND(NOT('Personnel Details'!$N$37=""), $B327&gt;='Personnel Details'!$N$37), 'Personnel Details'!$O$37, IF(AND(NOT('Personnel Details'!$I$37=""), $B327&gt;='Personnel Details'!$I$37), 'Personnel Details'!$J$37, 'Personnel Details'!$E$37)))</f>
        <v/>
      </c>
      <c r="MU327" s="59" t="str">
        <f>IF(MT$9="", "", IF(AND(NOT('Personnel Details'!$N$37=""), $B327&gt;='Personnel Details'!$N$37), IF('Personnel Details'!$P$37="","", 'Personnel Details'!$P$37), IF(AND(NOT('Personnel Details'!$I$37=""), $B327&gt;='Personnel Details'!$I$37), IF('Personnel Details'!$K$37="", "", 'Personnel Details'!$K$37), IF('Personnel Details'!$F$37="", "", 'Personnel Details'!$F$37))))</f>
        <v/>
      </c>
      <c r="MV327" s="79" t="str">
        <f>IF(MT$9="", "", IF(AND(NOT('Personnel Details'!$N$37=""), $B327&gt;='Personnel Details'!$N$37), 'Personnel Details'!$Q$37, IF(AND(NOT('Personnel Details'!$I$37=""), $B327&gt;='Personnel Details'!$I$37), 'Personnel Details'!$L$37, 'Personnel Details'!$G$37)))</f>
        <v/>
      </c>
      <c r="MW327" s="59" t="str">
        <f t="shared" si="733"/>
        <v/>
      </c>
      <c r="MX327" s="53"/>
      <c r="MZ327" s="78" t="str">
        <f>IF(MZ$9="", "", IF(AND(NOT('Personnel Details'!$N$38=""), $B327&gt;='Personnel Details'!$N$38), 'Personnel Details'!$O$38, IF(AND(NOT('Personnel Details'!$I$38=""), $B327&gt;='Personnel Details'!$I$38), 'Personnel Details'!$J$38, 'Personnel Details'!$E$38)))</f>
        <v/>
      </c>
      <c r="NA327" s="59" t="str">
        <f>IF(MZ$9="", "", IF(AND(NOT('Personnel Details'!$N$38=""), $B327&gt;='Personnel Details'!$N$38), IF('Personnel Details'!$P$38="","", 'Personnel Details'!$P$38), IF(AND(NOT('Personnel Details'!$I$38=""), $B327&gt;='Personnel Details'!$I$38), IF('Personnel Details'!$K$38="", "", 'Personnel Details'!$K$38), IF('Personnel Details'!$F$38="", "", 'Personnel Details'!$F$38))))</f>
        <v/>
      </c>
      <c r="NB327" s="79" t="str">
        <f>IF(MZ$9="", "", IF(AND(NOT('Personnel Details'!$N$38=""), $B327&gt;='Personnel Details'!$N$38), 'Personnel Details'!$Q$38, IF(AND(NOT('Personnel Details'!$I$38=""), $B327&gt;='Personnel Details'!$I$38), 'Personnel Details'!$L$38, 'Personnel Details'!$G$38)))</f>
        <v/>
      </c>
      <c r="NC327" s="59" t="str">
        <f t="shared" si="734"/>
        <v/>
      </c>
      <c r="ND327" s="53"/>
      <c r="NF327" s="78" t="str">
        <f>IF(NF$9="", "", IF(AND(NOT('Personnel Details'!$N$39=""), $B327&gt;='Personnel Details'!$N$39), 'Personnel Details'!$O$39, IF(AND(NOT('Personnel Details'!$I$39=""), $B327&gt;='Personnel Details'!$I$39), 'Personnel Details'!$J$39, 'Personnel Details'!$E$39)))</f>
        <v/>
      </c>
      <c r="NG327" s="59" t="str">
        <f>IF(NF$9="", "", IF(AND(NOT('Personnel Details'!$N$39=""), $B327&gt;='Personnel Details'!$N$39), IF('Personnel Details'!$P$39="","", 'Personnel Details'!$P$39), IF(AND(NOT('Personnel Details'!$I$39=""), $B327&gt;='Personnel Details'!$I$39), IF('Personnel Details'!$K$39="", "", 'Personnel Details'!$K$39), IF('Personnel Details'!$F$39="", "", 'Personnel Details'!$F$39))))</f>
        <v/>
      </c>
      <c r="NH327" s="79" t="str">
        <f>IF(NF$9="", "", IF(AND(NOT('Personnel Details'!$N$39=""), $B327&gt;='Personnel Details'!$N$39), 'Personnel Details'!$Q$39, IF(AND(NOT('Personnel Details'!$I$39=""), $B327&gt;='Personnel Details'!$I$39), 'Personnel Details'!$L$39, 'Personnel Details'!$G$39)))</f>
        <v/>
      </c>
      <c r="NI327" s="59" t="str">
        <f t="shared" si="735"/>
        <v/>
      </c>
      <c r="NJ327" s="53"/>
      <c r="NL327" s="78" t="str">
        <f>IF(NL$9="", "", IF(AND(NOT('Personnel Details'!$N$40=""), $B327&gt;='Personnel Details'!$N$40), 'Personnel Details'!$O$40, IF(AND(NOT('Personnel Details'!$I$40=""), $B327&gt;='Personnel Details'!$I$40), 'Personnel Details'!$J$40, 'Personnel Details'!$E$40)))</f>
        <v/>
      </c>
      <c r="NM327" s="59" t="str">
        <f>IF(NL$9="", "", IF(AND(NOT('Personnel Details'!$N$40=""), $B327&gt;='Personnel Details'!$N$40), IF('Personnel Details'!$P$40="","", 'Personnel Details'!$P$40), IF(AND(NOT('Personnel Details'!$I$40=""), $B327&gt;='Personnel Details'!$I$40), IF('Personnel Details'!$K$40="", "", 'Personnel Details'!$K$40), IF('Personnel Details'!$F$40="", "", 'Personnel Details'!$F$40))))</f>
        <v/>
      </c>
      <c r="NN327" s="79" t="str">
        <f>IF(NL$9="", "", IF(AND(NOT('Personnel Details'!$N$40=""), $B327&gt;='Personnel Details'!$N$40), 'Personnel Details'!$Q$40, IF(AND(NOT('Personnel Details'!$I$40=""), $B327&gt;='Personnel Details'!$I$40), 'Personnel Details'!$L$40, 'Personnel Details'!$G$40)))</f>
        <v/>
      </c>
      <c r="NO327" s="59" t="str">
        <f t="shared" si="736"/>
        <v/>
      </c>
      <c r="NP327" s="53"/>
    </row>
    <row r="328" spans="1:380" x14ac:dyDescent="0.25">
      <c r="A328" s="32"/>
      <c r="B328" s="113" t="str">
        <f>IFERROR(IF(B327+1&gt;'Personnel Details'!$U$5, "", B327+1), "")</f>
        <v/>
      </c>
      <c r="C328" s="32"/>
      <c r="D328" s="120"/>
      <c r="E328" s="13" t="str">
        <f t="shared" si="615"/>
        <v/>
      </c>
      <c r="F328" s="13" t="str">
        <f t="shared" si="646"/>
        <v/>
      </c>
      <c r="G328" s="56" t="str">
        <f t="shared" si="737"/>
        <v/>
      </c>
      <c r="H328" s="16" t="str">
        <f t="shared" si="647"/>
        <v/>
      </c>
      <c r="I328" s="32"/>
      <c r="J328" s="120"/>
      <c r="K328" s="62" t="str">
        <f t="shared" si="616"/>
        <v/>
      </c>
      <c r="L328" s="62" t="str">
        <f t="shared" si="648"/>
        <v/>
      </c>
      <c r="M328" s="65" t="str">
        <f t="shared" si="738"/>
        <v/>
      </c>
      <c r="N328" s="68" t="str">
        <f t="shared" si="649"/>
        <v/>
      </c>
      <c r="O328" s="32"/>
      <c r="P328" s="120"/>
      <c r="Q328" s="62" t="str">
        <f t="shared" si="617"/>
        <v/>
      </c>
      <c r="R328" s="62" t="str">
        <f t="shared" si="650"/>
        <v/>
      </c>
      <c r="S328" s="65" t="str">
        <f t="shared" si="739"/>
        <v/>
      </c>
      <c r="T328" s="68" t="str">
        <f t="shared" si="651"/>
        <v/>
      </c>
      <c r="U328" s="32"/>
      <c r="V328" s="120"/>
      <c r="W328" s="62" t="str">
        <f t="shared" si="618"/>
        <v/>
      </c>
      <c r="X328" s="62" t="str">
        <f t="shared" si="652"/>
        <v/>
      </c>
      <c r="Y328" s="65" t="str">
        <f t="shared" si="740"/>
        <v/>
      </c>
      <c r="Z328" s="68" t="str">
        <f t="shared" si="653"/>
        <v/>
      </c>
      <c r="AA328" s="32"/>
      <c r="AB328" s="120"/>
      <c r="AC328" s="62" t="str">
        <f t="shared" si="619"/>
        <v/>
      </c>
      <c r="AD328" s="62" t="str">
        <f t="shared" si="654"/>
        <v/>
      </c>
      <c r="AE328" s="65" t="str">
        <f t="shared" si="741"/>
        <v/>
      </c>
      <c r="AF328" s="68" t="str">
        <f t="shared" si="655"/>
        <v/>
      </c>
      <c r="AG328" s="32"/>
      <c r="AH328" s="120"/>
      <c r="AI328" s="62" t="str">
        <f t="shared" si="620"/>
        <v/>
      </c>
      <c r="AJ328" s="62" t="str">
        <f t="shared" si="656"/>
        <v/>
      </c>
      <c r="AK328" s="65" t="str">
        <f t="shared" si="742"/>
        <v/>
      </c>
      <c r="AL328" s="68" t="str">
        <f t="shared" si="657"/>
        <v/>
      </c>
      <c r="AM328" s="32"/>
      <c r="AN328" s="120"/>
      <c r="AO328" s="62" t="str">
        <f t="shared" si="621"/>
        <v/>
      </c>
      <c r="AP328" s="62" t="str">
        <f t="shared" si="658"/>
        <v/>
      </c>
      <c r="AQ328" s="65" t="str">
        <f t="shared" si="743"/>
        <v/>
      </c>
      <c r="AR328" s="68" t="str">
        <f t="shared" si="659"/>
        <v/>
      </c>
      <c r="AS328" s="32"/>
      <c r="AT328" s="120"/>
      <c r="AU328" s="62" t="str">
        <f t="shared" si="622"/>
        <v/>
      </c>
      <c r="AV328" s="62" t="str">
        <f t="shared" si="660"/>
        <v/>
      </c>
      <c r="AW328" s="65" t="str">
        <f t="shared" si="744"/>
        <v/>
      </c>
      <c r="AX328" s="68" t="str">
        <f t="shared" si="661"/>
        <v/>
      </c>
      <c r="AY328" s="32"/>
      <c r="AZ328" s="120"/>
      <c r="BA328" s="62" t="str">
        <f t="shared" si="623"/>
        <v/>
      </c>
      <c r="BB328" s="62" t="str">
        <f t="shared" si="662"/>
        <v/>
      </c>
      <c r="BC328" s="65" t="str">
        <f t="shared" si="745"/>
        <v/>
      </c>
      <c r="BD328" s="68" t="str">
        <f t="shared" si="663"/>
        <v/>
      </c>
      <c r="BE328" s="32"/>
      <c r="BF328" s="120"/>
      <c r="BG328" s="62" t="str">
        <f t="shared" si="624"/>
        <v/>
      </c>
      <c r="BH328" s="62" t="str">
        <f t="shared" si="664"/>
        <v/>
      </c>
      <c r="BI328" s="65" t="str">
        <f t="shared" si="746"/>
        <v/>
      </c>
      <c r="BJ328" s="68" t="str">
        <f t="shared" si="665"/>
        <v/>
      </c>
      <c r="BK328" s="32"/>
      <c r="BL328" s="120"/>
      <c r="BM328" s="62" t="str">
        <f t="shared" si="625"/>
        <v/>
      </c>
      <c r="BN328" s="62" t="str">
        <f t="shared" si="666"/>
        <v/>
      </c>
      <c r="BO328" s="65" t="str">
        <f t="shared" si="747"/>
        <v/>
      </c>
      <c r="BP328" s="68" t="str">
        <f t="shared" si="667"/>
        <v/>
      </c>
      <c r="BQ328" s="32"/>
      <c r="BR328" s="120"/>
      <c r="BS328" s="62" t="str">
        <f t="shared" si="626"/>
        <v/>
      </c>
      <c r="BT328" s="62" t="str">
        <f t="shared" si="668"/>
        <v/>
      </c>
      <c r="BU328" s="65" t="str">
        <f t="shared" si="748"/>
        <v/>
      </c>
      <c r="BV328" s="68" t="str">
        <f t="shared" si="669"/>
        <v/>
      </c>
      <c r="BW328" s="32"/>
      <c r="BX328" s="120"/>
      <c r="BY328" s="62" t="str">
        <f t="shared" si="627"/>
        <v/>
      </c>
      <c r="BZ328" s="62" t="str">
        <f t="shared" si="670"/>
        <v/>
      </c>
      <c r="CA328" s="65" t="str">
        <f t="shared" si="749"/>
        <v/>
      </c>
      <c r="CB328" s="68" t="str">
        <f t="shared" si="671"/>
        <v/>
      </c>
      <c r="CC328" s="32"/>
      <c r="CD328" s="120"/>
      <c r="CE328" s="62" t="str">
        <f t="shared" si="628"/>
        <v/>
      </c>
      <c r="CF328" s="62" t="str">
        <f t="shared" si="672"/>
        <v/>
      </c>
      <c r="CG328" s="65" t="str">
        <f t="shared" si="750"/>
        <v/>
      </c>
      <c r="CH328" s="68" t="str">
        <f t="shared" si="673"/>
        <v/>
      </c>
      <c r="CI328" s="32"/>
      <c r="CJ328" s="120"/>
      <c r="CK328" s="62" t="str">
        <f t="shared" si="629"/>
        <v/>
      </c>
      <c r="CL328" s="62" t="str">
        <f t="shared" si="674"/>
        <v/>
      </c>
      <c r="CM328" s="65" t="str">
        <f t="shared" si="751"/>
        <v/>
      </c>
      <c r="CN328" s="68" t="str">
        <f t="shared" si="675"/>
        <v/>
      </c>
      <c r="CO328" s="32"/>
      <c r="CP328" s="120"/>
      <c r="CQ328" s="62" t="str">
        <f t="shared" si="630"/>
        <v/>
      </c>
      <c r="CR328" s="62" t="str">
        <f t="shared" si="676"/>
        <v/>
      </c>
      <c r="CS328" s="65" t="str">
        <f t="shared" si="752"/>
        <v/>
      </c>
      <c r="CT328" s="68" t="str">
        <f t="shared" si="677"/>
        <v/>
      </c>
      <c r="CU328" s="32"/>
      <c r="CV328" s="120"/>
      <c r="CW328" s="62" t="str">
        <f t="shared" si="631"/>
        <v/>
      </c>
      <c r="CX328" s="62" t="str">
        <f t="shared" si="678"/>
        <v/>
      </c>
      <c r="CY328" s="65" t="str">
        <f t="shared" si="753"/>
        <v/>
      </c>
      <c r="CZ328" s="68" t="str">
        <f t="shared" si="679"/>
        <v/>
      </c>
      <c r="DA328" s="32"/>
      <c r="DB328" s="120"/>
      <c r="DC328" s="62" t="str">
        <f t="shared" si="632"/>
        <v/>
      </c>
      <c r="DD328" s="62" t="str">
        <f t="shared" si="680"/>
        <v/>
      </c>
      <c r="DE328" s="65" t="str">
        <f t="shared" si="754"/>
        <v/>
      </c>
      <c r="DF328" s="68" t="str">
        <f t="shared" si="681"/>
        <v/>
      </c>
      <c r="DG328" s="32"/>
      <c r="DH328" s="120"/>
      <c r="DI328" s="62" t="str">
        <f t="shared" si="633"/>
        <v/>
      </c>
      <c r="DJ328" s="62" t="str">
        <f t="shared" si="682"/>
        <v/>
      </c>
      <c r="DK328" s="65" t="str">
        <f t="shared" si="755"/>
        <v/>
      </c>
      <c r="DL328" s="68" t="str">
        <f t="shared" si="683"/>
        <v/>
      </c>
      <c r="DM328" s="32"/>
      <c r="DN328" s="120"/>
      <c r="DO328" s="62" t="str">
        <f t="shared" si="634"/>
        <v/>
      </c>
      <c r="DP328" s="62" t="str">
        <f t="shared" si="684"/>
        <v/>
      </c>
      <c r="DQ328" s="65" t="str">
        <f t="shared" si="756"/>
        <v/>
      </c>
      <c r="DR328" s="68" t="str">
        <f t="shared" si="685"/>
        <v/>
      </c>
      <c r="DS328" s="32"/>
      <c r="DT328" s="120"/>
      <c r="DU328" s="62" t="str">
        <f t="shared" si="635"/>
        <v/>
      </c>
      <c r="DV328" s="62" t="str">
        <f t="shared" si="686"/>
        <v/>
      </c>
      <c r="DW328" s="65" t="str">
        <f t="shared" si="757"/>
        <v/>
      </c>
      <c r="DX328" s="68" t="str">
        <f t="shared" si="687"/>
        <v/>
      </c>
      <c r="DY328" s="32"/>
      <c r="DZ328" s="120"/>
      <c r="EA328" s="62" t="str">
        <f t="shared" si="636"/>
        <v/>
      </c>
      <c r="EB328" s="62" t="str">
        <f t="shared" si="688"/>
        <v/>
      </c>
      <c r="EC328" s="65" t="str">
        <f t="shared" si="758"/>
        <v/>
      </c>
      <c r="ED328" s="68" t="str">
        <f t="shared" si="689"/>
        <v/>
      </c>
      <c r="EE328" s="32"/>
      <c r="EF328" s="120"/>
      <c r="EG328" s="62" t="str">
        <f t="shared" si="637"/>
        <v/>
      </c>
      <c r="EH328" s="62" t="str">
        <f t="shared" si="690"/>
        <v/>
      </c>
      <c r="EI328" s="65" t="str">
        <f t="shared" si="759"/>
        <v/>
      </c>
      <c r="EJ328" s="68" t="str">
        <f t="shared" si="691"/>
        <v/>
      </c>
      <c r="EK328" s="32"/>
      <c r="EL328" s="120"/>
      <c r="EM328" s="62" t="str">
        <f t="shared" si="638"/>
        <v/>
      </c>
      <c r="EN328" s="62" t="str">
        <f t="shared" si="692"/>
        <v/>
      </c>
      <c r="EO328" s="65" t="str">
        <f t="shared" si="760"/>
        <v/>
      </c>
      <c r="EP328" s="68" t="str">
        <f t="shared" si="693"/>
        <v/>
      </c>
      <c r="EQ328" s="32"/>
      <c r="ER328" s="120"/>
      <c r="ES328" s="62" t="str">
        <f t="shared" si="639"/>
        <v/>
      </c>
      <c r="ET328" s="62" t="str">
        <f t="shared" si="694"/>
        <v/>
      </c>
      <c r="EU328" s="65" t="str">
        <f t="shared" si="761"/>
        <v/>
      </c>
      <c r="EV328" s="68" t="str">
        <f t="shared" si="695"/>
        <v/>
      </c>
      <c r="EW328" s="32"/>
      <c r="EX328" s="120"/>
      <c r="EY328" s="62" t="str">
        <f t="shared" si="640"/>
        <v/>
      </c>
      <c r="EZ328" s="62" t="str">
        <f t="shared" si="696"/>
        <v/>
      </c>
      <c r="FA328" s="65" t="str">
        <f t="shared" si="762"/>
        <v/>
      </c>
      <c r="FB328" s="68" t="str">
        <f t="shared" si="697"/>
        <v/>
      </c>
      <c r="FC328" s="32"/>
      <c r="FD328" s="120"/>
      <c r="FE328" s="62" t="str">
        <f t="shared" si="641"/>
        <v/>
      </c>
      <c r="FF328" s="62" t="str">
        <f t="shared" si="698"/>
        <v/>
      </c>
      <c r="FG328" s="65" t="str">
        <f t="shared" si="763"/>
        <v/>
      </c>
      <c r="FH328" s="68" t="str">
        <f t="shared" si="699"/>
        <v/>
      </c>
      <c r="FI328" s="32"/>
      <c r="FJ328" s="120"/>
      <c r="FK328" s="62" t="str">
        <f t="shared" si="642"/>
        <v/>
      </c>
      <c r="FL328" s="62" t="str">
        <f t="shared" si="700"/>
        <v/>
      </c>
      <c r="FM328" s="65" t="str">
        <f t="shared" si="764"/>
        <v/>
      </c>
      <c r="FN328" s="68" t="str">
        <f t="shared" si="701"/>
        <v/>
      </c>
      <c r="FO328" s="32"/>
      <c r="FP328" s="120"/>
      <c r="FQ328" s="62" t="str">
        <f t="shared" si="643"/>
        <v/>
      </c>
      <c r="FR328" s="62" t="str">
        <f t="shared" si="702"/>
        <v/>
      </c>
      <c r="FS328" s="65" t="str">
        <f t="shared" si="765"/>
        <v/>
      </c>
      <c r="FT328" s="68" t="str">
        <f t="shared" si="703"/>
        <v/>
      </c>
      <c r="FU328" s="32"/>
      <c r="FV328" s="120"/>
      <c r="FW328" s="62" t="str">
        <f t="shared" si="644"/>
        <v/>
      </c>
      <c r="FX328" s="62" t="str">
        <f t="shared" si="704"/>
        <v/>
      </c>
      <c r="FY328" s="65" t="str">
        <f t="shared" si="766"/>
        <v/>
      </c>
      <c r="FZ328" s="68" t="str">
        <f t="shared" si="705"/>
        <v/>
      </c>
      <c r="GA328" s="32"/>
      <c r="GC328" s="7" t="str">
        <f t="shared" si="706"/>
        <v/>
      </c>
      <c r="GD328" s="7" t="str">
        <f t="shared" ca="1" si="645"/>
        <v/>
      </c>
      <c r="GT328" s="71" t="str">
        <f>IF(GT$9="", "", IF(AND(NOT('Personnel Details'!$N$11=""), $B328&gt;='Personnel Details'!$N$11), 'Personnel Details'!$O$11, IF(AND(NOT('Personnel Details'!$I$11=""), $B328&gt;='Personnel Details'!$I$11), 'Personnel Details'!$J$11, 'Personnel Details'!$E$11)))</f>
        <v/>
      </c>
      <c r="GU328" s="59" t="str">
        <f>IF(GT$9="", "", IF(AND(NOT('Personnel Details'!$N$11=""), $B328&gt;='Personnel Details'!$N$11), IF('Personnel Details'!$P$11="","", 'Personnel Details'!$P$11), IF(AND(NOT('Personnel Details'!$I$11=""), $B328&gt;='Personnel Details'!$I$11), IF('Personnel Details'!$K$11="", "", 'Personnel Details'!$K$11), IF('Personnel Details'!$F$11="", "", 'Personnel Details'!$F$11))))</f>
        <v/>
      </c>
      <c r="GV328" s="74" t="str">
        <f>IF(GT$9="", "", IF(AND(NOT('Personnel Details'!$N$11=""), $B328&gt;='Personnel Details'!$N$11), 'Personnel Details'!$Q$11, IF(AND(NOT('Personnel Details'!$I$11=""), $B328&gt;='Personnel Details'!$I$11), 'Personnel Details'!$L$11, 'Personnel Details'!$G$11)))</f>
        <v/>
      </c>
      <c r="GW328" s="59" t="str">
        <f t="shared" si="707"/>
        <v/>
      </c>
      <c r="GX328" s="53"/>
      <c r="GZ328" s="78" t="str">
        <f>IF(GZ$9="", "", IF(AND(NOT('Personnel Details'!$N$12=""), $B328&gt;='Personnel Details'!$N$12), 'Personnel Details'!$O$12, IF(AND(NOT('Personnel Details'!$I$12=""), $B328&gt;='Personnel Details'!$I$12), 'Personnel Details'!$J$12, 'Personnel Details'!$E$12)))</f>
        <v/>
      </c>
      <c r="HA328" s="59" t="str">
        <f>IF(GZ$9="", "", IF(AND(NOT('Personnel Details'!$N$12=""), $B328&gt;='Personnel Details'!$N$12), IF('Personnel Details'!$P$12="","", 'Personnel Details'!$P$12), IF(AND(NOT('Personnel Details'!$I$12=""), $B328&gt;='Personnel Details'!$I$12), IF('Personnel Details'!$K$12="", "", 'Personnel Details'!$K$12), IF('Personnel Details'!$F$12="", "", 'Personnel Details'!$F$12))))</f>
        <v/>
      </c>
      <c r="HB328" s="79" t="str">
        <f>IF(GZ$9="", "", IF(AND(NOT('Personnel Details'!$N$12=""), $B328&gt;='Personnel Details'!$N$12), 'Personnel Details'!$Q$12, IF(AND(NOT('Personnel Details'!$I$12=""), $B328&gt;='Personnel Details'!$I$12), 'Personnel Details'!$L$12, 'Personnel Details'!$G$12)))</f>
        <v/>
      </c>
      <c r="HC328" s="59" t="str">
        <f t="shared" si="708"/>
        <v/>
      </c>
      <c r="HD328" s="53"/>
      <c r="HF328" s="78" t="str">
        <f>IF(HF$9="", "", IF(AND(NOT('Personnel Details'!$N$13=""), $B328&gt;='Personnel Details'!$N$13), 'Personnel Details'!$O$13, IF(AND(NOT('Personnel Details'!$I$13=""), $B328&gt;='Personnel Details'!$I$13), 'Personnel Details'!$J$13, 'Personnel Details'!$E$13)))</f>
        <v/>
      </c>
      <c r="HG328" s="59" t="str">
        <f>IF(HF$9="", "", IF(AND(NOT('Personnel Details'!$N$13=""), $B328&gt;='Personnel Details'!$N$13), IF('Personnel Details'!$P$13="","", 'Personnel Details'!$P$13), IF(AND(NOT('Personnel Details'!$I$13=""), $B328&gt;='Personnel Details'!$I$13), IF('Personnel Details'!$K$13="", "", 'Personnel Details'!$K$13), IF('Personnel Details'!$F$13="", "", 'Personnel Details'!$F$13))))</f>
        <v/>
      </c>
      <c r="HH328" s="79" t="str">
        <f>IF(HF$9="", "", IF(AND(NOT('Personnel Details'!$N$13=""), $B328&gt;='Personnel Details'!$N$13), 'Personnel Details'!$Q$13, IF(AND(NOT('Personnel Details'!$I$13=""), $B328&gt;='Personnel Details'!$I$13), 'Personnel Details'!$L$13, 'Personnel Details'!$G$13)))</f>
        <v/>
      </c>
      <c r="HI328" s="59" t="str">
        <f t="shared" si="709"/>
        <v/>
      </c>
      <c r="HJ328" s="53"/>
      <c r="HL328" s="78" t="str">
        <f>IF(HL$9="", "", IF(AND(NOT('Personnel Details'!$N$14=""), $B328&gt;='Personnel Details'!$N$14), 'Personnel Details'!$O$14, IF(AND(NOT('Personnel Details'!$I$14=""), $B328&gt;='Personnel Details'!$I$14), 'Personnel Details'!$J$14, 'Personnel Details'!$E$14)))</f>
        <v/>
      </c>
      <c r="HM328" s="59" t="str">
        <f>IF(HL$9="", "", IF(AND(NOT('Personnel Details'!$N$14=""), $B328&gt;='Personnel Details'!$N$14), IF('Personnel Details'!$P$14="","", 'Personnel Details'!$P$14), IF(AND(NOT('Personnel Details'!$I$14=""), $B328&gt;='Personnel Details'!$I$14), IF('Personnel Details'!$K$14="", "", 'Personnel Details'!$K$14), IF('Personnel Details'!$F$14="", "", 'Personnel Details'!$F$14))))</f>
        <v/>
      </c>
      <c r="HN328" s="79" t="str">
        <f>IF(HL$9="", "", IF(AND(NOT('Personnel Details'!$N$14=""), $B328&gt;='Personnel Details'!$N$14), 'Personnel Details'!$Q$14, IF(AND(NOT('Personnel Details'!$I$14=""), $B328&gt;='Personnel Details'!$I$14), 'Personnel Details'!$L$14, 'Personnel Details'!$G$14)))</f>
        <v/>
      </c>
      <c r="HO328" s="59" t="str">
        <f t="shared" si="710"/>
        <v/>
      </c>
      <c r="HP328" s="53"/>
      <c r="HR328" s="78" t="str">
        <f>IF(HR$9="", "", IF(AND(NOT('Personnel Details'!$N$15=""), $B328&gt;='Personnel Details'!$N$15), 'Personnel Details'!$O$15, IF(AND(NOT('Personnel Details'!$I$15=""), $B328&gt;='Personnel Details'!$I$15), 'Personnel Details'!$J$15, 'Personnel Details'!$E$15)))</f>
        <v/>
      </c>
      <c r="HS328" s="59" t="str">
        <f>IF(HR$9="", "", IF(AND(NOT('Personnel Details'!$N$15=""), $B328&gt;='Personnel Details'!$N$15), IF('Personnel Details'!$P$15="","", 'Personnel Details'!$P$15), IF(AND(NOT('Personnel Details'!$I$15=""), $B328&gt;='Personnel Details'!$I$15), IF('Personnel Details'!$K$15="", "", 'Personnel Details'!$K$15), IF('Personnel Details'!$F$15="", "", 'Personnel Details'!$F$15))))</f>
        <v/>
      </c>
      <c r="HT328" s="79" t="str">
        <f>IF(HR$9="", "", IF(AND(NOT('Personnel Details'!$N$15=""), $B328&gt;='Personnel Details'!$N$15), 'Personnel Details'!$Q$15, IF(AND(NOT('Personnel Details'!$I$15=""), $B328&gt;='Personnel Details'!$I$15), 'Personnel Details'!$L$15, 'Personnel Details'!$G$15)))</f>
        <v/>
      </c>
      <c r="HU328" s="59" t="str">
        <f t="shared" si="711"/>
        <v/>
      </c>
      <c r="HV328" s="53"/>
      <c r="HX328" s="78" t="str">
        <f>IF(HX$9="", "", IF(AND(NOT('Personnel Details'!$N$16=""), $B328&gt;='Personnel Details'!$N$16), 'Personnel Details'!$O$16, IF(AND(NOT('Personnel Details'!$I$16=""), $B328&gt;='Personnel Details'!$I$16), 'Personnel Details'!$J$16, 'Personnel Details'!$E$16)))</f>
        <v/>
      </c>
      <c r="HY328" s="59" t="str">
        <f>IF(HX$9="", "", IF(AND(NOT('Personnel Details'!$N$16=""), $B328&gt;='Personnel Details'!$N$16), IF('Personnel Details'!$P$16="","", 'Personnel Details'!$P$16), IF(AND(NOT('Personnel Details'!$I$16=""), $B328&gt;='Personnel Details'!$I$16), IF('Personnel Details'!$K$16="", "", 'Personnel Details'!$K$16), IF('Personnel Details'!$F$16="", "", 'Personnel Details'!$F$16))))</f>
        <v/>
      </c>
      <c r="HZ328" s="79" t="str">
        <f>IF(HX$9="", "", IF(AND(NOT('Personnel Details'!$N$16=""), $B328&gt;='Personnel Details'!$N$16), 'Personnel Details'!$Q$16, IF(AND(NOT('Personnel Details'!$I$16=""), $B328&gt;='Personnel Details'!$I$16), 'Personnel Details'!$L$16, 'Personnel Details'!$G$16)))</f>
        <v/>
      </c>
      <c r="IA328" s="59" t="str">
        <f t="shared" si="712"/>
        <v/>
      </c>
      <c r="IB328" s="53"/>
      <c r="ID328" s="78" t="str">
        <f>IF(ID$9="", "", IF(AND(NOT('Personnel Details'!$N$17=""), $B328&gt;='Personnel Details'!$N$17), 'Personnel Details'!$O$17, IF(AND(NOT('Personnel Details'!$I$17=""), $B328&gt;='Personnel Details'!$I$17), 'Personnel Details'!$J$17, 'Personnel Details'!$E$17)))</f>
        <v/>
      </c>
      <c r="IE328" s="59" t="str">
        <f>IF(ID$9="", "", IF(AND(NOT('Personnel Details'!$N$17=""), $B328&gt;='Personnel Details'!$N$17), IF('Personnel Details'!$P$17="","", 'Personnel Details'!$P$17), IF(AND(NOT('Personnel Details'!$I$17=""), $B328&gt;='Personnel Details'!$I$17), IF('Personnel Details'!$K$17="", "", 'Personnel Details'!$K$17), IF('Personnel Details'!$F$17="", "", 'Personnel Details'!$F$17))))</f>
        <v/>
      </c>
      <c r="IF328" s="79" t="str">
        <f>IF(ID$9="", "", IF(AND(NOT('Personnel Details'!$N$17=""), $B328&gt;='Personnel Details'!$N$17), 'Personnel Details'!$Q$17, IF(AND(NOT('Personnel Details'!$I$17=""), $B328&gt;='Personnel Details'!$I$17), 'Personnel Details'!$L$17, 'Personnel Details'!$G$17)))</f>
        <v/>
      </c>
      <c r="IG328" s="59" t="str">
        <f t="shared" si="713"/>
        <v/>
      </c>
      <c r="IH328" s="53"/>
      <c r="IJ328" s="78" t="str">
        <f>IF(IJ$9="", "", IF(AND(NOT('Personnel Details'!$N$18=""), $B328&gt;='Personnel Details'!$N$18), 'Personnel Details'!$O$18, IF(AND(NOT('Personnel Details'!$I$18=""), $B328&gt;='Personnel Details'!$I$18), 'Personnel Details'!$J$18, 'Personnel Details'!$E$18)))</f>
        <v/>
      </c>
      <c r="IK328" s="59" t="str">
        <f>IF(IJ$9="", "", IF(AND(NOT('Personnel Details'!$N$18=""), $B328&gt;='Personnel Details'!$N$18), IF('Personnel Details'!$P$18="","", 'Personnel Details'!$P$18), IF(AND(NOT('Personnel Details'!$I$18=""), $B328&gt;='Personnel Details'!$I$18), IF('Personnel Details'!$K$18="", "", 'Personnel Details'!$K$18), IF('Personnel Details'!$F$18="", "", 'Personnel Details'!$F$18))))</f>
        <v/>
      </c>
      <c r="IL328" s="79" t="str">
        <f>IF(IJ$9="", "", IF(AND(NOT('Personnel Details'!$N$18=""), $B328&gt;='Personnel Details'!$N$18), 'Personnel Details'!$Q$18, IF(AND(NOT('Personnel Details'!$I$18=""), $B328&gt;='Personnel Details'!$I$18), 'Personnel Details'!$L$18, 'Personnel Details'!$G$18)))</f>
        <v/>
      </c>
      <c r="IM328" s="59" t="str">
        <f t="shared" si="714"/>
        <v/>
      </c>
      <c r="IN328" s="53"/>
      <c r="IP328" s="78" t="str">
        <f>IF(IP$9="", "", IF(AND(NOT('Personnel Details'!$N$19=""), $B328&gt;='Personnel Details'!$N$19), 'Personnel Details'!$O$19, IF(AND(NOT('Personnel Details'!$I$19=""), $B328&gt;='Personnel Details'!$I$19), 'Personnel Details'!$J$19, 'Personnel Details'!$E$19)))</f>
        <v/>
      </c>
      <c r="IQ328" s="59" t="str">
        <f>IF(IP$9="", "", IF(AND(NOT('Personnel Details'!$N$19=""), $B328&gt;='Personnel Details'!$N$19), IF('Personnel Details'!$P$19="","", 'Personnel Details'!$P$19), IF(AND(NOT('Personnel Details'!$I$19=""), $B328&gt;='Personnel Details'!$I$19), IF('Personnel Details'!$K$19="", "", 'Personnel Details'!$K$19), IF('Personnel Details'!$F$19="", "", 'Personnel Details'!$F$19))))</f>
        <v/>
      </c>
      <c r="IR328" s="79" t="str">
        <f>IF(IP$9="", "", IF(AND(NOT('Personnel Details'!$N$19=""), $B328&gt;='Personnel Details'!$N$19), 'Personnel Details'!$Q$19, IF(AND(NOT('Personnel Details'!$I$19=""), $B328&gt;='Personnel Details'!$I$19), 'Personnel Details'!$L$19, 'Personnel Details'!$G$19)))</f>
        <v/>
      </c>
      <c r="IS328" s="59" t="str">
        <f t="shared" si="715"/>
        <v/>
      </c>
      <c r="IT328" s="53"/>
      <c r="IV328" s="78" t="str">
        <f>IF(IV$9="", "", IF(AND(NOT('Personnel Details'!$N$20=""), $B328&gt;='Personnel Details'!$N$20), 'Personnel Details'!$O$20, IF(AND(NOT('Personnel Details'!$I$20=""), $B328&gt;='Personnel Details'!$I$20), 'Personnel Details'!$J$20, 'Personnel Details'!$E$20)))</f>
        <v/>
      </c>
      <c r="IW328" s="59" t="str">
        <f>IF(IV$9="", "", IF(AND(NOT('Personnel Details'!$N$20=""), $B328&gt;='Personnel Details'!$N$20), IF('Personnel Details'!$P$20="","", 'Personnel Details'!$P$20), IF(AND(NOT('Personnel Details'!$I$20=""), $B328&gt;='Personnel Details'!$I$20), IF('Personnel Details'!$K$20="", "", 'Personnel Details'!$K$20), IF('Personnel Details'!$F$20="", "", 'Personnel Details'!$F$20))))</f>
        <v/>
      </c>
      <c r="IX328" s="79" t="str">
        <f>IF(IV$9="", "", IF(AND(NOT('Personnel Details'!$N$20=""), $B328&gt;='Personnel Details'!$N$20), 'Personnel Details'!$Q$20, IF(AND(NOT('Personnel Details'!$I$20=""), $B328&gt;='Personnel Details'!$I$20), 'Personnel Details'!$L$20, 'Personnel Details'!$G$20)))</f>
        <v/>
      </c>
      <c r="IY328" s="59" t="str">
        <f t="shared" si="716"/>
        <v/>
      </c>
      <c r="IZ328" s="53"/>
      <c r="JB328" s="78" t="str">
        <f>IF(JB$9="", "", IF(AND(NOT('Personnel Details'!$N$21=""), $B328&gt;='Personnel Details'!$N$21), 'Personnel Details'!$O$21, IF(AND(NOT('Personnel Details'!$I$21=""), $B328&gt;='Personnel Details'!$I$21), 'Personnel Details'!$J$21, 'Personnel Details'!$E$21)))</f>
        <v/>
      </c>
      <c r="JC328" s="59" t="str">
        <f>IF(JB$9="", "", IF(AND(NOT('Personnel Details'!$N$21=""), $B328&gt;='Personnel Details'!$N$21), IF('Personnel Details'!$P$21="","", 'Personnel Details'!$P$21), IF(AND(NOT('Personnel Details'!$I$21=""), $B328&gt;='Personnel Details'!$I$21), IF('Personnel Details'!$K$21="", "", 'Personnel Details'!$K$21), IF('Personnel Details'!$F$21="", "", 'Personnel Details'!$F$21))))</f>
        <v/>
      </c>
      <c r="JD328" s="79" t="str">
        <f>IF(JB$9="", "", IF(AND(NOT('Personnel Details'!$N$21=""), $B328&gt;='Personnel Details'!$N$21), 'Personnel Details'!$Q$21, IF(AND(NOT('Personnel Details'!$I$21=""), $B328&gt;='Personnel Details'!$I$21), 'Personnel Details'!$L$21, 'Personnel Details'!$G$21)))</f>
        <v/>
      </c>
      <c r="JE328" s="59" t="str">
        <f t="shared" si="717"/>
        <v/>
      </c>
      <c r="JF328" s="53"/>
      <c r="JH328" s="78" t="str">
        <f>IF(JH$9="", "", IF(AND(NOT('Personnel Details'!$N$22=""), $B328&gt;='Personnel Details'!$N$22), 'Personnel Details'!$O$22, IF(AND(NOT('Personnel Details'!$I$22=""), $B328&gt;='Personnel Details'!$I$22), 'Personnel Details'!$J$22, 'Personnel Details'!$E$22)))</f>
        <v/>
      </c>
      <c r="JI328" s="59" t="str">
        <f>IF(JH$9="", "", IF(AND(NOT('Personnel Details'!$N$22=""), $B328&gt;='Personnel Details'!$N$22), IF('Personnel Details'!$P$22="","", 'Personnel Details'!$P$22), IF(AND(NOT('Personnel Details'!$I$22=""), $B328&gt;='Personnel Details'!$I$22), IF('Personnel Details'!$K$22="", "", 'Personnel Details'!$K$22), IF('Personnel Details'!$F$22="", "", 'Personnel Details'!$F$22))))</f>
        <v/>
      </c>
      <c r="JJ328" s="79" t="str">
        <f>IF(JH$9="", "", IF(AND(NOT('Personnel Details'!$N$22=""), $B328&gt;='Personnel Details'!$N$22), 'Personnel Details'!$Q$22, IF(AND(NOT('Personnel Details'!$I$22=""), $B328&gt;='Personnel Details'!$I$22), 'Personnel Details'!$L$22, 'Personnel Details'!$G$22)))</f>
        <v/>
      </c>
      <c r="JK328" s="59" t="str">
        <f t="shared" si="718"/>
        <v/>
      </c>
      <c r="JL328" s="53"/>
      <c r="JN328" s="78" t="str">
        <f>IF(JN$9="", "", IF(AND(NOT('Personnel Details'!$N$23=""), $B328&gt;='Personnel Details'!$N$23), 'Personnel Details'!$O$23, IF(AND(NOT('Personnel Details'!$I$23=""), $B328&gt;='Personnel Details'!$I$23), 'Personnel Details'!$J$23, 'Personnel Details'!$E$23)))</f>
        <v/>
      </c>
      <c r="JO328" s="59" t="str">
        <f>IF(JN$9="", "", IF(AND(NOT('Personnel Details'!$N$23=""), $B328&gt;='Personnel Details'!$N$23), IF('Personnel Details'!$P$23="","", 'Personnel Details'!$P$23), IF(AND(NOT('Personnel Details'!$I$23=""), $B328&gt;='Personnel Details'!$I$23), IF('Personnel Details'!$K$23="", "", 'Personnel Details'!$K$23), IF('Personnel Details'!$F$23="", "", 'Personnel Details'!$F$23))))</f>
        <v/>
      </c>
      <c r="JP328" s="79" t="str">
        <f>IF(JN$9="", "", IF(AND(NOT('Personnel Details'!$N$23=""), $B328&gt;='Personnel Details'!$N$23), 'Personnel Details'!$Q$23, IF(AND(NOT('Personnel Details'!$I$23=""), $B328&gt;='Personnel Details'!$I$23), 'Personnel Details'!$L$23, 'Personnel Details'!$G$23)))</f>
        <v/>
      </c>
      <c r="JQ328" s="59" t="str">
        <f t="shared" si="719"/>
        <v/>
      </c>
      <c r="JR328" s="53"/>
      <c r="JT328" s="78" t="str">
        <f>IF(JT$9="", "", IF(AND(NOT('Personnel Details'!$N$24=""), $B328&gt;='Personnel Details'!$N$24), 'Personnel Details'!$O$24, IF(AND(NOT('Personnel Details'!$I$24=""), $B328&gt;='Personnel Details'!$I$24), 'Personnel Details'!$J$24, 'Personnel Details'!$E$24)))</f>
        <v/>
      </c>
      <c r="JU328" s="59" t="str">
        <f>IF(JT$9="", "", IF(AND(NOT('Personnel Details'!$N$24=""), $B328&gt;='Personnel Details'!$N$24), IF('Personnel Details'!$P$24="","", 'Personnel Details'!$P$24), IF(AND(NOT('Personnel Details'!$I$24=""), $B328&gt;='Personnel Details'!$I$24), IF('Personnel Details'!$K$24="", "", 'Personnel Details'!$K$24), IF('Personnel Details'!$F$24="", "", 'Personnel Details'!$F$24))))</f>
        <v/>
      </c>
      <c r="JV328" s="79" t="str">
        <f>IF(JT$9="", "", IF(AND(NOT('Personnel Details'!$N$24=""), $B328&gt;='Personnel Details'!$N$24), 'Personnel Details'!$Q$24, IF(AND(NOT('Personnel Details'!$I$24=""), $B328&gt;='Personnel Details'!$I$24), 'Personnel Details'!$L$24, 'Personnel Details'!$G$24)))</f>
        <v/>
      </c>
      <c r="JW328" s="59" t="str">
        <f t="shared" si="720"/>
        <v/>
      </c>
      <c r="JX328" s="53"/>
      <c r="JZ328" s="78" t="str">
        <f>IF(JZ$9="", "", IF(AND(NOT('Personnel Details'!$N$25=""), $B328&gt;='Personnel Details'!$N$25), 'Personnel Details'!$O$25, IF(AND(NOT('Personnel Details'!$I$25=""), $B328&gt;='Personnel Details'!$I$25), 'Personnel Details'!$J$25, 'Personnel Details'!$E$25)))</f>
        <v/>
      </c>
      <c r="KA328" s="59" t="str">
        <f>IF(JZ$9="", "", IF(AND(NOT('Personnel Details'!$N$25=""), $B328&gt;='Personnel Details'!$N$25), IF('Personnel Details'!$P$25="","", 'Personnel Details'!$P$25), IF(AND(NOT('Personnel Details'!$I$25=""), $B328&gt;='Personnel Details'!$I$25), IF('Personnel Details'!$K$25="", "", 'Personnel Details'!$K$25), IF('Personnel Details'!$F$25="", "", 'Personnel Details'!$F$25))))</f>
        <v/>
      </c>
      <c r="KB328" s="79" t="str">
        <f>IF(JZ$9="", "", IF(AND(NOT('Personnel Details'!$N$25=""), $B328&gt;='Personnel Details'!$N$25), 'Personnel Details'!$Q$25, IF(AND(NOT('Personnel Details'!$I$25=""), $B328&gt;='Personnel Details'!$I$25), 'Personnel Details'!$L$25, 'Personnel Details'!$G$25)))</f>
        <v/>
      </c>
      <c r="KC328" s="59" t="str">
        <f t="shared" si="721"/>
        <v/>
      </c>
      <c r="KD328" s="53"/>
      <c r="KF328" s="78" t="str">
        <f>IF(KF$9="", "", IF(AND(NOT('Personnel Details'!$N$26=""), $B328&gt;='Personnel Details'!$N$26), 'Personnel Details'!$O$26, IF(AND(NOT('Personnel Details'!$I$26=""), $B328&gt;='Personnel Details'!$I$26), 'Personnel Details'!$J$26, 'Personnel Details'!$E$26)))</f>
        <v/>
      </c>
      <c r="KG328" s="59" t="str">
        <f>IF(KF$9="", "", IF(AND(NOT('Personnel Details'!$N$26=""), $B328&gt;='Personnel Details'!$N$26), IF('Personnel Details'!$P$26="","", 'Personnel Details'!$P$26), IF(AND(NOT('Personnel Details'!$I$26=""), $B328&gt;='Personnel Details'!$I$26), IF('Personnel Details'!$K$26="", "", 'Personnel Details'!$K$26), IF('Personnel Details'!$F$26="", "", 'Personnel Details'!$F$26))))</f>
        <v/>
      </c>
      <c r="KH328" s="79" t="str">
        <f>IF(KF$9="", "", IF(AND(NOT('Personnel Details'!$N$26=""), $B328&gt;='Personnel Details'!$N$26), 'Personnel Details'!$Q$26, IF(AND(NOT('Personnel Details'!$I$26=""), $B328&gt;='Personnel Details'!$I$26), 'Personnel Details'!$L$26, 'Personnel Details'!$G$26)))</f>
        <v/>
      </c>
      <c r="KI328" s="59" t="str">
        <f t="shared" si="722"/>
        <v/>
      </c>
      <c r="KJ328" s="53"/>
      <c r="KL328" s="78" t="str">
        <f>IF(KL$9="", "", IF(AND(NOT('Personnel Details'!$N$27=""), $B328&gt;='Personnel Details'!$N$27), 'Personnel Details'!$O$27, IF(AND(NOT('Personnel Details'!$I$27=""), $B328&gt;='Personnel Details'!$I$27), 'Personnel Details'!$J$27, 'Personnel Details'!$E$27)))</f>
        <v/>
      </c>
      <c r="KM328" s="59" t="str">
        <f>IF(KL$9="", "", IF(AND(NOT('Personnel Details'!$N$27=""), $B328&gt;='Personnel Details'!$N$27), IF('Personnel Details'!$P$27="","", 'Personnel Details'!$P$27), IF(AND(NOT('Personnel Details'!$I$27=""), $B328&gt;='Personnel Details'!$I$27), IF('Personnel Details'!$K$27="", "", 'Personnel Details'!$K$27), IF('Personnel Details'!$F$27="", "", 'Personnel Details'!$F$27))))</f>
        <v/>
      </c>
      <c r="KN328" s="79" t="str">
        <f>IF(KL$9="", "", IF(AND(NOT('Personnel Details'!$N$27=""), $B328&gt;='Personnel Details'!$N$27), 'Personnel Details'!$Q$27, IF(AND(NOT('Personnel Details'!$I$27=""), $B328&gt;='Personnel Details'!$I$27), 'Personnel Details'!$L$27, 'Personnel Details'!$G$27)))</f>
        <v/>
      </c>
      <c r="KO328" s="59" t="str">
        <f t="shared" si="723"/>
        <v/>
      </c>
      <c r="KP328" s="53"/>
      <c r="KR328" s="78" t="str">
        <f>IF(KR$9="", "", IF(AND(NOT('Personnel Details'!$N$28=""), $B328&gt;='Personnel Details'!$N$28), 'Personnel Details'!$O$28, IF(AND(NOT('Personnel Details'!$I$28=""), $B328&gt;='Personnel Details'!$I$28), 'Personnel Details'!$J$28, 'Personnel Details'!$E$28)))</f>
        <v/>
      </c>
      <c r="KS328" s="59" t="str">
        <f>IF(KR$9="", "", IF(AND(NOT('Personnel Details'!$N$28=""), $B328&gt;='Personnel Details'!$N$28), IF('Personnel Details'!$P$28="","", 'Personnel Details'!$P$28), IF(AND(NOT('Personnel Details'!$I$28=""), $B328&gt;='Personnel Details'!$I$28), IF('Personnel Details'!$K$28="", "", 'Personnel Details'!$K$28), IF('Personnel Details'!$F$28="", "", 'Personnel Details'!$F$28))))</f>
        <v/>
      </c>
      <c r="KT328" s="79" t="str">
        <f>IF(KR$9="", "", IF(AND(NOT('Personnel Details'!$N$28=""), $B328&gt;='Personnel Details'!$N$28), 'Personnel Details'!$Q$28, IF(AND(NOT('Personnel Details'!$I$28=""), $B328&gt;='Personnel Details'!$I$28), 'Personnel Details'!$L$28, 'Personnel Details'!$G$28)))</f>
        <v/>
      </c>
      <c r="KU328" s="59" t="str">
        <f t="shared" si="724"/>
        <v/>
      </c>
      <c r="KV328" s="53"/>
      <c r="KX328" s="78" t="str">
        <f>IF(KX$9="", "", IF(AND(NOT('Personnel Details'!$N$29=""), $B328&gt;='Personnel Details'!$N$29), 'Personnel Details'!$O$29, IF(AND(NOT('Personnel Details'!$I$29=""), $B328&gt;='Personnel Details'!$I$29), 'Personnel Details'!$J$29, 'Personnel Details'!$E$29)))</f>
        <v/>
      </c>
      <c r="KY328" s="59" t="str">
        <f>IF(KX$9="", "", IF(AND(NOT('Personnel Details'!$N$29=""), $B328&gt;='Personnel Details'!$N$29), IF('Personnel Details'!$P$29="","", 'Personnel Details'!$P$29), IF(AND(NOT('Personnel Details'!$I$29=""), $B328&gt;='Personnel Details'!$I$29), IF('Personnel Details'!$K$29="", "", 'Personnel Details'!$K$29), IF('Personnel Details'!$F$29="", "", 'Personnel Details'!$F$29))))</f>
        <v/>
      </c>
      <c r="KZ328" s="79" t="str">
        <f>IF(KX$9="", "", IF(AND(NOT('Personnel Details'!$N$29=""), $B328&gt;='Personnel Details'!$N$29), 'Personnel Details'!$Q$29, IF(AND(NOT('Personnel Details'!$I$29=""), $B328&gt;='Personnel Details'!$I$29), 'Personnel Details'!$L$29, 'Personnel Details'!$G$29)))</f>
        <v/>
      </c>
      <c r="LA328" s="59" t="str">
        <f t="shared" si="725"/>
        <v/>
      </c>
      <c r="LB328" s="53"/>
      <c r="LD328" s="78" t="str">
        <f>IF(LD$9="", "", IF(AND(NOT('Personnel Details'!$N$30=""), $B328&gt;='Personnel Details'!$N$30), 'Personnel Details'!$O$30, IF(AND(NOT('Personnel Details'!$I$30=""), $B328&gt;='Personnel Details'!$I$30), 'Personnel Details'!$J$30, 'Personnel Details'!$E$30)))</f>
        <v/>
      </c>
      <c r="LE328" s="59" t="str">
        <f>IF(LD$9="", "", IF(AND(NOT('Personnel Details'!$N$30=""), $B328&gt;='Personnel Details'!$N$30), IF('Personnel Details'!$P$30="","", 'Personnel Details'!$P$30), IF(AND(NOT('Personnel Details'!$I$30=""), $B328&gt;='Personnel Details'!$I$30), IF('Personnel Details'!$K$30="", "", 'Personnel Details'!$K$30), IF('Personnel Details'!$F$30="", "", 'Personnel Details'!$F$30))))</f>
        <v/>
      </c>
      <c r="LF328" s="79" t="str">
        <f>IF(LD$9="", "", IF(AND(NOT('Personnel Details'!$N$30=""), $B328&gt;='Personnel Details'!$N$30), 'Personnel Details'!$Q$30, IF(AND(NOT('Personnel Details'!$I$30=""), $B328&gt;='Personnel Details'!$I$30), 'Personnel Details'!$L$30, 'Personnel Details'!$G$30)))</f>
        <v/>
      </c>
      <c r="LG328" s="59" t="str">
        <f t="shared" si="726"/>
        <v/>
      </c>
      <c r="LH328" s="53"/>
      <c r="LJ328" s="78" t="str">
        <f>IF(LJ$9="", "", IF(AND(NOT('Personnel Details'!$N$31=""), $B328&gt;='Personnel Details'!$N$31), 'Personnel Details'!$O$31, IF(AND(NOT('Personnel Details'!$I$31=""), $B328&gt;='Personnel Details'!$I$31), 'Personnel Details'!$J$31, 'Personnel Details'!$E$31)))</f>
        <v/>
      </c>
      <c r="LK328" s="59" t="str">
        <f>IF(LJ$9="", "", IF(AND(NOT('Personnel Details'!$N$31=""), $B328&gt;='Personnel Details'!$N$31), IF('Personnel Details'!$P$31="","", 'Personnel Details'!$P$31), IF(AND(NOT('Personnel Details'!$I$31=""), $B328&gt;='Personnel Details'!$I$31), IF('Personnel Details'!$K$31="", "", 'Personnel Details'!$K$31), IF('Personnel Details'!$F$31="", "", 'Personnel Details'!$F$31))))</f>
        <v/>
      </c>
      <c r="LL328" s="79" t="str">
        <f>IF(LJ$9="", "", IF(AND(NOT('Personnel Details'!$N$31=""), $B328&gt;='Personnel Details'!$N$31), 'Personnel Details'!$Q$31, IF(AND(NOT('Personnel Details'!$I$31=""), $B328&gt;='Personnel Details'!$I$31), 'Personnel Details'!$L$31, 'Personnel Details'!$G$31)))</f>
        <v/>
      </c>
      <c r="LM328" s="59" t="str">
        <f t="shared" si="727"/>
        <v/>
      </c>
      <c r="LN328" s="53"/>
      <c r="LP328" s="78" t="str">
        <f>IF(LP$9="", "", IF(AND(NOT('Personnel Details'!$N$32=""), $B328&gt;='Personnel Details'!$N$32), 'Personnel Details'!$O$32, IF(AND(NOT('Personnel Details'!$I$32=""), $B328&gt;='Personnel Details'!$I$32), 'Personnel Details'!$J$32, 'Personnel Details'!$E$32)))</f>
        <v/>
      </c>
      <c r="LQ328" s="59" t="str">
        <f>IF(LP$9="", "", IF(AND(NOT('Personnel Details'!$N$32=""), $B328&gt;='Personnel Details'!$N$32), IF('Personnel Details'!$P$32="","", 'Personnel Details'!$P$32), IF(AND(NOT('Personnel Details'!$I$32=""), $B328&gt;='Personnel Details'!$I$32), IF('Personnel Details'!$K$32="", "", 'Personnel Details'!$K$32), IF('Personnel Details'!$F$32="", "", 'Personnel Details'!$F$32))))</f>
        <v/>
      </c>
      <c r="LR328" s="79" t="str">
        <f>IF(LP$9="", "", IF(AND(NOT('Personnel Details'!$N$32=""), $B328&gt;='Personnel Details'!$N$32), 'Personnel Details'!$Q$32, IF(AND(NOT('Personnel Details'!$I$32=""), $B328&gt;='Personnel Details'!$I$32), 'Personnel Details'!$L$32, 'Personnel Details'!$G$32)))</f>
        <v/>
      </c>
      <c r="LS328" s="59" t="str">
        <f t="shared" si="728"/>
        <v/>
      </c>
      <c r="LT328" s="53"/>
      <c r="LV328" s="78" t="str">
        <f>IF(LV$9="", "", IF(AND(NOT('Personnel Details'!$N$33=""), $B328&gt;='Personnel Details'!$N$33), 'Personnel Details'!$O$33, IF(AND(NOT('Personnel Details'!$I$33=""), $B328&gt;='Personnel Details'!$I$33), 'Personnel Details'!$J$33, 'Personnel Details'!$E$33)))</f>
        <v/>
      </c>
      <c r="LW328" s="59" t="str">
        <f>IF(LV$9="", "", IF(AND(NOT('Personnel Details'!$N$33=""), $B328&gt;='Personnel Details'!$N$33), IF('Personnel Details'!$P$33="","", 'Personnel Details'!$P$33), IF(AND(NOT('Personnel Details'!$I$33=""), $B328&gt;='Personnel Details'!$I$33), IF('Personnel Details'!$K$33="", "", 'Personnel Details'!$K$33), IF('Personnel Details'!$F$33="", "", 'Personnel Details'!$F$33))))</f>
        <v/>
      </c>
      <c r="LX328" s="79" t="str">
        <f>IF(LV$9="", "", IF(AND(NOT('Personnel Details'!$N$33=""), $B328&gt;='Personnel Details'!$N$33), 'Personnel Details'!$Q$33, IF(AND(NOT('Personnel Details'!$I$33=""), $B328&gt;='Personnel Details'!$I$33), 'Personnel Details'!$L$33, 'Personnel Details'!$G$33)))</f>
        <v/>
      </c>
      <c r="LY328" s="59" t="str">
        <f t="shared" si="729"/>
        <v/>
      </c>
      <c r="LZ328" s="53"/>
      <c r="MB328" s="78" t="str">
        <f>IF(MB$9="", "", IF(AND(NOT('Personnel Details'!$N$34=""), $B328&gt;='Personnel Details'!$N$34), 'Personnel Details'!$O$34, IF(AND(NOT('Personnel Details'!$I$34=""), $B328&gt;='Personnel Details'!$I$34), 'Personnel Details'!$J$34, 'Personnel Details'!$E$34)))</f>
        <v/>
      </c>
      <c r="MC328" s="59" t="str">
        <f>IF(MB$9="", "", IF(AND(NOT('Personnel Details'!$N$34=""), $B328&gt;='Personnel Details'!$N$34), IF('Personnel Details'!$P$34="","", 'Personnel Details'!$P$34), IF(AND(NOT('Personnel Details'!$I$34=""), $B328&gt;='Personnel Details'!$I$34), IF('Personnel Details'!$K$34="", "", 'Personnel Details'!$K$34), IF('Personnel Details'!$F$34="", "", 'Personnel Details'!$F$34))))</f>
        <v/>
      </c>
      <c r="MD328" s="79" t="str">
        <f>IF(MB$9="", "", IF(AND(NOT('Personnel Details'!$N$34=""), $B328&gt;='Personnel Details'!$N$34), 'Personnel Details'!$Q$34, IF(AND(NOT('Personnel Details'!$I$34=""), $B328&gt;='Personnel Details'!$I$34), 'Personnel Details'!$L$34, 'Personnel Details'!$G$34)))</f>
        <v/>
      </c>
      <c r="ME328" s="59" t="str">
        <f t="shared" si="730"/>
        <v/>
      </c>
      <c r="MF328" s="53"/>
      <c r="MH328" s="78" t="str">
        <f>IF(MH$9="", "", IF(AND(NOT('Personnel Details'!$N$35=""), $B328&gt;='Personnel Details'!$N$35), 'Personnel Details'!$O$35, IF(AND(NOT('Personnel Details'!$I$35=""), $B328&gt;='Personnel Details'!$I$35), 'Personnel Details'!$J$35, 'Personnel Details'!$E$35)))</f>
        <v/>
      </c>
      <c r="MI328" s="59" t="str">
        <f>IF(MH$9="", "", IF(AND(NOT('Personnel Details'!$N$35=""), $B328&gt;='Personnel Details'!$N$35), IF('Personnel Details'!$P$35="","", 'Personnel Details'!$P$35), IF(AND(NOT('Personnel Details'!$I$35=""), $B328&gt;='Personnel Details'!$I$35), IF('Personnel Details'!$K$35="", "", 'Personnel Details'!$K$35), IF('Personnel Details'!$F$35="", "", 'Personnel Details'!$F$35))))</f>
        <v/>
      </c>
      <c r="MJ328" s="79" t="str">
        <f>IF(MH$9="", "", IF(AND(NOT('Personnel Details'!$N$35=""), $B328&gt;='Personnel Details'!$N$35), 'Personnel Details'!$Q$35, IF(AND(NOT('Personnel Details'!$I$35=""), $B328&gt;='Personnel Details'!$I$35), 'Personnel Details'!$L$35, 'Personnel Details'!$G$35)))</f>
        <v/>
      </c>
      <c r="MK328" s="59" t="str">
        <f t="shared" si="731"/>
        <v/>
      </c>
      <c r="ML328" s="53"/>
      <c r="MN328" s="78" t="str">
        <f>IF(MN$9="", "", IF(AND(NOT('Personnel Details'!$N$36=""), $B328&gt;='Personnel Details'!$N$36), 'Personnel Details'!$O$36, IF(AND(NOT('Personnel Details'!$I$36=""), $B328&gt;='Personnel Details'!$I$36), 'Personnel Details'!$J$36, 'Personnel Details'!$E$36)))</f>
        <v/>
      </c>
      <c r="MO328" s="59" t="str">
        <f>IF(MN$9="", "", IF(AND(NOT('Personnel Details'!$N$36=""), $B328&gt;='Personnel Details'!$N$36), IF('Personnel Details'!$P$36="","", 'Personnel Details'!$P$36), IF(AND(NOT('Personnel Details'!$I$36=""), $B328&gt;='Personnel Details'!$I$36), IF('Personnel Details'!$K$36="", "", 'Personnel Details'!$K$36), IF('Personnel Details'!$F$36="", "", 'Personnel Details'!$F$36))))</f>
        <v/>
      </c>
      <c r="MP328" s="79" t="str">
        <f>IF(MN$9="", "", IF(AND(NOT('Personnel Details'!$N$36=""), $B328&gt;='Personnel Details'!$N$36), 'Personnel Details'!$Q$36, IF(AND(NOT('Personnel Details'!$I$36=""), $B328&gt;='Personnel Details'!$I$36), 'Personnel Details'!$L$36, 'Personnel Details'!$G$36)))</f>
        <v/>
      </c>
      <c r="MQ328" s="59" t="str">
        <f t="shared" si="732"/>
        <v/>
      </c>
      <c r="MR328" s="53"/>
      <c r="MT328" s="78" t="str">
        <f>IF(MT$9="", "", IF(AND(NOT('Personnel Details'!$N$37=""), $B328&gt;='Personnel Details'!$N$37), 'Personnel Details'!$O$37, IF(AND(NOT('Personnel Details'!$I$37=""), $B328&gt;='Personnel Details'!$I$37), 'Personnel Details'!$J$37, 'Personnel Details'!$E$37)))</f>
        <v/>
      </c>
      <c r="MU328" s="59" t="str">
        <f>IF(MT$9="", "", IF(AND(NOT('Personnel Details'!$N$37=""), $B328&gt;='Personnel Details'!$N$37), IF('Personnel Details'!$P$37="","", 'Personnel Details'!$P$37), IF(AND(NOT('Personnel Details'!$I$37=""), $B328&gt;='Personnel Details'!$I$37), IF('Personnel Details'!$K$37="", "", 'Personnel Details'!$K$37), IF('Personnel Details'!$F$37="", "", 'Personnel Details'!$F$37))))</f>
        <v/>
      </c>
      <c r="MV328" s="79" t="str">
        <f>IF(MT$9="", "", IF(AND(NOT('Personnel Details'!$N$37=""), $B328&gt;='Personnel Details'!$N$37), 'Personnel Details'!$Q$37, IF(AND(NOT('Personnel Details'!$I$37=""), $B328&gt;='Personnel Details'!$I$37), 'Personnel Details'!$L$37, 'Personnel Details'!$G$37)))</f>
        <v/>
      </c>
      <c r="MW328" s="59" t="str">
        <f t="shared" si="733"/>
        <v/>
      </c>
      <c r="MX328" s="53"/>
      <c r="MZ328" s="78" t="str">
        <f>IF(MZ$9="", "", IF(AND(NOT('Personnel Details'!$N$38=""), $B328&gt;='Personnel Details'!$N$38), 'Personnel Details'!$O$38, IF(AND(NOT('Personnel Details'!$I$38=""), $B328&gt;='Personnel Details'!$I$38), 'Personnel Details'!$J$38, 'Personnel Details'!$E$38)))</f>
        <v/>
      </c>
      <c r="NA328" s="59" t="str">
        <f>IF(MZ$9="", "", IF(AND(NOT('Personnel Details'!$N$38=""), $B328&gt;='Personnel Details'!$N$38), IF('Personnel Details'!$P$38="","", 'Personnel Details'!$P$38), IF(AND(NOT('Personnel Details'!$I$38=""), $B328&gt;='Personnel Details'!$I$38), IF('Personnel Details'!$K$38="", "", 'Personnel Details'!$K$38), IF('Personnel Details'!$F$38="", "", 'Personnel Details'!$F$38))))</f>
        <v/>
      </c>
      <c r="NB328" s="79" t="str">
        <f>IF(MZ$9="", "", IF(AND(NOT('Personnel Details'!$N$38=""), $B328&gt;='Personnel Details'!$N$38), 'Personnel Details'!$Q$38, IF(AND(NOT('Personnel Details'!$I$38=""), $B328&gt;='Personnel Details'!$I$38), 'Personnel Details'!$L$38, 'Personnel Details'!$G$38)))</f>
        <v/>
      </c>
      <c r="NC328" s="59" t="str">
        <f t="shared" si="734"/>
        <v/>
      </c>
      <c r="ND328" s="53"/>
      <c r="NF328" s="78" t="str">
        <f>IF(NF$9="", "", IF(AND(NOT('Personnel Details'!$N$39=""), $B328&gt;='Personnel Details'!$N$39), 'Personnel Details'!$O$39, IF(AND(NOT('Personnel Details'!$I$39=""), $B328&gt;='Personnel Details'!$I$39), 'Personnel Details'!$J$39, 'Personnel Details'!$E$39)))</f>
        <v/>
      </c>
      <c r="NG328" s="59" t="str">
        <f>IF(NF$9="", "", IF(AND(NOT('Personnel Details'!$N$39=""), $B328&gt;='Personnel Details'!$N$39), IF('Personnel Details'!$P$39="","", 'Personnel Details'!$P$39), IF(AND(NOT('Personnel Details'!$I$39=""), $B328&gt;='Personnel Details'!$I$39), IF('Personnel Details'!$K$39="", "", 'Personnel Details'!$K$39), IF('Personnel Details'!$F$39="", "", 'Personnel Details'!$F$39))))</f>
        <v/>
      </c>
      <c r="NH328" s="79" t="str">
        <f>IF(NF$9="", "", IF(AND(NOT('Personnel Details'!$N$39=""), $B328&gt;='Personnel Details'!$N$39), 'Personnel Details'!$Q$39, IF(AND(NOT('Personnel Details'!$I$39=""), $B328&gt;='Personnel Details'!$I$39), 'Personnel Details'!$L$39, 'Personnel Details'!$G$39)))</f>
        <v/>
      </c>
      <c r="NI328" s="59" t="str">
        <f t="shared" si="735"/>
        <v/>
      </c>
      <c r="NJ328" s="53"/>
      <c r="NL328" s="78" t="str">
        <f>IF(NL$9="", "", IF(AND(NOT('Personnel Details'!$N$40=""), $B328&gt;='Personnel Details'!$N$40), 'Personnel Details'!$O$40, IF(AND(NOT('Personnel Details'!$I$40=""), $B328&gt;='Personnel Details'!$I$40), 'Personnel Details'!$J$40, 'Personnel Details'!$E$40)))</f>
        <v/>
      </c>
      <c r="NM328" s="59" t="str">
        <f>IF(NL$9="", "", IF(AND(NOT('Personnel Details'!$N$40=""), $B328&gt;='Personnel Details'!$N$40), IF('Personnel Details'!$P$40="","", 'Personnel Details'!$P$40), IF(AND(NOT('Personnel Details'!$I$40=""), $B328&gt;='Personnel Details'!$I$40), IF('Personnel Details'!$K$40="", "", 'Personnel Details'!$K$40), IF('Personnel Details'!$F$40="", "", 'Personnel Details'!$F$40))))</f>
        <v/>
      </c>
      <c r="NN328" s="79" t="str">
        <f>IF(NL$9="", "", IF(AND(NOT('Personnel Details'!$N$40=""), $B328&gt;='Personnel Details'!$N$40), 'Personnel Details'!$Q$40, IF(AND(NOT('Personnel Details'!$I$40=""), $B328&gt;='Personnel Details'!$I$40), 'Personnel Details'!$L$40, 'Personnel Details'!$G$40)))</f>
        <v/>
      </c>
      <c r="NO328" s="59" t="str">
        <f t="shared" si="736"/>
        <v/>
      </c>
      <c r="NP328" s="53"/>
    </row>
    <row r="329" spans="1:380" x14ac:dyDescent="0.25">
      <c r="A329" s="32"/>
      <c r="B329" s="113" t="str">
        <f>IFERROR(IF(B328+1&gt;'Personnel Details'!$U$5, "", B328+1), "")</f>
        <v/>
      </c>
      <c r="C329" s="32"/>
      <c r="D329" s="120"/>
      <c r="E329" s="13" t="str">
        <f t="shared" si="615"/>
        <v/>
      </c>
      <c r="F329" s="13" t="str">
        <f t="shared" si="646"/>
        <v/>
      </c>
      <c r="G329" s="56" t="str">
        <f t="shared" si="737"/>
        <v/>
      </c>
      <c r="H329" s="16" t="str">
        <f t="shared" si="647"/>
        <v/>
      </c>
      <c r="I329" s="32"/>
      <c r="J329" s="120"/>
      <c r="K329" s="62" t="str">
        <f t="shared" si="616"/>
        <v/>
      </c>
      <c r="L329" s="62" t="str">
        <f t="shared" si="648"/>
        <v/>
      </c>
      <c r="M329" s="65" t="str">
        <f t="shared" si="738"/>
        <v/>
      </c>
      <c r="N329" s="68" t="str">
        <f t="shared" si="649"/>
        <v/>
      </c>
      <c r="O329" s="32"/>
      <c r="P329" s="120"/>
      <c r="Q329" s="62" t="str">
        <f t="shared" si="617"/>
        <v/>
      </c>
      <c r="R329" s="62" t="str">
        <f t="shared" si="650"/>
        <v/>
      </c>
      <c r="S329" s="65" t="str">
        <f t="shared" si="739"/>
        <v/>
      </c>
      <c r="T329" s="68" t="str">
        <f t="shared" si="651"/>
        <v/>
      </c>
      <c r="U329" s="32"/>
      <c r="V329" s="120"/>
      <c r="W329" s="62" t="str">
        <f t="shared" si="618"/>
        <v/>
      </c>
      <c r="X329" s="62" t="str">
        <f t="shared" si="652"/>
        <v/>
      </c>
      <c r="Y329" s="65" t="str">
        <f t="shared" si="740"/>
        <v/>
      </c>
      <c r="Z329" s="68" t="str">
        <f t="shared" si="653"/>
        <v/>
      </c>
      <c r="AA329" s="32"/>
      <c r="AB329" s="120"/>
      <c r="AC329" s="62" t="str">
        <f t="shared" si="619"/>
        <v/>
      </c>
      <c r="AD329" s="62" t="str">
        <f t="shared" si="654"/>
        <v/>
      </c>
      <c r="AE329" s="65" t="str">
        <f t="shared" si="741"/>
        <v/>
      </c>
      <c r="AF329" s="68" t="str">
        <f t="shared" si="655"/>
        <v/>
      </c>
      <c r="AG329" s="32"/>
      <c r="AH329" s="120"/>
      <c r="AI329" s="62" t="str">
        <f t="shared" si="620"/>
        <v/>
      </c>
      <c r="AJ329" s="62" t="str">
        <f t="shared" si="656"/>
        <v/>
      </c>
      <c r="AK329" s="65" t="str">
        <f t="shared" si="742"/>
        <v/>
      </c>
      <c r="AL329" s="68" t="str">
        <f t="shared" si="657"/>
        <v/>
      </c>
      <c r="AM329" s="32"/>
      <c r="AN329" s="120"/>
      <c r="AO329" s="62" t="str">
        <f t="shared" si="621"/>
        <v/>
      </c>
      <c r="AP329" s="62" t="str">
        <f t="shared" si="658"/>
        <v/>
      </c>
      <c r="AQ329" s="65" t="str">
        <f t="shared" si="743"/>
        <v/>
      </c>
      <c r="AR329" s="68" t="str">
        <f t="shared" si="659"/>
        <v/>
      </c>
      <c r="AS329" s="32"/>
      <c r="AT329" s="120"/>
      <c r="AU329" s="62" t="str">
        <f t="shared" si="622"/>
        <v/>
      </c>
      <c r="AV329" s="62" t="str">
        <f t="shared" si="660"/>
        <v/>
      </c>
      <c r="AW329" s="65" t="str">
        <f t="shared" si="744"/>
        <v/>
      </c>
      <c r="AX329" s="68" t="str">
        <f t="shared" si="661"/>
        <v/>
      </c>
      <c r="AY329" s="32"/>
      <c r="AZ329" s="120"/>
      <c r="BA329" s="62" t="str">
        <f t="shared" si="623"/>
        <v/>
      </c>
      <c r="BB329" s="62" t="str">
        <f t="shared" si="662"/>
        <v/>
      </c>
      <c r="BC329" s="65" t="str">
        <f t="shared" si="745"/>
        <v/>
      </c>
      <c r="BD329" s="68" t="str">
        <f t="shared" si="663"/>
        <v/>
      </c>
      <c r="BE329" s="32"/>
      <c r="BF329" s="120"/>
      <c r="BG329" s="62" t="str">
        <f t="shared" si="624"/>
        <v/>
      </c>
      <c r="BH329" s="62" t="str">
        <f t="shared" si="664"/>
        <v/>
      </c>
      <c r="BI329" s="65" t="str">
        <f t="shared" si="746"/>
        <v/>
      </c>
      <c r="BJ329" s="68" t="str">
        <f t="shared" si="665"/>
        <v/>
      </c>
      <c r="BK329" s="32"/>
      <c r="BL329" s="120"/>
      <c r="BM329" s="62" t="str">
        <f t="shared" si="625"/>
        <v/>
      </c>
      <c r="BN329" s="62" t="str">
        <f t="shared" si="666"/>
        <v/>
      </c>
      <c r="BO329" s="65" t="str">
        <f t="shared" si="747"/>
        <v/>
      </c>
      <c r="BP329" s="68" t="str">
        <f t="shared" si="667"/>
        <v/>
      </c>
      <c r="BQ329" s="32"/>
      <c r="BR329" s="120"/>
      <c r="BS329" s="62" t="str">
        <f t="shared" si="626"/>
        <v/>
      </c>
      <c r="BT329" s="62" t="str">
        <f t="shared" si="668"/>
        <v/>
      </c>
      <c r="BU329" s="65" t="str">
        <f t="shared" si="748"/>
        <v/>
      </c>
      <c r="BV329" s="68" t="str">
        <f t="shared" si="669"/>
        <v/>
      </c>
      <c r="BW329" s="32"/>
      <c r="BX329" s="120"/>
      <c r="BY329" s="62" t="str">
        <f t="shared" si="627"/>
        <v/>
      </c>
      <c r="BZ329" s="62" t="str">
        <f t="shared" si="670"/>
        <v/>
      </c>
      <c r="CA329" s="65" t="str">
        <f t="shared" si="749"/>
        <v/>
      </c>
      <c r="CB329" s="68" t="str">
        <f t="shared" si="671"/>
        <v/>
      </c>
      <c r="CC329" s="32"/>
      <c r="CD329" s="120"/>
      <c r="CE329" s="62" t="str">
        <f t="shared" si="628"/>
        <v/>
      </c>
      <c r="CF329" s="62" t="str">
        <f t="shared" si="672"/>
        <v/>
      </c>
      <c r="CG329" s="65" t="str">
        <f t="shared" si="750"/>
        <v/>
      </c>
      <c r="CH329" s="68" t="str">
        <f t="shared" si="673"/>
        <v/>
      </c>
      <c r="CI329" s="32"/>
      <c r="CJ329" s="120"/>
      <c r="CK329" s="62" t="str">
        <f t="shared" si="629"/>
        <v/>
      </c>
      <c r="CL329" s="62" t="str">
        <f t="shared" si="674"/>
        <v/>
      </c>
      <c r="CM329" s="65" t="str">
        <f t="shared" si="751"/>
        <v/>
      </c>
      <c r="CN329" s="68" t="str">
        <f t="shared" si="675"/>
        <v/>
      </c>
      <c r="CO329" s="32"/>
      <c r="CP329" s="120"/>
      <c r="CQ329" s="62" t="str">
        <f t="shared" si="630"/>
        <v/>
      </c>
      <c r="CR329" s="62" t="str">
        <f t="shared" si="676"/>
        <v/>
      </c>
      <c r="CS329" s="65" t="str">
        <f t="shared" si="752"/>
        <v/>
      </c>
      <c r="CT329" s="68" t="str">
        <f t="shared" si="677"/>
        <v/>
      </c>
      <c r="CU329" s="32"/>
      <c r="CV329" s="120"/>
      <c r="CW329" s="62" t="str">
        <f t="shared" si="631"/>
        <v/>
      </c>
      <c r="CX329" s="62" t="str">
        <f t="shared" si="678"/>
        <v/>
      </c>
      <c r="CY329" s="65" t="str">
        <f t="shared" si="753"/>
        <v/>
      </c>
      <c r="CZ329" s="68" t="str">
        <f t="shared" si="679"/>
        <v/>
      </c>
      <c r="DA329" s="32"/>
      <c r="DB329" s="120"/>
      <c r="DC329" s="62" t="str">
        <f t="shared" si="632"/>
        <v/>
      </c>
      <c r="DD329" s="62" t="str">
        <f t="shared" si="680"/>
        <v/>
      </c>
      <c r="DE329" s="65" t="str">
        <f t="shared" si="754"/>
        <v/>
      </c>
      <c r="DF329" s="68" t="str">
        <f t="shared" si="681"/>
        <v/>
      </c>
      <c r="DG329" s="32"/>
      <c r="DH329" s="120"/>
      <c r="DI329" s="62" t="str">
        <f t="shared" si="633"/>
        <v/>
      </c>
      <c r="DJ329" s="62" t="str">
        <f t="shared" si="682"/>
        <v/>
      </c>
      <c r="DK329" s="65" t="str">
        <f t="shared" si="755"/>
        <v/>
      </c>
      <c r="DL329" s="68" t="str">
        <f t="shared" si="683"/>
        <v/>
      </c>
      <c r="DM329" s="32"/>
      <c r="DN329" s="120"/>
      <c r="DO329" s="62" t="str">
        <f t="shared" si="634"/>
        <v/>
      </c>
      <c r="DP329" s="62" t="str">
        <f t="shared" si="684"/>
        <v/>
      </c>
      <c r="DQ329" s="65" t="str">
        <f t="shared" si="756"/>
        <v/>
      </c>
      <c r="DR329" s="68" t="str">
        <f t="shared" si="685"/>
        <v/>
      </c>
      <c r="DS329" s="32"/>
      <c r="DT329" s="120"/>
      <c r="DU329" s="62" t="str">
        <f t="shared" si="635"/>
        <v/>
      </c>
      <c r="DV329" s="62" t="str">
        <f t="shared" si="686"/>
        <v/>
      </c>
      <c r="DW329" s="65" t="str">
        <f t="shared" si="757"/>
        <v/>
      </c>
      <c r="DX329" s="68" t="str">
        <f t="shared" si="687"/>
        <v/>
      </c>
      <c r="DY329" s="32"/>
      <c r="DZ329" s="120"/>
      <c r="EA329" s="62" t="str">
        <f t="shared" si="636"/>
        <v/>
      </c>
      <c r="EB329" s="62" t="str">
        <f t="shared" si="688"/>
        <v/>
      </c>
      <c r="EC329" s="65" t="str">
        <f t="shared" si="758"/>
        <v/>
      </c>
      <c r="ED329" s="68" t="str">
        <f t="shared" si="689"/>
        <v/>
      </c>
      <c r="EE329" s="32"/>
      <c r="EF329" s="120"/>
      <c r="EG329" s="62" t="str">
        <f t="shared" si="637"/>
        <v/>
      </c>
      <c r="EH329" s="62" t="str">
        <f t="shared" si="690"/>
        <v/>
      </c>
      <c r="EI329" s="65" t="str">
        <f t="shared" si="759"/>
        <v/>
      </c>
      <c r="EJ329" s="68" t="str">
        <f t="shared" si="691"/>
        <v/>
      </c>
      <c r="EK329" s="32"/>
      <c r="EL329" s="120"/>
      <c r="EM329" s="62" t="str">
        <f t="shared" si="638"/>
        <v/>
      </c>
      <c r="EN329" s="62" t="str">
        <f t="shared" si="692"/>
        <v/>
      </c>
      <c r="EO329" s="65" t="str">
        <f t="shared" si="760"/>
        <v/>
      </c>
      <c r="EP329" s="68" t="str">
        <f t="shared" si="693"/>
        <v/>
      </c>
      <c r="EQ329" s="32"/>
      <c r="ER329" s="120"/>
      <c r="ES329" s="62" t="str">
        <f t="shared" si="639"/>
        <v/>
      </c>
      <c r="ET329" s="62" t="str">
        <f t="shared" si="694"/>
        <v/>
      </c>
      <c r="EU329" s="65" t="str">
        <f t="shared" si="761"/>
        <v/>
      </c>
      <c r="EV329" s="68" t="str">
        <f t="shared" si="695"/>
        <v/>
      </c>
      <c r="EW329" s="32"/>
      <c r="EX329" s="120"/>
      <c r="EY329" s="62" t="str">
        <f t="shared" si="640"/>
        <v/>
      </c>
      <c r="EZ329" s="62" t="str">
        <f t="shared" si="696"/>
        <v/>
      </c>
      <c r="FA329" s="65" t="str">
        <f t="shared" si="762"/>
        <v/>
      </c>
      <c r="FB329" s="68" t="str">
        <f t="shared" si="697"/>
        <v/>
      </c>
      <c r="FC329" s="32"/>
      <c r="FD329" s="120"/>
      <c r="FE329" s="62" t="str">
        <f t="shared" si="641"/>
        <v/>
      </c>
      <c r="FF329" s="62" t="str">
        <f t="shared" si="698"/>
        <v/>
      </c>
      <c r="FG329" s="65" t="str">
        <f t="shared" si="763"/>
        <v/>
      </c>
      <c r="FH329" s="68" t="str">
        <f t="shared" si="699"/>
        <v/>
      </c>
      <c r="FI329" s="32"/>
      <c r="FJ329" s="120"/>
      <c r="FK329" s="62" t="str">
        <f t="shared" si="642"/>
        <v/>
      </c>
      <c r="FL329" s="62" t="str">
        <f t="shared" si="700"/>
        <v/>
      </c>
      <c r="FM329" s="65" t="str">
        <f t="shared" si="764"/>
        <v/>
      </c>
      <c r="FN329" s="68" t="str">
        <f t="shared" si="701"/>
        <v/>
      </c>
      <c r="FO329" s="32"/>
      <c r="FP329" s="120"/>
      <c r="FQ329" s="62" t="str">
        <f t="shared" si="643"/>
        <v/>
      </c>
      <c r="FR329" s="62" t="str">
        <f t="shared" si="702"/>
        <v/>
      </c>
      <c r="FS329" s="65" t="str">
        <f t="shared" si="765"/>
        <v/>
      </c>
      <c r="FT329" s="68" t="str">
        <f t="shared" si="703"/>
        <v/>
      </c>
      <c r="FU329" s="32"/>
      <c r="FV329" s="120"/>
      <c r="FW329" s="62" t="str">
        <f t="shared" si="644"/>
        <v/>
      </c>
      <c r="FX329" s="62" t="str">
        <f t="shared" si="704"/>
        <v/>
      </c>
      <c r="FY329" s="65" t="str">
        <f t="shared" si="766"/>
        <v/>
      </c>
      <c r="FZ329" s="68" t="str">
        <f t="shared" si="705"/>
        <v/>
      </c>
      <c r="GA329" s="32"/>
      <c r="GC329" s="7" t="str">
        <f t="shared" si="706"/>
        <v/>
      </c>
      <c r="GD329" s="7" t="str">
        <f t="shared" ca="1" si="645"/>
        <v/>
      </c>
      <c r="GT329" s="71" t="str">
        <f>IF(GT$9="", "", IF(AND(NOT('Personnel Details'!$N$11=""), $B329&gt;='Personnel Details'!$N$11), 'Personnel Details'!$O$11, IF(AND(NOT('Personnel Details'!$I$11=""), $B329&gt;='Personnel Details'!$I$11), 'Personnel Details'!$J$11, 'Personnel Details'!$E$11)))</f>
        <v/>
      </c>
      <c r="GU329" s="59" t="str">
        <f>IF(GT$9="", "", IF(AND(NOT('Personnel Details'!$N$11=""), $B329&gt;='Personnel Details'!$N$11), IF('Personnel Details'!$P$11="","", 'Personnel Details'!$P$11), IF(AND(NOT('Personnel Details'!$I$11=""), $B329&gt;='Personnel Details'!$I$11), IF('Personnel Details'!$K$11="", "", 'Personnel Details'!$K$11), IF('Personnel Details'!$F$11="", "", 'Personnel Details'!$F$11))))</f>
        <v/>
      </c>
      <c r="GV329" s="74" t="str">
        <f>IF(GT$9="", "", IF(AND(NOT('Personnel Details'!$N$11=""), $B329&gt;='Personnel Details'!$N$11), 'Personnel Details'!$Q$11, IF(AND(NOT('Personnel Details'!$I$11=""), $B329&gt;='Personnel Details'!$I$11), 'Personnel Details'!$L$11, 'Personnel Details'!$G$11)))</f>
        <v/>
      </c>
      <c r="GW329" s="59" t="str">
        <f t="shared" si="707"/>
        <v/>
      </c>
      <c r="GX329" s="53"/>
      <c r="GZ329" s="78" t="str">
        <f>IF(GZ$9="", "", IF(AND(NOT('Personnel Details'!$N$12=""), $B329&gt;='Personnel Details'!$N$12), 'Personnel Details'!$O$12, IF(AND(NOT('Personnel Details'!$I$12=""), $B329&gt;='Personnel Details'!$I$12), 'Personnel Details'!$J$12, 'Personnel Details'!$E$12)))</f>
        <v/>
      </c>
      <c r="HA329" s="59" t="str">
        <f>IF(GZ$9="", "", IF(AND(NOT('Personnel Details'!$N$12=""), $B329&gt;='Personnel Details'!$N$12), IF('Personnel Details'!$P$12="","", 'Personnel Details'!$P$12), IF(AND(NOT('Personnel Details'!$I$12=""), $B329&gt;='Personnel Details'!$I$12), IF('Personnel Details'!$K$12="", "", 'Personnel Details'!$K$12), IF('Personnel Details'!$F$12="", "", 'Personnel Details'!$F$12))))</f>
        <v/>
      </c>
      <c r="HB329" s="79" t="str">
        <f>IF(GZ$9="", "", IF(AND(NOT('Personnel Details'!$N$12=""), $B329&gt;='Personnel Details'!$N$12), 'Personnel Details'!$Q$12, IF(AND(NOT('Personnel Details'!$I$12=""), $B329&gt;='Personnel Details'!$I$12), 'Personnel Details'!$L$12, 'Personnel Details'!$G$12)))</f>
        <v/>
      </c>
      <c r="HC329" s="59" t="str">
        <f t="shared" si="708"/>
        <v/>
      </c>
      <c r="HD329" s="53"/>
      <c r="HF329" s="78" t="str">
        <f>IF(HF$9="", "", IF(AND(NOT('Personnel Details'!$N$13=""), $B329&gt;='Personnel Details'!$N$13), 'Personnel Details'!$O$13, IF(AND(NOT('Personnel Details'!$I$13=""), $B329&gt;='Personnel Details'!$I$13), 'Personnel Details'!$J$13, 'Personnel Details'!$E$13)))</f>
        <v/>
      </c>
      <c r="HG329" s="59" t="str">
        <f>IF(HF$9="", "", IF(AND(NOT('Personnel Details'!$N$13=""), $B329&gt;='Personnel Details'!$N$13), IF('Personnel Details'!$P$13="","", 'Personnel Details'!$P$13), IF(AND(NOT('Personnel Details'!$I$13=""), $B329&gt;='Personnel Details'!$I$13), IF('Personnel Details'!$K$13="", "", 'Personnel Details'!$K$13), IF('Personnel Details'!$F$13="", "", 'Personnel Details'!$F$13))))</f>
        <v/>
      </c>
      <c r="HH329" s="79" t="str">
        <f>IF(HF$9="", "", IF(AND(NOT('Personnel Details'!$N$13=""), $B329&gt;='Personnel Details'!$N$13), 'Personnel Details'!$Q$13, IF(AND(NOT('Personnel Details'!$I$13=""), $B329&gt;='Personnel Details'!$I$13), 'Personnel Details'!$L$13, 'Personnel Details'!$G$13)))</f>
        <v/>
      </c>
      <c r="HI329" s="59" t="str">
        <f t="shared" si="709"/>
        <v/>
      </c>
      <c r="HJ329" s="53"/>
      <c r="HL329" s="78" t="str">
        <f>IF(HL$9="", "", IF(AND(NOT('Personnel Details'!$N$14=""), $B329&gt;='Personnel Details'!$N$14), 'Personnel Details'!$O$14, IF(AND(NOT('Personnel Details'!$I$14=""), $B329&gt;='Personnel Details'!$I$14), 'Personnel Details'!$J$14, 'Personnel Details'!$E$14)))</f>
        <v/>
      </c>
      <c r="HM329" s="59" t="str">
        <f>IF(HL$9="", "", IF(AND(NOT('Personnel Details'!$N$14=""), $B329&gt;='Personnel Details'!$N$14), IF('Personnel Details'!$P$14="","", 'Personnel Details'!$P$14), IF(AND(NOT('Personnel Details'!$I$14=""), $B329&gt;='Personnel Details'!$I$14), IF('Personnel Details'!$K$14="", "", 'Personnel Details'!$K$14), IF('Personnel Details'!$F$14="", "", 'Personnel Details'!$F$14))))</f>
        <v/>
      </c>
      <c r="HN329" s="79" t="str">
        <f>IF(HL$9="", "", IF(AND(NOT('Personnel Details'!$N$14=""), $B329&gt;='Personnel Details'!$N$14), 'Personnel Details'!$Q$14, IF(AND(NOT('Personnel Details'!$I$14=""), $B329&gt;='Personnel Details'!$I$14), 'Personnel Details'!$L$14, 'Personnel Details'!$G$14)))</f>
        <v/>
      </c>
      <c r="HO329" s="59" t="str">
        <f t="shared" si="710"/>
        <v/>
      </c>
      <c r="HP329" s="53"/>
      <c r="HR329" s="78" t="str">
        <f>IF(HR$9="", "", IF(AND(NOT('Personnel Details'!$N$15=""), $B329&gt;='Personnel Details'!$N$15), 'Personnel Details'!$O$15, IF(AND(NOT('Personnel Details'!$I$15=""), $B329&gt;='Personnel Details'!$I$15), 'Personnel Details'!$J$15, 'Personnel Details'!$E$15)))</f>
        <v/>
      </c>
      <c r="HS329" s="59" t="str">
        <f>IF(HR$9="", "", IF(AND(NOT('Personnel Details'!$N$15=""), $B329&gt;='Personnel Details'!$N$15), IF('Personnel Details'!$P$15="","", 'Personnel Details'!$P$15), IF(AND(NOT('Personnel Details'!$I$15=""), $B329&gt;='Personnel Details'!$I$15), IF('Personnel Details'!$K$15="", "", 'Personnel Details'!$K$15), IF('Personnel Details'!$F$15="", "", 'Personnel Details'!$F$15))))</f>
        <v/>
      </c>
      <c r="HT329" s="79" t="str">
        <f>IF(HR$9="", "", IF(AND(NOT('Personnel Details'!$N$15=""), $B329&gt;='Personnel Details'!$N$15), 'Personnel Details'!$Q$15, IF(AND(NOT('Personnel Details'!$I$15=""), $B329&gt;='Personnel Details'!$I$15), 'Personnel Details'!$L$15, 'Personnel Details'!$G$15)))</f>
        <v/>
      </c>
      <c r="HU329" s="59" t="str">
        <f t="shared" si="711"/>
        <v/>
      </c>
      <c r="HV329" s="53"/>
      <c r="HX329" s="78" t="str">
        <f>IF(HX$9="", "", IF(AND(NOT('Personnel Details'!$N$16=""), $B329&gt;='Personnel Details'!$N$16), 'Personnel Details'!$O$16, IF(AND(NOT('Personnel Details'!$I$16=""), $B329&gt;='Personnel Details'!$I$16), 'Personnel Details'!$J$16, 'Personnel Details'!$E$16)))</f>
        <v/>
      </c>
      <c r="HY329" s="59" t="str">
        <f>IF(HX$9="", "", IF(AND(NOT('Personnel Details'!$N$16=""), $B329&gt;='Personnel Details'!$N$16), IF('Personnel Details'!$P$16="","", 'Personnel Details'!$P$16), IF(AND(NOT('Personnel Details'!$I$16=""), $B329&gt;='Personnel Details'!$I$16), IF('Personnel Details'!$K$16="", "", 'Personnel Details'!$K$16), IF('Personnel Details'!$F$16="", "", 'Personnel Details'!$F$16))))</f>
        <v/>
      </c>
      <c r="HZ329" s="79" t="str">
        <f>IF(HX$9="", "", IF(AND(NOT('Personnel Details'!$N$16=""), $B329&gt;='Personnel Details'!$N$16), 'Personnel Details'!$Q$16, IF(AND(NOT('Personnel Details'!$I$16=""), $B329&gt;='Personnel Details'!$I$16), 'Personnel Details'!$L$16, 'Personnel Details'!$G$16)))</f>
        <v/>
      </c>
      <c r="IA329" s="59" t="str">
        <f t="shared" si="712"/>
        <v/>
      </c>
      <c r="IB329" s="53"/>
      <c r="ID329" s="78" t="str">
        <f>IF(ID$9="", "", IF(AND(NOT('Personnel Details'!$N$17=""), $B329&gt;='Personnel Details'!$N$17), 'Personnel Details'!$O$17, IF(AND(NOT('Personnel Details'!$I$17=""), $B329&gt;='Personnel Details'!$I$17), 'Personnel Details'!$J$17, 'Personnel Details'!$E$17)))</f>
        <v/>
      </c>
      <c r="IE329" s="59" t="str">
        <f>IF(ID$9="", "", IF(AND(NOT('Personnel Details'!$N$17=""), $B329&gt;='Personnel Details'!$N$17), IF('Personnel Details'!$P$17="","", 'Personnel Details'!$P$17), IF(AND(NOT('Personnel Details'!$I$17=""), $B329&gt;='Personnel Details'!$I$17), IF('Personnel Details'!$K$17="", "", 'Personnel Details'!$K$17), IF('Personnel Details'!$F$17="", "", 'Personnel Details'!$F$17))))</f>
        <v/>
      </c>
      <c r="IF329" s="79" t="str">
        <f>IF(ID$9="", "", IF(AND(NOT('Personnel Details'!$N$17=""), $B329&gt;='Personnel Details'!$N$17), 'Personnel Details'!$Q$17, IF(AND(NOT('Personnel Details'!$I$17=""), $B329&gt;='Personnel Details'!$I$17), 'Personnel Details'!$L$17, 'Personnel Details'!$G$17)))</f>
        <v/>
      </c>
      <c r="IG329" s="59" t="str">
        <f t="shared" si="713"/>
        <v/>
      </c>
      <c r="IH329" s="53"/>
      <c r="IJ329" s="78" t="str">
        <f>IF(IJ$9="", "", IF(AND(NOT('Personnel Details'!$N$18=""), $B329&gt;='Personnel Details'!$N$18), 'Personnel Details'!$O$18, IF(AND(NOT('Personnel Details'!$I$18=""), $B329&gt;='Personnel Details'!$I$18), 'Personnel Details'!$J$18, 'Personnel Details'!$E$18)))</f>
        <v/>
      </c>
      <c r="IK329" s="59" t="str">
        <f>IF(IJ$9="", "", IF(AND(NOT('Personnel Details'!$N$18=""), $B329&gt;='Personnel Details'!$N$18), IF('Personnel Details'!$P$18="","", 'Personnel Details'!$P$18), IF(AND(NOT('Personnel Details'!$I$18=""), $B329&gt;='Personnel Details'!$I$18), IF('Personnel Details'!$K$18="", "", 'Personnel Details'!$K$18), IF('Personnel Details'!$F$18="", "", 'Personnel Details'!$F$18))))</f>
        <v/>
      </c>
      <c r="IL329" s="79" t="str">
        <f>IF(IJ$9="", "", IF(AND(NOT('Personnel Details'!$N$18=""), $B329&gt;='Personnel Details'!$N$18), 'Personnel Details'!$Q$18, IF(AND(NOT('Personnel Details'!$I$18=""), $B329&gt;='Personnel Details'!$I$18), 'Personnel Details'!$L$18, 'Personnel Details'!$G$18)))</f>
        <v/>
      </c>
      <c r="IM329" s="59" t="str">
        <f t="shared" si="714"/>
        <v/>
      </c>
      <c r="IN329" s="53"/>
      <c r="IP329" s="78" t="str">
        <f>IF(IP$9="", "", IF(AND(NOT('Personnel Details'!$N$19=""), $B329&gt;='Personnel Details'!$N$19), 'Personnel Details'!$O$19, IF(AND(NOT('Personnel Details'!$I$19=""), $B329&gt;='Personnel Details'!$I$19), 'Personnel Details'!$J$19, 'Personnel Details'!$E$19)))</f>
        <v/>
      </c>
      <c r="IQ329" s="59" t="str">
        <f>IF(IP$9="", "", IF(AND(NOT('Personnel Details'!$N$19=""), $B329&gt;='Personnel Details'!$N$19), IF('Personnel Details'!$P$19="","", 'Personnel Details'!$P$19), IF(AND(NOT('Personnel Details'!$I$19=""), $B329&gt;='Personnel Details'!$I$19), IF('Personnel Details'!$K$19="", "", 'Personnel Details'!$K$19), IF('Personnel Details'!$F$19="", "", 'Personnel Details'!$F$19))))</f>
        <v/>
      </c>
      <c r="IR329" s="79" t="str">
        <f>IF(IP$9="", "", IF(AND(NOT('Personnel Details'!$N$19=""), $B329&gt;='Personnel Details'!$N$19), 'Personnel Details'!$Q$19, IF(AND(NOT('Personnel Details'!$I$19=""), $B329&gt;='Personnel Details'!$I$19), 'Personnel Details'!$L$19, 'Personnel Details'!$G$19)))</f>
        <v/>
      </c>
      <c r="IS329" s="59" t="str">
        <f t="shared" si="715"/>
        <v/>
      </c>
      <c r="IT329" s="53"/>
      <c r="IV329" s="78" t="str">
        <f>IF(IV$9="", "", IF(AND(NOT('Personnel Details'!$N$20=""), $B329&gt;='Personnel Details'!$N$20), 'Personnel Details'!$O$20, IF(AND(NOT('Personnel Details'!$I$20=""), $B329&gt;='Personnel Details'!$I$20), 'Personnel Details'!$J$20, 'Personnel Details'!$E$20)))</f>
        <v/>
      </c>
      <c r="IW329" s="59" t="str">
        <f>IF(IV$9="", "", IF(AND(NOT('Personnel Details'!$N$20=""), $B329&gt;='Personnel Details'!$N$20), IF('Personnel Details'!$P$20="","", 'Personnel Details'!$P$20), IF(AND(NOT('Personnel Details'!$I$20=""), $B329&gt;='Personnel Details'!$I$20), IF('Personnel Details'!$K$20="", "", 'Personnel Details'!$K$20), IF('Personnel Details'!$F$20="", "", 'Personnel Details'!$F$20))))</f>
        <v/>
      </c>
      <c r="IX329" s="79" t="str">
        <f>IF(IV$9="", "", IF(AND(NOT('Personnel Details'!$N$20=""), $B329&gt;='Personnel Details'!$N$20), 'Personnel Details'!$Q$20, IF(AND(NOT('Personnel Details'!$I$20=""), $B329&gt;='Personnel Details'!$I$20), 'Personnel Details'!$L$20, 'Personnel Details'!$G$20)))</f>
        <v/>
      </c>
      <c r="IY329" s="59" t="str">
        <f t="shared" si="716"/>
        <v/>
      </c>
      <c r="IZ329" s="53"/>
      <c r="JB329" s="78" t="str">
        <f>IF(JB$9="", "", IF(AND(NOT('Personnel Details'!$N$21=""), $B329&gt;='Personnel Details'!$N$21), 'Personnel Details'!$O$21, IF(AND(NOT('Personnel Details'!$I$21=""), $B329&gt;='Personnel Details'!$I$21), 'Personnel Details'!$J$21, 'Personnel Details'!$E$21)))</f>
        <v/>
      </c>
      <c r="JC329" s="59" t="str">
        <f>IF(JB$9="", "", IF(AND(NOT('Personnel Details'!$N$21=""), $B329&gt;='Personnel Details'!$N$21), IF('Personnel Details'!$P$21="","", 'Personnel Details'!$P$21), IF(AND(NOT('Personnel Details'!$I$21=""), $B329&gt;='Personnel Details'!$I$21), IF('Personnel Details'!$K$21="", "", 'Personnel Details'!$K$21), IF('Personnel Details'!$F$21="", "", 'Personnel Details'!$F$21))))</f>
        <v/>
      </c>
      <c r="JD329" s="79" t="str">
        <f>IF(JB$9="", "", IF(AND(NOT('Personnel Details'!$N$21=""), $B329&gt;='Personnel Details'!$N$21), 'Personnel Details'!$Q$21, IF(AND(NOT('Personnel Details'!$I$21=""), $B329&gt;='Personnel Details'!$I$21), 'Personnel Details'!$L$21, 'Personnel Details'!$G$21)))</f>
        <v/>
      </c>
      <c r="JE329" s="59" t="str">
        <f t="shared" si="717"/>
        <v/>
      </c>
      <c r="JF329" s="53"/>
      <c r="JH329" s="78" t="str">
        <f>IF(JH$9="", "", IF(AND(NOT('Personnel Details'!$N$22=""), $B329&gt;='Personnel Details'!$N$22), 'Personnel Details'!$O$22, IF(AND(NOT('Personnel Details'!$I$22=""), $B329&gt;='Personnel Details'!$I$22), 'Personnel Details'!$J$22, 'Personnel Details'!$E$22)))</f>
        <v/>
      </c>
      <c r="JI329" s="59" t="str">
        <f>IF(JH$9="", "", IF(AND(NOT('Personnel Details'!$N$22=""), $B329&gt;='Personnel Details'!$N$22), IF('Personnel Details'!$P$22="","", 'Personnel Details'!$P$22), IF(AND(NOT('Personnel Details'!$I$22=""), $B329&gt;='Personnel Details'!$I$22), IF('Personnel Details'!$K$22="", "", 'Personnel Details'!$K$22), IF('Personnel Details'!$F$22="", "", 'Personnel Details'!$F$22))))</f>
        <v/>
      </c>
      <c r="JJ329" s="79" t="str">
        <f>IF(JH$9="", "", IF(AND(NOT('Personnel Details'!$N$22=""), $B329&gt;='Personnel Details'!$N$22), 'Personnel Details'!$Q$22, IF(AND(NOT('Personnel Details'!$I$22=""), $B329&gt;='Personnel Details'!$I$22), 'Personnel Details'!$L$22, 'Personnel Details'!$G$22)))</f>
        <v/>
      </c>
      <c r="JK329" s="59" t="str">
        <f t="shared" si="718"/>
        <v/>
      </c>
      <c r="JL329" s="53"/>
      <c r="JN329" s="78" t="str">
        <f>IF(JN$9="", "", IF(AND(NOT('Personnel Details'!$N$23=""), $B329&gt;='Personnel Details'!$N$23), 'Personnel Details'!$O$23, IF(AND(NOT('Personnel Details'!$I$23=""), $B329&gt;='Personnel Details'!$I$23), 'Personnel Details'!$J$23, 'Personnel Details'!$E$23)))</f>
        <v/>
      </c>
      <c r="JO329" s="59" t="str">
        <f>IF(JN$9="", "", IF(AND(NOT('Personnel Details'!$N$23=""), $B329&gt;='Personnel Details'!$N$23), IF('Personnel Details'!$P$23="","", 'Personnel Details'!$P$23), IF(AND(NOT('Personnel Details'!$I$23=""), $B329&gt;='Personnel Details'!$I$23), IF('Personnel Details'!$K$23="", "", 'Personnel Details'!$K$23), IF('Personnel Details'!$F$23="", "", 'Personnel Details'!$F$23))))</f>
        <v/>
      </c>
      <c r="JP329" s="79" t="str">
        <f>IF(JN$9="", "", IF(AND(NOT('Personnel Details'!$N$23=""), $B329&gt;='Personnel Details'!$N$23), 'Personnel Details'!$Q$23, IF(AND(NOT('Personnel Details'!$I$23=""), $B329&gt;='Personnel Details'!$I$23), 'Personnel Details'!$L$23, 'Personnel Details'!$G$23)))</f>
        <v/>
      </c>
      <c r="JQ329" s="59" t="str">
        <f t="shared" si="719"/>
        <v/>
      </c>
      <c r="JR329" s="53"/>
      <c r="JT329" s="78" t="str">
        <f>IF(JT$9="", "", IF(AND(NOT('Personnel Details'!$N$24=""), $B329&gt;='Personnel Details'!$N$24), 'Personnel Details'!$O$24, IF(AND(NOT('Personnel Details'!$I$24=""), $B329&gt;='Personnel Details'!$I$24), 'Personnel Details'!$J$24, 'Personnel Details'!$E$24)))</f>
        <v/>
      </c>
      <c r="JU329" s="59" t="str">
        <f>IF(JT$9="", "", IF(AND(NOT('Personnel Details'!$N$24=""), $B329&gt;='Personnel Details'!$N$24), IF('Personnel Details'!$P$24="","", 'Personnel Details'!$P$24), IF(AND(NOT('Personnel Details'!$I$24=""), $B329&gt;='Personnel Details'!$I$24), IF('Personnel Details'!$K$24="", "", 'Personnel Details'!$K$24), IF('Personnel Details'!$F$24="", "", 'Personnel Details'!$F$24))))</f>
        <v/>
      </c>
      <c r="JV329" s="79" t="str">
        <f>IF(JT$9="", "", IF(AND(NOT('Personnel Details'!$N$24=""), $B329&gt;='Personnel Details'!$N$24), 'Personnel Details'!$Q$24, IF(AND(NOT('Personnel Details'!$I$24=""), $B329&gt;='Personnel Details'!$I$24), 'Personnel Details'!$L$24, 'Personnel Details'!$G$24)))</f>
        <v/>
      </c>
      <c r="JW329" s="59" t="str">
        <f t="shared" si="720"/>
        <v/>
      </c>
      <c r="JX329" s="53"/>
      <c r="JZ329" s="78" t="str">
        <f>IF(JZ$9="", "", IF(AND(NOT('Personnel Details'!$N$25=""), $B329&gt;='Personnel Details'!$N$25), 'Personnel Details'!$O$25, IF(AND(NOT('Personnel Details'!$I$25=""), $B329&gt;='Personnel Details'!$I$25), 'Personnel Details'!$J$25, 'Personnel Details'!$E$25)))</f>
        <v/>
      </c>
      <c r="KA329" s="59" t="str">
        <f>IF(JZ$9="", "", IF(AND(NOT('Personnel Details'!$N$25=""), $B329&gt;='Personnel Details'!$N$25), IF('Personnel Details'!$P$25="","", 'Personnel Details'!$P$25), IF(AND(NOT('Personnel Details'!$I$25=""), $B329&gt;='Personnel Details'!$I$25), IF('Personnel Details'!$K$25="", "", 'Personnel Details'!$K$25), IF('Personnel Details'!$F$25="", "", 'Personnel Details'!$F$25))))</f>
        <v/>
      </c>
      <c r="KB329" s="79" t="str">
        <f>IF(JZ$9="", "", IF(AND(NOT('Personnel Details'!$N$25=""), $B329&gt;='Personnel Details'!$N$25), 'Personnel Details'!$Q$25, IF(AND(NOT('Personnel Details'!$I$25=""), $B329&gt;='Personnel Details'!$I$25), 'Personnel Details'!$L$25, 'Personnel Details'!$G$25)))</f>
        <v/>
      </c>
      <c r="KC329" s="59" t="str">
        <f t="shared" si="721"/>
        <v/>
      </c>
      <c r="KD329" s="53"/>
      <c r="KF329" s="78" t="str">
        <f>IF(KF$9="", "", IF(AND(NOT('Personnel Details'!$N$26=""), $B329&gt;='Personnel Details'!$N$26), 'Personnel Details'!$O$26, IF(AND(NOT('Personnel Details'!$I$26=""), $B329&gt;='Personnel Details'!$I$26), 'Personnel Details'!$J$26, 'Personnel Details'!$E$26)))</f>
        <v/>
      </c>
      <c r="KG329" s="59" t="str">
        <f>IF(KF$9="", "", IF(AND(NOT('Personnel Details'!$N$26=""), $B329&gt;='Personnel Details'!$N$26), IF('Personnel Details'!$P$26="","", 'Personnel Details'!$P$26), IF(AND(NOT('Personnel Details'!$I$26=""), $B329&gt;='Personnel Details'!$I$26), IF('Personnel Details'!$K$26="", "", 'Personnel Details'!$K$26), IF('Personnel Details'!$F$26="", "", 'Personnel Details'!$F$26))))</f>
        <v/>
      </c>
      <c r="KH329" s="79" t="str">
        <f>IF(KF$9="", "", IF(AND(NOT('Personnel Details'!$N$26=""), $B329&gt;='Personnel Details'!$N$26), 'Personnel Details'!$Q$26, IF(AND(NOT('Personnel Details'!$I$26=""), $B329&gt;='Personnel Details'!$I$26), 'Personnel Details'!$L$26, 'Personnel Details'!$G$26)))</f>
        <v/>
      </c>
      <c r="KI329" s="59" t="str">
        <f t="shared" si="722"/>
        <v/>
      </c>
      <c r="KJ329" s="53"/>
      <c r="KL329" s="78" t="str">
        <f>IF(KL$9="", "", IF(AND(NOT('Personnel Details'!$N$27=""), $B329&gt;='Personnel Details'!$N$27), 'Personnel Details'!$O$27, IF(AND(NOT('Personnel Details'!$I$27=""), $B329&gt;='Personnel Details'!$I$27), 'Personnel Details'!$J$27, 'Personnel Details'!$E$27)))</f>
        <v/>
      </c>
      <c r="KM329" s="59" t="str">
        <f>IF(KL$9="", "", IF(AND(NOT('Personnel Details'!$N$27=""), $B329&gt;='Personnel Details'!$N$27), IF('Personnel Details'!$P$27="","", 'Personnel Details'!$P$27), IF(AND(NOT('Personnel Details'!$I$27=""), $B329&gt;='Personnel Details'!$I$27), IF('Personnel Details'!$K$27="", "", 'Personnel Details'!$K$27), IF('Personnel Details'!$F$27="", "", 'Personnel Details'!$F$27))))</f>
        <v/>
      </c>
      <c r="KN329" s="79" t="str">
        <f>IF(KL$9="", "", IF(AND(NOT('Personnel Details'!$N$27=""), $B329&gt;='Personnel Details'!$N$27), 'Personnel Details'!$Q$27, IF(AND(NOT('Personnel Details'!$I$27=""), $B329&gt;='Personnel Details'!$I$27), 'Personnel Details'!$L$27, 'Personnel Details'!$G$27)))</f>
        <v/>
      </c>
      <c r="KO329" s="59" t="str">
        <f t="shared" si="723"/>
        <v/>
      </c>
      <c r="KP329" s="53"/>
      <c r="KR329" s="78" t="str">
        <f>IF(KR$9="", "", IF(AND(NOT('Personnel Details'!$N$28=""), $B329&gt;='Personnel Details'!$N$28), 'Personnel Details'!$O$28, IF(AND(NOT('Personnel Details'!$I$28=""), $B329&gt;='Personnel Details'!$I$28), 'Personnel Details'!$J$28, 'Personnel Details'!$E$28)))</f>
        <v/>
      </c>
      <c r="KS329" s="59" t="str">
        <f>IF(KR$9="", "", IF(AND(NOT('Personnel Details'!$N$28=""), $B329&gt;='Personnel Details'!$N$28), IF('Personnel Details'!$P$28="","", 'Personnel Details'!$P$28), IF(AND(NOT('Personnel Details'!$I$28=""), $B329&gt;='Personnel Details'!$I$28), IF('Personnel Details'!$K$28="", "", 'Personnel Details'!$K$28), IF('Personnel Details'!$F$28="", "", 'Personnel Details'!$F$28))))</f>
        <v/>
      </c>
      <c r="KT329" s="79" t="str">
        <f>IF(KR$9="", "", IF(AND(NOT('Personnel Details'!$N$28=""), $B329&gt;='Personnel Details'!$N$28), 'Personnel Details'!$Q$28, IF(AND(NOT('Personnel Details'!$I$28=""), $B329&gt;='Personnel Details'!$I$28), 'Personnel Details'!$L$28, 'Personnel Details'!$G$28)))</f>
        <v/>
      </c>
      <c r="KU329" s="59" t="str">
        <f t="shared" si="724"/>
        <v/>
      </c>
      <c r="KV329" s="53"/>
      <c r="KX329" s="78" t="str">
        <f>IF(KX$9="", "", IF(AND(NOT('Personnel Details'!$N$29=""), $B329&gt;='Personnel Details'!$N$29), 'Personnel Details'!$O$29, IF(AND(NOT('Personnel Details'!$I$29=""), $B329&gt;='Personnel Details'!$I$29), 'Personnel Details'!$J$29, 'Personnel Details'!$E$29)))</f>
        <v/>
      </c>
      <c r="KY329" s="59" t="str">
        <f>IF(KX$9="", "", IF(AND(NOT('Personnel Details'!$N$29=""), $B329&gt;='Personnel Details'!$N$29), IF('Personnel Details'!$P$29="","", 'Personnel Details'!$P$29), IF(AND(NOT('Personnel Details'!$I$29=""), $B329&gt;='Personnel Details'!$I$29), IF('Personnel Details'!$K$29="", "", 'Personnel Details'!$K$29), IF('Personnel Details'!$F$29="", "", 'Personnel Details'!$F$29))))</f>
        <v/>
      </c>
      <c r="KZ329" s="79" t="str">
        <f>IF(KX$9="", "", IF(AND(NOT('Personnel Details'!$N$29=""), $B329&gt;='Personnel Details'!$N$29), 'Personnel Details'!$Q$29, IF(AND(NOT('Personnel Details'!$I$29=""), $B329&gt;='Personnel Details'!$I$29), 'Personnel Details'!$L$29, 'Personnel Details'!$G$29)))</f>
        <v/>
      </c>
      <c r="LA329" s="59" t="str">
        <f t="shared" si="725"/>
        <v/>
      </c>
      <c r="LB329" s="53"/>
      <c r="LD329" s="78" t="str">
        <f>IF(LD$9="", "", IF(AND(NOT('Personnel Details'!$N$30=""), $B329&gt;='Personnel Details'!$N$30), 'Personnel Details'!$O$30, IF(AND(NOT('Personnel Details'!$I$30=""), $B329&gt;='Personnel Details'!$I$30), 'Personnel Details'!$J$30, 'Personnel Details'!$E$30)))</f>
        <v/>
      </c>
      <c r="LE329" s="59" t="str">
        <f>IF(LD$9="", "", IF(AND(NOT('Personnel Details'!$N$30=""), $B329&gt;='Personnel Details'!$N$30), IF('Personnel Details'!$P$30="","", 'Personnel Details'!$P$30), IF(AND(NOT('Personnel Details'!$I$30=""), $B329&gt;='Personnel Details'!$I$30), IF('Personnel Details'!$K$30="", "", 'Personnel Details'!$K$30), IF('Personnel Details'!$F$30="", "", 'Personnel Details'!$F$30))))</f>
        <v/>
      </c>
      <c r="LF329" s="79" t="str">
        <f>IF(LD$9="", "", IF(AND(NOT('Personnel Details'!$N$30=""), $B329&gt;='Personnel Details'!$N$30), 'Personnel Details'!$Q$30, IF(AND(NOT('Personnel Details'!$I$30=""), $B329&gt;='Personnel Details'!$I$30), 'Personnel Details'!$L$30, 'Personnel Details'!$G$30)))</f>
        <v/>
      </c>
      <c r="LG329" s="59" t="str">
        <f t="shared" si="726"/>
        <v/>
      </c>
      <c r="LH329" s="53"/>
      <c r="LJ329" s="78" t="str">
        <f>IF(LJ$9="", "", IF(AND(NOT('Personnel Details'!$N$31=""), $B329&gt;='Personnel Details'!$N$31), 'Personnel Details'!$O$31, IF(AND(NOT('Personnel Details'!$I$31=""), $B329&gt;='Personnel Details'!$I$31), 'Personnel Details'!$J$31, 'Personnel Details'!$E$31)))</f>
        <v/>
      </c>
      <c r="LK329" s="59" t="str">
        <f>IF(LJ$9="", "", IF(AND(NOT('Personnel Details'!$N$31=""), $B329&gt;='Personnel Details'!$N$31), IF('Personnel Details'!$P$31="","", 'Personnel Details'!$P$31), IF(AND(NOT('Personnel Details'!$I$31=""), $B329&gt;='Personnel Details'!$I$31), IF('Personnel Details'!$K$31="", "", 'Personnel Details'!$K$31), IF('Personnel Details'!$F$31="", "", 'Personnel Details'!$F$31))))</f>
        <v/>
      </c>
      <c r="LL329" s="79" t="str">
        <f>IF(LJ$9="", "", IF(AND(NOT('Personnel Details'!$N$31=""), $B329&gt;='Personnel Details'!$N$31), 'Personnel Details'!$Q$31, IF(AND(NOT('Personnel Details'!$I$31=""), $B329&gt;='Personnel Details'!$I$31), 'Personnel Details'!$L$31, 'Personnel Details'!$G$31)))</f>
        <v/>
      </c>
      <c r="LM329" s="59" t="str">
        <f t="shared" si="727"/>
        <v/>
      </c>
      <c r="LN329" s="53"/>
      <c r="LP329" s="78" t="str">
        <f>IF(LP$9="", "", IF(AND(NOT('Personnel Details'!$N$32=""), $B329&gt;='Personnel Details'!$N$32), 'Personnel Details'!$O$32, IF(AND(NOT('Personnel Details'!$I$32=""), $B329&gt;='Personnel Details'!$I$32), 'Personnel Details'!$J$32, 'Personnel Details'!$E$32)))</f>
        <v/>
      </c>
      <c r="LQ329" s="59" t="str">
        <f>IF(LP$9="", "", IF(AND(NOT('Personnel Details'!$N$32=""), $B329&gt;='Personnel Details'!$N$32), IF('Personnel Details'!$P$32="","", 'Personnel Details'!$P$32), IF(AND(NOT('Personnel Details'!$I$32=""), $B329&gt;='Personnel Details'!$I$32), IF('Personnel Details'!$K$32="", "", 'Personnel Details'!$K$32), IF('Personnel Details'!$F$32="", "", 'Personnel Details'!$F$32))))</f>
        <v/>
      </c>
      <c r="LR329" s="79" t="str">
        <f>IF(LP$9="", "", IF(AND(NOT('Personnel Details'!$N$32=""), $B329&gt;='Personnel Details'!$N$32), 'Personnel Details'!$Q$32, IF(AND(NOT('Personnel Details'!$I$32=""), $B329&gt;='Personnel Details'!$I$32), 'Personnel Details'!$L$32, 'Personnel Details'!$G$32)))</f>
        <v/>
      </c>
      <c r="LS329" s="59" t="str">
        <f t="shared" si="728"/>
        <v/>
      </c>
      <c r="LT329" s="53"/>
      <c r="LV329" s="78" t="str">
        <f>IF(LV$9="", "", IF(AND(NOT('Personnel Details'!$N$33=""), $B329&gt;='Personnel Details'!$N$33), 'Personnel Details'!$O$33, IF(AND(NOT('Personnel Details'!$I$33=""), $B329&gt;='Personnel Details'!$I$33), 'Personnel Details'!$J$33, 'Personnel Details'!$E$33)))</f>
        <v/>
      </c>
      <c r="LW329" s="59" t="str">
        <f>IF(LV$9="", "", IF(AND(NOT('Personnel Details'!$N$33=""), $B329&gt;='Personnel Details'!$N$33), IF('Personnel Details'!$P$33="","", 'Personnel Details'!$P$33), IF(AND(NOT('Personnel Details'!$I$33=""), $B329&gt;='Personnel Details'!$I$33), IF('Personnel Details'!$K$33="", "", 'Personnel Details'!$K$33), IF('Personnel Details'!$F$33="", "", 'Personnel Details'!$F$33))))</f>
        <v/>
      </c>
      <c r="LX329" s="79" t="str">
        <f>IF(LV$9="", "", IF(AND(NOT('Personnel Details'!$N$33=""), $B329&gt;='Personnel Details'!$N$33), 'Personnel Details'!$Q$33, IF(AND(NOT('Personnel Details'!$I$33=""), $B329&gt;='Personnel Details'!$I$33), 'Personnel Details'!$L$33, 'Personnel Details'!$G$33)))</f>
        <v/>
      </c>
      <c r="LY329" s="59" t="str">
        <f t="shared" si="729"/>
        <v/>
      </c>
      <c r="LZ329" s="53"/>
      <c r="MB329" s="78" t="str">
        <f>IF(MB$9="", "", IF(AND(NOT('Personnel Details'!$N$34=""), $B329&gt;='Personnel Details'!$N$34), 'Personnel Details'!$O$34, IF(AND(NOT('Personnel Details'!$I$34=""), $B329&gt;='Personnel Details'!$I$34), 'Personnel Details'!$J$34, 'Personnel Details'!$E$34)))</f>
        <v/>
      </c>
      <c r="MC329" s="59" t="str">
        <f>IF(MB$9="", "", IF(AND(NOT('Personnel Details'!$N$34=""), $B329&gt;='Personnel Details'!$N$34), IF('Personnel Details'!$P$34="","", 'Personnel Details'!$P$34), IF(AND(NOT('Personnel Details'!$I$34=""), $B329&gt;='Personnel Details'!$I$34), IF('Personnel Details'!$K$34="", "", 'Personnel Details'!$K$34), IF('Personnel Details'!$F$34="", "", 'Personnel Details'!$F$34))))</f>
        <v/>
      </c>
      <c r="MD329" s="79" t="str">
        <f>IF(MB$9="", "", IF(AND(NOT('Personnel Details'!$N$34=""), $B329&gt;='Personnel Details'!$N$34), 'Personnel Details'!$Q$34, IF(AND(NOT('Personnel Details'!$I$34=""), $B329&gt;='Personnel Details'!$I$34), 'Personnel Details'!$L$34, 'Personnel Details'!$G$34)))</f>
        <v/>
      </c>
      <c r="ME329" s="59" t="str">
        <f t="shared" si="730"/>
        <v/>
      </c>
      <c r="MF329" s="53"/>
      <c r="MH329" s="78" t="str">
        <f>IF(MH$9="", "", IF(AND(NOT('Personnel Details'!$N$35=""), $B329&gt;='Personnel Details'!$N$35), 'Personnel Details'!$O$35, IF(AND(NOT('Personnel Details'!$I$35=""), $B329&gt;='Personnel Details'!$I$35), 'Personnel Details'!$J$35, 'Personnel Details'!$E$35)))</f>
        <v/>
      </c>
      <c r="MI329" s="59" t="str">
        <f>IF(MH$9="", "", IF(AND(NOT('Personnel Details'!$N$35=""), $B329&gt;='Personnel Details'!$N$35), IF('Personnel Details'!$P$35="","", 'Personnel Details'!$P$35), IF(AND(NOT('Personnel Details'!$I$35=""), $B329&gt;='Personnel Details'!$I$35), IF('Personnel Details'!$K$35="", "", 'Personnel Details'!$K$35), IF('Personnel Details'!$F$35="", "", 'Personnel Details'!$F$35))))</f>
        <v/>
      </c>
      <c r="MJ329" s="79" t="str">
        <f>IF(MH$9="", "", IF(AND(NOT('Personnel Details'!$N$35=""), $B329&gt;='Personnel Details'!$N$35), 'Personnel Details'!$Q$35, IF(AND(NOT('Personnel Details'!$I$35=""), $B329&gt;='Personnel Details'!$I$35), 'Personnel Details'!$L$35, 'Personnel Details'!$G$35)))</f>
        <v/>
      </c>
      <c r="MK329" s="59" t="str">
        <f t="shared" si="731"/>
        <v/>
      </c>
      <c r="ML329" s="53"/>
      <c r="MN329" s="78" t="str">
        <f>IF(MN$9="", "", IF(AND(NOT('Personnel Details'!$N$36=""), $B329&gt;='Personnel Details'!$N$36), 'Personnel Details'!$O$36, IF(AND(NOT('Personnel Details'!$I$36=""), $B329&gt;='Personnel Details'!$I$36), 'Personnel Details'!$J$36, 'Personnel Details'!$E$36)))</f>
        <v/>
      </c>
      <c r="MO329" s="59" t="str">
        <f>IF(MN$9="", "", IF(AND(NOT('Personnel Details'!$N$36=""), $B329&gt;='Personnel Details'!$N$36), IF('Personnel Details'!$P$36="","", 'Personnel Details'!$P$36), IF(AND(NOT('Personnel Details'!$I$36=""), $B329&gt;='Personnel Details'!$I$36), IF('Personnel Details'!$K$36="", "", 'Personnel Details'!$K$36), IF('Personnel Details'!$F$36="", "", 'Personnel Details'!$F$36))))</f>
        <v/>
      </c>
      <c r="MP329" s="79" t="str">
        <f>IF(MN$9="", "", IF(AND(NOT('Personnel Details'!$N$36=""), $B329&gt;='Personnel Details'!$N$36), 'Personnel Details'!$Q$36, IF(AND(NOT('Personnel Details'!$I$36=""), $B329&gt;='Personnel Details'!$I$36), 'Personnel Details'!$L$36, 'Personnel Details'!$G$36)))</f>
        <v/>
      </c>
      <c r="MQ329" s="59" t="str">
        <f t="shared" si="732"/>
        <v/>
      </c>
      <c r="MR329" s="53"/>
      <c r="MT329" s="78" t="str">
        <f>IF(MT$9="", "", IF(AND(NOT('Personnel Details'!$N$37=""), $B329&gt;='Personnel Details'!$N$37), 'Personnel Details'!$O$37, IF(AND(NOT('Personnel Details'!$I$37=""), $B329&gt;='Personnel Details'!$I$37), 'Personnel Details'!$J$37, 'Personnel Details'!$E$37)))</f>
        <v/>
      </c>
      <c r="MU329" s="59" t="str">
        <f>IF(MT$9="", "", IF(AND(NOT('Personnel Details'!$N$37=""), $B329&gt;='Personnel Details'!$N$37), IF('Personnel Details'!$P$37="","", 'Personnel Details'!$P$37), IF(AND(NOT('Personnel Details'!$I$37=""), $B329&gt;='Personnel Details'!$I$37), IF('Personnel Details'!$K$37="", "", 'Personnel Details'!$K$37), IF('Personnel Details'!$F$37="", "", 'Personnel Details'!$F$37))))</f>
        <v/>
      </c>
      <c r="MV329" s="79" t="str">
        <f>IF(MT$9="", "", IF(AND(NOT('Personnel Details'!$N$37=""), $B329&gt;='Personnel Details'!$N$37), 'Personnel Details'!$Q$37, IF(AND(NOT('Personnel Details'!$I$37=""), $B329&gt;='Personnel Details'!$I$37), 'Personnel Details'!$L$37, 'Personnel Details'!$G$37)))</f>
        <v/>
      </c>
      <c r="MW329" s="59" t="str">
        <f t="shared" si="733"/>
        <v/>
      </c>
      <c r="MX329" s="53"/>
      <c r="MZ329" s="78" t="str">
        <f>IF(MZ$9="", "", IF(AND(NOT('Personnel Details'!$N$38=""), $B329&gt;='Personnel Details'!$N$38), 'Personnel Details'!$O$38, IF(AND(NOT('Personnel Details'!$I$38=""), $B329&gt;='Personnel Details'!$I$38), 'Personnel Details'!$J$38, 'Personnel Details'!$E$38)))</f>
        <v/>
      </c>
      <c r="NA329" s="59" t="str">
        <f>IF(MZ$9="", "", IF(AND(NOT('Personnel Details'!$N$38=""), $B329&gt;='Personnel Details'!$N$38), IF('Personnel Details'!$P$38="","", 'Personnel Details'!$P$38), IF(AND(NOT('Personnel Details'!$I$38=""), $B329&gt;='Personnel Details'!$I$38), IF('Personnel Details'!$K$38="", "", 'Personnel Details'!$K$38), IF('Personnel Details'!$F$38="", "", 'Personnel Details'!$F$38))))</f>
        <v/>
      </c>
      <c r="NB329" s="79" t="str">
        <f>IF(MZ$9="", "", IF(AND(NOT('Personnel Details'!$N$38=""), $B329&gt;='Personnel Details'!$N$38), 'Personnel Details'!$Q$38, IF(AND(NOT('Personnel Details'!$I$38=""), $B329&gt;='Personnel Details'!$I$38), 'Personnel Details'!$L$38, 'Personnel Details'!$G$38)))</f>
        <v/>
      </c>
      <c r="NC329" s="59" t="str">
        <f t="shared" si="734"/>
        <v/>
      </c>
      <c r="ND329" s="53"/>
      <c r="NF329" s="78" t="str">
        <f>IF(NF$9="", "", IF(AND(NOT('Personnel Details'!$N$39=""), $B329&gt;='Personnel Details'!$N$39), 'Personnel Details'!$O$39, IF(AND(NOT('Personnel Details'!$I$39=""), $B329&gt;='Personnel Details'!$I$39), 'Personnel Details'!$J$39, 'Personnel Details'!$E$39)))</f>
        <v/>
      </c>
      <c r="NG329" s="59" t="str">
        <f>IF(NF$9="", "", IF(AND(NOT('Personnel Details'!$N$39=""), $B329&gt;='Personnel Details'!$N$39), IF('Personnel Details'!$P$39="","", 'Personnel Details'!$P$39), IF(AND(NOT('Personnel Details'!$I$39=""), $B329&gt;='Personnel Details'!$I$39), IF('Personnel Details'!$K$39="", "", 'Personnel Details'!$K$39), IF('Personnel Details'!$F$39="", "", 'Personnel Details'!$F$39))))</f>
        <v/>
      </c>
      <c r="NH329" s="79" t="str">
        <f>IF(NF$9="", "", IF(AND(NOT('Personnel Details'!$N$39=""), $B329&gt;='Personnel Details'!$N$39), 'Personnel Details'!$Q$39, IF(AND(NOT('Personnel Details'!$I$39=""), $B329&gt;='Personnel Details'!$I$39), 'Personnel Details'!$L$39, 'Personnel Details'!$G$39)))</f>
        <v/>
      </c>
      <c r="NI329" s="59" t="str">
        <f t="shared" si="735"/>
        <v/>
      </c>
      <c r="NJ329" s="53"/>
      <c r="NL329" s="78" t="str">
        <f>IF(NL$9="", "", IF(AND(NOT('Personnel Details'!$N$40=""), $B329&gt;='Personnel Details'!$N$40), 'Personnel Details'!$O$40, IF(AND(NOT('Personnel Details'!$I$40=""), $B329&gt;='Personnel Details'!$I$40), 'Personnel Details'!$J$40, 'Personnel Details'!$E$40)))</f>
        <v/>
      </c>
      <c r="NM329" s="59" t="str">
        <f>IF(NL$9="", "", IF(AND(NOT('Personnel Details'!$N$40=""), $B329&gt;='Personnel Details'!$N$40), IF('Personnel Details'!$P$40="","", 'Personnel Details'!$P$40), IF(AND(NOT('Personnel Details'!$I$40=""), $B329&gt;='Personnel Details'!$I$40), IF('Personnel Details'!$K$40="", "", 'Personnel Details'!$K$40), IF('Personnel Details'!$F$40="", "", 'Personnel Details'!$F$40))))</f>
        <v/>
      </c>
      <c r="NN329" s="79" t="str">
        <f>IF(NL$9="", "", IF(AND(NOT('Personnel Details'!$N$40=""), $B329&gt;='Personnel Details'!$N$40), 'Personnel Details'!$Q$40, IF(AND(NOT('Personnel Details'!$I$40=""), $B329&gt;='Personnel Details'!$I$40), 'Personnel Details'!$L$40, 'Personnel Details'!$G$40)))</f>
        <v/>
      </c>
      <c r="NO329" s="59" t="str">
        <f t="shared" si="736"/>
        <v/>
      </c>
      <c r="NP329" s="53"/>
    </row>
    <row r="330" spans="1:380" x14ac:dyDescent="0.25">
      <c r="A330" s="32"/>
      <c r="B330" s="113" t="str">
        <f>IFERROR(IF(B329+1&gt;'Personnel Details'!$U$5, "", B329+1), "")</f>
        <v/>
      </c>
      <c r="C330" s="32"/>
      <c r="D330" s="120"/>
      <c r="E330" s="13" t="str">
        <f t="shared" si="615"/>
        <v/>
      </c>
      <c r="F330" s="13" t="str">
        <f t="shared" si="646"/>
        <v/>
      </c>
      <c r="G330" s="56" t="str">
        <f t="shared" si="737"/>
        <v/>
      </c>
      <c r="H330" s="16" t="str">
        <f t="shared" si="647"/>
        <v/>
      </c>
      <c r="I330" s="32"/>
      <c r="J330" s="120"/>
      <c r="K330" s="62" t="str">
        <f t="shared" si="616"/>
        <v/>
      </c>
      <c r="L330" s="62" t="str">
        <f t="shared" si="648"/>
        <v/>
      </c>
      <c r="M330" s="65" t="str">
        <f t="shared" si="738"/>
        <v/>
      </c>
      <c r="N330" s="68" t="str">
        <f t="shared" si="649"/>
        <v/>
      </c>
      <c r="O330" s="32"/>
      <c r="P330" s="120"/>
      <c r="Q330" s="62" t="str">
        <f t="shared" si="617"/>
        <v/>
      </c>
      <c r="R330" s="62" t="str">
        <f t="shared" si="650"/>
        <v/>
      </c>
      <c r="S330" s="65" t="str">
        <f t="shared" si="739"/>
        <v/>
      </c>
      <c r="T330" s="68" t="str">
        <f t="shared" si="651"/>
        <v/>
      </c>
      <c r="U330" s="32"/>
      <c r="V330" s="120"/>
      <c r="W330" s="62" t="str">
        <f t="shared" si="618"/>
        <v/>
      </c>
      <c r="X330" s="62" t="str">
        <f t="shared" si="652"/>
        <v/>
      </c>
      <c r="Y330" s="65" t="str">
        <f t="shared" si="740"/>
        <v/>
      </c>
      <c r="Z330" s="68" t="str">
        <f t="shared" si="653"/>
        <v/>
      </c>
      <c r="AA330" s="32"/>
      <c r="AB330" s="120"/>
      <c r="AC330" s="62" t="str">
        <f t="shared" si="619"/>
        <v/>
      </c>
      <c r="AD330" s="62" t="str">
        <f t="shared" si="654"/>
        <v/>
      </c>
      <c r="AE330" s="65" t="str">
        <f t="shared" si="741"/>
        <v/>
      </c>
      <c r="AF330" s="68" t="str">
        <f t="shared" si="655"/>
        <v/>
      </c>
      <c r="AG330" s="32"/>
      <c r="AH330" s="120"/>
      <c r="AI330" s="62" t="str">
        <f t="shared" si="620"/>
        <v/>
      </c>
      <c r="AJ330" s="62" t="str">
        <f t="shared" si="656"/>
        <v/>
      </c>
      <c r="AK330" s="65" t="str">
        <f t="shared" si="742"/>
        <v/>
      </c>
      <c r="AL330" s="68" t="str">
        <f t="shared" si="657"/>
        <v/>
      </c>
      <c r="AM330" s="32"/>
      <c r="AN330" s="120"/>
      <c r="AO330" s="62" t="str">
        <f t="shared" si="621"/>
        <v/>
      </c>
      <c r="AP330" s="62" t="str">
        <f t="shared" si="658"/>
        <v/>
      </c>
      <c r="AQ330" s="65" t="str">
        <f t="shared" si="743"/>
        <v/>
      </c>
      <c r="AR330" s="68" t="str">
        <f t="shared" si="659"/>
        <v/>
      </c>
      <c r="AS330" s="32"/>
      <c r="AT330" s="120"/>
      <c r="AU330" s="62" t="str">
        <f t="shared" si="622"/>
        <v/>
      </c>
      <c r="AV330" s="62" t="str">
        <f t="shared" si="660"/>
        <v/>
      </c>
      <c r="AW330" s="65" t="str">
        <f t="shared" si="744"/>
        <v/>
      </c>
      <c r="AX330" s="68" t="str">
        <f t="shared" si="661"/>
        <v/>
      </c>
      <c r="AY330" s="32"/>
      <c r="AZ330" s="120"/>
      <c r="BA330" s="62" t="str">
        <f t="shared" si="623"/>
        <v/>
      </c>
      <c r="BB330" s="62" t="str">
        <f t="shared" si="662"/>
        <v/>
      </c>
      <c r="BC330" s="65" t="str">
        <f t="shared" si="745"/>
        <v/>
      </c>
      <c r="BD330" s="68" t="str">
        <f t="shared" si="663"/>
        <v/>
      </c>
      <c r="BE330" s="32"/>
      <c r="BF330" s="120"/>
      <c r="BG330" s="62" t="str">
        <f t="shared" si="624"/>
        <v/>
      </c>
      <c r="BH330" s="62" t="str">
        <f t="shared" si="664"/>
        <v/>
      </c>
      <c r="BI330" s="65" t="str">
        <f t="shared" si="746"/>
        <v/>
      </c>
      <c r="BJ330" s="68" t="str">
        <f t="shared" si="665"/>
        <v/>
      </c>
      <c r="BK330" s="32"/>
      <c r="BL330" s="120"/>
      <c r="BM330" s="62" t="str">
        <f t="shared" si="625"/>
        <v/>
      </c>
      <c r="BN330" s="62" t="str">
        <f t="shared" si="666"/>
        <v/>
      </c>
      <c r="BO330" s="65" t="str">
        <f t="shared" si="747"/>
        <v/>
      </c>
      <c r="BP330" s="68" t="str">
        <f t="shared" si="667"/>
        <v/>
      </c>
      <c r="BQ330" s="32"/>
      <c r="BR330" s="120"/>
      <c r="BS330" s="62" t="str">
        <f t="shared" si="626"/>
        <v/>
      </c>
      <c r="BT330" s="62" t="str">
        <f t="shared" si="668"/>
        <v/>
      </c>
      <c r="BU330" s="65" t="str">
        <f t="shared" si="748"/>
        <v/>
      </c>
      <c r="BV330" s="68" t="str">
        <f t="shared" si="669"/>
        <v/>
      </c>
      <c r="BW330" s="32"/>
      <c r="BX330" s="120"/>
      <c r="BY330" s="62" t="str">
        <f t="shared" si="627"/>
        <v/>
      </c>
      <c r="BZ330" s="62" t="str">
        <f t="shared" si="670"/>
        <v/>
      </c>
      <c r="CA330" s="65" t="str">
        <f t="shared" si="749"/>
        <v/>
      </c>
      <c r="CB330" s="68" t="str">
        <f t="shared" si="671"/>
        <v/>
      </c>
      <c r="CC330" s="32"/>
      <c r="CD330" s="120"/>
      <c r="CE330" s="62" t="str">
        <f t="shared" si="628"/>
        <v/>
      </c>
      <c r="CF330" s="62" t="str">
        <f t="shared" si="672"/>
        <v/>
      </c>
      <c r="CG330" s="65" t="str">
        <f t="shared" si="750"/>
        <v/>
      </c>
      <c r="CH330" s="68" t="str">
        <f t="shared" si="673"/>
        <v/>
      </c>
      <c r="CI330" s="32"/>
      <c r="CJ330" s="120"/>
      <c r="CK330" s="62" t="str">
        <f t="shared" si="629"/>
        <v/>
      </c>
      <c r="CL330" s="62" t="str">
        <f t="shared" si="674"/>
        <v/>
      </c>
      <c r="CM330" s="65" t="str">
        <f t="shared" si="751"/>
        <v/>
      </c>
      <c r="CN330" s="68" t="str">
        <f t="shared" si="675"/>
        <v/>
      </c>
      <c r="CO330" s="32"/>
      <c r="CP330" s="120"/>
      <c r="CQ330" s="62" t="str">
        <f t="shared" si="630"/>
        <v/>
      </c>
      <c r="CR330" s="62" t="str">
        <f t="shared" si="676"/>
        <v/>
      </c>
      <c r="CS330" s="65" t="str">
        <f t="shared" si="752"/>
        <v/>
      </c>
      <c r="CT330" s="68" t="str">
        <f t="shared" si="677"/>
        <v/>
      </c>
      <c r="CU330" s="32"/>
      <c r="CV330" s="120"/>
      <c r="CW330" s="62" t="str">
        <f t="shared" si="631"/>
        <v/>
      </c>
      <c r="CX330" s="62" t="str">
        <f t="shared" si="678"/>
        <v/>
      </c>
      <c r="CY330" s="65" t="str">
        <f t="shared" si="753"/>
        <v/>
      </c>
      <c r="CZ330" s="68" t="str">
        <f t="shared" si="679"/>
        <v/>
      </c>
      <c r="DA330" s="32"/>
      <c r="DB330" s="120"/>
      <c r="DC330" s="62" t="str">
        <f t="shared" si="632"/>
        <v/>
      </c>
      <c r="DD330" s="62" t="str">
        <f t="shared" si="680"/>
        <v/>
      </c>
      <c r="DE330" s="65" t="str">
        <f t="shared" si="754"/>
        <v/>
      </c>
      <c r="DF330" s="68" t="str">
        <f t="shared" si="681"/>
        <v/>
      </c>
      <c r="DG330" s="32"/>
      <c r="DH330" s="120"/>
      <c r="DI330" s="62" t="str">
        <f t="shared" si="633"/>
        <v/>
      </c>
      <c r="DJ330" s="62" t="str">
        <f t="shared" si="682"/>
        <v/>
      </c>
      <c r="DK330" s="65" t="str">
        <f t="shared" si="755"/>
        <v/>
      </c>
      <c r="DL330" s="68" t="str">
        <f t="shared" si="683"/>
        <v/>
      </c>
      <c r="DM330" s="32"/>
      <c r="DN330" s="120"/>
      <c r="DO330" s="62" t="str">
        <f t="shared" si="634"/>
        <v/>
      </c>
      <c r="DP330" s="62" t="str">
        <f t="shared" si="684"/>
        <v/>
      </c>
      <c r="DQ330" s="65" t="str">
        <f t="shared" si="756"/>
        <v/>
      </c>
      <c r="DR330" s="68" t="str">
        <f t="shared" si="685"/>
        <v/>
      </c>
      <c r="DS330" s="32"/>
      <c r="DT330" s="120"/>
      <c r="DU330" s="62" t="str">
        <f t="shared" si="635"/>
        <v/>
      </c>
      <c r="DV330" s="62" t="str">
        <f t="shared" si="686"/>
        <v/>
      </c>
      <c r="DW330" s="65" t="str">
        <f t="shared" si="757"/>
        <v/>
      </c>
      <c r="DX330" s="68" t="str">
        <f t="shared" si="687"/>
        <v/>
      </c>
      <c r="DY330" s="32"/>
      <c r="DZ330" s="120"/>
      <c r="EA330" s="62" t="str">
        <f t="shared" si="636"/>
        <v/>
      </c>
      <c r="EB330" s="62" t="str">
        <f t="shared" si="688"/>
        <v/>
      </c>
      <c r="EC330" s="65" t="str">
        <f t="shared" si="758"/>
        <v/>
      </c>
      <c r="ED330" s="68" t="str">
        <f t="shared" si="689"/>
        <v/>
      </c>
      <c r="EE330" s="32"/>
      <c r="EF330" s="120"/>
      <c r="EG330" s="62" t="str">
        <f t="shared" si="637"/>
        <v/>
      </c>
      <c r="EH330" s="62" t="str">
        <f t="shared" si="690"/>
        <v/>
      </c>
      <c r="EI330" s="65" t="str">
        <f t="shared" si="759"/>
        <v/>
      </c>
      <c r="EJ330" s="68" t="str">
        <f t="shared" si="691"/>
        <v/>
      </c>
      <c r="EK330" s="32"/>
      <c r="EL330" s="120"/>
      <c r="EM330" s="62" t="str">
        <f t="shared" si="638"/>
        <v/>
      </c>
      <c r="EN330" s="62" t="str">
        <f t="shared" si="692"/>
        <v/>
      </c>
      <c r="EO330" s="65" t="str">
        <f t="shared" si="760"/>
        <v/>
      </c>
      <c r="EP330" s="68" t="str">
        <f t="shared" si="693"/>
        <v/>
      </c>
      <c r="EQ330" s="32"/>
      <c r="ER330" s="120"/>
      <c r="ES330" s="62" t="str">
        <f t="shared" si="639"/>
        <v/>
      </c>
      <c r="ET330" s="62" t="str">
        <f t="shared" si="694"/>
        <v/>
      </c>
      <c r="EU330" s="65" t="str">
        <f t="shared" si="761"/>
        <v/>
      </c>
      <c r="EV330" s="68" t="str">
        <f t="shared" si="695"/>
        <v/>
      </c>
      <c r="EW330" s="32"/>
      <c r="EX330" s="120"/>
      <c r="EY330" s="62" t="str">
        <f t="shared" si="640"/>
        <v/>
      </c>
      <c r="EZ330" s="62" t="str">
        <f t="shared" si="696"/>
        <v/>
      </c>
      <c r="FA330" s="65" t="str">
        <f t="shared" si="762"/>
        <v/>
      </c>
      <c r="FB330" s="68" t="str">
        <f t="shared" si="697"/>
        <v/>
      </c>
      <c r="FC330" s="32"/>
      <c r="FD330" s="120"/>
      <c r="FE330" s="62" t="str">
        <f t="shared" si="641"/>
        <v/>
      </c>
      <c r="FF330" s="62" t="str">
        <f t="shared" si="698"/>
        <v/>
      </c>
      <c r="FG330" s="65" t="str">
        <f t="shared" si="763"/>
        <v/>
      </c>
      <c r="FH330" s="68" t="str">
        <f t="shared" si="699"/>
        <v/>
      </c>
      <c r="FI330" s="32"/>
      <c r="FJ330" s="120"/>
      <c r="FK330" s="62" t="str">
        <f t="shared" si="642"/>
        <v/>
      </c>
      <c r="FL330" s="62" t="str">
        <f t="shared" si="700"/>
        <v/>
      </c>
      <c r="FM330" s="65" t="str">
        <f t="shared" si="764"/>
        <v/>
      </c>
      <c r="FN330" s="68" t="str">
        <f t="shared" si="701"/>
        <v/>
      </c>
      <c r="FO330" s="32"/>
      <c r="FP330" s="120"/>
      <c r="FQ330" s="62" t="str">
        <f t="shared" si="643"/>
        <v/>
      </c>
      <c r="FR330" s="62" t="str">
        <f t="shared" si="702"/>
        <v/>
      </c>
      <c r="FS330" s="65" t="str">
        <f t="shared" si="765"/>
        <v/>
      </c>
      <c r="FT330" s="68" t="str">
        <f t="shared" si="703"/>
        <v/>
      </c>
      <c r="FU330" s="32"/>
      <c r="FV330" s="120"/>
      <c r="FW330" s="62" t="str">
        <f t="shared" si="644"/>
        <v/>
      </c>
      <c r="FX330" s="62" t="str">
        <f t="shared" si="704"/>
        <v/>
      </c>
      <c r="FY330" s="65" t="str">
        <f t="shared" si="766"/>
        <v/>
      </c>
      <c r="FZ330" s="68" t="str">
        <f t="shared" si="705"/>
        <v/>
      </c>
      <c r="GA330" s="32"/>
      <c r="GC330" s="7" t="str">
        <f t="shared" si="706"/>
        <v/>
      </c>
      <c r="GD330" s="7" t="str">
        <f t="shared" ca="1" si="645"/>
        <v/>
      </c>
      <c r="GT330" s="71" t="str">
        <f>IF(GT$9="", "", IF(AND(NOT('Personnel Details'!$N$11=""), $B330&gt;='Personnel Details'!$N$11), 'Personnel Details'!$O$11, IF(AND(NOT('Personnel Details'!$I$11=""), $B330&gt;='Personnel Details'!$I$11), 'Personnel Details'!$J$11, 'Personnel Details'!$E$11)))</f>
        <v/>
      </c>
      <c r="GU330" s="59" t="str">
        <f>IF(GT$9="", "", IF(AND(NOT('Personnel Details'!$N$11=""), $B330&gt;='Personnel Details'!$N$11), IF('Personnel Details'!$P$11="","", 'Personnel Details'!$P$11), IF(AND(NOT('Personnel Details'!$I$11=""), $B330&gt;='Personnel Details'!$I$11), IF('Personnel Details'!$K$11="", "", 'Personnel Details'!$K$11), IF('Personnel Details'!$F$11="", "", 'Personnel Details'!$F$11))))</f>
        <v/>
      </c>
      <c r="GV330" s="74" t="str">
        <f>IF(GT$9="", "", IF(AND(NOT('Personnel Details'!$N$11=""), $B330&gt;='Personnel Details'!$N$11), 'Personnel Details'!$Q$11, IF(AND(NOT('Personnel Details'!$I$11=""), $B330&gt;='Personnel Details'!$I$11), 'Personnel Details'!$L$11, 'Personnel Details'!$G$11)))</f>
        <v/>
      </c>
      <c r="GW330" s="59" t="str">
        <f t="shared" si="707"/>
        <v/>
      </c>
      <c r="GX330" s="53"/>
      <c r="GZ330" s="78" t="str">
        <f>IF(GZ$9="", "", IF(AND(NOT('Personnel Details'!$N$12=""), $B330&gt;='Personnel Details'!$N$12), 'Personnel Details'!$O$12, IF(AND(NOT('Personnel Details'!$I$12=""), $B330&gt;='Personnel Details'!$I$12), 'Personnel Details'!$J$12, 'Personnel Details'!$E$12)))</f>
        <v/>
      </c>
      <c r="HA330" s="59" t="str">
        <f>IF(GZ$9="", "", IF(AND(NOT('Personnel Details'!$N$12=""), $B330&gt;='Personnel Details'!$N$12), IF('Personnel Details'!$P$12="","", 'Personnel Details'!$P$12), IF(AND(NOT('Personnel Details'!$I$12=""), $B330&gt;='Personnel Details'!$I$12), IF('Personnel Details'!$K$12="", "", 'Personnel Details'!$K$12), IF('Personnel Details'!$F$12="", "", 'Personnel Details'!$F$12))))</f>
        <v/>
      </c>
      <c r="HB330" s="79" t="str">
        <f>IF(GZ$9="", "", IF(AND(NOT('Personnel Details'!$N$12=""), $B330&gt;='Personnel Details'!$N$12), 'Personnel Details'!$Q$12, IF(AND(NOT('Personnel Details'!$I$12=""), $B330&gt;='Personnel Details'!$I$12), 'Personnel Details'!$L$12, 'Personnel Details'!$G$12)))</f>
        <v/>
      </c>
      <c r="HC330" s="59" t="str">
        <f t="shared" si="708"/>
        <v/>
      </c>
      <c r="HD330" s="53"/>
      <c r="HF330" s="78" t="str">
        <f>IF(HF$9="", "", IF(AND(NOT('Personnel Details'!$N$13=""), $B330&gt;='Personnel Details'!$N$13), 'Personnel Details'!$O$13, IF(AND(NOT('Personnel Details'!$I$13=""), $B330&gt;='Personnel Details'!$I$13), 'Personnel Details'!$J$13, 'Personnel Details'!$E$13)))</f>
        <v/>
      </c>
      <c r="HG330" s="59" t="str">
        <f>IF(HF$9="", "", IF(AND(NOT('Personnel Details'!$N$13=""), $B330&gt;='Personnel Details'!$N$13), IF('Personnel Details'!$P$13="","", 'Personnel Details'!$P$13), IF(AND(NOT('Personnel Details'!$I$13=""), $B330&gt;='Personnel Details'!$I$13), IF('Personnel Details'!$K$13="", "", 'Personnel Details'!$K$13), IF('Personnel Details'!$F$13="", "", 'Personnel Details'!$F$13))))</f>
        <v/>
      </c>
      <c r="HH330" s="79" t="str">
        <f>IF(HF$9="", "", IF(AND(NOT('Personnel Details'!$N$13=""), $B330&gt;='Personnel Details'!$N$13), 'Personnel Details'!$Q$13, IF(AND(NOT('Personnel Details'!$I$13=""), $B330&gt;='Personnel Details'!$I$13), 'Personnel Details'!$L$13, 'Personnel Details'!$G$13)))</f>
        <v/>
      </c>
      <c r="HI330" s="59" t="str">
        <f t="shared" si="709"/>
        <v/>
      </c>
      <c r="HJ330" s="53"/>
      <c r="HL330" s="78" t="str">
        <f>IF(HL$9="", "", IF(AND(NOT('Personnel Details'!$N$14=""), $B330&gt;='Personnel Details'!$N$14), 'Personnel Details'!$O$14, IF(AND(NOT('Personnel Details'!$I$14=""), $B330&gt;='Personnel Details'!$I$14), 'Personnel Details'!$J$14, 'Personnel Details'!$E$14)))</f>
        <v/>
      </c>
      <c r="HM330" s="59" t="str">
        <f>IF(HL$9="", "", IF(AND(NOT('Personnel Details'!$N$14=""), $B330&gt;='Personnel Details'!$N$14), IF('Personnel Details'!$P$14="","", 'Personnel Details'!$P$14), IF(AND(NOT('Personnel Details'!$I$14=""), $B330&gt;='Personnel Details'!$I$14), IF('Personnel Details'!$K$14="", "", 'Personnel Details'!$K$14), IF('Personnel Details'!$F$14="", "", 'Personnel Details'!$F$14))))</f>
        <v/>
      </c>
      <c r="HN330" s="79" t="str">
        <f>IF(HL$9="", "", IF(AND(NOT('Personnel Details'!$N$14=""), $B330&gt;='Personnel Details'!$N$14), 'Personnel Details'!$Q$14, IF(AND(NOT('Personnel Details'!$I$14=""), $B330&gt;='Personnel Details'!$I$14), 'Personnel Details'!$L$14, 'Personnel Details'!$G$14)))</f>
        <v/>
      </c>
      <c r="HO330" s="59" t="str">
        <f t="shared" si="710"/>
        <v/>
      </c>
      <c r="HP330" s="53"/>
      <c r="HR330" s="78" t="str">
        <f>IF(HR$9="", "", IF(AND(NOT('Personnel Details'!$N$15=""), $B330&gt;='Personnel Details'!$N$15), 'Personnel Details'!$O$15, IF(AND(NOT('Personnel Details'!$I$15=""), $B330&gt;='Personnel Details'!$I$15), 'Personnel Details'!$J$15, 'Personnel Details'!$E$15)))</f>
        <v/>
      </c>
      <c r="HS330" s="59" t="str">
        <f>IF(HR$9="", "", IF(AND(NOT('Personnel Details'!$N$15=""), $B330&gt;='Personnel Details'!$N$15), IF('Personnel Details'!$P$15="","", 'Personnel Details'!$P$15), IF(AND(NOT('Personnel Details'!$I$15=""), $B330&gt;='Personnel Details'!$I$15), IF('Personnel Details'!$K$15="", "", 'Personnel Details'!$K$15), IF('Personnel Details'!$F$15="", "", 'Personnel Details'!$F$15))))</f>
        <v/>
      </c>
      <c r="HT330" s="79" t="str">
        <f>IF(HR$9="", "", IF(AND(NOT('Personnel Details'!$N$15=""), $B330&gt;='Personnel Details'!$N$15), 'Personnel Details'!$Q$15, IF(AND(NOT('Personnel Details'!$I$15=""), $B330&gt;='Personnel Details'!$I$15), 'Personnel Details'!$L$15, 'Personnel Details'!$G$15)))</f>
        <v/>
      </c>
      <c r="HU330" s="59" t="str">
        <f t="shared" si="711"/>
        <v/>
      </c>
      <c r="HV330" s="53"/>
      <c r="HX330" s="78" t="str">
        <f>IF(HX$9="", "", IF(AND(NOT('Personnel Details'!$N$16=""), $B330&gt;='Personnel Details'!$N$16), 'Personnel Details'!$O$16, IF(AND(NOT('Personnel Details'!$I$16=""), $B330&gt;='Personnel Details'!$I$16), 'Personnel Details'!$J$16, 'Personnel Details'!$E$16)))</f>
        <v/>
      </c>
      <c r="HY330" s="59" t="str">
        <f>IF(HX$9="", "", IF(AND(NOT('Personnel Details'!$N$16=""), $B330&gt;='Personnel Details'!$N$16), IF('Personnel Details'!$P$16="","", 'Personnel Details'!$P$16), IF(AND(NOT('Personnel Details'!$I$16=""), $B330&gt;='Personnel Details'!$I$16), IF('Personnel Details'!$K$16="", "", 'Personnel Details'!$K$16), IF('Personnel Details'!$F$16="", "", 'Personnel Details'!$F$16))))</f>
        <v/>
      </c>
      <c r="HZ330" s="79" t="str">
        <f>IF(HX$9="", "", IF(AND(NOT('Personnel Details'!$N$16=""), $B330&gt;='Personnel Details'!$N$16), 'Personnel Details'!$Q$16, IF(AND(NOT('Personnel Details'!$I$16=""), $B330&gt;='Personnel Details'!$I$16), 'Personnel Details'!$L$16, 'Personnel Details'!$G$16)))</f>
        <v/>
      </c>
      <c r="IA330" s="59" t="str">
        <f t="shared" si="712"/>
        <v/>
      </c>
      <c r="IB330" s="53"/>
      <c r="ID330" s="78" t="str">
        <f>IF(ID$9="", "", IF(AND(NOT('Personnel Details'!$N$17=""), $B330&gt;='Personnel Details'!$N$17), 'Personnel Details'!$O$17, IF(AND(NOT('Personnel Details'!$I$17=""), $B330&gt;='Personnel Details'!$I$17), 'Personnel Details'!$J$17, 'Personnel Details'!$E$17)))</f>
        <v/>
      </c>
      <c r="IE330" s="59" t="str">
        <f>IF(ID$9="", "", IF(AND(NOT('Personnel Details'!$N$17=""), $B330&gt;='Personnel Details'!$N$17), IF('Personnel Details'!$P$17="","", 'Personnel Details'!$P$17), IF(AND(NOT('Personnel Details'!$I$17=""), $B330&gt;='Personnel Details'!$I$17), IF('Personnel Details'!$K$17="", "", 'Personnel Details'!$K$17), IF('Personnel Details'!$F$17="", "", 'Personnel Details'!$F$17))))</f>
        <v/>
      </c>
      <c r="IF330" s="79" t="str">
        <f>IF(ID$9="", "", IF(AND(NOT('Personnel Details'!$N$17=""), $B330&gt;='Personnel Details'!$N$17), 'Personnel Details'!$Q$17, IF(AND(NOT('Personnel Details'!$I$17=""), $B330&gt;='Personnel Details'!$I$17), 'Personnel Details'!$L$17, 'Personnel Details'!$G$17)))</f>
        <v/>
      </c>
      <c r="IG330" s="59" t="str">
        <f t="shared" si="713"/>
        <v/>
      </c>
      <c r="IH330" s="53"/>
      <c r="IJ330" s="78" t="str">
        <f>IF(IJ$9="", "", IF(AND(NOT('Personnel Details'!$N$18=""), $B330&gt;='Personnel Details'!$N$18), 'Personnel Details'!$O$18, IF(AND(NOT('Personnel Details'!$I$18=""), $B330&gt;='Personnel Details'!$I$18), 'Personnel Details'!$J$18, 'Personnel Details'!$E$18)))</f>
        <v/>
      </c>
      <c r="IK330" s="59" t="str">
        <f>IF(IJ$9="", "", IF(AND(NOT('Personnel Details'!$N$18=""), $B330&gt;='Personnel Details'!$N$18), IF('Personnel Details'!$P$18="","", 'Personnel Details'!$P$18), IF(AND(NOT('Personnel Details'!$I$18=""), $B330&gt;='Personnel Details'!$I$18), IF('Personnel Details'!$K$18="", "", 'Personnel Details'!$K$18), IF('Personnel Details'!$F$18="", "", 'Personnel Details'!$F$18))))</f>
        <v/>
      </c>
      <c r="IL330" s="79" t="str">
        <f>IF(IJ$9="", "", IF(AND(NOT('Personnel Details'!$N$18=""), $B330&gt;='Personnel Details'!$N$18), 'Personnel Details'!$Q$18, IF(AND(NOT('Personnel Details'!$I$18=""), $B330&gt;='Personnel Details'!$I$18), 'Personnel Details'!$L$18, 'Personnel Details'!$G$18)))</f>
        <v/>
      </c>
      <c r="IM330" s="59" t="str">
        <f t="shared" si="714"/>
        <v/>
      </c>
      <c r="IN330" s="53"/>
      <c r="IP330" s="78" t="str">
        <f>IF(IP$9="", "", IF(AND(NOT('Personnel Details'!$N$19=""), $B330&gt;='Personnel Details'!$N$19), 'Personnel Details'!$O$19, IF(AND(NOT('Personnel Details'!$I$19=""), $B330&gt;='Personnel Details'!$I$19), 'Personnel Details'!$J$19, 'Personnel Details'!$E$19)))</f>
        <v/>
      </c>
      <c r="IQ330" s="59" t="str">
        <f>IF(IP$9="", "", IF(AND(NOT('Personnel Details'!$N$19=""), $B330&gt;='Personnel Details'!$N$19), IF('Personnel Details'!$P$19="","", 'Personnel Details'!$P$19), IF(AND(NOT('Personnel Details'!$I$19=""), $B330&gt;='Personnel Details'!$I$19), IF('Personnel Details'!$K$19="", "", 'Personnel Details'!$K$19), IF('Personnel Details'!$F$19="", "", 'Personnel Details'!$F$19))))</f>
        <v/>
      </c>
      <c r="IR330" s="79" t="str">
        <f>IF(IP$9="", "", IF(AND(NOT('Personnel Details'!$N$19=""), $B330&gt;='Personnel Details'!$N$19), 'Personnel Details'!$Q$19, IF(AND(NOT('Personnel Details'!$I$19=""), $B330&gt;='Personnel Details'!$I$19), 'Personnel Details'!$L$19, 'Personnel Details'!$G$19)))</f>
        <v/>
      </c>
      <c r="IS330" s="59" t="str">
        <f t="shared" si="715"/>
        <v/>
      </c>
      <c r="IT330" s="53"/>
      <c r="IV330" s="78" t="str">
        <f>IF(IV$9="", "", IF(AND(NOT('Personnel Details'!$N$20=""), $B330&gt;='Personnel Details'!$N$20), 'Personnel Details'!$O$20, IF(AND(NOT('Personnel Details'!$I$20=""), $B330&gt;='Personnel Details'!$I$20), 'Personnel Details'!$J$20, 'Personnel Details'!$E$20)))</f>
        <v/>
      </c>
      <c r="IW330" s="59" t="str">
        <f>IF(IV$9="", "", IF(AND(NOT('Personnel Details'!$N$20=""), $B330&gt;='Personnel Details'!$N$20), IF('Personnel Details'!$P$20="","", 'Personnel Details'!$P$20), IF(AND(NOT('Personnel Details'!$I$20=""), $B330&gt;='Personnel Details'!$I$20), IF('Personnel Details'!$K$20="", "", 'Personnel Details'!$K$20), IF('Personnel Details'!$F$20="", "", 'Personnel Details'!$F$20))))</f>
        <v/>
      </c>
      <c r="IX330" s="79" t="str">
        <f>IF(IV$9="", "", IF(AND(NOT('Personnel Details'!$N$20=""), $B330&gt;='Personnel Details'!$N$20), 'Personnel Details'!$Q$20, IF(AND(NOT('Personnel Details'!$I$20=""), $B330&gt;='Personnel Details'!$I$20), 'Personnel Details'!$L$20, 'Personnel Details'!$G$20)))</f>
        <v/>
      </c>
      <c r="IY330" s="59" t="str">
        <f t="shared" si="716"/>
        <v/>
      </c>
      <c r="IZ330" s="53"/>
      <c r="JB330" s="78" t="str">
        <f>IF(JB$9="", "", IF(AND(NOT('Personnel Details'!$N$21=""), $B330&gt;='Personnel Details'!$N$21), 'Personnel Details'!$O$21, IF(AND(NOT('Personnel Details'!$I$21=""), $B330&gt;='Personnel Details'!$I$21), 'Personnel Details'!$J$21, 'Personnel Details'!$E$21)))</f>
        <v/>
      </c>
      <c r="JC330" s="59" t="str">
        <f>IF(JB$9="", "", IF(AND(NOT('Personnel Details'!$N$21=""), $B330&gt;='Personnel Details'!$N$21), IF('Personnel Details'!$P$21="","", 'Personnel Details'!$P$21), IF(AND(NOT('Personnel Details'!$I$21=""), $B330&gt;='Personnel Details'!$I$21), IF('Personnel Details'!$K$21="", "", 'Personnel Details'!$K$21), IF('Personnel Details'!$F$21="", "", 'Personnel Details'!$F$21))))</f>
        <v/>
      </c>
      <c r="JD330" s="79" t="str">
        <f>IF(JB$9="", "", IF(AND(NOT('Personnel Details'!$N$21=""), $B330&gt;='Personnel Details'!$N$21), 'Personnel Details'!$Q$21, IF(AND(NOT('Personnel Details'!$I$21=""), $B330&gt;='Personnel Details'!$I$21), 'Personnel Details'!$L$21, 'Personnel Details'!$G$21)))</f>
        <v/>
      </c>
      <c r="JE330" s="59" t="str">
        <f t="shared" si="717"/>
        <v/>
      </c>
      <c r="JF330" s="53"/>
      <c r="JH330" s="78" t="str">
        <f>IF(JH$9="", "", IF(AND(NOT('Personnel Details'!$N$22=""), $B330&gt;='Personnel Details'!$N$22), 'Personnel Details'!$O$22, IF(AND(NOT('Personnel Details'!$I$22=""), $B330&gt;='Personnel Details'!$I$22), 'Personnel Details'!$J$22, 'Personnel Details'!$E$22)))</f>
        <v/>
      </c>
      <c r="JI330" s="59" t="str">
        <f>IF(JH$9="", "", IF(AND(NOT('Personnel Details'!$N$22=""), $B330&gt;='Personnel Details'!$N$22), IF('Personnel Details'!$P$22="","", 'Personnel Details'!$P$22), IF(AND(NOT('Personnel Details'!$I$22=""), $B330&gt;='Personnel Details'!$I$22), IF('Personnel Details'!$K$22="", "", 'Personnel Details'!$K$22), IF('Personnel Details'!$F$22="", "", 'Personnel Details'!$F$22))))</f>
        <v/>
      </c>
      <c r="JJ330" s="79" t="str">
        <f>IF(JH$9="", "", IF(AND(NOT('Personnel Details'!$N$22=""), $B330&gt;='Personnel Details'!$N$22), 'Personnel Details'!$Q$22, IF(AND(NOT('Personnel Details'!$I$22=""), $B330&gt;='Personnel Details'!$I$22), 'Personnel Details'!$L$22, 'Personnel Details'!$G$22)))</f>
        <v/>
      </c>
      <c r="JK330" s="59" t="str">
        <f t="shared" si="718"/>
        <v/>
      </c>
      <c r="JL330" s="53"/>
      <c r="JN330" s="78" t="str">
        <f>IF(JN$9="", "", IF(AND(NOT('Personnel Details'!$N$23=""), $B330&gt;='Personnel Details'!$N$23), 'Personnel Details'!$O$23, IF(AND(NOT('Personnel Details'!$I$23=""), $B330&gt;='Personnel Details'!$I$23), 'Personnel Details'!$J$23, 'Personnel Details'!$E$23)))</f>
        <v/>
      </c>
      <c r="JO330" s="59" t="str">
        <f>IF(JN$9="", "", IF(AND(NOT('Personnel Details'!$N$23=""), $B330&gt;='Personnel Details'!$N$23), IF('Personnel Details'!$P$23="","", 'Personnel Details'!$P$23), IF(AND(NOT('Personnel Details'!$I$23=""), $B330&gt;='Personnel Details'!$I$23), IF('Personnel Details'!$K$23="", "", 'Personnel Details'!$K$23), IF('Personnel Details'!$F$23="", "", 'Personnel Details'!$F$23))))</f>
        <v/>
      </c>
      <c r="JP330" s="79" t="str">
        <f>IF(JN$9="", "", IF(AND(NOT('Personnel Details'!$N$23=""), $B330&gt;='Personnel Details'!$N$23), 'Personnel Details'!$Q$23, IF(AND(NOT('Personnel Details'!$I$23=""), $B330&gt;='Personnel Details'!$I$23), 'Personnel Details'!$L$23, 'Personnel Details'!$G$23)))</f>
        <v/>
      </c>
      <c r="JQ330" s="59" t="str">
        <f t="shared" si="719"/>
        <v/>
      </c>
      <c r="JR330" s="53"/>
      <c r="JT330" s="78" t="str">
        <f>IF(JT$9="", "", IF(AND(NOT('Personnel Details'!$N$24=""), $B330&gt;='Personnel Details'!$N$24), 'Personnel Details'!$O$24, IF(AND(NOT('Personnel Details'!$I$24=""), $B330&gt;='Personnel Details'!$I$24), 'Personnel Details'!$J$24, 'Personnel Details'!$E$24)))</f>
        <v/>
      </c>
      <c r="JU330" s="59" t="str">
        <f>IF(JT$9="", "", IF(AND(NOT('Personnel Details'!$N$24=""), $B330&gt;='Personnel Details'!$N$24), IF('Personnel Details'!$P$24="","", 'Personnel Details'!$P$24), IF(AND(NOT('Personnel Details'!$I$24=""), $B330&gt;='Personnel Details'!$I$24), IF('Personnel Details'!$K$24="", "", 'Personnel Details'!$K$24), IF('Personnel Details'!$F$24="", "", 'Personnel Details'!$F$24))))</f>
        <v/>
      </c>
      <c r="JV330" s="79" t="str">
        <f>IF(JT$9="", "", IF(AND(NOT('Personnel Details'!$N$24=""), $B330&gt;='Personnel Details'!$N$24), 'Personnel Details'!$Q$24, IF(AND(NOT('Personnel Details'!$I$24=""), $B330&gt;='Personnel Details'!$I$24), 'Personnel Details'!$L$24, 'Personnel Details'!$G$24)))</f>
        <v/>
      </c>
      <c r="JW330" s="59" t="str">
        <f t="shared" si="720"/>
        <v/>
      </c>
      <c r="JX330" s="53"/>
      <c r="JZ330" s="78" t="str">
        <f>IF(JZ$9="", "", IF(AND(NOT('Personnel Details'!$N$25=""), $B330&gt;='Personnel Details'!$N$25), 'Personnel Details'!$O$25, IF(AND(NOT('Personnel Details'!$I$25=""), $B330&gt;='Personnel Details'!$I$25), 'Personnel Details'!$J$25, 'Personnel Details'!$E$25)))</f>
        <v/>
      </c>
      <c r="KA330" s="59" t="str">
        <f>IF(JZ$9="", "", IF(AND(NOT('Personnel Details'!$N$25=""), $B330&gt;='Personnel Details'!$N$25), IF('Personnel Details'!$P$25="","", 'Personnel Details'!$P$25), IF(AND(NOT('Personnel Details'!$I$25=""), $B330&gt;='Personnel Details'!$I$25), IF('Personnel Details'!$K$25="", "", 'Personnel Details'!$K$25), IF('Personnel Details'!$F$25="", "", 'Personnel Details'!$F$25))))</f>
        <v/>
      </c>
      <c r="KB330" s="79" t="str">
        <f>IF(JZ$9="", "", IF(AND(NOT('Personnel Details'!$N$25=""), $B330&gt;='Personnel Details'!$N$25), 'Personnel Details'!$Q$25, IF(AND(NOT('Personnel Details'!$I$25=""), $B330&gt;='Personnel Details'!$I$25), 'Personnel Details'!$L$25, 'Personnel Details'!$G$25)))</f>
        <v/>
      </c>
      <c r="KC330" s="59" t="str">
        <f t="shared" si="721"/>
        <v/>
      </c>
      <c r="KD330" s="53"/>
      <c r="KF330" s="78" t="str">
        <f>IF(KF$9="", "", IF(AND(NOT('Personnel Details'!$N$26=""), $B330&gt;='Personnel Details'!$N$26), 'Personnel Details'!$O$26, IF(AND(NOT('Personnel Details'!$I$26=""), $B330&gt;='Personnel Details'!$I$26), 'Personnel Details'!$J$26, 'Personnel Details'!$E$26)))</f>
        <v/>
      </c>
      <c r="KG330" s="59" t="str">
        <f>IF(KF$9="", "", IF(AND(NOT('Personnel Details'!$N$26=""), $B330&gt;='Personnel Details'!$N$26), IF('Personnel Details'!$P$26="","", 'Personnel Details'!$P$26), IF(AND(NOT('Personnel Details'!$I$26=""), $B330&gt;='Personnel Details'!$I$26), IF('Personnel Details'!$K$26="", "", 'Personnel Details'!$K$26), IF('Personnel Details'!$F$26="", "", 'Personnel Details'!$F$26))))</f>
        <v/>
      </c>
      <c r="KH330" s="79" t="str">
        <f>IF(KF$9="", "", IF(AND(NOT('Personnel Details'!$N$26=""), $B330&gt;='Personnel Details'!$N$26), 'Personnel Details'!$Q$26, IF(AND(NOT('Personnel Details'!$I$26=""), $B330&gt;='Personnel Details'!$I$26), 'Personnel Details'!$L$26, 'Personnel Details'!$G$26)))</f>
        <v/>
      </c>
      <c r="KI330" s="59" t="str">
        <f t="shared" si="722"/>
        <v/>
      </c>
      <c r="KJ330" s="53"/>
      <c r="KL330" s="78" t="str">
        <f>IF(KL$9="", "", IF(AND(NOT('Personnel Details'!$N$27=""), $B330&gt;='Personnel Details'!$N$27), 'Personnel Details'!$O$27, IF(AND(NOT('Personnel Details'!$I$27=""), $B330&gt;='Personnel Details'!$I$27), 'Personnel Details'!$J$27, 'Personnel Details'!$E$27)))</f>
        <v/>
      </c>
      <c r="KM330" s="59" t="str">
        <f>IF(KL$9="", "", IF(AND(NOT('Personnel Details'!$N$27=""), $B330&gt;='Personnel Details'!$N$27), IF('Personnel Details'!$P$27="","", 'Personnel Details'!$P$27), IF(AND(NOT('Personnel Details'!$I$27=""), $B330&gt;='Personnel Details'!$I$27), IF('Personnel Details'!$K$27="", "", 'Personnel Details'!$K$27), IF('Personnel Details'!$F$27="", "", 'Personnel Details'!$F$27))))</f>
        <v/>
      </c>
      <c r="KN330" s="79" t="str">
        <f>IF(KL$9="", "", IF(AND(NOT('Personnel Details'!$N$27=""), $B330&gt;='Personnel Details'!$N$27), 'Personnel Details'!$Q$27, IF(AND(NOT('Personnel Details'!$I$27=""), $B330&gt;='Personnel Details'!$I$27), 'Personnel Details'!$L$27, 'Personnel Details'!$G$27)))</f>
        <v/>
      </c>
      <c r="KO330" s="59" t="str">
        <f t="shared" si="723"/>
        <v/>
      </c>
      <c r="KP330" s="53"/>
      <c r="KR330" s="78" t="str">
        <f>IF(KR$9="", "", IF(AND(NOT('Personnel Details'!$N$28=""), $B330&gt;='Personnel Details'!$N$28), 'Personnel Details'!$O$28, IF(AND(NOT('Personnel Details'!$I$28=""), $B330&gt;='Personnel Details'!$I$28), 'Personnel Details'!$J$28, 'Personnel Details'!$E$28)))</f>
        <v/>
      </c>
      <c r="KS330" s="59" t="str">
        <f>IF(KR$9="", "", IF(AND(NOT('Personnel Details'!$N$28=""), $B330&gt;='Personnel Details'!$N$28), IF('Personnel Details'!$P$28="","", 'Personnel Details'!$P$28), IF(AND(NOT('Personnel Details'!$I$28=""), $B330&gt;='Personnel Details'!$I$28), IF('Personnel Details'!$K$28="", "", 'Personnel Details'!$K$28), IF('Personnel Details'!$F$28="", "", 'Personnel Details'!$F$28))))</f>
        <v/>
      </c>
      <c r="KT330" s="79" t="str">
        <f>IF(KR$9="", "", IF(AND(NOT('Personnel Details'!$N$28=""), $B330&gt;='Personnel Details'!$N$28), 'Personnel Details'!$Q$28, IF(AND(NOT('Personnel Details'!$I$28=""), $B330&gt;='Personnel Details'!$I$28), 'Personnel Details'!$L$28, 'Personnel Details'!$G$28)))</f>
        <v/>
      </c>
      <c r="KU330" s="59" t="str">
        <f t="shared" si="724"/>
        <v/>
      </c>
      <c r="KV330" s="53"/>
      <c r="KX330" s="78" t="str">
        <f>IF(KX$9="", "", IF(AND(NOT('Personnel Details'!$N$29=""), $B330&gt;='Personnel Details'!$N$29), 'Personnel Details'!$O$29, IF(AND(NOT('Personnel Details'!$I$29=""), $B330&gt;='Personnel Details'!$I$29), 'Personnel Details'!$J$29, 'Personnel Details'!$E$29)))</f>
        <v/>
      </c>
      <c r="KY330" s="59" t="str">
        <f>IF(KX$9="", "", IF(AND(NOT('Personnel Details'!$N$29=""), $B330&gt;='Personnel Details'!$N$29), IF('Personnel Details'!$P$29="","", 'Personnel Details'!$P$29), IF(AND(NOT('Personnel Details'!$I$29=""), $B330&gt;='Personnel Details'!$I$29), IF('Personnel Details'!$K$29="", "", 'Personnel Details'!$K$29), IF('Personnel Details'!$F$29="", "", 'Personnel Details'!$F$29))))</f>
        <v/>
      </c>
      <c r="KZ330" s="79" t="str">
        <f>IF(KX$9="", "", IF(AND(NOT('Personnel Details'!$N$29=""), $B330&gt;='Personnel Details'!$N$29), 'Personnel Details'!$Q$29, IF(AND(NOT('Personnel Details'!$I$29=""), $B330&gt;='Personnel Details'!$I$29), 'Personnel Details'!$L$29, 'Personnel Details'!$G$29)))</f>
        <v/>
      </c>
      <c r="LA330" s="59" t="str">
        <f t="shared" si="725"/>
        <v/>
      </c>
      <c r="LB330" s="53"/>
      <c r="LD330" s="78" t="str">
        <f>IF(LD$9="", "", IF(AND(NOT('Personnel Details'!$N$30=""), $B330&gt;='Personnel Details'!$N$30), 'Personnel Details'!$O$30, IF(AND(NOT('Personnel Details'!$I$30=""), $B330&gt;='Personnel Details'!$I$30), 'Personnel Details'!$J$30, 'Personnel Details'!$E$30)))</f>
        <v/>
      </c>
      <c r="LE330" s="59" t="str">
        <f>IF(LD$9="", "", IF(AND(NOT('Personnel Details'!$N$30=""), $B330&gt;='Personnel Details'!$N$30), IF('Personnel Details'!$P$30="","", 'Personnel Details'!$P$30), IF(AND(NOT('Personnel Details'!$I$30=""), $B330&gt;='Personnel Details'!$I$30), IF('Personnel Details'!$K$30="", "", 'Personnel Details'!$K$30), IF('Personnel Details'!$F$30="", "", 'Personnel Details'!$F$30))))</f>
        <v/>
      </c>
      <c r="LF330" s="79" t="str">
        <f>IF(LD$9="", "", IF(AND(NOT('Personnel Details'!$N$30=""), $B330&gt;='Personnel Details'!$N$30), 'Personnel Details'!$Q$30, IF(AND(NOT('Personnel Details'!$I$30=""), $B330&gt;='Personnel Details'!$I$30), 'Personnel Details'!$L$30, 'Personnel Details'!$G$30)))</f>
        <v/>
      </c>
      <c r="LG330" s="59" t="str">
        <f t="shared" si="726"/>
        <v/>
      </c>
      <c r="LH330" s="53"/>
      <c r="LJ330" s="78" t="str">
        <f>IF(LJ$9="", "", IF(AND(NOT('Personnel Details'!$N$31=""), $B330&gt;='Personnel Details'!$N$31), 'Personnel Details'!$O$31, IF(AND(NOT('Personnel Details'!$I$31=""), $B330&gt;='Personnel Details'!$I$31), 'Personnel Details'!$J$31, 'Personnel Details'!$E$31)))</f>
        <v/>
      </c>
      <c r="LK330" s="59" t="str">
        <f>IF(LJ$9="", "", IF(AND(NOT('Personnel Details'!$N$31=""), $B330&gt;='Personnel Details'!$N$31), IF('Personnel Details'!$P$31="","", 'Personnel Details'!$P$31), IF(AND(NOT('Personnel Details'!$I$31=""), $B330&gt;='Personnel Details'!$I$31), IF('Personnel Details'!$K$31="", "", 'Personnel Details'!$K$31), IF('Personnel Details'!$F$31="", "", 'Personnel Details'!$F$31))))</f>
        <v/>
      </c>
      <c r="LL330" s="79" t="str">
        <f>IF(LJ$9="", "", IF(AND(NOT('Personnel Details'!$N$31=""), $B330&gt;='Personnel Details'!$N$31), 'Personnel Details'!$Q$31, IF(AND(NOT('Personnel Details'!$I$31=""), $B330&gt;='Personnel Details'!$I$31), 'Personnel Details'!$L$31, 'Personnel Details'!$G$31)))</f>
        <v/>
      </c>
      <c r="LM330" s="59" t="str">
        <f t="shared" si="727"/>
        <v/>
      </c>
      <c r="LN330" s="53"/>
      <c r="LP330" s="78" t="str">
        <f>IF(LP$9="", "", IF(AND(NOT('Personnel Details'!$N$32=""), $B330&gt;='Personnel Details'!$N$32), 'Personnel Details'!$O$32, IF(AND(NOT('Personnel Details'!$I$32=""), $B330&gt;='Personnel Details'!$I$32), 'Personnel Details'!$J$32, 'Personnel Details'!$E$32)))</f>
        <v/>
      </c>
      <c r="LQ330" s="59" t="str">
        <f>IF(LP$9="", "", IF(AND(NOT('Personnel Details'!$N$32=""), $B330&gt;='Personnel Details'!$N$32), IF('Personnel Details'!$P$32="","", 'Personnel Details'!$P$32), IF(AND(NOT('Personnel Details'!$I$32=""), $B330&gt;='Personnel Details'!$I$32), IF('Personnel Details'!$K$32="", "", 'Personnel Details'!$K$32), IF('Personnel Details'!$F$32="", "", 'Personnel Details'!$F$32))))</f>
        <v/>
      </c>
      <c r="LR330" s="79" t="str">
        <f>IF(LP$9="", "", IF(AND(NOT('Personnel Details'!$N$32=""), $B330&gt;='Personnel Details'!$N$32), 'Personnel Details'!$Q$32, IF(AND(NOT('Personnel Details'!$I$32=""), $B330&gt;='Personnel Details'!$I$32), 'Personnel Details'!$L$32, 'Personnel Details'!$G$32)))</f>
        <v/>
      </c>
      <c r="LS330" s="59" t="str">
        <f t="shared" si="728"/>
        <v/>
      </c>
      <c r="LT330" s="53"/>
      <c r="LV330" s="78" t="str">
        <f>IF(LV$9="", "", IF(AND(NOT('Personnel Details'!$N$33=""), $B330&gt;='Personnel Details'!$N$33), 'Personnel Details'!$O$33, IF(AND(NOT('Personnel Details'!$I$33=""), $B330&gt;='Personnel Details'!$I$33), 'Personnel Details'!$J$33, 'Personnel Details'!$E$33)))</f>
        <v/>
      </c>
      <c r="LW330" s="59" t="str">
        <f>IF(LV$9="", "", IF(AND(NOT('Personnel Details'!$N$33=""), $B330&gt;='Personnel Details'!$N$33), IF('Personnel Details'!$P$33="","", 'Personnel Details'!$P$33), IF(AND(NOT('Personnel Details'!$I$33=""), $B330&gt;='Personnel Details'!$I$33), IF('Personnel Details'!$K$33="", "", 'Personnel Details'!$K$33), IF('Personnel Details'!$F$33="", "", 'Personnel Details'!$F$33))))</f>
        <v/>
      </c>
      <c r="LX330" s="79" t="str">
        <f>IF(LV$9="", "", IF(AND(NOT('Personnel Details'!$N$33=""), $B330&gt;='Personnel Details'!$N$33), 'Personnel Details'!$Q$33, IF(AND(NOT('Personnel Details'!$I$33=""), $B330&gt;='Personnel Details'!$I$33), 'Personnel Details'!$L$33, 'Personnel Details'!$G$33)))</f>
        <v/>
      </c>
      <c r="LY330" s="59" t="str">
        <f t="shared" si="729"/>
        <v/>
      </c>
      <c r="LZ330" s="53"/>
      <c r="MB330" s="78" t="str">
        <f>IF(MB$9="", "", IF(AND(NOT('Personnel Details'!$N$34=""), $B330&gt;='Personnel Details'!$N$34), 'Personnel Details'!$O$34, IF(AND(NOT('Personnel Details'!$I$34=""), $B330&gt;='Personnel Details'!$I$34), 'Personnel Details'!$J$34, 'Personnel Details'!$E$34)))</f>
        <v/>
      </c>
      <c r="MC330" s="59" t="str">
        <f>IF(MB$9="", "", IF(AND(NOT('Personnel Details'!$N$34=""), $B330&gt;='Personnel Details'!$N$34), IF('Personnel Details'!$P$34="","", 'Personnel Details'!$P$34), IF(AND(NOT('Personnel Details'!$I$34=""), $B330&gt;='Personnel Details'!$I$34), IF('Personnel Details'!$K$34="", "", 'Personnel Details'!$K$34), IF('Personnel Details'!$F$34="", "", 'Personnel Details'!$F$34))))</f>
        <v/>
      </c>
      <c r="MD330" s="79" t="str">
        <f>IF(MB$9="", "", IF(AND(NOT('Personnel Details'!$N$34=""), $B330&gt;='Personnel Details'!$N$34), 'Personnel Details'!$Q$34, IF(AND(NOT('Personnel Details'!$I$34=""), $B330&gt;='Personnel Details'!$I$34), 'Personnel Details'!$L$34, 'Personnel Details'!$G$34)))</f>
        <v/>
      </c>
      <c r="ME330" s="59" t="str">
        <f t="shared" si="730"/>
        <v/>
      </c>
      <c r="MF330" s="53"/>
      <c r="MH330" s="78" t="str">
        <f>IF(MH$9="", "", IF(AND(NOT('Personnel Details'!$N$35=""), $B330&gt;='Personnel Details'!$N$35), 'Personnel Details'!$O$35, IF(AND(NOT('Personnel Details'!$I$35=""), $B330&gt;='Personnel Details'!$I$35), 'Personnel Details'!$J$35, 'Personnel Details'!$E$35)))</f>
        <v/>
      </c>
      <c r="MI330" s="59" t="str">
        <f>IF(MH$9="", "", IF(AND(NOT('Personnel Details'!$N$35=""), $B330&gt;='Personnel Details'!$N$35), IF('Personnel Details'!$P$35="","", 'Personnel Details'!$P$35), IF(AND(NOT('Personnel Details'!$I$35=""), $B330&gt;='Personnel Details'!$I$35), IF('Personnel Details'!$K$35="", "", 'Personnel Details'!$K$35), IF('Personnel Details'!$F$35="", "", 'Personnel Details'!$F$35))))</f>
        <v/>
      </c>
      <c r="MJ330" s="79" t="str">
        <f>IF(MH$9="", "", IF(AND(NOT('Personnel Details'!$N$35=""), $B330&gt;='Personnel Details'!$N$35), 'Personnel Details'!$Q$35, IF(AND(NOT('Personnel Details'!$I$35=""), $B330&gt;='Personnel Details'!$I$35), 'Personnel Details'!$L$35, 'Personnel Details'!$G$35)))</f>
        <v/>
      </c>
      <c r="MK330" s="59" t="str">
        <f t="shared" si="731"/>
        <v/>
      </c>
      <c r="ML330" s="53"/>
      <c r="MN330" s="78" t="str">
        <f>IF(MN$9="", "", IF(AND(NOT('Personnel Details'!$N$36=""), $B330&gt;='Personnel Details'!$N$36), 'Personnel Details'!$O$36, IF(AND(NOT('Personnel Details'!$I$36=""), $B330&gt;='Personnel Details'!$I$36), 'Personnel Details'!$J$36, 'Personnel Details'!$E$36)))</f>
        <v/>
      </c>
      <c r="MO330" s="59" t="str">
        <f>IF(MN$9="", "", IF(AND(NOT('Personnel Details'!$N$36=""), $B330&gt;='Personnel Details'!$N$36), IF('Personnel Details'!$P$36="","", 'Personnel Details'!$P$36), IF(AND(NOT('Personnel Details'!$I$36=""), $B330&gt;='Personnel Details'!$I$36), IF('Personnel Details'!$K$36="", "", 'Personnel Details'!$K$36), IF('Personnel Details'!$F$36="", "", 'Personnel Details'!$F$36))))</f>
        <v/>
      </c>
      <c r="MP330" s="79" t="str">
        <f>IF(MN$9="", "", IF(AND(NOT('Personnel Details'!$N$36=""), $B330&gt;='Personnel Details'!$N$36), 'Personnel Details'!$Q$36, IF(AND(NOT('Personnel Details'!$I$36=""), $B330&gt;='Personnel Details'!$I$36), 'Personnel Details'!$L$36, 'Personnel Details'!$G$36)))</f>
        <v/>
      </c>
      <c r="MQ330" s="59" t="str">
        <f t="shared" si="732"/>
        <v/>
      </c>
      <c r="MR330" s="53"/>
      <c r="MT330" s="78" t="str">
        <f>IF(MT$9="", "", IF(AND(NOT('Personnel Details'!$N$37=""), $B330&gt;='Personnel Details'!$N$37), 'Personnel Details'!$O$37, IF(AND(NOT('Personnel Details'!$I$37=""), $B330&gt;='Personnel Details'!$I$37), 'Personnel Details'!$J$37, 'Personnel Details'!$E$37)))</f>
        <v/>
      </c>
      <c r="MU330" s="59" t="str">
        <f>IF(MT$9="", "", IF(AND(NOT('Personnel Details'!$N$37=""), $B330&gt;='Personnel Details'!$N$37), IF('Personnel Details'!$P$37="","", 'Personnel Details'!$P$37), IF(AND(NOT('Personnel Details'!$I$37=""), $B330&gt;='Personnel Details'!$I$37), IF('Personnel Details'!$K$37="", "", 'Personnel Details'!$K$37), IF('Personnel Details'!$F$37="", "", 'Personnel Details'!$F$37))))</f>
        <v/>
      </c>
      <c r="MV330" s="79" t="str">
        <f>IF(MT$9="", "", IF(AND(NOT('Personnel Details'!$N$37=""), $B330&gt;='Personnel Details'!$N$37), 'Personnel Details'!$Q$37, IF(AND(NOT('Personnel Details'!$I$37=""), $B330&gt;='Personnel Details'!$I$37), 'Personnel Details'!$L$37, 'Personnel Details'!$G$37)))</f>
        <v/>
      </c>
      <c r="MW330" s="59" t="str">
        <f t="shared" si="733"/>
        <v/>
      </c>
      <c r="MX330" s="53"/>
      <c r="MZ330" s="78" t="str">
        <f>IF(MZ$9="", "", IF(AND(NOT('Personnel Details'!$N$38=""), $B330&gt;='Personnel Details'!$N$38), 'Personnel Details'!$O$38, IF(AND(NOT('Personnel Details'!$I$38=""), $B330&gt;='Personnel Details'!$I$38), 'Personnel Details'!$J$38, 'Personnel Details'!$E$38)))</f>
        <v/>
      </c>
      <c r="NA330" s="59" t="str">
        <f>IF(MZ$9="", "", IF(AND(NOT('Personnel Details'!$N$38=""), $B330&gt;='Personnel Details'!$N$38), IF('Personnel Details'!$P$38="","", 'Personnel Details'!$P$38), IF(AND(NOT('Personnel Details'!$I$38=""), $B330&gt;='Personnel Details'!$I$38), IF('Personnel Details'!$K$38="", "", 'Personnel Details'!$K$38), IF('Personnel Details'!$F$38="", "", 'Personnel Details'!$F$38))))</f>
        <v/>
      </c>
      <c r="NB330" s="79" t="str">
        <f>IF(MZ$9="", "", IF(AND(NOT('Personnel Details'!$N$38=""), $B330&gt;='Personnel Details'!$N$38), 'Personnel Details'!$Q$38, IF(AND(NOT('Personnel Details'!$I$38=""), $B330&gt;='Personnel Details'!$I$38), 'Personnel Details'!$L$38, 'Personnel Details'!$G$38)))</f>
        <v/>
      </c>
      <c r="NC330" s="59" t="str">
        <f t="shared" si="734"/>
        <v/>
      </c>
      <c r="ND330" s="53"/>
      <c r="NF330" s="78" t="str">
        <f>IF(NF$9="", "", IF(AND(NOT('Personnel Details'!$N$39=""), $B330&gt;='Personnel Details'!$N$39), 'Personnel Details'!$O$39, IF(AND(NOT('Personnel Details'!$I$39=""), $B330&gt;='Personnel Details'!$I$39), 'Personnel Details'!$J$39, 'Personnel Details'!$E$39)))</f>
        <v/>
      </c>
      <c r="NG330" s="59" t="str">
        <f>IF(NF$9="", "", IF(AND(NOT('Personnel Details'!$N$39=""), $B330&gt;='Personnel Details'!$N$39), IF('Personnel Details'!$P$39="","", 'Personnel Details'!$P$39), IF(AND(NOT('Personnel Details'!$I$39=""), $B330&gt;='Personnel Details'!$I$39), IF('Personnel Details'!$K$39="", "", 'Personnel Details'!$K$39), IF('Personnel Details'!$F$39="", "", 'Personnel Details'!$F$39))))</f>
        <v/>
      </c>
      <c r="NH330" s="79" t="str">
        <f>IF(NF$9="", "", IF(AND(NOT('Personnel Details'!$N$39=""), $B330&gt;='Personnel Details'!$N$39), 'Personnel Details'!$Q$39, IF(AND(NOT('Personnel Details'!$I$39=""), $B330&gt;='Personnel Details'!$I$39), 'Personnel Details'!$L$39, 'Personnel Details'!$G$39)))</f>
        <v/>
      </c>
      <c r="NI330" s="59" t="str">
        <f t="shared" si="735"/>
        <v/>
      </c>
      <c r="NJ330" s="53"/>
      <c r="NL330" s="78" t="str">
        <f>IF(NL$9="", "", IF(AND(NOT('Personnel Details'!$N$40=""), $B330&gt;='Personnel Details'!$N$40), 'Personnel Details'!$O$40, IF(AND(NOT('Personnel Details'!$I$40=""), $B330&gt;='Personnel Details'!$I$40), 'Personnel Details'!$J$40, 'Personnel Details'!$E$40)))</f>
        <v/>
      </c>
      <c r="NM330" s="59" t="str">
        <f>IF(NL$9="", "", IF(AND(NOT('Personnel Details'!$N$40=""), $B330&gt;='Personnel Details'!$N$40), IF('Personnel Details'!$P$40="","", 'Personnel Details'!$P$40), IF(AND(NOT('Personnel Details'!$I$40=""), $B330&gt;='Personnel Details'!$I$40), IF('Personnel Details'!$K$40="", "", 'Personnel Details'!$K$40), IF('Personnel Details'!$F$40="", "", 'Personnel Details'!$F$40))))</f>
        <v/>
      </c>
      <c r="NN330" s="79" t="str">
        <f>IF(NL$9="", "", IF(AND(NOT('Personnel Details'!$N$40=""), $B330&gt;='Personnel Details'!$N$40), 'Personnel Details'!$Q$40, IF(AND(NOT('Personnel Details'!$I$40=""), $B330&gt;='Personnel Details'!$I$40), 'Personnel Details'!$L$40, 'Personnel Details'!$G$40)))</f>
        <v/>
      </c>
      <c r="NO330" s="59" t="str">
        <f t="shared" si="736"/>
        <v/>
      </c>
      <c r="NP330" s="53"/>
    </row>
    <row r="331" spans="1:380" x14ac:dyDescent="0.25">
      <c r="A331" s="32"/>
      <c r="B331" s="113" t="str">
        <f>IFERROR(IF(B330+1&gt;'Personnel Details'!$U$5, "", B330+1), "")</f>
        <v/>
      </c>
      <c r="C331" s="32"/>
      <c r="D331" s="120"/>
      <c r="E331" s="13" t="str">
        <f t="shared" ref="E331:E376" si="767">IF(OR($B331="", D331=""), "", GW331)</f>
        <v/>
      </c>
      <c r="F331" s="13" t="str">
        <f t="shared" si="646"/>
        <v/>
      </c>
      <c r="G331" s="56" t="str">
        <f t="shared" si="737"/>
        <v/>
      </c>
      <c r="H331" s="16" t="str">
        <f t="shared" si="647"/>
        <v/>
      </c>
      <c r="I331" s="32"/>
      <c r="J331" s="120"/>
      <c r="K331" s="62" t="str">
        <f t="shared" ref="K331:K376" si="768">IF(OR($B331="", J331=""), "", HC331)</f>
        <v/>
      </c>
      <c r="L331" s="62" t="str">
        <f t="shared" si="648"/>
        <v/>
      </c>
      <c r="M331" s="65" t="str">
        <f t="shared" si="738"/>
        <v/>
      </c>
      <c r="N331" s="68" t="str">
        <f t="shared" si="649"/>
        <v/>
      </c>
      <c r="O331" s="32"/>
      <c r="P331" s="120"/>
      <c r="Q331" s="62" t="str">
        <f t="shared" ref="Q331:Q376" si="769">IF(OR($B331="", P331=""), "", HI331)</f>
        <v/>
      </c>
      <c r="R331" s="62" t="str">
        <f t="shared" si="650"/>
        <v/>
      </c>
      <c r="S331" s="65" t="str">
        <f t="shared" si="739"/>
        <v/>
      </c>
      <c r="T331" s="68" t="str">
        <f t="shared" si="651"/>
        <v/>
      </c>
      <c r="U331" s="32"/>
      <c r="V331" s="120"/>
      <c r="W331" s="62" t="str">
        <f t="shared" ref="W331:W376" si="770">IF(OR($B331="", V331=""), "", HO331)</f>
        <v/>
      </c>
      <c r="X331" s="62" t="str">
        <f t="shared" si="652"/>
        <v/>
      </c>
      <c r="Y331" s="65" t="str">
        <f t="shared" si="740"/>
        <v/>
      </c>
      <c r="Z331" s="68" t="str">
        <f t="shared" si="653"/>
        <v/>
      </c>
      <c r="AA331" s="32"/>
      <c r="AB331" s="120"/>
      <c r="AC331" s="62" t="str">
        <f t="shared" ref="AC331:AC376" si="771">IF(OR($B331="", AB331=""), "", HU331)</f>
        <v/>
      </c>
      <c r="AD331" s="62" t="str">
        <f t="shared" si="654"/>
        <v/>
      </c>
      <c r="AE331" s="65" t="str">
        <f t="shared" si="741"/>
        <v/>
      </c>
      <c r="AF331" s="68" t="str">
        <f t="shared" si="655"/>
        <v/>
      </c>
      <c r="AG331" s="32"/>
      <c r="AH331" s="120"/>
      <c r="AI331" s="62" t="str">
        <f t="shared" ref="AI331:AI376" si="772">IF(OR($B331="", AH331=""), "", IA331)</f>
        <v/>
      </c>
      <c r="AJ331" s="62" t="str">
        <f t="shared" si="656"/>
        <v/>
      </c>
      <c r="AK331" s="65" t="str">
        <f t="shared" si="742"/>
        <v/>
      </c>
      <c r="AL331" s="68" t="str">
        <f t="shared" si="657"/>
        <v/>
      </c>
      <c r="AM331" s="32"/>
      <c r="AN331" s="120"/>
      <c r="AO331" s="62" t="str">
        <f t="shared" ref="AO331:AO376" si="773">IF(OR($B331="", AN331=""), "", IG331)</f>
        <v/>
      </c>
      <c r="AP331" s="62" t="str">
        <f t="shared" si="658"/>
        <v/>
      </c>
      <c r="AQ331" s="65" t="str">
        <f t="shared" si="743"/>
        <v/>
      </c>
      <c r="AR331" s="68" t="str">
        <f t="shared" si="659"/>
        <v/>
      </c>
      <c r="AS331" s="32"/>
      <c r="AT331" s="120"/>
      <c r="AU331" s="62" t="str">
        <f t="shared" ref="AU331:AU376" si="774">IF(OR($B331="", AT331=""), "", IM331)</f>
        <v/>
      </c>
      <c r="AV331" s="62" t="str">
        <f t="shared" si="660"/>
        <v/>
      </c>
      <c r="AW331" s="65" t="str">
        <f t="shared" si="744"/>
        <v/>
      </c>
      <c r="AX331" s="68" t="str">
        <f t="shared" si="661"/>
        <v/>
      </c>
      <c r="AY331" s="32"/>
      <c r="AZ331" s="120"/>
      <c r="BA331" s="62" t="str">
        <f t="shared" ref="BA331:BA376" si="775">IF(OR($B331="", AZ331=""), "", IS331)</f>
        <v/>
      </c>
      <c r="BB331" s="62" t="str">
        <f t="shared" si="662"/>
        <v/>
      </c>
      <c r="BC331" s="65" t="str">
        <f t="shared" si="745"/>
        <v/>
      </c>
      <c r="BD331" s="68" t="str">
        <f t="shared" si="663"/>
        <v/>
      </c>
      <c r="BE331" s="32"/>
      <c r="BF331" s="120"/>
      <c r="BG331" s="62" t="str">
        <f t="shared" ref="BG331:BG376" si="776">IF(OR($B331="", BF331=""), "", IY331)</f>
        <v/>
      </c>
      <c r="BH331" s="62" t="str">
        <f t="shared" si="664"/>
        <v/>
      </c>
      <c r="BI331" s="65" t="str">
        <f t="shared" si="746"/>
        <v/>
      </c>
      <c r="BJ331" s="68" t="str">
        <f t="shared" si="665"/>
        <v/>
      </c>
      <c r="BK331" s="32"/>
      <c r="BL331" s="120"/>
      <c r="BM331" s="62" t="str">
        <f t="shared" ref="BM331:BM376" si="777">IF(OR($B331="", BL331=""), "", JE331)</f>
        <v/>
      </c>
      <c r="BN331" s="62" t="str">
        <f t="shared" si="666"/>
        <v/>
      </c>
      <c r="BO331" s="65" t="str">
        <f t="shared" si="747"/>
        <v/>
      </c>
      <c r="BP331" s="68" t="str">
        <f t="shared" si="667"/>
        <v/>
      </c>
      <c r="BQ331" s="32"/>
      <c r="BR331" s="120"/>
      <c r="BS331" s="62" t="str">
        <f t="shared" ref="BS331:BS376" si="778">IF(OR($B331="", BR331=""), "", JK331)</f>
        <v/>
      </c>
      <c r="BT331" s="62" t="str">
        <f t="shared" si="668"/>
        <v/>
      </c>
      <c r="BU331" s="65" t="str">
        <f t="shared" si="748"/>
        <v/>
      </c>
      <c r="BV331" s="68" t="str">
        <f t="shared" si="669"/>
        <v/>
      </c>
      <c r="BW331" s="32"/>
      <c r="BX331" s="120"/>
      <c r="BY331" s="62" t="str">
        <f t="shared" ref="BY331:BY376" si="779">IF(OR($B331="", BX331=""), "", JQ331)</f>
        <v/>
      </c>
      <c r="BZ331" s="62" t="str">
        <f t="shared" si="670"/>
        <v/>
      </c>
      <c r="CA331" s="65" t="str">
        <f t="shared" si="749"/>
        <v/>
      </c>
      <c r="CB331" s="68" t="str">
        <f t="shared" si="671"/>
        <v/>
      </c>
      <c r="CC331" s="32"/>
      <c r="CD331" s="120"/>
      <c r="CE331" s="62" t="str">
        <f t="shared" ref="CE331:CE376" si="780">IF(OR($B331="", CD331=""), "", JW331)</f>
        <v/>
      </c>
      <c r="CF331" s="62" t="str">
        <f t="shared" si="672"/>
        <v/>
      </c>
      <c r="CG331" s="65" t="str">
        <f t="shared" si="750"/>
        <v/>
      </c>
      <c r="CH331" s="68" t="str">
        <f t="shared" si="673"/>
        <v/>
      </c>
      <c r="CI331" s="32"/>
      <c r="CJ331" s="120"/>
      <c r="CK331" s="62" t="str">
        <f t="shared" ref="CK331:CK376" si="781">IF(OR($B331="", CJ331=""), "", KC331)</f>
        <v/>
      </c>
      <c r="CL331" s="62" t="str">
        <f t="shared" si="674"/>
        <v/>
      </c>
      <c r="CM331" s="65" t="str">
        <f t="shared" si="751"/>
        <v/>
      </c>
      <c r="CN331" s="68" t="str">
        <f t="shared" si="675"/>
        <v/>
      </c>
      <c r="CO331" s="32"/>
      <c r="CP331" s="120"/>
      <c r="CQ331" s="62" t="str">
        <f t="shared" ref="CQ331:CQ376" si="782">IF(OR($B331="", CP331=""), "", KI331)</f>
        <v/>
      </c>
      <c r="CR331" s="62" t="str">
        <f t="shared" si="676"/>
        <v/>
      </c>
      <c r="CS331" s="65" t="str">
        <f t="shared" si="752"/>
        <v/>
      </c>
      <c r="CT331" s="68" t="str">
        <f t="shared" si="677"/>
        <v/>
      </c>
      <c r="CU331" s="32"/>
      <c r="CV331" s="120"/>
      <c r="CW331" s="62" t="str">
        <f t="shared" ref="CW331:CW376" si="783">IF(OR($B331="", CV331=""), "", KO331)</f>
        <v/>
      </c>
      <c r="CX331" s="62" t="str">
        <f t="shared" si="678"/>
        <v/>
      </c>
      <c r="CY331" s="65" t="str">
        <f t="shared" si="753"/>
        <v/>
      </c>
      <c r="CZ331" s="68" t="str">
        <f t="shared" si="679"/>
        <v/>
      </c>
      <c r="DA331" s="32"/>
      <c r="DB331" s="120"/>
      <c r="DC331" s="62" t="str">
        <f t="shared" ref="DC331:DC376" si="784">IF(OR($B331="", DB331=""), "", KU331)</f>
        <v/>
      </c>
      <c r="DD331" s="62" t="str">
        <f t="shared" si="680"/>
        <v/>
      </c>
      <c r="DE331" s="65" t="str">
        <f t="shared" si="754"/>
        <v/>
      </c>
      <c r="DF331" s="68" t="str">
        <f t="shared" si="681"/>
        <v/>
      </c>
      <c r="DG331" s="32"/>
      <c r="DH331" s="120"/>
      <c r="DI331" s="62" t="str">
        <f t="shared" ref="DI331:DI376" si="785">IF(OR($B331="", DH331=""), "", LA331)</f>
        <v/>
      </c>
      <c r="DJ331" s="62" t="str">
        <f t="shared" si="682"/>
        <v/>
      </c>
      <c r="DK331" s="65" t="str">
        <f t="shared" si="755"/>
        <v/>
      </c>
      <c r="DL331" s="68" t="str">
        <f t="shared" si="683"/>
        <v/>
      </c>
      <c r="DM331" s="32"/>
      <c r="DN331" s="120"/>
      <c r="DO331" s="62" t="str">
        <f t="shared" ref="DO331:DO376" si="786">IF(OR($B331="", DN331=""), "", LG331)</f>
        <v/>
      </c>
      <c r="DP331" s="62" t="str">
        <f t="shared" si="684"/>
        <v/>
      </c>
      <c r="DQ331" s="65" t="str">
        <f t="shared" si="756"/>
        <v/>
      </c>
      <c r="DR331" s="68" t="str">
        <f t="shared" si="685"/>
        <v/>
      </c>
      <c r="DS331" s="32"/>
      <c r="DT331" s="120"/>
      <c r="DU331" s="62" t="str">
        <f t="shared" ref="DU331:DU376" si="787">IF(OR($B331="", DT331=""), "", LM331)</f>
        <v/>
      </c>
      <c r="DV331" s="62" t="str">
        <f t="shared" si="686"/>
        <v/>
      </c>
      <c r="DW331" s="65" t="str">
        <f t="shared" si="757"/>
        <v/>
      </c>
      <c r="DX331" s="68" t="str">
        <f t="shared" si="687"/>
        <v/>
      </c>
      <c r="DY331" s="32"/>
      <c r="DZ331" s="120"/>
      <c r="EA331" s="62" t="str">
        <f t="shared" ref="EA331:EA376" si="788">IF(OR($B331="", DZ331=""), "", LS331)</f>
        <v/>
      </c>
      <c r="EB331" s="62" t="str">
        <f t="shared" si="688"/>
        <v/>
      </c>
      <c r="EC331" s="65" t="str">
        <f t="shared" si="758"/>
        <v/>
      </c>
      <c r="ED331" s="68" t="str">
        <f t="shared" si="689"/>
        <v/>
      </c>
      <c r="EE331" s="32"/>
      <c r="EF331" s="120"/>
      <c r="EG331" s="62" t="str">
        <f t="shared" ref="EG331:EG376" si="789">IF(OR($B331="", EF331=""), "", LY331)</f>
        <v/>
      </c>
      <c r="EH331" s="62" t="str">
        <f t="shared" si="690"/>
        <v/>
      </c>
      <c r="EI331" s="65" t="str">
        <f t="shared" si="759"/>
        <v/>
      </c>
      <c r="EJ331" s="68" t="str">
        <f t="shared" si="691"/>
        <v/>
      </c>
      <c r="EK331" s="32"/>
      <c r="EL331" s="120"/>
      <c r="EM331" s="62" t="str">
        <f t="shared" ref="EM331:EM376" si="790">IF(OR($B331="", EL331=""), "", ME331)</f>
        <v/>
      </c>
      <c r="EN331" s="62" t="str">
        <f t="shared" si="692"/>
        <v/>
      </c>
      <c r="EO331" s="65" t="str">
        <f t="shared" si="760"/>
        <v/>
      </c>
      <c r="EP331" s="68" t="str">
        <f t="shared" si="693"/>
        <v/>
      </c>
      <c r="EQ331" s="32"/>
      <c r="ER331" s="120"/>
      <c r="ES331" s="62" t="str">
        <f t="shared" ref="ES331:ES376" si="791">IF(OR($B331="", ER331=""), "", MK331)</f>
        <v/>
      </c>
      <c r="ET331" s="62" t="str">
        <f t="shared" si="694"/>
        <v/>
      </c>
      <c r="EU331" s="65" t="str">
        <f t="shared" si="761"/>
        <v/>
      </c>
      <c r="EV331" s="68" t="str">
        <f t="shared" si="695"/>
        <v/>
      </c>
      <c r="EW331" s="32"/>
      <c r="EX331" s="120"/>
      <c r="EY331" s="62" t="str">
        <f t="shared" ref="EY331:EY376" si="792">IF(OR($B331="", EX331=""), "", MQ331)</f>
        <v/>
      </c>
      <c r="EZ331" s="62" t="str">
        <f t="shared" si="696"/>
        <v/>
      </c>
      <c r="FA331" s="65" t="str">
        <f t="shared" si="762"/>
        <v/>
      </c>
      <c r="FB331" s="68" t="str">
        <f t="shared" si="697"/>
        <v/>
      </c>
      <c r="FC331" s="32"/>
      <c r="FD331" s="120"/>
      <c r="FE331" s="62" t="str">
        <f t="shared" ref="FE331:FE376" si="793">IF(OR($B331="", FD331=""), "", MW331)</f>
        <v/>
      </c>
      <c r="FF331" s="62" t="str">
        <f t="shared" si="698"/>
        <v/>
      </c>
      <c r="FG331" s="65" t="str">
        <f t="shared" si="763"/>
        <v/>
      </c>
      <c r="FH331" s="68" t="str">
        <f t="shared" si="699"/>
        <v/>
      </c>
      <c r="FI331" s="32"/>
      <c r="FJ331" s="120"/>
      <c r="FK331" s="62" t="str">
        <f t="shared" ref="FK331:FK376" si="794">IF(OR($B331="", FJ331=""), "", NC331)</f>
        <v/>
      </c>
      <c r="FL331" s="62" t="str">
        <f t="shared" si="700"/>
        <v/>
      </c>
      <c r="FM331" s="65" t="str">
        <f t="shared" si="764"/>
        <v/>
      </c>
      <c r="FN331" s="68" t="str">
        <f t="shared" si="701"/>
        <v/>
      </c>
      <c r="FO331" s="32"/>
      <c r="FP331" s="120"/>
      <c r="FQ331" s="62" t="str">
        <f t="shared" ref="FQ331:FQ376" si="795">IF(OR($B331="", FP331=""), "", NI331)</f>
        <v/>
      </c>
      <c r="FR331" s="62" t="str">
        <f t="shared" si="702"/>
        <v/>
      </c>
      <c r="FS331" s="65" t="str">
        <f t="shared" si="765"/>
        <v/>
      </c>
      <c r="FT331" s="68" t="str">
        <f t="shared" si="703"/>
        <v/>
      </c>
      <c r="FU331" s="32"/>
      <c r="FV331" s="120"/>
      <c r="FW331" s="62" t="str">
        <f t="shared" ref="FW331:FW376" si="796">IF(OR($B331="", FV331=""), "", NO331)</f>
        <v/>
      </c>
      <c r="FX331" s="62" t="str">
        <f t="shared" si="704"/>
        <v/>
      </c>
      <c r="FY331" s="65" t="str">
        <f t="shared" si="766"/>
        <v/>
      </c>
      <c r="FZ331" s="68" t="str">
        <f t="shared" si="705"/>
        <v/>
      </c>
      <c r="GA331" s="32"/>
      <c r="GC331" s="7" t="str">
        <f t="shared" si="706"/>
        <v/>
      </c>
      <c r="GD331" s="7" t="str">
        <f t="shared" ref="GD331:GD376" ca="1" si="797">IF($B331=TODAY(), $GD$6, IF(COUNTIF($GI$22:$GI$37, $B331)&gt;0, $GD$7, IF(OR(TEXT($B331, "ddd")="Sat", TEXT($B331, "ddd")="Sun"), $GD$8, "")))</f>
        <v/>
      </c>
      <c r="GT331" s="71" t="str">
        <f>IF(GT$9="", "", IF(AND(NOT('Personnel Details'!$N$11=""), $B331&gt;='Personnel Details'!$N$11), 'Personnel Details'!$O$11, IF(AND(NOT('Personnel Details'!$I$11=""), $B331&gt;='Personnel Details'!$I$11), 'Personnel Details'!$J$11, 'Personnel Details'!$E$11)))</f>
        <v/>
      </c>
      <c r="GU331" s="59" t="str">
        <f>IF(GT$9="", "", IF(AND(NOT('Personnel Details'!$N$11=""), $B331&gt;='Personnel Details'!$N$11), IF('Personnel Details'!$P$11="","", 'Personnel Details'!$P$11), IF(AND(NOT('Personnel Details'!$I$11=""), $B331&gt;='Personnel Details'!$I$11), IF('Personnel Details'!$K$11="", "", 'Personnel Details'!$K$11), IF('Personnel Details'!$F$11="", "", 'Personnel Details'!$F$11))))</f>
        <v/>
      </c>
      <c r="GV331" s="74" t="str">
        <f>IF(GT$9="", "", IF(AND(NOT('Personnel Details'!$N$11=""), $B331&gt;='Personnel Details'!$N$11), 'Personnel Details'!$Q$11, IF(AND(NOT('Personnel Details'!$I$11=""), $B331&gt;='Personnel Details'!$I$11), 'Personnel Details'!$L$11, 'Personnel Details'!$G$11)))</f>
        <v/>
      </c>
      <c r="GW331" s="59" t="str">
        <f t="shared" si="707"/>
        <v/>
      </c>
      <c r="GX331" s="53"/>
      <c r="GZ331" s="78" t="str">
        <f>IF(GZ$9="", "", IF(AND(NOT('Personnel Details'!$N$12=""), $B331&gt;='Personnel Details'!$N$12), 'Personnel Details'!$O$12, IF(AND(NOT('Personnel Details'!$I$12=""), $B331&gt;='Personnel Details'!$I$12), 'Personnel Details'!$J$12, 'Personnel Details'!$E$12)))</f>
        <v/>
      </c>
      <c r="HA331" s="59" t="str">
        <f>IF(GZ$9="", "", IF(AND(NOT('Personnel Details'!$N$12=""), $B331&gt;='Personnel Details'!$N$12), IF('Personnel Details'!$P$12="","", 'Personnel Details'!$P$12), IF(AND(NOT('Personnel Details'!$I$12=""), $B331&gt;='Personnel Details'!$I$12), IF('Personnel Details'!$K$12="", "", 'Personnel Details'!$K$12), IF('Personnel Details'!$F$12="", "", 'Personnel Details'!$F$12))))</f>
        <v/>
      </c>
      <c r="HB331" s="79" t="str">
        <f>IF(GZ$9="", "", IF(AND(NOT('Personnel Details'!$N$12=""), $B331&gt;='Personnel Details'!$N$12), 'Personnel Details'!$Q$12, IF(AND(NOT('Personnel Details'!$I$12=""), $B331&gt;='Personnel Details'!$I$12), 'Personnel Details'!$L$12, 'Personnel Details'!$G$12)))</f>
        <v/>
      </c>
      <c r="HC331" s="59" t="str">
        <f t="shared" si="708"/>
        <v/>
      </c>
      <c r="HD331" s="53"/>
      <c r="HF331" s="78" t="str">
        <f>IF(HF$9="", "", IF(AND(NOT('Personnel Details'!$N$13=""), $B331&gt;='Personnel Details'!$N$13), 'Personnel Details'!$O$13, IF(AND(NOT('Personnel Details'!$I$13=""), $B331&gt;='Personnel Details'!$I$13), 'Personnel Details'!$J$13, 'Personnel Details'!$E$13)))</f>
        <v/>
      </c>
      <c r="HG331" s="59" t="str">
        <f>IF(HF$9="", "", IF(AND(NOT('Personnel Details'!$N$13=""), $B331&gt;='Personnel Details'!$N$13), IF('Personnel Details'!$P$13="","", 'Personnel Details'!$P$13), IF(AND(NOT('Personnel Details'!$I$13=""), $B331&gt;='Personnel Details'!$I$13), IF('Personnel Details'!$K$13="", "", 'Personnel Details'!$K$13), IF('Personnel Details'!$F$13="", "", 'Personnel Details'!$F$13))))</f>
        <v/>
      </c>
      <c r="HH331" s="79" t="str">
        <f>IF(HF$9="", "", IF(AND(NOT('Personnel Details'!$N$13=""), $B331&gt;='Personnel Details'!$N$13), 'Personnel Details'!$Q$13, IF(AND(NOT('Personnel Details'!$I$13=""), $B331&gt;='Personnel Details'!$I$13), 'Personnel Details'!$L$13, 'Personnel Details'!$G$13)))</f>
        <v/>
      </c>
      <c r="HI331" s="59" t="str">
        <f t="shared" si="709"/>
        <v/>
      </c>
      <c r="HJ331" s="53"/>
      <c r="HL331" s="78" t="str">
        <f>IF(HL$9="", "", IF(AND(NOT('Personnel Details'!$N$14=""), $B331&gt;='Personnel Details'!$N$14), 'Personnel Details'!$O$14, IF(AND(NOT('Personnel Details'!$I$14=""), $B331&gt;='Personnel Details'!$I$14), 'Personnel Details'!$J$14, 'Personnel Details'!$E$14)))</f>
        <v/>
      </c>
      <c r="HM331" s="59" t="str">
        <f>IF(HL$9="", "", IF(AND(NOT('Personnel Details'!$N$14=""), $B331&gt;='Personnel Details'!$N$14), IF('Personnel Details'!$P$14="","", 'Personnel Details'!$P$14), IF(AND(NOT('Personnel Details'!$I$14=""), $B331&gt;='Personnel Details'!$I$14), IF('Personnel Details'!$K$14="", "", 'Personnel Details'!$K$14), IF('Personnel Details'!$F$14="", "", 'Personnel Details'!$F$14))))</f>
        <v/>
      </c>
      <c r="HN331" s="79" t="str">
        <f>IF(HL$9="", "", IF(AND(NOT('Personnel Details'!$N$14=""), $B331&gt;='Personnel Details'!$N$14), 'Personnel Details'!$Q$14, IF(AND(NOT('Personnel Details'!$I$14=""), $B331&gt;='Personnel Details'!$I$14), 'Personnel Details'!$L$14, 'Personnel Details'!$G$14)))</f>
        <v/>
      </c>
      <c r="HO331" s="59" t="str">
        <f t="shared" si="710"/>
        <v/>
      </c>
      <c r="HP331" s="53"/>
      <c r="HR331" s="78" t="str">
        <f>IF(HR$9="", "", IF(AND(NOT('Personnel Details'!$N$15=""), $B331&gt;='Personnel Details'!$N$15), 'Personnel Details'!$O$15, IF(AND(NOT('Personnel Details'!$I$15=""), $B331&gt;='Personnel Details'!$I$15), 'Personnel Details'!$J$15, 'Personnel Details'!$E$15)))</f>
        <v/>
      </c>
      <c r="HS331" s="59" t="str">
        <f>IF(HR$9="", "", IF(AND(NOT('Personnel Details'!$N$15=""), $B331&gt;='Personnel Details'!$N$15), IF('Personnel Details'!$P$15="","", 'Personnel Details'!$P$15), IF(AND(NOT('Personnel Details'!$I$15=""), $B331&gt;='Personnel Details'!$I$15), IF('Personnel Details'!$K$15="", "", 'Personnel Details'!$K$15), IF('Personnel Details'!$F$15="", "", 'Personnel Details'!$F$15))))</f>
        <v/>
      </c>
      <c r="HT331" s="79" t="str">
        <f>IF(HR$9="", "", IF(AND(NOT('Personnel Details'!$N$15=""), $B331&gt;='Personnel Details'!$N$15), 'Personnel Details'!$Q$15, IF(AND(NOT('Personnel Details'!$I$15=""), $B331&gt;='Personnel Details'!$I$15), 'Personnel Details'!$L$15, 'Personnel Details'!$G$15)))</f>
        <v/>
      </c>
      <c r="HU331" s="59" t="str">
        <f t="shared" si="711"/>
        <v/>
      </c>
      <c r="HV331" s="53"/>
      <c r="HX331" s="78" t="str">
        <f>IF(HX$9="", "", IF(AND(NOT('Personnel Details'!$N$16=""), $B331&gt;='Personnel Details'!$N$16), 'Personnel Details'!$O$16, IF(AND(NOT('Personnel Details'!$I$16=""), $B331&gt;='Personnel Details'!$I$16), 'Personnel Details'!$J$16, 'Personnel Details'!$E$16)))</f>
        <v/>
      </c>
      <c r="HY331" s="59" t="str">
        <f>IF(HX$9="", "", IF(AND(NOT('Personnel Details'!$N$16=""), $B331&gt;='Personnel Details'!$N$16), IF('Personnel Details'!$P$16="","", 'Personnel Details'!$P$16), IF(AND(NOT('Personnel Details'!$I$16=""), $B331&gt;='Personnel Details'!$I$16), IF('Personnel Details'!$K$16="", "", 'Personnel Details'!$K$16), IF('Personnel Details'!$F$16="", "", 'Personnel Details'!$F$16))))</f>
        <v/>
      </c>
      <c r="HZ331" s="79" t="str">
        <f>IF(HX$9="", "", IF(AND(NOT('Personnel Details'!$N$16=""), $B331&gt;='Personnel Details'!$N$16), 'Personnel Details'!$Q$16, IF(AND(NOT('Personnel Details'!$I$16=""), $B331&gt;='Personnel Details'!$I$16), 'Personnel Details'!$L$16, 'Personnel Details'!$G$16)))</f>
        <v/>
      </c>
      <c r="IA331" s="59" t="str">
        <f t="shared" si="712"/>
        <v/>
      </c>
      <c r="IB331" s="53"/>
      <c r="ID331" s="78" t="str">
        <f>IF(ID$9="", "", IF(AND(NOT('Personnel Details'!$N$17=""), $B331&gt;='Personnel Details'!$N$17), 'Personnel Details'!$O$17, IF(AND(NOT('Personnel Details'!$I$17=""), $B331&gt;='Personnel Details'!$I$17), 'Personnel Details'!$J$17, 'Personnel Details'!$E$17)))</f>
        <v/>
      </c>
      <c r="IE331" s="59" t="str">
        <f>IF(ID$9="", "", IF(AND(NOT('Personnel Details'!$N$17=""), $B331&gt;='Personnel Details'!$N$17), IF('Personnel Details'!$P$17="","", 'Personnel Details'!$P$17), IF(AND(NOT('Personnel Details'!$I$17=""), $B331&gt;='Personnel Details'!$I$17), IF('Personnel Details'!$K$17="", "", 'Personnel Details'!$K$17), IF('Personnel Details'!$F$17="", "", 'Personnel Details'!$F$17))))</f>
        <v/>
      </c>
      <c r="IF331" s="79" t="str">
        <f>IF(ID$9="", "", IF(AND(NOT('Personnel Details'!$N$17=""), $B331&gt;='Personnel Details'!$N$17), 'Personnel Details'!$Q$17, IF(AND(NOT('Personnel Details'!$I$17=""), $B331&gt;='Personnel Details'!$I$17), 'Personnel Details'!$L$17, 'Personnel Details'!$G$17)))</f>
        <v/>
      </c>
      <c r="IG331" s="59" t="str">
        <f t="shared" si="713"/>
        <v/>
      </c>
      <c r="IH331" s="53"/>
      <c r="IJ331" s="78" t="str">
        <f>IF(IJ$9="", "", IF(AND(NOT('Personnel Details'!$N$18=""), $B331&gt;='Personnel Details'!$N$18), 'Personnel Details'!$O$18, IF(AND(NOT('Personnel Details'!$I$18=""), $B331&gt;='Personnel Details'!$I$18), 'Personnel Details'!$J$18, 'Personnel Details'!$E$18)))</f>
        <v/>
      </c>
      <c r="IK331" s="59" t="str">
        <f>IF(IJ$9="", "", IF(AND(NOT('Personnel Details'!$N$18=""), $B331&gt;='Personnel Details'!$N$18), IF('Personnel Details'!$P$18="","", 'Personnel Details'!$P$18), IF(AND(NOT('Personnel Details'!$I$18=""), $B331&gt;='Personnel Details'!$I$18), IF('Personnel Details'!$K$18="", "", 'Personnel Details'!$K$18), IF('Personnel Details'!$F$18="", "", 'Personnel Details'!$F$18))))</f>
        <v/>
      </c>
      <c r="IL331" s="79" t="str">
        <f>IF(IJ$9="", "", IF(AND(NOT('Personnel Details'!$N$18=""), $B331&gt;='Personnel Details'!$N$18), 'Personnel Details'!$Q$18, IF(AND(NOT('Personnel Details'!$I$18=""), $B331&gt;='Personnel Details'!$I$18), 'Personnel Details'!$L$18, 'Personnel Details'!$G$18)))</f>
        <v/>
      </c>
      <c r="IM331" s="59" t="str">
        <f t="shared" si="714"/>
        <v/>
      </c>
      <c r="IN331" s="53"/>
      <c r="IP331" s="78" t="str">
        <f>IF(IP$9="", "", IF(AND(NOT('Personnel Details'!$N$19=""), $B331&gt;='Personnel Details'!$N$19), 'Personnel Details'!$O$19, IF(AND(NOT('Personnel Details'!$I$19=""), $B331&gt;='Personnel Details'!$I$19), 'Personnel Details'!$J$19, 'Personnel Details'!$E$19)))</f>
        <v/>
      </c>
      <c r="IQ331" s="59" t="str">
        <f>IF(IP$9="", "", IF(AND(NOT('Personnel Details'!$N$19=""), $B331&gt;='Personnel Details'!$N$19), IF('Personnel Details'!$P$19="","", 'Personnel Details'!$P$19), IF(AND(NOT('Personnel Details'!$I$19=""), $B331&gt;='Personnel Details'!$I$19), IF('Personnel Details'!$K$19="", "", 'Personnel Details'!$K$19), IF('Personnel Details'!$F$19="", "", 'Personnel Details'!$F$19))))</f>
        <v/>
      </c>
      <c r="IR331" s="79" t="str">
        <f>IF(IP$9="", "", IF(AND(NOT('Personnel Details'!$N$19=""), $B331&gt;='Personnel Details'!$N$19), 'Personnel Details'!$Q$19, IF(AND(NOT('Personnel Details'!$I$19=""), $B331&gt;='Personnel Details'!$I$19), 'Personnel Details'!$L$19, 'Personnel Details'!$G$19)))</f>
        <v/>
      </c>
      <c r="IS331" s="59" t="str">
        <f t="shared" si="715"/>
        <v/>
      </c>
      <c r="IT331" s="53"/>
      <c r="IV331" s="78" t="str">
        <f>IF(IV$9="", "", IF(AND(NOT('Personnel Details'!$N$20=""), $B331&gt;='Personnel Details'!$N$20), 'Personnel Details'!$O$20, IF(AND(NOT('Personnel Details'!$I$20=""), $B331&gt;='Personnel Details'!$I$20), 'Personnel Details'!$J$20, 'Personnel Details'!$E$20)))</f>
        <v/>
      </c>
      <c r="IW331" s="59" t="str">
        <f>IF(IV$9="", "", IF(AND(NOT('Personnel Details'!$N$20=""), $B331&gt;='Personnel Details'!$N$20), IF('Personnel Details'!$P$20="","", 'Personnel Details'!$P$20), IF(AND(NOT('Personnel Details'!$I$20=""), $B331&gt;='Personnel Details'!$I$20), IF('Personnel Details'!$K$20="", "", 'Personnel Details'!$K$20), IF('Personnel Details'!$F$20="", "", 'Personnel Details'!$F$20))))</f>
        <v/>
      </c>
      <c r="IX331" s="79" t="str">
        <f>IF(IV$9="", "", IF(AND(NOT('Personnel Details'!$N$20=""), $B331&gt;='Personnel Details'!$N$20), 'Personnel Details'!$Q$20, IF(AND(NOT('Personnel Details'!$I$20=""), $B331&gt;='Personnel Details'!$I$20), 'Personnel Details'!$L$20, 'Personnel Details'!$G$20)))</f>
        <v/>
      </c>
      <c r="IY331" s="59" t="str">
        <f t="shared" si="716"/>
        <v/>
      </c>
      <c r="IZ331" s="53"/>
      <c r="JB331" s="78" t="str">
        <f>IF(JB$9="", "", IF(AND(NOT('Personnel Details'!$N$21=""), $B331&gt;='Personnel Details'!$N$21), 'Personnel Details'!$O$21, IF(AND(NOT('Personnel Details'!$I$21=""), $B331&gt;='Personnel Details'!$I$21), 'Personnel Details'!$J$21, 'Personnel Details'!$E$21)))</f>
        <v/>
      </c>
      <c r="JC331" s="59" t="str">
        <f>IF(JB$9="", "", IF(AND(NOT('Personnel Details'!$N$21=""), $B331&gt;='Personnel Details'!$N$21), IF('Personnel Details'!$P$21="","", 'Personnel Details'!$P$21), IF(AND(NOT('Personnel Details'!$I$21=""), $B331&gt;='Personnel Details'!$I$21), IF('Personnel Details'!$K$21="", "", 'Personnel Details'!$K$21), IF('Personnel Details'!$F$21="", "", 'Personnel Details'!$F$21))))</f>
        <v/>
      </c>
      <c r="JD331" s="79" t="str">
        <f>IF(JB$9="", "", IF(AND(NOT('Personnel Details'!$N$21=""), $B331&gt;='Personnel Details'!$N$21), 'Personnel Details'!$Q$21, IF(AND(NOT('Personnel Details'!$I$21=""), $B331&gt;='Personnel Details'!$I$21), 'Personnel Details'!$L$21, 'Personnel Details'!$G$21)))</f>
        <v/>
      </c>
      <c r="JE331" s="59" t="str">
        <f t="shared" si="717"/>
        <v/>
      </c>
      <c r="JF331" s="53"/>
      <c r="JH331" s="78" t="str">
        <f>IF(JH$9="", "", IF(AND(NOT('Personnel Details'!$N$22=""), $B331&gt;='Personnel Details'!$N$22), 'Personnel Details'!$O$22, IF(AND(NOT('Personnel Details'!$I$22=""), $B331&gt;='Personnel Details'!$I$22), 'Personnel Details'!$J$22, 'Personnel Details'!$E$22)))</f>
        <v/>
      </c>
      <c r="JI331" s="59" t="str">
        <f>IF(JH$9="", "", IF(AND(NOT('Personnel Details'!$N$22=""), $B331&gt;='Personnel Details'!$N$22), IF('Personnel Details'!$P$22="","", 'Personnel Details'!$P$22), IF(AND(NOT('Personnel Details'!$I$22=""), $B331&gt;='Personnel Details'!$I$22), IF('Personnel Details'!$K$22="", "", 'Personnel Details'!$K$22), IF('Personnel Details'!$F$22="", "", 'Personnel Details'!$F$22))))</f>
        <v/>
      </c>
      <c r="JJ331" s="79" t="str">
        <f>IF(JH$9="", "", IF(AND(NOT('Personnel Details'!$N$22=""), $B331&gt;='Personnel Details'!$N$22), 'Personnel Details'!$Q$22, IF(AND(NOT('Personnel Details'!$I$22=""), $B331&gt;='Personnel Details'!$I$22), 'Personnel Details'!$L$22, 'Personnel Details'!$G$22)))</f>
        <v/>
      </c>
      <c r="JK331" s="59" t="str">
        <f t="shared" si="718"/>
        <v/>
      </c>
      <c r="JL331" s="53"/>
      <c r="JN331" s="78" t="str">
        <f>IF(JN$9="", "", IF(AND(NOT('Personnel Details'!$N$23=""), $B331&gt;='Personnel Details'!$N$23), 'Personnel Details'!$O$23, IF(AND(NOT('Personnel Details'!$I$23=""), $B331&gt;='Personnel Details'!$I$23), 'Personnel Details'!$J$23, 'Personnel Details'!$E$23)))</f>
        <v/>
      </c>
      <c r="JO331" s="59" t="str">
        <f>IF(JN$9="", "", IF(AND(NOT('Personnel Details'!$N$23=""), $B331&gt;='Personnel Details'!$N$23), IF('Personnel Details'!$P$23="","", 'Personnel Details'!$P$23), IF(AND(NOT('Personnel Details'!$I$23=""), $B331&gt;='Personnel Details'!$I$23), IF('Personnel Details'!$K$23="", "", 'Personnel Details'!$K$23), IF('Personnel Details'!$F$23="", "", 'Personnel Details'!$F$23))))</f>
        <v/>
      </c>
      <c r="JP331" s="79" t="str">
        <f>IF(JN$9="", "", IF(AND(NOT('Personnel Details'!$N$23=""), $B331&gt;='Personnel Details'!$N$23), 'Personnel Details'!$Q$23, IF(AND(NOT('Personnel Details'!$I$23=""), $B331&gt;='Personnel Details'!$I$23), 'Personnel Details'!$L$23, 'Personnel Details'!$G$23)))</f>
        <v/>
      </c>
      <c r="JQ331" s="59" t="str">
        <f t="shared" si="719"/>
        <v/>
      </c>
      <c r="JR331" s="53"/>
      <c r="JT331" s="78" t="str">
        <f>IF(JT$9="", "", IF(AND(NOT('Personnel Details'!$N$24=""), $B331&gt;='Personnel Details'!$N$24), 'Personnel Details'!$O$24, IF(AND(NOT('Personnel Details'!$I$24=""), $B331&gt;='Personnel Details'!$I$24), 'Personnel Details'!$J$24, 'Personnel Details'!$E$24)))</f>
        <v/>
      </c>
      <c r="JU331" s="59" t="str">
        <f>IF(JT$9="", "", IF(AND(NOT('Personnel Details'!$N$24=""), $B331&gt;='Personnel Details'!$N$24), IF('Personnel Details'!$P$24="","", 'Personnel Details'!$P$24), IF(AND(NOT('Personnel Details'!$I$24=""), $B331&gt;='Personnel Details'!$I$24), IF('Personnel Details'!$K$24="", "", 'Personnel Details'!$K$24), IF('Personnel Details'!$F$24="", "", 'Personnel Details'!$F$24))))</f>
        <v/>
      </c>
      <c r="JV331" s="79" t="str">
        <f>IF(JT$9="", "", IF(AND(NOT('Personnel Details'!$N$24=""), $B331&gt;='Personnel Details'!$N$24), 'Personnel Details'!$Q$24, IF(AND(NOT('Personnel Details'!$I$24=""), $B331&gt;='Personnel Details'!$I$24), 'Personnel Details'!$L$24, 'Personnel Details'!$G$24)))</f>
        <v/>
      </c>
      <c r="JW331" s="59" t="str">
        <f t="shared" si="720"/>
        <v/>
      </c>
      <c r="JX331" s="53"/>
      <c r="JZ331" s="78" t="str">
        <f>IF(JZ$9="", "", IF(AND(NOT('Personnel Details'!$N$25=""), $B331&gt;='Personnel Details'!$N$25), 'Personnel Details'!$O$25, IF(AND(NOT('Personnel Details'!$I$25=""), $B331&gt;='Personnel Details'!$I$25), 'Personnel Details'!$J$25, 'Personnel Details'!$E$25)))</f>
        <v/>
      </c>
      <c r="KA331" s="59" t="str">
        <f>IF(JZ$9="", "", IF(AND(NOT('Personnel Details'!$N$25=""), $B331&gt;='Personnel Details'!$N$25), IF('Personnel Details'!$P$25="","", 'Personnel Details'!$P$25), IF(AND(NOT('Personnel Details'!$I$25=""), $B331&gt;='Personnel Details'!$I$25), IF('Personnel Details'!$K$25="", "", 'Personnel Details'!$K$25), IF('Personnel Details'!$F$25="", "", 'Personnel Details'!$F$25))))</f>
        <v/>
      </c>
      <c r="KB331" s="79" t="str">
        <f>IF(JZ$9="", "", IF(AND(NOT('Personnel Details'!$N$25=""), $B331&gt;='Personnel Details'!$N$25), 'Personnel Details'!$Q$25, IF(AND(NOT('Personnel Details'!$I$25=""), $B331&gt;='Personnel Details'!$I$25), 'Personnel Details'!$L$25, 'Personnel Details'!$G$25)))</f>
        <v/>
      </c>
      <c r="KC331" s="59" t="str">
        <f t="shared" si="721"/>
        <v/>
      </c>
      <c r="KD331" s="53"/>
      <c r="KF331" s="78" t="str">
        <f>IF(KF$9="", "", IF(AND(NOT('Personnel Details'!$N$26=""), $B331&gt;='Personnel Details'!$N$26), 'Personnel Details'!$O$26, IF(AND(NOT('Personnel Details'!$I$26=""), $B331&gt;='Personnel Details'!$I$26), 'Personnel Details'!$J$26, 'Personnel Details'!$E$26)))</f>
        <v/>
      </c>
      <c r="KG331" s="59" t="str">
        <f>IF(KF$9="", "", IF(AND(NOT('Personnel Details'!$N$26=""), $B331&gt;='Personnel Details'!$N$26), IF('Personnel Details'!$P$26="","", 'Personnel Details'!$P$26), IF(AND(NOT('Personnel Details'!$I$26=""), $B331&gt;='Personnel Details'!$I$26), IF('Personnel Details'!$K$26="", "", 'Personnel Details'!$K$26), IF('Personnel Details'!$F$26="", "", 'Personnel Details'!$F$26))))</f>
        <v/>
      </c>
      <c r="KH331" s="79" t="str">
        <f>IF(KF$9="", "", IF(AND(NOT('Personnel Details'!$N$26=""), $B331&gt;='Personnel Details'!$N$26), 'Personnel Details'!$Q$26, IF(AND(NOT('Personnel Details'!$I$26=""), $B331&gt;='Personnel Details'!$I$26), 'Personnel Details'!$L$26, 'Personnel Details'!$G$26)))</f>
        <v/>
      </c>
      <c r="KI331" s="59" t="str">
        <f t="shared" si="722"/>
        <v/>
      </c>
      <c r="KJ331" s="53"/>
      <c r="KL331" s="78" t="str">
        <f>IF(KL$9="", "", IF(AND(NOT('Personnel Details'!$N$27=""), $B331&gt;='Personnel Details'!$N$27), 'Personnel Details'!$O$27, IF(AND(NOT('Personnel Details'!$I$27=""), $B331&gt;='Personnel Details'!$I$27), 'Personnel Details'!$J$27, 'Personnel Details'!$E$27)))</f>
        <v/>
      </c>
      <c r="KM331" s="59" t="str">
        <f>IF(KL$9="", "", IF(AND(NOT('Personnel Details'!$N$27=""), $B331&gt;='Personnel Details'!$N$27), IF('Personnel Details'!$P$27="","", 'Personnel Details'!$P$27), IF(AND(NOT('Personnel Details'!$I$27=""), $B331&gt;='Personnel Details'!$I$27), IF('Personnel Details'!$K$27="", "", 'Personnel Details'!$K$27), IF('Personnel Details'!$F$27="", "", 'Personnel Details'!$F$27))))</f>
        <v/>
      </c>
      <c r="KN331" s="79" t="str">
        <f>IF(KL$9="", "", IF(AND(NOT('Personnel Details'!$N$27=""), $B331&gt;='Personnel Details'!$N$27), 'Personnel Details'!$Q$27, IF(AND(NOT('Personnel Details'!$I$27=""), $B331&gt;='Personnel Details'!$I$27), 'Personnel Details'!$L$27, 'Personnel Details'!$G$27)))</f>
        <v/>
      </c>
      <c r="KO331" s="59" t="str">
        <f t="shared" si="723"/>
        <v/>
      </c>
      <c r="KP331" s="53"/>
      <c r="KR331" s="78" t="str">
        <f>IF(KR$9="", "", IF(AND(NOT('Personnel Details'!$N$28=""), $B331&gt;='Personnel Details'!$N$28), 'Personnel Details'!$O$28, IF(AND(NOT('Personnel Details'!$I$28=""), $B331&gt;='Personnel Details'!$I$28), 'Personnel Details'!$J$28, 'Personnel Details'!$E$28)))</f>
        <v/>
      </c>
      <c r="KS331" s="59" t="str">
        <f>IF(KR$9="", "", IF(AND(NOT('Personnel Details'!$N$28=""), $B331&gt;='Personnel Details'!$N$28), IF('Personnel Details'!$P$28="","", 'Personnel Details'!$P$28), IF(AND(NOT('Personnel Details'!$I$28=""), $B331&gt;='Personnel Details'!$I$28), IF('Personnel Details'!$K$28="", "", 'Personnel Details'!$K$28), IF('Personnel Details'!$F$28="", "", 'Personnel Details'!$F$28))))</f>
        <v/>
      </c>
      <c r="KT331" s="79" t="str">
        <f>IF(KR$9="", "", IF(AND(NOT('Personnel Details'!$N$28=""), $B331&gt;='Personnel Details'!$N$28), 'Personnel Details'!$Q$28, IF(AND(NOT('Personnel Details'!$I$28=""), $B331&gt;='Personnel Details'!$I$28), 'Personnel Details'!$L$28, 'Personnel Details'!$G$28)))</f>
        <v/>
      </c>
      <c r="KU331" s="59" t="str">
        <f t="shared" si="724"/>
        <v/>
      </c>
      <c r="KV331" s="53"/>
      <c r="KX331" s="78" t="str">
        <f>IF(KX$9="", "", IF(AND(NOT('Personnel Details'!$N$29=""), $B331&gt;='Personnel Details'!$N$29), 'Personnel Details'!$O$29, IF(AND(NOT('Personnel Details'!$I$29=""), $B331&gt;='Personnel Details'!$I$29), 'Personnel Details'!$J$29, 'Personnel Details'!$E$29)))</f>
        <v/>
      </c>
      <c r="KY331" s="59" t="str">
        <f>IF(KX$9="", "", IF(AND(NOT('Personnel Details'!$N$29=""), $B331&gt;='Personnel Details'!$N$29), IF('Personnel Details'!$P$29="","", 'Personnel Details'!$P$29), IF(AND(NOT('Personnel Details'!$I$29=""), $B331&gt;='Personnel Details'!$I$29), IF('Personnel Details'!$K$29="", "", 'Personnel Details'!$K$29), IF('Personnel Details'!$F$29="", "", 'Personnel Details'!$F$29))))</f>
        <v/>
      </c>
      <c r="KZ331" s="79" t="str">
        <f>IF(KX$9="", "", IF(AND(NOT('Personnel Details'!$N$29=""), $B331&gt;='Personnel Details'!$N$29), 'Personnel Details'!$Q$29, IF(AND(NOT('Personnel Details'!$I$29=""), $B331&gt;='Personnel Details'!$I$29), 'Personnel Details'!$L$29, 'Personnel Details'!$G$29)))</f>
        <v/>
      </c>
      <c r="LA331" s="59" t="str">
        <f t="shared" si="725"/>
        <v/>
      </c>
      <c r="LB331" s="53"/>
      <c r="LD331" s="78" t="str">
        <f>IF(LD$9="", "", IF(AND(NOT('Personnel Details'!$N$30=""), $B331&gt;='Personnel Details'!$N$30), 'Personnel Details'!$O$30, IF(AND(NOT('Personnel Details'!$I$30=""), $B331&gt;='Personnel Details'!$I$30), 'Personnel Details'!$J$30, 'Personnel Details'!$E$30)))</f>
        <v/>
      </c>
      <c r="LE331" s="59" t="str">
        <f>IF(LD$9="", "", IF(AND(NOT('Personnel Details'!$N$30=""), $B331&gt;='Personnel Details'!$N$30), IF('Personnel Details'!$P$30="","", 'Personnel Details'!$P$30), IF(AND(NOT('Personnel Details'!$I$30=""), $B331&gt;='Personnel Details'!$I$30), IF('Personnel Details'!$K$30="", "", 'Personnel Details'!$K$30), IF('Personnel Details'!$F$30="", "", 'Personnel Details'!$F$30))))</f>
        <v/>
      </c>
      <c r="LF331" s="79" t="str">
        <f>IF(LD$9="", "", IF(AND(NOT('Personnel Details'!$N$30=""), $B331&gt;='Personnel Details'!$N$30), 'Personnel Details'!$Q$30, IF(AND(NOT('Personnel Details'!$I$30=""), $B331&gt;='Personnel Details'!$I$30), 'Personnel Details'!$L$30, 'Personnel Details'!$G$30)))</f>
        <v/>
      </c>
      <c r="LG331" s="59" t="str">
        <f t="shared" si="726"/>
        <v/>
      </c>
      <c r="LH331" s="53"/>
      <c r="LJ331" s="78" t="str">
        <f>IF(LJ$9="", "", IF(AND(NOT('Personnel Details'!$N$31=""), $B331&gt;='Personnel Details'!$N$31), 'Personnel Details'!$O$31, IF(AND(NOT('Personnel Details'!$I$31=""), $B331&gt;='Personnel Details'!$I$31), 'Personnel Details'!$J$31, 'Personnel Details'!$E$31)))</f>
        <v/>
      </c>
      <c r="LK331" s="59" t="str">
        <f>IF(LJ$9="", "", IF(AND(NOT('Personnel Details'!$N$31=""), $B331&gt;='Personnel Details'!$N$31), IF('Personnel Details'!$P$31="","", 'Personnel Details'!$P$31), IF(AND(NOT('Personnel Details'!$I$31=""), $B331&gt;='Personnel Details'!$I$31), IF('Personnel Details'!$K$31="", "", 'Personnel Details'!$K$31), IF('Personnel Details'!$F$31="", "", 'Personnel Details'!$F$31))))</f>
        <v/>
      </c>
      <c r="LL331" s="79" t="str">
        <f>IF(LJ$9="", "", IF(AND(NOT('Personnel Details'!$N$31=""), $B331&gt;='Personnel Details'!$N$31), 'Personnel Details'!$Q$31, IF(AND(NOT('Personnel Details'!$I$31=""), $B331&gt;='Personnel Details'!$I$31), 'Personnel Details'!$L$31, 'Personnel Details'!$G$31)))</f>
        <v/>
      </c>
      <c r="LM331" s="59" t="str">
        <f t="shared" si="727"/>
        <v/>
      </c>
      <c r="LN331" s="53"/>
      <c r="LP331" s="78" t="str">
        <f>IF(LP$9="", "", IF(AND(NOT('Personnel Details'!$N$32=""), $B331&gt;='Personnel Details'!$N$32), 'Personnel Details'!$O$32, IF(AND(NOT('Personnel Details'!$I$32=""), $B331&gt;='Personnel Details'!$I$32), 'Personnel Details'!$J$32, 'Personnel Details'!$E$32)))</f>
        <v/>
      </c>
      <c r="LQ331" s="59" t="str">
        <f>IF(LP$9="", "", IF(AND(NOT('Personnel Details'!$N$32=""), $B331&gt;='Personnel Details'!$N$32), IF('Personnel Details'!$P$32="","", 'Personnel Details'!$P$32), IF(AND(NOT('Personnel Details'!$I$32=""), $B331&gt;='Personnel Details'!$I$32), IF('Personnel Details'!$K$32="", "", 'Personnel Details'!$K$32), IF('Personnel Details'!$F$32="", "", 'Personnel Details'!$F$32))))</f>
        <v/>
      </c>
      <c r="LR331" s="79" t="str">
        <f>IF(LP$9="", "", IF(AND(NOT('Personnel Details'!$N$32=""), $B331&gt;='Personnel Details'!$N$32), 'Personnel Details'!$Q$32, IF(AND(NOT('Personnel Details'!$I$32=""), $B331&gt;='Personnel Details'!$I$32), 'Personnel Details'!$L$32, 'Personnel Details'!$G$32)))</f>
        <v/>
      </c>
      <c r="LS331" s="59" t="str">
        <f t="shared" si="728"/>
        <v/>
      </c>
      <c r="LT331" s="53"/>
      <c r="LV331" s="78" t="str">
        <f>IF(LV$9="", "", IF(AND(NOT('Personnel Details'!$N$33=""), $B331&gt;='Personnel Details'!$N$33), 'Personnel Details'!$O$33, IF(AND(NOT('Personnel Details'!$I$33=""), $B331&gt;='Personnel Details'!$I$33), 'Personnel Details'!$J$33, 'Personnel Details'!$E$33)))</f>
        <v/>
      </c>
      <c r="LW331" s="59" t="str">
        <f>IF(LV$9="", "", IF(AND(NOT('Personnel Details'!$N$33=""), $B331&gt;='Personnel Details'!$N$33), IF('Personnel Details'!$P$33="","", 'Personnel Details'!$P$33), IF(AND(NOT('Personnel Details'!$I$33=""), $B331&gt;='Personnel Details'!$I$33), IF('Personnel Details'!$K$33="", "", 'Personnel Details'!$K$33), IF('Personnel Details'!$F$33="", "", 'Personnel Details'!$F$33))))</f>
        <v/>
      </c>
      <c r="LX331" s="79" t="str">
        <f>IF(LV$9="", "", IF(AND(NOT('Personnel Details'!$N$33=""), $B331&gt;='Personnel Details'!$N$33), 'Personnel Details'!$Q$33, IF(AND(NOT('Personnel Details'!$I$33=""), $B331&gt;='Personnel Details'!$I$33), 'Personnel Details'!$L$33, 'Personnel Details'!$G$33)))</f>
        <v/>
      </c>
      <c r="LY331" s="59" t="str">
        <f t="shared" si="729"/>
        <v/>
      </c>
      <c r="LZ331" s="53"/>
      <c r="MB331" s="78" t="str">
        <f>IF(MB$9="", "", IF(AND(NOT('Personnel Details'!$N$34=""), $B331&gt;='Personnel Details'!$N$34), 'Personnel Details'!$O$34, IF(AND(NOT('Personnel Details'!$I$34=""), $B331&gt;='Personnel Details'!$I$34), 'Personnel Details'!$J$34, 'Personnel Details'!$E$34)))</f>
        <v/>
      </c>
      <c r="MC331" s="59" t="str">
        <f>IF(MB$9="", "", IF(AND(NOT('Personnel Details'!$N$34=""), $B331&gt;='Personnel Details'!$N$34), IF('Personnel Details'!$P$34="","", 'Personnel Details'!$P$34), IF(AND(NOT('Personnel Details'!$I$34=""), $B331&gt;='Personnel Details'!$I$34), IF('Personnel Details'!$K$34="", "", 'Personnel Details'!$K$34), IF('Personnel Details'!$F$34="", "", 'Personnel Details'!$F$34))))</f>
        <v/>
      </c>
      <c r="MD331" s="79" t="str">
        <f>IF(MB$9="", "", IF(AND(NOT('Personnel Details'!$N$34=""), $B331&gt;='Personnel Details'!$N$34), 'Personnel Details'!$Q$34, IF(AND(NOT('Personnel Details'!$I$34=""), $B331&gt;='Personnel Details'!$I$34), 'Personnel Details'!$L$34, 'Personnel Details'!$G$34)))</f>
        <v/>
      </c>
      <c r="ME331" s="59" t="str">
        <f t="shared" si="730"/>
        <v/>
      </c>
      <c r="MF331" s="53"/>
      <c r="MH331" s="78" t="str">
        <f>IF(MH$9="", "", IF(AND(NOT('Personnel Details'!$N$35=""), $B331&gt;='Personnel Details'!$N$35), 'Personnel Details'!$O$35, IF(AND(NOT('Personnel Details'!$I$35=""), $B331&gt;='Personnel Details'!$I$35), 'Personnel Details'!$J$35, 'Personnel Details'!$E$35)))</f>
        <v/>
      </c>
      <c r="MI331" s="59" t="str">
        <f>IF(MH$9="", "", IF(AND(NOT('Personnel Details'!$N$35=""), $B331&gt;='Personnel Details'!$N$35), IF('Personnel Details'!$P$35="","", 'Personnel Details'!$P$35), IF(AND(NOT('Personnel Details'!$I$35=""), $B331&gt;='Personnel Details'!$I$35), IF('Personnel Details'!$K$35="", "", 'Personnel Details'!$K$35), IF('Personnel Details'!$F$35="", "", 'Personnel Details'!$F$35))))</f>
        <v/>
      </c>
      <c r="MJ331" s="79" t="str">
        <f>IF(MH$9="", "", IF(AND(NOT('Personnel Details'!$N$35=""), $B331&gt;='Personnel Details'!$N$35), 'Personnel Details'!$Q$35, IF(AND(NOT('Personnel Details'!$I$35=""), $B331&gt;='Personnel Details'!$I$35), 'Personnel Details'!$L$35, 'Personnel Details'!$G$35)))</f>
        <v/>
      </c>
      <c r="MK331" s="59" t="str">
        <f t="shared" si="731"/>
        <v/>
      </c>
      <c r="ML331" s="53"/>
      <c r="MN331" s="78" t="str">
        <f>IF(MN$9="", "", IF(AND(NOT('Personnel Details'!$N$36=""), $B331&gt;='Personnel Details'!$N$36), 'Personnel Details'!$O$36, IF(AND(NOT('Personnel Details'!$I$36=""), $B331&gt;='Personnel Details'!$I$36), 'Personnel Details'!$J$36, 'Personnel Details'!$E$36)))</f>
        <v/>
      </c>
      <c r="MO331" s="59" t="str">
        <f>IF(MN$9="", "", IF(AND(NOT('Personnel Details'!$N$36=""), $B331&gt;='Personnel Details'!$N$36), IF('Personnel Details'!$P$36="","", 'Personnel Details'!$P$36), IF(AND(NOT('Personnel Details'!$I$36=""), $B331&gt;='Personnel Details'!$I$36), IF('Personnel Details'!$K$36="", "", 'Personnel Details'!$K$36), IF('Personnel Details'!$F$36="", "", 'Personnel Details'!$F$36))))</f>
        <v/>
      </c>
      <c r="MP331" s="79" t="str">
        <f>IF(MN$9="", "", IF(AND(NOT('Personnel Details'!$N$36=""), $B331&gt;='Personnel Details'!$N$36), 'Personnel Details'!$Q$36, IF(AND(NOT('Personnel Details'!$I$36=""), $B331&gt;='Personnel Details'!$I$36), 'Personnel Details'!$L$36, 'Personnel Details'!$G$36)))</f>
        <v/>
      </c>
      <c r="MQ331" s="59" t="str">
        <f t="shared" si="732"/>
        <v/>
      </c>
      <c r="MR331" s="53"/>
      <c r="MT331" s="78" t="str">
        <f>IF(MT$9="", "", IF(AND(NOT('Personnel Details'!$N$37=""), $B331&gt;='Personnel Details'!$N$37), 'Personnel Details'!$O$37, IF(AND(NOT('Personnel Details'!$I$37=""), $B331&gt;='Personnel Details'!$I$37), 'Personnel Details'!$J$37, 'Personnel Details'!$E$37)))</f>
        <v/>
      </c>
      <c r="MU331" s="59" t="str">
        <f>IF(MT$9="", "", IF(AND(NOT('Personnel Details'!$N$37=""), $B331&gt;='Personnel Details'!$N$37), IF('Personnel Details'!$P$37="","", 'Personnel Details'!$P$37), IF(AND(NOT('Personnel Details'!$I$37=""), $B331&gt;='Personnel Details'!$I$37), IF('Personnel Details'!$K$37="", "", 'Personnel Details'!$K$37), IF('Personnel Details'!$F$37="", "", 'Personnel Details'!$F$37))))</f>
        <v/>
      </c>
      <c r="MV331" s="79" t="str">
        <f>IF(MT$9="", "", IF(AND(NOT('Personnel Details'!$N$37=""), $B331&gt;='Personnel Details'!$N$37), 'Personnel Details'!$Q$37, IF(AND(NOT('Personnel Details'!$I$37=""), $B331&gt;='Personnel Details'!$I$37), 'Personnel Details'!$L$37, 'Personnel Details'!$G$37)))</f>
        <v/>
      </c>
      <c r="MW331" s="59" t="str">
        <f t="shared" si="733"/>
        <v/>
      </c>
      <c r="MX331" s="53"/>
      <c r="MZ331" s="78" t="str">
        <f>IF(MZ$9="", "", IF(AND(NOT('Personnel Details'!$N$38=""), $B331&gt;='Personnel Details'!$N$38), 'Personnel Details'!$O$38, IF(AND(NOT('Personnel Details'!$I$38=""), $B331&gt;='Personnel Details'!$I$38), 'Personnel Details'!$J$38, 'Personnel Details'!$E$38)))</f>
        <v/>
      </c>
      <c r="NA331" s="59" t="str">
        <f>IF(MZ$9="", "", IF(AND(NOT('Personnel Details'!$N$38=""), $B331&gt;='Personnel Details'!$N$38), IF('Personnel Details'!$P$38="","", 'Personnel Details'!$P$38), IF(AND(NOT('Personnel Details'!$I$38=""), $B331&gt;='Personnel Details'!$I$38), IF('Personnel Details'!$K$38="", "", 'Personnel Details'!$K$38), IF('Personnel Details'!$F$38="", "", 'Personnel Details'!$F$38))))</f>
        <v/>
      </c>
      <c r="NB331" s="79" t="str">
        <f>IF(MZ$9="", "", IF(AND(NOT('Personnel Details'!$N$38=""), $B331&gt;='Personnel Details'!$N$38), 'Personnel Details'!$Q$38, IF(AND(NOT('Personnel Details'!$I$38=""), $B331&gt;='Personnel Details'!$I$38), 'Personnel Details'!$L$38, 'Personnel Details'!$G$38)))</f>
        <v/>
      </c>
      <c r="NC331" s="59" t="str">
        <f t="shared" si="734"/>
        <v/>
      </c>
      <c r="ND331" s="53"/>
      <c r="NF331" s="78" t="str">
        <f>IF(NF$9="", "", IF(AND(NOT('Personnel Details'!$N$39=""), $B331&gt;='Personnel Details'!$N$39), 'Personnel Details'!$O$39, IF(AND(NOT('Personnel Details'!$I$39=""), $B331&gt;='Personnel Details'!$I$39), 'Personnel Details'!$J$39, 'Personnel Details'!$E$39)))</f>
        <v/>
      </c>
      <c r="NG331" s="59" t="str">
        <f>IF(NF$9="", "", IF(AND(NOT('Personnel Details'!$N$39=""), $B331&gt;='Personnel Details'!$N$39), IF('Personnel Details'!$P$39="","", 'Personnel Details'!$P$39), IF(AND(NOT('Personnel Details'!$I$39=""), $B331&gt;='Personnel Details'!$I$39), IF('Personnel Details'!$K$39="", "", 'Personnel Details'!$K$39), IF('Personnel Details'!$F$39="", "", 'Personnel Details'!$F$39))))</f>
        <v/>
      </c>
      <c r="NH331" s="79" t="str">
        <f>IF(NF$9="", "", IF(AND(NOT('Personnel Details'!$N$39=""), $B331&gt;='Personnel Details'!$N$39), 'Personnel Details'!$Q$39, IF(AND(NOT('Personnel Details'!$I$39=""), $B331&gt;='Personnel Details'!$I$39), 'Personnel Details'!$L$39, 'Personnel Details'!$G$39)))</f>
        <v/>
      </c>
      <c r="NI331" s="59" t="str">
        <f t="shared" si="735"/>
        <v/>
      </c>
      <c r="NJ331" s="53"/>
      <c r="NL331" s="78" t="str">
        <f>IF(NL$9="", "", IF(AND(NOT('Personnel Details'!$N$40=""), $B331&gt;='Personnel Details'!$N$40), 'Personnel Details'!$O$40, IF(AND(NOT('Personnel Details'!$I$40=""), $B331&gt;='Personnel Details'!$I$40), 'Personnel Details'!$J$40, 'Personnel Details'!$E$40)))</f>
        <v/>
      </c>
      <c r="NM331" s="59" t="str">
        <f>IF(NL$9="", "", IF(AND(NOT('Personnel Details'!$N$40=""), $B331&gt;='Personnel Details'!$N$40), IF('Personnel Details'!$P$40="","", 'Personnel Details'!$P$40), IF(AND(NOT('Personnel Details'!$I$40=""), $B331&gt;='Personnel Details'!$I$40), IF('Personnel Details'!$K$40="", "", 'Personnel Details'!$K$40), IF('Personnel Details'!$F$40="", "", 'Personnel Details'!$F$40))))</f>
        <v/>
      </c>
      <c r="NN331" s="79" t="str">
        <f>IF(NL$9="", "", IF(AND(NOT('Personnel Details'!$N$40=""), $B331&gt;='Personnel Details'!$N$40), 'Personnel Details'!$Q$40, IF(AND(NOT('Personnel Details'!$I$40=""), $B331&gt;='Personnel Details'!$I$40), 'Personnel Details'!$L$40, 'Personnel Details'!$G$40)))</f>
        <v/>
      </c>
      <c r="NO331" s="59" t="str">
        <f t="shared" si="736"/>
        <v/>
      </c>
      <c r="NP331" s="53"/>
    </row>
    <row r="332" spans="1:380" x14ac:dyDescent="0.25">
      <c r="A332" s="32"/>
      <c r="B332" s="113" t="str">
        <f>IFERROR(IF(B331+1&gt;'Personnel Details'!$U$5, "", B331+1), "")</f>
        <v/>
      </c>
      <c r="C332" s="32"/>
      <c r="D332" s="120"/>
      <c r="E332" s="13" t="str">
        <f t="shared" si="767"/>
        <v/>
      </c>
      <c r="F332" s="13" t="str">
        <f t="shared" ref="F332:F376" si="798">IF(OR(D332="", $B332=""), "", IF(AND(GW331&gt;GU332, GW332&gt;GU332), D332*GV332, IF(AND(GW331&lt;GU332, GW332&gt;GU332), ((GW332-GU332)*GV332)+(($D332-(GW332-GU332))*GT332), D332*GT332)))</f>
        <v/>
      </c>
      <c r="G332" s="56" t="str">
        <f t="shared" si="737"/>
        <v/>
      </c>
      <c r="H332" s="16" t="str">
        <f t="shared" ref="H332:H376" si="799">IF(OR(D332="", $B332=""), "", IF(AND(GW331&gt;GU332, GW332&gt;GU332), GV332, IF(AND(GW331&lt;GU332, GW332&gt;GU332), "Both", GT332)))</f>
        <v/>
      </c>
      <c r="I332" s="32"/>
      <c r="J332" s="120"/>
      <c r="K332" s="62" t="str">
        <f t="shared" si="768"/>
        <v/>
      </c>
      <c r="L332" s="62" t="str">
        <f t="shared" ref="L332:L376" si="800">IF(OR(J332="", $B332=""), "", IF(AND(HC331&gt;HA332, HC332&gt;HA332), J332*HB332, IF(AND(HC331&lt;HA332, HC332&gt;HA332), ((HC332-HA332)*HB332)+(($D332-(HC332-HA332))*GZ332), J332*GZ332)))</f>
        <v/>
      </c>
      <c r="M332" s="65" t="str">
        <f t="shared" si="738"/>
        <v/>
      </c>
      <c r="N332" s="68" t="str">
        <f t="shared" ref="N332:N376" si="801">IF(OR(J332="", $B332=""), "", IF(AND(HC331&gt;HA332, HC332&gt;HA332), HB332, IF(AND(HC331&lt;HA332, HC332&gt;HA332), "Both", GZ332)))</f>
        <v/>
      </c>
      <c r="O332" s="32"/>
      <c r="P332" s="120"/>
      <c r="Q332" s="62" t="str">
        <f t="shared" si="769"/>
        <v/>
      </c>
      <c r="R332" s="62" t="str">
        <f t="shared" ref="R332:R376" si="802">IF(OR(P332="", $B332=""), "", IF(AND(HI331&gt;HG332, HI332&gt;HG332), P332*HH332, IF(AND(HI331&lt;HG332, HI332&gt;HG332), ((HI332-HG332)*HH332)+(($D332-(HI332-HG332))*HF332), P332*HF332)))</f>
        <v/>
      </c>
      <c r="S332" s="65" t="str">
        <f t="shared" si="739"/>
        <v/>
      </c>
      <c r="T332" s="68" t="str">
        <f t="shared" ref="T332:T376" si="803">IF(OR(P332="", $B332=""), "", IF(AND(HI331&gt;HG332, HI332&gt;HG332), HH332, IF(AND(HI331&lt;HG332, HI332&gt;HG332), "Both", HF332)))</f>
        <v/>
      </c>
      <c r="U332" s="32"/>
      <c r="V332" s="120"/>
      <c r="W332" s="62" t="str">
        <f t="shared" si="770"/>
        <v/>
      </c>
      <c r="X332" s="62" t="str">
        <f t="shared" ref="X332:X376" si="804">IF(OR(V332="", $B332=""), "", IF(AND(HO331&gt;HM332, HO332&gt;HM332), V332*HN332, IF(AND(HO331&lt;HM332, HO332&gt;HM332), ((HO332-HM332)*HN332)+(($D332-(HO332-HM332))*HL332), V332*HL332)))</f>
        <v/>
      </c>
      <c r="Y332" s="65" t="str">
        <f t="shared" si="740"/>
        <v/>
      </c>
      <c r="Z332" s="68" t="str">
        <f t="shared" ref="Z332:Z376" si="805">IF(OR(V332="", $B332=""), "", IF(AND(HO331&gt;HM332, HO332&gt;HM332), HN332, IF(AND(HO331&lt;HM332, HO332&gt;HM332), "Both", HL332)))</f>
        <v/>
      </c>
      <c r="AA332" s="32"/>
      <c r="AB332" s="120"/>
      <c r="AC332" s="62" t="str">
        <f t="shared" si="771"/>
        <v/>
      </c>
      <c r="AD332" s="62" t="str">
        <f t="shared" ref="AD332:AD376" si="806">IF(OR(AB332="", $B332=""), "", IF(AND(HU331&gt;HS332, HU332&gt;HS332), AB332*HT332, IF(AND(HU331&lt;HS332, HU332&gt;HS332), ((HU332-HS332)*HT332)+(($D332-(HU332-HS332))*HR332), AB332*HR332)))</f>
        <v/>
      </c>
      <c r="AE332" s="65" t="str">
        <f t="shared" si="741"/>
        <v/>
      </c>
      <c r="AF332" s="68" t="str">
        <f t="shared" ref="AF332:AF376" si="807">IF(OR(AB332="", $B332=""), "", IF(AND(HU331&gt;HS332, HU332&gt;HS332), HT332, IF(AND(HU331&lt;HS332, HU332&gt;HS332), "Both", HR332)))</f>
        <v/>
      </c>
      <c r="AG332" s="32"/>
      <c r="AH332" s="120"/>
      <c r="AI332" s="62" t="str">
        <f t="shared" si="772"/>
        <v/>
      </c>
      <c r="AJ332" s="62" t="str">
        <f t="shared" ref="AJ332:AJ376" si="808">IF(OR(AH332="", $B332=""), "", IF(AND(IA331&gt;HY332, IA332&gt;HY332), AH332*HZ332, IF(AND(IA331&lt;HY332, IA332&gt;HY332), ((IA332-HY332)*HZ332)+(($D332-(IA332-HY332))*HX332), AH332*HX332)))</f>
        <v/>
      </c>
      <c r="AK332" s="65" t="str">
        <f t="shared" si="742"/>
        <v/>
      </c>
      <c r="AL332" s="68" t="str">
        <f t="shared" ref="AL332:AL376" si="809">IF(OR(AH332="", $B332=""), "", IF(AND(IA331&gt;HY332, IA332&gt;HY332), HZ332, IF(AND(IA331&lt;HY332, IA332&gt;HY332), "Both", HX332)))</f>
        <v/>
      </c>
      <c r="AM332" s="32"/>
      <c r="AN332" s="120"/>
      <c r="AO332" s="62" t="str">
        <f t="shared" si="773"/>
        <v/>
      </c>
      <c r="AP332" s="62" t="str">
        <f t="shared" ref="AP332:AP376" si="810">IF(OR(AN332="", $B332=""), "", IF(AND(IG331&gt;IE332, IG332&gt;IE332), AN332*IF332, IF(AND(IG331&lt;IE332, IG332&gt;IE332), ((IG332-IE332)*IF332)+(($D332-(IG332-IE332))*ID332), AN332*ID332)))</f>
        <v/>
      </c>
      <c r="AQ332" s="65" t="str">
        <f t="shared" si="743"/>
        <v/>
      </c>
      <c r="AR332" s="68" t="str">
        <f t="shared" ref="AR332:AR376" si="811">IF(OR(AN332="", $B332=""), "", IF(AND(IG331&gt;IE332, IG332&gt;IE332), IF332, IF(AND(IG331&lt;IE332, IG332&gt;IE332), "Both", ID332)))</f>
        <v/>
      </c>
      <c r="AS332" s="32"/>
      <c r="AT332" s="120"/>
      <c r="AU332" s="62" t="str">
        <f t="shared" si="774"/>
        <v/>
      </c>
      <c r="AV332" s="62" t="str">
        <f t="shared" ref="AV332:AV376" si="812">IF(OR(AT332="", $B332=""), "", IF(AND(IM331&gt;IK332, IM332&gt;IK332), AT332*IL332, IF(AND(IM331&lt;IK332, IM332&gt;IK332), ((IM332-IK332)*IL332)+(($D332-(IM332-IK332))*IJ332), AT332*IJ332)))</f>
        <v/>
      </c>
      <c r="AW332" s="65" t="str">
        <f t="shared" si="744"/>
        <v/>
      </c>
      <c r="AX332" s="68" t="str">
        <f t="shared" ref="AX332:AX376" si="813">IF(OR(AT332="", $B332=""), "", IF(AND(IM331&gt;IK332, IM332&gt;IK332), IL332, IF(AND(IM331&lt;IK332, IM332&gt;IK332), "Both", IJ332)))</f>
        <v/>
      </c>
      <c r="AY332" s="32"/>
      <c r="AZ332" s="120"/>
      <c r="BA332" s="62" t="str">
        <f t="shared" si="775"/>
        <v/>
      </c>
      <c r="BB332" s="62" t="str">
        <f t="shared" ref="BB332:BB376" si="814">IF(OR(AZ332="", $B332=""), "", IF(AND(IS331&gt;IQ332, IS332&gt;IQ332), AZ332*IR332, IF(AND(IS331&lt;IQ332, IS332&gt;IQ332), ((IS332-IQ332)*IR332)+(($D332-(IS332-IQ332))*IP332), AZ332*IP332)))</f>
        <v/>
      </c>
      <c r="BC332" s="65" t="str">
        <f t="shared" si="745"/>
        <v/>
      </c>
      <c r="BD332" s="68" t="str">
        <f t="shared" ref="BD332:BD376" si="815">IF(OR(AZ332="", $B332=""), "", IF(AND(IS331&gt;IQ332, IS332&gt;IQ332), IR332, IF(AND(IS331&lt;IQ332, IS332&gt;IQ332), "Both", IP332)))</f>
        <v/>
      </c>
      <c r="BE332" s="32"/>
      <c r="BF332" s="120"/>
      <c r="BG332" s="62" t="str">
        <f t="shared" si="776"/>
        <v/>
      </c>
      <c r="BH332" s="62" t="str">
        <f t="shared" ref="BH332:BH376" si="816">IF(OR(BF332="", $B332=""), "", IF(AND(IY331&gt;IW332, IY332&gt;IW332), BF332*IX332, IF(AND(IY331&lt;IW332, IY332&gt;IW332), ((IY332-IW332)*IX332)+(($D332-(IY332-IW332))*IV332), BF332*IV332)))</f>
        <v/>
      </c>
      <c r="BI332" s="65" t="str">
        <f t="shared" si="746"/>
        <v/>
      </c>
      <c r="BJ332" s="68" t="str">
        <f t="shared" ref="BJ332:BJ376" si="817">IF(OR(BF332="", $B332=""), "", IF(AND(IY331&gt;IW332, IY332&gt;IW332), IX332, IF(AND(IY331&lt;IW332, IY332&gt;IW332), "Both", IV332)))</f>
        <v/>
      </c>
      <c r="BK332" s="32"/>
      <c r="BL332" s="120"/>
      <c r="BM332" s="62" t="str">
        <f t="shared" si="777"/>
        <v/>
      </c>
      <c r="BN332" s="62" t="str">
        <f t="shared" ref="BN332:BN376" si="818">IF(OR(BL332="", $B332=""), "", IF(AND(JE331&gt;JC332, JE332&gt;JC332), BL332*JD332, IF(AND(JE331&lt;JC332, JE332&gt;JC332), ((JE332-JC332)*JD332)+(($D332-(JE332-JC332))*JB332), BL332*JB332)))</f>
        <v/>
      </c>
      <c r="BO332" s="65" t="str">
        <f t="shared" si="747"/>
        <v/>
      </c>
      <c r="BP332" s="68" t="str">
        <f t="shared" ref="BP332:BP376" si="819">IF(OR(BL332="", $B332=""), "", IF(AND(JE331&gt;JC332, JE332&gt;JC332), JD332, IF(AND(JE331&lt;JC332, JE332&gt;JC332), "Both", JB332)))</f>
        <v/>
      </c>
      <c r="BQ332" s="32"/>
      <c r="BR332" s="120"/>
      <c r="BS332" s="62" t="str">
        <f t="shared" si="778"/>
        <v/>
      </c>
      <c r="BT332" s="62" t="str">
        <f t="shared" ref="BT332:BT376" si="820">IF(OR(BR332="", $B332=""), "", IF(AND(JK331&gt;JI332, JK332&gt;JI332), BR332*JJ332, IF(AND(JK331&lt;JI332, JK332&gt;JI332), ((JK332-JI332)*JJ332)+(($D332-(JK332-JI332))*JH332), BR332*JH332)))</f>
        <v/>
      </c>
      <c r="BU332" s="65" t="str">
        <f t="shared" si="748"/>
        <v/>
      </c>
      <c r="BV332" s="68" t="str">
        <f t="shared" ref="BV332:BV376" si="821">IF(OR(BR332="", $B332=""), "", IF(AND(JK331&gt;JI332, JK332&gt;JI332), JJ332, IF(AND(JK331&lt;JI332, JK332&gt;JI332), "Both", JH332)))</f>
        <v/>
      </c>
      <c r="BW332" s="32"/>
      <c r="BX332" s="120"/>
      <c r="BY332" s="62" t="str">
        <f t="shared" si="779"/>
        <v/>
      </c>
      <c r="BZ332" s="62" t="str">
        <f t="shared" ref="BZ332:BZ376" si="822">IF(OR(BX332="", $B332=""), "", IF(AND(JQ331&gt;JO332, JQ332&gt;JO332), BX332*JP332, IF(AND(JQ331&lt;JO332, JQ332&gt;JO332), ((JQ332-JO332)*JP332)+(($D332-(JQ332-JO332))*JN332), BX332*JN332)))</f>
        <v/>
      </c>
      <c r="CA332" s="65" t="str">
        <f t="shared" si="749"/>
        <v/>
      </c>
      <c r="CB332" s="68" t="str">
        <f t="shared" ref="CB332:CB376" si="823">IF(OR(BX332="", $B332=""), "", IF(AND(JQ331&gt;JO332, JQ332&gt;JO332), JP332, IF(AND(JQ331&lt;JO332, JQ332&gt;JO332), "Both", JN332)))</f>
        <v/>
      </c>
      <c r="CC332" s="32"/>
      <c r="CD332" s="120"/>
      <c r="CE332" s="62" t="str">
        <f t="shared" si="780"/>
        <v/>
      </c>
      <c r="CF332" s="62" t="str">
        <f t="shared" ref="CF332:CF376" si="824">IF(OR(CD332="", $B332=""), "", IF(AND(JW331&gt;JU332, JW332&gt;JU332), CD332*JV332, IF(AND(JW331&lt;JU332, JW332&gt;JU332), ((JW332-JU332)*JV332)+(($D332-(JW332-JU332))*JT332), CD332*JT332)))</f>
        <v/>
      </c>
      <c r="CG332" s="65" t="str">
        <f t="shared" si="750"/>
        <v/>
      </c>
      <c r="CH332" s="68" t="str">
        <f t="shared" ref="CH332:CH376" si="825">IF(OR(CD332="", $B332=""), "", IF(AND(JW331&gt;JU332, JW332&gt;JU332), JV332, IF(AND(JW331&lt;JU332, JW332&gt;JU332), "Both", JT332)))</f>
        <v/>
      </c>
      <c r="CI332" s="32"/>
      <c r="CJ332" s="120"/>
      <c r="CK332" s="62" t="str">
        <f t="shared" si="781"/>
        <v/>
      </c>
      <c r="CL332" s="62" t="str">
        <f t="shared" ref="CL332:CL376" si="826">IF(OR(CJ332="", $B332=""), "", IF(AND(KC331&gt;KA332, KC332&gt;KA332), CJ332*KB332, IF(AND(KC331&lt;KA332, KC332&gt;KA332), ((KC332-KA332)*KB332)+(($D332-(KC332-KA332))*JZ332), CJ332*JZ332)))</f>
        <v/>
      </c>
      <c r="CM332" s="65" t="str">
        <f t="shared" si="751"/>
        <v/>
      </c>
      <c r="CN332" s="68" t="str">
        <f t="shared" ref="CN332:CN376" si="827">IF(OR(CJ332="", $B332=""), "", IF(AND(KC331&gt;KA332, KC332&gt;KA332), KB332, IF(AND(KC331&lt;KA332, KC332&gt;KA332), "Both", JZ332)))</f>
        <v/>
      </c>
      <c r="CO332" s="32"/>
      <c r="CP332" s="120"/>
      <c r="CQ332" s="62" t="str">
        <f t="shared" si="782"/>
        <v/>
      </c>
      <c r="CR332" s="62" t="str">
        <f t="shared" ref="CR332:CR376" si="828">IF(OR(CP332="", $B332=""), "", IF(AND(KI331&gt;KG332, KI332&gt;KG332), CP332*KH332, IF(AND(KI331&lt;KG332, KI332&gt;KG332), ((KI332-KG332)*KH332)+(($D332-(KI332-KG332))*KF332), CP332*KF332)))</f>
        <v/>
      </c>
      <c r="CS332" s="65" t="str">
        <f t="shared" si="752"/>
        <v/>
      </c>
      <c r="CT332" s="68" t="str">
        <f t="shared" ref="CT332:CT376" si="829">IF(OR(CP332="", $B332=""), "", IF(AND(KI331&gt;KG332, KI332&gt;KG332), KH332, IF(AND(KI331&lt;KG332, KI332&gt;KG332), "Both", KF332)))</f>
        <v/>
      </c>
      <c r="CU332" s="32"/>
      <c r="CV332" s="120"/>
      <c r="CW332" s="62" t="str">
        <f t="shared" si="783"/>
        <v/>
      </c>
      <c r="CX332" s="62" t="str">
        <f t="shared" ref="CX332:CX376" si="830">IF(OR(CV332="", $B332=""), "", IF(AND(KO331&gt;KM332, KO332&gt;KM332), CV332*KN332, IF(AND(KO331&lt;KM332, KO332&gt;KM332), ((KO332-KM332)*KN332)+(($D332-(KO332-KM332))*KL332), CV332*KL332)))</f>
        <v/>
      </c>
      <c r="CY332" s="65" t="str">
        <f t="shared" si="753"/>
        <v/>
      </c>
      <c r="CZ332" s="68" t="str">
        <f t="shared" ref="CZ332:CZ376" si="831">IF(OR(CV332="", $B332=""), "", IF(AND(KO331&gt;KM332, KO332&gt;KM332), KN332, IF(AND(KO331&lt;KM332, KO332&gt;KM332), "Both", KL332)))</f>
        <v/>
      </c>
      <c r="DA332" s="32"/>
      <c r="DB332" s="120"/>
      <c r="DC332" s="62" t="str">
        <f t="shared" si="784"/>
        <v/>
      </c>
      <c r="DD332" s="62" t="str">
        <f t="shared" ref="DD332:DD376" si="832">IF(OR(DB332="", $B332=""), "", IF(AND(KU331&gt;KS332, KU332&gt;KS332), DB332*KT332, IF(AND(KU331&lt;KS332, KU332&gt;KS332), ((KU332-KS332)*KT332)+(($D332-(KU332-KS332))*KR332), DB332*KR332)))</f>
        <v/>
      </c>
      <c r="DE332" s="65" t="str">
        <f t="shared" si="754"/>
        <v/>
      </c>
      <c r="DF332" s="68" t="str">
        <f t="shared" ref="DF332:DF376" si="833">IF(OR(DB332="", $B332=""), "", IF(AND(KU331&gt;KS332, KU332&gt;KS332), KT332, IF(AND(KU331&lt;KS332, KU332&gt;KS332), "Both", KR332)))</f>
        <v/>
      </c>
      <c r="DG332" s="32"/>
      <c r="DH332" s="120"/>
      <c r="DI332" s="62" t="str">
        <f t="shared" si="785"/>
        <v/>
      </c>
      <c r="DJ332" s="62" t="str">
        <f t="shared" ref="DJ332:DJ376" si="834">IF(OR(DH332="", $B332=""), "", IF(AND(LA331&gt;KY332, LA332&gt;KY332), DH332*KZ332, IF(AND(LA331&lt;KY332, LA332&gt;KY332), ((LA332-KY332)*KZ332)+(($D332-(LA332-KY332))*KX332), DH332*KX332)))</f>
        <v/>
      </c>
      <c r="DK332" s="65" t="str">
        <f t="shared" si="755"/>
        <v/>
      </c>
      <c r="DL332" s="68" t="str">
        <f t="shared" ref="DL332:DL376" si="835">IF(OR(DH332="", $B332=""), "", IF(AND(LA331&gt;KY332, LA332&gt;KY332), KZ332, IF(AND(LA331&lt;KY332, LA332&gt;KY332), "Both", KX332)))</f>
        <v/>
      </c>
      <c r="DM332" s="32"/>
      <c r="DN332" s="120"/>
      <c r="DO332" s="62" t="str">
        <f t="shared" si="786"/>
        <v/>
      </c>
      <c r="DP332" s="62" t="str">
        <f t="shared" ref="DP332:DP376" si="836">IF(OR(DN332="", $B332=""), "", IF(AND(LG331&gt;LE332, LG332&gt;LE332), DN332*LF332, IF(AND(LG331&lt;LE332, LG332&gt;LE332), ((LG332-LE332)*LF332)+(($D332-(LG332-LE332))*LD332), DN332*LD332)))</f>
        <v/>
      </c>
      <c r="DQ332" s="65" t="str">
        <f t="shared" si="756"/>
        <v/>
      </c>
      <c r="DR332" s="68" t="str">
        <f t="shared" ref="DR332:DR376" si="837">IF(OR(DN332="", $B332=""), "", IF(AND(LG331&gt;LE332, LG332&gt;LE332), LF332, IF(AND(LG331&lt;LE332, LG332&gt;LE332), "Both", LD332)))</f>
        <v/>
      </c>
      <c r="DS332" s="32"/>
      <c r="DT332" s="120"/>
      <c r="DU332" s="62" t="str">
        <f t="shared" si="787"/>
        <v/>
      </c>
      <c r="DV332" s="62" t="str">
        <f t="shared" ref="DV332:DV376" si="838">IF(OR(DT332="", $B332=""), "", IF(AND(LM331&gt;LK332, LM332&gt;LK332), DT332*LL332, IF(AND(LM331&lt;LK332, LM332&gt;LK332), ((LM332-LK332)*LL332)+(($D332-(LM332-LK332))*LJ332), DT332*LJ332)))</f>
        <v/>
      </c>
      <c r="DW332" s="65" t="str">
        <f t="shared" si="757"/>
        <v/>
      </c>
      <c r="DX332" s="68" t="str">
        <f t="shared" ref="DX332:DX376" si="839">IF(OR(DT332="", $B332=""), "", IF(AND(LM331&gt;LK332, LM332&gt;LK332), LL332, IF(AND(LM331&lt;LK332, LM332&gt;LK332), "Both", LJ332)))</f>
        <v/>
      </c>
      <c r="DY332" s="32"/>
      <c r="DZ332" s="120"/>
      <c r="EA332" s="62" t="str">
        <f t="shared" si="788"/>
        <v/>
      </c>
      <c r="EB332" s="62" t="str">
        <f t="shared" ref="EB332:EB376" si="840">IF(OR(DZ332="", $B332=""), "", IF(AND(LS331&gt;LQ332, LS332&gt;LQ332), DZ332*LR332, IF(AND(LS331&lt;LQ332, LS332&gt;LQ332), ((LS332-LQ332)*LR332)+(($D332-(LS332-LQ332))*LP332), DZ332*LP332)))</f>
        <v/>
      </c>
      <c r="EC332" s="65" t="str">
        <f t="shared" si="758"/>
        <v/>
      </c>
      <c r="ED332" s="68" t="str">
        <f t="shared" ref="ED332:ED376" si="841">IF(OR(DZ332="", $B332=""), "", IF(AND(LS331&gt;LQ332, LS332&gt;LQ332), LR332, IF(AND(LS331&lt;LQ332, LS332&gt;LQ332), "Both", LP332)))</f>
        <v/>
      </c>
      <c r="EE332" s="32"/>
      <c r="EF332" s="120"/>
      <c r="EG332" s="62" t="str">
        <f t="shared" si="789"/>
        <v/>
      </c>
      <c r="EH332" s="62" t="str">
        <f t="shared" ref="EH332:EH376" si="842">IF(OR(EF332="", $B332=""), "", IF(AND(LY331&gt;LW332, LY332&gt;LW332), EF332*LX332, IF(AND(LY331&lt;LW332, LY332&gt;LW332), ((LY332-LW332)*LX332)+(($D332-(LY332-LW332))*LV332), EF332*LV332)))</f>
        <v/>
      </c>
      <c r="EI332" s="65" t="str">
        <f t="shared" si="759"/>
        <v/>
      </c>
      <c r="EJ332" s="68" t="str">
        <f t="shared" ref="EJ332:EJ376" si="843">IF(OR(EF332="", $B332=""), "", IF(AND(LY331&gt;LW332, LY332&gt;LW332), LX332, IF(AND(LY331&lt;LW332, LY332&gt;LW332), "Both", LV332)))</f>
        <v/>
      </c>
      <c r="EK332" s="32"/>
      <c r="EL332" s="120"/>
      <c r="EM332" s="62" t="str">
        <f t="shared" si="790"/>
        <v/>
      </c>
      <c r="EN332" s="62" t="str">
        <f t="shared" ref="EN332:EN376" si="844">IF(OR(EL332="", $B332=""), "", IF(AND(ME331&gt;MC332, ME332&gt;MC332), EL332*MD332, IF(AND(ME331&lt;MC332, ME332&gt;MC332), ((ME332-MC332)*MD332)+(($D332-(ME332-MC332))*MB332), EL332*MB332)))</f>
        <v/>
      </c>
      <c r="EO332" s="65" t="str">
        <f t="shared" si="760"/>
        <v/>
      </c>
      <c r="EP332" s="68" t="str">
        <f t="shared" ref="EP332:EP376" si="845">IF(OR(EL332="", $B332=""), "", IF(AND(ME331&gt;MC332, ME332&gt;MC332), MD332, IF(AND(ME331&lt;MC332, ME332&gt;MC332), "Both", MB332)))</f>
        <v/>
      </c>
      <c r="EQ332" s="32"/>
      <c r="ER332" s="120"/>
      <c r="ES332" s="62" t="str">
        <f t="shared" si="791"/>
        <v/>
      </c>
      <c r="ET332" s="62" t="str">
        <f t="shared" ref="ET332:ET376" si="846">IF(OR(ER332="", $B332=""), "", IF(AND(MK331&gt;MI332, MK332&gt;MI332), ER332*MJ332, IF(AND(MK331&lt;MI332, MK332&gt;MI332), ((MK332-MI332)*MJ332)+(($D332-(MK332-MI332))*MH332), ER332*MH332)))</f>
        <v/>
      </c>
      <c r="EU332" s="65" t="str">
        <f t="shared" si="761"/>
        <v/>
      </c>
      <c r="EV332" s="68" t="str">
        <f t="shared" ref="EV332:EV376" si="847">IF(OR(ER332="", $B332=""), "", IF(AND(MK331&gt;MI332, MK332&gt;MI332), MJ332, IF(AND(MK331&lt;MI332, MK332&gt;MI332), "Both", MH332)))</f>
        <v/>
      </c>
      <c r="EW332" s="32"/>
      <c r="EX332" s="120"/>
      <c r="EY332" s="62" t="str">
        <f t="shared" si="792"/>
        <v/>
      </c>
      <c r="EZ332" s="62" t="str">
        <f t="shared" ref="EZ332:EZ376" si="848">IF(OR(EX332="", $B332=""), "", IF(AND(MQ331&gt;MO332, MQ332&gt;MO332), EX332*MP332, IF(AND(MQ331&lt;MO332, MQ332&gt;MO332), ((MQ332-MO332)*MP332)+(($D332-(MQ332-MO332))*MN332), EX332*MN332)))</f>
        <v/>
      </c>
      <c r="FA332" s="65" t="str">
        <f t="shared" si="762"/>
        <v/>
      </c>
      <c r="FB332" s="68" t="str">
        <f t="shared" ref="FB332:FB376" si="849">IF(OR(EX332="", $B332=""), "", IF(AND(MQ331&gt;MO332, MQ332&gt;MO332), MP332, IF(AND(MQ331&lt;MO332, MQ332&gt;MO332), "Both", MN332)))</f>
        <v/>
      </c>
      <c r="FC332" s="32"/>
      <c r="FD332" s="120"/>
      <c r="FE332" s="62" t="str">
        <f t="shared" si="793"/>
        <v/>
      </c>
      <c r="FF332" s="62" t="str">
        <f t="shared" ref="FF332:FF376" si="850">IF(OR(FD332="", $B332=""), "", IF(AND(MW331&gt;MU332, MW332&gt;MU332), FD332*MV332, IF(AND(MW331&lt;MU332, MW332&gt;MU332), ((MW332-MU332)*MV332)+(($D332-(MW332-MU332))*MT332), FD332*MT332)))</f>
        <v/>
      </c>
      <c r="FG332" s="65" t="str">
        <f t="shared" si="763"/>
        <v/>
      </c>
      <c r="FH332" s="68" t="str">
        <f t="shared" ref="FH332:FH376" si="851">IF(OR(FD332="", $B332=""), "", IF(AND(MW331&gt;MU332, MW332&gt;MU332), MV332, IF(AND(MW331&lt;MU332, MW332&gt;MU332), "Both", MT332)))</f>
        <v/>
      </c>
      <c r="FI332" s="32"/>
      <c r="FJ332" s="120"/>
      <c r="FK332" s="62" t="str">
        <f t="shared" si="794"/>
        <v/>
      </c>
      <c r="FL332" s="62" t="str">
        <f t="shared" ref="FL332:FL376" si="852">IF(OR(FJ332="", $B332=""), "", IF(AND(NC331&gt;NA332, NC332&gt;NA332), FJ332*NB332, IF(AND(NC331&lt;NA332, NC332&gt;NA332), ((NC332-NA332)*NB332)+(($D332-(NC332-NA332))*MZ332), FJ332*MZ332)))</f>
        <v/>
      </c>
      <c r="FM332" s="65" t="str">
        <f t="shared" si="764"/>
        <v/>
      </c>
      <c r="FN332" s="68" t="str">
        <f t="shared" ref="FN332:FN376" si="853">IF(OR(FJ332="", $B332=""), "", IF(AND(NC331&gt;NA332, NC332&gt;NA332), NB332, IF(AND(NC331&lt;NA332, NC332&gt;NA332), "Both", MZ332)))</f>
        <v/>
      </c>
      <c r="FO332" s="32"/>
      <c r="FP332" s="120"/>
      <c r="FQ332" s="62" t="str">
        <f t="shared" si="795"/>
        <v/>
      </c>
      <c r="FR332" s="62" t="str">
        <f t="shared" ref="FR332:FR376" si="854">IF(OR(FP332="", $B332=""), "", IF(AND(NI331&gt;NG332, NI332&gt;NG332), FP332*NH332, IF(AND(NI331&lt;NG332, NI332&gt;NG332), ((NI332-NG332)*NH332)+(($D332-(NI332-NG332))*NF332), FP332*NF332)))</f>
        <v/>
      </c>
      <c r="FS332" s="65" t="str">
        <f t="shared" si="765"/>
        <v/>
      </c>
      <c r="FT332" s="68" t="str">
        <f t="shared" ref="FT332:FT376" si="855">IF(OR(FP332="", $B332=""), "", IF(AND(NI331&gt;NG332, NI332&gt;NG332), NH332, IF(AND(NI331&lt;NG332, NI332&gt;NG332), "Both", NF332)))</f>
        <v/>
      </c>
      <c r="FU332" s="32"/>
      <c r="FV332" s="120"/>
      <c r="FW332" s="62" t="str">
        <f t="shared" si="796"/>
        <v/>
      </c>
      <c r="FX332" s="62" t="str">
        <f t="shared" ref="FX332:FX376" si="856">IF(OR(FV332="", $B332=""), "", IF(AND(NO331&gt;NM332, NO332&gt;NM332), FV332*NN332, IF(AND(NO331&lt;NM332, NO332&gt;NM332), ((NO332-NM332)*NN332)+(($D332-(NO332-NM332))*NL332), FV332*NL332)))</f>
        <v/>
      </c>
      <c r="FY332" s="65" t="str">
        <f t="shared" si="766"/>
        <v/>
      </c>
      <c r="FZ332" s="68" t="str">
        <f t="shared" ref="FZ332:FZ376" si="857">IF(OR(FV332="", $B332=""), "", IF(AND(NO331&gt;NM332, NO332&gt;NM332), NN332, IF(AND(NO331&lt;NM332, NO332&gt;NM332), "Both", NL332)))</f>
        <v/>
      </c>
      <c r="GA332" s="32"/>
      <c r="GC332" s="7" t="str">
        <f t="shared" ref="GC332:GC376" si="858">IFERROR(TEXT(B332, "mmm yyyy"), "")</f>
        <v/>
      </c>
      <c r="GD332" s="7" t="str">
        <f t="shared" ca="1" si="797"/>
        <v/>
      </c>
      <c r="GT332" s="71" t="str">
        <f>IF(GT$9="", "", IF(AND(NOT('Personnel Details'!$N$11=""), $B332&gt;='Personnel Details'!$N$11), 'Personnel Details'!$O$11, IF(AND(NOT('Personnel Details'!$I$11=""), $B332&gt;='Personnel Details'!$I$11), 'Personnel Details'!$J$11, 'Personnel Details'!$E$11)))</f>
        <v/>
      </c>
      <c r="GU332" s="59" t="str">
        <f>IF(GT$9="", "", IF(AND(NOT('Personnel Details'!$N$11=""), $B332&gt;='Personnel Details'!$N$11), IF('Personnel Details'!$P$11="","", 'Personnel Details'!$P$11), IF(AND(NOT('Personnel Details'!$I$11=""), $B332&gt;='Personnel Details'!$I$11), IF('Personnel Details'!$K$11="", "", 'Personnel Details'!$K$11), IF('Personnel Details'!$F$11="", "", 'Personnel Details'!$F$11))))</f>
        <v/>
      </c>
      <c r="GV332" s="74" t="str">
        <f>IF(GT$9="", "", IF(AND(NOT('Personnel Details'!$N$11=""), $B332&gt;='Personnel Details'!$N$11), 'Personnel Details'!$Q$11, IF(AND(NOT('Personnel Details'!$I$11=""), $B332&gt;='Personnel Details'!$I$11), 'Personnel Details'!$L$11, 'Personnel Details'!$G$11)))</f>
        <v/>
      </c>
      <c r="GW332" s="59" t="str">
        <f t="shared" ref="GW332:GW376" si="859">IFERROR(IF(DAY($B332)=1, D332, GW331+D332), "")</f>
        <v/>
      </c>
      <c r="GX332" s="53"/>
      <c r="GZ332" s="78" t="str">
        <f>IF(GZ$9="", "", IF(AND(NOT('Personnel Details'!$N$12=""), $B332&gt;='Personnel Details'!$N$12), 'Personnel Details'!$O$12, IF(AND(NOT('Personnel Details'!$I$12=""), $B332&gt;='Personnel Details'!$I$12), 'Personnel Details'!$J$12, 'Personnel Details'!$E$12)))</f>
        <v/>
      </c>
      <c r="HA332" s="59" t="str">
        <f>IF(GZ$9="", "", IF(AND(NOT('Personnel Details'!$N$12=""), $B332&gt;='Personnel Details'!$N$12), IF('Personnel Details'!$P$12="","", 'Personnel Details'!$P$12), IF(AND(NOT('Personnel Details'!$I$12=""), $B332&gt;='Personnel Details'!$I$12), IF('Personnel Details'!$K$12="", "", 'Personnel Details'!$K$12), IF('Personnel Details'!$F$12="", "", 'Personnel Details'!$F$12))))</f>
        <v/>
      </c>
      <c r="HB332" s="79" t="str">
        <f>IF(GZ$9="", "", IF(AND(NOT('Personnel Details'!$N$12=""), $B332&gt;='Personnel Details'!$N$12), 'Personnel Details'!$Q$12, IF(AND(NOT('Personnel Details'!$I$12=""), $B332&gt;='Personnel Details'!$I$12), 'Personnel Details'!$L$12, 'Personnel Details'!$G$12)))</f>
        <v/>
      </c>
      <c r="HC332" s="59" t="str">
        <f t="shared" ref="HC332:HC376" si="860">IFERROR(IF(DAY($B332)=1, J332, HC331+J332), "")</f>
        <v/>
      </c>
      <c r="HD332" s="53"/>
      <c r="HF332" s="78" t="str">
        <f>IF(HF$9="", "", IF(AND(NOT('Personnel Details'!$N$13=""), $B332&gt;='Personnel Details'!$N$13), 'Personnel Details'!$O$13, IF(AND(NOT('Personnel Details'!$I$13=""), $B332&gt;='Personnel Details'!$I$13), 'Personnel Details'!$J$13, 'Personnel Details'!$E$13)))</f>
        <v/>
      </c>
      <c r="HG332" s="59" t="str">
        <f>IF(HF$9="", "", IF(AND(NOT('Personnel Details'!$N$13=""), $B332&gt;='Personnel Details'!$N$13), IF('Personnel Details'!$P$13="","", 'Personnel Details'!$P$13), IF(AND(NOT('Personnel Details'!$I$13=""), $B332&gt;='Personnel Details'!$I$13), IF('Personnel Details'!$K$13="", "", 'Personnel Details'!$K$13), IF('Personnel Details'!$F$13="", "", 'Personnel Details'!$F$13))))</f>
        <v/>
      </c>
      <c r="HH332" s="79" t="str">
        <f>IF(HF$9="", "", IF(AND(NOT('Personnel Details'!$N$13=""), $B332&gt;='Personnel Details'!$N$13), 'Personnel Details'!$Q$13, IF(AND(NOT('Personnel Details'!$I$13=""), $B332&gt;='Personnel Details'!$I$13), 'Personnel Details'!$L$13, 'Personnel Details'!$G$13)))</f>
        <v/>
      </c>
      <c r="HI332" s="59" t="str">
        <f t="shared" ref="HI332:HI376" si="861">IFERROR(IF(DAY($B332)=1, P332, HI331+P332), "")</f>
        <v/>
      </c>
      <c r="HJ332" s="53"/>
      <c r="HL332" s="78" t="str">
        <f>IF(HL$9="", "", IF(AND(NOT('Personnel Details'!$N$14=""), $B332&gt;='Personnel Details'!$N$14), 'Personnel Details'!$O$14, IF(AND(NOT('Personnel Details'!$I$14=""), $B332&gt;='Personnel Details'!$I$14), 'Personnel Details'!$J$14, 'Personnel Details'!$E$14)))</f>
        <v/>
      </c>
      <c r="HM332" s="59" t="str">
        <f>IF(HL$9="", "", IF(AND(NOT('Personnel Details'!$N$14=""), $B332&gt;='Personnel Details'!$N$14), IF('Personnel Details'!$P$14="","", 'Personnel Details'!$P$14), IF(AND(NOT('Personnel Details'!$I$14=""), $B332&gt;='Personnel Details'!$I$14), IF('Personnel Details'!$K$14="", "", 'Personnel Details'!$K$14), IF('Personnel Details'!$F$14="", "", 'Personnel Details'!$F$14))))</f>
        <v/>
      </c>
      <c r="HN332" s="79" t="str">
        <f>IF(HL$9="", "", IF(AND(NOT('Personnel Details'!$N$14=""), $B332&gt;='Personnel Details'!$N$14), 'Personnel Details'!$Q$14, IF(AND(NOT('Personnel Details'!$I$14=""), $B332&gt;='Personnel Details'!$I$14), 'Personnel Details'!$L$14, 'Personnel Details'!$G$14)))</f>
        <v/>
      </c>
      <c r="HO332" s="59" t="str">
        <f t="shared" ref="HO332:HO376" si="862">IFERROR(IF(DAY($B332)=1, V332, HO331+V332), "")</f>
        <v/>
      </c>
      <c r="HP332" s="53"/>
      <c r="HR332" s="78" t="str">
        <f>IF(HR$9="", "", IF(AND(NOT('Personnel Details'!$N$15=""), $B332&gt;='Personnel Details'!$N$15), 'Personnel Details'!$O$15, IF(AND(NOT('Personnel Details'!$I$15=""), $B332&gt;='Personnel Details'!$I$15), 'Personnel Details'!$J$15, 'Personnel Details'!$E$15)))</f>
        <v/>
      </c>
      <c r="HS332" s="59" t="str">
        <f>IF(HR$9="", "", IF(AND(NOT('Personnel Details'!$N$15=""), $B332&gt;='Personnel Details'!$N$15), IF('Personnel Details'!$P$15="","", 'Personnel Details'!$P$15), IF(AND(NOT('Personnel Details'!$I$15=""), $B332&gt;='Personnel Details'!$I$15), IF('Personnel Details'!$K$15="", "", 'Personnel Details'!$K$15), IF('Personnel Details'!$F$15="", "", 'Personnel Details'!$F$15))))</f>
        <v/>
      </c>
      <c r="HT332" s="79" t="str">
        <f>IF(HR$9="", "", IF(AND(NOT('Personnel Details'!$N$15=""), $B332&gt;='Personnel Details'!$N$15), 'Personnel Details'!$Q$15, IF(AND(NOT('Personnel Details'!$I$15=""), $B332&gt;='Personnel Details'!$I$15), 'Personnel Details'!$L$15, 'Personnel Details'!$G$15)))</f>
        <v/>
      </c>
      <c r="HU332" s="59" t="str">
        <f t="shared" ref="HU332:HU376" si="863">IFERROR(IF(DAY($B332)=1, AB332, HU331+AB332), "")</f>
        <v/>
      </c>
      <c r="HV332" s="53"/>
      <c r="HX332" s="78" t="str">
        <f>IF(HX$9="", "", IF(AND(NOT('Personnel Details'!$N$16=""), $B332&gt;='Personnel Details'!$N$16), 'Personnel Details'!$O$16, IF(AND(NOT('Personnel Details'!$I$16=""), $B332&gt;='Personnel Details'!$I$16), 'Personnel Details'!$J$16, 'Personnel Details'!$E$16)))</f>
        <v/>
      </c>
      <c r="HY332" s="59" t="str">
        <f>IF(HX$9="", "", IF(AND(NOT('Personnel Details'!$N$16=""), $B332&gt;='Personnel Details'!$N$16), IF('Personnel Details'!$P$16="","", 'Personnel Details'!$P$16), IF(AND(NOT('Personnel Details'!$I$16=""), $B332&gt;='Personnel Details'!$I$16), IF('Personnel Details'!$K$16="", "", 'Personnel Details'!$K$16), IF('Personnel Details'!$F$16="", "", 'Personnel Details'!$F$16))))</f>
        <v/>
      </c>
      <c r="HZ332" s="79" t="str">
        <f>IF(HX$9="", "", IF(AND(NOT('Personnel Details'!$N$16=""), $B332&gt;='Personnel Details'!$N$16), 'Personnel Details'!$Q$16, IF(AND(NOT('Personnel Details'!$I$16=""), $B332&gt;='Personnel Details'!$I$16), 'Personnel Details'!$L$16, 'Personnel Details'!$G$16)))</f>
        <v/>
      </c>
      <c r="IA332" s="59" t="str">
        <f t="shared" ref="IA332:IA376" si="864">IFERROR(IF(DAY($B332)=1, AH332, IA331+AH332), "")</f>
        <v/>
      </c>
      <c r="IB332" s="53"/>
      <c r="ID332" s="78" t="str">
        <f>IF(ID$9="", "", IF(AND(NOT('Personnel Details'!$N$17=""), $B332&gt;='Personnel Details'!$N$17), 'Personnel Details'!$O$17, IF(AND(NOT('Personnel Details'!$I$17=""), $B332&gt;='Personnel Details'!$I$17), 'Personnel Details'!$J$17, 'Personnel Details'!$E$17)))</f>
        <v/>
      </c>
      <c r="IE332" s="59" t="str">
        <f>IF(ID$9="", "", IF(AND(NOT('Personnel Details'!$N$17=""), $B332&gt;='Personnel Details'!$N$17), IF('Personnel Details'!$P$17="","", 'Personnel Details'!$P$17), IF(AND(NOT('Personnel Details'!$I$17=""), $B332&gt;='Personnel Details'!$I$17), IF('Personnel Details'!$K$17="", "", 'Personnel Details'!$K$17), IF('Personnel Details'!$F$17="", "", 'Personnel Details'!$F$17))))</f>
        <v/>
      </c>
      <c r="IF332" s="79" t="str">
        <f>IF(ID$9="", "", IF(AND(NOT('Personnel Details'!$N$17=""), $B332&gt;='Personnel Details'!$N$17), 'Personnel Details'!$Q$17, IF(AND(NOT('Personnel Details'!$I$17=""), $B332&gt;='Personnel Details'!$I$17), 'Personnel Details'!$L$17, 'Personnel Details'!$G$17)))</f>
        <v/>
      </c>
      <c r="IG332" s="59" t="str">
        <f t="shared" ref="IG332:IG376" si="865">IFERROR(IF(DAY($B332)=1, AN332, IG331+AN332), "")</f>
        <v/>
      </c>
      <c r="IH332" s="53"/>
      <c r="IJ332" s="78" t="str">
        <f>IF(IJ$9="", "", IF(AND(NOT('Personnel Details'!$N$18=""), $B332&gt;='Personnel Details'!$N$18), 'Personnel Details'!$O$18, IF(AND(NOT('Personnel Details'!$I$18=""), $B332&gt;='Personnel Details'!$I$18), 'Personnel Details'!$J$18, 'Personnel Details'!$E$18)))</f>
        <v/>
      </c>
      <c r="IK332" s="59" t="str">
        <f>IF(IJ$9="", "", IF(AND(NOT('Personnel Details'!$N$18=""), $B332&gt;='Personnel Details'!$N$18), IF('Personnel Details'!$P$18="","", 'Personnel Details'!$P$18), IF(AND(NOT('Personnel Details'!$I$18=""), $B332&gt;='Personnel Details'!$I$18), IF('Personnel Details'!$K$18="", "", 'Personnel Details'!$K$18), IF('Personnel Details'!$F$18="", "", 'Personnel Details'!$F$18))))</f>
        <v/>
      </c>
      <c r="IL332" s="79" t="str">
        <f>IF(IJ$9="", "", IF(AND(NOT('Personnel Details'!$N$18=""), $B332&gt;='Personnel Details'!$N$18), 'Personnel Details'!$Q$18, IF(AND(NOT('Personnel Details'!$I$18=""), $B332&gt;='Personnel Details'!$I$18), 'Personnel Details'!$L$18, 'Personnel Details'!$G$18)))</f>
        <v/>
      </c>
      <c r="IM332" s="59" t="str">
        <f t="shared" ref="IM332:IM376" si="866">IFERROR(IF(DAY($B332)=1, AT332, IM331+AT332), "")</f>
        <v/>
      </c>
      <c r="IN332" s="53"/>
      <c r="IP332" s="78" t="str">
        <f>IF(IP$9="", "", IF(AND(NOT('Personnel Details'!$N$19=""), $B332&gt;='Personnel Details'!$N$19), 'Personnel Details'!$O$19, IF(AND(NOT('Personnel Details'!$I$19=""), $B332&gt;='Personnel Details'!$I$19), 'Personnel Details'!$J$19, 'Personnel Details'!$E$19)))</f>
        <v/>
      </c>
      <c r="IQ332" s="59" t="str">
        <f>IF(IP$9="", "", IF(AND(NOT('Personnel Details'!$N$19=""), $B332&gt;='Personnel Details'!$N$19), IF('Personnel Details'!$P$19="","", 'Personnel Details'!$P$19), IF(AND(NOT('Personnel Details'!$I$19=""), $B332&gt;='Personnel Details'!$I$19), IF('Personnel Details'!$K$19="", "", 'Personnel Details'!$K$19), IF('Personnel Details'!$F$19="", "", 'Personnel Details'!$F$19))))</f>
        <v/>
      </c>
      <c r="IR332" s="79" t="str">
        <f>IF(IP$9="", "", IF(AND(NOT('Personnel Details'!$N$19=""), $B332&gt;='Personnel Details'!$N$19), 'Personnel Details'!$Q$19, IF(AND(NOT('Personnel Details'!$I$19=""), $B332&gt;='Personnel Details'!$I$19), 'Personnel Details'!$L$19, 'Personnel Details'!$G$19)))</f>
        <v/>
      </c>
      <c r="IS332" s="59" t="str">
        <f t="shared" ref="IS332:IS376" si="867">IFERROR(IF(DAY($B332)=1, AZ332, IS331+AZ332), "")</f>
        <v/>
      </c>
      <c r="IT332" s="53"/>
      <c r="IV332" s="78" t="str">
        <f>IF(IV$9="", "", IF(AND(NOT('Personnel Details'!$N$20=""), $B332&gt;='Personnel Details'!$N$20), 'Personnel Details'!$O$20, IF(AND(NOT('Personnel Details'!$I$20=""), $B332&gt;='Personnel Details'!$I$20), 'Personnel Details'!$J$20, 'Personnel Details'!$E$20)))</f>
        <v/>
      </c>
      <c r="IW332" s="59" t="str">
        <f>IF(IV$9="", "", IF(AND(NOT('Personnel Details'!$N$20=""), $B332&gt;='Personnel Details'!$N$20), IF('Personnel Details'!$P$20="","", 'Personnel Details'!$P$20), IF(AND(NOT('Personnel Details'!$I$20=""), $B332&gt;='Personnel Details'!$I$20), IF('Personnel Details'!$K$20="", "", 'Personnel Details'!$K$20), IF('Personnel Details'!$F$20="", "", 'Personnel Details'!$F$20))))</f>
        <v/>
      </c>
      <c r="IX332" s="79" t="str">
        <f>IF(IV$9="", "", IF(AND(NOT('Personnel Details'!$N$20=""), $B332&gt;='Personnel Details'!$N$20), 'Personnel Details'!$Q$20, IF(AND(NOT('Personnel Details'!$I$20=""), $B332&gt;='Personnel Details'!$I$20), 'Personnel Details'!$L$20, 'Personnel Details'!$G$20)))</f>
        <v/>
      </c>
      <c r="IY332" s="59" t="str">
        <f t="shared" ref="IY332:IY376" si="868">IFERROR(IF(DAY($B332)=1, BF332, IY331+BF332), "")</f>
        <v/>
      </c>
      <c r="IZ332" s="53"/>
      <c r="JB332" s="78" t="str">
        <f>IF(JB$9="", "", IF(AND(NOT('Personnel Details'!$N$21=""), $B332&gt;='Personnel Details'!$N$21), 'Personnel Details'!$O$21, IF(AND(NOT('Personnel Details'!$I$21=""), $B332&gt;='Personnel Details'!$I$21), 'Personnel Details'!$J$21, 'Personnel Details'!$E$21)))</f>
        <v/>
      </c>
      <c r="JC332" s="59" t="str">
        <f>IF(JB$9="", "", IF(AND(NOT('Personnel Details'!$N$21=""), $B332&gt;='Personnel Details'!$N$21), IF('Personnel Details'!$P$21="","", 'Personnel Details'!$P$21), IF(AND(NOT('Personnel Details'!$I$21=""), $B332&gt;='Personnel Details'!$I$21), IF('Personnel Details'!$K$21="", "", 'Personnel Details'!$K$21), IF('Personnel Details'!$F$21="", "", 'Personnel Details'!$F$21))))</f>
        <v/>
      </c>
      <c r="JD332" s="79" t="str">
        <f>IF(JB$9="", "", IF(AND(NOT('Personnel Details'!$N$21=""), $B332&gt;='Personnel Details'!$N$21), 'Personnel Details'!$Q$21, IF(AND(NOT('Personnel Details'!$I$21=""), $B332&gt;='Personnel Details'!$I$21), 'Personnel Details'!$L$21, 'Personnel Details'!$G$21)))</f>
        <v/>
      </c>
      <c r="JE332" s="59" t="str">
        <f t="shared" ref="JE332:JE376" si="869">IFERROR(IF(DAY($B332)=1, BL332, JE331+BL332), "")</f>
        <v/>
      </c>
      <c r="JF332" s="53"/>
      <c r="JH332" s="78" t="str">
        <f>IF(JH$9="", "", IF(AND(NOT('Personnel Details'!$N$22=""), $B332&gt;='Personnel Details'!$N$22), 'Personnel Details'!$O$22, IF(AND(NOT('Personnel Details'!$I$22=""), $B332&gt;='Personnel Details'!$I$22), 'Personnel Details'!$J$22, 'Personnel Details'!$E$22)))</f>
        <v/>
      </c>
      <c r="JI332" s="59" t="str">
        <f>IF(JH$9="", "", IF(AND(NOT('Personnel Details'!$N$22=""), $B332&gt;='Personnel Details'!$N$22), IF('Personnel Details'!$P$22="","", 'Personnel Details'!$P$22), IF(AND(NOT('Personnel Details'!$I$22=""), $B332&gt;='Personnel Details'!$I$22), IF('Personnel Details'!$K$22="", "", 'Personnel Details'!$K$22), IF('Personnel Details'!$F$22="", "", 'Personnel Details'!$F$22))))</f>
        <v/>
      </c>
      <c r="JJ332" s="79" t="str">
        <f>IF(JH$9="", "", IF(AND(NOT('Personnel Details'!$N$22=""), $B332&gt;='Personnel Details'!$N$22), 'Personnel Details'!$Q$22, IF(AND(NOT('Personnel Details'!$I$22=""), $B332&gt;='Personnel Details'!$I$22), 'Personnel Details'!$L$22, 'Personnel Details'!$G$22)))</f>
        <v/>
      </c>
      <c r="JK332" s="59" t="str">
        <f t="shared" ref="JK332:JK376" si="870">IFERROR(IF(DAY($B332)=1, BR332, JK331+BR332), "")</f>
        <v/>
      </c>
      <c r="JL332" s="53"/>
      <c r="JN332" s="78" t="str">
        <f>IF(JN$9="", "", IF(AND(NOT('Personnel Details'!$N$23=""), $B332&gt;='Personnel Details'!$N$23), 'Personnel Details'!$O$23, IF(AND(NOT('Personnel Details'!$I$23=""), $B332&gt;='Personnel Details'!$I$23), 'Personnel Details'!$J$23, 'Personnel Details'!$E$23)))</f>
        <v/>
      </c>
      <c r="JO332" s="59" t="str">
        <f>IF(JN$9="", "", IF(AND(NOT('Personnel Details'!$N$23=""), $B332&gt;='Personnel Details'!$N$23), IF('Personnel Details'!$P$23="","", 'Personnel Details'!$P$23), IF(AND(NOT('Personnel Details'!$I$23=""), $B332&gt;='Personnel Details'!$I$23), IF('Personnel Details'!$K$23="", "", 'Personnel Details'!$K$23), IF('Personnel Details'!$F$23="", "", 'Personnel Details'!$F$23))))</f>
        <v/>
      </c>
      <c r="JP332" s="79" t="str">
        <f>IF(JN$9="", "", IF(AND(NOT('Personnel Details'!$N$23=""), $B332&gt;='Personnel Details'!$N$23), 'Personnel Details'!$Q$23, IF(AND(NOT('Personnel Details'!$I$23=""), $B332&gt;='Personnel Details'!$I$23), 'Personnel Details'!$L$23, 'Personnel Details'!$G$23)))</f>
        <v/>
      </c>
      <c r="JQ332" s="59" t="str">
        <f t="shared" ref="JQ332:JQ376" si="871">IFERROR(IF(DAY($B332)=1, BX332, JQ331+BX332), "")</f>
        <v/>
      </c>
      <c r="JR332" s="53"/>
      <c r="JT332" s="78" t="str">
        <f>IF(JT$9="", "", IF(AND(NOT('Personnel Details'!$N$24=""), $B332&gt;='Personnel Details'!$N$24), 'Personnel Details'!$O$24, IF(AND(NOT('Personnel Details'!$I$24=""), $B332&gt;='Personnel Details'!$I$24), 'Personnel Details'!$J$24, 'Personnel Details'!$E$24)))</f>
        <v/>
      </c>
      <c r="JU332" s="59" t="str">
        <f>IF(JT$9="", "", IF(AND(NOT('Personnel Details'!$N$24=""), $B332&gt;='Personnel Details'!$N$24), IF('Personnel Details'!$P$24="","", 'Personnel Details'!$P$24), IF(AND(NOT('Personnel Details'!$I$24=""), $B332&gt;='Personnel Details'!$I$24), IF('Personnel Details'!$K$24="", "", 'Personnel Details'!$K$24), IF('Personnel Details'!$F$24="", "", 'Personnel Details'!$F$24))))</f>
        <v/>
      </c>
      <c r="JV332" s="79" t="str">
        <f>IF(JT$9="", "", IF(AND(NOT('Personnel Details'!$N$24=""), $B332&gt;='Personnel Details'!$N$24), 'Personnel Details'!$Q$24, IF(AND(NOT('Personnel Details'!$I$24=""), $B332&gt;='Personnel Details'!$I$24), 'Personnel Details'!$L$24, 'Personnel Details'!$G$24)))</f>
        <v/>
      </c>
      <c r="JW332" s="59" t="str">
        <f t="shared" ref="JW332:JW376" si="872">IFERROR(IF(DAY($B332)=1, CD332, JW331+CD332), "")</f>
        <v/>
      </c>
      <c r="JX332" s="53"/>
      <c r="JZ332" s="78" t="str">
        <f>IF(JZ$9="", "", IF(AND(NOT('Personnel Details'!$N$25=""), $B332&gt;='Personnel Details'!$N$25), 'Personnel Details'!$O$25, IF(AND(NOT('Personnel Details'!$I$25=""), $B332&gt;='Personnel Details'!$I$25), 'Personnel Details'!$J$25, 'Personnel Details'!$E$25)))</f>
        <v/>
      </c>
      <c r="KA332" s="59" t="str">
        <f>IF(JZ$9="", "", IF(AND(NOT('Personnel Details'!$N$25=""), $B332&gt;='Personnel Details'!$N$25), IF('Personnel Details'!$P$25="","", 'Personnel Details'!$P$25), IF(AND(NOT('Personnel Details'!$I$25=""), $B332&gt;='Personnel Details'!$I$25), IF('Personnel Details'!$K$25="", "", 'Personnel Details'!$K$25), IF('Personnel Details'!$F$25="", "", 'Personnel Details'!$F$25))))</f>
        <v/>
      </c>
      <c r="KB332" s="79" t="str">
        <f>IF(JZ$9="", "", IF(AND(NOT('Personnel Details'!$N$25=""), $B332&gt;='Personnel Details'!$N$25), 'Personnel Details'!$Q$25, IF(AND(NOT('Personnel Details'!$I$25=""), $B332&gt;='Personnel Details'!$I$25), 'Personnel Details'!$L$25, 'Personnel Details'!$G$25)))</f>
        <v/>
      </c>
      <c r="KC332" s="59" t="str">
        <f t="shared" ref="KC332:KC376" si="873">IFERROR(IF(DAY($B332)=1, CJ332, KC331+CJ332), "")</f>
        <v/>
      </c>
      <c r="KD332" s="53"/>
      <c r="KF332" s="78" t="str">
        <f>IF(KF$9="", "", IF(AND(NOT('Personnel Details'!$N$26=""), $B332&gt;='Personnel Details'!$N$26), 'Personnel Details'!$O$26, IF(AND(NOT('Personnel Details'!$I$26=""), $B332&gt;='Personnel Details'!$I$26), 'Personnel Details'!$J$26, 'Personnel Details'!$E$26)))</f>
        <v/>
      </c>
      <c r="KG332" s="59" t="str">
        <f>IF(KF$9="", "", IF(AND(NOT('Personnel Details'!$N$26=""), $B332&gt;='Personnel Details'!$N$26), IF('Personnel Details'!$P$26="","", 'Personnel Details'!$P$26), IF(AND(NOT('Personnel Details'!$I$26=""), $B332&gt;='Personnel Details'!$I$26), IF('Personnel Details'!$K$26="", "", 'Personnel Details'!$K$26), IF('Personnel Details'!$F$26="", "", 'Personnel Details'!$F$26))))</f>
        <v/>
      </c>
      <c r="KH332" s="79" t="str">
        <f>IF(KF$9="", "", IF(AND(NOT('Personnel Details'!$N$26=""), $B332&gt;='Personnel Details'!$N$26), 'Personnel Details'!$Q$26, IF(AND(NOT('Personnel Details'!$I$26=""), $B332&gt;='Personnel Details'!$I$26), 'Personnel Details'!$L$26, 'Personnel Details'!$G$26)))</f>
        <v/>
      </c>
      <c r="KI332" s="59" t="str">
        <f t="shared" ref="KI332:KI376" si="874">IFERROR(IF(DAY($B332)=1, CP332, KI331+CP332), "")</f>
        <v/>
      </c>
      <c r="KJ332" s="53"/>
      <c r="KL332" s="78" t="str">
        <f>IF(KL$9="", "", IF(AND(NOT('Personnel Details'!$N$27=""), $B332&gt;='Personnel Details'!$N$27), 'Personnel Details'!$O$27, IF(AND(NOT('Personnel Details'!$I$27=""), $B332&gt;='Personnel Details'!$I$27), 'Personnel Details'!$J$27, 'Personnel Details'!$E$27)))</f>
        <v/>
      </c>
      <c r="KM332" s="59" t="str">
        <f>IF(KL$9="", "", IF(AND(NOT('Personnel Details'!$N$27=""), $B332&gt;='Personnel Details'!$N$27), IF('Personnel Details'!$P$27="","", 'Personnel Details'!$P$27), IF(AND(NOT('Personnel Details'!$I$27=""), $B332&gt;='Personnel Details'!$I$27), IF('Personnel Details'!$K$27="", "", 'Personnel Details'!$K$27), IF('Personnel Details'!$F$27="", "", 'Personnel Details'!$F$27))))</f>
        <v/>
      </c>
      <c r="KN332" s="79" t="str">
        <f>IF(KL$9="", "", IF(AND(NOT('Personnel Details'!$N$27=""), $B332&gt;='Personnel Details'!$N$27), 'Personnel Details'!$Q$27, IF(AND(NOT('Personnel Details'!$I$27=""), $B332&gt;='Personnel Details'!$I$27), 'Personnel Details'!$L$27, 'Personnel Details'!$G$27)))</f>
        <v/>
      </c>
      <c r="KO332" s="59" t="str">
        <f t="shared" ref="KO332:KO376" si="875">IFERROR(IF(DAY($B332)=1, CV332, KO331+CV332), "")</f>
        <v/>
      </c>
      <c r="KP332" s="53"/>
      <c r="KR332" s="78" t="str">
        <f>IF(KR$9="", "", IF(AND(NOT('Personnel Details'!$N$28=""), $B332&gt;='Personnel Details'!$N$28), 'Personnel Details'!$O$28, IF(AND(NOT('Personnel Details'!$I$28=""), $B332&gt;='Personnel Details'!$I$28), 'Personnel Details'!$J$28, 'Personnel Details'!$E$28)))</f>
        <v/>
      </c>
      <c r="KS332" s="59" t="str">
        <f>IF(KR$9="", "", IF(AND(NOT('Personnel Details'!$N$28=""), $B332&gt;='Personnel Details'!$N$28), IF('Personnel Details'!$P$28="","", 'Personnel Details'!$P$28), IF(AND(NOT('Personnel Details'!$I$28=""), $B332&gt;='Personnel Details'!$I$28), IF('Personnel Details'!$K$28="", "", 'Personnel Details'!$K$28), IF('Personnel Details'!$F$28="", "", 'Personnel Details'!$F$28))))</f>
        <v/>
      </c>
      <c r="KT332" s="79" t="str">
        <f>IF(KR$9="", "", IF(AND(NOT('Personnel Details'!$N$28=""), $B332&gt;='Personnel Details'!$N$28), 'Personnel Details'!$Q$28, IF(AND(NOT('Personnel Details'!$I$28=""), $B332&gt;='Personnel Details'!$I$28), 'Personnel Details'!$L$28, 'Personnel Details'!$G$28)))</f>
        <v/>
      </c>
      <c r="KU332" s="59" t="str">
        <f t="shared" ref="KU332:KU376" si="876">IFERROR(IF(DAY($B332)=1, DB332, KU331+DB332), "")</f>
        <v/>
      </c>
      <c r="KV332" s="53"/>
      <c r="KX332" s="78" t="str">
        <f>IF(KX$9="", "", IF(AND(NOT('Personnel Details'!$N$29=""), $B332&gt;='Personnel Details'!$N$29), 'Personnel Details'!$O$29, IF(AND(NOT('Personnel Details'!$I$29=""), $B332&gt;='Personnel Details'!$I$29), 'Personnel Details'!$J$29, 'Personnel Details'!$E$29)))</f>
        <v/>
      </c>
      <c r="KY332" s="59" t="str">
        <f>IF(KX$9="", "", IF(AND(NOT('Personnel Details'!$N$29=""), $B332&gt;='Personnel Details'!$N$29), IF('Personnel Details'!$P$29="","", 'Personnel Details'!$P$29), IF(AND(NOT('Personnel Details'!$I$29=""), $B332&gt;='Personnel Details'!$I$29), IF('Personnel Details'!$K$29="", "", 'Personnel Details'!$K$29), IF('Personnel Details'!$F$29="", "", 'Personnel Details'!$F$29))))</f>
        <v/>
      </c>
      <c r="KZ332" s="79" t="str">
        <f>IF(KX$9="", "", IF(AND(NOT('Personnel Details'!$N$29=""), $B332&gt;='Personnel Details'!$N$29), 'Personnel Details'!$Q$29, IF(AND(NOT('Personnel Details'!$I$29=""), $B332&gt;='Personnel Details'!$I$29), 'Personnel Details'!$L$29, 'Personnel Details'!$G$29)))</f>
        <v/>
      </c>
      <c r="LA332" s="59" t="str">
        <f t="shared" ref="LA332:LA376" si="877">IFERROR(IF(DAY($B332)=1, DH332, LA331+DH332), "")</f>
        <v/>
      </c>
      <c r="LB332" s="53"/>
      <c r="LD332" s="78" t="str">
        <f>IF(LD$9="", "", IF(AND(NOT('Personnel Details'!$N$30=""), $B332&gt;='Personnel Details'!$N$30), 'Personnel Details'!$O$30, IF(AND(NOT('Personnel Details'!$I$30=""), $B332&gt;='Personnel Details'!$I$30), 'Personnel Details'!$J$30, 'Personnel Details'!$E$30)))</f>
        <v/>
      </c>
      <c r="LE332" s="59" t="str">
        <f>IF(LD$9="", "", IF(AND(NOT('Personnel Details'!$N$30=""), $B332&gt;='Personnel Details'!$N$30), IF('Personnel Details'!$P$30="","", 'Personnel Details'!$P$30), IF(AND(NOT('Personnel Details'!$I$30=""), $B332&gt;='Personnel Details'!$I$30), IF('Personnel Details'!$K$30="", "", 'Personnel Details'!$K$30), IF('Personnel Details'!$F$30="", "", 'Personnel Details'!$F$30))))</f>
        <v/>
      </c>
      <c r="LF332" s="79" t="str">
        <f>IF(LD$9="", "", IF(AND(NOT('Personnel Details'!$N$30=""), $B332&gt;='Personnel Details'!$N$30), 'Personnel Details'!$Q$30, IF(AND(NOT('Personnel Details'!$I$30=""), $B332&gt;='Personnel Details'!$I$30), 'Personnel Details'!$L$30, 'Personnel Details'!$G$30)))</f>
        <v/>
      </c>
      <c r="LG332" s="59" t="str">
        <f t="shared" ref="LG332:LG376" si="878">IFERROR(IF(DAY($B332)=1, DN332, LG331+DN332), "")</f>
        <v/>
      </c>
      <c r="LH332" s="53"/>
      <c r="LJ332" s="78" t="str">
        <f>IF(LJ$9="", "", IF(AND(NOT('Personnel Details'!$N$31=""), $B332&gt;='Personnel Details'!$N$31), 'Personnel Details'!$O$31, IF(AND(NOT('Personnel Details'!$I$31=""), $B332&gt;='Personnel Details'!$I$31), 'Personnel Details'!$J$31, 'Personnel Details'!$E$31)))</f>
        <v/>
      </c>
      <c r="LK332" s="59" t="str">
        <f>IF(LJ$9="", "", IF(AND(NOT('Personnel Details'!$N$31=""), $B332&gt;='Personnel Details'!$N$31), IF('Personnel Details'!$P$31="","", 'Personnel Details'!$P$31), IF(AND(NOT('Personnel Details'!$I$31=""), $B332&gt;='Personnel Details'!$I$31), IF('Personnel Details'!$K$31="", "", 'Personnel Details'!$K$31), IF('Personnel Details'!$F$31="", "", 'Personnel Details'!$F$31))))</f>
        <v/>
      </c>
      <c r="LL332" s="79" t="str">
        <f>IF(LJ$9="", "", IF(AND(NOT('Personnel Details'!$N$31=""), $B332&gt;='Personnel Details'!$N$31), 'Personnel Details'!$Q$31, IF(AND(NOT('Personnel Details'!$I$31=""), $B332&gt;='Personnel Details'!$I$31), 'Personnel Details'!$L$31, 'Personnel Details'!$G$31)))</f>
        <v/>
      </c>
      <c r="LM332" s="59" t="str">
        <f t="shared" ref="LM332:LM376" si="879">IFERROR(IF(DAY($B332)=1, DT332, LM331+DT332), "")</f>
        <v/>
      </c>
      <c r="LN332" s="53"/>
      <c r="LP332" s="78" t="str">
        <f>IF(LP$9="", "", IF(AND(NOT('Personnel Details'!$N$32=""), $B332&gt;='Personnel Details'!$N$32), 'Personnel Details'!$O$32, IF(AND(NOT('Personnel Details'!$I$32=""), $B332&gt;='Personnel Details'!$I$32), 'Personnel Details'!$J$32, 'Personnel Details'!$E$32)))</f>
        <v/>
      </c>
      <c r="LQ332" s="59" t="str">
        <f>IF(LP$9="", "", IF(AND(NOT('Personnel Details'!$N$32=""), $B332&gt;='Personnel Details'!$N$32), IF('Personnel Details'!$P$32="","", 'Personnel Details'!$P$32), IF(AND(NOT('Personnel Details'!$I$32=""), $B332&gt;='Personnel Details'!$I$32), IF('Personnel Details'!$K$32="", "", 'Personnel Details'!$K$32), IF('Personnel Details'!$F$32="", "", 'Personnel Details'!$F$32))))</f>
        <v/>
      </c>
      <c r="LR332" s="79" t="str">
        <f>IF(LP$9="", "", IF(AND(NOT('Personnel Details'!$N$32=""), $B332&gt;='Personnel Details'!$N$32), 'Personnel Details'!$Q$32, IF(AND(NOT('Personnel Details'!$I$32=""), $B332&gt;='Personnel Details'!$I$32), 'Personnel Details'!$L$32, 'Personnel Details'!$G$32)))</f>
        <v/>
      </c>
      <c r="LS332" s="59" t="str">
        <f t="shared" ref="LS332:LS376" si="880">IFERROR(IF(DAY($B332)=1, DZ332, LS331+DZ332), "")</f>
        <v/>
      </c>
      <c r="LT332" s="53"/>
      <c r="LV332" s="78" t="str">
        <f>IF(LV$9="", "", IF(AND(NOT('Personnel Details'!$N$33=""), $B332&gt;='Personnel Details'!$N$33), 'Personnel Details'!$O$33, IF(AND(NOT('Personnel Details'!$I$33=""), $B332&gt;='Personnel Details'!$I$33), 'Personnel Details'!$J$33, 'Personnel Details'!$E$33)))</f>
        <v/>
      </c>
      <c r="LW332" s="59" t="str">
        <f>IF(LV$9="", "", IF(AND(NOT('Personnel Details'!$N$33=""), $B332&gt;='Personnel Details'!$N$33), IF('Personnel Details'!$P$33="","", 'Personnel Details'!$P$33), IF(AND(NOT('Personnel Details'!$I$33=""), $B332&gt;='Personnel Details'!$I$33), IF('Personnel Details'!$K$33="", "", 'Personnel Details'!$K$33), IF('Personnel Details'!$F$33="", "", 'Personnel Details'!$F$33))))</f>
        <v/>
      </c>
      <c r="LX332" s="79" t="str">
        <f>IF(LV$9="", "", IF(AND(NOT('Personnel Details'!$N$33=""), $B332&gt;='Personnel Details'!$N$33), 'Personnel Details'!$Q$33, IF(AND(NOT('Personnel Details'!$I$33=""), $B332&gt;='Personnel Details'!$I$33), 'Personnel Details'!$L$33, 'Personnel Details'!$G$33)))</f>
        <v/>
      </c>
      <c r="LY332" s="59" t="str">
        <f t="shared" ref="LY332:LY376" si="881">IFERROR(IF(DAY($B332)=1, EF332, LY331+EF332), "")</f>
        <v/>
      </c>
      <c r="LZ332" s="53"/>
      <c r="MB332" s="78" t="str">
        <f>IF(MB$9="", "", IF(AND(NOT('Personnel Details'!$N$34=""), $B332&gt;='Personnel Details'!$N$34), 'Personnel Details'!$O$34, IF(AND(NOT('Personnel Details'!$I$34=""), $B332&gt;='Personnel Details'!$I$34), 'Personnel Details'!$J$34, 'Personnel Details'!$E$34)))</f>
        <v/>
      </c>
      <c r="MC332" s="59" t="str">
        <f>IF(MB$9="", "", IF(AND(NOT('Personnel Details'!$N$34=""), $B332&gt;='Personnel Details'!$N$34), IF('Personnel Details'!$P$34="","", 'Personnel Details'!$P$34), IF(AND(NOT('Personnel Details'!$I$34=""), $B332&gt;='Personnel Details'!$I$34), IF('Personnel Details'!$K$34="", "", 'Personnel Details'!$K$34), IF('Personnel Details'!$F$34="", "", 'Personnel Details'!$F$34))))</f>
        <v/>
      </c>
      <c r="MD332" s="79" t="str">
        <f>IF(MB$9="", "", IF(AND(NOT('Personnel Details'!$N$34=""), $B332&gt;='Personnel Details'!$N$34), 'Personnel Details'!$Q$34, IF(AND(NOT('Personnel Details'!$I$34=""), $B332&gt;='Personnel Details'!$I$34), 'Personnel Details'!$L$34, 'Personnel Details'!$G$34)))</f>
        <v/>
      </c>
      <c r="ME332" s="59" t="str">
        <f t="shared" ref="ME332:ME376" si="882">IFERROR(IF(DAY($B332)=1, EL332, ME331+EL332), "")</f>
        <v/>
      </c>
      <c r="MF332" s="53"/>
      <c r="MH332" s="78" t="str">
        <f>IF(MH$9="", "", IF(AND(NOT('Personnel Details'!$N$35=""), $B332&gt;='Personnel Details'!$N$35), 'Personnel Details'!$O$35, IF(AND(NOT('Personnel Details'!$I$35=""), $B332&gt;='Personnel Details'!$I$35), 'Personnel Details'!$J$35, 'Personnel Details'!$E$35)))</f>
        <v/>
      </c>
      <c r="MI332" s="59" t="str">
        <f>IF(MH$9="", "", IF(AND(NOT('Personnel Details'!$N$35=""), $B332&gt;='Personnel Details'!$N$35), IF('Personnel Details'!$P$35="","", 'Personnel Details'!$P$35), IF(AND(NOT('Personnel Details'!$I$35=""), $B332&gt;='Personnel Details'!$I$35), IF('Personnel Details'!$K$35="", "", 'Personnel Details'!$K$35), IF('Personnel Details'!$F$35="", "", 'Personnel Details'!$F$35))))</f>
        <v/>
      </c>
      <c r="MJ332" s="79" t="str">
        <f>IF(MH$9="", "", IF(AND(NOT('Personnel Details'!$N$35=""), $B332&gt;='Personnel Details'!$N$35), 'Personnel Details'!$Q$35, IF(AND(NOT('Personnel Details'!$I$35=""), $B332&gt;='Personnel Details'!$I$35), 'Personnel Details'!$L$35, 'Personnel Details'!$G$35)))</f>
        <v/>
      </c>
      <c r="MK332" s="59" t="str">
        <f t="shared" ref="MK332:MK376" si="883">IFERROR(IF(DAY($B332)=1, ER332, MK331+ER332), "")</f>
        <v/>
      </c>
      <c r="ML332" s="53"/>
      <c r="MN332" s="78" t="str">
        <f>IF(MN$9="", "", IF(AND(NOT('Personnel Details'!$N$36=""), $B332&gt;='Personnel Details'!$N$36), 'Personnel Details'!$O$36, IF(AND(NOT('Personnel Details'!$I$36=""), $B332&gt;='Personnel Details'!$I$36), 'Personnel Details'!$J$36, 'Personnel Details'!$E$36)))</f>
        <v/>
      </c>
      <c r="MO332" s="59" t="str">
        <f>IF(MN$9="", "", IF(AND(NOT('Personnel Details'!$N$36=""), $B332&gt;='Personnel Details'!$N$36), IF('Personnel Details'!$P$36="","", 'Personnel Details'!$P$36), IF(AND(NOT('Personnel Details'!$I$36=""), $B332&gt;='Personnel Details'!$I$36), IF('Personnel Details'!$K$36="", "", 'Personnel Details'!$K$36), IF('Personnel Details'!$F$36="", "", 'Personnel Details'!$F$36))))</f>
        <v/>
      </c>
      <c r="MP332" s="79" t="str">
        <f>IF(MN$9="", "", IF(AND(NOT('Personnel Details'!$N$36=""), $B332&gt;='Personnel Details'!$N$36), 'Personnel Details'!$Q$36, IF(AND(NOT('Personnel Details'!$I$36=""), $B332&gt;='Personnel Details'!$I$36), 'Personnel Details'!$L$36, 'Personnel Details'!$G$36)))</f>
        <v/>
      </c>
      <c r="MQ332" s="59" t="str">
        <f t="shared" ref="MQ332:MQ376" si="884">IFERROR(IF(DAY($B332)=1, EX332, MQ331+EX332), "")</f>
        <v/>
      </c>
      <c r="MR332" s="53"/>
      <c r="MT332" s="78" t="str">
        <f>IF(MT$9="", "", IF(AND(NOT('Personnel Details'!$N$37=""), $B332&gt;='Personnel Details'!$N$37), 'Personnel Details'!$O$37, IF(AND(NOT('Personnel Details'!$I$37=""), $B332&gt;='Personnel Details'!$I$37), 'Personnel Details'!$J$37, 'Personnel Details'!$E$37)))</f>
        <v/>
      </c>
      <c r="MU332" s="59" t="str">
        <f>IF(MT$9="", "", IF(AND(NOT('Personnel Details'!$N$37=""), $B332&gt;='Personnel Details'!$N$37), IF('Personnel Details'!$P$37="","", 'Personnel Details'!$P$37), IF(AND(NOT('Personnel Details'!$I$37=""), $B332&gt;='Personnel Details'!$I$37), IF('Personnel Details'!$K$37="", "", 'Personnel Details'!$K$37), IF('Personnel Details'!$F$37="", "", 'Personnel Details'!$F$37))))</f>
        <v/>
      </c>
      <c r="MV332" s="79" t="str">
        <f>IF(MT$9="", "", IF(AND(NOT('Personnel Details'!$N$37=""), $B332&gt;='Personnel Details'!$N$37), 'Personnel Details'!$Q$37, IF(AND(NOT('Personnel Details'!$I$37=""), $B332&gt;='Personnel Details'!$I$37), 'Personnel Details'!$L$37, 'Personnel Details'!$G$37)))</f>
        <v/>
      </c>
      <c r="MW332" s="59" t="str">
        <f t="shared" ref="MW332:MW376" si="885">IFERROR(IF(DAY($B332)=1, FD332, MW331+FD332), "")</f>
        <v/>
      </c>
      <c r="MX332" s="53"/>
      <c r="MZ332" s="78" t="str">
        <f>IF(MZ$9="", "", IF(AND(NOT('Personnel Details'!$N$38=""), $B332&gt;='Personnel Details'!$N$38), 'Personnel Details'!$O$38, IF(AND(NOT('Personnel Details'!$I$38=""), $B332&gt;='Personnel Details'!$I$38), 'Personnel Details'!$J$38, 'Personnel Details'!$E$38)))</f>
        <v/>
      </c>
      <c r="NA332" s="59" t="str">
        <f>IF(MZ$9="", "", IF(AND(NOT('Personnel Details'!$N$38=""), $B332&gt;='Personnel Details'!$N$38), IF('Personnel Details'!$P$38="","", 'Personnel Details'!$P$38), IF(AND(NOT('Personnel Details'!$I$38=""), $B332&gt;='Personnel Details'!$I$38), IF('Personnel Details'!$K$38="", "", 'Personnel Details'!$K$38), IF('Personnel Details'!$F$38="", "", 'Personnel Details'!$F$38))))</f>
        <v/>
      </c>
      <c r="NB332" s="79" t="str">
        <f>IF(MZ$9="", "", IF(AND(NOT('Personnel Details'!$N$38=""), $B332&gt;='Personnel Details'!$N$38), 'Personnel Details'!$Q$38, IF(AND(NOT('Personnel Details'!$I$38=""), $B332&gt;='Personnel Details'!$I$38), 'Personnel Details'!$L$38, 'Personnel Details'!$G$38)))</f>
        <v/>
      </c>
      <c r="NC332" s="59" t="str">
        <f t="shared" ref="NC332:NC376" si="886">IFERROR(IF(DAY($B332)=1, FJ332, NC331+FJ332), "")</f>
        <v/>
      </c>
      <c r="ND332" s="53"/>
      <c r="NF332" s="78" t="str">
        <f>IF(NF$9="", "", IF(AND(NOT('Personnel Details'!$N$39=""), $B332&gt;='Personnel Details'!$N$39), 'Personnel Details'!$O$39, IF(AND(NOT('Personnel Details'!$I$39=""), $B332&gt;='Personnel Details'!$I$39), 'Personnel Details'!$J$39, 'Personnel Details'!$E$39)))</f>
        <v/>
      </c>
      <c r="NG332" s="59" t="str">
        <f>IF(NF$9="", "", IF(AND(NOT('Personnel Details'!$N$39=""), $B332&gt;='Personnel Details'!$N$39), IF('Personnel Details'!$P$39="","", 'Personnel Details'!$P$39), IF(AND(NOT('Personnel Details'!$I$39=""), $B332&gt;='Personnel Details'!$I$39), IF('Personnel Details'!$K$39="", "", 'Personnel Details'!$K$39), IF('Personnel Details'!$F$39="", "", 'Personnel Details'!$F$39))))</f>
        <v/>
      </c>
      <c r="NH332" s="79" t="str">
        <f>IF(NF$9="", "", IF(AND(NOT('Personnel Details'!$N$39=""), $B332&gt;='Personnel Details'!$N$39), 'Personnel Details'!$Q$39, IF(AND(NOT('Personnel Details'!$I$39=""), $B332&gt;='Personnel Details'!$I$39), 'Personnel Details'!$L$39, 'Personnel Details'!$G$39)))</f>
        <v/>
      </c>
      <c r="NI332" s="59" t="str">
        <f t="shared" ref="NI332:NI376" si="887">IFERROR(IF(DAY($B332)=1, FP332, NI331+FP332), "")</f>
        <v/>
      </c>
      <c r="NJ332" s="53"/>
      <c r="NL332" s="78" t="str">
        <f>IF(NL$9="", "", IF(AND(NOT('Personnel Details'!$N$40=""), $B332&gt;='Personnel Details'!$N$40), 'Personnel Details'!$O$40, IF(AND(NOT('Personnel Details'!$I$40=""), $B332&gt;='Personnel Details'!$I$40), 'Personnel Details'!$J$40, 'Personnel Details'!$E$40)))</f>
        <v/>
      </c>
      <c r="NM332" s="59" t="str">
        <f>IF(NL$9="", "", IF(AND(NOT('Personnel Details'!$N$40=""), $B332&gt;='Personnel Details'!$N$40), IF('Personnel Details'!$P$40="","", 'Personnel Details'!$P$40), IF(AND(NOT('Personnel Details'!$I$40=""), $B332&gt;='Personnel Details'!$I$40), IF('Personnel Details'!$K$40="", "", 'Personnel Details'!$K$40), IF('Personnel Details'!$F$40="", "", 'Personnel Details'!$F$40))))</f>
        <v/>
      </c>
      <c r="NN332" s="79" t="str">
        <f>IF(NL$9="", "", IF(AND(NOT('Personnel Details'!$N$40=""), $B332&gt;='Personnel Details'!$N$40), 'Personnel Details'!$Q$40, IF(AND(NOT('Personnel Details'!$I$40=""), $B332&gt;='Personnel Details'!$I$40), 'Personnel Details'!$L$40, 'Personnel Details'!$G$40)))</f>
        <v/>
      </c>
      <c r="NO332" s="59" t="str">
        <f t="shared" ref="NO332:NO376" si="888">IFERROR(IF(DAY($B332)=1, FV332, NO331+FV332), "")</f>
        <v/>
      </c>
      <c r="NP332" s="53"/>
    </row>
    <row r="333" spans="1:380" x14ac:dyDescent="0.25">
      <c r="A333" s="32"/>
      <c r="B333" s="113" t="str">
        <f>IFERROR(IF(B332+1&gt;'Personnel Details'!$U$5, "", B332+1), "")</f>
        <v/>
      </c>
      <c r="C333" s="32"/>
      <c r="D333" s="120"/>
      <c r="E333" s="13" t="str">
        <f t="shared" si="767"/>
        <v/>
      </c>
      <c r="F333" s="13" t="str">
        <f t="shared" si="798"/>
        <v/>
      </c>
      <c r="G333" s="56" t="str">
        <f t="shared" ref="G333:G376" si="889">IF(OR($B333="", F333=""), "", IF(DAY($B333)=1, F333, G332+F333))</f>
        <v/>
      </c>
      <c r="H333" s="16" t="str">
        <f t="shared" si="799"/>
        <v/>
      </c>
      <c r="I333" s="32"/>
      <c r="J333" s="120"/>
      <c r="K333" s="62" t="str">
        <f t="shared" si="768"/>
        <v/>
      </c>
      <c r="L333" s="62" t="str">
        <f t="shared" si="800"/>
        <v/>
      </c>
      <c r="M333" s="65" t="str">
        <f t="shared" ref="M333:M376" si="890">IF(OR($B333="", L333=""), "", IF(DAY($B333)=1, L333, M332+L333))</f>
        <v/>
      </c>
      <c r="N333" s="68" t="str">
        <f t="shared" si="801"/>
        <v/>
      </c>
      <c r="O333" s="32"/>
      <c r="P333" s="120"/>
      <c r="Q333" s="62" t="str">
        <f t="shared" si="769"/>
        <v/>
      </c>
      <c r="R333" s="62" t="str">
        <f t="shared" si="802"/>
        <v/>
      </c>
      <c r="S333" s="65" t="str">
        <f t="shared" ref="S333:S376" si="891">IF(OR($B333="", R333=""), "", IF(DAY($B333)=1, R333, S332+R333))</f>
        <v/>
      </c>
      <c r="T333" s="68" t="str">
        <f t="shared" si="803"/>
        <v/>
      </c>
      <c r="U333" s="32"/>
      <c r="V333" s="120"/>
      <c r="W333" s="62" t="str">
        <f t="shared" si="770"/>
        <v/>
      </c>
      <c r="X333" s="62" t="str">
        <f t="shared" si="804"/>
        <v/>
      </c>
      <c r="Y333" s="65" t="str">
        <f t="shared" ref="Y333:Y376" si="892">IF(OR($B333="", X333=""), "", IF(DAY($B333)=1, X333, Y332+X333))</f>
        <v/>
      </c>
      <c r="Z333" s="68" t="str">
        <f t="shared" si="805"/>
        <v/>
      </c>
      <c r="AA333" s="32"/>
      <c r="AB333" s="120"/>
      <c r="AC333" s="62" t="str">
        <f t="shared" si="771"/>
        <v/>
      </c>
      <c r="AD333" s="62" t="str">
        <f t="shared" si="806"/>
        <v/>
      </c>
      <c r="AE333" s="65" t="str">
        <f t="shared" ref="AE333:AE376" si="893">IF(OR($B333="", AD333=""), "", IF(DAY($B333)=1, AD333, AE332+AD333))</f>
        <v/>
      </c>
      <c r="AF333" s="68" t="str">
        <f t="shared" si="807"/>
        <v/>
      </c>
      <c r="AG333" s="32"/>
      <c r="AH333" s="120"/>
      <c r="AI333" s="62" t="str">
        <f t="shared" si="772"/>
        <v/>
      </c>
      <c r="AJ333" s="62" t="str">
        <f t="shared" si="808"/>
        <v/>
      </c>
      <c r="AK333" s="65" t="str">
        <f t="shared" ref="AK333:AK376" si="894">IF(OR($B333="", AJ333=""), "", IF(DAY($B333)=1, AJ333, AK332+AJ333))</f>
        <v/>
      </c>
      <c r="AL333" s="68" t="str">
        <f t="shared" si="809"/>
        <v/>
      </c>
      <c r="AM333" s="32"/>
      <c r="AN333" s="120"/>
      <c r="AO333" s="62" t="str">
        <f t="shared" si="773"/>
        <v/>
      </c>
      <c r="AP333" s="62" t="str">
        <f t="shared" si="810"/>
        <v/>
      </c>
      <c r="AQ333" s="65" t="str">
        <f t="shared" ref="AQ333:AQ376" si="895">IF(OR($B333="", AP333=""), "", IF(DAY($B333)=1, AP333, AQ332+AP333))</f>
        <v/>
      </c>
      <c r="AR333" s="68" t="str">
        <f t="shared" si="811"/>
        <v/>
      </c>
      <c r="AS333" s="32"/>
      <c r="AT333" s="120"/>
      <c r="AU333" s="62" t="str">
        <f t="shared" si="774"/>
        <v/>
      </c>
      <c r="AV333" s="62" t="str">
        <f t="shared" si="812"/>
        <v/>
      </c>
      <c r="AW333" s="65" t="str">
        <f t="shared" ref="AW333:AW376" si="896">IF(OR($B333="", AV333=""), "", IF(DAY($B333)=1, AV333, AW332+AV333))</f>
        <v/>
      </c>
      <c r="AX333" s="68" t="str">
        <f t="shared" si="813"/>
        <v/>
      </c>
      <c r="AY333" s="32"/>
      <c r="AZ333" s="120"/>
      <c r="BA333" s="62" t="str">
        <f t="shared" si="775"/>
        <v/>
      </c>
      <c r="BB333" s="62" t="str">
        <f t="shared" si="814"/>
        <v/>
      </c>
      <c r="BC333" s="65" t="str">
        <f t="shared" ref="BC333:BC376" si="897">IF(OR($B333="", BB333=""), "", IF(DAY($B333)=1, BB333, BC332+BB333))</f>
        <v/>
      </c>
      <c r="BD333" s="68" t="str">
        <f t="shared" si="815"/>
        <v/>
      </c>
      <c r="BE333" s="32"/>
      <c r="BF333" s="120"/>
      <c r="BG333" s="62" t="str">
        <f t="shared" si="776"/>
        <v/>
      </c>
      <c r="BH333" s="62" t="str">
        <f t="shared" si="816"/>
        <v/>
      </c>
      <c r="BI333" s="65" t="str">
        <f t="shared" ref="BI333:BI376" si="898">IF(OR($B333="", BH333=""), "", IF(DAY($B333)=1, BH333, BI332+BH333))</f>
        <v/>
      </c>
      <c r="BJ333" s="68" t="str">
        <f t="shared" si="817"/>
        <v/>
      </c>
      <c r="BK333" s="32"/>
      <c r="BL333" s="120"/>
      <c r="BM333" s="62" t="str">
        <f t="shared" si="777"/>
        <v/>
      </c>
      <c r="BN333" s="62" t="str">
        <f t="shared" si="818"/>
        <v/>
      </c>
      <c r="BO333" s="65" t="str">
        <f t="shared" ref="BO333:BO376" si="899">IF(OR($B333="", BN333=""), "", IF(DAY($B333)=1, BN333, BO332+BN333))</f>
        <v/>
      </c>
      <c r="BP333" s="68" t="str">
        <f t="shared" si="819"/>
        <v/>
      </c>
      <c r="BQ333" s="32"/>
      <c r="BR333" s="120"/>
      <c r="BS333" s="62" t="str">
        <f t="shared" si="778"/>
        <v/>
      </c>
      <c r="BT333" s="62" t="str">
        <f t="shared" si="820"/>
        <v/>
      </c>
      <c r="BU333" s="65" t="str">
        <f t="shared" ref="BU333:BU376" si="900">IF(OR($B333="", BT333=""), "", IF(DAY($B333)=1, BT333, BU332+BT333))</f>
        <v/>
      </c>
      <c r="BV333" s="68" t="str">
        <f t="shared" si="821"/>
        <v/>
      </c>
      <c r="BW333" s="32"/>
      <c r="BX333" s="120"/>
      <c r="BY333" s="62" t="str">
        <f t="shared" si="779"/>
        <v/>
      </c>
      <c r="BZ333" s="62" t="str">
        <f t="shared" si="822"/>
        <v/>
      </c>
      <c r="CA333" s="65" t="str">
        <f t="shared" ref="CA333:CA376" si="901">IF(OR($B333="", BZ333=""), "", IF(DAY($B333)=1, BZ333, CA332+BZ333))</f>
        <v/>
      </c>
      <c r="CB333" s="68" t="str">
        <f t="shared" si="823"/>
        <v/>
      </c>
      <c r="CC333" s="32"/>
      <c r="CD333" s="120"/>
      <c r="CE333" s="62" t="str">
        <f t="shared" si="780"/>
        <v/>
      </c>
      <c r="CF333" s="62" t="str">
        <f t="shared" si="824"/>
        <v/>
      </c>
      <c r="CG333" s="65" t="str">
        <f t="shared" ref="CG333:CG376" si="902">IF(OR($B333="", CF333=""), "", IF(DAY($B333)=1, CF333, CG332+CF333))</f>
        <v/>
      </c>
      <c r="CH333" s="68" t="str">
        <f t="shared" si="825"/>
        <v/>
      </c>
      <c r="CI333" s="32"/>
      <c r="CJ333" s="120"/>
      <c r="CK333" s="62" t="str">
        <f t="shared" si="781"/>
        <v/>
      </c>
      <c r="CL333" s="62" t="str">
        <f t="shared" si="826"/>
        <v/>
      </c>
      <c r="CM333" s="65" t="str">
        <f t="shared" ref="CM333:CM376" si="903">IF(OR($B333="", CL333=""), "", IF(DAY($B333)=1, CL333, CM332+CL333))</f>
        <v/>
      </c>
      <c r="CN333" s="68" t="str">
        <f t="shared" si="827"/>
        <v/>
      </c>
      <c r="CO333" s="32"/>
      <c r="CP333" s="120"/>
      <c r="CQ333" s="62" t="str">
        <f t="shared" si="782"/>
        <v/>
      </c>
      <c r="CR333" s="62" t="str">
        <f t="shared" si="828"/>
        <v/>
      </c>
      <c r="CS333" s="65" t="str">
        <f t="shared" ref="CS333:CS376" si="904">IF(OR($B333="", CR333=""), "", IF(DAY($B333)=1, CR333, CS332+CR333))</f>
        <v/>
      </c>
      <c r="CT333" s="68" t="str">
        <f t="shared" si="829"/>
        <v/>
      </c>
      <c r="CU333" s="32"/>
      <c r="CV333" s="120"/>
      <c r="CW333" s="62" t="str">
        <f t="shared" si="783"/>
        <v/>
      </c>
      <c r="CX333" s="62" t="str">
        <f t="shared" si="830"/>
        <v/>
      </c>
      <c r="CY333" s="65" t="str">
        <f t="shared" ref="CY333:CY376" si="905">IF(OR($B333="", CX333=""), "", IF(DAY($B333)=1, CX333, CY332+CX333))</f>
        <v/>
      </c>
      <c r="CZ333" s="68" t="str">
        <f t="shared" si="831"/>
        <v/>
      </c>
      <c r="DA333" s="32"/>
      <c r="DB333" s="120"/>
      <c r="DC333" s="62" t="str">
        <f t="shared" si="784"/>
        <v/>
      </c>
      <c r="DD333" s="62" t="str">
        <f t="shared" si="832"/>
        <v/>
      </c>
      <c r="DE333" s="65" t="str">
        <f t="shared" ref="DE333:DE376" si="906">IF(OR($B333="", DD333=""), "", IF(DAY($B333)=1, DD333, DE332+DD333))</f>
        <v/>
      </c>
      <c r="DF333" s="68" t="str">
        <f t="shared" si="833"/>
        <v/>
      </c>
      <c r="DG333" s="32"/>
      <c r="DH333" s="120"/>
      <c r="DI333" s="62" t="str">
        <f t="shared" si="785"/>
        <v/>
      </c>
      <c r="DJ333" s="62" t="str">
        <f t="shared" si="834"/>
        <v/>
      </c>
      <c r="DK333" s="65" t="str">
        <f t="shared" ref="DK333:DK376" si="907">IF(OR($B333="", DJ333=""), "", IF(DAY($B333)=1, DJ333, DK332+DJ333))</f>
        <v/>
      </c>
      <c r="DL333" s="68" t="str">
        <f t="shared" si="835"/>
        <v/>
      </c>
      <c r="DM333" s="32"/>
      <c r="DN333" s="120"/>
      <c r="DO333" s="62" t="str">
        <f t="shared" si="786"/>
        <v/>
      </c>
      <c r="DP333" s="62" t="str">
        <f t="shared" si="836"/>
        <v/>
      </c>
      <c r="DQ333" s="65" t="str">
        <f t="shared" ref="DQ333:DQ376" si="908">IF(OR($B333="", DP333=""), "", IF(DAY($B333)=1, DP333, DQ332+DP333))</f>
        <v/>
      </c>
      <c r="DR333" s="68" t="str">
        <f t="shared" si="837"/>
        <v/>
      </c>
      <c r="DS333" s="32"/>
      <c r="DT333" s="120"/>
      <c r="DU333" s="62" t="str">
        <f t="shared" si="787"/>
        <v/>
      </c>
      <c r="DV333" s="62" t="str">
        <f t="shared" si="838"/>
        <v/>
      </c>
      <c r="DW333" s="65" t="str">
        <f t="shared" ref="DW333:DW376" si="909">IF(OR($B333="", DV333=""), "", IF(DAY($B333)=1, DV333, DW332+DV333))</f>
        <v/>
      </c>
      <c r="DX333" s="68" t="str">
        <f t="shared" si="839"/>
        <v/>
      </c>
      <c r="DY333" s="32"/>
      <c r="DZ333" s="120"/>
      <c r="EA333" s="62" t="str">
        <f t="shared" si="788"/>
        <v/>
      </c>
      <c r="EB333" s="62" t="str">
        <f t="shared" si="840"/>
        <v/>
      </c>
      <c r="EC333" s="65" t="str">
        <f t="shared" ref="EC333:EC376" si="910">IF(OR($B333="", EB333=""), "", IF(DAY($B333)=1, EB333, EC332+EB333))</f>
        <v/>
      </c>
      <c r="ED333" s="68" t="str">
        <f t="shared" si="841"/>
        <v/>
      </c>
      <c r="EE333" s="32"/>
      <c r="EF333" s="120"/>
      <c r="EG333" s="62" t="str">
        <f t="shared" si="789"/>
        <v/>
      </c>
      <c r="EH333" s="62" t="str">
        <f t="shared" si="842"/>
        <v/>
      </c>
      <c r="EI333" s="65" t="str">
        <f t="shared" ref="EI333:EI376" si="911">IF(OR($B333="", EH333=""), "", IF(DAY($B333)=1, EH333, EI332+EH333))</f>
        <v/>
      </c>
      <c r="EJ333" s="68" t="str">
        <f t="shared" si="843"/>
        <v/>
      </c>
      <c r="EK333" s="32"/>
      <c r="EL333" s="120"/>
      <c r="EM333" s="62" t="str">
        <f t="shared" si="790"/>
        <v/>
      </c>
      <c r="EN333" s="62" t="str">
        <f t="shared" si="844"/>
        <v/>
      </c>
      <c r="EO333" s="65" t="str">
        <f t="shared" ref="EO333:EO376" si="912">IF(OR($B333="", EN333=""), "", IF(DAY($B333)=1, EN333, EO332+EN333))</f>
        <v/>
      </c>
      <c r="EP333" s="68" t="str">
        <f t="shared" si="845"/>
        <v/>
      </c>
      <c r="EQ333" s="32"/>
      <c r="ER333" s="120"/>
      <c r="ES333" s="62" t="str">
        <f t="shared" si="791"/>
        <v/>
      </c>
      <c r="ET333" s="62" t="str">
        <f t="shared" si="846"/>
        <v/>
      </c>
      <c r="EU333" s="65" t="str">
        <f t="shared" ref="EU333:EU376" si="913">IF(OR($B333="", ET333=""), "", IF(DAY($B333)=1, ET333, EU332+ET333))</f>
        <v/>
      </c>
      <c r="EV333" s="68" t="str">
        <f t="shared" si="847"/>
        <v/>
      </c>
      <c r="EW333" s="32"/>
      <c r="EX333" s="120"/>
      <c r="EY333" s="62" t="str">
        <f t="shared" si="792"/>
        <v/>
      </c>
      <c r="EZ333" s="62" t="str">
        <f t="shared" si="848"/>
        <v/>
      </c>
      <c r="FA333" s="65" t="str">
        <f t="shared" ref="FA333:FA376" si="914">IF(OR($B333="", EZ333=""), "", IF(DAY($B333)=1, EZ333, FA332+EZ333))</f>
        <v/>
      </c>
      <c r="FB333" s="68" t="str">
        <f t="shared" si="849"/>
        <v/>
      </c>
      <c r="FC333" s="32"/>
      <c r="FD333" s="120"/>
      <c r="FE333" s="62" t="str">
        <f t="shared" si="793"/>
        <v/>
      </c>
      <c r="FF333" s="62" t="str">
        <f t="shared" si="850"/>
        <v/>
      </c>
      <c r="FG333" s="65" t="str">
        <f t="shared" ref="FG333:FG376" si="915">IF(OR($B333="", FF333=""), "", IF(DAY($B333)=1, FF333, FG332+FF333))</f>
        <v/>
      </c>
      <c r="FH333" s="68" t="str">
        <f t="shared" si="851"/>
        <v/>
      </c>
      <c r="FI333" s="32"/>
      <c r="FJ333" s="120"/>
      <c r="FK333" s="62" t="str">
        <f t="shared" si="794"/>
        <v/>
      </c>
      <c r="FL333" s="62" t="str">
        <f t="shared" si="852"/>
        <v/>
      </c>
      <c r="FM333" s="65" t="str">
        <f t="shared" ref="FM333:FM376" si="916">IF(OR($B333="", FL333=""), "", IF(DAY($B333)=1, FL333, FM332+FL333))</f>
        <v/>
      </c>
      <c r="FN333" s="68" t="str">
        <f t="shared" si="853"/>
        <v/>
      </c>
      <c r="FO333" s="32"/>
      <c r="FP333" s="120"/>
      <c r="FQ333" s="62" t="str">
        <f t="shared" si="795"/>
        <v/>
      </c>
      <c r="FR333" s="62" t="str">
        <f t="shared" si="854"/>
        <v/>
      </c>
      <c r="FS333" s="65" t="str">
        <f t="shared" ref="FS333:FS376" si="917">IF(OR($B333="", FR333=""), "", IF(DAY($B333)=1, FR333, FS332+FR333))</f>
        <v/>
      </c>
      <c r="FT333" s="68" t="str">
        <f t="shared" si="855"/>
        <v/>
      </c>
      <c r="FU333" s="32"/>
      <c r="FV333" s="120"/>
      <c r="FW333" s="62" t="str">
        <f t="shared" si="796"/>
        <v/>
      </c>
      <c r="FX333" s="62" t="str">
        <f t="shared" si="856"/>
        <v/>
      </c>
      <c r="FY333" s="65" t="str">
        <f t="shared" ref="FY333:FY376" si="918">IF(OR($B333="", FX333=""), "", IF(DAY($B333)=1, FX333, FY332+FX333))</f>
        <v/>
      </c>
      <c r="FZ333" s="68" t="str">
        <f t="shared" si="857"/>
        <v/>
      </c>
      <c r="GA333" s="32"/>
      <c r="GC333" s="7" t="str">
        <f t="shared" si="858"/>
        <v/>
      </c>
      <c r="GD333" s="7" t="str">
        <f t="shared" ca="1" si="797"/>
        <v/>
      </c>
      <c r="GT333" s="71" t="str">
        <f>IF(GT$9="", "", IF(AND(NOT('Personnel Details'!$N$11=""), $B333&gt;='Personnel Details'!$N$11), 'Personnel Details'!$O$11, IF(AND(NOT('Personnel Details'!$I$11=""), $B333&gt;='Personnel Details'!$I$11), 'Personnel Details'!$J$11, 'Personnel Details'!$E$11)))</f>
        <v/>
      </c>
      <c r="GU333" s="59" t="str">
        <f>IF(GT$9="", "", IF(AND(NOT('Personnel Details'!$N$11=""), $B333&gt;='Personnel Details'!$N$11), IF('Personnel Details'!$P$11="","", 'Personnel Details'!$P$11), IF(AND(NOT('Personnel Details'!$I$11=""), $B333&gt;='Personnel Details'!$I$11), IF('Personnel Details'!$K$11="", "", 'Personnel Details'!$K$11), IF('Personnel Details'!$F$11="", "", 'Personnel Details'!$F$11))))</f>
        <v/>
      </c>
      <c r="GV333" s="74" t="str">
        <f>IF(GT$9="", "", IF(AND(NOT('Personnel Details'!$N$11=""), $B333&gt;='Personnel Details'!$N$11), 'Personnel Details'!$Q$11, IF(AND(NOT('Personnel Details'!$I$11=""), $B333&gt;='Personnel Details'!$I$11), 'Personnel Details'!$L$11, 'Personnel Details'!$G$11)))</f>
        <v/>
      </c>
      <c r="GW333" s="59" t="str">
        <f t="shared" si="859"/>
        <v/>
      </c>
      <c r="GX333" s="53"/>
      <c r="GZ333" s="78" t="str">
        <f>IF(GZ$9="", "", IF(AND(NOT('Personnel Details'!$N$12=""), $B333&gt;='Personnel Details'!$N$12), 'Personnel Details'!$O$12, IF(AND(NOT('Personnel Details'!$I$12=""), $B333&gt;='Personnel Details'!$I$12), 'Personnel Details'!$J$12, 'Personnel Details'!$E$12)))</f>
        <v/>
      </c>
      <c r="HA333" s="59" t="str">
        <f>IF(GZ$9="", "", IF(AND(NOT('Personnel Details'!$N$12=""), $B333&gt;='Personnel Details'!$N$12), IF('Personnel Details'!$P$12="","", 'Personnel Details'!$P$12), IF(AND(NOT('Personnel Details'!$I$12=""), $B333&gt;='Personnel Details'!$I$12), IF('Personnel Details'!$K$12="", "", 'Personnel Details'!$K$12), IF('Personnel Details'!$F$12="", "", 'Personnel Details'!$F$12))))</f>
        <v/>
      </c>
      <c r="HB333" s="79" t="str">
        <f>IF(GZ$9="", "", IF(AND(NOT('Personnel Details'!$N$12=""), $B333&gt;='Personnel Details'!$N$12), 'Personnel Details'!$Q$12, IF(AND(NOT('Personnel Details'!$I$12=""), $B333&gt;='Personnel Details'!$I$12), 'Personnel Details'!$L$12, 'Personnel Details'!$G$12)))</f>
        <v/>
      </c>
      <c r="HC333" s="59" t="str">
        <f t="shared" si="860"/>
        <v/>
      </c>
      <c r="HD333" s="53"/>
      <c r="HF333" s="78" t="str">
        <f>IF(HF$9="", "", IF(AND(NOT('Personnel Details'!$N$13=""), $B333&gt;='Personnel Details'!$N$13), 'Personnel Details'!$O$13, IF(AND(NOT('Personnel Details'!$I$13=""), $B333&gt;='Personnel Details'!$I$13), 'Personnel Details'!$J$13, 'Personnel Details'!$E$13)))</f>
        <v/>
      </c>
      <c r="HG333" s="59" t="str">
        <f>IF(HF$9="", "", IF(AND(NOT('Personnel Details'!$N$13=""), $B333&gt;='Personnel Details'!$N$13), IF('Personnel Details'!$P$13="","", 'Personnel Details'!$P$13), IF(AND(NOT('Personnel Details'!$I$13=""), $B333&gt;='Personnel Details'!$I$13), IF('Personnel Details'!$K$13="", "", 'Personnel Details'!$K$13), IF('Personnel Details'!$F$13="", "", 'Personnel Details'!$F$13))))</f>
        <v/>
      </c>
      <c r="HH333" s="79" t="str">
        <f>IF(HF$9="", "", IF(AND(NOT('Personnel Details'!$N$13=""), $B333&gt;='Personnel Details'!$N$13), 'Personnel Details'!$Q$13, IF(AND(NOT('Personnel Details'!$I$13=""), $B333&gt;='Personnel Details'!$I$13), 'Personnel Details'!$L$13, 'Personnel Details'!$G$13)))</f>
        <v/>
      </c>
      <c r="HI333" s="59" t="str">
        <f t="shared" si="861"/>
        <v/>
      </c>
      <c r="HJ333" s="53"/>
      <c r="HL333" s="78" t="str">
        <f>IF(HL$9="", "", IF(AND(NOT('Personnel Details'!$N$14=""), $B333&gt;='Personnel Details'!$N$14), 'Personnel Details'!$O$14, IF(AND(NOT('Personnel Details'!$I$14=""), $B333&gt;='Personnel Details'!$I$14), 'Personnel Details'!$J$14, 'Personnel Details'!$E$14)))</f>
        <v/>
      </c>
      <c r="HM333" s="59" t="str">
        <f>IF(HL$9="", "", IF(AND(NOT('Personnel Details'!$N$14=""), $B333&gt;='Personnel Details'!$N$14), IF('Personnel Details'!$P$14="","", 'Personnel Details'!$P$14), IF(AND(NOT('Personnel Details'!$I$14=""), $B333&gt;='Personnel Details'!$I$14), IF('Personnel Details'!$K$14="", "", 'Personnel Details'!$K$14), IF('Personnel Details'!$F$14="", "", 'Personnel Details'!$F$14))))</f>
        <v/>
      </c>
      <c r="HN333" s="79" t="str">
        <f>IF(HL$9="", "", IF(AND(NOT('Personnel Details'!$N$14=""), $B333&gt;='Personnel Details'!$N$14), 'Personnel Details'!$Q$14, IF(AND(NOT('Personnel Details'!$I$14=""), $B333&gt;='Personnel Details'!$I$14), 'Personnel Details'!$L$14, 'Personnel Details'!$G$14)))</f>
        <v/>
      </c>
      <c r="HO333" s="59" t="str">
        <f t="shared" si="862"/>
        <v/>
      </c>
      <c r="HP333" s="53"/>
      <c r="HR333" s="78" t="str">
        <f>IF(HR$9="", "", IF(AND(NOT('Personnel Details'!$N$15=""), $B333&gt;='Personnel Details'!$N$15), 'Personnel Details'!$O$15, IF(AND(NOT('Personnel Details'!$I$15=""), $B333&gt;='Personnel Details'!$I$15), 'Personnel Details'!$J$15, 'Personnel Details'!$E$15)))</f>
        <v/>
      </c>
      <c r="HS333" s="59" t="str">
        <f>IF(HR$9="", "", IF(AND(NOT('Personnel Details'!$N$15=""), $B333&gt;='Personnel Details'!$N$15), IF('Personnel Details'!$P$15="","", 'Personnel Details'!$P$15), IF(AND(NOT('Personnel Details'!$I$15=""), $B333&gt;='Personnel Details'!$I$15), IF('Personnel Details'!$K$15="", "", 'Personnel Details'!$K$15), IF('Personnel Details'!$F$15="", "", 'Personnel Details'!$F$15))))</f>
        <v/>
      </c>
      <c r="HT333" s="79" t="str">
        <f>IF(HR$9="", "", IF(AND(NOT('Personnel Details'!$N$15=""), $B333&gt;='Personnel Details'!$N$15), 'Personnel Details'!$Q$15, IF(AND(NOT('Personnel Details'!$I$15=""), $B333&gt;='Personnel Details'!$I$15), 'Personnel Details'!$L$15, 'Personnel Details'!$G$15)))</f>
        <v/>
      </c>
      <c r="HU333" s="59" t="str">
        <f t="shared" si="863"/>
        <v/>
      </c>
      <c r="HV333" s="53"/>
      <c r="HX333" s="78" t="str">
        <f>IF(HX$9="", "", IF(AND(NOT('Personnel Details'!$N$16=""), $B333&gt;='Personnel Details'!$N$16), 'Personnel Details'!$O$16, IF(AND(NOT('Personnel Details'!$I$16=""), $B333&gt;='Personnel Details'!$I$16), 'Personnel Details'!$J$16, 'Personnel Details'!$E$16)))</f>
        <v/>
      </c>
      <c r="HY333" s="59" t="str">
        <f>IF(HX$9="", "", IF(AND(NOT('Personnel Details'!$N$16=""), $B333&gt;='Personnel Details'!$N$16), IF('Personnel Details'!$P$16="","", 'Personnel Details'!$P$16), IF(AND(NOT('Personnel Details'!$I$16=""), $B333&gt;='Personnel Details'!$I$16), IF('Personnel Details'!$K$16="", "", 'Personnel Details'!$K$16), IF('Personnel Details'!$F$16="", "", 'Personnel Details'!$F$16))))</f>
        <v/>
      </c>
      <c r="HZ333" s="79" t="str">
        <f>IF(HX$9="", "", IF(AND(NOT('Personnel Details'!$N$16=""), $B333&gt;='Personnel Details'!$N$16), 'Personnel Details'!$Q$16, IF(AND(NOT('Personnel Details'!$I$16=""), $B333&gt;='Personnel Details'!$I$16), 'Personnel Details'!$L$16, 'Personnel Details'!$G$16)))</f>
        <v/>
      </c>
      <c r="IA333" s="59" t="str">
        <f t="shared" si="864"/>
        <v/>
      </c>
      <c r="IB333" s="53"/>
      <c r="ID333" s="78" t="str">
        <f>IF(ID$9="", "", IF(AND(NOT('Personnel Details'!$N$17=""), $B333&gt;='Personnel Details'!$N$17), 'Personnel Details'!$O$17, IF(AND(NOT('Personnel Details'!$I$17=""), $B333&gt;='Personnel Details'!$I$17), 'Personnel Details'!$J$17, 'Personnel Details'!$E$17)))</f>
        <v/>
      </c>
      <c r="IE333" s="59" t="str">
        <f>IF(ID$9="", "", IF(AND(NOT('Personnel Details'!$N$17=""), $B333&gt;='Personnel Details'!$N$17), IF('Personnel Details'!$P$17="","", 'Personnel Details'!$P$17), IF(AND(NOT('Personnel Details'!$I$17=""), $B333&gt;='Personnel Details'!$I$17), IF('Personnel Details'!$K$17="", "", 'Personnel Details'!$K$17), IF('Personnel Details'!$F$17="", "", 'Personnel Details'!$F$17))))</f>
        <v/>
      </c>
      <c r="IF333" s="79" t="str">
        <f>IF(ID$9="", "", IF(AND(NOT('Personnel Details'!$N$17=""), $B333&gt;='Personnel Details'!$N$17), 'Personnel Details'!$Q$17, IF(AND(NOT('Personnel Details'!$I$17=""), $B333&gt;='Personnel Details'!$I$17), 'Personnel Details'!$L$17, 'Personnel Details'!$G$17)))</f>
        <v/>
      </c>
      <c r="IG333" s="59" t="str">
        <f t="shared" si="865"/>
        <v/>
      </c>
      <c r="IH333" s="53"/>
      <c r="IJ333" s="78" t="str">
        <f>IF(IJ$9="", "", IF(AND(NOT('Personnel Details'!$N$18=""), $B333&gt;='Personnel Details'!$N$18), 'Personnel Details'!$O$18, IF(AND(NOT('Personnel Details'!$I$18=""), $B333&gt;='Personnel Details'!$I$18), 'Personnel Details'!$J$18, 'Personnel Details'!$E$18)))</f>
        <v/>
      </c>
      <c r="IK333" s="59" t="str">
        <f>IF(IJ$9="", "", IF(AND(NOT('Personnel Details'!$N$18=""), $B333&gt;='Personnel Details'!$N$18), IF('Personnel Details'!$P$18="","", 'Personnel Details'!$P$18), IF(AND(NOT('Personnel Details'!$I$18=""), $B333&gt;='Personnel Details'!$I$18), IF('Personnel Details'!$K$18="", "", 'Personnel Details'!$K$18), IF('Personnel Details'!$F$18="", "", 'Personnel Details'!$F$18))))</f>
        <v/>
      </c>
      <c r="IL333" s="79" t="str">
        <f>IF(IJ$9="", "", IF(AND(NOT('Personnel Details'!$N$18=""), $B333&gt;='Personnel Details'!$N$18), 'Personnel Details'!$Q$18, IF(AND(NOT('Personnel Details'!$I$18=""), $B333&gt;='Personnel Details'!$I$18), 'Personnel Details'!$L$18, 'Personnel Details'!$G$18)))</f>
        <v/>
      </c>
      <c r="IM333" s="59" t="str">
        <f t="shared" si="866"/>
        <v/>
      </c>
      <c r="IN333" s="53"/>
      <c r="IP333" s="78" t="str">
        <f>IF(IP$9="", "", IF(AND(NOT('Personnel Details'!$N$19=""), $B333&gt;='Personnel Details'!$N$19), 'Personnel Details'!$O$19, IF(AND(NOT('Personnel Details'!$I$19=""), $B333&gt;='Personnel Details'!$I$19), 'Personnel Details'!$J$19, 'Personnel Details'!$E$19)))</f>
        <v/>
      </c>
      <c r="IQ333" s="59" t="str">
        <f>IF(IP$9="", "", IF(AND(NOT('Personnel Details'!$N$19=""), $B333&gt;='Personnel Details'!$N$19), IF('Personnel Details'!$P$19="","", 'Personnel Details'!$P$19), IF(AND(NOT('Personnel Details'!$I$19=""), $B333&gt;='Personnel Details'!$I$19), IF('Personnel Details'!$K$19="", "", 'Personnel Details'!$K$19), IF('Personnel Details'!$F$19="", "", 'Personnel Details'!$F$19))))</f>
        <v/>
      </c>
      <c r="IR333" s="79" t="str">
        <f>IF(IP$9="", "", IF(AND(NOT('Personnel Details'!$N$19=""), $B333&gt;='Personnel Details'!$N$19), 'Personnel Details'!$Q$19, IF(AND(NOT('Personnel Details'!$I$19=""), $B333&gt;='Personnel Details'!$I$19), 'Personnel Details'!$L$19, 'Personnel Details'!$G$19)))</f>
        <v/>
      </c>
      <c r="IS333" s="59" t="str">
        <f t="shared" si="867"/>
        <v/>
      </c>
      <c r="IT333" s="53"/>
      <c r="IV333" s="78" t="str">
        <f>IF(IV$9="", "", IF(AND(NOT('Personnel Details'!$N$20=""), $B333&gt;='Personnel Details'!$N$20), 'Personnel Details'!$O$20, IF(AND(NOT('Personnel Details'!$I$20=""), $B333&gt;='Personnel Details'!$I$20), 'Personnel Details'!$J$20, 'Personnel Details'!$E$20)))</f>
        <v/>
      </c>
      <c r="IW333" s="59" t="str">
        <f>IF(IV$9="", "", IF(AND(NOT('Personnel Details'!$N$20=""), $B333&gt;='Personnel Details'!$N$20), IF('Personnel Details'!$P$20="","", 'Personnel Details'!$P$20), IF(AND(NOT('Personnel Details'!$I$20=""), $B333&gt;='Personnel Details'!$I$20), IF('Personnel Details'!$K$20="", "", 'Personnel Details'!$K$20), IF('Personnel Details'!$F$20="", "", 'Personnel Details'!$F$20))))</f>
        <v/>
      </c>
      <c r="IX333" s="79" t="str">
        <f>IF(IV$9="", "", IF(AND(NOT('Personnel Details'!$N$20=""), $B333&gt;='Personnel Details'!$N$20), 'Personnel Details'!$Q$20, IF(AND(NOT('Personnel Details'!$I$20=""), $B333&gt;='Personnel Details'!$I$20), 'Personnel Details'!$L$20, 'Personnel Details'!$G$20)))</f>
        <v/>
      </c>
      <c r="IY333" s="59" t="str">
        <f t="shared" si="868"/>
        <v/>
      </c>
      <c r="IZ333" s="53"/>
      <c r="JB333" s="78" t="str">
        <f>IF(JB$9="", "", IF(AND(NOT('Personnel Details'!$N$21=""), $B333&gt;='Personnel Details'!$N$21), 'Personnel Details'!$O$21, IF(AND(NOT('Personnel Details'!$I$21=""), $B333&gt;='Personnel Details'!$I$21), 'Personnel Details'!$J$21, 'Personnel Details'!$E$21)))</f>
        <v/>
      </c>
      <c r="JC333" s="59" t="str">
        <f>IF(JB$9="", "", IF(AND(NOT('Personnel Details'!$N$21=""), $B333&gt;='Personnel Details'!$N$21), IF('Personnel Details'!$P$21="","", 'Personnel Details'!$P$21), IF(AND(NOT('Personnel Details'!$I$21=""), $B333&gt;='Personnel Details'!$I$21), IF('Personnel Details'!$K$21="", "", 'Personnel Details'!$K$21), IF('Personnel Details'!$F$21="", "", 'Personnel Details'!$F$21))))</f>
        <v/>
      </c>
      <c r="JD333" s="79" t="str">
        <f>IF(JB$9="", "", IF(AND(NOT('Personnel Details'!$N$21=""), $B333&gt;='Personnel Details'!$N$21), 'Personnel Details'!$Q$21, IF(AND(NOT('Personnel Details'!$I$21=""), $B333&gt;='Personnel Details'!$I$21), 'Personnel Details'!$L$21, 'Personnel Details'!$G$21)))</f>
        <v/>
      </c>
      <c r="JE333" s="59" t="str">
        <f t="shared" si="869"/>
        <v/>
      </c>
      <c r="JF333" s="53"/>
      <c r="JH333" s="78" t="str">
        <f>IF(JH$9="", "", IF(AND(NOT('Personnel Details'!$N$22=""), $B333&gt;='Personnel Details'!$N$22), 'Personnel Details'!$O$22, IF(AND(NOT('Personnel Details'!$I$22=""), $B333&gt;='Personnel Details'!$I$22), 'Personnel Details'!$J$22, 'Personnel Details'!$E$22)))</f>
        <v/>
      </c>
      <c r="JI333" s="59" t="str">
        <f>IF(JH$9="", "", IF(AND(NOT('Personnel Details'!$N$22=""), $B333&gt;='Personnel Details'!$N$22), IF('Personnel Details'!$P$22="","", 'Personnel Details'!$P$22), IF(AND(NOT('Personnel Details'!$I$22=""), $B333&gt;='Personnel Details'!$I$22), IF('Personnel Details'!$K$22="", "", 'Personnel Details'!$K$22), IF('Personnel Details'!$F$22="", "", 'Personnel Details'!$F$22))))</f>
        <v/>
      </c>
      <c r="JJ333" s="79" t="str">
        <f>IF(JH$9="", "", IF(AND(NOT('Personnel Details'!$N$22=""), $B333&gt;='Personnel Details'!$N$22), 'Personnel Details'!$Q$22, IF(AND(NOT('Personnel Details'!$I$22=""), $B333&gt;='Personnel Details'!$I$22), 'Personnel Details'!$L$22, 'Personnel Details'!$G$22)))</f>
        <v/>
      </c>
      <c r="JK333" s="59" t="str">
        <f t="shared" si="870"/>
        <v/>
      </c>
      <c r="JL333" s="53"/>
      <c r="JN333" s="78" t="str">
        <f>IF(JN$9="", "", IF(AND(NOT('Personnel Details'!$N$23=""), $B333&gt;='Personnel Details'!$N$23), 'Personnel Details'!$O$23, IF(AND(NOT('Personnel Details'!$I$23=""), $B333&gt;='Personnel Details'!$I$23), 'Personnel Details'!$J$23, 'Personnel Details'!$E$23)))</f>
        <v/>
      </c>
      <c r="JO333" s="59" t="str">
        <f>IF(JN$9="", "", IF(AND(NOT('Personnel Details'!$N$23=""), $B333&gt;='Personnel Details'!$N$23), IF('Personnel Details'!$P$23="","", 'Personnel Details'!$P$23), IF(AND(NOT('Personnel Details'!$I$23=""), $B333&gt;='Personnel Details'!$I$23), IF('Personnel Details'!$K$23="", "", 'Personnel Details'!$K$23), IF('Personnel Details'!$F$23="", "", 'Personnel Details'!$F$23))))</f>
        <v/>
      </c>
      <c r="JP333" s="79" t="str">
        <f>IF(JN$9="", "", IF(AND(NOT('Personnel Details'!$N$23=""), $B333&gt;='Personnel Details'!$N$23), 'Personnel Details'!$Q$23, IF(AND(NOT('Personnel Details'!$I$23=""), $B333&gt;='Personnel Details'!$I$23), 'Personnel Details'!$L$23, 'Personnel Details'!$G$23)))</f>
        <v/>
      </c>
      <c r="JQ333" s="59" t="str">
        <f t="shared" si="871"/>
        <v/>
      </c>
      <c r="JR333" s="53"/>
      <c r="JT333" s="78" t="str">
        <f>IF(JT$9="", "", IF(AND(NOT('Personnel Details'!$N$24=""), $B333&gt;='Personnel Details'!$N$24), 'Personnel Details'!$O$24, IF(AND(NOT('Personnel Details'!$I$24=""), $B333&gt;='Personnel Details'!$I$24), 'Personnel Details'!$J$24, 'Personnel Details'!$E$24)))</f>
        <v/>
      </c>
      <c r="JU333" s="59" t="str">
        <f>IF(JT$9="", "", IF(AND(NOT('Personnel Details'!$N$24=""), $B333&gt;='Personnel Details'!$N$24), IF('Personnel Details'!$P$24="","", 'Personnel Details'!$P$24), IF(AND(NOT('Personnel Details'!$I$24=""), $B333&gt;='Personnel Details'!$I$24), IF('Personnel Details'!$K$24="", "", 'Personnel Details'!$K$24), IF('Personnel Details'!$F$24="", "", 'Personnel Details'!$F$24))))</f>
        <v/>
      </c>
      <c r="JV333" s="79" t="str">
        <f>IF(JT$9="", "", IF(AND(NOT('Personnel Details'!$N$24=""), $B333&gt;='Personnel Details'!$N$24), 'Personnel Details'!$Q$24, IF(AND(NOT('Personnel Details'!$I$24=""), $B333&gt;='Personnel Details'!$I$24), 'Personnel Details'!$L$24, 'Personnel Details'!$G$24)))</f>
        <v/>
      </c>
      <c r="JW333" s="59" t="str">
        <f t="shared" si="872"/>
        <v/>
      </c>
      <c r="JX333" s="53"/>
      <c r="JZ333" s="78" t="str">
        <f>IF(JZ$9="", "", IF(AND(NOT('Personnel Details'!$N$25=""), $B333&gt;='Personnel Details'!$N$25), 'Personnel Details'!$O$25, IF(AND(NOT('Personnel Details'!$I$25=""), $B333&gt;='Personnel Details'!$I$25), 'Personnel Details'!$J$25, 'Personnel Details'!$E$25)))</f>
        <v/>
      </c>
      <c r="KA333" s="59" t="str">
        <f>IF(JZ$9="", "", IF(AND(NOT('Personnel Details'!$N$25=""), $B333&gt;='Personnel Details'!$N$25), IF('Personnel Details'!$P$25="","", 'Personnel Details'!$P$25), IF(AND(NOT('Personnel Details'!$I$25=""), $B333&gt;='Personnel Details'!$I$25), IF('Personnel Details'!$K$25="", "", 'Personnel Details'!$K$25), IF('Personnel Details'!$F$25="", "", 'Personnel Details'!$F$25))))</f>
        <v/>
      </c>
      <c r="KB333" s="79" t="str">
        <f>IF(JZ$9="", "", IF(AND(NOT('Personnel Details'!$N$25=""), $B333&gt;='Personnel Details'!$N$25), 'Personnel Details'!$Q$25, IF(AND(NOT('Personnel Details'!$I$25=""), $B333&gt;='Personnel Details'!$I$25), 'Personnel Details'!$L$25, 'Personnel Details'!$G$25)))</f>
        <v/>
      </c>
      <c r="KC333" s="59" t="str">
        <f t="shared" si="873"/>
        <v/>
      </c>
      <c r="KD333" s="53"/>
      <c r="KF333" s="78" t="str">
        <f>IF(KF$9="", "", IF(AND(NOT('Personnel Details'!$N$26=""), $B333&gt;='Personnel Details'!$N$26), 'Personnel Details'!$O$26, IF(AND(NOT('Personnel Details'!$I$26=""), $B333&gt;='Personnel Details'!$I$26), 'Personnel Details'!$J$26, 'Personnel Details'!$E$26)))</f>
        <v/>
      </c>
      <c r="KG333" s="59" t="str">
        <f>IF(KF$9="", "", IF(AND(NOT('Personnel Details'!$N$26=""), $B333&gt;='Personnel Details'!$N$26), IF('Personnel Details'!$P$26="","", 'Personnel Details'!$P$26), IF(AND(NOT('Personnel Details'!$I$26=""), $B333&gt;='Personnel Details'!$I$26), IF('Personnel Details'!$K$26="", "", 'Personnel Details'!$K$26), IF('Personnel Details'!$F$26="", "", 'Personnel Details'!$F$26))))</f>
        <v/>
      </c>
      <c r="KH333" s="79" t="str">
        <f>IF(KF$9="", "", IF(AND(NOT('Personnel Details'!$N$26=""), $B333&gt;='Personnel Details'!$N$26), 'Personnel Details'!$Q$26, IF(AND(NOT('Personnel Details'!$I$26=""), $B333&gt;='Personnel Details'!$I$26), 'Personnel Details'!$L$26, 'Personnel Details'!$G$26)))</f>
        <v/>
      </c>
      <c r="KI333" s="59" t="str">
        <f t="shared" si="874"/>
        <v/>
      </c>
      <c r="KJ333" s="53"/>
      <c r="KL333" s="78" t="str">
        <f>IF(KL$9="", "", IF(AND(NOT('Personnel Details'!$N$27=""), $B333&gt;='Personnel Details'!$N$27), 'Personnel Details'!$O$27, IF(AND(NOT('Personnel Details'!$I$27=""), $B333&gt;='Personnel Details'!$I$27), 'Personnel Details'!$J$27, 'Personnel Details'!$E$27)))</f>
        <v/>
      </c>
      <c r="KM333" s="59" t="str">
        <f>IF(KL$9="", "", IF(AND(NOT('Personnel Details'!$N$27=""), $B333&gt;='Personnel Details'!$N$27), IF('Personnel Details'!$P$27="","", 'Personnel Details'!$P$27), IF(AND(NOT('Personnel Details'!$I$27=""), $B333&gt;='Personnel Details'!$I$27), IF('Personnel Details'!$K$27="", "", 'Personnel Details'!$K$27), IF('Personnel Details'!$F$27="", "", 'Personnel Details'!$F$27))))</f>
        <v/>
      </c>
      <c r="KN333" s="79" t="str">
        <f>IF(KL$9="", "", IF(AND(NOT('Personnel Details'!$N$27=""), $B333&gt;='Personnel Details'!$N$27), 'Personnel Details'!$Q$27, IF(AND(NOT('Personnel Details'!$I$27=""), $B333&gt;='Personnel Details'!$I$27), 'Personnel Details'!$L$27, 'Personnel Details'!$G$27)))</f>
        <v/>
      </c>
      <c r="KO333" s="59" t="str">
        <f t="shared" si="875"/>
        <v/>
      </c>
      <c r="KP333" s="53"/>
      <c r="KR333" s="78" t="str">
        <f>IF(KR$9="", "", IF(AND(NOT('Personnel Details'!$N$28=""), $B333&gt;='Personnel Details'!$N$28), 'Personnel Details'!$O$28, IF(AND(NOT('Personnel Details'!$I$28=""), $B333&gt;='Personnel Details'!$I$28), 'Personnel Details'!$J$28, 'Personnel Details'!$E$28)))</f>
        <v/>
      </c>
      <c r="KS333" s="59" t="str">
        <f>IF(KR$9="", "", IF(AND(NOT('Personnel Details'!$N$28=""), $B333&gt;='Personnel Details'!$N$28), IF('Personnel Details'!$P$28="","", 'Personnel Details'!$P$28), IF(AND(NOT('Personnel Details'!$I$28=""), $B333&gt;='Personnel Details'!$I$28), IF('Personnel Details'!$K$28="", "", 'Personnel Details'!$K$28), IF('Personnel Details'!$F$28="", "", 'Personnel Details'!$F$28))))</f>
        <v/>
      </c>
      <c r="KT333" s="79" t="str">
        <f>IF(KR$9="", "", IF(AND(NOT('Personnel Details'!$N$28=""), $B333&gt;='Personnel Details'!$N$28), 'Personnel Details'!$Q$28, IF(AND(NOT('Personnel Details'!$I$28=""), $B333&gt;='Personnel Details'!$I$28), 'Personnel Details'!$L$28, 'Personnel Details'!$G$28)))</f>
        <v/>
      </c>
      <c r="KU333" s="59" t="str">
        <f t="shared" si="876"/>
        <v/>
      </c>
      <c r="KV333" s="53"/>
      <c r="KX333" s="78" t="str">
        <f>IF(KX$9="", "", IF(AND(NOT('Personnel Details'!$N$29=""), $B333&gt;='Personnel Details'!$N$29), 'Personnel Details'!$O$29, IF(AND(NOT('Personnel Details'!$I$29=""), $B333&gt;='Personnel Details'!$I$29), 'Personnel Details'!$J$29, 'Personnel Details'!$E$29)))</f>
        <v/>
      </c>
      <c r="KY333" s="59" t="str">
        <f>IF(KX$9="", "", IF(AND(NOT('Personnel Details'!$N$29=""), $B333&gt;='Personnel Details'!$N$29), IF('Personnel Details'!$P$29="","", 'Personnel Details'!$P$29), IF(AND(NOT('Personnel Details'!$I$29=""), $B333&gt;='Personnel Details'!$I$29), IF('Personnel Details'!$K$29="", "", 'Personnel Details'!$K$29), IF('Personnel Details'!$F$29="", "", 'Personnel Details'!$F$29))))</f>
        <v/>
      </c>
      <c r="KZ333" s="79" t="str">
        <f>IF(KX$9="", "", IF(AND(NOT('Personnel Details'!$N$29=""), $B333&gt;='Personnel Details'!$N$29), 'Personnel Details'!$Q$29, IF(AND(NOT('Personnel Details'!$I$29=""), $B333&gt;='Personnel Details'!$I$29), 'Personnel Details'!$L$29, 'Personnel Details'!$G$29)))</f>
        <v/>
      </c>
      <c r="LA333" s="59" t="str">
        <f t="shared" si="877"/>
        <v/>
      </c>
      <c r="LB333" s="53"/>
      <c r="LD333" s="78" t="str">
        <f>IF(LD$9="", "", IF(AND(NOT('Personnel Details'!$N$30=""), $B333&gt;='Personnel Details'!$N$30), 'Personnel Details'!$O$30, IF(AND(NOT('Personnel Details'!$I$30=""), $B333&gt;='Personnel Details'!$I$30), 'Personnel Details'!$J$30, 'Personnel Details'!$E$30)))</f>
        <v/>
      </c>
      <c r="LE333" s="59" t="str">
        <f>IF(LD$9="", "", IF(AND(NOT('Personnel Details'!$N$30=""), $B333&gt;='Personnel Details'!$N$30), IF('Personnel Details'!$P$30="","", 'Personnel Details'!$P$30), IF(AND(NOT('Personnel Details'!$I$30=""), $B333&gt;='Personnel Details'!$I$30), IF('Personnel Details'!$K$30="", "", 'Personnel Details'!$K$30), IF('Personnel Details'!$F$30="", "", 'Personnel Details'!$F$30))))</f>
        <v/>
      </c>
      <c r="LF333" s="79" t="str">
        <f>IF(LD$9="", "", IF(AND(NOT('Personnel Details'!$N$30=""), $B333&gt;='Personnel Details'!$N$30), 'Personnel Details'!$Q$30, IF(AND(NOT('Personnel Details'!$I$30=""), $B333&gt;='Personnel Details'!$I$30), 'Personnel Details'!$L$30, 'Personnel Details'!$G$30)))</f>
        <v/>
      </c>
      <c r="LG333" s="59" t="str">
        <f t="shared" si="878"/>
        <v/>
      </c>
      <c r="LH333" s="53"/>
      <c r="LJ333" s="78" t="str">
        <f>IF(LJ$9="", "", IF(AND(NOT('Personnel Details'!$N$31=""), $B333&gt;='Personnel Details'!$N$31), 'Personnel Details'!$O$31, IF(AND(NOT('Personnel Details'!$I$31=""), $B333&gt;='Personnel Details'!$I$31), 'Personnel Details'!$J$31, 'Personnel Details'!$E$31)))</f>
        <v/>
      </c>
      <c r="LK333" s="59" t="str">
        <f>IF(LJ$9="", "", IF(AND(NOT('Personnel Details'!$N$31=""), $B333&gt;='Personnel Details'!$N$31), IF('Personnel Details'!$P$31="","", 'Personnel Details'!$P$31), IF(AND(NOT('Personnel Details'!$I$31=""), $B333&gt;='Personnel Details'!$I$31), IF('Personnel Details'!$K$31="", "", 'Personnel Details'!$K$31), IF('Personnel Details'!$F$31="", "", 'Personnel Details'!$F$31))))</f>
        <v/>
      </c>
      <c r="LL333" s="79" t="str">
        <f>IF(LJ$9="", "", IF(AND(NOT('Personnel Details'!$N$31=""), $B333&gt;='Personnel Details'!$N$31), 'Personnel Details'!$Q$31, IF(AND(NOT('Personnel Details'!$I$31=""), $B333&gt;='Personnel Details'!$I$31), 'Personnel Details'!$L$31, 'Personnel Details'!$G$31)))</f>
        <v/>
      </c>
      <c r="LM333" s="59" t="str">
        <f t="shared" si="879"/>
        <v/>
      </c>
      <c r="LN333" s="53"/>
      <c r="LP333" s="78" t="str">
        <f>IF(LP$9="", "", IF(AND(NOT('Personnel Details'!$N$32=""), $B333&gt;='Personnel Details'!$N$32), 'Personnel Details'!$O$32, IF(AND(NOT('Personnel Details'!$I$32=""), $B333&gt;='Personnel Details'!$I$32), 'Personnel Details'!$J$32, 'Personnel Details'!$E$32)))</f>
        <v/>
      </c>
      <c r="LQ333" s="59" t="str">
        <f>IF(LP$9="", "", IF(AND(NOT('Personnel Details'!$N$32=""), $B333&gt;='Personnel Details'!$N$32), IF('Personnel Details'!$P$32="","", 'Personnel Details'!$P$32), IF(AND(NOT('Personnel Details'!$I$32=""), $B333&gt;='Personnel Details'!$I$32), IF('Personnel Details'!$K$32="", "", 'Personnel Details'!$K$32), IF('Personnel Details'!$F$32="", "", 'Personnel Details'!$F$32))))</f>
        <v/>
      </c>
      <c r="LR333" s="79" t="str">
        <f>IF(LP$9="", "", IF(AND(NOT('Personnel Details'!$N$32=""), $B333&gt;='Personnel Details'!$N$32), 'Personnel Details'!$Q$32, IF(AND(NOT('Personnel Details'!$I$32=""), $B333&gt;='Personnel Details'!$I$32), 'Personnel Details'!$L$32, 'Personnel Details'!$G$32)))</f>
        <v/>
      </c>
      <c r="LS333" s="59" t="str">
        <f t="shared" si="880"/>
        <v/>
      </c>
      <c r="LT333" s="53"/>
      <c r="LV333" s="78" t="str">
        <f>IF(LV$9="", "", IF(AND(NOT('Personnel Details'!$N$33=""), $B333&gt;='Personnel Details'!$N$33), 'Personnel Details'!$O$33, IF(AND(NOT('Personnel Details'!$I$33=""), $B333&gt;='Personnel Details'!$I$33), 'Personnel Details'!$J$33, 'Personnel Details'!$E$33)))</f>
        <v/>
      </c>
      <c r="LW333" s="59" t="str">
        <f>IF(LV$9="", "", IF(AND(NOT('Personnel Details'!$N$33=""), $B333&gt;='Personnel Details'!$N$33), IF('Personnel Details'!$P$33="","", 'Personnel Details'!$P$33), IF(AND(NOT('Personnel Details'!$I$33=""), $B333&gt;='Personnel Details'!$I$33), IF('Personnel Details'!$K$33="", "", 'Personnel Details'!$K$33), IF('Personnel Details'!$F$33="", "", 'Personnel Details'!$F$33))))</f>
        <v/>
      </c>
      <c r="LX333" s="79" t="str">
        <f>IF(LV$9="", "", IF(AND(NOT('Personnel Details'!$N$33=""), $B333&gt;='Personnel Details'!$N$33), 'Personnel Details'!$Q$33, IF(AND(NOT('Personnel Details'!$I$33=""), $B333&gt;='Personnel Details'!$I$33), 'Personnel Details'!$L$33, 'Personnel Details'!$G$33)))</f>
        <v/>
      </c>
      <c r="LY333" s="59" t="str">
        <f t="shared" si="881"/>
        <v/>
      </c>
      <c r="LZ333" s="53"/>
      <c r="MB333" s="78" t="str">
        <f>IF(MB$9="", "", IF(AND(NOT('Personnel Details'!$N$34=""), $B333&gt;='Personnel Details'!$N$34), 'Personnel Details'!$O$34, IF(AND(NOT('Personnel Details'!$I$34=""), $B333&gt;='Personnel Details'!$I$34), 'Personnel Details'!$J$34, 'Personnel Details'!$E$34)))</f>
        <v/>
      </c>
      <c r="MC333" s="59" t="str">
        <f>IF(MB$9="", "", IF(AND(NOT('Personnel Details'!$N$34=""), $B333&gt;='Personnel Details'!$N$34), IF('Personnel Details'!$P$34="","", 'Personnel Details'!$P$34), IF(AND(NOT('Personnel Details'!$I$34=""), $B333&gt;='Personnel Details'!$I$34), IF('Personnel Details'!$K$34="", "", 'Personnel Details'!$K$34), IF('Personnel Details'!$F$34="", "", 'Personnel Details'!$F$34))))</f>
        <v/>
      </c>
      <c r="MD333" s="79" t="str">
        <f>IF(MB$9="", "", IF(AND(NOT('Personnel Details'!$N$34=""), $B333&gt;='Personnel Details'!$N$34), 'Personnel Details'!$Q$34, IF(AND(NOT('Personnel Details'!$I$34=""), $B333&gt;='Personnel Details'!$I$34), 'Personnel Details'!$L$34, 'Personnel Details'!$G$34)))</f>
        <v/>
      </c>
      <c r="ME333" s="59" t="str">
        <f t="shared" si="882"/>
        <v/>
      </c>
      <c r="MF333" s="53"/>
      <c r="MH333" s="78" t="str">
        <f>IF(MH$9="", "", IF(AND(NOT('Personnel Details'!$N$35=""), $B333&gt;='Personnel Details'!$N$35), 'Personnel Details'!$O$35, IF(AND(NOT('Personnel Details'!$I$35=""), $B333&gt;='Personnel Details'!$I$35), 'Personnel Details'!$J$35, 'Personnel Details'!$E$35)))</f>
        <v/>
      </c>
      <c r="MI333" s="59" t="str">
        <f>IF(MH$9="", "", IF(AND(NOT('Personnel Details'!$N$35=""), $B333&gt;='Personnel Details'!$N$35), IF('Personnel Details'!$P$35="","", 'Personnel Details'!$P$35), IF(AND(NOT('Personnel Details'!$I$35=""), $B333&gt;='Personnel Details'!$I$35), IF('Personnel Details'!$K$35="", "", 'Personnel Details'!$K$35), IF('Personnel Details'!$F$35="", "", 'Personnel Details'!$F$35))))</f>
        <v/>
      </c>
      <c r="MJ333" s="79" t="str">
        <f>IF(MH$9="", "", IF(AND(NOT('Personnel Details'!$N$35=""), $B333&gt;='Personnel Details'!$N$35), 'Personnel Details'!$Q$35, IF(AND(NOT('Personnel Details'!$I$35=""), $B333&gt;='Personnel Details'!$I$35), 'Personnel Details'!$L$35, 'Personnel Details'!$G$35)))</f>
        <v/>
      </c>
      <c r="MK333" s="59" t="str">
        <f t="shared" si="883"/>
        <v/>
      </c>
      <c r="ML333" s="53"/>
      <c r="MN333" s="78" t="str">
        <f>IF(MN$9="", "", IF(AND(NOT('Personnel Details'!$N$36=""), $B333&gt;='Personnel Details'!$N$36), 'Personnel Details'!$O$36, IF(AND(NOT('Personnel Details'!$I$36=""), $B333&gt;='Personnel Details'!$I$36), 'Personnel Details'!$J$36, 'Personnel Details'!$E$36)))</f>
        <v/>
      </c>
      <c r="MO333" s="59" t="str">
        <f>IF(MN$9="", "", IF(AND(NOT('Personnel Details'!$N$36=""), $B333&gt;='Personnel Details'!$N$36), IF('Personnel Details'!$P$36="","", 'Personnel Details'!$P$36), IF(AND(NOT('Personnel Details'!$I$36=""), $B333&gt;='Personnel Details'!$I$36), IF('Personnel Details'!$K$36="", "", 'Personnel Details'!$K$36), IF('Personnel Details'!$F$36="", "", 'Personnel Details'!$F$36))))</f>
        <v/>
      </c>
      <c r="MP333" s="79" t="str">
        <f>IF(MN$9="", "", IF(AND(NOT('Personnel Details'!$N$36=""), $B333&gt;='Personnel Details'!$N$36), 'Personnel Details'!$Q$36, IF(AND(NOT('Personnel Details'!$I$36=""), $B333&gt;='Personnel Details'!$I$36), 'Personnel Details'!$L$36, 'Personnel Details'!$G$36)))</f>
        <v/>
      </c>
      <c r="MQ333" s="59" t="str">
        <f t="shared" si="884"/>
        <v/>
      </c>
      <c r="MR333" s="53"/>
      <c r="MT333" s="78" t="str">
        <f>IF(MT$9="", "", IF(AND(NOT('Personnel Details'!$N$37=""), $B333&gt;='Personnel Details'!$N$37), 'Personnel Details'!$O$37, IF(AND(NOT('Personnel Details'!$I$37=""), $B333&gt;='Personnel Details'!$I$37), 'Personnel Details'!$J$37, 'Personnel Details'!$E$37)))</f>
        <v/>
      </c>
      <c r="MU333" s="59" t="str">
        <f>IF(MT$9="", "", IF(AND(NOT('Personnel Details'!$N$37=""), $B333&gt;='Personnel Details'!$N$37), IF('Personnel Details'!$P$37="","", 'Personnel Details'!$P$37), IF(AND(NOT('Personnel Details'!$I$37=""), $B333&gt;='Personnel Details'!$I$37), IF('Personnel Details'!$K$37="", "", 'Personnel Details'!$K$37), IF('Personnel Details'!$F$37="", "", 'Personnel Details'!$F$37))))</f>
        <v/>
      </c>
      <c r="MV333" s="79" t="str">
        <f>IF(MT$9="", "", IF(AND(NOT('Personnel Details'!$N$37=""), $B333&gt;='Personnel Details'!$N$37), 'Personnel Details'!$Q$37, IF(AND(NOT('Personnel Details'!$I$37=""), $B333&gt;='Personnel Details'!$I$37), 'Personnel Details'!$L$37, 'Personnel Details'!$G$37)))</f>
        <v/>
      </c>
      <c r="MW333" s="59" t="str">
        <f t="shared" si="885"/>
        <v/>
      </c>
      <c r="MX333" s="53"/>
      <c r="MZ333" s="78" t="str">
        <f>IF(MZ$9="", "", IF(AND(NOT('Personnel Details'!$N$38=""), $B333&gt;='Personnel Details'!$N$38), 'Personnel Details'!$O$38, IF(AND(NOT('Personnel Details'!$I$38=""), $B333&gt;='Personnel Details'!$I$38), 'Personnel Details'!$J$38, 'Personnel Details'!$E$38)))</f>
        <v/>
      </c>
      <c r="NA333" s="59" t="str">
        <f>IF(MZ$9="", "", IF(AND(NOT('Personnel Details'!$N$38=""), $B333&gt;='Personnel Details'!$N$38), IF('Personnel Details'!$P$38="","", 'Personnel Details'!$P$38), IF(AND(NOT('Personnel Details'!$I$38=""), $B333&gt;='Personnel Details'!$I$38), IF('Personnel Details'!$K$38="", "", 'Personnel Details'!$K$38), IF('Personnel Details'!$F$38="", "", 'Personnel Details'!$F$38))))</f>
        <v/>
      </c>
      <c r="NB333" s="79" t="str">
        <f>IF(MZ$9="", "", IF(AND(NOT('Personnel Details'!$N$38=""), $B333&gt;='Personnel Details'!$N$38), 'Personnel Details'!$Q$38, IF(AND(NOT('Personnel Details'!$I$38=""), $B333&gt;='Personnel Details'!$I$38), 'Personnel Details'!$L$38, 'Personnel Details'!$G$38)))</f>
        <v/>
      </c>
      <c r="NC333" s="59" t="str">
        <f t="shared" si="886"/>
        <v/>
      </c>
      <c r="ND333" s="53"/>
      <c r="NF333" s="78" t="str">
        <f>IF(NF$9="", "", IF(AND(NOT('Personnel Details'!$N$39=""), $B333&gt;='Personnel Details'!$N$39), 'Personnel Details'!$O$39, IF(AND(NOT('Personnel Details'!$I$39=""), $B333&gt;='Personnel Details'!$I$39), 'Personnel Details'!$J$39, 'Personnel Details'!$E$39)))</f>
        <v/>
      </c>
      <c r="NG333" s="59" t="str">
        <f>IF(NF$9="", "", IF(AND(NOT('Personnel Details'!$N$39=""), $B333&gt;='Personnel Details'!$N$39), IF('Personnel Details'!$P$39="","", 'Personnel Details'!$P$39), IF(AND(NOT('Personnel Details'!$I$39=""), $B333&gt;='Personnel Details'!$I$39), IF('Personnel Details'!$K$39="", "", 'Personnel Details'!$K$39), IF('Personnel Details'!$F$39="", "", 'Personnel Details'!$F$39))))</f>
        <v/>
      </c>
      <c r="NH333" s="79" t="str">
        <f>IF(NF$9="", "", IF(AND(NOT('Personnel Details'!$N$39=""), $B333&gt;='Personnel Details'!$N$39), 'Personnel Details'!$Q$39, IF(AND(NOT('Personnel Details'!$I$39=""), $B333&gt;='Personnel Details'!$I$39), 'Personnel Details'!$L$39, 'Personnel Details'!$G$39)))</f>
        <v/>
      </c>
      <c r="NI333" s="59" t="str">
        <f t="shared" si="887"/>
        <v/>
      </c>
      <c r="NJ333" s="53"/>
      <c r="NL333" s="78" t="str">
        <f>IF(NL$9="", "", IF(AND(NOT('Personnel Details'!$N$40=""), $B333&gt;='Personnel Details'!$N$40), 'Personnel Details'!$O$40, IF(AND(NOT('Personnel Details'!$I$40=""), $B333&gt;='Personnel Details'!$I$40), 'Personnel Details'!$J$40, 'Personnel Details'!$E$40)))</f>
        <v/>
      </c>
      <c r="NM333" s="59" t="str">
        <f>IF(NL$9="", "", IF(AND(NOT('Personnel Details'!$N$40=""), $B333&gt;='Personnel Details'!$N$40), IF('Personnel Details'!$P$40="","", 'Personnel Details'!$P$40), IF(AND(NOT('Personnel Details'!$I$40=""), $B333&gt;='Personnel Details'!$I$40), IF('Personnel Details'!$K$40="", "", 'Personnel Details'!$K$40), IF('Personnel Details'!$F$40="", "", 'Personnel Details'!$F$40))))</f>
        <v/>
      </c>
      <c r="NN333" s="79" t="str">
        <f>IF(NL$9="", "", IF(AND(NOT('Personnel Details'!$N$40=""), $B333&gt;='Personnel Details'!$N$40), 'Personnel Details'!$Q$40, IF(AND(NOT('Personnel Details'!$I$40=""), $B333&gt;='Personnel Details'!$I$40), 'Personnel Details'!$L$40, 'Personnel Details'!$G$40)))</f>
        <v/>
      </c>
      <c r="NO333" s="59" t="str">
        <f t="shared" si="888"/>
        <v/>
      </c>
      <c r="NP333" s="53"/>
    </row>
    <row r="334" spans="1:380" x14ac:dyDescent="0.25">
      <c r="A334" s="32"/>
      <c r="B334" s="113" t="str">
        <f>IFERROR(IF(B333+1&gt;'Personnel Details'!$U$5, "", B333+1), "")</f>
        <v/>
      </c>
      <c r="C334" s="32"/>
      <c r="D334" s="120"/>
      <c r="E334" s="13" t="str">
        <f t="shared" si="767"/>
        <v/>
      </c>
      <c r="F334" s="13" t="str">
        <f t="shared" si="798"/>
        <v/>
      </c>
      <c r="G334" s="56" t="str">
        <f t="shared" si="889"/>
        <v/>
      </c>
      <c r="H334" s="16" t="str">
        <f t="shared" si="799"/>
        <v/>
      </c>
      <c r="I334" s="32"/>
      <c r="J334" s="120"/>
      <c r="K334" s="62" t="str">
        <f t="shared" si="768"/>
        <v/>
      </c>
      <c r="L334" s="62" t="str">
        <f t="shared" si="800"/>
        <v/>
      </c>
      <c r="M334" s="65" t="str">
        <f t="shared" si="890"/>
        <v/>
      </c>
      <c r="N334" s="68" t="str">
        <f t="shared" si="801"/>
        <v/>
      </c>
      <c r="O334" s="32"/>
      <c r="P334" s="120"/>
      <c r="Q334" s="62" t="str">
        <f t="shared" si="769"/>
        <v/>
      </c>
      <c r="R334" s="62" t="str">
        <f t="shared" si="802"/>
        <v/>
      </c>
      <c r="S334" s="65" t="str">
        <f t="shared" si="891"/>
        <v/>
      </c>
      <c r="T334" s="68" t="str">
        <f t="shared" si="803"/>
        <v/>
      </c>
      <c r="U334" s="32"/>
      <c r="V334" s="120"/>
      <c r="W334" s="62" t="str">
        <f t="shared" si="770"/>
        <v/>
      </c>
      <c r="X334" s="62" t="str">
        <f t="shared" si="804"/>
        <v/>
      </c>
      <c r="Y334" s="65" t="str">
        <f t="shared" si="892"/>
        <v/>
      </c>
      <c r="Z334" s="68" t="str">
        <f t="shared" si="805"/>
        <v/>
      </c>
      <c r="AA334" s="32"/>
      <c r="AB334" s="120"/>
      <c r="AC334" s="62" t="str">
        <f t="shared" si="771"/>
        <v/>
      </c>
      <c r="AD334" s="62" t="str">
        <f t="shared" si="806"/>
        <v/>
      </c>
      <c r="AE334" s="65" t="str">
        <f t="shared" si="893"/>
        <v/>
      </c>
      <c r="AF334" s="68" t="str">
        <f t="shared" si="807"/>
        <v/>
      </c>
      <c r="AG334" s="32"/>
      <c r="AH334" s="120"/>
      <c r="AI334" s="62" t="str">
        <f t="shared" si="772"/>
        <v/>
      </c>
      <c r="AJ334" s="62" t="str">
        <f t="shared" si="808"/>
        <v/>
      </c>
      <c r="AK334" s="65" t="str">
        <f t="shared" si="894"/>
        <v/>
      </c>
      <c r="AL334" s="68" t="str">
        <f t="shared" si="809"/>
        <v/>
      </c>
      <c r="AM334" s="32"/>
      <c r="AN334" s="120"/>
      <c r="AO334" s="62" t="str">
        <f t="shared" si="773"/>
        <v/>
      </c>
      <c r="AP334" s="62" t="str">
        <f t="shared" si="810"/>
        <v/>
      </c>
      <c r="AQ334" s="65" t="str">
        <f t="shared" si="895"/>
        <v/>
      </c>
      <c r="AR334" s="68" t="str">
        <f t="shared" si="811"/>
        <v/>
      </c>
      <c r="AS334" s="32"/>
      <c r="AT334" s="120"/>
      <c r="AU334" s="62" t="str">
        <f t="shared" si="774"/>
        <v/>
      </c>
      <c r="AV334" s="62" t="str">
        <f t="shared" si="812"/>
        <v/>
      </c>
      <c r="AW334" s="65" t="str">
        <f t="shared" si="896"/>
        <v/>
      </c>
      <c r="AX334" s="68" t="str">
        <f t="shared" si="813"/>
        <v/>
      </c>
      <c r="AY334" s="32"/>
      <c r="AZ334" s="120"/>
      <c r="BA334" s="62" t="str">
        <f t="shared" si="775"/>
        <v/>
      </c>
      <c r="BB334" s="62" t="str">
        <f t="shared" si="814"/>
        <v/>
      </c>
      <c r="BC334" s="65" t="str">
        <f t="shared" si="897"/>
        <v/>
      </c>
      <c r="BD334" s="68" t="str">
        <f t="shared" si="815"/>
        <v/>
      </c>
      <c r="BE334" s="32"/>
      <c r="BF334" s="120"/>
      <c r="BG334" s="62" t="str">
        <f t="shared" si="776"/>
        <v/>
      </c>
      <c r="BH334" s="62" t="str">
        <f t="shared" si="816"/>
        <v/>
      </c>
      <c r="BI334" s="65" t="str">
        <f t="shared" si="898"/>
        <v/>
      </c>
      <c r="BJ334" s="68" t="str">
        <f t="shared" si="817"/>
        <v/>
      </c>
      <c r="BK334" s="32"/>
      <c r="BL334" s="120"/>
      <c r="BM334" s="62" t="str">
        <f t="shared" si="777"/>
        <v/>
      </c>
      <c r="BN334" s="62" t="str">
        <f t="shared" si="818"/>
        <v/>
      </c>
      <c r="BO334" s="65" t="str">
        <f t="shared" si="899"/>
        <v/>
      </c>
      <c r="BP334" s="68" t="str">
        <f t="shared" si="819"/>
        <v/>
      </c>
      <c r="BQ334" s="32"/>
      <c r="BR334" s="120"/>
      <c r="BS334" s="62" t="str">
        <f t="shared" si="778"/>
        <v/>
      </c>
      <c r="BT334" s="62" t="str">
        <f t="shared" si="820"/>
        <v/>
      </c>
      <c r="BU334" s="65" t="str">
        <f t="shared" si="900"/>
        <v/>
      </c>
      <c r="BV334" s="68" t="str">
        <f t="shared" si="821"/>
        <v/>
      </c>
      <c r="BW334" s="32"/>
      <c r="BX334" s="120"/>
      <c r="BY334" s="62" t="str">
        <f t="shared" si="779"/>
        <v/>
      </c>
      <c r="BZ334" s="62" t="str">
        <f t="shared" si="822"/>
        <v/>
      </c>
      <c r="CA334" s="65" t="str">
        <f t="shared" si="901"/>
        <v/>
      </c>
      <c r="CB334" s="68" t="str">
        <f t="shared" si="823"/>
        <v/>
      </c>
      <c r="CC334" s="32"/>
      <c r="CD334" s="120"/>
      <c r="CE334" s="62" t="str">
        <f t="shared" si="780"/>
        <v/>
      </c>
      <c r="CF334" s="62" t="str">
        <f t="shared" si="824"/>
        <v/>
      </c>
      <c r="CG334" s="65" t="str">
        <f t="shared" si="902"/>
        <v/>
      </c>
      <c r="CH334" s="68" t="str">
        <f t="shared" si="825"/>
        <v/>
      </c>
      <c r="CI334" s="32"/>
      <c r="CJ334" s="120"/>
      <c r="CK334" s="62" t="str">
        <f t="shared" si="781"/>
        <v/>
      </c>
      <c r="CL334" s="62" t="str">
        <f t="shared" si="826"/>
        <v/>
      </c>
      <c r="CM334" s="65" t="str">
        <f t="shared" si="903"/>
        <v/>
      </c>
      <c r="CN334" s="68" t="str">
        <f t="shared" si="827"/>
        <v/>
      </c>
      <c r="CO334" s="32"/>
      <c r="CP334" s="120"/>
      <c r="CQ334" s="62" t="str">
        <f t="shared" si="782"/>
        <v/>
      </c>
      <c r="CR334" s="62" t="str">
        <f t="shared" si="828"/>
        <v/>
      </c>
      <c r="CS334" s="65" t="str">
        <f t="shared" si="904"/>
        <v/>
      </c>
      <c r="CT334" s="68" t="str">
        <f t="shared" si="829"/>
        <v/>
      </c>
      <c r="CU334" s="32"/>
      <c r="CV334" s="120"/>
      <c r="CW334" s="62" t="str">
        <f t="shared" si="783"/>
        <v/>
      </c>
      <c r="CX334" s="62" t="str">
        <f t="shared" si="830"/>
        <v/>
      </c>
      <c r="CY334" s="65" t="str">
        <f t="shared" si="905"/>
        <v/>
      </c>
      <c r="CZ334" s="68" t="str">
        <f t="shared" si="831"/>
        <v/>
      </c>
      <c r="DA334" s="32"/>
      <c r="DB334" s="120"/>
      <c r="DC334" s="62" t="str">
        <f t="shared" si="784"/>
        <v/>
      </c>
      <c r="DD334" s="62" t="str">
        <f t="shared" si="832"/>
        <v/>
      </c>
      <c r="DE334" s="65" t="str">
        <f t="shared" si="906"/>
        <v/>
      </c>
      <c r="DF334" s="68" t="str">
        <f t="shared" si="833"/>
        <v/>
      </c>
      <c r="DG334" s="32"/>
      <c r="DH334" s="120"/>
      <c r="DI334" s="62" t="str">
        <f t="shared" si="785"/>
        <v/>
      </c>
      <c r="DJ334" s="62" t="str">
        <f t="shared" si="834"/>
        <v/>
      </c>
      <c r="DK334" s="65" t="str">
        <f t="shared" si="907"/>
        <v/>
      </c>
      <c r="DL334" s="68" t="str">
        <f t="shared" si="835"/>
        <v/>
      </c>
      <c r="DM334" s="32"/>
      <c r="DN334" s="120"/>
      <c r="DO334" s="62" t="str">
        <f t="shared" si="786"/>
        <v/>
      </c>
      <c r="DP334" s="62" t="str">
        <f t="shared" si="836"/>
        <v/>
      </c>
      <c r="DQ334" s="65" t="str">
        <f t="shared" si="908"/>
        <v/>
      </c>
      <c r="DR334" s="68" t="str">
        <f t="shared" si="837"/>
        <v/>
      </c>
      <c r="DS334" s="32"/>
      <c r="DT334" s="120"/>
      <c r="DU334" s="62" t="str">
        <f t="shared" si="787"/>
        <v/>
      </c>
      <c r="DV334" s="62" t="str">
        <f t="shared" si="838"/>
        <v/>
      </c>
      <c r="DW334" s="65" t="str">
        <f t="shared" si="909"/>
        <v/>
      </c>
      <c r="DX334" s="68" t="str">
        <f t="shared" si="839"/>
        <v/>
      </c>
      <c r="DY334" s="32"/>
      <c r="DZ334" s="120"/>
      <c r="EA334" s="62" t="str">
        <f t="shared" si="788"/>
        <v/>
      </c>
      <c r="EB334" s="62" t="str">
        <f t="shared" si="840"/>
        <v/>
      </c>
      <c r="EC334" s="65" t="str">
        <f t="shared" si="910"/>
        <v/>
      </c>
      <c r="ED334" s="68" t="str">
        <f t="shared" si="841"/>
        <v/>
      </c>
      <c r="EE334" s="32"/>
      <c r="EF334" s="120"/>
      <c r="EG334" s="62" t="str">
        <f t="shared" si="789"/>
        <v/>
      </c>
      <c r="EH334" s="62" t="str">
        <f t="shared" si="842"/>
        <v/>
      </c>
      <c r="EI334" s="65" t="str">
        <f t="shared" si="911"/>
        <v/>
      </c>
      <c r="EJ334" s="68" t="str">
        <f t="shared" si="843"/>
        <v/>
      </c>
      <c r="EK334" s="32"/>
      <c r="EL334" s="120"/>
      <c r="EM334" s="62" t="str">
        <f t="shared" si="790"/>
        <v/>
      </c>
      <c r="EN334" s="62" t="str">
        <f t="shared" si="844"/>
        <v/>
      </c>
      <c r="EO334" s="65" t="str">
        <f t="shared" si="912"/>
        <v/>
      </c>
      <c r="EP334" s="68" t="str">
        <f t="shared" si="845"/>
        <v/>
      </c>
      <c r="EQ334" s="32"/>
      <c r="ER334" s="120"/>
      <c r="ES334" s="62" t="str">
        <f t="shared" si="791"/>
        <v/>
      </c>
      <c r="ET334" s="62" t="str">
        <f t="shared" si="846"/>
        <v/>
      </c>
      <c r="EU334" s="65" t="str">
        <f t="shared" si="913"/>
        <v/>
      </c>
      <c r="EV334" s="68" t="str">
        <f t="shared" si="847"/>
        <v/>
      </c>
      <c r="EW334" s="32"/>
      <c r="EX334" s="120"/>
      <c r="EY334" s="62" t="str">
        <f t="shared" si="792"/>
        <v/>
      </c>
      <c r="EZ334" s="62" t="str">
        <f t="shared" si="848"/>
        <v/>
      </c>
      <c r="FA334" s="65" t="str">
        <f t="shared" si="914"/>
        <v/>
      </c>
      <c r="FB334" s="68" t="str">
        <f t="shared" si="849"/>
        <v/>
      </c>
      <c r="FC334" s="32"/>
      <c r="FD334" s="120"/>
      <c r="FE334" s="62" t="str">
        <f t="shared" si="793"/>
        <v/>
      </c>
      <c r="FF334" s="62" t="str">
        <f t="shared" si="850"/>
        <v/>
      </c>
      <c r="FG334" s="65" t="str">
        <f t="shared" si="915"/>
        <v/>
      </c>
      <c r="FH334" s="68" t="str">
        <f t="shared" si="851"/>
        <v/>
      </c>
      <c r="FI334" s="32"/>
      <c r="FJ334" s="120"/>
      <c r="FK334" s="62" t="str">
        <f t="shared" si="794"/>
        <v/>
      </c>
      <c r="FL334" s="62" t="str">
        <f t="shared" si="852"/>
        <v/>
      </c>
      <c r="FM334" s="65" t="str">
        <f t="shared" si="916"/>
        <v/>
      </c>
      <c r="FN334" s="68" t="str">
        <f t="shared" si="853"/>
        <v/>
      </c>
      <c r="FO334" s="32"/>
      <c r="FP334" s="120"/>
      <c r="FQ334" s="62" t="str">
        <f t="shared" si="795"/>
        <v/>
      </c>
      <c r="FR334" s="62" t="str">
        <f t="shared" si="854"/>
        <v/>
      </c>
      <c r="FS334" s="65" t="str">
        <f t="shared" si="917"/>
        <v/>
      </c>
      <c r="FT334" s="68" t="str">
        <f t="shared" si="855"/>
        <v/>
      </c>
      <c r="FU334" s="32"/>
      <c r="FV334" s="120"/>
      <c r="FW334" s="62" t="str">
        <f t="shared" si="796"/>
        <v/>
      </c>
      <c r="FX334" s="62" t="str">
        <f t="shared" si="856"/>
        <v/>
      </c>
      <c r="FY334" s="65" t="str">
        <f t="shared" si="918"/>
        <v/>
      </c>
      <c r="FZ334" s="68" t="str">
        <f t="shared" si="857"/>
        <v/>
      </c>
      <c r="GA334" s="32"/>
      <c r="GC334" s="7" t="str">
        <f t="shared" si="858"/>
        <v/>
      </c>
      <c r="GD334" s="7" t="str">
        <f t="shared" ca="1" si="797"/>
        <v/>
      </c>
      <c r="GT334" s="71" t="str">
        <f>IF(GT$9="", "", IF(AND(NOT('Personnel Details'!$N$11=""), $B334&gt;='Personnel Details'!$N$11), 'Personnel Details'!$O$11, IF(AND(NOT('Personnel Details'!$I$11=""), $B334&gt;='Personnel Details'!$I$11), 'Personnel Details'!$J$11, 'Personnel Details'!$E$11)))</f>
        <v/>
      </c>
      <c r="GU334" s="59" t="str">
        <f>IF(GT$9="", "", IF(AND(NOT('Personnel Details'!$N$11=""), $B334&gt;='Personnel Details'!$N$11), IF('Personnel Details'!$P$11="","", 'Personnel Details'!$P$11), IF(AND(NOT('Personnel Details'!$I$11=""), $B334&gt;='Personnel Details'!$I$11), IF('Personnel Details'!$K$11="", "", 'Personnel Details'!$K$11), IF('Personnel Details'!$F$11="", "", 'Personnel Details'!$F$11))))</f>
        <v/>
      </c>
      <c r="GV334" s="74" t="str">
        <f>IF(GT$9="", "", IF(AND(NOT('Personnel Details'!$N$11=""), $B334&gt;='Personnel Details'!$N$11), 'Personnel Details'!$Q$11, IF(AND(NOT('Personnel Details'!$I$11=""), $B334&gt;='Personnel Details'!$I$11), 'Personnel Details'!$L$11, 'Personnel Details'!$G$11)))</f>
        <v/>
      </c>
      <c r="GW334" s="59" t="str">
        <f t="shared" si="859"/>
        <v/>
      </c>
      <c r="GX334" s="53"/>
      <c r="GZ334" s="78" t="str">
        <f>IF(GZ$9="", "", IF(AND(NOT('Personnel Details'!$N$12=""), $B334&gt;='Personnel Details'!$N$12), 'Personnel Details'!$O$12, IF(AND(NOT('Personnel Details'!$I$12=""), $B334&gt;='Personnel Details'!$I$12), 'Personnel Details'!$J$12, 'Personnel Details'!$E$12)))</f>
        <v/>
      </c>
      <c r="HA334" s="59" t="str">
        <f>IF(GZ$9="", "", IF(AND(NOT('Personnel Details'!$N$12=""), $B334&gt;='Personnel Details'!$N$12), IF('Personnel Details'!$P$12="","", 'Personnel Details'!$P$12), IF(AND(NOT('Personnel Details'!$I$12=""), $B334&gt;='Personnel Details'!$I$12), IF('Personnel Details'!$K$12="", "", 'Personnel Details'!$K$12), IF('Personnel Details'!$F$12="", "", 'Personnel Details'!$F$12))))</f>
        <v/>
      </c>
      <c r="HB334" s="79" t="str">
        <f>IF(GZ$9="", "", IF(AND(NOT('Personnel Details'!$N$12=""), $B334&gt;='Personnel Details'!$N$12), 'Personnel Details'!$Q$12, IF(AND(NOT('Personnel Details'!$I$12=""), $B334&gt;='Personnel Details'!$I$12), 'Personnel Details'!$L$12, 'Personnel Details'!$G$12)))</f>
        <v/>
      </c>
      <c r="HC334" s="59" t="str">
        <f t="shared" si="860"/>
        <v/>
      </c>
      <c r="HD334" s="53"/>
      <c r="HF334" s="78" t="str">
        <f>IF(HF$9="", "", IF(AND(NOT('Personnel Details'!$N$13=""), $B334&gt;='Personnel Details'!$N$13), 'Personnel Details'!$O$13, IF(AND(NOT('Personnel Details'!$I$13=""), $B334&gt;='Personnel Details'!$I$13), 'Personnel Details'!$J$13, 'Personnel Details'!$E$13)))</f>
        <v/>
      </c>
      <c r="HG334" s="59" t="str">
        <f>IF(HF$9="", "", IF(AND(NOT('Personnel Details'!$N$13=""), $B334&gt;='Personnel Details'!$N$13), IF('Personnel Details'!$P$13="","", 'Personnel Details'!$P$13), IF(AND(NOT('Personnel Details'!$I$13=""), $B334&gt;='Personnel Details'!$I$13), IF('Personnel Details'!$K$13="", "", 'Personnel Details'!$K$13), IF('Personnel Details'!$F$13="", "", 'Personnel Details'!$F$13))))</f>
        <v/>
      </c>
      <c r="HH334" s="79" t="str">
        <f>IF(HF$9="", "", IF(AND(NOT('Personnel Details'!$N$13=""), $B334&gt;='Personnel Details'!$N$13), 'Personnel Details'!$Q$13, IF(AND(NOT('Personnel Details'!$I$13=""), $B334&gt;='Personnel Details'!$I$13), 'Personnel Details'!$L$13, 'Personnel Details'!$G$13)))</f>
        <v/>
      </c>
      <c r="HI334" s="59" t="str">
        <f t="shared" si="861"/>
        <v/>
      </c>
      <c r="HJ334" s="53"/>
      <c r="HL334" s="78" t="str">
        <f>IF(HL$9="", "", IF(AND(NOT('Personnel Details'!$N$14=""), $B334&gt;='Personnel Details'!$N$14), 'Personnel Details'!$O$14, IF(AND(NOT('Personnel Details'!$I$14=""), $B334&gt;='Personnel Details'!$I$14), 'Personnel Details'!$J$14, 'Personnel Details'!$E$14)))</f>
        <v/>
      </c>
      <c r="HM334" s="59" t="str">
        <f>IF(HL$9="", "", IF(AND(NOT('Personnel Details'!$N$14=""), $B334&gt;='Personnel Details'!$N$14), IF('Personnel Details'!$P$14="","", 'Personnel Details'!$P$14), IF(AND(NOT('Personnel Details'!$I$14=""), $B334&gt;='Personnel Details'!$I$14), IF('Personnel Details'!$K$14="", "", 'Personnel Details'!$K$14), IF('Personnel Details'!$F$14="", "", 'Personnel Details'!$F$14))))</f>
        <v/>
      </c>
      <c r="HN334" s="79" t="str">
        <f>IF(HL$9="", "", IF(AND(NOT('Personnel Details'!$N$14=""), $B334&gt;='Personnel Details'!$N$14), 'Personnel Details'!$Q$14, IF(AND(NOT('Personnel Details'!$I$14=""), $B334&gt;='Personnel Details'!$I$14), 'Personnel Details'!$L$14, 'Personnel Details'!$G$14)))</f>
        <v/>
      </c>
      <c r="HO334" s="59" t="str">
        <f t="shared" si="862"/>
        <v/>
      </c>
      <c r="HP334" s="53"/>
      <c r="HR334" s="78" t="str">
        <f>IF(HR$9="", "", IF(AND(NOT('Personnel Details'!$N$15=""), $B334&gt;='Personnel Details'!$N$15), 'Personnel Details'!$O$15, IF(AND(NOT('Personnel Details'!$I$15=""), $B334&gt;='Personnel Details'!$I$15), 'Personnel Details'!$J$15, 'Personnel Details'!$E$15)))</f>
        <v/>
      </c>
      <c r="HS334" s="59" t="str">
        <f>IF(HR$9="", "", IF(AND(NOT('Personnel Details'!$N$15=""), $B334&gt;='Personnel Details'!$N$15), IF('Personnel Details'!$P$15="","", 'Personnel Details'!$P$15), IF(AND(NOT('Personnel Details'!$I$15=""), $B334&gt;='Personnel Details'!$I$15), IF('Personnel Details'!$K$15="", "", 'Personnel Details'!$K$15), IF('Personnel Details'!$F$15="", "", 'Personnel Details'!$F$15))))</f>
        <v/>
      </c>
      <c r="HT334" s="79" t="str">
        <f>IF(HR$9="", "", IF(AND(NOT('Personnel Details'!$N$15=""), $B334&gt;='Personnel Details'!$N$15), 'Personnel Details'!$Q$15, IF(AND(NOT('Personnel Details'!$I$15=""), $B334&gt;='Personnel Details'!$I$15), 'Personnel Details'!$L$15, 'Personnel Details'!$G$15)))</f>
        <v/>
      </c>
      <c r="HU334" s="59" t="str">
        <f t="shared" si="863"/>
        <v/>
      </c>
      <c r="HV334" s="53"/>
      <c r="HX334" s="78" t="str">
        <f>IF(HX$9="", "", IF(AND(NOT('Personnel Details'!$N$16=""), $B334&gt;='Personnel Details'!$N$16), 'Personnel Details'!$O$16, IF(AND(NOT('Personnel Details'!$I$16=""), $B334&gt;='Personnel Details'!$I$16), 'Personnel Details'!$J$16, 'Personnel Details'!$E$16)))</f>
        <v/>
      </c>
      <c r="HY334" s="59" t="str">
        <f>IF(HX$9="", "", IF(AND(NOT('Personnel Details'!$N$16=""), $B334&gt;='Personnel Details'!$N$16), IF('Personnel Details'!$P$16="","", 'Personnel Details'!$P$16), IF(AND(NOT('Personnel Details'!$I$16=""), $B334&gt;='Personnel Details'!$I$16), IF('Personnel Details'!$K$16="", "", 'Personnel Details'!$K$16), IF('Personnel Details'!$F$16="", "", 'Personnel Details'!$F$16))))</f>
        <v/>
      </c>
      <c r="HZ334" s="79" t="str">
        <f>IF(HX$9="", "", IF(AND(NOT('Personnel Details'!$N$16=""), $B334&gt;='Personnel Details'!$N$16), 'Personnel Details'!$Q$16, IF(AND(NOT('Personnel Details'!$I$16=""), $B334&gt;='Personnel Details'!$I$16), 'Personnel Details'!$L$16, 'Personnel Details'!$G$16)))</f>
        <v/>
      </c>
      <c r="IA334" s="59" t="str">
        <f t="shared" si="864"/>
        <v/>
      </c>
      <c r="IB334" s="53"/>
      <c r="ID334" s="78" t="str">
        <f>IF(ID$9="", "", IF(AND(NOT('Personnel Details'!$N$17=""), $B334&gt;='Personnel Details'!$N$17), 'Personnel Details'!$O$17, IF(AND(NOT('Personnel Details'!$I$17=""), $B334&gt;='Personnel Details'!$I$17), 'Personnel Details'!$J$17, 'Personnel Details'!$E$17)))</f>
        <v/>
      </c>
      <c r="IE334" s="59" t="str">
        <f>IF(ID$9="", "", IF(AND(NOT('Personnel Details'!$N$17=""), $B334&gt;='Personnel Details'!$N$17), IF('Personnel Details'!$P$17="","", 'Personnel Details'!$P$17), IF(AND(NOT('Personnel Details'!$I$17=""), $B334&gt;='Personnel Details'!$I$17), IF('Personnel Details'!$K$17="", "", 'Personnel Details'!$K$17), IF('Personnel Details'!$F$17="", "", 'Personnel Details'!$F$17))))</f>
        <v/>
      </c>
      <c r="IF334" s="79" t="str">
        <f>IF(ID$9="", "", IF(AND(NOT('Personnel Details'!$N$17=""), $B334&gt;='Personnel Details'!$N$17), 'Personnel Details'!$Q$17, IF(AND(NOT('Personnel Details'!$I$17=""), $B334&gt;='Personnel Details'!$I$17), 'Personnel Details'!$L$17, 'Personnel Details'!$G$17)))</f>
        <v/>
      </c>
      <c r="IG334" s="59" t="str">
        <f t="shared" si="865"/>
        <v/>
      </c>
      <c r="IH334" s="53"/>
      <c r="IJ334" s="78" t="str">
        <f>IF(IJ$9="", "", IF(AND(NOT('Personnel Details'!$N$18=""), $B334&gt;='Personnel Details'!$N$18), 'Personnel Details'!$O$18, IF(AND(NOT('Personnel Details'!$I$18=""), $B334&gt;='Personnel Details'!$I$18), 'Personnel Details'!$J$18, 'Personnel Details'!$E$18)))</f>
        <v/>
      </c>
      <c r="IK334" s="59" t="str">
        <f>IF(IJ$9="", "", IF(AND(NOT('Personnel Details'!$N$18=""), $B334&gt;='Personnel Details'!$N$18), IF('Personnel Details'!$P$18="","", 'Personnel Details'!$P$18), IF(AND(NOT('Personnel Details'!$I$18=""), $B334&gt;='Personnel Details'!$I$18), IF('Personnel Details'!$K$18="", "", 'Personnel Details'!$K$18), IF('Personnel Details'!$F$18="", "", 'Personnel Details'!$F$18))))</f>
        <v/>
      </c>
      <c r="IL334" s="79" t="str">
        <f>IF(IJ$9="", "", IF(AND(NOT('Personnel Details'!$N$18=""), $B334&gt;='Personnel Details'!$N$18), 'Personnel Details'!$Q$18, IF(AND(NOT('Personnel Details'!$I$18=""), $B334&gt;='Personnel Details'!$I$18), 'Personnel Details'!$L$18, 'Personnel Details'!$G$18)))</f>
        <v/>
      </c>
      <c r="IM334" s="59" t="str">
        <f t="shared" si="866"/>
        <v/>
      </c>
      <c r="IN334" s="53"/>
      <c r="IP334" s="78" t="str">
        <f>IF(IP$9="", "", IF(AND(NOT('Personnel Details'!$N$19=""), $B334&gt;='Personnel Details'!$N$19), 'Personnel Details'!$O$19, IF(AND(NOT('Personnel Details'!$I$19=""), $B334&gt;='Personnel Details'!$I$19), 'Personnel Details'!$J$19, 'Personnel Details'!$E$19)))</f>
        <v/>
      </c>
      <c r="IQ334" s="59" t="str">
        <f>IF(IP$9="", "", IF(AND(NOT('Personnel Details'!$N$19=""), $B334&gt;='Personnel Details'!$N$19), IF('Personnel Details'!$P$19="","", 'Personnel Details'!$P$19), IF(AND(NOT('Personnel Details'!$I$19=""), $B334&gt;='Personnel Details'!$I$19), IF('Personnel Details'!$K$19="", "", 'Personnel Details'!$K$19), IF('Personnel Details'!$F$19="", "", 'Personnel Details'!$F$19))))</f>
        <v/>
      </c>
      <c r="IR334" s="79" t="str">
        <f>IF(IP$9="", "", IF(AND(NOT('Personnel Details'!$N$19=""), $B334&gt;='Personnel Details'!$N$19), 'Personnel Details'!$Q$19, IF(AND(NOT('Personnel Details'!$I$19=""), $B334&gt;='Personnel Details'!$I$19), 'Personnel Details'!$L$19, 'Personnel Details'!$G$19)))</f>
        <v/>
      </c>
      <c r="IS334" s="59" t="str">
        <f t="shared" si="867"/>
        <v/>
      </c>
      <c r="IT334" s="53"/>
      <c r="IV334" s="78" t="str">
        <f>IF(IV$9="", "", IF(AND(NOT('Personnel Details'!$N$20=""), $B334&gt;='Personnel Details'!$N$20), 'Personnel Details'!$O$20, IF(AND(NOT('Personnel Details'!$I$20=""), $B334&gt;='Personnel Details'!$I$20), 'Personnel Details'!$J$20, 'Personnel Details'!$E$20)))</f>
        <v/>
      </c>
      <c r="IW334" s="59" t="str">
        <f>IF(IV$9="", "", IF(AND(NOT('Personnel Details'!$N$20=""), $B334&gt;='Personnel Details'!$N$20), IF('Personnel Details'!$P$20="","", 'Personnel Details'!$P$20), IF(AND(NOT('Personnel Details'!$I$20=""), $B334&gt;='Personnel Details'!$I$20), IF('Personnel Details'!$K$20="", "", 'Personnel Details'!$K$20), IF('Personnel Details'!$F$20="", "", 'Personnel Details'!$F$20))))</f>
        <v/>
      </c>
      <c r="IX334" s="79" t="str">
        <f>IF(IV$9="", "", IF(AND(NOT('Personnel Details'!$N$20=""), $B334&gt;='Personnel Details'!$N$20), 'Personnel Details'!$Q$20, IF(AND(NOT('Personnel Details'!$I$20=""), $B334&gt;='Personnel Details'!$I$20), 'Personnel Details'!$L$20, 'Personnel Details'!$G$20)))</f>
        <v/>
      </c>
      <c r="IY334" s="59" t="str">
        <f t="shared" si="868"/>
        <v/>
      </c>
      <c r="IZ334" s="53"/>
      <c r="JB334" s="78" t="str">
        <f>IF(JB$9="", "", IF(AND(NOT('Personnel Details'!$N$21=""), $B334&gt;='Personnel Details'!$N$21), 'Personnel Details'!$O$21, IF(AND(NOT('Personnel Details'!$I$21=""), $B334&gt;='Personnel Details'!$I$21), 'Personnel Details'!$J$21, 'Personnel Details'!$E$21)))</f>
        <v/>
      </c>
      <c r="JC334" s="59" t="str">
        <f>IF(JB$9="", "", IF(AND(NOT('Personnel Details'!$N$21=""), $B334&gt;='Personnel Details'!$N$21), IF('Personnel Details'!$P$21="","", 'Personnel Details'!$P$21), IF(AND(NOT('Personnel Details'!$I$21=""), $B334&gt;='Personnel Details'!$I$21), IF('Personnel Details'!$K$21="", "", 'Personnel Details'!$K$21), IF('Personnel Details'!$F$21="", "", 'Personnel Details'!$F$21))))</f>
        <v/>
      </c>
      <c r="JD334" s="79" t="str">
        <f>IF(JB$9="", "", IF(AND(NOT('Personnel Details'!$N$21=""), $B334&gt;='Personnel Details'!$N$21), 'Personnel Details'!$Q$21, IF(AND(NOT('Personnel Details'!$I$21=""), $B334&gt;='Personnel Details'!$I$21), 'Personnel Details'!$L$21, 'Personnel Details'!$G$21)))</f>
        <v/>
      </c>
      <c r="JE334" s="59" t="str">
        <f t="shared" si="869"/>
        <v/>
      </c>
      <c r="JF334" s="53"/>
      <c r="JH334" s="78" t="str">
        <f>IF(JH$9="", "", IF(AND(NOT('Personnel Details'!$N$22=""), $B334&gt;='Personnel Details'!$N$22), 'Personnel Details'!$O$22, IF(AND(NOT('Personnel Details'!$I$22=""), $B334&gt;='Personnel Details'!$I$22), 'Personnel Details'!$J$22, 'Personnel Details'!$E$22)))</f>
        <v/>
      </c>
      <c r="JI334" s="59" t="str">
        <f>IF(JH$9="", "", IF(AND(NOT('Personnel Details'!$N$22=""), $B334&gt;='Personnel Details'!$N$22), IF('Personnel Details'!$P$22="","", 'Personnel Details'!$P$22), IF(AND(NOT('Personnel Details'!$I$22=""), $B334&gt;='Personnel Details'!$I$22), IF('Personnel Details'!$K$22="", "", 'Personnel Details'!$K$22), IF('Personnel Details'!$F$22="", "", 'Personnel Details'!$F$22))))</f>
        <v/>
      </c>
      <c r="JJ334" s="79" t="str">
        <f>IF(JH$9="", "", IF(AND(NOT('Personnel Details'!$N$22=""), $B334&gt;='Personnel Details'!$N$22), 'Personnel Details'!$Q$22, IF(AND(NOT('Personnel Details'!$I$22=""), $B334&gt;='Personnel Details'!$I$22), 'Personnel Details'!$L$22, 'Personnel Details'!$G$22)))</f>
        <v/>
      </c>
      <c r="JK334" s="59" t="str">
        <f t="shared" si="870"/>
        <v/>
      </c>
      <c r="JL334" s="53"/>
      <c r="JN334" s="78" t="str">
        <f>IF(JN$9="", "", IF(AND(NOT('Personnel Details'!$N$23=""), $B334&gt;='Personnel Details'!$N$23), 'Personnel Details'!$O$23, IF(AND(NOT('Personnel Details'!$I$23=""), $B334&gt;='Personnel Details'!$I$23), 'Personnel Details'!$J$23, 'Personnel Details'!$E$23)))</f>
        <v/>
      </c>
      <c r="JO334" s="59" t="str">
        <f>IF(JN$9="", "", IF(AND(NOT('Personnel Details'!$N$23=""), $B334&gt;='Personnel Details'!$N$23), IF('Personnel Details'!$P$23="","", 'Personnel Details'!$P$23), IF(AND(NOT('Personnel Details'!$I$23=""), $B334&gt;='Personnel Details'!$I$23), IF('Personnel Details'!$K$23="", "", 'Personnel Details'!$K$23), IF('Personnel Details'!$F$23="", "", 'Personnel Details'!$F$23))))</f>
        <v/>
      </c>
      <c r="JP334" s="79" t="str">
        <f>IF(JN$9="", "", IF(AND(NOT('Personnel Details'!$N$23=""), $B334&gt;='Personnel Details'!$N$23), 'Personnel Details'!$Q$23, IF(AND(NOT('Personnel Details'!$I$23=""), $B334&gt;='Personnel Details'!$I$23), 'Personnel Details'!$L$23, 'Personnel Details'!$G$23)))</f>
        <v/>
      </c>
      <c r="JQ334" s="59" t="str">
        <f t="shared" si="871"/>
        <v/>
      </c>
      <c r="JR334" s="53"/>
      <c r="JT334" s="78" t="str">
        <f>IF(JT$9="", "", IF(AND(NOT('Personnel Details'!$N$24=""), $B334&gt;='Personnel Details'!$N$24), 'Personnel Details'!$O$24, IF(AND(NOT('Personnel Details'!$I$24=""), $B334&gt;='Personnel Details'!$I$24), 'Personnel Details'!$J$24, 'Personnel Details'!$E$24)))</f>
        <v/>
      </c>
      <c r="JU334" s="59" t="str">
        <f>IF(JT$9="", "", IF(AND(NOT('Personnel Details'!$N$24=""), $B334&gt;='Personnel Details'!$N$24), IF('Personnel Details'!$P$24="","", 'Personnel Details'!$P$24), IF(AND(NOT('Personnel Details'!$I$24=""), $B334&gt;='Personnel Details'!$I$24), IF('Personnel Details'!$K$24="", "", 'Personnel Details'!$K$24), IF('Personnel Details'!$F$24="", "", 'Personnel Details'!$F$24))))</f>
        <v/>
      </c>
      <c r="JV334" s="79" t="str">
        <f>IF(JT$9="", "", IF(AND(NOT('Personnel Details'!$N$24=""), $B334&gt;='Personnel Details'!$N$24), 'Personnel Details'!$Q$24, IF(AND(NOT('Personnel Details'!$I$24=""), $B334&gt;='Personnel Details'!$I$24), 'Personnel Details'!$L$24, 'Personnel Details'!$G$24)))</f>
        <v/>
      </c>
      <c r="JW334" s="59" t="str">
        <f t="shared" si="872"/>
        <v/>
      </c>
      <c r="JX334" s="53"/>
      <c r="JZ334" s="78" t="str">
        <f>IF(JZ$9="", "", IF(AND(NOT('Personnel Details'!$N$25=""), $B334&gt;='Personnel Details'!$N$25), 'Personnel Details'!$O$25, IF(AND(NOT('Personnel Details'!$I$25=""), $B334&gt;='Personnel Details'!$I$25), 'Personnel Details'!$J$25, 'Personnel Details'!$E$25)))</f>
        <v/>
      </c>
      <c r="KA334" s="59" t="str">
        <f>IF(JZ$9="", "", IF(AND(NOT('Personnel Details'!$N$25=""), $B334&gt;='Personnel Details'!$N$25), IF('Personnel Details'!$P$25="","", 'Personnel Details'!$P$25), IF(AND(NOT('Personnel Details'!$I$25=""), $B334&gt;='Personnel Details'!$I$25), IF('Personnel Details'!$K$25="", "", 'Personnel Details'!$K$25), IF('Personnel Details'!$F$25="", "", 'Personnel Details'!$F$25))))</f>
        <v/>
      </c>
      <c r="KB334" s="79" t="str">
        <f>IF(JZ$9="", "", IF(AND(NOT('Personnel Details'!$N$25=""), $B334&gt;='Personnel Details'!$N$25), 'Personnel Details'!$Q$25, IF(AND(NOT('Personnel Details'!$I$25=""), $B334&gt;='Personnel Details'!$I$25), 'Personnel Details'!$L$25, 'Personnel Details'!$G$25)))</f>
        <v/>
      </c>
      <c r="KC334" s="59" t="str">
        <f t="shared" si="873"/>
        <v/>
      </c>
      <c r="KD334" s="53"/>
      <c r="KF334" s="78" t="str">
        <f>IF(KF$9="", "", IF(AND(NOT('Personnel Details'!$N$26=""), $B334&gt;='Personnel Details'!$N$26), 'Personnel Details'!$O$26, IF(AND(NOT('Personnel Details'!$I$26=""), $B334&gt;='Personnel Details'!$I$26), 'Personnel Details'!$J$26, 'Personnel Details'!$E$26)))</f>
        <v/>
      </c>
      <c r="KG334" s="59" t="str">
        <f>IF(KF$9="", "", IF(AND(NOT('Personnel Details'!$N$26=""), $B334&gt;='Personnel Details'!$N$26), IF('Personnel Details'!$P$26="","", 'Personnel Details'!$P$26), IF(AND(NOT('Personnel Details'!$I$26=""), $B334&gt;='Personnel Details'!$I$26), IF('Personnel Details'!$K$26="", "", 'Personnel Details'!$K$26), IF('Personnel Details'!$F$26="", "", 'Personnel Details'!$F$26))))</f>
        <v/>
      </c>
      <c r="KH334" s="79" t="str">
        <f>IF(KF$9="", "", IF(AND(NOT('Personnel Details'!$N$26=""), $B334&gt;='Personnel Details'!$N$26), 'Personnel Details'!$Q$26, IF(AND(NOT('Personnel Details'!$I$26=""), $B334&gt;='Personnel Details'!$I$26), 'Personnel Details'!$L$26, 'Personnel Details'!$G$26)))</f>
        <v/>
      </c>
      <c r="KI334" s="59" t="str">
        <f t="shared" si="874"/>
        <v/>
      </c>
      <c r="KJ334" s="53"/>
      <c r="KL334" s="78" t="str">
        <f>IF(KL$9="", "", IF(AND(NOT('Personnel Details'!$N$27=""), $B334&gt;='Personnel Details'!$N$27), 'Personnel Details'!$O$27, IF(AND(NOT('Personnel Details'!$I$27=""), $B334&gt;='Personnel Details'!$I$27), 'Personnel Details'!$J$27, 'Personnel Details'!$E$27)))</f>
        <v/>
      </c>
      <c r="KM334" s="59" t="str">
        <f>IF(KL$9="", "", IF(AND(NOT('Personnel Details'!$N$27=""), $B334&gt;='Personnel Details'!$N$27), IF('Personnel Details'!$P$27="","", 'Personnel Details'!$P$27), IF(AND(NOT('Personnel Details'!$I$27=""), $B334&gt;='Personnel Details'!$I$27), IF('Personnel Details'!$K$27="", "", 'Personnel Details'!$K$27), IF('Personnel Details'!$F$27="", "", 'Personnel Details'!$F$27))))</f>
        <v/>
      </c>
      <c r="KN334" s="79" t="str">
        <f>IF(KL$9="", "", IF(AND(NOT('Personnel Details'!$N$27=""), $B334&gt;='Personnel Details'!$N$27), 'Personnel Details'!$Q$27, IF(AND(NOT('Personnel Details'!$I$27=""), $B334&gt;='Personnel Details'!$I$27), 'Personnel Details'!$L$27, 'Personnel Details'!$G$27)))</f>
        <v/>
      </c>
      <c r="KO334" s="59" t="str">
        <f t="shared" si="875"/>
        <v/>
      </c>
      <c r="KP334" s="53"/>
      <c r="KR334" s="78" t="str">
        <f>IF(KR$9="", "", IF(AND(NOT('Personnel Details'!$N$28=""), $B334&gt;='Personnel Details'!$N$28), 'Personnel Details'!$O$28, IF(AND(NOT('Personnel Details'!$I$28=""), $B334&gt;='Personnel Details'!$I$28), 'Personnel Details'!$J$28, 'Personnel Details'!$E$28)))</f>
        <v/>
      </c>
      <c r="KS334" s="59" t="str">
        <f>IF(KR$9="", "", IF(AND(NOT('Personnel Details'!$N$28=""), $B334&gt;='Personnel Details'!$N$28), IF('Personnel Details'!$P$28="","", 'Personnel Details'!$P$28), IF(AND(NOT('Personnel Details'!$I$28=""), $B334&gt;='Personnel Details'!$I$28), IF('Personnel Details'!$K$28="", "", 'Personnel Details'!$K$28), IF('Personnel Details'!$F$28="", "", 'Personnel Details'!$F$28))))</f>
        <v/>
      </c>
      <c r="KT334" s="79" t="str">
        <f>IF(KR$9="", "", IF(AND(NOT('Personnel Details'!$N$28=""), $B334&gt;='Personnel Details'!$N$28), 'Personnel Details'!$Q$28, IF(AND(NOT('Personnel Details'!$I$28=""), $B334&gt;='Personnel Details'!$I$28), 'Personnel Details'!$L$28, 'Personnel Details'!$G$28)))</f>
        <v/>
      </c>
      <c r="KU334" s="59" t="str">
        <f t="shared" si="876"/>
        <v/>
      </c>
      <c r="KV334" s="53"/>
      <c r="KX334" s="78" t="str">
        <f>IF(KX$9="", "", IF(AND(NOT('Personnel Details'!$N$29=""), $B334&gt;='Personnel Details'!$N$29), 'Personnel Details'!$O$29, IF(AND(NOT('Personnel Details'!$I$29=""), $B334&gt;='Personnel Details'!$I$29), 'Personnel Details'!$J$29, 'Personnel Details'!$E$29)))</f>
        <v/>
      </c>
      <c r="KY334" s="59" t="str">
        <f>IF(KX$9="", "", IF(AND(NOT('Personnel Details'!$N$29=""), $B334&gt;='Personnel Details'!$N$29), IF('Personnel Details'!$P$29="","", 'Personnel Details'!$P$29), IF(AND(NOT('Personnel Details'!$I$29=""), $B334&gt;='Personnel Details'!$I$29), IF('Personnel Details'!$K$29="", "", 'Personnel Details'!$K$29), IF('Personnel Details'!$F$29="", "", 'Personnel Details'!$F$29))))</f>
        <v/>
      </c>
      <c r="KZ334" s="79" t="str">
        <f>IF(KX$9="", "", IF(AND(NOT('Personnel Details'!$N$29=""), $B334&gt;='Personnel Details'!$N$29), 'Personnel Details'!$Q$29, IF(AND(NOT('Personnel Details'!$I$29=""), $B334&gt;='Personnel Details'!$I$29), 'Personnel Details'!$L$29, 'Personnel Details'!$G$29)))</f>
        <v/>
      </c>
      <c r="LA334" s="59" t="str">
        <f t="shared" si="877"/>
        <v/>
      </c>
      <c r="LB334" s="53"/>
      <c r="LD334" s="78" t="str">
        <f>IF(LD$9="", "", IF(AND(NOT('Personnel Details'!$N$30=""), $B334&gt;='Personnel Details'!$N$30), 'Personnel Details'!$O$30, IF(AND(NOT('Personnel Details'!$I$30=""), $B334&gt;='Personnel Details'!$I$30), 'Personnel Details'!$J$30, 'Personnel Details'!$E$30)))</f>
        <v/>
      </c>
      <c r="LE334" s="59" t="str">
        <f>IF(LD$9="", "", IF(AND(NOT('Personnel Details'!$N$30=""), $B334&gt;='Personnel Details'!$N$30), IF('Personnel Details'!$P$30="","", 'Personnel Details'!$P$30), IF(AND(NOT('Personnel Details'!$I$30=""), $B334&gt;='Personnel Details'!$I$30), IF('Personnel Details'!$K$30="", "", 'Personnel Details'!$K$30), IF('Personnel Details'!$F$30="", "", 'Personnel Details'!$F$30))))</f>
        <v/>
      </c>
      <c r="LF334" s="79" t="str">
        <f>IF(LD$9="", "", IF(AND(NOT('Personnel Details'!$N$30=""), $B334&gt;='Personnel Details'!$N$30), 'Personnel Details'!$Q$30, IF(AND(NOT('Personnel Details'!$I$30=""), $B334&gt;='Personnel Details'!$I$30), 'Personnel Details'!$L$30, 'Personnel Details'!$G$30)))</f>
        <v/>
      </c>
      <c r="LG334" s="59" t="str">
        <f t="shared" si="878"/>
        <v/>
      </c>
      <c r="LH334" s="53"/>
      <c r="LJ334" s="78" t="str">
        <f>IF(LJ$9="", "", IF(AND(NOT('Personnel Details'!$N$31=""), $B334&gt;='Personnel Details'!$N$31), 'Personnel Details'!$O$31, IF(AND(NOT('Personnel Details'!$I$31=""), $B334&gt;='Personnel Details'!$I$31), 'Personnel Details'!$J$31, 'Personnel Details'!$E$31)))</f>
        <v/>
      </c>
      <c r="LK334" s="59" t="str">
        <f>IF(LJ$9="", "", IF(AND(NOT('Personnel Details'!$N$31=""), $B334&gt;='Personnel Details'!$N$31), IF('Personnel Details'!$P$31="","", 'Personnel Details'!$P$31), IF(AND(NOT('Personnel Details'!$I$31=""), $B334&gt;='Personnel Details'!$I$31), IF('Personnel Details'!$K$31="", "", 'Personnel Details'!$K$31), IF('Personnel Details'!$F$31="", "", 'Personnel Details'!$F$31))))</f>
        <v/>
      </c>
      <c r="LL334" s="79" t="str">
        <f>IF(LJ$9="", "", IF(AND(NOT('Personnel Details'!$N$31=""), $B334&gt;='Personnel Details'!$N$31), 'Personnel Details'!$Q$31, IF(AND(NOT('Personnel Details'!$I$31=""), $B334&gt;='Personnel Details'!$I$31), 'Personnel Details'!$L$31, 'Personnel Details'!$G$31)))</f>
        <v/>
      </c>
      <c r="LM334" s="59" t="str">
        <f t="shared" si="879"/>
        <v/>
      </c>
      <c r="LN334" s="53"/>
      <c r="LP334" s="78" t="str">
        <f>IF(LP$9="", "", IF(AND(NOT('Personnel Details'!$N$32=""), $B334&gt;='Personnel Details'!$N$32), 'Personnel Details'!$O$32, IF(AND(NOT('Personnel Details'!$I$32=""), $B334&gt;='Personnel Details'!$I$32), 'Personnel Details'!$J$32, 'Personnel Details'!$E$32)))</f>
        <v/>
      </c>
      <c r="LQ334" s="59" t="str">
        <f>IF(LP$9="", "", IF(AND(NOT('Personnel Details'!$N$32=""), $B334&gt;='Personnel Details'!$N$32), IF('Personnel Details'!$P$32="","", 'Personnel Details'!$P$32), IF(AND(NOT('Personnel Details'!$I$32=""), $B334&gt;='Personnel Details'!$I$32), IF('Personnel Details'!$K$32="", "", 'Personnel Details'!$K$32), IF('Personnel Details'!$F$32="", "", 'Personnel Details'!$F$32))))</f>
        <v/>
      </c>
      <c r="LR334" s="79" t="str">
        <f>IF(LP$9="", "", IF(AND(NOT('Personnel Details'!$N$32=""), $B334&gt;='Personnel Details'!$N$32), 'Personnel Details'!$Q$32, IF(AND(NOT('Personnel Details'!$I$32=""), $B334&gt;='Personnel Details'!$I$32), 'Personnel Details'!$L$32, 'Personnel Details'!$G$32)))</f>
        <v/>
      </c>
      <c r="LS334" s="59" t="str">
        <f t="shared" si="880"/>
        <v/>
      </c>
      <c r="LT334" s="53"/>
      <c r="LV334" s="78" t="str">
        <f>IF(LV$9="", "", IF(AND(NOT('Personnel Details'!$N$33=""), $B334&gt;='Personnel Details'!$N$33), 'Personnel Details'!$O$33, IF(AND(NOT('Personnel Details'!$I$33=""), $B334&gt;='Personnel Details'!$I$33), 'Personnel Details'!$J$33, 'Personnel Details'!$E$33)))</f>
        <v/>
      </c>
      <c r="LW334" s="59" t="str">
        <f>IF(LV$9="", "", IF(AND(NOT('Personnel Details'!$N$33=""), $B334&gt;='Personnel Details'!$N$33), IF('Personnel Details'!$P$33="","", 'Personnel Details'!$P$33), IF(AND(NOT('Personnel Details'!$I$33=""), $B334&gt;='Personnel Details'!$I$33), IF('Personnel Details'!$K$33="", "", 'Personnel Details'!$K$33), IF('Personnel Details'!$F$33="", "", 'Personnel Details'!$F$33))))</f>
        <v/>
      </c>
      <c r="LX334" s="79" t="str">
        <f>IF(LV$9="", "", IF(AND(NOT('Personnel Details'!$N$33=""), $B334&gt;='Personnel Details'!$N$33), 'Personnel Details'!$Q$33, IF(AND(NOT('Personnel Details'!$I$33=""), $B334&gt;='Personnel Details'!$I$33), 'Personnel Details'!$L$33, 'Personnel Details'!$G$33)))</f>
        <v/>
      </c>
      <c r="LY334" s="59" t="str">
        <f t="shared" si="881"/>
        <v/>
      </c>
      <c r="LZ334" s="53"/>
      <c r="MB334" s="78" t="str">
        <f>IF(MB$9="", "", IF(AND(NOT('Personnel Details'!$N$34=""), $B334&gt;='Personnel Details'!$N$34), 'Personnel Details'!$O$34, IF(AND(NOT('Personnel Details'!$I$34=""), $B334&gt;='Personnel Details'!$I$34), 'Personnel Details'!$J$34, 'Personnel Details'!$E$34)))</f>
        <v/>
      </c>
      <c r="MC334" s="59" t="str">
        <f>IF(MB$9="", "", IF(AND(NOT('Personnel Details'!$N$34=""), $B334&gt;='Personnel Details'!$N$34), IF('Personnel Details'!$P$34="","", 'Personnel Details'!$P$34), IF(AND(NOT('Personnel Details'!$I$34=""), $B334&gt;='Personnel Details'!$I$34), IF('Personnel Details'!$K$34="", "", 'Personnel Details'!$K$34), IF('Personnel Details'!$F$34="", "", 'Personnel Details'!$F$34))))</f>
        <v/>
      </c>
      <c r="MD334" s="79" t="str">
        <f>IF(MB$9="", "", IF(AND(NOT('Personnel Details'!$N$34=""), $B334&gt;='Personnel Details'!$N$34), 'Personnel Details'!$Q$34, IF(AND(NOT('Personnel Details'!$I$34=""), $B334&gt;='Personnel Details'!$I$34), 'Personnel Details'!$L$34, 'Personnel Details'!$G$34)))</f>
        <v/>
      </c>
      <c r="ME334" s="59" t="str">
        <f t="shared" si="882"/>
        <v/>
      </c>
      <c r="MF334" s="53"/>
      <c r="MH334" s="78" t="str">
        <f>IF(MH$9="", "", IF(AND(NOT('Personnel Details'!$N$35=""), $B334&gt;='Personnel Details'!$N$35), 'Personnel Details'!$O$35, IF(AND(NOT('Personnel Details'!$I$35=""), $B334&gt;='Personnel Details'!$I$35), 'Personnel Details'!$J$35, 'Personnel Details'!$E$35)))</f>
        <v/>
      </c>
      <c r="MI334" s="59" t="str">
        <f>IF(MH$9="", "", IF(AND(NOT('Personnel Details'!$N$35=""), $B334&gt;='Personnel Details'!$N$35), IF('Personnel Details'!$P$35="","", 'Personnel Details'!$P$35), IF(AND(NOT('Personnel Details'!$I$35=""), $B334&gt;='Personnel Details'!$I$35), IF('Personnel Details'!$K$35="", "", 'Personnel Details'!$K$35), IF('Personnel Details'!$F$35="", "", 'Personnel Details'!$F$35))))</f>
        <v/>
      </c>
      <c r="MJ334" s="79" t="str">
        <f>IF(MH$9="", "", IF(AND(NOT('Personnel Details'!$N$35=""), $B334&gt;='Personnel Details'!$N$35), 'Personnel Details'!$Q$35, IF(AND(NOT('Personnel Details'!$I$35=""), $B334&gt;='Personnel Details'!$I$35), 'Personnel Details'!$L$35, 'Personnel Details'!$G$35)))</f>
        <v/>
      </c>
      <c r="MK334" s="59" t="str">
        <f t="shared" si="883"/>
        <v/>
      </c>
      <c r="ML334" s="53"/>
      <c r="MN334" s="78" t="str">
        <f>IF(MN$9="", "", IF(AND(NOT('Personnel Details'!$N$36=""), $B334&gt;='Personnel Details'!$N$36), 'Personnel Details'!$O$36, IF(AND(NOT('Personnel Details'!$I$36=""), $B334&gt;='Personnel Details'!$I$36), 'Personnel Details'!$J$36, 'Personnel Details'!$E$36)))</f>
        <v/>
      </c>
      <c r="MO334" s="59" t="str">
        <f>IF(MN$9="", "", IF(AND(NOT('Personnel Details'!$N$36=""), $B334&gt;='Personnel Details'!$N$36), IF('Personnel Details'!$P$36="","", 'Personnel Details'!$P$36), IF(AND(NOT('Personnel Details'!$I$36=""), $B334&gt;='Personnel Details'!$I$36), IF('Personnel Details'!$K$36="", "", 'Personnel Details'!$K$36), IF('Personnel Details'!$F$36="", "", 'Personnel Details'!$F$36))))</f>
        <v/>
      </c>
      <c r="MP334" s="79" t="str">
        <f>IF(MN$9="", "", IF(AND(NOT('Personnel Details'!$N$36=""), $B334&gt;='Personnel Details'!$N$36), 'Personnel Details'!$Q$36, IF(AND(NOT('Personnel Details'!$I$36=""), $B334&gt;='Personnel Details'!$I$36), 'Personnel Details'!$L$36, 'Personnel Details'!$G$36)))</f>
        <v/>
      </c>
      <c r="MQ334" s="59" t="str">
        <f t="shared" si="884"/>
        <v/>
      </c>
      <c r="MR334" s="53"/>
      <c r="MT334" s="78" t="str">
        <f>IF(MT$9="", "", IF(AND(NOT('Personnel Details'!$N$37=""), $B334&gt;='Personnel Details'!$N$37), 'Personnel Details'!$O$37, IF(AND(NOT('Personnel Details'!$I$37=""), $B334&gt;='Personnel Details'!$I$37), 'Personnel Details'!$J$37, 'Personnel Details'!$E$37)))</f>
        <v/>
      </c>
      <c r="MU334" s="59" t="str">
        <f>IF(MT$9="", "", IF(AND(NOT('Personnel Details'!$N$37=""), $B334&gt;='Personnel Details'!$N$37), IF('Personnel Details'!$P$37="","", 'Personnel Details'!$P$37), IF(AND(NOT('Personnel Details'!$I$37=""), $B334&gt;='Personnel Details'!$I$37), IF('Personnel Details'!$K$37="", "", 'Personnel Details'!$K$37), IF('Personnel Details'!$F$37="", "", 'Personnel Details'!$F$37))))</f>
        <v/>
      </c>
      <c r="MV334" s="79" t="str">
        <f>IF(MT$9="", "", IF(AND(NOT('Personnel Details'!$N$37=""), $B334&gt;='Personnel Details'!$N$37), 'Personnel Details'!$Q$37, IF(AND(NOT('Personnel Details'!$I$37=""), $B334&gt;='Personnel Details'!$I$37), 'Personnel Details'!$L$37, 'Personnel Details'!$G$37)))</f>
        <v/>
      </c>
      <c r="MW334" s="59" t="str">
        <f t="shared" si="885"/>
        <v/>
      </c>
      <c r="MX334" s="53"/>
      <c r="MZ334" s="78" t="str">
        <f>IF(MZ$9="", "", IF(AND(NOT('Personnel Details'!$N$38=""), $B334&gt;='Personnel Details'!$N$38), 'Personnel Details'!$O$38, IF(AND(NOT('Personnel Details'!$I$38=""), $B334&gt;='Personnel Details'!$I$38), 'Personnel Details'!$J$38, 'Personnel Details'!$E$38)))</f>
        <v/>
      </c>
      <c r="NA334" s="59" t="str">
        <f>IF(MZ$9="", "", IF(AND(NOT('Personnel Details'!$N$38=""), $B334&gt;='Personnel Details'!$N$38), IF('Personnel Details'!$P$38="","", 'Personnel Details'!$P$38), IF(AND(NOT('Personnel Details'!$I$38=""), $B334&gt;='Personnel Details'!$I$38), IF('Personnel Details'!$K$38="", "", 'Personnel Details'!$K$38), IF('Personnel Details'!$F$38="", "", 'Personnel Details'!$F$38))))</f>
        <v/>
      </c>
      <c r="NB334" s="79" t="str">
        <f>IF(MZ$9="", "", IF(AND(NOT('Personnel Details'!$N$38=""), $B334&gt;='Personnel Details'!$N$38), 'Personnel Details'!$Q$38, IF(AND(NOT('Personnel Details'!$I$38=""), $B334&gt;='Personnel Details'!$I$38), 'Personnel Details'!$L$38, 'Personnel Details'!$G$38)))</f>
        <v/>
      </c>
      <c r="NC334" s="59" t="str">
        <f t="shared" si="886"/>
        <v/>
      </c>
      <c r="ND334" s="53"/>
      <c r="NF334" s="78" t="str">
        <f>IF(NF$9="", "", IF(AND(NOT('Personnel Details'!$N$39=""), $B334&gt;='Personnel Details'!$N$39), 'Personnel Details'!$O$39, IF(AND(NOT('Personnel Details'!$I$39=""), $B334&gt;='Personnel Details'!$I$39), 'Personnel Details'!$J$39, 'Personnel Details'!$E$39)))</f>
        <v/>
      </c>
      <c r="NG334" s="59" t="str">
        <f>IF(NF$9="", "", IF(AND(NOT('Personnel Details'!$N$39=""), $B334&gt;='Personnel Details'!$N$39), IF('Personnel Details'!$P$39="","", 'Personnel Details'!$P$39), IF(AND(NOT('Personnel Details'!$I$39=""), $B334&gt;='Personnel Details'!$I$39), IF('Personnel Details'!$K$39="", "", 'Personnel Details'!$K$39), IF('Personnel Details'!$F$39="", "", 'Personnel Details'!$F$39))))</f>
        <v/>
      </c>
      <c r="NH334" s="79" t="str">
        <f>IF(NF$9="", "", IF(AND(NOT('Personnel Details'!$N$39=""), $B334&gt;='Personnel Details'!$N$39), 'Personnel Details'!$Q$39, IF(AND(NOT('Personnel Details'!$I$39=""), $B334&gt;='Personnel Details'!$I$39), 'Personnel Details'!$L$39, 'Personnel Details'!$G$39)))</f>
        <v/>
      </c>
      <c r="NI334" s="59" t="str">
        <f t="shared" si="887"/>
        <v/>
      </c>
      <c r="NJ334" s="53"/>
      <c r="NL334" s="78" t="str">
        <f>IF(NL$9="", "", IF(AND(NOT('Personnel Details'!$N$40=""), $B334&gt;='Personnel Details'!$N$40), 'Personnel Details'!$O$40, IF(AND(NOT('Personnel Details'!$I$40=""), $B334&gt;='Personnel Details'!$I$40), 'Personnel Details'!$J$40, 'Personnel Details'!$E$40)))</f>
        <v/>
      </c>
      <c r="NM334" s="59" t="str">
        <f>IF(NL$9="", "", IF(AND(NOT('Personnel Details'!$N$40=""), $B334&gt;='Personnel Details'!$N$40), IF('Personnel Details'!$P$40="","", 'Personnel Details'!$P$40), IF(AND(NOT('Personnel Details'!$I$40=""), $B334&gt;='Personnel Details'!$I$40), IF('Personnel Details'!$K$40="", "", 'Personnel Details'!$K$40), IF('Personnel Details'!$F$40="", "", 'Personnel Details'!$F$40))))</f>
        <v/>
      </c>
      <c r="NN334" s="79" t="str">
        <f>IF(NL$9="", "", IF(AND(NOT('Personnel Details'!$N$40=""), $B334&gt;='Personnel Details'!$N$40), 'Personnel Details'!$Q$40, IF(AND(NOT('Personnel Details'!$I$40=""), $B334&gt;='Personnel Details'!$I$40), 'Personnel Details'!$L$40, 'Personnel Details'!$G$40)))</f>
        <v/>
      </c>
      <c r="NO334" s="59" t="str">
        <f t="shared" si="888"/>
        <v/>
      </c>
      <c r="NP334" s="53"/>
    </row>
    <row r="335" spans="1:380" x14ac:dyDescent="0.25">
      <c r="A335" s="32"/>
      <c r="B335" s="113" t="str">
        <f>IFERROR(IF(B334+1&gt;'Personnel Details'!$U$5, "", B334+1), "")</f>
        <v/>
      </c>
      <c r="C335" s="32"/>
      <c r="D335" s="120"/>
      <c r="E335" s="13" t="str">
        <f t="shared" si="767"/>
        <v/>
      </c>
      <c r="F335" s="13" t="str">
        <f t="shared" si="798"/>
        <v/>
      </c>
      <c r="G335" s="56" t="str">
        <f t="shared" si="889"/>
        <v/>
      </c>
      <c r="H335" s="16" t="str">
        <f t="shared" si="799"/>
        <v/>
      </c>
      <c r="I335" s="32"/>
      <c r="J335" s="120"/>
      <c r="K335" s="62" t="str">
        <f t="shared" si="768"/>
        <v/>
      </c>
      <c r="L335" s="62" t="str">
        <f t="shared" si="800"/>
        <v/>
      </c>
      <c r="M335" s="65" t="str">
        <f t="shared" si="890"/>
        <v/>
      </c>
      <c r="N335" s="68" t="str">
        <f t="shared" si="801"/>
        <v/>
      </c>
      <c r="O335" s="32"/>
      <c r="P335" s="120"/>
      <c r="Q335" s="62" t="str">
        <f t="shared" si="769"/>
        <v/>
      </c>
      <c r="R335" s="62" t="str">
        <f t="shared" si="802"/>
        <v/>
      </c>
      <c r="S335" s="65" t="str">
        <f t="shared" si="891"/>
        <v/>
      </c>
      <c r="T335" s="68" t="str">
        <f t="shared" si="803"/>
        <v/>
      </c>
      <c r="U335" s="32"/>
      <c r="V335" s="120"/>
      <c r="W335" s="62" t="str">
        <f t="shared" si="770"/>
        <v/>
      </c>
      <c r="X335" s="62" t="str">
        <f t="shared" si="804"/>
        <v/>
      </c>
      <c r="Y335" s="65" t="str">
        <f t="shared" si="892"/>
        <v/>
      </c>
      <c r="Z335" s="68" t="str">
        <f t="shared" si="805"/>
        <v/>
      </c>
      <c r="AA335" s="32"/>
      <c r="AB335" s="120"/>
      <c r="AC335" s="62" t="str">
        <f t="shared" si="771"/>
        <v/>
      </c>
      <c r="AD335" s="62" t="str">
        <f t="shared" si="806"/>
        <v/>
      </c>
      <c r="AE335" s="65" t="str">
        <f t="shared" si="893"/>
        <v/>
      </c>
      <c r="AF335" s="68" t="str">
        <f t="shared" si="807"/>
        <v/>
      </c>
      <c r="AG335" s="32"/>
      <c r="AH335" s="120"/>
      <c r="AI335" s="62" t="str">
        <f t="shared" si="772"/>
        <v/>
      </c>
      <c r="AJ335" s="62" t="str">
        <f t="shared" si="808"/>
        <v/>
      </c>
      <c r="AK335" s="65" t="str">
        <f t="shared" si="894"/>
        <v/>
      </c>
      <c r="AL335" s="68" t="str">
        <f t="shared" si="809"/>
        <v/>
      </c>
      <c r="AM335" s="32"/>
      <c r="AN335" s="120"/>
      <c r="AO335" s="62" t="str">
        <f t="shared" si="773"/>
        <v/>
      </c>
      <c r="AP335" s="62" t="str">
        <f t="shared" si="810"/>
        <v/>
      </c>
      <c r="AQ335" s="65" t="str">
        <f t="shared" si="895"/>
        <v/>
      </c>
      <c r="AR335" s="68" t="str">
        <f t="shared" si="811"/>
        <v/>
      </c>
      <c r="AS335" s="32"/>
      <c r="AT335" s="120"/>
      <c r="AU335" s="62" t="str">
        <f t="shared" si="774"/>
        <v/>
      </c>
      <c r="AV335" s="62" t="str">
        <f t="shared" si="812"/>
        <v/>
      </c>
      <c r="AW335" s="65" t="str">
        <f t="shared" si="896"/>
        <v/>
      </c>
      <c r="AX335" s="68" t="str">
        <f t="shared" si="813"/>
        <v/>
      </c>
      <c r="AY335" s="32"/>
      <c r="AZ335" s="120"/>
      <c r="BA335" s="62" t="str">
        <f t="shared" si="775"/>
        <v/>
      </c>
      <c r="BB335" s="62" t="str">
        <f t="shared" si="814"/>
        <v/>
      </c>
      <c r="BC335" s="65" t="str">
        <f t="shared" si="897"/>
        <v/>
      </c>
      <c r="BD335" s="68" t="str">
        <f t="shared" si="815"/>
        <v/>
      </c>
      <c r="BE335" s="32"/>
      <c r="BF335" s="120"/>
      <c r="BG335" s="62" t="str">
        <f t="shared" si="776"/>
        <v/>
      </c>
      <c r="BH335" s="62" t="str">
        <f t="shared" si="816"/>
        <v/>
      </c>
      <c r="BI335" s="65" t="str">
        <f t="shared" si="898"/>
        <v/>
      </c>
      <c r="BJ335" s="68" t="str">
        <f t="shared" si="817"/>
        <v/>
      </c>
      <c r="BK335" s="32"/>
      <c r="BL335" s="120"/>
      <c r="BM335" s="62" t="str">
        <f t="shared" si="777"/>
        <v/>
      </c>
      <c r="BN335" s="62" t="str">
        <f t="shared" si="818"/>
        <v/>
      </c>
      <c r="BO335" s="65" t="str">
        <f t="shared" si="899"/>
        <v/>
      </c>
      <c r="BP335" s="68" t="str">
        <f t="shared" si="819"/>
        <v/>
      </c>
      <c r="BQ335" s="32"/>
      <c r="BR335" s="120"/>
      <c r="BS335" s="62" t="str">
        <f t="shared" si="778"/>
        <v/>
      </c>
      <c r="BT335" s="62" t="str">
        <f t="shared" si="820"/>
        <v/>
      </c>
      <c r="BU335" s="65" t="str">
        <f t="shared" si="900"/>
        <v/>
      </c>
      <c r="BV335" s="68" t="str">
        <f t="shared" si="821"/>
        <v/>
      </c>
      <c r="BW335" s="32"/>
      <c r="BX335" s="120"/>
      <c r="BY335" s="62" t="str">
        <f t="shared" si="779"/>
        <v/>
      </c>
      <c r="BZ335" s="62" t="str">
        <f t="shared" si="822"/>
        <v/>
      </c>
      <c r="CA335" s="65" t="str">
        <f t="shared" si="901"/>
        <v/>
      </c>
      <c r="CB335" s="68" t="str">
        <f t="shared" si="823"/>
        <v/>
      </c>
      <c r="CC335" s="32"/>
      <c r="CD335" s="120"/>
      <c r="CE335" s="62" t="str">
        <f t="shared" si="780"/>
        <v/>
      </c>
      <c r="CF335" s="62" t="str">
        <f t="shared" si="824"/>
        <v/>
      </c>
      <c r="CG335" s="65" t="str">
        <f t="shared" si="902"/>
        <v/>
      </c>
      <c r="CH335" s="68" t="str">
        <f t="shared" si="825"/>
        <v/>
      </c>
      <c r="CI335" s="32"/>
      <c r="CJ335" s="120"/>
      <c r="CK335" s="62" t="str">
        <f t="shared" si="781"/>
        <v/>
      </c>
      <c r="CL335" s="62" t="str">
        <f t="shared" si="826"/>
        <v/>
      </c>
      <c r="CM335" s="65" t="str">
        <f t="shared" si="903"/>
        <v/>
      </c>
      <c r="CN335" s="68" t="str">
        <f t="shared" si="827"/>
        <v/>
      </c>
      <c r="CO335" s="32"/>
      <c r="CP335" s="120"/>
      <c r="CQ335" s="62" t="str">
        <f t="shared" si="782"/>
        <v/>
      </c>
      <c r="CR335" s="62" t="str">
        <f t="shared" si="828"/>
        <v/>
      </c>
      <c r="CS335" s="65" t="str">
        <f t="shared" si="904"/>
        <v/>
      </c>
      <c r="CT335" s="68" t="str">
        <f t="shared" si="829"/>
        <v/>
      </c>
      <c r="CU335" s="32"/>
      <c r="CV335" s="120"/>
      <c r="CW335" s="62" t="str">
        <f t="shared" si="783"/>
        <v/>
      </c>
      <c r="CX335" s="62" t="str">
        <f t="shared" si="830"/>
        <v/>
      </c>
      <c r="CY335" s="65" t="str">
        <f t="shared" si="905"/>
        <v/>
      </c>
      <c r="CZ335" s="68" t="str">
        <f t="shared" si="831"/>
        <v/>
      </c>
      <c r="DA335" s="32"/>
      <c r="DB335" s="120"/>
      <c r="DC335" s="62" t="str">
        <f t="shared" si="784"/>
        <v/>
      </c>
      <c r="DD335" s="62" t="str">
        <f t="shared" si="832"/>
        <v/>
      </c>
      <c r="DE335" s="65" t="str">
        <f t="shared" si="906"/>
        <v/>
      </c>
      <c r="DF335" s="68" t="str">
        <f t="shared" si="833"/>
        <v/>
      </c>
      <c r="DG335" s="32"/>
      <c r="DH335" s="120"/>
      <c r="DI335" s="62" t="str">
        <f t="shared" si="785"/>
        <v/>
      </c>
      <c r="DJ335" s="62" t="str">
        <f t="shared" si="834"/>
        <v/>
      </c>
      <c r="DK335" s="65" t="str">
        <f t="shared" si="907"/>
        <v/>
      </c>
      <c r="DL335" s="68" t="str">
        <f t="shared" si="835"/>
        <v/>
      </c>
      <c r="DM335" s="32"/>
      <c r="DN335" s="120"/>
      <c r="DO335" s="62" t="str">
        <f t="shared" si="786"/>
        <v/>
      </c>
      <c r="DP335" s="62" t="str">
        <f t="shared" si="836"/>
        <v/>
      </c>
      <c r="DQ335" s="65" t="str">
        <f t="shared" si="908"/>
        <v/>
      </c>
      <c r="DR335" s="68" t="str">
        <f t="shared" si="837"/>
        <v/>
      </c>
      <c r="DS335" s="32"/>
      <c r="DT335" s="120"/>
      <c r="DU335" s="62" t="str">
        <f t="shared" si="787"/>
        <v/>
      </c>
      <c r="DV335" s="62" t="str">
        <f t="shared" si="838"/>
        <v/>
      </c>
      <c r="DW335" s="65" t="str">
        <f t="shared" si="909"/>
        <v/>
      </c>
      <c r="DX335" s="68" t="str">
        <f t="shared" si="839"/>
        <v/>
      </c>
      <c r="DY335" s="32"/>
      <c r="DZ335" s="120"/>
      <c r="EA335" s="62" t="str">
        <f t="shared" si="788"/>
        <v/>
      </c>
      <c r="EB335" s="62" t="str">
        <f t="shared" si="840"/>
        <v/>
      </c>
      <c r="EC335" s="65" t="str">
        <f t="shared" si="910"/>
        <v/>
      </c>
      <c r="ED335" s="68" t="str">
        <f t="shared" si="841"/>
        <v/>
      </c>
      <c r="EE335" s="32"/>
      <c r="EF335" s="120"/>
      <c r="EG335" s="62" t="str">
        <f t="shared" si="789"/>
        <v/>
      </c>
      <c r="EH335" s="62" t="str">
        <f t="shared" si="842"/>
        <v/>
      </c>
      <c r="EI335" s="65" t="str">
        <f t="shared" si="911"/>
        <v/>
      </c>
      <c r="EJ335" s="68" t="str">
        <f t="shared" si="843"/>
        <v/>
      </c>
      <c r="EK335" s="32"/>
      <c r="EL335" s="120"/>
      <c r="EM335" s="62" t="str">
        <f t="shared" si="790"/>
        <v/>
      </c>
      <c r="EN335" s="62" t="str">
        <f t="shared" si="844"/>
        <v/>
      </c>
      <c r="EO335" s="65" t="str">
        <f t="shared" si="912"/>
        <v/>
      </c>
      <c r="EP335" s="68" t="str">
        <f t="shared" si="845"/>
        <v/>
      </c>
      <c r="EQ335" s="32"/>
      <c r="ER335" s="120"/>
      <c r="ES335" s="62" t="str">
        <f t="shared" si="791"/>
        <v/>
      </c>
      <c r="ET335" s="62" t="str">
        <f t="shared" si="846"/>
        <v/>
      </c>
      <c r="EU335" s="65" t="str">
        <f t="shared" si="913"/>
        <v/>
      </c>
      <c r="EV335" s="68" t="str">
        <f t="shared" si="847"/>
        <v/>
      </c>
      <c r="EW335" s="32"/>
      <c r="EX335" s="120"/>
      <c r="EY335" s="62" t="str">
        <f t="shared" si="792"/>
        <v/>
      </c>
      <c r="EZ335" s="62" t="str">
        <f t="shared" si="848"/>
        <v/>
      </c>
      <c r="FA335" s="65" t="str">
        <f t="shared" si="914"/>
        <v/>
      </c>
      <c r="FB335" s="68" t="str">
        <f t="shared" si="849"/>
        <v/>
      </c>
      <c r="FC335" s="32"/>
      <c r="FD335" s="120"/>
      <c r="FE335" s="62" t="str">
        <f t="shared" si="793"/>
        <v/>
      </c>
      <c r="FF335" s="62" t="str">
        <f t="shared" si="850"/>
        <v/>
      </c>
      <c r="FG335" s="65" t="str">
        <f t="shared" si="915"/>
        <v/>
      </c>
      <c r="FH335" s="68" t="str">
        <f t="shared" si="851"/>
        <v/>
      </c>
      <c r="FI335" s="32"/>
      <c r="FJ335" s="120"/>
      <c r="FK335" s="62" t="str">
        <f t="shared" si="794"/>
        <v/>
      </c>
      <c r="FL335" s="62" t="str">
        <f t="shared" si="852"/>
        <v/>
      </c>
      <c r="FM335" s="65" t="str">
        <f t="shared" si="916"/>
        <v/>
      </c>
      <c r="FN335" s="68" t="str">
        <f t="shared" si="853"/>
        <v/>
      </c>
      <c r="FO335" s="32"/>
      <c r="FP335" s="120"/>
      <c r="FQ335" s="62" t="str">
        <f t="shared" si="795"/>
        <v/>
      </c>
      <c r="FR335" s="62" t="str">
        <f t="shared" si="854"/>
        <v/>
      </c>
      <c r="FS335" s="65" t="str">
        <f t="shared" si="917"/>
        <v/>
      </c>
      <c r="FT335" s="68" t="str">
        <f t="shared" si="855"/>
        <v/>
      </c>
      <c r="FU335" s="32"/>
      <c r="FV335" s="120"/>
      <c r="FW335" s="62" t="str">
        <f t="shared" si="796"/>
        <v/>
      </c>
      <c r="FX335" s="62" t="str">
        <f t="shared" si="856"/>
        <v/>
      </c>
      <c r="FY335" s="65" t="str">
        <f t="shared" si="918"/>
        <v/>
      </c>
      <c r="FZ335" s="68" t="str">
        <f t="shared" si="857"/>
        <v/>
      </c>
      <c r="GA335" s="32"/>
      <c r="GC335" s="7" t="str">
        <f t="shared" si="858"/>
        <v/>
      </c>
      <c r="GD335" s="7" t="str">
        <f t="shared" ca="1" si="797"/>
        <v/>
      </c>
      <c r="GT335" s="71" t="str">
        <f>IF(GT$9="", "", IF(AND(NOT('Personnel Details'!$N$11=""), $B335&gt;='Personnel Details'!$N$11), 'Personnel Details'!$O$11, IF(AND(NOT('Personnel Details'!$I$11=""), $B335&gt;='Personnel Details'!$I$11), 'Personnel Details'!$J$11, 'Personnel Details'!$E$11)))</f>
        <v/>
      </c>
      <c r="GU335" s="59" t="str">
        <f>IF(GT$9="", "", IF(AND(NOT('Personnel Details'!$N$11=""), $B335&gt;='Personnel Details'!$N$11), IF('Personnel Details'!$P$11="","", 'Personnel Details'!$P$11), IF(AND(NOT('Personnel Details'!$I$11=""), $B335&gt;='Personnel Details'!$I$11), IF('Personnel Details'!$K$11="", "", 'Personnel Details'!$K$11), IF('Personnel Details'!$F$11="", "", 'Personnel Details'!$F$11))))</f>
        <v/>
      </c>
      <c r="GV335" s="74" t="str">
        <f>IF(GT$9="", "", IF(AND(NOT('Personnel Details'!$N$11=""), $B335&gt;='Personnel Details'!$N$11), 'Personnel Details'!$Q$11, IF(AND(NOT('Personnel Details'!$I$11=""), $B335&gt;='Personnel Details'!$I$11), 'Personnel Details'!$L$11, 'Personnel Details'!$G$11)))</f>
        <v/>
      </c>
      <c r="GW335" s="59" t="str">
        <f t="shared" si="859"/>
        <v/>
      </c>
      <c r="GX335" s="53"/>
      <c r="GZ335" s="78" t="str">
        <f>IF(GZ$9="", "", IF(AND(NOT('Personnel Details'!$N$12=""), $B335&gt;='Personnel Details'!$N$12), 'Personnel Details'!$O$12, IF(AND(NOT('Personnel Details'!$I$12=""), $B335&gt;='Personnel Details'!$I$12), 'Personnel Details'!$J$12, 'Personnel Details'!$E$12)))</f>
        <v/>
      </c>
      <c r="HA335" s="59" t="str">
        <f>IF(GZ$9="", "", IF(AND(NOT('Personnel Details'!$N$12=""), $B335&gt;='Personnel Details'!$N$12), IF('Personnel Details'!$P$12="","", 'Personnel Details'!$P$12), IF(AND(NOT('Personnel Details'!$I$12=""), $B335&gt;='Personnel Details'!$I$12), IF('Personnel Details'!$K$12="", "", 'Personnel Details'!$K$12), IF('Personnel Details'!$F$12="", "", 'Personnel Details'!$F$12))))</f>
        <v/>
      </c>
      <c r="HB335" s="79" t="str">
        <f>IF(GZ$9="", "", IF(AND(NOT('Personnel Details'!$N$12=""), $B335&gt;='Personnel Details'!$N$12), 'Personnel Details'!$Q$12, IF(AND(NOT('Personnel Details'!$I$12=""), $B335&gt;='Personnel Details'!$I$12), 'Personnel Details'!$L$12, 'Personnel Details'!$G$12)))</f>
        <v/>
      </c>
      <c r="HC335" s="59" t="str">
        <f t="shared" si="860"/>
        <v/>
      </c>
      <c r="HD335" s="53"/>
      <c r="HF335" s="78" t="str">
        <f>IF(HF$9="", "", IF(AND(NOT('Personnel Details'!$N$13=""), $B335&gt;='Personnel Details'!$N$13), 'Personnel Details'!$O$13, IF(AND(NOT('Personnel Details'!$I$13=""), $B335&gt;='Personnel Details'!$I$13), 'Personnel Details'!$J$13, 'Personnel Details'!$E$13)))</f>
        <v/>
      </c>
      <c r="HG335" s="59" t="str">
        <f>IF(HF$9="", "", IF(AND(NOT('Personnel Details'!$N$13=""), $B335&gt;='Personnel Details'!$N$13), IF('Personnel Details'!$P$13="","", 'Personnel Details'!$P$13), IF(AND(NOT('Personnel Details'!$I$13=""), $B335&gt;='Personnel Details'!$I$13), IF('Personnel Details'!$K$13="", "", 'Personnel Details'!$K$13), IF('Personnel Details'!$F$13="", "", 'Personnel Details'!$F$13))))</f>
        <v/>
      </c>
      <c r="HH335" s="79" t="str">
        <f>IF(HF$9="", "", IF(AND(NOT('Personnel Details'!$N$13=""), $B335&gt;='Personnel Details'!$N$13), 'Personnel Details'!$Q$13, IF(AND(NOT('Personnel Details'!$I$13=""), $B335&gt;='Personnel Details'!$I$13), 'Personnel Details'!$L$13, 'Personnel Details'!$G$13)))</f>
        <v/>
      </c>
      <c r="HI335" s="59" t="str">
        <f t="shared" si="861"/>
        <v/>
      </c>
      <c r="HJ335" s="53"/>
      <c r="HL335" s="78" t="str">
        <f>IF(HL$9="", "", IF(AND(NOT('Personnel Details'!$N$14=""), $B335&gt;='Personnel Details'!$N$14), 'Personnel Details'!$O$14, IF(AND(NOT('Personnel Details'!$I$14=""), $B335&gt;='Personnel Details'!$I$14), 'Personnel Details'!$J$14, 'Personnel Details'!$E$14)))</f>
        <v/>
      </c>
      <c r="HM335" s="59" t="str">
        <f>IF(HL$9="", "", IF(AND(NOT('Personnel Details'!$N$14=""), $B335&gt;='Personnel Details'!$N$14), IF('Personnel Details'!$P$14="","", 'Personnel Details'!$P$14), IF(AND(NOT('Personnel Details'!$I$14=""), $B335&gt;='Personnel Details'!$I$14), IF('Personnel Details'!$K$14="", "", 'Personnel Details'!$K$14), IF('Personnel Details'!$F$14="", "", 'Personnel Details'!$F$14))))</f>
        <v/>
      </c>
      <c r="HN335" s="79" t="str">
        <f>IF(HL$9="", "", IF(AND(NOT('Personnel Details'!$N$14=""), $B335&gt;='Personnel Details'!$N$14), 'Personnel Details'!$Q$14, IF(AND(NOT('Personnel Details'!$I$14=""), $B335&gt;='Personnel Details'!$I$14), 'Personnel Details'!$L$14, 'Personnel Details'!$G$14)))</f>
        <v/>
      </c>
      <c r="HO335" s="59" t="str">
        <f t="shared" si="862"/>
        <v/>
      </c>
      <c r="HP335" s="53"/>
      <c r="HR335" s="78" t="str">
        <f>IF(HR$9="", "", IF(AND(NOT('Personnel Details'!$N$15=""), $B335&gt;='Personnel Details'!$N$15), 'Personnel Details'!$O$15, IF(AND(NOT('Personnel Details'!$I$15=""), $B335&gt;='Personnel Details'!$I$15), 'Personnel Details'!$J$15, 'Personnel Details'!$E$15)))</f>
        <v/>
      </c>
      <c r="HS335" s="59" t="str">
        <f>IF(HR$9="", "", IF(AND(NOT('Personnel Details'!$N$15=""), $B335&gt;='Personnel Details'!$N$15), IF('Personnel Details'!$P$15="","", 'Personnel Details'!$P$15), IF(AND(NOT('Personnel Details'!$I$15=""), $B335&gt;='Personnel Details'!$I$15), IF('Personnel Details'!$K$15="", "", 'Personnel Details'!$K$15), IF('Personnel Details'!$F$15="", "", 'Personnel Details'!$F$15))))</f>
        <v/>
      </c>
      <c r="HT335" s="79" t="str">
        <f>IF(HR$9="", "", IF(AND(NOT('Personnel Details'!$N$15=""), $B335&gt;='Personnel Details'!$N$15), 'Personnel Details'!$Q$15, IF(AND(NOT('Personnel Details'!$I$15=""), $B335&gt;='Personnel Details'!$I$15), 'Personnel Details'!$L$15, 'Personnel Details'!$G$15)))</f>
        <v/>
      </c>
      <c r="HU335" s="59" t="str">
        <f t="shared" si="863"/>
        <v/>
      </c>
      <c r="HV335" s="53"/>
      <c r="HX335" s="78" t="str">
        <f>IF(HX$9="", "", IF(AND(NOT('Personnel Details'!$N$16=""), $B335&gt;='Personnel Details'!$N$16), 'Personnel Details'!$O$16, IF(AND(NOT('Personnel Details'!$I$16=""), $B335&gt;='Personnel Details'!$I$16), 'Personnel Details'!$J$16, 'Personnel Details'!$E$16)))</f>
        <v/>
      </c>
      <c r="HY335" s="59" t="str">
        <f>IF(HX$9="", "", IF(AND(NOT('Personnel Details'!$N$16=""), $B335&gt;='Personnel Details'!$N$16), IF('Personnel Details'!$P$16="","", 'Personnel Details'!$P$16), IF(AND(NOT('Personnel Details'!$I$16=""), $B335&gt;='Personnel Details'!$I$16), IF('Personnel Details'!$K$16="", "", 'Personnel Details'!$K$16), IF('Personnel Details'!$F$16="", "", 'Personnel Details'!$F$16))))</f>
        <v/>
      </c>
      <c r="HZ335" s="79" t="str">
        <f>IF(HX$9="", "", IF(AND(NOT('Personnel Details'!$N$16=""), $B335&gt;='Personnel Details'!$N$16), 'Personnel Details'!$Q$16, IF(AND(NOT('Personnel Details'!$I$16=""), $B335&gt;='Personnel Details'!$I$16), 'Personnel Details'!$L$16, 'Personnel Details'!$G$16)))</f>
        <v/>
      </c>
      <c r="IA335" s="59" t="str">
        <f t="shared" si="864"/>
        <v/>
      </c>
      <c r="IB335" s="53"/>
      <c r="ID335" s="78" t="str">
        <f>IF(ID$9="", "", IF(AND(NOT('Personnel Details'!$N$17=""), $B335&gt;='Personnel Details'!$N$17), 'Personnel Details'!$O$17, IF(AND(NOT('Personnel Details'!$I$17=""), $B335&gt;='Personnel Details'!$I$17), 'Personnel Details'!$J$17, 'Personnel Details'!$E$17)))</f>
        <v/>
      </c>
      <c r="IE335" s="59" t="str">
        <f>IF(ID$9="", "", IF(AND(NOT('Personnel Details'!$N$17=""), $B335&gt;='Personnel Details'!$N$17), IF('Personnel Details'!$P$17="","", 'Personnel Details'!$P$17), IF(AND(NOT('Personnel Details'!$I$17=""), $B335&gt;='Personnel Details'!$I$17), IF('Personnel Details'!$K$17="", "", 'Personnel Details'!$K$17), IF('Personnel Details'!$F$17="", "", 'Personnel Details'!$F$17))))</f>
        <v/>
      </c>
      <c r="IF335" s="79" t="str">
        <f>IF(ID$9="", "", IF(AND(NOT('Personnel Details'!$N$17=""), $B335&gt;='Personnel Details'!$N$17), 'Personnel Details'!$Q$17, IF(AND(NOT('Personnel Details'!$I$17=""), $B335&gt;='Personnel Details'!$I$17), 'Personnel Details'!$L$17, 'Personnel Details'!$G$17)))</f>
        <v/>
      </c>
      <c r="IG335" s="59" t="str">
        <f t="shared" si="865"/>
        <v/>
      </c>
      <c r="IH335" s="53"/>
      <c r="IJ335" s="78" t="str">
        <f>IF(IJ$9="", "", IF(AND(NOT('Personnel Details'!$N$18=""), $B335&gt;='Personnel Details'!$N$18), 'Personnel Details'!$O$18, IF(AND(NOT('Personnel Details'!$I$18=""), $B335&gt;='Personnel Details'!$I$18), 'Personnel Details'!$J$18, 'Personnel Details'!$E$18)))</f>
        <v/>
      </c>
      <c r="IK335" s="59" t="str">
        <f>IF(IJ$9="", "", IF(AND(NOT('Personnel Details'!$N$18=""), $B335&gt;='Personnel Details'!$N$18), IF('Personnel Details'!$P$18="","", 'Personnel Details'!$P$18), IF(AND(NOT('Personnel Details'!$I$18=""), $B335&gt;='Personnel Details'!$I$18), IF('Personnel Details'!$K$18="", "", 'Personnel Details'!$K$18), IF('Personnel Details'!$F$18="", "", 'Personnel Details'!$F$18))))</f>
        <v/>
      </c>
      <c r="IL335" s="79" t="str">
        <f>IF(IJ$9="", "", IF(AND(NOT('Personnel Details'!$N$18=""), $B335&gt;='Personnel Details'!$N$18), 'Personnel Details'!$Q$18, IF(AND(NOT('Personnel Details'!$I$18=""), $B335&gt;='Personnel Details'!$I$18), 'Personnel Details'!$L$18, 'Personnel Details'!$G$18)))</f>
        <v/>
      </c>
      <c r="IM335" s="59" t="str">
        <f t="shared" si="866"/>
        <v/>
      </c>
      <c r="IN335" s="53"/>
      <c r="IP335" s="78" t="str">
        <f>IF(IP$9="", "", IF(AND(NOT('Personnel Details'!$N$19=""), $B335&gt;='Personnel Details'!$N$19), 'Personnel Details'!$O$19, IF(AND(NOT('Personnel Details'!$I$19=""), $B335&gt;='Personnel Details'!$I$19), 'Personnel Details'!$J$19, 'Personnel Details'!$E$19)))</f>
        <v/>
      </c>
      <c r="IQ335" s="59" t="str">
        <f>IF(IP$9="", "", IF(AND(NOT('Personnel Details'!$N$19=""), $B335&gt;='Personnel Details'!$N$19), IF('Personnel Details'!$P$19="","", 'Personnel Details'!$P$19), IF(AND(NOT('Personnel Details'!$I$19=""), $B335&gt;='Personnel Details'!$I$19), IF('Personnel Details'!$K$19="", "", 'Personnel Details'!$K$19), IF('Personnel Details'!$F$19="", "", 'Personnel Details'!$F$19))))</f>
        <v/>
      </c>
      <c r="IR335" s="79" t="str">
        <f>IF(IP$9="", "", IF(AND(NOT('Personnel Details'!$N$19=""), $B335&gt;='Personnel Details'!$N$19), 'Personnel Details'!$Q$19, IF(AND(NOT('Personnel Details'!$I$19=""), $B335&gt;='Personnel Details'!$I$19), 'Personnel Details'!$L$19, 'Personnel Details'!$G$19)))</f>
        <v/>
      </c>
      <c r="IS335" s="59" t="str">
        <f t="shared" si="867"/>
        <v/>
      </c>
      <c r="IT335" s="53"/>
      <c r="IV335" s="78" t="str">
        <f>IF(IV$9="", "", IF(AND(NOT('Personnel Details'!$N$20=""), $B335&gt;='Personnel Details'!$N$20), 'Personnel Details'!$O$20, IF(AND(NOT('Personnel Details'!$I$20=""), $B335&gt;='Personnel Details'!$I$20), 'Personnel Details'!$J$20, 'Personnel Details'!$E$20)))</f>
        <v/>
      </c>
      <c r="IW335" s="59" t="str">
        <f>IF(IV$9="", "", IF(AND(NOT('Personnel Details'!$N$20=""), $B335&gt;='Personnel Details'!$N$20), IF('Personnel Details'!$P$20="","", 'Personnel Details'!$P$20), IF(AND(NOT('Personnel Details'!$I$20=""), $B335&gt;='Personnel Details'!$I$20), IF('Personnel Details'!$K$20="", "", 'Personnel Details'!$K$20), IF('Personnel Details'!$F$20="", "", 'Personnel Details'!$F$20))))</f>
        <v/>
      </c>
      <c r="IX335" s="79" t="str">
        <f>IF(IV$9="", "", IF(AND(NOT('Personnel Details'!$N$20=""), $B335&gt;='Personnel Details'!$N$20), 'Personnel Details'!$Q$20, IF(AND(NOT('Personnel Details'!$I$20=""), $B335&gt;='Personnel Details'!$I$20), 'Personnel Details'!$L$20, 'Personnel Details'!$G$20)))</f>
        <v/>
      </c>
      <c r="IY335" s="59" t="str">
        <f t="shared" si="868"/>
        <v/>
      </c>
      <c r="IZ335" s="53"/>
      <c r="JB335" s="78" t="str">
        <f>IF(JB$9="", "", IF(AND(NOT('Personnel Details'!$N$21=""), $B335&gt;='Personnel Details'!$N$21), 'Personnel Details'!$O$21, IF(AND(NOT('Personnel Details'!$I$21=""), $B335&gt;='Personnel Details'!$I$21), 'Personnel Details'!$J$21, 'Personnel Details'!$E$21)))</f>
        <v/>
      </c>
      <c r="JC335" s="59" t="str">
        <f>IF(JB$9="", "", IF(AND(NOT('Personnel Details'!$N$21=""), $B335&gt;='Personnel Details'!$N$21), IF('Personnel Details'!$P$21="","", 'Personnel Details'!$P$21), IF(AND(NOT('Personnel Details'!$I$21=""), $B335&gt;='Personnel Details'!$I$21), IF('Personnel Details'!$K$21="", "", 'Personnel Details'!$K$21), IF('Personnel Details'!$F$21="", "", 'Personnel Details'!$F$21))))</f>
        <v/>
      </c>
      <c r="JD335" s="79" t="str">
        <f>IF(JB$9="", "", IF(AND(NOT('Personnel Details'!$N$21=""), $B335&gt;='Personnel Details'!$N$21), 'Personnel Details'!$Q$21, IF(AND(NOT('Personnel Details'!$I$21=""), $B335&gt;='Personnel Details'!$I$21), 'Personnel Details'!$L$21, 'Personnel Details'!$G$21)))</f>
        <v/>
      </c>
      <c r="JE335" s="59" t="str">
        <f t="shared" si="869"/>
        <v/>
      </c>
      <c r="JF335" s="53"/>
      <c r="JH335" s="78" t="str">
        <f>IF(JH$9="", "", IF(AND(NOT('Personnel Details'!$N$22=""), $B335&gt;='Personnel Details'!$N$22), 'Personnel Details'!$O$22, IF(AND(NOT('Personnel Details'!$I$22=""), $B335&gt;='Personnel Details'!$I$22), 'Personnel Details'!$J$22, 'Personnel Details'!$E$22)))</f>
        <v/>
      </c>
      <c r="JI335" s="59" t="str">
        <f>IF(JH$9="", "", IF(AND(NOT('Personnel Details'!$N$22=""), $B335&gt;='Personnel Details'!$N$22), IF('Personnel Details'!$P$22="","", 'Personnel Details'!$P$22), IF(AND(NOT('Personnel Details'!$I$22=""), $B335&gt;='Personnel Details'!$I$22), IF('Personnel Details'!$K$22="", "", 'Personnel Details'!$K$22), IF('Personnel Details'!$F$22="", "", 'Personnel Details'!$F$22))))</f>
        <v/>
      </c>
      <c r="JJ335" s="79" t="str">
        <f>IF(JH$9="", "", IF(AND(NOT('Personnel Details'!$N$22=""), $B335&gt;='Personnel Details'!$N$22), 'Personnel Details'!$Q$22, IF(AND(NOT('Personnel Details'!$I$22=""), $B335&gt;='Personnel Details'!$I$22), 'Personnel Details'!$L$22, 'Personnel Details'!$G$22)))</f>
        <v/>
      </c>
      <c r="JK335" s="59" t="str">
        <f t="shared" si="870"/>
        <v/>
      </c>
      <c r="JL335" s="53"/>
      <c r="JN335" s="78" t="str">
        <f>IF(JN$9="", "", IF(AND(NOT('Personnel Details'!$N$23=""), $B335&gt;='Personnel Details'!$N$23), 'Personnel Details'!$O$23, IF(AND(NOT('Personnel Details'!$I$23=""), $B335&gt;='Personnel Details'!$I$23), 'Personnel Details'!$J$23, 'Personnel Details'!$E$23)))</f>
        <v/>
      </c>
      <c r="JO335" s="59" t="str">
        <f>IF(JN$9="", "", IF(AND(NOT('Personnel Details'!$N$23=""), $B335&gt;='Personnel Details'!$N$23), IF('Personnel Details'!$P$23="","", 'Personnel Details'!$P$23), IF(AND(NOT('Personnel Details'!$I$23=""), $B335&gt;='Personnel Details'!$I$23), IF('Personnel Details'!$K$23="", "", 'Personnel Details'!$K$23), IF('Personnel Details'!$F$23="", "", 'Personnel Details'!$F$23))))</f>
        <v/>
      </c>
      <c r="JP335" s="79" t="str">
        <f>IF(JN$9="", "", IF(AND(NOT('Personnel Details'!$N$23=""), $B335&gt;='Personnel Details'!$N$23), 'Personnel Details'!$Q$23, IF(AND(NOT('Personnel Details'!$I$23=""), $B335&gt;='Personnel Details'!$I$23), 'Personnel Details'!$L$23, 'Personnel Details'!$G$23)))</f>
        <v/>
      </c>
      <c r="JQ335" s="59" t="str">
        <f t="shared" si="871"/>
        <v/>
      </c>
      <c r="JR335" s="53"/>
      <c r="JT335" s="78" t="str">
        <f>IF(JT$9="", "", IF(AND(NOT('Personnel Details'!$N$24=""), $B335&gt;='Personnel Details'!$N$24), 'Personnel Details'!$O$24, IF(AND(NOT('Personnel Details'!$I$24=""), $B335&gt;='Personnel Details'!$I$24), 'Personnel Details'!$J$24, 'Personnel Details'!$E$24)))</f>
        <v/>
      </c>
      <c r="JU335" s="59" t="str">
        <f>IF(JT$9="", "", IF(AND(NOT('Personnel Details'!$N$24=""), $B335&gt;='Personnel Details'!$N$24), IF('Personnel Details'!$P$24="","", 'Personnel Details'!$P$24), IF(AND(NOT('Personnel Details'!$I$24=""), $B335&gt;='Personnel Details'!$I$24), IF('Personnel Details'!$K$24="", "", 'Personnel Details'!$K$24), IF('Personnel Details'!$F$24="", "", 'Personnel Details'!$F$24))))</f>
        <v/>
      </c>
      <c r="JV335" s="79" t="str">
        <f>IF(JT$9="", "", IF(AND(NOT('Personnel Details'!$N$24=""), $B335&gt;='Personnel Details'!$N$24), 'Personnel Details'!$Q$24, IF(AND(NOT('Personnel Details'!$I$24=""), $B335&gt;='Personnel Details'!$I$24), 'Personnel Details'!$L$24, 'Personnel Details'!$G$24)))</f>
        <v/>
      </c>
      <c r="JW335" s="59" t="str">
        <f t="shared" si="872"/>
        <v/>
      </c>
      <c r="JX335" s="53"/>
      <c r="JZ335" s="78" t="str">
        <f>IF(JZ$9="", "", IF(AND(NOT('Personnel Details'!$N$25=""), $B335&gt;='Personnel Details'!$N$25), 'Personnel Details'!$O$25, IF(AND(NOT('Personnel Details'!$I$25=""), $B335&gt;='Personnel Details'!$I$25), 'Personnel Details'!$J$25, 'Personnel Details'!$E$25)))</f>
        <v/>
      </c>
      <c r="KA335" s="59" t="str">
        <f>IF(JZ$9="", "", IF(AND(NOT('Personnel Details'!$N$25=""), $B335&gt;='Personnel Details'!$N$25), IF('Personnel Details'!$P$25="","", 'Personnel Details'!$P$25), IF(AND(NOT('Personnel Details'!$I$25=""), $B335&gt;='Personnel Details'!$I$25), IF('Personnel Details'!$K$25="", "", 'Personnel Details'!$K$25), IF('Personnel Details'!$F$25="", "", 'Personnel Details'!$F$25))))</f>
        <v/>
      </c>
      <c r="KB335" s="79" t="str">
        <f>IF(JZ$9="", "", IF(AND(NOT('Personnel Details'!$N$25=""), $B335&gt;='Personnel Details'!$N$25), 'Personnel Details'!$Q$25, IF(AND(NOT('Personnel Details'!$I$25=""), $B335&gt;='Personnel Details'!$I$25), 'Personnel Details'!$L$25, 'Personnel Details'!$G$25)))</f>
        <v/>
      </c>
      <c r="KC335" s="59" t="str">
        <f t="shared" si="873"/>
        <v/>
      </c>
      <c r="KD335" s="53"/>
      <c r="KF335" s="78" t="str">
        <f>IF(KF$9="", "", IF(AND(NOT('Personnel Details'!$N$26=""), $B335&gt;='Personnel Details'!$N$26), 'Personnel Details'!$O$26, IF(AND(NOT('Personnel Details'!$I$26=""), $B335&gt;='Personnel Details'!$I$26), 'Personnel Details'!$J$26, 'Personnel Details'!$E$26)))</f>
        <v/>
      </c>
      <c r="KG335" s="59" t="str">
        <f>IF(KF$9="", "", IF(AND(NOT('Personnel Details'!$N$26=""), $B335&gt;='Personnel Details'!$N$26), IF('Personnel Details'!$P$26="","", 'Personnel Details'!$P$26), IF(AND(NOT('Personnel Details'!$I$26=""), $B335&gt;='Personnel Details'!$I$26), IF('Personnel Details'!$K$26="", "", 'Personnel Details'!$K$26), IF('Personnel Details'!$F$26="", "", 'Personnel Details'!$F$26))))</f>
        <v/>
      </c>
      <c r="KH335" s="79" t="str">
        <f>IF(KF$9="", "", IF(AND(NOT('Personnel Details'!$N$26=""), $B335&gt;='Personnel Details'!$N$26), 'Personnel Details'!$Q$26, IF(AND(NOT('Personnel Details'!$I$26=""), $B335&gt;='Personnel Details'!$I$26), 'Personnel Details'!$L$26, 'Personnel Details'!$G$26)))</f>
        <v/>
      </c>
      <c r="KI335" s="59" t="str">
        <f t="shared" si="874"/>
        <v/>
      </c>
      <c r="KJ335" s="53"/>
      <c r="KL335" s="78" t="str">
        <f>IF(KL$9="", "", IF(AND(NOT('Personnel Details'!$N$27=""), $B335&gt;='Personnel Details'!$N$27), 'Personnel Details'!$O$27, IF(AND(NOT('Personnel Details'!$I$27=""), $B335&gt;='Personnel Details'!$I$27), 'Personnel Details'!$J$27, 'Personnel Details'!$E$27)))</f>
        <v/>
      </c>
      <c r="KM335" s="59" t="str">
        <f>IF(KL$9="", "", IF(AND(NOT('Personnel Details'!$N$27=""), $B335&gt;='Personnel Details'!$N$27), IF('Personnel Details'!$P$27="","", 'Personnel Details'!$P$27), IF(AND(NOT('Personnel Details'!$I$27=""), $B335&gt;='Personnel Details'!$I$27), IF('Personnel Details'!$K$27="", "", 'Personnel Details'!$K$27), IF('Personnel Details'!$F$27="", "", 'Personnel Details'!$F$27))))</f>
        <v/>
      </c>
      <c r="KN335" s="79" t="str">
        <f>IF(KL$9="", "", IF(AND(NOT('Personnel Details'!$N$27=""), $B335&gt;='Personnel Details'!$N$27), 'Personnel Details'!$Q$27, IF(AND(NOT('Personnel Details'!$I$27=""), $B335&gt;='Personnel Details'!$I$27), 'Personnel Details'!$L$27, 'Personnel Details'!$G$27)))</f>
        <v/>
      </c>
      <c r="KO335" s="59" t="str">
        <f t="shared" si="875"/>
        <v/>
      </c>
      <c r="KP335" s="53"/>
      <c r="KR335" s="78" t="str">
        <f>IF(KR$9="", "", IF(AND(NOT('Personnel Details'!$N$28=""), $B335&gt;='Personnel Details'!$N$28), 'Personnel Details'!$O$28, IF(AND(NOT('Personnel Details'!$I$28=""), $B335&gt;='Personnel Details'!$I$28), 'Personnel Details'!$J$28, 'Personnel Details'!$E$28)))</f>
        <v/>
      </c>
      <c r="KS335" s="59" t="str">
        <f>IF(KR$9="", "", IF(AND(NOT('Personnel Details'!$N$28=""), $B335&gt;='Personnel Details'!$N$28), IF('Personnel Details'!$P$28="","", 'Personnel Details'!$P$28), IF(AND(NOT('Personnel Details'!$I$28=""), $B335&gt;='Personnel Details'!$I$28), IF('Personnel Details'!$K$28="", "", 'Personnel Details'!$K$28), IF('Personnel Details'!$F$28="", "", 'Personnel Details'!$F$28))))</f>
        <v/>
      </c>
      <c r="KT335" s="79" t="str">
        <f>IF(KR$9="", "", IF(AND(NOT('Personnel Details'!$N$28=""), $B335&gt;='Personnel Details'!$N$28), 'Personnel Details'!$Q$28, IF(AND(NOT('Personnel Details'!$I$28=""), $B335&gt;='Personnel Details'!$I$28), 'Personnel Details'!$L$28, 'Personnel Details'!$G$28)))</f>
        <v/>
      </c>
      <c r="KU335" s="59" t="str">
        <f t="shared" si="876"/>
        <v/>
      </c>
      <c r="KV335" s="53"/>
      <c r="KX335" s="78" t="str">
        <f>IF(KX$9="", "", IF(AND(NOT('Personnel Details'!$N$29=""), $B335&gt;='Personnel Details'!$N$29), 'Personnel Details'!$O$29, IF(AND(NOT('Personnel Details'!$I$29=""), $B335&gt;='Personnel Details'!$I$29), 'Personnel Details'!$J$29, 'Personnel Details'!$E$29)))</f>
        <v/>
      </c>
      <c r="KY335" s="59" t="str">
        <f>IF(KX$9="", "", IF(AND(NOT('Personnel Details'!$N$29=""), $B335&gt;='Personnel Details'!$N$29), IF('Personnel Details'!$P$29="","", 'Personnel Details'!$P$29), IF(AND(NOT('Personnel Details'!$I$29=""), $B335&gt;='Personnel Details'!$I$29), IF('Personnel Details'!$K$29="", "", 'Personnel Details'!$K$29), IF('Personnel Details'!$F$29="", "", 'Personnel Details'!$F$29))))</f>
        <v/>
      </c>
      <c r="KZ335" s="79" t="str">
        <f>IF(KX$9="", "", IF(AND(NOT('Personnel Details'!$N$29=""), $B335&gt;='Personnel Details'!$N$29), 'Personnel Details'!$Q$29, IF(AND(NOT('Personnel Details'!$I$29=""), $B335&gt;='Personnel Details'!$I$29), 'Personnel Details'!$L$29, 'Personnel Details'!$G$29)))</f>
        <v/>
      </c>
      <c r="LA335" s="59" t="str">
        <f t="shared" si="877"/>
        <v/>
      </c>
      <c r="LB335" s="53"/>
      <c r="LD335" s="78" t="str">
        <f>IF(LD$9="", "", IF(AND(NOT('Personnel Details'!$N$30=""), $B335&gt;='Personnel Details'!$N$30), 'Personnel Details'!$O$30, IF(AND(NOT('Personnel Details'!$I$30=""), $B335&gt;='Personnel Details'!$I$30), 'Personnel Details'!$J$30, 'Personnel Details'!$E$30)))</f>
        <v/>
      </c>
      <c r="LE335" s="59" t="str">
        <f>IF(LD$9="", "", IF(AND(NOT('Personnel Details'!$N$30=""), $B335&gt;='Personnel Details'!$N$30), IF('Personnel Details'!$P$30="","", 'Personnel Details'!$P$30), IF(AND(NOT('Personnel Details'!$I$30=""), $B335&gt;='Personnel Details'!$I$30), IF('Personnel Details'!$K$30="", "", 'Personnel Details'!$K$30), IF('Personnel Details'!$F$30="", "", 'Personnel Details'!$F$30))))</f>
        <v/>
      </c>
      <c r="LF335" s="79" t="str">
        <f>IF(LD$9="", "", IF(AND(NOT('Personnel Details'!$N$30=""), $B335&gt;='Personnel Details'!$N$30), 'Personnel Details'!$Q$30, IF(AND(NOT('Personnel Details'!$I$30=""), $B335&gt;='Personnel Details'!$I$30), 'Personnel Details'!$L$30, 'Personnel Details'!$G$30)))</f>
        <v/>
      </c>
      <c r="LG335" s="59" t="str">
        <f t="shared" si="878"/>
        <v/>
      </c>
      <c r="LH335" s="53"/>
      <c r="LJ335" s="78" t="str">
        <f>IF(LJ$9="", "", IF(AND(NOT('Personnel Details'!$N$31=""), $B335&gt;='Personnel Details'!$N$31), 'Personnel Details'!$O$31, IF(AND(NOT('Personnel Details'!$I$31=""), $B335&gt;='Personnel Details'!$I$31), 'Personnel Details'!$J$31, 'Personnel Details'!$E$31)))</f>
        <v/>
      </c>
      <c r="LK335" s="59" t="str">
        <f>IF(LJ$9="", "", IF(AND(NOT('Personnel Details'!$N$31=""), $B335&gt;='Personnel Details'!$N$31), IF('Personnel Details'!$P$31="","", 'Personnel Details'!$P$31), IF(AND(NOT('Personnel Details'!$I$31=""), $B335&gt;='Personnel Details'!$I$31), IF('Personnel Details'!$K$31="", "", 'Personnel Details'!$K$31), IF('Personnel Details'!$F$31="", "", 'Personnel Details'!$F$31))))</f>
        <v/>
      </c>
      <c r="LL335" s="79" t="str">
        <f>IF(LJ$9="", "", IF(AND(NOT('Personnel Details'!$N$31=""), $B335&gt;='Personnel Details'!$N$31), 'Personnel Details'!$Q$31, IF(AND(NOT('Personnel Details'!$I$31=""), $B335&gt;='Personnel Details'!$I$31), 'Personnel Details'!$L$31, 'Personnel Details'!$G$31)))</f>
        <v/>
      </c>
      <c r="LM335" s="59" t="str">
        <f t="shared" si="879"/>
        <v/>
      </c>
      <c r="LN335" s="53"/>
      <c r="LP335" s="78" t="str">
        <f>IF(LP$9="", "", IF(AND(NOT('Personnel Details'!$N$32=""), $B335&gt;='Personnel Details'!$N$32), 'Personnel Details'!$O$32, IF(AND(NOT('Personnel Details'!$I$32=""), $B335&gt;='Personnel Details'!$I$32), 'Personnel Details'!$J$32, 'Personnel Details'!$E$32)))</f>
        <v/>
      </c>
      <c r="LQ335" s="59" t="str">
        <f>IF(LP$9="", "", IF(AND(NOT('Personnel Details'!$N$32=""), $B335&gt;='Personnel Details'!$N$32), IF('Personnel Details'!$P$32="","", 'Personnel Details'!$P$32), IF(AND(NOT('Personnel Details'!$I$32=""), $B335&gt;='Personnel Details'!$I$32), IF('Personnel Details'!$K$32="", "", 'Personnel Details'!$K$32), IF('Personnel Details'!$F$32="", "", 'Personnel Details'!$F$32))))</f>
        <v/>
      </c>
      <c r="LR335" s="79" t="str">
        <f>IF(LP$9="", "", IF(AND(NOT('Personnel Details'!$N$32=""), $B335&gt;='Personnel Details'!$N$32), 'Personnel Details'!$Q$32, IF(AND(NOT('Personnel Details'!$I$32=""), $B335&gt;='Personnel Details'!$I$32), 'Personnel Details'!$L$32, 'Personnel Details'!$G$32)))</f>
        <v/>
      </c>
      <c r="LS335" s="59" t="str">
        <f t="shared" si="880"/>
        <v/>
      </c>
      <c r="LT335" s="53"/>
      <c r="LV335" s="78" t="str">
        <f>IF(LV$9="", "", IF(AND(NOT('Personnel Details'!$N$33=""), $B335&gt;='Personnel Details'!$N$33), 'Personnel Details'!$O$33, IF(AND(NOT('Personnel Details'!$I$33=""), $B335&gt;='Personnel Details'!$I$33), 'Personnel Details'!$J$33, 'Personnel Details'!$E$33)))</f>
        <v/>
      </c>
      <c r="LW335" s="59" t="str">
        <f>IF(LV$9="", "", IF(AND(NOT('Personnel Details'!$N$33=""), $B335&gt;='Personnel Details'!$N$33), IF('Personnel Details'!$P$33="","", 'Personnel Details'!$P$33), IF(AND(NOT('Personnel Details'!$I$33=""), $B335&gt;='Personnel Details'!$I$33), IF('Personnel Details'!$K$33="", "", 'Personnel Details'!$K$33), IF('Personnel Details'!$F$33="", "", 'Personnel Details'!$F$33))))</f>
        <v/>
      </c>
      <c r="LX335" s="79" t="str">
        <f>IF(LV$9="", "", IF(AND(NOT('Personnel Details'!$N$33=""), $B335&gt;='Personnel Details'!$N$33), 'Personnel Details'!$Q$33, IF(AND(NOT('Personnel Details'!$I$33=""), $B335&gt;='Personnel Details'!$I$33), 'Personnel Details'!$L$33, 'Personnel Details'!$G$33)))</f>
        <v/>
      </c>
      <c r="LY335" s="59" t="str">
        <f t="shared" si="881"/>
        <v/>
      </c>
      <c r="LZ335" s="53"/>
      <c r="MB335" s="78" t="str">
        <f>IF(MB$9="", "", IF(AND(NOT('Personnel Details'!$N$34=""), $B335&gt;='Personnel Details'!$N$34), 'Personnel Details'!$O$34, IF(AND(NOT('Personnel Details'!$I$34=""), $B335&gt;='Personnel Details'!$I$34), 'Personnel Details'!$J$34, 'Personnel Details'!$E$34)))</f>
        <v/>
      </c>
      <c r="MC335" s="59" t="str">
        <f>IF(MB$9="", "", IF(AND(NOT('Personnel Details'!$N$34=""), $B335&gt;='Personnel Details'!$N$34), IF('Personnel Details'!$P$34="","", 'Personnel Details'!$P$34), IF(AND(NOT('Personnel Details'!$I$34=""), $B335&gt;='Personnel Details'!$I$34), IF('Personnel Details'!$K$34="", "", 'Personnel Details'!$K$34), IF('Personnel Details'!$F$34="", "", 'Personnel Details'!$F$34))))</f>
        <v/>
      </c>
      <c r="MD335" s="79" t="str">
        <f>IF(MB$9="", "", IF(AND(NOT('Personnel Details'!$N$34=""), $B335&gt;='Personnel Details'!$N$34), 'Personnel Details'!$Q$34, IF(AND(NOT('Personnel Details'!$I$34=""), $B335&gt;='Personnel Details'!$I$34), 'Personnel Details'!$L$34, 'Personnel Details'!$G$34)))</f>
        <v/>
      </c>
      <c r="ME335" s="59" t="str">
        <f t="shared" si="882"/>
        <v/>
      </c>
      <c r="MF335" s="53"/>
      <c r="MH335" s="78" t="str">
        <f>IF(MH$9="", "", IF(AND(NOT('Personnel Details'!$N$35=""), $B335&gt;='Personnel Details'!$N$35), 'Personnel Details'!$O$35, IF(AND(NOT('Personnel Details'!$I$35=""), $B335&gt;='Personnel Details'!$I$35), 'Personnel Details'!$J$35, 'Personnel Details'!$E$35)))</f>
        <v/>
      </c>
      <c r="MI335" s="59" t="str">
        <f>IF(MH$9="", "", IF(AND(NOT('Personnel Details'!$N$35=""), $B335&gt;='Personnel Details'!$N$35), IF('Personnel Details'!$P$35="","", 'Personnel Details'!$P$35), IF(AND(NOT('Personnel Details'!$I$35=""), $B335&gt;='Personnel Details'!$I$35), IF('Personnel Details'!$K$35="", "", 'Personnel Details'!$K$35), IF('Personnel Details'!$F$35="", "", 'Personnel Details'!$F$35))))</f>
        <v/>
      </c>
      <c r="MJ335" s="79" t="str">
        <f>IF(MH$9="", "", IF(AND(NOT('Personnel Details'!$N$35=""), $B335&gt;='Personnel Details'!$N$35), 'Personnel Details'!$Q$35, IF(AND(NOT('Personnel Details'!$I$35=""), $B335&gt;='Personnel Details'!$I$35), 'Personnel Details'!$L$35, 'Personnel Details'!$G$35)))</f>
        <v/>
      </c>
      <c r="MK335" s="59" t="str">
        <f t="shared" si="883"/>
        <v/>
      </c>
      <c r="ML335" s="53"/>
      <c r="MN335" s="78" t="str">
        <f>IF(MN$9="", "", IF(AND(NOT('Personnel Details'!$N$36=""), $B335&gt;='Personnel Details'!$N$36), 'Personnel Details'!$O$36, IF(AND(NOT('Personnel Details'!$I$36=""), $B335&gt;='Personnel Details'!$I$36), 'Personnel Details'!$J$36, 'Personnel Details'!$E$36)))</f>
        <v/>
      </c>
      <c r="MO335" s="59" t="str">
        <f>IF(MN$9="", "", IF(AND(NOT('Personnel Details'!$N$36=""), $B335&gt;='Personnel Details'!$N$36), IF('Personnel Details'!$P$36="","", 'Personnel Details'!$P$36), IF(AND(NOT('Personnel Details'!$I$36=""), $B335&gt;='Personnel Details'!$I$36), IF('Personnel Details'!$K$36="", "", 'Personnel Details'!$K$36), IF('Personnel Details'!$F$36="", "", 'Personnel Details'!$F$36))))</f>
        <v/>
      </c>
      <c r="MP335" s="79" t="str">
        <f>IF(MN$9="", "", IF(AND(NOT('Personnel Details'!$N$36=""), $B335&gt;='Personnel Details'!$N$36), 'Personnel Details'!$Q$36, IF(AND(NOT('Personnel Details'!$I$36=""), $B335&gt;='Personnel Details'!$I$36), 'Personnel Details'!$L$36, 'Personnel Details'!$G$36)))</f>
        <v/>
      </c>
      <c r="MQ335" s="59" t="str">
        <f t="shared" si="884"/>
        <v/>
      </c>
      <c r="MR335" s="53"/>
      <c r="MT335" s="78" t="str">
        <f>IF(MT$9="", "", IF(AND(NOT('Personnel Details'!$N$37=""), $B335&gt;='Personnel Details'!$N$37), 'Personnel Details'!$O$37, IF(AND(NOT('Personnel Details'!$I$37=""), $B335&gt;='Personnel Details'!$I$37), 'Personnel Details'!$J$37, 'Personnel Details'!$E$37)))</f>
        <v/>
      </c>
      <c r="MU335" s="59" t="str">
        <f>IF(MT$9="", "", IF(AND(NOT('Personnel Details'!$N$37=""), $B335&gt;='Personnel Details'!$N$37), IF('Personnel Details'!$P$37="","", 'Personnel Details'!$P$37), IF(AND(NOT('Personnel Details'!$I$37=""), $B335&gt;='Personnel Details'!$I$37), IF('Personnel Details'!$K$37="", "", 'Personnel Details'!$K$37), IF('Personnel Details'!$F$37="", "", 'Personnel Details'!$F$37))))</f>
        <v/>
      </c>
      <c r="MV335" s="79" t="str">
        <f>IF(MT$9="", "", IF(AND(NOT('Personnel Details'!$N$37=""), $B335&gt;='Personnel Details'!$N$37), 'Personnel Details'!$Q$37, IF(AND(NOT('Personnel Details'!$I$37=""), $B335&gt;='Personnel Details'!$I$37), 'Personnel Details'!$L$37, 'Personnel Details'!$G$37)))</f>
        <v/>
      </c>
      <c r="MW335" s="59" t="str">
        <f t="shared" si="885"/>
        <v/>
      </c>
      <c r="MX335" s="53"/>
      <c r="MZ335" s="78" t="str">
        <f>IF(MZ$9="", "", IF(AND(NOT('Personnel Details'!$N$38=""), $B335&gt;='Personnel Details'!$N$38), 'Personnel Details'!$O$38, IF(AND(NOT('Personnel Details'!$I$38=""), $B335&gt;='Personnel Details'!$I$38), 'Personnel Details'!$J$38, 'Personnel Details'!$E$38)))</f>
        <v/>
      </c>
      <c r="NA335" s="59" t="str">
        <f>IF(MZ$9="", "", IF(AND(NOT('Personnel Details'!$N$38=""), $B335&gt;='Personnel Details'!$N$38), IF('Personnel Details'!$P$38="","", 'Personnel Details'!$P$38), IF(AND(NOT('Personnel Details'!$I$38=""), $B335&gt;='Personnel Details'!$I$38), IF('Personnel Details'!$K$38="", "", 'Personnel Details'!$K$38), IF('Personnel Details'!$F$38="", "", 'Personnel Details'!$F$38))))</f>
        <v/>
      </c>
      <c r="NB335" s="79" t="str">
        <f>IF(MZ$9="", "", IF(AND(NOT('Personnel Details'!$N$38=""), $B335&gt;='Personnel Details'!$N$38), 'Personnel Details'!$Q$38, IF(AND(NOT('Personnel Details'!$I$38=""), $B335&gt;='Personnel Details'!$I$38), 'Personnel Details'!$L$38, 'Personnel Details'!$G$38)))</f>
        <v/>
      </c>
      <c r="NC335" s="59" t="str">
        <f t="shared" si="886"/>
        <v/>
      </c>
      <c r="ND335" s="53"/>
      <c r="NF335" s="78" t="str">
        <f>IF(NF$9="", "", IF(AND(NOT('Personnel Details'!$N$39=""), $B335&gt;='Personnel Details'!$N$39), 'Personnel Details'!$O$39, IF(AND(NOT('Personnel Details'!$I$39=""), $B335&gt;='Personnel Details'!$I$39), 'Personnel Details'!$J$39, 'Personnel Details'!$E$39)))</f>
        <v/>
      </c>
      <c r="NG335" s="59" t="str">
        <f>IF(NF$9="", "", IF(AND(NOT('Personnel Details'!$N$39=""), $B335&gt;='Personnel Details'!$N$39), IF('Personnel Details'!$P$39="","", 'Personnel Details'!$P$39), IF(AND(NOT('Personnel Details'!$I$39=""), $B335&gt;='Personnel Details'!$I$39), IF('Personnel Details'!$K$39="", "", 'Personnel Details'!$K$39), IF('Personnel Details'!$F$39="", "", 'Personnel Details'!$F$39))))</f>
        <v/>
      </c>
      <c r="NH335" s="79" t="str">
        <f>IF(NF$9="", "", IF(AND(NOT('Personnel Details'!$N$39=""), $B335&gt;='Personnel Details'!$N$39), 'Personnel Details'!$Q$39, IF(AND(NOT('Personnel Details'!$I$39=""), $B335&gt;='Personnel Details'!$I$39), 'Personnel Details'!$L$39, 'Personnel Details'!$G$39)))</f>
        <v/>
      </c>
      <c r="NI335" s="59" t="str">
        <f t="shared" si="887"/>
        <v/>
      </c>
      <c r="NJ335" s="53"/>
      <c r="NL335" s="78" t="str">
        <f>IF(NL$9="", "", IF(AND(NOT('Personnel Details'!$N$40=""), $B335&gt;='Personnel Details'!$N$40), 'Personnel Details'!$O$40, IF(AND(NOT('Personnel Details'!$I$40=""), $B335&gt;='Personnel Details'!$I$40), 'Personnel Details'!$J$40, 'Personnel Details'!$E$40)))</f>
        <v/>
      </c>
      <c r="NM335" s="59" t="str">
        <f>IF(NL$9="", "", IF(AND(NOT('Personnel Details'!$N$40=""), $B335&gt;='Personnel Details'!$N$40), IF('Personnel Details'!$P$40="","", 'Personnel Details'!$P$40), IF(AND(NOT('Personnel Details'!$I$40=""), $B335&gt;='Personnel Details'!$I$40), IF('Personnel Details'!$K$40="", "", 'Personnel Details'!$K$40), IF('Personnel Details'!$F$40="", "", 'Personnel Details'!$F$40))))</f>
        <v/>
      </c>
      <c r="NN335" s="79" t="str">
        <f>IF(NL$9="", "", IF(AND(NOT('Personnel Details'!$N$40=""), $B335&gt;='Personnel Details'!$N$40), 'Personnel Details'!$Q$40, IF(AND(NOT('Personnel Details'!$I$40=""), $B335&gt;='Personnel Details'!$I$40), 'Personnel Details'!$L$40, 'Personnel Details'!$G$40)))</f>
        <v/>
      </c>
      <c r="NO335" s="59" t="str">
        <f t="shared" si="888"/>
        <v/>
      </c>
      <c r="NP335" s="53"/>
    </row>
    <row r="336" spans="1:380" x14ac:dyDescent="0.25">
      <c r="A336" s="32"/>
      <c r="B336" s="113" t="str">
        <f>IFERROR(IF(B335+1&gt;'Personnel Details'!$U$5, "", B335+1), "")</f>
        <v/>
      </c>
      <c r="C336" s="32"/>
      <c r="D336" s="120"/>
      <c r="E336" s="13" t="str">
        <f t="shared" si="767"/>
        <v/>
      </c>
      <c r="F336" s="13" t="str">
        <f t="shared" si="798"/>
        <v/>
      </c>
      <c r="G336" s="56" t="str">
        <f t="shared" si="889"/>
        <v/>
      </c>
      <c r="H336" s="16" t="str">
        <f t="shared" si="799"/>
        <v/>
      </c>
      <c r="I336" s="32"/>
      <c r="J336" s="120"/>
      <c r="K336" s="62" t="str">
        <f t="shared" si="768"/>
        <v/>
      </c>
      <c r="L336" s="62" t="str">
        <f t="shared" si="800"/>
        <v/>
      </c>
      <c r="M336" s="65" t="str">
        <f t="shared" si="890"/>
        <v/>
      </c>
      <c r="N336" s="68" t="str">
        <f t="shared" si="801"/>
        <v/>
      </c>
      <c r="O336" s="32"/>
      <c r="P336" s="120"/>
      <c r="Q336" s="62" t="str">
        <f t="shared" si="769"/>
        <v/>
      </c>
      <c r="R336" s="62" t="str">
        <f t="shared" si="802"/>
        <v/>
      </c>
      <c r="S336" s="65" t="str">
        <f t="shared" si="891"/>
        <v/>
      </c>
      <c r="T336" s="68" t="str">
        <f t="shared" si="803"/>
        <v/>
      </c>
      <c r="U336" s="32"/>
      <c r="V336" s="120"/>
      <c r="W336" s="62" t="str">
        <f t="shared" si="770"/>
        <v/>
      </c>
      <c r="X336" s="62" t="str">
        <f t="shared" si="804"/>
        <v/>
      </c>
      <c r="Y336" s="65" t="str">
        <f t="shared" si="892"/>
        <v/>
      </c>
      <c r="Z336" s="68" t="str">
        <f t="shared" si="805"/>
        <v/>
      </c>
      <c r="AA336" s="32"/>
      <c r="AB336" s="120"/>
      <c r="AC336" s="62" t="str">
        <f t="shared" si="771"/>
        <v/>
      </c>
      <c r="AD336" s="62" t="str">
        <f t="shared" si="806"/>
        <v/>
      </c>
      <c r="AE336" s="65" t="str">
        <f t="shared" si="893"/>
        <v/>
      </c>
      <c r="AF336" s="68" t="str">
        <f t="shared" si="807"/>
        <v/>
      </c>
      <c r="AG336" s="32"/>
      <c r="AH336" s="120"/>
      <c r="AI336" s="62" t="str">
        <f t="shared" si="772"/>
        <v/>
      </c>
      <c r="AJ336" s="62" t="str">
        <f t="shared" si="808"/>
        <v/>
      </c>
      <c r="AK336" s="65" t="str">
        <f t="shared" si="894"/>
        <v/>
      </c>
      <c r="AL336" s="68" t="str">
        <f t="shared" si="809"/>
        <v/>
      </c>
      <c r="AM336" s="32"/>
      <c r="AN336" s="120"/>
      <c r="AO336" s="62" t="str">
        <f t="shared" si="773"/>
        <v/>
      </c>
      <c r="AP336" s="62" t="str">
        <f t="shared" si="810"/>
        <v/>
      </c>
      <c r="AQ336" s="65" t="str">
        <f t="shared" si="895"/>
        <v/>
      </c>
      <c r="AR336" s="68" t="str">
        <f t="shared" si="811"/>
        <v/>
      </c>
      <c r="AS336" s="32"/>
      <c r="AT336" s="120"/>
      <c r="AU336" s="62" t="str">
        <f t="shared" si="774"/>
        <v/>
      </c>
      <c r="AV336" s="62" t="str">
        <f t="shared" si="812"/>
        <v/>
      </c>
      <c r="AW336" s="65" t="str">
        <f t="shared" si="896"/>
        <v/>
      </c>
      <c r="AX336" s="68" t="str">
        <f t="shared" si="813"/>
        <v/>
      </c>
      <c r="AY336" s="32"/>
      <c r="AZ336" s="120"/>
      <c r="BA336" s="62" t="str">
        <f t="shared" si="775"/>
        <v/>
      </c>
      <c r="BB336" s="62" t="str">
        <f t="shared" si="814"/>
        <v/>
      </c>
      <c r="BC336" s="65" t="str">
        <f t="shared" si="897"/>
        <v/>
      </c>
      <c r="BD336" s="68" t="str">
        <f t="shared" si="815"/>
        <v/>
      </c>
      <c r="BE336" s="32"/>
      <c r="BF336" s="120"/>
      <c r="BG336" s="62" t="str">
        <f t="shared" si="776"/>
        <v/>
      </c>
      <c r="BH336" s="62" t="str">
        <f t="shared" si="816"/>
        <v/>
      </c>
      <c r="BI336" s="65" t="str">
        <f t="shared" si="898"/>
        <v/>
      </c>
      <c r="BJ336" s="68" t="str">
        <f t="shared" si="817"/>
        <v/>
      </c>
      <c r="BK336" s="32"/>
      <c r="BL336" s="120"/>
      <c r="BM336" s="62" t="str">
        <f t="shared" si="777"/>
        <v/>
      </c>
      <c r="BN336" s="62" t="str">
        <f t="shared" si="818"/>
        <v/>
      </c>
      <c r="BO336" s="65" t="str">
        <f t="shared" si="899"/>
        <v/>
      </c>
      <c r="BP336" s="68" t="str">
        <f t="shared" si="819"/>
        <v/>
      </c>
      <c r="BQ336" s="32"/>
      <c r="BR336" s="120"/>
      <c r="BS336" s="62" t="str">
        <f t="shared" si="778"/>
        <v/>
      </c>
      <c r="BT336" s="62" t="str">
        <f t="shared" si="820"/>
        <v/>
      </c>
      <c r="BU336" s="65" t="str">
        <f t="shared" si="900"/>
        <v/>
      </c>
      <c r="BV336" s="68" t="str">
        <f t="shared" si="821"/>
        <v/>
      </c>
      <c r="BW336" s="32"/>
      <c r="BX336" s="120"/>
      <c r="BY336" s="62" t="str">
        <f t="shared" si="779"/>
        <v/>
      </c>
      <c r="BZ336" s="62" t="str">
        <f t="shared" si="822"/>
        <v/>
      </c>
      <c r="CA336" s="65" t="str">
        <f t="shared" si="901"/>
        <v/>
      </c>
      <c r="CB336" s="68" t="str">
        <f t="shared" si="823"/>
        <v/>
      </c>
      <c r="CC336" s="32"/>
      <c r="CD336" s="120"/>
      <c r="CE336" s="62" t="str">
        <f t="shared" si="780"/>
        <v/>
      </c>
      <c r="CF336" s="62" t="str">
        <f t="shared" si="824"/>
        <v/>
      </c>
      <c r="CG336" s="65" t="str">
        <f t="shared" si="902"/>
        <v/>
      </c>
      <c r="CH336" s="68" t="str">
        <f t="shared" si="825"/>
        <v/>
      </c>
      <c r="CI336" s="32"/>
      <c r="CJ336" s="120"/>
      <c r="CK336" s="62" t="str">
        <f t="shared" si="781"/>
        <v/>
      </c>
      <c r="CL336" s="62" t="str">
        <f t="shared" si="826"/>
        <v/>
      </c>
      <c r="CM336" s="65" t="str">
        <f t="shared" si="903"/>
        <v/>
      </c>
      <c r="CN336" s="68" t="str">
        <f t="shared" si="827"/>
        <v/>
      </c>
      <c r="CO336" s="32"/>
      <c r="CP336" s="120"/>
      <c r="CQ336" s="62" t="str">
        <f t="shared" si="782"/>
        <v/>
      </c>
      <c r="CR336" s="62" t="str">
        <f t="shared" si="828"/>
        <v/>
      </c>
      <c r="CS336" s="65" t="str">
        <f t="shared" si="904"/>
        <v/>
      </c>
      <c r="CT336" s="68" t="str">
        <f t="shared" si="829"/>
        <v/>
      </c>
      <c r="CU336" s="32"/>
      <c r="CV336" s="120"/>
      <c r="CW336" s="62" t="str">
        <f t="shared" si="783"/>
        <v/>
      </c>
      <c r="CX336" s="62" t="str">
        <f t="shared" si="830"/>
        <v/>
      </c>
      <c r="CY336" s="65" t="str">
        <f t="shared" si="905"/>
        <v/>
      </c>
      <c r="CZ336" s="68" t="str">
        <f t="shared" si="831"/>
        <v/>
      </c>
      <c r="DA336" s="32"/>
      <c r="DB336" s="120"/>
      <c r="DC336" s="62" t="str">
        <f t="shared" si="784"/>
        <v/>
      </c>
      <c r="DD336" s="62" t="str">
        <f t="shared" si="832"/>
        <v/>
      </c>
      <c r="DE336" s="65" t="str">
        <f t="shared" si="906"/>
        <v/>
      </c>
      <c r="DF336" s="68" t="str">
        <f t="shared" si="833"/>
        <v/>
      </c>
      <c r="DG336" s="32"/>
      <c r="DH336" s="120"/>
      <c r="DI336" s="62" t="str">
        <f t="shared" si="785"/>
        <v/>
      </c>
      <c r="DJ336" s="62" t="str">
        <f t="shared" si="834"/>
        <v/>
      </c>
      <c r="DK336" s="65" t="str">
        <f t="shared" si="907"/>
        <v/>
      </c>
      <c r="DL336" s="68" t="str">
        <f t="shared" si="835"/>
        <v/>
      </c>
      <c r="DM336" s="32"/>
      <c r="DN336" s="120"/>
      <c r="DO336" s="62" t="str">
        <f t="shared" si="786"/>
        <v/>
      </c>
      <c r="DP336" s="62" t="str">
        <f t="shared" si="836"/>
        <v/>
      </c>
      <c r="DQ336" s="65" t="str">
        <f t="shared" si="908"/>
        <v/>
      </c>
      <c r="DR336" s="68" t="str">
        <f t="shared" si="837"/>
        <v/>
      </c>
      <c r="DS336" s="32"/>
      <c r="DT336" s="120"/>
      <c r="DU336" s="62" t="str">
        <f t="shared" si="787"/>
        <v/>
      </c>
      <c r="DV336" s="62" t="str">
        <f t="shared" si="838"/>
        <v/>
      </c>
      <c r="DW336" s="65" t="str">
        <f t="shared" si="909"/>
        <v/>
      </c>
      <c r="DX336" s="68" t="str">
        <f t="shared" si="839"/>
        <v/>
      </c>
      <c r="DY336" s="32"/>
      <c r="DZ336" s="120"/>
      <c r="EA336" s="62" t="str">
        <f t="shared" si="788"/>
        <v/>
      </c>
      <c r="EB336" s="62" t="str">
        <f t="shared" si="840"/>
        <v/>
      </c>
      <c r="EC336" s="65" t="str">
        <f t="shared" si="910"/>
        <v/>
      </c>
      <c r="ED336" s="68" t="str">
        <f t="shared" si="841"/>
        <v/>
      </c>
      <c r="EE336" s="32"/>
      <c r="EF336" s="120"/>
      <c r="EG336" s="62" t="str">
        <f t="shared" si="789"/>
        <v/>
      </c>
      <c r="EH336" s="62" t="str">
        <f t="shared" si="842"/>
        <v/>
      </c>
      <c r="EI336" s="65" t="str">
        <f t="shared" si="911"/>
        <v/>
      </c>
      <c r="EJ336" s="68" t="str">
        <f t="shared" si="843"/>
        <v/>
      </c>
      <c r="EK336" s="32"/>
      <c r="EL336" s="120"/>
      <c r="EM336" s="62" t="str">
        <f t="shared" si="790"/>
        <v/>
      </c>
      <c r="EN336" s="62" t="str">
        <f t="shared" si="844"/>
        <v/>
      </c>
      <c r="EO336" s="65" t="str">
        <f t="shared" si="912"/>
        <v/>
      </c>
      <c r="EP336" s="68" t="str">
        <f t="shared" si="845"/>
        <v/>
      </c>
      <c r="EQ336" s="32"/>
      <c r="ER336" s="120"/>
      <c r="ES336" s="62" t="str">
        <f t="shared" si="791"/>
        <v/>
      </c>
      <c r="ET336" s="62" t="str">
        <f t="shared" si="846"/>
        <v/>
      </c>
      <c r="EU336" s="65" t="str">
        <f t="shared" si="913"/>
        <v/>
      </c>
      <c r="EV336" s="68" t="str">
        <f t="shared" si="847"/>
        <v/>
      </c>
      <c r="EW336" s="32"/>
      <c r="EX336" s="120"/>
      <c r="EY336" s="62" t="str">
        <f t="shared" si="792"/>
        <v/>
      </c>
      <c r="EZ336" s="62" t="str">
        <f t="shared" si="848"/>
        <v/>
      </c>
      <c r="FA336" s="65" t="str">
        <f t="shared" si="914"/>
        <v/>
      </c>
      <c r="FB336" s="68" t="str">
        <f t="shared" si="849"/>
        <v/>
      </c>
      <c r="FC336" s="32"/>
      <c r="FD336" s="120"/>
      <c r="FE336" s="62" t="str">
        <f t="shared" si="793"/>
        <v/>
      </c>
      <c r="FF336" s="62" t="str">
        <f t="shared" si="850"/>
        <v/>
      </c>
      <c r="FG336" s="65" t="str">
        <f t="shared" si="915"/>
        <v/>
      </c>
      <c r="FH336" s="68" t="str">
        <f t="shared" si="851"/>
        <v/>
      </c>
      <c r="FI336" s="32"/>
      <c r="FJ336" s="120"/>
      <c r="FK336" s="62" t="str">
        <f t="shared" si="794"/>
        <v/>
      </c>
      <c r="FL336" s="62" t="str">
        <f t="shared" si="852"/>
        <v/>
      </c>
      <c r="FM336" s="65" t="str">
        <f t="shared" si="916"/>
        <v/>
      </c>
      <c r="FN336" s="68" t="str">
        <f t="shared" si="853"/>
        <v/>
      </c>
      <c r="FO336" s="32"/>
      <c r="FP336" s="120"/>
      <c r="FQ336" s="62" t="str">
        <f t="shared" si="795"/>
        <v/>
      </c>
      <c r="FR336" s="62" t="str">
        <f t="shared" si="854"/>
        <v/>
      </c>
      <c r="FS336" s="65" t="str">
        <f t="shared" si="917"/>
        <v/>
      </c>
      <c r="FT336" s="68" t="str">
        <f t="shared" si="855"/>
        <v/>
      </c>
      <c r="FU336" s="32"/>
      <c r="FV336" s="120"/>
      <c r="FW336" s="62" t="str">
        <f t="shared" si="796"/>
        <v/>
      </c>
      <c r="FX336" s="62" t="str">
        <f t="shared" si="856"/>
        <v/>
      </c>
      <c r="FY336" s="65" t="str">
        <f t="shared" si="918"/>
        <v/>
      </c>
      <c r="FZ336" s="68" t="str">
        <f t="shared" si="857"/>
        <v/>
      </c>
      <c r="GA336" s="32"/>
      <c r="GC336" s="7" t="str">
        <f t="shared" si="858"/>
        <v/>
      </c>
      <c r="GD336" s="7" t="str">
        <f t="shared" ca="1" si="797"/>
        <v/>
      </c>
      <c r="GT336" s="71" t="str">
        <f>IF(GT$9="", "", IF(AND(NOT('Personnel Details'!$N$11=""), $B336&gt;='Personnel Details'!$N$11), 'Personnel Details'!$O$11, IF(AND(NOT('Personnel Details'!$I$11=""), $B336&gt;='Personnel Details'!$I$11), 'Personnel Details'!$J$11, 'Personnel Details'!$E$11)))</f>
        <v/>
      </c>
      <c r="GU336" s="59" t="str">
        <f>IF(GT$9="", "", IF(AND(NOT('Personnel Details'!$N$11=""), $B336&gt;='Personnel Details'!$N$11), IF('Personnel Details'!$P$11="","", 'Personnel Details'!$P$11), IF(AND(NOT('Personnel Details'!$I$11=""), $B336&gt;='Personnel Details'!$I$11), IF('Personnel Details'!$K$11="", "", 'Personnel Details'!$K$11), IF('Personnel Details'!$F$11="", "", 'Personnel Details'!$F$11))))</f>
        <v/>
      </c>
      <c r="GV336" s="74" t="str">
        <f>IF(GT$9="", "", IF(AND(NOT('Personnel Details'!$N$11=""), $B336&gt;='Personnel Details'!$N$11), 'Personnel Details'!$Q$11, IF(AND(NOT('Personnel Details'!$I$11=""), $B336&gt;='Personnel Details'!$I$11), 'Personnel Details'!$L$11, 'Personnel Details'!$G$11)))</f>
        <v/>
      </c>
      <c r="GW336" s="59" t="str">
        <f t="shared" si="859"/>
        <v/>
      </c>
      <c r="GX336" s="53"/>
      <c r="GZ336" s="78" t="str">
        <f>IF(GZ$9="", "", IF(AND(NOT('Personnel Details'!$N$12=""), $B336&gt;='Personnel Details'!$N$12), 'Personnel Details'!$O$12, IF(AND(NOT('Personnel Details'!$I$12=""), $B336&gt;='Personnel Details'!$I$12), 'Personnel Details'!$J$12, 'Personnel Details'!$E$12)))</f>
        <v/>
      </c>
      <c r="HA336" s="59" t="str">
        <f>IF(GZ$9="", "", IF(AND(NOT('Personnel Details'!$N$12=""), $B336&gt;='Personnel Details'!$N$12), IF('Personnel Details'!$P$12="","", 'Personnel Details'!$P$12), IF(AND(NOT('Personnel Details'!$I$12=""), $B336&gt;='Personnel Details'!$I$12), IF('Personnel Details'!$K$12="", "", 'Personnel Details'!$K$12), IF('Personnel Details'!$F$12="", "", 'Personnel Details'!$F$12))))</f>
        <v/>
      </c>
      <c r="HB336" s="79" t="str">
        <f>IF(GZ$9="", "", IF(AND(NOT('Personnel Details'!$N$12=""), $B336&gt;='Personnel Details'!$N$12), 'Personnel Details'!$Q$12, IF(AND(NOT('Personnel Details'!$I$12=""), $B336&gt;='Personnel Details'!$I$12), 'Personnel Details'!$L$12, 'Personnel Details'!$G$12)))</f>
        <v/>
      </c>
      <c r="HC336" s="59" t="str">
        <f t="shared" si="860"/>
        <v/>
      </c>
      <c r="HD336" s="53"/>
      <c r="HF336" s="78" t="str">
        <f>IF(HF$9="", "", IF(AND(NOT('Personnel Details'!$N$13=""), $B336&gt;='Personnel Details'!$N$13), 'Personnel Details'!$O$13, IF(AND(NOT('Personnel Details'!$I$13=""), $B336&gt;='Personnel Details'!$I$13), 'Personnel Details'!$J$13, 'Personnel Details'!$E$13)))</f>
        <v/>
      </c>
      <c r="HG336" s="59" t="str">
        <f>IF(HF$9="", "", IF(AND(NOT('Personnel Details'!$N$13=""), $B336&gt;='Personnel Details'!$N$13), IF('Personnel Details'!$P$13="","", 'Personnel Details'!$P$13), IF(AND(NOT('Personnel Details'!$I$13=""), $B336&gt;='Personnel Details'!$I$13), IF('Personnel Details'!$K$13="", "", 'Personnel Details'!$K$13), IF('Personnel Details'!$F$13="", "", 'Personnel Details'!$F$13))))</f>
        <v/>
      </c>
      <c r="HH336" s="79" t="str">
        <f>IF(HF$9="", "", IF(AND(NOT('Personnel Details'!$N$13=""), $B336&gt;='Personnel Details'!$N$13), 'Personnel Details'!$Q$13, IF(AND(NOT('Personnel Details'!$I$13=""), $B336&gt;='Personnel Details'!$I$13), 'Personnel Details'!$L$13, 'Personnel Details'!$G$13)))</f>
        <v/>
      </c>
      <c r="HI336" s="59" t="str">
        <f t="shared" si="861"/>
        <v/>
      </c>
      <c r="HJ336" s="53"/>
      <c r="HL336" s="78" t="str">
        <f>IF(HL$9="", "", IF(AND(NOT('Personnel Details'!$N$14=""), $B336&gt;='Personnel Details'!$N$14), 'Personnel Details'!$O$14, IF(AND(NOT('Personnel Details'!$I$14=""), $B336&gt;='Personnel Details'!$I$14), 'Personnel Details'!$J$14, 'Personnel Details'!$E$14)))</f>
        <v/>
      </c>
      <c r="HM336" s="59" t="str">
        <f>IF(HL$9="", "", IF(AND(NOT('Personnel Details'!$N$14=""), $B336&gt;='Personnel Details'!$N$14), IF('Personnel Details'!$P$14="","", 'Personnel Details'!$P$14), IF(AND(NOT('Personnel Details'!$I$14=""), $B336&gt;='Personnel Details'!$I$14), IF('Personnel Details'!$K$14="", "", 'Personnel Details'!$K$14), IF('Personnel Details'!$F$14="", "", 'Personnel Details'!$F$14))))</f>
        <v/>
      </c>
      <c r="HN336" s="79" t="str">
        <f>IF(HL$9="", "", IF(AND(NOT('Personnel Details'!$N$14=""), $B336&gt;='Personnel Details'!$N$14), 'Personnel Details'!$Q$14, IF(AND(NOT('Personnel Details'!$I$14=""), $B336&gt;='Personnel Details'!$I$14), 'Personnel Details'!$L$14, 'Personnel Details'!$G$14)))</f>
        <v/>
      </c>
      <c r="HO336" s="59" t="str">
        <f t="shared" si="862"/>
        <v/>
      </c>
      <c r="HP336" s="53"/>
      <c r="HR336" s="78" t="str">
        <f>IF(HR$9="", "", IF(AND(NOT('Personnel Details'!$N$15=""), $B336&gt;='Personnel Details'!$N$15), 'Personnel Details'!$O$15, IF(AND(NOT('Personnel Details'!$I$15=""), $B336&gt;='Personnel Details'!$I$15), 'Personnel Details'!$J$15, 'Personnel Details'!$E$15)))</f>
        <v/>
      </c>
      <c r="HS336" s="59" t="str">
        <f>IF(HR$9="", "", IF(AND(NOT('Personnel Details'!$N$15=""), $B336&gt;='Personnel Details'!$N$15), IF('Personnel Details'!$P$15="","", 'Personnel Details'!$P$15), IF(AND(NOT('Personnel Details'!$I$15=""), $B336&gt;='Personnel Details'!$I$15), IF('Personnel Details'!$K$15="", "", 'Personnel Details'!$K$15), IF('Personnel Details'!$F$15="", "", 'Personnel Details'!$F$15))))</f>
        <v/>
      </c>
      <c r="HT336" s="79" t="str">
        <f>IF(HR$9="", "", IF(AND(NOT('Personnel Details'!$N$15=""), $B336&gt;='Personnel Details'!$N$15), 'Personnel Details'!$Q$15, IF(AND(NOT('Personnel Details'!$I$15=""), $B336&gt;='Personnel Details'!$I$15), 'Personnel Details'!$L$15, 'Personnel Details'!$G$15)))</f>
        <v/>
      </c>
      <c r="HU336" s="59" t="str">
        <f t="shared" si="863"/>
        <v/>
      </c>
      <c r="HV336" s="53"/>
      <c r="HX336" s="78" t="str">
        <f>IF(HX$9="", "", IF(AND(NOT('Personnel Details'!$N$16=""), $B336&gt;='Personnel Details'!$N$16), 'Personnel Details'!$O$16, IF(AND(NOT('Personnel Details'!$I$16=""), $B336&gt;='Personnel Details'!$I$16), 'Personnel Details'!$J$16, 'Personnel Details'!$E$16)))</f>
        <v/>
      </c>
      <c r="HY336" s="59" t="str">
        <f>IF(HX$9="", "", IF(AND(NOT('Personnel Details'!$N$16=""), $B336&gt;='Personnel Details'!$N$16), IF('Personnel Details'!$P$16="","", 'Personnel Details'!$P$16), IF(AND(NOT('Personnel Details'!$I$16=""), $B336&gt;='Personnel Details'!$I$16), IF('Personnel Details'!$K$16="", "", 'Personnel Details'!$K$16), IF('Personnel Details'!$F$16="", "", 'Personnel Details'!$F$16))))</f>
        <v/>
      </c>
      <c r="HZ336" s="79" t="str">
        <f>IF(HX$9="", "", IF(AND(NOT('Personnel Details'!$N$16=""), $B336&gt;='Personnel Details'!$N$16), 'Personnel Details'!$Q$16, IF(AND(NOT('Personnel Details'!$I$16=""), $B336&gt;='Personnel Details'!$I$16), 'Personnel Details'!$L$16, 'Personnel Details'!$G$16)))</f>
        <v/>
      </c>
      <c r="IA336" s="59" t="str">
        <f t="shared" si="864"/>
        <v/>
      </c>
      <c r="IB336" s="53"/>
      <c r="ID336" s="78" t="str">
        <f>IF(ID$9="", "", IF(AND(NOT('Personnel Details'!$N$17=""), $B336&gt;='Personnel Details'!$N$17), 'Personnel Details'!$O$17, IF(AND(NOT('Personnel Details'!$I$17=""), $B336&gt;='Personnel Details'!$I$17), 'Personnel Details'!$J$17, 'Personnel Details'!$E$17)))</f>
        <v/>
      </c>
      <c r="IE336" s="59" t="str">
        <f>IF(ID$9="", "", IF(AND(NOT('Personnel Details'!$N$17=""), $B336&gt;='Personnel Details'!$N$17), IF('Personnel Details'!$P$17="","", 'Personnel Details'!$P$17), IF(AND(NOT('Personnel Details'!$I$17=""), $B336&gt;='Personnel Details'!$I$17), IF('Personnel Details'!$K$17="", "", 'Personnel Details'!$K$17), IF('Personnel Details'!$F$17="", "", 'Personnel Details'!$F$17))))</f>
        <v/>
      </c>
      <c r="IF336" s="79" t="str">
        <f>IF(ID$9="", "", IF(AND(NOT('Personnel Details'!$N$17=""), $B336&gt;='Personnel Details'!$N$17), 'Personnel Details'!$Q$17, IF(AND(NOT('Personnel Details'!$I$17=""), $B336&gt;='Personnel Details'!$I$17), 'Personnel Details'!$L$17, 'Personnel Details'!$G$17)))</f>
        <v/>
      </c>
      <c r="IG336" s="59" t="str">
        <f t="shared" si="865"/>
        <v/>
      </c>
      <c r="IH336" s="53"/>
      <c r="IJ336" s="78" t="str">
        <f>IF(IJ$9="", "", IF(AND(NOT('Personnel Details'!$N$18=""), $B336&gt;='Personnel Details'!$N$18), 'Personnel Details'!$O$18, IF(AND(NOT('Personnel Details'!$I$18=""), $B336&gt;='Personnel Details'!$I$18), 'Personnel Details'!$J$18, 'Personnel Details'!$E$18)))</f>
        <v/>
      </c>
      <c r="IK336" s="59" t="str">
        <f>IF(IJ$9="", "", IF(AND(NOT('Personnel Details'!$N$18=""), $B336&gt;='Personnel Details'!$N$18), IF('Personnel Details'!$P$18="","", 'Personnel Details'!$P$18), IF(AND(NOT('Personnel Details'!$I$18=""), $B336&gt;='Personnel Details'!$I$18), IF('Personnel Details'!$K$18="", "", 'Personnel Details'!$K$18), IF('Personnel Details'!$F$18="", "", 'Personnel Details'!$F$18))))</f>
        <v/>
      </c>
      <c r="IL336" s="79" t="str">
        <f>IF(IJ$9="", "", IF(AND(NOT('Personnel Details'!$N$18=""), $B336&gt;='Personnel Details'!$N$18), 'Personnel Details'!$Q$18, IF(AND(NOT('Personnel Details'!$I$18=""), $B336&gt;='Personnel Details'!$I$18), 'Personnel Details'!$L$18, 'Personnel Details'!$G$18)))</f>
        <v/>
      </c>
      <c r="IM336" s="59" t="str">
        <f t="shared" si="866"/>
        <v/>
      </c>
      <c r="IN336" s="53"/>
      <c r="IP336" s="78" t="str">
        <f>IF(IP$9="", "", IF(AND(NOT('Personnel Details'!$N$19=""), $B336&gt;='Personnel Details'!$N$19), 'Personnel Details'!$O$19, IF(AND(NOT('Personnel Details'!$I$19=""), $B336&gt;='Personnel Details'!$I$19), 'Personnel Details'!$J$19, 'Personnel Details'!$E$19)))</f>
        <v/>
      </c>
      <c r="IQ336" s="59" t="str">
        <f>IF(IP$9="", "", IF(AND(NOT('Personnel Details'!$N$19=""), $B336&gt;='Personnel Details'!$N$19), IF('Personnel Details'!$P$19="","", 'Personnel Details'!$P$19), IF(AND(NOT('Personnel Details'!$I$19=""), $B336&gt;='Personnel Details'!$I$19), IF('Personnel Details'!$K$19="", "", 'Personnel Details'!$K$19), IF('Personnel Details'!$F$19="", "", 'Personnel Details'!$F$19))))</f>
        <v/>
      </c>
      <c r="IR336" s="79" t="str">
        <f>IF(IP$9="", "", IF(AND(NOT('Personnel Details'!$N$19=""), $B336&gt;='Personnel Details'!$N$19), 'Personnel Details'!$Q$19, IF(AND(NOT('Personnel Details'!$I$19=""), $B336&gt;='Personnel Details'!$I$19), 'Personnel Details'!$L$19, 'Personnel Details'!$G$19)))</f>
        <v/>
      </c>
      <c r="IS336" s="59" t="str">
        <f t="shared" si="867"/>
        <v/>
      </c>
      <c r="IT336" s="53"/>
      <c r="IV336" s="78" t="str">
        <f>IF(IV$9="", "", IF(AND(NOT('Personnel Details'!$N$20=""), $B336&gt;='Personnel Details'!$N$20), 'Personnel Details'!$O$20, IF(AND(NOT('Personnel Details'!$I$20=""), $B336&gt;='Personnel Details'!$I$20), 'Personnel Details'!$J$20, 'Personnel Details'!$E$20)))</f>
        <v/>
      </c>
      <c r="IW336" s="59" t="str">
        <f>IF(IV$9="", "", IF(AND(NOT('Personnel Details'!$N$20=""), $B336&gt;='Personnel Details'!$N$20), IF('Personnel Details'!$P$20="","", 'Personnel Details'!$P$20), IF(AND(NOT('Personnel Details'!$I$20=""), $B336&gt;='Personnel Details'!$I$20), IF('Personnel Details'!$K$20="", "", 'Personnel Details'!$K$20), IF('Personnel Details'!$F$20="", "", 'Personnel Details'!$F$20))))</f>
        <v/>
      </c>
      <c r="IX336" s="79" t="str">
        <f>IF(IV$9="", "", IF(AND(NOT('Personnel Details'!$N$20=""), $B336&gt;='Personnel Details'!$N$20), 'Personnel Details'!$Q$20, IF(AND(NOT('Personnel Details'!$I$20=""), $B336&gt;='Personnel Details'!$I$20), 'Personnel Details'!$L$20, 'Personnel Details'!$G$20)))</f>
        <v/>
      </c>
      <c r="IY336" s="59" t="str">
        <f t="shared" si="868"/>
        <v/>
      </c>
      <c r="IZ336" s="53"/>
      <c r="JB336" s="78" t="str">
        <f>IF(JB$9="", "", IF(AND(NOT('Personnel Details'!$N$21=""), $B336&gt;='Personnel Details'!$N$21), 'Personnel Details'!$O$21, IF(AND(NOT('Personnel Details'!$I$21=""), $B336&gt;='Personnel Details'!$I$21), 'Personnel Details'!$J$21, 'Personnel Details'!$E$21)))</f>
        <v/>
      </c>
      <c r="JC336" s="59" t="str">
        <f>IF(JB$9="", "", IF(AND(NOT('Personnel Details'!$N$21=""), $B336&gt;='Personnel Details'!$N$21), IF('Personnel Details'!$P$21="","", 'Personnel Details'!$P$21), IF(AND(NOT('Personnel Details'!$I$21=""), $B336&gt;='Personnel Details'!$I$21), IF('Personnel Details'!$K$21="", "", 'Personnel Details'!$K$21), IF('Personnel Details'!$F$21="", "", 'Personnel Details'!$F$21))))</f>
        <v/>
      </c>
      <c r="JD336" s="79" t="str">
        <f>IF(JB$9="", "", IF(AND(NOT('Personnel Details'!$N$21=""), $B336&gt;='Personnel Details'!$N$21), 'Personnel Details'!$Q$21, IF(AND(NOT('Personnel Details'!$I$21=""), $B336&gt;='Personnel Details'!$I$21), 'Personnel Details'!$L$21, 'Personnel Details'!$G$21)))</f>
        <v/>
      </c>
      <c r="JE336" s="59" t="str">
        <f t="shared" si="869"/>
        <v/>
      </c>
      <c r="JF336" s="53"/>
      <c r="JH336" s="78" t="str">
        <f>IF(JH$9="", "", IF(AND(NOT('Personnel Details'!$N$22=""), $B336&gt;='Personnel Details'!$N$22), 'Personnel Details'!$O$22, IF(AND(NOT('Personnel Details'!$I$22=""), $B336&gt;='Personnel Details'!$I$22), 'Personnel Details'!$J$22, 'Personnel Details'!$E$22)))</f>
        <v/>
      </c>
      <c r="JI336" s="59" t="str">
        <f>IF(JH$9="", "", IF(AND(NOT('Personnel Details'!$N$22=""), $B336&gt;='Personnel Details'!$N$22), IF('Personnel Details'!$P$22="","", 'Personnel Details'!$P$22), IF(AND(NOT('Personnel Details'!$I$22=""), $B336&gt;='Personnel Details'!$I$22), IF('Personnel Details'!$K$22="", "", 'Personnel Details'!$K$22), IF('Personnel Details'!$F$22="", "", 'Personnel Details'!$F$22))))</f>
        <v/>
      </c>
      <c r="JJ336" s="79" t="str">
        <f>IF(JH$9="", "", IF(AND(NOT('Personnel Details'!$N$22=""), $B336&gt;='Personnel Details'!$N$22), 'Personnel Details'!$Q$22, IF(AND(NOT('Personnel Details'!$I$22=""), $B336&gt;='Personnel Details'!$I$22), 'Personnel Details'!$L$22, 'Personnel Details'!$G$22)))</f>
        <v/>
      </c>
      <c r="JK336" s="59" t="str">
        <f t="shared" si="870"/>
        <v/>
      </c>
      <c r="JL336" s="53"/>
      <c r="JN336" s="78" t="str">
        <f>IF(JN$9="", "", IF(AND(NOT('Personnel Details'!$N$23=""), $B336&gt;='Personnel Details'!$N$23), 'Personnel Details'!$O$23, IF(AND(NOT('Personnel Details'!$I$23=""), $B336&gt;='Personnel Details'!$I$23), 'Personnel Details'!$J$23, 'Personnel Details'!$E$23)))</f>
        <v/>
      </c>
      <c r="JO336" s="59" t="str">
        <f>IF(JN$9="", "", IF(AND(NOT('Personnel Details'!$N$23=""), $B336&gt;='Personnel Details'!$N$23), IF('Personnel Details'!$P$23="","", 'Personnel Details'!$P$23), IF(AND(NOT('Personnel Details'!$I$23=""), $B336&gt;='Personnel Details'!$I$23), IF('Personnel Details'!$K$23="", "", 'Personnel Details'!$K$23), IF('Personnel Details'!$F$23="", "", 'Personnel Details'!$F$23))))</f>
        <v/>
      </c>
      <c r="JP336" s="79" t="str">
        <f>IF(JN$9="", "", IF(AND(NOT('Personnel Details'!$N$23=""), $B336&gt;='Personnel Details'!$N$23), 'Personnel Details'!$Q$23, IF(AND(NOT('Personnel Details'!$I$23=""), $B336&gt;='Personnel Details'!$I$23), 'Personnel Details'!$L$23, 'Personnel Details'!$G$23)))</f>
        <v/>
      </c>
      <c r="JQ336" s="59" t="str">
        <f t="shared" si="871"/>
        <v/>
      </c>
      <c r="JR336" s="53"/>
      <c r="JT336" s="78" t="str">
        <f>IF(JT$9="", "", IF(AND(NOT('Personnel Details'!$N$24=""), $B336&gt;='Personnel Details'!$N$24), 'Personnel Details'!$O$24, IF(AND(NOT('Personnel Details'!$I$24=""), $B336&gt;='Personnel Details'!$I$24), 'Personnel Details'!$J$24, 'Personnel Details'!$E$24)))</f>
        <v/>
      </c>
      <c r="JU336" s="59" t="str">
        <f>IF(JT$9="", "", IF(AND(NOT('Personnel Details'!$N$24=""), $B336&gt;='Personnel Details'!$N$24), IF('Personnel Details'!$P$24="","", 'Personnel Details'!$P$24), IF(AND(NOT('Personnel Details'!$I$24=""), $B336&gt;='Personnel Details'!$I$24), IF('Personnel Details'!$K$24="", "", 'Personnel Details'!$K$24), IF('Personnel Details'!$F$24="", "", 'Personnel Details'!$F$24))))</f>
        <v/>
      </c>
      <c r="JV336" s="79" t="str">
        <f>IF(JT$9="", "", IF(AND(NOT('Personnel Details'!$N$24=""), $B336&gt;='Personnel Details'!$N$24), 'Personnel Details'!$Q$24, IF(AND(NOT('Personnel Details'!$I$24=""), $B336&gt;='Personnel Details'!$I$24), 'Personnel Details'!$L$24, 'Personnel Details'!$G$24)))</f>
        <v/>
      </c>
      <c r="JW336" s="59" t="str">
        <f t="shared" si="872"/>
        <v/>
      </c>
      <c r="JX336" s="53"/>
      <c r="JZ336" s="78" t="str">
        <f>IF(JZ$9="", "", IF(AND(NOT('Personnel Details'!$N$25=""), $B336&gt;='Personnel Details'!$N$25), 'Personnel Details'!$O$25, IF(AND(NOT('Personnel Details'!$I$25=""), $B336&gt;='Personnel Details'!$I$25), 'Personnel Details'!$J$25, 'Personnel Details'!$E$25)))</f>
        <v/>
      </c>
      <c r="KA336" s="59" t="str">
        <f>IF(JZ$9="", "", IF(AND(NOT('Personnel Details'!$N$25=""), $B336&gt;='Personnel Details'!$N$25), IF('Personnel Details'!$P$25="","", 'Personnel Details'!$P$25), IF(AND(NOT('Personnel Details'!$I$25=""), $B336&gt;='Personnel Details'!$I$25), IF('Personnel Details'!$K$25="", "", 'Personnel Details'!$K$25), IF('Personnel Details'!$F$25="", "", 'Personnel Details'!$F$25))))</f>
        <v/>
      </c>
      <c r="KB336" s="79" t="str">
        <f>IF(JZ$9="", "", IF(AND(NOT('Personnel Details'!$N$25=""), $B336&gt;='Personnel Details'!$N$25), 'Personnel Details'!$Q$25, IF(AND(NOT('Personnel Details'!$I$25=""), $B336&gt;='Personnel Details'!$I$25), 'Personnel Details'!$L$25, 'Personnel Details'!$G$25)))</f>
        <v/>
      </c>
      <c r="KC336" s="59" t="str">
        <f t="shared" si="873"/>
        <v/>
      </c>
      <c r="KD336" s="53"/>
      <c r="KF336" s="78" t="str">
        <f>IF(KF$9="", "", IF(AND(NOT('Personnel Details'!$N$26=""), $B336&gt;='Personnel Details'!$N$26), 'Personnel Details'!$O$26, IF(AND(NOT('Personnel Details'!$I$26=""), $B336&gt;='Personnel Details'!$I$26), 'Personnel Details'!$J$26, 'Personnel Details'!$E$26)))</f>
        <v/>
      </c>
      <c r="KG336" s="59" t="str">
        <f>IF(KF$9="", "", IF(AND(NOT('Personnel Details'!$N$26=""), $B336&gt;='Personnel Details'!$N$26), IF('Personnel Details'!$P$26="","", 'Personnel Details'!$P$26), IF(AND(NOT('Personnel Details'!$I$26=""), $B336&gt;='Personnel Details'!$I$26), IF('Personnel Details'!$K$26="", "", 'Personnel Details'!$K$26), IF('Personnel Details'!$F$26="", "", 'Personnel Details'!$F$26))))</f>
        <v/>
      </c>
      <c r="KH336" s="79" t="str">
        <f>IF(KF$9="", "", IF(AND(NOT('Personnel Details'!$N$26=""), $B336&gt;='Personnel Details'!$N$26), 'Personnel Details'!$Q$26, IF(AND(NOT('Personnel Details'!$I$26=""), $B336&gt;='Personnel Details'!$I$26), 'Personnel Details'!$L$26, 'Personnel Details'!$G$26)))</f>
        <v/>
      </c>
      <c r="KI336" s="59" t="str">
        <f t="shared" si="874"/>
        <v/>
      </c>
      <c r="KJ336" s="53"/>
      <c r="KL336" s="78" t="str">
        <f>IF(KL$9="", "", IF(AND(NOT('Personnel Details'!$N$27=""), $B336&gt;='Personnel Details'!$N$27), 'Personnel Details'!$O$27, IF(AND(NOT('Personnel Details'!$I$27=""), $B336&gt;='Personnel Details'!$I$27), 'Personnel Details'!$J$27, 'Personnel Details'!$E$27)))</f>
        <v/>
      </c>
      <c r="KM336" s="59" t="str">
        <f>IF(KL$9="", "", IF(AND(NOT('Personnel Details'!$N$27=""), $B336&gt;='Personnel Details'!$N$27), IF('Personnel Details'!$P$27="","", 'Personnel Details'!$P$27), IF(AND(NOT('Personnel Details'!$I$27=""), $B336&gt;='Personnel Details'!$I$27), IF('Personnel Details'!$K$27="", "", 'Personnel Details'!$K$27), IF('Personnel Details'!$F$27="", "", 'Personnel Details'!$F$27))))</f>
        <v/>
      </c>
      <c r="KN336" s="79" t="str">
        <f>IF(KL$9="", "", IF(AND(NOT('Personnel Details'!$N$27=""), $B336&gt;='Personnel Details'!$N$27), 'Personnel Details'!$Q$27, IF(AND(NOT('Personnel Details'!$I$27=""), $B336&gt;='Personnel Details'!$I$27), 'Personnel Details'!$L$27, 'Personnel Details'!$G$27)))</f>
        <v/>
      </c>
      <c r="KO336" s="59" t="str">
        <f t="shared" si="875"/>
        <v/>
      </c>
      <c r="KP336" s="53"/>
      <c r="KR336" s="78" t="str">
        <f>IF(KR$9="", "", IF(AND(NOT('Personnel Details'!$N$28=""), $B336&gt;='Personnel Details'!$N$28), 'Personnel Details'!$O$28, IF(AND(NOT('Personnel Details'!$I$28=""), $B336&gt;='Personnel Details'!$I$28), 'Personnel Details'!$J$28, 'Personnel Details'!$E$28)))</f>
        <v/>
      </c>
      <c r="KS336" s="59" t="str">
        <f>IF(KR$9="", "", IF(AND(NOT('Personnel Details'!$N$28=""), $B336&gt;='Personnel Details'!$N$28), IF('Personnel Details'!$P$28="","", 'Personnel Details'!$P$28), IF(AND(NOT('Personnel Details'!$I$28=""), $B336&gt;='Personnel Details'!$I$28), IF('Personnel Details'!$K$28="", "", 'Personnel Details'!$K$28), IF('Personnel Details'!$F$28="", "", 'Personnel Details'!$F$28))))</f>
        <v/>
      </c>
      <c r="KT336" s="79" t="str">
        <f>IF(KR$9="", "", IF(AND(NOT('Personnel Details'!$N$28=""), $B336&gt;='Personnel Details'!$N$28), 'Personnel Details'!$Q$28, IF(AND(NOT('Personnel Details'!$I$28=""), $B336&gt;='Personnel Details'!$I$28), 'Personnel Details'!$L$28, 'Personnel Details'!$G$28)))</f>
        <v/>
      </c>
      <c r="KU336" s="59" t="str">
        <f t="shared" si="876"/>
        <v/>
      </c>
      <c r="KV336" s="53"/>
      <c r="KX336" s="78" t="str">
        <f>IF(KX$9="", "", IF(AND(NOT('Personnel Details'!$N$29=""), $B336&gt;='Personnel Details'!$N$29), 'Personnel Details'!$O$29, IF(AND(NOT('Personnel Details'!$I$29=""), $B336&gt;='Personnel Details'!$I$29), 'Personnel Details'!$J$29, 'Personnel Details'!$E$29)))</f>
        <v/>
      </c>
      <c r="KY336" s="59" t="str">
        <f>IF(KX$9="", "", IF(AND(NOT('Personnel Details'!$N$29=""), $B336&gt;='Personnel Details'!$N$29), IF('Personnel Details'!$P$29="","", 'Personnel Details'!$P$29), IF(AND(NOT('Personnel Details'!$I$29=""), $B336&gt;='Personnel Details'!$I$29), IF('Personnel Details'!$K$29="", "", 'Personnel Details'!$K$29), IF('Personnel Details'!$F$29="", "", 'Personnel Details'!$F$29))))</f>
        <v/>
      </c>
      <c r="KZ336" s="79" t="str">
        <f>IF(KX$9="", "", IF(AND(NOT('Personnel Details'!$N$29=""), $B336&gt;='Personnel Details'!$N$29), 'Personnel Details'!$Q$29, IF(AND(NOT('Personnel Details'!$I$29=""), $B336&gt;='Personnel Details'!$I$29), 'Personnel Details'!$L$29, 'Personnel Details'!$G$29)))</f>
        <v/>
      </c>
      <c r="LA336" s="59" t="str">
        <f t="shared" si="877"/>
        <v/>
      </c>
      <c r="LB336" s="53"/>
      <c r="LD336" s="78" t="str">
        <f>IF(LD$9="", "", IF(AND(NOT('Personnel Details'!$N$30=""), $B336&gt;='Personnel Details'!$N$30), 'Personnel Details'!$O$30, IF(AND(NOT('Personnel Details'!$I$30=""), $B336&gt;='Personnel Details'!$I$30), 'Personnel Details'!$J$30, 'Personnel Details'!$E$30)))</f>
        <v/>
      </c>
      <c r="LE336" s="59" t="str">
        <f>IF(LD$9="", "", IF(AND(NOT('Personnel Details'!$N$30=""), $B336&gt;='Personnel Details'!$N$30), IF('Personnel Details'!$P$30="","", 'Personnel Details'!$P$30), IF(AND(NOT('Personnel Details'!$I$30=""), $B336&gt;='Personnel Details'!$I$30), IF('Personnel Details'!$K$30="", "", 'Personnel Details'!$K$30), IF('Personnel Details'!$F$30="", "", 'Personnel Details'!$F$30))))</f>
        <v/>
      </c>
      <c r="LF336" s="79" t="str">
        <f>IF(LD$9="", "", IF(AND(NOT('Personnel Details'!$N$30=""), $B336&gt;='Personnel Details'!$N$30), 'Personnel Details'!$Q$30, IF(AND(NOT('Personnel Details'!$I$30=""), $B336&gt;='Personnel Details'!$I$30), 'Personnel Details'!$L$30, 'Personnel Details'!$G$30)))</f>
        <v/>
      </c>
      <c r="LG336" s="59" t="str">
        <f t="shared" si="878"/>
        <v/>
      </c>
      <c r="LH336" s="53"/>
      <c r="LJ336" s="78" t="str">
        <f>IF(LJ$9="", "", IF(AND(NOT('Personnel Details'!$N$31=""), $B336&gt;='Personnel Details'!$N$31), 'Personnel Details'!$O$31, IF(AND(NOT('Personnel Details'!$I$31=""), $B336&gt;='Personnel Details'!$I$31), 'Personnel Details'!$J$31, 'Personnel Details'!$E$31)))</f>
        <v/>
      </c>
      <c r="LK336" s="59" t="str">
        <f>IF(LJ$9="", "", IF(AND(NOT('Personnel Details'!$N$31=""), $B336&gt;='Personnel Details'!$N$31), IF('Personnel Details'!$P$31="","", 'Personnel Details'!$P$31), IF(AND(NOT('Personnel Details'!$I$31=""), $B336&gt;='Personnel Details'!$I$31), IF('Personnel Details'!$K$31="", "", 'Personnel Details'!$K$31), IF('Personnel Details'!$F$31="", "", 'Personnel Details'!$F$31))))</f>
        <v/>
      </c>
      <c r="LL336" s="79" t="str">
        <f>IF(LJ$9="", "", IF(AND(NOT('Personnel Details'!$N$31=""), $B336&gt;='Personnel Details'!$N$31), 'Personnel Details'!$Q$31, IF(AND(NOT('Personnel Details'!$I$31=""), $B336&gt;='Personnel Details'!$I$31), 'Personnel Details'!$L$31, 'Personnel Details'!$G$31)))</f>
        <v/>
      </c>
      <c r="LM336" s="59" t="str">
        <f t="shared" si="879"/>
        <v/>
      </c>
      <c r="LN336" s="53"/>
      <c r="LP336" s="78" t="str">
        <f>IF(LP$9="", "", IF(AND(NOT('Personnel Details'!$N$32=""), $B336&gt;='Personnel Details'!$N$32), 'Personnel Details'!$O$32, IF(AND(NOT('Personnel Details'!$I$32=""), $B336&gt;='Personnel Details'!$I$32), 'Personnel Details'!$J$32, 'Personnel Details'!$E$32)))</f>
        <v/>
      </c>
      <c r="LQ336" s="59" t="str">
        <f>IF(LP$9="", "", IF(AND(NOT('Personnel Details'!$N$32=""), $B336&gt;='Personnel Details'!$N$32), IF('Personnel Details'!$P$32="","", 'Personnel Details'!$P$32), IF(AND(NOT('Personnel Details'!$I$32=""), $B336&gt;='Personnel Details'!$I$32), IF('Personnel Details'!$K$32="", "", 'Personnel Details'!$K$32), IF('Personnel Details'!$F$32="", "", 'Personnel Details'!$F$32))))</f>
        <v/>
      </c>
      <c r="LR336" s="79" t="str">
        <f>IF(LP$9="", "", IF(AND(NOT('Personnel Details'!$N$32=""), $B336&gt;='Personnel Details'!$N$32), 'Personnel Details'!$Q$32, IF(AND(NOT('Personnel Details'!$I$32=""), $B336&gt;='Personnel Details'!$I$32), 'Personnel Details'!$L$32, 'Personnel Details'!$G$32)))</f>
        <v/>
      </c>
      <c r="LS336" s="59" t="str">
        <f t="shared" si="880"/>
        <v/>
      </c>
      <c r="LT336" s="53"/>
      <c r="LV336" s="78" t="str">
        <f>IF(LV$9="", "", IF(AND(NOT('Personnel Details'!$N$33=""), $B336&gt;='Personnel Details'!$N$33), 'Personnel Details'!$O$33, IF(AND(NOT('Personnel Details'!$I$33=""), $B336&gt;='Personnel Details'!$I$33), 'Personnel Details'!$J$33, 'Personnel Details'!$E$33)))</f>
        <v/>
      </c>
      <c r="LW336" s="59" t="str">
        <f>IF(LV$9="", "", IF(AND(NOT('Personnel Details'!$N$33=""), $B336&gt;='Personnel Details'!$N$33), IF('Personnel Details'!$P$33="","", 'Personnel Details'!$P$33), IF(AND(NOT('Personnel Details'!$I$33=""), $B336&gt;='Personnel Details'!$I$33), IF('Personnel Details'!$K$33="", "", 'Personnel Details'!$K$33), IF('Personnel Details'!$F$33="", "", 'Personnel Details'!$F$33))))</f>
        <v/>
      </c>
      <c r="LX336" s="79" t="str">
        <f>IF(LV$9="", "", IF(AND(NOT('Personnel Details'!$N$33=""), $B336&gt;='Personnel Details'!$N$33), 'Personnel Details'!$Q$33, IF(AND(NOT('Personnel Details'!$I$33=""), $B336&gt;='Personnel Details'!$I$33), 'Personnel Details'!$L$33, 'Personnel Details'!$G$33)))</f>
        <v/>
      </c>
      <c r="LY336" s="59" t="str">
        <f t="shared" si="881"/>
        <v/>
      </c>
      <c r="LZ336" s="53"/>
      <c r="MB336" s="78" t="str">
        <f>IF(MB$9="", "", IF(AND(NOT('Personnel Details'!$N$34=""), $B336&gt;='Personnel Details'!$N$34), 'Personnel Details'!$O$34, IF(AND(NOT('Personnel Details'!$I$34=""), $B336&gt;='Personnel Details'!$I$34), 'Personnel Details'!$J$34, 'Personnel Details'!$E$34)))</f>
        <v/>
      </c>
      <c r="MC336" s="59" t="str">
        <f>IF(MB$9="", "", IF(AND(NOT('Personnel Details'!$N$34=""), $B336&gt;='Personnel Details'!$N$34), IF('Personnel Details'!$P$34="","", 'Personnel Details'!$P$34), IF(AND(NOT('Personnel Details'!$I$34=""), $B336&gt;='Personnel Details'!$I$34), IF('Personnel Details'!$K$34="", "", 'Personnel Details'!$K$34), IF('Personnel Details'!$F$34="", "", 'Personnel Details'!$F$34))))</f>
        <v/>
      </c>
      <c r="MD336" s="79" t="str">
        <f>IF(MB$9="", "", IF(AND(NOT('Personnel Details'!$N$34=""), $B336&gt;='Personnel Details'!$N$34), 'Personnel Details'!$Q$34, IF(AND(NOT('Personnel Details'!$I$34=""), $B336&gt;='Personnel Details'!$I$34), 'Personnel Details'!$L$34, 'Personnel Details'!$G$34)))</f>
        <v/>
      </c>
      <c r="ME336" s="59" t="str">
        <f t="shared" si="882"/>
        <v/>
      </c>
      <c r="MF336" s="53"/>
      <c r="MH336" s="78" t="str">
        <f>IF(MH$9="", "", IF(AND(NOT('Personnel Details'!$N$35=""), $B336&gt;='Personnel Details'!$N$35), 'Personnel Details'!$O$35, IF(AND(NOT('Personnel Details'!$I$35=""), $B336&gt;='Personnel Details'!$I$35), 'Personnel Details'!$J$35, 'Personnel Details'!$E$35)))</f>
        <v/>
      </c>
      <c r="MI336" s="59" t="str">
        <f>IF(MH$9="", "", IF(AND(NOT('Personnel Details'!$N$35=""), $B336&gt;='Personnel Details'!$N$35), IF('Personnel Details'!$P$35="","", 'Personnel Details'!$P$35), IF(AND(NOT('Personnel Details'!$I$35=""), $B336&gt;='Personnel Details'!$I$35), IF('Personnel Details'!$K$35="", "", 'Personnel Details'!$K$35), IF('Personnel Details'!$F$35="", "", 'Personnel Details'!$F$35))))</f>
        <v/>
      </c>
      <c r="MJ336" s="79" t="str">
        <f>IF(MH$9="", "", IF(AND(NOT('Personnel Details'!$N$35=""), $B336&gt;='Personnel Details'!$N$35), 'Personnel Details'!$Q$35, IF(AND(NOT('Personnel Details'!$I$35=""), $B336&gt;='Personnel Details'!$I$35), 'Personnel Details'!$L$35, 'Personnel Details'!$G$35)))</f>
        <v/>
      </c>
      <c r="MK336" s="59" t="str">
        <f t="shared" si="883"/>
        <v/>
      </c>
      <c r="ML336" s="53"/>
      <c r="MN336" s="78" t="str">
        <f>IF(MN$9="", "", IF(AND(NOT('Personnel Details'!$N$36=""), $B336&gt;='Personnel Details'!$N$36), 'Personnel Details'!$O$36, IF(AND(NOT('Personnel Details'!$I$36=""), $B336&gt;='Personnel Details'!$I$36), 'Personnel Details'!$J$36, 'Personnel Details'!$E$36)))</f>
        <v/>
      </c>
      <c r="MO336" s="59" t="str">
        <f>IF(MN$9="", "", IF(AND(NOT('Personnel Details'!$N$36=""), $B336&gt;='Personnel Details'!$N$36), IF('Personnel Details'!$P$36="","", 'Personnel Details'!$P$36), IF(AND(NOT('Personnel Details'!$I$36=""), $B336&gt;='Personnel Details'!$I$36), IF('Personnel Details'!$K$36="", "", 'Personnel Details'!$K$36), IF('Personnel Details'!$F$36="", "", 'Personnel Details'!$F$36))))</f>
        <v/>
      </c>
      <c r="MP336" s="79" t="str">
        <f>IF(MN$9="", "", IF(AND(NOT('Personnel Details'!$N$36=""), $B336&gt;='Personnel Details'!$N$36), 'Personnel Details'!$Q$36, IF(AND(NOT('Personnel Details'!$I$36=""), $B336&gt;='Personnel Details'!$I$36), 'Personnel Details'!$L$36, 'Personnel Details'!$G$36)))</f>
        <v/>
      </c>
      <c r="MQ336" s="59" t="str">
        <f t="shared" si="884"/>
        <v/>
      </c>
      <c r="MR336" s="53"/>
      <c r="MT336" s="78" t="str">
        <f>IF(MT$9="", "", IF(AND(NOT('Personnel Details'!$N$37=""), $B336&gt;='Personnel Details'!$N$37), 'Personnel Details'!$O$37, IF(AND(NOT('Personnel Details'!$I$37=""), $B336&gt;='Personnel Details'!$I$37), 'Personnel Details'!$J$37, 'Personnel Details'!$E$37)))</f>
        <v/>
      </c>
      <c r="MU336" s="59" t="str">
        <f>IF(MT$9="", "", IF(AND(NOT('Personnel Details'!$N$37=""), $B336&gt;='Personnel Details'!$N$37), IF('Personnel Details'!$P$37="","", 'Personnel Details'!$P$37), IF(AND(NOT('Personnel Details'!$I$37=""), $B336&gt;='Personnel Details'!$I$37), IF('Personnel Details'!$K$37="", "", 'Personnel Details'!$K$37), IF('Personnel Details'!$F$37="", "", 'Personnel Details'!$F$37))))</f>
        <v/>
      </c>
      <c r="MV336" s="79" t="str">
        <f>IF(MT$9="", "", IF(AND(NOT('Personnel Details'!$N$37=""), $B336&gt;='Personnel Details'!$N$37), 'Personnel Details'!$Q$37, IF(AND(NOT('Personnel Details'!$I$37=""), $B336&gt;='Personnel Details'!$I$37), 'Personnel Details'!$L$37, 'Personnel Details'!$G$37)))</f>
        <v/>
      </c>
      <c r="MW336" s="59" t="str">
        <f t="shared" si="885"/>
        <v/>
      </c>
      <c r="MX336" s="53"/>
      <c r="MZ336" s="78" t="str">
        <f>IF(MZ$9="", "", IF(AND(NOT('Personnel Details'!$N$38=""), $B336&gt;='Personnel Details'!$N$38), 'Personnel Details'!$O$38, IF(AND(NOT('Personnel Details'!$I$38=""), $B336&gt;='Personnel Details'!$I$38), 'Personnel Details'!$J$38, 'Personnel Details'!$E$38)))</f>
        <v/>
      </c>
      <c r="NA336" s="59" t="str">
        <f>IF(MZ$9="", "", IF(AND(NOT('Personnel Details'!$N$38=""), $B336&gt;='Personnel Details'!$N$38), IF('Personnel Details'!$P$38="","", 'Personnel Details'!$P$38), IF(AND(NOT('Personnel Details'!$I$38=""), $B336&gt;='Personnel Details'!$I$38), IF('Personnel Details'!$K$38="", "", 'Personnel Details'!$K$38), IF('Personnel Details'!$F$38="", "", 'Personnel Details'!$F$38))))</f>
        <v/>
      </c>
      <c r="NB336" s="79" t="str">
        <f>IF(MZ$9="", "", IF(AND(NOT('Personnel Details'!$N$38=""), $B336&gt;='Personnel Details'!$N$38), 'Personnel Details'!$Q$38, IF(AND(NOT('Personnel Details'!$I$38=""), $B336&gt;='Personnel Details'!$I$38), 'Personnel Details'!$L$38, 'Personnel Details'!$G$38)))</f>
        <v/>
      </c>
      <c r="NC336" s="59" t="str">
        <f t="shared" si="886"/>
        <v/>
      </c>
      <c r="ND336" s="53"/>
      <c r="NF336" s="78" t="str">
        <f>IF(NF$9="", "", IF(AND(NOT('Personnel Details'!$N$39=""), $B336&gt;='Personnel Details'!$N$39), 'Personnel Details'!$O$39, IF(AND(NOT('Personnel Details'!$I$39=""), $B336&gt;='Personnel Details'!$I$39), 'Personnel Details'!$J$39, 'Personnel Details'!$E$39)))</f>
        <v/>
      </c>
      <c r="NG336" s="59" t="str">
        <f>IF(NF$9="", "", IF(AND(NOT('Personnel Details'!$N$39=""), $B336&gt;='Personnel Details'!$N$39), IF('Personnel Details'!$P$39="","", 'Personnel Details'!$P$39), IF(AND(NOT('Personnel Details'!$I$39=""), $B336&gt;='Personnel Details'!$I$39), IF('Personnel Details'!$K$39="", "", 'Personnel Details'!$K$39), IF('Personnel Details'!$F$39="", "", 'Personnel Details'!$F$39))))</f>
        <v/>
      </c>
      <c r="NH336" s="79" t="str">
        <f>IF(NF$9="", "", IF(AND(NOT('Personnel Details'!$N$39=""), $B336&gt;='Personnel Details'!$N$39), 'Personnel Details'!$Q$39, IF(AND(NOT('Personnel Details'!$I$39=""), $B336&gt;='Personnel Details'!$I$39), 'Personnel Details'!$L$39, 'Personnel Details'!$G$39)))</f>
        <v/>
      </c>
      <c r="NI336" s="59" t="str">
        <f t="shared" si="887"/>
        <v/>
      </c>
      <c r="NJ336" s="53"/>
      <c r="NL336" s="78" t="str">
        <f>IF(NL$9="", "", IF(AND(NOT('Personnel Details'!$N$40=""), $B336&gt;='Personnel Details'!$N$40), 'Personnel Details'!$O$40, IF(AND(NOT('Personnel Details'!$I$40=""), $B336&gt;='Personnel Details'!$I$40), 'Personnel Details'!$J$40, 'Personnel Details'!$E$40)))</f>
        <v/>
      </c>
      <c r="NM336" s="59" t="str">
        <f>IF(NL$9="", "", IF(AND(NOT('Personnel Details'!$N$40=""), $B336&gt;='Personnel Details'!$N$40), IF('Personnel Details'!$P$40="","", 'Personnel Details'!$P$40), IF(AND(NOT('Personnel Details'!$I$40=""), $B336&gt;='Personnel Details'!$I$40), IF('Personnel Details'!$K$40="", "", 'Personnel Details'!$K$40), IF('Personnel Details'!$F$40="", "", 'Personnel Details'!$F$40))))</f>
        <v/>
      </c>
      <c r="NN336" s="79" t="str">
        <f>IF(NL$9="", "", IF(AND(NOT('Personnel Details'!$N$40=""), $B336&gt;='Personnel Details'!$N$40), 'Personnel Details'!$Q$40, IF(AND(NOT('Personnel Details'!$I$40=""), $B336&gt;='Personnel Details'!$I$40), 'Personnel Details'!$L$40, 'Personnel Details'!$G$40)))</f>
        <v/>
      </c>
      <c r="NO336" s="59" t="str">
        <f t="shared" si="888"/>
        <v/>
      </c>
      <c r="NP336" s="53"/>
    </row>
    <row r="337" spans="1:380" x14ac:dyDescent="0.25">
      <c r="A337" s="32"/>
      <c r="B337" s="113" t="str">
        <f>IFERROR(IF(B336+1&gt;'Personnel Details'!$U$5, "", B336+1), "")</f>
        <v/>
      </c>
      <c r="C337" s="32"/>
      <c r="D337" s="120"/>
      <c r="E337" s="13" t="str">
        <f t="shared" si="767"/>
        <v/>
      </c>
      <c r="F337" s="13" t="str">
        <f t="shared" si="798"/>
        <v/>
      </c>
      <c r="G337" s="56" t="str">
        <f t="shared" si="889"/>
        <v/>
      </c>
      <c r="H337" s="16" t="str">
        <f t="shared" si="799"/>
        <v/>
      </c>
      <c r="I337" s="32"/>
      <c r="J337" s="120"/>
      <c r="K337" s="62" t="str">
        <f t="shared" si="768"/>
        <v/>
      </c>
      <c r="L337" s="62" t="str">
        <f t="shared" si="800"/>
        <v/>
      </c>
      <c r="M337" s="65" t="str">
        <f t="shared" si="890"/>
        <v/>
      </c>
      <c r="N337" s="68" t="str">
        <f t="shared" si="801"/>
        <v/>
      </c>
      <c r="O337" s="32"/>
      <c r="P337" s="120"/>
      <c r="Q337" s="62" t="str">
        <f t="shared" si="769"/>
        <v/>
      </c>
      <c r="R337" s="62" t="str">
        <f t="shared" si="802"/>
        <v/>
      </c>
      <c r="S337" s="65" t="str">
        <f t="shared" si="891"/>
        <v/>
      </c>
      <c r="T337" s="68" t="str">
        <f t="shared" si="803"/>
        <v/>
      </c>
      <c r="U337" s="32"/>
      <c r="V337" s="120"/>
      <c r="W337" s="62" t="str">
        <f t="shared" si="770"/>
        <v/>
      </c>
      <c r="X337" s="62" t="str">
        <f t="shared" si="804"/>
        <v/>
      </c>
      <c r="Y337" s="65" t="str">
        <f t="shared" si="892"/>
        <v/>
      </c>
      <c r="Z337" s="68" t="str">
        <f t="shared" si="805"/>
        <v/>
      </c>
      <c r="AA337" s="32"/>
      <c r="AB337" s="120"/>
      <c r="AC337" s="62" t="str">
        <f t="shared" si="771"/>
        <v/>
      </c>
      <c r="AD337" s="62" t="str">
        <f t="shared" si="806"/>
        <v/>
      </c>
      <c r="AE337" s="65" t="str">
        <f t="shared" si="893"/>
        <v/>
      </c>
      <c r="AF337" s="68" t="str">
        <f t="shared" si="807"/>
        <v/>
      </c>
      <c r="AG337" s="32"/>
      <c r="AH337" s="120"/>
      <c r="AI337" s="62" t="str">
        <f t="shared" si="772"/>
        <v/>
      </c>
      <c r="AJ337" s="62" t="str">
        <f t="shared" si="808"/>
        <v/>
      </c>
      <c r="AK337" s="65" t="str">
        <f t="shared" si="894"/>
        <v/>
      </c>
      <c r="AL337" s="68" t="str">
        <f t="shared" si="809"/>
        <v/>
      </c>
      <c r="AM337" s="32"/>
      <c r="AN337" s="120"/>
      <c r="AO337" s="62" t="str">
        <f t="shared" si="773"/>
        <v/>
      </c>
      <c r="AP337" s="62" t="str">
        <f t="shared" si="810"/>
        <v/>
      </c>
      <c r="AQ337" s="65" t="str">
        <f t="shared" si="895"/>
        <v/>
      </c>
      <c r="AR337" s="68" t="str">
        <f t="shared" si="811"/>
        <v/>
      </c>
      <c r="AS337" s="32"/>
      <c r="AT337" s="120"/>
      <c r="AU337" s="62" t="str">
        <f t="shared" si="774"/>
        <v/>
      </c>
      <c r="AV337" s="62" t="str">
        <f t="shared" si="812"/>
        <v/>
      </c>
      <c r="AW337" s="65" t="str">
        <f t="shared" si="896"/>
        <v/>
      </c>
      <c r="AX337" s="68" t="str">
        <f t="shared" si="813"/>
        <v/>
      </c>
      <c r="AY337" s="32"/>
      <c r="AZ337" s="120"/>
      <c r="BA337" s="62" t="str">
        <f t="shared" si="775"/>
        <v/>
      </c>
      <c r="BB337" s="62" t="str">
        <f t="shared" si="814"/>
        <v/>
      </c>
      <c r="BC337" s="65" t="str">
        <f t="shared" si="897"/>
        <v/>
      </c>
      <c r="BD337" s="68" t="str">
        <f t="shared" si="815"/>
        <v/>
      </c>
      <c r="BE337" s="32"/>
      <c r="BF337" s="120"/>
      <c r="BG337" s="62" t="str">
        <f t="shared" si="776"/>
        <v/>
      </c>
      <c r="BH337" s="62" t="str">
        <f t="shared" si="816"/>
        <v/>
      </c>
      <c r="BI337" s="65" t="str">
        <f t="shared" si="898"/>
        <v/>
      </c>
      <c r="BJ337" s="68" t="str">
        <f t="shared" si="817"/>
        <v/>
      </c>
      <c r="BK337" s="32"/>
      <c r="BL337" s="120"/>
      <c r="BM337" s="62" t="str">
        <f t="shared" si="777"/>
        <v/>
      </c>
      <c r="BN337" s="62" t="str">
        <f t="shared" si="818"/>
        <v/>
      </c>
      <c r="BO337" s="65" t="str">
        <f t="shared" si="899"/>
        <v/>
      </c>
      <c r="BP337" s="68" t="str">
        <f t="shared" si="819"/>
        <v/>
      </c>
      <c r="BQ337" s="32"/>
      <c r="BR337" s="120"/>
      <c r="BS337" s="62" t="str">
        <f t="shared" si="778"/>
        <v/>
      </c>
      <c r="BT337" s="62" t="str">
        <f t="shared" si="820"/>
        <v/>
      </c>
      <c r="BU337" s="65" t="str">
        <f t="shared" si="900"/>
        <v/>
      </c>
      <c r="BV337" s="68" t="str">
        <f t="shared" si="821"/>
        <v/>
      </c>
      <c r="BW337" s="32"/>
      <c r="BX337" s="120"/>
      <c r="BY337" s="62" t="str">
        <f t="shared" si="779"/>
        <v/>
      </c>
      <c r="BZ337" s="62" t="str">
        <f t="shared" si="822"/>
        <v/>
      </c>
      <c r="CA337" s="65" t="str">
        <f t="shared" si="901"/>
        <v/>
      </c>
      <c r="CB337" s="68" t="str">
        <f t="shared" si="823"/>
        <v/>
      </c>
      <c r="CC337" s="32"/>
      <c r="CD337" s="120"/>
      <c r="CE337" s="62" t="str">
        <f t="shared" si="780"/>
        <v/>
      </c>
      <c r="CF337" s="62" t="str">
        <f t="shared" si="824"/>
        <v/>
      </c>
      <c r="CG337" s="65" t="str">
        <f t="shared" si="902"/>
        <v/>
      </c>
      <c r="CH337" s="68" t="str">
        <f t="shared" si="825"/>
        <v/>
      </c>
      <c r="CI337" s="32"/>
      <c r="CJ337" s="120"/>
      <c r="CK337" s="62" t="str">
        <f t="shared" si="781"/>
        <v/>
      </c>
      <c r="CL337" s="62" t="str">
        <f t="shared" si="826"/>
        <v/>
      </c>
      <c r="CM337" s="65" t="str">
        <f t="shared" si="903"/>
        <v/>
      </c>
      <c r="CN337" s="68" t="str">
        <f t="shared" si="827"/>
        <v/>
      </c>
      <c r="CO337" s="32"/>
      <c r="CP337" s="120"/>
      <c r="CQ337" s="62" t="str">
        <f t="shared" si="782"/>
        <v/>
      </c>
      <c r="CR337" s="62" t="str">
        <f t="shared" si="828"/>
        <v/>
      </c>
      <c r="CS337" s="65" t="str">
        <f t="shared" si="904"/>
        <v/>
      </c>
      <c r="CT337" s="68" t="str">
        <f t="shared" si="829"/>
        <v/>
      </c>
      <c r="CU337" s="32"/>
      <c r="CV337" s="120"/>
      <c r="CW337" s="62" t="str">
        <f t="shared" si="783"/>
        <v/>
      </c>
      <c r="CX337" s="62" t="str">
        <f t="shared" si="830"/>
        <v/>
      </c>
      <c r="CY337" s="65" t="str">
        <f t="shared" si="905"/>
        <v/>
      </c>
      <c r="CZ337" s="68" t="str">
        <f t="shared" si="831"/>
        <v/>
      </c>
      <c r="DA337" s="32"/>
      <c r="DB337" s="120"/>
      <c r="DC337" s="62" t="str">
        <f t="shared" si="784"/>
        <v/>
      </c>
      <c r="DD337" s="62" t="str">
        <f t="shared" si="832"/>
        <v/>
      </c>
      <c r="DE337" s="65" t="str">
        <f t="shared" si="906"/>
        <v/>
      </c>
      <c r="DF337" s="68" t="str">
        <f t="shared" si="833"/>
        <v/>
      </c>
      <c r="DG337" s="32"/>
      <c r="DH337" s="120"/>
      <c r="DI337" s="62" t="str">
        <f t="shared" si="785"/>
        <v/>
      </c>
      <c r="DJ337" s="62" t="str">
        <f t="shared" si="834"/>
        <v/>
      </c>
      <c r="DK337" s="65" t="str">
        <f t="shared" si="907"/>
        <v/>
      </c>
      <c r="DL337" s="68" t="str">
        <f t="shared" si="835"/>
        <v/>
      </c>
      <c r="DM337" s="32"/>
      <c r="DN337" s="120"/>
      <c r="DO337" s="62" t="str">
        <f t="shared" si="786"/>
        <v/>
      </c>
      <c r="DP337" s="62" t="str">
        <f t="shared" si="836"/>
        <v/>
      </c>
      <c r="DQ337" s="65" t="str">
        <f t="shared" si="908"/>
        <v/>
      </c>
      <c r="DR337" s="68" t="str">
        <f t="shared" si="837"/>
        <v/>
      </c>
      <c r="DS337" s="32"/>
      <c r="DT337" s="120"/>
      <c r="DU337" s="62" t="str">
        <f t="shared" si="787"/>
        <v/>
      </c>
      <c r="DV337" s="62" t="str">
        <f t="shared" si="838"/>
        <v/>
      </c>
      <c r="DW337" s="65" t="str">
        <f t="shared" si="909"/>
        <v/>
      </c>
      <c r="DX337" s="68" t="str">
        <f t="shared" si="839"/>
        <v/>
      </c>
      <c r="DY337" s="32"/>
      <c r="DZ337" s="120"/>
      <c r="EA337" s="62" t="str">
        <f t="shared" si="788"/>
        <v/>
      </c>
      <c r="EB337" s="62" t="str">
        <f t="shared" si="840"/>
        <v/>
      </c>
      <c r="EC337" s="65" t="str">
        <f t="shared" si="910"/>
        <v/>
      </c>
      <c r="ED337" s="68" t="str">
        <f t="shared" si="841"/>
        <v/>
      </c>
      <c r="EE337" s="32"/>
      <c r="EF337" s="120"/>
      <c r="EG337" s="62" t="str">
        <f t="shared" si="789"/>
        <v/>
      </c>
      <c r="EH337" s="62" t="str">
        <f t="shared" si="842"/>
        <v/>
      </c>
      <c r="EI337" s="65" t="str">
        <f t="shared" si="911"/>
        <v/>
      </c>
      <c r="EJ337" s="68" t="str">
        <f t="shared" si="843"/>
        <v/>
      </c>
      <c r="EK337" s="32"/>
      <c r="EL337" s="120"/>
      <c r="EM337" s="62" t="str">
        <f t="shared" si="790"/>
        <v/>
      </c>
      <c r="EN337" s="62" t="str">
        <f t="shared" si="844"/>
        <v/>
      </c>
      <c r="EO337" s="65" t="str">
        <f t="shared" si="912"/>
        <v/>
      </c>
      <c r="EP337" s="68" t="str">
        <f t="shared" si="845"/>
        <v/>
      </c>
      <c r="EQ337" s="32"/>
      <c r="ER337" s="120"/>
      <c r="ES337" s="62" t="str">
        <f t="shared" si="791"/>
        <v/>
      </c>
      <c r="ET337" s="62" t="str">
        <f t="shared" si="846"/>
        <v/>
      </c>
      <c r="EU337" s="65" t="str">
        <f t="shared" si="913"/>
        <v/>
      </c>
      <c r="EV337" s="68" t="str">
        <f t="shared" si="847"/>
        <v/>
      </c>
      <c r="EW337" s="32"/>
      <c r="EX337" s="120"/>
      <c r="EY337" s="62" t="str">
        <f t="shared" si="792"/>
        <v/>
      </c>
      <c r="EZ337" s="62" t="str">
        <f t="shared" si="848"/>
        <v/>
      </c>
      <c r="FA337" s="65" t="str">
        <f t="shared" si="914"/>
        <v/>
      </c>
      <c r="FB337" s="68" t="str">
        <f t="shared" si="849"/>
        <v/>
      </c>
      <c r="FC337" s="32"/>
      <c r="FD337" s="120"/>
      <c r="FE337" s="62" t="str">
        <f t="shared" si="793"/>
        <v/>
      </c>
      <c r="FF337" s="62" t="str">
        <f t="shared" si="850"/>
        <v/>
      </c>
      <c r="FG337" s="65" t="str">
        <f t="shared" si="915"/>
        <v/>
      </c>
      <c r="FH337" s="68" t="str">
        <f t="shared" si="851"/>
        <v/>
      </c>
      <c r="FI337" s="32"/>
      <c r="FJ337" s="120"/>
      <c r="FK337" s="62" t="str">
        <f t="shared" si="794"/>
        <v/>
      </c>
      <c r="FL337" s="62" t="str">
        <f t="shared" si="852"/>
        <v/>
      </c>
      <c r="FM337" s="65" t="str">
        <f t="shared" si="916"/>
        <v/>
      </c>
      <c r="FN337" s="68" t="str">
        <f t="shared" si="853"/>
        <v/>
      </c>
      <c r="FO337" s="32"/>
      <c r="FP337" s="120"/>
      <c r="FQ337" s="62" t="str">
        <f t="shared" si="795"/>
        <v/>
      </c>
      <c r="FR337" s="62" t="str">
        <f t="shared" si="854"/>
        <v/>
      </c>
      <c r="FS337" s="65" t="str">
        <f t="shared" si="917"/>
        <v/>
      </c>
      <c r="FT337" s="68" t="str">
        <f t="shared" si="855"/>
        <v/>
      </c>
      <c r="FU337" s="32"/>
      <c r="FV337" s="120"/>
      <c r="FW337" s="62" t="str">
        <f t="shared" si="796"/>
        <v/>
      </c>
      <c r="FX337" s="62" t="str">
        <f t="shared" si="856"/>
        <v/>
      </c>
      <c r="FY337" s="65" t="str">
        <f t="shared" si="918"/>
        <v/>
      </c>
      <c r="FZ337" s="68" t="str">
        <f t="shared" si="857"/>
        <v/>
      </c>
      <c r="GA337" s="32"/>
      <c r="GC337" s="7" t="str">
        <f t="shared" si="858"/>
        <v/>
      </c>
      <c r="GD337" s="7" t="str">
        <f t="shared" ca="1" si="797"/>
        <v/>
      </c>
      <c r="GT337" s="71" t="str">
        <f>IF(GT$9="", "", IF(AND(NOT('Personnel Details'!$N$11=""), $B337&gt;='Personnel Details'!$N$11), 'Personnel Details'!$O$11, IF(AND(NOT('Personnel Details'!$I$11=""), $B337&gt;='Personnel Details'!$I$11), 'Personnel Details'!$J$11, 'Personnel Details'!$E$11)))</f>
        <v/>
      </c>
      <c r="GU337" s="59" t="str">
        <f>IF(GT$9="", "", IF(AND(NOT('Personnel Details'!$N$11=""), $B337&gt;='Personnel Details'!$N$11), IF('Personnel Details'!$P$11="","", 'Personnel Details'!$P$11), IF(AND(NOT('Personnel Details'!$I$11=""), $B337&gt;='Personnel Details'!$I$11), IF('Personnel Details'!$K$11="", "", 'Personnel Details'!$K$11), IF('Personnel Details'!$F$11="", "", 'Personnel Details'!$F$11))))</f>
        <v/>
      </c>
      <c r="GV337" s="74" t="str">
        <f>IF(GT$9="", "", IF(AND(NOT('Personnel Details'!$N$11=""), $B337&gt;='Personnel Details'!$N$11), 'Personnel Details'!$Q$11, IF(AND(NOT('Personnel Details'!$I$11=""), $B337&gt;='Personnel Details'!$I$11), 'Personnel Details'!$L$11, 'Personnel Details'!$G$11)))</f>
        <v/>
      </c>
      <c r="GW337" s="59" t="str">
        <f t="shared" si="859"/>
        <v/>
      </c>
      <c r="GX337" s="53"/>
      <c r="GZ337" s="78" t="str">
        <f>IF(GZ$9="", "", IF(AND(NOT('Personnel Details'!$N$12=""), $B337&gt;='Personnel Details'!$N$12), 'Personnel Details'!$O$12, IF(AND(NOT('Personnel Details'!$I$12=""), $B337&gt;='Personnel Details'!$I$12), 'Personnel Details'!$J$12, 'Personnel Details'!$E$12)))</f>
        <v/>
      </c>
      <c r="HA337" s="59" t="str">
        <f>IF(GZ$9="", "", IF(AND(NOT('Personnel Details'!$N$12=""), $B337&gt;='Personnel Details'!$N$12), IF('Personnel Details'!$P$12="","", 'Personnel Details'!$P$12), IF(AND(NOT('Personnel Details'!$I$12=""), $B337&gt;='Personnel Details'!$I$12), IF('Personnel Details'!$K$12="", "", 'Personnel Details'!$K$12), IF('Personnel Details'!$F$12="", "", 'Personnel Details'!$F$12))))</f>
        <v/>
      </c>
      <c r="HB337" s="79" t="str">
        <f>IF(GZ$9="", "", IF(AND(NOT('Personnel Details'!$N$12=""), $B337&gt;='Personnel Details'!$N$12), 'Personnel Details'!$Q$12, IF(AND(NOT('Personnel Details'!$I$12=""), $B337&gt;='Personnel Details'!$I$12), 'Personnel Details'!$L$12, 'Personnel Details'!$G$12)))</f>
        <v/>
      </c>
      <c r="HC337" s="59" t="str">
        <f t="shared" si="860"/>
        <v/>
      </c>
      <c r="HD337" s="53"/>
      <c r="HF337" s="78" t="str">
        <f>IF(HF$9="", "", IF(AND(NOT('Personnel Details'!$N$13=""), $B337&gt;='Personnel Details'!$N$13), 'Personnel Details'!$O$13, IF(AND(NOT('Personnel Details'!$I$13=""), $B337&gt;='Personnel Details'!$I$13), 'Personnel Details'!$J$13, 'Personnel Details'!$E$13)))</f>
        <v/>
      </c>
      <c r="HG337" s="59" t="str">
        <f>IF(HF$9="", "", IF(AND(NOT('Personnel Details'!$N$13=""), $B337&gt;='Personnel Details'!$N$13), IF('Personnel Details'!$P$13="","", 'Personnel Details'!$P$13), IF(AND(NOT('Personnel Details'!$I$13=""), $B337&gt;='Personnel Details'!$I$13), IF('Personnel Details'!$K$13="", "", 'Personnel Details'!$K$13), IF('Personnel Details'!$F$13="", "", 'Personnel Details'!$F$13))))</f>
        <v/>
      </c>
      <c r="HH337" s="79" t="str">
        <f>IF(HF$9="", "", IF(AND(NOT('Personnel Details'!$N$13=""), $B337&gt;='Personnel Details'!$N$13), 'Personnel Details'!$Q$13, IF(AND(NOT('Personnel Details'!$I$13=""), $B337&gt;='Personnel Details'!$I$13), 'Personnel Details'!$L$13, 'Personnel Details'!$G$13)))</f>
        <v/>
      </c>
      <c r="HI337" s="59" t="str">
        <f t="shared" si="861"/>
        <v/>
      </c>
      <c r="HJ337" s="53"/>
      <c r="HL337" s="78" t="str">
        <f>IF(HL$9="", "", IF(AND(NOT('Personnel Details'!$N$14=""), $B337&gt;='Personnel Details'!$N$14), 'Personnel Details'!$O$14, IF(AND(NOT('Personnel Details'!$I$14=""), $B337&gt;='Personnel Details'!$I$14), 'Personnel Details'!$J$14, 'Personnel Details'!$E$14)))</f>
        <v/>
      </c>
      <c r="HM337" s="59" t="str">
        <f>IF(HL$9="", "", IF(AND(NOT('Personnel Details'!$N$14=""), $B337&gt;='Personnel Details'!$N$14), IF('Personnel Details'!$P$14="","", 'Personnel Details'!$P$14), IF(AND(NOT('Personnel Details'!$I$14=""), $B337&gt;='Personnel Details'!$I$14), IF('Personnel Details'!$K$14="", "", 'Personnel Details'!$K$14), IF('Personnel Details'!$F$14="", "", 'Personnel Details'!$F$14))))</f>
        <v/>
      </c>
      <c r="HN337" s="79" t="str">
        <f>IF(HL$9="", "", IF(AND(NOT('Personnel Details'!$N$14=""), $B337&gt;='Personnel Details'!$N$14), 'Personnel Details'!$Q$14, IF(AND(NOT('Personnel Details'!$I$14=""), $B337&gt;='Personnel Details'!$I$14), 'Personnel Details'!$L$14, 'Personnel Details'!$G$14)))</f>
        <v/>
      </c>
      <c r="HO337" s="59" t="str">
        <f t="shared" si="862"/>
        <v/>
      </c>
      <c r="HP337" s="53"/>
      <c r="HR337" s="78" t="str">
        <f>IF(HR$9="", "", IF(AND(NOT('Personnel Details'!$N$15=""), $B337&gt;='Personnel Details'!$N$15), 'Personnel Details'!$O$15, IF(AND(NOT('Personnel Details'!$I$15=""), $B337&gt;='Personnel Details'!$I$15), 'Personnel Details'!$J$15, 'Personnel Details'!$E$15)))</f>
        <v/>
      </c>
      <c r="HS337" s="59" t="str">
        <f>IF(HR$9="", "", IF(AND(NOT('Personnel Details'!$N$15=""), $B337&gt;='Personnel Details'!$N$15), IF('Personnel Details'!$P$15="","", 'Personnel Details'!$P$15), IF(AND(NOT('Personnel Details'!$I$15=""), $B337&gt;='Personnel Details'!$I$15), IF('Personnel Details'!$K$15="", "", 'Personnel Details'!$K$15), IF('Personnel Details'!$F$15="", "", 'Personnel Details'!$F$15))))</f>
        <v/>
      </c>
      <c r="HT337" s="79" t="str">
        <f>IF(HR$9="", "", IF(AND(NOT('Personnel Details'!$N$15=""), $B337&gt;='Personnel Details'!$N$15), 'Personnel Details'!$Q$15, IF(AND(NOT('Personnel Details'!$I$15=""), $B337&gt;='Personnel Details'!$I$15), 'Personnel Details'!$L$15, 'Personnel Details'!$G$15)))</f>
        <v/>
      </c>
      <c r="HU337" s="59" t="str">
        <f t="shared" si="863"/>
        <v/>
      </c>
      <c r="HV337" s="53"/>
      <c r="HX337" s="78" t="str">
        <f>IF(HX$9="", "", IF(AND(NOT('Personnel Details'!$N$16=""), $B337&gt;='Personnel Details'!$N$16), 'Personnel Details'!$O$16, IF(AND(NOT('Personnel Details'!$I$16=""), $B337&gt;='Personnel Details'!$I$16), 'Personnel Details'!$J$16, 'Personnel Details'!$E$16)))</f>
        <v/>
      </c>
      <c r="HY337" s="59" t="str">
        <f>IF(HX$9="", "", IF(AND(NOT('Personnel Details'!$N$16=""), $B337&gt;='Personnel Details'!$N$16), IF('Personnel Details'!$P$16="","", 'Personnel Details'!$P$16), IF(AND(NOT('Personnel Details'!$I$16=""), $B337&gt;='Personnel Details'!$I$16), IF('Personnel Details'!$K$16="", "", 'Personnel Details'!$K$16), IF('Personnel Details'!$F$16="", "", 'Personnel Details'!$F$16))))</f>
        <v/>
      </c>
      <c r="HZ337" s="79" t="str">
        <f>IF(HX$9="", "", IF(AND(NOT('Personnel Details'!$N$16=""), $B337&gt;='Personnel Details'!$N$16), 'Personnel Details'!$Q$16, IF(AND(NOT('Personnel Details'!$I$16=""), $B337&gt;='Personnel Details'!$I$16), 'Personnel Details'!$L$16, 'Personnel Details'!$G$16)))</f>
        <v/>
      </c>
      <c r="IA337" s="59" t="str">
        <f t="shared" si="864"/>
        <v/>
      </c>
      <c r="IB337" s="53"/>
      <c r="ID337" s="78" t="str">
        <f>IF(ID$9="", "", IF(AND(NOT('Personnel Details'!$N$17=""), $B337&gt;='Personnel Details'!$N$17), 'Personnel Details'!$O$17, IF(AND(NOT('Personnel Details'!$I$17=""), $B337&gt;='Personnel Details'!$I$17), 'Personnel Details'!$J$17, 'Personnel Details'!$E$17)))</f>
        <v/>
      </c>
      <c r="IE337" s="59" t="str">
        <f>IF(ID$9="", "", IF(AND(NOT('Personnel Details'!$N$17=""), $B337&gt;='Personnel Details'!$N$17), IF('Personnel Details'!$P$17="","", 'Personnel Details'!$P$17), IF(AND(NOT('Personnel Details'!$I$17=""), $B337&gt;='Personnel Details'!$I$17), IF('Personnel Details'!$K$17="", "", 'Personnel Details'!$K$17), IF('Personnel Details'!$F$17="", "", 'Personnel Details'!$F$17))))</f>
        <v/>
      </c>
      <c r="IF337" s="79" t="str">
        <f>IF(ID$9="", "", IF(AND(NOT('Personnel Details'!$N$17=""), $B337&gt;='Personnel Details'!$N$17), 'Personnel Details'!$Q$17, IF(AND(NOT('Personnel Details'!$I$17=""), $B337&gt;='Personnel Details'!$I$17), 'Personnel Details'!$L$17, 'Personnel Details'!$G$17)))</f>
        <v/>
      </c>
      <c r="IG337" s="59" t="str">
        <f t="shared" si="865"/>
        <v/>
      </c>
      <c r="IH337" s="53"/>
      <c r="IJ337" s="78" t="str">
        <f>IF(IJ$9="", "", IF(AND(NOT('Personnel Details'!$N$18=""), $B337&gt;='Personnel Details'!$N$18), 'Personnel Details'!$O$18, IF(AND(NOT('Personnel Details'!$I$18=""), $B337&gt;='Personnel Details'!$I$18), 'Personnel Details'!$J$18, 'Personnel Details'!$E$18)))</f>
        <v/>
      </c>
      <c r="IK337" s="59" t="str">
        <f>IF(IJ$9="", "", IF(AND(NOT('Personnel Details'!$N$18=""), $B337&gt;='Personnel Details'!$N$18), IF('Personnel Details'!$P$18="","", 'Personnel Details'!$P$18), IF(AND(NOT('Personnel Details'!$I$18=""), $B337&gt;='Personnel Details'!$I$18), IF('Personnel Details'!$K$18="", "", 'Personnel Details'!$K$18), IF('Personnel Details'!$F$18="", "", 'Personnel Details'!$F$18))))</f>
        <v/>
      </c>
      <c r="IL337" s="79" t="str">
        <f>IF(IJ$9="", "", IF(AND(NOT('Personnel Details'!$N$18=""), $B337&gt;='Personnel Details'!$N$18), 'Personnel Details'!$Q$18, IF(AND(NOT('Personnel Details'!$I$18=""), $B337&gt;='Personnel Details'!$I$18), 'Personnel Details'!$L$18, 'Personnel Details'!$G$18)))</f>
        <v/>
      </c>
      <c r="IM337" s="59" t="str">
        <f t="shared" si="866"/>
        <v/>
      </c>
      <c r="IN337" s="53"/>
      <c r="IP337" s="78" t="str">
        <f>IF(IP$9="", "", IF(AND(NOT('Personnel Details'!$N$19=""), $B337&gt;='Personnel Details'!$N$19), 'Personnel Details'!$O$19, IF(AND(NOT('Personnel Details'!$I$19=""), $B337&gt;='Personnel Details'!$I$19), 'Personnel Details'!$J$19, 'Personnel Details'!$E$19)))</f>
        <v/>
      </c>
      <c r="IQ337" s="59" t="str">
        <f>IF(IP$9="", "", IF(AND(NOT('Personnel Details'!$N$19=""), $B337&gt;='Personnel Details'!$N$19), IF('Personnel Details'!$P$19="","", 'Personnel Details'!$P$19), IF(AND(NOT('Personnel Details'!$I$19=""), $B337&gt;='Personnel Details'!$I$19), IF('Personnel Details'!$K$19="", "", 'Personnel Details'!$K$19), IF('Personnel Details'!$F$19="", "", 'Personnel Details'!$F$19))))</f>
        <v/>
      </c>
      <c r="IR337" s="79" t="str">
        <f>IF(IP$9="", "", IF(AND(NOT('Personnel Details'!$N$19=""), $B337&gt;='Personnel Details'!$N$19), 'Personnel Details'!$Q$19, IF(AND(NOT('Personnel Details'!$I$19=""), $B337&gt;='Personnel Details'!$I$19), 'Personnel Details'!$L$19, 'Personnel Details'!$G$19)))</f>
        <v/>
      </c>
      <c r="IS337" s="59" t="str">
        <f t="shared" si="867"/>
        <v/>
      </c>
      <c r="IT337" s="53"/>
      <c r="IV337" s="78" t="str">
        <f>IF(IV$9="", "", IF(AND(NOT('Personnel Details'!$N$20=""), $B337&gt;='Personnel Details'!$N$20), 'Personnel Details'!$O$20, IF(AND(NOT('Personnel Details'!$I$20=""), $B337&gt;='Personnel Details'!$I$20), 'Personnel Details'!$J$20, 'Personnel Details'!$E$20)))</f>
        <v/>
      </c>
      <c r="IW337" s="59" t="str">
        <f>IF(IV$9="", "", IF(AND(NOT('Personnel Details'!$N$20=""), $B337&gt;='Personnel Details'!$N$20), IF('Personnel Details'!$P$20="","", 'Personnel Details'!$P$20), IF(AND(NOT('Personnel Details'!$I$20=""), $B337&gt;='Personnel Details'!$I$20), IF('Personnel Details'!$K$20="", "", 'Personnel Details'!$K$20), IF('Personnel Details'!$F$20="", "", 'Personnel Details'!$F$20))))</f>
        <v/>
      </c>
      <c r="IX337" s="79" t="str">
        <f>IF(IV$9="", "", IF(AND(NOT('Personnel Details'!$N$20=""), $B337&gt;='Personnel Details'!$N$20), 'Personnel Details'!$Q$20, IF(AND(NOT('Personnel Details'!$I$20=""), $B337&gt;='Personnel Details'!$I$20), 'Personnel Details'!$L$20, 'Personnel Details'!$G$20)))</f>
        <v/>
      </c>
      <c r="IY337" s="59" t="str">
        <f t="shared" si="868"/>
        <v/>
      </c>
      <c r="IZ337" s="53"/>
      <c r="JB337" s="78" t="str">
        <f>IF(JB$9="", "", IF(AND(NOT('Personnel Details'!$N$21=""), $B337&gt;='Personnel Details'!$N$21), 'Personnel Details'!$O$21, IF(AND(NOT('Personnel Details'!$I$21=""), $B337&gt;='Personnel Details'!$I$21), 'Personnel Details'!$J$21, 'Personnel Details'!$E$21)))</f>
        <v/>
      </c>
      <c r="JC337" s="59" t="str">
        <f>IF(JB$9="", "", IF(AND(NOT('Personnel Details'!$N$21=""), $B337&gt;='Personnel Details'!$N$21), IF('Personnel Details'!$P$21="","", 'Personnel Details'!$P$21), IF(AND(NOT('Personnel Details'!$I$21=""), $B337&gt;='Personnel Details'!$I$21), IF('Personnel Details'!$K$21="", "", 'Personnel Details'!$K$21), IF('Personnel Details'!$F$21="", "", 'Personnel Details'!$F$21))))</f>
        <v/>
      </c>
      <c r="JD337" s="79" t="str">
        <f>IF(JB$9="", "", IF(AND(NOT('Personnel Details'!$N$21=""), $B337&gt;='Personnel Details'!$N$21), 'Personnel Details'!$Q$21, IF(AND(NOT('Personnel Details'!$I$21=""), $B337&gt;='Personnel Details'!$I$21), 'Personnel Details'!$L$21, 'Personnel Details'!$G$21)))</f>
        <v/>
      </c>
      <c r="JE337" s="59" t="str">
        <f t="shared" si="869"/>
        <v/>
      </c>
      <c r="JF337" s="53"/>
      <c r="JH337" s="78" t="str">
        <f>IF(JH$9="", "", IF(AND(NOT('Personnel Details'!$N$22=""), $B337&gt;='Personnel Details'!$N$22), 'Personnel Details'!$O$22, IF(AND(NOT('Personnel Details'!$I$22=""), $B337&gt;='Personnel Details'!$I$22), 'Personnel Details'!$J$22, 'Personnel Details'!$E$22)))</f>
        <v/>
      </c>
      <c r="JI337" s="59" t="str">
        <f>IF(JH$9="", "", IF(AND(NOT('Personnel Details'!$N$22=""), $B337&gt;='Personnel Details'!$N$22), IF('Personnel Details'!$P$22="","", 'Personnel Details'!$P$22), IF(AND(NOT('Personnel Details'!$I$22=""), $B337&gt;='Personnel Details'!$I$22), IF('Personnel Details'!$K$22="", "", 'Personnel Details'!$K$22), IF('Personnel Details'!$F$22="", "", 'Personnel Details'!$F$22))))</f>
        <v/>
      </c>
      <c r="JJ337" s="79" t="str">
        <f>IF(JH$9="", "", IF(AND(NOT('Personnel Details'!$N$22=""), $B337&gt;='Personnel Details'!$N$22), 'Personnel Details'!$Q$22, IF(AND(NOT('Personnel Details'!$I$22=""), $B337&gt;='Personnel Details'!$I$22), 'Personnel Details'!$L$22, 'Personnel Details'!$G$22)))</f>
        <v/>
      </c>
      <c r="JK337" s="59" t="str">
        <f t="shared" si="870"/>
        <v/>
      </c>
      <c r="JL337" s="53"/>
      <c r="JN337" s="78" t="str">
        <f>IF(JN$9="", "", IF(AND(NOT('Personnel Details'!$N$23=""), $B337&gt;='Personnel Details'!$N$23), 'Personnel Details'!$O$23, IF(AND(NOT('Personnel Details'!$I$23=""), $B337&gt;='Personnel Details'!$I$23), 'Personnel Details'!$J$23, 'Personnel Details'!$E$23)))</f>
        <v/>
      </c>
      <c r="JO337" s="59" t="str">
        <f>IF(JN$9="", "", IF(AND(NOT('Personnel Details'!$N$23=""), $B337&gt;='Personnel Details'!$N$23), IF('Personnel Details'!$P$23="","", 'Personnel Details'!$P$23), IF(AND(NOT('Personnel Details'!$I$23=""), $B337&gt;='Personnel Details'!$I$23), IF('Personnel Details'!$K$23="", "", 'Personnel Details'!$K$23), IF('Personnel Details'!$F$23="", "", 'Personnel Details'!$F$23))))</f>
        <v/>
      </c>
      <c r="JP337" s="79" t="str">
        <f>IF(JN$9="", "", IF(AND(NOT('Personnel Details'!$N$23=""), $B337&gt;='Personnel Details'!$N$23), 'Personnel Details'!$Q$23, IF(AND(NOT('Personnel Details'!$I$23=""), $B337&gt;='Personnel Details'!$I$23), 'Personnel Details'!$L$23, 'Personnel Details'!$G$23)))</f>
        <v/>
      </c>
      <c r="JQ337" s="59" t="str">
        <f t="shared" si="871"/>
        <v/>
      </c>
      <c r="JR337" s="53"/>
      <c r="JT337" s="78" t="str">
        <f>IF(JT$9="", "", IF(AND(NOT('Personnel Details'!$N$24=""), $B337&gt;='Personnel Details'!$N$24), 'Personnel Details'!$O$24, IF(AND(NOT('Personnel Details'!$I$24=""), $B337&gt;='Personnel Details'!$I$24), 'Personnel Details'!$J$24, 'Personnel Details'!$E$24)))</f>
        <v/>
      </c>
      <c r="JU337" s="59" t="str">
        <f>IF(JT$9="", "", IF(AND(NOT('Personnel Details'!$N$24=""), $B337&gt;='Personnel Details'!$N$24), IF('Personnel Details'!$P$24="","", 'Personnel Details'!$P$24), IF(AND(NOT('Personnel Details'!$I$24=""), $B337&gt;='Personnel Details'!$I$24), IF('Personnel Details'!$K$24="", "", 'Personnel Details'!$K$24), IF('Personnel Details'!$F$24="", "", 'Personnel Details'!$F$24))))</f>
        <v/>
      </c>
      <c r="JV337" s="79" t="str">
        <f>IF(JT$9="", "", IF(AND(NOT('Personnel Details'!$N$24=""), $B337&gt;='Personnel Details'!$N$24), 'Personnel Details'!$Q$24, IF(AND(NOT('Personnel Details'!$I$24=""), $B337&gt;='Personnel Details'!$I$24), 'Personnel Details'!$L$24, 'Personnel Details'!$G$24)))</f>
        <v/>
      </c>
      <c r="JW337" s="59" t="str">
        <f t="shared" si="872"/>
        <v/>
      </c>
      <c r="JX337" s="53"/>
      <c r="JZ337" s="78" t="str">
        <f>IF(JZ$9="", "", IF(AND(NOT('Personnel Details'!$N$25=""), $B337&gt;='Personnel Details'!$N$25), 'Personnel Details'!$O$25, IF(AND(NOT('Personnel Details'!$I$25=""), $B337&gt;='Personnel Details'!$I$25), 'Personnel Details'!$J$25, 'Personnel Details'!$E$25)))</f>
        <v/>
      </c>
      <c r="KA337" s="59" t="str">
        <f>IF(JZ$9="", "", IF(AND(NOT('Personnel Details'!$N$25=""), $B337&gt;='Personnel Details'!$N$25), IF('Personnel Details'!$P$25="","", 'Personnel Details'!$P$25), IF(AND(NOT('Personnel Details'!$I$25=""), $B337&gt;='Personnel Details'!$I$25), IF('Personnel Details'!$K$25="", "", 'Personnel Details'!$K$25), IF('Personnel Details'!$F$25="", "", 'Personnel Details'!$F$25))))</f>
        <v/>
      </c>
      <c r="KB337" s="79" t="str">
        <f>IF(JZ$9="", "", IF(AND(NOT('Personnel Details'!$N$25=""), $B337&gt;='Personnel Details'!$N$25), 'Personnel Details'!$Q$25, IF(AND(NOT('Personnel Details'!$I$25=""), $B337&gt;='Personnel Details'!$I$25), 'Personnel Details'!$L$25, 'Personnel Details'!$G$25)))</f>
        <v/>
      </c>
      <c r="KC337" s="59" t="str">
        <f t="shared" si="873"/>
        <v/>
      </c>
      <c r="KD337" s="53"/>
      <c r="KF337" s="78" t="str">
        <f>IF(KF$9="", "", IF(AND(NOT('Personnel Details'!$N$26=""), $B337&gt;='Personnel Details'!$N$26), 'Personnel Details'!$O$26, IF(AND(NOT('Personnel Details'!$I$26=""), $B337&gt;='Personnel Details'!$I$26), 'Personnel Details'!$J$26, 'Personnel Details'!$E$26)))</f>
        <v/>
      </c>
      <c r="KG337" s="59" t="str">
        <f>IF(KF$9="", "", IF(AND(NOT('Personnel Details'!$N$26=""), $B337&gt;='Personnel Details'!$N$26), IF('Personnel Details'!$P$26="","", 'Personnel Details'!$P$26), IF(AND(NOT('Personnel Details'!$I$26=""), $B337&gt;='Personnel Details'!$I$26), IF('Personnel Details'!$K$26="", "", 'Personnel Details'!$K$26), IF('Personnel Details'!$F$26="", "", 'Personnel Details'!$F$26))))</f>
        <v/>
      </c>
      <c r="KH337" s="79" t="str">
        <f>IF(KF$9="", "", IF(AND(NOT('Personnel Details'!$N$26=""), $B337&gt;='Personnel Details'!$N$26), 'Personnel Details'!$Q$26, IF(AND(NOT('Personnel Details'!$I$26=""), $B337&gt;='Personnel Details'!$I$26), 'Personnel Details'!$L$26, 'Personnel Details'!$G$26)))</f>
        <v/>
      </c>
      <c r="KI337" s="59" t="str">
        <f t="shared" si="874"/>
        <v/>
      </c>
      <c r="KJ337" s="53"/>
      <c r="KL337" s="78" t="str">
        <f>IF(KL$9="", "", IF(AND(NOT('Personnel Details'!$N$27=""), $B337&gt;='Personnel Details'!$N$27), 'Personnel Details'!$O$27, IF(AND(NOT('Personnel Details'!$I$27=""), $B337&gt;='Personnel Details'!$I$27), 'Personnel Details'!$J$27, 'Personnel Details'!$E$27)))</f>
        <v/>
      </c>
      <c r="KM337" s="59" t="str">
        <f>IF(KL$9="", "", IF(AND(NOT('Personnel Details'!$N$27=""), $B337&gt;='Personnel Details'!$N$27), IF('Personnel Details'!$P$27="","", 'Personnel Details'!$P$27), IF(AND(NOT('Personnel Details'!$I$27=""), $B337&gt;='Personnel Details'!$I$27), IF('Personnel Details'!$K$27="", "", 'Personnel Details'!$K$27), IF('Personnel Details'!$F$27="", "", 'Personnel Details'!$F$27))))</f>
        <v/>
      </c>
      <c r="KN337" s="79" t="str">
        <f>IF(KL$9="", "", IF(AND(NOT('Personnel Details'!$N$27=""), $B337&gt;='Personnel Details'!$N$27), 'Personnel Details'!$Q$27, IF(AND(NOT('Personnel Details'!$I$27=""), $B337&gt;='Personnel Details'!$I$27), 'Personnel Details'!$L$27, 'Personnel Details'!$G$27)))</f>
        <v/>
      </c>
      <c r="KO337" s="59" t="str">
        <f t="shared" si="875"/>
        <v/>
      </c>
      <c r="KP337" s="53"/>
      <c r="KR337" s="78" t="str">
        <f>IF(KR$9="", "", IF(AND(NOT('Personnel Details'!$N$28=""), $B337&gt;='Personnel Details'!$N$28), 'Personnel Details'!$O$28, IF(AND(NOT('Personnel Details'!$I$28=""), $B337&gt;='Personnel Details'!$I$28), 'Personnel Details'!$J$28, 'Personnel Details'!$E$28)))</f>
        <v/>
      </c>
      <c r="KS337" s="59" t="str">
        <f>IF(KR$9="", "", IF(AND(NOT('Personnel Details'!$N$28=""), $B337&gt;='Personnel Details'!$N$28), IF('Personnel Details'!$P$28="","", 'Personnel Details'!$P$28), IF(AND(NOT('Personnel Details'!$I$28=""), $B337&gt;='Personnel Details'!$I$28), IF('Personnel Details'!$K$28="", "", 'Personnel Details'!$K$28), IF('Personnel Details'!$F$28="", "", 'Personnel Details'!$F$28))))</f>
        <v/>
      </c>
      <c r="KT337" s="79" t="str">
        <f>IF(KR$9="", "", IF(AND(NOT('Personnel Details'!$N$28=""), $B337&gt;='Personnel Details'!$N$28), 'Personnel Details'!$Q$28, IF(AND(NOT('Personnel Details'!$I$28=""), $B337&gt;='Personnel Details'!$I$28), 'Personnel Details'!$L$28, 'Personnel Details'!$G$28)))</f>
        <v/>
      </c>
      <c r="KU337" s="59" t="str">
        <f t="shared" si="876"/>
        <v/>
      </c>
      <c r="KV337" s="53"/>
      <c r="KX337" s="78" t="str">
        <f>IF(KX$9="", "", IF(AND(NOT('Personnel Details'!$N$29=""), $B337&gt;='Personnel Details'!$N$29), 'Personnel Details'!$O$29, IF(AND(NOT('Personnel Details'!$I$29=""), $B337&gt;='Personnel Details'!$I$29), 'Personnel Details'!$J$29, 'Personnel Details'!$E$29)))</f>
        <v/>
      </c>
      <c r="KY337" s="59" t="str">
        <f>IF(KX$9="", "", IF(AND(NOT('Personnel Details'!$N$29=""), $B337&gt;='Personnel Details'!$N$29), IF('Personnel Details'!$P$29="","", 'Personnel Details'!$P$29), IF(AND(NOT('Personnel Details'!$I$29=""), $B337&gt;='Personnel Details'!$I$29), IF('Personnel Details'!$K$29="", "", 'Personnel Details'!$K$29), IF('Personnel Details'!$F$29="", "", 'Personnel Details'!$F$29))))</f>
        <v/>
      </c>
      <c r="KZ337" s="79" t="str">
        <f>IF(KX$9="", "", IF(AND(NOT('Personnel Details'!$N$29=""), $B337&gt;='Personnel Details'!$N$29), 'Personnel Details'!$Q$29, IF(AND(NOT('Personnel Details'!$I$29=""), $B337&gt;='Personnel Details'!$I$29), 'Personnel Details'!$L$29, 'Personnel Details'!$G$29)))</f>
        <v/>
      </c>
      <c r="LA337" s="59" t="str">
        <f t="shared" si="877"/>
        <v/>
      </c>
      <c r="LB337" s="53"/>
      <c r="LD337" s="78" t="str">
        <f>IF(LD$9="", "", IF(AND(NOT('Personnel Details'!$N$30=""), $B337&gt;='Personnel Details'!$N$30), 'Personnel Details'!$O$30, IF(AND(NOT('Personnel Details'!$I$30=""), $B337&gt;='Personnel Details'!$I$30), 'Personnel Details'!$J$30, 'Personnel Details'!$E$30)))</f>
        <v/>
      </c>
      <c r="LE337" s="59" t="str">
        <f>IF(LD$9="", "", IF(AND(NOT('Personnel Details'!$N$30=""), $B337&gt;='Personnel Details'!$N$30), IF('Personnel Details'!$P$30="","", 'Personnel Details'!$P$30), IF(AND(NOT('Personnel Details'!$I$30=""), $B337&gt;='Personnel Details'!$I$30), IF('Personnel Details'!$K$30="", "", 'Personnel Details'!$K$30), IF('Personnel Details'!$F$30="", "", 'Personnel Details'!$F$30))))</f>
        <v/>
      </c>
      <c r="LF337" s="79" t="str">
        <f>IF(LD$9="", "", IF(AND(NOT('Personnel Details'!$N$30=""), $B337&gt;='Personnel Details'!$N$30), 'Personnel Details'!$Q$30, IF(AND(NOT('Personnel Details'!$I$30=""), $B337&gt;='Personnel Details'!$I$30), 'Personnel Details'!$L$30, 'Personnel Details'!$G$30)))</f>
        <v/>
      </c>
      <c r="LG337" s="59" t="str">
        <f t="shared" si="878"/>
        <v/>
      </c>
      <c r="LH337" s="53"/>
      <c r="LJ337" s="78" t="str">
        <f>IF(LJ$9="", "", IF(AND(NOT('Personnel Details'!$N$31=""), $B337&gt;='Personnel Details'!$N$31), 'Personnel Details'!$O$31, IF(AND(NOT('Personnel Details'!$I$31=""), $B337&gt;='Personnel Details'!$I$31), 'Personnel Details'!$J$31, 'Personnel Details'!$E$31)))</f>
        <v/>
      </c>
      <c r="LK337" s="59" t="str">
        <f>IF(LJ$9="", "", IF(AND(NOT('Personnel Details'!$N$31=""), $B337&gt;='Personnel Details'!$N$31), IF('Personnel Details'!$P$31="","", 'Personnel Details'!$P$31), IF(AND(NOT('Personnel Details'!$I$31=""), $B337&gt;='Personnel Details'!$I$31), IF('Personnel Details'!$K$31="", "", 'Personnel Details'!$K$31), IF('Personnel Details'!$F$31="", "", 'Personnel Details'!$F$31))))</f>
        <v/>
      </c>
      <c r="LL337" s="79" t="str">
        <f>IF(LJ$9="", "", IF(AND(NOT('Personnel Details'!$N$31=""), $B337&gt;='Personnel Details'!$N$31), 'Personnel Details'!$Q$31, IF(AND(NOT('Personnel Details'!$I$31=""), $B337&gt;='Personnel Details'!$I$31), 'Personnel Details'!$L$31, 'Personnel Details'!$G$31)))</f>
        <v/>
      </c>
      <c r="LM337" s="59" t="str">
        <f t="shared" si="879"/>
        <v/>
      </c>
      <c r="LN337" s="53"/>
      <c r="LP337" s="78" t="str">
        <f>IF(LP$9="", "", IF(AND(NOT('Personnel Details'!$N$32=""), $B337&gt;='Personnel Details'!$N$32), 'Personnel Details'!$O$32, IF(AND(NOT('Personnel Details'!$I$32=""), $B337&gt;='Personnel Details'!$I$32), 'Personnel Details'!$J$32, 'Personnel Details'!$E$32)))</f>
        <v/>
      </c>
      <c r="LQ337" s="59" t="str">
        <f>IF(LP$9="", "", IF(AND(NOT('Personnel Details'!$N$32=""), $B337&gt;='Personnel Details'!$N$32), IF('Personnel Details'!$P$32="","", 'Personnel Details'!$P$32), IF(AND(NOT('Personnel Details'!$I$32=""), $B337&gt;='Personnel Details'!$I$32), IF('Personnel Details'!$K$32="", "", 'Personnel Details'!$K$32), IF('Personnel Details'!$F$32="", "", 'Personnel Details'!$F$32))))</f>
        <v/>
      </c>
      <c r="LR337" s="79" t="str">
        <f>IF(LP$9="", "", IF(AND(NOT('Personnel Details'!$N$32=""), $B337&gt;='Personnel Details'!$N$32), 'Personnel Details'!$Q$32, IF(AND(NOT('Personnel Details'!$I$32=""), $B337&gt;='Personnel Details'!$I$32), 'Personnel Details'!$L$32, 'Personnel Details'!$G$32)))</f>
        <v/>
      </c>
      <c r="LS337" s="59" t="str">
        <f t="shared" si="880"/>
        <v/>
      </c>
      <c r="LT337" s="53"/>
      <c r="LV337" s="78" t="str">
        <f>IF(LV$9="", "", IF(AND(NOT('Personnel Details'!$N$33=""), $B337&gt;='Personnel Details'!$N$33), 'Personnel Details'!$O$33, IF(AND(NOT('Personnel Details'!$I$33=""), $B337&gt;='Personnel Details'!$I$33), 'Personnel Details'!$J$33, 'Personnel Details'!$E$33)))</f>
        <v/>
      </c>
      <c r="LW337" s="59" t="str">
        <f>IF(LV$9="", "", IF(AND(NOT('Personnel Details'!$N$33=""), $B337&gt;='Personnel Details'!$N$33), IF('Personnel Details'!$P$33="","", 'Personnel Details'!$P$33), IF(AND(NOT('Personnel Details'!$I$33=""), $B337&gt;='Personnel Details'!$I$33), IF('Personnel Details'!$K$33="", "", 'Personnel Details'!$K$33), IF('Personnel Details'!$F$33="", "", 'Personnel Details'!$F$33))))</f>
        <v/>
      </c>
      <c r="LX337" s="79" t="str">
        <f>IF(LV$9="", "", IF(AND(NOT('Personnel Details'!$N$33=""), $B337&gt;='Personnel Details'!$N$33), 'Personnel Details'!$Q$33, IF(AND(NOT('Personnel Details'!$I$33=""), $B337&gt;='Personnel Details'!$I$33), 'Personnel Details'!$L$33, 'Personnel Details'!$G$33)))</f>
        <v/>
      </c>
      <c r="LY337" s="59" t="str">
        <f t="shared" si="881"/>
        <v/>
      </c>
      <c r="LZ337" s="53"/>
      <c r="MB337" s="78" t="str">
        <f>IF(MB$9="", "", IF(AND(NOT('Personnel Details'!$N$34=""), $B337&gt;='Personnel Details'!$N$34), 'Personnel Details'!$O$34, IF(AND(NOT('Personnel Details'!$I$34=""), $B337&gt;='Personnel Details'!$I$34), 'Personnel Details'!$J$34, 'Personnel Details'!$E$34)))</f>
        <v/>
      </c>
      <c r="MC337" s="59" t="str">
        <f>IF(MB$9="", "", IF(AND(NOT('Personnel Details'!$N$34=""), $B337&gt;='Personnel Details'!$N$34), IF('Personnel Details'!$P$34="","", 'Personnel Details'!$P$34), IF(AND(NOT('Personnel Details'!$I$34=""), $B337&gt;='Personnel Details'!$I$34), IF('Personnel Details'!$K$34="", "", 'Personnel Details'!$K$34), IF('Personnel Details'!$F$34="", "", 'Personnel Details'!$F$34))))</f>
        <v/>
      </c>
      <c r="MD337" s="79" t="str">
        <f>IF(MB$9="", "", IF(AND(NOT('Personnel Details'!$N$34=""), $B337&gt;='Personnel Details'!$N$34), 'Personnel Details'!$Q$34, IF(AND(NOT('Personnel Details'!$I$34=""), $B337&gt;='Personnel Details'!$I$34), 'Personnel Details'!$L$34, 'Personnel Details'!$G$34)))</f>
        <v/>
      </c>
      <c r="ME337" s="59" t="str">
        <f t="shared" si="882"/>
        <v/>
      </c>
      <c r="MF337" s="53"/>
      <c r="MH337" s="78" t="str">
        <f>IF(MH$9="", "", IF(AND(NOT('Personnel Details'!$N$35=""), $B337&gt;='Personnel Details'!$N$35), 'Personnel Details'!$O$35, IF(AND(NOT('Personnel Details'!$I$35=""), $B337&gt;='Personnel Details'!$I$35), 'Personnel Details'!$J$35, 'Personnel Details'!$E$35)))</f>
        <v/>
      </c>
      <c r="MI337" s="59" t="str">
        <f>IF(MH$9="", "", IF(AND(NOT('Personnel Details'!$N$35=""), $B337&gt;='Personnel Details'!$N$35), IF('Personnel Details'!$P$35="","", 'Personnel Details'!$P$35), IF(AND(NOT('Personnel Details'!$I$35=""), $B337&gt;='Personnel Details'!$I$35), IF('Personnel Details'!$K$35="", "", 'Personnel Details'!$K$35), IF('Personnel Details'!$F$35="", "", 'Personnel Details'!$F$35))))</f>
        <v/>
      </c>
      <c r="MJ337" s="79" t="str">
        <f>IF(MH$9="", "", IF(AND(NOT('Personnel Details'!$N$35=""), $B337&gt;='Personnel Details'!$N$35), 'Personnel Details'!$Q$35, IF(AND(NOT('Personnel Details'!$I$35=""), $B337&gt;='Personnel Details'!$I$35), 'Personnel Details'!$L$35, 'Personnel Details'!$G$35)))</f>
        <v/>
      </c>
      <c r="MK337" s="59" t="str">
        <f t="shared" si="883"/>
        <v/>
      </c>
      <c r="ML337" s="53"/>
      <c r="MN337" s="78" t="str">
        <f>IF(MN$9="", "", IF(AND(NOT('Personnel Details'!$N$36=""), $B337&gt;='Personnel Details'!$N$36), 'Personnel Details'!$O$36, IF(AND(NOT('Personnel Details'!$I$36=""), $B337&gt;='Personnel Details'!$I$36), 'Personnel Details'!$J$36, 'Personnel Details'!$E$36)))</f>
        <v/>
      </c>
      <c r="MO337" s="59" t="str">
        <f>IF(MN$9="", "", IF(AND(NOT('Personnel Details'!$N$36=""), $B337&gt;='Personnel Details'!$N$36), IF('Personnel Details'!$P$36="","", 'Personnel Details'!$P$36), IF(AND(NOT('Personnel Details'!$I$36=""), $B337&gt;='Personnel Details'!$I$36), IF('Personnel Details'!$K$36="", "", 'Personnel Details'!$K$36), IF('Personnel Details'!$F$36="", "", 'Personnel Details'!$F$36))))</f>
        <v/>
      </c>
      <c r="MP337" s="79" t="str">
        <f>IF(MN$9="", "", IF(AND(NOT('Personnel Details'!$N$36=""), $B337&gt;='Personnel Details'!$N$36), 'Personnel Details'!$Q$36, IF(AND(NOT('Personnel Details'!$I$36=""), $B337&gt;='Personnel Details'!$I$36), 'Personnel Details'!$L$36, 'Personnel Details'!$G$36)))</f>
        <v/>
      </c>
      <c r="MQ337" s="59" t="str">
        <f t="shared" si="884"/>
        <v/>
      </c>
      <c r="MR337" s="53"/>
      <c r="MT337" s="78" t="str">
        <f>IF(MT$9="", "", IF(AND(NOT('Personnel Details'!$N$37=""), $B337&gt;='Personnel Details'!$N$37), 'Personnel Details'!$O$37, IF(AND(NOT('Personnel Details'!$I$37=""), $B337&gt;='Personnel Details'!$I$37), 'Personnel Details'!$J$37, 'Personnel Details'!$E$37)))</f>
        <v/>
      </c>
      <c r="MU337" s="59" t="str">
        <f>IF(MT$9="", "", IF(AND(NOT('Personnel Details'!$N$37=""), $B337&gt;='Personnel Details'!$N$37), IF('Personnel Details'!$P$37="","", 'Personnel Details'!$P$37), IF(AND(NOT('Personnel Details'!$I$37=""), $B337&gt;='Personnel Details'!$I$37), IF('Personnel Details'!$K$37="", "", 'Personnel Details'!$K$37), IF('Personnel Details'!$F$37="", "", 'Personnel Details'!$F$37))))</f>
        <v/>
      </c>
      <c r="MV337" s="79" t="str">
        <f>IF(MT$9="", "", IF(AND(NOT('Personnel Details'!$N$37=""), $B337&gt;='Personnel Details'!$N$37), 'Personnel Details'!$Q$37, IF(AND(NOT('Personnel Details'!$I$37=""), $B337&gt;='Personnel Details'!$I$37), 'Personnel Details'!$L$37, 'Personnel Details'!$G$37)))</f>
        <v/>
      </c>
      <c r="MW337" s="59" t="str">
        <f t="shared" si="885"/>
        <v/>
      </c>
      <c r="MX337" s="53"/>
      <c r="MZ337" s="78" t="str">
        <f>IF(MZ$9="", "", IF(AND(NOT('Personnel Details'!$N$38=""), $B337&gt;='Personnel Details'!$N$38), 'Personnel Details'!$O$38, IF(AND(NOT('Personnel Details'!$I$38=""), $B337&gt;='Personnel Details'!$I$38), 'Personnel Details'!$J$38, 'Personnel Details'!$E$38)))</f>
        <v/>
      </c>
      <c r="NA337" s="59" t="str">
        <f>IF(MZ$9="", "", IF(AND(NOT('Personnel Details'!$N$38=""), $B337&gt;='Personnel Details'!$N$38), IF('Personnel Details'!$P$38="","", 'Personnel Details'!$P$38), IF(AND(NOT('Personnel Details'!$I$38=""), $B337&gt;='Personnel Details'!$I$38), IF('Personnel Details'!$K$38="", "", 'Personnel Details'!$K$38), IF('Personnel Details'!$F$38="", "", 'Personnel Details'!$F$38))))</f>
        <v/>
      </c>
      <c r="NB337" s="79" t="str">
        <f>IF(MZ$9="", "", IF(AND(NOT('Personnel Details'!$N$38=""), $B337&gt;='Personnel Details'!$N$38), 'Personnel Details'!$Q$38, IF(AND(NOT('Personnel Details'!$I$38=""), $B337&gt;='Personnel Details'!$I$38), 'Personnel Details'!$L$38, 'Personnel Details'!$G$38)))</f>
        <v/>
      </c>
      <c r="NC337" s="59" t="str">
        <f t="shared" si="886"/>
        <v/>
      </c>
      <c r="ND337" s="53"/>
      <c r="NF337" s="78" t="str">
        <f>IF(NF$9="", "", IF(AND(NOT('Personnel Details'!$N$39=""), $B337&gt;='Personnel Details'!$N$39), 'Personnel Details'!$O$39, IF(AND(NOT('Personnel Details'!$I$39=""), $B337&gt;='Personnel Details'!$I$39), 'Personnel Details'!$J$39, 'Personnel Details'!$E$39)))</f>
        <v/>
      </c>
      <c r="NG337" s="59" t="str">
        <f>IF(NF$9="", "", IF(AND(NOT('Personnel Details'!$N$39=""), $B337&gt;='Personnel Details'!$N$39), IF('Personnel Details'!$P$39="","", 'Personnel Details'!$P$39), IF(AND(NOT('Personnel Details'!$I$39=""), $B337&gt;='Personnel Details'!$I$39), IF('Personnel Details'!$K$39="", "", 'Personnel Details'!$K$39), IF('Personnel Details'!$F$39="", "", 'Personnel Details'!$F$39))))</f>
        <v/>
      </c>
      <c r="NH337" s="79" t="str">
        <f>IF(NF$9="", "", IF(AND(NOT('Personnel Details'!$N$39=""), $B337&gt;='Personnel Details'!$N$39), 'Personnel Details'!$Q$39, IF(AND(NOT('Personnel Details'!$I$39=""), $B337&gt;='Personnel Details'!$I$39), 'Personnel Details'!$L$39, 'Personnel Details'!$G$39)))</f>
        <v/>
      </c>
      <c r="NI337" s="59" t="str">
        <f t="shared" si="887"/>
        <v/>
      </c>
      <c r="NJ337" s="53"/>
      <c r="NL337" s="78" t="str">
        <f>IF(NL$9="", "", IF(AND(NOT('Personnel Details'!$N$40=""), $B337&gt;='Personnel Details'!$N$40), 'Personnel Details'!$O$40, IF(AND(NOT('Personnel Details'!$I$40=""), $B337&gt;='Personnel Details'!$I$40), 'Personnel Details'!$J$40, 'Personnel Details'!$E$40)))</f>
        <v/>
      </c>
      <c r="NM337" s="59" t="str">
        <f>IF(NL$9="", "", IF(AND(NOT('Personnel Details'!$N$40=""), $B337&gt;='Personnel Details'!$N$40), IF('Personnel Details'!$P$40="","", 'Personnel Details'!$P$40), IF(AND(NOT('Personnel Details'!$I$40=""), $B337&gt;='Personnel Details'!$I$40), IF('Personnel Details'!$K$40="", "", 'Personnel Details'!$K$40), IF('Personnel Details'!$F$40="", "", 'Personnel Details'!$F$40))))</f>
        <v/>
      </c>
      <c r="NN337" s="79" t="str">
        <f>IF(NL$9="", "", IF(AND(NOT('Personnel Details'!$N$40=""), $B337&gt;='Personnel Details'!$N$40), 'Personnel Details'!$Q$40, IF(AND(NOT('Personnel Details'!$I$40=""), $B337&gt;='Personnel Details'!$I$40), 'Personnel Details'!$L$40, 'Personnel Details'!$G$40)))</f>
        <v/>
      </c>
      <c r="NO337" s="59" t="str">
        <f t="shared" si="888"/>
        <v/>
      </c>
      <c r="NP337" s="53"/>
    </row>
    <row r="338" spans="1:380" x14ac:dyDescent="0.25">
      <c r="A338" s="32"/>
      <c r="B338" s="113" t="str">
        <f>IFERROR(IF(B337+1&gt;'Personnel Details'!$U$5, "", B337+1), "")</f>
        <v/>
      </c>
      <c r="C338" s="32"/>
      <c r="D338" s="120"/>
      <c r="E338" s="13" t="str">
        <f t="shared" si="767"/>
        <v/>
      </c>
      <c r="F338" s="13" t="str">
        <f t="shared" si="798"/>
        <v/>
      </c>
      <c r="G338" s="56" t="str">
        <f t="shared" si="889"/>
        <v/>
      </c>
      <c r="H338" s="16" t="str">
        <f t="shared" si="799"/>
        <v/>
      </c>
      <c r="I338" s="32"/>
      <c r="J338" s="120"/>
      <c r="K338" s="62" t="str">
        <f t="shared" si="768"/>
        <v/>
      </c>
      <c r="L338" s="62" t="str">
        <f t="shared" si="800"/>
        <v/>
      </c>
      <c r="M338" s="65" t="str">
        <f t="shared" si="890"/>
        <v/>
      </c>
      <c r="N338" s="68" t="str">
        <f t="shared" si="801"/>
        <v/>
      </c>
      <c r="O338" s="32"/>
      <c r="P338" s="120"/>
      <c r="Q338" s="62" t="str">
        <f t="shared" si="769"/>
        <v/>
      </c>
      <c r="R338" s="62" t="str">
        <f t="shared" si="802"/>
        <v/>
      </c>
      <c r="S338" s="65" t="str">
        <f t="shared" si="891"/>
        <v/>
      </c>
      <c r="T338" s="68" t="str">
        <f t="shared" si="803"/>
        <v/>
      </c>
      <c r="U338" s="32"/>
      <c r="V338" s="120"/>
      <c r="W338" s="62" t="str">
        <f t="shared" si="770"/>
        <v/>
      </c>
      <c r="X338" s="62" t="str">
        <f t="shared" si="804"/>
        <v/>
      </c>
      <c r="Y338" s="65" t="str">
        <f t="shared" si="892"/>
        <v/>
      </c>
      <c r="Z338" s="68" t="str">
        <f t="shared" si="805"/>
        <v/>
      </c>
      <c r="AA338" s="32"/>
      <c r="AB338" s="120"/>
      <c r="AC338" s="62" t="str">
        <f t="shared" si="771"/>
        <v/>
      </c>
      <c r="AD338" s="62" t="str">
        <f t="shared" si="806"/>
        <v/>
      </c>
      <c r="AE338" s="65" t="str">
        <f t="shared" si="893"/>
        <v/>
      </c>
      <c r="AF338" s="68" t="str">
        <f t="shared" si="807"/>
        <v/>
      </c>
      <c r="AG338" s="32"/>
      <c r="AH338" s="120"/>
      <c r="AI338" s="62" t="str">
        <f t="shared" si="772"/>
        <v/>
      </c>
      <c r="AJ338" s="62" t="str">
        <f t="shared" si="808"/>
        <v/>
      </c>
      <c r="AK338" s="65" t="str">
        <f t="shared" si="894"/>
        <v/>
      </c>
      <c r="AL338" s="68" t="str">
        <f t="shared" si="809"/>
        <v/>
      </c>
      <c r="AM338" s="32"/>
      <c r="AN338" s="120"/>
      <c r="AO338" s="62" t="str">
        <f t="shared" si="773"/>
        <v/>
      </c>
      <c r="AP338" s="62" t="str">
        <f t="shared" si="810"/>
        <v/>
      </c>
      <c r="AQ338" s="65" t="str">
        <f t="shared" si="895"/>
        <v/>
      </c>
      <c r="AR338" s="68" t="str">
        <f t="shared" si="811"/>
        <v/>
      </c>
      <c r="AS338" s="32"/>
      <c r="AT338" s="120"/>
      <c r="AU338" s="62" t="str">
        <f t="shared" si="774"/>
        <v/>
      </c>
      <c r="AV338" s="62" t="str">
        <f t="shared" si="812"/>
        <v/>
      </c>
      <c r="AW338" s="65" t="str">
        <f t="shared" si="896"/>
        <v/>
      </c>
      <c r="AX338" s="68" t="str">
        <f t="shared" si="813"/>
        <v/>
      </c>
      <c r="AY338" s="32"/>
      <c r="AZ338" s="120"/>
      <c r="BA338" s="62" t="str">
        <f t="shared" si="775"/>
        <v/>
      </c>
      <c r="BB338" s="62" t="str">
        <f t="shared" si="814"/>
        <v/>
      </c>
      <c r="BC338" s="65" t="str">
        <f t="shared" si="897"/>
        <v/>
      </c>
      <c r="BD338" s="68" t="str">
        <f t="shared" si="815"/>
        <v/>
      </c>
      <c r="BE338" s="32"/>
      <c r="BF338" s="120"/>
      <c r="BG338" s="62" t="str">
        <f t="shared" si="776"/>
        <v/>
      </c>
      <c r="BH338" s="62" t="str">
        <f t="shared" si="816"/>
        <v/>
      </c>
      <c r="BI338" s="65" t="str">
        <f t="shared" si="898"/>
        <v/>
      </c>
      <c r="BJ338" s="68" t="str">
        <f t="shared" si="817"/>
        <v/>
      </c>
      <c r="BK338" s="32"/>
      <c r="BL338" s="120"/>
      <c r="BM338" s="62" t="str">
        <f t="shared" si="777"/>
        <v/>
      </c>
      <c r="BN338" s="62" t="str">
        <f t="shared" si="818"/>
        <v/>
      </c>
      <c r="BO338" s="65" t="str">
        <f t="shared" si="899"/>
        <v/>
      </c>
      <c r="BP338" s="68" t="str">
        <f t="shared" si="819"/>
        <v/>
      </c>
      <c r="BQ338" s="32"/>
      <c r="BR338" s="120"/>
      <c r="BS338" s="62" t="str">
        <f t="shared" si="778"/>
        <v/>
      </c>
      <c r="BT338" s="62" t="str">
        <f t="shared" si="820"/>
        <v/>
      </c>
      <c r="BU338" s="65" t="str">
        <f t="shared" si="900"/>
        <v/>
      </c>
      <c r="BV338" s="68" t="str">
        <f t="shared" si="821"/>
        <v/>
      </c>
      <c r="BW338" s="32"/>
      <c r="BX338" s="120"/>
      <c r="BY338" s="62" t="str">
        <f t="shared" si="779"/>
        <v/>
      </c>
      <c r="BZ338" s="62" t="str">
        <f t="shared" si="822"/>
        <v/>
      </c>
      <c r="CA338" s="65" t="str">
        <f t="shared" si="901"/>
        <v/>
      </c>
      <c r="CB338" s="68" t="str">
        <f t="shared" si="823"/>
        <v/>
      </c>
      <c r="CC338" s="32"/>
      <c r="CD338" s="120"/>
      <c r="CE338" s="62" t="str">
        <f t="shared" si="780"/>
        <v/>
      </c>
      <c r="CF338" s="62" t="str">
        <f t="shared" si="824"/>
        <v/>
      </c>
      <c r="CG338" s="65" t="str">
        <f t="shared" si="902"/>
        <v/>
      </c>
      <c r="CH338" s="68" t="str">
        <f t="shared" si="825"/>
        <v/>
      </c>
      <c r="CI338" s="32"/>
      <c r="CJ338" s="120"/>
      <c r="CK338" s="62" t="str">
        <f t="shared" si="781"/>
        <v/>
      </c>
      <c r="CL338" s="62" t="str">
        <f t="shared" si="826"/>
        <v/>
      </c>
      <c r="CM338" s="65" t="str">
        <f t="shared" si="903"/>
        <v/>
      </c>
      <c r="CN338" s="68" t="str">
        <f t="shared" si="827"/>
        <v/>
      </c>
      <c r="CO338" s="32"/>
      <c r="CP338" s="120"/>
      <c r="CQ338" s="62" t="str">
        <f t="shared" si="782"/>
        <v/>
      </c>
      <c r="CR338" s="62" t="str">
        <f t="shared" si="828"/>
        <v/>
      </c>
      <c r="CS338" s="65" t="str">
        <f t="shared" si="904"/>
        <v/>
      </c>
      <c r="CT338" s="68" t="str">
        <f t="shared" si="829"/>
        <v/>
      </c>
      <c r="CU338" s="32"/>
      <c r="CV338" s="120"/>
      <c r="CW338" s="62" t="str">
        <f t="shared" si="783"/>
        <v/>
      </c>
      <c r="CX338" s="62" t="str">
        <f t="shared" si="830"/>
        <v/>
      </c>
      <c r="CY338" s="65" t="str">
        <f t="shared" si="905"/>
        <v/>
      </c>
      <c r="CZ338" s="68" t="str">
        <f t="shared" si="831"/>
        <v/>
      </c>
      <c r="DA338" s="32"/>
      <c r="DB338" s="120"/>
      <c r="DC338" s="62" t="str">
        <f t="shared" si="784"/>
        <v/>
      </c>
      <c r="DD338" s="62" t="str">
        <f t="shared" si="832"/>
        <v/>
      </c>
      <c r="DE338" s="65" t="str">
        <f t="shared" si="906"/>
        <v/>
      </c>
      <c r="DF338" s="68" t="str">
        <f t="shared" si="833"/>
        <v/>
      </c>
      <c r="DG338" s="32"/>
      <c r="DH338" s="120"/>
      <c r="DI338" s="62" t="str">
        <f t="shared" si="785"/>
        <v/>
      </c>
      <c r="DJ338" s="62" t="str">
        <f t="shared" si="834"/>
        <v/>
      </c>
      <c r="DK338" s="65" t="str">
        <f t="shared" si="907"/>
        <v/>
      </c>
      <c r="DL338" s="68" t="str">
        <f t="shared" si="835"/>
        <v/>
      </c>
      <c r="DM338" s="32"/>
      <c r="DN338" s="120"/>
      <c r="DO338" s="62" t="str">
        <f t="shared" si="786"/>
        <v/>
      </c>
      <c r="DP338" s="62" t="str">
        <f t="shared" si="836"/>
        <v/>
      </c>
      <c r="DQ338" s="65" t="str">
        <f t="shared" si="908"/>
        <v/>
      </c>
      <c r="DR338" s="68" t="str">
        <f t="shared" si="837"/>
        <v/>
      </c>
      <c r="DS338" s="32"/>
      <c r="DT338" s="120"/>
      <c r="DU338" s="62" t="str">
        <f t="shared" si="787"/>
        <v/>
      </c>
      <c r="DV338" s="62" t="str">
        <f t="shared" si="838"/>
        <v/>
      </c>
      <c r="DW338" s="65" t="str">
        <f t="shared" si="909"/>
        <v/>
      </c>
      <c r="DX338" s="68" t="str">
        <f t="shared" si="839"/>
        <v/>
      </c>
      <c r="DY338" s="32"/>
      <c r="DZ338" s="120"/>
      <c r="EA338" s="62" t="str">
        <f t="shared" si="788"/>
        <v/>
      </c>
      <c r="EB338" s="62" t="str">
        <f t="shared" si="840"/>
        <v/>
      </c>
      <c r="EC338" s="65" t="str">
        <f t="shared" si="910"/>
        <v/>
      </c>
      <c r="ED338" s="68" t="str">
        <f t="shared" si="841"/>
        <v/>
      </c>
      <c r="EE338" s="32"/>
      <c r="EF338" s="120"/>
      <c r="EG338" s="62" t="str">
        <f t="shared" si="789"/>
        <v/>
      </c>
      <c r="EH338" s="62" t="str">
        <f t="shared" si="842"/>
        <v/>
      </c>
      <c r="EI338" s="65" t="str">
        <f t="shared" si="911"/>
        <v/>
      </c>
      <c r="EJ338" s="68" t="str">
        <f t="shared" si="843"/>
        <v/>
      </c>
      <c r="EK338" s="32"/>
      <c r="EL338" s="120"/>
      <c r="EM338" s="62" t="str">
        <f t="shared" si="790"/>
        <v/>
      </c>
      <c r="EN338" s="62" t="str">
        <f t="shared" si="844"/>
        <v/>
      </c>
      <c r="EO338" s="65" t="str">
        <f t="shared" si="912"/>
        <v/>
      </c>
      <c r="EP338" s="68" t="str">
        <f t="shared" si="845"/>
        <v/>
      </c>
      <c r="EQ338" s="32"/>
      <c r="ER338" s="120"/>
      <c r="ES338" s="62" t="str">
        <f t="shared" si="791"/>
        <v/>
      </c>
      <c r="ET338" s="62" t="str">
        <f t="shared" si="846"/>
        <v/>
      </c>
      <c r="EU338" s="65" t="str">
        <f t="shared" si="913"/>
        <v/>
      </c>
      <c r="EV338" s="68" t="str">
        <f t="shared" si="847"/>
        <v/>
      </c>
      <c r="EW338" s="32"/>
      <c r="EX338" s="120"/>
      <c r="EY338" s="62" t="str">
        <f t="shared" si="792"/>
        <v/>
      </c>
      <c r="EZ338" s="62" t="str">
        <f t="shared" si="848"/>
        <v/>
      </c>
      <c r="FA338" s="65" t="str">
        <f t="shared" si="914"/>
        <v/>
      </c>
      <c r="FB338" s="68" t="str">
        <f t="shared" si="849"/>
        <v/>
      </c>
      <c r="FC338" s="32"/>
      <c r="FD338" s="120"/>
      <c r="FE338" s="62" t="str">
        <f t="shared" si="793"/>
        <v/>
      </c>
      <c r="FF338" s="62" t="str">
        <f t="shared" si="850"/>
        <v/>
      </c>
      <c r="FG338" s="65" t="str">
        <f t="shared" si="915"/>
        <v/>
      </c>
      <c r="FH338" s="68" t="str">
        <f t="shared" si="851"/>
        <v/>
      </c>
      <c r="FI338" s="32"/>
      <c r="FJ338" s="120"/>
      <c r="FK338" s="62" t="str">
        <f t="shared" si="794"/>
        <v/>
      </c>
      <c r="FL338" s="62" t="str">
        <f t="shared" si="852"/>
        <v/>
      </c>
      <c r="FM338" s="65" t="str">
        <f t="shared" si="916"/>
        <v/>
      </c>
      <c r="FN338" s="68" t="str">
        <f t="shared" si="853"/>
        <v/>
      </c>
      <c r="FO338" s="32"/>
      <c r="FP338" s="120"/>
      <c r="FQ338" s="62" t="str">
        <f t="shared" si="795"/>
        <v/>
      </c>
      <c r="FR338" s="62" t="str">
        <f t="shared" si="854"/>
        <v/>
      </c>
      <c r="FS338" s="65" t="str">
        <f t="shared" si="917"/>
        <v/>
      </c>
      <c r="FT338" s="68" t="str">
        <f t="shared" si="855"/>
        <v/>
      </c>
      <c r="FU338" s="32"/>
      <c r="FV338" s="120"/>
      <c r="FW338" s="62" t="str">
        <f t="shared" si="796"/>
        <v/>
      </c>
      <c r="FX338" s="62" t="str">
        <f t="shared" si="856"/>
        <v/>
      </c>
      <c r="FY338" s="65" t="str">
        <f t="shared" si="918"/>
        <v/>
      </c>
      <c r="FZ338" s="68" t="str">
        <f t="shared" si="857"/>
        <v/>
      </c>
      <c r="GA338" s="32"/>
      <c r="GC338" s="7" t="str">
        <f t="shared" si="858"/>
        <v/>
      </c>
      <c r="GD338" s="7" t="str">
        <f t="shared" ca="1" si="797"/>
        <v/>
      </c>
      <c r="GT338" s="71" t="str">
        <f>IF(GT$9="", "", IF(AND(NOT('Personnel Details'!$N$11=""), $B338&gt;='Personnel Details'!$N$11), 'Personnel Details'!$O$11, IF(AND(NOT('Personnel Details'!$I$11=""), $B338&gt;='Personnel Details'!$I$11), 'Personnel Details'!$J$11, 'Personnel Details'!$E$11)))</f>
        <v/>
      </c>
      <c r="GU338" s="59" t="str">
        <f>IF(GT$9="", "", IF(AND(NOT('Personnel Details'!$N$11=""), $B338&gt;='Personnel Details'!$N$11), IF('Personnel Details'!$P$11="","", 'Personnel Details'!$P$11), IF(AND(NOT('Personnel Details'!$I$11=""), $B338&gt;='Personnel Details'!$I$11), IF('Personnel Details'!$K$11="", "", 'Personnel Details'!$K$11), IF('Personnel Details'!$F$11="", "", 'Personnel Details'!$F$11))))</f>
        <v/>
      </c>
      <c r="GV338" s="74" t="str">
        <f>IF(GT$9="", "", IF(AND(NOT('Personnel Details'!$N$11=""), $B338&gt;='Personnel Details'!$N$11), 'Personnel Details'!$Q$11, IF(AND(NOT('Personnel Details'!$I$11=""), $B338&gt;='Personnel Details'!$I$11), 'Personnel Details'!$L$11, 'Personnel Details'!$G$11)))</f>
        <v/>
      </c>
      <c r="GW338" s="59" t="str">
        <f t="shared" si="859"/>
        <v/>
      </c>
      <c r="GX338" s="53"/>
      <c r="GZ338" s="78" t="str">
        <f>IF(GZ$9="", "", IF(AND(NOT('Personnel Details'!$N$12=""), $B338&gt;='Personnel Details'!$N$12), 'Personnel Details'!$O$12, IF(AND(NOT('Personnel Details'!$I$12=""), $B338&gt;='Personnel Details'!$I$12), 'Personnel Details'!$J$12, 'Personnel Details'!$E$12)))</f>
        <v/>
      </c>
      <c r="HA338" s="59" t="str">
        <f>IF(GZ$9="", "", IF(AND(NOT('Personnel Details'!$N$12=""), $B338&gt;='Personnel Details'!$N$12), IF('Personnel Details'!$P$12="","", 'Personnel Details'!$P$12), IF(AND(NOT('Personnel Details'!$I$12=""), $B338&gt;='Personnel Details'!$I$12), IF('Personnel Details'!$K$12="", "", 'Personnel Details'!$K$12), IF('Personnel Details'!$F$12="", "", 'Personnel Details'!$F$12))))</f>
        <v/>
      </c>
      <c r="HB338" s="79" t="str">
        <f>IF(GZ$9="", "", IF(AND(NOT('Personnel Details'!$N$12=""), $B338&gt;='Personnel Details'!$N$12), 'Personnel Details'!$Q$12, IF(AND(NOT('Personnel Details'!$I$12=""), $B338&gt;='Personnel Details'!$I$12), 'Personnel Details'!$L$12, 'Personnel Details'!$G$12)))</f>
        <v/>
      </c>
      <c r="HC338" s="59" t="str">
        <f t="shared" si="860"/>
        <v/>
      </c>
      <c r="HD338" s="53"/>
      <c r="HF338" s="78" t="str">
        <f>IF(HF$9="", "", IF(AND(NOT('Personnel Details'!$N$13=""), $B338&gt;='Personnel Details'!$N$13), 'Personnel Details'!$O$13, IF(AND(NOT('Personnel Details'!$I$13=""), $B338&gt;='Personnel Details'!$I$13), 'Personnel Details'!$J$13, 'Personnel Details'!$E$13)))</f>
        <v/>
      </c>
      <c r="HG338" s="59" t="str">
        <f>IF(HF$9="", "", IF(AND(NOT('Personnel Details'!$N$13=""), $B338&gt;='Personnel Details'!$N$13), IF('Personnel Details'!$P$13="","", 'Personnel Details'!$P$13), IF(AND(NOT('Personnel Details'!$I$13=""), $B338&gt;='Personnel Details'!$I$13), IF('Personnel Details'!$K$13="", "", 'Personnel Details'!$K$13), IF('Personnel Details'!$F$13="", "", 'Personnel Details'!$F$13))))</f>
        <v/>
      </c>
      <c r="HH338" s="79" t="str">
        <f>IF(HF$9="", "", IF(AND(NOT('Personnel Details'!$N$13=""), $B338&gt;='Personnel Details'!$N$13), 'Personnel Details'!$Q$13, IF(AND(NOT('Personnel Details'!$I$13=""), $B338&gt;='Personnel Details'!$I$13), 'Personnel Details'!$L$13, 'Personnel Details'!$G$13)))</f>
        <v/>
      </c>
      <c r="HI338" s="59" t="str">
        <f t="shared" si="861"/>
        <v/>
      </c>
      <c r="HJ338" s="53"/>
      <c r="HL338" s="78" t="str">
        <f>IF(HL$9="", "", IF(AND(NOT('Personnel Details'!$N$14=""), $B338&gt;='Personnel Details'!$N$14), 'Personnel Details'!$O$14, IF(AND(NOT('Personnel Details'!$I$14=""), $B338&gt;='Personnel Details'!$I$14), 'Personnel Details'!$J$14, 'Personnel Details'!$E$14)))</f>
        <v/>
      </c>
      <c r="HM338" s="59" t="str">
        <f>IF(HL$9="", "", IF(AND(NOT('Personnel Details'!$N$14=""), $B338&gt;='Personnel Details'!$N$14), IF('Personnel Details'!$P$14="","", 'Personnel Details'!$P$14), IF(AND(NOT('Personnel Details'!$I$14=""), $B338&gt;='Personnel Details'!$I$14), IF('Personnel Details'!$K$14="", "", 'Personnel Details'!$K$14), IF('Personnel Details'!$F$14="", "", 'Personnel Details'!$F$14))))</f>
        <v/>
      </c>
      <c r="HN338" s="79" t="str">
        <f>IF(HL$9="", "", IF(AND(NOT('Personnel Details'!$N$14=""), $B338&gt;='Personnel Details'!$N$14), 'Personnel Details'!$Q$14, IF(AND(NOT('Personnel Details'!$I$14=""), $B338&gt;='Personnel Details'!$I$14), 'Personnel Details'!$L$14, 'Personnel Details'!$G$14)))</f>
        <v/>
      </c>
      <c r="HO338" s="59" t="str">
        <f t="shared" si="862"/>
        <v/>
      </c>
      <c r="HP338" s="53"/>
      <c r="HR338" s="78" t="str">
        <f>IF(HR$9="", "", IF(AND(NOT('Personnel Details'!$N$15=""), $B338&gt;='Personnel Details'!$N$15), 'Personnel Details'!$O$15, IF(AND(NOT('Personnel Details'!$I$15=""), $B338&gt;='Personnel Details'!$I$15), 'Personnel Details'!$J$15, 'Personnel Details'!$E$15)))</f>
        <v/>
      </c>
      <c r="HS338" s="59" t="str">
        <f>IF(HR$9="", "", IF(AND(NOT('Personnel Details'!$N$15=""), $B338&gt;='Personnel Details'!$N$15), IF('Personnel Details'!$P$15="","", 'Personnel Details'!$P$15), IF(AND(NOT('Personnel Details'!$I$15=""), $B338&gt;='Personnel Details'!$I$15), IF('Personnel Details'!$K$15="", "", 'Personnel Details'!$K$15), IF('Personnel Details'!$F$15="", "", 'Personnel Details'!$F$15))))</f>
        <v/>
      </c>
      <c r="HT338" s="79" t="str">
        <f>IF(HR$9="", "", IF(AND(NOT('Personnel Details'!$N$15=""), $B338&gt;='Personnel Details'!$N$15), 'Personnel Details'!$Q$15, IF(AND(NOT('Personnel Details'!$I$15=""), $B338&gt;='Personnel Details'!$I$15), 'Personnel Details'!$L$15, 'Personnel Details'!$G$15)))</f>
        <v/>
      </c>
      <c r="HU338" s="59" t="str">
        <f t="shared" si="863"/>
        <v/>
      </c>
      <c r="HV338" s="53"/>
      <c r="HX338" s="78" t="str">
        <f>IF(HX$9="", "", IF(AND(NOT('Personnel Details'!$N$16=""), $B338&gt;='Personnel Details'!$N$16), 'Personnel Details'!$O$16, IF(AND(NOT('Personnel Details'!$I$16=""), $B338&gt;='Personnel Details'!$I$16), 'Personnel Details'!$J$16, 'Personnel Details'!$E$16)))</f>
        <v/>
      </c>
      <c r="HY338" s="59" t="str">
        <f>IF(HX$9="", "", IF(AND(NOT('Personnel Details'!$N$16=""), $B338&gt;='Personnel Details'!$N$16), IF('Personnel Details'!$P$16="","", 'Personnel Details'!$P$16), IF(AND(NOT('Personnel Details'!$I$16=""), $B338&gt;='Personnel Details'!$I$16), IF('Personnel Details'!$K$16="", "", 'Personnel Details'!$K$16), IF('Personnel Details'!$F$16="", "", 'Personnel Details'!$F$16))))</f>
        <v/>
      </c>
      <c r="HZ338" s="79" t="str">
        <f>IF(HX$9="", "", IF(AND(NOT('Personnel Details'!$N$16=""), $B338&gt;='Personnel Details'!$N$16), 'Personnel Details'!$Q$16, IF(AND(NOT('Personnel Details'!$I$16=""), $B338&gt;='Personnel Details'!$I$16), 'Personnel Details'!$L$16, 'Personnel Details'!$G$16)))</f>
        <v/>
      </c>
      <c r="IA338" s="59" t="str">
        <f t="shared" si="864"/>
        <v/>
      </c>
      <c r="IB338" s="53"/>
      <c r="ID338" s="78" t="str">
        <f>IF(ID$9="", "", IF(AND(NOT('Personnel Details'!$N$17=""), $B338&gt;='Personnel Details'!$N$17), 'Personnel Details'!$O$17, IF(AND(NOT('Personnel Details'!$I$17=""), $B338&gt;='Personnel Details'!$I$17), 'Personnel Details'!$J$17, 'Personnel Details'!$E$17)))</f>
        <v/>
      </c>
      <c r="IE338" s="59" t="str">
        <f>IF(ID$9="", "", IF(AND(NOT('Personnel Details'!$N$17=""), $B338&gt;='Personnel Details'!$N$17), IF('Personnel Details'!$P$17="","", 'Personnel Details'!$P$17), IF(AND(NOT('Personnel Details'!$I$17=""), $B338&gt;='Personnel Details'!$I$17), IF('Personnel Details'!$K$17="", "", 'Personnel Details'!$K$17), IF('Personnel Details'!$F$17="", "", 'Personnel Details'!$F$17))))</f>
        <v/>
      </c>
      <c r="IF338" s="79" t="str">
        <f>IF(ID$9="", "", IF(AND(NOT('Personnel Details'!$N$17=""), $B338&gt;='Personnel Details'!$N$17), 'Personnel Details'!$Q$17, IF(AND(NOT('Personnel Details'!$I$17=""), $B338&gt;='Personnel Details'!$I$17), 'Personnel Details'!$L$17, 'Personnel Details'!$G$17)))</f>
        <v/>
      </c>
      <c r="IG338" s="59" t="str">
        <f t="shared" si="865"/>
        <v/>
      </c>
      <c r="IH338" s="53"/>
      <c r="IJ338" s="78" t="str">
        <f>IF(IJ$9="", "", IF(AND(NOT('Personnel Details'!$N$18=""), $B338&gt;='Personnel Details'!$N$18), 'Personnel Details'!$O$18, IF(AND(NOT('Personnel Details'!$I$18=""), $B338&gt;='Personnel Details'!$I$18), 'Personnel Details'!$J$18, 'Personnel Details'!$E$18)))</f>
        <v/>
      </c>
      <c r="IK338" s="59" t="str">
        <f>IF(IJ$9="", "", IF(AND(NOT('Personnel Details'!$N$18=""), $B338&gt;='Personnel Details'!$N$18), IF('Personnel Details'!$P$18="","", 'Personnel Details'!$P$18), IF(AND(NOT('Personnel Details'!$I$18=""), $B338&gt;='Personnel Details'!$I$18), IF('Personnel Details'!$K$18="", "", 'Personnel Details'!$K$18), IF('Personnel Details'!$F$18="", "", 'Personnel Details'!$F$18))))</f>
        <v/>
      </c>
      <c r="IL338" s="79" t="str">
        <f>IF(IJ$9="", "", IF(AND(NOT('Personnel Details'!$N$18=""), $B338&gt;='Personnel Details'!$N$18), 'Personnel Details'!$Q$18, IF(AND(NOT('Personnel Details'!$I$18=""), $B338&gt;='Personnel Details'!$I$18), 'Personnel Details'!$L$18, 'Personnel Details'!$G$18)))</f>
        <v/>
      </c>
      <c r="IM338" s="59" t="str">
        <f t="shared" si="866"/>
        <v/>
      </c>
      <c r="IN338" s="53"/>
      <c r="IP338" s="78" t="str">
        <f>IF(IP$9="", "", IF(AND(NOT('Personnel Details'!$N$19=""), $B338&gt;='Personnel Details'!$N$19), 'Personnel Details'!$O$19, IF(AND(NOT('Personnel Details'!$I$19=""), $B338&gt;='Personnel Details'!$I$19), 'Personnel Details'!$J$19, 'Personnel Details'!$E$19)))</f>
        <v/>
      </c>
      <c r="IQ338" s="59" t="str">
        <f>IF(IP$9="", "", IF(AND(NOT('Personnel Details'!$N$19=""), $B338&gt;='Personnel Details'!$N$19), IF('Personnel Details'!$P$19="","", 'Personnel Details'!$P$19), IF(AND(NOT('Personnel Details'!$I$19=""), $B338&gt;='Personnel Details'!$I$19), IF('Personnel Details'!$K$19="", "", 'Personnel Details'!$K$19), IF('Personnel Details'!$F$19="", "", 'Personnel Details'!$F$19))))</f>
        <v/>
      </c>
      <c r="IR338" s="79" t="str">
        <f>IF(IP$9="", "", IF(AND(NOT('Personnel Details'!$N$19=""), $B338&gt;='Personnel Details'!$N$19), 'Personnel Details'!$Q$19, IF(AND(NOT('Personnel Details'!$I$19=""), $B338&gt;='Personnel Details'!$I$19), 'Personnel Details'!$L$19, 'Personnel Details'!$G$19)))</f>
        <v/>
      </c>
      <c r="IS338" s="59" t="str">
        <f t="shared" si="867"/>
        <v/>
      </c>
      <c r="IT338" s="53"/>
      <c r="IV338" s="78" t="str">
        <f>IF(IV$9="", "", IF(AND(NOT('Personnel Details'!$N$20=""), $B338&gt;='Personnel Details'!$N$20), 'Personnel Details'!$O$20, IF(AND(NOT('Personnel Details'!$I$20=""), $B338&gt;='Personnel Details'!$I$20), 'Personnel Details'!$J$20, 'Personnel Details'!$E$20)))</f>
        <v/>
      </c>
      <c r="IW338" s="59" t="str">
        <f>IF(IV$9="", "", IF(AND(NOT('Personnel Details'!$N$20=""), $B338&gt;='Personnel Details'!$N$20), IF('Personnel Details'!$P$20="","", 'Personnel Details'!$P$20), IF(AND(NOT('Personnel Details'!$I$20=""), $B338&gt;='Personnel Details'!$I$20), IF('Personnel Details'!$K$20="", "", 'Personnel Details'!$K$20), IF('Personnel Details'!$F$20="", "", 'Personnel Details'!$F$20))))</f>
        <v/>
      </c>
      <c r="IX338" s="79" t="str">
        <f>IF(IV$9="", "", IF(AND(NOT('Personnel Details'!$N$20=""), $B338&gt;='Personnel Details'!$N$20), 'Personnel Details'!$Q$20, IF(AND(NOT('Personnel Details'!$I$20=""), $B338&gt;='Personnel Details'!$I$20), 'Personnel Details'!$L$20, 'Personnel Details'!$G$20)))</f>
        <v/>
      </c>
      <c r="IY338" s="59" t="str">
        <f t="shared" si="868"/>
        <v/>
      </c>
      <c r="IZ338" s="53"/>
      <c r="JB338" s="78" t="str">
        <f>IF(JB$9="", "", IF(AND(NOT('Personnel Details'!$N$21=""), $B338&gt;='Personnel Details'!$N$21), 'Personnel Details'!$O$21, IF(AND(NOT('Personnel Details'!$I$21=""), $B338&gt;='Personnel Details'!$I$21), 'Personnel Details'!$J$21, 'Personnel Details'!$E$21)))</f>
        <v/>
      </c>
      <c r="JC338" s="59" t="str">
        <f>IF(JB$9="", "", IF(AND(NOT('Personnel Details'!$N$21=""), $B338&gt;='Personnel Details'!$N$21), IF('Personnel Details'!$P$21="","", 'Personnel Details'!$P$21), IF(AND(NOT('Personnel Details'!$I$21=""), $B338&gt;='Personnel Details'!$I$21), IF('Personnel Details'!$K$21="", "", 'Personnel Details'!$K$21), IF('Personnel Details'!$F$21="", "", 'Personnel Details'!$F$21))))</f>
        <v/>
      </c>
      <c r="JD338" s="79" t="str">
        <f>IF(JB$9="", "", IF(AND(NOT('Personnel Details'!$N$21=""), $B338&gt;='Personnel Details'!$N$21), 'Personnel Details'!$Q$21, IF(AND(NOT('Personnel Details'!$I$21=""), $B338&gt;='Personnel Details'!$I$21), 'Personnel Details'!$L$21, 'Personnel Details'!$G$21)))</f>
        <v/>
      </c>
      <c r="JE338" s="59" t="str">
        <f t="shared" si="869"/>
        <v/>
      </c>
      <c r="JF338" s="53"/>
      <c r="JH338" s="78" t="str">
        <f>IF(JH$9="", "", IF(AND(NOT('Personnel Details'!$N$22=""), $B338&gt;='Personnel Details'!$N$22), 'Personnel Details'!$O$22, IF(AND(NOT('Personnel Details'!$I$22=""), $B338&gt;='Personnel Details'!$I$22), 'Personnel Details'!$J$22, 'Personnel Details'!$E$22)))</f>
        <v/>
      </c>
      <c r="JI338" s="59" t="str">
        <f>IF(JH$9="", "", IF(AND(NOT('Personnel Details'!$N$22=""), $B338&gt;='Personnel Details'!$N$22), IF('Personnel Details'!$P$22="","", 'Personnel Details'!$P$22), IF(AND(NOT('Personnel Details'!$I$22=""), $B338&gt;='Personnel Details'!$I$22), IF('Personnel Details'!$K$22="", "", 'Personnel Details'!$K$22), IF('Personnel Details'!$F$22="", "", 'Personnel Details'!$F$22))))</f>
        <v/>
      </c>
      <c r="JJ338" s="79" t="str">
        <f>IF(JH$9="", "", IF(AND(NOT('Personnel Details'!$N$22=""), $B338&gt;='Personnel Details'!$N$22), 'Personnel Details'!$Q$22, IF(AND(NOT('Personnel Details'!$I$22=""), $B338&gt;='Personnel Details'!$I$22), 'Personnel Details'!$L$22, 'Personnel Details'!$G$22)))</f>
        <v/>
      </c>
      <c r="JK338" s="59" t="str">
        <f t="shared" si="870"/>
        <v/>
      </c>
      <c r="JL338" s="53"/>
      <c r="JN338" s="78" t="str">
        <f>IF(JN$9="", "", IF(AND(NOT('Personnel Details'!$N$23=""), $B338&gt;='Personnel Details'!$N$23), 'Personnel Details'!$O$23, IF(AND(NOT('Personnel Details'!$I$23=""), $B338&gt;='Personnel Details'!$I$23), 'Personnel Details'!$J$23, 'Personnel Details'!$E$23)))</f>
        <v/>
      </c>
      <c r="JO338" s="59" t="str">
        <f>IF(JN$9="", "", IF(AND(NOT('Personnel Details'!$N$23=""), $B338&gt;='Personnel Details'!$N$23), IF('Personnel Details'!$P$23="","", 'Personnel Details'!$P$23), IF(AND(NOT('Personnel Details'!$I$23=""), $B338&gt;='Personnel Details'!$I$23), IF('Personnel Details'!$K$23="", "", 'Personnel Details'!$K$23), IF('Personnel Details'!$F$23="", "", 'Personnel Details'!$F$23))))</f>
        <v/>
      </c>
      <c r="JP338" s="79" t="str">
        <f>IF(JN$9="", "", IF(AND(NOT('Personnel Details'!$N$23=""), $B338&gt;='Personnel Details'!$N$23), 'Personnel Details'!$Q$23, IF(AND(NOT('Personnel Details'!$I$23=""), $B338&gt;='Personnel Details'!$I$23), 'Personnel Details'!$L$23, 'Personnel Details'!$G$23)))</f>
        <v/>
      </c>
      <c r="JQ338" s="59" t="str">
        <f t="shared" si="871"/>
        <v/>
      </c>
      <c r="JR338" s="53"/>
      <c r="JT338" s="78" t="str">
        <f>IF(JT$9="", "", IF(AND(NOT('Personnel Details'!$N$24=""), $B338&gt;='Personnel Details'!$N$24), 'Personnel Details'!$O$24, IF(AND(NOT('Personnel Details'!$I$24=""), $B338&gt;='Personnel Details'!$I$24), 'Personnel Details'!$J$24, 'Personnel Details'!$E$24)))</f>
        <v/>
      </c>
      <c r="JU338" s="59" t="str">
        <f>IF(JT$9="", "", IF(AND(NOT('Personnel Details'!$N$24=""), $B338&gt;='Personnel Details'!$N$24), IF('Personnel Details'!$P$24="","", 'Personnel Details'!$P$24), IF(AND(NOT('Personnel Details'!$I$24=""), $B338&gt;='Personnel Details'!$I$24), IF('Personnel Details'!$K$24="", "", 'Personnel Details'!$K$24), IF('Personnel Details'!$F$24="", "", 'Personnel Details'!$F$24))))</f>
        <v/>
      </c>
      <c r="JV338" s="79" t="str">
        <f>IF(JT$9="", "", IF(AND(NOT('Personnel Details'!$N$24=""), $B338&gt;='Personnel Details'!$N$24), 'Personnel Details'!$Q$24, IF(AND(NOT('Personnel Details'!$I$24=""), $B338&gt;='Personnel Details'!$I$24), 'Personnel Details'!$L$24, 'Personnel Details'!$G$24)))</f>
        <v/>
      </c>
      <c r="JW338" s="59" t="str">
        <f t="shared" si="872"/>
        <v/>
      </c>
      <c r="JX338" s="53"/>
      <c r="JZ338" s="78" t="str">
        <f>IF(JZ$9="", "", IF(AND(NOT('Personnel Details'!$N$25=""), $B338&gt;='Personnel Details'!$N$25), 'Personnel Details'!$O$25, IF(AND(NOT('Personnel Details'!$I$25=""), $B338&gt;='Personnel Details'!$I$25), 'Personnel Details'!$J$25, 'Personnel Details'!$E$25)))</f>
        <v/>
      </c>
      <c r="KA338" s="59" t="str">
        <f>IF(JZ$9="", "", IF(AND(NOT('Personnel Details'!$N$25=""), $B338&gt;='Personnel Details'!$N$25), IF('Personnel Details'!$P$25="","", 'Personnel Details'!$P$25), IF(AND(NOT('Personnel Details'!$I$25=""), $B338&gt;='Personnel Details'!$I$25), IF('Personnel Details'!$K$25="", "", 'Personnel Details'!$K$25), IF('Personnel Details'!$F$25="", "", 'Personnel Details'!$F$25))))</f>
        <v/>
      </c>
      <c r="KB338" s="79" t="str">
        <f>IF(JZ$9="", "", IF(AND(NOT('Personnel Details'!$N$25=""), $B338&gt;='Personnel Details'!$N$25), 'Personnel Details'!$Q$25, IF(AND(NOT('Personnel Details'!$I$25=""), $B338&gt;='Personnel Details'!$I$25), 'Personnel Details'!$L$25, 'Personnel Details'!$G$25)))</f>
        <v/>
      </c>
      <c r="KC338" s="59" t="str">
        <f t="shared" si="873"/>
        <v/>
      </c>
      <c r="KD338" s="53"/>
      <c r="KF338" s="78" t="str">
        <f>IF(KF$9="", "", IF(AND(NOT('Personnel Details'!$N$26=""), $B338&gt;='Personnel Details'!$N$26), 'Personnel Details'!$O$26, IF(AND(NOT('Personnel Details'!$I$26=""), $B338&gt;='Personnel Details'!$I$26), 'Personnel Details'!$J$26, 'Personnel Details'!$E$26)))</f>
        <v/>
      </c>
      <c r="KG338" s="59" t="str">
        <f>IF(KF$9="", "", IF(AND(NOT('Personnel Details'!$N$26=""), $B338&gt;='Personnel Details'!$N$26), IF('Personnel Details'!$P$26="","", 'Personnel Details'!$P$26), IF(AND(NOT('Personnel Details'!$I$26=""), $B338&gt;='Personnel Details'!$I$26), IF('Personnel Details'!$K$26="", "", 'Personnel Details'!$K$26), IF('Personnel Details'!$F$26="", "", 'Personnel Details'!$F$26))))</f>
        <v/>
      </c>
      <c r="KH338" s="79" t="str">
        <f>IF(KF$9="", "", IF(AND(NOT('Personnel Details'!$N$26=""), $B338&gt;='Personnel Details'!$N$26), 'Personnel Details'!$Q$26, IF(AND(NOT('Personnel Details'!$I$26=""), $B338&gt;='Personnel Details'!$I$26), 'Personnel Details'!$L$26, 'Personnel Details'!$G$26)))</f>
        <v/>
      </c>
      <c r="KI338" s="59" t="str">
        <f t="shared" si="874"/>
        <v/>
      </c>
      <c r="KJ338" s="53"/>
      <c r="KL338" s="78" t="str">
        <f>IF(KL$9="", "", IF(AND(NOT('Personnel Details'!$N$27=""), $B338&gt;='Personnel Details'!$N$27), 'Personnel Details'!$O$27, IF(AND(NOT('Personnel Details'!$I$27=""), $B338&gt;='Personnel Details'!$I$27), 'Personnel Details'!$J$27, 'Personnel Details'!$E$27)))</f>
        <v/>
      </c>
      <c r="KM338" s="59" t="str">
        <f>IF(KL$9="", "", IF(AND(NOT('Personnel Details'!$N$27=""), $B338&gt;='Personnel Details'!$N$27), IF('Personnel Details'!$P$27="","", 'Personnel Details'!$P$27), IF(AND(NOT('Personnel Details'!$I$27=""), $B338&gt;='Personnel Details'!$I$27), IF('Personnel Details'!$K$27="", "", 'Personnel Details'!$K$27), IF('Personnel Details'!$F$27="", "", 'Personnel Details'!$F$27))))</f>
        <v/>
      </c>
      <c r="KN338" s="79" t="str">
        <f>IF(KL$9="", "", IF(AND(NOT('Personnel Details'!$N$27=""), $B338&gt;='Personnel Details'!$N$27), 'Personnel Details'!$Q$27, IF(AND(NOT('Personnel Details'!$I$27=""), $B338&gt;='Personnel Details'!$I$27), 'Personnel Details'!$L$27, 'Personnel Details'!$G$27)))</f>
        <v/>
      </c>
      <c r="KO338" s="59" t="str">
        <f t="shared" si="875"/>
        <v/>
      </c>
      <c r="KP338" s="53"/>
      <c r="KR338" s="78" t="str">
        <f>IF(KR$9="", "", IF(AND(NOT('Personnel Details'!$N$28=""), $B338&gt;='Personnel Details'!$N$28), 'Personnel Details'!$O$28, IF(AND(NOT('Personnel Details'!$I$28=""), $B338&gt;='Personnel Details'!$I$28), 'Personnel Details'!$J$28, 'Personnel Details'!$E$28)))</f>
        <v/>
      </c>
      <c r="KS338" s="59" t="str">
        <f>IF(KR$9="", "", IF(AND(NOT('Personnel Details'!$N$28=""), $B338&gt;='Personnel Details'!$N$28), IF('Personnel Details'!$P$28="","", 'Personnel Details'!$P$28), IF(AND(NOT('Personnel Details'!$I$28=""), $B338&gt;='Personnel Details'!$I$28), IF('Personnel Details'!$K$28="", "", 'Personnel Details'!$K$28), IF('Personnel Details'!$F$28="", "", 'Personnel Details'!$F$28))))</f>
        <v/>
      </c>
      <c r="KT338" s="79" t="str">
        <f>IF(KR$9="", "", IF(AND(NOT('Personnel Details'!$N$28=""), $B338&gt;='Personnel Details'!$N$28), 'Personnel Details'!$Q$28, IF(AND(NOT('Personnel Details'!$I$28=""), $B338&gt;='Personnel Details'!$I$28), 'Personnel Details'!$L$28, 'Personnel Details'!$G$28)))</f>
        <v/>
      </c>
      <c r="KU338" s="59" t="str">
        <f t="shared" si="876"/>
        <v/>
      </c>
      <c r="KV338" s="53"/>
      <c r="KX338" s="78" t="str">
        <f>IF(KX$9="", "", IF(AND(NOT('Personnel Details'!$N$29=""), $B338&gt;='Personnel Details'!$N$29), 'Personnel Details'!$O$29, IF(AND(NOT('Personnel Details'!$I$29=""), $B338&gt;='Personnel Details'!$I$29), 'Personnel Details'!$J$29, 'Personnel Details'!$E$29)))</f>
        <v/>
      </c>
      <c r="KY338" s="59" t="str">
        <f>IF(KX$9="", "", IF(AND(NOT('Personnel Details'!$N$29=""), $B338&gt;='Personnel Details'!$N$29), IF('Personnel Details'!$P$29="","", 'Personnel Details'!$P$29), IF(AND(NOT('Personnel Details'!$I$29=""), $B338&gt;='Personnel Details'!$I$29), IF('Personnel Details'!$K$29="", "", 'Personnel Details'!$K$29), IF('Personnel Details'!$F$29="", "", 'Personnel Details'!$F$29))))</f>
        <v/>
      </c>
      <c r="KZ338" s="79" t="str">
        <f>IF(KX$9="", "", IF(AND(NOT('Personnel Details'!$N$29=""), $B338&gt;='Personnel Details'!$N$29), 'Personnel Details'!$Q$29, IF(AND(NOT('Personnel Details'!$I$29=""), $B338&gt;='Personnel Details'!$I$29), 'Personnel Details'!$L$29, 'Personnel Details'!$G$29)))</f>
        <v/>
      </c>
      <c r="LA338" s="59" t="str">
        <f t="shared" si="877"/>
        <v/>
      </c>
      <c r="LB338" s="53"/>
      <c r="LD338" s="78" t="str">
        <f>IF(LD$9="", "", IF(AND(NOT('Personnel Details'!$N$30=""), $B338&gt;='Personnel Details'!$N$30), 'Personnel Details'!$O$30, IF(AND(NOT('Personnel Details'!$I$30=""), $B338&gt;='Personnel Details'!$I$30), 'Personnel Details'!$J$30, 'Personnel Details'!$E$30)))</f>
        <v/>
      </c>
      <c r="LE338" s="59" t="str">
        <f>IF(LD$9="", "", IF(AND(NOT('Personnel Details'!$N$30=""), $B338&gt;='Personnel Details'!$N$30), IF('Personnel Details'!$P$30="","", 'Personnel Details'!$P$30), IF(AND(NOT('Personnel Details'!$I$30=""), $B338&gt;='Personnel Details'!$I$30), IF('Personnel Details'!$K$30="", "", 'Personnel Details'!$K$30), IF('Personnel Details'!$F$30="", "", 'Personnel Details'!$F$30))))</f>
        <v/>
      </c>
      <c r="LF338" s="79" t="str">
        <f>IF(LD$9="", "", IF(AND(NOT('Personnel Details'!$N$30=""), $B338&gt;='Personnel Details'!$N$30), 'Personnel Details'!$Q$30, IF(AND(NOT('Personnel Details'!$I$30=""), $B338&gt;='Personnel Details'!$I$30), 'Personnel Details'!$L$30, 'Personnel Details'!$G$30)))</f>
        <v/>
      </c>
      <c r="LG338" s="59" t="str">
        <f t="shared" si="878"/>
        <v/>
      </c>
      <c r="LH338" s="53"/>
      <c r="LJ338" s="78" t="str">
        <f>IF(LJ$9="", "", IF(AND(NOT('Personnel Details'!$N$31=""), $B338&gt;='Personnel Details'!$N$31), 'Personnel Details'!$O$31, IF(AND(NOT('Personnel Details'!$I$31=""), $B338&gt;='Personnel Details'!$I$31), 'Personnel Details'!$J$31, 'Personnel Details'!$E$31)))</f>
        <v/>
      </c>
      <c r="LK338" s="59" t="str">
        <f>IF(LJ$9="", "", IF(AND(NOT('Personnel Details'!$N$31=""), $B338&gt;='Personnel Details'!$N$31), IF('Personnel Details'!$P$31="","", 'Personnel Details'!$P$31), IF(AND(NOT('Personnel Details'!$I$31=""), $B338&gt;='Personnel Details'!$I$31), IF('Personnel Details'!$K$31="", "", 'Personnel Details'!$K$31), IF('Personnel Details'!$F$31="", "", 'Personnel Details'!$F$31))))</f>
        <v/>
      </c>
      <c r="LL338" s="79" t="str">
        <f>IF(LJ$9="", "", IF(AND(NOT('Personnel Details'!$N$31=""), $B338&gt;='Personnel Details'!$N$31), 'Personnel Details'!$Q$31, IF(AND(NOT('Personnel Details'!$I$31=""), $B338&gt;='Personnel Details'!$I$31), 'Personnel Details'!$L$31, 'Personnel Details'!$G$31)))</f>
        <v/>
      </c>
      <c r="LM338" s="59" t="str">
        <f t="shared" si="879"/>
        <v/>
      </c>
      <c r="LN338" s="53"/>
      <c r="LP338" s="78" t="str">
        <f>IF(LP$9="", "", IF(AND(NOT('Personnel Details'!$N$32=""), $B338&gt;='Personnel Details'!$N$32), 'Personnel Details'!$O$32, IF(AND(NOT('Personnel Details'!$I$32=""), $B338&gt;='Personnel Details'!$I$32), 'Personnel Details'!$J$32, 'Personnel Details'!$E$32)))</f>
        <v/>
      </c>
      <c r="LQ338" s="59" t="str">
        <f>IF(LP$9="", "", IF(AND(NOT('Personnel Details'!$N$32=""), $B338&gt;='Personnel Details'!$N$32), IF('Personnel Details'!$P$32="","", 'Personnel Details'!$P$32), IF(AND(NOT('Personnel Details'!$I$32=""), $B338&gt;='Personnel Details'!$I$32), IF('Personnel Details'!$K$32="", "", 'Personnel Details'!$K$32), IF('Personnel Details'!$F$32="", "", 'Personnel Details'!$F$32))))</f>
        <v/>
      </c>
      <c r="LR338" s="79" t="str">
        <f>IF(LP$9="", "", IF(AND(NOT('Personnel Details'!$N$32=""), $B338&gt;='Personnel Details'!$N$32), 'Personnel Details'!$Q$32, IF(AND(NOT('Personnel Details'!$I$32=""), $B338&gt;='Personnel Details'!$I$32), 'Personnel Details'!$L$32, 'Personnel Details'!$G$32)))</f>
        <v/>
      </c>
      <c r="LS338" s="59" t="str">
        <f t="shared" si="880"/>
        <v/>
      </c>
      <c r="LT338" s="53"/>
      <c r="LV338" s="78" t="str">
        <f>IF(LV$9="", "", IF(AND(NOT('Personnel Details'!$N$33=""), $B338&gt;='Personnel Details'!$N$33), 'Personnel Details'!$O$33, IF(AND(NOT('Personnel Details'!$I$33=""), $B338&gt;='Personnel Details'!$I$33), 'Personnel Details'!$J$33, 'Personnel Details'!$E$33)))</f>
        <v/>
      </c>
      <c r="LW338" s="59" t="str">
        <f>IF(LV$9="", "", IF(AND(NOT('Personnel Details'!$N$33=""), $B338&gt;='Personnel Details'!$N$33), IF('Personnel Details'!$P$33="","", 'Personnel Details'!$P$33), IF(AND(NOT('Personnel Details'!$I$33=""), $B338&gt;='Personnel Details'!$I$33), IF('Personnel Details'!$K$33="", "", 'Personnel Details'!$K$33), IF('Personnel Details'!$F$33="", "", 'Personnel Details'!$F$33))))</f>
        <v/>
      </c>
      <c r="LX338" s="79" t="str">
        <f>IF(LV$9="", "", IF(AND(NOT('Personnel Details'!$N$33=""), $B338&gt;='Personnel Details'!$N$33), 'Personnel Details'!$Q$33, IF(AND(NOT('Personnel Details'!$I$33=""), $B338&gt;='Personnel Details'!$I$33), 'Personnel Details'!$L$33, 'Personnel Details'!$G$33)))</f>
        <v/>
      </c>
      <c r="LY338" s="59" t="str">
        <f t="shared" si="881"/>
        <v/>
      </c>
      <c r="LZ338" s="53"/>
      <c r="MB338" s="78" t="str">
        <f>IF(MB$9="", "", IF(AND(NOT('Personnel Details'!$N$34=""), $B338&gt;='Personnel Details'!$N$34), 'Personnel Details'!$O$34, IF(AND(NOT('Personnel Details'!$I$34=""), $B338&gt;='Personnel Details'!$I$34), 'Personnel Details'!$J$34, 'Personnel Details'!$E$34)))</f>
        <v/>
      </c>
      <c r="MC338" s="59" t="str">
        <f>IF(MB$9="", "", IF(AND(NOT('Personnel Details'!$N$34=""), $B338&gt;='Personnel Details'!$N$34), IF('Personnel Details'!$P$34="","", 'Personnel Details'!$P$34), IF(AND(NOT('Personnel Details'!$I$34=""), $B338&gt;='Personnel Details'!$I$34), IF('Personnel Details'!$K$34="", "", 'Personnel Details'!$K$34), IF('Personnel Details'!$F$34="", "", 'Personnel Details'!$F$34))))</f>
        <v/>
      </c>
      <c r="MD338" s="79" t="str">
        <f>IF(MB$9="", "", IF(AND(NOT('Personnel Details'!$N$34=""), $B338&gt;='Personnel Details'!$N$34), 'Personnel Details'!$Q$34, IF(AND(NOT('Personnel Details'!$I$34=""), $B338&gt;='Personnel Details'!$I$34), 'Personnel Details'!$L$34, 'Personnel Details'!$G$34)))</f>
        <v/>
      </c>
      <c r="ME338" s="59" t="str">
        <f t="shared" si="882"/>
        <v/>
      </c>
      <c r="MF338" s="53"/>
      <c r="MH338" s="78" t="str">
        <f>IF(MH$9="", "", IF(AND(NOT('Personnel Details'!$N$35=""), $B338&gt;='Personnel Details'!$N$35), 'Personnel Details'!$O$35, IF(AND(NOT('Personnel Details'!$I$35=""), $B338&gt;='Personnel Details'!$I$35), 'Personnel Details'!$J$35, 'Personnel Details'!$E$35)))</f>
        <v/>
      </c>
      <c r="MI338" s="59" t="str">
        <f>IF(MH$9="", "", IF(AND(NOT('Personnel Details'!$N$35=""), $B338&gt;='Personnel Details'!$N$35), IF('Personnel Details'!$P$35="","", 'Personnel Details'!$P$35), IF(AND(NOT('Personnel Details'!$I$35=""), $B338&gt;='Personnel Details'!$I$35), IF('Personnel Details'!$K$35="", "", 'Personnel Details'!$K$35), IF('Personnel Details'!$F$35="", "", 'Personnel Details'!$F$35))))</f>
        <v/>
      </c>
      <c r="MJ338" s="79" t="str">
        <f>IF(MH$9="", "", IF(AND(NOT('Personnel Details'!$N$35=""), $B338&gt;='Personnel Details'!$N$35), 'Personnel Details'!$Q$35, IF(AND(NOT('Personnel Details'!$I$35=""), $B338&gt;='Personnel Details'!$I$35), 'Personnel Details'!$L$35, 'Personnel Details'!$G$35)))</f>
        <v/>
      </c>
      <c r="MK338" s="59" t="str">
        <f t="shared" si="883"/>
        <v/>
      </c>
      <c r="ML338" s="53"/>
      <c r="MN338" s="78" t="str">
        <f>IF(MN$9="", "", IF(AND(NOT('Personnel Details'!$N$36=""), $B338&gt;='Personnel Details'!$N$36), 'Personnel Details'!$O$36, IF(AND(NOT('Personnel Details'!$I$36=""), $B338&gt;='Personnel Details'!$I$36), 'Personnel Details'!$J$36, 'Personnel Details'!$E$36)))</f>
        <v/>
      </c>
      <c r="MO338" s="59" t="str">
        <f>IF(MN$9="", "", IF(AND(NOT('Personnel Details'!$N$36=""), $B338&gt;='Personnel Details'!$N$36), IF('Personnel Details'!$P$36="","", 'Personnel Details'!$P$36), IF(AND(NOT('Personnel Details'!$I$36=""), $B338&gt;='Personnel Details'!$I$36), IF('Personnel Details'!$K$36="", "", 'Personnel Details'!$K$36), IF('Personnel Details'!$F$36="", "", 'Personnel Details'!$F$36))))</f>
        <v/>
      </c>
      <c r="MP338" s="79" t="str">
        <f>IF(MN$9="", "", IF(AND(NOT('Personnel Details'!$N$36=""), $B338&gt;='Personnel Details'!$N$36), 'Personnel Details'!$Q$36, IF(AND(NOT('Personnel Details'!$I$36=""), $B338&gt;='Personnel Details'!$I$36), 'Personnel Details'!$L$36, 'Personnel Details'!$G$36)))</f>
        <v/>
      </c>
      <c r="MQ338" s="59" t="str">
        <f t="shared" si="884"/>
        <v/>
      </c>
      <c r="MR338" s="53"/>
      <c r="MT338" s="78" t="str">
        <f>IF(MT$9="", "", IF(AND(NOT('Personnel Details'!$N$37=""), $B338&gt;='Personnel Details'!$N$37), 'Personnel Details'!$O$37, IF(AND(NOT('Personnel Details'!$I$37=""), $B338&gt;='Personnel Details'!$I$37), 'Personnel Details'!$J$37, 'Personnel Details'!$E$37)))</f>
        <v/>
      </c>
      <c r="MU338" s="59" t="str">
        <f>IF(MT$9="", "", IF(AND(NOT('Personnel Details'!$N$37=""), $B338&gt;='Personnel Details'!$N$37), IF('Personnel Details'!$P$37="","", 'Personnel Details'!$P$37), IF(AND(NOT('Personnel Details'!$I$37=""), $B338&gt;='Personnel Details'!$I$37), IF('Personnel Details'!$K$37="", "", 'Personnel Details'!$K$37), IF('Personnel Details'!$F$37="", "", 'Personnel Details'!$F$37))))</f>
        <v/>
      </c>
      <c r="MV338" s="79" t="str">
        <f>IF(MT$9="", "", IF(AND(NOT('Personnel Details'!$N$37=""), $B338&gt;='Personnel Details'!$N$37), 'Personnel Details'!$Q$37, IF(AND(NOT('Personnel Details'!$I$37=""), $B338&gt;='Personnel Details'!$I$37), 'Personnel Details'!$L$37, 'Personnel Details'!$G$37)))</f>
        <v/>
      </c>
      <c r="MW338" s="59" t="str">
        <f t="shared" si="885"/>
        <v/>
      </c>
      <c r="MX338" s="53"/>
      <c r="MZ338" s="78" t="str">
        <f>IF(MZ$9="", "", IF(AND(NOT('Personnel Details'!$N$38=""), $B338&gt;='Personnel Details'!$N$38), 'Personnel Details'!$O$38, IF(AND(NOT('Personnel Details'!$I$38=""), $B338&gt;='Personnel Details'!$I$38), 'Personnel Details'!$J$38, 'Personnel Details'!$E$38)))</f>
        <v/>
      </c>
      <c r="NA338" s="59" t="str">
        <f>IF(MZ$9="", "", IF(AND(NOT('Personnel Details'!$N$38=""), $B338&gt;='Personnel Details'!$N$38), IF('Personnel Details'!$P$38="","", 'Personnel Details'!$P$38), IF(AND(NOT('Personnel Details'!$I$38=""), $B338&gt;='Personnel Details'!$I$38), IF('Personnel Details'!$K$38="", "", 'Personnel Details'!$K$38), IF('Personnel Details'!$F$38="", "", 'Personnel Details'!$F$38))))</f>
        <v/>
      </c>
      <c r="NB338" s="79" t="str">
        <f>IF(MZ$9="", "", IF(AND(NOT('Personnel Details'!$N$38=""), $B338&gt;='Personnel Details'!$N$38), 'Personnel Details'!$Q$38, IF(AND(NOT('Personnel Details'!$I$38=""), $B338&gt;='Personnel Details'!$I$38), 'Personnel Details'!$L$38, 'Personnel Details'!$G$38)))</f>
        <v/>
      </c>
      <c r="NC338" s="59" t="str">
        <f t="shared" si="886"/>
        <v/>
      </c>
      <c r="ND338" s="53"/>
      <c r="NF338" s="78" t="str">
        <f>IF(NF$9="", "", IF(AND(NOT('Personnel Details'!$N$39=""), $B338&gt;='Personnel Details'!$N$39), 'Personnel Details'!$O$39, IF(AND(NOT('Personnel Details'!$I$39=""), $B338&gt;='Personnel Details'!$I$39), 'Personnel Details'!$J$39, 'Personnel Details'!$E$39)))</f>
        <v/>
      </c>
      <c r="NG338" s="59" t="str">
        <f>IF(NF$9="", "", IF(AND(NOT('Personnel Details'!$N$39=""), $B338&gt;='Personnel Details'!$N$39), IF('Personnel Details'!$P$39="","", 'Personnel Details'!$P$39), IF(AND(NOT('Personnel Details'!$I$39=""), $B338&gt;='Personnel Details'!$I$39), IF('Personnel Details'!$K$39="", "", 'Personnel Details'!$K$39), IF('Personnel Details'!$F$39="", "", 'Personnel Details'!$F$39))))</f>
        <v/>
      </c>
      <c r="NH338" s="79" t="str">
        <f>IF(NF$9="", "", IF(AND(NOT('Personnel Details'!$N$39=""), $B338&gt;='Personnel Details'!$N$39), 'Personnel Details'!$Q$39, IF(AND(NOT('Personnel Details'!$I$39=""), $B338&gt;='Personnel Details'!$I$39), 'Personnel Details'!$L$39, 'Personnel Details'!$G$39)))</f>
        <v/>
      </c>
      <c r="NI338" s="59" t="str">
        <f t="shared" si="887"/>
        <v/>
      </c>
      <c r="NJ338" s="53"/>
      <c r="NL338" s="78" t="str">
        <f>IF(NL$9="", "", IF(AND(NOT('Personnel Details'!$N$40=""), $B338&gt;='Personnel Details'!$N$40), 'Personnel Details'!$O$40, IF(AND(NOT('Personnel Details'!$I$40=""), $B338&gt;='Personnel Details'!$I$40), 'Personnel Details'!$J$40, 'Personnel Details'!$E$40)))</f>
        <v/>
      </c>
      <c r="NM338" s="59" t="str">
        <f>IF(NL$9="", "", IF(AND(NOT('Personnel Details'!$N$40=""), $B338&gt;='Personnel Details'!$N$40), IF('Personnel Details'!$P$40="","", 'Personnel Details'!$P$40), IF(AND(NOT('Personnel Details'!$I$40=""), $B338&gt;='Personnel Details'!$I$40), IF('Personnel Details'!$K$40="", "", 'Personnel Details'!$K$40), IF('Personnel Details'!$F$40="", "", 'Personnel Details'!$F$40))))</f>
        <v/>
      </c>
      <c r="NN338" s="79" t="str">
        <f>IF(NL$9="", "", IF(AND(NOT('Personnel Details'!$N$40=""), $B338&gt;='Personnel Details'!$N$40), 'Personnel Details'!$Q$40, IF(AND(NOT('Personnel Details'!$I$40=""), $B338&gt;='Personnel Details'!$I$40), 'Personnel Details'!$L$40, 'Personnel Details'!$G$40)))</f>
        <v/>
      </c>
      <c r="NO338" s="59" t="str">
        <f t="shared" si="888"/>
        <v/>
      </c>
      <c r="NP338" s="53"/>
    </row>
    <row r="339" spans="1:380" x14ac:dyDescent="0.25">
      <c r="A339" s="32"/>
      <c r="B339" s="113" t="str">
        <f>IFERROR(IF(B338+1&gt;'Personnel Details'!$U$5, "", B338+1), "")</f>
        <v/>
      </c>
      <c r="C339" s="32"/>
      <c r="D339" s="120"/>
      <c r="E339" s="13" t="str">
        <f t="shared" si="767"/>
        <v/>
      </c>
      <c r="F339" s="13" t="str">
        <f t="shared" si="798"/>
        <v/>
      </c>
      <c r="G339" s="56" t="str">
        <f t="shared" si="889"/>
        <v/>
      </c>
      <c r="H339" s="16" t="str">
        <f t="shared" si="799"/>
        <v/>
      </c>
      <c r="I339" s="32"/>
      <c r="J339" s="120"/>
      <c r="K339" s="62" t="str">
        <f t="shared" si="768"/>
        <v/>
      </c>
      <c r="L339" s="62" t="str">
        <f t="shared" si="800"/>
        <v/>
      </c>
      <c r="M339" s="65" t="str">
        <f t="shared" si="890"/>
        <v/>
      </c>
      <c r="N339" s="68" t="str">
        <f t="shared" si="801"/>
        <v/>
      </c>
      <c r="O339" s="32"/>
      <c r="P339" s="120"/>
      <c r="Q339" s="62" t="str">
        <f t="shared" si="769"/>
        <v/>
      </c>
      <c r="R339" s="62" t="str">
        <f t="shared" si="802"/>
        <v/>
      </c>
      <c r="S339" s="65" t="str">
        <f t="shared" si="891"/>
        <v/>
      </c>
      <c r="T339" s="68" t="str">
        <f t="shared" si="803"/>
        <v/>
      </c>
      <c r="U339" s="32"/>
      <c r="V339" s="120"/>
      <c r="W339" s="62" t="str">
        <f t="shared" si="770"/>
        <v/>
      </c>
      <c r="X339" s="62" t="str">
        <f t="shared" si="804"/>
        <v/>
      </c>
      <c r="Y339" s="65" t="str">
        <f t="shared" si="892"/>
        <v/>
      </c>
      <c r="Z339" s="68" t="str">
        <f t="shared" si="805"/>
        <v/>
      </c>
      <c r="AA339" s="32"/>
      <c r="AB339" s="120"/>
      <c r="AC339" s="62" t="str">
        <f t="shared" si="771"/>
        <v/>
      </c>
      <c r="AD339" s="62" t="str">
        <f t="shared" si="806"/>
        <v/>
      </c>
      <c r="AE339" s="65" t="str">
        <f t="shared" si="893"/>
        <v/>
      </c>
      <c r="AF339" s="68" t="str">
        <f t="shared" si="807"/>
        <v/>
      </c>
      <c r="AG339" s="32"/>
      <c r="AH339" s="120"/>
      <c r="AI339" s="62" t="str">
        <f t="shared" si="772"/>
        <v/>
      </c>
      <c r="AJ339" s="62" t="str">
        <f t="shared" si="808"/>
        <v/>
      </c>
      <c r="AK339" s="65" t="str">
        <f t="shared" si="894"/>
        <v/>
      </c>
      <c r="AL339" s="68" t="str">
        <f t="shared" si="809"/>
        <v/>
      </c>
      <c r="AM339" s="32"/>
      <c r="AN339" s="120"/>
      <c r="AO339" s="62" t="str">
        <f t="shared" si="773"/>
        <v/>
      </c>
      <c r="AP339" s="62" t="str">
        <f t="shared" si="810"/>
        <v/>
      </c>
      <c r="AQ339" s="65" t="str">
        <f t="shared" si="895"/>
        <v/>
      </c>
      <c r="AR339" s="68" t="str">
        <f t="shared" si="811"/>
        <v/>
      </c>
      <c r="AS339" s="32"/>
      <c r="AT339" s="120"/>
      <c r="AU339" s="62" t="str">
        <f t="shared" si="774"/>
        <v/>
      </c>
      <c r="AV339" s="62" t="str">
        <f t="shared" si="812"/>
        <v/>
      </c>
      <c r="AW339" s="65" t="str">
        <f t="shared" si="896"/>
        <v/>
      </c>
      <c r="AX339" s="68" t="str">
        <f t="shared" si="813"/>
        <v/>
      </c>
      <c r="AY339" s="32"/>
      <c r="AZ339" s="120"/>
      <c r="BA339" s="62" t="str">
        <f t="shared" si="775"/>
        <v/>
      </c>
      <c r="BB339" s="62" t="str">
        <f t="shared" si="814"/>
        <v/>
      </c>
      <c r="BC339" s="65" t="str">
        <f t="shared" si="897"/>
        <v/>
      </c>
      <c r="BD339" s="68" t="str">
        <f t="shared" si="815"/>
        <v/>
      </c>
      <c r="BE339" s="32"/>
      <c r="BF339" s="120"/>
      <c r="BG339" s="62" t="str">
        <f t="shared" si="776"/>
        <v/>
      </c>
      <c r="BH339" s="62" t="str">
        <f t="shared" si="816"/>
        <v/>
      </c>
      <c r="BI339" s="65" t="str">
        <f t="shared" si="898"/>
        <v/>
      </c>
      <c r="BJ339" s="68" t="str">
        <f t="shared" si="817"/>
        <v/>
      </c>
      <c r="BK339" s="32"/>
      <c r="BL339" s="120"/>
      <c r="BM339" s="62" t="str">
        <f t="shared" si="777"/>
        <v/>
      </c>
      <c r="BN339" s="62" t="str">
        <f t="shared" si="818"/>
        <v/>
      </c>
      <c r="BO339" s="65" t="str">
        <f t="shared" si="899"/>
        <v/>
      </c>
      <c r="BP339" s="68" t="str">
        <f t="shared" si="819"/>
        <v/>
      </c>
      <c r="BQ339" s="32"/>
      <c r="BR339" s="120"/>
      <c r="BS339" s="62" t="str">
        <f t="shared" si="778"/>
        <v/>
      </c>
      <c r="BT339" s="62" t="str">
        <f t="shared" si="820"/>
        <v/>
      </c>
      <c r="BU339" s="65" t="str">
        <f t="shared" si="900"/>
        <v/>
      </c>
      <c r="BV339" s="68" t="str">
        <f t="shared" si="821"/>
        <v/>
      </c>
      <c r="BW339" s="32"/>
      <c r="BX339" s="120"/>
      <c r="BY339" s="62" t="str">
        <f t="shared" si="779"/>
        <v/>
      </c>
      <c r="BZ339" s="62" t="str">
        <f t="shared" si="822"/>
        <v/>
      </c>
      <c r="CA339" s="65" t="str">
        <f t="shared" si="901"/>
        <v/>
      </c>
      <c r="CB339" s="68" t="str">
        <f t="shared" si="823"/>
        <v/>
      </c>
      <c r="CC339" s="32"/>
      <c r="CD339" s="120"/>
      <c r="CE339" s="62" t="str">
        <f t="shared" si="780"/>
        <v/>
      </c>
      <c r="CF339" s="62" t="str">
        <f t="shared" si="824"/>
        <v/>
      </c>
      <c r="CG339" s="65" t="str">
        <f t="shared" si="902"/>
        <v/>
      </c>
      <c r="CH339" s="68" t="str">
        <f t="shared" si="825"/>
        <v/>
      </c>
      <c r="CI339" s="32"/>
      <c r="CJ339" s="120"/>
      <c r="CK339" s="62" t="str">
        <f t="shared" si="781"/>
        <v/>
      </c>
      <c r="CL339" s="62" t="str">
        <f t="shared" si="826"/>
        <v/>
      </c>
      <c r="CM339" s="65" t="str">
        <f t="shared" si="903"/>
        <v/>
      </c>
      <c r="CN339" s="68" t="str">
        <f t="shared" si="827"/>
        <v/>
      </c>
      <c r="CO339" s="32"/>
      <c r="CP339" s="120"/>
      <c r="CQ339" s="62" t="str">
        <f t="shared" si="782"/>
        <v/>
      </c>
      <c r="CR339" s="62" t="str">
        <f t="shared" si="828"/>
        <v/>
      </c>
      <c r="CS339" s="65" t="str">
        <f t="shared" si="904"/>
        <v/>
      </c>
      <c r="CT339" s="68" t="str">
        <f t="shared" si="829"/>
        <v/>
      </c>
      <c r="CU339" s="32"/>
      <c r="CV339" s="120"/>
      <c r="CW339" s="62" t="str">
        <f t="shared" si="783"/>
        <v/>
      </c>
      <c r="CX339" s="62" t="str">
        <f t="shared" si="830"/>
        <v/>
      </c>
      <c r="CY339" s="65" t="str">
        <f t="shared" si="905"/>
        <v/>
      </c>
      <c r="CZ339" s="68" t="str">
        <f t="shared" si="831"/>
        <v/>
      </c>
      <c r="DA339" s="32"/>
      <c r="DB339" s="120"/>
      <c r="DC339" s="62" t="str">
        <f t="shared" si="784"/>
        <v/>
      </c>
      <c r="DD339" s="62" t="str">
        <f t="shared" si="832"/>
        <v/>
      </c>
      <c r="DE339" s="65" t="str">
        <f t="shared" si="906"/>
        <v/>
      </c>
      <c r="DF339" s="68" t="str">
        <f t="shared" si="833"/>
        <v/>
      </c>
      <c r="DG339" s="32"/>
      <c r="DH339" s="120"/>
      <c r="DI339" s="62" t="str">
        <f t="shared" si="785"/>
        <v/>
      </c>
      <c r="DJ339" s="62" t="str">
        <f t="shared" si="834"/>
        <v/>
      </c>
      <c r="DK339" s="65" t="str">
        <f t="shared" si="907"/>
        <v/>
      </c>
      <c r="DL339" s="68" t="str">
        <f t="shared" si="835"/>
        <v/>
      </c>
      <c r="DM339" s="32"/>
      <c r="DN339" s="120"/>
      <c r="DO339" s="62" t="str">
        <f t="shared" si="786"/>
        <v/>
      </c>
      <c r="DP339" s="62" t="str">
        <f t="shared" si="836"/>
        <v/>
      </c>
      <c r="DQ339" s="65" t="str">
        <f t="shared" si="908"/>
        <v/>
      </c>
      <c r="DR339" s="68" t="str">
        <f t="shared" si="837"/>
        <v/>
      </c>
      <c r="DS339" s="32"/>
      <c r="DT339" s="120"/>
      <c r="DU339" s="62" t="str">
        <f t="shared" si="787"/>
        <v/>
      </c>
      <c r="DV339" s="62" t="str">
        <f t="shared" si="838"/>
        <v/>
      </c>
      <c r="DW339" s="65" t="str">
        <f t="shared" si="909"/>
        <v/>
      </c>
      <c r="DX339" s="68" t="str">
        <f t="shared" si="839"/>
        <v/>
      </c>
      <c r="DY339" s="32"/>
      <c r="DZ339" s="120"/>
      <c r="EA339" s="62" t="str">
        <f t="shared" si="788"/>
        <v/>
      </c>
      <c r="EB339" s="62" t="str">
        <f t="shared" si="840"/>
        <v/>
      </c>
      <c r="EC339" s="65" t="str">
        <f t="shared" si="910"/>
        <v/>
      </c>
      <c r="ED339" s="68" t="str">
        <f t="shared" si="841"/>
        <v/>
      </c>
      <c r="EE339" s="32"/>
      <c r="EF339" s="120"/>
      <c r="EG339" s="62" t="str">
        <f t="shared" si="789"/>
        <v/>
      </c>
      <c r="EH339" s="62" t="str">
        <f t="shared" si="842"/>
        <v/>
      </c>
      <c r="EI339" s="65" t="str">
        <f t="shared" si="911"/>
        <v/>
      </c>
      <c r="EJ339" s="68" t="str">
        <f t="shared" si="843"/>
        <v/>
      </c>
      <c r="EK339" s="32"/>
      <c r="EL339" s="120"/>
      <c r="EM339" s="62" t="str">
        <f t="shared" si="790"/>
        <v/>
      </c>
      <c r="EN339" s="62" t="str">
        <f t="shared" si="844"/>
        <v/>
      </c>
      <c r="EO339" s="65" t="str">
        <f t="shared" si="912"/>
        <v/>
      </c>
      <c r="EP339" s="68" t="str">
        <f t="shared" si="845"/>
        <v/>
      </c>
      <c r="EQ339" s="32"/>
      <c r="ER339" s="120"/>
      <c r="ES339" s="62" t="str">
        <f t="shared" si="791"/>
        <v/>
      </c>
      <c r="ET339" s="62" t="str">
        <f t="shared" si="846"/>
        <v/>
      </c>
      <c r="EU339" s="65" t="str">
        <f t="shared" si="913"/>
        <v/>
      </c>
      <c r="EV339" s="68" t="str">
        <f t="shared" si="847"/>
        <v/>
      </c>
      <c r="EW339" s="32"/>
      <c r="EX339" s="120"/>
      <c r="EY339" s="62" t="str">
        <f t="shared" si="792"/>
        <v/>
      </c>
      <c r="EZ339" s="62" t="str">
        <f t="shared" si="848"/>
        <v/>
      </c>
      <c r="FA339" s="65" t="str">
        <f t="shared" si="914"/>
        <v/>
      </c>
      <c r="FB339" s="68" t="str">
        <f t="shared" si="849"/>
        <v/>
      </c>
      <c r="FC339" s="32"/>
      <c r="FD339" s="120"/>
      <c r="FE339" s="62" t="str">
        <f t="shared" si="793"/>
        <v/>
      </c>
      <c r="FF339" s="62" t="str">
        <f t="shared" si="850"/>
        <v/>
      </c>
      <c r="FG339" s="65" t="str">
        <f t="shared" si="915"/>
        <v/>
      </c>
      <c r="FH339" s="68" t="str">
        <f t="shared" si="851"/>
        <v/>
      </c>
      <c r="FI339" s="32"/>
      <c r="FJ339" s="120"/>
      <c r="FK339" s="62" t="str">
        <f t="shared" si="794"/>
        <v/>
      </c>
      <c r="FL339" s="62" t="str">
        <f t="shared" si="852"/>
        <v/>
      </c>
      <c r="FM339" s="65" t="str">
        <f t="shared" si="916"/>
        <v/>
      </c>
      <c r="FN339" s="68" t="str">
        <f t="shared" si="853"/>
        <v/>
      </c>
      <c r="FO339" s="32"/>
      <c r="FP339" s="120"/>
      <c r="FQ339" s="62" t="str">
        <f t="shared" si="795"/>
        <v/>
      </c>
      <c r="FR339" s="62" t="str">
        <f t="shared" si="854"/>
        <v/>
      </c>
      <c r="FS339" s="65" t="str">
        <f t="shared" si="917"/>
        <v/>
      </c>
      <c r="FT339" s="68" t="str">
        <f t="shared" si="855"/>
        <v/>
      </c>
      <c r="FU339" s="32"/>
      <c r="FV339" s="120"/>
      <c r="FW339" s="62" t="str">
        <f t="shared" si="796"/>
        <v/>
      </c>
      <c r="FX339" s="62" t="str">
        <f t="shared" si="856"/>
        <v/>
      </c>
      <c r="FY339" s="65" t="str">
        <f t="shared" si="918"/>
        <v/>
      </c>
      <c r="FZ339" s="68" t="str">
        <f t="shared" si="857"/>
        <v/>
      </c>
      <c r="GA339" s="32"/>
      <c r="GC339" s="7" t="str">
        <f t="shared" si="858"/>
        <v/>
      </c>
      <c r="GD339" s="7" t="str">
        <f t="shared" ca="1" si="797"/>
        <v/>
      </c>
      <c r="GT339" s="71" t="str">
        <f>IF(GT$9="", "", IF(AND(NOT('Personnel Details'!$N$11=""), $B339&gt;='Personnel Details'!$N$11), 'Personnel Details'!$O$11, IF(AND(NOT('Personnel Details'!$I$11=""), $B339&gt;='Personnel Details'!$I$11), 'Personnel Details'!$J$11, 'Personnel Details'!$E$11)))</f>
        <v/>
      </c>
      <c r="GU339" s="59" t="str">
        <f>IF(GT$9="", "", IF(AND(NOT('Personnel Details'!$N$11=""), $B339&gt;='Personnel Details'!$N$11), IF('Personnel Details'!$P$11="","", 'Personnel Details'!$P$11), IF(AND(NOT('Personnel Details'!$I$11=""), $B339&gt;='Personnel Details'!$I$11), IF('Personnel Details'!$K$11="", "", 'Personnel Details'!$K$11), IF('Personnel Details'!$F$11="", "", 'Personnel Details'!$F$11))))</f>
        <v/>
      </c>
      <c r="GV339" s="74" t="str">
        <f>IF(GT$9="", "", IF(AND(NOT('Personnel Details'!$N$11=""), $B339&gt;='Personnel Details'!$N$11), 'Personnel Details'!$Q$11, IF(AND(NOT('Personnel Details'!$I$11=""), $B339&gt;='Personnel Details'!$I$11), 'Personnel Details'!$L$11, 'Personnel Details'!$G$11)))</f>
        <v/>
      </c>
      <c r="GW339" s="59" t="str">
        <f t="shared" si="859"/>
        <v/>
      </c>
      <c r="GX339" s="53"/>
      <c r="GZ339" s="78" t="str">
        <f>IF(GZ$9="", "", IF(AND(NOT('Personnel Details'!$N$12=""), $B339&gt;='Personnel Details'!$N$12), 'Personnel Details'!$O$12, IF(AND(NOT('Personnel Details'!$I$12=""), $B339&gt;='Personnel Details'!$I$12), 'Personnel Details'!$J$12, 'Personnel Details'!$E$12)))</f>
        <v/>
      </c>
      <c r="HA339" s="59" t="str">
        <f>IF(GZ$9="", "", IF(AND(NOT('Personnel Details'!$N$12=""), $B339&gt;='Personnel Details'!$N$12), IF('Personnel Details'!$P$12="","", 'Personnel Details'!$P$12), IF(AND(NOT('Personnel Details'!$I$12=""), $B339&gt;='Personnel Details'!$I$12), IF('Personnel Details'!$K$12="", "", 'Personnel Details'!$K$12), IF('Personnel Details'!$F$12="", "", 'Personnel Details'!$F$12))))</f>
        <v/>
      </c>
      <c r="HB339" s="79" t="str">
        <f>IF(GZ$9="", "", IF(AND(NOT('Personnel Details'!$N$12=""), $B339&gt;='Personnel Details'!$N$12), 'Personnel Details'!$Q$12, IF(AND(NOT('Personnel Details'!$I$12=""), $B339&gt;='Personnel Details'!$I$12), 'Personnel Details'!$L$12, 'Personnel Details'!$G$12)))</f>
        <v/>
      </c>
      <c r="HC339" s="59" t="str">
        <f t="shared" si="860"/>
        <v/>
      </c>
      <c r="HD339" s="53"/>
      <c r="HF339" s="78" t="str">
        <f>IF(HF$9="", "", IF(AND(NOT('Personnel Details'!$N$13=""), $B339&gt;='Personnel Details'!$N$13), 'Personnel Details'!$O$13, IF(AND(NOT('Personnel Details'!$I$13=""), $B339&gt;='Personnel Details'!$I$13), 'Personnel Details'!$J$13, 'Personnel Details'!$E$13)))</f>
        <v/>
      </c>
      <c r="HG339" s="59" t="str">
        <f>IF(HF$9="", "", IF(AND(NOT('Personnel Details'!$N$13=""), $B339&gt;='Personnel Details'!$N$13), IF('Personnel Details'!$P$13="","", 'Personnel Details'!$P$13), IF(AND(NOT('Personnel Details'!$I$13=""), $B339&gt;='Personnel Details'!$I$13), IF('Personnel Details'!$K$13="", "", 'Personnel Details'!$K$13), IF('Personnel Details'!$F$13="", "", 'Personnel Details'!$F$13))))</f>
        <v/>
      </c>
      <c r="HH339" s="79" t="str">
        <f>IF(HF$9="", "", IF(AND(NOT('Personnel Details'!$N$13=""), $B339&gt;='Personnel Details'!$N$13), 'Personnel Details'!$Q$13, IF(AND(NOT('Personnel Details'!$I$13=""), $B339&gt;='Personnel Details'!$I$13), 'Personnel Details'!$L$13, 'Personnel Details'!$G$13)))</f>
        <v/>
      </c>
      <c r="HI339" s="59" t="str">
        <f t="shared" si="861"/>
        <v/>
      </c>
      <c r="HJ339" s="53"/>
      <c r="HL339" s="78" t="str">
        <f>IF(HL$9="", "", IF(AND(NOT('Personnel Details'!$N$14=""), $B339&gt;='Personnel Details'!$N$14), 'Personnel Details'!$O$14, IF(AND(NOT('Personnel Details'!$I$14=""), $B339&gt;='Personnel Details'!$I$14), 'Personnel Details'!$J$14, 'Personnel Details'!$E$14)))</f>
        <v/>
      </c>
      <c r="HM339" s="59" t="str">
        <f>IF(HL$9="", "", IF(AND(NOT('Personnel Details'!$N$14=""), $B339&gt;='Personnel Details'!$N$14), IF('Personnel Details'!$P$14="","", 'Personnel Details'!$P$14), IF(AND(NOT('Personnel Details'!$I$14=""), $B339&gt;='Personnel Details'!$I$14), IF('Personnel Details'!$K$14="", "", 'Personnel Details'!$K$14), IF('Personnel Details'!$F$14="", "", 'Personnel Details'!$F$14))))</f>
        <v/>
      </c>
      <c r="HN339" s="79" t="str">
        <f>IF(HL$9="", "", IF(AND(NOT('Personnel Details'!$N$14=""), $B339&gt;='Personnel Details'!$N$14), 'Personnel Details'!$Q$14, IF(AND(NOT('Personnel Details'!$I$14=""), $B339&gt;='Personnel Details'!$I$14), 'Personnel Details'!$L$14, 'Personnel Details'!$G$14)))</f>
        <v/>
      </c>
      <c r="HO339" s="59" t="str">
        <f t="shared" si="862"/>
        <v/>
      </c>
      <c r="HP339" s="53"/>
      <c r="HR339" s="78" t="str">
        <f>IF(HR$9="", "", IF(AND(NOT('Personnel Details'!$N$15=""), $B339&gt;='Personnel Details'!$N$15), 'Personnel Details'!$O$15, IF(AND(NOT('Personnel Details'!$I$15=""), $B339&gt;='Personnel Details'!$I$15), 'Personnel Details'!$J$15, 'Personnel Details'!$E$15)))</f>
        <v/>
      </c>
      <c r="HS339" s="59" t="str">
        <f>IF(HR$9="", "", IF(AND(NOT('Personnel Details'!$N$15=""), $B339&gt;='Personnel Details'!$N$15), IF('Personnel Details'!$P$15="","", 'Personnel Details'!$P$15), IF(AND(NOT('Personnel Details'!$I$15=""), $B339&gt;='Personnel Details'!$I$15), IF('Personnel Details'!$K$15="", "", 'Personnel Details'!$K$15), IF('Personnel Details'!$F$15="", "", 'Personnel Details'!$F$15))))</f>
        <v/>
      </c>
      <c r="HT339" s="79" t="str">
        <f>IF(HR$9="", "", IF(AND(NOT('Personnel Details'!$N$15=""), $B339&gt;='Personnel Details'!$N$15), 'Personnel Details'!$Q$15, IF(AND(NOT('Personnel Details'!$I$15=""), $B339&gt;='Personnel Details'!$I$15), 'Personnel Details'!$L$15, 'Personnel Details'!$G$15)))</f>
        <v/>
      </c>
      <c r="HU339" s="59" t="str">
        <f t="shared" si="863"/>
        <v/>
      </c>
      <c r="HV339" s="53"/>
      <c r="HX339" s="78" t="str">
        <f>IF(HX$9="", "", IF(AND(NOT('Personnel Details'!$N$16=""), $B339&gt;='Personnel Details'!$N$16), 'Personnel Details'!$O$16, IF(AND(NOT('Personnel Details'!$I$16=""), $B339&gt;='Personnel Details'!$I$16), 'Personnel Details'!$J$16, 'Personnel Details'!$E$16)))</f>
        <v/>
      </c>
      <c r="HY339" s="59" t="str">
        <f>IF(HX$9="", "", IF(AND(NOT('Personnel Details'!$N$16=""), $B339&gt;='Personnel Details'!$N$16), IF('Personnel Details'!$P$16="","", 'Personnel Details'!$P$16), IF(AND(NOT('Personnel Details'!$I$16=""), $B339&gt;='Personnel Details'!$I$16), IF('Personnel Details'!$K$16="", "", 'Personnel Details'!$K$16), IF('Personnel Details'!$F$16="", "", 'Personnel Details'!$F$16))))</f>
        <v/>
      </c>
      <c r="HZ339" s="79" t="str">
        <f>IF(HX$9="", "", IF(AND(NOT('Personnel Details'!$N$16=""), $B339&gt;='Personnel Details'!$N$16), 'Personnel Details'!$Q$16, IF(AND(NOT('Personnel Details'!$I$16=""), $B339&gt;='Personnel Details'!$I$16), 'Personnel Details'!$L$16, 'Personnel Details'!$G$16)))</f>
        <v/>
      </c>
      <c r="IA339" s="59" t="str">
        <f t="shared" si="864"/>
        <v/>
      </c>
      <c r="IB339" s="53"/>
      <c r="ID339" s="78" t="str">
        <f>IF(ID$9="", "", IF(AND(NOT('Personnel Details'!$N$17=""), $B339&gt;='Personnel Details'!$N$17), 'Personnel Details'!$O$17, IF(AND(NOT('Personnel Details'!$I$17=""), $B339&gt;='Personnel Details'!$I$17), 'Personnel Details'!$J$17, 'Personnel Details'!$E$17)))</f>
        <v/>
      </c>
      <c r="IE339" s="59" t="str">
        <f>IF(ID$9="", "", IF(AND(NOT('Personnel Details'!$N$17=""), $B339&gt;='Personnel Details'!$N$17), IF('Personnel Details'!$P$17="","", 'Personnel Details'!$P$17), IF(AND(NOT('Personnel Details'!$I$17=""), $B339&gt;='Personnel Details'!$I$17), IF('Personnel Details'!$K$17="", "", 'Personnel Details'!$K$17), IF('Personnel Details'!$F$17="", "", 'Personnel Details'!$F$17))))</f>
        <v/>
      </c>
      <c r="IF339" s="79" t="str">
        <f>IF(ID$9="", "", IF(AND(NOT('Personnel Details'!$N$17=""), $B339&gt;='Personnel Details'!$N$17), 'Personnel Details'!$Q$17, IF(AND(NOT('Personnel Details'!$I$17=""), $B339&gt;='Personnel Details'!$I$17), 'Personnel Details'!$L$17, 'Personnel Details'!$G$17)))</f>
        <v/>
      </c>
      <c r="IG339" s="59" t="str">
        <f t="shared" si="865"/>
        <v/>
      </c>
      <c r="IH339" s="53"/>
      <c r="IJ339" s="78" t="str">
        <f>IF(IJ$9="", "", IF(AND(NOT('Personnel Details'!$N$18=""), $B339&gt;='Personnel Details'!$N$18), 'Personnel Details'!$O$18, IF(AND(NOT('Personnel Details'!$I$18=""), $B339&gt;='Personnel Details'!$I$18), 'Personnel Details'!$J$18, 'Personnel Details'!$E$18)))</f>
        <v/>
      </c>
      <c r="IK339" s="59" t="str">
        <f>IF(IJ$9="", "", IF(AND(NOT('Personnel Details'!$N$18=""), $B339&gt;='Personnel Details'!$N$18), IF('Personnel Details'!$P$18="","", 'Personnel Details'!$P$18), IF(AND(NOT('Personnel Details'!$I$18=""), $B339&gt;='Personnel Details'!$I$18), IF('Personnel Details'!$K$18="", "", 'Personnel Details'!$K$18), IF('Personnel Details'!$F$18="", "", 'Personnel Details'!$F$18))))</f>
        <v/>
      </c>
      <c r="IL339" s="79" t="str">
        <f>IF(IJ$9="", "", IF(AND(NOT('Personnel Details'!$N$18=""), $B339&gt;='Personnel Details'!$N$18), 'Personnel Details'!$Q$18, IF(AND(NOT('Personnel Details'!$I$18=""), $B339&gt;='Personnel Details'!$I$18), 'Personnel Details'!$L$18, 'Personnel Details'!$G$18)))</f>
        <v/>
      </c>
      <c r="IM339" s="59" t="str">
        <f t="shared" si="866"/>
        <v/>
      </c>
      <c r="IN339" s="53"/>
      <c r="IP339" s="78" t="str">
        <f>IF(IP$9="", "", IF(AND(NOT('Personnel Details'!$N$19=""), $B339&gt;='Personnel Details'!$N$19), 'Personnel Details'!$O$19, IF(AND(NOT('Personnel Details'!$I$19=""), $B339&gt;='Personnel Details'!$I$19), 'Personnel Details'!$J$19, 'Personnel Details'!$E$19)))</f>
        <v/>
      </c>
      <c r="IQ339" s="59" t="str">
        <f>IF(IP$9="", "", IF(AND(NOT('Personnel Details'!$N$19=""), $B339&gt;='Personnel Details'!$N$19), IF('Personnel Details'!$P$19="","", 'Personnel Details'!$P$19), IF(AND(NOT('Personnel Details'!$I$19=""), $B339&gt;='Personnel Details'!$I$19), IF('Personnel Details'!$K$19="", "", 'Personnel Details'!$K$19), IF('Personnel Details'!$F$19="", "", 'Personnel Details'!$F$19))))</f>
        <v/>
      </c>
      <c r="IR339" s="79" t="str">
        <f>IF(IP$9="", "", IF(AND(NOT('Personnel Details'!$N$19=""), $B339&gt;='Personnel Details'!$N$19), 'Personnel Details'!$Q$19, IF(AND(NOT('Personnel Details'!$I$19=""), $B339&gt;='Personnel Details'!$I$19), 'Personnel Details'!$L$19, 'Personnel Details'!$G$19)))</f>
        <v/>
      </c>
      <c r="IS339" s="59" t="str">
        <f t="shared" si="867"/>
        <v/>
      </c>
      <c r="IT339" s="53"/>
      <c r="IV339" s="78" t="str">
        <f>IF(IV$9="", "", IF(AND(NOT('Personnel Details'!$N$20=""), $B339&gt;='Personnel Details'!$N$20), 'Personnel Details'!$O$20, IF(AND(NOT('Personnel Details'!$I$20=""), $B339&gt;='Personnel Details'!$I$20), 'Personnel Details'!$J$20, 'Personnel Details'!$E$20)))</f>
        <v/>
      </c>
      <c r="IW339" s="59" t="str">
        <f>IF(IV$9="", "", IF(AND(NOT('Personnel Details'!$N$20=""), $B339&gt;='Personnel Details'!$N$20), IF('Personnel Details'!$P$20="","", 'Personnel Details'!$P$20), IF(AND(NOT('Personnel Details'!$I$20=""), $B339&gt;='Personnel Details'!$I$20), IF('Personnel Details'!$K$20="", "", 'Personnel Details'!$K$20), IF('Personnel Details'!$F$20="", "", 'Personnel Details'!$F$20))))</f>
        <v/>
      </c>
      <c r="IX339" s="79" t="str">
        <f>IF(IV$9="", "", IF(AND(NOT('Personnel Details'!$N$20=""), $B339&gt;='Personnel Details'!$N$20), 'Personnel Details'!$Q$20, IF(AND(NOT('Personnel Details'!$I$20=""), $B339&gt;='Personnel Details'!$I$20), 'Personnel Details'!$L$20, 'Personnel Details'!$G$20)))</f>
        <v/>
      </c>
      <c r="IY339" s="59" t="str">
        <f t="shared" si="868"/>
        <v/>
      </c>
      <c r="IZ339" s="53"/>
      <c r="JB339" s="78" t="str">
        <f>IF(JB$9="", "", IF(AND(NOT('Personnel Details'!$N$21=""), $B339&gt;='Personnel Details'!$N$21), 'Personnel Details'!$O$21, IF(AND(NOT('Personnel Details'!$I$21=""), $B339&gt;='Personnel Details'!$I$21), 'Personnel Details'!$J$21, 'Personnel Details'!$E$21)))</f>
        <v/>
      </c>
      <c r="JC339" s="59" t="str">
        <f>IF(JB$9="", "", IF(AND(NOT('Personnel Details'!$N$21=""), $B339&gt;='Personnel Details'!$N$21), IF('Personnel Details'!$P$21="","", 'Personnel Details'!$P$21), IF(AND(NOT('Personnel Details'!$I$21=""), $B339&gt;='Personnel Details'!$I$21), IF('Personnel Details'!$K$21="", "", 'Personnel Details'!$K$21), IF('Personnel Details'!$F$21="", "", 'Personnel Details'!$F$21))))</f>
        <v/>
      </c>
      <c r="JD339" s="79" t="str">
        <f>IF(JB$9="", "", IF(AND(NOT('Personnel Details'!$N$21=""), $B339&gt;='Personnel Details'!$N$21), 'Personnel Details'!$Q$21, IF(AND(NOT('Personnel Details'!$I$21=""), $B339&gt;='Personnel Details'!$I$21), 'Personnel Details'!$L$21, 'Personnel Details'!$G$21)))</f>
        <v/>
      </c>
      <c r="JE339" s="59" t="str">
        <f t="shared" si="869"/>
        <v/>
      </c>
      <c r="JF339" s="53"/>
      <c r="JH339" s="78" t="str">
        <f>IF(JH$9="", "", IF(AND(NOT('Personnel Details'!$N$22=""), $B339&gt;='Personnel Details'!$N$22), 'Personnel Details'!$O$22, IF(AND(NOT('Personnel Details'!$I$22=""), $B339&gt;='Personnel Details'!$I$22), 'Personnel Details'!$J$22, 'Personnel Details'!$E$22)))</f>
        <v/>
      </c>
      <c r="JI339" s="59" t="str">
        <f>IF(JH$9="", "", IF(AND(NOT('Personnel Details'!$N$22=""), $B339&gt;='Personnel Details'!$N$22), IF('Personnel Details'!$P$22="","", 'Personnel Details'!$P$22), IF(AND(NOT('Personnel Details'!$I$22=""), $B339&gt;='Personnel Details'!$I$22), IF('Personnel Details'!$K$22="", "", 'Personnel Details'!$K$22), IF('Personnel Details'!$F$22="", "", 'Personnel Details'!$F$22))))</f>
        <v/>
      </c>
      <c r="JJ339" s="79" t="str">
        <f>IF(JH$9="", "", IF(AND(NOT('Personnel Details'!$N$22=""), $B339&gt;='Personnel Details'!$N$22), 'Personnel Details'!$Q$22, IF(AND(NOT('Personnel Details'!$I$22=""), $B339&gt;='Personnel Details'!$I$22), 'Personnel Details'!$L$22, 'Personnel Details'!$G$22)))</f>
        <v/>
      </c>
      <c r="JK339" s="59" t="str">
        <f t="shared" si="870"/>
        <v/>
      </c>
      <c r="JL339" s="53"/>
      <c r="JN339" s="78" t="str">
        <f>IF(JN$9="", "", IF(AND(NOT('Personnel Details'!$N$23=""), $B339&gt;='Personnel Details'!$N$23), 'Personnel Details'!$O$23, IF(AND(NOT('Personnel Details'!$I$23=""), $B339&gt;='Personnel Details'!$I$23), 'Personnel Details'!$J$23, 'Personnel Details'!$E$23)))</f>
        <v/>
      </c>
      <c r="JO339" s="59" t="str">
        <f>IF(JN$9="", "", IF(AND(NOT('Personnel Details'!$N$23=""), $B339&gt;='Personnel Details'!$N$23), IF('Personnel Details'!$P$23="","", 'Personnel Details'!$P$23), IF(AND(NOT('Personnel Details'!$I$23=""), $B339&gt;='Personnel Details'!$I$23), IF('Personnel Details'!$K$23="", "", 'Personnel Details'!$K$23), IF('Personnel Details'!$F$23="", "", 'Personnel Details'!$F$23))))</f>
        <v/>
      </c>
      <c r="JP339" s="79" t="str">
        <f>IF(JN$9="", "", IF(AND(NOT('Personnel Details'!$N$23=""), $B339&gt;='Personnel Details'!$N$23), 'Personnel Details'!$Q$23, IF(AND(NOT('Personnel Details'!$I$23=""), $B339&gt;='Personnel Details'!$I$23), 'Personnel Details'!$L$23, 'Personnel Details'!$G$23)))</f>
        <v/>
      </c>
      <c r="JQ339" s="59" t="str">
        <f t="shared" si="871"/>
        <v/>
      </c>
      <c r="JR339" s="53"/>
      <c r="JT339" s="78" t="str">
        <f>IF(JT$9="", "", IF(AND(NOT('Personnel Details'!$N$24=""), $B339&gt;='Personnel Details'!$N$24), 'Personnel Details'!$O$24, IF(AND(NOT('Personnel Details'!$I$24=""), $B339&gt;='Personnel Details'!$I$24), 'Personnel Details'!$J$24, 'Personnel Details'!$E$24)))</f>
        <v/>
      </c>
      <c r="JU339" s="59" t="str">
        <f>IF(JT$9="", "", IF(AND(NOT('Personnel Details'!$N$24=""), $B339&gt;='Personnel Details'!$N$24), IF('Personnel Details'!$P$24="","", 'Personnel Details'!$P$24), IF(AND(NOT('Personnel Details'!$I$24=""), $B339&gt;='Personnel Details'!$I$24), IF('Personnel Details'!$K$24="", "", 'Personnel Details'!$K$24), IF('Personnel Details'!$F$24="", "", 'Personnel Details'!$F$24))))</f>
        <v/>
      </c>
      <c r="JV339" s="79" t="str">
        <f>IF(JT$9="", "", IF(AND(NOT('Personnel Details'!$N$24=""), $B339&gt;='Personnel Details'!$N$24), 'Personnel Details'!$Q$24, IF(AND(NOT('Personnel Details'!$I$24=""), $B339&gt;='Personnel Details'!$I$24), 'Personnel Details'!$L$24, 'Personnel Details'!$G$24)))</f>
        <v/>
      </c>
      <c r="JW339" s="59" t="str">
        <f t="shared" si="872"/>
        <v/>
      </c>
      <c r="JX339" s="53"/>
      <c r="JZ339" s="78" t="str">
        <f>IF(JZ$9="", "", IF(AND(NOT('Personnel Details'!$N$25=""), $B339&gt;='Personnel Details'!$N$25), 'Personnel Details'!$O$25, IF(AND(NOT('Personnel Details'!$I$25=""), $B339&gt;='Personnel Details'!$I$25), 'Personnel Details'!$J$25, 'Personnel Details'!$E$25)))</f>
        <v/>
      </c>
      <c r="KA339" s="59" t="str">
        <f>IF(JZ$9="", "", IF(AND(NOT('Personnel Details'!$N$25=""), $B339&gt;='Personnel Details'!$N$25), IF('Personnel Details'!$P$25="","", 'Personnel Details'!$P$25), IF(AND(NOT('Personnel Details'!$I$25=""), $B339&gt;='Personnel Details'!$I$25), IF('Personnel Details'!$K$25="", "", 'Personnel Details'!$K$25), IF('Personnel Details'!$F$25="", "", 'Personnel Details'!$F$25))))</f>
        <v/>
      </c>
      <c r="KB339" s="79" t="str">
        <f>IF(JZ$9="", "", IF(AND(NOT('Personnel Details'!$N$25=""), $B339&gt;='Personnel Details'!$N$25), 'Personnel Details'!$Q$25, IF(AND(NOT('Personnel Details'!$I$25=""), $B339&gt;='Personnel Details'!$I$25), 'Personnel Details'!$L$25, 'Personnel Details'!$G$25)))</f>
        <v/>
      </c>
      <c r="KC339" s="59" t="str">
        <f t="shared" si="873"/>
        <v/>
      </c>
      <c r="KD339" s="53"/>
      <c r="KF339" s="78" t="str">
        <f>IF(KF$9="", "", IF(AND(NOT('Personnel Details'!$N$26=""), $B339&gt;='Personnel Details'!$N$26), 'Personnel Details'!$O$26, IF(AND(NOT('Personnel Details'!$I$26=""), $B339&gt;='Personnel Details'!$I$26), 'Personnel Details'!$J$26, 'Personnel Details'!$E$26)))</f>
        <v/>
      </c>
      <c r="KG339" s="59" t="str">
        <f>IF(KF$9="", "", IF(AND(NOT('Personnel Details'!$N$26=""), $B339&gt;='Personnel Details'!$N$26), IF('Personnel Details'!$P$26="","", 'Personnel Details'!$P$26), IF(AND(NOT('Personnel Details'!$I$26=""), $B339&gt;='Personnel Details'!$I$26), IF('Personnel Details'!$K$26="", "", 'Personnel Details'!$K$26), IF('Personnel Details'!$F$26="", "", 'Personnel Details'!$F$26))))</f>
        <v/>
      </c>
      <c r="KH339" s="79" t="str">
        <f>IF(KF$9="", "", IF(AND(NOT('Personnel Details'!$N$26=""), $B339&gt;='Personnel Details'!$N$26), 'Personnel Details'!$Q$26, IF(AND(NOT('Personnel Details'!$I$26=""), $B339&gt;='Personnel Details'!$I$26), 'Personnel Details'!$L$26, 'Personnel Details'!$G$26)))</f>
        <v/>
      </c>
      <c r="KI339" s="59" t="str">
        <f t="shared" si="874"/>
        <v/>
      </c>
      <c r="KJ339" s="53"/>
      <c r="KL339" s="78" t="str">
        <f>IF(KL$9="", "", IF(AND(NOT('Personnel Details'!$N$27=""), $B339&gt;='Personnel Details'!$N$27), 'Personnel Details'!$O$27, IF(AND(NOT('Personnel Details'!$I$27=""), $B339&gt;='Personnel Details'!$I$27), 'Personnel Details'!$J$27, 'Personnel Details'!$E$27)))</f>
        <v/>
      </c>
      <c r="KM339" s="59" t="str">
        <f>IF(KL$9="", "", IF(AND(NOT('Personnel Details'!$N$27=""), $B339&gt;='Personnel Details'!$N$27), IF('Personnel Details'!$P$27="","", 'Personnel Details'!$P$27), IF(AND(NOT('Personnel Details'!$I$27=""), $B339&gt;='Personnel Details'!$I$27), IF('Personnel Details'!$K$27="", "", 'Personnel Details'!$K$27), IF('Personnel Details'!$F$27="", "", 'Personnel Details'!$F$27))))</f>
        <v/>
      </c>
      <c r="KN339" s="79" t="str">
        <f>IF(KL$9="", "", IF(AND(NOT('Personnel Details'!$N$27=""), $B339&gt;='Personnel Details'!$N$27), 'Personnel Details'!$Q$27, IF(AND(NOT('Personnel Details'!$I$27=""), $B339&gt;='Personnel Details'!$I$27), 'Personnel Details'!$L$27, 'Personnel Details'!$G$27)))</f>
        <v/>
      </c>
      <c r="KO339" s="59" t="str">
        <f t="shared" si="875"/>
        <v/>
      </c>
      <c r="KP339" s="53"/>
      <c r="KR339" s="78" t="str">
        <f>IF(KR$9="", "", IF(AND(NOT('Personnel Details'!$N$28=""), $B339&gt;='Personnel Details'!$N$28), 'Personnel Details'!$O$28, IF(AND(NOT('Personnel Details'!$I$28=""), $B339&gt;='Personnel Details'!$I$28), 'Personnel Details'!$J$28, 'Personnel Details'!$E$28)))</f>
        <v/>
      </c>
      <c r="KS339" s="59" t="str">
        <f>IF(KR$9="", "", IF(AND(NOT('Personnel Details'!$N$28=""), $B339&gt;='Personnel Details'!$N$28), IF('Personnel Details'!$P$28="","", 'Personnel Details'!$P$28), IF(AND(NOT('Personnel Details'!$I$28=""), $B339&gt;='Personnel Details'!$I$28), IF('Personnel Details'!$K$28="", "", 'Personnel Details'!$K$28), IF('Personnel Details'!$F$28="", "", 'Personnel Details'!$F$28))))</f>
        <v/>
      </c>
      <c r="KT339" s="79" t="str">
        <f>IF(KR$9="", "", IF(AND(NOT('Personnel Details'!$N$28=""), $B339&gt;='Personnel Details'!$N$28), 'Personnel Details'!$Q$28, IF(AND(NOT('Personnel Details'!$I$28=""), $B339&gt;='Personnel Details'!$I$28), 'Personnel Details'!$L$28, 'Personnel Details'!$G$28)))</f>
        <v/>
      </c>
      <c r="KU339" s="59" t="str">
        <f t="shared" si="876"/>
        <v/>
      </c>
      <c r="KV339" s="53"/>
      <c r="KX339" s="78" t="str">
        <f>IF(KX$9="", "", IF(AND(NOT('Personnel Details'!$N$29=""), $B339&gt;='Personnel Details'!$N$29), 'Personnel Details'!$O$29, IF(AND(NOT('Personnel Details'!$I$29=""), $B339&gt;='Personnel Details'!$I$29), 'Personnel Details'!$J$29, 'Personnel Details'!$E$29)))</f>
        <v/>
      </c>
      <c r="KY339" s="59" t="str">
        <f>IF(KX$9="", "", IF(AND(NOT('Personnel Details'!$N$29=""), $B339&gt;='Personnel Details'!$N$29), IF('Personnel Details'!$P$29="","", 'Personnel Details'!$P$29), IF(AND(NOT('Personnel Details'!$I$29=""), $B339&gt;='Personnel Details'!$I$29), IF('Personnel Details'!$K$29="", "", 'Personnel Details'!$K$29), IF('Personnel Details'!$F$29="", "", 'Personnel Details'!$F$29))))</f>
        <v/>
      </c>
      <c r="KZ339" s="79" t="str">
        <f>IF(KX$9="", "", IF(AND(NOT('Personnel Details'!$N$29=""), $B339&gt;='Personnel Details'!$N$29), 'Personnel Details'!$Q$29, IF(AND(NOT('Personnel Details'!$I$29=""), $B339&gt;='Personnel Details'!$I$29), 'Personnel Details'!$L$29, 'Personnel Details'!$G$29)))</f>
        <v/>
      </c>
      <c r="LA339" s="59" t="str">
        <f t="shared" si="877"/>
        <v/>
      </c>
      <c r="LB339" s="53"/>
      <c r="LD339" s="78" t="str">
        <f>IF(LD$9="", "", IF(AND(NOT('Personnel Details'!$N$30=""), $B339&gt;='Personnel Details'!$N$30), 'Personnel Details'!$O$30, IF(AND(NOT('Personnel Details'!$I$30=""), $B339&gt;='Personnel Details'!$I$30), 'Personnel Details'!$J$30, 'Personnel Details'!$E$30)))</f>
        <v/>
      </c>
      <c r="LE339" s="59" t="str">
        <f>IF(LD$9="", "", IF(AND(NOT('Personnel Details'!$N$30=""), $B339&gt;='Personnel Details'!$N$30), IF('Personnel Details'!$P$30="","", 'Personnel Details'!$P$30), IF(AND(NOT('Personnel Details'!$I$30=""), $B339&gt;='Personnel Details'!$I$30), IF('Personnel Details'!$K$30="", "", 'Personnel Details'!$K$30), IF('Personnel Details'!$F$30="", "", 'Personnel Details'!$F$30))))</f>
        <v/>
      </c>
      <c r="LF339" s="79" t="str">
        <f>IF(LD$9="", "", IF(AND(NOT('Personnel Details'!$N$30=""), $B339&gt;='Personnel Details'!$N$30), 'Personnel Details'!$Q$30, IF(AND(NOT('Personnel Details'!$I$30=""), $B339&gt;='Personnel Details'!$I$30), 'Personnel Details'!$L$30, 'Personnel Details'!$G$30)))</f>
        <v/>
      </c>
      <c r="LG339" s="59" t="str">
        <f t="shared" si="878"/>
        <v/>
      </c>
      <c r="LH339" s="53"/>
      <c r="LJ339" s="78" t="str">
        <f>IF(LJ$9="", "", IF(AND(NOT('Personnel Details'!$N$31=""), $B339&gt;='Personnel Details'!$N$31), 'Personnel Details'!$O$31, IF(AND(NOT('Personnel Details'!$I$31=""), $B339&gt;='Personnel Details'!$I$31), 'Personnel Details'!$J$31, 'Personnel Details'!$E$31)))</f>
        <v/>
      </c>
      <c r="LK339" s="59" t="str">
        <f>IF(LJ$9="", "", IF(AND(NOT('Personnel Details'!$N$31=""), $B339&gt;='Personnel Details'!$N$31), IF('Personnel Details'!$P$31="","", 'Personnel Details'!$P$31), IF(AND(NOT('Personnel Details'!$I$31=""), $B339&gt;='Personnel Details'!$I$31), IF('Personnel Details'!$K$31="", "", 'Personnel Details'!$K$31), IF('Personnel Details'!$F$31="", "", 'Personnel Details'!$F$31))))</f>
        <v/>
      </c>
      <c r="LL339" s="79" t="str">
        <f>IF(LJ$9="", "", IF(AND(NOT('Personnel Details'!$N$31=""), $B339&gt;='Personnel Details'!$N$31), 'Personnel Details'!$Q$31, IF(AND(NOT('Personnel Details'!$I$31=""), $B339&gt;='Personnel Details'!$I$31), 'Personnel Details'!$L$31, 'Personnel Details'!$G$31)))</f>
        <v/>
      </c>
      <c r="LM339" s="59" t="str">
        <f t="shared" si="879"/>
        <v/>
      </c>
      <c r="LN339" s="53"/>
      <c r="LP339" s="78" t="str">
        <f>IF(LP$9="", "", IF(AND(NOT('Personnel Details'!$N$32=""), $B339&gt;='Personnel Details'!$N$32), 'Personnel Details'!$O$32, IF(AND(NOT('Personnel Details'!$I$32=""), $B339&gt;='Personnel Details'!$I$32), 'Personnel Details'!$J$32, 'Personnel Details'!$E$32)))</f>
        <v/>
      </c>
      <c r="LQ339" s="59" t="str">
        <f>IF(LP$9="", "", IF(AND(NOT('Personnel Details'!$N$32=""), $B339&gt;='Personnel Details'!$N$32), IF('Personnel Details'!$P$32="","", 'Personnel Details'!$P$32), IF(AND(NOT('Personnel Details'!$I$32=""), $B339&gt;='Personnel Details'!$I$32), IF('Personnel Details'!$K$32="", "", 'Personnel Details'!$K$32), IF('Personnel Details'!$F$32="", "", 'Personnel Details'!$F$32))))</f>
        <v/>
      </c>
      <c r="LR339" s="79" t="str">
        <f>IF(LP$9="", "", IF(AND(NOT('Personnel Details'!$N$32=""), $B339&gt;='Personnel Details'!$N$32), 'Personnel Details'!$Q$32, IF(AND(NOT('Personnel Details'!$I$32=""), $B339&gt;='Personnel Details'!$I$32), 'Personnel Details'!$L$32, 'Personnel Details'!$G$32)))</f>
        <v/>
      </c>
      <c r="LS339" s="59" t="str">
        <f t="shared" si="880"/>
        <v/>
      </c>
      <c r="LT339" s="53"/>
      <c r="LV339" s="78" t="str">
        <f>IF(LV$9="", "", IF(AND(NOT('Personnel Details'!$N$33=""), $B339&gt;='Personnel Details'!$N$33), 'Personnel Details'!$O$33, IF(AND(NOT('Personnel Details'!$I$33=""), $B339&gt;='Personnel Details'!$I$33), 'Personnel Details'!$J$33, 'Personnel Details'!$E$33)))</f>
        <v/>
      </c>
      <c r="LW339" s="59" t="str">
        <f>IF(LV$9="", "", IF(AND(NOT('Personnel Details'!$N$33=""), $B339&gt;='Personnel Details'!$N$33), IF('Personnel Details'!$P$33="","", 'Personnel Details'!$P$33), IF(AND(NOT('Personnel Details'!$I$33=""), $B339&gt;='Personnel Details'!$I$33), IF('Personnel Details'!$K$33="", "", 'Personnel Details'!$K$33), IF('Personnel Details'!$F$33="", "", 'Personnel Details'!$F$33))))</f>
        <v/>
      </c>
      <c r="LX339" s="79" t="str">
        <f>IF(LV$9="", "", IF(AND(NOT('Personnel Details'!$N$33=""), $B339&gt;='Personnel Details'!$N$33), 'Personnel Details'!$Q$33, IF(AND(NOT('Personnel Details'!$I$33=""), $B339&gt;='Personnel Details'!$I$33), 'Personnel Details'!$L$33, 'Personnel Details'!$G$33)))</f>
        <v/>
      </c>
      <c r="LY339" s="59" t="str">
        <f t="shared" si="881"/>
        <v/>
      </c>
      <c r="LZ339" s="53"/>
      <c r="MB339" s="78" t="str">
        <f>IF(MB$9="", "", IF(AND(NOT('Personnel Details'!$N$34=""), $B339&gt;='Personnel Details'!$N$34), 'Personnel Details'!$O$34, IF(AND(NOT('Personnel Details'!$I$34=""), $B339&gt;='Personnel Details'!$I$34), 'Personnel Details'!$J$34, 'Personnel Details'!$E$34)))</f>
        <v/>
      </c>
      <c r="MC339" s="59" t="str">
        <f>IF(MB$9="", "", IF(AND(NOT('Personnel Details'!$N$34=""), $B339&gt;='Personnel Details'!$N$34), IF('Personnel Details'!$P$34="","", 'Personnel Details'!$P$34), IF(AND(NOT('Personnel Details'!$I$34=""), $B339&gt;='Personnel Details'!$I$34), IF('Personnel Details'!$K$34="", "", 'Personnel Details'!$K$34), IF('Personnel Details'!$F$34="", "", 'Personnel Details'!$F$34))))</f>
        <v/>
      </c>
      <c r="MD339" s="79" t="str">
        <f>IF(MB$9="", "", IF(AND(NOT('Personnel Details'!$N$34=""), $B339&gt;='Personnel Details'!$N$34), 'Personnel Details'!$Q$34, IF(AND(NOT('Personnel Details'!$I$34=""), $B339&gt;='Personnel Details'!$I$34), 'Personnel Details'!$L$34, 'Personnel Details'!$G$34)))</f>
        <v/>
      </c>
      <c r="ME339" s="59" t="str">
        <f t="shared" si="882"/>
        <v/>
      </c>
      <c r="MF339" s="53"/>
      <c r="MH339" s="78" t="str">
        <f>IF(MH$9="", "", IF(AND(NOT('Personnel Details'!$N$35=""), $B339&gt;='Personnel Details'!$N$35), 'Personnel Details'!$O$35, IF(AND(NOT('Personnel Details'!$I$35=""), $B339&gt;='Personnel Details'!$I$35), 'Personnel Details'!$J$35, 'Personnel Details'!$E$35)))</f>
        <v/>
      </c>
      <c r="MI339" s="59" t="str">
        <f>IF(MH$9="", "", IF(AND(NOT('Personnel Details'!$N$35=""), $B339&gt;='Personnel Details'!$N$35), IF('Personnel Details'!$P$35="","", 'Personnel Details'!$P$35), IF(AND(NOT('Personnel Details'!$I$35=""), $B339&gt;='Personnel Details'!$I$35), IF('Personnel Details'!$K$35="", "", 'Personnel Details'!$K$35), IF('Personnel Details'!$F$35="", "", 'Personnel Details'!$F$35))))</f>
        <v/>
      </c>
      <c r="MJ339" s="79" t="str">
        <f>IF(MH$9="", "", IF(AND(NOT('Personnel Details'!$N$35=""), $B339&gt;='Personnel Details'!$N$35), 'Personnel Details'!$Q$35, IF(AND(NOT('Personnel Details'!$I$35=""), $B339&gt;='Personnel Details'!$I$35), 'Personnel Details'!$L$35, 'Personnel Details'!$G$35)))</f>
        <v/>
      </c>
      <c r="MK339" s="59" t="str">
        <f t="shared" si="883"/>
        <v/>
      </c>
      <c r="ML339" s="53"/>
      <c r="MN339" s="78" t="str">
        <f>IF(MN$9="", "", IF(AND(NOT('Personnel Details'!$N$36=""), $B339&gt;='Personnel Details'!$N$36), 'Personnel Details'!$O$36, IF(AND(NOT('Personnel Details'!$I$36=""), $B339&gt;='Personnel Details'!$I$36), 'Personnel Details'!$J$36, 'Personnel Details'!$E$36)))</f>
        <v/>
      </c>
      <c r="MO339" s="59" t="str">
        <f>IF(MN$9="", "", IF(AND(NOT('Personnel Details'!$N$36=""), $B339&gt;='Personnel Details'!$N$36), IF('Personnel Details'!$P$36="","", 'Personnel Details'!$P$36), IF(AND(NOT('Personnel Details'!$I$36=""), $B339&gt;='Personnel Details'!$I$36), IF('Personnel Details'!$K$36="", "", 'Personnel Details'!$K$36), IF('Personnel Details'!$F$36="", "", 'Personnel Details'!$F$36))))</f>
        <v/>
      </c>
      <c r="MP339" s="79" t="str">
        <f>IF(MN$9="", "", IF(AND(NOT('Personnel Details'!$N$36=""), $B339&gt;='Personnel Details'!$N$36), 'Personnel Details'!$Q$36, IF(AND(NOT('Personnel Details'!$I$36=""), $B339&gt;='Personnel Details'!$I$36), 'Personnel Details'!$L$36, 'Personnel Details'!$G$36)))</f>
        <v/>
      </c>
      <c r="MQ339" s="59" t="str">
        <f t="shared" si="884"/>
        <v/>
      </c>
      <c r="MR339" s="53"/>
      <c r="MT339" s="78" t="str">
        <f>IF(MT$9="", "", IF(AND(NOT('Personnel Details'!$N$37=""), $B339&gt;='Personnel Details'!$N$37), 'Personnel Details'!$O$37, IF(AND(NOT('Personnel Details'!$I$37=""), $B339&gt;='Personnel Details'!$I$37), 'Personnel Details'!$J$37, 'Personnel Details'!$E$37)))</f>
        <v/>
      </c>
      <c r="MU339" s="59" t="str">
        <f>IF(MT$9="", "", IF(AND(NOT('Personnel Details'!$N$37=""), $B339&gt;='Personnel Details'!$N$37), IF('Personnel Details'!$P$37="","", 'Personnel Details'!$P$37), IF(AND(NOT('Personnel Details'!$I$37=""), $B339&gt;='Personnel Details'!$I$37), IF('Personnel Details'!$K$37="", "", 'Personnel Details'!$K$37), IF('Personnel Details'!$F$37="", "", 'Personnel Details'!$F$37))))</f>
        <v/>
      </c>
      <c r="MV339" s="79" t="str">
        <f>IF(MT$9="", "", IF(AND(NOT('Personnel Details'!$N$37=""), $B339&gt;='Personnel Details'!$N$37), 'Personnel Details'!$Q$37, IF(AND(NOT('Personnel Details'!$I$37=""), $B339&gt;='Personnel Details'!$I$37), 'Personnel Details'!$L$37, 'Personnel Details'!$G$37)))</f>
        <v/>
      </c>
      <c r="MW339" s="59" t="str">
        <f t="shared" si="885"/>
        <v/>
      </c>
      <c r="MX339" s="53"/>
      <c r="MZ339" s="78" t="str">
        <f>IF(MZ$9="", "", IF(AND(NOT('Personnel Details'!$N$38=""), $B339&gt;='Personnel Details'!$N$38), 'Personnel Details'!$O$38, IF(AND(NOT('Personnel Details'!$I$38=""), $B339&gt;='Personnel Details'!$I$38), 'Personnel Details'!$J$38, 'Personnel Details'!$E$38)))</f>
        <v/>
      </c>
      <c r="NA339" s="59" t="str">
        <f>IF(MZ$9="", "", IF(AND(NOT('Personnel Details'!$N$38=""), $B339&gt;='Personnel Details'!$N$38), IF('Personnel Details'!$P$38="","", 'Personnel Details'!$P$38), IF(AND(NOT('Personnel Details'!$I$38=""), $B339&gt;='Personnel Details'!$I$38), IF('Personnel Details'!$K$38="", "", 'Personnel Details'!$K$38), IF('Personnel Details'!$F$38="", "", 'Personnel Details'!$F$38))))</f>
        <v/>
      </c>
      <c r="NB339" s="79" t="str">
        <f>IF(MZ$9="", "", IF(AND(NOT('Personnel Details'!$N$38=""), $B339&gt;='Personnel Details'!$N$38), 'Personnel Details'!$Q$38, IF(AND(NOT('Personnel Details'!$I$38=""), $B339&gt;='Personnel Details'!$I$38), 'Personnel Details'!$L$38, 'Personnel Details'!$G$38)))</f>
        <v/>
      </c>
      <c r="NC339" s="59" t="str">
        <f t="shared" si="886"/>
        <v/>
      </c>
      <c r="ND339" s="53"/>
      <c r="NF339" s="78" t="str">
        <f>IF(NF$9="", "", IF(AND(NOT('Personnel Details'!$N$39=""), $B339&gt;='Personnel Details'!$N$39), 'Personnel Details'!$O$39, IF(AND(NOT('Personnel Details'!$I$39=""), $B339&gt;='Personnel Details'!$I$39), 'Personnel Details'!$J$39, 'Personnel Details'!$E$39)))</f>
        <v/>
      </c>
      <c r="NG339" s="59" t="str">
        <f>IF(NF$9="", "", IF(AND(NOT('Personnel Details'!$N$39=""), $B339&gt;='Personnel Details'!$N$39), IF('Personnel Details'!$P$39="","", 'Personnel Details'!$P$39), IF(AND(NOT('Personnel Details'!$I$39=""), $B339&gt;='Personnel Details'!$I$39), IF('Personnel Details'!$K$39="", "", 'Personnel Details'!$K$39), IF('Personnel Details'!$F$39="", "", 'Personnel Details'!$F$39))))</f>
        <v/>
      </c>
      <c r="NH339" s="79" t="str">
        <f>IF(NF$9="", "", IF(AND(NOT('Personnel Details'!$N$39=""), $B339&gt;='Personnel Details'!$N$39), 'Personnel Details'!$Q$39, IF(AND(NOT('Personnel Details'!$I$39=""), $B339&gt;='Personnel Details'!$I$39), 'Personnel Details'!$L$39, 'Personnel Details'!$G$39)))</f>
        <v/>
      </c>
      <c r="NI339" s="59" t="str">
        <f t="shared" si="887"/>
        <v/>
      </c>
      <c r="NJ339" s="53"/>
      <c r="NL339" s="78" t="str">
        <f>IF(NL$9="", "", IF(AND(NOT('Personnel Details'!$N$40=""), $B339&gt;='Personnel Details'!$N$40), 'Personnel Details'!$O$40, IF(AND(NOT('Personnel Details'!$I$40=""), $B339&gt;='Personnel Details'!$I$40), 'Personnel Details'!$J$40, 'Personnel Details'!$E$40)))</f>
        <v/>
      </c>
      <c r="NM339" s="59" t="str">
        <f>IF(NL$9="", "", IF(AND(NOT('Personnel Details'!$N$40=""), $B339&gt;='Personnel Details'!$N$40), IF('Personnel Details'!$P$40="","", 'Personnel Details'!$P$40), IF(AND(NOT('Personnel Details'!$I$40=""), $B339&gt;='Personnel Details'!$I$40), IF('Personnel Details'!$K$40="", "", 'Personnel Details'!$K$40), IF('Personnel Details'!$F$40="", "", 'Personnel Details'!$F$40))))</f>
        <v/>
      </c>
      <c r="NN339" s="79" t="str">
        <f>IF(NL$9="", "", IF(AND(NOT('Personnel Details'!$N$40=""), $B339&gt;='Personnel Details'!$N$40), 'Personnel Details'!$Q$40, IF(AND(NOT('Personnel Details'!$I$40=""), $B339&gt;='Personnel Details'!$I$40), 'Personnel Details'!$L$40, 'Personnel Details'!$G$40)))</f>
        <v/>
      </c>
      <c r="NO339" s="59" t="str">
        <f t="shared" si="888"/>
        <v/>
      </c>
      <c r="NP339" s="53"/>
    </row>
    <row r="340" spans="1:380" x14ac:dyDescent="0.25">
      <c r="A340" s="32"/>
      <c r="B340" s="113" t="str">
        <f>IFERROR(IF(B339+1&gt;'Personnel Details'!$U$5, "", B339+1), "")</f>
        <v/>
      </c>
      <c r="C340" s="32"/>
      <c r="D340" s="120"/>
      <c r="E340" s="13" t="str">
        <f t="shared" si="767"/>
        <v/>
      </c>
      <c r="F340" s="13" t="str">
        <f t="shared" si="798"/>
        <v/>
      </c>
      <c r="G340" s="56" t="str">
        <f t="shared" si="889"/>
        <v/>
      </c>
      <c r="H340" s="16" t="str">
        <f t="shared" si="799"/>
        <v/>
      </c>
      <c r="I340" s="32"/>
      <c r="J340" s="120"/>
      <c r="K340" s="62" t="str">
        <f t="shared" si="768"/>
        <v/>
      </c>
      <c r="L340" s="62" t="str">
        <f t="shared" si="800"/>
        <v/>
      </c>
      <c r="M340" s="65" t="str">
        <f t="shared" si="890"/>
        <v/>
      </c>
      <c r="N340" s="68" t="str">
        <f t="shared" si="801"/>
        <v/>
      </c>
      <c r="O340" s="32"/>
      <c r="P340" s="120"/>
      <c r="Q340" s="62" t="str">
        <f t="shared" si="769"/>
        <v/>
      </c>
      <c r="R340" s="62" t="str">
        <f t="shared" si="802"/>
        <v/>
      </c>
      <c r="S340" s="65" t="str">
        <f t="shared" si="891"/>
        <v/>
      </c>
      <c r="T340" s="68" t="str">
        <f t="shared" si="803"/>
        <v/>
      </c>
      <c r="U340" s="32"/>
      <c r="V340" s="120"/>
      <c r="W340" s="62" t="str">
        <f t="shared" si="770"/>
        <v/>
      </c>
      <c r="X340" s="62" t="str">
        <f t="shared" si="804"/>
        <v/>
      </c>
      <c r="Y340" s="65" t="str">
        <f t="shared" si="892"/>
        <v/>
      </c>
      <c r="Z340" s="68" t="str">
        <f t="shared" si="805"/>
        <v/>
      </c>
      <c r="AA340" s="32"/>
      <c r="AB340" s="120"/>
      <c r="AC340" s="62" t="str">
        <f t="shared" si="771"/>
        <v/>
      </c>
      <c r="AD340" s="62" t="str">
        <f t="shared" si="806"/>
        <v/>
      </c>
      <c r="AE340" s="65" t="str">
        <f t="shared" si="893"/>
        <v/>
      </c>
      <c r="AF340" s="68" t="str">
        <f t="shared" si="807"/>
        <v/>
      </c>
      <c r="AG340" s="32"/>
      <c r="AH340" s="120"/>
      <c r="AI340" s="62" t="str">
        <f t="shared" si="772"/>
        <v/>
      </c>
      <c r="AJ340" s="62" t="str">
        <f t="shared" si="808"/>
        <v/>
      </c>
      <c r="AK340" s="65" t="str">
        <f t="shared" si="894"/>
        <v/>
      </c>
      <c r="AL340" s="68" t="str">
        <f t="shared" si="809"/>
        <v/>
      </c>
      <c r="AM340" s="32"/>
      <c r="AN340" s="120"/>
      <c r="AO340" s="62" t="str">
        <f t="shared" si="773"/>
        <v/>
      </c>
      <c r="AP340" s="62" t="str">
        <f t="shared" si="810"/>
        <v/>
      </c>
      <c r="AQ340" s="65" t="str">
        <f t="shared" si="895"/>
        <v/>
      </c>
      <c r="AR340" s="68" t="str">
        <f t="shared" si="811"/>
        <v/>
      </c>
      <c r="AS340" s="32"/>
      <c r="AT340" s="120"/>
      <c r="AU340" s="62" t="str">
        <f t="shared" si="774"/>
        <v/>
      </c>
      <c r="AV340" s="62" t="str">
        <f t="shared" si="812"/>
        <v/>
      </c>
      <c r="AW340" s="65" t="str">
        <f t="shared" si="896"/>
        <v/>
      </c>
      <c r="AX340" s="68" t="str">
        <f t="shared" si="813"/>
        <v/>
      </c>
      <c r="AY340" s="32"/>
      <c r="AZ340" s="120"/>
      <c r="BA340" s="62" t="str">
        <f t="shared" si="775"/>
        <v/>
      </c>
      <c r="BB340" s="62" t="str">
        <f t="shared" si="814"/>
        <v/>
      </c>
      <c r="BC340" s="65" t="str">
        <f t="shared" si="897"/>
        <v/>
      </c>
      <c r="BD340" s="68" t="str">
        <f t="shared" si="815"/>
        <v/>
      </c>
      <c r="BE340" s="32"/>
      <c r="BF340" s="120"/>
      <c r="BG340" s="62" t="str">
        <f t="shared" si="776"/>
        <v/>
      </c>
      <c r="BH340" s="62" t="str">
        <f t="shared" si="816"/>
        <v/>
      </c>
      <c r="BI340" s="65" t="str">
        <f t="shared" si="898"/>
        <v/>
      </c>
      <c r="BJ340" s="68" t="str">
        <f t="shared" si="817"/>
        <v/>
      </c>
      <c r="BK340" s="32"/>
      <c r="BL340" s="120"/>
      <c r="BM340" s="62" t="str">
        <f t="shared" si="777"/>
        <v/>
      </c>
      <c r="BN340" s="62" t="str">
        <f t="shared" si="818"/>
        <v/>
      </c>
      <c r="BO340" s="65" t="str">
        <f t="shared" si="899"/>
        <v/>
      </c>
      <c r="BP340" s="68" t="str">
        <f t="shared" si="819"/>
        <v/>
      </c>
      <c r="BQ340" s="32"/>
      <c r="BR340" s="120"/>
      <c r="BS340" s="62" t="str">
        <f t="shared" si="778"/>
        <v/>
      </c>
      <c r="BT340" s="62" t="str">
        <f t="shared" si="820"/>
        <v/>
      </c>
      <c r="BU340" s="65" t="str">
        <f t="shared" si="900"/>
        <v/>
      </c>
      <c r="BV340" s="68" t="str">
        <f t="shared" si="821"/>
        <v/>
      </c>
      <c r="BW340" s="32"/>
      <c r="BX340" s="120"/>
      <c r="BY340" s="62" t="str">
        <f t="shared" si="779"/>
        <v/>
      </c>
      <c r="BZ340" s="62" t="str">
        <f t="shared" si="822"/>
        <v/>
      </c>
      <c r="CA340" s="65" t="str">
        <f t="shared" si="901"/>
        <v/>
      </c>
      <c r="CB340" s="68" t="str">
        <f t="shared" si="823"/>
        <v/>
      </c>
      <c r="CC340" s="32"/>
      <c r="CD340" s="120"/>
      <c r="CE340" s="62" t="str">
        <f t="shared" si="780"/>
        <v/>
      </c>
      <c r="CF340" s="62" t="str">
        <f t="shared" si="824"/>
        <v/>
      </c>
      <c r="CG340" s="65" t="str">
        <f t="shared" si="902"/>
        <v/>
      </c>
      <c r="CH340" s="68" t="str">
        <f t="shared" si="825"/>
        <v/>
      </c>
      <c r="CI340" s="32"/>
      <c r="CJ340" s="120"/>
      <c r="CK340" s="62" t="str">
        <f t="shared" si="781"/>
        <v/>
      </c>
      <c r="CL340" s="62" t="str">
        <f t="shared" si="826"/>
        <v/>
      </c>
      <c r="CM340" s="65" t="str">
        <f t="shared" si="903"/>
        <v/>
      </c>
      <c r="CN340" s="68" t="str">
        <f t="shared" si="827"/>
        <v/>
      </c>
      <c r="CO340" s="32"/>
      <c r="CP340" s="120"/>
      <c r="CQ340" s="62" t="str">
        <f t="shared" si="782"/>
        <v/>
      </c>
      <c r="CR340" s="62" t="str">
        <f t="shared" si="828"/>
        <v/>
      </c>
      <c r="CS340" s="65" t="str">
        <f t="shared" si="904"/>
        <v/>
      </c>
      <c r="CT340" s="68" t="str">
        <f t="shared" si="829"/>
        <v/>
      </c>
      <c r="CU340" s="32"/>
      <c r="CV340" s="120"/>
      <c r="CW340" s="62" t="str">
        <f t="shared" si="783"/>
        <v/>
      </c>
      <c r="CX340" s="62" t="str">
        <f t="shared" si="830"/>
        <v/>
      </c>
      <c r="CY340" s="65" t="str">
        <f t="shared" si="905"/>
        <v/>
      </c>
      <c r="CZ340" s="68" t="str">
        <f t="shared" si="831"/>
        <v/>
      </c>
      <c r="DA340" s="32"/>
      <c r="DB340" s="120"/>
      <c r="DC340" s="62" t="str">
        <f t="shared" si="784"/>
        <v/>
      </c>
      <c r="DD340" s="62" t="str">
        <f t="shared" si="832"/>
        <v/>
      </c>
      <c r="DE340" s="65" t="str">
        <f t="shared" si="906"/>
        <v/>
      </c>
      <c r="DF340" s="68" t="str">
        <f t="shared" si="833"/>
        <v/>
      </c>
      <c r="DG340" s="32"/>
      <c r="DH340" s="120"/>
      <c r="DI340" s="62" t="str">
        <f t="shared" si="785"/>
        <v/>
      </c>
      <c r="DJ340" s="62" t="str">
        <f t="shared" si="834"/>
        <v/>
      </c>
      <c r="DK340" s="65" t="str">
        <f t="shared" si="907"/>
        <v/>
      </c>
      <c r="DL340" s="68" t="str">
        <f t="shared" si="835"/>
        <v/>
      </c>
      <c r="DM340" s="32"/>
      <c r="DN340" s="120"/>
      <c r="DO340" s="62" t="str">
        <f t="shared" si="786"/>
        <v/>
      </c>
      <c r="DP340" s="62" t="str">
        <f t="shared" si="836"/>
        <v/>
      </c>
      <c r="DQ340" s="65" t="str">
        <f t="shared" si="908"/>
        <v/>
      </c>
      <c r="DR340" s="68" t="str">
        <f t="shared" si="837"/>
        <v/>
      </c>
      <c r="DS340" s="32"/>
      <c r="DT340" s="120"/>
      <c r="DU340" s="62" t="str">
        <f t="shared" si="787"/>
        <v/>
      </c>
      <c r="DV340" s="62" t="str">
        <f t="shared" si="838"/>
        <v/>
      </c>
      <c r="DW340" s="65" t="str">
        <f t="shared" si="909"/>
        <v/>
      </c>
      <c r="DX340" s="68" t="str">
        <f t="shared" si="839"/>
        <v/>
      </c>
      <c r="DY340" s="32"/>
      <c r="DZ340" s="120"/>
      <c r="EA340" s="62" t="str">
        <f t="shared" si="788"/>
        <v/>
      </c>
      <c r="EB340" s="62" t="str">
        <f t="shared" si="840"/>
        <v/>
      </c>
      <c r="EC340" s="65" t="str">
        <f t="shared" si="910"/>
        <v/>
      </c>
      <c r="ED340" s="68" t="str">
        <f t="shared" si="841"/>
        <v/>
      </c>
      <c r="EE340" s="32"/>
      <c r="EF340" s="120"/>
      <c r="EG340" s="62" t="str">
        <f t="shared" si="789"/>
        <v/>
      </c>
      <c r="EH340" s="62" t="str">
        <f t="shared" si="842"/>
        <v/>
      </c>
      <c r="EI340" s="65" t="str">
        <f t="shared" si="911"/>
        <v/>
      </c>
      <c r="EJ340" s="68" t="str">
        <f t="shared" si="843"/>
        <v/>
      </c>
      <c r="EK340" s="32"/>
      <c r="EL340" s="120"/>
      <c r="EM340" s="62" t="str">
        <f t="shared" si="790"/>
        <v/>
      </c>
      <c r="EN340" s="62" t="str">
        <f t="shared" si="844"/>
        <v/>
      </c>
      <c r="EO340" s="65" t="str">
        <f t="shared" si="912"/>
        <v/>
      </c>
      <c r="EP340" s="68" t="str">
        <f t="shared" si="845"/>
        <v/>
      </c>
      <c r="EQ340" s="32"/>
      <c r="ER340" s="120"/>
      <c r="ES340" s="62" t="str">
        <f t="shared" si="791"/>
        <v/>
      </c>
      <c r="ET340" s="62" t="str">
        <f t="shared" si="846"/>
        <v/>
      </c>
      <c r="EU340" s="65" t="str">
        <f t="shared" si="913"/>
        <v/>
      </c>
      <c r="EV340" s="68" t="str">
        <f t="shared" si="847"/>
        <v/>
      </c>
      <c r="EW340" s="32"/>
      <c r="EX340" s="120"/>
      <c r="EY340" s="62" t="str">
        <f t="shared" si="792"/>
        <v/>
      </c>
      <c r="EZ340" s="62" t="str">
        <f t="shared" si="848"/>
        <v/>
      </c>
      <c r="FA340" s="65" t="str">
        <f t="shared" si="914"/>
        <v/>
      </c>
      <c r="FB340" s="68" t="str">
        <f t="shared" si="849"/>
        <v/>
      </c>
      <c r="FC340" s="32"/>
      <c r="FD340" s="120"/>
      <c r="FE340" s="62" t="str">
        <f t="shared" si="793"/>
        <v/>
      </c>
      <c r="FF340" s="62" t="str">
        <f t="shared" si="850"/>
        <v/>
      </c>
      <c r="FG340" s="65" t="str">
        <f t="shared" si="915"/>
        <v/>
      </c>
      <c r="FH340" s="68" t="str">
        <f t="shared" si="851"/>
        <v/>
      </c>
      <c r="FI340" s="32"/>
      <c r="FJ340" s="120"/>
      <c r="FK340" s="62" t="str">
        <f t="shared" si="794"/>
        <v/>
      </c>
      <c r="FL340" s="62" t="str">
        <f t="shared" si="852"/>
        <v/>
      </c>
      <c r="FM340" s="65" t="str">
        <f t="shared" si="916"/>
        <v/>
      </c>
      <c r="FN340" s="68" t="str">
        <f t="shared" si="853"/>
        <v/>
      </c>
      <c r="FO340" s="32"/>
      <c r="FP340" s="120"/>
      <c r="FQ340" s="62" t="str">
        <f t="shared" si="795"/>
        <v/>
      </c>
      <c r="FR340" s="62" t="str">
        <f t="shared" si="854"/>
        <v/>
      </c>
      <c r="FS340" s="65" t="str">
        <f t="shared" si="917"/>
        <v/>
      </c>
      <c r="FT340" s="68" t="str">
        <f t="shared" si="855"/>
        <v/>
      </c>
      <c r="FU340" s="32"/>
      <c r="FV340" s="120"/>
      <c r="FW340" s="62" t="str">
        <f t="shared" si="796"/>
        <v/>
      </c>
      <c r="FX340" s="62" t="str">
        <f t="shared" si="856"/>
        <v/>
      </c>
      <c r="FY340" s="65" t="str">
        <f t="shared" si="918"/>
        <v/>
      </c>
      <c r="FZ340" s="68" t="str">
        <f t="shared" si="857"/>
        <v/>
      </c>
      <c r="GA340" s="32"/>
      <c r="GC340" s="7" t="str">
        <f t="shared" si="858"/>
        <v/>
      </c>
      <c r="GD340" s="7" t="str">
        <f t="shared" ca="1" si="797"/>
        <v/>
      </c>
      <c r="GT340" s="71" t="str">
        <f>IF(GT$9="", "", IF(AND(NOT('Personnel Details'!$N$11=""), $B340&gt;='Personnel Details'!$N$11), 'Personnel Details'!$O$11, IF(AND(NOT('Personnel Details'!$I$11=""), $B340&gt;='Personnel Details'!$I$11), 'Personnel Details'!$J$11, 'Personnel Details'!$E$11)))</f>
        <v/>
      </c>
      <c r="GU340" s="59" t="str">
        <f>IF(GT$9="", "", IF(AND(NOT('Personnel Details'!$N$11=""), $B340&gt;='Personnel Details'!$N$11), IF('Personnel Details'!$P$11="","", 'Personnel Details'!$P$11), IF(AND(NOT('Personnel Details'!$I$11=""), $B340&gt;='Personnel Details'!$I$11), IF('Personnel Details'!$K$11="", "", 'Personnel Details'!$K$11), IF('Personnel Details'!$F$11="", "", 'Personnel Details'!$F$11))))</f>
        <v/>
      </c>
      <c r="GV340" s="74" t="str">
        <f>IF(GT$9="", "", IF(AND(NOT('Personnel Details'!$N$11=""), $B340&gt;='Personnel Details'!$N$11), 'Personnel Details'!$Q$11, IF(AND(NOT('Personnel Details'!$I$11=""), $B340&gt;='Personnel Details'!$I$11), 'Personnel Details'!$L$11, 'Personnel Details'!$G$11)))</f>
        <v/>
      </c>
      <c r="GW340" s="59" t="str">
        <f t="shared" si="859"/>
        <v/>
      </c>
      <c r="GX340" s="53"/>
      <c r="GZ340" s="78" t="str">
        <f>IF(GZ$9="", "", IF(AND(NOT('Personnel Details'!$N$12=""), $B340&gt;='Personnel Details'!$N$12), 'Personnel Details'!$O$12, IF(AND(NOT('Personnel Details'!$I$12=""), $B340&gt;='Personnel Details'!$I$12), 'Personnel Details'!$J$12, 'Personnel Details'!$E$12)))</f>
        <v/>
      </c>
      <c r="HA340" s="59" t="str">
        <f>IF(GZ$9="", "", IF(AND(NOT('Personnel Details'!$N$12=""), $B340&gt;='Personnel Details'!$N$12), IF('Personnel Details'!$P$12="","", 'Personnel Details'!$P$12), IF(AND(NOT('Personnel Details'!$I$12=""), $B340&gt;='Personnel Details'!$I$12), IF('Personnel Details'!$K$12="", "", 'Personnel Details'!$K$12), IF('Personnel Details'!$F$12="", "", 'Personnel Details'!$F$12))))</f>
        <v/>
      </c>
      <c r="HB340" s="79" t="str">
        <f>IF(GZ$9="", "", IF(AND(NOT('Personnel Details'!$N$12=""), $B340&gt;='Personnel Details'!$N$12), 'Personnel Details'!$Q$12, IF(AND(NOT('Personnel Details'!$I$12=""), $B340&gt;='Personnel Details'!$I$12), 'Personnel Details'!$L$12, 'Personnel Details'!$G$12)))</f>
        <v/>
      </c>
      <c r="HC340" s="59" t="str">
        <f t="shared" si="860"/>
        <v/>
      </c>
      <c r="HD340" s="53"/>
      <c r="HF340" s="78" t="str">
        <f>IF(HF$9="", "", IF(AND(NOT('Personnel Details'!$N$13=""), $B340&gt;='Personnel Details'!$N$13), 'Personnel Details'!$O$13, IF(AND(NOT('Personnel Details'!$I$13=""), $B340&gt;='Personnel Details'!$I$13), 'Personnel Details'!$J$13, 'Personnel Details'!$E$13)))</f>
        <v/>
      </c>
      <c r="HG340" s="59" t="str">
        <f>IF(HF$9="", "", IF(AND(NOT('Personnel Details'!$N$13=""), $B340&gt;='Personnel Details'!$N$13), IF('Personnel Details'!$P$13="","", 'Personnel Details'!$P$13), IF(AND(NOT('Personnel Details'!$I$13=""), $B340&gt;='Personnel Details'!$I$13), IF('Personnel Details'!$K$13="", "", 'Personnel Details'!$K$13), IF('Personnel Details'!$F$13="", "", 'Personnel Details'!$F$13))))</f>
        <v/>
      </c>
      <c r="HH340" s="79" t="str">
        <f>IF(HF$9="", "", IF(AND(NOT('Personnel Details'!$N$13=""), $B340&gt;='Personnel Details'!$N$13), 'Personnel Details'!$Q$13, IF(AND(NOT('Personnel Details'!$I$13=""), $B340&gt;='Personnel Details'!$I$13), 'Personnel Details'!$L$13, 'Personnel Details'!$G$13)))</f>
        <v/>
      </c>
      <c r="HI340" s="59" t="str">
        <f t="shared" si="861"/>
        <v/>
      </c>
      <c r="HJ340" s="53"/>
      <c r="HL340" s="78" t="str">
        <f>IF(HL$9="", "", IF(AND(NOT('Personnel Details'!$N$14=""), $B340&gt;='Personnel Details'!$N$14), 'Personnel Details'!$O$14, IF(AND(NOT('Personnel Details'!$I$14=""), $B340&gt;='Personnel Details'!$I$14), 'Personnel Details'!$J$14, 'Personnel Details'!$E$14)))</f>
        <v/>
      </c>
      <c r="HM340" s="59" t="str">
        <f>IF(HL$9="", "", IF(AND(NOT('Personnel Details'!$N$14=""), $B340&gt;='Personnel Details'!$N$14), IF('Personnel Details'!$P$14="","", 'Personnel Details'!$P$14), IF(AND(NOT('Personnel Details'!$I$14=""), $B340&gt;='Personnel Details'!$I$14), IF('Personnel Details'!$K$14="", "", 'Personnel Details'!$K$14), IF('Personnel Details'!$F$14="", "", 'Personnel Details'!$F$14))))</f>
        <v/>
      </c>
      <c r="HN340" s="79" t="str">
        <f>IF(HL$9="", "", IF(AND(NOT('Personnel Details'!$N$14=""), $B340&gt;='Personnel Details'!$N$14), 'Personnel Details'!$Q$14, IF(AND(NOT('Personnel Details'!$I$14=""), $B340&gt;='Personnel Details'!$I$14), 'Personnel Details'!$L$14, 'Personnel Details'!$G$14)))</f>
        <v/>
      </c>
      <c r="HO340" s="59" t="str">
        <f t="shared" si="862"/>
        <v/>
      </c>
      <c r="HP340" s="53"/>
      <c r="HR340" s="78" t="str">
        <f>IF(HR$9="", "", IF(AND(NOT('Personnel Details'!$N$15=""), $B340&gt;='Personnel Details'!$N$15), 'Personnel Details'!$O$15, IF(AND(NOT('Personnel Details'!$I$15=""), $B340&gt;='Personnel Details'!$I$15), 'Personnel Details'!$J$15, 'Personnel Details'!$E$15)))</f>
        <v/>
      </c>
      <c r="HS340" s="59" t="str">
        <f>IF(HR$9="", "", IF(AND(NOT('Personnel Details'!$N$15=""), $B340&gt;='Personnel Details'!$N$15), IF('Personnel Details'!$P$15="","", 'Personnel Details'!$P$15), IF(AND(NOT('Personnel Details'!$I$15=""), $B340&gt;='Personnel Details'!$I$15), IF('Personnel Details'!$K$15="", "", 'Personnel Details'!$K$15), IF('Personnel Details'!$F$15="", "", 'Personnel Details'!$F$15))))</f>
        <v/>
      </c>
      <c r="HT340" s="79" t="str">
        <f>IF(HR$9="", "", IF(AND(NOT('Personnel Details'!$N$15=""), $B340&gt;='Personnel Details'!$N$15), 'Personnel Details'!$Q$15, IF(AND(NOT('Personnel Details'!$I$15=""), $B340&gt;='Personnel Details'!$I$15), 'Personnel Details'!$L$15, 'Personnel Details'!$G$15)))</f>
        <v/>
      </c>
      <c r="HU340" s="59" t="str">
        <f t="shared" si="863"/>
        <v/>
      </c>
      <c r="HV340" s="53"/>
      <c r="HX340" s="78" t="str">
        <f>IF(HX$9="", "", IF(AND(NOT('Personnel Details'!$N$16=""), $B340&gt;='Personnel Details'!$N$16), 'Personnel Details'!$O$16, IF(AND(NOT('Personnel Details'!$I$16=""), $B340&gt;='Personnel Details'!$I$16), 'Personnel Details'!$J$16, 'Personnel Details'!$E$16)))</f>
        <v/>
      </c>
      <c r="HY340" s="59" t="str">
        <f>IF(HX$9="", "", IF(AND(NOT('Personnel Details'!$N$16=""), $B340&gt;='Personnel Details'!$N$16), IF('Personnel Details'!$P$16="","", 'Personnel Details'!$P$16), IF(AND(NOT('Personnel Details'!$I$16=""), $B340&gt;='Personnel Details'!$I$16), IF('Personnel Details'!$K$16="", "", 'Personnel Details'!$K$16), IF('Personnel Details'!$F$16="", "", 'Personnel Details'!$F$16))))</f>
        <v/>
      </c>
      <c r="HZ340" s="79" t="str">
        <f>IF(HX$9="", "", IF(AND(NOT('Personnel Details'!$N$16=""), $B340&gt;='Personnel Details'!$N$16), 'Personnel Details'!$Q$16, IF(AND(NOT('Personnel Details'!$I$16=""), $B340&gt;='Personnel Details'!$I$16), 'Personnel Details'!$L$16, 'Personnel Details'!$G$16)))</f>
        <v/>
      </c>
      <c r="IA340" s="59" t="str">
        <f t="shared" si="864"/>
        <v/>
      </c>
      <c r="IB340" s="53"/>
      <c r="ID340" s="78" t="str">
        <f>IF(ID$9="", "", IF(AND(NOT('Personnel Details'!$N$17=""), $B340&gt;='Personnel Details'!$N$17), 'Personnel Details'!$O$17, IF(AND(NOT('Personnel Details'!$I$17=""), $B340&gt;='Personnel Details'!$I$17), 'Personnel Details'!$J$17, 'Personnel Details'!$E$17)))</f>
        <v/>
      </c>
      <c r="IE340" s="59" t="str">
        <f>IF(ID$9="", "", IF(AND(NOT('Personnel Details'!$N$17=""), $B340&gt;='Personnel Details'!$N$17), IF('Personnel Details'!$P$17="","", 'Personnel Details'!$P$17), IF(AND(NOT('Personnel Details'!$I$17=""), $B340&gt;='Personnel Details'!$I$17), IF('Personnel Details'!$K$17="", "", 'Personnel Details'!$K$17), IF('Personnel Details'!$F$17="", "", 'Personnel Details'!$F$17))))</f>
        <v/>
      </c>
      <c r="IF340" s="79" t="str">
        <f>IF(ID$9="", "", IF(AND(NOT('Personnel Details'!$N$17=""), $B340&gt;='Personnel Details'!$N$17), 'Personnel Details'!$Q$17, IF(AND(NOT('Personnel Details'!$I$17=""), $B340&gt;='Personnel Details'!$I$17), 'Personnel Details'!$L$17, 'Personnel Details'!$G$17)))</f>
        <v/>
      </c>
      <c r="IG340" s="59" t="str">
        <f t="shared" si="865"/>
        <v/>
      </c>
      <c r="IH340" s="53"/>
      <c r="IJ340" s="78" t="str">
        <f>IF(IJ$9="", "", IF(AND(NOT('Personnel Details'!$N$18=""), $B340&gt;='Personnel Details'!$N$18), 'Personnel Details'!$O$18, IF(AND(NOT('Personnel Details'!$I$18=""), $B340&gt;='Personnel Details'!$I$18), 'Personnel Details'!$J$18, 'Personnel Details'!$E$18)))</f>
        <v/>
      </c>
      <c r="IK340" s="59" t="str">
        <f>IF(IJ$9="", "", IF(AND(NOT('Personnel Details'!$N$18=""), $B340&gt;='Personnel Details'!$N$18), IF('Personnel Details'!$P$18="","", 'Personnel Details'!$P$18), IF(AND(NOT('Personnel Details'!$I$18=""), $B340&gt;='Personnel Details'!$I$18), IF('Personnel Details'!$K$18="", "", 'Personnel Details'!$K$18), IF('Personnel Details'!$F$18="", "", 'Personnel Details'!$F$18))))</f>
        <v/>
      </c>
      <c r="IL340" s="79" t="str">
        <f>IF(IJ$9="", "", IF(AND(NOT('Personnel Details'!$N$18=""), $B340&gt;='Personnel Details'!$N$18), 'Personnel Details'!$Q$18, IF(AND(NOT('Personnel Details'!$I$18=""), $B340&gt;='Personnel Details'!$I$18), 'Personnel Details'!$L$18, 'Personnel Details'!$G$18)))</f>
        <v/>
      </c>
      <c r="IM340" s="59" t="str">
        <f t="shared" si="866"/>
        <v/>
      </c>
      <c r="IN340" s="53"/>
      <c r="IP340" s="78" t="str">
        <f>IF(IP$9="", "", IF(AND(NOT('Personnel Details'!$N$19=""), $B340&gt;='Personnel Details'!$N$19), 'Personnel Details'!$O$19, IF(AND(NOT('Personnel Details'!$I$19=""), $B340&gt;='Personnel Details'!$I$19), 'Personnel Details'!$J$19, 'Personnel Details'!$E$19)))</f>
        <v/>
      </c>
      <c r="IQ340" s="59" t="str">
        <f>IF(IP$9="", "", IF(AND(NOT('Personnel Details'!$N$19=""), $B340&gt;='Personnel Details'!$N$19), IF('Personnel Details'!$P$19="","", 'Personnel Details'!$P$19), IF(AND(NOT('Personnel Details'!$I$19=""), $B340&gt;='Personnel Details'!$I$19), IF('Personnel Details'!$K$19="", "", 'Personnel Details'!$K$19), IF('Personnel Details'!$F$19="", "", 'Personnel Details'!$F$19))))</f>
        <v/>
      </c>
      <c r="IR340" s="79" t="str">
        <f>IF(IP$9="", "", IF(AND(NOT('Personnel Details'!$N$19=""), $B340&gt;='Personnel Details'!$N$19), 'Personnel Details'!$Q$19, IF(AND(NOT('Personnel Details'!$I$19=""), $B340&gt;='Personnel Details'!$I$19), 'Personnel Details'!$L$19, 'Personnel Details'!$G$19)))</f>
        <v/>
      </c>
      <c r="IS340" s="59" t="str">
        <f t="shared" si="867"/>
        <v/>
      </c>
      <c r="IT340" s="53"/>
      <c r="IV340" s="78" t="str">
        <f>IF(IV$9="", "", IF(AND(NOT('Personnel Details'!$N$20=""), $B340&gt;='Personnel Details'!$N$20), 'Personnel Details'!$O$20, IF(AND(NOT('Personnel Details'!$I$20=""), $B340&gt;='Personnel Details'!$I$20), 'Personnel Details'!$J$20, 'Personnel Details'!$E$20)))</f>
        <v/>
      </c>
      <c r="IW340" s="59" t="str">
        <f>IF(IV$9="", "", IF(AND(NOT('Personnel Details'!$N$20=""), $B340&gt;='Personnel Details'!$N$20), IF('Personnel Details'!$P$20="","", 'Personnel Details'!$P$20), IF(AND(NOT('Personnel Details'!$I$20=""), $B340&gt;='Personnel Details'!$I$20), IF('Personnel Details'!$K$20="", "", 'Personnel Details'!$K$20), IF('Personnel Details'!$F$20="", "", 'Personnel Details'!$F$20))))</f>
        <v/>
      </c>
      <c r="IX340" s="79" t="str">
        <f>IF(IV$9="", "", IF(AND(NOT('Personnel Details'!$N$20=""), $B340&gt;='Personnel Details'!$N$20), 'Personnel Details'!$Q$20, IF(AND(NOT('Personnel Details'!$I$20=""), $B340&gt;='Personnel Details'!$I$20), 'Personnel Details'!$L$20, 'Personnel Details'!$G$20)))</f>
        <v/>
      </c>
      <c r="IY340" s="59" t="str">
        <f t="shared" si="868"/>
        <v/>
      </c>
      <c r="IZ340" s="53"/>
      <c r="JB340" s="78" t="str">
        <f>IF(JB$9="", "", IF(AND(NOT('Personnel Details'!$N$21=""), $B340&gt;='Personnel Details'!$N$21), 'Personnel Details'!$O$21, IF(AND(NOT('Personnel Details'!$I$21=""), $B340&gt;='Personnel Details'!$I$21), 'Personnel Details'!$J$21, 'Personnel Details'!$E$21)))</f>
        <v/>
      </c>
      <c r="JC340" s="59" t="str">
        <f>IF(JB$9="", "", IF(AND(NOT('Personnel Details'!$N$21=""), $B340&gt;='Personnel Details'!$N$21), IF('Personnel Details'!$P$21="","", 'Personnel Details'!$P$21), IF(AND(NOT('Personnel Details'!$I$21=""), $B340&gt;='Personnel Details'!$I$21), IF('Personnel Details'!$K$21="", "", 'Personnel Details'!$K$21), IF('Personnel Details'!$F$21="", "", 'Personnel Details'!$F$21))))</f>
        <v/>
      </c>
      <c r="JD340" s="79" t="str">
        <f>IF(JB$9="", "", IF(AND(NOT('Personnel Details'!$N$21=""), $B340&gt;='Personnel Details'!$N$21), 'Personnel Details'!$Q$21, IF(AND(NOT('Personnel Details'!$I$21=""), $B340&gt;='Personnel Details'!$I$21), 'Personnel Details'!$L$21, 'Personnel Details'!$G$21)))</f>
        <v/>
      </c>
      <c r="JE340" s="59" t="str">
        <f t="shared" si="869"/>
        <v/>
      </c>
      <c r="JF340" s="53"/>
      <c r="JH340" s="78" t="str">
        <f>IF(JH$9="", "", IF(AND(NOT('Personnel Details'!$N$22=""), $B340&gt;='Personnel Details'!$N$22), 'Personnel Details'!$O$22, IF(AND(NOT('Personnel Details'!$I$22=""), $B340&gt;='Personnel Details'!$I$22), 'Personnel Details'!$J$22, 'Personnel Details'!$E$22)))</f>
        <v/>
      </c>
      <c r="JI340" s="59" t="str">
        <f>IF(JH$9="", "", IF(AND(NOT('Personnel Details'!$N$22=""), $B340&gt;='Personnel Details'!$N$22), IF('Personnel Details'!$P$22="","", 'Personnel Details'!$P$22), IF(AND(NOT('Personnel Details'!$I$22=""), $B340&gt;='Personnel Details'!$I$22), IF('Personnel Details'!$K$22="", "", 'Personnel Details'!$K$22), IF('Personnel Details'!$F$22="", "", 'Personnel Details'!$F$22))))</f>
        <v/>
      </c>
      <c r="JJ340" s="79" t="str">
        <f>IF(JH$9="", "", IF(AND(NOT('Personnel Details'!$N$22=""), $B340&gt;='Personnel Details'!$N$22), 'Personnel Details'!$Q$22, IF(AND(NOT('Personnel Details'!$I$22=""), $B340&gt;='Personnel Details'!$I$22), 'Personnel Details'!$L$22, 'Personnel Details'!$G$22)))</f>
        <v/>
      </c>
      <c r="JK340" s="59" t="str">
        <f t="shared" si="870"/>
        <v/>
      </c>
      <c r="JL340" s="53"/>
      <c r="JN340" s="78" t="str">
        <f>IF(JN$9="", "", IF(AND(NOT('Personnel Details'!$N$23=""), $B340&gt;='Personnel Details'!$N$23), 'Personnel Details'!$O$23, IF(AND(NOT('Personnel Details'!$I$23=""), $B340&gt;='Personnel Details'!$I$23), 'Personnel Details'!$J$23, 'Personnel Details'!$E$23)))</f>
        <v/>
      </c>
      <c r="JO340" s="59" t="str">
        <f>IF(JN$9="", "", IF(AND(NOT('Personnel Details'!$N$23=""), $B340&gt;='Personnel Details'!$N$23), IF('Personnel Details'!$P$23="","", 'Personnel Details'!$P$23), IF(AND(NOT('Personnel Details'!$I$23=""), $B340&gt;='Personnel Details'!$I$23), IF('Personnel Details'!$K$23="", "", 'Personnel Details'!$K$23), IF('Personnel Details'!$F$23="", "", 'Personnel Details'!$F$23))))</f>
        <v/>
      </c>
      <c r="JP340" s="79" t="str">
        <f>IF(JN$9="", "", IF(AND(NOT('Personnel Details'!$N$23=""), $B340&gt;='Personnel Details'!$N$23), 'Personnel Details'!$Q$23, IF(AND(NOT('Personnel Details'!$I$23=""), $B340&gt;='Personnel Details'!$I$23), 'Personnel Details'!$L$23, 'Personnel Details'!$G$23)))</f>
        <v/>
      </c>
      <c r="JQ340" s="59" t="str">
        <f t="shared" si="871"/>
        <v/>
      </c>
      <c r="JR340" s="53"/>
      <c r="JT340" s="78" t="str">
        <f>IF(JT$9="", "", IF(AND(NOT('Personnel Details'!$N$24=""), $B340&gt;='Personnel Details'!$N$24), 'Personnel Details'!$O$24, IF(AND(NOT('Personnel Details'!$I$24=""), $B340&gt;='Personnel Details'!$I$24), 'Personnel Details'!$J$24, 'Personnel Details'!$E$24)))</f>
        <v/>
      </c>
      <c r="JU340" s="59" t="str">
        <f>IF(JT$9="", "", IF(AND(NOT('Personnel Details'!$N$24=""), $B340&gt;='Personnel Details'!$N$24), IF('Personnel Details'!$P$24="","", 'Personnel Details'!$P$24), IF(AND(NOT('Personnel Details'!$I$24=""), $B340&gt;='Personnel Details'!$I$24), IF('Personnel Details'!$K$24="", "", 'Personnel Details'!$K$24), IF('Personnel Details'!$F$24="", "", 'Personnel Details'!$F$24))))</f>
        <v/>
      </c>
      <c r="JV340" s="79" t="str">
        <f>IF(JT$9="", "", IF(AND(NOT('Personnel Details'!$N$24=""), $B340&gt;='Personnel Details'!$N$24), 'Personnel Details'!$Q$24, IF(AND(NOT('Personnel Details'!$I$24=""), $B340&gt;='Personnel Details'!$I$24), 'Personnel Details'!$L$24, 'Personnel Details'!$G$24)))</f>
        <v/>
      </c>
      <c r="JW340" s="59" t="str">
        <f t="shared" si="872"/>
        <v/>
      </c>
      <c r="JX340" s="53"/>
      <c r="JZ340" s="78" t="str">
        <f>IF(JZ$9="", "", IF(AND(NOT('Personnel Details'!$N$25=""), $B340&gt;='Personnel Details'!$N$25), 'Personnel Details'!$O$25, IF(AND(NOT('Personnel Details'!$I$25=""), $B340&gt;='Personnel Details'!$I$25), 'Personnel Details'!$J$25, 'Personnel Details'!$E$25)))</f>
        <v/>
      </c>
      <c r="KA340" s="59" t="str">
        <f>IF(JZ$9="", "", IF(AND(NOT('Personnel Details'!$N$25=""), $B340&gt;='Personnel Details'!$N$25), IF('Personnel Details'!$P$25="","", 'Personnel Details'!$P$25), IF(AND(NOT('Personnel Details'!$I$25=""), $B340&gt;='Personnel Details'!$I$25), IF('Personnel Details'!$K$25="", "", 'Personnel Details'!$K$25), IF('Personnel Details'!$F$25="", "", 'Personnel Details'!$F$25))))</f>
        <v/>
      </c>
      <c r="KB340" s="79" t="str">
        <f>IF(JZ$9="", "", IF(AND(NOT('Personnel Details'!$N$25=""), $B340&gt;='Personnel Details'!$N$25), 'Personnel Details'!$Q$25, IF(AND(NOT('Personnel Details'!$I$25=""), $B340&gt;='Personnel Details'!$I$25), 'Personnel Details'!$L$25, 'Personnel Details'!$G$25)))</f>
        <v/>
      </c>
      <c r="KC340" s="59" t="str">
        <f t="shared" si="873"/>
        <v/>
      </c>
      <c r="KD340" s="53"/>
      <c r="KF340" s="78" t="str">
        <f>IF(KF$9="", "", IF(AND(NOT('Personnel Details'!$N$26=""), $B340&gt;='Personnel Details'!$N$26), 'Personnel Details'!$O$26, IF(AND(NOT('Personnel Details'!$I$26=""), $B340&gt;='Personnel Details'!$I$26), 'Personnel Details'!$J$26, 'Personnel Details'!$E$26)))</f>
        <v/>
      </c>
      <c r="KG340" s="59" t="str">
        <f>IF(KF$9="", "", IF(AND(NOT('Personnel Details'!$N$26=""), $B340&gt;='Personnel Details'!$N$26), IF('Personnel Details'!$P$26="","", 'Personnel Details'!$P$26), IF(AND(NOT('Personnel Details'!$I$26=""), $B340&gt;='Personnel Details'!$I$26), IF('Personnel Details'!$K$26="", "", 'Personnel Details'!$K$26), IF('Personnel Details'!$F$26="", "", 'Personnel Details'!$F$26))))</f>
        <v/>
      </c>
      <c r="KH340" s="79" t="str">
        <f>IF(KF$9="", "", IF(AND(NOT('Personnel Details'!$N$26=""), $B340&gt;='Personnel Details'!$N$26), 'Personnel Details'!$Q$26, IF(AND(NOT('Personnel Details'!$I$26=""), $B340&gt;='Personnel Details'!$I$26), 'Personnel Details'!$L$26, 'Personnel Details'!$G$26)))</f>
        <v/>
      </c>
      <c r="KI340" s="59" t="str">
        <f t="shared" si="874"/>
        <v/>
      </c>
      <c r="KJ340" s="53"/>
      <c r="KL340" s="78" t="str">
        <f>IF(KL$9="", "", IF(AND(NOT('Personnel Details'!$N$27=""), $B340&gt;='Personnel Details'!$N$27), 'Personnel Details'!$O$27, IF(AND(NOT('Personnel Details'!$I$27=""), $B340&gt;='Personnel Details'!$I$27), 'Personnel Details'!$J$27, 'Personnel Details'!$E$27)))</f>
        <v/>
      </c>
      <c r="KM340" s="59" t="str">
        <f>IF(KL$9="", "", IF(AND(NOT('Personnel Details'!$N$27=""), $B340&gt;='Personnel Details'!$N$27), IF('Personnel Details'!$P$27="","", 'Personnel Details'!$P$27), IF(AND(NOT('Personnel Details'!$I$27=""), $B340&gt;='Personnel Details'!$I$27), IF('Personnel Details'!$K$27="", "", 'Personnel Details'!$K$27), IF('Personnel Details'!$F$27="", "", 'Personnel Details'!$F$27))))</f>
        <v/>
      </c>
      <c r="KN340" s="79" t="str">
        <f>IF(KL$9="", "", IF(AND(NOT('Personnel Details'!$N$27=""), $B340&gt;='Personnel Details'!$N$27), 'Personnel Details'!$Q$27, IF(AND(NOT('Personnel Details'!$I$27=""), $B340&gt;='Personnel Details'!$I$27), 'Personnel Details'!$L$27, 'Personnel Details'!$G$27)))</f>
        <v/>
      </c>
      <c r="KO340" s="59" t="str">
        <f t="shared" si="875"/>
        <v/>
      </c>
      <c r="KP340" s="53"/>
      <c r="KR340" s="78" t="str">
        <f>IF(KR$9="", "", IF(AND(NOT('Personnel Details'!$N$28=""), $B340&gt;='Personnel Details'!$N$28), 'Personnel Details'!$O$28, IF(AND(NOT('Personnel Details'!$I$28=""), $B340&gt;='Personnel Details'!$I$28), 'Personnel Details'!$J$28, 'Personnel Details'!$E$28)))</f>
        <v/>
      </c>
      <c r="KS340" s="59" t="str">
        <f>IF(KR$9="", "", IF(AND(NOT('Personnel Details'!$N$28=""), $B340&gt;='Personnel Details'!$N$28), IF('Personnel Details'!$P$28="","", 'Personnel Details'!$P$28), IF(AND(NOT('Personnel Details'!$I$28=""), $B340&gt;='Personnel Details'!$I$28), IF('Personnel Details'!$K$28="", "", 'Personnel Details'!$K$28), IF('Personnel Details'!$F$28="", "", 'Personnel Details'!$F$28))))</f>
        <v/>
      </c>
      <c r="KT340" s="79" t="str">
        <f>IF(KR$9="", "", IF(AND(NOT('Personnel Details'!$N$28=""), $B340&gt;='Personnel Details'!$N$28), 'Personnel Details'!$Q$28, IF(AND(NOT('Personnel Details'!$I$28=""), $B340&gt;='Personnel Details'!$I$28), 'Personnel Details'!$L$28, 'Personnel Details'!$G$28)))</f>
        <v/>
      </c>
      <c r="KU340" s="59" t="str">
        <f t="shared" si="876"/>
        <v/>
      </c>
      <c r="KV340" s="53"/>
      <c r="KX340" s="78" t="str">
        <f>IF(KX$9="", "", IF(AND(NOT('Personnel Details'!$N$29=""), $B340&gt;='Personnel Details'!$N$29), 'Personnel Details'!$O$29, IF(AND(NOT('Personnel Details'!$I$29=""), $B340&gt;='Personnel Details'!$I$29), 'Personnel Details'!$J$29, 'Personnel Details'!$E$29)))</f>
        <v/>
      </c>
      <c r="KY340" s="59" t="str">
        <f>IF(KX$9="", "", IF(AND(NOT('Personnel Details'!$N$29=""), $B340&gt;='Personnel Details'!$N$29), IF('Personnel Details'!$P$29="","", 'Personnel Details'!$P$29), IF(AND(NOT('Personnel Details'!$I$29=""), $B340&gt;='Personnel Details'!$I$29), IF('Personnel Details'!$K$29="", "", 'Personnel Details'!$K$29), IF('Personnel Details'!$F$29="", "", 'Personnel Details'!$F$29))))</f>
        <v/>
      </c>
      <c r="KZ340" s="79" t="str">
        <f>IF(KX$9="", "", IF(AND(NOT('Personnel Details'!$N$29=""), $B340&gt;='Personnel Details'!$N$29), 'Personnel Details'!$Q$29, IF(AND(NOT('Personnel Details'!$I$29=""), $B340&gt;='Personnel Details'!$I$29), 'Personnel Details'!$L$29, 'Personnel Details'!$G$29)))</f>
        <v/>
      </c>
      <c r="LA340" s="59" t="str">
        <f t="shared" si="877"/>
        <v/>
      </c>
      <c r="LB340" s="53"/>
      <c r="LD340" s="78" t="str">
        <f>IF(LD$9="", "", IF(AND(NOT('Personnel Details'!$N$30=""), $B340&gt;='Personnel Details'!$N$30), 'Personnel Details'!$O$30, IF(AND(NOT('Personnel Details'!$I$30=""), $B340&gt;='Personnel Details'!$I$30), 'Personnel Details'!$J$30, 'Personnel Details'!$E$30)))</f>
        <v/>
      </c>
      <c r="LE340" s="59" t="str">
        <f>IF(LD$9="", "", IF(AND(NOT('Personnel Details'!$N$30=""), $B340&gt;='Personnel Details'!$N$30), IF('Personnel Details'!$P$30="","", 'Personnel Details'!$P$30), IF(AND(NOT('Personnel Details'!$I$30=""), $B340&gt;='Personnel Details'!$I$30), IF('Personnel Details'!$K$30="", "", 'Personnel Details'!$K$30), IF('Personnel Details'!$F$30="", "", 'Personnel Details'!$F$30))))</f>
        <v/>
      </c>
      <c r="LF340" s="79" t="str">
        <f>IF(LD$9="", "", IF(AND(NOT('Personnel Details'!$N$30=""), $B340&gt;='Personnel Details'!$N$30), 'Personnel Details'!$Q$30, IF(AND(NOT('Personnel Details'!$I$30=""), $B340&gt;='Personnel Details'!$I$30), 'Personnel Details'!$L$30, 'Personnel Details'!$G$30)))</f>
        <v/>
      </c>
      <c r="LG340" s="59" t="str">
        <f t="shared" si="878"/>
        <v/>
      </c>
      <c r="LH340" s="53"/>
      <c r="LJ340" s="78" t="str">
        <f>IF(LJ$9="", "", IF(AND(NOT('Personnel Details'!$N$31=""), $B340&gt;='Personnel Details'!$N$31), 'Personnel Details'!$O$31, IF(AND(NOT('Personnel Details'!$I$31=""), $B340&gt;='Personnel Details'!$I$31), 'Personnel Details'!$J$31, 'Personnel Details'!$E$31)))</f>
        <v/>
      </c>
      <c r="LK340" s="59" t="str">
        <f>IF(LJ$9="", "", IF(AND(NOT('Personnel Details'!$N$31=""), $B340&gt;='Personnel Details'!$N$31), IF('Personnel Details'!$P$31="","", 'Personnel Details'!$P$31), IF(AND(NOT('Personnel Details'!$I$31=""), $B340&gt;='Personnel Details'!$I$31), IF('Personnel Details'!$K$31="", "", 'Personnel Details'!$K$31), IF('Personnel Details'!$F$31="", "", 'Personnel Details'!$F$31))))</f>
        <v/>
      </c>
      <c r="LL340" s="79" t="str">
        <f>IF(LJ$9="", "", IF(AND(NOT('Personnel Details'!$N$31=""), $B340&gt;='Personnel Details'!$N$31), 'Personnel Details'!$Q$31, IF(AND(NOT('Personnel Details'!$I$31=""), $B340&gt;='Personnel Details'!$I$31), 'Personnel Details'!$L$31, 'Personnel Details'!$G$31)))</f>
        <v/>
      </c>
      <c r="LM340" s="59" t="str">
        <f t="shared" si="879"/>
        <v/>
      </c>
      <c r="LN340" s="53"/>
      <c r="LP340" s="78" t="str">
        <f>IF(LP$9="", "", IF(AND(NOT('Personnel Details'!$N$32=""), $B340&gt;='Personnel Details'!$N$32), 'Personnel Details'!$O$32, IF(AND(NOT('Personnel Details'!$I$32=""), $B340&gt;='Personnel Details'!$I$32), 'Personnel Details'!$J$32, 'Personnel Details'!$E$32)))</f>
        <v/>
      </c>
      <c r="LQ340" s="59" t="str">
        <f>IF(LP$9="", "", IF(AND(NOT('Personnel Details'!$N$32=""), $B340&gt;='Personnel Details'!$N$32), IF('Personnel Details'!$P$32="","", 'Personnel Details'!$P$32), IF(AND(NOT('Personnel Details'!$I$32=""), $B340&gt;='Personnel Details'!$I$32), IF('Personnel Details'!$K$32="", "", 'Personnel Details'!$K$32), IF('Personnel Details'!$F$32="", "", 'Personnel Details'!$F$32))))</f>
        <v/>
      </c>
      <c r="LR340" s="79" t="str">
        <f>IF(LP$9="", "", IF(AND(NOT('Personnel Details'!$N$32=""), $B340&gt;='Personnel Details'!$N$32), 'Personnel Details'!$Q$32, IF(AND(NOT('Personnel Details'!$I$32=""), $B340&gt;='Personnel Details'!$I$32), 'Personnel Details'!$L$32, 'Personnel Details'!$G$32)))</f>
        <v/>
      </c>
      <c r="LS340" s="59" t="str">
        <f t="shared" si="880"/>
        <v/>
      </c>
      <c r="LT340" s="53"/>
      <c r="LV340" s="78" t="str">
        <f>IF(LV$9="", "", IF(AND(NOT('Personnel Details'!$N$33=""), $B340&gt;='Personnel Details'!$N$33), 'Personnel Details'!$O$33, IF(AND(NOT('Personnel Details'!$I$33=""), $B340&gt;='Personnel Details'!$I$33), 'Personnel Details'!$J$33, 'Personnel Details'!$E$33)))</f>
        <v/>
      </c>
      <c r="LW340" s="59" t="str">
        <f>IF(LV$9="", "", IF(AND(NOT('Personnel Details'!$N$33=""), $B340&gt;='Personnel Details'!$N$33), IF('Personnel Details'!$P$33="","", 'Personnel Details'!$P$33), IF(AND(NOT('Personnel Details'!$I$33=""), $B340&gt;='Personnel Details'!$I$33), IF('Personnel Details'!$K$33="", "", 'Personnel Details'!$K$33), IF('Personnel Details'!$F$33="", "", 'Personnel Details'!$F$33))))</f>
        <v/>
      </c>
      <c r="LX340" s="79" t="str">
        <f>IF(LV$9="", "", IF(AND(NOT('Personnel Details'!$N$33=""), $B340&gt;='Personnel Details'!$N$33), 'Personnel Details'!$Q$33, IF(AND(NOT('Personnel Details'!$I$33=""), $B340&gt;='Personnel Details'!$I$33), 'Personnel Details'!$L$33, 'Personnel Details'!$G$33)))</f>
        <v/>
      </c>
      <c r="LY340" s="59" t="str">
        <f t="shared" si="881"/>
        <v/>
      </c>
      <c r="LZ340" s="53"/>
      <c r="MB340" s="78" t="str">
        <f>IF(MB$9="", "", IF(AND(NOT('Personnel Details'!$N$34=""), $B340&gt;='Personnel Details'!$N$34), 'Personnel Details'!$O$34, IF(AND(NOT('Personnel Details'!$I$34=""), $B340&gt;='Personnel Details'!$I$34), 'Personnel Details'!$J$34, 'Personnel Details'!$E$34)))</f>
        <v/>
      </c>
      <c r="MC340" s="59" t="str">
        <f>IF(MB$9="", "", IF(AND(NOT('Personnel Details'!$N$34=""), $B340&gt;='Personnel Details'!$N$34), IF('Personnel Details'!$P$34="","", 'Personnel Details'!$P$34), IF(AND(NOT('Personnel Details'!$I$34=""), $B340&gt;='Personnel Details'!$I$34), IF('Personnel Details'!$K$34="", "", 'Personnel Details'!$K$34), IF('Personnel Details'!$F$34="", "", 'Personnel Details'!$F$34))))</f>
        <v/>
      </c>
      <c r="MD340" s="79" t="str">
        <f>IF(MB$9="", "", IF(AND(NOT('Personnel Details'!$N$34=""), $B340&gt;='Personnel Details'!$N$34), 'Personnel Details'!$Q$34, IF(AND(NOT('Personnel Details'!$I$34=""), $B340&gt;='Personnel Details'!$I$34), 'Personnel Details'!$L$34, 'Personnel Details'!$G$34)))</f>
        <v/>
      </c>
      <c r="ME340" s="59" t="str">
        <f t="shared" si="882"/>
        <v/>
      </c>
      <c r="MF340" s="53"/>
      <c r="MH340" s="78" t="str">
        <f>IF(MH$9="", "", IF(AND(NOT('Personnel Details'!$N$35=""), $B340&gt;='Personnel Details'!$N$35), 'Personnel Details'!$O$35, IF(AND(NOT('Personnel Details'!$I$35=""), $B340&gt;='Personnel Details'!$I$35), 'Personnel Details'!$J$35, 'Personnel Details'!$E$35)))</f>
        <v/>
      </c>
      <c r="MI340" s="59" t="str">
        <f>IF(MH$9="", "", IF(AND(NOT('Personnel Details'!$N$35=""), $B340&gt;='Personnel Details'!$N$35), IF('Personnel Details'!$P$35="","", 'Personnel Details'!$P$35), IF(AND(NOT('Personnel Details'!$I$35=""), $B340&gt;='Personnel Details'!$I$35), IF('Personnel Details'!$K$35="", "", 'Personnel Details'!$K$35), IF('Personnel Details'!$F$35="", "", 'Personnel Details'!$F$35))))</f>
        <v/>
      </c>
      <c r="MJ340" s="79" t="str">
        <f>IF(MH$9="", "", IF(AND(NOT('Personnel Details'!$N$35=""), $B340&gt;='Personnel Details'!$N$35), 'Personnel Details'!$Q$35, IF(AND(NOT('Personnel Details'!$I$35=""), $B340&gt;='Personnel Details'!$I$35), 'Personnel Details'!$L$35, 'Personnel Details'!$G$35)))</f>
        <v/>
      </c>
      <c r="MK340" s="59" t="str">
        <f t="shared" si="883"/>
        <v/>
      </c>
      <c r="ML340" s="53"/>
      <c r="MN340" s="78" t="str">
        <f>IF(MN$9="", "", IF(AND(NOT('Personnel Details'!$N$36=""), $B340&gt;='Personnel Details'!$N$36), 'Personnel Details'!$O$36, IF(AND(NOT('Personnel Details'!$I$36=""), $B340&gt;='Personnel Details'!$I$36), 'Personnel Details'!$J$36, 'Personnel Details'!$E$36)))</f>
        <v/>
      </c>
      <c r="MO340" s="59" t="str">
        <f>IF(MN$9="", "", IF(AND(NOT('Personnel Details'!$N$36=""), $B340&gt;='Personnel Details'!$N$36), IF('Personnel Details'!$P$36="","", 'Personnel Details'!$P$36), IF(AND(NOT('Personnel Details'!$I$36=""), $B340&gt;='Personnel Details'!$I$36), IF('Personnel Details'!$K$36="", "", 'Personnel Details'!$K$36), IF('Personnel Details'!$F$36="", "", 'Personnel Details'!$F$36))))</f>
        <v/>
      </c>
      <c r="MP340" s="79" t="str">
        <f>IF(MN$9="", "", IF(AND(NOT('Personnel Details'!$N$36=""), $B340&gt;='Personnel Details'!$N$36), 'Personnel Details'!$Q$36, IF(AND(NOT('Personnel Details'!$I$36=""), $B340&gt;='Personnel Details'!$I$36), 'Personnel Details'!$L$36, 'Personnel Details'!$G$36)))</f>
        <v/>
      </c>
      <c r="MQ340" s="59" t="str">
        <f t="shared" si="884"/>
        <v/>
      </c>
      <c r="MR340" s="53"/>
      <c r="MT340" s="78" t="str">
        <f>IF(MT$9="", "", IF(AND(NOT('Personnel Details'!$N$37=""), $B340&gt;='Personnel Details'!$N$37), 'Personnel Details'!$O$37, IF(AND(NOT('Personnel Details'!$I$37=""), $B340&gt;='Personnel Details'!$I$37), 'Personnel Details'!$J$37, 'Personnel Details'!$E$37)))</f>
        <v/>
      </c>
      <c r="MU340" s="59" t="str">
        <f>IF(MT$9="", "", IF(AND(NOT('Personnel Details'!$N$37=""), $B340&gt;='Personnel Details'!$N$37), IF('Personnel Details'!$P$37="","", 'Personnel Details'!$P$37), IF(AND(NOT('Personnel Details'!$I$37=""), $B340&gt;='Personnel Details'!$I$37), IF('Personnel Details'!$K$37="", "", 'Personnel Details'!$K$37), IF('Personnel Details'!$F$37="", "", 'Personnel Details'!$F$37))))</f>
        <v/>
      </c>
      <c r="MV340" s="79" t="str">
        <f>IF(MT$9="", "", IF(AND(NOT('Personnel Details'!$N$37=""), $B340&gt;='Personnel Details'!$N$37), 'Personnel Details'!$Q$37, IF(AND(NOT('Personnel Details'!$I$37=""), $B340&gt;='Personnel Details'!$I$37), 'Personnel Details'!$L$37, 'Personnel Details'!$G$37)))</f>
        <v/>
      </c>
      <c r="MW340" s="59" t="str">
        <f t="shared" si="885"/>
        <v/>
      </c>
      <c r="MX340" s="53"/>
      <c r="MZ340" s="78" t="str">
        <f>IF(MZ$9="", "", IF(AND(NOT('Personnel Details'!$N$38=""), $B340&gt;='Personnel Details'!$N$38), 'Personnel Details'!$O$38, IF(AND(NOT('Personnel Details'!$I$38=""), $B340&gt;='Personnel Details'!$I$38), 'Personnel Details'!$J$38, 'Personnel Details'!$E$38)))</f>
        <v/>
      </c>
      <c r="NA340" s="59" t="str">
        <f>IF(MZ$9="", "", IF(AND(NOT('Personnel Details'!$N$38=""), $B340&gt;='Personnel Details'!$N$38), IF('Personnel Details'!$P$38="","", 'Personnel Details'!$P$38), IF(AND(NOT('Personnel Details'!$I$38=""), $B340&gt;='Personnel Details'!$I$38), IF('Personnel Details'!$K$38="", "", 'Personnel Details'!$K$38), IF('Personnel Details'!$F$38="", "", 'Personnel Details'!$F$38))))</f>
        <v/>
      </c>
      <c r="NB340" s="79" t="str">
        <f>IF(MZ$9="", "", IF(AND(NOT('Personnel Details'!$N$38=""), $B340&gt;='Personnel Details'!$N$38), 'Personnel Details'!$Q$38, IF(AND(NOT('Personnel Details'!$I$38=""), $B340&gt;='Personnel Details'!$I$38), 'Personnel Details'!$L$38, 'Personnel Details'!$G$38)))</f>
        <v/>
      </c>
      <c r="NC340" s="59" t="str">
        <f t="shared" si="886"/>
        <v/>
      </c>
      <c r="ND340" s="53"/>
      <c r="NF340" s="78" t="str">
        <f>IF(NF$9="", "", IF(AND(NOT('Personnel Details'!$N$39=""), $B340&gt;='Personnel Details'!$N$39), 'Personnel Details'!$O$39, IF(AND(NOT('Personnel Details'!$I$39=""), $B340&gt;='Personnel Details'!$I$39), 'Personnel Details'!$J$39, 'Personnel Details'!$E$39)))</f>
        <v/>
      </c>
      <c r="NG340" s="59" t="str">
        <f>IF(NF$9="", "", IF(AND(NOT('Personnel Details'!$N$39=""), $B340&gt;='Personnel Details'!$N$39), IF('Personnel Details'!$P$39="","", 'Personnel Details'!$P$39), IF(AND(NOT('Personnel Details'!$I$39=""), $B340&gt;='Personnel Details'!$I$39), IF('Personnel Details'!$K$39="", "", 'Personnel Details'!$K$39), IF('Personnel Details'!$F$39="", "", 'Personnel Details'!$F$39))))</f>
        <v/>
      </c>
      <c r="NH340" s="79" t="str">
        <f>IF(NF$9="", "", IF(AND(NOT('Personnel Details'!$N$39=""), $B340&gt;='Personnel Details'!$N$39), 'Personnel Details'!$Q$39, IF(AND(NOT('Personnel Details'!$I$39=""), $B340&gt;='Personnel Details'!$I$39), 'Personnel Details'!$L$39, 'Personnel Details'!$G$39)))</f>
        <v/>
      </c>
      <c r="NI340" s="59" t="str">
        <f t="shared" si="887"/>
        <v/>
      </c>
      <c r="NJ340" s="53"/>
      <c r="NL340" s="78" t="str">
        <f>IF(NL$9="", "", IF(AND(NOT('Personnel Details'!$N$40=""), $B340&gt;='Personnel Details'!$N$40), 'Personnel Details'!$O$40, IF(AND(NOT('Personnel Details'!$I$40=""), $B340&gt;='Personnel Details'!$I$40), 'Personnel Details'!$J$40, 'Personnel Details'!$E$40)))</f>
        <v/>
      </c>
      <c r="NM340" s="59" t="str">
        <f>IF(NL$9="", "", IF(AND(NOT('Personnel Details'!$N$40=""), $B340&gt;='Personnel Details'!$N$40), IF('Personnel Details'!$P$40="","", 'Personnel Details'!$P$40), IF(AND(NOT('Personnel Details'!$I$40=""), $B340&gt;='Personnel Details'!$I$40), IF('Personnel Details'!$K$40="", "", 'Personnel Details'!$K$40), IF('Personnel Details'!$F$40="", "", 'Personnel Details'!$F$40))))</f>
        <v/>
      </c>
      <c r="NN340" s="79" t="str">
        <f>IF(NL$9="", "", IF(AND(NOT('Personnel Details'!$N$40=""), $B340&gt;='Personnel Details'!$N$40), 'Personnel Details'!$Q$40, IF(AND(NOT('Personnel Details'!$I$40=""), $B340&gt;='Personnel Details'!$I$40), 'Personnel Details'!$L$40, 'Personnel Details'!$G$40)))</f>
        <v/>
      </c>
      <c r="NO340" s="59" t="str">
        <f t="shared" si="888"/>
        <v/>
      </c>
      <c r="NP340" s="53"/>
    </row>
    <row r="341" spans="1:380" x14ac:dyDescent="0.25">
      <c r="A341" s="32"/>
      <c r="B341" s="113" t="str">
        <f>IFERROR(IF(B340+1&gt;'Personnel Details'!$U$5, "", B340+1), "")</f>
        <v/>
      </c>
      <c r="C341" s="32"/>
      <c r="D341" s="120"/>
      <c r="E341" s="13" t="str">
        <f t="shared" si="767"/>
        <v/>
      </c>
      <c r="F341" s="13" t="str">
        <f t="shared" si="798"/>
        <v/>
      </c>
      <c r="G341" s="56" t="str">
        <f t="shared" si="889"/>
        <v/>
      </c>
      <c r="H341" s="16" t="str">
        <f t="shared" si="799"/>
        <v/>
      </c>
      <c r="I341" s="32"/>
      <c r="J341" s="120"/>
      <c r="K341" s="62" t="str">
        <f t="shared" si="768"/>
        <v/>
      </c>
      <c r="L341" s="62" t="str">
        <f t="shared" si="800"/>
        <v/>
      </c>
      <c r="M341" s="65" t="str">
        <f t="shared" si="890"/>
        <v/>
      </c>
      <c r="N341" s="68" t="str">
        <f t="shared" si="801"/>
        <v/>
      </c>
      <c r="O341" s="32"/>
      <c r="P341" s="120"/>
      <c r="Q341" s="62" t="str">
        <f t="shared" si="769"/>
        <v/>
      </c>
      <c r="R341" s="62" t="str">
        <f t="shared" si="802"/>
        <v/>
      </c>
      <c r="S341" s="65" t="str">
        <f t="shared" si="891"/>
        <v/>
      </c>
      <c r="T341" s="68" t="str">
        <f t="shared" si="803"/>
        <v/>
      </c>
      <c r="U341" s="32"/>
      <c r="V341" s="120"/>
      <c r="W341" s="62" t="str">
        <f t="shared" si="770"/>
        <v/>
      </c>
      <c r="X341" s="62" t="str">
        <f t="shared" si="804"/>
        <v/>
      </c>
      <c r="Y341" s="65" t="str">
        <f t="shared" si="892"/>
        <v/>
      </c>
      <c r="Z341" s="68" t="str">
        <f t="shared" si="805"/>
        <v/>
      </c>
      <c r="AA341" s="32"/>
      <c r="AB341" s="120"/>
      <c r="AC341" s="62" t="str">
        <f t="shared" si="771"/>
        <v/>
      </c>
      <c r="AD341" s="62" t="str">
        <f t="shared" si="806"/>
        <v/>
      </c>
      <c r="AE341" s="65" t="str">
        <f t="shared" si="893"/>
        <v/>
      </c>
      <c r="AF341" s="68" t="str">
        <f t="shared" si="807"/>
        <v/>
      </c>
      <c r="AG341" s="32"/>
      <c r="AH341" s="120"/>
      <c r="AI341" s="62" t="str">
        <f t="shared" si="772"/>
        <v/>
      </c>
      <c r="AJ341" s="62" t="str">
        <f t="shared" si="808"/>
        <v/>
      </c>
      <c r="AK341" s="65" t="str">
        <f t="shared" si="894"/>
        <v/>
      </c>
      <c r="AL341" s="68" t="str">
        <f t="shared" si="809"/>
        <v/>
      </c>
      <c r="AM341" s="32"/>
      <c r="AN341" s="120"/>
      <c r="AO341" s="62" t="str">
        <f t="shared" si="773"/>
        <v/>
      </c>
      <c r="AP341" s="62" t="str">
        <f t="shared" si="810"/>
        <v/>
      </c>
      <c r="AQ341" s="65" t="str">
        <f t="shared" si="895"/>
        <v/>
      </c>
      <c r="AR341" s="68" t="str">
        <f t="shared" si="811"/>
        <v/>
      </c>
      <c r="AS341" s="32"/>
      <c r="AT341" s="120"/>
      <c r="AU341" s="62" t="str">
        <f t="shared" si="774"/>
        <v/>
      </c>
      <c r="AV341" s="62" t="str">
        <f t="shared" si="812"/>
        <v/>
      </c>
      <c r="AW341" s="65" t="str">
        <f t="shared" si="896"/>
        <v/>
      </c>
      <c r="AX341" s="68" t="str">
        <f t="shared" si="813"/>
        <v/>
      </c>
      <c r="AY341" s="32"/>
      <c r="AZ341" s="120"/>
      <c r="BA341" s="62" t="str">
        <f t="shared" si="775"/>
        <v/>
      </c>
      <c r="BB341" s="62" t="str">
        <f t="shared" si="814"/>
        <v/>
      </c>
      <c r="BC341" s="65" t="str">
        <f t="shared" si="897"/>
        <v/>
      </c>
      <c r="BD341" s="68" t="str">
        <f t="shared" si="815"/>
        <v/>
      </c>
      <c r="BE341" s="32"/>
      <c r="BF341" s="120"/>
      <c r="BG341" s="62" t="str">
        <f t="shared" si="776"/>
        <v/>
      </c>
      <c r="BH341" s="62" t="str">
        <f t="shared" si="816"/>
        <v/>
      </c>
      <c r="BI341" s="65" t="str">
        <f t="shared" si="898"/>
        <v/>
      </c>
      <c r="BJ341" s="68" t="str">
        <f t="shared" si="817"/>
        <v/>
      </c>
      <c r="BK341" s="32"/>
      <c r="BL341" s="120"/>
      <c r="BM341" s="62" t="str">
        <f t="shared" si="777"/>
        <v/>
      </c>
      <c r="BN341" s="62" t="str">
        <f t="shared" si="818"/>
        <v/>
      </c>
      <c r="BO341" s="65" t="str">
        <f t="shared" si="899"/>
        <v/>
      </c>
      <c r="BP341" s="68" t="str">
        <f t="shared" si="819"/>
        <v/>
      </c>
      <c r="BQ341" s="32"/>
      <c r="BR341" s="120"/>
      <c r="BS341" s="62" t="str">
        <f t="shared" si="778"/>
        <v/>
      </c>
      <c r="BT341" s="62" t="str">
        <f t="shared" si="820"/>
        <v/>
      </c>
      <c r="BU341" s="65" t="str">
        <f t="shared" si="900"/>
        <v/>
      </c>
      <c r="BV341" s="68" t="str">
        <f t="shared" si="821"/>
        <v/>
      </c>
      <c r="BW341" s="32"/>
      <c r="BX341" s="120"/>
      <c r="BY341" s="62" t="str">
        <f t="shared" si="779"/>
        <v/>
      </c>
      <c r="BZ341" s="62" t="str">
        <f t="shared" si="822"/>
        <v/>
      </c>
      <c r="CA341" s="65" t="str">
        <f t="shared" si="901"/>
        <v/>
      </c>
      <c r="CB341" s="68" t="str">
        <f t="shared" si="823"/>
        <v/>
      </c>
      <c r="CC341" s="32"/>
      <c r="CD341" s="120"/>
      <c r="CE341" s="62" t="str">
        <f t="shared" si="780"/>
        <v/>
      </c>
      <c r="CF341" s="62" t="str">
        <f t="shared" si="824"/>
        <v/>
      </c>
      <c r="CG341" s="65" t="str">
        <f t="shared" si="902"/>
        <v/>
      </c>
      <c r="CH341" s="68" t="str">
        <f t="shared" si="825"/>
        <v/>
      </c>
      <c r="CI341" s="32"/>
      <c r="CJ341" s="120"/>
      <c r="CK341" s="62" t="str">
        <f t="shared" si="781"/>
        <v/>
      </c>
      <c r="CL341" s="62" t="str">
        <f t="shared" si="826"/>
        <v/>
      </c>
      <c r="CM341" s="65" t="str">
        <f t="shared" si="903"/>
        <v/>
      </c>
      <c r="CN341" s="68" t="str">
        <f t="shared" si="827"/>
        <v/>
      </c>
      <c r="CO341" s="32"/>
      <c r="CP341" s="120"/>
      <c r="CQ341" s="62" t="str">
        <f t="shared" si="782"/>
        <v/>
      </c>
      <c r="CR341" s="62" t="str">
        <f t="shared" si="828"/>
        <v/>
      </c>
      <c r="CS341" s="65" t="str">
        <f t="shared" si="904"/>
        <v/>
      </c>
      <c r="CT341" s="68" t="str">
        <f t="shared" si="829"/>
        <v/>
      </c>
      <c r="CU341" s="32"/>
      <c r="CV341" s="120"/>
      <c r="CW341" s="62" t="str">
        <f t="shared" si="783"/>
        <v/>
      </c>
      <c r="CX341" s="62" t="str">
        <f t="shared" si="830"/>
        <v/>
      </c>
      <c r="CY341" s="65" t="str">
        <f t="shared" si="905"/>
        <v/>
      </c>
      <c r="CZ341" s="68" t="str">
        <f t="shared" si="831"/>
        <v/>
      </c>
      <c r="DA341" s="32"/>
      <c r="DB341" s="120"/>
      <c r="DC341" s="62" t="str">
        <f t="shared" si="784"/>
        <v/>
      </c>
      <c r="DD341" s="62" t="str">
        <f t="shared" si="832"/>
        <v/>
      </c>
      <c r="DE341" s="65" t="str">
        <f t="shared" si="906"/>
        <v/>
      </c>
      <c r="DF341" s="68" t="str">
        <f t="shared" si="833"/>
        <v/>
      </c>
      <c r="DG341" s="32"/>
      <c r="DH341" s="120"/>
      <c r="DI341" s="62" t="str">
        <f t="shared" si="785"/>
        <v/>
      </c>
      <c r="DJ341" s="62" t="str">
        <f t="shared" si="834"/>
        <v/>
      </c>
      <c r="DK341" s="65" t="str">
        <f t="shared" si="907"/>
        <v/>
      </c>
      <c r="DL341" s="68" t="str">
        <f t="shared" si="835"/>
        <v/>
      </c>
      <c r="DM341" s="32"/>
      <c r="DN341" s="120"/>
      <c r="DO341" s="62" t="str">
        <f t="shared" si="786"/>
        <v/>
      </c>
      <c r="DP341" s="62" t="str">
        <f t="shared" si="836"/>
        <v/>
      </c>
      <c r="DQ341" s="65" t="str">
        <f t="shared" si="908"/>
        <v/>
      </c>
      <c r="DR341" s="68" t="str">
        <f t="shared" si="837"/>
        <v/>
      </c>
      <c r="DS341" s="32"/>
      <c r="DT341" s="120"/>
      <c r="DU341" s="62" t="str">
        <f t="shared" si="787"/>
        <v/>
      </c>
      <c r="DV341" s="62" t="str">
        <f t="shared" si="838"/>
        <v/>
      </c>
      <c r="DW341" s="65" t="str">
        <f t="shared" si="909"/>
        <v/>
      </c>
      <c r="DX341" s="68" t="str">
        <f t="shared" si="839"/>
        <v/>
      </c>
      <c r="DY341" s="32"/>
      <c r="DZ341" s="120"/>
      <c r="EA341" s="62" t="str">
        <f t="shared" si="788"/>
        <v/>
      </c>
      <c r="EB341" s="62" t="str">
        <f t="shared" si="840"/>
        <v/>
      </c>
      <c r="EC341" s="65" t="str">
        <f t="shared" si="910"/>
        <v/>
      </c>
      <c r="ED341" s="68" t="str">
        <f t="shared" si="841"/>
        <v/>
      </c>
      <c r="EE341" s="32"/>
      <c r="EF341" s="120"/>
      <c r="EG341" s="62" t="str">
        <f t="shared" si="789"/>
        <v/>
      </c>
      <c r="EH341" s="62" t="str">
        <f t="shared" si="842"/>
        <v/>
      </c>
      <c r="EI341" s="65" t="str">
        <f t="shared" si="911"/>
        <v/>
      </c>
      <c r="EJ341" s="68" t="str">
        <f t="shared" si="843"/>
        <v/>
      </c>
      <c r="EK341" s="32"/>
      <c r="EL341" s="120"/>
      <c r="EM341" s="62" t="str">
        <f t="shared" si="790"/>
        <v/>
      </c>
      <c r="EN341" s="62" t="str">
        <f t="shared" si="844"/>
        <v/>
      </c>
      <c r="EO341" s="65" t="str">
        <f t="shared" si="912"/>
        <v/>
      </c>
      <c r="EP341" s="68" t="str">
        <f t="shared" si="845"/>
        <v/>
      </c>
      <c r="EQ341" s="32"/>
      <c r="ER341" s="120"/>
      <c r="ES341" s="62" t="str">
        <f t="shared" si="791"/>
        <v/>
      </c>
      <c r="ET341" s="62" t="str">
        <f t="shared" si="846"/>
        <v/>
      </c>
      <c r="EU341" s="65" t="str">
        <f t="shared" si="913"/>
        <v/>
      </c>
      <c r="EV341" s="68" t="str">
        <f t="shared" si="847"/>
        <v/>
      </c>
      <c r="EW341" s="32"/>
      <c r="EX341" s="120"/>
      <c r="EY341" s="62" t="str">
        <f t="shared" si="792"/>
        <v/>
      </c>
      <c r="EZ341" s="62" t="str">
        <f t="shared" si="848"/>
        <v/>
      </c>
      <c r="FA341" s="65" t="str">
        <f t="shared" si="914"/>
        <v/>
      </c>
      <c r="FB341" s="68" t="str">
        <f t="shared" si="849"/>
        <v/>
      </c>
      <c r="FC341" s="32"/>
      <c r="FD341" s="120"/>
      <c r="FE341" s="62" t="str">
        <f t="shared" si="793"/>
        <v/>
      </c>
      <c r="FF341" s="62" t="str">
        <f t="shared" si="850"/>
        <v/>
      </c>
      <c r="FG341" s="65" t="str">
        <f t="shared" si="915"/>
        <v/>
      </c>
      <c r="FH341" s="68" t="str">
        <f t="shared" si="851"/>
        <v/>
      </c>
      <c r="FI341" s="32"/>
      <c r="FJ341" s="120"/>
      <c r="FK341" s="62" t="str">
        <f t="shared" si="794"/>
        <v/>
      </c>
      <c r="FL341" s="62" t="str">
        <f t="shared" si="852"/>
        <v/>
      </c>
      <c r="FM341" s="65" t="str">
        <f t="shared" si="916"/>
        <v/>
      </c>
      <c r="FN341" s="68" t="str">
        <f t="shared" si="853"/>
        <v/>
      </c>
      <c r="FO341" s="32"/>
      <c r="FP341" s="120"/>
      <c r="FQ341" s="62" t="str">
        <f t="shared" si="795"/>
        <v/>
      </c>
      <c r="FR341" s="62" t="str">
        <f t="shared" si="854"/>
        <v/>
      </c>
      <c r="FS341" s="65" t="str">
        <f t="shared" si="917"/>
        <v/>
      </c>
      <c r="FT341" s="68" t="str">
        <f t="shared" si="855"/>
        <v/>
      </c>
      <c r="FU341" s="32"/>
      <c r="FV341" s="120"/>
      <c r="FW341" s="62" t="str">
        <f t="shared" si="796"/>
        <v/>
      </c>
      <c r="FX341" s="62" t="str">
        <f t="shared" si="856"/>
        <v/>
      </c>
      <c r="FY341" s="65" t="str">
        <f t="shared" si="918"/>
        <v/>
      </c>
      <c r="FZ341" s="68" t="str">
        <f t="shared" si="857"/>
        <v/>
      </c>
      <c r="GA341" s="32"/>
      <c r="GC341" s="7" t="str">
        <f t="shared" si="858"/>
        <v/>
      </c>
      <c r="GD341" s="7" t="str">
        <f t="shared" ca="1" si="797"/>
        <v/>
      </c>
      <c r="GT341" s="71" t="str">
        <f>IF(GT$9="", "", IF(AND(NOT('Personnel Details'!$N$11=""), $B341&gt;='Personnel Details'!$N$11), 'Personnel Details'!$O$11, IF(AND(NOT('Personnel Details'!$I$11=""), $B341&gt;='Personnel Details'!$I$11), 'Personnel Details'!$J$11, 'Personnel Details'!$E$11)))</f>
        <v/>
      </c>
      <c r="GU341" s="59" t="str">
        <f>IF(GT$9="", "", IF(AND(NOT('Personnel Details'!$N$11=""), $B341&gt;='Personnel Details'!$N$11), IF('Personnel Details'!$P$11="","", 'Personnel Details'!$P$11), IF(AND(NOT('Personnel Details'!$I$11=""), $B341&gt;='Personnel Details'!$I$11), IF('Personnel Details'!$K$11="", "", 'Personnel Details'!$K$11), IF('Personnel Details'!$F$11="", "", 'Personnel Details'!$F$11))))</f>
        <v/>
      </c>
      <c r="GV341" s="74" t="str">
        <f>IF(GT$9="", "", IF(AND(NOT('Personnel Details'!$N$11=""), $B341&gt;='Personnel Details'!$N$11), 'Personnel Details'!$Q$11, IF(AND(NOT('Personnel Details'!$I$11=""), $B341&gt;='Personnel Details'!$I$11), 'Personnel Details'!$L$11, 'Personnel Details'!$G$11)))</f>
        <v/>
      </c>
      <c r="GW341" s="59" t="str">
        <f t="shared" si="859"/>
        <v/>
      </c>
      <c r="GX341" s="53"/>
      <c r="GZ341" s="78" t="str">
        <f>IF(GZ$9="", "", IF(AND(NOT('Personnel Details'!$N$12=""), $B341&gt;='Personnel Details'!$N$12), 'Personnel Details'!$O$12, IF(AND(NOT('Personnel Details'!$I$12=""), $B341&gt;='Personnel Details'!$I$12), 'Personnel Details'!$J$12, 'Personnel Details'!$E$12)))</f>
        <v/>
      </c>
      <c r="HA341" s="59" t="str">
        <f>IF(GZ$9="", "", IF(AND(NOT('Personnel Details'!$N$12=""), $B341&gt;='Personnel Details'!$N$12), IF('Personnel Details'!$P$12="","", 'Personnel Details'!$P$12), IF(AND(NOT('Personnel Details'!$I$12=""), $B341&gt;='Personnel Details'!$I$12), IF('Personnel Details'!$K$12="", "", 'Personnel Details'!$K$12), IF('Personnel Details'!$F$12="", "", 'Personnel Details'!$F$12))))</f>
        <v/>
      </c>
      <c r="HB341" s="79" t="str">
        <f>IF(GZ$9="", "", IF(AND(NOT('Personnel Details'!$N$12=""), $B341&gt;='Personnel Details'!$N$12), 'Personnel Details'!$Q$12, IF(AND(NOT('Personnel Details'!$I$12=""), $B341&gt;='Personnel Details'!$I$12), 'Personnel Details'!$L$12, 'Personnel Details'!$G$12)))</f>
        <v/>
      </c>
      <c r="HC341" s="59" t="str">
        <f t="shared" si="860"/>
        <v/>
      </c>
      <c r="HD341" s="53"/>
      <c r="HF341" s="78" t="str">
        <f>IF(HF$9="", "", IF(AND(NOT('Personnel Details'!$N$13=""), $B341&gt;='Personnel Details'!$N$13), 'Personnel Details'!$O$13, IF(AND(NOT('Personnel Details'!$I$13=""), $B341&gt;='Personnel Details'!$I$13), 'Personnel Details'!$J$13, 'Personnel Details'!$E$13)))</f>
        <v/>
      </c>
      <c r="HG341" s="59" t="str">
        <f>IF(HF$9="", "", IF(AND(NOT('Personnel Details'!$N$13=""), $B341&gt;='Personnel Details'!$N$13), IF('Personnel Details'!$P$13="","", 'Personnel Details'!$P$13), IF(AND(NOT('Personnel Details'!$I$13=""), $B341&gt;='Personnel Details'!$I$13), IF('Personnel Details'!$K$13="", "", 'Personnel Details'!$K$13), IF('Personnel Details'!$F$13="", "", 'Personnel Details'!$F$13))))</f>
        <v/>
      </c>
      <c r="HH341" s="79" t="str">
        <f>IF(HF$9="", "", IF(AND(NOT('Personnel Details'!$N$13=""), $B341&gt;='Personnel Details'!$N$13), 'Personnel Details'!$Q$13, IF(AND(NOT('Personnel Details'!$I$13=""), $B341&gt;='Personnel Details'!$I$13), 'Personnel Details'!$L$13, 'Personnel Details'!$G$13)))</f>
        <v/>
      </c>
      <c r="HI341" s="59" t="str">
        <f t="shared" si="861"/>
        <v/>
      </c>
      <c r="HJ341" s="53"/>
      <c r="HL341" s="78" t="str">
        <f>IF(HL$9="", "", IF(AND(NOT('Personnel Details'!$N$14=""), $B341&gt;='Personnel Details'!$N$14), 'Personnel Details'!$O$14, IF(AND(NOT('Personnel Details'!$I$14=""), $B341&gt;='Personnel Details'!$I$14), 'Personnel Details'!$J$14, 'Personnel Details'!$E$14)))</f>
        <v/>
      </c>
      <c r="HM341" s="59" t="str">
        <f>IF(HL$9="", "", IF(AND(NOT('Personnel Details'!$N$14=""), $B341&gt;='Personnel Details'!$N$14), IF('Personnel Details'!$P$14="","", 'Personnel Details'!$P$14), IF(AND(NOT('Personnel Details'!$I$14=""), $B341&gt;='Personnel Details'!$I$14), IF('Personnel Details'!$K$14="", "", 'Personnel Details'!$K$14), IF('Personnel Details'!$F$14="", "", 'Personnel Details'!$F$14))))</f>
        <v/>
      </c>
      <c r="HN341" s="79" t="str">
        <f>IF(HL$9="", "", IF(AND(NOT('Personnel Details'!$N$14=""), $B341&gt;='Personnel Details'!$N$14), 'Personnel Details'!$Q$14, IF(AND(NOT('Personnel Details'!$I$14=""), $B341&gt;='Personnel Details'!$I$14), 'Personnel Details'!$L$14, 'Personnel Details'!$G$14)))</f>
        <v/>
      </c>
      <c r="HO341" s="59" t="str">
        <f t="shared" si="862"/>
        <v/>
      </c>
      <c r="HP341" s="53"/>
      <c r="HR341" s="78" t="str">
        <f>IF(HR$9="", "", IF(AND(NOT('Personnel Details'!$N$15=""), $B341&gt;='Personnel Details'!$N$15), 'Personnel Details'!$O$15, IF(AND(NOT('Personnel Details'!$I$15=""), $B341&gt;='Personnel Details'!$I$15), 'Personnel Details'!$J$15, 'Personnel Details'!$E$15)))</f>
        <v/>
      </c>
      <c r="HS341" s="59" t="str">
        <f>IF(HR$9="", "", IF(AND(NOT('Personnel Details'!$N$15=""), $B341&gt;='Personnel Details'!$N$15), IF('Personnel Details'!$P$15="","", 'Personnel Details'!$P$15), IF(AND(NOT('Personnel Details'!$I$15=""), $B341&gt;='Personnel Details'!$I$15), IF('Personnel Details'!$K$15="", "", 'Personnel Details'!$K$15), IF('Personnel Details'!$F$15="", "", 'Personnel Details'!$F$15))))</f>
        <v/>
      </c>
      <c r="HT341" s="79" t="str">
        <f>IF(HR$9="", "", IF(AND(NOT('Personnel Details'!$N$15=""), $B341&gt;='Personnel Details'!$N$15), 'Personnel Details'!$Q$15, IF(AND(NOT('Personnel Details'!$I$15=""), $B341&gt;='Personnel Details'!$I$15), 'Personnel Details'!$L$15, 'Personnel Details'!$G$15)))</f>
        <v/>
      </c>
      <c r="HU341" s="59" t="str">
        <f t="shared" si="863"/>
        <v/>
      </c>
      <c r="HV341" s="53"/>
      <c r="HX341" s="78" t="str">
        <f>IF(HX$9="", "", IF(AND(NOT('Personnel Details'!$N$16=""), $B341&gt;='Personnel Details'!$N$16), 'Personnel Details'!$O$16, IF(AND(NOT('Personnel Details'!$I$16=""), $B341&gt;='Personnel Details'!$I$16), 'Personnel Details'!$J$16, 'Personnel Details'!$E$16)))</f>
        <v/>
      </c>
      <c r="HY341" s="59" t="str">
        <f>IF(HX$9="", "", IF(AND(NOT('Personnel Details'!$N$16=""), $B341&gt;='Personnel Details'!$N$16), IF('Personnel Details'!$P$16="","", 'Personnel Details'!$P$16), IF(AND(NOT('Personnel Details'!$I$16=""), $B341&gt;='Personnel Details'!$I$16), IF('Personnel Details'!$K$16="", "", 'Personnel Details'!$K$16), IF('Personnel Details'!$F$16="", "", 'Personnel Details'!$F$16))))</f>
        <v/>
      </c>
      <c r="HZ341" s="79" t="str">
        <f>IF(HX$9="", "", IF(AND(NOT('Personnel Details'!$N$16=""), $B341&gt;='Personnel Details'!$N$16), 'Personnel Details'!$Q$16, IF(AND(NOT('Personnel Details'!$I$16=""), $B341&gt;='Personnel Details'!$I$16), 'Personnel Details'!$L$16, 'Personnel Details'!$G$16)))</f>
        <v/>
      </c>
      <c r="IA341" s="59" t="str">
        <f t="shared" si="864"/>
        <v/>
      </c>
      <c r="IB341" s="53"/>
      <c r="ID341" s="78" t="str">
        <f>IF(ID$9="", "", IF(AND(NOT('Personnel Details'!$N$17=""), $B341&gt;='Personnel Details'!$N$17), 'Personnel Details'!$O$17, IF(AND(NOT('Personnel Details'!$I$17=""), $B341&gt;='Personnel Details'!$I$17), 'Personnel Details'!$J$17, 'Personnel Details'!$E$17)))</f>
        <v/>
      </c>
      <c r="IE341" s="59" t="str">
        <f>IF(ID$9="", "", IF(AND(NOT('Personnel Details'!$N$17=""), $B341&gt;='Personnel Details'!$N$17), IF('Personnel Details'!$P$17="","", 'Personnel Details'!$P$17), IF(AND(NOT('Personnel Details'!$I$17=""), $B341&gt;='Personnel Details'!$I$17), IF('Personnel Details'!$K$17="", "", 'Personnel Details'!$K$17), IF('Personnel Details'!$F$17="", "", 'Personnel Details'!$F$17))))</f>
        <v/>
      </c>
      <c r="IF341" s="79" t="str">
        <f>IF(ID$9="", "", IF(AND(NOT('Personnel Details'!$N$17=""), $B341&gt;='Personnel Details'!$N$17), 'Personnel Details'!$Q$17, IF(AND(NOT('Personnel Details'!$I$17=""), $B341&gt;='Personnel Details'!$I$17), 'Personnel Details'!$L$17, 'Personnel Details'!$G$17)))</f>
        <v/>
      </c>
      <c r="IG341" s="59" t="str">
        <f t="shared" si="865"/>
        <v/>
      </c>
      <c r="IH341" s="53"/>
      <c r="IJ341" s="78" t="str">
        <f>IF(IJ$9="", "", IF(AND(NOT('Personnel Details'!$N$18=""), $B341&gt;='Personnel Details'!$N$18), 'Personnel Details'!$O$18, IF(AND(NOT('Personnel Details'!$I$18=""), $B341&gt;='Personnel Details'!$I$18), 'Personnel Details'!$J$18, 'Personnel Details'!$E$18)))</f>
        <v/>
      </c>
      <c r="IK341" s="59" t="str">
        <f>IF(IJ$9="", "", IF(AND(NOT('Personnel Details'!$N$18=""), $B341&gt;='Personnel Details'!$N$18), IF('Personnel Details'!$P$18="","", 'Personnel Details'!$P$18), IF(AND(NOT('Personnel Details'!$I$18=""), $B341&gt;='Personnel Details'!$I$18), IF('Personnel Details'!$K$18="", "", 'Personnel Details'!$K$18), IF('Personnel Details'!$F$18="", "", 'Personnel Details'!$F$18))))</f>
        <v/>
      </c>
      <c r="IL341" s="79" t="str">
        <f>IF(IJ$9="", "", IF(AND(NOT('Personnel Details'!$N$18=""), $B341&gt;='Personnel Details'!$N$18), 'Personnel Details'!$Q$18, IF(AND(NOT('Personnel Details'!$I$18=""), $B341&gt;='Personnel Details'!$I$18), 'Personnel Details'!$L$18, 'Personnel Details'!$G$18)))</f>
        <v/>
      </c>
      <c r="IM341" s="59" t="str">
        <f t="shared" si="866"/>
        <v/>
      </c>
      <c r="IN341" s="53"/>
      <c r="IP341" s="78" t="str">
        <f>IF(IP$9="", "", IF(AND(NOT('Personnel Details'!$N$19=""), $B341&gt;='Personnel Details'!$N$19), 'Personnel Details'!$O$19, IF(AND(NOT('Personnel Details'!$I$19=""), $B341&gt;='Personnel Details'!$I$19), 'Personnel Details'!$J$19, 'Personnel Details'!$E$19)))</f>
        <v/>
      </c>
      <c r="IQ341" s="59" t="str">
        <f>IF(IP$9="", "", IF(AND(NOT('Personnel Details'!$N$19=""), $B341&gt;='Personnel Details'!$N$19), IF('Personnel Details'!$P$19="","", 'Personnel Details'!$P$19), IF(AND(NOT('Personnel Details'!$I$19=""), $B341&gt;='Personnel Details'!$I$19), IF('Personnel Details'!$K$19="", "", 'Personnel Details'!$K$19), IF('Personnel Details'!$F$19="", "", 'Personnel Details'!$F$19))))</f>
        <v/>
      </c>
      <c r="IR341" s="79" t="str">
        <f>IF(IP$9="", "", IF(AND(NOT('Personnel Details'!$N$19=""), $B341&gt;='Personnel Details'!$N$19), 'Personnel Details'!$Q$19, IF(AND(NOT('Personnel Details'!$I$19=""), $B341&gt;='Personnel Details'!$I$19), 'Personnel Details'!$L$19, 'Personnel Details'!$G$19)))</f>
        <v/>
      </c>
      <c r="IS341" s="59" t="str">
        <f t="shared" si="867"/>
        <v/>
      </c>
      <c r="IT341" s="53"/>
      <c r="IV341" s="78" t="str">
        <f>IF(IV$9="", "", IF(AND(NOT('Personnel Details'!$N$20=""), $B341&gt;='Personnel Details'!$N$20), 'Personnel Details'!$O$20, IF(AND(NOT('Personnel Details'!$I$20=""), $B341&gt;='Personnel Details'!$I$20), 'Personnel Details'!$J$20, 'Personnel Details'!$E$20)))</f>
        <v/>
      </c>
      <c r="IW341" s="59" t="str">
        <f>IF(IV$9="", "", IF(AND(NOT('Personnel Details'!$N$20=""), $B341&gt;='Personnel Details'!$N$20), IF('Personnel Details'!$P$20="","", 'Personnel Details'!$P$20), IF(AND(NOT('Personnel Details'!$I$20=""), $B341&gt;='Personnel Details'!$I$20), IF('Personnel Details'!$K$20="", "", 'Personnel Details'!$K$20), IF('Personnel Details'!$F$20="", "", 'Personnel Details'!$F$20))))</f>
        <v/>
      </c>
      <c r="IX341" s="79" t="str">
        <f>IF(IV$9="", "", IF(AND(NOT('Personnel Details'!$N$20=""), $B341&gt;='Personnel Details'!$N$20), 'Personnel Details'!$Q$20, IF(AND(NOT('Personnel Details'!$I$20=""), $B341&gt;='Personnel Details'!$I$20), 'Personnel Details'!$L$20, 'Personnel Details'!$G$20)))</f>
        <v/>
      </c>
      <c r="IY341" s="59" t="str">
        <f t="shared" si="868"/>
        <v/>
      </c>
      <c r="IZ341" s="53"/>
      <c r="JB341" s="78" t="str">
        <f>IF(JB$9="", "", IF(AND(NOT('Personnel Details'!$N$21=""), $B341&gt;='Personnel Details'!$N$21), 'Personnel Details'!$O$21, IF(AND(NOT('Personnel Details'!$I$21=""), $B341&gt;='Personnel Details'!$I$21), 'Personnel Details'!$J$21, 'Personnel Details'!$E$21)))</f>
        <v/>
      </c>
      <c r="JC341" s="59" t="str">
        <f>IF(JB$9="", "", IF(AND(NOT('Personnel Details'!$N$21=""), $B341&gt;='Personnel Details'!$N$21), IF('Personnel Details'!$P$21="","", 'Personnel Details'!$P$21), IF(AND(NOT('Personnel Details'!$I$21=""), $B341&gt;='Personnel Details'!$I$21), IF('Personnel Details'!$K$21="", "", 'Personnel Details'!$K$21), IF('Personnel Details'!$F$21="", "", 'Personnel Details'!$F$21))))</f>
        <v/>
      </c>
      <c r="JD341" s="79" t="str">
        <f>IF(JB$9="", "", IF(AND(NOT('Personnel Details'!$N$21=""), $B341&gt;='Personnel Details'!$N$21), 'Personnel Details'!$Q$21, IF(AND(NOT('Personnel Details'!$I$21=""), $B341&gt;='Personnel Details'!$I$21), 'Personnel Details'!$L$21, 'Personnel Details'!$G$21)))</f>
        <v/>
      </c>
      <c r="JE341" s="59" t="str">
        <f t="shared" si="869"/>
        <v/>
      </c>
      <c r="JF341" s="53"/>
      <c r="JH341" s="78" t="str">
        <f>IF(JH$9="", "", IF(AND(NOT('Personnel Details'!$N$22=""), $B341&gt;='Personnel Details'!$N$22), 'Personnel Details'!$O$22, IF(AND(NOT('Personnel Details'!$I$22=""), $B341&gt;='Personnel Details'!$I$22), 'Personnel Details'!$J$22, 'Personnel Details'!$E$22)))</f>
        <v/>
      </c>
      <c r="JI341" s="59" t="str">
        <f>IF(JH$9="", "", IF(AND(NOT('Personnel Details'!$N$22=""), $B341&gt;='Personnel Details'!$N$22), IF('Personnel Details'!$P$22="","", 'Personnel Details'!$P$22), IF(AND(NOT('Personnel Details'!$I$22=""), $B341&gt;='Personnel Details'!$I$22), IF('Personnel Details'!$K$22="", "", 'Personnel Details'!$K$22), IF('Personnel Details'!$F$22="", "", 'Personnel Details'!$F$22))))</f>
        <v/>
      </c>
      <c r="JJ341" s="79" t="str">
        <f>IF(JH$9="", "", IF(AND(NOT('Personnel Details'!$N$22=""), $B341&gt;='Personnel Details'!$N$22), 'Personnel Details'!$Q$22, IF(AND(NOT('Personnel Details'!$I$22=""), $B341&gt;='Personnel Details'!$I$22), 'Personnel Details'!$L$22, 'Personnel Details'!$G$22)))</f>
        <v/>
      </c>
      <c r="JK341" s="59" t="str">
        <f t="shared" si="870"/>
        <v/>
      </c>
      <c r="JL341" s="53"/>
      <c r="JN341" s="78" t="str">
        <f>IF(JN$9="", "", IF(AND(NOT('Personnel Details'!$N$23=""), $B341&gt;='Personnel Details'!$N$23), 'Personnel Details'!$O$23, IF(AND(NOT('Personnel Details'!$I$23=""), $B341&gt;='Personnel Details'!$I$23), 'Personnel Details'!$J$23, 'Personnel Details'!$E$23)))</f>
        <v/>
      </c>
      <c r="JO341" s="59" t="str">
        <f>IF(JN$9="", "", IF(AND(NOT('Personnel Details'!$N$23=""), $B341&gt;='Personnel Details'!$N$23), IF('Personnel Details'!$P$23="","", 'Personnel Details'!$P$23), IF(AND(NOT('Personnel Details'!$I$23=""), $B341&gt;='Personnel Details'!$I$23), IF('Personnel Details'!$K$23="", "", 'Personnel Details'!$K$23), IF('Personnel Details'!$F$23="", "", 'Personnel Details'!$F$23))))</f>
        <v/>
      </c>
      <c r="JP341" s="79" t="str">
        <f>IF(JN$9="", "", IF(AND(NOT('Personnel Details'!$N$23=""), $B341&gt;='Personnel Details'!$N$23), 'Personnel Details'!$Q$23, IF(AND(NOT('Personnel Details'!$I$23=""), $B341&gt;='Personnel Details'!$I$23), 'Personnel Details'!$L$23, 'Personnel Details'!$G$23)))</f>
        <v/>
      </c>
      <c r="JQ341" s="59" t="str">
        <f t="shared" si="871"/>
        <v/>
      </c>
      <c r="JR341" s="53"/>
      <c r="JT341" s="78" t="str">
        <f>IF(JT$9="", "", IF(AND(NOT('Personnel Details'!$N$24=""), $B341&gt;='Personnel Details'!$N$24), 'Personnel Details'!$O$24, IF(AND(NOT('Personnel Details'!$I$24=""), $B341&gt;='Personnel Details'!$I$24), 'Personnel Details'!$J$24, 'Personnel Details'!$E$24)))</f>
        <v/>
      </c>
      <c r="JU341" s="59" t="str">
        <f>IF(JT$9="", "", IF(AND(NOT('Personnel Details'!$N$24=""), $B341&gt;='Personnel Details'!$N$24), IF('Personnel Details'!$P$24="","", 'Personnel Details'!$P$24), IF(AND(NOT('Personnel Details'!$I$24=""), $B341&gt;='Personnel Details'!$I$24), IF('Personnel Details'!$K$24="", "", 'Personnel Details'!$K$24), IF('Personnel Details'!$F$24="", "", 'Personnel Details'!$F$24))))</f>
        <v/>
      </c>
      <c r="JV341" s="79" t="str">
        <f>IF(JT$9="", "", IF(AND(NOT('Personnel Details'!$N$24=""), $B341&gt;='Personnel Details'!$N$24), 'Personnel Details'!$Q$24, IF(AND(NOT('Personnel Details'!$I$24=""), $B341&gt;='Personnel Details'!$I$24), 'Personnel Details'!$L$24, 'Personnel Details'!$G$24)))</f>
        <v/>
      </c>
      <c r="JW341" s="59" t="str">
        <f t="shared" si="872"/>
        <v/>
      </c>
      <c r="JX341" s="53"/>
      <c r="JZ341" s="78" t="str">
        <f>IF(JZ$9="", "", IF(AND(NOT('Personnel Details'!$N$25=""), $B341&gt;='Personnel Details'!$N$25), 'Personnel Details'!$O$25, IF(AND(NOT('Personnel Details'!$I$25=""), $B341&gt;='Personnel Details'!$I$25), 'Personnel Details'!$J$25, 'Personnel Details'!$E$25)))</f>
        <v/>
      </c>
      <c r="KA341" s="59" t="str">
        <f>IF(JZ$9="", "", IF(AND(NOT('Personnel Details'!$N$25=""), $B341&gt;='Personnel Details'!$N$25), IF('Personnel Details'!$P$25="","", 'Personnel Details'!$P$25), IF(AND(NOT('Personnel Details'!$I$25=""), $B341&gt;='Personnel Details'!$I$25), IF('Personnel Details'!$K$25="", "", 'Personnel Details'!$K$25), IF('Personnel Details'!$F$25="", "", 'Personnel Details'!$F$25))))</f>
        <v/>
      </c>
      <c r="KB341" s="79" t="str">
        <f>IF(JZ$9="", "", IF(AND(NOT('Personnel Details'!$N$25=""), $B341&gt;='Personnel Details'!$N$25), 'Personnel Details'!$Q$25, IF(AND(NOT('Personnel Details'!$I$25=""), $B341&gt;='Personnel Details'!$I$25), 'Personnel Details'!$L$25, 'Personnel Details'!$G$25)))</f>
        <v/>
      </c>
      <c r="KC341" s="59" t="str">
        <f t="shared" si="873"/>
        <v/>
      </c>
      <c r="KD341" s="53"/>
      <c r="KF341" s="78" t="str">
        <f>IF(KF$9="", "", IF(AND(NOT('Personnel Details'!$N$26=""), $B341&gt;='Personnel Details'!$N$26), 'Personnel Details'!$O$26, IF(AND(NOT('Personnel Details'!$I$26=""), $B341&gt;='Personnel Details'!$I$26), 'Personnel Details'!$J$26, 'Personnel Details'!$E$26)))</f>
        <v/>
      </c>
      <c r="KG341" s="59" t="str">
        <f>IF(KF$9="", "", IF(AND(NOT('Personnel Details'!$N$26=""), $B341&gt;='Personnel Details'!$N$26), IF('Personnel Details'!$P$26="","", 'Personnel Details'!$P$26), IF(AND(NOT('Personnel Details'!$I$26=""), $B341&gt;='Personnel Details'!$I$26), IF('Personnel Details'!$K$26="", "", 'Personnel Details'!$K$26), IF('Personnel Details'!$F$26="", "", 'Personnel Details'!$F$26))))</f>
        <v/>
      </c>
      <c r="KH341" s="79" t="str">
        <f>IF(KF$9="", "", IF(AND(NOT('Personnel Details'!$N$26=""), $B341&gt;='Personnel Details'!$N$26), 'Personnel Details'!$Q$26, IF(AND(NOT('Personnel Details'!$I$26=""), $B341&gt;='Personnel Details'!$I$26), 'Personnel Details'!$L$26, 'Personnel Details'!$G$26)))</f>
        <v/>
      </c>
      <c r="KI341" s="59" t="str">
        <f t="shared" si="874"/>
        <v/>
      </c>
      <c r="KJ341" s="53"/>
      <c r="KL341" s="78" t="str">
        <f>IF(KL$9="", "", IF(AND(NOT('Personnel Details'!$N$27=""), $B341&gt;='Personnel Details'!$N$27), 'Personnel Details'!$O$27, IF(AND(NOT('Personnel Details'!$I$27=""), $B341&gt;='Personnel Details'!$I$27), 'Personnel Details'!$J$27, 'Personnel Details'!$E$27)))</f>
        <v/>
      </c>
      <c r="KM341" s="59" t="str">
        <f>IF(KL$9="", "", IF(AND(NOT('Personnel Details'!$N$27=""), $B341&gt;='Personnel Details'!$N$27), IF('Personnel Details'!$P$27="","", 'Personnel Details'!$P$27), IF(AND(NOT('Personnel Details'!$I$27=""), $B341&gt;='Personnel Details'!$I$27), IF('Personnel Details'!$K$27="", "", 'Personnel Details'!$K$27), IF('Personnel Details'!$F$27="", "", 'Personnel Details'!$F$27))))</f>
        <v/>
      </c>
      <c r="KN341" s="79" t="str">
        <f>IF(KL$9="", "", IF(AND(NOT('Personnel Details'!$N$27=""), $B341&gt;='Personnel Details'!$N$27), 'Personnel Details'!$Q$27, IF(AND(NOT('Personnel Details'!$I$27=""), $B341&gt;='Personnel Details'!$I$27), 'Personnel Details'!$L$27, 'Personnel Details'!$G$27)))</f>
        <v/>
      </c>
      <c r="KO341" s="59" t="str">
        <f t="shared" si="875"/>
        <v/>
      </c>
      <c r="KP341" s="53"/>
      <c r="KR341" s="78" t="str">
        <f>IF(KR$9="", "", IF(AND(NOT('Personnel Details'!$N$28=""), $B341&gt;='Personnel Details'!$N$28), 'Personnel Details'!$O$28, IF(AND(NOT('Personnel Details'!$I$28=""), $B341&gt;='Personnel Details'!$I$28), 'Personnel Details'!$J$28, 'Personnel Details'!$E$28)))</f>
        <v/>
      </c>
      <c r="KS341" s="59" t="str">
        <f>IF(KR$9="", "", IF(AND(NOT('Personnel Details'!$N$28=""), $B341&gt;='Personnel Details'!$N$28), IF('Personnel Details'!$P$28="","", 'Personnel Details'!$P$28), IF(AND(NOT('Personnel Details'!$I$28=""), $B341&gt;='Personnel Details'!$I$28), IF('Personnel Details'!$K$28="", "", 'Personnel Details'!$K$28), IF('Personnel Details'!$F$28="", "", 'Personnel Details'!$F$28))))</f>
        <v/>
      </c>
      <c r="KT341" s="79" t="str">
        <f>IF(KR$9="", "", IF(AND(NOT('Personnel Details'!$N$28=""), $B341&gt;='Personnel Details'!$N$28), 'Personnel Details'!$Q$28, IF(AND(NOT('Personnel Details'!$I$28=""), $B341&gt;='Personnel Details'!$I$28), 'Personnel Details'!$L$28, 'Personnel Details'!$G$28)))</f>
        <v/>
      </c>
      <c r="KU341" s="59" t="str">
        <f t="shared" si="876"/>
        <v/>
      </c>
      <c r="KV341" s="53"/>
      <c r="KX341" s="78" t="str">
        <f>IF(KX$9="", "", IF(AND(NOT('Personnel Details'!$N$29=""), $B341&gt;='Personnel Details'!$N$29), 'Personnel Details'!$O$29, IF(AND(NOT('Personnel Details'!$I$29=""), $B341&gt;='Personnel Details'!$I$29), 'Personnel Details'!$J$29, 'Personnel Details'!$E$29)))</f>
        <v/>
      </c>
      <c r="KY341" s="59" t="str">
        <f>IF(KX$9="", "", IF(AND(NOT('Personnel Details'!$N$29=""), $B341&gt;='Personnel Details'!$N$29), IF('Personnel Details'!$P$29="","", 'Personnel Details'!$P$29), IF(AND(NOT('Personnel Details'!$I$29=""), $B341&gt;='Personnel Details'!$I$29), IF('Personnel Details'!$K$29="", "", 'Personnel Details'!$K$29), IF('Personnel Details'!$F$29="", "", 'Personnel Details'!$F$29))))</f>
        <v/>
      </c>
      <c r="KZ341" s="79" t="str">
        <f>IF(KX$9="", "", IF(AND(NOT('Personnel Details'!$N$29=""), $B341&gt;='Personnel Details'!$N$29), 'Personnel Details'!$Q$29, IF(AND(NOT('Personnel Details'!$I$29=""), $B341&gt;='Personnel Details'!$I$29), 'Personnel Details'!$L$29, 'Personnel Details'!$G$29)))</f>
        <v/>
      </c>
      <c r="LA341" s="59" t="str">
        <f t="shared" si="877"/>
        <v/>
      </c>
      <c r="LB341" s="53"/>
      <c r="LD341" s="78" t="str">
        <f>IF(LD$9="", "", IF(AND(NOT('Personnel Details'!$N$30=""), $B341&gt;='Personnel Details'!$N$30), 'Personnel Details'!$O$30, IF(AND(NOT('Personnel Details'!$I$30=""), $B341&gt;='Personnel Details'!$I$30), 'Personnel Details'!$J$30, 'Personnel Details'!$E$30)))</f>
        <v/>
      </c>
      <c r="LE341" s="59" t="str">
        <f>IF(LD$9="", "", IF(AND(NOT('Personnel Details'!$N$30=""), $B341&gt;='Personnel Details'!$N$30), IF('Personnel Details'!$P$30="","", 'Personnel Details'!$P$30), IF(AND(NOT('Personnel Details'!$I$30=""), $B341&gt;='Personnel Details'!$I$30), IF('Personnel Details'!$K$30="", "", 'Personnel Details'!$K$30), IF('Personnel Details'!$F$30="", "", 'Personnel Details'!$F$30))))</f>
        <v/>
      </c>
      <c r="LF341" s="79" t="str">
        <f>IF(LD$9="", "", IF(AND(NOT('Personnel Details'!$N$30=""), $B341&gt;='Personnel Details'!$N$30), 'Personnel Details'!$Q$30, IF(AND(NOT('Personnel Details'!$I$30=""), $B341&gt;='Personnel Details'!$I$30), 'Personnel Details'!$L$30, 'Personnel Details'!$G$30)))</f>
        <v/>
      </c>
      <c r="LG341" s="59" t="str">
        <f t="shared" si="878"/>
        <v/>
      </c>
      <c r="LH341" s="53"/>
      <c r="LJ341" s="78" t="str">
        <f>IF(LJ$9="", "", IF(AND(NOT('Personnel Details'!$N$31=""), $B341&gt;='Personnel Details'!$N$31), 'Personnel Details'!$O$31, IF(AND(NOT('Personnel Details'!$I$31=""), $B341&gt;='Personnel Details'!$I$31), 'Personnel Details'!$J$31, 'Personnel Details'!$E$31)))</f>
        <v/>
      </c>
      <c r="LK341" s="59" t="str">
        <f>IF(LJ$9="", "", IF(AND(NOT('Personnel Details'!$N$31=""), $B341&gt;='Personnel Details'!$N$31), IF('Personnel Details'!$P$31="","", 'Personnel Details'!$P$31), IF(AND(NOT('Personnel Details'!$I$31=""), $B341&gt;='Personnel Details'!$I$31), IF('Personnel Details'!$K$31="", "", 'Personnel Details'!$K$31), IF('Personnel Details'!$F$31="", "", 'Personnel Details'!$F$31))))</f>
        <v/>
      </c>
      <c r="LL341" s="79" t="str">
        <f>IF(LJ$9="", "", IF(AND(NOT('Personnel Details'!$N$31=""), $B341&gt;='Personnel Details'!$N$31), 'Personnel Details'!$Q$31, IF(AND(NOT('Personnel Details'!$I$31=""), $B341&gt;='Personnel Details'!$I$31), 'Personnel Details'!$L$31, 'Personnel Details'!$G$31)))</f>
        <v/>
      </c>
      <c r="LM341" s="59" t="str">
        <f t="shared" si="879"/>
        <v/>
      </c>
      <c r="LN341" s="53"/>
      <c r="LP341" s="78" t="str">
        <f>IF(LP$9="", "", IF(AND(NOT('Personnel Details'!$N$32=""), $B341&gt;='Personnel Details'!$N$32), 'Personnel Details'!$O$32, IF(AND(NOT('Personnel Details'!$I$32=""), $B341&gt;='Personnel Details'!$I$32), 'Personnel Details'!$J$32, 'Personnel Details'!$E$32)))</f>
        <v/>
      </c>
      <c r="LQ341" s="59" t="str">
        <f>IF(LP$9="", "", IF(AND(NOT('Personnel Details'!$N$32=""), $B341&gt;='Personnel Details'!$N$32), IF('Personnel Details'!$P$32="","", 'Personnel Details'!$P$32), IF(AND(NOT('Personnel Details'!$I$32=""), $B341&gt;='Personnel Details'!$I$32), IF('Personnel Details'!$K$32="", "", 'Personnel Details'!$K$32), IF('Personnel Details'!$F$32="", "", 'Personnel Details'!$F$32))))</f>
        <v/>
      </c>
      <c r="LR341" s="79" t="str">
        <f>IF(LP$9="", "", IF(AND(NOT('Personnel Details'!$N$32=""), $B341&gt;='Personnel Details'!$N$32), 'Personnel Details'!$Q$32, IF(AND(NOT('Personnel Details'!$I$32=""), $B341&gt;='Personnel Details'!$I$32), 'Personnel Details'!$L$32, 'Personnel Details'!$G$32)))</f>
        <v/>
      </c>
      <c r="LS341" s="59" t="str">
        <f t="shared" si="880"/>
        <v/>
      </c>
      <c r="LT341" s="53"/>
      <c r="LV341" s="78" t="str">
        <f>IF(LV$9="", "", IF(AND(NOT('Personnel Details'!$N$33=""), $B341&gt;='Personnel Details'!$N$33), 'Personnel Details'!$O$33, IF(AND(NOT('Personnel Details'!$I$33=""), $B341&gt;='Personnel Details'!$I$33), 'Personnel Details'!$J$33, 'Personnel Details'!$E$33)))</f>
        <v/>
      </c>
      <c r="LW341" s="59" t="str">
        <f>IF(LV$9="", "", IF(AND(NOT('Personnel Details'!$N$33=""), $B341&gt;='Personnel Details'!$N$33), IF('Personnel Details'!$P$33="","", 'Personnel Details'!$P$33), IF(AND(NOT('Personnel Details'!$I$33=""), $B341&gt;='Personnel Details'!$I$33), IF('Personnel Details'!$K$33="", "", 'Personnel Details'!$K$33), IF('Personnel Details'!$F$33="", "", 'Personnel Details'!$F$33))))</f>
        <v/>
      </c>
      <c r="LX341" s="79" t="str">
        <f>IF(LV$9="", "", IF(AND(NOT('Personnel Details'!$N$33=""), $B341&gt;='Personnel Details'!$N$33), 'Personnel Details'!$Q$33, IF(AND(NOT('Personnel Details'!$I$33=""), $B341&gt;='Personnel Details'!$I$33), 'Personnel Details'!$L$33, 'Personnel Details'!$G$33)))</f>
        <v/>
      </c>
      <c r="LY341" s="59" t="str">
        <f t="shared" si="881"/>
        <v/>
      </c>
      <c r="LZ341" s="53"/>
      <c r="MB341" s="78" t="str">
        <f>IF(MB$9="", "", IF(AND(NOT('Personnel Details'!$N$34=""), $B341&gt;='Personnel Details'!$N$34), 'Personnel Details'!$O$34, IF(AND(NOT('Personnel Details'!$I$34=""), $B341&gt;='Personnel Details'!$I$34), 'Personnel Details'!$J$34, 'Personnel Details'!$E$34)))</f>
        <v/>
      </c>
      <c r="MC341" s="59" t="str">
        <f>IF(MB$9="", "", IF(AND(NOT('Personnel Details'!$N$34=""), $B341&gt;='Personnel Details'!$N$34), IF('Personnel Details'!$P$34="","", 'Personnel Details'!$P$34), IF(AND(NOT('Personnel Details'!$I$34=""), $B341&gt;='Personnel Details'!$I$34), IF('Personnel Details'!$K$34="", "", 'Personnel Details'!$K$34), IF('Personnel Details'!$F$34="", "", 'Personnel Details'!$F$34))))</f>
        <v/>
      </c>
      <c r="MD341" s="79" t="str">
        <f>IF(MB$9="", "", IF(AND(NOT('Personnel Details'!$N$34=""), $B341&gt;='Personnel Details'!$N$34), 'Personnel Details'!$Q$34, IF(AND(NOT('Personnel Details'!$I$34=""), $B341&gt;='Personnel Details'!$I$34), 'Personnel Details'!$L$34, 'Personnel Details'!$G$34)))</f>
        <v/>
      </c>
      <c r="ME341" s="59" t="str">
        <f t="shared" si="882"/>
        <v/>
      </c>
      <c r="MF341" s="53"/>
      <c r="MH341" s="78" t="str">
        <f>IF(MH$9="", "", IF(AND(NOT('Personnel Details'!$N$35=""), $B341&gt;='Personnel Details'!$N$35), 'Personnel Details'!$O$35, IF(AND(NOT('Personnel Details'!$I$35=""), $B341&gt;='Personnel Details'!$I$35), 'Personnel Details'!$J$35, 'Personnel Details'!$E$35)))</f>
        <v/>
      </c>
      <c r="MI341" s="59" t="str">
        <f>IF(MH$9="", "", IF(AND(NOT('Personnel Details'!$N$35=""), $B341&gt;='Personnel Details'!$N$35), IF('Personnel Details'!$P$35="","", 'Personnel Details'!$P$35), IF(AND(NOT('Personnel Details'!$I$35=""), $B341&gt;='Personnel Details'!$I$35), IF('Personnel Details'!$K$35="", "", 'Personnel Details'!$K$35), IF('Personnel Details'!$F$35="", "", 'Personnel Details'!$F$35))))</f>
        <v/>
      </c>
      <c r="MJ341" s="79" t="str">
        <f>IF(MH$9="", "", IF(AND(NOT('Personnel Details'!$N$35=""), $B341&gt;='Personnel Details'!$N$35), 'Personnel Details'!$Q$35, IF(AND(NOT('Personnel Details'!$I$35=""), $B341&gt;='Personnel Details'!$I$35), 'Personnel Details'!$L$35, 'Personnel Details'!$G$35)))</f>
        <v/>
      </c>
      <c r="MK341" s="59" t="str">
        <f t="shared" si="883"/>
        <v/>
      </c>
      <c r="ML341" s="53"/>
      <c r="MN341" s="78" t="str">
        <f>IF(MN$9="", "", IF(AND(NOT('Personnel Details'!$N$36=""), $B341&gt;='Personnel Details'!$N$36), 'Personnel Details'!$O$36, IF(AND(NOT('Personnel Details'!$I$36=""), $B341&gt;='Personnel Details'!$I$36), 'Personnel Details'!$J$36, 'Personnel Details'!$E$36)))</f>
        <v/>
      </c>
      <c r="MO341" s="59" t="str">
        <f>IF(MN$9="", "", IF(AND(NOT('Personnel Details'!$N$36=""), $B341&gt;='Personnel Details'!$N$36), IF('Personnel Details'!$P$36="","", 'Personnel Details'!$P$36), IF(AND(NOT('Personnel Details'!$I$36=""), $B341&gt;='Personnel Details'!$I$36), IF('Personnel Details'!$K$36="", "", 'Personnel Details'!$K$36), IF('Personnel Details'!$F$36="", "", 'Personnel Details'!$F$36))))</f>
        <v/>
      </c>
      <c r="MP341" s="79" t="str">
        <f>IF(MN$9="", "", IF(AND(NOT('Personnel Details'!$N$36=""), $B341&gt;='Personnel Details'!$N$36), 'Personnel Details'!$Q$36, IF(AND(NOT('Personnel Details'!$I$36=""), $B341&gt;='Personnel Details'!$I$36), 'Personnel Details'!$L$36, 'Personnel Details'!$G$36)))</f>
        <v/>
      </c>
      <c r="MQ341" s="59" t="str">
        <f t="shared" si="884"/>
        <v/>
      </c>
      <c r="MR341" s="53"/>
      <c r="MT341" s="78" t="str">
        <f>IF(MT$9="", "", IF(AND(NOT('Personnel Details'!$N$37=""), $B341&gt;='Personnel Details'!$N$37), 'Personnel Details'!$O$37, IF(AND(NOT('Personnel Details'!$I$37=""), $B341&gt;='Personnel Details'!$I$37), 'Personnel Details'!$J$37, 'Personnel Details'!$E$37)))</f>
        <v/>
      </c>
      <c r="MU341" s="59" t="str">
        <f>IF(MT$9="", "", IF(AND(NOT('Personnel Details'!$N$37=""), $B341&gt;='Personnel Details'!$N$37), IF('Personnel Details'!$P$37="","", 'Personnel Details'!$P$37), IF(AND(NOT('Personnel Details'!$I$37=""), $B341&gt;='Personnel Details'!$I$37), IF('Personnel Details'!$K$37="", "", 'Personnel Details'!$K$37), IF('Personnel Details'!$F$37="", "", 'Personnel Details'!$F$37))))</f>
        <v/>
      </c>
      <c r="MV341" s="79" t="str">
        <f>IF(MT$9="", "", IF(AND(NOT('Personnel Details'!$N$37=""), $B341&gt;='Personnel Details'!$N$37), 'Personnel Details'!$Q$37, IF(AND(NOT('Personnel Details'!$I$37=""), $B341&gt;='Personnel Details'!$I$37), 'Personnel Details'!$L$37, 'Personnel Details'!$G$37)))</f>
        <v/>
      </c>
      <c r="MW341" s="59" t="str">
        <f t="shared" si="885"/>
        <v/>
      </c>
      <c r="MX341" s="53"/>
      <c r="MZ341" s="78" t="str">
        <f>IF(MZ$9="", "", IF(AND(NOT('Personnel Details'!$N$38=""), $B341&gt;='Personnel Details'!$N$38), 'Personnel Details'!$O$38, IF(AND(NOT('Personnel Details'!$I$38=""), $B341&gt;='Personnel Details'!$I$38), 'Personnel Details'!$J$38, 'Personnel Details'!$E$38)))</f>
        <v/>
      </c>
      <c r="NA341" s="59" t="str">
        <f>IF(MZ$9="", "", IF(AND(NOT('Personnel Details'!$N$38=""), $B341&gt;='Personnel Details'!$N$38), IF('Personnel Details'!$P$38="","", 'Personnel Details'!$P$38), IF(AND(NOT('Personnel Details'!$I$38=""), $B341&gt;='Personnel Details'!$I$38), IF('Personnel Details'!$K$38="", "", 'Personnel Details'!$K$38), IF('Personnel Details'!$F$38="", "", 'Personnel Details'!$F$38))))</f>
        <v/>
      </c>
      <c r="NB341" s="79" t="str">
        <f>IF(MZ$9="", "", IF(AND(NOT('Personnel Details'!$N$38=""), $B341&gt;='Personnel Details'!$N$38), 'Personnel Details'!$Q$38, IF(AND(NOT('Personnel Details'!$I$38=""), $B341&gt;='Personnel Details'!$I$38), 'Personnel Details'!$L$38, 'Personnel Details'!$G$38)))</f>
        <v/>
      </c>
      <c r="NC341" s="59" t="str">
        <f t="shared" si="886"/>
        <v/>
      </c>
      <c r="ND341" s="53"/>
      <c r="NF341" s="78" t="str">
        <f>IF(NF$9="", "", IF(AND(NOT('Personnel Details'!$N$39=""), $B341&gt;='Personnel Details'!$N$39), 'Personnel Details'!$O$39, IF(AND(NOT('Personnel Details'!$I$39=""), $B341&gt;='Personnel Details'!$I$39), 'Personnel Details'!$J$39, 'Personnel Details'!$E$39)))</f>
        <v/>
      </c>
      <c r="NG341" s="59" t="str">
        <f>IF(NF$9="", "", IF(AND(NOT('Personnel Details'!$N$39=""), $B341&gt;='Personnel Details'!$N$39), IF('Personnel Details'!$P$39="","", 'Personnel Details'!$P$39), IF(AND(NOT('Personnel Details'!$I$39=""), $B341&gt;='Personnel Details'!$I$39), IF('Personnel Details'!$K$39="", "", 'Personnel Details'!$K$39), IF('Personnel Details'!$F$39="", "", 'Personnel Details'!$F$39))))</f>
        <v/>
      </c>
      <c r="NH341" s="79" t="str">
        <f>IF(NF$9="", "", IF(AND(NOT('Personnel Details'!$N$39=""), $B341&gt;='Personnel Details'!$N$39), 'Personnel Details'!$Q$39, IF(AND(NOT('Personnel Details'!$I$39=""), $B341&gt;='Personnel Details'!$I$39), 'Personnel Details'!$L$39, 'Personnel Details'!$G$39)))</f>
        <v/>
      </c>
      <c r="NI341" s="59" t="str">
        <f t="shared" si="887"/>
        <v/>
      </c>
      <c r="NJ341" s="53"/>
      <c r="NL341" s="78" t="str">
        <f>IF(NL$9="", "", IF(AND(NOT('Personnel Details'!$N$40=""), $B341&gt;='Personnel Details'!$N$40), 'Personnel Details'!$O$40, IF(AND(NOT('Personnel Details'!$I$40=""), $B341&gt;='Personnel Details'!$I$40), 'Personnel Details'!$J$40, 'Personnel Details'!$E$40)))</f>
        <v/>
      </c>
      <c r="NM341" s="59" t="str">
        <f>IF(NL$9="", "", IF(AND(NOT('Personnel Details'!$N$40=""), $B341&gt;='Personnel Details'!$N$40), IF('Personnel Details'!$P$40="","", 'Personnel Details'!$P$40), IF(AND(NOT('Personnel Details'!$I$40=""), $B341&gt;='Personnel Details'!$I$40), IF('Personnel Details'!$K$40="", "", 'Personnel Details'!$K$40), IF('Personnel Details'!$F$40="", "", 'Personnel Details'!$F$40))))</f>
        <v/>
      </c>
      <c r="NN341" s="79" t="str">
        <f>IF(NL$9="", "", IF(AND(NOT('Personnel Details'!$N$40=""), $B341&gt;='Personnel Details'!$N$40), 'Personnel Details'!$Q$40, IF(AND(NOT('Personnel Details'!$I$40=""), $B341&gt;='Personnel Details'!$I$40), 'Personnel Details'!$L$40, 'Personnel Details'!$G$40)))</f>
        <v/>
      </c>
      <c r="NO341" s="59" t="str">
        <f t="shared" si="888"/>
        <v/>
      </c>
      <c r="NP341" s="53"/>
    </row>
    <row r="342" spans="1:380" x14ac:dyDescent="0.25">
      <c r="A342" s="32"/>
      <c r="B342" s="113" t="str">
        <f>IFERROR(IF(B341+1&gt;'Personnel Details'!$U$5, "", B341+1), "")</f>
        <v/>
      </c>
      <c r="C342" s="32"/>
      <c r="D342" s="120"/>
      <c r="E342" s="13" t="str">
        <f t="shared" si="767"/>
        <v/>
      </c>
      <c r="F342" s="13" t="str">
        <f t="shared" si="798"/>
        <v/>
      </c>
      <c r="G342" s="56" t="str">
        <f t="shared" si="889"/>
        <v/>
      </c>
      <c r="H342" s="16" t="str">
        <f t="shared" si="799"/>
        <v/>
      </c>
      <c r="I342" s="32"/>
      <c r="J342" s="120"/>
      <c r="K342" s="62" t="str">
        <f t="shared" si="768"/>
        <v/>
      </c>
      <c r="L342" s="62" t="str">
        <f t="shared" si="800"/>
        <v/>
      </c>
      <c r="M342" s="65" t="str">
        <f t="shared" si="890"/>
        <v/>
      </c>
      <c r="N342" s="68" t="str">
        <f t="shared" si="801"/>
        <v/>
      </c>
      <c r="O342" s="32"/>
      <c r="P342" s="120"/>
      <c r="Q342" s="62" t="str">
        <f t="shared" si="769"/>
        <v/>
      </c>
      <c r="R342" s="62" t="str">
        <f t="shared" si="802"/>
        <v/>
      </c>
      <c r="S342" s="65" t="str">
        <f t="shared" si="891"/>
        <v/>
      </c>
      <c r="T342" s="68" t="str">
        <f t="shared" si="803"/>
        <v/>
      </c>
      <c r="U342" s="32"/>
      <c r="V342" s="120"/>
      <c r="W342" s="62" t="str">
        <f t="shared" si="770"/>
        <v/>
      </c>
      <c r="X342" s="62" t="str">
        <f t="shared" si="804"/>
        <v/>
      </c>
      <c r="Y342" s="65" t="str">
        <f t="shared" si="892"/>
        <v/>
      </c>
      <c r="Z342" s="68" t="str">
        <f t="shared" si="805"/>
        <v/>
      </c>
      <c r="AA342" s="32"/>
      <c r="AB342" s="120"/>
      <c r="AC342" s="62" t="str">
        <f t="shared" si="771"/>
        <v/>
      </c>
      <c r="AD342" s="62" t="str">
        <f t="shared" si="806"/>
        <v/>
      </c>
      <c r="AE342" s="65" t="str">
        <f t="shared" si="893"/>
        <v/>
      </c>
      <c r="AF342" s="68" t="str">
        <f t="shared" si="807"/>
        <v/>
      </c>
      <c r="AG342" s="32"/>
      <c r="AH342" s="120"/>
      <c r="AI342" s="62" t="str">
        <f t="shared" si="772"/>
        <v/>
      </c>
      <c r="AJ342" s="62" t="str">
        <f t="shared" si="808"/>
        <v/>
      </c>
      <c r="AK342" s="65" t="str">
        <f t="shared" si="894"/>
        <v/>
      </c>
      <c r="AL342" s="68" t="str">
        <f t="shared" si="809"/>
        <v/>
      </c>
      <c r="AM342" s="32"/>
      <c r="AN342" s="120"/>
      <c r="AO342" s="62" t="str">
        <f t="shared" si="773"/>
        <v/>
      </c>
      <c r="AP342" s="62" t="str">
        <f t="shared" si="810"/>
        <v/>
      </c>
      <c r="AQ342" s="65" t="str">
        <f t="shared" si="895"/>
        <v/>
      </c>
      <c r="AR342" s="68" t="str">
        <f t="shared" si="811"/>
        <v/>
      </c>
      <c r="AS342" s="32"/>
      <c r="AT342" s="120"/>
      <c r="AU342" s="62" t="str">
        <f t="shared" si="774"/>
        <v/>
      </c>
      <c r="AV342" s="62" t="str">
        <f t="shared" si="812"/>
        <v/>
      </c>
      <c r="AW342" s="65" t="str">
        <f t="shared" si="896"/>
        <v/>
      </c>
      <c r="AX342" s="68" t="str">
        <f t="shared" si="813"/>
        <v/>
      </c>
      <c r="AY342" s="32"/>
      <c r="AZ342" s="120"/>
      <c r="BA342" s="62" t="str">
        <f t="shared" si="775"/>
        <v/>
      </c>
      <c r="BB342" s="62" t="str">
        <f t="shared" si="814"/>
        <v/>
      </c>
      <c r="BC342" s="65" t="str">
        <f t="shared" si="897"/>
        <v/>
      </c>
      <c r="BD342" s="68" t="str">
        <f t="shared" si="815"/>
        <v/>
      </c>
      <c r="BE342" s="32"/>
      <c r="BF342" s="120"/>
      <c r="BG342" s="62" t="str">
        <f t="shared" si="776"/>
        <v/>
      </c>
      <c r="BH342" s="62" t="str">
        <f t="shared" si="816"/>
        <v/>
      </c>
      <c r="BI342" s="65" t="str">
        <f t="shared" si="898"/>
        <v/>
      </c>
      <c r="BJ342" s="68" t="str">
        <f t="shared" si="817"/>
        <v/>
      </c>
      <c r="BK342" s="32"/>
      <c r="BL342" s="120"/>
      <c r="BM342" s="62" t="str">
        <f t="shared" si="777"/>
        <v/>
      </c>
      <c r="BN342" s="62" t="str">
        <f t="shared" si="818"/>
        <v/>
      </c>
      <c r="BO342" s="65" t="str">
        <f t="shared" si="899"/>
        <v/>
      </c>
      <c r="BP342" s="68" t="str">
        <f t="shared" si="819"/>
        <v/>
      </c>
      <c r="BQ342" s="32"/>
      <c r="BR342" s="120"/>
      <c r="BS342" s="62" t="str">
        <f t="shared" si="778"/>
        <v/>
      </c>
      <c r="BT342" s="62" t="str">
        <f t="shared" si="820"/>
        <v/>
      </c>
      <c r="BU342" s="65" t="str">
        <f t="shared" si="900"/>
        <v/>
      </c>
      <c r="BV342" s="68" t="str">
        <f t="shared" si="821"/>
        <v/>
      </c>
      <c r="BW342" s="32"/>
      <c r="BX342" s="120"/>
      <c r="BY342" s="62" t="str">
        <f t="shared" si="779"/>
        <v/>
      </c>
      <c r="BZ342" s="62" t="str">
        <f t="shared" si="822"/>
        <v/>
      </c>
      <c r="CA342" s="65" t="str">
        <f t="shared" si="901"/>
        <v/>
      </c>
      <c r="CB342" s="68" t="str">
        <f t="shared" si="823"/>
        <v/>
      </c>
      <c r="CC342" s="32"/>
      <c r="CD342" s="120"/>
      <c r="CE342" s="62" t="str">
        <f t="shared" si="780"/>
        <v/>
      </c>
      <c r="CF342" s="62" t="str">
        <f t="shared" si="824"/>
        <v/>
      </c>
      <c r="CG342" s="65" t="str">
        <f t="shared" si="902"/>
        <v/>
      </c>
      <c r="CH342" s="68" t="str">
        <f t="shared" si="825"/>
        <v/>
      </c>
      <c r="CI342" s="32"/>
      <c r="CJ342" s="120"/>
      <c r="CK342" s="62" t="str">
        <f t="shared" si="781"/>
        <v/>
      </c>
      <c r="CL342" s="62" t="str">
        <f t="shared" si="826"/>
        <v/>
      </c>
      <c r="CM342" s="65" t="str">
        <f t="shared" si="903"/>
        <v/>
      </c>
      <c r="CN342" s="68" t="str">
        <f t="shared" si="827"/>
        <v/>
      </c>
      <c r="CO342" s="32"/>
      <c r="CP342" s="120"/>
      <c r="CQ342" s="62" t="str">
        <f t="shared" si="782"/>
        <v/>
      </c>
      <c r="CR342" s="62" t="str">
        <f t="shared" si="828"/>
        <v/>
      </c>
      <c r="CS342" s="65" t="str">
        <f t="shared" si="904"/>
        <v/>
      </c>
      <c r="CT342" s="68" t="str">
        <f t="shared" si="829"/>
        <v/>
      </c>
      <c r="CU342" s="32"/>
      <c r="CV342" s="120"/>
      <c r="CW342" s="62" t="str">
        <f t="shared" si="783"/>
        <v/>
      </c>
      <c r="CX342" s="62" t="str">
        <f t="shared" si="830"/>
        <v/>
      </c>
      <c r="CY342" s="65" t="str">
        <f t="shared" si="905"/>
        <v/>
      </c>
      <c r="CZ342" s="68" t="str">
        <f t="shared" si="831"/>
        <v/>
      </c>
      <c r="DA342" s="32"/>
      <c r="DB342" s="120"/>
      <c r="DC342" s="62" t="str">
        <f t="shared" si="784"/>
        <v/>
      </c>
      <c r="DD342" s="62" t="str">
        <f t="shared" si="832"/>
        <v/>
      </c>
      <c r="DE342" s="65" t="str">
        <f t="shared" si="906"/>
        <v/>
      </c>
      <c r="DF342" s="68" t="str">
        <f t="shared" si="833"/>
        <v/>
      </c>
      <c r="DG342" s="32"/>
      <c r="DH342" s="120"/>
      <c r="DI342" s="62" t="str">
        <f t="shared" si="785"/>
        <v/>
      </c>
      <c r="DJ342" s="62" t="str">
        <f t="shared" si="834"/>
        <v/>
      </c>
      <c r="DK342" s="65" t="str">
        <f t="shared" si="907"/>
        <v/>
      </c>
      <c r="DL342" s="68" t="str">
        <f t="shared" si="835"/>
        <v/>
      </c>
      <c r="DM342" s="32"/>
      <c r="DN342" s="120"/>
      <c r="DO342" s="62" t="str">
        <f t="shared" si="786"/>
        <v/>
      </c>
      <c r="DP342" s="62" t="str">
        <f t="shared" si="836"/>
        <v/>
      </c>
      <c r="DQ342" s="65" t="str">
        <f t="shared" si="908"/>
        <v/>
      </c>
      <c r="DR342" s="68" t="str">
        <f t="shared" si="837"/>
        <v/>
      </c>
      <c r="DS342" s="32"/>
      <c r="DT342" s="120"/>
      <c r="DU342" s="62" t="str">
        <f t="shared" si="787"/>
        <v/>
      </c>
      <c r="DV342" s="62" t="str">
        <f t="shared" si="838"/>
        <v/>
      </c>
      <c r="DW342" s="65" t="str">
        <f t="shared" si="909"/>
        <v/>
      </c>
      <c r="DX342" s="68" t="str">
        <f t="shared" si="839"/>
        <v/>
      </c>
      <c r="DY342" s="32"/>
      <c r="DZ342" s="120"/>
      <c r="EA342" s="62" t="str">
        <f t="shared" si="788"/>
        <v/>
      </c>
      <c r="EB342" s="62" t="str">
        <f t="shared" si="840"/>
        <v/>
      </c>
      <c r="EC342" s="65" t="str">
        <f t="shared" si="910"/>
        <v/>
      </c>
      <c r="ED342" s="68" t="str">
        <f t="shared" si="841"/>
        <v/>
      </c>
      <c r="EE342" s="32"/>
      <c r="EF342" s="120"/>
      <c r="EG342" s="62" t="str">
        <f t="shared" si="789"/>
        <v/>
      </c>
      <c r="EH342" s="62" t="str">
        <f t="shared" si="842"/>
        <v/>
      </c>
      <c r="EI342" s="65" t="str">
        <f t="shared" si="911"/>
        <v/>
      </c>
      <c r="EJ342" s="68" t="str">
        <f t="shared" si="843"/>
        <v/>
      </c>
      <c r="EK342" s="32"/>
      <c r="EL342" s="120"/>
      <c r="EM342" s="62" t="str">
        <f t="shared" si="790"/>
        <v/>
      </c>
      <c r="EN342" s="62" t="str">
        <f t="shared" si="844"/>
        <v/>
      </c>
      <c r="EO342" s="65" t="str">
        <f t="shared" si="912"/>
        <v/>
      </c>
      <c r="EP342" s="68" t="str">
        <f t="shared" si="845"/>
        <v/>
      </c>
      <c r="EQ342" s="32"/>
      <c r="ER342" s="120"/>
      <c r="ES342" s="62" t="str">
        <f t="shared" si="791"/>
        <v/>
      </c>
      <c r="ET342" s="62" t="str">
        <f t="shared" si="846"/>
        <v/>
      </c>
      <c r="EU342" s="65" t="str">
        <f t="shared" si="913"/>
        <v/>
      </c>
      <c r="EV342" s="68" t="str">
        <f t="shared" si="847"/>
        <v/>
      </c>
      <c r="EW342" s="32"/>
      <c r="EX342" s="120"/>
      <c r="EY342" s="62" t="str">
        <f t="shared" si="792"/>
        <v/>
      </c>
      <c r="EZ342" s="62" t="str">
        <f t="shared" si="848"/>
        <v/>
      </c>
      <c r="FA342" s="65" t="str">
        <f t="shared" si="914"/>
        <v/>
      </c>
      <c r="FB342" s="68" t="str">
        <f t="shared" si="849"/>
        <v/>
      </c>
      <c r="FC342" s="32"/>
      <c r="FD342" s="120"/>
      <c r="FE342" s="62" t="str">
        <f t="shared" si="793"/>
        <v/>
      </c>
      <c r="FF342" s="62" t="str">
        <f t="shared" si="850"/>
        <v/>
      </c>
      <c r="FG342" s="65" t="str">
        <f t="shared" si="915"/>
        <v/>
      </c>
      <c r="FH342" s="68" t="str">
        <f t="shared" si="851"/>
        <v/>
      </c>
      <c r="FI342" s="32"/>
      <c r="FJ342" s="120"/>
      <c r="FK342" s="62" t="str">
        <f t="shared" si="794"/>
        <v/>
      </c>
      <c r="FL342" s="62" t="str">
        <f t="shared" si="852"/>
        <v/>
      </c>
      <c r="FM342" s="65" t="str">
        <f t="shared" si="916"/>
        <v/>
      </c>
      <c r="FN342" s="68" t="str">
        <f t="shared" si="853"/>
        <v/>
      </c>
      <c r="FO342" s="32"/>
      <c r="FP342" s="120"/>
      <c r="FQ342" s="62" t="str">
        <f t="shared" si="795"/>
        <v/>
      </c>
      <c r="FR342" s="62" t="str">
        <f t="shared" si="854"/>
        <v/>
      </c>
      <c r="FS342" s="65" t="str">
        <f t="shared" si="917"/>
        <v/>
      </c>
      <c r="FT342" s="68" t="str">
        <f t="shared" si="855"/>
        <v/>
      </c>
      <c r="FU342" s="32"/>
      <c r="FV342" s="120"/>
      <c r="FW342" s="62" t="str">
        <f t="shared" si="796"/>
        <v/>
      </c>
      <c r="FX342" s="62" t="str">
        <f t="shared" si="856"/>
        <v/>
      </c>
      <c r="FY342" s="65" t="str">
        <f t="shared" si="918"/>
        <v/>
      </c>
      <c r="FZ342" s="68" t="str">
        <f t="shared" si="857"/>
        <v/>
      </c>
      <c r="GA342" s="32"/>
      <c r="GC342" s="7" t="str">
        <f t="shared" si="858"/>
        <v/>
      </c>
      <c r="GD342" s="7" t="str">
        <f t="shared" ca="1" si="797"/>
        <v/>
      </c>
      <c r="GT342" s="71" t="str">
        <f>IF(GT$9="", "", IF(AND(NOT('Personnel Details'!$N$11=""), $B342&gt;='Personnel Details'!$N$11), 'Personnel Details'!$O$11, IF(AND(NOT('Personnel Details'!$I$11=""), $B342&gt;='Personnel Details'!$I$11), 'Personnel Details'!$J$11, 'Personnel Details'!$E$11)))</f>
        <v/>
      </c>
      <c r="GU342" s="59" t="str">
        <f>IF(GT$9="", "", IF(AND(NOT('Personnel Details'!$N$11=""), $B342&gt;='Personnel Details'!$N$11), IF('Personnel Details'!$P$11="","", 'Personnel Details'!$P$11), IF(AND(NOT('Personnel Details'!$I$11=""), $B342&gt;='Personnel Details'!$I$11), IF('Personnel Details'!$K$11="", "", 'Personnel Details'!$K$11), IF('Personnel Details'!$F$11="", "", 'Personnel Details'!$F$11))))</f>
        <v/>
      </c>
      <c r="GV342" s="74" t="str">
        <f>IF(GT$9="", "", IF(AND(NOT('Personnel Details'!$N$11=""), $B342&gt;='Personnel Details'!$N$11), 'Personnel Details'!$Q$11, IF(AND(NOT('Personnel Details'!$I$11=""), $B342&gt;='Personnel Details'!$I$11), 'Personnel Details'!$L$11, 'Personnel Details'!$G$11)))</f>
        <v/>
      </c>
      <c r="GW342" s="59" t="str">
        <f t="shared" si="859"/>
        <v/>
      </c>
      <c r="GX342" s="53"/>
      <c r="GZ342" s="78" t="str">
        <f>IF(GZ$9="", "", IF(AND(NOT('Personnel Details'!$N$12=""), $B342&gt;='Personnel Details'!$N$12), 'Personnel Details'!$O$12, IF(AND(NOT('Personnel Details'!$I$12=""), $B342&gt;='Personnel Details'!$I$12), 'Personnel Details'!$J$12, 'Personnel Details'!$E$12)))</f>
        <v/>
      </c>
      <c r="HA342" s="59" t="str">
        <f>IF(GZ$9="", "", IF(AND(NOT('Personnel Details'!$N$12=""), $B342&gt;='Personnel Details'!$N$12), IF('Personnel Details'!$P$12="","", 'Personnel Details'!$P$12), IF(AND(NOT('Personnel Details'!$I$12=""), $B342&gt;='Personnel Details'!$I$12), IF('Personnel Details'!$K$12="", "", 'Personnel Details'!$K$12), IF('Personnel Details'!$F$12="", "", 'Personnel Details'!$F$12))))</f>
        <v/>
      </c>
      <c r="HB342" s="79" t="str">
        <f>IF(GZ$9="", "", IF(AND(NOT('Personnel Details'!$N$12=""), $B342&gt;='Personnel Details'!$N$12), 'Personnel Details'!$Q$12, IF(AND(NOT('Personnel Details'!$I$12=""), $B342&gt;='Personnel Details'!$I$12), 'Personnel Details'!$L$12, 'Personnel Details'!$G$12)))</f>
        <v/>
      </c>
      <c r="HC342" s="59" t="str">
        <f t="shared" si="860"/>
        <v/>
      </c>
      <c r="HD342" s="53"/>
      <c r="HF342" s="78" t="str">
        <f>IF(HF$9="", "", IF(AND(NOT('Personnel Details'!$N$13=""), $B342&gt;='Personnel Details'!$N$13), 'Personnel Details'!$O$13, IF(AND(NOT('Personnel Details'!$I$13=""), $B342&gt;='Personnel Details'!$I$13), 'Personnel Details'!$J$13, 'Personnel Details'!$E$13)))</f>
        <v/>
      </c>
      <c r="HG342" s="59" t="str">
        <f>IF(HF$9="", "", IF(AND(NOT('Personnel Details'!$N$13=""), $B342&gt;='Personnel Details'!$N$13), IF('Personnel Details'!$P$13="","", 'Personnel Details'!$P$13), IF(AND(NOT('Personnel Details'!$I$13=""), $B342&gt;='Personnel Details'!$I$13), IF('Personnel Details'!$K$13="", "", 'Personnel Details'!$K$13), IF('Personnel Details'!$F$13="", "", 'Personnel Details'!$F$13))))</f>
        <v/>
      </c>
      <c r="HH342" s="79" t="str">
        <f>IF(HF$9="", "", IF(AND(NOT('Personnel Details'!$N$13=""), $B342&gt;='Personnel Details'!$N$13), 'Personnel Details'!$Q$13, IF(AND(NOT('Personnel Details'!$I$13=""), $B342&gt;='Personnel Details'!$I$13), 'Personnel Details'!$L$13, 'Personnel Details'!$G$13)))</f>
        <v/>
      </c>
      <c r="HI342" s="59" t="str">
        <f t="shared" si="861"/>
        <v/>
      </c>
      <c r="HJ342" s="53"/>
      <c r="HL342" s="78" t="str">
        <f>IF(HL$9="", "", IF(AND(NOT('Personnel Details'!$N$14=""), $B342&gt;='Personnel Details'!$N$14), 'Personnel Details'!$O$14, IF(AND(NOT('Personnel Details'!$I$14=""), $B342&gt;='Personnel Details'!$I$14), 'Personnel Details'!$J$14, 'Personnel Details'!$E$14)))</f>
        <v/>
      </c>
      <c r="HM342" s="59" t="str">
        <f>IF(HL$9="", "", IF(AND(NOT('Personnel Details'!$N$14=""), $B342&gt;='Personnel Details'!$N$14), IF('Personnel Details'!$P$14="","", 'Personnel Details'!$P$14), IF(AND(NOT('Personnel Details'!$I$14=""), $B342&gt;='Personnel Details'!$I$14), IF('Personnel Details'!$K$14="", "", 'Personnel Details'!$K$14), IF('Personnel Details'!$F$14="", "", 'Personnel Details'!$F$14))))</f>
        <v/>
      </c>
      <c r="HN342" s="79" t="str">
        <f>IF(HL$9="", "", IF(AND(NOT('Personnel Details'!$N$14=""), $B342&gt;='Personnel Details'!$N$14), 'Personnel Details'!$Q$14, IF(AND(NOT('Personnel Details'!$I$14=""), $B342&gt;='Personnel Details'!$I$14), 'Personnel Details'!$L$14, 'Personnel Details'!$G$14)))</f>
        <v/>
      </c>
      <c r="HO342" s="59" t="str">
        <f t="shared" si="862"/>
        <v/>
      </c>
      <c r="HP342" s="53"/>
      <c r="HR342" s="78" t="str">
        <f>IF(HR$9="", "", IF(AND(NOT('Personnel Details'!$N$15=""), $B342&gt;='Personnel Details'!$N$15), 'Personnel Details'!$O$15, IF(AND(NOT('Personnel Details'!$I$15=""), $B342&gt;='Personnel Details'!$I$15), 'Personnel Details'!$J$15, 'Personnel Details'!$E$15)))</f>
        <v/>
      </c>
      <c r="HS342" s="59" t="str">
        <f>IF(HR$9="", "", IF(AND(NOT('Personnel Details'!$N$15=""), $B342&gt;='Personnel Details'!$N$15), IF('Personnel Details'!$P$15="","", 'Personnel Details'!$P$15), IF(AND(NOT('Personnel Details'!$I$15=""), $B342&gt;='Personnel Details'!$I$15), IF('Personnel Details'!$K$15="", "", 'Personnel Details'!$K$15), IF('Personnel Details'!$F$15="", "", 'Personnel Details'!$F$15))))</f>
        <v/>
      </c>
      <c r="HT342" s="79" t="str">
        <f>IF(HR$9="", "", IF(AND(NOT('Personnel Details'!$N$15=""), $B342&gt;='Personnel Details'!$N$15), 'Personnel Details'!$Q$15, IF(AND(NOT('Personnel Details'!$I$15=""), $B342&gt;='Personnel Details'!$I$15), 'Personnel Details'!$L$15, 'Personnel Details'!$G$15)))</f>
        <v/>
      </c>
      <c r="HU342" s="59" t="str">
        <f t="shared" si="863"/>
        <v/>
      </c>
      <c r="HV342" s="53"/>
      <c r="HX342" s="78" t="str">
        <f>IF(HX$9="", "", IF(AND(NOT('Personnel Details'!$N$16=""), $B342&gt;='Personnel Details'!$N$16), 'Personnel Details'!$O$16, IF(AND(NOT('Personnel Details'!$I$16=""), $B342&gt;='Personnel Details'!$I$16), 'Personnel Details'!$J$16, 'Personnel Details'!$E$16)))</f>
        <v/>
      </c>
      <c r="HY342" s="59" t="str">
        <f>IF(HX$9="", "", IF(AND(NOT('Personnel Details'!$N$16=""), $B342&gt;='Personnel Details'!$N$16), IF('Personnel Details'!$P$16="","", 'Personnel Details'!$P$16), IF(AND(NOT('Personnel Details'!$I$16=""), $B342&gt;='Personnel Details'!$I$16), IF('Personnel Details'!$K$16="", "", 'Personnel Details'!$K$16), IF('Personnel Details'!$F$16="", "", 'Personnel Details'!$F$16))))</f>
        <v/>
      </c>
      <c r="HZ342" s="79" t="str">
        <f>IF(HX$9="", "", IF(AND(NOT('Personnel Details'!$N$16=""), $B342&gt;='Personnel Details'!$N$16), 'Personnel Details'!$Q$16, IF(AND(NOT('Personnel Details'!$I$16=""), $B342&gt;='Personnel Details'!$I$16), 'Personnel Details'!$L$16, 'Personnel Details'!$G$16)))</f>
        <v/>
      </c>
      <c r="IA342" s="59" t="str">
        <f t="shared" si="864"/>
        <v/>
      </c>
      <c r="IB342" s="53"/>
      <c r="ID342" s="78" t="str">
        <f>IF(ID$9="", "", IF(AND(NOT('Personnel Details'!$N$17=""), $B342&gt;='Personnel Details'!$N$17), 'Personnel Details'!$O$17, IF(AND(NOT('Personnel Details'!$I$17=""), $B342&gt;='Personnel Details'!$I$17), 'Personnel Details'!$J$17, 'Personnel Details'!$E$17)))</f>
        <v/>
      </c>
      <c r="IE342" s="59" t="str">
        <f>IF(ID$9="", "", IF(AND(NOT('Personnel Details'!$N$17=""), $B342&gt;='Personnel Details'!$N$17), IF('Personnel Details'!$P$17="","", 'Personnel Details'!$P$17), IF(AND(NOT('Personnel Details'!$I$17=""), $B342&gt;='Personnel Details'!$I$17), IF('Personnel Details'!$K$17="", "", 'Personnel Details'!$K$17), IF('Personnel Details'!$F$17="", "", 'Personnel Details'!$F$17))))</f>
        <v/>
      </c>
      <c r="IF342" s="79" t="str">
        <f>IF(ID$9="", "", IF(AND(NOT('Personnel Details'!$N$17=""), $B342&gt;='Personnel Details'!$N$17), 'Personnel Details'!$Q$17, IF(AND(NOT('Personnel Details'!$I$17=""), $B342&gt;='Personnel Details'!$I$17), 'Personnel Details'!$L$17, 'Personnel Details'!$G$17)))</f>
        <v/>
      </c>
      <c r="IG342" s="59" t="str">
        <f t="shared" si="865"/>
        <v/>
      </c>
      <c r="IH342" s="53"/>
      <c r="IJ342" s="78" t="str">
        <f>IF(IJ$9="", "", IF(AND(NOT('Personnel Details'!$N$18=""), $B342&gt;='Personnel Details'!$N$18), 'Personnel Details'!$O$18, IF(AND(NOT('Personnel Details'!$I$18=""), $B342&gt;='Personnel Details'!$I$18), 'Personnel Details'!$J$18, 'Personnel Details'!$E$18)))</f>
        <v/>
      </c>
      <c r="IK342" s="59" t="str">
        <f>IF(IJ$9="", "", IF(AND(NOT('Personnel Details'!$N$18=""), $B342&gt;='Personnel Details'!$N$18), IF('Personnel Details'!$P$18="","", 'Personnel Details'!$P$18), IF(AND(NOT('Personnel Details'!$I$18=""), $B342&gt;='Personnel Details'!$I$18), IF('Personnel Details'!$K$18="", "", 'Personnel Details'!$K$18), IF('Personnel Details'!$F$18="", "", 'Personnel Details'!$F$18))))</f>
        <v/>
      </c>
      <c r="IL342" s="79" t="str">
        <f>IF(IJ$9="", "", IF(AND(NOT('Personnel Details'!$N$18=""), $B342&gt;='Personnel Details'!$N$18), 'Personnel Details'!$Q$18, IF(AND(NOT('Personnel Details'!$I$18=""), $B342&gt;='Personnel Details'!$I$18), 'Personnel Details'!$L$18, 'Personnel Details'!$G$18)))</f>
        <v/>
      </c>
      <c r="IM342" s="59" t="str">
        <f t="shared" si="866"/>
        <v/>
      </c>
      <c r="IN342" s="53"/>
      <c r="IP342" s="78" t="str">
        <f>IF(IP$9="", "", IF(AND(NOT('Personnel Details'!$N$19=""), $B342&gt;='Personnel Details'!$N$19), 'Personnel Details'!$O$19, IF(AND(NOT('Personnel Details'!$I$19=""), $B342&gt;='Personnel Details'!$I$19), 'Personnel Details'!$J$19, 'Personnel Details'!$E$19)))</f>
        <v/>
      </c>
      <c r="IQ342" s="59" t="str">
        <f>IF(IP$9="", "", IF(AND(NOT('Personnel Details'!$N$19=""), $B342&gt;='Personnel Details'!$N$19), IF('Personnel Details'!$P$19="","", 'Personnel Details'!$P$19), IF(AND(NOT('Personnel Details'!$I$19=""), $B342&gt;='Personnel Details'!$I$19), IF('Personnel Details'!$K$19="", "", 'Personnel Details'!$K$19), IF('Personnel Details'!$F$19="", "", 'Personnel Details'!$F$19))))</f>
        <v/>
      </c>
      <c r="IR342" s="79" t="str">
        <f>IF(IP$9="", "", IF(AND(NOT('Personnel Details'!$N$19=""), $B342&gt;='Personnel Details'!$N$19), 'Personnel Details'!$Q$19, IF(AND(NOT('Personnel Details'!$I$19=""), $B342&gt;='Personnel Details'!$I$19), 'Personnel Details'!$L$19, 'Personnel Details'!$G$19)))</f>
        <v/>
      </c>
      <c r="IS342" s="59" t="str">
        <f t="shared" si="867"/>
        <v/>
      </c>
      <c r="IT342" s="53"/>
      <c r="IV342" s="78" t="str">
        <f>IF(IV$9="", "", IF(AND(NOT('Personnel Details'!$N$20=""), $B342&gt;='Personnel Details'!$N$20), 'Personnel Details'!$O$20, IF(AND(NOT('Personnel Details'!$I$20=""), $B342&gt;='Personnel Details'!$I$20), 'Personnel Details'!$J$20, 'Personnel Details'!$E$20)))</f>
        <v/>
      </c>
      <c r="IW342" s="59" t="str">
        <f>IF(IV$9="", "", IF(AND(NOT('Personnel Details'!$N$20=""), $B342&gt;='Personnel Details'!$N$20), IF('Personnel Details'!$P$20="","", 'Personnel Details'!$P$20), IF(AND(NOT('Personnel Details'!$I$20=""), $B342&gt;='Personnel Details'!$I$20), IF('Personnel Details'!$K$20="", "", 'Personnel Details'!$K$20), IF('Personnel Details'!$F$20="", "", 'Personnel Details'!$F$20))))</f>
        <v/>
      </c>
      <c r="IX342" s="79" t="str">
        <f>IF(IV$9="", "", IF(AND(NOT('Personnel Details'!$N$20=""), $B342&gt;='Personnel Details'!$N$20), 'Personnel Details'!$Q$20, IF(AND(NOT('Personnel Details'!$I$20=""), $B342&gt;='Personnel Details'!$I$20), 'Personnel Details'!$L$20, 'Personnel Details'!$G$20)))</f>
        <v/>
      </c>
      <c r="IY342" s="59" t="str">
        <f t="shared" si="868"/>
        <v/>
      </c>
      <c r="IZ342" s="53"/>
      <c r="JB342" s="78" t="str">
        <f>IF(JB$9="", "", IF(AND(NOT('Personnel Details'!$N$21=""), $B342&gt;='Personnel Details'!$N$21), 'Personnel Details'!$O$21, IF(AND(NOT('Personnel Details'!$I$21=""), $B342&gt;='Personnel Details'!$I$21), 'Personnel Details'!$J$21, 'Personnel Details'!$E$21)))</f>
        <v/>
      </c>
      <c r="JC342" s="59" t="str">
        <f>IF(JB$9="", "", IF(AND(NOT('Personnel Details'!$N$21=""), $B342&gt;='Personnel Details'!$N$21), IF('Personnel Details'!$P$21="","", 'Personnel Details'!$P$21), IF(AND(NOT('Personnel Details'!$I$21=""), $B342&gt;='Personnel Details'!$I$21), IF('Personnel Details'!$K$21="", "", 'Personnel Details'!$K$21), IF('Personnel Details'!$F$21="", "", 'Personnel Details'!$F$21))))</f>
        <v/>
      </c>
      <c r="JD342" s="79" t="str">
        <f>IF(JB$9="", "", IF(AND(NOT('Personnel Details'!$N$21=""), $B342&gt;='Personnel Details'!$N$21), 'Personnel Details'!$Q$21, IF(AND(NOT('Personnel Details'!$I$21=""), $B342&gt;='Personnel Details'!$I$21), 'Personnel Details'!$L$21, 'Personnel Details'!$G$21)))</f>
        <v/>
      </c>
      <c r="JE342" s="59" t="str">
        <f t="shared" si="869"/>
        <v/>
      </c>
      <c r="JF342" s="53"/>
      <c r="JH342" s="78" t="str">
        <f>IF(JH$9="", "", IF(AND(NOT('Personnel Details'!$N$22=""), $B342&gt;='Personnel Details'!$N$22), 'Personnel Details'!$O$22, IF(AND(NOT('Personnel Details'!$I$22=""), $B342&gt;='Personnel Details'!$I$22), 'Personnel Details'!$J$22, 'Personnel Details'!$E$22)))</f>
        <v/>
      </c>
      <c r="JI342" s="59" t="str">
        <f>IF(JH$9="", "", IF(AND(NOT('Personnel Details'!$N$22=""), $B342&gt;='Personnel Details'!$N$22), IF('Personnel Details'!$P$22="","", 'Personnel Details'!$P$22), IF(AND(NOT('Personnel Details'!$I$22=""), $B342&gt;='Personnel Details'!$I$22), IF('Personnel Details'!$K$22="", "", 'Personnel Details'!$K$22), IF('Personnel Details'!$F$22="", "", 'Personnel Details'!$F$22))))</f>
        <v/>
      </c>
      <c r="JJ342" s="79" t="str">
        <f>IF(JH$9="", "", IF(AND(NOT('Personnel Details'!$N$22=""), $B342&gt;='Personnel Details'!$N$22), 'Personnel Details'!$Q$22, IF(AND(NOT('Personnel Details'!$I$22=""), $B342&gt;='Personnel Details'!$I$22), 'Personnel Details'!$L$22, 'Personnel Details'!$G$22)))</f>
        <v/>
      </c>
      <c r="JK342" s="59" t="str">
        <f t="shared" si="870"/>
        <v/>
      </c>
      <c r="JL342" s="53"/>
      <c r="JN342" s="78" t="str">
        <f>IF(JN$9="", "", IF(AND(NOT('Personnel Details'!$N$23=""), $B342&gt;='Personnel Details'!$N$23), 'Personnel Details'!$O$23, IF(AND(NOT('Personnel Details'!$I$23=""), $B342&gt;='Personnel Details'!$I$23), 'Personnel Details'!$J$23, 'Personnel Details'!$E$23)))</f>
        <v/>
      </c>
      <c r="JO342" s="59" t="str">
        <f>IF(JN$9="", "", IF(AND(NOT('Personnel Details'!$N$23=""), $B342&gt;='Personnel Details'!$N$23), IF('Personnel Details'!$P$23="","", 'Personnel Details'!$P$23), IF(AND(NOT('Personnel Details'!$I$23=""), $B342&gt;='Personnel Details'!$I$23), IF('Personnel Details'!$K$23="", "", 'Personnel Details'!$K$23), IF('Personnel Details'!$F$23="", "", 'Personnel Details'!$F$23))))</f>
        <v/>
      </c>
      <c r="JP342" s="79" t="str">
        <f>IF(JN$9="", "", IF(AND(NOT('Personnel Details'!$N$23=""), $B342&gt;='Personnel Details'!$N$23), 'Personnel Details'!$Q$23, IF(AND(NOT('Personnel Details'!$I$23=""), $B342&gt;='Personnel Details'!$I$23), 'Personnel Details'!$L$23, 'Personnel Details'!$G$23)))</f>
        <v/>
      </c>
      <c r="JQ342" s="59" t="str">
        <f t="shared" si="871"/>
        <v/>
      </c>
      <c r="JR342" s="53"/>
      <c r="JT342" s="78" t="str">
        <f>IF(JT$9="", "", IF(AND(NOT('Personnel Details'!$N$24=""), $B342&gt;='Personnel Details'!$N$24), 'Personnel Details'!$O$24, IF(AND(NOT('Personnel Details'!$I$24=""), $B342&gt;='Personnel Details'!$I$24), 'Personnel Details'!$J$24, 'Personnel Details'!$E$24)))</f>
        <v/>
      </c>
      <c r="JU342" s="59" t="str">
        <f>IF(JT$9="", "", IF(AND(NOT('Personnel Details'!$N$24=""), $B342&gt;='Personnel Details'!$N$24), IF('Personnel Details'!$P$24="","", 'Personnel Details'!$P$24), IF(AND(NOT('Personnel Details'!$I$24=""), $B342&gt;='Personnel Details'!$I$24), IF('Personnel Details'!$K$24="", "", 'Personnel Details'!$K$24), IF('Personnel Details'!$F$24="", "", 'Personnel Details'!$F$24))))</f>
        <v/>
      </c>
      <c r="JV342" s="79" t="str">
        <f>IF(JT$9="", "", IF(AND(NOT('Personnel Details'!$N$24=""), $B342&gt;='Personnel Details'!$N$24), 'Personnel Details'!$Q$24, IF(AND(NOT('Personnel Details'!$I$24=""), $B342&gt;='Personnel Details'!$I$24), 'Personnel Details'!$L$24, 'Personnel Details'!$G$24)))</f>
        <v/>
      </c>
      <c r="JW342" s="59" t="str">
        <f t="shared" si="872"/>
        <v/>
      </c>
      <c r="JX342" s="53"/>
      <c r="JZ342" s="78" t="str">
        <f>IF(JZ$9="", "", IF(AND(NOT('Personnel Details'!$N$25=""), $B342&gt;='Personnel Details'!$N$25), 'Personnel Details'!$O$25, IF(AND(NOT('Personnel Details'!$I$25=""), $B342&gt;='Personnel Details'!$I$25), 'Personnel Details'!$J$25, 'Personnel Details'!$E$25)))</f>
        <v/>
      </c>
      <c r="KA342" s="59" t="str">
        <f>IF(JZ$9="", "", IF(AND(NOT('Personnel Details'!$N$25=""), $B342&gt;='Personnel Details'!$N$25), IF('Personnel Details'!$P$25="","", 'Personnel Details'!$P$25), IF(AND(NOT('Personnel Details'!$I$25=""), $B342&gt;='Personnel Details'!$I$25), IF('Personnel Details'!$K$25="", "", 'Personnel Details'!$K$25), IF('Personnel Details'!$F$25="", "", 'Personnel Details'!$F$25))))</f>
        <v/>
      </c>
      <c r="KB342" s="79" t="str">
        <f>IF(JZ$9="", "", IF(AND(NOT('Personnel Details'!$N$25=""), $B342&gt;='Personnel Details'!$N$25), 'Personnel Details'!$Q$25, IF(AND(NOT('Personnel Details'!$I$25=""), $B342&gt;='Personnel Details'!$I$25), 'Personnel Details'!$L$25, 'Personnel Details'!$G$25)))</f>
        <v/>
      </c>
      <c r="KC342" s="59" t="str">
        <f t="shared" si="873"/>
        <v/>
      </c>
      <c r="KD342" s="53"/>
      <c r="KF342" s="78" t="str">
        <f>IF(KF$9="", "", IF(AND(NOT('Personnel Details'!$N$26=""), $B342&gt;='Personnel Details'!$N$26), 'Personnel Details'!$O$26, IF(AND(NOT('Personnel Details'!$I$26=""), $B342&gt;='Personnel Details'!$I$26), 'Personnel Details'!$J$26, 'Personnel Details'!$E$26)))</f>
        <v/>
      </c>
      <c r="KG342" s="59" t="str">
        <f>IF(KF$9="", "", IF(AND(NOT('Personnel Details'!$N$26=""), $B342&gt;='Personnel Details'!$N$26), IF('Personnel Details'!$P$26="","", 'Personnel Details'!$P$26), IF(AND(NOT('Personnel Details'!$I$26=""), $B342&gt;='Personnel Details'!$I$26), IF('Personnel Details'!$K$26="", "", 'Personnel Details'!$K$26), IF('Personnel Details'!$F$26="", "", 'Personnel Details'!$F$26))))</f>
        <v/>
      </c>
      <c r="KH342" s="79" t="str">
        <f>IF(KF$9="", "", IF(AND(NOT('Personnel Details'!$N$26=""), $B342&gt;='Personnel Details'!$N$26), 'Personnel Details'!$Q$26, IF(AND(NOT('Personnel Details'!$I$26=""), $B342&gt;='Personnel Details'!$I$26), 'Personnel Details'!$L$26, 'Personnel Details'!$G$26)))</f>
        <v/>
      </c>
      <c r="KI342" s="59" t="str">
        <f t="shared" si="874"/>
        <v/>
      </c>
      <c r="KJ342" s="53"/>
      <c r="KL342" s="78" t="str">
        <f>IF(KL$9="", "", IF(AND(NOT('Personnel Details'!$N$27=""), $B342&gt;='Personnel Details'!$N$27), 'Personnel Details'!$O$27, IF(AND(NOT('Personnel Details'!$I$27=""), $B342&gt;='Personnel Details'!$I$27), 'Personnel Details'!$J$27, 'Personnel Details'!$E$27)))</f>
        <v/>
      </c>
      <c r="KM342" s="59" t="str">
        <f>IF(KL$9="", "", IF(AND(NOT('Personnel Details'!$N$27=""), $B342&gt;='Personnel Details'!$N$27), IF('Personnel Details'!$P$27="","", 'Personnel Details'!$P$27), IF(AND(NOT('Personnel Details'!$I$27=""), $B342&gt;='Personnel Details'!$I$27), IF('Personnel Details'!$K$27="", "", 'Personnel Details'!$K$27), IF('Personnel Details'!$F$27="", "", 'Personnel Details'!$F$27))))</f>
        <v/>
      </c>
      <c r="KN342" s="79" t="str">
        <f>IF(KL$9="", "", IF(AND(NOT('Personnel Details'!$N$27=""), $B342&gt;='Personnel Details'!$N$27), 'Personnel Details'!$Q$27, IF(AND(NOT('Personnel Details'!$I$27=""), $B342&gt;='Personnel Details'!$I$27), 'Personnel Details'!$L$27, 'Personnel Details'!$G$27)))</f>
        <v/>
      </c>
      <c r="KO342" s="59" t="str">
        <f t="shared" si="875"/>
        <v/>
      </c>
      <c r="KP342" s="53"/>
      <c r="KR342" s="78" t="str">
        <f>IF(KR$9="", "", IF(AND(NOT('Personnel Details'!$N$28=""), $B342&gt;='Personnel Details'!$N$28), 'Personnel Details'!$O$28, IF(AND(NOT('Personnel Details'!$I$28=""), $B342&gt;='Personnel Details'!$I$28), 'Personnel Details'!$J$28, 'Personnel Details'!$E$28)))</f>
        <v/>
      </c>
      <c r="KS342" s="59" t="str">
        <f>IF(KR$9="", "", IF(AND(NOT('Personnel Details'!$N$28=""), $B342&gt;='Personnel Details'!$N$28), IF('Personnel Details'!$P$28="","", 'Personnel Details'!$P$28), IF(AND(NOT('Personnel Details'!$I$28=""), $B342&gt;='Personnel Details'!$I$28), IF('Personnel Details'!$K$28="", "", 'Personnel Details'!$K$28), IF('Personnel Details'!$F$28="", "", 'Personnel Details'!$F$28))))</f>
        <v/>
      </c>
      <c r="KT342" s="79" t="str">
        <f>IF(KR$9="", "", IF(AND(NOT('Personnel Details'!$N$28=""), $B342&gt;='Personnel Details'!$N$28), 'Personnel Details'!$Q$28, IF(AND(NOT('Personnel Details'!$I$28=""), $B342&gt;='Personnel Details'!$I$28), 'Personnel Details'!$L$28, 'Personnel Details'!$G$28)))</f>
        <v/>
      </c>
      <c r="KU342" s="59" t="str">
        <f t="shared" si="876"/>
        <v/>
      </c>
      <c r="KV342" s="53"/>
      <c r="KX342" s="78" t="str">
        <f>IF(KX$9="", "", IF(AND(NOT('Personnel Details'!$N$29=""), $B342&gt;='Personnel Details'!$N$29), 'Personnel Details'!$O$29, IF(AND(NOT('Personnel Details'!$I$29=""), $B342&gt;='Personnel Details'!$I$29), 'Personnel Details'!$J$29, 'Personnel Details'!$E$29)))</f>
        <v/>
      </c>
      <c r="KY342" s="59" t="str">
        <f>IF(KX$9="", "", IF(AND(NOT('Personnel Details'!$N$29=""), $B342&gt;='Personnel Details'!$N$29), IF('Personnel Details'!$P$29="","", 'Personnel Details'!$P$29), IF(AND(NOT('Personnel Details'!$I$29=""), $B342&gt;='Personnel Details'!$I$29), IF('Personnel Details'!$K$29="", "", 'Personnel Details'!$K$29), IF('Personnel Details'!$F$29="", "", 'Personnel Details'!$F$29))))</f>
        <v/>
      </c>
      <c r="KZ342" s="79" t="str">
        <f>IF(KX$9="", "", IF(AND(NOT('Personnel Details'!$N$29=""), $B342&gt;='Personnel Details'!$N$29), 'Personnel Details'!$Q$29, IF(AND(NOT('Personnel Details'!$I$29=""), $B342&gt;='Personnel Details'!$I$29), 'Personnel Details'!$L$29, 'Personnel Details'!$G$29)))</f>
        <v/>
      </c>
      <c r="LA342" s="59" t="str">
        <f t="shared" si="877"/>
        <v/>
      </c>
      <c r="LB342" s="53"/>
      <c r="LD342" s="78" t="str">
        <f>IF(LD$9="", "", IF(AND(NOT('Personnel Details'!$N$30=""), $B342&gt;='Personnel Details'!$N$30), 'Personnel Details'!$O$30, IF(AND(NOT('Personnel Details'!$I$30=""), $B342&gt;='Personnel Details'!$I$30), 'Personnel Details'!$J$30, 'Personnel Details'!$E$30)))</f>
        <v/>
      </c>
      <c r="LE342" s="59" t="str">
        <f>IF(LD$9="", "", IF(AND(NOT('Personnel Details'!$N$30=""), $B342&gt;='Personnel Details'!$N$30), IF('Personnel Details'!$P$30="","", 'Personnel Details'!$P$30), IF(AND(NOT('Personnel Details'!$I$30=""), $B342&gt;='Personnel Details'!$I$30), IF('Personnel Details'!$K$30="", "", 'Personnel Details'!$K$30), IF('Personnel Details'!$F$30="", "", 'Personnel Details'!$F$30))))</f>
        <v/>
      </c>
      <c r="LF342" s="79" t="str">
        <f>IF(LD$9="", "", IF(AND(NOT('Personnel Details'!$N$30=""), $B342&gt;='Personnel Details'!$N$30), 'Personnel Details'!$Q$30, IF(AND(NOT('Personnel Details'!$I$30=""), $B342&gt;='Personnel Details'!$I$30), 'Personnel Details'!$L$30, 'Personnel Details'!$G$30)))</f>
        <v/>
      </c>
      <c r="LG342" s="59" t="str">
        <f t="shared" si="878"/>
        <v/>
      </c>
      <c r="LH342" s="53"/>
      <c r="LJ342" s="78" t="str">
        <f>IF(LJ$9="", "", IF(AND(NOT('Personnel Details'!$N$31=""), $B342&gt;='Personnel Details'!$N$31), 'Personnel Details'!$O$31, IF(AND(NOT('Personnel Details'!$I$31=""), $B342&gt;='Personnel Details'!$I$31), 'Personnel Details'!$J$31, 'Personnel Details'!$E$31)))</f>
        <v/>
      </c>
      <c r="LK342" s="59" t="str">
        <f>IF(LJ$9="", "", IF(AND(NOT('Personnel Details'!$N$31=""), $B342&gt;='Personnel Details'!$N$31), IF('Personnel Details'!$P$31="","", 'Personnel Details'!$P$31), IF(AND(NOT('Personnel Details'!$I$31=""), $B342&gt;='Personnel Details'!$I$31), IF('Personnel Details'!$K$31="", "", 'Personnel Details'!$K$31), IF('Personnel Details'!$F$31="", "", 'Personnel Details'!$F$31))))</f>
        <v/>
      </c>
      <c r="LL342" s="79" t="str">
        <f>IF(LJ$9="", "", IF(AND(NOT('Personnel Details'!$N$31=""), $B342&gt;='Personnel Details'!$N$31), 'Personnel Details'!$Q$31, IF(AND(NOT('Personnel Details'!$I$31=""), $B342&gt;='Personnel Details'!$I$31), 'Personnel Details'!$L$31, 'Personnel Details'!$G$31)))</f>
        <v/>
      </c>
      <c r="LM342" s="59" t="str">
        <f t="shared" si="879"/>
        <v/>
      </c>
      <c r="LN342" s="53"/>
      <c r="LP342" s="78" t="str">
        <f>IF(LP$9="", "", IF(AND(NOT('Personnel Details'!$N$32=""), $B342&gt;='Personnel Details'!$N$32), 'Personnel Details'!$O$32, IF(AND(NOT('Personnel Details'!$I$32=""), $B342&gt;='Personnel Details'!$I$32), 'Personnel Details'!$J$32, 'Personnel Details'!$E$32)))</f>
        <v/>
      </c>
      <c r="LQ342" s="59" t="str">
        <f>IF(LP$9="", "", IF(AND(NOT('Personnel Details'!$N$32=""), $B342&gt;='Personnel Details'!$N$32), IF('Personnel Details'!$P$32="","", 'Personnel Details'!$P$32), IF(AND(NOT('Personnel Details'!$I$32=""), $B342&gt;='Personnel Details'!$I$32), IF('Personnel Details'!$K$32="", "", 'Personnel Details'!$K$32), IF('Personnel Details'!$F$32="", "", 'Personnel Details'!$F$32))))</f>
        <v/>
      </c>
      <c r="LR342" s="79" t="str">
        <f>IF(LP$9="", "", IF(AND(NOT('Personnel Details'!$N$32=""), $B342&gt;='Personnel Details'!$N$32), 'Personnel Details'!$Q$32, IF(AND(NOT('Personnel Details'!$I$32=""), $B342&gt;='Personnel Details'!$I$32), 'Personnel Details'!$L$32, 'Personnel Details'!$G$32)))</f>
        <v/>
      </c>
      <c r="LS342" s="59" t="str">
        <f t="shared" si="880"/>
        <v/>
      </c>
      <c r="LT342" s="53"/>
      <c r="LV342" s="78" t="str">
        <f>IF(LV$9="", "", IF(AND(NOT('Personnel Details'!$N$33=""), $B342&gt;='Personnel Details'!$N$33), 'Personnel Details'!$O$33, IF(AND(NOT('Personnel Details'!$I$33=""), $B342&gt;='Personnel Details'!$I$33), 'Personnel Details'!$J$33, 'Personnel Details'!$E$33)))</f>
        <v/>
      </c>
      <c r="LW342" s="59" t="str">
        <f>IF(LV$9="", "", IF(AND(NOT('Personnel Details'!$N$33=""), $B342&gt;='Personnel Details'!$N$33), IF('Personnel Details'!$P$33="","", 'Personnel Details'!$P$33), IF(AND(NOT('Personnel Details'!$I$33=""), $B342&gt;='Personnel Details'!$I$33), IF('Personnel Details'!$K$33="", "", 'Personnel Details'!$K$33), IF('Personnel Details'!$F$33="", "", 'Personnel Details'!$F$33))))</f>
        <v/>
      </c>
      <c r="LX342" s="79" t="str">
        <f>IF(LV$9="", "", IF(AND(NOT('Personnel Details'!$N$33=""), $B342&gt;='Personnel Details'!$N$33), 'Personnel Details'!$Q$33, IF(AND(NOT('Personnel Details'!$I$33=""), $B342&gt;='Personnel Details'!$I$33), 'Personnel Details'!$L$33, 'Personnel Details'!$G$33)))</f>
        <v/>
      </c>
      <c r="LY342" s="59" t="str">
        <f t="shared" si="881"/>
        <v/>
      </c>
      <c r="LZ342" s="53"/>
      <c r="MB342" s="78" t="str">
        <f>IF(MB$9="", "", IF(AND(NOT('Personnel Details'!$N$34=""), $B342&gt;='Personnel Details'!$N$34), 'Personnel Details'!$O$34, IF(AND(NOT('Personnel Details'!$I$34=""), $B342&gt;='Personnel Details'!$I$34), 'Personnel Details'!$J$34, 'Personnel Details'!$E$34)))</f>
        <v/>
      </c>
      <c r="MC342" s="59" t="str">
        <f>IF(MB$9="", "", IF(AND(NOT('Personnel Details'!$N$34=""), $B342&gt;='Personnel Details'!$N$34), IF('Personnel Details'!$P$34="","", 'Personnel Details'!$P$34), IF(AND(NOT('Personnel Details'!$I$34=""), $B342&gt;='Personnel Details'!$I$34), IF('Personnel Details'!$K$34="", "", 'Personnel Details'!$K$34), IF('Personnel Details'!$F$34="", "", 'Personnel Details'!$F$34))))</f>
        <v/>
      </c>
      <c r="MD342" s="79" t="str">
        <f>IF(MB$9="", "", IF(AND(NOT('Personnel Details'!$N$34=""), $B342&gt;='Personnel Details'!$N$34), 'Personnel Details'!$Q$34, IF(AND(NOT('Personnel Details'!$I$34=""), $B342&gt;='Personnel Details'!$I$34), 'Personnel Details'!$L$34, 'Personnel Details'!$G$34)))</f>
        <v/>
      </c>
      <c r="ME342" s="59" t="str">
        <f t="shared" si="882"/>
        <v/>
      </c>
      <c r="MF342" s="53"/>
      <c r="MH342" s="78" t="str">
        <f>IF(MH$9="", "", IF(AND(NOT('Personnel Details'!$N$35=""), $B342&gt;='Personnel Details'!$N$35), 'Personnel Details'!$O$35, IF(AND(NOT('Personnel Details'!$I$35=""), $B342&gt;='Personnel Details'!$I$35), 'Personnel Details'!$J$35, 'Personnel Details'!$E$35)))</f>
        <v/>
      </c>
      <c r="MI342" s="59" t="str">
        <f>IF(MH$9="", "", IF(AND(NOT('Personnel Details'!$N$35=""), $B342&gt;='Personnel Details'!$N$35), IF('Personnel Details'!$P$35="","", 'Personnel Details'!$P$35), IF(AND(NOT('Personnel Details'!$I$35=""), $B342&gt;='Personnel Details'!$I$35), IF('Personnel Details'!$K$35="", "", 'Personnel Details'!$K$35), IF('Personnel Details'!$F$35="", "", 'Personnel Details'!$F$35))))</f>
        <v/>
      </c>
      <c r="MJ342" s="79" t="str">
        <f>IF(MH$9="", "", IF(AND(NOT('Personnel Details'!$N$35=""), $B342&gt;='Personnel Details'!$N$35), 'Personnel Details'!$Q$35, IF(AND(NOT('Personnel Details'!$I$35=""), $B342&gt;='Personnel Details'!$I$35), 'Personnel Details'!$L$35, 'Personnel Details'!$G$35)))</f>
        <v/>
      </c>
      <c r="MK342" s="59" t="str">
        <f t="shared" si="883"/>
        <v/>
      </c>
      <c r="ML342" s="53"/>
      <c r="MN342" s="78" t="str">
        <f>IF(MN$9="", "", IF(AND(NOT('Personnel Details'!$N$36=""), $B342&gt;='Personnel Details'!$N$36), 'Personnel Details'!$O$36, IF(AND(NOT('Personnel Details'!$I$36=""), $B342&gt;='Personnel Details'!$I$36), 'Personnel Details'!$J$36, 'Personnel Details'!$E$36)))</f>
        <v/>
      </c>
      <c r="MO342" s="59" t="str">
        <f>IF(MN$9="", "", IF(AND(NOT('Personnel Details'!$N$36=""), $B342&gt;='Personnel Details'!$N$36), IF('Personnel Details'!$P$36="","", 'Personnel Details'!$P$36), IF(AND(NOT('Personnel Details'!$I$36=""), $B342&gt;='Personnel Details'!$I$36), IF('Personnel Details'!$K$36="", "", 'Personnel Details'!$K$36), IF('Personnel Details'!$F$36="", "", 'Personnel Details'!$F$36))))</f>
        <v/>
      </c>
      <c r="MP342" s="79" t="str">
        <f>IF(MN$9="", "", IF(AND(NOT('Personnel Details'!$N$36=""), $B342&gt;='Personnel Details'!$N$36), 'Personnel Details'!$Q$36, IF(AND(NOT('Personnel Details'!$I$36=""), $B342&gt;='Personnel Details'!$I$36), 'Personnel Details'!$L$36, 'Personnel Details'!$G$36)))</f>
        <v/>
      </c>
      <c r="MQ342" s="59" t="str">
        <f t="shared" si="884"/>
        <v/>
      </c>
      <c r="MR342" s="53"/>
      <c r="MT342" s="78" t="str">
        <f>IF(MT$9="", "", IF(AND(NOT('Personnel Details'!$N$37=""), $B342&gt;='Personnel Details'!$N$37), 'Personnel Details'!$O$37, IF(AND(NOT('Personnel Details'!$I$37=""), $B342&gt;='Personnel Details'!$I$37), 'Personnel Details'!$J$37, 'Personnel Details'!$E$37)))</f>
        <v/>
      </c>
      <c r="MU342" s="59" t="str">
        <f>IF(MT$9="", "", IF(AND(NOT('Personnel Details'!$N$37=""), $B342&gt;='Personnel Details'!$N$37), IF('Personnel Details'!$P$37="","", 'Personnel Details'!$P$37), IF(AND(NOT('Personnel Details'!$I$37=""), $B342&gt;='Personnel Details'!$I$37), IF('Personnel Details'!$K$37="", "", 'Personnel Details'!$K$37), IF('Personnel Details'!$F$37="", "", 'Personnel Details'!$F$37))))</f>
        <v/>
      </c>
      <c r="MV342" s="79" t="str">
        <f>IF(MT$9="", "", IF(AND(NOT('Personnel Details'!$N$37=""), $B342&gt;='Personnel Details'!$N$37), 'Personnel Details'!$Q$37, IF(AND(NOT('Personnel Details'!$I$37=""), $B342&gt;='Personnel Details'!$I$37), 'Personnel Details'!$L$37, 'Personnel Details'!$G$37)))</f>
        <v/>
      </c>
      <c r="MW342" s="59" t="str">
        <f t="shared" si="885"/>
        <v/>
      </c>
      <c r="MX342" s="53"/>
      <c r="MZ342" s="78" t="str">
        <f>IF(MZ$9="", "", IF(AND(NOT('Personnel Details'!$N$38=""), $B342&gt;='Personnel Details'!$N$38), 'Personnel Details'!$O$38, IF(AND(NOT('Personnel Details'!$I$38=""), $B342&gt;='Personnel Details'!$I$38), 'Personnel Details'!$J$38, 'Personnel Details'!$E$38)))</f>
        <v/>
      </c>
      <c r="NA342" s="59" t="str">
        <f>IF(MZ$9="", "", IF(AND(NOT('Personnel Details'!$N$38=""), $B342&gt;='Personnel Details'!$N$38), IF('Personnel Details'!$P$38="","", 'Personnel Details'!$P$38), IF(AND(NOT('Personnel Details'!$I$38=""), $B342&gt;='Personnel Details'!$I$38), IF('Personnel Details'!$K$38="", "", 'Personnel Details'!$K$38), IF('Personnel Details'!$F$38="", "", 'Personnel Details'!$F$38))))</f>
        <v/>
      </c>
      <c r="NB342" s="79" t="str">
        <f>IF(MZ$9="", "", IF(AND(NOT('Personnel Details'!$N$38=""), $B342&gt;='Personnel Details'!$N$38), 'Personnel Details'!$Q$38, IF(AND(NOT('Personnel Details'!$I$38=""), $B342&gt;='Personnel Details'!$I$38), 'Personnel Details'!$L$38, 'Personnel Details'!$G$38)))</f>
        <v/>
      </c>
      <c r="NC342" s="59" t="str">
        <f t="shared" si="886"/>
        <v/>
      </c>
      <c r="ND342" s="53"/>
      <c r="NF342" s="78" t="str">
        <f>IF(NF$9="", "", IF(AND(NOT('Personnel Details'!$N$39=""), $B342&gt;='Personnel Details'!$N$39), 'Personnel Details'!$O$39, IF(AND(NOT('Personnel Details'!$I$39=""), $B342&gt;='Personnel Details'!$I$39), 'Personnel Details'!$J$39, 'Personnel Details'!$E$39)))</f>
        <v/>
      </c>
      <c r="NG342" s="59" t="str">
        <f>IF(NF$9="", "", IF(AND(NOT('Personnel Details'!$N$39=""), $B342&gt;='Personnel Details'!$N$39), IF('Personnel Details'!$P$39="","", 'Personnel Details'!$P$39), IF(AND(NOT('Personnel Details'!$I$39=""), $B342&gt;='Personnel Details'!$I$39), IF('Personnel Details'!$K$39="", "", 'Personnel Details'!$K$39), IF('Personnel Details'!$F$39="", "", 'Personnel Details'!$F$39))))</f>
        <v/>
      </c>
      <c r="NH342" s="79" t="str">
        <f>IF(NF$9="", "", IF(AND(NOT('Personnel Details'!$N$39=""), $B342&gt;='Personnel Details'!$N$39), 'Personnel Details'!$Q$39, IF(AND(NOT('Personnel Details'!$I$39=""), $B342&gt;='Personnel Details'!$I$39), 'Personnel Details'!$L$39, 'Personnel Details'!$G$39)))</f>
        <v/>
      </c>
      <c r="NI342" s="59" t="str">
        <f t="shared" si="887"/>
        <v/>
      </c>
      <c r="NJ342" s="53"/>
      <c r="NL342" s="78" t="str">
        <f>IF(NL$9="", "", IF(AND(NOT('Personnel Details'!$N$40=""), $B342&gt;='Personnel Details'!$N$40), 'Personnel Details'!$O$40, IF(AND(NOT('Personnel Details'!$I$40=""), $B342&gt;='Personnel Details'!$I$40), 'Personnel Details'!$J$40, 'Personnel Details'!$E$40)))</f>
        <v/>
      </c>
      <c r="NM342" s="59" t="str">
        <f>IF(NL$9="", "", IF(AND(NOT('Personnel Details'!$N$40=""), $B342&gt;='Personnel Details'!$N$40), IF('Personnel Details'!$P$40="","", 'Personnel Details'!$P$40), IF(AND(NOT('Personnel Details'!$I$40=""), $B342&gt;='Personnel Details'!$I$40), IF('Personnel Details'!$K$40="", "", 'Personnel Details'!$K$40), IF('Personnel Details'!$F$40="", "", 'Personnel Details'!$F$40))))</f>
        <v/>
      </c>
      <c r="NN342" s="79" t="str">
        <f>IF(NL$9="", "", IF(AND(NOT('Personnel Details'!$N$40=""), $B342&gt;='Personnel Details'!$N$40), 'Personnel Details'!$Q$40, IF(AND(NOT('Personnel Details'!$I$40=""), $B342&gt;='Personnel Details'!$I$40), 'Personnel Details'!$L$40, 'Personnel Details'!$G$40)))</f>
        <v/>
      </c>
      <c r="NO342" s="59" t="str">
        <f t="shared" si="888"/>
        <v/>
      </c>
      <c r="NP342" s="53"/>
    </row>
    <row r="343" spans="1:380" x14ac:dyDescent="0.25">
      <c r="A343" s="32"/>
      <c r="B343" s="113" t="str">
        <f>IFERROR(IF(B342+1&gt;'Personnel Details'!$U$5, "", B342+1), "")</f>
        <v/>
      </c>
      <c r="C343" s="32"/>
      <c r="D343" s="120"/>
      <c r="E343" s="13" t="str">
        <f t="shared" si="767"/>
        <v/>
      </c>
      <c r="F343" s="13" t="str">
        <f t="shared" si="798"/>
        <v/>
      </c>
      <c r="G343" s="56" t="str">
        <f t="shared" si="889"/>
        <v/>
      </c>
      <c r="H343" s="16" t="str">
        <f t="shared" si="799"/>
        <v/>
      </c>
      <c r="I343" s="32"/>
      <c r="J343" s="120"/>
      <c r="K343" s="62" t="str">
        <f t="shared" si="768"/>
        <v/>
      </c>
      <c r="L343" s="62" t="str">
        <f t="shared" si="800"/>
        <v/>
      </c>
      <c r="M343" s="65" t="str">
        <f t="shared" si="890"/>
        <v/>
      </c>
      <c r="N343" s="68" t="str">
        <f t="shared" si="801"/>
        <v/>
      </c>
      <c r="O343" s="32"/>
      <c r="P343" s="120"/>
      <c r="Q343" s="62" t="str">
        <f t="shared" si="769"/>
        <v/>
      </c>
      <c r="R343" s="62" t="str">
        <f t="shared" si="802"/>
        <v/>
      </c>
      <c r="S343" s="65" t="str">
        <f t="shared" si="891"/>
        <v/>
      </c>
      <c r="T343" s="68" t="str">
        <f t="shared" si="803"/>
        <v/>
      </c>
      <c r="U343" s="32"/>
      <c r="V343" s="120"/>
      <c r="W343" s="62" t="str">
        <f t="shared" si="770"/>
        <v/>
      </c>
      <c r="X343" s="62" t="str">
        <f t="shared" si="804"/>
        <v/>
      </c>
      <c r="Y343" s="65" t="str">
        <f t="shared" si="892"/>
        <v/>
      </c>
      <c r="Z343" s="68" t="str">
        <f t="shared" si="805"/>
        <v/>
      </c>
      <c r="AA343" s="32"/>
      <c r="AB343" s="120"/>
      <c r="AC343" s="62" t="str">
        <f t="shared" si="771"/>
        <v/>
      </c>
      <c r="AD343" s="62" t="str">
        <f t="shared" si="806"/>
        <v/>
      </c>
      <c r="AE343" s="65" t="str">
        <f t="shared" si="893"/>
        <v/>
      </c>
      <c r="AF343" s="68" t="str">
        <f t="shared" si="807"/>
        <v/>
      </c>
      <c r="AG343" s="32"/>
      <c r="AH343" s="120"/>
      <c r="AI343" s="62" t="str">
        <f t="shared" si="772"/>
        <v/>
      </c>
      <c r="AJ343" s="62" t="str">
        <f t="shared" si="808"/>
        <v/>
      </c>
      <c r="AK343" s="65" t="str">
        <f t="shared" si="894"/>
        <v/>
      </c>
      <c r="AL343" s="68" t="str">
        <f t="shared" si="809"/>
        <v/>
      </c>
      <c r="AM343" s="32"/>
      <c r="AN343" s="120"/>
      <c r="AO343" s="62" t="str">
        <f t="shared" si="773"/>
        <v/>
      </c>
      <c r="AP343" s="62" t="str">
        <f t="shared" si="810"/>
        <v/>
      </c>
      <c r="AQ343" s="65" t="str">
        <f t="shared" si="895"/>
        <v/>
      </c>
      <c r="AR343" s="68" t="str">
        <f t="shared" si="811"/>
        <v/>
      </c>
      <c r="AS343" s="32"/>
      <c r="AT343" s="120"/>
      <c r="AU343" s="62" t="str">
        <f t="shared" si="774"/>
        <v/>
      </c>
      <c r="AV343" s="62" t="str">
        <f t="shared" si="812"/>
        <v/>
      </c>
      <c r="AW343" s="65" t="str">
        <f t="shared" si="896"/>
        <v/>
      </c>
      <c r="AX343" s="68" t="str">
        <f t="shared" si="813"/>
        <v/>
      </c>
      <c r="AY343" s="32"/>
      <c r="AZ343" s="120"/>
      <c r="BA343" s="62" t="str">
        <f t="shared" si="775"/>
        <v/>
      </c>
      <c r="BB343" s="62" t="str">
        <f t="shared" si="814"/>
        <v/>
      </c>
      <c r="BC343" s="65" t="str">
        <f t="shared" si="897"/>
        <v/>
      </c>
      <c r="BD343" s="68" t="str">
        <f t="shared" si="815"/>
        <v/>
      </c>
      <c r="BE343" s="32"/>
      <c r="BF343" s="120"/>
      <c r="BG343" s="62" t="str">
        <f t="shared" si="776"/>
        <v/>
      </c>
      <c r="BH343" s="62" t="str">
        <f t="shared" si="816"/>
        <v/>
      </c>
      <c r="BI343" s="65" t="str">
        <f t="shared" si="898"/>
        <v/>
      </c>
      <c r="BJ343" s="68" t="str">
        <f t="shared" si="817"/>
        <v/>
      </c>
      <c r="BK343" s="32"/>
      <c r="BL343" s="120"/>
      <c r="BM343" s="62" t="str">
        <f t="shared" si="777"/>
        <v/>
      </c>
      <c r="BN343" s="62" t="str">
        <f t="shared" si="818"/>
        <v/>
      </c>
      <c r="BO343" s="65" t="str">
        <f t="shared" si="899"/>
        <v/>
      </c>
      <c r="BP343" s="68" t="str">
        <f t="shared" si="819"/>
        <v/>
      </c>
      <c r="BQ343" s="32"/>
      <c r="BR343" s="120"/>
      <c r="BS343" s="62" t="str">
        <f t="shared" si="778"/>
        <v/>
      </c>
      <c r="BT343" s="62" t="str">
        <f t="shared" si="820"/>
        <v/>
      </c>
      <c r="BU343" s="65" t="str">
        <f t="shared" si="900"/>
        <v/>
      </c>
      <c r="BV343" s="68" t="str">
        <f t="shared" si="821"/>
        <v/>
      </c>
      <c r="BW343" s="32"/>
      <c r="BX343" s="120"/>
      <c r="BY343" s="62" t="str">
        <f t="shared" si="779"/>
        <v/>
      </c>
      <c r="BZ343" s="62" t="str">
        <f t="shared" si="822"/>
        <v/>
      </c>
      <c r="CA343" s="65" t="str">
        <f t="shared" si="901"/>
        <v/>
      </c>
      <c r="CB343" s="68" t="str">
        <f t="shared" si="823"/>
        <v/>
      </c>
      <c r="CC343" s="32"/>
      <c r="CD343" s="120"/>
      <c r="CE343" s="62" t="str">
        <f t="shared" si="780"/>
        <v/>
      </c>
      <c r="CF343" s="62" t="str">
        <f t="shared" si="824"/>
        <v/>
      </c>
      <c r="CG343" s="65" t="str">
        <f t="shared" si="902"/>
        <v/>
      </c>
      <c r="CH343" s="68" t="str">
        <f t="shared" si="825"/>
        <v/>
      </c>
      <c r="CI343" s="32"/>
      <c r="CJ343" s="120"/>
      <c r="CK343" s="62" t="str">
        <f t="shared" si="781"/>
        <v/>
      </c>
      <c r="CL343" s="62" t="str">
        <f t="shared" si="826"/>
        <v/>
      </c>
      <c r="CM343" s="65" t="str">
        <f t="shared" si="903"/>
        <v/>
      </c>
      <c r="CN343" s="68" t="str">
        <f t="shared" si="827"/>
        <v/>
      </c>
      <c r="CO343" s="32"/>
      <c r="CP343" s="120"/>
      <c r="CQ343" s="62" t="str">
        <f t="shared" si="782"/>
        <v/>
      </c>
      <c r="CR343" s="62" t="str">
        <f t="shared" si="828"/>
        <v/>
      </c>
      <c r="CS343" s="65" t="str">
        <f t="shared" si="904"/>
        <v/>
      </c>
      <c r="CT343" s="68" t="str">
        <f t="shared" si="829"/>
        <v/>
      </c>
      <c r="CU343" s="32"/>
      <c r="CV343" s="120"/>
      <c r="CW343" s="62" t="str">
        <f t="shared" si="783"/>
        <v/>
      </c>
      <c r="CX343" s="62" t="str">
        <f t="shared" si="830"/>
        <v/>
      </c>
      <c r="CY343" s="65" t="str">
        <f t="shared" si="905"/>
        <v/>
      </c>
      <c r="CZ343" s="68" t="str">
        <f t="shared" si="831"/>
        <v/>
      </c>
      <c r="DA343" s="32"/>
      <c r="DB343" s="120"/>
      <c r="DC343" s="62" t="str">
        <f t="shared" si="784"/>
        <v/>
      </c>
      <c r="DD343" s="62" t="str">
        <f t="shared" si="832"/>
        <v/>
      </c>
      <c r="DE343" s="65" t="str">
        <f t="shared" si="906"/>
        <v/>
      </c>
      <c r="DF343" s="68" t="str">
        <f t="shared" si="833"/>
        <v/>
      </c>
      <c r="DG343" s="32"/>
      <c r="DH343" s="120"/>
      <c r="DI343" s="62" t="str">
        <f t="shared" si="785"/>
        <v/>
      </c>
      <c r="DJ343" s="62" t="str">
        <f t="shared" si="834"/>
        <v/>
      </c>
      <c r="DK343" s="65" t="str">
        <f t="shared" si="907"/>
        <v/>
      </c>
      <c r="DL343" s="68" t="str">
        <f t="shared" si="835"/>
        <v/>
      </c>
      <c r="DM343" s="32"/>
      <c r="DN343" s="120"/>
      <c r="DO343" s="62" t="str">
        <f t="shared" si="786"/>
        <v/>
      </c>
      <c r="DP343" s="62" t="str">
        <f t="shared" si="836"/>
        <v/>
      </c>
      <c r="DQ343" s="65" t="str">
        <f t="shared" si="908"/>
        <v/>
      </c>
      <c r="DR343" s="68" t="str">
        <f t="shared" si="837"/>
        <v/>
      </c>
      <c r="DS343" s="32"/>
      <c r="DT343" s="120"/>
      <c r="DU343" s="62" t="str">
        <f t="shared" si="787"/>
        <v/>
      </c>
      <c r="DV343" s="62" t="str">
        <f t="shared" si="838"/>
        <v/>
      </c>
      <c r="DW343" s="65" t="str">
        <f t="shared" si="909"/>
        <v/>
      </c>
      <c r="DX343" s="68" t="str">
        <f t="shared" si="839"/>
        <v/>
      </c>
      <c r="DY343" s="32"/>
      <c r="DZ343" s="120"/>
      <c r="EA343" s="62" t="str">
        <f t="shared" si="788"/>
        <v/>
      </c>
      <c r="EB343" s="62" t="str">
        <f t="shared" si="840"/>
        <v/>
      </c>
      <c r="EC343" s="65" t="str">
        <f t="shared" si="910"/>
        <v/>
      </c>
      <c r="ED343" s="68" t="str">
        <f t="shared" si="841"/>
        <v/>
      </c>
      <c r="EE343" s="32"/>
      <c r="EF343" s="120"/>
      <c r="EG343" s="62" t="str">
        <f t="shared" si="789"/>
        <v/>
      </c>
      <c r="EH343" s="62" t="str">
        <f t="shared" si="842"/>
        <v/>
      </c>
      <c r="EI343" s="65" t="str">
        <f t="shared" si="911"/>
        <v/>
      </c>
      <c r="EJ343" s="68" t="str">
        <f t="shared" si="843"/>
        <v/>
      </c>
      <c r="EK343" s="32"/>
      <c r="EL343" s="120"/>
      <c r="EM343" s="62" t="str">
        <f t="shared" si="790"/>
        <v/>
      </c>
      <c r="EN343" s="62" t="str">
        <f t="shared" si="844"/>
        <v/>
      </c>
      <c r="EO343" s="65" t="str">
        <f t="shared" si="912"/>
        <v/>
      </c>
      <c r="EP343" s="68" t="str">
        <f t="shared" si="845"/>
        <v/>
      </c>
      <c r="EQ343" s="32"/>
      <c r="ER343" s="120"/>
      <c r="ES343" s="62" t="str">
        <f t="shared" si="791"/>
        <v/>
      </c>
      <c r="ET343" s="62" t="str">
        <f t="shared" si="846"/>
        <v/>
      </c>
      <c r="EU343" s="65" t="str">
        <f t="shared" si="913"/>
        <v/>
      </c>
      <c r="EV343" s="68" t="str">
        <f t="shared" si="847"/>
        <v/>
      </c>
      <c r="EW343" s="32"/>
      <c r="EX343" s="120"/>
      <c r="EY343" s="62" t="str">
        <f t="shared" si="792"/>
        <v/>
      </c>
      <c r="EZ343" s="62" t="str">
        <f t="shared" si="848"/>
        <v/>
      </c>
      <c r="FA343" s="65" t="str">
        <f t="shared" si="914"/>
        <v/>
      </c>
      <c r="FB343" s="68" t="str">
        <f t="shared" si="849"/>
        <v/>
      </c>
      <c r="FC343" s="32"/>
      <c r="FD343" s="120"/>
      <c r="FE343" s="62" t="str">
        <f t="shared" si="793"/>
        <v/>
      </c>
      <c r="FF343" s="62" t="str">
        <f t="shared" si="850"/>
        <v/>
      </c>
      <c r="FG343" s="65" t="str">
        <f t="shared" si="915"/>
        <v/>
      </c>
      <c r="FH343" s="68" t="str">
        <f t="shared" si="851"/>
        <v/>
      </c>
      <c r="FI343" s="32"/>
      <c r="FJ343" s="120"/>
      <c r="FK343" s="62" t="str">
        <f t="shared" si="794"/>
        <v/>
      </c>
      <c r="FL343" s="62" t="str">
        <f t="shared" si="852"/>
        <v/>
      </c>
      <c r="FM343" s="65" t="str">
        <f t="shared" si="916"/>
        <v/>
      </c>
      <c r="FN343" s="68" t="str">
        <f t="shared" si="853"/>
        <v/>
      </c>
      <c r="FO343" s="32"/>
      <c r="FP343" s="120"/>
      <c r="FQ343" s="62" t="str">
        <f t="shared" si="795"/>
        <v/>
      </c>
      <c r="FR343" s="62" t="str">
        <f t="shared" si="854"/>
        <v/>
      </c>
      <c r="FS343" s="65" t="str">
        <f t="shared" si="917"/>
        <v/>
      </c>
      <c r="FT343" s="68" t="str">
        <f t="shared" si="855"/>
        <v/>
      </c>
      <c r="FU343" s="32"/>
      <c r="FV343" s="120"/>
      <c r="FW343" s="62" t="str">
        <f t="shared" si="796"/>
        <v/>
      </c>
      <c r="FX343" s="62" t="str">
        <f t="shared" si="856"/>
        <v/>
      </c>
      <c r="FY343" s="65" t="str">
        <f t="shared" si="918"/>
        <v/>
      </c>
      <c r="FZ343" s="68" t="str">
        <f t="shared" si="857"/>
        <v/>
      </c>
      <c r="GA343" s="32"/>
      <c r="GC343" s="7" t="str">
        <f t="shared" si="858"/>
        <v/>
      </c>
      <c r="GD343" s="7" t="str">
        <f t="shared" ca="1" si="797"/>
        <v/>
      </c>
      <c r="GT343" s="71" t="str">
        <f>IF(GT$9="", "", IF(AND(NOT('Personnel Details'!$N$11=""), $B343&gt;='Personnel Details'!$N$11), 'Personnel Details'!$O$11, IF(AND(NOT('Personnel Details'!$I$11=""), $B343&gt;='Personnel Details'!$I$11), 'Personnel Details'!$J$11, 'Personnel Details'!$E$11)))</f>
        <v/>
      </c>
      <c r="GU343" s="59" t="str">
        <f>IF(GT$9="", "", IF(AND(NOT('Personnel Details'!$N$11=""), $B343&gt;='Personnel Details'!$N$11), IF('Personnel Details'!$P$11="","", 'Personnel Details'!$P$11), IF(AND(NOT('Personnel Details'!$I$11=""), $B343&gt;='Personnel Details'!$I$11), IF('Personnel Details'!$K$11="", "", 'Personnel Details'!$K$11), IF('Personnel Details'!$F$11="", "", 'Personnel Details'!$F$11))))</f>
        <v/>
      </c>
      <c r="GV343" s="74" t="str">
        <f>IF(GT$9="", "", IF(AND(NOT('Personnel Details'!$N$11=""), $B343&gt;='Personnel Details'!$N$11), 'Personnel Details'!$Q$11, IF(AND(NOT('Personnel Details'!$I$11=""), $B343&gt;='Personnel Details'!$I$11), 'Personnel Details'!$L$11, 'Personnel Details'!$G$11)))</f>
        <v/>
      </c>
      <c r="GW343" s="59" t="str">
        <f t="shared" si="859"/>
        <v/>
      </c>
      <c r="GX343" s="53"/>
      <c r="GZ343" s="78" t="str">
        <f>IF(GZ$9="", "", IF(AND(NOT('Personnel Details'!$N$12=""), $B343&gt;='Personnel Details'!$N$12), 'Personnel Details'!$O$12, IF(AND(NOT('Personnel Details'!$I$12=""), $B343&gt;='Personnel Details'!$I$12), 'Personnel Details'!$J$12, 'Personnel Details'!$E$12)))</f>
        <v/>
      </c>
      <c r="HA343" s="59" t="str">
        <f>IF(GZ$9="", "", IF(AND(NOT('Personnel Details'!$N$12=""), $B343&gt;='Personnel Details'!$N$12), IF('Personnel Details'!$P$12="","", 'Personnel Details'!$P$12), IF(AND(NOT('Personnel Details'!$I$12=""), $B343&gt;='Personnel Details'!$I$12), IF('Personnel Details'!$K$12="", "", 'Personnel Details'!$K$12), IF('Personnel Details'!$F$12="", "", 'Personnel Details'!$F$12))))</f>
        <v/>
      </c>
      <c r="HB343" s="79" t="str">
        <f>IF(GZ$9="", "", IF(AND(NOT('Personnel Details'!$N$12=""), $B343&gt;='Personnel Details'!$N$12), 'Personnel Details'!$Q$12, IF(AND(NOT('Personnel Details'!$I$12=""), $B343&gt;='Personnel Details'!$I$12), 'Personnel Details'!$L$12, 'Personnel Details'!$G$12)))</f>
        <v/>
      </c>
      <c r="HC343" s="59" t="str">
        <f t="shared" si="860"/>
        <v/>
      </c>
      <c r="HD343" s="53"/>
      <c r="HF343" s="78" t="str">
        <f>IF(HF$9="", "", IF(AND(NOT('Personnel Details'!$N$13=""), $B343&gt;='Personnel Details'!$N$13), 'Personnel Details'!$O$13, IF(AND(NOT('Personnel Details'!$I$13=""), $B343&gt;='Personnel Details'!$I$13), 'Personnel Details'!$J$13, 'Personnel Details'!$E$13)))</f>
        <v/>
      </c>
      <c r="HG343" s="59" t="str">
        <f>IF(HF$9="", "", IF(AND(NOT('Personnel Details'!$N$13=""), $B343&gt;='Personnel Details'!$N$13), IF('Personnel Details'!$P$13="","", 'Personnel Details'!$P$13), IF(AND(NOT('Personnel Details'!$I$13=""), $B343&gt;='Personnel Details'!$I$13), IF('Personnel Details'!$K$13="", "", 'Personnel Details'!$K$13), IF('Personnel Details'!$F$13="", "", 'Personnel Details'!$F$13))))</f>
        <v/>
      </c>
      <c r="HH343" s="79" t="str">
        <f>IF(HF$9="", "", IF(AND(NOT('Personnel Details'!$N$13=""), $B343&gt;='Personnel Details'!$N$13), 'Personnel Details'!$Q$13, IF(AND(NOT('Personnel Details'!$I$13=""), $B343&gt;='Personnel Details'!$I$13), 'Personnel Details'!$L$13, 'Personnel Details'!$G$13)))</f>
        <v/>
      </c>
      <c r="HI343" s="59" t="str">
        <f t="shared" si="861"/>
        <v/>
      </c>
      <c r="HJ343" s="53"/>
      <c r="HL343" s="78" t="str">
        <f>IF(HL$9="", "", IF(AND(NOT('Personnel Details'!$N$14=""), $B343&gt;='Personnel Details'!$N$14), 'Personnel Details'!$O$14, IF(AND(NOT('Personnel Details'!$I$14=""), $B343&gt;='Personnel Details'!$I$14), 'Personnel Details'!$J$14, 'Personnel Details'!$E$14)))</f>
        <v/>
      </c>
      <c r="HM343" s="59" t="str">
        <f>IF(HL$9="", "", IF(AND(NOT('Personnel Details'!$N$14=""), $B343&gt;='Personnel Details'!$N$14), IF('Personnel Details'!$P$14="","", 'Personnel Details'!$P$14), IF(AND(NOT('Personnel Details'!$I$14=""), $B343&gt;='Personnel Details'!$I$14), IF('Personnel Details'!$K$14="", "", 'Personnel Details'!$K$14), IF('Personnel Details'!$F$14="", "", 'Personnel Details'!$F$14))))</f>
        <v/>
      </c>
      <c r="HN343" s="79" t="str">
        <f>IF(HL$9="", "", IF(AND(NOT('Personnel Details'!$N$14=""), $B343&gt;='Personnel Details'!$N$14), 'Personnel Details'!$Q$14, IF(AND(NOT('Personnel Details'!$I$14=""), $B343&gt;='Personnel Details'!$I$14), 'Personnel Details'!$L$14, 'Personnel Details'!$G$14)))</f>
        <v/>
      </c>
      <c r="HO343" s="59" t="str">
        <f t="shared" si="862"/>
        <v/>
      </c>
      <c r="HP343" s="53"/>
      <c r="HR343" s="78" t="str">
        <f>IF(HR$9="", "", IF(AND(NOT('Personnel Details'!$N$15=""), $B343&gt;='Personnel Details'!$N$15), 'Personnel Details'!$O$15, IF(AND(NOT('Personnel Details'!$I$15=""), $B343&gt;='Personnel Details'!$I$15), 'Personnel Details'!$J$15, 'Personnel Details'!$E$15)))</f>
        <v/>
      </c>
      <c r="HS343" s="59" t="str">
        <f>IF(HR$9="", "", IF(AND(NOT('Personnel Details'!$N$15=""), $B343&gt;='Personnel Details'!$N$15), IF('Personnel Details'!$P$15="","", 'Personnel Details'!$P$15), IF(AND(NOT('Personnel Details'!$I$15=""), $B343&gt;='Personnel Details'!$I$15), IF('Personnel Details'!$K$15="", "", 'Personnel Details'!$K$15), IF('Personnel Details'!$F$15="", "", 'Personnel Details'!$F$15))))</f>
        <v/>
      </c>
      <c r="HT343" s="79" t="str">
        <f>IF(HR$9="", "", IF(AND(NOT('Personnel Details'!$N$15=""), $B343&gt;='Personnel Details'!$N$15), 'Personnel Details'!$Q$15, IF(AND(NOT('Personnel Details'!$I$15=""), $B343&gt;='Personnel Details'!$I$15), 'Personnel Details'!$L$15, 'Personnel Details'!$G$15)))</f>
        <v/>
      </c>
      <c r="HU343" s="59" t="str">
        <f t="shared" si="863"/>
        <v/>
      </c>
      <c r="HV343" s="53"/>
      <c r="HX343" s="78" t="str">
        <f>IF(HX$9="", "", IF(AND(NOT('Personnel Details'!$N$16=""), $B343&gt;='Personnel Details'!$N$16), 'Personnel Details'!$O$16, IF(AND(NOT('Personnel Details'!$I$16=""), $B343&gt;='Personnel Details'!$I$16), 'Personnel Details'!$J$16, 'Personnel Details'!$E$16)))</f>
        <v/>
      </c>
      <c r="HY343" s="59" t="str">
        <f>IF(HX$9="", "", IF(AND(NOT('Personnel Details'!$N$16=""), $B343&gt;='Personnel Details'!$N$16), IF('Personnel Details'!$P$16="","", 'Personnel Details'!$P$16), IF(AND(NOT('Personnel Details'!$I$16=""), $B343&gt;='Personnel Details'!$I$16), IF('Personnel Details'!$K$16="", "", 'Personnel Details'!$K$16), IF('Personnel Details'!$F$16="", "", 'Personnel Details'!$F$16))))</f>
        <v/>
      </c>
      <c r="HZ343" s="79" t="str">
        <f>IF(HX$9="", "", IF(AND(NOT('Personnel Details'!$N$16=""), $B343&gt;='Personnel Details'!$N$16), 'Personnel Details'!$Q$16, IF(AND(NOT('Personnel Details'!$I$16=""), $B343&gt;='Personnel Details'!$I$16), 'Personnel Details'!$L$16, 'Personnel Details'!$G$16)))</f>
        <v/>
      </c>
      <c r="IA343" s="59" t="str">
        <f t="shared" si="864"/>
        <v/>
      </c>
      <c r="IB343" s="53"/>
      <c r="ID343" s="78" t="str">
        <f>IF(ID$9="", "", IF(AND(NOT('Personnel Details'!$N$17=""), $B343&gt;='Personnel Details'!$N$17), 'Personnel Details'!$O$17, IF(AND(NOT('Personnel Details'!$I$17=""), $B343&gt;='Personnel Details'!$I$17), 'Personnel Details'!$J$17, 'Personnel Details'!$E$17)))</f>
        <v/>
      </c>
      <c r="IE343" s="59" t="str">
        <f>IF(ID$9="", "", IF(AND(NOT('Personnel Details'!$N$17=""), $B343&gt;='Personnel Details'!$N$17), IF('Personnel Details'!$P$17="","", 'Personnel Details'!$P$17), IF(AND(NOT('Personnel Details'!$I$17=""), $B343&gt;='Personnel Details'!$I$17), IF('Personnel Details'!$K$17="", "", 'Personnel Details'!$K$17), IF('Personnel Details'!$F$17="", "", 'Personnel Details'!$F$17))))</f>
        <v/>
      </c>
      <c r="IF343" s="79" t="str">
        <f>IF(ID$9="", "", IF(AND(NOT('Personnel Details'!$N$17=""), $B343&gt;='Personnel Details'!$N$17), 'Personnel Details'!$Q$17, IF(AND(NOT('Personnel Details'!$I$17=""), $B343&gt;='Personnel Details'!$I$17), 'Personnel Details'!$L$17, 'Personnel Details'!$G$17)))</f>
        <v/>
      </c>
      <c r="IG343" s="59" t="str">
        <f t="shared" si="865"/>
        <v/>
      </c>
      <c r="IH343" s="53"/>
      <c r="IJ343" s="78" t="str">
        <f>IF(IJ$9="", "", IF(AND(NOT('Personnel Details'!$N$18=""), $B343&gt;='Personnel Details'!$N$18), 'Personnel Details'!$O$18, IF(AND(NOT('Personnel Details'!$I$18=""), $B343&gt;='Personnel Details'!$I$18), 'Personnel Details'!$J$18, 'Personnel Details'!$E$18)))</f>
        <v/>
      </c>
      <c r="IK343" s="59" t="str">
        <f>IF(IJ$9="", "", IF(AND(NOT('Personnel Details'!$N$18=""), $B343&gt;='Personnel Details'!$N$18), IF('Personnel Details'!$P$18="","", 'Personnel Details'!$P$18), IF(AND(NOT('Personnel Details'!$I$18=""), $B343&gt;='Personnel Details'!$I$18), IF('Personnel Details'!$K$18="", "", 'Personnel Details'!$K$18), IF('Personnel Details'!$F$18="", "", 'Personnel Details'!$F$18))))</f>
        <v/>
      </c>
      <c r="IL343" s="79" t="str">
        <f>IF(IJ$9="", "", IF(AND(NOT('Personnel Details'!$N$18=""), $B343&gt;='Personnel Details'!$N$18), 'Personnel Details'!$Q$18, IF(AND(NOT('Personnel Details'!$I$18=""), $B343&gt;='Personnel Details'!$I$18), 'Personnel Details'!$L$18, 'Personnel Details'!$G$18)))</f>
        <v/>
      </c>
      <c r="IM343" s="59" t="str">
        <f t="shared" si="866"/>
        <v/>
      </c>
      <c r="IN343" s="53"/>
      <c r="IP343" s="78" t="str">
        <f>IF(IP$9="", "", IF(AND(NOT('Personnel Details'!$N$19=""), $B343&gt;='Personnel Details'!$N$19), 'Personnel Details'!$O$19, IF(AND(NOT('Personnel Details'!$I$19=""), $B343&gt;='Personnel Details'!$I$19), 'Personnel Details'!$J$19, 'Personnel Details'!$E$19)))</f>
        <v/>
      </c>
      <c r="IQ343" s="59" t="str">
        <f>IF(IP$9="", "", IF(AND(NOT('Personnel Details'!$N$19=""), $B343&gt;='Personnel Details'!$N$19), IF('Personnel Details'!$P$19="","", 'Personnel Details'!$P$19), IF(AND(NOT('Personnel Details'!$I$19=""), $B343&gt;='Personnel Details'!$I$19), IF('Personnel Details'!$K$19="", "", 'Personnel Details'!$K$19), IF('Personnel Details'!$F$19="", "", 'Personnel Details'!$F$19))))</f>
        <v/>
      </c>
      <c r="IR343" s="79" t="str">
        <f>IF(IP$9="", "", IF(AND(NOT('Personnel Details'!$N$19=""), $B343&gt;='Personnel Details'!$N$19), 'Personnel Details'!$Q$19, IF(AND(NOT('Personnel Details'!$I$19=""), $B343&gt;='Personnel Details'!$I$19), 'Personnel Details'!$L$19, 'Personnel Details'!$G$19)))</f>
        <v/>
      </c>
      <c r="IS343" s="59" t="str">
        <f t="shared" si="867"/>
        <v/>
      </c>
      <c r="IT343" s="53"/>
      <c r="IV343" s="78" t="str">
        <f>IF(IV$9="", "", IF(AND(NOT('Personnel Details'!$N$20=""), $B343&gt;='Personnel Details'!$N$20), 'Personnel Details'!$O$20, IF(AND(NOT('Personnel Details'!$I$20=""), $B343&gt;='Personnel Details'!$I$20), 'Personnel Details'!$J$20, 'Personnel Details'!$E$20)))</f>
        <v/>
      </c>
      <c r="IW343" s="59" t="str">
        <f>IF(IV$9="", "", IF(AND(NOT('Personnel Details'!$N$20=""), $B343&gt;='Personnel Details'!$N$20), IF('Personnel Details'!$P$20="","", 'Personnel Details'!$P$20), IF(AND(NOT('Personnel Details'!$I$20=""), $B343&gt;='Personnel Details'!$I$20), IF('Personnel Details'!$K$20="", "", 'Personnel Details'!$K$20), IF('Personnel Details'!$F$20="", "", 'Personnel Details'!$F$20))))</f>
        <v/>
      </c>
      <c r="IX343" s="79" t="str">
        <f>IF(IV$9="", "", IF(AND(NOT('Personnel Details'!$N$20=""), $B343&gt;='Personnel Details'!$N$20), 'Personnel Details'!$Q$20, IF(AND(NOT('Personnel Details'!$I$20=""), $B343&gt;='Personnel Details'!$I$20), 'Personnel Details'!$L$20, 'Personnel Details'!$G$20)))</f>
        <v/>
      </c>
      <c r="IY343" s="59" t="str">
        <f t="shared" si="868"/>
        <v/>
      </c>
      <c r="IZ343" s="53"/>
      <c r="JB343" s="78" t="str">
        <f>IF(JB$9="", "", IF(AND(NOT('Personnel Details'!$N$21=""), $B343&gt;='Personnel Details'!$N$21), 'Personnel Details'!$O$21, IF(AND(NOT('Personnel Details'!$I$21=""), $B343&gt;='Personnel Details'!$I$21), 'Personnel Details'!$J$21, 'Personnel Details'!$E$21)))</f>
        <v/>
      </c>
      <c r="JC343" s="59" t="str">
        <f>IF(JB$9="", "", IF(AND(NOT('Personnel Details'!$N$21=""), $B343&gt;='Personnel Details'!$N$21), IF('Personnel Details'!$P$21="","", 'Personnel Details'!$P$21), IF(AND(NOT('Personnel Details'!$I$21=""), $B343&gt;='Personnel Details'!$I$21), IF('Personnel Details'!$K$21="", "", 'Personnel Details'!$K$21), IF('Personnel Details'!$F$21="", "", 'Personnel Details'!$F$21))))</f>
        <v/>
      </c>
      <c r="JD343" s="79" t="str">
        <f>IF(JB$9="", "", IF(AND(NOT('Personnel Details'!$N$21=""), $B343&gt;='Personnel Details'!$N$21), 'Personnel Details'!$Q$21, IF(AND(NOT('Personnel Details'!$I$21=""), $B343&gt;='Personnel Details'!$I$21), 'Personnel Details'!$L$21, 'Personnel Details'!$G$21)))</f>
        <v/>
      </c>
      <c r="JE343" s="59" t="str">
        <f t="shared" si="869"/>
        <v/>
      </c>
      <c r="JF343" s="53"/>
      <c r="JH343" s="78" t="str">
        <f>IF(JH$9="", "", IF(AND(NOT('Personnel Details'!$N$22=""), $B343&gt;='Personnel Details'!$N$22), 'Personnel Details'!$O$22, IF(AND(NOT('Personnel Details'!$I$22=""), $B343&gt;='Personnel Details'!$I$22), 'Personnel Details'!$J$22, 'Personnel Details'!$E$22)))</f>
        <v/>
      </c>
      <c r="JI343" s="59" t="str">
        <f>IF(JH$9="", "", IF(AND(NOT('Personnel Details'!$N$22=""), $B343&gt;='Personnel Details'!$N$22), IF('Personnel Details'!$P$22="","", 'Personnel Details'!$P$22), IF(AND(NOT('Personnel Details'!$I$22=""), $B343&gt;='Personnel Details'!$I$22), IF('Personnel Details'!$K$22="", "", 'Personnel Details'!$K$22), IF('Personnel Details'!$F$22="", "", 'Personnel Details'!$F$22))))</f>
        <v/>
      </c>
      <c r="JJ343" s="79" t="str">
        <f>IF(JH$9="", "", IF(AND(NOT('Personnel Details'!$N$22=""), $B343&gt;='Personnel Details'!$N$22), 'Personnel Details'!$Q$22, IF(AND(NOT('Personnel Details'!$I$22=""), $B343&gt;='Personnel Details'!$I$22), 'Personnel Details'!$L$22, 'Personnel Details'!$G$22)))</f>
        <v/>
      </c>
      <c r="JK343" s="59" t="str">
        <f t="shared" si="870"/>
        <v/>
      </c>
      <c r="JL343" s="53"/>
      <c r="JN343" s="78" t="str">
        <f>IF(JN$9="", "", IF(AND(NOT('Personnel Details'!$N$23=""), $B343&gt;='Personnel Details'!$N$23), 'Personnel Details'!$O$23, IF(AND(NOT('Personnel Details'!$I$23=""), $B343&gt;='Personnel Details'!$I$23), 'Personnel Details'!$J$23, 'Personnel Details'!$E$23)))</f>
        <v/>
      </c>
      <c r="JO343" s="59" t="str">
        <f>IF(JN$9="", "", IF(AND(NOT('Personnel Details'!$N$23=""), $B343&gt;='Personnel Details'!$N$23), IF('Personnel Details'!$P$23="","", 'Personnel Details'!$P$23), IF(AND(NOT('Personnel Details'!$I$23=""), $B343&gt;='Personnel Details'!$I$23), IF('Personnel Details'!$K$23="", "", 'Personnel Details'!$K$23), IF('Personnel Details'!$F$23="", "", 'Personnel Details'!$F$23))))</f>
        <v/>
      </c>
      <c r="JP343" s="79" t="str">
        <f>IF(JN$9="", "", IF(AND(NOT('Personnel Details'!$N$23=""), $B343&gt;='Personnel Details'!$N$23), 'Personnel Details'!$Q$23, IF(AND(NOT('Personnel Details'!$I$23=""), $B343&gt;='Personnel Details'!$I$23), 'Personnel Details'!$L$23, 'Personnel Details'!$G$23)))</f>
        <v/>
      </c>
      <c r="JQ343" s="59" t="str">
        <f t="shared" si="871"/>
        <v/>
      </c>
      <c r="JR343" s="53"/>
      <c r="JT343" s="78" t="str">
        <f>IF(JT$9="", "", IF(AND(NOT('Personnel Details'!$N$24=""), $B343&gt;='Personnel Details'!$N$24), 'Personnel Details'!$O$24, IF(AND(NOT('Personnel Details'!$I$24=""), $B343&gt;='Personnel Details'!$I$24), 'Personnel Details'!$J$24, 'Personnel Details'!$E$24)))</f>
        <v/>
      </c>
      <c r="JU343" s="59" t="str">
        <f>IF(JT$9="", "", IF(AND(NOT('Personnel Details'!$N$24=""), $B343&gt;='Personnel Details'!$N$24), IF('Personnel Details'!$P$24="","", 'Personnel Details'!$P$24), IF(AND(NOT('Personnel Details'!$I$24=""), $B343&gt;='Personnel Details'!$I$24), IF('Personnel Details'!$K$24="", "", 'Personnel Details'!$K$24), IF('Personnel Details'!$F$24="", "", 'Personnel Details'!$F$24))))</f>
        <v/>
      </c>
      <c r="JV343" s="79" t="str">
        <f>IF(JT$9="", "", IF(AND(NOT('Personnel Details'!$N$24=""), $B343&gt;='Personnel Details'!$N$24), 'Personnel Details'!$Q$24, IF(AND(NOT('Personnel Details'!$I$24=""), $B343&gt;='Personnel Details'!$I$24), 'Personnel Details'!$L$24, 'Personnel Details'!$G$24)))</f>
        <v/>
      </c>
      <c r="JW343" s="59" t="str">
        <f t="shared" si="872"/>
        <v/>
      </c>
      <c r="JX343" s="53"/>
      <c r="JZ343" s="78" t="str">
        <f>IF(JZ$9="", "", IF(AND(NOT('Personnel Details'!$N$25=""), $B343&gt;='Personnel Details'!$N$25), 'Personnel Details'!$O$25, IF(AND(NOT('Personnel Details'!$I$25=""), $B343&gt;='Personnel Details'!$I$25), 'Personnel Details'!$J$25, 'Personnel Details'!$E$25)))</f>
        <v/>
      </c>
      <c r="KA343" s="59" t="str">
        <f>IF(JZ$9="", "", IF(AND(NOT('Personnel Details'!$N$25=""), $B343&gt;='Personnel Details'!$N$25), IF('Personnel Details'!$P$25="","", 'Personnel Details'!$P$25), IF(AND(NOT('Personnel Details'!$I$25=""), $B343&gt;='Personnel Details'!$I$25), IF('Personnel Details'!$K$25="", "", 'Personnel Details'!$K$25), IF('Personnel Details'!$F$25="", "", 'Personnel Details'!$F$25))))</f>
        <v/>
      </c>
      <c r="KB343" s="79" t="str">
        <f>IF(JZ$9="", "", IF(AND(NOT('Personnel Details'!$N$25=""), $B343&gt;='Personnel Details'!$N$25), 'Personnel Details'!$Q$25, IF(AND(NOT('Personnel Details'!$I$25=""), $B343&gt;='Personnel Details'!$I$25), 'Personnel Details'!$L$25, 'Personnel Details'!$G$25)))</f>
        <v/>
      </c>
      <c r="KC343" s="59" t="str">
        <f t="shared" si="873"/>
        <v/>
      </c>
      <c r="KD343" s="53"/>
      <c r="KF343" s="78" t="str">
        <f>IF(KF$9="", "", IF(AND(NOT('Personnel Details'!$N$26=""), $B343&gt;='Personnel Details'!$N$26), 'Personnel Details'!$O$26, IF(AND(NOT('Personnel Details'!$I$26=""), $B343&gt;='Personnel Details'!$I$26), 'Personnel Details'!$J$26, 'Personnel Details'!$E$26)))</f>
        <v/>
      </c>
      <c r="KG343" s="59" t="str">
        <f>IF(KF$9="", "", IF(AND(NOT('Personnel Details'!$N$26=""), $B343&gt;='Personnel Details'!$N$26), IF('Personnel Details'!$P$26="","", 'Personnel Details'!$P$26), IF(AND(NOT('Personnel Details'!$I$26=""), $B343&gt;='Personnel Details'!$I$26), IF('Personnel Details'!$K$26="", "", 'Personnel Details'!$K$26), IF('Personnel Details'!$F$26="", "", 'Personnel Details'!$F$26))))</f>
        <v/>
      </c>
      <c r="KH343" s="79" t="str">
        <f>IF(KF$9="", "", IF(AND(NOT('Personnel Details'!$N$26=""), $B343&gt;='Personnel Details'!$N$26), 'Personnel Details'!$Q$26, IF(AND(NOT('Personnel Details'!$I$26=""), $B343&gt;='Personnel Details'!$I$26), 'Personnel Details'!$L$26, 'Personnel Details'!$G$26)))</f>
        <v/>
      </c>
      <c r="KI343" s="59" t="str">
        <f t="shared" si="874"/>
        <v/>
      </c>
      <c r="KJ343" s="53"/>
      <c r="KL343" s="78" t="str">
        <f>IF(KL$9="", "", IF(AND(NOT('Personnel Details'!$N$27=""), $B343&gt;='Personnel Details'!$N$27), 'Personnel Details'!$O$27, IF(AND(NOT('Personnel Details'!$I$27=""), $B343&gt;='Personnel Details'!$I$27), 'Personnel Details'!$J$27, 'Personnel Details'!$E$27)))</f>
        <v/>
      </c>
      <c r="KM343" s="59" t="str">
        <f>IF(KL$9="", "", IF(AND(NOT('Personnel Details'!$N$27=""), $B343&gt;='Personnel Details'!$N$27), IF('Personnel Details'!$P$27="","", 'Personnel Details'!$P$27), IF(AND(NOT('Personnel Details'!$I$27=""), $B343&gt;='Personnel Details'!$I$27), IF('Personnel Details'!$K$27="", "", 'Personnel Details'!$K$27), IF('Personnel Details'!$F$27="", "", 'Personnel Details'!$F$27))))</f>
        <v/>
      </c>
      <c r="KN343" s="79" t="str">
        <f>IF(KL$9="", "", IF(AND(NOT('Personnel Details'!$N$27=""), $B343&gt;='Personnel Details'!$N$27), 'Personnel Details'!$Q$27, IF(AND(NOT('Personnel Details'!$I$27=""), $B343&gt;='Personnel Details'!$I$27), 'Personnel Details'!$L$27, 'Personnel Details'!$G$27)))</f>
        <v/>
      </c>
      <c r="KO343" s="59" t="str">
        <f t="shared" si="875"/>
        <v/>
      </c>
      <c r="KP343" s="53"/>
      <c r="KR343" s="78" t="str">
        <f>IF(KR$9="", "", IF(AND(NOT('Personnel Details'!$N$28=""), $B343&gt;='Personnel Details'!$N$28), 'Personnel Details'!$O$28, IF(AND(NOT('Personnel Details'!$I$28=""), $B343&gt;='Personnel Details'!$I$28), 'Personnel Details'!$J$28, 'Personnel Details'!$E$28)))</f>
        <v/>
      </c>
      <c r="KS343" s="59" t="str">
        <f>IF(KR$9="", "", IF(AND(NOT('Personnel Details'!$N$28=""), $B343&gt;='Personnel Details'!$N$28), IF('Personnel Details'!$P$28="","", 'Personnel Details'!$P$28), IF(AND(NOT('Personnel Details'!$I$28=""), $B343&gt;='Personnel Details'!$I$28), IF('Personnel Details'!$K$28="", "", 'Personnel Details'!$K$28), IF('Personnel Details'!$F$28="", "", 'Personnel Details'!$F$28))))</f>
        <v/>
      </c>
      <c r="KT343" s="79" t="str">
        <f>IF(KR$9="", "", IF(AND(NOT('Personnel Details'!$N$28=""), $B343&gt;='Personnel Details'!$N$28), 'Personnel Details'!$Q$28, IF(AND(NOT('Personnel Details'!$I$28=""), $B343&gt;='Personnel Details'!$I$28), 'Personnel Details'!$L$28, 'Personnel Details'!$G$28)))</f>
        <v/>
      </c>
      <c r="KU343" s="59" t="str">
        <f t="shared" si="876"/>
        <v/>
      </c>
      <c r="KV343" s="53"/>
      <c r="KX343" s="78" t="str">
        <f>IF(KX$9="", "", IF(AND(NOT('Personnel Details'!$N$29=""), $B343&gt;='Personnel Details'!$N$29), 'Personnel Details'!$O$29, IF(AND(NOT('Personnel Details'!$I$29=""), $B343&gt;='Personnel Details'!$I$29), 'Personnel Details'!$J$29, 'Personnel Details'!$E$29)))</f>
        <v/>
      </c>
      <c r="KY343" s="59" t="str">
        <f>IF(KX$9="", "", IF(AND(NOT('Personnel Details'!$N$29=""), $B343&gt;='Personnel Details'!$N$29), IF('Personnel Details'!$P$29="","", 'Personnel Details'!$P$29), IF(AND(NOT('Personnel Details'!$I$29=""), $B343&gt;='Personnel Details'!$I$29), IF('Personnel Details'!$K$29="", "", 'Personnel Details'!$K$29), IF('Personnel Details'!$F$29="", "", 'Personnel Details'!$F$29))))</f>
        <v/>
      </c>
      <c r="KZ343" s="79" t="str">
        <f>IF(KX$9="", "", IF(AND(NOT('Personnel Details'!$N$29=""), $B343&gt;='Personnel Details'!$N$29), 'Personnel Details'!$Q$29, IF(AND(NOT('Personnel Details'!$I$29=""), $B343&gt;='Personnel Details'!$I$29), 'Personnel Details'!$L$29, 'Personnel Details'!$G$29)))</f>
        <v/>
      </c>
      <c r="LA343" s="59" t="str">
        <f t="shared" si="877"/>
        <v/>
      </c>
      <c r="LB343" s="53"/>
      <c r="LD343" s="78" t="str">
        <f>IF(LD$9="", "", IF(AND(NOT('Personnel Details'!$N$30=""), $B343&gt;='Personnel Details'!$N$30), 'Personnel Details'!$O$30, IF(AND(NOT('Personnel Details'!$I$30=""), $B343&gt;='Personnel Details'!$I$30), 'Personnel Details'!$J$30, 'Personnel Details'!$E$30)))</f>
        <v/>
      </c>
      <c r="LE343" s="59" t="str">
        <f>IF(LD$9="", "", IF(AND(NOT('Personnel Details'!$N$30=""), $B343&gt;='Personnel Details'!$N$30), IF('Personnel Details'!$P$30="","", 'Personnel Details'!$P$30), IF(AND(NOT('Personnel Details'!$I$30=""), $B343&gt;='Personnel Details'!$I$30), IF('Personnel Details'!$K$30="", "", 'Personnel Details'!$K$30), IF('Personnel Details'!$F$30="", "", 'Personnel Details'!$F$30))))</f>
        <v/>
      </c>
      <c r="LF343" s="79" t="str">
        <f>IF(LD$9="", "", IF(AND(NOT('Personnel Details'!$N$30=""), $B343&gt;='Personnel Details'!$N$30), 'Personnel Details'!$Q$30, IF(AND(NOT('Personnel Details'!$I$30=""), $B343&gt;='Personnel Details'!$I$30), 'Personnel Details'!$L$30, 'Personnel Details'!$G$30)))</f>
        <v/>
      </c>
      <c r="LG343" s="59" t="str">
        <f t="shared" si="878"/>
        <v/>
      </c>
      <c r="LH343" s="53"/>
      <c r="LJ343" s="78" t="str">
        <f>IF(LJ$9="", "", IF(AND(NOT('Personnel Details'!$N$31=""), $B343&gt;='Personnel Details'!$N$31), 'Personnel Details'!$O$31, IF(AND(NOT('Personnel Details'!$I$31=""), $B343&gt;='Personnel Details'!$I$31), 'Personnel Details'!$J$31, 'Personnel Details'!$E$31)))</f>
        <v/>
      </c>
      <c r="LK343" s="59" t="str">
        <f>IF(LJ$9="", "", IF(AND(NOT('Personnel Details'!$N$31=""), $B343&gt;='Personnel Details'!$N$31), IF('Personnel Details'!$P$31="","", 'Personnel Details'!$P$31), IF(AND(NOT('Personnel Details'!$I$31=""), $B343&gt;='Personnel Details'!$I$31), IF('Personnel Details'!$K$31="", "", 'Personnel Details'!$K$31), IF('Personnel Details'!$F$31="", "", 'Personnel Details'!$F$31))))</f>
        <v/>
      </c>
      <c r="LL343" s="79" t="str">
        <f>IF(LJ$9="", "", IF(AND(NOT('Personnel Details'!$N$31=""), $B343&gt;='Personnel Details'!$N$31), 'Personnel Details'!$Q$31, IF(AND(NOT('Personnel Details'!$I$31=""), $B343&gt;='Personnel Details'!$I$31), 'Personnel Details'!$L$31, 'Personnel Details'!$G$31)))</f>
        <v/>
      </c>
      <c r="LM343" s="59" t="str">
        <f t="shared" si="879"/>
        <v/>
      </c>
      <c r="LN343" s="53"/>
      <c r="LP343" s="78" t="str">
        <f>IF(LP$9="", "", IF(AND(NOT('Personnel Details'!$N$32=""), $B343&gt;='Personnel Details'!$N$32), 'Personnel Details'!$O$32, IF(AND(NOT('Personnel Details'!$I$32=""), $B343&gt;='Personnel Details'!$I$32), 'Personnel Details'!$J$32, 'Personnel Details'!$E$32)))</f>
        <v/>
      </c>
      <c r="LQ343" s="59" t="str">
        <f>IF(LP$9="", "", IF(AND(NOT('Personnel Details'!$N$32=""), $B343&gt;='Personnel Details'!$N$32), IF('Personnel Details'!$P$32="","", 'Personnel Details'!$P$32), IF(AND(NOT('Personnel Details'!$I$32=""), $B343&gt;='Personnel Details'!$I$32), IF('Personnel Details'!$K$32="", "", 'Personnel Details'!$K$32), IF('Personnel Details'!$F$32="", "", 'Personnel Details'!$F$32))))</f>
        <v/>
      </c>
      <c r="LR343" s="79" t="str">
        <f>IF(LP$9="", "", IF(AND(NOT('Personnel Details'!$N$32=""), $B343&gt;='Personnel Details'!$N$32), 'Personnel Details'!$Q$32, IF(AND(NOT('Personnel Details'!$I$32=""), $B343&gt;='Personnel Details'!$I$32), 'Personnel Details'!$L$32, 'Personnel Details'!$G$32)))</f>
        <v/>
      </c>
      <c r="LS343" s="59" t="str">
        <f t="shared" si="880"/>
        <v/>
      </c>
      <c r="LT343" s="53"/>
      <c r="LV343" s="78" t="str">
        <f>IF(LV$9="", "", IF(AND(NOT('Personnel Details'!$N$33=""), $B343&gt;='Personnel Details'!$N$33), 'Personnel Details'!$O$33, IF(AND(NOT('Personnel Details'!$I$33=""), $B343&gt;='Personnel Details'!$I$33), 'Personnel Details'!$J$33, 'Personnel Details'!$E$33)))</f>
        <v/>
      </c>
      <c r="LW343" s="59" t="str">
        <f>IF(LV$9="", "", IF(AND(NOT('Personnel Details'!$N$33=""), $B343&gt;='Personnel Details'!$N$33), IF('Personnel Details'!$P$33="","", 'Personnel Details'!$P$33), IF(AND(NOT('Personnel Details'!$I$33=""), $B343&gt;='Personnel Details'!$I$33), IF('Personnel Details'!$K$33="", "", 'Personnel Details'!$K$33), IF('Personnel Details'!$F$33="", "", 'Personnel Details'!$F$33))))</f>
        <v/>
      </c>
      <c r="LX343" s="79" t="str">
        <f>IF(LV$9="", "", IF(AND(NOT('Personnel Details'!$N$33=""), $B343&gt;='Personnel Details'!$N$33), 'Personnel Details'!$Q$33, IF(AND(NOT('Personnel Details'!$I$33=""), $B343&gt;='Personnel Details'!$I$33), 'Personnel Details'!$L$33, 'Personnel Details'!$G$33)))</f>
        <v/>
      </c>
      <c r="LY343" s="59" t="str">
        <f t="shared" si="881"/>
        <v/>
      </c>
      <c r="LZ343" s="53"/>
      <c r="MB343" s="78" t="str">
        <f>IF(MB$9="", "", IF(AND(NOT('Personnel Details'!$N$34=""), $B343&gt;='Personnel Details'!$N$34), 'Personnel Details'!$O$34, IF(AND(NOT('Personnel Details'!$I$34=""), $B343&gt;='Personnel Details'!$I$34), 'Personnel Details'!$J$34, 'Personnel Details'!$E$34)))</f>
        <v/>
      </c>
      <c r="MC343" s="59" t="str">
        <f>IF(MB$9="", "", IF(AND(NOT('Personnel Details'!$N$34=""), $B343&gt;='Personnel Details'!$N$34), IF('Personnel Details'!$P$34="","", 'Personnel Details'!$P$34), IF(AND(NOT('Personnel Details'!$I$34=""), $B343&gt;='Personnel Details'!$I$34), IF('Personnel Details'!$K$34="", "", 'Personnel Details'!$K$34), IF('Personnel Details'!$F$34="", "", 'Personnel Details'!$F$34))))</f>
        <v/>
      </c>
      <c r="MD343" s="79" t="str">
        <f>IF(MB$9="", "", IF(AND(NOT('Personnel Details'!$N$34=""), $B343&gt;='Personnel Details'!$N$34), 'Personnel Details'!$Q$34, IF(AND(NOT('Personnel Details'!$I$34=""), $B343&gt;='Personnel Details'!$I$34), 'Personnel Details'!$L$34, 'Personnel Details'!$G$34)))</f>
        <v/>
      </c>
      <c r="ME343" s="59" t="str">
        <f t="shared" si="882"/>
        <v/>
      </c>
      <c r="MF343" s="53"/>
      <c r="MH343" s="78" t="str">
        <f>IF(MH$9="", "", IF(AND(NOT('Personnel Details'!$N$35=""), $B343&gt;='Personnel Details'!$N$35), 'Personnel Details'!$O$35, IF(AND(NOT('Personnel Details'!$I$35=""), $B343&gt;='Personnel Details'!$I$35), 'Personnel Details'!$J$35, 'Personnel Details'!$E$35)))</f>
        <v/>
      </c>
      <c r="MI343" s="59" t="str">
        <f>IF(MH$9="", "", IF(AND(NOT('Personnel Details'!$N$35=""), $B343&gt;='Personnel Details'!$N$35), IF('Personnel Details'!$P$35="","", 'Personnel Details'!$P$35), IF(AND(NOT('Personnel Details'!$I$35=""), $B343&gt;='Personnel Details'!$I$35), IF('Personnel Details'!$K$35="", "", 'Personnel Details'!$K$35), IF('Personnel Details'!$F$35="", "", 'Personnel Details'!$F$35))))</f>
        <v/>
      </c>
      <c r="MJ343" s="79" t="str">
        <f>IF(MH$9="", "", IF(AND(NOT('Personnel Details'!$N$35=""), $B343&gt;='Personnel Details'!$N$35), 'Personnel Details'!$Q$35, IF(AND(NOT('Personnel Details'!$I$35=""), $B343&gt;='Personnel Details'!$I$35), 'Personnel Details'!$L$35, 'Personnel Details'!$G$35)))</f>
        <v/>
      </c>
      <c r="MK343" s="59" t="str">
        <f t="shared" si="883"/>
        <v/>
      </c>
      <c r="ML343" s="53"/>
      <c r="MN343" s="78" t="str">
        <f>IF(MN$9="", "", IF(AND(NOT('Personnel Details'!$N$36=""), $B343&gt;='Personnel Details'!$N$36), 'Personnel Details'!$O$36, IF(AND(NOT('Personnel Details'!$I$36=""), $B343&gt;='Personnel Details'!$I$36), 'Personnel Details'!$J$36, 'Personnel Details'!$E$36)))</f>
        <v/>
      </c>
      <c r="MO343" s="59" t="str">
        <f>IF(MN$9="", "", IF(AND(NOT('Personnel Details'!$N$36=""), $B343&gt;='Personnel Details'!$N$36), IF('Personnel Details'!$P$36="","", 'Personnel Details'!$P$36), IF(AND(NOT('Personnel Details'!$I$36=""), $B343&gt;='Personnel Details'!$I$36), IF('Personnel Details'!$K$36="", "", 'Personnel Details'!$K$36), IF('Personnel Details'!$F$36="", "", 'Personnel Details'!$F$36))))</f>
        <v/>
      </c>
      <c r="MP343" s="79" t="str">
        <f>IF(MN$9="", "", IF(AND(NOT('Personnel Details'!$N$36=""), $B343&gt;='Personnel Details'!$N$36), 'Personnel Details'!$Q$36, IF(AND(NOT('Personnel Details'!$I$36=""), $B343&gt;='Personnel Details'!$I$36), 'Personnel Details'!$L$36, 'Personnel Details'!$G$36)))</f>
        <v/>
      </c>
      <c r="MQ343" s="59" t="str">
        <f t="shared" si="884"/>
        <v/>
      </c>
      <c r="MR343" s="53"/>
      <c r="MT343" s="78" t="str">
        <f>IF(MT$9="", "", IF(AND(NOT('Personnel Details'!$N$37=""), $B343&gt;='Personnel Details'!$N$37), 'Personnel Details'!$O$37, IF(AND(NOT('Personnel Details'!$I$37=""), $B343&gt;='Personnel Details'!$I$37), 'Personnel Details'!$J$37, 'Personnel Details'!$E$37)))</f>
        <v/>
      </c>
      <c r="MU343" s="59" t="str">
        <f>IF(MT$9="", "", IF(AND(NOT('Personnel Details'!$N$37=""), $B343&gt;='Personnel Details'!$N$37), IF('Personnel Details'!$P$37="","", 'Personnel Details'!$P$37), IF(AND(NOT('Personnel Details'!$I$37=""), $B343&gt;='Personnel Details'!$I$37), IF('Personnel Details'!$K$37="", "", 'Personnel Details'!$K$37), IF('Personnel Details'!$F$37="", "", 'Personnel Details'!$F$37))))</f>
        <v/>
      </c>
      <c r="MV343" s="79" t="str">
        <f>IF(MT$9="", "", IF(AND(NOT('Personnel Details'!$N$37=""), $B343&gt;='Personnel Details'!$N$37), 'Personnel Details'!$Q$37, IF(AND(NOT('Personnel Details'!$I$37=""), $B343&gt;='Personnel Details'!$I$37), 'Personnel Details'!$L$37, 'Personnel Details'!$G$37)))</f>
        <v/>
      </c>
      <c r="MW343" s="59" t="str">
        <f t="shared" si="885"/>
        <v/>
      </c>
      <c r="MX343" s="53"/>
      <c r="MZ343" s="78" t="str">
        <f>IF(MZ$9="", "", IF(AND(NOT('Personnel Details'!$N$38=""), $B343&gt;='Personnel Details'!$N$38), 'Personnel Details'!$O$38, IF(AND(NOT('Personnel Details'!$I$38=""), $B343&gt;='Personnel Details'!$I$38), 'Personnel Details'!$J$38, 'Personnel Details'!$E$38)))</f>
        <v/>
      </c>
      <c r="NA343" s="59" t="str">
        <f>IF(MZ$9="", "", IF(AND(NOT('Personnel Details'!$N$38=""), $B343&gt;='Personnel Details'!$N$38), IF('Personnel Details'!$P$38="","", 'Personnel Details'!$P$38), IF(AND(NOT('Personnel Details'!$I$38=""), $B343&gt;='Personnel Details'!$I$38), IF('Personnel Details'!$K$38="", "", 'Personnel Details'!$K$38), IF('Personnel Details'!$F$38="", "", 'Personnel Details'!$F$38))))</f>
        <v/>
      </c>
      <c r="NB343" s="79" t="str">
        <f>IF(MZ$9="", "", IF(AND(NOT('Personnel Details'!$N$38=""), $B343&gt;='Personnel Details'!$N$38), 'Personnel Details'!$Q$38, IF(AND(NOT('Personnel Details'!$I$38=""), $B343&gt;='Personnel Details'!$I$38), 'Personnel Details'!$L$38, 'Personnel Details'!$G$38)))</f>
        <v/>
      </c>
      <c r="NC343" s="59" t="str">
        <f t="shared" si="886"/>
        <v/>
      </c>
      <c r="ND343" s="53"/>
      <c r="NF343" s="78" t="str">
        <f>IF(NF$9="", "", IF(AND(NOT('Personnel Details'!$N$39=""), $B343&gt;='Personnel Details'!$N$39), 'Personnel Details'!$O$39, IF(AND(NOT('Personnel Details'!$I$39=""), $B343&gt;='Personnel Details'!$I$39), 'Personnel Details'!$J$39, 'Personnel Details'!$E$39)))</f>
        <v/>
      </c>
      <c r="NG343" s="59" t="str">
        <f>IF(NF$9="", "", IF(AND(NOT('Personnel Details'!$N$39=""), $B343&gt;='Personnel Details'!$N$39), IF('Personnel Details'!$P$39="","", 'Personnel Details'!$P$39), IF(AND(NOT('Personnel Details'!$I$39=""), $B343&gt;='Personnel Details'!$I$39), IF('Personnel Details'!$K$39="", "", 'Personnel Details'!$K$39), IF('Personnel Details'!$F$39="", "", 'Personnel Details'!$F$39))))</f>
        <v/>
      </c>
      <c r="NH343" s="79" t="str">
        <f>IF(NF$9="", "", IF(AND(NOT('Personnel Details'!$N$39=""), $B343&gt;='Personnel Details'!$N$39), 'Personnel Details'!$Q$39, IF(AND(NOT('Personnel Details'!$I$39=""), $B343&gt;='Personnel Details'!$I$39), 'Personnel Details'!$L$39, 'Personnel Details'!$G$39)))</f>
        <v/>
      </c>
      <c r="NI343" s="59" t="str">
        <f t="shared" si="887"/>
        <v/>
      </c>
      <c r="NJ343" s="53"/>
      <c r="NL343" s="78" t="str">
        <f>IF(NL$9="", "", IF(AND(NOT('Personnel Details'!$N$40=""), $B343&gt;='Personnel Details'!$N$40), 'Personnel Details'!$O$40, IF(AND(NOT('Personnel Details'!$I$40=""), $B343&gt;='Personnel Details'!$I$40), 'Personnel Details'!$J$40, 'Personnel Details'!$E$40)))</f>
        <v/>
      </c>
      <c r="NM343" s="59" t="str">
        <f>IF(NL$9="", "", IF(AND(NOT('Personnel Details'!$N$40=""), $B343&gt;='Personnel Details'!$N$40), IF('Personnel Details'!$P$40="","", 'Personnel Details'!$P$40), IF(AND(NOT('Personnel Details'!$I$40=""), $B343&gt;='Personnel Details'!$I$40), IF('Personnel Details'!$K$40="", "", 'Personnel Details'!$K$40), IF('Personnel Details'!$F$40="", "", 'Personnel Details'!$F$40))))</f>
        <v/>
      </c>
      <c r="NN343" s="79" t="str">
        <f>IF(NL$9="", "", IF(AND(NOT('Personnel Details'!$N$40=""), $B343&gt;='Personnel Details'!$N$40), 'Personnel Details'!$Q$40, IF(AND(NOT('Personnel Details'!$I$40=""), $B343&gt;='Personnel Details'!$I$40), 'Personnel Details'!$L$40, 'Personnel Details'!$G$40)))</f>
        <v/>
      </c>
      <c r="NO343" s="59" t="str">
        <f t="shared" si="888"/>
        <v/>
      </c>
      <c r="NP343" s="53"/>
    </row>
    <row r="344" spans="1:380" x14ac:dyDescent="0.25">
      <c r="A344" s="32"/>
      <c r="B344" s="113" t="str">
        <f>IFERROR(IF(B343+1&gt;'Personnel Details'!$U$5, "", B343+1), "")</f>
        <v/>
      </c>
      <c r="C344" s="32"/>
      <c r="D344" s="120"/>
      <c r="E344" s="13" t="str">
        <f t="shared" si="767"/>
        <v/>
      </c>
      <c r="F344" s="13" t="str">
        <f t="shared" si="798"/>
        <v/>
      </c>
      <c r="G344" s="56" t="str">
        <f t="shared" si="889"/>
        <v/>
      </c>
      <c r="H344" s="16" t="str">
        <f t="shared" si="799"/>
        <v/>
      </c>
      <c r="I344" s="32"/>
      <c r="J344" s="120"/>
      <c r="K344" s="62" t="str">
        <f t="shared" si="768"/>
        <v/>
      </c>
      <c r="L344" s="62" t="str">
        <f t="shared" si="800"/>
        <v/>
      </c>
      <c r="M344" s="65" t="str">
        <f t="shared" si="890"/>
        <v/>
      </c>
      <c r="N344" s="68" t="str">
        <f t="shared" si="801"/>
        <v/>
      </c>
      <c r="O344" s="32"/>
      <c r="P344" s="120"/>
      <c r="Q344" s="62" t="str">
        <f t="shared" si="769"/>
        <v/>
      </c>
      <c r="R344" s="62" t="str">
        <f t="shared" si="802"/>
        <v/>
      </c>
      <c r="S344" s="65" t="str">
        <f t="shared" si="891"/>
        <v/>
      </c>
      <c r="T344" s="68" t="str">
        <f t="shared" si="803"/>
        <v/>
      </c>
      <c r="U344" s="32"/>
      <c r="V344" s="120"/>
      <c r="W344" s="62" t="str">
        <f t="shared" si="770"/>
        <v/>
      </c>
      <c r="X344" s="62" t="str">
        <f t="shared" si="804"/>
        <v/>
      </c>
      <c r="Y344" s="65" t="str">
        <f t="shared" si="892"/>
        <v/>
      </c>
      <c r="Z344" s="68" t="str">
        <f t="shared" si="805"/>
        <v/>
      </c>
      <c r="AA344" s="32"/>
      <c r="AB344" s="120"/>
      <c r="AC344" s="62" t="str">
        <f t="shared" si="771"/>
        <v/>
      </c>
      <c r="AD344" s="62" t="str">
        <f t="shared" si="806"/>
        <v/>
      </c>
      <c r="AE344" s="65" t="str">
        <f t="shared" si="893"/>
        <v/>
      </c>
      <c r="AF344" s="68" t="str">
        <f t="shared" si="807"/>
        <v/>
      </c>
      <c r="AG344" s="32"/>
      <c r="AH344" s="120"/>
      <c r="AI344" s="62" t="str">
        <f t="shared" si="772"/>
        <v/>
      </c>
      <c r="AJ344" s="62" t="str">
        <f t="shared" si="808"/>
        <v/>
      </c>
      <c r="AK344" s="65" t="str">
        <f t="shared" si="894"/>
        <v/>
      </c>
      <c r="AL344" s="68" t="str">
        <f t="shared" si="809"/>
        <v/>
      </c>
      <c r="AM344" s="32"/>
      <c r="AN344" s="120"/>
      <c r="AO344" s="62" t="str">
        <f t="shared" si="773"/>
        <v/>
      </c>
      <c r="AP344" s="62" t="str">
        <f t="shared" si="810"/>
        <v/>
      </c>
      <c r="AQ344" s="65" t="str">
        <f t="shared" si="895"/>
        <v/>
      </c>
      <c r="AR344" s="68" t="str">
        <f t="shared" si="811"/>
        <v/>
      </c>
      <c r="AS344" s="32"/>
      <c r="AT344" s="120"/>
      <c r="AU344" s="62" t="str">
        <f t="shared" si="774"/>
        <v/>
      </c>
      <c r="AV344" s="62" t="str">
        <f t="shared" si="812"/>
        <v/>
      </c>
      <c r="AW344" s="65" t="str">
        <f t="shared" si="896"/>
        <v/>
      </c>
      <c r="AX344" s="68" t="str">
        <f t="shared" si="813"/>
        <v/>
      </c>
      <c r="AY344" s="32"/>
      <c r="AZ344" s="120"/>
      <c r="BA344" s="62" t="str">
        <f t="shared" si="775"/>
        <v/>
      </c>
      <c r="BB344" s="62" t="str">
        <f t="shared" si="814"/>
        <v/>
      </c>
      <c r="BC344" s="65" t="str">
        <f t="shared" si="897"/>
        <v/>
      </c>
      <c r="BD344" s="68" t="str">
        <f t="shared" si="815"/>
        <v/>
      </c>
      <c r="BE344" s="32"/>
      <c r="BF344" s="120"/>
      <c r="BG344" s="62" t="str">
        <f t="shared" si="776"/>
        <v/>
      </c>
      <c r="BH344" s="62" t="str">
        <f t="shared" si="816"/>
        <v/>
      </c>
      <c r="BI344" s="65" t="str">
        <f t="shared" si="898"/>
        <v/>
      </c>
      <c r="BJ344" s="68" t="str">
        <f t="shared" si="817"/>
        <v/>
      </c>
      <c r="BK344" s="32"/>
      <c r="BL344" s="120"/>
      <c r="BM344" s="62" t="str">
        <f t="shared" si="777"/>
        <v/>
      </c>
      <c r="BN344" s="62" t="str">
        <f t="shared" si="818"/>
        <v/>
      </c>
      <c r="BO344" s="65" t="str">
        <f t="shared" si="899"/>
        <v/>
      </c>
      <c r="BP344" s="68" t="str">
        <f t="shared" si="819"/>
        <v/>
      </c>
      <c r="BQ344" s="32"/>
      <c r="BR344" s="120"/>
      <c r="BS344" s="62" t="str">
        <f t="shared" si="778"/>
        <v/>
      </c>
      <c r="BT344" s="62" t="str">
        <f t="shared" si="820"/>
        <v/>
      </c>
      <c r="BU344" s="65" t="str">
        <f t="shared" si="900"/>
        <v/>
      </c>
      <c r="BV344" s="68" t="str">
        <f t="shared" si="821"/>
        <v/>
      </c>
      <c r="BW344" s="32"/>
      <c r="BX344" s="120"/>
      <c r="BY344" s="62" t="str">
        <f t="shared" si="779"/>
        <v/>
      </c>
      <c r="BZ344" s="62" t="str">
        <f t="shared" si="822"/>
        <v/>
      </c>
      <c r="CA344" s="65" t="str">
        <f t="shared" si="901"/>
        <v/>
      </c>
      <c r="CB344" s="68" t="str">
        <f t="shared" si="823"/>
        <v/>
      </c>
      <c r="CC344" s="32"/>
      <c r="CD344" s="120"/>
      <c r="CE344" s="62" t="str">
        <f t="shared" si="780"/>
        <v/>
      </c>
      <c r="CF344" s="62" t="str">
        <f t="shared" si="824"/>
        <v/>
      </c>
      <c r="CG344" s="65" t="str">
        <f t="shared" si="902"/>
        <v/>
      </c>
      <c r="CH344" s="68" t="str">
        <f t="shared" si="825"/>
        <v/>
      </c>
      <c r="CI344" s="32"/>
      <c r="CJ344" s="120"/>
      <c r="CK344" s="62" t="str">
        <f t="shared" si="781"/>
        <v/>
      </c>
      <c r="CL344" s="62" t="str">
        <f t="shared" si="826"/>
        <v/>
      </c>
      <c r="CM344" s="65" t="str">
        <f t="shared" si="903"/>
        <v/>
      </c>
      <c r="CN344" s="68" t="str">
        <f t="shared" si="827"/>
        <v/>
      </c>
      <c r="CO344" s="32"/>
      <c r="CP344" s="120"/>
      <c r="CQ344" s="62" t="str">
        <f t="shared" si="782"/>
        <v/>
      </c>
      <c r="CR344" s="62" t="str">
        <f t="shared" si="828"/>
        <v/>
      </c>
      <c r="CS344" s="65" t="str">
        <f t="shared" si="904"/>
        <v/>
      </c>
      <c r="CT344" s="68" t="str">
        <f t="shared" si="829"/>
        <v/>
      </c>
      <c r="CU344" s="32"/>
      <c r="CV344" s="120"/>
      <c r="CW344" s="62" t="str">
        <f t="shared" si="783"/>
        <v/>
      </c>
      <c r="CX344" s="62" t="str">
        <f t="shared" si="830"/>
        <v/>
      </c>
      <c r="CY344" s="65" t="str">
        <f t="shared" si="905"/>
        <v/>
      </c>
      <c r="CZ344" s="68" t="str">
        <f t="shared" si="831"/>
        <v/>
      </c>
      <c r="DA344" s="32"/>
      <c r="DB344" s="120"/>
      <c r="DC344" s="62" t="str">
        <f t="shared" si="784"/>
        <v/>
      </c>
      <c r="DD344" s="62" t="str">
        <f t="shared" si="832"/>
        <v/>
      </c>
      <c r="DE344" s="65" t="str">
        <f t="shared" si="906"/>
        <v/>
      </c>
      <c r="DF344" s="68" t="str">
        <f t="shared" si="833"/>
        <v/>
      </c>
      <c r="DG344" s="32"/>
      <c r="DH344" s="120"/>
      <c r="DI344" s="62" t="str">
        <f t="shared" si="785"/>
        <v/>
      </c>
      <c r="DJ344" s="62" t="str">
        <f t="shared" si="834"/>
        <v/>
      </c>
      <c r="DK344" s="65" t="str">
        <f t="shared" si="907"/>
        <v/>
      </c>
      <c r="DL344" s="68" t="str">
        <f t="shared" si="835"/>
        <v/>
      </c>
      <c r="DM344" s="32"/>
      <c r="DN344" s="120"/>
      <c r="DO344" s="62" t="str">
        <f t="shared" si="786"/>
        <v/>
      </c>
      <c r="DP344" s="62" t="str">
        <f t="shared" si="836"/>
        <v/>
      </c>
      <c r="DQ344" s="65" t="str">
        <f t="shared" si="908"/>
        <v/>
      </c>
      <c r="DR344" s="68" t="str">
        <f t="shared" si="837"/>
        <v/>
      </c>
      <c r="DS344" s="32"/>
      <c r="DT344" s="120"/>
      <c r="DU344" s="62" t="str">
        <f t="shared" si="787"/>
        <v/>
      </c>
      <c r="DV344" s="62" t="str">
        <f t="shared" si="838"/>
        <v/>
      </c>
      <c r="DW344" s="65" t="str">
        <f t="shared" si="909"/>
        <v/>
      </c>
      <c r="DX344" s="68" t="str">
        <f t="shared" si="839"/>
        <v/>
      </c>
      <c r="DY344" s="32"/>
      <c r="DZ344" s="120"/>
      <c r="EA344" s="62" t="str">
        <f t="shared" si="788"/>
        <v/>
      </c>
      <c r="EB344" s="62" t="str">
        <f t="shared" si="840"/>
        <v/>
      </c>
      <c r="EC344" s="65" t="str">
        <f t="shared" si="910"/>
        <v/>
      </c>
      <c r="ED344" s="68" t="str">
        <f t="shared" si="841"/>
        <v/>
      </c>
      <c r="EE344" s="32"/>
      <c r="EF344" s="120"/>
      <c r="EG344" s="62" t="str">
        <f t="shared" si="789"/>
        <v/>
      </c>
      <c r="EH344" s="62" t="str">
        <f t="shared" si="842"/>
        <v/>
      </c>
      <c r="EI344" s="65" t="str">
        <f t="shared" si="911"/>
        <v/>
      </c>
      <c r="EJ344" s="68" t="str">
        <f t="shared" si="843"/>
        <v/>
      </c>
      <c r="EK344" s="32"/>
      <c r="EL344" s="120"/>
      <c r="EM344" s="62" t="str">
        <f t="shared" si="790"/>
        <v/>
      </c>
      <c r="EN344" s="62" t="str">
        <f t="shared" si="844"/>
        <v/>
      </c>
      <c r="EO344" s="65" t="str">
        <f t="shared" si="912"/>
        <v/>
      </c>
      <c r="EP344" s="68" t="str">
        <f t="shared" si="845"/>
        <v/>
      </c>
      <c r="EQ344" s="32"/>
      <c r="ER344" s="120"/>
      <c r="ES344" s="62" t="str">
        <f t="shared" si="791"/>
        <v/>
      </c>
      <c r="ET344" s="62" t="str">
        <f t="shared" si="846"/>
        <v/>
      </c>
      <c r="EU344" s="65" t="str">
        <f t="shared" si="913"/>
        <v/>
      </c>
      <c r="EV344" s="68" t="str">
        <f t="shared" si="847"/>
        <v/>
      </c>
      <c r="EW344" s="32"/>
      <c r="EX344" s="120"/>
      <c r="EY344" s="62" t="str">
        <f t="shared" si="792"/>
        <v/>
      </c>
      <c r="EZ344" s="62" t="str">
        <f t="shared" si="848"/>
        <v/>
      </c>
      <c r="FA344" s="65" t="str">
        <f t="shared" si="914"/>
        <v/>
      </c>
      <c r="FB344" s="68" t="str">
        <f t="shared" si="849"/>
        <v/>
      </c>
      <c r="FC344" s="32"/>
      <c r="FD344" s="120"/>
      <c r="FE344" s="62" t="str">
        <f t="shared" si="793"/>
        <v/>
      </c>
      <c r="FF344" s="62" t="str">
        <f t="shared" si="850"/>
        <v/>
      </c>
      <c r="FG344" s="65" t="str">
        <f t="shared" si="915"/>
        <v/>
      </c>
      <c r="FH344" s="68" t="str">
        <f t="shared" si="851"/>
        <v/>
      </c>
      <c r="FI344" s="32"/>
      <c r="FJ344" s="120"/>
      <c r="FK344" s="62" t="str">
        <f t="shared" si="794"/>
        <v/>
      </c>
      <c r="FL344" s="62" t="str">
        <f t="shared" si="852"/>
        <v/>
      </c>
      <c r="FM344" s="65" t="str">
        <f t="shared" si="916"/>
        <v/>
      </c>
      <c r="FN344" s="68" t="str">
        <f t="shared" si="853"/>
        <v/>
      </c>
      <c r="FO344" s="32"/>
      <c r="FP344" s="120"/>
      <c r="FQ344" s="62" t="str">
        <f t="shared" si="795"/>
        <v/>
      </c>
      <c r="FR344" s="62" t="str">
        <f t="shared" si="854"/>
        <v/>
      </c>
      <c r="FS344" s="65" t="str">
        <f t="shared" si="917"/>
        <v/>
      </c>
      <c r="FT344" s="68" t="str">
        <f t="shared" si="855"/>
        <v/>
      </c>
      <c r="FU344" s="32"/>
      <c r="FV344" s="120"/>
      <c r="FW344" s="62" t="str">
        <f t="shared" si="796"/>
        <v/>
      </c>
      <c r="FX344" s="62" t="str">
        <f t="shared" si="856"/>
        <v/>
      </c>
      <c r="FY344" s="65" t="str">
        <f t="shared" si="918"/>
        <v/>
      </c>
      <c r="FZ344" s="68" t="str">
        <f t="shared" si="857"/>
        <v/>
      </c>
      <c r="GA344" s="32"/>
      <c r="GC344" s="7" t="str">
        <f t="shared" si="858"/>
        <v/>
      </c>
      <c r="GD344" s="7" t="str">
        <f t="shared" ca="1" si="797"/>
        <v/>
      </c>
      <c r="GT344" s="71" t="str">
        <f>IF(GT$9="", "", IF(AND(NOT('Personnel Details'!$N$11=""), $B344&gt;='Personnel Details'!$N$11), 'Personnel Details'!$O$11, IF(AND(NOT('Personnel Details'!$I$11=""), $B344&gt;='Personnel Details'!$I$11), 'Personnel Details'!$J$11, 'Personnel Details'!$E$11)))</f>
        <v/>
      </c>
      <c r="GU344" s="59" t="str">
        <f>IF(GT$9="", "", IF(AND(NOT('Personnel Details'!$N$11=""), $B344&gt;='Personnel Details'!$N$11), IF('Personnel Details'!$P$11="","", 'Personnel Details'!$P$11), IF(AND(NOT('Personnel Details'!$I$11=""), $B344&gt;='Personnel Details'!$I$11), IF('Personnel Details'!$K$11="", "", 'Personnel Details'!$K$11), IF('Personnel Details'!$F$11="", "", 'Personnel Details'!$F$11))))</f>
        <v/>
      </c>
      <c r="GV344" s="74" t="str">
        <f>IF(GT$9="", "", IF(AND(NOT('Personnel Details'!$N$11=""), $B344&gt;='Personnel Details'!$N$11), 'Personnel Details'!$Q$11, IF(AND(NOT('Personnel Details'!$I$11=""), $B344&gt;='Personnel Details'!$I$11), 'Personnel Details'!$L$11, 'Personnel Details'!$G$11)))</f>
        <v/>
      </c>
      <c r="GW344" s="59" t="str">
        <f t="shared" si="859"/>
        <v/>
      </c>
      <c r="GX344" s="53"/>
      <c r="GZ344" s="78" t="str">
        <f>IF(GZ$9="", "", IF(AND(NOT('Personnel Details'!$N$12=""), $B344&gt;='Personnel Details'!$N$12), 'Personnel Details'!$O$12, IF(AND(NOT('Personnel Details'!$I$12=""), $B344&gt;='Personnel Details'!$I$12), 'Personnel Details'!$J$12, 'Personnel Details'!$E$12)))</f>
        <v/>
      </c>
      <c r="HA344" s="59" t="str">
        <f>IF(GZ$9="", "", IF(AND(NOT('Personnel Details'!$N$12=""), $B344&gt;='Personnel Details'!$N$12), IF('Personnel Details'!$P$12="","", 'Personnel Details'!$P$12), IF(AND(NOT('Personnel Details'!$I$12=""), $B344&gt;='Personnel Details'!$I$12), IF('Personnel Details'!$K$12="", "", 'Personnel Details'!$K$12), IF('Personnel Details'!$F$12="", "", 'Personnel Details'!$F$12))))</f>
        <v/>
      </c>
      <c r="HB344" s="79" t="str">
        <f>IF(GZ$9="", "", IF(AND(NOT('Personnel Details'!$N$12=""), $B344&gt;='Personnel Details'!$N$12), 'Personnel Details'!$Q$12, IF(AND(NOT('Personnel Details'!$I$12=""), $B344&gt;='Personnel Details'!$I$12), 'Personnel Details'!$L$12, 'Personnel Details'!$G$12)))</f>
        <v/>
      </c>
      <c r="HC344" s="59" t="str">
        <f t="shared" si="860"/>
        <v/>
      </c>
      <c r="HD344" s="53"/>
      <c r="HF344" s="78" t="str">
        <f>IF(HF$9="", "", IF(AND(NOT('Personnel Details'!$N$13=""), $B344&gt;='Personnel Details'!$N$13), 'Personnel Details'!$O$13, IF(AND(NOT('Personnel Details'!$I$13=""), $B344&gt;='Personnel Details'!$I$13), 'Personnel Details'!$J$13, 'Personnel Details'!$E$13)))</f>
        <v/>
      </c>
      <c r="HG344" s="59" t="str">
        <f>IF(HF$9="", "", IF(AND(NOT('Personnel Details'!$N$13=""), $B344&gt;='Personnel Details'!$N$13), IF('Personnel Details'!$P$13="","", 'Personnel Details'!$P$13), IF(AND(NOT('Personnel Details'!$I$13=""), $B344&gt;='Personnel Details'!$I$13), IF('Personnel Details'!$K$13="", "", 'Personnel Details'!$K$13), IF('Personnel Details'!$F$13="", "", 'Personnel Details'!$F$13))))</f>
        <v/>
      </c>
      <c r="HH344" s="79" t="str">
        <f>IF(HF$9="", "", IF(AND(NOT('Personnel Details'!$N$13=""), $B344&gt;='Personnel Details'!$N$13), 'Personnel Details'!$Q$13, IF(AND(NOT('Personnel Details'!$I$13=""), $B344&gt;='Personnel Details'!$I$13), 'Personnel Details'!$L$13, 'Personnel Details'!$G$13)))</f>
        <v/>
      </c>
      <c r="HI344" s="59" t="str">
        <f t="shared" si="861"/>
        <v/>
      </c>
      <c r="HJ344" s="53"/>
      <c r="HL344" s="78" t="str">
        <f>IF(HL$9="", "", IF(AND(NOT('Personnel Details'!$N$14=""), $B344&gt;='Personnel Details'!$N$14), 'Personnel Details'!$O$14, IF(AND(NOT('Personnel Details'!$I$14=""), $B344&gt;='Personnel Details'!$I$14), 'Personnel Details'!$J$14, 'Personnel Details'!$E$14)))</f>
        <v/>
      </c>
      <c r="HM344" s="59" t="str">
        <f>IF(HL$9="", "", IF(AND(NOT('Personnel Details'!$N$14=""), $B344&gt;='Personnel Details'!$N$14), IF('Personnel Details'!$P$14="","", 'Personnel Details'!$P$14), IF(AND(NOT('Personnel Details'!$I$14=""), $B344&gt;='Personnel Details'!$I$14), IF('Personnel Details'!$K$14="", "", 'Personnel Details'!$K$14), IF('Personnel Details'!$F$14="", "", 'Personnel Details'!$F$14))))</f>
        <v/>
      </c>
      <c r="HN344" s="79" t="str">
        <f>IF(HL$9="", "", IF(AND(NOT('Personnel Details'!$N$14=""), $B344&gt;='Personnel Details'!$N$14), 'Personnel Details'!$Q$14, IF(AND(NOT('Personnel Details'!$I$14=""), $B344&gt;='Personnel Details'!$I$14), 'Personnel Details'!$L$14, 'Personnel Details'!$G$14)))</f>
        <v/>
      </c>
      <c r="HO344" s="59" t="str">
        <f t="shared" si="862"/>
        <v/>
      </c>
      <c r="HP344" s="53"/>
      <c r="HR344" s="78" t="str">
        <f>IF(HR$9="", "", IF(AND(NOT('Personnel Details'!$N$15=""), $B344&gt;='Personnel Details'!$N$15), 'Personnel Details'!$O$15, IF(AND(NOT('Personnel Details'!$I$15=""), $B344&gt;='Personnel Details'!$I$15), 'Personnel Details'!$J$15, 'Personnel Details'!$E$15)))</f>
        <v/>
      </c>
      <c r="HS344" s="59" t="str">
        <f>IF(HR$9="", "", IF(AND(NOT('Personnel Details'!$N$15=""), $B344&gt;='Personnel Details'!$N$15), IF('Personnel Details'!$P$15="","", 'Personnel Details'!$P$15), IF(AND(NOT('Personnel Details'!$I$15=""), $B344&gt;='Personnel Details'!$I$15), IF('Personnel Details'!$K$15="", "", 'Personnel Details'!$K$15), IF('Personnel Details'!$F$15="", "", 'Personnel Details'!$F$15))))</f>
        <v/>
      </c>
      <c r="HT344" s="79" t="str">
        <f>IF(HR$9="", "", IF(AND(NOT('Personnel Details'!$N$15=""), $B344&gt;='Personnel Details'!$N$15), 'Personnel Details'!$Q$15, IF(AND(NOT('Personnel Details'!$I$15=""), $B344&gt;='Personnel Details'!$I$15), 'Personnel Details'!$L$15, 'Personnel Details'!$G$15)))</f>
        <v/>
      </c>
      <c r="HU344" s="59" t="str">
        <f t="shared" si="863"/>
        <v/>
      </c>
      <c r="HV344" s="53"/>
      <c r="HX344" s="78" t="str">
        <f>IF(HX$9="", "", IF(AND(NOT('Personnel Details'!$N$16=""), $B344&gt;='Personnel Details'!$N$16), 'Personnel Details'!$O$16, IF(AND(NOT('Personnel Details'!$I$16=""), $B344&gt;='Personnel Details'!$I$16), 'Personnel Details'!$J$16, 'Personnel Details'!$E$16)))</f>
        <v/>
      </c>
      <c r="HY344" s="59" t="str">
        <f>IF(HX$9="", "", IF(AND(NOT('Personnel Details'!$N$16=""), $B344&gt;='Personnel Details'!$N$16), IF('Personnel Details'!$P$16="","", 'Personnel Details'!$P$16), IF(AND(NOT('Personnel Details'!$I$16=""), $B344&gt;='Personnel Details'!$I$16), IF('Personnel Details'!$K$16="", "", 'Personnel Details'!$K$16), IF('Personnel Details'!$F$16="", "", 'Personnel Details'!$F$16))))</f>
        <v/>
      </c>
      <c r="HZ344" s="79" t="str">
        <f>IF(HX$9="", "", IF(AND(NOT('Personnel Details'!$N$16=""), $B344&gt;='Personnel Details'!$N$16), 'Personnel Details'!$Q$16, IF(AND(NOT('Personnel Details'!$I$16=""), $B344&gt;='Personnel Details'!$I$16), 'Personnel Details'!$L$16, 'Personnel Details'!$G$16)))</f>
        <v/>
      </c>
      <c r="IA344" s="59" t="str">
        <f t="shared" si="864"/>
        <v/>
      </c>
      <c r="IB344" s="53"/>
      <c r="ID344" s="78" t="str">
        <f>IF(ID$9="", "", IF(AND(NOT('Personnel Details'!$N$17=""), $B344&gt;='Personnel Details'!$N$17), 'Personnel Details'!$O$17, IF(AND(NOT('Personnel Details'!$I$17=""), $B344&gt;='Personnel Details'!$I$17), 'Personnel Details'!$J$17, 'Personnel Details'!$E$17)))</f>
        <v/>
      </c>
      <c r="IE344" s="59" t="str">
        <f>IF(ID$9="", "", IF(AND(NOT('Personnel Details'!$N$17=""), $B344&gt;='Personnel Details'!$N$17), IF('Personnel Details'!$P$17="","", 'Personnel Details'!$P$17), IF(AND(NOT('Personnel Details'!$I$17=""), $B344&gt;='Personnel Details'!$I$17), IF('Personnel Details'!$K$17="", "", 'Personnel Details'!$K$17), IF('Personnel Details'!$F$17="", "", 'Personnel Details'!$F$17))))</f>
        <v/>
      </c>
      <c r="IF344" s="79" t="str">
        <f>IF(ID$9="", "", IF(AND(NOT('Personnel Details'!$N$17=""), $B344&gt;='Personnel Details'!$N$17), 'Personnel Details'!$Q$17, IF(AND(NOT('Personnel Details'!$I$17=""), $B344&gt;='Personnel Details'!$I$17), 'Personnel Details'!$L$17, 'Personnel Details'!$G$17)))</f>
        <v/>
      </c>
      <c r="IG344" s="59" t="str">
        <f t="shared" si="865"/>
        <v/>
      </c>
      <c r="IH344" s="53"/>
      <c r="IJ344" s="78" t="str">
        <f>IF(IJ$9="", "", IF(AND(NOT('Personnel Details'!$N$18=""), $B344&gt;='Personnel Details'!$N$18), 'Personnel Details'!$O$18, IF(AND(NOT('Personnel Details'!$I$18=""), $B344&gt;='Personnel Details'!$I$18), 'Personnel Details'!$J$18, 'Personnel Details'!$E$18)))</f>
        <v/>
      </c>
      <c r="IK344" s="59" t="str">
        <f>IF(IJ$9="", "", IF(AND(NOT('Personnel Details'!$N$18=""), $B344&gt;='Personnel Details'!$N$18), IF('Personnel Details'!$P$18="","", 'Personnel Details'!$P$18), IF(AND(NOT('Personnel Details'!$I$18=""), $B344&gt;='Personnel Details'!$I$18), IF('Personnel Details'!$K$18="", "", 'Personnel Details'!$K$18), IF('Personnel Details'!$F$18="", "", 'Personnel Details'!$F$18))))</f>
        <v/>
      </c>
      <c r="IL344" s="79" t="str">
        <f>IF(IJ$9="", "", IF(AND(NOT('Personnel Details'!$N$18=""), $B344&gt;='Personnel Details'!$N$18), 'Personnel Details'!$Q$18, IF(AND(NOT('Personnel Details'!$I$18=""), $B344&gt;='Personnel Details'!$I$18), 'Personnel Details'!$L$18, 'Personnel Details'!$G$18)))</f>
        <v/>
      </c>
      <c r="IM344" s="59" t="str">
        <f t="shared" si="866"/>
        <v/>
      </c>
      <c r="IN344" s="53"/>
      <c r="IP344" s="78" t="str">
        <f>IF(IP$9="", "", IF(AND(NOT('Personnel Details'!$N$19=""), $B344&gt;='Personnel Details'!$N$19), 'Personnel Details'!$O$19, IF(AND(NOT('Personnel Details'!$I$19=""), $B344&gt;='Personnel Details'!$I$19), 'Personnel Details'!$J$19, 'Personnel Details'!$E$19)))</f>
        <v/>
      </c>
      <c r="IQ344" s="59" t="str">
        <f>IF(IP$9="", "", IF(AND(NOT('Personnel Details'!$N$19=""), $B344&gt;='Personnel Details'!$N$19), IF('Personnel Details'!$P$19="","", 'Personnel Details'!$P$19), IF(AND(NOT('Personnel Details'!$I$19=""), $B344&gt;='Personnel Details'!$I$19), IF('Personnel Details'!$K$19="", "", 'Personnel Details'!$K$19), IF('Personnel Details'!$F$19="", "", 'Personnel Details'!$F$19))))</f>
        <v/>
      </c>
      <c r="IR344" s="79" t="str">
        <f>IF(IP$9="", "", IF(AND(NOT('Personnel Details'!$N$19=""), $B344&gt;='Personnel Details'!$N$19), 'Personnel Details'!$Q$19, IF(AND(NOT('Personnel Details'!$I$19=""), $B344&gt;='Personnel Details'!$I$19), 'Personnel Details'!$L$19, 'Personnel Details'!$G$19)))</f>
        <v/>
      </c>
      <c r="IS344" s="59" t="str">
        <f t="shared" si="867"/>
        <v/>
      </c>
      <c r="IT344" s="53"/>
      <c r="IV344" s="78" t="str">
        <f>IF(IV$9="", "", IF(AND(NOT('Personnel Details'!$N$20=""), $B344&gt;='Personnel Details'!$N$20), 'Personnel Details'!$O$20, IF(AND(NOT('Personnel Details'!$I$20=""), $B344&gt;='Personnel Details'!$I$20), 'Personnel Details'!$J$20, 'Personnel Details'!$E$20)))</f>
        <v/>
      </c>
      <c r="IW344" s="59" t="str">
        <f>IF(IV$9="", "", IF(AND(NOT('Personnel Details'!$N$20=""), $B344&gt;='Personnel Details'!$N$20), IF('Personnel Details'!$P$20="","", 'Personnel Details'!$P$20), IF(AND(NOT('Personnel Details'!$I$20=""), $B344&gt;='Personnel Details'!$I$20), IF('Personnel Details'!$K$20="", "", 'Personnel Details'!$K$20), IF('Personnel Details'!$F$20="", "", 'Personnel Details'!$F$20))))</f>
        <v/>
      </c>
      <c r="IX344" s="79" t="str">
        <f>IF(IV$9="", "", IF(AND(NOT('Personnel Details'!$N$20=""), $B344&gt;='Personnel Details'!$N$20), 'Personnel Details'!$Q$20, IF(AND(NOT('Personnel Details'!$I$20=""), $B344&gt;='Personnel Details'!$I$20), 'Personnel Details'!$L$20, 'Personnel Details'!$G$20)))</f>
        <v/>
      </c>
      <c r="IY344" s="59" t="str">
        <f t="shared" si="868"/>
        <v/>
      </c>
      <c r="IZ344" s="53"/>
      <c r="JB344" s="78" t="str">
        <f>IF(JB$9="", "", IF(AND(NOT('Personnel Details'!$N$21=""), $B344&gt;='Personnel Details'!$N$21), 'Personnel Details'!$O$21, IF(AND(NOT('Personnel Details'!$I$21=""), $B344&gt;='Personnel Details'!$I$21), 'Personnel Details'!$J$21, 'Personnel Details'!$E$21)))</f>
        <v/>
      </c>
      <c r="JC344" s="59" t="str">
        <f>IF(JB$9="", "", IF(AND(NOT('Personnel Details'!$N$21=""), $B344&gt;='Personnel Details'!$N$21), IF('Personnel Details'!$P$21="","", 'Personnel Details'!$P$21), IF(AND(NOT('Personnel Details'!$I$21=""), $B344&gt;='Personnel Details'!$I$21), IF('Personnel Details'!$K$21="", "", 'Personnel Details'!$K$21), IF('Personnel Details'!$F$21="", "", 'Personnel Details'!$F$21))))</f>
        <v/>
      </c>
      <c r="JD344" s="79" t="str">
        <f>IF(JB$9="", "", IF(AND(NOT('Personnel Details'!$N$21=""), $B344&gt;='Personnel Details'!$N$21), 'Personnel Details'!$Q$21, IF(AND(NOT('Personnel Details'!$I$21=""), $B344&gt;='Personnel Details'!$I$21), 'Personnel Details'!$L$21, 'Personnel Details'!$G$21)))</f>
        <v/>
      </c>
      <c r="JE344" s="59" t="str">
        <f t="shared" si="869"/>
        <v/>
      </c>
      <c r="JF344" s="53"/>
      <c r="JH344" s="78" t="str">
        <f>IF(JH$9="", "", IF(AND(NOT('Personnel Details'!$N$22=""), $B344&gt;='Personnel Details'!$N$22), 'Personnel Details'!$O$22, IF(AND(NOT('Personnel Details'!$I$22=""), $B344&gt;='Personnel Details'!$I$22), 'Personnel Details'!$J$22, 'Personnel Details'!$E$22)))</f>
        <v/>
      </c>
      <c r="JI344" s="59" t="str">
        <f>IF(JH$9="", "", IF(AND(NOT('Personnel Details'!$N$22=""), $B344&gt;='Personnel Details'!$N$22), IF('Personnel Details'!$P$22="","", 'Personnel Details'!$P$22), IF(AND(NOT('Personnel Details'!$I$22=""), $B344&gt;='Personnel Details'!$I$22), IF('Personnel Details'!$K$22="", "", 'Personnel Details'!$K$22), IF('Personnel Details'!$F$22="", "", 'Personnel Details'!$F$22))))</f>
        <v/>
      </c>
      <c r="JJ344" s="79" t="str">
        <f>IF(JH$9="", "", IF(AND(NOT('Personnel Details'!$N$22=""), $B344&gt;='Personnel Details'!$N$22), 'Personnel Details'!$Q$22, IF(AND(NOT('Personnel Details'!$I$22=""), $B344&gt;='Personnel Details'!$I$22), 'Personnel Details'!$L$22, 'Personnel Details'!$G$22)))</f>
        <v/>
      </c>
      <c r="JK344" s="59" t="str">
        <f t="shared" si="870"/>
        <v/>
      </c>
      <c r="JL344" s="53"/>
      <c r="JN344" s="78" t="str">
        <f>IF(JN$9="", "", IF(AND(NOT('Personnel Details'!$N$23=""), $B344&gt;='Personnel Details'!$N$23), 'Personnel Details'!$O$23, IF(AND(NOT('Personnel Details'!$I$23=""), $B344&gt;='Personnel Details'!$I$23), 'Personnel Details'!$J$23, 'Personnel Details'!$E$23)))</f>
        <v/>
      </c>
      <c r="JO344" s="59" t="str">
        <f>IF(JN$9="", "", IF(AND(NOT('Personnel Details'!$N$23=""), $B344&gt;='Personnel Details'!$N$23), IF('Personnel Details'!$P$23="","", 'Personnel Details'!$P$23), IF(AND(NOT('Personnel Details'!$I$23=""), $B344&gt;='Personnel Details'!$I$23), IF('Personnel Details'!$K$23="", "", 'Personnel Details'!$K$23), IF('Personnel Details'!$F$23="", "", 'Personnel Details'!$F$23))))</f>
        <v/>
      </c>
      <c r="JP344" s="79" t="str">
        <f>IF(JN$9="", "", IF(AND(NOT('Personnel Details'!$N$23=""), $B344&gt;='Personnel Details'!$N$23), 'Personnel Details'!$Q$23, IF(AND(NOT('Personnel Details'!$I$23=""), $B344&gt;='Personnel Details'!$I$23), 'Personnel Details'!$L$23, 'Personnel Details'!$G$23)))</f>
        <v/>
      </c>
      <c r="JQ344" s="59" t="str">
        <f t="shared" si="871"/>
        <v/>
      </c>
      <c r="JR344" s="53"/>
      <c r="JT344" s="78" t="str">
        <f>IF(JT$9="", "", IF(AND(NOT('Personnel Details'!$N$24=""), $B344&gt;='Personnel Details'!$N$24), 'Personnel Details'!$O$24, IF(AND(NOT('Personnel Details'!$I$24=""), $B344&gt;='Personnel Details'!$I$24), 'Personnel Details'!$J$24, 'Personnel Details'!$E$24)))</f>
        <v/>
      </c>
      <c r="JU344" s="59" t="str">
        <f>IF(JT$9="", "", IF(AND(NOT('Personnel Details'!$N$24=""), $B344&gt;='Personnel Details'!$N$24), IF('Personnel Details'!$P$24="","", 'Personnel Details'!$P$24), IF(AND(NOT('Personnel Details'!$I$24=""), $B344&gt;='Personnel Details'!$I$24), IF('Personnel Details'!$K$24="", "", 'Personnel Details'!$K$24), IF('Personnel Details'!$F$24="", "", 'Personnel Details'!$F$24))))</f>
        <v/>
      </c>
      <c r="JV344" s="79" t="str">
        <f>IF(JT$9="", "", IF(AND(NOT('Personnel Details'!$N$24=""), $B344&gt;='Personnel Details'!$N$24), 'Personnel Details'!$Q$24, IF(AND(NOT('Personnel Details'!$I$24=""), $B344&gt;='Personnel Details'!$I$24), 'Personnel Details'!$L$24, 'Personnel Details'!$G$24)))</f>
        <v/>
      </c>
      <c r="JW344" s="59" t="str">
        <f t="shared" si="872"/>
        <v/>
      </c>
      <c r="JX344" s="53"/>
      <c r="JZ344" s="78" t="str">
        <f>IF(JZ$9="", "", IF(AND(NOT('Personnel Details'!$N$25=""), $B344&gt;='Personnel Details'!$N$25), 'Personnel Details'!$O$25, IF(AND(NOT('Personnel Details'!$I$25=""), $B344&gt;='Personnel Details'!$I$25), 'Personnel Details'!$J$25, 'Personnel Details'!$E$25)))</f>
        <v/>
      </c>
      <c r="KA344" s="59" t="str">
        <f>IF(JZ$9="", "", IF(AND(NOT('Personnel Details'!$N$25=""), $B344&gt;='Personnel Details'!$N$25), IF('Personnel Details'!$P$25="","", 'Personnel Details'!$P$25), IF(AND(NOT('Personnel Details'!$I$25=""), $B344&gt;='Personnel Details'!$I$25), IF('Personnel Details'!$K$25="", "", 'Personnel Details'!$K$25), IF('Personnel Details'!$F$25="", "", 'Personnel Details'!$F$25))))</f>
        <v/>
      </c>
      <c r="KB344" s="79" t="str">
        <f>IF(JZ$9="", "", IF(AND(NOT('Personnel Details'!$N$25=""), $B344&gt;='Personnel Details'!$N$25), 'Personnel Details'!$Q$25, IF(AND(NOT('Personnel Details'!$I$25=""), $B344&gt;='Personnel Details'!$I$25), 'Personnel Details'!$L$25, 'Personnel Details'!$G$25)))</f>
        <v/>
      </c>
      <c r="KC344" s="59" t="str">
        <f t="shared" si="873"/>
        <v/>
      </c>
      <c r="KD344" s="53"/>
      <c r="KF344" s="78" t="str">
        <f>IF(KF$9="", "", IF(AND(NOT('Personnel Details'!$N$26=""), $B344&gt;='Personnel Details'!$N$26), 'Personnel Details'!$O$26, IF(AND(NOT('Personnel Details'!$I$26=""), $B344&gt;='Personnel Details'!$I$26), 'Personnel Details'!$J$26, 'Personnel Details'!$E$26)))</f>
        <v/>
      </c>
      <c r="KG344" s="59" t="str">
        <f>IF(KF$9="", "", IF(AND(NOT('Personnel Details'!$N$26=""), $B344&gt;='Personnel Details'!$N$26), IF('Personnel Details'!$P$26="","", 'Personnel Details'!$P$26), IF(AND(NOT('Personnel Details'!$I$26=""), $B344&gt;='Personnel Details'!$I$26), IF('Personnel Details'!$K$26="", "", 'Personnel Details'!$K$26), IF('Personnel Details'!$F$26="", "", 'Personnel Details'!$F$26))))</f>
        <v/>
      </c>
      <c r="KH344" s="79" t="str">
        <f>IF(KF$9="", "", IF(AND(NOT('Personnel Details'!$N$26=""), $B344&gt;='Personnel Details'!$N$26), 'Personnel Details'!$Q$26, IF(AND(NOT('Personnel Details'!$I$26=""), $B344&gt;='Personnel Details'!$I$26), 'Personnel Details'!$L$26, 'Personnel Details'!$G$26)))</f>
        <v/>
      </c>
      <c r="KI344" s="59" t="str">
        <f t="shared" si="874"/>
        <v/>
      </c>
      <c r="KJ344" s="53"/>
      <c r="KL344" s="78" t="str">
        <f>IF(KL$9="", "", IF(AND(NOT('Personnel Details'!$N$27=""), $B344&gt;='Personnel Details'!$N$27), 'Personnel Details'!$O$27, IF(AND(NOT('Personnel Details'!$I$27=""), $B344&gt;='Personnel Details'!$I$27), 'Personnel Details'!$J$27, 'Personnel Details'!$E$27)))</f>
        <v/>
      </c>
      <c r="KM344" s="59" t="str">
        <f>IF(KL$9="", "", IF(AND(NOT('Personnel Details'!$N$27=""), $B344&gt;='Personnel Details'!$N$27), IF('Personnel Details'!$P$27="","", 'Personnel Details'!$P$27), IF(AND(NOT('Personnel Details'!$I$27=""), $B344&gt;='Personnel Details'!$I$27), IF('Personnel Details'!$K$27="", "", 'Personnel Details'!$K$27), IF('Personnel Details'!$F$27="", "", 'Personnel Details'!$F$27))))</f>
        <v/>
      </c>
      <c r="KN344" s="79" t="str">
        <f>IF(KL$9="", "", IF(AND(NOT('Personnel Details'!$N$27=""), $B344&gt;='Personnel Details'!$N$27), 'Personnel Details'!$Q$27, IF(AND(NOT('Personnel Details'!$I$27=""), $B344&gt;='Personnel Details'!$I$27), 'Personnel Details'!$L$27, 'Personnel Details'!$G$27)))</f>
        <v/>
      </c>
      <c r="KO344" s="59" t="str">
        <f t="shared" si="875"/>
        <v/>
      </c>
      <c r="KP344" s="53"/>
      <c r="KR344" s="78" t="str">
        <f>IF(KR$9="", "", IF(AND(NOT('Personnel Details'!$N$28=""), $B344&gt;='Personnel Details'!$N$28), 'Personnel Details'!$O$28, IF(AND(NOT('Personnel Details'!$I$28=""), $B344&gt;='Personnel Details'!$I$28), 'Personnel Details'!$J$28, 'Personnel Details'!$E$28)))</f>
        <v/>
      </c>
      <c r="KS344" s="59" t="str">
        <f>IF(KR$9="", "", IF(AND(NOT('Personnel Details'!$N$28=""), $B344&gt;='Personnel Details'!$N$28), IF('Personnel Details'!$P$28="","", 'Personnel Details'!$P$28), IF(AND(NOT('Personnel Details'!$I$28=""), $B344&gt;='Personnel Details'!$I$28), IF('Personnel Details'!$K$28="", "", 'Personnel Details'!$K$28), IF('Personnel Details'!$F$28="", "", 'Personnel Details'!$F$28))))</f>
        <v/>
      </c>
      <c r="KT344" s="79" t="str">
        <f>IF(KR$9="", "", IF(AND(NOT('Personnel Details'!$N$28=""), $B344&gt;='Personnel Details'!$N$28), 'Personnel Details'!$Q$28, IF(AND(NOT('Personnel Details'!$I$28=""), $B344&gt;='Personnel Details'!$I$28), 'Personnel Details'!$L$28, 'Personnel Details'!$G$28)))</f>
        <v/>
      </c>
      <c r="KU344" s="59" t="str">
        <f t="shared" si="876"/>
        <v/>
      </c>
      <c r="KV344" s="53"/>
      <c r="KX344" s="78" t="str">
        <f>IF(KX$9="", "", IF(AND(NOT('Personnel Details'!$N$29=""), $B344&gt;='Personnel Details'!$N$29), 'Personnel Details'!$O$29, IF(AND(NOT('Personnel Details'!$I$29=""), $B344&gt;='Personnel Details'!$I$29), 'Personnel Details'!$J$29, 'Personnel Details'!$E$29)))</f>
        <v/>
      </c>
      <c r="KY344" s="59" t="str">
        <f>IF(KX$9="", "", IF(AND(NOT('Personnel Details'!$N$29=""), $B344&gt;='Personnel Details'!$N$29), IF('Personnel Details'!$P$29="","", 'Personnel Details'!$P$29), IF(AND(NOT('Personnel Details'!$I$29=""), $B344&gt;='Personnel Details'!$I$29), IF('Personnel Details'!$K$29="", "", 'Personnel Details'!$K$29), IF('Personnel Details'!$F$29="", "", 'Personnel Details'!$F$29))))</f>
        <v/>
      </c>
      <c r="KZ344" s="79" t="str">
        <f>IF(KX$9="", "", IF(AND(NOT('Personnel Details'!$N$29=""), $B344&gt;='Personnel Details'!$N$29), 'Personnel Details'!$Q$29, IF(AND(NOT('Personnel Details'!$I$29=""), $B344&gt;='Personnel Details'!$I$29), 'Personnel Details'!$L$29, 'Personnel Details'!$G$29)))</f>
        <v/>
      </c>
      <c r="LA344" s="59" t="str">
        <f t="shared" si="877"/>
        <v/>
      </c>
      <c r="LB344" s="53"/>
      <c r="LD344" s="78" t="str">
        <f>IF(LD$9="", "", IF(AND(NOT('Personnel Details'!$N$30=""), $B344&gt;='Personnel Details'!$N$30), 'Personnel Details'!$O$30, IF(AND(NOT('Personnel Details'!$I$30=""), $B344&gt;='Personnel Details'!$I$30), 'Personnel Details'!$J$30, 'Personnel Details'!$E$30)))</f>
        <v/>
      </c>
      <c r="LE344" s="59" t="str">
        <f>IF(LD$9="", "", IF(AND(NOT('Personnel Details'!$N$30=""), $B344&gt;='Personnel Details'!$N$30), IF('Personnel Details'!$P$30="","", 'Personnel Details'!$P$30), IF(AND(NOT('Personnel Details'!$I$30=""), $B344&gt;='Personnel Details'!$I$30), IF('Personnel Details'!$K$30="", "", 'Personnel Details'!$K$30), IF('Personnel Details'!$F$30="", "", 'Personnel Details'!$F$30))))</f>
        <v/>
      </c>
      <c r="LF344" s="79" t="str">
        <f>IF(LD$9="", "", IF(AND(NOT('Personnel Details'!$N$30=""), $B344&gt;='Personnel Details'!$N$30), 'Personnel Details'!$Q$30, IF(AND(NOT('Personnel Details'!$I$30=""), $B344&gt;='Personnel Details'!$I$30), 'Personnel Details'!$L$30, 'Personnel Details'!$G$30)))</f>
        <v/>
      </c>
      <c r="LG344" s="59" t="str">
        <f t="shared" si="878"/>
        <v/>
      </c>
      <c r="LH344" s="53"/>
      <c r="LJ344" s="78" t="str">
        <f>IF(LJ$9="", "", IF(AND(NOT('Personnel Details'!$N$31=""), $B344&gt;='Personnel Details'!$N$31), 'Personnel Details'!$O$31, IF(AND(NOT('Personnel Details'!$I$31=""), $B344&gt;='Personnel Details'!$I$31), 'Personnel Details'!$J$31, 'Personnel Details'!$E$31)))</f>
        <v/>
      </c>
      <c r="LK344" s="59" t="str">
        <f>IF(LJ$9="", "", IF(AND(NOT('Personnel Details'!$N$31=""), $B344&gt;='Personnel Details'!$N$31), IF('Personnel Details'!$P$31="","", 'Personnel Details'!$P$31), IF(AND(NOT('Personnel Details'!$I$31=""), $B344&gt;='Personnel Details'!$I$31), IF('Personnel Details'!$K$31="", "", 'Personnel Details'!$K$31), IF('Personnel Details'!$F$31="", "", 'Personnel Details'!$F$31))))</f>
        <v/>
      </c>
      <c r="LL344" s="79" t="str">
        <f>IF(LJ$9="", "", IF(AND(NOT('Personnel Details'!$N$31=""), $B344&gt;='Personnel Details'!$N$31), 'Personnel Details'!$Q$31, IF(AND(NOT('Personnel Details'!$I$31=""), $B344&gt;='Personnel Details'!$I$31), 'Personnel Details'!$L$31, 'Personnel Details'!$G$31)))</f>
        <v/>
      </c>
      <c r="LM344" s="59" t="str">
        <f t="shared" si="879"/>
        <v/>
      </c>
      <c r="LN344" s="53"/>
      <c r="LP344" s="78" t="str">
        <f>IF(LP$9="", "", IF(AND(NOT('Personnel Details'!$N$32=""), $B344&gt;='Personnel Details'!$N$32), 'Personnel Details'!$O$32, IF(AND(NOT('Personnel Details'!$I$32=""), $B344&gt;='Personnel Details'!$I$32), 'Personnel Details'!$J$32, 'Personnel Details'!$E$32)))</f>
        <v/>
      </c>
      <c r="LQ344" s="59" t="str">
        <f>IF(LP$9="", "", IF(AND(NOT('Personnel Details'!$N$32=""), $B344&gt;='Personnel Details'!$N$32), IF('Personnel Details'!$P$32="","", 'Personnel Details'!$P$32), IF(AND(NOT('Personnel Details'!$I$32=""), $B344&gt;='Personnel Details'!$I$32), IF('Personnel Details'!$K$32="", "", 'Personnel Details'!$K$32), IF('Personnel Details'!$F$32="", "", 'Personnel Details'!$F$32))))</f>
        <v/>
      </c>
      <c r="LR344" s="79" t="str">
        <f>IF(LP$9="", "", IF(AND(NOT('Personnel Details'!$N$32=""), $B344&gt;='Personnel Details'!$N$32), 'Personnel Details'!$Q$32, IF(AND(NOT('Personnel Details'!$I$32=""), $B344&gt;='Personnel Details'!$I$32), 'Personnel Details'!$L$32, 'Personnel Details'!$G$32)))</f>
        <v/>
      </c>
      <c r="LS344" s="59" t="str">
        <f t="shared" si="880"/>
        <v/>
      </c>
      <c r="LT344" s="53"/>
      <c r="LV344" s="78" t="str">
        <f>IF(LV$9="", "", IF(AND(NOT('Personnel Details'!$N$33=""), $B344&gt;='Personnel Details'!$N$33), 'Personnel Details'!$O$33, IF(AND(NOT('Personnel Details'!$I$33=""), $B344&gt;='Personnel Details'!$I$33), 'Personnel Details'!$J$33, 'Personnel Details'!$E$33)))</f>
        <v/>
      </c>
      <c r="LW344" s="59" t="str">
        <f>IF(LV$9="", "", IF(AND(NOT('Personnel Details'!$N$33=""), $B344&gt;='Personnel Details'!$N$33), IF('Personnel Details'!$P$33="","", 'Personnel Details'!$P$33), IF(AND(NOT('Personnel Details'!$I$33=""), $B344&gt;='Personnel Details'!$I$33), IF('Personnel Details'!$K$33="", "", 'Personnel Details'!$K$33), IF('Personnel Details'!$F$33="", "", 'Personnel Details'!$F$33))))</f>
        <v/>
      </c>
      <c r="LX344" s="79" t="str">
        <f>IF(LV$9="", "", IF(AND(NOT('Personnel Details'!$N$33=""), $B344&gt;='Personnel Details'!$N$33), 'Personnel Details'!$Q$33, IF(AND(NOT('Personnel Details'!$I$33=""), $B344&gt;='Personnel Details'!$I$33), 'Personnel Details'!$L$33, 'Personnel Details'!$G$33)))</f>
        <v/>
      </c>
      <c r="LY344" s="59" t="str">
        <f t="shared" si="881"/>
        <v/>
      </c>
      <c r="LZ344" s="53"/>
      <c r="MB344" s="78" t="str">
        <f>IF(MB$9="", "", IF(AND(NOT('Personnel Details'!$N$34=""), $B344&gt;='Personnel Details'!$N$34), 'Personnel Details'!$O$34, IF(AND(NOT('Personnel Details'!$I$34=""), $B344&gt;='Personnel Details'!$I$34), 'Personnel Details'!$J$34, 'Personnel Details'!$E$34)))</f>
        <v/>
      </c>
      <c r="MC344" s="59" t="str">
        <f>IF(MB$9="", "", IF(AND(NOT('Personnel Details'!$N$34=""), $B344&gt;='Personnel Details'!$N$34), IF('Personnel Details'!$P$34="","", 'Personnel Details'!$P$34), IF(AND(NOT('Personnel Details'!$I$34=""), $B344&gt;='Personnel Details'!$I$34), IF('Personnel Details'!$K$34="", "", 'Personnel Details'!$K$34), IF('Personnel Details'!$F$34="", "", 'Personnel Details'!$F$34))))</f>
        <v/>
      </c>
      <c r="MD344" s="79" t="str">
        <f>IF(MB$9="", "", IF(AND(NOT('Personnel Details'!$N$34=""), $B344&gt;='Personnel Details'!$N$34), 'Personnel Details'!$Q$34, IF(AND(NOT('Personnel Details'!$I$34=""), $B344&gt;='Personnel Details'!$I$34), 'Personnel Details'!$L$34, 'Personnel Details'!$G$34)))</f>
        <v/>
      </c>
      <c r="ME344" s="59" t="str">
        <f t="shared" si="882"/>
        <v/>
      </c>
      <c r="MF344" s="53"/>
      <c r="MH344" s="78" t="str">
        <f>IF(MH$9="", "", IF(AND(NOT('Personnel Details'!$N$35=""), $B344&gt;='Personnel Details'!$N$35), 'Personnel Details'!$O$35, IF(AND(NOT('Personnel Details'!$I$35=""), $B344&gt;='Personnel Details'!$I$35), 'Personnel Details'!$J$35, 'Personnel Details'!$E$35)))</f>
        <v/>
      </c>
      <c r="MI344" s="59" t="str">
        <f>IF(MH$9="", "", IF(AND(NOT('Personnel Details'!$N$35=""), $B344&gt;='Personnel Details'!$N$35), IF('Personnel Details'!$P$35="","", 'Personnel Details'!$P$35), IF(AND(NOT('Personnel Details'!$I$35=""), $B344&gt;='Personnel Details'!$I$35), IF('Personnel Details'!$K$35="", "", 'Personnel Details'!$K$35), IF('Personnel Details'!$F$35="", "", 'Personnel Details'!$F$35))))</f>
        <v/>
      </c>
      <c r="MJ344" s="79" t="str">
        <f>IF(MH$9="", "", IF(AND(NOT('Personnel Details'!$N$35=""), $B344&gt;='Personnel Details'!$N$35), 'Personnel Details'!$Q$35, IF(AND(NOT('Personnel Details'!$I$35=""), $B344&gt;='Personnel Details'!$I$35), 'Personnel Details'!$L$35, 'Personnel Details'!$G$35)))</f>
        <v/>
      </c>
      <c r="MK344" s="59" t="str">
        <f t="shared" si="883"/>
        <v/>
      </c>
      <c r="ML344" s="53"/>
      <c r="MN344" s="78" t="str">
        <f>IF(MN$9="", "", IF(AND(NOT('Personnel Details'!$N$36=""), $B344&gt;='Personnel Details'!$N$36), 'Personnel Details'!$O$36, IF(AND(NOT('Personnel Details'!$I$36=""), $B344&gt;='Personnel Details'!$I$36), 'Personnel Details'!$J$36, 'Personnel Details'!$E$36)))</f>
        <v/>
      </c>
      <c r="MO344" s="59" t="str">
        <f>IF(MN$9="", "", IF(AND(NOT('Personnel Details'!$N$36=""), $B344&gt;='Personnel Details'!$N$36), IF('Personnel Details'!$P$36="","", 'Personnel Details'!$P$36), IF(AND(NOT('Personnel Details'!$I$36=""), $B344&gt;='Personnel Details'!$I$36), IF('Personnel Details'!$K$36="", "", 'Personnel Details'!$K$36), IF('Personnel Details'!$F$36="", "", 'Personnel Details'!$F$36))))</f>
        <v/>
      </c>
      <c r="MP344" s="79" t="str">
        <f>IF(MN$9="", "", IF(AND(NOT('Personnel Details'!$N$36=""), $B344&gt;='Personnel Details'!$N$36), 'Personnel Details'!$Q$36, IF(AND(NOT('Personnel Details'!$I$36=""), $B344&gt;='Personnel Details'!$I$36), 'Personnel Details'!$L$36, 'Personnel Details'!$G$36)))</f>
        <v/>
      </c>
      <c r="MQ344" s="59" t="str">
        <f t="shared" si="884"/>
        <v/>
      </c>
      <c r="MR344" s="53"/>
      <c r="MT344" s="78" t="str">
        <f>IF(MT$9="", "", IF(AND(NOT('Personnel Details'!$N$37=""), $B344&gt;='Personnel Details'!$N$37), 'Personnel Details'!$O$37, IF(AND(NOT('Personnel Details'!$I$37=""), $B344&gt;='Personnel Details'!$I$37), 'Personnel Details'!$J$37, 'Personnel Details'!$E$37)))</f>
        <v/>
      </c>
      <c r="MU344" s="59" t="str">
        <f>IF(MT$9="", "", IF(AND(NOT('Personnel Details'!$N$37=""), $B344&gt;='Personnel Details'!$N$37), IF('Personnel Details'!$P$37="","", 'Personnel Details'!$P$37), IF(AND(NOT('Personnel Details'!$I$37=""), $B344&gt;='Personnel Details'!$I$37), IF('Personnel Details'!$K$37="", "", 'Personnel Details'!$K$37), IF('Personnel Details'!$F$37="", "", 'Personnel Details'!$F$37))))</f>
        <v/>
      </c>
      <c r="MV344" s="79" t="str">
        <f>IF(MT$9="", "", IF(AND(NOT('Personnel Details'!$N$37=""), $B344&gt;='Personnel Details'!$N$37), 'Personnel Details'!$Q$37, IF(AND(NOT('Personnel Details'!$I$37=""), $B344&gt;='Personnel Details'!$I$37), 'Personnel Details'!$L$37, 'Personnel Details'!$G$37)))</f>
        <v/>
      </c>
      <c r="MW344" s="59" t="str">
        <f t="shared" si="885"/>
        <v/>
      </c>
      <c r="MX344" s="53"/>
      <c r="MZ344" s="78" t="str">
        <f>IF(MZ$9="", "", IF(AND(NOT('Personnel Details'!$N$38=""), $B344&gt;='Personnel Details'!$N$38), 'Personnel Details'!$O$38, IF(AND(NOT('Personnel Details'!$I$38=""), $B344&gt;='Personnel Details'!$I$38), 'Personnel Details'!$J$38, 'Personnel Details'!$E$38)))</f>
        <v/>
      </c>
      <c r="NA344" s="59" t="str">
        <f>IF(MZ$9="", "", IF(AND(NOT('Personnel Details'!$N$38=""), $B344&gt;='Personnel Details'!$N$38), IF('Personnel Details'!$P$38="","", 'Personnel Details'!$P$38), IF(AND(NOT('Personnel Details'!$I$38=""), $B344&gt;='Personnel Details'!$I$38), IF('Personnel Details'!$K$38="", "", 'Personnel Details'!$K$38), IF('Personnel Details'!$F$38="", "", 'Personnel Details'!$F$38))))</f>
        <v/>
      </c>
      <c r="NB344" s="79" t="str">
        <f>IF(MZ$9="", "", IF(AND(NOT('Personnel Details'!$N$38=""), $B344&gt;='Personnel Details'!$N$38), 'Personnel Details'!$Q$38, IF(AND(NOT('Personnel Details'!$I$38=""), $B344&gt;='Personnel Details'!$I$38), 'Personnel Details'!$L$38, 'Personnel Details'!$G$38)))</f>
        <v/>
      </c>
      <c r="NC344" s="59" t="str">
        <f t="shared" si="886"/>
        <v/>
      </c>
      <c r="ND344" s="53"/>
      <c r="NF344" s="78" t="str">
        <f>IF(NF$9="", "", IF(AND(NOT('Personnel Details'!$N$39=""), $B344&gt;='Personnel Details'!$N$39), 'Personnel Details'!$O$39, IF(AND(NOT('Personnel Details'!$I$39=""), $B344&gt;='Personnel Details'!$I$39), 'Personnel Details'!$J$39, 'Personnel Details'!$E$39)))</f>
        <v/>
      </c>
      <c r="NG344" s="59" t="str">
        <f>IF(NF$9="", "", IF(AND(NOT('Personnel Details'!$N$39=""), $B344&gt;='Personnel Details'!$N$39), IF('Personnel Details'!$P$39="","", 'Personnel Details'!$P$39), IF(AND(NOT('Personnel Details'!$I$39=""), $B344&gt;='Personnel Details'!$I$39), IF('Personnel Details'!$K$39="", "", 'Personnel Details'!$K$39), IF('Personnel Details'!$F$39="", "", 'Personnel Details'!$F$39))))</f>
        <v/>
      </c>
      <c r="NH344" s="79" t="str">
        <f>IF(NF$9="", "", IF(AND(NOT('Personnel Details'!$N$39=""), $B344&gt;='Personnel Details'!$N$39), 'Personnel Details'!$Q$39, IF(AND(NOT('Personnel Details'!$I$39=""), $B344&gt;='Personnel Details'!$I$39), 'Personnel Details'!$L$39, 'Personnel Details'!$G$39)))</f>
        <v/>
      </c>
      <c r="NI344" s="59" t="str">
        <f t="shared" si="887"/>
        <v/>
      </c>
      <c r="NJ344" s="53"/>
      <c r="NL344" s="78" t="str">
        <f>IF(NL$9="", "", IF(AND(NOT('Personnel Details'!$N$40=""), $B344&gt;='Personnel Details'!$N$40), 'Personnel Details'!$O$40, IF(AND(NOT('Personnel Details'!$I$40=""), $B344&gt;='Personnel Details'!$I$40), 'Personnel Details'!$J$40, 'Personnel Details'!$E$40)))</f>
        <v/>
      </c>
      <c r="NM344" s="59" t="str">
        <f>IF(NL$9="", "", IF(AND(NOT('Personnel Details'!$N$40=""), $B344&gt;='Personnel Details'!$N$40), IF('Personnel Details'!$P$40="","", 'Personnel Details'!$P$40), IF(AND(NOT('Personnel Details'!$I$40=""), $B344&gt;='Personnel Details'!$I$40), IF('Personnel Details'!$K$40="", "", 'Personnel Details'!$K$40), IF('Personnel Details'!$F$40="", "", 'Personnel Details'!$F$40))))</f>
        <v/>
      </c>
      <c r="NN344" s="79" t="str">
        <f>IF(NL$9="", "", IF(AND(NOT('Personnel Details'!$N$40=""), $B344&gt;='Personnel Details'!$N$40), 'Personnel Details'!$Q$40, IF(AND(NOT('Personnel Details'!$I$40=""), $B344&gt;='Personnel Details'!$I$40), 'Personnel Details'!$L$40, 'Personnel Details'!$G$40)))</f>
        <v/>
      </c>
      <c r="NO344" s="59" t="str">
        <f t="shared" si="888"/>
        <v/>
      </c>
      <c r="NP344" s="53"/>
    </row>
    <row r="345" spans="1:380" x14ac:dyDescent="0.25">
      <c r="A345" s="32"/>
      <c r="B345" s="113" t="str">
        <f>IFERROR(IF(B344+1&gt;'Personnel Details'!$U$5, "", B344+1), "")</f>
        <v/>
      </c>
      <c r="C345" s="32"/>
      <c r="D345" s="120"/>
      <c r="E345" s="13" t="str">
        <f t="shared" si="767"/>
        <v/>
      </c>
      <c r="F345" s="13" t="str">
        <f t="shared" si="798"/>
        <v/>
      </c>
      <c r="G345" s="56" t="str">
        <f t="shared" si="889"/>
        <v/>
      </c>
      <c r="H345" s="16" t="str">
        <f t="shared" si="799"/>
        <v/>
      </c>
      <c r="I345" s="32"/>
      <c r="J345" s="120"/>
      <c r="K345" s="62" t="str">
        <f t="shared" si="768"/>
        <v/>
      </c>
      <c r="L345" s="62" t="str">
        <f t="shared" si="800"/>
        <v/>
      </c>
      <c r="M345" s="65" t="str">
        <f t="shared" si="890"/>
        <v/>
      </c>
      <c r="N345" s="68" t="str">
        <f t="shared" si="801"/>
        <v/>
      </c>
      <c r="O345" s="32"/>
      <c r="P345" s="120"/>
      <c r="Q345" s="62" t="str">
        <f t="shared" si="769"/>
        <v/>
      </c>
      <c r="R345" s="62" t="str">
        <f t="shared" si="802"/>
        <v/>
      </c>
      <c r="S345" s="65" t="str">
        <f t="shared" si="891"/>
        <v/>
      </c>
      <c r="T345" s="68" t="str">
        <f t="shared" si="803"/>
        <v/>
      </c>
      <c r="U345" s="32"/>
      <c r="V345" s="120"/>
      <c r="W345" s="62" t="str">
        <f t="shared" si="770"/>
        <v/>
      </c>
      <c r="X345" s="62" t="str">
        <f t="shared" si="804"/>
        <v/>
      </c>
      <c r="Y345" s="65" t="str">
        <f t="shared" si="892"/>
        <v/>
      </c>
      <c r="Z345" s="68" t="str">
        <f t="shared" si="805"/>
        <v/>
      </c>
      <c r="AA345" s="32"/>
      <c r="AB345" s="120"/>
      <c r="AC345" s="62" t="str">
        <f t="shared" si="771"/>
        <v/>
      </c>
      <c r="AD345" s="62" t="str">
        <f t="shared" si="806"/>
        <v/>
      </c>
      <c r="AE345" s="65" t="str">
        <f t="shared" si="893"/>
        <v/>
      </c>
      <c r="AF345" s="68" t="str">
        <f t="shared" si="807"/>
        <v/>
      </c>
      <c r="AG345" s="32"/>
      <c r="AH345" s="120"/>
      <c r="AI345" s="62" t="str">
        <f t="shared" si="772"/>
        <v/>
      </c>
      <c r="AJ345" s="62" t="str">
        <f t="shared" si="808"/>
        <v/>
      </c>
      <c r="AK345" s="65" t="str">
        <f t="shared" si="894"/>
        <v/>
      </c>
      <c r="AL345" s="68" t="str">
        <f t="shared" si="809"/>
        <v/>
      </c>
      <c r="AM345" s="32"/>
      <c r="AN345" s="120"/>
      <c r="AO345" s="62" t="str">
        <f t="shared" si="773"/>
        <v/>
      </c>
      <c r="AP345" s="62" t="str">
        <f t="shared" si="810"/>
        <v/>
      </c>
      <c r="AQ345" s="65" t="str">
        <f t="shared" si="895"/>
        <v/>
      </c>
      <c r="AR345" s="68" t="str">
        <f t="shared" si="811"/>
        <v/>
      </c>
      <c r="AS345" s="32"/>
      <c r="AT345" s="120"/>
      <c r="AU345" s="62" t="str">
        <f t="shared" si="774"/>
        <v/>
      </c>
      <c r="AV345" s="62" t="str">
        <f t="shared" si="812"/>
        <v/>
      </c>
      <c r="AW345" s="65" t="str">
        <f t="shared" si="896"/>
        <v/>
      </c>
      <c r="AX345" s="68" t="str">
        <f t="shared" si="813"/>
        <v/>
      </c>
      <c r="AY345" s="32"/>
      <c r="AZ345" s="120"/>
      <c r="BA345" s="62" t="str">
        <f t="shared" si="775"/>
        <v/>
      </c>
      <c r="BB345" s="62" t="str">
        <f t="shared" si="814"/>
        <v/>
      </c>
      <c r="BC345" s="65" t="str">
        <f t="shared" si="897"/>
        <v/>
      </c>
      <c r="BD345" s="68" t="str">
        <f t="shared" si="815"/>
        <v/>
      </c>
      <c r="BE345" s="32"/>
      <c r="BF345" s="120"/>
      <c r="BG345" s="62" t="str">
        <f t="shared" si="776"/>
        <v/>
      </c>
      <c r="BH345" s="62" t="str">
        <f t="shared" si="816"/>
        <v/>
      </c>
      <c r="BI345" s="65" t="str">
        <f t="shared" si="898"/>
        <v/>
      </c>
      <c r="BJ345" s="68" t="str">
        <f t="shared" si="817"/>
        <v/>
      </c>
      <c r="BK345" s="32"/>
      <c r="BL345" s="120"/>
      <c r="BM345" s="62" t="str">
        <f t="shared" si="777"/>
        <v/>
      </c>
      <c r="BN345" s="62" t="str">
        <f t="shared" si="818"/>
        <v/>
      </c>
      <c r="BO345" s="65" t="str">
        <f t="shared" si="899"/>
        <v/>
      </c>
      <c r="BP345" s="68" t="str">
        <f t="shared" si="819"/>
        <v/>
      </c>
      <c r="BQ345" s="32"/>
      <c r="BR345" s="120"/>
      <c r="BS345" s="62" t="str">
        <f t="shared" si="778"/>
        <v/>
      </c>
      <c r="BT345" s="62" t="str">
        <f t="shared" si="820"/>
        <v/>
      </c>
      <c r="BU345" s="65" t="str">
        <f t="shared" si="900"/>
        <v/>
      </c>
      <c r="BV345" s="68" t="str">
        <f t="shared" si="821"/>
        <v/>
      </c>
      <c r="BW345" s="32"/>
      <c r="BX345" s="120"/>
      <c r="BY345" s="62" t="str">
        <f t="shared" si="779"/>
        <v/>
      </c>
      <c r="BZ345" s="62" t="str">
        <f t="shared" si="822"/>
        <v/>
      </c>
      <c r="CA345" s="65" t="str">
        <f t="shared" si="901"/>
        <v/>
      </c>
      <c r="CB345" s="68" t="str">
        <f t="shared" si="823"/>
        <v/>
      </c>
      <c r="CC345" s="32"/>
      <c r="CD345" s="120"/>
      <c r="CE345" s="62" t="str">
        <f t="shared" si="780"/>
        <v/>
      </c>
      <c r="CF345" s="62" t="str">
        <f t="shared" si="824"/>
        <v/>
      </c>
      <c r="CG345" s="65" t="str">
        <f t="shared" si="902"/>
        <v/>
      </c>
      <c r="CH345" s="68" t="str">
        <f t="shared" si="825"/>
        <v/>
      </c>
      <c r="CI345" s="32"/>
      <c r="CJ345" s="120"/>
      <c r="CK345" s="62" t="str">
        <f t="shared" si="781"/>
        <v/>
      </c>
      <c r="CL345" s="62" t="str">
        <f t="shared" si="826"/>
        <v/>
      </c>
      <c r="CM345" s="65" t="str">
        <f t="shared" si="903"/>
        <v/>
      </c>
      <c r="CN345" s="68" t="str">
        <f t="shared" si="827"/>
        <v/>
      </c>
      <c r="CO345" s="32"/>
      <c r="CP345" s="120"/>
      <c r="CQ345" s="62" t="str">
        <f t="shared" si="782"/>
        <v/>
      </c>
      <c r="CR345" s="62" t="str">
        <f t="shared" si="828"/>
        <v/>
      </c>
      <c r="CS345" s="65" t="str">
        <f t="shared" si="904"/>
        <v/>
      </c>
      <c r="CT345" s="68" t="str">
        <f t="shared" si="829"/>
        <v/>
      </c>
      <c r="CU345" s="32"/>
      <c r="CV345" s="120"/>
      <c r="CW345" s="62" t="str">
        <f t="shared" si="783"/>
        <v/>
      </c>
      <c r="CX345" s="62" t="str">
        <f t="shared" si="830"/>
        <v/>
      </c>
      <c r="CY345" s="65" t="str">
        <f t="shared" si="905"/>
        <v/>
      </c>
      <c r="CZ345" s="68" t="str">
        <f t="shared" si="831"/>
        <v/>
      </c>
      <c r="DA345" s="32"/>
      <c r="DB345" s="120"/>
      <c r="DC345" s="62" t="str">
        <f t="shared" si="784"/>
        <v/>
      </c>
      <c r="DD345" s="62" t="str">
        <f t="shared" si="832"/>
        <v/>
      </c>
      <c r="DE345" s="65" t="str">
        <f t="shared" si="906"/>
        <v/>
      </c>
      <c r="DF345" s="68" t="str">
        <f t="shared" si="833"/>
        <v/>
      </c>
      <c r="DG345" s="32"/>
      <c r="DH345" s="120"/>
      <c r="DI345" s="62" t="str">
        <f t="shared" si="785"/>
        <v/>
      </c>
      <c r="DJ345" s="62" t="str">
        <f t="shared" si="834"/>
        <v/>
      </c>
      <c r="DK345" s="65" t="str">
        <f t="shared" si="907"/>
        <v/>
      </c>
      <c r="DL345" s="68" t="str">
        <f t="shared" si="835"/>
        <v/>
      </c>
      <c r="DM345" s="32"/>
      <c r="DN345" s="120"/>
      <c r="DO345" s="62" t="str">
        <f t="shared" si="786"/>
        <v/>
      </c>
      <c r="DP345" s="62" t="str">
        <f t="shared" si="836"/>
        <v/>
      </c>
      <c r="DQ345" s="65" t="str">
        <f t="shared" si="908"/>
        <v/>
      </c>
      <c r="DR345" s="68" t="str">
        <f t="shared" si="837"/>
        <v/>
      </c>
      <c r="DS345" s="32"/>
      <c r="DT345" s="120"/>
      <c r="DU345" s="62" t="str">
        <f t="shared" si="787"/>
        <v/>
      </c>
      <c r="DV345" s="62" t="str">
        <f t="shared" si="838"/>
        <v/>
      </c>
      <c r="DW345" s="65" t="str">
        <f t="shared" si="909"/>
        <v/>
      </c>
      <c r="DX345" s="68" t="str">
        <f t="shared" si="839"/>
        <v/>
      </c>
      <c r="DY345" s="32"/>
      <c r="DZ345" s="120"/>
      <c r="EA345" s="62" t="str">
        <f t="shared" si="788"/>
        <v/>
      </c>
      <c r="EB345" s="62" t="str">
        <f t="shared" si="840"/>
        <v/>
      </c>
      <c r="EC345" s="65" t="str">
        <f t="shared" si="910"/>
        <v/>
      </c>
      <c r="ED345" s="68" t="str">
        <f t="shared" si="841"/>
        <v/>
      </c>
      <c r="EE345" s="32"/>
      <c r="EF345" s="120"/>
      <c r="EG345" s="62" t="str">
        <f t="shared" si="789"/>
        <v/>
      </c>
      <c r="EH345" s="62" t="str">
        <f t="shared" si="842"/>
        <v/>
      </c>
      <c r="EI345" s="65" t="str">
        <f t="shared" si="911"/>
        <v/>
      </c>
      <c r="EJ345" s="68" t="str">
        <f t="shared" si="843"/>
        <v/>
      </c>
      <c r="EK345" s="32"/>
      <c r="EL345" s="120"/>
      <c r="EM345" s="62" t="str">
        <f t="shared" si="790"/>
        <v/>
      </c>
      <c r="EN345" s="62" t="str">
        <f t="shared" si="844"/>
        <v/>
      </c>
      <c r="EO345" s="65" t="str">
        <f t="shared" si="912"/>
        <v/>
      </c>
      <c r="EP345" s="68" t="str">
        <f t="shared" si="845"/>
        <v/>
      </c>
      <c r="EQ345" s="32"/>
      <c r="ER345" s="120"/>
      <c r="ES345" s="62" t="str">
        <f t="shared" si="791"/>
        <v/>
      </c>
      <c r="ET345" s="62" t="str">
        <f t="shared" si="846"/>
        <v/>
      </c>
      <c r="EU345" s="65" t="str">
        <f t="shared" si="913"/>
        <v/>
      </c>
      <c r="EV345" s="68" t="str">
        <f t="shared" si="847"/>
        <v/>
      </c>
      <c r="EW345" s="32"/>
      <c r="EX345" s="120"/>
      <c r="EY345" s="62" t="str">
        <f t="shared" si="792"/>
        <v/>
      </c>
      <c r="EZ345" s="62" t="str">
        <f t="shared" si="848"/>
        <v/>
      </c>
      <c r="FA345" s="65" t="str">
        <f t="shared" si="914"/>
        <v/>
      </c>
      <c r="FB345" s="68" t="str">
        <f t="shared" si="849"/>
        <v/>
      </c>
      <c r="FC345" s="32"/>
      <c r="FD345" s="120"/>
      <c r="FE345" s="62" t="str">
        <f t="shared" si="793"/>
        <v/>
      </c>
      <c r="FF345" s="62" t="str">
        <f t="shared" si="850"/>
        <v/>
      </c>
      <c r="FG345" s="65" t="str">
        <f t="shared" si="915"/>
        <v/>
      </c>
      <c r="FH345" s="68" t="str">
        <f t="shared" si="851"/>
        <v/>
      </c>
      <c r="FI345" s="32"/>
      <c r="FJ345" s="120"/>
      <c r="FK345" s="62" t="str">
        <f t="shared" si="794"/>
        <v/>
      </c>
      <c r="FL345" s="62" t="str">
        <f t="shared" si="852"/>
        <v/>
      </c>
      <c r="FM345" s="65" t="str">
        <f t="shared" si="916"/>
        <v/>
      </c>
      <c r="FN345" s="68" t="str">
        <f t="shared" si="853"/>
        <v/>
      </c>
      <c r="FO345" s="32"/>
      <c r="FP345" s="120"/>
      <c r="FQ345" s="62" t="str">
        <f t="shared" si="795"/>
        <v/>
      </c>
      <c r="FR345" s="62" t="str">
        <f t="shared" si="854"/>
        <v/>
      </c>
      <c r="FS345" s="65" t="str">
        <f t="shared" si="917"/>
        <v/>
      </c>
      <c r="FT345" s="68" t="str">
        <f t="shared" si="855"/>
        <v/>
      </c>
      <c r="FU345" s="32"/>
      <c r="FV345" s="120"/>
      <c r="FW345" s="62" t="str">
        <f t="shared" si="796"/>
        <v/>
      </c>
      <c r="FX345" s="62" t="str">
        <f t="shared" si="856"/>
        <v/>
      </c>
      <c r="FY345" s="65" t="str">
        <f t="shared" si="918"/>
        <v/>
      </c>
      <c r="FZ345" s="68" t="str">
        <f t="shared" si="857"/>
        <v/>
      </c>
      <c r="GA345" s="32"/>
      <c r="GC345" s="7" t="str">
        <f t="shared" si="858"/>
        <v/>
      </c>
      <c r="GD345" s="7" t="str">
        <f t="shared" ca="1" si="797"/>
        <v/>
      </c>
      <c r="GT345" s="71" t="str">
        <f>IF(GT$9="", "", IF(AND(NOT('Personnel Details'!$N$11=""), $B345&gt;='Personnel Details'!$N$11), 'Personnel Details'!$O$11, IF(AND(NOT('Personnel Details'!$I$11=""), $B345&gt;='Personnel Details'!$I$11), 'Personnel Details'!$J$11, 'Personnel Details'!$E$11)))</f>
        <v/>
      </c>
      <c r="GU345" s="59" t="str">
        <f>IF(GT$9="", "", IF(AND(NOT('Personnel Details'!$N$11=""), $B345&gt;='Personnel Details'!$N$11), IF('Personnel Details'!$P$11="","", 'Personnel Details'!$P$11), IF(AND(NOT('Personnel Details'!$I$11=""), $B345&gt;='Personnel Details'!$I$11), IF('Personnel Details'!$K$11="", "", 'Personnel Details'!$K$11), IF('Personnel Details'!$F$11="", "", 'Personnel Details'!$F$11))))</f>
        <v/>
      </c>
      <c r="GV345" s="74" t="str">
        <f>IF(GT$9="", "", IF(AND(NOT('Personnel Details'!$N$11=""), $B345&gt;='Personnel Details'!$N$11), 'Personnel Details'!$Q$11, IF(AND(NOT('Personnel Details'!$I$11=""), $B345&gt;='Personnel Details'!$I$11), 'Personnel Details'!$L$11, 'Personnel Details'!$G$11)))</f>
        <v/>
      </c>
      <c r="GW345" s="59" t="str">
        <f t="shared" si="859"/>
        <v/>
      </c>
      <c r="GX345" s="53"/>
      <c r="GZ345" s="78" t="str">
        <f>IF(GZ$9="", "", IF(AND(NOT('Personnel Details'!$N$12=""), $B345&gt;='Personnel Details'!$N$12), 'Personnel Details'!$O$12, IF(AND(NOT('Personnel Details'!$I$12=""), $B345&gt;='Personnel Details'!$I$12), 'Personnel Details'!$J$12, 'Personnel Details'!$E$12)))</f>
        <v/>
      </c>
      <c r="HA345" s="59" t="str">
        <f>IF(GZ$9="", "", IF(AND(NOT('Personnel Details'!$N$12=""), $B345&gt;='Personnel Details'!$N$12), IF('Personnel Details'!$P$12="","", 'Personnel Details'!$P$12), IF(AND(NOT('Personnel Details'!$I$12=""), $B345&gt;='Personnel Details'!$I$12), IF('Personnel Details'!$K$12="", "", 'Personnel Details'!$K$12), IF('Personnel Details'!$F$12="", "", 'Personnel Details'!$F$12))))</f>
        <v/>
      </c>
      <c r="HB345" s="79" t="str">
        <f>IF(GZ$9="", "", IF(AND(NOT('Personnel Details'!$N$12=""), $B345&gt;='Personnel Details'!$N$12), 'Personnel Details'!$Q$12, IF(AND(NOT('Personnel Details'!$I$12=""), $B345&gt;='Personnel Details'!$I$12), 'Personnel Details'!$L$12, 'Personnel Details'!$G$12)))</f>
        <v/>
      </c>
      <c r="HC345" s="59" t="str">
        <f t="shared" si="860"/>
        <v/>
      </c>
      <c r="HD345" s="53"/>
      <c r="HF345" s="78" t="str">
        <f>IF(HF$9="", "", IF(AND(NOT('Personnel Details'!$N$13=""), $B345&gt;='Personnel Details'!$N$13), 'Personnel Details'!$O$13, IF(AND(NOT('Personnel Details'!$I$13=""), $B345&gt;='Personnel Details'!$I$13), 'Personnel Details'!$J$13, 'Personnel Details'!$E$13)))</f>
        <v/>
      </c>
      <c r="HG345" s="59" t="str">
        <f>IF(HF$9="", "", IF(AND(NOT('Personnel Details'!$N$13=""), $B345&gt;='Personnel Details'!$N$13), IF('Personnel Details'!$P$13="","", 'Personnel Details'!$P$13), IF(AND(NOT('Personnel Details'!$I$13=""), $B345&gt;='Personnel Details'!$I$13), IF('Personnel Details'!$K$13="", "", 'Personnel Details'!$K$13), IF('Personnel Details'!$F$13="", "", 'Personnel Details'!$F$13))))</f>
        <v/>
      </c>
      <c r="HH345" s="79" t="str">
        <f>IF(HF$9="", "", IF(AND(NOT('Personnel Details'!$N$13=""), $B345&gt;='Personnel Details'!$N$13), 'Personnel Details'!$Q$13, IF(AND(NOT('Personnel Details'!$I$13=""), $B345&gt;='Personnel Details'!$I$13), 'Personnel Details'!$L$13, 'Personnel Details'!$G$13)))</f>
        <v/>
      </c>
      <c r="HI345" s="59" t="str">
        <f t="shared" si="861"/>
        <v/>
      </c>
      <c r="HJ345" s="53"/>
      <c r="HL345" s="78" t="str">
        <f>IF(HL$9="", "", IF(AND(NOT('Personnel Details'!$N$14=""), $B345&gt;='Personnel Details'!$N$14), 'Personnel Details'!$O$14, IF(AND(NOT('Personnel Details'!$I$14=""), $B345&gt;='Personnel Details'!$I$14), 'Personnel Details'!$J$14, 'Personnel Details'!$E$14)))</f>
        <v/>
      </c>
      <c r="HM345" s="59" t="str">
        <f>IF(HL$9="", "", IF(AND(NOT('Personnel Details'!$N$14=""), $B345&gt;='Personnel Details'!$N$14), IF('Personnel Details'!$P$14="","", 'Personnel Details'!$P$14), IF(AND(NOT('Personnel Details'!$I$14=""), $B345&gt;='Personnel Details'!$I$14), IF('Personnel Details'!$K$14="", "", 'Personnel Details'!$K$14), IF('Personnel Details'!$F$14="", "", 'Personnel Details'!$F$14))))</f>
        <v/>
      </c>
      <c r="HN345" s="79" t="str">
        <f>IF(HL$9="", "", IF(AND(NOT('Personnel Details'!$N$14=""), $B345&gt;='Personnel Details'!$N$14), 'Personnel Details'!$Q$14, IF(AND(NOT('Personnel Details'!$I$14=""), $B345&gt;='Personnel Details'!$I$14), 'Personnel Details'!$L$14, 'Personnel Details'!$G$14)))</f>
        <v/>
      </c>
      <c r="HO345" s="59" t="str">
        <f t="shared" si="862"/>
        <v/>
      </c>
      <c r="HP345" s="53"/>
      <c r="HR345" s="78" t="str">
        <f>IF(HR$9="", "", IF(AND(NOT('Personnel Details'!$N$15=""), $B345&gt;='Personnel Details'!$N$15), 'Personnel Details'!$O$15, IF(AND(NOT('Personnel Details'!$I$15=""), $B345&gt;='Personnel Details'!$I$15), 'Personnel Details'!$J$15, 'Personnel Details'!$E$15)))</f>
        <v/>
      </c>
      <c r="HS345" s="59" t="str">
        <f>IF(HR$9="", "", IF(AND(NOT('Personnel Details'!$N$15=""), $B345&gt;='Personnel Details'!$N$15), IF('Personnel Details'!$P$15="","", 'Personnel Details'!$P$15), IF(AND(NOT('Personnel Details'!$I$15=""), $B345&gt;='Personnel Details'!$I$15), IF('Personnel Details'!$K$15="", "", 'Personnel Details'!$K$15), IF('Personnel Details'!$F$15="", "", 'Personnel Details'!$F$15))))</f>
        <v/>
      </c>
      <c r="HT345" s="79" t="str">
        <f>IF(HR$9="", "", IF(AND(NOT('Personnel Details'!$N$15=""), $B345&gt;='Personnel Details'!$N$15), 'Personnel Details'!$Q$15, IF(AND(NOT('Personnel Details'!$I$15=""), $B345&gt;='Personnel Details'!$I$15), 'Personnel Details'!$L$15, 'Personnel Details'!$G$15)))</f>
        <v/>
      </c>
      <c r="HU345" s="59" t="str">
        <f t="shared" si="863"/>
        <v/>
      </c>
      <c r="HV345" s="53"/>
      <c r="HX345" s="78" t="str">
        <f>IF(HX$9="", "", IF(AND(NOT('Personnel Details'!$N$16=""), $B345&gt;='Personnel Details'!$N$16), 'Personnel Details'!$O$16, IF(AND(NOT('Personnel Details'!$I$16=""), $B345&gt;='Personnel Details'!$I$16), 'Personnel Details'!$J$16, 'Personnel Details'!$E$16)))</f>
        <v/>
      </c>
      <c r="HY345" s="59" t="str">
        <f>IF(HX$9="", "", IF(AND(NOT('Personnel Details'!$N$16=""), $B345&gt;='Personnel Details'!$N$16), IF('Personnel Details'!$P$16="","", 'Personnel Details'!$P$16), IF(AND(NOT('Personnel Details'!$I$16=""), $B345&gt;='Personnel Details'!$I$16), IF('Personnel Details'!$K$16="", "", 'Personnel Details'!$K$16), IF('Personnel Details'!$F$16="", "", 'Personnel Details'!$F$16))))</f>
        <v/>
      </c>
      <c r="HZ345" s="79" t="str">
        <f>IF(HX$9="", "", IF(AND(NOT('Personnel Details'!$N$16=""), $B345&gt;='Personnel Details'!$N$16), 'Personnel Details'!$Q$16, IF(AND(NOT('Personnel Details'!$I$16=""), $B345&gt;='Personnel Details'!$I$16), 'Personnel Details'!$L$16, 'Personnel Details'!$G$16)))</f>
        <v/>
      </c>
      <c r="IA345" s="59" t="str">
        <f t="shared" si="864"/>
        <v/>
      </c>
      <c r="IB345" s="53"/>
      <c r="ID345" s="78" t="str">
        <f>IF(ID$9="", "", IF(AND(NOT('Personnel Details'!$N$17=""), $B345&gt;='Personnel Details'!$N$17), 'Personnel Details'!$O$17, IF(AND(NOT('Personnel Details'!$I$17=""), $B345&gt;='Personnel Details'!$I$17), 'Personnel Details'!$J$17, 'Personnel Details'!$E$17)))</f>
        <v/>
      </c>
      <c r="IE345" s="59" t="str">
        <f>IF(ID$9="", "", IF(AND(NOT('Personnel Details'!$N$17=""), $B345&gt;='Personnel Details'!$N$17), IF('Personnel Details'!$P$17="","", 'Personnel Details'!$P$17), IF(AND(NOT('Personnel Details'!$I$17=""), $B345&gt;='Personnel Details'!$I$17), IF('Personnel Details'!$K$17="", "", 'Personnel Details'!$K$17), IF('Personnel Details'!$F$17="", "", 'Personnel Details'!$F$17))))</f>
        <v/>
      </c>
      <c r="IF345" s="79" t="str">
        <f>IF(ID$9="", "", IF(AND(NOT('Personnel Details'!$N$17=""), $B345&gt;='Personnel Details'!$N$17), 'Personnel Details'!$Q$17, IF(AND(NOT('Personnel Details'!$I$17=""), $B345&gt;='Personnel Details'!$I$17), 'Personnel Details'!$L$17, 'Personnel Details'!$G$17)))</f>
        <v/>
      </c>
      <c r="IG345" s="59" t="str">
        <f t="shared" si="865"/>
        <v/>
      </c>
      <c r="IH345" s="53"/>
      <c r="IJ345" s="78" t="str">
        <f>IF(IJ$9="", "", IF(AND(NOT('Personnel Details'!$N$18=""), $B345&gt;='Personnel Details'!$N$18), 'Personnel Details'!$O$18, IF(AND(NOT('Personnel Details'!$I$18=""), $B345&gt;='Personnel Details'!$I$18), 'Personnel Details'!$J$18, 'Personnel Details'!$E$18)))</f>
        <v/>
      </c>
      <c r="IK345" s="59" t="str">
        <f>IF(IJ$9="", "", IF(AND(NOT('Personnel Details'!$N$18=""), $B345&gt;='Personnel Details'!$N$18), IF('Personnel Details'!$P$18="","", 'Personnel Details'!$P$18), IF(AND(NOT('Personnel Details'!$I$18=""), $B345&gt;='Personnel Details'!$I$18), IF('Personnel Details'!$K$18="", "", 'Personnel Details'!$K$18), IF('Personnel Details'!$F$18="", "", 'Personnel Details'!$F$18))))</f>
        <v/>
      </c>
      <c r="IL345" s="79" t="str">
        <f>IF(IJ$9="", "", IF(AND(NOT('Personnel Details'!$N$18=""), $B345&gt;='Personnel Details'!$N$18), 'Personnel Details'!$Q$18, IF(AND(NOT('Personnel Details'!$I$18=""), $B345&gt;='Personnel Details'!$I$18), 'Personnel Details'!$L$18, 'Personnel Details'!$G$18)))</f>
        <v/>
      </c>
      <c r="IM345" s="59" t="str">
        <f t="shared" si="866"/>
        <v/>
      </c>
      <c r="IN345" s="53"/>
      <c r="IP345" s="78" t="str">
        <f>IF(IP$9="", "", IF(AND(NOT('Personnel Details'!$N$19=""), $B345&gt;='Personnel Details'!$N$19), 'Personnel Details'!$O$19, IF(AND(NOT('Personnel Details'!$I$19=""), $B345&gt;='Personnel Details'!$I$19), 'Personnel Details'!$J$19, 'Personnel Details'!$E$19)))</f>
        <v/>
      </c>
      <c r="IQ345" s="59" t="str">
        <f>IF(IP$9="", "", IF(AND(NOT('Personnel Details'!$N$19=""), $B345&gt;='Personnel Details'!$N$19), IF('Personnel Details'!$P$19="","", 'Personnel Details'!$P$19), IF(AND(NOT('Personnel Details'!$I$19=""), $B345&gt;='Personnel Details'!$I$19), IF('Personnel Details'!$K$19="", "", 'Personnel Details'!$K$19), IF('Personnel Details'!$F$19="", "", 'Personnel Details'!$F$19))))</f>
        <v/>
      </c>
      <c r="IR345" s="79" t="str">
        <f>IF(IP$9="", "", IF(AND(NOT('Personnel Details'!$N$19=""), $B345&gt;='Personnel Details'!$N$19), 'Personnel Details'!$Q$19, IF(AND(NOT('Personnel Details'!$I$19=""), $B345&gt;='Personnel Details'!$I$19), 'Personnel Details'!$L$19, 'Personnel Details'!$G$19)))</f>
        <v/>
      </c>
      <c r="IS345" s="59" t="str">
        <f t="shared" si="867"/>
        <v/>
      </c>
      <c r="IT345" s="53"/>
      <c r="IV345" s="78" t="str">
        <f>IF(IV$9="", "", IF(AND(NOT('Personnel Details'!$N$20=""), $B345&gt;='Personnel Details'!$N$20), 'Personnel Details'!$O$20, IF(AND(NOT('Personnel Details'!$I$20=""), $B345&gt;='Personnel Details'!$I$20), 'Personnel Details'!$J$20, 'Personnel Details'!$E$20)))</f>
        <v/>
      </c>
      <c r="IW345" s="59" t="str">
        <f>IF(IV$9="", "", IF(AND(NOT('Personnel Details'!$N$20=""), $B345&gt;='Personnel Details'!$N$20), IF('Personnel Details'!$P$20="","", 'Personnel Details'!$P$20), IF(AND(NOT('Personnel Details'!$I$20=""), $B345&gt;='Personnel Details'!$I$20), IF('Personnel Details'!$K$20="", "", 'Personnel Details'!$K$20), IF('Personnel Details'!$F$20="", "", 'Personnel Details'!$F$20))))</f>
        <v/>
      </c>
      <c r="IX345" s="79" t="str">
        <f>IF(IV$9="", "", IF(AND(NOT('Personnel Details'!$N$20=""), $B345&gt;='Personnel Details'!$N$20), 'Personnel Details'!$Q$20, IF(AND(NOT('Personnel Details'!$I$20=""), $B345&gt;='Personnel Details'!$I$20), 'Personnel Details'!$L$20, 'Personnel Details'!$G$20)))</f>
        <v/>
      </c>
      <c r="IY345" s="59" t="str">
        <f t="shared" si="868"/>
        <v/>
      </c>
      <c r="IZ345" s="53"/>
      <c r="JB345" s="78" t="str">
        <f>IF(JB$9="", "", IF(AND(NOT('Personnel Details'!$N$21=""), $B345&gt;='Personnel Details'!$N$21), 'Personnel Details'!$O$21, IF(AND(NOT('Personnel Details'!$I$21=""), $B345&gt;='Personnel Details'!$I$21), 'Personnel Details'!$J$21, 'Personnel Details'!$E$21)))</f>
        <v/>
      </c>
      <c r="JC345" s="59" t="str">
        <f>IF(JB$9="", "", IF(AND(NOT('Personnel Details'!$N$21=""), $B345&gt;='Personnel Details'!$N$21), IF('Personnel Details'!$P$21="","", 'Personnel Details'!$P$21), IF(AND(NOT('Personnel Details'!$I$21=""), $B345&gt;='Personnel Details'!$I$21), IF('Personnel Details'!$K$21="", "", 'Personnel Details'!$K$21), IF('Personnel Details'!$F$21="", "", 'Personnel Details'!$F$21))))</f>
        <v/>
      </c>
      <c r="JD345" s="79" t="str">
        <f>IF(JB$9="", "", IF(AND(NOT('Personnel Details'!$N$21=""), $B345&gt;='Personnel Details'!$N$21), 'Personnel Details'!$Q$21, IF(AND(NOT('Personnel Details'!$I$21=""), $B345&gt;='Personnel Details'!$I$21), 'Personnel Details'!$L$21, 'Personnel Details'!$G$21)))</f>
        <v/>
      </c>
      <c r="JE345" s="59" t="str">
        <f t="shared" si="869"/>
        <v/>
      </c>
      <c r="JF345" s="53"/>
      <c r="JH345" s="78" t="str">
        <f>IF(JH$9="", "", IF(AND(NOT('Personnel Details'!$N$22=""), $B345&gt;='Personnel Details'!$N$22), 'Personnel Details'!$O$22, IF(AND(NOT('Personnel Details'!$I$22=""), $B345&gt;='Personnel Details'!$I$22), 'Personnel Details'!$J$22, 'Personnel Details'!$E$22)))</f>
        <v/>
      </c>
      <c r="JI345" s="59" t="str">
        <f>IF(JH$9="", "", IF(AND(NOT('Personnel Details'!$N$22=""), $B345&gt;='Personnel Details'!$N$22), IF('Personnel Details'!$P$22="","", 'Personnel Details'!$P$22), IF(AND(NOT('Personnel Details'!$I$22=""), $B345&gt;='Personnel Details'!$I$22), IF('Personnel Details'!$K$22="", "", 'Personnel Details'!$K$22), IF('Personnel Details'!$F$22="", "", 'Personnel Details'!$F$22))))</f>
        <v/>
      </c>
      <c r="JJ345" s="79" t="str">
        <f>IF(JH$9="", "", IF(AND(NOT('Personnel Details'!$N$22=""), $B345&gt;='Personnel Details'!$N$22), 'Personnel Details'!$Q$22, IF(AND(NOT('Personnel Details'!$I$22=""), $B345&gt;='Personnel Details'!$I$22), 'Personnel Details'!$L$22, 'Personnel Details'!$G$22)))</f>
        <v/>
      </c>
      <c r="JK345" s="59" t="str">
        <f t="shared" si="870"/>
        <v/>
      </c>
      <c r="JL345" s="53"/>
      <c r="JN345" s="78" t="str">
        <f>IF(JN$9="", "", IF(AND(NOT('Personnel Details'!$N$23=""), $B345&gt;='Personnel Details'!$N$23), 'Personnel Details'!$O$23, IF(AND(NOT('Personnel Details'!$I$23=""), $B345&gt;='Personnel Details'!$I$23), 'Personnel Details'!$J$23, 'Personnel Details'!$E$23)))</f>
        <v/>
      </c>
      <c r="JO345" s="59" t="str">
        <f>IF(JN$9="", "", IF(AND(NOT('Personnel Details'!$N$23=""), $B345&gt;='Personnel Details'!$N$23), IF('Personnel Details'!$P$23="","", 'Personnel Details'!$P$23), IF(AND(NOT('Personnel Details'!$I$23=""), $B345&gt;='Personnel Details'!$I$23), IF('Personnel Details'!$K$23="", "", 'Personnel Details'!$K$23), IF('Personnel Details'!$F$23="", "", 'Personnel Details'!$F$23))))</f>
        <v/>
      </c>
      <c r="JP345" s="79" t="str">
        <f>IF(JN$9="", "", IF(AND(NOT('Personnel Details'!$N$23=""), $B345&gt;='Personnel Details'!$N$23), 'Personnel Details'!$Q$23, IF(AND(NOT('Personnel Details'!$I$23=""), $B345&gt;='Personnel Details'!$I$23), 'Personnel Details'!$L$23, 'Personnel Details'!$G$23)))</f>
        <v/>
      </c>
      <c r="JQ345" s="59" t="str">
        <f t="shared" si="871"/>
        <v/>
      </c>
      <c r="JR345" s="53"/>
      <c r="JT345" s="78" t="str">
        <f>IF(JT$9="", "", IF(AND(NOT('Personnel Details'!$N$24=""), $B345&gt;='Personnel Details'!$N$24), 'Personnel Details'!$O$24, IF(AND(NOT('Personnel Details'!$I$24=""), $B345&gt;='Personnel Details'!$I$24), 'Personnel Details'!$J$24, 'Personnel Details'!$E$24)))</f>
        <v/>
      </c>
      <c r="JU345" s="59" t="str">
        <f>IF(JT$9="", "", IF(AND(NOT('Personnel Details'!$N$24=""), $B345&gt;='Personnel Details'!$N$24), IF('Personnel Details'!$P$24="","", 'Personnel Details'!$P$24), IF(AND(NOT('Personnel Details'!$I$24=""), $B345&gt;='Personnel Details'!$I$24), IF('Personnel Details'!$K$24="", "", 'Personnel Details'!$K$24), IF('Personnel Details'!$F$24="", "", 'Personnel Details'!$F$24))))</f>
        <v/>
      </c>
      <c r="JV345" s="79" t="str">
        <f>IF(JT$9="", "", IF(AND(NOT('Personnel Details'!$N$24=""), $B345&gt;='Personnel Details'!$N$24), 'Personnel Details'!$Q$24, IF(AND(NOT('Personnel Details'!$I$24=""), $B345&gt;='Personnel Details'!$I$24), 'Personnel Details'!$L$24, 'Personnel Details'!$G$24)))</f>
        <v/>
      </c>
      <c r="JW345" s="59" t="str">
        <f t="shared" si="872"/>
        <v/>
      </c>
      <c r="JX345" s="53"/>
      <c r="JZ345" s="78" t="str">
        <f>IF(JZ$9="", "", IF(AND(NOT('Personnel Details'!$N$25=""), $B345&gt;='Personnel Details'!$N$25), 'Personnel Details'!$O$25, IF(AND(NOT('Personnel Details'!$I$25=""), $B345&gt;='Personnel Details'!$I$25), 'Personnel Details'!$J$25, 'Personnel Details'!$E$25)))</f>
        <v/>
      </c>
      <c r="KA345" s="59" t="str">
        <f>IF(JZ$9="", "", IF(AND(NOT('Personnel Details'!$N$25=""), $B345&gt;='Personnel Details'!$N$25), IF('Personnel Details'!$P$25="","", 'Personnel Details'!$P$25), IF(AND(NOT('Personnel Details'!$I$25=""), $B345&gt;='Personnel Details'!$I$25), IF('Personnel Details'!$K$25="", "", 'Personnel Details'!$K$25), IF('Personnel Details'!$F$25="", "", 'Personnel Details'!$F$25))))</f>
        <v/>
      </c>
      <c r="KB345" s="79" t="str">
        <f>IF(JZ$9="", "", IF(AND(NOT('Personnel Details'!$N$25=""), $B345&gt;='Personnel Details'!$N$25), 'Personnel Details'!$Q$25, IF(AND(NOT('Personnel Details'!$I$25=""), $B345&gt;='Personnel Details'!$I$25), 'Personnel Details'!$L$25, 'Personnel Details'!$G$25)))</f>
        <v/>
      </c>
      <c r="KC345" s="59" t="str">
        <f t="shared" si="873"/>
        <v/>
      </c>
      <c r="KD345" s="53"/>
      <c r="KF345" s="78" t="str">
        <f>IF(KF$9="", "", IF(AND(NOT('Personnel Details'!$N$26=""), $B345&gt;='Personnel Details'!$N$26), 'Personnel Details'!$O$26, IF(AND(NOT('Personnel Details'!$I$26=""), $B345&gt;='Personnel Details'!$I$26), 'Personnel Details'!$J$26, 'Personnel Details'!$E$26)))</f>
        <v/>
      </c>
      <c r="KG345" s="59" t="str">
        <f>IF(KF$9="", "", IF(AND(NOT('Personnel Details'!$N$26=""), $B345&gt;='Personnel Details'!$N$26), IF('Personnel Details'!$P$26="","", 'Personnel Details'!$P$26), IF(AND(NOT('Personnel Details'!$I$26=""), $B345&gt;='Personnel Details'!$I$26), IF('Personnel Details'!$K$26="", "", 'Personnel Details'!$K$26), IF('Personnel Details'!$F$26="", "", 'Personnel Details'!$F$26))))</f>
        <v/>
      </c>
      <c r="KH345" s="79" t="str">
        <f>IF(KF$9="", "", IF(AND(NOT('Personnel Details'!$N$26=""), $B345&gt;='Personnel Details'!$N$26), 'Personnel Details'!$Q$26, IF(AND(NOT('Personnel Details'!$I$26=""), $B345&gt;='Personnel Details'!$I$26), 'Personnel Details'!$L$26, 'Personnel Details'!$G$26)))</f>
        <v/>
      </c>
      <c r="KI345" s="59" t="str">
        <f t="shared" si="874"/>
        <v/>
      </c>
      <c r="KJ345" s="53"/>
      <c r="KL345" s="78" t="str">
        <f>IF(KL$9="", "", IF(AND(NOT('Personnel Details'!$N$27=""), $B345&gt;='Personnel Details'!$N$27), 'Personnel Details'!$O$27, IF(AND(NOT('Personnel Details'!$I$27=""), $B345&gt;='Personnel Details'!$I$27), 'Personnel Details'!$J$27, 'Personnel Details'!$E$27)))</f>
        <v/>
      </c>
      <c r="KM345" s="59" t="str">
        <f>IF(KL$9="", "", IF(AND(NOT('Personnel Details'!$N$27=""), $B345&gt;='Personnel Details'!$N$27), IF('Personnel Details'!$P$27="","", 'Personnel Details'!$P$27), IF(AND(NOT('Personnel Details'!$I$27=""), $B345&gt;='Personnel Details'!$I$27), IF('Personnel Details'!$K$27="", "", 'Personnel Details'!$K$27), IF('Personnel Details'!$F$27="", "", 'Personnel Details'!$F$27))))</f>
        <v/>
      </c>
      <c r="KN345" s="79" t="str">
        <f>IF(KL$9="", "", IF(AND(NOT('Personnel Details'!$N$27=""), $B345&gt;='Personnel Details'!$N$27), 'Personnel Details'!$Q$27, IF(AND(NOT('Personnel Details'!$I$27=""), $B345&gt;='Personnel Details'!$I$27), 'Personnel Details'!$L$27, 'Personnel Details'!$G$27)))</f>
        <v/>
      </c>
      <c r="KO345" s="59" t="str">
        <f t="shared" si="875"/>
        <v/>
      </c>
      <c r="KP345" s="53"/>
      <c r="KR345" s="78" t="str">
        <f>IF(KR$9="", "", IF(AND(NOT('Personnel Details'!$N$28=""), $B345&gt;='Personnel Details'!$N$28), 'Personnel Details'!$O$28, IF(AND(NOT('Personnel Details'!$I$28=""), $B345&gt;='Personnel Details'!$I$28), 'Personnel Details'!$J$28, 'Personnel Details'!$E$28)))</f>
        <v/>
      </c>
      <c r="KS345" s="59" t="str">
        <f>IF(KR$9="", "", IF(AND(NOT('Personnel Details'!$N$28=""), $B345&gt;='Personnel Details'!$N$28), IF('Personnel Details'!$P$28="","", 'Personnel Details'!$P$28), IF(AND(NOT('Personnel Details'!$I$28=""), $B345&gt;='Personnel Details'!$I$28), IF('Personnel Details'!$K$28="", "", 'Personnel Details'!$K$28), IF('Personnel Details'!$F$28="", "", 'Personnel Details'!$F$28))))</f>
        <v/>
      </c>
      <c r="KT345" s="79" t="str">
        <f>IF(KR$9="", "", IF(AND(NOT('Personnel Details'!$N$28=""), $B345&gt;='Personnel Details'!$N$28), 'Personnel Details'!$Q$28, IF(AND(NOT('Personnel Details'!$I$28=""), $B345&gt;='Personnel Details'!$I$28), 'Personnel Details'!$L$28, 'Personnel Details'!$G$28)))</f>
        <v/>
      </c>
      <c r="KU345" s="59" t="str">
        <f t="shared" si="876"/>
        <v/>
      </c>
      <c r="KV345" s="53"/>
      <c r="KX345" s="78" t="str">
        <f>IF(KX$9="", "", IF(AND(NOT('Personnel Details'!$N$29=""), $B345&gt;='Personnel Details'!$N$29), 'Personnel Details'!$O$29, IF(AND(NOT('Personnel Details'!$I$29=""), $B345&gt;='Personnel Details'!$I$29), 'Personnel Details'!$J$29, 'Personnel Details'!$E$29)))</f>
        <v/>
      </c>
      <c r="KY345" s="59" t="str">
        <f>IF(KX$9="", "", IF(AND(NOT('Personnel Details'!$N$29=""), $B345&gt;='Personnel Details'!$N$29), IF('Personnel Details'!$P$29="","", 'Personnel Details'!$P$29), IF(AND(NOT('Personnel Details'!$I$29=""), $B345&gt;='Personnel Details'!$I$29), IF('Personnel Details'!$K$29="", "", 'Personnel Details'!$K$29), IF('Personnel Details'!$F$29="", "", 'Personnel Details'!$F$29))))</f>
        <v/>
      </c>
      <c r="KZ345" s="79" t="str">
        <f>IF(KX$9="", "", IF(AND(NOT('Personnel Details'!$N$29=""), $B345&gt;='Personnel Details'!$N$29), 'Personnel Details'!$Q$29, IF(AND(NOT('Personnel Details'!$I$29=""), $B345&gt;='Personnel Details'!$I$29), 'Personnel Details'!$L$29, 'Personnel Details'!$G$29)))</f>
        <v/>
      </c>
      <c r="LA345" s="59" t="str">
        <f t="shared" si="877"/>
        <v/>
      </c>
      <c r="LB345" s="53"/>
      <c r="LD345" s="78" t="str">
        <f>IF(LD$9="", "", IF(AND(NOT('Personnel Details'!$N$30=""), $B345&gt;='Personnel Details'!$N$30), 'Personnel Details'!$O$30, IF(AND(NOT('Personnel Details'!$I$30=""), $B345&gt;='Personnel Details'!$I$30), 'Personnel Details'!$J$30, 'Personnel Details'!$E$30)))</f>
        <v/>
      </c>
      <c r="LE345" s="59" t="str">
        <f>IF(LD$9="", "", IF(AND(NOT('Personnel Details'!$N$30=""), $B345&gt;='Personnel Details'!$N$30), IF('Personnel Details'!$P$30="","", 'Personnel Details'!$P$30), IF(AND(NOT('Personnel Details'!$I$30=""), $B345&gt;='Personnel Details'!$I$30), IF('Personnel Details'!$K$30="", "", 'Personnel Details'!$K$30), IF('Personnel Details'!$F$30="", "", 'Personnel Details'!$F$30))))</f>
        <v/>
      </c>
      <c r="LF345" s="79" t="str">
        <f>IF(LD$9="", "", IF(AND(NOT('Personnel Details'!$N$30=""), $B345&gt;='Personnel Details'!$N$30), 'Personnel Details'!$Q$30, IF(AND(NOT('Personnel Details'!$I$30=""), $B345&gt;='Personnel Details'!$I$30), 'Personnel Details'!$L$30, 'Personnel Details'!$G$30)))</f>
        <v/>
      </c>
      <c r="LG345" s="59" t="str">
        <f t="shared" si="878"/>
        <v/>
      </c>
      <c r="LH345" s="53"/>
      <c r="LJ345" s="78" t="str">
        <f>IF(LJ$9="", "", IF(AND(NOT('Personnel Details'!$N$31=""), $B345&gt;='Personnel Details'!$N$31), 'Personnel Details'!$O$31, IF(AND(NOT('Personnel Details'!$I$31=""), $B345&gt;='Personnel Details'!$I$31), 'Personnel Details'!$J$31, 'Personnel Details'!$E$31)))</f>
        <v/>
      </c>
      <c r="LK345" s="59" t="str">
        <f>IF(LJ$9="", "", IF(AND(NOT('Personnel Details'!$N$31=""), $B345&gt;='Personnel Details'!$N$31), IF('Personnel Details'!$P$31="","", 'Personnel Details'!$P$31), IF(AND(NOT('Personnel Details'!$I$31=""), $B345&gt;='Personnel Details'!$I$31), IF('Personnel Details'!$K$31="", "", 'Personnel Details'!$K$31), IF('Personnel Details'!$F$31="", "", 'Personnel Details'!$F$31))))</f>
        <v/>
      </c>
      <c r="LL345" s="79" t="str">
        <f>IF(LJ$9="", "", IF(AND(NOT('Personnel Details'!$N$31=""), $B345&gt;='Personnel Details'!$N$31), 'Personnel Details'!$Q$31, IF(AND(NOT('Personnel Details'!$I$31=""), $B345&gt;='Personnel Details'!$I$31), 'Personnel Details'!$L$31, 'Personnel Details'!$G$31)))</f>
        <v/>
      </c>
      <c r="LM345" s="59" t="str">
        <f t="shared" si="879"/>
        <v/>
      </c>
      <c r="LN345" s="53"/>
      <c r="LP345" s="78" t="str">
        <f>IF(LP$9="", "", IF(AND(NOT('Personnel Details'!$N$32=""), $B345&gt;='Personnel Details'!$N$32), 'Personnel Details'!$O$32, IF(AND(NOT('Personnel Details'!$I$32=""), $B345&gt;='Personnel Details'!$I$32), 'Personnel Details'!$J$32, 'Personnel Details'!$E$32)))</f>
        <v/>
      </c>
      <c r="LQ345" s="59" t="str">
        <f>IF(LP$9="", "", IF(AND(NOT('Personnel Details'!$N$32=""), $B345&gt;='Personnel Details'!$N$32), IF('Personnel Details'!$P$32="","", 'Personnel Details'!$P$32), IF(AND(NOT('Personnel Details'!$I$32=""), $B345&gt;='Personnel Details'!$I$32), IF('Personnel Details'!$K$32="", "", 'Personnel Details'!$K$32), IF('Personnel Details'!$F$32="", "", 'Personnel Details'!$F$32))))</f>
        <v/>
      </c>
      <c r="LR345" s="79" t="str">
        <f>IF(LP$9="", "", IF(AND(NOT('Personnel Details'!$N$32=""), $B345&gt;='Personnel Details'!$N$32), 'Personnel Details'!$Q$32, IF(AND(NOT('Personnel Details'!$I$32=""), $B345&gt;='Personnel Details'!$I$32), 'Personnel Details'!$L$32, 'Personnel Details'!$G$32)))</f>
        <v/>
      </c>
      <c r="LS345" s="59" t="str">
        <f t="shared" si="880"/>
        <v/>
      </c>
      <c r="LT345" s="53"/>
      <c r="LV345" s="78" t="str">
        <f>IF(LV$9="", "", IF(AND(NOT('Personnel Details'!$N$33=""), $B345&gt;='Personnel Details'!$N$33), 'Personnel Details'!$O$33, IF(AND(NOT('Personnel Details'!$I$33=""), $B345&gt;='Personnel Details'!$I$33), 'Personnel Details'!$J$33, 'Personnel Details'!$E$33)))</f>
        <v/>
      </c>
      <c r="LW345" s="59" t="str">
        <f>IF(LV$9="", "", IF(AND(NOT('Personnel Details'!$N$33=""), $B345&gt;='Personnel Details'!$N$33), IF('Personnel Details'!$P$33="","", 'Personnel Details'!$P$33), IF(AND(NOT('Personnel Details'!$I$33=""), $B345&gt;='Personnel Details'!$I$33), IF('Personnel Details'!$K$33="", "", 'Personnel Details'!$K$33), IF('Personnel Details'!$F$33="", "", 'Personnel Details'!$F$33))))</f>
        <v/>
      </c>
      <c r="LX345" s="79" t="str">
        <f>IF(LV$9="", "", IF(AND(NOT('Personnel Details'!$N$33=""), $B345&gt;='Personnel Details'!$N$33), 'Personnel Details'!$Q$33, IF(AND(NOT('Personnel Details'!$I$33=""), $B345&gt;='Personnel Details'!$I$33), 'Personnel Details'!$L$33, 'Personnel Details'!$G$33)))</f>
        <v/>
      </c>
      <c r="LY345" s="59" t="str">
        <f t="shared" si="881"/>
        <v/>
      </c>
      <c r="LZ345" s="53"/>
      <c r="MB345" s="78" t="str">
        <f>IF(MB$9="", "", IF(AND(NOT('Personnel Details'!$N$34=""), $B345&gt;='Personnel Details'!$N$34), 'Personnel Details'!$O$34, IF(AND(NOT('Personnel Details'!$I$34=""), $B345&gt;='Personnel Details'!$I$34), 'Personnel Details'!$J$34, 'Personnel Details'!$E$34)))</f>
        <v/>
      </c>
      <c r="MC345" s="59" t="str">
        <f>IF(MB$9="", "", IF(AND(NOT('Personnel Details'!$N$34=""), $B345&gt;='Personnel Details'!$N$34), IF('Personnel Details'!$P$34="","", 'Personnel Details'!$P$34), IF(AND(NOT('Personnel Details'!$I$34=""), $B345&gt;='Personnel Details'!$I$34), IF('Personnel Details'!$K$34="", "", 'Personnel Details'!$K$34), IF('Personnel Details'!$F$34="", "", 'Personnel Details'!$F$34))))</f>
        <v/>
      </c>
      <c r="MD345" s="79" t="str">
        <f>IF(MB$9="", "", IF(AND(NOT('Personnel Details'!$N$34=""), $B345&gt;='Personnel Details'!$N$34), 'Personnel Details'!$Q$34, IF(AND(NOT('Personnel Details'!$I$34=""), $B345&gt;='Personnel Details'!$I$34), 'Personnel Details'!$L$34, 'Personnel Details'!$G$34)))</f>
        <v/>
      </c>
      <c r="ME345" s="59" t="str">
        <f t="shared" si="882"/>
        <v/>
      </c>
      <c r="MF345" s="53"/>
      <c r="MH345" s="78" t="str">
        <f>IF(MH$9="", "", IF(AND(NOT('Personnel Details'!$N$35=""), $B345&gt;='Personnel Details'!$N$35), 'Personnel Details'!$O$35, IF(AND(NOT('Personnel Details'!$I$35=""), $B345&gt;='Personnel Details'!$I$35), 'Personnel Details'!$J$35, 'Personnel Details'!$E$35)))</f>
        <v/>
      </c>
      <c r="MI345" s="59" t="str">
        <f>IF(MH$9="", "", IF(AND(NOT('Personnel Details'!$N$35=""), $B345&gt;='Personnel Details'!$N$35), IF('Personnel Details'!$P$35="","", 'Personnel Details'!$P$35), IF(AND(NOT('Personnel Details'!$I$35=""), $B345&gt;='Personnel Details'!$I$35), IF('Personnel Details'!$K$35="", "", 'Personnel Details'!$K$35), IF('Personnel Details'!$F$35="", "", 'Personnel Details'!$F$35))))</f>
        <v/>
      </c>
      <c r="MJ345" s="79" t="str">
        <f>IF(MH$9="", "", IF(AND(NOT('Personnel Details'!$N$35=""), $B345&gt;='Personnel Details'!$N$35), 'Personnel Details'!$Q$35, IF(AND(NOT('Personnel Details'!$I$35=""), $B345&gt;='Personnel Details'!$I$35), 'Personnel Details'!$L$35, 'Personnel Details'!$G$35)))</f>
        <v/>
      </c>
      <c r="MK345" s="59" t="str">
        <f t="shared" si="883"/>
        <v/>
      </c>
      <c r="ML345" s="53"/>
      <c r="MN345" s="78" t="str">
        <f>IF(MN$9="", "", IF(AND(NOT('Personnel Details'!$N$36=""), $B345&gt;='Personnel Details'!$N$36), 'Personnel Details'!$O$36, IF(AND(NOT('Personnel Details'!$I$36=""), $B345&gt;='Personnel Details'!$I$36), 'Personnel Details'!$J$36, 'Personnel Details'!$E$36)))</f>
        <v/>
      </c>
      <c r="MO345" s="59" t="str">
        <f>IF(MN$9="", "", IF(AND(NOT('Personnel Details'!$N$36=""), $B345&gt;='Personnel Details'!$N$36), IF('Personnel Details'!$P$36="","", 'Personnel Details'!$P$36), IF(AND(NOT('Personnel Details'!$I$36=""), $B345&gt;='Personnel Details'!$I$36), IF('Personnel Details'!$K$36="", "", 'Personnel Details'!$K$36), IF('Personnel Details'!$F$36="", "", 'Personnel Details'!$F$36))))</f>
        <v/>
      </c>
      <c r="MP345" s="79" t="str">
        <f>IF(MN$9="", "", IF(AND(NOT('Personnel Details'!$N$36=""), $B345&gt;='Personnel Details'!$N$36), 'Personnel Details'!$Q$36, IF(AND(NOT('Personnel Details'!$I$36=""), $B345&gt;='Personnel Details'!$I$36), 'Personnel Details'!$L$36, 'Personnel Details'!$G$36)))</f>
        <v/>
      </c>
      <c r="MQ345" s="59" t="str">
        <f t="shared" si="884"/>
        <v/>
      </c>
      <c r="MR345" s="53"/>
      <c r="MT345" s="78" t="str">
        <f>IF(MT$9="", "", IF(AND(NOT('Personnel Details'!$N$37=""), $B345&gt;='Personnel Details'!$N$37), 'Personnel Details'!$O$37, IF(AND(NOT('Personnel Details'!$I$37=""), $B345&gt;='Personnel Details'!$I$37), 'Personnel Details'!$J$37, 'Personnel Details'!$E$37)))</f>
        <v/>
      </c>
      <c r="MU345" s="59" t="str">
        <f>IF(MT$9="", "", IF(AND(NOT('Personnel Details'!$N$37=""), $B345&gt;='Personnel Details'!$N$37), IF('Personnel Details'!$P$37="","", 'Personnel Details'!$P$37), IF(AND(NOT('Personnel Details'!$I$37=""), $B345&gt;='Personnel Details'!$I$37), IF('Personnel Details'!$K$37="", "", 'Personnel Details'!$K$37), IF('Personnel Details'!$F$37="", "", 'Personnel Details'!$F$37))))</f>
        <v/>
      </c>
      <c r="MV345" s="79" t="str">
        <f>IF(MT$9="", "", IF(AND(NOT('Personnel Details'!$N$37=""), $B345&gt;='Personnel Details'!$N$37), 'Personnel Details'!$Q$37, IF(AND(NOT('Personnel Details'!$I$37=""), $B345&gt;='Personnel Details'!$I$37), 'Personnel Details'!$L$37, 'Personnel Details'!$G$37)))</f>
        <v/>
      </c>
      <c r="MW345" s="59" t="str">
        <f t="shared" si="885"/>
        <v/>
      </c>
      <c r="MX345" s="53"/>
      <c r="MZ345" s="78" t="str">
        <f>IF(MZ$9="", "", IF(AND(NOT('Personnel Details'!$N$38=""), $B345&gt;='Personnel Details'!$N$38), 'Personnel Details'!$O$38, IF(AND(NOT('Personnel Details'!$I$38=""), $B345&gt;='Personnel Details'!$I$38), 'Personnel Details'!$J$38, 'Personnel Details'!$E$38)))</f>
        <v/>
      </c>
      <c r="NA345" s="59" t="str">
        <f>IF(MZ$9="", "", IF(AND(NOT('Personnel Details'!$N$38=""), $B345&gt;='Personnel Details'!$N$38), IF('Personnel Details'!$P$38="","", 'Personnel Details'!$P$38), IF(AND(NOT('Personnel Details'!$I$38=""), $B345&gt;='Personnel Details'!$I$38), IF('Personnel Details'!$K$38="", "", 'Personnel Details'!$K$38), IF('Personnel Details'!$F$38="", "", 'Personnel Details'!$F$38))))</f>
        <v/>
      </c>
      <c r="NB345" s="79" t="str">
        <f>IF(MZ$9="", "", IF(AND(NOT('Personnel Details'!$N$38=""), $B345&gt;='Personnel Details'!$N$38), 'Personnel Details'!$Q$38, IF(AND(NOT('Personnel Details'!$I$38=""), $B345&gt;='Personnel Details'!$I$38), 'Personnel Details'!$L$38, 'Personnel Details'!$G$38)))</f>
        <v/>
      </c>
      <c r="NC345" s="59" t="str">
        <f t="shared" si="886"/>
        <v/>
      </c>
      <c r="ND345" s="53"/>
      <c r="NF345" s="78" t="str">
        <f>IF(NF$9="", "", IF(AND(NOT('Personnel Details'!$N$39=""), $B345&gt;='Personnel Details'!$N$39), 'Personnel Details'!$O$39, IF(AND(NOT('Personnel Details'!$I$39=""), $B345&gt;='Personnel Details'!$I$39), 'Personnel Details'!$J$39, 'Personnel Details'!$E$39)))</f>
        <v/>
      </c>
      <c r="NG345" s="59" t="str">
        <f>IF(NF$9="", "", IF(AND(NOT('Personnel Details'!$N$39=""), $B345&gt;='Personnel Details'!$N$39), IF('Personnel Details'!$P$39="","", 'Personnel Details'!$P$39), IF(AND(NOT('Personnel Details'!$I$39=""), $B345&gt;='Personnel Details'!$I$39), IF('Personnel Details'!$K$39="", "", 'Personnel Details'!$K$39), IF('Personnel Details'!$F$39="", "", 'Personnel Details'!$F$39))))</f>
        <v/>
      </c>
      <c r="NH345" s="79" t="str">
        <f>IF(NF$9="", "", IF(AND(NOT('Personnel Details'!$N$39=""), $B345&gt;='Personnel Details'!$N$39), 'Personnel Details'!$Q$39, IF(AND(NOT('Personnel Details'!$I$39=""), $B345&gt;='Personnel Details'!$I$39), 'Personnel Details'!$L$39, 'Personnel Details'!$G$39)))</f>
        <v/>
      </c>
      <c r="NI345" s="59" t="str">
        <f t="shared" si="887"/>
        <v/>
      </c>
      <c r="NJ345" s="53"/>
      <c r="NL345" s="78" t="str">
        <f>IF(NL$9="", "", IF(AND(NOT('Personnel Details'!$N$40=""), $B345&gt;='Personnel Details'!$N$40), 'Personnel Details'!$O$40, IF(AND(NOT('Personnel Details'!$I$40=""), $B345&gt;='Personnel Details'!$I$40), 'Personnel Details'!$J$40, 'Personnel Details'!$E$40)))</f>
        <v/>
      </c>
      <c r="NM345" s="59" t="str">
        <f>IF(NL$9="", "", IF(AND(NOT('Personnel Details'!$N$40=""), $B345&gt;='Personnel Details'!$N$40), IF('Personnel Details'!$P$40="","", 'Personnel Details'!$P$40), IF(AND(NOT('Personnel Details'!$I$40=""), $B345&gt;='Personnel Details'!$I$40), IF('Personnel Details'!$K$40="", "", 'Personnel Details'!$K$40), IF('Personnel Details'!$F$40="", "", 'Personnel Details'!$F$40))))</f>
        <v/>
      </c>
      <c r="NN345" s="79" t="str">
        <f>IF(NL$9="", "", IF(AND(NOT('Personnel Details'!$N$40=""), $B345&gt;='Personnel Details'!$N$40), 'Personnel Details'!$Q$40, IF(AND(NOT('Personnel Details'!$I$40=""), $B345&gt;='Personnel Details'!$I$40), 'Personnel Details'!$L$40, 'Personnel Details'!$G$40)))</f>
        <v/>
      </c>
      <c r="NO345" s="59" t="str">
        <f t="shared" si="888"/>
        <v/>
      </c>
      <c r="NP345" s="53"/>
    </row>
    <row r="346" spans="1:380" x14ac:dyDescent="0.25">
      <c r="A346" s="32"/>
      <c r="B346" s="113" t="str">
        <f>IFERROR(IF(B345+1&gt;'Personnel Details'!$U$5, "", B345+1), "")</f>
        <v/>
      </c>
      <c r="C346" s="32"/>
      <c r="D346" s="120"/>
      <c r="E346" s="13" t="str">
        <f t="shared" si="767"/>
        <v/>
      </c>
      <c r="F346" s="13" t="str">
        <f t="shared" si="798"/>
        <v/>
      </c>
      <c r="G346" s="56" t="str">
        <f t="shared" si="889"/>
        <v/>
      </c>
      <c r="H346" s="16" t="str">
        <f t="shared" si="799"/>
        <v/>
      </c>
      <c r="I346" s="32"/>
      <c r="J346" s="120"/>
      <c r="K346" s="62" t="str">
        <f t="shared" si="768"/>
        <v/>
      </c>
      <c r="L346" s="62" t="str">
        <f t="shared" si="800"/>
        <v/>
      </c>
      <c r="M346" s="65" t="str">
        <f t="shared" si="890"/>
        <v/>
      </c>
      <c r="N346" s="68" t="str">
        <f t="shared" si="801"/>
        <v/>
      </c>
      <c r="O346" s="32"/>
      <c r="P346" s="120"/>
      <c r="Q346" s="62" t="str">
        <f t="shared" si="769"/>
        <v/>
      </c>
      <c r="R346" s="62" t="str">
        <f t="shared" si="802"/>
        <v/>
      </c>
      <c r="S346" s="65" t="str">
        <f t="shared" si="891"/>
        <v/>
      </c>
      <c r="T346" s="68" t="str">
        <f t="shared" si="803"/>
        <v/>
      </c>
      <c r="U346" s="32"/>
      <c r="V346" s="120"/>
      <c r="W346" s="62" t="str">
        <f t="shared" si="770"/>
        <v/>
      </c>
      <c r="X346" s="62" t="str">
        <f t="shared" si="804"/>
        <v/>
      </c>
      <c r="Y346" s="65" t="str">
        <f t="shared" si="892"/>
        <v/>
      </c>
      <c r="Z346" s="68" t="str">
        <f t="shared" si="805"/>
        <v/>
      </c>
      <c r="AA346" s="32"/>
      <c r="AB346" s="120"/>
      <c r="AC346" s="62" t="str">
        <f t="shared" si="771"/>
        <v/>
      </c>
      <c r="AD346" s="62" t="str">
        <f t="shared" si="806"/>
        <v/>
      </c>
      <c r="AE346" s="65" t="str">
        <f t="shared" si="893"/>
        <v/>
      </c>
      <c r="AF346" s="68" t="str">
        <f t="shared" si="807"/>
        <v/>
      </c>
      <c r="AG346" s="32"/>
      <c r="AH346" s="120"/>
      <c r="AI346" s="62" t="str">
        <f t="shared" si="772"/>
        <v/>
      </c>
      <c r="AJ346" s="62" t="str">
        <f t="shared" si="808"/>
        <v/>
      </c>
      <c r="AK346" s="65" t="str">
        <f t="shared" si="894"/>
        <v/>
      </c>
      <c r="AL346" s="68" t="str">
        <f t="shared" si="809"/>
        <v/>
      </c>
      <c r="AM346" s="32"/>
      <c r="AN346" s="120"/>
      <c r="AO346" s="62" t="str">
        <f t="shared" si="773"/>
        <v/>
      </c>
      <c r="AP346" s="62" t="str">
        <f t="shared" si="810"/>
        <v/>
      </c>
      <c r="AQ346" s="65" t="str">
        <f t="shared" si="895"/>
        <v/>
      </c>
      <c r="AR346" s="68" t="str">
        <f t="shared" si="811"/>
        <v/>
      </c>
      <c r="AS346" s="32"/>
      <c r="AT346" s="120"/>
      <c r="AU346" s="62" t="str">
        <f t="shared" si="774"/>
        <v/>
      </c>
      <c r="AV346" s="62" t="str">
        <f t="shared" si="812"/>
        <v/>
      </c>
      <c r="AW346" s="65" t="str">
        <f t="shared" si="896"/>
        <v/>
      </c>
      <c r="AX346" s="68" t="str">
        <f t="shared" si="813"/>
        <v/>
      </c>
      <c r="AY346" s="32"/>
      <c r="AZ346" s="120"/>
      <c r="BA346" s="62" t="str">
        <f t="shared" si="775"/>
        <v/>
      </c>
      <c r="BB346" s="62" t="str">
        <f t="shared" si="814"/>
        <v/>
      </c>
      <c r="BC346" s="65" t="str">
        <f t="shared" si="897"/>
        <v/>
      </c>
      <c r="BD346" s="68" t="str">
        <f t="shared" si="815"/>
        <v/>
      </c>
      <c r="BE346" s="32"/>
      <c r="BF346" s="120"/>
      <c r="BG346" s="62" t="str">
        <f t="shared" si="776"/>
        <v/>
      </c>
      <c r="BH346" s="62" t="str">
        <f t="shared" si="816"/>
        <v/>
      </c>
      <c r="BI346" s="65" t="str">
        <f t="shared" si="898"/>
        <v/>
      </c>
      <c r="BJ346" s="68" t="str">
        <f t="shared" si="817"/>
        <v/>
      </c>
      <c r="BK346" s="32"/>
      <c r="BL346" s="120"/>
      <c r="BM346" s="62" t="str">
        <f t="shared" si="777"/>
        <v/>
      </c>
      <c r="BN346" s="62" t="str">
        <f t="shared" si="818"/>
        <v/>
      </c>
      <c r="BO346" s="65" t="str">
        <f t="shared" si="899"/>
        <v/>
      </c>
      <c r="BP346" s="68" t="str">
        <f t="shared" si="819"/>
        <v/>
      </c>
      <c r="BQ346" s="32"/>
      <c r="BR346" s="120"/>
      <c r="BS346" s="62" t="str">
        <f t="shared" si="778"/>
        <v/>
      </c>
      <c r="BT346" s="62" t="str">
        <f t="shared" si="820"/>
        <v/>
      </c>
      <c r="BU346" s="65" t="str">
        <f t="shared" si="900"/>
        <v/>
      </c>
      <c r="BV346" s="68" t="str">
        <f t="shared" si="821"/>
        <v/>
      </c>
      <c r="BW346" s="32"/>
      <c r="BX346" s="120"/>
      <c r="BY346" s="62" t="str">
        <f t="shared" si="779"/>
        <v/>
      </c>
      <c r="BZ346" s="62" t="str">
        <f t="shared" si="822"/>
        <v/>
      </c>
      <c r="CA346" s="65" t="str">
        <f t="shared" si="901"/>
        <v/>
      </c>
      <c r="CB346" s="68" t="str">
        <f t="shared" si="823"/>
        <v/>
      </c>
      <c r="CC346" s="32"/>
      <c r="CD346" s="120"/>
      <c r="CE346" s="62" t="str">
        <f t="shared" si="780"/>
        <v/>
      </c>
      <c r="CF346" s="62" t="str">
        <f t="shared" si="824"/>
        <v/>
      </c>
      <c r="CG346" s="65" t="str">
        <f t="shared" si="902"/>
        <v/>
      </c>
      <c r="CH346" s="68" t="str">
        <f t="shared" si="825"/>
        <v/>
      </c>
      <c r="CI346" s="32"/>
      <c r="CJ346" s="120"/>
      <c r="CK346" s="62" t="str">
        <f t="shared" si="781"/>
        <v/>
      </c>
      <c r="CL346" s="62" t="str">
        <f t="shared" si="826"/>
        <v/>
      </c>
      <c r="CM346" s="65" t="str">
        <f t="shared" si="903"/>
        <v/>
      </c>
      <c r="CN346" s="68" t="str">
        <f t="shared" si="827"/>
        <v/>
      </c>
      <c r="CO346" s="32"/>
      <c r="CP346" s="120"/>
      <c r="CQ346" s="62" t="str">
        <f t="shared" si="782"/>
        <v/>
      </c>
      <c r="CR346" s="62" t="str">
        <f t="shared" si="828"/>
        <v/>
      </c>
      <c r="CS346" s="65" t="str">
        <f t="shared" si="904"/>
        <v/>
      </c>
      <c r="CT346" s="68" t="str">
        <f t="shared" si="829"/>
        <v/>
      </c>
      <c r="CU346" s="32"/>
      <c r="CV346" s="120"/>
      <c r="CW346" s="62" t="str">
        <f t="shared" si="783"/>
        <v/>
      </c>
      <c r="CX346" s="62" t="str">
        <f t="shared" si="830"/>
        <v/>
      </c>
      <c r="CY346" s="65" t="str">
        <f t="shared" si="905"/>
        <v/>
      </c>
      <c r="CZ346" s="68" t="str">
        <f t="shared" si="831"/>
        <v/>
      </c>
      <c r="DA346" s="32"/>
      <c r="DB346" s="120"/>
      <c r="DC346" s="62" t="str">
        <f t="shared" si="784"/>
        <v/>
      </c>
      <c r="DD346" s="62" t="str">
        <f t="shared" si="832"/>
        <v/>
      </c>
      <c r="DE346" s="65" t="str">
        <f t="shared" si="906"/>
        <v/>
      </c>
      <c r="DF346" s="68" t="str">
        <f t="shared" si="833"/>
        <v/>
      </c>
      <c r="DG346" s="32"/>
      <c r="DH346" s="120"/>
      <c r="DI346" s="62" t="str">
        <f t="shared" si="785"/>
        <v/>
      </c>
      <c r="DJ346" s="62" t="str">
        <f t="shared" si="834"/>
        <v/>
      </c>
      <c r="DK346" s="65" t="str">
        <f t="shared" si="907"/>
        <v/>
      </c>
      <c r="DL346" s="68" t="str">
        <f t="shared" si="835"/>
        <v/>
      </c>
      <c r="DM346" s="32"/>
      <c r="DN346" s="120"/>
      <c r="DO346" s="62" t="str">
        <f t="shared" si="786"/>
        <v/>
      </c>
      <c r="DP346" s="62" t="str">
        <f t="shared" si="836"/>
        <v/>
      </c>
      <c r="DQ346" s="65" t="str">
        <f t="shared" si="908"/>
        <v/>
      </c>
      <c r="DR346" s="68" t="str">
        <f t="shared" si="837"/>
        <v/>
      </c>
      <c r="DS346" s="32"/>
      <c r="DT346" s="120"/>
      <c r="DU346" s="62" t="str">
        <f t="shared" si="787"/>
        <v/>
      </c>
      <c r="DV346" s="62" t="str">
        <f t="shared" si="838"/>
        <v/>
      </c>
      <c r="DW346" s="65" t="str">
        <f t="shared" si="909"/>
        <v/>
      </c>
      <c r="DX346" s="68" t="str">
        <f t="shared" si="839"/>
        <v/>
      </c>
      <c r="DY346" s="32"/>
      <c r="DZ346" s="120"/>
      <c r="EA346" s="62" t="str">
        <f t="shared" si="788"/>
        <v/>
      </c>
      <c r="EB346" s="62" t="str">
        <f t="shared" si="840"/>
        <v/>
      </c>
      <c r="EC346" s="65" t="str">
        <f t="shared" si="910"/>
        <v/>
      </c>
      <c r="ED346" s="68" t="str">
        <f t="shared" si="841"/>
        <v/>
      </c>
      <c r="EE346" s="32"/>
      <c r="EF346" s="120"/>
      <c r="EG346" s="62" t="str">
        <f t="shared" si="789"/>
        <v/>
      </c>
      <c r="EH346" s="62" t="str">
        <f t="shared" si="842"/>
        <v/>
      </c>
      <c r="EI346" s="65" t="str">
        <f t="shared" si="911"/>
        <v/>
      </c>
      <c r="EJ346" s="68" t="str">
        <f t="shared" si="843"/>
        <v/>
      </c>
      <c r="EK346" s="32"/>
      <c r="EL346" s="120"/>
      <c r="EM346" s="62" t="str">
        <f t="shared" si="790"/>
        <v/>
      </c>
      <c r="EN346" s="62" t="str">
        <f t="shared" si="844"/>
        <v/>
      </c>
      <c r="EO346" s="65" t="str">
        <f t="shared" si="912"/>
        <v/>
      </c>
      <c r="EP346" s="68" t="str">
        <f t="shared" si="845"/>
        <v/>
      </c>
      <c r="EQ346" s="32"/>
      <c r="ER346" s="120"/>
      <c r="ES346" s="62" t="str">
        <f t="shared" si="791"/>
        <v/>
      </c>
      <c r="ET346" s="62" t="str">
        <f t="shared" si="846"/>
        <v/>
      </c>
      <c r="EU346" s="65" t="str">
        <f t="shared" si="913"/>
        <v/>
      </c>
      <c r="EV346" s="68" t="str">
        <f t="shared" si="847"/>
        <v/>
      </c>
      <c r="EW346" s="32"/>
      <c r="EX346" s="120"/>
      <c r="EY346" s="62" t="str">
        <f t="shared" si="792"/>
        <v/>
      </c>
      <c r="EZ346" s="62" t="str">
        <f t="shared" si="848"/>
        <v/>
      </c>
      <c r="FA346" s="65" t="str">
        <f t="shared" si="914"/>
        <v/>
      </c>
      <c r="FB346" s="68" t="str">
        <f t="shared" si="849"/>
        <v/>
      </c>
      <c r="FC346" s="32"/>
      <c r="FD346" s="120"/>
      <c r="FE346" s="62" t="str">
        <f t="shared" si="793"/>
        <v/>
      </c>
      <c r="FF346" s="62" t="str">
        <f t="shared" si="850"/>
        <v/>
      </c>
      <c r="FG346" s="65" t="str">
        <f t="shared" si="915"/>
        <v/>
      </c>
      <c r="FH346" s="68" t="str">
        <f t="shared" si="851"/>
        <v/>
      </c>
      <c r="FI346" s="32"/>
      <c r="FJ346" s="120"/>
      <c r="FK346" s="62" t="str">
        <f t="shared" si="794"/>
        <v/>
      </c>
      <c r="FL346" s="62" t="str">
        <f t="shared" si="852"/>
        <v/>
      </c>
      <c r="FM346" s="65" t="str">
        <f t="shared" si="916"/>
        <v/>
      </c>
      <c r="FN346" s="68" t="str">
        <f t="shared" si="853"/>
        <v/>
      </c>
      <c r="FO346" s="32"/>
      <c r="FP346" s="120"/>
      <c r="FQ346" s="62" t="str">
        <f t="shared" si="795"/>
        <v/>
      </c>
      <c r="FR346" s="62" t="str">
        <f t="shared" si="854"/>
        <v/>
      </c>
      <c r="FS346" s="65" t="str">
        <f t="shared" si="917"/>
        <v/>
      </c>
      <c r="FT346" s="68" t="str">
        <f t="shared" si="855"/>
        <v/>
      </c>
      <c r="FU346" s="32"/>
      <c r="FV346" s="120"/>
      <c r="FW346" s="62" t="str">
        <f t="shared" si="796"/>
        <v/>
      </c>
      <c r="FX346" s="62" t="str">
        <f t="shared" si="856"/>
        <v/>
      </c>
      <c r="FY346" s="65" t="str">
        <f t="shared" si="918"/>
        <v/>
      </c>
      <c r="FZ346" s="68" t="str">
        <f t="shared" si="857"/>
        <v/>
      </c>
      <c r="GA346" s="32"/>
      <c r="GC346" s="7" t="str">
        <f t="shared" si="858"/>
        <v/>
      </c>
      <c r="GD346" s="7" t="str">
        <f t="shared" ca="1" si="797"/>
        <v/>
      </c>
      <c r="GT346" s="71" t="str">
        <f>IF(GT$9="", "", IF(AND(NOT('Personnel Details'!$N$11=""), $B346&gt;='Personnel Details'!$N$11), 'Personnel Details'!$O$11, IF(AND(NOT('Personnel Details'!$I$11=""), $B346&gt;='Personnel Details'!$I$11), 'Personnel Details'!$J$11, 'Personnel Details'!$E$11)))</f>
        <v/>
      </c>
      <c r="GU346" s="59" t="str">
        <f>IF(GT$9="", "", IF(AND(NOT('Personnel Details'!$N$11=""), $B346&gt;='Personnel Details'!$N$11), IF('Personnel Details'!$P$11="","", 'Personnel Details'!$P$11), IF(AND(NOT('Personnel Details'!$I$11=""), $B346&gt;='Personnel Details'!$I$11), IF('Personnel Details'!$K$11="", "", 'Personnel Details'!$K$11), IF('Personnel Details'!$F$11="", "", 'Personnel Details'!$F$11))))</f>
        <v/>
      </c>
      <c r="GV346" s="74" t="str">
        <f>IF(GT$9="", "", IF(AND(NOT('Personnel Details'!$N$11=""), $B346&gt;='Personnel Details'!$N$11), 'Personnel Details'!$Q$11, IF(AND(NOT('Personnel Details'!$I$11=""), $B346&gt;='Personnel Details'!$I$11), 'Personnel Details'!$L$11, 'Personnel Details'!$G$11)))</f>
        <v/>
      </c>
      <c r="GW346" s="59" t="str">
        <f t="shared" si="859"/>
        <v/>
      </c>
      <c r="GX346" s="53"/>
      <c r="GZ346" s="78" t="str">
        <f>IF(GZ$9="", "", IF(AND(NOT('Personnel Details'!$N$12=""), $B346&gt;='Personnel Details'!$N$12), 'Personnel Details'!$O$12, IF(AND(NOT('Personnel Details'!$I$12=""), $B346&gt;='Personnel Details'!$I$12), 'Personnel Details'!$J$12, 'Personnel Details'!$E$12)))</f>
        <v/>
      </c>
      <c r="HA346" s="59" t="str">
        <f>IF(GZ$9="", "", IF(AND(NOT('Personnel Details'!$N$12=""), $B346&gt;='Personnel Details'!$N$12), IF('Personnel Details'!$P$12="","", 'Personnel Details'!$P$12), IF(AND(NOT('Personnel Details'!$I$12=""), $B346&gt;='Personnel Details'!$I$12), IF('Personnel Details'!$K$12="", "", 'Personnel Details'!$K$12), IF('Personnel Details'!$F$12="", "", 'Personnel Details'!$F$12))))</f>
        <v/>
      </c>
      <c r="HB346" s="79" t="str">
        <f>IF(GZ$9="", "", IF(AND(NOT('Personnel Details'!$N$12=""), $B346&gt;='Personnel Details'!$N$12), 'Personnel Details'!$Q$12, IF(AND(NOT('Personnel Details'!$I$12=""), $B346&gt;='Personnel Details'!$I$12), 'Personnel Details'!$L$12, 'Personnel Details'!$G$12)))</f>
        <v/>
      </c>
      <c r="HC346" s="59" t="str">
        <f t="shared" si="860"/>
        <v/>
      </c>
      <c r="HD346" s="53"/>
      <c r="HF346" s="78" t="str">
        <f>IF(HF$9="", "", IF(AND(NOT('Personnel Details'!$N$13=""), $B346&gt;='Personnel Details'!$N$13), 'Personnel Details'!$O$13, IF(AND(NOT('Personnel Details'!$I$13=""), $B346&gt;='Personnel Details'!$I$13), 'Personnel Details'!$J$13, 'Personnel Details'!$E$13)))</f>
        <v/>
      </c>
      <c r="HG346" s="59" t="str">
        <f>IF(HF$9="", "", IF(AND(NOT('Personnel Details'!$N$13=""), $B346&gt;='Personnel Details'!$N$13), IF('Personnel Details'!$P$13="","", 'Personnel Details'!$P$13), IF(AND(NOT('Personnel Details'!$I$13=""), $B346&gt;='Personnel Details'!$I$13), IF('Personnel Details'!$K$13="", "", 'Personnel Details'!$K$13), IF('Personnel Details'!$F$13="", "", 'Personnel Details'!$F$13))))</f>
        <v/>
      </c>
      <c r="HH346" s="79" t="str">
        <f>IF(HF$9="", "", IF(AND(NOT('Personnel Details'!$N$13=""), $B346&gt;='Personnel Details'!$N$13), 'Personnel Details'!$Q$13, IF(AND(NOT('Personnel Details'!$I$13=""), $B346&gt;='Personnel Details'!$I$13), 'Personnel Details'!$L$13, 'Personnel Details'!$G$13)))</f>
        <v/>
      </c>
      <c r="HI346" s="59" t="str">
        <f t="shared" si="861"/>
        <v/>
      </c>
      <c r="HJ346" s="53"/>
      <c r="HL346" s="78" t="str">
        <f>IF(HL$9="", "", IF(AND(NOT('Personnel Details'!$N$14=""), $B346&gt;='Personnel Details'!$N$14), 'Personnel Details'!$O$14, IF(AND(NOT('Personnel Details'!$I$14=""), $B346&gt;='Personnel Details'!$I$14), 'Personnel Details'!$J$14, 'Personnel Details'!$E$14)))</f>
        <v/>
      </c>
      <c r="HM346" s="59" t="str">
        <f>IF(HL$9="", "", IF(AND(NOT('Personnel Details'!$N$14=""), $B346&gt;='Personnel Details'!$N$14), IF('Personnel Details'!$P$14="","", 'Personnel Details'!$P$14), IF(AND(NOT('Personnel Details'!$I$14=""), $B346&gt;='Personnel Details'!$I$14), IF('Personnel Details'!$K$14="", "", 'Personnel Details'!$K$14), IF('Personnel Details'!$F$14="", "", 'Personnel Details'!$F$14))))</f>
        <v/>
      </c>
      <c r="HN346" s="79" t="str">
        <f>IF(HL$9="", "", IF(AND(NOT('Personnel Details'!$N$14=""), $B346&gt;='Personnel Details'!$N$14), 'Personnel Details'!$Q$14, IF(AND(NOT('Personnel Details'!$I$14=""), $B346&gt;='Personnel Details'!$I$14), 'Personnel Details'!$L$14, 'Personnel Details'!$G$14)))</f>
        <v/>
      </c>
      <c r="HO346" s="59" t="str">
        <f t="shared" si="862"/>
        <v/>
      </c>
      <c r="HP346" s="53"/>
      <c r="HR346" s="78" t="str">
        <f>IF(HR$9="", "", IF(AND(NOT('Personnel Details'!$N$15=""), $B346&gt;='Personnel Details'!$N$15), 'Personnel Details'!$O$15, IF(AND(NOT('Personnel Details'!$I$15=""), $B346&gt;='Personnel Details'!$I$15), 'Personnel Details'!$J$15, 'Personnel Details'!$E$15)))</f>
        <v/>
      </c>
      <c r="HS346" s="59" t="str">
        <f>IF(HR$9="", "", IF(AND(NOT('Personnel Details'!$N$15=""), $B346&gt;='Personnel Details'!$N$15), IF('Personnel Details'!$P$15="","", 'Personnel Details'!$P$15), IF(AND(NOT('Personnel Details'!$I$15=""), $B346&gt;='Personnel Details'!$I$15), IF('Personnel Details'!$K$15="", "", 'Personnel Details'!$K$15), IF('Personnel Details'!$F$15="", "", 'Personnel Details'!$F$15))))</f>
        <v/>
      </c>
      <c r="HT346" s="79" t="str">
        <f>IF(HR$9="", "", IF(AND(NOT('Personnel Details'!$N$15=""), $B346&gt;='Personnel Details'!$N$15), 'Personnel Details'!$Q$15, IF(AND(NOT('Personnel Details'!$I$15=""), $B346&gt;='Personnel Details'!$I$15), 'Personnel Details'!$L$15, 'Personnel Details'!$G$15)))</f>
        <v/>
      </c>
      <c r="HU346" s="59" t="str">
        <f t="shared" si="863"/>
        <v/>
      </c>
      <c r="HV346" s="53"/>
      <c r="HX346" s="78" t="str">
        <f>IF(HX$9="", "", IF(AND(NOT('Personnel Details'!$N$16=""), $B346&gt;='Personnel Details'!$N$16), 'Personnel Details'!$O$16, IF(AND(NOT('Personnel Details'!$I$16=""), $B346&gt;='Personnel Details'!$I$16), 'Personnel Details'!$J$16, 'Personnel Details'!$E$16)))</f>
        <v/>
      </c>
      <c r="HY346" s="59" t="str">
        <f>IF(HX$9="", "", IF(AND(NOT('Personnel Details'!$N$16=""), $B346&gt;='Personnel Details'!$N$16), IF('Personnel Details'!$P$16="","", 'Personnel Details'!$P$16), IF(AND(NOT('Personnel Details'!$I$16=""), $B346&gt;='Personnel Details'!$I$16), IF('Personnel Details'!$K$16="", "", 'Personnel Details'!$K$16), IF('Personnel Details'!$F$16="", "", 'Personnel Details'!$F$16))))</f>
        <v/>
      </c>
      <c r="HZ346" s="79" t="str">
        <f>IF(HX$9="", "", IF(AND(NOT('Personnel Details'!$N$16=""), $B346&gt;='Personnel Details'!$N$16), 'Personnel Details'!$Q$16, IF(AND(NOT('Personnel Details'!$I$16=""), $B346&gt;='Personnel Details'!$I$16), 'Personnel Details'!$L$16, 'Personnel Details'!$G$16)))</f>
        <v/>
      </c>
      <c r="IA346" s="59" t="str">
        <f t="shared" si="864"/>
        <v/>
      </c>
      <c r="IB346" s="53"/>
      <c r="ID346" s="78" t="str">
        <f>IF(ID$9="", "", IF(AND(NOT('Personnel Details'!$N$17=""), $B346&gt;='Personnel Details'!$N$17), 'Personnel Details'!$O$17, IF(AND(NOT('Personnel Details'!$I$17=""), $B346&gt;='Personnel Details'!$I$17), 'Personnel Details'!$J$17, 'Personnel Details'!$E$17)))</f>
        <v/>
      </c>
      <c r="IE346" s="59" t="str">
        <f>IF(ID$9="", "", IF(AND(NOT('Personnel Details'!$N$17=""), $B346&gt;='Personnel Details'!$N$17), IF('Personnel Details'!$P$17="","", 'Personnel Details'!$P$17), IF(AND(NOT('Personnel Details'!$I$17=""), $B346&gt;='Personnel Details'!$I$17), IF('Personnel Details'!$K$17="", "", 'Personnel Details'!$K$17), IF('Personnel Details'!$F$17="", "", 'Personnel Details'!$F$17))))</f>
        <v/>
      </c>
      <c r="IF346" s="79" t="str">
        <f>IF(ID$9="", "", IF(AND(NOT('Personnel Details'!$N$17=""), $B346&gt;='Personnel Details'!$N$17), 'Personnel Details'!$Q$17, IF(AND(NOT('Personnel Details'!$I$17=""), $B346&gt;='Personnel Details'!$I$17), 'Personnel Details'!$L$17, 'Personnel Details'!$G$17)))</f>
        <v/>
      </c>
      <c r="IG346" s="59" t="str">
        <f t="shared" si="865"/>
        <v/>
      </c>
      <c r="IH346" s="53"/>
      <c r="IJ346" s="78" t="str">
        <f>IF(IJ$9="", "", IF(AND(NOT('Personnel Details'!$N$18=""), $B346&gt;='Personnel Details'!$N$18), 'Personnel Details'!$O$18, IF(AND(NOT('Personnel Details'!$I$18=""), $B346&gt;='Personnel Details'!$I$18), 'Personnel Details'!$J$18, 'Personnel Details'!$E$18)))</f>
        <v/>
      </c>
      <c r="IK346" s="59" t="str">
        <f>IF(IJ$9="", "", IF(AND(NOT('Personnel Details'!$N$18=""), $B346&gt;='Personnel Details'!$N$18), IF('Personnel Details'!$P$18="","", 'Personnel Details'!$P$18), IF(AND(NOT('Personnel Details'!$I$18=""), $B346&gt;='Personnel Details'!$I$18), IF('Personnel Details'!$K$18="", "", 'Personnel Details'!$K$18), IF('Personnel Details'!$F$18="", "", 'Personnel Details'!$F$18))))</f>
        <v/>
      </c>
      <c r="IL346" s="79" t="str">
        <f>IF(IJ$9="", "", IF(AND(NOT('Personnel Details'!$N$18=""), $B346&gt;='Personnel Details'!$N$18), 'Personnel Details'!$Q$18, IF(AND(NOT('Personnel Details'!$I$18=""), $B346&gt;='Personnel Details'!$I$18), 'Personnel Details'!$L$18, 'Personnel Details'!$G$18)))</f>
        <v/>
      </c>
      <c r="IM346" s="59" t="str">
        <f t="shared" si="866"/>
        <v/>
      </c>
      <c r="IN346" s="53"/>
      <c r="IP346" s="78" t="str">
        <f>IF(IP$9="", "", IF(AND(NOT('Personnel Details'!$N$19=""), $B346&gt;='Personnel Details'!$N$19), 'Personnel Details'!$O$19, IF(AND(NOT('Personnel Details'!$I$19=""), $B346&gt;='Personnel Details'!$I$19), 'Personnel Details'!$J$19, 'Personnel Details'!$E$19)))</f>
        <v/>
      </c>
      <c r="IQ346" s="59" t="str">
        <f>IF(IP$9="", "", IF(AND(NOT('Personnel Details'!$N$19=""), $B346&gt;='Personnel Details'!$N$19), IF('Personnel Details'!$P$19="","", 'Personnel Details'!$P$19), IF(AND(NOT('Personnel Details'!$I$19=""), $B346&gt;='Personnel Details'!$I$19), IF('Personnel Details'!$K$19="", "", 'Personnel Details'!$K$19), IF('Personnel Details'!$F$19="", "", 'Personnel Details'!$F$19))))</f>
        <v/>
      </c>
      <c r="IR346" s="79" t="str">
        <f>IF(IP$9="", "", IF(AND(NOT('Personnel Details'!$N$19=""), $B346&gt;='Personnel Details'!$N$19), 'Personnel Details'!$Q$19, IF(AND(NOT('Personnel Details'!$I$19=""), $B346&gt;='Personnel Details'!$I$19), 'Personnel Details'!$L$19, 'Personnel Details'!$G$19)))</f>
        <v/>
      </c>
      <c r="IS346" s="59" t="str">
        <f t="shared" si="867"/>
        <v/>
      </c>
      <c r="IT346" s="53"/>
      <c r="IV346" s="78" t="str">
        <f>IF(IV$9="", "", IF(AND(NOT('Personnel Details'!$N$20=""), $B346&gt;='Personnel Details'!$N$20), 'Personnel Details'!$O$20, IF(AND(NOT('Personnel Details'!$I$20=""), $B346&gt;='Personnel Details'!$I$20), 'Personnel Details'!$J$20, 'Personnel Details'!$E$20)))</f>
        <v/>
      </c>
      <c r="IW346" s="59" t="str">
        <f>IF(IV$9="", "", IF(AND(NOT('Personnel Details'!$N$20=""), $B346&gt;='Personnel Details'!$N$20), IF('Personnel Details'!$P$20="","", 'Personnel Details'!$P$20), IF(AND(NOT('Personnel Details'!$I$20=""), $B346&gt;='Personnel Details'!$I$20), IF('Personnel Details'!$K$20="", "", 'Personnel Details'!$K$20), IF('Personnel Details'!$F$20="", "", 'Personnel Details'!$F$20))))</f>
        <v/>
      </c>
      <c r="IX346" s="79" t="str">
        <f>IF(IV$9="", "", IF(AND(NOT('Personnel Details'!$N$20=""), $B346&gt;='Personnel Details'!$N$20), 'Personnel Details'!$Q$20, IF(AND(NOT('Personnel Details'!$I$20=""), $B346&gt;='Personnel Details'!$I$20), 'Personnel Details'!$L$20, 'Personnel Details'!$G$20)))</f>
        <v/>
      </c>
      <c r="IY346" s="59" t="str">
        <f t="shared" si="868"/>
        <v/>
      </c>
      <c r="IZ346" s="53"/>
      <c r="JB346" s="78" t="str">
        <f>IF(JB$9="", "", IF(AND(NOT('Personnel Details'!$N$21=""), $B346&gt;='Personnel Details'!$N$21), 'Personnel Details'!$O$21, IF(AND(NOT('Personnel Details'!$I$21=""), $B346&gt;='Personnel Details'!$I$21), 'Personnel Details'!$J$21, 'Personnel Details'!$E$21)))</f>
        <v/>
      </c>
      <c r="JC346" s="59" t="str">
        <f>IF(JB$9="", "", IF(AND(NOT('Personnel Details'!$N$21=""), $B346&gt;='Personnel Details'!$N$21), IF('Personnel Details'!$P$21="","", 'Personnel Details'!$P$21), IF(AND(NOT('Personnel Details'!$I$21=""), $B346&gt;='Personnel Details'!$I$21), IF('Personnel Details'!$K$21="", "", 'Personnel Details'!$K$21), IF('Personnel Details'!$F$21="", "", 'Personnel Details'!$F$21))))</f>
        <v/>
      </c>
      <c r="JD346" s="79" t="str">
        <f>IF(JB$9="", "", IF(AND(NOT('Personnel Details'!$N$21=""), $B346&gt;='Personnel Details'!$N$21), 'Personnel Details'!$Q$21, IF(AND(NOT('Personnel Details'!$I$21=""), $B346&gt;='Personnel Details'!$I$21), 'Personnel Details'!$L$21, 'Personnel Details'!$G$21)))</f>
        <v/>
      </c>
      <c r="JE346" s="59" t="str">
        <f t="shared" si="869"/>
        <v/>
      </c>
      <c r="JF346" s="53"/>
      <c r="JH346" s="78" t="str">
        <f>IF(JH$9="", "", IF(AND(NOT('Personnel Details'!$N$22=""), $B346&gt;='Personnel Details'!$N$22), 'Personnel Details'!$O$22, IF(AND(NOT('Personnel Details'!$I$22=""), $B346&gt;='Personnel Details'!$I$22), 'Personnel Details'!$J$22, 'Personnel Details'!$E$22)))</f>
        <v/>
      </c>
      <c r="JI346" s="59" t="str">
        <f>IF(JH$9="", "", IF(AND(NOT('Personnel Details'!$N$22=""), $B346&gt;='Personnel Details'!$N$22), IF('Personnel Details'!$P$22="","", 'Personnel Details'!$P$22), IF(AND(NOT('Personnel Details'!$I$22=""), $B346&gt;='Personnel Details'!$I$22), IF('Personnel Details'!$K$22="", "", 'Personnel Details'!$K$22), IF('Personnel Details'!$F$22="", "", 'Personnel Details'!$F$22))))</f>
        <v/>
      </c>
      <c r="JJ346" s="79" t="str">
        <f>IF(JH$9="", "", IF(AND(NOT('Personnel Details'!$N$22=""), $B346&gt;='Personnel Details'!$N$22), 'Personnel Details'!$Q$22, IF(AND(NOT('Personnel Details'!$I$22=""), $B346&gt;='Personnel Details'!$I$22), 'Personnel Details'!$L$22, 'Personnel Details'!$G$22)))</f>
        <v/>
      </c>
      <c r="JK346" s="59" t="str">
        <f t="shared" si="870"/>
        <v/>
      </c>
      <c r="JL346" s="53"/>
      <c r="JN346" s="78" t="str">
        <f>IF(JN$9="", "", IF(AND(NOT('Personnel Details'!$N$23=""), $B346&gt;='Personnel Details'!$N$23), 'Personnel Details'!$O$23, IF(AND(NOT('Personnel Details'!$I$23=""), $B346&gt;='Personnel Details'!$I$23), 'Personnel Details'!$J$23, 'Personnel Details'!$E$23)))</f>
        <v/>
      </c>
      <c r="JO346" s="59" t="str">
        <f>IF(JN$9="", "", IF(AND(NOT('Personnel Details'!$N$23=""), $B346&gt;='Personnel Details'!$N$23), IF('Personnel Details'!$P$23="","", 'Personnel Details'!$P$23), IF(AND(NOT('Personnel Details'!$I$23=""), $B346&gt;='Personnel Details'!$I$23), IF('Personnel Details'!$K$23="", "", 'Personnel Details'!$K$23), IF('Personnel Details'!$F$23="", "", 'Personnel Details'!$F$23))))</f>
        <v/>
      </c>
      <c r="JP346" s="79" t="str">
        <f>IF(JN$9="", "", IF(AND(NOT('Personnel Details'!$N$23=""), $B346&gt;='Personnel Details'!$N$23), 'Personnel Details'!$Q$23, IF(AND(NOT('Personnel Details'!$I$23=""), $B346&gt;='Personnel Details'!$I$23), 'Personnel Details'!$L$23, 'Personnel Details'!$G$23)))</f>
        <v/>
      </c>
      <c r="JQ346" s="59" t="str">
        <f t="shared" si="871"/>
        <v/>
      </c>
      <c r="JR346" s="53"/>
      <c r="JT346" s="78" t="str">
        <f>IF(JT$9="", "", IF(AND(NOT('Personnel Details'!$N$24=""), $B346&gt;='Personnel Details'!$N$24), 'Personnel Details'!$O$24, IF(AND(NOT('Personnel Details'!$I$24=""), $B346&gt;='Personnel Details'!$I$24), 'Personnel Details'!$J$24, 'Personnel Details'!$E$24)))</f>
        <v/>
      </c>
      <c r="JU346" s="59" t="str">
        <f>IF(JT$9="", "", IF(AND(NOT('Personnel Details'!$N$24=""), $B346&gt;='Personnel Details'!$N$24), IF('Personnel Details'!$P$24="","", 'Personnel Details'!$P$24), IF(AND(NOT('Personnel Details'!$I$24=""), $B346&gt;='Personnel Details'!$I$24), IF('Personnel Details'!$K$24="", "", 'Personnel Details'!$K$24), IF('Personnel Details'!$F$24="", "", 'Personnel Details'!$F$24))))</f>
        <v/>
      </c>
      <c r="JV346" s="79" t="str">
        <f>IF(JT$9="", "", IF(AND(NOT('Personnel Details'!$N$24=""), $B346&gt;='Personnel Details'!$N$24), 'Personnel Details'!$Q$24, IF(AND(NOT('Personnel Details'!$I$24=""), $B346&gt;='Personnel Details'!$I$24), 'Personnel Details'!$L$24, 'Personnel Details'!$G$24)))</f>
        <v/>
      </c>
      <c r="JW346" s="59" t="str">
        <f t="shared" si="872"/>
        <v/>
      </c>
      <c r="JX346" s="53"/>
      <c r="JZ346" s="78" t="str">
        <f>IF(JZ$9="", "", IF(AND(NOT('Personnel Details'!$N$25=""), $B346&gt;='Personnel Details'!$N$25), 'Personnel Details'!$O$25, IF(AND(NOT('Personnel Details'!$I$25=""), $B346&gt;='Personnel Details'!$I$25), 'Personnel Details'!$J$25, 'Personnel Details'!$E$25)))</f>
        <v/>
      </c>
      <c r="KA346" s="59" t="str">
        <f>IF(JZ$9="", "", IF(AND(NOT('Personnel Details'!$N$25=""), $B346&gt;='Personnel Details'!$N$25), IF('Personnel Details'!$P$25="","", 'Personnel Details'!$P$25), IF(AND(NOT('Personnel Details'!$I$25=""), $B346&gt;='Personnel Details'!$I$25), IF('Personnel Details'!$K$25="", "", 'Personnel Details'!$K$25), IF('Personnel Details'!$F$25="", "", 'Personnel Details'!$F$25))))</f>
        <v/>
      </c>
      <c r="KB346" s="79" t="str">
        <f>IF(JZ$9="", "", IF(AND(NOT('Personnel Details'!$N$25=""), $B346&gt;='Personnel Details'!$N$25), 'Personnel Details'!$Q$25, IF(AND(NOT('Personnel Details'!$I$25=""), $B346&gt;='Personnel Details'!$I$25), 'Personnel Details'!$L$25, 'Personnel Details'!$G$25)))</f>
        <v/>
      </c>
      <c r="KC346" s="59" t="str">
        <f t="shared" si="873"/>
        <v/>
      </c>
      <c r="KD346" s="53"/>
      <c r="KF346" s="78" t="str">
        <f>IF(KF$9="", "", IF(AND(NOT('Personnel Details'!$N$26=""), $B346&gt;='Personnel Details'!$N$26), 'Personnel Details'!$O$26, IF(AND(NOT('Personnel Details'!$I$26=""), $B346&gt;='Personnel Details'!$I$26), 'Personnel Details'!$J$26, 'Personnel Details'!$E$26)))</f>
        <v/>
      </c>
      <c r="KG346" s="59" t="str">
        <f>IF(KF$9="", "", IF(AND(NOT('Personnel Details'!$N$26=""), $B346&gt;='Personnel Details'!$N$26), IF('Personnel Details'!$P$26="","", 'Personnel Details'!$P$26), IF(AND(NOT('Personnel Details'!$I$26=""), $B346&gt;='Personnel Details'!$I$26), IF('Personnel Details'!$K$26="", "", 'Personnel Details'!$K$26), IF('Personnel Details'!$F$26="", "", 'Personnel Details'!$F$26))))</f>
        <v/>
      </c>
      <c r="KH346" s="79" t="str">
        <f>IF(KF$9="", "", IF(AND(NOT('Personnel Details'!$N$26=""), $B346&gt;='Personnel Details'!$N$26), 'Personnel Details'!$Q$26, IF(AND(NOT('Personnel Details'!$I$26=""), $B346&gt;='Personnel Details'!$I$26), 'Personnel Details'!$L$26, 'Personnel Details'!$G$26)))</f>
        <v/>
      </c>
      <c r="KI346" s="59" t="str">
        <f t="shared" si="874"/>
        <v/>
      </c>
      <c r="KJ346" s="53"/>
      <c r="KL346" s="78" t="str">
        <f>IF(KL$9="", "", IF(AND(NOT('Personnel Details'!$N$27=""), $B346&gt;='Personnel Details'!$N$27), 'Personnel Details'!$O$27, IF(AND(NOT('Personnel Details'!$I$27=""), $B346&gt;='Personnel Details'!$I$27), 'Personnel Details'!$J$27, 'Personnel Details'!$E$27)))</f>
        <v/>
      </c>
      <c r="KM346" s="59" t="str">
        <f>IF(KL$9="", "", IF(AND(NOT('Personnel Details'!$N$27=""), $B346&gt;='Personnel Details'!$N$27), IF('Personnel Details'!$P$27="","", 'Personnel Details'!$P$27), IF(AND(NOT('Personnel Details'!$I$27=""), $B346&gt;='Personnel Details'!$I$27), IF('Personnel Details'!$K$27="", "", 'Personnel Details'!$K$27), IF('Personnel Details'!$F$27="", "", 'Personnel Details'!$F$27))))</f>
        <v/>
      </c>
      <c r="KN346" s="79" t="str">
        <f>IF(KL$9="", "", IF(AND(NOT('Personnel Details'!$N$27=""), $B346&gt;='Personnel Details'!$N$27), 'Personnel Details'!$Q$27, IF(AND(NOT('Personnel Details'!$I$27=""), $B346&gt;='Personnel Details'!$I$27), 'Personnel Details'!$L$27, 'Personnel Details'!$G$27)))</f>
        <v/>
      </c>
      <c r="KO346" s="59" t="str">
        <f t="shared" si="875"/>
        <v/>
      </c>
      <c r="KP346" s="53"/>
      <c r="KR346" s="78" t="str">
        <f>IF(KR$9="", "", IF(AND(NOT('Personnel Details'!$N$28=""), $B346&gt;='Personnel Details'!$N$28), 'Personnel Details'!$O$28, IF(AND(NOT('Personnel Details'!$I$28=""), $B346&gt;='Personnel Details'!$I$28), 'Personnel Details'!$J$28, 'Personnel Details'!$E$28)))</f>
        <v/>
      </c>
      <c r="KS346" s="59" t="str">
        <f>IF(KR$9="", "", IF(AND(NOT('Personnel Details'!$N$28=""), $B346&gt;='Personnel Details'!$N$28), IF('Personnel Details'!$P$28="","", 'Personnel Details'!$P$28), IF(AND(NOT('Personnel Details'!$I$28=""), $B346&gt;='Personnel Details'!$I$28), IF('Personnel Details'!$K$28="", "", 'Personnel Details'!$K$28), IF('Personnel Details'!$F$28="", "", 'Personnel Details'!$F$28))))</f>
        <v/>
      </c>
      <c r="KT346" s="79" t="str">
        <f>IF(KR$9="", "", IF(AND(NOT('Personnel Details'!$N$28=""), $B346&gt;='Personnel Details'!$N$28), 'Personnel Details'!$Q$28, IF(AND(NOT('Personnel Details'!$I$28=""), $B346&gt;='Personnel Details'!$I$28), 'Personnel Details'!$L$28, 'Personnel Details'!$G$28)))</f>
        <v/>
      </c>
      <c r="KU346" s="59" t="str">
        <f t="shared" si="876"/>
        <v/>
      </c>
      <c r="KV346" s="53"/>
      <c r="KX346" s="78" t="str">
        <f>IF(KX$9="", "", IF(AND(NOT('Personnel Details'!$N$29=""), $B346&gt;='Personnel Details'!$N$29), 'Personnel Details'!$O$29, IF(AND(NOT('Personnel Details'!$I$29=""), $B346&gt;='Personnel Details'!$I$29), 'Personnel Details'!$J$29, 'Personnel Details'!$E$29)))</f>
        <v/>
      </c>
      <c r="KY346" s="59" t="str">
        <f>IF(KX$9="", "", IF(AND(NOT('Personnel Details'!$N$29=""), $B346&gt;='Personnel Details'!$N$29), IF('Personnel Details'!$P$29="","", 'Personnel Details'!$P$29), IF(AND(NOT('Personnel Details'!$I$29=""), $B346&gt;='Personnel Details'!$I$29), IF('Personnel Details'!$K$29="", "", 'Personnel Details'!$K$29), IF('Personnel Details'!$F$29="", "", 'Personnel Details'!$F$29))))</f>
        <v/>
      </c>
      <c r="KZ346" s="79" t="str">
        <f>IF(KX$9="", "", IF(AND(NOT('Personnel Details'!$N$29=""), $B346&gt;='Personnel Details'!$N$29), 'Personnel Details'!$Q$29, IF(AND(NOT('Personnel Details'!$I$29=""), $B346&gt;='Personnel Details'!$I$29), 'Personnel Details'!$L$29, 'Personnel Details'!$G$29)))</f>
        <v/>
      </c>
      <c r="LA346" s="59" t="str">
        <f t="shared" si="877"/>
        <v/>
      </c>
      <c r="LB346" s="53"/>
      <c r="LD346" s="78" t="str">
        <f>IF(LD$9="", "", IF(AND(NOT('Personnel Details'!$N$30=""), $B346&gt;='Personnel Details'!$N$30), 'Personnel Details'!$O$30, IF(AND(NOT('Personnel Details'!$I$30=""), $B346&gt;='Personnel Details'!$I$30), 'Personnel Details'!$J$30, 'Personnel Details'!$E$30)))</f>
        <v/>
      </c>
      <c r="LE346" s="59" t="str">
        <f>IF(LD$9="", "", IF(AND(NOT('Personnel Details'!$N$30=""), $B346&gt;='Personnel Details'!$N$30), IF('Personnel Details'!$P$30="","", 'Personnel Details'!$P$30), IF(AND(NOT('Personnel Details'!$I$30=""), $B346&gt;='Personnel Details'!$I$30), IF('Personnel Details'!$K$30="", "", 'Personnel Details'!$K$30), IF('Personnel Details'!$F$30="", "", 'Personnel Details'!$F$30))))</f>
        <v/>
      </c>
      <c r="LF346" s="79" t="str">
        <f>IF(LD$9="", "", IF(AND(NOT('Personnel Details'!$N$30=""), $B346&gt;='Personnel Details'!$N$30), 'Personnel Details'!$Q$30, IF(AND(NOT('Personnel Details'!$I$30=""), $B346&gt;='Personnel Details'!$I$30), 'Personnel Details'!$L$30, 'Personnel Details'!$G$30)))</f>
        <v/>
      </c>
      <c r="LG346" s="59" t="str">
        <f t="shared" si="878"/>
        <v/>
      </c>
      <c r="LH346" s="53"/>
      <c r="LJ346" s="78" t="str">
        <f>IF(LJ$9="", "", IF(AND(NOT('Personnel Details'!$N$31=""), $B346&gt;='Personnel Details'!$N$31), 'Personnel Details'!$O$31, IF(AND(NOT('Personnel Details'!$I$31=""), $B346&gt;='Personnel Details'!$I$31), 'Personnel Details'!$J$31, 'Personnel Details'!$E$31)))</f>
        <v/>
      </c>
      <c r="LK346" s="59" t="str">
        <f>IF(LJ$9="", "", IF(AND(NOT('Personnel Details'!$N$31=""), $B346&gt;='Personnel Details'!$N$31), IF('Personnel Details'!$P$31="","", 'Personnel Details'!$P$31), IF(AND(NOT('Personnel Details'!$I$31=""), $B346&gt;='Personnel Details'!$I$31), IF('Personnel Details'!$K$31="", "", 'Personnel Details'!$K$31), IF('Personnel Details'!$F$31="", "", 'Personnel Details'!$F$31))))</f>
        <v/>
      </c>
      <c r="LL346" s="79" t="str">
        <f>IF(LJ$9="", "", IF(AND(NOT('Personnel Details'!$N$31=""), $B346&gt;='Personnel Details'!$N$31), 'Personnel Details'!$Q$31, IF(AND(NOT('Personnel Details'!$I$31=""), $B346&gt;='Personnel Details'!$I$31), 'Personnel Details'!$L$31, 'Personnel Details'!$G$31)))</f>
        <v/>
      </c>
      <c r="LM346" s="59" t="str">
        <f t="shared" si="879"/>
        <v/>
      </c>
      <c r="LN346" s="53"/>
      <c r="LP346" s="78" t="str">
        <f>IF(LP$9="", "", IF(AND(NOT('Personnel Details'!$N$32=""), $B346&gt;='Personnel Details'!$N$32), 'Personnel Details'!$O$32, IF(AND(NOT('Personnel Details'!$I$32=""), $B346&gt;='Personnel Details'!$I$32), 'Personnel Details'!$J$32, 'Personnel Details'!$E$32)))</f>
        <v/>
      </c>
      <c r="LQ346" s="59" t="str">
        <f>IF(LP$9="", "", IF(AND(NOT('Personnel Details'!$N$32=""), $B346&gt;='Personnel Details'!$N$32), IF('Personnel Details'!$P$32="","", 'Personnel Details'!$P$32), IF(AND(NOT('Personnel Details'!$I$32=""), $B346&gt;='Personnel Details'!$I$32), IF('Personnel Details'!$K$32="", "", 'Personnel Details'!$K$32), IF('Personnel Details'!$F$32="", "", 'Personnel Details'!$F$32))))</f>
        <v/>
      </c>
      <c r="LR346" s="79" t="str">
        <f>IF(LP$9="", "", IF(AND(NOT('Personnel Details'!$N$32=""), $B346&gt;='Personnel Details'!$N$32), 'Personnel Details'!$Q$32, IF(AND(NOT('Personnel Details'!$I$32=""), $B346&gt;='Personnel Details'!$I$32), 'Personnel Details'!$L$32, 'Personnel Details'!$G$32)))</f>
        <v/>
      </c>
      <c r="LS346" s="59" t="str">
        <f t="shared" si="880"/>
        <v/>
      </c>
      <c r="LT346" s="53"/>
      <c r="LV346" s="78" t="str">
        <f>IF(LV$9="", "", IF(AND(NOT('Personnel Details'!$N$33=""), $B346&gt;='Personnel Details'!$N$33), 'Personnel Details'!$O$33, IF(AND(NOT('Personnel Details'!$I$33=""), $B346&gt;='Personnel Details'!$I$33), 'Personnel Details'!$J$33, 'Personnel Details'!$E$33)))</f>
        <v/>
      </c>
      <c r="LW346" s="59" t="str">
        <f>IF(LV$9="", "", IF(AND(NOT('Personnel Details'!$N$33=""), $B346&gt;='Personnel Details'!$N$33), IF('Personnel Details'!$P$33="","", 'Personnel Details'!$P$33), IF(AND(NOT('Personnel Details'!$I$33=""), $B346&gt;='Personnel Details'!$I$33), IF('Personnel Details'!$K$33="", "", 'Personnel Details'!$K$33), IF('Personnel Details'!$F$33="", "", 'Personnel Details'!$F$33))))</f>
        <v/>
      </c>
      <c r="LX346" s="79" t="str">
        <f>IF(LV$9="", "", IF(AND(NOT('Personnel Details'!$N$33=""), $B346&gt;='Personnel Details'!$N$33), 'Personnel Details'!$Q$33, IF(AND(NOT('Personnel Details'!$I$33=""), $B346&gt;='Personnel Details'!$I$33), 'Personnel Details'!$L$33, 'Personnel Details'!$G$33)))</f>
        <v/>
      </c>
      <c r="LY346" s="59" t="str">
        <f t="shared" si="881"/>
        <v/>
      </c>
      <c r="LZ346" s="53"/>
      <c r="MB346" s="78" t="str">
        <f>IF(MB$9="", "", IF(AND(NOT('Personnel Details'!$N$34=""), $B346&gt;='Personnel Details'!$N$34), 'Personnel Details'!$O$34, IF(AND(NOT('Personnel Details'!$I$34=""), $B346&gt;='Personnel Details'!$I$34), 'Personnel Details'!$J$34, 'Personnel Details'!$E$34)))</f>
        <v/>
      </c>
      <c r="MC346" s="59" t="str">
        <f>IF(MB$9="", "", IF(AND(NOT('Personnel Details'!$N$34=""), $B346&gt;='Personnel Details'!$N$34), IF('Personnel Details'!$P$34="","", 'Personnel Details'!$P$34), IF(AND(NOT('Personnel Details'!$I$34=""), $B346&gt;='Personnel Details'!$I$34), IF('Personnel Details'!$K$34="", "", 'Personnel Details'!$K$34), IF('Personnel Details'!$F$34="", "", 'Personnel Details'!$F$34))))</f>
        <v/>
      </c>
      <c r="MD346" s="79" t="str">
        <f>IF(MB$9="", "", IF(AND(NOT('Personnel Details'!$N$34=""), $B346&gt;='Personnel Details'!$N$34), 'Personnel Details'!$Q$34, IF(AND(NOT('Personnel Details'!$I$34=""), $B346&gt;='Personnel Details'!$I$34), 'Personnel Details'!$L$34, 'Personnel Details'!$G$34)))</f>
        <v/>
      </c>
      <c r="ME346" s="59" t="str">
        <f t="shared" si="882"/>
        <v/>
      </c>
      <c r="MF346" s="53"/>
      <c r="MH346" s="78" t="str">
        <f>IF(MH$9="", "", IF(AND(NOT('Personnel Details'!$N$35=""), $B346&gt;='Personnel Details'!$N$35), 'Personnel Details'!$O$35, IF(AND(NOT('Personnel Details'!$I$35=""), $B346&gt;='Personnel Details'!$I$35), 'Personnel Details'!$J$35, 'Personnel Details'!$E$35)))</f>
        <v/>
      </c>
      <c r="MI346" s="59" t="str">
        <f>IF(MH$9="", "", IF(AND(NOT('Personnel Details'!$N$35=""), $B346&gt;='Personnel Details'!$N$35), IF('Personnel Details'!$P$35="","", 'Personnel Details'!$P$35), IF(AND(NOT('Personnel Details'!$I$35=""), $B346&gt;='Personnel Details'!$I$35), IF('Personnel Details'!$K$35="", "", 'Personnel Details'!$K$35), IF('Personnel Details'!$F$35="", "", 'Personnel Details'!$F$35))))</f>
        <v/>
      </c>
      <c r="MJ346" s="79" t="str">
        <f>IF(MH$9="", "", IF(AND(NOT('Personnel Details'!$N$35=""), $B346&gt;='Personnel Details'!$N$35), 'Personnel Details'!$Q$35, IF(AND(NOT('Personnel Details'!$I$35=""), $B346&gt;='Personnel Details'!$I$35), 'Personnel Details'!$L$35, 'Personnel Details'!$G$35)))</f>
        <v/>
      </c>
      <c r="MK346" s="59" t="str">
        <f t="shared" si="883"/>
        <v/>
      </c>
      <c r="ML346" s="53"/>
      <c r="MN346" s="78" t="str">
        <f>IF(MN$9="", "", IF(AND(NOT('Personnel Details'!$N$36=""), $B346&gt;='Personnel Details'!$N$36), 'Personnel Details'!$O$36, IF(AND(NOT('Personnel Details'!$I$36=""), $B346&gt;='Personnel Details'!$I$36), 'Personnel Details'!$J$36, 'Personnel Details'!$E$36)))</f>
        <v/>
      </c>
      <c r="MO346" s="59" t="str">
        <f>IF(MN$9="", "", IF(AND(NOT('Personnel Details'!$N$36=""), $B346&gt;='Personnel Details'!$N$36), IF('Personnel Details'!$P$36="","", 'Personnel Details'!$P$36), IF(AND(NOT('Personnel Details'!$I$36=""), $B346&gt;='Personnel Details'!$I$36), IF('Personnel Details'!$K$36="", "", 'Personnel Details'!$K$36), IF('Personnel Details'!$F$36="", "", 'Personnel Details'!$F$36))))</f>
        <v/>
      </c>
      <c r="MP346" s="79" t="str">
        <f>IF(MN$9="", "", IF(AND(NOT('Personnel Details'!$N$36=""), $B346&gt;='Personnel Details'!$N$36), 'Personnel Details'!$Q$36, IF(AND(NOT('Personnel Details'!$I$36=""), $B346&gt;='Personnel Details'!$I$36), 'Personnel Details'!$L$36, 'Personnel Details'!$G$36)))</f>
        <v/>
      </c>
      <c r="MQ346" s="59" t="str">
        <f t="shared" si="884"/>
        <v/>
      </c>
      <c r="MR346" s="53"/>
      <c r="MT346" s="78" t="str">
        <f>IF(MT$9="", "", IF(AND(NOT('Personnel Details'!$N$37=""), $B346&gt;='Personnel Details'!$N$37), 'Personnel Details'!$O$37, IF(AND(NOT('Personnel Details'!$I$37=""), $B346&gt;='Personnel Details'!$I$37), 'Personnel Details'!$J$37, 'Personnel Details'!$E$37)))</f>
        <v/>
      </c>
      <c r="MU346" s="59" t="str">
        <f>IF(MT$9="", "", IF(AND(NOT('Personnel Details'!$N$37=""), $B346&gt;='Personnel Details'!$N$37), IF('Personnel Details'!$P$37="","", 'Personnel Details'!$P$37), IF(AND(NOT('Personnel Details'!$I$37=""), $B346&gt;='Personnel Details'!$I$37), IF('Personnel Details'!$K$37="", "", 'Personnel Details'!$K$37), IF('Personnel Details'!$F$37="", "", 'Personnel Details'!$F$37))))</f>
        <v/>
      </c>
      <c r="MV346" s="79" t="str">
        <f>IF(MT$9="", "", IF(AND(NOT('Personnel Details'!$N$37=""), $B346&gt;='Personnel Details'!$N$37), 'Personnel Details'!$Q$37, IF(AND(NOT('Personnel Details'!$I$37=""), $B346&gt;='Personnel Details'!$I$37), 'Personnel Details'!$L$37, 'Personnel Details'!$G$37)))</f>
        <v/>
      </c>
      <c r="MW346" s="59" t="str">
        <f t="shared" si="885"/>
        <v/>
      </c>
      <c r="MX346" s="53"/>
      <c r="MZ346" s="78" t="str">
        <f>IF(MZ$9="", "", IF(AND(NOT('Personnel Details'!$N$38=""), $B346&gt;='Personnel Details'!$N$38), 'Personnel Details'!$O$38, IF(AND(NOT('Personnel Details'!$I$38=""), $B346&gt;='Personnel Details'!$I$38), 'Personnel Details'!$J$38, 'Personnel Details'!$E$38)))</f>
        <v/>
      </c>
      <c r="NA346" s="59" t="str">
        <f>IF(MZ$9="", "", IF(AND(NOT('Personnel Details'!$N$38=""), $B346&gt;='Personnel Details'!$N$38), IF('Personnel Details'!$P$38="","", 'Personnel Details'!$P$38), IF(AND(NOT('Personnel Details'!$I$38=""), $B346&gt;='Personnel Details'!$I$38), IF('Personnel Details'!$K$38="", "", 'Personnel Details'!$K$38), IF('Personnel Details'!$F$38="", "", 'Personnel Details'!$F$38))))</f>
        <v/>
      </c>
      <c r="NB346" s="79" t="str">
        <f>IF(MZ$9="", "", IF(AND(NOT('Personnel Details'!$N$38=""), $B346&gt;='Personnel Details'!$N$38), 'Personnel Details'!$Q$38, IF(AND(NOT('Personnel Details'!$I$38=""), $B346&gt;='Personnel Details'!$I$38), 'Personnel Details'!$L$38, 'Personnel Details'!$G$38)))</f>
        <v/>
      </c>
      <c r="NC346" s="59" t="str">
        <f t="shared" si="886"/>
        <v/>
      </c>
      <c r="ND346" s="53"/>
      <c r="NF346" s="78" t="str">
        <f>IF(NF$9="", "", IF(AND(NOT('Personnel Details'!$N$39=""), $B346&gt;='Personnel Details'!$N$39), 'Personnel Details'!$O$39, IF(AND(NOT('Personnel Details'!$I$39=""), $B346&gt;='Personnel Details'!$I$39), 'Personnel Details'!$J$39, 'Personnel Details'!$E$39)))</f>
        <v/>
      </c>
      <c r="NG346" s="59" t="str">
        <f>IF(NF$9="", "", IF(AND(NOT('Personnel Details'!$N$39=""), $B346&gt;='Personnel Details'!$N$39), IF('Personnel Details'!$P$39="","", 'Personnel Details'!$P$39), IF(AND(NOT('Personnel Details'!$I$39=""), $B346&gt;='Personnel Details'!$I$39), IF('Personnel Details'!$K$39="", "", 'Personnel Details'!$K$39), IF('Personnel Details'!$F$39="", "", 'Personnel Details'!$F$39))))</f>
        <v/>
      </c>
      <c r="NH346" s="79" t="str">
        <f>IF(NF$9="", "", IF(AND(NOT('Personnel Details'!$N$39=""), $B346&gt;='Personnel Details'!$N$39), 'Personnel Details'!$Q$39, IF(AND(NOT('Personnel Details'!$I$39=""), $B346&gt;='Personnel Details'!$I$39), 'Personnel Details'!$L$39, 'Personnel Details'!$G$39)))</f>
        <v/>
      </c>
      <c r="NI346" s="59" t="str">
        <f t="shared" si="887"/>
        <v/>
      </c>
      <c r="NJ346" s="53"/>
      <c r="NL346" s="78" t="str">
        <f>IF(NL$9="", "", IF(AND(NOT('Personnel Details'!$N$40=""), $B346&gt;='Personnel Details'!$N$40), 'Personnel Details'!$O$40, IF(AND(NOT('Personnel Details'!$I$40=""), $B346&gt;='Personnel Details'!$I$40), 'Personnel Details'!$J$40, 'Personnel Details'!$E$40)))</f>
        <v/>
      </c>
      <c r="NM346" s="59" t="str">
        <f>IF(NL$9="", "", IF(AND(NOT('Personnel Details'!$N$40=""), $B346&gt;='Personnel Details'!$N$40), IF('Personnel Details'!$P$40="","", 'Personnel Details'!$P$40), IF(AND(NOT('Personnel Details'!$I$40=""), $B346&gt;='Personnel Details'!$I$40), IF('Personnel Details'!$K$40="", "", 'Personnel Details'!$K$40), IF('Personnel Details'!$F$40="", "", 'Personnel Details'!$F$40))))</f>
        <v/>
      </c>
      <c r="NN346" s="79" t="str">
        <f>IF(NL$9="", "", IF(AND(NOT('Personnel Details'!$N$40=""), $B346&gt;='Personnel Details'!$N$40), 'Personnel Details'!$Q$40, IF(AND(NOT('Personnel Details'!$I$40=""), $B346&gt;='Personnel Details'!$I$40), 'Personnel Details'!$L$40, 'Personnel Details'!$G$40)))</f>
        <v/>
      </c>
      <c r="NO346" s="59" t="str">
        <f t="shared" si="888"/>
        <v/>
      </c>
      <c r="NP346" s="53"/>
    </row>
    <row r="347" spans="1:380" x14ac:dyDescent="0.25">
      <c r="A347" s="32"/>
      <c r="B347" s="113" t="str">
        <f>IFERROR(IF(B346+1&gt;'Personnel Details'!$U$5, "", B346+1), "")</f>
        <v/>
      </c>
      <c r="C347" s="32"/>
      <c r="D347" s="120"/>
      <c r="E347" s="13" t="str">
        <f t="shared" si="767"/>
        <v/>
      </c>
      <c r="F347" s="13" t="str">
        <f t="shared" si="798"/>
        <v/>
      </c>
      <c r="G347" s="56" t="str">
        <f t="shared" si="889"/>
        <v/>
      </c>
      <c r="H347" s="16" t="str">
        <f t="shared" si="799"/>
        <v/>
      </c>
      <c r="I347" s="32"/>
      <c r="J347" s="120"/>
      <c r="K347" s="62" t="str">
        <f t="shared" si="768"/>
        <v/>
      </c>
      <c r="L347" s="62" t="str">
        <f t="shared" si="800"/>
        <v/>
      </c>
      <c r="M347" s="65" t="str">
        <f t="shared" si="890"/>
        <v/>
      </c>
      <c r="N347" s="68" t="str">
        <f t="shared" si="801"/>
        <v/>
      </c>
      <c r="O347" s="32"/>
      <c r="P347" s="120"/>
      <c r="Q347" s="62" t="str">
        <f t="shared" si="769"/>
        <v/>
      </c>
      <c r="R347" s="62" t="str">
        <f t="shared" si="802"/>
        <v/>
      </c>
      <c r="S347" s="65" t="str">
        <f t="shared" si="891"/>
        <v/>
      </c>
      <c r="T347" s="68" t="str">
        <f t="shared" si="803"/>
        <v/>
      </c>
      <c r="U347" s="32"/>
      <c r="V347" s="120"/>
      <c r="W347" s="62" t="str">
        <f t="shared" si="770"/>
        <v/>
      </c>
      <c r="X347" s="62" t="str">
        <f t="shared" si="804"/>
        <v/>
      </c>
      <c r="Y347" s="65" t="str">
        <f t="shared" si="892"/>
        <v/>
      </c>
      <c r="Z347" s="68" t="str">
        <f t="shared" si="805"/>
        <v/>
      </c>
      <c r="AA347" s="32"/>
      <c r="AB347" s="120"/>
      <c r="AC347" s="62" t="str">
        <f t="shared" si="771"/>
        <v/>
      </c>
      <c r="AD347" s="62" t="str">
        <f t="shared" si="806"/>
        <v/>
      </c>
      <c r="AE347" s="65" t="str">
        <f t="shared" si="893"/>
        <v/>
      </c>
      <c r="AF347" s="68" t="str">
        <f t="shared" si="807"/>
        <v/>
      </c>
      <c r="AG347" s="32"/>
      <c r="AH347" s="120"/>
      <c r="AI347" s="62" t="str">
        <f t="shared" si="772"/>
        <v/>
      </c>
      <c r="AJ347" s="62" t="str">
        <f t="shared" si="808"/>
        <v/>
      </c>
      <c r="AK347" s="65" t="str">
        <f t="shared" si="894"/>
        <v/>
      </c>
      <c r="AL347" s="68" t="str">
        <f t="shared" si="809"/>
        <v/>
      </c>
      <c r="AM347" s="32"/>
      <c r="AN347" s="120"/>
      <c r="AO347" s="62" t="str">
        <f t="shared" si="773"/>
        <v/>
      </c>
      <c r="AP347" s="62" t="str">
        <f t="shared" si="810"/>
        <v/>
      </c>
      <c r="AQ347" s="65" t="str">
        <f t="shared" si="895"/>
        <v/>
      </c>
      <c r="AR347" s="68" t="str">
        <f t="shared" si="811"/>
        <v/>
      </c>
      <c r="AS347" s="32"/>
      <c r="AT347" s="120"/>
      <c r="AU347" s="62" t="str">
        <f t="shared" si="774"/>
        <v/>
      </c>
      <c r="AV347" s="62" t="str">
        <f t="shared" si="812"/>
        <v/>
      </c>
      <c r="AW347" s="65" t="str">
        <f t="shared" si="896"/>
        <v/>
      </c>
      <c r="AX347" s="68" t="str">
        <f t="shared" si="813"/>
        <v/>
      </c>
      <c r="AY347" s="32"/>
      <c r="AZ347" s="120"/>
      <c r="BA347" s="62" t="str">
        <f t="shared" si="775"/>
        <v/>
      </c>
      <c r="BB347" s="62" t="str">
        <f t="shared" si="814"/>
        <v/>
      </c>
      <c r="BC347" s="65" t="str">
        <f t="shared" si="897"/>
        <v/>
      </c>
      <c r="BD347" s="68" t="str">
        <f t="shared" si="815"/>
        <v/>
      </c>
      <c r="BE347" s="32"/>
      <c r="BF347" s="120"/>
      <c r="BG347" s="62" t="str">
        <f t="shared" si="776"/>
        <v/>
      </c>
      <c r="BH347" s="62" t="str">
        <f t="shared" si="816"/>
        <v/>
      </c>
      <c r="BI347" s="65" t="str">
        <f t="shared" si="898"/>
        <v/>
      </c>
      <c r="BJ347" s="68" t="str">
        <f t="shared" si="817"/>
        <v/>
      </c>
      <c r="BK347" s="32"/>
      <c r="BL347" s="120"/>
      <c r="BM347" s="62" t="str">
        <f t="shared" si="777"/>
        <v/>
      </c>
      <c r="BN347" s="62" t="str">
        <f t="shared" si="818"/>
        <v/>
      </c>
      <c r="BO347" s="65" t="str">
        <f t="shared" si="899"/>
        <v/>
      </c>
      <c r="BP347" s="68" t="str">
        <f t="shared" si="819"/>
        <v/>
      </c>
      <c r="BQ347" s="32"/>
      <c r="BR347" s="120"/>
      <c r="BS347" s="62" t="str">
        <f t="shared" si="778"/>
        <v/>
      </c>
      <c r="BT347" s="62" t="str">
        <f t="shared" si="820"/>
        <v/>
      </c>
      <c r="BU347" s="65" t="str">
        <f t="shared" si="900"/>
        <v/>
      </c>
      <c r="BV347" s="68" t="str">
        <f t="shared" si="821"/>
        <v/>
      </c>
      <c r="BW347" s="32"/>
      <c r="BX347" s="120"/>
      <c r="BY347" s="62" t="str">
        <f t="shared" si="779"/>
        <v/>
      </c>
      <c r="BZ347" s="62" t="str">
        <f t="shared" si="822"/>
        <v/>
      </c>
      <c r="CA347" s="65" t="str">
        <f t="shared" si="901"/>
        <v/>
      </c>
      <c r="CB347" s="68" t="str">
        <f t="shared" si="823"/>
        <v/>
      </c>
      <c r="CC347" s="32"/>
      <c r="CD347" s="120"/>
      <c r="CE347" s="62" t="str">
        <f t="shared" si="780"/>
        <v/>
      </c>
      <c r="CF347" s="62" t="str">
        <f t="shared" si="824"/>
        <v/>
      </c>
      <c r="CG347" s="65" t="str">
        <f t="shared" si="902"/>
        <v/>
      </c>
      <c r="CH347" s="68" t="str">
        <f t="shared" si="825"/>
        <v/>
      </c>
      <c r="CI347" s="32"/>
      <c r="CJ347" s="120"/>
      <c r="CK347" s="62" t="str">
        <f t="shared" si="781"/>
        <v/>
      </c>
      <c r="CL347" s="62" t="str">
        <f t="shared" si="826"/>
        <v/>
      </c>
      <c r="CM347" s="65" t="str">
        <f t="shared" si="903"/>
        <v/>
      </c>
      <c r="CN347" s="68" t="str">
        <f t="shared" si="827"/>
        <v/>
      </c>
      <c r="CO347" s="32"/>
      <c r="CP347" s="120"/>
      <c r="CQ347" s="62" t="str">
        <f t="shared" si="782"/>
        <v/>
      </c>
      <c r="CR347" s="62" t="str">
        <f t="shared" si="828"/>
        <v/>
      </c>
      <c r="CS347" s="65" t="str">
        <f t="shared" si="904"/>
        <v/>
      </c>
      <c r="CT347" s="68" t="str">
        <f t="shared" si="829"/>
        <v/>
      </c>
      <c r="CU347" s="32"/>
      <c r="CV347" s="120"/>
      <c r="CW347" s="62" t="str">
        <f t="shared" si="783"/>
        <v/>
      </c>
      <c r="CX347" s="62" t="str">
        <f t="shared" si="830"/>
        <v/>
      </c>
      <c r="CY347" s="65" t="str">
        <f t="shared" si="905"/>
        <v/>
      </c>
      <c r="CZ347" s="68" t="str">
        <f t="shared" si="831"/>
        <v/>
      </c>
      <c r="DA347" s="32"/>
      <c r="DB347" s="120"/>
      <c r="DC347" s="62" t="str">
        <f t="shared" si="784"/>
        <v/>
      </c>
      <c r="DD347" s="62" t="str">
        <f t="shared" si="832"/>
        <v/>
      </c>
      <c r="DE347" s="65" t="str">
        <f t="shared" si="906"/>
        <v/>
      </c>
      <c r="DF347" s="68" t="str">
        <f t="shared" si="833"/>
        <v/>
      </c>
      <c r="DG347" s="32"/>
      <c r="DH347" s="120"/>
      <c r="DI347" s="62" t="str">
        <f t="shared" si="785"/>
        <v/>
      </c>
      <c r="DJ347" s="62" t="str">
        <f t="shared" si="834"/>
        <v/>
      </c>
      <c r="DK347" s="65" t="str">
        <f t="shared" si="907"/>
        <v/>
      </c>
      <c r="DL347" s="68" t="str">
        <f t="shared" si="835"/>
        <v/>
      </c>
      <c r="DM347" s="32"/>
      <c r="DN347" s="120"/>
      <c r="DO347" s="62" t="str">
        <f t="shared" si="786"/>
        <v/>
      </c>
      <c r="DP347" s="62" t="str">
        <f t="shared" si="836"/>
        <v/>
      </c>
      <c r="DQ347" s="65" t="str">
        <f t="shared" si="908"/>
        <v/>
      </c>
      <c r="DR347" s="68" t="str">
        <f t="shared" si="837"/>
        <v/>
      </c>
      <c r="DS347" s="32"/>
      <c r="DT347" s="120"/>
      <c r="DU347" s="62" t="str">
        <f t="shared" si="787"/>
        <v/>
      </c>
      <c r="DV347" s="62" t="str">
        <f t="shared" si="838"/>
        <v/>
      </c>
      <c r="DW347" s="65" t="str">
        <f t="shared" si="909"/>
        <v/>
      </c>
      <c r="DX347" s="68" t="str">
        <f t="shared" si="839"/>
        <v/>
      </c>
      <c r="DY347" s="32"/>
      <c r="DZ347" s="120"/>
      <c r="EA347" s="62" t="str">
        <f t="shared" si="788"/>
        <v/>
      </c>
      <c r="EB347" s="62" t="str">
        <f t="shared" si="840"/>
        <v/>
      </c>
      <c r="EC347" s="65" t="str">
        <f t="shared" si="910"/>
        <v/>
      </c>
      <c r="ED347" s="68" t="str">
        <f t="shared" si="841"/>
        <v/>
      </c>
      <c r="EE347" s="32"/>
      <c r="EF347" s="120"/>
      <c r="EG347" s="62" t="str">
        <f t="shared" si="789"/>
        <v/>
      </c>
      <c r="EH347" s="62" t="str">
        <f t="shared" si="842"/>
        <v/>
      </c>
      <c r="EI347" s="65" t="str">
        <f t="shared" si="911"/>
        <v/>
      </c>
      <c r="EJ347" s="68" t="str">
        <f t="shared" si="843"/>
        <v/>
      </c>
      <c r="EK347" s="32"/>
      <c r="EL347" s="120"/>
      <c r="EM347" s="62" t="str">
        <f t="shared" si="790"/>
        <v/>
      </c>
      <c r="EN347" s="62" t="str">
        <f t="shared" si="844"/>
        <v/>
      </c>
      <c r="EO347" s="65" t="str">
        <f t="shared" si="912"/>
        <v/>
      </c>
      <c r="EP347" s="68" t="str">
        <f t="shared" si="845"/>
        <v/>
      </c>
      <c r="EQ347" s="32"/>
      <c r="ER347" s="120"/>
      <c r="ES347" s="62" t="str">
        <f t="shared" si="791"/>
        <v/>
      </c>
      <c r="ET347" s="62" t="str">
        <f t="shared" si="846"/>
        <v/>
      </c>
      <c r="EU347" s="65" t="str">
        <f t="shared" si="913"/>
        <v/>
      </c>
      <c r="EV347" s="68" t="str">
        <f t="shared" si="847"/>
        <v/>
      </c>
      <c r="EW347" s="32"/>
      <c r="EX347" s="120"/>
      <c r="EY347" s="62" t="str">
        <f t="shared" si="792"/>
        <v/>
      </c>
      <c r="EZ347" s="62" t="str">
        <f t="shared" si="848"/>
        <v/>
      </c>
      <c r="FA347" s="65" t="str">
        <f t="shared" si="914"/>
        <v/>
      </c>
      <c r="FB347" s="68" t="str">
        <f t="shared" si="849"/>
        <v/>
      </c>
      <c r="FC347" s="32"/>
      <c r="FD347" s="120"/>
      <c r="FE347" s="62" t="str">
        <f t="shared" si="793"/>
        <v/>
      </c>
      <c r="FF347" s="62" t="str">
        <f t="shared" si="850"/>
        <v/>
      </c>
      <c r="FG347" s="65" t="str">
        <f t="shared" si="915"/>
        <v/>
      </c>
      <c r="FH347" s="68" t="str">
        <f t="shared" si="851"/>
        <v/>
      </c>
      <c r="FI347" s="32"/>
      <c r="FJ347" s="120"/>
      <c r="FK347" s="62" t="str">
        <f t="shared" si="794"/>
        <v/>
      </c>
      <c r="FL347" s="62" t="str">
        <f t="shared" si="852"/>
        <v/>
      </c>
      <c r="FM347" s="65" t="str">
        <f t="shared" si="916"/>
        <v/>
      </c>
      <c r="FN347" s="68" t="str">
        <f t="shared" si="853"/>
        <v/>
      </c>
      <c r="FO347" s="32"/>
      <c r="FP347" s="120"/>
      <c r="FQ347" s="62" t="str">
        <f t="shared" si="795"/>
        <v/>
      </c>
      <c r="FR347" s="62" t="str">
        <f t="shared" si="854"/>
        <v/>
      </c>
      <c r="FS347" s="65" t="str">
        <f t="shared" si="917"/>
        <v/>
      </c>
      <c r="FT347" s="68" t="str">
        <f t="shared" si="855"/>
        <v/>
      </c>
      <c r="FU347" s="32"/>
      <c r="FV347" s="120"/>
      <c r="FW347" s="62" t="str">
        <f t="shared" si="796"/>
        <v/>
      </c>
      <c r="FX347" s="62" t="str">
        <f t="shared" si="856"/>
        <v/>
      </c>
      <c r="FY347" s="65" t="str">
        <f t="shared" si="918"/>
        <v/>
      </c>
      <c r="FZ347" s="68" t="str">
        <f t="shared" si="857"/>
        <v/>
      </c>
      <c r="GA347" s="32"/>
      <c r="GC347" s="7" t="str">
        <f t="shared" si="858"/>
        <v/>
      </c>
      <c r="GD347" s="7" t="str">
        <f t="shared" ca="1" si="797"/>
        <v/>
      </c>
      <c r="GT347" s="71" t="str">
        <f>IF(GT$9="", "", IF(AND(NOT('Personnel Details'!$N$11=""), $B347&gt;='Personnel Details'!$N$11), 'Personnel Details'!$O$11, IF(AND(NOT('Personnel Details'!$I$11=""), $B347&gt;='Personnel Details'!$I$11), 'Personnel Details'!$J$11, 'Personnel Details'!$E$11)))</f>
        <v/>
      </c>
      <c r="GU347" s="59" t="str">
        <f>IF(GT$9="", "", IF(AND(NOT('Personnel Details'!$N$11=""), $B347&gt;='Personnel Details'!$N$11), IF('Personnel Details'!$P$11="","", 'Personnel Details'!$P$11), IF(AND(NOT('Personnel Details'!$I$11=""), $B347&gt;='Personnel Details'!$I$11), IF('Personnel Details'!$K$11="", "", 'Personnel Details'!$K$11), IF('Personnel Details'!$F$11="", "", 'Personnel Details'!$F$11))))</f>
        <v/>
      </c>
      <c r="GV347" s="74" t="str">
        <f>IF(GT$9="", "", IF(AND(NOT('Personnel Details'!$N$11=""), $B347&gt;='Personnel Details'!$N$11), 'Personnel Details'!$Q$11, IF(AND(NOT('Personnel Details'!$I$11=""), $B347&gt;='Personnel Details'!$I$11), 'Personnel Details'!$L$11, 'Personnel Details'!$G$11)))</f>
        <v/>
      </c>
      <c r="GW347" s="59" t="str">
        <f t="shared" si="859"/>
        <v/>
      </c>
      <c r="GX347" s="53"/>
      <c r="GZ347" s="78" t="str">
        <f>IF(GZ$9="", "", IF(AND(NOT('Personnel Details'!$N$12=""), $B347&gt;='Personnel Details'!$N$12), 'Personnel Details'!$O$12, IF(AND(NOT('Personnel Details'!$I$12=""), $B347&gt;='Personnel Details'!$I$12), 'Personnel Details'!$J$12, 'Personnel Details'!$E$12)))</f>
        <v/>
      </c>
      <c r="HA347" s="59" t="str">
        <f>IF(GZ$9="", "", IF(AND(NOT('Personnel Details'!$N$12=""), $B347&gt;='Personnel Details'!$N$12), IF('Personnel Details'!$P$12="","", 'Personnel Details'!$P$12), IF(AND(NOT('Personnel Details'!$I$12=""), $B347&gt;='Personnel Details'!$I$12), IF('Personnel Details'!$K$12="", "", 'Personnel Details'!$K$12), IF('Personnel Details'!$F$12="", "", 'Personnel Details'!$F$12))))</f>
        <v/>
      </c>
      <c r="HB347" s="79" t="str">
        <f>IF(GZ$9="", "", IF(AND(NOT('Personnel Details'!$N$12=""), $B347&gt;='Personnel Details'!$N$12), 'Personnel Details'!$Q$12, IF(AND(NOT('Personnel Details'!$I$12=""), $B347&gt;='Personnel Details'!$I$12), 'Personnel Details'!$L$12, 'Personnel Details'!$G$12)))</f>
        <v/>
      </c>
      <c r="HC347" s="59" t="str">
        <f t="shared" si="860"/>
        <v/>
      </c>
      <c r="HD347" s="53"/>
      <c r="HF347" s="78" t="str">
        <f>IF(HF$9="", "", IF(AND(NOT('Personnel Details'!$N$13=""), $B347&gt;='Personnel Details'!$N$13), 'Personnel Details'!$O$13, IF(AND(NOT('Personnel Details'!$I$13=""), $B347&gt;='Personnel Details'!$I$13), 'Personnel Details'!$J$13, 'Personnel Details'!$E$13)))</f>
        <v/>
      </c>
      <c r="HG347" s="59" t="str">
        <f>IF(HF$9="", "", IF(AND(NOT('Personnel Details'!$N$13=""), $B347&gt;='Personnel Details'!$N$13), IF('Personnel Details'!$P$13="","", 'Personnel Details'!$P$13), IF(AND(NOT('Personnel Details'!$I$13=""), $B347&gt;='Personnel Details'!$I$13), IF('Personnel Details'!$K$13="", "", 'Personnel Details'!$K$13), IF('Personnel Details'!$F$13="", "", 'Personnel Details'!$F$13))))</f>
        <v/>
      </c>
      <c r="HH347" s="79" t="str">
        <f>IF(HF$9="", "", IF(AND(NOT('Personnel Details'!$N$13=""), $B347&gt;='Personnel Details'!$N$13), 'Personnel Details'!$Q$13, IF(AND(NOT('Personnel Details'!$I$13=""), $B347&gt;='Personnel Details'!$I$13), 'Personnel Details'!$L$13, 'Personnel Details'!$G$13)))</f>
        <v/>
      </c>
      <c r="HI347" s="59" t="str">
        <f t="shared" si="861"/>
        <v/>
      </c>
      <c r="HJ347" s="53"/>
      <c r="HL347" s="78" t="str">
        <f>IF(HL$9="", "", IF(AND(NOT('Personnel Details'!$N$14=""), $B347&gt;='Personnel Details'!$N$14), 'Personnel Details'!$O$14, IF(AND(NOT('Personnel Details'!$I$14=""), $B347&gt;='Personnel Details'!$I$14), 'Personnel Details'!$J$14, 'Personnel Details'!$E$14)))</f>
        <v/>
      </c>
      <c r="HM347" s="59" t="str">
        <f>IF(HL$9="", "", IF(AND(NOT('Personnel Details'!$N$14=""), $B347&gt;='Personnel Details'!$N$14), IF('Personnel Details'!$P$14="","", 'Personnel Details'!$P$14), IF(AND(NOT('Personnel Details'!$I$14=""), $B347&gt;='Personnel Details'!$I$14), IF('Personnel Details'!$K$14="", "", 'Personnel Details'!$K$14), IF('Personnel Details'!$F$14="", "", 'Personnel Details'!$F$14))))</f>
        <v/>
      </c>
      <c r="HN347" s="79" t="str">
        <f>IF(HL$9="", "", IF(AND(NOT('Personnel Details'!$N$14=""), $B347&gt;='Personnel Details'!$N$14), 'Personnel Details'!$Q$14, IF(AND(NOT('Personnel Details'!$I$14=""), $B347&gt;='Personnel Details'!$I$14), 'Personnel Details'!$L$14, 'Personnel Details'!$G$14)))</f>
        <v/>
      </c>
      <c r="HO347" s="59" t="str">
        <f t="shared" si="862"/>
        <v/>
      </c>
      <c r="HP347" s="53"/>
      <c r="HR347" s="78" t="str">
        <f>IF(HR$9="", "", IF(AND(NOT('Personnel Details'!$N$15=""), $B347&gt;='Personnel Details'!$N$15), 'Personnel Details'!$O$15, IF(AND(NOT('Personnel Details'!$I$15=""), $B347&gt;='Personnel Details'!$I$15), 'Personnel Details'!$J$15, 'Personnel Details'!$E$15)))</f>
        <v/>
      </c>
      <c r="HS347" s="59" t="str">
        <f>IF(HR$9="", "", IF(AND(NOT('Personnel Details'!$N$15=""), $B347&gt;='Personnel Details'!$N$15), IF('Personnel Details'!$P$15="","", 'Personnel Details'!$P$15), IF(AND(NOT('Personnel Details'!$I$15=""), $B347&gt;='Personnel Details'!$I$15), IF('Personnel Details'!$K$15="", "", 'Personnel Details'!$K$15), IF('Personnel Details'!$F$15="", "", 'Personnel Details'!$F$15))))</f>
        <v/>
      </c>
      <c r="HT347" s="79" t="str">
        <f>IF(HR$9="", "", IF(AND(NOT('Personnel Details'!$N$15=""), $B347&gt;='Personnel Details'!$N$15), 'Personnel Details'!$Q$15, IF(AND(NOT('Personnel Details'!$I$15=""), $B347&gt;='Personnel Details'!$I$15), 'Personnel Details'!$L$15, 'Personnel Details'!$G$15)))</f>
        <v/>
      </c>
      <c r="HU347" s="59" t="str">
        <f t="shared" si="863"/>
        <v/>
      </c>
      <c r="HV347" s="53"/>
      <c r="HX347" s="78" t="str">
        <f>IF(HX$9="", "", IF(AND(NOT('Personnel Details'!$N$16=""), $B347&gt;='Personnel Details'!$N$16), 'Personnel Details'!$O$16, IF(AND(NOT('Personnel Details'!$I$16=""), $B347&gt;='Personnel Details'!$I$16), 'Personnel Details'!$J$16, 'Personnel Details'!$E$16)))</f>
        <v/>
      </c>
      <c r="HY347" s="59" t="str">
        <f>IF(HX$9="", "", IF(AND(NOT('Personnel Details'!$N$16=""), $B347&gt;='Personnel Details'!$N$16), IF('Personnel Details'!$P$16="","", 'Personnel Details'!$P$16), IF(AND(NOT('Personnel Details'!$I$16=""), $B347&gt;='Personnel Details'!$I$16), IF('Personnel Details'!$K$16="", "", 'Personnel Details'!$K$16), IF('Personnel Details'!$F$16="", "", 'Personnel Details'!$F$16))))</f>
        <v/>
      </c>
      <c r="HZ347" s="79" t="str">
        <f>IF(HX$9="", "", IF(AND(NOT('Personnel Details'!$N$16=""), $B347&gt;='Personnel Details'!$N$16), 'Personnel Details'!$Q$16, IF(AND(NOT('Personnel Details'!$I$16=""), $B347&gt;='Personnel Details'!$I$16), 'Personnel Details'!$L$16, 'Personnel Details'!$G$16)))</f>
        <v/>
      </c>
      <c r="IA347" s="59" t="str">
        <f t="shared" si="864"/>
        <v/>
      </c>
      <c r="IB347" s="53"/>
      <c r="ID347" s="78" t="str">
        <f>IF(ID$9="", "", IF(AND(NOT('Personnel Details'!$N$17=""), $B347&gt;='Personnel Details'!$N$17), 'Personnel Details'!$O$17, IF(AND(NOT('Personnel Details'!$I$17=""), $B347&gt;='Personnel Details'!$I$17), 'Personnel Details'!$J$17, 'Personnel Details'!$E$17)))</f>
        <v/>
      </c>
      <c r="IE347" s="59" t="str">
        <f>IF(ID$9="", "", IF(AND(NOT('Personnel Details'!$N$17=""), $B347&gt;='Personnel Details'!$N$17), IF('Personnel Details'!$P$17="","", 'Personnel Details'!$P$17), IF(AND(NOT('Personnel Details'!$I$17=""), $B347&gt;='Personnel Details'!$I$17), IF('Personnel Details'!$K$17="", "", 'Personnel Details'!$K$17), IF('Personnel Details'!$F$17="", "", 'Personnel Details'!$F$17))))</f>
        <v/>
      </c>
      <c r="IF347" s="79" t="str">
        <f>IF(ID$9="", "", IF(AND(NOT('Personnel Details'!$N$17=""), $B347&gt;='Personnel Details'!$N$17), 'Personnel Details'!$Q$17, IF(AND(NOT('Personnel Details'!$I$17=""), $B347&gt;='Personnel Details'!$I$17), 'Personnel Details'!$L$17, 'Personnel Details'!$G$17)))</f>
        <v/>
      </c>
      <c r="IG347" s="59" t="str">
        <f t="shared" si="865"/>
        <v/>
      </c>
      <c r="IH347" s="53"/>
      <c r="IJ347" s="78" t="str">
        <f>IF(IJ$9="", "", IF(AND(NOT('Personnel Details'!$N$18=""), $B347&gt;='Personnel Details'!$N$18), 'Personnel Details'!$O$18, IF(AND(NOT('Personnel Details'!$I$18=""), $B347&gt;='Personnel Details'!$I$18), 'Personnel Details'!$J$18, 'Personnel Details'!$E$18)))</f>
        <v/>
      </c>
      <c r="IK347" s="59" t="str">
        <f>IF(IJ$9="", "", IF(AND(NOT('Personnel Details'!$N$18=""), $B347&gt;='Personnel Details'!$N$18), IF('Personnel Details'!$P$18="","", 'Personnel Details'!$P$18), IF(AND(NOT('Personnel Details'!$I$18=""), $B347&gt;='Personnel Details'!$I$18), IF('Personnel Details'!$K$18="", "", 'Personnel Details'!$K$18), IF('Personnel Details'!$F$18="", "", 'Personnel Details'!$F$18))))</f>
        <v/>
      </c>
      <c r="IL347" s="79" t="str">
        <f>IF(IJ$9="", "", IF(AND(NOT('Personnel Details'!$N$18=""), $B347&gt;='Personnel Details'!$N$18), 'Personnel Details'!$Q$18, IF(AND(NOT('Personnel Details'!$I$18=""), $B347&gt;='Personnel Details'!$I$18), 'Personnel Details'!$L$18, 'Personnel Details'!$G$18)))</f>
        <v/>
      </c>
      <c r="IM347" s="59" t="str">
        <f t="shared" si="866"/>
        <v/>
      </c>
      <c r="IN347" s="53"/>
      <c r="IP347" s="78" t="str">
        <f>IF(IP$9="", "", IF(AND(NOT('Personnel Details'!$N$19=""), $B347&gt;='Personnel Details'!$N$19), 'Personnel Details'!$O$19, IF(AND(NOT('Personnel Details'!$I$19=""), $B347&gt;='Personnel Details'!$I$19), 'Personnel Details'!$J$19, 'Personnel Details'!$E$19)))</f>
        <v/>
      </c>
      <c r="IQ347" s="59" t="str">
        <f>IF(IP$9="", "", IF(AND(NOT('Personnel Details'!$N$19=""), $B347&gt;='Personnel Details'!$N$19), IF('Personnel Details'!$P$19="","", 'Personnel Details'!$P$19), IF(AND(NOT('Personnel Details'!$I$19=""), $B347&gt;='Personnel Details'!$I$19), IF('Personnel Details'!$K$19="", "", 'Personnel Details'!$K$19), IF('Personnel Details'!$F$19="", "", 'Personnel Details'!$F$19))))</f>
        <v/>
      </c>
      <c r="IR347" s="79" t="str">
        <f>IF(IP$9="", "", IF(AND(NOT('Personnel Details'!$N$19=""), $B347&gt;='Personnel Details'!$N$19), 'Personnel Details'!$Q$19, IF(AND(NOT('Personnel Details'!$I$19=""), $B347&gt;='Personnel Details'!$I$19), 'Personnel Details'!$L$19, 'Personnel Details'!$G$19)))</f>
        <v/>
      </c>
      <c r="IS347" s="59" t="str">
        <f t="shared" si="867"/>
        <v/>
      </c>
      <c r="IT347" s="53"/>
      <c r="IV347" s="78" t="str">
        <f>IF(IV$9="", "", IF(AND(NOT('Personnel Details'!$N$20=""), $B347&gt;='Personnel Details'!$N$20), 'Personnel Details'!$O$20, IF(AND(NOT('Personnel Details'!$I$20=""), $B347&gt;='Personnel Details'!$I$20), 'Personnel Details'!$J$20, 'Personnel Details'!$E$20)))</f>
        <v/>
      </c>
      <c r="IW347" s="59" t="str">
        <f>IF(IV$9="", "", IF(AND(NOT('Personnel Details'!$N$20=""), $B347&gt;='Personnel Details'!$N$20), IF('Personnel Details'!$P$20="","", 'Personnel Details'!$P$20), IF(AND(NOT('Personnel Details'!$I$20=""), $B347&gt;='Personnel Details'!$I$20), IF('Personnel Details'!$K$20="", "", 'Personnel Details'!$K$20), IF('Personnel Details'!$F$20="", "", 'Personnel Details'!$F$20))))</f>
        <v/>
      </c>
      <c r="IX347" s="79" t="str">
        <f>IF(IV$9="", "", IF(AND(NOT('Personnel Details'!$N$20=""), $B347&gt;='Personnel Details'!$N$20), 'Personnel Details'!$Q$20, IF(AND(NOT('Personnel Details'!$I$20=""), $B347&gt;='Personnel Details'!$I$20), 'Personnel Details'!$L$20, 'Personnel Details'!$G$20)))</f>
        <v/>
      </c>
      <c r="IY347" s="59" t="str">
        <f t="shared" si="868"/>
        <v/>
      </c>
      <c r="IZ347" s="53"/>
      <c r="JB347" s="78" t="str">
        <f>IF(JB$9="", "", IF(AND(NOT('Personnel Details'!$N$21=""), $B347&gt;='Personnel Details'!$N$21), 'Personnel Details'!$O$21, IF(AND(NOT('Personnel Details'!$I$21=""), $B347&gt;='Personnel Details'!$I$21), 'Personnel Details'!$J$21, 'Personnel Details'!$E$21)))</f>
        <v/>
      </c>
      <c r="JC347" s="59" t="str">
        <f>IF(JB$9="", "", IF(AND(NOT('Personnel Details'!$N$21=""), $B347&gt;='Personnel Details'!$N$21), IF('Personnel Details'!$P$21="","", 'Personnel Details'!$P$21), IF(AND(NOT('Personnel Details'!$I$21=""), $B347&gt;='Personnel Details'!$I$21), IF('Personnel Details'!$K$21="", "", 'Personnel Details'!$K$21), IF('Personnel Details'!$F$21="", "", 'Personnel Details'!$F$21))))</f>
        <v/>
      </c>
      <c r="JD347" s="79" t="str">
        <f>IF(JB$9="", "", IF(AND(NOT('Personnel Details'!$N$21=""), $B347&gt;='Personnel Details'!$N$21), 'Personnel Details'!$Q$21, IF(AND(NOT('Personnel Details'!$I$21=""), $B347&gt;='Personnel Details'!$I$21), 'Personnel Details'!$L$21, 'Personnel Details'!$G$21)))</f>
        <v/>
      </c>
      <c r="JE347" s="59" t="str">
        <f t="shared" si="869"/>
        <v/>
      </c>
      <c r="JF347" s="53"/>
      <c r="JH347" s="78" t="str">
        <f>IF(JH$9="", "", IF(AND(NOT('Personnel Details'!$N$22=""), $B347&gt;='Personnel Details'!$N$22), 'Personnel Details'!$O$22, IF(AND(NOT('Personnel Details'!$I$22=""), $B347&gt;='Personnel Details'!$I$22), 'Personnel Details'!$J$22, 'Personnel Details'!$E$22)))</f>
        <v/>
      </c>
      <c r="JI347" s="59" t="str">
        <f>IF(JH$9="", "", IF(AND(NOT('Personnel Details'!$N$22=""), $B347&gt;='Personnel Details'!$N$22), IF('Personnel Details'!$P$22="","", 'Personnel Details'!$P$22), IF(AND(NOT('Personnel Details'!$I$22=""), $B347&gt;='Personnel Details'!$I$22), IF('Personnel Details'!$K$22="", "", 'Personnel Details'!$K$22), IF('Personnel Details'!$F$22="", "", 'Personnel Details'!$F$22))))</f>
        <v/>
      </c>
      <c r="JJ347" s="79" t="str">
        <f>IF(JH$9="", "", IF(AND(NOT('Personnel Details'!$N$22=""), $B347&gt;='Personnel Details'!$N$22), 'Personnel Details'!$Q$22, IF(AND(NOT('Personnel Details'!$I$22=""), $B347&gt;='Personnel Details'!$I$22), 'Personnel Details'!$L$22, 'Personnel Details'!$G$22)))</f>
        <v/>
      </c>
      <c r="JK347" s="59" t="str">
        <f t="shared" si="870"/>
        <v/>
      </c>
      <c r="JL347" s="53"/>
      <c r="JN347" s="78" t="str">
        <f>IF(JN$9="", "", IF(AND(NOT('Personnel Details'!$N$23=""), $B347&gt;='Personnel Details'!$N$23), 'Personnel Details'!$O$23, IF(AND(NOT('Personnel Details'!$I$23=""), $B347&gt;='Personnel Details'!$I$23), 'Personnel Details'!$J$23, 'Personnel Details'!$E$23)))</f>
        <v/>
      </c>
      <c r="JO347" s="59" t="str">
        <f>IF(JN$9="", "", IF(AND(NOT('Personnel Details'!$N$23=""), $B347&gt;='Personnel Details'!$N$23), IF('Personnel Details'!$P$23="","", 'Personnel Details'!$P$23), IF(AND(NOT('Personnel Details'!$I$23=""), $B347&gt;='Personnel Details'!$I$23), IF('Personnel Details'!$K$23="", "", 'Personnel Details'!$K$23), IF('Personnel Details'!$F$23="", "", 'Personnel Details'!$F$23))))</f>
        <v/>
      </c>
      <c r="JP347" s="79" t="str">
        <f>IF(JN$9="", "", IF(AND(NOT('Personnel Details'!$N$23=""), $B347&gt;='Personnel Details'!$N$23), 'Personnel Details'!$Q$23, IF(AND(NOT('Personnel Details'!$I$23=""), $B347&gt;='Personnel Details'!$I$23), 'Personnel Details'!$L$23, 'Personnel Details'!$G$23)))</f>
        <v/>
      </c>
      <c r="JQ347" s="59" t="str">
        <f t="shared" si="871"/>
        <v/>
      </c>
      <c r="JR347" s="53"/>
      <c r="JT347" s="78" t="str">
        <f>IF(JT$9="", "", IF(AND(NOT('Personnel Details'!$N$24=""), $B347&gt;='Personnel Details'!$N$24), 'Personnel Details'!$O$24, IF(AND(NOT('Personnel Details'!$I$24=""), $B347&gt;='Personnel Details'!$I$24), 'Personnel Details'!$J$24, 'Personnel Details'!$E$24)))</f>
        <v/>
      </c>
      <c r="JU347" s="59" t="str">
        <f>IF(JT$9="", "", IF(AND(NOT('Personnel Details'!$N$24=""), $B347&gt;='Personnel Details'!$N$24), IF('Personnel Details'!$P$24="","", 'Personnel Details'!$P$24), IF(AND(NOT('Personnel Details'!$I$24=""), $B347&gt;='Personnel Details'!$I$24), IF('Personnel Details'!$K$24="", "", 'Personnel Details'!$K$24), IF('Personnel Details'!$F$24="", "", 'Personnel Details'!$F$24))))</f>
        <v/>
      </c>
      <c r="JV347" s="79" t="str">
        <f>IF(JT$9="", "", IF(AND(NOT('Personnel Details'!$N$24=""), $B347&gt;='Personnel Details'!$N$24), 'Personnel Details'!$Q$24, IF(AND(NOT('Personnel Details'!$I$24=""), $B347&gt;='Personnel Details'!$I$24), 'Personnel Details'!$L$24, 'Personnel Details'!$G$24)))</f>
        <v/>
      </c>
      <c r="JW347" s="59" t="str">
        <f t="shared" si="872"/>
        <v/>
      </c>
      <c r="JX347" s="53"/>
      <c r="JZ347" s="78" t="str">
        <f>IF(JZ$9="", "", IF(AND(NOT('Personnel Details'!$N$25=""), $B347&gt;='Personnel Details'!$N$25), 'Personnel Details'!$O$25, IF(AND(NOT('Personnel Details'!$I$25=""), $B347&gt;='Personnel Details'!$I$25), 'Personnel Details'!$J$25, 'Personnel Details'!$E$25)))</f>
        <v/>
      </c>
      <c r="KA347" s="59" t="str">
        <f>IF(JZ$9="", "", IF(AND(NOT('Personnel Details'!$N$25=""), $B347&gt;='Personnel Details'!$N$25), IF('Personnel Details'!$P$25="","", 'Personnel Details'!$P$25), IF(AND(NOT('Personnel Details'!$I$25=""), $B347&gt;='Personnel Details'!$I$25), IF('Personnel Details'!$K$25="", "", 'Personnel Details'!$K$25), IF('Personnel Details'!$F$25="", "", 'Personnel Details'!$F$25))))</f>
        <v/>
      </c>
      <c r="KB347" s="79" t="str">
        <f>IF(JZ$9="", "", IF(AND(NOT('Personnel Details'!$N$25=""), $B347&gt;='Personnel Details'!$N$25), 'Personnel Details'!$Q$25, IF(AND(NOT('Personnel Details'!$I$25=""), $B347&gt;='Personnel Details'!$I$25), 'Personnel Details'!$L$25, 'Personnel Details'!$G$25)))</f>
        <v/>
      </c>
      <c r="KC347" s="59" t="str">
        <f t="shared" si="873"/>
        <v/>
      </c>
      <c r="KD347" s="53"/>
      <c r="KF347" s="78" t="str">
        <f>IF(KF$9="", "", IF(AND(NOT('Personnel Details'!$N$26=""), $B347&gt;='Personnel Details'!$N$26), 'Personnel Details'!$O$26, IF(AND(NOT('Personnel Details'!$I$26=""), $B347&gt;='Personnel Details'!$I$26), 'Personnel Details'!$J$26, 'Personnel Details'!$E$26)))</f>
        <v/>
      </c>
      <c r="KG347" s="59" t="str">
        <f>IF(KF$9="", "", IF(AND(NOT('Personnel Details'!$N$26=""), $B347&gt;='Personnel Details'!$N$26), IF('Personnel Details'!$P$26="","", 'Personnel Details'!$P$26), IF(AND(NOT('Personnel Details'!$I$26=""), $B347&gt;='Personnel Details'!$I$26), IF('Personnel Details'!$K$26="", "", 'Personnel Details'!$K$26), IF('Personnel Details'!$F$26="", "", 'Personnel Details'!$F$26))))</f>
        <v/>
      </c>
      <c r="KH347" s="79" t="str">
        <f>IF(KF$9="", "", IF(AND(NOT('Personnel Details'!$N$26=""), $B347&gt;='Personnel Details'!$N$26), 'Personnel Details'!$Q$26, IF(AND(NOT('Personnel Details'!$I$26=""), $B347&gt;='Personnel Details'!$I$26), 'Personnel Details'!$L$26, 'Personnel Details'!$G$26)))</f>
        <v/>
      </c>
      <c r="KI347" s="59" t="str">
        <f t="shared" si="874"/>
        <v/>
      </c>
      <c r="KJ347" s="53"/>
      <c r="KL347" s="78" t="str">
        <f>IF(KL$9="", "", IF(AND(NOT('Personnel Details'!$N$27=""), $B347&gt;='Personnel Details'!$N$27), 'Personnel Details'!$O$27, IF(AND(NOT('Personnel Details'!$I$27=""), $B347&gt;='Personnel Details'!$I$27), 'Personnel Details'!$J$27, 'Personnel Details'!$E$27)))</f>
        <v/>
      </c>
      <c r="KM347" s="59" t="str">
        <f>IF(KL$9="", "", IF(AND(NOT('Personnel Details'!$N$27=""), $B347&gt;='Personnel Details'!$N$27), IF('Personnel Details'!$P$27="","", 'Personnel Details'!$P$27), IF(AND(NOT('Personnel Details'!$I$27=""), $B347&gt;='Personnel Details'!$I$27), IF('Personnel Details'!$K$27="", "", 'Personnel Details'!$K$27), IF('Personnel Details'!$F$27="", "", 'Personnel Details'!$F$27))))</f>
        <v/>
      </c>
      <c r="KN347" s="79" t="str">
        <f>IF(KL$9="", "", IF(AND(NOT('Personnel Details'!$N$27=""), $B347&gt;='Personnel Details'!$N$27), 'Personnel Details'!$Q$27, IF(AND(NOT('Personnel Details'!$I$27=""), $B347&gt;='Personnel Details'!$I$27), 'Personnel Details'!$L$27, 'Personnel Details'!$G$27)))</f>
        <v/>
      </c>
      <c r="KO347" s="59" t="str">
        <f t="shared" si="875"/>
        <v/>
      </c>
      <c r="KP347" s="53"/>
      <c r="KR347" s="78" t="str">
        <f>IF(KR$9="", "", IF(AND(NOT('Personnel Details'!$N$28=""), $B347&gt;='Personnel Details'!$N$28), 'Personnel Details'!$O$28, IF(AND(NOT('Personnel Details'!$I$28=""), $B347&gt;='Personnel Details'!$I$28), 'Personnel Details'!$J$28, 'Personnel Details'!$E$28)))</f>
        <v/>
      </c>
      <c r="KS347" s="59" t="str">
        <f>IF(KR$9="", "", IF(AND(NOT('Personnel Details'!$N$28=""), $B347&gt;='Personnel Details'!$N$28), IF('Personnel Details'!$P$28="","", 'Personnel Details'!$P$28), IF(AND(NOT('Personnel Details'!$I$28=""), $B347&gt;='Personnel Details'!$I$28), IF('Personnel Details'!$K$28="", "", 'Personnel Details'!$K$28), IF('Personnel Details'!$F$28="", "", 'Personnel Details'!$F$28))))</f>
        <v/>
      </c>
      <c r="KT347" s="79" t="str">
        <f>IF(KR$9="", "", IF(AND(NOT('Personnel Details'!$N$28=""), $B347&gt;='Personnel Details'!$N$28), 'Personnel Details'!$Q$28, IF(AND(NOT('Personnel Details'!$I$28=""), $B347&gt;='Personnel Details'!$I$28), 'Personnel Details'!$L$28, 'Personnel Details'!$G$28)))</f>
        <v/>
      </c>
      <c r="KU347" s="59" t="str">
        <f t="shared" si="876"/>
        <v/>
      </c>
      <c r="KV347" s="53"/>
      <c r="KX347" s="78" t="str">
        <f>IF(KX$9="", "", IF(AND(NOT('Personnel Details'!$N$29=""), $B347&gt;='Personnel Details'!$N$29), 'Personnel Details'!$O$29, IF(AND(NOT('Personnel Details'!$I$29=""), $B347&gt;='Personnel Details'!$I$29), 'Personnel Details'!$J$29, 'Personnel Details'!$E$29)))</f>
        <v/>
      </c>
      <c r="KY347" s="59" t="str">
        <f>IF(KX$9="", "", IF(AND(NOT('Personnel Details'!$N$29=""), $B347&gt;='Personnel Details'!$N$29), IF('Personnel Details'!$P$29="","", 'Personnel Details'!$P$29), IF(AND(NOT('Personnel Details'!$I$29=""), $B347&gt;='Personnel Details'!$I$29), IF('Personnel Details'!$K$29="", "", 'Personnel Details'!$K$29), IF('Personnel Details'!$F$29="", "", 'Personnel Details'!$F$29))))</f>
        <v/>
      </c>
      <c r="KZ347" s="79" t="str">
        <f>IF(KX$9="", "", IF(AND(NOT('Personnel Details'!$N$29=""), $B347&gt;='Personnel Details'!$N$29), 'Personnel Details'!$Q$29, IF(AND(NOT('Personnel Details'!$I$29=""), $B347&gt;='Personnel Details'!$I$29), 'Personnel Details'!$L$29, 'Personnel Details'!$G$29)))</f>
        <v/>
      </c>
      <c r="LA347" s="59" t="str">
        <f t="shared" si="877"/>
        <v/>
      </c>
      <c r="LB347" s="53"/>
      <c r="LD347" s="78" t="str">
        <f>IF(LD$9="", "", IF(AND(NOT('Personnel Details'!$N$30=""), $B347&gt;='Personnel Details'!$N$30), 'Personnel Details'!$O$30, IF(AND(NOT('Personnel Details'!$I$30=""), $B347&gt;='Personnel Details'!$I$30), 'Personnel Details'!$J$30, 'Personnel Details'!$E$30)))</f>
        <v/>
      </c>
      <c r="LE347" s="59" t="str">
        <f>IF(LD$9="", "", IF(AND(NOT('Personnel Details'!$N$30=""), $B347&gt;='Personnel Details'!$N$30), IF('Personnel Details'!$P$30="","", 'Personnel Details'!$P$30), IF(AND(NOT('Personnel Details'!$I$30=""), $B347&gt;='Personnel Details'!$I$30), IF('Personnel Details'!$K$30="", "", 'Personnel Details'!$K$30), IF('Personnel Details'!$F$30="", "", 'Personnel Details'!$F$30))))</f>
        <v/>
      </c>
      <c r="LF347" s="79" t="str">
        <f>IF(LD$9="", "", IF(AND(NOT('Personnel Details'!$N$30=""), $B347&gt;='Personnel Details'!$N$30), 'Personnel Details'!$Q$30, IF(AND(NOT('Personnel Details'!$I$30=""), $B347&gt;='Personnel Details'!$I$30), 'Personnel Details'!$L$30, 'Personnel Details'!$G$30)))</f>
        <v/>
      </c>
      <c r="LG347" s="59" t="str">
        <f t="shared" si="878"/>
        <v/>
      </c>
      <c r="LH347" s="53"/>
      <c r="LJ347" s="78" t="str">
        <f>IF(LJ$9="", "", IF(AND(NOT('Personnel Details'!$N$31=""), $B347&gt;='Personnel Details'!$N$31), 'Personnel Details'!$O$31, IF(AND(NOT('Personnel Details'!$I$31=""), $B347&gt;='Personnel Details'!$I$31), 'Personnel Details'!$J$31, 'Personnel Details'!$E$31)))</f>
        <v/>
      </c>
      <c r="LK347" s="59" t="str">
        <f>IF(LJ$9="", "", IF(AND(NOT('Personnel Details'!$N$31=""), $B347&gt;='Personnel Details'!$N$31), IF('Personnel Details'!$P$31="","", 'Personnel Details'!$P$31), IF(AND(NOT('Personnel Details'!$I$31=""), $B347&gt;='Personnel Details'!$I$31), IF('Personnel Details'!$K$31="", "", 'Personnel Details'!$K$31), IF('Personnel Details'!$F$31="", "", 'Personnel Details'!$F$31))))</f>
        <v/>
      </c>
      <c r="LL347" s="79" t="str">
        <f>IF(LJ$9="", "", IF(AND(NOT('Personnel Details'!$N$31=""), $B347&gt;='Personnel Details'!$N$31), 'Personnel Details'!$Q$31, IF(AND(NOT('Personnel Details'!$I$31=""), $B347&gt;='Personnel Details'!$I$31), 'Personnel Details'!$L$31, 'Personnel Details'!$G$31)))</f>
        <v/>
      </c>
      <c r="LM347" s="59" t="str">
        <f t="shared" si="879"/>
        <v/>
      </c>
      <c r="LN347" s="53"/>
      <c r="LP347" s="78" t="str">
        <f>IF(LP$9="", "", IF(AND(NOT('Personnel Details'!$N$32=""), $B347&gt;='Personnel Details'!$N$32), 'Personnel Details'!$O$32, IF(AND(NOT('Personnel Details'!$I$32=""), $B347&gt;='Personnel Details'!$I$32), 'Personnel Details'!$J$32, 'Personnel Details'!$E$32)))</f>
        <v/>
      </c>
      <c r="LQ347" s="59" t="str">
        <f>IF(LP$9="", "", IF(AND(NOT('Personnel Details'!$N$32=""), $B347&gt;='Personnel Details'!$N$32), IF('Personnel Details'!$P$32="","", 'Personnel Details'!$P$32), IF(AND(NOT('Personnel Details'!$I$32=""), $B347&gt;='Personnel Details'!$I$32), IF('Personnel Details'!$K$32="", "", 'Personnel Details'!$K$32), IF('Personnel Details'!$F$32="", "", 'Personnel Details'!$F$32))))</f>
        <v/>
      </c>
      <c r="LR347" s="79" t="str">
        <f>IF(LP$9="", "", IF(AND(NOT('Personnel Details'!$N$32=""), $B347&gt;='Personnel Details'!$N$32), 'Personnel Details'!$Q$32, IF(AND(NOT('Personnel Details'!$I$32=""), $B347&gt;='Personnel Details'!$I$32), 'Personnel Details'!$L$32, 'Personnel Details'!$G$32)))</f>
        <v/>
      </c>
      <c r="LS347" s="59" t="str">
        <f t="shared" si="880"/>
        <v/>
      </c>
      <c r="LT347" s="53"/>
      <c r="LV347" s="78" t="str">
        <f>IF(LV$9="", "", IF(AND(NOT('Personnel Details'!$N$33=""), $B347&gt;='Personnel Details'!$N$33), 'Personnel Details'!$O$33, IF(AND(NOT('Personnel Details'!$I$33=""), $B347&gt;='Personnel Details'!$I$33), 'Personnel Details'!$J$33, 'Personnel Details'!$E$33)))</f>
        <v/>
      </c>
      <c r="LW347" s="59" t="str">
        <f>IF(LV$9="", "", IF(AND(NOT('Personnel Details'!$N$33=""), $B347&gt;='Personnel Details'!$N$33), IF('Personnel Details'!$P$33="","", 'Personnel Details'!$P$33), IF(AND(NOT('Personnel Details'!$I$33=""), $B347&gt;='Personnel Details'!$I$33), IF('Personnel Details'!$K$33="", "", 'Personnel Details'!$K$33), IF('Personnel Details'!$F$33="", "", 'Personnel Details'!$F$33))))</f>
        <v/>
      </c>
      <c r="LX347" s="79" t="str">
        <f>IF(LV$9="", "", IF(AND(NOT('Personnel Details'!$N$33=""), $B347&gt;='Personnel Details'!$N$33), 'Personnel Details'!$Q$33, IF(AND(NOT('Personnel Details'!$I$33=""), $B347&gt;='Personnel Details'!$I$33), 'Personnel Details'!$L$33, 'Personnel Details'!$G$33)))</f>
        <v/>
      </c>
      <c r="LY347" s="59" t="str">
        <f t="shared" si="881"/>
        <v/>
      </c>
      <c r="LZ347" s="53"/>
      <c r="MB347" s="78" t="str">
        <f>IF(MB$9="", "", IF(AND(NOT('Personnel Details'!$N$34=""), $B347&gt;='Personnel Details'!$N$34), 'Personnel Details'!$O$34, IF(AND(NOT('Personnel Details'!$I$34=""), $B347&gt;='Personnel Details'!$I$34), 'Personnel Details'!$J$34, 'Personnel Details'!$E$34)))</f>
        <v/>
      </c>
      <c r="MC347" s="59" t="str">
        <f>IF(MB$9="", "", IF(AND(NOT('Personnel Details'!$N$34=""), $B347&gt;='Personnel Details'!$N$34), IF('Personnel Details'!$P$34="","", 'Personnel Details'!$P$34), IF(AND(NOT('Personnel Details'!$I$34=""), $B347&gt;='Personnel Details'!$I$34), IF('Personnel Details'!$K$34="", "", 'Personnel Details'!$K$34), IF('Personnel Details'!$F$34="", "", 'Personnel Details'!$F$34))))</f>
        <v/>
      </c>
      <c r="MD347" s="79" t="str">
        <f>IF(MB$9="", "", IF(AND(NOT('Personnel Details'!$N$34=""), $B347&gt;='Personnel Details'!$N$34), 'Personnel Details'!$Q$34, IF(AND(NOT('Personnel Details'!$I$34=""), $B347&gt;='Personnel Details'!$I$34), 'Personnel Details'!$L$34, 'Personnel Details'!$G$34)))</f>
        <v/>
      </c>
      <c r="ME347" s="59" t="str">
        <f t="shared" si="882"/>
        <v/>
      </c>
      <c r="MF347" s="53"/>
      <c r="MH347" s="78" t="str">
        <f>IF(MH$9="", "", IF(AND(NOT('Personnel Details'!$N$35=""), $B347&gt;='Personnel Details'!$N$35), 'Personnel Details'!$O$35, IF(AND(NOT('Personnel Details'!$I$35=""), $B347&gt;='Personnel Details'!$I$35), 'Personnel Details'!$J$35, 'Personnel Details'!$E$35)))</f>
        <v/>
      </c>
      <c r="MI347" s="59" t="str">
        <f>IF(MH$9="", "", IF(AND(NOT('Personnel Details'!$N$35=""), $B347&gt;='Personnel Details'!$N$35), IF('Personnel Details'!$P$35="","", 'Personnel Details'!$P$35), IF(AND(NOT('Personnel Details'!$I$35=""), $B347&gt;='Personnel Details'!$I$35), IF('Personnel Details'!$K$35="", "", 'Personnel Details'!$K$35), IF('Personnel Details'!$F$35="", "", 'Personnel Details'!$F$35))))</f>
        <v/>
      </c>
      <c r="MJ347" s="79" t="str">
        <f>IF(MH$9="", "", IF(AND(NOT('Personnel Details'!$N$35=""), $B347&gt;='Personnel Details'!$N$35), 'Personnel Details'!$Q$35, IF(AND(NOT('Personnel Details'!$I$35=""), $B347&gt;='Personnel Details'!$I$35), 'Personnel Details'!$L$35, 'Personnel Details'!$G$35)))</f>
        <v/>
      </c>
      <c r="MK347" s="59" t="str">
        <f t="shared" si="883"/>
        <v/>
      </c>
      <c r="ML347" s="53"/>
      <c r="MN347" s="78" t="str">
        <f>IF(MN$9="", "", IF(AND(NOT('Personnel Details'!$N$36=""), $B347&gt;='Personnel Details'!$N$36), 'Personnel Details'!$O$36, IF(AND(NOT('Personnel Details'!$I$36=""), $B347&gt;='Personnel Details'!$I$36), 'Personnel Details'!$J$36, 'Personnel Details'!$E$36)))</f>
        <v/>
      </c>
      <c r="MO347" s="59" t="str">
        <f>IF(MN$9="", "", IF(AND(NOT('Personnel Details'!$N$36=""), $B347&gt;='Personnel Details'!$N$36), IF('Personnel Details'!$P$36="","", 'Personnel Details'!$P$36), IF(AND(NOT('Personnel Details'!$I$36=""), $B347&gt;='Personnel Details'!$I$36), IF('Personnel Details'!$K$36="", "", 'Personnel Details'!$K$36), IF('Personnel Details'!$F$36="", "", 'Personnel Details'!$F$36))))</f>
        <v/>
      </c>
      <c r="MP347" s="79" t="str">
        <f>IF(MN$9="", "", IF(AND(NOT('Personnel Details'!$N$36=""), $B347&gt;='Personnel Details'!$N$36), 'Personnel Details'!$Q$36, IF(AND(NOT('Personnel Details'!$I$36=""), $B347&gt;='Personnel Details'!$I$36), 'Personnel Details'!$L$36, 'Personnel Details'!$G$36)))</f>
        <v/>
      </c>
      <c r="MQ347" s="59" t="str">
        <f t="shared" si="884"/>
        <v/>
      </c>
      <c r="MR347" s="53"/>
      <c r="MT347" s="78" t="str">
        <f>IF(MT$9="", "", IF(AND(NOT('Personnel Details'!$N$37=""), $B347&gt;='Personnel Details'!$N$37), 'Personnel Details'!$O$37, IF(AND(NOT('Personnel Details'!$I$37=""), $B347&gt;='Personnel Details'!$I$37), 'Personnel Details'!$J$37, 'Personnel Details'!$E$37)))</f>
        <v/>
      </c>
      <c r="MU347" s="59" t="str">
        <f>IF(MT$9="", "", IF(AND(NOT('Personnel Details'!$N$37=""), $B347&gt;='Personnel Details'!$N$37), IF('Personnel Details'!$P$37="","", 'Personnel Details'!$P$37), IF(AND(NOT('Personnel Details'!$I$37=""), $B347&gt;='Personnel Details'!$I$37), IF('Personnel Details'!$K$37="", "", 'Personnel Details'!$K$37), IF('Personnel Details'!$F$37="", "", 'Personnel Details'!$F$37))))</f>
        <v/>
      </c>
      <c r="MV347" s="79" t="str">
        <f>IF(MT$9="", "", IF(AND(NOT('Personnel Details'!$N$37=""), $B347&gt;='Personnel Details'!$N$37), 'Personnel Details'!$Q$37, IF(AND(NOT('Personnel Details'!$I$37=""), $B347&gt;='Personnel Details'!$I$37), 'Personnel Details'!$L$37, 'Personnel Details'!$G$37)))</f>
        <v/>
      </c>
      <c r="MW347" s="59" t="str">
        <f t="shared" si="885"/>
        <v/>
      </c>
      <c r="MX347" s="53"/>
      <c r="MZ347" s="78" t="str">
        <f>IF(MZ$9="", "", IF(AND(NOT('Personnel Details'!$N$38=""), $B347&gt;='Personnel Details'!$N$38), 'Personnel Details'!$O$38, IF(AND(NOT('Personnel Details'!$I$38=""), $B347&gt;='Personnel Details'!$I$38), 'Personnel Details'!$J$38, 'Personnel Details'!$E$38)))</f>
        <v/>
      </c>
      <c r="NA347" s="59" t="str">
        <f>IF(MZ$9="", "", IF(AND(NOT('Personnel Details'!$N$38=""), $B347&gt;='Personnel Details'!$N$38), IF('Personnel Details'!$P$38="","", 'Personnel Details'!$P$38), IF(AND(NOT('Personnel Details'!$I$38=""), $B347&gt;='Personnel Details'!$I$38), IF('Personnel Details'!$K$38="", "", 'Personnel Details'!$K$38), IF('Personnel Details'!$F$38="", "", 'Personnel Details'!$F$38))))</f>
        <v/>
      </c>
      <c r="NB347" s="79" t="str">
        <f>IF(MZ$9="", "", IF(AND(NOT('Personnel Details'!$N$38=""), $B347&gt;='Personnel Details'!$N$38), 'Personnel Details'!$Q$38, IF(AND(NOT('Personnel Details'!$I$38=""), $B347&gt;='Personnel Details'!$I$38), 'Personnel Details'!$L$38, 'Personnel Details'!$G$38)))</f>
        <v/>
      </c>
      <c r="NC347" s="59" t="str">
        <f t="shared" si="886"/>
        <v/>
      </c>
      <c r="ND347" s="53"/>
      <c r="NF347" s="78" t="str">
        <f>IF(NF$9="", "", IF(AND(NOT('Personnel Details'!$N$39=""), $B347&gt;='Personnel Details'!$N$39), 'Personnel Details'!$O$39, IF(AND(NOT('Personnel Details'!$I$39=""), $B347&gt;='Personnel Details'!$I$39), 'Personnel Details'!$J$39, 'Personnel Details'!$E$39)))</f>
        <v/>
      </c>
      <c r="NG347" s="59" t="str">
        <f>IF(NF$9="", "", IF(AND(NOT('Personnel Details'!$N$39=""), $B347&gt;='Personnel Details'!$N$39), IF('Personnel Details'!$P$39="","", 'Personnel Details'!$P$39), IF(AND(NOT('Personnel Details'!$I$39=""), $B347&gt;='Personnel Details'!$I$39), IF('Personnel Details'!$K$39="", "", 'Personnel Details'!$K$39), IF('Personnel Details'!$F$39="", "", 'Personnel Details'!$F$39))))</f>
        <v/>
      </c>
      <c r="NH347" s="79" t="str">
        <f>IF(NF$9="", "", IF(AND(NOT('Personnel Details'!$N$39=""), $B347&gt;='Personnel Details'!$N$39), 'Personnel Details'!$Q$39, IF(AND(NOT('Personnel Details'!$I$39=""), $B347&gt;='Personnel Details'!$I$39), 'Personnel Details'!$L$39, 'Personnel Details'!$G$39)))</f>
        <v/>
      </c>
      <c r="NI347" s="59" t="str">
        <f t="shared" si="887"/>
        <v/>
      </c>
      <c r="NJ347" s="53"/>
      <c r="NL347" s="78" t="str">
        <f>IF(NL$9="", "", IF(AND(NOT('Personnel Details'!$N$40=""), $B347&gt;='Personnel Details'!$N$40), 'Personnel Details'!$O$40, IF(AND(NOT('Personnel Details'!$I$40=""), $B347&gt;='Personnel Details'!$I$40), 'Personnel Details'!$J$40, 'Personnel Details'!$E$40)))</f>
        <v/>
      </c>
      <c r="NM347" s="59" t="str">
        <f>IF(NL$9="", "", IF(AND(NOT('Personnel Details'!$N$40=""), $B347&gt;='Personnel Details'!$N$40), IF('Personnel Details'!$P$40="","", 'Personnel Details'!$P$40), IF(AND(NOT('Personnel Details'!$I$40=""), $B347&gt;='Personnel Details'!$I$40), IF('Personnel Details'!$K$40="", "", 'Personnel Details'!$K$40), IF('Personnel Details'!$F$40="", "", 'Personnel Details'!$F$40))))</f>
        <v/>
      </c>
      <c r="NN347" s="79" t="str">
        <f>IF(NL$9="", "", IF(AND(NOT('Personnel Details'!$N$40=""), $B347&gt;='Personnel Details'!$N$40), 'Personnel Details'!$Q$40, IF(AND(NOT('Personnel Details'!$I$40=""), $B347&gt;='Personnel Details'!$I$40), 'Personnel Details'!$L$40, 'Personnel Details'!$G$40)))</f>
        <v/>
      </c>
      <c r="NO347" s="59" t="str">
        <f t="shared" si="888"/>
        <v/>
      </c>
      <c r="NP347" s="53"/>
    </row>
    <row r="348" spans="1:380" x14ac:dyDescent="0.25">
      <c r="A348" s="32"/>
      <c r="B348" s="113" t="str">
        <f>IFERROR(IF(B347+1&gt;'Personnel Details'!$U$5, "", B347+1), "")</f>
        <v/>
      </c>
      <c r="C348" s="32"/>
      <c r="D348" s="120"/>
      <c r="E348" s="13" t="str">
        <f t="shared" si="767"/>
        <v/>
      </c>
      <c r="F348" s="13" t="str">
        <f t="shared" si="798"/>
        <v/>
      </c>
      <c r="G348" s="56" t="str">
        <f t="shared" si="889"/>
        <v/>
      </c>
      <c r="H348" s="16" t="str">
        <f t="shared" si="799"/>
        <v/>
      </c>
      <c r="I348" s="32"/>
      <c r="J348" s="120"/>
      <c r="K348" s="62" t="str">
        <f t="shared" si="768"/>
        <v/>
      </c>
      <c r="L348" s="62" t="str">
        <f t="shared" si="800"/>
        <v/>
      </c>
      <c r="M348" s="65" t="str">
        <f t="shared" si="890"/>
        <v/>
      </c>
      <c r="N348" s="68" t="str">
        <f t="shared" si="801"/>
        <v/>
      </c>
      <c r="O348" s="32"/>
      <c r="P348" s="120"/>
      <c r="Q348" s="62" t="str">
        <f t="shared" si="769"/>
        <v/>
      </c>
      <c r="R348" s="62" t="str">
        <f t="shared" si="802"/>
        <v/>
      </c>
      <c r="S348" s="65" t="str">
        <f t="shared" si="891"/>
        <v/>
      </c>
      <c r="T348" s="68" t="str">
        <f t="shared" si="803"/>
        <v/>
      </c>
      <c r="U348" s="32"/>
      <c r="V348" s="120"/>
      <c r="W348" s="62" t="str">
        <f t="shared" si="770"/>
        <v/>
      </c>
      <c r="X348" s="62" t="str">
        <f t="shared" si="804"/>
        <v/>
      </c>
      <c r="Y348" s="65" t="str">
        <f t="shared" si="892"/>
        <v/>
      </c>
      <c r="Z348" s="68" t="str">
        <f t="shared" si="805"/>
        <v/>
      </c>
      <c r="AA348" s="32"/>
      <c r="AB348" s="120"/>
      <c r="AC348" s="62" t="str">
        <f t="shared" si="771"/>
        <v/>
      </c>
      <c r="AD348" s="62" t="str">
        <f t="shared" si="806"/>
        <v/>
      </c>
      <c r="AE348" s="65" t="str">
        <f t="shared" si="893"/>
        <v/>
      </c>
      <c r="AF348" s="68" t="str">
        <f t="shared" si="807"/>
        <v/>
      </c>
      <c r="AG348" s="32"/>
      <c r="AH348" s="120"/>
      <c r="AI348" s="62" t="str">
        <f t="shared" si="772"/>
        <v/>
      </c>
      <c r="AJ348" s="62" t="str">
        <f t="shared" si="808"/>
        <v/>
      </c>
      <c r="AK348" s="65" t="str">
        <f t="shared" si="894"/>
        <v/>
      </c>
      <c r="AL348" s="68" t="str">
        <f t="shared" si="809"/>
        <v/>
      </c>
      <c r="AM348" s="32"/>
      <c r="AN348" s="120"/>
      <c r="AO348" s="62" t="str">
        <f t="shared" si="773"/>
        <v/>
      </c>
      <c r="AP348" s="62" t="str">
        <f t="shared" si="810"/>
        <v/>
      </c>
      <c r="AQ348" s="65" t="str">
        <f t="shared" si="895"/>
        <v/>
      </c>
      <c r="AR348" s="68" t="str">
        <f t="shared" si="811"/>
        <v/>
      </c>
      <c r="AS348" s="32"/>
      <c r="AT348" s="120"/>
      <c r="AU348" s="62" t="str">
        <f t="shared" si="774"/>
        <v/>
      </c>
      <c r="AV348" s="62" t="str">
        <f t="shared" si="812"/>
        <v/>
      </c>
      <c r="AW348" s="65" t="str">
        <f t="shared" si="896"/>
        <v/>
      </c>
      <c r="AX348" s="68" t="str">
        <f t="shared" si="813"/>
        <v/>
      </c>
      <c r="AY348" s="32"/>
      <c r="AZ348" s="120"/>
      <c r="BA348" s="62" t="str">
        <f t="shared" si="775"/>
        <v/>
      </c>
      <c r="BB348" s="62" t="str">
        <f t="shared" si="814"/>
        <v/>
      </c>
      <c r="BC348" s="65" t="str">
        <f t="shared" si="897"/>
        <v/>
      </c>
      <c r="BD348" s="68" t="str">
        <f t="shared" si="815"/>
        <v/>
      </c>
      <c r="BE348" s="32"/>
      <c r="BF348" s="120"/>
      <c r="BG348" s="62" t="str">
        <f t="shared" si="776"/>
        <v/>
      </c>
      <c r="BH348" s="62" t="str">
        <f t="shared" si="816"/>
        <v/>
      </c>
      <c r="BI348" s="65" t="str">
        <f t="shared" si="898"/>
        <v/>
      </c>
      <c r="BJ348" s="68" t="str">
        <f t="shared" si="817"/>
        <v/>
      </c>
      <c r="BK348" s="32"/>
      <c r="BL348" s="120"/>
      <c r="BM348" s="62" t="str">
        <f t="shared" si="777"/>
        <v/>
      </c>
      <c r="BN348" s="62" t="str">
        <f t="shared" si="818"/>
        <v/>
      </c>
      <c r="BO348" s="65" t="str">
        <f t="shared" si="899"/>
        <v/>
      </c>
      <c r="BP348" s="68" t="str">
        <f t="shared" si="819"/>
        <v/>
      </c>
      <c r="BQ348" s="32"/>
      <c r="BR348" s="120"/>
      <c r="BS348" s="62" t="str">
        <f t="shared" si="778"/>
        <v/>
      </c>
      <c r="BT348" s="62" t="str">
        <f t="shared" si="820"/>
        <v/>
      </c>
      <c r="BU348" s="65" t="str">
        <f t="shared" si="900"/>
        <v/>
      </c>
      <c r="BV348" s="68" t="str">
        <f t="shared" si="821"/>
        <v/>
      </c>
      <c r="BW348" s="32"/>
      <c r="BX348" s="120"/>
      <c r="BY348" s="62" t="str">
        <f t="shared" si="779"/>
        <v/>
      </c>
      <c r="BZ348" s="62" t="str">
        <f t="shared" si="822"/>
        <v/>
      </c>
      <c r="CA348" s="65" t="str">
        <f t="shared" si="901"/>
        <v/>
      </c>
      <c r="CB348" s="68" t="str">
        <f t="shared" si="823"/>
        <v/>
      </c>
      <c r="CC348" s="32"/>
      <c r="CD348" s="120"/>
      <c r="CE348" s="62" t="str">
        <f t="shared" si="780"/>
        <v/>
      </c>
      <c r="CF348" s="62" t="str">
        <f t="shared" si="824"/>
        <v/>
      </c>
      <c r="CG348" s="65" t="str">
        <f t="shared" si="902"/>
        <v/>
      </c>
      <c r="CH348" s="68" t="str">
        <f t="shared" si="825"/>
        <v/>
      </c>
      <c r="CI348" s="32"/>
      <c r="CJ348" s="120"/>
      <c r="CK348" s="62" t="str">
        <f t="shared" si="781"/>
        <v/>
      </c>
      <c r="CL348" s="62" t="str">
        <f t="shared" si="826"/>
        <v/>
      </c>
      <c r="CM348" s="65" t="str">
        <f t="shared" si="903"/>
        <v/>
      </c>
      <c r="CN348" s="68" t="str">
        <f t="shared" si="827"/>
        <v/>
      </c>
      <c r="CO348" s="32"/>
      <c r="CP348" s="120"/>
      <c r="CQ348" s="62" t="str">
        <f t="shared" si="782"/>
        <v/>
      </c>
      <c r="CR348" s="62" t="str">
        <f t="shared" si="828"/>
        <v/>
      </c>
      <c r="CS348" s="65" t="str">
        <f t="shared" si="904"/>
        <v/>
      </c>
      <c r="CT348" s="68" t="str">
        <f t="shared" si="829"/>
        <v/>
      </c>
      <c r="CU348" s="32"/>
      <c r="CV348" s="120"/>
      <c r="CW348" s="62" t="str">
        <f t="shared" si="783"/>
        <v/>
      </c>
      <c r="CX348" s="62" t="str">
        <f t="shared" si="830"/>
        <v/>
      </c>
      <c r="CY348" s="65" t="str">
        <f t="shared" si="905"/>
        <v/>
      </c>
      <c r="CZ348" s="68" t="str">
        <f t="shared" si="831"/>
        <v/>
      </c>
      <c r="DA348" s="32"/>
      <c r="DB348" s="120"/>
      <c r="DC348" s="62" t="str">
        <f t="shared" si="784"/>
        <v/>
      </c>
      <c r="DD348" s="62" t="str">
        <f t="shared" si="832"/>
        <v/>
      </c>
      <c r="DE348" s="65" t="str">
        <f t="shared" si="906"/>
        <v/>
      </c>
      <c r="DF348" s="68" t="str">
        <f t="shared" si="833"/>
        <v/>
      </c>
      <c r="DG348" s="32"/>
      <c r="DH348" s="120"/>
      <c r="DI348" s="62" t="str">
        <f t="shared" si="785"/>
        <v/>
      </c>
      <c r="DJ348" s="62" t="str">
        <f t="shared" si="834"/>
        <v/>
      </c>
      <c r="DK348" s="65" t="str">
        <f t="shared" si="907"/>
        <v/>
      </c>
      <c r="DL348" s="68" t="str">
        <f t="shared" si="835"/>
        <v/>
      </c>
      <c r="DM348" s="32"/>
      <c r="DN348" s="120"/>
      <c r="DO348" s="62" t="str">
        <f t="shared" si="786"/>
        <v/>
      </c>
      <c r="DP348" s="62" t="str">
        <f t="shared" si="836"/>
        <v/>
      </c>
      <c r="DQ348" s="65" t="str">
        <f t="shared" si="908"/>
        <v/>
      </c>
      <c r="DR348" s="68" t="str">
        <f t="shared" si="837"/>
        <v/>
      </c>
      <c r="DS348" s="32"/>
      <c r="DT348" s="120"/>
      <c r="DU348" s="62" t="str">
        <f t="shared" si="787"/>
        <v/>
      </c>
      <c r="DV348" s="62" t="str">
        <f t="shared" si="838"/>
        <v/>
      </c>
      <c r="DW348" s="65" t="str">
        <f t="shared" si="909"/>
        <v/>
      </c>
      <c r="DX348" s="68" t="str">
        <f t="shared" si="839"/>
        <v/>
      </c>
      <c r="DY348" s="32"/>
      <c r="DZ348" s="120"/>
      <c r="EA348" s="62" t="str">
        <f t="shared" si="788"/>
        <v/>
      </c>
      <c r="EB348" s="62" t="str">
        <f t="shared" si="840"/>
        <v/>
      </c>
      <c r="EC348" s="65" t="str">
        <f t="shared" si="910"/>
        <v/>
      </c>
      <c r="ED348" s="68" t="str">
        <f t="shared" si="841"/>
        <v/>
      </c>
      <c r="EE348" s="32"/>
      <c r="EF348" s="120"/>
      <c r="EG348" s="62" t="str">
        <f t="shared" si="789"/>
        <v/>
      </c>
      <c r="EH348" s="62" t="str">
        <f t="shared" si="842"/>
        <v/>
      </c>
      <c r="EI348" s="65" t="str">
        <f t="shared" si="911"/>
        <v/>
      </c>
      <c r="EJ348" s="68" t="str">
        <f t="shared" si="843"/>
        <v/>
      </c>
      <c r="EK348" s="32"/>
      <c r="EL348" s="120"/>
      <c r="EM348" s="62" t="str">
        <f t="shared" si="790"/>
        <v/>
      </c>
      <c r="EN348" s="62" t="str">
        <f t="shared" si="844"/>
        <v/>
      </c>
      <c r="EO348" s="65" t="str">
        <f t="shared" si="912"/>
        <v/>
      </c>
      <c r="EP348" s="68" t="str">
        <f t="shared" si="845"/>
        <v/>
      </c>
      <c r="EQ348" s="32"/>
      <c r="ER348" s="120"/>
      <c r="ES348" s="62" t="str">
        <f t="shared" si="791"/>
        <v/>
      </c>
      <c r="ET348" s="62" t="str">
        <f t="shared" si="846"/>
        <v/>
      </c>
      <c r="EU348" s="65" t="str">
        <f t="shared" si="913"/>
        <v/>
      </c>
      <c r="EV348" s="68" t="str">
        <f t="shared" si="847"/>
        <v/>
      </c>
      <c r="EW348" s="32"/>
      <c r="EX348" s="120"/>
      <c r="EY348" s="62" t="str">
        <f t="shared" si="792"/>
        <v/>
      </c>
      <c r="EZ348" s="62" t="str">
        <f t="shared" si="848"/>
        <v/>
      </c>
      <c r="FA348" s="65" t="str">
        <f t="shared" si="914"/>
        <v/>
      </c>
      <c r="FB348" s="68" t="str">
        <f t="shared" si="849"/>
        <v/>
      </c>
      <c r="FC348" s="32"/>
      <c r="FD348" s="120"/>
      <c r="FE348" s="62" t="str">
        <f t="shared" si="793"/>
        <v/>
      </c>
      <c r="FF348" s="62" t="str">
        <f t="shared" si="850"/>
        <v/>
      </c>
      <c r="FG348" s="65" t="str">
        <f t="shared" si="915"/>
        <v/>
      </c>
      <c r="FH348" s="68" t="str">
        <f t="shared" si="851"/>
        <v/>
      </c>
      <c r="FI348" s="32"/>
      <c r="FJ348" s="120"/>
      <c r="FK348" s="62" t="str">
        <f t="shared" si="794"/>
        <v/>
      </c>
      <c r="FL348" s="62" t="str">
        <f t="shared" si="852"/>
        <v/>
      </c>
      <c r="FM348" s="65" t="str">
        <f t="shared" si="916"/>
        <v/>
      </c>
      <c r="FN348" s="68" t="str">
        <f t="shared" si="853"/>
        <v/>
      </c>
      <c r="FO348" s="32"/>
      <c r="FP348" s="120"/>
      <c r="FQ348" s="62" t="str">
        <f t="shared" si="795"/>
        <v/>
      </c>
      <c r="FR348" s="62" t="str">
        <f t="shared" si="854"/>
        <v/>
      </c>
      <c r="FS348" s="65" t="str">
        <f t="shared" si="917"/>
        <v/>
      </c>
      <c r="FT348" s="68" t="str">
        <f t="shared" si="855"/>
        <v/>
      </c>
      <c r="FU348" s="32"/>
      <c r="FV348" s="120"/>
      <c r="FW348" s="62" t="str">
        <f t="shared" si="796"/>
        <v/>
      </c>
      <c r="FX348" s="62" t="str">
        <f t="shared" si="856"/>
        <v/>
      </c>
      <c r="FY348" s="65" t="str">
        <f t="shared" si="918"/>
        <v/>
      </c>
      <c r="FZ348" s="68" t="str">
        <f t="shared" si="857"/>
        <v/>
      </c>
      <c r="GA348" s="32"/>
      <c r="GC348" s="7" t="str">
        <f t="shared" si="858"/>
        <v/>
      </c>
      <c r="GD348" s="7" t="str">
        <f t="shared" ca="1" si="797"/>
        <v/>
      </c>
      <c r="GT348" s="71" t="str">
        <f>IF(GT$9="", "", IF(AND(NOT('Personnel Details'!$N$11=""), $B348&gt;='Personnel Details'!$N$11), 'Personnel Details'!$O$11, IF(AND(NOT('Personnel Details'!$I$11=""), $B348&gt;='Personnel Details'!$I$11), 'Personnel Details'!$J$11, 'Personnel Details'!$E$11)))</f>
        <v/>
      </c>
      <c r="GU348" s="59" t="str">
        <f>IF(GT$9="", "", IF(AND(NOT('Personnel Details'!$N$11=""), $B348&gt;='Personnel Details'!$N$11), IF('Personnel Details'!$P$11="","", 'Personnel Details'!$P$11), IF(AND(NOT('Personnel Details'!$I$11=""), $B348&gt;='Personnel Details'!$I$11), IF('Personnel Details'!$K$11="", "", 'Personnel Details'!$K$11), IF('Personnel Details'!$F$11="", "", 'Personnel Details'!$F$11))))</f>
        <v/>
      </c>
      <c r="GV348" s="74" t="str">
        <f>IF(GT$9="", "", IF(AND(NOT('Personnel Details'!$N$11=""), $B348&gt;='Personnel Details'!$N$11), 'Personnel Details'!$Q$11, IF(AND(NOT('Personnel Details'!$I$11=""), $B348&gt;='Personnel Details'!$I$11), 'Personnel Details'!$L$11, 'Personnel Details'!$G$11)))</f>
        <v/>
      </c>
      <c r="GW348" s="59" t="str">
        <f t="shared" si="859"/>
        <v/>
      </c>
      <c r="GX348" s="53"/>
      <c r="GZ348" s="78" t="str">
        <f>IF(GZ$9="", "", IF(AND(NOT('Personnel Details'!$N$12=""), $B348&gt;='Personnel Details'!$N$12), 'Personnel Details'!$O$12, IF(AND(NOT('Personnel Details'!$I$12=""), $B348&gt;='Personnel Details'!$I$12), 'Personnel Details'!$J$12, 'Personnel Details'!$E$12)))</f>
        <v/>
      </c>
      <c r="HA348" s="59" t="str">
        <f>IF(GZ$9="", "", IF(AND(NOT('Personnel Details'!$N$12=""), $B348&gt;='Personnel Details'!$N$12), IF('Personnel Details'!$P$12="","", 'Personnel Details'!$P$12), IF(AND(NOT('Personnel Details'!$I$12=""), $B348&gt;='Personnel Details'!$I$12), IF('Personnel Details'!$K$12="", "", 'Personnel Details'!$K$12), IF('Personnel Details'!$F$12="", "", 'Personnel Details'!$F$12))))</f>
        <v/>
      </c>
      <c r="HB348" s="79" t="str">
        <f>IF(GZ$9="", "", IF(AND(NOT('Personnel Details'!$N$12=""), $B348&gt;='Personnel Details'!$N$12), 'Personnel Details'!$Q$12, IF(AND(NOT('Personnel Details'!$I$12=""), $B348&gt;='Personnel Details'!$I$12), 'Personnel Details'!$L$12, 'Personnel Details'!$G$12)))</f>
        <v/>
      </c>
      <c r="HC348" s="59" t="str">
        <f t="shared" si="860"/>
        <v/>
      </c>
      <c r="HD348" s="53"/>
      <c r="HF348" s="78" t="str">
        <f>IF(HF$9="", "", IF(AND(NOT('Personnel Details'!$N$13=""), $B348&gt;='Personnel Details'!$N$13), 'Personnel Details'!$O$13, IF(AND(NOT('Personnel Details'!$I$13=""), $B348&gt;='Personnel Details'!$I$13), 'Personnel Details'!$J$13, 'Personnel Details'!$E$13)))</f>
        <v/>
      </c>
      <c r="HG348" s="59" t="str">
        <f>IF(HF$9="", "", IF(AND(NOT('Personnel Details'!$N$13=""), $B348&gt;='Personnel Details'!$N$13), IF('Personnel Details'!$P$13="","", 'Personnel Details'!$P$13), IF(AND(NOT('Personnel Details'!$I$13=""), $B348&gt;='Personnel Details'!$I$13), IF('Personnel Details'!$K$13="", "", 'Personnel Details'!$K$13), IF('Personnel Details'!$F$13="", "", 'Personnel Details'!$F$13))))</f>
        <v/>
      </c>
      <c r="HH348" s="79" t="str">
        <f>IF(HF$9="", "", IF(AND(NOT('Personnel Details'!$N$13=""), $B348&gt;='Personnel Details'!$N$13), 'Personnel Details'!$Q$13, IF(AND(NOT('Personnel Details'!$I$13=""), $B348&gt;='Personnel Details'!$I$13), 'Personnel Details'!$L$13, 'Personnel Details'!$G$13)))</f>
        <v/>
      </c>
      <c r="HI348" s="59" t="str">
        <f t="shared" si="861"/>
        <v/>
      </c>
      <c r="HJ348" s="53"/>
      <c r="HL348" s="78" t="str">
        <f>IF(HL$9="", "", IF(AND(NOT('Personnel Details'!$N$14=""), $B348&gt;='Personnel Details'!$N$14), 'Personnel Details'!$O$14, IF(AND(NOT('Personnel Details'!$I$14=""), $B348&gt;='Personnel Details'!$I$14), 'Personnel Details'!$J$14, 'Personnel Details'!$E$14)))</f>
        <v/>
      </c>
      <c r="HM348" s="59" t="str">
        <f>IF(HL$9="", "", IF(AND(NOT('Personnel Details'!$N$14=""), $B348&gt;='Personnel Details'!$N$14), IF('Personnel Details'!$P$14="","", 'Personnel Details'!$P$14), IF(AND(NOT('Personnel Details'!$I$14=""), $B348&gt;='Personnel Details'!$I$14), IF('Personnel Details'!$K$14="", "", 'Personnel Details'!$K$14), IF('Personnel Details'!$F$14="", "", 'Personnel Details'!$F$14))))</f>
        <v/>
      </c>
      <c r="HN348" s="79" t="str">
        <f>IF(HL$9="", "", IF(AND(NOT('Personnel Details'!$N$14=""), $B348&gt;='Personnel Details'!$N$14), 'Personnel Details'!$Q$14, IF(AND(NOT('Personnel Details'!$I$14=""), $B348&gt;='Personnel Details'!$I$14), 'Personnel Details'!$L$14, 'Personnel Details'!$G$14)))</f>
        <v/>
      </c>
      <c r="HO348" s="59" t="str">
        <f t="shared" si="862"/>
        <v/>
      </c>
      <c r="HP348" s="53"/>
      <c r="HR348" s="78" t="str">
        <f>IF(HR$9="", "", IF(AND(NOT('Personnel Details'!$N$15=""), $B348&gt;='Personnel Details'!$N$15), 'Personnel Details'!$O$15, IF(AND(NOT('Personnel Details'!$I$15=""), $B348&gt;='Personnel Details'!$I$15), 'Personnel Details'!$J$15, 'Personnel Details'!$E$15)))</f>
        <v/>
      </c>
      <c r="HS348" s="59" t="str">
        <f>IF(HR$9="", "", IF(AND(NOT('Personnel Details'!$N$15=""), $B348&gt;='Personnel Details'!$N$15), IF('Personnel Details'!$P$15="","", 'Personnel Details'!$P$15), IF(AND(NOT('Personnel Details'!$I$15=""), $B348&gt;='Personnel Details'!$I$15), IF('Personnel Details'!$K$15="", "", 'Personnel Details'!$K$15), IF('Personnel Details'!$F$15="", "", 'Personnel Details'!$F$15))))</f>
        <v/>
      </c>
      <c r="HT348" s="79" t="str">
        <f>IF(HR$9="", "", IF(AND(NOT('Personnel Details'!$N$15=""), $B348&gt;='Personnel Details'!$N$15), 'Personnel Details'!$Q$15, IF(AND(NOT('Personnel Details'!$I$15=""), $B348&gt;='Personnel Details'!$I$15), 'Personnel Details'!$L$15, 'Personnel Details'!$G$15)))</f>
        <v/>
      </c>
      <c r="HU348" s="59" t="str">
        <f t="shared" si="863"/>
        <v/>
      </c>
      <c r="HV348" s="53"/>
      <c r="HX348" s="78" t="str">
        <f>IF(HX$9="", "", IF(AND(NOT('Personnel Details'!$N$16=""), $B348&gt;='Personnel Details'!$N$16), 'Personnel Details'!$O$16, IF(AND(NOT('Personnel Details'!$I$16=""), $B348&gt;='Personnel Details'!$I$16), 'Personnel Details'!$J$16, 'Personnel Details'!$E$16)))</f>
        <v/>
      </c>
      <c r="HY348" s="59" t="str">
        <f>IF(HX$9="", "", IF(AND(NOT('Personnel Details'!$N$16=""), $B348&gt;='Personnel Details'!$N$16), IF('Personnel Details'!$P$16="","", 'Personnel Details'!$P$16), IF(AND(NOT('Personnel Details'!$I$16=""), $B348&gt;='Personnel Details'!$I$16), IF('Personnel Details'!$K$16="", "", 'Personnel Details'!$K$16), IF('Personnel Details'!$F$16="", "", 'Personnel Details'!$F$16))))</f>
        <v/>
      </c>
      <c r="HZ348" s="79" t="str">
        <f>IF(HX$9="", "", IF(AND(NOT('Personnel Details'!$N$16=""), $B348&gt;='Personnel Details'!$N$16), 'Personnel Details'!$Q$16, IF(AND(NOT('Personnel Details'!$I$16=""), $B348&gt;='Personnel Details'!$I$16), 'Personnel Details'!$L$16, 'Personnel Details'!$G$16)))</f>
        <v/>
      </c>
      <c r="IA348" s="59" t="str">
        <f t="shared" si="864"/>
        <v/>
      </c>
      <c r="IB348" s="53"/>
      <c r="ID348" s="78" t="str">
        <f>IF(ID$9="", "", IF(AND(NOT('Personnel Details'!$N$17=""), $B348&gt;='Personnel Details'!$N$17), 'Personnel Details'!$O$17, IF(AND(NOT('Personnel Details'!$I$17=""), $B348&gt;='Personnel Details'!$I$17), 'Personnel Details'!$J$17, 'Personnel Details'!$E$17)))</f>
        <v/>
      </c>
      <c r="IE348" s="59" t="str">
        <f>IF(ID$9="", "", IF(AND(NOT('Personnel Details'!$N$17=""), $B348&gt;='Personnel Details'!$N$17), IF('Personnel Details'!$P$17="","", 'Personnel Details'!$P$17), IF(AND(NOT('Personnel Details'!$I$17=""), $B348&gt;='Personnel Details'!$I$17), IF('Personnel Details'!$K$17="", "", 'Personnel Details'!$K$17), IF('Personnel Details'!$F$17="", "", 'Personnel Details'!$F$17))))</f>
        <v/>
      </c>
      <c r="IF348" s="79" t="str">
        <f>IF(ID$9="", "", IF(AND(NOT('Personnel Details'!$N$17=""), $B348&gt;='Personnel Details'!$N$17), 'Personnel Details'!$Q$17, IF(AND(NOT('Personnel Details'!$I$17=""), $B348&gt;='Personnel Details'!$I$17), 'Personnel Details'!$L$17, 'Personnel Details'!$G$17)))</f>
        <v/>
      </c>
      <c r="IG348" s="59" t="str">
        <f t="shared" si="865"/>
        <v/>
      </c>
      <c r="IH348" s="53"/>
      <c r="IJ348" s="78" t="str">
        <f>IF(IJ$9="", "", IF(AND(NOT('Personnel Details'!$N$18=""), $B348&gt;='Personnel Details'!$N$18), 'Personnel Details'!$O$18, IF(AND(NOT('Personnel Details'!$I$18=""), $B348&gt;='Personnel Details'!$I$18), 'Personnel Details'!$J$18, 'Personnel Details'!$E$18)))</f>
        <v/>
      </c>
      <c r="IK348" s="59" t="str">
        <f>IF(IJ$9="", "", IF(AND(NOT('Personnel Details'!$N$18=""), $B348&gt;='Personnel Details'!$N$18), IF('Personnel Details'!$P$18="","", 'Personnel Details'!$P$18), IF(AND(NOT('Personnel Details'!$I$18=""), $B348&gt;='Personnel Details'!$I$18), IF('Personnel Details'!$K$18="", "", 'Personnel Details'!$K$18), IF('Personnel Details'!$F$18="", "", 'Personnel Details'!$F$18))))</f>
        <v/>
      </c>
      <c r="IL348" s="79" t="str">
        <f>IF(IJ$9="", "", IF(AND(NOT('Personnel Details'!$N$18=""), $B348&gt;='Personnel Details'!$N$18), 'Personnel Details'!$Q$18, IF(AND(NOT('Personnel Details'!$I$18=""), $B348&gt;='Personnel Details'!$I$18), 'Personnel Details'!$L$18, 'Personnel Details'!$G$18)))</f>
        <v/>
      </c>
      <c r="IM348" s="59" t="str">
        <f t="shared" si="866"/>
        <v/>
      </c>
      <c r="IN348" s="53"/>
      <c r="IP348" s="78" t="str">
        <f>IF(IP$9="", "", IF(AND(NOT('Personnel Details'!$N$19=""), $B348&gt;='Personnel Details'!$N$19), 'Personnel Details'!$O$19, IF(AND(NOT('Personnel Details'!$I$19=""), $B348&gt;='Personnel Details'!$I$19), 'Personnel Details'!$J$19, 'Personnel Details'!$E$19)))</f>
        <v/>
      </c>
      <c r="IQ348" s="59" t="str">
        <f>IF(IP$9="", "", IF(AND(NOT('Personnel Details'!$N$19=""), $B348&gt;='Personnel Details'!$N$19), IF('Personnel Details'!$P$19="","", 'Personnel Details'!$P$19), IF(AND(NOT('Personnel Details'!$I$19=""), $B348&gt;='Personnel Details'!$I$19), IF('Personnel Details'!$K$19="", "", 'Personnel Details'!$K$19), IF('Personnel Details'!$F$19="", "", 'Personnel Details'!$F$19))))</f>
        <v/>
      </c>
      <c r="IR348" s="79" t="str">
        <f>IF(IP$9="", "", IF(AND(NOT('Personnel Details'!$N$19=""), $B348&gt;='Personnel Details'!$N$19), 'Personnel Details'!$Q$19, IF(AND(NOT('Personnel Details'!$I$19=""), $B348&gt;='Personnel Details'!$I$19), 'Personnel Details'!$L$19, 'Personnel Details'!$G$19)))</f>
        <v/>
      </c>
      <c r="IS348" s="59" t="str">
        <f t="shared" si="867"/>
        <v/>
      </c>
      <c r="IT348" s="53"/>
      <c r="IV348" s="78" t="str">
        <f>IF(IV$9="", "", IF(AND(NOT('Personnel Details'!$N$20=""), $B348&gt;='Personnel Details'!$N$20), 'Personnel Details'!$O$20, IF(AND(NOT('Personnel Details'!$I$20=""), $B348&gt;='Personnel Details'!$I$20), 'Personnel Details'!$J$20, 'Personnel Details'!$E$20)))</f>
        <v/>
      </c>
      <c r="IW348" s="59" t="str">
        <f>IF(IV$9="", "", IF(AND(NOT('Personnel Details'!$N$20=""), $B348&gt;='Personnel Details'!$N$20), IF('Personnel Details'!$P$20="","", 'Personnel Details'!$P$20), IF(AND(NOT('Personnel Details'!$I$20=""), $B348&gt;='Personnel Details'!$I$20), IF('Personnel Details'!$K$20="", "", 'Personnel Details'!$K$20), IF('Personnel Details'!$F$20="", "", 'Personnel Details'!$F$20))))</f>
        <v/>
      </c>
      <c r="IX348" s="79" t="str">
        <f>IF(IV$9="", "", IF(AND(NOT('Personnel Details'!$N$20=""), $B348&gt;='Personnel Details'!$N$20), 'Personnel Details'!$Q$20, IF(AND(NOT('Personnel Details'!$I$20=""), $B348&gt;='Personnel Details'!$I$20), 'Personnel Details'!$L$20, 'Personnel Details'!$G$20)))</f>
        <v/>
      </c>
      <c r="IY348" s="59" t="str">
        <f t="shared" si="868"/>
        <v/>
      </c>
      <c r="IZ348" s="53"/>
      <c r="JB348" s="78" t="str">
        <f>IF(JB$9="", "", IF(AND(NOT('Personnel Details'!$N$21=""), $B348&gt;='Personnel Details'!$N$21), 'Personnel Details'!$O$21, IF(AND(NOT('Personnel Details'!$I$21=""), $B348&gt;='Personnel Details'!$I$21), 'Personnel Details'!$J$21, 'Personnel Details'!$E$21)))</f>
        <v/>
      </c>
      <c r="JC348" s="59" t="str">
        <f>IF(JB$9="", "", IF(AND(NOT('Personnel Details'!$N$21=""), $B348&gt;='Personnel Details'!$N$21), IF('Personnel Details'!$P$21="","", 'Personnel Details'!$P$21), IF(AND(NOT('Personnel Details'!$I$21=""), $B348&gt;='Personnel Details'!$I$21), IF('Personnel Details'!$K$21="", "", 'Personnel Details'!$K$21), IF('Personnel Details'!$F$21="", "", 'Personnel Details'!$F$21))))</f>
        <v/>
      </c>
      <c r="JD348" s="79" t="str">
        <f>IF(JB$9="", "", IF(AND(NOT('Personnel Details'!$N$21=""), $B348&gt;='Personnel Details'!$N$21), 'Personnel Details'!$Q$21, IF(AND(NOT('Personnel Details'!$I$21=""), $B348&gt;='Personnel Details'!$I$21), 'Personnel Details'!$L$21, 'Personnel Details'!$G$21)))</f>
        <v/>
      </c>
      <c r="JE348" s="59" t="str">
        <f t="shared" si="869"/>
        <v/>
      </c>
      <c r="JF348" s="53"/>
      <c r="JH348" s="78" t="str">
        <f>IF(JH$9="", "", IF(AND(NOT('Personnel Details'!$N$22=""), $B348&gt;='Personnel Details'!$N$22), 'Personnel Details'!$O$22, IF(AND(NOT('Personnel Details'!$I$22=""), $B348&gt;='Personnel Details'!$I$22), 'Personnel Details'!$J$22, 'Personnel Details'!$E$22)))</f>
        <v/>
      </c>
      <c r="JI348" s="59" t="str">
        <f>IF(JH$9="", "", IF(AND(NOT('Personnel Details'!$N$22=""), $B348&gt;='Personnel Details'!$N$22), IF('Personnel Details'!$P$22="","", 'Personnel Details'!$P$22), IF(AND(NOT('Personnel Details'!$I$22=""), $B348&gt;='Personnel Details'!$I$22), IF('Personnel Details'!$K$22="", "", 'Personnel Details'!$K$22), IF('Personnel Details'!$F$22="", "", 'Personnel Details'!$F$22))))</f>
        <v/>
      </c>
      <c r="JJ348" s="79" t="str">
        <f>IF(JH$9="", "", IF(AND(NOT('Personnel Details'!$N$22=""), $B348&gt;='Personnel Details'!$N$22), 'Personnel Details'!$Q$22, IF(AND(NOT('Personnel Details'!$I$22=""), $B348&gt;='Personnel Details'!$I$22), 'Personnel Details'!$L$22, 'Personnel Details'!$G$22)))</f>
        <v/>
      </c>
      <c r="JK348" s="59" t="str">
        <f t="shared" si="870"/>
        <v/>
      </c>
      <c r="JL348" s="53"/>
      <c r="JN348" s="78" t="str">
        <f>IF(JN$9="", "", IF(AND(NOT('Personnel Details'!$N$23=""), $B348&gt;='Personnel Details'!$N$23), 'Personnel Details'!$O$23, IF(AND(NOT('Personnel Details'!$I$23=""), $B348&gt;='Personnel Details'!$I$23), 'Personnel Details'!$J$23, 'Personnel Details'!$E$23)))</f>
        <v/>
      </c>
      <c r="JO348" s="59" t="str">
        <f>IF(JN$9="", "", IF(AND(NOT('Personnel Details'!$N$23=""), $B348&gt;='Personnel Details'!$N$23), IF('Personnel Details'!$P$23="","", 'Personnel Details'!$P$23), IF(AND(NOT('Personnel Details'!$I$23=""), $B348&gt;='Personnel Details'!$I$23), IF('Personnel Details'!$K$23="", "", 'Personnel Details'!$K$23), IF('Personnel Details'!$F$23="", "", 'Personnel Details'!$F$23))))</f>
        <v/>
      </c>
      <c r="JP348" s="79" t="str">
        <f>IF(JN$9="", "", IF(AND(NOT('Personnel Details'!$N$23=""), $B348&gt;='Personnel Details'!$N$23), 'Personnel Details'!$Q$23, IF(AND(NOT('Personnel Details'!$I$23=""), $B348&gt;='Personnel Details'!$I$23), 'Personnel Details'!$L$23, 'Personnel Details'!$G$23)))</f>
        <v/>
      </c>
      <c r="JQ348" s="59" t="str">
        <f t="shared" si="871"/>
        <v/>
      </c>
      <c r="JR348" s="53"/>
      <c r="JT348" s="78" t="str">
        <f>IF(JT$9="", "", IF(AND(NOT('Personnel Details'!$N$24=""), $B348&gt;='Personnel Details'!$N$24), 'Personnel Details'!$O$24, IF(AND(NOT('Personnel Details'!$I$24=""), $B348&gt;='Personnel Details'!$I$24), 'Personnel Details'!$J$24, 'Personnel Details'!$E$24)))</f>
        <v/>
      </c>
      <c r="JU348" s="59" t="str">
        <f>IF(JT$9="", "", IF(AND(NOT('Personnel Details'!$N$24=""), $B348&gt;='Personnel Details'!$N$24), IF('Personnel Details'!$P$24="","", 'Personnel Details'!$P$24), IF(AND(NOT('Personnel Details'!$I$24=""), $B348&gt;='Personnel Details'!$I$24), IF('Personnel Details'!$K$24="", "", 'Personnel Details'!$K$24), IF('Personnel Details'!$F$24="", "", 'Personnel Details'!$F$24))))</f>
        <v/>
      </c>
      <c r="JV348" s="79" t="str">
        <f>IF(JT$9="", "", IF(AND(NOT('Personnel Details'!$N$24=""), $B348&gt;='Personnel Details'!$N$24), 'Personnel Details'!$Q$24, IF(AND(NOT('Personnel Details'!$I$24=""), $B348&gt;='Personnel Details'!$I$24), 'Personnel Details'!$L$24, 'Personnel Details'!$G$24)))</f>
        <v/>
      </c>
      <c r="JW348" s="59" t="str">
        <f t="shared" si="872"/>
        <v/>
      </c>
      <c r="JX348" s="53"/>
      <c r="JZ348" s="78" t="str">
        <f>IF(JZ$9="", "", IF(AND(NOT('Personnel Details'!$N$25=""), $B348&gt;='Personnel Details'!$N$25), 'Personnel Details'!$O$25, IF(AND(NOT('Personnel Details'!$I$25=""), $B348&gt;='Personnel Details'!$I$25), 'Personnel Details'!$J$25, 'Personnel Details'!$E$25)))</f>
        <v/>
      </c>
      <c r="KA348" s="59" t="str">
        <f>IF(JZ$9="", "", IF(AND(NOT('Personnel Details'!$N$25=""), $B348&gt;='Personnel Details'!$N$25), IF('Personnel Details'!$P$25="","", 'Personnel Details'!$P$25), IF(AND(NOT('Personnel Details'!$I$25=""), $B348&gt;='Personnel Details'!$I$25), IF('Personnel Details'!$K$25="", "", 'Personnel Details'!$K$25), IF('Personnel Details'!$F$25="", "", 'Personnel Details'!$F$25))))</f>
        <v/>
      </c>
      <c r="KB348" s="79" t="str">
        <f>IF(JZ$9="", "", IF(AND(NOT('Personnel Details'!$N$25=""), $B348&gt;='Personnel Details'!$N$25), 'Personnel Details'!$Q$25, IF(AND(NOT('Personnel Details'!$I$25=""), $B348&gt;='Personnel Details'!$I$25), 'Personnel Details'!$L$25, 'Personnel Details'!$G$25)))</f>
        <v/>
      </c>
      <c r="KC348" s="59" t="str">
        <f t="shared" si="873"/>
        <v/>
      </c>
      <c r="KD348" s="53"/>
      <c r="KF348" s="78" t="str">
        <f>IF(KF$9="", "", IF(AND(NOT('Personnel Details'!$N$26=""), $B348&gt;='Personnel Details'!$N$26), 'Personnel Details'!$O$26, IF(AND(NOT('Personnel Details'!$I$26=""), $B348&gt;='Personnel Details'!$I$26), 'Personnel Details'!$J$26, 'Personnel Details'!$E$26)))</f>
        <v/>
      </c>
      <c r="KG348" s="59" t="str">
        <f>IF(KF$9="", "", IF(AND(NOT('Personnel Details'!$N$26=""), $B348&gt;='Personnel Details'!$N$26), IF('Personnel Details'!$P$26="","", 'Personnel Details'!$P$26), IF(AND(NOT('Personnel Details'!$I$26=""), $B348&gt;='Personnel Details'!$I$26), IF('Personnel Details'!$K$26="", "", 'Personnel Details'!$K$26), IF('Personnel Details'!$F$26="", "", 'Personnel Details'!$F$26))))</f>
        <v/>
      </c>
      <c r="KH348" s="79" t="str">
        <f>IF(KF$9="", "", IF(AND(NOT('Personnel Details'!$N$26=""), $B348&gt;='Personnel Details'!$N$26), 'Personnel Details'!$Q$26, IF(AND(NOT('Personnel Details'!$I$26=""), $B348&gt;='Personnel Details'!$I$26), 'Personnel Details'!$L$26, 'Personnel Details'!$G$26)))</f>
        <v/>
      </c>
      <c r="KI348" s="59" t="str">
        <f t="shared" si="874"/>
        <v/>
      </c>
      <c r="KJ348" s="53"/>
      <c r="KL348" s="78" t="str">
        <f>IF(KL$9="", "", IF(AND(NOT('Personnel Details'!$N$27=""), $B348&gt;='Personnel Details'!$N$27), 'Personnel Details'!$O$27, IF(AND(NOT('Personnel Details'!$I$27=""), $B348&gt;='Personnel Details'!$I$27), 'Personnel Details'!$J$27, 'Personnel Details'!$E$27)))</f>
        <v/>
      </c>
      <c r="KM348" s="59" t="str">
        <f>IF(KL$9="", "", IF(AND(NOT('Personnel Details'!$N$27=""), $B348&gt;='Personnel Details'!$N$27), IF('Personnel Details'!$P$27="","", 'Personnel Details'!$P$27), IF(AND(NOT('Personnel Details'!$I$27=""), $B348&gt;='Personnel Details'!$I$27), IF('Personnel Details'!$K$27="", "", 'Personnel Details'!$K$27), IF('Personnel Details'!$F$27="", "", 'Personnel Details'!$F$27))))</f>
        <v/>
      </c>
      <c r="KN348" s="79" t="str">
        <f>IF(KL$9="", "", IF(AND(NOT('Personnel Details'!$N$27=""), $B348&gt;='Personnel Details'!$N$27), 'Personnel Details'!$Q$27, IF(AND(NOT('Personnel Details'!$I$27=""), $B348&gt;='Personnel Details'!$I$27), 'Personnel Details'!$L$27, 'Personnel Details'!$G$27)))</f>
        <v/>
      </c>
      <c r="KO348" s="59" t="str">
        <f t="shared" si="875"/>
        <v/>
      </c>
      <c r="KP348" s="53"/>
      <c r="KR348" s="78" t="str">
        <f>IF(KR$9="", "", IF(AND(NOT('Personnel Details'!$N$28=""), $B348&gt;='Personnel Details'!$N$28), 'Personnel Details'!$O$28, IF(AND(NOT('Personnel Details'!$I$28=""), $B348&gt;='Personnel Details'!$I$28), 'Personnel Details'!$J$28, 'Personnel Details'!$E$28)))</f>
        <v/>
      </c>
      <c r="KS348" s="59" t="str">
        <f>IF(KR$9="", "", IF(AND(NOT('Personnel Details'!$N$28=""), $B348&gt;='Personnel Details'!$N$28), IF('Personnel Details'!$P$28="","", 'Personnel Details'!$P$28), IF(AND(NOT('Personnel Details'!$I$28=""), $B348&gt;='Personnel Details'!$I$28), IF('Personnel Details'!$K$28="", "", 'Personnel Details'!$K$28), IF('Personnel Details'!$F$28="", "", 'Personnel Details'!$F$28))))</f>
        <v/>
      </c>
      <c r="KT348" s="79" t="str">
        <f>IF(KR$9="", "", IF(AND(NOT('Personnel Details'!$N$28=""), $B348&gt;='Personnel Details'!$N$28), 'Personnel Details'!$Q$28, IF(AND(NOT('Personnel Details'!$I$28=""), $B348&gt;='Personnel Details'!$I$28), 'Personnel Details'!$L$28, 'Personnel Details'!$G$28)))</f>
        <v/>
      </c>
      <c r="KU348" s="59" t="str">
        <f t="shared" si="876"/>
        <v/>
      </c>
      <c r="KV348" s="53"/>
      <c r="KX348" s="78" t="str">
        <f>IF(KX$9="", "", IF(AND(NOT('Personnel Details'!$N$29=""), $B348&gt;='Personnel Details'!$N$29), 'Personnel Details'!$O$29, IF(AND(NOT('Personnel Details'!$I$29=""), $B348&gt;='Personnel Details'!$I$29), 'Personnel Details'!$J$29, 'Personnel Details'!$E$29)))</f>
        <v/>
      </c>
      <c r="KY348" s="59" t="str">
        <f>IF(KX$9="", "", IF(AND(NOT('Personnel Details'!$N$29=""), $B348&gt;='Personnel Details'!$N$29), IF('Personnel Details'!$P$29="","", 'Personnel Details'!$P$29), IF(AND(NOT('Personnel Details'!$I$29=""), $B348&gt;='Personnel Details'!$I$29), IF('Personnel Details'!$K$29="", "", 'Personnel Details'!$K$29), IF('Personnel Details'!$F$29="", "", 'Personnel Details'!$F$29))))</f>
        <v/>
      </c>
      <c r="KZ348" s="79" t="str">
        <f>IF(KX$9="", "", IF(AND(NOT('Personnel Details'!$N$29=""), $B348&gt;='Personnel Details'!$N$29), 'Personnel Details'!$Q$29, IF(AND(NOT('Personnel Details'!$I$29=""), $B348&gt;='Personnel Details'!$I$29), 'Personnel Details'!$L$29, 'Personnel Details'!$G$29)))</f>
        <v/>
      </c>
      <c r="LA348" s="59" t="str">
        <f t="shared" si="877"/>
        <v/>
      </c>
      <c r="LB348" s="53"/>
      <c r="LD348" s="78" t="str">
        <f>IF(LD$9="", "", IF(AND(NOT('Personnel Details'!$N$30=""), $B348&gt;='Personnel Details'!$N$30), 'Personnel Details'!$O$30, IF(AND(NOT('Personnel Details'!$I$30=""), $B348&gt;='Personnel Details'!$I$30), 'Personnel Details'!$J$30, 'Personnel Details'!$E$30)))</f>
        <v/>
      </c>
      <c r="LE348" s="59" t="str">
        <f>IF(LD$9="", "", IF(AND(NOT('Personnel Details'!$N$30=""), $B348&gt;='Personnel Details'!$N$30), IF('Personnel Details'!$P$30="","", 'Personnel Details'!$P$30), IF(AND(NOT('Personnel Details'!$I$30=""), $B348&gt;='Personnel Details'!$I$30), IF('Personnel Details'!$K$30="", "", 'Personnel Details'!$K$30), IF('Personnel Details'!$F$30="", "", 'Personnel Details'!$F$30))))</f>
        <v/>
      </c>
      <c r="LF348" s="79" t="str">
        <f>IF(LD$9="", "", IF(AND(NOT('Personnel Details'!$N$30=""), $B348&gt;='Personnel Details'!$N$30), 'Personnel Details'!$Q$30, IF(AND(NOT('Personnel Details'!$I$30=""), $B348&gt;='Personnel Details'!$I$30), 'Personnel Details'!$L$30, 'Personnel Details'!$G$30)))</f>
        <v/>
      </c>
      <c r="LG348" s="59" t="str">
        <f t="shared" si="878"/>
        <v/>
      </c>
      <c r="LH348" s="53"/>
      <c r="LJ348" s="78" t="str">
        <f>IF(LJ$9="", "", IF(AND(NOT('Personnel Details'!$N$31=""), $B348&gt;='Personnel Details'!$N$31), 'Personnel Details'!$O$31, IF(AND(NOT('Personnel Details'!$I$31=""), $B348&gt;='Personnel Details'!$I$31), 'Personnel Details'!$J$31, 'Personnel Details'!$E$31)))</f>
        <v/>
      </c>
      <c r="LK348" s="59" t="str">
        <f>IF(LJ$9="", "", IF(AND(NOT('Personnel Details'!$N$31=""), $B348&gt;='Personnel Details'!$N$31), IF('Personnel Details'!$P$31="","", 'Personnel Details'!$P$31), IF(AND(NOT('Personnel Details'!$I$31=""), $B348&gt;='Personnel Details'!$I$31), IF('Personnel Details'!$K$31="", "", 'Personnel Details'!$K$31), IF('Personnel Details'!$F$31="", "", 'Personnel Details'!$F$31))))</f>
        <v/>
      </c>
      <c r="LL348" s="79" t="str">
        <f>IF(LJ$9="", "", IF(AND(NOT('Personnel Details'!$N$31=""), $B348&gt;='Personnel Details'!$N$31), 'Personnel Details'!$Q$31, IF(AND(NOT('Personnel Details'!$I$31=""), $B348&gt;='Personnel Details'!$I$31), 'Personnel Details'!$L$31, 'Personnel Details'!$G$31)))</f>
        <v/>
      </c>
      <c r="LM348" s="59" t="str">
        <f t="shared" si="879"/>
        <v/>
      </c>
      <c r="LN348" s="53"/>
      <c r="LP348" s="78" t="str">
        <f>IF(LP$9="", "", IF(AND(NOT('Personnel Details'!$N$32=""), $B348&gt;='Personnel Details'!$N$32), 'Personnel Details'!$O$32, IF(AND(NOT('Personnel Details'!$I$32=""), $B348&gt;='Personnel Details'!$I$32), 'Personnel Details'!$J$32, 'Personnel Details'!$E$32)))</f>
        <v/>
      </c>
      <c r="LQ348" s="59" t="str">
        <f>IF(LP$9="", "", IF(AND(NOT('Personnel Details'!$N$32=""), $B348&gt;='Personnel Details'!$N$32), IF('Personnel Details'!$P$32="","", 'Personnel Details'!$P$32), IF(AND(NOT('Personnel Details'!$I$32=""), $B348&gt;='Personnel Details'!$I$32), IF('Personnel Details'!$K$32="", "", 'Personnel Details'!$K$32), IF('Personnel Details'!$F$32="", "", 'Personnel Details'!$F$32))))</f>
        <v/>
      </c>
      <c r="LR348" s="79" t="str">
        <f>IF(LP$9="", "", IF(AND(NOT('Personnel Details'!$N$32=""), $B348&gt;='Personnel Details'!$N$32), 'Personnel Details'!$Q$32, IF(AND(NOT('Personnel Details'!$I$32=""), $B348&gt;='Personnel Details'!$I$32), 'Personnel Details'!$L$32, 'Personnel Details'!$G$32)))</f>
        <v/>
      </c>
      <c r="LS348" s="59" t="str">
        <f t="shared" si="880"/>
        <v/>
      </c>
      <c r="LT348" s="53"/>
      <c r="LV348" s="78" t="str">
        <f>IF(LV$9="", "", IF(AND(NOT('Personnel Details'!$N$33=""), $B348&gt;='Personnel Details'!$N$33), 'Personnel Details'!$O$33, IF(AND(NOT('Personnel Details'!$I$33=""), $B348&gt;='Personnel Details'!$I$33), 'Personnel Details'!$J$33, 'Personnel Details'!$E$33)))</f>
        <v/>
      </c>
      <c r="LW348" s="59" t="str">
        <f>IF(LV$9="", "", IF(AND(NOT('Personnel Details'!$N$33=""), $B348&gt;='Personnel Details'!$N$33), IF('Personnel Details'!$P$33="","", 'Personnel Details'!$P$33), IF(AND(NOT('Personnel Details'!$I$33=""), $B348&gt;='Personnel Details'!$I$33), IF('Personnel Details'!$K$33="", "", 'Personnel Details'!$K$33), IF('Personnel Details'!$F$33="", "", 'Personnel Details'!$F$33))))</f>
        <v/>
      </c>
      <c r="LX348" s="79" t="str">
        <f>IF(LV$9="", "", IF(AND(NOT('Personnel Details'!$N$33=""), $B348&gt;='Personnel Details'!$N$33), 'Personnel Details'!$Q$33, IF(AND(NOT('Personnel Details'!$I$33=""), $B348&gt;='Personnel Details'!$I$33), 'Personnel Details'!$L$33, 'Personnel Details'!$G$33)))</f>
        <v/>
      </c>
      <c r="LY348" s="59" t="str">
        <f t="shared" si="881"/>
        <v/>
      </c>
      <c r="LZ348" s="53"/>
      <c r="MB348" s="78" t="str">
        <f>IF(MB$9="", "", IF(AND(NOT('Personnel Details'!$N$34=""), $B348&gt;='Personnel Details'!$N$34), 'Personnel Details'!$O$34, IF(AND(NOT('Personnel Details'!$I$34=""), $B348&gt;='Personnel Details'!$I$34), 'Personnel Details'!$J$34, 'Personnel Details'!$E$34)))</f>
        <v/>
      </c>
      <c r="MC348" s="59" t="str">
        <f>IF(MB$9="", "", IF(AND(NOT('Personnel Details'!$N$34=""), $B348&gt;='Personnel Details'!$N$34), IF('Personnel Details'!$P$34="","", 'Personnel Details'!$P$34), IF(AND(NOT('Personnel Details'!$I$34=""), $B348&gt;='Personnel Details'!$I$34), IF('Personnel Details'!$K$34="", "", 'Personnel Details'!$K$34), IF('Personnel Details'!$F$34="", "", 'Personnel Details'!$F$34))))</f>
        <v/>
      </c>
      <c r="MD348" s="79" t="str">
        <f>IF(MB$9="", "", IF(AND(NOT('Personnel Details'!$N$34=""), $B348&gt;='Personnel Details'!$N$34), 'Personnel Details'!$Q$34, IF(AND(NOT('Personnel Details'!$I$34=""), $B348&gt;='Personnel Details'!$I$34), 'Personnel Details'!$L$34, 'Personnel Details'!$G$34)))</f>
        <v/>
      </c>
      <c r="ME348" s="59" t="str">
        <f t="shared" si="882"/>
        <v/>
      </c>
      <c r="MF348" s="53"/>
      <c r="MH348" s="78" t="str">
        <f>IF(MH$9="", "", IF(AND(NOT('Personnel Details'!$N$35=""), $B348&gt;='Personnel Details'!$N$35), 'Personnel Details'!$O$35, IF(AND(NOT('Personnel Details'!$I$35=""), $B348&gt;='Personnel Details'!$I$35), 'Personnel Details'!$J$35, 'Personnel Details'!$E$35)))</f>
        <v/>
      </c>
      <c r="MI348" s="59" t="str">
        <f>IF(MH$9="", "", IF(AND(NOT('Personnel Details'!$N$35=""), $B348&gt;='Personnel Details'!$N$35), IF('Personnel Details'!$P$35="","", 'Personnel Details'!$P$35), IF(AND(NOT('Personnel Details'!$I$35=""), $B348&gt;='Personnel Details'!$I$35), IF('Personnel Details'!$K$35="", "", 'Personnel Details'!$K$35), IF('Personnel Details'!$F$35="", "", 'Personnel Details'!$F$35))))</f>
        <v/>
      </c>
      <c r="MJ348" s="79" t="str">
        <f>IF(MH$9="", "", IF(AND(NOT('Personnel Details'!$N$35=""), $B348&gt;='Personnel Details'!$N$35), 'Personnel Details'!$Q$35, IF(AND(NOT('Personnel Details'!$I$35=""), $B348&gt;='Personnel Details'!$I$35), 'Personnel Details'!$L$35, 'Personnel Details'!$G$35)))</f>
        <v/>
      </c>
      <c r="MK348" s="59" t="str">
        <f t="shared" si="883"/>
        <v/>
      </c>
      <c r="ML348" s="53"/>
      <c r="MN348" s="78" t="str">
        <f>IF(MN$9="", "", IF(AND(NOT('Personnel Details'!$N$36=""), $B348&gt;='Personnel Details'!$N$36), 'Personnel Details'!$O$36, IF(AND(NOT('Personnel Details'!$I$36=""), $B348&gt;='Personnel Details'!$I$36), 'Personnel Details'!$J$36, 'Personnel Details'!$E$36)))</f>
        <v/>
      </c>
      <c r="MO348" s="59" t="str">
        <f>IF(MN$9="", "", IF(AND(NOT('Personnel Details'!$N$36=""), $B348&gt;='Personnel Details'!$N$36), IF('Personnel Details'!$P$36="","", 'Personnel Details'!$P$36), IF(AND(NOT('Personnel Details'!$I$36=""), $B348&gt;='Personnel Details'!$I$36), IF('Personnel Details'!$K$36="", "", 'Personnel Details'!$K$36), IF('Personnel Details'!$F$36="", "", 'Personnel Details'!$F$36))))</f>
        <v/>
      </c>
      <c r="MP348" s="79" t="str">
        <f>IF(MN$9="", "", IF(AND(NOT('Personnel Details'!$N$36=""), $B348&gt;='Personnel Details'!$N$36), 'Personnel Details'!$Q$36, IF(AND(NOT('Personnel Details'!$I$36=""), $B348&gt;='Personnel Details'!$I$36), 'Personnel Details'!$L$36, 'Personnel Details'!$G$36)))</f>
        <v/>
      </c>
      <c r="MQ348" s="59" t="str">
        <f t="shared" si="884"/>
        <v/>
      </c>
      <c r="MR348" s="53"/>
      <c r="MT348" s="78" t="str">
        <f>IF(MT$9="", "", IF(AND(NOT('Personnel Details'!$N$37=""), $B348&gt;='Personnel Details'!$N$37), 'Personnel Details'!$O$37, IF(AND(NOT('Personnel Details'!$I$37=""), $B348&gt;='Personnel Details'!$I$37), 'Personnel Details'!$J$37, 'Personnel Details'!$E$37)))</f>
        <v/>
      </c>
      <c r="MU348" s="59" t="str">
        <f>IF(MT$9="", "", IF(AND(NOT('Personnel Details'!$N$37=""), $B348&gt;='Personnel Details'!$N$37), IF('Personnel Details'!$P$37="","", 'Personnel Details'!$P$37), IF(AND(NOT('Personnel Details'!$I$37=""), $B348&gt;='Personnel Details'!$I$37), IF('Personnel Details'!$K$37="", "", 'Personnel Details'!$K$37), IF('Personnel Details'!$F$37="", "", 'Personnel Details'!$F$37))))</f>
        <v/>
      </c>
      <c r="MV348" s="79" t="str">
        <f>IF(MT$9="", "", IF(AND(NOT('Personnel Details'!$N$37=""), $B348&gt;='Personnel Details'!$N$37), 'Personnel Details'!$Q$37, IF(AND(NOT('Personnel Details'!$I$37=""), $B348&gt;='Personnel Details'!$I$37), 'Personnel Details'!$L$37, 'Personnel Details'!$G$37)))</f>
        <v/>
      </c>
      <c r="MW348" s="59" t="str">
        <f t="shared" si="885"/>
        <v/>
      </c>
      <c r="MX348" s="53"/>
      <c r="MZ348" s="78" t="str">
        <f>IF(MZ$9="", "", IF(AND(NOT('Personnel Details'!$N$38=""), $B348&gt;='Personnel Details'!$N$38), 'Personnel Details'!$O$38, IF(AND(NOT('Personnel Details'!$I$38=""), $B348&gt;='Personnel Details'!$I$38), 'Personnel Details'!$J$38, 'Personnel Details'!$E$38)))</f>
        <v/>
      </c>
      <c r="NA348" s="59" t="str">
        <f>IF(MZ$9="", "", IF(AND(NOT('Personnel Details'!$N$38=""), $B348&gt;='Personnel Details'!$N$38), IF('Personnel Details'!$P$38="","", 'Personnel Details'!$P$38), IF(AND(NOT('Personnel Details'!$I$38=""), $B348&gt;='Personnel Details'!$I$38), IF('Personnel Details'!$K$38="", "", 'Personnel Details'!$K$38), IF('Personnel Details'!$F$38="", "", 'Personnel Details'!$F$38))))</f>
        <v/>
      </c>
      <c r="NB348" s="79" t="str">
        <f>IF(MZ$9="", "", IF(AND(NOT('Personnel Details'!$N$38=""), $B348&gt;='Personnel Details'!$N$38), 'Personnel Details'!$Q$38, IF(AND(NOT('Personnel Details'!$I$38=""), $B348&gt;='Personnel Details'!$I$38), 'Personnel Details'!$L$38, 'Personnel Details'!$G$38)))</f>
        <v/>
      </c>
      <c r="NC348" s="59" t="str">
        <f t="shared" si="886"/>
        <v/>
      </c>
      <c r="ND348" s="53"/>
      <c r="NF348" s="78" t="str">
        <f>IF(NF$9="", "", IF(AND(NOT('Personnel Details'!$N$39=""), $B348&gt;='Personnel Details'!$N$39), 'Personnel Details'!$O$39, IF(AND(NOT('Personnel Details'!$I$39=""), $B348&gt;='Personnel Details'!$I$39), 'Personnel Details'!$J$39, 'Personnel Details'!$E$39)))</f>
        <v/>
      </c>
      <c r="NG348" s="59" t="str">
        <f>IF(NF$9="", "", IF(AND(NOT('Personnel Details'!$N$39=""), $B348&gt;='Personnel Details'!$N$39), IF('Personnel Details'!$P$39="","", 'Personnel Details'!$P$39), IF(AND(NOT('Personnel Details'!$I$39=""), $B348&gt;='Personnel Details'!$I$39), IF('Personnel Details'!$K$39="", "", 'Personnel Details'!$K$39), IF('Personnel Details'!$F$39="", "", 'Personnel Details'!$F$39))))</f>
        <v/>
      </c>
      <c r="NH348" s="79" t="str">
        <f>IF(NF$9="", "", IF(AND(NOT('Personnel Details'!$N$39=""), $B348&gt;='Personnel Details'!$N$39), 'Personnel Details'!$Q$39, IF(AND(NOT('Personnel Details'!$I$39=""), $B348&gt;='Personnel Details'!$I$39), 'Personnel Details'!$L$39, 'Personnel Details'!$G$39)))</f>
        <v/>
      </c>
      <c r="NI348" s="59" t="str">
        <f t="shared" si="887"/>
        <v/>
      </c>
      <c r="NJ348" s="53"/>
      <c r="NL348" s="78" t="str">
        <f>IF(NL$9="", "", IF(AND(NOT('Personnel Details'!$N$40=""), $B348&gt;='Personnel Details'!$N$40), 'Personnel Details'!$O$40, IF(AND(NOT('Personnel Details'!$I$40=""), $B348&gt;='Personnel Details'!$I$40), 'Personnel Details'!$J$40, 'Personnel Details'!$E$40)))</f>
        <v/>
      </c>
      <c r="NM348" s="59" t="str">
        <f>IF(NL$9="", "", IF(AND(NOT('Personnel Details'!$N$40=""), $B348&gt;='Personnel Details'!$N$40), IF('Personnel Details'!$P$40="","", 'Personnel Details'!$P$40), IF(AND(NOT('Personnel Details'!$I$40=""), $B348&gt;='Personnel Details'!$I$40), IF('Personnel Details'!$K$40="", "", 'Personnel Details'!$K$40), IF('Personnel Details'!$F$40="", "", 'Personnel Details'!$F$40))))</f>
        <v/>
      </c>
      <c r="NN348" s="79" t="str">
        <f>IF(NL$9="", "", IF(AND(NOT('Personnel Details'!$N$40=""), $B348&gt;='Personnel Details'!$N$40), 'Personnel Details'!$Q$40, IF(AND(NOT('Personnel Details'!$I$40=""), $B348&gt;='Personnel Details'!$I$40), 'Personnel Details'!$L$40, 'Personnel Details'!$G$40)))</f>
        <v/>
      </c>
      <c r="NO348" s="59" t="str">
        <f t="shared" si="888"/>
        <v/>
      </c>
      <c r="NP348" s="53"/>
    </row>
    <row r="349" spans="1:380" x14ac:dyDescent="0.25">
      <c r="A349" s="32"/>
      <c r="B349" s="113" t="str">
        <f>IFERROR(IF(B348+1&gt;'Personnel Details'!$U$5, "", B348+1), "")</f>
        <v/>
      </c>
      <c r="C349" s="32"/>
      <c r="D349" s="120"/>
      <c r="E349" s="13" t="str">
        <f t="shared" si="767"/>
        <v/>
      </c>
      <c r="F349" s="13" t="str">
        <f t="shared" si="798"/>
        <v/>
      </c>
      <c r="G349" s="56" t="str">
        <f t="shared" si="889"/>
        <v/>
      </c>
      <c r="H349" s="16" t="str">
        <f t="shared" si="799"/>
        <v/>
      </c>
      <c r="I349" s="32"/>
      <c r="J349" s="120"/>
      <c r="K349" s="62" t="str">
        <f t="shared" si="768"/>
        <v/>
      </c>
      <c r="L349" s="62" t="str">
        <f t="shared" si="800"/>
        <v/>
      </c>
      <c r="M349" s="65" t="str">
        <f t="shared" si="890"/>
        <v/>
      </c>
      <c r="N349" s="68" t="str">
        <f t="shared" si="801"/>
        <v/>
      </c>
      <c r="O349" s="32"/>
      <c r="P349" s="120"/>
      <c r="Q349" s="62" t="str">
        <f t="shared" si="769"/>
        <v/>
      </c>
      <c r="R349" s="62" t="str">
        <f t="shared" si="802"/>
        <v/>
      </c>
      <c r="S349" s="65" t="str">
        <f t="shared" si="891"/>
        <v/>
      </c>
      <c r="T349" s="68" t="str">
        <f t="shared" si="803"/>
        <v/>
      </c>
      <c r="U349" s="32"/>
      <c r="V349" s="120"/>
      <c r="W349" s="62" t="str">
        <f t="shared" si="770"/>
        <v/>
      </c>
      <c r="X349" s="62" t="str">
        <f t="shared" si="804"/>
        <v/>
      </c>
      <c r="Y349" s="65" t="str">
        <f t="shared" si="892"/>
        <v/>
      </c>
      <c r="Z349" s="68" t="str">
        <f t="shared" si="805"/>
        <v/>
      </c>
      <c r="AA349" s="32"/>
      <c r="AB349" s="120"/>
      <c r="AC349" s="62" t="str">
        <f t="shared" si="771"/>
        <v/>
      </c>
      <c r="AD349" s="62" t="str">
        <f t="shared" si="806"/>
        <v/>
      </c>
      <c r="AE349" s="65" t="str">
        <f t="shared" si="893"/>
        <v/>
      </c>
      <c r="AF349" s="68" t="str">
        <f t="shared" si="807"/>
        <v/>
      </c>
      <c r="AG349" s="32"/>
      <c r="AH349" s="120"/>
      <c r="AI349" s="62" t="str">
        <f t="shared" si="772"/>
        <v/>
      </c>
      <c r="AJ349" s="62" t="str">
        <f t="shared" si="808"/>
        <v/>
      </c>
      <c r="AK349" s="65" t="str">
        <f t="shared" si="894"/>
        <v/>
      </c>
      <c r="AL349" s="68" t="str">
        <f t="shared" si="809"/>
        <v/>
      </c>
      <c r="AM349" s="32"/>
      <c r="AN349" s="120"/>
      <c r="AO349" s="62" t="str">
        <f t="shared" si="773"/>
        <v/>
      </c>
      <c r="AP349" s="62" t="str">
        <f t="shared" si="810"/>
        <v/>
      </c>
      <c r="AQ349" s="65" t="str">
        <f t="shared" si="895"/>
        <v/>
      </c>
      <c r="AR349" s="68" t="str">
        <f t="shared" si="811"/>
        <v/>
      </c>
      <c r="AS349" s="32"/>
      <c r="AT349" s="120"/>
      <c r="AU349" s="62" t="str">
        <f t="shared" si="774"/>
        <v/>
      </c>
      <c r="AV349" s="62" t="str">
        <f t="shared" si="812"/>
        <v/>
      </c>
      <c r="AW349" s="65" t="str">
        <f t="shared" si="896"/>
        <v/>
      </c>
      <c r="AX349" s="68" t="str">
        <f t="shared" si="813"/>
        <v/>
      </c>
      <c r="AY349" s="32"/>
      <c r="AZ349" s="120"/>
      <c r="BA349" s="62" t="str">
        <f t="shared" si="775"/>
        <v/>
      </c>
      <c r="BB349" s="62" t="str">
        <f t="shared" si="814"/>
        <v/>
      </c>
      <c r="BC349" s="65" t="str">
        <f t="shared" si="897"/>
        <v/>
      </c>
      <c r="BD349" s="68" t="str">
        <f t="shared" si="815"/>
        <v/>
      </c>
      <c r="BE349" s="32"/>
      <c r="BF349" s="120"/>
      <c r="BG349" s="62" t="str">
        <f t="shared" si="776"/>
        <v/>
      </c>
      <c r="BH349" s="62" t="str">
        <f t="shared" si="816"/>
        <v/>
      </c>
      <c r="BI349" s="65" t="str">
        <f t="shared" si="898"/>
        <v/>
      </c>
      <c r="BJ349" s="68" t="str">
        <f t="shared" si="817"/>
        <v/>
      </c>
      <c r="BK349" s="32"/>
      <c r="BL349" s="120"/>
      <c r="BM349" s="62" t="str">
        <f t="shared" si="777"/>
        <v/>
      </c>
      <c r="BN349" s="62" t="str">
        <f t="shared" si="818"/>
        <v/>
      </c>
      <c r="BO349" s="65" t="str">
        <f t="shared" si="899"/>
        <v/>
      </c>
      <c r="BP349" s="68" t="str">
        <f t="shared" si="819"/>
        <v/>
      </c>
      <c r="BQ349" s="32"/>
      <c r="BR349" s="120"/>
      <c r="BS349" s="62" t="str">
        <f t="shared" si="778"/>
        <v/>
      </c>
      <c r="BT349" s="62" t="str">
        <f t="shared" si="820"/>
        <v/>
      </c>
      <c r="BU349" s="65" t="str">
        <f t="shared" si="900"/>
        <v/>
      </c>
      <c r="BV349" s="68" t="str">
        <f t="shared" si="821"/>
        <v/>
      </c>
      <c r="BW349" s="32"/>
      <c r="BX349" s="120"/>
      <c r="BY349" s="62" t="str">
        <f t="shared" si="779"/>
        <v/>
      </c>
      <c r="BZ349" s="62" t="str">
        <f t="shared" si="822"/>
        <v/>
      </c>
      <c r="CA349" s="65" t="str">
        <f t="shared" si="901"/>
        <v/>
      </c>
      <c r="CB349" s="68" t="str">
        <f t="shared" si="823"/>
        <v/>
      </c>
      <c r="CC349" s="32"/>
      <c r="CD349" s="120"/>
      <c r="CE349" s="62" t="str">
        <f t="shared" si="780"/>
        <v/>
      </c>
      <c r="CF349" s="62" t="str">
        <f t="shared" si="824"/>
        <v/>
      </c>
      <c r="CG349" s="65" t="str">
        <f t="shared" si="902"/>
        <v/>
      </c>
      <c r="CH349" s="68" t="str">
        <f t="shared" si="825"/>
        <v/>
      </c>
      <c r="CI349" s="32"/>
      <c r="CJ349" s="120"/>
      <c r="CK349" s="62" t="str">
        <f t="shared" si="781"/>
        <v/>
      </c>
      <c r="CL349" s="62" t="str">
        <f t="shared" si="826"/>
        <v/>
      </c>
      <c r="CM349" s="65" t="str">
        <f t="shared" si="903"/>
        <v/>
      </c>
      <c r="CN349" s="68" t="str">
        <f t="shared" si="827"/>
        <v/>
      </c>
      <c r="CO349" s="32"/>
      <c r="CP349" s="120"/>
      <c r="CQ349" s="62" t="str">
        <f t="shared" si="782"/>
        <v/>
      </c>
      <c r="CR349" s="62" t="str">
        <f t="shared" si="828"/>
        <v/>
      </c>
      <c r="CS349" s="65" t="str">
        <f t="shared" si="904"/>
        <v/>
      </c>
      <c r="CT349" s="68" t="str">
        <f t="shared" si="829"/>
        <v/>
      </c>
      <c r="CU349" s="32"/>
      <c r="CV349" s="120"/>
      <c r="CW349" s="62" t="str">
        <f t="shared" si="783"/>
        <v/>
      </c>
      <c r="CX349" s="62" t="str">
        <f t="shared" si="830"/>
        <v/>
      </c>
      <c r="CY349" s="65" t="str">
        <f t="shared" si="905"/>
        <v/>
      </c>
      <c r="CZ349" s="68" t="str">
        <f t="shared" si="831"/>
        <v/>
      </c>
      <c r="DA349" s="32"/>
      <c r="DB349" s="120"/>
      <c r="DC349" s="62" t="str">
        <f t="shared" si="784"/>
        <v/>
      </c>
      <c r="DD349" s="62" t="str">
        <f t="shared" si="832"/>
        <v/>
      </c>
      <c r="DE349" s="65" t="str">
        <f t="shared" si="906"/>
        <v/>
      </c>
      <c r="DF349" s="68" t="str">
        <f t="shared" si="833"/>
        <v/>
      </c>
      <c r="DG349" s="32"/>
      <c r="DH349" s="120"/>
      <c r="DI349" s="62" t="str">
        <f t="shared" si="785"/>
        <v/>
      </c>
      <c r="DJ349" s="62" t="str">
        <f t="shared" si="834"/>
        <v/>
      </c>
      <c r="DK349" s="65" t="str">
        <f t="shared" si="907"/>
        <v/>
      </c>
      <c r="DL349" s="68" t="str">
        <f t="shared" si="835"/>
        <v/>
      </c>
      <c r="DM349" s="32"/>
      <c r="DN349" s="120"/>
      <c r="DO349" s="62" t="str">
        <f t="shared" si="786"/>
        <v/>
      </c>
      <c r="DP349" s="62" t="str">
        <f t="shared" si="836"/>
        <v/>
      </c>
      <c r="DQ349" s="65" t="str">
        <f t="shared" si="908"/>
        <v/>
      </c>
      <c r="DR349" s="68" t="str">
        <f t="shared" si="837"/>
        <v/>
      </c>
      <c r="DS349" s="32"/>
      <c r="DT349" s="120"/>
      <c r="DU349" s="62" t="str">
        <f t="shared" si="787"/>
        <v/>
      </c>
      <c r="DV349" s="62" t="str">
        <f t="shared" si="838"/>
        <v/>
      </c>
      <c r="DW349" s="65" t="str">
        <f t="shared" si="909"/>
        <v/>
      </c>
      <c r="DX349" s="68" t="str">
        <f t="shared" si="839"/>
        <v/>
      </c>
      <c r="DY349" s="32"/>
      <c r="DZ349" s="120"/>
      <c r="EA349" s="62" t="str">
        <f t="shared" si="788"/>
        <v/>
      </c>
      <c r="EB349" s="62" t="str">
        <f t="shared" si="840"/>
        <v/>
      </c>
      <c r="EC349" s="65" t="str">
        <f t="shared" si="910"/>
        <v/>
      </c>
      <c r="ED349" s="68" t="str">
        <f t="shared" si="841"/>
        <v/>
      </c>
      <c r="EE349" s="32"/>
      <c r="EF349" s="120"/>
      <c r="EG349" s="62" t="str">
        <f t="shared" si="789"/>
        <v/>
      </c>
      <c r="EH349" s="62" t="str">
        <f t="shared" si="842"/>
        <v/>
      </c>
      <c r="EI349" s="65" t="str">
        <f t="shared" si="911"/>
        <v/>
      </c>
      <c r="EJ349" s="68" t="str">
        <f t="shared" si="843"/>
        <v/>
      </c>
      <c r="EK349" s="32"/>
      <c r="EL349" s="120"/>
      <c r="EM349" s="62" t="str">
        <f t="shared" si="790"/>
        <v/>
      </c>
      <c r="EN349" s="62" t="str">
        <f t="shared" si="844"/>
        <v/>
      </c>
      <c r="EO349" s="65" t="str">
        <f t="shared" si="912"/>
        <v/>
      </c>
      <c r="EP349" s="68" t="str">
        <f t="shared" si="845"/>
        <v/>
      </c>
      <c r="EQ349" s="32"/>
      <c r="ER349" s="120"/>
      <c r="ES349" s="62" t="str">
        <f t="shared" si="791"/>
        <v/>
      </c>
      <c r="ET349" s="62" t="str">
        <f t="shared" si="846"/>
        <v/>
      </c>
      <c r="EU349" s="65" t="str">
        <f t="shared" si="913"/>
        <v/>
      </c>
      <c r="EV349" s="68" t="str">
        <f t="shared" si="847"/>
        <v/>
      </c>
      <c r="EW349" s="32"/>
      <c r="EX349" s="120"/>
      <c r="EY349" s="62" t="str">
        <f t="shared" si="792"/>
        <v/>
      </c>
      <c r="EZ349" s="62" t="str">
        <f t="shared" si="848"/>
        <v/>
      </c>
      <c r="FA349" s="65" t="str">
        <f t="shared" si="914"/>
        <v/>
      </c>
      <c r="FB349" s="68" t="str">
        <f t="shared" si="849"/>
        <v/>
      </c>
      <c r="FC349" s="32"/>
      <c r="FD349" s="120"/>
      <c r="FE349" s="62" t="str">
        <f t="shared" si="793"/>
        <v/>
      </c>
      <c r="FF349" s="62" t="str">
        <f t="shared" si="850"/>
        <v/>
      </c>
      <c r="FG349" s="65" t="str">
        <f t="shared" si="915"/>
        <v/>
      </c>
      <c r="FH349" s="68" t="str">
        <f t="shared" si="851"/>
        <v/>
      </c>
      <c r="FI349" s="32"/>
      <c r="FJ349" s="120"/>
      <c r="FK349" s="62" t="str">
        <f t="shared" si="794"/>
        <v/>
      </c>
      <c r="FL349" s="62" t="str">
        <f t="shared" si="852"/>
        <v/>
      </c>
      <c r="FM349" s="65" t="str">
        <f t="shared" si="916"/>
        <v/>
      </c>
      <c r="FN349" s="68" t="str">
        <f t="shared" si="853"/>
        <v/>
      </c>
      <c r="FO349" s="32"/>
      <c r="FP349" s="120"/>
      <c r="FQ349" s="62" t="str">
        <f t="shared" si="795"/>
        <v/>
      </c>
      <c r="FR349" s="62" t="str">
        <f t="shared" si="854"/>
        <v/>
      </c>
      <c r="FS349" s="65" t="str">
        <f t="shared" si="917"/>
        <v/>
      </c>
      <c r="FT349" s="68" t="str">
        <f t="shared" si="855"/>
        <v/>
      </c>
      <c r="FU349" s="32"/>
      <c r="FV349" s="120"/>
      <c r="FW349" s="62" t="str">
        <f t="shared" si="796"/>
        <v/>
      </c>
      <c r="FX349" s="62" t="str">
        <f t="shared" si="856"/>
        <v/>
      </c>
      <c r="FY349" s="65" t="str">
        <f t="shared" si="918"/>
        <v/>
      </c>
      <c r="FZ349" s="68" t="str">
        <f t="shared" si="857"/>
        <v/>
      </c>
      <c r="GA349" s="32"/>
      <c r="GC349" s="7" t="str">
        <f t="shared" si="858"/>
        <v/>
      </c>
      <c r="GD349" s="7" t="str">
        <f t="shared" ca="1" si="797"/>
        <v/>
      </c>
      <c r="GT349" s="71" t="str">
        <f>IF(GT$9="", "", IF(AND(NOT('Personnel Details'!$N$11=""), $B349&gt;='Personnel Details'!$N$11), 'Personnel Details'!$O$11, IF(AND(NOT('Personnel Details'!$I$11=""), $B349&gt;='Personnel Details'!$I$11), 'Personnel Details'!$J$11, 'Personnel Details'!$E$11)))</f>
        <v/>
      </c>
      <c r="GU349" s="59" t="str">
        <f>IF(GT$9="", "", IF(AND(NOT('Personnel Details'!$N$11=""), $B349&gt;='Personnel Details'!$N$11), IF('Personnel Details'!$P$11="","", 'Personnel Details'!$P$11), IF(AND(NOT('Personnel Details'!$I$11=""), $B349&gt;='Personnel Details'!$I$11), IF('Personnel Details'!$K$11="", "", 'Personnel Details'!$K$11), IF('Personnel Details'!$F$11="", "", 'Personnel Details'!$F$11))))</f>
        <v/>
      </c>
      <c r="GV349" s="74" t="str">
        <f>IF(GT$9="", "", IF(AND(NOT('Personnel Details'!$N$11=""), $B349&gt;='Personnel Details'!$N$11), 'Personnel Details'!$Q$11, IF(AND(NOT('Personnel Details'!$I$11=""), $B349&gt;='Personnel Details'!$I$11), 'Personnel Details'!$L$11, 'Personnel Details'!$G$11)))</f>
        <v/>
      </c>
      <c r="GW349" s="59" t="str">
        <f t="shared" si="859"/>
        <v/>
      </c>
      <c r="GX349" s="53"/>
      <c r="GZ349" s="78" t="str">
        <f>IF(GZ$9="", "", IF(AND(NOT('Personnel Details'!$N$12=""), $B349&gt;='Personnel Details'!$N$12), 'Personnel Details'!$O$12, IF(AND(NOT('Personnel Details'!$I$12=""), $B349&gt;='Personnel Details'!$I$12), 'Personnel Details'!$J$12, 'Personnel Details'!$E$12)))</f>
        <v/>
      </c>
      <c r="HA349" s="59" t="str">
        <f>IF(GZ$9="", "", IF(AND(NOT('Personnel Details'!$N$12=""), $B349&gt;='Personnel Details'!$N$12), IF('Personnel Details'!$P$12="","", 'Personnel Details'!$P$12), IF(AND(NOT('Personnel Details'!$I$12=""), $B349&gt;='Personnel Details'!$I$12), IF('Personnel Details'!$K$12="", "", 'Personnel Details'!$K$12), IF('Personnel Details'!$F$12="", "", 'Personnel Details'!$F$12))))</f>
        <v/>
      </c>
      <c r="HB349" s="79" t="str">
        <f>IF(GZ$9="", "", IF(AND(NOT('Personnel Details'!$N$12=""), $B349&gt;='Personnel Details'!$N$12), 'Personnel Details'!$Q$12, IF(AND(NOT('Personnel Details'!$I$12=""), $B349&gt;='Personnel Details'!$I$12), 'Personnel Details'!$L$12, 'Personnel Details'!$G$12)))</f>
        <v/>
      </c>
      <c r="HC349" s="59" t="str">
        <f t="shared" si="860"/>
        <v/>
      </c>
      <c r="HD349" s="53"/>
      <c r="HF349" s="78" t="str">
        <f>IF(HF$9="", "", IF(AND(NOT('Personnel Details'!$N$13=""), $B349&gt;='Personnel Details'!$N$13), 'Personnel Details'!$O$13, IF(AND(NOT('Personnel Details'!$I$13=""), $B349&gt;='Personnel Details'!$I$13), 'Personnel Details'!$J$13, 'Personnel Details'!$E$13)))</f>
        <v/>
      </c>
      <c r="HG349" s="59" t="str">
        <f>IF(HF$9="", "", IF(AND(NOT('Personnel Details'!$N$13=""), $B349&gt;='Personnel Details'!$N$13), IF('Personnel Details'!$P$13="","", 'Personnel Details'!$P$13), IF(AND(NOT('Personnel Details'!$I$13=""), $B349&gt;='Personnel Details'!$I$13), IF('Personnel Details'!$K$13="", "", 'Personnel Details'!$K$13), IF('Personnel Details'!$F$13="", "", 'Personnel Details'!$F$13))))</f>
        <v/>
      </c>
      <c r="HH349" s="79" t="str">
        <f>IF(HF$9="", "", IF(AND(NOT('Personnel Details'!$N$13=""), $B349&gt;='Personnel Details'!$N$13), 'Personnel Details'!$Q$13, IF(AND(NOT('Personnel Details'!$I$13=""), $B349&gt;='Personnel Details'!$I$13), 'Personnel Details'!$L$13, 'Personnel Details'!$G$13)))</f>
        <v/>
      </c>
      <c r="HI349" s="59" t="str">
        <f t="shared" si="861"/>
        <v/>
      </c>
      <c r="HJ349" s="53"/>
      <c r="HL349" s="78" t="str">
        <f>IF(HL$9="", "", IF(AND(NOT('Personnel Details'!$N$14=""), $B349&gt;='Personnel Details'!$N$14), 'Personnel Details'!$O$14, IF(AND(NOT('Personnel Details'!$I$14=""), $B349&gt;='Personnel Details'!$I$14), 'Personnel Details'!$J$14, 'Personnel Details'!$E$14)))</f>
        <v/>
      </c>
      <c r="HM349" s="59" t="str">
        <f>IF(HL$9="", "", IF(AND(NOT('Personnel Details'!$N$14=""), $B349&gt;='Personnel Details'!$N$14), IF('Personnel Details'!$P$14="","", 'Personnel Details'!$P$14), IF(AND(NOT('Personnel Details'!$I$14=""), $B349&gt;='Personnel Details'!$I$14), IF('Personnel Details'!$K$14="", "", 'Personnel Details'!$K$14), IF('Personnel Details'!$F$14="", "", 'Personnel Details'!$F$14))))</f>
        <v/>
      </c>
      <c r="HN349" s="79" t="str">
        <f>IF(HL$9="", "", IF(AND(NOT('Personnel Details'!$N$14=""), $B349&gt;='Personnel Details'!$N$14), 'Personnel Details'!$Q$14, IF(AND(NOT('Personnel Details'!$I$14=""), $B349&gt;='Personnel Details'!$I$14), 'Personnel Details'!$L$14, 'Personnel Details'!$G$14)))</f>
        <v/>
      </c>
      <c r="HO349" s="59" t="str">
        <f t="shared" si="862"/>
        <v/>
      </c>
      <c r="HP349" s="53"/>
      <c r="HR349" s="78" t="str">
        <f>IF(HR$9="", "", IF(AND(NOT('Personnel Details'!$N$15=""), $B349&gt;='Personnel Details'!$N$15), 'Personnel Details'!$O$15, IF(AND(NOT('Personnel Details'!$I$15=""), $B349&gt;='Personnel Details'!$I$15), 'Personnel Details'!$J$15, 'Personnel Details'!$E$15)))</f>
        <v/>
      </c>
      <c r="HS349" s="59" t="str">
        <f>IF(HR$9="", "", IF(AND(NOT('Personnel Details'!$N$15=""), $B349&gt;='Personnel Details'!$N$15), IF('Personnel Details'!$P$15="","", 'Personnel Details'!$P$15), IF(AND(NOT('Personnel Details'!$I$15=""), $B349&gt;='Personnel Details'!$I$15), IF('Personnel Details'!$K$15="", "", 'Personnel Details'!$K$15), IF('Personnel Details'!$F$15="", "", 'Personnel Details'!$F$15))))</f>
        <v/>
      </c>
      <c r="HT349" s="79" t="str">
        <f>IF(HR$9="", "", IF(AND(NOT('Personnel Details'!$N$15=""), $B349&gt;='Personnel Details'!$N$15), 'Personnel Details'!$Q$15, IF(AND(NOT('Personnel Details'!$I$15=""), $B349&gt;='Personnel Details'!$I$15), 'Personnel Details'!$L$15, 'Personnel Details'!$G$15)))</f>
        <v/>
      </c>
      <c r="HU349" s="59" t="str">
        <f t="shared" si="863"/>
        <v/>
      </c>
      <c r="HV349" s="53"/>
      <c r="HX349" s="78" t="str">
        <f>IF(HX$9="", "", IF(AND(NOT('Personnel Details'!$N$16=""), $B349&gt;='Personnel Details'!$N$16), 'Personnel Details'!$O$16, IF(AND(NOT('Personnel Details'!$I$16=""), $B349&gt;='Personnel Details'!$I$16), 'Personnel Details'!$J$16, 'Personnel Details'!$E$16)))</f>
        <v/>
      </c>
      <c r="HY349" s="59" t="str">
        <f>IF(HX$9="", "", IF(AND(NOT('Personnel Details'!$N$16=""), $B349&gt;='Personnel Details'!$N$16), IF('Personnel Details'!$P$16="","", 'Personnel Details'!$P$16), IF(AND(NOT('Personnel Details'!$I$16=""), $B349&gt;='Personnel Details'!$I$16), IF('Personnel Details'!$K$16="", "", 'Personnel Details'!$K$16), IF('Personnel Details'!$F$16="", "", 'Personnel Details'!$F$16))))</f>
        <v/>
      </c>
      <c r="HZ349" s="79" t="str">
        <f>IF(HX$9="", "", IF(AND(NOT('Personnel Details'!$N$16=""), $B349&gt;='Personnel Details'!$N$16), 'Personnel Details'!$Q$16, IF(AND(NOT('Personnel Details'!$I$16=""), $B349&gt;='Personnel Details'!$I$16), 'Personnel Details'!$L$16, 'Personnel Details'!$G$16)))</f>
        <v/>
      </c>
      <c r="IA349" s="59" t="str">
        <f t="shared" si="864"/>
        <v/>
      </c>
      <c r="IB349" s="53"/>
      <c r="ID349" s="78" t="str">
        <f>IF(ID$9="", "", IF(AND(NOT('Personnel Details'!$N$17=""), $B349&gt;='Personnel Details'!$N$17), 'Personnel Details'!$O$17, IF(AND(NOT('Personnel Details'!$I$17=""), $B349&gt;='Personnel Details'!$I$17), 'Personnel Details'!$J$17, 'Personnel Details'!$E$17)))</f>
        <v/>
      </c>
      <c r="IE349" s="59" t="str">
        <f>IF(ID$9="", "", IF(AND(NOT('Personnel Details'!$N$17=""), $B349&gt;='Personnel Details'!$N$17), IF('Personnel Details'!$P$17="","", 'Personnel Details'!$P$17), IF(AND(NOT('Personnel Details'!$I$17=""), $B349&gt;='Personnel Details'!$I$17), IF('Personnel Details'!$K$17="", "", 'Personnel Details'!$K$17), IF('Personnel Details'!$F$17="", "", 'Personnel Details'!$F$17))))</f>
        <v/>
      </c>
      <c r="IF349" s="79" t="str">
        <f>IF(ID$9="", "", IF(AND(NOT('Personnel Details'!$N$17=""), $B349&gt;='Personnel Details'!$N$17), 'Personnel Details'!$Q$17, IF(AND(NOT('Personnel Details'!$I$17=""), $B349&gt;='Personnel Details'!$I$17), 'Personnel Details'!$L$17, 'Personnel Details'!$G$17)))</f>
        <v/>
      </c>
      <c r="IG349" s="59" t="str">
        <f t="shared" si="865"/>
        <v/>
      </c>
      <c r="IH349" s="53"/>
      <c r="IJ349" s="78" t="str">
        <f>IF(IJ$9="", "", IF(AND(NOT('Personnel Details'!$N$18=""), $B349&gt;='Personnel Details'!$N$18), 'Personnel Details'!$O$18, IF(AND(NOT('Personnel Details'!$I$18=""), $B349&gt;='Personnel Details'!$I$18), 'Personnel Details'!$J$18, 'Personnel Details'!$E$18)))</f>
        <v/>
      </c>
      <c r="IK349" s="59" t="str">
        <f>IF(IJ$9="", "", IF(AND(NOT('Personnel Details'!$N$18=""), $B349&gt;='Personnel Details'!$N$18), IF('Personnel Details'!$P$18="","", 'Personnel Details'!$P$18), IF(AND(NOT('Personnel Details'!$I$18=""), $B349&gt;='Personnel Details'!$I$18), IF('Personnel Details'!$K$18="", "", 'Personnel Details'!$K$18), IF('Personnel Details'!$F$18="", "", 'Personnel Details'!$F$18))))</f>
        <v/>
      </c>
      <c r="IL349" s="79" t="str">
        <f>IF(IJ$9="", "", IF(AND(NOT('Personnel Details'!$N$18=""), $B349&gt;='Personnel Details'!$N$18), 'Personnel Details'!$Q$18, IF(AND(NOT('Personnel Details'!$I$18=""), $B349&gt;='Personnel Details'!$I$18), 'Personnel Details'!$L$18, 'Personnel Details'!$G$18)))</f>
        <v/>
      </c>
      <c r="IM349" s="59" t="str">
        <f t="shared" si="866"/>
        <v/>
      </c>
      <c r="IN349" s="53"/>
      <c r="IP349" s="78" t="str">
        <f>IF(IP$9="", "", IF(AND(NOT('Personnel Details'!$N$19=""), $B349&gt;='Personnel Details'!$N$19), 'Personnel Details'!$O$19, IF(AND(NOT('Personnel Details'!$I$19=""), $B349&gt;='Personnel Details'!$I$19), 'Personnel Details'!$J$19, 'Personnel Details'!$E$19)))</f>
        <v/>
      </c>
      <c r="IQ349" s="59" t="str">
        <f>IF(IP$9="", "", IF(AND(NOT('Personnel Details'!$N$19=""), $B349&gt;='Personnel Details'!$N$19), IF('Personnel Details'!$P$19="","", 'Personnel Details'!$P$19), IF(AND(NOT('Personnel Details'!$I$19=""), $B349&gt;='Personnel Details'!$I$19), IF('Personnel Details'!$K$19="", "", 'Personnel Details'!$K$19), IF('Personnel Details'!$F$19="", "", 'Personnel Details'!$F$19))))</f>
        <v/>
      </c>
      <c r="IR349" s="79" t="str">
        <f>IF(IP$9="", "", IF(AND(NOT('Personnel Details'!$N$19=""), $B349&gt;='Personnel Details'!$N$19), 'Personnel Details'!$Q$19, IF(AND(NOT('Personnel Details'!$I$19=""), $B349&gt;='Personnel Details'!$I$19), 'Personnel Details'!$L$19, 'Personnel Details'!$G$19)))</f>
        <v/>
      </c>
      <c r="IS349" s="59" t="str">
        <f t="shared" si="867"/>
        <v/>
      </c>
      <c r="IT349" s="53"/>
      <c r="IV349" s="78" t="str">
        <f>IF(IV$9="", "", IF(AND(NOT('Personnel Details'!$N$20=""), $B349&gt;='Personnel Details'!$N$20), 'Personnel Details'!$O$20, IF(AND(NOT('Personnel Details'!$I$20=""), $B349&gt;='Personnel Details'!$I$20), 'Personnel Details'!$J$20, 'Personnel Details'!$E$20)))</f>
        <v/>
      </c>
      <c r="IW349" s="59" t="str">
        <f>IF(IV$9="", "", IF(AND(NOT('Personnel Details'!$N$20=""), $B349&gt;='Personnel Details'!$N$20), IF('Personnel Details'!$P$20="","", 'Personnel Details'!$P$20), IF(AND(NOT('Personnel Details'!$I$20=""), $B349&gt;='Personnel Details'!$I$20), IF('Personnel Details'!$K$20="", "", 'Personnel Details'!$K$20), IF('Personnel Details'!$F$20="", "", 'Personnel Details'!$F$20))))</f>
        <v/>
      </c>
      <c r="IX349" s="79" t="str">
        <f>IF(IV$9="", "", IF(AND(NOT('Personnel Details'!$N$20=""), $B349&gt;='Personnel Details'!$N$20), 'Personnel Details'!$Q$20, IF(AND(NOT('Personnel Details'!$I$20=""), $B349&gt;='Personnel Details'!$I$20), 'Personnel Details'!$L$20, 'Personnel Details'!$G$20)))</f>
        <v/>
      </c>
      <c r="IY349" s="59" t="str">
        <f t="shared" si="868"/>
        <v/>
      </c>
      <c r="IZ349" s="53"/>
      <c r="JB349" s="78" t="str">
        <f>IF(JB$9="", "", IF(AND(NOT('Personnel Details'!$N$21=""), $B349&gt;='Personnel Details'!$N$21), 'Personnel Details'!$O$21, IF(AND(NOT('Personnel Details'!$I$21=""), $B349&gt;='Personnel Details'!$I$21), 'Personnel Details'!$J$21, 'Personnel Details'!$E$21)))</f>
        <v/>
      </c>
      <c r="JC349" s="59" t="str">
        <f>IF(JB$9="", "", IF(AND(NOT('Personnel Details'!$N$21=""), $B349&gt;='Personnel Details'!$N$21), IF('Personnel Details'!$P$21="","", 'Personnel Details'!$P$21), IF(AND(NOT('Personnel Details'!$I$21=""), $B349&gt;='Personnel Details'!$I$21), IF('Personnel Details'!$K$21="", "", 'Personnel Details'!$K$21), IF('Personnel Details'!$F$21="", "", 'Personnel Details'!$F$21))))</f>
        <v/>
      </c>
      <c r="JD349" s="79" t="str">
        <f>IF(JB$9="", "", IF(AND(NOT('Personnel Details'!$N$21=""), $B349&gt;='Personnel Details'!$N$21), 'Personnel Details'!$Q$21, IF(AND(NOT('Personnel Details'!$I$21=""), $B349&gt;='Personnel Details'!$I$21), 'Personnel Details'!$L$21, 'Personnel Details'!$G$21)))</f>
        <v/>
      </c>
      <c r="JE349" s="59" t="str">
        <f t="shared" si="869"/>
        <v/>
      </c>
      <c r="JF349" s="53"/>
      <c r="JH349" s="78" t="str">
        <f>IF(JH$9="", "", IF(AND(NOT('Personnel Details'!$N$22=""), $B349&gt;='Personnel Details'!$N$22), 'Personnel Details'!$O$22, IF(AND(NOT('Personnel Details'!$I$22=""), $B349&gt;='Personnel Details'!$I$22), 'Personnel Details'!$J$22, 'Personnel Details'!$E$22)))</f>
        <v/>
      </c>
      <c r="JI349" s="59" t="str">
        <f>IF(JH$9="", "", IF(AND(NOT('Personnel Details'!$N$22=""), $B349&gt;='Personnel Details'!$N$22), IF('Personnel Details'!$P$22="","", 'Personnel Details'!$P$22), IF(AND(NOT('Personnel Details'!$I$22=""), $B349&gt;='Personnel Details'!$I$22), IF('Personnel Details'!$K$22="", "", 'Personnel Details'!$K$22), IF('Personnel Details'!$F$22="", "", 'Personnel Details'!$F$22))))</f>
        <v/>
      </c>
      <c r="JJ349" s="79" t="str">
        <f>IF(JH$9="", "", IF(AND(NOT('Personnel Details'!$N$22=""), $B349&gt;='Personnel Details'!$N$22), 'Personnel Details'!$Q$22, IF(AND(NOT('Personnel Details'!$I$22=""), $B349&gt;='Personnel Details'!$I$22), 'Personnel Details'!$L$22, 'Personnel Details'!$G$22)))</f>
        <v/>
      </c>
      <c r="JK349" s="59" t="str">
        <f t="shared" si="870"/>
        <v/>
      </c>
      <c r="JL349" s="53"/>
      <c r="JN349" s="78" t="str">
        <f>IF(JN$9="", "", IF(AND(NOT('Personnel Details'!$N$23=""), $B349&gt;='Personnel Details'!$N$23), 'Personnel Details'!$O$23, IF(AND(NOT('Personnel Details'!$I$23=""), $B349&gt;='Personnel Details'!$I$23), 'Personnel Details'!$J$23, 'Personnel Details'!$E$23)))</f>
        <v/>
      </c>
      <c r="JO349" s="59" t="str">
        <f>IF(JN$9="", "", IF(AND(NOT('Personnel Details'!$N$23=""), $B349&gt;='Personnel Details'!$N$23), IF('Personnel Details'!$P$23="","", 'Personnel Details'!$P$23), IF(AND(NOT('Personnel Details'!$I$23=""), $B349&gt;='Personnel Details'!$I$23), IF('Personnel Details'!$K$23="", "", 'Personnel Details'!$K$23), IF('Personnel Details'!$F$23="", "", 'Personnel Details'!$F$23))))</f>
        <v/>
      </c>
      <c r="JP349" s="79" t="str">
        <f>IF(JN$9="", "", IF(AND(NOT('Personnel Details'!$N$23=""), $B349&gt;='Personnel Details'!$N$23), 'Personnel Details'!$Q$23, IF(AND(NOT('Personnel Details'!$I$23=""), $B349&gt;='Personnel Details'!$I$23), 'Personnel Details'!$L$23, 'Personnel Details'!$G$23)))</f>
        <v/>
      </c>
      <c r="JQ349" s="59" t="str">
        <f t="shared" si="871"/>
        <v/>
      </c>
      <c r="JR349" s="53"/>
      <c r="JT349" s="78" t="str">
        <f>IF(JT$9="", "", IF(AND(NOT('Personnel Details'!$N$24=""), $B349&gt;='Personnel Details'!$N$24), 'Personnel Details'!$O$24, IF(AND(NOT('Personnel Details'!$I$24=""), $B349&gt;='Personnel Details'!$I$24), 'Personnel Details'!$J$24, 'Personnel Details'!$E$24)))</f>
        <v/>
      </c>
      <c r="JU349" s="59" t="str">
        <f>IF(JT$9="", "", IF(AND(NOT('Personnel Details'!$N$24=""), $B349&gt;='Personnel Details'!$N$24), IF('Personnel Details'!$P$24="","", 'Personnel Details'!$P$24), IF(AND(NOT('Personnel Details'!$I$24=""), $B349&gt;='Personnel Details'!$I$24), IF('Personnel Details'!$K$24="", "", 'Personnel Details'!$K$24), IF('Personnel Details'!$F$24="", "", 'Personnel Details'!$F$24))))</f>
        <v/>
      </c>
      <c r="JV349" s="79" t="str">
        <f>IF(JT$9="", "", IF(AND(NOT('Personnel Details'!$N$24=""), $B349&gt;='Personnel Details'!$N$24), 'Personnel Details'!$Q$24, IF(AND(NOT('Personnel Details'!$I$24=""), $B349&gt;='Personnel Details'!$I$24), 'Personnel Details'!$L$24, 'Personnel Details'!$G$24)))</f>
        <v/>
      </c>
      <c r="JW349" s="59" t="str">
        <f t="shared" si="872"/>
        <v/>
      </c>
      <c r="JX349" s="53"/>
      <c r="JZ349" s="78" t="str">
        <f>IF(JZ$9="", "", IF(AND(NOT('Personnel Details'!$N$25=""), $B349&gt;='Personnel Details'!$N$25), 'Personnel Details'!$O$25, IF(AND(NOT('Personnel Details'!$I$25=""), $B349&gt;='Personnel Details'!$I$25), 'Personnel Details'!$J$25, 'Personnel Details'!$E$25)))</f>
        <v/>
      </c>
      <c r="KA349" s="59" t="str">
        <f>IF(JZ$9="", "", IF(AND(NOT('Personnel Details'!$N$25=""), $B349&gt;='Personnel Details'!$N$25), IF('Personnel Details'!$P$25="","", 'Personnel Details'!$P$25), IF(AND(NOT('Personnel Details'!$I$25=""), $B349&gt;='Personnel Details'!$I$25), IF('Personnel Details'!$K$25="", "", 'Personnel Details'!$K$25), IF('Personnel Details'!$F$25="", "", 'Personnel Details'!$F$25))))</f>
        <v/>
      </c>
      <c r="KB349" s="79" t="str">
        <f>IF(JZ$9="", "", IF(AND(NOT('Personnel Details'!$N$25=""), $B349&gt;='Personnel Details'!$N$25), 'Personnel Details'!$Q$25, IF(AND(NOT('Personnel Details'!$I$25=""), $B349&gt;='Personnel Details'!$I$25), 'Personnel Details'!$L$25, 'Personnel Details'!$G$25)))</f>
        <v/>
      </c>
      <c r="KC349" s="59" t="str">
        <f t="shared" si="873"/>
        <v/>
      </c>
      <c r="KD349" s="53"/>
      <c r="KF349" s="78" t="str">
        <f>IF(KF$9="", "", IF(AND(NOT('Personnel Details'!$N$26=""), $B349&gt;='Personnel Details'!$N$26), 'Personnel Details'!$O$26, IF(AND(NOT('Personnel Details'!$I$26=""), $B349&gt;='Personnel Details'!$I$26), 'Personnel Details'!$J$26, 'Personnel Details'!$E$26)))</f>
        <v/>
      </c>
      <c r="KG349" s="59" t="str">
        <f>IF(KF$9="", "", IF(AND(NOT('Personnel Details'!$N$26=""), $B349&gt;='Personnel Details'!$N$26), IF('Personnel Details'!$P$26="","", 'Personnel Details'!$P$26), IF(AND(NOT('Personnel Details'!$I$26=""), $B349&gt;='Personnel Details'!$I$26), IF('Personnel Details'!$K$26="", "", 'Personnel Details'!$K$26), IF('Personnel Details'!$F$26="", "", 'Personnel Details'!$F$26))))</f>
        <v/>
      </c>
      <c r="KH349" s="79" t="str">
        <f>IF(KF$9="", "", IF(AND(NOT('Personnel Details'!$N$26=""), $B349&gt;='Personnel Details'!$N$26), 'Personnel Details'!$Q$26, IF(AND(NOT('Personnel Details'!$I$26=""), $B349&gt;='Personnel Details'!$I$26), 'Personnel Details'!$L$26, 'Personnel Details'!$G$26)))</f>
        <v/>
      </c>
      <c r="KI349" s="59" t="str">
        <f t="shared" si="874"/>
        <v/>
      </c>
      <c r="KJ349" s="53"/>
      <c r="KL349" s="78" t="str">
        <f>IF(KL$9="", "", IF(AND(NOT('Personnel Details'!$N$27=""), $B349&gt;='Personnel Details'!$N$27), 'Personnel Details'!$O$27, IF(AND(NOT('Personnel Details'!$I$27=""), $B349&gt;='Personnel Details'!$I$27), 'Personnel Details'!$J$27, 'Personnel Details'!$E$27)))</f>
        <v/>
      </c>
      <c r="KM349" s="59" t="str">
        <f>IF(KL$9="", "", IF(AND(NOT('Personnel Details'!$N$27=""), $B349&gt;='Personnel Details'!$N$27), IF('Personnel Details'!$P$27="","", 'Personnel Details'!$P$27), IF(AND(NOT('Personnel Details'!$I$27=""), $B349&gt;='Personnel Details'!$I$27), IF('Personnel Details'!$K$27="", "", 'Personnel Details'!$K$27), IF('Personnel Details'!$F$27="", "", 'Personnel Details'!$F$27))))</f>
        <v/>
      </c>
      <c r="KN349" s="79" t="str">
        <f>IF(KL$9="", "", IF(AND(NOT('Personnel Details'!$N$27=""), $B349&gt;='Personnel Details'!$N$27), 'Personnel Details'!$Q$27, IF(AND(NOT('Personnel Details'!$I$27=""), $B349&gt;='Personnel Details'!$I$27), 'Personnel Details'!$L$27, 'Personnel Details'!$G$27)))</f>
        <v/>
      </c>
      <c r="KO349" s="59" t="str">
        <f t="shared" si="875"/>
        <v/>
      </c>
      <c r="KP349" s="53"/>
      <c r="KR349" s="78" t="str">
        <f>IF(KR$9="", "", IF(AND(NOT('Personnel Details'!$N$28=""), $B349&gt;='Personnel Details'!$N$28), 'Personnel Details'!$O$28, IF(AND(NOT('Personnel Details'!$I$28=""), $B349&gt;='Personnel Details'!$I$28), 'Personnel Details'!$J$28, 'Personnel Details'!$E$28)))</f>
        <v/>
      </c>
      <c r="KS349" s="59" t="str">
        <f>IF(KR$9="", "", IF(AND(NOT('Personnel Details'!$N$28=""), $B349&gt;='Personnel Details'!$N$28), IF('Personnel Details'!$P$28="","", 'Personnel Details'!$P$28), IF(AND(NOT('Personnel Details'!$I$28=""), $B349&gt;='Personnel Details'!$I$28), IF('Personnel Details'!$K$28="", "", 'Personnel Details'!$K$28), IF('Personnel Details'!$F$28="", "", 'Personnel Details'!$F$28))))</f>
        <v/>
      </c>
      <c r="KT349" s="79" t="str">
        <f>IF(KR$9="", "", IF(AND(NOT('Personnel Details'!$N$28=""), $B349&gt;='Personnel Details'!$N$28), 'Personnel Details'!$Q$28, IF(AND(NOT('Personnel Details'!$I$28=""), $B349&gt;='Personnel Details'!$I$28), 'Personnel Details'!$L$28, 'Personnel Details'!$G$28)))</f>
        <v/>
      </c>
      <c r="KU349" s="59" t="str">
        <f t="shared" si="876"/>
        <v/>
      </c>
      <c r="KV349" s="53"/>
      <c r="KX349" s="78" t="str">
        <f>IF(KX$9="", "", IF(AND(NOT('Personnel Details'!$N$29=""), $B349&gt;='Personnel Details'!$N$29), 'Personnel Details'!$O$29, IF(AND(NOT('Personnel Details'!$I$29=""), $B349&gt;='Personnel Details'!$I$29), 'Personnel Details'!$J$29, 'Personnel Details'!$E$29)))</f>
        <v/>
      </c>
      <c r="KY349" s="59" t="str">
        <f>IF(KX$9="", "", IF(AND(NOT('Personnel Details'!$N$29=""), $B349&gt;='Personnel Details'!$N$29), IF('Personnel Details'!$P$29="","", 'Personnel Details'!$P$29), IF(AND(NOT('Personnel Details'!$I$29=""), $B349&gt;='Personnel Details'!$I$29), IF('Personnel Details'!$K$29="", "", 'Personnel Details'!$K$29), IF('Personnel Details'!$F$29="", "", 'Personnel Details'!$F$29))))</f>
        <v/>
      </c>
      <c r="KZ349" s="79" t="str">
        <f>IF(KX$9="", "", IF(AND(NOT('Personnel Details'!$N$29=""), $B349&gt;='Personnel Details'!$N$29), 'Personnel Details'!$Q$29, IF(AND(NOT('Personnel Details'!$I$29=""), $B349&gt;='Personnel Details'!$I$29), 'Personnel Details'!$L$29, 'Personnel Details'!$G$29)))</f>
        <v/>
      </c>
      <c r="LA349" s="59" t="str">
        <f t="shared" si="877"/>
        <v/>
      </c>
      <c r="LB349" s="53"/>
      <c r="LD349" s="78" t="str">
        <f>IF(LD$9="", "", IF(AND(NOT('Personnel Details'!$N$30=""), $B349&gt;='Personnel Details'!$N$30), 'Personnel Details'!$O$30, IF(AND(NOT('Personnel Details'!$I$30=""), $B349&gt;='Personnel Details'!$I$30), 'Personnel Details'!$J$30, 'Personnel Details'!$E$30)))</f>
        <v/>
      </c>
      <c r="LE349" s="59" t="str">
        <f>IF(LD$9="", "", IF(AND(NOT('Personnel Details'!$N$30=""), $B349&gt;='Personnel Details'!$N$30), IF('Personnel Details'!$P$30="","", 'Personnel Details'!$P$30), IF(AND(NOT('Personnel Details'!$I$30=""), $B349&gt;='Personnel Details'!$I$30), IF('Personnel Details'!$K$30="", "", 'Personnel Details'!$K$30), IF('Personnel Details'!$F$30="", "", 'Personnel Details'!$F$30))))</f>
        <v/>
      </c>
      <c r="LF349" s="79" t="str">
        <f>IF(LD$9="", "", IF(AND(NOT('Personnel Details'!$N$30=""), $B349&gt;='Personnel Details'!$N$30), 'Personnel Details'!$Q$30, IF(AND(NOT('Personnel Details'!$I$30=""), $B349&gt;='Personnel Details'!$I$30), 'Personnel Details'!$L$30, 'Personnel Details'!$G$30)))</f>
        <v/>
      </c>
      <c r="LG349" s="59" t="str">
        <f t="shared" si="878"/>
        <v/>
      </c>
      <c r="LH349" s="53"/>
      <c r="LJ349" s="78" t="str">
        <f>IF(LJ$9="", "", IF(AND(NOT('Personnel Details'!$N$31=""), $B349&gt;='Personnel Details'!$N$31), 'Personnel Details'!$O$31, IF(AND(NOT('Personnel Details'!$I$31=""), $B349&gt;='Personnel Details'!$I$31), 'Personnel Details'!$J$31, 'Personnel Details'!$E$31)))</f>
        <v/>
      </c>
      <c r="LK349" s="59" t="str">
        <f>IF(LJ$9="", "", IF(AND(NOT('Personnel Details'!$N$31=""), $B349&gt;='Personnel Details'!$N$31), IF('Personnel Details'!$P$31="","", 'Personnel Details'!$P$31), IF(AND(NOT('Personnel Details'!$I$31=""), $B349&gt;='Personnel Details'!$I$31), IF('Personnel Details'!$K$31="", "", 'Personnel Details'!$K$31), IF('Personnel Details'!$F$31="", "", 'Personnel Details'!$F$31))))</f>
        <v/>
      </c>
      <c r="LL349" s="79" t="str">
        <f>IF(LJ$9="", "", IF(AND(NOT('Personnel Details'!$N$31=""), $B349&gt;='Personnel Details'!$N$31), 'Personnel Details'!$Q$31, IF(AND(NOT('Personnel Details'!$I$31=""), $B349&gt;='Personnel Details'!$I$31), 'Personnel Details'!$L$31, 'Personnel Details'!$G$31)))</f>
        <v/>
      </c>
      <c r="LM349" s="59" t="str">
        <f t="shared" si="879"/>
        <v/>
      </c>
      <c r="LN349" s="53"/>
      <c r="LP349" s="78" t="str">
        <f>IF(LP$9="", "", IF(AND(NOT('Personnel Details'!$N$32=""), $B349&gt;='Personnel Details'!$N$32), 'Personnel Details'!$O$32, IF(AND(NOT('Personnel Details'!$I$32=""), $B349&gt;='Personnel Details'!$I$32), 'Personnel Details'!$J$32, 'Personnel Details'!$E$32)))</f>
        <v/>
      </c>
      <c r="LQ349" s="59" t="str">
        <f>IF(LP$9="", "", IF(AND(NOT('Personnel Details'!$N$32=""), $B349&gt;='Personnel Details'!$N$32), IF('Personnel Details'!$P$32="","", 'Personnel Details'!$P$32), IF(AND(NOT('Personnel Details'!$I$32=""), $B349&gt;='Personnel Details'!$I$32), IF('Personnel Details'!$K$32="", "", 'Personnel Details'!$K$32), IF('Personnel Details'!$F$32="", "", 'Personnel Details'!$F$32))))</f>
        <v/>
      </c>
      <c r="LR349" s="79" t="str">
        <f>IF(LP$9="", "", IF(AND(NOT('Personnel Details'!$N$32=""), $B349&gt;='Personnel Details'!$N$32), 'Personnel Details'!$Q$32, IF(AND(NOT('Personnel Details'!$I$32=""), $B349&gt;='Personnel Details'!$I$32), 'Personnel Details'!$L$32, 'Personnel Details'!$G$32)))</f>
        <v/>
      </c>
      <c r="LS349" s="59" t="str">
        <f t="shared" si="880"/>
        <v/>
      </c>
      <c r="LT349" s="53"/>
      <c r="LV349" s="78" t="str">
        <f>IF(LV$9="", "", IF(AND(NOT('Personnel Details'!$N$33=""), $B349&gt;='Personnel Details'!$N$33), 'Personnel Details'!$O$33, IF(AND(NOT('Personnel Details'!$I$33=""), $B349&gt;='Personnel Details'!$I$33), 'Personnel Details'!$J$33, 'Personnel Details'!$E$33)))</f>
        <v/>
      </c>
      <c r="LW349" s="59" t="str">
        <f>IF(LV$9="", "", IF(AND(NOT('Personnel Details'!$N$33=""), $B349&gt;='Personnel Details'!$N$33), IF('Personnel Details'!$P$33="","", 'Personnel Details'!$P$33), IF(AND(NOT('Personnel Details'!$I$33=""), $B349&gt;='Personnel Details'!$I$33), IF('Personnel Details'!$K$33="", "", 'Personnel Details'!$K$33), IF('Personnel Details'!$F$33="", "", 'Personnel Details'!$F$33))))</f>
        <v/>
      </c>
      <c r="LX349" s="79" t="str">
        <f>IF(LV$9="", "", IF(AND(NOT('Personnel Details'!$N$33=""), $B349&gt;='Personnel Details'!$N$33), 'Personnel Details'!$Q$33, IF(AND(NOT('Personnel Details'!$I$33=""), $B349&gt;='Personnel Details'!$I$33), 'Personnel Details'!$L$33, 'Personnel Details'!$G$33)))</f>
        <v/>
      </c>
      <c r="LY349" s="59" t="str">
        <f t="shared" si="881"/>
        <v/>
      </c>
      <c r="LZ349" s="53"/>
      <c r="MB349" s="78" t="str">
        <f>IF(MB$9="", "", IF(AND(NOT('Personnel Details'!$N$34=""), $B349&gt;='Personnel Details'!$N$34), 'Personnel Details'!$O$34, IF(AND(NOT('Personnel Details'!$I$34=""), $B349&gt;='Personnel Details'!$I$34), 'Personnel Details'!$J$34, 'Personnel Details'!$E$34)))</f>
        <v/>
      </c>
      <c r="MC349" s="59" t="str">
        <f>IF(MB$9="", "", IF(AND(NOT('Personnel Details'!$N$34=""), $B349&gt;='Personnel Details'!$N$34), IF('Personnel Details'!$P$34="","", 'Personnel Details'!$P$34), IF(AND(NOT('Personnel Details'!$I$34=""), $B349&gt;='Personnel Details'!$I$34), IF('Personnel Details'!$K$34="", "", 'Personnel Details'!$K$34), IF('Personnel Details'!$F$34="", "", 'Personnel Details'!$F$34))))</f>
        <v/>
      </c>
      <c r="MD349" s="79" t="str">
        <f>IF(MB$9="", "", IF(AND(NOT('Personnel Details'!$N$34=""), $B349&gt;='Personnel Details'!$N$34), 'Personnel Details'!$Q$34, IF(AND(NOT('Personnel Details'!$I$34=""), $B349&gt;='Personnel Details'!$I$34), 'Personnel Details'!$L$34, 'Personnel Details'!$G$34)))</f>
        <v/>
      </c>
      <c r="ME349" s="59" t="str">
        <f t="shared" si="882"/>
        <v/>
      </c>
      <c r="MF349" s="53"/>
      <c r="MH349" s="78" t="str">
        <f>IF(MH$9="", "", IF(AND(NOT('Personnel Details'!$N$35=""), $B349&gt;='Personnel Details'!$N$35), 'Personnel Details'!$O$35, IF(AND(NOT('Personnel Details'!$I$35=""), $B349&gt;='Personnel Details'!$I$35), 'Personnel Details'!$J$35, 'Personnel Details'!$E$35)))</f>
        <v/>
      </c>
      <c r="MI349" s="59" t="str">
        <f>IF(MH$9="", "", IF(AND(NOT('Personnel Details'!$N$35=""), $B349&gt;='Personnel Details'!$N$35), IF('Personnel Details'!$P$35="","", 'Personnel Details'!$P$35), IF(AND(NOT('Personnel Details'!$I$35=""), $B349&gt;='Personnel Details'!$I$35), IF('Personnel Details'!$K$35="", "", 'Personnel Details'!$K$35), IF('Personnel Details'!$F$35="", "", 'Personnel Details'!$F$35))))</f>
        <v/>
      </c>
      <c r="MJ349" s="79" t="str">
        <f>IF(MH$9="", "", IF(AND(NOT('Personnel Details'!$N$35=""), $B349&gt;='Personnel Details'!$N$35), 'Personnel Details'!$Q$35, IF(AND(NOT('Personnel Details'!$I$35=""), $B349&gt;='Personnel Details'!$I$35), 'Personnel Details'!$L$35, 'Personnel Details'!$G$35)))</f>
        <v/>
      </c>
      <c r="MK349" s="59" t="str">
        <f t="shared" si="883"/>
        <v/>
      </c>
      <c r="ML349" s="53"/>
      <c r="MN349" s="78" t="str">
        <f>IF(MN$9="", "", IF(AND(NOT('Personnel Details'!$N$36=""), $B349&gt;='Personnel Details'!$N$36), 'Personnel Details'!$O$36, IF(AND(NOT('Personnel Details'!$I$36=""), $B349&gt;='Personnel Details'!$I$36), 'Personnel Details'!$J$36, 'Personnel Details'!$E$36)))</f>
        <v/>
      </c>
      <c r="MO349" s="59" t="str">
        <f>IF(MN$9="", "", IF(AND(NOT('Personnel Details'!$N$36=""), $B349&gt;='Personnel Details'!$N$36), IF('Personnel Details'!$P$36="","", 'Personnel Details'!$P$36), IF(AND(NOT('Personnel Details'!$I$36=""), $B349&gt;='Personnel Details'!$I$36), IF('Personnel Details'!$K$36="", "", 'Personnel Details'!$K$36), IF('Personnel Details'!$F$36="", "", 'Personnel Details'!$F$36))))</f>
        <v/>
      </c>
      <c r="MP349" s="79" t="str">
        <f>IF(MN$9="", "", IF(AND(NOT('Personnel Details'!$N$36=""), $B349&gt;='Personnel Details'!$N$36), 'Personnel Details'!$Q$36, IF(AND(NOT('Personnel Details'!$I$36=""), $B349&gt;='Personnel Details'!$I$36), 'Personnel Details'!$L$36, 'Personnel Details'!$G$36)))</f>
        <v/>
      </c>
      <c r="MQ349" s="59" t="str">
        <f t="shared" si="884"/>
        <v/>
      </c>
      <c r="MR349" s="53"/>
      <c r="MT349" s="78" t="str">
        <f>IF(MT$9="", "", IF(AND(NOT('Personnel Details'!$N$37=""), $B349&gt;='Personnel Details'!$N$37), 'Personnel Details'!$O$37, IF(AND(NOT('Personnel Details'!$I$37=""), $B349&gt;='Personnel Details'!$I$37), 'Personnel Details'!$J$37, 'Personnel Details'!$E$37)))</f>
        <v/>
      </c>
      <c r="MU349" s="59" t="str">
        <f>IF(MT$9="", "", IF(AND(NOT('Personnel Details'!$N$37=""), $B349&gt;='Personnel Details'!$N$37), IF('Personnel Details'!$P$37="","", 'Personnel Details'!$P$37), IF(AND(NOT('Personnel Details'!$I$37=""), $B349&gt;='Personnel Details'!$I$37), IF('Personnel Details'!$K$37="", "", 'Personnel Details'!$K$37), IF('Personnel Details'!$F$37="", "", 'Personnel Details'!$F$37))))</f>
        <v/>
      </c>
      <c r="MV349" s="79" t="str">
        <f>IF(MT$9="", "", IF(AND(NOT('Personnel Details'!$N$37=""), $B349&gt;='Personnel Details'!$N$37), 'Personnel Details'!$Q$37, IF(AND(NOT('Personnel Details'!$I$37=""), $B349&gt;='Personnel Details'!$I$37), 'Personnel Details'!$L$37, 'Personnel Details'!$G$37)))</f>
        <v/>
      </c>
      <c r="MW349" s="59" t="str">
        <f t="shared" si="885"/>
        <v/>
      </c>
      <c r="MX349" s="53"/>
      <c r="MZ349" s="78" t="str">
        <f>IF(MZ$9="", "", IF(AND(NOT('Personnel Details'!$N$38=""), $B349&gt;='Personnel Details'!$N$38), 'Personnel Details'!$O$38, IF(AND(NOT('Personnel Details'!$I$38=""), $B349&gt;='Personnel Details'!$I$38), 'Personnel Details'!$J$38, 'Personnel Details'!$E$38)))</f>
        <v/>
      </c>
      <c r="NA349" s="59" t="str">
        <f>IF(MZ$9="", "", IF(AND(NOT('Personnel Details'!$N$38=""), $B349&gt;='Personnel Details'!$N$38), IF('Personnel Details'!$P$38="","", 'Personnel Details'!$P$38), IF(AND(NOT('Personnel Details'!$I$38=""), $B349&gt;='Personnel Details'!$I$38), IF('Personnel Details'!$K$38="", "", 'Personnel Details'!$K$38), IF('Personnel Details'!$F$38="", "", 'Personnel Details'!$F$38))))</f>
        <v/>
      </c>
      <c r="NB349" s="79" t="str">
        <f>IF(MZ$9="", "", IF(AND(NOT('Personnel Details'!$N$38=""), $B349&gt;='Personnel Details'!$N$38), 'Personnel Details'!$Q$38, IF(AND(NOT('Personnel Details'!$I$38=""), $B349&gt;='Personnel Details'!$I$38), 'Personnel Details'!$L$38, 'Personnel Details'!$G$38)))</f>
        <v/>
      </c>
      <c r="NC349" s="59" t="str">
        <f t="shared" si="886"/>
        <v/>
      </c>
      <c r="ND349" s="53"/>
      <c r="NF349" s="78" t="str">
        <f>IF(NF$9="", "", IF(AND(NOT('Personnel Details'!$N$39=""), $B349&gt;='Personnel Details'!$N$39), 'Personnel Details'!$O$39, IF(AND(NOT('Personnel Details'!$I$39=""), $B349&gt;='Personnel Details'!$I$39), 'Personnel Details'!$J$39, 'Personnel Details'!$E$39)))</f>
        <v/>
      </c>
      <c r="NG349" s="59" t="str">
        <f>IF(NF$9="", "", IF(AND(NOT('Personnel Details'!$N$39=""), $B349&gt;='Personnel Details'!$N$39), IF('Personnel Details'!$P$39="","", 'Personnel Details'!$P$39), IF(AND(NOT('Personnel Details'!$I$39=""), $B349&gt;='Personnel Details'!$I$39), IF('Personnel Details'!$K$39="", "", 'Personnel Details'!$K$39), IF('Personnel Details'!$F$39="", "", 'Personnel Details'!$F$39))))</f>
        <v/>
      </c>
      <c r="NH349" s="79" t="str">
        <f>IF(NF$9="", "", IF(AND(NOT('Personnel Details'!$N$39=""), $B349&gt;='Personnel Details'!$N$39), 'Personnel Details'!$Q$39, IF(AND(NOT('Personnel Details'!$I$39=""), $B349&gt;='Personnel Details'!$I$39), 'Personnel Details'!$L$39, 'Personnel Details'!$G$39)))</f>
        <v/>
      </c>
      <c r="NI349" s="59" t="str">
        <f t="shared" si="887"/>
        <v/>
      </c>
      <c r="NJ349" s="53"/>
      <c r="NL349" s="78" t="str">
        <f>IF(NL$9="", "", IF(AND(NOT('Personnel Details'!$N$40=""), $B349&gt;='Personnel Details'!$N$40), 'Personnel Details'!$O$40, IF(AND(NOT('Personnel Details'!$I$40=""), $B349&gt;='Personnel Details'!$I$40), 'Personnel Details'!$J$40, 'Personnel Details'!$E$40)))</f>
        <v/>
      </c>
      <c r="NM349" s="59" t="str">
        <f>IF(NL$9="", "", IF(AND(NOT('Personnel Details'!$N$40=""), $B349&gt;='Personnel Details'!$N$40), IF('Personnel Details'!$P$40="","", 'Personnel Details'!$P$40), IF(AND(NOT('Personnel Details'!$I$40=""), $B349&gt;='Personnel Details'!$I$40), IF('Personnel Details'!$K$40="", "", 'Personnel Details'!$K$40), IF('Personnel Details'!$F$40="", "", 'Personnel Details'!$F$40))))</f>
        <v/>
      </c>
      <c r="NN349" s="79" t="str">
        <f>IF(NL$9="", "", IF(AND(NOT('Personnel Details'!$N$40=""), $B349&gt;='Personnel Details'!$N$40), 'Personnel Details'!$Q$40, IF(AND(NOT('Personnel Details'!$I$40=""), $B349&gt;='Personnel Details'!$I$40), 'Personnel Details'!$L$40, 'Personnel Details'!$G$40)))</f>
        <v/>
      </c>
      <c r="NO349" s="59" t="str">
        <f t="shared" si="888"/>
        <v/>
      </c>
      <c r="NP349" s="53"/>
    </row>
    <row r="350" spans="1:380" x14ac:dyDescent="0.25">
      <c r="A350" s="32"/>
      <c r="B350" s="113" t="str">
        <f>IFERROR(IF(B349+1&gt;'Personnel Details'!$U$5, "", B349+1), "")</f>
        <v/>
      </c>
      <c r="C350" s="32"/>
      <c r="D350" s="120"/>
      <c r="E350" s="13" t="str">
        <f t="shared" si="767"/>
        <v/>
      </c>
      <c r="F350" s="13" t="str">
        <f t="shared" si="798"/>
        <v/>
      </c>
      <c r="G350" s="56" t="str">
        <f t="shared" si="889"/>
        <v/>
      </c>
      <c r="H350" s="16" t="str">
        <f t="shared" si="799"/>
        <v/>
      </c>
      <c r="I350" s="32"/>
      <c r="J350" s="120"/>
      <c r="K350" s="62" t="str">
        <f t="shared" si="768"/>
        <v/>
      </c>
      <c r="L350" s="62" t="str">
        <f t="shared" si="800"/>
        <v/>
      </c>
      <c r="M350" s="65" t="str">
        <f t="shared" si="890"/>
        <v/>
      </c>
      <c r="N350" s="68" t="str">
        <f t="shared" si="801"/>
        <v/>
      </c>
      <c r="O350" s="32"/>
      <c r="P350" s="120"/>
      <c r="Q350" s="62" t="str">
        <f t="shared" si="769"/>
        <v/>
      </c>
      <c r="R350" s="62" t="str">
        <f t="shared" si="802"/>
        <v/>
      </c>
      <c r="S350" s="65" t="str">
        <f t="shared" si="891"/>
        <v/>
      </c>
      <c r="T350" s="68" t="str">
        <f t="shared" si="803"/>
        <v/>
      </c>
      <c r="U350" s="32"/>
      <c r="V350" s="120"/>
      <c r="W350" s="62" t="str">
        <f t="shared" si="770"/>
        <v/>
      </c>
      <c r="X350" s="62" t="str">
        <f t="shared" si="804"/>
        <v/>
      </c>
      <c r="Y350" s="65" t="str">
        <f t="shared" si="892"/>
        <v/>
      </c>
      <c r="Z350" s="68" t="str">
        <f t="shared" si="805"/>
        <v/>
      </c>
      <c r="AA350" s="32"/>
      <c r="AB350" s="120"/>
      <c r="AC350" s="62" t="str">
        <f t="shared" si="771"/>
        <v/>
      </c>
      <c r="AD350" s="62" t="str">
        <f t="shared" si="806"/>
        <v/>
      </c>
      <c r="AE350" s="65" t="str">
        <f t="shared" si="893"/>
        <v/>
      </c>
      <c r="AF350" s="68" t="str">
        <f t="shared" si="807"/>
        <v/>
      </c>
      <c r="AG350" s="32"/>
      <c r="AH350" s="120"/>
      <c r="AI350" s="62" t="str">
        <f t="shared" si="772"/>
        <v/>
      </c>
      <c r="AJ350" s="62" t="str">
        <f t="shared" si="808"/>
        <v/>
      </c>
      <c r="AK350" s="65" t="str">
        <f t="shared" si="894"/>
        <v/>
      </c>
      <c r="AL350" s="68" t="str">
        <f t="shared" si="809"/>
        <v/>
      </c>
      <c r="AM350" s="32"/>
      <c r="AN350" s="120"/>
      <c r="AO350" s="62" t="str">
        <f t="shared" si="773"/>
        <v/>
      </c>
      <c r="AP350" s="62" t="str">
        <f t="shared" si="810"/>
        <v/>
      </c>
      <c r="AQ350" s="65" t="str">
        <f t="shared" si="895"/>
        <v/>
      </c>
      <c r="AR350" s="68" t="str">
        <f t="shared" si="811"/>
        <v/>
      </c>
      <c r="AS350" s="32"/>
      <c r="AT350" s="120"/>
      <c r="AU350" s="62" t="str">
        <f t="shared" si="774"/>
        <v/>
      </c>
      <c r="AV350" s="62" t="str">
        <f t="shared" si="812"/>
        <v/>
      </c>
      <c r="AW350" s="65" t="str">
        <f t="shared" si="896"/>
        <v/>
      </c>
      <c r="AX350" s="68" t="str">
        <f t="shared" si="813"/>
        <v/>
      </c>
      <c r="AY350" s="32"/>
      <c r="AZ350" s="120"/>
      <c r="BA350" s="62" t="str">
        <f t="shared" si="775"/>
        <v/>
      </c>
      <c r="BB350" s="62" t="str">
        <f t="shared" si="814"/>
        <v/>
      </c>
      <c r="BC350" s="65" t="str">
        <f t="shared" si="897"/>
        <v/>
      </c>
      <c r="BD350" s="68" t="str">
        <f t="shared" si="815"/>
        <v/>
      </c>
      <c r="BE350" s="32"/>
      <c r="BF350" s="120"/>
      <c r="BG350" s="62" t="str">
        <f t="shared" si="776"/>
        <v/>
      </c>
      <c r="BH350" s="62" t="str">
        <f t="shared" si="816"/>
        <v/>
      </c>
      <c r="BI350" s="65" t="str">
        <f t="shared" si="898"/>
        <v/>
      </c>
      <c r="BJ350" s="68" t="str">
        <f t="shared" si="817"/>
        <v/>
      </c>
      <c r="BK350" s="32"/>
      <c r="BL350" s="120"/>
      <c r="BM350" s="62" t="str">
        <f t="shared" si="777"/>
        <v/>
      </c>
      <c r="BN350" s="62" t="str">
        <f t="shared" si="818"/>
        <v/>
      </c>
      <c r="BO350" s="65" t="str">
        <f t="shared" si="899"/>
        <v/>
      </c>
      <c r="BP350" s="68" t="str">
        <f t="shared" si="819"/>
        <v/>
      </c>
      <c r="BQ350" s="32"/>
      <c r="BR350" s="120"/>
      <c r="BS350" s="62" t="str">
        <f t="shared" si="778"/>
        <v/>
      </c>
      <c r="BT350" s="62" t="str">
        <f t="shared" si="820"/>
        <v/>
      </c>
      <c r="BU350" s="65" t="str">
        <f t="shared" si="900"/>
        <v/>
      </c>
      <c r="BV350" s="68" t="str">
        <f t="shared" si="821"/>
        <v/>
      </c>
      <c r="BW350" s="32"/>
      <c r="BX350" s="120"/>
      <c r="BY350" s="62" t="str">
        <f t="shared" si="779"/>
        <v/>
      </c>
      <c r="BZ350" s="62" t="str">
        <f t="shared" si="822"/>
        <v/>
      </c>
      <c r="CA350" s="65" t="str">
        <f t="shared" si="901"/>
        <v/>
      </c>
      <c r="CB350" s="68" t="str">
        <f t="shared" si="823"/>
        <v/>
      </c>
      <c r="CC350" s="32"/>
      <c r="CD350" s="120"/>
      <c r="CE350" s="62" t="str">
        <f t="shared" si="780"/>
        <v/>
      </c>
      <c r="CF350" s="62" t="str">
        <f t="shared" si="824"/>
        <v/>
      </c>
      <c r="CG350" s="65" t="str">
        <f t="shared" si="902"/>
        <v/>
      </c>
      <c r="CH350" s="68" t="str">
        <f t="shared" si="825"/>
        <v/>
      </c>
      <c r="CI350" s="32"/>
      <c r="CJ350" s="120"/>
      <c r="CK350" s="62" t="str">
        <f t="shared" si="781"/>
        <v/>
      </c>
      <c r="CL350" s="62" t="str">
        <f t="shared" si="826"/>
        <v/>
      </c>
      <c r="CM350" s="65" t="str">
        <f t="shared" si="903"/>
        <v/>
      </c>
      <c r="CN350" s="68" t="str">
        <f t="shared" si="827"/>
        <v/>
      </c>
      <c r="CO350" s="32"/>
      <c r="CP350" s="120"/>
      <c r="CQ350" s="62" t="str">
        <f t="shared" si="782"/>
        <v/>
      </c>
      <c r="CR350" s="62" t="str">
        <f t="shared" si="828"/>
        <v/>
      </c>
      <c r="CS350" s="65" t="str">
        <f t="shared" si="904"/>
        <v/>
      </c>
      <c r="CT350" s="68" t="str">
        <f t="shared" si="829"/>
        <v/>
      </c>
      <c r="CU350" s="32"/>
      <c r="CV350" s="120"/>
      <c r="CW350" s="62" t="str">
        <f t="shared" si="783"/>
        <v/>
      </c>
      <c r="CX350" s="62" t="str">
        <f t="shared" si="830"/>
        <v/>
      </c>
      <c r="CY350" s="65" t="str">
        <f t="shared" si="905"/>
        <v/>
      </c>
      <c r="CZ350" s="68" t="str">
        <f t="shared" si="831"/>
        <v/>
      </c>
      <c r="DA350" s="32"/>
      <c r="DB350" s="120"/>
      <c r="DC350" s="62" t="str">
        <f t="shared" si="784"/>
        <v/>
      </c>
      <c r="DD350" s="62" t="str">
        <f t="shared" si="832"/>
        <v/>
      </c>
      <c r="DE350" s="65" t="str">
        <f t="shared" si="906"/>
        <v/>
      </c>
      <c r="DF350" s="68" t="str">
        <f t="shared" si="833"/>
        <v/>
      </c>
      <c r="DG350" s="32"/>
      <c r="DH350" s="120"/>
      <c r="DI350" s="62" t="str">
        <f t="shared" si="785"/>
        <v/>
      </c>
      <c r="DJ350" s="62" t="str">
        <f t="shared" si="834"/>
        <v/>
      </c>
      <c r="DK350" s="65" t="str">
        <f t="shared" si="907"/>
        <v/>
      </c>
      <c r="DL350" s="68" t="str">
        <f t="shared" si="835"/>
        <v/>
      </c>
      <c r="DM350" s="32"/>
      <c r="DN350" s="120"/>
      <c r="DO350" s="62" t="str">
        <f t="shared" si="786"/>
        <v/>
      </c>
      <c r="DP350" s="62" t="str">
        <f t="shared" si="836"/>
        <v/>
      </c>
      <c r="DQ350" s="65" t="str">
        <f t="shared" si="908"/>
        <v/>
      </c>
      <c r="DR350" s="68" t="str">
        <f t="shared" si="837"/>
        <v/>
      </c>
      <c r="DS350" s="32"/>
      <c r="DT350" s="120"/>
      <c r="DU350" s="62" t="str">
        <f t="shared" si="787"/>
        <v/>
      </c>
      <c r="DV350" s="62" t="str">
        <f t="shared" si="838"/>
        <v/>
      </c>
      <c r="DW350" s="65" t="str">
        <f t="shared" si="909"/>
        <v/>
      </c>
      <c r="DX350" s="68" t="str">
        <f t="shared" si="839"/>
        <v/>
      </c>
      <c r="DY350" s="32"/>
      <c r="DZ350" s="120"/>
      <c r="EA350" s="62" t="str">
        <f t="shared" si="788"/>
        <v/>
      </c>
      <c r="EB350" s="62" t="str">
        <f t="shared" si="840"/>
        <v/>
      </c>
      <c r="EC350" s="65" t="str">
        <f t="shared" si="910"/>
        <v/>
      </c>
      <c r="ED350" s="68" t="str">
        <f t="shared" si="841"/>
        <v/>
      </c>
      <c r="EE350" s="32"/>
      <c r="EF350" s="120"/>
      <c r="EG350" s="62" t="str">
        <f t="shared" si="789"/>
        <v/>
      </c>
      <c r="EH350" s="62" t="str">
        <f t="shared" si="842"/>
        <v/>
      </c>
      <c r="EI350" s="65" t="str">
        <f t="shared" si="911"/>
        <v/>
      </c>
      <c r="EJ350" s="68" t="str">
        <f t="shared" si="843"/>
        <v/>
      </c>
      <c r="EK350" s="32"/>
      <c r="EL350" s="120"/>
      <c r="EM350" s="62" t="str">
        <f t="shared" si="790"/>
        <v/>
      </c>
      <c r="EN350" s="62" t="str">
        <f t="shared" si="844"/>
        <v/>
      </c>
      <c r="EO350" s="65" t="str">
        <f t="shared" si="912"/>
        <v/>
      </c>
      <c r="EP350" s="68" t="str">
        <f t="shared" si="845"/>
        <v/>
      </c>
      <c r="EQ350" s="32"/>
      <c r="ER350" s="120"/>
      <c r="ES350" s="62" t="str">
        <f t="shared" si="791"/>
        <v/>
      </c>
      <c r="ET350" s="62" t="str">
        <f t="shared" si="846"/>
        <v/>
      </c>
      <c r="EU350" s="65" t="str">
        <f t="shared" si="913"/>
        <v/>
      </c>
      <c r="EV350" s="68" t="str">
        <f t="shared" si="847"/>
        <v/>
      </c>
      <c r="EW350" s="32"/>
      <c r="EX350" s="120"/>
      <c r="EY350" s="62" t="str">
        <f t="shared" si="792"/>
        <v/>
      </c>
      <c r="EZ350" s="62" t="str">
        <f t="shared" si="848"/>
        <v/>
      </c>
      <c r="FA350" s="65" t="str">
        <f t="shared" si="914"/>
        <v/>
      </c>
      <c r="FB350" s="68" t="str">
        <f t="shared" si="849"/>
        <v/>
      </c>
      <c r="FC350" s="32"/>
      <c r="FD350" s="120"/>
      <c r="FE350" s="62" t="str">
        <f t="shared" si="793"/>
        <v/>
      </c>
      <c r="FF350" s="62" t="str">
        <f t="shared" si="850"/>
        <v/>
      </c>
      <c r="FG350" s="65" t="str">
        <f t="shared" si="915"/>
        <v/>
      </c>
      <c r="FH350" s="68" t="str">
        <f t="shared" si="851"/>
        <v/>
      </c>
      <c r="FI350" s="32"/>
      <c r="FJ350" s="120"/>
      <c r="FK350" s="62" t="str">
        <f t="shared" si="794"/>
        <v/>
      </c>
      <c r="FL350" s="62" t="str">
        <f t="shared" si="852"/>
        <v/>
      </c>
      <c r="FM350" s="65" t="str">
        <f t="shared" si="916"/>
        <v/>
      </c>
      <c r="FN350" s="68" t="str">
        <f t="shared" si="853"/>
        <v/>
      </c>
      <c r="FO350" s="32"/>
      <c r="FP350" s="120"/>
      <c r="FQ350" s="62" t="str">
        <f t="shared" si="795"/>
        <v/>
      </c>
      <c r="FR350" s="62" t="str">
        <f t="shared" si="854"/>
        <v/>
      </c>
      <c r="FS350" s="65" t="str">
        <f t="shared" si="917"/>
        <v/>
      </c>
      <c r="FT350" s="68" t="str">
        <f t="shared" si="855"/>
        <v/>
      </c>
      <c r="FU350" s="32"/>
      <c r="FV350" s="120"/>
      <c r="FW350" s="62" t="str">
        <f t="shared" si="796"/>
        <v/>
      </c>
      <c r="FX350" s="62" t="str">
        <f t="shared" si="856"/>
        <v/>
      </c>
      <c r="FY350" s="65" t="str">
        <f t="shared" si="918"/>
        <v/>
      </c>
      <c r="FZ350" s="68" t="str">
        <f t="shared" si="857"/>
        <v/>
      </c>
      <c r="GA350" s="32"/>
      <c r="GC350" s="7" t="str">
        <f t="shared" si="858"/>
        <v/>
      </c>
      <c r="GD350" s="7" t="str">
        <f t="shared" ca="1" si="797"/>
        <v/>
      </c>
      <c r="GT350" s="71" t="str">
        <f>IF(GT$9="", "", IF(AND(NOT('Personnel Details'!$N$11=""), $B350&gt;='Personnel Details'!$N$11), 'Personnel Details'!$O$11, IF(AND(NOT('Personnel Details'!$I$11=""), $B350&gt;='Personnel Details'!$I$11), 'Personnel Details'!$J$11, 'Personnel Details'!$E$11)))</f>
        <v/>
      </c>
      <c r="GU350" s="59" t="str">
        <f>IF(GT$9="", "", IF(AND(NOT('Personnel Details'!$N$11=""), $B350&gt;='Personnel Details'!$N$11), IF('Personnel Details'!$P$11="","", 'Personnel Details'!$P$11), IF(AND(NOT('Personnel Details'!$I$11=""), $B350&gt;='Personnel Details'!$I$11), IF('Personnel Details'!$K$11="", "", 'Personnel Details'!$K$11), IF('Personnel Details'!$F$11="", "", 'Personnel Details'!$F$11))))</f>
        <v/>
      </c>
      <c r="GV350" s="74" t="str">
        <f>IF(GT$9="", "", IF(AND(NOT('Personnel Details'!$N$11=""), $B350&gt;='Personnel Details'!$N$11), 'Personnel Details'!$Q$11, IF(AND(NOT('Personnel Details'!$I$11=""), $B350&gt;='Personnel Details'!$I$11), 'Personnel Details'!$L$11, 'Personnel Details'!$G$11)))</f>
        <v/>
      </c>
      <c r="GW350" s="59" t="str">
        <f t="shared" si="859"/>
        <v/>
      </c>
      <c r="GX350" s="53"/>
      <c r="GZ350" s="78" t="str">
        <f>IF(GZ$9="", "", IF(AND(NOT('Personnel Details'!$N$12=""), $B350&gt;='Personnel Details'!$N$12), 'Personnel Details'!$O$12, IF(AND(NOT('Personnel Details'!$I$12=""), $B350&gt;='Personnel Details'!$I$12), 'Personnel Details'!$J$12, 'Personnel Details'!$E$12)))</f>
        <v/>
      </c>
      <c r="HA350" s="59" t="str">
        <f>IF(GZ$9="", "", IF(AND(NOT('Personnel Details'!$N$12=""), $B350&gt;='Personnel Details'!$N$12), IF('Personnel Details'!$P$12="","", 'Personnel Details'!$P$12), IF(AND(NOT('Personnel Details'!$I$12=""), $B350&gt;='Personnel Details'!$I$12), IF('Personnel Details'!$K$12="", "", 'Personnel Details'!$K$12), IF('Personnel Details'!$F$12="", "", 'Personnel Details'!$F$12))))</f>
        <v/>
      </c>
      <c r="HB350" s="79" t="str">
        <f>IF(GZ$9="", "", IF(AND(NOT('Personnel Details'!$N$12=""), $B350&gt;='Personnel Details'!$N$12), 'Personnel Details'!$Q$12, IF(AND(NOT('Personnel Details'!$I$12=""), $B350&gt;='Personnel Details'!$I$12), 'Personnel Details'!$L$12, 'Personnel Details'!$G$12)))</f>
        <v/>
      </c>
      <c r="HC350" s="59" t="str">
        <f t="shared" si="860"/>
        <v/>
      </c>
      <c r="HD350" s="53"/>
      <c r="HF350" s="78" t="str">
        <f>IF(HF$9="", "", IF(AND(NOT('Personnel Details'!$N$13=""), $B350&gt;='Personnel Details'!$N$13), 'Personnel Details'!$O$13, IF(AND(NOT('Personnel Details'!$I$13=""), $B350&gt;='Personnel Details'!$I$13), 'Personnel Details'!$J$13, 'Personnel Details'!$E$13)))</f>
        <v/>
      </c>
      <c r="HG350" s="59" t="str">
        <f>IF(HF$9="", "", IF(AND(NOT('Personnel Details'!$N$13=""), $B350&gt;='Personnel Details'!$N$13), IF('Personnel Details'!$P$13="","", 'Personnel Details'!$P$13), IF(AND(NOT('Personnel Details'!$I$13=""), $B350&gt;='Personnel Details'!$I$13), IF('Personnel Details'!$K$13="", "", 'Personnel Details'!$K$13), IF('Personnel Details'!$F$13="", "", 'Personnel Details'!$F$13))))</f>
        <v/>
      </c>
      <c r="HH350" s="79" t="str">
        <f>IF(HF$9="", "", IF(AND(NOT('Personnel Details'!$N$13=""), $B350&gt;='Personnel Details'!$N$13), 'Personnel Details'!$Q$13, IF(AND(NOT('Personnel Details'!$I$13=""), $B350&gt;='Personnel Details'!$I$13), 'Personnel Details'!$L$13, 'Personnel Details'!$G$13)))</f>
        <v/>
      </c>
      <c r="HI350" s="59" t="str">
        <f t="shared" si="861"/>
        <v/>
      </c>
      <c r="HJ350" s="53"/>
      <c r="HL350" s="78" t="str">
        <f>IF(HL$9="", "", IF(AND(NOT('Personnel Details'!$N$14=""), $B350&gt;='Personnel Details'!$N$14), 'Personnel Details'!$O$14, IF(AND(NOT('Personnel Details'!$I$14=""), $B350&gt;='Personnel Details'!$I$14), 'Personnel Details'!$J$14, 'Personnel Details'!$E$14)))</f>
        <v/>
      </c>
      <c r="HM350" s="59" t="str">
        <f>IF(HL$9="", "", IF(AND(NOT('Personnel Details'!$N$14=""), $B350&gt;='Personnel Details'!$N$14), IF('Personnel Details'!$P$14="","", 'Personnel Details'!$P$14), IF(AND(NOT('Personnel Details'!$I$14=""), $B350&gt;='Personnel Details'!$I$14), IF('Personnel Details'!$K$14="", "", 'Personnel Details'!$K$14), IF('Personnel Details'!$F$14="", "", 'Personnel Details'!$F$14))))</f>
        <v/>
      </c>
      <c r="HN350" s="79" t="str">
        <f>IF(HL$9="", "", IF(AND(NOT('Personnel Details'!$N$14=""), $B350&gt;='Personnel Details'!$N$14), 'Personnel Details'!$Q$14, IF(AND(NOT('Personnel Details'!$I$14=""), $B350&gt;='Personnel Details'!$I$14), 'Personnel Details'!$L$14, 'Personnel Details'!$G$14)))</f>
        <v/>
      </c>
      <c r="HO350" s="59" t="str">
        <f t="shared" si="862"/>
        <v/>
      </c>
      <c r="HP350" s="53"/>
      <c r="HR350" s="78" t="str">
        <f>IF(HR$9="", "", IF(AND(NOT('Personnel Details'!$N$15=""), $B350&gt;='Personnel Details'!$N$15), 'Personnel Details'!$O$15, IF(AND(NOT('Personnel Details'!$I$15=""), $B350&gt;='Personnel Details'!$I$15), 'Personnel Details'!$J$15, 'Personnel Details'!$E$15)))</f>
        <v/>
      </c>
      <c r="HS350" s="59" t="str">
        <f>IF(HR$9="", "", IF(AND(NOT('Personnel Details'!$N$15=""), $B350&gt;='Personnel Details'!$N$15), IF('Personnel Details'!$P$15="","", 'Personnel Details'!$P$15), IF(AND(NOT('Personnel Details'!$I$15=""), $B350&gt;='Personnel Details'!$I$15), IF('Personnel Details'!$K$15="", "", 'Personnel Details'!$K$15), IF('Personnel Details'!$F$15="", "", 'Personnel Details'!$F$15))))</f>
        <v/>
      </c>
      <c r="HT350" s="79" t="str">
        <f>IF(HR$9="", "", IF(AND(NOT('Personnel Details'!$N$15=""), $B350&gt;='Personnel Details'!$N$15), 'Personnel Details'!$Q$15, IF(AND(NOT('Personnel Details'!$I$15=""), $B350&gt;='Personnel Details'!$I$15), 'Personnel Details'!$L$15, 'Personnel Details'!$G$15)))</f>
        <v/>
      </c>
      <c r="HU350" s="59" t="str">
        <f t="shared" si="863"/>
        <v/>
      </c>
      <c r="HV350" s="53"/>
      <c r="HX350" s="78" t="str">
        <f>IF(HX$9="", "", IF(AND(NOT('Personnel Details'!$N$16=""), $B350&gt;='Personnel Details'!$N$16), 'Personnel Details'!$O$16, IF(AND(NOT('Personnel Details'!$I$16=""), $B350&gt;='Personnel Details'!$I$16), 'Personnel Details'!$J$16, 'Personnel Details'!$E$16)))</f>
        <v/>
      </c>
      <c r="HY350" s="59" t="str">
        <f>IF(HX$9="", "", IF(AND(NOT('Personnel Details'!$N$16=""), $B350&gt;='Personnel Details'!$N$16), IF('Personnel Details'!$P$16="","", 'Personnel Details'!$P$16), IF(AND(NOT('Personnel Details'!$I$16=""), $B350&gt;='Personnel Details'!$I$16), IF('Personnel Details'!$K$16="", "", 'Personnel Details'!$K$16), IF('Personnel Details'!$F$16="", "", 'Personnel Details'!$F$16))))</f>
        <v/>
      </c>
      <c r="HZ350" s="79" t="str">
        <f>IF(HX$9="", "", IF(AND(NOT('Personnel Details'!$N$16=""), $B350&gt;='Personnel Details'!$N$16), 'Personnel Details'!$Q$16, IF(AND(NOT('Personnel Details'!$I$16=""), $B350&gt;='Personnel Details'!$I$16), 'Personnel Details'!$L$16, 'Personnel Details'!$G$16)))</f>
        <v/>
      </c>
      <c r="IA350" s="59" t="str">
        <f t="shared" si="864"/>
        <v/>
      </c>
      <c r="IB350" s="53"/>
      <c r="ID350" s="78" t="str">
        <f>IF(ID$9="", "", IF(AND(NOT('Personnel Details'!$N$17=""), $B350&gt;='Personnel Details'!$N$17), 'Personnel Details'!$O$17, IF(AND(NOT('Personnel Details'!$I$17=""), $B350&gt;='Personnel Details'!$I$17), 'Personnel Details'!$J$17, 'Personnel Details'!$E$17)))</f>
        <v/>
      </c>
      <c r="IE350" s="59" t="str">
        <f>IF(ID$9="", "", IF(AND(NOT('Personnel Details'!$N$17=""), $B350&gt;='Personnel Details'!$N$17), IF('Personnel Details'!$P$17="","", 'Personnel Details'!$P$17), IF(AND(NOT('Personnel Details'!$I$17=""), $B350&gt;='Personnel Details'!$I$17), IF('Personnel Details'!$K$17="", "", 'Personnel Details'!$K$17), IF('Personnel Details'!$F$17="", "", 'Personnel Details'!$F$17))))</f>
        <v/>
      </c>
      <c r="IF350" s="79" t="str">
        <f>IF(ID$9="", "", IF(AND(NOT('Personnel Details'!$N$17=""), $B350&gt;='Personnel Details'!$N$17), 'Personnel Details'!$Q$17, IF(AND(NOT('Personnel Details'!$I$17=""), $B350&gt;='Personnel Details'!$I$17), 'Personnel Details'!$L$17, 'Personnel Details'!$G$17)))</f>
        <v/>
      </c>
      <c r="IG350" s="59" t="str">
        <f t="shared" si="865"/>
        <v/>
      </c>
      <c r="IH350" s="53"/>
      <c r="IJ350" s="78" t="str">
        <f>IF(IJ$9="", "", IF(AND(NOT('Personnel Details'!$N$18=""), $B350&gt;='Personnel Details'!$N$18), 'Personnel Details'!$O$18, IF(AND(NOT('Personnel Details'!$I$18=""), $B350&gt;='Personnel Details'!$I$18), 'Personnel Details'!$J$18, 'Personnel Details'!$E$18)))</f>
        <v/>
      </c>
      <c r="IK350" s="59" t="str">
        <f>IF(IJ$9="", "", IF(AND(NOT('Personnel Details'!$N$18=""), $B350&gt;='Personnel Details'!$N$18), IF('Personnel Details'!$P$18="","", 'Personnel Details'!$P$18), IF(AND(NOT('Personnel Details'!$I$18=""), $B350&gt;='Personnel Details'!$I$18), IF('Personnel Details'!$K$18="", "", 'Personnel Details'!$K$18), IF('Personnel Details'!$F$18="", "", 'Personnel Details'!$F$18))))</f>
        <v/>
      </c>
      <c r="IL350" s="79" t="str">
        <f>IF(IJ$9="", "", IF(AND(NOT('Personnel Details'!$N$18=""), $B350&gt;='Personnel Details'!$N$18), 'Personnel Details'!$Q$18, IF(AND(NOT('Personnel Details'!$I$18=""), $B350&gt;='Personnel Details'!$I$18), 'Personnel Details'!$L$18, 'Personnel Details'!$G$18)))</f>
        <v/>
      </c>
      <c r="IM350" s="59" t="str">
        <f t="shared" si="866"/>
        <v/>
      </c>
      <c r="IN350" s="53"/>
      <c r="IP350" s="78" t="str">
        <f>IF(IP$9="", "", IF(AND(NOT('Personnel Details'!$N$19=""), $B350&gt;='Personnel Details'!$N$19), 'Personnel Details'!$O$19, IF(AND(NOT('Personnel Details'!$I$19=""), $B350&gt;='Personnel Details'!$I$19), 'Personnel Details'!$J$19, 'Personnel Details'!$E$19)))</f>
        <v/>
      </c>
      <c r="IQ350" s="59" t="str">
        <f>IF(IP$9="", "", IF(AND(NOT('Personnel Details'!$N$19=""), $B350&gt;='Personnel Details'!$N$19), IF('Personnel Details'!$P$19="","", 'Personnel Details'!$P$19), IF(AND(NOT('Personnel Details'!$I$19=""), $B350&gt;='Personnel Details'!$I$19), IF('Personnel Details'!$K$19="", "", 'Personnel Details'!$K$19), IF('Personnel Details'!$F$19="", "", 'Personnel Details'!$F$19))))</f>
        <v/>
      </c>
      <c r="IR350" s="79" t="str">
        <f>IF(IP$9="", "", IF(AND(NOT('Personnel Details'!$N$19=""), $B350&gt;='Personnel Details'!$N$19), 'Personnel Details'!$Q$19, IF(AND(NOT('Personnel Details'!$I$19=""), $B350&gt;='Personnel Details'!$I$19), 'Personnel Details'!$L$19, 'Personnel Details'!$G$19)))</f>
        <v/>
      </c>
      <c r="IS350" s="59" t="str">
        <f t="shared" si="867"/>
        <v/>
      </c>
      <c r="IT350" s="53"/>
      <c r="IV350" s="78" t="str">
        <f>IF(IV$9="", "", IF(AND(NOT('Personnel Details'!$N$20=""), $B350&gt;='Personnel Details'!$N$20), 'Personnel Details'!$O$20, IF(AND(NOT('Personnel Details'!$I$20=""), $B350&gt;='Personnel Details'!$I$20), 'Personnel Details'!$J$20, 'Personnel Details'!$E$20)))</f>
        <v/>
      </c>
      <c r="IW350" s="59" t="str">
        <f>IF(IV$9="", "", IF(AND(NOT('Personnel Details'!$N$20=""), $B350&gt;='Personnel Details'!$N$20), IF('Personnel Details'!$P$20="","", 'Personnel Details'!$P$20), IF(AND(NOT('Personnel Details'!$I$20=""), $B350&gt;='Personnel Details'!$I$20), IF('Personnel Details'!$K$20="", "", 'Personnel Details'!$K$20), IF('Personnel Details'!$F$20="", "", 'Personnel Details'!$F$20))))</f>
        <v/>
      </c>
      <c r="IX350" s="79" t="str">
        <f>IF(IV$9="", "", IF(AND(NOT('Personnel Details'!$N$20=""), $B350&gt;='Personnel Details'!$N$20), 'Personnel Details'!$Q$20, IF(AND(NOT('Personnel Details'!$I$20=""), $B350&gt;='Personnel Details'!$I$20), 'Personnel Details'!$L$20, 'Personnel Details'!$G$20)))</f>
        <v/>
      </c>
      <c r="IY350" s="59" t="str">
        <f t="shared" si="868"/>
        <v/>
      </c>
      <c r="IZ350" s="53"/>
      <c r="JB350" s="78" t="str">
        <f>IF(JB$9="", "", IF(AND(NOT('Personnel Details'!$N$21=""), $B350&gt;='Personnel Details'!$N$21), 'Personnel Details'!$O$21, IF(AND(NOT('Personnel Details'!$I$21=""), $B350&gt;='Personnel Details'!$I$21), 'Personnel Details'!$J$21, 'Personnel Details'!$E$21)))</f>
        <v/>
      </c>
      <c r="JC350" s="59" t="str">
        <f>IF(JB$9="", "", IF(AND(NOT('Personnel Details'!$N$21=""), $B350&gt;='Personnel Details'!$N$21), IF('Personnel Details'!$P$21="","", 'Personnel Details'!$P$21), IF(AND(NOT('Personnel Details'!$I$21=""), $B350&gt;='Personnel Details'!$I$21), IF('Personnel Details'!$K$21="", "", 'Personnel Details'!$K$21), IF('Personnel Details'!$F$21="", "", 'Personnel Details'!$F$21))))</f>
        <v/>
      </c>
      <c r="JD350" s="79" t="str">
        <f>IF(JB$9="", "", IF(AND(NOT('Personnel Details'!$N$21=""), $B350&gt;='Personnel Details'!$N$21), 'Personnel Details'!$Q$21, IF(AND(NOT('Personnel Details'!$I$21=""), $B350&gt;='Personnel Details'!$I$21), 'Personnel Details'!$L$21, 'Personnel Details'!$G$21)))</f>
        <v/>
      </c>
      <c r="JE350" s="59" t="str">
        <f t="shared" si="869"/>
        <v/>
      </c>
      <c r="JF350" s="53"/>
      <c r="JH350" s="78" t="str">
        <f>IF(JH$9="", "", IF(AND(NOT('Personnel Details'!$N$22=""), $B350&gt;='Personnel Details'!$N$22), 'Personnel Details'!$O$22, IF(AND(NOT('Personnel Details'!$I$22=""), $B350&gt;='Personnel Details'!$I$22), 'Personnel Details'!$J$22, 'Personnel Details'!$E$22)))</f>
        <v/>
      </c>
      <c r="JI350" s="59" t="str">
        <f>IF(JH$9="", "", IF(AND(NOT('Personnel Details'!$N$22=""), $B350&gt;='Personnel Details'!$N$22), IF('Personnel Details'!$P$22="","", 'Personnel Details'!$P$22), IF(AND(NOT('Personnel Details'!$I$22=""), $B350&gt;='Personnel Details'!$I$22), IF('Personnel Details'!$K$22="", "", 'Personnel Details'!$K$22), IF('Personnel Details'!$F$22="", "", 'Personnel Details'!$F$22))))</f>
        <v/>
      </c>
      <c r="JJ350" s="79" t="str">
        <f>IF(JH$9="", "", IF(AND(NOT('Personnel Details'!$N$22=""), $B350&gt;='Personnel Details'!$N$22), 'Personnel Details'!$Q$22, IF(AND(NOT('Personnel Details'!$I$22=""), $B350&gt;='Personnel Details'!$I$22), 'Personnel Details'!$L$22, 'Personnel Details'!$G$22)))</f>
        <v/>
      </c>
      <c r="JK350" s="59" t="str">
        <f t="shared" si="870"/>
        <v/>
      </c>
      <c r="JL350" s="53"/>
      <c r="JN350" s="78" t="str">
        <f>IF(JN$9="", "", IF(AND(NOT('Personnel Details'!$N$23=""), $B350&gt;='Personnel Details'!$N$23), 'Personnel Details'!$O$23, IF(AND(NOT('Personnel Details'!$I$23=""), $B350&gt;='Personnel Details'!$I$23), 'Personnel Details'!$J$23, 'Personnel Details'!$E$23)))</f>
        <v/>
      </c>
      <c r="JO350" s="59" t="str">
        <f>IF(JN$9="", "", IF(AND(NOT('Personnel Details'!$N$23=""), $B350&gt;='Personnel Details'!$N$23), IF('Personnel Details'!$P$23="","", 'Personnel Details'!$P$23), IF(AND(NOT('Personnel Details'!$I$23=""), $B350&gt;='Personnel Details'!$I$23), IF('Personnel Details'!$K$23="", "", 'Personnel Details'!$K$23), IF('Personnel Details'!$F$23="", "", 'Personnel Details'!$F$23))))</f>
        <v/>
      </c>
      <c r="JP350" s="79" t="str">
        <f>IF(JN$9="", "", IF(AND(NOT('Personnel Details'!$N$23=""), $B350&gt;='Personnel Details'!$N$23), 'Personnel Details'!$Q$23, IF(AND(NOT('Personnel Details'!$I$23=""), $B350&gt;='Personnel Details'!$I$23), 'Personnel Details'!$L$23, 'Personnel Details'!$G$23)))</f>
        <v/>
      </c>
      <c r="JQ350" s="59" t="str">
        <f t="shared" si="871"/>
        <v/>
      </c>
      <c r="JR350" s="53"/>
      <c r="JT350" s="78" t="str">
        <f>IF(JT$9="", "", IF(AND(NOT('Personnel Details'!$N$24=""), $B350&gt;='Personnel Details'!$N$24), 'Personnel Details'!$O$24, IF(AND(NOT('Personnel Details'!$I$24=""), $B350&gt;='Personnel Details'!$I$24), 'Personnel Details'!$J$24, 'Personnel Details'!$E$24)))</f>
        <v/>
      </c>
      <c r="JU350" s="59" t="str">
        <f>IF(JT$9="", "", IF(AND(NOT('Personnel Details'!$N$24=""), $B350&gt;='Personnel Details'!$N$24), IF('Personnel Details'!$P$24="","", 'Personnel Details'!$P$24), IF(AND(NOT('Personnel Details'!$I$24=""), $B350&gt;='Personnel Details'!$I$24), IF('Personnel Details'!$K$24="", "", 'Personnel Details'!$K$24), IF('Personnel Details'!$F$24="", "", 'Personnel Details'!$F$24))))</f>
        <v/>
      </c>
      <c r="JV350" s="79" t="str">
        <f>IF(JT$9="", "", IF(AND(NOT('Personnel Details'!$N$24=""), $B350&gt;='Personnel Details'!$N$24), 'Personnel Details'!$Q$24, IF(AND(NOT('Personnel Details'!$I$24=""), $B350&gt;='Personnel Details'!$I$24), 'Personnel Details'!$L$24, 'Personnel Details'!$G$24)))</f>
        <v/>
      </c>
      <c r="JW350" s="59" t="str">
        <f t="shared" si="872"/>
        <v/>
      </c>
      <c r="JX350" s="53"/>
      <c r="JZ350" s="78" t="str">
        <f>IF(JZ$9="", "", IF(AND(NOT('Personnel Details'!$N$25=""), $B350&gt;='Personnel Details'!$N$25), 'Personnel Details'!$O$25, IF(AND(NOT('Personnel Details'!$I$25=""), $B350&gt;='Personnel Details'!$I$25), 'Personnel Details'!$J$25, 'Personnel Details'!$E$25)))</f>
        <v/>
      </c>
      <c r="KA350" s="59" t="str">
        <f>IF(JZ$9="", "", IF(AND(NOT('Personnel Details'!$N$25=""), $B350&gt;='Personnel Details'!$N$25), IF('Personnel Details'!$P$25="","", 'Personnel Details'!$P$25), IF(AND(NOT('Personnel Details'!$I$25=""), $B350&gt;='Personnel Details'!$I$25), IF('Personnel Details'!$K$25="", "", 'Personnel Details'!$K$25), IF('Personnel Details'!$F$25="", "", 'Personnel Details'!$F$25))))</f>
        <v/>
      </c>
      <c r="KB350" s="79" t="str">
        <f>IF(JZ$9="", "", IF(AND(NOT('Personnel Details'!$N$25=""), $B350&gt;='Personnel Details'!$N$25), 'Personnel Details'!$Q$25, IF(AND(NOT('Personnel Details'!$I$25=""), $B350&gt;='Personnel Details'!$I$25), 'Personnel Details'!$L$25, 'Personnel Details'!$G$25)))</f>
        <v/>
      </c>
      <c r="KC350" s="59" t="str">
        <f t="shared" si="873"/>
        <v/>
      </c>
      <c r="KD350" s="53"/>
      <c r="KF350" s="78" t="str">
        <f>IF(KF$9="", "", IF(AND(NOT('Personnel Details'!$N$26=""), $B350&gt;='Personnel Details'!$N$26), 'Personnel Details'!$O$26, IF(AND(NOT('Personnel Details'!$I$26=""), $B350&gt;='Personnel Details'!$I$26), 'Personnel Details'!$J$26, 'Personnel Details'!$E$26)))</f>
        <v/>
      </c>
      <c r="KG350" s="59" t="str">
        <f>IF(KF$9="", "", IF(AND(NOT('Personnel Details'!$N$26=""), $B350&gt;='Personnel Details'!$N$26), IF('Personnel Details'!$P$26="","", 'Personnel Details'!$P$26), IF(AND(NOT('Personnel Details'!$I$26=""), $B350&gt;='Personnel Details'!$I$26), IF('Personnel Details'!$K$26="", "", 'Personnel Details'!$K$26), IF('Personnel Details'!$F$26="", "", 'Personnel Details'!$F$26))))</f>
        <v/>
      </c>
      <c r="KH350" s="79" t="str">
        <f>IF(KF$9="", "", IF(AND(NOT('Personnel Details'!$N$26=""), $B350&gt;='Personnel Details'!$N$26), 'Personnel Details'!$Q$26, IF(AND(NOT('Personnel Details'!$I$26=""), $B350&gt;='Personnel Details'!$I$26), 'Personnel Details'!$L$26, 'Personnel Details'!$G$26)))</f>
        <v/>
      </c>
      <c r="KI350" s="59" t="str">
        <f t="shared" si="874"/>
        <v/>
      </c>
      <c r="KJ350" s="53"/>
      <c r="KL350" s="78" t="str">
        <f>IF(KL$9="", "", IF(AND(NOT('Personnel Details'!$N$27=""), $B350&gt;='Personnel Details'!$N$27), 'Personnel Details'!$O$27, IF(AND(NOT('Personnel Details'!$I$27=""), $B350&gt;='Personnel Details'!$I$27), 'Personnel Details'!$J$27, 'Personnel Details'!$E$27)))</f>
        <v/>
      </c>
      <c r="KM350" s="59" t="str">
        <f>IF(KL$9="", "", IF(AND(NOT('Personnel Details'!$N$27=""), $B350&gt;='Personnel Details'!$N$27), IF('Personnel Details'!$P$27="","", 'Personnel Details'!$P$27), IF(AND(NOT('Personnel Details'!$I$27=""), $B350&gt;='Personnel Details'!$I$27), IF('Personnel Details'!$K$27="", "", 'Personnel Details'!$K$27), IF('Personnel Details'!$F$27="", "", 'Personnel Details'!$F$27))))</f>
        <v/>
      </c>
      <c r="KN350" s="79" t="str">
        <f>IF(KL$9="", "", IF(AND(NOT('Personnel Details'!$N$27=""), $B350&gt;='Personnel Details'!$N$27), 'Personnel Details'!$Q$27, IF(AND(NOT('Personnel Details'!$I$27=""), $B350&gt;='Personnel Details'!$I$27), 'Personnel Details'!$L$27, 'Personnel Details'!$G$27)))</f>
        <v/>
      </c>
      <c r="KO350" s="59" t="str">
        <f t="shared" si="875"/>
        <v/>
      </c>
      <c r="KP350" s="53"/>
      <c r="KR350" s="78" t="str">
        <f>IF(KR$9="", "", IF(AND(NOT('Personnel Details'!$N$28=""), $B350&gt;='Personnel Details'!$N$28), 'Personnel Details'!$O$28, IF(AND(NOT('Personnel Details'!$I$28=""), $B350&gt;='Personnel Details'!$I$28), 'Personnel Details'!$J$28, 'Personnel Details'!$E$28)))</f>
        <v/>
      </c>
      <c r="KS350" s="59" t="str">
        <f>IF(KR$9="", "", IF(AND(NOT('Personnel Details'!$N$28=""), $B350&gt;='Personnel Details'!$N$28), IF('Personnel Details'!$P$28="","", 'Personnel Details'!$P$28), IF(AND(NOT('Personnel Details'!$I$28=""), $B350&gt;='Personnel Details'!$I$28), IF('Personnel Details'!$K$28="", "", 'Personnel Details'!$K$28), IF('Personnel Details'!$F$28="", "", 'Personnel Details'!$F$28))))</f>
        <v/>
      </c>
      <c r="KT350" s="79" t="str">
        <f>IF(KR$9="", "", IF(AND(NOT('Personnel Details'!$N$28=""), $B350&gt;='Personnel Details'!$N$28), 'Personnel Details'!$Q$28, IF(AND(NOT('Personnel Details'!$I$28=""), $B350&gt;='Personnel Details'!$I$28), 'Personnel Details'!$L$28, 'Personnel Details'!$G$28)))</f>
        <v/>
      </c>
      <c r="KU350" s="59" t="str">
        <f t="shared" si="876"/>
        <v/>
      </c>
      <c r="KV350" s="53"/>
      <c r="KX350" s="78" t="str">
        <f>IF(KX$9="", "", IF(AND(NOT('Personnel Details'!$N$29=""), $B350&gt;='Personnel Details'!$N$29), 'Personnel Details'!$O$29, IF(AND(NOT('Personnel Details'!$I$29=""), $B350&gt;='Personnel Details'!$I$29), 'Personnel Details'!$J$29, 'Personnel Details'!$E$29)))</f>
        <v/>
      </c>
      <c r="KY350" s="59" t="str">
        <f>IF(KX$9="", "", IF(AND(NOT('Personnel Details'!$N$29=""), $B350&gt;='Personnel Details'!$N$29), IF('Personnel Details'!$P$29="","", 'Personnel Details'!$P$29), IF(AND(NOT('Personnel Details'!$I$29=""), $B350&gt;='Personnel Details'!$I$29), IF('Personnel Details'!$K$29="", "", 'Personnel Details'!$K$29), IF('Personnel Details'!$F$29="", "", 'Personnel Details'!$F$29))))</f>
        <v/>
      </c>
      <c r="KZ350" s="79" t="str">
        <f>IF(KX$9="", "", IF(AND(NOT('Personnel Details'!$N$29=""), $B350&gt;='Personnel Details'!$N$29), 'Personnel Details'!$Q$29, IF(AND(NOT('Personnel Details'!$I$29=""), $B350&gt;='Personnel Details'!$I$29), 'Personnel Details'!$L$29, 'Personnel Details'!$G$29)))</f>
        <v/>
      </c>
      <c r="LA350" s="59" t="str">
        <f t="shared" si="877"/>
        <v/>
      </c>
      <c r="LB350" s="53"/>
      <c r="LD350" s="78" t="str">
        <f>IF(LD$9="", "", IF(AND(NOT('Personnel Details'!$N$30=""), $B350&gt;='Personnel Details'!$N$30), 'Personnel Details'!$O$30, IF(AND(NOT('Personnel Details'!$I$30=""), $B350&gt;='Personnel Details'!$I$30), 'Personnel Details'!$J$30, 'Personnel Details'!$E$30)))</f>
        <v/>
      </c>
      <c r="LE350" s="59" t="str">
        <f>IF(LD$9="", "", IF(AND(NOT('Personnel Details'!$N$30=""), $B350&gt;='Personnel Details'!$N$30), IF('Personnel Details'!$P$30="","", 'Personnel Details'!$P$30), IF(AND(NOT('Personnel Details'!$I$30=""), $B350&gt;='Personnel Details'!$I$30), IF('Personnel Details'!$K$30="", "", 'Personnel Details'!$K$30), IF('Personnel Details'!$F$30="", "", 'Personnel Details'!$F$30))))</f>
        <v/>
      </c>
      <c r="LF350" s="79" t="str">
        <f>IF(LD$9="", "", IF(AND(NOT('Personnel Details'!$N$30=""), $B350&gt;='Personnel Details'!$N$30), 'Personnel Details'!$Q$30, IF(AND(NOT('Personnel Details'!$I$30=""), $B350&gt;='Personnel Details'!$I$30), 'Personnel Details'!$L$30, 'Personnel Details'!$G$30)))</f>
        <v/>
      </c>
      <c r="LG350" s="59" t="str">
        <f t="shared" si="878"/>
        <v/>
      </c>
      <c r="LH350" s="53"/>
      <c r="LJ350" s="78" t="str">
        <f>IF(LJ$9="", "", IF(AND(NOT('Personnel Details'!$N$31=""), $B350&gt;='Personnel Details'!$N$31), 'Personnel Details'!$O$31, IF(AND(NOT('Personnel Details'!$I$31=""), $B350&gt;='Personnel Details'!$I$31), 'Personnel Details'!$J$31, 'Personnel Details'!$E$31)))</f>
        <v/>
      </c>
      <c r="LK350" s="59" t="str">
        <f>IF(LJ$9="", "", IF(AND(NOT('Personnel Details'!$N$31=""), $B350&gt;='Personnel Details'!$N$31), IF('Personnel Details'!$P$31="","", 'Personnel Details'!$P$31), IF(AND(NOT('Personnel Details'!$I$31=""), $B350&gt;='Personnel Details'!$I$31), IF('Personnel Details'!$K$31="", "", 'Personnel Details'!$K$31), IF('Personnel Details'!$F$31="", "", 'Personnel Details'!$F$31))))</f>
        <v/>
      </c>
      <c r="LL350" s="79" t="str">
        <f>IF(LJ$9="", "", IF(AND(NOT('Personnel Details'!$N$31=""), $B350&gt;='Personnel Details'!$N$31), 'Personnel Details'!$Q$31, IF(AND(NOT('Personnel Details'!$I$31=""), $B350&gt;='Personnel Details'!$I$31), 'Personnel Details'!$L$31, 'Personnel Details'!$G$31)))</f>
        <v/>
      </c>
      <c r="LM350" s="59" t="str">
        <f t="shared" si="879"/>
        <v/>
      </c>
      <c r="LN350" s="53"/>
      <c r="LP350" s="78" t="str">
        <f>IF(LP$9="", "", IF(AND(NOT('Personnel Details'!$N$32=""), $B350&gt;='Personnel Details'!$N$32), 'Personnel Details'!$O$32, IF(AND(NOT('Personnel Details'!$I$32=""), $B350&gt;='Personnel Details'!$I$32), 'Personnel Details'!$J$32, 'Personnel Details'!$E$32)))</f>
        <v/>
      </c>
      <c r="LQ350" s="59" t="str">
        <f>IF(LP$9="", "", IF(AND(NOT('Personnel Details'!$N$32=""), $B350&gt;='Personnel Details'!$N$32), IF('Personnel Details'!$P$32="","", 'Personnel Details'!$P$32), IF(AND(NOT('Personnel Details'!$I$32=""), $B350&gt;='Personnel Details'!$I$32), IF('Personnel Details'!$K$32="", "", 'Personnel Details'!$K$32), IF('Personnel Details'!$F$32="", "", 'Personnel Details'!$F$32))))</f>
        <v/>
      </c>
      <c r="LR350" s="79" t="str">
        <f>IF(LP$9="", "", IF(AND(NOT('Personnel Details'!$N$32=""), $B350&gt;='Personnel Details'!$N$32), 'Personnel Details'!$Q$32, IF(AND(NOT('Personnel Details'!$I$32=""), $B350&gt;='Personnel Details'!$I$32), 'Personnel Details'!$L$32, 'Personnel Details'!$G$32)))</f>
        <v/>
      </c>
      <c r="LS350" s="59" t="str">
        <f t="shared" si="880"/>
        <v/>
      </c>
      <c r="LT350" s="53"/>
      <c r="LV350" s="78" t="str">
        <f>IF(LV$9="", "", IF(AND(NOT('Personnel Details'!$N$33=""), $B350&gt;='Personnel Details'!$N$33), 'Personnel Details'!$O$33, IF(AND(NOT('Personnel Details'!$I$33=""), $B350&gt;='Personnel Details'!$I$33), 'Personnel Details'!$J$33, 'Personnel Details'!$E$33)))</f>
        <v/>
      </c>
      <c r="LW350" s="59" t="str">
        <f>IF(LV$9="", "", IF(AND(NOT('Personnel Details'!$N$33=""), $B350&gt;='Personnel Details'!$N$33), IF('Personnel Details'!$P$33="","", 'Personnel Details'!$P$33), IF(AND(NOT('Personnel Details'!$I$33=""), $B350&gt;='Personnel Details'!$I$33), IF('Personnel Details'!$K$33="", "", 'Personnel Details'!$K$33), IF('Personnel Details'!$F$33="", "", 'Personnel Details'!$F$33))))</f>
        <v/>
      </c>
      <c r="LX350" s="79" t="str">
        <f>IF(LV$9="", "", IF(AND(NOT('Personnel Details'!$N$33=""), $B350&gt;='Personnel Details'!$N$33), 'Personnel Details'!$Q$33, IF(AND(NOT('Personnel Details'!$I$33=""), $B350&gt;='Personnel Details'!$I$33), 'Personnel Details'!$L$33, 'Personnel Details'!$G$33)))</f>
        <v/>
      </c>
      <c r="LY350" s="59" t="str">
        <f t="shared" si="881"/>
        <v/>
      </c>
      <c r="LZ350" s="53"/>
      <c r="MB350" s="78" t="str">
        <f>IF(MB$9="", "", IF(AND(NOT('Personnel Details'!$N$34=""), $B350&gt;='Personnel Details'!$N$34), 'Personnel Details'!$O$34, IF(AND(NOT('Personnel Details'!$I$34=""), $B350&gt;='Personnel Details'!$I$34), 'Personnel Details'!$J$34, 'Personnel Details'!$E$34)))</f>
        <v/>
      </c>
      <c r="MC350" s="59" t="str">
        <f>IF(MB$9="", "", IF(AND(NOT('Personnel Details'!$N$34=""), $B350&gt;='Personnel Details'!$N$34), IF('Personnel Details'!$P$34="","", 'Personnel Details'!$P$34), IF(AND(NOT('Personnel Details'!$I$34=""), $B350&gt;='Personnel Details'!$I$34), IF('Personnel Details'!$K$34="", "", 'Personnel Details'!$K$34), IF('Personnel Details'!$F$34="", "", 'Personnel Details'!$F$34))))</f>
        <v/>
      </c>
      <c r="MD350" s="79" t="str">
        <f>IF(MB$9="", "", IF(AND(NOT('Personnel Details'!$N$34=""), $B350&gt;='Personnel Details'!$N$34), 'Personnel Details'!$Q$34, IF(AND(NOT('Personnel Details'!$I$34=""), $B350&gt;='Personnel Details'!$I$34), 'Personnel Details'!$L$34, 'Personnel Details'!$G$34)))</f>
        <v/>
      </c>
      <c r="ME350" s="59" t="str">
        <f t="shared" si="882"/>
        <v/>
      </c>
      <c r="MF350" s="53"/>
      <c r="MH350" s="78" t="str">
        <f>IF(MH$9="", "", IF(AND(NOT('Personnel Details'!$N$35=""), $B350&gt;='Personnel Details'!$N$35), 'Personnel Details'!$O$35, IF(AND(NOT('Personnel Details'!$I$35=""), $B350&gt;='Personnel Details'!$I$35), 'Personnel Details'!$J$35, 'Personnel Details'!$E$35)))</f>
        <v/>
      </c>
      <c r="MI350" s="59" t="str">
        <f>IF(MH$9="", "", IF(AND(NOT('Personnel Details'!$N$35=""), $B350&gt;='Personnel Details'!$N$35), IF('Personnel Details'!$P$35="","", 'Personnel Details'!$P$35), IF(AND(NOT('Personnel Details'!$I$35=""), $B350&gt;='Personnel Details'!$I$35), IF('Personnel Details'!$K$35="", "", 'Personnel Details'!$K$35), IF('Personnel Details'!$F$35="", "", 'Personnel Details'!$F$35))))</f>
        <v/>
      </c>
      <c r="MJ350" s="79" t="str">
        <f>IF(MH$9="", "", IF(AND(NOT('Personnel Details'!$N$35=""), $B350&gt;='Personnel Details'!$N$35), 'Personnel Details'!$Q$35, IF(AND(NOT('Personnel Details'!$I$35=""), $B350&gt;='Personnel Details'!$I$35), 'Personnel Details'!$L$35, 'Personnel Details'!$G$35)))</f>
        <v/>
      </c>
      <c r="MK350" s="59" t="str">
        <f t="shared" si="883"/>
        <v/>
      </c>
      <c r="ML350" s="53"/>
      <c r="MN350" s="78" t="str">
        <f>IF(MN$9="", "", IF(AND(NOT('Personnel Details'!$N$36=""), $B350&gt;='Personnel Details'!$N$36), 'Personnel Details'!$O$36, IF(AND(NOT('Personnel Details'!$I$36=""), $B350&gt;='Personnel Details'!$I$36), 'Personnel Details'!$J$36, 'Personnel Details'!$E$36)))</f>
        <v/>
      </c>
      <c r="MO350" s="59" t="str">
        <f>IF(MN$9="", "", IF(AND(NOT('Personnel Details'!$N$36=""), $B350&gt;='Personnel Details'!$N$36), IF('Personnel Details'!$P$36="","", 'Personnel Details'!$P$36), IF(AND(NOT('Personnel Details'!$I$36=""), $B350&gt;='Personnel Details'!$I$36), IF('Personnel Details'!$K$36="", "", 'Personnel Details'!$K$36), IF('Personnel Details'!$F$36="", "", 'Personnel Details'!$F$36))))</f>
        <v/>
      </c>
      <c r="MP350" s="79" t="str">
        <f>IF(MN$9="", "", IF(AND(NOT('Personnel Details'!$N$36=""), $B350&gt;='Personnel Details'!$N$36), 'Personnel Details'!$Q$36, IF(AND(NOT('Personnel Details'!$I$36=""), $B350&gt;='Personnel Details'!$I$36), 'Personnel Details'!$L$36, 'Personnel Details'!$G$36)))</f>
        <v/>
      </c>
      <c r="MQ350" s="59" t="str">
        <f t="shared" si="884"/>
        <v/>
      </c>
      <c r="MR350" s="53"/>
      <c r="MT350" s="78" t="str">
        <f>IF(MT$9="", "", IF(AND(NOT('Personnel Details'!$N$37=""), $B350&gt;='Personnel Details'!$N$37), 'Personnel Details'!$O$37, IF(AND(NOT('Personnel Details'!$I$37=""), $B350&gt;='Personnel Details'!$I$37), 'Personnel Details'!$J$37, 'Personnel Details'!$E$37)))</f>
        <v/>
      </c>
      <c r="MU350" s="59" t="str">
        <f>IF(MT$9="", "", IF(AND(NOT('Personnel Details'!$N$37=""), $B350&gt;='Personnel Details'!$N$37), IF('Personnel Details'!$P$37="","", 'Personnel Details'!$P$37), IF(AND(NOT('Personnel Details'!$I$37=""), $B350&gt;='Personnel Details'!$I$37), IF('Personnel Details'!$K$37="", "", 'Personnel Details'!$K$37), IF('Personnel Details'!$F$37="", "", 'Personnel Details'!$F$37))))</f>
        <v/>
      </c>
      <c r="MV350" s="79" t="str">
        <f>IF(MT$9="", "", IF(AND(NOT('Personnel Details'!$N$37=""), $B350&gt;='Personnel Details'!$N$37), 'Personnel Details'!$Q$37, IF(AND(NOT('Personnel Details'!$I$37=""), $B350&gt;='Personnel Details'!$I$37), 'Personnel Details'!$L$37, 'Personnel Details'!$G$37)))</f>
        <v/>
      </c>
      <c r="MW350" s="59" t="str">
        <f t="shared" si="885"/>
        <v/>
      </c>
      <c r="MX350" s="53"/>
      <c r="MZ350" s="78" t="str">
        <f>IF(MZ$9="", "", IF(AND(NOT('Personnel Details'!$N$38=""), $B350&gt;='Personnel Details'!$N$38), 'Personnel Details'!$O$38, IF(AND(NOT('Personnel Details'!$I$38=""), $B350&gt;='Personnel Details'!$I$38), 'Personnel Details'!$J$38, 'Personnel Details'!$E$38)))</f>
        <v/>
      </c>
      <c r="NA350" s="59" t="str">
        <f>IF(MZ$9="", "", IF(AND(NOT('Personnel Details'!$N$38=""), $B350&gt;='Personnel Details'!$N$38), IF('Personnel Details'!$P$38="","", 'Personnel Details'!$P$38), IF(AND(NOT('Personnel Details'!$I$38=""), $B350&gt;='Personnel Details'!$I$38), IF('Personnel Details'!$K$38="", "", 'Personnel Details'!$K$38), IF('Personnel Details'!$F$38="", "", 'Personnel Details'!$F$38))))</f>
        <v/>
      </c>
      <c r="NB350" s="79" t="str">
        <f>IF(MZ$9="", "", IF(AND(NOT('Personnel Details'!$N$38=""), $B350&gt;='Personnel Details'!$N$38), 'Personnel Details'!$Q$38, IF(AND(NOT('Personnel Details'!$I$38=""), $B350&gt;='Personnel Details'!$I$38), 'Personnel Details'!$L$38, 'Personnel Details'!$G$38)))</f>
        <v/>
      </c>
      <c r="NC350" s="59" t="str">
        <f t="shared" si="886"/>
        <v/>
      </c>
      <c r="ND350" s="53"/>
      <c r="NF350" s="78" t="str">
        <f>IF(NF$9="", "", IF(AND(NOT('Personnel Details'!$N$39=""), $B350&gt;='Personnel Details'!$N$39), 'Personnel Details'!$O$39, IF(AND(NOT('Personnel Details'!$I$39=""), $B350&gt;='Personnel Details'!$I$39), 'Personnel Details'!$J$39, 'Personnel Details'!$E$39)))</f>
        <v/>
      </c>
      <c r="NG350" s="59" t="str">
        <f>IF(NF$9="", "", IF(AND(NOT('Personnel Details'!$N$39=""), $B350&gt;='Personnel Details'!$N$39), IF('Personnel Details'!$P$39="","", 'Personnel Details'!$P$39), IF(AND(NOT('Personnel Details'!$I$39=""), $B350&gt;='Personnel Details'!$I$39), IF('Personnel Details'!$K$39="", "", 'Personnel Details'!$K$39), IF('Personnel Details'!$F$39="", "", 'Personnel Details'!$F$39))))</f>
        <v/>
      </c>
      <c r="NH350" s="79" t="str">
        <f>IF(NF$9="", "", IF(AND(NOT('Personnel Details'!$N$39=""), $B350&gt;='Personnel Details'!$N$39), 'Personnel Details'!$Q$39, IF(AND(NOT('Personnel Details'!$I$39=""), $B350&gt;='Personnel Details'!$I$39), 'Personnel Details'!$L$39, 'Personnel Details'!$G$39)))</f>
        <v/>
      </c>
      <c r="NI350" s="59" t="str">
        <f t="shared" si="887"/>
        <v/>
      </c>
      <c r="NJ350" s="53"/>
      <c r="NL350" s="78" t="str">
        <f>IF(NL$9="", "", IF(AND(NOT('Personnel Details'!$N$40=""), $B350&gt;='Personnel Details'!$N$40), 'Personnel Details'!$O$40, IF(AND(NOT('Personnel Details'!$I$40=""), $B350&gt;='Personnel Details'!$I$40), 'Personnel Details'!$J$40, 'Personnel Details'!$E$40)))</f>
        <v/>
      </c>
      <c r="NM350" s="59" t="str">
        <f>IF(NL$9="", "", IF(AND(NOT('Personnel Details'!$N$40=""), $B350&gt;='Personnel Details'!$N$40), IF('Personnel Details'!$P$40="","", 'Personnel Details'!$P$40), IF(AND(NOT('Personnel Details'!$I$40=""), $B350&gt;='Personnel Details'!$I$40), IF('Personnel Details'!$K$40="", "", 'Personnel Details'!$K$40), IF('Personnel Details'!$F$40="", "", 'Personnel Details'!$F$40))))</f>
        <v/>
      </c>
      <c r="NN350" s="79" t="str">
        <f>IF(NL$9="", "", IF(AND(NOT('Personnel Details'!$N$40=""), $B350&gt;='Personnel Details'!$N$40), 'Personnel Details'!$Q$40, IF(AND(NOT('Personnel Details'!$I$40=""), $B350&gt;='Personnel Details'!$I$40), 'Personnel Details'!$L$40, 'Personnel Details'!$G$40)))</f>
        <v/>
      </c>
      <c r="NO350" s="59" t="str">
        <f t="shared" si="888"/>
        <v/>
      </c>
      <c r="NP350" s="53"/>
    </row>
    <row r="351" spans="1:380" x14ac:dyDescent="0.25">
      <c r="A351" s="32"/>
      <c r="B351" s="113" t="str">
        <f>IFERROR(IF(B350+1&gt;'Personnel Details'!$U$5, "", B350+1), "")</f>
        <v/>
      </c>
      <c r="C351" s="32"/>
      <c r="D351" s="120"/>
      <c r="E351" s="13" t="str">
        <f t="shared" si="767"/>
        <v/>
      </c>
      <c r="F351" s="13" t="str">
        <f t="shared" si="798"/>
        <v/>
      </c>
      <c r="G351" s="56" t="str">
        <f t="shared" si="889"/>
        <v/>
      </c>
      <c r="H351" s="16" t="str">
        <f t="shared" si="799"/>
        <v/>
      </c>
      <c r="I351" s="32"/>
      <c r="J351" s="120"/>
      <c r="K351" s="62" t="str">
        <f t="shared" si="768"/>
        <v/>
      </c>
      <c r="L351" s="62" t="str">
        <f t="shared" si="800"/>
        <v/>
      </c>
      <c r="M351" s="65" t="str">
        <f t="shared" si="890"/>
        <v/>
      </c>
      <c r="N351" s="68" t="str">
        <f t="shared" si="801"/>
        <v/>
      </c>
      <c r="O351" s="32"/>
      <c r="P351" s="120"/>
      <c r="Q351" s="62" t="str">
        <f t="shared" si="769"/>
        <v/>
      </c>
      <c r="R351" s="62" t="str">
        <f t="shared" si="802"/>
        <v/>
      </c>
      <c r="S351" s="65" t="str">
        <f t="shared" si="891"/>
        <v/>
      </c>
      <c r="T351" s="68" t="str">
        <f t="shared" si="803"/>
        <v/>
      </c>
      <c r="U351" s="32"/>
      <c r="V351" s="120"/>
      <c r="W351" s="62" t="str">
        <f t="shared" si="770"/>
        <v/>
      </c>
      <c r="X351" s="62" t="str">
        <f t="shared" si="804"/>
        <v/>
      </c>
      <c r="Y351" s="65" t="str">
        <f t="shared" si="892"/>
        <v/>
      </c>
      <c r="Z351" s="68" t="str">
        <f t="shared" si="805"/>
        <v/>
      </c>
      <c r="AA351" s="32"/>
      <c r="AB351" s="120"/>
      <c r="AC351" s="62" t="str">
        <f t="shared" si="771"/>
        <v/>
      </c>
      <c r="AD351" s="62" t="str">
        <f t="shared" si="806"/>
        <v/>
      </c>
      <c r="AE351" s="65" t="str">
        <f t="shared" si="893"/>
        <v/>
      </c>
      <c r="AF351" s="68" t="str">
        <f t="shared" si="807"/>
        <v/>
      </c>
      <c r="AG351" s="32"/>
      <c r="AH351" s="120"/>
      <c r="AI351" s="62" t="str">
        <f t="shared" si="772"/>
        <v/>
      </c>
      <c r="AJ351" s="62" t="str">
        <f t="shared" si="808"/>
        <v/>
      </c>
      <c r="AK351" s="65" t="str">
        <f t="shared" si="894"/>
        <v/>
      </c>
      <c r="AL351" s="68" t="str">
        <f t="shared" si="809"/>
        <v/>
      </c>
      <c r="AM351" s="32"/>
      <c r="AN351" s="120"/>
      <c r="AO351" s="62" t="str">
        <f t="shared" si="773"/>
        <v/>
      </c>
      <c r="AP351" s="62" t="str">
        <f t="shared" si="810"/>
        <v/>
      </c>
      <c r="AQ351" s="65" t="str">
        <f t="shared" si="895"/>
        <v/>
      </c>
      <c r="AR351" s="68" t="str">
        <f t="shared" si="811"/>
        <v/>
      </c>
      <c r="AS351" s="32"/>
      <c r="AT351" s="120"/>
      <c r="AU351" s="62" t="str">
        <f t="shared" si="774"/>
        <v/>
      </c>
      <c r="AV351" s="62" t="str">
        <f t="shared" si="812"/>
        <v/>
      </c>
      <c r="AW351" s="65" t="str">
        <f t="shared" si="896"/>
        <v/>
      </c>
      <c r="AX351" s="68" t="str">
        <f t="shared" si="813"/>
        <v/>
      </c>
      <c r="AY351" s="32"/>
      <c r="AZ351" s="120"/>
      <c r="BA351" s="62" t="str">
        <f t="shared" si="775"/>
        <v/>
      </c>
      <c r="BB351" s="62" t="str">
        <f t="shared" si="814"/>
        <v/>
      </c>
      <c r="BC351" s="65" t="str">
        <f t="shared" si="897"/>
        <v/>
      </c>
      <c r="BD351" s="68" t="str">
        <f t="shared" si="815"/>
        <v/>
      </c>
      <c r="BE351" s="32"/>
      <c r="BF351" s="120"/>
      <c r="BG351" s="62" t="str">
        <f t="shared" si="776"/>
        <v/>
      </c>
      <c r="BH351" s="62" t="str">
        <f t="shared" si="816"/>
        <v/>
      </c>
      <c r="BI351" s="65" t="str">
        <f t="shared" si="898"/>
        <v/>
      </c>
      <c r="BJ351" s="68" t="str">
        <f t="shared" si="817"/>
        <v/>
      </c>
      <c r="BK351" s="32"/>
      <c r="BL351" s="120"/>
      <c r="BM351" s="62" t="str">
        <f t="shared" si="777"/>
        <v/>
      </c>
      <c r="BN351" s="62" t="str">
        <f t="shared" si="818"/>
        <v/>
      </c>
      <c r="BO351" s="65" t="str">
        <f t="shared" si="899"/>
        <v/>
      </c>
      <c r="BP351" s="68" t="str">
        <f t="shared" si="819"/>
        <v/>
      </c>
      <c r="BQ351" s="32"/>
      <c r="BR351" s="120"/>
      <c r="BS351" s="62" t="str">
        <f t="shared" si="778"/>
        <v/>
      </c>
      <c r="BT351" s="62" t="str">
        <f t="shared" si="820"/>
        <v/>
      </c>
      <c r="BU351" s="65" t="str">
        <f t="shared" si="900"/>
        <v/>
      </c>
      <c r="BV351" s="68" t="str">
        <f t="shared" si="821"/>
        <v/>
      </c>
      <c r="BW351" s="32"/>
      <c r="BX351" s="120"/>
      <c r="BY351" s="62" t="str">
        <f t="shared" si="779"/>
        <v/>
      </c>
      <c r="BZ351" s="62" t="str">
        <f t="shared" si="822"/>
        <v/>
      </c>
      <c r="CA351" s="65" t="str">
        <f t="shared" si="901"/>
        <v/>
      </c>
      <c r="CB351" s="68" t="str">
        <f t="shared" si="823"/>
        <v/>
      </c>
      <c r="CC351" s="32"/>
      <c r="CD351" s="120"/>
      <c r="CE351" s="62" t="str">
        <f t="shared" si="780"/>
        <v/>
      </c>
      <c r="CF351" s="62" t="str">
        <f t="shared" si="824"/>
        <v/>
      </c>
      <c r="CG351" s="65" t="str">
        <f t="shared" si="902"/>
        <v/>
      </c>
      <c r="CH351" s="68" t="str">
        <f t="shared" si="825"/>
        <v/>
      </c>
      <c r="CI351" s="32"/>
      <c r="CJ351" s="120"/>
      <c r="CK351" s="62" t="str">
        <f t="shared" si="781"/>
        <v/>
      </c>
      <c r="CL351" s="62" t="str">
        <f t="shared" si="826"/>
        <v/>
      </c>
      <c r="CM351" s="65" t="str">
        <f t="shared" si="903"/>
        <v/>
      </c>
      <c r="CN351" s="68" t="str">
        <f t="shared" si="827"/>
        <v/>
      </c>
      <c r="CO351" s="32"/>
      <c r="CP351" s="120"/>
      <c r="CQ351" s="62" t="str">
        <f t="shared" si="782"/>
        <v/>
      </c>
      <c r="CR351" s="62" t="str">
        <f t="shared" si="828"/>
        <v/>
      </c>
      <c r="CS351" s="65" t="str">
        <f t="shared" si="904"/>
        <v/>
      </c>
      <c r="CT351" s="68" t="str">
        <f t="shared" si="829"/>
        <v/>
      </c>
      <c r="CU351" s="32"/>
      <c r="CV351" s="120"/>
      <c r="CW351" s="62" t="str">
        <f t="shared" si="783"/>
        <v/>
      </c>
      <c r="CX351" s="62" t="str">
        <f t="shared" si="830"/>
        <v/>
      </c>
      <c r="CY351" s="65" t="str">
        <f t="shared" si="905"/>
        <v/>
      </c>
      <c r="CZ351" s="68" t="str">
        <f t="shared" si="831"/>
        <v/>
      </c>
      <c r="DA351" s="32"/>
      <c r="DB351" s="120"/>
      <c r="DC351" s="62" t="str">
        <f t="shared" si="784"/>
        <v/>
      </c>
      <c r="DD351" s="62" t="str">
        <f t="shared" si="832"/>
        <v/>
      </c>
      <c r="DE351" s="65" t="str">
        <f t="shared" si="906"/>
        <v/>
      </c>
      <c r="DF351" s="68" t="str">
        <f t="shared" si="833"/>
        <v/>
      </c>
      <c r="DG351" s="32"/>
      <c r="DH351" s="120"/>
      <c r="DI351" s="62" t="str">
        <f t="shared" si="785"/>
        <v/>
      </c>
      <c r="DJ351" s="62" t="str">
        <f t="shared" si="834"/>
        <v/>
      </c>
      <c r="DK351" s="65" t="str">
        <f t="shared" si="907"/>
        <v/>
      </c>
      <c r="DL351" s="68" t="str">
        <f t="shared" si="835"/>
        <v/>
      </c>
      <c r="DM351" s="32"/>
      <c r="DN351" s="120"/>
      <c r="DO351" s="62" t="str">
        <f t="shared" si="786"/>
        <v/>
      </c>
      <c r="DP351" s="62" t="str">
        <f t="shared" si="836"/>
        <v/>
      </c>
      <c r="DQ351" s="65" t="str">
        <f t="shared" si="908"/>
        <v/>
      </c>
      <c r="DR351" s="68" t="str">
        <f t="shared" si="837"/>
        <v/>
      </c>
      <c r="DS351" s="32"/>
      <c r="DT351" s="120"/>
      <c r="DU351" s="62" t="str">
        <f t="shared" si="787"/>
        <v/>
      </c>
      <c r="DV351" s="62" t="str">
        <f t="shared" si="838"/>
        <v/>
      </c>
      <c r="DW351" s="65" t="str">
        <f t="shared" si="909"/>
        <v/>
      </c>
      <c r="DX351" s="68" t="str">
        <f t="shared" si="839"/>
        <v/>
      </c>
      <c r="DY351" s="32"/>
      <c r="DZ351" s="120"/>
      <c r="EA351" s="62" t="str">
        <f t="shared" si="788"/>
        <v/>
      </c>
      <c r="EB351" s="62" t="str">
        <f t="shared" si="840"/>
        <v/>
      </c>
      <c r="EC351" s="65" t="str">
        <f t="shared" si="910"/>
        <v/>
      </c>
      <c r="ED351" s="68" t="str">
        <f t="shared" si="841"/>
        <v/>
      </c>
      <c r="EE351" s="32"/>
      <c r="EF351" s="120"/>
      <c r="EG351" s="62" t="str">
        <f t="shared" si="789"/>
        <v/>
      </c>
      <c r="EH351" s="62" t="str">
        <f t="shared" si="842"/>
        <v/>
      </c>
      <c r="EI351" s="65" t="str">
        <f t="shared" si="911"/>
        <v/>
      </c>
      <c r="EJ351" s="68" t="str">
        <f t="shared" si="843"/>
        <v/>
      </c>
      <c r="EK351" s="32"/>
      <c r="EL351" s="120"/>
      <c r="EM351" s="62" t="str">
        <f t="shared" si="790"/>
        <v/>
      </c>
      <c r="EN351" s="62" t="str">
        <f t="shared" si="844"/>
        <v/>
      </c>
      <c r="EO351" s="65" t="str">
        <f t="shared" si="912"/>
        <v/>
      </c>
      <c r="EP351" s="68" t="str">
        <f t="shared" si="845"/>
        <v/>
      </c>
      <c r="EQ351" s="32"/>
      <c r="ER351" s="120"/>
      <c r="ES351" s="62" t="str">
        <f t="shared" si="791"/>
        <v/>
      </c>
      <c r="ET351" s="62" t="str">
        <f t="shared" si="846"/>
        <v/>
      </c>
      <c r="EU351" s="65" t="str">
        <f t="shared" si="913"/>
        <v/>
      </c>
      <c r="EV351" s="68" t="str">
        <f t="shared" si="847"/>
        <v/>
      </c>
      <c r="EW351" s="32"/>
      <c r="EX351" s="120"/>
      <c r="EY351" s="62" t="str">
        <f t="shared" si="792"/>
        <v/>
      </c>
      <c r="EZ351" s="62" t="str">
        <f t="shared" si="848"/>
        <v/>
      </c>
      <c r="FA351" s="65" t="str">
        <f t="shared" si="914"/>
        <v/>
      </c>
      <c r="FB351" s="68" t="str">
        <f t="shared" si="849"/>
        <v/>
      </c>
      <c r="FC351" s="32"/>
      <c r="FD351" s="120"/>
      <c r="FE351" s="62" t="str">
        <f t="shared" si="793"/>
        <v/>
      </c>
      <c r="FF351" s="62" t="str">
        <f t="shared" si="850"/>
        <v/>
      </c>
      <c r="FG351" s="65" t="str">
        <f t="shared" si="915"/>
        <v/>
      </c>
      <c r="FH351" s="68" t="str">
        <f t="shared" si="851"/>
        <v/>
      </c>
      <c r="FI351" s="32"/>
      <c r="FJ351" s="120"/>
      <c r="FK351" s="62" t="str">
        <f t="shared" si="794"/>
        <v/>
      </c>
      <c r="FL351" s="62" t="str">
        <f t="shared" si="852"/>
        <v/>
      </c>
      <c r="FM351" s="65" t="str">
        <f t="shared" si="916"/>
        <v/>
      </c>
      <c r="FN351" s="68" t="str">
        <f t="shared" si="853"/>
        <v/>
      </c>
      <c r="FO351" s="32"/>
      <c r="FP351" s="120"/>
      <c r="FQ351" s="62" t="str">
        <f t="shared" si="795"/>
        <v/>
      </c>
      <c r="FR351" s="62" t="str">
        <f t="shared" si="854"/>
        <v/>
      </c>
      <c r="FS351" s="65" t="str">
        <f t="shared" si="917"/>
        <v/>
      </c>
      <c r="FT351" s="68" t="str">
        <f t="shared" si="855"/>
        <v/>
      </c>
      <c r="FU351" s="32"/>
      <c r="FV351" s="120"/>
      <c r="FW351" s="62" t="str">
        <f t="shared" si="796"/>
        <v/>
      </c>
      <c r="FX351" s="62" t="str">
        <f t="shared" si="856"/>
        <v/>
      </c>
      <c r="FY351" s="65" t="str">
        <f t="shared" si="918"/>
        <v/>
      </c>
      <c r="FZ351" s="68" t="str">
        <f t="shared" si="857"/>
        <v/>
      </c>
      <c r="GA351" s="32"/>
      <c r="GC351" s="7" t="str">
        <f t="shared" si="858"/>
        <v/>
      </c>
      <c r="GD351" s="7" t="str">
        <f t="shared" ca="1" si="797"/>
        <v/>
      </c>
      <c r="GT351" s="71" t="str">
        <f>IF(GT$9="", "", IF(AND(NOT('Personnel Details'!$N$11=""), $B351&gt;='Personnel Details'!$N$11), 'Personnel Details'!$O$11, IF(AND(NOT('Personnel Details'!$I$11=""), $B351&gt;='Personnel Details'!$I$11), 'Personnel Details'!$J$11, 'Personnel Details'!$E$11)))</f>
        <v/>
      </c>
      <c r="GU351" s="59" t="str">
        <f>IF(GT$9="", "", IF(AND(NOT('Personnel Details'!$N$11=""), $B351&gt;='Personnel Details'!$N$11), IF('Personnel Details'!$P$11="","", 'Personnel Details'!$P$11), IF(AND(NOT('Personnel Details'!$I$11=""), $B351&gt;='Personnel Details'!$I$11), IF('Personnel Details'!$K$11="", "", 'Personnel Details'!$K$11), IF('Personnel Details'!$F$11="", "", 'Personnel Details'!$F$11))))</f>
        <v/>
      </c>
      <c r="GV351" s="74" t="str">
        <f>IF(GT$9="", "", IF(AND(NOT('Personnel Details'!$N$11=""), $B351&gt;='Personnel Details'!$N$11), 'Personnel Details'!$Q$11, IF(AND(NOT('Personnel Details'!$I$11=""), $B351&gt;='Personnel Details'!$I$11), 'Personnel Details'!$L$11, 'Personnel Details'!$G$11)))</f>
        <v/>
      </c>
      <c r="GW351" s="59" t="str">
        <f t="shared" si="859"/>
        <v/>
      </c>
      <c r="GX351" s="53"/>
      <c r="GZ351" s="78" t="str">
        <f>IF(GZ$9="", "", IF(AND(NOT('Personnel Details'!$N$12=""), $B351&gt;='Personnel Details'!$N$12), 'Personnel Details'!$O$12, IF(AND(NOT('Personnel Details'!$I$12=""), $B351&gt;='Personnel Details'!$I$12), 'Personnel Details'!$J$12, 'Personnel Details'!$E$12)))</f>
        <v/>
      </c>
      <c r="HA351" s="59" t="str">
        <f>IF(GZ$9="", "", IF(AND(NOT('Personnel Details'!$N$12=""), $B351&gt;='Personnel Details'!$N$12), IF('Personnel Details'!$P$12="","", 'Personnel Details'!$P$12), IF(AND(NOT('Personnel Details'!$I$12=""), $B351&gt;='Personnel Details'!$I$12), IF('Personnel Details'!$K$12="", "", 'Personnel Details'!$K$12), IF('Personnel Details'!$F$12="", "", 'Personnel Details'!$F$12))))</f>
        <v/>
      </c>
      <c r="HB351" s="79" t="str">
        <f>IF(GZ$9="", "", IF(AND(NOT('Personnel Details'!$N$12=""), $B351&gt;='Personnel Details'!$N$12), 'Personnel Details'!$Q$12, IF(AND(NOT('Personnel Details'!$I$12=""), $B351&gt;='Personnel Details'!$I$12), 'Personnel Details'!$L$12, 'Personnel Details'!$G$12)))</f>
        <v/>
      </c>
      <c r="HC351" s="59" t="str">
        <f t="shared" si="860"/>
        <v/>
      </c>
      <c r="HD351" s="53"/>
      <c r="HF351" s="78" t="str">
        <f>IF(HF$9="", "", IF(AND(NOT('Personnel Details'!$N$13=""), $B351&gt;='Personnel Details'!$N$13), 'Personnel Details'!$O$13, IF(AND(NOT('Personnel Details'!$I$13=""), $B351&gt;='Personnel Details'!$I$13), 'Personnel Details'!$J$13, 'Personnel Details'!$E$13)))</f>
        <v/>
      </c>
      <c r="HG351" s="59" t="str">
        <f>IF(HF$9="", "", IF(AND(NOT('Personnel Details'!$N$13=""), $B351&gt;='Personnel Details'!$N$13), IF('Personnel Details'!$P$13="","", 'Personnel Details'!$P$13), IF(AND(NOT('Personnel Details'!$I$13=""), $B351&gt;='Personnel Details'!$I$13), IF('Personnel Details'!$K$13="", "", 'Personnel Details'!$K$13), IF('Personnel Details'!$F$13="", "", 'Personnel Details'!$F$13))))</f>
        <v/>
      </c>
      <c r="HH351" s="79" t="str">
        <f>IF(HF$9="", "", IF(AND(NOT('Personnel Details'!$N$13=""), $B351&gt;='Personnel Details'!$N$13), 'Personnel Details'!$Q$13, IF(AND(NOT('Personnel Details'!$I$13=""), $B351&gt;='Personnel Details'!$I$13), 'Personnel Details'!$L$13, 'Personnel Details'!$G$13)))</f>
        <v/>
      </c>
      <c r="HI351" s="59" t="str">
        <f t="shared" si="861"/>
        <v/>
      </c>
      <c r="HJ351" s="53"/>
      <c r="HL351" s="78" t="str">
        <f>IF(HL$9="", "", IF(AND(NOT('Personnel Details'!$N$14=""), $B351&gt;='Personnel Details'!$N$14), 'Personnel Details'!$O$14, IF(AND(NOT('Personnel Details'!$I$14=""), $B351&gt;='Personnel Details'!$I$14), 'Personnel Details'!$J$14, 'Personnel Details'!$E$14)))</f>
        <v/>
      </c>
      <c r="HM351" s="59" t="str">
        <f>IF(HL$9="", "", IF(AND(NOT('Personnel Details'!$N$14=""), $B351&gt;='Personnel Details'!$N$14), IF('Personnel Details'!$P$14="","", 'Personnel Details'!$P$14), IF(AND(NOT('Personnel Details'!$I$14=""), $B351&gt;='Personnel Details'!$I$14), IF('Personnel Details'!$K$14="", "", 'Personnel Details'!$K$14), IF('Personnel Details'!$F$14="", "", 'Personnel Details'!$F$14))))</f>
        <v/>
      </c>
      <c r="HN351" s="79" t="str">
        <f>IF(HL$9="", "", IF(AND(NOT('Personnel Details'!$N$14=""), $B351&gt;='Personnel Details'!$N$14), 'Personnel Details'!$Q$14, IF(AND(NOT('Personnel Details'!$I$14=""), $B351&gt;='Personnel Details'!$I$14), 'Personnel Details'!$L$14, 'Personnel Details'!$G$14)))</f>
        <v/>
      </c>
      <c r="HO351" s="59" t="str">
        <f t="shared" si="862"/>
        <v/>
      </c>
      <c r="HP351" s="53"/>
      <c r="HR351" s="78" t="str">
        <f>IF(HR$9="", "", IF(AND(NOT('Personnel Details'!$N$15=""), $B351&gt;='Personnel Details'!$N$15), 'Personnel Details'!$O$15, IF(AND(NOT('Personnel Details'!$I$15=""), $B351&gt;='Personnel Details'!$I$15), 'Personnel Details'!$J$15, 'Personnel Details'!$E$15)))</f>
        <v/>
      </c>
      <c r="HS351" s="59" t="str">
        <f>IF(HR$9="", "", IF(AND(NOT('Personnel Details'!$N$15=""), $B351&gt;='Personnel Details'!$N$15), IF('Personnel Details'!$P$15="","", 'Personnel Details'!$P$15), IF(AND(NOT('Personnel Details'!$I$15=""), $B351&gt;='Personnel Details'!$I$15), IF('Personnel Details'!$K$15="", "", 'Personnel Details'!$K$15), IF('Personnel Details'!$F$15="", "", 'Personnel Details'!$F$15))))</f>
        <v/>
      </c>
      <c r="HT351" s="79" t="str">
        <f>IF(HR$9="", "", IF(AND(NOT('Personnel Details'!$N$15=""), $B351&gt;='Personnel Details'!$N$15), 'Personnel Details'!$Q$15, IF(AND(NOT('Personnel Details'!$I$15=""), $B351&gt;='Personnel Details'!$I$15), 'Personnel Details'!$L$15, 'Personnel Details'!$G$15)))</f>
        <v/>
      </c>
      <c r="HU351" s="59" t="str">
        <f t="shared" si="863"/>
        <v/>
      </c>
      <c r="HV351" s="53"/>
      <c r="HX351" s="78" t="str">
        <f>IF(HX$9="", "", IF(AND(NOT('Personnel Details'!$N$16=""), $B351&gt;='Personnel Details'!$N$16), 'Personnel Details'!$O$16, IF(AND(NOT('Personnel Details'!$I$16=""), $B351&gt;='Personnel Details'!$I$16), 'Personnel Details'!$J$16, 'Personnel Details'!$E$16)))</f>
        <v/>
      </c>
      <c r="HY351" s="59" t="str">
        <f>IF(HX$9="", "", IF(AND(NOT('Personnel Details'!$N$16=""), $B351&gt;='Personnel Details'!$N$16), IF('Personnel Details'!$P$16="","", 'Personnel Details'!$P$16), IF(AND(NOT('Personnel Details'!$I$16=""), $B351&gt;='Personnel Details'!$I$16), IF('Personnel Details'!$K$16="", "", 'Personnel Details'!$K$16), IF('Personnel Details'!$F$16="", "", 'Personnel Details'!$F$16))))</f>
        <v/>
      </c>
      <c r="HZ351" s="79" t="str">
        <f>IF(HX$9="", "", IF(AND(NOT('Personnel Details'!$N$16=""), $B351&gt;='Personnel Details'!$N$16), 'Personnel Details'!$Q$16, IF(AND(NOT('Personnel Details'!$I$16=""), $B351&gt;='Personnel Details'!$I$16), 'Personnel Details'!$L$16, 'Personnel Details'!$G$16)))</f>
        <v/>
      </c>
      <c r="IA351" s="59" t="str">
        <f t="shared" si="864"/>
        <v/>
      </c>
      <c r="IB351" s="53"/>
      <c r="ID351" s="78" t="str">
        <f>IF(ID$9="", "", IF(AND(NOT('Personnel Details'!$N$17=""), $B351&gt;='Personnel Details'!$N$17), 'Personnel Details'!$O$17, IF(AND(NOT('Personnel Details'!$I$17=""), $B351&gt;='Personnel Details'!$I$17), 'Personnel Details'!$J$17, 'Personnel Details'!$E$17)))</f>
        <v/>
      </c>
      <c r="IE351" s="59" t="str">
        <f>IF(ID$9="", "", IF(AND(NOT('Personnel Details'!$N$17=""), $B351&gt;='Personnel Details'!$N$17), IF('Personnel Details'!$P$17="","", 'Personnel Details'!$P$17), IF(AND(NOT('Personnel Details'!$I$17=""), $B351&gt;='Personnel Details'!$I$17), IF('Personnel Details'!$K$17="", "", 'Personnel Details'!$K$17), IF('Personnel Details'!$F$17="", "", 'Personnel Details'!$F$17))))</f>
        <v/>
      </c>
      <c r="IF351" s="79" t="str">
        <f>IF(ID$9="", "", IF(AND(NOT('Personnel Details'!$N$17=""), $B351&gt;='Personnel Details'!$N$17), 'Personnel Details'!$Q$17, IF(AND(NOT('Personnel Details'!$I$17=""), $B351&gt;='Personnel Details'!$I$17), 'Personnel Details'!$L$17, 'Personnel Details'!$G$17)))</f>
        <v/>
      </c>
      <c r="IG351" s="59" t="str">
        <f t="shared" si="865"/>
        <v/>
      </c>
      <c r="IH351" s="53"/>
      <c r="IJ351" s="78" t="str">
        <f>IF(IJ$9="", "", IF(AND(NOT('Personnel Details'!$N$18=""), $B351&gt;='Personnel Details'!$N$18), 'Personnel Details'!$O$18, IF(AND(NOT('Personnel Details'!$I$18=""), $B351&gt;='Personnel Details'!$I$18), 'Personnel Details'!$J$18, 'Personnel Details'!$E$18)))</f>
        <v/>
      </c>
      <c r="IK351" s="59" t="str">
        <f>IF(IJ$9="", "", IF(AND(NOT('Personnel Details'!$N$18=""), $B351&gt;='Personnel Details'!$N$18), IF('Personnel Details'!$P$18="","", 'Personnel Details'!$P$18), IF(AND(NOT('Personnel Details'!$I$18=""), $B351&gt;='Personnel Details'!$I$18), IF('Personnel Details'!$K$18="", "", 'Personnel Details'!$K$18), IF('Personnel Details'!$F$18="", "", 'Personnel Details'!$F$18))))</f>
        <v/>
      </c>
      <c r="IL351" s="79" t="str">
        <f>IF(IJ$9="", "", IF(AND(NOT('Personnel Details'!$N$18=""), $B351&gt;='Personnel Details'!$N$18), 'Personnel Details'!$Q$18, IF(AND(NOT('Personnel Details'!$I$18=""), $B351&gt;='Personnel Details'!$I$18), 'Personnel Details'!$L$18, 'Personnel Details'!$G$18)))</f>
        <v/>
      </c>
      <c r="IM351" s="59" t="str">
        <f t="shared" si="866"/>
        <v/>
      </c>
      <c r="IN351" s="53"/>
      <c r="IP351" s="78" t="str">
        <f>IF(IP$9="", "", IF(AND(NOT('Personnel Details'!$N$19=""), $B351&gt;='Personnel Details'!$N$19), 'Personnel Details'!$O$19, IF(AND(NOT('Personnel Details'!$I$19=""), $B351&gt;='Personnel Details'!$I$19), 'Personnel Details'!$J$19, 'Personnel Details'!$E$19)))</f>
        <v/>
      </c>
      <c r="IQ351" s="59" t="str">
        <f>IF(IP$9="", "", IF(AND(NOT('Personnel Details'!$N$19=""), $B351&gt;='Personnel Details'!$N$19), IF('Personnel Details'!$P$19="","", 'Personnel Details'!$P$19), IF(AND(NOT('Personnel Details'!$I$19=""), $B351&gt;='Personnel Details'!$I$19), IF('Personnel Details'!$K$19="", "", 'Personnel Details'!$K$19), IF('Personnel Details'!$F$19="", "", 'Personnel Details'!$F$19))))</f>
        <v/>
      </c>
      <c r="IR351" s="79" t="str">
        <f>IF(IP$9="", "", IF(AND(NOT('Personnel Details'!$N$19=""), $B351&gt;='Personnel Details'!$N$19), 'Personnel Details'!$Q$19, IF(AND(NOT('Personnel Details'!$I$19=""), $B351&gt;='Personnel Details'!$I$19), 'Personnel Details'!$L$19, 'Personnel Details'!$G$19)))</f>
        <v/>
      </c>
      <c r="IS351" s="59" t="str">
        <f t="shared" si="867"/>
        <v/>
      </c>
      <c r="IT351" s="53"/>
      <c r="IV351" s="78" t="str">
        <f>IF(IV$9="", "", IF(AND(NOT('Personnel Details'!$N$20=""), $B351&gt;='Personnel Details'!$N$20), 'Personnel Details'!$O$20, IF(AND(NOT('Personnel Details'!$I$20=""), $B351&gt;='Personnel Details'!$I$20), 'Personnel Details'!$J$20, 'Personnel Details'!$E$20)))</f>
        <v/>
      </c>
      <c r="IW351" s="59" t="str">
        <f>IF(IV$9="", "", IF(AND(NOT('Personnel Details'!$N$20=""), $B351&gt;='Personnel Details'!$N$20), IF('Personnel Details'!$P$20="","", 'Personnel Details'!$P$20), IF(AND(NOT('Personnel Details'!$I$20=""), $B351&gt;='Personnel Details'!$I$20), IF('Personnel Details'!$K$20="", "", 'Personnel Details'!$K$20), IF('Personnel Details'!$F$20="", "", 'Personnel Details'!$F$20))))</f>
        <v/>
      </c>
      <c r="IX351" s="79" t="str">
        <f>IF(IV$9="", "", IF(AND(NOT('Personnel Details'!$N$20=""), $B351&gt;='Personnel Details'!$N$20), 'Personnel Details'!$Q$20, IF(AND(NOT('Personnel Details'!$I$20=""), $B351&gt;='Personnel Details'!$I$20), 'Personnel Details'!$L$20, 'Personnel Details'!$G$20)))</f>
        <v/>
      </c>
      <c r="IY351" s="59" t="str">
        <f t="shared" si="868"/>
        <v/>
      </c>
      <c r="IZ351" s="53"/>
      <c r="JB351" s="78" t="str">
        <f>IF(JB$9="", "", IF(AND(NOT('Personnel Details'!$N$21=""), $B351&gt;='Personnel Details'!$N$21), 'Personnel Details'!$O$21, IF(AND(NOT('Personnel Details'!$I$21=""), $B351&gt;='Personnel Details'!$I$21), 'Personnel Details'!$J$21, 'Personnel Details'!$E$21)))</f>
        <v/>
      </c>
      <c r="JC351" s="59" t="str">
        <f>IF(JB$9="", "", IF(AND(NOT('Personnel Details'!$N$21=""), $B351&gt;='Personnel Details'!$N$21), IF('Personnel Details'!$P$21="","", 'Personnel Details'!$P$21), IF(AND(NOT('Personnel Details'!$I$21=""), $B351&gt;='Personnel Details'!$I$21), IF('Personnel Details'!$K$21="", "", 'Personnel Details'!$K$21), IF('Personnel Details'!$F$21="", "", 'Personnel Details'!$F$21))))</f>
        <v/>
      </c>
      <c r="JD351" s="79" t="str">
        <f>IF(JB$9="", "", IF(AND(NOT('Personnel Details'!$N$21=""), $B351&gt;='Personnel Details'!$N$21), 'Personnel Details'!$Q$21, IF(AND(NOT('Personnel Details'!$I$21=""), $B351&gt;='Personnel Details'!$I$21), 'Personnel Details'!$L$21, 'Personnel Details'!$G$21)))</f>
        <v/>
      </c>
      <c r="JE351" s="59" t="str">
        <f t="shared" si="869"/>
        <v/>
      </c>
      <c r="JF351" s="53"/>
      <c r="JH351" s="78" t="str">
        <f>IF(JH$9="", "", IF(AND(NOT('Personnel Details'!$N$22=""), $B351&gt;='Personnel Details'!$N$22), 'Personnel Details'!$O$22, IF(AND(NOT('Personnel Details'!$I$22=""), $B351&gt;='Personnel Details'!$I$22), 'Personnel Details'!$J$22, 'Personnel Details'!$E$22)))</f>
        <v/>
      </c>
      <c r="JI351" s="59" t="str">
        <f>IF(JH$9="", "", IF(AND(NOT('Personnel Details'!$N$22=""), $B351&gt;='Personnel Details'!$N$22), IF('Personnel Details'!$P$22="","", 'Personnel Details'!$P$22), IF(AND(NOT('Personnel Details'!$I$22=""), $B351&gt;='Personnel Details'!$I$22), IF('Personnel Details'!$K$22="", "", 'Personnel Details'!$K$22), IF('Personnel Details'!$F$22="", "", 'Personnel Details'!$F$22))))</f>
        <v/>
      </c>
      <c r="JJ351" s="79" t="str">
        <f>IF(JH$9="", "", IF(AND(NOT('Personnel Details'!$N$22=""), $B351&gt;='Personnel Details'!$N$22), 'Personnel Details'!$Q$22, IF(AND(NOT('Personnel Details'!$I$22=""), $B351&gt;='Personnel Details'!$I$22), 'Personnel Details'!$L$22, 'Personnel Details'!$G$22)))</f>
        <v/>
      </c>
      <c r="JK351" s="59" t="str">
        <f t="shared" si="870"/>
        <v/>
      </c>
      <c r="JL351" s="53"/>
      <c r="JN351" s="78" t="str">
        <f>IF(JN$9="", "", IF(AND(NOT('Personnel Details'!$N$23=""), $B351&gt;='Personnel Details'!$N$23), 'Personnel Details'!$O$23, IF(AND(NOT('Personnel Details'!$I$23=""), $B351&gt;='Personnel Details'!$I$23), 'Personnel Details'!$J$23, 'Personnel Details'!$E$23)))</f>
        <v/>
      </c>
      <c r="JO351" s="59" t="str">
        <f>IF(JN$9="", "", IF(AND(NOT('Personnel Details'!$N$23=""), $B351&gt;='Personnel Details'!$N$23), IF('Personnel Details'!$P$23="","", 'Personnel Details'!$P$23), IF(AND(NOT('Personnel Details'!$I$23=""), $B351&gt;='Personnel Details'!$I$23), IF('Personnel Details'!$K$23="", "", 'Personnel Details'!$K$23), IF('Personnel Details'!$F$23="", "", 'Personnel Details'!$F$23))))</f>
        <v/>
      </c>
      <c r="JP351" s="79" t="str">
        <f>IF(JN$9="", "", IF(AND(NOT('Personnel Details'!$N$23=""), $B351&gt;='Personnel Details'!$N$23), 'Personnel Details'!$Q$23, IF(AND(NOT('Personnel Details'!$I$23=""), $B351&gt;='Personnel Details'!$I$23), 'Personnel Details'!$L$23, 'Personnel Details'!$G$23)))</f>
        <v/>
      </c>
      <c r="JQ351" s="59" t="str">
        <f t="shared" si="871"/>
        <v/>
      </c>
      <c r="JR351" s="53"/>
      <c r="JT351" s="78" t="str">
        <f>IF(JT$9="", "", IF(AND(NOT('Personnel Details'!$N$24=""), $B351&gt;='Personnel Details'!$N$24), 'Personnel Details'!$O$24, IF(AND(NOT('Personnel Details'!$I$24=""), $B351&gt;='Personnel Details'!$I$24), 'Personnel Details'!$J$24, 'Personnel Details'!$E$24)))</f>
        <v/>
      </c>
      <c r="JU351" s="59" t="str">
        <f>IF(JT$9="", "", IF(AND(NOT('Personnel Details'!$N$24=""), $B351&gt;='Personnel Details'!$N$24), IF('Personnel Details'!$P$24="","", 'Personnel Details'!$P$24), IF(AND(NOT('Personnel Details'!$I$24=""), $B351&gt;='Personnel Details'!$I$24), IF('Personnel Details'!$K$24="", "", 'Personnel Details'!$K$24), IF('Personnel Details'!$F$24="", "", 'Personnel Details'!$F$24))))</f>
        <v/>
      </c>
      <c r="JV351" s="79" t="str">
        <f>IF(JT$9="", "", IF(AND(NOT('Personnel Details'!$N$24=""), $B351&gt;='Personnel Details'!$N$24), 'Personnel Details'!$Q$24, IF(AND(NOT('Personnel Details'!$I$24=""), $B351&gt;='Personnel Details'!$I$24), 'Personnel Details'!$L$24, 'Personnel Details'!$G$24)))</f>
        <v/>
      </c>
      <c r="JW351" s="59" t="str">
        <f t="shared" si="872"/>
        <v/>
      </c>
      <c r="JX351" s="53"/>
      <c r="JZ351" s="78" t="str">
        <f>IF(JZ$9="", "", IF(AND(NOT('Personnel Details'!$N$25=""), $B351&gt;='Personnel Details'!$N$25), 'Personnel Details'!$O$25, IF(AND(NOT('Personnel Details'!$I$25=""), $B351&gt;='Personnel Details'!$I$25), 'Personnel Details'!$J$25, 'Personnel Details'!$E$25)))</f>
        <v/>
      </c>
      <c r="KA351" s="59" t="str">
        <f>IF(JZ$9="", "", IF(AND(NOT('Personnel Details'!$N$25=""), $B351&gt;='Personnel Details'!$N$25), IF('Personnel Details'!$P$25="","", 'Personnel Details'!$P$25), IF(AND(NOT('Personnel Details'!$I$25=""), $B351&gt;='Personnel Details'!$I$25), IF('Personnel Details'!$K$25="", "", 'Personnel Details'!$K$25), IF('Personnel Details'!$F$25="", "", 'Personnel Details'!$F$25))))</f>
        <v/>
      </c>
      <c r="KB351" s="79" t="str">
        <f>IF(JZ$9="", "", IF(AND(NOT('Personnel Details'!$N$25=""), $B351&gt;='Personnel Details'!$N$25), 'Personnel Details'!$Q$25, IF(AND(NOT('Personnel Details'!$I$25=""), $B351&gt;='Personnel Details'!$I$25), 'Personnel Details'!$L$25, 'Personnel Details'!$G$25)))</f>
        <v/>
      </c>
      <c r="KC351" s="59" t="str">
        <f t="shared" si="873"/>
        <v/>
      </c>
      <c r="KD351" s="53"/>
      <c r="KF351" s="78" t="str">
        <f>IF(KF$9="", "", IF(AND(NOT('Personnel Details'!$N$26=""), $B351&gt;='Personnel Details'!$N$26), 'Personnel Details'!$O$26, IF(AND(NOT('Personnel Details'!$I$26=""), $B351&gt;='Personnel Details'!$I$26), 'Personnel Details'!$J$26, 'Personnel Details'!$E$26)))</f>
        <v/>
      </c>
      <c r="KG351" s="59" t="str">
        <f>IF(KF$9="", "", IF(AND(NOT('Personnel Details'!$N$26=""), $B351&gt;='Personnel Details'!$N$26), IF('Personnel Details'!$P$26="","", 'Personnel Details'!$P$26), IF(AND(NOT('Personnel Details'!$I$26=""), $B351&gt;='Personnel Details'!$I$26), IF('Personnel Details'!$K$26="", "", 'Personnel Details'!$K$26), IF('Personnel Details'!$F$26="", "", 'Personnel Details'!$F$26))))</f>
        <v/>
      </c>
      <c r="KH351" s="79" t="str">
        <f>IF(KF$9="", "", IF(AND(NOT('Personnel Details'!$N$26=""), $B351&gt;='Personnel Details'!$N$26), 'Personnel Details'!$Q$26, IF(AND(NOT('Personnel Details'!$I$26=""), $B351&gt;='Personnel Details'!$I$26), 'Personnel Details'!$L$26, 'Personnel Details'!$G$26)))</f>
        <v/>
      </c>
      <c r="KI351" s="59" t="str">
        <f t="shared" si="874"/>
        <v/>
      </c>
      <c r="KJ351" s="53"/>
      <c r="KL351" s="78" t="str">
        <f>IF(KL$9="", "", IF(AND(NOT('Personnel Details'!$N$27=""), $B351&gt;='Personnel Details'!$N$27), 'Personnel Details'!$O$27, IF(AND(NOT('Personnel Details'!$I$27=""), $B351&gt;='Personnel Details'!$I$27), 'Personnel Details'!$J$27, 'Personnel Details'!$E$27)))</f>
        <v/>
      </c>
      <c r="KM351" s="59" t="str">
        <f>IF(KL$9="", "", IF(AND(NOT('Personnel Details'!$N$27=""), $B351&gt;='Personnel Details'!$N$27), IF('Personnel Details'!$P$27="","", 'Personnel Details'!$P$27), IF(AND(NOT('Personnel Details'!$I$27=""), $B351&gt;='Personnel Details'!$I$27), IF('Personnel Details'!$K$27="", "", 'Personnel Details'!$K$27), IF('Personnel Details'!$F$27="", "", 'Personnel Details'!$F$27))))</f>
        <v/>
      </c>
      <c r="KN351" s="79" t="str">
        <f>IF(KL$9="", "", IF(AND(NOT('Personnel Details'!$N$27=""), $B351&gt;='Personnel Details'!$N$27), 'Personnel Details'!$Q$27, IF(AND(NOT('Personnel Details'!$I$27=""), $B351&gt;='Personnel Details'!$I$27), 'Personnel Details'!$L$27, 'Personnel Details'!$G$27)))</f>
        <v/>
      </c>
      <c r="KO351" s="59" t="str">
        <f t="shared" si="875"/>
        <v/>
      </c>
      <c r="KP351" s="53"/>
      <c r="KR351" s="78" t="str">
        <f>IF(KR$9="", "", IF(AND(NOT('Personnel Details'!$N$28=""), $B351&gt;='Personnel Details'!$N$28), 'Personnel Details'!$O$28, IF(AND(NOT('Personnel Details'!$I$28=""), $B351&gt;='Personnel Details'!$I$28), 'Personnel Details'!$J$28, 'Personnel Details'!$E$28)))</f>
        <v/>
      </c>
      <c r="KS351" s="59" t="str">
        <f>IF(KR$9="", "", IF(AND(NOT('Personnel Details'!$N$28=""), $B351&gt;='Personnel Details'!$N$28), IF('Personnel Details'!$P$28="","", 'Personnel Details'!$P$28), IF(AND(NOT('Personnel Details'!$I$28=""), $B351&gt;='Personnel Details'!$I$28), IF('Personnel Details'!$K$28="", "", 'Personnel Details'!$K$28), IF('Personnel Details'!$F$28="", "", 'Personnel Details'!$F$28))))</f>
        <v/>
      </c>
      <c r="KT351" s="79" t="str">
        <f>IF(KR$9="", "", IF(AND(NOT('Personnel Details'!$N$28=""), $B351&gt;='Personnel Details'!$N$28), 'Personnel Details'!$Q$28, IF(AND(NOT('Personnel Details'!$I$28=""), $B351&gt;='Personnel Details'!$I$28), 'Personnel Details'!$L$28, 'Personnel Details'!$G$28)))</f>
        <v/>
      </c>
      <c r="KU351" s="59" t="str">
        <f t="shared" si="876"/>
        <v/>
      </c>
      <c r="KV351" s="53"/>
      <c r="KX351" s="78" t="str">
        <f>IF(KX$9="", "", IF(AND(NOT('Personnel Details'!$N$29=""), $B351&gt;='Personnel Details'!$N$29), 'Personnel Details'!$O$29, IF(AND(NOT('Personnel Details'!$I$29=""), $B351&gt;='Personnel Details'!$I$29), 'Personnel Details'!$J$29, 'Personnel Details'!$E$29)))</f>
        <v/>
      </c>
      <c r="KY351" s="59" t="str">
        <f>IF(KX$9="", "", IF(AND(NOT('Personnel Details'!$N$29=""), $B351&gt;='Personnel Details'!$N$29), IF('Personnel Details'!$P$29="","", 'Personnel Details'!$P$29), IF(AND(NOT('Personnel Details'!$I$29=""), $B351&gt;='Personnel Details'!$I$29), IF('Personnel Details'!$K$29="", "", 'Personnel Details'!$K$29), IF('Personnel Details'!$F$29="", "", 'Personnel Details'!$F$29))))</f>
        <v/>
      </c>
      <c r="KZ351" s="79" t="str">
        <f>IF(KX$9="", "", IF(AND(NOT('Personnel Details'!$N$29=""), $B351&gt;='Personnel Details'!$N$29), 'Personnel Details'!$Q$29, IF(AND(NOT('Personnel Details'!$I$29=""), $B351&gt;='Personnel Details'!$I$29), 'Personnel Details'!$L$29, 'Personnel Details'!$G$29)))</f>
        <v/>
      </c>
      <c r="LA351" s="59" t="str">
        <f t="shared" si="877"/>
        <v/>
      </c>
      <c r="LB351" s="53"/>
      <c r="LD351" s="78" t="str">
        <f>IF(LD$9="", "", IF(AND(NOT('Personnel Details'!$N$30=""), $B351&gt;='Personnel Details'!$N$30), 'Personnel Details'!$O$30, IF(AND(NOT('Personnel Details'!$I$30=""), $B351&gt;='Personnel Details'!$I$30), 'Personnel Details'!$J$30, 'Personnel Details'!$E$30)))</f>
        <v/>
      </c>
      <c r="LE351" s="59" t="str">
        <f>IF(LD$9="", "", IF(AND(NOT('Personnel Details'!$N$30=""), $B351&gt;='Personnel Details'!$N$30), IF('Personnel Details'!$P$30="","", 'Personnel Details'!$P$30), IF(AND(NOT('Personnel Details'!$I$30=""), $B351&gt;='Personnel Details'!$I$30), IF('Personnel Details'!$K$30="", "", 'Personnel Details'!$K$30), IF('Personnel Details'!$F$30="", "", 'Personnel Details'!$F$30))))</f>
        <v/>
      </c>
      <c r="LF351" s="79" t="str">
        <f>IF(LD$9="", "", IF(AND(NOT('Personnel Details'!$N$30=""), $B351&gt;='Personnel Details'!$N$30), 'Personnel Details'!$Q$30, IF(AND(NOT('Personnel Details'!$I$30=""), $B351&gt;='Personnel Details'!$I$30), 'Personnel Details'!$L$30, 'Personnel Details'!$G$30)))</f>
        <v/>
      </c>
      <c r="LG351" s="59" t="str">
        <f t="shared" si="878"/>
        <v/>
      </c>
      <c r="LH351" s="53"/>
      <c r="LJ351" s="78" t="str">
        <f>IF(LJ$9="", "", IF(AND(NOT('Personnel Details'!$N$31=""), $B351&gt;='Personnel Details'!$N$31), 'Personnel Details'!$O$31, IF(AND(NOT('Personnel Details'!$I$31=""), $B351&gt;='Personnel Details'!$I$31), 'Personnel Details'!$J$31, 'Personnel Details'!$E$31)))</f>
        <v/>
      </c>
      <c r="LK351" s="59" t="str">
        <f>IF(LJ$9="", "", IF(AND(NOT('Personnel Details'!$N$31=""), $B351&gt;='Personnel Details'!$N$31), IF('Personnel Details'!$P$31="","", 'Personnel Details'!$P$31), IF(AND(NOT('Personnel Details'!$I$31=""), $B351&gt;='Personnel Details'!$I$31), IF('Personnel Details'!$K$31="", "", 'Personnel Details'!$K$31), IF('Personnel Details'!$F$31="", "", 'Personnel Details'!$F$31))))</f>
        <v/>
      </c>
      <c r="LL351" s="79" t="str">
        <f>IF(LJ$9="", "", IF(AND(NOT('Personnel Details'!$N$31=""), $B351&gt;='Personnel Details'!$N$31), 'Personnel Details'!$Q$31, IF(AND(NOT('Personnel Details'!$I$31=""), $B351&gt;='Personnel Details'!$I$31), 'Personnel Details'!$L$31, 'Personnel Details'!$G$31)))</f>
        <v/>
      </c>
      <c r="LM351" s="59" t="str">
        <f t="shared" si="879"/>
        <v/>
      </c>
      <c r="LN351" s="53"/>
      <c r="LP351" s="78" t="str">
        <f>IF(LP$9="", "", IF(AND(NOT('Personnel Details'!$N$32=""), $B351&gt;='Personnel Details'!$N$32), 'Personnel Details'!$O$32, IF(AND(NOT('Personnel Details'!$I$32=""), $B351&gt;='Personnel Details'!$I$32), 'Personnel Details'!$J$32, 'Personnel Details'!$E$32)))</f>
        <v/>
      </c>
      <c r="LQ351" s="59" t="str">
        <f>IF(LP$9="", "", IF(AND(NOT('Personnel Details'!$N$32=""), $B351&gt;='Personnel Details'!$N$32), IF('Personnel Details'!$P$32="","", 'Personnel Details'!$P$32), IF(AND(NOT('Personnel Details'!$I$32=""), $B351&gt;='Personnel Details'!$I$32), IF('Personnel Details'!$K$32="", "", 'Personnel Details'!$K$32), IF('Personnel Details'!$F$32="", "", 'Personnel Details'!$F$32))))</f>
        <v/>
      </c>
      <c r="LR351" s="79" t="str">
        <f>IF(LP$9="", "", IF(AND(NOT('Personnel Details'!$N$32=""), $B351&gt;='Personnel Details'!$N$32), 'Personnel Details'!$Q$32, IF(AND(NOT('Personnel Details'!$I$32=""), $B351&gt;='Personnel Details'!$I$32), 'Personnel Details'!$L$32, 'Personnel Details'!$G$32)))</f>
        <v/>
      </c>
      <c r="LS351" s="59" t="str">
        <f t="shared" si="880"/>
        <v/>
      </c>
      <c r="LT351" s="53"/>
      <c r="LV351" s="78" t="str">
        <f>IF(LV$9="", "", IF(AND(NOT('Personnel Details'!$N$33=""), $B351&gt;='Personnel Details'!$N$33), 'Personnel Details'!$O$33, IF(AND(NOT('Personnel Details'!$I$33=""), $B351&gt;='Personnel Details'!$I$33), 'Personnel Details'!$J$33, 'Personnel Details'!$E$33)))</f>
        <v/>
      </c>
      <c r="LW351" s="59" t="str">
        <f>IF(LV$9="", "", IF(AND(NOT('Personnel Details'!$N$33=""), $B351&gt;='Personnel Details'!$N$33), IF('Personnel Details'!$P$33="","", 'Personnel Details'!$P$33), IF(AND(NOT('Personnel Details'!$I$33=""), $B351&gt;='Personnel Details'!$I$33), IF('Personnel Details'!$K$33="", "", 'Personnel Details'!$K$33), IF('Personnel Details'!$F$33="", "", 'Personnel Details'!$F$33))))</f>
        <v/>
      </c>
      <c r="LX351" s="79" t="str">
        <f>IF(LV$9="", "", IF(AND(NOT('Personnel Details'!$N$33=""), $B351&gt;='Personnel Details'!$N$33), 'Personnel Details'!$Q$33, IF(AND(NOT('Personnel Details'!$I$33=""), $B351&gt;='Personnel Details'!$I$33), 'Personnel Details'!$L$33, 'Personnel Details'!$G$33)))</f>
        <v/>
      </c>
      <c r="LY351" s="59" t="str">
        <f t="shared" si="881"/>
        <v/>
      </c>
      <c r="LZ351" s="53"/>
      <c r="MB351" s="78" t="str">
        <f>IF(MB$9="", "", IF(AND(NOT('Personnel Details'!$N$34=""), $B351&gt;='Personnel Details'!$N$34), 'Personnel Details'!$O$34, IF(AND(NOT('Personnel Details'!$I$34=""), $B351&gt;='Personnel Details'!$I$34), 'Personnel Details'!$J$34, 'Personnel Details'!$E$34)))</f>
        <v/>
      </c>
      <c r="MC351" s="59" t="str">
        <f>IF(MB$9="", "", IF(AND(NOT('Personnel Details'!$N$34=""), $B351&gt;='Personnel Details'!$N$34), IF('Personnel Details'!$P$34="","", 'Personnel Details'!$P$34), IF(AND(NOT('Personnel Details'!$I$34=""), $B351&gt;='Personnel Details'!$I$34), IF('Personnel Details'!$K$34="", "", 'Personnel Details'!$K$34), IF('Personnel Details'!$F$34="", "", 'Personnel Details'!$F$34))))</f>
        <v/>
      </c>
      <c r="MD351" s="79" t="str">
        <f>IF(MB$9="", "", IF(AND(NOT('Personnel Details'!$N$34=""), $B351&gt;='Personnel Details'!$N$34), 'Personnel Details'!$Q$34, IF(AND(NOT('Personnel Details'!$I$34=""), $B351&gt;='Personnel Details'!$I$34), 'Personnel Details'!$L$34, 'Personnel Details'!$G$34)))</f>
        <v/>
      </c>
      <c r="ME351" s="59" t="str">
        <f t="shared" si="882"/>
        <v/>
      </c>
      <c r="MF351" s="53"/>
      <c r="MH351" s="78" t="str">
        <f>IF(MH$9="", "", IF(AND(NOT('Personnel Details'!$N$35=""), $B351&gt;='Personnel Details'!$N$35), 'Personnel Details'!$O$35, IF(AND(NOT('Personnel Details'!$I$35=""), $B351&gt;='Personnel Details'!$I$35), 'Personnel Details'!$J$35, 'Personnel Details'!$E$35)))</f>
        <v/>
      </c>
      <c r="MI351" s="59" t="str">
        <f>IF(MH$9="", "", IF(AND(NOT('Personnel Details'!$N$35=""), $B351&gt;='Personnel Details'!$N$35), IF('Personnel Details'!$P$35="","", 'Personnel Details'!$P$35), IF(AND(NOT('Personnel Details'!$I$35=""), $B351&gt;='Personnel Details'!$I$35), IF('Personnel Details'!$K$35="", "", 'Personnel Details'!$K$35), IF('Personnel Details'!$F$35="", "", 'Personnel Details'!$F$35))))</f>
        <v/>
      </c>
      <c r="MJ351" s="79" t="str">
        <f>IF(MH$9="", "", IF(AND(NOT('Personnel Details'!$N$35=""), $B351&gt;='Personnel Details'!$N$35), 'Personnel Details'!$Q$35, IF(AND(NOT('Personnel Details'!$I$35=""), $B351&gt;='Personnel Details'!$I$35), 'Personnel Details'!$L$35, 'Personnel Details'!$G$35)))</f>
        <v/>
      </c>
      <c r="MK351" s="59" t="str">
        <f t="shared" si="883"/>
        <v/>
      </c>
      <c r="ML351" s="53"/>
      <c r="MN351" s="78" t="str">
        <f>IF(MN$9="", "", IF(AND(NOT('Personnel Details'!$N$36=""), $B351&gt;='Personnel Details'!$N$36), 'Personnel Details'!$O$36, IF(AND(NOT('Personnel Details'!$I$36=""), $B351&gt;='Personnel Details'!$I$36), 'Personnel Details'!$J$36, 'Personnel Details'!$E$36)))</f>
        <v/>
      </c>
      <c r="MO351" s="59" t="str">
        <f>IF(MN$9="", "", IF(AND(NOT('Personnel Details'!$N$36=""), $B351&gt;='Personnel Details'!$N$36), IF('Personnel Details'!$P$36="","", 'Personnel Details'!$P$36), IF(AND(NOT('Personnel Details'!$I$36=""), $B351&gt;='Personnel Details'!$I$36), IF('Personnel Details'!$K$36="", "", 'Personnel Details'!$K$36), IF('Personnel Details'!$F$36="", "", 'Personnel Details'!$F$36))))</f>
        <v/>
      </c>
      <c r="MP351" s="79" t="str">
        <f>IF(MN$9="", "", IF(AND(NOT('Personnel Details'!$N$36=""), $B351&gt;='Personnel Details'!$N$36), 'Personnel Details'!$Q$36, IF(AND(NOT('Personnel Details'!$I$36=""), $B351&gt;='Personnel Details'!$I$36), 'Personnel Details'!$L$36, 'Personnel Details'!$G$36)))</f>
        <v/>
      </c>
      <c r="MQ351" s="59" t="str">
        <f t="shared" si="884"/>
        <v/>
      </c>
      <c r="MR351" s="53"/>
      <c r="MT351" s="78" t="str">
        <f>IF(MT$9="", "", IF(AND(NOT('Personnel Details'!$N$37=""), $B351&gt;='Personnel Details'!$N$37), 'Personnel Details'!$O$37, IF(AND(NOT('Personnel Details'!$I$37=""), $B351&gt;='Personnel Details'!$I$37), 'Personnel Details'!$J$37, 'Personnel Details'!$E$37)))</f>
        <v/>
      </c>
      <c r="MU351" s="59" t="str">
        <f>IF(MT$9="", "", IF(AND(NOT('Personnel Details'!$N$37=""), $B351&gt;='Personnel Details'!$N$37), IF('Personnel Details'!$P$37="","", 'Personnel Details'!$P$37), IF(AND(NOT('Personnel Details'!$I$37=""), $B351&gt;='Personnel Details'!$I$37), IF('Personnel Details'!$K$37="", "", 'Personnel Details'!$K$37), IF('Personnel Details'!$F$37="", "", 'Personnel Details'!$F$37))))</f>
        <v/>
      </c>
      <c r="MV351" s="79" t="str">
        <f>IF(MT$9="", "", IF(AND(NOT('Personnel Details'!$N$37=""), $B351&gt;='Personnel Details'!$N$37), 'Personnel Details'!$Q$37, IF(AND(NOT('Personnel Details'!$I$37=""), $B351&gt;='Personnel Details'!$I$37), 'Personnel Details'!$L$37, 'Personnel Details'!$G$37)))</f>
        <v/>
      </c>
      <c r="MW351" s="59" t="str">
        <f t="shared" si="885"/>
        <v/>
      </c>
      <c r="MX351" s="53"/>
      <c r="MZ351" s="78" t="str">
        <f>IF(MZ$9="", "", IF(AND(NOT('Personnel Details'!$N$38=""), $B351&gt;='Personnel Details'!$N$38), 'Personnel Details'!$O$38, IF(AND(NOT('Personnel Details'!$I$38=""), $B351&gt;='Personnel Details'!$I$38), 'Personnel Details'!$J$38, 'Personnel Details'!$E$38)))</f>
        <v/>
      </c>
      <c r="NA351" s="59" t="str">
        <f>IF(MZ$9="", "", IF(AND(NOT('Personnel Details'!$N$38=""), $B351&gt;='Personnel Details'!$N$38), IF('Personnel Details'!$P$38="","", 'Personnel Details'!$P$38), IF(AND(NOT('Personnel Details'!$I$38=""), $B351&gt;='Personnel Details'!$I$38), IF('Personnel Details'!$K$38="", "", 'Personnel Details'!$K$38), IF('Personnel Details'!$F$38="", "", 'Personnel Details'!$F$38))))</f>
        <v/>
      </c>
      <c r="NB351" s="79" t="str">
        <f>IF(MZ$9="", "", IF(AND(NOT('Personnel Details'!$N$38=""), $B351&gt;='Personnel Details'!$N$38), 'Personnel Details'!$Q$38, IF(AND(NOT('Personnel Details'!$I$38=""), $B351&gt;='Personnel Details'!$I$38), 'Personnel Details'!$L$38, 'Personnel Details'!$G$38)))</f>
        <v/>
      </c>
      <c r="NC351" s="59" t="str">
        <f t="shared" si="886"/>
        <v/>
      </c>
      <c r="ND351" s="53"/>
      <c r="NF351" s="78" t="str">
        <f>IF(NF$9="", "", IF(AND(NOT('Personnel Details'!$N$39=""), $B351&gt;='Personnel Details'!$N$39), 'Personnel Details'!$O$39, IF(AND(NOT('Personnel Details'!$I$39=""), $B351&gt;='Personnel Details'!$I$39), 'Personnel Details'!$J$39, 'Personnel Details'!$E$39)))</f>
        <v/>
      </c>
      <c r="NG351" s="59" t="str">
        <f>IF(NF$9="", "", IF(AND(NOT('Personnel Details'!$N$39=""), $B351&gt;='Personnel Details'!$N$39), IF('Personnel Details'!$P$39="","", 'Personnel Details'!$P$39), IF(AND(NOT('Personnel Details'!$I$39=""), $B351&gt;='Personnel Details'!$I$39), IF('Personnel Details'!$K$39="", "", 'Personnel Details'!$K$39), IF('Personnel Details'!$F$39="", "", 'Personnel Details'!$F$39))))</f>
        <v/>
      </c>
      <c r="NH351" s="79" t="str">
        <f>IF(NF$9="", "", IF(AND(NOT('Personnel Details'!$N$39=""), $B351&gt;='Personnel Details'!$N$39), 'Personnel Details'!$Q$39, IF(AND(NOT('Personnel Details'!$I$39=""), $B351&gt;='Personnel Details'!$I$39), 'Personnel Details'!$L$39, 'Personnel Details'!$G$39)))</f>
        <v/>
      </c>
      <c r="NI351" s="59" t="str">
        <f t="shared" si="887"/>
        <v/>
      </c>
      <c r="NJ351" s="53"/>
      <c r="NL351" s="78" t="str">
        <f>IF(NL$9="", "", IF(AND(NOT('Personnel Details'!$N$40=""), $B351&gt;='Personnel Details'!$N$40), 'Personnel Details'!$O$40, IF(AND(NOT('Personnel Details'!$I$40=""), $B351&gt;='Personnel Details'!$I$40), 'Personnel Details'!$J$40, 'Personnel Details'!$E$40)))</f>
        <v/>
      </c>
      <c r="NM351" s="59" t="str">
        <f>IF(NL$9="", "", IF(AND(NOT('Personnel Details'!$N$40=""), $B351&gt;='Personnel Details'!$N$40), IF('Personnel Details'!$P$40="","", 'Personnel Details'!$P$40), IF(AND(NOT('Personnel Details'!$I$40=""), $B351&gt;='Personnel Details'!$I$40), IF('Personnel Details'!$K$40="", "", 'Personnel Details'!$K$40), IF('Personnel Details'!$F$40="", "", 'Personnel Details'!$F$40))))</f>
        <v/>
      </c>
      <c r="NN351" s="79" t="str">
        <f>IF(NL$9="", "", IF(AND(NOT('Personnel Details'!$N$40=""), $B351&gt;='Personnel Details'!$N$40), 'Personnel Details'!$Q$40, IF(AND(NOT('Personnel Details'!$I$40=""), $B351&gt;='Personnel Details'!$I$40), 'Personnel Details'!$L$40, 'Personnel Details'!$G$40)))</f>
        <v/>
      </c>
      <c r="NO351" s="59" t="str">
        <f t="shared" si="888"/>
        <v/>
      </c>
      <c r="NP351" s="53"/>
    </row>
    <row r="352" spans="1:380" x14ac:dyDescent="0.25">
      <c r="A352" s="32"/>
      <c r="B352" s="113" t="str">
        <f>IFERROR(IF(B351+1&gt;'Personnel Details'!$U$5, "", B351+1), "")</f>
        <v/>
      </c>
      <c r="C352" s="32"/>
      <c r="D352" s="120"/>
      <c r="E352" s="13" t="str">
        <f t="shared" si="767"/>
        <v/>
      </c>
      <c r="F352" s="13" t="str">
        <f t="shared" si="798"/>
        <v/>
      </c>
      <c r="G352" s="56" t="str">
        <f t="shared" si="889"/>
        <v/>
      </c>
      <c r="H352" s="16" t="str">
        <f t="shared" si="799"/>
        <v/>
      </c>
      <c r="I352" s="32"/>
      <c r="J352" s="120"/>
      <c r="K352" s="62" t="str">
        <f t="shared" si="768"/>
        <v/>
      </c>
      <c r="L352" s="62" t="str">
        <f t="shared" si="800"/>
        <v/>
      </c>
      <c r="M352" s="65" t="str">
        <f t="shared" si="890"/>
        <v/>
      </c>
      <c r="N352" s="68" t="str">
        <f t="shared" si="801"/>
        <v/>
      </c>
      <c r="O352" s="32"/>
      <c r="P352" s="120"/>
      <c r="Q352" s="62" t="str">
        <f t="shared" si="769"/>
        <v/>
      </c>
      <c r="R352" s="62" t="str">
        <f t="shared" si="802"/>
        <v/>
      </c>
      <c r="S352" s="65" t="str">
        <f t="shared" si="891"/>
        <v/>
      </c>
      <c r="T352" s="68" t="str">
        <f t="shared" si="803"/>
        <v/>
      </c>
      <c r="U352" s="32"/>
      <c r="V352" s="120"/>
      <c r="W352" s="62" t="str">
        <f t="shared" si="770"/>
        <v/>
      </c>
      <c r="X352" s="62" t="str">
        <f t="shared" si="804"/>
        <v/>
      </c>
      <c r="Y352" s="65" t="str">
        <f t="shared" si="892"/>
        <v/>
      </c>
      <c r="Z352" s="68" t="str">
        <f t="shared" si="805"/>
        <v/>
      </c>
      <c r="AA352" s="32"/>
      <c r="AB352" s="120"/>
      <c r="AC352" s="62" t="str">
        <f t="shared" si="771"/>
        <v/>
      </c>
      <c r="AD352" s="62" t="str">
        <f t="shared" si="806"/>
        <v/>
      </c>
      <c r="AE352" s="65" t="str">
        <f t="shared" si="893"/>
        <v/>
      </c>
      <c r="AF352" s="68" t="str">
        <f t="shared" si="807"/>
        <v/>
      </c>
      <c r="AG352" s="32"/>
      <c r="AH352" s="120"/>
      <c r="AI352" s="62" t="str">
        <f t="shared" si="772"/>
        <v/>
      </c>
      <c r="AJ352" s="62" t="str">
        <f t="shared" si="808"/>
        <v/>
      </c>
      <c r="AK352" s="65" t="str">
        <f t="shared" si="894"/>
        <v/>
      </c>
      <c r="AL352" s="68" t="str">
        <f t="shared" si="809"/>
        <v/>
      </c>
      <c r="AM352" s="32"/>
      <c r="AN352" s="120"/>
      <c r="AO352" s="62" t="str">
        <f t="shared" si="773"/>
        <v/>
      </c>
      <c r="AP352" s="62" t="str">
        <f t="shared" si="810"/>
        <v/>
      </c>
      <c r="AQ352" s="65" t="str">
        <f t="shared" si="895"/>
        <v/>
      </c>
      <c r="AR352" s="68" t="str">
        <f t="shared" si="811"/>
        <v/>
      </c>
      <c r="AS352" s="32"/>
      <c r="AT352" s="120"/>
      <c r="AU352" s="62" t="str">
        <f t="shared" si="774"/>
        <v/>
      </c>
      <c r="AV352" s="62" t="str">
        <f t="shared" si="812"/>
        <v/>
      </c>
      <c r="AW352" s="65" t="str">
        <f t="shared" si="896"/>
        <v/>
      </c>
      <c r="AX352" s="68" t="str">
        <f t="shared" si="813"/>
        <v/>
      </c>
      <c r="AY352" s="32"/>
      <c r="AZ352" s="120"/>
      <c r="BA352" s="62" t="str">
        <f t="shared" si="775"/>
        <v/>
      </c>
      <c r="BB352" s="62" t="str">
        <f t="shared" si="814"/>
        <v/>
      </c>
      <c r="BC352" s="65" t="str">
        <f t="shared" si="897"/>
        <v/>
      </c>
      <c r="BD352" s="68" t="str">
        <f t="shared" si="815"/>
        <v/>
      </c>
      <c r="BE352" s="32"/>
      <c r="BF352" s="120"/>
      <c r="BG352" s="62" t="str">
        <f t="shared" si="776"/>
        <v/>
      </c>
      <c r="BH352" s="62" t="str">
        <f t="shared" si="816"/>
        <v/>
      </c>
      <c r="BI352" s="65" t="str">
        <f t="shared" si="898"/>
        <v/>
      </c>
      <c r="BJ352" s="68" t="str">
        <f t="shared" si="817"/>
        <v/>
      </c>
      <c r="BK352" s="32"/>
      <c r="BL352" s="120"/>
      <c r="BM352" s="62" t="str">
        <f t="shared" si="777"/>
        <v/>
      </c>
      <c r="BN352" s="62" t="str">
        <f t="shared" si="818"/>
        <v/>
      </c>
      <c r="BO352" s="65" t="str">
        <f t="shared" si="899"/>
        <v/>
      </c>
      <c r="BP352" s="68" t="str">
        <f t="shared" si="819"/>
        <v/>
      </c>
      <c r="BQ352" s="32"/>
      <c r="BR352" s="120"/>
      <c r="BS352" s="62" t="str">
        <f t="shared" si="778"/>
        <v/>
      </c>
      <c r="BT352" s="62" t="str">
        <f t="shared" si="820"/>
        <v/>
      </c>
      <c r="BU352" s="65" t="str">
        <f t="shared" si="900"/>
        <v/>
      </c>
      <c r="BV352" s="68" t="str">
        <f t="shared" si="821"/>
        <v/>
      </c>
      <c r="BW352" s="32"/>
      <c r="BX352" s="120"/>
      <c r="BY352" s="62" t="str">
        <f t="shared" si="779"/>
        <v/>
      </c>
      <c r="BZ352" s="62" t="str">
        <f t="shared" si="822"/>
        <v/>
      </c>
      <c r="CA352" s="65" t="str">
        <f t="shared" si="901"/>
        <v/>
      </c>
      <c r="CB352" s="68" t="str">
        <f t="shared" si="823"/>
        <v/>
      </c>
      <c r="CC352" s="32"/>
      <c r="CD352" s="120"/>
      <c r="CE352" s="62" t="str">
        <f t="shared" si="780"/>
        <v/>
      </c>
      <c r="CF352" s="62" t="str">
        <f t="shared" si="824"/>
        <v/>
      </c>
      <c r="CG352" s="65" t="str">
        <f t="shared" si="902"/>
        <v/>
      </c>
      <c r="CH352" s="68" t="str">
        <f t="shared" si="825"/>
        <v/>
      </c>
      <c r="CI352" s="32"/>
      <c r="CJ352" s="120"/>
      <c r="CK352" s="62" t="str">
        <f t="shared" si="781"/>
        <v/>
      </c>
      <c r="CL352" s="62" t="str">
        <f t="shared" si="826"/>
        <v/>
      </c>
      <c r="CM352" s="65" t="str">
        <f t="shared" si="903"/>
        <v/>
      </c>
      <c r="CN352" s="68" t="str">
        <f t="shared" si="827"/>
        <v/>
      </c>
      <c r="CO352" s="32"/>
      <c r="CP352" s="120"/>
      <c r="CQ352" s="62" t="str">
        <f t="shared" si="782"/>
        <v/>
      </c>
      <c r="CR352" s="62" t="str">
        <f t="shared" si="828"/>
        <v/>
      </c>
      <c r="CS352" s="65" t="str">
        <f t="shared" si="904"/>
        <v/>
      </c>
      <c r="CT352" s="68" t="str">
        <f t="shared" si="829"/>
        <v/>
      </c>
      <c r="CU352" s="32"/>
      <c r="CV352" s="120"/>
      <c r="CW352" s="62" t="str">
        <f t="shared" si="783"/>
        <v/>
      </c>
      <c r="CX352" s="62" t="str">
        <f t="shared" si="830"/>
        <v/>
      </c>
      <c r="CY352" s="65" t="str">
        <f t="shared" si="905"/>
        <v/>
      </c>
      <c r="CZ352" s="68" t="str">
        <f t="shared" si="831"/>
        <v/>
      </c>
      <c r="DA352" s="32"/>
      <c r="DB352" s="120"/>
      <c r="DC352" s="62" t="str">
        <f t="shared" si="784"/>
        <v/>
      </c>
      <c r="DD352" s="62" t="str">
        <f t="shared" si="832"/>
        <v/>
      </c>
      <c r="DE352" s="65" t="str">
        <f t="shared" si="906"/>
        <v/>
      </c>
      <c r="DF352" s="68" t="str">
        <f t="shared" si="833"/>
        <v/>
      </c>
      <c r="DG352" s="32"/>
      <c r="DH352" s="120"/>
      <c r="DI352" s="62" t="str">
        <f t="shared" si="785"/>
        <v/>
      </c>
      <c r="DJ352" s="62" t="str">
        <f t="shared" si="834"/>
        <v/>
      </c>
      <c r="DK352" s="65" t="str">
        <f t="shared" si="907"/>
        <v/>
      </c>
      <c r="DL352" s="68" t="str">
        <f t="shared" si="835"/>
        <v/>
      </c>
      <c r="DM352" s="32"/>
      <c r="DN352" s="120"/>
      <c r="DO352" s="62" t="str">
        <f t="shared" si="786"/>
        <v/>
      </c>
      <c r="DP352" s="62" t="str">
        <f t="shared" si="836"/>
        <v/>
      </c>
      <c r="DQ352" s="65" t="str">
        <f t="shared" si="908"/>
        <v/>
      </c>
      <c r="DR352" s="68" t="str">
        <f t="shared" si="837"/>
        <v/>
      </c>
      <c r="DS352" s="32"/>
      <c r="DT352" s="120"/>
      <c r="DU352" s="62" t="str">
        <f t="shared" si="787"/>
        <v/>
      </c>
      <c r="DV352" s="62" t="str">
        <f t="shared" si="838"/>
        <v/>
      </c>
      <c r="DW352" s="65" t="str">
        <f t="shared" si="909"/>
        <v/>
      </c>
      <c r="DX352" s="68" t="str">
        <f t="shared" si="839"/>
        <v/>
      </c>
      <c r="DY352" s="32"/>
      <c r="DZ352" s="120"/>
      <c r="EA352" s="62" t="str">
        <f t="shared" si="788"/>
        <v/>
      </c>
      <c r="EB352" s="62" t="str">
        <f t="shared" si="840"/>
        <v/>
      </c>
      <c r="EC352" s="65" t="str">
        <f t="shared" si="910"/>
        <v/>
      </c>
      <c r="ED352" s="68" t="str">
        <f t="shared" si="841"/>
        <v/>
      </c>
      <c r="EE352" s="32"/>
      <c r="EF352" s="120"/>
      <c r="EG352" s="62" t="str">
        <f t="shared" si="789"/>
        <v/>
      </c>
      <c r="EH352" s="62" t="str">
        <f t="shared" si="842"/>
        <v/>
      </c>
      <c r="EI352" s="65" t="str">
        <f t="shared" si="911"/>
        <v/>
      </c>
      <c r="EJ352" s="68" t="str">
        <f t="shared" si="843"/>
        <v/>
      </c>
      <c r="EK352" s="32"/>
      <c r="EL352" s="120"/>
      <c r="EM352" s="62" t="str">
        <f t="shared" si="790"/>
        <v/>
      </c>
      <c r="EN352" s="62" t="str">
        <f t="shared" si="844"/>
        <v/>
      </c>
      <c r="EO352" s="65" t="str">
        <f t="shared" si="912"/>
        <v/>
      </c>
      <c r="EP352" s="68" t="str">
        <f t="shared" si="845"/>
        <v/>
      </c>
      <c r="EQ352" s="32"/>
      <c r="ER352" s="120"/>
      <c r="ES352" s="62" t="str">
        <f t="shared" si="791"/>
        <v/>
      </c>
      <c r="ET352" s="62" t="str">
        <f t="shared" si="846"/>
        <v/>
      </c>
      <c r="EU352" s="65" t="str">
        <f t="shared" si="913"/>
        <v/>
      </c>
      <c r="EV352" s="68" t="str">
        <f t="shared" si="847"/>
        <v/>
      </c>
      <c r="EW352" s="32"/>
      <c r="EX352" s="120"/>
      <c r="EY352" s="62" t="str">
        <f t="shared" si="792"/>
        <v/>
      </c>
      <c r="EZ352" s="62" t="str">
        <f t="shared" si="848"/>
        <v/>
      </c>
      <c r="FA352" s="65" t="str">
        <f t="shared" si="914"/>
        <v/>
      </c>
      <c r="FB352" s="68" t="str">
        <f t="shared" si="849"/>
        <v/>
      </c>
      <c r="FC352" s="32"/>
      <c r="FD352" s="120"/>
      <c r="FE352" s="62" t="str">
        <f t="shared" si="793"/>
        <v/>
      </c>
      <c r="FF352" s="62" t="str">
        <f t="shared" si="850"/>
        <v/>
      </c>
      <c r="FG352" s="65" t="str">
        <f t="shared" si="915"/>
        <v/>
      </c>
      <c r="FH352" s="68" t="str">
        <f t="shared" si="851"/>
        <v/>
      </c>
      <c r="FI352" s="32"/>
      <c r="FJ352" s="120"/>
      <c r="FK352" s="62" t="str">
        <f t="shared" si="794"/>
        <v/>
      </c>
      <c r="FL352" s="62" t="str">
        <f t="shared" si="852"/>
        <v/>
      </c>
      <c r="FM352" s="65" t="str">
        <f t="shared" si="916"/>
        <v/>
      </c>
      <c r="FN352" s="68" t="str">
        <f t="shared" si="853"/>
        <v/>
      </c>
      <c r="FO352" s="32"/>
      <c r="FP352" s="120"/>
      <c r="FQ352" s="62" t="str">
        <f t="shared" si="795"/>
        <v/>
      </c>
      <c r="FR352" s="62" t="str">
        <f t="shared" si="854"/>
        <v/>
      </c>
      <c r="FS352" s="65" t="str">
        <f t="shared" si="917"/>
        <v/>
      </c>
      <c r="FT352" s="68" t="str">
        <f t="shared" si="855"/>
        <v/>
      </c>
      <c r="FU352" s="32"/>
      <c r="FV352" s="120"/>
      <c r="FW352" s="62" t="str">
        <f t="shared" si="796"/>
        <v/>
      </c>
      <c r="FX352" s="62" t="str">
        <f t="shared" si="856"/>
        <v/>
      </c>
      <c r="FY352" s="65" t="str">
        <f t="shared" si="918"/>
        <v/>
      </c>
      <c r="FZ352" s="68" t="str">
        <f t="shared" si="857"/>
        <v/>
      </c>
      <c r="GA352" s="32"/>
      <c r="GC352" s="7" t="str">
        <f t="shared" si="858"/>
        <v/>
      </c>
      <c r="GD352" s="7" t="str">
        <f t="shared" ca="1" si="797"/>
        <v/>
      </c>
      <c r="GT352" s="71" t="str">
        <f>IF(GT$9="", "", IF(AND(NOT('Personnel Details'!$N$11=""), $B352&gt;='Personnel Details'!$N$11), 'Personnel Details'!$O$11, IF(AND(NOT('Personnel Details'!$I$11=""), $B352&gt;='Personnel Details'!$I$11), 'Personnel Details'!$J$11, 'Personnel Details'!$E$11)))</f>
        <v/>
      </c>
      <c r="GU352" s="59" t="str">
        <f>IF(GT$9="", "", IF(AND(NOT('Personnel Details'!$N$11=""), $B352&gt;='Personnel Details'!$N$11), IF('Personnel Details'!$P$11="","", 'Personnel Details'!$P$11), IF(AND(NOT('Personnel Details'!$I$11=""), $B352&gt;='Personnel Details'!$I$11), IF('Personnel Details'!$K$11="", "", 'Personnel Details'!$K$11), IF('Personnel Details'!$F$11="", "", 'Personnel Details'!$F$11))))</f>
        <v/>
      </c>
      <c r="GV352" s="74" t="str">
        <f>IF(GT$9="", "", IF(AND(NOT('Personnel Details'!$N$11=""), $B352&gt;='Personnel Details'!$N$11), 'Personnel Details'!$Q$11, IF(AND(NOT('Personnel Details'!$I$11=""), $B352&gt;='Personnel Details'!$I$11), 'Personnel Details'!$L$11, 'Personnel Details'!$G$11)))</f>
        <v/>
      </c>
      <c r="GW352" s="59" t="str">
        <f t="shared" si="859"/>
        <v/>
      </c>
      <c r="GX352" s="53"/>
      <c r="GZ352" s="78" t="str">
        <f>IF(GZ$9="", "", IF(AND(NOT('Personnel Details'!$N$12=""), $B352&gt;='Personnel Details'!$N$12), 'Personnel Details'!$O$12, IF(AND(NOT('Personnel Details'!$I$12=""), $B352&gt;='Personnel Details'!$I$12), 'Personnel Details'!$J$12, 'Personnel Details'!$E$12)))</f>
        <v/>
      </c>
      <c r="HA352" s="59" t="str">
        <f>IF(GZ$9="", "", IF(AND(NOT('Personnel Details'!$N$12=""), $B352&gt;='Personnel Details'!$N$12), IF('Personnel Details'!$P$12="","", 'Personnel Details'!$P$12), IF(AND(NOT('Personnel Details'!$I$12=""), $B352&gt;='Personnel Details'!$I$12), IF('Personnel Details'!$K$12="", "", 'Personnel Details'!$K$12), IF('Personnel Details'!$F$12="", "", 'Personnel Details'!$F$12))))</f>
        <v/>
      </c>
      <c r="HB352" s="79" t="str">
        <f>IF(GZ$9="", "", IF(AND(NOT('Personnel Details'!$N$12=""), $B352&gt;='Personnel Details'!$N$12), 'Personnel Details'!$Q$12, IF(AND(NOT('Personnel Details'!$I$12=""), $B352&gt;='Personnel Details'!$I$12), 'Personnel Details'!$L$12, 'Personnel Details'!$G$12)))</f>
        <v/>
      </c>
      <c r="HC352" s="59" t="str">
        <f t="shared" si="860"/>
        <v/>
      </c>
      <c r="HD352" s="53"/>
      <c r="HF352" s="78" t="str">
        <f>IF(HF$9="", "", IF(AND(NOT('Personnel Details'!$N$13=""), $B352&gt;='Personnel Details'!$N$13), 'Personnel Details'!$O$13, IF(AND(NOT('Personnel Details'!$I$13=""), $B352&gt;='Personnel Details'!$I$13), 'Personnel Details'!$J$13, 'Personnel Details'!$E$13)))</f>
        <v/>
      </c>
      <c r="HG352" s="59" t="str">
        <f>IF(HF$9="", "", IF(AND(NOT('Personnel Details'!$N$13=""), $B352&gt;='Personnel Details'!$N$13), IF('Personnel Details'!$P$13="","", 'Personnel Details'!$P$13), IF(AND(NOT('Personnel Details'!$I$13=""), $B352&gt;='Personnel Details'!$I$13), IF('Personnel Details'!$K$13="", "", 'Personnel Details'!$K$13), IF('Personnel Details'!$F$13="", "", 'Personnel Details'!$F$13))))</f>
        <v/>
      </c>
      <c r="HH352" s="79" t="str">
        <f>IF(HF$9="", "", IF(AND(NOT('Personnel Details'!$N$13=""), $B352&gt;='Personnel Details'!$N$13), 'Personnel Details'!$Q$13, IF(AND(NOT('Personnel Details'!$I$13=""), $B352&gt;='Personnel Details'!$I$13), 'Personnel Details'!$L$13, 'Personnel Details'!$G$13)))</f>
        <v/>
      </c>
      <c r="HI352" s="59" t="str">
        <f t="shared" si="861"/>
        <v/>
      </c>
      <c r="HJ352" s="53"/>
      <c r="HL352" s="78" t="str">
        <f>IF(HL$9="", "", IF(AND(NOT('Personnel Details'!$N$14=""), $B352&gt;='Personnel Details'!$N$14), 'Personnel Details'!$O$14, IF(AND(NOT('Personnel Details'!$I$14=""), $B352&gt;='Personnel Details'!$I$14), 'Personnel Details'!$J$14, 'Personnel Details'!$E$14)))</f>
        <v/>
      </c>
      <c r="HM352" s="59" t="str">
        <f>IF(HL$9="", "", IF(AND(NOT('Personnel Details'!$N$14=""), $B352&gt;='Personnel Details'!$N$14), IF('Personnel Details'!$P$14="","", 'Personnel Details'!$P$14), IF(AND(NOT('Personnel Details'!$I$14=""), $B352&gt;='Personnel Details'!$I$14), IF('Personnel Details'!$K$14="", "", 'Personnel Details'!$K$14), IF('Personnel Details'!$F$14="", "", 'Personnel Details'!$F$14))))</f>
        <v/>
      </c>
      <c r="HN352" s="79" t="str">
        <f>IF(HL$9="", "", IF(AND(NOT('Personnel Details'!$N$14=""), $B352&gt;='Personnel Details'!$N$14), 'Personnel Details'!$Q$14, IF(AND(NOT('Personnel Details'!$I$14=""), $B352&gt;='Personnel Details'!$I$14), 'Personnel Details'!$L$14, 'Personnel Details'!$G$14)))</f>
        <v/>
      </c>
      <c r="HO352" s="59" t="str">
        <f t="shared" si="862"/>
        <v/>
      </c>
      <c r="HP352" s="53"/>
      <c r="HR352" s="78" t="str">
        <f>IF(HR$9="", "", IF(AND(NOT('Personnel Details'!$N$15=""), $B352&gt;='Personnel Details'!$N$15), 'Personnel Details'!$O$15, IF(AND(NOT('Personnel Details'!$I$15=""), $B352&gt;='Personnel Details'!$I$15), 'Personnel Details'!$J$15, 'Personnel Details'!$E$15)))</f>
        <v/>
      </c>
      <c r="HS352" s="59" t="str">
        <f>IF(HR$9="", "", IF(AND(NOT('Personnel Details'!$N$15=""), $B352&gt;='Personnel Details'!$N$15), IF('Personnel Details'!$P$15="","", 'Personnel Details'!$P$15), IF(AND(NOT('Personnel Details'!$I$15=""), $B352&gt;='Personnel Details'!$I$15), IF('Personnel Details'!$K$15="", "", 'Personnel Details'!$K$15), IF('Personnel Details'!$F$15="", "", 'Personnel Details'!$F$15))))</f>
        <v/>
      </c>
      <c r="HT352" s="79" t="str">
        <f>IF(HR$9="", "", IF(AND(NOT('Personnel Details'!$N$15=""), $B352&gt;='Personnel Details'!$N$15), 'Personnel Details'!$Q$15, IF(AND(NOT('Personnel Details'!$I$15=""), $B352&gt;='Personnel Details'!$I$15), 'Personnel Details'!$L$15, 'Personnel Details'!$G$15)))</f>
        <v/>
      </c>
      <c r="HU352" s="59" t="str">
        <f t="shared" si="863"/>
        <v/>
      </c>
      <c r="HV352" s="53"/>
      <c r="HX352" s="78" t="str">
        <f>IF(HX$9="", "", IF(AND(NOT('Personnel Details'!$N$16=""), $B352&gt;='Personnel Details'!$N$16), 'Personnel Details'!$O$16, IF(AND(NOT('Personnel Details'!$I$16=""), $B352&gt;='Personnel Details'!$I$16), 'Personnel Details'!$J$16, 'Personnel Details'!$E$16)))</f>
        <v/>
      </c>
      <c r="HY352" s="59" t="str">
        <f>IF(HX$9="", "", IF(AND(NOT('Personnel Details'!$N$16=""), $B352&gt;='Personnel Details'!$N$16), IF('Personnel Details'!$P$16="","", 'Personnel Details'!$P$16), IF(AND(NOT('Personnel Details'!$I$16=""), $B352&gt;='Personnel Details'!$I$16), IF('Personnel Details'!$K$16="", "", 'Personnel Details'!$K$16), IF('Personnel Details'!$F$16="", "", 'Personnel Details'!$F$16))))</f>
        <v/>
      </c>
      <c r="HZ352" s="79" t="str">
        <f>IF(HX$9="", "", IF(AND(NOT('Personnel Details'!$N$16=""), $B352&gt;='Personnel Details'!$N$16), 'Personnel Details'!$Q$16, IF(AND(NOT('Personnel Details'!$I$16=""), $B352&gt;='Personnel Details'!$I$16), 'Personnel Details'!$L$16, 'Personnel Details'!$G$16)))</f>
        <v/>
      </c>
      <c r="IA352" s="59" t="str">
        <f t="shared" si="864"/>
        <v/>
      </c>
      <c r="IB352" s="53"/>
      <c r="ID352" s="78" t="str">
        <f>IF(ID$9="", "", IF(AND(NOT('Personnel Details'!$N$17=""), $B352&gt;='Personnel Details'!$N$17), 'Personnel Details'!$O$17, IF(AND(NOT('Personnel Details'!$I$17=""), $B352&gt;='Personnel Details'!$I$17), 'Personnel Details'!$J$17, 'Personnel Details'!$E$17)))</f>
        <v/>
      </c>
      <c r="IE352" s="59" t="str">
        <f>IF(ID$9="", "", IF(AND(NOT('Personnel Details'!$N$17=""), $B352&gt;='Personnel Details'!$N$17), IF('Personnel Details'!$P$17="","", 'Personnel Details'!$P$17), IF(AND(NOT('Personnel Details'!$I$17=""), $B352&gt;='Personnel Details'!$I$17), IF('Personnel Details'!$K$17="", "", 'Personnel Details'!$K$17), IF('Personnel Details'!$F$17="", "", 'Personnel Details'!$F$17))))</f>
        <v/>
      </c>
      <c r="IF352" s="79" t="str">
        <f>IF(ID$9="", "", IF(AND(NOT('Personnel Details'!$N$17=""), $B352&gt;='Personnel Details'!$N$17), 'Personnel Details'!$Q$17, IF(AND(NOT('Personnel Details'!$I$17=""), $B352&gt;='Personnel Details'!$I$17), 'Personnel Details'!$L$17, 'Personnel Details'!$G$17)))</f>
        <v/>
      </c>
      <c r="IG352" s="59" t="str">
        <f t="shared" si="865"/>
        <v/>
      </c>
      <c r="IH352" s="53"/>
      <c r="IJ352" s="78" t="str">
        <f>IF(IJ$9="", "", IF(AND(NOT('Personnel Details'!$N$18=""), $B352&gt;='Personnel Details'!$N$18), 'Personnel Details'!$O$18, IF(AND(NOT('Personnel Details'!$I$18=""), $B352&gt;='Personnel Details'!$I$18), 'Personnel Details'!$J$18, 'Personnel Details'!$E$18)))</f>
        <v/>
      </c>
      <c r="IK352" s="59" t="str">
        <f>IF(IJ$9="", "", IF(AND(NOT('Personnel Details'!$N$18=""), $B352&gt;='Personnel Details'!$N$18), IF('Personnel Details'!$P$18="","", 'Personnel Details'!$P$18), IF(AND(NOT('Personnel Details'!$I$18=""), $B352&gt;='Personnel Details'!$I$18), IF('Personnel Details'!$K$18="", "", 'Personnel Details'!$K$18), IF('Personnel Details'!$F$18="", "", 'Personnel Details'!$F$18))))</f>
        <v/>
      </c>
      <c r="IL352" s="79" t="str">
        <f>IF(IJ$9="", "", IF(AND(NOT('Personnel Details'!$N$18=""), $B352&gt;='Personnel Details'!$N$18), 'Personnel Details'!$Q$18, IF(AND(NOT('Personnel Details'!$I$18=""), $B352&gt;='Personnel Details'!$I$18), 'Personnel Details'!$L$18, 'Personnel Details'!$G$18)))</f>
        <v/>
      </c>
      <c r="IM352" s="59" t="str">
        <f t="shared" si="866"/>
        <v/>
      </c>
      <c r="IN352" s="53"/>
      <c r="IP352" s="78" t="str">
        <f>IF(IP$9="", "", IF(AND(NOT('Personnel Details'!$N$19=""), $B352&gt;='Personnel Details'!$N$19), 'Personnel Details'!$O$19, IF(AND(NOT('Personnel Details'!$I$19=""), $B352&gt;='Personnel Details'!$I$19), 'Personnel Details'!$J$19, 'Personnel Details'!$E$19)))</f>
        <v/>
      </c>
      <c r="IQ352" s="59" t="str">
        <f>IF(IP$9="", "", IF(AND(NOT('Personnel Details'!$N$19=""), $B352&gt;='Personnel Details'!$N$19), IF('Personnel Details'!$P$19="","", 'Personnel Details'!$P$19), IF(AND(NOT('Personnel Details'!$I$19=""), $B352&gt;='Personnel Details'!$I$19), IF('Personnel Details'!$K$19="", "", 'Personnel Details'!$K$19), IF('Personnel Details'!$F$19="", "", 'Personnel Details'!$F$19))))</f>
        <v/>
      </c>
      <c r="IR352" s="79" t="str">
        <f>IF(IP$9="", "", IF(AND(NOT('Personnel Details'!$N$19=""), $B352&gt;='Personnel Details'!$N$19), 'Personnel Details'!$Q$19, IF(AND(NOT('Personnel Details'!$I$19=""), $B352&gt;='Personnel Details'!$I$19), 'Personnel Details'!$L$19, 'Personnel Details'!$G$19)))</f>
        <v/>
      </c>
      <c r="IS352" s="59" t="str">
        <f t="shared" si="867"/>
        <v/>
      </c>
      <c r="IT352" s="53"/>
      <c r="IV352" s="78" t="str">
        <f>IF(IV$9="", "", IF(AND(NOT('Personnel Details'!$N$20=""), $B352&gt;='Personnel Details'!$N$20), 'Personnel Details'!$O$20, IF(AND(NOT('Personnel Details'!$I$20=""), $B352&gt;='Personnel Details'!$I$20), 'Personnel Details'!$J$20, 'Personnel Details'!$E$20)))</f>
        <v/>
      </c>
      <c r="IW352" s="59" t="str">
        <f>IF(IV$9="", "", IF(AND(NOT('Personnel Details'!$N$20=""), $B352&gt;='Personnel Details'!$N$20), IF('Personnel Details'!$P$20="","", 'Personnel Details'!$P$20), IF(AND(NOT('Personnel Details'!$I$20=""), $B352&gt;='Personnel Details'!$I$20), IF('Personnel Details'!$K$20="", "", 'Personnel Details'!$K$20), IF('Personnel Details'!$F$20="", "", 'Personnel Details'!$F$20))))</f>
        <v/>
      </c>
      <c r="IX352" s="79" t="str">
        <f>IF(IV$9="", "", IF(AND(NOT('Personnel Details'!$N$20=""), $B352&gt;='Personnel Details'!$N$20), 'Personnel Details'!$Q$20, IF(AND(NOT('Personnel Details'!$I$20=""), $B352&gt;='Personnel Details'!$I$20), 'Personnel Details'!$L$20, 'Personnel Details'!$G$20)))</f>
        <v/>
      </c>
      <c r="IY352" s="59" t="str">
        <f t="shared" si="868"/>
        <v/>
      </c>
      <c r="IZ352" s="53"/>
      <c r="JB352" s="78" t="str">
        <f>IF(JB$9="", "", IF(AND(NOT('Personnel Details'!$N$21=""), $B352&gt;='Personnel Details'!$N$21), 'Personnel Details'!$O$21, IF(AND(NOT('Personnel Details'!$I$21=""), $B352&gt;='Personnel Details'!$I$21), 'Personnel Details'!$J$21, 'Personnel Details'!$E$21)))</f>
        <v/>
      </c>
      <c r="JC352" s="59" t="str">
        <f>IF(JB$9="", "", IF(AND(NOT('Personnel Details'!$N$21=""), $B352&gt;='Personnel Details'!$N$21), IF('Personnel Details'!$P$21="","", 'Personnel Details'!$P$21), IF(AND(NOT('Personnel Details'!$I$21=""), $B352&gt;='Personnel Details'!$I$21), IF('Personnel Details'!$K$21="", "", 'Personnel Details'!$K$21), IF('Personnel Details'!$F$21="", "", 'Personnel Details'!$F$21))))</f>
        <v/>
      </c>
      <c r="JD352" s="79" t="str">
        <f>IF(JB$9="", "", IF(AND(NOT('Personnel Details'!$N$21=""), $B352&gt;='Personnel Details'!$N$21), 'Personnel Details'!$Q$21, IF(AND(NOT('Personnel Details'!$I$21=""), $B352&gt;='Personnel Details'!$I$21), 'Personnel Details'!$L$21, 'Personnel Details'!$G$21)))</f>
        <v/>
      </c>
      <c r="JE352" s="59" t="str">
        <f t="shared" si="869"/>
        <v/>
      </c>
      <c r="JF352" s="53"/>
      <c r="JH352" s="78" t="str">
        <f>IF(JH$9="", "", IF(AND(NOT('Personnel Details'!$N$22=""), $B352&gt;='Personnel Details'!$N$22), 'Personnel Details'!$O$22, IF(AND(NOT('Personnel Details'!$I$22=""), $B352&gt;='Personnel Details'!$I$22), 'Personnel Details'!$J$22, 'Personnel Details'!$E$22)))</f>
        <v/>
      </c>
      <c r="JI352" s="59" t="str">
        <f>IF(JH$9="", "", IF(AND(NOT('Personnel Details'!$N$22=""), $B352&gt;='Personnel Details'!$N$22), IF('Personnel Details'!$P$22="","", 'Personnel Details'!$P$22), IF(AND(NOT('Personnel Details'!$I$22=""), $B352&gt;='Personnel Details'!$I$22), IF('Personnel Details'!$K$22="", "", 'Personnel Details'!$K$22), IF('Personnel Details'!$F$22="", "", 'Personnel Details'!$F$22))))</f>
        <v/>
      </c>
      <c r="JJ352" s="79" t="str">
        <f>IF(JH$9="", "", IF(AND(NOT('Personnel Details'!$N$22=""), $B352&gt;='Personnel Details'!$N$22), 'Personnel Details'!$Q$22, IF(AND(NOT('Personnel Details'!$I$22=""), $B352&gt;='Personnel Details'!$I$22), 'Personnel Details'!$L$22, 'Personnel Details'!$G$22)))</f>
        <v/>
      </c>
      <c r="JK352" s="59" t="str">
        <f t="shared" si="870"/>
        <v/>
      </c>
      <c r="JL352" s="53"/>
      <c r="JN352" s="78" t="str">
        <f>IF(JN$9="", "", IF(AND(NOT('Personnel Details'!$N$23=""), $B352&gt;='Personnel Details'!$N$23), 'Personnel Details'!$O$23, IF(AND(NOT('Personnel Details'!$I$23=""), $B352&gt;='Personnel Details'!$I$23), 'Personnel Details'!$J$23, 'Personnel Details'!$E$23)))</f>
        <v/>
      </c>
      <c r="JO352" s="59" t="str">
        <f>IF(JN$9="", "", IF(AND(NOT('Personnel Details'!$N$23=""), $B352&gt;='Personnel Details'!$N$23), IF('Personnel Details'!$P$23="","", 'Personnel Details'!$P$23), IF(AND(NOT('Personnel Details'!$I$23=""), $B352&gt;='Personnel Details'!$I$23), IF('Personnel Details'!$K$23="", "", 'Personnel Details'!$K$23), IF('Personnel Details'!$F$23="", "", 'Personnel Details'!$F$23))))</f>
        <v/>
      </c>
      <c r="JP352" s="79" t="str">
        <f>IF(JN$9="", "", IF(AND(NOT('Personnel Details'!$N$23=""), $B352&gt;='Personnel Details'!$N$23), 'Personnel Details'!$Q$23, IF(AND(NOT('Personnel Details'!$I$23=""), $B352&gt;='Personnel Details'!$I$23), 'Personnel Details'!$L$23, 'Personnel Details'!$G$23)))</f>
        <v/>
      </c>
      <c r="JQ352" s="59" t="str">
        <f t="shared" si="871"/>
        <v/>
      </c>
      <c r="JR352" s="53"/>
      <c r="JT352" s="78" t="str">
        <f>IF(JT$9="", "", IF(AND(NOT('Personnel Details'!$N$24=""), $B352&gt;='Personnel Details'!$N$24), 'Personnel Details'!$O$24, IF(AND(NOT('Personnel Details'!$I$24=""), $B352&gt;='Personnel Details'!$I$24), 'Personnel Details'!$J$24, 'Personnel Details'!$E$24)))</f>
        <v/>
      </c>
      <c r="JU352" s="59" t="str">
        <f>IF(JT$9="", "", IF(AND(NOT('Personnel Details'!$N$24=""), $B352&gt;='Personnel Details'!$N$24), IF('Personnel Details'!$P$24="","", 'Personnel Details'!$P$24), IF(AND(NOT('Personnel Details'!$I$24=""), $B352&gt;='Personnel Details'!$I$24), IF('Personnel Details'!$K$24="", "", 'Personnel Details'!$K$24), IF('Personnel Details'!$F$24="", "", 'Personnel Details'!$F$24))))</f>
        <v/>
      </c>
      <c r="JV352" s="79" t="str">
        <f>IF(JT$9="", "", IF(AND(NOT('Personnel Details'!$N$24=""), $B352&gt;='Personnel Details'!$N$24), 'Personnel Details'!$Q$24, IF(AND(NOT('Personnel Details'!$I$24=""), $B352&gt;='Personnel Details'!$I$24), 'Personnel Details'!$L$24, 'Personnel Details'!$G$24)))</f>
        <v/>
      </c>
      <c r="JW352" s="59" t="str">
        <f t="shared" si="872"/>
        <v/>
      </c>
      <c r="JX352" s="53"/>
      <c r="JZ352" s="78" t="str">
        <f>IF(JZ$9="", "", IF(AND(NOT('Personnel Details'!$N$25=""), $B352&gt;='Personnel Details'!$N$25), 'Personnel Details'!$O$25, IF(AND(NOT('Personnel Details'!$I$25=""), $B352&gt;='Personnel Details'!$I$25), 'Personnel Details'!$J$25, 'Personnel Details'!$E$25)))</f>
        <v/>
      </c>
      <c r="KA352" s="59" t="str">
        <f>IF(JZ$9="", "", IF(AND(NOT('Personnel Details'!$N$25=""), $B352&gt;='Personnel Details'!$N$25), IF('Personnel Details'!$P$25="","", 'Personnel Details'!$P$25), IF(AND(NOT('Personnel Details'!$I$25=""), $B352&gt;='Personnel Details'!$I$25), IF('Personnel Details'!$K$25="", "", 'Personnel Details'!$K$25), IF('Personnel Details'!$F$25="", "", 'Personnel Details'!$F$25))))</f>
        <v/>
      </c>
      <c r="KB352" s="79" t="str">
        <f>IF(JZ$9="", "", IF(AND(NOT('Personnel Details'!$N$25=""), $B352&gt;='Personnel Details'!$N$25), 'Personnel Details'!$Q$25, IF(AND(NOT('Personnel Details'!$I$25=""), $B352&gt;='Personnel Details'!$I$25), 'Personnel Details'!$L$25, 'Personnel Details'!$G$25)))</f>
        <v/>
      </c>
      <c r="KC352" s="59" t="str">
        <f t="shared" si="873"/>
        <v/>
      </c>
      <c r="KD352" s="53"/>
      <c r="KF352" s="78" t="str">
        <f>IF(KF$9="", "", IF(AND(NOT('Personnel Details'!$N$26=""), $B352&gt;='Personnel Details'!$N$26), 'Personnel Details'!$O$26, IF(AND(NOT('Personnel Details'!$I$26=""), $B352&gt;='Personnel Details'!$I$26), 'Personnel Details'!$J$26, 'Personnel Details'!$E$26)))</f>
        <v/>
      </c>
      <c r="KG352" s="59" t="str">
        <f>IF(KF$9="", "", IF(AND(NOT('Personnel Details'!$N$26=""), $B352&gt;='Personnel Details'!$N$26), IF('Personnel Details'!$P$26="","", 'Personnel Details'!$P$26), IF(AND(NOT('Personnel Details'!$I$26=""), $B352&gt;='Personnel Details'!$I$26), IF('Personnel Details'!$K$26="", "", 'Personnel Details'!$K$26), IF('Personnel Details'!$F$26="", "", 'Personnel Details'!$F$26))))</f>
        <v/>
      </c>
      <c r="KH352" s="79" t="str">
        <f>IF(KF$9="", "", IF(AND(NOT('Personnel Details'!$N$26=""), $B352&gt;='Personnel Details'!$N$26), 'Personnel Details'!$Q$26, IF(AND(NOT('Personnel Details'!$I$26=""), $B352&gt;='Personnel Details'!$I$26), 'Personnel Details'!$L$26, 'Personnel Details'!$G$26)))</f>
        <v/>
      </c>
      <c r="KI352" s="59" t="str">
        <f t="shared" si="874"/>
        <v/>
      </c>
      <c r="KJ352" s="53"/>
      <c r="KL352" s="78" t="str">
        <f>IF(KL$9="", "", IF(AND(NOT('Personnel Details'!$N$27=""), $B352&gt;='Personnel Details'!$N$27), 'Personnel Details'!$O$27, IF(AND(NOT('Personnel Details'!$I$27=""), $B352&gt;='Personnel Details'!$I$27), 'Personnel Details'!$J$27, 'Personnel Details'!$E$27)))</f>
        <v/>
      </c>
      <c r="KM352" s="59" t="str">
        <f>IF(KL$9="", "", IF(AND(NOT('Personnel Details'!$N$27=""), $B352&gt;='Personnel Details'!$N$27), IF('Personnel Details'!$P$27="","", 'Personnel Details'!$P$27), IF(AND(NOT('Personnel Details'!$I$27=""), $B352&gt;='Personnel Details'!$I$27), IF('Personnel Details'!$K$27="", "", 'Personnel Details'!$K$27), IF('Personnel Details'!$F$27="", "", 'Personnel Details'!$F$27))))</f>
        <v/>
      </c>
      <c r="KN352" s="79" t="str">
        <f>IF(KL$9="", "", IF(AND(NOT('Personnel Details'!$N$27=""), $B352&gt;='Personnel Details'!$N$27), 'Personnel Details'!$Q$27, IF(AND(NOT('Personnel Details'!$I$27=""), $B352&gt;='Personnel Details'!$I$27), 'Personnel Details'!$L$27, 'Personnel Details'!$G$27)))</f>
        <v/>
      </c>
      <c r="KO352" s="59" t="str">
        <f t="shared" si="875"/>
        <v/>
      </c>
      <c r="KP352" s="53"/>
      <c r="KR352" s="78" t="str">
        <f>IF(KR$9="", "", IF(AND(NOT('Personnel Details'!$N$28=""), $B352&gt;='Personnel Details'!$N$28), 'Personnel Details'!$O$28, IF(AND(NOT('Personnel Details'!$I$28=""), $B352&gt;='Personnel Details'!$I$28), 'Personnel Details'!$J$28, 'Personnel Details'!$E$28)))</f>
        <v/>
      </c>
      <c r="KS352" s="59" t="str">
        <f>IF(KR$9="", "", IF(AND(NOT('Personnel Details'!$N$28=""), $B352&gt;='Personnel Details'!$N$28), IF('Personnel Details'!$P$28="","", 'Personnel Details'!$P$28), IF(AND(NOT('Personnel Details'!$I$28=""), $B352&gt;='Personnel Details'!$I$28), IF('Personnel Details'!$K$28="", "", 'Personnel Details'!$K$28), IF('Personnel Details'!$F$28="", "", 'Personnel Details'!$F$28))))</f>
        <v/>
      </c>
      <c r="KT352" s="79" t="str">
        <f>IF(KR$9="", "", IF(AND(NOT('Personnel Details'!$N$28=""), $B352&gt;='Personnel Details'!$N$28), 'Personnel Details'!$Q$28, IF(AND(NOT('Personnel Details'!$I$28=""), $B352&gt;='Personnel Details'!$I$28), 'Personnel Details'!$L$28, 'Personnel Details'!$G$28)))</f>
        <v/>
      </c>
      <c r="KU352" s="59" t="str">
        <f t="shared" si="876"/>
        <v/>
      </c>
      <c r="KV352" s="53"/>
      <c r="KX352" s="78" t="str">
        <f>IF(KX$9="", "", IF(AND(NOT('Personnel Details'!$N$29=""), $B352&gt;='Personnel Details'!$N$29), 'Personnel Details'!$O$29, IF(AND(NOT('Personnel Details'!$I$29=""), $B352&gt;='Personnel Details'!$I$29), 'Personnel Details'!$J$29, 'Personnel Details'!$E$29)))</f>
        <v/>
      </c>
      <c r="KY352" s="59" t="str">
        <f>IF(KX$9="", "", IF(AND(NOT('Personnel Details'!$N$29=""), $B352&gt;='Personnel Details'!$N$29), IF('Personnel Details'!$P$29="","", 'Personnel Details'!$P$29), IF(AND(NOT('Personnel Details'!$I$29=""), $B352&gt;='Personnel Details'!$I$29), IF('Personnel Details'!$K$29="", "", 'Personnel Details'!$K$29), IF('Personnel Details'!$F$29="", "", 'Personnel Details'!$F$29))))</f>
        <v/>
      </c>
      <c r="KZ352" s="79" t="str">
        <f>IF(KX$9="", "", IF(AND(NOT('Personnel Details'!$N$29=""), $B352&gt;='Personnel Details'!$N$29), 'Personnel Details'!$Q$29, IF(AND(NOT('Personnel Details'!$I$29=""), $B352&gt;='Personnel Details'!$I$29), 'Personnel Details'!$L$29, 'Personnel Details'!$G$29)))</f>
        <v/>
      </c>
      <c r="LA352" s="59" t="str">
        <f t="shared" si="877"/>
        <v/>
      </c>
      <c r="LB352" s="53"/>
      <c r="LD352" s="78" t="str">
        <f>IF(LD$9="", "", IF(AND(NOT('Personnel Details'!$N$30=""), $B352&gt;='Personnel Details'!$N$30), 'Personnel Details'!$O$30, IF(AND(NOT('Personnel Details'!$I$30=""), $B352&gt;='Personnel Details'!$I$30), 'Personnel Details'!$J$30, 'Personnel Details'!$E$30)))</f>
        <v/>
      </c>
      <c r="LE352" s="59" t="str">
        <f>IF(LD$9="", "", IF(AND(NOT('Personnel Details'!$N$30=""), $B352&gt;='Personnel Details'!$N$30), IF('Personnel Details'!$P$30="","", 'Personnel Details'!$P$30), IF(AND(NOT('Personnel Details'!$I$30=""), $B352&gt;='Personnel Details'!$I$30), IF('Personnel Details'!$K$30="", "", 'Personnel Details'!$K$30), IF('Personnel Details'!$F$30="", "", 'Personnel Details'!$F$30))))</f>
        <v/>
      </c>
      <c r="LF352" s="79" t="str">
        <f>IF(LD$9="", "", IF(AND(NOT('Personnel Details'!$N$30=""), $B352&gt;='Personnel Details'!$N$30), 'Personnel Details'!$Q$30, IF(AND(NOT('Personnel Details'!$I$30=""), $B352&gt;='Personnel Details'!$I$30), 'Personnel Details'!$L$30, 'Personnel Details'!$G$30)))</f>
        <v/>
      </c>
      <c r="LG352" s="59" t="str">
        <f t="shared" si="878"/>
        <v/>
      </c>
      <c r="LH352" s="53"/>
      <c r="LJ352" s="78" t="str">
        <f>IF(LJ$9="", "", IF(AND(NOT('Personnel Details'!$N$31=""), $B352&gt;='Personnel Details'!$N$31), 'Personnel Details'!$O$31, IF(AND(NOT('Personnel Details'!$I$31=""), $B352&gt;='Personnel Details'!$I$31), 'Personnel Details'!$J$31, 'Personnel Details'!$E$31)))</f>
        <v/>
      </c>
      <c r="LK352" s="59" t="str">
        <f>IF(LJ$9="", "", IF(AND(NOT('Personnel Details'!$N$31=""), $B352&gt;='Personnel Details'!$N$31), IF('Personnel Details'!$P$31="","", 'Personnel Details'!$P$31), IF(AND(NOT('Personnel Details'!$I$31=""), $B352&gt;='Personnel Details'!$I$31), IF('Personnel Details'!$K$31="", "", 'Personnel Details'!$K$31), IF('Personnel Details'!$F$31="", "", 'Personnel Details'!$F$31))))</f>
        <v/>
      </c>
      <c r="LL352" s="79" t="str">
        <f>IF(LJ$9="", "", IF(AND(NOT('Personnel Details'!$N$31=""), $B352&gt;='Personnel Details'!$N$31), 'Personnel Details'!$Q$31, IF(AND(NOT('Personnel Details'!$I$31=""), $B352&gt;='Personnel Details'!$I$31), 'Personnel Details'!$L$31, 'Personnel Details'!$G$31)))</f>
        <v/>
      </c>
      <c r="LM352" s="59" t="str">
        <f t="shared" si="879"/>
        <v/>
      </c>
      <c r="LN352" s="53"/>
      <c r="LP352" s="78" t="str">
        <f>IF(LP$9="", "", IF(AND(NOT('Personnel Details'!$N$32=""), $B352&gt;='Personnel Details'!$N$32), 'Personnel Details'!$O$32, IF(AND(NOT('Personnel Details'!$I$32=""), $B352&gt;='Personnel Details'!$I$32), 'Personnel Details'!$J$32, 'Personnel Details'!$E$32)))</f>
        <v/>
      </c>
      <c r="LQ352" s="59" t="str">
        <f>IF(LP$9="", "", IF(AND(NOT('Personnel Details'!$N$32=""), $B352&gt;='Personnel Details'!$N$32), IF('Personnel Details'!$P$32="","", 'Personnel Details'!$P$32), IF(AND(NOT('Personnel Details'!$I$32=""), $B352&gt;='Personnel Details'!$I$32), IF('Personnel Details'!$K$32="", "", 'Personnel Details'!$K$32), IF('Personnel Details'!$F$32="", "", 'Personnel Details'!$F$32))))</f>
        <v/>
      </c>
      <c r="LR352" s="79" t="str">
        <f>IF(LP$9="", "", IF(AND(NOT('Personnel Details'!$N$32=""), $B352&gt;='Personnel Details'!$N$32), 'Personnel Details'!$Q$32, IF(AND(NOT('Personnel Details'!$I$32=""), $B352&gt;='Personnel Details'!$I$32), 'Personnel Details'!$L$32, 'Personnel Details'!$G$32)))</f>
        <v/>
      </c>
      <c r="LS352" s="59" t="str">
        <f t="shared" si="880"/>
        <v/>
      </c>
      <c r="LT352" s="53"/>
      <c r="LV352" s="78" t="str">
        <f>IF(LV$9="", "", IF(AND(NOT('Personnel Details'!$N$33=""), $B352&gt;='Personnel Details'!$N$33), 'Personnel Details'!$O$33, IF(AND(NOT('Personnel Details'!$I$33=""), $B352&gt;='Personnel Details'!$I$33), 'Personnel Details'!$J$33, 'Personnel Details'!$E$33)))</f>
        <v/>
      </c>
      <c r="LW352" s="59" t="str">
        <f>IF(LV$9="", "", IF(AND(NOT('Personnel Details'!$N$33=""), $B352&gt;='Personnel Details'!$N$33), IF('Personnel Details'!$P$33="","", 'Personnel Details'!$P$33), IF(AND(NOT('Personnel Details'!$I$33=""), $B352&gt;='Personnel Details'!$I$33), IF('Personnel Details'!$K$33="", "", 'Personnel Details'!$K$33), IF('Personnel Details'!$F$33="", "", 'Personnel Details'!$F$33))))</f>
        <v/>
      </c>
      <c r="LX352" s="79" t="str">
        <f>IF(LV$9="", "", IF(AND(NOT('Personnel Details'!$N$33=""), $B352&gt;='Personnel Details'!$N$33), 'Personnel Details'!$Q$33, IF(AND(NOT('Personnel Details'!$I$33=""), $B352&gt;='Personnel Details'!$I$33), 'Personnel Details'!$L$33, 'Personnel Details'!$G$33)))</f>
        <v/>
      </c>
      <c r="LY352" s="59" t="str">
        <f t="shared" si="881"/>
        <v/>
      </c>
      <c r="LZ352" s="53"/>
      <c r="MB352" s="78" t="str">
        <f>IF(MB$9="", "", IF(AND(NOT('Personnel Details'!$N$34=""), $B352&gt;='Personnel Details'!$N$34), 'Personnel Details'!$O$34, IF(AND(NOT('Personnel Details'!$I$34=""), $B352&gt;='Personnel Details'!$I$34), 'Personnel Details'!$J$34, 'Personnel Details'!$E$34)))</f>
        <v/>
      </c>
      <c r="MC352" s="59" t="str">
        <f>IF(MB$9="", "", IF(AND(NOT('Personnel Details'!$N$34=""), $B352&gt;='Personnel Details'!$N$34), IF('Personnel Details'!$P$34="","", 'Personnel Details'!$P$34), IF(AND(NOT('Personnel Details'!$I$34=""), $B352&gt;='Personnel Details'!$I$34), IF('Personnel Details'!$K$34="", "", 'Personnel Details'!$K$34), IF('Personnel Details'!$F$34="", "", 'Personnel Details'!$F$34))))</f>
        <v/>
      </c>
      <c r="MD352" s="79" t="str">
        <f>IF(MB$9="", "", IF(AND(NOT('Personnel Details'!$N$34=""), $B352&gt;='Personnel Details'!$N$34), 'Personnel Details'!$Q$34, IF(AND(NOT('Personnel Details'!$I$34=""), $B352&gt;='Personnel Details'!$I$34), 'Personnel Details'!$L$34, 'Personnel Details'!$G$34)))</f>
        <v/>
      </c>
      <c r="ME352" s="59" t="str">
        <f t="shared" si="882"/>
        <v/>
      </c>
      <c r="MF352" s="53"/>
      <c r="MH352" s="78" t="str">
        <f>IF(MH$9="", "", IF(AND(NOT('Personnel Details'!$N$35=""), $B352&gt;='Personnel Details'!$N$35), 'Personnel Details'!$O$35, IF(AND(NOT('Personnel Details'!$I$35=""), $B352&gt;='Personnel Details'!$I$35), 'Personnel Details'!$J$35, 'Personnel Details'!$E$35)))</f>
        <v/>
      </c>
      <c r="MI352" s="59" t="str">
        <f>IF(MH$9="", "", IF(AND(NOT('Personnel Details'!$N$35=""), $B352&gt;='Personnel Details'!$N$35), IF('Personnel Details'!$P$35="","", 'Personnel Details'!$P$35), IF(AND(NOT('Personnel Details'!$I$35=""), $B352&gt;='Personnel Details'!$I$35), IF('Personnel Details'!$K$35="", "", 'Personnel Details'!$K$35), IF('Personnel Details'!$F$35="", "", 'Personnel Details'!$F$35))))</f>
        <v/>
      </c>
      <c r="MJ352" s="79" t="str">
        <f>IF(MH$9="", "", IF(AND(NOT('Personnel Details'!$N$35=""), $B352&gt;='Personnel Details'!$N$35), 'Personnel Details'!$Q$35, IF(AND(NOT('Personnel Details'!$I$35=""), $B352&gt;='Personnel Details'!$I$35), 'Personnel Details'!$L$35, 'Personnel Details'!$G$35)))</f>
        <v/>
      </c>
      <c r="MK352" s="59" t="str">
        <f t="shared" si="883"/>
        <v/>
      </c>
      <c r="ML352" s="53"/>
      <c r="MN352" s="78" t="str">
        <f>IF(MN$9="", "", IF(AND(NOT('Personnel Details'!$N$36=""), $B352&gt;='Personnel Details'!$N$36), 'Personnel Details'!$O$36, IF(AND(NOT('Personnel Details'!$I$36=""), $B352&gt;='Personnel Details'!$I$36), 'Personnel Details'!$J$36, 'Personnel Details'!$E$36)))</f>
        <v/>
      </c>
      <c r="MO352" s="59" t="str">
        <f>IF(MN$9="", "", IF(AND(NOT('Personnel Details'!$N$36=""), $B352&gt;='Personnel Details'!$N$36), IF('Personnel Details'!$P$36="","", 'Personnel Details'!$P$36), IF(AND(NOT('Personnel Details'!$I$36=""), $B352&gt;='Personnel Details'!$I$36), IF('Personnel Details'!$K$36="", "", 'Personnel Details'!$K$36), IF('Personnel Details'!$F$36="", "", 'Personnel Details'!$F$36))))</f>
        <v/>
      </c>
      <c r="MP352" s="79" t="str">
        <f>IF(MN$9="", "", IF(AND(NOT('Personnel Details'!$N$36=""), $B352&gt;='Personnel Details'!$N$36), 'Personnel Details'!$Q$36, IF(AND(NOT('Personnel Details'!$I$36=""), $B352&gt;='Personnel Details'!$I$36), 'Personnel Details'!$L$36, 'Personnel Details'!$G$36)))</f>
        <v/>
      </c>
      <c r="MQ352" s="59" t="str">
        <f t="shared" si="884"/>
        <v/>
      </c>
      <c r="MR352" s="53"/>
      <c r="MT352" s="78" t="str">
        <f>IF(MT$9="", "", IF(AND(NOT('Personnel Details'!$N$37=""), $B352&gt;='Personnel Details'!$N$37), 'Personnel Details'!$O$37, IF(AND(NOT('Personnel Details'!$I$37=""), $B352&gt;='Personnel Details'!$I$37), 'Personnel Details'!$J$37, 'Personnel Details'!$E$37)))</f>
        <v/>
      </c>
      <c r="MU352" s="59" t="str">
        <f>IF(MT$9="", "", IF(AND(NOT('Personnel Details'!$N$37=""), $B352&gt;='Personnel Details'!$N$37), IF('Personnel Details'!$P$37="","", 'Personnel Details'!$P$37), IF(AND(NOT('Personnel Details'!$I$37=""), $B352&gt;='Personnel Details'!$I$37), IF('Personnel Details'!$K$37="", "", 'Personnel Details'!$K$37), IF('Personnel Details'!$F$37="", "", 'Personnel Details'!$F$37))))</f>
        <v/>
      </c>
      <c r="MV352" s="79" t="str">
        <f>IF(MT$9="", "", IF(AND(NOT('Personnel Details'!$N$37=""), $B352&gt;='Personnel Details'!$N$37), 'Personnel Details'!$Q$37, IF(AND(NOT('Personnel Details'!$I$37=""), $B352&gt;='Personnel Details'!$I$37), 'Personnel Details'!$L$37, 'Personnel Details'!$G$37)))</f>
        <v/>
      </c>
      <c r="MW352" s="59" t="str">
        <f t="shared" si="885"/>
        <v/>
      </c>
      <c r="MX352" s="53"/>
      <c r="MZ352" s="78" t="str">
        <f>IF(MZ$9="", "", IF(AND(NOT('Personnel Details'!$N$38=""), $B352&gt;='Personnel Details'!$N$38), 'Personnel Details'!$O$38, IF(AND(NOT('Personnel Details'!$I$38=""), $B352&gt;='Personnel Details'!$I$38), 'Personnel Details'!$J$38, 'Personnel Details'!$E$38)))</f>
        <v/>
      </c>
      <c r="NA352" s="59" t="str">
        <f>IF(MZ$9="", "", IF(AND(NOT('Personnel Details'!$N$38=""), $B352&gt;='Personnel Details'!$N$38), IF('Personnel Details'!$P$38="","", 'Personnel Details'!$P$38), IF(AND(NOT('Personnel Details'!$I$38=""), $B352&gt;='Personnel Details'!$I$38), IF('Personnel Details'!$K$38="", "", 'Personnel Details'!$K$38), IF('Personnel Details'!$F$38="", "", 'Personnel Details'!$F$38))))</f>
        <v/>
      </c>
      <c r="NB352" s="79" t="str">
        <f>IF(MZ$9="", "", IF(AND(NOT('Personnel Details'!$N$38=""), $B352&gt;='Personnel Details'!$N$38), 'Personnel Details'!$Q$38, IF(AND(NOT('Personnel Details'!$I$38=""), $B352&gt;='Personnel Details'!$I$38), 'Personnel Details'!$L$38, 'Personnel Details'!$G$38)))</f>
        <v/>
      </c>
      <c r="NC352" s="59" t="str">
        <f t="shared" si="886"/>
        <v/>
      </c>
      <c r="ND352" s="53"/>
      <c r="NF352" s="78" t="str">
        <f>IF(NF$9="", "", IF(AND(NOT('Personnel Details'!$N$39=""), $B352&gt;='Personnel Details'!$N$39), 'Personnel Details'!$O$39, IF(AND(NOT('Personnel Details'!$I$39=""), $B352&gt;='Personnel Details'!$I$39), 'Personnel Details'!$J$39, 'Personnel Details'!$E$39)))</f>
        <v/>
      </c>
      <c r="NG352" s="59" t="str">
        <f>IF(NF$9="", "", IF(AND(NOT('Personnel Details'!$N$39=""), $B352&gt;='Personnel Details'!$N$39), IF('Personnel Details'!$P$39="","", 'Personnel Details'!$P$39), IF(AND(NOT('Personnel Details'!$I$39=""), $B352&gt;='Personnel Details'!$I$39), IF('Personnel Details'!$K$39="", "", 'Personnel Details'!$K$39), IF('Personnel Details'!$F$39="", "", 'Personnel Details'!$F$39))))</f>
        <v/>
      </c>
      <c r="NH352" s="79" t="str">
        <f>IF(NF$9="", "", IF(AND(NOT('Personnel Details'!$N$39=""), $B352&gt;='Personnel Details'!$N$39), 'Personnel Details'!$Q$39, IF(AND(NOT('Personnel Details'!$I$39=""), $B352&gt;='Personnel Details'!$I$39), 'Personnel Details'!$L$39, 'Personnel Details'!$G$39)))</f>
        <v/>
      </c>
      <c r="NI352" s="59" t="str">
        <f t="shared" si="887"/>
        <v/>
      </c>
      <c r="NJ352" s="53"/>
      <c r="NL352" s="78" t="str">
        <f>IF(NL$9="", "", IF(AND(NOT('Personnel Details'!$N$40=""), $B352&gt;='Personnel Details'!$N$40), 'Personnel Details'!$O$40, IF(AND(NOT('Personnel Details'!$I$40=""), $B352&gt;='Personnel Details'!$I$40), 'Personnel Details'!$J$40, 'Personnel Details'!$E$40)))</f>
        <v/>
      </c>
      <c r="NM352" s="59" t="str">
        <f>IF(NL$9="", "", IF(AND(NOT('Personnel Details'!$N$40=""), $B352&gt;='Personnel Details'!$N$40), IF('Personnel Details'!$P$40="","", 'Personnel Details'!$P$40), IF(AND(NOT('Personnel Details'!$I$40=""), $B352&gt;='Personnel Details'!$I$40), IF('Personnel Details'!$K$40="", "", 'Personnel Details'!$K$40), IF('Personnel Details'!$F$40="", "", 'Personnel Details'!$F$40))))</f>
        <v/>
      </c>
      <c r="NN352" s="79" t="str">
        <f>IF(NL$9="", "", IF(AND(NOT('Personnel Details'!$N$40=""), $B352&gt;='Personnel Details'!$N$40), 'Personnel Details'!$Q$40, IF(AND(NOT('Personnel Details'!$I$40=""), $B352&gt;='Personnel Details'!$I$40), 'Personnel Details'!$L$40, 'Personnel Details'!$G$40)))</f>
        <v/>
      </c>
      <c r="NO352" s="59" t="str">
        <f t="shared" si="888"/>
        <v/>
      </c>
      <c r="NP352" s="53"/>
    </row>
    <row r="353" spans="1:380" x14ac:dyDescent="0.25">
      <c r="A353" s="32"/>
      <c r="B353" s="113" t="str">
        <f>IFERROR(IF(B352+1&gt;'Personnel Details'!$U$5, "", B352+1), "")</f>
        <v/>
      </c>
      <c r="C353" s="32"/>
      <c r="D353" s="120"/>
      <c r="E353" s="13" t="str">
        <f t="shared" si="767"/>
        <v/>
      </c>
      <c r="F353" s="13" t="str">
        <f t="shared" si="798"/>
        <v/>
      </c>
      <c r="G353" s="56" t="str">
        <f t="shared" si="889"/>
        <v/>
      </c>
      <c r="H353" s="16" t="str">
        <f t="shared" si="799"/>
        <v/>
      </c>
      <c r="I353" s="32"/>
      <c r="J353" s="120"/>
      <c r="K353" s="62" t="str">
        <f t="shared" si="768"/>
        <v/>
      </c>
      <c r="L353" s="62" t="str">
        <f t="shared" si="800"/>
        <v/>
      </c>
      <c r="M353" s="65" t="str">
        <f t="shared" si="890"/>
        <v/>
      </c>
      <c r="N353" s="68" t="str">
        <f t="shared" si="801"/>
        <v/>
      </c>
      <c r="O353" s="32"/>
      <c r="P353" s="120"/>
      <c r="Q353" s="62" t="str">
        <f t="shared" si="769"/>
        <v/>
      </c>
      <c r="R353" s="62" t="str">
        <f t="shared" si="802"/>
        <v/>
      </c>
      <c r="S353" s="65" t="str">
        <f t="shared" si="891"/>
        <v/>
      </c>
      <c r="T353" s="68" t="str">
        <f t="shared" si="803"/>
        <v/>
      </c>
      <c r="U353" s="32"/>
      <c r="V353" s="120"/>
      <c r="W353" s="62" t="str">
        <f t="shared" si="770"/>
        <v/>
      </c>
      <c r="X353" s="62" t="str">
        <f t="shared" si="804"/>
        <v/>
      </c>
      <c r="Y353" s="65" t="str">
        <f t="shared" si="892"/>
        <v/>
      </c>
      <c r="Z353" s="68" t="str">
        <f t="shared" si="805"/>
        <v/>
      </c>
      <c r="AA353" s="32"/>
      <c r="AB353" s="120"/>
      <c r="AC353" s="62" t="str">
        <f t="shared" si="771"/>
        <v/>
      </c>
      <c r="AD353" s="62" t="str">
        <f t="shared" si="806"/>
        <v/>
      </c>
      <c r="AE353" s="65" t="str">
        <f t="shared" si="893"/>
        <v/>
      </c>
      <c r="AF353" s="68" t="str">
        <f t="shared" si="807"/>
        <v/>
      </c>
      <c r="AG353" s="32"/>
      <c r="AH353" s="120"/>
      <c r="AI353" s="62" t="str">
        <f t="shared" si="772"/>
        <v/>
      </c>
      <c r="AJ353" s="62" t="str">
        <f t="shared" si="808"/>
        <v/>
      </c>
      <c r="AK353" s="65" t="str">
        <f t="shared" si="894"/>
        <v/>
      </c>
      <c r="AL353" s="68" t="str">
        <f t="shared" si="809"/>
        <v/>
      </c>
      <c r="AM353" s="32"/>
      <c r="AN353" s="120"/>
      <c r="AO353" s="62" t="str">
        <f t="shared" si="773"/>
        <v/>
      </c>
      <c r="AP353" s="62" t="str">
        <f t="shared" si="810"/>
        <v/>
      </c>
      <c r="AQ353" s="65" t="str">
        <f t="shared" si="895"/>
        <v/>
      </c>
      <c r="AR353" s="68" t="str">
        <f t="shared" si="811"/>
        <v/>
      </c>
      <c r="AS353" s="32"/>
      <c r="AT353" s="120"/>
      <c r="AU353" s="62" t="str">
        <f t="shared" si="774"/>
        <v/>
      </c>
      <c r="AV353" s="62" t="str">
        <f t="shared" si="812"/>
        <v/>
      </c>
      <c r="AW353" s="65" t="str">
        <f t="shared" si="896"/>
        <v/>
      </c>
      <c r="AX353" s="68" t="str">
        <f t="shared" si="813"/>
        <v/>
      </c>
      <c r="AY353" s="32"/>
      <c r="AZ353" s="120"/>
      <c r="BA353" s="62" t="str">
        <f t="shared" si="775"/>
        <v/>
      </c>
      <c r="BB353" s="62" t="str">
        <f t="shared" si="814"/>
        <v/>
      </c>
      <c r="BC353" s="65" t="str">
        <f t="shared" si="897"/>
        <v/>
      </c>
      <c r="BD353" s="68" t="str">
        <f t="shared" si="815"/>
        <v/>
      </c>
      <c r="BE353" s="32"/>
      <c r="BF353" s="120"/>
      <c r="BG353" s="62" t="str">
        <f t="shared" si="776"/>
        <v/>
      </c>
      <c r="BH353" s="62" t="str">
        <f t="shared" si="816"/>
        <v/>
      </c>
      <c r="BI353" s="65" t="str">
        <f t="shared" si="898"/>
        <v/>
      </c>
      <c r="BJ353" s="68" t="str">
        <f t="shared" si="817"/>
        <v/>
      </c>
      <c r="BK353" s="32"/>
      <c r="BL353" s="120"/>
      <c r="BM353" s="62" t="str">
        <f t="shared" si="777"/>
        <v/>
      </c>
      <c r="BN353" s="62" t="str">
        <f t="shared" si="818"/>
        <v/>
      </c>
      <c r="BO353" s="65" t="str">
        <f t="shared" si="899"/>
        <v/>
      </c>
      <c r="BP353" s="68" t="str">
        <f t="shared" si="819"/>
        <v/>
      </c>
      <c r="BQ353" s="32"/>
      <c r="BR353" s="120"/>
      <c r="BS353" s="62" t="str">
        <f t="shared" si="778"/>
        <v/>
      </c>
      <c r="BT353" s="62" t="str">
        <f t="shared" si="820"/>
        <v/>
      </c>
      <c r="BU353" s="65" t="str">
        <f t="shared" si="900"/>
        <v/>
      </c>
      <c r="BV353" s="68" t="str">
        <f t="shared" si="821"/>
        <v/>
      </c>
      <c r="BW353" s="32"/>
      <c r="BX353" s="120"/>
      <c r="BY353" s="62" t="str">
        <f t="shared" si="779"/>
        <v/>
      </c>
      <c r="BZ353" s="62" t="str">
        <f t="shared" si="822"/>
        <v/>
      </c>
      <c r="CA353" s="65" t="str">
        <f t="shared" si="901"/>
        <v/>
      </c>
      <c r="CB353" s="68" t="str">
        <f t="shared" si="823"/>
        <v/>
      </c>
      <c r="CC353" s="32"/>
      <c r="CD353" s="120"/>
      <c r="CE353" s="62" t="str">
        <f t="shared" si="780"/>
        <v/>
      </c>
      <c r="CF353" s="62" t="str">
        <f t="shared" si="824"/>
        <v/>
      </c>
      <c r="CG353" s="65" t="str">
        <f t="shared" si="902"/>
        <v/>
      </c>
      <c r="CH353" s="68" t="str">
        <f t="shared" si="825"/>
        <v/>
      </c>
      <c r="CI353" s="32"/>
      <c r="CJ353" s="120"/>
      <c r="CK353" s="62" t="str">
        <f t="shared" si="781"/>
        <v/>
      </c>
      <c r="CL353" s="62" t="str">
        <f t="shared" si="826"/>
        <v/>
      </c>
      <c r="CM353" s="65" t="str">
        <f t="shared" si="903"/>
        <v/>
      </c>
      <c r="CN353" s="68" t="str">
        <f t="shared" si="827"/>
        <v/>
      </c>
      <c r="CO353" s="32"/>
      <c r="CP353" s="120"/>
      <c r="CQ353" s="62" t="str">
        <f t="shared" si="782"/>
        <v/>
      </c>
      <c r="CR353" s="62" t="str">
        <f t="shared" si="828"/>
        <v/>
      </c>
      <c r="CS353" s="65" t="str">
        <f t="shared" si="904"/>
        <v/>
      </c>
      <c r="CT353" s="68" t="str">
        <f t="shared" si="829"/>
        <v/>
      </c>
      <c r="CU353" s="32"/>
      <c r="CV353" s="120"/>
      <c r="CW353" s="62" t="str">
        <f t="shared" si="783"/>
        <v/>
      </c>
      <c r="CX353" s="62" t="str">
        <f t="shared" si="830"/>
        <v/>
      </c>
      <c r="CY353" s="65" t="str">
        <f t="shared" si="905"/>
        <v/>
      </c>
      <c r="CZ353" s="68" t="str">
        <f t="shared" si="831"/>
        <v/>
      </c>
      <c r="DA353" s="32"/>
      <c r="DB353" s="120"/>
      <c r="DC353" s="62" t="str">
        <f t="shared" si="784"/>
        <v/>
      </c>
      <c r="DD353" s="62" t="str">
        <f t="shared" si="832"/>
        <v/>
      </c>
      <c r="DE353" s="65" t="str">
        <f t="shared" si="906"/>
        <v/>
      </c>
      <c r="DF353" s="68" t="str">
        <f t="shared" si="833"/>
        <v/>
      </c>
      <c r="DG353" s="32"/>
      <c r="DH353" s="120"/>
      <c r="DI353" s="62" t="str">
        <f t="shared" si="785"/>
        <v/>
      </c>
      <c r="DJ353" s="62" t="str">
        <f t="shared" si="834"/>
        <v/>
      </c>
      <c r="DK353" s="65" t="str">
        <f t="shared" si="907"/>
        <v/>
      </c>
      <c r="DL353" s="68" t="str">
        <f t="shared" si="835"/>
        <v/>
      </c>
      <c r="DM353" s="32"/>
      <c r="DN353" s="120"/>
      <c r="DO353" s="62" t="str">
        <f t="shared" si="786"/>
        <v/>
      </c>
      <c r="DP353" s="62" t="str">
        <f t="shared" si="836"/>
        <v/>
      </c>
      <c r="DQ353" s="65" t="str">
        <f t="shared" si="908"/>
        <v/>
      </c>
      <c r="DR353" s="68" t="str">
        <f t="shared" si="837"/>
        <v/>
      </c>
      <c r="DS353" s="32"/>
      <c r="DT353" s="120"/>
      <c r="DU353" s="62" t="str">
        <f t="shared" si="787"/>
        <v/>
      </c>
      <c r="DV353" s="62" t="str">
        <f t="shared" si="838"/>
        <v/>
      </c>
      <c r="DW353" s="65" t="str">
        <f t="shared" si="909"/>
        <v/>
      </c>
      <c r="DX353" s="68" t="str">
        <f t="shared" si="839"/>
        <v/>
      </c>
      <c r="DY353" s="32"/>
      <c r="DZ353" s="120"/>
      <c r="EA353" s="62" t="str">
        <f t="shared" si="788"/>
        <v/>
      </c>
      <c r="EB353" s="62" t="str">
        <f t="shared" si="840"/>
        <v/>
      </c>
      <c r="EC353" s="65" t="str">
        <f t="shared" si="910"/>
        <v/>
      </c>
      <c r="ED353" s="68" t="str">
        <f t="shared" si="841"/>
        <v/>
      </c>
      <c r="EE353" s="32"/>
      <c r="EF353" s="120"/>
      <c r="EG353" s="62" t="str">
        <f t="shared" si="789"/>
        <v/>
      </c>
      <c r="EH353" s="62" t="str">
        <f t="shared" si="842"/>
        <v/>
      </c>
      <c r="EI353" s="65" t="str">
        <f t="shared" si="911"/>
        <v/>
      </c>
      <c r="EJ353" s="68" t="str">
        <f t="shared" si="843"/>
        <v/>
      </c>
      <c r="EK353" s="32"/>
      <c r="EL353" s="120"/>
      <c r="EM353" s="62" t="str">
        <f t="shared" si="790"/>
        <v/>
      </c>
      <c r="EN353" s="62" t="str">
        <f t="shared" si="844"/>
        <v/>
      </c>
      <c r="EO353" s="65" t="str">
        <f t="shared" si="912"/>
        <v/>
      </c>
      <c r="EP353" s="68" t="str">
        <f t="shared" si="845"/>
        <v/>
      </c>
      <c r="EQ353" s="32"/>
      <c r="ER353" s="120"/>
      <c r="ES353" s="62" t="str">
        <f t="shared" si="791"/>
        <v/>
      </c>
      <c r="ET353" s="62" t="str">
        <f t="shared" si="846"/>
        <v/>
      </c>
      <c r="EU353" s="65" t="str">
        <f t="shared" si="913"/>
        <v/>
      </c>
      <c r="EV353" s="68" t="str">
        <f t="shared" si="847"/>
        <v/>
      </c>
      <c r="EW353" s="32"/>
      <c r="EX353" s="120"/>
      <c r="EY353" s="62" t="str">
        <f t="shared" si="792"/>
        <v/>
      </c>
      <c r="EZ353" s="62" t="str">
        <f t="shared" si="848"/>
        <v/>
      </c>
      <c r="FA353" s="65" t="str">
        <f t="shared" si="914"/>
        <v/>
      </c>
      <c r="FB353" s="68" t="str">
        <f t="shared" si="849"/>
        <v/>
      </c>
      <c r="FC353" s="32"/>
      <c r="FD353" s="120"/>
      <c r="FE353" s="62" t="str">
        <f t="shared" si="793"/>
        <v/>
      </c>
      <c r="FF353" s="62" t="str">
        <f t="shared" si="850"/>
        <v/>
      </c>
      <c r="FG353" s="65" t="str">
        <f t="shared" si="915"/>
        <v/>
      </c>
      <c r="FH353" s="68" t="str">
        <f t="shared" si="851"/>
        <v/>
      </c>
      <c r="FI353" s="32"/>
      <c r="FJ353" s="120"/>
      <c r="FK353" s="62" t="str">
        <f t="shared" si="794"/>
        <v/>
      </c>
      <c r="FL353" s="62" t="str">
        <f t="shared" si="852"/>
        <v/>
      </c>
      <c r="FM353" s="65" t="str">
        <f t="shared" si="916"/>
        <v/>
      </c>
      <c r="FN353" s="68" t="str">
        <f t="shared" si="853"/>
        <v/>
      </c>
      <c r="FO353" s="32"/>
      <c r="FP353" s="120"/>
      <c r="FQ353" s="62" t="str">
        <f t="shared" si="795"/>
        <v/>
      </c>
      <c r="FR353" s="62" t="str">
        <f t="shared" si="854"/>
        <v/>
      </c>
      <c r="FS353" s="65" t="str">
        <f t="shared" si="917"/>
        <v/>
      </c>
      <c r="FT353" s="68" t="str">
        <f t="shared" si="855"/>
        <v/>
      </c>
      <c r="FU353" s="32"/>
      <c r="FV353" s="120"/>
      <c r="FW353" s="62" t="str">
        <f t="shared" si="796"/>
        <v/>
      </c>
      <c r="FX353" s="62" t="str">
        <f t="shared" si="856"/>
        <v/>
      </c>
      <c r="FY353" s="65" t="str">
        <f t="shared" si="918"/>
        <v/>
      </c>
      <c r="FZ353" s="68" t="str">
        <f t="shared" si="857"/>
        <v/>
      </c>
      <c r="GA353" s="32"/>
      <c r="GC353" s="7" t="str">
        <f t="shared" si="858"/>
        <v/>
      </c>
      <c r="GD353" s="7" t="str">
        <f t="shared" ca="1" si="797"/>
        <v/>
      </c>
      <c r="GT353" s="71" t="str">
        <f>IF(GT$9="", "", IF(AND(NOT('Personnel Details'!$N$11=""), $B353&gt;='Personnel Details'!$N$11), 'Personnel Details'!$O$11, IF(AND(NOT('Personnel Details'!$I$11=""), $B353&gt;='Personnel Details'!$I$11), 'Personnel Details'!$J$11, 'Personnel Details'!$E$11)))</f>
        <v/>
      </c>
      <c r="GU353" s="59" t="str">
        <f>IF(GT$9="", "", IF(AND(NOT('Personnel Details'!$N$11=""), $B353&gt;='Personnel Details'!$N$11), IF('Personnel Details'!$P$11="","", 'Personnel Details'!$P$11), IF(AND(NOT('Personnel Details'!$I$11=""), $B353&gt;='Personnel Details'!$I$11), IF('Personnel Details'!$K$11="", "", 'Personnel Details'!$K$11), IF('Personnel Details'!$F$11="", "", 'Personnel Details'!$F$11))))</f>
        <v/>
      </c>
      <c r="GV353" s="74" t="str">
        <f>IF(GT$9="", "", IF(AND(NOT('Personnel Details'!$N$11=""), $B353&gt;='Personnel Details'!$N$11), 'Personnel Details'!$Q$11, IF(AND(NOT('Personnel Details'!$I$11=""), $B353&gt;='Personnel Details'!$I$11), 'Personnel Details'!$L$11, 'Personnel Details'!$G$11)))</f>
        <v/>
      </c>
      <c r="GW353" s="59" t="str">
        <f t="shared" si="859"/>
        <v/>
      </c>
      <c r="GX353" s="53"/>
      <c r="GZ353" s="78" t="str">
        <f>IF(GZ$9="", "", IF(AND(NOT('Personnel Details'!$N$12=""), $B353&gt;='Personnel Details'!$N$12), 'Personnel Details'!$O$12, IF(AND(NOT('Personnel Details'!$I$12=""), $B353&gt;='Personnel Details'!$I$12), 'Personnel Details'!$J$12, 'Personnel Details'!$E$12)))</f>
        <v/>
      </c>
      <c r="HA353" s="59" t="str">
        <f>IF(GZ$9="", "", IF(AND(NOT('Personnel Details'!$N$12=""), $B353&gt;='Personnel Details'!$N$12), IF('Personnel Details'!$P$12="","", 'Personnel Details'!$P$12), IF(AND(NOT('Personnel Details'!$I$12=""), $B353&gt;='Personnel Details'!$I$12), IF('Personnel Details'!$K$12="", "", 'Personnel Details'!$K$12), IF('Personnel Details'!$F$12="", "", 'Personnel Details'!$F$12))))</f>
        <v/>
      </c>
      <c r="HB353" s="79" t="str">
        <f>IF(GZ$9="", "", IF(AND(NOT('Personnel Details'!$N$12=""), $B353&gt;='Personnel Details'!$N$12), 'Personnel Details'!$Q$12, IF(AND(NOT('Personnel Details'!$I$12=""), $B353&gt;='Personnel Details'!$I$12), 'Personnel Details'!$L$12, 'Personnel Details'!$G$12)))</f>
        <v/>
      </c>
      <c r="HC353" s="59" t="str">
        <f t="shared" si="860"/>
        <v/>
      </c>
      <c r="HD353" s="53"/>
      <c r="HF353" s="78" t="str">
        <f>IF(HF$9="", "", IF(AND(NOT('Personnel Details'!$N$13=""), $B353&gt;='Personnel Details'!$N$13), 'Personnel Details'!$O$13, IF(AND(NOT('Personnel Details'!$I$13=""), $B353&gt;='Personnel Details'!$I$13), 'Personnel Details'!$J$13, 'Personnel Details'!$E$13)))</f>
        <v/>
      </c>
      <c r="HG353" s="59" t="str">
        <f>IF(HF$9="", "", IF(AND(NOT('Personnel Details'!$N$13=""), $B353&gt;='Personnel Details'!$N$13), IF('Personnel Details'!$P$13="","", 'Personnel Details'!$P$13), IF(AND(NOT('Personnel Details'!$I$13=""), $B353&gt;='Personnel Details'!$I$13), IF('Personnel Details'!$K$13="", "", 'Personnel Details'!$K$13), IF('Personnel Details'!$F$13="", "", 'Personnel Details'!$F$13))))</f>
        <v/>
      </c>
      <c r="HH353" s="79" t="str">
        <f>IF(HF$9="", "", IF(AND(NOT('Personnel Details'!$N$13=""), $B353&gt;='Personnel Details'!$N$13), 'Personnel Details'!$Q$13, IF(AND(NOT('Personnel Details'!$I$13=""), $B353&gt;='Personnel Details'!$I$13), 'Personnel Details'!$L$13, 'Personnel Details'!$G$13)))</f>
        <v/>
      </c>
      <c r="HI353" s="59" t="str">
        <f t="shared" si="861"/>
        <v/>
      </c>
      <c r="HJ353" s="53"/>
      <c r="HL353" s="78" t="str">
        <f>IF(HL$9="", "", IF(AND(NOT('Personnel Details'!$N$14=""), $B353&gt;='Personnel Details'!$N$14), 'Personnel Details'!$O$14, IF(AND(NOT('Personnel Details'!$I$14=""), $B353&gt;='Personnel Details'!$I$14), 'Personnel Details'!$J$14, 'Personnel Details'!$E$14)))</f>
        <v/>
      </c>
      <c r="HM353" s="59" t="str">
        <f>IF(HL$9="", "", IF(AND(NOT('Personnel Details'!$N$14=""), $B353&gt;='Personnel Details'!$N$14), IF('Personnel Details'!$P$14="","", 'Personnel Details'!$P$14), IF(AND(NOT('Personnel Details'!$I$14=""), $B353&gt;='Personnel Details'!$I$14), IF('Personnel Details'!$K$14="", "", 'Personnel Details'!$K$14), IF('Personnel Details'!$F$14="", "", 'Personnel Details'!$F$14))))</f>
        <v/>
      </c>
      <c r="HN353" s="79" t="str">
        <f>IF(HL$9="", "", IF(AND(NOT('Personnel Details'!$N$14=""), $B353&gt;='Personnel Details'!$N$14), 'Personnel Details'!$Q$14, IF(AND(NOT('Personnel Details'!$I$14=""), $B353&gt;='Personnel Details'!$I$14), 'Personnel Details'!$L$14, 'Personnel Details'!$G$14)))</f>
        <v/>
      </c>
      <c r="HO353" s="59" t="str">
        <f t="shared" si="862"/>
        <v/>
      </c>
      <c r="HP353" s="53"/>
      <c r="HR353" s="78" t="str">
        <f>IF(HR$9="", "", IF(AND(NOT('Personnel Details'!$N$15=""), $B353&gt;='Personnel Details'!$N$15), 'Personnel Details'!$O$15, IF(AND(NOT('Personnel Details'!$I$15=""), $B353&gt;='Personnel Details'!$I$15), 'Personnel Details'!$J$15, 'Personnel Details'!$E$15)))</f>
        <v/>
      </c>
      <c r="HS353" s="59" t="str">
        <f>IF(HR$9="", "", IF(AND(NOT('Personnel Details'!$N$15=""), $B353&gt;='Personnel Details'!$N$15), IF('Personnel Details'!$P$15="","", 'Personnel Details'!$P$15), IF(AND(NOT('Personnel Details'!$I$15=""), $B353&gt;='Personnel Details'!$I$15), IF('Personnel Details'!$K$15="", "", 'Personnel Details'!$K$15), IF('Personnel Details'!$F$15="", "", 'Personnel Details'!$F$15))))</f>
        <v/>
      </c>
      <c r="HT353" s="79" t="str">
        <f>IF(HR$9="", "", IF(AND(NOT('Personnel Details'!$N$15=""), $B353&gt;='Personnel Details'!$N$15), 'Personnel Details'!$Q$15, IF(AND(NOT('Personnel Details'!$I$15=""), $B353&gt;='Personnel Details'!$I$15), 'Personnel Details'!$L$15, 'Personnel Details'!$G$15)))</f>
        <v/>
      </c>
      <c r="HU353" s="59" t="str">
        <f t="shared" si="863"/>
        <v/>
      </c>
      <c r="HV353" s="53"/>
      <c r="HX353" s="78" t="str">
        <f>IF(HX$9="", "", IF(AND(NOT('Personnel Details'!$N$16=""), $B353&gt;='Personnel Details'!$N$16), 'Personnel Details'!$O$16, IF(AND(NOT('Personnel Details'!$I$16=""), $B353&gt;='Personnel Details'!$I$16), 'Personnel Details'!$J$16, 'Personnel Details'!$E$16)))</f>
        <v/>
      </c>
      <c r="HY353" s="59" t="str">
        <f>IF(HX$9="", "", IF(AND(NOT('Personnel Details'!$N$16=""), $B353&gt;='Personnel Details'!$N$16), IF('Personnel Details'!$P$16="","", 'Personnel Details'!$P$16), IF(AND(NOT('Personnel Details'!$I$16=""), $B353&gt;='Personnel Details'!$I$16), IF('Personnel Details'!$K$16="", "", 'Personnel Details'!$K$16), IF('Personnel Details'!$F$16="", "", 'Personnel Details'!$F$16))))</f>
        <v/>
      </c>
      <c r="HZ353" s="79" t="str">
        <f>IF(HX$9="", "", IF(AND(NOT('Personnel Details'!$N$16=""), $B353&gt;='Personnel Details'!$N$16), 'Personnel Details'!$Q$16, IF(AND(NOT('Personnel Details'!$I$16=""), $B353&gt;='Personnel Details'!$I$16), 'Personnel Details'!$L$16, 'Personnel Details'!$G$16)))</f>
        <v/>
      </c>
      <c r="IA353" s="59" t="str">
        <f t="shared" si="864"/>
        <v/>
      </c>
      <c r="IB353" s="53"/>
      <c r="ID353" s="78" t="str">
        <f>IF(ID$9="", "", IF(AND(NOT('Personnel Details'!$N$17=""), $B353&gt;='Personnel Details'!$N$17), 'Personnel Details'!$O$17, IF(AND(NOT('Personnel Details'!$I$17=""), $B353&gt;='Personnel Details'!$I$17), 'Personnel Details'!$J$17, 'Personnel Details'!$E$17)))</f>
        <v/>
      </c>
      <c r="IE353" s="59" t="str">
        <f>IF(ID$9="", "", IF(AND(NOT('Personnel Details'!$N$17=""), $B353&gt;='Personnel Details'!$N$17), IF('Personnel Details'!$P$17="","", 'Personnel Details'!$P$17), IF(AND(NOT('Personnel Details'!$I$17=""), $B353&gt;='Personnel Details'!$I$17), IF('Personnel Details'!$K$17="", "", 'Personnel Details'!$K$17), IF('Personnel Details'!$F$17="", "", 'Personnel Details'!$F$17))))</f>
        <v/>
      </c>
      <c r="IF353" s="79" t="str">
        <f>IF(ID$9="", "", IF(AND(NOT('Personnel Details'!$N$17=""), $B353&gt;='Personnel Details'!$N$17), 'Personnel Details'!$Q$17, IF(AND(NOT('Personnel Details'!$I$17=""), $B353&gt;='Personnel Details'!$I$17), 'Personnel Details'!$L$17, 'Personnel Details'!$G$17)))</f>
        <v/>
      </c>
      <c r="IG353" s="59" t="str">
        <f t="shared" si="865"/>
        <v/>
      </c>
      <c r="IH353" s="53"/>
      <c r="IJ353" s="78" t="str">
        <f>IF(IJ$9="", "", IF(AND(NOT('Personnel Details'!$N$18=""), $B353&gt;='Personnel Details'!$N$18), 'Personnel Details'!$O$18, IF(AND(NOT('Personnel Details'!$I$18=""), $B353&gt;='Personnel Details'!$I$18), 'Personnel Details'!$J$18, 'Personnel Details'!$E$18)))</f>
        <v/>
      </c>
      <c r="IK353" s="59" t="str">
        <f>IF(IJ$9="", "", IF(AND(NOT('Personnel Details'!$N$18=""), $B353&gt;='Personnel Details'!$N$18), IF('Personnel Details'!$P$18="","", 'Personnel Details'!$P$18), IF(AND(NOT('Personnel Details'!$I$18=""), $B353&gt;='Personnel Details'!$I$18), IF('Personnel Details'!$K$18="", "", 'Personnel Details'!$K$18), IF('Personnel Details'!$F$18="", "", 'Personnel Details'!$F$18))))</f>
        <v/>
      </c>
      <c r="IL353" s="79" t="str">
        <f>IF(IJ$9="", "", IF(AND(NOT('Personnel Details'!$N$18=""), $B353&gt;='Personnel Details'!$N$18), 'Personnel Details'!$Q$18, IF(AND(NOT('Personnel Details'!$I$18=""), $B353&gt;='Personnel Details'!$I$18), 'Personnel Details'!$L$18, 'Personnel Details'!$G$18)))</f>
        <v/>
      </c>
      <c r="IM353" s="59" t="str">
        <f t="shared" si="866"/>
        <v/>
      </c>
      <c r="IN353" s="53"/>
      <c r="IP353" s="78" t="str">
        <f>IF(IP$9="", "", IF(AND(NOT('Personnel Details'!$N$19=""), $B353&gt;='Personnel Details'!$N$19), 'Personnel Details'!$O$19, IF(AND(NOT('Personnel Details'!$I$19=""), $B353&gt;='Personnel Details'!$I$19), 'Personnel Details'!$J$19, 'Personnel Details'!$E$19)))</f>
        <v/>
      </c>
      <c r="IQ353" s="59" t="str">
        <f>IF(IP$9="", "", IF(AND(NOT('Personnel Details'!$N$19=""), $B353&gt;='Personnel Details'!$N$19), IF('Personnel Details'!$P$19="","", 'Personnel Details'!$P$19), IF(AND(NOT('Personnel Details'!$I$19=""), $B353&gt;='Personnel Details'!$I$19), IF('Personnel Details'!$K$19="", "", 'Personnel Details'!$K$19), IF('Personnel Details'!$F$19="", "", 'Personnel Details'!$F$19))))</f>
        <v/>
      </c>
      <c r="IR353" s="79" t="str">
        <f>IF(IP$9="", "", IF(AND(NOT('Personnel Details'!$N$19=""), $B353&gt;='Personnel Details'!$N$19), 'Personnel Details'!$Q$19, IF(AND(NOT('Personnel Details'!$I$19=""), $B353&gt;='Personnel Details'!$I$19), 'Personnel Details'!$L$19, 'Personnel Details'!$G$19)))</f>
        <v/>
      </c>
      <c r="IS353" s="59" t="str">
        <f t="shared" si="867"/>
        <v/>
      </c>
      <c r="IT353" s="53"/>
      <c r="IV353" s="78" t="str">
        <f>IF(IV$9="", "", IF(AND(NOT('Personnel Details'!$N$20=""), $B353&gt;='Personnel Details'!$N$20), 'Personnel Details'!$O$20, IF(AND(NOT('Personnel Details'!$I$20=""), $B353&gt;='Personnel Details'!$I$20), 'Personnel Details'!$J$20, 'Personnel Details'!$E$20)))</f>
        <v/>
      </c>
      <c r="IW353" s="59" t="str">
        <f>IF(IV$9="", "", IF(AND(NOT('Personnel Details'!$N$20=""), $B353&gt;='Personnel Details'!$N$20), IF('Personnel Details'!$P$20="","", 'Personnel Details'!$P$20), IF(AND(NOT('Personnel Details'!$I$20=""), $B353&gt;='Personnel Details'!$I$20), IF('Personnel Details'!$K$20="", "", 'Personnel Details'!$K$20), IF('Personnel Details'!$F$20="", "", 'Personnel Details'!$F$20))))</f>
        <v/>
      </c>
      <c r="IX353" s="79" t="str">
        <f>IF(IV$9="", "", IF(AND(NOT('Personnel Details'!$N$20=""), $B353&gt;='Personnel Details'!$N$20), 'Personnel Details'!$Q$20, IF(AND(NOT('Personnel Details'!$I$20=""), $B353&gt;='Personnel Details'!$I$20), 'Personnel Details'!$L$20, 'Personnel Details'!$G$20)))</f>
        <v/>
      </c>
      <c r="IY353" s="59" t="str">
        <f t="shared" si="868"/>
        <v/>
      </c>
      <c r="IZ353" s="53"/>
      <c r="JB353" s="78" t="str">
        <f>IF(JB$9="", "", IF(AND(NOT('Personnel Details'!$N$21=""), $B353&gt;='Personnel Details'!$N$21), 'Personnel Details'!$O$21, IF(AND(NOT('Personnel Details'!$I$21=""), $B353&gt;='Personnel Details'!$I$21), 'Personnel Details'!$J$21, 'Personnel Details'!$E$21)))</f>
        <v/>
      </c>
      <c r="JC353" s="59" t="str">
        <f>IF(JB$9="", "", IF(AND(NOT('Personnel Details'!$N$21=""), $B353&gt;='Personnel Details'!$N$21), IF('Personnel Details'!$P$21="","", 'Personnel Details'!$P$21), IF(AND(NOT('Personnel Details'!$I$21=""), $B353&gt;='Personnel Details'!$I$21), IF('Personnel Details'!$K$21="", "", 'Personnel Details'!$K$21), IF('Personnel Details'!$F$21="", "", 'Personnel Details'!$F$21))))</f>
        <v/>
      </c>
      <c r="JD353" s="79" t="str">
        <f>IF(JB$9="", "", IF(AND(NOT('Personnel Details'!$N$21=""), $B353&gt;='Personnel Details'!$N$21), 'Personnel Details'!$Q$21, IF(AND(NOT('Personnel Details'!$I$21=""), $B353&gt;='Personnel Details'!$I$21), 'Personnel Details'!$L$21, 'Personnel Details'!$G$21)))</f>
        <v/>
      </c>
      <c r="JE353" s="59" t="str">
        <f t="shared" si="869"/>
        <v/>
      </c>
      <c r="JF353" s="53"/>
      <c r="JH353" s="78" t="str">
        <f>IF(JH$9="", "", IF(AND(NOT('Personnel Details'!$N$22=""), $B353&gt;='Personnel Details'!$N$22), 'Personnel Details'!$O$22, IF(AND(NOT('Personnel Details'!$I$22=""), $B353&gt;='Personnel Details'!$I$22), 'Personnel Details'!$J$22, 'Personnel Details'!$E$22)))</f>
        <v/>
      </c>
      <c r="JI353" s="59" t="str">
        <f>IF(JH$9="", "", IF(AND(NOT('Personnel Details'!$N$22=""), $B353&gt;='Personnel Details'!$N$22), IF('Personnel Details'!$P$22="","", 'Personnel Details'!$P$22), IF(AND(NOT('Personnel Details'!$I$22=""), $B353&gt;='Personnel Details'!$I$22), IF('Personnel Details'!$K$22="", "", 'Personnel Details'!$K$22), IF('Personnel Details'!$F$22="", "", 'Personnel Details'!$F$22))))</f>
        <v/>
      </c>
      <c r="JJ353" s="79" t="str">
        <f>IF(JH$9="", "", IF(AND(NOT('Personnel Details'!$N$22=""), $B353&gt;='Personnel Details'!$N$22), 'Personnel Details'!$Q$22, IF(AND(NOT('Personnel Details'!$I$22=""), $B353&gt;='Personnel Details'!$I$22), 'Personnel Details'!$L$22, 'Personnel Details'!$G$22)))</f>
        <v/>
      </c>
      <c r="JK353" s="59" t="str">
        <f t="shared" si="870"/>
        <v/>
      </c>
      <c r="JL353" s="53"/>
      <c r="JN353" s="78" t="str">
        <f>IF(JN$9="", "", IF(AND(NOT('Personnel Details'!$N$23=""), $B353&gt;='Personnel Details'!$N$23), 'Personnel Details'!$O$23, IF(AND(NOT('Personnel Details'!$I$23=""), $B353&gt;='Personnel Details'!$I$23), 'Personnel Details'!$J$23, 'Personnel Details'!$E$23)))</f>
        <v/>
      </c>
      <c r="JO353" s="59" t="str">
        <f>IF(JN$9="", "", IF(AND(NOT('Personnel Details'!$N$23=""), $B353&gt;='Personnel Details'!$N$23), IF('Personnel Details'!$P$23="","", 'Personnel Details'!$P$23), IF(AND(NOT('Personnel Details'!$I$23=""), $B353&gt;='Personnel Details'!$I$23), IF('Personnel Details'!$K$23="", "", 'Personnel Details'!$K$23), IF('Personnel Details'!$F$23="", "", 'Personnel Details'!$F$23))))</f>
        <v/>
      </c>
      <c r="JP353" s="79" t="str">
        <f>IF(JN$9="", "", IF(AND(NOT('Personnel Details'!$N$23=""), $B353&gt;='Personnel Details'!$N$23), 'Personnel Details'!$Q$23, IF(AND(NOT('Personnel Details'!$I$23=""), $B353&gt;='Personnel Details'!$I$23), 'Personnel Details'!$L$23, 'Personnel Details'!$G$23)))</f>
        <v/>
      </c>
      <c r="JQ353" s="59" t="str">
        <f t="shared" si="871"/>
        <v/>
      </c>
      <c r="JR353" s="53"/>
      <c r="JT353" s="78" t="str">
        <f>IF(JT$9="", "", IF(AND(NOT('Personnel Details'!$N$24=""), $B353&gt;='Personnel Details'!$N$24), 'Personnel Details'!$O$24, IF(AND(NOT('Personnel Details'!$I$24=""), $B353&gt;='Personnel Details'!$I$24), 'Personnel Details'!$J$24, 'Personnel Details'!$E$24)))</f>
        <v/>
      </c>
      <c r="JU353" s="59" t="str">
        <f>IF(JT$9="", "", IF(AND(NOT('Personnel Details'!$N$24=""), $B353&gt;='Personnel Details'!$N$24), IF('Personnel Details'!$P$24="","", 'Personnel Details'!$P$24), IF(AND(NOT('Personnel Details'!$I$24=""), $B353&gt;='Personnel Details'!$I$24), IF('Personnel Details'!$K$24="", "", 'Personnel Details'!$K$24), IF('Personnel Details'!$F$24="", "", 'Personnel Details'!$F$24))))</f>
        <v/>
      </c>
      <c r="JV353" s="79" t="str">
        <f>IF(JT$9="", "", IF(AND(NOT('Personnel Details'!$N$24=""), $B353&gt;='Personnel Details'!$N$24), 'Personnel Details'!$Q$24, IF(AND(NOT('Personnel Details'!$I$24=""), $B353&gt;='Personnel Details'!$I$24), 'Personnel Details'!$L$24, 'Personnel Details'!$G$24)))</f>
        <v/>
      </c>
      <c r="JW353" s="59" t="str">
        <f t="shared" si="872"/>
        <v/>
      </c>
      <c r="JX353" s="53"/>
      <c r="JZ353" s="78" t="str">
        <f>IF(JZ$9="", "", IF(AND(NOT('Personnel Details'!$N$25=""), $B353&gt;='Personnel Details'!$N$25), 'Personnel Details'!$O$25, IF(AND(NOT('Personnel Details'!$I$25=""), $B353&gt;='Personnel Details'!$I$25), 'Personnel Details'!$J$25, 'Personnel Details'!$E$25)))</f>
        <v/>
      </c>
      <c r="KA353" s="59" t="str">
        <f>IF(JZ$9="", "", IF(AND(NOT('Personnel Details'!$N$25=""), $B353&gt;='Personnel Details'!$N$25), IF('Personnel Details'!$P$25="","", 'Personnel Details'!$P$25), IF(AND(NOT('Personnel Details'!$I$25=""), $B353&gt;='Personnel Details'!$I$25), IF('Personnel Details'!$K$25="", "", 'Personnel Details'!$K$25), IF('Personnel Details'!$F$25="", "", 'Personnel Details'!$F$25))))</f>
        <v/>
      </c>
      <c r="KB353" s="79" t="str">
        <f>IF(JZ$9="", "", IF(AND(NOT('Personnel Details'!$N$25=""), $B353&gt;='Personnel Details'!$N$25), 'Personnel Details'!$Q$25, IF(AND(NOT('Personnel Details'!$I$25=""), $B353&gt;='Personnel Details'!$I$25), 'Personnel Details'!$L$25, 'Personnel Details'!$G$25)))</f>
        <v/>
      </c>
      <c r="KC353" s="59" t="str">
        <f t="shared" si="873"/>
        <v/>
      </c>
      <c r="KD353" s="53"/>
      <c r="KF353" s="78" t="str">
        <f>IF(KF$9="", "", IF(AND(NOT('Personnel Details'!$N$26=""), $B353&gt;='Personnel Details'!$N$26), 'Personnel Details'!$O$26, IF(AND(NOT('Personnel Details'!$I$26=""), $B353&gt;='Personnel Details'!$I$26), 'Personnel Details'!$J$26, 'Personnel Details'!$E$26)))</f>
        <v/>
      </c>
      <c r="KG353" s="59" t="str">
        <f>IF(KF$9="", "", IF(AND(NOT('Personnel Details'!$N$26=""), $B353&gt;='Personnel Details'!$N$26), IF('Personnel Details'!$P$26="","", 'Personnel Details'!$P$26), IF(AND(NOT('Personnel Details'!$I$26=""), $B353&gt;='Personnel Details'!$I$26), IF('Personnel Details'!$K$26="", "", 'Personnel Details'!$K$26), IF('Personnel Details'!$F$26="", "", 'Personnel Details'!$F$26))))</f>
        <v/>
      </c>
      <c r="KH353" s="79" t="str">
        <f>IF(KF$9="", "", IF(AND(NOT('Personnel Details'!$N$26=""), $B353&gt;='Personnel Details'!$N$26), 'Personnel Details'!$Q$26, IF(AND(NOT('Personnel Details'!$I$26=""), $B353&gt;='Personnel Details'!$I$26), 'Personnel Details'!$L$26, 'Personnel Details'!$G$26)))</f>
        <v/>
      </c>
      <c r="KI353" s="59" t="str">
        <f t="shared" si="874"/>
        <v/>
      </c>
      <c r="KJ353" s="53"/>
      <c r="KL353" s="78" t="str">
        <f>IF(KL$9="", "", IF(AND(NOT('Personnel Details'!$N$27=""), $B353&gt;='Personnel Details'!$N$27), 'Personnel Details'!$O$27, IF(AND(NOT('Personnel Details'!$I$27=""), $B353&gt;='Personnel Details'!$I$27), 'Personnel Details'!$J$27, 'Personnel Details'!$E$27)))</f>
        <v/>
      </c>
      <c r="KM353" s="59" t="str">
        <f>IF(KL$9="", "", IF(AND(NOT('Personnel Details'!$N$27=""), $B353&gt;='Personnel Details'!$N$27), IF('Personnel Details'!$P$27="","", 'Personnel Details'!$P$27), IF(AND(NOT('Personnel Details'!$I$27=""), $B353&gt;='Personnel Details'!$I$27), IF('Personnel Details'!$K$27="", "", 'Personnel Details'!$K$27), IF('Personnel Details'!$F$27="", "", 'Personnel Details'!$F$27))))</f>
        <v/>
      </c>
      <c r="KN353" s="79" t="str">
        <f>IF(KL$9="", "", IF(AND(NOT('Personnel Details'!$N$27=""), $B353&gt;='Personnel Details'!$N$27), 'Personnel Details'!$Q$27, IF(AND(NOT('Personnel Details'!$I$27=""), $B353&gt;='Personnel Details'!$I$27), 'Personnel Details'!$L$27, 'Personnel Details'!$G$27)))</f>
        <v/>
      </c>
      <c r="KO353" s="59" t="str">
        <f t="shared" si="875"/>
        <v/>
      </c>
      <c r="KP353" s="53"/>
      <c r="KR353" s="78" t="str">
        <f>IF(KR$9="", "", IF(AND(NOT('Personnel Details'!$N$28=""), $B353&gt;='Personnel Details'!$N$28), 'Personnel Details'!$O$28, IF(AND(NOT('Personnel Details'!$I$28=""), $B353&gt;='Personnel Details'!$I$28), 'Personnel Details'!$J$28, 'Personnel Details'!$E$28)))</f>
        <v/>
      </c>
      <c r="KS353" s="59" t="str">
        <f>IF(KR$9="", "", IF(AND(NOT('Personnel Details'!$N$28=""), $B353&gt;='Personnel Details'!$N$28), IF('Personnel Details'!$P$28="","", 'Personnel Details'!$P$28), IF(AND(NOT('Personnel Details'!$I$28=""), $B353&gt;='Personnel Details'!$I$28), IF('Personnel Details'!$K$28="", "", 'Personnel Details'!$K$28), IF('Personnel Details'!$F$28="", "", 'Personnel Details'!$F$28))))</f>
        <v/>
      </c>
      <c r="KT353" s="79" t="str">
        <f>IF(KR$9="", "", IF(AND(NOT('Personnel Details'!$N$28=""), $B353&gt;='Personnel Details'!$N$28), 'Personnel Details'!$Q$28, IF(AND(NOT('Personnel Details'!$I$28=""), $B353&gt;='Personnel Details'!$I$28), 'Personnel Details'!$L$28, 'Personnel Details'!$G$28)))</f>
        <v/>
      </c>
      <c r="KU353" s="59" t="str">
        <f t="shared" si="876"/>
        <v/>
      </c>
      <c r="KV353" s="53"/>
      <c r="KX353" s="78" t="str">
        <f>IF(KX$9="", "", IF(AND(NOT('Personnel Details'!$N$29=""), $B353&gt;='Personnel Details'!$N$29), 'Personnel Details'!$O$29, IF(AND(NOT('Personnel Details'!$I$29=""), $B353&gt;='Personnel Details'!$I$29), 'Personnel Details'!$J$29, 'Personnel Details'!$E$29)))</f>
        <v/>
      </c>
      <c r="KY353" s="59" t="str">
        <f>IF(KX$9="", "", IF(AND(NOT('Personnel Details'!$N$29=""), $B353&gt;='Personnel Details'!$N$29), IF('Personnel Details'!$P$29="","", 'Personnel Details'!$P$29), IF(AND(NOT('Personnel Details'!$I$29=""), $B353&gt;='Personnel Details'!$I$29), IF('Personnel Details'!$K$29="", "", 'Personnel Details'!$K$29), IF('Personnel Details'!$F$29="", "", 'Personnel Details'!$F$29))))</f>
        <v/>
      </c>
      <c r="KZ353" s="79" t="str">
        <f>IF(KX$9="", "", IF(AND(NOT('Personnel Details'!$N$29=""), $B353&gt;='Personnel Details'!$N$29), 'Personnel Details'!$Q$29, IF(AND(NOT('Personnel Details'!$I$29=""), $B353&gt;='Personnel Details'!$I$29), 'Personnel Details'!$L$29, 'Personnel Details'!$G$29)))</f>
        <v/>
      </c>
      <c r="LA353" s="59" t="str">
        <f t="shared" si="877"/>
        <v/>
      </c>
      <c r="LB353" s="53"/>
      <c r="LD353" s="78" t="str">
        <f>IF(LD$9="", "", IF(AND(NOT('Personnel Details'!$N$30=""), $B353&gt;='Personnel Details'!$N$30), 'Personnel Details'!$O$30, IF(AND(NOT('Personnel Details'!$I$30=""), $B353&gt;='Personnel Details'!$I$30), 'Personnel Details'!$J$30, 'Personnel Details'!$E$30)))</f>
        <v/>
      </c>
      <c r="LE353" s="59" t="str">
        <f>IF(LD$9="", "", IF(AND(NOT('Personnel Details'!$N$30=""), $B353&gt;='Personnel Details'!$N$30), IF('Personnel Details'!$P$30="","", 'Personnel Details'!$P$30), IF(AND(NOT('Personnel Details'!$I$30=""), $B353&gt;='Personnel Details'!$I$30), IF('Personnel Details'!$K$30="", "", 'Personnel Details'!$K$30), IF('Personnel Details'!$F$30="", "", 'Personnel Details'!$F$30))))</f>
        <v/>
      </c>
      <c r="LF353" s="79" t="str">
        <f>IF(LD$9="", "", IF(AND(NOT('Personnel Details'!$N$30=""), $B353&gt;='Personnel Details'!$N$30), 'Personnel Details'!$Q$30, IF(AND(NOT('Personnel Details'!$I$30=""), $B353&gt;='Personnel Details'!$I$30), 'Personnel Details'!$L$30, 'Personnel Details'!$G$30)))</f>
        <v/>
      </c>
      <c r="LG353" s="59" t="str">
        <f t="shared" si="878"/>
        <v/>
      </c>
      <c r="LH353" s="53"/>
      <c r="LJ353" s="78" t="str">
        <f>IF(LJ$9="", "", IF(AND(NOT('Personnel Details'!$N$31=""), $B353&gt;='Personnel Details'!$N$31), 'Personnel Details'!$O$31, IF(AND(NOT('Personnel Details'!$I$31=""), $B353&gt;='Personnel Details'!$I$31), 'Personnel Details'!$J$31, 'Personnel Details'!$E$31)))</f>
        <v/>
      </c>
      <c r="LK353" s="59" t="str">
        <f>IF(LJ$9="", "", IF(AND(NOT('Personnel Details'!$N$31=""), $B353&gt;='Personnel Details'!$N$31), IF('Personnel Details'!$P$31="","", 'Personnel Details'!$P$31), IF(AND(NOT('Personnel Details'!$I$31=""), $B353&gt;='Personnel Details'!$I$31), IF('Personnel Details'!$K$31="", "", 'Personnel Details'!$K$31), IF('Personnel Details'!$F$31="", "", 'Personnel Details'!$F$31))))</f>
        <v/>
      </c>
      <c r="LL353" s="79" t="str">
        <f>IF(LJ$9="", "", IF(AND(NOT('Personnel Details'!$N$31=""), $B353&gt;='Personnel Details'!$N$31), 'Personnel Details'!$Q$31, IF(AND(NOT('Personnel Details'!$I$31=""), $B353&gt;='Personnel Details'!$I$31), 'Personnel Details'!$L$31, 'Personnel Details'!$G$31)))</f>
        <v/>
      </c>
      <c r="LM353" s="59" t="str">
        <f t="shared" si="879"/>
        <v/>
      </c>
      <c r="LN353" s="53"/>
      <c r="LP353" s="78" t="str">
        <f>IF(LP$9="", "", IF(AND(NOT('Personnel Details'!$N$32=""), $B353&gt;='Personnel Details'!$N$32), 'Personnel Details'!$O$32, IF(AND(NOT('Personnel Details'!$I$32=""), $B353&gt;='Personnel Details'!$I$32), 'Personnel Details'!$J$32, 'Personnel Details'!$E$32)))</f>
        <v/>
      </c>
      <c r="LQ353" s="59" t="str">
        <f>IF(LP$9="", "", IF(AND(NOT('Personnel Details'!$N$32=""), $B353&gt;='Personnel Details'!$N$32), IF('Personnel Details'!$P$32="","", 'Personnel Details'!$P$32), IF(AND(NOT('Personnel Details'!$I$32=""), $B353&gt;='Personnel Details'!$I$32), IF('Personnel Details'!$K$32="", "", 'Personnel Details'!$K$32), IF('Personnel Details'!$F$32="", "", 'Personnel Details'!$F$32))))</f>
        <v/>
      </c>
      <c r="LR353" s="79" t="str">
        <f>IF(LP$9="", "", IF(AND(NOT('Personnel Details'!$N$32=""), $B353&gt;='Personnel Details'!$N$32), 'Personnel Details'!$Q$32, IF(AND(NOT('Personnel Details'!$I$32=""), $B353&gt;='Personnel Details'!$I$32), 'Personnel Details'!$L$32, 'Personnel Details'!$G$32)))</f>
        <v/>
      </c>
      <c r="LS353" s="59" t="str">
        <f t="shared" si="880"/>
        <v/>
      </c>
      <c r="LT353" s="53"/>
      <c r="LV353" s="78" t="str">
        <f>IF(LV$9="", "", IF(AND(NOT('Personnel Details'!$N$33=""), $B353&gt;='Personnel Details'!$N$33), 'Personnel Details'!$O$33, IF(AND(NOT('Personnel Details'!$I$33=""), $B353&gt;='Personnel Details'!$I$33), 'Personnel Details'!$J$33, 'Personnel Details'!$E$33)))</f>
        <v/>
      </c>
      <c r="LW353" s="59" t="str">
        <f>IF(LV$9="", "", IF(AND(NOT('Personnel Details'!$N$33=""), $B353&gt;='Personnel Details'!$N$33), IF('Personnel Details'!$P$33="","", 'Personnel Details'!$P$33), IF(AND(NOT('Personnel Details'!$I$33=""), $B353&gt;='Personnel Details'!$I$33), IF('Personnel Details'!$K$33="", "", 'Personnel Details'!$K$33), IF('Personnel Details'!$F$33="", "", 'Personnel Details'!$F$33))))</f>
        <v/>
      </c>
      <c r="LX353" s="79" t="str">
        <f>IF(LV$9="", "", IF(AND(NOT('Personnel Details'!$N$33=""), $B353&gt;='Personnel Details'!$N$33), 'Personnel Details'!$Q$33, IF(AND(NOT('Personnel Details'!$I$33=""), $B353&gt;='Personnel Details'!$I$33), 'Personnel Details'!$L$33, 'Personnel Details'!$G$33)))</f>
        <v/>
      </c>
      <c r="LY353" s="59" t="str">
        <f t="shared" si="881"/>
        <v/>
      </c>
      <c r="LZ353" s="53"/>
      <c r="MB353" s="78" t="str">
        <f>IF(MB$9="", "", IF(AND(NOT('Personnel Details'!$N$34=""), $B353&gt;='Personnel Details'!$N$34), 'Personnel Details'!$O$34, IF(AND(NOT('Personnel Details'!$I$34=""), $B353&gt;='Personnel Details'!$I$34), 'Personnel Details'!$J$34, 'Personnel Details'!$E$34)))</f>
        <v/>
      </c>
      <c r="MC353" s="59" t="str">
        <f>IF(MB$9="", "", IF(AND(NOT('Personnel Details'!$N$34=""), $B353&gt;='Personnel Details'!$N$34), IF('Personnel Details'!$P$34="","", 'Personnel Details'!$P$34), IF(AND(NOT('Personnel Details'!$I$34=""), $B353&gt;='Personnel Details'!$I$34), IF('Personnel Details'!$K$34="", "", 'Personnel Details'!$K$34), IF('Personnel Details'!$F$34="", "", 'Personnel Details'!$F$34))))</f>
        <v/>
      </c>
      <c r="MD353" s="79" t="str">
        <f>IF(MB$9="", "", IF(AND(NOT('Personnel Details'!$N$34=""), $B353&gt;='Personnel Details'!$N$34), 'Personnel Details'!$Q$34, IF(AND(NOT('Personnel Details'!$I$34=""), $B353&gt;='Personnel Details'!$I$34), 'Personnel Details'!$L$34, 'Personnel Details'!$G$34)))</f>
        <v/>
      </c>
      <c r="ME353" s="59" t="str">
        <f t="shared" si="882"/>
        <v/>
      </c>
      <c r="MF353" s="53"/>
      <c r="MH353" s="78" t="str">
        <f>IF(MH$9="", "", IF(AND(NOT('Personnel Details'!$N$35=""), $B353&gt;='Personnel Details'!$N$35), 'Personnel Details'!$O$35, IF(AND(NOT('Personnel Details'!$I$35=""), $B353&gt;='Personnel Details'!$I$35), 'Personnel Details'!$J$35, 'Personnel Details'!$E$35)))</f>
        <v/>
      </c>
      <c r="MI353" s="59" t="str">
        <f>IF(MH$9="", "", IF(AND(NOT('Personnel Details'!$N$35=""), $B353&gt;='Personnel Details'!$N$35), IF('Personnel Details'!$P$35="","", 'Personnel Details'!$P$35), IF(AND(NOT('Personnel Details'!$I$35=""), $B353&gt;='Personnel Details'!$I$35), IF('Personnel Details'!$K$35="", "", 'Personnel Details'!$K$35), IF('Personnel Details'!$F$35="", "", 'Personnel Details'!$F$35))))</f>
        <v/>
      </c>
      <c r="MJ353" s="79" t="str">
        <f>IF(MH$9="", "", IF(AND(NOT('Personnel Details'!$N$35=""), $B353&gt;='Personnel Details'!$N$35), 'Personnel Details'!$Q$35, IF(AND(NOT('Personnel Details'!$I$35=""), $B353&gt;='Personnel Details'!$I$35), 'Personnel Details'!$L$35, 'Personnel Details'!$G$35)))</f>
        <v/>
      </c>
      <c r="MK353" s="59" t="str">
        <f t="shared" si="883"/>
        <v/>
      </c>
      <c r="ML353" s="53"/>
      <c r="MN353" s="78" t="str">
        <f>IF(MN$9="", "", IF(AND(NOT('Personnel Details'!$N$36=""), $B353&gt;='Personnel Details'!$N$36), 'Personnel Details'!$O$36, IF(AND(NOT('Personnel Details'!$I$36=""), $B353&gt;='Personnel Details'!$I$36), 'Personnel Details'!$J$36, 'Personnel Details'!$E$36)))</f>
        <v/>
      </c>
      <c r="MO353" s="59" t="str">
        <f>IF(MN$9="", "", IF(AND(NOT('Personnel Details'!$N$36=""), $B353&gt;='Personnel Details'!$N$36), IF('Personnel Details'!$P$36="","", 'Personnel Details'!$P$36), IF(AND(NOT('Personnel Details'!$I$36=""), $B353&gt;='Personnel Details'!$I$36), IF('Personnel Details'!$K$36="", "", 'Personnel Details'!$K$36), IF('Personnel Details'!$F$36="", "", 'Personnel Details'!$F$36))))</f>
        <v/>
      </c>
      <c r="MP353" s="79" t="str">
        <f>IF(MN$9="", "", IF(AND(NOT('Personnel Details'!$N$36=""), $B353&gt;='Personnel Details'!$N$36), 'Personnel Details'!$Q$36, IF(AND(NOT('Personnel Details'!$I$36=""), $B353&gt;='Personnel Details'!$I$36), 'Personnel Details'!$L$36, 'Personnel Details'!$G$36)))</f>
        <v/>
      </c>
      <c r="MQ353" s="59" t="str">
        <f t="shared" si="884"/>
        <v/>
      </c>
      <c r="MR353" s="53"/>
      <c r="MT353" s="78" t="str">
        <f>IF(MT$9="", "", IF(AND(NOT('Personnel Details'!$N$37=""), $B353&gt;='Personnel Details'!$N$37), 'Personnel Details'!$O$37, IF(AND(NOT('Personnel Details'!$I$37=""), $B353&gt;='Personnel Details'!$I$37), 'Personnel Details'!$J$37, 'Personnel Details'!$E$37)))</f>
        <v/>
      </c>
      <c r="MU353" s="59" t="str">
        <f>IF(MT$9="", "", IF(AND(NOT('Personnel Details'!$N$37=""), $B353&gt;='Personnel Details'!$N$37), IF('Personnel Details'!$P$37="","", 'Personnel Details'!$P$37), IF(AND(NOT('Personnel Details'!$I$37=""), $B353&gt;='Personnel Details'!$I$37), IF('Personnel Details'!$K$37="", "", 'Personnel Details'!$K$37), IF('Personnel Details'!$F$37="", "", 'Personnel Details'!$F$37))))</f>
        <v/>
      </c>
      <c r="MV353" s="79" t="str">
        <f>IF(MT$9="", "", IF(AND(NOT('Personnel Details'!$N$37=""), $B353&gt;='Personnel Details'!$N$37), 'Personnel Details'!$Q$37, IF(AND(NOT('Personnel Details'!$I$37=""), $B353&gt;='Personnel Details'!$I$37), 'Personnel Details'!$L$37, 'Personnel Details'!$G$37)))</f>
        <v/>
      </c>
      <c r="MW353" s="59" t="str">
        <f t="shared" si="885"/>
        <v/>
      </c>
      <c r="MX353" s="53"/>
      <c r="MZ353" s="78" t="str">
        <f>IF(MZ$9="", "", IF(AND(NOT('Personnel Details'!$N$38=""), $B353&gt;='Personnel Details'!$N$38), 'Personnel Details'!$O$38, IF(AND(NOT('Personnel Details'!$I$38=""), $B353&gt;='Personnel Details'!$I$38), 'Personnel Details'!$J$38, 'Personnel Details'!$E$38)))</f>
        <v/>
      </c>
      <c r="NA353" s="59" t="str">
        <f>IF(MZ$9="", "", IF(AND(NOT('Personnel Details'!$N$38=""), $B353&gt;='Personnel Details'!$N$38), IF('Personnel Details'!$P$38="","", 'Personnel Details'!$P$38), IF(AND(NOT('Personnel Details'!$I$38=""), $B353&gt;='Personnel Details'!$I$38), IF('Personnel Details'!$K$38="", "", 'Personnel Details'!$K$38), IF('Personnel Details'!$F$38="", "", 'Personnel Details'!$F$38))))</f>
        <v/>
      </c>
      <c r="NB353" s="79" t="str">
        <f>IF(MZ$9="", "", IF(AND(NOT('Personnel Details'!$N$38=""), $B353&gt;='Personnel Details'!$N$38), 'Personnel Details'!$Q$38, IF(AND(NOT('Personnel Details'!$I$38=""), $B353&gt;='Personnel Details'!$I$38), 'Personnel Details'!$L$38, 'Personnel Details'!$G$38)))</f>
        <v/>
      </c>
      <c r="NC353" s="59" t="str">
        <f t="shared" si="886"/>
        <v/>
      </c>
      <c r="ND353" s="53"/>
      <c r="NF353" s="78" t="str">
        <f>IF(NF$9="", "", IF(AND(NOT('Personnel Details'!$N$39=""), $B353&gt;='Personnel Details'!$N$39), 'Personnel Details'!$O$39, IF(AND(NOT('Personnel Details'!$I$39=""), $B353&gt;='Personnel Details'!$I$39), 'Personnel Details'!$J$39, 'Personnel Details'!$E$39)))</f>
        <v/>
      </c>
      <c r="NG353" s="59" t="str">
        <f>IF(NF$9="", "", IF(AND(NOT('Personnel Details'!$N$39=""), $B353&gt;='Personnel Details'!$N$39), IF('Personnel Details'!$P$39="","", 'Personnel Details'!$P$39), IF(AND(NOT('Personnel Details'!$I$39=""), $B353&gt;='Personnel Details'!$I$39), IF('Personnel Details'!$K$39="", "", 'Personnel Details'!$K$39), IF('Personnel Details'!$F$39="", "", 'Personnel Details'!$F$39))))</f>
        <v/>
      </c>
      <c r="NH353" s="79" t="str">
        <f>IF(NF$9="", "", IF(AND(NOT('Personnel Details'!$N$39=""), $B353&gt;='Personnel Details'!$N$39), 'Personnel Details'!$Q$39, IF(AND(NOT('Personnel Details'!$I$39=""), $B353&gt;='Personnel Details'!$I$39), 'Personnel Details'!$L$39, 'Personnel Details'!$G$39)))</f>
        <v/>
      </c>
      <c r="NI353" s="59" t="str">
        <f t="shared" si="887"/>
        <v/>
      </c>
      <c r="NJ353" s="53"/>
      <c r="NL353" s="78" t="str">
        <f>IF(NL$9="", "", IF(AND(NOT('Personnel Details'!$N$40=""), $B353&gt;='Personnel Details'!$N$40), 'Personnel Details'!$O$40, IF(AND(NOT('Personnel Details'!$I$40=""), $B353&gt;='Personnel Details'!$I$40), 'Personnel Details'!$J$40, 'Personnel Details'!$E$40)))</f>
        <v/>
      </c>
      <c r="NM353" s="59" t="str">
        <f>IF(NL$9="", "", IF(AND(NOT('Personnel Details'!$N$40=""), $B353&gt;='Personnel Details'!$N$40), IF('Personnel Details'!$P$40="","", 'Personnel Details'!$P$40), IF(AND(NOT('Personnel Details'!$I$40=""), $B353&gt;='Personnel Details'!$I$40), IF('Personnel Details'!$K$40="", "", 'Personnel Details'!$K$40), IF('Personnel Details'!$F$40="", "", 'Personnel Details'!$F$40))))</f>
        <v/>
      </c>
      <c r="NN353" s="79" t="str">
        <f>IF(NL$9="", "", IF(AND(NOT('Personnel Details'!$N$40=""), $B353&gt;='Personnel Details'!$N$40), 'Personnel Details'!$Q$40, IF(AND(NOT('Personnel Details'!$I$40=""), $B353&gt;='Personnel Details'!$I$40), 'Personnel Details'!$L$40, 'Personnel Details'!$G$40)))</f>
        <v/>
      </c>
      <c r="NO353" s="59" t="str">
        <f t="shared" si="888"/>
        <v/>
      </c>
      <c r="NP353" s="53"/>
    </row>
    <row r="354" spans="1:380" x14ac:dyDescent="0.25">
      <c r="A354" s="32"/>
      <c r="B354" s="113" t="str">
        <f>IFERROR(IF(B353+1&gt;'Personnel Details'!$U$5, "", B353+1), "")</f>
        <v/>
      </c>
      <c r="C354" s="32"/>
      <c r="D354" s="120"/>
      <c r="E354" s="13" t="str">
        <f t="shared" si="767"/>
        <v/>
      </c>
      <c r="F354" s="13" t="str">
        <f t="shared" si="798"/>
        <v/>
      </c>
      <c r="G354" s="56" t="str">
        <f t="shared" si="889"/>
        <v/>
      </c>
      <c r="H354" s="16" t="str">
        <f t="shared" si="799"/>
        <v/>
      </c>
      <c r="I354" s="32"/>
      <c r="J354" s="120"/>
      <c r="K354" s="62" t="str">
        <f t="shared" si="768"/>
        <v/>
      </c>
      <c r="L354" s="62" t="str">
        <f t="shared" si="800"/>
        <v/>
      </c>
      <c r="M354" s="65" t="str">
        <f t="shared" si="890"/>
        <v/>
      </c>
      <c r="N354" s="68" t="str">
        <f t="shared" si="801"/>
        <v/>
      </c>
      <c r="O354" s="32"/>
      <c r="P354" s="120"/>
      <c r="Q354" s="62" t="str">
        <f t="shared" si="769"/>
        <v/>
      </c>
      <c r="R354" s="62" t="str">
        <f t="shared" si="802"/>
        <v/>
      </c>
      <c r="S354" s="65" t="str">
        <f t="shared" si="891"/>
        <v/>
      </c>
      <c r="T354" s="68" t="str">
        <f t="shared" si="803"/>
        <v/>
      </c>
      <c r="U354" s="32"/>
      <c r="V354" s="120"/>
      <c r="W354" s="62" t="str">
        <f t="shared" si="770"/>
        <v/>
      </c>
      <c r="X354" s="62" t="str">
        <f t="shared" si="804"/>
        <v/>
      </c>
      <c r="Y354" s="65" t="str">
        <f t="shared" si="892"/>
        <v/>
      </c>
      <c r="Z354" s="68" t="str">
        <f t="shared" si="805"/>
        <v/>
      </c>
      <c r="AA354" s="32"/>
      <c r="AB354" s="120"/>
      <c r="AC354" s="62" t="str">
        <f t="shared" si="771"/>
        <v/>
      </c>
      <c r="AD354" s="62" t="str">
        <f t="shared" si="806"/>
        <v/>
      </c>
      <c r="AE354" s="65" t="str">
        <f t="shared" si="893"/>
        <v/>
      </c>
      <c r="AF354" s="68" t="str">
        <f t="shared" si="807"/>
        <v/>
      </c>
      <c r="AG354" s="32"/>
      <c r="AH354" s="120"/>
      <c r="AI354" s="62" t="str">
        <f t="shared" si="772"/>
        <v/>
      </c>
      <c r="AJ354" s="62" t="str">
        <f t="shared" si="808"/>
        <v/>
      </c>
      <c r="AK354" s="65" t="str">
        <f t="shared" si="894"/>
        <v/>
      </c>
      <c r="AL354" s="68" t="str">
        <f t="shared" si="809"/>
        <v/>
      </c>
      <c r="AM354" s="32"/>
      <c r="AN354" s="120"/>
      <c r="AO354" s="62" t="str">
        <f t="shared" si="773"/>
        <v/>
      </c>
      <c r="AP354" s="62" t="str">
        <f t="shared" si="810"/>
        <v/>
      </c>
      <c r="AQ354" s="65" t="str">
        <f t="shared" si="895"/>
        <v/>
      </c>
      <c r="AR354" s="68" t="str">
        <f t="shared" si="811"/>
        <v/>
      </c>
      <c r="AS354" s="32"/>
      <c r="AT354" s="120"/>
      <c r="AU354" s="62" t="str">
        <f t="shared" si="774"/>
        <v/>
      </c>
      <c r="AV354" s="62" t="str">
        <f t="shared" si="812"/>
        <v/>
      </c>
      <c r="AW354" s="65" t="str">
        <f t="shared" si="896"/>
        <v/>
      </c>
      <c r="AX354" s="68" t="str">
        <f t="shared" si="813"/>
        <v/>
      </c>
      <c r="AY354" s="32"/>
      <c r="AZ354" s="120"/>
      <c r="BA354" s="62" t="str">
        <f t="shared" si="775"/>
        <v/>
      </c>
      <c r="BB354" s="62" t="str">
        <f t="shared" si="814"/>
        <v/>
      </c>
      <c r="BC354" s="65" t="str">
        <f t="shared" si="897"/>
        <v/>
      </c>
      <c r="BD354" s="68" t="str">
        <f t="shared" si="815"/>
        <v/>
      </c>
      <c r="BE354" s="32"/>
      <c r="BF354" s="120"/>
      <c r="BG354" s="62" t="str">
        <f t="shared" si="776"/>
        <v/>
      </c>
      <c r="BH354" s="62" t="str">
        <f t="shared" si="816"/>
        <v/>
      </c>
      <c r="BI354" s="65" t="str">
        <f t="shared" si="898"/>
        <v/>
      </c>
      <c r="BJ354" s="68" t="str">
        <f t="shared" si="817"/>
        <v/>
      </c>
      <c r="BK354" s="32"/>
      <c r="BL354" s="120"/>
      <c r="BM354" s="62" t="str">
        <f t="shared" si="777"/>
        <v/>
      </c>
      <c r="BN354" s="62" t="str">
        <f t="shared" si="818"/>
        <v/>
      </c>
      <c r="BO354" s="65" t="str">
        <f t="shared" si="899"/>
        <v/>
      </c>
      <c r="BP354" s="68" t="str">
        <f t="shared" si="819"/>
        <v/>
      </c>
      <c r="BQ354" s="32"/>
      <c r="BR354" s="120"/>
      <c r="BS354" s="62" t="str">
        <f t="shared" si="778"/>
        <v/>
      </c>
      <c r="BT354" s="62" t="str">
        <f t="shared" si="820"/>
        <v/>
      </c>
      <c r="BU354" s="65" t="str">
        <f t="shared" si="900"/>
        <v/>
      </c>
      <c r="BV354" s="68" t="str">
        <f t="shared" si="821"/>
        <v/>
      </c>
      <c r="BW354" s="32"/>
      <c r="BX354" s="120"/>
      <c r="BY354" s="62" t="str">
        <f t="shared" si="779"/>
        <v/>
      </c>
      <c r="BZ354" s="62" t="str">
        <f t="shared" si="822"/>
        <v/>
      </c>
      <c r="CA354" s="65" t="str">
        <f t="shared" si="901"/>
        <v/>
      </c>
      <c r="CB354" s="68" t="str">
        <f t="shared" si="823"/>
        <v/>
      </c>
      <c r="CC354" s="32"/>
      <c r="CD354" s="120"/>
      <c r="CE354" s="62" t="str">
        <f t="shared" si="780"/>
        <v/>
      </c>
      <c r="CF354" s="62" t="str">
        <f t="shared" si="824"/>
        <v/>
      </c>
      <c r="CG354" s="65" t="str">
        <f t="shared" si="902"/>
        <v/>
      </c>
      <c r="CH354" s="68" t="str">
        <f t="shared" si="825"/>
        <v/>
      </c>
      <c r="CI354" s="32"/>
      <c r="CJ354" s="120"/>
      <c r="CK354" s="62" t="str">
        <f t="shared" si="781"/>
        <v/>
      </c>
      <c r="CL354" s="62" t="str">
        <f t="shared" si="826"/>
        <v/>
      </c>
      <c r="CM354" s="65" t="str">
        <f t="shared" si="903"/>
        <v/>
      </c>
      <c r="CN354" s="68" t="str">
        <f t="shared" si="827"/>
        <v/>
      </c>
      <c r="CO354" s="32"/>
      <c r="CP354" s="120"/>
      <c r="CQ354" s="62" t="str">
        <f t="shared" si="782"/>
        <v/>
      </c>
      <c r="CR354" s="62" t="str">
        <f t="shared" si="828"/>
        <v/>
      </c>
      <c r="CS354" s="65" t="str">
        <f t="shared" si="904"/>
        <v/>
      </c>
      <c r="CT354" s="68" t="str">
        <f t="shared" si="829"/>
        <v/>
      </c>
      <c r="CU354" s="32"/>
      <c r="CV354" s="120"/>
      <c r="CW354" s="62" t="str">
        <f t="shared" si="783"/>
        <v/>
      </c>
      <c r="CX354" s="62" t="str">
        <f t="shared" si="830"/>
        <v/>
      </c>
      <c r="CY354" s="65" t="str">
        <f t="shared" si="905"/>
        <v/>
      </c>
      <c r="CZ354" s="68" t="str">
        <f t="shared" si="831"/>
        <v/>
      </c>
      <c r="DA354" s="32"/>
      <c r="DB354" s="120"/>
      <c r="DC354" s="62" t="str">
        <f t="shared" si="784"/>
        <v/>
      </c>
      <c r="DD354" s="62" t="str">
        <f t="shared" si="832"/>
        <v/>
      </c>
      <c r="DE354" s="65" t="str">
        <f t="shared" si="906"/>
        <v/>
      </c>
      <c r="DF354" s="68" t="str">
        <f t="shared" si="833"/>
        <v/>
      </c>
      <c r="DG354" s="32"/>
      <c r="DH354" s="120"/>
      <c r="DI354" s="62" t="str">
        <f t="shared" si="785"/>
        <v/>
      </c>
      <c r="DJ354" s="62" t="str">
        <f t="shared" si="834"/>
        <v/>
      </c>
      <c r="DK354" s="65" t="str">
        <f t="shared" si="907"/>
        <v/>
      </c>
      <c r="DL354" s="68" t="str">
        <f t="shared" si="835"/>
        <v/>
      </c>
      <c r="DM354" s="32"/>
      <c r="DN354" s="120"/>
      <c r="DO354" s="62" t="str">
        <f t="shared" si="786"/>
        <v/>
      </c>
      <c r="DP354" s="62" t="str">
        <f t="shared" si="836"/>
        <v/>
      </c>
      <c r="DQ354" s="65" t="str">
        <f t="shared" si="908"/>
        <v/>
      </c>
      <c r="DR354" s="68" t="str">
        <f t="shared" si="837"/>
        <v/>
      </c>
      <c r="DS354" s="32"/>
      <c r="DT354" s="120"/>
      <c r="DU354" s="62" t="str">
        <f t="shared" si="787"/>
        <v/>
      </c>
      <c r="DV354" s="62" t="str">
        <f t="shared" si="838"/>
        <v/>
      </c>
      <c r="DW354" s="65" t="str">
        <f t="shared" si="909"/>
        <v/>
      </c>
      <c r="DX354" s="68" t="str">
        <f t="shared" si="839"/>
        <v/>
      </c>
      <c r="DY354" s="32"/>
      <c r="DZ354" s="120"/>
      <c r="EA354" s="62" t="str">
        <f t="shared" si="788"/>
        <v/>
      </c>
      <c r="EB354" s="62" t="str">
        <f t="shared" si="840"/>
        <v/>
      </c>
      <c r="EC354" s="65" t="str">
        <f t="shared" si="910"/>
        <v/>
      </c>
      <c r="ED354" s="68" t="str">
        <f t="shared" si="841"/>
        <v/>
      </c>
      <c r="EE354" s="32"/>
      <c r="EF354" s="120"/>
      <c r="EG354" s="62" t="str">
        <f t="shared" si="789"/>
        <v/>
      </c>
      <c r="EH354" s="62" t="str">
        <f t="shared" si="842"/>
        <v/>
      </c>
      <c r="EI354" s="65" t="str">
        <f t="shared" si="911"/>
        <v/>
      </c>
      <c r="EJ354" s="68" t="str">
        <f t="shared" si="843"/>
        <v/>
      </c>
      <c r="EK354" s="32"/>
      <c r="EL354" s="120"/>
      <c r="EM354" s="62" t="str">
        <f t="shared" si="790"/>
        <v/>
      </c>
      <c r="EN354" s="62" t="str">
        <f t="shared" si="844"/>
        <v/>
      </c>
      <c r="EO354" s="65" t="str">
        <f t="shared" si="912"/>
        <v/>
      </c>
      <c r="EP354" s="68" t="str">
        <f t="shared" si="845"/>
        <v/>
      </c>
      <c r="EQ354" s="32"/>
      <c r="ER354" s="120"/>
      <c r="ES354" s="62" t="str">
        <f t="shared" si="791"/>
        <v/>
      </c>
      <c r="ET354" s="62" t="str">
        <f t="shared" si="846"/>
        <v/>
      </c>
      <c r="EU354" s="65" t="str">
        <f t="shared" si="913"/>
        <v/>
      </c>
      <c r="EV354" s="68" t="str">
        <f t="shared" si="847"/>
        <v/>
      </c>
      <c r="EW354" s="32"/>
      <c r="EX354" s="120"/>
      <c r="EY354" s="62" t="str">
        <f t="shared" si="792"/>
        <v/>
      </c>
      <c r="EZ354" s="62" t="str">
        <f t="shared" si="848"/>
        <v/>
      </c>
      <c r="FA354" s="65" t="str">
        <f t="shared" si="914"/>
        <v/>
      </c>
      <c r="FB354" s="68" t="str">
        <f t="shared" si="849"/>
        <v/>
      </c>
      <c r="FC354" s="32"/>
      <c r="FD354" s="120"/>
      <c r="FE354" s="62" t="str">
        <f t="shared" si="793"/>
        <v/>
      </c>
      <c r="FF354" s="62" t="str">
        <f t="shared" si="850"/>
        <v/>
      </c>
      <c r="FG354" s="65" t="str">
        <f t="shared" si="915"/>
        <v/>
      </c>
      <c r="FH354" s="68" t="str">
        <f t="shared" si="851"/>
        <v/>
      </c>
      <c r="FI354" s="32"/>
      <c r="FJ354" s="120"/>
      <c r="FK354" s="62" t="str">
        <f t="shared" si="794"/>
        <v/>
      </c>
      <c r="FL354" s="62" t="str">
        <f t="shared" si="852"/>
        <v/>
      </c>
      <c r="FM354" s="65" t="str">
        <f t="shared" si="916"/>
        <v/>
      </c>
      <c r="FN354" s="68" t="str">
        <f t="shared" si="853"/>
        <v/>
      </c>
      <c r="FO354" s="32"/>
      <c r="FP354" s="120"/>
      <c r="FQ354" s="62" t="str">
        <f t="shared" si="795"/>
        <v/>
      </c>
      <c r="FR354" s="62" t="str">
        <f t="shared" si="854"/>
        <v/>
      </c>
      <c r="FS354" s="65" t="str">
        <f t="shared" si="917"/>
        <v/>
      </c>
      <c r="FT354" s="68" t="str">
        <f t="shared" si="855"/>
        <v/>
      </c>
      <c r="FU354" s="32"/>
      <c r="FV354" s="120"/>
      <c r="FW354" s="62" t="str">
        <f t="shared" si="796"/>
        <v/>
      </c>
      <c r="FX354" s="62" t="str">
        <f t="shared" si="856"/>
        <v/>
      </c>
      <c r="FY354" s="65" t="str">
        <f t="shared" si="918"/>
        <v/>
      </c>
      <c r="FZ354" s="68" t="str">
        <f t="shared" si="857"/>
        <v/>
      </c>
      <c r="GA354" s="32"/>
      <c r="GC354" s="7" t="str">
        <f t="shared" si="858"/>
        <v/>
      </c>
      <c r="GD354" s="7" t="str">
        <f t="shared" ca="1" si="797"/>
        <v/>
      </c>
      <c r="GT354" s="71" t="str">
        <f>IF(GT$9="", "", IF(AND(NOT('Personnel Details'!$N$11=""), $B354&gt;='Personnel Details'!$N$11), 'Personnel Details'!$O$11, IF(AND(NOT('Personnel Details'!$I$11=""), $B354&gt;='Personnel Details'!$I$11), 'Personnel Details'!$J$11, 'Personnel Details'!$E$11)))</f>
        <v/>
      </c>
      <c r="GU354" s="59" t="str">
        <f>IF(GT$9="", "", IF(AND(NOT('Personnel Details'!$N$11=""), $B354&gt;='Personnel Details'!$N$11), IF('Personnel Details'!$P$11="","", 'Personnel Details'!$P$11), IF(AND(NOT('Personnel Details'!$I$11=""), $B354&gt;='Personnel Details'!$I$11), IF('Personnel Details'!$K$11="", "", 'Personnel Details'!$K$11), IF('Personnel Details'!$F$11="", "", 'Personnel Details'!$F$11))))</f>
        <v/>
      </c>
      <c r="GV354" s="74" t="str">
        <f>IF(GT$9="", "", IF(AND(NOT('Personnel Details'!$N$11=""), $B354&gt;='Personnel Details'!$N$11), 'Personnel Details'!$Q$11, IF(AND(NOT('Personnel Details'!$I$11=""), $B354&gt;='Personnel Details'!$I$11), 'Personnel Details'!$L$11, 'Personnel Details'!$G$11)))</f>
        <v/>
      </c>
      <c r="GW354" s="59" t="str">
        <f t="shared" si="859"/>
        <v/>
      </c>
      <c r="GX354" s="53"/>
      <c r="GZ354" s="78" t="str">
        <f>IF(GZ$9="", "", IF(AND(NOT('Personnel Details'!$N$12=""), $B354&gt;='Personnel Details'!$N$12), 'Personnel Details'!$O$12, IF(AND(NOT('Personnel Details'!$I$12=""), $B354&gt;='Personnel Details'!$I$12), 'Personnel Details'!$J$12, 'Personnel Details'!$E$12)))</f>
        <v/>
      </c>
      <c r="HA354" s="59" t="str">
        <f>IF(GZ$9="", "", IF(AND(NOT('Personnel Details'!$N$12=""), $B354&gt;='Personnel Details'!$N$12), IF('Personnel Details'!$P$12="","", 'Personnel Details'!$P$12), IF(AND(NOT('Personnel Details'!$I$12=""), $B354&gt;='Personnel Details'!$I$12), IF('Personnel Details'!$K$12="", "", 'Personnel Details'!$K$12), IF('Personnel Details'!$F$12="", "", 'Personnel Details'!$F$12))))</f>
        <v/>
      </c>
      <c r="HB354" s="79" t="str">
        <f>IF(GZ$9="", "", IF(AND(NOT('Personnel Details'!$N$12=""), $B354&gt;='Personnel Details'!$N$12), 'Personnel Details'!$Q$12, IF(AND(NOT('Personnel Details'!$I$12=""), $B354&gt;='Personnel Details'!$I$12), 'Personnel Details'!$L$12, 'Personnel Details'!$G$12)))</f>
        <v/>
      </c>
      <c r="HC354" s="59" t="str">
        <f t="shared" si="860"/>
        <v/>
      </c>
      <c r="HD354" s="53"/>
      <c r="HF354" s="78" t="str">
        <f>IF(HF$9="", "", IF(AND(NOT('Personnel Details'!$N$13=""), $B354&gt;='Personnel Details'!$N$13), 'Personnel Details'!$O$13, IF(AND(NOT('Personnel Details'!$I$13=""), $B354&gt;='Personnel Details'!$I$13), 'Personnel Details'!$J$13, 'Personnel Details'!$E$13)))</f>
        <v/>
      </c>
      <c r="HG354" s="59" t="str">
        <f>IF(HF$9="", "", IF(AND(NOT('Personnel Details'!$N$13=""), $B354&gt;='Personnel Details'!$N$13), IF('Personnel Details'!$P$13="","", 'Personnel Details'!$P$13), IF(AND(NOT('Personnel Details'!$I$13=""), $B354&gt;='Personnel Details'!$I$13), IF('Personnel Details'!$K$13="", "", 'Personnel Details'!$K$13), IF('Personnel Details'!$F$13="", "", 'Personnel Details'!$F$13))))</f>
        <v/>
      </c>
      <c r="HH354" s="79" t="str">
        <f>IF(HF$9="", "", IF(AND(NOT('Personnel Details'!$N$13=""), $B354&gt;='Personnel Details'!$N$13), 'Personnel Details'!$Q$13, IF(AND(NOT('Personnel Details'!$I$13=""), $B354&gt;='Personnel Details'!$I$13), 'Personnel Details'!$L$13, 'Personnel Details'!$G$13)))</f>
        <v/>
      </c>
      <c r="HI354" s="59" t="str">
        <f t="shared" si="861"/>
        <v/>
      </c>
      <c r="HJ354" s="53"/>
      <c r="HL354" s="78" t="str">
        <f>IF(HL$9="", "", IF(AND(NOT('Personnel Details'!$N$14=""), $B354&gt;='Personnel Details'!$N$14), 'Personnel Details'!$O$14, IF(AND(NOT('Personnel Details'!$I$14=""), $B354&gt;='Personnel Details'!$I$14), 'Personnel Details'!$J$14, 'Personnel Details'!$E$14)))</f>
        <v/>
      </c>
      <c r="HM354" s="59" t="str">
        <f>IF(HL$9="", "", IF(AND(NOT('Personnel Details'!$N$14=""), $B354&gt;='Personnel Details'!$N$14), IF('Personnel Details'!$P$14="","", 'Personnel Details'!$P$14), IF(AND(NOT('Personnel Details'!$I$14=""), $B354&gt;='Personnel Details'!$I$14), IF('Personnel Details'!$K$14="", "", 'Personnel Details'!$K$14), IF('Personnel Details'!$F$14="", "", 'Personnel Details'!$F$14))))</f>
        <v/>
      </c>
      <c r="HN354" s="79" t="str">
        <f>IF(HL$9="", "", IF(AND(NOT('Personnel Details'!$N$14=""), $B354&gt;='Personnel Details'!$N$14), 'Personnel Details'!$Q$14, IF(AND(NOT('Personnel Details'!$I$14=""), $B354&gt;='Personnel Details'!$I$14), 'Personnel Details'!$L$14, 'Personnel Details'!$G$14)))</f>
        <v/>
      </c>
      <c r="HO354" s="59" t="str">
        <f t="shared" si="862"/>
        <v/>
      </c>
      <c r="HP354" s="53"/>
      <c r="HR354" s="78" t="str">
        <f>IF(HR$9="", "", IF(AND(NOT('Personnel Details'!$N$15=""), $B354&gt;='Personnel Details'!$N$15), 'Personnel Details'!$O$15, IF(AND(NOT('Personnel Details'!$I$15=""), $B354&gt;='Personnel Details'!$I$15), 'Personnel Details'!$J$15, 'Personnel Details'!$E$15)))</f>
        <v/>
      </c>
      <c r="HS354" s="59" t="str">
        <f>IF(HR$9="", "", IF(AND(NOT('Personnel Details'!$N$15=""), $B354&gt;='Personnel Details'!$N$15), IF('Personnel Details'!$P$15="","", 'Personnel Details'!$P$15), IF(AND(NOT('Personnel Details'!$I$15=""), $B354&gt;='Personnel Details'!$I$15), IF('Personnel Details'!$K$15="", "", 'Personnel Details'!$K$15), IF('Personnel Details'!$F$15="", "", 'Personnel Details'!$F$15))))</f>
        <v/>
      </c>
      <c r="HT354" s="79" t="str">
        <f>IF(HR$9="", "", IF(AND(NOT('Personnel Details'!$N$15=""), $B354&gt;='Personnel Details'!$N$15), 'Personnel Details'!$Q$15, IF(AND(NOT('Personnel Details'!$I$15=""), $B354&gt;='Personnel Details'!$I$15), 'Personnel Details'!$L$15, 'Personnel Details'!$G$15)))</f>
        <v/>
      </c>
      <c r="HU354" s="59" t="str">
        <f t="shared" si="863"/>
        <v/>
      </c>
      <c r="HV354" s="53"/>
      <c r="HX354" s="78" t="str">
        <f>IF(HX$9="", "", IF(AND(NOT('Personnel Details'!$N$16=""), $B354&gt;='Personnel Details'!$N$16), 'Personnel Details'!$O$16, IF(AND(NOT('Personnel Details'!$I$16=""), $B354&gt;='Personnel Details'!$I$16), 'Personnel Details'!$J$16, 'Personnel Details'!$E$16)))</f>
        <v/>
      </c>
      <c r="HY354" s="59" t="str">
        <f>IF(HX$9="", "", IF(AND(NOT('Personnel Details'!$N$16=""), $B354&gt;='Personnel Details'!$N$16), IF('Personnel Details'!$P$16="","", 'Personnel Details'!$P$16), IF(AND(NOT('Personnel Details'!$I$16=""), $B354&gt;='Personnel Details'!$I$16), IF('Personnel Details'!$K$16="", "", 'Personnel Details'!$K$16), IF('Personnel Details'!$F$16="", "", 'Personnel Details'!$F$16))))</f>
        <v/>
      </c>
      <c r="HZ354" s="79" t="str">
        <f>IF(HX$9="", "", IF(AND(NOT('Personnel Details'!$N$16=""), $B354&gt;='Personnel Details'!$N$16), 'Personnel Details'!$Q$16, IF(AND(NOT('Personnel Details'!$I$16=""), $B354&gt;='Personnel Details'!$I$16), 'Personnel Details'!$L$16, 'Personnel Details'!$G$16)))</f>
        <v/>
      </c>
      <c r="IA354" s="59" t="str">
        <f t="shared" si="864"/>
        <v/>
      </c>
      <c r="IB354" s="53"/>
      <c r="ID354" s="78" t="str">
        <f>IF(ID$9="", "", IF(AND(NOT('Personnel Details'!$N$17=""), $B354&gt;='Personnel Details'!$N$17), 'Personnel Details'!$O$17, IF(AND(NOT('Personnel Details'!$I$17=""), $B354&gt;='Personnel Details'!$I$17), 'Personnel Details'!$J$17, 'Personnel Details'!$E$17)))</f>
        <v/>
      </c>
      <c r="IE354" s="59" t="str">
        <f>IF(ID$9="", "", IF(AND(NOT('Personnel Details'!$N$17=""), $B354&gt;='Personnel Details'!$N$17), IF('Personnel Details'!$P$17="","", 'Personnel Details'!$P$17), IF(AND(NOT('Personnel Details'!$I$17=""), $B354&gt;='Personnel Details'!$I$17), IF('Personnel Details'!$K$17="", "", 'Personnel Details'!$K$17), IF('Personnel Details'!$F$17="", "", 'Personnel Details'!$F$17))))</f>
        <v/>
      </c>
      <c r="IF354" s="79" t="str">
        <f>IF(ID$9="", "", IF(AND(NOT('Personnel Details'!$N$17=""), $B354&gt;='Personnel Details'!$N$17), 'Personnel Details'!$Q$17, IF(AND(NOT('Personnel Details'!$I$17=""), $B354&gt;='Personnel Details'!$I$17), 'Personnel Details'!$L$17, 'Personnel Details'!$G$17)))</f>
        <v/>
      </c>
      <c r="IG354" s="59" t="str">
        <f t="shared" si="865"/>
        <v/>
      </c>
      <c r="IH354" s="53"/>
      <c r="IJ354" s="78" t="str">
        <f>IF(IJ$9="", "", IF(AND(NOT('Personnel Details'!$N$18=""), $B354&gt;='Personnel Details'!$N$18), 'Personnel Details'!$O$18, IF(AND(NOT('Personnel Details'!$I$18=""), $B354&gt;='Personnel Details'!$I$18), 'Personnel Details'!$J$18, 'Personnel Details'!$E$18)))</f>
        <v/>
      </c>
      <c r="IK354" s="59" t="str">
        <f>IF(IJ$9="", "", IF(AND(NOT('Personnel Details'!$N$18=""), $B354&gt;='Personnel Details'!$N$18), IF('Personnel Details'!$P$18="","", 'Personnel Details'!$P$18), IF(AND(NOT('Personnel Details'!$I$18=""), $B354&gt;='Personnel Details'!$I$18), IF('Personnel Details'!$K$18="", "", 'Personnel Details'!$K$18), IF('Personnel Details'!$F$18="", "", 'Personnel Details'!$F$18))))</f>
        <v/>
      </c>
      <c r="IL354" s="79" t="str">
        <f>IF(IJ$9="", "", IF(AND(NOT('Personnel Details'!$N$18=""), $B354&gt;='Personnel Details'!$N$18), 'Personnel Details'!$Q$18, IF(AND(NOT('Personnel Details'!$I$18=""), $B354&gt;='Personnel Details'!$I$18), 'Personnel Details'!$L$18, 'Personnel Details'!$G$18)))</f>
        <v/>
      </c>
      <c r="IM354" s="59" t="str">
        <f t="shared" si="866"/>
        <v/>
      </c>
      <c r="IN354" s="53"/>
      <c r="IP354" s="78" t="str">
        <f>IF(IP$9="", "", IF(AND(NOT('Personnel Details'!$N$19=""), $B354&gt;='Personnel Details'!$N$19), 'Personnel Details'!$O$19, IF(AND(NOT('Personnel Details'!$I$19=""), $B354&gt;='Personnel Details'!$I$19), 'Personnel Details'!$J$19, 'Personnel Details'!$E$19)))</f>
        <v/>
      </c>
      <c r="IQ354" s="59" t="str">
        <f>IF(IP$9="", "", IF(AND(NOT('Personnel Details'!$N$19=""), $B354&gt;='Personnel Details'!$N$19), IF('Personnel Details'!$P$19="","", 'Personnel Details'!$P$19), IF(AND(NOT('Personnel Details'!$I$19=""), $B354&gt;='Personnel Details'!$I$19), IF('Personnel Details'!$K$19="", "", 'Personnel Details'!$K$19), IF('Personnel Details'!$F$19="", "", 'Personnel Details'!$F$19))))</f>
        <v/>
      </c>
      <c r="IR354" s="79" t="str">
        <f>IF(IP$9="", "", IF(AND(NOT('Personnel Details'!$N$19=""), $B354&gt;='Personnel Details'!$N$19), 'Personnel Details'!$Q$19, IF(AND(NOT('Personnel Details'!$I$19=""), $B354&gt;='Personnel Details'!$I$19), 'Personnel Details'!$L$19, 'Personnel Details'!$G$19)))</f>
        <v/>
      </c>
      <c r="IS354" s="59" t="str">
        <f t="shared" si="867"/>
        <v/>
      </c>
      <c r="IT354" s="53"/>
      <c r="IV354" s="78" t="str">
        <f>IF(IV$9="", "", IF(AND(NOT('Personnel Details'!$N$20=""), $B354&gt;='Personnel Details'!$N$20), 'Personnel Details'!$O$20, IF(AND(NOT('Personnel Details'!$I$20=""), $B354&gt;='Personnel Details'!$I$20), 'Personnel Details'!$J$20, 'Personnel Details'!$E$20)))</f>
        <v/>
      </c>
      <c r="IW354" s="59" t="str">
        <f>IF(IV$9="", "", IF(AND(NOT('Personnel Details'!$N$20=""), $B354&gt;='Personnel Details'!$N$20), IF('Personnel Details'!$P$20="","", 'Personnel Details'!$P$20), IF(AND(NOT('Personnel Details'!$I$20=""), $B354&gt;='Personnel Details'!$I$20), IF('Personnel Details'!$K$20="", "", 'Personnel Details'!$K$20), IF('Personnel Details'!$F$20="", "", 'Personnel Details'!$F$20))))</f>
        <v/>
      </c>
      <c r="IX354" s="79" t="str">
        <f>IF(IV$9="", "", IF(AND(NOT('Personnel Details'!$N$20=""), $B354&gt;='Personnel Details'!$N$20), 'Personnel Details'!$Q$20, IF(AND(NOT('Personnel Details'!$I$20=""), $B354&gt;='Personnel Details'!$I$20), 'Personnel Details'!$L$20, 'Personnel Details'!$G$20)))</f>
        <v/>
      </c>
      <c r="IY354" s="59" t="str">
        <f t="shared" si="868"/>
        <v/>
      </c>
      <c r="IZ354" s="53"/>
      <c r="JB354" s="78" t="str">
        <f>IF(JB$9="", "", IF(AND(NOT('Personnel Details'!$N$21=""), $B354&gt;='Personnel Details'!$N$21), 'Personnel Details'!$O$21, IF(AND(NOT('Personnel Details'!$I$21=""), $B354&gt;='Personnel Details'!$I$21), 'Personnel Details'!$J$21, 'Personnel Details'!$E$21)))</f>
        <v/>
      </c>
      <c r="JC354" s="59" t="str">
        <f>IF(JB$9="", "", IF(AND(NOT('Personnel Details'!$N$21=""), $B354&gt;='Personnel Details'!$N$21), IF('Personnel Details'!$P$21="","", 'Personnel Details'!$P$21), IF(AND(NOT('Personnel Details'!$I$21=""), $B354&gt;='Personnel Details'!$I$21), IF('Personnel Details'!$K$21="", "", 'Personnel Details'!$K$21), IF('Personnel Details'!$F$21="", "", 'Personnel Details'!$F$21))))</f>
        <v/>
      </c>
      <c r="JD354" s="79" t="str">
        <f>IF(JB$9="", "", IF(AND(NOT('Personnel Details'!$N$21=""), $B354&gt;='Personnel Details'!$N$21), 'Personnel Details'!$Q$21, IF(AND(NOT('Personnel Details'!$I$21=""), $B354&gt;='Personnel Details'!$I$21), 'Personnel Details'!$L$21, 'Personnel Details'!$G$21)))</f>
        <v/>
      </c>
      <c r="JE354" s="59" t="str">
        <f t="shared" si="869"/>
        <v/>
      </c>
      <c r="JF354" s="53"/>
      <c r="JH354" s="78" t="str">
        <f>IF(JH$9="", "", IF(AND(NOT('Personnel Details'!$N$22=""), $B354&gt;='Personnel Details'!$N$22), 'Personnel Details'!$O$22, IF(AND(NOT('Personnel Details'!$I$22=""), $B354&gt;='Personnel Details'!$I$22), 'Personnel Details'!$J$22, 'Personnel Details'!$E$22)))</f>
        <v/>
      </c>
      <c r="JI354" s="59" t="str">
        <f>IF(JH$9="", "", IF(AND(NOT('Personnel Details'!$N$22=""), $B354&gt;='Personnel Details'!$N$22), IF('Personnel Details'!$P$22="","", 'Personnel Details'!$P$22), IF(AND(NOT('Personnel Details'!$I$22=""), $B354&gt;='Personnel Details'!$I$22), IF('Personnel Details'!$K$22="", "", 'Personnel Details'!$K$22), IF('Personnel Details'!$F$22="", "", 'Personnel Details'!$F$22))))</f>
        <v/>
      </c>
      <c r="JJ354" s="79" t="str">
        <f>IF(JH$9="", "", IF(AND(NOT('Personnel Details'!$N$22=""), $B354&gt;='Personnel Details'!$N$22), 'Personnel Details'!$Q$22, IF(AND(NOT('Personnel Details'!$I$22=""), $B354&gt;='Personnel Details'!$I$22), 'Personnel Details'!$L$22, 'Personnel Details'!$G$22)))</f>
        <v/>
      </c>
      <c r="JK354" s="59" t="str">
        <f t="shared" si="870"/>
        <v/>
      </c>
      <c r="JL354" s="53"/>
      <c r="JN354" s="78" t="str">
        <f>IF(JN$9="", "", IF(AND(NOT('Personnel Details'!$N$23=""), $B354&gt;='Personnel Details'!$N$23), 'Personnel Details'!$O$23, IF(AND(NOT('Personnel Details'!$I$23=""), $B354&gt;='Personnel Details'!$I$23), 'Personnel Details'!$J$23, 'Personnel Details'!$E$23)))</f>
        <v/>
      </c>
      <c r="JO354" s="59" t="str">
        <f>IF(JN$9="", "", IF(AND(NOT('Personnel Details'!$N$23=""), $B354&gt;='Personnel Details'!$N$23), IF('Personnel Details'!$P$23="","", 'Personnel Details'!$P$23), IF(AND(NOT('Personnel Details'!$I$23=""), $B354&gt;='Personnel Details'!$I$23), IF('Personnel Details'!$K$23="", "", 'Personnel Details'!$K$23), IF('Personnel Details'!$F$23="", "", 'Personnel Details'!$F$23))))</f>
        <v/>
      </c>
      <c r="JP354" s="79" t="str">
        <f>IF(JN$9="", "", IF(AND(NOT('Personnel Details'!$N$23=""), $B354&gt;='Personnel Details'!$N$23), 'Personnel Details'!$Q$23, IF(AND(NOT('Personnel Details'!$I$23=""), $B354&gt;='Personnel Details'!$I$23), 'Personnel Details'!$L$23, 'Personnel Details'!$G$23)))</f>
        <v/>
      </c>
      <c r="JQ354" s="59" t="str">
        <f t="shared" si="871"/>
        <v/>
      </c>
      <c r="JR354" s="53"/>
      <c r="JT354" s="78" t="str">
        <f>IF(JT$9="", "", IF(AND(NOT('Personnel Details'!$N$24=""), $B354&gt;='Personnel Details'!$N$24), 'Personnel Details'!$O$24, IF(AND(NOT('Personnel Details'!$I$24=""), $B354&gt;='Personnel Details'!$I$24), 'Personnel Details'!$J$24, 'Personnel Details'!$E$24)))</f>
        <v/>
      </c>
      <c r="JU354" s="59" t="str">
        <f>IF(JT$9="", "", IF(AND(NOT('Personnel Details'!$N$24=""), $B354&gt;='Personnel Details'!$N$24), IF('Personnel Details'!$P$24="","", 'Personnel Details'!$P$24), IF(AND(NOT('Personnel Details'!$I$24=""), $B354&gt;='Personnel Details'!$I$24), IF('Personnel Details'!$K$24="", "", 'Personnel Details'!$K$24), IF('Personnel Details'!$F$24="", "", 'Personnel Details'!$F$24))))</f>
        <v/>
      </c>
      <c r="JV354" s="79" t="str">
        <f>IF(JT$9="", "", IF(AND(NOT('Personnel Details'!$N$24=""), $B354&gt;='Personnel Details'!$N$24), 'Personnel Details'!$Q$24, IF(AND(NOT('Personnel Details'!$I$24=""), $B354&gt;='Personnel Details'!$I$24), 'Personnel Details'!$L$24, 'Personnel Details'!$G$24)))</f>
        <v/>
      </c>
      <c r="JW354" s="59" t="str">
        <f t="shared" si="872"/>
        <v/>
      </c>
      <c r="JX354" s="53"/>
      <c r="JZ354" s="78" t="str">
        <f>IF(JZ$9="", "", IF(AND(NOT('Personnel Details'!$N$25=""), $B354&gt;='Personnel Details'!$N$25), 'Personnel Details'!$O$25, IF(AND(NOT('Personnel Details'!$I$25=""), $B354&gt;='Personnel Details'!$I$25), 'Personnel Details'!$J$25, 'Personnel Details'!$E$25)))</f>
        <v/>
      </c>
      <c r="KA354" s="59" t="str">
        <f>IF(JZ$9="", "", IF(AND(NOT('Personnel Details'!$N$25=""), $B354&gt;='Personnel Details'!$N$25), IF('Personnel Details'!$P$25="","", 'Personnel Details'!$P$25), IF(AND(NOT('Personnel Details'!$I$25=""), $B354&gt;='Personnel Details'!$I$25), IF('Personnel Details'!$K$25="", "", 'Personnel Details'!$K$25), IF('Personnel Details'!$F$25="", "", 'Personnel Details'!$F$25))))</f>
        <v/>
      </c>
      <c r="KB354" s="79" t="str">
        <f>IF(JZ$9="", "", IF(AND(NOT('Personnel Details'!$N$25=""), $B354&gt;='Personnel Details'!$N$25), 'Personnel Details'!$Q$25, IF(AND(NOT('Personnel Details'!$I$25=""), $B354&gt;='Personnel Details'!$I$25), 'Personnel Details'!$L$25, 'Personnel Details'!$G$25)))</f>
        <v/>
      </c>
      <c r="KC354" s="59" t="str">
        <f t="shared" si="873"/>
        <v/>
      </c>
      <c r="KD354" s="53"/>
      <c r="KF354" s="78" t="str">
        <f>IF(KF$9="", "", IF(AND(NOT('Personnel Details'!$N$26=""), $B354&gt;='Personnel Details'!$N$26), 'Personnel Details'!$O$26, IF(AND(NOT('Personnel Details'!$I$26=""), $B354&gt;='Personnel Details'!$I$26), 'Personnel Details'!$J$26, 'Personnel Details'!$E$26)))</f>
        <v/>
      </c>
      <c r="KG354" s="59" t="str">
        <f>IF(KF$9="", "", IF(AND(NOT('Personnel Details'!$N$26=""), $B354&gt;='Personnel Details'!$N$26), IF('Personnel Details'!$P$26="","", 'Personnel Details'!$P$26), IF(AND(NOT('Personnel Details'!$I$26=""), $B354&gt;='Personnel Details'!$I$26), IF('Personnel Details'!$K$26="", "", 'Personnel Details'!$K$26), IF('Personnel Details'!$F$26="", "", 'Personnel Details'!$F$26))))</f>
        <v/>
      </c>
      <c r="KH354" s="79" t="str">
        <f>IF(KF$9="", "", IF(AND(NOT('Personnel Details'!$N$26=""), $B354&gt;='Personnel Details'!$N$26), 'Personnel Details'!$Q$26, IF(AND(NOT('Personnel Details'!$I$26=""), $B354&gt;='Personnel Details'!$I$26), 'Personnel Details'!$L$26, 'Personnel Details'!$G$26)))</f>
        <v/>
      </c>
      <c r="KI354" s="59" t="str">
        <f t="shared" si="874"/>
        <v/>
      </c>
      <c r="KJ354" s="53"/>
      <c r="KL354" s="78" t="str">
        <f>IF(KL$9="", "", IF(AND(NOT('Personnel Details'!$N$27=""), $B354&gt;='Personnel Details'!$N$27), 'Personnel Details'!$O$27, IF(AND(NOT('Personnel Details'!$I$27=""), $B354&gt;='Personnel Details'!$I$27), 'Personnel Details'!$J$27, 'Personnel Details'!$E$27)))</f>
        <v/>
      </c>
      <c r="KM354" s="59" t="str">
        <f>IF(KL$9="", "", IF(AND(NOT('Personnel Details'!$N$27=""), $B354&gt;='Personnel Details'!$N$27), IF('Personnel Details'!$P$27="","", 'Personnel Details'!$P$27), IF(AND(NOT('Personnel Details'!$I$27=""), $B354&gt;='Personnel Details'!$I$27), IF('Personnel Details'!$K$27="", "", 'Personnel Details'!$K$27), IF('Personnel Details'!$F$27="", "", 'Personnel Details'!$F$27))))</f>
        <v/>
      </c>
      <c r="KN354" s="79" t="str">
        <f>IF(KL$9="", "", IF(AND(NOT('Personnel Details'!$N$27=""), $B354&gt;='Personnel Details'!$N$27), 'Personnel Details'!$Q$27, IF(AND(NOT('Personnel Details'!$I$27=""), $B354&gt;='Personnel Details'!$I$27), 'Personnel Details'!$L$27, 'Personnel Details'!$G$27)))</f>
        <v/>
      </c>
      <c r="KO354" s="59" t="str">
        <f t="shared" si="875"/>
        <v/>
      </c>
      <c r="KP354" s="53"/>
      <c r="KR354" s="78" t="str">
        <f>IF(KR$9="", "", IF(AND(NOT('Personnel Details'!$N$28=""), $B354&gt;='Personnel Details'!$N$28), 'Personnel Details'!$O$28, IF(AND(NOT('Personnel Details'!$I$28=""), $B354&gt;='Personnel Details'!$I$28), 'Personnel Details'!$J$28, 'Personnel Details'!$E$28)))</f>
        <v/>
      </c>
      <c r="KS354" s="59" t="str">
        <f>IF(KR$9="", "", IF(AND(NOT('Personnel Details'!$N$28=""), $B354&gt;='Personnel Details'!$N$28), IF('Personnel Details'!$P$28="","", 'Personnel Details'!$P$28), IF(AND(NOT('Personnel Details'!$I$28=""), $B354&gt;='Personnel Details'!$I$28), IF('Personnel Details'!$K$28="", "", 'Personnel Details'!$K$28), IF('Personnel Details'!$F$28="", "", 'Personnel Details'!$F$28))))</f>
        <v/>
      </c>
      <c r="KT354" s="79" t="str">
        <f>IF(KR$9="", "", IF(AND(NOT('Personnel Details'!$N$28=""), $B354&gt;='Personnel Details'!$N$28), 'Personnel Details'!$Q$28, IF(AND(NOT('Personnel Details'!$I$28=""), $B354&gt;='Personnel Details'!$I$28), 'Personnel Details'!$L$28, 'Personnel Details'!$G$28)))</f>
        <v/>
      </c>
      <c r="KU354" s="59" t="str">
        <f t="shared" si="876"/>
        <v/>
      </c>
      <c r="KV354" s="53"/>
      <c r="KX354" s="78" t="str">
        <f>IF(KX$9="", "", IF(AND(NOT('Personnel Details'!$N$29=""), $B354&gt;='Personnel Details'!$N$29), 'Personnel Details'!$O$29, IF(AND(NOT('Personnel Details'!$I$29=""), $B354&gt;='Personnel Details'!$I$29), 'Personnel Details'!$J$29, 'Personnel Details'!$E$29)))</f>
        <v/>
      </c>
      <c r="KY354" s="59" t="str">
        <f>IF(KX$9="", "", IF(AND(NOT('Personnel Details'!$N$29=""), $B354&gt;='Personnel Details'!$N$29), IF('Personnel Details'!$P$29="","", 'Personnel Details'!$P$29), IF(AND(NOT('Personnel Details'!$I$29=""), $B354&gt;='Personnel Details'!$I$29), IF('Personnel Details'!$K$29="", "", 'Personnel Details'!$K$29), IF('Personnel Details'!$F$29="", "", 'Personnel Details'!$F$29))))</f>
        <v/>
      </c>
      <c r="KZ354" s="79" t="str">
        <f>IF(KX$9="", "", IF(AND(NOT('Personnel Details'!$N$29=""), $B354&gt;='Personnel Details'!$N$29), 'Personnel Details'!$Q$29, IF(AND(NOT('Personnel Details'!$I$29=""), $B354&gt;='Personnel Details'!$I$29), 'Personnel Details'!$L$29, 'Personnel Details'!$G$29)))</f>
        <v/>
      </c>
      <c r="LA354" s="59" t="str">
        <f t="shared" si="877"/>
        <v/>
      </c>
      <c r="LB354" s="53"/>
      <c r="LD354" s="78" t="str">
        <f>IF(LD$9="", "", IF(AND(NOT('Personnel Details'!$N$30=""), $B354&gt;='Personnel Details'!$N$30), 'Personnel Details'!$O$30, IF(AND(NOT('Personnel Details'!$I$30=""), $B354&gt;='Personnel Details'!$I$30), 'Personnel Details'!$J$30, 'Personnel Details'!$E$30)))</f>
        <v/>
      </c>
      <c r="LE354" s="59" t="str">
        <f>IF(LD$9="", "", IF(AND(NOT('Personnel Details'!$N$30=""), $B354&gt;='Personnel Details'!$N$30), IF('Personnel Details'!$P$30="","", 'Personnel Details'!$P$30), IF(AND(NOT('Personnel Details'!$I$30=""), $B354&gt;='Personnel Details'!$I$30), IF('Personnel Details'!$K$30="", "", 'Personnel Details'!$K$30), IF('Personnel Details'!$F$30="", "", 'Personnel Details'!$F$30))))</f>
        <v/>
      </c>
      <c r="LF354" s="79" t="str">
        <f>IF(LD$9="", "", IF(AND(NOT('Personnel Details'!$N$30=""), $B354&gt;='Personnel Details'!$N$30), 'Personnel Details'!$Q$30, IF(AND(NOT('Personnel Details'!$I$30=""), $B354&gt;='Personnel Details'!$I$30), 'Personnel Details'!$L$30, 'Personnel Details'!$G$30)))</f>
        <v/>
      </c>
      <c r="LG354" s="59" t="str">
        <f t="shared" si="878"/>
        <v/>
      </c>
      <c r="LH354" s="53"/>
      <c r="LJ354" s="78" t="str">
        <f>IF(LJ$9="", "", IF(AND(NOT('Personnel Details'!$N$31=""), $B354&gt;='Personnel Details'!$N$31), 'Personnel Details'!$O$31, IF(AND(NOT('Personnel Details'!$I$31=""), $B354&gt;='Personnel Details'!$I$31), 'Personnel Details'!$J$31, 'Personnel Details'!$E$31)))</f>
        <v/>
      </c>
      <c r="LK354" s="59" t="str">
        <f>IF(LJ$9="", "", IF(AND(NOT('Personnel Details'!$N$31=""), $B354&gt;='Personnel Details'!$N$31), IF('Personnel Details'!$P$31="","", 'Personnel Details'!$P$31), IF(AND(NOT('Personnel Details'!$I$31=""), $B354&gt;='Personnel Details'!$I$31), IF('Personnel Details'!$K$31="", "", 'Personnel Details'!$K$31), IF('Personnel Details'!$F$31="", "", 'Personnel Details'!$F$31))))</f>
        <v/>
      </c>
      <c r="LL354" s="79" t="str">
        <f>IF(LJ$9="", "", IF(AND(NOT('Personnel Details'!$N$31=""), $B354&gt;='Personnel Details'!$N$31), 'Personnel Details'!$Q$31, IF(AND(NOT('Personnel Details'!$I$31=""), $B354&gt;='Personnel Details'!$I$31), 'Personnel Details'!$L$31, 'Personnel Details'!$G$31)))</f>
        <v/>
      </c>
      <c r="LM354" s="59" t="str">
        <f t="shared" si="879"/>
        <v/>
      </c>
      <c r="LN354" s="53"/>
      <c r="LP354" s="78" t="str">
        <f>IF(LP$9="", "", IF(AND(NOT('Personnel Details'!$N$32=""), $B354&gt;='Personnel Details'!$N$32), 'Personnel Details'!$O$32, IF(AND(NOT('Personnel Details'!$I$32=""), $B354&gt;='Personnel Details'!$I$32), 'Personnel Details'!$J$32, 'Personnel Details'!$E$32)))</f>
        <v/>
      </c>
      <c r="LQ354" s="59" t="str">
        <f>IF(LP$9="", "", IF(AND(NOT('Personnel Details'!$N$32=""), $B354&gt;='Personnel Details'!$N$32), IF('Personnel Details'!$P$32="","", 'Personnel Details'!$P$32), IF(AND(NOT('Personnel Details'!$I$32=""), $B354&gt;='Personnel Details'!$I$32), IF('Personnel Details'!$K$32="", "", 'Personnel Details'!$K$32), IF('Personnel Details'!$F$32="", "", 'Personnel Details'!$F$32))))</f>
        <v/>
      </c>
      <c r="LR354" s="79" t="str">
        <f>IF(LP$9="", "", IF(AND(NOT('Personnel Details'!$N$32=""), $B354&gt;='Personnel Details'!$N$32), 'Personnel Details'!$Q$32, IF(AND(NOT('Personnel Details'!$I$32=""), $B354&gt;='Personnel Details'!$I$32), 'Personnel Details'!$L$32, 'Personnel Details'!$G$32)))</f>
        <v/>
      </c>
      <c r="LS354" s="59" t="str">
        <f t="shared" si="880"/>
        <v/>
      </c>
      <c r="LT354" s="53"/>
      <c r="LV354" s="78" t="str">
        <f>IF(LV$9="", "", IF(AND(NOT('Personnel Details'!$N$33=""), $B354&gt;='Personnel Details'!$N$33), 'Personnel Details'!$O$33, IF(AND(NOT('Personnel Details'!$I$33=""), $B354&gt;='Personnel Details'!$I$33), 'Personnel Details'!$J$33, 'Personnel Details'!$E$33)))</f>
        <v/>
      </c>
      <c r="LW354" s="59" t="str">
        <f>IF(LV$9="", "", IF(AND(NOT('Personnel Details'!$N$33=""), $B354&gt;='Personnel Details'!$N$33), IF('Personnel Details'!$P$33="","", 'Personnel Details'!$P$33), IF(AND(NOT('Personnel Details'!$I$33=""), $B354&gt;='Personnel Details'!$I$33), IF('Personnel Details'!$K$33="", "", 'Personnel Details'!$K$33), IF('Personnel Details'!$F$33="", "", 'Personnel Details'!$F$33))))</f>
        <v/>
      </c>
      <c r="LX354" s="79" t="str">
        <f>IF(LV$9="", "", IF(AND(NOT('Personnel Details'!$N$33=""), $B354&gt;='Personnel Details'!$N$33), 'Personnel Details'!$Q$33, IF(AND(NOT('Personnel Details'!$I$33=""), $B354&gt;='Personnel Details'!$I$33), 'Personnel Details'!$L$33, 'Personnel Details'!$G$33)))</f>
        <v/>
      </c>
      <c r="LY354" s="59" t="str">
        <f t="shared" si="881"/>
        <v/>
      </c>
      <c r="LZ354" s="53"/>
      <c r="MB354" s="78" t="str">
        <f>IF(MB$9="", "", IF(AND(NOT('Personnel Details'!$N$34=""), $B354&gt;='Personnel Details'!$N$34), 'Personnel Details'!$O$34, IF(AND(NOT('Personnel Details'!$I$34=""), $B354&gt;='Personnel Details'!$I$34), 'Personnel Details'!$J$34, 'Personnel Details'!$E$34)))</f>
        <v/>
      </c>
      <c r="MC354" s="59" t="str">
        <f>IF(MB$9="", "", IF(AND(NOT('Personnel Details'!$N$34=""), $B354&gt;='Personnel Details'!$N$34), IF('Personnel Details'!$P$34="","", 'Personnel Details'!$P$34), IF(AND(NOT('Personnel Details'!$I$34=""), $B354&gt;='Personnel Details'!$I$34), IF('Personnel Details'!$K$34="", "", 'Personnel Details'!$K$34), IF('Personnel Details'!$F$34="", "", 'Personnel Details'!$F$34))))</f>
        <v/>
      </c>
      <c r="MD354" s="79" t="str">
        <f>IF(MB$9="", "", IF(AND(NOT('Personnel Details'!$N$34=""), $B354&gt;='Personnel Details'!$N$34), 'Personnel Details'!$Q$34, IF(AND(NOT('Personnel Details'!$I$34=""), $B354&gt;='Personnel Details'!$I$34), 'Personnel Details'!$L$34, 'Personnel Details'!$G$34)))</f>
        <v/>
      </c>
      <c r="ME354" s="59" t="str">
        <f t="shared" si="882"/>
        <v/>
      </c>
      <c r="MF354" s="53"/>
      <c r="MH354" s="78" t="str">
        <f>IF(MH$9="", "", IF(AND(NOT('Personnel Details'!$N$35=""), $B354&gt;='Personnel Details'!$N$35), 'Personnel Details'!$O$35, IF(AND(NOT('Personnel Details'!$I$35=""), $B354&gt;='Personnel Details'!$I$35), 'Personnel Details'!$J$35, 'Personnel Details'!$E$35)))</f>
        <v/>
      </c>
      <c r="MI354" s="59" t="str">
        <f>IF(MH$9="", "", IF(AND(NOT('Personnel Details'!$N$35=""), $B354&gt;='Personnel Details'!$N$35), IF('Personnel Details'!$P$35="","", 'Personnel Details'!$P$35), IF(AND(NOT('Personnel Details'!$I$35=""), $B354&gt;='Personnel Details'!$I$35), IF('Personnel Details'!$K$35="", "", 'Personnel Details'!$K$35), IF('Personnel Details'!$F$35="", "", 'Personnel Details'!$F$35))))</f>
        <v/>
      </c>
      <c r="MJ354" s="79" t="str">
        <f>IF(MH$9="", "", IF(AND(NOT('Personnel Details'!$N$35=""), $B354&gt;='Personnel Details'!$N$35), 'Personnel Details'!$Q$35, IF(AND(NOT('Personnel Details'!$I$35=""), $B354&gt;='Personnel Details'!$I$35), 'Personnel Details'!$L$35, 'Personnel Details'!$G$35)))</f>
        <v/>
      </c>
      <c r="MK354" s="59" t="str">
        <f t="shared" si="883"/>
        <v/>
      </c>
      <c r="ML354" s="53"/>
      <c r="MN354" s="78" t="str">
        <f>IF(MN$9="", "", IF(AND(NOT('Personnel Details'!$N$36=""), $B354&gt;='Personnel Details'!$N$36), 'Personnel Details'!$O$36, IF(AND(NOT('Personnel Details'!$I$36=""), $B354&gt;='Personnel Details'!$I$36), 'Personnel Details'!$J$36, 'Personnel Details'!$E$36)))</f>
        <v/>
      </c>
      <c r="MO354" s="59" t="str">
        <f>IF(MN$9="", "", IF(AND(NOT('Personnel Details'!$N$36=""), $B354&gt;='Personnel Details'!$N$36), IF('Personnel Details'!$P$36="","", 'Personnel Details'!$P$36), IF(AND(NOT('Personnel Details'!$I$36=""), $B354&gt;='Personnel Details'!$I$36), IF('Personnel Details'!$K$36="", "", 'Personnel Details'!$K$36), IF('Personnel Details'!$F$36="", "", 'Personnel Details'!$F$36))))</f>
        <v/>
      </c>
      <c r="MP354" s="79" t="str">
        <f>IF(MN$9="", "", IF(AND(NOT('Personnel Details'!$N$36=""), $B354&gt;='Personnel Details'!$N$36), 'Personnel Details'!$Q$36, IF(AND(NOT('Personnel Details'!$I$36=""), $B354&gt;='Personnel Details'!$I$36), 'Personnel Details'!$L$36, 'Personnel Details'!$G$36)))</f>
        <v/>
      </c>
      <c r="MQ354" s="59" t="str">
        <f t="shared" si="884"/>
        <v/>
      </c>
      <c r="MR354" s="53"/>
      <c r="MT354" s="78" t="str">
        <f>IF(MT$9="", "", IF(AND(NOT('Personnel Details'!$N$37=""), $B354&gt;='Personnel Details'!$N$37), 'Personnel Details'!$O$37, IF(AND(NOT('Personnel Details'!$I$37=""), $B354&gt;='Personnel Details'!$I$37), 'Personnel Details'!$J$37, 'Personnel Details'!$E$37)))</f>
        <v/>
      </c>
      <c r="MU354" s="59" t="str">
        <f>IF(MT$9="", "", IF(AND(NOT('Personnel Details'!$N$37=""), $B354&gt;='Personnel Details'!$N$37), IF('Personnel Details'!$P$37="","", 'Personnel Details'!$P$37), IF(AND(NOT('Personnel Details'!$I$37=""), $B354&gt;='Personnel Details'!$I$37), IF('Personnel Details'!$K$37="", "", 'Personnel Details'!$K$37), IF('Personnel Details'!$F$37="", "", 'Personnel Details'!$F$37))))</f>
        <v/>
      </c>
      <c r="MV354" s="79" t="str">
        <f>IF(MT$9="", "", IF(AND(NOT('Personnel Details'!$N$37=""), $B354&gt;='Personnel Details'!$N$37), 'Personnel Details'!$Q$37, IF(AND(NOT('Personnel Details'!$I$37=""), $B354&gt;='Personnel Details'!$I$37), 'Personnel Details'!$L$37, 'Personnel Details'!$G$37)))</f>
        <v/>
      </c>
      <c r="MW354" s="59" t="str">
        <f t="shared" si="885"/>
        <v/>
      </c>
      <c r="MX354" s="53"/>
      <c r="MZ354" s="78" t="str">
        <f>IF(MZ$9="", "", IF(AND(NOT('Personnel Details'!$N$38=""), $B354&gt;='Personnel Details'!$N$38), 'Personnel Details'!$O$38, IF(AND(NOT('Personnel Details'!$I$38=""), $B354&gt;='Personnel Details'!$I$38), 'Personnel Details'!$J$38, 'Personnel Details'!$E$38)))</f>
        <v/>
      </c>
      <c r="NA354" s="59" t="str">
        <f>IF(MZ$9="", "", IF(AND(NOT('Personnel Details'!$N$38=""), $B354&gt;='Personnel Details'!$N$38), IF('Personnel Details'!$P$38="","", 'Personnel Details'!$P$38), IF(AND(NOT('Personnel Details'!$I$38=""), $B354&gt;='Personnel Details'!$I$38), IF('Personnel Details'!$K$38="", "", 'Personnel Details'!$K$38), IF('Personnel Details'!$F$38="", "", 'Personnel Details'!$F$38))))</f>
        <v/>
      </c>
      <c r="NB354" s="79" t="str">
        <f>IF(MZ$9="", "", IF(AND(NOT('Personnel Details'!$N$38=""), $B354&gt;='Personnel Details'!$N$38), 'Personnel Details'!$Q$38, IF(AND(NOT('Personnel Details'!$I$38=""), $B354&gt;='Personnel Details'!$I$38), 'Personnel Details'!$L$38, 'Personnel Details'!$G$38)))</f>
        <v/>
      </c>
      <c r="NC354" s="59" t="str">
        <f t="shared" si="886"/>
        <v/>
      </c>
      <c r="ND354" s="53"/>
      <c r="NF354" s="78" t="str">
        <f>IF(NF$9="", "", IF(AND(NOT('Personnel Details'!$N$39=""), $B354&gt;='Personnel Details'!$N$39), 'Personnel Details'!$O$39, IF(AND(NOT('Personnel Details'!$I$39=""), $B354&gt;='Personnel Details'!$I$39), 'Personnel Details'!$J$39, 'Personnel Details'!$E$39)))</f>
        <v/>
      </c>
      <c r="NG354" s="59" t="str">
        <f>IF(NF$9="", "", IF(AND(NOT('Personnel Details'!$N$39=""), $B354&gt;='Personnel Details'!$N$39), IF('Personnel Details'!$P$39="","", 'Personnel Details'!$P$39), IF(AND(NOT('Personnel Details'!$I$39=""), $B354&gt;='Personnel Details'!$I$39), IF('Personnel Details'!$K$39="", "", 'Personnel Details'!$K$39), IF('Personnel Details'!$F$39="", "", 'Personnel Details'!$F$39))))</f>
        <v/>
      </c>
      <c r="NH354" s="79" t="str">
        <f>IF(NF$9="", "", IF(AND(NOT('Personnel Details'!$N$39=""), $B354&gt;='Personnel Details'!$N$39), 'Personnel Details'!$Q$39, IF(AND(NOT('Personnel Details'!$I$39=""), $B354&gt;='Personnel Details'!$I$39), 'Personnel Details'!$L$39, 'Personnel Details'!$G$39)))</f>
        <v/>
      </c>
      <c r="NI354" s="59" t="str">
        <f t="shared" si="887"/>
        <v/>
      </c>
      <c r="NJ354" s="53"/>
      <c r="NL354" s="78" t="str">
        <f>IF(NL$9="", "", IF(AND(NOT('Personnel Details'!$N$40=""), $B354&gt;='Personnel Details'!$N$40), 'Personnel Details'!$O$40, IF(AND(NOT('Personnel Details'!$I$40=""), $B354&gt;='Personnel Details'!$I$40), 'Personnel Details'!$J$40, 'Personnel Details'!$E$40)))</f>
        <v/>
      </c>
      <c r="NM354" s="59" t="str">
        <f>IF(NL$9="", "", IF(AND(NOT('Personnel Details'!$N$40=""), $B354&gt;='Personnel Details'!$N$40), IF('Personnel Details'!$P$40="","", 'Personnel Details'!$P$40), IF(AND(NOT('Personnel Details'!$I$40=""), $B354&gt;='Personnel Details'!$I$40), IF('Personnel Details'!$K$40="", "", 'Personnel Details'!$K$40), IF('Personnel Details'!$F$40="", "", 'Personnel Details'!$F$40))))</f>
        <v/>
      </c>
      <c r="NN354" s="79" t="str">
        <f>IF(NL$9="", "", IF(AND(NOT('Personnel Details'!$N$40=""), $B354&gt;='Personnel Details'!$N$40), 'Personnel Details'!$Q$40, IF(AND(NOT('Personnel Details'!$I$40=""), $B354&gt;='Personnel Details'!$I$40), 'Personnel Details'!$L$40, 'Personnel Details'!$G$40)))</f>
        <v/>
      </c>
      <c r="NO354" s="59" t="str">
        <f t="shared" si="888"/>
        <v/>
      </c>
      <c r="NP354" s="53"/>
    </row>
    <row r="355" spans="1:380" x14ac:dyDescent="0.25">
      <c r="A355" s="32"/>
      <c r="B355" s="113" t="str">
        <f>IFERROR(IF(B354+1&gt;'Personnel Details'!$U$5, "", B354+1), "")</f>
        <v/>
      </c>
      <c r="C355" s="32"/>
      <c r="D355" s="120"/>
      <c r="E355" s="13" t="str">
        <f t="shared" si="767"/>
        <v/>
      </c>
      <c r="F355" s="13" t="str">
        <f t="shared" si="798"/>
        <v/>
      </c>
      <c r="G355" s="56" t="str">
        <f t="shared" si="889"/>
        <v/>
      </c>
      <c r="H355" s="16" t="str">
        <f t="shared" si="799"/>
        <v/>
      </c>
      <c r="I355" s="32"/>
      <c r="J355" s="120"/>
      <c r="K355" s="62" t="str">
        <f t="shared" si="768"/>
        <v/>
      </c>
      <c r="L355" s="62" t="str">
        <f t="shared" si="800"/>
        <v/>
      </c>
      <c r="M355" s="65" t="str">
        <f t="shared" si="890"/>
        <v/>
      </c>
      <c r="N355" s="68" t="str">
        <f t="shared" si="801"/>
        <v/>
      </c>
      <c r="O355" s="32"/>
      <c r="P355" s="120"/>
      <c r="Q355" s="62" t="str">
        <f t="shared" si="769"/>
        <v/>
      </c>
      <c r="R355" s="62" t="str">
        <f t="shared" si="802"/>
        <v/>
      </c>
      <c r="S355" s="65" t="str">
        <f t="shared" si="891"/>
        <v/>
      </c>
      <c r="T355" s="68" t="str">
        <f t="shared" si="803"/>
        <v/>
      </c>
      <c r="U355" s="32"/>
      <c r="V355" s="120"/>
      <c r="W355" s="62" t="str">
        <f t="shared" si="770"/>
        <v/>
      </c>
      <c r="X355" s="62" t="str">
        <f t="shared" si="804"/>
        <v/>
      </c>
      <c r="Y355" s="65" t="str">
        <f t="shared" si="892"/>
        <v/>
      </c>
      <c r="Z355" s="68" t="str">
        <f t="shared" si="805"/>
        <v/>
      </c>
      <c r="AA355" s="32"/>
      <c r="AB355" s="120"/>
      <c r="AC355" s="62" t="str">
        <f t="shared" si="771"/>
        <v/>
      </c>
      <c r="AD355" s="62" t="str">
        <f t="shared" si="806"/>
        <v/>
      </c>
      <c r="AE355" s="65" t="str">
        <f t="shared" si="893"/>
        <v/>
      </c>
      <c r="AF355" s="68" t="str">
        <f t="shared" si="807"/>
        <v/>
      </c>
      <c r="AG355" s="32"/>
      <c r="AH355" s="120"/>
      <c r="AI355" s="62" t="str">
        <f t="shared" si="772"/>
        <v/>
      </c>
      <c r="AJ355" s="62" t="str">
        <f t="shared" si="808"/>
        <v/>
      </c>
      <c r="AK355" s="65" t="str">
        <f t="shared" si="894"/>
        <v/>
      </c>
      <c r="AL355" s="68" t="str">
        <f t="shared" si="809"/>
        <v/>
      </c>
      <c r="AM355" s="32"/>
      <c r="AN355" s="120"/>
      <c r="AO355" s="62" t="str">
        <f t="shared" si="773"/>
        <v/>
      </c>
      <c r="AP355" s="62" t="str">
        <f t="shared" si="810"/>
        <v/>
      </c>
      <c r="AQ355" s="65" t="str">
        <f t="shared" si="895"/>
        <v/>
      </c>
      <c r="AR355" s="68" t="str">
        <f t="shared" si="811"/>
        <v/>
      </c>
      <c r="AS355" s="32"/>
      <c r="AT355" s="120"/>
      <c r="AU355" s="62" t="str">
        <f t="shared" si="774"/>
        <v/>
      </c>
      <c r="AV355" s="62" t="str">
        <f t="shared" si="812"/>
        <v/>
      </c>
      <c r="AW355" s="65" t="str">
        <f t="shared" si="896"/>
        <v/>
      </c>
      <c r="AX355" s="68" t="str">
        <f t="shared" si="813"/>
        <v/>
      </c>
      <c r="AY355" s="32"/>
      <c r="AZ355" s="120"/>
      <c r="BA355" s="62" t="str">
        <f t="shared" si="775"/>
        <v/>
      </c>
      <c r="BB355" s="62" t="str">
        <f t="shared" si="814"/>
        <v/>
      </c>
      <c r="BC355" s="65" t="str">
        <f t="shared" si="897"/>
        <v/>
      </c>
      <c r="BD355" s="68" t="str">
        <f t="shared" si="815"/>
        <v/>
      </c>
      <c r="BE355" s="32"/>
      <c r="BF355" s="120"/>
      <c r="BG355" s="62" t="str">
        <f t="shared" si="776"/>
        <v/>
      </c>
      <c r="BH355" s="62" t="str">
        <f t="shared" si="816"/>
        <v/>
      </c>
      <c r="BI355" s="65" t="str">
        <f t="shared" si="898"/>
        <v/>
      </c>
      <c r="BJ355" s="68" t="str">
        <f t="shared" si="817"/>
        <v/>
      </c>
      <c r="BK355" s="32"/>
      <c r="BL355" s="120"/>
      <c r="BM355" s="62" t="str">
        <f t="shared" si="777"/>
        <v/>
      </c>
      <c r="BN355" s="62" t="str">
        <f t="shared" si="818"/>
        <v/>
      </c>
      <c r="BO355" s="65" t="str">
        <f t="shared" si="899"/>
        <v/>
      </c>
      <c r="BP355" s="68" t="str">
        <f t="shared" si="819"/>
        <v/>
      </c>
      <c r="BQ355" s="32"/>
      <c r="BR355" s="120"/>
      <c r="BS355" s="62" t="str">
        <f t="shared" si="778"/>
        <v/>
      </c>
      <c r="BT355" s="62" t="str">
        <f t="shared" si="820"/>
        <v/>
      </c>
      <c r="BU355" s="65" t="str">
        <f t="shared" si="900"/>
        <v/>
      </c>
      <c r="BV355" s="68" t="str">
        <f t="shared" si="821"/>
        <v/>
      </c>
      <c r="BW355" s="32"/>
      <c r="BX355" s="120"/>
      <c r="BY355" s="62" t="str">
        <f t="shared" si="779"/>
        <v/>
      </c>
      <c r="BZ355" s="62" t="str">
        <f t="shared" si="822"/>
        <v/>
      </c>
      <c r="CA355" s="65" t="str">
        <f t="shared" si="901"/>
        <v/>
      </c>
      <c r="CB355" s="68" t="str">
        <f t="shared" si="823"/>
        <v/>
      </c>
      <c r="CC355" s="32"/>
      <c r="CD355" s="120"/>
      <c r="CE355" s="62" t="str">
        <f t="shared" si="780"/>
        <v/>
      </c>
      <c r="CF355" s="62" t="str">
        <f t="shared" si="824"/>
        <v/>
      </c>
      <c r="CG355" s="65" t="str">
        <f t="shared" si="902"/>
        <v/>
      </c>
      <c r="CH355" s="68" t="str">
        <f t="shared" si="825"/>
        <v/>
      </c>
      <c r="CI355" s="32"/>
      <c r="CJ355" s="120"/>
      <c r="CK355" s="62" t="str">
        <f t="shared" si="781"/>
        <v/>
      </c>
      <c r="CL355" s="62" t="str">
        <f t="shared" si="826"/>
        <v/>
      </c>
      <c r="CM355" s="65" t="str">
        <f t="shared" si="903"/>
        <v/>
      </c>
      <c r="CN355" s="68" t="str">
        <f t="shared" si="827"/>
        <v/>
      </c>
      <c r="CO355" s="32"/>
      <c r="CP355" s="120"/>
      <c r="CQ355" s="62" t="str">
        <f t="shared" si="782"/>
        <v/>
      </c>
      <c r="CR355" s="62" t="str">
        <f t="shared" si="828"/>
        <v/>
      </c>
      <c r="CS355" s="65" t="str">
        <f t="shared" si="904"/>
        <v/>
      </c>
      <c r="CT355" s="68" t="str">
        <f t="shared" si="829"/>
        <v/>
      </c>
      <c r="CU355" s="32"/>
      <c r="CV355" s="120"/>
      <c r="CW355" s="62" t="str">
        <f t="shared" si="783"/>
        <v/>
      </c>
      <c r="CX355" s="62" t="str">
        <f t="shared" si="830"/>
        <v/>
      </c>
      <c r="CY355" s="65" t="str">
        <f t="shared" si="905"/>
        <v/>
      </c>
      <c r="CZ355" s="68" t="str">
        <f t="shared" si="831"/>
        <v/>
      </c>
      <c r="DA355" s="32"/>
      <c r="DB355" s="120"/>
      <c r="DC355" s="62" t="str">
        <f t="shared" si="784"/>
        <v/>
      </c>
      <c r="DD355" s="62" t="str">
        <f t="shared" si="832"/>
        <v/>
      </c>
      <c r="DE355" s="65" t="str">
        <f t="shared" si="906"/>
        <v/>
      </c>
      <c r="DF355" s="68" t="str">
        <f t="shared" si="833"/>
        <v/>
      </c>
      <c r="DG355" s="32"/>
      <c r="DH355" s="120"/>
      <c r="DI355" s="62" t="str">
        <f t="shared" si="785"/>
        <v/>
      </c>
      <c r="DJ355" s="62" t="str">
        <f t="shared" si="834"/>
        <v/>
      </c>
      <c r="DK355" s="65" t="str">
        <f t="shared" si="907"/>
        <v/>
      </c>
      <c r="DL355" s="68" t="str">
        <f t="shared" si="835"/>
        <v/>
      </c>
      <c r="DM355" s="32"/>
      <c r="DN355" s="120"/>
      <c r="DO355" s="62" t="str">
        <f t="shared" si="786"/>
        <v/>
      </c>
      <c r="DP355" s="62" t="str">
        <f t="shared" si="836"/>
        <v/>
      </c>
      <c r="DQ355" s="65" t="str">
        <f t="shared" si="908"/>
        <v/>
      </c>
      <c r="DR355" s="68" t="str">
        <f t="shared" si="837"/>
        <v/>
      </c>
      <c r="DS355" s="32"/>
      <c r="DT355" s="120"/>
      <c r="DU355" s="62" t="str">
        <f t="shared" si="787"/>
        <v/>
      </c>
      <c r="DV355" s="62" t="str">
        <f t="shared" si="838"/>
        <v/>
      </c>
      <c r="DW355" s="65" t="str">
        <f t="shared" si="909"/>
        <v/>
      </c>
      <c r="DX355" s="68" t="str">
        <f t="shared" si="839"/>
        <v/>
      </c>
      <c r="DY355" s="32"/>
      <c r="DZ355" s="120"/>
      <c r="EA355" s="62" t="str">
        <f t="shared" si="788"/>
        <v/>
      </c>
      <c r="EB355" s="62" t="str">
        <f t="shared" si="840"/>
        <v/>
      </c>
      <c r="EC355" s="65" t="str">
        <f t="shared" si="910"/>
        <v/>
      </c>
      <c r="ED355" s="68" t="str">
        <f t="shared" si="841"/>
        <v/>
      </c>
      <c r="EE355" s="32"/>
      <c r="EF355" s="120"/>
      <c r="EG355" s="62" t="str">
        <f t="shared" si="789"/>
        <v/>
      </c>
      <c r="EH355" s="62" t="str">
        <f t="shared" si="842"/>
        <v/>
      </c>
      <c r="EI355" s="65" t="str">
        <f t="shared" si="911"/>
        <v/>
      </c>
      <c r="EJ355" s="68" t="str">
        <f t="shared" si="843"/>
        <v/>
      </c>
      <c r="EK355" s="32"/>
      <c r="EL355" s="120"/>
      <c r="EM355" s="62" t="str">
        <f t="shared" si="790"/>
        <v/>
      </c>
      <c r="EN355" s="62" t="str">
        <f t="shared" si="844"/>
        <v/>
      </c>
      <c r="EO355" s="65" t="str">
        <f t="shared" si="912"/>
        <v/>
      </c>
      <c r="EP355" s="68" t="str">
        <f t="shared" si="845"/>
        <v/>
      </c>
      <c r="EQ355" s="32"/>
      <c r="ER355" s="120"/>
      <c r="ES355" s="62" t="str">
        <f t="shared" si="791"/>
        <v/>
      </c>
      <c r="ET355" s="62" t="str">
        <f t="shared" si="846"/>
        <v/>
      </c>
      <c r="EU355" s="65" t="str">
        <f t="shared" si="913"/>
        <v/>
      </c>
      <c r="EV355" s="68" t="str">
        <f t="shared" si="847"/>
        <v/>
      </c>
      <c r="EW355" s="32"/>
      <c r="EX355" s="120"/>
      <c r="EY355" s="62" t="str">
        <f t="shared" si="792"/>
        <v/>
      </c>
      <c r="EZ355" s="62" t="str">
        <f t="shared" si="848"/>
        <v/>
      </c>
      <c r="FA355" s="65" t="str">
        <f t="shared" si="914"/>
        <v/>
      </c>
      <c r="FB355" s="68" t="str">
        <f t="shared" si="849"/>
        <v/>
      </c>
      <c r="FC355" s="32"/>
      <c r="FD355" s="120"/>
      <c r="FE355" s="62" t="str">
        <f t="shared" si="793"/>
        <v/>
      </c>
      <c r="FF355" s="62" t="str">
        <f t="shared" si="850"/>
        <v/>
      </c>
      <c r="FG355" s="65" t="str">
        <f t="shared" si="915"/>
        <v/>
      </c>
      <c r="FH355" s="68" t="str">
        <f t="shared" si="851"/>
        <v/>
      </c>
      <c r="FI355" s="32"/>
      <c r="FJ355" s="120"/>
      <c r="FK355" s="62" t="str">
        <f t="shared" si="794"/>
        <v/>
      </c>
      <c r="FL355" s="62" t="str">
        <f t="shared" si="852"/>
        <v/>
      </c>
      <c r="FM355" s="65" t="str">
        <f t="shared" si="916"/>
        <v/>
      </c>
      <c r="FN355" s="68" t="str">
        <f t="shared" si="853"/>
        <v/>
      </c>
      <c r="FO355" s="32"/>
      <c r="FP355" s="120"/>
      <c r="FQ355" s="62" t="str">
        <f t="shared" si="795"/>
        <v/>
      </c>
      <c r="FR355" s="62" t="str">
        <f t="shared" si="854"/>
        <v/>
      </c>
      <c r="FS355" s="65" t="str">
        <f t="shared" si="917"/>
        <v/>
      </c>
      <c r="FT355" s="68" t="str">
        <f t="shared" si="855"/>
        <v/>
      </c>
      <c r="FU355" s="32"/>
      <c r="FV355" s="120"/>
      <c r="FW355" s="62" t="str">
        <f t="shared" si="796"/>
        <v/>
      </c>
      <c r="FX355" s="62" t="str">
        <f t="shared" si="856"/>
        <v/>
      </c>
      <c r="FY355" s="65" t="str">
        <f t="shared" si="918"/>
        <v/>
      </c>
      <c r="FZ355" s="68" t="str">
        <f t="shared" si="857"/>
        <v/>
      </c>
      <c r="GA355" s="32"/>
      <c r="GC355" s="7" t="str">
        <f t="shared" si="858"/>
        <v/>
      </c>
      <c r="GD355" s="7" t="str">
        <f t="shared" ca="1" si="797"/>
        <v/>
      </c>
      <c r="GT355" s="71" t="str">
        <f>IF(GT$9="", "", IF(AND(NOT('Personnel Details'!$N$11=""), $B355&gt;='Personnel Details'!$N$11), 'Personnel Details'!$O$11, IF(AND(NOT('Personnel Details'!$I$11=""), $B355&gt;='Personnel Details'!$I$11), 'Personnel Details'!$J$11, 'Personnel Details'!$E$11)))</f>
        <v/>
      </c>
      <c r="GU355" s="59" t="str">
        <f>IF(GT$9="", "", IF(AND(NOT('Personnel Details'!$N$11=""), $B355&gt;='Personnel Details'!$N$11), IF('Personnel Details'!$P$11="","", 'Personnel Details'!$P$11), IF(AND(NOT('Personnel Details'!$I$11=""), $B355&gt;='Personnel Details'!$I$11), IF('Personnel Details'!$K$11="", "", 'Personnel Details'!$K$11), IF('Personnel Details'!$F$11="", "", 'Personnel Details'!$F$11))))</f>
        <v/>
      </c>
      <c r="GV355" s="74" t="str">
        <f>IF(GT$9="", "", IF(AND(NOT('Personnel Details'!$N$11=""), $B355&gt;='Personnel Details'!$N$11), 'Personnel Details'!$Q$11, IF(AND(NOT('Personnel Details'!$I$11=""), $B355&gt;='Personnel Details'!$I$11), 'Personnel Details'!$L$11, 'Personnel Details'!$G$11)))</f>
        <v/>
      </c>
      <c r="GW355" s="59" t="str">
        <f t="shared" si="859"/>
        <v/>
      </c>
      <c r="GX355" s="53"/>
      <c r="GZ355" s="78" t="str">
        <f>IF(GZ$9="", "", IF(AND(NOT('Personnel Details'!$N$12=""), $B355&gt;='Personnel Details'!$N$12), 'Personnel Details'!$O$12, IF(AND(NOT('Personnel Details'!$I$12=""), $B355&gt;='Personnel Details'!$I$12), 'Personnel Details'!$J$12, 'Personnel Details'!$E$12)))</f>
        <v/>
      </c>
      <c r="HA355" s="59" t="str">
        <f>IF(GZ$9="", "", IF(AND(NOT('Personnel Details'!$N$12=""), $B355&gt;='Personnel Details'!$N$12), IF('Personnel Details'!$P$12="","", 'Personnel Details'!$P$12), IF(AND(NOT('Personnel Details'!$I$12=""), $B355&gt;='Personnel Details'!$I$12), IF('Personnel Details'!$K$12="", "", 'Personnel Details'!$K$12), IF('Personnel Details'!$F$12="", "", 'Personnel Details'!$F$12))))</f>
        <v/>
      </c>
      <c r="HB355" s="79" t="str">
        <f>IF(GZ$9="", "", IF(AND(NOT('Personnel Details'!$N$12=""), $B355&gt;='Personnel Details'!$N$12), 'Personnel Details'!$Q$12, IF(AND(NOT('Personnel Details'!$I$12=""), $B355&gt;='Personnel Details'!$I$12), 'Personnel Details'!$L$12, 'Personnel Details'!$G$12)))</f>
        <v/>
      </c>
      <c r="HC355" s="59" t="str">
        <f t="shared" si="860"/>
        <v/>
      </c>
      <c r="HD355" s="53"/>
      <c r="HF355" s="78" t="str">
        <f>IF(HF$9="", "", IF(AND(NOT('Personnel Details'!$N$13=""), $B355&gt;='Personnel Details'!$N$13), 'Personnel Details'!$O$13, IF(AND(NOT('Personnel Details'!$I$13=""), $B355&gt;='Personnel Details'!$I$13), 'Personnel Details'!$J$13, 'Personnel Details'!$E$13)))</f>
        <v/>
      </c>
      <c r="HG355" s="59" t="str">
        <f>IF(HF$9="", "", IF(AND(NOT('Personnel Details'!$N$13=""), $B355&gt;='Personnel Details'!$N$13), IF('Personnel Details'!$P$13="","", 'Personnel Details'!$P$13), IF(AND(NOT('Personnel Details'!$I$13=""), $B355&gt;='Personnel Details'!$I$13), IF('Personnel Details'!$K$13="", "", 'Personnel Details'!$K$13), IF('Personnel Details'!$F$13="", "", 'Personnel Details'!$F$13))))</f>
        <v/>
      </c>
      <c r="HH355" s="79" t="str">
        <f>IF(HF$9="", "", IF(AND(NOT('Personnel Details'!$N$13=""), $B355&gt;='Personnel Details'!$N$13), 'Personnel Details'!$Q$13, IF(AND(NOT('Personnel Details'!$I$13=""), $B355&gt;='Personnel Details'!$I$13), 'Personnel Details'!$L$13, 'Personnel Details'!$G$13)))</f>
        <v/>
      </c>
      <c r="HI355" s="59" t="str">
        <f t="shared" si="861"/>
        <v/>
      </c>
      <c r="HJ355" s="53"/>
      <c r="HL355" s="78" t="str">
        <f>IF(HL$9="", "", IF(AND(NOT('Personnel Details'!$N$14=""), $B355&gt;='Personnel Details'!$N$14), 'Personnel Details'!$O$14, IF(AND(NOT('Personnel Details'!$I$14=""), $B355&gt;='Personnel Details'!$I$14), 'Personnel Details'!$J$14, 'Personnel Details'!$E$14)))</f>
        <v/>
      </c>
      <c r="HM355" s="59" t="str">
        <f>IF(HL$9="", "", IF(AND(NOT('Personnel Details'!$N$14=""), $B355&gt;='Personnel Details'!$N$14), IF('Personnel Details'!$P$14="","", 'Personnel Details'!$P$14), IF(AND(NOT('Personnel Details'!$I$14=""), $B355&gt;='Personnel Details'!$I$14), IF('Personnel Details'!$K$14="", "", 'Personnel Details'!$K$14), IF('Personnel Details'!$F$14="", "", 'Personnel Details'!$F$14))))</f>
        <v/>
      </c>
      <c r="HN355" s="79" t="str">
        <f>IF(HL$9="", "", IF(AND(NOT('Personnel Details'!$N$14=""), $B355&gt;='Personnel Details'!$N$14), 'Personnel Details'!$Q$14, IF(AND(NOT('Personnel Details'!$I$14=""), $B355&gt;='Personnel Details'!$I$14), 'Personnel Details'!$L$14, 'Personnel Details'!$G$14)))</f>
        <v/>
      </c>
      <c r="HO355" s="59" t="str">
        <f t="shared" si="862"/>
        <v/>
      </c>
      <c r="HP355" s="53"/>
      <c r="HR355" s="78" t="str">
        <f>IF(HR$9="", "", IF(AND(NOT('Personnel Details'!$N$15=""), $B355&gt;='Personnel Details'!$N$15), 'Personnel Details'!$O$15, IF(AND(NOT('Personnel Details'!$I$15=""), $B355&gt;='Personnel Details'!$I$15), 'Personnel Details'!$J$15, 'Personnel Details'!$E$15)))</f>
        <v/>
      </c>
      <c r="HS355" s="59" t="str">
        <f>IF(HR$9="", "", IF(AND(NOT('Personnel Details'!$N$15=""), $B355&gt;='Personnel Details'!$N$15), IF('Personnel Details'!$P$15="","", 'Personnel Details'!$P$15), IF(AND(NOT('Personnel Details'!$I$15=""), $B355&gt;='Personnel Details'!$I$15), IF('Personnel Details'!$K$15="", "", 'Personnel Details'!$K$15), IF('Personnel Details'!$F$15="", "", 'Personnel Details'!$F$15))))</f>
        <v/>
      </c>
      <c r="HT355" s="79" t="str">
        <f>IF(HR$9="", "", IF(AND(NOT('Personnel Details'!$N$15=""), $B355&gt;='Personnel Details'!$N$15), 'Personnel Details'!$Q$15, IF(AND(NOT('Personnel Details'!$I$15=""), $B355&gt;='Personnel Details'!$I$15), 'Personnel Details'!$L$15, 'Personnel Details'!$G$15)))</f>
        <v/>
      </c>
      <c r="HU355" s="59" t="str">
        <f t="shared" si="863"/>
        <v/>
      </c>
      <c r="HV355" s="53"/>
      <c r="HX355" s="78" t="str">
        <f>IF(HX$9="", "", IF(AND(NOT('Personnel Details'!$N$16=""), $B355&gt;='Personnel Details'!$N$16), 'Personnel Details'!$O$16, IF(AND(NOT('Personnel Details'!$I$16=""), $B355&gt;='Personnel Details'!$I$16), 'Personnel Details'!$J$16, 'Personnel Details'!$E$16)))</f>
        <v/>
      </c>
      <c r="HY355" s="59" t="str">
        <f>IF(HX$9="", "", IF(AND(NOT('Personnel Details'!$N$16=""), $B355&gt;='Personnel Details'!$N$16), IF('Personnel Details'!$P$16="","", 'Personnel Details'!$P$16), IF(AND(NOT('Personnel Details'!$I$16=""), $B355&gt;='Personnel Details'!$I$16), IF('Personnel Details'!$K$16="", "", 'Personnel Details'!$K$16), IF('Personnel Details'!$F$16="", "", 'Personnel Details'!$F$16))))</f>
        <v/>
      </c>
      <c r="HZ355" s="79" t="str">
        <f>IF(HX$9="", "", IF(AND(NOT('Personnel Details'!$N$16=""), $B355&gt;='Personnel Details'!$N$16), 'Personnel Details'!$Q$16, IF(AND(NOT('Personnel Details'!$I$16=""), $B355&gt;='Personnel Details'!$I$16), 'Personnel Details'!$L$16, 'Personnel Details'!$G$16)))</f>
        <v/>
      </c>
      <c r="IA355" s="59" t="str">
        <f t="shared" si="864"/>
        <v/>
      </c>
      <c r="IB355" s="53"/>
      <c r="ID355" s="78" t="str">
        <f>IF(ID$9="", "", IF(AND(NOT('Personnel Details'!$N$17=""), $B355&gt;='Personnel Details'!$N$17), 'Personnel Details'!$O$17, IF(AND(NOT('Personnel Details'!$I$17=""), $B355&gt;='Personnel Details'!$I$17), 'Personnel Details'!$J$17, 'Personnel Details'!$E$17)))</f>
        <v/>
      </c>
      <c r="IE355" s="59" t="str">
        <f>IF(ID$9="", "", IF(AND(NOT('Personnel Details'!$N$17=""), $B355&gt;='Personnel Details'!$N$17), IF('Personnel Details'!$P$17="","", 'Personnel Details'!$P$17), IF(AND(NOT('Personnel Details'!$I$17=""), $B355&gt;='Personnel Details'!$I$17), IF('Personnel Details'!$K$17="", "", 'Personnel Details'!$K$17), IF('Personnel Details'!$F$17="", "", 'Personnel Details'!$F$17))))</f>
        <v/>
      </c>
      <c r="IF355" s="79" t="str">
        <f>IF(ID$9="", "", IF(AND(NOT('Personnel Details'!$N$17=""), $B355&gt;='Personnel Details'!$N$17), 'Personnel Details'!$Q$17, IF(AND(NOT('Personnel Details'!$I$17=""), $B355&gt;='Personnel Details'!$I$17), 'Personnel Details'!$L$17, 'Personnel Details'!$G$17)))</f>
        <v/>
      </c>
      <c r="IG355" s="59" t="str">
        <f t="shared" si="865"/>
        <v/>
      </c>
      <c r="IH355" s="53"/>
      <c r="IJ355" s="78" t="str">
        <f>IF(IJ$9="", "", IF(AND(NOT('Personnel Details'!$N$18=""), $B355&gt;='Personnel Details'!$N$18), 'Personnel Details'!$O$18, IF(AND(NOT('Personnel Details'!$I$18=""), $B355&gt;='Personnel Details'!$I$18), 'Personnel Details'!$J$18, 'Personnel Details'!$E$18)))</f>
        <v/>
      </c>
      <c r="IK355" s="59" t="str">
        <f>IF(IJ$9="", "", IF(AND(NOT('Personnel Details'!$N$18=""), $B355&gt;='Personnel Details'!$N$18), IF('Personnel Details'!$P$18="","", 'Personnel Details'!$P$18), IF(AND(NOT('Personnel Details'!$I$18=""), $B355&gt;='Personnel Details'!$I$18), IF('Personnel Details'!$K$18="", "", 'Personnel Details'!$K$18), IF('Personnel Details'!$F$18="", "", 'Personnel Details'!$F$18))))</f>
        <v/>
      </c>
      <c r="IL355" s="79" t="str">
        <f>IF(IJ$9="", "", IF(AND(NOT('Personnel Details'!$N$18=""), $B355&gt;='Personnel Details'!$N$18), 'Personnel Details'!$Q$18, IF(AND(NOT('Personnel Details'!$I$18=""), $B355&gt;='Personnel Details'!$I$18), 'Personnel Details'!$L$18, 'Personnel Details'!$G$18)))</f>
        <v/>
      </c>
      <c r="IM355" s="59" t="str">
        <f t="shared" si="866"/>
        <v/>
      </c>
      <c r="IN355" s="53"/>
      <c r="IP355" s="78" t="str">
        <f>IF(IP$9="", "", IF(AND(NOT('Personnel Details'!$N$19=""), $B355&gt;='Personnel Details'!$N$19), 'Personnel Details'!$O$19, IF(AND(NOT('Personnel Details'!$I$19=""), $B355&gt;='Personnel Details'!$I$19), 'Personnel Details'!$J$19, 'Personnel Details'!$E$19)))</f>
        <v/>
      </c>
      <c r="IQ355" s="59" t="str">
        <f>IF(IP$9="", "", IF(AND(NOT('Personnel Details'!$N$19=""), $B355&gt;='Personnel Details'!$N$19), IF('Personnel Details'!$P$19="","", 'Personnel Details'!$P$19), IF(AND(NOT('Personnel Details'!$I$19=""), $B355&gt;='Personnel Details'!$I$19), IF('Personnel Details'!$K$19="", "", 'Personnel Details'!$K$19), IF('Personnel Details'!$F$19="", "", 'Personnel Details'!$F$19))))</f>
        <v/>
      </c>
      <c r="IR355" s="79" t="str">
        <f>IF(IP$9="", "", IF(AND(NOT('Personnel Details'!$N$19=""), $B355&gt;='Personnel Details'!$N$19), 'Personnel Details'!$Q$19, IF(AND(NOT('Personnel Details'!$I$19=""), $B355&gt;='Personnel Details'!$I$19), 'Personnel Details'!$L$19, 'Personnel Details'!$G$19)))</f>
        <v/>
      </c>
      <c r="IS355" s="59" t="str">
        <f t="shared" si="867"/>
        <v/>
      </c>
      <c r="IT355" s="53"/>
      <c r="IV355" s="78" t="str">
        <f>IF(IV$9="", "", IF(AND(NOT('Personnel Details'!$N$20=""), $B355&gt;='Personnel Details'!$N$20), 'Personnel Details'!$O$20, IF(AND(NOT('Personnel Details'!$I$20=""), $B355&gt;='Personnel Details'!$I$20), 'Personnel Details'!$J$20, 'Personnel Details'!$E$20)))</f>
        <v/>
      </c>
      <c r="IW355" s="59" t="str">
        <f>IF(IV$9="", "", IF(AND(NOT('Personnel Details'!$N$20=""), $B355&gt;='Personnel Details'!$N$20), IF('Personnel Details'!$P$20="","", 'Personnel Details'!$P$20), IF(AND(NOT('Personnel Details'!$I$20=""), $B355&gt;='Personnel Details'!$I$20), IF('Personnel Details'!$K$20="", "", 'Personnel Details'!$K$20), IF('Personnel Details'!$F$20="", "", 'Personnel Details'!$F$20))))</f>
        <v/>
      </c>
      <c r="IX355" s="79" t="str">
        <f>IF(IV$9="", "", IF(AND(NOT('Personnel Details'!$N$20=""), $B355&gt;='Personnel Details'!$N$20), 'Personnel Details'!$Q$20, IF(AND(NOT('Personnel Details'!$I$20=""), $B355&gt;='Personnel Details'!$I$20), 'Personnel Details'!$L$20, 'Personnel Details'!$G$20)))</f>
        <v/>
      </c>
      <c r="IY355" s="59" t="str">
        <f t="shared" si="868"/>
        <v/>
      </c>
      <c r="IZ355" s="53"/>
      <c r="JB355" s="78" t="str">
        <f>IF(JB$9="", "", IF(AND(NOT('Personnel Details'!$N$21=""), $B355&gt;='Personnel Details'!$N$21), 'Personnel Details'!$O$21, IF(AND(NOT('Personnel Details'!$I$21=""), $B355&gt;='Personnel Details'!$I$21), 'Personnel Details'!$J$21, 'Personnel Details'!$E$21)))</f>
        <v/>
      </c>
      <c r="JC355" s="59" t="str">
        <f>IF(JB$9="", "", IF(AND(NOT('Personnel Details'!$N$21=""), $B355&gt;='Personnel Details'!$N$21), IF('Personnel Details'!$P$21="","", 'Personnel Details'!$P$21), IF(AND(NOT('Personnel Details'!$I$21=""), $B355&gt;='Personnel Details'!$I$21), IF('Personnel Details'!$K$21="", "", 'Personnel Details'!$K$21), IF('Personnel Details'!$F$21="", "", 'Personnel Details'!$F$21))))</f>
        <v/>
      </c>
      <c r="JD355" s="79" t="str">
        <f>IF(JB$9="", "", IF(AND(NOT('Personnel Details'!$N$21=""), $B355&gt;='Personnel Details'!$N$21), 'Personnel Details'!$Q$21, IF(AND(NOT('Personnel Details'!$I$21=""), $B355&gt;='Personnel Details'!$I$21), 'Personnel Details'!$L$21, 'Personnel Details'!$G$21)))</f>
        <v/>
      </c>
      <c r="JE355" s="59" t="str">
        <f t="shared" si="869"/>
        <v/>
      </c>
      <c r="JF355" s="53"/>
      <c r="JH355" s="78" t="str">
        <f>IF(JH$9="", "", IF(AND(NOT('Personnel Details'!$N$22=""), $B355&gt;='Personnel Details'!$N$22), 'Personnel Details'!$O$22, IF(AND(NOT('Personnel Details'!$I$22=""), $B355&gt;='Personnel Details'!$I$22), 'Personnel Details'!$J$22, 'Personnel Details'!$E$22)))</f>
        <v/>
      </c>
      <c r="JI355" s="59" t="str">
        <f>IF(JH$9="", "", IF(AND(NOT('Personnel Details'!$N$22=""), $B355&gt;='Personnel Details'!$N$22), IF('Personnel Details'!$P$22="","", 'Personnel Details'!$P$22), IF(AND(NOT('Personnel Details'!$I$22=""), $B355&gt;='Personnel Details'!$I$22), IF('Personnel Details'!$K$22="", "", 'Personnel Details'!$K$22), IF('Personnel Details'!$F$22="", "", 'Personnel Details'!$F$22))))</f>
        <v/>
      </c>
      <c r="JJ355" s="79" t="str">
        <f>IF(JH$9="", "", IF(AND(NOT('Personnel Details'!$N$22=""), $B355&gt;='Personnel Details'!$N$22), 'Personnel Details'!$Q$22, IF(AND(NOT('Personnel Details'!$I$22=""), $B355&gt;='Personnel Details'!$I$22), 'Personnel Details'!$L$22, 'Personnel Details'!$G$22)))</f>
        <v/>
      </c>
      <c r="JK355" s="59" t="str">
        <f t="shared" si="870"/>
        <v/>
      </c>
      <c r="JL355" s="53"/>
      <c r="JN355" s="78" t="str">
        <f>IF(JN$9="", "", IF(AND(NOT('Personnel Details'!$N$23=""), $B355&gt;='Personnel Details'!$N$23), 'Personnel Details'!$O$23, IF(AND(NOT('Personnel Details'!$I$23=""), $B355&gt;='Personnel Details'!$I$23), 'Personnel Details'!$J$23, 'Personnel Details'!$E$23)))</f>
        <v/>
      </c>
      <c r="JO355" s="59" t="str">
        <f>IF(JN$9="", "", IF(AND(NOT('Personnel Details'!$N$23=""), $B355&gt;='Personnel Details'!$N$23), IF('Personnel Details'!$P$23="","", 'Personnel Details'!$P$23), IF(AND(NOT('Personnel Details'!$I$23=""), $B355&gt;='Personnel Details'!$I$23), IF('Personnel Details'!$K$23="", "", 'Personnel Details'!$K$23), IF('Personnel Details'!$F$23="", "", 'Personnel Details'!$F$23))))</f>
        <v/>
      </c>
      <c r="JP355" s="79" t="str">
        <f>IF(JN$9="", "", IF(AND(NOT('Personnel Details'!$N$23=""), $B355&gt;='Personnel Details'!$N$23), 'Personnel Details'!$Q$23, IF(AND(NOT('Personnel Details'!$I$23=""), $B355&gt;='Personnel Details'!$I$23), 'Personnel Details'!$L$23, 'Personnel Details'!$G$23)))</f>
        <v/>
      </c>
      <c r="JQ355" s="59" t="str">
        <f t="shared" si="871"/>
        <v/>
      </c>
      <c r="JR355" s="53"/>
      <c r="JT355" s="78" t="str">
        <f>IF(JT$9="", "", IF(AND(NOT('Personnel Details'!$N$24=""), $B355&gt;='Personnel Details'!$N$24), 'Personnel Details'!$O$24, IF(AND(NOT('Personnel Details'!$I$24=""), $B355&gt;='Personnel Details'!$I$24), 'Personnel Details'!$J$24, 'Personnel Details'!$E$24)))</f>
        <v/>
      </c>
      <c r="JU355" s="59" t="str">
        <f>IF(JT$9="", "", IF(AND(NOT('Personnel Details'!$N$24=""), $B355&gt;='Personnel Details'!$N$24), IF('Personnel Details'!$P$24="","", 'Personnel Details'!$P$24), IF(AND(NOT('Personnel Details'!$I$24=""), $B355&gt;='Personnel Details'!$I$24), IF('Personnel Details'!$K$24="", "", 'Personnel Details'!$K$24), IF('Personnel Details'!$F$24="", "", 'Personnel Details'!$F$24))))</f>
        <v/>
      </c>
      <c r="JV355" s="79" t="str">
        <f>IF(JT$9="", "", IF(AND(NOT('Personnel Details'!$N$24=""), $B355&gt;='Personnel Details'!$N$24), 'Personnel Details'!$Q$24, IF(AND(NOT('Personnel Details'!$I$24=""), $B355&gt;='Personnel Details'!$I$24), 'Personnel Details'!$L$24, 'Personnel Details'!$G$24)))</f>
        <v/>
      </c>
      <c r="JW355" s="59" t="str">
        <f t="shared" si="872"/>
        <v/>
      </c>
      <c r="JX355" s="53"/>
      <c r="JZ355" s="78" t="str">
        <f>IF(JZ$9="", "", IF(AND(NOT('Personnel Details'!$N$25=""), $B355&gt;='Personnel Details'!$N$25), 'Personnel Details'!$O$25, IF(AND(NOT('Personnel Details'!$I$25=""), $B355&gt;='Personnel Details'!$I$25), 'Personnel Details'!$J$25, 'Personnel Details'!$E$25)))</f>
        <v/>
      </c>
      <c r="KA355" s="59" t="str">
        <f>IF(JZ$9="", "", IF(AND(NOT('Personnel Details'!$N$25=""), $B355&gt;='Personnel Details'!$N$25), IF('Personnel Details'!$P$25="","", 'Personnel Details'!$P$25), IF(AND(NOT('Personnel Details'!$I$25=""), $B355&gt;='Personnel Details'!$I$25), IF('Personnel Details'!$K$25="", "", 'Personnel Details'!$K$25), IF('Personnel Details'!$F$25="", "", 'Personnel Details'!$F$25))))</f>
        <v/>
      </c>
      <c r="KB355" s="79" t="str">
        <f>IF(JZ$9="", "", IF(AND(NOT('Personnel Details'!$N$25=""), $B355&gt;='Personnel Details'!$N$25), 'Personnel Details'!$Q$25, IF(AND(NOT('Personnel Details'!$I$25=""), $B355&gt;='Personnel Details'!$I$25), 'Personnel Details'!$L$25, 'Personnel Details'!$G$25)))</f>
        <v/>
      </c>
      <c r="KC355" s="59" t="str">
        <f t="shared" si="873"/>
        <v/>
      </c>
      <c r="KD355" s="53"/>
      <c r="KF355" s="78" t="str">
        <f>IF(KF$9="", "", IF(AND(NOT('Personnel Details'!$N$26=""), $B355&gt;='Personnel Details'!$N$26), 'Personnel Details'!$O$26, IF(AND(NOT('Personnel Details'!$I$26=""), $B355&gt;='Personnel Details'!$I$26), 'Personnel Details'!$J$26, 'Personnel Details'!$E$26)))</f>
        <v/>
      </c>
      <c r="KG355" s="59" t="str">
        <f>IF(KF$9="", "", IF(AND(NOT('Personnel Details'!$N$26=""), $B355&gt;='Personnel Details'!$N$26), IF('Personnel Details'!$P$26="","", 'Personnel Details'!$P$26), IF(AND(NOT('Personnel Details'!$I$26=""), $B355&gt;='Personnel Details'!$I$26), IF('Personnel Details'!$K$26="", "", 'Personnel Details'!$K$26), IF('Personnel Details'!$F$26="", "", 'Personnel Details'!$F$26))))</f>
        <v/>
      </c>
      <c r="KH355" s="79" t="str">
        <f>IF(KF$9="", "", IF(AND(NOT('Personnel Details'!$N$26=""), $B355&gt;='Personnel Details'!$N$26), 'Personnel Details'!$Q$26, IF(AND(NOT('Personnel Details'!$I$26=""), $B355&gt;='Personnel Details'!$I$26), 'Personnel Details'!$L$26, 'Personnel Details'!$G$26)))</f>
        <v/>
      </c>
      <c r="KI355" s="59" t="str">
        <f t="shared" si="874"/>
        <v/>
      </c>
      <c r="KJ355" s="53"/>
      <c r="KL355" s="78" t="str">
        <f>IF(KL$9="", "", IF(AND(NOT('Personnel Details'!$N$27=""), $B355&gt;='Personnel Details'!$N$27), 'Personnel Details'!$O$27, IF(AND(NOT('Personnel Details'!$I$27=""), $B355&gt;='Personnel Details'!$I$27), 'Personnel Details'!$J$27, 'Personnel Details'!$E$27)))</f>
        <v/>
      </c>
      <c r="KM355" s="59" t="str">
        <f>IF(KL$9="", "", IF(AND(NOT('Personnel Details'!$N$27=""), $B355&gt;='Personnel Details'!$N$27), IF('Personnel Details'!$P$27="","", 'Personnel Details'!$P$27), IF(AND(NOT('Personnel Details'!$I$27=""), $B355&gt;='Personnel Details'!$I$27), IF('Personnel Details'!$K$27="", "", 'Personnel Details'!$K$27), IF('Personnel Details'!$F$27="", "", 'Personnel Details'!$F$27))))</f>
        <v/>
      </c>
      <c r="KN355" s="79" t="str">
        <f>IF(KL$9="", "", IF(AND(NOT('Personnel Details'!$N$27=""), $B355&gt;='Personnel Details'!$N$27), 'Personnel Details'!$Q$27, IF(AND(NOT('Personnel Details'!$I$27=""), $B355&gt;='Personnel Details'!$I$27), 'Personnel Details'!$L$27, 'Personnel Details'!$G$27)))</f>
        <v/>
      </c>
      <c r="KO355" s="59" t="str">
        <f t="shared" si="875"/>
        <v/>
      </c>
      <c r="KP355" s="53"/>
      <c r="KR355" s="78" t="str">
        <f>IF(KR$9="", "", IF(AND(NOT('Personnel Details'!$N$28=""), $B355&gt;='Personnel Details'!$N$28), 'Personnel Details'!$O$28, IF(AND(NOT('Personnel Details'!$I$28=""), $B355&gt;='Personnel Details'!$I$28), 'Personnel Details'!$J$28, 'Personnel Details'!$E$28)))</f>
        <v/>
      </c>
      <c r="KS355" s="59" t="str">
        <f>IF(KR$9="", "", IF(AND(NOT('Personnel Details'!$N$28=""), $B355&gt;='Personnel Details'!$N$28), IF('Personnel Details'!$P$28="","", 'Personnel Details'!$P$28), IF(AND(NOT('Personnel Details'!$I$28=""), $B355&gt;='Personnel Details'!$I$28), IF('Personnel Details'!$K$28="", "", 'Personnel Details'!$K$28), IF('Personnel Details'!$F$28="", "", 'Personnel Details'!$F$28))))</f>
        <v/>
      </c>
      <c r="KT355" s="79" t="str">
        <f>IF(KR$9="", "", IF(AND(NOT('Personnel Details'!$N$28=""), $B355&gt;='Personnel Details'!$N$28), 'Personnel Details'!$Q$28, IF(AND(NOT('Personnel Details'!$I$28=""), $B355&gt;='Personnel Details'!$I$28), 'Personnel Details'!$L$28, 'Personnel Details'!$G$28)))</f>
        <v/>
      </c>
      <c r="KU355" s="59" t="str">
        <f t="shared" si="876"/>
        <v/>
      </c>
      <c r="KV355" s="53"/>
      <c r="KX355" s="78" t="str">
        <f>IF(KX$9="", "", IF(AND(NOT('Personnel Details'!$N$29=""), $B355&gt;='Personnel Details'!$N$29), 'Personnel Details'!$O$29, IF(AND(NOT('Personnel Details'!$I$29=""), $B355&gt;='Personnel Details'!$I$29), 'Personnel Details'!$J$29, 'Personnel Details'!$E$29)))</f>
        <v/>
      </c>
      <c r="KY355" s="59" t="str">
        <f>IF(KX$9="", "", IF(AND(NOT('Personnel Details'!$N$29=""), $B355&gt;='Personnel Details'!$N$29), IF('Personnel Details'!$P$29="","", 'Personnel Details'!$P$29), IF(AND(NOT('Personnel Details'!$I$29=""), $B355&gt;='Personnel Details'!$I$29), IF('Personnel Details'!$K$29="", "", 'Personnel Details'!$K$29), IF('Personnel Details'!$F$29="", "", 'Personnel Details'!$F$29))))</f>
        <v/>
      </c>
      <c r="KZ355" s="79" t="str">
        <f>IF(KX$9="", "", IF(AND(NOT('Personnel Details'!$N$29=""), $B355&gt;='Personnel Details'!$N$29), 'Personnel Details'!$Q$29, IF(AND(NOT('Personnel Details'!$I$29=""), $B355&gt;='Personnel Details'!$I$29), 'Personnel Details'!$L$29, 'Personnel Details'!$G$29)))</f>
        <v/>
      </c>
      <c r="LA355" s="59" t="str">
        <f t="shared" si="877"/>
        <v/>
      </c>
      <c r="LB355" s="53"/>
      <c r="LD355" s="78" t="str">
        <f>IF(LD$9="", "", IF(AND(NOT('Personnel Details'!$N$30=""), $B355&gt;='Personnel Details'!$N$30), 'Personnel Details'!$O$30, IF(AND(NOT('Personnel Details'!$I$30=""), $B355&gt;='Personnel Details'!$I$30), 'Personnel Details'!$J$30, 'Personnel Details'!$E$30)))</f>
        <v/>
      </c>
      <c r="LE355" s="59" t="str">
        <f>IF(LD$9="", "", IF(AND(NOT('Personnel Details'!$N$30=""), $B355&gt;='Personnel Details'!$N$30), IF('Personnel Details'!$P$30="","", 'Personnel Details'!$P$30), IF(AND(NOT('Personnel Details'!$I$30=""), $B355&gt;='Personnel Details'!$I$30), IF('Personnel Details'!$K$30="", "", 'Personnel Details'!$K$30), IF('Personnel Details'!$F$30="", "", 'Personnel Details'!$F$30))))</f>
        <v/>
      </c>
      <c r="LF355" s="79" t="str">
        <f>IF(LD$9="", "", IF(AND(NOT('Personnel Details'!$N$30=""), $B355&gt;='Personnel Details'!$N$30), 'Personnel Details'!$Q$30, IF(AND(NOT('Personnel Details'!$I$30=""), $B355&gt;='Personnel Details'!$I$30), 'Personnel Details'!$L$30, 'Personnel Details'!$G$30)))</f>
        <v/>
      </c>
      <c r="LG355" s="59" t="str">
        <f t="shared" si="878"/>
        <v/>
      </c>
      <c r="LH355" s="53"/>
      <c r="LJ355" s="78" t="str">
        <f>IF(LJ$9="", "", IF(AND(NOT('Personnel Details'!$N$31=""), $B355&gt;='Personnel Details'!$N$31), 'Personnel Details'!$O$31, IF(AND(NOT('Personnel Details'!$I$31=""), $B355&gt;='Personnel Details'!$I$31), 'Personnel Details'!$J$31, 'Personnel Details'!$E$31)))</f>
        <v/>
      </c>
      <c r="LK355" s="59" t="str">
        <f>IF(LJ$9="", "", IF(AND(NOT('Personnel Details'!$N$31=""), $B355&gt;='Personnel Details'!$N$31), IF('Personnel Details'!$P$31="","", 'Personnel Details'!$P$31), IF(AND(NOT('Personnel Details'!$I$31=""), $B355&gt;='Personnel Details'!$I$31), IF('Personnel Details'!$K$31="", "", 'Personnel Details'!$K$31), IF('Personnel Details'!$F$31="", "", 'Personnel Details'!$F$31))))</f>
        <v/>
      </c>
      <c r="LL355" s="79" t="str">
        <f>IF(LJ$9="", "", IF(AND(NOT('Personnel Details'!$N$31=""), $B355&gt;='Personnel Details'!$N$31), 'Personnel Details'!$Q$31, IF(AND(NOT('Personnel Details'!$I$31=""), $B355&gt;='Personnel Details'!$I$31), 'Personnel Details'!$L$31, 'Personnel Details'!$G$31)))</f>
        <v/>
      </c>
      <c r="LM355" s="59" t="str">
        <f t="shared" si="879"/>
        <v/>
      </c>
      <c r="LN355" s="53"/>
      <c r="LP355" s="78" t="str">
        <f>IF(LP$9="", "", IF(AND(NOT('Personnel Details'!$N$32=""), $B355&gt;='Personnel Details'!$N$32), 'Personnel Details'!$O$32, IF(AND(NOT('Personnel Details'!$I$32=""), $B355&gt;='Personnel Details'!$I$32), 'Personnel Details'!$J$32, 'Personnel Details'!$E$32)))</f>
        <v/>
      </c>
      <c r="LQ355" s="59" t="str">
        <f>IF(LP$9="", "", IF(AND(NOT('Personnel Details'!$N$32=""), $B355&gt;='Personnel Details'!$N$32), IF('Personnel Details'!$P$32="","", 'Personnel Details'!$P$32), IF(AND(NOT('Personnel Details'!$I$32=""), $B355&gt;='Personnel Details'!$I$32), IF('Personnel Details'!$K$32="", "", 'Personnel Details'!$K$32), IF('Personnel Details'!$F$32="", "", 'Personnel Details'!$F$32))))</f>
        <v/>
      </c>
      <c r="LR355" s="79" t="str">
        <f>IF(LP$9="", "", IF(AND(NOT('Personnel Details'!$N$32=""), $B355&gt;='Personnel Details'!$N$32), 'Personnel Details'!$Q$32, IF(AND(NOT('Personnel Details'!$I$32=""), $B355&gt;='Personnel Details'!$I$32), 'Personnel Details'!$L$32, 'Personnel Details'!$G$32)))</f>
        <v/>
      </c>
      <c r="LS355" s="59" t="str">
        <f t="shared" si="880"/>
        <v/>
      </c>
      <c r="LT355" s="53"/>
      <c r="LV355" s="78" t="str">
        <f>IF(LV$9="", "", IF(AND(NOT('Personnel Details'!$N$33=""), $B355&gt;='Personnel Details'!$N$33), 'Personnel Details'!$O$33, IF(AND(NOT('Personnel Details'!$I$33=""), $B355&gt;='Personnel Details'!$I$33), 'Personnel Details'!$J$33, 'Personnel Details'!$E$33)))</f>
        <v/>
      </c>
      <c r="LW355" s="59" t="str">
        <f>IF(LV$9="", "", IF(AND(NOT('Personnel Details'!$N$33=""), $B355&gt;='Personnel Details'!$N$33), IF('Personnel Details'!$P$33="","", 'Personnel Details'!$P$33), IF(AND(NOT('Personnel Details'!$I$33=""), $B355&gt;='Personnel Details'!$I$33), IF('Personnel Details'!$K$33="", "", 'Personnel Details'!$K$33), IF('Personnel Details'!$F$33="", "", 'Personnel Details'!$F$33))))</f>
        <v/>
      </c>
      <c r="LX355" s="79" t="str">
        <f>IF(LV$9="", "", IF(AND(NOT('Personnel Details'!$N$33=""), $B355&gt;='Personnel Details'!$N$33), 'Personnel Details'!$Q$33, IF(AND(NOT('Personnel Details'!$I$33=""), $B355&gt;='Personnel Details'!$I$33), 'Personnel Details'!$L$33, 'Personnel Details'!$G$33)))</f>
        <v/>
      </c>
      <c r="LY355" s="59" t="str">
        <f t="shared" si="881"/>
        <v/>
      </c>
      <c r="LZ355" s="53"/>
      <c r="MB355" s="78" t="str">
        <f>IF(MB$9="", "", IF(AND(NOT('Personnel Details'!$N$34=""), $B355&gt;='Personnel Details'!$N$34), 'Personnel Details'!$O$34, IF(AND(NOT('Personnel Details'!$I$34=""), $B355&gt;='Personnel Details'!$I$34), 'Personnel Details'!$J$34, 'Personnel Details'!$E$34)))</f>
        <v/>
      </c>
      <c r="MC355" s="59" t="str">
        <f>IF(MB$9="", "", IF(AND(NOT('Personnel Details'!$N$34=""), $B355&gt;='Personnel Details'!$N$34), IF('Personnel Details'!$P$34="","", 'Personnel Details'!$P$34), IF(AND(NOT('Personnel Details'!$I$34=""), $B355&gt;='Personnel Details'!$I$34), IF('Personnel Details'!$K$34="", "", 'Personnel Details'!$K$34), IF('Personnel Details'!$F$34="", "", 'Personnel Details'!$F$34))))</f>
        <v/>
      </c>
      <c r="MD355" s="79" t="str">
        <f>IF(MB$9="", "", IF(AND(NOT('Personnel Details'!$N$34=""), $B355&gt;='Personnel Details'!$N$34), 'Personnel Details'!$Q$34, IF(AND(NOT('Personnel Details'!$I$34=""), $B355&gt;='Personnel Details'!$I$34), 'Personnel Details'!$L$34, 'Personnel Details'!$G$34)))</f>
        <v/>
      </c>
      <c r="ME355" s="59" t="str">
        <f t="shared" si="882"/>
        <v/>
      </c>
      <c r="MF355" s="53"/>
      <c r="MH355" s="78" t="str">
        <f>IF(MH$9="", "", IF(AND(NOT('Personnel Details'!$N$35=""), $B355&gt;='Personnel Details'!$N$35), 'Personnel Details'!$O$35, IF(AND(NOT('Personnel Details'!$I$35=""), $B355&gt;='Personnel Details'!$I$35), 'Personnel Details'!$J$35, 'Personnel Details'!$E$35)))</f>
        <v/>
      </c>
      <c r="MI355" s="59" t="str">
        <f>IF(MH$9="", "", IF(AND(NOT('Personnel Details'!$N$35=""), $B355&gt;='Personnel Details'!$N$35), IF('Personnel Details'!$P$35="","", 'Personnel Details'!$P$35), IF(AND(NOT('Personnel Details'!$I$35=""), $B355&gt;='Personnel Details'!$I$35), IF('Personnel Details'!$K$35="", "", 'Personnel Details'!$K$35), IF('Personnel Details'!$F$35="", "", 'Personnel Details'!$F$35))))</f>
        <v/>
      </c>
      <c r="MJ355" s="79" t="str">
        <f>IF(MH$9="", "", IF(AND(NOT('Personnel Details'!$N$35=""), $B355&gt;='Personnel Details'!$N$35), 'Personnel Details'!$Q$35, IF(AND(NOT('Personnel Details'!$I$35=""), $B355&gt;='Personnel Details'!$I$35), 'Personnel Details'!$L$35, 'Personnel Details'!$G$35)))</f>
        <v/>
      </c>
      <c r="MK355" s="59" t="str">
        <f t="shared" si="883"/>
        <v/>
      </c>
      <c r="ML355" s="53"/>
      <c r="MN355" s="78" t="str">
        <f>IF(MN$9="", "", IF(AND(NOT('Personnel Details'!$N$36=""), $B355&gt;='Personnel Details'!$N$36), 'Personnel Details'!$O$36, IF(AND(NOT('Personnel Details'!$I$36=""), $B355&gt;='Personnel Details'!$I$36), 'Personnel Details'!$J$36, 'Personnel Details'!$E$36)))</f>
        <v/>
      </c>
      <c r="MO355" s="59" t="str">
        <f>IF(MN$9="", "", IF(AND(NOT('Personnel Details'!$N$36=""), $B355&gt;='Personnel Details'!$N$36), IF('Personnel Details'!$P$36="","", 'Personnel Details'!$P$36), IF(AND(NOT('Personnel Details'!$I$36=""), $B355&gt;='Personnel Details'!$I$36), IF('Personnel Details'!$K$36="", "", 'Personnel Details'!$K$36), IF('Personnel Details'!$F$36="", "", 'Personnel Details'!$F$36))))</f>
        <v/>
      </c>
      <c r="MP355" s="79" t="str">
        <f>IF(MN$9="", "", IF(AND(NOT('Personnel Details'!$N$36=""), $B355&gt;='Personnel Details'!$N$36), 'Personnel Details'!$Q$36, IF(AND(NOT('Personnel Details'!$I$36=""), $B355&gt;='Personnel Details'!$I$36), 'Personnel Details'!$L$36, 'Personnel Details'!$G$36)))</f>
        <v/>
      </c>
      <c r="MQ355" s="59" t="str">
        <f t="shared" si="884"/>
        <v/>
      </c>
      <c r="MR355" s="53"/>
      <c r="MT355" s="78" t="str">
        <f>IF(MT$9="", "", IF(AND(NOT('Personnel Details'!$N$37=""), $B355&gt;='Personnel Details'!$N$37), 'Personnel Details'!$O$37, IF(AND(NOT('Personnel Details'!$I$37=""), $B355&gt;='Personnel Details'!$I$37), 'Personnel Details'!$J$37, 'Personnel Details'!$E$37)))</f>
        <v/>
      </c>
      <c r="MU355" s="59" t="str">
        <f>IF(MT$9="", "", IF(AND(NOT('Personnel Details'!$N$37=""), $B355&gt;='Personnel Details'!$N$37), IF('Personnel Details'!$P$37="","", 'Personnel Details'!$P$37), IF(AND(NOT('Personnel Details'!$I$37=""), $B355&gt;='Personnel Details'!$I$37), IF('Personnel Details'!$K$37="", "", 'Personnel Details'!$K$37), IF('Personnel Details'!$F$37="", "", 'Personnel Details'!$F$37))))</f>
        <v/>
      </c>
      <c r="MV355" s="79" t="str">
        <f>IF(MT$9="", "", IF(AND(NOT('Personnel Details'!$N$37=""), $B355&gt;='Personnel Details'!$N$37), 'Personnel Details'!$Q$37, IF(AND(NOT('Personnel Details'!$I$37=""), $B355&gt;='Personnel Details'!$I$37), 'Personnel Details'!$L$37, 'Personnel Details'!$G$37)))</f>
        <v/>
      </c>
      <c r="MW355" s="59" t="str">
        <f t="shared" si="885"/>
        <v/>
      </c>
      <c r="MX355" s="53"/>
      <c r="MZ355" s="78" t="str">
        <f>IF(MZ$9="", "", IF(AND(NOT('Personnel Details'!$N$38=""), $B355&gt;='Personnel Details'!$N$38), 'Personnel Details'!$O$38, IF(AND(NOT('Personnel Details'!$I$38=""), $B355&gt;='Personnel Details'!$I$38), 'Personnel Details'!$J$38, 'Personnel Details'!$E$38)))</f>
        <v/>
      </c>
      <c r="NA355" s="59" t="str">
        <f>IF(MZ$9="", "", IF(AND(NOT('Personnel Details'!$N$38=""), $B355&gt;='Personnel Details'!$N$38), IF('Personnel Details'!$P$38="","", 'Personnel Details'!$P$38), IF(AND(NOT('Personnel Details'!$I$38=""), $B355&gt;='Personnel Details'!$I$38), IF('Personnel Details'!$K$38="", "", 'Personnel Details'!$K$38), IF('Personnel Details'!$F$38="", "", 'Personnel Details'!$F$38))))</f>
        <v/>
      </c>
      <c r="NB355" s="79" t="str">
        <f>IF(MZ$9="", "", IF(AND(NOT('Personnel Details'!$N$38=""), $B355&gt;='Personnel Details'!$N$38), 'Personnel Details'!$Q$38, IF(AND(NOT('Personnel Details'!$I$38=""), $B355&gt;='Personnel Details'!$I$38), 'Personnel Details'!$L$38, 'Personnel Details'!$G$38)))</f>
        <v/>
      </c>
      <c r="NC355" s="59" t="str">
        <f t="shared" si="886"/>
        <v/>
      </c>
      <c r="ND355" s="53"/>
      <c r="NF355" s="78" t="str">
        <f>IF(NF$9="", "", IF(AND(NOT('Personnel Details'!$N$39=""), $B355&gt;='Personnel Details'!$N$39), 'Personnel Details'!$O$39, IF(AND(NOT('Personnel Details'!$I$39=""), $B355&gt;='Personnel Details'!$I$39), 'Personnel Details'!$J$39, 'Personnel Details'!$E$39)))</f>
        <v/>
      </c>
      <c r="NG355" s="59" t="str">
        <f>IF(NF$9="", "", IF(AND(NOT('Personnel Details'!$N$39=""), $B355&gt;='Personnel Details'!$N$39), IF('Personnel Details'!$P$39="","", 'Personnel Details'!$P$39), IF(AND(NOT('Personnel Details'!$I$39=""), $B355&gt;='Personnel Details'!$I$39), IF('Personnel Details'!$K$39="", "", 'Personnel Details'!$K$39), IF('Personnel Details'!$F$39="", "", 'Personnel Details'!$F$39))))</f>
        <v/>
      </c>
      <c r="NH355" s="79" t="str">
        <f>IF(NF$9="", "", IF(AND(NOT('Personnel Details'!$N$39=""), $B355&gt;='Personnel Details'!$N$39), 'Personnel Details'!$Q$39, IF(AND(NOT('Personnel Details'!$I$39=""), $B355&gt;='Personnel Details'!$I$39), 'Personnel Details'!$L$39, 'Personnel Details'!$G$39)))</f>
        <v/>
      </c>
      <c r="NI355" s="59" t="str">
        <f t="shared" si="887"/>
        <v/>
      </c>
      <c r="NJ355" s="53"/>
      <c r="NL355" s="78" t="str">
        <f>IF(NL$9="", "", IF(AND(NOT('Personnel Details'!$N$40=""), $B355&gt;='Personnel Details'!$N$40), 'Personnel Details'!$O$40, IF(AND(NOT('Personnel Details'!$I$40=""), $B355&gt;='Personnel Details'!$I$40), 'Personnel Details'!$J$40, 'Personnel Details'!$E$40)))</f>
        <v/>
      </c>
      <c r="NM355" s="59" t="str">
        <f>IF(NL$9="", "", IF(AND(NOT('Personnel Details'!$N$40=""), $B355&gt;='Personnel Details'!$N$40), IF('Personnel Details'!$P$40="","", 'Personnel Details'!$P$40), IF(AND(NOT('Personnel Details'!$I$40=""), $B355&gt;='Personnel Details'!$I$40), IF('Personnel Details'!$K$40="", "", 'Personnel Details'!$K$40), IF('Personnel Details'!$F$40="", "", 'Personnel Details'!$F$40))))</f>
        <v/>
      </c>
      <c r="NN355" s="79" t="str">
        <f>IF(NL$9="", "", IF(AND(NOT('Personnel Details'!$N$40=""), $B355&gt;='Personnel Details'!$N$40), 'Personnel Details'!$Q$40, IF(AND(NOT('Personnel Details'!$I$40=""), $B355&gt;='Personnel Details'!$I$40), 'Personnel Details'!$L$40, 'Personnel Details'!$G$40)))</f>
        <v/>
      </c>
      <c r="NO355" s="59" t="str">
        <f t="shared" si="888"/>
        <v/>
      </c>
      <c r="NP355" s="53"/>
    </row>
    <row r="356" spans="1:380" x14ac:dyDescent="0.25">
      <c r="A356" s="32"/>
      <c r="B356" s="113" t="str">
        <f>IFERROR(IF(B355+1&gt;'Personnel Details'!$U$5, "", B355+1), "")</f>
        <v/>
      </c>
      <c r="C356" s="32"/>
      <c r="D356" s="120"/>
      <c r="E356" s="13" t="str">
        <f t="shared" si="767"/>
        <v/>
      </c>
      <c r="F356" s="13" t="str">
        <f t="shared" si="798"/>
        <v/>
      </c>
      <c r="G356" s="56" t="str">
        <f t="shared" si="889"/>
        <v/>
      </c>
      <c r="H356" s="16" t="str">
        <f t="shared" si="799"/>
        <v/>
      </c>
      <c r="I356" s="32"/>
      <c r="J356" s="120"/>
      <c r="K356" s="62" t="str">
        <f t="shared" si="768"/>
        <v/>
      </c>
      <c r="L356" s="62" t="str">
        <f t="shared" si="800"/>
        <v/>
      </c>
      <c r="M356" s="65" t="str">
        <f t="shared" si="890"/>
        <v/>
      </c>
      <c r="N356" s="68" t="str">
        <f t="shared" si="801"/>
        <v/>
      </c>
      <c r="O356" s="32"/>
      <c r="P356" s="120"/>
      <c r="Q356" s="62" t="str">
        <f t="shared" si="769"/>
        <v/>
      </c>
      <c r="R356" s="62" t="str">
        <f t="shared" si="802"/>
        <v/>
      </c>
      <c r="S356" s="65" t="str">
        <f t="shared" si="891"/>
        <v/>
      </c>
      <c r="T356" s="68" t="str">
        <f t="shared" si="803"/>
        <v/>
      </c>
      <c r="U356" s="32"/>
      <c r="V356" s="120"/>
      <c r="W356" s="62" t="str">
        <f t="shared" si="770"/>
        <v/>
      </c>
      <c r="X356" s="62" t="str">
        <f t="shared" si="804"/>
        <v/>
      </c>
      <c r="Y356" s="65" t="str">
        <f t="shared" si="892"/>
        <v/>
      </c>
      <c r="Z356" s="68" t="str">
        <f t="shared" si="805"/>
        <v/>
      </c>
      <c r="AA356" s="32"/>
      <c r="AB356" s="120"/>
      <c r="AC356" s="62" t="str">
        <f t="shared" si="771"/>
        <v/>
      </c>
      <c r="AD356" s="62" t="str">
        <f t="shared" si="806"/>
        <v/>
      </c>
      <c r="AE356" s="65" t="str">
        <f t="shared" si="893"/>
        <v/>
      </c>
      <c r="AF356" s="68" t="str">
        <f t="shared" si="807"/>
        <v/>
      </c>
      <c r="AG356" s="32"/>
      <c r="AH356" s="120"/>
      <c r="AI356" s="62" t="str">
        <f t="shared" si="772"/>
        <v/>
      </c>
      <c r="AJ356" s="62" t="str">
        <f t="shared" si="808"/>
        <v/>
      </c>
      <c r="AK356" s="65" t="str">
        <f t="shared" si="894"/>
        <v/>
      </c>
      <c r="AL356" s="68" t="str">
        <f t="shared" si="809"/>
        <v/>
      </c>
      <c r="AM356" s="32"/>
      <c r="AN356" s="120"/>
      <c r="AO356" s="62" t="str">
        <f t="shared" si="773"/>
        <v/>
      </c>
      <c r="AP356" s="62" t="str">
        <f t="shared" si="810"/>
        <v/>
      </c>
      <c r="AQ356" s="65" t="str">
        <f t="shared" si="895"/>
        <v/>
      </c>
      <c r="AR356" s="68" t="str">
        <f t="shared" si="811"/>
        <v/>
      </c>
      <c r="AS356" s="32"/>
      <c r="AT356" s="120"/>
      <c r="AU356" s="62" t="str">
        <f t="shared" si="774"/>
        <v/>
      </c>
      <c r="AV356" s="62" t="str">
        <f t="shared" si="812"/>
        <v/>
      </c>
      <c r="AW356" s="65" t="str">
        <f t="shared" si="896"/>
        <v/>
      </c>
      <c r="AX356" s="68" t="str">
        <f t="shared" si="813"/>
        <v/>
      </c>
      <c r="AY356" s="32"/>
      <c r="AZ356" s="120"/>
      <c r="BA356" s="62" t="str">
        <f t="shared" si="775"/>
        <v/>
      </c>
      <c r="BB356" s="62" t="str">
        <f t="shared" si="814"/>
        <v/>
      </c>
      <c r="BC356" s="65" t="str">
        <f t="shared" si="897"/>
        <v/>
      </c>
      <c r="BD356" s="68" t="str">
        <f t="shared" si="815"/>
        <v/>
      </c>
      <c r="BE356" s="32"/>
      <c r="BF356" s="120"/>
      <c r="BG356" s="62" t="str">
        <f t="shared" si="776"/>
        <v/>
      </c>
      <c r="BH356" s="62" t="str">
        <f t="shared" si="816"/>
        <v/>
      </c>
      <c r="BI356" s="65" t="str">
        <f t="shared" si="898"/>
        <v/>
      </c>
      <c r="BJ356" s="68" t="str">
        <f t="shared" si="817"/>
        <v/>
      </c>
      <c r="BK356" s="32"/>
      <c r="BL356" s="120"/>
      <c r="BM356" s="62" t="str">
        <f t="shared" si="777"/>
        <v/>
      </c>
      <c r="BN356" s="62" t="str">
        <f t="shared" si="818"/>
        <v/>
      </c>
      <c r="BO356" s="65" t="str">
        <f t="shared" si="899"/>
        <v/>
      </c>
      <c r="BP356" s="68" t="str">
        <f t="shared" si="819"/>
        <v/>
      </c>
      <c r="BQ356" s="32"/>
      <c r="BR356" s="120"/>
      <c r="BS356" s="62" t="str">
        <f t="shared" si="778"/>
        <v/>
      </c>
      <c r="BT356" s="62" t="str">
        <f t="shared" si="820"/>
        <v/>
      </c>
      <c r="BU356" s="65" t="str">
        <f t="shared" si="900"/>
        <v/>
      </c>
      <c r="BV356" s="68" t="str">
        <f t="shared" si="821"/>
        <v/>
      </c>
      <c r="BW356" s="32"/>
      <c r="BX356" s="120"/>
      <c r="BY356" s="62" t="str">
        <f t="shared" si="779"/>
        <v/>
      </c>
      <c r="BZ356" s="62" t="str">
        <f t="shared" si="822"/>
        <v/>
      </c>
      <c r="CA356" s="65" t="str">
        <f t="shared" si="901"/>
        <v/>
      </c>
      <c r="CB356" s="68" t="str">
        <f t="shared" si="823"/>
        <v/>
      </c>
      <c r="CC356" s="32"/>
      <c r="CD356" s="120"/>
      <c r="CE356" s="62" t="str">
        <f t="shared" si="780"/>
        <v/>
      </c>
      <c r="CF356" s="62" t="str">
        <f t="shared" si="824"/>
        <v/>
      </c>
      <c r="CG356" s="65" t="str">
        <f t="shared" si="902"/>
        <v/>
      </c>
      <c r="CH356" s="68" t="str">
        <f t="shared" si="825"/>
        <v/>
      </c>
      <c r="CI356" s="32"/>
      <c r="CJ356" s="120"/>
      <c r="CK356" s="62" t="str">
        <f t="shared" si="781"/>
        <v/>
      </c>
      <c r="CL356" s="62" t="str">
        <f t="shared" si="826"/>
        <v/>
      </c>
      <c r="CM356" s="65" t="str">
        <f t="shared" si="903"/>
        <v/>
      </c>
      <c r="CN356" s="68" t="str">
        <f t="shared" si="827"/>
        <v/>
      </c>
      <c r="CO356" s="32"/>
      <c r="CP356" s="120"/>
      <c r="CQ356" s="62" t="str">
        <f t="shared" si="782"/>
        <v/>
      </c>
      <c r="CR356" s="62" t="str">
        <f t="shared" si="828"/>
        <v/>
      </c>
      <c r="CS356" s="65" t="str">
        <f t="shared" si="904"/>
        <v/>
      </c>
      <c r="CT356" s="68" t="str">
        <f t="shared" si="829"/>
        <v/>
      </c>
      <c r="CU356" s="32"/>
      <c r="CV356" s="120"/>
      <c r="CW356" s="62" t="str">
        <f t="shared" si="783"/>
        <v/>
      </c>
      <c r="CX356" s="62" t="str">
        <f t="shared" si="830"/>
        <v/>
      </c>
      <c r="CY356" s="65" t="str">
        <f t="shared" si="905"/>
        <v/>
      </c>
      <c r="CZ356" s="68" t="str">
        <f t="shared" si="831"/>
        <v/>
      </c>
      <c r="DA356" s="32"/>
      <c r="DB356" s="120"/>
      <c r="DC356" s="62" t="str">
        <f t="shared" si="784"/>
        <v/>
      </c>
      <c r="DD356" s="62" t="str">
        <f t="shared" si="832"/>
        <v/>
      </c>
      <c r="DE356" s="65" t="str">
        <f t="shared" si="906"/>
        <v/>
      </c>
      <c r="DF356" s="68" t="str">
        <f t="shared" si="833"/>
        <v/>
      </c>
      <c r="DG356" s="32"/>
      <c r="DH356" s="120"/>
      <c r="DI356" s="62" t="str">
        <f t="shared" si="785"/>
        <v/>
      </c>
      <c r="DJ356" s="62" t="str">
        <f t="shared" si="834"/>
        <v/>
      </c>
      <c r="DK356" s="65" t="str">
        <f t="shared" si="907"/>
        <v/>
      </c>
      <c r="DL356" s="68" t="str">
        <f t="shared" si="835"/>
        <v/>
      </c>
      <c r="DM356" s="32"/>
      <c r="DN356" s="120"/>
      <c r="DO356" s="62" t="str">
        <f t="shared" si="786"/>
        <v/>
      </c>
      <c r="DP356" s="62" t="str">
        <f t="shared" si="836"/>
        <v/>
      </c>
      <c r="DQ356" s="65" t="str">
        <f t="shared" si="908"/>
        <v/>
      </c>
      <c r="DR356" s="68" t="str">
        <f t="shared" si="837"/>
        <v/>
      </c>
      <c r="DS356" s="32"/>
      <c r="DT356" s="120"/>
      <c r="DU356" s="62" t="str">
        <f t="shared" si="787"/>
        <v/>
      </c>
      <c r="DV356" s="62" t="str">
        <f t="shared" si="838"/>
        <v/>
      </c>
      <c r="DW356" s="65" t="str">
        <f t="shared" si="909"/>
        <v/>
      </c>
      <c r="DX356" s="68" t="str">
        <f t="shared" si="839"/>
        <v/>
      </c>
      <c r="DY356" s="32"/>
      <c r="DZ356" s="120"/>
      <c r="EA356" s="62" t="str">
        <f t="shared" si="788"/>
        <v/>
      </c>
      <c r="EB356" s="62" t="str">
        <f t="shared" si="840"/>
        <v/>
      </c>
      <c r="EC356" s="65" t="str">
        <f t="shared" si="910"/>
        <v/>
      </c>
      <c r="ED356" s="68" t="str">
        <f t="shared" si="841"/>
        <v/>
      </c>
      <c r="EE356" s="32"/>
      <c r="EF356" s="120"/>
      <c r="EG356" s="62" t="str">
        <f t="shared" si="789"/>
        <v/>
      </c>
      <c r="EH356" s="62" t="str">
        <f t="shared" si="842"/>
        <v/>
      </c>
      <c r="EI356" s="65" t="str">
        <f t="shared" si="911"/>
        <v/>
      </c>
      <c r="EJ356" s="68" t="str">
        <f t="shared" si="843"/>
        <v/>
      </c>
      <c r="EK356" s="32"/>
      <c r="EL356" s="120"/>
      <c r="EM356" s="62" t="str">
        <f t="shared" si="790"/>
        <v/>
      </c>
      <c r="EN356" s="62" t="str">
        <f t="shared" si="844"/>
        <v/>
      </c>
      <c r="EO356" s="65" t="str">
        <f t="shared" si="912"/>
        <v/>
      </c>
      <c r="EP356" s="68" t="str">
        <f t="shared" si="845"/>
        <v/>
      </c>
      <c r="EQ356" s="32"/>
      <c r="ER356" s="120"/>
      <c r="ES356" s="62" t="str">
        <f t="shared" si="791"/>
        <v/>
      </c>
      <c r="ET356" s="62" t="str">
        <f t="shared" si="846"/>
        <v/>
      </c>
      <c r="EU356" s="65" t="str">
        <f t="shared" si="913"/>
        <v/>
      </c>
      <c r="EV356" s="68" t="str">
        <f t="shared" si="847"/>
        <v/>
      </c>
      <c r="EW356" s="32"/>
      <c r="EX356" s="120"/>
      <c r="EY356" s="62" t="str">
        <f t="shared" si="792"/>
        <v/>
      </c>
      <c r="EZ356" s="62" t="str">
        <f t="shared" si="848"/>
        <v/>
      </c>
      <c r="FA356" s="65" t="str">
        <f t="shared" si="914"/>
        <v/>
      </c>
      <c r="FB356" s="68" t="str">
        <f t="shared" si="849"/>
        <v/>
      </c>
      <c r="FC356" s="32"/>
      <c r="FD356" s="120"/>
      <c r="FE356" s="62" t="str">
        <f t="shared" si="793"/>
        <v/>
      </c>
      <c r="FF356" s="62" t="str">
        <f t="shared" si="850"/>
        <v/>
      </c>
      <c r="FG356" s="65" t="str">
        <f t="shared" si="915"/>
        <v/>
      </c>
      <c r="FH356" s="68" t="str">
        <f t="shared" si="851"/>
        <v/>
      </c>
      <c r="FI356" s="32"/>
      <c r="FJ356" s="120"/>
      <c r="FK356" s="62" t="str">
        <f t="shared" si="794"/>
        <v/>
      </c>
      <c r="FL356" s="62" t="str">
        <f t="shared" si="852"/>
        <v/>
      </c>
      <c r="FM356" s="65" t="str">
        <f t="shared" si="916"/>
        <v/>
      </c>
      <c r="FN356" s="68" t="str">
        <f t="shared" si="853"/>
        <v/>
      </c>
      <c r="FO356" s="32"/>
      <c r="FP356" s="120"/>
      <c r="FQ356" s="62" t="str">
        <f t="shared" si="795"/>
        <v/>
      </c>
      <c r="FR356" s="62" t="str">
        <f t="shared" si="854"/>
        <v/>
      </c>
      <c r="FS356" s="65" t="str">
        <f t="shared" si="917"/>
        <v/>
      </c>
      <c r="FT356" s="68" t="str">
        <f t="shared" si="855"/>
        <v/>
      </c>
      <c r="FU356" s="32"/>
      <c r="FV356" s="120"/>
      <c r="FW356" s="62" t="str">
        <f t="shared" si="796"/>
        <v/>
      </c>
      <c r="FX356" s="62" t="str">
        <f t="shared" si="856"/>
        <v/>
      </c>
      <c r="FY356" s="65" t="str">
        <f t="shared" si="918"/>
        <v/>
      </c>
      <c r="FZ356" s="68" t="str">
        <f t="shared" si="857"/>
        <v/>
      </c>
      <c r="GA356" s="32"/>
      <c r="GC356" s="7" t="str">
        <f t="shared" si="858"/>
        <v/>
      </c>
      <c r="GD356" s="7" t="str">
        <f t="shared" ca="1" si="797"/>
        <v/>
      </c>
      <c r="GT356" s="71" t="str">
        <f>IF(GT$9="", "", IF(AND(NOT('Personnel Details'!$N$11=""), $B356&gt;='Personnel Details'!$N$11), 'Personnel Details'!$O$11, IF(AND(NOT('Personnel Details'!$I$11=""), $B356&gt;='Personnel Details'!$I$11), 'Personnel Details'!$J$11, 'Personnel Details'!$E$11)))</f>
        <v/>
      </c>
      <c r="GU356" s="59" t="str">
        <f>IF(GT$9="", "", IF(AND(NOT('Personnel Details'!$N$11=""), $B356&gt;='Personnel Details'!$N$11), IF('Personnel Details'!$P$11="","", 'Personnel Details'!$P$11), IF(AND(NOT('Personnel Details'!$I$11=""), $B356&gt;='Personnel Details'!$I$11), IF('Personnel Details'!$K$11="", "", 'Personnel Details'!$K$11), IF('Personnel Details'!$F$11="", "", 'Personnel Details'!$F$11))))</f>
        <v/>
      </c>
      <c r="GV356" s="74" t="str">
        <f>IF(GT$9="", "", IF(AND(NOT('Personnel Details'!$N$11=""), $B356&gt;='Personnel Details'!$N$11), 'Personnel Details'!$Q$11, IF(AND(NOT('Personnel Details'!$I$11=""), $B356&gt;='Personnel Details'!$I$11), 'Personnel Details'!$L$11, 'Personnel Details'!$G$11)))</f>
        <v/>
      </c>
      <c r="GW356" s="59" t="str">
        <f t="shared" si="859"/>
        <v/>
      </c>
      <c r="GX356" s="53"/>
      <c r="GZ356" s="78" t="str">
        <f>IF(GZ$9="", "", IF(AND(NOT('Personnel Details'!$N$12=""), $B356&gt;='Personnel Details'!$N$12), 'Personnel Details'!$O$12, IF(AND(NOT('Personnel Details'!$I$12=""), $B356&gt;='Personnel Details'!$I$12), 'Personnel Details'!$J$12, 'Personnel Details'!$E$12)))</f>
        <v/>
      </c>
      <c r="HA356" s="59" t="str">
        <f>IF(GZ$9="", "", IF(AND(NOT('Personnel Details'!$N$12=""), $B356&gt;='Personnel Details'!$N$12), IF('Personnel Details'!$P$12="","", 'Personnel Details'!$P$12), IF(AND(NOT('Personnel Details'!$I$12=""), $B356&gt;='Personnel Details'!$I$12), IF('Personnel Details'!$K$12="", "", 'Personnel Details'!$K$12), IF('Personnel Details'!$F$12="", "", 'Personnel Details'!$F$12))))</f>
        <v/>
      </c>
      <c r="HB356" s="79" t="str">
        <f>IF(GZ$9="", "", IF(AND(NOT('Personnel Details'!$N$12=""), $B356&gt;='Personnel Details'!$N$12), 'Personnel Details'!$Q$12, IF(AND(NOT('Personnel Details'!$I$12=""), $B356&gt;='Personnel Details'!$I$12), 'Personnel Details'!$L$12, 'Personnel Details'!$G$12)))</f>
        <v/>
      </c>
      <c r="HC356" s="59" t="str">
        <f t="shared" si="860"/>
        <v/>
      </c>
      <c r="HD356" s="53"/>
      <c r="HF356" s="78" t="str">
        <f>IF(HF$9="", "", IF(AND(NOT('Personnel Details'!$N$13=""), $B356&gt;='Personnel Details'!$N$13), 'Personnel Details'!$O$13, IF(AND(NOT('Personnel Details'!$I$13=""), $B356&gt;='Personnel Details'!$I$13), 'Personnel Details'!$J$13, 'Personnel Details'!$E$13)))</f>
        <v/>
      </c>
      <c r="HG356" s="59" t="str">
        <f>IF(HF$9="", "", IF(AND(NOT('Personnel Details'!$N$13=""), $B356&gt;='Personnel Details'!$N$13), IF('Personnel Details'!$P$13="","", 'Personnel Details'!$P$13), IF(AND(NOT('Personnel Details'!$I$13=""), $B356&gt;='Personnel Details'!$I$13), IF('Personnel Details'!$K$13="", "", 'Personnel Details'!$K$13), IF('Personnel Details'!$F$13="", "", 'Personnel Details'!$F$13))))</f>
        <v/>
      </c>
      <c r="HH356" s="79" t="str">
        <f>IF(HF$9="", "", IF(AND(NOT('Personnel Details'!$N$13=""), $B356&gt;='Personnel Details'!$N$13), 'Personnel Details'!$Q$13, IF(AND(NOT('Personnel Details'!$I$13=""), $B356&gt;='Personnel Details'!$I$13), 'Personnel Details'!$L$13, 'Personnel Details'!$G$13)))</f>
        <v/>
      </c>
      <c r="HI356" s="59" t="str">
        <f t="shared" si="861"/>
        <v/>
      </c>
      <c r="HJ356" s="53"/>
      <c r="HL356" s="78" t="str">
        <f>IF(HL$9="", "", IF(AND(NOT('Personnel Details'!$N$14=""), $B356&gt;='Personnel Details'!$N$14), 'Personnel Details'!$O$14, IF(AND(NOT('Personnel Details'!$I$14=""), $B356&gt;='Personnel Details'!$I$14), 'Personnel Details'!$J$14, 'Personnel Details'!$E$14)))</f>
        <v/>
      </c>
      <c r="HM356" s="59" t="str">
        <f>IF(HL$9="", "", IF(AND(NOT('Personnel Details'!$N$14=""), $B356&gt;='Personnel Details'!$N$14), IF('Personnel Details'!$P$14="","", 'Personnel Details'!$P$14), IF(AND(NOT('Personnel Details'!$I$14=""), $B356&gt;='Personnel Details'!$I$14), IF('Personnel Details'!$K$14="", "", 'Personnel Details'!$K$14), IF('Personnel Details'!$F$14="", "", 'Personnel Details'!$F$14))))</f>
        <v/>
      </c>
      <c r="HN356" s="79" t="str">
        <f>IF(HL$9="", "", IF(AND(NOT('Personnel Details'!$N$14=""), $B356&gt;='Personnel Details'!$N$14), 'Personnel Details'!$Q$14, IF(AND(NOT('Personnel Details'!$I$14=""), $B356&gt;='Personnel Details'!$I$14), 'Personnel Details'!$L$14, 'Personnel Details'!$G$14)))</f>
        <v/>
      </c>
      <c r="HO356" s="59" t="str">
        <f t="shared" si="862"/>
        <v/>
      </c>
      <c r="HP356" s="53"/>
      <c r="HR356" s="78" t="str">
        <f>IF(HR$9="", "", IF(AND(NOT('Personnel Details'!$N$15=""), $B356&gt;='Personnel Details'!$N$15), 'Personnel Details'!$O$15, IF(AND(NOT('Personnel Details'!$I$15=""), $B356&gt;='Personnel Details'!$I$15), 'Personnel Details'!$J$15, 'Personnel Details'!$E$15)))</f>
        <v/>
      </c>
      <c r="HS356" s="59" t="str">
        <f>IF(HR$9="", "", IF(AND(NOT('Personnel Details'!$N$15=""), $B356&gt;='Personnel Details'!$N$15), IF('Personnel Details'!$P$15="","", 'Personnel Details'!$P$15), IF(AND(NOT('Personnel Details'!$I$15=""), $B356&gt;='Personnel Details'!$I$15), IF('Personnel Details'!$K$15="", "", 'Personnel Details'!$K$15), IF('Personnel Details'!$F$15="", "", 'Personnel Details'!$F$15))))</f>
        <v/>
      </c>
      <c r="HT356" s="79" t="str">
        <f>IF(HR$9="", "", IF(AND(NOT('Personnel Details'!$N$15=""), $B356&gt;='Personnel Details'!$N$15), 'Personnel Details'!$Q$15, IF(AND(NOT('Personnel Details'!$I$15=""), $B356&gt;='Personnel Details'!$I$15), 'Personnel Details'!$L$15, 'Personnel Details'!$G$15)))</f>
        <v/>
      </c>
      <c r="HU356" s="59" t="str">
        <f t="shared" si="863"/>
        <v/>
      </c>
      <c r="HV356" s="53"/>
      <c r="HX356" s="78" t="str">
        <f>IF(HX$9="", "", IF(AND(NOT('Personnel Details'!$N$16=""), $B356&gt;='Personnel Details'!$N$16), 'Personnel Details'!$O$16, IF(AND(NOT('Personnel Details'!$I$16=""), $B356&gt;='Personnel Details'!$I$16), 'Personnel Details'!$J$16, 'Personnel Details'!$E$16)))</f>
        <v/>
      </c>
      <c r="HY356" s="59" t="str">
        <f>IF(HX$9="", "", IF(AND(NOT('Personnel Details'!$N$16=""), $B356&gt;='Personnel Details'!$N$16), IF('Personnel Details'!$P$16="","", 'Personnel Details'!$P$16), IF(AND(NOT('Personnel Details'!$I$16=""), $B356&gt;='Personnel Details'!$I$16), IF('Personnel Details'!$K$16="", "", 'Personnel Details'!$K$16), IF('Personnel Details'!$F$16="", "", 'Personnel Details'!$F$16))))</f>
        <v/>
      </c>
      <c r="HZ356" s="79" t="str">
        <f>IF(HX$9="", "", IF(AND(NOT('Personnel Details'!$N$16=""), $B356&gt;='Personnel Details'!$N$16), 'Personnel Details'!$Q$16, IF(AND(NOT('Personnel Details'!$I$16=""), $B356&gt;='Personnel Details'!$I$16), 'Personnel Details'!$L$16, 'Personnel Details'!$G$16)))</f>
        <v/>
      </c>
      <c r="IA356" s="59" t="str">
        <f t="shared" si="864"/>
        <v/>
      </c>
      <c r="IB356" s="53"/>
      <c r="ID356" s="78" t="str">
        <f>IF(ID$9="", "", IF(AND(NOT('Personnel Details'!$N$17=""), $B356&gt;='Personnel Details'!$N$17), 'Personnel Details'!$O$17, IF(AND(NOT('Personnel Details'!$I$17=""), $B356&gt;='Personnel Details'!$I$17), 'Personnel Details'!$J$17, 'Personnel Details'!$E$17)))</f>
        <v/>
      </c>
      <c r="IE356" s="59" t="str">
        <f>IF(ID$9="", "", IF(AND(NOT('Personnel Details'!$N$17=""), $B356&gt;='Personnel Details'!$N$17), IF('Personnel Details'!$P$17="","", 'Personnel Details'!$P$17), IF(AND(NOT('Personnel Details'!$I$17=""), $B356&gt;='Personnel Details'!$I$17), IF('Personnel Details'!$K$17="", "", 'Personnel Details'!$K$17), IF('Personnel Details'!$F$17="", "", 'Personnel Details'!$F$17))))</f>
        <v/>
      </c>
      <c r="IF356" s="79" t="str">
        <f>IF(ID$9="", "", IF(AND(NOT('Personnel Details'!$N$17=""), $B356&gt;='Personnel Details'!$N$17), 'Personnel Details'!$Q$17, IF(AND(NOT('Personnel Details'!$I$17=""), $B356&gt;='Personnel Details'!$I$17), 'Personnel Details'!$L$17, 'Personnel Details'!$G$17)))</f>
        <v/>
      </c>
      <c r="IG356" s="59" t="str">
        <f t="shared" si="865"/>
        <v/>
      </c>
      <c r="IH356" s="53"/>
      <c r="IJ356" s="78" t="str">
        <f>IF(IJ$9="", "", IF(AND(NOT('Personnel Details'!$N$18=""), $B356&gt;='Personnel Details'!$N$18), 'Personnel Details'!$O$18, IF(AND(NOT('Personnel Details'!$I$18=""), $B356&gt;='Personnel Details'!$I$18), 'Personnel Details'!$J$18, 'Personnel Details'!$E$18)))</f>
        <v/>
      </c>
      <c r="IK356" s="59" t="str">
        <f>IF(IJ$9="", "", IF(AND(NOT('Personnel Details'!$N$18=""), $B356&gt;='Personnel Details'!$N$18), IF('Personnel Details'!$P$18="","", 'Personnel Details'!$P$18), IF(AND(NOT('Personnel Details'!$I$18=""), $B356&gt;='Personnel Details'!$I$18), IF('Personnel Details'!$K$18="", "", 'Personnel Details'!$K$18), IF('Personnel Details'!$F$18="", "", 'Personnel Details'!$F$18))))</f>
        <v/>
      </c>
      <c r="IL356" s="79" t="str">
        <f>IF(IJ$9="", "", IF(AND(NOT('Personnel Details'!$N$18=""), $B356&gt;='Personnel Details'!$N$18), 'Personnel Details'!$Q$18, IF(AND(NOT('Personnel Details'!$I$18=""), $B356&gt;='Personnel Details'!$I$18), 'Personnel Details'!$L$18, 'Personnel Details'!$G$18)))</f>
        <v/>
      </c>
      <c r="IM356" s="59" t="str">
        <f t="shared" si="866"/>
        <v/>
      </c>
      <c r="IN356" s="53"/>
      <c r="IP356" s="78" t="str">
        <f>IF(IP$9="", "", IF(AND(NOT('Personnel Details'!$N$19=""), $B356&gt;='Personnel Details'!$N$19), 'Personnel Details'!$O$19, IF(AND(NOT('Personnel Details'!$I$19=""), $B356&gt;='Personnel Details'!$I$19), 'Personnel Details'!$J$19, 'Personnel Details'!$E$19)))</f>
        <v/>
      </c>
      <c r="IQ356" s="59" t="str">
        <f>IF(IP$9="", "", IF(AND(NOT('Personnel Details'!$N$19=""), $B356&gt;='Personnel Details'!$N$19), IF('Personnel Details'!$P$19="","", 'Personnel Details'!$P$19), IF(AND(NOT('Personnel Details'!$I$19=""), $B356&gt;='Personnel Details'!$I$19), IF('Personnel Details'!$K$19="", "", 'Personnel Details'!$K$19), IF('Personnel Details'!$F$19="", "", 'Personnel Details'!$F$19))))</f>
        <v/>
      </c>
      <c r="IR356" s="79" t="str">
        <f>IF(IP$9="", "", IF(AND(NOT('Personnel Details'!$N$19=""), $B356&gt;='Personnel Details'!$N$19), 'Personnel Details'!$Q$19, IF(AND(NOT('Personnel Details'!$I$19=""), $B356&gt;='Personnel Details'!$I$19), 'Personnel Details'!$L$19, 'Personnel Details'!$G$19)))</f>
        <v/>
      </c>
      <c r="IS356" s="59" t="str">
        <f t="shared" si="867"/>
        <v/>
      </c>
      <c r="IT356" s="53"/>
      <c r="IV356" s="78" t="str">
        <f>IF(IV$9="", "", IF(AND(NOT('Personnel Details'!$N$20=""), $B356&gt;='Personnel Details'!$N$20), 'Personnel Details'!$O$20, IF(AND(NOT('Personnel Details'!$I$20=""), $B356&gt;='Personnel Details'!$I$20), 'Personnel Details'!$J$20, 'Personnel Details'!$E$20)))</f>
        <v/>
      </c>
      <c r="IW356" s="59" t="str">
        <f>IF(IV$9="", "", IF(AND(NOT('Personnel Details'!$N$20=""), $B356&gt;='Personnel Details'!$N$20), IF('Personnel Details'!$P$20="","", 'Personnel Details'!$P$20), IF(AND(NOT('Personnel Details'!$I$20=""), $B356&gt;='Personnel Details'!$I$20), IF('Personnel Details'!$K$20="", "", 'Personnel Details'!$K$20), IF('Personnel Details'!$F$20="", "", 'Personnel Details'!$F$20))))</f>
        <v/>
      </c>
      <c r="IX356" s="79" t="str">
        <f>IF(IV$9="", "", IF(AND(NOT('Personnel Details'!$N$20=""), $B356&gt;='Personnel Details'!$N$20), 'Personnel Details'!$Q$20, IF(AND(NOT('Personnel Details'!$I$20=""), $B356&gt;='Personnel Details'!$I$20), 'Personnel Details'!$L$20, 'Personnel Details'!$G$20)))</f>
        <v/>
      </c>
      <c r="IY356" s="59" t="str">
        <f t="shared" si="868"/>
        <v/>
      </c>
      <c r="IZ356" s="53"/>
      <c r="JB356" s="78" t="str">
        <f>IF(JB$9="", "", IF(AND(NOT('Personnel Details'!$N$21=""), $B356&gt;='Personnel Details'!$N$21), 'Personnel Details'!$O$21, IF(AND(NOT('Personnel Details'!$I$21=""), $B356&gt;='Personnel Details'!$I$21), 'Personnel Details'!$J$21, 'Personnel Details'!$E$21)))</f>
        <v/>
      </c>
      <c r="JC356" s="59" t="str">
        <f>IF(JB$9="", "", IF(AND(NOT('Personnel Details'!$N$21=""), $B356&gt;='Personnel Details'!$N$21), IF('Personnel Details'!$P$21="","", 'Personnel Details'!$P$21), IF(AND(NOT('Personnel Details'!$I$21=""), $B356&gt;='Personnel Details'!$I$21), IF('Personnel Details'!$K$21="", "", 'Personnel Details'!$K$21), IF('Personnel Details'!$F$21="", "", 'Personnel Details'!$F$21))))</f>
        <v/>
      </c>
      <c r="JD356" s="79" t="str">
        <f>IF(JB$9="", "", IF(AND(NOT('Personnel Details'!$N$21=""), $B356&gt;='Personnel Details'!$N$21), 'Personnel Details'!$Q$21, IF(AND(NOT('Personnel Details'!$I$21=""), $B356&gt;='Personnel Details'!$I$21), 'Personnel Details'!$L$21, 'Personnel Details'!$G$21)))</f>
        <v/>
      </c>
      <c r="JE356" s="59" t="str">
        <f t="shared" si="869"/>
        <v/>
      </c>
      <c r="JF356" s="53"/>
      <c r="JH356" s="78" t="str">
        <f>IF(JH$9="", "", IF(AND(NOT('Personnel Details'!$N$22=""), $B356&gt;='Personnel Details'!$N$22), 'Personnel Details'!$O$22, IF(AND(NOT('Personnel Details'!$I$22=""), $B356&gt;='Personnel Details'!$I$22), 'Personnel Details'!$J$22, 'Personnel Details'!$E$22)))</f>
        <v/>
      </c>
      <c r="JI356" s="59" t="str">
        <f>IF(JH$9="", "", IF(AND(NOT('Personnel Details'!$N$22=""), $B356&gt;='Personnel Details'!$N$22), IF('Personnel Details'!$P$22="","", 'Personnel Details'!$P$22), IF(AND(NOT('Personnel Details'!$I$22=""), $B356&gt;='Personnel Details'!$I$22), IF('Personnel Details'!$K$22="", "", 'Personnel Details'!$K$22), IF('Personnel Details'!$F$22="", "", 'Personnel Details'!$F$22))))</f>
        <v/>
      </c>
      <c r="JJ356" s="79" t="str">
        <f>IF(JH$9="", "", IF(AND(NOT('Personnel Details'!$N$22=""), $B356&gt;='Personnel Details'!$N$22), 'Personnel Details'!$Q$22, IF(AND(NOT('Personnel Details'!$I$22=""), $B356&gt;='Personnel Details'!$I$22), 'Personnel Details'!$L$22, 'Personnel Details'!$G$22)))</f>
        <v/>
      </c>
      <c r="JK356" s="59" t="str">
        <f t="shared" si="870"/>
        <v/>
      </c>
      <c r="JL356" s="53"/>
      <c r="JN356" s="78" t="str">
        <f>IF(JN$9="", "", IF(AND(NOT('Personnel Details'!$N$23=""), $B356&gt;='Personnel Details'!$N$23), 'Personnel Details'!$O$23, IF(AND(NOT('Personnel Details'!$I$23=""), $B356&gt;='Personnel Details'!$I$23), 'Personnel Details'!$J$23, 'Personnel Details'!$E$23)))</f>
        <v/>
      </c>
      <c r="JO356" s="59" t="str">
        <f>IF(JN$9="", "", IF(AND(NOT('Personnel Details'!$N$23=""), $B356&gt;='Personnel Details'!$N$23), IF('Personnel Details'!$P$23="","", 'Personnel Details'!$P$23), IF(AND(NOT('Personnel Details'!$I$23=""), $B356&gt;='Personnel Details'!$I$23), IF('Personnel Details'!$K$23="", "", 'Personnel Details'!$K$23), IF('Personnel Details'!$F$23="", "", 'Personnel Details'!$F$23))))</f>
        <v/>
      </c>
      <c r="JP356" s="79" t="str">
        <f>IF(JN$9="", "", IF(AND(NOT('Personnel Details'!$N$23=""), $B356&gt;='Personnel Details'!$N$23), 'Personnel Details'!$Q$23, IF(AND(NOT('Personnel Details'!$I$23=""), $B356&gt;='Personnel Details'!$I$23), 'Personnel Details'!$L$23, 'Personnel Details'!$G$23)))</f>
        <v/>
      </c>
      <c r="JQ356" s="59" t="str">
        <f t="shared" si="871"/>
        <v/>
      </c>
      <c r="JR356" s="53"/>
      <c r="JT356" s="78" t="str">
        <f>IF(JT$9="", "", IF(AND(NOT('Personnel Details'!$N$24=""), $B356&gt;='Personnel Details'!$N$24), 'Personnel Details'!$O$24, IF(AND(NOT('Personnel Details'!$I$24=""), $B356&gt;='Personnel Details'!$I$24), 'Personnel Details'!$J$24, 'Personnel Details'!$E$24)))</f>
        <v/>
      </c>
      <c r="JU356" s="59" t="str">
        <f>IF(JT$9="", "", IF(AND(NOT('Personnel Details'!$N$24=""), $B356&gt;='Personnel Details'!$N$24), IF('Personnel Details'!$P$24="","", 'Personnel Details'!$P$24), IF(AND(NOT('Personnel Details'!$I$24=""), $B356&gt;='Personnel Details'!$I$24), IF('Personnel Details'!$K$24="", "", 'Personnel Details'!$K$24), IF('Personnel Details'!$F$24="", "", 'Personnel Details'!$F$24))))</f>
        <v/>
      </c>
      <c r="JV356" s="79" t="str">
        <f>IF(JT$9="", "", IF(AND(NOT('Personnel Details'!$N$24=""), $B356&gt;='Personnel Details'!$N$24), 'Personnel Details'!$Q$24, IF(AND(NOT('Personnel Details'!$I$24=""), $B356&gt;='Personnel Details'!$I$24), 'Personnel Details'!$L$24, 'Personnel Details'!$G$24)))</f>
        <v/>
      </c>
      <c r="JW356" s="59" t="str">
        <f t="shared" si="872"/>
        <v/>
      </c>
      <c r="JX356" s="53"/>
      <c r="JZ356" s="78" t="str">
        <f>IF(JZ$9="", "", IF(AND(NOT('Personnel Details'!$N$25=""), $B356&gt;='Personnel Details'!$N$25), 'Personnel Details'!$O$25, IF(AND(NOT('Personnel Details'!$I$25=""), $B356&gt;='Personnel Details'!$I$25), 'Personnel Details'!$J$25, 'Personnel Details'!$E$25)))</f>
        <v/>
      </c>
      <c r="KA356" s="59" t="str">
        <f>IF(JZ$9="", "", IF(AND(NOT('Personnel Details'!$N$25=""), $B356&gt;='Personnel Details'!$N$25), IF('Personnel Details'!$P$25="","", 'Personnel Details'!$P$25), IF(AND(NOT('Personnel Details'!$I$25=""), $B356&gt;='Personnel Details'!$I$25), IF('Personnel Details'!$K$25="", "", 'Personnel Details'!$K$25), IF('Personnel Details'!$F$25="", "", 'Personnel Details'!$F$25))))</f>
        <v/>
      </c>
      <c r="KB356" s="79" t="str">
        <f>IF(JZ$9="", "", IF(AND(NOT('Personnel Details'!$N$25=""), $B356&gt;='Personnel Details'!$N$25), 'Personnel Details'!$Q$25, IF(AND(NOT('Personnel Details'!$I$25=""), $B356&gt;='Personnel Details'!$I$25), 'Personnel Details'!$L$25, 'Personnel Details'!$G$25)))</f>
        <v/>
      </c>
      <c r="KC356" s="59" t="str">
        <f t="shared" si="873"/>
        <v/>
      </c>
      <c r="KD356" s="53"/>
      <c r="KF356" s="78" t="str">
        <f>IF(KF$9="", "", IF(AND(NOT('Personnel Details'!$N$26=""), $B356&gt;='Personnel Details'!$N$26), 'Personnel Details'!$O$26, IF(AND(NOT('Personnel Details'!$I$26=""), $B356&gt;='Personnel Details'!$I$26), 'Personnel Details'!$J$26, 'Personnel Details'!$E$26)))</f>
        <v/>
      </c>
      <c r="KG356" s="59" t="str">
        <f>IF(KF$9="", "", IF(AND(NOT('Personnel Details'!$N$26=""), $B356&gt;='Personnel Details'!$N$26), IF('Personnel Details'!$P$26="","", 'Personnel Details'!$P$26), IF(AND(NOT('Personnel Details'!$I$26=""), $B356&gt;='Personnel Details'!$I$26), IF('Personnel Details'!$K$26="", "", 'Personnel Details'!$K$26), IF('Personnel Details'!$F$26="", "", 'Personnel Details'!$F$26))))</f>
        <v/>
      </c>
      <c r="KH356" s="79" t="str">
        <f>IF(KF$9="", "", IF(AND(NOT('Personnel Details'!$N$26=""), $B356&gt;='Personnel Details'!$N$26), 'Personnel Details'!$Q$26, IF(AND(NOT('Personnel Details'!$I$26=""), $B356&gt;='Personnel Details'!$I$26), 'Personnel Details'!$L$26, 'Personnel Details'!$G$26)))</f>
        <v/>
      </c>
      <c r="KI356" s="59" t="str">
        <f t="shared" si="874"/>
        <v/>
      </c>
      <c r="KJ356" s="53"/>
      <c r="KL356" s="78" t="str">
        <f>IF(KL$9="", "", IF(AND(NOT('Personnel Details'!$N$27=""), $B356&gt;='Personnel Details'!$N$27), 'Personnel Details'!$O$27, IF(AND(NOT('Personnel Details'!$I$27=""), $B356&gt;='Personnel Details'!$I$27), 'Personnel Details'!$J$27, 'Personnel Details'!$E$27)))</f>
        <v/>
      </c>
      <c r="KM356" s="59" t="str">
        <f>IF(KL$9="", "", IF(AND(NOT('Personnel Details'!$N$27=""), $B356&gt;='Personnel Details'!$N$27), IF('Personnel Details'!$P$27="","", 'Personnel Details'!$P$27), IF(AND(NOT('Personnel Details'!$I$27=""), $B356&gt;='Personnel Details'!$I$27), IF('Personnel Details'!$K$27="", "", 'Personnel Details'!$K$27), IF('Personnel Details'!$F$27="", "", 'Personnel Details'!$F$27))))</f>
        <v/>
      </c>
      <c r="KN356" s="79" t="str">
        <f>IF(KL$9="", "", IF(AND(NOT('Personnel Details'!$N$27=""), $B356&gt;='Personnel Details'!$N$27), 'Personnel Details'!$Q$27, IF(AND(NOT('Personnel Details'!$I$27=""), $B356&gt;='Personnel Details'!$I$27), 'Personnel Details'!$L$27, 'Personnel Details'!$G$27)))</f>
        <v/>
      </c>
      <c r="KO356" s="59" t="str">
        <f t="shared" si="875"/>
        <v/>
      </c>
      <c r="KP356" s="53"/>
      <c r="KR356" s="78" t="str">
        <f>IF(KR$9="", "", IF(AND(NOT('Personnel Details'!$N$28=""), $B356&gt;='Personnel Details'!$N$28), 'Personnel Details'!$O$28, IF(AND(NOT('Personnel Details'!$I$28=""), $B356&gt;='Personnel Details'!$I$28), 'Personnel Details'!$J$28, 'Personnel Details'!$E$28)))</f>
        <v/>
      </c>
      <c r="KS356" s="59" t="str">
        <f>IF(KR$9="", "", IF(AND(NOT('Personnel Details'!$N$28=""), $B356&gt;='Personnel Details'!$N$28), IF('Personnel Details'!$P$28="","", 'Personnel Details'!$P$28), IF(AND(NOT('Personnel Details'!$I$28=""), $B356&gt;='Personnel Details'!$I$28), IF('Personnel Details'!$K$28="", "", 'Personnel Details'!$K$28), IF('Personnel Details'!$F$28="", "", 'Personnel Details'!$F$28))))</f>
        <v/>
      </c>
      <c r="KT356" s="79" t="str">
        <f>IF(KR$9="", "", IF(AND(NOT('Personnel Details'!$N$28=""), $B356&gt;='Personnel Details'!$N$28), 'Personnel Details'!$Q$28, IF(AND(NOT('Personnel Details'!$I$28=""), $B356&gt;='Personnel Details'!$I$28), 'Personnel Details'!$L$28, 'Personnel Details'!$G$28)))</f>
        <v/>
      </c>
      <c r="KU356" s="59" t="str">
        <f t="shared" si="876"/>
        <v/>
      </c>
      <c r="KV356" s="53"/>
      <c r="KX356" s="78" t="str">
        <f>IF(KX$9="", "", IF(AND(NOT('Personnel Details'!$N$29=""), $B356&gt;='Personnel Details'!$N$29), 'Personnel Details'!$O$29, IF(AND(NOT('Personnel Details'!$I$29=""), $B356&gt;='Personnel Details'!$I$29), 'Personnel Details'!$J$29, 'Personnel Details'!$E$29)))</f>
        <v/>
      </c>
      <c r="KY356" s="59" t="str">
        <f>IF(KX$9="", "", IF(AND(NOT('Personnel Details'!$N$29=""), $B356&gt;='Personnel Details'!$N$29), IF('Personnel Details'!$P$29="","", 'Personnel Details'!$P$29), IF(AND(NOT('Personnel Details'!$I$29=""), $B356&gt;='Personnel Details'!$I$29), IF('Personnel Details'!$K$29="", "", 'Personnel Details'!$K$29), IF('Personnel Details'!$F$29="", "", 'Personnel Details'!$F$29))))</f>
        <v/>
      </c>
      <c r="KZ356" s="79" t="str">
        <f>IF(KX$9="", "", IF(AND(NOT('Personnel Details'!$N$29=""), $B356&gt;='Personnel Details'!$N$29), 'Personnel Details'!$Q$29, IF(AND(NOT('Personnel Details'!$I$29=""), $B356&gt;='Personnel Details'!$I$29), 'Personnel Details'!$L$29, 'Personnel Details'!$G$29)))</f>
        <v/>
      </c>
      <c r="LA356" s="59" t="str">
        <f t="shared" si="877"/>
        <v/>
      </c>
      <c r="LB356" s="53"/>
      <c r="LD356" s="78" t="str">
        <f>IF(LD$9="", "", IF(AND(NOT('Personnel Details'!$N$30=""), $B356&gt;='Personnel Details'!$N$30), 'Personnel Details'!$O$30, IF(AND(NOT('Personnel Details'!$I$30=""), $B356&gt;='Personnel Details'!$I$30), 'Personnel Details'!$J$30, 'Personnel Details'!$E$30)))</f>
        <v/>
      </c>
      <c r="LE356" s="59" t="str">
        <f>IF(LD$9="", "", IF(AND(NOT('Personnel Details'!$N$30=""), $B356&gt;='Personnel Details'!$N$30), IF('Personnel Details'!$P$30="","", 'Personnel Details'!$P$30), IF(AND(NOT('Personnel Details'!$I$30=""), $B356&gt;='Personnel Details'!$I$30), IF('Personnel Details'!$K$30="", "", 'Personnel Details'!$K$30), IF('Personnel Details'!$F$30="", "", 'Personnel Details'!$F$30))))</f>
        <v/>
      </c>
      <c r="LF356" s="79" t="str">
        <f>IF(LD$9="", "", IF(AND(NOT('Personnel Details'!$N$30=""), $B356&gt;='Personnel Details'!$N$30), 'Personnel Details'!$Q$30, IF(AND(NOT('Personnel Details'!$I$30=""), $B356&gt;='Personnel Details'!$I$30), 'Personnel Details'!$L$30, 'Personnel Details'!$G$30)))</f>
        <v/>
      </c>
      <c r="LG356" s="59" t="str">
        <f t="shared" si="878"/>
        <v/>
      </c>
      <c r="LH356" s="53"/>
      <c r="LJ356" s="78" t="str">
        <f>IF(LJ$9="", "", IF(AND(NOT('Personnel Details'!$N$31=""), $B356&gt;='Personnel Details'!$N$31), 'Personnel Details'!$O$31, IF(AND(NOT('Personnel Details'!$I$31=""), $B356&gt;='Personnel Details'!$I$31), 'Personnel Details'!$J$31, 'Personnel Details'!$E$31)))</f>
        <v/>
      </c>
      <c r="LK356" s="59" t="str">
        <f>IF(LJ$9="", "", IF(AND(NOT('Personnel Details'!$N$31=""), $B356&gt;='Personnel Details'!$N$31), IF('Personnel Details'!$P$31="","", 'Personnel Details'!$P$31), IF(AND(NOT('Personnel Details'!$I$31=""), $B356&gt;='Personnel Details'!$I$31), IF('Personnel Details'!$K$31="", "", 'Personnel Details'!$K$31), IF('Personnel Details'!$F$31="", "", 'Personnel Details'!$F$31))))</f>
        <v/>
      </c>
      <c r="LL356" s="79" t="str">
        <f>IF(LJ$9="", "", IF(AND(NOT('Personnel Details'!$N$31=""), $B356&gt;='Personnel Details'!$N$31), 'Personnel Details'!$Q$31, IF(AND(NOT('Personnel Details'!$I$31=""), $B356&gt;='Personnel Details'!$I$31), 'Personnel Details'!$L$31, 'Personnel Details'!$G$31)))</f>
        <v/>
      </c>
      <c r="LM356" s="59" t="str">
        <f t="shared" si="879"/>
        <v/>
      </c>
      <c r="LN356" s="53"/>
      <c r="LP356" s="78" t="str">
        <f>IF(LP$9="", "", IF(AND(NOT('Personnel Details'!$N$32=""), $B356&gt;='Personnel Details'!$N$32), 'Personnel Details'!$O$32, IF(AND(NOT('Personnel Details'!$I$32=""), $B356&gt;='Personnel Details'!$I$32), 'Personnel Details'!$J$32, 'Personnel Details'!$E$32)))</f>
        <v/>
      </c>
      <c r="LQ356" s="59" t="str">
        <f>IF(LP$9="", "", IF(AND(NOT('Personnel Details'!$N$32=""), $B356&gt;='Personnel Details'!$N$32), IF('Personnel Details'!$P$32="","", 'Personnel Details'!$P$32), IF(AND(NOT('Personnel Details'!$I$32=""), $B356&gt;='Personnel Details'!$I$32), IF('Personnel Details'!$K$32="", "", 'Personnel Details'!$K$32), IF('Personnel Details'!$F$32="", "", 'Personnel Details'!$F$32))))</f>
        <v/>
      </c>
      <c r="LR356" s="79" t="str">
        <f>IF(LP$9="", "", IF(AND(NOT('Personnel Details'!$N$32=""), $B356&gt;='Personnel Details'!$N$32), 'Personnel Details'!$Q$32, IF(AND(NOT('Personnel Details'!$I$32=""), $B356&gt;='Personnel Details'!$I$32), 'Personnel Details'!$L$32, 'Personnel Details'!$G$32)))</f>
        <v/>
      </c>
      <c r="LS356" s="59" t="str">
        <f t="shared" si="880"/>
        <v/>
      </c>
      <c r="LT356" s="53"/>
      <c r="LV356" s="78" t="str">
        <f>IF(LV$9="", "", IF(AND(NOT('Personnel Details'!$N$33=""), $B356&gt;='Personnel Details'!$N$33), 'Personnel Details'!$O$33, IF(AND(NOT('Personnel Details'!$I$33=""), $B356&gt;='Personnel Details'!$I$33), 'Personnel Details'!$J$33, 'Personnel Details'!$E$33)))</f>
        <v/>
      </c>
      <c r="LW356" s="59" t="str">
        <f>IF(LV$9="", "", IF(AND(NOT('Personnel Details'!$N$33=""), $B356&gt;='Personnel Details'!$N$33), IF('Personnel Details'!$P$33="","", 'Personnel Details'!$P$33), IF(AND(NOT('Personnel Details'!$I$33=""), $B356&gt;='Personnel Details'!$I$33), IF('Personnel Details'!$K$33="", "", 'Personnel Details'!$K$33), IF('Personnel Details'!$F$33="", "", 'Personnel Details'!$F$33))))</f>
        <v/>
      </c>
      <c r="LX356" s="79" t="str">
        <f>IF(LV$9="", "", IF(AND(NOT('Personnel Details'!$N$33=""), $B356&gt;='Personnel Details'!$N$33), 'Personnel Details'!$Q$33, IF(AND(NOT('Personnel Details'!$I$33=""), $B356&gt;='Personnel Details'!$I$33), 'Personnel Details'!$L$33, 'Personnel Details'!$G$33)))</f>
        <v/>
      </c>
      <c r="LY356" s="59" t="str">
        <f t="shared" si="881"/>
        <v/>
      </c>
      <c r="LZ356" s="53"/>
      <c r="MB356" s="78" t="str">
        <f>IF(MB$9="", "", IF(AND(NOT('Personnel Details'!$N$34=""), $B356&gt;='Personnel Details'!$N$34), 'Personnel Details'!$O$34, IF(AND(NOT('Personnel Details'!$I$34=""), $B356&gt;='Personnel Details'!$I$34), 'Personnel Details'!$J$34, 'Personnel Details'!$E$34)))</f>
        <v/>
      </c>
      <c r="MC356" s="59" t="str">
        <f>IF(MB$9="", "", IF(AND(NOT('Personnel Details'!$N$34=""), $B356&gt;='Personnel Details'!$N$34), IF('Personnel Details'!$P$34="","", 'Personnel Details'!$P$34), IF(AND(NOT('Personnel Details'!$I$34=""), $B356&gt;='Personnel Details'!$I$34), IF('Personnel Details'!$K$34="", "", 'Personnel Details'!$K$34), IF('Personnel Details'!$F$34="", "", 'Personnel Details'!$F$34))))</f>
        <v/>
      </c>
      <c r="MD356" s="79" t="str">
        <f>IF(MB$9="", "", IF(AND(NOT('Personnel Details'!$N$34=""), $B356&gt;='Personnel Details'!$N$34), 'Personnel Details'!$Q$34, IF(AND(NOT('Personnel Details'!$I$34=""), $B356&gt;='Personnel Details'!$I$34), 'Personnel Details'!$L$34, 'Personnel Details'!$G$34)))</f>
        <v/>
      </c>
      <c r="ME356" s="59" t="str">
        <f t="shared" si="882"/>
        <v/>
      </c>
      <c r="MF356" s="53"/>
      <c r="MH356" s="78" t="str">
        <f>IF(MH$9="", "", IF(AND(NOT('Personnel Details'!$N$35=""), $B356&gt;='Personnel Details'!$N$35), 'Personnel Details'!$O$35, IF(AND(NOT('Personnel Details'!$I$35=""), $B356&gt;='Personnel Details'!$I$35), 'Personnel Details'!$J$35, 'Personnel Details'!$E$35)))</f>
        <v/>
      </c>
      <c r="MI356" s="59" t="str">
        <f>IF(MH$9="", "", IF(AND(NOT('Personnel Details'!$N$35=""), $B356&gt;='Personnel Details'!$N$35), IF('Personnel Details'!$P$35="","", 'Personnel Details'!$P$35), IF(AND(NOT('Personnel Details'!$I$35=""), $B356&gt;='Personnel Details'!$I$35), IF('Personnel Details'!$K$35="", "", 'Personnel Details'!$K$35), IF('Personnel Details'!$F$35="", "", 'Personnel Details'!$F$35))))</f>
        <v/>
      </c>
      <c r="MJ356" s="79" t="str">
        <f>IF(MH$9="", "", IF(AND(NOT('Personnel Details'!$N$35=""), $B356&gt;='Personnel Details'!$N$35), 'Personnel Details'!$Q$35, IF(AND(NOT('Personnel Details'!$I$35=""), $B356&gt;='Personnel Details'!$I$35), 'Personnel Details'!$L$35, 'Personnel Details'!$G$35)))</f>
        <v/>
      </c>
      <c r="MK356" s="59" t="str">
        <f t="shared" si="883"/>
        <v/>
      </c>
      <c r="ML356" s="53"/>
      <c r="MN356" s="78" t="str">
        <f>IF(MN$9="", "", IF(AND(NOT('Personnel Details'!$N$36=""), $B356&gt;='Personnel Details'!$N$36), 'Personnel Details'!$O$36, IF(AND(NOT('Personnel Details'!$I$36=""), $B356&gt;='Personnel Details'!$I$36), 'Personnel Details'!$J$36, 'Personnel Details'!$E$36)))</f>
        <v/>
      </c>
      <c r="MO356" s="59" t="str">
        <f>IF(MN$9="", "", IF(AND(NOT('Personnel Details'!$N$36=""), $B356&gt;='Personnel Details'!$N$36), IF('Personnel Details'!$P$36="","", 'Personnel Details'!$P$36), IF(AND(NOT('Personnel Details'!$I$36=""), $B356&gt;='Personnel Details'!$I$36), IF('Personnel Details'!$K$36="", "", 'Personnel Details'!$K$36), IF('Personnel Details'!$F$36="", "", 'Personnel Details'!$F$36))))</f>
        <v/>
      </c>
      <c r="MP356" s="79" t="str">
        <f>IF(MN$9="", "", IF(AND(NOT('Personnel Details'!$N$36=""), $B356&gt;='Personnel Details'!$N$36), 'Personnel Details'!$Q$36, IF(AND(NOT('Personnel Details'!$I$36=""), $B356&gt;='Personnel Details'!$I$36), 'Personnel Details'!$L$36, 'Personnel Details'!$G$36)))</f>
        <v/>
      </c>
      <c r="MQ356" s="59" t="str">
        <f t="shared" si="884"/>
        <v/>
      </c>
      <c r="MR356" s="53"/>
      <c r="MT356" s="78" t="str">
        <f>IF(MT$9="", "", IF(AND(NOT('Personnel Details'!$N$37=""), $B356&gt;='Personnel Details'!$N$37), 'Personnel Details'!$O$37, IF(AND(NOT('Personnel Details'!$I$37=""), $B356&gt;='Personnel Details'!$I$37), 'Personnel Details'!$J$37, 'Personnel Details'!$E$37)))</f>
        <v/>
      </c>
      <c r="MU356" s="59" t="str">
        <f>IF(MT$9="", "", IF(AND(NOT('Personnel Details'!$N$37=""), $B356&gt;='Personnel Details'!$N$37), IF('Personnel Details'!$P$37="","", 'Personnel Details'!$P$37), IF(AND(NOT('Personnel Details'!$I$37=""), $B356&gt;='Personnel Details'!$I$37), IF('Personnel Details'!$K$37="", "", 'Personnel Details'!$K$37), IF('Personnel Details'!$F$37="", "", 'Personnel Details'!$F$37))))</f>
        <v/>
      </c>
      <c r="MV356" s="79" t="str">
        <f>IF(MT$9="", "", IF(AND(NOT('Personnel Details'!$N$37=""), $B356&gt;='Personnel Details'!$N$37), 'Personnel Details'!$Q$37, IF(AND(NOT('Personnel Details'!$I$37=""), $B356&gt;='Personnel Details'!$I$37), 'Personnel Details'!$L$37, 'Personnel Details'!$G$37)))</f>
        <v/>
      </c>
      <c r="MW356" s="59" t="str">
        <f t="shared" si="885"/>
        <v/>
      </c>
      <c r="MX356" s="53"/>
      <c r="MZ356" s="78" t="str">
        <f>IF(MZ$9="", "", IF(AND(NOT('Personnel Details'!$N$38=""), $B356&gt;='Personnel Details'!$N$38), 'Personnel Details'!$O$38, IF(AND(NOT('Personnel Details'!$I$38=""), $B356&gt;='Personnel Details'!$I$38), 'Personnel Details'!$J$38, 'Personnel Details'!$E$38)))</f>
        <v/>
      </c>
      <c r="NA356" s="59" t="str">
        <f>IF(MZ$9="", "", IF(AND(NOT('Personnel Details'!$N$38=""), $B356&gt;='Personnel Details'!$N$38), IF('Personnel Details'!$P$38="","", 'Personnel Details'!$P$38), IF(AND(NOT('Personnel Details'!$I$38=""), $B356&gt;='Personnel Details'!$I$38), IF('Personnel Details'!$K$38="", "", 'Personnel Details'!$K$38), IF('Personnel Details'!$F$38="", "", 'Personnel Details'!$F$38))))</f>
        <v/>
      </c>
      <c r="NB356" s="79" t="str">
        <f>IF(MZ$9="", "", IF(AND(NOT('Personnel Details'!$N$38=""), $B356&gt;='Personnel Details'!$N$38), 'Personnel Details'!$Q$38, IF(AND(NOT('Personnel Details'!$I$38=""), $B356&gt;='Personnel Details'!$I$38), 'Personnel Details'!$L$38, 'Personnel Details'!$G$38)))</f>
        <v/>
      </c>
      <c r="NC356" s="59" t="str">
        <f t="shared" si="886"/>
        <v/>
      </c>
      <c r="ND356" s="53"/>
      <c r="NF356" s="78" t="str">
        <f>IF(NF$9="", "", IF(AND(NOT('Personnel Details'!$N$39=""), $B356&gt;='Personnel Details'!$N$39), 'Personnel Details'!$O$39, IF(AND(NOT('Personnel Details'!$I$39=""), $B356&gt;='Personnel Details'!$I$39), 'Personnel Details'!$J$39, 'Personnel Details'!$E$39)))</f>
        <v/>
      </c>
      <c r="NG356" s="59" t="str">
        <f>IF(NF$9="", "", IF(AND(NOT('Personnel Details'!$N$39=""), $B356&gt;='Personnel Details'!$N$39), IF('Personnel Details'!$P$39="","", 'Personnel Details'!$P$39), IF(AND(NOT('Personnel Details'!$I$39=""), $B356&gt;='Personnel Details'!$I$39), IF('Personnel Details'!$K$39="", "", 'Personnel Details'!$K$39), IF('Personnel Details'!$F$39="", "", 'Personnel Details'!$F$39))))</f>
        <v/>
      </c>
      <c r="NH356" s="79" t="str">
        <f>IF(NF$9="", "", IF(AND(NOT('Personnel Details'!$N$39=""), $B356&gt;='Personnel Details'!$N$39), 'Personnel Details'!$Q$39, IF(AND(NOT('Personnel Details'!$I$39=""), $B356&gt;='Personnel Details'!$I$39), 'Personnel Details'!$L$39, 'Personnel Details'!$G$39)))</f>
        <v/>
      </c>
      <c r="NI356" s="59" t="str">
        <f t="shared" si="887"/>
        <v/>
      </c>
      <c r="NJ356" s="53"/>
      <c r="NL356" s="78" t="str">
        <f>IF(NL$9="", "", IF(AND(NOT('Personnel Details'!$N$40=""), $B356&gt;='Personnel Details'!$N$40), 'Personnel Details'!$O$40, IF(AND(NOT('Personnel Details'!$I$40=""), $B356&gt;='Personnel Details'!$I$40), 'Personnel Details'!$J$40, 'Personnel Details'!$E$40)))</f>
        <v/>
      </c>
      <c r="NM356" s="59" t="str">
        <f>IF(NL$9="", "", IF(AND(NOT('Personnel Details'!$N$40=""), $B356&gt;='Personnel Details'!$N$40), IF('Personnel Details'!$P$40="","", 'Personnel Details'!$P$40), IF(AND(NOT('Personnel Details'!$I$40=""), $B356&gt;='Personnel Details'!$I$40), IF('Personnel Details'!$K$40="", "", 'Personnel Details'!$K$40), IF('Personnel Details'!$F$40="", "", 'Personnel Details'!$F$40))))</f>
        <v/>
      </c>
      <c r="NN356" s="79" t="str">
        <f>IF(NL$9="", "", IF(AND(NOT('Personnel Details'!$N$40=""), $B356&gt;='Personnel Details'!$N$40), 'Personnel Details'!$Q$40, IF(AND(NOT('Personnel Details'!$I$40=""), $B356&gt;='Personnel Details'!$I$40), 'Personnel Details'!$L$40, 'Personnel Details'!$G$40)))</f>
        <v/>
      </c>
      <c r="NO356" s="59" t="str">
        <f t="shared" si="888"/>
        <v/>
      </c>
      <c r="NP356" s="53"/>
    </row>
    <row r="357" spans="1:380" x14ac:dyDescent="0.25">
      <c r="A357" s="32"/>
      <c r="B357" s="113" t="str">
        <f>IFERROR(IF(B356+1&gt;'Personnel Details'!$U$5, "", B356+1), "")</f>
        <v/>
      </c>
      <c r="C357" s="32"/>
      <c r="D357" s="120"/>
      <c r="E357" s="13" t="str">
        <f t="shared" si="767"/>
        <v/>
      </c>
      <c r="F357" s="13" t="str">
        <f t="shared" si="798"/>
        <v/>
      </c>
      <c r="G357" s="56" t="str">
        <f t="shared" si="889"/>
        <v/>
      </c>
      <c r="H357" s="16" t="str">
        <f t="shared" si="799"/>
        <v/>
      </c>
      <c r="I357" s="32"/>
      <c r="J357" s="120"/>
      <c r="K357" s="62" t="str">
        <f t="shared" si="768"/>
        <v/>
      </c>
      <c r="L357" s="62" t="str">
        <f t="shared" si="800"/>
        <v/>
      </c>
      <c r="M357" s="65" t="str">
        <f t="shared" si="890"/>
        <v/>
      </c>
      <c r="N357" s="68" t="str">
        <f t="shared" si="801"/>
        <v/>
      </c>
      <c r="O357" s="32"/>
      <c r="P357" s="120"/>
      <c r="Q357" s="62" t="str">
        <f t="shared" si="769"/>
        <v/>
      </c>
      <c r="R357" s="62" t="str">
        <f t="shared" si="802"/>
        <v/>
      </c>
      <c r="S357" s="65" t="str">
        <f t="shared" si="891"/>
        <v/>
      </c>
      <c r="T357" s="68" t="str">
        <f t="shared" si="803"/>
        <v/>
      </c>
      <c r="U357" s="32"/>
      <c r="V357" s="120"/>
      <c r="W357" s="62" t="str">
        <f t="shared" si="770"/>
        <v/>
      </c>
      <c r="X357" s="62" t="str">
        <f t="shared" si="804"/>
        <v/>
      </c>
      <c r="Y357" s="65" t="str">
        <f t="shared" si="892"/>
        <v/>
      </c>
      <c r="Z357" s="68" t="str">
        <f t="shared" si="805"/>
        <v/>
      </c>
      <c r="AA357" s="32"/>
      <c r="AB357" s="120"/>
      <c r="AC357" s="62" t="str">
        <f t="shared" si="771"/>
        <v/>
      </c>
      <c r="AD357" s="62" t="str">
        <f t="shared" si="806"/>
        <v/>
      </c>
      <c r="AE357" s="65" t="str">
        <f t="shared" si="893"/>
        <v/>
      </c>
      <c r="AF357" s="68" t="str">
        <f t="shared" si="807"/>
        <v/>
      </c>
      <c r="AG357" s="32"/>
      <c r="AH357" s="120"/>
      <c r="AI357" s="62" t="str">
        <f t="shared" si="772"/>
        <v/>
      </c>
      <c r="AJ357" s="62" t="str">
        <f t="shared" si="808"/>
        <v/>
      </c>
      <c r="AK357" s="65" t="str">
        <f t="shared" si="894"/>
        <v/>
      </c>
      <c r="AL357" s="68" t="str">
        <f t="shared" si="809"/>
        <v/>
      </c>
      <c r="AM357" s="32"/>
      <c r="AN357" s="120"/>
      <c r="AO357" s="62" t="str">
        <f t="shared" si="773"/>
        <v/>
      </c>
      <c r="AP357" s="62" t="str">
        <f t="shared" si="810"/>
        <v/>
      </c>
      <c r="AQ357" s="65" t="str">
        <f t="shared" si="895"/>
        <v/>
      </c>
      <c r="AR357" s="68" t="str">
        <f t="shared" si="811"/>
        <v/>
      </c>
      <c r="AS357" s="32"/>
      <c r="AT357" s="120"/>
      <c r="AU357" s="62" t="str">
        <f t="shared" si="774"/>
        <v/>
      </c>
      <c r="AV357" s="62" t="str">
        <f t="shared" si="812"/>
        <v/>
      </c>
      <c r="AW357" s="65" t="str">
        <f t="shared" si="896"/>
        <v/>
      </c>
      <c r="AX357" s="68" t="str">
        <f t="shared" si="813"/>
        <v/>
      </c>
      <c r="AY357" s="32"/>
      <c r="AZ357" s="120"/>
      <c r="BA357" s="62" t="str">
        <f t="shared" si="775"/>
        <v/>
      </c>
      <c r="BB357" s="62" t="str">
        <f t="shared" si="814"/>
        <v/>
      </c>
      <c r="BC357" s="65" t="str">
        <f t="shared" si="897"/>
        <v/>
      </c>
      <c r="BD357" s="68" t="str">
        <f t="shared" si="815"/>
        <v/>
      </c>
      <c r="BE357" s="32"/>
      <c r="BF357" s="120"/>
      <c r="BG357" s="62" t="str">
        <f t="shared" si="776"/>
        <v/>
      </c>
      <c r="BH357" s="62" t="str">
        <f t="shared" si="816"/>
        <v/>
      </c>
      <c r="BI357" s="65" t="str">
        <f t="shared" si="898"/>
        <v/>
      </c>
      <c r="BJ357" s="68" t="str">
        <f t="shared" si="817"/>
        <v/>
      </c>
      <c r="BK357" s="32"/>
      <c r="BL357" s="120"/>
      <c r="BM357" s="62" t="str">
        <f t="shared" si="777"/>
        <v/>
      </c>
      <c r="BN357" s="62" t="str">
        <f t="shared" si="818"/>
        <v/>
      </c>
      <c r="BO357" s="65" t="str">
        <f t="shared" si="899"/>
        <v/>
      </c>
      <c r="BP357" s="68" t="str">
        <f t="shared" si="819"/>
        <v/>
      </c>
      <c r="BQ357" s="32"/>
      <c r="BR357" s="120"/>
      <c r="BS357" s="62" t="str">
        <f t="shared" si="778"/>
        <v/>
      </c>
      <c r="BT357" s="62" t="str">
        <f t="shared" si="820"/>
        <v/>
      </c>
      <c r="BU357" s="65" t="str">
        <f t="shared" si="900"/>
        <v/>
      </c>
      <c r="BV357" s="68" t="str">
        <f t="shared" si="821"/>
        <v/>
      </c>
      <c r="BW357" s="32"/>
      <c r="BX357" s="120"/>
      <c r="BY357" s="62" t="str">
        <f t="shared" si="779"/>
        <v/>
      </c>
      <c r="BZ357" s="62" t="str">
        <f t="shared" si="822"/>
        <v/>
      </c>
      <c r="CA357" s="65" t="str">
        <f t="shared" si="901"/>
        <v/>
      </c>
      <c r="CB357" s="68" t="str">
        <f t="shared" si="823"/>
        <v/>
      </c>
      <c r="CC357" s="32"/>
      <c r="CD357" s="120"/>
      <c r="CE357" s="62" t="str">
        <f t="shared" si="780"/>
        <v/>
      </c>
      <c r="CF357" s="62" t="str">
        <f t="shared" si="824"/>
        <v/>
      </c>
      <c r="CG357" s="65" t="str">
        <f t="shared" si="902"/>
        <v/>
      </c>
      <c r="CH357" s="68" t="str">
        <f t="shared" si="825"/>
        <v/>
      </c>
      <c r="CI357" s="32"/>
      <c r="CJ357" s="120"/>
      <c r="CK357" s="62" t="str">
        <f t="shared" si="781"/>
        <v/>
      </c>
      <c r="CL357" s="62" t="str">
        <f t="shared" si="826"/>
        <v/>
      </c>
      <c r="CM357" s="65" t="str">
        <f t="shared" si="903"/>
        <v/>
      </c>
      <c r="CN357" s="68" t="str">
        <f t="shared" si="827"/>
        <v/>
      </c>
      <c r="CO357" s="32"/>
      <c r="CP357" s="120"/>
      <c r="CQ357" s="62" t="str">
        <f t="shared" si="782"/>
        <v/>
      </c>
      <c r="CR357" s="62" t="str">
        <f t="shared" si="828"/>
        <v/>
      </c>
      <c r="CS357" s="65" t="str">
        <f t="shared" si="904"/>
        <v/>
      </c>
      <c r="CT357" s="68" t="str">
        <f t="shared" si="829"/>
        <v/>
      </c>
      <c r="CU357" s="32"/>
      <c r="CV357" s="120"/>
      <c r="CW357" s="62" t="str">
        <f t="shared" si="783"/>
        <v/>
      </c>
      <c r="CX357" s="62" t="str">
        <f t="shared" si="830"/>
        <v/>
      </c>
      <c r="CY357" s="65" t="str">
        <f t="shared" si="905"/>
        <v/>
      </c>
      <c r="CZ357" s="68" t="str">
        <f t="shared" si="831"/>
        <v/>
      </c>
      <c r="DA357" s="32"/>
      <c r="DB357" s="120"/>
      <c r="DC357" s="62" t="str">
        <f t="shared" si="784"/>
        <v/>
      </c>
      <c r="DD357" s="62" t="str">
        <f t="shared" si="832"/>
        <v/>
      </c>
      <c r="DE357" s="65" t="str">
        <f t="shared" si="906"/>
        <v/>
      </c>
      <c r="DF357" s="68" t="str">
        <f t="shared" si="833"/>
        <v/>
      </c>
      <c r="DG357" s="32"/>
      <c r="DH357" s="120"/>
      <c r="DI357" s="62" t="str">
        <f t="shared" si="785"/>
        <v/>
      </c>
      <c r="DJ357" s="62" t="str">
        <f t="shared" si="834"/>
        <v/>
      </c>
      <c r="DK357" s="65" t="str">
        <f t="shared" si="907"/>
        <v/>
      </c>
      <c r="DL357" s="68" t="str">
        <f t="shared" si="835"/>
        <v/>
      </c>
      <c r="DM357" s="32"/>
      <c r="DN357" s="120"/>
      <c r="DO357" s="62" t="str">
        <f t="shared" si="786"/>
        <v/>
      </c>
      <c r="DP357" s="62" t="str">
        <f t="shared" si="836"/>
        <v/>
      </c>
      <c r="DQ357" s="65" t="str">
        <f t="shared" si="908"/>
        <v/>
      </c>
      <c r="DR357" s="68" t="str">
        <f t="shared" si="837"/>
        <v/>
      </c>
      <c r="DS357" s="32"/>
      <c r="DT357" s="120"/>
      <c r="DU357" s="62" t="str">
        <f t="shared" si="787"/>
        <v/>
      </c>
      <c r="DV357" s="62" t="str">
        <f t="shared" si="838"/>
        <v/>
      </c>
      <c r="DW357" s="65" t="str">
        <f t="shared" si="909"/>
        <v/>
      </c>
      <c r="DX357" s="68" t="str">
        <f t="shared" si="839"/>
        <v/>
      </c>
      <c r="DY357" s="32"/>
      <c r="DZ357" s="120"/>
      <c r="EA357" s="62" t="str">
        <f t="shared" si="788"/>
        <v/>
      </c>
      <c r="EB357" s="62" t="str">
        <f t="shared" si="840"/>
        <v/>
      </c>
      <c r="EC357" s="65" t="str">
        <f t="shared" si="910"/>
        <v/>
      </c>
      <c r="ED357" s="68" t="str">
        <f t="shared" si="841"/>
        <v/>
      </c>
      <c r="EE357" s="32"/>
      <c r="EF357" s="120"/>
      <c r="EG357" s="62" t="str">
        <f t="shared" si="789"/>
        <v/>
      </c>
      <c r="EH357" s="62" t="str">
        <f t="shared" si="842"/>
        <v/>
      </c>
      <c r="EI357" s="65" t="str">
        <f t="shared" si="911"/>
        <v/>
      </c>
      <c r="EJ357" s="68" t="str">
        <f t="shared" si="843"/>
        <v/>
      </c>
      <c r="EK357" s="32"/>
      <c r="EL357" s="120"/>
      <c r="EM357" s="62" t="str">
        <f t="shared" si="790"/>
        <v/>
      </c>
      <c r="EN357" s="62" t="str">
        <f t="shared" si="844"/>
        <v/>
      </c>
      <c r="EO357" s="65" t="str">
        <f t="shared" si="912"/>
        <v/>
      </c>
      <c r="EP357" s="68" t="str">
        <f t="shared" si="845"/>
        <v/>
      </c>
      <c r="EQ357" s="32"/>
      <c r="ER357" s="120"/>
      <c r="ES357" s="62" t="str">
        <f t="shared" si="791"/>
        <v/>
      </c>
      <c r="ET357" s="62" t="str">
        <f t="shared" si="846"/>
        <v/>
      </c>
      <c r="EU357" s="65" t="str">
        <f t="shared" si="913"/>
        <v/>
      </c>
      <c r="EV357" s="68" t="str">
        <f t="shared" si="847"/>
        <v/>
      </c>
      <c r="EW357" s="32"/>
      <c r="EX357" s="120"/>
      <c r="EY357" s="62" t="str">
        <f t="shared" si="792"/>
        <v/>
      </c>
      <c r="EZ357" s="62" t="str">
        <f t="shared" si="848"/>
        <v/>
      </c>
      <c r="FA357" s="65" t="str">
        <f t="shared" si="914"/>
        <v/>
      </c>
      <c r="FB357" s="68" t="str">
        <f t="shared" si="849"/>
        <v/>
      </c>
      <c r="FC357" s="32"/>
      <c r="FD357" s="120"/>
      <c r="FE357" s="62" t="str">
        <f t="shared" si="793"/>
        <v/>
      </c>
      <c r="FF357" s="62" t="str">
        <f t="shared" si="850"/>
        <v/>
      </c>
      <c r="FG357" s="65" t="str">
        <f t="shared" si="915"/>
        <v/>
      </c>
      <c r="FH357" s="68" t="str">
        <f t="shared" si="851"/>
        <v/>
      </c>
      <c r="FI357" s="32"/>
      <c r="FJ357" s="120"/>
      <c r="FK357" s="62" t="str">
        <f t="shared" si="794"/>
        <v/>
      </c>
      <c r="FL357" s="62" t="str">
        <f t="shared" si="852"/>
        <v/>
      </c>
      <c r="FM357" s="65" t="str">
        <f t="shared" si="916"/>
        <v/>
      </c>
      <c r="FN357" s="68" t="str">
        <f t="shared" si="853"/>
        <v/>
      </c>
      <c r="FO357" s="32"/>
      <c r="FP357" s="120"/>
      <c r="FQ357" s="62" t="str">
        <f t="shared" si="795"/>
        <v/>
      </c>
      <c r="FR357" s="62" t="str">
        <f t="shared" si="854"/>
        <v/>
      </c>
      <c r="FS357" s="65" t="str">
        <f t="shared" si="917"/>
        <v/>
      </c>
      <c r="FT357" s="68" t="str">
        <f t="shared" si="855"/>
        <v/>
      </c>
      <c r="FU357" s="32"/>
      <c r="FV357" s="120"/>
      <c r="FW357" s="62" t="str">
        <f t="shared" si="796"/>
        <v/>
      </c>
      <c r="FX357" s="62" t="str">
        <f t="shared" si="856"/>
        <v/>
      </c>
      <c r="FY357" s="65" t="str">
        <f t="shared" si="918"/>
        <v/>
      </c>
      <c r="FZ357" s="68" t="str">
        <f t="shared" si="857"/>
        <v/>
      </c>
      <c r="GA357" s="32"/>
      <c r="GC357" s="7" t="str">
        <f t="shared" si="858"/>
        <v/>
      </c>
      <c r="GD357" s="7" t="str">
        <f t="shared" ca="1" si="797"/>
        <v/>
      </c>
      <c r="GT357" s="71" t="str">
        <f>IF(GT$9="", "", IF(AND(NOT('Personnel Details'!$N$11=""), $B357&gt;='Personnel Details'!$N$11), 'Personnel Details'!$O$11, IF(AND(NOT('Personnel Details'!$I$11=""), $B357&gt;='Personnel Details'!$I$11), 'Personnel Details'!$J$11, 'Personnel Details'!$E$11)))</f>
        <v/>
      </c>
      <c r="GU357" s="59" t="str">
        <f>IF(GT$9="", "", IF(AND(NOT('Personnel Details'!$N$11=""), $B357&gt;='Personnel Details'!$N$11), IF('Personnel Details'!$P$11="","", 'Personnel Details'!$P$11), IF(AND(NOT('Personnel Details'!$I$11=""), $B357&gt;='Personnel Details'!$I$11), IF('Personnel Details'!$K$11="", "", 'Personnel Details'!$K$11), IF('Personnel Details'!$F$11="", "", 'Personnel Details'!$F$11))))</f>
        <v/>
      </c>
      <c r="GV357" s="74" t="str">
        <f>IF(GT$9="", "", IF(AND(NOT('Personnel Details'!$N$11=""), $B357&gt;='Personnel Details'!$N$11), 'Personnel Details'!$Q$11, IF(AND(NOT('Personnel Details'!$I$11=""), $B357&gt;='Personnel Details'!$I$11), 'Personnel Details'!$L$11, 'Personnel Details'!$G$11)))</f>
        <v/>
      </c>
      <c r="GW357" s="59" t="str">
        <f t="shared" si="859"/>
        <v/>
      </c>
      <c r="GX357" s="53"/>
      <c r="GZ357" s="78" t="str">
        <f>IF(GZ$9="", "", IF(AND(NOT('Personnel Details'!$N$12=""), $B357&gt;='Personnel Details'!$N$12), 'Personnel Details'!$O$12, IF(AND(NOT('Personnel Details'!$I$12=""), $B357&gt;='Personnel Details'!$I$12), 'Personnel Details'!$J$12, 'Personnel Details'!$E$12)))</f>
        <v/>
      </c>
      <c r="HA357" s="59" t="str">
        <f>IF(GZ$9="", "", IF(AND(NOT('Personnel Details'!$N$12=""), $B357&gt;='Personnel Details'!$N$12), IF('Personnel Details'!$P$12="","", 'Personnel Details'!$P$12), IF(AND(NOT('Personnel Details'!$I$12=""), $B357&gt;='Personnel Details'!$I$12), IF('Personnel Details'!$K$12="", "", 'Personnel Details'!$K$12), IF('Personnel Details'!$F$12="", "", 'Personnel Details'!$F$12))))</f>
        <v/>
      </c>
      <c r="HB357" s="79" t="str">
        <f>IF(GZ$9="", "", IF(AND(NOT('Personnel Details'!$N$12=""), $B357&gt;='Personnel Details'!$N$12), 'Personnel Details'!$Q$12, IF(AND(NOT('Personnel Details'!$I$12=""), $B357&gt;='Personnel Details'!$I$12), 'Personnel Details'!$L$12, 'Personnel Details'!$G$12)))</f>
        <v/>
      </c>
      <c r="HC357" s="59" t="str">
        <f t="shared" si="860"/>
        <v/>
      </c>
      <c r="HD357" s="53"/>
      <c r="HF357" s="78" t="str">
        <f>IF(HF$9="", "", IF(AND(NOT('Personnel Details'!$N$13=""), $B357&gt;='Personnel Details'!$N$13), 'Personnel Details'!$O$13, IF(AND(NOT('Personnel Details'!$I$13=""), $B357&gt;='Personnel Details'!$I$13), 'Personnel Details'!$J$13, 'Personnel Details'!$E$13)))</f>
        <v/>
      </c>
      <c r="HG357" s="59" t="str">
        <f>IF(HF$9="", "", IF(AND(NOT('Personnel Details'!$N$13=""), $B357&gt;='Personnel Details'!$N$13), IF('Personnel Details'!$P$13="","", 'Personnel Details'!$P$13), IF(AND(NOT('Personnel Details'!$I$13=""), $B357&gt;='Personnel Details'!$I$13), IF('Personnel Details'!$K$13="", "", 'Personnel Details'!$K$13), IF('Personnel Details'!$F$13="", "", 'Personnel Details'!$F$13))))</f>
        <v/>
      </c>
      <c r="HH357" s="79" t="str">
        <f>IF(HF$9="", "", IF(AND(NOT('Personnel Details'!$N$13=""), $B357&gt;='Personnel Details'!$N$13), 'Personnel Details'!$Q$13, IF(AND(NOT('Personnel Details'!$I$13=""), $B357&gt;='Personnel Details'!$I$13), 'Personnel Details'!$L$13, 'Personnel Details'!$G$13)))</f>
        <v/>
      </c>
      <c r="HI357" s="59" t="str">
        <f t="shared" si="861"/>
        <v/>
      </c>
      <c r="HJ357" s="53"/>
      <c r="HL357" s="78" t="str">
        <f>IF(HL$9="", "", IF(AND(NOT('Personnel Details'!$N$14=""), $B357&gt;='Personnel Details'!$N$14), 'Personnel Details'!$O$14, IF(AND(NOT('Personnel Details'!$I$14=""), $B357&gt;='Personnel Details'!$I$14), 'Personnel Details'!$J$14, 'Personnel Details'!$E$14)))</f>
        <v/>
      </c>
      <c r="HM357" s="59" t="str">
        <f>IF(HL$9="", "", IF(AND(NOT('Personnel Details'!$N$14=""), $B357&gt;='Personnel Details'!$N$14), IF('Personnel Details'!$P$14="","", 'Personnel Details'!$P$14), IF(AND(NOT('Personnel Details'!$I$14=""), $B357&gt;='Personnel Details'!$I$14), IF('Personnel Details'!$K$14="", "", 'Personnel Details'!$K$14), IF('Personnel Details'!$F$14="", "", 'Personnel Details'!$F$14))))</f>
        <v/>
      </c>
      <c r="HN357" s="79" t="str">
        <f>IF(HL$9="", "", IF(AND(NOT('Personnel Details'!$N$14=""), $B357&gt;='Personnel Details'!$N$14), 'Personnel Details'!$Q$14, IF(AND(NOT('Personnel Details'!$I$14=""), $B357&gt;='Personnel Details'!$I$14), 'Personnel Details'!$L$14, 'Personnel Details'!$G$14)))</f>
        <v/>
      </c>
      <c r="HO357" s="59" t="str">
        <f t="shared" si="862"/>
        <v/>
      </c>
      <c r="HP357" s="53"/>
      <c r="HR357" s="78" t="str">
        <f>IF(HR$9="", "", IF(AND(NOT('Personnel Details'!$N$15=""), $B357&gt;='Personnel Details'!$N$15), 'Personnel Details'!$O$15, IF(AND(NOT('Personnel Details'!$I$15=""), $B357&gt;='Personnel Details'!$I$15), 'Personnel Details'!$J$15, 'Personnel Details'!$E$15)))</f>
        <v/>
      </c>
      <c r="HS357" s="59" t="str">
        <f>IF(HR$9="", "", IF(AND(NOT('Personnel Details'!$N$15=""), $B357&gt;='Personnel Details'!$N$15), IF('Personnel Details'!$P$15="","", 'Personnel Details'!$P$15), IF(AND(NOT('Personnel Details'!$I$15=""), $B357&gt;='Personnel Details'!$I$15), IF('Personnel Details'!$K$15="", "", 'Personnel Details'!$K$15), IF('Personnel Details'!$F$15="", "", 'Personnel Details'!$F$15))))</f>
        <v/>
      </c>
      <c r="HT357" s="79" t="str">
        <f>IF(HR$9="", "", IF(AND(NOT('Personnel Details'!$N$15=""), $B357&gt;='Personnel Details'!$N$15), 'Personnel Details'!$Q$15, IF(AND(NOT('Personnel Details'!$I$15=""), $B357&gt;='Personnel Details'!$I$15), 'Personnel Details'!$L$15, 'Personnel Details'!$G$15)))</f>
        <v/>
      </c>
      <c r="HU357" s="59" t="str">
        <f t="shared" si="863"/>
        <v/>
      </c>
      <c r="HV357" s="53"/>
      <c r="HX357" s="78" t="str">
        <f>IF(HX$9="", "", IF(AND(NOT('Personnel Details'!$N$16=""), $B357&gt;='Personnel Details'!$N$16), 'Personnel Details'!$O$16, IF(AND(NOT('Personnel Details'!$I$16=""), $B357&gt;='Personnel Details'!$I$16), 'Personnel Details'!$J$16, 'Personnel Details'!$E$16)))</f>
        <v/>
      </c>
      <c r="HY357" s="59" t="str">
        <f>IF(HX$9="", "", IF(AND(NOT('Personnel Details'!$N$16=""), $B357&gt;='Personnel Details'!$N$16), IF('Personnel Details'!$P$16="","", 'Personnel Details'!$P$16), IF(AND(NOT('Personnel Details'!$I$16=""), $B357&gt;='Personnel Details'!$I$16), IF('Personnel Details'!$K$16="", "", 'Personnel Details'!$K$16), IF('Personnel Details'!$F$16="", "", 'Personnel Details'!$F$16))))</f>
        <v/>
      </c>
      <c r="HZ357" s="79" t="str">
        <f>IF(HX$9="", "", IF(AND(NOT('Personnel Details'!$N$16=""), $B357&gt;='Personnel Details'!$N$16), 'Personnel Details'!$Q$16, IF(AND(NOT('Personnel Details'!$I$16=""), $B357&gt;='Personnel Details'!$I$16), 'Personnel Details'!$L$16, 'Personnel Details'!$G$16)))</f>
        <v/>
      </c>
      <c r="IA357" s="59" t="str">
        <f t="shared" si="864"/>
        <v/>
      </c>
      <c r="IB357" s="53"/>
      <c r="ID357" s="78" t="str">
        <f>IF(ID$9="", "", IF(AND(NOT('Personnel Details'!$N$17=""), $B357&gt;='Personnel Details'!$N$17), 'Personnel Details'!$O$17, IF(AND(NOT('Personnel Details'!$I$17=""), $B357&gt;='Personnel Details'!$I$17), 'Personnel Details'!$J$17, 'Personnel Details'!$E$17)))</f>
        <v/>
      </c>
      <c r="IE357" s="59" t="str">
        <f>IF(ID$9="", "", IF(AND(NOT('Personnel Details'!$N$17=""), $B357&gt;='Personnel Details'!$N$17), IF('Personnel Details'!$P$17="","", 'Personnel Details'!$P$17), IF(AND(NOT('Personnel Details'!$I$17=""), $B357&gt;='Personnel Details'!$I$17), IF('Personnel Details'!$K$17="", "", 'Personnel Details'!$K$17), IF('Personnel Details'!$F$17="", "", 'Personnel Details'!$F$17))))</f>
        <v/>
      </c>
      <c r="IF357" s="79" t="str">
        <f>IF(ID$9="", "", IF(AND(NOT('Personnel Details'!$N$17=""), $B357&gt;='Personnel Details'!$N$17), 'Personnel Details'!$Q$17, IF(AND(NOT('Personnel Details'!$I$17=""), $B357&gt;='Personnel Details'!$I$17), 'Personnel Details'!$L$17, 'Personnel Details'!$G$17)))</f>
        <v/>
      </c>
      <c r="IG357" s="59" t="str">
        <f t="shared" si="865"/>
        <v/>
      </c>
      <c r="IH357" s="53"/>
      <c r="IJ357" s="78" t="str">
        <f>IF(IJ$9="", "", IF(AND(NOT('Personnel Details'!$N$18=""), $B357&gt;='Personnel Details'!$N$18), 'Personnel Details'!$O$18, IF(AND(NOT('Personnel Details'!$I$18=""), $B357&gt;='Personnel Details'!$I$18), 'Personnel Details'!$J$18, 'Personnel Details'!$E$18)))</f>
        <v/>
      </c>
      <c r="IK357" s="59" t="str">
        <f>IF(IJ$9="", "", IF(AND(NOT('Personnel Details'!$N$18=""), $B357&gt;='Personnel Details'!$N$18), IF('Personnel Details'!$P$18="","", 'Personnel Details'!$P$18), IF(AND(NOT('Personnel Details'!$I$18=""), $B357&gt;='Personnel Details'!$I$18), IF('Personnel Details'!$K$18="", "", 'Personnel Details'!$K$18), IF('Personnel Details'!$F$18="", "", 'Personnel Details'!$F$18))))</f>
        <v/>
      </c>
      <c r="IL357" s="79" t="str">
        <f>IF(IJ$9="", "", IF(AND(NOT('Personnel Details'!$N$18=""), $B357&gt;='Personnel Details'!$N$18), 'Personnel Details'!$Q$18, IF(AND(NOT('Personnel Details'!$I$18=""), $B357&gt;='Personnel Details'!$I$18), 'Personnel Details'!$L$18, 'Personnel Details'!$G$18)))</f>
        <v/>
      </c>
      <c r="IM357" s="59" t="str">
        <f t="shared" si="866"/>
        <v/>
      </c>
      <c r="IN357" s="53"/>
      <c r="IP357" s="78" t="str">
        <f>IF(IP$9="", "", IF(AND(NOT('Personnel Details'!$N$19=""), $B357&gt;='Personnel Details'!$N$19), 'Personnel Details'!$O$19, IF(AND(NOT('Personnel Details'!$I$19=""), $B357&gt;='Personnel Details'!$I$19), 'Personnel Details'!$J$19, 'Personnel Details'!$E$19)))</f>
        <v/>
      </c>
      <c r="IQ357" s="59" t="str">
        <f>IF(IP$9="", "", IF(AND(NOT('Personnel Details'!$N$19=""), $B357&gt;='Personnel Details'!$N$19), IF('Personnel Details'!$P$19="","", 'Personnel Details'!$P$19), IF(AND(NOT('Personnel Details'!$I$19=""), $B357&gt;='Personnel Details'!$I$19), IF('Personnel Details'!$K$19="", "", 'Personnel Details'!$K$19), IF('Personnel Details'!$F$19="", "", 'Personnel Details'!$F$19))))</f>
        <v/>
      </c>
      <c r="IR357" s="79" t="str">
        <f>IF(IP$9="", "", IF(AND(NOT('Personnel Details'!$N$19=""), $B357&gt;='Personnel Details'!$N$19), 'Personnel Details'!$Q$19, IF(AND(NOT('Personnel Details'!$I$19=""), $B357&gt;='Personnel Details'!$I$19), 'Personnel Details'!$L$19, 'Personnel Details'!$G$19)))</f>
        <v/>
      </c>
      <c r="IS357" s="59" t="str">
        <f t="shared" si="867"/>
        <v/>
      </c>
      <c r="IT357" s="53"/>
      <c r="IV357" s="78" t="str">
        <f>IF(IV$9="", "", IF(AND(NOT('Personnel Details'!$N$20=""), $B357&gt;='Personnel Details'!$N$20), 'Personnel Details'!$O$20, IF(AND(NOT('Personnel Details'!$I$20=""), $B357&gt;='Personnel Details'!$I$20), 'Personnel Details'!$J$20, 'Personnel Details'!$E$20)))</f>
        <v/>
      </c>
      <c r="IW357" s="59" t="str">
        <f>IF(IV$9="", "", IF(AND(NOT('Personnel Details'!$N$20=""), $B357&gt;='Personnel Details'!$N$20), IF('Personnel Details'!$P$20="","", 'Personnel Details'!$P$20), IF(AND(NOT('Personnel Details'!$I$20=""), $B357&gt;='Personnel Details'!$I$20), IF('Personnel Details'!$K$20="", "", 'Personnel Details'!$K$20), IF('Personnel Details'!$F$20="", "", 'Personnel Details'!$F$20))))</f>
        <v/>
      </c>
      <c r="IX357" s="79" t="str">
        <f>IF(IV$9="", "", IF(AND(NOT('Personnel Details'!$N$20=""), $B357&gt;='Personnel Details'!$N$20), 'Personnel Details'!$Q$20, IF(AND(NOT('Personnel Details'!$I$20=""), $B357&gt;='Personnel Details'!$I$20), 'Personnel Details'!$L$20, 'Personnel Details'!$G$20)))</f>
        <v/>
      </c>
      <c r="IY357" s="59" t="str">
        <f t="shared" si="868"/>
        <v/>
      </c>
      <c r="IZ357" s="53"/>
      <c r="JB357" s="78" t="str">
        <f>IF(JB$9="", "", IF(AND(NOT('Personnel Details'!$N$21=""), $B357&gt;='Personnel Details'!$N$21), 'Personnel Details'!$O$21, IF(AND(NOT('Personnel Details'!$I$21=""), $B357&gt;='Personnel Details'!$I$21), 'Personnel Details'!$J$21, 'Personnel Details'!$E$21)))</f>
        <v/>
      </c>
      <c r="JC357" s="59" t="str">
        <f>IF(JB$9="", "", IF(AND(NOT('Personnel Details'!$N$21=""), $B357&gt;='Personnel Details'!$N$21), IF('Personnel Details'!$P$21="","", 'Personnel Details'!$P$21), IF(AND(NOT('Personnel Details'!$I$21=""), $B357&gt;='Personnel Details'!$I$21), IF('Personnel Details'!$K$21="", "", 'Personnel Details'!$K$21), IF('Personnel Details'!$F$21="", "", 'Personnel Details'!$F$21))))</f>
        <v/>
      </c>
      <c r="JD357" s="79" t="str">
        <f>IF(JB$9="", "", IF(AND(NOT('Personnel Details'!$N$21=""), $B357&gt;='Personnel Details'!$N$21), 'Personnel Details'!$Q$21, IF(AND(NOT('Personnel Details'!$I$21=""), $B357&gt;='Personnel Details'!$I$21), 'Personnel Details'!$L$21, 'Personnel Details'!$G$21)))</f>
        <v/>
      </c>
      <c r="JE357" s="59" t="str">
        <f t="shared" si="869"/>
        <v/>
      </c>
      <c r="JF357" s="53"/>
      <c r="JH357" s="78" t="str">
        <f>IF(JH$9="", "", IF(AND(NOT('Personnel Details'!$N$22=""), $B357&gt;='Personnel Details'!$N$22), 'Personnel Details'!$O$22, IF(AND(NOT('Personnel Details'!$I$22=""), $B357&gt;='Personnel Details'!$I$22), 'Personnel Details'!$J$22, 'Personnel Details'!$E$22)))</f>
        <v/>
      </c>
      <c r="JI357" s="59" t="str">
        <f>IF(JH$9="", "", IF(AND(NOT('Personnel Details'!$N$22=""), $B357&gt;='Personnel Details'!$N$22), IF('Personnel Details'!$P$22="","", 'Personnel Details'!$P$22), IF(AND(NOT('Personnel Details'!$I$22=""), $B357&gt;='Personnel Details'!$I$22), IF('Personnel Details'!$K$22="", "", 'Personnel Details'!$K$22), IF('Personnel Details'!$F$22="", "", 'Personnel Details'!$F$22))))</f>
        <v/>
      </c>
      <c r="JJ357" s="79" t="str">
        <f>IF(JH$9="", "", IF(AND(NOT('Personnel Details'!$N$22=""), $B357&gt;='Personnel Details'!$N$22), 'Personnel Details'!$Q$22, IF(AND(NOT('Personnel Details'!$I$22=""), $B357&gt;='Personnel Details'!$I$22), 'Personnel Details'!$L$22, 'Personnel Details'!$G$22)))</f>
        <v/>
      </c>
      <c r="JK357" s="59" t="str">
        <f t="shared" si="870"/>
        <v/>
      </c>
      <c r="JL357" s="53"/>
      <c r="JN357" s="78" t="str">
        <f>IF(JN$9="", "", IF(AND(NOT('Personnel Details'!$N$23=""), $B357&gt;='Personnel Details'!$N$23), 'Personnel Details'!$O$23, IF(AND(NOT('Personnel Details'!$I$23=""), $B357&gt;='Personnel Details'!$I$23), 'Personnel Details'!$J$23, 'Personnel Details'!$E$23)))</f>
        <v/>
      </c>
      <c r="JO357" s="59" t="str">
        <f>IF(JN$9="", "", IF(AND(NOT('Personnel Details'!$N$23=""), $B357&gt;='Personnel Details'!$N$23), IF('Personnel Details'!$P$23="","", 'Personnel Details'!$P$23), IF(AND(NOT('Personnel Details'!$I$23=""), $B357&gt;='Personnel Details'!$I$23), IF('Personnel Details'!$K$23="", "", 'Personnel Details'!$K$23), IF('Personnel Details'!$F$23="", "", 'Personnel Details'!$F$23))))</f>
        <v/>
      </c>
      <c r="JP357" s="79" t="str">
        <f>IF(JN$9="", "", IF(AND(NOT('Personnel Details'!$N$23=""), $B357&gt;='Personnel Details'!$N$23), 'Personnel Details'!$Q$23, IF(AND(NOT('Personnel Details'!$I$23=""), $B357&gt;='Personnel Details'!$I$23), 'Personnel Details'!$L$23, 'Personnel Details'!$G$23)))</f>
        <v/>
      </c>
      <c r="JQ357" s="59" t="str">
        <f t="shared" si="871"/>
        <v/>
      </c>
      <c r="JR357" s="53"/>
      <c r="JT357" s="78" t="str">
        <f>IF(JT$9="", "", IF(AND(NOT('Personnel Details'!$N$24=""), $B357&gt;='Personnel Details'!$N$24), 'Personnel Details'!$O$24, IF(AND(NOT('Personnel Details'!$I$24=""), $B357&gt;='Personnel Details'!$I$24), 'Personnel Details'!$J$24, 'Personnel Details'!$E$24)))</f>
        <v/>
      </c>
      <c r="JU357" s="59" t="str">
        <f>IF(JT$9="", "", IF(AND(NOT('Personnel Details'!$N$24=""), $B357&gt;='Personnel Details'!$N$24), IF('Personnel Details'!$P$24="","", 'Personnel Details'!$P$24), IF(AND(NOT('Personnel Details'!$I$24=""), $B357&gt;='Personnel Details'!$I$24), IF('Personnel Details'!$K$24="", "", 'Personnel Details'!$K$24), IF('Personnel Details'!$F$24="", "", 'Personnel Details'!$F$24))))</f>
        <v/>
      </c>
      <c r="JV357" s="79" t="str">
        <f>IF(JT$9="", "", IF(AND(NOT('Personnel Details'!$N$24=""), $B357&gt;='Personnel Details'!$N$24), 'Personnel Details'!$Q$24, IF(AND(NOT('Personnel Details'!$I$24=""), $B357&gt;='Personnel Details'!$I$24), 'Personnel Details'!$L$24, 'Personnel Details'!$G$24)))</f>
        <v/>
      </c>
      <c r="JW357" s="59" t="str">
        <f t="shared" si="872"/>
        <v/>
      </c>
      <c r="JX357" s="53"/>
      <c r="JZ357" s="78" t="str">
        <f>IF(JZ$9="", "", IF(AND(NOT('Personnel Details'!$N$25=""), $B357&gt;='Personnel Details'!$N$25), 'Personnel Details'!$O$25, IF(AND(NOT('Personnel Details'!$I$25=""), $B357&gt;='Personnel Details'!$I$25), 'Personnel Details'!$J$25, 'Personnel Details'!$E$25)))</f>
        <v/>
      </c>
      <c r="KA357" s="59" t="str">
        <f>IF(JZ$9="", "", IF(AND(NOT('Personnel Details'!$N$25=""), $B357&gt;='Personnel Details'!$N$25), IF('Personnel Details'!$P$25="","", 'Personnel Details'!$P$25), IF(AND(NOT('Personnel Details'!$I$25=""), $B357&gt;='Personnel Details'!$I$25), IF('Personnel Details'!$K$25="", "", 'Personnel Details'!$K$25), IF('Personnel Details'!$F$25="", "", 'Personnel Details'!$F$25))))</f>
        <v/>
      </c>
      <c r="KB357" s="79" t="str">
        <f>IF(JZ$9="", "", IF(AND(NOT('Personnel Details'!$N$25=""), $B357&gt;='Personnel Details'!$N$25), 'Personnel Details'!$Q$25, IF(AND(NOT('Personnel Details'!$I$25=""), $B357&gt;='Personnel Details'!$I$25), 'Personnel Details'!$L$25, 'Personnel Details'!$G$25)))</f>
        <v/>
      </c>
      <c r="KC357" s="59" t="str">
        <f t="shared" si="873"/>
        <v/>
      </c>
      <c r="KD357" s="53"/>
      <c r="KF357" s="78" t="str">
        <f>IF(KF$9="", "", IF(AND(NOT('Personnel Details'!$N$26=""), $B357&gt;='Personnel Details'!$N$26), 'Personnel Details'!$O$26, IF(AND(NOT('Personnel Details'!$I$26=""), $B357&gt;='Personnel Details'!$I$26), 'Personnel Details'!$J$26, 'Personnel Details'!$E$26)))</f>
        <v/>
      </c>
      <c r="KG357" s="59" t="str">
        <f>IF(KF$9="", "", IF(AND(NOT('Personnel Details'!$N$26=""), $B357&gt;='Personnel Details'!$N$26), IF('Personnel Details'!$P$26="","", 'Personnel Details'!$P$26), IF(AND(NOT('Personnel Details'!$I$26=""), $B357&gt;='Personnel Details'!$I$26), IF('Personnel Details'!$K$26="", "", 'Personnel Details'!$K$26), IF('Personnel Details'!$F$26="", "", 'Personnel Details'!$F$26))))</f>
        <v/>
      </c>
      <c r="KH357" s="79" t="str">
        <f>IF(KF$9="", "", IF(AND(NOT('Personnel Details'!$N$26=""), $B357&gt;='Personnel Details'!$N$26), 'Personnel Details'!$Q$26, IF(AND(NOT('Personnel Details'!$I$26=""), $B357&gt;='Personnel Details'!$I$26), 'Personnel Details'!$L$26, 'Personnel Details'!$G$26)))</f>
        <v/>
      </c>
      <c r="KI357" s="59" t="str">
        <f t="shared" si="874"/>
        <v/>
      </c>
      <c r="KJ357" s="53"/>
      <c r="KL357" s="78" t="str">
        <f>IF(KL$9="", "", IF(AND(NOT('Personnel Details'!$N$27=""), $B357&gt;='Personnel Details'!$N$27), 'Personnel Details'!$O$27, IF(AND(NOT('Personnel Details'!$I$27=""), $B357&gt;='Personnel Details'!$I$27), 'Personnel Details'!$J$27, 'Personnel Details'!$E$27)))</f>
        <v/>
      </c>
      <c r="KM357" s="59" t="str">
        <f>IF(KL$9="", "", IF(AND(NOT('Personnel Details'!$N$27=""), $B357&gt;='Personnel Details'!$N$27), IF('Personnel Details'!$P$27="","", 'Personnel Details'!$P$27), IF(AND(NOT('Personnel Details'!$I$27=""), $B357&gt;='Personnel Details'!$I$27), IF('Personnel Details'!$K$27="", "", 'Personnel Details'!$K$27), IF('Personnel Details'!$F$27="", "", 'Personnel Details'!$F$27))))</f>
        <v/>
      </c>
      <c r="KN357" s="79" t="str">
        <f>IF(KL$9="", "", IF(AND(NOT('Personnel Details'!$N$27=""), $B357&gt;='Personnel Details'!$N$27), 'Personnel Details'!$Q$27, IF(AND(NOT('Personnel Details'!$I$27=""), $B357&gt;='Personnel Details'!$I$27), 'Personnel Details'!$L$27, 'Personnel Details'!$G$27)))</f>
        <v/>
      </c>
      <c r="KO357" s="59" t="str">
        <f t="shared" si="875"/>
        <v/>
      </c>
      <c r="KP357" s="53"/>
      <c r="KR357" s="78" t="str">
        <f>IF(KR$9="", "", IF(AND(NOT('Personnel Details'!$N$28=""), $B357&gt;='Personnel Details'!$N$28), 'Personnel Details'!$O$28, IF(AND(NOT('Personnel Details'!$I$28=""), $B357&gt;='Personnel Details'!$I$28), 'Personnel Details'!$J$28, 'Personnel Details'!$E$28)))</f>
        <v/>
      </c>
      <c r="KS357" s="59" t="str">
        <f>IF(KR$9="", "", IF(AND(NOT('Personnel Details'!$N$28=""), $B357&gt;='Personnel Details'!$N$28), IF('Personnel Details'!$P$28="","", 'Personnel Details'!$P$28), IF(AND(NOT('Personnel Details'!$I$28=""), $B357&gt;='Personnel Details'!$I$28), IF('Personnel Details'!$K$28="", "", 'Personnel Details'!$K$28), IF('Personnel Details'!$F$28="", "", 'Personnel Details'!$F$28))))</f>
        <v/>
      </c>
      <c r="KT357" s="79" t="str">
        <f>IF(KR$9="", "", IF(AND(NOT('Personnel Details'!$N$28=""), $B357&gt;='Personnel Details'!$N$28), 'Personnel Details'!$Q$28, IF(AND(NOT('Personnel Details'!$I$28=""), $B357&gt;='Personnel Details'!$I$28), 'Personnel Details'!$L$28, 'Personnel Details'!$G$28)))</f>
        <v/>
      </c>
      <c r="KU357" s="59" t="str">
        <f t="shared" si="876"/>
        <v/>
      </c>
      <c r="KV357" s="53"/>
      <c r="KX357" s="78" t="str">
        <f>IF(KX$9="", "", IF(AND(NOT('Personnel Details'!$N$29=""), $B357&gt;='Personnel Details'!$N$29), 'Personnel Details'!$O$29, IF(AND(NOT('Personnel Details'!$I$29=""), $B357&gt;='Personnel Details'!$I$29), 'Personnel Details'!$J$29, 'Personnel Details'!$E$29)))</f>
        <v/>
      </c>
      <c r="KY357" s="59" t="str">
        <f>IF(KX$9="", "", IF(AND(NOT('Personnel Details'!$N$29=""), $B357&gt;='Personnel Details'!$N$29), IF('Personnel Details'!$P$29="","", 'Personnel Details'!$P$29), IF(AND(NOT('Personnel Details'!$I$29=""), $B357&gt;='Personnel Details'!$I$29), IF('Personnel Details'!$K$29="", "", 'Personnel Details'!$K$29), IF('Personnel Details'!$F$29="", "", 'Personnel Details'!$F$29))))</f>
        <v/>
      </c>
      <c r="KZ357" s="79" t="str">
        <f>IF(KX$9="", "", IF(AND(NOT('Personnel Details'!$N$29=""), $B357&gt;='Personnel Details'!$N$29), 'Personnel Details'!$Q$29, IF(AND(NOT('Personnel Details'!$I$29=""), $B357&gt;='Personnel Details'!$I$29), 'Personnel Details'!$L$29, 'Personnel Details'!$G$29)))</f>
        <v/>
      </c>
      <c r="LA357" s="59" t="str">
        <f t="shared" si="877"/>
        <v/>
      </c>
      <c r="LB357" s="53"/>
      <c r="LD357" s="78" t="str">
        <f>IF(LD$9="", "", IF(AND(NOT('Personnel Details'!$N$30=""), $B357&gt;='Personnel Details'!$N$30), 'Personnel Details'!$O$30, IF(AND(NOT('Personnel Details'!$I$30=""), $B357&gt;='Personnel Details'!$I$30), 'Personnel Details'!$J$30, 'Personnel Details'!$E$30)))</f>
        <v/>
      </c>
      <c r="LE357" s="59" t="str">
        <f>IF(LD$9="", "", IF(AND(NOT('Personnel Details'!$N$30=""), $B357&gt;='Personnel Details'!$N$30), IF('Personnel Details'!$P$30="","", 'Personnel Details'!$P$30), IF(AND(NOT('Personnel Details'!$I$30=""), $B357&gt;='Personnel Details'!$I$30), IF('Personnel Details'!$K$30="", "", 'Personnel Details'!$K$30), IF('Personnel Details'!$F$30="", "", 'Personnel Details'!$F$30))))</f>
        <v/>
      </c>
      <c r="LF357" s="79" t="str">
        <f>IF(LD$9="", "", IF(AND(NOT('Personnel Details'!$N$30=""), $B357&gt;='Personnel Details'!$N$30), 'Personnel Details'!$Q$30, IF(AND(NOT('Personnel Details'!$I$30=""), $B357&gt;='Personnel Details'!$I$30), 'Personnel Details'!$L$30, 'Personnel Details'!$G$30)))</f>
        <v/>
      </c>
      <c r="LG357" s="59" t="str">
        <f t="shared" si="878"/>
        <v/>
      </c>
      <c r="LH357" s="53"/>
      <c r="LJ357" s="78" t="str">
        <f>IF(LJ$9="", "", IF(AND(NOT('Personnel Details'!$N$31=""), $B357&gt;='Personnel Details'!$N$31), 'Personnel Details'!$O$31, IF(AND(NOT('Personnel Details'!$I$31=""), $B357&gt;='Personnel Details'!$I$31), 'Personnel Details'!$J$31, 'Personnel Details'!$E$31)))</f>
        <v/>
      </c>
      <c r="LK357" s="59" t="str">
        <f>IF(LJ$9="", "", IF(AND(NOT('Personnel Details'!$N$31=""), $B357&gt;='Personnel Details'!$N$31), IF('Personnel Details'!$P$31="","", 'Personnel Details'!$P$31), IF(AND(NOT('Personnel Details'!$I$31=""), $B357&gt;='Personnel Details'!$I$31), IF('Personnel Details'!$K$31="", "", 'Personnel Details'!$K$31), IF('Personnel Details'!$F$31="", "", 'Personnel Details'!$F$31))))</f>
        <v/>
      </c>
      <c r="LL357" s="79" t="str">
        <f>IF(LJ$9="", "", IF(AND(NOT('Personnel Details'!$N$31=""), $B357&gt;='Personnel Details'!$N$31), 'Personnel Details'!$Q$31, IF(AND(NOT('Personnel Details'!$I$31=""), $B357&gt;='Personnel Details'!$I$31), 'Personnel Details'!$L$31, 'Personnel Details'!$G$31)))</f>
        <v/>
      </c>
      <c r="LM357" s="59" t="str">
        <f t="shared" si="879"/>
        <v/>
      </c>
      <c r="LN357" s="53"/>
      <c r="LP357" s="78" t="str">
        <f>IF(LP$9="", "", IF(AND(NOT('Personnel Details'!$N$32=""), $B357&gt;='Personnel Details'!$N$32), 'Personnel Details'!$O$32, IF(AND(NOT('Personnel Details'!$I$32=""), $B357&gt;='Personnel Details'!$I$32), 'Personnel Details'!$J$32, 'Personnel Details'!$E$32)))</f>
        <v/>
      </c>
      <c r="LQ357" s="59" t="str">
        <f>IF(LP$9="", "", IF(AND(NOT('Personnel Details'!$N$32=""), $B357&gt;='Personnel Details'!$N$32), IF('Personnel Details'!$P$32="","", 'Personnel Details'!$P$32), IF(AND(NOT('Personnel Details'!$I$32=""), $B357&gt;='Personnel Details'!$I$32), IF('Personnel Details'!$K$32="", "", 'Personnel Details'!$K$32), IF('Personnel Details'!$F$32="", "", 'Personnel Details'!$F$32))))</f>
        <v/>
      </c>
      <c r="LR357" s="79" t="str">
        <f>IF(LP$9="", "", IF(AND(NOT('Personnel Details'!$N$32=""), $B357&gt;='Personnel Details'!$N$32), 'Personnel Details'!$Q$32, IF(AND(NOT('Personnel Details'!$I$32=""), $B357&gt;='Personnel Details'!$I$32), 'Personnel Details'!$L$32, 'Personnel Details'!$G$32)))</f>
        <v/>
      </c>
      <c r="LS357" s="59" t="str">
        <f t="shared" si="880"/>
        <v/>
      </c>
      <c r="LT357" s="53"/>
      <c r="LV357" s="78" t="str">
        <f>IF(LV$9="", "", IF(AND(NOT('Personnel Details'!$N$33=""), $B357&gt;='Personnel Details'!$N$33), 'Personnel Details'!$O$33, IF(AND(NOT('Personnel Details'!$I$33=""), $B357&gt;='Personnel Details'!$I$33), 'Personnel Details'!$J$33, 'Personnel Details'!$E$33)))</f>
        <v/>
      </c>
      <c r="LW357" s="59" t="str">
        <f>IF(LV$9="", "", IF(AND(NOT('Personnel Details'!$N$33=""), $B357&gt;='Personnel Details'!$N$33), IF('Personnel Details'!$P$33="","", 'Personnel Details'!$P$33), IF(AND(NOT('Personnel Details'!$I$33=""), $B357&gt;='Personnel Details'!$I$33), IF('Personnel Details'!$K$33="", "", 'Personnel Details'!$K$33), IF('Personnel Details'!$F$33="", "", 'Personnel Details'!$F$33))))</f>
        <v/>
      </c>
      <c r="LX357" s="79" t="str">
        <f>IF(LV$9="", "", IF(AND(NOT('Personnel Details'!$N$33=""), $B357&gt;='Personnel Details'!$N$33), 'Personnel Details'!$Q$33, IF(AND(NOT('Personnel Details'!$I$33=""), $B357&gt;='Personnel Details'!$I$33), 'Personnel Details'!$L$33, 'Personnel Details'!$G$33)))</f>
        <v/>
      </c>
      <c r="LY357" s="59" t="str">
        <f t="shared" si="881"/>
        <v/>
      </c>
      <c r="LZ357" s="53"/>
      <c r="MB357" s="78" t="str">
        <f>IF(MB$9="", "", IF(AND(NOT('Personnel Details'!$N$34=""), $B357&gt;='Personnel Details'!$N$34), 'Personnel Details'!$O$34, IF(AND(NOT('Personnel Details'!$I$34=""), $B357&gt;='Personnel Details'!$I$34), 'Personnel Details'!$J$34, 'Personnel Details'!$E$34)))</f>
        <v/>
      </c>
      <c r="MC357" s="59" t="str">
        <f>IF(MB$9="", "", IF(AND(NOT('Personnel Details'!$N$34=""), $B357&gt;='Personnel Details'!$N$34), IF('Personnel Details'!$P$34="","", 'Personnel Details'!$P$34), IF(AND(NOT('Personnel Details'!$I$34=""), $B357&gt;='Personnel Details'!$I$34), IF('Personnel Details'!$K$34="", "", 'Personnel Details'!$K$34), IF('Personnel Details'!$F$34="", "", 'Personnel Details'!$F$34))))</f>
        <v/>
      </c>
      <c r="MD357" s="79" t="str">
        <f>IF(MB$9="", "", IF(AND(NOT('Personnel Details'!$N$34=""), $B357&gt;='Personnel Details'!$N$34), 'Personnel Details'!$Q$34, IF(AND(NOT('Personnel Details'!$I$34=""), $B357&gt;='Personnel Details'!$I$34), 'Personnel Details'!$L$34, 'Personnel Details'!$G$34)))</f>
        <v/>
      </c>
      <c r="ME357" s="59" t="str">
        <f t="shared" si="882"/>
        <v/>
      </c>
      <c r="MF357" s="53"/>
      <c r="MH357" s="78" t="str">
        <f>IF(MH$9="", "", IF(AND(NOT('Personnel Details'!$N$35=""), $B357&gt;='Personnel Details'!$N$35), 'Personnel Details'!$O$35, IF(AND(NOT('Personnel Details'!$I$35=""), $B357&gt;='Personnel Details'!$I$35), 'Personnel Details'!$J$35, 'Personnel Details'!$E$35)))</f>
        <v/>
      </c>
      <c r="MI357" s="59" t="str">
        <f>IF(MH$9="", "", IF(AND(NOT('Personnel Details'!$N$35=""), $B357&gt;='Personnel Details'!$N$35), IF('Personnel Details'!$P$35="","", 'Personnel Details'!$P$35), IF(AND(NOT('Personnel Details'!$I$35=""), $B357&gt;='Personnel Details'!$I$35), IF('Personnel Details'!$K$35="", "", 'Personnel Details'!$K$35), IF('Personnel Details'!$F$35="", "", 'Personnel Details'!$F$35))))</f>
        <v/>
      </c>
      <c r="MJ357" s="79" t="str">
        <f>IF(MH$9="", "", IF(AND(NOT('Personnel Details'!$N$35=""), $B357&gt;='Personnel Details'!$N$35), 'Personnel Details'!$Q$35, IF(AND(NOT('Personnel Details'!$I$35=""), $B357&gt;='Personnel Details'!$I$35), 'Personnel Details'!$L$35, 'Personnel Details'!$G$35)))</f>
        <v/>
      </c>
      <c r="MK357" s="59" t="str">
        <f t="shared" si="883"/>
        <v/>
      </c>
      <c r="ML357" s="53"/>
      <c r="MN357" s="78" t="str">
        <f>IF(MN$9="", "", IF(AND(NOT('Personnel Details'!$N$36=""), $B357&gt;='Personnel Details'!$N$36), 'Personnel Details'!$O$36, IF(AND(NOT('Personnel Details'!$I$36=""), $B357&gt;='Personnel Details'!$I$36), 'Personnel Details'!$J$36, 'Personnel Details'!$E$36)))</f>
        <v/>
      </c>
      <c r="MO357" s="59" t="str">
        <f>IF(MN$9="", "", IF(AND(NOT('Personnel Details'!$N$36=""), $B357&gt;='Personnel Details'!$N$36), IF('Personnel Details'!$P$36="","", 'Personnel Details'!$P$36), IF(AND(NOT('Personnel Details'!$I$36=""), $B357&gt;='Personnel Details'!$I$36), IF('Personnel Details'!$K$36="", "", 'Personnel Details'!$K$36), IF('Personnel Details'!$F$36="", "", 'Personnel Details'!$F$36))))</f>
        <v/>
      </c>
      <c r="MP357" s="79" t="str">
        <f>IF(MN$9="", "", IF(AND(NOT('Personnel Details'!$N$36=""), $B357&gt;='Personnel Details'!$N$36), 'Personnel Details'!$Q$36, IF(AND(NOT('Personnel Details'!$I$36=""), $B357&gt;='Personnel Details'!$I$36), 'Personnel Details'!$L$36, 'Personnel Details'!$G$36)))</f>
        <v/>
      </c>
      <c r="MQ357" s="59" t="str">
        <f t="shared" si="884"/>
        <v/>
      </c>
      <c r="MR357" s="53"/>
      <c r="MT357" s="78" t="str">
        <f>IF(MT$9="", "", IF(AND(NOT('Personnel Details'!$N$37=""), $B357&gt;='Personnel Details'!$N$37), 'Personnel Details'!$O$37, IF(AND(NOT('Personnel Details'!$I$37=""), $B357&gt;='Personnel Details'!$I$37), 'Personnel Details'!$J$37, 'Personnel Details'!$E$37)))</f>
        <v/>
      </c>
      <c r="MU357" s="59" t="str">
        <f>IF(MT$9="", "", IF(AND(NOT('Personnel Details'!$N$37=""), $B357&gt;='Personnel Details'!$N$37), IF('Personnel Details'!$P$37="","", 'Personnel Details'!$P$37), IF(AND(NOT('Personnel Details'!$I$37=""), $B357&gt;='Personnel Details'!$I$37), IF('Personnel Details'!$K$37="", "", 'Personnel Details'!$K$37), IF('Personnel Details'!$F$37="", "", 'Personnel Details'!$F$37))))</f>
        <v/>
      </c>
      <c r="MV357" s="79" t="str">
        <f>IF(MT$9="", "", IF(AND(NOT('Personnel Details'!$N$37=""), $B357&gt;='Personnel Details'!$N$37), 'Personnel Details'!$Q$37, IF(AND(NOT('Personnel Details'!$I$37=""), $B357&gt;='Personnel Details'!$I$37), 'Personnel Details'!$L$37, 'Personnel Details'!$G$37)))</f>
        <v/>
      </c>
      <c r="MW357" s="59" t="str">
        <f t="shared" si="885"/>
        <v/>
      </c>
      <c r="MX357" s="53"/>
      <c r="MZ357" s="78" t="str">
        <f>IF(MZ$9="", "", IF(AND(NOT('Personnel Details'!$N$38=""), $B357&gt;='Personnel Details'!$N$38), 'Personnel Details'!$O$38, IF(AND(NOT('Personnel Details'!$I$38=""), $B357&gt;='Personnel Details'!$I$38), 'Personnel Details'!$J$38, 'Personnel Details'!$E$38)))</f>
        <v/>
      </c>
      <c r="NA357" s="59" t="str">
        <f>IF(MZ$9="", "", IF(AND(NOT('Personnel Details'!$N$38=""), $B357&gt;='Personnel Details'!$N$38), IF('Personnel Details'!$P$38="","", 'Personnel Details'!$P$38), IF(AND(NOT('Personnel Details'!$I$38=""), $B357&gt;='Personnel Details'!$I$38), IF('Personnel Details'!$K$38="", "", 'Personnel Details'!$K$38), IF('Personnel Details'!$F$38="", "", 'Personnel Details'!$F$38))))</f>
        <v/>
      </c>
      <c r="NB357" s="79" t="str">
        <f>IF(MZ$9="", "", IF(AND(NOT('Personnel Details'!$N$38=""), $B357&gt;='Personnel Details'!$N$38), 'Personnel Details'!$Q$38, IF(AND(NOT('Personnel Details'!$I$38=""), $B357&gt;='Personnel Details'!$I$38), 'Personnel Details'!$L$38, 'Personnel Details'!$G$38)))</f>
        <v/>
      </c>
      <c r="NC357" s="59" t="str">
        <f t="shared" si="886"/>
        <v/>
      </c>
      <c r="ND357" s="53"/>
      <c r="NF357" s="78" t="str">
        <f>IF(NF$9="", "", IF(AND(NOT('Personnel Details'!$N$39=""), $B357&gt;='Personnel Details'!$N$39), 'Personnel Details'!$O$39, IF(AND(NOT('Personnel Details'!$I$39=""), $B357&gt;='Personnel Details'!$I$39), 'Personnel Details'!$J$39, 'Personnel Details'!$E$39)))</f>
        <v/>
      </c>
      <c r="NG357" s="59" t="str">
        <f>IF(NF$9="", "", IF(AND(NOT('Personnel Details'!$N$39=""), $B357&gt;='Personnel Details'!$N$39), IF('Personnel Details'!$P$39="","", 'Personnel Details'!$P$39), IF(AND(NOT('Personnel Details'!$I$39=""), $B357&gt;='Personnel Details'!$I$39), IF('Personnel Details'!$K$39="", "", 'Personnel Details'!$K$39), IF('Personnel Details'!$F$39="", "", 'Personnel Details'!$F$39))))</f>
        <v/>
      </c>
      <c r="NH357" s="79" t="str">
        <f>IF(NF$9="", "", IF(AND(NOT('Personnel Details'!$N$39=""), $B357&gt;='Personnel Details'!$N$39), 'Personnel Details'!$Q$39, IF(AND(NOT('Personnel Details'!$I$39=""), $B357&gt;='Personnel Details'!$I$39), 'Personnel Details'!$L$39, 'Personnel Details'!$G$39)))</f>
        <v/>
      </c>
      <c r="NI357" s="59" t="str">
        <f t="shared" si="887"/>
        <v/>
      </c>
      <c r="NJ357" s="53"/>
      <c r="NL357" s="78" t="str">
        <f>IF(NL$9="", "", IF(AND(NOT('Personnel Details'!$N$40=""), $B357&gt;='Personnel Details'!$N$40), 'Personnel Details'!$O$40, IF(AND(NOT('Personnel Details'!$I$40=""), $B357&gt;='Personnel Details'!$I$40), 'Personnel Details'!$J$40, 'Personnel Details'!$E$40)))</f>
        <v/>
      </c>
      <c r="NM357" s="59" t="str">
        <f>IF(NL$9="", "", IF(AND(NOT('Personnel Details'!$N$40=""), $B357&gt;='Personnel Details'!$N$40), IF('Personnel Details'!$P$40="","", 'Personnel Details'!$P$40), IF(AND(NOT('Personnel Details'!$I$40=""), $B357&gt;='Personnel Details'!$I$40), IF('Personnel Details'!$K$40="", "", 'Personnel Details'!$K$40), IF('Personnel Details'!$F$40="", "", 'Personnel Details'!$F$40))))</f>
        <v/>
      </c>
      <c r="NN357" s="79" t="str">
        <f>IF(NL$9="", "", IF(AND(NOT('Personnel Details'!$N$40=""), $B357&gt;='Personnel Details'!$N$40), 'Personnel Details'!$Q$40, IF(AND(NOT('Personnel Details'!$I$40=""), $B357&gt;='Personnel Details'!$I$40), 'Personnel Details'!$L$40, 'Personnel Details'!$G$40)))</f>
        <v/>
      </c>
      <c r="NO357" s="59" t="str">
        <f t="shared" si="888"/>
        <v/>
      </c>
      <c r="NP357" s="53"/>
    </row>
    <row r="358" spans="1:380" x14ac:dyDescent="0.25">
      <c r="A358" s="32"/>
      <c r="B358" s="113" t="str">
        <f>IFERROR(IF(B357+1&gt;'Personnel Details'!$U$5, "", B357+1), "")</f>
        <v/>
      </c>
      <c r="C358" s="32"/>
      <c r="D358" s="120"/>
      <c r="E358" s="13" t="str">
        <f t="shared" si="767"/>
        <v/>
      </c>
      <c r="F358" s="13" t="str">
        <f t="shared" si="798"/>
        <v/>
      </c>
      <c r="G358" s="56" t="str">
        <f t="shared" si="889"/>
        <v/>
      </c>
      <c r="H358" s="16" t="str">
        <f t="shared" si="799"/>
        <v/>
      </c>
      <c r="I358" s="32"/>
      <c r="J358" s="120"/>
      <c r="K358" s="62" t="str">
        <f t="shared" si="768"/>
        <v/>
      </c>
      <c r="L358" s="62" t="str">
        <f t="shared" si="800"/>
        <v/>
      </c>
      <c r="M358" s="65" t="str">
        <f t="shared" si="890"/>
        <v/>
      </c>
      <c r="N358" s="68" t="str">
        <f t="shared" si="801"/>
        <v/>
      </c>
      <c r="O358" s="32"/>
      <c r="P358" s="120"/>
      <c r="Q358" s="62" t="str">
        <f t="shared" si="769"/>
        <v/>
      </c>
      <c r="R358" s="62" t="str">
        <f t="shared" si="802"/>
        <v/>
      </c>
      <c r="S358" s="65" t="str">
        <f t="shared" si="891"/>
        <v/>
      </c>
      <c r="T358" s="68" t="str">
        <f t="shared" si="803"/>
        <v/>
      </c>
      <c r="U358" s="32"/>
      <c r="V358" s="120"/>
      <c r="W358" s="62" t="str">
        <f t="shared" si="770"/>
        <v/>
      </c>
      <c r="X358" s="62" t="str">
        <f t="shared" si="804"/>
        <v/>
      </c>
      <c r="Y358" s="65" t="str">
        <f t="shared" si="892"/>
        <v/>
      </c>
      <c r="Z358" s="68" t="str">
        <f t="shared" si="805"/>
        <v/>
      </c>
      <c r="AA358" s="32"/>
      <c r="AB358" s="120"/>
      <c r="AC358" s="62" t="str">
        <f t="shared" si="771"/>
        <v/>
      </c>
      <c r="AD358" s="62" t="str">
        <f t="shared" si="806"/>
        <v/>
      </c>
      <c r="AE358" s="65" t="str">
        <f t="shared" si="893"/>
        <v/>
      </c>
      <c r="AF358" s="68" t="str">
        <f t="shared" si="807"/>
        <v/>
      </c>
      <c r="AG358" s="32"/>
      <c r="AH358" s="120"/>
      <c r="AI358" s="62" t="str">
        <f t="shared" si="772"/>
        <v/>
      </c>
      <c r="AJ358" s="62" t="str">
        <f t="shared" si="808"/>
        <v/>
      </c>
      <c r="AK358" s="65" t="str">
        <f t="shared" si="894"/>
        <v/>
      </c>
      <c r="AL358" s="68" t="str">
        <f t="shared" si="809"/>
        <v/>
      </c>
      <c r="AM358" s="32"/>
      <c r="AN358" s="120"/>
      <c r="AO358" s="62" t="str">
        <f t="shared" si="773"/>
        <v/>
      </c>
      <c r="AP358" s="62" t="str">
        <f t="shared" si="810"/>
        <v/>
      </c>
      <c r="AQ358" s="65" t="str">
        <f t="shared" si="895"/>
        <v/>
      </c>
      <c r="AR358" s="68" t="str">
        <f t="shared" si="811"/>
        <v/>
      </c>
      <c r="AS358" s="32"/>
      <c r="AT358" s="120"/>
      <c r="AU358" s="62" t="str">
        <f t="shared" si="774"/>
        <v/>
      </c>
      <c r="AV358" s="62" t="str">
        <f t="shared" si="812"/>
        <v/>
      </c>
      <c r="AW358" s="65" t="str">
        <f t="shared" si="896"/>
        <v/>
      </c>
      <c r="AX358" s="68" t="str">
        <f t="shared" si="813"/>
        <v/>
      </c>
      <c r="AY358" s="32"/>
      <c r="AZ358" s="120"/>
      <c r="BA358" s="62" t="str">
        <f t="shared" si="775"/>
        <v/>
      </c>
      <c r="BB358" s="62" t="str">
        <f t="shared" si="814"/>
        <v/>
      </c>
      <c r="BC358" s="65" t="str">
        <f t="shared" si="897"/>
        <v/>
      </c>
      <c r="BD358" s="68" t="str">
        <f t="shared" si="815"/>
        <v/>
      </c>
      <c r="BE358" s="32"/>
      <c r="BF358" s="120"/>
      <c r="BG358" s="62" t="str">
        <f t="shared" si="776"/>
        <v/>
      </c>
      <c r="BH358" s="62" t="str">
        <f t="shared" si="816"/>
        <v/>
      </c>
      <c r="BI358" s="65" t="str">
        <f t="shared" si="898"/>
        <v/>
      </c>
      <c r="BJ358" s="68" t="str">
        <f t="shared" si="817"/>
        <v/>
      </c>
      <c r="BK358" s="32"/>
      <c r="BL358" s="120"/>
      <c r="BM358" s="62" t="str">
        <f t="shared" si="777"/>
        <v/>
      </c>
      <c r="BN358" s="62" t="str">
        <f t="shared" si="818"/>
        <v/>
      </c>
      <c r="BO358" s="65" t="str">
        <f t="shared" si="899"/>
        <v/>
      </c>
      <c r="BP358" s="68" t="str">
        <f t="shared" si="819"/>
        <v/>
      </c>
      <c r="BQ358" s="32"/>
      <c r="BR358" s="120"/>
      <c r="BS358" s="62" t="str">
        <f t="shared" si="778"/>
        <v/>
      </c>
      <c r="BT358" s="62" t="str">
        <f t="shared" si="820"/>
        <v/>
      </c>
      <c r="BU358" s="65" t="str">
        <f t="shared" si="900"/>
        <v/>
      </c>
      <c r="BV358" s="68" t="str">
        <f t="shared" si="821"/>
        <v/>
      </c>
      <c r="BW358" s="32"/>
      <c r="BX358" s="120"/>
      <c r="BY358" s="62" t="str">
        <f t="shared" si="779"/>
        <v/>
      </c>
      <c r="BZ358" s="62" t="str">
        <f t="shared" si="822"/>
        <v/>
      </c>
      <c r="CA358" s="65" t="str">
        <f t="shared" si="901"/>
        <v/>
      </c>
      <c r="CB358" s="68" t="str">
        <f t="shared" si="823"/>
        <v/>
      </c>
      <c r="CC358" s="32"/>
      <c r="CD358" s="120"/>
      <c r="CE358" s="62" t="str">
        <f t="shared" si="780"/>
        <v/>
      </c>
      <c r="CF358" s="62" t="str">
        <f t="shared" si="824"/>
        <v/>
      </c>
      <c r="CG358" s="65" t="str">
        <f t="shared" si="902"/>
        <v/>
      </c>
      <c r="CH358" s="68" t="str">
        <f t="shared" si="825"/>
        <v/>
      </c>
      <c r="CI358" s="32"/>
      <c r="CJ358" s="120"/>
      <c r="CK358" s="62" t="str">
        <f t="shared" si="781"/>
        <v/>
      </c>
      <c r="CL358" s="62" t="str">
        <f t="shared" si="826"/>
        <v/>
      </c>
      <c r="CM358" s="65" t="str">
        <f t="shared" si="903"/>
        <v/>
      </c>
      <c r="CN358" s="68" t="str">
        <f t="shared" si="827"/>
        <v/>
      </c>
      <c r="CO358" s="32"/>
      <c r="CP358" s="120"/>
      <c r="CQ358" s="62" t="str">
        <f t="shared" si="782"/>
        <v/>
      </c>
      <c r="CR358" s="62" t="str">
        <f t="shared" si="828"/>
        <v/>
      </c>
      <c r="CS358" s="65" t="str">
        <f t="shared" si="904"/>
        <v/>
      </c>
      <c r="CT358" s="68" t="str">
        <f t="shared" si="829"/>
        <v/>
      </c>
      <c r="CU358" s="32"/>
      <c r="CV358" s="120"/>
      <c r="CW358" s="62" t="str">
        <f t="shared" si="783"/>
        <v/>
      </c>
      <c r="CX358" s="62" t="str">
        <f t="shared" si="830"/>
        <v/>
      </c>
      <c r="CY358" s="65" t="str">
        <f t="shared" si="905"/>
        <v/>
      </c>
      <c r="CZ358" s="68" t="str">
        <f t="shared" si="831"/>
        <v/>
      </c>
      <c r="DA358" s="32"/>
      <c r="DB358" s="120"/>
      <c r="DC358" s="62" t="str">
        <f t="shared" si="784"/>
        <v/>
      </c>
      <c r="DD358" s="62" t="str">
        <f t="shared" si="832"/>
        <v/>
      </c>
      <c r="DE358" s="65" t="str">
        <f t="shared" si="906"/>
        <v/>
      </c>
      <c r="DF358" s="68" t="str">
        <f t="shared" si="833"/>
        <v/>
      </c>
      <c r="DG358" s="32"/>
      <c r="DH358" s="120"/>
      <c r="DI358" s="62" t="str">
        <f t="shared" si="785"/>
        <v/>
      </c>
      <c r="DJ358" s="62" t="str">
        <f t="shared" si="834"/>
        <v/>
      </c>
      <c r="DK358" s="65" t="str">
        <f t="shared" si="907"/>
        <v/>
      </c>
      <c r="DL358" s="68" t="str">
        <f t="shared" si="835"/>
        <v/>
      </c>
      <c r="DM358" s="32"/>
      <c r="DN358" s="120"/>
      <c r="DO358" s="62" t="str">
        <f t="shared" si="786"/>
        <v/>
      </c>
      <c r="DP358" s="62" t="str">
        <f t="shared" si="836"/>
        <v/>
      </c>
      <c r="DQ358" s="65" t="str">
        <f t="shared" si="908"/>
        <v/>
      </c>
      <c r="DR358" s="68" t="str">
        <f t="shared" si="837"/>
        <v/>
      </c>
      <c r="DS358" s="32"/>
      <c r="DT358" s="120"/>
      <c r="DU358" s="62" t="str">
        <f t="shared" si="787"/>
        <v/>
      </c>
      <c r="DV358" s="62" t="str">
        <f t="shared" si="838"/>
        <v/>
      </c>
      <c r="DW358" s="65" t="str">
        <f t="shared" si="909"/>
        <v/>
      </c>
      <c r="DX358" s="68" t="str">
        <f t="shared" si="839"/>
        <v/>
      </c>
      <c r="DY358" s="32"/>
      <c r="DZ358" s="120"/>
      <c r="EA358" s="62" t="str">
        <f t="shared" si="788"/>
        <v/>
      </c>
      <c r="EB358" s="62" t="str">
        <f t="shared" si="840"/>
        <v/>
      </c>
      <c r="EC358" s="65" t="str">
        <f t="shared" si="910"/>
        <v/>
      </c>
      <c r="ED358" s="68" t="str">
        <f t="shared" si="841"/>
        <v/>
      </c>
      <c r="EE358" s="32"/>
      <c r="EF358" s="120"/>
      <c r="EG358" s="62" t="str">
        <f t="shared" si="789"/>
        <v/>
      </c>
      <c r="EH358" s="62" t="str">
        <f t="shared" si="842"/>
        <v/>
      </c>
      <c r="EI358" s="65" t="str">
        <f t="shared" si="911"/>
        <v/>
      </c>
      <c r="EJ358" s="68" t="str">
        <f t="shared" si="843"/>
        <v/>
      </c>
      <c r="EK358" s="32"/>
      <c r="EL358" s="120"/>
      <c r="EM358" s="62" t="str">
        <f t="shared" si="790"/>
        <v/>
      </c>
      <c r="EN358" s="62" t="str">
        <f t="shared" si="844"/>
        <v/>
      </c>
      <c r="EO358" s="65" t="str">
        <f t="shared" si="912"/>
        <v/>
      </c>
      <c r="EP358" s="68" t="str">
        <f t="shared" si="845"/>
        <v/>
      </c>
      <c r="EQ358" s="32"/>
      <c r="ER358" s="120"/>
      <c r="ES358" s="62" t="str">
        <f t="shared" si="791"/>
        <v/>
      </c>
      <c r="ET358" s="62" t="str">
        <f t="shared" si="846"/>
        <v/>
      </c>
      <c r="EU358" s="65" t="str">
        <f t="shared" si="913"/>
        <v/>
      </c>
      <c r="EV358" s="68" t="str">
        <f t="shared" si="847"/>
        <v/>
      </c>
      <c r="EW358" s="32"/>
      <c r="EX358" s="120"/>
      <c r="EY358" s="62" t="str">
        <f t="shared" si="792"/>
        <v/>
      </c>
      <c r="EZ358" s="62" t="str">
        <f t="shared" si="848"/>
        <v/>
      </c>
      <c r="FA358" s="65" t="str">
        <f t="shared" si="914"/>
        <v/>
      </c>
      <c r="FB358" s="68" t="str">
        <f t="shared" si="849"/>
        <v/>
      </c>
      <c r="FC358" s="32"/>
      <c r="FD358" s="120"/>
      <c r="FE358" s="62" t="str">
        <f t="shared" si="793"/>
        <v/>
      </c>
      <c r="FF358" s="62" t="str">
        <f t="shared" si="850"/>
        <v/>
      </c>
      <c r="FG358" s="65" t="str">
        <f t="shared" si="915"/>
        <v/>
      </c>
      <c r="FH358" s="68" t="str">
        <f t="shared" si="851"/>
        <v/>
      </c>
      <c r="FI358" s="32"/>
      <c r="FJ358" s="120"/>
      <c r="FK358" s="62" t="str">
        <f t="shared" si="794"/>
        <v/>
      </c>
      <c r="FL358" s="62" t="str">
        <f t="shared" si="852"/>
        <v/>
      </c>
      <c r="FM358" s="65" t="str">
        <f t="shared" si="916"/>
        <v/>
      </c>
      <c r="FN358" s="68" t="str">
        <f t="shared" si="853"/>
        <v/>
      </c>
      <c r="FO358" s="32"/>
      <c r="FP358" s="120"/>
      <c r="FQ358" s="62" t="str">
        <f t="shared" si="795"/>
        <v/>
      </c>
      <c r="FR358" s="62" t="str">
        <f t="shared" si="854"/>
        <v/>
      </c>
      <c r="FS358" s="65" t="str">
        <f t="shared" si="917"/>
        <v/>
      </c>
      <c r="FT358" s="68" t="str">
        <f t="shared" si="855"/>
        <v/>
      </c>
      <c r="FU358" s="32"/>
      <c r="FV358" s="120"/>
      <c r="FW358" s="62" t="str">
        <f t="shared" si="796"/>
        <v/>
      </c>
      <c r="FX358" s="62" t="str">
        <f t="shared" si="856"/>
        <v/>
      </c>
      <c r="FY358" s="65" t="str">
        <f t="shared" si="918"/>
        <v/>
      </c>
      <c r="FZ358" s="68" t="str">
        <f t="shared" si="857"/>
        <v/>
      </c>
      <c r="GA358" s="32"/>
      <c r="GC358" s="7" t="str">
        <f t="shared" si="858"/>
        <v/>
      </c>
      <c r="GD358" s="7" t="str">
        <f t="shared" ca="1" si="797"/>
        <v/>
      </c>
      <c r="GT358" s="71" t="str">
        <f>IF(GT$9="", "", IF(AND(NOT('Personnel Details'!$N$11=""), $B358&gt;='Personnel Details'!$N$11), 'Personnel Details'!$O$11, IF(AND(NOT('Personnel Details'!$I$11=""), $B358&gt;='Personnel Details'!$I$11), 'Personnel Details'!$J$11, 'Personnel Details'!$E$11)))</f>
        <v/>
      </c>
      <c r="GU358" s="59" t="str">
        <f>IF(GT$9="", "", IF(AND(NOT('Personnel Details'!$N$11=""), $B358&gt;='Personnel Details'!$N$11), IF('Personnel Details'!$P$11="","", 'Personnel Details'!$P$11), IF(AND(NOT('Personnel Details'!$I$11=""), $B358&gt;='Personnel Details'!$I$11), IF('Personnel Details'!$K$11="", "", 'Personnel Details'!$K$11), IF('Personnel Details'!$F$11="", "", 'Personnel Details'!$F$11))))</f>
        <v/>
      </c>
      <c r="GV358" s="74" t="str">
        <f>IF(GT$9="", "", IF(AND(NOT('Personnel Details'!$N$11=""), $B358&gt;='Personnel Details'!$N$11), 'Personnel Details'!$Q$11, IF(AND(NOT('Personnel Details'!$I$11=""), $B358&gt;='Personnel Details'!$I$11), 'Personnel Details'!$L$11, 'Personnel Details'!$G$11)))</f>
        <v/>
      </c>
      <c r="GW358" s="59" t="str">
        <f t="shared" si="859"/>
        <v/>
      </c>
      <c r="GX358" s="53"/>
      <c r="GZ358" s="78" t="str">
        <f>IF(GZ$9="", "", IF(AND(NOT('Personnel Details'!$N$12=""), $B358&gt;='Personnel Details'!$N$12), 'Personnel Details'!$O$12, IF(AND(NOT('Personnel Details'!$I$12=""), $B358&gt;='Personnel Details'!$I$12), 'Personnel Details'!$J$12, 'Personnel Details'!$E$12)))</f>
        <v/>
      </c>
      <c r="HA358" s="59" t="str">
        <f>IF(GZ$9="", "", IF(AND(NOT('Personnel Details'!$N$12=""), $B358&gt;='Personnel Details'!$N$12), IF('Personnel Details'!$P$12="","", 'Personnel Details'!$P$12), IF(AND(NOT('Personnel Details'!$I$12=""), $B358&gt;='Personnel Details'!$I$12), IF('Personnel Details'!$K$12="", "", 'Personnel Details'!$K$12), IF('Personnel Details'!$F$12="", "", 'Personnel Details'!$F$12))))</f>
        <v/>
      </c>
      <c r="HB358" s="79" t="str">
        <f>IF(GZ$9="", "", IF(AND(NOT('Personnel Details'!$N$12=""), $B358&gt;='Personnel Details'!$N$12), 'Personnel Details'!$Q$12, IF(AND(NOT('Personnel Details'!$I$12=""), $B358&gt;='Personnel Details'!$I$12), 'Personnel Details'!$L$12, 'Personnel Details'!$G$12)))</f>
        <v/>
      </c>
      <c r="HC358" s="59" t="str">
        <f t="shared" si="860"/>
        <v/>
      </c>
      <c r="HD358" s="53"/>
      <c r="HF358" s="78" t="str">
        <f>IF(HF$9="", "", IF(AND(NOT('Personnel Details'!$N$13=""), $B358&gt;='Personnel Details'!$N$13), 'Personnel Details'!$O$13, IF(AND(NOT('Personnel Details'!$I$13=""), $B358&gt;='Personnel Details'!$I$13), 'Personnel Details'!$J$13, 'Personnel Details'!$E$13)))</f>
        <v/>
      </c>
      <c r="HG358" s="59" t="str">
        <f>IF(HF$9="", "", IF(AND(NOT('Personnel Details'!$N$13=""), $B358&gt;='Personnel Details'!$N$13), IF('Personnel Details'!$P$13="","", 'Personnel Details'!$P$13), IF(AND(NOT('Personnel Details'!$I$13=""), $B358&gt;='Personnel Details'!$I$13), IF('Personnel Details'!$K$13="", "", 'Personnel Details'!$K$13), IF('Personnel Details'!$F$13="", "", 'Personnel Details'!$F$13))))</f>
        <v/>
      </c>
      <c r="HH358" s="79" t="str">
        <f>IF(HF$9="", "", IF(AND(NOT('Personnel Details'!$N$13=""), $B358&gt;='Personnel Details'!$N$13), 'Personnel Details'!$Q$13, IF(AND(NOT('Personnel Details'!$I$13=""), $B358&gt;='Personnel Details'!$I$13), 'Personnel Details'!$L$13, 'Personnel Details'!$G$13)))</f>
        <v/>
      </c>
      <c r="HI358" s="59" t="str">
        <f t="shared" si="861"/>
        <v/>
      </c>
      <c r="HJ358" s="53"/>
      <c r="HL358" s="78" t="str">
        <f>IF(HL$9="", "", IF(AND(NOT('Personnel Details'!$N$14=""), $B358&gt;='Personnel Details'!$N$14), 'Personnel Details'!$O$14, IF(AND(NOT('Personnel Details'!$I$14=""), $B358&gt;='Personnel Details'!$I$14), 'Personnel Details'!$J$14, 'Personnel Details'!$E$14)))</f>
        <v/>
      </c>
      <c r="HM358" s="59" t="str">
        <f>IF(HL$9="", "", IF(AND(NOT('Personnel Details'!$N$14=""), $B358&gt;='Personnel Details'!$N$14), IF('Personnel Details'!$P$14="","", 'Personnel Details'!$P$14), IF(AND(NOT('Personnel Details'!$I$14=""), $B358&gt;='Personnel Details'!$I$14), IF('Personnel Details'!$K$14="", "", 'Personnel Details'!$K$14), IF('Personnel Details'!$F$14="", "", 'Personnel Details'!$F$14))))</f>
        <v/>
      </c>
      <c r="HN358" s="79" t="str">
        <f>IF(HL$9="", "", IF(AND(NOT('Personnel Details'!$N$14=""), $B358&gt;='Personnel Details'!$N$14), 'Personnel Details'!$Q$14, IF(AND(NOT('Personnel Details'!$I$14=""), $B358&gt;='Personnel Details'!$I$14), 'Personnel Details'!$L$14, 'Personnel Details'!$G$14)))</f>
        <v/>
      </c>
      <c r="HO358" s="59" t="str">
        <f t="shared" si="862"/>
        <v/>
      </c>
      <c r="HP358" s="53"/>
      <c r="HR358" s="78" t="str">
        <f>IF(HR$9="", "", IF(AND(NOT('Personnel Details'!$N$15=""), $B358&gt;='Personnel Details'!$N$15), 'Personnel Details'!$O$15, IF(AND(NOT('Personnel Details'!$I$15=""), $B358&gt;='Personnel Details'!$I$15), 'Personnel Details'!$J$15, 'Personnel Details'!$E$15)))</f>
        <v/>
      </c>
      <c r="HS358" s="59" t="str">
        <f>IF(HR$9="", "", IF(AND(NOT('Personnel Details'!$N$15=""), $B358&gt;='Personnel Details'!$N$15), IF('Personnel Details'!$P$15="","", 'Personnel Details'!$P$15), IF(AND(NOT('Personnel Details'!$I$15=""), $B358&gt;='Personnel Details'!$I$15), IF('Personnel Details'!$K$15="", "", 'Personnel Details'!$K$15), IF('Personnel Details'!$F$15="", "", 'Personnel Details'!$F$15))))</f>
        <v/>
      </c>
      <c r="HT358" s="79" t="str">
        <f>IF(HR$9="", "", IF(AND(NOT('Personnel Details'!$N$15=""), $B358&gt;='Personnel Details'!$N$15), 'Personnel Details'!$Q$15, IF(AND(NOT('Personnel Details'!$I$15=""), $B358&gt;='Personnel Details'!$I$15), 'Personnel Details'!$L$15, 'Personnel Details'!$G$15)))</f>
        <v/>
      </c>
      <c r="HU358" s="59" t="str">
        <f t="shared" si="863"/>
        <v/>
      </c>
      <c r="HV358" s="53"/>
      <c r="HX358" s="78" t="str">
        <f>IF(HX$9="", "", IF(AND(NOT('Personnel Details'!$N$16=""), $B358&gt;='Personnel Details'!$N$16), 'Personnel Details'!$O$16, IF(AND(NOT('Personnel Details'!$I$16=""), $B358&gt;='Personnel Details'!$I$16), 'Personnel Details'!$J$16, 'Personnel Details'!$E$16)))</f>
        <v/>
      </c>
      <c r="HY358" s="59" t="str">
        <f>IF(HX$9="", "", IF(AND(NOT('Personnel Details'!$N$16=""), $B358&gt;='Personnel Details'!$N$16), IF('Personnel Details'!$P$16="","", 'Personnel Details'!$P$16), IF(AND(NOT('Personnel Details'!$I$16=""), $B358&gt;='Personnel Details'!$I$16), IF('Personnel Details'!$K$16="", "", 'Personnel Details'!$K$16), IF('Personnel Details'!$F$16="", "", 'Personnel Details'!$F$16))))</f>
        <v/>
      </c>
      <c r="HZ358" s="79" t="str">
        <f>IF(HX$9="", "", IF(AND(NOT('Personnel Details'!$N$16=""), $B358&gt;='Personnel Details'!$N$16), 'Personnel Details'!$Q$16, IF(AND(NOT('Personnel Details'!$I$16=""), $B358&gt;='Personnel Details'!$I$16), 'Personnel Details'!$L$16, 'Personnel Details'!$G$16)))</f>
        <v/>
      </c>
      <c r="IA358" s="59" t="str">
        <f t="shared" si="864"/>
        <v/>
      </c>
      <c r="IB358" s="53"/>
      <c r="ID358" s="78" t="str">
        <f>IF(ID$9="", "", IF(AND(NOT('Personnel Details'!$N$17=""), $B358&gt;='Personnel Details'!$N$17), 'Personnel Details'!$O$17, IF(AND(NOT('Personnel Details'!$I$17=""), $B358&gt;='Personnel Details'!$I$17), 'Personnel Details'!$J$17, 'Personnel Details'!$E$17)))</f>
        <v/>
      </c>
      <c r="IE358" s="59" t="str">
        <f>IF(ID$9="", "", IF(AND(NOT('Personnel Details'!$N$17=""), $B358&gt;='Personnel Details'!$N$17), IF('Personnel Details'!$P$17="","", 'Personnel Details'!$P$17), IF(AND(NOT('Personnel Details'!$I$17=""), $B358&gt;='Personnel Details'!$I$17), IF('Personnel Details'!$K$17="", "", 'Personnel Details'!$K$17), IF('Personnel Details'!$F$17="", "", 'Personnel Details'!$F$17))))</f>
        <v/>
      </c>
      <c r="IF358" s="79" t="str">
        <f>IF(ID$9="", "", IF(AND(NOT('Personnel Details'!$N$17=""), $B358&gt;='Personnel Details'!$N$17), 'Personnel Details'!$Q$17, IF(AND(NOT('Personnel Details'!$I$17=""), $B358&gt;='Personnel Details'!$I$17), 'Personnel Details'!$L$17, 'Personnel Details'!$G$17)))</f>
        <v/>
      </c>
      <c r="IG358" s="59" t="str">
        <f t="shared" si="865"/>
        <v/>
      </c>
      <c r="IH358" s="53"/>
      <c r="IJ358" s="78" t="str">
        <f>IF(IJ$9="", "", IF(AND(NOT('Personnel Details'!$N$18=""), $B358&gt;='Personnel Details'!$N$18), 'Personnel Details'!$O$18, IF(AND(NOT('Personnel Details'!$I$18=""), $B358&gt;='Personnel Details'!$I$18), 'Personnel Details'!$J$18, 'Personnel Details'!$E$18)))</f>
        <v/>
      </c>
      <c r="IK358" s="59" t="str">
        <f>IF(IJ$9="", "", IF(AND(NOT('Personnel Details'!$N$18=""), $B358&gt;='Personnel Details'!$N$18), IF('Personnel Details'!$P$18="","", 'Personnel Details'!$P$18), IF(AND(NOT('Personnel Details'!$I$18=""), $B358&gt;='Personnel Details'!$I$18), IF('Personnel Details'!$K$18="", "", 'Personnel Details'!$K$18), IF('Personnel Details'!$F$18="", "", 'Personnel Details'!$F$18))))</f>
        <v/>
      </c>
      <c r="IL358" s="79" t="str">
        <f>IF(IJ$9="", "", IF(AND(NOT('Personnel Details'!$N$18=""), $B358&gt;='Personnel Details'!$N$18), 'Personnel Details'!$Q$18, IF(AND(NOT('Personnel Details'!$I$18=""), $B358&gt;='Personnel Details'!$I$18), 'Personnel Details'!$L$18, 'Personnel Details'!$G$18)))</f>
        <v/>
      </c>
      <c r="IM358" s="59" t="str">
        <f t="shared" si="866"/>
        <v/>
      </c>
      <c r="IN358" s="53"/>
      <c r="IP358" s="78" t="str">
        <f>IF(IP$9="", "", IF(AND(NOT('Personnel Details'!$N$19=""), $B358&gt;='Personnel Details'!$N$19), 'Personnel Details'!$O$19, IF(AND(NOT('Personnel Details'!$I$19=""), $B358&gt;='Personnel Details'!$I$19), 'Personnel Details'!$J$19, 'Personnel Details'!$E$19)))</f>
        <v/>
      </c>
      <c r="IQ358" s="59" t="str">
        <f>IF(IP$9="", "", IF(AND(NOT('Personnel Details'!$N$19=""), $B358&gt;='Personnel Details'!$N$19), IF('Personnel Details'!$P$19="","", 'Personnel Details'!$P$19), IF(AND(NOT('Personnel Details'!$I$19=""), $B358&gt;='Personnel Details'!$I$19), IF('Personnel Details'!$K$19="", "", 'Personnel Details'!$K$19), IF('Personnel Details'!$F$19="", "", 'Personnel Details'!$F$19))))</f>
        <v/>
      </c>
      <c r="IR358" s="79" t="str">
        <f>IF(IP$9="", "", IF(AND(NOT('Personnel Details'!$N$19=""), $B358&gt;='Personnel Details'!$N$19), 'Personnel Details'!$Q$19, IF(AND(NOT('Personnel Details'!$I$19=""), $B358&gt;='Personnel Details'!$I$19), 'Personnel Details'!$L$19, 'Personnel Details'!$G$19)))</f>
        <v/>
      </c>
      <c r="IS358" s="59" t="str">
        <f t="shared" si="867"/>
        <v/>
      </c>
      <c r="IT358" s="53"/>
      <c r="IV358" s="78" t="str">
        <f>IF(IV$9="", "", IF(AND(NOT('Personnel Details'!$N$20=""), $B358&gt;='Personnel Details'!$N$20), 'Personnel Details'!$O$20, IF(AND(NOT('Personnel Details'!$I$20=""), $B358&gt;='Personnel Details'!$I$20), 'Personnel Details'!$J$20, 'Personnel Details'!$E$20)))</f>
        <v/>
      </c>
      <c r="IW358" s="59" t="str">
        <f>IF(IV$9="", "", IF(AND(NOT('Personnel Details'!$N$20=""), $B358&gt;='Personnel Details'!$N$20), IF('Personnel Details'!$P$20="","", 'Personnel Details'!$P$20), IF(AND(NOT('Personnel Details'!$I$20=""), $B358&gt;='Personnel Details'!$I$20), IF('Personnel Details'!$K$20="", "", 'Personnel Details'!$K$20), IF('Personnel Details'!$F$20="", "", 'Personnel Details'!$F$20))))</f>
        <v/>
      </c>
      <c r="IX358" s="79" t="str">
        <f>IF(IV$9="", "", IF(AND(NOT('Personnel Details'!$N$20=""), $B358&gt;='Personnel Details'!$N$20), 'Personnel Details'!$Q$20, IF(AND(NOT('Personnel Details'!$I$20=""), $B358&gt;='Personnel Details'!$I$20), 'Personnel Details'!$L$20, 'Personnel Details'!$G$20)))</f>
        <v/>
      </c>
      <c r="IY358" s="59" t="str">
        <f t="shared" si="868"/>
        <v/>
      </c>
      <c r="IZ358" s="53"/>
      <c r="JB358" s="78" t="str">
        <f>IF(JB$9="", "", IF(AND(NOT('Personnel Details'!$N$21=""), $B358&gt;='Personnel Details'!$N$21), 'Personnel Details'!$O$21, IF(AND(NOT('Personnel Details'!$I$21=""), $B358&gt;='Personnel Details'!$I$21), 'Personnel Details'!$J$21, 'Personnel Details'!$E$21)))</f>
        <v/>
      </c>
      <c r="JC358" s="59" t="str">
        <f>IF(JB$9="", "", IF(AND(NOT('Personnel Details'!$N$21=""), $B358&gt;='Personnel Details'!$N$21), IF('Personnel Details'!$P$21="","", 'Personnel Details'!$P$21), IF(AND(NOT('Personnel Details'!$I$21=""), $B358&gt;='Personnel Details'!$I$21), IF('Personnel Details'!$K$21="", "", 'Personnel Details'!$K$21), IF('Personnel Details'!$F$21="", "", 'Personnel Details'!$F$21))))</f>
        <v/>
      </c>
      <c r="JD358" s="79" t="str">
        <f>IF(JB$9="", "", IF(AND(NOT('Personnel Details'!$N$21=""), $B358&gt;='Personnel Details'!$N$21), 'Personnel Details'!$Q$21, IF(AND(NOT('Personnel Details'!$I$21=""), $B358&gt;='Personnel Details'!$I$21), 'Personnel Details'!$L$21, 'Personnel Details'!$G$21)))</f>
        <v/>
      </c>
      <c r="JE358" s="59" t="str">
        <f t="shared" si="869"/>
        <v/>
      </c>
      <c r="JF358" s="53"/>
      <c r="JH358" s="78" t="str">
        <f>IF(JH$9="", "", IF(AND(NOT('Personnel Details'!$N$22=""), $B358&gt;='Personnel Details'!$N$22), 'Personnel Details'!$O$22, IF(AND(NOT('Personnel Details'!$I$22=""), $B358&gt;='Personnel Details'!$I$22), 'Personnel Details'!$J$22, 'Personnel Details'!$E$22)))</f>
        <v/>
      </c>
      <c r="JI358" s="59" t="str">
        <f>IF(JH$9="", "", IF(AND(NOT('Personnel Details'!$N$22=""), $B358&gt;='Personnel Details'!$N$22), IF('Personnel Details'!$P$22="","", 'Personnel Details'!$P$22), IF(AND(NOT('Personnel Details'!$I$22=""), $B358&gt;='Personnel Details'!$I$22), IF('Personnel Details'!$K$22="", "", 'Personnel Details'!$K$22), IF('Personnel Details'!$F$22="", "", 'Personnel Details'!$F$22))))</f>
        <v/>
      </c>
      <c r="JJ358" s="79" t="str">
        <f>IF(JH$9="", "", IF(AND(NOT('Personnel Details'!$N$22=""), $B358&gt;='Personnel Details'!$N$22), 'Personnel Details'!$Q$22, IF(AND(NOT('Personnel Details'!$I$22=""), $B358&gt;='Personnel Details'!$I$22), 'Personnel Details'!$L$22, 'Personnel Details'!$G$22)))</f>
        <v/>
      </c>
      <c r="JK358" s="59" t="str">
        <f t="shared" si="870"/>
        <v/>
      </c>
      <c r="JL358" s="53"/>
      <c r="JN358" s="78" t="str">
        <f>IF(JN$9="", "", IF(AND(NOT('Personnel Details'!$N$23=""), $B358&gt;='Personnel Details'!$N$23), 'Personnel Details'!$O$23, IF(AND(NOT('Personnel Details'!$I$23=""), $B358&gt;='Personnel Details'!$I$23), 'Personnel Details'!$J$23, 'Personnel Details'!$E$23)))</f>
        <v/>
      </c>
      <c r="JO358" s="59" t="str">
        <f>IF(JN$9="", "", IF(AND(NOT('Personnel Details'!$N$23=""), $B358&gt;='Personnel Details'!$N$23), IF('Personnel Details'!$P$23="","", 'Personnel Details'!$P$23), IF(AND(NOT('Personnel Details'!$I$23=""), $B358&gt;='Personnel Details'!$I$23), IF('Personnel Details'!$K$23="", "", 'Personnel Details'!$K$23), IF('Personnel Details'!$F$23="", "", 'Personnel Details'!$F$23))))</f>
        <v/>
      </c>
      <c r="JP358" s="79" t="str">
        <f>IF(JN$9="", "", IF(AND(NOT('Personnel Details'!$N$23=""), $B358&gt;='Personnel Details'!$N$23), 'Personnel Details'!$Q$23, IF(AND(NOT('Personnel Details'!$I$23=""), $B358&gt;='Personnel Details'!$I$23), 'Personnel Details'!$L$23, 'Personnel Details'!$G$23)))</f>
        <v/>
      </c>
      <c r="JQ358" s="59" t="str">
        <f t="shared" si="871"/>
        <v/>
      </c>
      <c r="JR358" s="53"/>
      <c r="JT358" s="78" t="str">
        <f>IF(JT$9="", "", IF(AND(NOT('Personnel Details'!$N$24=""), $B358&gt;='Personnel Details'!$N$24), 'Personnel Details'!$O$24, IF(AND(NOT('Personnel Details'!$I$24=""), $B358&gt;='Personnel Details'!$I$24), 'Personnel Details'!$J$24, 'Personnel Details'!$E$24)))</f>
        <v/>
      </c>
      <c r="JU358" s="59" t="str">
        <f>IF(JT$9="", "", IF(AND(NOT('Personnel Details'!$N$24=""), $B358&gt;='Personnel Details'!$N$24), IF('Personnel Details'!$P$24="","", 'Personnel Details'!$P$24), IF(AND(NOT('Personnel Details'!$I$24=""), $B358&gt;='Personnel Details'!$I$24), IF('Personnel Details'!$K$24="", "", 'Personnel Details'!$K$24), IF('Personnel Details'!$F$24="", "", 'Personnel Details'!$F$24))))</f>
        <v/>
      </c>
      <c r="JV358" s="79" t="str">
        <f>IF(JT$9="", "", IF(AND(NOT('Personnel Details'!$N$24=""), $B358&gt;='Personnel Details'!$N$24), 'Personnel Details'!$Q$24, IF(AND(NOT('Personnel Details'!$I$24=""), $B358&gt;='Personnel Details'!$I$24), 'Personnel Details'!$L$24, 'Personnel Details'!$G$24)))</f>
        <v/>
      </c>
      <c r="JW358" s="59" t="str">
        <f t="shared" si="872"/>
        <v/>
      </c>
      <c r="JX358" s="53"/>
      <c r="JZ358" s="78" t="str">
        <f>IF(JZ$9="", "", IF(AND(NOT('Personnel Details'!$N$25=""), $B358&gt;='Personnel Details'!$N$25), 'Personnel Details'!$O$25, IF(AND(NOT('Personnel Details'!$I$25=""), $B358&gt;='Personnel Details'!$I$25), 'Personnel Details'!$J$25, 'Personnel Details'!$E$25)))</f>
        <v/>
      </c>
      <c r="KA358" s="59" t="str">
        <f>IF(JZ$9="", "", IF(AND(NOT('Personnel Details'!$N$25=""), $B358&gt;='Personnel Details'!$N$25), IF('Personnel Details'!$P$25="","", 'Personnel Details'!$P$25), IF(AND(NOT('Personnel Details'!$I$25=""), $B358&gt;='Personnel Details'!$I$25), IF('Personnel Details'!$K$25="", "", 'Personnel Details'!$K$25), IF('Personnel Details'!$F$25="", "", 'Personnel Details'!$F$25))))</f>
        <v/>
      </c>
      <c r="KB358" s="79" t="str">
        <f>IF(JZ$9="", "", IF(AND(NOT('Personnel Details'!$N$25=""), $B358&gt;='Personnel Details'!$N$25), 'Personnel Details'!$Q$25, IF(AND(NOT('Personnel Details'!$I$25=""), $B358&gt;='Personnel Details'!$I$25), 'Personnel Details'!$L$25, 'Personnel Details'!$G$25)))</f>
        <v/>
      </c>
      <c r="KC358" s="59" t="str">
        <f t="shared" si="873"/>
        <v/>
      </c>
      <c r="KD358" s="53"/>
      <c r="KF358" s="78" t="str">
        <f>IF(KF$9="", "", IF(AND(NOT('Personnel Details'!$N$26=""), $B358&gt;='Personnel Details'!$N$26), 'Personnel Details'!$O$26, IF(AND(NOT('Personnel Details'!$I$26=""), $B358&gt;='Personnel Details'!$I$26), 'Personnel Details'!$J$26, 'Personnel Details'!$E$26)))</f>
        <v/>
      </c>
      <c r="KG358" s="59" t="str">
        <f>IF(KF$9="", "", IF(AND(NOT('Personnel Details'!$N$26=""), $B358&gt;='Personnel Details'!$N$26), IF('Personnel Details'!$P$26="","", 'Personnel Details'!$P$26), IF(AND(NOT('Personnel Details'!$I$26=""), $B358&gt;='Personnel Details'!$I$26), IF('Personnel Details'!$K$26="", "", 'Personnel Details'!$K$26), IF('Personnel Details'!$F$26="", "", 'Personnel Details'!$F$26))))</f>
        <v/>
      </c>
      <c r="KH358" s="79" t="str">
        <f>IF(KF$9="", "", IF(AND(NOT('Personnel Details'!$N$26=""), $B358&gt;='Personnel Details'!$N$26), 'Personnel Details'!$Q$26, IF(AND(NOT('Personnel Details'!$I$26=""), $B358&gt;='Personnel Details'!$I$26), 'Personnel Details'!$L$26, 'Personnel Details'!$G$26)))</f>
        <v/>
      </c>
      <c r="KI358" s="59" t="str">
        <f t="shared" si="874"/>
        <v/>
      </c>
      <c r="KJ358" s="53"/>
      <c r="KL358" s="78" t="str">
        <f>IF(KL$9="", "", IF(AND(NOT('Personnel Details'!$N$27=""), $B358&gt;='Personnel Details'!$N$27), 'Personnel Details'!$O$27, IF(AND(NOT('Personnel Details'!$I$27=""), $B358&gt;='Personnel Details'!$I$27), 'Personnel Details'!$J$27, 'Personnel Details'!$E$27)))</f>
        <v/>
      </c>
      <c r="KM358" s="59" t="str">
        <f>IF(KL$9="", "", IF(AND(NOT('Personnel Details'!$N$27=""), $B358&gt;='Personnel Details'!$N$27), IF('Personnel Details'!$P$27="","", 'Personnel Details'!$P$27), IF(AND(NOT('Personnel Details'!$I$27=""), $B358&gt;='Personnel Details'!$I$27), IF('Personnel Details'!$K$27="", "", 'Personnel Details'!$K$27), IF('Personnel Details'!$F$27="", "", 'Personnel Details'!$F$27))))</f>
        <v/>
      </c>
      <c r="KN358" s="79" t="str">
        <f>IF(KL$9="", "", IF(AND(NOT('Personnel Details'!$N$27=""), $B358&gt;='Personnel Details'!$N$27), 'Personnel Details'!$Q$27, IF(AND(NOT('Personnel Details'!$I$27=""), $B358&gt;='Personnel Details'!$I$27), 'Personnel Details'!$L$27, 'Personnel Details'!$G$27)))</f>
        <v/>
      </c>
      <c r="KO358" s="59" t="str">
        <f t="shared" si="875"/>
        <v/>
      </c>
      <c r="KP358" s="53"/>
      <c r="KR358" s="78" t="str">
        <f>IF(KR$9="", "", IF(AND(NOT('Personnel Details'!$N$28=""), $B358&gt;='Personnel Details'!$N$28), 'Personnel Details'!$O$28, IF(AND(NOT('Personnel Details'!$I$28=""), $B358&gt;='Personnel Details'!$I$28), 'Personnel Details'!$J$28, 'Personnel Details'!$E$28)))</f>
        <v/>
      </c>
      <c r="KS358" s="59" t="str">
        <f>IF(KR$9="", "", IF(AND(NOT('Personnel Details'!$N$28=""), $B358&gt;='Personnel Details'!$N$28), IF('Personnel Details'!$P$28="","", 'Personnel Details'!$P$28), IF(AND(NOT('Personnel Details'!$I$28=""), $B358&gt;='Personnel Details'!$I$28), IF('Personnel Details'!$K$28="", "", 'Personnel Details'!$K$28), IF('Personnel Details'!$F$28="", "", 'Personnel Details'!$F$28))))</f>
        <v/>
      </c>
      <c r="KT358" s="79" t="str">
        <f>IF(KR$9="", "", IF(AND(NOT('Personnel Details'!$N$28=""), $B358&gt;='Personnel Details'!$N$28), 'Personnel Details'!$Q$28, IF(AND(NOT('Personnel Details'!$I$28=""), $B358&gt;='Personnel Details'!$I$28), 'Personnel Details'!$L$28, 'Personnel Details'!$G$28)))</f>
        <v/>
      </c>
      <c r="KU358" s="59" t="str">
        <f t="shared" si="876"/>
        <v/>
      </c>
      <c r="KV358" s="53"/>
      <c r="KX358" s="78" t="str">
        <f>IF(KX$9="", "", IF(AND(NOT('Personnel Details'!$N$29=""), $B358&gt;='Personnel Details'!$N$29), 'Personnel Details'!$O$29, IF(AND(NOT('Personnel Details'!$I$29=""), $B358&gt;='Personnel Details'!$I$29), 'Personnel Details'!$J$29, 'Personnel Details'!$E$29)))</f>
        <v/>
      </c>
      <c r="KY358" s="59" t="str">
        <f>IF(KX$9="", "", IF(AND(NOT('Personnel Details'!$N$29=""), $B358&gt;='Personnel Details'!$N$29), IF('Personnel Details'!$P$29="","", 'Personnel Details'!$P$29), IF(AND(NOT('Personnel Details'!$I$29=""), $B358&gt;='Personnel Details'!$I$29), IF('Personnel Details'!$K$29="", "", 'Personnel Details'!$K$29), IF('Personnel Details'!$F$29="", "", 'Personnel Details'!$F$29))))</f>
        <v/>
      </c>
      <c r="KZ358" s="79" t="str">
        <f>IF(KX$9="", "", IF(AND(NOT('Personnel Details'!$N$29=""), $B358&gt;='Personnel Details'!$N$29), 'Personnel Details'!$Q$29, IF(AND(NOT('Personnel Details'!$I$29=""), $B358&gt;='Personnel Details'!$I$29), 'Personnel Details'!$L$29, 'Personnel Details'!$G$29)))</f>
        <v/>
      </c>
      <c r="LA358" s="59" t="str">
        <f t="shared" si="877"/>
        <v/>
      </c>
      <c r="LB358" s="53"/>
      <c r="LD358" s="78" t="str">
        <f>IF(LD$9="", "", IF(AND(NOT('Personnel Details'!$N$30=""), $B358&gt;='Personnel Details'!$N$30), 'Personnel Details'!$O$30, IF(AND(NOT('Personnel Details'!$I$30=""), $B358&gt;='Personnel Details'!$I$30), 'Personnel Details'!$J$30, 'Personnel Details'!$E$30)))</f>
        <v/>
      </c>
      <c r="LE358" s="59" t="str">
        <f>IF(LD$9="", "", IF(AND(NOT('Personnel Details'!$N$30=""), $B358&gt;='Personnel Details'!$N$30), IF('Personnel Details'!$P$30="","", 'Personnel Details'!$P$30), IF(AND(NOT('Personnel Details'!$I$30=""), $B358&gt;='Personnel Details'!$I$30), IF('Personnel Details'!$K$30="", "", 'Personnel Details'!$K$30), IF('Personnel Details'!$F$30="", "", 'Personnel Details'!$F$30))))</f>
        <v/>
      </c>
      <c r="LF358" s="79" t="str">
        <f>IF(LD$9="", "", IF(AND(NOT('Personnel Details'!$N$30=""), $B358&gt;='Personnel Details'!$N$30), 'Personnel Details'!$Q$30, IF(AND(NOT('Personnel Details'!$I$30=""), $B358&gt;='Personnel Details'!$I$30), 'Personnel Details'!$L$30, 'Personnel Details'!$G$30)))</f>
        <v/>
      </c>
      <c r="LG358" s="59" t="str">
        <f t="shared" si="878"/>
        <v/>
      </c>
      <c r="LH358" s="53"/>
      <c r="LJ358" s="78" t="str">
        <f>IF(LJ$9="", "", IF(AND(NOT('Personnel Details'!$N$31=""), $B358&gt;='Personnel Details'!$N$31), 'Personnel Details'!$O$31, IF(AND(NOT('Personnel Details'!$I$31=""), $B358&gt;='Personnel Details'!$I$31), 'Personnel Details'!$J$31, 'Personnel Details'!$E$31)))</f>
        <v/>
      </c>
      <c r="LK358" s="59" t="str">
        <f>IF(LJ$9="", "", IF(AND(NOT('Personnel Details'!$N$31=""), $B358&gt;='Personnel Details'!$N$31), IF('Personnel Details'!$P$31="","", 'Personnel Details'!$P$31), IF(AND(NOT('Personnel Details'!$I$31=""), $B358&gt;='Personnel Details'!$I$31), IF('Personnel Details'!$K$31="", "", 'Personnel Details'!$K$31), IF('Personnel Details'!$F$31="", "", 'Personnel Details'!$F$31))))</f>
        <v/>
      </c>
      <c r="LL358" s="79" t="str">
        <f>IF(LJ$9="", "", IF(AND(NOT('Personnel Details'!$N$31=""), $B358&gt;='Personnel Details'!$N$31), 'Personnel Details'!$Q$31, IF(AND(NOT('Personnel Details'!$I$31=""), $B358&gt;='Personnel Details'!$I$31), 'Personnel Details'!$L$31, 'Personnel Details'!$G$31)))</f>
        <v/>
      </c>
      <c r="LM358" s="59" t="str">
        <f t="shared" si="879"/>
        <v/>
      </c>
      <c r="LN358" s="53"/>
      <c r="LP358" s="78" t="str">
        <f>IF(LP$9="", "", IF(AND(NOT('Personnel Details'!$N$32=""), $B358&gt;='Personnel Details'!$N$32), 'Personnel Details'!$O$32, IF(AND(NOT('Personnel Details'!$I$32=""), $B358&gt;='Personnel Details'!$I$32), 'Personnel Details'!$J$32, 'Personnel Details'!$E$32)))</f>
        <v/>
      </c>
      <c r="LQ358" s="59" t="str">
        <f>IF(LP$9="", "", IF(AND(NOT('Personnel Details'!$N$32=""), $B358&gt;='Personnel Details'!$N$32), IF('Personnel Details'!$P$32="","", 'Personnel Details'!$P$32), IF(AND(NOT('Personnel Details'!$I$32=""), $B358&gt;='Personnel Details'!$I$32), IF('Personnel Details'!$K$32="", "", 'Personnel Details'!$K$32), IF('Personnel Details'!$F$32="", "", 'Personnel Details'!$F$32))))</f>
        <v/>
      </c>
      <c r="LR358" s="79" t="str">
        <f>IF(LP$9="", "", IF(AND(NOT('Personnel Details'!$N$32=""), $B358&gt;='Personnel Details'!$N$32), 'Personnel Details'!$Q$32, IF(AND(NOT('Personnel Details'!$I$32=""), $B358&gt;='Personnel Details'!$I$32), 'Personnel Details'!$L$32, 'Personnel Details'!$G$32)))</f>
        <v/>
      </c>
      <c r="LS358" s="59" t="str">
        <f t="shared" si="880"/>
        <v/>
      </c>
      <c r="LT358" s="53"/>
      <c r="LV358" s="78" t="str">
        <f>IF(LV$9="", "", IF(AND(NOT('Personnel Details'!$N$33=""), $B358&gt;='Personnel Details'!$N$33), 'Personnel Details'!$O$33, IF(AND(NOT('Personnel Details'!$I$33=""), $B358&gt;='Personnel Details'!$I$33), 'Personnel Details'!$J$33, 'Personnel Details'!$E$33)))</f>
        <v/>
      </c>
      <c r="LW358" s="59" t="str">
        <f>IF(LV$9="", "", IF(AND(NOT('Personnel Details'!$N$33=""), $B358&gt;='Personnel Details'!$N$33), IF('Personnel Details'!$P$33="","", 'Personnel Details'!$P$33), IF(AND(NOT('Personnel Details'!$I$33=""), $B358&gt;='Personnel Details'!$I$33), IF('Personnel Details'!$K$33="", "", 'Personnel Details'!$K$33), IF('Personnel Details'!$F$33="", "", 'Personnel Details'!$F$33))))</f>
        <v/>
      </c>
      <c r="LX358" s="79" t="str">
        <f>IF(LV$9="", "", IF(AND(NOT('Personnel Details'!$N$33=""), $B358&gt;='Personnel Details'!$N$33), 'Personnel Details'!$Q$33, IF(AND(NOT('Personnel Details'!$I$33=""), $B358&gt;='Personnel Details'!$I$33), 'Personnel Details'!$L$33, 'Personnel Details'!$G$33)))</f>
        <v/>
      </c>
      <c r="LY358" s="59" t="str">
        <f t="shared" si="881"/>
        <v/>
      </c>
      <c r="LZ358" s="53"/>
      <c r="MB358" s="78" t="str">
        <f>IF(MB$9="", "", IF(AND(NOT('Personnel Details'!$N$34=""), $B358&gt;='Personnel Details'!$N$34), 'Personnel Details'!$O$34, IF(AND(NOT('Personnel Details'!$I$34=""), $B358&gt;='Personnel Details'!$I$34), 'Personnel Details'!$J$34, 'Personnel Details'!$E$34)))</f>
        <v/>
      </c>
      <c r="MC358" s="59" t="str">
        <f>IF(MB$9="", "", IF(AND(NOT('Personnel Details'!$N$34=""), $B358&gt;='Personnel Details'!$N$34), IF('Personnel Details'!$P$34="","", 'Personnel Details'!$P$34), IF(AND(NOT('Personnel Details'!$I$34=""), $B358&gt;='Personnel Details'!$I$34), IF('Personnel Details'!$K$34="", "", 'Personnel Details'!$K$34), IF('Personnel Details'!$F$34="", "", 'Personnel Details'!$F$34))))</f>
        <v/>
      </c>
      <c r="MD358" s="79" t="str">
        <f>IF(MB$9="", "", IF(AND(NOT('Personnel Details'!$N$34=""), $B358&gt;='Personnel Details'!$N$34), 'Personnel Details'!$Q$34, IF(AND(NOT('Personnel Details'!$I$34=""), $B358&gt;='Personnel Details'!$I$34), 'Personnel Details'!$L$34, 'Personnel Details'!$G$34)))</f>
        <v/>
      </c>
      <c r="ME358" s="59" t="str">
        <f t="shared" si="882"/>
        <v/>
      </c>
      <c r="MF358" s="53"/>
      <c r="MH358" s="78" t="str">
        <f>IF(MH$9="", "", IF(AND(NOT('Personnel Details'!$N$35=""), $B358&gt;='Personnel Details'!$N$35), 'Personnel Details'!$O$35, IF(AND(NOT('Personnel Details'!$I$35=""), $B358&gt;='Personnel Details'!$I$35), 'Personnel Details'!$J$35, 'Personnel Details'!$E$35)))</f>
        <v/>
      </c>
      <c r="MI358" s="59" t="str">
        <f>IF(MH$9="", "", IF(AND(NOT('Personnel Details'!$N$35=""), $B358&gt;='Personnel Details'!$N$35), IF('Personnel Details'!$P$35="","", 'Personnel Details'!$P$35), IF(AND(NOT('Personnel Details'!$I$35=""), $B358&gt;='Personnel Details'!$I$35), IF('Personnel Details'!$K$35="", "", 'Personnel Details'!$K$35), IF('Personnel Details'!$F$35="", "", 'Personnel Details'!$F$35))))</f>
        <v/>
      </c>
      <c r="MJ358" s="79" t="str">
        <f>IF(MH$9="", "", IF(AND(NOT('Personnel Details'!$N$35=""), $B358&gt;='Personnel Details'!$N$35), 'Personnel Details'!$Q$35, IF(AND(NOT('Personnel Details'!$I$35=""), $B358&gt;='Personnel Details'!$I$35), 'Personnel Details'!$L$35, 'Personnel Details'!$G$35)))</f>
        <v/>
      </c>
      <c r="MK358" s="59" t="str">
        <f t="shared" si="883"/>
        <v/>
      </c>
      <c r="ML358" s="53"/>
      <c r="MN358" s="78" t="str">
        <f>IF(MN$9="", "", IF(AND(NOT('Personnel Details'!$N$36=""), $B358&gt;='Personnel Details'!$N$36), 'Personnel Details'!$O$36, IF(AND(NOT('Personnel Details'!$I$36=""), $B358&gt;='Personnel Details'!$I$36), 'Personnel Details'!$J$36, 'Personnel Details'!$E$36)))</f>
        <v/>
      </c>
      <c r="MO358" s="59" t="str">
        <f>IF(MN$9="", "", IF(AND(NOT('Personnel Details'!$N$36=""), $B358&gt;='Personnel Details'!$N$36), IF('Personnel Details'!$P$36="","", 'Personnel Details'!$P$36), IF(AND(NOT('Personnel Details'!$I$36=""), $B358&gt;='Personnel Details'!$I$36), IF('Personnel Details'!$K$36="", "", 'Personnel Details'!$K$36), IF('Personnel Details'!$F$36="", "", 'Personnel Details'!$F$36))))</f>
        <v/>
      </c>
      <c r="MP358" s="79" t="str">
        <f>IF(MN$9="", "", IF(AND(NOT('Personnel Details'!$N$36=""), $B358&gt;='Personnel Details'!$N$36), 'Personnel Details'!$Q$36, IF(AND(NOT('Personnel Details'!$I$36=""), $B358&gt;='Personnel Details'!$I$36), 'Personnel Details'!$L$36, 'Personnel Details'!$G$36)))</f>
        <v/>
      </c>
      <c r="MQ358" s="59" t="str">
        <f t="shared" si="884"/>
        <v/>
      </c>
      <c r="MR358" s="53"/>
      <c r="MT358" s="78" t="str">
        <f>IF(MT$9="", "", IF(AND(NOT('Personnel Details'!$N$37=""), $B358&gt;='Personnel Details'!$N$37), 'Personnel Details'!$O$37, IF(AND(NOT('Personnel Details'!$I$37=""), $B358&gt;='Personnel Details'!$I$37), 'Personnel Details'!$J$37, 'Personnel Details'!$E$37)))</f>
        <v/>
      </c>
      <c r="MU358" s="59" t="str">
        <f>IF(MT$9="", "", IF(AND(NOT('Personnel Details'!$N$37=""), $B358&gt;='Personnel Details'!$N$37), IF('Personnel Details'!$P$37="","", 'Personnel Details'!$P$37), IF(AND(NOT('Personnel Details'!$I$37=""), $B358&gt;='Personnel Details'!$I$37), IF('Personnel Details'!$K$37="", "", 'Personnel Details'!$K$37), IF('Personnel Details'!$F$37="", "", 'Personnel Details'!$F$37))))</f>
        <v/>
      </c>
      <c r="MV358" s="79" t="str">
        <f>IF(MT$9="", "", IF(AND(NOT('Personnel Details'!$N$37=""), $B358&gt;='Personnel Details'!$N$37), 'Personnel Details'!$Q$37, IF(AND(NOT('Personnel Details'!$I$37=""), $B358&gt;='Personnel Details'!$I$37), 'Personnel Details'!$L$37, 'Personnel Details'!$G$37)))</f>
        <v/>
      </c>
      <c r="MW358" s="59" t="str">
        <f t="shared" si="885"/>
        <v/>
      </c>
      <c r="MX358" s="53"/>
      <c r="MZ358" s="78" t="str">
        <f>IF(MZ$9="", "", IF(AND(NOT('Personnel Details'!$N$38=""), $B358&gt;='Personnel Details'!$N$38), 'Personnel Details'!$O$38, IF(AND(NOT('Personnel Details'!$I$38=""), $B358&gt;='Personnel Details'!$I$38), 'Personnel Details'!$J$38, 'Personnel Details'!$E$38)))</f>
        <v/>
      </c>
      <c r="NA358" s="59" t="str">
        <f>IF(MZ$9="", "", IF(AND(NOT('Personnel Details'!$N$38=""), $B358&gt;='Personnel Details'!$N$38), IF('Personnel Details'!$P$38="","", 'Personnel Details'!$P$38), IF(AND(NOT('Personnel Details'!$I$38=""), $B358&gt;='Personnel Details'!$I$38), IF('Personnel Details'!$K$38="", "", 'Personnel Details'!$K$38), IF('Personnel Details'!$F$38="", "", 'Personnel Details'!$F$38))))</f>
        <v/>
      </c>
      <c r="NB358" s="79" t="str">
        <f>IF(MZ$9="", "", IF(AND(NOT('Personnel Details'!$N$38=""), $B358&gt;='Personnel Details'!$N$38), 'Personnel Details'!$Q$38, IF(AND(NOT('Personnel Details'!$I$38=""), $B358&gt;='Personnel Details'!$I$38), 'Personnel Details'!$L$38, 'Personnel Details'!$G$38)))</f>
        <v/>
      </c>
      <c r="NC358" s="59" t="str">
        <f t="shared" si="886"/>
        <v/>
      </c>
      <c r="ND358" s="53"/>
      <c r="NF358" s="78" t="str">
        <f>IF(NF$9="", "", IF(AND(NOT('Personnel Details'!$N$39=""), $B358&gt;='Personnel Details'!$N$39), 'Personnel Details'!$O$39, IF(AND(NOT('Personnel Details'!$I$39=""), $B358&gt;='Personnel Details'!$I$39), 'Personnel Details'!$J$39, 'Personnel Details'!$E$39)))</f>
        <v/>
      </c>
      <c r="NG358" s="59" t="str">
        <f>IF(NF$9="", "", IF(AND(NOT('Personnel Details'!$N$39=""), $B358&gt;='Personnel Details'!$N$39), IF('Personnel Details'!$P$39="","", 'Personnel Details'!$P$39), IF(AND(NOT('Personnel Details'!$I$39=""), $B358&gt;='Personnel Details'!$I$39), IF('Personnel Details'!$K$39="", "", 'Personnel Details'!$K$39), IF('Personnel Details'!$F$39="", "", 'Personnel Details'!$F$39))))</f>
        <v/>
      </c>
      <c r="NH358" s="79" t="str">
        <f>IF(NF$9="", "", IF(AND(NOT('Personnel Details'!$N$39=""), $B358&gt;='Personnel Details'!$N$39), 'Personnel Details'!$Q$39, IF(AND(NOT('Personnel Details'!$I$39=""), $B358&gt;='Personnel Details'!$I$39), 'Personnel Details'!$L$39, 'Personnel Details'!$G$39)))</f>
        <v/>
      </c>
      <c r="NI358" s="59" t="str">
        <f t="shared" si="887"/>
        <v/>
      </c>
      <c r="NJ358" s="53"/>
      <c r="NL358" s="78" t="str">
        <f>IF(NL$9="", "", IF(AND(NOT('Personnel Details'!$N$40=""), $B358&gt;='Personnel Details'!$N$40), 'Personnel Details'!$O$40, IF(AND(NOT('Personnel Details'!$I$40=""), $B358&gt;='Personnel Details'!$I$40), 'Personnel Details'!$J$40, 'Personnel Details'!$E$40)))</f>
        <v/>
      </c>
      <c r="NM358" s="59" t="str">
        <f>IF(NL$9="", "", IF(AND(NOT('Personnel Details'!$N$40=""), $B358&gt;='Personnel Details'!$N$40), IF('Personnel Details'!$P$40="","", 'Personnel Details'!$P$40), IF(AND(NOT('Personnel Details'!$I$40=""), $B358&gt;='Personnel Details'!$I$40), IF('Personnel Details'!$K$40="", "", 'Personnel Details'!$K$40), IF('Personnel Details'!$F$40="", "", 'Personnel Details'!$F$40))))</f>
        <v/>
      </c>
      <c r="NN358" s="79" t="str">
        <f>IF(NL$9="", "", IF(AND(NOT('Personnel Details'!$N$40=""), $B358&gt;='Personnel Details'!$N$40), 'Personnel Details'!$Q$40, IF(AND(NOT('Personnel Details'!$I$40=""), $B358&gt;='Personnel Details'!$I$40), 'Personnel Details'!$L$40, 'Personnel Details'!$G$40)))</f>
        <v/>
      </c>
      <c r="NO358" s="59" t="str">
        <f t="shared" si="888"/>
        <v/>
      </c>
      <c r="NP358" s="53"/>
    </row>
    <row r="359" spans="1:380" x14ac:dyDescent="0.25">
      <c r="A359" s="32"/>
      <c r="B359" s="113" t="str">
        <f>IFERROR(IF(B358+1&gt;'Personnel Details'!$U$5, "", B358+1), "")</f>
        <v/>
      </c>
      <c r="C359" s="32"/>
      <c r="D359" s="120"/>
      <c r="E359" s="13" t="str">
        <f t="shared" si="767"/>
        <v/>
      </c>
      <c r="F359" s="13" t="str">
        <f t="shared" si="798"/>
        <v/>
      </c>
      <c r="G359" s="56" t="str">
        <f t="shared" si="889"/>
        <v/>
      </c>
      <c r="H359" s="16" t="str">
        <f t="shared" si="799"/>
        <v/>
      </c>
      <c r="I359" s="32"/>
      <c r="J359" s="120"/>
      <c r="K359" s="62" t="str">
        <f t="shared" si="768"/>
        <v/>
      </c>
      <c r="L359" s="62" t="str">
        <f t="shared" si="800"/>
        <v/>
      </c>
      <c r="M359" s="65" t="str">
        <f t="shared" si="890"/>
        <v/>
      </c>
      <c r="N359" s="68" t="str">
        <f t="shared" si="801"/>
        <v/>
      </c>
      <c r="O359" s="32"/>
      <c r="P359" s="120"/>
      <c r="Q359" s="62" t="str">
        <f t="shared" si="769"/>
        <v/>
      </c>
      <c r="R359" s="62" t="str">
        <f t="shared" si="802"/>
        <v/>
      </c>
      <c r="S359" s="65" t="str">
        <f t="shared" si="891"/>
        <v/>
      </c>
      <c r="T359" s="68" t="str">
        <f t="shared" si="803"/>
        <v/>
      </c>
      <c r="U359" s="32"/>
      <c r="V359" s="120"/>
      <c r="W359" s="62" t="str">
        <f t="shared" si="770"/>
        <v/>
      </c>
      <c r="X359" s="62" t="str">
        <f t="shared" si="804"/>
        <v/>
      </c>
      <c r="Y359" s="65" t="str">
        <f t="shared" si="892"/>
        <v/>
      </c>
      <c r="Z359" s="68" t="str">
        <f t="shared" si="805"/>
        <v/>
      </c>
      <c r="AA359" s="32"/>
      <c r="AB359" s="120"/>
      <c r="AC359" s="62" t="str">
        <f t="shared" si="771"/>
        <v/>
      </c>
      <c r="AD359" s="62" t="str">
        <f t="shared" si="806"/>
        <v/>
      </c>
      <c r="AE359" s="65" t="str">
        <f t="shared" si="893"/>
        <v/>
      </c>
      <c r="AF359" s="68" t="str">
        <f t="shared" si="807"/>
        <v/>
      </c>
      <c r="AG359" s="32"/>
      <c r="AH359" s="120"/>
      <c r="AI359" s="62" t="str">
        <f t="shared" si="772"/>
        <v/>
      </c>
      <c r="AJ359" s="62" t="str">
        <f t="shared" si="808"/>
        <v/>
      </c>
      <c r="AK359" s="65" t="str">
        <f t="shared" si="894"/>
        <v/>
      </c>
      <c r="AL359" s="68" t="str">
        <f t="shared" si="809"/>
        <v/>
      </c>
      <c r="AM359" s="32"/>
      <c r="AN359" s="120"/>
      <c r="AO359" s="62" t="str">
        <f t="shared" si="773"/>
        <v/>
      </c>
      <c r="AP359" s="62" t="str">
        <f t="shared" si="810"/>
        <v/>
      </c>
      <c r="AQ359" s="65" t="str">
        <f t="shared" si="895"/>
        <v/>
      </c>
      <c r="AR359" s="68" t="str">
        <f t="shared" si="811"/>
        <v/>
      </c>
      <c r="AS359" s="32"/>
      <c r="AT359" s="120"/>
      <c r="AU359" s="62" t="str">
        <f t="shared" si="774"/>
        <v/>
      </c>
      <c r="AV359" s="62" t="str">
        <f t="shared" si="812"/>
        <v/>
      </c>
      <c r="AW359" s="65" t="str">
        <f t="shared" si="896"/>
        <v/>
      </c>
      <c r="AX359" s="68" t="str">
        <f t="shared" si="813"/>
        <v/>
      </c>
      <c r="AY359" s="32"/>
      <c r="AZ359" s="120"/>
      <c r="BA359" s="62" t="str">
        <f t="shared" si="775"/>
        <v/>
      </c>
      <c r="BB359" s="62" t="str">
        <f t="shared" si="814"/>
        <v/>
      </c>
      <c r="BC359" s="65" t="str">
        <f t="shared" si="897"/>
        <v/>
      </c>
      <c r="BD359" s="68" t="str">
        <f t="shared" si="815"/>
        <v/>
      </c>
      <c r="BE359" s="32"/>
      <c r="BF359" s="120"/>
      <c r="BG359" s="62" t="str">
        <f t="shared" si="776"/>
        <v/>
      </c>
      <c r="BH359" s="62" t="str">
        <f t="shared" si="816"/>
        <v/>
      </c>
      <c r="BI359" s="65" t="str">
        <f t="shared" si="898"/>
        <v/>
      </c>
      <c r="BJ359" s="68" t="str">
        <f t="shared" si="817"/>
        <v/>
      </c>
      <c r="BK359" s="32"/>
      <c r="BL359" s="120"/>
      <c r="BM359" s="62" t="str">
        <f t="shared" si="777"/>
        <v/>
      </c>
      <c r="BN359" s="62" t="str">
        <f t="shared" si="818"/>
        <v/>
      </c>
      <c r="BO359" s="65" t="str">
        <f t="shared" si="899"/>
        <v/>
      </c>
      <c r="BP359" s="68" t="str">
        <f t="shared" si="819"/>
        <v/>
      </c>
      <c r="BQ359" s="32"/>
      <c r="BR359" s="120"/>
      <c r="BS359" s="62" t="str">
        <f t="shared" si="778"/>
        <v/>
      </c>
      <c r="BT359" s="62" t="str">
        <f t="shared" si="820"/>
        <v/>
      </c>
      <c r="BU359" s="65" t="str">
        <f t="shared" si="900"/>
        <v/>
      </c>
      <c r="BV359" s="68" t="str">
        <f t="shared" si="821"/>
        <v/>
      </c>
      <c r="BW359" s="32"/>
      <c r="BX359" s="120"/>
      <c r="BY359" s="62" t="str">
        <f t="shared" si="779"/>
        <v/>
      </c>
      <c r="BZ359" s="62" t="str">
        <f t="shared" si="822"/>
        <v/>
      </c>
      <c r="CA359" s="65" t="str">
        <f t="shared" si="901"/>
        <v/>
      </c>
      <c r="CB359" s="68" t="str">
        <f t="shared" si="823"/>
        <v/>
      </c>
      <c r="CC359" s="32"/>
      <c r="CD359" s="120"/>
      <c r="CE359" s="62" t="str">
        <f t="shared" si="780"/>
        <v/>
      </c>
      <c r="CF359" s="62" t="str">
        <f t="shared" si="824"/>
        <v/>
      </c>
      <c r="CG359" s="65" t="str">
        <f t="shared" si="902"/>
        <v/>
      </c>
      <c r="CH359" s="68" t="str">
        <f t="shared" si="825"/>
        <v/>
      </c>
      <c r="CI359" s="32"/>
      <c r="CJ359" s="120"/>
      <c r="CK359" s="62" t="str">
        <f t="shared" si="781"/>
        <v/>
      </c>
      <c r="CL359" s="62" t="str">
        <f t="shared" si="826"/>
        <v/>
      </c>
      <c r="CM359" s="65" t="str">
        <f t="shared" si="903"/>
        <v/>
      </c>
      <c r="CN359" s="68" t="str">
        <f t="shared" si="827"/>
        <v/>
      </c>
      <c r="CO359" s="32"/>
      <c r="CP359" s="120"/>
      <c r="CQ359" s="62" t="str">
        <f t="shared" si="782"/>
        <v/>
      </c>
      <c r="CR359" s="62" t="str">
        <f t="shared" si="828"/>
        <v/>
      </c>
      <c r="CS359" s="65" t="str">
        <f t="shared" si="904"/>
        <v/>
      </c>
      <c r="CT359" s="68" t="str">
        <f t="shared" si="829"/>
        <v/>
      </c>
      <c r="CU359" s="32"/>
      <c r="CV359" s="120"/>
      <c r="CW359" s="62" t="str">
        <f t="shared" si="783"/>
        <v/>
      </c>
      <c r="CX359" s="62" t="str">
        <f t="shared" si="830"/>
        <v/>
      </c>
      <c r="CY359" s="65" t="str">
        <f t="shared" si="905"/>
        <v/>
      </c>
      <c r="CZ359" s="68" t="str">
        <f t="shared" si="831"/>
        <v/>
      </c>
      <c r="DA359" s="32"/>
      <c r="DB359" s="120"/>
      <c r="DC359" s="62" t="str">
        <f t="shared" si="784"/>
        <v/>
      </c>
      <c r="DD359" s="62" t="str">
        <f t="shared" si="832"/>
        <v/>
      </c>
      <c r="DE359" s="65" t="str">
        <f t="shared" si="906"/>
        <v/>
      </c>
      <c r="DF359" s="68" t="str">
        <f t="shared" si="833"/>
        <v/>
      </c>
      <c r="DG359" s="32"/>
      <c r="DH359" s="120"/>
      <c r="DI359" s="62" t="str">
        <f t="shared" si="785"/>
        <v/>
      </c>
      <c r="DJ359" s="62" t="str">
        <f t="shared" si="834"/>
        <v/>
      </c>
      <c r="DK359" s="65" t="str">
        <f t="shared" si="907"/>
        <v/>
      </c>
      <c r="DL359" s="68" t="str">
        <f t="shared" si="835"/>
        <v/>
      </c>
      <c r="DM359" s="32"/>
      <c r="DN359" s="120"/>
      <c r="DO359" s="62" t="str">
        <f t="shared" si="786"/>
        <v/>
      </c>
      <c r="DP359" s="62" t="str">
        <f t="shared" si="836"/>
        <v/>
      </c>
      <c r="DQ359" s="65" t="str">
        <f t="shared" si="908"/>
        <v/>
      </c>
      <c r="DR359" s="68" t="str">
        <f t="shared" si="837"/>
        <v/>
      </c>
      <c r="DS359" s="32"/>
      <c r="DT359" s="120"/>
      <c r="DU359" s="62" t="str">
        <f t="shared" si="787"/>
        <v/>
      </c>
      <c r="DV359" s="62" t="str">
        <f t="shared" si="838"/>
        <v/>
      </c>
      <c r="DW359" s="65" t="str">
        <f t="shared" si="909"/>
        <v/>
      </c>
      <c r="DX359" s="68" t="str">
        <f t="shared" si="839"/>
        <v/>
      </c>
      <c r="DY359" s="32"/>
      <c r="DZ359" s="120"/>
      <c r="EA359" s="62" t="str">
        <f t="shared" si="788"/>
        <v/>
      </c>
      <c r="EB359" s="62" t="str">
        <f t="shared" si="840"/>
        <v/>
      </c>
      <c r="EC359" s="65" t="str">
        <f t="shared" si="910"/>
        <v/>
      </c>
      <c r="ED359" s="68" t="str">
        <f t="shared" si="841"/>
        <v/>
      </c>
      <c r="EE359" s="32"/>
      <c r="EF359" s="120"/>
      <c r="EG359" s="62" t="str">
        <f t="shared" si="789"/>
        <v/>
      </c>
      <c r="EH359" s="62" t="str">
        <f t="shared" si="842"/>
        <v/>
      </c>
      <c r="EI359" s="65" t="str">
        <f t="shared" si="911"/>
        <v/>
      </c>
      <c r="EJ359" s="68" t="str">
        <f t="shared" si="843"/>
        <v/>
      </c>
      <c r="EK359" s="32"/>
      <c r="EL359" s="120"/>
      <c r="EM359" s="62" t="str">
        <f t="shared" si="790"/>
        <v/>
      </c>
      <c r="EN359" s="62" t="str">
        <f t="shared" si="844"/>
        <v/>
      </c>
      <c r="EO359" s="65" t="str">
        <f t="shared" si="912"/>
        <v/>
      </c>
      <c r="EP359" s="68" t="str">
        <f t="shared" si="845"/>
        <v/>
      </c>
      <c r="EQ359" s="32"/>
      <c r="ER359" s="120"/>
      <c r="ES359" s="62" t="str">
        <f t="shared" si="791"/>
        <v/>
      </c>
      <c r="ET359" s="62" t="str">
        <f t="shared" si="846"/>
        <v/>
      </c>
      <c r="EU359" s="65" t="str">
        <f t="shared" si="913"/>
        <v/>
      </c>
      <c r="EV359" s="68" t="str">
        <f t="shared" si="847"/>
        <v/>
      </c>
      <c r="EW359" s="32"/>
      <c r="EX359" s="120"/>
      <c r="EY359" s="62" t="str">
        <f t="shared" si="792"/>
        <v/>
      </c>
      <c r="EZ359" s="62" t="str">
        <f t="shared" si="848"/>
        <v/>
      </c>
      <c r="FA359" s="65" t="str">
        <f t="shared" si="914"/>
        <v/>
      </c>
      <c r="FB359" s="68" t="str">
        <f t="shared" si="849"/>
        <v/>
      </c>
      <c r="FC359" s="32"/>
      <c r="FD359" s="120"/>
      <c r="FE359" s="62" t="str">
        <f t="shared" si="793"/>
        <v/>
      </c>
      <c r="FF359" s="62" t="str">
        <f t="shared" si="850"/>
        <v/>
      </c>
      <c r="FG359" s="65" t="str">
        <f t="shared" si="915"/>
        <v/>
      </c>
      <c r="FH359" s="68" t="str">
        <f t="shared" si="851"/>
        <v/>
      </c>
      <c r="FI359" s="32"/>
      <c r="FJ359" s="120"/>
      <c r="FK359" s="62" t="str">
        <f t="shared" si="794"/>
        <v/>
      </c>
      <c r="FL359" s="62" t="str">
        <f t="shared" si="852"/>
        <v/>
      </c>
      <c r="FM359" s="65" t="str">
        <f t="shared" si="916"/>
        <v/>
      </c>
      <c r="FN359" s="68" t="str">
        <f t="shared" si="853"/>
        <v/>
      </c>
      <c r="FO359" s="32"/>
      <c r="FP359" s="120"/>
      <c r="FQ359" s="62" t="str">
        <f t="shared" si="795"/>
        <v/>
      </c>
      <c r="FR359" s="62" t="str">
        <f t="shared" si="854"/>
        <v/>
      </c>
      <c r="FS359" s="65" t="str">
        <f t="shared" si="917"/>
        <v/>
      </c>
      <c r="FT359" s="68" t="str">
        <f t="shared" si="855"/>
        <v/>
      </c>
      <c r="FU359" s="32"/>
      <c r="FV359" s="120"/>
      <c r="FW359" s="62" t="str">
        <f t="shared" si="796"/>
        <v/>
      </c>
      <c r="FX359" s="62" t="str">
        <f t="shared" si="856"/>
        <v/>
      </c>
      <c r="FY359" s="65" t="str">
        <f t="shared" si="918"/>
        <v/>
      </c>
      <c r="FZ359" s="68" t="str">
        <f t="shared" si="857"/>
        <v/>
      </c>
      <c r="GA359" s="32"/>
      <c r="GC359" s="7" t="str">
        <f t="shared" si="858"/>
        <v/>
      </c>
      <c r="GD359" s="7" t="str">
        <f t="shared" ca="1" si="797"/>
        <v/>
      </c>
      <c r="GT359" s="71" t="str">
        <f>IF(GT$9="", "", IF(AND(NOT('Personnel Details'!$N$11=""), $B359&gt;='Personnel Details'!$N$11), 'Personnel Details'!$O$11, IF(AND(NOT('Personnel Details'!$I$11=""), $B359&gt;='Personnel Details'!$I$11), 'Personnel Details'!$J$11, 'Personnel Details'!$E$11)))</f>
        <v/>
      </c>
      <c r="GU359" s="59" t="str">
        <f>IF(GT$9="", "", IF(AND(NOT('Personnel Details'!$N$11=""), $B359&gt;='Personnel Details'!$N$11), IF('Personnel Details'!$P$11="","", 'Personnel Details'!$P$11), IF(AND(NOT('Personnel Details'!$I$11=""), $B359&gt;='Personnel Details'!$I$11), IF('Personnel Details'!$K$11="", "", 'Personnel Details'!$K$11), IF('Personnel Details'!$F$11="", "", 'Personnel Details'!$F$11))))</f>
        <v/>
      </c>
      <c r="GV359" s="74" t="str">
        <f>IF(GT$9="", "", IF(AND(NOT('Personnel Details'!$N$11=""), $B359&gt;='Personnel Details'!$N$11), 'Personnel Details'!$Q$11, IF(AND(NOT('Personnel Details'!$I$11=""), $B359&gt;='Personnel Details'!$I$11), 'Personnel Details'!$L$11, 'Personnel Details'!$G$11)))</f>
        <v/>
      </c>
      <c r="GW359" s="59" t="str">
        <f t="shared" si="859"/>
        <v/>
      </c>
      <c r="GX359" s="53"/>
      <c r="GZ359" s="78" t="str">
        <f>IF(GZ$9="", "", IF(AND(NOT('Personnel Details'!$N$12=""), $B359&gt;='Personnel Details'!$N$12), 'Personnel Details'!$O$12, IF(AND(NOT('Personnel Details'!$I$12=""), $B359&gt;='Personnel Details'!$I$12), 'Personnel Details'!$J$12, 'Personnel Details'!$E$12)))</f>
        <v/>
      </c>
      <c r="HA359" s="59" t="str">
        <f>IF(GZ$9="", "", IF(AND(NOT('Personnel Details'!$N$12=""), $B359&gt;='Personnel Details'!$N$12), IF('Personnel Details'!$P$12="","", 'Personnel Details'!$P$12), IF(AND(NOT('Personnel Details'!$I$12=""), $B359&gt;='Personnel Details'!$I$12), IF('Personnel Details'!$K$12="", "", 'Personnel Details'!$K$12), IF('Personnel Details'!$F$12="", "", 'Personnel Details'!$F$12))))</f>
        <v/>
      </c>
      <c r="HB359" s="79" t="str">
        <f>IF(GZ$9="", "", IF(AND(NOT('Personnel Details'!$N$12=""), $B359&gt;='Personnel Details'!$N$12), 'Personnel Details'!$Q$12, IF(AND(NOT('Personnel Details'!$I$12=""), $B359&gt;='Personnel Details'!$I$12), 'Personnel Details'!$L$12, 'Personnel Details'!$G$12)))</f>
        <v/>
      </c>
      <c r="HC359" s="59" t="str">
        <f t="shared" si="860"/>
        <v/>
      </c>
      <c r="HD359" s="53"/>
      <c r="HF359" s="78" t="str">
        <f>IF(HF$9="", "", IF(AND(NOT('Personnel Details'!$N$13=""), $B359&gt;='Personnel Details'!$N$13), 'Personnel Details'!$O$13, IF(AND(NOT('Personnel Details'!$I$13=""), $B359&gt;='Personnel Details'!$I$13), 'Personnel Details'!$J$13, 'Personnel Details'!$E$13)))</f>
        <v/>
      </c>
      <c r="HG359" s="59" t="str">
        <f>IF(HF$9="", "", IF(AND(NOT('Personnel Details'!$N$13=""), $B359&gt;='Personnel Details'!$N$13), IF('Personnel Details'!$P$13="","", 'Personnel Details'!$P$13), IF(AND(NOT('Personnel Details'!$I$13=""), $B359&gt;='Personnel Details'!$I$13), IF('Personnel Details'!$K$13="", "", 'Personnel Details'!$K$13), IF('Personnel Details'!$F$13="", "", 'Personnel Details'!$F$13))))</f>
        <v/>
      </c>
      <c r="HH359" s="79" t="str">
        <f>IF(HF$9="", "", IF(AND(NOT('Personnel Details'!$N$13=""), $B359&gt;='Personnel Details'!$N$13), 'Personnel Details'!$Q$13, IF(AND(NOT('Personnel Details'!$I$13=""), $B359&gt;='Personnel Details'!$I$13), 'Personnel Details'!$L$13, 'Personnel Details'!$G$13)))</f>
        <v/>
      </c>
      <c r="HI359" s="59" t="str">
        <f t="shared" si="861"/>
        <v/>
      </c>
      <c r="HJ359" s="53"/>
      <c r="HL359" s="78" t="str">
        <f>IF(HL$9="", "", IF(AND(NOT('Personnel Details'!$N$14=""), $B359&gt;='Personnel Details'!$N$14), 'Personnel Details'!$O$14, IF(AND(NOT('Personnel Details'!$I$14=""), $B359&gt;='Personnel Details'!$I$14), 'Personnel Details'!$J$14, 'Personnel Details'!$E$14)))</f>
        <v/>
      </c>
      <c r="HM359" s="59" t="str">
        <f>IF(HL$9="", "", IF(AND(NOT('Personnel Details'!$N$14=""), $B359&gt;='Personnel Details'!$N$14), IF('Personnel Details'!$P$14="","", 'Personnel Details'!$P$14), IF(AND(NOT('Personnel Details'!$I$14=""), $B359&gt;='Personnel Details'!$I$14), IF('Personnel Details'!$K$14="", "", 'Personnel Details'!$K$14), IF('Personnel Details'!$F$14="", "", 'Personnel Details'!$F$14))))</f>
        <v/>
      </c>
      <c r="HN359" s="79" t="str">
        <f>IF(HL$9="", "", IF(AND(NOT('Personnel Details'!$N$14=""), $B359&gt;='Personnel Details'!$N$14), 'Personnel Details'!$Q$14, IF(AND(NOT('Personnel Details'!$I$14=""), $B359&gt;='Personnel Details'!$I$14), 'Personnel Details'!$L$14, 'Personnel Details'!$G$14)))</f>
        <v/>
      </c>
      <c r="HO359" s="59" t="str">
        <f t="shared" si="862"/>
        <v/>
      </c>
      <c r="HP359" s="53"/>
      <c r="HR359" s="78" t="str">
        <f>IF(HR$9="", "", IF(AND(NOT('Personnel Details'!$N$15=""), $B359&gt;='Personnel Details'!$N$15), 'Personnel Details'!$O$15, IF(AND(NOT('Personnel Details'!$I$15=""), $B359&gt;='Personnel Details'!$I$15), 'Personnel Details'!$J$15, 'Personnel Details'!$E$15)))</f>
        <v/>
      </c>
      <c r="HS359" s="59" t="str">
        <f>IF(HR$9="", "", IF(AND(NOT('Personnel Details'!$N$15=""), $B359&gt;='Personnel Details'!$N$15), IF('Personnel Details'!$P$15="","", 'Personnel Details'!$P$15), IF(AND(NOT('Personnel Details'!$I$15=""), $B359&gt;='Personnel Details'!$I$15), IF('Personnel Details'!$K$15="", "", 'Personnel Details'!$K$15), IF('Personnel Details'!$F$15="", "", 'Personnel Details'!$F$15))))</f>
        <v/>
      </c>
      <c r="HT359" s="79" t="str">
        <f>IF(HR$9="", "", IF(AND(NOT('Personnel Details'!$N$15=""), $B359&gt;='Personnel Details'!$N$15), 'Personnel Details'!$Q$15, IF(AND(NOT('Personnel Details'!$I$15=""), $B359&gt;='Personnel Details'!$I$15), 'Personnel Details'!$L$15, 'Personnel Details'!$G$15)))</f>
        <v/>
      </c>
      <c r="HU359" s="59" t="str">
        <f t="shared" si="863"/>
        <v/>
      </c>
      <c r="HV359" s="53"/>
      <c r="HX359" s="78" t="str">
        <f>IF(HX$9="", "", IF(AND(NOT('Personnel Details'!$N$16=""), $B359&gt;='Personnel Details'!$N$16), 'Personnel Details'!$O$16, IF(AND(NOT('Personnel Details'!$I$16=""), $B359&gt;='Personnel Details'!$I$16), 'Personnel Details'!$J$16, 'Personnel Details'!$E$16)))</f>
        <v/>
      </c>
      <c r="HY359" s="59" t="str">
        <f>IF(HX$9="", "", IF(AND(NOT('Personnel Details'!$N$16=""), $B359&gt;='Personnel Details'!$N$16), IF('Personnel Details'!$P$16="","", 'Personnel Details'!$P$16), IF(AND(NOT('Personnel Details'!$I$16=""), $B359&gt;='Personnel Details'!$I$16), IF('Personnel Details'!$K$16="", "", 'Personnel Details'!$K$16), IF('Personnel Details'!$F$16="", "", 'Personnel Details'!$F$16))))</f>
        <v/>
      </c>
      <c r="HZ359" s="79" t="str">
        <f>IF(HX$9="", "", IF(AND(NOT('Personnel Details'!$N$16=""), $B359&gt;='Personnel Details'!$N$16), 'Personnel Details'!$Q$16, IF(AND(NOT('Personnel Details'!$I$16=""), $B359&gt;='Personnel Details'!$I$16), 'Personnel Details'!$L$16, 'Personnel Details'!$G$16)))</f>
        <v/>
      </c>
      <c r="IA359" s="59" t="str">
        <f t="shared" si="864"/>
        <v/>
      </c>
      <c r="IB359" s="53"/>
      <c r="ID359" s="78" t="str">
        <f>IF(ID$9="", "", IF(AND(NOT('Personnel Details'!$N$17=""), $B359&gt;='Personnel Details'!$N$17), 'Personnel Details'!$O$17, IF(AND(NOT('Personnel Details'!$I$17=""), $B359&gt;='Personnel Details'!$I$17), 'Personnel Details'!$J$17, 'Personnel Details'!$E$17)))</f>
        <v/>
      </c>
      <c r="IE359" s="59" t="str">
        <f>IF(ID$9="", "", IF(AND(NOT('Personnel Details'!$N$17=""), $B359&gt;='Personnel Details'!$N$17), IF('Personnel Details'!$P$17="","", 'Personnel Details'!$P$17), IF(AND(NOT('Personnel Details'!$I$17=""), $B359&gt;='Personnel Details'!$I$17), IF('Personnel Details'!$K$17="", "", 'Personnel Details'!$K$17), IF('Personnel Details'!$F$17="", "", 'Personnel Details'!$F$17))))</f>
        <v/>
      </c>
      <c r="IF359" s="79" t="str">
        <f>IF(ID$9="", "", IF(AND(NOT('Personnel Details'!$N$17=""), $B359&gt;='Personnel Details'!$N$17), 'Personnel Details'!$Q$17, IF(AND(NOT('Personnel Details'!$I$17=""), $B359&gt;='Personnel Details'!$I$17), 'Personnel Details'!$L$17, 'Personnel Details'!$G$17)))</f>
        <v/>
      </c>
      <c r="IG359" s="59" t="str">
        <f t="shared" si="865"/>
        <v/>
      </c>
      <c r="IH359" s="53"/>
      <c r="IJ359" s="78" t="str">
        <f>IF(IJ$9="", "", IF(AND(NOT('Personnel Details'!$N$18=""), $B359&gt;='Personnel Details'!$N$18), 'Personnel Details'!$O$18, IF(AND(NOT('Personnel Details'!$I$18=""), $B359&gt;='Personnel Details'!$I$18), 'Personnel Details'!$J$18, 'Personnel Details'!$E$18)))</f>
        <v/>
      </c>
      <c r="IK359" s="59" t="str">
        <f>IF(IJ$9="", "", IF(AND(NOT('Personnel Details'!$N$18=""), $B359&gt;='Personnel Details'!$N$18), IF('Personnel Details'!$P$18="","", 'Personnel Details'!$P$18), IF(AND(NOT('Personnel Details'!$I$18=""), $B359&gt;='Personnel Details'!$I$18), IF('Personnel Details'!$K$18="", "", 'Personnel Details'!$K$18), IF('Personnel Details'!$F$18="", "", 'Personnel Details'!$F$18))))</f>
        <v/>
      </c>
      <c r="IL359" s="79" t="str">
        <f>IF(IJ$9="", "", IF(AND(NOT('Personnel Details'!$N$18=""), $B359&gt;='Personnel Details'!$N$18), 'Personnel Details'!$Q$18, IF(AND(NOT('Personnel Details'!$I$18=""), $B359&gt;='Personnel Details'!$I$18), 'Personnel Details'!$L$18, 'Personnel Details'!$G$18)))</f>
        <v/>
      </c>
      <c r="IM359" s="59" t="str">
        <f t="shared" si="866"/>
        <v/>
      </c>
      <c r="IN359" s="53"/>
      <c r="IP359" s="78" t="str">
        <f>IF(IP$9="", "", IF(AND(NOT('Personnel Details'!$N$19=""), $B359&gt;='Personnel Details'!$N$19), 'Personnel Details'!$O$19, IF(AND(NOT('Personnel Details'!$I$19=""), $B359&gt;='Personnel Details'!$I$19), 'Personnel Details'!$J$19, 'Personnel Details'!$E$19)))</f>
        <v/>
      </c>
      <c r="IQ359" s="59" t="str">
        <f>IF(IP$9="", "", IF(AND(NOT('Personnel Details'!$N$19=""), $B359&gt;='Personnel Details'!$N$19), IF('Personnel Details'!$P$19="","", 'Personnel Details'!$P$19), IF(AND(NOT('Personnel Details'!$I$19=""), $B359&gt;='Personnel Details'!$I$19), IF('Personnel Details'!$K$19="", "", 'Personnel Details'!$K$19), IF('Personnel Details'!$F$19="", "", 'Personnel Details'!$F$19))))</f>
        <v/>
      </c>
      <c r="IR359" s="79" t="str">
        <f>IF(IP$9="", "", IF(AND(NOT('Personnel Details'!$N$19=""), $B359&gt;='Personnel Details'!$N$19), 'Personnel Details'!$Q$19, IF(AND(NOT('Personnel Details'!$I$19=""), $B359&gt;='Personnel Details'!$I$19), 'Personnel Details'!$L$19, 'Personnel Details'!$G$19)))</f>
        <v/>
      </c>
      <c r="IS359" s="59" t="str">
        <f t="shared" si="867"/>
        <v/>
      </c>
      <c r="IT359" s="53"/>
      <c r="IV359" s="78" t="str">
        <f>IF(IV$9="", "", IF(AND(NOT('Personnel Details'!$N$20=""), $B359&gt;='Personnel Details'!$N$20), 'Personnel Details'!$O$20, IF(AND(NOT('Personnel Details'!$I$20=""), $B359&gt;='Personnel Details'!$I$20), 'Personnel Details'!$J$20, 'Personnel Details'!$E$20)))</f>
        <v/>
      </c>
      <c r="IW359" s="59" t="str">
        <f>IF(IV$9="", "", IF(AND(NOT('Personnel Details'!$N$20=""), $B359&gt;='Personnel Details'!$N$20), IF('Personnel Details'!$P$20="","", 'Personnel Details'!$P$20), IF(AND(NOT('Personnel Details'!$I$20=""), $B359&gt;='Personnel Details'!$I$20), IF('Personnel Details'!$K$20="", "", 'Personnel Details'!$K$20), IF('Personnel Details'!$F$20="", "", 'Personnel Details'!$F$20))))</f>
        <v/>
      </c>
      <c r="IX359" s="79" t="str">
        <f>IF(IV$9="", "", IF(AND(NOT('Personnel Details'!$N$20=""), $B359&gt;='Personnel Details'!$N$20), 'Personnel Details'!$Q$20, IF(AND(NOT('Personnel Details'!$I$20=""), $B359&gt;='Personnel Details'!$I$20), 'Personnel Details'!$L$20, 'Personnel Details'!$G$20)))</f>
        <v/>
      </c>
      <c r="IY359" s="59" t="str">
        <f t="shared" si="868"/>
        <v/>
      </c>
      <c r="IZ359" s="53"/>
      <c r="JB359" s="78" t="str">
        <f>IF(JB$9="", "", IF(AND(NOT('Personnel Details'!$N$21=""), $B359&gt;='Personnel Details'!$N$21), 'Personnel Details'!$O$21, IF(AND(NOT('Personnel Details'!$I$21=""), $B359&gt;='Personnel Details'!$I$21), 'Personnel Details'!$J$21, 'Personnel Details'!$E$21)))</f>
        <v/>
      </c>
      <c r="JC359" s="59" t="str">
        <f>IF(JB$9="", "", IF(AND(NOT('Personnel Details'!$N$21=""), $B359&gt;='Personnel Details'!$N$21), IF('Personnel Details'!$P$21="","", 'Personnel Details'!$P$21), IF(AND(NOT('Personnel Details'!$I$21=""), $B359&gt;='Personnel Details'!$I$21), IF('Personnel Details'!$K$21="", "", 'Personnel Details'!$K$21), IF('Personnel Details'!$F$21="", "", 'Personnel Details'!$F$21))))</f>
        <v/>
      </c>
      <c r="JD359" s="79" t="str">
        <f>IF(JB$9="", "", IF(AND(NOT('Personnel Details'!$N$21=""), $B359&gt;='Personnel Details'!$N$21), 'Personnel Details'!$Q$21, IF(AND(NOT('Personnel Details'!$I$21=""), $B359&gt;='Personnel Details'!$I$21), 'Personnel Details'!$L$21, 'Personnel Details'!$G$21)))</f>
        <v/>
      </c>
      <c r="JE359" s="59" t="str">
        <f t="shared" si="869"/>
        <v/>
      </c>
      <c r="JF359" s="53"/>
      <c r="JH359" s="78" t="str">
        <f>IF(JH$9="", "", IF(AND(NOT('Personnel Details'!$N$22=""), $B359&gt;='Personnel Details'!$N$22), 'Personnel Details'!$O$22, IF(AND(NOT('Personnel Details'!$I$22=""), $B359&gt;='Personnel Details'!$I$22), 'Personnel Details'!$J$22, 'Personnel Details'!$E$22)))</f>
        <v/>
      </c>
      <c r="JI359" s="59" t="str">
        <f>IF(JH$9="", "", IF(AND(NOT('Personnel Details'!$N$22=""), $B359&gt;='Personnel Details'!$N$22), IF('Personnel Details'!$P$22="","", 'Personnel Details'!$P$22), IF(AND(NOT('Personnel Details'!$I$22=""), $B359&gt;='Personnel Details'!$I$22), IF('Personnel Details'!$K$22="", "", 'Personnel Details'!$K$22), IF('Personnel Details'!$F$22="", "", 'Personnel Details'!$F$22))))</f>
        <v/>
      </c>
      <c r="JJ359" s="79" t="str">
        <f>IF(JH$9="", "", IF(AND(NOT('Personnel Details'!$N$22=""), $B359&gt;='Personnel Details'!$N$22), 'Personnel Details'!$Q$22, IF(AND(NOT('Personnel Details'!$I$22=""), $B359&gt;='Personnel Details'!$I$22), 'Personnel Details'!$L$22, 'Personnel Details'!$G$22)))</f>
        <v/>
      </c>
      <c r="JK359" s="59" t="str">
        <f t="shared" si="870"/>
        <v/>
      </c>
      <c r="JL359" s="53"/>
      <c r="JN359" s="78" t="str">
        <f>IF(JN$9="", "", IF(AND(NOT('Personnel Details'!$N$23=""), $B359&gt;='Personnel Details'!$N$23), 'Personnel Details'!$O$23, IF(AND(NOT('Personnel Details'!$I$23=""), $B359&gt;='Personnel Details'!$I$23), 'Personnel Details'!$J$23, 'Personnel Details'!$E$23)))</f>
        <v/>
      </c>
      <c r="JO359" s="59" t="str">
        <f>IF(JN$9="", "", IF(AND(NOT('Personnel Details'!$N$23=""), $B359&gt;='Personnel Details'!$N$23), IF('Personnel Details'!$P$23="","", 'Personnel Details'!$P$23), IF(AND(NOT('Personnel Details'!$I$23=""), $B359&gt;='Personnel Details'!$I$23), IF('Personnel Details'!$K$23="", "", 'Personnel Details'!$K$23), IF('Personnel Details'!$F$23="", "", 'Personnel Details'!$F$23))))</f>
        <v/>
      </c>
      <c r="JP359" s="79" t="str">
        <f>IF(JN$9="", "", IF(AND(NOT('Personnel Details'!$N$23=""), $B359&gt;='Personnel Details'!$N$23), 'Personnel Details'!$Q$23, IF(AND(NOT('Personnel Details'!$I$23=""), $B359&gt;='Personnel Details'!$I$23), 'Personnel Details'!$L$23, 'Personnel Details'!$G$23)))</f>
        <v/>
      </c>
      <c r="JQ359" s="59" t="str">
        <f t="shared" si="871"/>
        <v/>
      </c>
      <c r="JR359" s="53"/>
      <c r="JT359" s="78" t="str">
        <f>IF(JT$9="", "", IF(AND(NOT('Personnel Details'!$N$24=""), $B359&gt;='Personnel Details'!$N$24), 'Personnel Details'!$O$24, IF(AND(NOT('Personnel Details'!$I$24=""), $B359&gt;='Personnel Details'!$I$24), 'Personnel Details'!$J$24, 'Personnel Details'!$E$24)))</f>
        <v/>
      </c>
      <c r="JU359" s="59" t="str">
        <f>IF(JT$9="", "", IF(AND(NOT('Personnel Details'!$N$24=""), $B359&gt;='Personnel Details'!$N$24), IF('Personnel Details'!$P$24="","", 'Personnel Details'!$P$24), IF(AND(NOT('Personnel Details'!$I$24=""), $B359&gt;='Personnel Details'!$I$24), IF('Personnel Details'!$K$24="", "", 'Personnel Details'!$K$24), IF('Personnel Details'!$F$24="", "", 'Personnel Details'!$F$24))))</f>
        <v/>
      </c>
      <c r="JV359" s="79" t="str">
        <f>IF(JT$9="", "", IF(AND(NOT('Personnel Details'!$N$24=""), $B359&gt;='Personnel Details'!$N$24), 'Personnel Details'!$Q$24, IF(AND(NOT('Personnel Details'!$I$24=""), $B359&gt;='Personnel Details'!$I$24), 'Personnel Details'!$L$24, 'Personnel Details'!$G$24)))</f>
        <v/>
      </c>
      <c r="JW359" s="59" t="str">
        <f t="shared" si="872"/>
        <v/>
      </c>
      <c r="JX359" s="53"/>
      <c r="JZ359" s="78" t="str">
        <f>IF(JZ$9="", "", IF(AND(NOT('Personnel Details'!$N$25=""), $B359&gt;='Personnel Details'!$N$25), 'Personnel Details'!$O$25, IF(AND(NOT('Personnel Details'!$I$25=""), $B359&gt;='Personnel Details'!$I$25), 'Personnel Details'!$J$25, 'Personnel Details'!$E$25)))</f>
        <v/>
      </c>
      <c r="KA359" s="59" t="str">
        <f>IF(JZ$9="", "", IF(AND(NOT('Personnel Details'!$N$25=""), $B359&gt;='Personnel Details'!$N$25), IF('Personnel Details'!$P$25="","", 'Personnel Details'!$P$25), IF(AND(NOT('Personnel Details'!$I$25=""), $B359&gt;='Personnel Details'!$I$25), IF('Personnel Details'!$K$25="", "", 'Personnel Details'!$K$25), IF('Personnel Details'!$F$25="", "", 'Personnel Details'!$F$25))))</f>
        <v/>
      </c>
      <c r="KB359" s="79" t="str">
        <f>IF(JZ$9="", "", IF(AND(NOT('Personnel Details'!$N$25=""), $B359&gt;='Personnel Details'!$N$25), 'Personnel Details'!$Q$25, IF(AND(NOT('Personnel Details'!$I$25=""), $B359&gt;='Personnel Details'!$I$25), 'Personnel Details'!$L$25, 'Personnel Details'!$G$25)))</f>
        <v/>
      </c>
      <c r="KC359" s="59" t="str">
        <f t="shared" si="873"/>
        <v/>
      </c>
      <c r="KD359" s="53"/>
      <c r="KF359" s="78" t="str">
        <f>IF(KF$9="", "", IF(AND(NOT('Personnel Details'!$N$26=""), $B359&gt;='Personnel Details'!$N$26), 'Personnel Details'!$O$26, IF(AND(NOT('Personnel Details'!$I$26=""), $B359&gt;='Personnel Details'!$I$26), 'Personnel Details'!$J$26, 'Personnel Details'!$E$26)))</f>
        <v/>
      </c>
      <c r="KG359" s="59" t="str">
        <f>IF(KF$9="", "", IF(AND(NOT('Personnel Details'!$N$26=""), $B359&gt;='Personnel Details'!$N$26), IF('Personnel Details'!$P$26="","", 'Personnel Details'!$P$26), IF(AND(NOT('Personnel Details'!$I$26=""), $B359&gt;='Personnel Details'!$I$26), IF('Personnel Details'!$K$26="", "", 'Personnel Details'!$K$26), IF('Personnel Details'!$F$26="", "", 'Personnel Details'!$F$26))))</f>
        <v/>
      </c>
      <c r="KH359" s="79" t="str">
        <f>IF(KF$9="", "", IF(AND(NOT('Personnel Details'!$N$26=""), $B359&gt;='Personnel Details'!$N$26), 'Personnel Details'!$Q$26, IF(AND(NOT('Personnel Details'!$I$26=""), $B359&gt;='Personnel Details'!$I$26), 'Personnel Details'!$L$26, 'Personnel Details'!$G$26)))</f>
        <v/>
      </c>
      <c r="KI359" s="59" t="str">
        <f t="shared" si="874"/>
        <v/>
      </c>
      <c r="KJ359" s="53"/>
      <c r="KL359" s="78" t="str">
        <f>IF(KL$9="", "", IF(AND(NOT('Personnel Details'!$N$27=""), $B359&gt;='Personnel Details'!$N$27), 'Personnel Details'!$O$27, IF(AND(NOT('Personnel Details'!$I$27=""), $B359&gt;='Personnel Details'!$I$27), 'Personnel Details'!$J$27, 'Personnel Details'!$E$27)))</f>
        <v/>
      </c>
      <c r="KM359" s="59" t="str">
        <f>IF(KL$9="", "", IF(AND(NOT('Personnel Details'!$N$27=""), $B359&gt;='Personnel Details'!$N$27), IF('Personnel Details'!$P$27="","", 'Personnel Details'!$P$27), IF(AND(NOT('Personnel Details'!$I$27=""), $B359&gt;='Personnel Details'!$I$27), IF('Personnel Details'!$K$27="", "", 'Personnel Details'!$K$27), IF('Personnel Details'!$F$27="", "", 'Personnel Details'!$F$27))))</f>
        <v/>
      </c>
      <c r="KN359" s="79" t="str">
        <f>IF(KL$9="", "", IF(AND(NOT('Personnel Details'!$N$27=""), $B359&gt;='Personnel Details'!$N$27), 'Personnel Details'!$Q$27, IF(AND(NOT('Personnel Details'!$I$27=""), $B359&gt;='Personnel Details'!$I$27), 'Personnel Details'!$L$27, 'Personnel Details'!$G$27)))</f>
        <v/>
      </c>
      <c r="KO359" s="59" t="str">
        <f t="shared" si="875"/>
        <v/>
      </c>
      <c r="KP359" s="53"/>
      <c r="KR359" s="78" t="str">
        <f>IF(KR$9="", "", IF(AND(NOT('Personnel Details'!$N$28=""), $B359&gt;='Personnel Details'!$N$28), 'Personnel Details'!$O$28, IF(AND(NOT('Personnel Details'!$I$28=""), $B359&gt;='Personnel Details'!$I$28), 'Personnel Details'!$J$28, 'Personnel Details'!$E$28)))</f>
        <v/>
      </c>
      <c r="KS359" s="59" t="str">
        <f>IF(KR$9="", "", IF(AND(NOT('Personnel Details'!$N$28=""), $B359&gt;='Personnel Details'!$N$28), IF('Personnel Details'!$P$28="","", 'Personnel Details'!$P$28), IF(AND(NOT('Personnel Details'!$I$28=""), $B359&gt;='Personnel Details'!$I$28), IF('Personnel Details'!$K$28="", "", 'Personnel Details'!$K$28), IF('Personnel Details'!$F$28="", "", 'Personnel Details'!$F$28))))</f>
        <v/>
      </c>
      <c r="KT359" s="79" t="str">
        <f>IF(KR$9="", "", IF(AND(NOT('Personnel Details'!$N$28=""), $B359&gt;='Personnel Details'!$N$28), 'Personnel Details'!$Q$28, IF(AND(NOT('Personnel Details'!$I$28=""), $B359&gt;='Personnel Details'!$I$28), 'Personnel Details'!$L$28, 'Personnel Details'!$G$28)))</f>
        <v/>
      </c>
      <c r="KU359" s="59" t="str">
        <f t="shared" si="876"/>
        <v/>
      </c>
      <c r="KV359" s="53"/>
      <c r="KX359" s="78" t="str">
        <f>IF(KX$9="", "", IF(AND(NOT('Personnel Details'!$N$29=""), $B359&gt;='Personnel Details'!$N$29), 'Personnel Details'!$O$29, IF(AND(NOT('Personnel Details'!$I$29=""), $B359&gt;='Personnel Details'!$I$29), 'Personnel Details'!$J$29, 'Personnel Details'!$E$29)))</f>
        <v/>
      </c>
      <c r="KY359" s="59" t="str">
        <f>IF(KX$9="", "", IF(AND(NOT('Personnel Details'!$N$29=""), $B359&gt;='Personnel Details'!$N$29), IF('Personnel Details'!$P$29="","", 'Personnel Details'!$P$29), IF(AND(NOT('Personnel Details'!$I$29=""), $B359&gt;='Personnel Details'!$I$29), IF('Personnel Details'!$K$29="", "", 'Personnel Details'!$K$29), IF('Personnel Details'!$F$29="", "", 'Personnel Details'!$F$29))))</f>
        <v/>
      </c>
      <c r="KZ359" s="79" t="str">
        <f>IF(KX$9="", "", IF(AND(NOT('Personnel Details'!$N$29=""), $B359&gt;='Personnel Details'!$N$29), 'Personnel Details'!$Q$29, IF(AND(NOT('Personnel Details'!$I$29=""), $B359&gt;='Personnel Details'!$I$29), 'Personnel Details'!$L$29, 'Personnel Details'!$G$29)))</f>
        <v/>
      </c>
      <c r="LA359" s="59" t="str">
        <f t="shared" si="877"/>
        <v/>
      </c>
      <c r="LB359" s="53"/>
      <c r="LD359" s="78" t="str">
        <f>IF(LD$9="", "", IF(AND(NOT('Personnel Details'!$N$30=""), $B359&gt;='Personnel Details'!$N$30), 'Personnel Details'!$O$30, IF(AND(NOT('Personnel Details'!$I$30=""), $B359&gt;='Personnel Details'!$I$30), 'Personnel Details'!$J$30, 'Personnel Details'!$E$30)))</f>
        <v/>
      </c>
      <c r="LE359" s="59" t="str">
        <f>IF(LD$9="", "", IF(AND(NOT('Personnel Details'!$N$30=""), $B359&gt;='Personnel Details'!$N$30), IF('Personnel Details'!$P$30="","", 'Personnel Details'!$P$30), IF(AND(NOT('Personnel Details'!$I$30=""), $B359&gt;='Personnel Details'!$I$30), IF('Personnel Details'!$K$30="", "", 'Personnel Details'!$K$30), IF('Personnel Details'!$F$30="", "", 'Personnel Details'!$F$30))))</f>
        <v/>
      </c>
      <c r="LF359" s="79" t="str">
        <f>IF(LD$9="", "", IF(AND(NOT('Personnel Details'!$N$30=""), $B359&gt;='Personnel Details'!$N$30), 'Personnel Details'!$Q$30, IF(AND(NOT('Personnel Details'!$I$30=""), $B359&gt;='Personnel Details'!$I$30), 'Personnel Details'!$L$30, 'Personnel Details'!$G$30)))</f>
        <v/>
      </c>
      <c r="LG359" s="59" t="str">
        <f t="shared" si="878"/>
        <v/>
      </c>
      <c r="LH359" s="53"/>
      <c r="LJ359" s="78" t="str">
        <f>IF(LJ$9="", "", IF(AND(NOT('Personnel Details'!$N$31=""), $B359&gt;='Personnel Details'!$N$31), 'Personnel Details'!$O$31, IF(AND(NOT('Personnel Details'!$I$31=""), $B359&gt;='Personnel Details'!$I$31), 'Personnel Details'!$J$31, 'Personnel Details'!$E$31)))</f>
        <v/>
      </c>
      <c r="LK359" s="59" t="str">
        <f>IF(LJ$9="", "", IF(AND(NOT('Personnel Details'!$N$31=""), $B359&gt;='Personnel Details'!$N$31), IF('Personnel Details'!$P$31="","", 'Personnel Details'!$P$31), IF(AND(NOT('Personnel Details'!$I$31=""), $B359&gt;='Personnel Details'!$I$31), IF('Personnel Details'!$K$31="", "", 'Personnel Details'!$K$31), IF('Personnel Details'!$F$31="", "", 'Personnel Details'!$F$31))))</f>
        <v/>
      </c>
      <c r="LL359" s="79" t="str">
        <f>IF(LJ$9="", "", IF(AND(NOT('Personnel Details'!$N$31=""), $B359&gt;='Personnel Details'!$N$31), 'Personnel Details'!$Q$31, IF(AND(NOT('Personnel Details'!$I$31=""), $B359&gt;='Personnel Details'!$I$31), 'Personnel Details'!$L$31, 'Personnel Details'!$G$31)))</f>
        <v/>
      </c>
      <c r="LM359" s="59" t="str">
        <f t="shared" si="879"/>
        <v/>
      </c>
      <c r="LN359" s="53"/>
      <c r="LP359" s="78" t="str">
        <f>IF(LP$9="", "", IF(AND(NOT('Personnel Details'!$N$32=""), $B359&gt;='Personnel Details'!$N$32), 'Personnel Details'!$O$32, IF(AND(NOT('Personnel Details'!$I$32=""), $B359&gt;='Personnel Details'!$I$32), 'Personnel Details'!$J$32, 'Personnel Details'!$E$32)))</f>
        <v/>
      </c>
      <c r="LQ359" s="59" t="str">
        <f>IF(LP$9="", "", IF(AND(NOT('Personnel Details'!$N$32=""), $B359&gt;='Personnel Details'!$N$32), IF('Personnel Details'!$P$32="","", 'Personnel Details'!$P$32), IF(AND(NOT('Personnel Details'!$I$32=""), $B359&gt;='Personnel Details'!$I$32), IF('Personnel Details'!$K$32="", "", 'Personnel Details'!$K$32), IF('Personnel Details'!$F$32="", "", 'Personnel Details'!$F$32))))</f>
        <v/>
      </c>
      <c r="LR359" s="79" t="str">
        <f>IF(LP$9="", "", IF(AND(NOT('Personnel Details'!$N$32=""), $B359&gt;='Personnel Details'!$N$32), 'Personnel Details'!$Q$32, IF(AND(NOT('Personnel Details'!$I$32=""), $B359&gt;='Personnel Details'!$I$32), 'Personnel Details'!$L$32, 'Personnel Details'!$G$32)))</f>
        <v/>
      </c>
      <c r="LS359" s="59" t="str">
        <f t="shared" si="880"/>
        <v/>
      </c>
      <c r="LT359" s="53"/>
      <c r="LV359" s="78" t="str">
        <f>IF(LV$9="", "", IF(AND(NOT('Personnel Details'!$N$33=""), $B359&gt;='Personnel Details'!$N$33), 'Personnel Details'!$O$33, IF(AND(NOT('Personnel Details'!$I$33=""), $B359&gt;='Personnel Details'!$I$33), 'Personnel Details'!$J$33, 'Personnel Details'!$E$33)))</f>
        <v/>
      </c>
      <c r="LW359" s="59" t="str">
        <f>IF(LV$9="", "", IF(AND(NOT('Personnel Details'!$N$33=""), $B359&gt;='Personnel Details'!$N$33), IF('Personnel Details'!$P$33="","", 'Personnel Details'!$P$33), IF(AND(NOT('Personnel Details'!$I$33=""), $B359&gt;='Personnel Details'!$I$33), IF('Personnel Details'!$K$33="", "", 'Personnel Details'!$K$33), IF('Personnel Details'!$F$33="", "", 'Personnel Details'!$F$33))))</f>
        <v/>
      </c>
      <c r="LX359" s="79" t="str">
        <f>IF(LV$9="", "", IF(AND(NOT('Personnel Details'!$N$33=""), $B359&gt;='Personnel Details'!$N$33), 'Personnel Details'!$Q$33, IF(AND(NOT('Personnel Details'!$I$33=""), $B359&gt;='Personnel Details'!$I$33), 'Personnel Details'!$L$33, 'Personnel Details'!$G$33)))</f>
        <v/>
      </c>
      <c r="LY359" s="59" t="str">
        <f t="shared" si="881"/>
        <v/>
      </c>
      <c r="LZ359" s="53"/>
      <c r="MB359" s="78" t="str">
        <f>IF(MB$9="", "", IF(AND(NOT('Personnel Details'!$N$34=""), $B359&gt;='Personnel Details'!$N$34), 'Personnel Details'!$O$34, IF(AND(NOT('Personnel Details'!$I$34=""), $B359&gt;='Personnel Details'!$I$34), 'Personnel Details'!$J$34, 'Personnel Details'!$E$34)))</f>
        <v/>
      </c>
      <c r="MC359" s="59" t="str">
        <f>IF(MB$9="", "", IF(AND(NOT('Personnel Details'!$N$34=""), $B359&gt;='Personnel Details'!$N$34), IF('Personnel Details'!$P$34="","", 'Personnel Details'!$P$34), IF(AND(NOT('Personnel Details'!$I$34=""), $B359&gt;='Personnel Details'!$I$34), IF('Personnel Details'!$K$34="", "", 'Personnel Details'!$K$34), IF('Personnel Details'!$F$34="", "", 'Personnel Details'!$F$34))))</f>
        <v/>
      </c>
      <c r="MD359" s="79" t="str">
        <f>IF(MB$9="", "", IF(AND(NOT('Personnel Details'!$N$34=""), $B359&gt;='Personnel Details'!$N$34), 'Personnel Details'!$Q$34, IF(AND(NOT('Personnel Details'!$I$34=""), $B359&gt;='Personnel Details'!$I$34), 'Personnel Details'!$L$34, 'Personnel Details'!$G$34)))</f>
        <v/>
      </c>
      <c r="ME359" s="59" t="str">
        <f t="shared" si="882"/>
        <v/>
      </c>
      <c r="MF359" s="53"/>
      <c r="MH359" s="78" t="str">
        <f>IF(MH$9="", "", IF(AND(NOT('Personnel Details'!$N$35=""), $B359&gt;='Personnel Details'!$N$35), 'Personnel Details'!$O$35, IF(AND(NOT('Personnel Details'!$I$35=""), $B359&gt;='Personnel Details'!$I$35), 'Personnel Details'!$J$35, 'Personnel Details'!$E$35)))</f>
        <v/>
      </c>
      <c r="MI359" s="59" t="str">
        <f>IF(MH$9="", "", IF(AND(NOT('Personnel Details'!$N$35=""), $B359&gt;='Personnel Details'!$N$35), IF('Personnel Details'!$P$35="","", 'Personnel Details'!$P$35), IF(AND(NOT('Personnel Details'!$I$35=""), $B359&gt;='Personnel Details'!$I$35), IF('Personnel Details'!$K$35="", "", 'Personnel Details'!$K$35), IF('Personnel Details'!$F$35="", "", 'Personnel Details'!$F$35))))</f>
        <v/>
      </c>
      <c r="MJ359" s="79" t="str">
        <f>IF(MH$9="", "", IF(AND(NOT('Personnel Details'!$N$35=""), $B359&gt;='Personnel Details'!$N$35), 'Personnel Details'!$Q$35, IF(AND(NOT('Personnel Details'!$I$35=""), $B359&gt;='Personnel Details'!$I$35), 'Personnel Details'!$L$35, 'Personnel Details'!$G$35)))</f>
        <v/>
      </c>
      <c r="MK359" s="59" t="str">
        <f t="shared" si="883"/>
        <v/>
      </c>
      <c r="ML359" s="53"/>
      <c r="MN359" s="78" t="str">
        <f>IF(MN$9="", "", IF(AND(NOT('Personnel Details'!$N$36=""), $B359&gt;='Personnel Details'!$N$36), 'Personnel Details'!$O$36, IF(AND(NOT('Personnel Details'!$I$36=""), $B359&gt;='Personnel Details'!$I$36), 'Personnel Details'!$J$36, 'Personnel Details'!$E$36)))</f>
        <v/>
      </c>
      <c r="MO359" s="59" t="str">
        <f>IF(MN$9="", "", IF(AND(NOT('Personnel Details'!$N$36=""), $B359&gt;='Personnel Details'!$N$36), IF('Personnel Details'!$P$36="","", 'Personnel Details'!$P$36), IF(AND(NOT('Personnel Details'!$I$36=""), $B359&gt;='Personnel Details'!$I$36), IF('Personnel Details'!$K$36="", "", 'Personnel Details'!$K$36), IF('Personnel Details'!$F$36="", "", 'Personnel Details'!$F$36))))</f>
        <v/>
      </c>
      <c r="MP359" s="79" t="str">
        <f>IF(MN$9="", "", IF(AND(NOT('Personnel Details'!$N$36=""), $B359&gt;='Personnel Details'!$N$36), 'Personnel Details'!$Q$36, IF(AND(NOT('Personnel Details'!$I$36=""), $B359&gt;='Personnel Details'!$I$36), 'Personnel Details'!$L$36, 'Personnel Details'!$G$36)))</f>
        <v/>
      </c>
      <c r="MQ359" s="59" t="str">
        <f t="shared" si="884"/>
        <v/>
      </c>
      <c r="MR359" s="53"/>
      <c r="MT359" s="78" t="str">
        <f>IF(MT$9="", "", IF(AND(NOT('Personnel Details'!$N$37=""), $B359&gt;='Personnel Details'!$N$37), 'Personnel Details'!$O$37, IF(AND(NOT('Personnel Details'!$I$37=""), $B359&gt;='Personnel Details'!$I$37), 'Personnel Details'!$J$37, 'Personnel Details'!$E$37)))</f>
        <v/>
      </c>
      <c r="MU359" s="59" t="str">
        <f>IF(MT$9="", "", IF(AND(NOT('Personnel Details'!$N$37=""), $B359&gt;='Personnel Details'!$N$37), IF('Personnel Details'!$P$37="","", 'Personnel Details'!$P$37), IF(AND(NOT('Personnel Details'!$I$37=""), $B359&gt;='Personnel Details'!$I$37), IF('Personnel Details'!$K$37="", "", 'Personnel Details'!$K$37), IF('Personnel Details'!$F$37="", "", 'Personnel Details'!$F$37))))</f>
        <v/>
      </c>
      <c r="MV359" s="79" t="str">
        <f>IF(MT$9="", "", IF(AND(NOT('Personnel Details'!$N$37=""), $B359&gt;='Personnel Details'!$N$37), 'Personnel Details'!$Q$37, IF(AND(NOT('Personnel Details'!$I$37=""), $B359&gt;='Personnel Details'!$I$37), 'Personnel Details'!$L$37, 'Personnel Details'!$G$37)))</f>
        <v/>
      </c>
      <c r="MW359" s="59" t="str">
        <f t="shared" si="885"/>
        <v/>
      </c>
      <c r="MX359" s="53"/>
      <c r="MZ359" s="78" t="str">
        <f>IF(MZ$9="", "", IF(AND(NOT('Personnel Details'!$N$38=""), $B359&gt;='Personnel Details'!$N$38), 'Personnel Details'!$O$38, IF(AND(NOT('Personnel Details'!$I$38=""), $B359&gt;='Personnel Details'!$I$38), 'Personnel Details'!$J$38, 'Personnel Details'!$E$38)))</f>
        <v/>
      </c>
      <c r="NA359" s="59" t="str">
        <f>IF(MZ$9="", "", IF(AND(NOT('Personnel Details'!$N$38=""), $B359&gt;='Personnel Details'!$N$38), IF('Personnel Details'!$P$38="","", 'Personnel Details'!$P$38), IF(AND(NOT('Personnel Details'!$I$38=""), $B359&gt;='Personnel Details'!$I$38), IF('Personnel Details'!$K$38="", "", 'Personnel Details'!$K$38), IF('Personnel Details'!$F$38="", "", 'Personnel Details'!$F$38))))</f>
        <v/>
      </c>
      <c r="NB359" s="79" t="str">
        <f>IF(MZ$9="", "", IF(AND(NOT('Personnel Details'!$N$38=""), $B359&gt;='Personnel Details'!$N$38), 'Personnel Details'!$Q$38, IF(AND(NOT('Personnel Details'!$I$38=""), $B359&gt;='Personnel Details'!$I$38), 'Personnel Details'!$L$38, 'Personnel Details'!$G$38)))</f>
        <v/>
      </c>
      <c r="NC359" s="59" t="str">
        <f t="shared" si="886"/>
        <v/>
      </c>
      <c r="ND359" s="53"/>
      <c r="NF359" s="78" t="str">
        <f>IF(NF$9="", "", IF(AND(NOT('Personnel Details'!$N$39=""), $B359&gt;='Personnel Details'!$N$39), 'Personnel Details'!$O$39, IF(AND(NOT('Personnel Details'!$I$39=""), $B359&gt;='Personnel Details'!$I$39), 'Personnel Details'!$J$39, 'Personnel Details'!$E$39)))</f>
        <v/>
      </c>
      <c r="NG359" s="59" t="str">
        <f>IF(NF$9="", "", IF(AND(NOT('Personnel Details'!$N$39=""), $B359&gt;='Personnel Details'!$N$39), IF('Personnel Details'!$P$39="","", 'Personnel Details'!$P$39), IF(AND(NOT('Personnel Details'!$I$39=""), $B359&gt;='Personnel Details'!$I$39), IF('Personnel Details'!$K$39="", "", 'Personnel Details'!$K$39), IF('Personnel Details'!$F$39="", "", 'Personnel Details'!$F$39))))</f>
        <v/>
      </c>
      <c r="NH359" s="79" t="str">
        <f>IF(NF$9="", "", IF(AND(NOT('Personnel Details'!$N$39=""), $B359&gt;='Personnel Details'!$N$39), 'Personnel Details'!$Q$39, IF(AND(NOT('Personnel Details'!$I$39=""), $B359&gt;='Personnel Details'!$I$39), 'Personnel Details'!$L$39, 'Personnel Details'!$G$39)))</f>
        <v/>
      </c>
      <c r="NI359" s="59" t="str">
        <f t="shared" si="887"/>
        <v/>
      </c>
      <c r="NJ359" s="53"/>
      <c r="NL359" s="78" t="str">
        <f>IF(NL$9="", "", IF(AND(NOT('Personnel Details'!$N$40=""), $B359&gt;='Personnel Details'!$N$40), 'Personnel Details'!$O$40, IF(AND(NOT('Personnel Details'!$I$40=""), $B359&gt;='Personnel Details'!$I$40), 'Personnel Details'!$J$40, 'Personnel Details'!$E$40)))</f>
        <v/>
      </c>
      <c r="NM359" s="59" t="str">
        <f>IF(NL$9="", "", IF(AND(NOT('Personnel Details'!$N$40=""), $B359&gt;='Personnel Details'!$N$40), IF('Personnel Details'!$P$40="","", 'Personnel Details'!$P$40), IF(AND(NOT('Personnel Details'!$I$40=""), $B359&gt;='Personnel Details'!$I$40), IF('Personnel Details'!$K$40="", "", 'Personnel Details'!$K$40), IF('Personnel Details'!$F$40="", "", 'Personnel Details'!$F$40))))</f>
        <v/>
      </c>
      <c r="NN359" s="79" t="str">
        <f>IF(NL$9="", "", IF(AND(NOT('Personnel Details'!$N$40=""), $B359&gt;='Personnel Details'!$N$40), 'Personnel Details'!$Q$40, IF(AND(NOT('Personnel Details'!$I$40=""), $B359&gt;='Personnel Details'!$I$40), 'Personnel Details'!$L$40, 'Personnel Details'!$G$40)))</f>
        <v/>
      </c>
      <c r="NO359" s="59" t="str">
        <f t="shared" si="888"/>
        <v/>
      </c>
      <c r="NP359" s="53"/>
    </row>
    <row r="360" spans="1:380" x14ac:dyDescent="0.25">
      <c r="A360" s="32"/>
      <c r="B360" s="113" t="str">
        <f>IFERROR(IF(B359+1&gt;'Personnel Details'!$U$5, "", B359+1), "")</f>
        <v/>
      </c>
      <c r="C360" s="32"/>
      <c r="D360" s="120"/>
      <c r="E360" s="13" t="str">
        <f t="shared" si="767"/>
        <v/>
      </c>
      <c r="F360" s="13" t="str">
        <f t="shared" si="798"/>
        <v/>
      </c>
      <c r="G360" s="56" t="str">
        <f t="shared" si="889"/>
        <v/>
      </c>
      <c r="H360" s="16" t="str">
        <f t="shared" si="799"/>
        <v/>
      </c>
      <c r="I360" s="32"/>
      <c r="J360" s="120"/>
      <c r="K360" s="62" t="str">
        <f t="shared" si="768"/>
        <v/>
      </c>
      <c r="L360" s="62" t="str">
        <f t="shared" si="800"/>
        <v/>
      </c>
      <c r="M360" s="65" t="str">
        <f t="shared" si="890"/>
        <v/>
      </c>
      <c r="N360" s="68" t="str">
        <f t="shared" si="801"/>
        <v/>
      </c>
      <c r="O360" s="32"/>
      <c r="P360" s="120"/>
      <c r="Q360" s="62" t="str">
        <f t="shared" si="769"/>
        <v/>
      </c>
      <c r="R360" s="62" t="str">
        <f t="shared" si="802"/>
        <v/>
      </c>
      <c r="S360" s="65" t="str">
        <f t="shared" si="891"/>
        <v/>
      </c>
      <c r="T360" s="68" t="str">
        <f t="shared" si="803"/>
        <v/>
      </c>
      <c r="U360" s="32"/>
      <c r="V360" s="120"/>
      <c r="W360" s="62" t="str">
        <f t="shared" si="770"/>
        <v/>
      </c>
      <c r="X360" s="62" t="str">
        <f t="shared" si="804"/>
        <v/>
      </c>
      <c r="Y360" s="65" t="str">
        <f t="shared" si="892"/>
        <v/>
      </c>
      <c r="Z360" s="68" t="str">
        <f t="shared" si="805"/>
        <v/>
      </c>
      <c r="AA360" s="32"/>
      <c r="AB360" s="120"/>
      <c r="AC360" s="62" t="str">
        <f t="shared" si="771"/>
        <v/>
      </c>
      <c r="AD360" s="62" t="str">
        <f t="shared" si="806"/>
        <v/>
      </c>
      <c r="AE360" s="65" t="str">
        <f t="shared" si="893"/>
        <v/>
      </c>
      <c r="AF360" s="68" t="str">
        <f t="shared" si="807"/>
        <v/>
      </c>
      <c r="AG360" s="32"/>
      <c r="AH360" s="120"/>
      <c r="AI360" s="62" t="str">
        <f t="shared" si="772"/>
        <v/>
      </c>
      <c r="AJ360" s="62" t="str">
        <f t="shared" si="808"/>
        <v/>
      </c>
      <c r="AK360" s="65" t="str">
        <f t="shared" si="894"/>
        <v/>
      </c>
      <c r="AL360" s="68" t="str">
        <f t="shared" si="809"/>
        <v/>
      </c>
      <c r="AM360" s="32"/>
      <c r="AN360" s="120"/>
      <c r="AO360" s="62" t="str">
        <f t="shared" si="773"/>
        <v/>
      </c>
      <c r="AP360" s="62" t="str">
        <f t="shared" si="810"/>
        <v/>
      </c>
      <c r="AQ360" s="65" t="str">
        <f t="shared" si="895"/>
        <v/>
      </c>
      <c r="AR360" s="68" t="str">
        <f t="shared" si="811"/>
        <v/>
      </c>
      <c r="AS360" s="32"/>
      <c r="AT360" s="120"/>
      <c r="AU360" s="62" t="str">
        <f t="shared" si="774"/>
        <v/>
      </c>
      <c r="AV360" s="62" t="str">
        <f t="shared" si="812"/>
        <v/>
      </c>
      <c r="AW360" s="65" t="str">
        <f t="shared" si="896"/>
        <v/>
      </c>
      <c r="AX360" s="68" t="str">
        <f t="shared" si="813"/>
        <v/>
      </c>
      <c r="AY360" s="32"/>
      <c r="AZ360" s="120"/>
      <c r="BA360" s="62" t="str">
        <f t="shared" si="775"/>
        <v/>
      </c>
      <c r="BB360" s="62" t="str">
        <f t="shared" si="814"/>
        <v/>
      </c>
      <c r="BC360" s="65" t="str">
        <f t="shared" si="897"/>
        <v/>
      </c>
      <c r="BD360" s="68" t="str">
        <f t="shared" si="815"/>
        <v/>
      </c>
      <c r="BE360" s="32"/>
      <c r="BF360" s="120"/>
      <c r="BG360" s="62" t="str">
        <f t="shared" si="776"/>
        <v/>
      </c>
      <c r="BH360" s="62" t="str">
        <f t="shared" si="816"/>
        <v/>
      </c>
      <c r="BI360" s="65" t="str">
        <f t="shared" si="898"/>
        <v/>
      </c>
      <c r="BJ360" s="68" t="str">
        <f t="shared" si="817"/>
        <v/>
      </c>
      <c r="BK360" s="32"/>
      <c r="BL360" s="120"/>
      <c r="BM360" s="62" t="str">
        <f t="shared" si="777"/>
        <v/>
      </c>
      <c r="BN360" s="62" t="str">
        <f t="shared" si="818"/>
        <v/>
      </c>
      <c r="BO360" s="65" t="str">
        <f t="shared" si="899"/>
        <v/>
      </c>
      <c r="BP360" s="68" t="str">
        <f t="shared" si="819"/>
        <v/>
      </c>
      <c r="BQ360" s="32"/>
      <c r="BR360" s="120"/>
      <c r="BS360" s="62" t="str">
        <f t="shared" si="778"/>
        <v/>
      </c>
      <c r="BT360" s="62" t="str">
        <f t="shared" si="820"/>
        <v/>
      </c>
      <c r="BU360" s="65" t="str">
        <f t="shared" si="900"/>
        <v/>
      </c>
      <c r="BV360" s="68" t="str">
        <f t="shared" si="821"/>
        <v/>
      </c>
      <c r="BW360" s="32"/>
      <c r="BX360" s="120"/>
      <c r="BY360" s="62" t="str">
        <f t="shared" si="779"/>
        <v/>
      </c>
      <c r="BZ360" s="62" t="str">
        <f t="shared" si="822"/>
        <v/>
      </c>
      <c r="CA360" s="65" t="str">
        <f t="shared" si="901"/>
        <v/>
      </c>
      <c r="CB360" s="68" t="str">
        <f t="shared" si="823"/>
        <v/>
      </c>
      <c r="CC360" s="32"/>
      <c r="CD360" s="120"/>
      <c r="CE360" s="62" t="str">
        <f t="shared" si="780"/>
        <v/>
      </c>
      <c r="CF360" s="62" t="str">
        <f t="shared" si="824"/>
        <v/>
      </c>
      <c r="CG360" s="65" t="str">
        <f t="shared" si="902"/>
        <v/>
      </c>
      <c r="CH360" s="68" t="str">
        <f t="shared" si="825"/>
        <v/>
      </c>
      <c r="CI360" s="32"/>
      <c r="CJ360" s="120"/>
      <c r="CK360" s="62" t="str">
        <f t="shared" si="781"/>
        <v/>
      </c>
      <c r="CL360" s="62" t="str">
        <f t="shared" si="826"/>
        <v/>
      </c>
      <c r="CM360" s="65" t="str">
        <f t="shared" si="903"/>
        <v/>
      </c>
      <c r="CN360" s="68" t="str">
        <f t="shared" si="827"/>
        <v/>
      </c>
      <c r="CO360" s="32"/>
      <c r="CP360" s="120"/>
      <c r="CQ360" s="62" t="str">
        <f t="shared" si="782"/>
        <v/>
      </c>
      <c r="CR360" s="62" t="str">
        <f t="shared" si="828"/>
        <v/>
      </c>
      <c r="CS360" s="65" t="str">
        <f t="shared" si="904"/>
        <v/>
      </c>
      <c r="CT360" s="68" t="str">
        <f t="shared" si="829"/>
        <v/>
      </c>
      <c r="CU360" s="32"/>
      <c r="CV360" s="120"/>
      <c r="CW360" s="62" t="str">
        <f t="shared" si="783"/>
        <v/>
      </c>
      <c r="CX360" s="62" t="str">
        <f t="shared" si="830"/>
        <v/>
      </c>
      <c r="CY360" s="65" t="str">
        <f t="shared" si="905"/>
        <v/>
      </c>
      <c r="CZ360" s="68" t="str">
        <f t="shared" si="831"/>
        <v/>
      </c>
      <c r="DA360" s="32"/>
      <c r="DB360" s="120"/>
      <c r="DC360" s="62" t="str">
        <f t="shared" si="784"/>
        <v/>
      </c>
      <c r="DD360" s="62" t="str">
        <f t="shared" si="832"/>
        <v/>
      </c>
      <c r="DE360" s="65" t="str">
        <f t="shared" si="906"/>
        <v/>
      </c>
      <c r="DF360" s="68" t="str">
        <f t="shared" si="833"/>
        <v/>
      </c>
      <c r="DG360" s="32"/>
      <c r="DH360" s="120"/>
      <c r="DI360" s="62" t="str">
        <f t="shared" si="785"/>
        <v/>
      </c>
      <c r="DJ360" s="62" t="str">
        <f t="shared" si="834"/>
        <v/>
      </c>
      <c r="DK360" s="65" t="str">
        <f t="shared" si="907"/>
        <v/>
      </c>
      <c r="DL360" s="68" t="str">
        <f t="shared" si="835"/>
        <v/>
      </c>
      <c r="DM360" s="32"/>
      <c r="DN360" s="120"/>
      <c r="DO360" s="62" t="str">
        <f t="shared" si="786"/>
        <v/>
      </c>
      <c r="DP360" s="62" t="str">
        <f t="shared" si="836"/>
        <v/>
      </c>
      <c r="DQ360" s="65" t="str">
        <f t="shared" si="908"/>
        <v/>
      </c>
      <c r="DR360" s="68" t="str">
        <f t="shared" si="837"/>
        <v/>
      </c>
      <c r="DS360" s="32"/>
      <c r="DT360" s="120"/>
      <c r="DU360" s="62" t="str">
        <f t="shared" si="787"/>
        <v/>
      </c>
      <c r="DV360" s="62" t="str">
        <f t="shared" si="838"/>
        <v/>
      </c>
      <c r="DW360" s="65" t="str">
        <f t="shared" si="909"/>
        <v/>
      </c>
      <c r="DX360" s="68" t="str">
        <f t="shared" si="839"/>
        <v/>
      </c>
      <c r="DY360" s="32"/>
      <c r="DZ360" s="120"/>
      <c r="EA360" s="62" t="str">
        <f t="shared" si="788"/>
        <v/>
      </c>
      <c r="EB360" s="62" t="str">
        <f t="shared" si="840"/>
        <v/>
      </c>
      <c r="EC360" s="65" t="str">
        <f t="shared" si="910"/>
        <v/>
      </c>
      <c r="ED360" s="68" t="str">
        <f t="shared" si="841"/>
        <v/>
      </c>
      <c r="EE360" s="32"/>
      <c r="EF360" s="120"/>
      <c r="EG360" s="62" t="str">
        <f t="shared" si="789"/>
        <v/>
      </c>
      <c r="EH360" s="62" t="str">
        <f t="shared" si="842"/>
        <v/>
      </c>
      <c r="EI360" s="65" t="str">
        <f t="shared" si="911"/>
        <v/>
      </c>
      <c r="EJ360" s="68" t="str">
        <f t="shared" si="843"/>
        <v/>
      </c>
      <c r="EK360" s="32"/>
      <c r="EL360" s="120"/>
      <c r="EM360" s="62" t="str">
        <f t="shared" si="790"/>
        <v/>
      </c>
      <c r="EN360" s="62" t="str">
        <f t="shared" si="844"/>
        <v/>
      </c>
      <c r="EO360" s="65" t="str">
        <f t="shared" si="912"/>
        <v/>
      </c>
      <c r="EP360" s="68" t="str">
        <f t="shared" si="845"/>
        <v/>
      </c>
      <c r="EQ360" s="32"/>
      <c r="ER360" s="120"/>
      <c r="ES360" s="62" t="str">
        <f t="shared" si="791"/>
        <v/>
      </c>
      <c r="ET360" s="62" t="str">
        <f t="shared" si="846"/>
        <v/>
      </c>
      <c r="EU360" s="65" t="str">
        <f t="shared" si="913"/>
        <v/>
      </c>
      <c r="EV360" s="68" t="str">
        <f t="shared" si="847"/>
        <v/>
      </c>
      <c r="EW360" s="32"/>
      <c r="EX360" s="120"/>
      <c r="EY360" s="62" t="str">
        <f t="shared" si="792"/>
        <v/>
      </c>
      <c r="EZ360" s="62" t="str">
        <f t="shared" si="848"/>
        <v/>
      </c>
      <c r="FA360" s="65" t="str">
        <f t="shared" si="914"/>
        <v/>
      </c>
      <c r="FB360" s="68" t="str">
        <f t="shared" si="849"/>
        <v/>
      </c>
      <c r="FC360" s="32"/>
      <c r="FD360" s="120"/>
      <c r="FE360" s="62" t="str">
        <f t="shared" si="793"/>
        <v/>
      </c>
      <c r="FF360" s="62" t="str">
        <f t="shared" si="850"/>
        <v/>
      </c>
      <c r="FG360" s="65" t="str">
        <f t="shared" si="915"/>
        <v/>
      </c>
      <c r="FH360" s="68" t="str">
        <f t="shared" si="851"/>
        <v/>
      </c>
      <c r="FI360" s="32"/>
      <c r="FJ360" s="120"/>
      <c r="FK360" s="62" t="str">
        <f t="shared" si="794"/>
        <v/>
      </c>
      <c r="FL360" s="62" t="str">
        <f t="shared" si="852"/>
        <v/>
      </c>
      <c r="FM360" s="65" t="str">
        <f t="shared" si="916"/>
        <v/>
      </c>
      <c r="FN360" s="68" t="str">
        <f t="shared" si="853"/>
        <v/>
      </c>
      <c r="FO360" s="32"/>
      <c r="FP360" s="120"/>
      <c r="FQ360" s="62" t="str">
        <f t="shared" si="795"/>
        <v/>
      </c>
      <c r="FR360" s="62" t="str">
        <f t="shared" si="854"/>
        <v/>
      </c>
      <c r="FS360" s="65" t="str">
        <f t="shared" si="917"/>
        <v/>
      </c>
      <c r="FT360" s="68" t="str">
        <f t="shared" si="855"/>
        <v/>
      </c>
      <c r="FU360" s="32"/>
      <c r="FV360" s="120"/>
      <c r="FW360" s="62" t="str">
        <f t="shared" si="796"/>
        <v/>
      </c>
      <c r="FX360" s="62" t="str">
        <f t="shared" si="856"/>
        <v/>
      </c>
      <c r="FY360" s="65" t="str">
        <f t="shared" si="918"/>
        <v/>
      </c>
      <c r="FZ360" s="68" t="str">
        <f t="shared" si="857"/>
        <v/>
      </c>
      <c r="GA360" s="32"/>
      <c r="GC360" s="7" t="str">
        <f t="shared" si="858"/>
        <v/>
      </c>
      <c r="GD360" s="7" t="str">
        <f t="shared" ca="1" si="797"/>
        <v/>
      </c>
      <c r="GT360" s="71" t="str">
        <f>IF(GT$9="", "", IF(AND(NOT('Personnel Details'!$N$11=""), $B360&gt;='Personnel Details'!$N$11), 'Personnel Details'!$O$11, IF(AND(NOT('Personnel Details'!$I$11=""), $B360&gt;='Personnel Details'!$I$11), 'Personnel Details'!$J$11, 'Personnel Details'!$E$11)))</f>
        <v/>
      </c>
      <c r="GU360" s="59" t="str">
        <f>IF(GT$9="", "", IF(AND(NOT('Personnel Details'!$N$11=""), $B360&gt;='Personnel Details'!$N$11), IF('Personnel Details'!$P$11="","", 'Personnel Details'!$P$11), IF(AND(NOT('Personnel Details'!$I$11=""), $B360&gt;='Personnel Details'!$I$11), IF('Personnel Details'!$K$11="", "", 'Personnel Details'!$K$11), IF('Personnel Details'!$F$11="", "", 'Personnel Details'!$F$11))))</f>
        <v/>
      </c>
      <c r="GV360" s="74" t="str">
        <f>IF(GT$9="", "", IF(AND(NOT('Personnel Details'!$N$11=""), $B360&gt;='Personnel Details'!$N$11), 'Personnel Details'!$Q$11, IF(AND(NOT('Personnel Details'!$I$11=""), $B360&gt;='Personnel Details'!$I$11), 'Personnel Details'!$L$11, 'Personnel Details'!$G$11)))</f>
        <v/>
      </c>
      <c r="GW360" s="59" t="str">
        <f t="shared" si="859"/>
        <v/>
      </c>
      <c r="GX360" s="53"/>
      <c r="GZ360" s="78" t="str">
        <f>IF(GZ$9="", "", IF(AND(NOT('Personnel Details'!$N$12=""), $B360&gt;='Personnel Details'!$N$12), 'Personnel Details'!$O$12, IF(AND(NOT('Personnel Details'!$I$12=""), $B360&gt;='Personnel Details'!$I$12), 'Personnel Details'!$J$12, 'Personnel Details'!$E$12)))</f>
        <v/>
      </c>
      <c r="HA360" s="59" t="str">
        <f>IF(GZ$9="", "", IF(AND(NOT('Personnel Details'!$N$12=""), $B360&gt;='Personnel Details'!$N$12), IF('Personnel Details'!$P$12="","", 'Personnel Details'!$P$12), IF(AND(NOT('Personnel Details'!$I$12=""), $B360&gt;='Personnel Details'!$I$12), IF('Personnel Details'!$K$12="", "", 'Personnel Details'!$K$12), IF('Personnel Details'!$F$12="", "", 'Personnel Details'!$F$12))))</f>
        <v/>
      </c>
      <c r="HB360" s="79" t="str">
        <f>IF(GZ$9="", "", IF(AND(NOT('Personnel Details'!$N$12=""), $B360&gt;='Personnel Details'!$N$12), 'Personnel Details'!$Q$12, IF(AND(NOT('Personnel Details'!$I$12=""), $B360&gt;='Personnel Details'!$I$12), 'Personnel Details'!$L$12, 'Personnel Details'!$G$12)))</f>
        <v/>
      </c>
      <c r="HC360" s="59" t="str">
        <f t="shared" si="860"/>
        <v/>
      </c>
      <c r="HD360" s="53"/>
      <c r="HF360" s="78" t="str">
        <f>IF(HF$9="", "", IF(AND(NOT('Personnel Details'!$N$13=""), $B360&gt;='Personnel Details'!$N$13), 'Personnel Details'!$O$13, IF(AND(NOT('Personnel Details'!$I$13=""), $B360&gt;='Personnel Details'!$I$13), 'Personnel Details'!$J$13, 'Personnel Details'!$E$13)))</f>
        <v/>
      </c>
      <c r="HG360" s="59" t="str">
        <f>IF(HF$9="", "", IF(AND(NOT('Personnel Details'!$N$13=""), $B360&gt;='Personnel Details'!$N$13), IF('Personnel Details'!$P$13="","", 'Personnel Details'!$P$13), IF(AND(NOT('Personnel Details'!$I$13=""), $B360&gt;='Personnel Details'!$I$13), IF('Personnel Details'!$K$13="", "", 'Personnel Details'!$K$13), IF('Personnel Details'!$F$13="", "", 'Personnel Details'!$F$13))))</f>
        <v/>
      </c>
      <c r="HH360" s="79" t="str">
        <f>IF(HF$9="", "", IF(AND(NOT('Personnel Details'!$N$13=""), $B360&gt;='Personnel Details'!$N$13), 'Personnel Details'!$Q$13, IF(AND(NOT('Personnel Details'!$I$13=""), $B360&gt;='Personnel Details'!$I$13), 'Personnel Details'!$L$13, 'Personnel Details'!$G$13)))</f>
        <v/>
      </c>
      <c r="HI360" s="59" t="str">
        <f t="shared" si="861"/>
        <v/>
      </c>
      <c r="HJ360" s="53"/>
      <c r="HL360" s="78" t="str">
        <f>IF(HL$9="", "", IF(AND(NOT('Personnel Details'!$N$14=""), $B360&gt;='Personnel Details'!$N$14), 'Personnel Details'!$O$14, IF(AND(NOT('Personnel Details'!$I$14=""), $B360&gt;='Personnel Details'!$I$14), 'Personnel Details'!$J$14, 'Personnel Details'!$E$14)))</f>
        <v/>
      </c>
      <c r="HM360" s="59" t="str">
        <f>IF(HL$9="", "", IF(AND(NOT('Personnel Details'!$N$14=""), $B360&gt;='Personnel Details'!$N$14), IF('Personnel Details'!$P$14="","", 'Personnel Details'!$P$14), IF(AND(NOT('Personnel Details'!$I$14=""), $B360&gt;='Personnel Details'!$I$14), IF('Personnel Details'!$K$14="", "", 'Personnel Details'!$K$14), IF('Personnel Details'!$F$14="", "", 'Personnel Details'!$F$14))))</f>
        <v/>
      </c>
      <c r="HN360" s="79" t="str">
        <f>IF(HL$9="", "", IF(AND(NOT('Personnel Details'!$N$14=""), $B360&gt;='Personnel Details'!$N$14), 'Personnel Details'!$Q$14, IF(AND(NOT('Personnel Details'!$I$14=""), $B360&gt;='Personnel Details'!$I$14), 'Personnel Details'!$L$14, 'Personnel Details'!$G$14)))</f>
        <v/>
      </c>
      <c r="HO360" s="59" t="str">
        <f t="shared" si="862"/>
        <v/>
      </c>
      <c r="HP360" s="53"/>
      <c r="HR360" s="78" t="str">
        <f>IF(HR$9="", "", IF(AND(NOT('Personnel Details'!$N$15=""), $B360&gt;='Personnel Details'!$N$15), 'Personnel Details'!$O$15, IF(AND(NOT('Personnel Details'!$I$15=""), $B360&gt;='Personnel Details'!$I$15), 'Personnel Details'!$J$15, 'Personnel Details'!$E$15)))</f>
        <v/>
      </c>
      <c r="HS360" s="59" t="str">
        <f>IF(HR$9="", "", IF(AND(NOT('Personnel Details'!$N$15=""), $B360&gt;='Personnel Details'!$N$15), IF('Personnel Details'!$P$15="","", 'Personnel Details'!$P$15), IF(AND(NOT('Personnel Details'!$I$15=""), $B360&gt;='Personnel Details'!$I$15), IF('Personnel Details'!$K$15="", "", 'Personnel Details'!$K$15), IF('Personnel Details'!$F$15="", "", 'Personnel Details'!$F$15))))</f>
        <v/>
      </c>
      <c r="HT360" s="79" t="str">
        <f>IF(HR$9="", "", IF(AND(NOT('Personnel Details'!$N$15=""), $B360&gt;='Personnel Details'!$N$15), 'Personnel Details'!$Q$15, IF(AND(NOT('Personnel Details'!$I$15=""), $B360&gt;='Personnel Details'!$I$15), 'Personnel Details'!$L$15, 'Personnel Details'!$G$15)))</f>
        <v/>
      </c>
      <c r="HU360" s="59" t="str">
        <f t="shared" si="863"/>
        <v/>
      </c>
      <c r="HV360" s="53"/>
      <c r="HX360" s="78" t="str">
        <f>IF(HX$9="", "", IF(AND(NOT('Personnel Details'!$N$16=""), $B360&gt;='Personnel Details'!$N$16), 'Personnel Details'!$O$16, IF(AND(NOT('Personnel Details'!$I$16=""), $B360&gt;='Personnel Details'!$I$16), 'Personnel Details'!$J$16, 'Personnel Details'!$E$16)))</f>
        <v/>
      </c>
      <c r="HY360" s="59" t="str">
        <f>IF(HX$9="", "", IF(AND(NOT('Personnel Details'!$N$16=""), $B360&gt;='Personnel Details'!$N$16), IF('Personnel Details'!$P$16="","", 'Personnel Details'!$P$16), IF(AND(NOT('Personnel Details'!$I$16=""), $B360&gt;='Personnel Details'!$I$16), IF('Personnel Details'!$K$16="", "", 'Personnel Details'!$K$16), IF('Personnel Details'!$F$16="", "", 'Personnel Details'!$F$16))))</f>
        <v/>
      </c>
      <c r="HZ360" s="79" t="str">
        <f>IF(HX$9="", "", IF(AND(NOT('Personnel Details'!$N$16=""), $B360&gt;='Personnel Details'!$N$16), 'Personnel Details'!$Q$16, IF(AND(NOT('Personnel Details'!$I$16=""), $B360&gt;='Personnel Details'!$I$16), 'Personnel Details'!$L$16, 'Personnel Details'!$G$16)))</f>
        <v/>
      </c>
      <c r="IA360" s="59" t="str">
        <f t="shared" si="864"/>
        <v/>
      </c>
      <c r="IB360" s="53"/>
      <c r="ID360" s="78" t="str">
        <f>IF(ID$9="", "", IF(AND(NOT('Personnel Details'!$N$17=""), $B360&gt;='Personnel Details'!$N$17), 'Personnel Details'!$O$17, IF(AND(NOT('Personnel Details'!$I$17=""), $B360&gt;='Personnel Details'!$I$17), 'Personnel Details'!$J$17, 'Personnel Details'!$E$17)))</f>
        <v/>
      </c>
      <c r="IE360" s="59" t="str">
        <f>IF(ID$9="", "", IF(AND(NOT('Personnel Details'!$N$17=""), $B360&gt;='Personnel Details'!$N$17), IF('Personnel Details'!$P$17="","", 'Personnel Details'!$P$17), IF(AND(NOT('Personnel Details'!$I$17=""), $B360&gt;='Personnel Details'!$I$17), IF('Personnel Details'!$K$17="", "", 'Personnel Details'!$K$17), IF('Personnel Details'!$F$17="", "", 'Personnel Details'!$F$17))))</f>
        <v/>
      </c>
      <c r="IF360" s="79" t="str">
        <f>IF(ID$9="", "", IF(AND(NOT('Personnel Details'!$N$17=""), $B360&gt;='Personnel Details'!$N$17), 'Personnel Details'!$Q$17, IF(AND(NOT('Personnel Details'!$I$17=""), $B360&gt;='Personnel Details'!$I$17), 'Personnel Details'!$L$17, 'Personnel Details'!$G$17)))</f>
        <v/>
      </c>
      <c r="IG360" s="59" t="str">
        <f t="shared" si="865"/>
        <v/>
      </c>
      <c r="IH360" s="53"/>
      <c r="IJ360" s="78" t="str">
        <f>IF(IJ$9="", "", IF(AND(NOT('Personnel Details'!$N$18=""), $B360&gt;='Personnel Details'!$N$18), 'Personnel Details'!$O$18, IF(AND(NOT('Personnel Details'!$I$18=""), $B360&gt;='Personnel Details'!$I$18), 'Personnel Details'!$J$18, 'Personnel Details'!$E$18)))</f>
        <v/>
      </c>
      <c r="IK360" s="59" t="str">
        <f>IF(IJ$9="", "", IF(AND(NOT('Personnel Details'!$N$18=""), $B360&gt;='Personnel Details'!$N$18), IF('Personnel Details'!$P$18="","", 'Personnel Details'!$P$18), IF(AND(NOT('Personnel Details'!$I$18=""), $B360&gt;='Personnel Details'!$I$18), IF('Personnel Details'!$K$18="", "", 'Personnel Details'!$K$18), IF('Personnel Details'!$F$18="", "", 'Personnel Details'!$F$18))))</f>
        <v/>
      </c>
      <c r="IL360" s="79" t="str">
        <f>IF(IJ$9="", "", IF(AND(NOT('Personnel Details'!$N$18=""), $B360&gt;='Personnel Details'!$N$18), 'Personnel Details'!$Q$18, IF(AND(NOT('Personnel Details'!$I$18=""), $B360&gt;='Personnel Details'!$I$18), 'Personnel Details'!$L$18, 'Personnel Details'!$G$18)))</f>
        <v/>
      </c>
      <c r="IM360" s="59" t="str">
        <f t="shared" si="866"/>
        <v/>
      </c>
      <c r="IN360" s="53"/>
      <c r="IP360" s="78" t="str">
        <f>IF(IP$9="", "", IF(AND(NOT('Personnel Details'!$N$19=""), $B360&gt;='Personnel Details'!$N$19), 'Personnel Details'!$O$19, IF(AND(NOT('Personnel Details'!$I$19=""), $B360&gt;='Personnel Details'!$I$19), 'Personnel Details'!$J$19, 'Personnel Details'!$E$19)))</f>
        <v/>
      </c>
      <c r="IQ360" s="59" t="str">
        <f>IF(IP$9="", "", IF(AND(NOT('Personnel Details'!$N$19=""), $B360&gt;='Personnel Details'!$N$19), IF('Personnel Details'!$P$19="","", 'Personnel Details'!$P$19), IF(AND(NOT('Personnel Details'!$I$19=""), $B360&gt;='Personnel Details'!$I$19), IF('Personnel Details'!$K$19="", "", 'Personnel Details'!$K$19), IF('Personnel Details'!$F$19="", "", 'Personnel Details'!$F$19))))</f>
        <v/>
      </c>
      <c r="IR360" s="79" t="str">
        <f>IF(IP$9="", "", IF(AND(NOT('Personnel Details'!$N$19=""), $B360&gt;='Personnel Details'!$N$19), 'Personnel Details'!$Q$19, IF(AND(NOT('Personnel Details'!$I$19=""), $B360&gt;='Personnel Details'!$I$19), 'Personnel Details'!$L$19, 'Personnel Details'!$G$19)))</f>
        <v/>
      </c>
      <c r="IS360" s="59" t="str">
        <f t="shared" si="867"/>
        <v/>
      </c>
      <c r="IT360" s="53"/>
      <c r="IV360" s="78" t="str">
        <f>IF(IV$9="", "", IF(AND(NOT('Personnel Details'!$N$20=""), $B360&gt;='Personnel Details'!$N$20), 'Personnel Details'!$O$20, IF(AND(NOT('Personnel Details'!$I$20=""), $B360&gt;='Personnel Details'!$I$20), 'Personnel Details'!$J$20, 'Personnel Details'!$E$20)))</f>
        <v/>
      </c>
      <c r="IW360" s="59" t="str">
        <f>IF(IV$9="", "", IF(AND(NOT('Personnel Details'!$N$20=""), $B360&gt;='Personnel Details'!$N$20), IF('Personnel Details'!$P$20="","", 'Personnel Details'!$P$20), IF(AND(NOT('Personnel Details'!$I$20=""), $B360&gt;='Personnel Details'!$I$20), IF('Personnel Details'!$K$20="", "", 'Personnel Details'!$K$20), IF('Personnel Details'!$F$20="", "", 'Personnel Details'!$F$20))))</f>
        <v/>
      </c>
      <c r="IX360" s="79" t="str">
        <f>IF(IV$9="", "", IF(AND(NOT('Personnel Details'!$N$20=""), $B360&gt;='Personnel Details'!$N$20), 'Personnel Details'!$Q$20, IF(AND(NOT('Personnel Details'!$I$20=""), $B360&gt;='Personnel Details'!$I$20), 'Personnel Details'!$L$20, 'Personnel Details'!$G$20)))</f>
        <v/>
      </c>
      <c r="IY360" s="59" t="str">
        <f t="shared" si="868"/>
        <v/>
      </c>
      <c r="IZ360" s="53"/>
      <c r="JB360" s="78" t="str">
        <f>IF(JB$9="", "", IF(AND(NOT('Personnel Details'!$N$21=""), $B360&gt;='Personnel Details'!$N$21), 'Personnel Details'!$O$21, IF(AND(NOT('Personnel Details'!$I$21=""), $B360&gt;='Personnel Details'!$I$21), 'Personnel Details'!$J$21, 'Personnel Details'!$E$21)))</f>
        <v/>
      </c>
      <c r="JC360" s="59" t="str">
        <f>IF(JB$9="", "", IF(AND(NOT('Personnel Details'!$N$21=""), $B360&gt;='Personnel Details'!$N$21), IF('Personnel Details'!$P$21="","", 'Personnel Details'!$P$21), IF(AND(NOT('Personnel Details'!$I$21=""), $B360&gt;='Personnel Details'!$I$21), IF('Personnel Details'!$K$21="", "", 'Personnel Details'!$K$21), IF('Personnel Details'!$F$21="", "", 'Personnel Details'!$F$21))))</f>
        <v/>
      </c>
      <c r="JD360" s="79" t="str">
        <f>IF(JB$9="", "", IF(AND(NOT('Personnel Details'!$N$21=""), $B360&gt;='Personnel Details'!$N$21), 'Personnel Details'!$Q$21, IF(AND(NOT('Personnel Details'!$I$21=""), $B360&gt;='Personnel Details'!$I$21), 'Personnel Details'!$L$21, 'Personnel Details'!$G$21)))</f>
        <v/>
      </c>
      <c r="JE360" s="59" t="str">
        <f t="shared" si="869"/>
        <v/>
      </c>
      <c r="JF360" s="53"/>
      <c r="JH360" s="78" t="str">
        <f>IF(JH$9="", "", IF(AND(NOT('Personnel Details'!$N$22=""), $B360&gt;='Personnel Details'!$N$22), 'Personnel Details'!$O$22, IF(AND(NOT('Personnel Details'!$I$22=""), $B360&gt;='Personnel Details'!$I$22), 'Personnel Details'!$J$22, 'Personnel Details'!$E$22)))</f>
        <v/>
      </c>
      <c r="JI360" s="59" t="str">
        <f>IF(JH$9="", "", IF(AND(NOT('Personnel Details'!$N$22=""), $B360&gt;='Personnel Details'!$N$22), IF('Personnel Details'!$P$22="","", 'Personnel Details'!$P$22), IF(AND(NOT('Personnel Details'!$I$22=""), $B360&gt;='Personnel Details'!$I$22), IF('Personnel Details'!$K$22="", "", 'Personnel Details'!$K$22), IF('Personnel Details'!$F$22="", "", 'Personnel Details'!$F$22))))</f>
        <v/>
      </c>
      <c r="JJ360" s="79" t="str">
        <f>IF(JH$9="", "", IF(AND(NOT('Personnel Details'!$N$22=""), $B360&gt;='Personnel Details'!$N$22), 'Personnel Details'!$Q$22, IF(AND(NOT('Personnel Details'!$I$22=""), $B360&gt;='Personnel Details'!$I$22), 'Personnel Details'!$L$22, 'Personnel Details'!$G$22)))</f>
        <v/>
      </c>
      <c r="JK360" s="59" t="str">
        <f t="shared" si="870"/>
        <v/>
      </c>
      <c r="JL360" s="53"/>
      <c r="JN360" s="78" t="str">
        <f>IF(JN$9="", "", IF(AND(NOT('Personnel Details'!$N$23=""), $B360&gt;='Personnel Details'!$N$23), 'Personnel Details'!$O$23, IF(AND(NOT('Personnel Details'!$I$23=""), $B360&gt;='Personnel Details'!$I$23), 'Personnel Details'!$J$23, 'Personnel Details'!$E$23)))</f>
        <v/>
      </c>
      <c r="JO360" s="59" t="str">
        <f>IF(JN$9="", "", IF(AND(NOT('Personnel Details'!$N$23=""), $B360&gt;='Personnel Details'!$N$23), IF('Personnel Details'!$P$23="","", 'Personnel Details'!$P$23), IF(AND(NOT('Personnel Details'!$I$23=""), $B360&gt;='Personnel Details'!$I$23), IF('Personnel Details'!$K$23="", "", 'Personnel Details'!$K$23), IF('Personnel Details'!$F$23="", "", 'Personnel Details'!$F$23))))</f>
        <v/>
      </c>
      <c r="JP360" s="79" t="str">
        <f>IF(JN$9="", "", IF(AND(NOT('Personnel Details'!$N$23=""), $B360&gt;='Personnel Details'!$N$23), 'Personnel Details'!$Q$23, IF(AND(NOT('Personnel Details'!$I$23=""), $B360&gt;='Personnel Details'!$I$23), 'Personnel Details'!$L$23, 'Personnel Details'!$G$23)))</f>
        <v/>
      </c>
      <c r="JQ360" s="59" t="str">
        <f t="shared" si="871"/>
        <v/>
      </c>
      <c r="JR360" s="53"/>
      <c r="JT360" s="78" t="str">
        <f>IF(JT$9="", "", IF(AND(NOT('Personnel Details'!$N$24=""), $B360&gt;='Personnel Details'!$N$24), 'Personnel Details'!$O$24, IF(AND(NOT('Personnel Details'!$I$24=""), $B360&gt;='Personnel Details'!$I$24), 'Personnel Details'!$J$24, 'Personnel Details'!$E$24)))</f>
        <v/>
      </c>
      <c r="JU360" s="59" t="str">
        <f>IF(JT$9="", "", IF(AND(NOT('Personnel Details'!$N$24=""), $B360&gt;='Personnel Details'!$N$24), IF('Personnel Details'!$P$24="","", 'Personnel Details'!$P$24), IF(AND(NOT('Personnel Details'!$I$24=""), $B360&gt;='Personnel Details'!$I$24), IF('Personnel Details'!$K$24="", "", 'Personnel Details'!$K$24), IF('Personnel Details'!$F$24="", "", 'Personnel Details'!$F$24))))</f>
        <v/>
      </c>
      <c r="JV360" s="79" t="str">
        <f>IF(JT$9="", "", IF(AND(NOT('Personnel Details'!$N$24=""), $B360&gt;='Personnel Details'!$N$24), 'Personnel Details'!$Q$24, IF(AND(NOT('Personnel Details'!$I$24=""), $B360&gt;='Personnel Details'!$I$24), 'Personnel Details'!$L$24, 'Personnel Details'!$G$24)))</f>
        <v/>
      </c>
      <c r="JW360" s="59" t="str">
        <f t="shared" si="872"/>
        <v/>
      </c>
      <c r="JX360" s="53"/>
      <c r="JZ360" s="78" t="str">
        <f>IF(JZ$9="", "", IF(AND(NOT('Personnel Details'!$N$25=""), $B360&gt;='Personnel Details'!$N$25), 'Personnel Details'!$O$25, IF(AND(NOT('Personnel Details'!$I$25=""), $B360&gt;='Personnel Details'!$I$25), 'Personnel Details'!$J$25, 'Personnel Details'!$E$25)))</f>
        <v/>
      </c>
      <c r="KA360" s="59" t="str">
        <f>IF(JZ$9="", "", IF(AND(NOT('Personnel Details'!$N$25=""), $B360&gt;='Personnel Details'!$N$25), IF('Personnel Details'!$P$25="","", 'Personnel Details'!$P$25), IF(AND(NOT('Personnel Details'!$I$25=""), $B360&gt;='Personnel Details'!$I$25), IF('Personnel Details'!$K$25="", "", 'Personnel Details'!$K$25), IF('Personnel Details'!$F$25="", "", 'Personnel Details'!$F$25))))</f>
        <v/>
      </c>
      <c r="KB360" s="79" t="str">
        <f>IF(JZ$9="", "", IF(AND(NOT('Personnel Details'!$N$25=""), $B360&gt;='Personnel Details'!$N$25), 'Personnel Details'!$Q$25, IF(AND(NOT('Personnel Details'!$I$25=""), $B360&gt;='Personnel Details'!$I$25), 'Personnel Details'!$L$25, 'Personnel Details'!$G$25)))</f>
        <v/>
      </c>
      <c r="KC360" s="59" t="str">
        <f t="shared" si="873"/>
        <v/>
      </c>
      <c r="KD360" s="53"/>
      <c r="KF360" s="78" t="str">
        <f>IF(KF$9="", "", IF(AND(NOT('Personnel Details'!$N$26=""), $B360&gt;='Personnel Details'!$N$26), 'Personnel Details'!$O$26, IF(AND(NOT('Personnel Details'!$I$26=""), $B360&gt;='Personnel Details'!$I$26), 'Personnel Details'!$J$26, 'Personnel Details'!$E$26)))</f>
        <v/>
      </c>
      <c r="KG360" s="59" t="str">
        <f>IF(KF$9="", "", IF(AND(NOT('Personnel Details'!$N$26=""), $B360&gt;='Personnel Details'!$N$26), IF('Personnel Details'!$P$26="","", 'Personnel Details'!$P$26), IF(AND(NOT('Personnel Details'!$I$26=""), $B360&gt;='Personnel Details'!$I$26), IF('Personnel Details'!$K$26="", "", 'Personnel Details'!$K$26), IF('Personnel Details'!$F$26="", "", 'Personnel Details'!$F$26))))</f>
        <v/>
      </c>
      <c r="KH360" s="79" t="str">
        <f>IF(KF$9="", "", IF(AND(NOT('Personnel Details'!$N$26=""), $B360&gt;='Personnel Details'!$N$26), 'Personnel Details'!$Q$26, IF(AND(NOT('Personnel Details'!$I$26=""), $B360&gt;='Personnel Details'!$I$26), 'Personnel Details'!$L$26, 'Personnel Details'!$G$26)))</f>
        <v/>
      </c>
      <c r="KI360" s="59" t="str">
        <f t="shared" si="874"/>
        <v/>
      </c>
      <c r="KJ360" s="53"/>
      <c r="KL360" s="78" t="str">
        <f>IF(KL$9="", "", IF(AND(NOT('Personnel Details'!$N$27=""), $B360&gt;='Personnel Details'!$N$27), 'Personnel Details'!$O$27, IF(AND(NOT('Personnel Details'!$I$27=""), $B360&gt;='Personnel Details'!$I$27), 'Personnel Details'!$J$27, 'Personnel Details'!$E$27)))</f>
        <v/>
      </c>
      <c r="KM360" s="59" t="str">
        <f>IF(KL$9="", "", IF(AND(NOT('Personnel Details'!$N$27=""), $B360&gt;='Personnel Details'!$N$27), IF('Personnel Details'!$P$27="","", 'Personnel Details'!$P$27), IF(AND(NOT('Personnel Details'!$I$27=""), $B360&gt;='Personnel Details'!$I$27), IF('Personnel Details'!$K$27="", "", 'Personnel Details'!$K$27), IF('Personnel Details'!$F$27="", "", 'Personnel Details'!$F$27))))</f>
        <v/>
      </c>
      <c r="KN360" s="79" t="str">
        <f>IF(KL$9="", "", IF(AND(NOT('Personnel Details'!$N$27=""), $B360&gt;='Personnel Details'!$N$27), 'Personnel Details'!$Q$27, IF(AND(NOT('Personnel Details'!$I$27=""), $B360&gt;='Personnel Details'!$I$27), 'Personnel Details'!$L$27, 'Personnel Details'!$G$27)))</f>
        <v/>
      </c>
      <c r="KO360" s="59" t="str">
        <f t="shared" si="875"/>
        <v/>
      </c>
      <c r="KP360" s="53"/>
      <c r="KR360" s="78" t="str">
        <f>IF(KR$9="", "", IF(AND(NOT('Personnel Details'!$N$28=""), $B360&gt;='Personnel Details'!$N$28), 'Personnel Details'!$O$28, IF(AND(NOT('Personnel Details'!$I$28=""), $B360&gt;='Personnel Details'!$I$28), 'Personnel Details'!$J$28, 'Personnel Details'!$E$28)))</f>
        <v/>
      </c>
      <c r="KS360" s="59" t="str">
        <f>IF(KR$9="", "", IF(AND(NOT('Personnel Details'!$N$28=""), $B360&gt;='Personnel Details'!$N$28), IF('Personnel Details'!$P$28="","", 'Personnel Details'!$P$28), IF(AND(NOT('Personnel Details'!$I$28=""), $B360&gt;='Personnel Details'!$I$28), IF('Personnel Details'!$K$28="", "", 'Personnel Details'!$K$28), IF('Personnel Details'!$F$28="", "", 'Personnel Details'!$F$28))))</f>
        <v/>
      </c>
      <c r="KT360" s="79" t="str">
        <f>IF(KR$9="", "", IF(AND(NOT('Personnel Details'!$N$28=""), $B360&gt;='Personnel Details'!$N$28), 'Personnel Details'!$Q$28, IF(AND(NOT('Personnel Details'!$I$28=""), $B360&gt;='Personnel Details'!$I$28), 'Personnel Details'!$L$28, 'Personnel Details'!$G$28)))</f>
        <v/>
      </c>
      <c r="KU360" s="59" t="str">
        <f t="shared" si="876"/>
        <v/>
      </c>
      <c r="KV360" s="53"/>
      <c r="KX360" s="78" t="str">
        <f>IF(KX$9="", "", IF(AND(NOT('Personnel Details'!$N$29=""), $B360&gt;='Personnel Details'!$N$29), 'Personnel Details'!$O$29, IF(AND(NOT('Personnel Details'!$I$29=""), $B360&gt;='Personnel Details'!$I$29), 'Personnel Details'!$J$29, 'Personnel Details'!$E$29)))</f>
        <v/>
      </c>
      <c r="KY360" s="59" t="str">
        <f>IF(KX$9="", "", IF(AND(NOT('Personnel Details'!$N$29=""), $B360&gt;='Personnel Details'!$N$29), IF('Personnel Details'!$P$29="","", 'Personnel Details'!$P$29), IF(AND(NOT('Personnel Details'!$I$29=""), $B360&gt;='Personnel Details'!$I$29), IF('Personnel Details'!$K$29="", "", 'Personnel Details'!$K$29), IF('Personnel Details'!$F$29="", "", 'Personnel Details'!$F$29))))</f>
        <v/>
      </c>
      <c r="KZ360" s="79" t="str">
        <f>IF(KX$9="", "", IF(AND(NOT('Personnel Details'!$N$29=""), $B360&gt;='Personnel Details'!$N$29), 'Personnel Details'!$Q$29, IF(AND(NOT('Personnel Details'!$I$29=""), $B360&gt;='Personnel Details'!$I$29), 'Personnel Details'!$L$29, 'Personnel Details'!$G$29)))</f>
        <v/>
      </c>
      <c r="LA360" s="59" t="str">
        <f t="shared" si="877"/>
        <v/>
      </c>
      <c r="LB360" s="53"/>
      <c r="LD360" s="78" t="str">
        <f>IF(LD$9="", "", IF(AND(NOT('Personnel Details'!$N$30=""), $B360&gt;='Personnel Details'!$N$30), 'Personnel Details'!$O$30, IF(AND(NOT('Personnel Details'!$I$30=""), $B360&gt;='Personnel Details'!$I$30), 'Personnel Details'!$J$30, 'Personnel Details'!$E$30)))</f>
        <v/>
      </c>
      <c r="LE360" s="59" t="str">
        <f>IF(LD$9="", "", IF(AND(NOT('Personnel Details'!$N$30=""), $B360&gt;='Personnel Details'!$N$30), IF('Personnel Details'!$P$30="","", 'Personnel Details'!$P$30), IF(AND(NOT('Personnel Details'!$I$30=""), $B360&gt;='Personnel Details'!$I$30), IF('Personnel Details'!$K$30="", "", 'Personnel Details'!$K$30), IF('Personnel Details'!$F$30="", "", 'Personnel Details'!$F$30))))</f>
        <v/>
      </c>
      <c r="LF360" s="79" t="str">
        <f>IF(LD$9="", "", IF(AND(NOT('Personnel Details'!$N$30=""), $B360&gt;='Personnel Details'!$N$30), 'Personnel Details'!$Q$30, IF(AND(NOT('Personnel Details'!$I$30=""), $B360&gt;='Personnel Details'!$I$30), 'Personnel Details'!$L$30, 'Personnel Details'!$G$30)))</f>
        <v/>
      </c>
      <c r="LG360" s="59" t="str">
        <f t="shared" si="878"/>
        <v/>
      </c>
      <c r="LH360" s="53"/>
      <c r="LJ360" s="78" t="str">
        <f>IF(LJ$9="", "", IF(AND(NOT('Personnel Details'!$N$31=""), $B360&gt;='Personnel Details'!$N$31), 'Personnel Details'!$O$31, IF(AND(NOT('Personnel Details'!$I$31=""), $B360&gt;='Personnel Details'!$I$31), 'Personnel Details'!$J$31, 'Personnel Details'!$E$31)))</f>
        <v/>
      </c>
      <c r="LK360" s="59" t="str">
        <f>IF(LJ$9="", "", IF(AND(NOT('Personnel Details'!$N$31=""), $B360&gt;='Personnel Details'!$N$31), IF('Personnel Details'!$P$31="","", 'Personnel Details'!$P$31), IF(AND(NOT('Personnel Details'!$I$31=""), $B360&gt;='Personnel Details'!$I$31), IF('Personnel Details'!$K$31="", "", 'Personnel Details'!$K$31), IF('Personnel Details'!$F$31="", "", 'Personnel Details'!$F$31))))</f>
        <v/>
      </c>
      <c r="LL360" s="79" t="str">
        <f>IF(LJ$9="", "", IF(AND(NOT('Personnel Details'!$N$31=""), $B360&gt;='Personnel Details'!$N$31), 'Personnel Details'!$Q$31, IF(AND(NOT('Personnel Details'!$I$31=""), $B360&gt;='Personnel Details'!$I$31), 'Personnel Details'!$L$31, 'Personnel Details'!$G$31)))</f>
        <v/>
      </c>
      <c r="LM360" s="59" t="str">
        <f t="shared" si="879"/>
        <v/>
      </c>
      <c r="LN360" s="53"/>
      <c r="LP360" s="78" t="str">
        <f>IF(LP$9="", "", IF(AND(NOT('Personnel Details'!$N$32=""), $B360&gt;='Personnel Details'!$N$32), 'Personnel Details'!$O$32, IF(AND(NOT('Personnel Details'!$I$32=""), $B360&gt;='Personnel Details'!$I$32), 'Personnel Details'!$J$32, 'Personnel Details'!$E$32)))</f>
        <v/>
      </c>
      <c r="LQ360" s="59" t="str">
        <f>IF(LP$9="", "", IF(AND(NOT('Personnel Details'!$N$32=""), $B360&gt;='Personnel Details'!$N$32), IF('Personnel Details'!$P$32="","", 'Personnel Details'!$P$32), IF(AND(NOT('Personnel Details'!$I$32=""), $B360&gt;='Personnel Details'!$I$32), IF('Personnel Details'!$K$32="", "", 'Personnel Details'!$K$32), IF('Personnel Details'!$F$32="", "", 'Personnel Details'!$F$32))))</f>
        <v/>
      </c>
      <c r="LR360" s="79" t="str">
        <f>IF(LP$9="", "", IF(AND(NOT('Personnel Details'!$N$32=""), $B360&gt;='Personnel Details'!$N$32), 'Personnel Details'!$Q$32, IF(AND(NOT('Personnel Details'!$I$32=""), $B360&gt;='Personnel Details'!$I$32), 'Personnel Details'!$L$32, 'Personnel Details'!$G$32)))</f>
        <v/>
      </c>
      <c r="LS360" s="59" t="str">
        <f t="shared" si="880"/>
        <v/>
      </c>
      <c r="LT360" s="53"/>
      <c r="LV360" s="78" t="str">
        <f>IF(LV$9="", "", IF(AND(NOT('Personnel Details'!$N$33=""), $B360&gt;='Personnel Details'!$N$33), 'Personnel Details'!$O$33, IF(AND(NOT('Personnel Details'!$I$33=""), $B360&gt;='Personnel Details'!$I$33), 'Personnel Details'!$J$33, 'Personnel Details'!$E$33)))</f>
        <v/>
      </c>
      <c r="LW360" s="59" t="str">
        <f>IF(LV$9="", "", IF(AND(NOT('Personnel Details'!$N$33=""), $B360&gt;='Personnel Details'!$N$33), IF('Personnel Details'!$P$33="","", 'Personnel Details'!$P$33), IF(AND(NOT('Personnel Details'!$I$33=""), $B360&gt;='Personnel Details'!$I$33), IF('Personnel Details'!$K$33="", "", 'Personnel Details'!$K$33), IF('Personnel Details'!$F$33="", "", 'Personnel Details'!$F$33))))</f>
        <v/>
      </c>
      <c r="LX360" s="79" t="str">
        <f>IF(LV$9="", "", IF(AND(NOT('Personnel Details'!$N$33=""), $B360&gt;='Personnel Details'!$N$33), 'Personnel Details'!$Q$33, IF(AND(NOT('Personnel Details'!$I$33=""), $B360&gt;='Personnel Details'!$I$33), 'Personnel Details'!$L$33, 'Personnel Details'!$G$33)))</f>
        <v/>
      </c>
      <c r="LY360" s="59" t="str">
        <f t="shared" si="881"/>
        <v/>
      </c>
      <c r="LZ360" s="53"/>
      <c r="MB360" s="78" t="str">
        <f>IF(MB$9="", "", IF(AND(NOT('Personnel Details'!$N$34=""), $B360&gt;='Personnel Details'!$N$34), 'Personnel Details'!$O$34, IF(AND(NOT('Personnel Details'!$I$34=""), $B360&gt;='Personnel Details'!$I$34), 'Personnel Details'!$J$34, 'Personnel Details'!$E$34)))</f>
        <v/>
      </c>
      <c r="MC360" s="59" t="str">
        <f>IF(MB$9="", "", IF(AND(NOT('Personnel Details'!$N$34=""), $B360&gt;='Personnel Details'!$N$34), IF('Personnel Details'!$P$34="","", 'Personnel Details'!$P$34), IF(AND(NOT('Personnel Details'!$I$34=""), $B360&gt;='Personnel Details'!$I$34), IF('Personnel Details'!$K$34="", "", 'Personnel Details'!$K$34), IF('Personnel Details'!$F$34="", "", 'Personnel Details'!$F$34))))</f>
        <v/>
      </c>
      <c r="MD360" s="79" t="str">
        <f>IF(MB$9="", "", IF(AND(NOT('Personnel Details'!$N$34=""), $B360&gt;='Personnel Details'!$N$34), 'Personnel Details'!$Q$34, IF(AND(NOT('Personnel Details'!$I$34=""), $B360&gt;='Personnel Details'!$I$34), 'Personnel Details'!$L$34, 'Personnel Details'!$G$34)))</f>
        <v/>
      </c>
      <c r="ME360" s="59" t="str">
        <f t="shared" si="882"/>
        <v/>
      </c>
      <c r="MF360" s="53"/>
      <c r="MH360" s="78" t="str">
        <f>IF(MH$9="", "", IF(AND(NOT('Personnel Details'!$N$35=""), $B360&gt;='Personnel Details'!$N$35), 'Personnel Details'!$O$35, IF(AND(NOT('Personnel Details'!$I$35=""), $B360&gt;='Personnel Details'!$I$35), 'Personnel Details'!$J$35, 'Personnel Details'!$E$35)))</f>
        <v/>
      </c>
      <c r="MI360" s="59" t="str">
        <f>IF(MH$9="", "", IF(AND(NOT('Personnel Details'!$N$35=""), $B360&gt;='Personnel Details'!$N$35), IF('Personnel Details'!$P$35="","", 'Personnel Details'!$P$35), IF(AND(NOT('Personnel Details'!$I$35=""), $B360&gt;='Personnel Details'!$I$35), IF('Personnel Details'!$K$35="", "", 'Personnel Details'!$K$35), IF('Personnel Details'!$F$35="", "", 'Personnel Details'!$F$35))))</f>
        <v/>
      </c>
      <c r="MJ360" s="79" t="str">
        <f>IF(MH$9="", "", IF(AND(NOT('Personnel Details'!$N$35=""), $B360&gt;='Personnel Details'!$N$35), 'Personnel Details'!$Q$35, IF(AND(NOT('Personnel Details'!$I$35=""), $B360&gt;='Personnel Details'!$I$35), 'Personnel Details'!$L$35, 'Personnel Details'!$G$35)))</f>
        <v/>
      </c>
      <c r="MK360" s="59" t="str">
        <f t="shared" si="883"/>
        <v/>
      </c>
      <c r="ML360" s="53"/>
      <c r="MN360" s="78" t="str">
        <f>IF(MN$9="", "", IF(AND(NOT('Personnel Details'!$N$36=""), $B360&gt;='Personnel Details'!$N$36), 'Personnel Details'!$O$36, IF(AND(NOT('Personnel Details'!$I$36=""), $B360&gt;='Personnel Details'!$I$36), 'Personnel Details'!$J$36, 'Personnel Details'!$E$36)))</f>
        <v/>
      </c>
      <c r="MO360" s="59" t="str">
        <f>IF(MN$9="", "", IF(AND(NOT('Personnel Details'!$N$36=""), $B360&gt;='Personnel Details'!$N$36), IF('Personnel Details'!$P$36="","", 'Personnel Details'!$P$36), IF(AND(NOT('Personnel Details'!$I$36=""), $B360&gt;='Personnel Details'!$I$36), IF('Personnel Details'!$K$36="", "", 'Personnel Details'!$K$36), IF('Personnel Details'!$F$36="", "", 'Personnel Details'!$F$36))))</f>
        <v/>
      </c>
      <c r="MP360" s="79" t="str">
        <f>IF(MN$9="", "", IF(AND(NOT('Personnel Details'!$N$36=""), $B360&gt;='Personnel Details'!$N$36), 'Personnel Details'!$Q$36, IF(AND(NOT('Personnel Details'!$I$36=""), $B360&gt;='Personnel Details'!$I$36), 'Personnel Details'!$L$36, 'Personnel Details'!$G$36)))</f>
        <v/>
      </c>
      <c r="MQ360" s="59" t="str">
        <f t="shared" si="884"/>
        <v/>
      </c>
      <c r="MR360" s="53"/>
      <c r="MT360" s="78" t="str">
        <f>IF(MT$9="", "", IF(AND(NOT('Personnel Details'!$N$37=""), $B360&gt;='Personnel Details'!$N$37), 'Personnel Details'!$O$37, IF(AND(NOT('Personnel Details'!$I$37=""), $B360&gt;='Personnel Details'!$I$37), 'Personnel Details'!$J$37, 'Personnel Details'!$E$37)))</f>
        <v/>
      </c>
      <c r="MU360" s="59" t="str">
        <f>IF(MT$9="", "", IF(AND(NOT('Personnel Details'!$N$37=""), $B360&gt;='Personnel Details'!$N$37), IF('Personnel Details'!$P$37="","", 'Personnel Details'!$P$37), IF(AND(NOT('Personnel Details'!$I$37=""), $B360&gt;='Personnel Details'!$I$37), IF('Personnel Details'!$K$37="", "", 'Personnel Details'!$K$37), IF('Personnel Details'!$F$37="", "", 'Personnel Details'!$F$37))))</f>
        <v/>
      </c>
      <c r="MV360" s="79" t="str">
        <f>IF(MT$9="", "", IF(AND(NOT('Personnel Details'!$N$37=""), $B360&gt;='Personnel Details'!$N$37), 'Personnel Details'!$Q$37, IF(AND(NOT('Personnel Details'!$I$37=""), $B360&gt;='Personnel Details'!$I$37), 'Personnel Details'!$L$37, 'Personnel Details'!$G$37)))</f>
        <v/>
      </c>
      <c r="MW360" s="59" t="str">
        <f t="shared" si="885"/>
        <v/>
      </c>
      <c r="MX360" s="53"/>
      <c r="MZ360" s="78" t="str">
        <f>IF(MZ$9="", "", IF(AND(NOT('Personnel Details'!$N$38=""), $B360&gt;='Personnel Details'!$N$38), 'Personnel Details'!$O$38, IF(AND(NOT('Personnel Details'!$I$38=""), $B360&gt;='Personnel Details'!$I$38), 'Personnel Details'!$J$38, 'Personnel Details'!$E$38)))</f>
        <v/>
      </c>
      <c r="NA360" s="59" t="str">
        <f>IF(MZ$9="", "", IF(AND(NOT('Personnel Details'!$N$38=""), $B360&gt;='Personnel Details'!$N$38), IF('Personnel Details'!$P$38="","", 'Personnel Details'!$P$38), IF(AND(NOT('Personnel Details'!$I$38=""), $B360&gt;='Personnel Details'!$I$38), IF('Personnel Details'!$K$38="", "", 'Personnel Details'!$K$38), IF('Personnel Details'!$F$38="", "", 'Personnel Details'!$F$38))))</f>
        <v/>
      </c>
      <c r="NB360" s="79" t="str">
        <f>IF(MZ$9="", "", IF(AND(NOT('Personnel Details'!$N$38=""), $B360&gt;='Personnel Details'!$N$38), 'Personnel Details'!$Q$38, IF(AND(NOT('Personnel Details'!$I$38=""), $B360&gt;='Personnel Details'!$I$38), 'Personnel Details'!$L$38, 'Personnel Details'!$G$38)))</f>
        <v/>
      </c>
      <c r="NC360" s="59" t="str">
        <f t="shared" si="886"/>
        <v/>
      </c>
      <c r="ND360" s="53"/>
      <c r="NF360" s="78" t="str">
        <f>IF(NF$9="", "", IF(AND(NOT('Personnel Details'!$N$39=""), $B360&gt;='Personnel Details'!$N$39), 'Personnel Details'!$O$39, IF(AND(NOT('Personnel Details'!$I$39=""), $B360&gt;='Personnel Details'!$I$39), 'Personnel Details'!$J$39, 'Personnel Details'!$E$39)))</f>
        <v/>
      </c>
      <c r="NG360" s="59" t="str">
        <f>IF(NF$9="", "", IF(AND(NOT('Personnel Details'!$N$39=""), $B360&gt;='Personnel Details'!$N$39), IF('Personnel Details'!$P$39="","", 'Personnel Details'!$P$39), IF(AND(NOT('Personnel Details'!$I$39=""), $B360&gt;='Personnel Details'!$I$39), IF('Personnel Details'!$K$39="", "", 'Personnel Details'!$K$39), IF('Personnel Details'!$F$39="", "", 'Personnel Details'!$F$39))))</f>
        <v/>
      </c>
      <c r="NH360" s="79" t="str">
        <f>IF(NF$9="", "", IF(AND(NOT('Personnel Details'!$N$39=""), $B360&gt;='Personnel Details'!$N$39), 'Personnel Details'!$Q$39, IF(AND(NOT('Personnel Details'!$I$39=""), $B360&gt;='Personnel Details'!$I$39), 'Personnel Details'!$L$39, 'Personnel Details'!$G$39)))</f>
        <v/>
      </c>
      <c r="NI360" s="59" t="str">
        <f t="shared" si="887"/>
        <v/>
      </c>
      <c r="NJ360" s="53"/>
      <c r="NL360" s="78" t="str">
        <f>IF(NL$9="", "", IF(AND(NOT('Personnel Details'!$N$40=""), $B360&gt;='Personnel Details'!$N$40), 'Personnel Details'!$O$40, IF(AND(NOT('Personnel Details'!$I$40=""), $B360&gt;='Personnel Details'!$I$40), 'Personnel Details'!$J$40, 'Personnel Details'!$E$40)))</f>
        <v/>
      </c>
      <c r="NM360" s="59" t="str">
        <f>IF(NL$9="", "", IF(AND(NOT('Personnel Details'!$N$40=""), $B360&gt;='Personnel Details'!$N$40), IF('Personnel Details'!$P$40="","", 'Personnel Details'!$P$40), IF(AND(NOT('Personnel Details'!$I$40=""), $B360&gt;='Personnel Details'!$I$40), IF('Personnel Details'!$K$40="", "", 'Personnel Details'!$K$40), IF('Personnel Details'!$F$40="", "", 'Personnel Details'!$F$40))))</f>
        <v/>
      </c>
      <c r="NN360" s="79" t="str">
        <f>IF(NL$9="", "", IF(AND(NOT('Personnel Details'!$N$40=""), $B360&gt;='Personnel Details'!$N$40), 'Personnel Details'!$Q$40, IF(AND(NOT('Personnel Details'!$I$40=""), $B360&gt;='Personnel Details'!$I$40), 'Personnel Details'!$L$40, 'Personnel Details'!$G$40)))</f>
        <v/>
      </c>
      <c r="NO360" s="59" t="str">
        <f t="shared" si="888"/>
        <v/>
      </c>
      <c r="NP360" s="53"/>
    </row>
    <row r="361" spans="1:380" x14ac:dyDescent="0.25">
      <c r="A361" s="32"/>
      <c r="B361" s="113" t="str">
        <f>IFERROR(IF(B360+1&gt;'Personnel Details'!$U$5, "", B360+1), "")</f>
        <v/>
      </c>
      <c r="C361" s="32"/>
      <c r="D361" s="120"/>
      <c r="E361" s="13" t="str">
        <f t="shared" si="767"/>
        <v/>
      </c>
      <c r="F361" s="13" t="str">
        <f t="shared" si="798"/>
        <v/>
      </c>
      <c r="G361" s="56" t="str">
        <f t="shared" si="889"/>
        <v/>
      </c>
      <c r="H361" s="16" t="str">
        <f t="shared" si="799"/>
        <v/>
      </c>
      <c r="I361" s="32"/>
      <c r="J361" s="120"/>
      <c r="K361" s="62" t="str">
        <f t="shared" si="768"/>
        <v/>
      </c>
      <c r="L361" s="62" t="str">
        <f t="shared" si="800"/>
        <v/>
      </c>
      <c r="M361" s="65" t="str">
        <f t="shared" si="890"/>
        <v/>
      </c>
      <c r="N361" s="68" t="str">
        <f t="shared" si="801"/>
        <v/>
      </c>
      <c r="O361" s="32"/>
      <c r="P361" s="120"/>
      <c r="Q361" s="62" t="str">
        <f t="shared" si="769"/>
        <v/>
      </c>
      <c r="R361" s="62" t="str">
        <f t="shared" si="802"/>
        <v/>
      </c>
      <c r="S361" s="65" t="str">
        <f t="shared" si="891"/>
        <v/>
      </c>
      <c r="T361" s="68" t="str">
        <f t="shared" si="803"/>
        <v/>
      </c>
      <c r="U361" s="32"/>
      <c r="V361" s="120"/>
      <c r="W361" s="62" t="str">
        <f t="shared" si="770"/>
        <v/>
      </c>
      <c r="X361" s="62" t="str">
        <f t="shared" si="804"/>
        <v/>
      </c>
      <c r="Y361" s="65" t="str">
        <f t="shared" si="892"/>
        <v/>
      </c>
      <c r="Z361" s="68" t="str">
        <f t="shared" si="805"/>
        <v/>
      </c>
      <c r="AA361" s="32"/>
      <c r="AB361" s="120"/>
      <c r="AC361" s="62" t="str">
        <f t="shared" si="771"/>
        <v/>
      </c>
      <c r="AD361" s="62" t="str">
        <f t="shared" si="806"/>
        <v/>
      </c>
      <c r="AE361" s="65" t="str">
        <f t="shared" si="893"/>
        <v/>
      </c>
      <c r="AF361" s="68" t="str">
        <f t="shared" si="807"/>
        <v/>
      </c>
      <c r="AG361" s="32"/>
      <c r="AH361" s="120"/>
      <c r="AI361" s="62" t="str">
        <f t="shared" si="772"/>
        <v/>
      </c>
      <c r="AJ361" s="62" t="str">
        <f t="shared" si="808"/>
        <v/>
      </c>
      <c r="AK361" s="65" t="str">
        <f t="shared" si="894"/>
        <v/>
      </c>
      <c r="AL361" s="68" t="str">
        <f t="shared" si="809"/>
        <v/>
      </c>
      <c r="AM361" s="32"/>
      <c r="AN361" s="120"/>
      <c r="AO361" s="62" t="str">
        <f t="shared" si="773"/>
        <v/>
      </c>
      <c r="AP361" s="62" t="str">
        <f t="shared" si="810"/>
        <v/>
      </c>
      <c r="AQ361" s="65" t="str">
        <f t="shared" si="895"/>
        <v/>
      </c>
      <c r="AR361" s="68" t="str">
        <f t="shared" si="811"/>
        <v/>
      </c>
      <c r="AS361" s="32"/>
      <c r="AT361" s="120"/>
      <c r="AU361" s="62" t="str">
        <f t="shared" si="774"/>
        <v/>
      </c>
      <c r="AV361" s="62" t="str">
        <f t="shared" si="812"/>
        <v/>
      </c>
      <c r="AW361" s="65" t="str">
        <f t="shared" si="896"/>
        <v/>
      </c>
      <c r="AX361" s="68" t="str">
        <f t="shared" si="813"/>
        <v/>
      </c>
      <c r="AY361" s="32"/>
      <c r="AZ361" s="120"/>
      <c r="BA361" s="62" t="str">
        <f t="shared" si="775"/>
        <v/>
      </c>
      <c r="BB361" s="62" t="str">
        <f t="shared" si="814"/>
        <v/>
      </c>
      <c r="BC361" s="65" t="str">
        <f t="shared" si="897"/>
        <v/>
      </c>
      <c r="BD361" s="68" t="str">
        <f t="shared" si="815"/>
        <v/>
      </c>
      <c r="BE361" s="32"/>
      <c r="BF361" s="120"/>
      <c r="BG361" s="62" t="str">
        <f t="shared" si="776"/>
        <v/>
      </c>
      <c r="BH361" s="62" t="str">
        <f t="shared" si="816"/>
        <v/>
      </c>
      <c r="BI361" s="65" t="str">
        <f t="shared" si="898"/>
        <v/>
      </c>
      <c r="BJ361" s="68" t="str">
        <f t="shared" si="817"/>
        <v/>
      </c>
      <c r="BK361" s="32"/>
      <c r="BL361" s="120"/>
      <c r="BM361" s="62" t="str">
        <f t="shared" si="777"/>
        <v/>
      </c>
      <c r="BN361" s="62" t="str">
        <f t="shared" si="818"/>
        <v/>
      </c>
      <c r="BO361" s="65" t="str">
        <f t="shared" si="899"/>
        <v/>
      </c>
      <c r="BP361" s="68" t="str">
        <f t="shared" si="819"/>
        <v/>
      </c>
      <c r="BQ361" s="32"/>
      <c r="BR361" s="120"/>
      <c r="BS361" s="62" t="str">
        <f t="shared" si="778"/>
        <v/>
      </c>
      <c r="BT361" s="62" t="str">
        <f t="shared" si="820"/>
        <v/>
      </c>
      <c r="BU361" s="65" t="str">
        <f t="shared" si="900"/>
        <v/>
      </c>
      <c r="BV361" s="68" t="str">
        <f t="shared" si="821"/>
        <v/>
      </c>
      <c r="BW361" s="32"/>
      <c r="BX361" s="120"/>
      <c r="BY361" s="62" t="str">
        <f t="shared" si="779"/>
        <v/>
      </c>
      <c r="BZ361" s="62" t="str">
        <f t="shared" si="822"/>
        <v/>
      </c>
      <c r="CA361" s="65" t="str">
        <f t="shared" si="901"/>
        <v/>
      </c>
      <c r="CB361" s="68" t="str">
        <f t="shared" si="823"/>
        <v/>
      </c>
      <c r="CC361" s="32"/>
      <c r="CD361" s="120"/>
      <c r="CE361" s="62" t="str">
        <f t="shared" si="780"/>
        <v/>
      </c>
      <c r="CF361" s="62" t="str">
        <f t="shared" si="824"/>
        <v/>
      </c>
      <c r="CG361" s="65" t="str">
        <f t="shared" si="902"/>
        <v/>
      </c>
      <c r="CH361" s="68" t="str">
        <f t="shared" si="825"/>
        <v/>
      </c>
      <c r="CI361" s="32"/>
      <c r="CJ361" s="120"/>
      <c r="CK361" s="62" t="str">
        <f t="shared" si="781"/>
        <v/>
      </c>
      <c r="CL361" s="62" t="str">
        <f t="shared" si="826"/>
        <v/>
      </c>
      <c r="CM361" s="65" t="str">
        <f t="shared" si="903"/>
        <v/>
      </c>
      <c r="CN361" s="68" t="str">
        <f t="shared" si="827"/>
        <v/>
      </c>
      <c r="CO361" s="32"/>
      <c r="CP361" s="120"/>
      <c r="CQ361" s="62" t="str">
        <f t="shared" si="782"/>
        <v/>
      </c>
      <c r="CR361" s="62" t="str">
        <f t="shared" si="828"/>
        <v/>
      </c>
      <c r="CS361" s="65" t="str">
        <f t="shared" si="904"/>
        <v/>
      </c>
      <c r="CT361" s="68" t="str">
        <f t="shared" si="829"/>
        <v/>
      </c>
      <c r="CU361" s="32"/>
      <c r="CV361" s="120"/>
      <c r="CW361" s="62" t="str">
        <f t="shared" si="783"/>
        <v/>
      </c>
      <c r="CX361" s="62" t="str">
        <f t="shared" si="830"/>
        <v/>
      </c>
      <c r="CY361" s="65" t="str">
        <f t="shared" si="905"/>
        <v/>
      </c>
      <c r="CZ361" s="68" t="str">
        <f t="shared" si="831"/>
        <v/>
      </c>
      <c r="DA361" s="32"/>
      <c r="DB361" s="120"/>
      <c r="DC361" s="62" t="str">
        <f t="shared" si="784"/>
        <v/>
      </c>
      <c r="DD361" s="62" t="str">
        <f t="shared" si="832"/>
        <v/>
      </c>
      <c r="DE361" s="65" t="str">
        <f t="shared" si="906"/>
        <v/>
      </c>
      <c r="DF361" s="68" t="str">
        <f t="shared" si="833"/>
        <v/>
      </c>
      <c r="DG361" s="32"/>
      <c r="DH361" s="120"/>
      <c r="DI361" s="62" t="str">
        <f t="shared" si="785"/>
        <v/>
      </c>
      <c r="DJ361" s="62" t="str">
        <f t="shared" si="834"/>
        <v/>
      </c>
      <c r="DK361" s="65" t="str">
        <f t="shared" si="907"/>
        <v/>
      </c>
      <c r="DL361" s="68" t="str">
        <f t="shared" si="835"/>
        <v/>
      </c>
      <c r="DM361" s="32"/>
      <c r="DN361" s="120"/>
      <c r="DO361" s="62" t="str">
        <f t="shared" si="786"/>
        <v/>
      </c>
      <c r="DP361" s="62" t="str">
        <f t="shared" si="836"/>
        <v/>
      </c>
      <c r="DQ361" s="65" t="str">
        <f t="shared" si="908"/>
        <v/>
      </c>
      <c r="DR361" s="68" t="str">
        <f t="shared" si="837"/>
        <v/>
      </c>
      <c r="DS361" s="32"/>
      <c r="DT361" s="120"/>
      <c r="DU361" s="62" t="str">
        <f t="shared" si="787"/>
        <v/>
      </c>
      <c r="DV361" s="62" t="str">
        <f t="shared" si="838"/>
        <v/>
      </c>
      <c r="DW361" s="65" t="str">
        <f t="shared" si="909"/>
        <v/>
      </c>
      <c r="DX361" s="68" t="str">
        <f t="shared" si="839"/>
        <v/>
      </c>
      <c r="DY361" s="32"/>
      <c r="DZ361" s="120"/>
      <c r="EA361" s="62" t="str">
        <f t="shared" si="788"/>
        <v/>
      </c>
      <c r="EB361" s="62" t="str">
        <f t="shared" si="840"/>
        <v/>
      </c>
      <c r="EC361" s="65" t="str">
        <f t="shared" si="910"/>
        <v/>
      </c>
      <c r="ED361" s="68" t="str">
        <f t="shared" si="841"/>
        <v/>
      </c>
      <c r="EE361" s="32"/>
      <c r="EF361" s="120"/>
      <c r="EG361" s="62" t="str">
        <f t="shared" si="789"/>
        <v/>
      </c>
      <c r="EH361" s="62" t="str">
        <f t="shared" si="842"/>
        <v/>
      </c>
      <c r="EI361" s="65" t="str">
        <f t="shared" si="911"/>
        <v/>
      </c>
      <c r="EJ361" s="68" t="str">
        <f t="shared" si="843"/>
        <v/>
      </c>
      <c r="EK361" s="32"/>
      <c r="EL361" s="120"/>
      <c r="EM361" s="62" t="str">
        <f t="shared" si="790"/>
        <v/>
      </c>
      <c r="EN361" s="62" t="str">
        <f t="shared" si="844"/>
        <v/>
      </c>
      <c r="EO361" s="65" t="str">
        <f t="shared" si="912"/>
        <v/>
      </c>
      <c r="EP361" s="68" t="str">
        <f t="shared" si="845"/>
        <v/>
      </c>
      <c r="EQ361" s="32"/>
      <c r="ER361" s="120"/>
      <c r="ES361" s="62" t="str">
        <f t="shared" si="791"/>
        <v/>
      </c>
      <c r="ET361" s="62" t="str">
        <f t="shared" si="846"/>
        <v/>
      </c>
      <c r="EU361" s="65" t="str">
        <f t="shared" si="913"/>
        <v/>
      </c>
      <c r="EV361" s="68" t="str">
        <f t="shared" si="847"/>
        <v/>
      </c>
      <c r="EW361" s="32"/>
      <c r="EX361" s="120"/>
      <c r="EY361" s="62" t="str">
        <f t="shared" si="792"/>
        <v/>
      </c>
      <c r="EZ361" s="62" t="str">
        <f t="shared" si="848"/>
        <v/>
      </c>
      <c r="FA361" s="65" t="str">
        <f t="shared" si="914"/>
        <v/>
      </c>
      <c r="FB361" s="68" t="str">
        <f t="shared" si="849"/>
        <v/>
      </c>
      <c r="FC361" s="32"/>
      <c r="FD361" s="120"/>
      <c r="FE361" s="62" t="str">
        <f t="shared" si="793"/>
        <v/>
      </c>
      <c r="FF361" s="62" t="str">
        <f t="shared" si="850"/>
        <v/>
      </c>
      <c r="FG361" s="65" t="str">
        <f t="shared" si="915"/>
        <v/>
      </c>
      <c r="FH361" s="68" t="str">
        <f t="shared" si="851"/>
        <v/>
      </c>
      <c r="FI361" s="32"/>
      <c r="FJ361" s="120"/>
      <c r="FK361" s="62" t="str">
        <f t="shared" si="794"/>
        <v/>
      </c>
      <c r="FL361" s="62" t="str">
        <f t="shared" si="852"/>
        <v/>
      </c>
      <c r="FM361" s="65" t="str">
        <f t="shared" si="916"/>
        <v/>
      </c>
      <c r="FN361" s="68" t="str">
        <f t="shared" si="853"/>
        <v/>
      </c>
      <c r="FO361" s="32"/>
      <c r="FP361" s="120"/>
      <c r="FQ361" s="62" t="str">
        <f t="shared" si="795"/>
        <v/>
      </c>
      <c r="FR361" s="62" t="str">
        <f t="shared" si="854"/>
        <v/>
      </c>
      <c r="FS361" s="65" t="str">
        <f t="shared" si="917"/>
        <v/>
      </c>
      <c r="FT361" s="68" t="str">
        <f t="shared" si="855"/>
        <v/>
      </c>
      <c r="FU361" s="32"/>
      <c r="FV361" s="120"/>
      <c r="FW361" s="62" t="str">
        <f t="shared" si="796"/>
        <v/>
      </c>
      <c r="FX361" s="62" t="str">
        <f t="shared" si="856"/>
        <v/>
      </c>
      <c r="FY361" s="65" t="str">
        <f t="shared" si="918"/>
        <v/>
      </c>
      <c r="FZ361" s="68" t="str">
        <f t="shared" si="857"/>
        <v/>
      </c>
      <c r="GA361" s="32"/>
      <c r="GC361" s="7" t="str">
        <f t="shared" si="858"/>
        <v/>
      </c>
      <c r="GD361" s="7" t="str">
        <f t="shared" ca="1" si="797"/>
        <v/>
      </c>
      <c r="GT361" s="71" t="str">
        <f>IF(GT$9="", "", IF(AND(NOT('Personnel Details'!$N$11=""), $B361&gt;='Personnel Details'!$N$11), 'Personnel Details'!$O$11, IF(AND(NOT('Personnel Details'!$I$11=""), $B361&gt;='Personnel Details'!$I$11), 'Personnel Details'!$J$11, 'Personnel Details'!$E$11)))</f>
        <v/>
      </c>
      <c r="GU361" s="59" t="str">
        <f>IF(GT$9="", "", IF(AND(NOT('Personnel Details'!$N$11=""), $B361&gt;='Personnel Details'!$N$11), IF('Personnel Details'!$P$11="","", 'Personnel Details'!$P$11), IF(AND(NOT('Personnel Details'!$I$11=""), $B361&gt;='Personnel Details'!$I$11), IF('Personnel Details'!$K$11="", "", 'Personnel Details'!$K$11), IF('Personnel Details'!$F$11="", "", 'Personnel Details'!$F$11))))</f>
        <v/>
      </c>
      <c r="GV361" s="74" t="str">
        <f>IF(GT$9="", "", IF(AND(NOT('Personnel Details'!$N$11=""), $B361&gt;='Personnel Details'!$N$11), 'Personnel Details'!$Q$11, IF(AND(NOT('Personnel Details'!$I$11=""), $B361&gt;='Personnel Details'!$I$11), 'Personnel Details'!$L$11, 'Personnel Details'!$G$11)))</f>
        <v/>
      </c>
      <c r="GW361" s="59" t="str">
        <f t="shared" si="859"/>
        <v/>
      </c>
      <c r="GX361" s="53"/>
      <c r="GZ361" s="78" t="str">
        <f>IF(GZ$9="", "", IF(AND(NOT('Personnel Details'!$N$12=""), $B361&gt;='Personnel Details'!$N$12), 'Personnel Details'!$O$12, IF(AND(NOT('Personnel Details'!$I$12=""), $B361&gt;='Personnel Details'!$I$12), 'Personnel Details'!$J$12, 'Personnel Details'!$E$12)))</f>
        <v/>
      </c>
      <c r="HA361" s="59" t="str">
        <f>IF(GZ$9="", "", IF(AND(NOT('Personnel Details'!$N$12=""), $B361&gt;='Personnel Details'!$N$12), IF('Personnel Details'!$P$12="","", 'Personnel Details'!$P$12), IF(AND(NOT('Personnel Details'!$I$12=""), $B361&gt;='Personnel Details'!$I$12), IF('Personnel Details'!$K$12="", "", 'Personnel Details'!$K$12), IF('Personnel Details'!$F$12="", "", 'Personnel Details'!$F$12))))</f>
        <v/>
      </c>
      <c r="HB361" s="79" t="str">
        <f>IF(GZ$9="", "", IF(AND(NOT('Personnel Details'!$N$12=""), $B361&gt;='Personnel Details'!$N$12), 'Personnel Details'!$Q$12, IF(AND(NOT('Personnel Details'!$I$12=""), $B361&gt;='Personnel Details'!$I$12), 'Personnel Details'!$L$12, 'Personnel Details'!$G$12)))</f>
        <v/>
      </c>
      <c r="HC361" s="59" t="str">
        <f t="shared" si="860"/>
        <v/>
      </c>
      <c r="HD361" s="53"/>
      <c r="HF361" s="78" t="str">
        <f>IF(HF$9="", "", IF(AND(NOT('Personnel Details'!$N$13=""), $B361&gt;='Personnel Details'!$N$13), 'Personnel Details'!$O$13, IF(AND(NOT('Personnel Details'!$I$13=""), $B361&gt;='Personnel Details'!$I$13), 'Personnel Details'!$J$13, 'Personnel Details'!$E$13)))</f>
        <v/>
      </c>
      <c r="HG361" s="59" t="str">
        <f>IF(HF$9="", "", IF(AND(NOT('Personnel Details'!$N$13=""), $B361&gt;='Personnel Details'!$N$13), IF('Personnel Details'!$P$13="","", 'Personnel Details'!$P$13), IF(AND(NOT('Personnel Details'!$I$13=""), $B361&gt;='Personnel Details'!$I$13), IF('Personnel Details'!$K$13="", "", 'Personnel Details'!$K$13), IF('Personnel Details'!$F$13="", "", 'Personnel Details'!$F$13))))</f>
        <v/>
      </c>
      <c r="HH361" s="79" t="str">
        <f>IF(HF$9="", "", IF(AND(NOT('Personnel Details'!$N$13=""), $B361&gt;='Personnel Details'!$N$13), 'Personnel Details'!$Q$13, IF(AND(NOT('Personnel Details'!$I$13=""), $B361&gt;='Personnel Details'!$I$13), 'Personnel Details'!$L$13, 'Personnel Details'!$G$13)))</f>
        <v/>
      </c>
      <c r="HI361" s="59" t="str">
        <f t="shared" si="861"/>
        <v/>
      </c>
      <c r="HJ361" s="53"/>
      <c r="HL361" s="78" t="str">
        <f>IF(HL$9="", "", IF(AND(NOT('Personnel Details'!$N$14=""), $B361&gt;='Personnel Details'!$N$14), 'Personnel Details'!$O$14, IF(AND(NOT('Personnel Details'!$I$14=""), $B361&gt;='Personnel Details'!$I$14), 'Personnel Details'!$J$14, 'Personnel Details'!$E$14)))</f>
        <v/>
      </c>
      <c r="HM361" s="59" t="str">
        <f>IF(HL$9="", "", IF(AND(NOT('Personnel Details'!$N$14=""), $B361&gt;='Personnel Details'!$N$14), IF('Personnel Details'!$P$14="","", 'Personnel Details'!$P$14), IF(AND(NOT('Personnel Details'!$I$14=""), $B361&gt;='Personnel Details'!$I$14), IF('Personnel Details'!$K$14="", "", 'Personnel Details'!$K$14), IF('Personnel Details'!$F$14="", "", 'Personnel Details'!$F$14))))</f>
        <v/>
      </c>
      <c r="HN361" s="79" t="str">
        <f>IF(HL$9="", "", IF(AND(NOT('Personnel Details'!$N$14=""), $B361&gt;='Personnel Details'!$N$14), 'Personnel Details'!$Q$14, IF(AND(NOT('Personnel Details'!$I$14=""), $B361&gt;='Personnel Details'!$I$14), 'Personnel Details'!$L$14, 'Personnel Details'!$G$14)))</f>
        <v/>
      </c>
      <c r="HO361" s="59" t="str">
        <f t="shared" si="862"/>
        <v/>
      </c>
      <c r="HP361" s="53"/>
      <c r="HR361" s="78" t="str">
        <f>IF(HR$9="", "", IF(AND(NOT('Personnel Details'!$N$15=""), $B361&gt;='Personnel Details'!$N$15), 'Personnel Details'!$O$15, IF(AND(NOT('Personnel Details'!$I$15=""), $B361&gt;='Personnel Details'!$I$15), 'Personnel Details'!$J$15, 'Personnel Details'!$E$15)))</f>
        <v/>
      </c>
      <c r="HS361" s="59" t="str">
        <f>IF(HR$9="", "", IF(AND(NOT('Personnel Details'!$N$15=""), $B361&gt;='Personnel Details'!$N$15), IF('Personnel Details'!$P$15="","", 'Personnel Details'!$P$15), IF(AND(NOT('Personnel Details'!$I$15=""), $B361&gt;='Personnel Details'!$I$15), IF('Personnel Details'!$K$15="", "", 'Personnel Details'!$K$15), IF('Personnel Details'!$F$15="", "", 'Personnel Details'!$F$15))))</f>
        <v/>
      </c>
      <c r="HT361" s="79" t="str">
        <f>IF(HR$9="", "", IF(AND(NOT('Personnel Details'!$N$15=""), $B361&gt;='Personnel Details'!$N$15), 'Personnel Details'!$Q$15, IF(AND(NOT('Personnel Details'!$I$15=""), $B361&gt;='Personnel Details'!$I$15), 'Personnel Details'!$L$15, 'Personnel Details'!$G$15)))</f>
        <v/>
      </c>
      <c r="HU361" s="59" t="str">
        <f t="shared" si="863"/>
        <v/>
      </c>
      <c r="HV361" s="53"/>
      <c r="HX361" s="78" t="str">
        <f>IF(HX$9="", "", IF(AND(NOT('Personnel Details'!$N$16=""), $B361&gt;='Personnel Details'!$N$16), 'Personnel Details'!$O$16, IF(AND(NOT('Personnel Details'!$I$16=""), $B361&gt;='Personnel Details'!$I$16), 'Personnel Details'!$J$16, 'Personnel Details'!$E$16)))</f>
        <v/>
      </c>
      <c r="HY361" s="59" t="str">
        <f>IF(HX$9="", "", IF(AND(NOT('Personnel Details'!$N$16=""), $B361&gt;='Personnel Details'!$N$16), IF('Personnel Details'!$P$16="","", 'Personnel Details'!$P$16), IF(AND(NOT('Personnel Details'!$I$16=""), $B361&gt;='Personnel Details'!$I$16), IF('Personnel Details'!$K$16="", "", 'Personnel Details'!$K$16), IF('Personnel Details'!$F$16="", "", 'Personnel Details'!$F$16))))</f>
        <v/>
      </c>
      <c r="HZ361" s="79" t="str">
        <f>IF(HX$9="", "", IF(AND(NOT('Personnel Details'!$N$16=""), $B361&gt;='Personnel Details'!$N$16), 'Personnel Details'!$Q$16, IF(AND(NOT('Personnel Details'!$I$16=""), $B361&gt;='Personnel Details'!$I$16), 'Personnel Details'!$L$16, 'Personnel Details'!$G$16)))</f>
        <v/>
      </c>
      <c r="IA361" s="59" t="str">
        <f t="shared" si="864"/>
        <v/>
      </c>
      <c r="IB361" s="53"/>
      <c r="ID361" s="78" t="str">
        <f>IF(ID$9="", "", IF(AND(NOT('Personnel Details'!$N$17=""), $B361&gt;='Personnel Details'!$N$17), 'Personnel Details'!$O$17, IF(AND(NOT('Personnel Details'!$I$17=""), $B361&gt;='Personnel Details'!$I$17), 'Personnel Details'!$J$17, 'Personnel Details'!$E$17)))</f>
        <v/>
      </c>
      <c r="IE361" s="59" t="str">
        <f>IF(ID$9="", "", IF(AND(NOT('Personnel Details'!$N$17=""), $B361&gt;='Personnel Details'!$N$17), IF('Personnel Details'!$P$17="","", 'Personnel Details'!$P$17), IF(AND(NOT('Personnel Details'!$I$17=""), $B361&gt;='Personnel Details'!$I$17), IF('Personnel Details'!$K$17="", "", 'Personnel Details'!$K$17), IF('Personnel Details'!$F$17="", "", 'Personnel Details'!$F$17))))</f>
        <v/>
      </c>
      <c r="IF361" s="79" t="str">
        <f>IF(ID$9="", "", IF(AND(NOT('Personnel Details'!$N$17=""), $B361&gt;='Personnel Details'!$N$17), 'Personnel Details'!$Q$17, IF(AND(NOT('Personnel Details'!$I$17=""), $B361&gt;='Personnel Details'!$I$17), 'Personnel Details'!$L$17, 'Personnel Details'!$G$17)))</f>
        <v/>
      </c>
      <c r="IG361" s="59" t="str">
        <f t="shared" si="865"/>
        <v/>
      </c>
      <c r="IH361" s="53"/>
      <c r="IJ361" s="78" t="str">
        <f>IF(IJ$9="", "", IF(AND(NOT('Personnel Details'!$N$18=""), $B361&gt;='Personnel Details'!$N$18), 'Personnel Details'!$O$18, IF(AND(NOT('Personnel Details'!$I$18=""), $B361&gt;='Personnel Details'!$I$18), 'Personnel Details'!$J$18, 'Personnel Details'!$E$18)))</f>
        <v/>
      </c>
      <c r="IK361" s="59" t="str">
        <f>IF(IJ$9="", "", IF(AND(NOT('Personnel Details'!$N$18=""), $B361&gt;='Personnel Details'!$N$18), IF('Personnel Details'!$P$18="","", 'Personnel Details'!$P$18), IF(AND(NOT('Personnel Details'!$I$18=""), $B361&gt;='Personnel Details'!$I$18), IF('Personnel Details'!$K$18="", "", 'Personnel Details'!$K$18), IF('Personnel Details'!$F$18="", "", 'Personnel Details'!$F$18))))</f>
        <v/>
      </c>
      <c r="IL361" s="79" t="str">
        <f>IF(IJ$9="", "", IF(AND(NOT('Personnel Details'!$N$18=""), $B361&gt;='Personnel Details'!$N$18), 'Personnel Details'!$Q$18, IF(AND(NOT('Personnel Details'!$I$18=""), $B361&gt;='Personnel Details'!$I$18), 'Personnel Details'!$L$18, 'Personnel Details'!$G$18)))</f>
        <v/>
      </c>
      <c r="IM361" s="59" t="str">
        <f t="shared" si="866"/>
        <v/>
      </c>
      <c r="IN361" s="53"/>
      <c r="IP361" s="78" t="str">
        <f>IF(IP$9="", "", IF(AND(NOT('Personnel Details'!$N$19=""), $B361&gt;='Personnel Details'!$N$19), 'Personnel Details'!$O$19, IF(AND(NOT('Personnel Details'!$I$19=""), $B361&gt;='Personnel Details'!$I$19), 'Personnel Details'!$J$19, 'Personnel Details'!$E$19)))</f>
        <v/>
      </c>
      <c r="IQ361" s="59" t="str">
        <f>IF(IP$9="", "", IF(AND(NOT('Personnel Details'!$N$19=""), $B361&gt;='Personnel Details'!$N$19), IF('Personnel Details'!$P$19="","", 'Personnel Details'!$P$19), IF(AND(NOT('Personnel Details'!$I$19=""), $B361&gt;='Personnel Details'!$I$19), IF('Personnel Details'!$K$19="", "", 'Personnel Details'!$K$19), IF('Personnel Details'!$F$19="", "", 'Personnel Details'!$F$19))))</f>
        <v/>
      </c>
      <c r="IR361" s="79" t="str">
        <f>IF(IP$9="", "", IF(AND(NOT('Personnel Details'!$N$19=""), $B361&gt;='Personnel Details'!$N$19), 'Personnel Details'!$Q$19, IF(AND(NOT('Personnel Details'!$I$19=""), $B361&gt;='Personnel Details'!$I$19), 'Personnel Details'!$L$19, 'Personnel Details'!$G$19)))</f>
        <v/>
      </c>
      <c r="IS361" s="59" t="str">
        <f t="shared" si="867"/>
        <v/>
      </c>
      <c r="IT361" s="53"/>
      <c r="IV361" s="78" t="str">
        <f>IF(IV$9="", "", IF(AND(NOT('Personnel Details'!$N$20=""), $B361&gt;='Personnel Details'!$N$20), 'Personnel Details'!$O$20, IF(AND(NOT('Personnel Details'!$I$20=""), $B361&gt;='Personnel Details'!$I$20), 'Personnel Details'!$J$20, 'Personnel Details'!$E$20)))</f>
        <v/>
      </c>
      <c r="IW361" s="59" t="str">
        <f>IF(IV$9="", "", IF(AND(NOT('Personnel Details'!$N$20=""), $B361&gt;='Personnel Details'!$N$20), IF('Personnel Details'!$P$20="","", 'Personnel Details'!$P$20), IF(AND(NOT('Personnel Details'!$I$20=""), $B361&gt;='Personnel Details'!$I$20), IF('Personnel Details'!$K$20="", "", 'Personnel Details'!$K$20), IF('Personnel Details'!$F$20="", "", 'Personnel Details'!$F$20))))</f>
        <v/>
      </c>
      <c r="IX361" s="79" t="str">
        <f>IF(IV$9="", "", IF(AND(NOT('Personnel Details'!$N$20=""), $B361&gt;='Personnel Details'!$N$20), 'Personnel Details'!$Q$20, IF(AND(NOT('Personnel Details'!$I$20=""), $B361&gt;='Personnel Details'!$I$20), 'Personnel Details'!$L$20, 'Personnel Details'!$G$20)))</f>
        <v/>
      </c>
      <c r="IY361" s="59" t="str">
        <f t="shared" si="868"/>
        <v/>
      </c>
      <c r="IZ361" s="53"/>
      <c r="JB361" s="78" t="str">
        <f>IF(JB$9="", "", IF(AND(NOT('Personnel Details'!$N$21=""), $B361&gt;='Personnel Details'!$N$21), 'Personnel Details'!$O$21, IF(AND(NOT('Personnel Details'!$I$21=""), $B361&gt;='Personnel Details'!$I$21), 'Personnel Details'!$J$21, 'Personnel Details'!$E$21)))</f>
        <v/>
      </c>
      <c r="JC361" s="59" t="str">
        <f>IF(JB$9="", "", IF(AND(NOT('Personnel Details'!$N$21=""), $B361&gt;='Personnel Details'!$N$21), IF('Personnel Details'!$P$21="","", 'Personnel Details'!$P$21), IF(AND(NOT('Personnel Details'!$I$21=""), $B361&gt;='Personnel Details'!$I$21), IF('Personnel Details'!$K$21="", "", 'Personnel Details'!$K$21), IF('Personnel Details'!$F$21="", "", 'Personnel Details'!$F$21))))</f>
        <v/>
      </c>
      <c r="JD361" s="79" t="str">
        <f>IF(JB$9="", "", IF(AND(NOT('Personnel Details'!$N$21=""), $B361&gt;='Personnel Details'!$N$21), 'Personnel Details'!$Q$21, IF(AND(NOT('Personnel Details'!$I$21=""), $B361&gt;='Personnel Details'!$I$21), 'Personnel Details'!$L$21, 'Personnel Details'!$G$21)))</f>
        <v/>
      </c>
      <c r="JE361" s="59" t="str">
        <f t="shared" si="869"/>
        <v/>
      </c>
      <c r="JF361" s="53"/>
      <c r="JH361" s="78" t="str">
        <f>IF(JH$9="", "", IF(AND(NOT('Personnel Details'!$N$22=""), $B361&gt;='Personnel Details'!$N$22), 'Personnel Details'!$O$22, IF(AND(NOT('Personnel Details'!$I$22=""), $B361&gt;='Personnel Details'!$I$22), 'Personnel Details'!$J$22, 'Personnel Details'!$E$22)))</f>
        <v/>
      </c>
      <c r="JI361" s="59" t="str">
        <f>IF(JH$9="", "", IF(AND(NOT('Personnel Details'!$N$22=""), $B361&gt;='Personnel Details'!$N$22), IF('Personnel Details'!$P$22="","", 'Personnel Details'!$P$22), IF(AND(NOT('Personnel Details'!$I$22=""), $B361&gt;='Personnel Details'!$I$22), IF('Personnel Details'!$K$22="", "", 'Personnel Details'!$K$22), IF('Personnel Details'!$F$22="", "", 'Personnel Details'!$F$22))))</f>
        <v/>
      </c>
      <c r="JJ361" s="79" t="str">
        <f>IF(JH$9="", "", IF(AND(NOT('Personnel Details'!$N$22=""), $B361&gt;='Personnel Details'!$N$22), 'Personnel Details'!$Q$22, IF(AND(NOT('Personnel Details'!$I$22=""), $B361&gt;='Personnel Details'!$I$22), 'Personnel Details'!$L$22, 'Personnel Details'!$G$22)))</f>
        <v/>
      </c>
      <c r="JK361" s="59" t="str">
        <f t="shared" si="870"/>
        <v/>
      </c>
      <c r="JL361" s="53"/>
      <c r="JN361" s="78" t="str">
        <f>IF(JN$9="", "", IF(AND(NOT('Personnel Details'!$N$23=""), $B361&gt;='Personnel Details'!$N$23), 'Personnel Details'!$O$23, IF(AND(NOT('Personnel Details'!$I$23=""), $B361&gt;='Personnel Details'!$I$23), 'Personnel Details'!$J$23, 'Personnel Details'!$E$23)))</f>
        <v/>
      </c>
      <c r="JO361" s="59" t="str">
        <f>IF(JN$9="", "", IF(AND(NOT('Personnel Details'!$N$23=""), $B361&gt;='Personnel Details'!$N$23), IF('Personnel Details'!$P$23="","", 'Personnel Details'!$P$23), IF(AND(NOT('Personnel Details'!$I$23=""), $B361&gt;='Personnel Details'!$I$23), IF('Personnel Details'!$K$23="", "", 'Personnel Details'!$K$23), IF('Personnel Details'!$F$23="", "", 'Personnel Details'!$F$23))))</f>
        <v/>
      </c>
      <c r="JP361" s="79" t="str">
        <f>IF(JN$9="", "", IF(AND(NOT('Personnel Details'!$N$23=""), $B361&gt;='Personnel Details'!$N$23), 'Personnel Details'!$Q$23, IF(AND(NOT('Personnel Details'!$I$23=""), $B361&gt;='Personnel Details'!$I$23), 'Personnel Details'!$L$23, 'Personnel Details'!$G$23)))</f>
        <v/>
      </c>
      <c r="JQ361" s="59" t="str">
        <f t="shared" si="871"/>
        <v/>
      </c>
      <c r="JR361" s="53"/>
      <c r="JT361" s="78" t="str">
        <f>IF(JT$9="", "", IF(AND(NOT('Personnel Details'!$N$24=""), $B361&gt;='Personnel Details'!$N$24), 'Personnel Details'!$O$24, IF(AND(NOT('Personnel Details'!$I$24=""), $B361&gt;='Personnel Details'!$I$24), 'Personnel Details'!$J$24, 'Personnel Details'!$E$24)))</f>
        <v/>
      </c>
      <c r="JU361" s="59" t="str">
        <f>IF(JT$9="", "", IF(AND(NOT('Personnel Details'!$N$24=""), $B361&gt;='Personnel Details'!$N$24), IF('Personnel Details'!$P$24="","", 'Personnel Details'!$P$24), IF(AND(NOT('Personnel Details'!$I$24=""), $B361&gt;='Personnel Details'!$I$24), IF('Personnel Details'!$K$24="", "", 'Personnel Details'!$K$24), IF('Personnel Details'!$F$24="", "", 'Personnel Details'!$F$24))))</f>
        <v/>
      </c>
      <c r="JV361" s="79" t="str">
        <f>IF(JT$9="", "", IF(AND(NOT('Personnel Details'!$N$24=""), $B361&gt;='Personnel Details'!$N$24), 'Personnel Details'!$Q$24, IF(AND(NOT('Personnel Details'!$I$24=""), $B361&gt;='Personnel Details'!$I$24), 'Personnel Details'!$L$24, 'Personnel Details'!$G$24)))</f>
        <v/>
      </c>
      <c r="JW361" s="59" t="str">
        <f t="shared" si="872"/>
        <v/>
      </c>
      <c r="JX361" s="53"/>
      <c r="JZ361" s="78" t="str">
        <f>IF(JZ$9="", "", IF(AND(NOT('Personnel Details'!$N$25=""), $B361&gt;='Personnel Details'!$N$25), 'Personnel Details'!$O$25, IF(AND(NOT('Personnel Details'!$I$25=""), $B361&gt;='Personnel Details'!$I$25), 'Personnel Details'!$J$25, 'Personnel Details'!$E$25)))</f>
        <v/>
      </c>
      <c r="KA361" s="59" t="str">
        <f>IF(JZ$9="", "", IF(AND(NOT('Personnel Details'!$N$25=""), $B361&gt;='Personnel Details'!$N$25), IF('Personnel Details'!$P$25="","", 'Personnel Details'!$P$25), IF(AND(NOT('Personnel Details'!$I$25=""), $B361&gt;='Personnel Details'!$I$25), IF('Personnel Details'!$K$25="", "", 'Personnel Details'!$K$25), IF('Personnel Details'!$F$25="", "", 'Personnel Details'!$F$25))))</f>
        <v/>
      </c>
      <c r="KB361" s="79" t="str">
        <f>IF(JZ$9="", "", IF(AND(NOT('Personnel Details'!$N$25=""), $B361&gt;='Personnel Details'!$N$25), 'Personnel Details'!$Q$25, IF(AND(NOT('Personnel Details'!$I$25=""), $B361&gt;='Personnel Details'!$I$25), 'Personnel Details'!$L$25, 'Personnel Details'!$G$25)))</f>
        <v/>
      </c>
      <c r="KC361" s="59" t="str">
        <f t="shared" si="873"/>
        <v/>
      </c>
      <c r="KD361" s="53"/>
      <c r="KF361" s="78" t="str">
        <f>IF(KF$9="", "", IF(AND(NOT('Personnel Details'!$N$26=""), $B361&gt;='Personnel Details'!$N$26), 'Personnel Details'!$O$26, IF(AND(NOT('Personnel Details'!$I$26=""), $B361&gt;='Personnel Details'!$I$26), 'Personnel Details'!$J$26, 'Personnel Details'!$E$26)))</f>
        <v/>
      </c>
      <c r="KG361" s="59" t="str">
        <f>IF(KF$9="", "", IF(AND(NOT('Personnel Details'!$N$26=""), $B361&gt;='Personnel Details'!$N$26), IF('Personnel Details'!$P$26="","", 'Personnel Details'!$P$26), IF(AND(NOT('Personnel Details'!$I$26=""), $B361&gt;='Personnel Details'!$I$26), IF('Personnel Details'!$K$26="", "", 'Personnel Details'!$K$26), IF('Personnel Details'!$F$26="", "", 'Personnel Details'!$F$26))))</f>
        <v/>
      </c>
      <c r="KH361" s="79" t="str">
        <f>IF(KF$9="", "", IF(AND(NOT('Personnel Details'!$N$26=""), $B361&gt;='Personnel Details'!$N$26), 'Personnel Details'!$Q$26, IF(AND(NOT('Personnel Details'!$I$26=""), $B361&gt;='Personnel Details'!$I$26), 'Personnel Details'!$L$26, 'Personnel Details'!$G$26)))</f>
        <v/>
      </c>
      <c r="KI361" s="59" t="str">
        <f t="shared" si="874"/>
        <v/>
      </c>
      <c r="KJ361" s="53"/>
      <c r="KL361" s="78" t="str">
        <f>IF(KL$9="", "", IF(AND(NOT('Personnel Details'!$N$27=""), $B361&gt;='Personnel Details'!$N$27), 'Personnel Details'!$O$27, IF(AND(NOT('Personnel Details'!$I$27=""), $B361&gt;='Personnel Details'!$I$27), 'Personnel Details'!$J$27, 'Personnel Details'!$E$27)))</f>
        <v/>
      </c>
      <c r="KM361" s="59" t="str">
        <f>IF(KL$9="", "", IF(AND(NOT('Personnel Details'!$N$27=""), $B361&gt;='Personnel Details'!$N$27), IF('Personnel Details'!$P$27="","", 'Personnel Details'!$P$27), IF(AND(NOT('Personnel Details'!$I$27=""), $B361&gt;='Personnel Details'!$I$27), IF('Personnel Details'!$K$27="", "", 'Personnel Details'!$K$27), IF('Personnel Details'!$F$27="", "", 'Personnel Details'!$F$27))))</f>
        <v/>
      </c>
      <c r="KN361" s="79" t="str">
        <f>IF(KL$9="", "", IF(AND(NOT('Personnel Details'!$N$27=""), $B361&gt;='Personnel Details'!$N$27), 'Personnel Details'!$Q$27, IF(AND(NOT('Personnel Details'!$I$27=""), $B361&gt;='Personnel Details'!$I$27), 'Personnel Details'!$L$27, 'Personnel Details'!$G$27)))</f>
        <v/>
      </c>
      <c r="KO361" s="59" t="str">
        <f t="shared" si="875"/>
        <v/>
      </c>
      <c r="KP361" s="53"/>
      <c r="KR361" s="78" t="str">
        <f>IF(KR$9="", "", IF(AND(NOT('Personnel Details'!$N$28=""), $B361&gt;='Personnel Details'!$N$28), 'Personnel Details'!$O$28, IF(AND(NOT('Personnel Details'!$I$28=""), $B361&gt;='Personnel Details'!$I$28), 'Personnel Details'!$J$28, 'Personnel Details'!$E$28)))</f>
        <v/>
      </c>
      <c r="KS361" s="59" t="str">
        <f>IF(KR$9="", "", IF(AND(NOT('Personnel Details'!$N$28=""), $B361&gt;='Personnel Details'!$N$28), IF('Personnel Details'!$P$28="","", 'Personnel Details'!$P$28), IF(AND(NOT('Personnel Details'!$I$28=""), $B361&gt;='Personnel Details'!$I$28), IF('Personnel Details'!$K$28="", "", 'Personnel Details'!$K$28), IF('Personnel Details'!$F$28="", "", 'Personnel Details'!$F$28))))</f>
        <v/>
      </c>
      <c r="KT361" s="79" t="str">
        <f>IF(KR$9="", "", IF(AND(NOT('Personnel Details'!$N$28=""), $B361&gt;='Personnel Details'!$N$28), 'Personnel Details'!$Q$28, IF(AND(NOT('Personnel Details'!$I$28=""), $B361&gt;='Personnel Details'!$I$28), 'Personnel Details'!$L$28, 'Personnel Details'!$G$28)))</f>
        <v/>
      </c>
      <c r="KU361" s="59" t="str">
        <f t="shared" si="876"/>
        <v/>
      </c>
      <c r="KV361" s="53"/>
      <c r="KX361" s="78" t="str">
        <f>IF(KX$9="", "", IF(AND(NOT('Personnel Details'!$N$29=""), $B361&gt;='Personnel Details'!$N$29), 'Personnel Details'!$O$29, IF(AND(NOT('Personnel Details'!$I$29=""), $B361&gt;='Personnel Details'!$I$29), 'Personnel Details'!$J$29, 'Personnel Details'!$E$29)))</f>
        <v/>
      </c>
      <c r="KY361" s="59" t="str">
        <f>IF(KX$9="", "", IF(AND(NOT('Personnel Details'!$N$29=""), $B361&gt;='Personnel Details'!$N$29), IF('Personnel Details'!$P$29="","", 'Personnel Details'!$P$29), IF(AND(NOT('Personnel Details'!$I$29=""), $B361&gt;='Personnel Details'!$I$29), IF('Personnel Details'!$K$29="", "", 'Personnel Details'!$K$29), IF('Personnel Details'!$F$29="", "", 'Personnel Details'!$F$29))))</f>
        <v/>
      </c>
      <c r="KZ361" s="79" t="str">
        <f>IF(KX$9="", "", IF(AND(NOT('Personnel Details'!$N$29=""), $B361&gt;='Personnel Details'!$N$29), 'Personnel Details'!$Q$29, IF(AND(NOT('Personnel Details'!$I$29=""), $B361&gt;='Personnel Details'!$I$29), 'Personnel Details'!$L$29, 'Personnel Details'!$G$29)))</f>
        <v/>
      </c>
      <c r="LA361" s="59" t="str">
        <f t="shared" si="877"/>
        <v/>
      </c>
      <c r="LB361" s="53"/>
      <c r="LD361" s="78" t="str">
        <f>IF(LD$9="", "", IF(AND(NOT('Personnel Details'!$N$30=""), $B361&gt;='Personnel Details'!$N$30), 'Personnel Details'!$O$30, IF(AND(NOT('Personnel Details'!$I$30=""), $B361&gt;='Personnel Details'!$I$30), 'Personnel Details'!$J$30, 'Personnel Details'!$E$30)))</f>
        <v/>
      </c>
      <c r="LE361" s="59" t="str">
        <f>IF(LD$9="", "", IF(AND(NOT('Personnel Details'!$N$30=""), $B361&gt;='Personnel Details'!$N$30), IF('Personnel Details'!$P$30="","", 'Personnel Details'!$P$30), IF(AND(NOT('Personnel Details'!$I$30=""), $B361&gt;='Personnel Details'!$I$30), IF('Personnel Details'!$K$30="", "", 'Personnel Details'!$K$30), IF('Personnel Details'!$F$30="", "", 'Personnel Details'!$F$30))))</f>
        <v/>
      </c>
      <c r="LF361" s="79" t="str">
        <f>IF(LD$9="", "", IF(AND(NOT('Personnel Details'!$N$30=""), $B361&gt;='Personnel Details'!$N$30), 'Personnel Details'!$Q$30, IF(AND(NOT('Personnel Details'!$I$30=""), $B361&gt;='Personnel Details'!$I$30), 'Personnel Details'!$L$30, 'Personnel Details'!$G$30)))</f>
        <v/>
      </c>
      <c r="LG361" s="59" t="str">
        <f t="shared" si="878"/>
        <v/>
      </c>
      <c r="LH361" s="53"/>
      <c r="LJ361" s="78" t="str">
        <f>IF(LJ$9="", "", IF(AND(NOT('Personnel Details'!$N$31=""), $B361&gt;='Personnel Details'!$N$31), 'Personnel Details'!$O$31, IF(AND(NOT('Personnel Details'!$I$31=""), $B361&gt;='Personnel Details'!$I$31), 'Personnel Details'!$J$31, 'Personnel Details'!$E$31)))</f>
        <v/>
      </c>
      <c r="LK361" s="59" t="str">
        <f>IF(LJ$9="", "", IF(AND(NOT('Personnel Details'!$N$31=""), $B361&gt;='Personnel Details'!$N$31), IF('Personnel Details'!$P$31="","", 'Personnel Details'!$P$31), IF(AND(NOT('Personnel Details'!$I$31=""), $B361&gt;='Personnel Details'!$I$31), IF('Personnel Details'!$K$31="", "", 'Personnel Details'!$K$31), IF('Personnel Details'!$F$31="", "", 'Personnel Details'!$F$31))))</f>
        <v/>
      </c>
      <c r="LL361" s="79" t="str">
        <f>IF(LJ$9="", "", IF(AND(NOT('Personnel Details'!$N$31=""), $B361&gt;='Personnel Details'!$N$31), 'Personnel Details'!$Q$31, IF(AND(NOT('Personnel Details'!$I$31=""), $B361&gt;='Personnel Details'!$I$31), 'Personnel Details'!$L$31, 'Personnel Details'!$G$31)))</f>
        <v/>
      </c>
      <c r="LM361" s="59" t="str">
        <f t="shared" si="879"/>
        <v/>
      </c>
      <c r="LN361" s="53"/>
      <c r="LP361" s="78" t="str">
        <f>IF(LP$9="", "", IF(AND(NOT('Personnel Details'!$N$32=""), $B361&gt;='Personnel Details'!$N$32), 'Personnel Details'!$O$32, IF(AND(NOT('Personnel Details'!$I$32=""), $B361&gt;='Personnel Details'!$I$32), 'Personnel Details'!$J$32, 'Personnel Details'!$E$32)))</f>
        <v/>
      </c>
      <c r="LQ361" s="59" t="str">
        <f>IF(LP$9="", "", IF(AND(NOT('Personnel Details'!$N$32=""), $B361&gt;='Personnel Details'!$N$32), IF('Personnel Details'!$P$32="","", 'Personnel Details'!$P$32), IF(AND(NOT('Personnel Details'!$I$32=""), $B361&gt;='Personnel Details'!$I$32), IF('Personnel Details'!$K$32="", "", 'Personnel Details'!$K$32), IF('Personnel Details'!$F$32="", "", 'Personnel Details'!$F$32))))</f>
        <v/>
      </c>
      <c r="LR361" s="79" t="str">
        <f>IF(LP$9="", "", IF(AND(NOT('Personnel Details'!$N$32=""), $B361&gt;='Personnel Details'!$N$32), 'Personnel Details'!$Q$32, IF(AND(NOT('Personnel Details'!$I$32=""), $B361&gt;='Personnel Details'!$I$32), 'Personnel Details'!$L$32, 'Personnel Details'!$G$32)))</f>
        <v/>
      </c>
      <c r="LS361" s="59" t="str">
        <f t="shared" si="880"/>
        <v/>
      </c>
      <c r="LT361" s="53"/>
      <c r="LV361" s="78" t="str">
        <f>IF(LV$9="", "", IF(AND(NOT('Personnel Details'!$N$33=""), $B361&gt;='Personnel Details'!$N$33), 'Personnel Details'!$O$33, IF(AND(NOT('Personnel Details'!$I$33=""), $B361&gt;='Personnel Details'!$I$33), 'Personnel Details'!$J$33, 'Personnel Details'!$E$33)))</f>
        <v/>
      </c>
      <c r="LW361" s="59" t="str">
        <f>IF(LV$9="", "", IF(AND(NOT('Personnel Details'!$N$33=""), $B361&gt;='Personnel Details'!$N$33), IF('Personnel Details'!$P$33="","", 'Personnel Details'!$P$33), IF(AND(NOT('Personnel Details'!$I$33=""), $B361&gt;='Personnel Details'!$I$33), IF('Personnel Details'!$K$33="", "", 'Personnel Details'!$K$33), IF('Personnel Details'!$F$33="", "", 'Personnel Details'!$F$33))))</f>
        <v/>
      </c>
      <c r="LX361" s="79" t="str">
        <f>IF(LV$9="", "", IF(AND(NOT('Personnel Details'!$N$33=""), $B361&gt;='Personnel Details'!$N$33), 'Personnel Details'!$Q$33, IF(AND(NOT('Personnel Details'!$I$33=""), $B361&gt;='Personnel Details'!$I$33), 'Personnel Details'!$L$33, 'Personnel Details'!$G$33)))</f>
        <v/>
      </c>
      <c r="LY361" s="59" t="str">
        <f t="shared" si="881"/>
        <v/>
      </c>
      <c r="LZ361" s="53"/>
      <c r="MB361" s="78" t="str">
        <f>IF(MB$9="", "", IF(AND(NOT('Personnel Details'!$N$34=""), $B361&gt;='Personnel Details'!$N$34), 'Personnel Details'!$O$34, IF(AND(NOT('Personnel Details'!$I$34=""), $B361&gt;='Personnel Details'!$I$34), 'Personnel Details'!$J$34, 'Personnel Details'!$E$34)))</f>
        <v/>
      </c>
      <c r="MC361" s="59" t="str">
        <f>IF(MB$9="", "", IF(AND(NOT('Personnel Details'!$N$34=""), $B361&gt;='Personnel Details'!$N$34), IF('Personnel Details'!$P$34="","", 'Personnel Details'!$P$34), IF(AND(NOT('Personnel Details'!$I$34=""), $B361&gt;='Personnel Details'!$I$34), IF('Personnel Details'!$K$34="", "", 'Personnel Details'!$K$34), IF('Personnel Details'!$F$34="", "", 'Personnel Details'!$F$34))))</f>
        <v/>
      </c>
      <c r="MD361" s="79" t="str">
        <f>IF(MB$9="", "", IF(AND(NOT('Personnel Details'!$N$34=""), $B361&gt;='Personnel Details'!$N$34), 'Personnel Details'!$Q$34, IF(AND(NOT('Personnel Details'!$I$34=""), $B361&gt;='Personnel Details'!$I$34), 'Personnel Details'!$L$34, 'Personnel Details'!$G$34)))</f>
        <v/>
      </c>
      <c r="ME361" s="59" t="str">
        <f t="shared" si="882"/>
        <v/>
      </c>
      <c r="MF361" s="53"/>
      <c r="MH361" s="78" t="str">
        <f>IF(MH$9="", "", IF(AND(NOT('Personnel Details'!$N$35=""), $B361&gt;='Personnel Details'!$N$35), 'Personnel Details'!$O$35, IF(AND(NOT('Personnel Details'!$I$35=""), $B361&gt;='Personnel Details'!$I$35), 'Personnel Details'!$J$35, 'Personnel Details'!$E$35)))</f>
        <v/>
      </c>
      <c r="MI361" s="59" t="str">
        <f>IF(MH$9="", "", IF(AND(NOT('Personnel Details'!$N$35=""), $B361&gt;='Personnel Details'!$N$35), IF('Personnel Details'!$P$35="","", 'Personnel Details'!$P$35), IF(AND(NOT('Personnel Details'!$I$35=""), $B361&gt;='Personnel Details'!$I$35), IF('Personnel Details'!$K$35="", "", 'Personnel Details'!$K$35), IF('Personnel Details'!$F$35="", "", 'Personnel Details'!$F$35))))</f>
        <v/>
      </c>
      <c r="MJ361" s="79" t="str">
        <f>IF(MH$9="", "", IF(AND(NOT('Personnel Details'!$N$35=""), $B361&gt;='Personnel Details'!$N$35), 'Personnel Details'!$Q$35, IF(AND(NOT('Personnel Details'!$I$35=""), $B361&gt;='Personnel Details'!$I$35), 'Personnel Details'!$L$35, 'Personnel Details'!$G$35)))</f>
        <v/>
      </c>
      <c r="MK361" s="59" t="str">
        <f t="shared" si="883"/>
        <v/>
      </c>
      <c r="ML361" s="53"/>
      <c r="MN361" s="78" t="str">
        <f>IF(MN$9="", "", IF(AND(NOT('Personnel Details'!$N$36=""), $B361&gt;='Personnel Details'!$N$36), 'Personnel Details'!$O$36, IF(AND(NOT('Personnel Details'!$I$36=""), $B361&gt;='Personnel Details'!$I$36), 'Personnel Details'!$J$36, 'Personnel Details'!$E$36)))</f>
        <v/>
      </c>
      <c r="MO361" s="59" t="str">
        <f>IF(MN$9="", "", IF(AND(NOT('Personnel Details'!$N$36=""), $B361&gt;='Personnel Details'!$N$36), IF('Personnel Details'!$P$36="","", 'Personnel Details'!$P$36), IF(AND(NOT('Personnel Details'!$I$36=""), $B361&gt;='Personnel Details'!$I$36), IF('Personnel Details'!$K$36="", "", 'Personnel Details'!$K$36), IF('Personnel Details'!$F$36="", "", 'Personnel Details'!$F$36))))</f>
        <v/>
      </c>
      <c r="MP361" s="79" t="str">
        <f>IF(MN$9="", "", IF(AND(NOT('Personnel Details'!$N$36=""), $B361&gt;='Personnel Details'!$N$36), 'Personnel Details'!$Q$36, IF(AND(NOT('Personnel Details'!$I$36=""), $B361&gt;='Personnel Details'!$I$36), 'Personnel Details'!$L$36, 'Personnel Details'!$G$36)))</f>
        <v/>
      </c>
      <c r="MQ361" s="59" t="str">
        <f t="shared" si="884"/>
        <v/>
      </c>
      <c r="MR361" s="53"/>
      <c r="MT361" s="78" t="str">
        <f>IF(MT$9="", "", IF(AND(NOT('Personnel Details'!$N$37=""), $B361&gt;='Personnel Details'!$N$37), 'Personnel Details'!$O$37, IF(AND(NOT('Personnel Details'!$I$37=""), $B361&gt;='Personnel Details'!$I$37), 'Personnel Details'!$J$37, 'Personnel Details'!$E$37)))</f>
        <v/>
      </c>
      <c r="MU361" s="59" t="str">
        <f>IF(MT$9="", "", IF(AND(NOT('Personnel Details'!$N$37=""), $B361&gt;='Personnel Details'!$N$37), IF('Personnel Details'!$P$37="","", 'Personnel Details'!$P$37), IF(AND(NOT('Personnel Details'!$I$37=""), $B361&gt;='Personnel Details'!$I$37), IF('Personnel Details'!$K$37="", "", 'Personnel Details'!$K$37), IF('Personnel Details'!$F$37="", "", 'Personnel Details'!$F$37))))</f>
        <v/>
      </c>
      <c r="MV361" s="79" t="str">
        <f>IF(MT$9="", "", IF(AND(NOT('Personnel Details'!$N$37=""), $B361&gt;='Personnel Details'!$N$37), 'Personnel Details'!$Q$37, IF(AND(NOT('Personnel Details'!$I$37=""), $B361&gt;='Personnel Details'!$I$37), 'Personnel Details'!$L$37, 'Personnel Details'!$G$37)))</f>
        <v/>
      </c>
      <c r="MW361" s="59" t="str">
        <f t="shared" si="885"/>
        <v/>
      </c>
      <c r="MX361" s="53"/>
      <c r="MZ361" s="78" t="str">
        <f>IF(MZ$9="", "", IF(AND(NOT('Personnel Details'!$N$38=""), $B361&gt;='Personnel Details'!$N$38), 'Personnel Details'!$O$38, IF(AND(NOT('Personnel Details'!$I$38=""), $B361&gt;='Personnel Details'!$I$38), 'Personnel Details'!$J$38, 'Personnel Details'!$E$38)))</f>
        <v/>
      </c>
      <c r="NA361" s="59" t="str">
        <f>IF(MZ$9="", "", IF(AND(NOT('Personnel Details'!$N$38=""), $B361&gt;='Personnel Details'!$N$38), IF('Personnel Details'!$P$38="","", 'Personnel Details'!$P$38), IF(AND(NOT('Personnel Details'!$I$38=""), $B361&gt;='Personnel Details'!$I$38), IF('Personnel Details'!$K$38="", "", 'Personnel Details'!$K$38), IF('Personnel Details'!$F$38="", "", 'Personnel Details'!$F$38))))</f>
        <v/>
      </c>
      <c r="NB361" s="79" t="str">
        <f>IF(MZ$9="", "", IF(AND(NOT('Personnel Details'!$N$38=""), $B361&gt;='Personnel Details'!$N$38), 'Personnel Details'!$Q$38, IF(AND(NOT('Personnel Details'!$I$38=""), $B361&gt;='Personnel Details'!$I$38), 'Personnel Details'!$L$38, 'Personnel Details'!$G$38)))</f>
        <v/>
      </c>
      <c r="NC361" s="59" t="str">
        <f t="shared" si="886"/>
        <v/>
      </c>
      <c r="ND361" s="53"/>
      <c r="NF361" s="78" t="str">
        <f>IF(NF$9="", "", IF(AND(NOT('Personnel Details'!$N$39=""), $B361&gt;='Personnel Details'!$N$39), 'Personnel Details'!$O$39, IF(AND(NOT('Personnel Details'!$I$39=""), $B361&gt;='Personnel Details'!$I$39), 'Personnel Details'!$J$39, 'Personnel Details'!$E$39)))</f>
        <v/>
      </c>
      <c r="NG361" s="59" t="str">
        <f>IF(NF$9="", "", IF(AND(NOT('Personnel Details'!$N$39=""), $B361&gt;='Personnel Details'!$N$39), IF('Personnel Details'!$P$39="","", 'Personnel Details'!$P$39), IF(AND(NOT('Personnel Details'!$I$39=""), $B361&gt;='Personnel Details'!$I$39), IF('Personnel Details'!$K$39="", "", 'Personnel Details'!$K$39), IF('Personnel Details'!$F$39="", "", 'Personnel Details'!$F$39))))</f>
        <v/>
      </c>
      <c r="NH361" s="79" t="str">
        <f>IF(NF$9="", "", IF(AND(NOT('Personnel Details'!$N$39=""), $B361&gt;='Personnel Details'!$N$39), 'Personnel Details'!$Q$39, IF(AND(NOT('Personnel Details'!$I$39=""), $B361&gt;='Personnel Details'!$I$39), 'Personnel Details'!$L$39, 'Personnel Details'!$G$39)))</f>
        <v/>
      </c>
      <c r="NI361" s="59" t="str">
        <f t="shared" si="887"/>
        <v/>
      </c>
      <c r="NJ361" s="53"/>
      <c r="NL361" s="78" t="str">
        <f>IF(NL$9="", "", IF(AND(NOT('Personnel Details'!$N$40=""), $B361&gt;='Personnel Details'!$N$40), 'Personnel Details'!$O$40, IF(AND(NOT('Personnel Details'!$I$40=""), $B361&gt;='Personnel Details'!$I$40), 'Personnel Details'!$J$40, 'Personnel Details'!$E$40)))</f>
        <v/>
      </c>
      <c r="NM361" s="59" t="str">
        <f>IF(NL$9="", "", IF(AND(NOT('Personnel Details'!$N$40=""), $B361&gt;='Personnel Details'!$N$40), IF('Personnel Details'!$P$40="","", 'Personnel Details'!$P$40), IF(AND(NOT('Personnel Details'!$I$40=""), $B361&gt;='Personnel Details'!$I$40), IF('Personnel Details'!$K$40="", "", 'Personnel Details'!$K$40), IF('Personnel Details'!$F$40="", "", 'Personnel Details'!$F$40))))</f>
        <v/>
      </c>
      <c r="NN361" s="79" t="str">
        <f>IF(NL$9="", "", IF(AND(NOT('Personnel Details'!$N$40=""), $B361&gt;='Personnel Details'!$N$40), 'Personnel Details'!$Q$40, IF(AND(NOT('Personnel Details'!$I$40=""), $B361&gt;='Personnel Details'!$I$40), 'Personnel Details'!$L$40, 'Personnel Details'!$G$40)))</f>
        <v/>
      </c>
      <c r="NO361" s="59" t="str">
        <f t="shared" si="888"/>
        <v/>
      </c>
      <c r="NP361" s="53"/>
    </row>
    <row r="362" spans="1:380" x14ac:dyDescent="0.25">
      <c r="A362" s="32"/>
      <c r="B362" s="113" t="str">
        <f>IFERROR(IF(B361+1&gt;'Personnel Details'!$U$5, "", B361+1), "")</f>
        <v/>
      </c>
      <c r="C362" s="32"/>
      <c r="D362" s="120"/>
      <c r="E362" s="13" t="str">
        <f t="shared" si="767"/>
        <v/>
      </c>
      <c r="F362" s="13" t="str">
        <f t="shared" si="798"/>
        <v/>
      </c>
      <c r="G362" s="56" t="str">
        <f t="shared" si="889"/>
        <v/>
      </c>
      <c r="H362" s="16" t="str">
        <f t="shared" si="799"/>
        <v/>
      </c>
      <c r="I362" s="32"/>
      <c r="J362" s="120"/>
      <c r="K362" s="62" t="str">
        <f t="shared" si="768"/>
        <v/>
      </c>
      <c r="L362" s="62" t="str">
        <f t="shared" si="800"/>
        <v/>
      </c>
      <c r="M362" s="65" t="str">
        <f t="shared" si="890"/>
        <v/>
      </c>
      <c r="N362" s="68" t="str">
        <f t="shared" si="801"/>
        <v/>
      </c>
      <c r="O362" s="32"/>
      <c r="P362" s="120"/>
      <c r="Q362" s="62" t="str">
        <f t="shared" si="769"/>
        <v/>
      </c>
      <c r="R362" s="62" t="str">
        <f t="shared" si="802"/>
        <v/>
      </c>
      <c r="S362" s="65" t="str">
        <f t="shared" si="891"/>
        <v/>
      </c>
      <c r="T362" s="68" t="str">
        <f t="shared" si="803"/>
        <v/>
      </c>
      <c r="U362" s="32"/>
      <c r="V362" s="120"/>
      <c r="W362" s="62" t="str">
        <f t="shared" si="770"/>
        <v/>
      </c>
      <c r="X362" s="62" t="str">
        <f t="shared" si="804"/>
        <v/>
      </c>
      <c r="Y362" s="65" t="str">
        <f t="shared" si="892"/>
        <v/>
      </c>
      <c r="Z362" s="68" t="str">
        <f t="shared" si="805"/>
        <v/>
      </c>
      <c r="AA362" s="32"/>
      <c r="AB362" s="120"/>
      <c r="AC362" s="62" t="str">
        <f t="shared" si="771"/>
        <v/>
      </c>
      <c r="AD362" s="62" t="str">
        <f t="shared" si="806"/>
        <v/>
      </c>
      <c r="AE362" s="65" t="str">
        <f t="shared" si="893"/>
        <v/>
      </c>
      <c r="AF362" s="68" t="str">
        <f t="shared" si="807"/>
        <v/>
      </c>
      <c r="AG362" s="32"/>
      <c r="AH362" s="120"/>
      <c r="AI362" s="62" t="str">
        <f t="shared" si="772"/>
        <v/>
      </c>
      <c r="AJ362" s="62" t="str">
        <f t="shared" si="808"/>
        <v/>
      </c>
      <c r="AK362" s="65" t="str">
        <f t="shared" si="894"/>
        <v/>
      </c>
      <c r="AL362" s="68" t="str">
        <f t="shared" si="809"/>
        <v/>
      </c>
      <c r="AM362" s="32"/>
      <c r="AN362" s="120"/>
      <c r="AO362" s="62" t="str">
        <f t="shared" si="773"/>
        <v/>
      </c>
      <c r="AP362" s="62" t="str">
        <f t="shared" si="810"/>
        <v/>
      </c>
      <c r="AQ362" s="65" t="str">
        <f t="shared" si="895"/>
        <v/>
      </c>
      <c r="AR362" s="68" t="str">
        <f t="shared" si="811"/>
        <v/>
      </c>
      <c r="AS362" s="32"/>
      <c r="AT362" s="120"/>
      <c r="AU362" s="62" t="str">
        <f t="shared" si="774"/>
        <v/>
      </c>
      <c r="AV362" s="62" t="str">
        <f t="shared" si="812"/>
        <v/>
      </c>
      <c r="AW362" s="65" t="str">
        <f t="shared" si="896"/>
        <v/>
      </c>
      <c r="AX362" s="68" t="str">
        <f t="shared" si="813"/>
        <v/>
      </c>
      <c r="AY362" s="32"/>
      <c r="AZ362" s="120"/>
      <c r="BA362" s="62" t="str">
        <f t="shared" si="775"/>
        <v/>
      </c>
      <c r="BB362" s="62" t="str">
        <f t="shared" si="814"/>
        <v/>
      </c>
      <c r="BC362" s="65" t="str">
        <f t="shared" si="897"/>
        <v/>
      </c>
      <c r="BD362" s="68" t="str">
        <f t="shared" si="815"/>
        <v/>
      </c>
      <c r="BE362" s="32"/>
      <c r="BF362" s="120"/>
      <c r="BG362" s="62" t="str">
        <f t="shared" si="776"/>
        <v/>
      </c>
      <c r="BH362" s="62" t="str">
        <f t="shared" si="816"/>
        <v/>
      </c>
      <c r="BI362" s="65" t="str">
        <f t="shared" si="898"/>
        <v/>
      </c>
      <c r="BJ362" s="68" t="str">
        <f t="shared" si="817"/>
        <v/>
      </c>
      <c r="BK362" s="32"/>
      <c r="BL362" s="120"/>
      <c r="BM362" s="62" t="str">
        <f t="shared" si="777"/>
        <v/>
      </c>
      <c r="BN362" s="62" t="str">
        <f t="shared" si="818"/>
        <v/>
      </c>
      <c r="BO362" s="65" t="str">
        <f t="shared" si="899"/>
        <v/>
      </c>
      <c r="BP362" s="68" t="str">
        <f t="shared" si="819"/>
        <v/>
      </c>
      <c r="BQ362" s="32"/>
      <c r="BR362" s="120"/>
      <c r="BS362" s="62" t="str">
        <f t="shared" si="778"/>
        <v/>
      </c>
      <c r="BT362" s="62" t="str">
        <f t="shared" si="820"/>
        <v/>
      </c>
      <c r="BU362" s="65" t="str">
        <f t="shared" si="900"/>
        <v/>
      </c>
      <c r="BV362" s="68" t="str">
        <f t="shared" si="821"/>
        <v/>
      </c>
      <c r="BW362" s="32"/>
      <c r="BX362" s="120"/>
      <c r="BY362" s="62" t="str">
        <f t="shared" si="779"/>
        <v/>
      </c>
      <c r="BZ362" s="62" t="str">
        <f t="shared" si="822"/>
        <v/>
      </c>
      <c r="CA362" s="65" t="str">
        <f t="shared" si="901"/>
        <v/>
      </c>
      <c r="CB362" s="68" t="str">
        <f t="shared" si="823"/>
        <v/>
      </c>
      <c r="CC362" s="32"/>
      <c r="CD362" s="120"/>
      <c r="CE362" s="62" t="str">
        <f t="shared" si="780"/>
        <v/>
      </c>
      <c r="CF362" s="62" t="str">
        <f t="shared" si="824"/>
        <v/>
      </c>
      <c r="CG362" s="65" t="str">
        <f t="shared" si="902"/>
        <v/>
      </c>
      <c r="CH362" s="68" t="str">
        <f t="shared" si="825"/>
        <v/>
      </c>
      <c r="CI362" s="32"/>
      <c r="CJ362" s="120"/>
      <c r="CK362" s="62" t="str">
        <f t="shared" si="781"/>
        <v/>
      </c>
      <c r="CL362" s="62" t="str">
        <f t="shared" si="826"/>
        <v/>
      </c>
      <c r="CM362" s="65" t="str">
        <f t="shared" si="903"/>
        <v/>
      </c>
      <c r="CN362" s="68" t="str">
        <f t="shared" si="827"/>
        <v/>
      </c>
      <c r="CO362" s="32"/>
      <c r="CP362" s="120"/>
      <c r="CQ362" s="62" t="str">
        <f t="shared" si="782"/>
        <v/>
      </c>
      <c r="CR362" s="62" t="str">
        <f t="shared" si="828"/>
        <v/>
      </c>
      <c r="CS362" s="65" t="str">
        <f t="shared" si="904"/>
        <v/>
      </c>
      <c r="CT362" s="68" t="str">
        <f t="shared" si="829"/>
        <v/>
      </c>
      <c r="CU362" s="32"/>
      <c r="CV362" s="120"/>
      <c r="CW362" s="62" t="str">
        <f t="shared" si="783"/>
        <v/>
      </c>
      <c r="CX362" s="62" t="str">
        <f t="shared" si="830"/>
        <v/>
      </c>
      <c r="CY362" s="65" t="str">
        <f t="shared" si="905"/>
        <v/>
      </c>
      <c r="CZ362" s="68" t="str">
        <f t="shared" si="831"/>
        <v/>
      </c>
      <c r="DA362" s="32"/>
      <c r="DB362" s="120"/>
      <c r="DC362" s="62" t="str">
        <f t="shared" si="784"/>
        <v/>
      </c>
      <c r="DD362" s="62" t="str">
        <f t="shared" si="832"/>
        <v/>
      </c>
      <c r="DE362" s="65" t="str">
        <f t="shared" si="906"/>
        <v/>
      </c>
      <c r="DF362" s="68" t="str">
        <f t="shared" si="833"/>
        <v/>
      </c>
      <c r="DG362" s="32"/>
      <c r="DH362" s="120"/>
      <c r="DI362" s="62" t="str">
        <f t="shared" si="785"/>
        <v/>
      </c>
      <c r="DJ362" s="62" t="str">
        <f t="shared" si="834"/>
        <v/>
      </c>
      <c r="DK362" s="65" t="str">
        <f t="shared" si="907"/>
        <v/>
      </c>
      <c r="DL362" s="68" t="str">
        <f t="shared" si="835"/>
        <v/>
      </c>
      <c r="DM362" s="32"/>
      <c r="DN362" s="120"/>
      <c r="DO362" s="62" t="str">
        <f t="shared" si="786"/>
        <v/>
      </c>
      <c r="DP362" s="62" t="str">
        <f t="shared" si="836"/>
        <v/>
      </c>
      <c r="DQ362" s="65" t="str">
        <f t="shared" si="908"/>
        <v/>
      </c>
      <c r="DR362" s="68" t="str">
        <f t="shared" si="837"/>
        <v/>
      </c>
      <c r="DS362" s="32"/>
      <c r="DT362" s="120"/>
      <c r="DU362" s="62" t="str">
        <f t="shared" si="787"/>
        <v/>
      </c>
      <c r="DV362" s="62" t="str">
        <f t="shared" si="838"/>
        <v/>
      </c>
      <c r="DW362" s="65" t="str">
        <f t="shared" si="909"/>
        <v/>
      </c>
      <c r="DX362" s="68" t="str">
        <f t="shared" si="839"/>
        <v/>
      </c>
      <c r="DY362" s="32"/>
      <c r="DZ362" s="120"/>
      <c r="EA362" s="62" t="str">
        <f t="shared" si="788"/>
        <v/>
      </c>
      <c r="EB362" s="62" t="str">
        <f t="shared" si="840"/>
        <v/>
      </c>
      <c r="EC362" s="65" t="str">
        <f t="shared" si="910"/>
        <v/>
      </c>
      <c r="ED362" s="68" t="str">
        <f t="shared" si="841"/>
        <v/>
      </c>
      <c r="EE362" s="32"/>
      <c r="EF362" s="120"/>
      <c r="EG362" s="62" t="str">
        <f t="shared" si="789"/>
        <v/>
      </c>
      <c r="EH362" s="62" t="str">
        <f t="shared" si="842"/>
        <v/>
      </c>
      <c r="EI362" s="65" t="str">
        <f t="shared" si="911"/>
        <v/>
      </c>
      <c r="EJ362" s="68" t="str">
        <f t="shared" si="843"/>
        <v/>
      </c>
      <c r="EK362" s="32"/>
      <c r="EL362" s="120"/>
      <c r="EM362" s="62" t="str">
        <f t="shared" si="790"/>
        <v/>
      </c>
      <c r="EN362" s="62" t="str">
        <f t="shared" si="844"/>
        <v/>
      </c>
      <c r="EO362" s="65" t="str">
        <f t="shared" si="912"/>
        <v/>
      </c>
      <c r="EP362" s="68" t="str">
        <f t="shared" si="845"/>
        <v/>
      </c>
      <c r="EQ362" s="32"/>
      <c r="ER362" s="120"/>
      <c r="ES362" s="62" t="str">
        <f t="shared" si="791"/>
        <v/>
      </c>
      <c r="ET362" s="62" t="str">
        <f t="shared" si="846"/>
        <v/>
      </c>
      <c r="EU362" s="65" t="str">
        <f t="shared" si="913"/>
        <v/>
      </c>
      <c r="EV362" s="68" t="str">
        <f t="shared" si="847"/>
        <v/>
      </c>
      <c r="EW362" s="32"/>
      <c r="EX362" s="120"/>
      <c r="EY362" s="62" t="str">
        <f t="shared" si="792"/>
        <v/>
      </c>
      <c r="EZ362" s="62" t="str">
        <f t="shared" si="848"/>
        <v/>
      </c>
      <c r="FA362" s="65" t="str">
        <f t="shared" si="914"/>
        <v/>
      </c>
      <c r="FB362" s="68" t="str">
        <f t="shared" si="849"/>
        <v/>
      </c>
      <c r="FC362" s="32"/>
      <c r="FD362" s="120"/>
      <c r="FE362" s="62" t="str">
        <f t="shared" si="793"/>
        <v/>
      </c>
      <c r="FF362" s="62" t="str">
        <f t="shared" si="850"/>
        <v/>
      </c>
      <c r="FG362" s="65" t="str">
        <f t="shared" si="915"/>
        <v/>
      </c>
      <c r="FH362" s="68" t="str">
        <f t="shared" si="851"/>
        <v/>
      </c>
      <c r="FI362" s="32"/>
      <c r="FJ362" s="120"/>
      <c r="FK362" s="62" t="str">
        <f t="shared" si="794"/>
        <v/>
      </c>
      <c r="FL362" s="62" t="str">
        <f t="shared" si="852"/>
        <v/>
      </c>
      <c r="FM362" s="65" t="str">
        <f t="shared" si="916"/>
        <v/>
      </c>
      <c r="FN362" s="68" t="str">
        <f t="shared" si="853"/>
        <v/>
      </c>
      <c r="FO362" s="32"/>
      <c r="FP362" s="120"/>
      <c r="FQ362" s="62" t="str">
        <f t="shared" si="795"/>
        <v/>
      </c>
      <c r="FR362" s="62" t="str">
        <f t="shared" si="854"/>
        <v/>
      </c>
      <c r="FS362" s="65" t="str">
        <f t="shared" si="917"/>
        <v/>
      </c>
      <c r="FT362" s="68" t="str">
        <f t="shared" si="855"/>
        <v/>
      </c>
      <c r="FU362" s="32"/>
      <c r="FV362" s="120"/>
      <c r="FW362" s="62" t="str">
        <f t="shared" si="796"/>
        <v/>
      </c>
      <c r="FX362" s="62" t="str">
        <f t="shared" si="856"/>
        <v/>
      </c>
      <c r="FY362" s="65" t="str">
        <f t="shared" si="918"/>
        <v/>
      </c>
      <c r="FZ362" s="68" t="str">
        <f t="shared" si="857"/>
        <v/>
      </c>
      <c r="GA362" s="32"/>
      <c r="GC362" s="7" t="str">
        <f t="shared" si="858"/>
        <v/>
      </c>
      <c r="GD362" s="7" t="str">
        <f t="shared" ca="1" si="797"/>
        <v/>
      </c>
      <c r="GT362" s="71" t="str">
        <f>IF(GT$9="", "", IF(AND(NOT('Personnel Details'!$N$11=""), $B362&gt;='Personnel Details'!$N$11), 'Personnel Details'!$O$11, IF(AND(NOT('Personnel Details'!$I$11=""), $B362&gt;='Personnel Details'!$I$11), 'Personnel Details'!$J$11, 'Personnel Details'!$E$11)))</f>
        <v/>
      </c>
      <c r="GU362" s="59" t="str">
        <f>IF(GT$9="", "", IF(AND(NOT('Personnel Details'!$N$11=""), $B362&gt;='Personnel Details'!$N$11), IF('Personnel Details'!$P$11="","", 'Personnel Details'!$P$11), IF(AND(NOT('Personnel Details'!$I$11=""), $B362&gt;='Personnel Details'!$I$11), IF('Personnel Details'!$K$11="", "", 'Personnel Details'!$K$11), IF('Personnel Details'!$F$11="", "", 'Personnel Details'!$F$11))))</f>
        <v/>
      </c>
      <c r="GV362" s="74" t="str">
        <f>IF(GT$9="", "", IF(AND(NOT('Personnel Details'!$N$11=""), $B362&gt;='Personnel Details'!$N$11), 'Personnel Details'!$Q$11, IF(AND(NOT('Personnel Details'!$I$11=""), $B362&gt;='Personnel Details'!$I$11), 'Personnel Details'!$L$11, 'Personnel Details'!$G$11)))</f>
        <v/>
      </c>
      <c r="GW362" s="59" t="str">
        <f t="shared" si="859"/>
        <v/>
      </c>
      <c r="GX362" s="53"/>
      <c r="GZ362" s="78" t="str">
        <f>IF(GZ$9="", "", IF(AND(NOT('Personnel Details'!$N$12=""), $B362&gt;='Personnel Details'!$N$12), 'Personnel Details'!$O$12, IF(AND(NOT('Personnel Details'!$I$12=""), $B362&gt;='Personnel Details'!$I$12), 'Personnel Details'!$J$12, 'Personnel Details'!$E$12)))</f>
        <v/>
      </c>
      <c r="HA362" s="59" t="str">
        <f>IF(GZ$9="", "", IF(AND(NOT('Personnel Details'!$N$12=""), $B362&gt;='Personnel Details'!$N$12), IF('Personnel Details'!$P$12="","", 'Personnel Details'!$P$12), IF(AND(NOT('Personnel Details'!$I$12=""), $B362&gt;='Personnel Details'!$I$12), IF('Personnel Details'!$K$12="", "", 'Personnel Details'!$K$12), IF('Personnel Details'!$F$12="", "", 'Personnel Details'!$F$12))))</f>
        <v/>
      </c>
      <c r="HB362" s="79" t="str">
        <f>IF(GZ$9="", "", IF(AND(NOT('Personnel Details'!$N$12=""), $B362&gt;='Personnel Details'!$N$12), 'Personnel Details'!$Q$12, IF(AND(NOT('Personnel Details'!$I$12=""), $B362&gt;='Personnel Details'!$I$12), 'Personnel Details'!$L$12, 'Personnel Details'!$G$12)))</f>
        <v/>
      </c>
      <c r="HC362" s="59" t="str">
        <f t="shared" si="860"/>
        <v/>
      </c>
      <c r="HD362" s="53"/>
      <c r="HF362" s="78" t="str">
        <f>IF(HF$9="", "", IF(AND(NOT('Personnel Details'!$N$13=""), $B362&gt;='Personnel Details'!$N$13), 'Personnel Details'!$O$13, IF(AND(NOT('Personnel Details'!$I$13=""), $B362&gt;='Personnel Details'!$I$13), 'Personnel Details'!$J$13, 'Personnel Details'!$E$13)))</f>
        <v/>
      </c>
      <c r="HG362" s="59" t="str">
        <f>IF(HF$9="", "", IF(AND(NOT('Personnel Details'!$N$13=""), $B362&gt;='Personnel Details'!$N$13), IF('Personnel Details'!$P$13="","", 'Personnel Details'!$P$13), IF(AND(NOT('Personnel Details'!$I$13=""), $B362&gt;='Personnel Details'!$I$13), IF('Personnel Details'!$K$13="", "", 'Personnel Details'!$K$13), IF('Personnel Details'!$F$13="", "", 'Personnel Details'!$F$13))))</f>
        <v/>
      </c>
      <c r="HH362" s="79" t="str">
        <f>IF(HF$9="", "", IF(AND(NOT('Personnel Details'!$N$13=""), $B362&gt;='Personnel Details'!$N$13), 'Personnel Details'!$Q$13, IF(AND(NOT('Personnel Details'!$I$13=""), $B362&gt;='Personnel Details'!$I$13), 'Personnel Details'!$L$13, 'Personnel Details'!$G$13)))</f>
        <v/>
      </c>
      <c r="HI362" s="59" t="str">
        <f t="shared" si="861"/>
        <v/>
      </c>
      <c r="HJ362" s="53"/>
      <c r="HL362" s="78" t="str">
        <f>IF(HL$9="", "", IF(AND(NOT('Personnel Details'!$N$14=""), $B362&gt;='Personnel Details'!$N$14), 'Personnel Details'!$O$14, IF(AND(NOT('Personnel Details'!$I$14=""), $B362&gt;='Personnel Details'!$I$14), 'Personnel Details'!$J$14, 'Personnel Details'!$E$14)))</f>
        <v/>
      </c>
      <c r="HM362" s="59" t="str">
        <f>IF(HL$9="", "", IF(AND(NOT('Personnel Details'!$N$14=""), $B362&gt;='Personnel Details'!$N$14), IF('Personnel Details'!$P$14="","", 'Personnel Details'!$P$14), IF(AND(NOT('Personnel Details'!$I$14=""), $B362&gt;='Personnel Details'!$I$14), IF('Personnel Details'!$K$14="", "", 'Personnel Details'!$K$14), IF('Personnel Details'!$F$14="", "", 'Personnel Details'!$F$14))))</f>
        <v/>
      </c>
      <c r="HN362" s="79" t="str">
        <f>IF(HL$9="", "", IF(AND(NOT('Personnel Details'!$N$14=""), $B362&gt;='Personnel Details'!$N$14), 'Personnel Details'!$Q$14, IF(AND(NOT('Personnel Details'!$I$14=""), $B362&gt;='Personnel Details'!$I$14), 'Personnel Details'!$L$14, 'Personnel Details'!$G$14)))</f>
        <v/>
      </c>
      <c r="HO362" s="59" t="str">
        <f t="shared" si="862"/>
        <v/>
      </c>
      <c r="HP362" s="53"/>
      <c r="HR362" s="78" t="str">
        <f>IF(HR$9="", "", IF(AND(NOT('Personnel Details'!$N$15=""), $B362&gt;='Personnel Details'!$N$15), 'Personnel Details'!$O$15, IF(AND(NOT('Personnel Details'!$I$15=""), $B362&gt;='Personnel Details'!$I$15), 'Personnel Details'!$J$15, 'Personnel Details'!$E$15)))</f>
        <v/>
      </c>
      <c r="HS362" s="59" t="str">
        <f>IF(HR$9="", "", IF(AND(NOT('Personnel Details'!$N$15=""), $B362&gt;='Personnel Details'!$N$15), IF('Personnel Details'!$P$15="","", 'Personnel Details'!$P$15), IF(AND(NOT('Personnel Details'!$I$15=""), $B362&gt;='Personnel Details'!$I$15), IF('Personnel Details'!$K$15="", "", 'Personnel Details'!$K$15), IF('Personnel Details'!$F$15="", "", 'Personnel Details'!$F$15))))</f>
        <v/>
      </c>
      <c r="HT362" s="79" t="str">
        <f>IF(HR$9="", "", IF(AND(NOT('Personnel Details'!$N$15=""), $B362&gt;='Personnel Details'!$N$15), 'Personnel Details'!$Q$15, IF(AND(NOT('Personnel Details'!$I$15=""), $B362&gt;='Personnel Details'!$I$15), 'Personnel Details'!$L$15, 'Personnel Details'!$G$15)))</f>
        <v/>
      </c>
      <c r="HU362" s="59" t="str">
        <f t="shared" si="863"/>
        <v/>
      </c>
      <c r="HV362" s="53"/>
      <c r="HX362" s="78" t="str">
        <f>IF(HX$9="", "", IF(AND(NOT('Personnel Details'!$N$16=""), $B362&gt;='Personnel Details'!$N$16), 'Personnel Details'!$O$16, IF(AND(NOT('Personnel Details'!$I$16=""), $B362&gt;='Personnel Details'!$I$16), 'Personnel Details'!$J$16, 'Personnel Details'!$E$16)))</f>
        <v/>
      </c>
      <c r="HY362" s="59" t="str">
        <f>IF(HX$9="", "", IF(AND(NOT('Personnel Details'!$N$16=""), $B362&gt;='Personnel Details'!$N$16), IF('Personnel Details'!$P$16="","", 'Personnel Details'!$P$16), IF(AND(NOT('Personnel Details'!$I$16=""), $B362&gt;='Personnel Details'!$I$16), IF('Personnel Details'!$K$16="", "", 'Personnel Details'!$K$16), IF('Personnel Details'!$F$16="", "", 'Personnel Details'!$F$16))))</f>
        <v/>
      </c>
      <c r="HZ362" s="79" t="str">
        <f>IF(HX$9="", "", IF(AND(NOT('Personnel Details'!$N$16=""), $B362&gt;='Personnel Details'!$N$16), 'Personnel Details'!$Q$16, IF(AND(NOT('Personnel Details'!$I$16=""), $B362&gt;='Personnel Details'!$I$16), 'Personnel Details'!$L$16, 'Personnel Details'!$G$16)))</f>
        <v/>
      </c>
      <c r="IA362" s="59" t="str">
        <f t="shared" si="864"/>
        <v/>
      </c>
      <c r="IB362" s="53"/>
      <c r="ID362" s="78" t="str">
        <f>IF(ID$9="", "", IF(AND(NOT('Personnel Details'!$N$17=""), $B362&gt;='Personnel Details'!$N$17), 'Personnel Details'!$O$17, IF(AND(NOT('Personnel Details'!$I$17=""), $B362&gt;='Personnel Details'!$I$17), 'Personnel Details'!$J$17, 'Personnel Details'!$E$17)))</f>
        <v/>
      </c>
      <c r="IE362" s="59" t="str">
        <f>IF(ID$9="", "", IF(AND(NOT('Personnel Details'!$N$17=""), $B362&gt;='Personnel Details'!$N$17), IF('Personnel Details'!$P$17="","", 'Personnel Details'!$P$17), IF(AND(NOT('Personnel Details'!$I$17=""), $B362&gt;='Personnel Details'!$I$17), IF('Personnel Details'!$K$17="", "", 'Personnel Details'!$K$17), IF('Personnel Details'!$F$17="", "", 'Personnel Details'!$F$17))))</f>
        <v/>
      </c>
      <c r="IF362" s="79" t="str">
        <f>IF(ID$9="", "", IF(AND(NOT('Personnel Details'!$N$17=""), $B362&gt;='Personnel Details'!$N$17), 'Personnel Details'!$Q$17, IF(AND(NOT('Personnel Details'!$I$17=""), $B362&gt;='Personnel Details'!$I$17), 'Personnel Details'!$L$17, 'Personnel Details'!$G$17)))</f>
        <v/>
      </c>
      <c r="IG362" s="59" t="str">
        <f t="shared" si="865"/>
        <v/>
      </c>
      <c r="IH362" s="53"/>
      <c r="IJ362" s="78" t="str">
        <f>IF(IJ$9="", "", IF(AND(NOT('Personnel Details'!$N$18=""), $B362&gt;='Personnel Details'!$N$18), 'Personnel Details'!$O$18, IF(AND(NOT('Personnel Details'!$I$18=""), $B362&gt;='Personnel Details'!$I$18), 'Personnel Details'!$J$18, 'Personnel Details'!$E$18)))</f>
        <v/>
      </c>
      <c r="IK362" s="59" t="str">
        <f>IF(IJ$9="", "", IF(AND(NOT('Personnel Details'!$N$18=""), $B362&gt;='Personnel Details'!$N$18), IF('Personnel Details'!$P$18="","", 'Personnel Details'!$P$18), IF(AND(NOT('Personnel Details'!$I$18=""), $B362&gt;='Personnel Details'!$I$18), IF('Personnel Details'!$K$18="", "", 'Personnel Details'!$K$18), IF('Personnel Details'!$F$18="", "", 'Personnel Details'!$F$18))))</f>
        <v/>
      </c>
      <c r="IL362" s="79" t="str">
        <f>IF(IJ$9="", "", IF(AND(NOT('Personnel Details'!$N$18=""), $B362&gt;='Personnel Details'!$N$18), 'Personnel Details'!$Q$18, IF(AND(NOT('Personnel Details'!$I$18=""), $B362&gt;='Personnel Details'!$I$18), 'Personnel Details'!$L$18, 'Personnel Details'!$G$18)))</f>
        <v/>
      </c>
      <c r="IM362" s="59" t="str">
        <f t="shared" si="866"/>
        <v/>
      </c>
      <c r="IN362" s="53"/>
      <c r="IP362" s="78" t="str">
        <f>IF(IP$9="", "", IF(AND(NOT('Personnel Details'!$N$19=""), $B362&gt;='Personnel Details'!$N$19), 'Personnel Details'!$O$19, IF(AND(NOT('Personnel Details'!$I$19=""), $B362&gt;='Personnel Details'!$I$19), 'Personnel Details'!$J$19, 'Personnel Details'!$E$19)))</f>
        <v/>
      </c>
      <c r="IQ362" s="59" t="str">
        <f>IF(IP$9="", "", IF(AND(NOT('Personnel Details'!$N$19=""), $B362&gt;='Personnel Details'!$N$19), IF('Personnel Details'!$P$19="","", 'Personnel Details'!$P$19), IF(AND(NOT('Personnel Details'!$I$19=""), $B362&gt;='Personnel Details'!$I$19), IF('Personnel Details'!$K$19="", "", 'Personnel Details'!$K$19), IF('Personnel Details'!$F$19="", "", 'Personnel Details'!$F$19))))</f>
        <v/>
      </c>
      <c r="IR362" s="79" t="str">
        <f>IF(IP$9="", "", IF(AND(NOT('Personnel Details'!$N$19=""), $B362&gt;='Personnel Details'!$N$19), 'Personnel Details'!$Q$19, IF(AND(NOT('Personnel Details'!$I$19=""), $B362&gt;='Personnel Details'!$I$19), 'Personnel Details'!$L$19, 'Personnel Details'!$G$19)))</f>
        <v/>
      </c>
      <c r="IS362" s="59" t="str">
        <f t="shared" si="867"/>
        <v/>
      </c>
      <c r="IT362" s="53"/>
      <c r="IV362" s="78" t="str">
        <f>IF(IV$9="", "", IF(AND(NOT('Personnel Details'!$N$20=""), $B362&gt;='Personnel Details'!$N$20), 'Personnel Details'!$O$20, IF(AND(NOT('Personnel Details'!$I$20=""), $B362&gt;='Personnel Details'!$I$20), 'Personnel Details'!$J$20, 'Personnel Details'!$E$20)))</f>
        <v/>
      </c>
      <c r="IW362" s="59" t="str">
        <f>IF(IV$9="", "", IF(AND(NOT('Personnel Details'!$N$20=""), $B362&gt;='Personnel Details'!$N$20), IF('Personnel Details'!$P$20="","", 'Personnel Details'!$P$20), IF(AND(NOT('Personnel Details'!$I$20=""), $B362&gt;='Personnel Details'!$I$20), IF('Personnel Details'!$K$20="", "", 'Personnel Details'!$K$20), IF('Personnel Details'!$F$20="", "", 'Personnel Details'!$F$20))))</f>
        <v/>
      </c>
      <c r="IX362" s="79" t="str">
        <f>IF(IV$9="", "", IF(AND(NOT('Personnel Details'!$N$20=""), $B362&gt;='Personnel Details'!$N$20), 'Personnel Details'!$Q$20, IF(AND(NOT('Personnel Details'!$I$20=""), $B362&gt;='Personnel Details'!$I$20), 'Personnel Details'!$L$20, 'Personnel Details'!$G$20)))</f>
        <v/>
      </c>
      <c r="IY362" s="59" t="str">
        <f t="shared" si="868"/>
        <v/>
      </c>
      <c r="IZ362" s="53"/>
      <c r="JB362" s="78" t="str">
        <f>IF(JB$9="", "", IF(AND(NOT('Personnel Details'!$N$21=""), $B362&gt;='Personnel Details'!$N$21), 'Personnel Details'!$O$21, IF(AND(NOT('Personnel Details'!$I$21=""), $B362&gt;='Personnel Details'!$I$21), 'Personnel Details'!$J$21, 'Personnel Details'!$E$21)))</f>
        <v/>
      </c>
      <c r="JC362" s="59" t="str">
        <f>IF(JB$9="", "", IF(AND(NOT('Personnel Details'!$N$21=""), $B362&gt;='Personnel Details'!$N$21), IF('Personnel Details'!$P$21="","", 'Personnel Details'!$P$21), IF(AND(NOT('Personnel Details'!$I$21=""), $B362&gt;='Personnel Details'!$I$21), IF('Personnel Details'!$K$21="", "", 'Personnel Details'!$K$21), IF('Personnel Details'!$F$21="", "", 'Personnel Details'!$F$21))))</f>
        <v/>
      </c>
      <c r="JD362" s="79" t="str">
        <f>IF(JB$9="", "", IF(AND(NOT('Personnel Details'!$N$21=""), $B362&gt;='Personnel Details'!$N$21), 'Personnel Details'!$Q$21, IF(AND(NOT('Personnel Details'!$I$21=""), $B362&gt;='Personnel Details'!$I$21), 'Personnel Details'!$L$21, 'Personnel Details'!$G$21)))</f>
        <v/>
      </c>
      <c r="JE362" s="59" t="str">
        <f t="shared" si="869"/>
        <v/>
      </c>
      <c r="JF362" s="53"/>
      <c r="JH362" s="78" t="str">
        <f>IF(JH$9="", "", IF(AND(NOT('Personnel Details'!$N$22=""), $B362&gt;='Personnel Details'!$N$22), 'Personnel Details'!$O$22, IF(AND(NOT('Personnel Details'!$I$22=""), $B362&gt;='Personnel Details'!$I$22), 'Personnel Details'!$J$22, 'Personnel Details'!$E$22)))</f>
        <v/>
      </c>
      <c r="JI362" s="59" t="str">
        <f>IF(JH$9="", "", IF(AND(NOT('Personnel Details'!$N$22=""), $B362&gt;='Personnel Details'!$N$22), IF('Personnel Details'!$P$22="","", 'Personnel Details'!$P$22), IF(AND(NOT('Personnel Details'!$I$22=""), $B362&gt;='Personnel Details'!$I$22), IF('Personnel Details'!$K$22="", "", 'Personnel Details'!$K$22), IF('Personnel Details'!$F$22="", "", 'Personnel Details'!$F$22))))</f>
        <v/>
      </c>
      <c r="JJ362" s="79" t="str">
        <f>IF(JH$9="", "", IF(AND(NOT('Personnel Details'!$N$22=""), $B362&gt;='Personnel Details'!$N$22), 'Personnel Details'!$Q$22, IF(AND(NOT('Personnel Details'!$I$22=""), $B362&gt;='Personnel Details'!$I$22), 'Personnel Details'!$L$22, 'Personnel Details'!$G$22)))</f>
        <v/>
      </c>
      <c r="JK362" s="59" t="str">
        <f t="shared" si="870"/>
        <v/>
      </c>
      <c r="JL362" s="53"/>
      <c r="JN362" s="78" t="str">
        <f>IF(JN$9="", "", IF(AND(NOT('Personnel Details'!$N$23=""), $B362&gt;='Personnel Details'!$N$23), 'Personnel Details'!$O$23, IF(AND(NOT('Personnel Details'!$I$23=""), $B362&gt;='Personnel Details'!$I$23), 'Personnel Details'!$J$23, 'Personnel Details'!$E$23)))</f>
        <v/>
      </c>
      <c r="JO362" s="59" t="str">
        <f>IF(JN$9="", "", IF(AND(NOT('Personnel Details'!$N$23=""), $B362&gt;='Personnel Details'!$N$23), IF('Personnel Details'!$P$23="","", 'Personnel Details'!$P$23), IF(AND(NOT('Personnel Details'!$I$23=""), $B362&gt;='Personnel Details'!$I$23), IF('Personnel Details'!$K$23="", "", 'Personnel Details'!$K$23), IF('Personnel Details'!$F$23="", "", 'Personnel Details'!$F$23))))</f>
        <v/>
      </c>
      <c r="JP362" s="79" t="str">
        <f>IF(JN$9="", "", IF(AND(NOT('Personnel Details'!$N$23=""), $B362&gt;='Personnel Details'!$N$23), 'Personnel Details'!$Q$23, IF(AND(NOT('Personnel Details'!$I$23=""), $B362&gt;='Personnel Details'!$I$23), 'Personnel Details'!$L$23, 'Personnel Details'!$G$23)))</f>
        <v/>
      </c>
      <c r="JQ362" s="59" t="str">
        <f t="shared" si="871"/>
        <v/>
      </c>
      <c r="JR362" s="53"/>
      <c r="JT362" s="78" t="str">
        <f>IF(JT$9="", "", IF(AND(NOT('Personnel Details'!$N$24=""), $B362&gt;='Personnel Details'!$N$24), 'Personnel Details'!$O$24, IF(AND(NOT('Personnel Details'!$I$24=""), $B362&gt;='Personnel Details'!$I$24), 'Personnel Details'!$J$24, 'Personnel Details'!$E$24)))</f>
        <v/>
      </c>
      <c r="JU362" s="59" t="str">
        <f>IF(JT$9="", "", IF(AND(NOT('Personnel Details'!$N$24=""), $B362&gt;='Personnel Details'!$N$24), IF('Personnel Details'!$P$24="","", 'Personnel Details'!$P$24), IF(AND(NOT('Personnel Details'!$I$24=""), $B362&gt;='Personnel Details'!$I$24), IF('Personnel Details'!$K$24="", "", 'Personnel Details'!$K$24), IF('Personnel Details'!$F$24="", "", 'Personnel Details'!$F$24))))</f>
        <v/>
      </c>
      <c r="JV362" s="79" t="str">
        <f>IF(JT$9="", "", IF(AND(NOT('Personnel Details'!$N$24=""), $B362&gt;='Personnel Details'!$N$24), 'Personnel Details'!$Q$24, IF(AND(NOT('Personnel Details'!$I$24=""), $B362&gt;='Personnel Details'!$I$24), 'Personnel Details'!$L$24, 'Personnel Details'!$G$24)))</f>
        <v/>
      </c>
      <c r="JW362" s="59" t="str">
        <f t="shared" si="872"/>
        <v/>
      </c>
      <c r="JX362" s="53"/>
      <c r="JZ362" s="78" t="str">
        <f>IF(JZ$9="", "", IF(AND(NOT('Personnel Details'!$N$25=""), $B362&gt;='Personnel Details'!$N$25), 'Personnel Details'!$O$25, IF(AND(NOT('Personnel Details'!$I$25=""), $B362&gt;='Personnel Details'!$I$25), 'Personnel Details'!$J$25, 'Personnel Details'!$E$25)))</f>
        <v/>
      </c>
      <c r="KA362" s="59" t="str">
        <f>IF(JZ$9="", "", IF(AND(NOT('Personnel Details'!$N$25=""), $B362&gt;='Personnel Details'!$N$25), IF('Personnel Details'!$P$25="","", 'Personnel Details'!$P$25), IF(AND(NOT('Personnel Details'!$I$25=""), $B362&gt;='Personnel Details'!$I$25), IF('Personnel Details'!$K$25="", "", 'Personnel Details'!$K$25), IF('Personnel Details'!$F$25="", "", 'Personnel Details'!$F$25))))</f>
        <v/>
      </c>
      <c r="KB362" s="79" t="str">
        <f>IF(JZ$9="", "", IF(AND(NOT('Personnel Details'!$N$25=""), $B362&gt;='Personnel Details'!$N$25), 'Personnel Details'!$Q$25, IF(AND(NOT('Personnel Details'!$I$25=""), $B362&gt;='Personnel Details'!$I$25), 'Personnel Details'!$L$25, 'Personnel Details'!$G$25)))</f>
        <v/>
      </c>
      <c r="KC362" s="59" t="str">
        <f t="shared" si="873"/>
        <v/>
      </c>
      <c r="KD362" s="53"/>
      <c r="KF362" s="78" t="str">
        <f>IF(KF$9="", "", IF(AND(NOT('Personnel Details'!$N$26=""), $B362&gt;='Personnel Details'!$N$26), 'Personnel Details'!$O$26, IF(AND(NOT('Personnel Details'!$I$26=""), $B362&gt;='Personnel Details'!$I$26), 'Personnel Details'!$J$26, 'Personnel Details'!$E$26)))</f>
        <v/>
      </c>
      <c r="KG362" s="59" t="str">
        <f>IF(KF$9="", "", IF(AND(NOT('Personnel Details'!$N$26=""), $B362&gt;='Personnel Details'!$N$26), IF('Personnel Details'!$P$26="","", 'Personnel Details'!$P$26), IF(AND(NOT('Personnel Details'!$I$26=""), $B362&gt;='Personnel Details'!$I$26), IF('Personnel Details'!$K$26="", "", 'Personnel Details'!$K$26), IF('Personnel Details'!$F$26="", "", 'Personnel Details'!$F$26))))</f>
        <v/>
      </c>
      <c r="KH362" s="79" t="str">
        <f>IF(KF$9="", "", IF(AND(NOT('Personnel Details'!$N$26=""), $B362&gt;='Personnel Details'!$N$26), 'Personnel Details'!$Q$26, IF(AND(NOT('Personnel Details'!$I$26=""), $B362&gt;='Personnel Details'!$I$26), 'Personnel Details'!$L$26, 'Personnel Details'!$G$26)))</f>
        <v/>
      </c>
      <c r="KI362" s="59" t="str">
        <f t="shared" si="874"/>
        <v/>
      </c>
      <c r="KJ362" s="53"/>
      <c r="KL362" s="78" t="str">
        <f>IF(KL$9="", "", IF(AND(NOT('Personnel Details'!$N$27=""), $B362&gt;='Personnel Details'!$N$27), 'Personnel Details'!$O$27, IF(AND(NOT('Personnel Details'!$I$27=""), $B362&gt;='Personnel Details'!$I$27), 'Personnel Details'!$J$27, 'Personnel Details'!$E$27)))</f>
        <v/>
      </c>
      <c r="KM362" s="59" t="str">
        <f>IF(KL$9="", "", IF(AND(NOT('Personnel Details'!$N$27=""), $B362&gt;='Personnel Details'!$N$27), IF('Personnel Details'!$P$27="","", 'Personnel Details'!$P$27), IF(AND(NOT('Personnel Details'!$I$27=""), $B362&gt;='Personnel Details'!$I$27), IF('Personnel Details'!$K$27="", "", 'Personnel Details'!$K$27), IF('Personnel Details'!$F$27="", "", 'Personnel Details'!$F$27))))</f>
        <v/>
      </c>
      <c r="KN362" s="79" t="str">
        <f>IF(KL$9="", "", IF(AND(NOT('Personnel Details'!$N$27=""), $B362&gt;='Personnel Details'!$N$27), 'Personnel Details'!$Q$27, IF(AND(NOT('Personnel Details'!$I$27=""), $B362&gt;='Personnel Details'!$I$27), 'Personnel Details'!$L$27, 'Personnel Details'!$G$27)))</f>
        <v/>
      </c>
      <c r="KO362" s="59" t="str">
        <f t="shared" si="875"/>
        <v/>
      </c>
      <c r="KP362" s="53"/>
      <c r="KR362" s="78" t="str">
        <f>IF(KR$9="", "", IF(AND(NOT('Personnel Details'!$N$28=""), $B362&gt;='Personnel Details'!$N$28), 'Personnel Details'!$O$28, IF(AND(NOT('Personnel Details'!$I$28=""), $B362&gt;='Personnel Details'!$I$28), 'Personnel Details'!$J$28, 'Personnel Details'!$E$28)))</f>
        <v/>
      </c>
      <c r="KS362" s="59" t="str">
        <f>IF(KR$9="", "", IF(AND(NOT('Personnel Details'!$N$28=""), $B362&gt;='Personnel Details'!$N$28), IF('Personnel Details'!$P$28="","", 'Personnel Details'!$P$28), IF(AND(NOT('Personnel Details'!$I$28=""), $B362&gt;='Personnel Details'!$I$28), IF('Personnel Details'!$K$28="", "", 'Personnel Details'!$K$28), IF('Personnel Details'!$F$28="", "", 'Personnel Details'!$F$28))))</f>
        <v/>
      </c>
      <c r="KT362" s="79" t="str">
        <f>IF(KR$9="", "", IF(AND(NOT('Personnel Details'!$N$28=""), $B362&gt;='Personnel Details'!$N$28), 'Personnel Details'!$Q$28, IF(AND(NOT('Personnel Details'!$I$28=""), $B362&gt;='Personnel Details'!$I$28), 'Personnel Details'!$L$28, 'Personnel Details'!$G$28)))</f>
        <v/>
      </c>
      <c r="KU362" s="59" t="str">
        <f t="shared" si="876"/>
        <v/>
      </c>
      <c r="KV362" s="53"/>
      <c r="KX362" s="78" t="str">
        <f>IF(KX$9="", "", IF(AND(NOT('Personnel Details'!$N$29=""), $B362&gt;='Personnel Details'!$N$29), 'Personnel Details'!$O$29, IF(AND(NOT('Personnel Details'!$I$29=""), $B362&gt;='Personnel Details'!$I$29), 'Personnel Details'!$J$29, 'Personnel Details'!$E$29)))</f>
        <v/>
      </c>
      <c r="KY362" s="59" t="str">
        <f>IF(KX$9="", "", IF(AND(NOT('Personnel Details'!$N$29=""), $B362&gt;='Personnel Details'!$N$29), IF('Personnel Details'!$P$29="","", 'Personnel Details'!$P$29), IF(AND(NOT('Personnel Details'!$I$29=""), $B362&gt;='Personnel Details'!$I$29), IF('Personnel Details'!$K$29="", "", 'Personnel Details'!$K$29), IF('Personnel Details'!$F$29="", "", 'Personnel Details'!$F$29))))</f>
        <v/>
      </c>
      <c r="KZ362" s="79" t="str">
        <f>IF(KX$9="", "", IF(AND(NOT('Personnel Details'!$N$29=""), $B362&gt;='Personnel Details'!$N$29), 'Personnel Details'!$Q$29, IF(AND(NOT('Personnel Details'!$I$29=""), $B362&gt;='Personnel Details'!$I$29), 'Personnel Details'!$L$29, 'Personnel Details'!$G$29)))</f>
        <v/>
      </c>
      <c r="LA362" s="59" t="str">
        <f t="shared" si="877"/>
        <v/>
      </c>
      <c r="LB362" s="53"/>
      <c r="LD362" s="78" t="str">
        <f>IF(LD$9="", "", IF(AND(NOT('Personnel Details'!$N$30=""), $B362&gt;='Personnel Details'!$N$30), 'Personnel Details'!$O$30, IF(AND(NOT('Personnel Details'!$I$30=""), $B362&gt;='Personnel Details'!$I$30), 'Personnel Details'!$J$30, 'Personnel Details'!$E$30)))</f>
        <v/>
      </c>
      <c r="LE362" s="59" t="str">
        <f>IF(LD$9="", "", IF(AND(NOT('Personnel Details'!$N$30=""), $B362&gt;='Personnel Details'!$N$30), IF('Personnel Details'!$P$30="","", 'Personnel Details'!$P$30), IF(AND(NOT('Personnel Details'!$I$30=""), $B362&gt;='Personnel Details'!$I$30), IF('Personnel Details'!$K$30="", "", 'Personnel Details'!$K$30), IF('Personnel Details'!$F$30="", "", 'Personnel Details'!$F$30))))</f>
        <v/>
      </c>
      <c r="LF362" s="79" t="str">
        <f>IF(LD$9="", "", IF(AND(NOT('Personnel Details'!$N$30=""), $B362&gt;='Personnel Details'!$N$30), 'Personnel Details'!$Q$30, IF(AND(NOT('Personnel Details'!$I$30=""), $B362&gt;='Personnel Details'!$I$30), 'Personnel Details'!$L$30, 'Personnel Details'!$G$30)))</f>
        <v/>
      </c>
      <c r="LG362" s="59" t="str">
        <f t="shared" si="878"/>
        <v/>
      </c>
      <c r="LH362" s="53"/>
      <c r="LJ362" s="78" t="str">
        <f>IF(LJ$9="", "", IF(AND(NOT('Personnel Details'!$N$31=""), $B362&gt;='Personnel Details'!$N$31), 'Personnel Details'!$O$31, IF(AND(NOT('Personnel Details'!$I$31=""), $B362&gt;='Personnel Details'!$I$31), 'Personnel Details'!$J$31, 'Personnel Details'!$E$31)))</f>
        <v/>
      </c>
      <c r="LK362" s="59" t="str">
        <f>IF(LJ$9="", "", IF(AND(NOT('Personnel Details'!$N$31=""), $B362&gt;='Personnel Details'!$N$31), IF('Personnel Details'!$P$31="","", 'Personnel Details'!$P$31), IF(AND(NOT('Personnel Details'!$I$31=""), $B362&gt;='Personnel Details'!$I$31), IF('Personnel Details'!$K$31="", "", 'Personnel Details'!$K$31), IF('Personnel Details'!$F$31="", "", 'Personnel Details'!$F$31))))</f>
        <v/>
      </c>
      <c r="LL362" s="79" t="str">
        <f>IF(LJ$9="", "", IF(AND(NOT('Personnel Details'!$N$31=""), $B362&gt;='Personnel Details'!$N$31), 'Personnel Details'!$Q$31, IF(AND(NOT('Personnel Details'!$I$31=""), $B362&gt;='Personnel Details'!$I$31), 'Personnel Details'!$L$31, 'Personnel Details'!$G$31)))</f>
        <v/>
      </c>
      <c r="LM362" s="59" t="str">
        <f t="shared" si="879"/>
        <v/>
      </c>
      <c r="LN362" s="53"/>
      <c r="LP362" s="78" t="str">
        <f>IF(LP$9="", "", IF(AND(NOT('Personnel Details'!$N$32=""), $B362&gt;='Personnel Details'!$N$32), 'Personnel Details'!$O$32, IF(AND(NOT('Personnel Details'!$I$32=""), $B362&gt;='Personnel Details'!$I$32), 'Personnel Details'!$J$32, 'Personnel Details'!$E$32)))</f>
        <v/>
      </c>
      <c r="LQ362" s="59" t="str">
        <f>IF(LP$9="", "", IF(AND(NOT('Personnel Details'!$N$32=""), $B362&gt;='Personnel Details'!$N$32), IF('Personnel Details'!$P$32="","", 'Personnel Details'!$P$32), IF(AND(NOT('Personnel Details'!$I$32=""), $B362&gt;='Personnel Details'!$I$32), IF('Personnel Details'!$K$32="", "", 'Personnel Details'!$K$32), IF('Personnel Details'!$F$32="", "", 'Personnel Details'!$F$32))))</f>
        <v/>
      </c>
      <c r="LR362" s="79" t="str">
        <f>IF(LP$9="", "", IF(AND(NOT('Personnel Details'!$N$32=""), $B362&gt;='Personnel Details'!$N$32), 'Personnel Details'!$Q$32, IF(AND(NOT('Personnel Details'!$I$32=""), $B362&gt;='Personnel Details'!$I$32), 'Personnel Details'!$L$32, 'Personnel Details'!$G$32)))</f>
        <v/>
      </c>
      <c r="LS362" s="59" t="str">
        <f t="shared" si="880"/>
        <v/>
      </c>
      <c r="LT362" s="53"/>
      <c r="LV362" s="78" t="str">
        <f>IF(LV$9="", "", IF(AND(NOT('Personnel Details'!$N$33=""), $B362&gt;='Personnel Details'!$N$33), 'Personnel Details'!$O$33, IF(AND(NOT('Personnel Details'!$I$33=""), $B362&gt;='Personnel Details'!$I$33), 'Personnel Details'!$J$33, 'Personnel Details'!$E$33)))</f>
        <v/>
      </c>
      <c r="LW362" s="59" t="str">
        <f>IF(LV$9="", "", IF(AND(NOT('Personnel Details'!$N$33=""), $B362&gt;='Personnel Details'!$N$33), IF('Personnel Details'!$P$33="","", 'Personnel Details'!$P$33), IF(AND(NOT('Personnel Details'!$I$33=""), $B362&gt;='Personnel Details'!$I$33), IF('Personnel Details'!$K$33="", "", 'Personnel Details'!$K$33), IF('Personnel Details'!$F$33="", "", 'Personnel Details'!$F$33))))</f>
        <v/>
      </c>
      <c r="LX362" s="79" t="str">
        <f>IF(LV$9="", "", IF(AND(NOT('Personnel Details'!$N$33=""), $B362&gt;='Personnel Details'!$N$33), 'Personnel Details'!$Q$33, IF(AND(NOT('Personnel Details'!$I$33=""), $B362&gt;='Personnel Details'!$I$33), 'Personnel Details'!$L$33, 'Personnel Details'!$G$33)))</f>
        <v/>
      </c>
      <c r="LY362" s="59" t="str">
        <f t="shared" si="881"/>
        <v/>
      </c>
      <c r="LZ362" s="53"/>
      <c r="MB362" s="78" t="str">
        <f>IF(MB$9="", "", IF(AND(NOT('Personnel Details'!$N$34=""), $B362&gt;='Personnel Details'!$N$34), 'Personnel Details'!$O$34, IF(AND(NOT('Personnel Details'!$I$34=""), $B362&gt;='Personnel Details'!$I$34), 'Personnel Details'!$J$34, 'Personnel Details'!$E$34)))</f>
        <v/>
      </c>
      <c r="MC362" s="59" t="str">
        <f>IF(MB$9="", "", IF(AND(NOT('Personnel Details'!$N$34=""), $B362&gt;='Personnel Details'!$N$34), IF('Personnel Details'!$P$34="","", 'Personnel Details'!$P$34), IF(AND(NOT('Personnel Details'!$I$34=""), $B362&gt;='Personnel Details'!$I$34), IF('Personnel Details'!$K$34="", "", 'Personnel Details'!$K$34), IF('Personnel Details'!$F$34="", "", 'Personnel Details'!$F$34))))</f>
        <v/>
      </c>
      <c r="MD362" s="79" t="str">
        <f>IF(MB$9="", "", IF(AND(NOT('Personnel Details'!$N$34=""), $B362&gt;='Personnel Details'!$N$34), 'Personnel Details'!$Q$34, IF(AND(NOT('Personnel Details'!$I$34=""), $B362&gt;='Personnel Details'!$I$34), 'Personnel Details'!$L$34, 'Personnel Details'!$G$34)))</f>
        <v/>
      </c>
      <c r="ME362" s="59" t="str">
        <f t="shared" si="882"/>
        <v/>
      </c>
      <c r="MF362" s="53"/>
      <c r="MH362" s="78" t="str">
        <f>IF(MH$9="", "", IF(AND(NOT('Personnel Details'!$N$35=""), $B362&gt;='Personnel Details'!$N$35), 'Personnel Details'!$O$35, IF(AND(NOT('Personnel Details'!$I$35=""), $B362&gt;='Personnel Details'!$I$35), 'Personnel Details'!$J$35, 'Personnel Details'!$E$35)))</f>
        <v/>
      </c>
      <c r="MI362" s="59" t="str">
        <f>IF(MH$9="", "", IF(AND(NOT('Personnel Details'!$N$35=""), $B362&gt;='Personnel Details'!$N$35), IF('Personnel Details'!$P$35="","", 'Personnel Details'!$P$35), IF(AND(NOT('Personnel Details'!$I$35=""), $B362&gt;='Personnel Details'!$I$35), IF('Personnel Details'!$K$35="", "", 'Personnel Details'!$K$35), IF('Personnel Details'!$F$35="", "", 'Personnel Details'!$F$35))))</f>
        <v/>
      </c>
      <c r="MJ362" s="79" t="str">
        <f>IF(MH$9="", "", IF(AND(NOT('Personnel Details'!$N$35=""), $B362&gt;='Personnel Details'!$N$35), 'Personnel Details'!$Q$35, IF(AND(NOT('Personnel Details'!$I$35=""), $B362&gt;='Personnel Details'!$I$35), 'Personnel Details'!$L$35, 'Personnel Details'!$G$35)))</f>
        <v/>
      </c>
      <c r="MK362" s="59" t="str">
        <f t="shared" si="883"/>
        <v/>
      </c>
      <c r="ML362" s="53"/>
      <c r="MN362" s="78" t="str">
        <f>IF(MN$9="", "", IF(AND(NOT('Personnel Details'!$N$36=""), $B362&gt;='Personnel Details'!$N$36), 'Personnel Details'!$O$36, IF(AND(NOT('Personnel Details'!$I$36=""), $B362&gt;='Personnel Details'!$I$36), 'Personnel Details'!$J$36, 'Personnel Details'!$E$36)))</f>
        <v/>
      </c>
      <c r="MO362" s="59" t="str">
        <f>IF(MN$9="", "", IF(AND(NOT('Personnel Details'!$N$36=""), $B362&gt;='Personnel Details'!$N$36), IF('Personnel Details'!$P$36="","", 'Personnel Details'!$P$36), IF(AND(NOT('Personnel Details'!$I$36=""), $B362&gt;='Personnel Details'!$I$36), IF('Personnel Details'!$K$36="", "", 'Personnel Details'!$K$36), IF('Personnel Details'!$F$36="", "", 'Personnel Details'!$F$36))))</f>
        <v/>
      </c>
      <c r="MP362" s="79" t="str">
        <f>IF(MN$9="", "", IF(AND(NOT('Personnel Details'!$N$36=""), $B362&gt;='Personnel Details'!$N$36), 'Personnel Details'!$Q$36, IF(AND(NOT('Personnel Details'!$I$36=""), $B362&gt;='Personnel Details'!$I$36), 'Personnel Details'!$L$36, 'Personnel Details'!$G$36)))</f>
        <v/>
      </c>
      <c r="MQ362" s="59" t="str">
        <f t="shared" si="884"/>
        <v/>
      </c>
      <c r="MR362" s="53"/>
      <c r="MT362" s="78" t="str">
        <f>IF(MT$9="", "", IF(AND(NOT('Personnel Details'!$N$37=""), $B362&gt;='Personnel Details'!$N$37), 'Personnel Details'!$O$37, IF(AND(NOT('Personnel Details'!$I$37=""), $B362&gt;='Personnel Details'!$I$37), 'Personnel Details'!$J$37, 'Personnel Details'!$E$37)))</f>
        <v/>
      </c>
      <c r="MU362" s="59" t="str">
        <f>IF(MT$9="", "", IF(AND(NOT('Personnel Details'!$N$37=""), $B362&gt;='Personnel Details'!$N$37), IF('Personnel Details'!$P$37="","", 'Personnel Details'!$P$37), IF(AND(NOT('Personnel Details'!$I$37=""), $B362&gt;='Personnel Details'!$I$37), IF('Personnel Details'!$K$37="", "", 'Personnel Details'!$K$37), IF('Personnel Details'!$F$37="", "", 'Personnel Details'!$F$37))))</f>
        <v/>
      </c>
      <c r="MV362" s="79" t="str">
        <f>IF(MT$9="", "", IF(AND(NOT('Personnel Details'!$N$37=""), $B362&gt;='Personnel Details'!$N$37), 'Personnel Details'!$Q$37, IF(AND(NOT('Personnel Details'!$I$37=""), $B362&gt;='Personnel Details'!$I$37), 'Personnel Details'!$L$37, 'Personnel Details'!$G$37)))</f>
        <v/>
      </c>
      <c r="MW362" s="59" t="str">
        <f t="shared" si="885"/>
        <v/>
      </c>
      <c r="MX362" s="53"/>
      <c r="MZ362" s="78" t="str">
        <f>IF(MZ$9="", "", IF(AND(NOT('Personnel Details'!$N$38=""), $B362&gt;='Personnel Details'!$N$38), 'Personnel Details'!$O$38, IF(AND(NOT('Personnel Details'!$I$38=""), $B362&gt;='Personnel Details'!$I$38), 'Personnel Details'!$J$38, 'Personnel Details'!$E$38)))</f>
        <v/>
      </c>
      <c r="NA362" s="59" t="str">
        <f>IF(MZ$9="", "", IF(AND(NOT('Personnel Details'!$N$38=""), $B362&gt;='Personnel Details'!$N$38), IF('Personnel Details'!$P$38="","", 'Personnel Details'!$P$38), IF(AND(NOT('Personnel Details'!$I$38=""), $B362&gt;='Personnel Details'!$I$38), IF('Personnel Details'!$K$38="", "", 'Personnel Details'!$K$38), IF('Personnel Details'!$F$38="", "", 'Personnel Details'!$F$38))))</f>
        <v/>
      </c>
      <c r="NB362" s="79" t="str">
        <f>IF(MZ$9="", "", IF(AND(NOT('Personnel Details'!$N$38=""), $B362&gt;='Personnel Details'!$N$38), 'Personnel Details'!$Q$38, IF(AND(NOT('Personnel Details'!$I$38=""), $B362&gt;='Personnel Details'!$I$38), 'Personnel Details'!$L$38, 'Personnel Details'!$G$38)))</f>
        <v/>
      </c>
      <c r="NC362" s="59" t="str">
        <f t="shared" si="886"/>
        <v/>
      </c>
      <c r="ND362" s="53"/>
      <c r="NF362" s="78" t="str">
        <f>IF(NF$9="", "", IF(AND(NOT('Personnel Details'!$N$39=""), $B362&gt;='Personnel Details'!$N$39), 'Personnel Details'!$O$39, IF(AND(NOT('Personnel Details'!$I$39=""), $B362&gt;='Personnel Details'!$I$39), 'Personnel Details'!$J$39, 'Personnel Details'!$E$39)))</f>
        <v/>
      </c>
      <c r="NG362" s="59" t="str">
        <f>IF(NF$9="", "", IF(AND(NOT('Personnel Details'!$N$39=""), $B362&gt;='Personnel Details'!$N$39), IF('Personnel Details'!$P$39="","", 'Personnel Details'!$P$39), IF(AND(NOT('Personnel Details'!$I$39=""), $B362&gt;='Personnel Details'!$I$39), IF('Personnel Details'!$K$39="", "", 'Personnel Details'!$K$39), IF('Personnel Details'!$F$39="", "", 'Personnel Details'!$F$39))))</f>
        <v/>
      </c>
      <c r="NH362" s="79" t="str">
        <f>IF(NF$9="", "", IF(AND(NOT('Personnel Details'!$N$39=""), $B362&gt;='Personnel Details'!$N$39), 'Personnel Details'!$Q$39, IF(AND(NOT('Personnel Details'!$I$39=""), $B362&gt;='Personnel Details'!$I$39), 'Personnel Details'!$L$39, 'Personnel Details'!$G$39)))</f>
        <v/>
      </c>
      <c r="NI362" s="59" t="str">
        <f t="shared" si="887"/>
        <v/>
      </c>
      <c r="NJ362" s="53"/>
      <c r="NL362" s="78" t="str">
        <f>IF(NL$9="", "", IF(AND(NOT('Personnel Details'!$N$40=""), $B362&gt;='Personnel Details'!$N$40), 'Personnel Details'!$O$40, IF(AND(NOT('Personnel Details'!$I$40=""), $B362&gt;='Personnel Details'!$I$40), 'Personnel Details'!$J$40, 'Personnel Details'!$E$40)))</f>
        <v/>
      </c>
      <c r="NM362" s="59" t="str">
        <f>IF(NL$9="", "", IF(AND(NOT('Personnel Details'!$N$40=""), $B362&gt;='Personnel Details'!$N$40), IF('Personnel Details'!$P$40="","", 'Personnel Details'!$P$40), IF(AND(NOT('Personnel Details'!$I$40=""), $B362&gt;='Personnel Details'!$I$40), IF('Personnel Details'!$K$40="", "", 'Personnel Details'!$K$40), IF('Personnel Details'!$F$40="", "", 'Personnel Details'!$F$40))))</f>
        <v/>
      </c>
      <c r="NN362" s="79" t="str">
        <f>IF(NL$9="", "", IF(AND(NOT('Personnel Details'!$N$40=""), $B362&gt;='Personnel Details'!$N$40), 'Personnel Details'!$Q$40, IF(AND(NOT('Personnel Details'!$I$40=""), $B362&gt;='Personnel Details'!$I$40), 'Personnel Details'!$L$40, 'Personnel Details'!$G$40)))</f>
        <v/>
      </c>
      <c r="NO362" s="59" t="str">
        <f t="shared" si="888"/>
        <v/>
      </c>
      <c r="NP362" s="53"/>
    </row>
    <row r="363" spans="1:380" x14ac:dyDescent="0.25">
      <c r="A363" s="32"/>
      <c r="B363" s="113" t="str">
        <f>IFERROR(IF(B362+1&gt;'Personnel Details'!$U$5, "", B362+1), "")</f>
        <v/>
      </c>
      <c r="C363" s="32"/>
      <c r="D363" s="120"/>
      <c r="E363" s="13" t="str">
        <f t="shared" si="767"/>
        <v/>
      </c>
      <c r="F363" s="13" t="str">
        <f t="shared" si="798"/>
        <v/>
      </c>
      <c r="G363" s="56" t="str">
        <f t="shared" si="889"/>
        <v/>
      </c>
      <c r="H363" s="16" t="str">
        <f t="shared" si="799"/>
        <v/>
      </c>
      <c r="I363" s="32"/>
      <c r="J363" s="120"/>
      <c r="K363" s="62" t="str">
        <f t="shared" si="768"/>
        <v/>
      </c>
      <c r="L363" s="62" t="str">
        <f t="shared" si="800"/>
        <v/>
      </c>
      <c r="M363" s="65" t="str">
        <f t="shared" si="890"/>
        <v/>
      </c>
      <c r="N363" s="68" t="str">
        <f t="shared" si="801"/>
        <v/>
      </c>
      <c r="O363" s="32"/>
      <c r="P363" s="120"/>
      <c r="Q363" s="62" t="str">
        <f t="shared" si="769"/>
        <v/>
      </c>
      <c r="R363" s="62" t="str">
        <f t="shared" si="802"/>
        <v/>
      </c>
      <c r="S363" s="65" t="str">
        <f t="shared" si="891"/>
        <v/>
      </c>
      <c r="T363" s="68" t="str">
        <f t="shared" si="803"/>
        <v/>
      </c>
      <c r="U363" s="32"/>
      <c r="V363" s="120"/>
      <c r="W363" s="62" t="str">
        <f t="shared" si="770"/>
        <v/>
      </c>
      <c r="X363" s="62" t="str">
        <f t="shared" si="804"/>
        <v/>
      </c>
      <c r="Y363" s="65" t="str">
        <f t="shared" si="892"/>
        <v/>
      </c>
      <c r="Z363" s="68" t="str">
        <f t="shared" si="805"/>
        <v/>
      </c>
      <c r="AA363" s="32"/>
      <c r="AB363" s="120"/>
      <c r="AC363" s="62" t="str">
        <f t="shared" si="771"/>
        <v/>
      </c>
      <c r="AD363" s="62" t="str">
        <f t="shared" si="806"/>
        <v/>
      </c>
      <c r="AE363" s="65" t="str">
        <f t="shared" si="893"/>
        <v/>
      </c>
      <c r="AF363" s="68" t="str">
        <f t="shared" si="807"/>
        <v/>
      </c>
      <c r="AG363" s="32"/>
      <c r="AH363" s="120"/>
      <c r="AI363" s="62" t="str">
        <f t="shared" si="772"/>
        <v/>
      </c>
      <c r="AJ363" s="62" t="str">
        <f t="shared" si="808"/>
        <v/>
      </c>
      <c r="AK363" s="65" t="str">
        <f t="shared" si="894"/>
        <v/>
      </c>
      <c r="AL363" s="68" t="str">
        <f t="shared" si="809"/>
        <v/>
      </c>
      <c r="AM363" s="32"/>
      <c r="AN363" s="120"/>
      <c r="AO363" s="62" t="str">
        <f t="shared" si="773"/>
        <v/>
      </c>
      <c r="AP363" s="62" t="str">
        <f t="shared" si="810"/>
        <v/>
      </c>
      <c r="AQ363" s="65" t="str">
        <f t="shared" si="895"/>
        <v/>
      </c>
      <c r="AR363" s="68" t="str">
        <f t="shared" si="811"/>
        <v/>
      </c>
      <c r="AS363" s="32"/>
      <c r="AT363" s="120"/>
      <c r="AU363" s="62" t="str">
        <f t="shared" si="774"/>
        <v/>
      </c>
      <c r="AV363" s="62" t="str">
        <f t="shared" si="812"/>
        <v/>
      </c>
      <c r="AW363" s="65" t="str">
        <f t="shared" si="896"/>
        <v/>
      </c>
      <c r="AX363" s="68" t="str">
        <f t="shared" si="813"/>
        <v/>
      </c>
      <c r="AY363" s="32"/>
      <c r="AZ363" s="120"/>
      <c r="BA363" s="62" t="str">
        <f t="shared" si="775"/>
        <v/>
      </c>
      <c r="BB363" s="62" t="str">
        <f t="shared" si="814"/>
        <v/>
      </c>
      <c r="BC363" s="65" t="str">
        <f t="shared" si="897"/>
        <v/>
      </c>
      <c r="BD363" s="68" t="str">
        <f t="shared" si="815"/>
        <v/>
      </c>
      <c r="BE363" s="32"/>
      <c r="BF363" s="120"/>
      <c r="BG363" s="62" t="str">
        <f t="shared" si="776"/>
        <v/>
      </c>
      <c r="BH363" s="62" t="str">
        <f t="shared" si="816"/>
        <v/>
      </c>
      <c r="BI363" s="65" t="str">
        <f t="shared" si="898"/>
        <v/>
      </c>
      <c r="BJ363" s="68" t="str">
        <f t="shared" si="817"/>
        <v/>
      </c>
      <c r="BK363" s="32"/>
      <c r="BL363" s="120"/>
      <c r="BM363" s="62" t="str">
        <f t="shared" si="777"/>
        <v/>
      </c>
      <c r="BN363" s="62" t="str">
        <f t="shared" si="818"/>
        <v/>
      </c>
      <c r="BO363" s="65" t="str">
        <f t="shared" si="899"/>
        <v/>
      </c>
      <c r="BP363" s="68" t="str">
        <f t="shared" si="819"/>
        <v/>
      </c>
      <c r="BQ363" s="32"/>
      <c r="BR363" s="120"/>
      <c r="BS363" s="62" t="str">
        <f t="shared" si="778"/>
        <v/>
      </c>
      <c r="BT363" s="62" t="str">
        <f t="shared" si="820"/>
        <v/>
      </c>
      <c r="BU363" s="65" t="str">
        <f t="shared" si="900"/>
        <v/>
      </c>
      <c r="BV363" s="68" t="str">
        <f t="shared" si="821"/>
        <v/>
      </c>
      <c r="BW363" s="32"/>
      <c r="BX363" s="120"/>
      <c r="BY363" s="62" t="str">
        <f t="shared" si="779"/>
        <v/>
      </c>
      <c r="BZ363" s="62" t="str">
        <f t="shared" si="822"/>
        <v/>
      </c>
      <c r="CA363" s="65" t="str">
        <f t="shared" si="901"/>
        <v/>
      </c>
      <c r="CB363" s="68" t="str">
        <f t="shared" si="823"/>
        <v/>
      </c>
      <c r="CC363" s="32"/>
      <c r="CD363" s="120"/>
      <c r="CE363" s="62" t="str">
        <f t="shared" si="780"/>
        <v/>
      </c>
      <c r="CF363" s="62" t="str">
        <f t="shared" si="824"/>
        <v/>
      </c>
      <c r="CG363" s="65" t="str">
        <f t="shared" si="902"/>
        <v/>
      </c>
      <c r="CH363" s="68" t="str">
        <f t="shared" si="825"/>
        <v/>
      </c>
      <c r="CI363" s="32"/>
      <c r="CJ363" s="120"/>
      <c r="CK363" s="62" t="str">
        <f t="shared" si="781"/>
        <v/>
      </c>
      <c r="CL363" s="62" t="str">
        <f t="shared" si="826"/>
        <v/>
      </c>
      <c r="CM363" s="65" t="str">
        <f t="shared" si="903"/>
        <v/>
      </c>
      <c r="CN363" s="68" t="str">
        <f t="shared" si="827"/>
        <v/>
      </c>
      <c r="CO363" s="32"/>
      <c r="CP363" s="120"/>
      <c r="CQ363" s="62" t="str">
        <f t="shared" si="782"/>
        <v/>
      </c>
      <c r="CR363" s="62" t="str">
        <f t="shared" si="828"/>
        <v/>
      </c>
      <c r="CS363" s="65" t="str">
        <f t="shared" si="904"/>
        <v/>
      </c>
      <c r="CT363" s="68" t="str">
        <f t="shared" si="829"/>
        <v/>
      </c>
      <c r="CU363" s="32"/>
      <c r="CV363" s="120"/>
      <c r="CW363" s="62" t="str">
        <f t="shared" si="783"/>
        <v/>
      </c>
      <c r="CX363" s="62" t="str">
        <f t="shared" si="830"/>
        <v/>
      </c>
      <c r="CY363" s="65" t="str">
        <f t="shared" si="905"/>
        <v/>
      </c>
      <c r="CZ363" s="68" t="str">
        <f t="shared" si="831"/>
        <v/>
      </c>
      <c r="DA363" s="32"/>
      <c r="DB363" s="120"/>
      <c r="DC363" s="62" t="str">
        <f t="shared" si="784"/>
        <v/>
      </c>
      <c r="DD363" s="62" t="str">
        <f t="shared" si="832"/>
        <v/>
      </c>
      <c r="DE363" s="65" t="str">
        <f t="shared" si="906"/>
        <v/>
      </c>
      <c r="DF363" s="68" t="str">
        <f t="shared" si="833"/>
        <v/>
      </c>
      <c r="DG363" s="32"/>
      <c r="DH363" s="120"/>
      <c r="DI363" s="62" t="str">
        <f t="shared" si="785"/>
        <v/>
      </c>
      <c r="DJ363" s="62" t="str">
        <f t="shared" si="834"/>
        <v/>
      </c>
      <c r="DK363" s="65" t="str">
        <f t="shared" si="907"/>
        <v/>
      </c>
      <c r="DL363" s="68" t="str">
        <f t="shared" si="835"/>
        <v/>
      </c>
      <c r="DM363" s="32"/>
      <c r="DN363" s="120"/>
      <c r="DO363" s="62" t="str">
        <f t="shared" si="786"/>
        <v/>
      </c>
      <c r="DP363" s="62" t="str">
        <f t="shared" si="836"/>
        <v/>
      </c>
      <c r="DQ363" s="65" t="str">
        <f t="shared" si="908"/>
        <v/>
      </c>
      <c r="DR363" s="68" t="str">
        <f t="shared" si="837"/>
        <v/>
      </c>
      <c r="DS363" s="32"/>
      <c r="DT363" s="120"/>
      <c r="DU363" s="62" t="str">
        <f t="shared" si="787"/>
        <v/>
      </c>
      <c r="DV363" s="62" t="str">
        <f t="shared" si="838"/>
        <v/>
      </c>
      <c r="DW363" s="65" t="str">
        <f t="shared" si="909"/>
        <v/>
      </c>
      <c r="DX363" s="68" t="str">
        <f t="shared" si="839"/>
        <v/>
      </c>
      <c r="DY363" s="32"/>
      <c r="DZ363" s="120"/>
      <c r="EA363" s="62" t="str">
        <f t="shared" si="788"/>
        <v/>
      </c>
      <c r="EB363" s="62" t="str">
        <f t="shared" si="840"/>
        <v/>
      </c>
      <c r="EC363" s="65" t="str">
        <f t="shared" si="910"/>
        <v/>
      </c>
      <c r="ED363" s="68" t="str">
        <f t="shared" si="841"/>
        <v/>
      </c>
      <c r="EE363" s="32"/>
      <c r="EF363" s="120"/>
      <c r="EG363" s="62" t="str">
        <f t="shared" si="789"/>
        <v/>
      </c>
      <c r="EH363" s="62" t="str">
        <f t="shared" si="842"/>
        <v/>
      </c>
      <c r="EI363" s="65" t="str">
        <f t="shared" si="911"/>
        <v/>
      </c>
      <c r="EJ363" s="68" t="str">
        <f t="shared" si="843"/>
        <v/>
      </c>
      <c r="EK363" s="32"/>
      <c r="EL363" s="120"/>
      <c r="EM363" s="62" t="str">
        <f t="shared" si="790"/>
        <v/>
      </c>
      <c r="EN363" s="62" t="str">
        <f t="shared" si="844"/>
        <v/>
      </c>
      <c r="EO363" s="65" t="str">
        <f t="shared" si="912"/>
        <v/>
      </c>
      <c r="EP363" s="68" t="str">
        <f t="shared" si="845"/>
        <v/>
      </c>
      <c r="EQ363" s="32"/>
      <c r="ER363" s="120"/>
      <c r="ES363" s="62" t="str">
        <f t="shared" si="791"/>
        <v/>
      </c>
      <c r="ET363" s="62" t="str">
        <f t="shared" si="846"/>
        <v/>
      </c>
      <c r="EU363" s="65" t="str">
        <f t="shared" si="913"/>
        <v/>
      </c>
      <c r="EV363" s="68" t="str">
        <f t="shared" si="847"/>
        <v/>
      </c>
      <c r="EW363" s="32"/>
      <c r="EX363" s="120"/>
      <c r="EY363" s="62" t="str">
        <f t="shared" si="792"/>
        <v/>
      </c>
      <c r="EZ363" s="62" t="str">
        <f t="shared" si="848"/>
        <v/>
      </c>
      <c r="FA363" s="65" t="str">
        <f t="shared" si="914"/>
        <v/>
      </c>
      <c r="FB363" s="68" t="str">
        <f t="shared" si="849"/>
        <v/>
      </c>
      <c r="FC363" s="32"/>
      <c r="FD363" s="120"/>
      <c r="FE363" s="62" t="str">
        <f t="shared" si="793"/>
        <v/>
      </c>
      <c r="FF363" s="62" t="str">
        <f t="shared" si="850"/>
        <v/>
      </c>
      <c r="FG363" s="65" t="str">
        <f t="shared" si="915"/>
        <v/>
      </c>
      <c r="FH363" s="68" t="str">
        <f t="shared" si="851"/>
        <v/>
      </c>
      <c r="FI363" s="32"/>
      <c r="FJ363" s="120"/>
      <c r="FK363" s="62" t="str">
        <f t="shared" si="794"/>
        <v/>
      </c>
      <c r="FL363" s="62" t="str">
        <f t="shared" si="852"/>
        <v/>
      </c>
      <c r="FM363" s="65" t="str">
        <f t="shared" si="916"/>
        <v/>
      </c>
      <c r="FN363" s="68" t="str">
        <f t="shared" si="853"/>
        <v/>
      </c>
      <c r="FO363" s="32"/>
      <c r="FP363" s="120"/>
      <c r="FQ363" s="62" t="str">
        <f t="shared" si="795"/>
        <v/>
      </c>
      <c r="FR363" s="62" t="str">
        <f t="shared" si="854"/>
        <v/>
      </c>
      <c r="FS363" s="65" t="str">
        <f t="shared" si="917"/>
        <v/>
      </c>
      <c r="FT363" s="68" t="str">
        <f t="shared" si="855"/>
        <v/>
      </c>
      <c r="FU363" s="32"/>
      <c r="FV363" s="120"/>
      <c r="FW363" s="62" t="str">
        <f t="shared" si="796"/>
        <v/>
      </c>
      <c r="FX363" s="62" t="str">
        <f t="shared" si="856"/>
        <v/>
      </c>
      <c r="FY363" s="65" t="str">
        <f t="shared" si="918"/>
        <v/>
      </c>
      <c r="FZ363" s="68" t="str">
        <f t="shared" si="857"/>
        <v/>
      </c>
      <c r="GA363" s="32"/>
      <c r="GC363" s="7" t="str">
        <f t="shared" si="858"/>
        <v/>
      </c>
      <c r="GD363" s="7" t="str">
        <f t="shared" ca="1" si="797"/>
        <v/>
      </c>
      <c r="GT363" s="71" t="str">
        <f>IF(GT$9="", "", IF(AND(NOT('Personnel Details'!$N$11=""), $B363&gt;='Personnel Details'!$N$11), 'Personnel Details'!$O$11, IF(AND(NOT('Personnel Details'!$I$11=""), $B363&gt;='Personnel Details'!$I$11), 'Personnel Details'!$J$11, 'Personnel Details'!$E$11)))</f>
        <v/>
      </c>
      <c r="GU363" s="59" t="str">
        <f>IF(GT$9="", "", IF(AND(NOT('Personnel Details'!$N$11=""), $B363&gt;='Personnel Details'!$N$11), IF('Personnel Details'!$P$11="","", 'Personnel Details'!$P$11), IF(AND(NOT('Personnel Details'!$I$11=""), $B363&gt;='Personnel Details'!$I$11), IF('Personnel Details'!$K$11="", "", 'Personnel Details'!$K$11), IF('Personnel Details'!$F$11="", "", 'Personnel Details'!$F$11))))</f>
        <v/>
      </c>
      <c r="GV363" s="74" t="str">
        <f>IF(GT$9="", "", IF(AND(NOT('Personnel Details'!$N$11=""), $B363&gt;='Personnel Details'!$N$11), 'Personnel Details'!$Q$11, IF(AND(NOT('Personnel Details'!$I$11=""), $B363&gt;='Personnel Details'!$I$11), 'Personnel Details'!$L$11, 'Personnel Details'!$G$11)))</f>
        <v/>
      </c>
      <c r="GW363" s="59" t="str">
        <f t="shared" si="859"/>
        <v/>
      </c>
      <c r="GX363" s="53"/>
      <c r="GZ363" s="78" t="str">
        <f>IF(GZ$9="", "", IF(AND(NOT('Personnel Details'!$N$12=""), $B363&gt;='Personnel Details'!$N$12), 'Personnel Details'!$O$12, IF(AND(NOT('Personnel Details'!$I$12=""), $B363&gt;='Personnel Details'!$I$12), 'Personnel Details'!$J$12, 'Personnel Details'!$E$12)))</f>
        <v/>
      </c>
      <c r="HA363" s="59" t="str">
        <f>IF(GZ$9="", "", IF(AND(NOT('Personnel Details'!$N$12=""), $B363&gt;='Personnel Details'!$N$12), IF('Personnel Details'!$P$12="","", 'Personnel Details'!$P$12), IF(AND(NOT('Personnel Details'!$I$12=""), $B363&gt;='Personnel Details'!$I$12), IF('Personnel Details'!$K$12="", "", 'Personnel Details'!$K$12), IF('Personnel Details'!$F$12="", "", 'Personnel Details'!$F$12))))</f>
        <v/>
      </c>
      <c r="HB363" s="79" t="str">
        <f>IF(GZ$9="", "", IF(AND(NOT('Personnel Details'!$N$12=""), $B363&gt;='Personnel Details'!$N$12), 'Personnel Details'!$Q$12, IF(AND(NOT('Personnel Details'!$I$12=""), $B363&gt;='Personnel Details'!$I$12), 'Personnel Details'!$L$12, 'Personnel Details'!$G$12)))</f>
        <v/>
      </c>
      <c r="HC363" s="59" t="str">
        <f t="shared" si="860"/>
        <v/>
      </c>
      <c r="HD363" s="53"/>
      <c r="HF363" s="78" t="str">
        <f>IF(HF$9="", "", IF(AND(NOT('Personnel Details'!$N$13=""), $B363&gt;='Personnel Details'!$N$13), 'Personnel Details'!$O$13, IF(AND(NOT('Personnel Details'!$I$13=""), $B363&gt;='Personnel Details'!$I$13), 'Personnel Details'!$J$13, 'Personnel Details'!$E$13)))</f>
        <v/>
      </c>
      <c r="HG363" s="59" t="str">
        <f>IF(HF$9="", "", IF(AND(NOT('Personnel Details'!$N$13=""), $B363&gt;='Personnel Details'!$N$13), IF('Personnel Details'!$P$13="","", 'Personnel Details'!$P$13), IF(AND(NOT('Personnel Details'!$I$13=""), $B363&gt;='Personnel Details'!$I$13), IF('Personnel Details'!$K$13="", "", 'Personnel Details'!$K$13), IF('Personnel Details'!$F$13="", "", 'Personnel Details'!$F$13))))</f>
        <v/>
      </c>
      <c r="HH363" s="79" t="str">
        <f>IF(HF$9="", "", IF(AND(NOT('Personnel Details'!$N$13=""), $B363&gt;='Personnel Details'!$N$13), 'Personnel Details'!$Q$13, IF(AND(NOT('Personnel Details'!$I$13=""), $B363&gt;='Personnel Details'!$I$13), 'Personnel Details'!$L$13, 'Personnel Details'!$G$13)))</f>
        <v/>
      </c>
      <c r="HI363" s="59" t="str">
        <f t="shared" si="861"/>
        <v/>
      </c>
      <c r="HJ363" s="53"/>
      <c r="HL363" s="78" t="str">
        <f>IF(HL$9="", "", IF(AND(NOT('Personnel Details'!$N$14=""), $B363&gt;='Personnel Details'!$N$14), 'Personnel Details'!$O$14, IF(AND(NOT('Personnel Details'!$I$14=""), $B363&gt;='Personnel Details'!$I$14), 'Personnel Details'!$J$14, 'Personnel Details'!$E$14)))</f>
        <v/>
      </c>
      <c r="HM363" s="59" t="str">
        <f>IF(HL$9="", "", IF(AND(NOT('Personnel Details'!$N$14=""), $B363&gt;='Personnel Details'!$N$14), IF('Personnel Details'!$P$14="","", 'Personnel Details'!$P$14), IF(AND(NOT('Personnel Details'!$I$14=""), $B363&gt;='Personnel Details'!$I$14), IF('Personnel Details'!$K$14="", "", 'Personnel Details'!$K$14), IF('Personnel Details'!$F$14="", "", 'Personnel Details'!$F$14))))</f>
        <v/>
      </c>
      <c r="HN363" s="79" t="str">
        <f>IF(HL$9="", "", IF(AND(NOT('Personnel Details'!$N$14=""), $B363&gt;='Personnel Details'!$N$14), 'Personnel Details'!$Q$14, IF(AND(NOT('Personnel Details'!$I$14=""), $B363&gt;='Personnel Details'!$I$14), 'Personnel Details'!$L$14, 'Personnel Details'!$G$14)))</f>
        <v/>
      </c>
      <c r="HO363" s="59" t="str">
        <f t="shared" si="862"/>
        <v/>
      </c>
      <c r="HP363" s="53"/>
      <c r="HR363" s="78" t="str">
        <f>IF(HR$9="", "", IF(AND(NOT('Personnel Details'!$N$15=""), $B363&gt;='Personnel Details'!$N$15), 'Personnel Details'!$O$15, IF(AND(NOT('Personnel Details'!$I$15=""), $B363&gt;='Personnel Details'!$I$15), 'Personnel Details'!$J$15, 'Personnel Details'!$E$15)))</f>
        <v/>
      </c>
      <c r="HS363" s="59" t="str">
        <f>IF(HR$9="", "", IF(AND(NOT('Personnel Details'!$N$15=""), $B363&gt;='Personnel Details'!$N$15), IF('Personnel Details'!$P$15="","", 'Personnel Details'!$P$15), IF(AND(NOT('Personnel Details'!$I$15=""), $B363&gt;='Personnel Details'!$I$15), IF('Personnel Details'!$K$15="", "", 'Personnel Details'!$K$15), IF('Personnel Details'!$F$15="", "", 'Personnel Details'!$F$15))))</f>
        <v/>
      </c>
      <c r="HT363" s="79" t="str">
        <f>IF(HR$9="", "", IF(AND(NOT('Personnel Details'!$N$15=""), $B363&gt;='Personnel Details'!$N$15), 'Personnel Details'!$Q$15, IF(AND(NOT('Personnel Details'!$I$15=""), $B363&gt;='Personnel Details'!$I$15), 'Personnel Details'!$L$15, 'Personnel Details'!$G$15)))</f>
        <v/>
      </c>
      <c r="HU363" s="59" t="str">
        <f t="shared" si="863"/>
        <v/>
      </c>
      <c r="HV363" s="53"/>
      <c r="HX363" s="78" t="str">
        <f>IF(HX$9="", "", IF(AND(NOT('Personnel Details'!$N$16=""), $B363&gt;='Personnel Details'!$N$16), 'Personnel Details'!$O$16, IF(AND(NOT('Personnel Details'!$I$16=""), $B363&gt;='Personnel Details'!$I$16), 'Personnel Details'!$J$16, 'Personnel Details'!$E$16)))</f>
        <v/>
      </c>
      <c r="HY363" s="59" t="str">
        <f>IF(HX$9="", "", IF(AND(NOT('Personnel Details'!$N$16=""), $B363&gt;='Personnel Details'!$N$16), IF('Personnel Details'!$P$16="","", 'Personnel Details'!$P$16), IF(AND(NOT('Personnel Details'!$I$16=""), $B363&gt;='Personnel Details'!$I$16), IF('Personnel Details'!$K$16="", "", 'Personnel Details'!$K$16), IF('Personnel Details'!$F$16="", "", 'Personnel Details'!$F$16))))</f>
        <v/>
      </c>
      <c r="HZ363" s="79" t="str">
        <f>IF(HX$9="", "", IF(AND(NOT('Personnel Details'!$N$16=""), $B363&gt;='Personnel Details'!$N$16), 'Personnel Details'!$Q$16, IF(AND(NOT('Personnel Details'!$I$16=""), $B363&gt;='Personnel Details'!$I$16), 'Personnel Details'!$L$16, 'Personnel Details'!$G$16)))</f>
        <v/>
      </c>
      <c r="IA363" s="59" t="str">
        <f t="shared" si="864"/>
        <v/>
      </c>
      <c r="IB363" s="53"/>
      <c r="ID363" s="78" t="str">
        <f>IF(ID$9="", "", IF(AND(NOT('Personnel Details'!$N$17=""), $B363&gt;='Personnel Details'!$N$17), 'Personnel Details'!$O$17, IF(AND(NOT('Personnel Details'!$I$17=""), $B363&gt;='Personnel Details'!$I$17), 'Personnel Details'!$J$17, 'Personnel Details'!$E$17)))</f>
        <v/>
      </c>
      <c r="IE363" s="59" t="str">
        <f>IF(ID$9="", "", IF(AND(NOT('Personnel Details'!$N$17=""), $B363&gt;='Personnel Details'!$N$17), IF('Personnel Details'!$P$17="","", 'Personnel Details'!$P$17), IF(AND(NOT('Personnel Details'!$I$17=""), $B363&gt;='Personnel Details'!$I$17), IF('Personnel Details'!$K$17="", "", 'Personnel Details'!$K$17), IF('Personnel Details'!$F$17="", "", 'Personnel Details'!$F$17))))</f>
        <v/>
      </c>
      <c r="IF363" s="79" t="str">
        <f>IF(ID$9="", "", IF(AND(NOT('Personnel Details'!$N$17=""), $B363&gt;='Personnel Details'!$N$17), 'Personnel Details'!$Q$17, IF(AND(NOT('Personnel Details'!$I$17=""), $B363&gt;='Personnel Details'!$I$17), 'Personnel Details'!$L$17, 'Personnel Details'!$G$17)))</f>
        <v/>
      </c>
      <c r="IG363" s="59" t="str">
        <f t="shared" si="865"/>
        <v/>
      </c>
      <c r="IH363" s="53"/>
      <c r="IJ363" s="78" t="str">
        <f>IF(IJ$9="", "", IF(AND(NOT('Personnel Details'!$N$18=""), $B363&gt;='Personnel Details'!$N$18), 'Personnel Details'!$O$18, IF(AND(NOT('Personnel Details'!$I$18=""), $B363&gt;='Personnel Details'!$I$18), 'Personnel Details'!$J$18, 'Personnel Details'!$E$18)))</f>
        <v/>
      </c>
      <c r="IK363" s="59" t="str">
        <f>IF(IJ$9="", "", IF(AND(NOT('Personnel Details'!$N$18=""), $B363&gt;='Personnel Details'!$N$18), IF('Personnel Details'!$P$18="","", 'Personnel Details'!$P$18), IF(AND(NOT('Personnel Details'!$I$18=""), $B363&gt;='Personnel Details'!$I$18), IF('Personnel Details'!$K$18="", "", 'Personnel Details'!$K$18), IF('Personnel Details'!$F$18="", "", 'Personnel Details'!$F$18))))</f>
        <v/>
      </c>
      <c r="IL363" s="79" t="str">
        <f>IF(IJ$9="", "", IF(AND(NOT('Personnel Details'!$N$18=""), $B363&gt;='Personnel Details'!$N$18), 'Personnel Details'!$Q$18, IF(AND(NOT('Personnel Details'!$I$18=""), $B363&gt;='Personnel Details'!$I$18), 'Personnel Details'!$L$18, 'Personnel Details'!$G$18)))</f>
        <v/>
      </c>
      <c r="IM363" s="59" t="str">
        <f t="shared" si="866"/>
        <v/>
      </c>
      <c r="IN363" s="53"/>
      <c r="IP363" s="78" t="str">
        <f>IF(IP$9="", "", IF(AND(NOT('Personnel Details'!$N$19=""), $B363&gt;='Personnel Details'!$N$19), 'Personnel Details'!$O$19, IF(AND(NOT('Personnel Details'!$I$19=""), $B363&gt;='Personnel Details'!$I$19), 'Personnel Details'!$J$19, 'Personnel Details'!$E$19)))</f>
        <v/>
      </c>
      <c r="IQ363" s="59" t="str">
        <f>IF(IP$9="", "", IF(AND(NOT('Personnel Details'!$N$19=""), $B363&gt;='Personnel Details'!$N$19), IF('Personnel Details'!$P$19="","", 'Personnel Details'!$P$19), IF(AND(NOT('Personnel Details'!$I$19=""), $B363&gt;='Personnel Details'!$I$19), IF('Personnel Details'!$K$19="", "", 'Personnel Details'!$K$19), IF('Personnel Details'!$F$19="", "", 'Personnel Details'!$F$19))))</f>
        <v/>
      </c>
      <c r="IR363" s="79" t="str">
        <f>IF(IP$9="", "", IF(AND(NOT('Personnel Details'!$N$19=""), $B363&gt;='Personnel Details'!$N$19), 'Personnel Details'!$Q$19, IF(AND(NOT('Personnel Details'!$I$19=""), $B363&gt;='Personnel Details'!$I$19), 'Personnel Details'!$L$19, 'Personnel Details'!$G$19)))</f>
        <v/>
      </c>
      <c r="IS363" s="59" t="str">
        <f t="shared" si="867"/>
        <v/>
      </c>
      <c r="IT363" s="53"/>
      <c r="IV363" s="78" t="str">
        <f>IF(IV$9="", "", IF(AND(NOT('Personnel Details'!$N$20=""), $B363&gt;='Personnel Details'!$N$20), 'Personnel Details'!$O$20, IF(AND(NOT('Personnel Details'!$I$20=""), $B363&gt;='Personnel Details'!$I$20), 'Personnel Details'!$J$20, 'Personnel Details'!$E$20)))</f>
        <v/>
      </c>
      <c r="IW363" s="59" t="str">
        <f>IF(IV$9="", "", IF(AND(NOT('Personnel Details'!$N$20=""), $B363&gt;='Personnel Details'!$N$20), IF('Personnel Details'!$P$20="","", 'Personnel Details'!$P$20), IF(AND(NOT('Personnel Details'!$I$20=""), $B363&gt;='Personnel Details'!$I$20), IF('Personnel Details'!$K$20="", "", 'Personnel Details'!$K$20), IF('Personnel Details'!$F$20="", "", 'Personnel Details'!$F$20))))</f>
        <v/>
      </c>
      <c r="IX363" s="79" t="str">
        <f>IF(IV$9="", "", IF(AND(NOT('Personnel Details'!$N$20=""), $B363&gt;='Personnel Details'!$N$20), 'Personnel Details'!$Q$20, IF(AND(NOT('Personnel Details'!$I$20=""), $B363&gt;='Personnel Details'!$I$20), 'Personnel Details'!$L$20, 'Personnel Details'!$G$20)))</f>
        <v/>
      </c>
      <c r="IY363" s="59" t="str">
        <f t="shared" si="868"/>
        <v/>
      </c>
      <c r="IZ363" s="53"/>
      <c r="JB363" s="78" t="str">
        <f>IF(JB$9="", "", IF(AND(NOT('Personnel Details'!$N$21=""), $B363&gt;='Personnel Details'!$N$21), 'Personnel Details'!$O$21, IF(AND(NOT('Personnel Details'!$I$21=""), $B363&gt;='Personnel Details'!$I$21), 'Personnel Details'!$J$21, 'Personnel Details'!$E$21)))</f>
        <v/>
      </c>
      <c r="JC363" s="59" t="str">
        <f>IF(JB$9="", "", IF(AND(NOT('Personnel Details'!$N$21=""), $B363&gt;='Personnel Details'!$N$21), IF('Personnel Details'!$P$21="","", 'Personnel Details'!$P$21), IF(AND(NOT('Personnel Details'!$I$21=""), $B363&gt;='Personnel Details'!$I$21), IF('Personnel Details'!$K$21="", "", 'Personnel Details'!$K$21), IF('Personnel Details'!$F$21="", "", 'Personnel Details'!$F$21))))</f>
        <v/>
      </c>
      <c r="JD363" s="79" t="str">
        <f>IF(JB$9="", "", IF(AND(NOT('Personnel Details'!$N$21=""), $B363&gt;='Personnel Details'!$N$21), 'Personnel Details'!$Q$21, IF(AND(NOT('Personnel Details'!$I$21=""), $B363&gt;='Personnel Details'!$I$21), 'Personnel Details'!$L$21, 'Personnel Details'!$G$21)))</f>
        <v/>
      </c>
      <c r="JE363" s="59" t="str">
        <f t="shared" si="869"/>
        <v/>
      </c>
      <c r="JF363" s="53"/>
      <c r="JH363" s="78" t="str">
        <f>IF(JH$9="", "", IF(AND(NOT('Personnel Details'!$N$22=""), $B363&gt;='Personnel Details'!$N$22), 'Personnel Details'!$O$22, IF(AND(NOT('Personnel Details'!$I$22=""), $B363&gt;='Personnel Details'!$I$22), 'Personnel Details'!$J$22, 'Personnel Details'!$E$22)))</f>
        <v/>
      </c>
      <c r="JI363" s="59" t="str">
        <f>IF(JH$9="", "", IF(AND(NOT('Personnel Details'!$N$22=""), $B363&gt;='Personnel Details'!$N$22), IF('Personnel Details'!$P$22="","", 'Personnel Details'!$P$22), IF(AND(NOT('Personnel Details'!$I$22=""), $B363&gt;='Personnel Details'!$I$22), IF('Personnel Details'!$K$22="", "", 'Personnel Details'!$K$22), IF('Personnel Details'!$F$22="", "", 'Personnel Details'!$F$22))))</f>
        <v/>
      </c>
      <c r="JJ363" s="79" t="str">
        <f>IF(JH$9="", "", IF(AND(NOT('Personnel Details'!$N$22=""), $B363&gt;='Personnel Details'!$N$22), 'Personnel Details'!$Q$22, IF(AND(NOT('Personnel Details'!$I$22=""), $B363&gt;='Personnel Details'!$I$22), 'Personnel Details'!$L$22, 'Personnel Details'!$G$22)))</f>
        <v/>
      </c>
      <c r="JK363" s="59" t="str">
        <f t="shared" si="870"/>
        <v/>
      </c>
      <c r="JL363" s="53"/>
      <c r="JN363" s="78" t="str">
        <f>IF(JN$9="", "", IF(AND(NOT('Personnel Details'!$N$23=""), $B363&gt;='Personnel Details'!$N$23), 'Personnel Details'!$O$23, IF(AND(NOT('Personnel Details'!$I$23=""), $B363&gt;='Personnel Details'!$I$23), 'Personnel Details'!$J$23, 'Personnel Details'!$E$23)))</f>
        <v/>
      </c>
      <c r="JO363" s="59" t="str">
        <f>IF(JN$9="", "", IF(AND(NOT('Personnel Details'!$N$23=""), $B363&gt;='Personnel Details'!$N$23), IF('Personnel Details'!$P$23="","", 'Personnel Details'!$P$23), IF(AND(NOT('Personnel Details'!$I$23=""), $B363&gt;='Personnel Details'!$I$23), IF('Personnel Details'!$K$23="", "", 'Personnel Details'!$K$23), IF('Personnel Details'!$F$23="", "", 'Personnel Details'!$F$23))))</f>
        <v/>
      </c>
      <c r="JP363" s="79" t="str">
        <f>IF(JN$9="", "", IF(AND(NOT('Personnel Details'!$N$23=""), $B363&gt;='Personnel Details'!$N$23), 'Personnel Details'!$Q$23, IF(AND(NOT('Personnel Details'!$I$23=""), $B363&gt;='Personnel Details'!$I$23), 'Personnel Details'!$L$23, 'Personnel Details'!$G$23)))</f>
        <v/>
      </c>
      <c r="JQ363" s="59" t="str">
        <f t="shared" si="871"/>
        <v/>
      </c>
      <c r="JR363" s="53"/>
      <c r="JT363" s="78" t="str">
        <f>IF(JT$9="", "", IF(AND(NOT('Personnel Details'!$N$24=""), $B363&gt;='Personnel Details'!$N$24), 'Personnel Details'!$O$24, IF(AND(NOT('Personnel Details'!$I$24=""), $B363&gt;='Personnel Details'!$I$24), 'Personnel Details'!$J$24, 'Personnel Details'!$E$24)))</f>
        <v/>
      </c>
      <c r="JU363" s="59" t="str">
        <f>IF(JT$9="", "", IF(AND(NOT('Personnel Details'!$N$24=""), $B363&gt;='Personnel Details'!$N$24), IF('Personnel Details'!$P$24="","", 'Personnel Details'!$P$24), IF(AND(NOT('Personnel Details'!$I$24=""), $B363&gt;='Personnel Details'!$I$24), IF('Personnel Details'!$K$24="", "", 'Personnel Details'!$K$24), IF('Personnel Details'!$F$24="", "", 'Personnel Details'!$F$24))))</f>
        <v/>
      </c>
      <c r="JV363" s="79" t="str">
        <f>IF(JT$9="", "", IF(AND(NOT('Personnel Details'!$N$24=""), $B363&gt;='Personnel Details'!$N$24), 'Personnel Details'!$Q$24, IF(AND(NOT('Personnel Details'!$I$24=""), $B363&gt;='Personnel Details'!$I$24), 'Personnel Details'!$L$24, 'Personnel Details'!$G$24)))</f>
        <v/>
      </c>
      <c r="JW363" s="59" t="str">
        <f t="shared" si="872"/>
        <v/>
      </c>
      <c r="JX363" s="53"/>
      <c r="JZ363" s="78" t="str">
        <f>IF(JZ$9="", "", IF(AND(NOT('Personnel Details'!$N$25=""), $B363&gt;='Personnel Details'!$N$25), 'Personnel Details'!$O$25, IF(AND(NOT('Personnel Details'!$I$25=""), $B363&gt;='Personnel Details'!$I$25), 'Personnel Details'!$J$25, 'Personnel Details'!$E$25)))</f>
        <v/>
      </c>
      <c r="KA363" s="59" t="str">
        <f>IF(JZ$9="", "", IF(AND(NOT('Personnel Details'!$N$25=""), $B363&gt;='Personnel Details'!$N$25), IF('Personnel Details'!$P$25="","", 'Personnel Details'!$P$25), IF(AND(NOT('Personnel Details'!$I$25=""), $B363&gt;='Personnel Details'!$I$25), IF('Personnel Details'!$K$25="", "", 'Personnel Details'!$K$25), IF('Personnel Details'!$F$25="", "", 'Personnel Details'!$F$25))))</f>
        <v/>
      </c>
      <c r="KB363" s="79" t="str">
        <f>IF(JZ$9="", "", IF(AND(NOT('Personnel Details'!$N$25=""), $B363&gt;='Personnel Details'!$N$25), 'Personnel Details'!$Q$25, IF(AND(NOT('Personnel Details'!$I$25=""), $B363&gt;='Personnel Details'!$I$25), 'Personnel Details'!$L$25, 'Personnel Details'!$G$25)))</f>
        <v/>
      </c>
      <c r="KC363" s="59" t="str">
        <f t="shared" si="873"/>
        <v/>
      </c>
      <c r="KD363" s="53"/>
      <c r="KF363" s="78" t="str">
        <f>IF(KF$9="", "", IF(AND(NOT('Personnel Details'!$N$26=""), $B363&gt;='Personnel Details'!$N$26), 'Personnel Details'!$O$26, IF(AND(NOT('Personnel Details'!$I$26=""), $B363&gt;='Personnel Details'!$I$26), 'Personnel Details'!$J$26, 'Personnel Details'!$E$26)))</f>
        <v/>
      </c>
      <c r="KG363" s="59" t="str">
        <f>IF(KF$9="", "", IF(AND(NOT('Personnel Details'!$N$26=""), $B363&gt;='Personnel Details'!$N$26), IF('Personnel Details'!$P$26="","", 'Personnel Details'!$P$26), IF(AND(NOT('Personnel Details'!$I$26=""), $B363&gt;='Personnel Details'!$I$26), IF('Personnel Details'!$K$26="", "", 'Personnel Details'!$K$26), IF('Personnel Details'!$F$26="", "", 'Personnel Details'!$F$26))))</f>
        <v/>
      </c>
      <c r="KH363" s="79" t="str">
        <f>IF(KF$9="", "", IF(AND(NOT('Personnel Details'!$N$26=""), $B363&gt;='Personnel Details'!$N$26), 'Personnel Details'!$Q$26, IF(AND(NOT('Personnel Details'!$I$26=""), $B363&gt;='Personnel Details'!$I$26), 'Personnel Details'!$L$26, 'Personnel Details'!$G$26)))</f>
        <v/>
      </c>
      <c r="KI363" s="59" t="str">
        <f t="shared" si="874"/>
        <v/>
      </c>
      <c r="KJ363" s="53"/>
      <c r="KL363" s="78" t="str">
        <f>IF(KL$9="", "", IF(AND(NOT('Personnel Details'!$N$27=""), $B363&gt;='Personnel Details'!$N$27), 'Personnel Details'!$O$27, IF(AND(NOT('Personnel Details'!$I$27=""), $B363&gt;='Personnel Details'!$I$27), 'Personnel Details'!$J$27, 'Personnel Details'!$E$27)))</f>
        <v/>
      </c>
      <c r="KM363" s="59" t="str">
        <f>IF(KL$9="", "", IF(AND(NOT('Personnel Details'!$N$27=""), $B363&gt;='Personnel Details'!$N$27), IF('Personnel Details'!$P$27="","", 'Personnel Details'!$P$27), IF(AND(NOT('Personnel Details'!$I$27=""), $B363&gt;='Personnel Details'!$I$27), IF('Personnel Details'!$K$27="", "", 'Personnel Details'!$K$27), IF('Personnel Details'!$F$27="", "", 'Personnel Details'!$F$27))))</f>
        <v/>
      </c>
      <c r="KN363" s="79" t="str">
        <f>IF(KL$9="", "", IF(AND(NOT('Personnel Details'!$N$27=""), $B363&gt;='Personnel Details'!$N$27), 'Personnel Details'!$Q$27, IF(AND(NOT('Personnel Details'!$I$27=""), $B363&gt;='Personnel Details'!$I$27), 'Personnel Details'!$L$27, 'Personnel Details'!$G$27)))</f>
        <v/>
      </c>
      <c r="KO363" s="59" t="str">
        <f t="shared" si="875"/>
        <v/>
      </c>
      <c r="KP363" s="53"/>
      <c r="KR363" s="78" t="str">
        <f>IF(KR$9="", "", IF(AND(NOT('Personnel Details'!$N$28=""), $B363&gt;='Personnel Details'!$N$28), 'Personnel Details'!$O$28, IF(AND(NOT('Personnel Details'!$I$28=""), $B363&gt;='Personnel Details'!$I$28), 'Personnel Details'!$J$28, 'Personnel Details'!$E$28)))</f>
        <v/>
      </c>
      <c r="KS363" s="59" t="str">
        <f>IF(KR$9="", "", IF(AND(NOT('Personnel Details'!$N$28=""), $B363&gt;='Personnel Details'!$N$28), IF('Personnel Details'!$P$28="","", 'Personnel Details'!$P$28), IF(AND(NOT('Personnel Details'!$I$28=""), $B363&gt;='Personnel Details'!$I$28), IF('Personnel Details'!$K$28="", "", 'Personnel Details'!$K$28), IF('Personnel Details'!$F$28="", "", 'Personnel Details'!$F$28))))</f>
        <v/>
      </c>
      <c r="KT363" s="79" t="str">
        <f>IF(KR$9="", "", IF(AND(NOT('Personnel Details'!$N$28=""), $B363&gt;='Personnel Details'!$N$28), 'Personnel Details'!$Q$28, IF(AND(NOT('Personnel Details'!$I$28=""), $B363&gt;='Personnel Details'!$I$28), 'Personnel Details'!$L$28, 'Personnel Details'!$G$28)))</f>
        <v/>
      </c>
      <c r="KU363" s="59" t="str">
        <f t="shared" si="876"/>
        <v/>
      </c>
      <c r="KV363" s="53"/>
      <c r="KX363" s="78" t="str">
        <f>IF(KX$9="", "", IF(AND(NOT('Personnel Details'!$N$29=""), $B363&gt;='Personnel Details'!$N$29), 'Personnel Details'!$O$29, IF(AND(NOT('Personnel Details'!$I$29=""), $B363&gt;='Personnel Details'!$I$29), 'Personnel Details'!$J$29, 'Personnel Details'!$E$29)))</f>
        <v/>
      </c>
      <c r="KY363" s="59" t="str">
        <f>IF(KX$9="", "", IF(AND(NOT('Personnel Details'!$N$29=""), $B363&gt;='Personnel Details'!$N$29), IF('Personnel Details'!$P$29="","", 'Personnel Details'!$P$29), IF(AND(NOT('Personnel Details'!$I$29=""), $B363&gt;='Personnel Details'!$I$29), IF('Personnel Details'!$K$29="", "", 'Personnel Details'!$K$29), IF('Personnel Details'!$F$29="", "", 'Personnel Details'!$F$29))))</f>
        <v/>
      </c>
      <c r="KZ363" s="79" t="str">
        <f>IF(KX$9="", "", IF(AND(NOT('Personnel Details'!$N$29=""), $B363&gt;='Personnel Details'!$N$29), 'Personnel Details'!$Q$29, IF(AND(NOT('Personnel Details'!$I$29=""), $B363&gt;='Personnel Details'!$I$29), 'Personnel Details'!$L$29, 'Personnel Details'!$G$29)))</f>
        <v/>
      </c>
      <c r="LA363" s="59" t="str">
        <f t="shared" si="877"/>
        <v/>
      </c>
      <c r="LB363" s="53"/>
      <c r="LD363" s="78" t="str">
        <f>IF(LD$9="", "", IF(AND(NOT('Personnel Details'!$N$30=""), $B363&gt;='Personnel Details'!$N$30), 'Personnel Details'!$O$30, IF(AND(NOT('Personnel Details'!$I$30=""), $B363&gt;='Personnel Details'!$I$30), 'Personnel Details'!$J$30, 'Personnel Details'!$E$30)))</f>
        <v/>
      </c>
      <c r="LE363" s="59" t="str">
        <f>IF(LD$9="", "", IF(AND(NOT('Personnel Details'!$N$30=""), $B363&gt;='Personnel Details'!$N$30), IF('Personnel Details'!$P$30="","", 'Personnel Details'!$P$30), IF(AND(NOT('Personnel Details'!$I$30=""), $B363&gt;='Personnel Details'!$I$30), IF('Personnel Details'!$K$30="", "", 'Personnel Details'!$K$30), IF('Personnel Details'!$F$30="", "", 'Personnel Details'!$F$30))))</f>
        <v/>
      </c>
      <c r="LF363" s="79" t="str">
        <f>IF(LD$9="", "", IF(AND(NOT('Personnel Details'!$N$30=""), $B363&gt;='Personnel Details'!$N$30), 'Personnel Details'!$Q$30, IF(AND(NOT('Personnel Details'!$I$30=""), $B363&gt;='Personnel Details'!$I$30), 'Personnel Details'!$L$30, 'Personnel Details'!$G$30)))</f>
        <v/>
      </c>
      <c r="LG363" s="59" t="str">
        <f t="shared" si="878"/>
        <v/>
      </c>
      <c r="LH363" s="53"/>
      <c r="LJ363" s="78" t="str">
        <f>IF(LJ$9="", "", IF(AND(NOT('Personnel Details'!$N$31=""), $B363&gt;='Personnel Details'!$N$31), 'Personnel Details'!$O$31, IF(AND(NOT('Personnel Details'!$I$31=""), $B363&gt;='Personnel Details'!$I$31), 'Personnel Details'!$J$31, 'Personnel Details'!$E$31)))</f>
        <v/>
      </c>
      <c r="LK363" s="59" t="str">
        <f>IF(LJ$9="", "", IF(AND(NOT('Personnel Details'!$N$31=""), $B363&gt;='Personnel Details'!$N$31), IF('Personnel Details'!$P$31="","", 'Personnel Details'!$P$31), IF(AND(NOT('Personnel Details'!$I$31=""), $B363&gt;='Personnel Details'!$I$31), IF('Personnel Details'!$K$31="", "", 'Personnel Details'!$K$31), IF('Personnel Details'!$F$31="", "", 'Personnel Details'!$F$31))))</f>
        <v/>
      </c>
      <c r="LL363" s="79" t="str">
        <f>IF(LJ$9="", "", IF(AND(NOT('Personnel Details'!$N$31=""), $B363&gt;='Personnel Details'!$N$31), 'Personnel Details'!$Q$31, IF(AND(NOT('Personnel Details'!$I$31=""), $B363&gt;='Personnel Details'!$I$31), 'Personnel Details'!$L$31, 'Personnel Details'!$G$31)))</f>
        <v/>
      </c>
      <c r="LM363" s="59" t="str">
        <f t="shared" si="879"/>
        <v/>
      </c>
      <c r="LN363" s="53"/>
      <c r="LP363" s="78" t="str">
        <f>IF(LP$9="", "", IF(AND(NOT('Personnel Details'!$N$32=""), $B363&gt;='Personnel Details'!$N$32), 'Personnel Details'!$O$32, IF(AND(NOT('Personnel Details'!$I$32=""), $B363&gt;='Personnel Details'!$I$32), 'Personnel Details'!$J$32, 'Personnel Details'!$E$32)))</f>
        <v/>
      </c>
      <c r="LQ363" s="59" t="str">
        <f>IF(LP$9="", "", IF(AND(NOT('Personnel Details'!$N$32=""), $B363&gt;='Personnel Details'!$N$32), IF('Personnel Details'!$P$32="","", 'Personnel Details'!$P$32), IF(AND(NOT('Personnel Details'!$I$32=""), $B363&gt;='Personnel Details'!$I$32), IF('Personnel Details'!$K$32="", "", 'Personnel Details'!$K$32), IF('Personnel Details'!$F$32="", "", 'Personnel Details'!$F$32))))</f>
        <v/>
      </c>
      <c r="LR363" s="79" t="str">
        <f>IF(LP$9="", "", IF(AND(NOT('Personnel Details'!$N$32=""), $B363&gt;='Personnel Details'!$N$32), 'Personnel Details'!$Q$32, IF(AND(NOT('Personnel Details'!$I$32=""), $B363&gt;='Personnel Details'!$I$32), 'Personnel Details'!$L$32, 'Personnel Details'!$G$32)))</f>
        <v/>
      </c>
      <c r="LS363" s="59" t="str">
        <f t="shared" si="880"/>
        <v/>
      </c>
      <c r="LT363" s="53"/>
      <c r="LV363" s="78" t="str">
        <f>IF(LV$9="", "", IF(AND(NOT('Personnel Details'!$N$33=""), $B363&gt;='Personnel Details'!$N$33), 'Personnel Details'!$O$33, IF(AND(NOT('Personnel Details'!$I$33=""), $B363&gt;='Personnel Details'!$I$33), 'Personnel Details'!$J$33, 'Personnel Details'!$E$33)))</f>
        <v/>
      </c>
      <c r="LW363" s="59" t="str">
        <f>IF(LV$9="", "", IF(AND(NOT('Personnel Details'!$N$33=""), $B363&gt;='Personnel Details'!$N$33), IF('Personnel Details'!$P$33="","", 'Personnel Details'!$P$33), IF(AND(NOT('Personnel Details'!$I$33=""), $B363&gt;='Personnel Details'!$I$33), IF('Personnel Details'!$K$33="", "", 'Personnel Details'!$K$33), IF('Personnel Details'!$F$33="", "", 'Personnel Details'!$F$33))))</f>
        <v/>
      </c>
      <c r="LX363" s="79" t="str">
        <f>IF(LV$9="", "", IF(AND(NOT('Personnel Details'!$N$33=""), $B363&gt;='Personnel Details'!$N$33), 'Personnel Details'!$Q$33, IF(AND(NOT('Personnel Details'!$I$33=""), $B363&gt;='Personnel Details'!$I$33), 'Personnel Details'!$L$33, 'Personnel Details'!$G$33)))</f>
        <v/>
      </c>
      <c r="LY363" s="59" t="str">
        <f t="shared" si="881"/>
        <v/>
      </c>
      <c r="LZ363" s="53"/>
      <c r="MB363" s="78" t="str">
        <f>IF(MB$9="", "", IF(AND(NOT('Personnel Details'!$N$34=""), $B363&gt;='Personnel Details'!$N$34), 'Personnel Details'!$O$34, IF(AND(NOT('Personnel Details'!$I$34=""), $B363&gt;='Personnel Details'!$I$34), 'Personnel Details'!$J$34, 'Personnel Details'!$E$34)))</f>
        <v/>
      </c>
      <c r="MC363" s="59" t="str">
        <f>IF(MB$9="", "", IF(AND(NOT('Personnel Details'!$N$34=""), $B363&gt;='Personnel Details'!$N$34), IF('Personnel Details'!$P$34="","", 'Personnel Details'!$P$34), IF(AND(NOT('Personnel Details'!$I$34=""), $B363&gt;='Personnel Details'!$I$34), IF('Personnel Details'!$K$34="", "", 'Personnel Details'!$K$34), IF('Personnel Details'!$F$34="", "", 'Personnel Details'!$F$34))))</f>
        <v/>
      </c>
      <c r="MD363" s="79" t="str">
        <f>IF(MB$9="", "", IF(AND(NOT('Personnel Details'!$N$34=""), $B363&gt;='Personnel Details'!$N$34), 'Personnel Details'!$Q$34, IF(AND(NOT('Personnel Details'!$I$34=""), $B363&gt;='Personnel Details'!$I$34), 'Personnel Details'!$L$34, 'Personnel Details'!$G$34)))</f>
        <v/>
      </c>
      <c r="ME363" s="59" t="str">
        <f t="shared" si="882"/>
        <v/>
      </c>
      <c r="MF363" s="53"/>
      <c r="MH363" s="78" t="str">
        <f>IF(MH$9="", "", IF(AND(NOT('Personnel Details'!$N$35=""), $B363&gt;='Personnel Details'!$N$35), 'Personnel Details'!$O$35, IF(AND(NOT('Personnel Details'!$I$35=""), $B363&gt;='Personnel Details'!$I$35), 'Personnel Details'!$J$35, 'Personnel Details'!$E$35)))</f>
        <v/>
      </c>
      <c r="MI363" s="59" t="str">
        <f>IF(MH$9="", "", IF(AND(NOT('Personnel Details'!$N$35=""), $B363&gt;='Personnel Details'!$N$35), IF('Personnel Details'!$P$35="","", 'Personnel Details'!$P$35), IF(AND(NOT('Personnel Details'!$I$35=""), $B363&gt;='Personnel Details'!$I$35), IF('Personnel Details'!$K$35="", "", 'Personnel Details'!$K$35), IF('Personnel Details'!$F$35="", "", 'Personnel Details'!$F$35))))</f>
        <v/>
      </c>
      <c r="MJ363" s="79" t="str">
        <f>IF(MH$9="", "", IF(AND(NOT('Personnel Details'!$N$35=""), $B363&gt;='Personnel Details'!$N$35), 'Personnel Details'!$Q$35, IF(AND(NOT('Personnel Details'!$I$35=""), $B363&gt;='Personnel Details'!$I$35), 'Personnel Details'!$L$35, 'Personnel Details'!$G$35)))</f>
        <v/>
      </c>
      <c r="MK363" s="59" t="str">
        <f t="shared" si="883"/>
        <v/>
      </c>
      <c r="ML363" s="53"/>
      <c r="MN363" s="78" t="str">
        <f>IF(MN$9="", "", IF(AND(NOT('Personnel Details'!$N$36=""), $B363&gt;='Personnel Details'!$N$36), 'Personnel Details'!$O$36, IF(AND(NOT('Personnel Details'!$I$36=""), $B363&gt;='Personnel Details'!$I$36), 'Personnel Details'!$J$36, 'Personnel Details'!$E$36)))</f>
        <v/>
      </c>
      <c r="MO363" s="59" t="str">
        <f>IF(MN$9="", "", IF(AND(NOT('Personnel Details'!$N$36=""), $B363&gt;='Personnel Details'!$N$36), IF('Personnel Details'!$P$36="","", 'Personnel Details'!$P$36), IF(AND(NOT('Personnel Details'!$I$36=""), $B363&gt;='Personnel Details'!$I$36), IF('Personnel Details'!$K$36="", "", 'Personnel Details'!$K$36), IF('Personnel Details'!$F$36="", "", 'Personnel Details'!$F$36))))</f>
        <v/>
      </c>
      <c r="MP363" s="79" t="str">
        <f>IF(MN$9="", "", IF(AND(NOT('Personnel Details'!$N$36=""), $B363&gt;='Personnel Details'!$N$36), 'Personnel Details'!$Q$36, IF(AND(NOT('Personnel Details'!$I$36=""), $B363&gt;='Personnel Details'!$I$36), 'Personnel Details'!$L$36, 'Personnel Details'!$G$36)))</f>
        <v/>
      </c>
      <c r="MQ363" s="59" t="str">
        <f t="shared" si="884"/>
        <v/>
      </c>
      <c r="MR363" s="53"/>
      <c r="MT363" s="78" t="str">
        <f>IF(MT$9="", "", IF(AND(NOT('Personnel Details'!$N$37=""), $B363&gt;='Personnel Details'!$N$37), 'Personnel Details'!$O$37, IF(AND(NOT('Personnel Details'!$I$37=""), $B363&gt;='Personnel Details'!$I$37), 'Personnel Details'!$J$37, 'Personnel Details'!$E$37)))</f>
        <v/>
      </c>
      <c r="MU363" s="59" t="str">
        <f>IF(MT$9="", "", IF(AND(NOT('Personnel Details'!$N$37=""), $B363&gt;='Personnel Details'!$N$37), IF('Personnel Details'!$P$37="","", 'Personnel Details'!$P$37), IF(AND(NOT('Personnel Details'!$I$37=""), $B363&gt;='Personnel Details'!$I$37), IF('Personnel Details'!$K$37="", "", 'Personnel Details'!$K$37), IF('Personnel Details'!$F$37="", "", 'Personnel Details'!$F$37))))</f>
        <v/>
      </c>
      <c r="MV363" s="79" t="str">
        <f>IF(MT$9="", "", IF(AND(NOT('Personnel Details'!$N$37=""), $B363&gt;='Personnel Details'!$N$37), 'Personnel Details'!$Q$37, IF(AND(NOT('Personnel Details'!$I$37=""), $B363&gt;='Personnel Details'!$I$37), 'Personnel Details'!$L$37, 'Personnel Details'!$G$37)))</f>
        <v/>
      </c>
      <c r="MW363" s="59" t="str">
        <f t="shared" si="885"/>
        <v/>
      </c>
      <c r="MX363" s="53"/>
      <c r="MZ363" s="78" t="str">
        <f>IF(MZ$9="", "", IF(AND(NOT('Personnel Details'!$N$38=""), $B363&gt;='Personnel Details'!$N$38), 'Personnel Details'!$O$38, IF(AND(NOT('Personnel Details'!$I$38=""), $B363&gt;='Personnel Details'!$I$38), 'Personnel Details'!$J$38, 'Personnel Details'!$E$38)))</f>
        <v/>
      </c>
      <c r="NA363" s="59" t="str">
        <f>IF(MZ$9="", "", IF(AND(NOT('Personnel Details'!$N$38=""), $B363&gt;='Personnel Details'!$N$38), IF('Personnel Details'!$P$38="","", 'Personnel Details'!$P$38), IF(AND(NOT('Personnel Details'!$I$38=""), $B363&gt;='Personnel Details'!$I$38), IF('Personnel Details'!$K$38="", "", 'Personnel Details'!$K$38), IF('Personnel Details'!$F$38="", "", 'Personnel Details'!$F$38))))</f>
        <v/>
      </c>
      <c r="NB363" s="79" t="str">
        <f>IF(MZ$9="", "", IF(AND(NOT('Personnel Details'!$N$38=""), $B363&gt;='Personnel Details'!$N$38), 'Personnel Details'!$Q$38, IF(AND(NOT('Personnel Details'!$I$38=""), $B363&gt;='Personnel Details'!$I$38), 'Personnel Details'!$L$38, 'Personnel Details'!$G$38)))</f>
        <v/>
      </c>
      <c r="NC363" s="59" t="str">
        <f t="shared" si="886"/>
        <v/>
      </c>
      <c r="ND363" s="53"/>
      <c r="NF363" s="78" t="str">
        <f>IF(NF$9="", "", IF(AND(NOT('Personnel Details'!$N$39=""), $B363&gt;='Personnel Details'!$N$39), 'Personnel Details'!$O$39, IF(AND(NOT('Personnel Details'!$I$39=""), $B363&gt;='Personnel Details'!$I$39), 'Personnel Details'!$J$39, 'Personnel Details'!$E$39)))</f>
        <v/>
      </c>
      <c r="NG363" s="59" t="str">
        <f>IF(NF$9="", "", IF(AND(NOT('Personnel Details'!$N$39=""), $B363&gt;='Personnel Details'!$N$39), IF('Personnel Details'!$P$39="","", 'Personnel Details'!$P$39), IF(AND(NOT('Personnel Details'!$I$39=""), $B363&gt;='Personnel Details'!$I$39), IF('Personnel Details'!$K$39="", "", 'Personnel Details'!$K$39), IF('Personnel Details'!$F$39="", "", 'Personnel Details'!$F$39))))</f>
        <v/>
      </c>
      <c r="NH363" s="79" t="str">
        <f>IF(NF$9="", "", IF(AND(NOT('Personnel Details'!$N$39=""), $B363&gt;='Personnel Details'!$N$39), 'Personnel Details'!$Q$39, IF(AND(NOT('Personnel Details'!$I$39=""), $B363&gt;='Personnel Details'!$I$39), 'Personnel Details'!$L$39, 'Personnel Details'!$G$39)))</f>
        <v/>
      </c>
      <c r="NI363" s="59" t="str">
        <f t="shared" si="887"/>
        <v/>
      </c>
      <c r="NJ363" s="53"/>
      <c r="NL363" s="78" t="str">
        <f>IF(NL$9="", "", IF(AND(NOT('Personnel Details'!$N$40=""), $B363&gt;='Personnel Details'!$N$40), 'Personnel Details'!$O$40, IF(AND(NOT('Personnel Details'!$I$40=""), $B363&gt;='Personnel Details'!$I$40), 'Personnel Details'!$J$40, 'Personnel Details'!$E$40)))</f>
        <v/>
      </c>
      <c r="NM363" s="59" t="str">
        <f>IF(NL$9="", "", IF(AND(NOT('Personnel Details'!$N$40=""), $B363&gt;='Personnel Details'!$N$40), IF('Personnel Details'!$P$40="","", 'Personnel Details'!$P$40), IF(AND(NOT('Personnel Details'!$I$40=""), $B363&gt;='Personnel Details'!$I$40), IF('Personnel Details'!$K$40="", "", 'Personnel Details'!$K$40), IF('Personnel Details'!$F$40="", "", 'Personnel Details'!$F$40))))</f>
        <v/>
      </c>
      <c r="NN363" s="79" t="str">
        <f>IF(NL$9="", "", IF(AND(NOT('Personnel Details'!$N$40=""), $B363&gt;='Personnel Details'!$N$40), 'Personnel Details'!$Q$40, IF(AND(NOT('Personnel Details'!$I$40=""), $B363&gt;='Personnel Details'!$I$40), 'Personnel Details'!$L$40, 'Personnel Details'!$G$40)))</f>
        <v/>
      </c>
      <c r="NO363" s="59" t="str">
        <f t="shared" si="888"/>
        <v/>
      </c>
      <c r="NP363" s="53"/>
    </row>
    <row r="364" spans="1:380" x14ac:dyDescent="0.25">
      <c r="A364" s="32"/>
      <c r="B364" s="113" t="str">
        <f>IFERROR(IF(B363+1&gt;'Personnel Details'!$U$5, "", B363+1), "")</f>
        <v/>
      </c>
      <c r="C364" s="32"/>
      <c r="D364" s="120"/>
      <c r="E364" s="13" t="str">
        <f t="shared" si="767"/>
        <v/>
      </c>
      <c r="F364" s="13" t="str">
        <f t="shared" si="798"/>
        <v/>
      </c>
      <c r="G364" s="56" t="str">
        <f t="shared" si="889"/>
        <v/>
      </c>
      <c r="H364" s="16" t="str">
        <f t="shared" si="799"/>
        <v/>
      </c>
      <c r="I364" s="32"/>
      <c r="J364" s="120"/>
      <c r="K364" s="62" t="str">
        <f t="shared" si="768"/>
        <v/>
      </c>
      <c r="L364" s="62" t="str">
        <f t="shared" si="800"/>
        <v/>
      </c>
      <c r="M364" s="65" t="str">
        <f t="shared" si="890"/>
        <v/>
      </c>
      <c r="N364" s="68" t="str">
        <f t="shared" si="801"/>
        <v/>
      </c>
      <c r="O364" s="32"/>
      <c r="P364" s="120"/>
      <c r="Q364" s="62" t="str">
        <f t="shared" si="769"/>
        <v/>
      </c>
      <c r="R364" s="62" t="str">
        <f t="shared" si="802"/>
        <v/>
      </c>
      <c r="S364" s="65" t="str">
        <f t="shared" si="891"/>
        <v/>
      </c>
      <c r="T364" s="68" t="str">
        <f t="shared" si="803"/>
        <v/>
      </c>
      <c r="U364" s="32"/>
      <c r="V364" s="120"/>
      <c r="W364" s="62" t="str">
        <f t="shared" si="770"/>
        <v/>
      </c>
      <c r="X364" s="62" t="str">
        <f t="shared" si="804"/>
        <v/>
      </c>
      <c r="Y364" s="65" t="str">
        <f t="shared" si="892"/>
        <v/>
      </c>
      <c r="Z364" s="68" t="str">
        <f t="shared" si="805"/>
        <v/>
      </c>
      <c r="AA364" s="32"/>
      <c r="AB364" s="120"/>
      <c r="AC364" s="62" t="str">
        <f t="shared" si="771"/>
        <v/>
      </c>
      <c r="AD364" s="62" t="str">
        <f t="shared" si="806"/>
        <v/>
      </c>
      <c r="AE364" s="65" t="str">
        <f t="shared" si="893"/>
        <v/>
      </c>
      <c r="AF364" s="68" t="str">
        <f t="shared" si="807"/>
        <v/>
      </c>
      <c r="AG364" s="32"/>
      <c r="AH364" s="120"/>
      <c r="AI364" s="62" t="str">
        <f t="shared" si="772"/>
        <v/>
      </c>
      <c r="AJ364" s="62" t="str">
        <f t="shared" si="808"/>
        <v/>
      </c>
      <c r="AK364" s="65" t="str">
        <f t="shared" si="894"/>
        <v/>
      </c>
      <c r="AL364" s="68" t="str">
        <f t="shared" si="809"/>
        <v/>
      </c>
      <c r="AM364" s="32"/>
      <c r="AN364" s="120"/>
      <c r="AO364" s="62" t="str">
        <f t="shared" si="773"/>
        <v/>
      </c>
      <c r="AP364" s="62" t="str">
        <f t="shared" si="810"/>
        <v/>
      </c>
      <c r="AQ364" s="65" t="str">
        <f t="shared" si="895"/>
        <v/>
      </c>
      <c r="AR364" s="68" t="str">
        <f t="shared" si="811"/>
        <v/>
      </c>
      <c r="AS364" s="32"/>
      <c r="AT364" s="120"/>
      <c r="AU364" s="62" t="str">
        <f t="shared" si="774"/>
        <v/>
      </c>
      <c r="AV364" s="62" t="str">
        <f t="shared" si="812"/>
        <v/>
      </c>
      <c r="AW364" s="65" t="str">
        <f t="shared" si="896"/>
        <v/>
      </c>
      <c r="AX364" s="68" t="str">
        <f t="shared" si="813"/>
        <v/>
      </c>
      <c r="AY364" s="32"/>
      <c r="AZ364" s="120"/>
      <c r="BA364" s="62" t="str">
        <f t="shared" si="775"/>
        <v/>
      </c>
      <c r="BB364" s="62" t="str">
        <f t="shared" si="814"/>
        <v/>
      </c>
      <c r="BC364" s="65" t="str">
        <f t="shared" si="897"/>
        <v/>
      </c>
      <c r="BD364" s="68" t="str">
        <f t="shared" si="815"/>
        <v/>
      </c>
      <c r="BE364" s="32"/>
      <c r="BF364" s="120"/>
      <c r="BG364" s="62" t="str">
        <f t="shared" si="776"/>
        <v/>
      </c>
      <c r="BH364" s="62" t="str">
        <f t="shared" si="816"/>
        <v/>
      </c>
      <c r="BI364" s="65" t="str">
        <f t="shared" si="898"/>
        <v/>
      </c>
      <c r="BJ364" s="68" t="str">
        <f t="shared" si="817"/>
        <v/>
      </c>
      <c r="BK364" s="32"/>
      <c r="BL364" s="120"/>
      <c r="BM364" s="62" t="str">
        <f t="shared" si="777"/>
        <v/>
      </c>
      <c r="BN364" s="62" t="str">
        <f t="shared" si="818"/>
        <v/>
      </c>
      <c r="BO364" s="65" t="str">
        <f t="shared" si="899"/>
        <v/>
      </c>
      <c r="BP364" s="68" t="str">
        <f t="shared" si="819"/>
        <v/>
      </c>
      <c r="BQ364" s="32"/>
      <c r="BR364" s="120"/>
      <c r="BS364" s="62" t="str">
        <f t="shared" si="778"/>
        <v/>
      </c>
      <c r="BT364" s="62" t="str">
        <f t="shared" si="820"/>
        <v/>
      </c>
      <c r="BU364" s="65" t="str">
        <f t="shared" si="900"/>
        <v/>
      </c>
      <c r="BV364" s="68" t="str">
        <f t="shared" si="821"/>
        <v/>
      </c>
      <c r="BW364" s="32"/>
      <c r="BX364" s="120"/>
      <c r="BY364" s="62" t="str">
        <f t="shared" si="779"/>
        <v/>
      </c>
      <c r="BZ364" s="62" t="str">
        <f t="shared" si="822"/>
        <v/>
      </c>
      <c r="CA364" s="65" t="str">
        <f t="shared" si="901"/>
        <v/>
      </c>
      <c r="CB364" s="68" t="str">
        <f t="shared" si="823"/>
        <v/>
      </c>
      <c r="CC364" s="32"/>
      <c r="CD364" s="120"/>
      <c r="CE364" s="62" t="str">
        <f t="shared" si="780"/>
        <v/>
      </c>
      <c r="CF364" s="62" t="str">
        <f t="shared" si="824"/>
        <v/>
      </c>
      <c r="CG364" s="65" t="str">
        <f t="shared" si="902"/>
        <v/>
      </c>
      <c r="CH364" s="68" t="str">
        <f t="shared" si="825"/>
        <v/>
      </c>
      <c r="CI364" s="32"/>
      <c r="CJ364" s="120"/>
      <c r="CK364" s="62" t="str">
        <f t="shared" si="781"/>
        <v/>
      </c>
      <c r="CL364" s="62" t="str">
        <f t="shared" si="826"/>
        <v/>
      </c>
      <c r="CM364" s="65" t="str">
        <f t="shared" si="903"/>
        <v/>
      </c>
      <c r="CN364" s="68" t="str">
        <f t="shared" si="827"/>
        <v/>
      </c>
      <c r="CO364" s="32"/>
      <c r="CP364" s="120"/>
      <c r="CQ364" s="62" t="str">
        <f t="shared" si="782"/>
        <v/>
      </c>
      <c r="CR364" s="62" t="str">
        <f t="shared" si="828"/>
        <v/>
      </c>
      <c r="CS364" s="65" t="str">
        <f t="shared" si="904"/>
        <v/>
      </c>
      <c r="CT364" s="68" t="str">
        <f t="shared" si="829"/>
        <v/>
      </c>
      <c r="CU364" s="32"/>
      <c r="CV364" s="120"/>
      <c r="CW364" s="62" t="str">
        <f t="shared" si="783"/>
        <v/>
      </c>
      <c r="CX364" s="62" t="str">
        <f t="shared" si="830"/>
        <v/>
      </c>
      <c r="CY364" s="65" t="str">
        <f t="shared" si="905"/>
        <v/>
      </c>
      <c r="CZ364" s="68" t="str">
        <f t="shared" si="831"/>
        <v/>
      </c>
      <c r="DA364" s="32"/>
      <c r="DB364" s="120"/>
      <c r="DC364" s="62" t="str">
        <f t="shared" si="784"/>
        <v/>
      </c>
      <c r="DD364" s="62" t="str">
        <f t="shared" si="832"/>
        <v/>
      </c>
      <c r="DE364" s="65" t="str">
        <f t="shared" si="906"/>
        <v/>
      </c>
      <c r="DF364" s="68" t="str">
        <f t="shared" si="833"/>
        <v/>
      </c>
      <c r="DG364" s="32"/>
      <c r="DH364" s="120"/>
      <c r="DI364" s="62" t="str">
        <f t="shared" si="785"/>
        <v/>
      </c>
      <c r="DJ364" s="62" t="str">
        <f t="shared" si="834"/>
        <v/>
      </c>
      <c r="DK364" s="65" t="str">
        <f t="shared" si="907"/>
        <v/>
      </c>
      <c r="DL364" s="68" t="str">
        <f t="shared" si="835"/>
        <v/>
      </c>
      <c r="DM364" s="32"/>
      <c r="DN364" s="120"/>
      <c r="DO364" s="62" t="str">
        <f t="shared" si="786"/>
        <v/>
      </c>
      <c r="DP364" s="62" t="str">
        <f t="shared" si="836"/>
        <v/>
      </c>
      <c r="DQ364" s="65" t="str">
        <f t="shared" si="908"/>
        <v/>
      </c>
      <c r="DR364" s="68" t="str">
        <f t="shared" si="837"/>
        <v/>
      </c>
      <c r="DS364" s="32"/>
      <c r="DT364" s="120"/>
      <c r="DU364" s="62" t="str">
        <f t="shared" si="787"/>
        <v/>
      </c>
      <c r="DV364" s="62" t="str">
        <f t="shared" si="838"/>
        <v/>
      </c>
      <c r="DW364" s="65" t="str">
        <f t="shared" si="909"/>
        <v/>
      </c>
      <c r="DX364" s="68" t="str">
        <f t="shared" si="839"/>
        <v/>
      </c>
      <c r="DY364" s="32"/>
      <c r="DZ364" s="120"/>
      <c r="EA364" s="62" t="str">
        <f t="shared" si="788"/>
        <v/>
      </c>
      <c r="EB364" s="62" t="str">
        <f t="shared" si="840"/>
        <v/>
      </c>
      <c r="EC364" s="65" t="str">
        <f t="shared" si="910"/>
        <v/>
      </c>
      <c r="ED364" s="68" t="str">
        <f t="shared" si="841"/>
        <v/>
      </c>
      <c r="EE364" s="32"/>
      <c r="EF364" s="120"/>
      <c r="EG364" s="62" t="str">
        <f t="shared" si="789"/>
        <v/>
      </c>
      <c r="EH364" s="62" t="str">
        <f t="shared" si="842"/>
        <v/>
      </c>
      <c r="EI364" s="65" t="str">
        <f t="shared" si="911"/>
        <v/>
      </c>
      <c r="EJ364" s="68" t="str">
        <f t="shared" si="843"/>
        <v/>
      </c>
      <c r="EK364" s="32"/>
      <c r="EL364" s="120"/>
      <c r="EM364" s="62" t="str">
        <f t="shared" si="790"/>
        <v/>
      </c>
      <c r="EN364" s="62" t="str">
        <f t="shared" si="844"/>
        <v/>
      </c>
      <c r="EO364" s="65" t="str">
        <f t="shared" si="912"/>
        <v/>
      </c>
      <c r="EP364" s="68" t="str">
        <f t="shared" si="845"/>
        <v/>
      </c>
      <c r="EQ364" s="32"/>
      <c r="ER364" s="120"/>
      <c r="ES364" s="62" t="str">
        <f t="shared" si="791"/>
        <v/>
      </c>
      <c r="ET364" s="62" t="str">
        <f t="shared" si="846"/>
        <v/>
      </c>
      <c r="EU364" s="65" t="str">
        <f t="shared" si="913"/>
        <v/>
      </c>
      <c r="EV364" s="68" t="str">
        <f t="shared" si="847"/>
        <v/>
      </c>
      <c r="EW364" s="32"/>
      <c r="EX364" s="120"/>
      <c r="EY364" s="62" t="str">
        <f t="shared" si="792"/>
        <v/>
      </c>
      <c r="EZ364" s="62" t="str">
        <f t="shared" si="848"/>
        <v/>
      </c>
      <c r="FA364" s="65" t="str">
        <f t="shared" si="914"/>
        <v/>
      </c>
      <c r="FB364" s="68" t="str">
        <f t="shared" si="849"/>
        <v/>
      </c>
      <c r="FC364" s="32"/>
      <c r="FD364" s="120"/>
      <c r="FE364" s="62" t="str">
        <f t="shared" si="793"/>
        <v/>
      </c>
      <c r="FF364" s="62" t="str">
        <f t="shared" si="850"/>
        <v/>
      </c>
      <c r="FG364" s="65" t="str">
        <f t="shared" si="915"/>
        <v/>
      </c>
      <c r="FH364" s="68" t="str">
        <f t="shared" si="851"/>
        <v/>
      </c>
      <c r="FI364" s="32"/>
      <c r="FJ364" s="120"/>
      <c r="FK364" s="62" t="str">
        <f t="shared" si="794"/>
        <v/>
      </c>
      <c r="FL364" s="62" t="str">
        <f t="shared" si="852"/>
        <v/>
      </c>
      <c r="FM364" s="65" t="str">
        <f t="shared" si="916"/>
        <v/>
      </c>
      <c r="FN364" s="68" t="str">
        <f t="shared" si="853"/>
        <v/>
      </c>
      <c r="FO364" s="32"/>
      <c r="FP364" s="120"/>
      <c r="FQ364" s="62" t="str">
        <f t="shared" si="795"/>
        <v/>
      </c>
      <c r="FR364" s="62" t="str">
        <f t="shared" si="854"/>
        <v/>
      </c>
      <c r="FS364" s="65" t="str">
        <f t="shared" si="917"/>
        <v/>
      </c>
      <c r="FT364" s="68" t="str">
        <f t="shared" si="855"/>
        <v/>
      </c>
      <c r="FU364" s="32"/>
      <c r="FV364" s="120"/>
      <c r="FW364" s="62" t="str">
        <f t="shared" si="796"/>
        <v/>
      </c>
      <c r="FX364" s="62" t="str">
        <f t="shared" si="856"/>
        <v/>
      </c>
      <c r="FY364" s="65" t="str">
        <f t="shared" si="918"/>
        <v/>
      </c>
      <c r="FZ364" s="68" t="str">
        <f t="shared" si="857"/>
        <v/>
      </c>
      <c r="GA364" s="32"/>
      <c r="GC364" s="7" t="str">
        <f t="shared" si="858"/>
        <v/>
      </c>
      <c r="GD364" s="7" t="str">
        <f t="shared" ca="1" si="797"/>
        <v/>
      </c>
      <c r="GT364" s="71" t="str">
        <f>IF(GT$9="", "", IF(AND(NOT('Personnel Details'!$N$11=""), $B364&gt;='Personnel Details'!$N$11), 'Personnel Details'!$O$11, IF(AND(NOT('Personnel Details'!$I$11=""), $B364&gt;='Personnel Details'!$I$11), 'Personnel Details'!$J$11, 'Personnel Details'!$E$11)))</f>
        <v/>
      </c>
      <c r="GU364" s="59" t="str">
        <f>IF(GT$9="", "", IF(AND(NOT('Personnel Details'!$N$11=""), $B364&gt;='Personnel Details'!$N$11), IF('Personnel Details'!$P$11="","", 'Personnel Details'!$P$11), IF(AND(NOT('Personnel Details'!$I$11=""), $B364&gt;='Personnel Details'!$I$11), IF('Personnel Details'!$K$11="", "", 'Personnel Details'!$K$11), IF('Personnel Details'!$F$11="", "", 'Personnel Details'!$F$11))))</f>
        <v/>
      </c>
      <c r="GV364" s="74" t="str">
        <f>IF(GT$9="", "", IF(AND(NOT('Personnel Details'!$N$11=""), $B364&gt;='Personnel Details'!$N$11), 'Personnel Details'!$Q$11, IF(AND(NOT('Personnel Details'!$I$11=""), $B364&gt;='Personnel Details'!$I$11), 'Personnel Details'!$L$11, 'Personnel Details'!$G$11)))</f>
        <v/>
      </c>
      <c r="GW364" s="59" t="str">
        <f t="shared" si="859"/>
        <v/>
      </c>
      <c r="GX364" s="53"/>
      <c r="GZ364" s="78" t="str">
        <f>IF(GZ$9="", "", IF(AND(NOT('Personnel Details'!$N$12=""), $B364&gt;='Personnel Details'!$N$12), 'Personnel Details'!$O$12, IF(AND(NOT('Personnel Details'!$I$12=""), $B364&gt;='Personnel Details'!$I$12), 'Personnel Details'!$J$12, 'Personnel Details'!$E$12)))</f>
        <v/>
      </c>
      <c r="HA364" s="59" t="str">
        <f>IF(GZ$9="", "", IF(AND(NOT('Personnel Details'!$N$12=""), $B364&gt;='Personnel Details'!$N$12), IF('Personnel Details'!$P$12="","", 'Personnel Details'!$P$12), IF(AND(NOT('Personnel Details'!$I$12=""), $B364&gt;='Personnel Details'!$I$12), IF('Personnel Details'!$K$12="", "", 'Personnel Details'!$K$12), IF('Personnel Details'!$F$12="", "", 'Personnel Details'!$F$12))))</f>
        <v/>
      </c>
      <c r="HB364" s="79" t="str">
        <f>IF(GZ$9="", "", IF(AND(NOT('Personnel Details'!$N$12=""), $B364&gt;='Personnel Details'!$N$12), 'Personnel Details'!$Q$12, IF(AND(NOT('Personnel Details'!$I$12=""), $B364&gt;='Personnel Details'!$I$12), 'Personnel Details'!$L$12, 'Personnel Details'!$G$12)))</f>
        <v/>
      </c>
      <c r="HC364" s="59" t="str">
        <f t="shared" si="860"/>
        <v/>
      </c>
      <c r="HD364" s="53"/>
      <c r="HF364" s="78" t="str">
        <f>IF(HF$9="", "", IF(AND(NOT('Personnel Details'!$N$13=""), $B364&gt;='Personnel Details'!$N$13), 'Personnel Details'!$O$13, IF(AND(NOT('Personnel Details'!$I$13=""), $B364&gt;='Personnel Details'!$I$13), 'Personnel Details'!$J$13, 'Personnel Details'!$E$13)))</f>
        <v/>
      </c>
      <c r="HG364" s="59" t="str">
        <f>IF(HF$9="", "", IF(AND(NOT('Personnel Details'!$N$13=""), $B364&gt;='Personnel Details'!$N$13), IF('Personnel Details'!$P$13="","", 'Personnel Details'!$P$13), IF(AND(NOT('Personnel Details'!$I$13=""), $B364&gt;='Personnel Details'!$I$13), IF('Personnel Details'!$K$13="", "", 'Personnel Details'!$K$13), IF('Personnel Details'!$F$13="", "", 'Personnel Details'!$F$13))))</f>
        <v/>
      </c>
      <c r="HH364" s="79" t="str">
        <f>IF(HF$9="", "", IF(AND(NOT('Personnel Details'!$N$13=""), $B364&gt;='Personnel Details'!$N$13), 'Personnel Details'!$Q$13, IF(AND(NOT('Personnel Details'!$I$13=""), $B364&gt;='Personnel Details'!$I$13), 'Personnel Details'!$L$13, 'Personnel Details'!$G$13)))</f>
        <v/>
      </c>
      <c r="HI364" s="59" t="str">
        <f t="shared" si="861"/>
        <v/>
      </c>
      <c r="HJ364" s="53"/>
      <c r="HL364" s="78" t="str">
        <f>IF(HL$9="", "", IF(AND(NOT('Personnel Details'!$N$14=""), $B364&gt;='Personnel Details'!$N$14), 'Personnel Details'!$O$14, IF(AND(NOT('Personnel Details'!$I$14=""), $B364&gt;='Personnel Details'!$I$14), 'Personnel Details'!$J$14, 'Personnel Details'!$E$14)))</f>
        <v/>
      </c>
      <c r="HM364" s="59" t="str">
        <f>IF(HL$9="", "", IF(AND(NOT('Personnel Details'!$N$14=""), $B364&gt;='Personnel Details'!$N$14), IF('Personnel Details'!$P$14="","", 'Personnel Details'!$P$14), IF(AND(NOT('Personnel Details'!$I$14=""), $B364&gt;='Personnel Details'!$I$14), IF('Personnel Details'!$K$14="", "", 'Personnel Details'!$K$14), IF('Personnel Details'!$F$14="", "", 'Personnel Details'!$F$14))))</f>
        <v/>
      </c>
      <c r="HN364" s="79" t="str">
        <f>IF(HL$9="", "", IF(AND(NOT('Personnel Details'!$N$14=""), $B364&gt;='Personnel Details'!$N$14), 'Personnel Details'!$Q$14, IF(AND(NOT('Personnel Details'!$I$14=""), $B364&gt;='Personnel Details'!$I$14), 'Personnel Details'!$L$14, 'Personnel Details'!$G$14)))</f>
        <v/>
      </c>
      <c r="HO364" s="59" t="str">
        <f t="shared" si="862"/>
        <v/>
      </c>
      <c r="HP364" s="53"/>
      <c r="HR364" s="78" t="str">
        <f>IF(HR$9="", "", IF(AND(NOT('Personnel Details'!$N$15=""), $B364&gt;='Personnel Details'!$N$15), 'Personnel Details'!$O$15, IF(AND(NOT('Personnel Details'!$I$15=""), $B364&gt;='Personnel Details'!$I$15), 'Personnel Details'!$J$15, 'Personnel Details'!$E$15)))</f>
        <v/>
      </c>
      <c r="HS364" s="59" t="str">
        <f>IF(HR$9="", "", IF(AND(NOT('Personnel Details'!$N$15=""), $B364&gt;='Personnel Details'!$N$15), IF('Personnel Details'!$P$15="","", 'Personnel Details'!$P$15), IF(AND(NOT('Personnel Details'!$I$15=""), $B364&gt;='Personnel Details'!$I$15), IF('Personnel Details'!$K$15="", "", 'Personnel Details'!$K$15), IF('Personnel Details'!$F$15="", "", 'Personnel Details'!$F$15))))</f>
        <v/>
      </c>
      <c r="HT364" s="79" t="str">
        <f>IF(HR$9="", "", IF(AND(NOT('Personnel Details'!$N$15=""), $B364&gt;='Personnel Details'!$N$15), 'Personnel Details'!$Q$15, IF(AND(NOT('Personnel Details'!$I$15=""), $B364&gt;='Personnel Details'!$I$15), 'Personnel Details'!$L$15, 'Personnel Details'!$G$15)))</f>
        <v/>
      </c>
      <c r="HU364" s="59" t="str">
        <f t="shared" si="863"/>
        <v/>
      </c>
      <c r="HV364" s="53"/>
      <c r="HX364" s="78" t="str">
        <f>IF(HX$9="", "", IF(AND(NOT('Personnel Details'!$N$16=""), $B364&gt;='Personnel Details'!$N$16), 'Personnel Details'!$O$16, IF(AND(NOT('Personnel Details'!$I$16=""), $B364&gt;='Personnel Details'!$I$16), 'Personnel Details'!$J$16, 'Personnel Details'!$E$16)))</f>
        <v/>
      </c>
      <c r="HY364" s="59" t="str">
        <f>IF(HX$9="", "", IF(AND(NOT('Personnel Details'!$N$16=""), $B364&gt;='Personnel Details'!$N$16), IF('Personnel Details'!$P$16="","", 'Personnel Details'!$P$16), IF(AND(NOT('Personnel Details'!$I$16=""), $B364&gt;='Personnel Details'!$I$16), IF('Personnel Details'!$K$16="", "", 'Personnel Details'!$K$16), IF('Personnel Details'!$F$16="", "", 'Personnel Details'!$F$16))))</f>
        <v/>
      </c>
      <c r="HZ364" s="79" t="str">
        <f>IF(HX$9="", "", IF(AND(NOT('Personnel Details'!$N$16=""), $B364&gt;='Personnel Details'!$N$16), 'Personnel Details'!$Q$16, IF(AND(NOT('Personnel Details'!$I$16=""), $B364&gt;='Personnel Details'!$I$16), 'Personnel Details'!$L$16, 'Personnel Details'!$G$16)))</f>
        <v/>
      </c>
      <c r="IA364" s="59" t="str">
        <f t="shared" si="864"/>
        <v/>
      </c>
      <c r="IB364" s="53"/>
      <c r="ID364" s="78" t="str">
        <f>IF(ID$9="", "", IF(AND(NOT('Personnel Details'!$N$17=""), $B364&gt;='Personnel Details'!$N$17), 'Personnel Details'!$O$17, IF(AND(NOT('Personnel Details'!$I$17=""), $B364&gt;='Personnel Details'!$I$17), 'Personnel Details'!$J$17, 'Personnel Details'!$E$17)))</f>
        <v/>
      </c>
      <c r="IE364" s="59" t="str">
        <f>IF(ID$9="", "", IF(AND(NOT('Personnel Details'!$N$17=""), $B364&gt;='Personnel Details'!$N$17), IF('Personnel Details'!$P$17="","", 'Personnel Details'!$P$17), IF(AND(NOT('Personnel Details'!$I$17=""), $B364&gt;='Personnel Details'!$I$17), IF('Personnel Details'!$K$17="", "", 'Personnel Details'!$K$17), IF('Personnel Details'!$F$17="", "", 'Personnel Details'!$F$17))))</f>
        <v/>
      </c>
      <c r="IF364" s="79" t="str">
        <f>IF(ID$9="", "", IF(AND(NOT('Personnel Details'!$N$17=""), $B364&gt;='Personnel Details'!$N$17), 'Personnel Details'!$Q$17, IF(AND(NOT('Personnel Details'!$I$17=""), $B364&gt;='Personnel Details'!$I$17), 'Personnel Details'!$L$17, 'Personnel Details'!$G$17)))</f>
        <v/>
      </c>
      <c r="IG364" s="59" t="str">
        <f t="shared" si="865"/>
        <v/>
      </c>
      <c r="IH364" s="53"/>
      <c r="IJ364" s="78" t="str">
        <f>IF(IJ$9="", "", IF(AND(NOT('Personnel Details'!$N$18=""), $B364&gt;='Personnel Details'!$N$18), 'Personnel Details'!$O$18, IF(AND(NOT('Personnel Details'!$I$18=""), $B364&gt;='Personnel Details'!$I$18), 'Personnel Details'!$J$18, 'Personnel Details'!$E$18)))</f>
        <v/>
      </c>
      <c r="IK364" s="59" t="str">
        <f>IF(IJ$9="", "", IF(AND(NOT('Personnel Details'!$N$18=""), $B364&gt;='Personnel Details'!$N$18), IF('Personnel Details'!$P$18="","", 'Personnel Details'!$P$18), IF(AND(NOT('Personnel Details'!$I$18=""), $B364&gt;='Personnel Details'!$I$18), IF('Personnel Details'!$K$18="", "", 'Personnel Details'!$K$18), IF('Personnel Details'!$F$18="", "", 'Personnel Details'!$F$18))))</f>
        <v/>
      </c>
      <c r="IL364" s="79" t="str">
        <f>IF(IJ$9="", "", IF(AND(NOT('Personnel Details'!$N$18=""), $B364&gt;='Personnel Details'!$N$18), 'Personnel Details'!$Q$18, IF(AND(NOT('Personnel Details'!$I$18=""), $B364&gt;='Personnel Details'!$I$18), 'Personnel Details'!$L$18, 'Personnel Details'!$G$18)))</f>
        <v/>
      </c>
      <c r="IM364" s="59" t="str">
        <f t="shared" si="866"/>
        <v/>
      </c>
      <c r="IN364" s="53"/>
      <c r="IP364" s="78" t="str">
        <f>IF(IP$9="", "", IF(AND(NOT('Personnel Details'!$N$19=""), $B364&gt;='Personnel Details'!$N$19), 'Personnel Details'!$O$19, IF(AND(NOT('Personnel Details'!$I$19=""), $B364&gt;='Personnel Details'!$I$19), 'Personnel Details'!$J$19, 'Personnel Details'!$E$19)))</f>
        <v/>
      </c>
      <c r="IQ364" s="59" t="str">
        <f>IF(IP$9="", "", IF(AND(NOT('Personnel Details'!$N$19=""), $B364&gt;='Personnel Details'!$N$19), IF('Personnel Details'!$P$19="","", 'Personnel Details'!$P$19), IF(AND(NOT('Personnel Details'!$I$19=""), $B364&gt;='Personnel Details'!$I$19), IF('Personnel Details'!$K$19="", "", 'Personnel Details'!$K$19), IF('Personnel Details'!$F$19="", "", 'Personnel Details'!$F$19))))</f>
        <v/>
      </c>
      <c r="IR364" s="79" t="str">
        <f>IF(IP$9="", "", IF(AND(NOT('Personnel Details'!$N$19=""), $B364&gt;='Personnel Details'!$N$19), 'Personnel Details'!$Q$19, IF(AND(NOT('Personnel Details'!$I$19=""), $B364&gt;='Personnel Details'!$I$19), 'Personnel Details'!$L$19, 'Personnel Details'!$G$19)))</f>
        <v/>
      </c>
      <c r="IS364" s="59" t="str">
        <f t="shared" si="867"/>
        <v/>
      </c>
      <c r="IT364" s="53"/>
      <c r="IV364" s="78" t="str">
        <f>IF(IV$9="", "", IF(AND(NOT('Personnel Details'!$N$20=""), $B364&gt;='Personnel Details'!$N$20), 'Personnel Details'!$O$20, IF(AND(NOT('Personnel Details'!$I$20=""), $B364&gt;='Personnel Details'!$I$20), 'Personnel Details'!$J$20, 'Personnel Details'!$E$20)))</f>
        <v/>
      </c>
      <c r="IW364" s="59" t="str">
        <f>IF(IV$9="", "", IF(AND(NOT('Personnel Details'!$N$20=""), $B364&gt;='Personnel Details'!$N$20), IF('Personnel Details'!$P$20="","", 'Personnel Details'!$P$20), IF(AND(NOT('Personnel Details'!$I$20=""), $B364&gt;='Personnel Details'!$I$20), IF('Personnel Details'!$K$20="", "", 'Personnel Details'!$K$20), IF('Personnel Details'!$F$20="", "", 'Personnel Details'!$F$20))))</f>
        <v/>
      </c>
      <c r="IX364" s="79" t="str">
        <f>IF(IV$9="", "", IF(AND(NOT('Personnel Details'!$N$20=""), $B364&gt;='Personnel Details'!$N$20), 'Personnel Details'!$Q$20, IF(AND(NOT('Personnel Details'!$I$20=""), $B364&gt;='Personnel Details'!$I$20), 'Personnel Details'!$L$20, 'Personnel Details'!$G$20)))</f>
        <v/>
      </c>
      <c r="IY364" s="59" t="str">
        <f t="shared" si="868"/>
        <v/>
      </c>
      <c r="IZ364" s="53"/>
      <c r="JB364" s="78" t="str">
        <f>IF(JB$9="", "", IF(AND(NOT('Personnel Details'!$N$21=""), $B364&gt;='Personnel Details'!$N$21), 'Personnel Details'!$O$21, IF(AND(NOT('Personnel Details'!$I$21=""), $B364&gt;='Personnel Details'!$I$21), 'Personnel Details'!$J$21, 'Personnel Details'!$E$21)))</f>
        <v/>
      </c>
      <c r="JC364" s="59" t="str">
        <f>IF(JB$9="", "", IF(AND(NOT('Personnel Details'!$N$21=""), $B364&gt;='Personnel Details'!$N$21), IF('Personnel Details'!$P$21="","", 'Personnel Details'!$P$21), IF(AND(NOT('Personnel Details'!$I$21=""), $B364&gt;='Personnel Details'!$I$21), IF('Personnel Details'!$K$21="", "", 'Personnel Details'!$K$21), IF('Personnel Details'!$F$21="", "", 'Personnel Details'!$F$21))))</f>
        <v/>
      </c>
      <c r="JD364" s="79" t="str">
        <f>IF(JB$9="", "", IF(AND(NOT('Personnel Details'!$N$21=""), $B364&gt;='Personnel Details'!$N$21), 'Personnel Details'!$Q$21, IF(AND(NOT('Personnel Details'!$I$21=""), $B364&gt;='Personnel Details'!$I$21), 'Personnel Details'!$L$21, 'Personnel Details'!$G$21)))</f>
        <v/>
      </c>
      <c r="JE364" s="59" t="str">
        <f t="shared" si="869"/>
        <v/>
      </c>
      <c r="JF364" s="53"/>
      <c r="JH364" s="78" t="str">
        <f>IF(JH$9="", "", IF(AND(NOT('Personnel Details'!$N$22=""), $B364&gt;='Personnel Details'!$N$22), 'Personnel Details'!$O$22, IF(AND(NOT('Personnel Details'!$I$22=""), $B364&gt;='Personnel Details'!$I$22), 'Personnel Details'!$J$22, 'Personnel Details'!$E$22)))</f>
        <v/>
      </c>
      <c r="JI364" s="59" t="str">
        <f>IF(JH$9="", "", IF(AND(NOT('Personnel Details'!$N$22=""), $B364&gt;='Personnel Details'!$N$22), IF('Personnel Details'!$P$22="","", 'Personnel Details'!$P$22), IF(AND(NOT('Personnel Details'!$I$22=""), $B364&gt;='Personnel Details'!$I$22), IF('Personnel Details'!$K$22="", "", 'Personnel Details'!$K$22), IF('Personnel Details'!$F$22="", "", 'Personnel Details'!$F$22))))</f>
        <v/>
      </c>
      <c r="JJ364" s="79" t="str">
        <f>IF(JH$9="", "", IF(AND(NOT('Personnel Details'!$N$22=""), $B364&gt;='Personnel Details'!$N$22), 'Personnel Details'!$Q$22, IF(AND(NOT('Personnel Details'!$I$22=""), $B364&gt;='Personnel Details'!$I$22), 'Personnel Details'!$L$22, 'Personnel Details'!$G$22)))</f>
        <v/>
      </c>
      <c r="JK364" s="59" t="str">
        <f t="shared" si="870"/>
        <v/>
      </c>
      <c r="JL364" s="53"/>
      <c r="JN364" s="78" t="str">
        <f>IF(JN$9="", "", IF(AND(NOT('Personnel Details'!$N$23=""), $B364&gt;='Personnel Details'!$N$23), 'Personnel Details'!$O$23, IF(AND(NOT('Personnel Details'!$I$23=""), $B364&gt;='Personnel Details'!$I$23), 'Personnel Details'!$J$23, 'Personnel Details'!$E$23)))</f>
        <v/>
      </c>
      <c r="JO364" s="59" t="str">
        <f>IF(JN$9="", "", IF(AND(NOT('Personnel Details'!$N$23=""), $B364&gt;='Personnel Details'!$N$23), IF('Personnel Details'!$P$23="","", 'Personnel Details'!$P$23), IF(AND(NOT('Personnel Details'!$I$23=""), $B364&gt;='Personnel Details'!$I$23), IF('Personnel Details'!$K$23="", "", 'Personnel Details'!$K$23), IF('Personnel Details'!$F$23="", "", 'Personnel Details'!$F$23))))</f>
        <v/>
      </c>
      <c r="JP364" s="79" t="str">
        <f>IF(JN$9="", "", IF(AND(NOT('Personnel Details'!$N$23=""), $B364&gt;='Personnel Details'!$N$23), 'Personnel Details'!$Q$23, IF(AND(NOT('Personnel Details'!$I$23=""), $B364&gt;='Personnel Details'!$I$23), 'Personnel Details'!$L$23, 'Personnel Details'!$G$23)))</f>
        <v/>
      </c>
      <c r="JQ364" s="59" t="str">
        <f t="shared" si="871"/>
        <v/>
      </c>
      <c r="JR364" s="53"/>
      <c r="JT364" s="78" t="str">
        <f>IF(JT$9="", "", IF(AND(NOT('Personnel Details'!$N$24=""), $B364&gt;='Personnel Details'!$N$24), 'Personnel Details'!$O$24, IF(AND(NOT('Personnel Details'!$I$24=""), $B364&gt;='Personnel Details'!$I$24), 'Personnel Details'!$J$24, 'Personnel Details'!$E$24)))</f>
        <v/>
      </c>
      <c r="JU364" s="59" t="str">
        <f>IF(JT$9="", "", IF(AND(NOT('Personnel Details'!$N$24=""), $B364&gt;='Personnel Details'!$N$24), IF('Personnel Details'!$P$24="","", 'Personnel Details'!$P$24), IF(AND(NOT('Personnel Details'!$I$24=""), $B364&gt;='Personnel Details'!$I$24), IF('Personnel Details'!$K$24="", "", 'Personnel Details'!$K$24), IF('Personnel Details'!$F$24="", "", 'Personnel Details'!$F$24))))</f>
        <v/>
      </c>
      <c r="JV364" s="79" t="str">
        <f>IF(JT$9="", "", IF(AND(NOT('Personnel Details'!$N$24=""), $B364&gt;='Personnel Details'!$N$24), 'Personnel Details'!$Q$24, IF(AND(NOT('Personnel Details'!$I$24=""), $B364&gt;='Personnel Details'!$I$24), 'Personnel Details'!$L$24, 'Personnel Details'!$G$24)))</f>
        <v/>
      </c>
      <c r="JW364" s="59" t="str">
        <f t="shared" si="872"/>
        <v/>
      </c>
      <c r="JX364" s="53"/>
      <c r="JZ364" s="78" t="str">
        <f>IF(JZ$9="", "", IF(AND(NOT('Personnel Details'!$N$25=""), $B364&gt;='Personnel Details'!$N$25), 'Personnel Details'!$O$25, IF(AND(NOT('Personnel Details'!$I$25=""), $B364&gt;='Personnel Details'!$I$25), 'Personnel Details'!$J$25, 'Personnel Details'!$E$25)))</f>
        <v/>
      </c>
      <c r="KA364" s="59" t="str">
        <f>IF(JZ$9="", "", IF(AND(NOT('Personnel Details'!$N$25=""), $B364&gt;='Personnel Details'!$N$25), IF('Personnel Details'!$P$25="","", 'Personnel Details'!$P$25), IF(AND(NOT('Personnel Details'!$I$25=""), $B364&gt;='Personnel Details'!$I$25), IF('Personnel Details'!$K$25="", "", 'Personnel Details'!$K$25), IF('Personnel Details'!$F$25="", "", 'Personnel Details'!$F$25))))</f>
        <v/>
      </c>
      <c r="KB364" s="79" t="str">
        <f>IF(JZ$9="", "", IF(AND(NOT('Personnel Details'!$N$25=""), $B364&gt;='Personnel Details'!$N$25), 'Personnel Details'!$Q$25, IF(AND(NOT('Personnel Details'!$I$25=""), $B364&gt;='Personnel Details'!$I$25), 'Personnel Details'!$L$25, 'Personnel Details'!$G$25)))</f>
        <v/>
      </c>
      <c r="KC364" s="59" t="str">
        <f t="shared" si="873"/>
        <v/>
      </c>
      <c r="KD364" s="53"/>
      <c r="KF364" s="78" t="str">
        <f>IF(KF$9="", "", IF(AND(NOT('Personnel Details'!$N$26=""), $B364&gt;='Personnel Details'!$N$26), 'Personnel Details'!$O$26, IF(AND(NOT('Personnel Details'!$I$26=""), $B364&gt;='Personnel Details'!$I$26), 'Personnel Details'!$J$26, 'Personnel Details'!$E$26)))</f>
        <v/>
      </c>
      <c r="KG364" s="59" t="str">
        <f>IF(KF$9="", "", IF(AND(NOT('Personnel Details'!$N$26=""), $B364&gt;='Personnel Details'!$N$26), IF('Personnel Details'!$P$26="","", 'Personnel Details'!$P$26), IF(AND(NOT('Personnel Details'!$I$26=""), $B364&gt;='Personnel Details'!$I$26), IF('Personnel Details'!$K$26="", "", 'Personnel Details'!$K$26), IF('Personnel Details'!$F$26="", "", 'Personnel Details'!$F$26))))</f>
        <v/>
      </c>
      <c r="KH364" s="79" t="str">
        <f>IF(KF$9="", "", IF(AND(NOT('Personnel Details'!$N$26=""), $B364&gt;='Personnel Details'!$N$26), 'Personnel Details'!$Q$26, IF(AND(NOT('Personnel Details'!$I$26=""), $B364&gt;='Personnel Details'!$I$26), 'Personnel Details'!$L$26, 'Personnel Details'!$G$26)))</f>
        <v/>
      </c>
      <c r="KI364" s="59" t="str">
        <f t="shared" si="874"/>
        <v/>
      </c>
      <c r="KJ364" s="53"/>
      <c r="KL364" s="78" t="str">
        <f>IF(KL$9="", "", IF(AND(NOT('Personnel Details'!$N$27=""), $B364&gt;='Personnel Details'!$N$27), 'Personnel Details'!$O$27, IF(AND(NOT('Personnel Details'!$I$27=""), $B364&gt;='Personnel Details'!$I$27), 'Personnel Details'!$J$27, 'Personnel Details'!$E$27)))</f>
        <v/>
      </c>
      <c r="KM364" s="59" t="str">
        <f>IF(KL$9="", "", IF(AND(NOT('Personnel Details'!$N$27=""), $B364&gt;='Personnel Details'!$N$27), IF('Personnel Details'!$P$27="","", 'Personnel Details'!$P$27), IF(AND(NOT('Personnel Details'!$I$27=""), $B364&gt;='Personnel Details'!$I$27), IF('Personnel Details'!$K$27="", "", 'Personnel Details'!$K$27), IF('Personnel Details'!$F$27="", "", 'Personnel Details'!$F$27))))</f>
        <v/>
      </c>
      <c r="KN364" s="79" t="str">
        <f>IF(KL$9="", "", IF(AND(NOT('Personnel Details'!$N$27=""), $B364&gt;='Personnel Details'!$N$27), 'Personnel Details'!$Q$27, IF(AND(NOT('Personnel Details'!$I$27=""), $B364&gt;='Personnel Details'!$I$27), 'Personnel Details'!$L$27, 'Personnel Details'!$G$27)))</f>
        <v/>
      </c>
      <c r="KO364" s="59" t="str">
        <f t="shared" si="875"/>
        <v/>
      </c>
      <c r="KP364" s="53"/>
      <c r="KR364" s="78" t="str">
        <f>IF(KR$9="", "", IF(AND(NOT('Personnel Details'!$N$28=""), $B364&gt;='Personnel Details'!$N$28), 'Personnel Details'!$O$28, IF(AND(NOT('Personnel Details'!$I$28=""), $B364&gt;='Personnel Details'!$I$28), 'Personnel Details'!$J$28, 'Personnel Details'!$E$28)))</f>
        <v/>
      </c>
      <c r="KS364" s="59" t="str">
        <f>IF(KR$9="", "", IF(AND(NOT('Personnel Details'!$N$28=""), $B364&gt;='Personnel Details'!$N$28), IF('Personnel Details'!$P$28="","", 'Personnel Details'!$P$28), IF(AND(NOT('Personnel Details'!$I$28=""), $B364&gt;='Personnel Details'!$I$28), IF('Personnel Details'!$K$28="", "", 'Personnel Details'!$K$28), IF('Personnel Details'!$F$28="", "", 'Personnel Details'!$F$28))))</f>
        <v/>
      </c>
      <c r="KT364" s="79" t="str">
        <f>IF(KR$9="", "", IF(AND(NOT('Personnel Details'!$N$28=""), $B364&gt;='Personnel Details'!$N$28), 'Personnel Details'!$Q$28, IF(AND(NOT('Personnel Details'!$I$28=""), $B364&gt;='Personnel Details'!$I$28), 'Personnel Details'!$L$28, 'Personnel Details'!$G$28)))</f>
        <v/>
      </c>
      <c r="KU364" s="59" t="str">
        <f t="shared" si="876"/>
        <v/>
      </c>
      <c r="KV364" s="53"/>
      <c r="KX364" s="78" t="str">
        <f>IF(KX$9="", "", IF(AND(NOT('Personnel Details'!$N$29=""), $B364&gt;='Personnel Details'!$N$29), 'Personnel Details'!$O$29, IF(AND(NOT('Personnel Details'!$I$29=""), $B364&gt;='Personnel Details'!$I$29), 'Personnel Details'!$J$29, 'Personnel Details'!$E$29)))</f>
        <v/>
      </c>
      <c r="KY364" s="59" t="str">
        <f>IF(KX$9="", "", IF(AND(NOT('Personnel Details'!$N$29=""), $B364&gt;='Personnel Details'!$N$29), IF('Personnel Details'!$P$29="","", 'Personnel Details'!$P$29), IF(AND(NOT('Personnel Details'!$I$29=""), $B364&gt;='Personnel Details'!$I$29), IF('Personnel Details'!$K$29="", "", 'Personnel Details'!$K$29), IF('Personnel Details'!$F$29="", "", 'Personnel Details'!$F$29))))</f>
        <v/>
      </c>
      <c r="KZ364" s="79" t="str">
        <f>IF(KX$9="", "", IF(AND(NOT('Personnel Details'!$N$29=""), $B364&gt;='Personnel Details'!$N$29), 'Personnel Details'!$Q$29, IF(AND(NOT('Personnel Details'!$I$29=""), $B364&gt;='Personnel Details'!$I$29), 'Personnel Details'!$L$29, 'Personnel Details'!$G$29)))</f>
        <v/>
      </c>
      <c r="LA364" s="59" t="str">
        <f t="shared" si="877"/>
        <v/>
      </c>
      <c r="LB364" s="53"/>
      <c r="LD364" s="78" t="str">
        <f>IF(LD$9="", "", IF(AND(NOT('Personnel Details'!$N$30=""), $B364&gt;='Personnel Details'!$N$30), 'Personnel Details'!$O$30, IF(AND(NOT('Personnel Details'!$I$30=""), $B364&gt;='Personnel Details'!$I$30), 'Personnel Details'!$J$30, 'Personnel Details'!$E$30)))</f>
        <v/>
      </c>
      <c r="LE364" s="59" t="str">
        <f>IF(LD$9="", "", IF(AND(NOT('Personnel Details'!$N$30=""), $B364&gt;='Personnel Details'!$N$30), IF('Personnel Details'!$P$30="","", 'Personnel Details'!$P$30), IF(AND(NOT('Personnel Details'!$I$30=""), $B364&gt;='Personnel Details'!$I$30), IF('Personnel Details'!$K$30="", "", 'Personnel Details'!$K$30), IF('Personnel Details'!$F$30="", "", 'Personnel Details'!$F$30))))</f>
        <v/>
      </c>
      <c r="LF364" s="79" t="str">
        <f>IF(LD$9="", "", IF(AND(NOT('Personnel Details'!$N$30=""), $B364&gt;='Personnel Details'!$N$30), 'Personnel Details'!$Q$30, IF(AND(NOT('Personnel Details'!$I$30=""), $B364&gt;='Personnel Details'!$I$30), 'Personnel Details'!$L$30, 'Personnel Details'!$G$30)))</f>
        <v/>
      </c>
      <c r="LG364" s="59" t="str">
        <f t="shared" si="878"/>
        <v/>
      </c>
      <c r="LH364" s="53"/>
      <c r="LJ364" s="78" t="str">
        <f>IF(LJ$9="", "", IF(AND(NOT('Personnel Details'!$N$31=""), $B364&gt;='Personnel Details'!$N$31), 'Personnel Details'!$O$31, IF(AND(NOT('Personnel Details'!$I$31=""), $B364&gt;='Personnel Details'!$I$31), 'Personnel Details'!$J$31, 'Personnel Details'!$E$31)))</f>
        <v/>
      </c>
      <c r="LK364" s="59" t="str">
        <f>IF(LJ$9="", "", IF(AND(NOT('Personnel Details'!$N$31=""), $B364&gt;='Personnel Details'!$N$31), IF('Personnel Details'!$P$31="","", 'Personnel Details'!$P$31), IF(AND(NOT('Personnel Details'!$I$31=""), $B364&gt;='Personnel Details'!$I$31), IF('Personnel Details'!$K$31="", "", 'Personnel Details'!$K$31), IF('Personnel Details'!$F$31="", "", 'Personnel Details'!$F$31))))</f>
        <v/>
      </c>
      <c r="LL364" s="79" t="str">
        <f>IF(LJ$9="", "", IF(AND(NOT('Personnel Details'!$N$31=""), $B364&gt;='Personnel Details'!$N$31), 'Personnel Details'!$Q$31, IF(AND(NOT('Personnel Details'!$I$31=""), $B364&gt;='Personnel Details'!$I$31), 'Personnel Details'!$L$31, 'Personnel Details'!$G$31)))</f>
        <v/>
      </c>
      <c r="LM364" s="59" t="str">
        <f t="shared" si="879"/>
        <v/>
      </c>
      <c r="LN364" s="53"/>
      <c r="LP364" s="78" t="str">
        <f>IF(LP$9="", "", IF(AND(NOT('Personnel Details'!$N$32=""), $B364&gt;='Personnel Details'!$N$32), 'Personnel Details'!$O$32, IF(AND(NOT('Personnel Details'!$I$32=""), $B364&gt;='Personnel Details'!$I$32), 'Personnel Details'!$J$32, 'Personnel Details'!$E$32)))</f>
        <v/>
      </c>
      <c r="LQ364" s="59" t="str">
        <f>IF(LP$9="", "", IF(AND(NOT('Personnel Details'!$N$32=""), $B364&gt;='Personnel Details'!$N$32), IF('Personnel Details'!$P$32="","", 'Personnel Details'!$P$32), IF(AND(NOT('Personnel Details'!$I$32=""), $B364&gt;='Personnel Details'!$I$32), IF('Personnel Details'!$K$32="", "", 'Personnel Details'!$K$32), IF('Personnel Details'!$F$32="", "", 'Personnel Details'!$F$32))))</f>
        <v/>
      </c>
      <c r="LR364" s="79" t="str">
        <f>IF(LP$9="", "", IF(AND(NOT('Personnel Details'!$N$32=""), $B364&gt;='Personnel Details'!$N$32), 'Personnel Details'!$Q$32, IF(AND(NOT('Personnel Details'!$I$32=""), $B364&gt;='Personnel Details'!$I$32), 'Personnel Details'!$L$32, 'Personnel Details'!$G$32)))</f>
        <v/>
      </c>
      <c r="LS364" s="59" t="str">
        <f t="shared" si="880"/>
        <v/>
      </c>
      <c r="LT364" s="53"/>
      <c r="LV364" s="78" t="str">
        <f>IF(LV$9="", "", IF(AND(NOT('Personnel Details'!$N$33=""), $B364&gt;='Personnel Details'!$N$33), 'Personnel Details'!$O$33, IF(AND(NOT('Personnel Details'!$I$33=""), $B364&gt;='Personnel Details'!$I$33), 'Personnel Details'!$J$33, 'Personnel Details'!$E$33)))</f>
        <v/>
      </c>
      <c r="LW364" s="59" t="str">
        <f>IF(LV$9="", "", IF(AND(NOT('Personnel Details'!$N$33=""), $B364&gt;='Personnel Details'!$N$33), IF('Personnel Details'!$P$33="","", 'Personnel Details'!$P$33), IF(AND(NOT('Personnel Details'!$I$33=""), $B364&gt;='Personnel Details'!$I$33), IF('Personnel Details'!$K$33="", "", 'Personnel Details'!$K$33), IF('Personnel Details'!$F$33="", "", 'Personnel Details'!$F$33))))</f>
        <v/>
      </c>
      <c r="LX364" s="79" t="str">
        <f>IF(LV$9="", "", IF(AND(NOT('Personnel Details'!$N$33=""), $B364&gt;='Personnel Details'!$N$33), 'Personnel Details'!$Q$33, IF(AND(NOT('Personnel Details'!$I$33=""), $B364&gt;='Personnel Details'!$I$33), 'Personnel Details'!$L$33, 'Personnel Details'!$G$33)))</f>
        <v/>
      </c>
      <c r="LY364" s="59" t="str">
        <f t="shared" si="881"/>
        <v/>
      </c>
      <c r="LZ364" s="53"/>
      <c r="MB364" s="78" t="str">
        <f>IF(MB$9="", "", IF(AND(NOT('Personnel Details'!$N$34=""), $B364&gt;='Personnel Details'!$N$34), 'Personnel Details'!$O$34, IF(AND(NOT('Personnel Details'!$I$34=""), $B364&gt;='Personnel Details'!$I$34), 'Personnel Details'!$J$34, 'Personnel Details'!$E$34)))</f>
        <v/>
      </c>
      <c r="MC364" s="59" t="str">
        <f>IF(MB$9="", "", IF(AND(NOT('Personnel Details'!$N$34=""), $B364&gt;='Personnel Details'!$N$34), IF('Personnel Details'!$P$34="","", 'Personnel Details'!$P$34), IF(AND(NOT('Personnel Details'!$I$34=""), $B364&gt;='Personnel Details'!$I$34), IF('Personnel Details'!$K$34="", "", 'Personnel Details'!$K$34), IF('Personnel Details'!$F$34="", "", 'Personnel Details'!$F$34))))</f>
        <v/>
      </c>
      <c r="MD364" s="79" t="str">
        <f>IF(MB$9="", "", IF(AND(NOT('Personnel Details'!$N$34=""), $B364&gt;='Personnel Details'!$N$34), 'Personnel Details'!$Q$34, IF(AND(NOT('Personnel Details'!$I$34=""), $B364&gt;='Personnel Details'!$I$34), 'Personnel Details'!$L$34, 'Personnel Details'!$G$34)))</f>
        <v/>
      </c>
      <c r="ME364" s="59" t="str">
        <f t="shared" si="882"/>
        <v/>
      </c>
      <c r="MF364" s="53"/>
      <c r="MH364" s="78" t="str">
        <f>IF(MH$9="", "", IF(AND(NOT('Personnel Details'!$N$35=""), $B364&gt;='Personnel Details'!$N$35), 'Personnel Details'!$O$35, IF(AND(NOT('Personnel Details'!$I$35=""), $B364&gt;='Personnel Details'!$I$35), 'Personnel Details'!$J$35, 'Personnel Details'!$E$35)))</f>
        <v/>
      </c>
      <c r="MI364" s="59" t="str">
        <f>IF(MH$9="", "", IF(AND(NOT('Personnel Details'!$N$35=""), $B364&gt;='Personnel Details'!$N$35), IF('Personnel Details'!$P$35="","", 'Personnel Details'!$P$35), IF(AND(NOT('Personnel Details'!$I$35=""), $B364&gt;='Personnel Details'!$I$35), IF('Personnel Details'!$K$35="", "", 'Personnel Details'!$K$35), IF('Personnel Details'!$F$35="", "", 'Personnel Details'!$F$35))))</f>
        <v/>
      </c>
      <c r="MJ364" s="79" t="str">
        <f>IF(MH$9="", "", IF(AND(NOT('Personnel Details'!$N$35=""), $B364&gt;='Personnel Details'!$N$35), 'Personnel Details'!$Q$35, IF(AND(NOT('Personnel Details'!$I$35=""), $B364&gt;='Personnel Details'!$I$35), 'Personnel Details'!$L$35, 'Personnel Details'!$G$35)))</f>
        <v/>
      </c>
      <c r="MK364" s="59" t="str">
        <f t="shared" si="883"/>
        <v/>
      </c>
      <c r="ML364" s="53"/>
      <c r="MN364" s="78" t="str">
        <f>IF(MN$9="", "", IF(AND(NOT('Personnel Details'!$N$36=""), $B364&gt;='Personnel Details'!$N$36), 'Personnel Details'!$O$36, IF(AND(NOT('Personnel Details'!$I$36=""), $B364&gt;='Personnel Details'!$I$36), 'Personnel Details'!$J$36, 'Personnel Details'!$E$36)))</f>
        <v/>
      </c>
      <c r="MO364" s="59" t="str">
        <f>IF(MN$9="", "", IF(AND(NOT('Personnel Details'!$N$36=""), $B364&gt;='Personnel Details'!$N$36), IF('Personnel Details'!$P$36="","", 'Personnel Details'!$P$36), IF(AND(NOT('Personnel Details'!$I$36=""), $B364&gt;='Personnel Details'!$I$36), IF('Personnel Details'!$K$36="", "", 'Personnel Details'!$K$36), IF('Personnel Details'!$F$36="", "", 'Personnel Details'!$F$36))))</f>
        <v/>
      </c>
      <c r="MP364" s="79" t="str">
        <f>IF(MN$9="", "", IF(AND(NOT('Personnel Details'!$N$36=""), $B364&gt;='Personnel Details'!$N$36), 'Personnel Details'!$Q$36, IF(AND(NOT('Personnel Details'!$I$36=""), $B364&gt;='Personnel Details'!$I$36), 'Personnel Details'!$L$36, 'Personnel Details'!$G$36)))</f>
        <v/>
      </c>
      <c r="MQ364" s="59" t="str">
        <f t="shared" si="884"/>
        <v/>
      </c>
      <c r="MR364" s="53"/>
      <c r="MT364" s="78" t="str">
        <f>IF(MT$9="", "", IF(AND(NOT('Personnel Details'!$N$37=""), $B364&gt;='Personnel Details'!$N$37), 'Personnel Details'!$O$37, IF(AND(NOT('Personnel Details'!$I$37=""), $B364&gt;='Personnel Details'!$I$37), 'Personnel Details'!$J$37, 'Personnel Details'!$E$37)))</f>
        <v/>
      </c>
      <c r="MU364" s="59" t="str">
        <f>IF(MT$9="", "", IF(AND(NOT('Personnel Details'!$N$37=""), $B364&gt;='Personnel Details'!$N$37), IF('Personnel Details'!$P$37="","", 'Personnel Details'!$P$37), IF(AND(NOT('Personnel Details'!$I$37=""), $B364&gt;='Personnel Details'!$I$37), IF('Personnel Details'!$K$37="", "", 'Personnel Details'!$K$37), IF('Personnel Details'!$F$37="", "", 'Personnel Details'!$F$37))))</f>
        <v/>
      </c>
      <c r="MV364" s="79" t="str">
        <f>IF(MT$9="", "", IF(AND(NOT('Personnel Details'!$N$37=""), $B364&gt;='Personnel Details'!$N$37), 'Personnel Details'!$Q$37, IF(AND(NOT('Personnel Details'!$I$37=""), $B364&gt;='Personnel Details'!$I$37), 'Personnel Details'!$L$37, 'Personnel Details'!$G$37)))</f>
        <v/>
      </c>
      <c r="MW364" s="59" t="str">
        <f t="shared" si="885"/>
        <v/>
      </c>
      <c r="MX364" s="53"/>
      <c r="MZ364" s="78" t="str">
        <f>IF(MZ$9="", "", IF(AND(NOT('Personnel Details'!$N$38=""), $B364&gt;='Personnel Details'!$N$38), 'Personnel Details'!$O$38, IF(AND(NOT('Personnel Details'!$I$38=""), $B364&gt;='Personnel Details'!$I$38), 'Personnel Details'!$J$38, 'Personnel Details'!$E$38)))</f>
        <v/>
      </c>
      <c r="NA364" s="59" t="str">
        <f>IF(MZ$9="", "", IF(AND(NOT('Personnel Details'!$N$38=""), $B364&gt;='Personnel Details'!$N$38), IF('Personnel Details'!$P$38="","", 'Personnel Details'!$P$38), IF(AND(NOT('Personnel Details'!$I$38=""), $B364&gt;='Personnel Details'!$I$38), IF('Personnel Details'!$K$38="", "", 'Personnel Details'!$K$38), IF('Personnel Details'!$F$38="", "", 'Personnel Details'!$F$38))))</f>
        <v/>
      </c>
      <c r="NB364" s="79" t="str">
        <f>IF(MZ$9="", "", IF(AND(NOT('Personnel Details'!$N$38=""), $B364&gt;='Personnel Details'!$N$38), 'Personnel Details'!$Q$38, IF(AND(NOT('Personnel Details'!$I$38=""), $B364&gt;='Personnel Details'!$I$38), 'Personnel Details'!$L$38, 'Personnel Details'!$G$38)))</f>
        <v/>
      </c>
      <c r="NC364" s="59" t="str">
        <f t="shared" si="886"/>
        <v/>
      </c>
      <c r="ND364" s="53"/>
      <c r="NF364" s="78" t="str">
        <f>IF(NF$9="", "", IF(AND(NOT('Personnel Details'!$N$39=""), $B364&gt;='Personnel Details'!$N$39), 'Personnel Details'!$O$39, IF(AND(NOT('Personnel Details'!$I$39=""), $B364&gt;='Personnel Details'!$I$39), 'Personnel Details'!$J$39, 'Personnel Details'!$E$39)))</f>
        <v/>
      </c>
      <c r="NG364" s="59" t="str">
        <f>IF(NF$9="", "", IF(AND(NOT('Personnel Details'!$N$39=""), $B364&gt;='Personnel Details'!$N$39), IF('Personnel Details'!$P$39="","", 'Personnel Details'!$P$39), IF(AND(NOT('Personnel Details'!$I$39=""), $B364&gt;='Personnel Details'!$I$39), IF('Personnel Details'!$K$39="", "", 'Personnel Details'!$K$39), IF('Personnel Details'!$F$39="", "", 'Personnel Details'!$F$39))))</f>
        <v/>
      </c>
      <c r="NH364" s="79" t="str">
        <f>IF(NF$9="", "", IF(AND(NOT('Personnel Details'!$N$39=""), $B364&gt;='Personnel Details'!$N$39), 'Personnel Details'!$Q$39, IF(AND(NOT('Personnel Details'!$I$39=""), $B364&gt;='Personnel Details'!$I$39), 'Personnel Details'!$L$39, 'Personnel Details'!$G$39)))</f>
        <v/>
      </c>
      <c r="NI364" s="59" t="str">
        <f t="shared" si="887"/>
        <v/>
      </c>
      <c r="NJ364" s="53"/>
      <c r="NL364" s="78" t="str">
        <f>IF(NL$9="", "", IF(AND(NOT('Personnel Details'!$N$40=""), $B364&gt;='Personnel Details'!$N$40), 'Personnel Details'!$O$40, IF(AND(NOT('Personnel Details'!$I$40=""), $B364&gt;='Personnel Details'!$I$40), 'Personnel Details'!$J$40, 'Personnel Details'!$E$40)))</f>
        <v/>
      </c>
      <c r="NM364" s="59" t="str">
        <f>IF(NL$9="", "", IF(AND(NOT('Personnel Details'!$N$40=""), $B364&gt;='Personnel Details'!$N$40), IF('Personnel Details'!$P$40="","", 'Personnel Details'!$P$40), IF(AND(NOT('Personnel Details'!$I$40=""), $B364&gt;='Personnel Details'!$I$40), IF('Personnel Details'!$K$40="", "", 'Personnel Details'!$K$40), IF('Personnel Details'!$F$40="", "", 'Personnel Details'!$F$40))))</f>
        <v/>
      </c>
      <c r="NN364" s="79" t="str">
        <f>IF(NL$9="", "", IF(AND(NOT('Personnel Details'!$N$40=""), $B364&gt;='Personnel Details'!$N$40), 'Personnel Details'!$Q$40, IF(AND(NOT('Personnel Details'!$I$40=""), $B364&gt;='Personnel Details'!$I$40), 'Personnel Details'!$L$40, 'Personnel Details'!$G$40)))</f>
        <v/>
      </c>
      <c r="NO364" s="59" t="str">
        <f t="shared" si="888"/>
        <v/>
      </c>
      <c r="NP364" s="53"/>
    </row>
    <row r="365" spans="1:380" x14ac:dyDescent="0.25">
      <c r="A365" s="32"/>
      <c r="B365" s="113" t="str">
        <f>IFERROR(IF(B364+1&gt;'Personnel Details'!$U$5, "", B364+1), "")</f>
        <v/>
      </c>
      <c r="C365" s="32"/>
      <c r="D365" s="120"/>
      <c r="E365" s="13" t="str">
        <f t="shared" si="767"/>
        <v/>
      </c>
      <c r="F365" s="13" t="str">
        <f t="shared" si="798"/>
        <v/>
      </c>
      <c r="G365" s="56" t="str">
        <f t="shared" si="889"/>
        <v/>
      </c>
      <c r="H365" s="16" t="str">
        <f t="shared" si="799"/>
        <v/>
      </c>
      <c r="I365" s="32"/>
      <c r="J365" s="120"/>
      <c r="K365" s="62" t="str">
        <f t="shared" si="768"/>
        <v/>
      </c>
      <c r="L365" s="62" t="str">
        <f t="shared" si="800"/>
        <v/>
      </c>
      <c r="M365" s="65" t="str">
        <f t="shared" si="890"/>
        <v/>
      </c>
      <c r="N365" s="68" t="str">
        <f t="shared" si="801"/>
        <v/>
      </c>
      <c r="O365" s="32"/>
      <c r="P365" s="120"/>
      <c r="Q365" s="62" t="str">
        <f t="shared" si="769"/>
        <v/>
      </c>
      <c r="R365" s="62" t="str">
        <f t="shared" si="802"/>
        <v/>
      </c>
      <c r="S365" s="65" t="str">
        <f t="shared" si="891"/>
        <v/>
      </c>
      <c r="T365" s="68" t="str">
        <f t="shared" si="803"/>
        <v/>
      </c>
      <c r="U365" s="32"/>
      <c r="V365" s="120"/>
      <c r="W365" s="62" t="str">
        <f t="shared" si="770"/>
        <v/>
      </c>
      <c r="X365" s="62" t="str">
        <f t="shared" si="804"/>
        <v/>
      </c>
      <c r="Y365" s="65" t="str">
        <f t="shared" si="892"/>
        <v/>
      </c>
      <c r="Z365" s="68" t="str">
        <f t="shared" si="805"/>
        <v/>
      </c>
      <c r="AA365" s="32"/>
      <c r="AB365" s="120"/>
      <c r="AC365" s="62" t="str">
        <f t="shared" si="771"/>
        <v/>
      </c>
      <c r="AD365" s="62" t="str">
        <f t="shared" si="806"/>
        <v/>
      </c>
      <c r="AE365" s="65" t="str">
        <f t="shared" si="893"/>
        <v/>
      </c>
      <c r="AF365" s="68" t="str">
        <f t="shared" si="807"/>
        <v/>
      </c>
      <c r="AG365" s="32"/>
      <c r="AH365" s="120"/>
      <c r="AI365" s="62" t="str">
        <f t="shared" si="772"/>
        <v/>
      </c>
      <c r="AJ365" s="62" t="str">
        <f t="shared" si="808"/>
        <v/>
      </c>
      <c r="AK365" s="65" t="str">
        <f t="shared" si="894"/>
        <v/>
      </c>
      <c r="AL365" s="68" t="str">
        <f t="shared" si="809"/>
        <v/>
      </c>
      <c r="AM365" s="32"/>
      <c r="AN365" s="120"/>
      <c r="AO365" s="62" t="str">
        <f t="shared" si="773"/>
        <v/>
      </c>
      <c r="AP365" s="62" t="str">
        <f t="shared" si="810"/>
        <v/>
      </c>
      <c r="AQ365" s="65" t="str">
        <f t="shared" si="895"/>
        <v/>
      </c>
      <c r="AR365" s="68" t="str">
        <f t="shared" si="811"/>
        <v/>
      </c>
      <c r="AS365" s="32"/>
      <c r="AT365" s="120"/>
      <c r="AU365" s="62" t="str">
        <f t="shared" si="774"/>
        <v/>
      </c>
      <c r="AV365" s="62" t="str">
        <f t="shared" si="812"/>
        <v/>
      </c>
      <c r="AW365" s="65" t="str">
        <f t="shared" si="896"/>
        <v/>
      </c>
      <c r="AX365" s="68" t="str">
        <f t="shared" si="813"/>
        <v/>
      </c>
      <c r="AY365" s="32"/>
      <c r="AZ365" s="120"/>
      <c r="BA365" s="62" t="str">
        <f t="shared" si="775"/>
        <v/>
      </c>
      <c r="BB365" s="62" t="str">
        <f t="shared" si="814"/>
        <v/>
      </c>
      <c r="BC365" s="65" t="str">
        <f t="shared" si="897"/>
        <v/>
      </c>
      <c r="BD365" s="68" t="str">
        <f t="shared" si="815"/>
        <v/>
      </c>
      <c r="BE365" s="32"/>
      <c r="BF365" s="120"/>
      <c r="BG365" s="62" t="str">
        <f t="shared" si="776"/>
        <v/>
      </c>
      <c r="BH365" s="62" t="str">
        <f t="shared" si="816"/>
        <v/>
      </c>
      <c r="BI365" s="65" t="str">
        <f t="shared" si="898"/>
        <v/>
      </c>
      <c r="BJ365" s="68" t="str">
        <f t="shared" si="817"/>
        <v/>
      </c>
      <c r="BK365" s="32"/>
      <c r="BL365" s="120"/>
      <c r="BM365" s="62" t="str">
        <f t="shared" si="777"/>
        <v/>
      </c>
      <c r="BN365" s="62" t="str">
        <f t="shared" si="818"/>
        <v/>
      </c>
      <c r="BO365" s="65" t="str">
        <f t="shared" si="899"/>
        <v/>
      </c>
      <c r="BP365" s="68" t="str">
        <f t="shared" si="819"/>
        <v/>
      </c>
      <c r="BQ365" s="32"/>
      <c r="BR365" s="120"/>
      <c r="BS365" s="62" t="str">
        <f t="shared" si="778"/>
        <v/>
      </c>
      <c r="BT365" s="62" t="str">
        <f t="shared" si="820"/>
        <v/>
      </c>
      <c r="BU365" s="65" t="str">
        <f t="shared" si="900"/>
        <v/>
      </c>
      <c r="BV365" s="68" t="str">
        <f t="shared" si="821"/>
        <v/>
      </c>
      <c r="BW365" s="32"/>
      <c r="BX365" s="120"/>
      <c r="BY365" s="62" t="str">
        <f t="shared" si="779"/>
        <v/>
      </c>
      <c r="BZ365" s="62" t="str">
        <f t="shared" si="822"/>
        <v/>
      </c>
      <c r="CA365" s="65" t="str">
        <f t="shared" si="901"/>
        <v/>
      </c>
      <c r="CB365" s="68" t="str">
        <f t="shared" si="823"/>
        <v/>
      </c>
      <c r="CC365" s="32"/>
      <c r="CD365" s="120"/>
      <c r="CE365" s="62" t="str">
        <f t="shared" si="780"/>
        <v/>
      </c>
      <c r="CF365" s="62" t="str">
        <f t="shared" si="824"/>
        <v/>
      </c>
      <c r="CG365" s="65" t="str">
        <f t="shared" si="902"/>
        <v/>
      </c>
      <c r="CH365" s="68" t="str">
        <f t="shared" si="825"/>
        <v/>
      </c>
      <c r="CI365" s="32"/>
      <c r="CJ365" s="120"/>
      <c r="CK365" s="62" t="str">
        <f t="shared" si="781"/>
        <v/>
      </c>
      <c r="CL365" s="62" t="str">
        <f t="shared" si="826"/>
        <v/>
      </c>
      <c r="CM365" s="65" t="str">
        <f t="shared" si="903"/>
        <v/>
      </c>
      <c r="CN365" s="68" t="str">
        <f t="shared" si="827"/>
        <v/>
      </c>
      <c r="CO365" s="32"/>
      <c r="CP365" s="120"/>
      <c r="CQ365" s="62" t="str">
        <f t="shared" si="782"/>
        <v/>
      </c>
      <c r="CR365" s="62" t="str">
        <f t="shared" si="828"/>
        <v/>
      </c>
      <c r="CS365" s="65" t="str">
        <f t="shared" si="904"/>
        <v/>
      </c>
      <c r="CT365" s="68" t="str">
        <f t="shared" si="829"/>
        <v/>
      </c>
      <c r="CU365" s="32"/>
      <c r="CV365" s="120"/>
      <c r="CW365" s="62" t="str">
        <f t="shared" si="783"/>
        <v/>
      </c>
      <c r="CX365" s="62" t="str">
        <f t="shared" si="830"/>
        <v/>
      </c>
      <c r="CY365" s="65" t="str">
        <f t="shared" si="905"/>
        <v/>
      </c>
      <c r="CZ365" s="68" t="str">
        <f t="shared" si="831"/>
        <v/>
      </c>
      <c r="DA365" s="32"/>
      <c r="DB365" s="120"/>
      <c r="DC365" s="62" t="str">
        <f t="shared" si="784"/>
        <v/>
      </c>
      <c r="DD365" s="62" t="str">
        <f t="shared" si="832"/>
        <v/>
      </c>
      <c r="DE365" s="65" t="str">
        <f t="shared" si="906"/>
        <v/>
      </c>
      <c r="DF365" s="68" t="str">
        <f t="shared" si="833"/>
        <v/>
      </c>
      <c r="DG365" s="32"/>
      <c r="DH365" s="120"/>
      <c r="DI365" s="62" t="str">
        <f t="shared" si="785"/>
        <v/>
      </c>
      <c r="DJ365" s="62" t="str">
        <f t="shared" si="834"/>
        <v/>
      </c>
      <c r="DK365" s="65" t="str">
        <f t="shared" si="907"/>
        <v/>
      </c>
      <c r="DL365" s="68" t="str">
        <f t="shared" si="835"/>
        <v/>
      </c>
      <c r="DM365" s="32"/>
      <c r="DN365" s="120"/>
      <c r="DO365" s="62" t="str">
        <f t="shared" si="786"/>
        <v/>
      </c>
      <c r="DP365" s="62" t="str">
        <f t="shared" si="836"/>
        <v/>
      </c>
      <c r="DQ365" s="65" t="str">
        <f t="shared" si="908"/>
        <v/>
      </c>
      <c r="DR365" s="68" t="str">
        <f t="shared" si="837"/>
        <v/>
      </c>
      <c r="DS365" s="32"/>
      <c r="DT365" s="120"/>
      <c r="DU365" s="62" t="str">
        <f t="shared" si="787"/>
        <v/>
      </c>
      <c r="DV365" s="62" t="str">
        <f t="shared" si="838"/>
        <v/>
      </c>
      <c r="DW365" s="65" t="str">
        <f t="shared" si="909"/>
        <v/>
      </c>
      <c r="DX365" s="68" t="str">
        <f t="shared" si="839"/>
        <v/>
      </c>
      <c r="DY365" s="32"/>
      <c r="DZ365" s="120"/>
      <c r="EA365" s="62" t="str">
        <f t="shared" si="788"/>
        <v/>
      </c>
      <c r="EB365" s="62" t="str">
        <f t="shared" si="840"/>
        <v/>
      </c>
      <c r="EC365" s="65" t="str">
        <f t="shared" si="910"/>
        <v/>
      </c>
      <c r="ED365" s="68" t="str">
        <f t="shared" si="841"/>
        <v/>
      </c>
      <c r="EE365" s="32"/>
      <c r="EF365" s="120"/>
      <c r="EG365" s="62" t="str">
        <f t="shared" si="789"/>
        <v/>
      </c>
      <c r="EH365" s="62" t="str">
        <f t="shared" si="842"/>
        <v/>
      </c>
      <c r="EI365" s="65" t="str">
        <f t="shared" si="911"/>
        <v/>
      </c>
      <c r="EJ365" s="68" t="str">
        <f t="shared" si="843"/>
        <v/>
      </c>
      <c r="EK365" s="32"/>
      <c r="EL365" s="120"/>
      <c r="EM365" s="62" t="str">
        <f t="shared" si="790"/>
        <v/>
      </c>
      <c r="EN365" s="62" t="str">
        <f t="shared" si="844"/>
        <v/>
      </c>
      <c r="EO365" s="65" t="str">
        <f t="shared" si="912"/>
        <v/>
      </c>
      <c r="EP365" s="68" t="str">
        <f t="shared" si="845"/>
        <v/>
      </c>
      <c r="EQ365" s="32"/>
      <c r="ER365" s="120"/>
      <c r="ES365" s="62" t="str">
        <f t="shared" si="791"/>
        <v/>
      </c>
      <c r="ET365" s="62" t="str">
        <f t="shared" si="846"/>
        <v/>
      </c>
      <c r="EU365" s="65" t="str">
        <f t="shared" si="913"/>
        <v/>
      </c>
      <c r="EV365" s="68" t="str">
        <f t="shared" si="847"/>
        <v/>
      </c>
      <c r="EW365" s="32"/>
      <c r="EX365" s="120"/>
      <c r="EY365" s="62" t="str">
        <f t="shared" si="792"/>
        <v/>
      </c>
      <c r="EZ365" s="62" t="str">
        <f t="shared" si="848"/>
        <v/>
      </c>
      <c r="FA365" s="65" t="str">
        <f t="shared" si="914"/>
        <v/>
      </c>
      <c r="FB365" s="68" t="str">
        <f t="shared" si="849"/>
        <v/>
      </c>
      <c r="FC365" s="32"/>
      <c r="FD365" s="120"/>
      <c r="FE365" s="62" t="str">
        <f t="shared" si="793"/>
        <v/>
      </c>
      <c r="FF365" s="62" t="str">
        <f t="shared" si="850"/>
        <v/>
      </c>
      <c r="FG365" s="65" t="str">
        <f t="shared" si="915"/>
        <v/>
      </c>
      <c r="FH365" s="68" t="str">
        <f t="shared" si="851"/>
        <v/>
      </c>
      <c r="FI365" s="32"/>
      <c r="FJ365" s="120"/>
      <c r="FK365" s="62" t="str">
        <f t="shared" si="794"/>
        <v/>
      </c>
      <c r="FL365" s="62" t="str">
        <f t="shared" si="852"/>
        <v/>
      </c>
      <c r="FM365" s="65" t="str">
        <f t="shared" si="916"/>
        <v/>
      </c>
      <c r="FN365" s="68" t="str">
        <f t="shared" si="853"/>
        <v/>
      </c>
      <c r="FO365" s="32"/>
      <c r="FP365" s="120"/>
      <c r="FQ365" s="62" t="str">
        <f t="shared" si="795"/>
        <v/>
      </c>
      <c r="FR365" s="62" t="str">
        <f t="shared" si="854"/>
        <v/>
      </c>
      <c r="FS365" s="65" t="str">
        <f t="shared" si="917"/>
        <v/>
      </c>
      <c r="FT365" s="68" t="str">
        <f t="shared" si="855"/>
        <v/>
      </c>
      <c r="FU365" s="32"/>
      <c r="FV365" s="120"/>
      <c r="FW365" s="62" t="str">
        <f t="shared" si="796"/>
        <v/>
      </c>
      <c r="FX365" s="62" t="str">
        <f t="shared" si="856"/>
        <v/>
      </c>
      <c r="FY365" s="65" t="str">
        <f t="shared" si="918"/>
        <v/>
      </c>
      <c r="FZ365" s="68" t="str">
        <f t="shared" si="857"/>
        <v/>
      </c>
      <c r="GA365" s="32"/>
      <c r="GC365" s="7" t="str">
        <f t="shared" si="858"/>
        <v/>
      </c>
      <c r="GD365" s="7" t="str">
        <f t="shared" ca="1" si="797"/>
        <v/>
      </c>
      <c r="GT365" s="71" t="str">
        <f>IF(GT$9="", "", IF(AND(NOT('Personnel Details'!$N$11=""), $B365&gt;='Personnel Details'!$N$11), 'Personnel Details'!$O$11, IF(AND(NOT('Personnel Details'!$I$11=""), $B365&gt;='Personnel Details'!$I$11), 'Personnel Details'!$J$11, 'Personnel Details'!$E$11)))</f>
        <v/>
      </c>
      <c r="GU365" s="59" t="str">
        <f>IF(GT$9="", "", IF(AND(NOT('Personnel Details'!$N$11=""), $B365&gt;='Personnel Details'!$N$11), IF('Personnel Details'!$P$11="","", 'Personnel Details'!$P$11), IF(AND(NOT('Personnel Details'!$I$11=""), $B365&gt;='Personnel Details'!$I$11), IF('Personnel Details'!$K$11="", "", 'Personnel Details'!$K$11), IF('Personnel Details'!$F$11="", "", 'Personnel Details'!$F$11))))</f>
        <v/>
      </c>
      <c r="GV365" s="74" t="str">
        <f>IF(GT$9="", "", IF(AND(NOT('Personnel Details'!$N$11=""), $B365&gt;='Personnel Details'!$N$11), 'Personnel Details'!$Q$11, IF(AND(NOT('Personnel Details'!$I$11=""), $B365&gt;='Personnel Details'!$I$11), 'Personnel Details'!$L$11, 'Personnel Details'!$G$11)))</f>
        <v/>
      </c>
      <c r="GW365" s="59" t="str">
        <f t="shared" si="859"/>
        <v/>
      </c>
      <c r="GX365" s="53"/>
      <c r="GZ365" s="78" t="str">
        <f>IF(GZ$9="", "", IF(AND(NOT('Personnel Details'!$N$12=""), $B365&gt;='Personnel Details'!$N$12), 'Personnel Details'!$O$12, IF(AND(NOT('Personnel Details'!$I$12=""), $B365&gt;='Personnel Details'!$I$12), 'Personnel Details'!$J$12, 'Personnel Details'!$E$12)))</f>
        <v/>
      </c>
      <c r="HA365" s="59" t="str">
        <f>IF(GZ$9="", "", IF(AND(NOT('Personnel Details'!$N$12=""), $B365&gt;='Personnel Details'!$N$12), IF('Personnel Details'!$P$12="","", 'Personnel Details'!$P$12), IF(AND(NOT('Personnel Details'!$I$12=""), $B365&gt;='Personnel Details'!$I$12), IF('Personnel Details'!$K$12="", "", 'Personnel Details'!$K$12), IF('Personnel Details'!$F$12="", "", 'Personnel Details'!$F$12))))</f>
        <v/>
      </c>
      <c r="HB365" s="79" t="str">
        <f>IF(GZ$9="", "", IF(AND(NOT('Personnel Details'!$N$12=""), $B365&gt;='Personnel Details'!$N$12), 'Personnel Details'!$Q$12, IF(AND(NOT('Personnel Details'!$I$12=""), $B365&gt;='Personnel Details'!$I$12), 'Personnel Details'!$L$12, 'Personnel Details'!$G$12)))</f>
        <v/>
      </c>
      <c r="HC365" s="59" t="str">
        <f t="shared" si="860"/>
        <v/>
      </c>
      <c r="HD365" s="53"/>
      <c r="HF365" s="78" t="str">
        <f>IF(HF$9="", "", IF(AND(NOT('Personnel Details'!$N$13=""), $B365&gt;='Personnel Details'!$N$13), 'Personnel Details'!$O$13, IF(AND(NOT('Personnel Details'!$I$13=""), $B365&gt;='Personnel Details'!$I$13), 'Personnel Details'!$J$13, 'Personnel Details'!$E$13)))</f>
        <v/>
      </c>
      <c r="HG365" s="59" t="str">
        <f>IF(HF$9="", "", IF(AND(NOT('Personnel Details'!$N$13=""), $B365&gt;='Personnel Details'!$N$13), IF('Personnel Details'!$P$13="","", 'Personnel Details'!$P$13), IF(AND(NOT('Personnel Details'!$I$13=""), $B365&gt;='Personnel Details'!$I$13), IF('Personnel Details'!$K$13="", "", 'Personnel Details'!$K$13), IF('Personnel Details'!$F$13="", "", 'Personnel Details'!$F$13))))</f>
        <v/>
      </c>
      <c r="HH365" s="79" t="str">
        <f>IF(HF$9="", "", IF(AND(NOT('Personnel Details'!$N$13=""), $B365&gt;='Personnel Details'!$N$13), 'Personnel Details'!$Q$13, IF(AND(NOT('Personnel Details'!$I$13=""), $B365&gt;='Personnel Details'!$I$13), 'Personnel Details'!$L$13, 'Personnel Details'!$G$13)))</f>
        <v/>
      </c>
      <c r="HI365" s="59" t="str">
        <f t="shared" si="861"/>
        <v/>
      </c>
      <c r="HJ365" s="53"/>
      <c r="HL365" s="78" t="str">
        <f>IF(HL$9="", "", IF(AND(NOT('Personnel Details'!$N$14=""), $B365&gt;='Personnel Details'!$N$14), 'Personnel Details'!$O$14, IF(AND(NOT('Personnel Details'!$I$14=""), $B365&gt;='Personnel Details'!$I$14), 'Personnel Details'!$J$14, 'Personnel Details'!$E$14)))</f>
        <v/>
      </c>
      <c r="HM365" s="59" t="str">
        <f>IF(HL$9="", "", IF(AND(NOT('Personnel Details'!$N$14=""), $B365&gt;='Personnel Details'!$N$14), IF('Personnel Details'!$P$14="","", 'Personnel Details'!$P$14), IF(AND(NOT('Personnel Details'!$I$14=""), $B365&gt;='Personnel Details'!$I$14), IF('Personnel Details'!$K$14="", "", 'Personnel Details'!$K$14), IF('Personnel Details'!$F$14="", "", 'Personnel Details'!$F$14))))</f>
        <v/>
      </c>
      <c r="HN365" s="79" t="str">
        <f>IF(HL$9="", "", IF(AND(NOT('Personnel Details'!$N$14=""), $B365&gt;='Personnel Details'!$N$14), 'Personnel Details'!$Q$14, IF(AND(NOT('Personnel Details'!$I$14=""), $B365&gt;='Personnel Details'!$I$14), 'Personnel Details'!$L$14, 'Personnel Details'!$G$14)))</f>
        <v/>
      </c>
      <c r="HO365" s="59" t="str">
        <f t="shared" si="862"/>
        <v/>
      </c>
      <c r="HP365" s="53"/>
      <c r="HR365" s="78" t="str">
        <f>IF(HR$9="", "", IF(AND(NOT('Personnel Details'!$N$15=""), $B365&gt;='Personnel Details'!$N$15), 'Personnel Details'!$O$15, IF(AND(NOT('Personnel Details'!$I$15=""), $B365&gt;='Personnel Details'!$I$15), 'Personnel Details'!$J$15, 'Personnel Details'!$E$15)))</f>
        <v/>
      </c>
      <c r="HS365" s="59" t="str">
        <f>IF(HR$9="", "", IF(AND(NOT('Personnel Details'!$N$15=""), $B365&gt;='Personnel Details'!$N$15), IF('Personnel Details'!$P$15="","", 'Personnel Details'!$P$15), IF(AND(NOT('Personnel Details'!$I$15=""), $B365&gt;='Personnel Details'!$I$15), IF('Personnel Details'!$K$15="", "", 'Personnel Details'!$K$15), IF('Personnel Details'!$F$15="", "", 'Personnel Details'!$F$15))))</f>
        <v/>
      </c>
      <c r="HT365" s="79" t="str">
        <f>IF(HR$9="", "", IF(AND(NOT('Personnel Details'!$N$15=""), $B365&gt;='Personnel Details'!$N$15), 'Personnel Details'!$Q$15, IF(AND(NOT('Personnel Details'!$I$15=""), $B365&gt;='Personnel Details'!$I$15), 'Personnel Details'!$L$15, 'Personnel Details'!$G$15)))</f>
        <v/>
      </c>
      <c r="HU365" s="59" t="str">
        <f t="shared" si="863"/>
        <v/>
      </c>
      <c r="HV365" s="53"/>
      <c r="HX365" s="78" t="str">
        <f>IF(HX$9="", "", IF(AND(NOT('Personnel Details'!$N$16=""), $B365&gt;='Personnel Details'!$N$16), 'Personnel Details'!$O$16, IF(AND(NOT('Personnel Details'!$I$16=""), $B365&gt;='Personnel Details'!$I$16), 'Personnel Details'!$J$16, 'Personnel Details'!$E$16)))</f>
        <v/>
      </c>
      <c r="HY365" s="59" t="str">
        <f>IF(HX$9="", "", IF(AND(NOT('Personnel Details'!$N$16=""), $B365&gt;='Personnel Details'!$N$16), IF('Personnel Details'!$P$16="","", 'Personnel Details'!$P$16), IF(AND(NOT('Personnel Details'!$I$16=""), $B365&gt;='Personnel Details'!$I$16), IF('Personnel Details'!$K$16="", "", 'Personnel Details'!$K$16), IF('Personnel Details'!$F$16="", "", 'Personnel Details'!$F$16))))</f>
        <v/>
      </c>
      <c r="HZ365" s="79" t="str">
        <f>IF(HX$9="", "", IF(AND(NOT('Personnel Details'!$N$16=""), $B365&gt;='Personnel Details'!$N$16), 'Personnel Details'!$Q$16, IF(AND(NOT('Personnel Details'!$I$16=""), $B365&gt;='Personnel Details'!$I$16), 'Personnel Details'!$L$16, 'Personnel Details'!$G$16)))</f>
        <v/>
      </c>
      <c r="IA365" s="59" t="str">
        <f t="shared" si="864"/>
        <v/>
      </c>
      <c r="IB365" s="53"/>
      <c r="ID365" s="78" t="str">
        <f>IF(ID$9="", "", IF(AND(NOT('Personnel Details'!$N$17=""), $B365&gt;='Personnel Details'!$N$17), 'Personnel Details'!$O$17, IF(AND(NOT('Personnel Details'!$I$17=""), $B365&gt;='Personnel Details'!$I$17), 'Personnel Details'!$J$17, 'Personnel Details'!$E$17)))</f>
        <v/>
      </c>
      <c r="IE365" s="59" t="str">
        <f>IF(ID$9="", "", IF(AND(NOT('Personnel Details'!$N$17=""), $B365&gt;='Personnel Details'!$N$17), IF('Personnel Details'!$P$17="","", 'Personnel Details'!$P$17), IF(AND(NOT('Personnel Details'!$I$17=""), $B365&gt;='Personnel Details'!$I$17), IF('Personnel Details'!$K$17="", "", 'Personnel Details'!$K$17), IF('Personnel Details'!$F$17="", "", 'Personnel Details'!$F$17))))</f>
        <v/>
      </c>
      <c r="IF365" s="79" t="str">
        <f>IF(ID$9="", "", IF(AND(NOT('Personnel Details'!$N$17=""), $B365&gt;='Personnel Details'!$N$17), 'Personnel Details'!$Q$17, IF(AND(NOT('Personnel Details'!$I$17=""), $B365&gt;='Personnel Details'!$I$17), 'Personnel Details'!$L$17, 'Personnel Details'!$G$17)))</f>
        <v/>
      </c>
      <c r="IG365" s="59" t="str">
        <f t="shared" si="865"/>
        <v/>
      </c>
      <c r="IH365" s="53"/>
      <c r="IJ365" s="78" t="str">
        <f>IF(IJ$9="", "", IF(AND(NOT('Personnel Details'!$N$18=""), $B365&gt;='Personnel Details'!$N$18), 'Personnel Details'!$O$18, IF(AND(NOT('Personnel Details'!$I$18=""), $B365&gt;='Personnel Details'!$I$18), 'Personnel Details'!$J$18, 'Personnel Details'!$E$18)))</f>
        <v/>
      </c>
      <c r="IK365" s="59" t="str">
        <f>IF(IJ$9="", "", IF(AND(NOT('Personnel Details'!$N$18=""), $B365&gt;='Personnel Details'!$N$18), IF('Personnel Details'!$P$18="","", 'Personnel Details'!$P$18), IF(AND(NOT('Personnel Details'!$I$18=""), $B365&gt;='Personnel Details'!$I$18), IF('Personnel Details'!$K$18="", "", 'Personnel Details'!$K$18), IF('Personnel Details'!$F$18="", "", 'Personnel Details'!$F$18))))</f>
        <v/>
      </c>
      <c r="IL365" s="79" t="str">
        <f>IF(IJ$9="", "", IF(AND(NOT('Personnel Details'!$N$18=""), $B365&gt;='Personnel Details'!$N$18), 'Personnel Details'!$Q$18, IF(AND(NOT('Personnel Details'!$I$18=""), $B365&gt;='Personnel Details'!$I$18), 'Personnel Details'!$L$18, 'Personnel Details'!$G$18)))</f>
        <v/>
      </c>
      <c r="IM365" s="59" t="str">
        <f t="shared" si="866"/>
        <v/>
      </c>
      <c r="IN365" s="53"/>
      <c r="IP365" s="78" t="str">
        <f>IF(IP$9="", "", IF(AND(NOT('Personnel Details'!$N$19=""), $B365&gt;='Personnel Details'!$N$19), 'Personnel Details'!$O$19, IF(AND(NOT('Personnel Details'!$I$19=""), $B365&gt;='Personnel Details'!$I$19), 'Personnel Details'!$J$19, 'Personnel Details'!$E$19)))</f>
        <v/>
      </c>
      <c r="IQ365" s="59" t="str">
        <f>IF(IP$9="", "", IF(AND(NOT('Personnel Details'!$N$19=""), $B365&gt;='Personnel Details'!$N$19), IF('Personnel Details'!$P$19="","", 'Personnel Details'!$P$19), IF(AND(NOT('Personnel Details'!$I$19=""), $B365&gt;='Personnel Details'!$I$19), IF('Personnel Details'!$K$19="", "", 'Personnel Details'!$K$19), IF('Personnel Details'!$F$19="", "", 'Personnel Details'!$F$19))))</f>
        <v/>
      </c>
      <c r="IR365" s="79" t="str">
        <f>IF(IP$9="", "", IF(AND(NOT('Personnel Details'!$N$19=""), $B365&gt;='Personnel Details'!$N$19), 'Personnel Details'!$Q$19, IF(AND(NOT('Personnel Details'!$I$19=""), $B365&gt;='Personnel Details'!$I$19), 'Personnel Details'!$L$19, 'Personnel Details'!$G$19)))</f>
        <v/>
      </c>
      <c r="IS365" s="59" t="str">
        <f t="shared" si="867"/>
        <v/>
      </c>
      <c r="IT365" s="53"/>
      <c r="IV365" s="78" t="str">
        <f>IF(IV$9="", "", IF(AND(NOT('Personnel Details'!$N$20=""), $B365&gt;='Personnel Details'!$N$20), 'Personnel Details'!$O$20, IF(AND(NOT('Personnel Details'!$I$20=""), $B365&gt;='Personnel Details'!$I$20), 'Personnel Details'!$J$20, 'Personnel Details'!$E$20)))</f>
        <v/>
      </c>
      <c r="IW365" s="59" t="str">
        <f>IF(IV$9="", "", IF(AND(NOT('Personnel Details'!$N$20=""), $B365&gt;='Personnel Details'!$N$20), IF('Personnel Details'!$P$20="","", 'Personnel Details'!$P$20), IF(AND(NOT('Personnel Details'!$I$20=""), $B365&gt;='Personnel Details'!$I$20), IF('Personnel Details'!$K$20="", "", 'Personnel Details'!$K$20), IF('Personnel Details'!$F$20="", "", 'Personnel Details'!$F$20))))</f>
        <v/>
      </c>
      <c r="IX365" s="79" t="str">
        <f>IF(IV$9="", "", IF(AND(NOT('Personnel Details'!$N$20=""), $B365&gt;='Personnel Details'!$N$20), 'Personnel Details'!$Q$20, IF(AND(NOT('Personnel Details'!$I$20=""), $B365&gt;='Personnel Details'!$I$20), 'Personnel Details'!$L$20, 'Personnel Details'!$G$20)))</f>
        <v/>
      </c>
      <c r="IY365" s="59" t="str">
        <f t="shared" si="868"/>
        <v/>
      </c>
      <c r="IZ365" s="53"/>
      <c r="JB365" s="78" t="str">
        <f>IF(JB$9="", "", IF(AND(NOT('Personnel Details'!$N$21=""), $B365&gt;='Personnel Details'!$N$21), 'Personnel Details'!$O$21, IF(AND(NOT('Personnel Details'!$I$21=""), $B365&gt;='Personnel Details'!$I$21), 'Personnel Details'!$J$21, 'Personnel Details'!$E$21)))</f>
        <v/>
      </c>
      <c r="JC365" s="59" t="str">
        <f>IF(JB$9="", "", IF(AND(NOT('Personnel Details'!$N$21=""), $B365&gt;='Personnel Details'!$N$21), IF('Personnel Details'!$P$21="","", 'Personnel Details'!$P$21), IF(AND(NOT('Personnel Details'!$I$21=""), $B365&gt;='Personnel Details'!$I$21), IF('Personnel Details'!$K$21="", "", 'Personnel Details'!$K$21), IF('Personnel Details'!$F$21="", "", 'Personnel Details'!$F$21))))</f>
        <v/>
      </c>
      <c r="JD365" s="79" t="str">
        <f>IF(JB$9="", "", IF(AND(NOT('Personnel Details'!$N$21=""), $B365&gt;='Personnel Details'!$N$21), 'Personnel Details'!$Q$21, IF(AND(NOT('Personnel Details'!$I$21=""), $B365&gt;='Personnel Details'!$I$21), 'Personnel Details'!$L$21, 'Personnel Details'!$G$21)))</f>
        <v/>
      </c>
      <c r="JE365" s="59" t="str">
        <f t="shared" si="869"/>
        <v/>
      </c>
      <c r="JF365" s="53"/>
      <c r="JH365" s="78" t="str">
        <f>IF(JH$9="", "", IF(AND(NOT('Personnel Details'!$N$22=""), $B365&gt;='Personnel Details'!$N$22), 'Personnel Details'!$O$22, IF(AND(NOT('Personnel Details'!$I$22=""), $B365&gt;='Personnel Details'!$I$22), 'Personnel Details'!$J$22, 'Personnel Details'!$E$22)))</f>
        <v/>
      </c>
      <c r="JI365" s="59" t="str">
        <f>IF(JH$9="", "", IF(AND(NOT('Personnel Details'!$N$22=""), $B365&gt;='Personnel Details'!$N$22), IF('Personnel Details'!$P$22="","", 'Personnel Details'!$P$22), IF(AND(NOT('Personnel Details'!$I$22=""), $B365&gt;='Personnel Details'!$I$22), IF('Personnel Details'!$K$22="", "", 'Personnel Details'!$K$22), IF('Personnel Details'!$F$22="", "", 'Personnel Details'!$F$22))))</f>
        <v/>
      </c>
      <c r="JJ365" s="79" t="str">
        <f>IF(JH$9="", "", IF(AND(NOT('Personnel Details'!$N$22=""), $B365&gt;='Personnel Details'!$N$22), 'Personnel Details'!$Q$22, IF(AND(NOT('Personnel Details'!$I$22=""), $B365&gt;='Personnel Details'!$I$22), 'Personnel Details'!$L$22, 'Personnel Details'!$G$22)))</f>
        <v/>
      </c>
      <c r="JK365" s="59" t="str">
        <f t="shared" si="870"/>
        <v/>
      </c>
      <c r="JL365" s="53"/>
      <c r="JN365" s="78" t="str">
        <f>IF(JN$9="", "", IF(AND(NOT('Personnel Details'!$N$23=""), $B365&gt;='Personnel Details'!$N$23), 'Personnel Details'!$O$23, IF(AND(NOT('Personnel Details'!$I$23=""), $B365&gt;='Personnel Details'!$I$23), 'Personnel Details'!$J$23, 'Personnel Details'!$E$23)))</f>
        <v/>
      </c>
      <c r="JO365" s="59" t="str">
        <f>IF(JN$9="", "", IF(AND(NOT('Personnel Details'!$N$23=""), $B365&gt;='Personnel Details'!$N$23), IF('Personnel Details'!$P$23="","", 'Personnel Details'!$P$23), IF(AND(NOT('Personnel Details'!$I$23=""), $B365&gt;='Personnel Details'!$I$23), IF('Personnel Details'!$K$23="", "", 'Personnel Details'!$K$23), IF('Personnel Details'!$F$23="", "", 'Personnel Details'!$F$23))))</f>
        <v/>
      </c>
      <c r="JP365" s="79" t="str">
        <f>IF(JN$9="", "", IF(AND(NOT('Personnel Details'!$N$23=""), $B365&gt;='Personnel Details'!$N$23), 'Personnel Details'!$Q$23, IF(AND(NOT('Personnel Details'!$I$23=""), $B365&gt;='Personnel Details'!$I$23), 'Personnel Details'!$L$23, 'Personnel Details'!$G$23)))</f>
        <v/>
      </c>
      <c r="JQ365" s="59" t="str">
        <f t="shared" si="871"/>
        <v/>
      </c>
      <c r="JR365" s="53"/>
      <c r="JT365" s="78" t="str">
        <f>IF(JT$9="", "", IF(AND(NOT('Personnel Details'!$N$24=""), $B365&gt;='Personnel Details'!$N$24), 'Personnel Details'!$O$24, IF(AND(NOT('Personnel Details'!$I$24=""), $B365&gt;='Personnel Details'!$I$24), 'Personnel Details'!$J$24, 'Personnel Details'!$E$24)))</f>
        <v/>
      </c>
      <c r="JU365" s="59" t="str">
        <f>IF(JT$9="", "", IF(AND(NOT('Personnel Details'!$N$24=""), $B365&gt;='Personnel Details'!$N$24), IF('Personnel Details'!$P$24="","", 'Personnel Details'!$P$24), IF(AND(NOT('Personnel Details'!$I$24=""), $B365&gt;='Personnel Details'!$I$24), IF('Personnel Details'!$K$24="", "", 'Personnel Details'!$K$24), IF('Personnel Details'!$F$24="", "", 'Personnel Details'!$F$24))))</f>
        <v/>
      </c>
      <c r="JV365" s="79" t="str">
        <f>IF(JT$9="", "", IF(AND(NOT('Personnel Details'!$N$24=""), $B365&gt;='Personnel Details'!$N$24), 'Personnel Details'!$Q$24, IF(AND(NOT('Personnel Details'!$I$24=""), $B365&gt;='Personnel Details'!$I$24), 'Personnel Details'!$L$24, 'Personnel Details'!$G$24)))</f>
        <v/>
      </c>
      <c r="JW365" s="59" t="str">
        <f t="shared" si="872"/>
        <v/>
      </c>
      <c r="JX365" s="53"/>
      <c r="JZ365" s="78" t="str">
        <f>IF(JZ$9="", "", IF(AND(NOT('Personnel Details'!$N$25=""), $B365&gt;='Personnel Details'!$N$25), 'Personnel Details'!$O$25, IF(AND(NOT('Personnel Details'!$I$25=""), $B365&gt;='Personnel Details'!$I$25), 'Personnel Details'!$J$25, 'Personnel Details'!$E$25)))</f>
        <v/>
      </c>
      <c r="KA365" s="59" t="str">
        <f>IF(JZ$9="", "", IF(AND(NOT('Personnel Details'!$N$25=""), $B365&gt;='Personnel Details'!$N$25), IF('Personnel Details'!$P$25="","", 'Personnel Details'!$P$25), IF(AND(NOT('Personnel Details'!$I$25=""), $B365&gt;='Personnel Details'!$I$25), IF('Personnel Details'!$K$25="", "", 'Personnel Details'!$K$25), IF('Personnel Details'!$F$25="", "", 'Personnel Details'!$F$25))))</f>
        <v/>
      </c>
      <c r="KB365" s="79" t="str">
        <f>IF(JZ$9="", "", IF(AND(NOT('Personnel Details'!$N$25=""), $B365&gt;='Personnel Details'!$N$25), 'Personnel Details'!$Q$25, IF(AND(NOT('Personnel Details'!$I$25=""), $B365&gt;='Personnel Details'!$I$25), 'Personnel Details'!$L$25, 'Personnel Details'!$G$25)))</f>
        <v/>
      </c>
      <c r="KC365" s="59" t="str">
        <f t="shared" si="873"/>
        <v/>
      </c>
      <c r="KD365" s="53"/>
      <c r="KF365" s="78" t="str">
        <f>IF(KF$9="", "", IF(AND(NOT('Personnel Details'!$N$26=""), $B365&gt;='Personnel Details'!$N$26), 'Personnel Details'!$O$26, IF(AND(NOT('Personnel Details'!$I$26=""), $B365&gt;='Personnel Details'!$I$26), 'Personnel Details'!$J$26, 'Personnel Details'!$E$26)))</f>
        <v/>
      </c>
      <c r="KG365" s="59" t="str">
        <f>IF(KF$9="", "", IF(AND(NOT('Personnel Details'!$N$26=""), $B365&gt;='Personnel Details'!$N$26), IF('Personnel Details'!$P$26="","", 'Personnel Details'!$P$26), IF(AND(NOT('Personnel Details'!$I$26=""), $B365&gt;='Personnel Details'!$I$26), IF('Personnel Details'!$K$26="", "", 'Personnel Details'!$K$26), IF('Personnel Details'!$F$26="", "", 'Personnel Details'!$F$26))))</f>
        <v/>
      </c>
      <c r="KH365" s="79" t="str">
        <f>IF(KF$9="", "", IF(AND(NOT('Personnel Details'!$N$26=""), $B365&gt;='Personnel Details'!$N$26), 'Personnel Details'!$Q$26, IF(AND(NOT('Personnel Details'!$I$26=""), $B365&gt;='Personnel Details'!$I$26), 'Personnel Details'!$L$26, 'Personnel Details'!$G$26)))</f>
        <v/>
      </c>
      <c r="KI365" s="59" t="str">
        <f t="shared" si="874"/>
        <v/>
      </c>
      <c r="KJ365" s="53"/>
      <c r="KL365" s="78" t="str">
        <f>IF(KL$9="", "", IF(AND(NOT('Personnel Details'!$N$27=""), $B365&gt;='Personnel Details'!$N$27), 'Personnel Details'!$O$27, IF(AND(NOT('Personnel Details'!$I$27=""), $B365&gt;='Personnel Details'!$I$27), 'Personnel Details'!$J$27, 'Personnel Details'!$E$27)))</f>
        <v/>
      </c>
      <c r="KM365" s="59" t="str">
        <f>IF(KL$9="", "", IF(AND(NOT('Personnel Details'!$N$27=""), $B365&gt;='Personnel Details'!$N$27), IF('Personnel Details'!$P$27="","", 'Personnel Details'!$P$27), IF(AND(NOT('Personnel Details'!$I$27=""), $B365&gt;='Personnel Details'!$I$27), IF('Personnel Details'!$K$27="", "", 'Personnel Details'!$K$27), IF('Personnel Details'!$F$27="", "", 'Personnel Details'!$F$27))))</f>
        <v/>
      </c>
      <c r="KN365" s="79" t="str">
        <f>IF(KL$9="", "", IF(AND(NOT('Personnel Details'!$N$27=""), $B365&gt;='Personnel Details'!$N$27), 'Personnel Details'!$Q$27, IF(AND(NOT('Personnel Details'!$I$27=""), $B365&gt;='Personnel Details'!$I$27), 'Personnel Details'!$L$27, 'Personnel Details'!$G$27)))</f>
        <v/>
      </c>
      <c r="KO365" s="59" t="str">
        <f t="shared" si="875"/>
        <v/>
      </c>
      <c r="KP365" s="53"/>
      <c r="KR365" s="78" t="str">
        <f>IF(KR$9="", "", IF(AND(NOT('Personnel Details'!$N$28=""), $B365&gt;='Personnel Details'!$N$28), 'Personnel Details'!$O$28, IF(AND(NOT('Personnel Details'!$I$28=""), $B365&gt;='Personnel Details'!$I$28), 'Personnel Details'!$J$28, 'Personnel Details'!$E$28)))</f>
        <v/>
      </c>
      <c r="KS365" s="59" t="str">
        <f>IF(KR$9="", "", IF(AND(NOT('Personnel Details'!$N$28=""), $B365&gt;='Personnel Details'!$N$28), IF('Personnel Details'!$P$28="","", 'Personnel Details'!$P$28), IF(AND(NOT('Personnel Details'!$I$28=""), $B365&gt;='Personnel Details'!$I$28), IF('Personnel Details'!$K$28="", "", 'Personnel Details'!$K$28), IF('Personnel Details'!$F$28="", "", 'Personnel Details'!$F$28))))</f>
        <v/>
      </c>
      <c r="KT365" s="79" t="str">
        <f>IF(KR$9="", "", IF(AND(NOT('Personnel Details'!$N$28=""), $B365&gt;='Personnel Details'!$N$28), 'Personnel Details'!$Q$28, IF(AND(NOT('Personnel Details'!$I$28=""), $B365&gt;='Personnel Details'!$I$28), 'Personnel Details'!$L$28, 'Personnel Details'!$G$28)))</f>
        <v/>
      </c>
      <c r="KU365" s="59" t="str">
        <f t="shared" si="876"/>
        <v/>
      </c>
      <c r="KV365" s="53"/>
      <c r="KX365" s="78" t="str">
        <f>IF(KX$9="", "", IF(AND(NOT('Personnel Details'!$N$29=""), $B365&gt;='Personnel Details'!$N$29), 'Personnel Details'!$O$29, IF(AND(NOT('Personnel Details'!$I$29=""), $B365&gt;='Personnel Details'!$I$29), 'Personnel Details'!$J$29, 'Personnel Details'!$E$29)))</f>
        <v/>
      </c>
      <c r="KY365" s="59" t="str">
        <f>IF(KX$9="", "", IF(AND(NOT('Personnel Details'!$N$29=""), $B365&gt;='Personnel Details'!$N$29), IF('Personnel Details'!$P$29="","", 'Personnel Details'!$P$29), IF(AND(NOT('Personnel Details'!$I$29=""), $B365&gt;='Personnel Details'!$I$29), IF('Personnel Details'!$K$29="", "", 'Personnel Details'!$K$29), IF('Personnel Details'!$F$29="", "", 'Personnel Details'!$F$29))))</f>
        <v/>
      </c>
      <c r="KZ365" s="79" t="str">
        <f>IF(KX$9="", "", IF(AND(NOT('Personnel Details'!$N$29=""), $B365&gt;='Personnel Details'!$N$29), 'Personnel Details'!$Q$29, IF(AND(NOT('Personnel Details'!$I$29=""), $B365&gt;='Personnel Details'!$I$29), 'Personnel Details'!$L$29, 'Personnel Details'!$G$29)))</f>
        <v/>
      </c>
      <c r="LA365" s="59" t="str">
        <f t="shared" si="877"/>
        <v/>
      </c>
      <c r="LB365" s="53"/>
      <c r="LD365" s="78" t="str">
        <f>IF(LD$9="", "", IF(AND(NOT('Personnel Details'!$N$30=""), $B365&gt;='Personnel Details'!$N$30), 'Personnel Details'!$O$30, IF(AND(NOT('Personnel Details'!$I$30=""), $B365&gt;='Personnel Details'!$I$30), 'Personnel Details'!$J$30, 'Personnel Details'!$E$30)))</f>
        <v/>
      </c>
      <c r="LE365" s="59" t="str">
        <f>IF(LD$9="", "", IF(AND(NOT('Personnel Details'!$N$30=""), $B365&gt;='Personnel Details'!$N$30), IF('Personnel Details'!$P$30="","", 'Personnel Details'!$P$30), IF(AND(NOT('Personnel Details'!$I$30=""), $B365&gt;='Personnel Details'!$I$30), IF('Personnel Details'!$K$30="", "", 'Personnel Details'!$K$30), IF('Personnel Details'!$F$30="", "", 'Personnel Details'!$F$30))))</f>
        <v/>
      </c>
      <c r="LF365" s="79" t="str">
        <f>IF(LD$9="", "", IF(AND(NOT('Personnel Details'!$N$30=""), $B365&gt;='Personnel Details'!$N$30), 'Personnel Details'!$Q$30, IF(AND(NOT('Personnel Details'!$I$30=""), $B365&gt;='Personnel Details'!$I$30), 'Personnel Details'!$L$30, 'Personnel Details'!$G$30)))</f>
        <v/>
      </c>
      <c r="LG365" s="59" t="str">
        <f t="shared" si="878"/>
        <v/>
      </c>
      <c r="LH365" s="53"/>
      <c r="LJ365" s="78" t="str">
        <f>IF(LJ$9="", "", IF(AND(NOT('Personnel Details'!$N$31=""), $B365&gt;='Personnel Details'!$N$31), 'Personnel Details'!$O$31, IF(AND(NOT('Personnel Details'!$I$31=""), $B365&gt;='Personnel Details'!$I$31), 'Personnel Details'!$J$31, 'Personnel Details'!$E$31)))</f>
        <v/>
      </c>
      <c r="LK365" s="59" t="str">
        <f>IF(LJ$9="", "", IF(AND(NOT('Personnel Details'!$N$31=""), $B365&gt;='Personnel Details'!$N$31), IF('Personnel Details'!$P$31="","", 'Personnel Details'!$P$31), IF(AND(NOT('Personnel Details'!$I$31=""), $B365&gt;='Personnel Details'!$I$31), IF('Personnel Details'!$K$31="", "", 'Personnel Details'!$K$31), IF('Personnel Details'!$F$31="", "", 'Personnel Details'!$F$31))))</f>
        <v/>
      </c>
      <c r="LL365" s="79" t="str">
        <f>IF(LJ$9="", "", IF(AND(NOT('Personnel Details'!$N$31=""), $B365&gt;='Personnel Details'!$N$31), 'Personnel Details'!$Q$31, IF(AND(NOT('Personnel Details'!$I$31=""), $B365&gt;='Personnel Details'!$I$31), 'Personnel Details'!$L$31, 'Personnel Details'!$G$31)))</f>
        <v/>
      </c>
      <c r="LM365" s="59" t="str">
        <f t="shared" si="879"/>
        <v/>
      </c>
      <c r="LN365" s="53"/>
      <c r="LP365" s="78" t="str">
        <f>IF(LP$9="", "", IF(AND(NOT('Personnel Details'!$N$32=""), $B365&gt;='Personnel Details'!$N$32), 'Personnel Details'!$O$32, IF(AND(NOT('Personnel Details'!$I$32=""), $B365&gt;='Personnel Details'!$I$32), 'Personnel Details'!$J$32, 'Personnel Details'!$E$32)))</f>
        <v/>
      </c>
      <c r="LQ365" s="59" t="str">
        <f>IF(LP$9="", "", IF(AND(NOT('Personnel Details'!$N$32=""), $B365&gt;='Personnel Details'!$N$32), IF('Personnel Details'!$P$32="","", 'Personnel Details'!$P$32), IF(AND(NOT('Personnel Details'!$I$32=""), $B365&gt;='Personnel Details'!$I$32), IF('Personnel Details'!$K$32="", "", 'Personnel Details'!$K$32), IF('Personnel Details'!$F$32="", "", 'Personnel Details'!$F$32))))</f>
        <v/>
      </c>
      <c r="LR365" s="79" t="str">
        <f>IF(LP$9="", "", IF(AND(NOT('Personnel Details'!$N$32=""), $B365&gt;='Personnel Details'!$N$32), 'Personnel Details'!$Q$32, IF(AND(NOT('Personnel Details'!$I$32=""), $B365&gt;='Personnel Details'!$I$32), 'Personnel Details'!$L$32, 'Personnel Details'!$G$32)))</f>
        <v/>
      </c>
      <c r="LS365" s="59" t="str">
        <f t="shared" si="880"/>
        <v/>
      </c>
      <c r="LT365" s="53"/>
      <c r="LV365" s="78" t="str">
        <f>IF(LV$9="", "", IF(AND(NOT('Personnel Details'!$N$33=""), $B365&gt;='Personnel Details'!$N$33), 'Personnel Details'!$O$33, IF(AND(NOT('Personnel Details'!$I$33=""), $B365&gt;='Personnel Details'!$I$33), 'Personnel Details'!$J$33, 'Personnel Details'!$E$33)))</f>
        <v/>
      </c>
      <c r="LW365" s="59" t="str">
        <f>IF(LV$9="", "", IF(AND(NOT('Personnel Details'!$N$33=""), $B365&gt;='Personnel Details'!$N$33), IF('Personnel Details'!$P$33="","", 'Personnel Details'!$P$33), IF(AND(NOT('Personnel Details'!$I$33=""), $B365&gt;='Personnel Details'!$I$33), IF('Personnel Details'!$K$33="", "", 'Personnel Details'!$K$33), IF('Personnel Details'!$F$33="", "", 'Personnel Details'!$F$33))))</f>
        <v/>
      </c>
      <c r="LX365" s="79" t="str">
        <f>IF(LV$9="", "", IF(AND(NOT('Personnel Details'!$N$33=""), $B365&gt;='Personnel Details'!$N$33), 'Personnel Details'!$Q$33, IF(AND(NOT('Personnel Details'!$I$33=""), $B365&gt;='Personnel Details'!$I$33), 'Personnel Details'!$L$33, 'Personnel Details'!$G$33)))</f>
        <v/>
      </c>
      <c r="LY365" s="59" t="str">
        <f t="shared" si="881"/>
        <v/>
      </c>
      <c r="LZ365" s="53"/>
      <c r="MB365" s="78" t="str">
        <f>IF(MB$9="", "", IF(AND(NOT('Personnel Details'!$N$34=""), $B365&gt;='Personnel Details'!$N$34), 'Personnel Details'!$O$34, IF(AND(NOT('Personnel Details'!$I$34=""), $B365&gt;='Personnel Details'!$I$34), 'Personnel Details'!$J$34, 'Personnel Details'!$E$34)))</f>
        <v/>
      </c>
      <c r="MC365" s="59" t="str">
        <f>IF(MB$9="", "", IF(AND(NOT('Personnel Details'!$N$34=""), $B365&gt;='Personnel Details'!$N$34), IF('Personnel Details'!$P$34="","", 'Personnel Details'!$P$34), IF(AND(NOT('Personnel Details'!$I$34=""), $B365&gt;='Personnel Details'!$I$34), IF('Personnel Details'!$K$34="", "", 'Personnel Details'!$K$34), IF('Personnel Details'!$F$34="", "", 'Personnel Details'!$F$34))))</f>
        <v/>
      </c>
      <c r="MD365" s="79" t="str">
        <f>IF(MB$9="", "", IF(AND(NOT('Personnel Details'!$N$34=""), $B365&gt;='Personnel Details'!$N$34), 'Personnel Details'!$Q$34, IF(AND(NOT('Personnel Details'!$I$34=""), $B365&gt;='Personnel Details'!$I$34), 'Personnel Details'!$L$34, 'Personnel Details'!$G$34)))</f>
        <v/>
      </c>
      <c r="ME365" s="59" t="str">
        <f t="shared" si="882"/>
        <v/>
      </c>
      <c r="MF365" s="53"/>
      <c r="MH365" s="78" t="str">
        <f>IF(MH$9="", "", IF(AND(NOT('Personnel Details'!$N$35=""), $B365&gt;='Personnel Details'!$N$35), 'Personnel Details'!$O$35, IF(AND(NOT('Personnel Details'!$I$35=""), $B365&gt;='Personnel Details'!$I$35), 'Personnel Details'!$J$35, 'Personnel Details'!$E$35)))</f>
        <v/>
      </c>
      <c r="MI365" s="59" t="str">
        <f>IF(MH$9="", "", IF(AND(NOT('Personnel Details'!$N$35=""), $B365&gt;='Personnel Details'!$N$35), IF('Personnel Details'!$P$35="","", 'Personnel Details'!$P$35), IF(AND(NOT('Personnel Details'!$I$35=""), $B365&gt;='Personnel Details'!$I$35), IF('Personnel Details'!$K$35="", "", 'Personnel Details'!$K$35), IF('Personnel Details'!$F$35="", "", 'Personnel Details'!$F$35))))</f>
        <v/>
      </c>
      <c r="MJ365" s="79" t="str">
        <f>IF(MH$9="", "", IF(AND(NOT('Personnel Details'!$N$35=""), $B365&gt;='Personnel Details'!$N$35), 'Personnel Details'!$Q$35, IF(AND(NOT('Personnel Details'!$I$35=""), $B365&gt;='Personnel Details'!$I$35), 'Personnel Details'!$L$35, 'Personnel Details'!$G$35)))</f>
        <v/>
      </c>
      <c r="MK365" s="59" t="str">
        <f t="shared" si="883"/>
        <v/>
      </c>
      <c r="ML365" s="53"/>
      <c r="MN365" s="78" t="str">
        <f>IF(MN$9="", "", IF(AND(NOT('Personnel Details'!$N$36=""), $B365&gt;='Personnel Details'!$N$36), 'Personnel Details'!$O$36, IF(AND(NOT('Personnel Details'!$I$36=""), $B365&gt;='Personnel Details'!$I$36), 'Personnel Details'!$J$36, 'Personnel Details'!$E$36)))</f>
        <v/>
      </c>
      <c r="MO365" s="59" t="str">
        <f>IF(MN$9="", "", IF(AND(NOT('Personnel Details'!$N$36=""), $B365&gt;='Personnel Details'!$N$36), IF('Personnel Details'!$P$36="","", 'Personnel Details'!$P$36), IF(AND(NOT('Personnel Details'!$I$36=""), $B365&gt;='Personnel Details'!$I$36), IF('Personnel Details'!$K$36="", "", 'Personnel Details'!$K$36), IF('Personnel Details'!$F$36="", "", 'Personnel Details'!$F$36))))</f>
        <v/>
      </c>
      <c r="MP365" s="79" t="str">
        <f>IF(MN$9="", "", IF(AND(NOT('Personnel Details'!$N$36=""), $B365&gt;='Personnel Details'!$N$36), 'Personnel Details'!$Q$36, IF(AND(NOT('Personnel Details'!$I$36=""), $B365&gt;='Personnel Details'!$I$36), 'Personnel Details'!$L$36, 'Personnel Details'!$G$36)))</f>
        <v/>
      </c>
      <c r="MQ365" s="59" t="str">
        <f t="shared" si="884"/>
        <v/>
      </c>
      <c r="MR365" s="53"/>
      <c r="MT365" s="78" t="str">
        <f>IF(MT$9="", "", IF(AND(NOT('Personnel Details'!$N$37=""), $B365&gt;='Personnel Details'!$N$37), 'Personnel Details'!$O$37, IF(AND(NOT('Personnel Details'!$I$37=""), $B365&gt;='Personnel Details'!$I$37), 'Personnel Details'!$J$37, 'Personnel Details'!$E$37)))</f>
        <v/>
      </c>
      <c r="MU365" s="59" t="str">
        <f>IF(MT$9="", "", IF(AND(NOT('Personnel Details'!$N$37=""), $B365&gt;='Personnel Details'!$N$37), IF('Personnel Details'!$P$37="","", 'Personnel Details'!$P$37), IF(AND(NOT('Personnel Details'!$I$37=""), $B365&gt;='Personnel Details'!$I$37), IF('Personnel Details'!$K$37="", "", 'Personnel Details'!$K$37), IF('Personnel Details'!$F$37="", "", 'Personnel Details'!$F$37))))</f>
        <v/>
      </c>
      <c r="MV365" s="79" t="str">
        <f>IF(MT$9="", "", IF(AND(NOT('Personnel Details'!$N$37=""), $B365&gt;='Personnel Details'!$N$37), 'Personnel Details'!$Q$37, IF(AND(NOT('Personnel Details'!$I$37=""), $B365&gt;='Personnel Details'!$I$37), 'Personnel Details'!$L$37, 'Personnel Details'!$G$37)))</f>
        <v/>
      </c>
      <c r="MW365" s="59" t="str">
        <f t="shared" si="885"/>
        <v/>
      </c>
      <c r="MX365" s="53"/>
      <c r="MZ365" s="78" t="str">
        <f>IF(MZ$9="", "", IF(AND(NOT('Personnel Details'!$N$38=""), $B365&gt;='Personnel Details'!$N$38), 'Personnel Details'!$O$38, IF(AND(NOT('Personnel Details'!$I$38=""), $B365&gt;='Personnel Details'!$I$38), 'Personnel Details'!$J$38, 'Personnel Details'!$E$38)))</f>
        <v/>
      </c>
      <c r="NA365" s="59" t="str">
        <f>IF(MZ$9="", "", IF(AND(NOT('Personnel Details'!$N$38=""), $B365&gt;='Personnel Details'!$N$38), IF('Personnel Details'!$P$38="","", 'Personnel Details'!$P$38), IF(AND(NOT('Personnel Details'!$I$38=""), $B365&gt;='Personnel Details'!$I$38), IF('Personnel Details'!$K$38="", "", 'Personnel Details'!$K$38), IF('Personnel Details'!$F$38="", "", 'Personnel Details'!$F$38))))</f>
        <v/>
      </c>
      <c r="NB365" s="79" t="str">
        <f>IF(MZ$9="", "", IF(AND(NOT('Personnel Details'!$N$38=""), $B365&gt;='Personnel Details'!$N$38), 'Personnel Details'!$Q$38, IF(AND(NOT('Personnel Details'!$I$38=""), $B365&gt;='Personnel Details'!$I$38), 'Personnel Details'!$L$38, 'Personnel Details'!$G$38)))</f>
        <v/>
      </c>
      <c r="NC365" s="59" t="str">
        <f t="shared" si="886"/>
        <v/>
      </c>
      <c r="ND365" s="53"/>
      <c r="NF365" s="78" t="str">
        <f>IF(NF$9="", "", IF(AND(NOT('Personnel Details'!$N$39=""), $B365&gt;='Personnel Details'!$N$39), 'Personnel Details'!$O$39, IF(AND(NOT('Personnel Details'!$I$39=""), $B365&gt;='Personnel Details'!$I$39), 'Personnel Details'!$J$39, 'Personnel Details'!$E$39)))</f>
        <v/>
      </c>
      <c r="NG365" s="59" t="str">
        <f>IF(NF$9="", "", IF(AND(NOT('Personnel Details'!$N$39=""), $B365&gt;='Personnel Details'!$N$39), IF('Personnel Details'!$P$39="","", 'Personnel Details'!$P$39), IF(AND(NOT('Personnel Details'!$I$39=""), $B365&gt;='Personnel Details'!$I$39), IF('Personnel Details'!$K$39="", "", 'Personnel Details'!$K$39), IF('Personnel Details'!$F$39="", "", 'Personnel Details'!$F$39))))</f>
        <v/>
      </c>
      <c r="NH365" s="79" t="str">
        <f>IF(NF$9="", "", IF(AND(NOT('Personnel Details'!$N$39=""), $B365&gt;='Personnel Details'!$N$39), 'Personnel Details'!$Q$39, IF(AND(NOT('Personnel Details'!$I$39=""), $B365&gt;='Personnel Details'!$I$39), 'Personnel Details'!$L$39, 'Personnel Details'!$G$39)))</f>
        <v/>
      </c>
      <c r="NI365" s="59" t="str">
        <f t="shared" si="887"/>
        <v/>
      </c>
      <c r="NJ365" s="53"/>
      <c r="NL365" s="78" t="str">
        <f>IF(NL$9="", "", IF(AND(NOT('Personnel Details'!$N$40=""), $B365&gt;='Personnel Details'!$N$40), 'Personnel Details'!$O$40, IF(AND(NOT('Personnel Details'!$I$40=""), $B365&gt;='Personnel Details'!$I$40), 'Personnel Details'!$J$40, 'Personnel Details'!$E$40)))</f>
        <v/>
      </c>
      <c r="NM365" s="59" t="str">
        <f>IF(NL$9="", "", IF(AND(NOT('Personnel Details'!$N$40=""), $B365&gt;='Personnel Details'!$N$40), IF('Personnel Details'!$P$40="","", 'Personnel Details'!$P$40), IF(AND(NOT('Personnel Details'!$I$40=""), $B365&gt;='Personnel Details'!$I$40), IF('Personnel Details'!$K$40="", "", 'Personnel Details'!$K$40), IF('Personnel Details'!$F$40="", "", 'Personnel Details'!$F$40))))</f>
        <v/>
      </c>
      <c r="NN365" s="79" t="str">
        <f>IF(NL$9="", "", IF(AND(NOT('Personnel Details'!$N$40=""), $B365&gt;='Personnel Details'!$N$40), 'Personnel Details'!$Q$40, IF(AND(NOT('Personnel Details'!$I$40=""), $B365&gt;='Personnel Details'!$I$40), 'Personnel Details'!$L$40, 'Personnel Details'!$G$40)))</f>
        <v/>
      </c>
      <c r="NO365" s="59" t="str">
        <f t="shared" si="888"/>
        <v/>
      </c>
      <c r="NP365" s="53"/>
    </row>
    <row r="366" spans="1:380" x14ac:dyDescent="0.25">
      <c r="A366" s="32"/>
      <c r="B366" s="113" t="str">
        <f>IFERROR(IF(B365+1&gt;'Personnel Details'!$U$5, "", B365+1), "")</f>
        <v/>
      </c>
      <c r="C366" s="32"/>
      <c r="D366" s="120"/>
      <c r="E366" s="13" t="str">
        <f t="shared" si="767"/>
        <v/>
      </c>
      <c r="F366" s="13" t="str">
        <f t="shared" si="798"/>
        <v/>
      </c>
      <c r="G366" s="56" t="str">
        <f t="shared" si="889"/>
        <v/>
      </c>
      <c r="H366" s="16" t="str">
        <f t="shared" si="799"/>
        <v/>
      </c>
      <c r="I366" s="32"/>
      <c r="J366" s="120"/>
      <c r="K366" s="62" t="str">
        <f t="shared" si="768"/>
        <v/>
      </c>
      <c r="L366" s="62" t="str">
        <f t="shared" si="800"/>
        <v/>
      </c>
      <c r="M366" s="65" t="str">
        <f t="shared" si="890"/>
        <v/>
      </c>
      <c r="N366" s="68" t="str">
        <f t="shared" si="801"/>
        <v/>
      </c>
      <c r="O366" s="32"/>
      <c r="P366" s="120"/>
      <c r="Q366" s="62" t="str">
        <f t="shared" si="769"/>
        <v/>
      </c>
      <c r="R366" s="62" t="str">
        <f t="shared" si="802"/>
        <v/>
      </c>
      <c r="S366" s="65" t="str">
        <f t="shared" si="891"/>
        <v/>
      </c>
      <c r="T366" s="68" t="str">
        <f t="shared" si="803"/>
        <v/>
      </c>
      <c r="U366" s="32"/>
      <c r="V366" s="120"/>
      <c r="W366" s="62" t="str">
        <f t="shared" si="770"/>
        <v/>
      </c>
      <c r="X366" s="62" t="str">
        <f t="shared" si="804"/>
        <v/>
      </c>
      <c r="Y366" s="65" t="str">
        <f t="shared" si="892"/>
        <v/>
      </c>
      <c r="Z366" s="68" t="str">
        <f t="shared" si="805"/>
        <v/>
      </c>
      <c r="AA366" s="32"/>
      <c r="AB366" s="120"/>
      <c r="AC366" s="62" t="str">
        <f t="shared" si="771"/>
        <v/>
      </c>
      <c r="AD366" s="62" t="str">
        <f t="shared" si="806"/>
        <v/>
      </c>
      <c r="AE366" s="65" t="str">
        <f t="shared" si="893"/>
        <v/>
      </c>
      <c r="AF366" s="68" t="str">
        <f t="shared" si="807"/>
        <v/>
      </c>
      <c r="AG366" s="32"/>
      <c r="AH366" s="120"/>
      <c r="AI366" s="62" t="str">
        <f t="shared" si="772"/>
        <v/>
      </c>
      <c r="AJ366" s="62" t="str">
        <f t="shared" si="808"/>
        <v/>
      </c>
      <c r="AK366" s="65" t="str">
        <f t="shared" si="894"/>
        <v/>
      </c>
      <c r="AL366" s="68" t="str">
        <f t="shared" si="809"/>
        <v/>
      </c>
      <c r="AM366" s="32"/>
      <c r="AN366" s="120"/>
      <c r="AO366" s="62" t="str">
        <f t="shared" si="773"/>
        <v/>
      </c>
      <c r="AP366" s="62" t="str">
        <f t="shared" si="810"/>
        <v/>
      </c>
      <c r="AQ366" s="65" t="str">
        <f t="shared" si="895"/>
        <v/>
      </c>
      <c r="AR366" s="68" t="str">
        <f t="shared" si="811"/>
        <v/>
      </c>
      <c r="AS366" s="32"/>
      <c r="AT366" s="120"/>
      <c r="AU366" s="62" t="str">
        <f t="shared" si="774"/>
        <v/>
      </c>
      <c r="AV366" s="62" t="str">
        <f t="shared" si="812"/>
        <v/>
      </c>
      <c r="AW366" s="65" t="str">
        <f t="shared" si="896"/>
        <v/>
      </c>
      <c r="AX366" s="68" t="str">
        <f t="shared" si="813"/>
        <v/>
      </c>
      <c r="AY366" s="32"/>
      <c r="AZ366" s="120"/>
      <c r="BA366" s="62" t="str">
        <f t="shared" si="775"/>
        <v/>
      </c>
      <c r="BB366" s="62" t="str">
        <f t="shared" si="814"/>
        <v/>
      </c>
      <c r="BC366" s="65" t="str">
        <f t="shared" si="897"/>
        <v/>
      </c>
      <c r="BD366" s="68" t="str">
        <f t="shared" si="815"/>
        <v/>
      </c>
      <c r="BE366" s="32"/>
      <c r="BF366" s="120"/>
      <c r="BG366" s="62" t="str">
        <f t="shared" si="776"/>
        <v/>
      </c>
      <c r="BH366" s="62" t="str">
        <f t="shared" si="816"/>
        <v/>
      </c>
      <c r="BI366" s="65" t="str">
        <f t="shared" si="898"/>
        <v/>
      </c>
      <c r="BJ366" s="68" t="str">
        <f t="shared" si="817"/>
        <v/>
      </c>
      <c r="BK366" s="32"/>
      <c r="BL366" s="120"/>
      <c r="BM366" s="62" t="str">
        <f t="shared" si="777"/>
        <v/>
      </c>
      <c r="BN366" s="62" t="str">
        <f t="shared" si="818"/>
        <v/>
      </c>
      <c r="BO366" s="65" t="str">
        <f t="shared" si="899"/>
        <v/>
      </c>
      <c r="BP366" s="68" t="str">
        <f t="shared" si="819"/>
        <v/>
      </c>
      <c r="BQ366" s="32"/>
      <c r="BR366" s="120"/>
      <c r="BS366" s="62" t="str">
        <f t="shared" si="778"/>
        <v/>
      </c>
      <c r="BT366" s="62" t="str">
        <f t="shared" si="820"/>
        <v/>
      </c>
      <c r="BU366" s="65" t="str">
        <f t="shared" si="900"/>
        <v/>
      </c>
      <c r="BV366" s="68" t="str">
        <f t="shared" si="821"/>
        <v/>
      </c>
      <c r="BW366" s="32"/>
      <c r="BX366" s="120"/>
      <c r="BY366" s="62" t="str">
        <f t="shared" si="779"/>
        <v/>
      </c>
      <c r="BZ366" s="62" t="str">
        <f t="shared" si="822"/>
        <v/>
      </c>
      <c r="CA366" s="65" t="str">
        <f t="shared" si="901"/>
        <v/>
      </c>
      <c r="CB366" s="68" t="str">
        <f t="shared" si="823"/>
        <v/>
      </c>
      <c r="CC366" s="32"/>
      <c r="CD366" s="120"/>
      <c r="CE366" s="62" t="str">
        <f t="shared" si="780"/>
        <v/>
      </c>
      <c r="CF366" s="62" t="str">
        <f t="shared" si="824"/>
        <v/>
      </c>
      <c r="CG366" s="65" t="str">
        <f t="shared" si="902"/>
        <v/>
      </c>
      <c r="CH366" s="68" t="str">
        <f t="shared" si="825"/>
        <v/>
      </c>
      <c r="CI366" s="32"/>
      <c r="CJ366" s="120"/>
      <c r="CK366" s="62" t="str">
        <f t="shared" si="781"/>
        <v/>
      </c>
      <c r="CL366" s="62" t="str">
        <f t="shared" si="826"/>
        <v/>
      </c>
      <c r="CM366" s="65" t="str">
        <f t="shared" si="903"/>
        <v/>
      </c>
      <c r="CN366" s="68" t="str">
        <f t="shared" si="827"/>
        <v/>
      </c>
      <c r="CO366" s="32"/>
      <c r="CP366" s="120"/>
      <c r="CQ366" s="62" t="str">
        <f t="shared" si="782"/>
        <v/>
      </c>
      <c r="CR366" s="62" t="str">
        <f t="shared" si="828"/>
        <v/>
      </c>
      <c r="CS366" s="65" t="str">
        <f t="shared" si="904"/>
        <v/>
      </c>
      <c r="CT366" s="68" t="str">
        <f t="shared" si="829"/>
        <v/>
      </c>
      <c r="CU366" s="32"/>
      <c r="CV366" s="120"/>
      <c r="CW366" s="62" t="str">
        <f t="shared" si="783"/>
        <v/>
      </c>
      <c r="CX366" s="62" t="str">
        <f t="shared" si="830"/>
        <v/>
      </c>
      <c r="CY366" s="65" t="str">
        <f t="shared" si="905"/>
        <v/>
      </c>
      <c r="CZ366" s="68" t="str">
        <f t="shared" si="831"/>
        <v/>
      </c>
      <c r="DA366" s="32"/>
      <c r="DB366" s="120"/>
      <c r="DC366" s="62" t="str">
        <f t="shared" si="784"/>
        <v/>
      </c>
      <c r="DD366" s="62" t="str">
        <f t="shared" si="832"/>
        <v/>
      </c>
      <c r="DE366" s="65" t="str">
        <f t="shared" si="906"/>
        <v/>
      </c>
      <c r="DF366" s="68" t="str">
        <f t="shared" si="833"/>
        <v/>
      </c>
      <c r="DG366" s="32"/>
      <c r="DH366" s="120"/>
      <c r="DI366" s="62" t="str">
        <f t="shared" si="785"/>
        <v/>
      </c>
      <c r="DJ366" s="62" t="str">
        <f t="shared" si="834"/>
        <v/>
      </c>
      <c r="DK366" s="65" t="str">
        <f t="shared" si="907"/>
        <v/>
      </c>
      <c r="DL366" s="68" t="str">
        <f t="shared" si="835"/>
        <v/>
      </c>
      <c r="DM366" s="32"/>
      <c r="DN366" s="120"/>
      <c r="DO366" s="62" t="str">
        <f t="shared" si="786"/>
        <v/>
      </c>
      <c r="DP366" s="62" t="str">
        <f t="shared" si="836"/>
        <v/>
      </c>
      <c r="DQ366" s="65" t="str">
        <f t="shared" si="908"/>
        <v/>
      </c>
      <c r="DR366" s="68" t="str">
        <f t="shared" si="837"/>
        <v/>
      </c>
      <c r="DS366" s="32"/>
      <c r="DT366" s="120"/>
      <c r="DU366" s="62" t="str">
        <f t="shared" si="787"/>
        <v/>
      </c>
      <c r="DV366" s="62" t="str">
        <f t="shared" si="838"/>
        <v/>
      </c>
      <c r="DW366" s="65" t="str">
        <f t="shared" si="909"/>
        <v/>
      </c>
      <c r="DX366" s="68" t="str">
        <f t="shared" si="839"/>
        <v/>
      </c>
      <c r="DY366" s="32"/>
      <c r="DZ366" s="120"/>
      <c r="EA366" s="62" t="str">
        <f t="shared" si="788"/>
        <v/>
      </c>
      <c r="EB366" s="62" t="str">
        <f t="shared" si="840"/>
        <v/>
      </c>
      <c r="EC366" s="65" t="str">
        <f t="shared" si="910"/>
        <v/>
      </c>
      <c r="ED366" s="68" t="str">
        <f t="shared" si="841"/>
        <v/>
      </c>
      <c r="EE366" s="32"/>
      <c r="EF366" s="120"/>
      <c r="EG366" s="62" t="str">
        <f t="shared" si="789"/>
        <v/>
      </c>
      <c r="EH366" s="62" t="str">
        <f t="shared" si="842"/>
        <v/>
      </c>
      <c r="EI366" s="65" t="str">
        <f t="shared" si="911"/>
        <v/>
      </c>
      <c r="EJ366" s="68" t="str">
        <f t="shared" si="843"/>
        <v/>
      </c>
      <c r="EK366" s="32"/>
      <c r="EL366" s="120"/>
      <c r="EM366" s="62" t="str">
        <f t="shared" si="790"/>
        <v/>
      </c>
      <c r="EN366" s="62" t="str">
        <f t="shared" si="844"/>
        <v/>
      </c>
      <c r="EO366" s="65" t="str">
        <f t="shared" si="912"/>
        <v/>
      </c>
      <c r="EP366" s="68" t="str">
        <f t="shared" si="845"/>
        <v/>
      </c>
      <c r="EQ366" s="32"/>
      <c r="ER366" s="120"/>
      <c r="ES366" s="62" t="str">
        <f t="shared" si="791"/>
        <v/>
      </c>
      <c r="ET366" s="62" t="str">
        <f t="shared" si="846"/>
        <v/>
      </c>
      <c r="EU366" s="65" t="str">
        <f t="shared" si="913"/>
        <v/>
      </c>
      <c r="EV366" s="68" t="str">
        <f t="shared" si="847"/>
        <v/>
      </c>
      <c r="EW366" s="32"/>
      <c r="EX366" s="120"/>
      <c r="EY366" s="62" t="str">
        <f t="shared" si="792"/>
        <v/>
      </c>
      <c r="EZ366" s="62" t="str">
        <f t="shared" si="848"/>
        <v/>
      </c>
      <c r="FA366" s="65" t="str">
        <f t="shared" si="914"/>
        <v/>
      </c>
      <c r="FB366" s="68" t="str">
        <f t="shared" si="849"/>
        <v/>
      </c>
      <c r="FC366" s="32"/>
      <c r="FD366" s="120"/>
      <c r="FE366" s="62" t="str">
        <f t="shared" si="793"/>
        <v/>
      </c>
      <c r="FF366" s="62" t="str">
        <f t="shared" si="850"/>
        <v/>
      </c>
      <c r="FG366" s="65" t="str">
        <f t="shared" si="915"/>
        <v/>
      </c>
      <c r="FH366" s="68" t="str">
        <f t="shared" si="851"/>
        <v/>
      </c>
      <c r="FI366" s="32"/>
      <c r="FJ366" s="120"/>
      <c r="FK366" s="62" t="str">
        <f t="shared" si="794"/>
        <v/>
      </c>
      <c r="FL366" s="62" t="str">
        <f t="shared" si="852"/>
        <v/>
      </c>
      <c r="FM366" s="65" t="str">
        <f t="shared" si="916"/>
        <v/>
      </c>
      <c r="FN366" s="68" t="str">
        <f t="shared" si="853"/>
        <v/>
      </c>
      <c r="FO366" s="32"/>
      <c r="FP366" s="120"/>
      <c r="FQ366" s="62" t="str">
        <f t="shared" si="795"/>
        <v/>
      </c>
      <c r="FR366" s="62" t="str">
        <f t="shared" si="854"/>
        <v/>
      </c>
      <c r="FS366" s="65" t="str">
        <f t="shared" si="917"/>
        <v/>
      </c>
      <c r="FT366" s="68" t="str">
        <f t="shared" si="855"/>
        <v/>
      </c>
      <c r="FU366" s="32"/>
      <c r="FV366" s="120"/>
      <c r="FW366" s="62" t="str">
        <f t="shared" si="796"/>
        <v/>
      </c>
      <c r="FX366" s="62" t="str">
        <f t="shared" si="856"/>
        <v/>
      </c>
      <c r="FY366" s="65" t="str">
        <f t="shared" si="918"/>
        <v/>
      </c>
      <c r="FZ366" s="68" t="str">
        <f t="shared" si="857"/>
        <v/>
      </c>
      <c r="GA366" s="32"/>
      <c r="GC366" s="7" t="str">
        <f t="shared" si="858"/>
        <v/>
      </c>
      <c r="GD366" s="7" t="str">
        <f t="shared" ca="1" si="797"/>
        <v/>
      </c>
      <c r="GT366" s="71" t="str">
        <f>IF(GT$9="", "", IF(AND(NOT('Personnel Details'!$N$11=""), $B366&gt;='Personnel Details'!$N$11), 'Personnel Details'!$O$11, IF(AND(NOT('Personnel Details'!$I$11=""), $B366&gt;='Personnel Details'!$I$11), 'Personnel Details'!$J$11, 'Personnel Details'!$E$11)))</f>
        <v/>
      </c>
      <c r="GU366" s="59" t="str">
        <f>IF(GT$9="", "", IF(AND(NOT('Personnel Details'!$N$11=""), $B366&gt;='Personnel Details'!$N$11), IF('Personnel Details'!$P$11="","", 'Personnel Details'!$P$11), IF(AND(NOT('Personnel Details'!$I$11=""), $B366&gt;='Personnel Details'!$I$11), IF('Personnel Details'!$K$11="", "", 'Personnel Details'!$K$11), IF('Personnel Details'!$F$11="", "", 'Personnel Details'!$F$11))))</f>
        <v/>
      </c>
      <c r="GV366" s="74" t="str">
        <f>IF(GT$9="", "", IF(AND(NOT('Personnel Details'!$N$11=""), $B366&gt;='Personnel Details'!$N$11), 'Personnel Details'!$Q$11, IF(AND(NOT('Personnel Details'!$I$11=""), $B366&gt;='Personnel Details'!$I$11), 'Personnel Details'!$L$11, 'Personnel Details'!$G$11)))</f>
        <v/>
      </c>
      <c r="GW366" s="59" t="str">
        <f t="shared" si="859"/>
        <v/>
      </c>
      <c r="GX366" s="53"/>
      <c r="GZ366" s="78" t="str">
        <f>IF(GZ$9="", "", IF(AND(NOT('Personnel Details'!$N$12=""), $B366&gt;='Personnel Details'!$N$12), 'Personnel Details'!$O$12, IF(AND(NOT('Personnel Details'!$I$12=""), $B366&gt;='Personnel Details'!$I$12), 'Personnel Details'!$J$12, 'Personnel Details'!$E$12)))</f>
        <v/>
      </c>
      <c r="HA366" s="59" t="str">
        <f>IF(GZ$9="", "", IF(AND(NOT('Personnel Details'!$N$12=""), $B366&gt;='Personnel Details'!$N$12), IF('Personnel Details'!$P$12="","", 'Personnel Details'!$P$12), IF(AND(NOT('Personnel Details'!$I$12=""), $B366&gt;='Personnel Details'!$I$12), IF('Personnel Details'!$K$12="", "", 'Personnel Details'!$K$12), IF('Personnel Details'!$F$12="", "", 'Personnel Details'!$F$12))))</f>
        <v/>
      </c>
      <c r="HB366" s="79" t="str">
        <f>IF(GZ$9="", "", IF(AND(NOT('Personnel Details'!$N$12=""), $B366&gt;='Personnel Details'!$N$12), 'Personnel Details'!$Q$12, IF(AND(NOT('Personnel Details'!$I$12=""), $B366&gt;='Personnel Details'!$I$12), 'Personnel Details'!$L$12, 'Personnel Details'!$G$12)))</f>
        <v/>
      </c>
      <c r="HC366" s="59" t="str">
        <f t="shared" si="860"/>
        <v/>
      </c>
      <c r="HD366" s="53"/>
      <c r="HF366" s="78" t="str">
        <f>IF(HF$9="", "", IF(AND(NOT('Personnel Details'!$N$13=""), $B366&gt;='Personnel Details'!$N$13), 'Personnel Details'!$O$13, IF(AND(NOT('Personnel Details'!$I$13=""), $B366&gt;='Personnel Details'!$I$13), 'Personnel Details'!$J$13, 'Personnel Details'!$E$13)))</f>
        <v/>
      </c>
      <c r="HG366" s="59" t="str">
        <f>IF(HF$9="", "", IF(AND(NOT('Personnel Details'!$N$13=""), $B366&gt;='Personnel Details'!$N$13), IF('Personnel Details'!$P$13="","", 'Personnel Details'!$P$13), IF(AND(NOT('Personnel Details'!$I$13=""), $B366&gt;='Personnel Details'!$I$13), IF('Personnel Details'!$K$13="", "", 'Personnel Details'!$K$13), IF('Personnel Details'!$F$13="", "", 'Personnel Details'!$F$13))))</f>
        <v/>
      </c>
      <c r="HH366" s="79" t="str">
        <f>IF(HF$9="", "", IF(AND(NOT('Personnel Details'!$N$13=""), $B366&gt;='Personnel Details'!$N$13), 'Personnel Details'!$Q$13, IF(AND(NOT('Personnel Details'!$I$13=""), $B366&gt;='Personnel Details'!$I$13), 'Personnel Details'!$L$13, 'Personnel Details'!$G$13)))</f>
        <v/>
      </c>
      <c r="HI366" s="59" t="str">
        <f t="shared" si="861"/>
        <v/>
      </c>
      <c r="HJ366" s="53"/>
      <c r="HL366" s="78" t="str">
        <f>IF(HL$9="", "", IF(AND(NOT('Personnel Details'!$N$14=""), $B366&gt;='Personnel Details'!$N$14), 'Personnel Details'!$O$14, IF(AND(NOT('Personnel Details'!$I$14=""), $B366&gt;='Personnel Details'!$I$14), 'Personnel Details'!$J$14, 'Personnel Details'!$E$14)))</f>
        <v/>
      </c>
      <c r="HM366" s="59" t="str">
        <f>IF(HL$9="", "", IF(AND(NOT('Personnel Details'!$N$14=""), $B366&gt;='Personnel Details'!$N$14), IF('Personnel Details'!$P$14="","", 'Personnel Details'!$P$14), IF(AND(NOT('Personnel Details'!$I$14=""), $B366&gt;='Personnel Details'!$I$14), IF('Personnel Details'!$K$14="", "", 'Personnel Details'!$K$14), IF('Personnel Details'!$F$14="", "", 'Personnel Details'!$F$14))))</f>
        <v/>
      </c>
      <c r="HN366" s="79" t="str">
        <f>IF(HL$9="", "", IF(AND(NOT('Personnel Details'!$N$14=""), $B366&gt;='Personnel Details'!$N$14), 'Personnel Details'!$Q$14, IF(AND(NOT('Personnel Details'!$I$14=""), $B366&gt;='Personnel Details'!$I$14), 'Personnel Details'!$L$14, 'Personnel Details'!$G$14)))</f>
        <v/>
      </c>
      <c r="HO366" s="59" t="str">
        <f t="shared" si="862"/>
        <v/>
      </c>
      <c r="HP366" s="53"/>
      <c r="HR366" s="78" t="str">
        <f>IF(HR$9="", "", IF(AND(NOT('Personnel Details'!$N$15=""), $B366&gt;='Personnel Details'!$N$15), 'Personnel Details'!$O$15, IF(AND(NOT('Personnel Details'!$I$15=""), $B366&gt;='Personnel Details'!$I$15), 'Personnel Details'!$J$15, 'Personnel Details'!$E$15)))</f>
        <v/>
      </c>
      <c r="HS366" s="59" t="str">
        <f>IF(HR$9="", "", IF(AND(NOT('Personnel Details'!$N$15=""), $B366&gt;='Personnel Details'!$N$15), IF('Personnel Details'!$P$15="","", 'Personnel Details'!$P$15), IF(AND(NOT('Personnel Details'!$I$15=""), $B366&gt;='Personnel Details'!$I$15), IF('Personnel Details'!$K$15="", "", 'Personnel Details'!$K$15), IF('Personnel Details'!$F$15="", "", 'Personnel Details'!$F$15))))</f>
        <v/>
      </c>
      <c r="HT366" s="79" t="str">
        <f>IF(HR$9="", "", IF(AND(NOT('Personnel Details'!$N$15=""), $B366&gt;='Personnel Details'!$N$15), 'Personnel Details'!$Q$15, IF(AND(NOT('Personnel Details'!$I$15=""), $B366&gt;='Personnel Details'!$I$15), 'Personnel Details'!$L$15, 'Personnel Details'!$G$15)))</f>
        <v/>
      </c>
      <c r="HU366" s="59" t="str">
        <f t="shared" si="863"/>
        <v/>
      </c>
      <c r="HV366" s="53"/>
      <c r="HX366" s="78" t="str">
        <f>IF(HX$9="", "", IF(AND(NOT('Personnel Details'!$N$16=""), $B366&gt;='Personnel Details'!$N$16), 'Personnel Details'!$O$16, IF(AND(NOT('Personnel Details'!$I$16=""), $B366&gt;='Personnel Details'!$I$16), 'Personnel Details'!$J$16, 'Personnel Details'!$E$16)))</f>
        <v/>
      </c>
      <c r="HY366" s="59" t="str">
        <f>IF(HX$9="", "", IF(AND(NOT('Personnel Details'!$N$16=""), $B366&gt;='Personnel Details'!$N$16), IF('Personnel Details'!$P$16="","", 'Personnel Details'!$P$16), IF(AND(NOT('Personnel Details'!$I$16=""), $B366&gt;='Personnel Details'!$I$16), IF('Personnel Details'!$K$16="", "", 'Personnel Details'!$K$16), IF('Personnel Details'!$F$16="", "", 'Personnel Details'!$F$16))))</f>
        <v/>
      </c>
      <c r="HZ366" s="79" t="str">
        <f>IF(HX$9="", "", IF(AND(NOT('Personnel Details'!$N$16=""), $B366&gt;='Personnel Details'!$N$16), 'Personnel Details'!$Q$16, IF(AND(NOT('Personnel Details'!$I$16=""), $B366&gt;='Personnel Details'!$I$16), 'Personnel Details'!$L$16, 'Personnel Details'!$G$16)))</f>
        <v/>
      </c>
      <c r="IA366" s="59" t="str">
        <f t="shared" si="864"/>
        <v/>
      </c>
      <c r="IB366" s="53"/>
      <c r="ID366" s="78" t="str">
        <f>IF(ID$9="", "", IF(AND(NOT('Personnel Details'!$N$17=""), $B366&gt;='Personnel Details'!$N$17), 'Personnel Details'!$O$17, IF(AND(NOT('Personnel Details'!$I$17=""), $B366&gt;='Personnel Details'!$I$17), 'Personnel Details'!$J$17, 'Personnel Details'!$E$17)))</f>
        <v/>
      </c>
      <c r="IE366" s="59" t="str">
        <f>IF(ID$9="", "", IF(AND(NOT('Personnel Details'!$N$17=""), $B366&gt;='Personnel Details'!$N$17), IF('Personnel Details'!$P$17="","", 'Personnel Details'!$P$17), IF(AND(NOT('Personnel Details'!$I$17=""), $B366&gt;='Personnel Details'!$I$17), IF('Personnel Details'!$K$17="", "", 'Personnel Details'!$K$17), IF('Personnel Details'!$F$17="", "", 'Personnel Details'!$F$17))))</f>
        <v/>
      </c>
      <c r="IF366" s="79" t="str">
        <f>IF(ID$9="", "", IF(AND(NOT('Personnel Details'!$N$17=""), $B366&gt;='Personnel Details'!$N$17), 'Personnel Details'!$Q$17, IF(AND(NOT('Personnel Details'!$I$17=""), $B366&gt;='Personnel Details'!$I$17), 'Personnel Details'!$L$17, 'Personnel Details'!$G$17)))</f>
        <v/>
      </c>
      <c r="IG366" s="59" t="str">
        <f t="shared" si="865"/>
        <v/>
      </c>
      <c r="IH366" s="53"/>
      <c r="IJ366" s="78" t="str">
        <f>IF(IJ$9="", "", IF(AND(NOT('Personnel Details'!$N$18=""), $B366&gt;='Personnel Details'!$N$18), 'Personnel Details'!$O$18, IF(AND(NOT('Personnel Details'!$I$18=""), $B366&gt;='Personnel Details'!$I$18), 'Personnel Details'!$J$18, 'Personnel Details'!$E$18)))</f>
        <v/>
      </c>
      <c r="IK366" s="59" t="str">
        <f>IF(IJ$9="", "", IF(AND(NOT('Personnel Details'!$N$18=""), $B366&gt;='Personnel Details'!$N$18), IF('Personnel Details'!$P$18="","", 'Personnel Details'!$P$18), IF(AND(NOT('Personnel Details'!$I$18=""), $B366&gt;='Personnel Details'!$I$18), IF('Personnel Details'!$K$18="", "", 'Personnel Details'!$K$18), IF('Personnel Details'!$F$18="", "", 'Personnel Details'!$F$18))))</f>
        <v/>
      </c>
      <c r="IL366" s="79" t="str">
        <f>IF(IJ$9="", "", IF(AND(NOT('Personnel Details'!$N$18=""), $B366&gt;='Personnel Details'!$N$18), 'Personnel Details'!$Q$18, IF(AND(NOT('Personnel Details'!$I$18=""), $B366&gt;='Personnel Details'!$I$18), 'Personnel Details'!$L$18, 'Personnel Details'!$G$18)))</f>
        <v/>
      </c>
      <c r="IM366" s="59" t="str">
        <f t="shared" si="866"/>
        <v/>
      </c>
      <c r="IN366" s="53"/>
      <c r="IP366" s="78" t="str">
        <f>IF(IP$9="", "", IF(AND(NOT('Personnel Details'!$N$19=""), $B366&gt;='Personnel Details'!$N$19), 'Personnel Details'!$O$19, IF(AND(NOT('Personnel Details'!$I$19=""), $B366&gt;='Personnel Details'!$I$19), 'Personnel Details'!$J$19, 'Personnel Details'!$E$19)))</f>
        <v/>
      </c>
      <c r="IQ366" s="59" t="str">
        <f>IF(IP$9="", "", IF(AND(NOT('Personnel Details'!$N$19=""), $B366&gt;='Personnel Details'!$N$19), IF('Personnel Details'!$P$19="","", 'Personnel Details'!$P$19), IF(AND(NOT('Personnel Details'!$I$19=""), $B366&gt;='Personnel Details'!$I$19), IF('Personnel Details'!$K$19="", "", 'Personnel Details'!$K$19), IF('Personnel Details'!$F$19="", "", 'Personnel Details'!$F$19))))</f>
        <v/>
      </c>
      <c r="IR366" s="79" t="str">
        <f>IF(IP$9="", "", IF(AND(NOT('Personnel Details'!$N$19=""), $B366&gt;='Personnel Details'!$N$19), 'Personnel Details'!$Q$19, IF(AND(NOT('Personnel Details'!$I$19=""), $B366&gt;='Personnel Details'!$I$19), 'Personnel Details'!$L$19, 'Personnel Details'!$G$19)))</f>
        <v/>
      </c>
      <c r="IS366" s="59" t="str">
        <f t="shared" si="867"/>
        <v/>
      </c>
      <c r="IT366" s="53"/>
      <c r="IV366" s="78" t="str">
        <f>IF(IV$9="", "", IF(AND(NOT('Personnel Details'!$N$20=""), $B366&gt;='Personnel Details'!$N$20), 'Personnel Details'!$O$20, IF(AND(NOT('Personnel Details'!$I$20=""), $B366&gt;='Personnel Details'!$I$20), 'Personnel Details'!$J$20, 'Personnel Details'!$E$20)))</f>
        <v/>
      </c>
      <c r="IW366" s="59" t="str">
        <f>IF(IV$9="", "", IF(AND(NOT('Personnel Details'!$N$20=""), $B366&gt;='Personnel Details'!$N$20), IF('Personnel Details'!$P$20="","", 'Personnel Details'!$P$20), IF(AND(NOT('Personnel Details'!$I$20=""), $B366&gt;='Personnel Details'!$I$20), IF('Personnel Details'!$K$20="", "", 'Personnel Details'!$K$20), IF('Personnel Details'!$F$20="", "", 'Personnel Details'!$F$20))))</f>
        <v/>
      </c>
      <c r="IX366" s="79" t="str">
        <f>IF(IV$9="", "", IF(AND(NOT('Personnel Details'!$N$20=""), $B366&gt;='Personnel Details'!$N$20), 'Personnel Details'!$Q$20, IF(AND(NOT('Personnel Details'!$I$20=""), $B366&gt;='Personnel Details'!$I$20), 'Personnel Details'!$L$20, 'Personnel Details'!$G$20)))</f>
        <v/>
      </c>
      <c r="IY366" s="59" t="str">
        <f t="shared" si="868"/>
        <v/>
      </c>
      <c r="IZ366" s="53"/>
      <c r="JB366" s="78" t="str">
        <f>IF(JB$9="", "", IF(AND(NOT('Personnel Details'!$N$21=""), $B366&gt;='Personnel Details'!$N$21), 'Personnel Details'!$O$21, IF(AND(NOT('Personnel Details'!$I$21=""), $B366&gt;='Personnel Details'!$I$21), 'Personnel Details'!$J$21, 'Personnel Details'!$E$21)))</f>
        <v/>
      </c>
      <c r="JC366" s="59" t="str">
        <f>IF(JB$9="", "", IF(AND(NOT('Personnel Details'!$N$21=""), $B366&gt;='Personnel Details'!$N$21), IF('Personnel Details'!$P$21="","", 'Personnel Details'!$P$21), IF(AND(NOT('Personnel Details'!$I$21=""), $B366&gt;='Personnel Details'!$I$21), IF('Personnel Details'!$K$21="", "", 'Personnel Details'!$K$21), IF('Personnel Details'!$F$21="", "", 'Personnel Details'!$F$21))))</f>
        <v/>
      </c>
      <c r="JD366" s="79" t="str">
        <f>IF(JB$9="", "", IF(AND(NOT('Personnel Details'!$N$21=""), $B366&gt;='Personnel Details'!$N$21), 'Personnel Details'!$Q$21, IF(AND(NOT('Personnel Details'!$I$21=""), $B366&gt;='Personnel Details'!$I$21), 'Personnel Details'!$L$21, 'Personnel Details'!$G$21)))</f>
        <v/>
      </c>
      <c r="JE366" s="59" t="str">
        <f t="shared" si="869"/>
        <v/>
      </c>
      <c r="JF366" s="53"/>
      <c r="JH366" s="78" t="str">
        <f>IF(JH$9="", "", IF(AND(NOT('Personnel Details'!$N$22=""), $B366&gt;='Personnel Details'!$N$22), 'Personnel Details'!$O$22, IF(AND(NOT('Personnel Details'!$I$22=""), $B366&gt;='Personnel Details'!$I$22), 'Personnel Details'!$J$22, 'Personnel Details'!$E$22)))</f>
        <v/>
      </c>
      <c r="JI366" s="59" t="str">
        <f>IF(JH$9="", "", IF(AND(NOT('Personnel Details'!$N$22=""), $B366&gt;='Personnel Details'!$N$22), IF('Personnel Details'!$P$22="","", 'Personnel Details'!$P$22), IF(AND(NOT('Personnel Details'!$I$22=""), $B366&gt;='Personnel Details'!$I$22), IF('Personnel Details'!$K$22="", "", 'Personnel Details'!$K$22), IF('Personnel Details'!$F$22="", "", 'Personnel Details'!$F$22))))</f>
        <v/>
      </c>
      <c r="JJ366" s="79" t="str">
        <f>IF(JH$9="", "", IF(AND(NOT('Personnel Details'!$N$22=""), $B366&gt;='Personnel Details'!$N$22), 'Personnel Details'!$Q$22, IF(AND(NOT('Personnel Details'!$I$22=""), $B366&gt;='Personnel Details'!$I$22), 'Personnel Details'!$L$22, 'Personnel Details'!$G$22)))</f>
        <v/>
      </c>
      <c r="JK366" s="59" t="str">
        <f t="shared" si="870"/>
        <v/>
      </c>
      <c r="JL366" s="53"/>
      <c r="JN366" s="78" t="str">
        <f>IF(JN$9="", "", IF(AND(NOT('Personnel Details'!$N$23=""), $B366&gt;='Personnel Details'!$N$23), 'Personnel Details'!$O$23, IF(AND(NOT('Personnel Details'!$I$23=""), $B366&gt;='Personnel Details'!$I$23), 'Personnel Details'!$J$23, 'Personnel Details'!$E$23)))</f>
        <v/>
      </c>
      <c r="JO366" s="59" t="str">
        <f>IF(JN$9="", "", IF(AND(NOT('Personnel Details'!$N$23=""), $B366&gt;='Personnel Details'!$N$23), IF('Personnel Details'!$P$23="","", 'Personnel Details'!$P$23), IF(AND(NOT('Personnel Details'!$I$23=""), $B366&gt;='Personnel Details'!$I$23), IF('Personnel Details'!$K$23="", "", 'Personnel Details'!$K$23), IF('Personnel Details'!$F$23="", "", 'Personnel Details'!$F$23))))</f>
        <v/>
      </c>
      <c r="JP366" s="79" t="str">
        <f>IF(JN$9="", "", IF(AND(NOT('Personnel Details'!$N$23=""), $B366&gt;='Personnel Details'!$N$23), 'Personnel Details'!$Q$23, IF(AND(NOT('Personnel Details'!$I$23=""), $B366&gt;='Personnel Details'!$I$23), 'Personnel Details'!$L$23, 'Personnel Details'!$G$23)))</f>
        <v/>
      </c>
      <c r="JQ366" s="59" t="str">
        <f t="shared" si="871"/>
        <v/>
      </c>
      <c r="JR366" s="53"/>
      <c r="JT366" s="78" t="str">
        <f>IF(JT$9="", "", IF(AND(NOT('Personnel Details'!$N$24=""), $B366&gt;='Personnel Details'!$N$24), 'Personnel Details'!$O$24, IF(AND(NOT('Personnel Details'!$I$24=""), $B366&gt;='Personnel Details'!$I$24), 'Personnel Details'!$J$24, 'Personnel Details'!$E$24)))</f>
        <v/>
      </c>
      <c r="JU366" s="59" t="str">
        <f>IF(JT$9="", "", IF(AND(NOT('Personnel Details'!$N$24=""), $B366&gt;='Personnel Details'!$N$24), IF('Personnel Details'!$P$24="","", 'Personnel Details'!$P$24), IF(AND(NOT('Personnel Details'!$I$24=""), $B366&gt;='Personnel Details'!$I$24), IF('Personnel Details'!$K$24="", "", 'Personnel Details'!$K$24), IF('Personnel Details'!$F$24="", "", 'Personnel Details'!$F$24))))</f>
        <v/>
      </c>
      <c r="JV366" s="79" t="str">
        <f>IF(JT$9="", "", IF(AND(NOT('Personnel Details'!$N$24=""), $B366&gt;='Personnel Details'!$N$24), 'Personnel Details'!$Q$24, IF(AND(NOT('Personnel Details'!$I$24=""), $B366&gt;='Personnel Details'!$I$24), 'Personnel Details'!$L$24, 'Personnel Details'!$G$24)))</f>
        <v/>
      </c>
      <c r="JW366" s="59" t="str">
        <f t="shared" si="872"/>
        <v/>
      </c>
      <c r="JX366" s="53"/>
      <c r="JZ366" s="78" t="str">
        <f>IF(JZ$9="", "", IF(AND(NOT('Personnel Details'!$N$25=""), $B366&gt;='Personnel Details'!$N$25), 'Personnel Details'!$O$25, IF(AND(NOT('Personnel Details'!$I$25=""), $B366&gt;='Personnel Details'!$I$25), 'Personnel Details'!$J$25, 'Personnel Details'!$E$25)))</f>
        <v/>
      </c>
      <c r="KA366" s="59" t="str">
        <f>IF(JZ$9="", "", IF(AND(NOT('Personnel Details'!$N$25=""), $B366&gt;='Personnel Details'!$N$25), IF('Personnel Details'!$P$25="","", 'Personnel Details'!$P$25), IF(AND(NOT('Personnel Details'!$I$25=""), $B366&gt;='Personnel Details'!$I$25), IF('Personnel Details'!$K$25="", "", 'Personnel Details'!$K$25), IF('Personnel Details'!$F$25="", "", 'Personnel Details'!$F$25))))</f>
        <v/>
      </c>
      <c r="KB366" s="79" t="str">
        <f>IF(JZ$9="", "", IF(AND(NOT('Personnel Details'!$N$25=""), $B366&gt;='Personnel Details'!$N$25), 'Personnel Details'!$Q$25, IF(AND(NOT('Personnel Details'!$I$25=""), $B366&gt;='Personnel Details'!$I$25), 'Personnel Details'!$L$25, 'Personnel Details'!$G$25)))</f>
        <v/>
      </c>
      <c r="KC366" s="59" t="str">
        <f t="shared" si="873"/>
        <v/>
      </c>
      <c r="KD366" s="53"/>
      <c r="KF366" s="78" t="str">
        <f>IF(KF$9="", "", IF(AND(NOT('Personnel Details'!$N$26=""), $B366&gt;='Personnel Details'!$N$26), 'Personnel Details'!$O$26, IF(AND(NOT('Personnel Details'!$I$26=""), $B366&gt;='Personnel Details'!$I$26), 'Personnel Details'!$J$26, 'Personnel Details'!$E$26)))</f>
        <v/>
      </c>
      <c r="KG366" s="59" t="str">
        <f>IF(KF$9="", "", IF(AND(NOT('Personnel Details'!$N$26=""), $B366&gt;='Personnel Details'!$N$26), IF('Personnel Details'!$P$26="","", 'Personnel Details'!$P$26), IF(AND(NOT('Personnel Details'!$I$26=""), $B366&gt;='Personnel Details'!$I$26), IF('Personnel Details'!$K$26="", "", 'Personnel Details'!$K$26), IF('Personnel Details'!$F$26="", "", 'Personnel Details'!$F$26))))</f>
        <v/>
      </c>
      <c r="KH366" s="79" t="str">
        <f>IF(KF$9="", "", IF(AND(NOT('Personnel Details'!$N$26=""), $B366&gt;='Personnel Details'!$N$26), 'Personnel Details'!$Q$26, IF(AND(NOT('Personnel Details'!$I$26=""), $B366&gt;='Personnel Details'!$I$26), 'Personnel Details'!$L$26, 'Personnel Details'!$G$26)))</f>
        <v/>
      </c>
      <c r="KI366" s="59" t="str">
        <f t="shared" si="874"/>
        <v/>
      </c>
      <c r="KJ366" s="53"/>
      <c r="KL366" s="78" t="str">
        <f>IF(KL$9="", "", IF(AND(NOT('Personnel Details'!$N$27=""), $B366&gt;='Personnel Details'!$N$27), 'Personnel Details'!$O$27, IF(AND(NOT('Personnel Details'!$I$27=""), $B366&gt;='Personnel Details'!$I$27), 'Personnel Details'!$J$27, 'Personnel Details'!$E$27)))</f>
        <v/>
      </c>
      <c r="KM366" s="59" t="str">
        <f>IF(KL$9="", "", IF(AND(NOT('Personnel Details'!$N$27=""), $B366&gt;='Personnel Details'!$N$27), IF('Personnel Details'!$P$27="","", 'Personnel Details'!$P$27), IF(AND(NOT('Personnel Details'!$I$27=""), $B366&gt;='Personnel Details'!$I$27), IF('Personnel Details'!$K$27="", "", 'Personnel Details'!$K$27), IF('Personnel Details'!$F$27="", "", 'Personnel Details'!$F$27))))</f>
        <v/>
      </c>
      <c r="KN366" s="79" t="str">
        <f>IF(KL$9="", "", IF(AND(NOT('Personnel Details'!$N$27=""), $B366&gt;='Personnel Details'!$N$27), 'Personnel Details'!$Q$27, IF(AND(NOT('Personnel Details'!$I$27=""), $B366&gt;='Personnel Details'!$I$27), 'Personnel Details'!$L$27, 'Personnel Details'!$G$27)))</f>
        <v/>
      </c>
      <c r="KO366" s="59" t="str">
        <f t="shared" si="875"/>
        <v/>
      </c>
      <c r="KP366" s="53"/>
      <c r="KR366" s="78" t="str">
        <f>IF(KR$9="", "", IF(AND(NOT('Personnel Details'!$N$28=""), $B366&gt;='Personnel Details'!$N$28), 'Personnel Details'!$O$28, IF(AND(NOT('Personnel Details'!$I$28=""), $B366&gt;='Personnel Details'!$I$28), 'Personnel Details'!$J$28, 'Personnel Details'!$E$28)))</f>
        <v/>
      </c>
      <c r="KS366" s="59" t="str">
        <f>IF(KR$9="", "", IF(AND(NOT('Personnel Details'!$N$28=""), $B366&gt;='Personnel Details'!$N$28), IF('Personnel Details'!$P$28="","", 'Personnel Details'!$P$28), IF(AND(NOT('Personnel Details'!$I$28=""), $B366&gt;='Personnel Details'!$I$28), IF('Personnel Details'!$K$28="", "", 'Personnel Details'!$K$28), IF('Personnel Details'!$F$28="", "", 'Personnel Details'!$F$28))))</f>
        <v/>
      </c>
      <c r="KT366" s="79" t="str">
        <f>IF(KR$9="", "", IF(AND(NOT('Personnel Details'!$N$28=""), $B366&gt;='Personnel Details'!$N$28), 'Personnel Details'!$Q$28, IF(AND(NOT('Personnel Details'!$I$28=""), $B366&gt;='Personnel Details'!$I$28), 'Personnel Details'!$L$28, 'Personnel Details'!$G$28)))</f>
        <v/>
      </c>
      <c r="KU366" s="59" t="str">
        <f t="shared" si="876"/>
        <v/>
      </c>
      <c r="KV366" s="53"/>
      <c r="KX366" s="78" t="str">
        <f>IF(KX$9="", "", IF(AND(NOT('Personnel Details'!$N$29=""), $B366&gt;='Personnel Details'!$N$29), 'Personnel Details'!$O$29, IF(AND(NOT('Personnel Details'!$I$29=""), $B366&gt;='Personnel Details'!$I$29), 'Personnel Details'!$J$29, 'Personnel Details'!$E$29)))</f>
        <v/>
      </c>
      <c r="KY366" s="59" t="str">
        <f>IF(KX$9="", "", IF(AND(NOT('Personnel Details'!$N$29=""), $B366&gt;='Personnel Details'!$N$29), IF('Personnel Details'!$P$29="","", 'Personnel Details'!$P$29), IF(AND(NOT('Personnel Details'!$I$29=""), $B366&gt;='Personnel Details'!$I$29), IF('Personnel Details'!$K$29="", "", 'Personnel Details'!$K$29), IF('Personnel Details'!$F$29="", "", 'Personnel Details'!$F$29))))</f>
        <v/>
      </c>
      <c r="KZ366" s="79" t="str">
        <f>IF(KX$9="", "", IF(AND(NOT('Personnel Details'!$N$29=""), $B366&gt;='Personnel Details'!$N$29), 'Personnel Details'!$Q$29, IF(AND(NOT('Personnel Details'!$I$29=""), $B366&gt;='Personnel Details'!$I$29), 'Personnel Details'!$L$29, 'Personnel Details'!$G$29)))</f>
        <v/>
      </c>
      <c r="LA366" s="59" t="str">
        <f t="shared" si="877"/>
        <v/>
      </c>
      <c r="LB366" s="53"/>
      <c r="LD366" s="78" t="str">
        <f>IF(LD$9="", "", IF(AND(NOT('Personnel Details'!$N$30=""), $B366&gt;='Personnel Details'!$N$30), 'Personnel Details'!$O$30, IF(AND(NOT('Personnel Details'!$I$30=""), $B366&gt;='Personnel Details'!$I$30), 'Personnel Details'!$J$30, 'Personnel Details'!$E$30)))</f>
        <v/>
      </c>
      <c r="LE366" s="59" t="str">
        <f>IF(LD$9="", "", IF(AND(NOT('Personnel Details'!$N$30=""), $B366&gt;='Personnel Details'!$N$30), IF('Personnel Details'!$P$30="","", 'Personnel Details'!$P$30), IF(AND(NOT('Personnel Details'!$I$30=""), $B366&gt;='Personnel Details'!$I$30), IF('Personnel Details'!$K$30="", "", 'Personnel Details'!$K$30), IF('Personnel Details'!$F$30="", "", 'Personnel Details'!$F$30))))</f>
        <v/>
      </c>
      <c r="LF366" s="79" t="str">
        <f>IF(LD$9="", "", IF(AND(NOT('Personnel Details'!$N$30=""), $B366&gt;='Personnel Details'!$N$30), 'Personnel Details'!$Q$30, IF(AND(NOT('Personnel Details'!$I$30=""), $B366&gt;='Personnel Details'!$I$30), 'Personnel Details'!$L$30, 'Personnel Details'!$G$30)))</f>
        <v/>
      </c>
      <c r="LG366" s="59" t="str">
        <f t="shared" si="878"/>
        <v/>
      </c>
      <c r="LH366" s="53"/>
      <c r="LJ366" s="78" t="str">
        <f>IF(LJ$9="", "", IF(AND(NOT('Personnel Details'!$N$31=""), $B366&gt;='Personnel Details'!$N$31), 'Personnel Details'!$O$31, IF(AND(NOT('Personnel Details'!$I$31=""), $B366&gt;='Personnel Details'!$I$31), 'Personnel Details'!$J$31, 'Personnel Details'!$E$31)))</f>
        <v/>
      </c>
      <c r="LK366" s="59" t="str">
        <f>IF(LJ$9="", "", IF(AND(NOT('Personnel Details'!$N$31=""), $B366&gt;='Personnel Details'!$N$31), IF('Personnel Details'!$P$31="","", 'Personnel Details'!$P$31), IF(AND(NOT('Personnel Details'!$I$31=""), $B366&gt;='Personnel Details'!$I$31), IF('Personnel Details'!$K$31="", "", 'Personnel Details'!$K$31), IF('Personnel Details'!$F$31="", "", 'Personnel Details'!$F$31))))</f>
        <v/>
      </c>
      <c r="LL366" s="79" t="str">
        <f>IF(LJ$9="", "", IF(AND(NOT('Personnel Details'!$N$31=""), $B366&gt;='Personnel Details'!$N$31), 'Personnel Details'!$Q$31, IF(AND(NOT('Personnel Details'!$I$31=""), $B366&gt;='Personnel Details'!$I$31), 'Personnel Details'!$L$31, 'Personnel Details'!$G$31)))</f>
        <v/>
      </c>
      <c r="LM366" s="59" t="str">
        <f t="shared" si="879"/>
        <v/>
      </c>
      <c r="LN366" s="53"/>
      <c r="LP366" s="78" t="str">
        <f>IF(LP$9="", "", IF(AND(NOT('Personnel Details'!$N$32=""), $B366&gt;='Personnel Details'!$N$32), 'Personnel Details'!$O$32, IF(AND(NOT('Personnel Details'!$I$32=""), $B366&gt;='Personnel Details'!$I$32), 'Personnel Details'!$J$32, 'Personnel Details'!$E$32)))</f>
        <v/>
      </c>
      <c r="LQ366" s="59" t="str">
        <f>IF(LP$9="", "", IF(AND(NOT('Personnel Details'!$N$32=""), $B366&gt;='Personnel Details'!$N$32), IF('Personnel Details'!$P$32="","", 'Personnel Details'!$P$32), IF(AND(NOT('Personnel Details'!$I$32=""), $B366&gt;='Personnel Details'!$I$32), IF('Personnel Details'!$K$32="", "", 'Personnel Details'!$K$32), IF('Personnel Details'!$F$32="", "", 'Personnel Details'!$F$32))))</f>
        <v/>
      </c>
      <c r="LR366" s="79" t="str">
        <f>IF(LP$9="", "", IF(AND(NOT('Personnel Details'!$N$32=""), $B366&gt;='Personnel Details'!$N$32), 'Personnel Details'!$Q$32, IF(AND(NOT('Personnel Details'!$I$32=""), $B366&gt;='Personnel Details'!$I$32), 'Personnel Details'!$L$32, 'Personnel Details'!$G$32)))</f>
        <v/>
      </c>
      <c r="LS366" s="59" t="str">
        <f t="shared" si="880"/>
        <v/>
      </c>
      <c r="LT366" s="53"/>
      <c r="LV366" s="78" t="str">
        <f>IF(LV$9="", "", IF(AND(NOT('Personnel Details'!$N$33=""), $B366&gt;='Personnel Details'!$N$33), 'Personnel Details'!$O$33, IF(AND(NOT('Personnel Details'!$I$33=""), $B366&gt;='Personnel Details'!$I$33), 'Personnel Details'!$J$33, 'Personnel Details'!$E$33)))</f>
        <v/>
      </c>
      <c r="LW366" s="59" t="str">
        <f>IF(LV$9="", "", IF(AND(NOT('Personnel Details'!$N$33=""), $B366&gt;='Personnel Details'!$N$33), IF('Personnel Details'!$P$33="","", 'Personnel Details'!$P$33), IF(AND(NOT('Personnel Details'!$I$33=""), $B366&gt;='Personnel Details'!$I$33), IF('Personnel Details'!$K$33="", "", 'Personnel Details'!$K$33), IF('Personnel Details'!$F$33="", "", 'Personnel Details'!$F$33))))</f>
        <v/>
      </c>
      <c r="LX366" s="79" t="str">
        <f>IF(LV$9="", "", IF(AND(NOT('Personnel Details'!$N$33=""), $B366&gt;='Personnel Details'!$N$33), 'Personnel Details'!$Q$33, IF(AND(NOT('Personnel Details'!$I$33=""), $B366&gt;='Personnel Details'!$I$33), 'Personnel Details'!$L$33, 'Personnel Details'!$G$33)))</f>
        <v/>
      </c>
      <c r="LY366" s="59" t="str">
        <f t="shared" si="881"/>
        <v/>
      </c>
      <c r="LZ366" s="53"/>
      <c r="MB366" s="78" t="str">
        <f>IF(MB$9="", "", IF(AND(NOT('Personnel Details'!$N$34=""), $B366&gt;='Personnel Details'!$N$34), 'Personnel Details'!$O$34, IF(AND(NOT('Personnel Details'!$I$34=""), $B366&gt;='Personnel Details'!$I$34), 'Personnel Details'!$J$34, 'Personnel Details'!$E$34)))</f>
        <v/>
      </c>
      <c r="MC366" s="59" t="str">
        <f>IF(MB$9="", "", IF(AND(NOT('Personnel Details'!$N$34=""), $B366&gt;='Personnel Details'!$N$34), IF('Personnel Details'!$P$34="","", 'Personnel Details'!$P$34), IF(AND(NOT('Personnel Details'!$I$34=""), $B366&gt;='Personnel Details'!$I$34), IF('Personnel Details'!$K$34="", "", 'Personnel Details'!$K$34), IF('Personnel Details'!$F$34="", "", 'Personnel Details'!$F$34))))</f>
        <v/>
      </c>
      <c r="MD366" s="79" t="str">
        <f>IF(MB$9="", "", IF(AND(NOT('Personnel Details'!$N$34=""), $B366&gt;='Personnel Details'!$N$34), 'Personnel Details'!$Q$34, IF(AND(NOT('Personnel Details'!$I$34=""), $B366&gt;='Personnel Details'!$I$34), 'Personnel Details'!$L$34, 'Personnel Details'!$G$34)))</f>
        <v/>
      </c>
      <c r="ME366" s="59" t="str">
        <f t="shared" si="882"/>
        <v/>
      </c>
      <c r="MF366" s="53"/>
      <c r="MH366" s="78" t="str">
        <f>IF(MH$9="", "", IF(AND(NOT('Personnel Details'!$N$35=""), $B366&gt;='Personnel Details'!$N$35), 'Personnel Details'!$O$35, IF(AND(NOT('Personnel Details'!$I$35=""), $B366&gt;='Personnel Details'!$I$35), 'Personnel Details'!$J$35, 'Personnel Details'!$E$35)))</f>
        <v/>
      </c>
      <c r="MI366" s="59" t="str">
        <f>IF(MH$9="", "", IF(AND(NOT('Personnel Details'!$N$35=""), $B366&gt;='Personnel Details'!$N$35), IF('Personnel Details'!$P$35="","", 'Personnel Details'!$P$35), IF(AND(NOT('Personnel Details'!$I$35=""), $B366&gt;='Personnel Details'!$I$35), IF('Personnel Details'!$K$35="", "", 'Personnel Details'!$K$35), IF('Personnel Details'!$F$35="", "", 'Personnel Details'!$F$35))))</f>
        <v/>
      </c>
      <c r="MJ366" s="79" t="str">
        <f>IF(MH$9="", "", IF(AND(NOT('Personnel Details'!$N$35=""), $B366&gt;='Personnel Details'!$N$35), 'Personnel Details'!$Q$35, IF(AND(NOT('Personnel Details'!$I$35=""), $B366&gt;='Personnel Details'!$I$35), 'Personnel Details'!$L$35, 'Personnel Details'!$G$35)))</f>
        <v/>
      </c>
      <c r="MK366" s="59" t="str">
        <f t="shared" si="883"/>
        <v/>
      </c>
      <c r="ML366" s="53"/>
      <c r="MN366" s="78" t="str">
        <f>IF(MN$9="", "", IF(AND(NOT('Personnel Details'!$N$36=""), $B366&gt;='Personnel Details'!$N$36), 'Personnel Details'!$O$36, IF(AND(NOT('Personnel Details'!$I$36=""), $B366&gt;='Personnel Details'!$I$36), 'Personnel Details'!$J$36, 'Personnel Details'!$E$36)))</f>
        <v/>
      </c>
      <c r="MO366" s="59" t="str">
        <f>IF(MN$9="", "", IF(AND(NOT('Personnel Details'!$N$36=""), $B366&gt;='Personnel Details'!$N$36), IF('Personnel Details'!$P$36="","", 'Personnel Details'!$P$36), IF(AND(NOT('Personnel Details'!$I$36=""), $B366&gt;='Personnel Details'!$I$36), IF('Personnel Details'!$K$36="", "", 'Personnel Details'!$K$36), IF('Personnel Details'!$F$36="", "", 'Personnel Details'!$F$36))))</f>
        <v/>
      </c>
      <c r="MP366" s="79" t="str">
        <f>IF(MN$9="", "", IF(AND(NOT('Personnel Details'!$N$36=""), $B366&gt;='Personnel Details'!$N$36), 'Personnel Details'!$Q$36, IF(AND(NOT('Personnel Details'!$I$36=""), $B366&gt;='Personnel Details'!$I$36), 'Personnel Details'!$L$36, 'Personnel Details'!$G$36)))</f>
        <v/>
      </c>
      <c r="MQ366" s="59" t="str">
        <f t="shared" si="884"/>
        <v/>
      </c>
      <c r="MR366" s="53"/>
      <c r="MT366" s="78" t="str">
        <f>IF(MT$9="", "", IF(AND(NOT('Personnel Details'!$N$37=""), $B366&gt;='Personnel Details'!$N$37), 'Personnel Details'!$O$37, IF(AND(NOT('Personnel Details'!$I$37=""), $B366&gt;='Personnel Details'!$I$37), 'Personnel Details'!$J$37, 'Personnel Details'!$E$37)))</f>
        <v/>
      </c>
      <c r="MU366" s="59" t="str">
        <f>IF(MT$9="", "", IF(AND(NOT('Personnel Details'!$N$37=""), $B366&gt;='Personnel Details'!$N$37), IF('Personnel Details'!$P$37="","", 'Personnel Details'!$P$37), IF(AND(NOT('Personnel Details'!$I$37=""), $B366&gt;='Personnel Details'!$I$37), IF('Personnel Details'!$K$37="", "", 'Personnel Details'!$K$37), IF('Personnel Details'!$F$37="", "", 'Personnel Details'!$F$37))))</f>
        <v/>
      </c>
      <c r="MV366" s="79" t="str">
        <f>IF(MT$9="", "", IF(AND(NOT('Personnel Details'!$N$37=""), $B366&gt;='Personnel Details'!$N$37), 'Personnel Details'!$Q$37, IF(AND(NOT('Personnel Details'!$I$37=""), $B366&gt;='Personnel Details'!$I$37), 'Personnel Details'!$L$37, 'Personnel Details'!$G$37)))</f>
        <v/>
      </c>
      <c r="MW366" s="59" t="str">
        <f t="shared" si="885"/>
        <v/>
      </c>
      <c r="MX366" s="53"/>
      <c r="MZ366" s="78" t="str">
        <f>IF(MZ$9="", "", IF(AND(NOT('Personnel Details'!$N$38=""), $B366&gt;='Personnel Details'!$N$38), 'Personnel Details'!$O$38, IF(AND(NOT('Personnel Details'!$I$38=""), $B366&gt;='Personnel Details'!$I$38), 'Personnel Details'!$J$38, 'Personnel Details'!$E$38)))</f>
        <v/>
      </c>
      <c r="NA366" s="59" t="str">
        <f>IF(MZ$9="", "", IF(AND(NOT('Personnel Details'!$N$38=""), $B366&gt;='Personnel Details'!$N$38), IF('Personnel Details'!$P$38="","", 'Personnel Details'!$P$38), IF(AND(NOT('Personnel Details'!$I$38=""), $B366&gt;='Personnel Details'!$I$38), IF('Personnel Details'!$K$38="", "", 'Personnel Details'!$K$38), IF('Personnel Details'!$F$38="", "", 'Personnel Details'!$F$38))))</f>
        <v/>
      </c>
      <c r="NB366" s="79" t="str">
        <f>IF(MZ$9="", "", IF(AND(NOT('Personnel Details'!$N$38=""), $B366&gt;='Personnel Details'!$N$38), 'Personnel Details'!$Q$38, IF(AND(NOT('Personnel Details'!$I$38=""), $B366&gt;='Personnel Details'!$I$38), 'Personnel Details'!$L$38, 'Personnel Details'!$G$38)))</f>
        <v/>
      </c>
      <c r="NC366" s="59" t="str">
        <f t="shared" si="886"/>
        <v/>
      </c>
      <c r="ND366" s="53"/>
      <c r="NF366" s="78" t="str">
        <f>IF(NF$9="", "", IF(AND(NOT('Personnel Details'!$N$39=""), $B366&gt;='Personnel Details'!$N$39), 'Personnel Details'!$O$39, IF(AND(NOT('Personnel Details'!$I$39=""), $B366&gt;='Personnel Details'!$I$39), 'Personnel Details'!$J$39, 'Personnel Details'!$E$39)))</f>
        <v/>
      </c>
      <c r="NG366" s="59" t="str">
        <f>IF(NF$9="", "", IF(AND(NOT('Personnel Details'!$N$39=""), $B366&gt;='Personnel Details'!$N$39), IF('Personnel Details'!$P$39="","", 'Personnel Details'!$P$39), IF(AND(NOT('Personnel Details'!$I$39=""), $B366&gt;='Personnel Details'!$I$39), IF('Personnel Details'!$K$39="", "", 'Personnel Details'!$K$39), IF('Personnel Details'!$F$39="", "", 'Personnel Details'!$F$39))))</f>
        <v/>
      </c>
      <c r="NH366" s="79" t="str">
        <f>IF(NF$9="", "", IF(AND(NOT('Personnel Details'!$N$39=""), $B366&gt;='Personnel Details'!$N$39), 'Personnel Details'!$Q$39, IF(AND(NOT('Personnel Details'!$I$39=""), $B366&gt;='Personnel Details'!$I$39), 'Personnel Details'!$L$39, 'Personnel Details'!$G$39)))</f>
        <v/>
      </c>
      <c r="NI366" s="59" t="str">
        <f t="shared" si="887"/>
        <v/>
      </c>
      <c r="NJ366" s="53"/>
      <c r="NL366" s="78" t="str">
        <f>IF(NL$9="", "", IF(AND(NOT('Personnel Details'!$N$40=""), $B366&gt;='Personnel Details'!$N$40), 'Personnel Details'!$O$40, IF(AND(NOT('Personnel Details'!$I$40=""), $B366&gt;='Personnel Details'!$I$40), 'Personnel Details'!$J$40, 'Personnel Details'!$E$40)))</f>
        <v/>
      </c>
      <c r="NM366" s="59" t="str">
        <f>IF(NL$9="", "", IF(AND(NOT('Personnel Details'!$N$40=""), $B366&gt;='Personnel Details'!$N$40), IF('Personnel Details'!$P$40="","", 'Personnel Details'!$P$40), IF(AND(NOT('Personnel Details'!$I$40=""), $B366&gt;='Personnel Details'!$I$40), IF('Personnel Details'!$K$40="", "", 'Personnel Details'!$K$40), IF('Personnel Details'!$F$40="", "", 'Personnel Details'!$F$40))))</f>
        <v/>
      </c>
      <c r="NN366" s="79" t="str">
        <f>IF(NL$9="", "", IF(AND(NOT('Personnel Details'!$N$40=""), $B366&gt;='Personnel Details'!$N$40), 'Personnel Details'!$Q$40, IF(AND(NOT('Personnel Details'!$I$40=""), $B366&gt;='Personnel Details'!$I$40), 'Personnel Details'!$L$40, 'Personnel Details'!$G$40)))</f>
        <v/>
      </c>
      <c r="NO366" s="59" t="str">
        <f t="shared" si="888"/>
        <v/>
      </c>
      <c r="NP366" s="53"/>
    </row>
    <row r="367" spans="1:380" x14ac:dyDescent="0.25">
      <c r="A367" s="32"/>
      <c r="B367" s="113" t="str">
        <f>IFERROR(IF(B366+1&gt;'Personnel Details'!$U$5, "", B366+1), "")</f>
        <v/>
      </c>
      <c r="C367" s="32"/>
      <c r="D367" s="120"/>
      <c r="E367" s="13" t="str">
        <f t="shared" si="767"/>
        <v/>
      </c>
      <c r="F367" s="13" t="str">
        <f t="shared" si="798"/>
        <v/>
      </c>
      <c r="G367" s="56" t="str">
        <f t="shared" si="889"/>
        <v/>
      </c>
      <c r="H367" s="16" t="str">
        <f t="shared" si="799"/>
        <v/>
      </c>
      <c r="I367" s="32"/>
      <c r="J367" s="120"/>
      <c r="K367" s="62" t="str">
        <f t="shared" si="768"/>
        <v/>
      </c>
      <c r="L367" s="62" t="str">
        <f t="shared" si="800"/>
        <v/>
      </c>
      <c r="M367" s="65" t="str">
        <f t="shared" si="890"/>
        <v/>
      </c>
      <c r="N367" s="68" t="str">
        <f t="shared" si="801"/>
        <v/>
      </c>
      <c r="O367" s="32"/>
      <c r="P367" s="120"/>
      <c r="Q367" s="62" t="str">
        <f t="shared" si="769"/>
        <v/>
      </c>
      <c r="R367" s="62" t="str">
        <f t="shared" si="802"/>
        <v/>
      </c>
      <c r="S367" s="65" t="str">
        <f t="shared" si="891"/>
        <v/>
      </c>
      <c r="T367" s="68" t="str">
        <f t="shared" si="803"/>
        <v/>
      </c>
      <c r="U367" s="32"/>
      <c r="V367" s="120"/>
      <c r="W367" s="62" t="str">
        <f t="shared" si="770"/>
        <v/>
      </c>
      <c r="X367" s="62" t="str">
        <f t="shared" si="804"/>
        <v/>
      </c>
      <c r="Y367" s="65" t="str">
        <f t="shared" si="892"/>
        <v/>
      </c>
      <c r="Z367" s="68" t="str">
        <f t="shared" si="805"/>
        <v/>
      </c>
      <c r="AA367" s="32"/>
      <c r="AB367" s="120"/>
      <c r="AC367" s="62" t="str">
        <f t="shared" si="771"/>
        <v/>
      </c>
      <c r="AD367" s="62" t="str">
        <f t="shared" si="806"/>
        <v/>
      </c>
      <c r="AE367" s="65" t="str">
        <f t="shared" si="893"/>
        <v/>
      </c>
      <c r="AF367" s="68" t="str">
        <f t="shared" si="807"/>
        <v/>
      </c>
      <c r="AG367" s="32"/>
      <c r="AH367" s="120"/>
      <c r="AI367" s="62" t="str">
        <f t="shared" si="772"/>
        <v/>
      </c>
      <c r="AJ367" s="62" t="str">
        <f t="shared" si="808"/>
        <v/>
      </c>
      <c r="AK367" s="65" t="str">
        <f t="shared" si="894"/>
        <v/>
      </c>
      <c r="AL367" s="68" t="str">
        <f t="shared" si="809"/>
        <v/>
      </c>
      <c r="AM367" s="32"/>
      <c r="AN367" s="120"/>
      <c r="AO367" s="62" t="str">
        <f t="shared" si="773"/>
        <v/>
      </c>
      <c r="AP367" s="62" t="str">
        <f t="shared" si="810"/>
        <v/>
      </c>
      <c r="AQ367" s="65" t="str">
        <f t="shared" si="895"/>
        <v/>
      </c>
      <c r="AR367" s="68" t="str">
        <f t="shared" si="811"/>
        <v/>
      </c>
      <c r="AS367" s="32"/>
      <c r="AT367" s="120"/>
      <c r="AU367" s="62" t="str">
        <f t="shared" si="774"/>
        <v/>
      </c>
      <c r="AV367" s="62" t="str">
        <f t="shared" si="812"/>
        <v/>
      </c>
      <c r="AW367" s="65" t="str">
        <f t="shared" si="896"/>
        <v/>
      </c>
      <c r="AX367" s="68" t="str">
        <f t="shared" si="813"/>
        <v/>
      </c>
      <c r="AY367" s="32"/>
      <c r="AZ367" s="120"/>
      <c r="BA367" s="62" t="str">
        <f t="shared" si="775"/>
        <v/>
      </c>
      <c r="BB367" s="62" t="str">
        <f t="shared" si="814"/>
        <v/>
      </c>
      <c r="BC367" s="65" t="str">
        <f t="shared" si="897"/>
        <v/>
      </c>
      <c r="BD367" s="68" t="str">
        <f t="shared" si="815"/>
        <v/>
      </c>
      <c r="BE367" s="32"/>
      <c r="BF367" s="120"/>
      <c r="BG367" s="62" t="str">
        <f t="shared" si="776"/>
        <v/>
      </c>
      <c r="BH367" s="62" t="str">
        <f t="shared" si="816"/>
        <v/>
      </c>
      <c r="BI367" s="65" t="str">
        <f t="shared" si="898"/>
        <v/>
      </c>
      <c r="BJ367" s="68" t="str">
        <f t="shared" si="817"/>
        <v/>
      </c>
      <c r="BK367" s="32"/>
      <c r="BL367" s="120"/>
      <c r="BM367" s="62" t="str">
        <f t="shared" si="777"/>
        <v/>
      </c>
      <c r="BN367" s="62" t="str">
        <f t="shared" si="818"/>
        <v/>
      </c>
      <c r="BO367" s="65" t="str">
        <f t="shared" si="899"/>
        <v/>
      </c>
      <c r="BP367" s="68" t="str">
        <f t="shared" si="819"/>
        <v/>
      </c>
      <c r="BQ367" s="32"/>
      <c r="BR367" s="120"/>
      <c r="BS367" s="62" t="str">
        <f t="shared" si="778"/>
        <v/>
      </c>
      <c r="BT367" s="62" t="str">
        <f t="shared" si="820"/>
        <v/>
      </c>
      <c r="BU367" s="65" t="str">
        <f t="shared" si="900"/>
        <v/>
      </c>
      <c r="BV367" s="68" t="str">
        <f t="shared" si="821"/>
        <v/>
      </c>
      <c r="BW367" s="32"/>
      <c r="BX367" s="120"/>
      <c r="BY367" s="62" t="str">
        <f t="shared" si="779"/>
        <v/>
      </c>
      <c r="BZ367" s="62" t="str">
        <f t="shared" si="822"/>
        <v/>
      </c>
      <c r="CA367" s="65" t="str">
        <f t="shared" si="901"/>
        <v/>
      </c>
      <c r="CB367" s="68" t="str">
        <f t="shared" si="823"/>
        <v/>
      </c>
      <c r="CC367" s="32"/>
      <c r="CD367" s="120"/>
      <c r="CE367" s="62" t="str">
        <f t="shared" si="780"/>
        <v/>
      </c>
      <c r="CF367" s="62" t="str">
        <f t="shared" si="824"/>
        <v/>
      </c>
      <c r="CG367" s="65" t="str">
        <f t="shared" si="902"/>
        <v/>
      </c>
      <c r="CH367" s="68" t="str">
        <f t="shared" si="825"/>
        <v/>
      </c>
      <c r="CI367" s="32"/>
      <c r="CJ367" s="120"/>
      <c r="CK367" s="62" t="str">
        <f t="shared" si="781"/>
        <v/>
      </c>
      <c r="CL367" s="62" t="str">
        <f t="shared" si="826"/>
        <v/>
      </c>
      <c r="CM367" s="65" t="str">
        <f t="shared" si="903"/>
        <v/>
      </c>
      <c r="CN367" s="68" t="str">
        <f t="shared" si="827"/>
        <v/>
      </c>
      <c r="CO367" s="32"/>
      <c r="CP367" s="120"/>
      <c r="CQ367" s="62" t="str">
        <f t="shared" si="782"/>
        <v/>
      </c>
      <c r="CR367" s="62" t="str">
        <f t="shared" si="828"/>
        <v/>
      </c>
      <c r="CS367" s="65" t="str">
        <f t="shared" si="904"/>
        <v/>
      </c>
      <c r="CT367" s="68" t="str">
        <f t="shared" si="829"/>
        <v/>
      </c>
      <c r="CU367" s="32"/>
      <c r="CV367" s="120"/>
      <c r="CW367" s="62" t="str">
        <f t="shared" si="783"/>
        <v/>
      </c>
      <c r="CX367" s="62" t="str">
        <f t="shared" si="830"/>
        <v/>
      </c>
      <c r="CY367" s="65" t="str">
        <f t="shared" si="905"/>
        <v/>
      </c>
      <c r="CZ367" s="68" t="str">
        <f t="shared" si="831"/>
        <v/>
      </c>
      <c r="DA367" s="32"/>
      <c r="DB367" s="120"/>
      <c r="DC367" s="62" t="str">
        <f t="shared" si="784"/>
        <v/>
      </c>
      <c r="DD367" s="62" t="str">
        <f t="shared" si="832"/>
        <v/>
      </c>
      <c r="DE367" s="65" t="str">
        <f t="shared" si="906"/>
        <v/>
      </c>
      <c r="DF367" s="68" t="str">
        <f t="shared" si="833"/>
        <v/>
      </c>
      <c r="DG367" s="32"/>
      <c r="DH367" s="120"/>
      <c r="DI367" s="62" t="str">
        <f t="shared" si="785"/>
        <v/>
      </c>
      <c r="DJ367" s="62" t="str">
        <f t="shared" si="834"/>
        <v/>
      </c>
      <c r="DK367" s="65" t="str">
        <f t="shared" si="907"/>
        <v/>
      </c>
      <c r="DL367" s="68" t="str">
        <f t="shared" si="835"/>
        <v/>
      </c>
      <c r="DM367" s="32"/>
      <c r="DN367" s="120"/>
      <c r="DO367" s="62" t="str">
        <f t="shared" si="786"/>
        <v/>
      </c>
      <c r="DP367" s="62" t="str">
        <f t="shared" si="836"/>
        <v/>
      </c>
      <c r="DQ367" s="65" t="str">
        <f t="shared" si="908"/>
        <v/>
      </c>
      <c r="DR367" s="68" t="str">
        <f t="shared" si="837"/>
        <v/>
      </c>
      <c r="DS367" s="32"/>
      <c r="DT367" s="120"/>
      <c r="DU367" s="62" t="str">
        <f t="shared" si="787"/>
        <v/>
      </c>
      <c r="DV367" s="62" t="str">
        <f t="shared" si="838"/>
        <v/>
      </c>
      <c r="DW367" s="65" t="str">
        <f t="shared" si="909"/>
        <v/>
      </c>
      <c r="DX367" s="68" t="str">
        <f t="shared" si="839"/>
        <v/>
      </c>
      <c r="DY367" s="32"/>
      <c r="DZ367" s="120"/>
      <c r="EA367" s="62" t="str">
        <f t="shared" si="788"/>
        <v/>
      </c>
      <c r="EB367" s="62" t="str">
        <f t="shared" si="840"/>
        <v/>
      </c>
      <c r="EC367" s="65" t="str">
        <f t="shared" si="910"/>
        <v/>
      </c>
      <c r="ED367" s="68" t="str">
        <f t="shared" si="841"/>
        <v/>
      </c>
      <c r="EE367" s="32"/>
      <c r="EF367" s="120"/>
      <c r="EG367" s="62" t="str">
        <f t="shared" si="789"/>
        <v/>
      </c>
      <c r="EH367" s="62" t="str">
        <f t="shared" si="842"/>
        <v/>
      </c>
      <c r="EI367" s="65" t="str">
        <f t="shared" si="911"/>
        <v/>
      </c>
      <c r="EJ367" s="68" t="str">
        <f t="shared" si="843"/>
        <v/>
      </c>
      <c r="EK367" s="32"/>
      <c r="EL367" s="120"/>
      <c r="EM367" s="62" t="str">
        <f t="shared" si="790"/>
        <v/>
      </c>
      <c r="EN367" s="62" t="str">
        <f t="shared" si="844"/>
        <v/>
      </c>
      <c r="EO367" s="65" t="str">
        <f t="shared" si="912"/>
        <v/>
      </c>
      <c r="EP367" s="68" t="str">
        <f t="shared" si="845"/>
        <v/>
      </c>
      <c r="EQ367" s="32"/>
      <c r="ER367" s="120"/>
      <c r="ES367" s="62" t="str">
        <f t="shared" si="791"/>
        <v/>
      </c>
      <c r="ET367" s="62" t="str">
        <f t="shared" si="846"/>
        <v/>
      </c>
      <c r="EU367" s="65" t="str">
        <f t="shared" si="913"/>
        <v/>
      </c>
      <c r="EV367" s="68" t="str">
        <f t="shared" si="847"/>
        <v/>
      </c>
      <c r="EW367" s="32"/>
      <c r="EX367" s="120"/>
      <c r="EY367" s="62" t="str">
        <f t="shared" si="792"/>
        <v/>
      </c>
      <c r="EZ367" s="62" t="str">
        <f t="shared" si="848"/>
        <v/>
      </c>
      <c r="FA367" s="65" t="str">
        <f t="shared" si="914"/>
        <v/>
      </c>
      <c r="FB367" s="68" t="str">
        <f t="shared" si="849"/>
        <v/>
      </c>
      <c r="FC367" s="32"/>
      <c r="FD367" s="120"/>
      <c r="FE367" s="62" t="str">
        <f t="shared" si="793"/>
        <v/>
      </c>
      <c r="FF367" s="62" t="str">
        <f t="shared" si="850"/>
        <v/>
      </c>
      <c r="FG367" s="65" t="str">
        <f t="shared" si="915"/>
        <v/>
      </c>
      <c r="FH367" s="68" t="str">
        <f t="shared" si="851"/>
        <v/>
      </c>
      <c r="FI367" s="32"/>
      <c r="FJ367" s="120"/>
      <c r="FK367" s="62" t="str">
        <f t="shared" si="794"/>
        <v/>
      </c>
      <c r="FL367" s="62" t="str">
        <f t="shared" si="852"/>
        <v/>
      </c>
      <c r="FM367" s="65" t="str">
        <f t="shared" si="916"/>
        <v/>
      </c>
      <c r="FN367" s="68" t="str">
        <f t="shared" si="853"/>
        <v/>
      </c>
      <c r="FO367" s="32"/>
      <c r="FP367" s="120"/>
      <c r="FQ367" s="62" t="str">
        <f t="shared" si="795"/>
        <v/>
      </c>
      <c r="FR367" s="62" t="str">
        <f t="shared" si="854"/>
        <v/>
      </c>
      <c r="FS367" s="65" t="str">
        <f t="shared" si="917"/>
        <v/>
      </c>
      <c r="FT367" s="68" t="str">
        <f t="shared" si="855"/>
        <v/>
      </c>
      <c r="FU367" s="32"/>
      <c r="FV367" s="120"/>
      <c r="FW367" s="62" t="str">
        <f t="shared" si="796"/>
        <v/>
      </c>
      <c r="FX367" s="62" t="str">
        <f t="shared" si="856"/>
        <v/>
      </c>
      <c r="FY367" s="65" t="str">
        <f t="shared" si="918"/>
        <v/>
      </c>
      <c r="FZ367" s="68" t="str">
        <f t="shared" si="857"/>
        <v/>
      </c>
      <c r="GA367" s="32"/>
      <c r="GC367" s="7" t="str">
        <f t="shared" si="858"/>
        <v/>
      </c>
      <c r="GD367" s="7" t="str">
        <f t="shared" ca="1" si="797"/>
        <v/>
      </c>
      <c r="GT367" s="71" t="str">
        <f>IF(GT$9="", "", IF(AND(NOT('Personnel Details'!$N$11=""), $B367&gt;='Personnel Details'!$N$11), 'Personnel Details'!$O$11, IF(AND(NOT('Personnel Details'!$I$11=""), $B367&gt;='Personnel Details'!$I$11), 'Personnel Details'!$J$11, 'Personnel Details'!$E$11)))</f>
        <v/>
      </c>
      <c r="GU367" s="59" t="str">
        <f>IF(GT$9="", "", IF(AND(NOT('Personnel Details'!$N$11=""), $B367&gt;='Personnel Details'!$N$11), IF('Personnel Details'!$P$11="","", 'Personnel Details'!$P$11), IF(AND(NOT('Personnel Details'!$I$11=""), $B367&gt;='Personnel Details'!$I$11), IF('Personnel Details'!$K$11="", "", 'Personnel Details'!$K$11), IF('Personnel Details'!$F$11="", "", 'Personnel Details'!$F$11))))</f>
        <v/>
      </c>
      <c r="GV367" s="74" t="str">
        <f>IF(GT$9="", "", IF(AND(NOT('Personnel Details'!$N$11=""), $B367&gt;='Personnel Details'!$N$11), 'Personnel Details'!$Q$11, IF(AND(NOT('Personnel Details'!$I$11=""), $B367&gt;='Personnel Details'!$I$11), 'Personnel Details'!$L$11, 'Personnel Details'!$G$11)))</f>
        <v/>
      </c>
      <c r="GW367" s="59" t="str">
        <f t="shared" si="859"/>
        <v/>
      </c>
      <c r="GX367" s="53"/>
      <c r="GZ367" s="78" t="str">
        <f>IF(GZ$9="", "", IF(AND(NOT('Personnel Details'!$N$12=""), $B367&gt;='Personnel Details'!$N$12), 'Personnel Details'!$O$12, IF(AND(NOT('Personnel Details'!$I$12=""), $B367&gt;='Personnel Details'!$I$12), 'Personnel Details'!$J$12, 'Personnel Details'!$E$12)))</f>
        <v/>
      </c>
      <c r="HA367" s="59" t="str">
        <f>IF(GZ$9="", "", IF(AND(NOT('Personnel Details'!$N$12=""), $B367&gt;='Personnel Details'!$N$12), IF('Personnel Details'!$P$12="","", 'Personnel Details'!$P$12), IF(AND(NOT('Personnel Details'!$I$12=""), $B367&gt;='Personnel Details'!$I$12), IF('Personnel Details'!$K$12="", "", 'Personnel Details'!$K$12), IF('Personnel Details'!$F$12="", "", 'Personnel Details'!$F$12))))</f>
        <v/>
      </c>
      <c r="HB367" s="79" t="str">
        <f>IF(GZ$9="", "", IF(AND(NOT('Personnel Details'!$N$12=""), $B367&gt;='Personnel Details'!$N$12), 'Personnel Details'!$Q$12, IF(AND(NOT('Personnel Details'!$I$12=""), $B367&gt;='Personnel Details'!$I$12), 'Personnel Details'!$L$12, 'Personnel Details'!$G$12)))</f>
        <v/>
      </c>
      <c r="HC367" s="59" t="str">
        <f t="shared" si="860"/>
        <v/>
      </c>
      <c r="HD367" s="53"/>
      <c r="HF367" s="78" t="str">
        <f>IF(HF$9="", "", IF(AND(NOT('Personnel Details'!$N$13=""), $B367&gt;='Personnel Details'!$N$13), 'Personnel Details'!$O$13, IF(AND(NOT('Personnel Details'!$I$13=""), $B367&gt;='Personnel Details'!$I$13), 'Personnel Details'!$J$13, 'Personnel Details'!$E$13)))</f>
        <v/>
      </c>
      <c r="HG367" s="59" t="str">
        <f>IF(HF$9="", "", IF(AND(NOT('Personnel Details'!$N$13=""), $B367&gt;='Personnel Details'!$N$13), IF('Personnel Details'!$P$13="","", 'Personnel Details'!$P$13), IF(AND(NOT('Personnel Details'!$I$13=""), $B367&gt;='Personnel Details'!$I$13), IF('Personnel Details'!$K$13="", "", 'Personnel Details'!$K$13), IF('Personnel Details'!$F$13="", "", 'Personnel Details'!$F$13))))</f>
        <v/>
      </c>
      <c r="HH367" s="79" t="str">
        <f>IF(HF$9="", "", IF(AND(NOT('Personnel Details'!$N$13=""), $B367&gt;='Personnel Details'!$N$13), 'Personnel Details'!$Q$13, IF(AND(NOT('Personnel Details'!$I$13=""), $B367&gt;='Personnel Details'!$I$13), 'Personnel Details'!$L$13, 'Personnel Details'!$G$13)))</f>
        <v/>
      </c>
      <c r="HI367" s="59" t="str">
        <f t="shared" si="861"/>
        <v/>
      </c>
      <c r="HJ367" s="53"/>
      <c r="HL367" s="78" t="str">
        <f>IF(HL$9="", "", IF(AND(NOT('Personnel Details'!$N$14=""), $B367&gt;='Personnel Details'!$N$14), 'Personnel Details'!$O$14, IF(AND(NOT('Personnel Details'!$I$14=""), $B367&gt;='Personnel Details'!$I$14), 'Personnel Details'!$J$14, 'Personnel Details'!$E$14)))</f>
        <v/>
      </c>
      <c r="HM367" s="59" t="str">
        <f>IF(HL$9="", "", IF(AND(NOT('Personnel Details'!$N$14=""), $B367&gt;='Personnel Details'!$N$14), IF('Personnel Details'!$P$14="","", 'Personnel Details'!$P$14), IF(AND(NOT('Personnel Details'!$I$14=""), $B367&gt;='Personnel Details'!$I$14), IF('Personnel Details'!$K$14="", "", 'Personnel Details'!$K$14), IF('Personnel Details'!$F$14="", "", 'Personnel Details'!$F$14))))</f>
        <v/>
      </c>
      <c r="HN367" s="79" t="str">
        <f>IF(HL$9="", "", IF(AND(NOT('Personnel Details'!$N$14=""), $B367&gt;='Personnel Details'!$N$14), 'Personnel Details'!$Q$14, IF(AND(NOT('Personnel Details'!$I$14=""), $B367&gt;='Personnel Details'!$I$14), 'Personnel Details'!$L$14, 'Personnel Details'!$G$14)))</f>
        <v/>
      </c>
      <c r="HO367" s="59" t="str">
        <f t="shared" si="862"/>
        <v/>
      </c>
      <c r="HP367" s="53"/>
      <c r="HR367" s="78" t="str">
        <f>IF(HR$9="", "", IF(AND(NOT('Personnel Details'!$N$15=""), $B367&gt;='Personnel Details'!$N$15), 'Personnel Details'!$O$15, IF(AND(NOT('Personnel Details'!$I$15=""), $B367&gt;='Personnel Details'!$I$15), 'Personnel Details'!$J$15, 'Personnel Details'!$E$15)))</f>
        <v/>
      </c>
      <c r="HS367" s="59" t="str">
        <f>IF(HR$9="", "", IF(AND(NOT('Personnel Details'!$N$15=""), $B367&gt;='Personnel Details'!$N$15), IF('Personnel Details'!$P$15="","", 'Personnel Details'!$P$15), IF(AND(NOT('Personnel Details'!$I$15=""), $B367&gt;='Personnel Details'!$I$15), IF('Personnel Details'!$K$15="", "", 'Personnel Details'!$K$15), IF('Personnel Details'!$F$15="", "", 'Personnel Details'!$F$15))))</f>
        <v/>
      </c>
      <c r="HT367" s="79" t="str">
        <f>IF(HR$9="", "", IF(AND(NOT('Personnel Details'!$N$15=""), $B367&gt;='Personnel Details'!$N$15), 'Personnel Details'!$Q$15, IF(AND(NOT('Personnel Details'!$I$15=""), $B367&gt;='Personnel Details'!$I$15), 'Personnel Details'!$L$15, 'Personnel Details'!$G$15)))</f>
        <v/>
      </c>
      <c r="HU367" s="59" t="str">
        <f t="shared" si="863"/>
        <v/>
      </c>
      <c r="HV367" s="53"/>
      <c r="HX367" s="78" t="str">
        <f>IF(HX$9="", "", IF(AND(NOT('Personnel Details'!$N$16=""), $B367&gt;='Personnel Details'!$N$16), 'Personnel Details'!$O$16, IF(AND(NOT('Personnel Details'!$I$16=""), $B367&gt;='Personnel Details'!$I$16), 'Personnel Details'!$J$16, 'Personnel Details'!$E$16)))</f>
        <v/>
      </c>
      <c r="HY367" s="59" t="str">
        <f>IF(HX$9="", "", IF(AND(NOT('Personnel Details'!$N$16=""), $B367&gt;='Personnel Details'!$N$16), IF('Personnel Details'!$P$16="","", 'Personnel Details'!$P$16), IF(AND(NOT('Personnel Details'!$I$16=""), $B367&gt;='Personnel Details'!$I$16), IF('Personnel Details'!$K$16="", "", 'Personnel Details'!$K$16), IF('Personnel Details'!$F$16="", "", 'Personnel Details'!$F$16))))</f>
        <v/>
      </c>
      <c r="HZ367" s="79" t="str">
        <f>IF(HX$9="", "", IF(AND(NOT('Personnel Details'!$N$16=""), $B367&gt;='Personnel Details'!$N$16), 'Personnel Details'!$Q$16, IF(AND(NOT('Personnel Details'!$I$16=""), $B367&gt;='Personnel Details'!$I$16), 'Personnel Details'!$L$16, 'Personnel Details'!$G$16)))</f>
        <v/>
      </c>
      <c r="IA367" s="59" t="str">
        <f t="shared" si="864"/>
        <v/>
      </c>
      <c r="IB367" s="53"/>
      <c r="ID367" s="78" t="str">
        <f>IF(ID$9="", "", IF(AND(NOT('Personnel Details'!$N$17=""), $B367&gt;='Personnel Details'!$N$17), 'Personnel Details'!$O$17, IF(AND(NOT('Personnel Details'!$I$17=""), $B367&gt;='Personnel Details'!$I$17), 'Personnel Details'!$J$17, 'Personnel Details'!$E$17)))</f>
        <v/>
      </c>
      <c r="IE367" s="59" t="str">
        <f>IF(ID$9="", "", IF(AND(NOT('Personnel Details'!$N$17=""), $B367&gt;='Personnel Details'!$N$17), IF('Personnel Details'!$P$17="","", 'Personnel Details'!$P$17), IF(AND(NOT('Personnel Details'!$I$17=""), $B367&gt;='Personnel Details'!$I$17), IF('Personnel Details'!$K$17="", "", 'Personnel Details'!$K$17), IF('Personnel Details'!$F$17="", "", 'Personnel Details'!$F$17))))</f>
        <v/>
      </c>
      <c r="IF367" s="79" t="str">
        <f>IF(ID$9="", "", IF(AND(NOT('Personnel Details'!$N$17=""), $B367&gt;='Personnel Details'!$N$17), 'Personnel Details'!$Q$17, IF(AND(NOT('Personnel Details'!$I$17=""), $B367&gt;='Personnel Details'!$I$17), 'Personnel Details'!$L$17, 'Personnel Details'!$G$17)))</f>
        <v/>
      </c>
      <c r="IG367" s="59" t="str">
        <f t="shared" si="865"/>
        <v/>
      </c>
      <c r="IH367" s="53"/>
      <c r="IJ367" s="78" t="str">
        <f>IF(IJ$9="", "", IF(AND(NOT('Personnel Details'!$N$18=""), $B367&gt;='Personnel Details'!$N$18), 'Personnel Details'!$O$18, IF(AND(NOT('Personnel Details'!$I$18=""), $B367&gt;='Personnel Details'!$I$18), 'Personnel Details'!$J$18, 'Personnel Details'!$E$18)))</f>
        <v/>
      </c>
      <c r="IK367" s="59" t="str">
        <f>IF(IJ$9="", "", IF(AND(NOT('Personnel Details'!$N$18=""), $B367&gt;='Personnel Details'!$N$18), IF('Personnel Details'!$P$18="","", 'Personnel Details'!$P$18), IF(AND(NOT('Personnel Details'!$I$18=""), $B367&gt;='Personnel Details'!$I$18), IF('Personnel Details'!$K$18="", "", 'Personnel Details'!$K$18), IF('Personnel Details'!$F$18="", "", 'Personnel Details'!$F$18))))</f>
        <v/>
      </c>
      <c r="IL367" s="79" t="str">
        <f>IF(IJ$9="", "", IF(AND(NOT('Personnel Details'!$N$18=""), $B367&gt;='Personnel Details'!$N$18), 'Personnel Details'!$Q$18, IF(AND(NOT('Personnel Details'!$I$18=""), $B367&gt;='Personnel Details'!$I$18), 'Personnel Details'!$L$18, 'Personnel Details'!$G$18)))</f>
        <v/>
      </c>
      <c r="IM367" s="59" t="str">
        <f t="shared" si="866"/>
        <v/>
      </c>
      <c r="IN367" s="53"/>
      <c r="IP367" s="78" t="str">
        <f>IF(IP$9="", "", IF(AND(NOT('Personnel Details'!$N$19=""), $B367&gt;='Personnel Details'!$N$19), 'Personnel Details'!$O$19, IF(AND(NOT('Personnel Details'!$I$19=""), $B367&gt;='Personnel Details'!$I$19), 'Personnel Details'!$J$19, 'Personnel Details'!$E$19)))</f>
        <v/>
      </c>
      <c r="IQ367" s="59" t="str">
        <f>IF(IP$9="", "", IF(AND(NOT('Personnel Details'!$N$19=""), $B367&gt;='Personnel Details'!$N$19), IF('Personnel Details'!$P$19="","", 'Personnel Details'!$P$19), IF(AND(NOT('Personnel Details'!$I$19=""), $B367&gt;='Personnel Details'!$I$19), IF('Personnel Details'!$K$19="", "", 'Personnel Details'!$K$19), IF('Personnel Details'!$F$19="", "", 'Personnel Details'!$F$19))))</f>
        <v/>
      </c>
      <c r="IR367" s="79" t="str">
        <f>IF(IP$9="", "", IF(AND(NOT('Personnel Details'!$N$19=""), $B367&gt;='Personnel Details'!$N$19), 'Personnel Details'!$Q$19, IF(AND(NOT('Personnel Details'!$I$19=""), $B367&gt;='Personnel Details'!$I$19), 'Personnel Details'!$L$19, 'Personnel Details'!$G$19)))</f>
        <v/>
      </c>
      <c r="IS367" s="59" t="str">
        <f t="shared" si="867"/>
        <v/>
      </c>
      <c r="IT367" s="53"/>
      <c r="IV367" s="78" t="str">
        <f>IF(IV$9="", "", IF(AND(NOT('Personnel Details'!$N$20=""), $B367&gt;='Personnel Details'!$N$20), 'Personnel Details'!$O$20, IF(AND(NOT('Personnel Details'!$I$20=""), $B367&gt;='Personnel Details'!$I$20), 'Personnel Details'!$J$20, 'Personnel Details'!$E$20)))</f>
        <v/>
      </c>
      <c r="IW367" s="59" t="str">
        <f>IF(IV$9="", "", IF(AND(NOT('Personnel Details'!$N$20=""), $B367&gt;='Personnel Details'!$N$20), IF('Personnel Details'!$P$20="","", 'Personnel Details'!$P$20), IF(AND(NOT('Personnel Details'!$I$20=""), $B367&gt;='Personnel Details'!$I$20), IF('Personnel Details'!$K$20="", "", 'Personnel Details'!$K$20), IF('Personnel Details'!$F$20="", "", 'Personnel Details'!$F$20))))</f>
        <v/>
      </c>
      <c r="IX367" s="79" t="str">
        <f>IF(IV$9="", "", IF(AND(NOT('Personnel Details'!$N$20=""), $B367&gt;='Personnel Details'!$N$20), 'Personnel Details'!$Q$20, IF(AND(NOT('Personnel Details'!$I$20=""), $B367&gt;='Personnel Details'!$I$20), 'Personnel Details'!$L$20, 'Personnel Details'!$G$20)))</f>
        <v/>
      </c>
      <c r="IY367" s="59" t="str">
        <f t="shared" si="868"/>
        <v/>
      </c>
      <c r="IZ367" s="53"/>
      <c r="JB367" s="78" t="str">
        <f>IF(JB$9="", "", IF(AND(NOT('Personnel Details'!$N$21=""), $B367&gt;='Personnel Details'!$N$21), 'Personnel Details'!$O$21, IF(AND(NOT('Personnel Details'!$I$21=""), $B367&gt;='Personnel Details'!$I$21), 'Personnel Details'!$J$21, 'Personnel Details'!$E$21)))</f>
        <v/>
      </c>
      <c r="JC367" s="59" t="str">
        <f>IF(JB$9="", "", IF(AND(NOT('Personnel Details'!$N$21=""), $B367&gt;='Personnel Details'!$N$21), IF('Personnel Details'!$P$21="","", 'Personnel Details'!$P$21), IF(AND(NOT('Personnel Details'!$I$21=""), $B367&gt;='Personnel Details'!$I$21), IF('Personnel Details'!$K$21="", "", 'Personnel Details'!$K$21), IF('Personnel Details'!$F$21="", "", 'Personnel Details'!$F$21))))</f>
        <v/>
      </c>
      <c r="JD367" s="79" t="str">
        <f>IF(JB$9="", "", IF(AND(NOT('Personnel Details'!$N$21=""), $B367&gt;='Personnel Details'!$N$21), 'Personnel Details'!$Q$21, IF(AND(NOT('Personnel Details'!$I$21=""), $B367&gt;='Personnel Details'!$I$21), 'Personnel Details'!$L$21, 'Personnel Details'!$G$21)))</f>
        <v/>
      </c>
      <c r="JE367" s="59" t="str">
        <f t="shared" si="869"/>
        <v/>
      </c>
      <c r="JF367" s="53"/>
      <c r="JH367" s="78" t="str">
        <f>IF(JH$9="", "", IF(AND(NOT('Personnel Details'!$N$22=""), $B367&gt;='Personnel Details'!$N$22), 'Personnel Details'!$O$22, IF(AND(NOT('Personnel Details'!$I$22=""), $B367&gt;='Personnel Details'!$I$22), 'Personnel Details'!$J$22, 'Personnel Details'!$E$22)))</f>
        <v/>
      </c>
      <c r="JI367" s="59" t="str">
        <f>IF(JH$9="", "", IF(AND(NOT('Personnel Details'!$N$22=""), $B367&gt;='Personnel Details'!$N$22), IF('Personnel Details'!$P$22="","", 'Personnel Details'!$P$22), IF(AND(NOT('Personnel Details'!$I$22=""), $B367&gt;='Personnel Details'!$I$22), IF('Personnel Details'!$K$22="", "", 'Personnel Details'!$K$22), IF('Personnel Details'!$F$22="", "", 'Personnel Details'!$F$22))))</f>
        <v/>
      </c>
      <c r="JJ367" s="79" t="str">
        <f>IF(JH$9="", "", IF(AND(NOT('Personnel Details'!$N$22=""), $B367&gt;='Personnel Details'!$N$22), 'Personnel Details'!$Q$22, IF(AND(NOT('Personnel Details'!$I$22=""), $B367&gt;='Personnel Details'!$I$22), 'Personnel Details'!$L$22, 'Personnel Details'!$G$22)))</f>
        <v/>
      </c>
      <c r="JK367" s="59" t="str">
        <f t="shared" si="870"/>
        <v/>
      </c>
      <c r="JL367" s="53"/>
      <c r="JN367" s="78" t="str">
        <f>IF(JN$9="", "", IF(AND(NOT('Personnel Details'!$N$23=""), $B367&gt;='Personnel Details'!$N$23), 'Personnel Details'!$O$23, IF(AND(NOT('Personnel Details'!$I$23=""), $B367&gt;='Personnel Details'!$I$23), 'Personnel Details'!$J$23, 'Personnel Details'!$E$23)))</f>
        <v/>
      </c>
      <c r="JO367" s="59" t="str">
        <f>IF(JN$9="", "", IF(AND(NOT('Personnel Details'!$N$23=""), $B367&gt;='Personnel Details'!$N$23), IF('Personnel Details'!$P$23="","", 'Personnel Details'!$P$23), IF(AND(NOT('Personnel Details'!$I$23=""), $B367&gt;='Personnel Details'!$I$23), IF('Personnel Details'!$K$23="", "", 'Personnel Details'!$K$23), IF('Personnel Details'!$F$23="", "", 'Personnel Details'!$F$23))))</f>
        <v/>
      </c>
      <c r="JP367" s="79" t="str">
        <f>IF(JN$9="", "", IF(AND(NOT('Personnel Details'!$N$23=""), $B367&gt;='Personnel Details'!$N$23), 'Personnel Details'!$Q$23, IF(AND(NOT('Personnel Details'!$I$23=""), $B367&gt;='Personnel Details'!$I$23), 'Personnel Details'!$L$23, 'Personnel Details'!$G$23)))</f>
        <v/>
      </c>
      <c r="JQ367" s="59" t="str">
        <f t="shared" si="871"/>
        <v/>
      </c>
      <c r="JR367" s="53"/>
      <c r="JT367" s="78" t="str">
        <f>IF(JT$9="", "", IF(AND(NOT('Personnel Details'!$N$24=""), $B367&gt;='Personnel Details'!$N$24), 'Personnel Details'!$O$24, IF(AND(NOT('Personnel Details'!$I$24=""), $B367&gt;='Personnel Details'!$I$24), 'Personnel Details'!$J$24, 'Personnel Details'!$E$24)))</f>
        <v/>
      </c>
      <c r="JU367" s="59" t="str">
        <f>IF(JT$9="", "", IF(AND(NOT('Personnel Details'!$N$24=""), $B367&gt;='Personnel Details'!$N$24), IF('Personnel Details'!$P$24="","", 'Personnel Details'!$P$24), IF(AND(NOT('Personnel Details'!$I$24=""), $B367&gt;='Personnel Details'!$I$24), IF('Personnel Details'!$K$24="", "", 'Personnel Details'!$K$24), IF('Personnel Details'!$F$24="", "", 'Personnel Details'!$F$24))))</f>
        <v/>
      </c>
      <c r="JV367" s="79" t="str">
        <f>IF(JT$9="", "", IF(AND(NOT('Personnel Details'!$N$24=""), $B367&gt;='Personnel Details'!$N$24), 'Personnel Details'!$Q$24, IF(AND(NOT('Personnel Details'!$I$24=""), $B367&gt;='Personnel Details'!$I$24), 'Personnel Details'!$L$24, 'Personnel Details'!$G$24)))</f>
        <v/>
      </c>
      <c r="JW367" s="59" t="str">
        <f t="shared" si="872"/>
        <v/>
      </c>
      <c r="JX367" s="53"/>
      <c r="JZ367" s="78" t="str">
        <f>IF(JZ$9="", "", IF(AND(NOT('Personnel Details'!$N$25=""), $B367&gt;='Personnel Details'!$N$25), 'Personnel Details'!$O$25, IF(AND(NOT('Personnel Details'!$I$25=""), $B367&gt;='Personnel Details'!$I$25), 'Personnel Details'!$J$25, 'Personnel Details'!$E$25)))</f>
        <v/>
      </c>
      <c r="KA367" s="59" t="str">
        <f>IF(JZ$9="", "", IF(AND(NOT('Personnel Details'!$N$25=""), $B367&gt;='Personnel Details'!$N$25), IF('Personnel Details'!$P$25="","", 'Personnel Details'!$P$25), IF(AND(NOT('Personnel Details'!$I$25=""), $B367&gt;='Personnel Details'!$I$25), IF('Personnel Details'!$K$25="", "", 'Personnel Details'!$K$25), IF('Personnel Details'!$F$25="", "", 'Personnel Details'!$F$25))))</f>
        <v/>
      </c>
      <c r="KB367" s="79" t="str">
        <f>IF(JZ$9="", "", IF(AND(NOT('Personnel Details'!$N$25=""), $B367&gt;='Personnel Details'!$N$25), 'Personnel Details'!$Q$25, IF(AND(NOT('Personnel Details'!$I$25=""), $B367&gt;='Personnel Details'!$I$25), 'Personnel Details'!$L$25, 'Personnel Details'!$G$25)))</f>
        <v/>
      </c>
      <c r="KC367" s="59" t="str">
        <f t="shared" si="873"/>
        <v/>
      </c>
      <c r="KD367" s="53"/>
      <c r="KF367" s="78" t="str">
        <f>IF(KF$9="", "", IF(AND(NOT('Personnel Details'!$N$26=""), $B367&gt;='Personnel Details'!$N$26), 'Personnel Details'!$O$26, IF(AND(NOT('Personnel Details'!$I$26=""), $B367&gt;='Personnel Details'!$I$26), 'Personnel Details'!$J$26, 'Personnel Details'!$E$26)))</f>
        <v/>
      </c>
      <c r="KG367" s="59" t="str">
        <f>IF(KF$9="", "", IF(AND(NOT('Personnel Details'!$N$26=""), $B367&gt;='Personnel Details'!$N$26), IF('Personnel Details'!$P$26="","", 'Personnel Details'!$P$26), IF(AND(NOT('Personnel Details'!$I$26=""), $B367&gt;='Personnel Details'!$I$26), IF('Personnel Details'!$K$26="", "", 'Personnel Details'!$K$26), IF('Personnel Details'!$F$26="", "", 'Personnel Details'!$F$26))))</f>
        <v/>
      </c>
      <c r="KH367" s="79" t="str">
        <f>IF(KF$9="", "", IF(AND(NOT('Personnel Details'!$N$26=""), $B367&gt;='Personnel Details'!$N$26), 'Personnel Details'!$Q$26, IF(AND(NOT('Personnel Details'!$I$26=""), $B367&gt;='Personnel Details'!$I$26), 'Personnel Details'!$L$26, 'Personnel Details'!$G$26)))</f>
        <v/>
      </c>
      <c r="KI367" s="59" t="str">
        <f t="shared" si="874"/>
        <v/>
      </c>
      <c r="KJ367" s="53"/>
      <c r="KL367" s="78" t="str">
        <f>IF(KL$9="", "", IF(AND(NOT('Personnel Details'!$N$27=""), $B367&gt;='Personnel Details'!$N$27), 'Personnel Details'!$O$27, IF(AND(NOT('Personnel Details'!$I$27=""), $B367&gt;='Personnel Details'!$I$27), 'Personnel Details'!$J$27, 'Personnel Details'!$E$27)))</f>
        <v/>
      </c>
      <c r="KM367" s="59" t="str">
        <f>IF(KL$9="", "", IF(AND(NOT('Personnel Details'!$N$27=""), $B367&gt;='Personnel Details'!$N$27), IF('Personnel Details'!$P$27="","", 'Personnel Details'!$P$27), IF(AND(NOT('Personnel Details'!$I$27=""), $B367&gt;='Personnel Details'!$I$27), IF('Personnel Details'!$K$27="", "", 'Personnel Details'!$K$27), IF('Personnel Details'!$F$27="", "", 'Personnel Details'!$F$27))))</f>
        <v/>
      </c>
      <c r="KN367" s="79" t="str">
        <f>IF(KL$9="", "", IF(AND(NOT('Personnel Details'!$N$27=""), $B367&gt;='Personnel Details'!$N$27), 'Personnel Details'!$Q$27, IF(AND(NOT('Personnel Details'!$I$27=""), $B367&gt;='Personnel Details'!$I$27), 'Personnel Details'!$L$27, 'Personnel Details'!$G$27)))</f>
        <v/>
      </c>
      <c r="KO367" s="59" t="str">
        <f t="shared" si="875"/>
        <v/>
      </c>
      <c r="KP367" s="53"/>
      <c r="KR367" s="78" t="str">
        <f>IF(KR$9="", "", IF(AND(NOT('Personnel Details'!$N$28=""), $B367&gt;='Personnel Details'!$N$28), 'Personnel Details'!$O$28, IF(AND(NOT('Personnel Details'!$I$28=""), $B367&gt;='Personnel Details'!$I$28), 'Personnel Details'!$J$28, 'Personnel Details'!$E$28)))</f>
        <v/>
      </c>
      <c r="KS367" s="59" t="str">
        <f>IF(KR$9="", "", IF(AND(NOT('Personnel Details'!$N$28=""), $B367&gt;='Personnel Details'!$N$28), IF('Personnel Details'!$P$28="","", 'Personnel Details'!$P$28), IF(AND(NOT('Personnel Details'!$I$28=""), $B367&gt;='Personnel Details'!$I$28), IF('Personnel Details'!$K$28="", "", 'Personnel Details'!$K$28), IF('Personnel Details'!$F$28="", "", 'Personnel Details'!$F$28))))</f>
        <v/>
      </c>
      <c r="KT367" s="79" t="str">
        <f>IF(KR$9="", "", IF(AND(NOT('Personnel Details'!$N$28=""), $B367&gt;='Personnel Details'!$N$28), 'Personnel Details'!$Q$28, IF(AND(NOT('Personnel Details'!$I$28=""), $B367&gt;='Personnel Details'!$I$28), 'Personnel Details'!$L$28, 'Personnel Details'!$G$28)))</f>
        <v/>
      </c>
      <c r="KU367" s="59" t="str">
        <f t="shared" si="876"/>
        <v/>
      </c>
      <c r="KV367" s="53"/>
      <c r="KX367" s="78" t="str">
        <f>IF(KX$9="", "", IF(AND(NOT('Personnel Details'!$N$29=""), $B367&gt;='Personnel Details'!$N$29), 'Personnel Details'!$O$29, IF(AND(NOT('Personnel Details'!$I$29=""), $B367&gt;='Personnel Details'!$I$29), 'Personnel Details'!$J$29, 'Personnel Details'!$E$29)))</f>
        <v/>
      </c>
      <c r="KY367" s="59" t="str">
        <f>IF(KX$9="", "", IF(AND(NOT('Personnel Details'!$N$29=""), $B367&gt;='Personnel Details'!$N$29), IF('Personnel Details'!$P$29="","", 'Personnel Details'!$P$29), IF(AND(NOT('Personnel Details'!$I$29=""), $B367&gt;='Personnel Details'!$I$29), IF('Personnel Details'!$K$29="", "", 'Personnel Details'!$K$29), IF('Personnel Details'!$F$29="", "", 'Personnel Details'!$F$29))))</f>
        <v/>
      </c>
      <c r="KZ367" s="79" t="str">
        <f>IF(KX$9="", "", IF(AND(NOT('Personnel Details'!$N$29=""), $B367&gt;='Personnel Details'!$N$29), 'Personnel Details'!$Q$29, IF(AND(NOT('Personnel Details'!$I$29=""), $B367&gt;='Personnel Details'!$I$29), 'Personnel Details'!$L$29, 'Personnel Details'!$G$29)))</f>
        <v/>
      </c>
      <c r="LA367" s="59" t="str">
        <f t="shared" si="877"/>
        <v/>
      </c>
      <c r="LB367" s="53"/>
      <c r="LD367" s="78" t="str">
        <f>IF(LD$9="", "", IF(AND(NOT('Personnel Details'!$N$30=""), $B367&gt;='Personnel Details'!$N$30), 'Personnel Details'!$O$30, IF(AND(NOT('Personnel Details'!$I$30=""), $B367&gt;='Personnel Details'!$I$30), 'Personnel Details'!$J$30, 'Personnel Details'!$E$30)))</f>
        <v/>
      </c>
      <c r="LE367" s="59" t="str">
        <f>IF(LD$9="", "", IF(AND(NOT('Personnel Details'!$N$30=""), $B367&gt;='Personnel Details'!$N$30), IF('Personnel Details'!$P$30="","", 'Personnel Details'!$P$30), IF(AND(NOT('Personnel Details'!$I$30=""), $B367&gt;='Personnel Details'!$I$30), IF('Personnel Details'!$K$30="", "", 'Personnel Details'!$K$30), IF('Personnel Details'!$F$30="", "", 'Personnel Details'!$F$30))))</f>
        <v/>
      </c>
      <c r="LF367" s="79" t="str">
        <f>IF(LD$9="", "", IF(AND(NOT('Personnel Details'!$N$30=""), $B367&gt;='Personnel Details'!$N$30), 'Personnel Details'!$Q$30, IF(AND(NOT('Personnel Details'!$I$30=""), $B367&gt;='Personnel Details'!$I$30), 'Personnel Details'!$L$30, 'Personnel Details'!$G$30)))</f>
        <v/>
      </c>
      <c r="LG367" s="59" t="str">
        <f t="shared" si="878"/>
        <v/>
      </c>
      <c r="LH367" s="53"/>
      <c r="LJ367" s="78" t="str">
        <f>IF(LJ$9="", "", IF(AND(NOT('Personnel Details'!$N$31=""), $B367&gt;='Personnel Details'!$N$31), 'Personnel Details'!$O$31, IF(AND(NOT('Personnel Details'!$I$31=""), $B367&gt;='Personnel Details'!$I$31), 'Personnel Details'!$J$31, 'Personnel Details'!$E$31)))</f>
        <v/>
      </c>
      <c r="LK367" s="59" t="str">
        <f>IF(LJ$9="", "", IF(AND(NOT('Personnel Details'!$N$31=""), $B367&gt;='Personnel Details'!$N$31), IF('Personnel Details'!$P$31="","", 'Personnel Details'!$P$31), IF(AND(NOT('Personnel Details'!$I$31=""), $B367&gt;='Personnel Details'!$I$31), IF('Personnel Details'!$K$31="", "", 'Personnel Details'!$K$31), IF('Personnel Details'!$F$31="", "", 'Personnel Details'!$F$31))))</f>
        <v/>
      </c>
      <c r="LL367" s="79" t="str">
        <f>IF(LJ$9="", "", IF(AND(NOT('Personnel Details'!$N$31=""), $B367&gt;='Personnel Details'!$N$31), 'Personnel Details'!$Q$31, IF(AND(NOT('Personnel Details'!$I$31=""), $B367&gt;='Personnel Details'!$I$31), 'Personnel Details'!$L$31, 'Personnel Details'!$G$31)))</f>
        <v/>
      </c>
      <c r="LM367" s="59" t="str">
        <f t="shared" si="879"/>
        <v/>
      </c>
      <c r="LN367" s="53"/>
      <c r="LP367" s="78" t="str">
        <f>IF(LP$9="", "", IF(AND(NOT('Personnel Details'!$N$32=""), $B367&gt;='Personnel Details'!$N$32), 'Personnel Details'!$O$32, IF(AND(NOT('Personnel Details'!$I$32=""), $B367&gt;='Personnel Details'!$I$32), 'Personnel Details'!$J$32, 'Personnel Details'!$E$32)))</f>
        <v/>
      </c>
      <c r="LQ367" s="59" t="str">
        <f>IF(LP$9="", "", IF(AND(NOT('Personnel Details'!$N$32=""), $B367&gt;='Personnel Details'!$N$32), IF('Personnel Details'!$P$32="","", 'Personnel Details'!$P$32), IF(AND(NOT('Personnel Details'!$I$32=""), $B367&gt;='Personnel Details'!$I$32), IF('Personnel Details'!$K$32="", "", 'Personnel Details'!$K$32), IF('Personnel Details'!$F$32="", "", 'Personnel Details'!$F$32))))</f>
        <v/>
      </c>
      <c r="LR367" s="79" t="str">
        <f>IF(LP$9="", "", IF(AND(NOT('Personnel Details'!$N$32=""), $B367&gt;='Personnel Details'!$N$32), 'Personnel Details'!$Q$32, IF(AND(NOT('Personnel Details'!$I$32=""), $B367&gt;='Personnel Details'!$I$32), 'Personnel Details'!$L$32, 'Personnel Details'!$G$32)))</f>
        <v/>
      </c>
      <c r="LS367" s="59" t="str">
        <f t="shared" si="880"/>
        <v/>
      </c>
      <c r="LT367" s="53"/>
      <c r="LV367" s="78" t="str">
        <f>IF(LV$9="", "", IF(AND(NOT('Personnel Details'!$N$33=""), $B367&gt;='Personnel Details'!$N$33), 'Personnel Details'!$O$33, IF(AND(NOT('Personnel Details'!$I$33=""), $B367&gt;='Personnel Details'!$I$33), 'Personnel Details'!$J$33, 'Personnel Details'!$E$33)))</f>
        <v/>
      </c>
      <c r="LW367" s="59" t="str">
        <f>IF(LV$9="", "", IF(AND(NOT('Personnel Details'!$N$33=""), $B367&gt;='Personnel Details'!$N$33), IF('Personnel Details'!$P$33="","", 'Personnel Details'!$P$33), IF(AND(NOT('Personnel Details'!$I$33=""), $B367&gt;='Personnel Details'!$I$33), IF('Personnel Details'!$K$33="", "", 'Personnel Details'!$K$33), IF('Personnel Details'!$F$33="", "", 'Personnel Details'!$F$33))))</f>
        <v/>
      </c>
      <c r="LX367" s="79" t="str">
        <f>IF(LV$9="", "", IF(AND(NOT('Personnel Details'!$N$33=""), $B367&gt;='Personnel Details'!$N$33), 'Personnel Details'!$Q$33, IF(AND(NOT('Personnel Details'!$I$33=""), $B367&gt;='Personnel Details'!$I$33), 'Personnel Details'!$L$33, 'Personnel Details'!$G$33)))</f>
        <v/>
      </c>
      <c r="LY367" s="59" t="str">
        <f t="shared" si="881"/>
        <v/>
      </c>
      <c r="LZ367" s="53"/>
      <c r="MB367" s="78" t="str">
        <f>IF(MB$9="", "", IF(AND(NOT('Personnel Details'!$N$34=""), $B367&gt;='Personnel Details'!$N$34), 'Personnel Details'!$O$34, IF(AND(NOT('Personnel Details'!$I$34=""), $B367&gt;='Personnel Details'!$I$34), 'Personnel Details'!$J$34, 'Personnel Details'!$E$34)))</f>
        <v/>
      </c>
      <c r="MC367" s="59" t="str">
        <f>IF(MB$9="", "", IF(AND(NOT('Personnel Details'!$N$34=""), $B367&gt;='Personnel Details'!$N$34), IF('Personnel Details'!$P$34="","", 'Personnel Details'!$P$34), IF(AND(NOT('Personnel Details'!$I$34=""), $B367&gt;='Personnel Details'!$I$34), IF('Personnel Details'!$K$34="", "", 'Personnel Details'!$K$34), IF('Personnel Details'!$F$34="", "", 'Personnel Details'!$F$34))))</f>
        <v/>
      </c>
      <c r="MD367" s="79" t="str">
        <f>IF(MB$9="", "", IF(AND(NOT('Personnel Details'!$N$34=""), $B367&gt;='Personnel Details'!$N$34), 'Personnel Details'!$Q$34, IF(AND(NOT('Personnel Details'!$I$34=""), $B367&gt;='Personnel Details'!$I$34), 'Personnel Details'!$L$34, 'Personnel Details'!$G$34)))</f>
        <v/>
      </c>
      <c r="ME367" s="59" t="str">
        <f t="shared" si="882"/>
        <v/>
      </c>
      <c r="MF367" s="53"/>
      <c r="MH367" s="78" t="str">
        <f>IF(MH$9="", "", IF(AND(NOT('Personnel Details'!$N$35=""), $B367&gt;='Personnel Details'!$N$35), 'Personnel Details'!$O$35, IF(AND(NOT('Personnel Details'!$I$35=""), $B367&gt;='Personnel Details'!$I$35), 'Personnel Details'!$J$35, 'Personnel Details'!$E$35)))</f>
        <v/>
      </c>
      <c r="MI367" s="59" t="str">
        <f>IF(MH$9="", "", IF(AND(NOT('Personnel Details'!$N$35=""), $B367&gt;='Personnel Details'!$N$35), IF('Personnel Details'!$P$35="","", 'Personnel Details'!$P$35), IF(AND(NOT('Personnel Details'!$I$35=""), $B367&gt;='Personnel Details'!$I$35), IF('Personnel Details'!$K$35="", "", 'Personnel Details'!$K$35), IF('Personnel Details'!$F$35="", "", 'Personnel Details'!$F$35))))</f>
        <v/>
      </c>
      <c r="MJ367" s="79" t="str">
        <f>IF(MH$9="", "", IF(AND(NOT('Personnel Details'!$N$35=""), $B367&gt;='Personnel Details'!$N$35), 'Personnel Details'!$Q$35, IF(AND(NOT('Personnel Details'!$I$35=""), $B367&gt;='Personnel Details'!$I$35), 'Personnel Details'!$L$35, 'Personnel Details'!$G$35)))</f>
        <v/>
      </c>
      <c r="MK367" s="59" t="str">
        <f t="shared" si="883"/>
        <v/>
      </c>
      <c r="ML367" s="53"/>
      <c r="MN367" s="78" t="str">
        <f>IF(MN$9="", "", IF(AND(NOT('Personnel Details'!$N$36=""), $B367&gt;='Personnel Details'!$N$36), 'Personnel Details'!$O$36, IF(AND(NOT('Personnel Details'!$I$36=""), $B367&gt;='Personnel Details'!$I$36), 'Personnel Details'!$J$36, 'Personnel Details'!$E$36)))</f>
        <v/>
      </c>
      <c r="MO367" s="59" t="str">
        <f>IF(MN$9="", "", IF(AND(NOT('Personnel Details'!$N$36=""), $B367&gt;='Personnel Details'!$N$36), IF('Personnel Details'!$P$36="","", 'Personnel Details'!$P$36), IF(AND(NOT('Personnel Details'!$I$36=""), $B367&gt;='Personnel Details'!$I$36), IF('Personnel Details'!$K$36="", "", 'Personnel Details'!$K$36), IF('Personnel Details'!$F$36="", "", 'Personnel Details'!$F$36))))</f>
        <v/>
      </c>
      <c r="MP367" s="79" t="str">
        <f>IF(MN$9="", "", IF(AND(NOT('Personnel Details'!$N$36=""), $B367&gt;='Personnel Details'!$N$36), 'Personnel Details'!$Q$36, IF(AND(NOT('Personnel Details'!$I$36=""), $B367&gt;='Personnel Details'!$I$36), 'Personnel Details'!$L$36, 'Personnel Details'!$G$36)))</f>
        <v/>
      </c>
      <c r="MQ367" s="59" t="str">
        <f t="shared" si="884"/>
        <v/>
      </c>
      <c r="MR367" s="53"/>
      <c r="MT367" s="78" t="str">
        <f>IF(MT$9="", "", IF(AND(NOT('Personnel Details'!$N$37=""), $B367&gt;='Personnel Details'!$N$37), 'Personnel Details'!$O$37, IF(AND(NOT('Personnel Details'!$I$37=""), $B367&gt;='Personnel Details'!$I$37), 'Personnel Details'!$J$37, 'Personnel Details'!$E$37)))</f>
        <v/>
      </c>
      <c r="MU367" s="59" t="str">
        <f>IF(MT$9="", "", IF(AND(NOT('Personnel Details'!$N$37=""), $B367&gt;='Personnel Details'!$N$37), IF('Personnel Details'!$P$37="","", 'Personnel Details'!$P$37), IF(AND(NOT('Personnel Details'!$I$37=""), $B367&gt;='Personnel Details'!$I$37), IF('Personnel Details'!$K$37="", "", 'Personnel Details'!$K$37), IF('Personnel Details'!$F$37="", "", 'Personnel Details'!$F$37))))</f>
        <v/>
      </c>
      <c r="MV367" s="79" t="str">
        <f>IF(MT$9="", "", IF(AND(NOT('Personnel Details'!$N$37=""), $B367&gt;='Personnel Details'!$N$37), 'Personnel Details'!$Q$37, IF(AND(NOT('Personnel Details'!$I$37=""), $B367&gt;='Personnel Details'!$I$37), 'Personnel Details'!$L$37, 'Personnel Details'!$G$37)))</f>
        <v/>
      </c>
      <c r="MW367" s="59" t="str">
        <f t="shared" si="885"/>
        <v/>
      </c>
      <c r="MX367" s="53"/>
      <c r="MZ367" s="78" t="str">
        <f>IF(MZ$9="", "", IF(AND(NOT('Personnel Details'!$N$38=""), $B367&gt;='Personnel Details'!$N$38), 'Personnel Details'!$O$38, IF(AND(NOT('Personnel Details'!$I$38=""), $B367&gt;='Personnel Details'!$I$38), 'Personnel Details'!$J$38, 'Personnel Details'!$E$38)))</f>
        <v/>
      </c>
      <c r="NA367" s="59" t="str">
        <f>IF(MZ$9="", "", IF(AND(NOT('Personnel Details'!$N$38=""), $B367&gt;='Personnel Details'!$N$38), IF('Personnel Details'!$P$38="","", 'Personnel Details'!$P$38), IF(AND(NOT('Personnel Details'!$I$38=""), $B367&gt;='Personnel Details'!$I$38), IF('Personnel Details'!$K$38="", "", 'Personnel Details'!$K$38), IF('Personnel Details'!$F$38="", "", 'Personnel Details'!$F$38))))</f>
        <v/>
      </c>
      <c r="NB367" s="79" t="str">
        <f>IF(MZ$9="", "", IF(AND(NOT('Personnel Details'!$N$38=""), $B367&gt;='Personnel Details'!$N$38), 'Personnel Details'!$Q$38, IF(AND(NOT('Personnel Details'!$I$38=""), $B367&gt;='Personnel Details'!$I$38), 'Personnel Details'!$L$38, 'Personnel Details'!$G$38)))</f>
        <v/>
      </c>
      <c r="NC367" s="59" t="str">
        <f t="shared" si="886"/>
        <v/>
      </c>
      <c r="ND367" s="53"/>
      <c r="NF367" s="78" t="str">
        <f>IF(NF$9="", "", IF(AND(NOT('Personnel Details'!$N$39=""), $B367&gt;='Personnel Details'!$N$39), 'Personnel Details'!$O$39, IF(AND(NOT('Personnel Details'!$I$39=""), $B367&gt;='Personnel Details'!$I$39), 'Personnel Details'!$J$39, 'Personnel Details'!$E$39)))</f>
        <v/>
      </c>
      <c r="NG367" s="59" t="str">
        <f>IF(NF$9="", "", IF(AND(NOT('Personnel Details'!$N$39=""), $B367&gt;='Personnel Details'!$N$39), IF('Personnel Details'!$P$39="","", 'Personnel Details'!$P$39), IF(AND(NOT('Personnel Details'!$I$39=""), $B367&gt;='Personnel Details'!$I$39), IF('Personnel Details'!$K$39="", "", 'Personnel Details'!$K$39), IF('Personnel Details'!$F$39="", "", 'Personnel Details'!$F$39))))</f>
        <v/>
      </c>
      <c r="NH367" s="79" t="str">
        <f>IF(NF$9="", "", IF(AND(NOT('Personnel Details'!$N$39=""), $B367&gt;='Personnel Details'!$N$39), 'Personnel Details'!$Q$39, IF(AND(NOT('Personnel Details'!$I$39=""), $B367&gt;='Personnel Details'!$I$39), 'Personnel Details'!$L$39, 'Personnel Details'!$G$39)))</f>
        <v/>
      </c>
      <c r="NI367" s="59" t="str">
        <f t="shared" si="887"/>
        <v/>
      </c>
      <c r="NJ367" s="53"/>
      <c r="NL367" s="78" t="str">
        <f>IF(NL$9="", "", IF(AND(NOT('Personnel Details'!$N$40=""), $B367&gt;='Personnel Details'!$N$40), 'Personnel Details'!$O$40, IF(AND(NOT('Personnel Details'!$I$40=""), $B367&gt;='Personnel Details'!$I$40), 'Personnel Details'!$J$40, 'Personnel Details'!$E$40)))</f>
        <v/>
      </c>
      <c r="NM367" s="59" t="str">
        <f>IF(NL$9="", "", IF(AND(NOT('Personnel Details'!$N$40=""), $B367&gt;='Personnel Details'!$N$40), IF('Personnel Details'!$P$40="","", 'Personnel Details'!$P$40), IF(AND(NOT('Personnel Details'!$I$40=""), $B367&gt;='Personnel Details'!$I$40), IF('Personnel Details'!$K$40="", "", 'Personnel Details'!$K$40), IF('Personnel Details'!$F$40="", "", 'Personnel Details'!$F$40))))</f>
        <v/>
      </c>
      <c r="NN367" s="79" t="str">
        <f>IF(NL$9="", "", IF(AND(NOT('Personnel Details'!$N$40=""), $B367&gt;='Personnel Details'!$N$40), 'Personnel Details'!$Q$40, IF(AND(NOT('Personnel Details'!$I$40=""), $B367&gt;='Personnel Details'!$I$40), 'Personnel Details'!$L$40, 'Personnel Details'!$G$40)))</f>
        <v/>
      </c>
      <c r="NO367" s="59" t="str">
        <f t="shared" si="888"/>
        <v/>
      </c>
      <c r="NP367" s="53"/>
    </row>
    <row r="368" spans="1:380" x14ac:dyDescent="0.25">
      <c r="A368" s="32"/>
      <c r="B368" s="113" t="str">
        <f>IFERROR(IF(B367+1&gt;'Personnel Details'!$U$5, "", B367+1), "")</f>
        <v/>
      </c>
      <c r="C368" s="32"/>
      <c r="D368" s="120"/>
      <c r="E368" s="13" t="str">
        <f t="shared" si="767"/>
        <v/>
      </c>
      <c r="F368" s="13" t="str">
        <f t="shared" si="798"/>
        <v/>
      </c>
      <c r="G368" s="56" t="str">
        <f t="shared" si="889"/>
        <v/>
      </c>
      <c r="H368" s="16" t="str">
        <f t="shared" si="799"/>
        <v/>
      </c>
      <c r="I368" s="32"/>
      <c r="J368" s="120"/>
      <c r="K368" s="62" t="str">
        <f t="shared" si="768"/>
        <v/>
      </c>
      <c r="L368" s="62" t="str">
        <f t="shared" si="800"/>
        <v/>
      </c>
      <c r="M368" s="65" t="str">
        <f t="shared" si="890"/>
        <v/>
      </c>
      <c r="N368" s="68" t="str">
        <f t="shared" si="801"/>
        <v/>
      </c>
      <c r="O368" s="32"/>
      <c r="P368" s="120"/>
      <c r="Q368" s="62" t="str">
        <f t="shared" si="769"/>
        <v/>
      </c>
      <c r="R368" s="62" t="str">
        <f t="shared" si="802"/>
        <v/>
      </c>
      <c r="S368" s="65" t="str">
        <f t="shared" si="891"/>
        <v/>
      </c>
      <c r="T368" s="68" t="str">
        <f t="shared" si="803"/>
        <v/>
      </c>
      <c r="U368" s="32"/>
      <c r="V368" s="120"/>
      <c r="W368" s="62" t="str">
        <f t="shared" si="770"/>
        <v/>
      </c>
      <c r="X368" s="62" t="str">
        <f t="shared" si="804"/>
        <v/>
      </c>
      <c r="Y368" s="65" t="str">
        <f t="shared" si="892"/>
        <v/>
      </c>
      <c r="Z368" s="68" t="str">
        <f t="shared" si="805"/>
        <v/>
      </c>
      <c r="AA368" s="32"/>
      <c r="AB368" s="120"/>
      <c r="AC368" s="62" t="str">
        <f t="shared" si="771"/>
        <v/>
      </c>
      <c r="AD368" s="62" t="str">
        <f t="shared" si="806"/>
        <v/>
      </c>
      <c r="AE368" s="65" t="str">
        <f t="shared" si="893"/>
        <v/>
      </c>
      <c r="AF368" s="68" t="str">
        <f t="shared" si="807"/>
        <v/>
      </c>
      <c r="AG368" s="32"/>
      <c r="AH368" s="120"/>
      <c r="AI368" s="62" t="str">
        <f t="shared" si="772"/>
        <v/>
      </c>
      <c r="AJ368" s="62" t="str">
        <f t="shared" si="808"/>
        <v/>
      </c>
      <c r="AK368" s="65" t="str">
        <f t="shared" si="894"/>
        <v/>
      </c>
      <c r="AL368" s="68" t="str">
        <f t="shared" si="809"/>
        <v/>
      </c>
      <c r="AM368" s="32"/>
      <c r="AN368" s="120"/>
      <c r="AO368" s="62" t="str">
        <f t="shared" si="773"/>
        <v/>
      </c>
      <c r="AP368" s="62" t="str">
        <f t="shared" si="810"/>
        <v/>
      </c>
      <c r="AQ368" s="65" t="str">
        <f t="shared" si="895"/>
        <v/>
      </c>
      <c r="AR368" s="68" t="str">
        <f t="shared" si="811"/>
        <v/>
      </c>
      <c r="AS368" s="32"/>
      <c r="AT368" s="120"/>
      <c r="AU368" s="62" t="str">
        <f t="shared" si="774"/>
        <v/>
      </c>
      <c r="AV368" s="62" t="str">
        <f t="shared" si="812"/>
        <v/>
      </c>
      <c r="AW368" s="65" t="str">
        <f t="shared" si="896"/>
        <v/>
      </c>
      <c r="AX368" s="68" t="str">
        <f t="shared" si="813"/>
        <v/>
      </c>
      <c r="AY368" s="32"/>
      <c r="AZ368" s="120"/>
      <c r="BA368" s="62" t="str">
        <f t="shared" si="775"/>
        <v/>
      </c>
      <c r="BB368" s="62" t="str">
        <f t="shared" si="814"/>
        <v/>
      </c>
      <c r="BC368" s="65" t="str">
        <f t="shared" si="897"/>
        <v/>
      </c>
      <c r="BD368" s="68" t="str">
        <f t="shared" si="815"/>
        <v/>
      </c>
      <c r="BE368" s="32"/>
      <c r="BF368" s="120"/>
      <c r="BG368" s="62" t="str">
        <f t="shared" si="776"/>
        <v/>
      </c>
      <c r="BH368" s="62" t="str">
        <f t="shared" si="816"/>
        <v/>
      </c>
      <c r="BI368" s="65" t="str">
        <f t="shared" si="898"/>
        <v/>
      </c>
      <c r="BJ368" s="68" t="str">
        <f t="shared" si="817"/>
        <v/>
      </c>
      <c r="BK368" s="32"/>
      <c r="BL368" s="120"/>
      <c r="BM368" s="62" t="str">
        <f t="shared" si="777"/>
        <v/>
      </c>
      <c r="BN368" s="62" t="str">
        <f t="shared" si="818"/>
        <v/>
      </c>
      <c r="BO368" s="65" t="str">
        <f t="shared" si="899"/>
        <v/>
      </c>
      <c r="BP368" s="68" t="str">
        <f t="shared" si="819"/>
        <v/>
      </c>
      <c r="BQ368" s="32"/>
      <c r="BR368" s="120"/>
      <c r="BS368" s="62" t="str">
        <f t="shared" si="778"/>
        <v/>
      </c>
      <c r="BT368" s="62" t="str">
        <f t="shared" si="820"/>
        <v/>
      </c>
      <c r="BU368" s="65" t="str">
        <f t="shared" si="900"/>
        <v/>
      </c>
      <c r="BV368" s="68" t="str">
        <f t="shared" si="821"/>
        <v/>
      </c>
      <c r="BW368" s="32"/>
      <c r="BX368" s="120"/>
      <c r="BY368" s="62" t="str">
        <f t="shared" si="779"/>
        <v/>
      </c>
      <c r="BZ368" s="62" t="str">
        <f t="shared" si="822"/>
        <v/>
      </c>
      <c r="CA368" s="65" t="str">
        <f t="shared" si="901"/>
        <v/>
      </c>
      <c r="CB368" s="68" t="str">
        <f t="shared" si="823"/>
        <v/>
      </c>
      <c r="CC368" s="32"/>
      <c r="CD368" s="120"/>
      <c r="CE368" s="62" t="str">
        <f t="shared" si="780"/>
        <v/>
      </c>
      <c r="CF368" s="62" t="str">
        <f t="shared" si="824"/>
        <v/>
      </c>
      <c r="CG368" s="65" t="str">
        <f t="shared" si="902"/>
        <v/>
      </c>
      <c r="CH368" s="68" t="str">
        <f t="shared" si="825"/>
        <v/>
      </c>
      <c r="CI368" s="32"/>
      <c r="CJ368" s="120"/>
      <c r="CK368" s="62" t="str">
        <f t="shared" si="781"/>
        <v/>
      </c>
      <c r="CL368" s="62" t="str">
        <f t="shared" si="826"/>
        <v/>
      </c>
      <c r="CM368" s="65" t="str">
        <f t="shared" si="903"/>
        <v/>
      </c>
      <c r="CN368" s="68" t="str">
        <f t="shared" si="827"/>
        <v/>
      </c>
      <c r="CO368" s="32"/>
      <c r="CP368" s="120"/>
      <c r="CQ368" s="62" t="str">
        <f t="shared" si="782"/>
        <v/>
      </c>
      <c r="CR368" s="62" t="str">
        <f t="shared" si="828"/>
        <v/>
      </c>
      <c r="CS368" s="65" t="str">
        <f t="shared" si="904"/>
        <v/>
      </c>
      <c r="CT368" s="68" t="str">
        <f t="shared" si="829"/>
        <v/>
      </c>
      <c r="CU368" s="32"/>
      <c r="CV368" s="120"/>
      <c r="CW368" s="62" t="str">
        <f t="shared" si="783"/>
        <v/>
      </c>
      <c r="CX368" s="62" t="str">
        <f t="shared" si="830"/>
        <v/>
      </c>
      <c r="CY368" s="65" t="str">
        <f t="shared" si="905"/>
        <v/>
      </c>
      <c r="CZ368" s="68" t="str">
        <f t="shared" si="831"/>
        <v/>
      </c>
      <c r="DA368" s="32"/>
      <c r="DB368" s="120"/>
      <c r="DC368" s="62" t="str">
        <f t="shared" si="784"/>
        <v/>
      </c>
      <c r="DD368" s="62" t="str">
        <f t="shared" si="832"/>
        <v/>
      </c>
      <c r="DE368" s="65" t="str">
        <f t="shared" si="906"/>
        <v/>
      </c>
      <c r="DF368" s="68" t="str">
        <f t="shared" si="833"/>
        <v/>
      </c>
      <c r="DG368" s="32"/>
      <c r="DH368" s="120"/>
      <c r="DI368" s="62" t="str">
        <f t="shared" si="785"/>
        <v/>
      </c>
      <c r="DJ368" s="62" t="str">
        <f t="shared" si="834"/>
        <v/>
      </c>
      <c r="DK368" s="65" t="str">
        <f t="shared" si="907"/>
        <v/>
      </c>
      <c r="DL368" s="68" t="str">
        <f t="shared" si="835"/>
        <v/>
      </c>
      <c r="DM368" s="32"/>
      <c r="DN368" s="120"/>
      <c r="DO368" s="62" t="str">
        <f t="shared" si="786"/>
        <v/>
      </c>
      <c r="DP368" s="62" t="str">
        <f t="shared" si="836"/>
        <v/>
      </c>
      <c r="DQ368" s="65" t="str">
        <f t="shared" si="908"/>
        <v/>
      </c>
      <c r="DR368" s="68" t="str">
        <f t="shared" si="837"/>
        <v/>
      </c>
      <c r="DS368" s="32"/>
      <c r="DT368" s="120"/>
      <c r="DU368" s="62" t="str">
        <f t="shared" si="787"/>
        <v/>
      </c>
      <c r="DV368" s="62" t="str">
        <f t="shared" si="838"/>
        <v/>
      </c>
      <c r="DW368" s="65" t="str">
        <f t="shared" si="909"/>
        <v/>
      </c>
      <c r="DX368" s="68" t="str">
        <f t="shared" si="839"/>
        <v/>
      </c>
      <c r="DY368" s="32"/>
      <c r="DZ368" s="120"/>
      <c r="EA368" s="62" t="str">
        <f t="shared" si="788"/>
        <v/>
      </c>
      <c r="EB368" s="62" t="str">
        <f t="shared" si="840"/>
        <v/>
      </c>
      <c r="EC368" s="65" t="str">
        <f t="shared" si="910"/>
        <v/>
      </c>
      <c r="ED368" s="68" t="str">
        <f t="shared" si="841"/>
        <v/>
      </c>
      <c r="EE368" s="32"/>
      <c r="EF368" s="120"/>
      <c r="EG368" s="62" t="str">
        <f t="shared" si="789"/>
        <v/>
      </c>
      <c r="EH368" s="62" t="str">
        <f t="shared" si="842"/>
        <v/>
      </c>
      <c r="EI368" s="65" t="str">
        <f t="shared" si="911"/>
        <v/>
      </c>
      <c r="EJ368" s="68" t="str">
        <f t="shared" si="843"/>
        <v/>
      </c>
      <c r="EK368" s="32"/>
      <c r="EL368" s="120"/>
      <c r="EM368" s="62" t="str">
        <f t="shared" si="790"/>
        <v/>
      </c>
      <c r="EN368" s="62" t="str">
        <f t="shared" si="844"/>
        <v/>
      </c>
      <c r="EO368" s="65" t="str">
        <f t="shared" si="912"/>
        <v/>
      </c>
      <c r="EP368" s="68" t="str">
        <f t="shared" si="845"/>
        <v/>
      </c>
      <c r="EQ368" s="32"/>
      <c r="ER368" s="120"/>
      <c r="ES368" s="62" t="str">
        <f t="shared" si="791"/>
        <v/>
      </c>
      <c r="ET368" s="62" t="str">
        <f t="shared" si="846"/>
        <v/>
      </c>
      <c r="EU368" s="65" t="str">
        <f t="shared" si="913"/>
        <v/>
      </c>
      <c r="EV368" s="68" t="str">
        <f t="shared" si="847"/>
        <v/>
      </c>
      <c r="EW368" s="32"/>
      <c r="EX368" s="120"/>
      <c r="EY368" s="62" t="str">
        <f t="shared" si="792"/>
        <v/>
      </c>
      <c r="EZ368" s="62" t="str">
        <f t="shared" si="848"/>
        <v/>
      </c>
      <c r="FA368" s="65" t="str">
        <f t="shared" si="914"/>
        <v/>
      </c>
      <c r="FB368" s="68" t="str">
        <f t="shared" si="849"/>
        <v/>
      </c>
      <c r="FC368" s="32"/>
      <c r="FD368" s="120"/>
      <c r="FE368" s="62" t="str">
        <f t="shared" si="793"/>
        <v/>
      </c>
      <c r="FF368" s="62" t="str">
        <f t="shared" si="850"/>
        <v/>
      </c>
      <c r="FG368" s="65" t="str">
        <f t="shared" si="915"/>
        <v/>
      </c>
      <c r="FH368" s="68" t="str">
        <f t="shared" si="851"/>
        <v/>
      </c>
      <c r="FI368" s="32"/>
      <c r="FJ368" s="120"/>
      <c r="FK368" s="62" t="str">
        <f t="shared" si="794"/>
        <v/>
      </c>
      <c r="FL368" s="62" t="str">
        <f t="shared" si="852"/>
        <v/>
      </c>
      <c r="FM368" s="65" t="str">
        <f t="shared" si="916"/>
        <v/>
      </c>
      <c r="FN368" s="68" t="str">
        <f t="shared" si="853"/>
        <v/>
      </c>
      <c r="FO368" s="32"/>
      <c r="FP368" s="120"/>
      <c r="FQ368" s="62" t="str">
        <f t="shared" si="795"/>
        <v/>
      </c>
      <c r="FR368" s="62" t="str">
        <f t="shared" si="854"/>
        <v/>
      </c>
      <c r="FS368" s="65" t="str">
        <f t="shared" si="917"/>
        <v/>
      </c>
      <c r="FT368" s="68" t="str">
        <f t="shared" si="855"/>
        <v/>
      </c>
      <c r="FU368" s="32"/>
      <c r="FV368" s="120"/>
      <c r="FW368" s="62" t="str">
        <f t="shared" si="796"/>
        <v/>
      </c>
      <c r="FX368" s="62" t="str">
        <f t="shared" si="856"/>
        <v/>
      </c>
      <c r="FY368" s="65" t="str">
        <f t="shared" si="918"/>
        <v/>
      </c>
      <c r="FZ368" s="68" t="str">
        <f t="shared" si="857"/>
        <v/>
      </c>
      <c r="GA368" s="32"/>
      <c r="GC368" s="7" t="str">
        <f t="shared" si="858"/>
        <v/>
      </c>
      <c r="GD368" s="7" t="str">
        <f t="shared" ca="1" si="797"/>
        <v/>
      </c>
      <c r="GT368" s="71" t="str">
        <f>IF(GT$9="", "", IF(AND(NOT('Personnel Details'!$N$11=""), $B368&gt;='Personnel Details'!$N$11), 'Personnel Details'!$O$11, IF(AND(NOT('Personnel Details'!$I$11=""), $B368&gt;='Personnel Details'!$I$11), 'Personnel Details'!$J$11, 'Personnel Details'!$E$11)))</f>
        <v/>
      </c>
      <c r="GU368" s="59" t="str">
        <f>IF(GT$9="", "", IF(AND(NOT('Personnel Details'!$N$11=""), $B368&gt;='Personnel Details'!$N$11), IF('Personnel Details'!$P$11="","", 'Personnel Details'!$P$11), IF(AND(NOT('Personnel Details'!$I$11=""), $B368&gt;='Personnel Details'!$I$11), IF('Personnel Details'!$K$11="", "", 'Personnel Details'!$K$11), IF('Personnel Details'!$F$11="", "", 'Personnel Details'!$F$11))))</f>
        <v/>
      </c>
      <c r="GV368" s="74" t="str">
        <f>IF(GT$9="", "", IF(AND(NOT('Personnel Details'!$N$11=""), $B368&gt;='Personnel Details'!$N$11), 'Personnel Details'!$Q$11, IF(AND(NOT('Personnel Details'!$I$11=""), $B368&gt;='Personnel Details'!$I$11), 'Personnel Details'!$L$11, 'Personnel Details'!$G$11)))</f>
        <v/>
      </c>
      <c r="GW368" s="59" t="str">
        <f t="shared" si="859"/>
        <v/>
      </c>
      <c r="GX368" s="53"/>
      <c r="GZ368" s="78" t="str">
        <f>IF(GZ$9="", "", IF(AND(NOT('Personnel Details'!$N$12=""), $B368&gt;='Personnel Details'!$N$12), 'Personnel Details'!$O$12, IF(AND(NOT('Personnel Details'!$I$12=""), $B368&gt;='Personnel Details'!$I$12), 'Personnel Details'!$J$12, 'Personnel Details'!$E$12)))</f>
        <v/>
      </c>
      <c r="HA368" s="59" t="str">
        <f>IF(GZ$9="", "", IF(AND(NOT('Personnel Details'!$N$12=""), $B368&gt;='Personnel Details'!$N$12), IF('Personnel Details'!$P$12="","", 'Personnel Details'!$P$12), IF(AND(NOT('Personnel Details'!$I$12=""), $B368&gt;='Personnel Details'!$I$12), IF('Personnel Details'!$K$12="", "", 'Personnel Details'!$K$12), IF('Personnel Details'!$F$12="", "", 'Personnel Details'!$F$12))))</f>
        <v/>
      </c>
      <c r="HB368" s="79" t="str">
        <f>IF(GZ$9="", "", IF(AND(NOT('Personnel Details'!$N$12=""), $B368&gt;='Personnel Details'!$N$12), 'Personnel Details'!$Q$12, IF(AND(NOT('Personnel Details'!$I$12=""), $B368&gt;='Personnel Details'!$I$12), 'Personnel Details'!$L$12, 'Personnel Details'!$G$12)))</f>
        <v/>
      </c>
      <c r="HC368" s="59" t="str">
        <f t="shared" si="860"/>
        <v/>
      </c>
      <c r="HD368" s="53"/>
      <c r="HF368" s="78" t="str">
        <f>IF(HF$9="", "", IF(AND(NOT('Personnel Details'!$N$13=""), $B368&gt;='Personnel Details'!$N$13), 'Personnel Details'!$O$13, IF(AND(NOT('Personnel Details'!$I$13=""), $B368&gt;='Personnel Details'!$I$13), 'Personnel Details'!$J$13, 'Personnel Details'!$E$13)))</f>
        <v/>
      </c>
      <c r="HG368" s="59" t="str">
        <f>IF(HF$9="", "", IF(AND(NOT('Personnel Details'!$N$13=""), $B368&gt;='Personnel Details'!$N$13), IF('Personnel Details'!$P$13="","", 'Personnel Details'!$P$13), IF(AND(NOT('Personnel Details'!$I$13=""), $B368&gt;='Personnel Details'!$I$13), IF('Personnel Details'!$K$13="", "", 'Personnel Details'!$K$13), IF('Personnel Details'!$F$13="", "", 'Personnel Details'!$F$13))))</f>
        <v/>
      </c>
      <c r="HH368" s="79" t="str">
        <f>IF(HF$9="", "", IF(AND(NOT('Personnel Details'!$N$13=""), $B368&gt;='Personnel Details'!$N$13), 'Personnel Details'!$Q$13, IF(AND(NOT('Personnel Details'!$I$13=""), $B368&gt;='Personnel Details'!$I$13), 'Personnel Details'!$L$13, 'Personnel Details'!$G$13)))</f>
        <v/>
      </c>
      <c r="HI368" s="59" t="str">
        <f t="shared" si="861"/>
        <v/>
      </c>
      <c r="HJ368" s="53"/>
      <c r="HL368" s="78" t="str">
        <f>IF(HL$9="", "", IF(AND(NOT('Personnel Details'!$N$14=""), $B368&gt;='Personnel Details'!$N$14), 'Personnel Details'!$O$14, IF(AND(NOT('Personnel Details'!$I$14=""), $B368&gt;='Personnel Details'!$I$14), 'Personnel Details'!$J$14, 'Personnel Details'!$E$14)))</f>
        <v/>
      </c>
      <c r="HM368" s="59" t="str">
        <f>IF(HL$9="", "", IF(AND(NOT('Personnel Details'!$N$14=""), $B368&gt;='Personnel Details'!$N$14), IF('Personnel Details'!$P$14="","", 'Personnel Details'!$P$14), IF(AND(NOT('Personnel Details'!$I$14=""), $B368&gt;='Personnel Details'!$I$14), IF('Personnel Details'!$K$14="", "", 'Personnel Details'!$K$14), IF('Personnel Details'!$F$14="", "", 'Personnel Details'!$F$14))))</f>
        <v/>
      </c>
      <c r="HN368" s="79" t="str">
        <f>IF(HL$9="", "", IF(AND(NOT('Personnel Details'!$N$14=""), $B368&gt;='Personnel Details'!$N$14), 'Personnel Details'!$Q$14, IF(AND(NOT('Personnel Details'!$I$14=""), $B368&gt;='Personnel Details'!$I$14), 'Personnel Details'!$L$14, 'Personnel Details'!$G$14)))</f>
        <v/>
      </c>
      <c r="HO368" s="59" t="str">
        <f t="shared" si="862"/>
        <v/>
      </c>
      <c r="HP368" s="53"/>
      <c r="HR368" s="78" t="str">
        <f>IF(HR$9="", "", IF(AND(NOT('Personnel Details'!$N$15=""), $B368&gt;='Personnel Details'!$N$15), 'Personnel Details'!$O$15, IF(AND(NOT('Personnel Details'!$I$15=""), $B368&gt;='Personnel Details'!$I$15), 'Personnel Details'!$J$15, 'Personnel Details'!$E$15)))</f>
        <v/>
      </c>
      <c r="HS368" s="59" t="str">
        <f>IF(HR$9="", "", IF(AND(NOT('Personnel Details'!$N$15=""), $B368&gt;='Personnel Details'!$N$15), IF('Personnel Details'!$P$15="","", 'Personnel Details'!$P$15), IF(AND(NOT('Personnel Details'!$I$15=""), $B368&gt;='Personnel Details'!$I$15), IF('Personnel Details'!$K$15="", "", 'Personnel Details'!$K$15), IF('Personnel Details'!$F$15="", "", 'Personnel Details'!$F$15))))</f>
        <v/>
      </c>
      <c r="HT368" s="79" t="str">
        <f>IF(HR$9="", "", IF(AND(NOT('Personnel Details'!$N$15=""), $B368&gt;='Personnel Details'!$N$15), 'Personnel Details'!$Q$15, IF(AND(NOT('Personnel Details'!$I$15=""), $B368&gt;='Personnel Details'!$I$15), 'Personnel Details'!$L$15, 'Personnel Details'!$G$15)))</f>
        <v/>
      </c>
      <c r="HU368" s="59" t="str">
        <f t="shared" si="863"/>
        <v/>
      </c>
      <c r="HV368" s="53"/>
      <c r="HX368" s="78" t="str">
        <f>IF(HX$9="", "", IF(AND(NOT('Personnel Details'!$N$16=""), $B368&gt;='Personnel Details'!$N$16), 'Personnel Details'!$O$16, IF(AND(NOT('Personnel Details'!$I$16=""), $B368&gt;='Personnel Details'!$I$16), 'Personnel Details'!$J$16, 'Personnel Details'!$E$16)))</f>
        <v/>
      </c>
      <c r="HY368" s="59" t="str">
        <f>IF(HX$9="", "", IF(AND(NOT('Personnel Details'!$N$16=""), $B368&gt;='Personnel Details'!$N$16), IF('Personnel Details'!$P$16="","", 'Personnel Details'!$P$16), IF(AND(NOT('Personnel Details'!$I$16=""), $B368&gt;='Personnel Details'!$I$16), IF('Personnel Details'!$K$16="", "", 'Personnel Details'!$K$16), IF('Personnel Details'!$F$16="", "", 'Personnel Details'!$F$16))))</f>
        <v/>
      </c>
      <c r="HZ368" s="79" t="str">
        <f>IF(HX$9="", "", IF(AND(NOT('Personnel Details'!$N$16=""), $B368&gt;='Personnel Details'!$N$16), 'Personnel Details'!$Q$16, IF(AND(NOT('Personnel Details'!$I$16=""), $B368&gt;='Personnel Details'!$I$16), 'Personnel Details'!$L$16, 'Personnel Details'!$G$16)))</f>
        <v/>
      </c>
      <c r="IA368" s="59" t="str">
        <f t="shared" si="864"/>
        <v/>
      </c>
      <c r="IB368" s="53"/>
      <c r="ID368" s="78" t="str">
        <f>IF(ID$9="", "", IF(AND(NOT('Personnel Details'!$N$17=""), $B368&gt;='Personnel Details'!$N$17), 'Personnel Details'!$O$17, IF(AND(NOT('Personnel Details'!$I$17=""), $B368&gt;='Personnel Details'!$I$17), 'Personnel Details'!$J$17, 'Personnel Details'!$E$17)))</f>
        <v/>
      </c>
      <c r="IE368" s="59" t="str">
        <f>IF(ID$9="", "", IF(AND(NOT('Personnel Details'!$N$17=""), $B368&gt;='Personnel Details'!$N$17), IF('Personnel Details'!$P$17="","", 'Personnel Details'!$P$17), IF(AND(NOT('Personnel Details'!$I$17=""), $B368&gt;='Personnel Details'!$I$17), IF('Personnel Details'!$K$17="", "", 'Personnel Details'!$K$17), IF('Personnel Details'!$F$17="", "", 'Personnel Details'!$F$17))))</f>
        <v/>
      </c>
      <c r="IF368" s="79" t="str">
        <f>IF(ID$9="", "", IF(AND(NOT('Personnel Details'!$N$17=""), $B368&gt;='Personnel Details'!$N$17), 'Personnel Details'!$Q$17, IF(AND(NOT('Personnel Details'!$I$17=""), $B368&gt;='Personnel Details'!$I$17), 'Personnel Details'!$L$17, 'Personnel Details'!$G$17)))</f>
        <v/>
      </c>
      <c r="IG368" s="59" t="str">
        <f t="shared" si="865"/>
        <v/>
      </c>
      <c r="IH368" s="53"/>
      <c r="IJ368" s="78" t="str">
        <f>IF(IJ$9="", "", IF(AND(NOT('Personnel Details'!$N$18=""), $B368&gt;='Personnel Details'!$N$18), 'Personnel Details'!$O$18, IF(AND(NOT('Personnel Details'!$I$18=""), $B368&gt;='Personnel Details'!$I$18), 'Personnel Details'!$J$18, 'Personnel Details'!$E$18)))</f>
        <v/>
      </c>
      <c r="IK368" s="59" t="str">
        <f>IF(IJ$9="", "", IF(AND(NOT('Personnel Details'!$N$18=""), $B368&gt;='Personnel Details'!$N$18), IF('Personnel Details'!$P$18="","", 'Personnel Details'!$P$18), IF(AND(NOT('Personnel Details'!$I$18=""), $B368&gt;='Personnel Details'!$I$18), IF('Personnel Details'!$K$18="", "", 'Personnel Details'!$K$18), IF('Personnel Details'!$F$18="", "", 'Personnel Details'!$F$18))))</f>
        <v/>
      </c>
      <c r="IL368" s="79" t="str">
        <f>IF(IJ$9="", "", IF(AND(NOT('Personnel Details'!$N$18=""), $B368&gt;='Personnel Details'!$N$18), 'Personnel Details'!$Q$18, IF(AND(NOT('Personnel Details'!$I$18=""), $B368&gt;='Personnel Details'!$I$18), 'Personnel Details'!$L$18, 'Personnel Details'!$G$18)))</f>
        <v/>
      </c>
      <c r="IM368" s="59" t="str">
        <f t="shared" si="866"/>
        <v/>
      </c>
      <c r="IN368" s="53"/>
      <c r="IP368" s="78" t="str">
        <f>IF(IP$9="", "", IF(AND(NOT('Personnel Details'!$N$19=""), $B368&gt;='Personnel Details'!$N$19), 'Personnel Details'!$O$19, IF(AND(NOT('Personnel Details'!$I$19=""), $B368&gt;='Personnel Details'!$I$19), 'Personnel Details'!$J$19, 'Personnel Details'!$E$19)))</f>
        <v/>
      </c>
      <c r="IQ368" s="59" t="str">
        <f>IF(IP$9="", "", IF(AND(NOT('Personnel Details'!$N$19=""), $B368&gt;='Personnel Details'!$N$19), IF('Personnel Details'!$P$19="","", 'Personnel Details'!$P$19), IF(AND(NOT('Personnel Details'!$I$19=""), $B368&gt;='Personnel Details'!$I$19), IF('Personnel Details'!$K$19="", "", 'Personnel Details'!$K$19), IF('Personnel Details'!$F$19="", "", 'Personnel Details'!$F$19))))</f>
        <v/>
      </c>
      <c r="IR368" s="79" t="str">
        <f>IF(IP$9="", "", IF(AND(NOT('Personnel Details'!$N$19=""), $B368&gt;='Personnel Details'!$N$19), 'Personnel Details'!$Q$19, IF(AND(NOT('Personnel Details'!$I$19=""), $B368&gt;='Personnel Details'!$I$19), 'Personnel Details'!$L$19, 'Personnel Details'!$G$19)))</f>
        <v/>
      </c>
      <c r="IS368" s="59" t="str">
        <f t="shared" si="867"/>
        <v/>
      </c>
      <c r="IT368" s="53"/>
      <c r="IV368" s="78" t="str">
        <f>IF(IV$9="", "", IF(AND(NOT('Personnel Details'!$N$20=""), $B368&gt;='Personnel Details'!$N$20), 'Personnel Details'!$O$20, IF(AND(NOT('Personnel Details'!$I$20=""), $B368&gt;='Personnel Details'!$I$20), 'Personnel Details'!$J$20, 'Personnel Details'!$E$20)))</f>
        <v/>
      </c>
      <c r="IW368" s="59" t="str">
        <f>IF(IV$9="", "", IF(AND(NOT('Personnel Details'!$N$20=""), $B368&gt;='Personnel Details'!$N$20), IF('Personnel Details'!$P$20="","", 'Personnel Details'!$P$20), IF(AND(NOT('Personnel Details'!$I$20=""), $B368&gt;='Personnel Details'!$I$20), IF('Personnel Details'!$K$20="", "", 'Personnel Details'!$K$20), IF('Personnel Details'!$F$20="", "", 'Personnel Details'!$F$20))))</f>
        <v/>
      </c>
      <c r="IX368" s="79" t="str">
        <f>IF(IV$9="", "", IF(AND(NOT('Personnel Details'!$N$20=""), $B368&gt;='Personnel Details'!$N$20), 'Personnel Details'!$Q$20, IF(AND(NOT('Personnel Details'!$I$20=""), $B368&gt;='Personnel Details'!$I$20), 'Personnel Details'!$L$20, 'Personnel Details'!$G$20)))</f>
        <v/>
      </c>
      <c r="IY368" s="59" t="str">
        <f t="shared" si="868"/>
        <v/>
      </c>
      <c r="IZ368" s="53"/>
      <c r="JB368" s="78" t="str">
        <f>IF(JB$9="", "", IF(AND(NOT('Personnel Details'!$N$21=""), $B368&gt;='Personnel Details'!$N$21), 'Personnel Details'!$O$21, IF(AND(NOT('Personnel Details'!$I$21=""), $B368&gt;='Personnel Details'!$I$21), 'Personnel Details'!$J$21, 'Personnel Details'!$E$21)))</f>
        <v/>
      </c>
      <c r="JC368" s="59" t="str">
        <f>IF(JB$9="", "", IF(AND(NOT('Personnel Details'!$N$21=""), $B368&gt;='Personnel Details'!$N$21), IF('Personnel Details'!$P$21="","", 'Personnel Details'!$P$21), IF(AND(NOT('Personnel Details'!$I$21=""), $B368&gt;='Personnel Details'!$I$21), IF('Personnel Details'!$K$21="", "", 'Personnel Details'!$K$21), IF('Personnel Details'!$F$21="", "", 'Personnel Details'!$F$21))))</f>
        <v/>
      </c>
      <c r="JD368" s="79" t="str">
        <f>IF(JB$9="", "", IF(AND(NOT('Personnel Details'!$N$21=""), $B368&gt;='Personnel Details'!$N$21), 'Personnel Details'!$Q$21, IF(AND(NOT('Personnel Details'!$I$21=""), $B368&gt;='Personnel Details'!$I$21), 'Personnel Details'!$L$21, 'Personnel Details'!$G$21)))</f>
        <v/>
      </c>
      <c r="JE368" s="59" t="str">
        <f t="shared" si="869"/>
        <v/>
      </c>
      <c r="JF368" s="53"/>
      <c r="JH368" s="78" t="str">
        <f>IF(JH$9="", "", IF(AND(NOT('Personnel Details'!$N$22=""), $B368&gt;='Personnel Details'!$N$22), 'Personnel Details'!$O$22, IF(AND(NOT('Personnel Details'!$I$22=""), $B368&gt;='Personnel Details'!$I$22), 'Personnel Details'!$J$22, 'Personnel Details'!$E$22)))</f>
        <v/>
      </c>
      <c r="JI368" s="59" t="str">
        <f>IF(JH$9="", "", IF(AND(NOT('Personnel Details'!$N$22=""), $B368&gt;='Personnel Details'!$N$22), IF('Personnel Details'!$P$22="","", 'Personnel Details'!$P$22), IF(AND(NOT('Personnel Details'!$I$22=""), $B368&gt;='Personnel Details'!$I$22), IF('Personnel Details'!$K$22="", "", 'Personnel Details'!$K$22), IF('Personnel Details'!$F$22="", "", 'Personnel Details'!$F$22))))</f>
        <v/>
      </c>
      <c r="JJ368" s="79" t="str">
        <f>IF(JH$9="", "", IF(AND(NOT('Personnel Details'!$N$22=""), $B368&gt;='Personnel Details'!$N$22), 'Personnel Details'!$Q$22, IF(AND(NOT('Personnel Details'!$I$22=""), $B368&gt;='Personnel Details'!$I$22), 'Personnel Details'!$L$22, 'Personnel Details'!$G$22)))</f>
        <v/>
      </c>
      <c r="JK368" s="59" t="str">
        <f t="shared" si="870"/>
        <v/>
      </c>
      <c r="JL368" s="53"/>
      <c r="JN368" s="78" t="str">
        <f>IF(JN$9="", "", IF(AND(NOT('Personnel Details'!$N$23=""), $B368&gt;='Personnel Details'!$N$23), 'Personnel Details'!$O$23, IF(AND(NOT('Personnel Details'!$I$23=""), $B368&gt;='Personnel Details'!$I$23), 'Personnel Details'!$J$23, 'Personnel Details'!$E$23)))</f>
        <v/>
      </c>
      <c r="JO368" s="59" t="str">
        <f>IF(JN$9="", "", IF(AND(NOT('Personnel Details'!$N$23=""), $B368&gt;='Personnel Details'!$N$23), IF('Personnel Details'!$P$23="","", 'Personnel Details'!$P$23), IF(AND(NOT('Personnel Details'!$I$23=""), $B368&gt;='Personnel Details'!$I$23), IF('Personnel Details'!$K$23="", "", 'Personnel Details'!$K$23), IF('Personnel Details'!$F$23="", "", 'Personnel Details'!$F$23))))</f>
        <v/>
      </c>
      <c r="JP368" s="79" t="str">
        <f>IF(JN$9="", "", IF(AND(NOT('Personnel Details'!$N$23=""), $B368&gt;='Personnel Details'!$N$23), 'Personnel Details'!$Q$23, IF(AND(NOT('Personnel Details'!$I$23=""), $B368&gt;='Personnel Details'!$I$23), 'Personnel Details'!$L$23, 'Personnel Details'!$G$23)))</f>
        <v/>
      </c>
      <c r="JQ368" s="59" t="str">
        <f t="shared" si="871"/>
        <v/>
      </c>
      <c r="JR368" s="53"/>
      <c r="JT368" s="78" t="str">
        <f>IF(JT$9="", "", IF(AND(NOT('Personnel Details'!$N$24=""), $B368&gt;='Personnel Details'!$N$24), 'Personnel Details'!$O$24, IF(AND(NOT('Personnel Details'!$I$24=""), $B368&gt;='Personnel Details'!$I$24), 'Personnel Details'!$J$24, 'Personnel Details'!$E$24)))</f>
        <v/>
      </c>
      <c r="JU368" s="59" t="str">
        <f>IF(JT$9="", "", IF(AND(NOT('Personnel Details'!$N$24=""), $B368&gt;='Personnel Details'!$N$24), IF('Personnel Details'!$P$24="","", 'Personnel Details'!$P$24), IF(AND(NOT('Personnel Details'!$I$24=""), $B368&gt;='Personnel Details'!$I$24), IF('Personnel Details'!$K$24="", "", 'Personnel Details'!$K$24), IF('Personnel Details'!$F$24="", "", 'Personnel Details'!$F$24))))</f>
        <v/>
      </c>
      <c r="JV368" s="79" t="str">
        <f>IF(JT$9="", "", IF(AND(NOT('Personnel Details'!$N$24=""), $B368&gt;='Personnel Details'!$N$24), 'Personnel Details'!$Q$24, IF(AND(NOT('Personnel Details'!$I$24=""), $B368&gt;='Personnel Details'!$I$24), 'Personnel Details'!$L$24, 'Personnel Details'!$G$24)))</f>
        <v/>
      </c>
      <c r="JW368" s="59" t="str">
        <f t="shared" si="872"/>
        <v/>
      </c>
      <c r="JX368" s="53"/>
      <c r="JZ368" s="78" t="str">
        <f>IF(JZ$9="", "", IF(AND(NOT('Personnel Details'!$N$25=""), $B368&gt;='Personnel Details'!$N$25), 'Personnel Details'!$O$25, IF(AND(NOT('Personnel Details'!$I$25=""), $B368&gt;='Personnel Details'!$I$25), 'Personnel Details'!$J$25, 'Personnel Details'!$E$25)))</f>
        <v/>
      </c>
      <c r="KA368" s="59" t="str">
        <f>IF(JZ$9="", "", IF(AND(NOT('Personnel Details'!$N$25=""), $B368&gt;='Personnel Details'!$N$25), IF('Personnel Details'!$P$25="","", 'Personnel Details'!$P$25), IF(AND(NOT('Personnel Details'!$I$25=""), $B368&gt;='Personnel Details'!$I$25), IF('Personnel Details'!$K$25="", "", 'Personnel Details'!$K$25), IF('Personnel Details'!$F$25="", "", 'Personnel Details'!$F$25))))</f>
        <v/>
      </c>
      <c r="KB368" s="79" t="str">
        <f>IF(JZ$9="", "", IF(AND(NOT('Personnel Details'!$N$25=""), $B368&gt;='Personnel Details'!$N$25), 'Personnel Details'!$Q$25, IF(AND(NOT('Personnel Details'!$I$25=""), $B368&gt;='Personnel Details'!$I$25), 'Personnel Details'!$L$25, 'Personnel Details'!$G$25)))</f>
        <v/>
      </c>
      <c r="KC368" s="59" t="str">
        <f t="shared" si="873"/>
        <v/>
      </c>
      <c r="KD368" s="53"/>
      <c r="KF368" s="78" t="str">
        <f>IF(KF$9="", "", IF(AND(NOT('Personnel Details'!$N$26=""), $B368&gt;='Personnel Details'!$N$26), 'Personnel Details'!$O$26, IF(AND(NOT('Personnel Details'!$I$26=""), $B368&gt;='Personnel Details'!$I$26), 'Personnel Details'!$J$26, 'Personnel Details'!$E$26)))</f>
        <v/>
      </c>
      <c r="KG368" s="59" t="str">
        <f>IF(KF$9="", "", IF(AND(NOT('Personnel Details'!$N$26=""), $B368&gt;='Personnel Details'!$N$26), IF('Personnel Details'!$P$26="","", 'Personnel Details'!$P$26), IF(AND(NOT('Personnel Details'!$I$26=""), $B368&gt;='Personnel Details'!$I$26), IF('Personnel Details'!$K$26="", "", 'Personnel Details'!$K$26), IF('Personnel Details'!$F$26="", "", 'Personnel Details'!$F$26))))</f>
        <v/>
      </c>
      <c r="KH368" s="79" t="str">
        <f>IF(KF$9="", "", IF(AND(NOT('Personnel Details'!$N$26=""), $B368&gt;='Personnel Details'!$N$26), 'Personnel Details'!$Q$26, IF(AND(NOT('Personnel Details'!$I$26=""), $B368&gt;='Personnel Details'!$I$26), 'Personnel Details'!$L$26, 'Personnel Details'!$G$26)))</f>
        <v/>
      </c>
      <c r="KI368" s="59" t="str">
        <f t="shared" si="874"/>
        <v/>
      </c>
      <c r="KJ368" s="53"/>
      <c r="KL368" s="78" t="str">
        <f>IF(KL$9="", "", IF(AND(NOT('Personnel Details'!$N$27=""), $B368&gt;='Personnel Details'!$N$27), 'Personnel Details'!$O$27, IF(AND(NOT('Personnel Details'!$I$27=""), $B368&gt;='Personnel Details'!$I$27), 'Personnel Details'!$J$27, 'Personnel Details'!$E$27)))</f>
        <v/>
      </c>
      <c r="KM368" s="59" t="str">
        <f>IF(KL$9="", "", IF(AND(NOT('Personnel Details'!$N$27=""), $B368&gt;='Personnel Details'!$N$27), IF('Personnel Details'!$P$27="","", 'Personnel Details'!$P$27), IF(AND(NOT('Personnel Details'!$I$27=""), $B368&gt;='Personnel Details'!$I$27), IF('Personnel Details'!$K$27="", "", 'Personnel Details'!$K$27), IF('Personnel Details'!$F$27="", "", 'Personnel Details'!$F$27))))</f>
        <v/>
      </c>
      <c r="KN368" s="79" t="str">
        <f>IF(KL$9="", "", IF(AND(NOT('Personnel Details'!$N$27=""), $B368&gt;='Personnel Details'!$N$27), 'Personnel Details'!$Q$27, IF(AND(NOT('Personnel Details'!$I$27=""), $B368&gt;='Personnel Details'!$I$27), 'Personnel Details'!$L$27, 'Personnel Details'!$G$27)))</f>
        <v/>
      </c>
      <c r="KO368" s="59" t="str">
        <f t="shared" si="875"/>
        <v/>
      </c>
      <c r="KP368" s="53"/>
      <c r="KR368" s="78" t="str">
        <f>IF(KR$9="", "", IF(AND(NOT('Personnel Details'!$N$28=""), $B368&gt;='Personnel Details'!$N$28), 'Personnel Details'!$O$28, IF(AND(NOT('Personnel Details'!$I$28=""), $B368&gt;='Personnel Details'!$I$28), 'Personnel Details'!$J$28, 'Personnel Details'!$E$28)))</f>
        <v/>
      </c>
      <c r="KS368" s="59" t="str">
        <f>IF(KR$9="", "", IF(AND(NOT('Personnel Details'!$N$28=""), $B368&gt;='Personnel Details'!$N$28), IF('Personnel Details'!$P$28="","", 'Personnel Details'!$P$28), IF(AND(NOT('Personnel Details'!$I$28=""), $B368&gt;='Personnel Details'!$I$28), IF('Personnel Details'!$K$28="", "", 'Personnel Details'!$K$28), IF('Personnel Details'!$F$28="", "", 'Personnel Details'!$F$28))))</f>
        <v/>
      </c>
      <c r="KT368" s="79" t="str">
        <f>IF(KR$9="", "", IF(AND(NOT('Personnel Details'!$N$28=""), $B368&gt;='Personnel Details'!$N$28), 'Personnel Details'!$Q$28, IF(AND(NOT('Personnel Details'!$I$28=""), $B368&gt;='Personnel Details'!$I$28), 'Personnel Details'!$L$28, 'Personnel Details'!$G$28)))</f>
        <v/>
      </c>
      <c r="KU368" s="59" t="str">
        <f t="shared" si="876"/>
        <v/>
      </c>
      <c r="KV368" s="53"/>
      <c r="KX368" s="78" t="str">
        <f>IF(KX$9="", "", IF(AND(NOT('Personnel Details'!$N$29=""), $B368&gt;='Personnel Details'!$N$29), 'Personnel Details'!$O$29, IF(AND(NOT('Personnel Details'!$I$29=""), $B368&gt;='Personnel Details'!$I$29), 'Personnel Details'!$J$29, 'Personnel Details'!$E$29)))</f>
        <v/>
      </c>
      <c r="KY368" s="59" t="str">
        <f>IF(KX$9="", "", IF(AND(NOT('Personnel Details'!$N$29=""), $B368&gt;='Personnel Details'!$N$29), IF('Personnel Details'!$P$29="","", 'Personnel Details'!$P$29), IF(AND(NOT('Personnel Details'!$I$29=""), $B368&gt;='Personnel Details'!$I$29), IF('Personnel Details'!$K$29="", "", 'Personnel Details'!$K$29), IF('Personnel Details'!$F$29="", "", 'Personnel Details'!$F$29))))</f>
        <v/>
      </c>
      <c r="KZ368" s="79" t="str">
        <f>IF(KX$9="", "", IF(AND(NOT('Personnel Details'!$N$29=""), $B368&gt;='Personnel Details'!$N$29), 'Personnel Details'!$Q$29, IF(AND(NOT('Personnel Details'!$I$29=""), $B368&gt;='Personnel Details'!$I$29), 'Personnel Details'!$L$29, 'Personnel Details'!$G$29)))</f>
        <v/>
      </c>
      <c r="LA368" s="59" t="str">
        <f t="shared" si="877"/>
        <v/>
      </c>
      <c r="LB368" s="53"/>
      <c r="LD368" s="78" t="str">
        <f>IF(LD$9="", "", IF(AND(NOT('Personnel Details'!$N$30=""), $B368&gt;='Personnel Details'!$N$30), 'Personnel Details'!$O$30, IF(AND(NOT('Personnel Details'!$I$30=""), $B368&gt;='Personnel Details'!$I$30), 'Personnel Details'!$J$30, 'Personnel Details'!$E$30)))</f>
        <v/>
      </c>
      <c r="LE368" s="59" t="str">
        <f>IF(LD$9="", "", IF(AND(NOT('Personnel Details'!$N$30=""), $B368&gt;='Personnel Details'!$N$30), IF('Personnel Details'!$P$30="","", 'Personnel Details'!$P$30), IF(AND(NOT('Personnel Details'!$I$30=""), $B368&gt;='Personnel Details'!$I$30), IF('Personnel Details'!$K$30="", "", 'Personnel Details'!$K$30), IF('Personnel Details'!$F$30="", "", 'Personnel Details'!$F$30))))</f>
        <v/>
      </c>
      <c r="LF368" s="79" t="str">
        <f>IF(LD$9="", "", IF(AND(NOT('Personnel Details'!$N$30=""), $B368&gt;='Personnel Details'!$N$30), 'Personnel Details'!$Q$30, IF(AND(NOT('Personnel Details'!$I$30=""), $B368&gt;='Personnel Details'!$I$30), 'Personnel Details'!$L$30, 'Personnel Details'!$G$30)))</f>
        <v/>
      </c>
      <c r="LG368" s="59" t="str">
        <f t="shared" si="878"/>
        <v/>
      </c>
      <c r="LH368" s="53"/>
      <c r="LJ368" s="78" t="str">
        <f>IF(LJ$9="", "", IF(AND(NOT('Personnel Details'!$N$31=""), $B368&gt;='Personnel Details'!$N$31), 'Personnel Details'!$O$31, IF(AND(NOT('Personnel Details'!$I$31=""), $B368&gt;='Personnel Details'!$I$31), 'Personnel Details'!$J$31, 'Personnel Details'!$E$31)))</f>
        <v/>
      </c>
      <c r="LK368" s="59" t="str">
        <f>IF(LJ$9="", "", IF(AND(NOT('Personnel Details'!$N$31=""), $B368&gt;='Personnel Details'!$N$31), IF('Personnel Details'!$P$31="","", 'Personnel Details'!$P$31), IF(AND(NOT('Personnel Details'!$I$31=""), $B368&gt;='Personnel Details'!$I$31), IF('Personnel Details'!$K$31="", "", 'Personnel Details'!$K$31), IF('Personnel Details'!$F$31="", "", 'Personnel Details'!$F$31))))</f>
        <v/>
      </c>
      <c r="LL368" s="79" t="str">
        <f>IF(LJ$9="", "", IF(AND(NOT('Personnel Details'!$N$31=""), $B368&gt;='Personnel Details'!$N$31), 'Personnel Details'!$Q$31, IF(AND(NOT('Personnel Details'!$I$31=""), $B368&gt;='Personnel Details'!$I$31), 'Personnel Details'!$L$31, 'Personnel Details'!$G$31)))</f>
        <v/>
      </c>
      <c r="LM368" s="59" t="str">
        <f t="shared" si="879"/>
        <v/>
      </c>
      <c r="LN368" s="53"/>
      <c r="LP368" s="78" t="str">
        <f>IF(LP$9="", "", IF(AND(NOT('Personnel Details'!$N$32=""), $B368&gt;='Personnel Details'!$N$32), 'Personnel Details'!$O$32, IF(AND(NOT('Personnel Details'!$I$32=""), $B368&gt;='Personnel Details'!$I$32), 'Personnel Details'!$J$32, 'Personnel Details'!$E$32)))</f>
        <v/>
      </c>
      <c r="LQ368" s="59" t="str">
        <f>IF(LP$9="", "", IF(AND(NOT('Personnel Details'!$N$32=""), $B368&gt;='Personnel Details'!$N$32), IF('Personnel Details'!$P$32="","", 'Personnel Details'!$P$32), IF(AND(NOT('Personnel Details'!$I$32=""), $B368&gt;='Personnel Details'!$I$32), IF('Personnel Details'!$K$32="", "", 'Personnel Details'!$K$32), IF('Personnel Details'!$F$32="", "", 'Personnel Details'!$F$32))))</f>
        <v/>
      </c>
      <c r="LR368" s="79" t="str">
        <f>IF(LP$9="", "", IF(AND(NOT('Personnel Details'!$N$32=""), $B368&gt;='Personnel Details'!$N$32), 'Personnel Details'!$Q$32, IF(AND(NOT('Personnel Details'!$I$32=""), $B368&gt;='Personnel Details'!$I$32), 'Personnel Details'!$L$32, 'Personnel Details'!$G$32)))</f>
        <v/>
      </c>
      <c r="LS368" s="59" t="str">
        <f t="shared" si="880"/>
        <v/>
      </c>
      <c r="LT368" s="53"/>
      <c r="LV368" s="78" t="str">
        <f>IF(LV$9="", "", IF(AND(NOT('Personnel Details'!$N$33=""), $B368&gt;='Personnel Details'!$N$33), 'Personnel Details'!$O$33, IF(AND(NOT('Personnel Details'!$I$33=""), $B368&gt;='Personnel Details'!$I$33), 'Personnel Details'!$J$33, 'Personnel Details'!$E$33)))</f>
        <v/>
      </c>
      <c r="LW368" s="59" t="str">
        <f>IF(LV$9="", "", IF(AND(NOT('Personnel Details'!$N$33=""), $B368&gt;='Personnel Details'!$N$33), IF('Personnel Details'!$P$33="","", 'Personnel Details'!$P$33), IF(AND(NOT('Personnel Details'!$I$33=""), $B368&gt;='Personnel Details'!$I$33), IF('Personnel Details'!$K$33="", "", 'Personnel Details'!$K$33), IF('Personnel Details'!$F$33="", "", 'Personnel Details'!$F$33))))</f>
        <v/>
      </c>
      <c r="LX368" s="79" t="str">
        <f>IF(LV$9="", "", IF(AND(NOT('Personnel Details'!$N$33=""), $B368&gt;='Personnel Details'!$N$33), 'Personnel Details'!$Q$33, IF(AND(NOT('Personnel Details'!$I$33=""), $B368&gt;='Personnel Details'!$I$33), 'Personnel Details'!$L$33, 'Personnel Details'!$G$33)))</f>
        <v/>
      </c>
      <c r="LY368" s="59" t="str">
        <f t="shared" si="881"/>
        <v/>
      </c>
      <c r="LZ368" s="53"/>
      <c r="MB368" s="78" t="str">
        <f>IF(MB$9="", "", IF(AND(NOT('Personnel Details'!$N$34=""), $B368&gt;='Personnel Details'!$N$34), 'Personnel Details'!$O$34, IF(AND(NOT('Personnel Details'!$I$34=""), $B368&gt;='Personnel Details'!$I$34), 'Personnel Details'!$J$34, 'Personnel Details'!$E$34)))</f>
        <v/>
      </c>
      <c r="MC368" s="59" t="str">
        <f>IF(MB$9="", "", IF(AND(NOT('Personnel Details'!$N$34=""), $B368&gt;='Personnel Details'!$N$34), IF('Personnel Details'!$P$34="","", 'Personnel Details'!$P$34), IF(AND(NOT('Personnel Details'!$I$34=""), $B368&gt;='Personnel Details'!$I$34), IF('Personnel Details'!$K$34="", "", 'Personnel Details'!$K$34), IF('Personnel Details'!$F$34="", "", 'Personnel Details'!$F$34))))</f>
        <v/>
      </c>
      <c r="MD368" s="79" t="str">
        <f>IF(MB$9="", "", IF(AND(NOT('Personnel Details'!$N$34=""), $B368&gt;='Personnel Details'!$N$34), 'Personnel Details'!$Q$34, IF(AND(NOT('Personnel Details'!$I$34=""), $B368&gt;='Personnel Details'!$I$34), 'Personnel Details'!$L$34, 'Personnel Details'!$G$34)))</f>
        <v/>
      </c>
      <c r="ME368" s="59" t="str">
        <f t="shared" si="882"/>
        <v/>
      </c>
      <c r="MF368" s="53"/>
      <c r="MH368" s="78" t="str">
        <f>IF(MH$9="", "", IF(AND(NOT('Personnel Details'!$N$35=""), $B368&gt;='Personnel Details'!$N$35), 'Personnel Details'!$O$35, IF(AND(NOT('Personnel Details'!$I$35=""), $B368&gt;='Personnel Details'!$I$35), 'Personnel Details'!$J$35, 'Personnel Details'!$E$35)))</f>
        <v/>
      </c>
      <c r="MI368" s="59" t="str">
        <f>IF(MH$9="", "", IF(AND(NOT('Personnel Details'!$N$35=""), $B368&gt;='Personnel Details'!$N$35), IF('Personnel Details'!$P$35="","", 'Personnel Details'!$P$35), IF(AND(NOT('Personnel Details'!$I$35=""), $B368&gt;='Personnel Details'!$I$35), IF('Personnel Details'!$K$35="", "", 'Personnel Details'!$K$35), IF('Personnel Details'!$F$35="", "", 'Personnel Details'!$F$35))))</f>
        <v/>
      </c>
      <c r="MJ368" s="79" t="str">
        <f>IF(MH$9="", "", IF(AND(NOT('Personnel Details'!$N$35=""), $B368&gt;='Personnel Details'!$N$35), 'Personnel Details'!$Q$35, IF(AND(NOT('Personnel Details'!$I$35=""), $B368&gt;='Personnel Details'!$I$35), 'Personnel Details'!$L$35, 'Personnel Details'!$G$35)))</f>
        <v/>
      </c>
      <c r="MK368" s="59" t="str">
        <f t="shared" si="883"/>
        <v/>
      </c>
      <c r="ML368" s="53"/>
      <c r="MN368" s="78" t="str">
        <f>IF(MN$9="", "", IF(AND(NOT('Personnel Details'!$N$36=""), $B368&gt;='Personnel Details'!$N$36), 'Personnel Details'!$O$36, IF(AND(NOT('Personnel Details'!$I$36=""), $B368&gt;='Personnel Details'!$I$36), 'Personnel Details'!$J$36, 'Personnel Details'!$E$36)))</f>
        <v/>
      </c>
      <c r="MO368" s="59" t="str">
        <f>IF(MN$9="", "", IF(AND(NOT('Personnel Details'!$N$36=""), $B368&gt;='Personnel Details'!$N$36), IF('Personnel Details'!$P$36="","", 'Personnel Details'!$P$36), IF(AND(NOT('Personnel Details'!$I$36=""), $B368&gt;='Personnel Details'!$I$36), IF('Personnel Details'!$K$36="", "", 'Personnel Details'!$K$36), IF('Personnel Details'!$F$36="", "", 'Personnel Details'!$F$36))))</f>
        <v/>
      </c>
      <c r="MP368" s="79" t="str">
        <f>IF(MN$9="", "", IF(AND(NOT('Personnel Details'!$N$36=""), $B368&gt;='Personnel Details'!$N$36), 'Personnel Details'!$Q$36, IF(AND(NOT('Personnel Details'!$I$36=""), $B368&gt;='Personnel Details'!$I$36), 'Personnel Details'!$L$36, 'Personnel Details'!$G$36)))</f>
        <v/>
      </c>
      <c r="MQ368" s="59" t="str">
        <f t="shared" si="884"/>
        <v/>
      </c>
      <c r="MR368" s="53"/>
      <c r="MT368" s="78" t="str">
        <f>IF(MT$9="", "", IF(AND(NOT('Personnel Details'!$N$37=""), $B368&gt;='Personnel Details'!$N$37), 'Personnel Details'!$O$37, IF(AND(NOT('Personnel Details'!$I$37=""), $B368&gt;='Personnel Details'!$I$37), 'Personnel Details'!$J$37, 'Personnel Details'!$E$37)))</f>
        <v/>
      </c>
      <c r="MU368" s="59" t="str">
        <f>IF(MT$9="", "", IF(AND(NOT('Personnel Details'!$N$37=""), $B368&gt;='Personnel Details'!$N$37), IF('Personnel Details'!$P$37="","", 'Personnel Details'!$P$37), IF(AND(NOT('Personnel Details'!$I$37=""), $B368&gt;='Personnel Details'!$I$37), IF('Personnel Details'!$K$37="", "", 'Personnel Details'!$K$37), IF('Personnel Details'!$F$37="", "", 'Personnel Details'!$F$37))))</f>
        <v/>
      </c>
      <c r="MV368" s="79" t="str">
        <f>IF(MT$9="", "", IF(AND(NOT('Personnel Details'!$N$37=""), $B368&gt;='Personnel Details'!$N$37), 'Personnel Details'!$Q$37, IF(AND(NOT('Personnel Details'!$I$37=""), $B368&gt;='Personnel Details'!$I$37), 'Personnel Details'!$L$37, 'Personnel Details'!$G$37)))</f>
        <v/>
      </c>
      <c r="MW368" s="59" t="str">
        <f t="shared" si="885"/>
        <v/>
      </c>
      <c r="MX368" s="53"/>
      <c r="MZ368" s="78" t="str">
        <f>IF(MZ$9="", "", IF(AND(NOT('Personnel Details'!$N$38=""), $B368&gt;='Personnel Details'!$N$38), 'Personnel Details'!$O$38, IF(AND(NOT('Personnel Details'!$I$38=""), $B368&gt;='Personnel Details'!$I$38), 'Personnel Details'!$J$38, 'Personnel Details'!$E$38)))</f>
        <v/>
      </c>
      <c r="NA368" s="59" t="str">
        <f>IF(MZ$9="", "", IF(AND(NOT('Personnel Details'!$N$38=""), $B368&gt;='Personnel Details'!$N$38), IF('Personnel Details'!$P$38="","", 'Personnel Details'!$P$38), IF(AND(NOT('Personnel Details'!$I$38=""), $B368&gt;='Personnel Details'!$I$38), IF('Personnel Details'!$K$38="", "", 'Personnel Details'!$K$38), IF('Personnel Details'!$F$38="", "", 'Personnel Details'!$F$38))))</f>
        <v/>
      </c>
      <c r="NB368" s="79" t="str">
        <f>IF(MZ$9="", "", IF(AND(NOT('Personnel Details'!$N$38=""), $B368&gt;='Personnel Details'!$N$38), 'Personnel Details'!$Q$38, IF(AND(NOT('Personnel Details'!$I$38=""), $B368&gt;='Personnel Details'!$I$38), 'Personnel Details'!$L$38, 'Personnel Details'!$G$38)))</f>
        <v/>
      </c>
      <c r="NC368" s="59" t="str">
        <f t="shared" si="886"/>
        <v/>
      </c>
      <c r="ND368" s="53"/>
      <c r="NF368" s="78" t="str">
        <f>IF(NF$9="", "", IF(AND(NOT('Personnel Details'!$N$39=""), $B368&gt;='Personnel Details'!$N$39), 'Personnel Details'!$O$39, IF(AND(NOT('Personnel Details'!$I$39=""), $B368&gt;='Personnel Details'!$I$39), 'Personnel Details'!$J$39, 'Personnel Details'!$E$39)))</f>
        <v/>
      </c>
      <c r="NG368" s="59" t="str">
        <f>IF(NF$9="", "", IF(AND(NOT('Personnel Details'!$N$39=""), $B368&gt;='Personnel Details'!$N$39), IF('Personnel Details'!$P$39="","", 'Personnel Details'!$P$39), IF(AND(NOT('Personnel Details'!$I$39=""), $B368&gt;='Personnel Details'!$I$39), IF('Personnel Details'!$K$39="", "", 'Personnel Details'!$K$39), IF('Personnel Details'!$F$39="", "", 'Personnel Details'!$F$39))))</f>
        <v/>
      </c>
      <c r="NH368" s="79" t="str">
        <f>IF(NF$9="", "", IF(AND(NOT('Personnel Details'!$N$39=""), $B368&gt;='Personnel Details'!$N$39), 'Personnel Details'!$Q$39, IF(AND(NOT('Personnel Details'!$I$39=""), $B368&gt;='Personnel Details'!$I$39), 'Personnel Details'!$L$39, 'Personnel Details'!$G$39)))</f>
        <v/>
      </c>
      <c r="NI368" s="59" t="str">
        <f t="shared" si="887"/>
        <v/>
      </c>
      <c r="NJ368" s="53"/>
      <c r="NL368" s="78" t="str">
        <f>IF(NL$9="", "", IF(AND(NOT('Personnel Details'!$N$40=""), $B368&gt;='Personnel Details'!$N$40), 'Personnel Details'!$O$40, IF(AND(NOT('Personnel Details'!$I$40=""), $B368&gt;='Personnel Details'!$I$40), 'Personnel Details'!$J$40, 'Personnel Details'!$E$40)))</f>
        <v/>
      </c>
      <c r="NM368" s="59" t="str">
        <f>IF(NL$9="", "", IF(AND(NOT('Personnel Details'!$N$40=""), $B368&gt;='Personnel Details'!$N$40), IF('Personnel Details'!$P$40="","", 'Personnel Details'!$P$40), IF(AND(NOT('Personnel Details'!$I$40=""), $B368&gt;='Personnel Details'!$I$40), IF('Personnel Details'!$K$40="", "", 'Personnel Details'!$K$40), IF('Personnel Details'!$F$40="", "", 'Personnel Details'!$F$40))))</f>
        <v/>
      </c>
      <c r="NN368" s="79" t="str">
        <f>IF(NL$9="", "", IF(AND(NOT('Personnel Details'!$N$40=""), $B368&gt;='Personnel Details'!$N$40), 'Personnel Details'!$Q$40, IF(AND(NOT('Personnel Details'!$I$40=""), $B368&gt;='Personnel Details'!$I$40), 'Personnel Details'!$L$40, 'Personnel Details'!$G$40)))</f>
        <v/>
      </c>
      <c r="NO368" s="59" t="str">
        <f t="shared" si="888"/>
        <v/>
      </c>
      <c r="NP368" s="53"/>
    </row>
    <row r="369" spans="1:380" x14ac:dyDescent="0.25">
      <c r="A369" s="32"/>
      <c r="B369" s="113" t="str">
        <f>IFERROR(IF(B368+1&gt;'Personnel Details'!$U$5, "", B368+1), "")</f>
        <v/>
      </c>
      <c r="C369" s="32"/>
      <c r="D369" s="120"/>
      <c r="E369" s="13" t="str">
        <f t="shared" si="767"/>
        <v/>
      </c>
      <c r="F369" s="13" t="str">
        <f t="shared" si="798"/>
        <v/>
      </c>
      <c r="G369" s="56" t="str">
        <f t="shared" si="889"/>
        <v/>
      </c>
      <c r="H369" s="16" t="str">
        <f t="shared" si="799"/>
        <v/>
      </c>
      <c r="I369" s="32"/>
      <c r="J369" s="120"/>
      <c r="K369" s="62" t="str">
        <f t="shared" si="768"/>
        <v/>
      </c>
      <c r="L369" s="62" t="str">
        <f t="shared" si="800"/>
        <v/>
      </c>
      <c r="M369" s="65" t="str">
        <f t="shared" si="890"/>
        <v/>
      </c>
      <c r="N369" s="68" t="str">
        <f t="shared" si="801"/>
        <v/>
      </c>
      <c r="O369" s="32"/>
      <c r="P369" s="120"/>
      <c r="Q369" s="62" t="str">
        <f t="shared" si="769"/>
        <v/>
      </c>
      <c r="R369" s="62" t="str">
        <f t="shared" si="802"/>
        <v/>
      </c>
      <c r="S369" s="65" t="str">
        <f t="shared" si="891"/>
        <v/>
      </c>
      <c r="T369" s="68" t="str">
        <f t="shared" si="803"/>
        <v/>
      </c>
      <c r="U369" s="32"/>
      <c r="V369" s="120"/>
      <c r="W369" s="62" t="str">
        <f t="shared" si="770"/>
        <v/>
      </c>
      <c r="X369" s="62" t="str">
        <f t="shared" si="804"/>
        <v/>
      </c>
      <c r="Y369" s="65" t="str">
        <f t="shared" si="892"/>
        <v/>
      </c>
      <c r="Z369" s="68" t="str">
        <f t="shared" si="805"/>
        <v/>
      </c>
      <c r="AA369" s="32"/>
      <c r="AB369" s="120"/>
      <c r="AC369" s="62" t="str">
        <f t="shared" si="771"/>
        <v/>
      </c>
      <c r="AD369" s="62" t="str">
        <f t="shared" si="806"/>
        <v/>
      </c>
      <c r="AE369" s="65" t="str">
        <f t="shared" si="893"/>
        <v/>
      </c>
      <c r="AF369" s="68" t="str">
        <f t="shared" si="807"/>
        <v/>
      </c>
      <c r="AG369" s="32"/>
      <c r="AH369" s="120"/>
      <c r="AI369" s="62" t="str">
        <f t="shared" si="772"/>
        <v/>
      </c>
      <c r="AJ369" s="62" t="str">
        <f t="shared" si="808"/>
        <v/>
      </c>
      <c r="AK369" s="65" t="str">
        <f t="shared" si="894"/>
        <v/>
      </c>
      <c r="AL369" s="68" t="str">
        <f t="shared" si="809"/>
        <v/>
      </c>
      <c r="AM369" s="32"/>
      <c r="AN369" s="120"/>
      <c r="AO369" s="62" t="str">
        <f t="shared" si="773"/>
        <v/>
      </c>
      <c r="AP369" s="62" t="str">
        <f t="shared" si="810"/>
        <v/>
      </c>
      <c r="AQ369" s="65" t="str">
        <f t="shared" si="895"/>
        <v/>
      </c>
      <c r="AR369" s="68" t="str">
        <f t="shared" si="811"/>
        <v/>
      </c>
      <c r="AS369" s="32"/>
      <c r="AT369" s="120"/>
      <c r="AU369" s="62" t="str">
        <f t="shared" si="774"/>
        <v/>
      </c>
      <c r="AV369" s="62" t="str">
        <f t="shared" si="812"/>
        <v/>
      </c>
      <c r="AW369" s="65" t="str">
        <f t="shared" si="896"/>
        <v/>
      </c>
      <c r="AX369" s="68" t="str">
        <f t="shared" si="813"/>
        <v/>
      </c>
      <c r="AY369" s="32"/>
      <c r="AZ369" s="120"/>
      <c r="BA369" s="62" t="str">
        <f t="shared" si="775"/>
        <v/>
      </c>
      <c r="BB369" s="62" t="str">
        <f t="shared" si="814"/>
        <v/>
      </c>
      <c r="BC369" s="65" t="str">
        <f t="shared" si="897"/>
        <v/>
      </c>
      <c r="BD369" s="68" t="str">
        <f t="shared" si="815"/>
        <v/>
      </c>
      <c r="BE369" s="32"/>
      <c r="BF369" s="120"/>
      <c r="BG369" s="62" t="str">
        <f t="shared" si="776"/>
        <v/>
      </c>
      <c r="BH369" s="62" t="str">
        <f t="shared" si="816"/>
        <v/>
      </c>
      <c r="BI369" s="65" t="str">
        <f t="shared" si="898"/>
        <v/>
      </c>
      <c r="BJ369" s="68" t="str">
        <f t="shared" si="817"/>
        <v/>
      </c>
      <c r="BK369" s="32"/>
      <c r="BL369" s="120"/>
      <c r="BM369" s="62" t="str">
        <f t="shared" si="777"/>
        <v/>
      </c>
      <c r="BN369" s="62" t="str">
        <f t="shared" si="818"/>
        <v/>
      </c>
      <c r="BO369" s="65" t="str">
        <f t="shared" si="899"/>
        <v/>
      </c>
      <c r="BP369" s="68" t="str">
        <f t="shared" si="819"/>
        <v/>
      </c>
      <c r="BQ369" s="32"/>
      <c r="BR369" s="120"/>
      <c r="BS369" s="62" t="str">
        <f t="shared" si="778"/>
        <v/>
      </c>
      <c r="BT369" s="62" t="str">
        <f t="shared" si="820"/>
        <v/>
      </c>
      <c r="BU369" s="65" t="str">
        <f t="shared" si="900"/>
        <v/>
      </c>
      <c r="BV369" s="68" t="str">
        <f t="shared" si="821"/>
        <v/>
      </c>
      <c r="BW369" s="32"/>
      <c r="BX369" s="120"/>
      <c r="BY369" s="62" t="str">
        <f t="shared" si="779"/>
        <v/>
      </c>
      <c r="BZ369" s="62" t="str">
        <f t="shared" si="822"/>
        <v/>
      </c>
      <c r="CA369" s="65" t="str">
        <f t="shared" si="901"/>
        <v/>
      </c>
      <c r="CB369" s="68" t="str">
        <f t="shared" si="823"/>
        <v/>
      </c>
      <c r="CC369" s="32"/>
      <c r="CD369" s="120"/>
      <c r="CE369" s="62" t="str">
        <f t="shared" si="780"/>
        <v/>
      </c>
      <c r="CF369" s="62" t="str">
        <f t="shared" si="824"/>
        <v/>
      </c>
      <c r="CG369" s="65" t="str">
        <f t="shared" si="902"/>
        <v/>
      </c>
      <c r="CH369" s="68" t="str">
        <f t="shared" si="825"/>
        <v/>
      </c>
      <c r="CI369" s="32"/>
      <c r="CJ369" s="120"/>
      <c r="CK369" s="62" t="str">
        <f t="shared" si="781"/>
        <v/>
      </c>
      <c r="CL369" s="62" t="str">
        <f t="shared" si="826"/>
        <v/>
      </c>
      <c r="CM369" s="65" t="str">
        <f t="shared" si="903"/>
        <v/>
      </c>
      <c r="CN369" s="68" t="str">
        <f t="shared" si="827"/>
        <v/>
      </c>
      <c r="CO369" s="32"/>
      <c r="CP369" s="120"/>
      <c r="CQ369" s="62" t="str">
        <f t="shared" si="782"/>
        <v/>
      </c>
      <c r="CR369" s="62" t="str">
        <f t="shared" si="828"/>
        <v/>
      </c>
      <c r="CS369" s="65" t="str">
        <f t="shared" si="904"/>
        <v/>
      </c>
      <c r="CT369" s="68" t="str">
        <f t="shared" si="829"/>
        <v/>
      </c>
      <c r="CU369" s="32"/>
      <c r="CV369" s="120"/>
      <c r="CW369" s="62" t="str">
        <f t="shared" si="783"/>
        <v/>
      </c>
      <c r="CX369" s="62" t="str">
        <f t="shared" si="830"/>
        <v/>
      </c>
      <c r="CY369" s="65" t="str">
        <f t="shared" si="905"/>
        <v/>
      </c>
      <c r="CZ369" s="68" t="str">
        <f t="shared" si="831"/>
        <v/>
      </c>
      <c r="DA369" s="32"/>
      <c r="DB369" s="120"/>
      <c r="DC369" s="62" t="str">
        <f t="shared" si="784"/>
        <v/>
      </c>
      <c r="DD369" s="62" t="str">
        <f t="shared" si="832"/>
        <v/>
      </c>
      <c r="DE369" s="65" t="str">
        <f t="shared" si="906"/>
        <v/>
      </c>
      <c r="DF369" s="68" t="str">
        <f t="shared" si="833"/>
        <v/>
      </c>
      <c r="DG369" s="32"/>
      <c r="DH369" s="120"/>
      <c r="DI369" s="62" t="str">
        <f t="shared" si="785"/>
        <v/>
      </c>
      <c r="DJ369" s="62" t="str">
        <f t="shared" si="834"/>
        <v/>
      </c>
      <c r="DK369" s="65" t="str">
        <f t="shared" si="907"/>
        <v/>
      </c>
      <c r="DL369" s="68" t="str">
        <f t="shared" si="835"/>
        <v/>
      </c>
      <c r="DM369" s="32"/>
      <c r="DN369" s="120"/>
      <c r="DO369" s="62" t="str">
        <f t="shared" si="786"/>
        <v/>
      </c>
      <c r="DP369" s="62" t="str">
        <f t="shared" si="836"/>
        <v/>
      </c>
      <c r="DQ369" s="65" t="str">
        <f t="shared" si="908"/>
        <v/>
      </c>
      <c r="DR369" s="68" t="str">
        <f t="shared" si="837"/>
        <v/>
      </c>
      <c r="DS369" s="32"/>
      <c r="DT369" s="120"/>
      <c r="DU369" s="62" t="str">
        <f t="shared" si="787"/>
        <v/>
      </c>
      <c r="DV369" s="62" t="str">
        <f t="shared" si="838"/>
        <v/>
      </c>
      <c r="DW369" s="65" t="str">
        <f t="shared" si="909"/>
        <v/>
      </c>
      <c r="DX369" s="68" t="str">
        <f t="shared" si="839"/>
        <v/>
      </c>
      <c r="DY369" s="32"/>
      <c r="DZ369" s="120"/>
      <c r="EA369" s="62" t="str">
        <f t="shared" si="788"/>
        <v/>
      </c>
      <c r="EB369" s="62" t="str">
        <f t="shared" si="840"/>
        <v/>
      </c>
      <c r="EC369" s="65" t="str">
        <f t="shared" si="910"/>
        <v/>
      </c>
      <c r="ED369" s="68" t="str">
        <f t="shared" si="841"/>
        <v/>
      </c>
      <c r="EE369" s="32"/>
      <c r="EF369" s="120"/>
      <c r="EG369" s="62" t="str">
        <f t="shared" si="789"/>
        <v/>
      </c>
      <c r="EH369" s="62" t="str">
        <f t="shared" si="842"/>
        <v/>
      </c>
      <c r="EI369" s="65" t="str">
        <f t="shared" si="911"/>
        <v/>
      </c>
      <c r="EJ369" s="68" t="str">
        <f t="shared" si="843"/>
        <v/>
      </c>
      <c r="EK369" s="32"/>
      <c r="EL369" s="120"/>
      <c r="EM369" s="62" t="str">
        <f t="shared" si="790"/>
        <v/>
      </c>
      <c r="EN369" s="62" t="str">
        <f t="shared" si="844"/>
        <v/>
      </c>
      <c r="EO369" s="65" t="str">
        <f t="shared" si="912"/>
        <v/>
      </c>
      <c r="EP369" s="68" t="str">
        <f t="shared" si="845"/>
        <v/>
      </c>
      <c r="EQ369" s="32"/>
      <c r="ER369" s="120"/>
      <c r="ES369" s="62" t="str">
        <f t="shared" si="791"/>
        <v/>
      </c>
      <c r="ET369" s="62" t="str">
        <f t="shared" si="846"/>
        <v/>
      </c>
      <c r="EU369" s="65" t="str">
        <f t="shared" si="913"/>
        <v/>
      </c>
      <c r="EV369" s="68" t="str">
        <f t="shared" si="847"/>
        <v/>
      </c>
      <c r="EW369" s="32"/>
      <c r="EX369" s="120"/>
      <c r="EY369" s="62" t="str">
        <f t="shared" si="792"/>
        <v/>
      </c>
      <c r="EZ369" s="62" t="str">
        <f t="shared" si="848"/>
        <v/>
      </c>
      <c r="FA369" s="65" t="str">
        <f t="shared" si="914"/>
        <v/>
      </c>
      <c r="FB369" s="68" t="str">
        <f t="shared" si="849"/>
        <v/>
      </c>
      <c r="FC369" s="32"/>
      <c r="FD369" s="120"/>
      <c r="FE369" s="62" t="str">
        <f t="shared" si="793"/>
        <v/>
      </c>
      <c r="FF369" s="62" t="str">
        <f t="shared" si="850"/>
        <v/>
      </c>
      <c r="FG369" s="65" t="str">
        <f t="shared" si="915"/>
        <v/>
      </c>
      <c r="FH369" s="68" t="str">
        <f t="shared" si="851"/>
        <v/>
      </c>
      <c r="FI369" s="32"/>
      <c r="FJ369" s="120"/>
      <c r="FK369" s="62" t="str">
        <f t="shared" si="794"/>
        <v/>
      </c>
      <c r="FL369" s="62" t="str">
        <f t="shared" si="852"/>
        <v/>
      </c>
      <c r="FM369" s="65" t="str">
        <f t="shared" si="916"/>
        <v/>
      </c>
      <c r="FN369" s="68" t="str">
        <f t="shared" si="853"/>
        <v/>
      </c>
      <c r="FO369" s="32"/>
      <c r="FP369" s="120"/>
      <c r="FQ369" s="62" t="str">
        <f t="shared" si="795"/>
        <v/>
      </c>
      <c r="FR369" s="62" t="str">
        <f t="shared" si="854"/>
        <v/>
      </c>
      <c r="FS369" s="65" t="str">
        <f t="shared" si="917"/>
        <v/>
      </c>
      <c r="FT369" s="68" t="str">
        <f t="shared" si="855"/>
        <v/>
      </c>
      <c r="FU369" s="32"/>
      <c r="FV369" s="120"/>
      <c r="FW369" s="62" t="str">
        <f t="shared" si="796"/>
        <v/>
      </c>
      <c r="FX369" s="62" t="str">
        <f t="shared" si="856"/>
        <v/>
      </c>
      <c r="FY369" s="65" t="str">
        <f t="shared" si="918"/>
        <v/>
      </c>
      <c r="FZ369" s="68" t="str">
        <f t="shared" si="857"/>
        <v/>
      </c>
      <c r="GA369" s="32"/>
      <c r="GC369" s="7" t="str">
        <f t="shared" si="858"/>
        <v/>
      </c>
      <c r="GD369" s="7" t="str">
        <f t="shared" ca="1" si="797"/>
        <v/>
      </c>
      <c r="GT369" s="71" t="str">
        <f>IF(GT$9="", "", IF(AND(NOT('Personnel Details'!$N$11=""), $B369&gt;='Personnel Details'!$N$11), 'Personnel Details'!$O$11, IF(AND(NOT('Personnel Details'!$I$11=""), $B369&gt;='Personnel Details'!$I$11), 'Personnel Details'!$J$11, 'Personnel Details'!$E$11)))</f>
        <v/>
      </c>
      <c r="GU369" s="59" t="str">
        <f>IF(GT$9="", "", IF(AND(NOT('Personnel Details'!$N$11=""), $B369&gt;='Personnel Details'!$N$11), IF('Personnel Details'!$P$11="","", 'Personnel Details'!$P$11), IF(AND(NOT('Personnel Details'!$I$11=""), $B369&gt;='Personnel Details'!$I$11), IF('Personnel Details'!$K$11="", "", 'Personnel Details'!$K$11), IF('Personnel Details'!$F$11="", "", 'Personnel Details'!$F$11))))</f>
        <v/>
      </c>
      <c r="GV369" s="74" t="str">
        <f>IF(GT$9="", "", IF(AND(NOT('Personnel Details'!$N$11=""), $B369&gt;='Personnel Details'!$N$11), 'Personnel Details'!$Q$11, IF(AND(NOT('Personnel Details'!$I$11=""), $B369&gt;='Personnel Details'!$I$11), 'Personnel Details'!$L$11, 'Personnel Details'!$G$11)))</f>
        <v/>
      </c>
      <c r="GW369" s="59" t="str">
        <f t="shared" si="859"/>
        <v/>
      </c>
      <c r="GX369" s="53"/>
      <c r="GZ369" s="78" t="str">
        <f>IF(GZ$9="", "", IF(AND(NOT('Personnel Details'!$N$12=""), $B369&gt;='Personnel Details'!$N$12), 'Personnel Details'!$O$12, IF(AND(NOT('Personnel Details'!$I$12=""), $B369&gt;='Personnel Details'!$I$12), 'Personnel Details'!$J$12, 'Personnel Details'!$E$12)))</f>
        <v/>
      </c>
      <c r="HA369" s="59" t="str">
        <f>IF(GZ$9="", "", IF(AND(NOT('Personnel Details'!$N$12=""), $B369&gt;='Personnel Details'!$N$12), IF('Personnel Details'!$P$12="","", 'Personnel Details'!$P$12), IF(AND(NOT('Personnel Details'!$I$12=""), $B369&gt;='Personnel Details'!$I$12), IF('Personnel Details'!$K$12="", "", 'Personnel Details'!$K$12), IF('Personnel Details'!$F$12="", "", 'Personnel Details'!$F$12))))</f>
        <v/>
      </c>
      <c r="HB369" s="79" t="str">
        <f>IF(GZ$9="", "", IF(AND(NOT('Personnel Details'!$N$12=""), $B369&gt;='Personnel Details'!$N$12), 'Personnel Details'!$Q$12, IF(AND(NOT('Personnel Details'!$I$12=""), $B369&gt;='Personnel Details'!$I$12), 'Personnel Details'!$L$12, 'Personnel Details'!$G$12)))</f>
        <v/>
      </c>
      <c r="HC369" s="59" t="str">
        <f t="shared" si="860"/>
        <v/>
      </c>
      <c r="HD369" s="53"/>
      <c r="HF369" s="78" t="str">
        <f>IF(HF$9="", "", IF(AND(NOT('Personnel Details'!$N$13=""), $B369&gt;='Personnel Details'!$N$13), 'Personnel Details'!$O$13, IF(AND(NOT('Personnel Details'!$I$13=""), $B369&gt;='Personnel Details'!$I$13), 'Personnel Details'!$J$13, 'Personnel Details'!$E$13)))</f>
        <v/>
      </c>
      <c r="HG369" s="59" t="str">
        <f>IF(HF$9="", "", IF(AND(NOT('Personnel Details'!$N$13=""), $B369&gt;='Personnel Details'!$N$13), IF('Personnel Details'!$P$13="","", 'Personnel Details'!$P$13), IF(AND(NOT('Personnel Details'!$I$13=""), $B369&gt;='Personnel Details'!$I$13), IF('Personnel Details'!$K$13="", "", 'Personnel Details'!$K$13), IF('Personnel Details'!$F$13="", "", 'Personnel Details'!$F$13))))</f>
        <v/>
      </c>
      <c r="HH369" s="79" t="str">
        <f>IF(HF$9="", "", IF(AND(NOT('Personnel Details'!$N$13=""), $B369&gt;='Personnel Details'!$N$13), 'Personnel Details'!$Q$13, IF(AND(NOT('Personnel Details'!$I$13=""), $B369&gt;='Personnel Details'!$I$13), 'Personnel Details'!$L$13, 'Personnel Details'!$G$13)))</f>
        <v/>
      </c>
      <c r="HI369" s="59" t="str">
        <f t="shared" si="861"/>
        <v/>
      </c>
      <c r="HJ369" s="53"/>
      <c r="HL369" s="78" t="str">
        <f>IF(HL$9="", "", IF(AND(NOT('Personnel Details'!$N$14=""), $B369&gt;='Personnel Details'!$N$14), 'Personnel Details'!$O$14, IF(AND(NOT('Personnel Details'!$I$14=""), $B369&gt;='Personnel Details'!$I$14), 'Personnel Details'!$J$14, 'Personnel Details'!$E$14)))</f>
        <v/>
      </c>
      <c r="HM369" s="59" t="str">
        <f>IF(HL$9="", "", IF(AND(NOT('Personnel Details'!$N$14=""), $B369&gt;='Personnel Details'!$N$14), IF('Personnel Details'!$P$14="","", 'Personnel Details'!$P$14), IF(AND(NOT('Personnel Details'!$I$14=""), $B369&gt;='Personnel Details'!$I$14), IF('Personnel Details'!$K$14="", "", 'Personnel Details'!$K$14), IF('Personnel Details'!$F$14="", "", 'Personnel Details'!$F$14))))</f>
        <v/>
      </c>
      <c r="HN369" s="79" t="str">
        <f>IF(HL$9="", "", IF(AND(NOT('Personnel Details'!$N$14=""), $B369&gt;='Personnel Details'!$N$14), 'Personnel Details'!$Q$14, IF(AND(NOT('Personnel Details'!$I$14=""), $B369&gt;='Personnel Details'!$I$14), 'Personnel Details'!$L$14, 'Personnel Details'!$G$14)))</f>
        <v/>
      </c>
      <c r="HO369" s="59" t="str">
        <f t="shared" si="862"/>
        <v/>
      </c>
      <c r="HP369" s="53"/>
      <c r="HR369" s="78" t="str">
        <f>IF(HR$9="", "", IF(AND(NOT('Personnel Details'!$N$15=""), $B369&gt;='Personnel Details'!$N$15), 'Personnel Details'!$O$15, IF(AND(NOT('Personnel Details'!$I$15=""), $B369&gt;='Personnel Details'!$I$15), 'Personnel Details'!$J$15, 'Personnel Details'!$E$15)))</f>
        <v/>
      </c>
      <c r="HS369" s="59" t="str">
        <f>IF(HR$9="", "", IF(AND(NOT('Personnel Details'!$N$15=""), $B369&gt;='Personnel Details'!$N$15), IF('Personnel Details'!$P$15="","", 'Personnel Details'!$P$15), IF(AND(NOT('Personnel Details'!$I$15=""), $B369&gt;='Personnel Details'!$I$15), IF('Personnel Details'!$K$15="", "", 'Personnel Details'!$K$15), IF('Personnel Details'!$F$15="", "", 'Personnel Details'!$F$15))))</f>
        <v/>
      </c>
      <c r="HT369" s="79" t="str">
        <f>IF(HR$9="", "", IF(AND(NOT('Personnel Details'!$N$15=""), $B369&gt;='Personnel Details'!$N$15), 'Personnel Details'!$Q$15, IF(AND(NOT('Personnel Details'!$I$15=""), $B369&gt;='Personnel Details'!$I$15), 'Personnel Details'!$L$15, 'Personnel Details'!$G$15)))</f>
        <v/>
      </c>
      <c r="HU369" s="59" t="str">
        <f t="shared" si="863"/>
        <v/>
      </c>
      <c r="HV369" s="53"/>
      <c r="HX369" s="78" t="str">
        <f>IF(HX$9="", "", IF(AND(NOT('Personnel Details'!$N$16=""), $B369&gt;='Personnel Details'!$N$16), 'Personnel Details'!$O$16, IF(AND(NOT('Personnel Details'!$I$16=""), $B369&gt;='Personnel Details'!$I$16), 'Personnel Details'!$J$16, 'Personnel Details'!$E$16)))</f>
        <v/>
      </c>
      <c r="HY369" s="59" t="str">
        <f>IF(HX$9="", "", IF(AND(NOT('Personnel Details'!$N$16=""), $B369&gt;='Personnel Details'!$N$16), IF('Personnel Details'!$P$16="","", 'Personnel Details'!$P$16), IF(AND(NOT('Personnel Details'!$I$16=""), $B369&gt;='Personnel Details'!$I$16), IF('Personnel Details'!$K$16="", "", 'Personnel Details'!$K$16), IF('Personnel Details'!$F$16="", "", 'Personnel Details'!$F$16))))</f>
        <v/>
      </c>
      <c r="HZ369" s="79" t="str">
        <f>IF(HX$9="", "", IF(AND(NOT('Personnel Details'!$N$16=""), $B369&gt;='Personnel Details'!$N$16), 'Personnel Details'!$Q$16, IF(AND(NOT('Personnel Details'!$I$16=""), $B369&gt;='Personnel Details'!$I$16), 'Personnel Details'!$L$16, 'Personnel Details'!$G$16)))</f>
        <v/>
      </c>
      <c r="IA369" s="59" t="str">
        <f t="shared" si="864"/>
        <v/>
      </c>
      <c r="IB369" s="53"/>
      <c r="ID369" s="78" t="str">
        <f>IF(ID$9="", "", IF(AND(NOT('Personnel Details'!$N$17=""), $B369&gt;='Personnel Details'!$N$17), 'Personnel Details'!$O$17, IF(AND(NOT('Personnel Details'!$I$17=""), $B369&gt;='Personnel Details'!$I$17), 'Personnel Details'!$J$17, 'Personnel Details'!$E$17)))</f>
        <v/>
      </c>
      <c r="IE369" s="59" t="str">
        <f>IF(ID$9="", "", IF(AND(NOT('Personnel Details'!$N$17=""), $B369&gt;='Personnel Details'!$N$17), IF('Personnel Details'!$P$17="","", 'Personnel Details'!$P$17), IF(AND(NOT('Personnel Details'!$I$17=""), $B369&gt;='Personnel Details'!$I$17), IF('Personnel Details'!$K$17="", "", 'Personnel Details'!$K$17), IF('Personnel Details'!$F$17="", "", 'Personnel Details'!$F$17))))</f>
        <v/>
      </c>
      <c r="IF369" s="79" t="str">
        <f>IF(ID$9="", "", IF(AND(NOT('Personnel Details'!$N$17=""), $B369&gt;='Personnel Details'!$N$17), 'Personnel Details'!$Q$17, IF(AND(NOT('Personnel Details'!$I$17=""), $B369&gt;='Personnel Details'!$I$17), 'Personnel Details'!$L$17, 'Personnel Details'!$G$17)))</f>
        <v/>
      </c>
      <c r="IG369" s="59" t="str">
        <f t="shared" si="865"/>
        <v/>
      </c>
      <c r="IH369" s="53"/>
      <c r="IJ369" s="78" t="str">
        <f>IF(IJ$9="", "", IF(AND(NOT('Personnel Details'!$N$18=""), $B369&gt;='Personnel Details'!$N$18), 'Personnel Details'!$O$18, IF(AND(NOT('Personnel Details'!$I$18=""), $B369&gt;='Personnel Details'!$I$18), 'Personnel Details'!$J$18, 'Personnel Details'!$E$18)))</f>
        <v/>
      </c>
      <c r="IK369" s="59" t="str">
        <f>IF(IJ$9="", "", IF(AND(NOT('Personnel Details'!$N$18=""), $B369&gt;='Personnel Details'!$N$18), IF('Personnel Details'!$P$18="","", 'Personnel Details'!$P$18), IF(AND(NOT('Personnel Details'!$I$18=""), $B369&gt;='Personnel Details'!$I$18), IF('Personnel Details'!$K$18="", "", 'Personnel Details'!$K$18), IF('Personnel Details'!$F$18="", "", 'Personnel Details'!$F$18))))</f>
        <v/>
      </c>
      <c r="IL369" s="79" t="str">
        <f>IF(IJ$9="", "", IF(AND(NOT('Personnel Details'!$N$18=""), $B369&gt;='Personnel Details'!$N$18), 'Personnel Details'!$Q$18, IF(AND(NOT('Personnel Details'!$I$18=""), $B369&gt;='Personnel Details'!$I$18), 'Personnel Details'!$L$18, 'Personnel Details'!$G$18)))</f>
        <v/>
      </c>
      <c r="IM369" s="59" t="str">
        <f t="shared" si="866"/>
        <v/>
      </c>
      <c r="IN369" s="53"/>
      <c r="IP369" s="78" t="str">
        <f>IF(IP$9="", "", IF(AND(NOT('Personnel Details'!$N$19=""), $B369&gt;='Personnel Details'!$N$19), 'Personnel Details'!$O$19, IF(AND(NOT('Personnel Details'!$I$19=""), $B369&gt;='Personnel Details'!$I$19), 'Personnel Details'!$J$19, 'Personnel Details'!$E$19)))</f>
        <v/>
      </c>
      <c r="IQ369" s="59" t="str">
        <f>IF(IP$9="", "", IF(AND(NOT('Personnel Details'!$N$19=""), $B369&gt;='Personnel Details'!$N$19), IF('Personnel Details'!$P$19="","", 'Personnel Details'!$P$19), IF(AND(NOT('Personnel Details'!$I$19=""), $B369&gt;='Personnel Details'!$I$19), IF('Personnel Details'!$K$19="", "", 'Personnel Details'!$K$19), IF('Personnel Details'!$F$19="", "", 'Personnel Details'!$F$19))))</f>
        <v/>
      </c>
      <c r="IR369" s="79" t="str">
        <f>IF(IP$9="", "", IF(AND(NOT('Personnel Details'!$N$19=""), $B369&gt;='Personnel Details'!$N$19), 'Personnel Details'!$Q$19, IF(AND(NOT('Personnel Details'!$I$19=""), $B369&gt;='Personnel Details'!$I$19), 'Personnel Details'!$L$19, 'Personnel Details'!$G$19)))</f>
        <v/>
      </c>
      <c r="IS369" s="59" t="str">
        <f t="shared" si="867"/>
        <v/>
      </c>
      <c r="IT369" s="53"/>
      <c r="IV369" s="78" t="str">
        <f>IF(IV$9="", "", IF(AND(NOT('Personnel Details'!$N$20=""), $B369&gt;='Personnel Details'!$N$20), 'Personnel Details'!$O$20, IF(AND(NOT('Personnel Details'!$I$20=""), $B369&gt;='Personnel Details'!$I$20), 'Personnel Details'!$J$20, 'Personnel Details'!$E$20)))</f>
        <v/>
      </c>
      <c r="IW369" s="59" t="str">
        <f>IF(IV$9="", "", IF(AND(NOT('Personnel Details'!$N$20=""), $B369&gt;='Personnel Details'!$N$20), IF('Personnel Details'!$P$20="","", 'Personnel Details'!$P$20), IF(AND(NOT('Personnel Details'!$I$20=""), $B369&gt;='Personnel Details'!$I$20), IF('Personnel Details'!$K$20="", "", 'Personnel Details'!$K$20), IF('Personnel Details'!$F$20="", "", 'Personnel Details'!$F$20))))</f>
        <v/>
      </c>
      <c r="IX369" s="79" t="str">
        <f>IF(IV$9="", "", IF(AND(NOT('Personnel Details'!$N$20=""), $B369&gt;='Personnel Details'!$N$20), 'Personnel Details'!$Q$20, IF(AND(NOT('Personnel Details'!$I$20=""), $B369&gt;='Personnel Details'!$I$20), 'Personnel Details'!$L$20, 'Personnel Details'!$G$20)))</f>
        <v/>
      </c>
      <c r="IY369" s="59" t="str">
        <f t="shared" si="868"/>
        <v/>
      </c>
      <c r="IZ369" s="53"/>
      <c r="JB369" s="78" t="str">
        <f>IF(JB$9="", "", IF(AND(NOT('Personnel Details'!$N$21=""), $B369&gt;='Personnel Details'!$N$21), 'Personnel Details'!$O$21, IF(AND(NOT('Personnel Details'!$I$21=""), $B369&gt;='Personnel Details'!$I$21), 'Personnel Details'!$J$21, 'Personnel Details'!$E$21)))</f>
        <v/>
      </c>
      <c r="JC369" s="59" t="str">
        <f>IF(JB$9="", "", IF(AND(NOT('Personnel Details'!$N$21=""), $B369&gt;='Personnel Details'!$N$21), IF('Personnel Details'!$P$21="","", 'Personnel Details'!$P$21), IF(AND(NOT('Personnel Details'!$I$21=""), $B369&gt;='Personnel Details'!$I$21), IF('Personnel Details'!$K$21="", "", 'Personnel Details'!$K$21), IF('Personnel Details'!$F$21="", "", 'Personnel Details'!$F$21))))</f>
        <v/>
      </c>
      <c r="JD369" s="79" t="str">
        <f>IF(JB$9="", "", IF(AND(NOT('Personnel Details'!$N$21=""), $B369&gt;='Personnel Details'!$N$21), 'Personnel Details'!$Q$21, IF(AND(NOT('Personnel Details'!$I$21=""), $B369&gt;='Personnel Details'!$I$21), 'Personnel Details'!$L$21, 'Personnel Details'!$G$21)))</f>
        <v/>
      </c>
      <c r="JE369" s="59" t="str">
        <f t="shared" si="869"/>
        <v/>
      </c>
      <c r="JF369" s="53"/>
      <c r="JH369" s="78" t="str">
        <f>IF(JH$9="", "", IF(AND(NOT('Personnel Details'!$N$22=""), $B369&gt;='Personnel Details'!$N$22), 'Personnel Details'!$O$22, IF(AND(NOT('Personnel Details'!$I$22=""), $B369&gt;='Personnel Details'!$I$22), 'Personnel Details'!$J$22, 'Personnel Details'!$E$22)))</f>
        <v/>
      </c>
      <c r="JI369" s="59" t="str">
        <f>IF(JH$9="", "", IF(AND(NOT('Personnel Details'!$N$22=""), $B369&gt;='Personnel Details'!$N$22), IF('Personnel Details'!$P$22="","", 'Personnel Details'!$P$22), IF(AND(NOT('Personnel Details'!$I$22=""), $B369&gt;='Personnel Details'!$I$22), IF('Personnel Details'!$K$22="", "", 'Personnel Details'!$K$22), IF('Personnel Details'!$F$22="", "", 'Personnel Details'!$F$22))))</f>
        <v/>
      </c>
      <c r="JJ369" s="79" t="str">
        <f>IF(JH$9="", "", IF(AND(NOT('Personnel Details'!$N$22=""), $B369&gt;='Personnel Details'!$N$22), 'Personnel Details'!$Q$22, IF(AND(NOT('Personnel Details'!$I$22=""), $B369&gt;='Personnel Details'!$I$22), 'Personnel Details'!$L$22, 'Personnel Details'!$G$22)))</f>
        <v/>
      </c>
      <c r="JK369" s="59" t="str">
        <f t="shared" si="870"/>
        <v/>
      </c>
      <c r="JL369" s="53"/>
      <c r="JN369" s="78" t="str">
        <f>IF(JN$9="", "", IF(AND(NOT('Personnel Details'!$N$23=""), $B369&gt;='Personnel Details'!$N$23), 'Personnel Details'!$O$23, IF(AND(NOT('Personnel Details'!$I$23=""), $B369&gt;='Personnel Details'!$I$23), 'Personnel Details'!$J$23, 'Personnel Details'!$E$23)))</f>
        <v/>
      </c>
      <c r="JO369" s="59" t="str">
        <f>IF(JN$9="", "", IF(AND(NOT('Personnel Details'!$N$23=""), $B369&gt;='Personnel Details'!$N$23), IF('Personnel Details'!$P$23="","", 'Personnel Details'!$P$23), IF(AND(NOT('Personnel Details'!$I$23=""), $B369&gt;='Personnel Details'!$I$23), IF('Personnel Details'!$K$23="", "", 'Personnel Details'!$K$23), IF('Personnel Details'!$F$23="", "", 'Personnel Details'!$F$23))))</f>
        <v/>
      </c>
      <c r="JP369" s="79" t="str">
        <f>IF(JN$9="", "", IF(AND(NOT('Personnel Details'!$N$23=""), $B369&gt;='Personnel Details'!$N$23), 'Personnel Details'!$Q$23, IF(AND(NOT('Personnel Details'!$I$23=""), $B369&gt;='Personnel Details'!$I$23), 'Personnel Details'!$L$23, 'Personnel Details'!$G$23)))</f>
        <v/>
      </c>
      <c r="JQ369" s="59" t="str">
        <f t="shared" si="871"/>
        <v/>
      </c>
      <c r="JR369" s="53"/>
      <c r="JT369" s="78" t="str">
        <f>IF(JT$9="", "", IF(AND(NOT('Personnel Details'!$N$24=""), $B369&gt;='Personnel Details'!$N$24), 'Personnel Details'!$O$24, IF(AND(NOT('Personnel Details'!$I$24=""), $B369&gt;='Personnel Details'!$I$24), 'Personnel Details'!$J$24, 'Personnel Details'!$E$24)))</f>
        <v/>
      </c>
      <c r="JU369" s="59" t="str">
        <f>IF(JT$9="", "", IF(AND(NOT('Personnel Details'!$N$24=""), $B369&gt;='Personnel Details'!$N$24), IF('Personnel Details'!$P$24="","", 'Personnel Details'!$P$24), IF(AND(NOT('Personnel Details'!$I$24=""), $B369&gt;='Personnel Details'!$I$24), IF('Personnel Details'!$K$24="", "", 'Personnel Details'!$K$24), IF('Personnel Details'!$F$24="", "", 'Personnel Details'!$F$24))))</f>
        <v/>
      </c>
      <c r="JV369" s="79" t="str">
        <f>IF(JT$9="", "", IF(AND(NOT('Personnel Details'!$N$24=""), $B369&gt;='Personnel Details'!$N$24), 'Personnel Details'!$Q$24, IF(AND(NOT('Personnel Details'!$I$24=""), $B369&gt;='Personnel Details'!$I$24), 'Personnel Details'!$L$24, 'Personnel Details'!$G$24)))</f>
        <v/>
      </c>
      <c r="JW369" s="59" t="str">
        <f t="shared" si="872"/>
        <v/>
      </c>
      <c r="JX369" s="53"/>
      <c r="JZ369" s="78" t="str">
        <f>IF(JZ$9="", "", IF(AND(NOT('Personnel Details'!$N$25=""), $B369&gt;='Personnel Details'!$N$25), 'Personnel Details'!$O$25, IF(AND(NOT('Personnel Details'!$I$25=""), $B369&gt;='Personnel Details'!$I$25), 'Personnel Details'!$J$25, 'Personnel Details'!$E$25)))</f>
        <v/>
      </c>
      <c r="KA369" s="59" t="str">
        <f>IF(JZ$9="", "", IF(AND(NOT('Personnel Details'!$N$25=""), $B369&gt;='Personnel Details'!$N$25), IF('Personnel Details'!$P$25="","", 'Personnel Details'!$P$25), IF(AND(NOT('Personnel Details'!$I$25=""), $B369&gt;='Personnel Details'!$I$25), IF('Personnel Details'!$K$25="", "", 'Personnel Details'!$K$25), IF('Personnel Details'!$F$25="", "", 'Personnel Details'!$F$25))))</f>
        <v/>
      </c>
      <c r="KB369" s="79" t="str">
        <f>IF(JZ$9="", "", IF(AND(NOT('Personnel Details'!$N$25=""), $B369&gt;='Personnel Details'!$N$25), 'Personnel Details'!$Q$25, IF(AND(NOT('Personnel Details'!$I$25=""), $B369&gt;='Personnel Details'!$I$25), 'Personnel Details'!$L$25, 'Personnel Details'!$G$25)))</f>
        <v/>
      </c>
      <c r="KC369" s="59" t="str">
        <f t="shared" si="873"/>
        <v/>
      </c>
      <c r="KD369" s="53"/>
      <c r="KF369" s="78" t="str">
        <f>IF(KF$9="", "", IF(AND(NOT('Personnel Details'!$N$26=""), $B369&gt;='Personnel Details'!$N$26), 'Personnel Details'!$O$26, IF(AND(NOT('Personnel Details'!$I$26=""), $B369&gt;='Personnel Details'!$I$26), 'Personnel Details'!$J$26, 'Personnel Details'!$E$26)))</f>
        <v/>
      </c>
      <c r="KG369" s="59" t="str">
        <f>IF(KF$9="", "", IF(AND(NOT('Personnel Details'!$N$26=""), $B369&gt;='Personnel Details'!$N$26), IF('Personnel Details'!$P$26="","", 'Personnel Details'!$P$26), IF(AND(NOT('Personnel Details'!$I$26=""), $B369&gt;='Personnel Details'!$I$26), IF('Personnel Details'!$K$26="", "", 'Personnel Details'!$K$26), IF('Personnel Details'!$F$26="", "", 'Personnel Details'!$F$26))))</f>
        <v/>
      </c>
      <c r="KH369" s="79" t="str">
        <f>IF(KF$9="", "", IF(AND(NOT('Personnel Details'!$N$26=""), $B369&gt;='Personnel Details'!$N$26), 'Personnel Details'!$Q$26, IF(AND(NOT('Personnel Details'!$I$26=""), $B369&gt;='Personnel Details'!$I$26), 'Personnel Details'!$L$26, 'Personnel Details'!$G$26)))</f>
        <v/>
      </c>
      <c r="KI369" s="59" t="str">
        <f t="shared" si="874"/>
        <v/>
      </c>
      <c r="KJ369" s="53"/>
      <c r="KL369" s="78" t="str">
        <f>IF(KL$9="", "", IF(AND(NOT('Personnel Details'!$N$27=""), $B369&gt;='Personnel Details'!$N$27), 'Personnel Details'!$O$27, IF(AND(NOT('Personnel Details'!$I$27=""), $B369&gt;='Personnel Details'!$I$27), 'Personnel Details'!$J$27, 'Personnel Details'!$E$27)))</f>
        <v/>
      </c>
      <c r="KM369" s="59" t="str">
        <f>IF(KL$9="", "", IF(AND(NOT('Personnel Details'!$N$27=""), $B369&gt;='Personnel Details'!$N$27), IF('Personnel Details'!$P$27="","", 'Personnel Details'!$P$27), IF(AND(NOT('Personnel Details'!$I$27=""), $B369&gt;='Personnel Details'!$I$27), IF('Personnel Details'!$K$27="", "", 'Personnel Details'!$K$27), IF('Personnel Details'!$F$27="", "", 'Personnel Details'!$F$27))))</f>
        <v/>
      </c>
      <c r="KN369" s="79" t="str">
        <f>IF(KL$9="", "", IF(AND(NOT('Personnel Details'!$N$27=""), $B369&gt;='Personnel Details'!$N$27), 'Personnel Details'!$Q$27, IF(AND(NOT('Personnel Details'!$I$27=""), $B369&gt;='Personnel Details'!$I$27), 'Personnel Details'!$L$27, 'Personnel Details'!$G$27)))</f>
        <v/>
      </c>
      <c r="KO369" s="59" t="str">
        <f t="shared" si="875"/>
        <v/>
      </c>
      <c r="KP369" s="53"/>
      <c r="KR369" s="78" t="str">
        <f>IF(KR$9="", "", IF(AND(NOT('Personnel Details'!$N$28=""), $B369&gt;='Personnel Details'!$N$28), 'Personnel Details'!$O$28, IF(AND(NOT('Personnel Details'!$I$28=""), $B369&gt;='Personnel Details'!$I$28), 'Personnel Details'!$J$28, 'Personnel Details'!$E$28)))</f>
        <v/>
      </c>
      <c r="KS369" s="59" t="str">
        <f>IF(KR$9="", "", IF(AND(NOT('Personnel Details'!$N$28=""), $B369&gt;='Personnel Details'!$N$28), IF('Personnel Details'!$P$28="","", 'Personnel Details'!$P$28), IF(AND(NOT('Personnel Details'!$I$28=""), $B369&gt;='Personnel Details'!$I$28), IF('Personnel Details'!$K$28="", "", 'Personnel Details'!$K$28), IF('Personnel Details'!$F$28="", "", 'Personnel Details'!$F$28))))</f>
        <v/>
      </c>
      <c r="KT369" s="79" t="str">
        <f>IF(KR$9="", "", IF(AND(NOT('Personnel Details'!$N$28=""), $B369&gt;='Personnel Details'!$N$28), 'Personnel Details'!$Q$28, IF(AND(NOT('Personnel Details'!$I$28=""), $B369&gt;='Personnel Details'!$I$28), 'Personnel Details'!$L$28, 'Personnel Details'!$G$28)))</f>
        <v/>
      </c>
      <c r="KU369" s="59" t="str">
        <f t="shared" si="876"/>
        <v/>
      </c>
      <c r="KV369" s="53"/>
      <c r="KX369" s="78" t="str">
        <f>IF(KX$9="", "", IF(AND(NOT('Personnel Details'!$N$29=""), $B369&gt;='Personnel Details'!$N$29), 'Personnel Details'!$O$29, IF(AND(NOT('Personnel Details'!$I$29=""), $B369&gt;='Personnel Details'!$I$29), 'Personnel Details'!$J$29, 'Personnel Details'!$E$29)))</f>
        <v/>
      </c>
      <c r="KY369" s="59" t="str">
        <f>IF(KX$9="", "", IF(AND(NOT('Personnel Details'!$N$29=""), $B369&gt;='Personnel Details'!$N$29), IF('Personnel Details'!$P$29="","", 'Personnel Details'!$P$29), IF(AND(NOT('Personnel Details'!$I$29=""), $B369&gt;='Personnel Details'!$I$29), IF('Personnel Details'!$K$29="", "", 'Personnel Details'!$K$29), IF('Personnel Details'!$F$29="", "", 'Personnel Details'!$F$29))))</f>
        <v/>
      </c>
      <c r="KZ369" s="79" t="str">
        <f>IF(KX$9="", "", IF(AND(NOT('Personnel Details'!$N$29=""), $B369&gt;='Personnel Details'!$N$29), 'Personnel Details'!$Q$29, IF(AND(NOT('Personnel Details'!$I$29=""), $B369&gt;='Personnel Details'!$I$29), 'Personnel Details'!$L$29, 'Personnel Details'!$G$29)))</f>
        <v/>
      </c>
      <c r="LA369" s="59" t="str">
        <f t="shared" si="877"/>
        <v/>
      </c>
      <c r="LB369" s="53"/>
      <c r="LD369" s="78" t="str">
        <f>IF(LD$9="", "", IF(AND(NOT('Personnel Details'!$N$30=""), $B369&gt;='Personnel Details'!$N$30), 'Personnel Details'!$O$30, IF(AND(NOT('Personnel Details'!$I$30=""), $B369&gt;='Personnel Details'!$I$30), 'Personnel Details'!$J$30, 'Personnel Details'!$E$30)))</f>
        <v/>
      </c>
      <c r="LE369" s="59" t="str">
        <f>IF(LD$9="", "", IF(AND(NOT('Personnel Details'!$N$30=""), $B369&gt;='Personnel Details'!$N$30), IF('Personnel Details'!$P$30="","", 'Personnel Details'!$P$30), IF(AND(NOT('Personnel Details'!$I$30=""), $B369&gt;='Personnel Details'!$I$30), IF('Personnel Details'!$K$30="", "", 'Personnel Details'!$K$30), IF('Personnel Details'!$F$30="", "", 'Personnel Details'!$F$30))))</f>
        <v/>
      </c>
      <c r="LF369" s="79" t="str">
        <f>IF(LD$9="", "", IF(AND(NOT('Personnel Details'!$N$30=""), $B369&gt;='Personnel Details'!$N$30), 'Personnel Details'!$Q$30, IF(AND(NOT('Personnel Details'!$I$30=""), $B369&gt;='Personnel Details'!$I$30), 'Personnel Details'!$L$30, 'Personnel Details'!$G$30)))</f>
        <v/>
      </c>
      <c r="LG369" s="59" t="str">
        <f t="shared" si="878"/>
        <v/>
      </c>
      <c r="LH369" s="53"/>
      <c r="LJ369" s="78" t="str">
        <f>IF(LJ$9="", "", IF(AND(NOT('Personnel Details'!$N$31=""), $B369&gt;='Personnel Details'!$N$31), 'Personnel Details'!$O$31, IF(AND(NOT('Personnel Details'!$I$31=""), $B369&gt;='Personnel Details'!$I$31), 'Personnel Details'!$J$31, 'Personnel Details'!$E$31)))</f>
        <v/>
      </c>
      <c r="LK369" s="59" t="str">
        <f>IF(LJ$9="", "", IF(AND(NOT('Personnel Details'!$N$31=""), $B369&gt;='Personnel Details'!$N$31), IF('Personnel Details'!$P$31="","", 'Personnel Details'!$P$31), IF(AND(NOT('Personnel Details'!$I$31=""), $B369&gt;='Personnel Details'!$I$31), IF('Personnel Details'!$K$31="", "", 'Personnel Details'!$K$31), IF('Personnel Details'!$F$31="", "", 'Personnel Details'!$F$31))))</f>
        <v/>
      </c>
      <c r="LL369" s="79" t="str">
        <f>IF(LJ$9="", "", IF(AND(NOT('Personnel Details'!$N$31=""), $B369&gt;='Personnel Details'!$N$31), 'Personnel Details'!$Q$31, IF(AND(NOT('Personnel Details'!$I$31=""), $B369&gt;='Personnel Details'!$I$31), 'Personnel Details'!$L$31, 'Personnel Details'!$G$31)))</f>
        <v/>
      </c>
      <c r="LM369" s="59" t="str">
        <f t="shared" si="879"/>
        <v/>
      </c>
      <c r="LN369" s="53"/>
      <c r="LP369" s="78" t="str">
        <f>IF(LP$9="", "", IF(AND(NOT('Personnel Details'!$N$32=""), $B369&gt;='Personnel Details'!$N$32), 'Personnel Details'!$O$32, IF(AND(NOT('Personnel Details'!$I$32=""), $B369&gt;='Personnel Details'!$I$32), 'Personnel Details'!$J$32, 'Personnel Details'!$E$32)))</f>
        <v/>
      </c>
      <c r="LQ369" s="59" t="str">
        <f>IF(LP$9="", "", IF(AND(NOT('Personnel Details'!$N$32=""), $B369&gt;='Personnel Details'!$N$32), IF('Personnel Details'!$P$32="","", 'Personnel Details'!$P$32), IF(AND(NOT('Personnel Details'!$I$32=""), $B369&gt;='Personnel Details'!$I$32), IF('Personnel Details'!$K$32="", "", 'Personnel Details'!$K$32), IF('Personnel Details'!$F$32="", "", 'Personnel Details'!$F$32))))</f>
        <v/>
      </c>
      <c r="LR369" s="79" t="str">
        <f>IF(LP$9="", "", IF(AND(NOT('Personnel Details'!$N$32=""), $B369&gt;='Personnel Details'!$N$32), 'Personnel Details'!$Q$32, IF(AND(NOT('Personnel Details'!$I$32=""), $B369&gt;='Personnel Details'!$I$32), 'Personnel Details'!$L$32, 'Personnel Details'!$G$32)))</f>
        <v/>
      </c>
      <c r="LS369" s="59" t="str">
        <f t="shared" si="880"/>
        <v/>
      </c>
      <c r="LT369" s="53"/>
      <c r="LV369" s="78" t="str">
        <f>IF(LV$9="", "", IF(AND(NOT('Personnel Details'!$N$33=""), $B369&gt;='Personnel Details'!$N$33), 'Personnel Details'!$O$33, IF(AND(NOT('Personnel Details'!$I$33=""), $B369&gt;='Personnel Details'!$I$33), 'Personnel Details'!$J$33, 'Personnel Details'!$E$33)))</f>
        <v/>
      </c>
      <c r="LW369" s="59" t="str">
        <f>IF(LV$9="", "", IF(AND(NOT('Personnel Details'!$N$33=""), $B369&gt;='Personnel Details'!$N$33), IF('Personnel Details'!$P$33="","", 'Personnel Details'!$P$33), IF(AND(NOT('Personnel Details'!$I$33=""), $B369&gt;='Personnel Details'!$I$33), IF('Personnel Details'!$K$33="", "", 'Personnel Details'!$K$33), IF('Personnel Details'!$F$33="", "", 'Personnel Details'!$F$33))))</f>
        <v/>
      </c>
      <c r="LX369" s="79" t="str">
        <f>IF(LV$9="", "", IF(AND(NOT('Personnel Details'!$N$33=""), $B369&gt;='Personnel Details'!$N$33), 'Personnel Details'!$Q$33, IF(AND(NOT('Personnel Details'!$I$33=""), $B369&gt;='Personnel Details'!$I$33), 'Personnel Details'!$L$33, 'Personnel Details'!$G$33)))</f>
        <v/>
      </c>
      <c r="LY369" s="59" t="str">
        <f t="shared" si="881"/>
        <v/>
      </c>
      <c r="LZ369" s="53"/>
      <c r="MB369" s="78" t="str">
        <f>IF(MB$9="", "", IF(AND(NOT('Personnel Details'!$N$34=""), $B369&gt;='Personnel Details'!$N$34), 'Personnel Details'!$O$34, IF(AND(NOT('Personnel Details'!$I$34=""), $B369&gt;='Personnel Details'!$I$34), 'Personnel Details'!$J$34, 'Personnel Details'!$E$34)))</f>
        <v/>
      </c>
      <c r="MC369" s="59" t="str">
        <f>IF(MB$9="", "", IF(AND(NOT('Personnel Details'!$N$34=""), $B369&gt;='Personnel Details'!$N$34), IF('Personnel Details'!$P$34="","", 'Personnel Details'!$P$34), IF(AND(NOT('Personnel Details'!$I$34=""), $B369&gt;='Personnel Details'!$I$34), IF('Personnel Details'!$K$34="", "", 'Personnel Details'!$K$34), IF('Personnel Details'!$F$34="", "", 'Personnel Details'!$F$34))))</f>
        <v/>
      </c>
      <c r="MD369" s="79" t="str">
        <f>IF(MB$9="", "", IF(AND(NOT('Personnel Details'!$N$34=""), $B369&gt;='Personnel Details'!$N$34), 'Personnel Details'!$Q$34, IF(AND(NOT('Personnel Details'!$I$34=""), $B369&gt;='Personnel Details'!$I$34), 'Personnel Details'!$L$34, 'Personnel Details'!$G$34)))</f>
        <v/>
      </c>
      <c r="ME369" s="59" t="str">
        <f t="shared" si="882"/>
        <v/>
      </c>
      <c r="MF369" s="53"/>
      <c r="MH369" s="78" t="str">
        <f>IF(MH$9="", "", IF(AND(NOT('Personnel Details'!$N$35=""), $B369&gt;='Personnel Details'!$N$35), 'Personnel Details'!$O$35, IF(AND(NOT('Personnel Details'!$I$35=""), $B369&gt;='Personnel Details'!$I$35), 'Personnel Details'!$J$35, 'Personnel Details'!$E$35)))</f>
        <v/>
      </c>
      <c r="MI369" s="59" t="str">
        <f>IF(MH$9="", "", IF(AND(NOT('Personnel Details'!$N$35=""), $B369&gt;='Personnel Details'!$N$35), IF('Personnel Details'!$P$35="","", 'Personnel Details'!$P$35), IF(AND(NOT('Personnel Details'!$I$35=""), $B369&gt;='Personnel Details'!$I$35), IF('Personnel Details'!$K$35="", "", 'Personnel Details'!$K$35), IF('Personnel Details'!$F$35="", "", 'Personnel Details'!$F$35))))</f>
        <v/>
      </c>
      <c r="MJ369" s="79" t="str">
        <f>IF(MH$9="", "", IF(AND(NOT('Personnel Details'!$N$35=""), $B369&gt;='Personnel Details'!$N$35), 'Personnel Details'!$Q$35, IF(AND(NOT('Personnel Details'!$I$35=""), $B369&gt;='Personnel Details'!$I$35), 'Personnel Details'!$L$35, 'Personnel Details'!$G$35)))</f>
        <v/>
      </c>
      <c r="MK369" s="59" t="str">
        <f t="shared" si="883"/>
        <v/>
      </c>
      <c r="ML369" s="53"/>
      <c r="MN369" s="78" t="str">
        <f>IF(MN$9="", "", IF(AND(NOT('Personnel Details'!$N$36=""), $B369&gt;='Personnel Details'!$N$36), 'Personnel Details'!$O$36, IF(AND(NOT('Personnel Details'!$I$36=""), $B369&gt;='Personnel Details'!$I$36), 'Personnel Details'!$J$36, 'Personnel Details'!$E$36)))</f>
        <v/>
      </c>
      <c r="MO369" s="59" t="str">
        <f>IF(MN$9="", "", IF(AND(NOT('Personnel Details'!$N$36=""), $B369&gt;='Personnel Details'!$N$36), IF('Personnel Details'!$P$36="","", 'Personnel Details'!$P$36), IF(AND(NOT('Personnel Details'!$I$36=""), $B369&gt;='Personnel Details'!$I$36), IF('Personnel Details'!$K$36="", "", 'Personnel Details'!$K$36), IF('Personnel Details'!$F$36="", "", 'Personnel Details'!$F$36))))</f>
        <v/>
      </c>
      <c r="MP369" s="79" t="str">
        <f>IF(MN$9="", "", IF(AND(NOT('Personnel Details'!$N$36=""), $B369&gt;='Personnel Details'!$N$36), 'Personnel Details'!$Q$36, IF(AND(NOT('Personnel Details'!$I$36=""), $B369&gt;='Personnel Details'!$I$36), 'Personnel Details'!$L$36, 'Personnel Details'!$G$36)))</f>
        <v/>
      </c>
      <c r="MQ369" s="59" t="str">
        <f t="shared" si="884"/>
        <v/>
      </c>
      <c r="MR369" s="53"/>
      <c r="MT369" s="78" t="str">
        <f>IF(MT$9="", "", IF(AND(NOT('Personnel Details'!$N$37=""), $B369&gt;='Personnel Details'!$N$37), 'Personnel Details'!$O$37, IF(AND(NOT('Personnel Details'!$I$37=""), $B369&gt;='Personnel Details'!$I$37), 'Personnel Details'!$J$37, 'Personnel Details'!$E$37)))</f>
        <v/>
      </c>
      <c r="MU369" s="59" t="str">
        <f>IF(MT$9="", "", IF(AND(NOT('Personnel Details'!$N$37=""), $B369&gt;='Personnel Details'!$N$37), IF('Personnel Details'!$P$37="","", 'Personnel Details'!$P$37), IF(AND(NOT('Personnel Details'!$I$37=""), $B369&gt;='Personnel Details'!$I$37), IF('Personnel Details'!$K$37="", "", 'Personnel Details'!$K$37), IF('Personnel Details'!$F$37="", "", 'Personnel Details'!$F$37))))</f>
        <v/>
      </c>
      <c r="MV369" s="79" t="str">
        <f>IF(MT$9="", "", IF(AND(NOT('Personnel Details'!$N$37=""), $B369&gt;='Personnel Details'!$N$37), 'Personnel Details'!$Q$37, IF(AND(NOT('Personnel Details'!$I$37=""), $B369&gt;='Personnel Details'!$I$37), 'Personnel Details'!$L$37, 'Personnel Details'!$G$37)))</f>
        <v/>
      </c>
      <c r="MW369" s="59" t="str">
        <f t="shared" si="885"/>
        <v/>
      </c>
      <c r="MX369" s="53"/>
      <c r="MZ369" s="78" t="str">
        <f>IF(MZ$9="", "", IF(AND(NOT('Personnel Details'!$N$38=""), $B369&gt;='Personnel Details'!$N$38), 'Personnel Details'!$O$38, IF(AND(NOT('Personnel Details'!$I$38=""), $B369&gt;='Personnel Details'!$I$38), 'Personnel Details'!$J$38, 'Personnel Details'!$E$38)))</f>
        <v/>
      </c>
      <c r="NA369" s="59" t="str">
        <f>IF(MZ$9="", "", IF(AND(NOT('Personnel Details'!$N$38=""), $B369&gt;='Personnel Details'!$N$38), IF('Personnel Details'!$P$38="","", 'Personnel Details'!$P$38), IF(AND(NOT('Personnel Details'!$I$38=""), $B369&gt;='Personnel Details'!$I$38), IF('Personnel Details'!$K$38="", "", 'Personnel Details'!$K$38), IF('Personnel Details'!$F$38="", "", 'Personnel Details'!$F$38))))</f>
        <v/>
      </c>
      <c r="NB369" s="79" t="str">
        <f>IF(MZ$9="", "", IF(AND(NOT('Personnel Details'!$N$38=""), $B369&gt;='Personnel Details'!$N$38), 'Personnel Details'!$Q$38, IF(AND(NOT('Personnel Details'!$I$38=""), $B369&gt;='Personnel Details'!$I$38), 'Personnel Details'!$L$38, 'Personnel Details'!$G$38)))</f>
        <v/>
      </c>
      <c r="NC369" s="59" t="str">
        <f t="shared" si="886"/>
        <v/>
      </c>
      <c r="ND369" s="53"/>
      <c r="NF369" s="78" t="str">
        <f>IF(NF$9="", "", IF(AND(NOT('Personnel Details'!$N$39=""), $B369&gt;='Personnel Details'!$N$39), 'Personnel Details'!$O$39, IF(AND(NOT('Personnel Details'!$I$39=""), $B369&gt;='Personnel Details'!$I$39), 'Personnel Details'!$J$39, 'Personnel Details'!$E$39)))</f>
        <v/>
      </c>
      <c r="NG369" s="59" t="str">
        <f>IF(NF$9="", "", IF(AND(NOT('Personnel Details'!$N$39=""), $B369&gt;='Personnel Details'!$N$39), IF('Personnel Details'!$P$39="","", 'Personnel Details'!$P$39), IF(AND(NOT('Personnel Details'!$I$39=""), $B369&gt;='Personnel Details'!$I$39), IF('Personnel Details'!$K$39="", "", 'Personnel Details'!$K$39), IF('Personnel Details'!$F$39="", "", 'Personnel Details'!$F$39))))</f>
        <v/>
      </c>
      <c r="NH369" s="79" t="str">
        <f>IF(NF$9="", "", IF(AND(NOT('Personnel Details'!$N$39=""), $B369&gt;='Personnel Details'!$N$39), 'Personnel Details'!$Q$39, IF(AND(NOT('Personnel Details'!$I$39=""), $B369&gt;='Personnel Details'!$I$39), 'Personnel Details'!$L$39, 'Personnel Details'!$G$39)))</f>
        <v/>
      </c>
      <c r="NI369" s="59" t="str">
        <f t="shared" si="887"/>
        <v/>
      </c>
      <c r="NJ369" s="53"/>
      <c r="NL369" s="78" t="str">
        <f>IF(NL$9="", "", IF(AND(NOT('Personnel Details'!$N$40=""), $B369&gt;='Personnel Details'!$N$40), 'Personnel Details'!$O$40, IF(AND(NOT('Personnel Details'!$I$40=""), $B369&gt;='Personnel Details'!$I$40), 'Personnel Details'!$J$40, 'Personnel Details'!$E$40)))</f>
        <v/>
      </c>
      <c r="NM369" s="59" t="str">
        <f>IF(NL$9="", "", IF(AND(NOT('Personnel Details'!$N$40=""), $B369&gt;='Personnel Details'!$N$40), IF('Personnel Details'!$P$40="","", 'Personnel Details'!$P$40), IF(AND(NOT('Personnel Details'!$I$40=""), $B369&gt;='Personnel Details'!$I$40), IF('Personnel Details'!$K$40="", "", 'Personnel Details'!$K$40), IF('Personnel Details'!$F$40="", "", 'Personnel Details'!$F$40))))</f>
        <v/>
      </c>
      <c r="NN369" s="79" t="str">
        <f>IF(NL$9="", "", IF(AND(NOT('Personnel Details'!$N$40=""), $B369&gt;='Personnel Details'!$N$40), 'Personnel Details'!$Q$40, IF(AND(NOT('Personnel Details'!$I$40=""), $B369&gt;='Personnel Details'!$I$40), 'Personnel Details'!$L$40, 'Personnel Details'!$G$40)))</f>
        <v/>
      </c>
      <c r="NO369" s="59" t="str">
        <f t="shared" si="888"/>
        <v/>
      </c>
      <c r="NP369" s="53"/>
    </row>
    <row r="370" spans="1:380" x14ac:dyDescent="0.25">
      <c r="A370" s="32"/>
      <c r="B370" s="113" t="str">
        <f>IFERROR(IF(B369+1&gt;'Personnel Details'!$U$5, "", B369+1), "")</f>
        <v/>
      </c>
      <c r="C370" s="32"/>
      <c r="D370" s="120"/>
      <c r="E370" s="13" t="str">
        <f t="shared" si="767"/>
        <v/>
      </c>
      <c r="F370" s="13" t="str">
        <f t="shared" si="798"/>
        <v/>
      </c>
      <c r="G370" s="56" t="str">
        <f t="shared" si="889"/>
        <v/>
      </c>
      <c r="H370" s="16" t="str">
        <f t="shared" si="799"/>
        <v/>
      </c>
      <c r="I370" s="32"/>
      <c r="J370" s="120"/>
      <c r="K370" s="62" t="str">
        <f t="shared" si="768"/>
        <v/>
      </c>
      <c r="L370" s="62" t="str">
        <f t="shared" si="800"/>
        <v/>
      </c>
      <c r="M370" s="65" t="str">
        <f t="shared" si="890"/>
        <v/>
      </c>
      <c r="N370" s="68" t="str">
        <f t="shared" si="801"/>
        <v/>
      </c>
      <c r="O370" s="32"/>
      <c r="P370" s="120"/>
      <c r="Q370" s="62" t="str">
        <f t="shared" si="769"/>
        <v/>
      </c>
      <c r="R370" s="62" t="str">
        <f t="shared" si="802"/>
        <v/>
      </c>
      <c r="S370" s="65" t="str">
        <f t="shared" si="891"/>
        <v/>
      </c>
      <c r="T370" s="68" t="str">
        <f t="shared" si="803"/>
        <v/>
      </c>
      <c r="U370" s="32"/>
      <c r="V370" s="120"/>
      <c r="W370" s="62" t="str">
        <f t="shared" si="770"/>
        <v/>
      </c>
      <c r="X370" s="62" t="str">
        <f t="shared" si="804"/>
        <v/>
      </c>
      <c r="Y370" s="65" t="str">
        <f t="shared" si="892"/>
        <v/>
      </c>
      <c r="Z370" s="68" t="str">
        <f t="shared" si="805"/>
        <v/>
      </c>
      <c r="AA370" s="32"/>
      <c r="AB370" s="120"/>
      <c r="AC370" s="62" t="str">
        <f t="shared" si="771"/>
        <v/>
      </c>
      <c r="AD370" s="62" t="str">
        <f t="shared" si="806"/>
        <v/>
      </c>
      <c r="AE370" s="65" t="str">
        <f t="shared" si="893"/>
        <v/>
      </c>
      <c r="AF370" s="68" t="str">
        <f t="shared" si="807"/>
        <v/>
      </c>
      <c r="AG370" s="32"/>
      <c r="AH370" s="120"/>
      <c r="AI370" s="62" t="str">
        <f t="shared" si="772"/>
        <v/>
      </c>
      <c r="AJ370" s="62" t="str">
        <f t="shared" si="808"/>
        <v/>
      </c>
      <c r="AK370" s="65" t="str">
        <f t="shared" si="894"/>
        <v/>
      </c>
      <c r="AL370" s="68" t="str">
        <f t="shared" si="809"/>
        <v/>
      </c>
      <c r="AM370" s="32"/>
      <c r="AN370" s="120"/>
      <c r="AO370" s="62" t="str">
        <f t="shared" si="773"/>
        <v/>
      </c>
      <c r="AP370" s="62" t="str">
        <f t="shared" si="810"/>
        <v/>
      </c>
      <c r="AQ370" s="65" t="str">
        <f t="shared" si="895"/>
        <v/>
      </c>
      <c r="AR370" s="68" t="str">
        <f t="shared" si="811"/>
        <v/>
      </c>
      <c r="AS370" s="32"/>
      <c r="AT370" s="120"/>
      <c r="AU370" s="62" t="str">
        <f t="shared" si="774"/>
        <v/>
      </c>
      <c r="AV370" s="62" t="str">
        <f t="shared" si="812"/>
        <v/>
      </c>
      <c r="AW370" s="65" t="str">
        <f t="shared" si="896"/>
        <v/>
      </c>
      <c r="AX370" s="68" t="str">
        <f t="shared" si="813"/>
        <v/>
      </c>
      <c r="AY370" s="32"/>
      <c r="AZ370" s="120"/>
      <c r="BA370" s="62" t="str">
        <f t="shared" si="775"/>
        <v/>
      </c>
      <c r="BB370" s="62" t="str">
        <f t="shared" si="814"/>
        <v/>
      </c>
      <c r="BC370" s="65" t="str">
        <f t="shared" si="897"/>
        <v/>
      </c>
      <c r="BD370" s="68" t="str">
        <f t="shared" si="815"/>
        <v/>
      </c>
      <c r="BE370" s="32"/>
      <c r="BF370" s="120"/>
      <c r="BG370" s="62" t="str">
        <f t="shared" si="776"/>
        <v/>
      </c>
      <c r="BH370" s="62" t="str">
        <f t="shared" si="816"/>
        <v/>
      </c>
      <c r="BI370" s="65" t="str">
        <f t="shared" si="898"/>
        <v/>
      </c>
      <c r="BJ370" s="68" t="str">
        <f t="shared" si="817"/>
        <v/>
      </c>
      <c r="BK370" s="32"/>
      <c r="BL370" s="120"/>
      <c r="BM370" s="62" t="str">
        <f t="shared" si="777"/>
        <v/>
      </c>
      <c r="BN370" s="62" t="str">
        <f t="shared" si="818"/>
        <v/>
      </c>
      <c r="BO370" s="65" t="str">
        <f t="shared" si="899"/>
        <v/>
      </c>
      <c r="BP370" s="68" t="str">
        <f t="shared" si="819"/>
        <v/>
      </c>
      <c r="BQ370" s="32"/>
      <c r="BR370" s="120"/>
      <c r="BS370" s="62" t="str">
        <f t="shared" si="778"/>
        <v/>
      </c>
      <c r="BT370" s="62" t="str">
        <f t="shared" si="820"/>
        <v/>
      </c>
      <c r="BU370" s="65" t="str">
        <f t="shared" si="900"/>
        <v/>
      </c>
      <c r="BV370" s="68" t="str">
        <f t="shared" si="821"/>
        <v/>
      </c>
      <c r="BW370" s="32"/>
      <c r="BX370" s="120"/>
      <c r="BY370" s="62" t="str">
        <f t="shared" si="779"/>
        <v/>
      </c>
      <c r="BZ370" s="62" t="str">
        <f t="shared" si="822"/>
        <v/>
      </c>
      <c r="CA370" s="65" t="str">
        <f t="shared" si="901"/>
        <v/>
      </c>
      <c r="CB370" s="68" t="str">
        <f t="shared" si="823"/>
        <v/>
      </c>
      <c r="CC370" s="32"/>
      <c r="CD370" s="120"/>
      <c r="CE370" s="62" t="str">
        <f t="shared" si="780"/>
        <v/>
      </c>
      <c r="CF370" s="62" t="str">
        <f t="shared" si="824"/>
        <v/>
      </c>
      <c r="CG370" s="65" t="str">
        <f t="shared" si="902"/>
        <v/>
      </c>
      <c r="CH370" s="68" t="str">
        <f t="shared" si="825"/>
        <v/>
      </c>
      <c r="CI370" s="32"/>
      <c r="CJ370" s="120"/>
      <c r="CK370" s="62" t="str">
        <f t="shared" si="781"/>
        <v/>
      </c>
      <c r="CL370" s="62" t="str">
        <f t="shared" si="826"/>
        <v/>
      </c>
      <c r="CM370" s="65" t="str">
        <f t="shared" si="903"/>
        <v/>
      </c>
      <c r="CN370" s="68" t="str">
        <f t="shared" si="827"/>
        <v/>
      </c>
      <c r="CO370" s="32"/>
      <c r="CP370" s="120"/>
      <c r="CQ370" s="62" t="str">
        <f t="shared" si="782"/>
        <v/>
      </c>
      <c r="CR370" s="62" t="str">
        <f t="shared" si="828"/>
        <v/>
      </c>
      <c r="CS370" s="65" t="str">
        <f t="shared" si="904"/>
        <v/>
      </c>
      <c r="CT370" s="68" t="str">
        <f t="shared" si="829"/>
        <v/>
      </c>
      <c r="CU370" s="32"/>
      <c r="CV370" s="120"/>
      <c r="CW370" s="62" t="str">
        <f t="shared" si="783"/>
        <v/>
      </c>
      <c r="CX370" s="62" t="str">
        <f t="shared" si="830"/>
        <v/>
      </c>
      <c r="CY370" s="65" t="str">
        <f t="shared" si="905"/>
        <v/>
      </c>
      <c r="CZ370" s="68" t="str">
        <f t="shared" si="831"/>
        <v/>
      </c>
      <c r="DA370" s="32"/>
      <c r="DB370" s="120"/>
      <c r="DC370" s="62" t="str">
        <f t="shared" si="784"/>
        <v/>
      </c>
      <c r="DD370" s="62" t="str">
        <f t="shared" si="832"/>
        <v/>
      </c>
      <c r="DE370" s="65" t="str">
        <f t="shared" si="906"/>
        <v/>
      </c>
      <c r="DF370" s="68" t="str">
        <f t="shared" si="833"/>
        <v/>
      </c>
      <c r="DG370" s="32"/>
      <c r="DH370" s="120"/>
      <c r="DI370" s="62" t="str">
        <f t="shared" si="785"/>
        <v/>
      </c>
      <c r="DJ370" s="62" t="str">
        <f t="shared" si="834"/>
        <v/>
      </c>
      <c r="DK370" s="65" t="str">
        <f t="shared" si="907"/>
        <v/>
      </c>
      <c r="DL370" s="68" t="str">
        <f t="shared" si="835"/>
        <v/>
      </c>
      <c r="DM370" s="32"/>
      <c r="DN370" s="120"/>
      <c r="DO370" s="62" t="str">
        <f t="shared" si="786"/>
        <v/>
      </c>
      <c r="DP370" s="62" t="str">
        <f t="shared" si="836"/>
        <v/>
      </c>
      <c r="DQ370" s="65" t="str">
        <f t="shared" si="908"/>
        <v/>
      </c>
      <c r="DR370" s="68" t="str">
        <f t="shared" si="837"/>
        <v/>
      </c>
      <c r="DS370" s="32"/>
      <c r="DT370" s="120"/>
      <c r="DU370" s="62" t="str">
        <f t="shared" si="787"/>
        <v/>
      </c>
      <c r="DV370" s="62" t="str">
        <f t="shared" si="838"/>
        <v/>
      </c>
      <c r="DW370" s="65" t="str">
        <f t="shared" si="909"/>
        <v/>
      </c>
      <c r="DX370" s="68" t="str">
        <f t="shared" si="839"/>
        <v/>
      </c>
      <c r="DY370" s="32"/>
      <c r="DZ370" s="120"/>
      <c r="EA370" s="62" t="str">
        <f t="shared" si="788"/>
        <v/>
      </c>
      <c r="EB370" s="62" t="str">
        <f t="shared" si="840"/>
        <v/>
      </c>
      <c r="EC370" s="65" t="str">
        <f t="shared" si="910"/>
        <v/>
      </c>
      <c r="ED370" s="68" t="str">
        <f t="shared" si="841"/>
        <v/>
      </c>
      <c r="EE370" s="32"/>
      <c r="EF370" s="120"/>
      <c r="EG370" s="62" t="str">
        <f t="shared" si="789"/>
        <v/>
      </c>
      <c r="EH370" s="62" t="str">
        <f t="shared" si="842"/>
        <v/>
      </c>
      <c r="EI370" s="65" t="str">
        <f t="shared" si="911"/>
        <v/>
      </c>
      <c r="EJ370" s="68" t="str">
        <f t="shared" si="843"/>
        <v/>
      </c>
      <c r="EK370" s="32"/>
      <c r="EL370" s="120"/>
      <c r="EM370" s="62" t="str">
        <f t="shared" si="790"/>
        <v/>
      </c>
      <c r="EN370" s="62" t="str">
        <f t="shared" si="844"/>
        <v/>
      </c>
      <c r="EO370" s="65" t="str">
        <f t="shared" si="912"/>
        <v/>
      </c>
      <c r="EP370" s="68" t="str">
        <f t="shared" si="845"/>
        <v/>
      </c>
      <c r="EQ370" s="32"/>
      <c r="ER370" s="120"/>
      <c r="ES370" s="62" t="str">
        <f t="shared" si="791"/>
        <v/>
      </c>
      <c r="ET370" s="62" t="str">
        <f t="shared" si="846"/>
        <v/>
      </c>
      <c r="EU370" s="65" t="str">
        <f t="shared" si="913"/>
        <v/>
      </c>
      <c r="EV370" s="68" t="str">
        <f t="shared" si="847"/>
        <v/>
      </c>
      <c r="EW370" s="32"/>
      <c r="EX370" s="120"/>
      <c r="EY370" s="62" t="str">
        <f t="shared" si="792"/>
        <v/>
      </c>
      <c r="EZ370" s="62" t="str">
        <f t="shared" si="848"/>
        <v/>
      </c>
      <c r="FA370" s="65" t="str">
        <f t="shared" si="914"/>
        <v/>
      </c>
      <c r="FB370" s="68" t="str">
        <f t="shared" si="849"/>
        <v/>
      </c>
      <c r="FC370" s="32"/>
      <c r="FD370" s="120"/>
      <c r="FE370" s="62" t="str">
        <f t="shared" si="793"/>
        <v/>
      </c>
      <c r="FF370" s="62" t="str">
        <f t="shared" si="850"/>
        <v/>
      </c>
      <c r="FG370" s="65" t="str">
        <f t="shared" si="915"/>
        <v/>
      </c>
      <c r="FH370" s="68" t="str">
        <f t="shared" si="851"/>
        <v/>
      </c>
      <c r="FI370" s="32"/>
      <c r="FJ370" s="120"/>
      <c r="FK370" s="62" t="str">
        <f t="shared" si="794"/>
        <v/>
      </c>
      <c r="FL370" s="62" t="str">
        <f t="shared" si="852"/>
        <v/>
      </c>
      <c r="FM370" s="65" t="str">
        <f t="shared" si="916"/>
        <v/>
      </c>
      <c r="FN370" s="68" t="str">
        <f t="shared" si="853"/>
        <v/>
      </c>
      <c r="FO370" s="32"/>
      <c r="FP370" s="120"/>
      <c r="FQ370" s="62" t="str">
        <f t="shared" si="795"/>
        <v/>
      </c>
      <c r="FR370" s="62" t="str">
        <f t="shared" si="854"/>
        <v/>
      </c>
      <c r="FS370" s="65" t="str">
        <f t="shared" si="917"/>
        <v/>
      </c>
      <c r="FT370" s="68" t="str">
        <f t="shared" si="855"/>
        <v/>
      </c>
      <c r="FU370" s="32"/>
      <c r="FV370" s="120"/>
      <c r="FW370" s="62" t="str">
        <f t="shared" si="796"/>
        <v/>
      </c>
      <c r="FX370" s="62" t="str">
        <f t="shared" si="856"/>
        <v/>
      </c>
      <c r="FY370" s="65" t="str">
        <f t="shared" si="918"/>
        <v/>
      </c>
      <c r="FZ370" s="68" t="str">
        <f t="shared" si="857"/>
        <v/>
      </c>
      <c r="GA370" s="32"/>
      <c r="GC370" s="7" t="str">
        <f t="shared" si="858"/>
        <v/>
      </c>
      <c r="GD370" s="7" t="str">
        <f t="shared" ca="1" si="797"/>
        <v/>
      </c>
      <c r="GT370" s="71" t="str">
        <f>IF(GT$9="", "", IF(AND(NOT('Personnel Details'!$N$11=""), $B370&gt;='Personnel Details'!$N$11), 'Personnel Details'!$O$11, IF(AND(NOT('Personnel Details'!$I$11=""), $B370&gt;='Personnel Details'!$I$11), 'Personnel Details'!$J$11, 'Personnel Details'!$E$11)))</f>
        <v/>
      </c>
      <c r="GU370" s="59" t="str">
        <f>IF(GT$9="", "", IF(AND(NOT('Personnel Details'!$N$11=""), $B370&gt;='Personnel Details'!$N$11), IF('Personnel Details'!$P$11="","", 'Personnel Details'!$P$11), IF(AND(NOT('Personnel Details'!$I$11=""), $B370&gt;='Personnel Details'!$I$11), IF('Personnel Details'!$K$11="", "", 'Personnel Details'!$K$11), IF('Personnel Details'!$F$11="", "", 'Personnel Details'!$F$11))))</f>
        <v/>
      </c>
      <c r="GV370" s="74" t="str">
        <f>IF(GT$9="", "", IF(AND(NOT('Personnel Details'!$N$11=""), $B370&gt;='Personnel Details'!$N$11), 'Personnel Details'!$Q$11, IF(AND(NOT('Personnel Details'!$I$11=""), $B370&gt;='Personnel Details'!$I$11), 'Personnel Details'!$L$11, 'Personnel Details'!$G$11)))</f>
        <v/>
      </c>
      <c r="GW370" s="59" t="str">
        <f t="shared" si="859"/>
        <v/>
      </c>
      <c r="GX370" s="53"/>
      <c r="GZ370" s="78" t="str">
        <f>IF(GZ$9="", "", IF(AND(NOT('Personnel Details'!$N$12=""), $B370&gt;='Personnel Details'!$N$12), 'Personnel Details'!$O$12, IF(AND(NOT('Personnel Details'!$I$12=""), $B370&gt;='Personnel Details'!$I$12), 'Personnel Details'!$J$12, 'Personnel Details'!$E$12)))</f>
        <v/>
      </c>
      <c r="HA370" s="59" t="str">
        <f>IF(GZ$9="", "", IF(AND(NOT('Personnel Details'!$N$12=""), $B370&gt;='Personnel Details'!$N$12), IF('Personnel Details'!$P$12="","", 'Personnel Details'!$P$12), IF(AND(NOT('Personnel Details'!$I$12=""), $B370&gt;='Personnel Details'!$I$12), IF('Personnel Details'!$K$12="", "", 'Personnel Details'!$K$12), IF('Personnel Details'!$F$12="", "", 'Personnel Details'!$F$12))))</f>
        <v/>
      </c>
      <c r="HB370" s="79" t="str">
        <f>IF(GZ$9="", "", IF(AND(NOT('Personnel Details'!$N$12=""), $B370&gt;='Personnel Details'!$N$12), 'Personnel Details'!$Q$12, IF(AND(NOT('Personnel Details'!$I$12=""), $B370&gt;='Personnel Details'!$I$12), 'Personnel Details'!$L$12, 'Personnel Details'!$G$12)))</f>
        <v/>
      </c>
      <c r="HC370" s="59" t="str">
        <f t="shared" si="860"/>
        <v/>
      </c>
      <c r="HD370" s="53"/>
      <c r="HF370" s="78" t="str">
        <f>IF(HF$9="", "", IF(AND(NOT('Personnel Details'!$N$13=""), $B370&gt;='Personnel Details'!$N$13), 'Personnel Details'!$O$13, IF(AND(NOT('Personnel Details'!$I$13=""), $B370&gt;='Personnel Details'!$I$13), 'Personnel Details'!$J$13, 'Personnel Details'!$E$13)))</f>
        <v/>
      </c>
      <c r="HG370" s="59" t="str">
        <f>IF(HF$9="", "", IF(AND(NOT('Personnel Details'!$N$13=""), $B370&gt;='Personnel Details'!$N$13), IF('Personnel Details'!$P$13="","", 'Personnel Details'!$P$13), IF(AND(NOT('Personnel Details'!$I$13=""), $B370&gt;='Personnel Details'!$I$13), IF('Personnel Details'!$K$13="", "", 'Personnel Details'!$K$13), IF('Personnel Details'!$F$13="", "", 'Personnel Details'!$F$13))))</f>
        <v/>
      </c>
      <c r="HH370" s="79" t="str">
        <f>IF(HF$9="", "", IF(AND(NOT('Personnel Details'!$N$13=""), $B370&gt;='Personnel Details'!$N$13), 'Personnel Details'!$Q$13, IF(AND(NOT('Personnel Details'!$I$13=""), $B370&gt;='Personnel Details'!$I$13), 'Personnel Details'!$L$13, 'Personnel Details'!$G$13)))</f>
        <v/>
      </c>
      <c r="HI370" s="59" t="str">
        <f t="shared" si="861"/>
        <v/>
      </c>
      <c r="HJ370" s="53"/>
      <c r="HL370" s="78" t="str">
        <f>IF(HL$9="", "", IF(AND(NOT('Personnel Details'!$N$14=""), $B370&gt;='Personnel Details'!$N$14), 'Personnel Details'!$O$14, IF(AND(NOT('Personnel Details'!$I$14=""), $B370&gt;='Personnel Details'!$I$14), 'Personnel Details'!$J$14, 'Personnel Details'!$E$14)))</f>
        <v/>
      </c>
      <c r="HM370" s="59" t="str">
        <f>IF(HL$9="", "", IF(AND(NOT('Personnel Details'!$N$14=""), $B370&gt;='Personnel Details'!$N$14), IF('Personnel Details'!$P$14="","", 'Personnel Details'!$P$14), IF(AND(NOT('Personnel Details'!$I$14=""), $B370&gt;='Personnel Details'!$I$14), IF('Personnel Details'!$K$14="", "", 'Personnel Details'!$K$14), IF('Personnel Details'!$F$14="", "", 'Personnel Details'!$F$14))))</f>
        <v/>
      </c>
      <c r="HN370" s="79" t="str">
        <f>IF(HL$9="", "", IF(AND(NOT('Personnel Details'!$N$14=""), $B370&gt;='Personnel Details'!$N$14), 'Personnel Details'!$Q$14, IF(AND(NOT('Personnel Details'!$I$14=""), $B370&gt;='Personnel Details'!$I$14), 'Personnel Details'!$L$14, 'Personnel Details'!$G$14)))</f>
        <v/>
      </c>
      <c r="HO370" s="59" t="str">
        <f t="shared" si="862"/>
        <v/>
      </c>
      <c r="HP370" s="53"/>
      <c r="HR370" s="78" t="str">
        <f>IF(HR$9="", "", IF(AND(NOT('Personnel Details'!$N$15=""), $B370&gt;='Personnel Details'!$N$15), 'Personnel Details'!$O$15, IF(AND(NOT('Personnel Details'!$I$15=""), $B370&gt;='Personnel Details'!$I$15), 'Personnel Details'!$J$15, 'Personnel Details'!$E$15)))</f>
        <v/>
      </c>
      <c r="HS370" s="59" t="str">
        <f>IF(HR$9="", "", IF(AND(NOT('Personnel Details'!$N$15=""), $B370&gt;='Personnel Details'!$N$15), IF('Personnel Details'!$P$15="","", 'Personnel Details'!$P$15), IF(AND(NOT('Personnel Details'!$I$15=""), $B370&gt;='Personnel Details'!$I$15), IF('Personnel Details'!$K$15="", "", 'Personnel Details'!$K$15), IF('Personnel Details'!$F$15="", "", 'Personnel Details'!$F$15))))</f>
        <v/>
      </c>
      <c r="HT370" s="79" t="str">
        <f>IF(HR$9="", "", IF(AND(NOT('Personnel Details'!$N$15=""), $B370&gt;='Personnel Details'!$N$15), 'Personnel Details'!$Q$15, IF(AND(NOT('Personnel Details'!$I$15=""), $B370&gt;='Personnel Details'!$I$15), 'Personnel Details'!$L$15, 'Personnel Details'!$G$15)))</f>
        <v/>
      </c>
      <c r="HU370" s="59" t="str">
        <f t="shared" si="863"/>
        <v/>
      </c>
      <c r="HV370" s="53"/>
      <c r="HX370" s="78" t="str">
        <f>IF(HX$9="", "", IF(AND(NOT('Personnel Details'!$N$16=""), $B370&gt;='Personnel Details'!$N$16), 'Personnel Details'!$O$16, IF(AND(NOT('Personnel Details'!$I$16=""), $B370&gt;='Personnel Details'!$I$16), 'Personnel Details'!$J$16, 'Personnel Details'!$E$16)))</f>
        <v/>
      </c>
      <c r="HY370" s="59" t="str">
        <f>IF(HX$9="", "", IF(AND(NOT('Personnel Details'!$N$16=""), $B370&gt;='Personnel Details'!$N$16), IF('Personnel Details'!$P$16="","", 'Personnel Details'!$P$16), IF(AND(NOT('Personnel Details'!$I$16=""), $B370&gt;='Personnel Details'!$I$16), IF('Personnel Details'!$K$16="", "", 'Personnel Details'!$K$16), IF('Personnel Details'!$F$16="", "", 'Personnel Details'!$F$16))))</f>
        <v/>
      </c>
      <c r="HZ370" s="79" t="str">
        <f>IF(HX$9="", "", IF(AND(NOT('Personnel Details'!$N$16=""), $B370&gt;='Personnel Details'!$N$16), 'Personnel Details'!$Q$16, IF(AND(NOT('Personnel Details'!$I$16=""), $B370&gt;='Personnel Details'!$I$16), 'Personnel Details'!$L$16, 'Personnel Details'!$G$16)))</f>
        <v/>
      </c>
      <c r="IA370" s="59" t="str">
        <f t="shared" si="864"/>
        <v/>
      </c>
      <c r="IB370" s="53"/>
      <c r="ID370" s="78" t="str">
        <f>IF(ID$9="", "", IF(AND(NOT('Personnel Details'!$N$17=""), $B370&gt;='Personnel Details'!$N$17), 'Personnel Details'!$O$17, IF(AND(NOT('Personnel Details'!$I$17=""), $B370&gt;='Personnel Details'!$I$17), 'Personnel Details'!$J$17, 'Personnel Details'!$E$17)))</f>
        <v/>
      </c>
      <c r="IE370" s="59" t="str">
        <f>IF(ID$9="", "", IF(AND(NOT('Personnel Details'!$N$17=""), $B370&gt;='Personnel Details'!$N$17), IF('Personnel Details'!$P$17="","", 'Personnel Details'!$P$17), IF(AND(NOT('Personnel Details'!$I$17=""), $B370&gt;='Personnel Details'!$I$17), IF('Personnel Details'!$K$17="", "", 'Personnel Details'!$K$17), IF('Personnel Details'!$F$17="", "", 'Personnel Details'!$F$17))))</f>
        <v/>
      </c>
      <c r="IF370" s="79" t="str">
        <f>IF(ID$9="", "", IF(AND(NOT('Personnel Details'!$N$17=""), $B370&gt;='Personnel Details'!$N$17), 'Personnel Details'!$Q$17, IF(AND(NOT('Personnel Details'!$I$17=""), $B370&gt;='Personnel Details'!$I$17), 'Personnel Details'!$L$17, 'Personnel Details'!$G$17)))</f>
        <v/>
      </c>
      <c r="IG370" s="59" t="str">
        <f t="shared" si="865"/>
        <v/>
      </c>
      <c r="IH370" s="53"/>
      <c r="IJ370" s="78" t="str">
        <f>IF(IJ$9="", "", IF(AND(NOT('Personnel Details'!$N$18=""), $B370&gt;='Personnel Details'!$N$18), 'Personnel Details'!$O$18, IF(AND(NOT('Personnel Details'!$I$18=""), $B370&gt;='Personnel Details'!$I$18), 'Personnel Details'!$J$18, 'Personnel Details'!$E$18)))</f>
        <v/>
      </c>
      <c r="IK370" s="59" t="str">
        <f>IF(IJ$9="", "", IF(AND(NOT('Personnel Details'!$N$18=""), $B370&gt;='Personnel Details'!$N$18), IF('Personnel Details'!$P$18="","", 'Personnel Details'!$P$18), IF(AND(NOT('Personnel Details'!$I$18=""), $B370&gt;='Personnel Details'!$I$18), IF('Personnel Details'!$K$18="", "", 'Personnel Details'!$K$18), IF('Personnel Details'!$F$18="", "", 'Personnel Details'!$F$18))))</f>
        <v/>
      </c>
      <c r="IL370" s="79" t="str">
        <f>IF(IJ$9="", "", IF(AND(NOT('Personnel Details'!$N$18=""), $B370&gt;='Personnel Details'!$N$18), 'Personnel Details'!$Q$18, IF(AND(NOT('Personnel Details'!$I$18=""), $B370&gt;='Personnel Details'!$I$18), 'Personnel Details'!$L$18, 'Personnel Details'!$G$18)))</f>
        <v/>
      </c>
      <c r="IM370" s="59" t="str">
        <f t="shared" si="866"/>
        <v/>
      </c>
      <c r="IN370" s="53"/>
      <c r="IP370" s="78" t="str">
        <f>IF(IP$9="", "", IF(AND(NOT('Personnel Details'!$N$19=""), $B370&gt;='Personnel Details'!$N$19), 'Personnel Details'!$O$19, IF(AND(NOT('Personnel Details'!$I$19=""), $B370&gt;='Personnel Details'!$I$19), 'Personnel Details'!$J$19, 'Personnel Details'!$E$19)))</f>
        <v/>
      </c>
      <c r="IQ370" s="59" t="str">
        <f>IF(IP$9="", "", IF(AND(NOT('Personnel Details'!$N$19=""), $B370&gt;='Personnel Details'!$N$19), IF('Personnel Details'!$P$19="","", 'Personnel Details'!$P$19), IF(AND(NOT('Personnel Details'!$I$19=""), $B370&gt;='Personnel Details'!$I$19), IF('Personnel Details'!$K$19="", "", 'Personnel Details'!$K$19), IF('Personnel Details'!$F$19="", "", 'Personnel Details'!$F$19))))</f>
        <v/>
      </c>
      <c r="IR370" s="79" t="str">
        <f>IF(IP$9="", "", IF(AND(NOT('Personnel Details'!$N$19=""), $B370&gt;='Personnel Details'!$N$19), 'Personnel Details'!$Q$19, IF(AND(NOT('Personnel Details'!$I$19=""), $B370&gt;='Personnel Details'!$I$19), 'Personnel Details'!$L$19, 'Personnel Details'!$G$19)))</f>
        <v/>
      </c>
      <c r="IS370" s="59" t="str">
        <f t="shared" si="867"/>
        <v/>
      </c>
      <c r="IT370" s="53"/>
      <c r="IV370" s="78" t="str">
        <f>IF(IV$9="", "", IF(AND(NOT('Personnel Details'!$N$20=""), $B370&gt;='Personnel Details'!$N$20), 'Personnel Details'!$O$20, IF(AND(NOT('Personnel Details'!$I$20=""), $B370&gt;='Personnel Details'!$I$20), 'Personnel Details'!$J$20, 'Personnel Details'!$E$20)))</f>
        <v/>
      </c>
      <c r="IW370" s="59" t="str">
        <f>IF(IV$9="", "", IF(AND(NOT('Personnel Details'!$N$20=""), $B370&gt;='Personnel Details'!$N$20), IF('Personnel Details'!$P$20="","", 'Personnel Details'!$P$20), IF(AND(NOT('Personnel Details'!$I$20=""), $B370&gt;='Personnel Details'!$I$20), IF('Personnel Details'!$K$20="", "", 'Personnel Details'!$K$20), IF('Personnel Details'!$F$20="", "", 'Personnel Details'!$F$20))))</f>
        <v/>
      </c>
      <c r="IX370" s="79" t="str">
        <f>IF(IV$9="", "", IF(AND(NOT('Personnel Details'!$N$20=""), $B370&gt;='Personnel Details'!$N$20), 'Personnel Details'!$Q$20, IF(AND(NOT('Personnel Details'!$I$20=""), $B370&gt;='Personnel Details'!$I$20), 'Personnel Details'!$L$20, 'Personnel Details'!$G$20)))</f>
        <v/>
      </c>
      <c r="IY370" s="59" t="str">
        <f t="shared" si="868"/>
        <v/>
      </c>
      <c r="IZ370" s="53"/>
      <c r="JB370" s="78" t="str">
        <f>IF(JB$9="", "", IF(AND(NOT('Personnel Details'!$N$21=""), $B370&gt;='Personnel Details'!$N$21), 'Personnel Details'!$O$21, IF(AND(NOT('Personnel Details'!$I$21=""), $B370&gt;='Personnel Details'!$I$21), 'Personnel Details'!$J$21, 'Personnel Details'!$E$21)))</f>
        <v/>
      </c>
      <c r="JC370" s="59" t="str">
        <f>IF(JB$9="", "", IF(AND(NOT('Personnel Details'!$N$21=""), $B370&gt;='Personnel Details'!$N$21), IF('Personnel Details'!$P$21="","", 'Personnel Details'!$P$21), IF(AND(NOT('Personnel Details'!$I$21=""), $B370&gt;='Personnel Details'!$I$21), IF('Personnel Details'!$K$21="", "", 'Personnel Details'!$K$21), IF('Personnel Details'!$F$21="", "", 'Personnel Details'!$F$21))))</f>
        <v/>
      </c>
      <c r="JD370" s="79" t="str">
        <f>IF(JB$9="", "", IF(AND(NOT('Personnel Details'!$N$21=""), $B370&gt;='Personnel Details'!$N$21), 'Personnel Details'!$Q$21, IF(AND(NOT('Personnel Details'!$I$21=""), $B370&gt;='Personnel Details'!$I$21), 'Personnel Details'!$L$21, 'Personnel Details'!$G$21)))</f>
        <v/>
      </c>
      <c r="JE370" s="59" t="str">
        <f t="shared" si="869"/>
        <v/>
      </c>
      <c r="JF370" s="53"/>
      <c r="JH370" s="78" t="str">
        <f>IF(JH$9="", "", IF(AND(NOT('Personnel Details'!$N$22=""), $B370&gt;='Personnel Details'!$N$22), 'Personnel Details'!$O$22, IF(AND(NOT('Personnel Details'!$I$22=""), $B370&gt;='Personnel Details'!$I$22), 'Personnel Details'!$J$22, 'Personnel Details'!$E$22)))</f>
        <v/>
      </c>
      <c r="JI370" s="59" t="str">
        <f>IF(JH$9="", "", IF(AND(NOT('Personnel Details'!$N$22=""), $B370&gt;='Personnel Details'!$N$22), IF('Personnel Details'!$P$22="","", 'Personnel Details'!$P$22), IF(AND(NOT('Personnel Details'!$I$22=""), $B370&gt;='Personnel Details'!$I$22), IF('Personnel Details'!$K$22="", "", 'Personnel Details'!$K$22), IF('Personnel Details'!$F$22="", "", 'Personnel Details'!$F$22))))</f>
        <v/>
      </c>
      <c r="JJ370" s="79" t="str">
        <f>IF(JH$9="", "", IF(AND(NOT('Personnel Details'!$N$22=""), $B370&gt;='Personnel Details'!$N$22), 'Personnel Details'!$Q$22, IF(AND(NOT('Personnel Details'!$I$22=""), $B370&gt;='Personnel Details'!$I$22), 'Personnel Details'!$L$22, 'Personnel Details'!$G$22)))</f>
        <v/>
      </c>
      <c r="JK370" s="59" t="str">
        <f t="shared" si="870"/>
        <v/>
      </c>
      <c r="JL370" s="53"/>
      <c r="JN370" s="78" t="str">
        <f>IF(JN$9="", "", IF(AND(NOT('Personnel Details'!$N$23=""), $B370&gt;='Personnel Details'!$N$23), 'Personnel Details'!$O$23, IF(AND(NOT('Personnel Details'!$I$23=""), $B370&gt;='Personnel Details'!$I$23), 'Personnel Details'!$J$23, 'Personnel Details'!$E$23)))</f>
        <v/>
      </c>
      <c r="JO370" s="59" t="str">
        <f>IF(JN$9="", "", IF(AND(NOT('Personnel Details'!$N$23=""), $B370&gt;='Personnel Details'!$N$23), IF('Personnel Details'!$P$23="","", 'Personnel Details'!$P$23), IF(AND(NOT('Personnel Details'!$I$23=""), $B370&gt;='Personnel Details'!$I$23), IF('Personnel Details'!$K$23="", "", 'Personnel Details'!$K$23), IF('Personnel Details'!$F$23="", "", 'Personnel Details'!$F$23))))</f>
        <v/>
      </c>
      <c r="JP370" s="79" t="str">
        <f>IF(JN$9="", "", IF(AND(NOT('Personnel Details'!$N$23=""), $B370&gt;='Personnel Details'!$N$23), 'Personnel Details'!$Q$23, IF(AND(NOT('Personnel Details'!$I$23=""), $B370&gt;='Personnel Details'!$I$23), 'Personnel Details'!$L$23, 'Personnel Details'!$G$23)))</f>
        <v/>
      </c>
      <c r="JQ370" s="59" t="str">
        <f t="shared" si="871"/>
        <v/>
      </c>
      <c r="JR370" s="53"/>
      <c r="JT370" s="78" t="str">
        <f>IF(JT$9="", "", IF(AND(NOT('Personnel Details'!$N$24=""), $B370&gt;='Personnel Details'!$N$24), 'Personnel Details'!$O$24, IF(AND(NOT('Personnel Details'!$I$24=""), $B370&gt;='Personnel Details'!$I$24), 'Personnel Details'!$J$24, 'Personnel Details'!$E$24)))</f>
        <v/>
      </c>
      <c r="JU370" s="59" t="str">
        <f>IF(JT$9="", "", IF(AND(NOT('Personnel Details'!$N$24=""), $B370&gt;='Personnel Details'!$N$24), IF('Personnel Details'!$P$24="","", 'Personnel Details'!$P$24), IF(AND(NOT('Personnel Details'!$I$24=""), $B370&gt;='Personnel Details'!$I$24), IF('Personnel Details'!$K$24="", "", 'Personnel Details'!$K$24), IF('Personnel Details'!$F$24="", "", 'Personnel Details'!$F$24))))</f>
        <v/>
      </c>
      <c r="JV370" s="79" t="str">
        <f>IF(JT$9="", "", IF(AND(NOT('Personnel Details'!$N$24=""), $B370&gt;='Personnel Details'!$N$24), 'Personnel Details'!$Q$24, IF(AND(NOT('Personnel Details'!$I$24=""), $B370&gt;='Personnel Details'!$I$24), 'Personnel Details'!$L$24, 'Personnel Details'!$G$24)))</f>
        <v/>
      </c>
      <c r="JW370" s="59" t="str">
        <f t="shared" si="872"/>
        <v/>
      </c>
      <c r="JX370" s="53"/>
      <c r="JZ370" s="78" t="str">
        <f>IF(JZ$9="", "", IF(AND(NOT('Personnel Details'!$N$25=""), $B370&gt;='Personnel Details'!$N$25), 'Personnel Details'!$O$25, IF(AND(NOT('Personnel Details'!$I$25=""), $B370&gt;='Personnel Details'!$I$25), 'Personnel Details'!$J$25, 'Personnel Details'!$E$25)))</f>
        <v/>
      </c>
      <c r="KA370" s="59" t="str">
        <f>IF(JZ$9="", "", IF(AND(NOT('Personnel Details'!$N$25=""), $B370&gt;='Personnel Details'!$N$25), IF('Personnel Details'!$P$25="","", 'Personnel Details'!$P$25), IF(AND(NOT('Personnel Details'!$I$25=""), $B370&gt;='Personnel Details'!$I$25), IF('Personnel Details'!$K$25="", "", 'Personnel Details'!$K$25), IF('Personnel Details'!$F$25="", "", 'Personnel Details'!$F$25))))</f>
        <v/>
      </c>
      <c r="KB370" s="79" t="str">
        <f>IF(JZ$9="", "", IF(AND(NOT('Personnel Details'!$N$25=""), $B370&gt;='Personnel Details'!$N$25), 'Personnel Details'!$Q$25, IF(AND(NOT('Personnel Details'!$I$25=""), $B370&gt;='Personnel Details'!$I$25), 'Personnel Details'!$L$25, 'Personnel Details'!$G$25)))</f>
        <v/>
      </c>
      <c r="KC370" s="59" t="str">
        <f t="shared" si="873"/>
        <v/>
      </c>
      <c r="KD370" s="53"/>
      <c r="KF370" s="78" t="str">
        <f>IF(KF$9="", "", IF(AND(NOT('Personnel Details'!$N$26=""), $B370&gt;='Personnel Details'!$N$26), 'Personnel Details'!$O$26, IF(AND(NOT('Personnel Details'!$I$26=""), $B370&gt;='Personnel Details'!$I$26), 'Personnel Details'!$J$26, 'Personnel Details'!$E$26)))</f>
        <v/>
      </c>
      <c r="KG370" s="59" t="str">
        <f>IF(KF$9="", "", IF(AND(NOT('Personnel Details'!$N$26=""), $B370&gt;='Personnel Details'!$N$26), IF('Personnel Details'!$P$26="","", 'Personnel Details'!$P$26), IF(AND(NOT('Personnel Details'!$I$26=""), $B370&gt;='Personnel Details'!$I$26), IF('Personnel Details'!$K$26="", "", 'Personnel Details'!$K$26), IF('Personnel Details'!$F$26="", "", 'Personnel Details'!$F$26))))</f>
        <v/>
      </c>
      <c r="KH370" s="79" t="str">
        <f>IF(KF$9="", "", IF(AND(NOT('Personnel Details'!$N$26=""), $B370&gt;='Personnel Details'!$N$26), 'Personnel Details'!$Q$26, IF(AND(NOT('Personnel Details'!$I$26=""), $B370&gt;='Personnel Details'!$I$26), 'Personnel Details'!$L$26, 'Personnel Details'!$G$26)))</f>
        <v/>
      </c>
      <c r="KI370" s="59" t="str">
        <f t="shared" si="874"/>
        <v/>
      </c>
      <c r="KJ370" s="53"/>
      <c r="KL370" s="78" t="str">
        <f>IF(KL$9="", "", IF(AND(NOT('Personnel Details'!$N$27=""), $B370&gt;='Personnel Details'!$N$27), 'Personnel Details'!$O$27, IF(AND(NOT('Personnel Details'!$I$27=""), $B370&gt;='Personnel Details'!$I$27), 'Personnel Details'!$J$27, 'Personnel Details'!$E$27)))</f>
        <v/>
      </c>
      <c r="KM370" s="59" t="str">
        <f>IF(KL$9="", "", IF(AND(NOT('Personnel Details'!$N$27=""), $B370&gt;='Personnel Details'!$N$27), IF('Personnel Details'!$P$27="","", 'Personnel Details'!$P$27), IF(AND(NOT('Personnel Details'!$I$27=""), $B370&gt;='Personnel Details'!$I$27), IF('Personnel Details'!$K$27="", "", 'Personnel Details'!$K$27), IF('Personnel Details'!$F$27="", "", 'Personnel Details'!$F$27))))</f>
        <v/>
      </c>
      <c r="KN370" s="79" t="str">
        <f>IF(KL$9="", "", IF(AND(NOT('Personnel Details'!$N$27=""), $B370&gt;='Personnel Details'!$N$27), 'Personnel Details'!$Q$27, IF(AND(NOT('Personnel Details'!$I$27=""), $B370&gt;='Personnel Details'!$I$27), 'Personnel Details'!$L$27, 'Personnel Details'!$G$27)))</f>
        <v/>
      </c>
      <c r="KO370" s="59" t="str">
        <f t="shared" si="875"/>
        <v/>
      </c>
      <c r="KP370" s="53"/>
      <c r="KR370" s="78" t="str">
        <f>IF(KR$9="", "", IF(AND(NOT('Personnel Details'!$N$28=""), $B370&gt;='Personnel Details'!$N$28), 'Personnel Details'!$O$28, IF(AND(NOT('Personnel Details'!$I$28=""), $B370&gt;='Personnel Details'!$I$28), 'Personnel Details'!$J$28, 'Personnel Details'!$E$28)))</f>
        <v/>
      </c>
      <c r="KS370" s="59" t="str">
        <f>IF(KR$9="", "", IF(AND(NOT('Personnel Details'!$N$28=""), $B370&gt;='Personnel Details'!$N$28), IF('Personnel Details'!$P$28="","", 'Personnel Details'!$P$28), IF(AND(NOT('Personnel Details'!$I$28=""), $B370&gt;='Personnel Details'!$I$28), IF('Personnel Details'!$K$28="", "", 'Personnel Details'!$K$28), IF('Personnel Details'!$F$28="", "", 'Personnel Details'!$F$28))))</f>
        <v/>
      </c>
      <c r="KT370" s="79" t="str">
        <f>IF(KR$9="", "", IF(AND(NOT('Personnel Details'!$N$28=""), $B370&gt;='Personnel Details'!$N$28), 'Personnel Details'!$Q$28, IF(AND(NOT('Personnel Details'!$I$28=""), $B370&gt;='Personnel Details'!$I$28), 'Personnel Details'!$L$28, 'Personnel Details'!$G$28)))</f>
        <v/>
      </c>
      <c r="KU370" s="59" t="str">
        <f t="shared" si="876"/>
        <v/>
      </c>
      <c r="KV370" s="53"/>
      <c r="KX370" s="78" t="str">
        <f>IF(KX$9="", "", IF(AND(NOT('Personnel Details'!$N$29=""), $B370&gt;='Personnel Details'!$N$29), 'Personnel Details'!$O$29, IF(AND(NOT('Personnel Details'!$I$29=""), $B370&gt;='Personnel Details'!$I$29), 'Personnel Details'!$J$29, 'Personnel Details'!$E$29)))</f>
        <v/>
      </c>
      <c r="KY370" s="59" t="str">
        <f>IF(KX$9="", "", IF(AND(NOT('Personnel Details'!$N$29=""), $B370&gt;='Personnel Details'!$N$29), IF('Personnel Details'!$P$29="","", 'Personnel Details'!$P$29), IF(AND(NOT('Personnel Details'!$I$29=""), $B370&gt;='Personnel Details'!$I$29), IF('Personnel Details'!$K$29="", "", 'Personnel Details'!$K$29), IF('Personnel Details'!$F$29="", "", 'Personnel Details'!$F$29))))</f>
        <v/>
      </c>
      <c r="KZ370" s="79" t="str">
        <f>IF(KX$9="", "", IF(AND(NOT('Personnel Details'!$N$29=""), $B370&gt;='Personnel Details'!$N$29), 'Personnel Details'!$Q$29, IF(AND(NOT('Personnel Details'!$I$29=""), $B370&gt;='Personnel Details'!$I$29), 'Personnel Details'!$L$29, 'Personnel Details'!$G$29)))</f>
        <v/>
      </c>
      <c r="LA370" s="59" t="str">
        <f t="shared" si="877"/>
        <v/>
      </c>
      <c r="LB370" s="53"/>
      <c r="LD370" s="78" t="str">
        <f>IF(LD$9="", "", IF(AND(NOT('Personnel Details'!$N$30=""), $B370&gt;='Personnel Details'!$N$30), 'Personnel Details'!$O$30, IF(AND(NOT('Personnel Details'!$I$30=""), $B370&gt;='Personnel Details'!$I$30), 'Personnel Details'!$J$30, 'Personnel Details'!$E$30)))</f>
        <v/>
      </c>
      <c r="LE370" s="59" t="str">
        <f>IF(LD$9="", "", IF(AND(NOT('Personnel Details'!$N$30=""), $B370&gt;='Personnel Details'!$N$30), IF('Personnel Details'!$P$30="","", 'Personnel Details'!$P$30), IF(AND(NOT('Personnel Details'!$I$30=""), $B370&gt;='Personnel Details'!$I$30), IF('Personnel Details'!$K$30="", "", 'Personnel Details'!$K$30), IF('Personnel Details'!$F$30="", "", 'Personnel Details'!$F$30))))</f>
        <v/>
      </c>
      <c r="LF370" s="79" t="str">
        <f>IF(LD$9="", "", IF(AND(NOT('Personnel Details'!$N$30=""), $B370&gt;='Personnel Details'!$N$30), 'Personnel Details'!$Q$30, IF(AND(NOT('Personnel Details'!$I$30=""), $B370&gt;='Personnel Details'!$I$30), 'Personnel Details'!$L$30, 'Personnel Details'!$G$30)))</f>
        <v/>
      </c>
      <c r="LG370" s="59" t="str">
        <f t="shared" si="878"/>
        <v/>
      </c>
      <c r="LH370" s="53"/>
      <c r="LJ370" s="78" t="str">
        <f>IF(LJ$9="", "", IF(AND(NOT('Personnel Details'!$N$31=""), $B370&gt;='Personnel Details'!$N$31), 'Personnel Details'!$O$31, IF(AND(NOT('Personnel Details'!$I$31=""), $B370&gt;='Personnel Details'!$I$31), 'Personnel Details'!$J$31, 'Personnel Details'!$E$31)))</f>
        <v/>
      </c>
      <c r="LK370" s="59" t="str">
        <f>IF(LJ$9="", "", IF(AND(NOT('Personnel Details'!$N$31=""), $B370&gt;='Personnel Details'!$N$31), IF('Personnel Details'!$P$31="","", 'Personnel Details'!$P$31), IF(AND(NOT('Personnel Details'!$I$31=""), $B370&gt;='Personnel Details'!$I$31), IF('Personnel Details'!$K$31="", "", 'Personnel Details'!$K$31), IF('Personnel Details'!$F$31="", "", 'Personnel Details'!$F$31))))</f>
        <v/>
      </c>
      <c r="LL370" s="79" t="str">
        <f>IF(LJ$9="", "", IF(AND(NOT('Personnel Details'!$N$31=""), $B370&gt;='Personnel Details'!$N$31), 'Personnel Details'!$Q$31, IF(AND(NOT('Personnel Details'!$I$31=""), $B370&gt;='Personnel Details'!$I$31), 'Personnel Details'!$L$31, 'Personnel Details'!$G$31)))</f>
        <v/>
      </c>
      <c r="LM370" s="59" t="str">
        <f t="shared" si="879"/>
        <v/>
      </c>
      <c r="LN370" s="53"/>
      <c r="LP370" s="78" t="str">
        <f>IF(LP$9="", "", IF(AND(NOT('Personnel Details'!$N$32=""), $B370&gt;='Personnel Details'!$N$32), 'Personnel Details'!$O$32, IF(AND(NOT('Personnel Details'!$I$32=""), $B370&gt;='Personnel Details'!$I$32), 'Personnel Details'!$J$32, 'Personnel Details'!$E$32)))</f>
        <v/>
      </c>
      <c r="LQ370" s="59" t="str">
        <f>IF(LP$9="", "", IF(AND(NOT('Personnel Details'!$N$32=""), $B370&gt;='Personnel Details'!$N$32), IF('Personnel Details'!$P$32="","", 'Personnel Details'!$P$32), IF(AND(NOT('Personnel Details'!$I$32=""), $B370&gt;='Personnel Details'!$I$32), IF('Personnel Details'!$K$32="", "", 'Personnel Details'!$K$32), IF('Personnel Details'!$F$32="", "", 'Personnel Details'!$F$32))))</f>
        <v/>
      </c>
      <c r="LR370" s="79" t="str">
        <f>IF(LP$9="", "", IF(AND(NOT('Personnel Details'!$N$32=""), $B370&gt;='Personnel Details'!$N$32), 'Personnel Details'!$Q$32, IF(AND(NOT('Personnel Details'!$I$32=""), $B370&gt;='Personnel Details'!$I$32), 'Personnel Details'!$L$32, 'Personnel Details'!$G$32)))</f>
        <v/>
      </c>
      <c r="LS370" s="59" t="str">
        <f t="shared" si="880"/>
        <v/>
      </c>
      <c r="LT370" s="53"/>
      <c r="LV370" s="78" t="str">
        <f>IF(LV$9="", "", IF(AND(NOT('Personnel Details'!$N$33=""), $B370&gt;='Personnel Details'!$N$33), 'Personnel Details'!$O$33, IF(AND(NOT('Personnel Details'!$I$33=""), $B370&gt;='Personnel Details'!$I$33), 'Personnel Details'!$J$33, 'Personnel Details'!$E$33)))</f>
        <v/>
      </c>
      <c r="LW370" s="59" t="str">
        <f>IF(LV$9="", "", IF(AND(NOT('Personnel Details'!$N$33=""), $B370&gt;='Personnel Details'!$N$33), IF('Personnel Details'!$P$33="","", 'Personnel Details'!$P$33), IF(AND(NOT('Personnel Details'!$I$33=""), $B370&gt;='Personnel Details'!$I$33), IF('Personnel Details'!$K$33="", "", 'Personnel Details'!$K$33), IF('Personnel Details'!$F$33="", "", 'Personnel Details'!$F$33))))</f>
        <v/>
      </c>
      <c r="LX370" s="79" t="str">
        <f>IF(LV$9="", "", IF(AND(NOT('Personnel Details'!$N$33=""), $B370&gt;='Personnel Details'!$N$33), 'Personnel Details'!$Q$33, IF(AND(NOT('Personnel Details'!$I$33=""), $B370&gt;='Personnel Details'!$I$33), 'Personnel Details'!$L$33, 'Personnel Details'!$G$33)))</f>
        <v/>
      </c>
      <c r="LY370" s="59" t="str">
        <f t="shared" si="881"/>
        <v/>
      </c>
      <c r="LZ370" s="53"/>
      <c r="MB370" s="78" t="str">
        <f>IF(MB$9="", "", IF(AND(NOT('Personnel Details'!$N$34=""), $B370&gt;='Personnel Details'!$N$34), 'Personnel Details'!$O$34, IF(AND(NOT('Personnel Details'!$I$34=""), $B370&gt;='Personnel Details'!$I$34), 'Personnel Details'!$J$34, 'Personnel Details'!$E$34)))</f>
        <v/>
      </c>
      <c r="MC370" s="59" t="str">
        <f>IF(MB$9="", "", IF(AND(NOT('Personnel Details'!$N$34=""), $B370&gt;='Personnel Details'!$N$34), IF('Personnel Details'!$P$34="","", 'Personnel Details'!$P$34), IF(AND(NOT('Personnel Details'!$I$34=""), $B370&gt;='Personnel Details'!$I$34), IF('Personnel Details'!$K$34="", "", 'Personnel Details'!$K$34), IF('Personnel Details'!$F$34="", "", 'Personnel Details'!$F$34))))</f>
        <v/>
      </c>
      <c r="MD370" s="79" t="str">
        <f>IF(MB$9="", "", IF(AND(NOT('Personnel Details'!$N$34=""), $B370&gt;='Personnel Details'!$N$34), 'Personnel Details'!$Q$34, IF(AND(NOT('Personnel Details'!$I$34=""), $B370&gt;='Personnel Details'!$I$34), 'Personnel Details'!$L$34, 'Personnel Details'!$G$34)))</f>
        <v/>
      </c>
      <c r="ME370" s="59" t="str">
        <f t="shared" si="882"/>
        <v/>
      </c>
      <c r="MF370" s="53"/>
      <c r="MH370" s="78" t="str">
        <f>IF(MH$9="", "", IF(AND(NOT('Personnel Details'!$N$35=""), $B370&gt;='Personnel Details'!$N$35), 'Personnel Details'!$O$35, IF(AND(NOT('Personnel Details'!$I$35=""), $B370&gt;='Personnel Details'!$I$35), 'Personnel Details'!$J$35, 'Personnel Details'!$E$35)))</f>
        <v/>
      </c>
      <c r="MI370" s="59" t="str">
        <f>IF(MH$9="", "", IF(AND(NOT('Personnel Details'!$N$35=""), $B370&gt;='Personnel Details'!$N$35), IF('Personnel Details'!$P$35="","", 'Personnel Details'!$P$35), IF(AND(NOT('Personnel Details'!$I$35=""), $B370&gt;='Personnel Details'!$I$35), IF('Personnel Details'!$K$35="", "", 'Personnel Details'!$K$35), IF('Personnel Details'!$F$35="", "", 'Personnel Details'!$F$35))))</f>
        <v/>
      </c>
      <c r="MJ370" s="79" t="str">
        <f>IF(MH$9="", "", IF(AND(NOT('Personnel Details'!$N$35=""), $B370&gt;='Personnel Details'!$N$35), 'Personnel Details'!$Q$35, IF(AND(NOT('Personnel Details'!$I$35=""), $B370&gt;='Personnel Details'!$I$35), 'Personnel Details'!$L$35, 'Personnel Details'!$G$35)))</f>
        <v/>
      </c>
      <c r="MK370" s="59" t="str">
        <f t="shared" si="883"/>
        <v/>
      </c>
      <c r="ML370" s="53"/>
      <c r="MN370" s="78" t="str">
        <f>IF(MN$9="", "", IF(AND(NOT('Personnel Details'!$N$36=""), $B370&gt;='Personnel Details'!$N$36), 'Personnel Details'!$O$36, IF(AND(NOT('Personnel Details'!$I$36=""), $B370&gt;='Personnel Details'!$I$36), 'Personnel Details'!$J$36, 'Personnel Details'!$E$36)))</f>
        <v/>
      </c>
      <c r="MO370" s="59" t="str">
        <f>IF(MN$9="", "", IF(AND(NOT('Personnel Details'!$N$36=""), $B370&gt;='Personnel Details'!$N$36), IF('Personnel Details'!$P$36="","", 'Personnel Details'!$P$36), IF(AND(NOT('Personnel Details'!$I$36=""), $B370&gt;='Personnel Details'!$I$36), IF('Personnel Details'!$K$36="", "", 'Personnel Details'!$K$36), IF('Personnel Details'!$F$36="", "", 'Personnel Details'!$F$36))))</f>
        <v/>
      </c>
      <c r="MP370" s="79" t="str">
        <f>IF(MN$9="", "", IF(AND(NOT('Personnel Details'!$N$36=""), $B370&gt;='Personnel Details'!$N$36), 'Personnel Details'!$Q$36, IF(AND(NOT('Personnel Details'!$I$36=""), $B370&gt;='Personnel Details'!$I$36), 'Personnel Details'!$L$36, 'Personnel Details'!$G$36)))</f>
        <v/>
      </c>
      <c r="MQ370" s="59" t="str">
        <f t="shared" si="884"/>
        <v/>
      </c>
      <c r="MR370" s="53"/>
      <c r="MT370" s="78" t="str">
        <f>IF(MT$9="", "", IF(AND(NOT('Personnel Details'!$N$37=""), $B370&gt;='Personnel Details'!$N$37), 'Personnel Details'!$O$37, IF(AND(NOT('Personnel Details'!$I$37=""), $B370&gt;='Personnel Details'!$I$37), 'Personnel Details'!$J$37, 'Personnel Details'!$E$37)))</f>
        <v/>
      </c>
      <c r="MU370" s="59" t="str">
        <f>IF(MT$9="", "", IF(AND(NOT('Personnel Details'!$N$37=""), $B370&gt;='Personnel Details'!$N$37), IF('Personnel Details'!$P$37="","", 'Personnel Details'!$P$37), IF(AND(NOT('Personnel Details'!$I$37=""), $B370&gt;='Personnel Details'!$I$37), IF('Personnel Details'!$K$37="", "", 'Personnel Details'!$K$37), IF('Personnel Details'!$F$37="", "", 'Personnel Details'!$F$37))))</f>
        <v/>
      </c>
      <c r="MV370" s="79" t="str">
        <f>IF(MT$9="", "", IF(AND(NOT('Personnel Details'!$N$37=""), $B370&gt;='Personnel Details'!$N$37), 'Personnel Details'!$Q$37, IF(AND(NOT('Personnel Details'!$I$37=""), $B370&gt;='Personnel Details'!$I$37), 'Personnel Details'!$L$37, 'Personnel Details'!$G$37)))</f>
        <v/>
      </c>
      <c r="MW370" s="59" t="str">
        <f t="shared" si="885"/>
        <v/>
      </c>
      <c r="MX370" s="53"/>
      <c r="MZ370" s="78" t="str">
        <f>IF(MZ$9="", "", IF(AND(NOT('Personnel Details'!$N$38=""), $B370&gt;='Personnel Details'!$N$38), 'Personnel Details'!$O$38, IF(AND(NOT('Personnel Details'!$I$38=""), $B370&gt;='Personnel Details'!$I$38), 'Personnel Details'!$J$38, 'Personnel Details'!$E$38)))</f>
        <v/>
      </c>
      <c r="NA370" s="59" t="str">
        <f>IF(MZ$9="", "", IF(AND(NOT('Personnel Details'!$N$38=""), $B370&gt;='Personnel Details'!$N$38), IF('Personnel Details'!$P$38="","", 'Personnel Details'!$P$38), IF(AND(NOT('Personnel Details'!$I$38=""), $B370&gt;='Personnel Details'!$I$38), IF('Personnel Details'!$K$38="", "", 'Personnel Details'!$K$38), IF('Personnel Details'!$F$38="", "", 'Personnel Details'!$F$38))))</f>
        <v/>
      </c>
      <c r="NB370" s="79" t="str">
        <f>IF(MZ$9="", "", IF(AND(NOT('Personnel Details'!$N$38=""), $B370&gt;='Personnel Details'!$N$38), 'Personnel Details'!$Q$38, IF(AND(NOT('Personnel Details'!$I$38=""), $B370&gt;='Personnel Details'!$I$38), 'Personnel Details'!$L$38, 'Personnel Details'!$G$38)))</f>
        <v/>
      </c>
      <c r="NC370" s="59" t="str">
        <f t="shared" si="886"/>
        <v/>
      </c>
      <c r="ND370" s="53"/>
      <c r="NF370" s="78" t="str">
        <f>IF(NF$9="", "", IF(AND(NOT('Personnel Details'!$N$39=""), $B370&gt;='Personnel Details'!$N$39), 'Personnel Details'!$O$39, IF(AND(NOT('Personnel Details'!$I$39=""), $B370&gt;='Personnel Details'!$I$39), 'Personnel Details'!$J$39, 'Personnel Details'!$E$39)))</f>
        <v/>
      </c>
      <c r="NG370" s="59" t="str">
        <f>IF(NF$9="", "", IF(AND(NOT('Personnel Details'!$N$39=""), $B370&gt;='Personnel Details'!$N$39), IF('Personnel Details'!$P$39="","", 'Personnel Details'!$P$39), IF(AND(NOT('Personnel Details'!$I$39=""), $B370&gt;='Personnel Details'!$I$39), IF('Personnel Details'!$K$39="", "", 'Personnel Details'!$K$39), IF('Personnel Details'!$F$39="", "", 'Personnel Details'!$F$39))))</f>
        <v/>
      </c>
      <c r="NH370" s="79" t="str">
        <f>IF(NF$9="", "", IF(AND(NOT('Personnel Details'!$N$39=""), $B370&gt;='Personnel Details'!$N$39), 'Personnel Details'!$Q$39, IF(AND(NOT('Personnel Details'!$I$39=""), $B370&gt;='Personnel Details'!$I$39), 'Personnel Details'!$L$39, 'Personnel Details'!$G$39)))</f>
        <v/>
      </c>
      <c r="NI370" s="59" t="str">
        <f t="shared" si="887"/>
        <v/>
      </c>
      <c r="NJ370" s="53"/>
      <c r="NL370" s="78" t="str">
        <f>IF(NL$9="", "", IF(AND(NOT('Personnel Details'!$N$40=""), $B370&gt;='Personnel Details'!$N$40), 'Personnel Details'!$O$40, IF(AND(NOT('Personnel Details'!$I$40=""), $B370&gt;='Personnel Details'!$I$40), 'Personnel Details'!$J$40, 'Personnel Details'!$E$40)))</f>
        <v/>
      </c>
      <c r="NM370" s="59" t="str">
        <f>IF(NL$9="", "", IF(AND(NOT('Personnel Details'!$N$40=""), $B370&gt;='Personnel Details'!$N$40), IF('Personnel Details'!$P$40="","", 'Personnel Details'!$P$40), IF(AND(NOT('Personnel Details'!$I$40=""), $B370&gt;='Personnel Details'!$I$40), IF('Personnel Details'!$K$40="", "", 'Personnel Details'!$K$40), IF('Personnel Details'!$F$40="", "", 'Personnel Details'!$F$40))))</f>
        <v/>
      </c>
      <c r="NN370" s="79" t="str">
        <f>IF(NL$9="", "", IF(AND(NOT('Personnel Details'!$N$40=""), $B370&gt;='Personnel Details'!$N$40), 'Personnel Details'!$Q$40, IF(AND(NOT('Personnel Details'!$I$40=""), $B370&gt;='Personnel Details'!$I$40), 'Personnel Details'!$L$40, 'Personnel Details'!$G$40)))</f>
        <v/>
      </c>
      <c r="NO370" s="59" t="str">
        <f t="shared" si="888"/>
        <v/>
      </c>
      <c r="NP370" s="53"/>
    </row>
    <row r="371" spans="1:380" x14ac:dyDescent="0.25">
      <c r="A371" s="32"/>
      <c r="B371" s="113" t="str">
        <f>IFERROR(IF(B370+1&gt;'Personnel Details'!$U$5, "", B370+1), "")</f>
        <v/>
      </c>
      <c r="C371" s="32"/>
      <c r="D371" s="120"/>
      <c r="E371" s="13" t="str">
        <f t="shared" si="767"/>
        <v/>
      </c>
      <c r="F371" s="13" t="str">
        <f t="shared" si="798"/>
        <v/>
      </c>
      <c r="G371" s="56" t="str">
        <f t="shared" si="889"/>
        <v/>
      </c>
      <c r="H371" s="16" t="str">
        <f t="shared" si="799"/>
        <v/>
      </c>
      <c r="I371" s="32"/>
      <c r="J371" s="120"/>
      <c r="K371" s="62" t="str">
        <f t="shared" si="768"/>
        <v/>
      </c>
      <c r="L371" s="62" t="str">
        <f t="shared" si="800"/>
        <v/>
      </c>
      <c r="M371" s="65" t="str">
        <f t="shared" si="890"/>
        <v/>
      </c>
      <c r="N371" s="68" t="str">
        <f t="shared" si="801"/>
        <v/>
      </c>
      <c r="O371" s="32"/>
      <c r="P371" s="120"/>
      <c r="Q371" s="62" t="str">
        <f t="shared" si="769"/>
        <v/>
      </c>
      <c r="R371" s="62" t="str">
        <f t="shared" si="802"/>
        <v/>
      </c>
      <c r="S371" s="65" t="str">
        <f t="shared" si="891"/>
        <v/>
      </c>
      <c r="T371" s="68" t="str">
        <f t="shared" si="803"/>
        <v/>
      </c>
      <c r="U371" s="32"/>
      <c r="V371" s="120"/>
      <c r="W371" s="62" t="str">
        <f t="shared" si="770"/>
        <v/>
      </c>
      <c r="X371" s="62" t="str">
        <f t="shared" si="804"/>
        <v/>
      </c>
      <c r="Y371" s="65" t="str">
        <f t="shared" si="892"/>
        <v/>
      </c>
      <c r="Z371" s="68" t="str">
        <f t="shared" si="805"/>
        <v/>
      </c>
      <c r="AA371" s="32"/>
      <c r="AB371" s="120"/>
      <c r="AC371" s="62" t="str">
        <f t="shared" si="771"/>
        <v/>
      </c>
      <c r="AD371" s="62" t="str">
        <f t="shared" si="806"/>
        <v/>
      </c>
      <c r="AE371" s="65" t="str">
        <f t="shared" si="893"/>
        <v/>
      </c>
      <c r="AF371" s="68" t="str">
        <f t="shared" si="807"/>
        <v/>
      </c>
      <c r="AG371" s="32"/>
      <c r="AH371" s="120"/>
      <c r="AI371" s="62" t="str">
        <f t="shared" si="772"/>
        <v/>
      </c>
      <c r="AJ371" s="62" t="str">
        <f t="shared" si="808"/>
        <v/>
      </c>
      <c r="AK371" s="65" t="str">
        <f t="shared" si="894"/>
        <v/>
      </c>
      <c r="AL371" s="68" t="str">
        <f t="shared" si="809"/>
        <v/>
      </c>
      <c r="AM371" s="32"/>
      <c r="AN371" s="120"/>
      <c r="AO371" s="62" t="str">
        <f t="shared" si="773"/>
        <v/>
      </c>
      <c r="AP371" s="62" t="str">
        <f t="shared" si="810"/>
        <v/>
      </c>
      <c r="AQ371" s="65" t="str">
        <f t="shared" si="895"/>
        <v/>
      </c>
      <c r="AR371" s="68" t="str">
        <f t="shared" si="811"/>
        <v/>
      </c>
      <c r="AS371" s="32"/>
      <c r="AT371" s="120"/>
      <c r="AU371" s="62" t="str">
        <f t="shared" si="774"/>
        <v/>
      </c>
      <c r="AV371" s="62" t="str">
        <f t="shared" si="812"/>
        <v/>
      </c>
      <c r="AW371" s="65" t="str">
        <f t="shared" si="896"/>
        <v/>
      </c>
      <c r="AX371" s="68" t="str">
        <f t="shared" si="813"/>
        <v/>
      </c>
      <c r="AY371" s="32"/>
      <c r="AZ371" s="120"/>
      <c r="BA371" s="62" t="str">
        <f t="shared" si="775"/>
        <v/>
      </c>
      <c r="BB371" s="62" t="str">
        <f t="shared" si="814"/>
        <v/>
      </c>
      <c r="BC371" s="65" t="str">
        <f t="shared" si="897"/>
        <v/>
      </c>
      <c r="BD371" s="68" t="str">
        <f t="shared" si="815"/>
        <v/>
      </c>
      <c r="BE371" s="32"/>
      <c r="BF371" s="120"/>
      <c r="BG371" s="62" t="str">
        <f t="shared" si="776"/>
        <v/>
      </c>
      <c r="BH371" s="62" t="str">
        <f t="shared" si="816"/>
        <v/>
      </c>
      <c r="BI371" s="65" t="str">
        <f t="shared" si="898"/>
        <v/>
      </c>
      <c r="BJ371" s="68" t="str">
        <f t="shared" si="817"/>
        <v/>
      </c>
      <c r="BK371" s="32"/>
      <c r="BL371" s="120"/>
      <c r="BM371" s="62" t="str">
        <f t="shared" si="777"/>
        <v/>
      </c>
      <c r="BN371" s="62" t="str">
        <f t="shared" si="818"/>
        <v/>
      </c>
      <c r="BO371" s="65" t="str">
        <f t="shared" si="899"/>
        <v/>
      </c>
      <c r="BP371" s="68" t="str">
        <f t="shared" si="819"/>
        <v/>
      </c>
      <c r="BQ371" s="32"/>
      <c r="BR371" s="120"/>
      <c r="BS371" s="62" t="str">
        <f t="shared" si="778"/>
        <v/>
      </c>
      <c r="BT371" s="62" t="str">
        <f t="shared" si="820"/>
        <v/>
      </c>
      <c r="BU371" s="65" t="str">
        <f t="shared" si="900"/>
        <v/>
      </c>
      <c r="BV371" s="68" t="str">
        <f t="shared" si="821"/>
        <v/>
      </c>
      <c r="BW371" s="32"/>
      <c r="BX371" s="120"/>
      <c r="BY371" s="62" t="str">
        <f t="shared" si="779"/>
        <v/>
      </c>
      <c r="BZ371" s="62" t="str">
        <f t="shared" si="822"/>
        <v/>
      </c>
      <c r="CA371" s="65" t="str">
        <f t="shared" si="901"/>
        <v/>
      </c>
      <c r="CB371" s="68" t="str">
        <f t="shared" si="823"/>
        <v/>
      </c>
      <c r="CC371" s="32"/>
      <c r="CD371" s="120"/>
      <c r="CE371" s="62" t="str">
        <f t="shared" si="780"/>
        <v/>
      </c>
      <c r="CF371" s="62" t="str">
        <f t="shared" si="824"/>
        <v/>
      </c>
      <c r="CG371" s="65" t="str">
        <f t="shared" si="902"/>
        <v/>
      </c>
      <c r="CH371" s="68" t="str">
        <f t="shared" si="825"/>
        <v/>
      </c>
      <c r="CI371" s="32"/>
      <c r="CJ371" s="120"/>
      <c r="CK371" s="62" t="str">
        <f t="shared" si="781"/>
        <v/>
      </c>
      <c r="CL371" s="62" t="str">
        <f t="shared" si="826"/>
        <v/>
      </c>
      <c r="CM371" s="65" t="str">
        <f t="shared" si="903"/>
        <v/>
      </c>
      <c r="CN371" s="68" t="str">
        <f t="shared" si="827"/>
        <v/>
      </c>
      <c r="CO371" s="32"/>
      <c r="CP371" s="120"/>
      <c r="CQ371" s="62" t="str">
        <f t="shared" si="782"/>
        <v/>
      </c>
      <c r="CR371" s="62" t="str">
        <f t="shared" si="828"/>
        <v/>
      </c>
      <c r="CS371" s="65" t="str">
        <f t="shared" si="904"/>
        <v/>
      </c>
      <c r="CT371" s="68" t="str">
        <f t="shared" si="829"/>
        <v/>
      </c>
      <c r="CU371" s="32"/>
      <c r="CV371" s="120"/>
      <c r="CW371" s="62" t="str">
        <f t="shared" si="783"/>
        <v/>
      </c>
      <c r="CX371" s="62" t="str">
        <f t="shared" si="830"/>
        <v/>
      </c>
      <c r="CY371" s="65" t="str">
        <f t="shared" si="905"/>
        <v/>
      </c>
      <c r="CZ371" s="68" t="str">
        <f t="shared" si="831"/>
        <v/>
      </c>
      <c r="DA371" s="32"/>
      <c r="DB371" s="120"/>
      <c r="DC371" s="62" t="str">
        <f t="shared" si="784"/>
        <v/>
      </c>
      <c r="DD371" s="62" t="str">
        <f t="shared" si="832"/>
        <v/>
      </c>
      <c r="DE371" s="65" t="str">
        <f t="shared" si="906"/>
        <v/>
      </c>
      <c r="DF371" s="68" t="str">
        <f t="shared" si="833"/>
        <v/>
      </c>
      <c r="DG371" s="32"/>
      <c r="DH371" s="120"/>
      <c r="DI371" s="62" t="str">
        <f t="shared" si="785"/>
        <v/>
      </c>
      <c r="DJ371" s="62" t="str">
        <f t="shared" si="834"/>
        <v/>
      </c>
      <c r="DK371" s="65" t="str">
        <f t="shared" si="907"/>
        <v/>
      </c>
      <c r="DL371" s="68" t="str">
        <f t="shared" si="835"/>
        <v/>
      </c>
      <c r="DM371" s="32"/>
      <c r="DN371" s="120"/>
      <c r="DO371" s="62" t="str">
        <f t="shared" si="786"/>
        <v/>
      </c>
      <c r="DP371" s="62" t="str">
        <f t="shared" si="836"/>
        <v/>
      </c>
      <c r="DQ371" s="65" t="str">
        <f t="shared" si="908"/>
        <v/>
      </c>
      <c r="DR371" s="68" t="str">
        <f t="shared" si="837"/>
        <v/>
      </c>
      <c r="DS371" s="32"/>
      <c r="DT371" s="120"/>
      <c r="DU371" s="62" t="str">
        <f t="shared" si="787"/>
        <v/>
      </c>
      <c r="DV371" s="62" t="str">
        <f t="shared" si="838"/>
        <v/>
      </c>
      <c r="DW371" s="65" t="str">
        <f t="shared" si="909"/>
        <v/>
      </c>
      <c r="DX371" s="68" t="str">
        <f t="shared" si="839"/>
        <v/>
      </c>
      <c r="DY371" s="32"/>
      <c r="DZ371" s="120"/>
      <c r="EA371" s="62" t="str">
        <f t="shared" si="788"/>
        <v/>
      </c>
      <c r="EB371" s="62" t="str">
        <f t="shared" si="840"/>
        <v/>
      </c>
      <c r="EC371" s="65" t="str">
        <f t="shared" si="910"/>
        <v/>
      </c>
      <c r="ED371" s="68" t="str">
        <f t="shared" si="841"/>
        <v/>
      </c>
      <c r="EE371" s="32"/>
      <c r="EF371" s="120"/>
      <c r="EG371" s="62" t="str">
        <f t="shared" si="789"/>
        <v/>
      </c>
      <c r="EH371" s="62" t="str">
        <f t="shared" si="842"/>
        <v/>
      </c>
      <c r="EI371" s="65" t="str">
        <f t="shared" si="911"/>
        <v/>
      </c>
      <c r="EJ371" s="68" t="str">
        <f t="shared" si="843"/>
        <v/>
      </c>
      <c r="EK371" s="32"/>
      <c r="EL371" s="120"/>
      <c r="EM371" s="62" t="str">
        <f t="shared" si="790"/>
        <v/>
      </c>
      <c r="EN371" s="62" t="str">
        <f t="shared" si="844"/>
        <v/>
      </c>
      <c r="EO371" s="65" t="str">
        <f t="shared" si="912"/>
        <v/>
      </c>
      <c r="EP371" s="68" t="str">
        <f t="shared" si="845"/>
        <v/>
      </c>
      <c r="EQ371" s="32"/>
      <c r="ER371" s="120"/>
      <c r="ES371" s="62" t="str">
        <f t="shared" si="791"/>
        <v/>
      </c>
      <c r="ET371" s="62" t="str">
        <f t="shared" si="846"/>
        <v/>
      </c>
      <c r="EU371" s="65" t="str">
        <f t="shared" si="913"/>
        <v/>
      </c>
      <c r="EV371" s="68" t="str">
        <f t="shared" si="847"/>
        <v/>
      </c>
      <c r="EW371" s="32"/>
      <c r="EX371" s="120"/>
      <c r="EY371" s="62" t="str">
        <f t="shared" si="792"/>
        <v/>
      </c>
      <c r="EZ371" s="62" t="str">
        <f t="shared" si="848"/>
        <v/>
      </c>
      <c r="FA371" s="65" t="str">
        <f t="shared" si="914"/>
        <v/>
      </c>
      <c r="FB371" s="68" t="str">
        <f t="shared" si="849"/>
        <v/>
      </c>
      <c r="FC371" s="32"/>
      <c r="FD371" s="120"/>
      <c r="FE371" s="62" t="str">
        <f t="shared" si="793"/>
        <v/>
      </c>
      <c r="FF371" s="62" t="str">
        <f t="shared" si="850"/>
        <v/>
      </c>
      <c r="FG371" s="65" t="str">
        <f t="shared" si="915"/>
        <v/>
      </c>
      <c r="FH371" s="68" t="str">
        <f t="shared" si="851"/>
        <v/>
      </c>
      <c r="FI371" s="32"/>
      <c r="FJ371" s="120"/>
      <c r="FK371" s="62" t="str">
        <f t="shared" si="794"/>
        <v/>
      </c>
      <c r="FL371" s="62" t="str">
        <f t="shared" si="852"/>
        <v/>
      </c>
      <c r="FM371" s="65" t="str">
        <f t="shared" si="916"/>
        <v/>
      </c>
      <c r="FN371" s="68" t="str">
        <f t="shared" si="853"/>
        <v/>
      </c>
      <c r="FO371" s="32"/>
      <c r="FP371" s="120"/>
      <c r="FQ371" s="62" t="str">
        <f t="shared" si="795"/>
        <v/>
      </c>
      <c r="FR371" s="62" t="str">
        <f t="shared" si="854"/>
        <v/>
      </c>
      <c r="FS371" s="65" t="str">
        <f t="shared" si="917"/>
        <v/>
      </c>
      <c r="FT371" s="68" t="str">
        <f t="shared" si="855"/>
        <v/>
      </c>
      <c r="FU371" s="32"/>
      <c r="FV371" s="120"/>
      <c r="FW371" s="62" t="str">
        <f t="shared" si="796"/>
        <v/>
      </c>
      <c r="FX371" s="62" t="str">
        <f t="shared" si="856"/>
        <v/>
      </c>
      <c r="FY371" s="65" t="str">
        <f t="shared" si="918"/>
        <v/>
      </c>
      <c r="FZ371" s="68" t="str">
        <f t="shared" si="857"/>
        <v/>
      </c>
      <c r="GA371" s="32"/>
      <c r="GC371" s="7" t="str">
        <f t="shared" si="858"/>
        <v/>
      </c>
      <c r="GD371" s="7" t="str">
        <f t="shared" ca="1" si="797"/>
        <v/>
      </c>
      <c r="GT371" s="71" t="str">
        <f>IF(GT$9="", "", IF(AND(NOT('Personnel Details'!$N$11=""), $B371&gt;='Personnel Details'!$N$11), 'Personnel Details'!$O$11, IF(AND(NOT('Personnel Details'!$I$11=""), $B371&gt;='Personnel Details'!$I$11), 'Personnel Details'!$J$11, 'Personnel Details'!$E$11)))</f>
        <v/>
      </c>
      <c r="GU371" s="59" t="str">
        <f>IF(GT$9="", "", IF(AND(NOT('Personnel Details'!$N$11=""), $B371&gt;='Personnel Details'!$N$11), IF('Personnel Details'!$P$11="","", 'Personnel Details'!$P$11), IF(AND(NOT('Personnel Details'!$I$11=""), $B371&gt;='Personnel Details'!$I$11), IF('Personnel Details'!$K$11="", "", 'Personnel Details'!$K$11), IF('Personnel Details'!$F$11="", "", 'Personnel Details'!$F$11))))</f>
        <v/>
      </c>
      <c r="GV371" s="74" t="str">
        <f>IF(GT$9="", "", IF(AND(NOT('Personnel Details'!$N$11=""), $B371&gt;='Personnel Details'!$N$11), 'Personnel Details'!$Q$11, IF(AND(NOT('Personnel Details'!$I$11=""), $B371&gt;='Personnel Details'!$I$11), 'Personnel Details'!$L$11, 'Personnel Details'!$G$11)))</f>
        <v/>
      </c>
      <c r="GW371" s="59" t="str">
        <f t="shared" si="859"/>
        <v/>
      </c>
      <c r="GX371" s="53"/>
      <c r="GZ371" s="78" t="str">
        <f>IF(GZ$9="", "", IF(AND(NOT('Personnel Details'!$N$12=""), $B371&gt;='Personnel Details'!$N$12), 'Personnel Details'!$O$12, IF(AND(NOT('Personnel Details'!$I$12=""), $B371&gt;='Personnel Details'!$I$12), 'Personnel Details'!$J$12, 'Personnel Details'!$E$12)))</f>
        <v/>
      </c>
      <c r="HA371" s="59" t="str">
        <f>IF(GZ$9="", "", IF(AND(NOT('Personnel Details'!$N$12=""), $B371&gt;='Personnel Details'!$N$12), IF('Personnel Details'!$P$12="","", 'Personnel Details'!$P$12), IF(AND(NOT('Personnel Details'!$I$12=""), $B371&gt;='Personnel Details'!$I$12), IF('Personnel Details'!$K$12="", "", 'Personnel Details'!$K$12), IF('Personnel Details'!$F$12="", "", 'Personnel Details'!$F$12))))</f>
        <v/>
      </c>
      <c r="HB371" s="79" t="str">
        <f>IF(GZ$9="", "", IF(AND(NOT('Personnel Details'!$N$12=""), $B371&gt;='Personnel Details'!$N$12), 'Personnel Details'!$Q$12, IF(AND(NOT('Personnel Details'!$I$12=""), $B371&gt;='Personnel Details'!$I$12), 'Personnel Details'!$L$12, 'Personnel Details'!$G$12)))</f>
        <v/>
      </c>
      <c r="HC371" s="59" t="str">
        <f t="shared" si="860"/>
        <v/>
      </c>
      <c r="HD371" s="53"/>
      <c r="HF371" s="78" t="str">
        <f>IF(HF$9="", "", IF(AND(NOT('Personnel Details'!$N$13=""), $B371&gt;='Personnel Details'!$N$13), 'Personnel Details'!$O$13, IF(AND(NOT('Personnel Details'!$I$13=""), $B371&gt;='Personnel Details'!$I$13), 'Personnel Details'!$J$13, 'Personnel Details'!$E$13)))</f>
        <v/>
      </c>
      <c r="HG371" s="59" t="str">
        <f>IF(HF$9="", "", IF(AND(NOT('Personnel Details'!$N$13=""), $B371&gt;='Personnel Details'!$N$13), IF('Personnel Details'!$P$13="","", 'Personnel Details'!$P$13), IF(AND(NOT('Personnel Details'!$I$13=""), $B371&gt;='Personnel Details'!$I$13), IF('Personnel Details'!$K$13="", "", 'Personnel Details'!$K$13), IF('Personnel Details'!$F$13="", "", 'Personnel Details'!$F$13))))</f>
        <v/>
      </c>
      <c r="HH371" s="79" t="str">
        <f>IF(HF$9="", "", IF(AND(NOT('Personnel Details'!$N$13=""), $B371&gt;='Personnel Details'!$N$13), 'Personnel Details'!$Q$13, IF(AND(NOT('Personnel Details'!$I$13=""), $B371&gt;='Personnel Details'!$I$13), 'Personnel Details'!$L$13, 'Personnel Details'!$G$13)))</f>
        <v/>
      </c>
      <c r="HI371" s="59" t="str">
        <f t="shared" si="861"/>
        <v/>
      </c>
      <c r="HJ371" s="53"/>
      <c r="HL371" s="78" t="str">
        <f>IF(HL$9="", "", IF(AND(NOT('Personnel Details'!$N$14=""), $B371&gt;='Personnel Details'!$N$14), 'Personnel Details'!$O$14, IF(AND(NOT('Personnel Details'!$I$14=""), $B371&gt;='Personnel Details'!$I$14), 'Personnel Details'!$J$14, 'Personnel Details'!$E$14)))</f>
        <v/>
      </c>
      <c r="HM371" s="59" t="str">
        <f>IF(HL$9="", "", IF(AND(NOT('Personnel Details'!$N$14=""), $B371&gt;='Personnel Details'!$N$14), IF('Personnel Details'!$P$14="","", 'Personnel Details'!$P$14), IF(AND(NOT('Personnel Details'!$I$14=""), $B371&gt;='Personnel Details'!$I$14), IF('Personnel Details'!$K$14="", "", 'Personnel Details'!$K$14), IF('Personnel Details'!$F$14="", "", 'Personnel Details'!$F$14))))</f>
        <v/>
      </c>
      <c r="HN371" s="79" t="str">
        <f>IF(HL$9="", "", IF(AND(NOT('Personnel Details'!$N$14=""), $B371&gt;='Personnel Details'!$N$14), 'Personnel Details'!$Q$14, IF(AND(NOT('Personnel Details'!$I$14=""), $B371&gt;='Personnel Details'!$I$14), 'Personnel Details'!$L$14, 'Personnel Details'!$G$14)))</f>
        <v/>
      </c>
      <c r="HO371" s="59" t="str">
        <f t="shared" si="862"/>
        <v/>
      </c>
      <c r="HP371" s="53"/>
      <c r="HR371" s="78" t="str">
        <f>IF(HR$9="", "", IF(AND(NOT('Personnel Details'!$N$15=""), $B371&gt;='Personnel Details'!$N$15), 'Personnel Details'!$O$15, IF(AND(NOT('Personnel Details'!$I$15=""), $B371&gt;='Personnel Details'!$I$15), 'Personnel Details'!$J$15, 'Personnel Details'!$E$15)))</f>
        <v/>
      </c>
      <c r="HS371" s="59" t="str">
        <f>IF(HR$9="", "", IF(AND(NOT('Personnel Details'!$N$15=""), $B371&gt;='Personnel Details'!$N$15), IF('Personnel Details'!$P$15="","", 'Personnel Details'!$P$15), IF(AND(NOT('Personnel Details'!$I$15=""), $B371&gt;='Personnel Details'!$I$15), IF('Personnel Details'!$K$15="", "", 'Personnel Details'!$K$15), IF('Personnel Details'!$F$15="", "", 'Personnel Details'!$F$15))))</f>
        <v/>
      </c>
      <c r="HT371" s="79" t="str">
        <f>IF(HR$9="", "", IF(AND(NOT('Personnel Details'!$N$15=""), $B371&gt;='Personnel Details'!$N$15), 'Personnel Details'!$Q$15, IF(AND(NOT('Personnel Details'!$I$15=""), $B371&gt;='Personnel Details'!$I$15), 'Personnel Details'!$L$15, 'Personnel Details'!$G$15)))</f>
        <v/>
      </c>
      <c r="HU371" s="59" t="str">
        <f t="shared" si="863"/>
        <v/>
      </c>
      <c r="HV371" s="53"/>
      <c r="HX371" s="78" t="str">
        <f>IF(HX$9="", "", IF(AND(NOT('Personnel Details'!$N$16=""), $B371&gt;='Personnel Details'!$N$16), 'Personnel Details'!$O$16, IF(AND(NOT('Personnel Details'!$I$16=""), $B371&gt;='Personnel Details'!$I$16), 'Personnel Details'!$J$16, 'Personnel Details'!$E$16)))</f>
        <v/>
      </c>
      <c r="HY371" s="59" t="str">
        <f>IF(HX$9="", "", IF(AND(NOT('Personnel Details'!$N$16=""), $B371&gt;='Personnel Details'!$N$16), IF('Personnel Details'!$P$16="","", 'Personnel Details'!$P$16), IF(AND(NOT('Personnel Details'!$I$16=""), $B371&gt;='Personnel Details'!$I$16), IF('Personnel Details'!$K$16="", "", 'Personnel Details'!$K$16), IF('Personnel Details'!$F$16="", "", 'Personnel Details'!$F$16))))</f>
        <v/>
      </c>
      <c r="HZ371" s="79" t="str">
        <f>IF(HX$9="", "", IF(AND(NOT('Personnel Details'!$N$16=""), $B371&gt;='Personnel Details'!$N$16), 'Personnel Details'!$Q$16, IF(AND(NOT('Personnel Details'!$I$16=""), $B371&gt;='Personnel Details'!$I$16), 'Personnel Details'!$L$16, 'Personnel Details'!$G$16)))</f>
        <v/>
      </c>
      <c r="IA371" s="59" t="str">
        <f t="shared" si="864"/>
        <v/>
      </c>
      <c r="IB371" s="53"/>
      <c r="ID371" s="78" t="str">
        <f>IF(ID$9="", "", IF(AND(NOT('Personnel Details'!$N$17=""), $B371&gt;='Personnel Details'!$N$17), 'Personnel Details'!$O$17, IF(AND(NOT('Personnel Details'!$I$17=""), $B371&gt;='Personnel Details'!$I$17), 'Personnel Details'!$J$17, 'Personnel Details'!$E$17)))</f>
        <v/>
      </c>
      <c r="IE371" s="59" t="str">
        <f>IF(ID$9="", "", IF(AND(NOT('Personnel Details'!$N$17=""), $B371&gt;='Personnel Details'!$N$17), IF('Personnel Details'!$P$17="","", 'Personnel Details'!$P$17), IF(AND(NOT('Personnel Details'!$I$17=""), $B371&gt;='Personnel Details'!$I$17), IF('Personnel Details'!$K$17="", "", 'Personnel Details'!$K$17), IF('Personnel Details'!$F$17="", "", 'Personnel Details'!$F$17))))</f>
        <v/>
      </c>
      <c r="IF371" s="79" t="str">
        <f>IF(ID$9="", "", IF(AND(NOT('Personnel Details'!$N$17=""), $B371&gt;='Personnel Details'!$N$17), 'Personnel Details'!$Q$17, IF(AND(NOT('Personnel Details'!$I$17=""), $B371&gt;='Personnel Details'!$I$17), 'Personnel Details'!$L$17, 'Personnel Details'!$G$17)))</f>
        <v/>
      </c>
      <c r="IG371" s="59" t="str">
        <f t="shared" si="865"/>
        <v/>
      </c>
      <c r="IH371" s="53"/>
      <c r="IJ371" s="78" t="str">
        <f>IF(IJ$9="", "", IF(AND(NOT('Personnel Details'!$N$18=""), $B371&gt;='Personnel Details'!$N$18), 'Personnel Details'!$O$18, IF(AND(NOT('Personnel Details'!$I$18=""), $B371&gt;='Personnel Details'!$I$18), 'Personnel Details'!$J$18, 'Personnel Details'!$E$18)))</f>
        <v/>
      </c>
      <c r="IK371" s="59" t="str">
        <f>IF(IJ$9="", "", IF(AND(NOT('Personnel Details'!$N$18=""), $B371&gt;='Personnel Details'!$N$18), IF('Personnel Details'!$P$18="","", 'Personnel Details'!$P$18), IF(AND(NOT('Personnel Details'!$I$18=""), $B371&gt;='Personnel Details'!$I$18), IF('Personnel Details'!$K$18="", "", 'Personnel Details'!$K$18), IF('Personnel Details'!$F$18="", "", 'Personnel Details'!$F$18))))</f>
        <v/>
      </c>
      <c r="IL371" s="79" t="str">
        <f>IF(IJ$9="", "", IF(AND(NOT('Personnel Details'!$N$18=""), $B371&gt;='Personnel Details'!$N$18), 'Personnel Details'!$Q$18, IF(AND(NOT('Personnel Details'!$I$18=""), $B371&gt;='Personnel Details'!$I$18), 'Personnel Details'!$L$18, 'Personnel Details'!$G$18)))</f>
        <v/>
      </c>
      <c r="IM371" s="59" t="str">
        <f t="shared" si="866"/>
        <v/>
      </c>
      <c r="IN371" s="53"/>
      <c r="IP371" s="78" t="str">
        <f>IF(IP$9="", "", IF(AND(NOT('Personnel Details'!$N$19=""), $B371&gt;='Personnel Details'!$N$19), 'Personnel Details'!$O$19, IF(AND(NOT('Personnel Details'!$I$19=""), $B371&gt;='Personnel Details'!$I$19), 'Personnel Details'!$J$19, 'Personnel Details'!$E$19)))</f>
        <v/>
      </c>
      <c r="IQ371" s="59" t="str">
        <f>IF(IP$9="", "", IF(AND(NOT('Personnel Details'!$N$19=""), $B371&gt;='Personnel Details'!$N$19), IF('Personnel Details'!$P$19="","", 'Personnel Details'!$P$19), IF(AND(NOT('Personnel Details'!$I$19=""), $B371&gt;='Personnel Details'!$I$19), IF('Personnel Details'!$K$19="", "", 'Personnel Details'!$K$19), IF('Personnel Details'!$F$19="", "", 'Personnel Details'!$F$19))))</f>
        <v/>
      </c>
      <c r="IR371" s="79" t="str">
        <f>IF(IP$9="", "", IF(AND(NOT('Personnel Details'!$N$19=""), $B371&gt;='Personnel Details'!$N$19), 'Personnel Details'!$Q$19, IF(AND(NOT('Personnel Details'!$I$19=""), $B371&gt;='Personnel Details'!$I$19), 'Personnel Details'!$L$19, 'Personnel Details'!$G$19)))</f>
        <v/>
      </c>
      <c r="IS371" s="59" t="str">
        <f t="shared" si="867"/>
        <v/>
      </c>
      <c r="IT371" s="53"/>
      <c r="IV371" s="78" t="str">
        <f>IF(IV$9="", "", IF(AND(NOT('Personnel Details'!$N$20=""), $B371&gt;='Personnel Details'!$N$20), 'Personnel Details'!$O$20, IF(AND(NOT('Personnel Details'!$I$20=""), $B371&gt;='Personnel Details'!$I$20), 'Personnel Details'!$J$20, 'Personnel Details'!$E$20)))</f>
        <v/>
      </c>
      <c r="IW371" s="59" t="str">
        <f>IF(IV$9="", "", IF(AND(NOT('Personnel Details'!$N$20=""), $B371&gt;='Personnel Details'!$N$20), IF('Personnel Details'!$P$20="","", 'Personnel Details'!$P$20), IF(AND(NOT('Personnel Details'!$I$20=""), $B371&gt;='Personnel Details'!$I$20), IF('Personnel Details'!$K$20="", "", 'Personnel Details'!$K$20), IF('Personnel Details'!$F$20="", "", 'Personnel Details'!$F$20))))</f>
        <v/>
      </c>
      <c r="IX371" s="79" t="str">
        <f>IF(IV$9="", "", IF(AND(NOT('Personnel Details'!$N$20=""), $B371&gt;='Personnel Details'!$N$20), 'Personnel Details'!$Q$20, IF(AND(NOT('Personnel Details'!$I$20=""), $B371&gt;='Personnel Details'!$I$20), 'Personnel Details'!$L$20, 'Personnel Details'!$G$20)))</f>
        <v/>
      </c>
      <c r="IY371" s="59" t="str">
        <f t="shared" si="868"/>
        <v/>
      </c>
      <c r="IZ371" s="53"/>
      <c r="JB371" s="78" t="str">
        <f>IF(JB$9="", "", IF(AND(NOT('Personnel Details'!$N$21=""), $B371&gt;='Personnel Details'!$N$21), 'Personnel Details'!$O$21, IF(AND(NOT('Personnel Details'!$I$21=""), $B371&gt;='Personnel Details'!$I$21), 'Personnel Details'!$J$21, 'Personnel Details'!$E$21)))</f>
        <v/>
      </c>
      <c r="JC371" s="59" t="str">
        <f>IF(JB$9="", "", IF(AND(NOT('Personnel Details'!$N$21=""), $B371&gt;='Personnel Details'!$N$21), IF('Personnel Details'!$P$21="","", 'Personnel Details'!$P$21), IF(AND(NOT('Personnel Details'!$I$21=""), $B371&gt;='Personnel Details'!$I$21), IF('Personnel Details'!$K$21="", "", 'Personnel Details'!$K$21), IF('Personnel Details'!$F$21="", "", 'Personnel Details'!$F$21))))</f>
        <v/>
      </c>
      <c r="JD371" s="79" t="str">
        <f>IF(JB$9="", "", IF(AND(NOT('Personnel Details'!$N$21=""), $B371&gt;='Personnel Details'!$N$21), 'Personnel Details'!$Q$21, IF(AND(NOT('Personnel Details'!$I$21=""), $B371&gt;='Personnel Details'!$I$21), 'Personnel Details'!$L$21, 'Personnel Details'!$G$21)))</f>
        <v/>
      </c>
      <c r="JE371" s="59" t="str">
        <f t="shared" si="869"/>
        <v/>
      </c>
      <c r="JF371" s="53"/>
      <c r="JH371" s="78" t="str">
        <f>IF(JH$9="", "", IF(AND(NOT('Personnel Details'!$N$22=""), $B371&gt;='Personnel Details'!$N$22), 'Personnel Details'!$O$22, IF(AND(NOT('Personnel Details'!$I$22=""), $B371&gt;='Personnel Details'!$I$22), 'Personnel Details'!$J$22, 'Personnel Details'!$E$22)))</f>
        <v/>
      </c>
      <c r="JI371" s="59" t="str">
        <f>IF(JH$9="", "", IF(AND(NOT('Personnel Details'!$N$22=""), $B371&gt;='Personnel Details'!$N$22), IF('Personnel Details'!$P$22="","", 'Personnel Details'!$P$22), IF(AND(NOT('Personnel Details'!$I$22=""), $B371&gt;='Personnel Details'!$I$22), IF('Personnel Details'!$K$22="", "", 'Personnel Details'!$K$22), IF('Personnel Details'!$F$22="", "", 'Personnel Details'!$F$22))))</f>
        <v/>
      </c>
      <c r="JJ371" s="79" t="str">
        <f>IF(JH$9="", "", IF(AND(NOT('Personnel Details'!$N$22=""), $B371&gt;='Personnel Details'!$N$22), 'Personnel Details'!$Q$22, IF(AND(NOT('Personnel Details'!$I$22=""), $B371&gt;='Personnel Details'!$I$22), 'Personnel Details'!$L$22, 'Personnel Details'!$G$22)))</f>
        <v/>
      </c>
      <c r="JK371" s="59" t="str">
        <f t="shared" si="870"/>
        <v/>
      </c>
      <c r="JL371" s="53"/>
      <c r="JN371" s="78" t="str">
        <f>IF(JN$9="", "", IF(AND(NOT('Personnel Details'!$N$23=""), $B371&gt;='Personnel Details'!$N$23), 'Personnel Details'!$O$23, IF(AND(NOT('Personnel Details'!$I$23=""), $B371&gt;='Personnel Details'!$I$23), 'Personnel Details'!$J$23, 'Personnel Details'!$E$23)))</f>
        <v/>
      </c>
      <c r="JO371" s="59" t="str">
        <f>IF(JN$9="", "", IF(AND(NOT('Personnel Details'!$N$23=""), $B371&gt;='Personnel Details'!$N$23), IF('Personnel Details'!$P$23="","", 'Personnel Details'!$P$23), IF(AND(NOT('Personnel Details'!$I$23=""), $B371&gt;='Personnel Details'!$I$23), IF('Personnel Details'!$K$23="", "", 'Personnel Details'!$K$23), IF('Personnel Details'!$F$23="", "", 'Personnel Details'!$F$23))))</f>
        <v/>
      </c>
      <c r="JP371" s="79" t="str">
        <f>IF(JN$9="", "", IF(AND(NOT('Personnel Details'!$N$23=""), $B371&gt;='Personnel Details'!$N$23), 'Personnel Details'!$Q$23, IF(AND(NOT('Personnel Details'!$I$23=""), $B371&gt;='Personnel Details'!$I$23), 'Personnel Details'!$L$23, 'Personnel Details'!$G$23)))</f>
        <v/>
      </c>
      <c r="JQ371" s="59" t="str">
        <f t="shared" si="871"/>
        <v/>
      </c>
      <c r="JR371" s="53"/>
      <c r="JT371" s="78" t="str">
        <f>IF(JT$9="", "", IF(AND(NOT('Personnel Details'!$N$24=""), $B371&gt;='Personnel Details'!$N$24), 'Personnel Details'!$O$24, IF(AND(NOT('Personnel Details'!$I$24=""), $B371&gt;='Personnel Details'!$I$24), 'Personnel Details'!$J$24, 'Personnel Details'!$E$24)))</f>
        <v/>
      </c>
      <c r="JU371" s="59" t="str">
        <f>IF(JT$9="", "", IF(AND(NOT('Personnel Details'!$N$24=""), $B371&gt;='Personnel Details'!$N$24), IF('Personnel Details'!$P$24="","", 'Personnel Details'!$P$24), IF(AND(NOT('Personnel Details'!$I$24=""), $B371&gt;='Personnel Details'!$I$24), IF('Personnel Details'!$K$24="", "", 'Personnel Details'!$K$24), IF('Personnel Details'!$F$24="", "", 'Personnel Details'!$F$24))))</f>
        <v/>
      </c>
      <c r="JV371" s="79" t="str">
        <f>IF(JT$9="", "", IF(AND(NOT('Personnel Details'!$N$24=""), $B371&gt;='Personnel Details'!$N$24), 'Personnel Details'!$Q$24, IF(AND(NOT('Personnel Details'!$I$24=""), $B371&gt;='Personnel Details'!$I$24), 'Personnel Details'!$L$24, 'Personnel Details'!$G$24)))</f>
        <v/>
      </c>
      <c r="JW371" s="59" t="str">
        <f t="shared" si="872"/>
        <v/>
      </c>
      <c r="JX371" s="53"/>
      <c r="JZ371" s="78" t="str">
        <f>IF(JZ$9="", "", IF(AND(NOT('Personnel Details'!$N$25=""), $B371&gt;='Personnel Details'!$N$25), 'Personnel Details'!$O$25, IF(AND(NOT('Personnel Details'!$I$25=""), $B371&gt;='Personnel Details'!$I$25), 'Personnel Details'!$J$25, 'Personnel Details'!$E$25)))</f>
        <v/>
      </c>
      <c r="KA371" s="59" t="str">
        <f>IF(JZ$9="", "", IF(AND(NOT('Personnel Details'!$N$25=""), $B371&gt;='Personnel Details'!$N$25), IF('Personnel Details'!$P$25="","", 'Personnel Details'!$P$25), IF(AND(NOT('Personnel Details'!$I$25=""), $B371&gt;='Personnel Details'!$I$25), IF('Personnel Details'!$K$25="", "", 'Personnel Details'!$K$25), IF('Personnel Details'!$F$25="", "", 'Personnel Details'!$F$25))))</f>
        <v/>
      </c>
      <c r="KB371" s="79" t="str">
        <f>IF(JZ$9="", "", IF(AND(NOT('Personnel Details'!$N$25=""), $B371&gt;='Personnel Details'!$N$25), 'Personnel Details'!$Q$25, IF(AND(NOT('Personnel Details'!$I$25=""), $B371&gt;='Personnel Details'!$I$25), 'Personnel Details'!$L$25, 'Personnel Details'!$G$25)))</f>
        <v/>
      </c>
      <c r="KC371" s="59" t="str">
        <f t="shared" si="873"/>
        <v/>
      </c>
      <c r="KD371" s="53"/>
      <c r="KF371" s="78" t="str">
        <f>IF(KF$9="", "", IF(AND(NOT('Personnel Details'!$N$26=""), $B371&gt;='Personnel Details'!$N$26), 'Personnel Details'!$O$26, IF(AND(NOT('Personnel Details'!$I$26=""), $B371&gt;='Personnel Details'!$I$26), 'Personnel Details'!$J$26, 'Personnel Details'!$E$26)))</f>
        <v/>
      </c>
      <c r="KG371" s="59" t="str">
        <f>IF(KF$9="", "", IF(AND(NOT('Personnel Details'!$N$26=""), $B371&gt;='Personnel Details'!$N$26), IF('Personnel Details'!$P$26="","", 'Personnel Details'!$P$26), IF(AND(NOT('Personnel Details'!$I$26=""), $B371&gt;='Personnel Details'!$I$26), IF('Personnel Details'!$K$26="", "", 'Personnel Details'!$K$26), IF('Personnel Details'!$F$26="", "", 'Personnel Details'!$F$26))))</f>
        <v/>
      </c>
      <c r="KH371" s="79" t="str">
        <f>IF(KF$9="", "", IF(AND(NOT('Personnel Details'!$N$26=""), $B371&gt;='Personnel Details'!$N$26), 'Personnel Details'!$Q$26, IF(AND(NOT('Personnel Details'!$I$26=""), $B371&gt;='Personnel Details'!$I$26), 'Personnel Details'!$L$26, 'Personnel Details'!$G$26)))</f>
        <v/>
      </c>
      <c r="KI371" s="59" t="str">
        <f t="shared" si="874"/>
        <v/>
      </c>
      <c r="KJ371" s="53"/>
      <c r="KL371" s="78" t="str">
        <f>IF(KL$9="", "", IF(AND(NOT('Personnel Details'!$N$27=""), $B371&gt;='Personnel Details'!$N$27), 'Personnel Details'!$O$27, IF(AND(NOT('Personnel Details'!$I$27=""), $B371&gt;='Personnel Details'!$I$27), 'Personnel Details'!$J$27, 'Personnel Details'!$E$27)))</f>
        <v/>
      </c>
      <c r="KM371" s="59" t="str">
        <f>IF(KL$9="", "", IF(AND(NOT('Personnel Details'!$N$27=""), $B371&gt;='Personnel Details'!$N$27), IF('Personnel Details'!$P$27="","", 'Personnel Details'!$P$27), IF(AND(NOT('Personnel Details'!$I$27=""), $B371&gt;='Personnel Details'!$I$27), IF('Personnel Details'!$K$27="", "", 'Personnel Details'!$K$27), IF('Personnel Details'!$F$27="", "", 'Personnel Details'!$F$27))))</f>
        <v/>
      </c>
      <c r="KN371" s="79" t="str">
        <f>IF(KL$9="", "", IF(AND(NOT('Personnel Details'!$N$27=""), $B371&gt;='Personnel Details'!$N$27), 'Personnel Details'!$Q$27, IF(AND(NOT('Personnel Details'!$I$27=""), $B371&gt;='Personnel Details'!$I$27), 'Personnel Details'!$L$27, 'Personnel Details'!$G$27)))</f>
        <v/>
      </c>
      <c r="KO371" s="59" t="str">
        <f t="shared" si="875"/>
        <v/>
      </c>
      <c r="KP371" s="53"/>
      <c r="KR371" s="78" t="str">
        <f>IF(KR$9="", "", IF(AND(NOT('Personnel Details'!$N$28=""), $B371&gt;='Personnel Details'!$N$28), 'Personnel Details'!$O$28, IF(AND(NOT('Personnel Details'!$I$28=""), $B371&gt;='Personnel Details'!$I$28), 'Personnel Details'!$J$28, 'Personnel Details'!$E$28)))</f>
        <v/>
      </c>
      <c r="KS371" s="59" t="str">
        <f>IF(KR$9="", "", IF(AND(NOT('Personnel Details'!$N$28=""), $B371&gt;='Personnel Details'!$N$28), IF('Personnel Details'!$P$28="","", 'Personnel Details'!$P$28), IF(AND(NOT('Personnel Details'!$I$28=""), $B371&gt;='Personnel Details'!$I$28), IF('Personnel Details'!$K$28="", "", 'Personnel Details'!$K$28), IF('Personnel Details'!$F$28="", "", 'Personnel Details'!$F$28))))</f>
        <v/>
      </c>
      <c r="KT371" s="79" t="str">
        <f>IF(KR$9="", "", IF(AND(NOT('Personnel Details'!$N$28=""), $B371&gt;='Personnel Details'!$N$28), 'Personnel Details'!$Q$28, IF(AND(NOT('Personnel Details'!$I$28=""), $B371&gt;='Personnel Details'!$I$28), 'Personnel Details'!$L$28, 'Personnel Details'!$G$28)))</f>
        <v/>
      </c>
      <c r="KU371" s="59" t="str">
        <f t="shared" si="876"/>
        <v/>
      </c>
      <c r="KV371" s="53"/>
      <c r="KX371" s="78" t="str">
        <f>IF(KX$9="", "", IF(AND(NOT('Personnel Details'!$N$29=""), $B371&gt;='Personnel Details'!$N$29), 'Personnel Details'!$O$29, IF(AND(NOT('Personnel Details'!$I$29=""), $B371&gt;='Personnel Details'!$I$29), 'Personnel Details'!$J$29, 'Personnel Details'!$E$29)))</f>
        <v/>
      </c>
      <c r="KY371" s="59" t="str">
        <f>IF(KX$9="", "", IF(AND(NOT('Personnel Details'!$N$29=""), $B371&gt;='Personnel Details'!$N$29), IF('Personnel Details'!$P$29="","", 'Personnel Details'!$P$29), IF(AND(NOT('Personnel Details'!$I$29=""), $B371&gt;='Personnel Details'!$I$29), IF('Personnel Details'!$K$29="", "", 'Personnel Details'!$K$29), IF('Personnel Details'!$F$29="", "", 'Personnel Details'!$F$29))))</f>
        <v/>
      </c>
      <c r="KZ371" s="79" t="str">
        <f>IF(KX$9="", "", IF(AND(NOT('Personnel Details'!$N$29=""), $B371&gt;='Personnel Details'!$N$29), 'Personnel Details'!$Q$29, IF(AND(NOT('Personnel Details'!$I$29=""), $B371&gt;='Personnel Details'!$I$29), 'Personnel Details'!$L$29, 'Personnel Details'!$G$29)))</f>
        <v/>
      </c>
      <c r="LA371" s="59" t="str">
        <f t="shared" si="877"/>
        <v/>
      </c>
      <c r="LB371" s="53"/>
      <c r="LD371" s="78" t="str">
        <f>IF(LD$9="", "", IF(AND(NOT('Personnel Details'!$N$30=""), $B371&gt;='Personnel Details'!$N$30), 'Personnel Details'!$O$30, IF(AND(NOT('Personnel Details'!$I$30=""), $B371&gt;='Personnel Details'!$I$30), 'Personnel Details'!$J$30, 'Personnel Details'!$E$30)))</f>
        <v/>
      </c>
      <c r="LE371" s="59" t="str">
        <f>IF(LD$9="", "", IF(AND(NOT('Personnel Details'!$N$30=""), $B371&gt;='Personnel Details'!$N$30), IF('Personnel Details'!$P$30="","", 'Personnel Details'!$P$30), IF(AND(NOT('Personnel Details'!$I$30=""), $B371&gt;='Personnel Details'!$I$30), IF('Personnel Details'!$K$30="", "", 'Personnel Details'!$K$30), IF('Personnel Details'!$F$30="", "", 'Personnel Details'!$F$30))))</f>
        <v/>
      </c>
      <c r="LF371" s="79" t="str">
        <f>IF(LD$9="", "", IF(AND(NOT('Personnel Details'!$N$30=""), $B371&gt;='Personnel Details'!$N$30), 'Personnel Details'!$Q$30, IF(AND(NOT('Personnel Details'!$I$30=""), $B371&gt;='Personnel Details'!$I$30), 'Personnel Details'!$L$30, 'Personnel Details'!$G$30)))</f>
        <v/>
      </c>
      <c r="LG371" s="59" t="str">
        <f t="shared" si="878"/>
        <v/>
      </c>
      <c r="LH371" s="53"/>
      <c r="LJ371" s="78" t="str">
        <f>IF(LJ$9="", "", IF(AND(NOT('Personnel Details'!$N$31=""), $B371&gt;='Personnel Details'!$N$31), 'Personnel Details'!$O$31, IF(AND(NOT('Personnel Details'!$I$31=""), $B371&gt;='Personnel Details'!$I$31), 'Personnel Details'!$J$31, 'Personnel Details'!$E$31)))</f>
        <v/>
      </c>
      <c r="LK371" s="59" t="str">
        <f>IF(LJ$9="", "", IF(AND(NOT('Personnel Details'!$N$31=""), $B371&gt;='Personnel Details'!$N$31), IF('Personnel Details'!$P$31="","", 'Personnel Details'!$P$31), IF(AND(NOT('Personnel Details'!$I$31=""), $B371&gt;='Personnel Details'!$I$31), IF('Personnel Details'!$K$31="", "", 'Personnel Details'!$K$31), IF('Personnel Details'!$F$31="", "", 'Personnel Details'!$F$31))))</f>
        <v/>
      </c>
      <c r="LL371" s="79" t="str">
        <f>IF(LJ$9="", "", IF(AND(NOT('Personnel Details'!$N$31=""), $B371&gt;='Personnel Details'!$N$31), 'Personnel Details'!$Q$31, IF(AND(NOT('Personnel Details'!$I$31=""), $B371&gt;='Personnel Details'!$I$31), 'Personnel Details'!$L$31, 'Personnel Details'!$G$31)))</f>
        <v/>
      </c>
      <c r="LM371" s="59" t="str">
        <f t="shared" si="879"/>
        <v/>
      </c>
      <c r="LN371" s="53"/>
      <c r="LP371" s="78" t="str">
        <f>IF(LP$9="", "", IF(AND(NOT('Personnel Details'!$N$32=""), $B371&gt;='Personnel Details'!$N$32), 'Personnel Details'!$O$32, IF(AND(NOT('Personnel Details'!$I$32=""), $B371&gt;='Personnel Details'!$I$32), 'Personnel Details'!$J$32, 'Personnel Details'!$E$32)))</f>
        <v/>
      </c>
      <c r="LQ371" s="59" t="str">
        <f>IF(LP$9="", "", IF(AND(NOT('Personnel Details'!$N$32=""), $B371&gt;='Personnel Details'!$N$32), IF('Personnel Details'!$P$32="","", 'Personnel Details'!$P$32), IF(AND(NOT('Personnel Details'!$I$32=""), $B371&gt;='Personnel Details'!$I$32), IF('Personnel Details'!$K$32="", "", 'Personnel Details'!$K$32), IF('Personnel Details'!$F$32="", "", 'Personnel Details'!$F$32))))</f>
        <v/>
      </c>
      <c r="LR371" s="79" t="str">
        <f>IF(LP$9="", "", IF(AND(NOT('Personnel Details'!$N$32=""), $B371&gt;='Personnel Details'!$N$32), 'Personnel Details'!$Q$32, IF(AND(NOT('Personnel Details'!$I$32=""), $B371&gt;='Personnel Details'!$I$32), 'Personnel Details'!$L$32, 'Personnel Details'!$G$32)))</f>
        <v/>
      </c>
      <c r="LS371" s="59" t="str">
        <f t="shared" si="880"/>
        <v/>
      </c>
      <c r="LT371" s="53"/>
      <c r="LV371" s="78" t="str">
        <f>IF(LV$9="", "", IF(AND(NOT('Personnel Details'!$N$33=""), $B371&gt;='Personnel Details'!$N$33), 'Personnel Details'!$O$33, IF(AND(NOT('Personnel Details'!$I$33=""), $B371&gt;='Personnel Details'!$I$33), 'Personnel Details'!$J$33, 'Personnel Details'!$E$33)))</f>
        <v/>
      </c>
      <c r="LW371" s="59" t="str">
        <f>IF(LV$9="", "", IF(AND(NOT('Personnel Details'!$N$33=""), $B371&gt;='Personnel Details'!$N$33), IF('Personnel Details'!$P$33="","", 'Personnel Details'!$P$33), IF(AND(NOT('Personnel Details'!$I$33=""), $B371&gt;='Personnel Details'!$I$33), IF('Personnel Details'!$K$33="", "", 'Personnel Details'!$K$33), IF('Personnel Details'!$F$33="", "", 'Personnel Details'!$F$33))))</f>
        <v/>
      </c>
      <c r="LX371" s="79" t="str">
        <f>IF(LV$9="", "", IF(AND(NOT('Personnel Details'!$N$33=""), $B371&gt;='Personnel Details'!$N$33), 'Personnel Details'!$Q$33, IF(AND(NOT('Personnel Details'!$I$33=""), $B371&gt;='Personnel Details'!$I$33), 'Personnel Details'!$L$33, 'Personnel Details'!$G$33)))</f>
        <v/>
      </c>
      <c r="LY371" s="59" t="str">
        <f t="shared" si="881"/>
        <v/>
      </c>
      <c r="LZ371" s="53"/>
      <c r="MB371" s="78" t="str">
        <f>IF(MB$9="", "", IF(AND(NOT('Personnel Details'!$N$34=""), $B371&gt;='Personnel Details'!$N$34), 'Personnel Details'!$O$34, IF(AND(NOT('Personnel Details'!$I$34=""), $B371&gt;='Personnel Details'!$I$34), 'Personnel Details'!$J$34, 'Personnel Details'!$E$34)))</f>
        <v/>
      </c>
      <c r="MC371" s="59" t="str">
        <f>IF(MB$9="", "", IF(AND(NOT('Personnel Details'!$N$34=""), $B371&gt;='Personnel Details'!$N$34), IF('Personnel Details'!$P$34="","", 'Personnel Details'!$P$34), IF(AND(NOT('Personnel Details'!$I$34=""), $B371&gt;='Personnel Details'!$I$34), IF('Personnel Details'!$K$34="", "", 'Personnel Details'!$K$34), IF('Personnel Details'!$F$34="", "", 'Personnel Details'!$F$34))))</f>
        <v/>
      </c>
      <c r="MD371" s="79" t="str">
        <f>IF(MB$9="", "", IF(AND(NOT('Personnel Details'!$N$34=""), $B371&gt;='Personnel Details'!$N$34), 'Personnel Details'!$Q$34, IF(AND(NOT('Personnel Details'!$I$34=""), $B371&gt;='Personnel Details'!$I$34), 'Personnel Details'!$L$34, 'Personnel Details'!$G$34)))</f>
        <v/>
      </c>
      <c r="ME371" s="59" t="str">
        <f t="shared" si="882"/>
        <v/>
      </c>
      <c r="MF371" s="53"/>
      <c r="MH371" s="78" t="str">
        <f>IF(MH$9="", "", IF(AND(NOT('Personnel Details'!$N$35=""), $B371&gt;='Personnel Details'!$N$35), 'Personnel Details'!$O$35, IF(AND(NOT('Personnel Details'!$I$35=""), $B371&gt;='Personnel Details'!$I$35), 'Personnel Details'!$J$35, 'Personnel Details'!$E$35)))</f>
        <v/>
      </c>
      <c r="MI371" s="59" t="str">
        <f>IF(MH$9="", "", IF(AND(NOT('Personnel Details'!$N$35=""), $B371&gt;='Personnel Details'!$N$35), IF('Personnel Details'!$P$35="","", 'Personnel Details'!$P$35), IF(AND(NOT('Personnel Details'!$I$35=""), $B371&gt;='Personnel Details'!$I$35), IF('Personnel Details'!$K$35="", "", 'Personnel Details'!$K$35), IF('Personnel Details'!$F$35="", "", 'Personnel Details'!$F$35))))</f>
        <v/>
      </c>
      <c r="MJ371" s="79" t="str">
        <f>IF(MH$9="", "", IF(AND(NOT('Personnel Details'!$N$35=""), $B371&gt;='Personnel Details'!$N$35), 'Personnel Details'!$Q$35, IF(AND(NOT('Personnel Details'!$I$35=""), $B371&gt;='Personnel Details'!$I$35), 'Personnel Details'!$L$35, 'Personnel Details'!$G$35)))</f>
        <v/>
      </c>
      <c r="MK371" s="59" t="str">
        <f t="shared" si="883"/>
        <v/>
      </c>
      <c r="ML371" s="53"/>
      <c r="MN371" s="78" t="str">
        <f>IF(MN$9="", "", IF(AND(NOT('Personnel Details'!$N$36=""), $B371&gt;='Personnel Details'!$N$36), 'Personnel Details'!$O$36, IF(AND(NOT('Personnel Details'!$I$36=""), $B371&gt;='Personnel Details'!$I$36), 'Personnel Details'!$J$36, 'Personnel Details'!$E$36)))</f>
        <v/>
      </c>
      <c r="MO371" s="59" t="str">
        <f>IF(MN$9="", "", IF(AND(NOT('Personnel Details'!$N$36=""), $B371&gt;='Personnel Details'!$N$36), IF('Personnel Details'!$P$36="","", 'Personnel Details'!$P$36), IF(AND(NOT('Personnel Details'!$I$36=""), $B371&gt;='Personnel Details'!$I$36), IF('Personnel Details'!$K$36="", "", 'Personnel Details'!$K$36), IF('Personnel Details'!$F$36="", "", 'Personnel Details'!$F$36))))</f>
        <v/>
      </c>
      <c r="MP371" s="79" t="str">
        <f>IF(MN$9="", "", IF(AND(NOT('Personnel Details'!$N$36=""), $B371&gt;='Personnel Details'!$N$36), 'Personnel Details'!$Q$36, IF(AND(NOT('Personnel Details'!$I$36=""), $B371&gt;='Personnel Details'!$I$36), 'Personnel Details'!$L$36, 'Personnel Details'!$G$36)))</f>
        <v/>
      </c>
      <c r="MQ371" s="59" t="str">
        <f t="shared" si="884"/>
        <v/>
      </c>
      <c r="MR371" s="53"/>
      <c r="MT371" s="78" t="str">
        <f>IF(MT$9="", "", IF(AND(NOT('Personnel Details'!$N$37=""), $B371&gt;='Personnel Details'!$N$37), 'Personnel Details'!$O$37, IF(AND(NOT('Personnel Details'!$I$37=""), $B371&gt;='Personnel Details'!$I$37), 'Personnel Details'!$J$37, 'Personnel Details'!$E$37)))</f>
        <v/>
      </c>
      <c r="MU371" s="59" t="str">
        <f>IF(MT$9="", "", IF(AND(NOT('Personnel Details'!$N$37=""), $B371&gt;='Personnel Details'!$N$37), IF('Personnel Details'!$P$37="","", 'Personnel Details'!$P$37), IF(AND(NOT('Personnel Details'!$I$37=""), $B371&gt;='Personnel Details'!$I$37), IF('Personnel Details'!$K$37="", "", 'Personnel Details'!$K$37), IF('Personnel Details'!$F$37="", "", 'Personnel Details'!$F$37))))</f>
        <v/>
      </c>
      <c r="MV371" s="79" t="str">
        <f>IF(MT$9="", "", IF(AND(NOT('Personnel Details'!$N$37=""), $B371&gt;='Personnel Details'!$N$37), 'Personnel Details'!$Q$37, IF(AND(NOT('Personnel Details'!$I$37=""), $B371&gt;='Personnel Details'!$I$37), 'Personnel Details'!$L$37, 'Personnel Details'!$G$37)))</f>
        <v/>
      </c>
      <c r="MW371" s="59" t="str">
        <f t="shared" si="885"/>
        <v/>
      </c>
      <c r="MX371" s="53"/>
      <c r="MZ371" s="78" t="str">
        <f>IF(MZ$9="", "", IF(AND(NOT('Personnel Details'!$N$38=""), $B371&gt;='Personnel Details'!$N$38), 'Personnel Details'!$O$38, IF(AND(NOT('Personnel Details'!$I$38=""), $B371&gt;='Personnel Details'!$I$38), 'Personnel Details'!$J$38, 'Personnel Details'!$E$38)))</f>
        <v/>
      </c>
      <c r="NA371" s="59" t="str">
        <f>IF(MZ$9="", "", IF(AND(NOT('Personnel Details'!$N$38=""), $B371&gt;='Personnel Details'!$N$38), IF('Personnel Details'!$P$38="","", 'Personnel Details'!$P$38), IF(AND(NOT('Personnel Details'!$I$38=""), $B371&gt;='Personnel Details'!$I$38), IF('Personnel Details'!$K$38="", "", 'Personnel Details'!$K$38), IF('Personnel Details'!$F$38="", "", 'Personnel Details'!$F$38))))</f>
        <v/>
      </c>
      <c r="NB371" s="79" t="str">
        <f>IF(MZ$9="", "", IF(AND(NOT('Personnel Details'!$N$38=""), $B371&gt;='Personnel Details'!$N$38), 'Personnel Details'!$Q$38, IF(AND(NOT('Personnel Details'!$I$38=""), $B371&gt;='Personnel Details'!$I$38), 'Personnel Details'!$L$38, 'Personnel Details'!$G$38)))</f>
        <v/>
      </c>
      <c r="NC371" s="59" t="str">
        <f t="shared" si="886"/>
        <v/>
      </c>
      <c r="ND371" s="53"/>
      <c r="NF371" s="78" t="str">
        <f>IF(NF$9="", "", IF(AND(NOT('Personnel Details'!$N$39=""), $B371&gt;='Personnel Details'!$N$39), 'Personnel Details'!$O$39, IF(AND(NOT('Personnel Details'!$I$39=""), $B371&gt;='Personnel Details'!$I$39), 'Personnel Details'!$J$39, 'Personnel Details'!$E$39)))</f>
        <v/>
      </c>
      <c r="NG371" s="59" t="str">
        <f>IF(NF$9="", "", IF(AND(NOT('Personnel Details'!$N$39=""), $B371&gt;='Personnel Details'!$N$39), IF('Personnel Details'!$P$39="","", 'Personnel Details'!$P$39), IF(AND(NOT('Personnel Details'!$I$39=""), $B371&gt;='Personnel Details'!$I$39), IF('Personnel Details'!$K$39="", "", 'Personnel Details'!$K$39), IF('Personnel Details'!$F$39="", "", 'Personnel Details'!$F$39))))</f>
        <v/>
      </c>
      <c r="NH371" s="79" t="str">
        <f>IF(NF$9="", "", IF(AND(NOT('Personnel Details'!$N$39=""), $B371&gt;='Personnel Details'!$N$39), 'Personnel Details'!$Q$39, IF(AND(NOT('Personnel Details'!$I$39=""), $B371&gt;='Personnel Details'!$I$39), 'Personnel Details'!$L$39, 'Personnel Details'!$G$39)))</f>
        <v/>
      </c>
      <c r="NI371" s="59" t="str">
        <f t="shared" si="887"/>
        <v/>
      </c>
      <c r="NJ371" s="53"/>
      <c r="NL371" s="78" t="str">
        <f>IF(NL$9="", "", IF(AND(NOT('Personnel Details'!$N$40=""), $B371&gt;='Personnel Details'!$N$40), 'Personnel Details'!$O$40, IF(AND(NOT('Personnel Details'!$I$40=""), $B371&gt;='Personnel Details'!$I$40), 'Personnel Details'!$J$40, 'Personnel Details'!$E$40)))</f>
        <v/>
      </c>
      <c r="NM371" s="59" t="str">
        <f>IF(NL$9="", "", IF(AND(NOT('Personnel Details'!$N$40=""), $B371&gt;='Personnel Details'!$N$40), IF('Personnel Details'!$P$40="","", 'Personnel Details'!$P$40), IF(AND(NOT('Personnel Details'!$I$40=""), $B371&gt;='Personnel Details'!$I$40), IF('Personnel Details'!$K$40="", "", 'Personnel Details'!$K$40), IF('Personnel Details'!$F$40="", "", 'Personnel Details'!$F$40))))</f>
        <v/>
      </c>
      <c r="NN371" s="79" t="str">
        <f>IF(NL$9="", "", IF(AND(NOT('Personnel Details'!$N$40=""), $B371&gt;='Personnel Details'!$N$40), 'Personnel Details'!$Q$40, IF(AND(NOT('Personnel Details'!$I$40=""), $B371&gt;='Personnel Details'!$I$40), 'Personnel Details'!$L$40, 'Personnel Details'!$G$40)))</f>
        <v/>
      </c>
      <c r="NO371" s="59" t="str">
        <f t="shared" si="888"/>
        <v/>
      </c>
      <c r="NP371" s="53"/>
    </row>
    <row r="372" spans="1:380" x14ac:dyDescent="0.25">
      <c r="A372" s="32"/>
      <c r="B372" s="113" t="str">
        <f>IFERROR(IF(B371+1&gt;'Personnel Details'!$U$5, "", B371+1), "")</f>
        <v/>
      </c>
      <c r="C372" s="32"/>
      <c r="D372" s="120"/>
      <c r="E372" s="13" t="str">
        <f t="shared" si="767"/>
        <v/>
      </c>
      <c r="F372" s="13" t="str">
        <f t="shared" si="798"/>
        <v/>
      </c>
      <c r="G372" s="56" t="str">
        <f t="shared" si="889"/>
        <v/>
      </c>
      <c r="H372" s="16" t="str">
        <f t="shared" si="799"/>
        <v/>
      </c>
      <c r="I372" s="32"/>
      <c r="J372" s="120"/>
      <c r="K372" s="62" t="str">
        <f t="shared" si="768"/>
        <v/>
      </c>
      <c r="L372" s="62" t="str">
        <f t="shared" si="800"/>
        <v/>
      </c>
      <c r="M372" s="65" t="str">
        <f t="shared" si="890"/>
        <v/>
      </c>
      <c r="N372" s="68" t="str">
        <f t="shared" si="801"/>
        <v/>
      </c>
      <c r="O372" s="32"/>
      <c r="P372" s="120"/>
      <c r="Q372" s="62" t="str">
        <f t="shared" si="769"/>
        <v/>
      </c>
      <c r="R372" s="62" t="str">
        <f t="shared" si="802"/>
        <v/>
      </c>
      <c r="S372" s="65" t="str">
        <f t="shared" si="891"/>
        <v/>
      </c>
      <c r="T372" s="68" t="str">
        <f t="shared" si="803"/>
        <v/>
      </c>
      <c r="U372" s="32"/>
      <c r="V372" s="120"/>
      <c r="W372" s="62" t="str">
        <f t="shared" si="770"/>
        <v/>
      </c>
      <c r="X372" s="62" t="str">
        <f t="shared" si="804"/>
        <v/>
      </c>
      <c r="Y372" s="65" t="str">
        <f t="shared" si="892"/>
        <v/>
      </c>
      <c r="Z372" s="68" t="str">
        <f t="shared" si="805"/>
        <v/>
      </c>
      <c r="AA372" s="32"/>
      <c r="AB372" s="120"/>
      <c r="AC372" s="62" t="str">
        <f t="shared" si="771"/>
        <v/>
      </c>
      <c r="AD372" s="62" t="str">
        <f t="shared" si="806"/>
        <v/>
      </c>
      <c r="AE372" s="65" t="str">
        <f t="shared" si="893"/>
        <v/>
      </c>
      <c r="AF372" s="68" t="str">
        <f t="shared" si="807"/>
        <v/>
      </c>
      <c r="AG372" s="32"/>
      <c r="AH372" s="120"/>
      <c r="AI372" s="62" t="str">
        <f t="shared" si="772"/>
        <v/>
      </c>
      <c r="AJ372" s="62" t="str">
        <f t="shared" si="808"/>
        <v/>
      </c>
      <c r="AK372" s="65" t="str">
        <f t="shared" si="894"/>
        <v/>
      </c>
      <c r="AL372" s="68" t="str">
        <f t="shared" si="809"/>
        <v/>
      </c>
      <c r="AM372" s="32"/>
      <c r="AN372" s="120"/>
      <c r="AO372" s="62" t="str">
        <f t="shared" si="773"/>
        <v/>
      </c>
      <c r="AP372" s="62" t="str">
        <f t="shared" si="810"/>
        <v/>
      </c>
      <c r="AQ372" s="65" t="str">
        <f t="shared" si="895"/>
        <v/>
      </c>
      <c r="AR372" s="68" t="str">
        <f t="shared" si="811"/>
        <v/>
      </c>
      <c r="AS372" s="32"/>
      <c r="AT372" s="120"/>
      <c r="AU372" s="62" t="str">
        <f t="shared" si="774"/>
        <v/>
      </c>
      <c r="AV372" s="62" t="str">
        <f t="shared" si="812"/>
        <v/>
      </c>
      <c r="AW372" s="65" t="str">
        <f t="shared" si="896"/>
        <v/>
      </c>
      <c r="AX372" s="68" t="str">
        <f t="shared" si="813"/>
        <v/>
      </c>
      <c r="AY372" s="32"/>
      <c r="AZ372" s="120"/>
      <c r="BA372" s="62" t="str">
        <f t="shared" si="775"/>
        <v/>
      </c>
      <c r="BB372" s="62" t="str">
        <f t="shared" si="814"/>
        <v/>
      </c>
      <c r="BC372" s="65" t="str">
        <f t="shared" si="897"/>
        <v/>
      </c>
      <c r="BD372" s="68" t="str">
        <f t="shared" si="815"/>
        <v/>
      </c>
      <c r="BE372" s="32"/>
      <c r="BF372" s="120"/>
      <c r="BG372" s="62" t="str">
        <f t="shared" si="776"/>
        <v/>
      </c>
      <c r="BH372" s="62" t="str">
        <f t="shared" si="816"/>
        <v/>
      </c>
      <c r="BI372" s="65" t="str">
        <f t="shared" si="898"/>
        <v/>
      </c>
      <c r="BJ372" s="68" t="str">
        <f t="shared" si="817"/>
        <v/>
      </c>
      <c r="BK372" s="32"/>
      <c r="BL372" s="120"/>
      <c r="BM372" s="62" t="str">
        <f t="shared" si="777"/>
        <v/>
      </c>
      <c r="BN372" s="62" t="str">
        <f t="shared" si="818"/>
        <v/>
      </c>
      <c r="BO372" s="65" t="str">
        <f t="shared" si="899"/>
        <v/>
      </c>
      <c r="BP372" s="68" t="str">
        <f t="shared" si="819"/>
        <v/>
      </c>
      <c r="BQ372" s="32"/>
      <c r="BR372" s="120"/>
      <c r="BS372" s="62" t="str">
        <f t="shared" si="778"/>
        <v/>
      </c>
      <c r="BT372" s="62" t="str">
        <f t="shared" si="820"/>
        <v/>
      </c>
      <c r="BU372" s="65" t="str">
        <f t="shared" si="900"/>
        <v/>
      </c>
      <c r="BV372" s="68" t="str">
        <f t="shared" si="821"/>
        <v/>
      </c>
      <c r="BW372" s="32"/>
      <c r="BX372" s="120"/>
      <c r="BY372" s="62" t="str">
        <f t="shared" si="779"/>
        <v/>
      </c>
      <c r="BZ372" s="62" t="str">
        <f t="shared" si="822"/>
        <v/>
      </c>
      <c r="CA372" s="65" t="str">
        <f t="shared" si="901"/>
        <v/>
      </c>
      <c r="CB372" s="68" t="str">
        <f t="shared" si="823"/>
        <v/>
      </c>
      <c r="CC372" s="32"/>
      <c r="CD372" s="120"/>
      <c r="CE372" s="62" t="str">
        <f t="shared" si="780"/>
        <v/>
      </c>
      <c r="CF372" s="62" t="str">
        <f t="shared" si="824"/>
        <v/>
      </c>
      <c r="CG372" s="65" t="str">
        <f t="shared" si="902"/>
        <v/>
      </c>
      <c r="CH372" s="68" t="str">
        <f t="shared" si="825"/>
        <v/>
      </c>
      <c r="CI372" s="32"/>
      <c r="CJ372" s="120"/>
      <c r="CK372" s="62" t="str">
        <f t="shared" si="781"/>
        <v/>
      </c>
      <c r="CL372" s="62" t="str">
        <f t="shared" si="826"/>
        <v/>
      </c>
      <c r="CM372" s="65" t="str">
        <f t="shared" si="903"/>
        <v/>
      </c>
      <c r="CN372" s="68" t="str">
        <f t="shared" si="827"/>
        <v/>
      </c>
      <c r="CO372" s="32"/>
      <c r="CP372" s="120"/>
      <c r="CQ372" s="62" t="str">
        <f t="shared" si="782"/>
        <v/>
      </c>
      <c r="CR372" s="62" t="str">
        <f t="shared" si="828"/>
        <v/>
      </c>
      <c r="CS372" s="65" t="str">
        <f t="shared" si="904"/>
        <v/>
      </c>
      <c r="CT372" s="68" t="str">
        <f t="shared" si="829"/>
        <v/>
      </c>
      <c r="CU372" s="32"/>
      <c r="CV372" s="120"/>
      <c r="CW372" s="62" t="str">
        <f t="shared" si="783"/>
        <v/>
      </c>
      <c r="CX372" s="62" t="str">
        <f t="shared" si="830"/>
        <v/>
      </c>
      <c r="CY372" s="65" t="str">
        <f t="shared" si="905"/>
        <v/>
      </c>
      <c r="CZ372" s="68" t="str">
        <f t="shared" si="831"/>
        <v/>
      </c>
      <c r="DA372" s="32"/>
      <c r="DB372" s="120"/>
      <c r="DC372" s="62" t="str">
        <f t="shared" si="784"/>
        <v/>
      </c>
      <c r="DD372" s="62" t="str">
        <f t="shared" si="832"/>
        <v/>
      </c>
      <c r="DE372" s="65" t="str">
        <f t="shared" si="906"/>
        <v/>
      </c>
      <c r="DF372" s="68" t="str">
        <f t="shared" si="833"/>
        <v/>
      </c>
      <c r="DG372" s="32"/>
      <c r="DH372" s="120"/>
      <c r="DI372" s="62" t="str">
        <f t="shared" si="785"/>
        <v/>
      </c>
      <c r="DJ372" s="62" t="str">
        <f t="shared" si="834"/>
        <v/>
      </c>
      <c r="DK372" s="65" t="str">
        <f t="shared" si="907"/>
        <v/>
      </c>
      <c r="DL372" s="68" t="str">
        <f t="shared" si="835"/>
        <v/>
      </c>
      <c r="DM372" s="32"/>
      <c r="DN372" s="120"/>
      <c r="DO372" s="62" t="str">
        <f t="shared" si="786"/>
        <v/>
      </c>
      <c r="DP372" s="62" t="str">
        <f t="shared" si="836"/>
        <v/>
      </c>
      <c r="DQ372" s="65" t="str">
        <f t="shared" si="908"/>
        <v/>
      </c>
      <c r="DR372" s="68" t="str">
        <f t="shared" si="837"/>
        <v/>
      </c>
      <c r="DS372" s="32"/>
      <c r="DT372" s="120"/>
      <c r="DU372" s="62" t="str">
        <f t="shared" si="787"/>
        <v/>
      </c>
      <c r="DV372" s="62" t="str">
        <f t="shared" si="838"/>
        <v/>
      </c>
      <c r="DW372" s="65" t="str">
        <f t="shared" si="909"/>
        <v/>
      </c>
      <c r="DX372" s="68" t="str">
        <f t="shared" si="839"/>
        <v/>
      </c>
      <c r="DY372" s="32"/>
      <c r="DZ372" s="120"/>
      <c r="EA372" s="62" t="str">
        <f t="shared" si="788"/>
        <v/>
      </c>
      <c r="EB372" s="62" t="str">
        <f t="shared" si="840"/>
        <v/>
      </c>
      <c r="EC372" s="65" t="str">
        <f t="shared" si="910"/>
        <v/>
      </c>
      <c r="ED372" s="68" t="str">
        <f t="shared" si="841"/>
        <v/>
      </c>
      <c r="EE372" s="32"/>
      <c r="EF372" s="120"/>
      <c r="EG372" s="62" t="str">
        <f t="shared" si="789"/>
        <v/>
      </c>
      <c r="EH372" s="62" t="str">
        <f t="shared" si="842"/>
        <v/>
      </c>
      <c r="EI372" s="65" t="str">
        <f t="shared" si="911"/>
        <v/>
      </c>
      <c r="EJ372" s="68" t="str">
        <f t="shared" si="843"/>
        <v/>
      </c>
      <c r="EK372" s="32"/>
      <c r="EL372" s="120"/>
      <c r="EM372" s="62" t="str">
        <f t="shared" si="790"/>
        <v/>
      </c>
      <c r="EN372" s="62" t="str">
        <f t="shared" si="844"/>
        <v/>
      </c>
      <c r="EO372" s="65" t="str">
        <f t="shared" si="912"/>
        <v/>
      </c>
      <c r="EP372" s="68" t="str">
        <f t="shared" si="845"/>
        <v/>
      </c>
      <c r="EQ372" s="32"/>
      <c r="ER372" s="120"/>
      <c r="ES372" s="62" t="str">
        <f t="shared" si="791"/>
        <v/>
      </c>
      <c r="ET372" s="62" t="str">
        <f t="shared" si="846"/>
        <v/>
      </c>
      <c r="EU372" s="65" t="str">
        <f t="shared" si="913"/>
        <v/>
      </c>
      <c r="EV372" s="68" t="str">
        <f t="shared" si="847"/>
        <v/>
      </c>
      <c r="EW372" s="32"/>
      <c r="EX372" s="120"/>
      <c r="EY372" s="62" t="str">
        <f t="shared" si="792"/>
        <v/>
      </c>
      <c r="EZ372" s="62" t="str">
        <f t="shared" si="848"/>
        <v/>
      </c>
      <c r="FA372" s="65" t="str">
        <f t="shared" si="914"/>
        <v/>
      </c>
      <c r="FB372" s="68" t="str">
        <f t="shared" si="849"/>
        <v/>
      </c>
      <c r="FC372" s="32"/>
      <c r="FD372" s="120"/>
      <c r="FE372" s="62" t="str">
        <f t="shared" si="793"/>
        <v/>
      </c>
      <c r="FF372" s="62" t="str">
        <f t="shared" si="850"/>
        <v/>
      </c>
      <c r="FG372" s="65" t="str">
        <f t="shared" si="915"/>
        <v/>
      </c>
      <c r="FH372" s="68" t="str">
        <f t="shared" si="851"/>
        <v/>
      </c>
      <c r="FI372" s="32"/>
      <c r="FJ372" s="120"/>
      <c r="FK372" s="62" t="str">
        <f t="shared" si="794"/>
        <v/>
      </c>
      <c r="FL372" s="62" t="str">
        <f t="shared" si="852"/>
        <v/>
      </c>
      <c r="FM372" s="65" t="str">
        <f t="shared" si="916"/>
        <v/>
      </c>
      <c r="FN372" s="68" t="str">
        <f t="shared" si="853"/>
        <v/>
      </c>
      <c r="FO372" s="32"/>
      <c r="FP372" s="120"/>
      <c r="FQ372" s="62" t="str">
        <f t="shared" si="795"/>
        <v/>
      </c>
      <c r="FR372" s="62" t="str">
        <f t="shared" si="854"/>
        <v/>
      </c>
      <c r="FS372" s="65" t="str">
        <f t="shared" si="917"/>
        <v/>
      </c>
      <c r="FT372" s="68" t="str">
        <f t="shared" si="855"/>
        <v/>
      </c>
      <c r="FU372" s="32"/>
      <c r="FV372" s="120"/>
      <c r="FW372" s="62" t="str">
        <f t="shared" si="796"/>
        <v/>
      </c>
      <c r="FX372" s="62" t="str">
        <f t="shared" si="856"/>
        <v/>
      </c>
      <c r="FY372" s="65" t="str">
        <f t="shared" si="918"/>
        <v/>
      </c>
      <c r="FZ372" s="68" t="str">
        <f t="shared" si="857"/>
        <v/>
      </c>
      <c r="GA372" s="32"/>
      <c r="GC372" s="7" t="str">
        <f t="shared" si="858"/>
        <v/>
      </c>
      <c r="GD372" s="7" t="str">
        <f t="shared" ca="1" si="797"/>
        <v/>
      </c>
      <c r="GT372" s="71" t="str">
        <f>IF(GT$9="", "", IF(AND(NOT('Personnel Details'!$N$11=""), $B372&gt;='Personnel Details'!$N$11), 'Personnel Details'!$O$11, IF(AND(NOT('Personnel Details'!$I$11=""), $B372&gt;='Personnel Details'!$I$11), 'Personnel Details'!$J$11, 'Personnel Details'!$E$11)))</f>
        <v/>
      </c>
      <c r="GU372" s="59" t="str">
        <f>IF(GT$9="", "", IF(AND(NOT('Personnel Details'!$N$11=""), $B372&gt;='Personnel Details'!$N$11), IF('Personnel Details'!$P$11="","", 'Personnel Details'!$P$11), IF(AND(NOT('Personnel Details'!$I$11=""), $B372&gt;='Personnel Details'!$I$11), IF('Personnel Details'!$K$11="", "", 'Personnel Details'!$K$11), IF('Personnel Details'!$F$11="", "", 'Personnel Details'!$F$11))))</f>
        <v/>
      </c>
      <c r="GV372" s="74" t="str">
        <f>IF(GT$9="", "", IF(AND(NOT('Personnel Details'!$N$11=""), $B372&gt;='Personnel Details'!$N$11), 'Personnel Details'!$Q$11, IF(AND(NOT('Personnel Details'!$I$11=""), $B372&gt;='Personnel Details'!$I$11), 'Personnel Details'!$L$11, 'Personnel Details'!$G$11)))</f>
        <v/>
      </c>
      <c r="GW372" s="59" t="str">
        <f t="shared" si="859"/>
        <v/>
      </c>
      <c r="GX372" s="53"/>
      <c r="GZ372" s="78" t="str">
        <f>IF(GZ$9="", "", IF(AND(NOT('Personnel Details'!$N$12=""), $B372&gt;='Personnel Details'!$N$12), 'Personnel Details'!$O$12, IF(AND(NOT('Personnel Details'!$I$12=""), $B372&gt;='Personnel Details'!$I$12), 'Personnel Details'!$J$12, 'Personnel Details'!$E$12)))</f>
        <v/>
      </c>
      <c r="HA372" s="59" t="str">
        <f>IF(GZ$9="", "", IF(AND(NOT('Personnel Details'!$N$12=""), $B372&gt;='Personnel Details'!$N$12), IF('Personnel Details'!$P$12="","", 'Personnel Details'!$P$12), IF(AND(NOT('Personnel Details'!$I$12=""), $B372&gt;='Personnel Details'!$I$12), IF('Personnel Details'!$K$12="", "", 'Personnel Details'!$K$12), IF('Personnel Details'!$F$12="", "", 'Personnel Details'!$F$12))))</f>
        <v/>
      </c>
      <c r="HB372" s="79" t="str">
        <f>IF(GZ$9="", "", IF(AND(NOT('Personnel Details'!$N$12=""), $B372&gt;='Personnel Details'!$N$12), 'Personnel Details'!$Q$12, IF(AND(NOT('Personnel Details'!$I$12=""), $B372&gt;='Personnel Details'!$I$12), 'Personnel Details'!$L$12, 'Personnel Details'!$G$12)))</f>
        <v/>
      </c>
      <c r="HC372" s="59" t="str">
        <f t="shared" si="860"/>
        <v/>
      </c>
      <c r="HD372" s="53"/>
      <c r="HF372" s="78" t="str">
        <f>IF(HF$9="", "", IF(AND(NOT('Personnel Details'!$N$13=""), $B372&gt;='Personnel Details'!$N$13), 'Personnel Details'!$O$13, IF(AND(NOT('Personnel Details'!$I$13=""), $B372&gt;='Personnel Details'!$I$13), 'Personnel Details'!$J$13, 'Personnel Details'!$E$13)))</f>
        <v/>
      </c>
      <c r="HG372" s="59" t="str">
        <f>IF(HF$9="", "", IF(AND(NOT('Personnel Details'!$N$13=""), $B372&gt;='Personnel Details'!$N$13), IF('Personnel Details'!$P$13="","", 'Personnel Details'!$P$13), IF(AND(NOT('Personnel Details'!$I$13=""), $B372&gt;='Personnel Details'!$I$13), IF('Personnel Details'!$K$13="", "", 'Personnel Details'!$K$13), IF('Personnel Details'!$F$13="", "", 'Personnel Details'!$F$13))))</f>
        <v/>
      </c>
      <c r="HH372" s="79" t="str">
        <f>IF(HF$9="", "", IF(AND(NOT('Personnel Details'!$N$13=""), $B372&gt;='Personnel Details'!$N$13), 'Personnel Details'!$Q$13, IF(AND(NOT('Personnel Details'!$I$13=""), $B372&gt;='Personnel Details'!$I$13), 'Personnel Details'!$L$13, 'Personnel Details'!$G$13)))</f>
        <v/>
      </c>
      <c r="HI372" s="59" t="str">
        <f t="shared" si="861"/>
        <v/>
      </c>
      <c r="HJ372" s="53"/>
      <c r="HL372" s="78" t="str">
        <f>IF(HL$9="", "", IF(AND(NOT('Personnel Details'!$N$14=""), $B372&gt;='Personnel Details'!$N$14), 'Personnel Details'!$O$14, IF(AND(NOT('Personnel Details'!$I$14=""), $B372&gt;='Personnel Details'!$I$14), 'Personnel Details'!$J$14, 'Personnel Details'!$E$14)))</f>
        <v/>
      </c>
      <c r="HM372" s="59" t="str">
        <f>IF(HL$9="", "", IF(AND(NOT('Personnel Details'!$N$14=""), $B372&gt;='Personnel Details'!$N$14), IF('Personnel Details'!$P$14="","", 'Personnel Details'!$P$14), IF(AND(NOT('Personnel Details'!$I$14=""), $B372&gt;='Personnel Details'!$I$14), IF('Personnel Details'!$K$14="", "", 'Personnel Details'!$K$14), IF('Personnel Details'!$F$14="", "", 'Personnel Details'!$F$14))))</f>
        <v/>
      </c>
      <c r="HN372" s="79" t="str">
        <f>IF(HL$9="", "", IF(AND(NOT('Personnel Details'!$N$14=""), $B372&gt;='Personnel Details'!$N$14), 'Personnel Details'!$Q$14, IF(AND(NOT('Personnel Details'!$I$14=""), $B372&gt;='Personnel Details'!$I$14), 'Personnel Details'!$L$14, 'Personnel Details'!$G$14)))</f>
        <v/>
      </c>
      <c r="HO372" s="59" t="str">
        <f t="shared" si="862"/>
        <v/>
      </c>
      <c r="HP372" s="53"/>
      <c r="HR372" s="78" t="str">
        <f>IF(HR$9="", "", IF(AND(NOT('Personnel Details'!$N$15=""), $B372&gt;='Personnel Details'!$N$15), 'Personnel Details'!$O$15, IF(AND(NOT('Personnel Details'!$I$15=""), $B372&gt;='Personnel Details'!$I$15), 'Personnel Details'!$J$15, 'Personnel Details'!$E$15)))</f>
        <v/>
      </c>
      <c r="HS372" s="59" t="str">
        <f>IF(HR$9="", "", IF(AND(NOT('Personnel Details'!$N$15=""), $B372&gt;='Personnel Details'!$N$15), IF('Personnel Details'!$P$15="","", 'Personnel Details'!$P$15), IF(AND(NOT('Personnel Details'!$I$15=""), $B372&gt;='Personnel Details'!$I$15), IF('Personnel Details'!$K$15="", "", 'Personnel Details'!$K$15), IF('Personnel Details'!$F$15="", "", 'Personnel Details'!$F$15))))</f>
        <v/>
      </c>
      <c r="HT372" s="79" t="str">
        <f>IF(HR$9="", "", IF(AND(NOT('Personnel Details'!$N$15=""), $B372&gt;='Personnel Details'!$N$15), 'Personnel Details'!$Q$15, IF(AND(NOT('Personnel Details'!$I$15=""), $B372&gt;='Personnel Details'!$I$15), 'Personnel Details'!$L$15, 'Personnel Details'!$G$15)))</f>
        <v/>
      </c>
      <c r="HU372" s="59" t="str">
        <f t="shared" si="863"/>
        <v/>
      </c>
      <c r="HV372" s="53"/>
      <c r="HX372" s="78" t="str">
        <f>IF(HX$9="", "", IF(AND(NOT('Personnel Details'!$N$16=""), $B372&gt;='Personnel Details'!$N$16), 'Personnel Details'!$O$16, IF(AND(NOT('Personnel Details'!$I$16=""), $B372&gt;='Personnel Details'!$I$16), 'Personnel Details'!$J$16, 'Personnel Details'!$E$16)))</f>
        <v/>
      </c>
      <c r="HY372" s="59" t="str">
        <f>IF(HX$9="", "", IF(AND(NOT('Personnel Details'!$N$16=""), $B372&gt;='Personnel Details'!$N$16), IF('Personnel Details'!$P$16="","", 'Personnel Details'!$P$16), IF(AND(NOT('Personnel Details'!$I$16=""), $B372&gt;='Personnel Details'!$I$16), IF('Personnel Details'!$K$16="", "", 'Personnel Details'!$K$16), IF('Personnel Details'!$F$16="", "", 'Personnel Details'!$F$16))))</f>
        <v/>
      </c>
      <c r="HZ372" s="79" t="str">
        <f>IF(HX$9="", "", IF(AND(NOT('Personnel Details'!$N$16=""), $B372&gt;='Personnel Details'!$N$16), 'Personnel Details'!$Q$16, IF(AND(NOT('Personnel Details'!$I$16=""), $B372&gt;='Personnel Details'!$I$16), 'Personnel Details'!$L$16, 'Personnel Details'!$G$16)))</f>
        <v/>
      </c>
      <c r="IA372" s="59" t="str">
        <f t="shared" si="864"/>
        <v/>
      </c>
      <c r="IB372" s="53"/>
      <c r="ID372" s="78" t="str">
        <f>IF(ID$9="", "", IF(AND(NOT('Personnel Details'!$N$17=""), $B372&gt;='Personnel Details'!$N$17), 'Personnel Details'!$O$17, IF(AND(NOT('Personnel Details'!$I$17=""), $B372&gt;='Personnel Details'!$I$17), 'Personnel Details'!$J$17, 'Personnel Details'!$E$17)))</f>
        <v/>
      </c>
      <c r="IE372" s="59" t="str">
        <f>IF(ID$9="", "", IF(AND(NOT('Personnel Details'!$N$17=""), $B372&gt;='Personnel Details'!$N$17), IF('Personnel Details'!$P$17="","", 'Personnel Details'!$P$17), IF(AND(NOT('Personnel Details'!$I$17=""), $B372&gt;='Personnel Details'!$I$17), IF('Personnel Details'!$K$17="", "", 'Personnel Details'!$K$17), IF('Personnel Details'!$F$17="", "", 'Personnel Details'!$F$17))))</f>
        <v/>
      </c>
      <c r="IF372" s="79" t="str">
        <f>IF(ID$9="", "", IF(AND(NOT('Personnel Details'!$N$17=""), $B372&gt;='Personnel Details'!$N$17), 'Personnel Details'!$Q$17, IF(AND(NOT('Personnel Details'!$I$17=""), $B372&gt;='Personnel Details'!$I$17), 'Personnel Details'!$L$17, 'Personnel Details'!$G$17)))</f>
        <v/>
      </c>
      <c r="IG372" s="59" t="str">
        <f t="shared" si="865"/>
        <v/>
      </c>
      <c r="IH372" s="53"/>
      <c r="IJ372" s="78" t="str">
        <f>IF(IJ$9="", "", IF(AND(NOT('Personnel Details'!$N$18=""), $B372&gt;='Personnel Details'!$N$18), 'Personnel Details'!$O$18, IF(AND(NOT('Personnel Details'!$I$18=""), $B372&gt;='Personnel Details'!$I$18), 'Personnel Details'!$J$18, 'Personnel Details'!$E$18)))</f>
        <v/>
      </c>
      <c r="IK372" s="59" t="str">
        <f>IF(IJ$9="", "", IF(AND(NOT('Personnel Details'!$N$18=""), $B372&gt;='Personnel Details'!$N$18), IF('Personnel Details'!$P$18="","", 'Personnel Details'!$P$18), IF(AND(NOT('Personnel Details'!$I$18=""), $B372&gt;='Personnel Details'!$I$18), IF('Personnel Details'!$K$18="", "", 'Personnel Details'!$K$18), IF('Personnel Details'!$F$18="", "", 'Personnel Details'!$F$18))))</f>
        <v/>
      </c>
      <c r="IL372" s="79" t="str">
        <f>IF(IJ$9="", "", IF(AND(NOT('Personnel Details'!$N$18=""), $B372&gt;='Personnel Details'!$N$18), 'Personnel Details'!$Q$18, IF(AND(NOT('Personnel Details'!$I$18=""), $B372&gt;='Personnel Details'!$I$18), 'Personnel Details'!$L$18, 'Personnel Details'!$G$18)))</f>
        <v/>
      </c>
      <c r="IM372" s="59" t="str">
        <f t="shared" si="866"/>
        <v/>
      </c>
      <c r="IN372" s="53"/>
      <c r="IP372" s="78" t="str">
        <f>IF(IP$9="", "", IF(AND(NOT('Personnel Details'!$N$19=""), $B372&gt;='Personnel Details'!$N$19), 'Personnel Details'!$O$19, IF(AND(NOT('Personnel Details'!$I$19=""), $B372&gt;='Personnel Details'!$I$19), 'Personnel Details'!$J$19, 'Personnel Details'!$E$19)))</f>
        <v/>
      </c>
      <c r="IQ372" s="59" t="str">
        <f>IF(IP$9="", "", IF(AND(NOT('Personnel Details'!$N$19=""), $B372&gt;='Personnel Details'!$N$19), IF('Personnel Details'!$P$19="","", 'Personnel Details'!$P$19), IF(AND(NOT('Personnel Details'!$I$19=""), $B372&gt;='Personnel Details'!$I$19), IF('Personnel Details'!$K$19="", "", 'Personnel Details'!$K$19), IF('Personnel Details'!$F$19="", "", 'Personnel Details'!$F$19))))</f>
        <v/>
      </c>
      <c r="IR372" s="79" t="str">
        <f>IF(IP$9="", "", IF(AND(NOT('Personnel Details'!$N$19=""), $B372&gt;='Personnel Details'!$N$19), 'Personnel Details'!$Q$19, IF(AND(NOT('Personnel Details'!$I$19=""), $B372&gt;='Personnel Details'!$I$19), 'Personnel Details'!$L$19, 'Personnel Details'!$G$19)))</f>
        <v/>
      </c>
      <c r="IS372" s="59" t="str">
        <f t="shared" si="867"/>
        <v/>
      </c>
      <c r="IT372" s="53"/>
      <c r="IV372" s="78" t="str">
        <f>IF(IV$9="", "", IF(AND(NOT('Personnel Details'!$N$20=""), $B372&gt;='Personnel Details'!$N$20), 'Personnel Details'!$O$20, IF(AND(NOT('Personnel Details'!$I$20=""), $B372&gt;='Personnel Details'!$I$20), 'Personnel Details'!$J$20, 'Personnel Details'!$E$20)))</f>
        <v/>
      </c>
      <c r="IW372" s="59" t="str">
        <f>IF(IV$9="", "", IF(AND(NOT('Personnel Details'!$N$20=""), $B372&gt;='Personnel Details'!$N$20), IF('Personnel Details'!$P$20="","", 'Personnel Details'!$P$20), IF(AND(NOT('Personnel Details'!$I$20=""), $B372&gt;='Personnel Details'!$I$20), IF('Personnel Details'!$K$20="", "", 'Personnel Details'!$K$20), IF('Personnel Details'!$F$20="", "", 'Personnel Details'!$F$20))))</f>
        <v/>
      </c>
      <c r="IX372" s="79" t="str">
        <f>IF(IV$9="", "", IF(AND(NOT('Personnel Details'!$N$20=""), $B372&gt;='Personnel Details'!$N$20), 'Personnel Details'!$Q$20, IF(AND(NOT('Personnel Details'!$I$20=""), $B372&gt;='Personnel Details'!$I$20), 'Personnel Details'!$L$20, 'Personnel Details'!$G$20)))</f>
        <v/>
      </c>
      <c r="IY372" s="59" t="str">
        <f t="shared" si="868"/>
        <v/>
      </c>
      <c r="IZ372" s="53"/>
      <c r="JB372" s="78" t="str">
        <f>IF(JB$9="", "", IF(AND(NOT('Personnel Details'!$N$21=""), $B372&gt;='Personnel Details'!$N$21), 'Personnel Details'!$O$21, IF(AND(NOT('Personnel Details'!$I$21=""), $B372&gt;='Personnel Details'!$I$21), 'Personnel Details'!$J$21, 'Personnel Details'!$E$21)))</f>
        <v/>
      </c>
      <c r="JC372" s="59" t="str">
        <f>IF(JB$9="", "", IF(AND(NOT('Personnel Details'!$N$21=""), $B372&gt;='Personnel Details'!$N$21), IF('Personnel Details'!$P$21="","", 'Personnel Details'!$P$21), IF(AND(NOT('Personnel Details'!$I$21=""), $B372&gt;='Personnel Details'!$I$21), IF('Personnel Details'!$K$21="", "", 'Personnel Details'!$K$21), IF('Personnel Details'!$F$21="", "", 'Personnel Details'!$F$21))))</f>
        <v/>
      </c>
      <c r="JD372" s="79" t="str">
        <f>IF(JB$9="", "", IF(AND(NOT('Personnel Details'!$N$21=""), $B372&gt;='Personnel Details'!$N$21), 'Personnel Details'!$Q$21, IF(AND(NOT('Personnel Details'!$I$21=""), $B372&gt;='Personnel Details'!$I$21), 'Personnel Details'!$L$21, 'Personnel Details'!$G$21)))</f>
        <v/>
      </c>
      <c r="JE372" s="59" t="str">
        <f t="shared" si="869"/>
        <v/>
      </c>
      <c r="JF372" s="53"/>
      <c r="JH372" s="78" t="str">
        <f>IF(JH$9="", "", IF(AND(NOT('Personnel Details'!$N$22=""), $B372&gt;='Personnel Details'!$N$22), 'Personnel Details'!$O$22, IF(AND(NOT('Personnel Details'!$I$22=""), $B372&gt;='Personnel Details'!$I$22), 'Personnel Details'!$J$22, 'Personnel Details'!$E$22)))</f>
        <v/>
      </c>
      <c r="JI372" s="59" t="str">
        <f>IF(JH$9="", "", IF(AND(NOT('Personnel Details'!$N$22=""), $B372&gt;='Personnel Details'!$N$22), IF('Personnel Details'!$P$22="","", 'Personnel Details'!$P$22), IF(AND(NOT('Personnel Details'!$I$22=""), $B372&gt;='Personnel Details'!$I$22), IF('Personnel Details'!$K$22="", "", 'Personnel Details'!$K$22), IF('Personnel Details'!$F$22="", "", 'Personnel Details'!$F$22))))</f>
        <v/>
      </c>
      <c r="JJ372" s="79" t="str">
        <f>IF(JH$9="", "", IF(AND(NOT('Personnel Details'!$N$22=""), $B372&gt;='Personnel Details'!$N$22), 'Personnel Details'!$Q$22, IF(AND(NOT('Personnel Details'!$I$22=""), $B372&gt;='Personnel Details'!$I$22), 'Personnel Details'!$L$22, 'Personnel Details'!$G$22)))</f>
        <v/>
      </c>
      <c r="JK372" s="59" t="str">
        <f t="shared" si="870"/>
        <v/>
      </c>
      <c r="JL372" s="53"/>
      <c r="JN372" s="78" t="str">
        <f>IF(JN$9="", "", IF(AND(NOT('Personnel Details'!$N$23=""), $B372&gt;='Personnel Details'!$N$23), 'Personnel Details'!$O$23, IF(AND(NOT('Personnel Details'!$I$23=""), $B372&gt;='Personnel Details'!$I$23), 'Personnel Details'!$J$23, 'Personnel Details'!$E$23)))</f>
        <v/>
      </c>
      <c r="JO372" s="59" t="str">
        <f>IF(JN$9="", "", IF(AND(NOT('Personnel Details'!$N$23=""), $B372&gt;='Personnel Details'!$N$23), IF('Personnel Details'!$P$23="","", 'Personnel Details'!$P$23), IF(AND(NOT('Personnel Details'!$I$23=""), $B372&gt;='Personnel Details'!$I$23), IF('Personnel Details'!$K$23="", "", 'Personnel Details'!$K$23), IF('Personnel Details'!$F$23="", "", 'Personnel Details'!$F$23))))</f>
        <v/>
      </c>
      <c r="JP372" s="79" t="str">
        <f>IF(JN$9="", "", IF(AND(NOT('Personnel Details'!$N$23=""), $B372&gt;='Personnel Details'!$N$23), 'Personnel Details'!$Q$23, IF(AND(NOT('Personnel Details'!$I$23=""), $B372&gt;='Personnel Details'!$I$23), 'Personnel Details'!$L$23, 'Personnel Details'!$G$23)))</f>
        <v/>
      </c>
      <c r="JQ372" s="59" t="str">
        <f t="shared" si="871"/>
        <v/>
      </c>
      <c r="JR372" s="53"/>
      <c r="JT372" s="78" t="str">
        <f>IF(JT$9="", "", IF(AND(NOT('Personnel Details'!$N$24=""), $B372&gt;='Personnel Details'!$N$24), 'Personnel Details'!$O$24, IF(AND(NOT('Personnel Details'!$I$24=""), $B372&gt;='Personnel Details'!$I$24), 'Personnel Details'!$J$24, 'Personnel Details'!$E$24)))</f>
        <v/>
      </c>
      <c r="JU372" s="59" t="str">
        <f>IF(JT$9="", "", IF(AND(NOT('Personnel Details'!$N$24=""), $B372&gt;='Personnel Details'!$N$24), IF('Personnel Details'!$P$24="","", 'Personnel Details'!$P$24), IF(AND(NOT('Personnel Details'!$I$24=""), $B372&gt;='Personnel Details'!$I$24), IF('Personnel Details'!$K$24="", "", 'Personnel Details'!$K$24), IF('Personnel Details'!$F$24="", "", 'Personnel Details'!$F$24))))</f>
        <v/>
      </c>
      <c r="JV372" s="79" t="str">
        <f>IF(JT$9="", "", IF(AND(NOT('Personnel Details'!$N$24=""), $B372&gt;='Personnel Details'!$N$24), 'Personnel Details'!$Q$24, IF(AND(NOT('Personnel Details'!$I$24=""), $B372&gt;='Personnel Details'!$I$24), 'Personnel Details'!$L$24, 'Personnel Details'!$G$24)))</f>
        <v/>
      </c>
      <c r="JW372" s="59" t="str">
        <f t="shared" si="872"/>
        <v/>
      </c>
      <c r="JX372" s="53"/>
      <c r="JZ372" s="78" t="str">
        <f>IF(JZ$9="", "", IF(AND(NOT('Personnel Details'!$N$25=""), $B372&gt;='Personnel Details'!$N$25), 'Personnel Details'!$O$25, IF(AND(NOT('Personnel Details'!$I$25=""), $B372&gt;='Personnel Details'!$I$25), 'Personnel Details'!$J$25, 'Personnel Details'!$E$25)))</f>
        <v/>
      </c>
      <c r="KA372" s="59" t="str">
        <f>IF(JZ$9="", "", IF(AND(NOT('Personnel Details'!$N$25=""), $B372&gt;='Personnel Details'!$N$25), IF('Personnel Details'!$P$25="","", 'Personnel Details'!$P$25), IF(AND(NOT('Personnel Details'!$I$25=""), $B372&gt;='Personnel Details'!$I$25), IF('Personnel Details'!$K$25="", "", 'Personnel Details'!$K$25), IF('Personnel Details'!$F$25="", "", 'Personnel Details'!$F$25))))</f>
        <v/>
      </c>
      <c r="KB372" s="79" t="str">
        <f>IF(JZ$9="", "", IF(AND(NOT('Personnel Details'!$N$25=""), $B372&gt;='Personnel Details'!$N$25), 'Personnel Details'!$Q$25, IF(AND(NOT('Personnel Details'!$I$25=""), $B372&gt;='Personnel Details'!$I$25), 'Personnel Details'!$L$25, 'Personnel Details'!$G$25)))</f>
        <v/>
      </c>
      <c r="KC372" s="59" t="str">
        <f t="shared" si="873"/>
        <v/>
      </c>
      <c r="KD372" s="53"/>
      <c r="KF372" s="78" t="str">
        <f>IF(KF$9="", "", IF(AND(NOT('Personnel Details'!$N$26=""), $B372&gt;='Personnel Details'!$N$26), 'Personnel Details'!$O$26, IF(AND(NOT('Personnel Details'!$I$26=""), $B372&gt;='Personnel Details'!$I$26), 'Personnel Details'!$J$26, 'Personnel Details'!$E$26)))</f>
        <v/>
      </c>
      <c r="KG372" s="59" t="str">
        <f>IF(KF$9="", "", IF(AND(NOT('Personnel Details'!$N$26=""), $B372&gt;='Personnel Details'!$N$26), IF('Personnel Details'!$P$26="","", 'Personnel Details'!$P$26), IF(AND(NOT('Personnel Details'!$I$26=""), $B372&gt;='Personnel Details'!$I$26), IF('Personnel Details'!$K$26="", "", 'Personnel Details'!$K$26), IF('Personnel Details'!$F$26="", "", 'Personnel Details'!$F$26))))</f>
        <v/>
      </c>
      <c r="KH372" s="79" t="str">
        <f>IF(KF$9="", "", IF(AND(NOT('Personnel Details'!$N$26=""), $B372&gt;='Personnel Details'!$N$26), 'Personnel Details'!$Q$26, IF(AND(NOT('Personnel Details'!$I$26=""), $B372&gt;='Personnel Details'!$I$26), 'Personnel Details'!$L$26, 'Personnel Details'!$G$26)))</f>
        <v/>
      </c>
      <c r="KI372" s="59" t="str">
        <f t="shared" si="874"/>
        <v/>
      </c>
      <c r="KJ372" s="53"/>
      <c r="KL372" s="78" t="str">
        <f>IF(KL$9="", "", IF(AND(NOT('Personnel Details'!$N$27=""), $B372&gt;='Personnel Details'!$N$27), 'Personnel Details'!$O$27, IF(AND(NOT('Personnel Details'!$I$27=""), $B372&gt;='Personnel Details'!$I$27), 'Personnel Details'!$J$27, 'Personnel Details'!$E$27)))</f>
        <v/>
      </c>
      <c r="KM372" s="59" t="str">
        <f>IF(KL$9="", "", IF(AND(NOT('Personnel Details'!$N$27=""), $B372&gt;='Personnel Details'!$N$27), IF('Personnel Details'!$P$27="","", 'Personnel Details'!$P$27), IF(AND(NOT('Personnel Details'!$I$27=""), $B372&gt;='Personnel Details'!$I$27), IF('Personnel Details'!$K$27="", "", 'Personnel Details'!$K$27), IF('Personnel Details'!$F$27="", "", 'Personnel Details'!$F$27))))</f>
        <v/>
      </c>
      <c r="KN372" s="79" t="str">
        <f>IF(KL$9="", "", IF(AND(NOT('Personnel Details'!$N$27=""), $B372&gt;='Personnel Details'!$N$27), 'Personnel Details'!$Q$27, IF(AND(NOT('Personnel Details'!$I$27=""), $B372&gt;='Personnel Details'!$I$27), 'Personnel Details'!$L$27, 'Personnel Details'!$G$27)))</f>
        <v/>
      </c>
      <c r="KO372" s="59" t="str">
        <f t="shared" si="875"/>
        <v/>
      </c>
      <c r="KP372" s="53"/>
      <c r="KR372" s="78" t="str">
        <f>IF(KR$9="", "", IF(AND(NOT('Personnel Details'!$N$28=""), $B372&gt;='Personnel Details'!$N$28), 'Personnel Details'!$O$28, IF(AND(NOT('Personnel Details'!$I$28=""), $B372&gt;='Personnel Details'!$I$28), 'Personnel Details'!$J$28, 'Personnel Details'!$E$28)))</f>
        <v/>
      </c>
      <c r="KS372" s="59" t="str">
        <f>IF(KR$9="", "", IF(AND(NOT('Personnel Details'!$N$28=""), $B372&gt;='Personnel Details'!$N$28), IF('Personnel Details'!$P$28="","", 'Personnel Details'!$P$28), IF(AND(NOT('Personnel Details'!$I$28=""), $B372&gt;='Personnel Details'!$I$28), IF('Personnel Details'!$K$28="", "", 'Personnel Details'!$K$28), IF('Personnel Details'!$F$28="", "", 'Personnel Details'!$F$28))))</f>
        <v/>
      </c>
      <c r="KT372" s="79" t="str">
        <f>IF(KR$9="", "", IF(AND(NOT('Personnel Details'!$N$28=""), $B372&gt;='Personnel Details'!$N$28), 'Personnel Details'!$Q$28, IF(AND(NOT('Personnel Details'!$I$28=""), $B372&gt;='Personnel Details'!$I$28), 'Personnel Details'!$L$28, 'Personnel Details'!$G$28)))</f>
        <v/>
      </c>
      <c r="KU372" s="59" t="str">
        <f t="shared" si="876"/>
        <v/>
      </c>
      <c r="KV372" s="53"/>
      <c r="KX372" s="78" t="str">
        <f>IF(KX$9="", "", IF(AND(NOT('Personnel Details'!$N$29=""), $B372&gt;='Personnel Details'!$N$29), 'Personnel Details'!$O$29, IF(AND(NOT('Personnel Details'!$I$29=""), $B372&gt;='Personnel Details'!$I$29), 'Personnel Details'!$J$29, 'Personnel Details'!$E$29)))</f>
        <v/>
      </c>
      <c r="KY372" s="59" t="str">
        <f>IF(KX$9="", "", IF(AND(NOT('Personnel Details'!$N$29=""), $B372&gt;='Personnel Details'!$N$29), IF('Personnel Details'!$P$29="","", 'Personnel Details'!$P$29), IF(AND(NOT('Personnel Details'!$I$29=""), $B372&gt;='Personnel Details'!$I$29), IF('Personnel Details'!$K$29="", "", 'Personnel Details'!$K$29), IF('Personnel Details'!$F$29="", "", 'Personnel Details'!$F$29))))</f>
        <v/>
      </c>
      <c r="KZ372" s="79" t="str">
        <f>IF(KX$9="", "", IF(AND(NOT('Personnel Details'!$N$29=""), $B372&gt;='Personnel Details'!$N$29), 'Personnel Details'!$Q$29, IF(AND(NOT('Personnel Details'!$I$29=""), $B372&gt;='Personnel Details'!$I$29), 'Personnel Details'!$L$29, 'Personnel Details'!$G$29)))</f>
        <v/>
      </c>
      <c r="LA372" s="59" t="str">
        <f t="shared" si="877"/>
        <v/>
      </c>
      <c r="LB372" s="53"/>
      <c r="LD372" s="78" t="str">
        <f>IF(LD$9="", "", IF(AND(NOT('Personnel Details'!$N$30=""), $B372&gt;='Personnel Details'!$N$30), 'Personnel Details'!$O$30, IF(AND(NOT('Personnel Details'!$I$30=""), $B372&gt;='Personnel Details'!$I$30), 'Personnel Details'!$J$30, 'Personnel Details'!$E$30)))</f>
        <v/>
      </c>
      <c r="LE372" s="59" t="str">
        <f>IF(LD$9="", "", IF(AND(NOT('Personnel Details'!$N$30=""), $B372&gt;='Personnel Details'!$N$30), IF('Personnel Details'!$P$30="","", 'Personnel Details'!$P$30), IF(AND(NOT('Personnel Details'!$I$30=""), $B372&gt;='Personnel Details'!$I$30), IF('Personnel Details'!$K$30="", "", 'Personnel Details'!$K$30), IF('Personnel Details'!$F$30="", "", 'Personnel Details'!$F$30))))</f>
        <v/>
      </c>
      <c r="LF372" s="79" t="str">
        <f>IF(LD$9="", "", IF(AND(NOT('Personnel Details'!$N$30=""), $B372&gt;='Personnel Details'!$N$30), 'Personnel Details'!$Q$30, IF(AND(NOT('Personnel Details'!$I$30=""), $B372&gt;='Personnel Details'!$I$30), 'Personnel Details'!$L$30, 'Personnel Details'!$G$30)))</f>
        <v/>
      </c>
      <c r="LG372" s="59" t="str">
        <f t="shared" si="878"/>
        <v/>
      </c>
      <c r="LH372" s="53"/>
      <c r="LJ372" s="78" t="str">
        <f>IF(LJ$9="", "", IF(AND(NOT('Personnel Details'!$N$31=""), $B372&gt;='Personnel Details'!$N$31), 'Personnel Details'!$O$31, IF(AND(NOT('Personnel Details'!$I$31=""), $B372&gt;='Personnel Details'!$I$31), 'Personnel Details'!$J$31, 'Personnel Details'!$E$31)))</f>
        <v/>
      </c>
      <c r="LK372" s="59" t="str">
        <f>IF(LJ$9="", "", IF(AND(NOT('Personnel Details'!$N$31=""), $B372&gt;='Personnel Details'!$N$31), IF('Personnel Details'!$P$31="","", 'Personnel Details'!$P$31), IF(AND(NOT('Personnel Details'!$I$31=""), $B372&gt;='Personnel Details'!$I$31), IF('Personnel Details'!$K$31="", "", 'Personnel Details'!$K$31), IF('Personnel Details'!$F$31="", "", 'Personnel Details'!$F$31))))</f>
        <v/>
      </c>
      <c r="LL372" s="79" t="str">
        <f>IF(LJ$9="", "", IF(AND(NOT('Personnel Details'!$N$31=""), $B372&gt;='Personnel Details'!$N$31), 'Personnel Details'!$Q$31, IF(AND(NOT('Personnel Details'!$I$31=""), $B372&gt;='Personnel Details'!$I$31), 'Personnel Details'!$L$31, 'Personnel Details'!$G$31)))</f>
        <v/>
      </c>
      <c r="LM372" s="59" t="str">
        <f t="shared" si="879"/>
        <v/>
      </c>
      <c r="LN372" s="53"/>
      <c r="LP372" s="78" t="str">
        <f>IF(LP$9="", "", IF(AND(NOT('Personnel Details'!$N$32=""), $B372&gt;='Personnel Details'!$N$32), 'Personnel Details'!$O$32, IF(AND(NOT('Personnel Details'!$I$32=""), $B372&gt;='Personnel Details'!$I$32), 'Personnel Details'!$J$32, 'Personnel Details'!$E$32)))</f>
        <v/>
      </c>
      <c r="LQ372" s="59" t="str">
        <f>IF(LP$9="", "", IF(AND(NOT('Personnel Details'!$N$32=""), $B372&gt;='Personnel Details'!$N$32), IF('Personnel Details'!$P$32="","", 'Personnel Details'!$P$32), IF(AND(NOT('Personnel Details'!$I$32=""), $B372&gt;='Personnel Details'!$I$32), IF('Personnel Details'!$K$32="", "", 'Personnel Details'!$K$32), IF('Personnel Details'!$F$32="", "", 'Personnel Details'!$F$32))))</f>
        <v/>
      </c>
      <c r="LR372" s="79" t="str">
        <f>IF(LP$9="", "", IF(AND(NOT('Personnel Details'!$N$32=""), $B372&gt;='Personnel Details'!$N$32), 'Personnel Details'!$Q$32, IF(AND(NOT('Personnel Details'!$I$32=""), $B372&gt;='Personnel Details'!$I$32), 'Personnel Details'!$L$32, 'Personnel Details'!$G$32)))</f>
        <v/>
      </c>
      <c r="LS372" s="59" t="str">
        <f t="shared" si="880"/>
        <v/>
      </c>
      <c r="LT372" s="53"/>
      <c r="LV372" s="78" t="str">
        <f>IF(LV$9="", "", IF(AND(NOT('Personnel Details'!$N$33=""), $B372&gt;='Personnel Details'!$N$33), 'Personnel Details'!$O$33, IF(AND(NOT('Personnel Details'!$I$33=""), $B372&gt;='Personnel Details'!$I$33), 'Personnel Details'!$J$33, 'Personnel Details'!$E$33)))</f>
        <v/>
      </c>
      <c r="LW372" s="59" t="str">
        <f>IF(LV$9="", "", IF(AND(NOT('Personnel Details'!$N$33=""), $B372&gt;='Personnel Details'!$N$33), IF('Personnel Details'!$P$33="","", 'Personnel Details'!$P$33), IF(AND(NOT('Personnel Details'!$I$33=""), $B372&gt;='Personnel Details'!$I$33), IF('Personnel Details'!$K$33="", "", 'Personnel Details'!$K$33), IF('Personnel Details'!$F$33="", "", 'Personnel Details'!$F$33))))</f>
        <v/>
      </c>
      <c r="LX372" s="79" t="str">
        <f>IF(LV$9="", "", IF(AND(NOT('Personnel Details'!$N$33=""), $B372&gt;='Personnel Details'!$N$33), 'Personnel Details'!$Q$33, IF(AND(NOT('Personnel Details'!$I$33=""), $B372&gt;='Personnel Details'!$I$33), 'Personnel Details'!$L$33, 'Personnel Details'!$G$33)))</f>
        <v/>
      </c>
      <c r="LY372" s="59" t="str">
        <f t="shared" si="881"/>
        <v/>
      </c>
      <c r="LZ372" s="53"/>
      <c r="MB372" s="78" t="str">
        <f>IF(MB$9="", "", IF(AND(NOT('Personnel Details'!$N$34=""), $B372&gt;='Personnel Details'!$N$34), 'Personnel Details'!$O$34, IF(AND(NOT('Personnel Details'!$I$34=""), $B372&gt;='Personnel Details'!$I$34), 'Personnel Details'!$J$34, 'Personnel Details'!$E$34)))</f>
        <v/>
      </c>
      <c r="MC372" s="59" t="str">
        <f>IF(MB$9="", "", IF(AND(NOT('Personnel Details'!$N$34=""), $B372&gt;='Personnel Details'!$N$34), IF('Personnel Details'!$P$34="","", 'Personnel Details'!$P$34), IF(AND(NOT('Personnel Details'!$I$34=""), $B372&gt;='Personnel Details'!$I$34), IF('Personnel Details'!$K$34="", "", 'Personnel Details'!$K$34), IF('Personnel Details'!$F$34="", "", 'Personnel Details'!$F$34))))</f>
        <v/>
      </c>
      <c r="MD372" s="79" t="str">
        <f>IF(MB$9="", "", IF(AND(NOT('Personnel Details'!$N$34=""), $B372&gt;='Personnel Details'!$N$34), 'Personnel Details'!$Q$34, IF(AND(NOT('Personnel Details'!$I$34=""), $B372&gt;='Personnel Details'!$I$34), 'Personnel Details'!$L$34, 'Personnel Details'!$G$34)))</f>
        <v/>
      </c>
      <c r="ME372" s="59" t="str">
        <f t="shared" si="882"/>
        <v/>
      </c>
      <c r="MF372" s="53"/>
      <c r="MH372" s="78" t="str">
        <f>IF(MH$9="", "", IF(AND(NOT('Personnel Details'!$N$35=""), $B372&gt;='Personnel Details'!$N$35), 'Personnel Details'!$O$35, IF(AND(NOT('Personnel Details'!$I$35=""), $B372&gt;='Personnel Details'!$I$35), 'Personnel Details'!$J$35, 'Personnel Details'!$E$35)))</f>
        <v/>
      </c>
      <c r="MI372" s="59" t="str">
        <f>IF(MH$9="", "", IF(AND(NOT('Personnel Details'!$N$35=""), $B372&gt;='Personnel Details'!$N$35), IF('Personnel Details'!$P$35="","", 'Personnel Details'!$P$35), IF(AND(NOT('Personnel Details'!$I$35=""), $B372&gt;='Personnel Details'!$I$35), IF('Personnel Details'!$K$35="", "", 'Personnel Details'!$K$35), IF('Personnel Details'!$F$35="", "", 'Personnel Details'!$F$35))))</f>
        <v/>
      </c>
      <c r="MJ372" s="79" t="str">
        <f>IF(MH$9="", "", IF(AND(NOT('Personnel Details'!$N$35=""), $B372&gt;='Personnel Details'!$N$35), 'Personnel Details'!$Q$35, IF(AND(NOT('Personnel Details'!$I$35=""), $B372&gt;='Personnel Details'!$I$35), 'Personnel Details'!$L$35, 'Personnel Details'!$G$35)))</f>
        <v/>
      </c>
      <c r="MK372" s="59" t="str">
        <f t="shared" si="883"/>
        <v/>
      </c>
      <c r="ML372" s="53"/>
      <c r="MN372" s="78" t="str">
        <f>IF(MN$9="", "", IF(AND(NOT('Personnel Details'!$N$36=""), $B372&gt;='Personnel Details'!$N$36), 'Personnel Details'!$O$36, IF(AND(NOT('Personnel Details'!$I$36=""), $B372&gt;='Personnel Details'!$I$36), 'Personnel Details'!$J$36, 'Personnel Details'!$E$36)))</f>
        <v/>
      </c>
      <c r="MO372" s="59" t="str">
        <f>IF(MN$9="", "", IF(AND(NOT('Personnel Details'!$N$36=""), $B372&gt;='Personnel Details'!$N$36), IF('Personnel Details'!$P$36="","", 'Personnel Details'!$P$36), IF(AND(NOT('Personnel Details'!$I$36=""), $B372&gt;='Personnel Details'!$I$36), IF('Personnel Details'!$K$36="", "", 'Personnel Details'!$K$36), IF('Personnel Details'!$F$36="", "", 'Personnel Details'!$F$36))))</f>
        <v/>
      </c>
      <c r="MP372" s="79" t="str">
        <f>IF(MN$9="", "", IF(AND(NOT('Personnel Details'!$N$36=""), $B372&gt;='Personnel Details'!$N$36), 'Personnel Details'!$Q$36, IF(AND(NOT('Personnel Details'!$I$36=""), $B372&gt;='Personnel Details'!$I$36), 'Personnel Details'!$L$36, 'Personnel Details'!$G$36)))</f>
        <v/>
      </c>
      <c r="MQ372" s="59" t="str">
        <f t="shared" si="884"/>
        <v/>
      </c>
      <c r="MR372" s="53"/>
      <c r="MT372" s="78" t="str">
        <f>IF(MT$9="", "", IF(AND(NOT('Personnel Details'!$N$37=""), $B372&gt;='Personnel Details'!$N$37), 'Personnel Details'!$O$37, IF(AND(NOT('Personnel Details'!$I$37=""), $B372&gt;='Personnel Details'!$I$37), 'Personnel Details'!$J$37, 'Personnel Details'!$E$37)))</f>
        <v/>
      </c>
      <c r="MU372" s="59" t="str">
        <f>IF(MT$9="", "", IF(AND(NOT('Personnel Details'!$N$37=""), $B372&gt;='Personnel Details'!$N$37), IF('Personnel Details'!$P$37="","", 'Personnel Details'!$P$37), IF(AND(NOT('Personnel Details'!$I$37=""), $B372&gt;='Personnel Details'!$I$37), IF('Personnel Details'!$K$37="", "", 'Personnel Details'!$K$37), IF('Personnel Details'!$F$37="", "", 'Personnel Details'!$F$37))))</f>
        <v/>
      </c>
      <c r="MV372" s="79" t="str">
        <f>IF(MT$9="", "", IF(AND(NOT('Personnel Details'!$N$37=""), $B372&gt;='Personnel Details'!$N$37), 'Personnel Details'!$Q$37, IF(AND(NOT('Personnel Details'!$I$37=""), $B372&gt;='Personnel Details'!$I$37), 'Personnel Details'!$L$37, 'Personnel Details'!$G$37)))</f>
        <v/>
      </c>
      <c r="MW372" s="59" t="str">
        <f t="shared" si="885"/>
        <v/>
      </c>
      <c r="MX372" s="53"/>
      <c r="MZ372" s="78" t="str">
        <f>IF(MZ$9="", "", IF(AND(NOT('Personnel Details'!$N$38=""), $B372&gt;='Personnel Details'!$N$38), 'Personnel Details'!$O$38, IF(AND(NOT('Personnel Details'!$I$38=""), $B372&gt;='Personnel Details'!$I$38), 'Personnel Details'!$J$38, 'Personnel Details'!$E$38)))</f>
        <v/>
      </c>
      <c r="NA372" s="59" t="str">
        <f>IF(MZ$9="", "", IF(AND(NOT('Personnel Details'!$N$38=""), $B372&gt;='Personnel Details'!$N$38), IF('Personnel Details'!$P$38="","", 'Personnel Details'!$P$38), IF(AND(NOT('Personnel Details'!$I$38=""), $B372&gt;='Personnel Details'!$I$38), IF('Personnel Details'!$K$38="", "", 'Personnel Details'!$K$38), IF('Personnel Details'!$F$38="", "", 'Personnel Details'!$F$38))))</f>
        <v/>
      </c>
      <c r="NB372" s="79" t="str">
        <f>IF(MZ$9="", "", IF(AND(NOT('Personnel Details'!$N$38=""), $B372&gt;='Personnel Details'!$N$38), 'Personnel Details'!$Q$38, IF(AND(NOT('Personnel Details'!$I$38=""), $B372&gt;='Personnel Details'!$I$38), 'Personnel Details'!$L$38, 'Personnel Details'!$G$38)))</f>
        <v/>
      </c>
      <c r="NC372" s="59" t="str">
        <f t="shared" si="886"/>
        <v/>
      </c>
      <c r="ND372" s="53"/>
      <c r="NF372" s="78" t="str">
        <f>IF(NF$9="", "", IF(AND(NOT('Personnel Details'!$N$39=""), $B372&gt;='Personnel Details'!$N$39), 'Personnel Details'!$O$39, IF(AND(NOT('Personnel Details'!$I$39=""), $B372&gt;='Personnel Details'!$I$39), 'Personnel Details'!$J$39, 'Personnel Details'!$E$39)))</f>
        <v/>
      </c>
      <c r="NG372" s="59" t="str">
        <f>IF(NF$9="", "", IF(AND(NOT('Personnel Details'!$N$39=""), $B372&gt;='Personnel Details'!$N$39), IF('Personnel Details'!$P$39="","", 'Personnel Details'!$P$39), IF(AND(NOT('Personnel Details'!$I$39=""), $B372&gt;='Personnel Details'!$I$39), IF('Personnel Details'!$K$39="", "", 'Personnel Details'!$K$39), IF('Personnel Details'!$F$39="", "", 'Personnel Details'!$F$39))))</f>
        <v/>
      </c>
      <c r="NH372" s="79" t="str">
        <f>IF(NF$9="", "", IF(AND(NOT('Personnel Details'!$N$39=""), $B372&gt;='Personnel Details'!$N$39), 'Personnel Details'!$Q$39, IF(AND(NOT('Personnel Details'!$I$39=""), $B372&gt;='Personnel Details'!$I$39), 'Personnel Details'!$L$39, 'Personnel Details'!$G$39)))</f>
        <v/>
      </c>
      <c r="NI372" s="59" t="str">
        <f t="shared" si="887"/>
        <v/>
      </c>
      <c r="NJ372" s="53"/>
      <c r="NL372" s="78" t="str">
        <f>IF(NL$9="", "", IF(AND(NOT('Personnel Details'!$N$40=""), $B372&gt;='Personnel Details'!$N$40), 'Personnel Details'!$O$40, IF(AND(NOT('Personnel Details'!$I$40=""), $B372&gt;='Personnel Details'!$I$40), 'Personnel Details'!$J$40, 'Personnel Details'!$E$40)))</f>
        <v/>
      </c>
      <c r="NM372" s="59" t="str">
        <f>IF(NL$9="", "", IF(AND(NOT('Personnel Details'!$N$40=""), $B372&gt;='Personnel Details'!$N$40), IF('Personnel Details'!$P$40="","", 'Personnel Details'!$P$40), IF(AND(NOT('Personnel Details'!$I$40=""), $B372&gt;='Personnel Details'!$I$40), IF('Personnel Details'!$K$40="", "", 'Personnel Details'!$K$40), IF('Personnel Details'!$F$40="", "", 'Personnel Details'!$F$40))))</f>
        <v/>
      </c>
      <c r="NN372" s="79" t="str">
        <f>IF(NL$9="", "", IF(AND(NOT('Personnel Details'!$N$40=""), $B372&gt;='Personnel Details'!$N$40), 'Personnel Details'!$Q$40, IF(AND(NOT('Personnel Details'!$I$40=""), $B372&gt;='Personnel Details'!$I$40), 'Personnel Details'!$L$40, 'Personnel Details'!$G$40)))</f>
        <v/>
      </c>
      <c r="NO372" s="59" t="str">
        <f t="shared" si="888"/>
        <v/>
      </c>
      <c r="NP372" s="53"/>
    </row>
    <row r="373" spans="1:380" x14ac:dyDescent="0.25">
      <c r="A373" s="32"/>
      <c r="B373" s="113" t="str">
        <f>IFERROR(IF(B372+1&gt;'Personnel Details'!$U$5, "", B372+1), "")</f>
        <v/>
      </c>
      <c r="C373" s="32"/>
      <c r="D373" s="120"/>
      <c r="E373" s="13" t="str">
        <f t="shared" si="767"/>
        <v/>
      </c>
      <c r="F373" s="13" t="str">
        <f t="shared" si="798"/>
        <v/>
      </c>
      <c r="G373" s="56" t="str">
        <f t="shared" si="889"/>
        <v/>
      </c>
      <c r="H373" s="16" t="str">
        <f t="shared" si="799"/>
        <v/>
      </c>
      <c r="I373" s="32"/>
      <c r="J373" s="120"/>
      <c r="K373" s="62" t="str">
        <f t="shared" si="768"/>
        <v/>
      </c>
      <c r="L373" s="62" t="str">
        <f t="shared" si="800"/>
        <v/>
      </c>
      <c r="M373" s="65" t="str">
        <f t="shared" si="890"/>
        <v/>
      </c>
      <c r="N373" s="68" t="str">
        <f t="shared" si="801"/>
        <v/>
      </c>
      <c r="O373" s="32"/>
      <c r="P373" s="120"/>
      <c r="Q373" s="62" t="str">
        <f t="shared" si="769"/>
        <v/>
      </c>
      <c r="R373" s="62" t="str">
        <f t="shared" si="802"/>
        <v/>
      </c>
      <c r="S373" s="65" t="str">
        <f t="shared" si="891"/>
        <v/>
      </c>
      <c r="T373" s="68" t="str">
        <f t="shared" si="803"/>
        <v/>
      </c>
      <c r="U373" s="32"/>
      <c r="V373" s="120"/>
      <c r="W373" s="62" t="str">
        <f t="shared" si="770"/>
        <v/>
      </c>
      <c r="X373" s="62" t="str">
        <f t="shared" si="804"/>
        <v/>
      </c>
      <c r="Y373" s="65" t="str">
        <f t="shared" si="892"/>
        <v/>
      </c>
      <c r="Z373" s="68" t="str">
        <f t="shared" si="805"/>
        <v/>
      </c>
      <c r="AA373" s="32"/>
      <c r="AB373" s="120"/>
      <c r="AC373" s="62" t="str">
        <f t="shared" si="771"/>
        <v/>
      </c>
      <c r="AD373" s="62" t="str">
        <f t="shared" si="806"/>
        <v/>
      </c>
      <c r="AE373" s="65" t="str">
        <f t="shared" si="893"/>
        <v/>
      </c>
      <c r="AF373" s="68" t="str">
        <f t="shared" si="807"/>
        <v/>
      </c>
      <c r="AG373" s="32"/>
      <c r="AH373" s="120"/>
      <c r="AI373" s="62" t="str">
        <f t="shared" si="772"/>
        <v/>
      </c>
      <c r="AJ373" s="62" t="str">
        <f t="shared" si="808"/>
        <v/>
      </c>
      <c r="AK373" s="65" t="str">
        <f t="shared" si="894"/>
        <v/>
      </c>
      <c r="AL373" s="68" t="str">
        <f t="shared" si="809"/>
        <v/>
      </c>
      <c r="AM373" s="32"/>
      <c r="AN373" s="120"/>
      <c r="AO373" s="62" t="str">
        <f t="shared" si="773"/>
        <v/>
      </c>
      <c r="AP373" s="62" t="str">
        <f t="shared" si="810"/>
        <v/>
      </c>
      <c r="AQ373" s="65" t="str">
        <f t="shared" si="895"/>
        <v/>
      </c>
      <c r="AR373" s="68" t="str">
        <f t="shared" si="811"/>
        <v/>
      </c>
      <c r="AS373" s="32"/>
      <c r="AT373" s="120"/>
      <c r="AU373" s="62" t="str">
        <f t="shared" si="774"/>
        <v/>
      </c>
      <c r="AV373" s="62" t="str">
        <f t="shared" si="812"/>
        <v/>
      </c>
      <c r="AW373" s="65" t="str">
        <f t="shared" si="896"/>
        <v/>
      </c>
      <c r="AX373" s="68" t="str">
        <f t="shared" si="813"/>
        <v/>
      </c>
      <c r="AY373" s="32"/>
      <c r="AZ373" s="120"/>
      <c r="BA373" s="62" t="str">
        <f t="shared" si="775"/>
        <v/>
      </c>
      <c r="BB373" s="62" t="str">
        <f t="shared" si="814"/>
        <v/>
      </c>
      <c r="BC373" s="65" t="str">
        <f t="shared" si="897"/>
        <v/>
      </c>
      <c r="BD373" s="68" t="str">
        <f t="shared" si="815"/>
        <v/>
      </c>
      <c r="BE373" s="32"/>
      <c r="BF373" s="120"/>
      <c r="BG373" s="62" t="str">
        <f t="shared" si="776"/>
        <v/>
      </c>
      <c r="BH373" s="62" t="str">
        <f t="shared" si="816"/>
        <v/>
      </c>
      <c r="BI373" s="65" t="str">
        <f t="shared" si="898"/>
        <v/>
      </c>
      <c r="BJ373" s="68" t="str">
        <f t="shared" si="817"/>
        <v/>
      </c>
      <c r="BK373" s="32"/>
      <c r="BL373" s="120"/>
      <c r="BM373" s="62" t="str">
        <f t="shared" si="777"/>
        <v/>
      </c>
      <c r="BN373" s="62" t="str">
        <f t="shared" si="818"/>
        <v/>
      </c>
      <c r="BO373" s="65" t="str">
        <f t="shared" si="899"/>
        <v/>
      </c>
      <c r="BP373" s="68" t="str">
        <f t="shared" si="819"/>
        <v/>
      </c>
      <c r="BQ373" s="32"/>
      <c r="BR373" s="120"/>
      <c r="BS373" s="62" t="str">
        <f t="shared" si="778"/>
        <v/>
      </c>
      <c r="BT373" s="62" t="str">
        <f t="shared" si="820"/>
        <v/>
      </c>
      <c r="BU373" s="65" t="str">
        <f t="shared" si="900"/>
        <v/>
      </c>
      <c r="BV373" s="68" t="str">
        <f t="shared" si="821"/>
        <v/>
      </c>
      <c r="BW373" s="32"/>
      <c r="BX373" s="120"/>
      <c r="BY373" s="62" t="str">
        <f t="shared" si="779"/>
        <v/>
      </c>
      <c r="BZ373" s="62" t="str">
        <f t="shared" si="822"/>
        <v/>
      </c>
      <c r="CA373" s="65" t="str">
        <f t="shared" si="901"/>
        <v/>
      </c>
      <c r="CB373" s="68" t="str">
        <f t="shared" si="823"/>
        <v/>
      </c>
      <c r="CC373" s="32"/>
      <c r="CD373" s="120"/>
      <c r="CE373" s="62" t="str">
        <f t="shared" si="780"/>
        <v/>
      </c>
      <c r="CF373" s="62" t="str">
        <f t="shared" si="824"/>
        <v/>
      </c>
      <c r="CG373" s="65" t="str">
        <f t="shared" si="902"/>
        <v/>
      </c>
      <c r="CH373" s="68" t="str">
        <f t="shared" si="825"/>
        <v/>
      </c>
      <c r="CI373" s="32"/>
      <c r="CJ373" s="120"/>
      <c r="CK373" s="62" t="str">
        <f t="shared" si="781"/>
        <v/>
      </c>
      <c r="CL373" s="62" t="str">
        <f t="shared" si="826"/>
        <v/>
      </c>
      <c r="CM373" s="65" t="str">
        <f t="shared" si="903"/>
        <v/>
      </c>
      <c r="CN373" s="68" t="str">
        <f t="shared" si="827"/>
        <v/>
      </c>
      <c r="CO373" s="32"/>
      <c r="CP373" s="120"/>
      <c r="CQ373" s="62" t="str">
        <f t="shared" si="782"/>
        <v/>
      </c>
      <c r="CR373" s="62" t="str">
        <f t="shared" si="828"/>
        <v/>
      </c>
      <c r="CS373" s="65" t="str">
        <f t="shared" si="904"/>
        <v/>
      </c>
      <c r="CT373" s="68" t="str">
        <f t="shared" si="829"/>
        <v/>
      </c>
      <c r="CU373" s="32"/>
      <c r="CV373" s="120"/>
      <c r="CW373" s="62" t="str">
        <f t="shared" si="783"/>
        <v/>
      </c>
      <c r="CX373" s="62" t="str">
        <f t="shared" si="830"/>
        <v/>
      </c>
      <c r="CY373" s="65" t="str">
        <f t="shared" si="905"/>
        <v/>
      </c>
      <c r="CZ373" s="68" t="str">
        <f t="shared" si="831"/>
        <v/>
      </c>
      <c r="DA373" s="32"/>
      <c r="DB373" s="120"/>
      <c r="DC373" s="62" t="str">
        <f t="shared" si="784"/>
        <v/>
      </c>
      <c r="DD373" s="62" t="str">
        <f t="shared" si="832"/>
        <v/>
      </c>
      <c r="DE373" s="65" t="str">
        <f t="shared" si="906"/>
        <v/>
      </c>
      <c r="DF373" s="68" t="str">
        <f t="shared" si="833"/>
        <v/>
      </c>
      <c r="DG373" s="32"/>
      <c r="DH373" s="120"/>
      <c r="DI373" s="62" t="str">
        <f t="shared" si="785"/>
        <v/>
      </c>
      <c r="DJ373" s="62" t="str">
        <f t="shared" si="834"/>
        <v/>
      </c>
      <c r="DK373" s="65" t="str">
        <f t="shared" si="907"/>
        <v/>
      </c>
      <c r="DL373" s="68" t="str">
        <f t="shared" si="835"/>
        <v/>
      </c>
      <c r="DM373" s="32"/>
      <c r="DN373" s="120"/>
      <c r="DO373" s="62" t="str">
        <f t="shared" si="786"/>
        <v/>
      </c>
      <c r="DP373" s="62" t="str">
        <f t="shared" si="836"/>
        <v/>
      </c>
      <c r="DQ373" s="65" t="str">
        <f t="shared" si="908"/>
        <v/>
      </c>
      <c r="DR373" s="68" t="str">
        <f t="shared" si="837"/>
        <v/>
      </c>
      <c r="DS373" s="32"/>
      <c r="DT373" s="120"/>
      <c r="DU373" s="62" t="str">
        <f t="shared" si="787"/>
        <v/>
      </c>
      <c r="DV373" s="62" t="str">
        <f t="shared" si="838"/>
        <v/>
      </c>
      <c r="DW373" s="65" t="str">
        <f t="shared" si="909"/>
        <v/>
      </c>
      <c r="DX373" s="68" t="str">
        <f t="shared" si="839"/>
        <v/>
      </c>
      <c r="DY373" s="32"/>
      <c r="DZ373" s="120"/>
      <c r="EA373" s="62" t="str">
        <f t="shared" si="788"/>
        <v/>
      </c>
      <c r="EB373" s="62" t="str">
        <f t="shared" si="840"/>
        <v/>
      </c>
      <c r="EC373" s="65" t="str">
        <f t="shared" si="910"/>
        <v/>
      </c>
      <c r="ED373" s="68" t="str">
        <f t="shared" si="841"/>
        <v/>
      </c>
      <c r="EE373" s="32"/>
      <c r="EF373" s="120"/>
      <c r="EG373" s="62" t="str">
        <f t="shared" si="789"/>
        <v/>
      </c>
      <c r="EH373" s="62" t="str">
        <f t="shared" si="842"/>
        <v/>
      </c>
      <c r="EI373" s="65" t="str">
        <f t="shared" si="911"/>
        <v/>
      </c>
      <c r="EJ373" s="68" t="str">
        <f t="shared" si="843"/>
        <v/>
      </c>
      <c r="EK373" s="32"/>
      <c r="EL373" s="120"/>
      <c r="EM373" s="62" t="str">
        <f t="shared" si="790"/>
        <v/>
      </c>
      <c r="EN373" s="62" t="str">
        <f t="shared" si="844"/>
        <v/>
      </c>
      <c r="EO373" s="65" t="str">
        <f t="shared" si="912"/>
        <v/>
      </c>
      <c r="EP373" s="68" t="str">
        <f t="shared" si="845"/>
        <v/>
      </c>
      <c r="EQ373" s="32"/>
      <c r="ER373" s="120"/>
      <c r="ES373" s="62" t="str">
        <f t="shared" si="791"/>
        <v/>
      </c>
      <c r="ET373" s="62" t="str">
        <f t="shared" si="846"/>
        <v/>
      </c>
      <c r="EU373" s="65" t="str">
        <f t="shared" si="913"/>
        <v/>
      </c>
      <c r="EV373" s="68" t="str">
        <f t="shared" si="847"/>
        <v/>
      </c>
      <c r="EW373" s="32"/>
      <c r="EX373" s="120"/>
      <c r="EY373" s="62" t="str">
        <f t="shared" si="792"/>
        <v/>
      </c>
      <c r="EZ373" s="62" t="str">
        <f t="shared" si="848"/>
        <v/>
      </c>
      <c r="FA373" s="65" t="str">
        <f t="shared" si="914"/>
        <v/>
      </c>
      <c r="FB373" s="68" t="str">
        <f t="shared" si="849"/>
        <v/>
      </c>
      <c r="FC373" s="32"/>
      <c r="FD373" s="120"/>
      <c r="FE373" s="62" t="str">
        <f t="shared" si="793"/>
        <v/>
      </c>
      <c r="FF373" s="62" t="str">
        <f t="shared" si="850"/>
        <v/>
      </c>
      <c r="FG373" s="65" t="str">
        <f t="shared" si="915"/>
        <v/>
      </c>
      <c r="FH373" s="68" t="str">
        <f t="shared" si="851"/>
        <v/>
      </c>
      <c r="FI373" s="32"/>
      <c r="FJ373" s="120"/>
      <c r="FK373" s="62" t="str">
        <f t="shared" si="794"/>
        <v/>
      </c>
      <c r="FL373" s="62" t="str">
        <f t="shared" si="852"/>
        <v/>
      </c>
      <c r="FM373" s="65" t="str">
        <f t="shared" si="916"/>
        <v/>
      </c>
      <c r="FN373" s="68" t="str">
        <f t="shared" si="853"/>
        <v/>
      </c>
      <c r="FO373" s="32"/>
      <c r="FP373" s="120"/>
      <c r="FQ373" s="62" t="str">
        <f t="shared" si="795"/>
        <v/>
      </c>
      <c r="FR373" s="62" t="str">
        <f t="shared" si="854"/>
        <v/>
      </c>
      <c r="FS373" s="65" t="str">
        <f t="shared" si="917"/>
        <v/>
      </c>
      <c r="FT373" s="68" t="str">
        <f t="shared" si="855"/>
        <v/>
      </c>
      <c r="FU373" s="32"/>
      <c r="FV373" s="120"/>
      <c r="FW373" s="62" t="str">
        <f t="shared" si="796"/>
        <v/>
      </c>
      <c r="FX373" s="62" t="str">
        <f t="shared" si="856"/>
        <v/>
      </c>
      <c r="FY373" s="65" t="str">
        <f t="shared" si="918"/>
        <v/>
      </c>
      <c r="FZ373" s="68" t="str">
        <f t="shared" si="857"/>
        <v/>
      </c>
      <c r="GA373" s="32"/>
      <c r="GC373" s="7" t="str">
        <f t="shared" si="858"/>
        <v/>
      </c>
      <c r="GD373" s="7" t="str">
        <f t="shared" ca="1" si="797"/>
        <v/>
      </c>
      <c r="GT373" s="71" t="str">
        <f>IF(GT$9="", "", IF(AND(NOT('Personnel Details'!$N$11=""), $B373&gt;='Personnel Details'!$N$11), 'Personnel Details'!$O$11, IF(AND(NOT('Personnel Details'!$I$11=""), $B373&gt;='Personnel Details'!$I$11), 'Personnel Details'!$J$11, 'Personnel Details'!$E$11)))</f>
        <v/>
      </c>
      <c r="GU373" s="59" t="str">
        <f>IF(GT$9="", "", IF(AND(NOT('Personnel Details'!$N$11=""), $B373&gt;='Personnel Details'!$N$11), IF('Personnel Details'!$P$11="","", 'Personnel Details'!$P$11), IF(AND(NOT('Personnel Details'!$I$11=""), $B373&gt;='Personnel Details'!$I$11), IF('Personnel Details'!$K$11="", "", 'Personnel Details'!$K$11), IF('Personnel Details'!$F$11="", "", 'Personnel Details'!$F$11))))</f>
        <v/>
      </c>
      <c r="GV373" s="74" t="str">
        <f>IF(GT$9="", "", IF(AND(NOT('Personnel Details'!$N$11=""), $B373&gt;='Personnel Details'!$N$11), 'Personnel Details'!$Q$11, IF(AND(NOT('Personnel Details'!$I$11=""), $B373&gt;='Personnel Details'!$I$11), 'Personnel Details'!$L$11, 'Personnel Details'!$G$11)))</f>
        <v/>
      </c>
      <c r="GW373" s="59" t="str">
        <f t="shared" si="859"/>
        <v/>
      </c>
      <c r="GX373" s="53"/>
      <c r="GZ373" s="78" t="str">
        <f>IF(GZ$9="", "", IF(AND(NOT('Personnel Details'!$N$12=""), $B373&gt;='Personnel Details'!$N$12), 'Personnel Details'!$O$12, IF(AND(NOT('Personnel Details'!$I$12=""), $B373&gt;='Personnel Details'!$I$12), 'Personnel Details'!$J$12, 'Personnel Details'!$E$12)))</f>
        <v/>
      </c>
      <c r="HA373" s="59" t="str">
        <f>IF(GZ$9="", "", IF(AND(NOT('Personnel Details'!$N$12=""), $B373&gt;='Personnel Details'!$N$12), IF('Personnel Details'!$P$12="","", 'Personnel Details'!$P$12), IF(AND(NOT('Personnel Details'!$I$12=""), $B373&gt;='Personnel Details'!$I$12), IF('Personnel Details'!$K$12="", "", 'Personnel Details'!$K$12), IF('Personnel Details'!$F$12="", "", 'Personnel Details'!$F$12))))</f>
        <v/>
      </c>
      <c r="HB373" s="79" t="str">
        <f>IF(GZ$9="", "", IF(AND(NOT('Personnel Details'!$N$12=""), $B373&gt;='Personnel Details'!$N$12), 'Personnel Details'!$Q$12, IF(AND(NOT('Personnel Details'!$I$12=""), $B373&gt;='Personnel Details'!$I$12), 'Personnel Details'!$L$12, 'Personnel Details'!$G$12)))</f>
        <v/>
      </c>
      <c r="HC373" s="59" t="str">
        <f t="shared" si="860"/>
        <v/>
      </c>
      <c r="HD373" s="53"/>
      <c r="HF373" s="78" t="str">
        <f>IF(HF$9="", "", IF(AND(NOT('Personnel Details'!$N$13=""), $B373&gt;='Personnel Details'!$N$13), 'Personnel Details'!$O$13, IF(AND(NOT('Personnel Details'!$I$13=""), $B373&gt;='Personnel Details'!$I$13), 'Personnel Details'!$J$13, 'Personnel Details'!$E$13)))</f>
        <v/>
      </c>
      <c r="HG373" s="59" t="str">
        <f>IF(HF$9="", "", IF(AND(NOT('Personnel Details'!$N$13=""), $B373&gt;='Personnel Details'!$N$13), IF('Personnel Details'!$P$13="","", 'Personnel Details'!$P$13), IF(AND(NOT('Personnel Details'!$I$13=""), $B373&gt;='Personnel Details'!$I$13), IF('Personnel Details'!$K$13="", "", 'Personnel Details'!$K$13), IF('Personnel Details'!$F$13="", "", 'Personnel Details'!$F$13))))</f>
        <v/>
      </c>
      <c r="HH373" s="79" t="str">
        <f>IF(HF$9="", "", IF(AND(NOT('Personnel Details'!$N$13=""), $B373&gt;='Personnel Details'!$N$13), 'Personnel Details'!$Q$13, IF(AND(NOT('Personnel Details'!$I$13=""), $B373&gt;='Personnel Details'!$I$13), 'Personnel Details'!$L$13, 'Personnel Details'!$G$13)))</f>
        <v/>
      </c>
      <c r="HI373" s="59" t="str">
        <f t="shared" si="861"/>
        <v/>
      </c>
      <c r="HJ373" s="53"/>
      <c r="HL373" s="78" t="str">
        <f>IF(HL$9="", "", IF(AND(NOT('Personnel Details'!$N$14=""), $B373&gt;='Personnel Details'!$N$14), 'Personnel Details'!$O$14, IF(AND(NOT('Personnel Details'!$I$14=""), $B373&gt;='Personnel Details'!$I$14), 'Personnel Details'!$J$14, 'Personnel Details'!$E$14)))</f>
        <v/>
      </c>
      <c r="HM373" s="59" t="str">
        <f>IF(HL$9="", "", IF(AND(NOT('Personnel Details'!$N$14=""), $B373&gt;='Personnel Details'!$N$14), IF('Personnel Details'!$P$14="","", 'Personnel Details'!$P$14), IF(AND(NOT('Personnel Details'!$I$14=""), $B373&gt;='Personnel Details'!$I$14), IF('Personnel Details'!$K$14="", "", 'Personnel Details'!$K$14), IF('Personnel Details'!$F$14="", "", 'Personnel Details'!$F$14))))</f>
        <v/>
      </c>
      <c r="HN373" s="79" t="str">
        <f>IF(HL$9="", "", IF(AND(NOT('Personnel Details'!$N$14=""), $B373&gt;='Personnel Details'!$N$14), 'Personnel Details'!$Q$14, IF(AND(NOT('Personnel Details'!$I$14=""), $B373&gt;='Personnel Details'!$I$14), 'Personnel Details'!$L$14, 'Personnel Details'!$G$14)))</f>
        <v/>
      </c>
      <c r="HO373" s="59" t="str">
        <f t="shared" si="862"/>
        <v/>
      </c>
      <c r="HP373" s="53"/>
      <c r="HR373" s="78" t="str">
        <f>IF(HR$9="", "", IF(AND(NOT('Personnel Details'!$N$15=""), $B373&gt;='Personnel Details'!$N$15), 'Personnel Details'!$O$15, IF(AND(NOT('Personnel Details'!$I$15=""), $B373&gt;='Personnel Details'!$I$15), 'Personnel Details'!$J$15, 'Personnel Details'!$E$15)))</f>
        <v/>
      </c>
      <c r="HS373" s="59" t="str">
        <f>IF(HR$9="", "", IF(AND(NOT('Personnel Details'!$N$15=""), $B373&gt;='Personnel Details'!$N$15), IF('Personnel Details'!$P$15="","", 'Personnel Details'!$P$15), IF(AND(NOT('Personnel Details'!$I$15=""), $B373&gt;='Personnel Details'!$I$15), IF('Personnel Details'!$K$15="", "", 'Personnel Details'!$K$15), IF('Personnel Details'!$F$15="", "", 'Personnel Details'!$F$15))))</f>
        <v/>
      </c>
      <c r="HT373" s="79" t="str">
        <f>IF(HR$9="", "", IF(AND(NOT('Personnel Details'!$N$15=""), $B373&gt;='Personnel Details'!$N$15), 'Personnel Details'!$Q$15, IF(AND(NOT('Personnel Details'!$I$15=""), $B373&gt;='Personnel Details'!$I$15), 'Personnel Details'!$L$15, 'Personnel Details'!$G$15)))</f>
        <v/>
      </c>
      <c r="HU373" s="59" t="str">
        <f t="shared" si="863"/>
        <v/>
      </c>
      <c r="HV373" s="53"/>
      <c r="HX373" s="78" t="str">
        <f>IF(HX$9="", "", IF(AND(NOT('Personnel Details'!$N$16=""), $B373&gt;='Personnel Details'!$N$16), 'Personnel Details'!$O$16, IF(AND(NOT('Personnel Details'!$I$16=""), $B373&gt;='Personnel Details'!$I$16), 'Personnel Details'!$J$16, 'Personnel Details'!$E$16)))</f>
        <v/>
      </c>
      <c r="HY373" s="59" t="str">
        <f>IF(HX$9="", "", IF(AND(NOT('Personnel Details'!$N$16=""), $B373&gt;='Personnel Details'!$N$16), IF('Personnel Details'!$P$16="","", 'Personnel Details'!$P$16), IF(AND(NOT('Personnel Details'!$I$16=""), $B373&gt;='Personnel Details'!$I$16), IF('Personnel Details'!$K$16="", "", 'Personnel Details'!$K$16), IF('Personnel Details'!$F$16="", "", 'Personnel Details'!$F$16))))</f>
        <v/>
      </c>
      <c r="HZ373" s="79" t="str">
        <f>IF(HX$9="", "", IF(AND(NOT('Personnel Details'!$N$16=""), $B373&gt;='Personnel Details'!$N$16), 'Personnel Details'!$Q$16, IF(AND(NOT('Personnel Details'!$I$16=""), $B373&gt;='Personnel Details'!$I$16), 'Personnel Details'!$L$16, 'Personnel Details'!$G$16)))</f>
        <v/>
      </c>
      <c r="IA373" s="59" t="str">
        <f t="shared" si="864"/>
        <v/>
      </c>
      <c r="IB373" s="53"/>
      <c r="ID373" s="78" t="str">
        <f>IF(ID$9="", "", IF(AND(NOT('Personnel Details'!$N$17=""), $B373&gt;='Personnel Details'!$N$17), 'Personnel Details'!$O$17, IF(AND(NOT('Personnel Details'!$I$17=""), $B373&gt;='Personnel Details'!$I$17), 'Personnel Details'!$J$17, 'Personnel Details'!$E$17)))</f>
        <v/>
      </c>
      <c r="IE373" s="59" t="str">
        <f>IF(ID$9="", "", IF(AND(NOT('Personnel Details'!$N$17=""), $B373&gt;='Personnel Details'!$N$17), IF('Personnel Details'!$P$17="","", 'Personnel Details'!$P$17), IF(AND(NOT('Personnel Details'!$I$17=""), $B373&gt;='Personnel Details'!$I$17), IF('Personnel Details'!$K$17="", "", 'Personnel Details'!$K$17), IF('Personnel Details'!$F$17="", "", 'Personnel Details'!$F$17))))</f>
        <v/>
      </c>
      <c r="IF373" s="79" t="str">
        <f>IF(ID$9="", "", IF(AND(NOT('Personnel Details'!$N$17=""), $B373&gt;='Personnel Details'!$N$17), 'Personnel Details'!$Q$17, IF(AND(NOT('Personnel Details'!$I$17=""), $B373&gt;='Personnel Details'!$I$17), 'Personnel Details'!$L$17, 'Personnel Details'!$G$17)))</f>
        <v/>
      </c>
      <c r="IG373" s="59" t="str">
        <f t="shared" si="865"/>
        <v/>
      </c>
      <c r="IH373" s="53"/>
      <c r="IJ373" s="78" t="str">
        <f>IF(IJ$9="", "", IF(AND(NOT('Personnel Details'!$N$18=""), $B373&gt;='Personnel Details'!$N$18), 'Personnel Details'!$O$18, IF(AND(NOT('Personnel Details'!$I$18=""), $B373&gt;='Personnel Details'!$I$18), 'Personnel Details'!$J$18, 'Personnel Details'!$E$18)))</f>
        <v/>
      </c>
      <c r="IK373" s="59" t="str">
        <f>IF(IJ$9="", "", IF(AND(NOT('Personnel Details'!$N$18=""), $B373&gt;='Personnel Details'!$N$18), IF('Personnel Details'!$P$18="","", 'Personnel Details'!$P$18), IF(AND(NOT('Personnel Details'!$I$18=""), $B373&gt;='Personnel Details'!$I$18), IF('Personnel Details'!$K$18="", "", 'Personnel Details'!$K$18), IF('Personnel Details'!$F$18="", "", 'Personnel Details'!$F$18))))</f>
        <v/>
      </c>
      <c r="IL373" s="79" t="str">
        <f>IF(IJ$9="", "", IF(AND(NOT('Personnel Details'!$N$18=""), $B373&gt;='Personnel Details'!$N$18), 'Personnel Details'!$Q$18, IF(AND(NOT('Personnel Details'!$I$18=""), $B373&gt;='Personnel Details'!$I$18), 'Personnel Details'!$L$18, 'Personnel Details'!$G$18)))</f>
        <v/>
      </c>
      <c r="IM373" s="59" t="str">
        <f t="shared" si="866"/>
        <v/>
      </c>
      <c r="IN373" s="53"/>
      <c r="IP373" s="78" t="str">
        <f>IF(IP$9="", "", IF(AND(NOT('Personnel Details'!$N$19=""), $B373&gt;='Personnel Details'!$N$19), 'Personnel Details'!$O$19, IF(AND(NOT('Personnel Details'!$I$19=""), $B373&gt;='Personnel Details'!$I$19), 'Personnel Details'!$J$19, 'Personnel Details'!$E$19)))</f>
        <v/>
      </c>
      <c r="IQ373" s="59" t="str">
        <f>IF(IP$9="", "", IF(AND(NOT('Personnel Details'!$N$19=""), $B373&gt;='Personnel Details'!$N$19), IF('Personnel Details'!$P$19="","", 'Personnel Details'!$P$19), IF(AND(NOT('Personnel Details'!$I$19=""), $B373&gt;='Personnel Details'!$I$19), IF('Personnel Details'!$K$19="", "", 'Personnel Details'!$K$19), IF('Personnel Details'!$F$19="", "", 'Personnel Details'!$F$19))))</f>
        <v/>
      </c>
      <c r="IR373" s="79" t="str">
        <f>IF(IP$9="", "", IF(AND(NOT('Personnel Details'!$N$19=""), $B373&gt;='Personnel Details'!$N$19), 'Personnel Details'!$Q$19, IF(AND(NOT('Personnel Details'!$I$19=""), $B373&gt;='Personnel Details'!$I$19), 'Personnel Details'!$L$19, 'Personnel Details'!$G$19)))</f>
        <v/>
      </c>
      <c r="IS373" s="59" t="str">
        <f t="shared" si="867"/>
        <v/>
      </c>
      <c r="IT373" s="53"/>
      <c r="IV373" s="78" t="str">
        <f>IF(IV$9="", "", IF(AND(NOT('Personnel Details'!$N$20=""), $B373&gt;='Personnel Details'!$N$20), 'Personnel Details'!$O$20, IF(AND(NOT('Personnel Details'!$I$20=""), $B373&gt;='Personnel Details'!$I$20), 'Personnel Details'!$J$20, 'Personnel Details'!$E$20)))</f>
        <v/>
      </c>
      <c r="IW373" s="59" t="str">
        <f>IF(IV$9="", "", IF(AND(NOT('Personnel Details'!$N$20=""), $B373&gt;='Personnel Details'!$N$20), IF('Personnel Details'!$P$20="","", 'Personnel Details'!$P$20), IF(AND(NOT('Personnel Details'!$I$20=""), $B373&gt;='Personnel Details'!$I$20), IF('Personnel Details'!$K$20="", "", 'Personnel Details'!$K$20), IF('Personnel Details'!$F$20="", "", 'Personnel Details'!$F$20))))</f>
        <v/>
      </c>
      <c r="IX373" s="79" t="str">
        <f>IF(IV$9="", "", IF(AND(NOT('Personnel Details'!$N$20=""), $B373&gt;='Personnel Details'!$N$20), 'Personnel Details'!$Q$20, IF(AND(NOT('Personnel Details'!$I$20=""), $B373&gt;='Personnel Details'!$I$20), 'Personnel Details'!$L$20, 'Personnel Details'!$G$20)))</f>
        <v/>
      </c>
      <c r="IY373" s="59" t="str">
        <f t="shared" si="868"/>
        <v/>
      </c>
      <c r="IZ373" s="53"/>
      <c r="JB373" s="78" t="str">
        <f>IF(JB$9="", "", IF(AND(NOT('Personnel Details'!$N$21=""), $B373&gt;='Personnel Details'!$N$21), 'Personnel Details'!$O$21, IF(AND(NOT('Personnel Details'!$I$21=""), $B373&gt;='Personnel Details'!$I$21), 'Personnel Details'!$J$21, 'Personnel Details'!$E$21)))</f>
        <v/>
      </c>
      <c r="JC373" s="59" t="str">
        <f>IF(JB$9="", "", IF(AND(NOT('Personnel Details'!$N$21=""), $B373&gt;='Personnel Details'!$N$21), IF('Personnel Details'!$P$21="","", 'Personnel Details'!$P$21), IF(AND(NOT('Personnel Details'!$I$21=""), $B373&gt;='Personnel Details'!$I$21), IF('Personnel Details'!$K$21="", "", 'Personnel Details'!$K$21), IF('Personnel Details'!$F$21="", "", 'Personnel Details'!$F$21))))</f>
        <v/>
      </c>
      <c r="JD373" s="79" t="str">
        <f>IF(JB$9="", "", IF(AND(NOT('Personnel Details'!$N$21=""), $B373&gt;='Personnel Details'!$N$21), 'Personnel Details'!$Q$21, IF(AND(NOT('Personnel Details'!$I$21=""), $B373&gt;='Personnel Details'!$I$21), 'Personnel Details'!$L$21, 'Personnel Details'!$G$21)))</f>
        <v/>
      </c>
      <c r="JE373" s="59" t="str">
        <f t="shared" si="869"/>
        <v/>
      </c>
      <c r="JF373" s="53"/>
      <c r="JH373" s="78" t="str">
        <f>IF(JH$9="", "", IF(AND(NOT('Personnel Details'!$N$22=""), $B373&gt;='Personnel Details'!$N$22), 'Personnel Details'!$O$22, IF(AND(NOT('Personnel Details'!$I$22=""), $B373&gt;='Personnel Details'!$I$22), 'Personnel Details'!$J$22, 'Personnel Details'!$E$22)))</f>
        <v/>
      </c>
      <c r="JI373" s="59" t="str">
        <f>IF(JH$9="", "", IF(AND(NOT('Personnel Details'!$N$22=""), $B373&gt;='Personnel Details'!$N$22), IF('Personnel Details'!$P$22="","", 'Personnel Details'!$P$22), IF(AND(NOT('Personnel Details'!$I$22=""), $B373&gt;='Personnel Details'!$I$22), IF('Personnel Details'!$K$22="", "", 'Personnel Details'!$K$22), IF('Personnel Details'!$F$22="", "", 'Personnel Details'!$F$22))))</f>
        <v/>
      </c>
      <c r="JJ373" s="79" t="str">
        <f>IF(JH$9="", "", IF(AND(NOT('Personnel Details'!$N$22=""), $B373&gt;='Personnel Details'!$N$22), 'Personnel Details'!$Q$22, IF(AND(NOT('Personnel Details'!$I$22=""), $B373&gt;='Personnel Details'!$I$22), 'Personnel Details'!$L$22, 'Personnel Details'!$G$22)))</f>
        <v/>
      </c>
      <c r="JK373" s="59" t="str">
        <f t="shared" si="870"/>
        <v/>
      </c>
      <c r="JL373" s="53"/>
      <c r="JN373" s="78" t="str">
        <f>IF(JN$9="", "", IF(AND(NOT('Personnel Details'!$N$23=""), $B373&gt;='Personnel Details'!$N$23), 'Personnel Details'!$O$23, IF(AND(NOT('Personnel Details'!$I$23=""), $B373&gt;='Personnel Details'!$I$23), 'Personnel Details'!$J$23, 'Personnel Details'!$E$23)))</f>
        <v/>
      </c>
      <c r="JO373" s="59" t="str">
        <f>IF(JN$9="", "", IF(AND(NOT('Personnel Details'!$N$23=""), $B373&gt;='Personnel Details'!$N$23), IF('Personnel Details'!$P$23="","", 'Personnel Details'!$P$23), IF(AND(NOT('Personnel Details'!$I$23=""), $B373&gt;='Personnel Details'!$I$23), IF('Personnel Details'!$K$23="", "", 'Personnel Details'!$K$23), IF('Personnel Details'!$F$23="", "", 'Personnel Details'!$F$23))))</f>
        <v/>
      </c>
      <c r="JP373" s="79" t="str">
        <f>IF(JN$9="", "", IF(AND(NOT('Personnel Details'!$N$23=""), $B373&gt;='Personnel Details'!$N$23), 'Personnel Details'!$Q$23, IF(AND(NOT('Personnel Details'!$I$23=""), $B373&gt;='Personnel Details'!$I$23), 'Personnel Details'!$L$23, 'Personnel Details'!$G$23)))</f>
        <v/>
      </c>
      <c r="JQ373" s="59" t="str">
        <f t="shared" si="871"/>
        <v/>
      </c>
      <c r="JR373" s="53"/>
      <c r="JT373" s="78" t="str">
        <f>IF(JT$9="", "", IF(AND(NOT('Personnel Details'!$N$24=""), $B373&gt;='Personnel Details'!$N$24), 'Personnel Details'!$O$24, IF(AND(NOT('Personnel Details'!$I$24=""), $B373&gt;='Personnel Details'!$I$24), 'Personnel Details'!$J$24, 'Personnel Details'!$E$24)))</f>
        <v/>
      </c>
      <c r="JU373" s="59" t="str">
        <f>IF(JT$9="", "", IF(AND(NOT('Personnel Details'!$N$24=""), $B373&gt;='Personnel Details'!$N$24), IF('Personnel Details'!$P$24="","", 'Personnel Details'!$P$24), IF(AND(NOT('Personnel Details'!$I$24=""), $B373&gt;='Personnel Details'!$I$24), IF('Personnel Details'!$K$24="", "", 'Personnel Details'!$K$24), IF('Personnel Details'!$F$24="", "", 'Personnel Details'!$F$24))))</f>
        <v/>
      </c>
      <c r="JV373" s="79" t="str">
        <f>IF(JT$9="", "", IF(AND(NOT('Personnel Details'!$N$24=""), $B373&gt;='Personnel Details'!$N$24), 'Personnel Details'!$Q$24, IF(AND(NOT('Personnel Details'!$I$24=""), $B373&gt;='Personnel Details'!$I$24), 'Personnel Details'!$L$24, 'Personnel Details'!$G$24)))</f>
        <v/>
      </c>
      <c r="JW373" s="59" t="str">
        <f t="shared" si="872"/>
        <v/>
      </c>
      <c r="JX373" s="53"/>
      <c r="JZ373" s="78" t="str">
        <f>IF(JZ$9="", "", IF(AND(NOT('Personnel Details'!$N$25=""), $B373&gt;='Personnel Details'!$N$25), 'Personnel Details'!$O$25, IF(AND(NOT('Personnel Details'!$I$25=""), $B373&gt;='Personnel Details'!$I$25), 'Personnel Details'!$J$25, 'Personnel Details'!$E$25)))</f>
        <v/>
      </c>
      <c r="KA373" s="59" t="str">
        <f>IF(JZ$9="", "", IF(AND(NOT('Personnel Details'!$N$25=""), $B373&gt;='Personnel Details'!$N$25), IF('Personnel Details'!$P$25="","", 'Personnel Details'!$P$25), IF(AND(NOT('Personnel Details'!$I$25=""), $B373&gt;='Personnel Details'!$I$25), IF('Personnel Details'!$K$25="", "", 'Personnel Details'!$K$25), IF('Personnel Details'!$F$25="", "", 'Personnel Details'!$F$25))))</f>
        <v/>
      </c>
      <c r="KB373" s="79" t="str">
        <f>IF(JZ$9="", "", IF(AND(NOT('Personnel Details'!$N$25=""), $B373&gt;='Personnel Details'!$N$25), 'Personnel Details'!$Q$25, IF(AND(NOT('Personnel Details'!$I$25=""), $B373&gt;='Personnel Details'!$I$25), 'Personnel Details'!$L$25, 'Personnel Details'!$G$25)))</f>
        <v/>
      </c>
      <c r="KC373" s="59" t="str">
        <f t="shared" si="873"/>
        <v/>
      </c>
      <c r="KD373" s="53"/>
      <c r="KF373" s="78" t="str">
        <f>IF(KF$9="", "", IF(AND(NOT('Personnel Details'!$N$26=""), $B373&gt;='Personnel Details'!$N$26), 'Personnel Details'!$O$26, IF(AND(NOT('Personnel Details'!$I$26=""), $B373&gt;='Personnel Details'!$I$26), 'Personnel Details'!$J$26, 'Personnel Details'!$E$26)))</f>
        <v/>
      </c>
      <c r="KG373" s="59" t="str">
        <f>IF(KF$9="", "", IF(AND(NOT('Personnel Details'!$N$26=""), $B373&gt;='Personnel Details'!$N$26), IF('Personnel Details'!$P$26="","", 'Personnel Details'!$P$26), IF(AND(NOT('Personnel Details'!$I$26=""), $B373&gt;='Personnel Details'!$I$26), IF('Personnel Details'!$K$26="", "", 'Personnel Details'!$K$26), IF('Personnel Details'!$F$26="", "", 'Personnel Details'!$F$26))))</f>
        <v/>
      </c>
      <c r="KH373" s="79" t="str">
        <f>IF(KF$9="", "", IF(AND(NOT('Personnel Details'!$N$26=""), $B373&gt;='Personnel Details'!$N$26), 'Personnel Details'!$Q$26, IF(AND(NOT('Personnel Details'!$I$26=""), $B373&gt;='Personnel Details'!$I$26), 'Personnel Details'!$L$26, 'Personnel Details'!$G$26)))</f>
        <v/>
      </c>
      <c r="KI373" s="59" t="str">
        <f t="shared" si="874"/>
        <v/>
      </c>
      <c r="KJ373" s="53"/>
      <c r="KL373" s="78" t="str">
        <f>IF(KL$9="", "", IF(AND(NOT('Personnel Details'!$N$27=""), $B373&gt;='Personnel Details'!$N$27), 'Personnel Details'!$O$27, IF(AND(NOT('Personnel Details'!$I$27=""), $B373&gt;='Personnel Details'!$I$27), 'Personnel Details'!$J$27, 'Personnel Details'!$E$27)))</f>
        <v/>
      </c>
      <c r="KM373" s="59" t="str">
        <f>IF(KL$9="", "", IF(AND(NOT('Personnel Details'!$N$27=""), $B373&gt;='Personnel Details'!$N$27), IF('Personnel Details'!$P$27="","", 'Personnel Details'!$P$27), IF(AND(NOT('Personnel Details'!$I$27=""), $B373&gt;='Personnel Details'!$I$27), IF('Personnel Details'!$K$27="", "", 'Personnel Details'!$K$27), IF('Personnel Details'!$F$27="", "", 'Personnel Details'!$F$27))))</f>
        <v/>
      </c>
      <c r="KN373" s="79" t="str">
        <f>IF(KL$9="", "", IF(AND(NOT('Personnel Details'!$N$27=""), $B373&gt;='Personnel Details'!$N$27), 'Personnel Details'!$Q$27, IF(AND(NOT('Personnel Details'!$I$27=""), $B373&gt;='Personnel Details'!$I$27), 'Personnel Details'!$L$27, 'Personnel Details'!$G$27)))</f>
        <v/>
      </c>
      <c r="KO373" s="59" t="str">
        <f t="shared" si="875"/>
        <v/>
      </c>
      <c r="KP373" s="53"/>
      <c r="KR373" s="78" t="str">
        <f>IF(KR$9="", "", IF(AND(NOT('Personnel Details'!$N$28=""), $B373&gt;='Personnel Details'!$N$28), 'Personnel Details'!$O$28, IF(AND(NOT('Personnel Details'!$I$28=""), $B373&gt;='Personnel Details'!$I$28), 'Personnel Details'!$J$28, 'Personnel Details'!$E$28)))</f>
        <v/>
      </c>
      <c r="KS373" s="59" t="str">
        <f>IF(KR$9="", "", IF(AND(NOT('Personnel Details'!$N$28=""), $B373&gt;='Personnel Details'!$N$28), IF('Personnel Details'!$P$28="","", 'Personnel Details'!$P$28), IF(AND(NOT('Personnel Details'!$I$28=""), $B373&gt;='Personnel Details'!$I$28), IF('Personnel Details'!$K$28="", "", 'Personnel Details'!$K$28), IF('Personnel Details'!$F$28="", "", 'Personnel Details'!$F$28))))</f>
        <v/>
      </c>
      <c r="KT373" s="79" t="str">
        <f>IF(KR$9="", "", IF(AND(NOT('Personnel Details'!$N$28=""), $B373&gt;='Personnel Details'!$N$28), 'Personnel Details'!$Q$28, IF(AND(NOT('Personnel Details'!$I$28=""), $B373&gt;='Personnel Details'!$I$28), 'Personnel Details'!$L$28, 'Personnel Details'!$G$28)))</f>
        <v/>
      </c>
      <c r="KU373" s="59" t="str">
        <f t="shared" si="876"/>
        <v/>
      </c>
      <c r="KV373" s="53"/>
      <c r="KX373" s="78" t="str">
        <f>IF(KX$9="", "", IF(AND(NOT('Personnel Details'!$N$29=""), $B373&gt;='Personnel Details'!$N$29), 'Personnel Details'!$O$29, IF(AND(NOT('Personnel Details'!$I$29=""), $B373&gt;='Personnel Details'!$I$29), 'Personnel Details'!$J$29, 'Personnel Details'!$E$29)))</f>
        <v/>
      </c>
      <c r="KY373" s="59" t="str">
        <f>IF(KX$9="", "", IF(AND(NOT('Personnel Details'!$N$29=""), $B373&gt;='Personnel Details'!$N$29), IF('Personnel Details'!$P$29="","", 'Personnel Details'!$P$29), IF(AND(NOT('Personnel Details'!$I$29=""), $B373&gt;='Personnel Details'!$I$29), IF('Personnel Details'!$K$29="", "", 'Personnel Details'!$K$29), IF('Personnel Details'!$F$29="", "", 'Personnel Details'!$F$29))))</f>
        <v/>
      </c>
      <c r="KZ373" s="79" t="str">
        <f>IF(KX$9="", "", IF(AND(NOT('Personnel Details'!$N$29=""), $B373&gt;='Personnel Details'!$N$29), 'Personnel Details'!$Q$29, IF(AND(NOT('Personnel Details'!$I$29=""), $B373&gt;='Personnel Details'!$I$29), 'Personnel Details'!$L$29, 'Personnel Details'!$G$29)))</f>
        <v/>
      </c>
      <c r="LA373" s="59" t="str">
        <f t="shared" si="877"/>
        <v/>
      </c>
      <c r="LB373" s="53"/>
      <c r="LD373" s="78" t="str">
        <f>IF(LD$9="", "", IF(AND(NOT('Personnel Details'!$N$30=""), $B373&gt;='Personnel Details'!$N$30), 'Personnel Details'!$O$30, IF(AND(NOT('Personnel Details'!$I$30=""), $B373&gt;='Personnel Details'!$I$30), 'Personnel Details'!$J$30, 'Personnel Details'!$E$30)))</f>
        <v/>
      </c>
      <c r="LE373" s="59" t="str">
        <f>IF(LD$9="", "", IF(AND(NOT('Personnel Details'!$N$30=""), $B373&gt;='Personnel Details'!$N$30), IF('Personnel Details'!$P$30="","", 'Personnel Details'!$P$30), IF(AND(NOT('Personnel Details'!$I$30=""), $B373&gt;='Personnel Details'!$I$30), IF('Personnel Details'!$K$30="", "", 'Personnel Details'!$K$30), IF('Personnel Details'!$F$30="", "", 'Personnel Details'!$F$30))))</f>
        <v/>
      </c>
      <c r="LF373" s="79" t="str">
        <f>IF(LD$9="", "", IF(AND(NOT('Personnel Details'!$N$30=""), $B373&gt;='Personnel Details'!$N$30), 'Personnel Details'!$Q$30, IF(AND(NOT('Personnel Details'!$I$30=""), $B373&gt;='Personnel Details'!$I$30), 'Personnel Details'!$L$30, 'Personnel Details'!$G$30)))</f>
        <v/>
      </c>
      <c r="LG373" s="59" t="str">
        <f t="shared" si="878"/>
        <v/>
      </c>
      <c r="LH373" s="53"/>
      <c r="LJ373" s="78" t="str">
        <f>IF(LJ$9="", "", IF(AND(NOT('Personnel Details'!$N$31=""), $B373&gt;='Personnel Details'!$N$31), 'Personnel Details'!$O$31, IF(AND(NOT('Personnel Details'!$I$31=""), $B373&gt;='Personnel Details'!$I$31), 'Personnel Details'!$J$31, 'Personnel Details'!$E$31)))</f>
        <v/>
      </c>
      <c r="LK373" s="59" t="str">
        <f>IF(LJ$9="", "", IF(AND(NOT('Personnel Details'!$N$31=""), $B373&gt;='Personnel Details'!$N$31), IF('Personnel Details'!$P$31="","", 'Personnel Details'!$P$31), IF(AND(NOT('Personnel Details'!$I$31=""), $B373&gt;='Personnel Details'!$I$31), IF('Personnel Details'!$K$31="", "", 'Personnel Details'!$K$31), IF('Personnel Details'!$F$31="", "", 'Personnel Details'!$F$31))))</f>
        <v/>
      </c>
      <c r="LL373" s="79" t="str">
        <f>IF(LJ$9="", "", IF(AND(NOT('Personnel Details'!$N$31=""), $B373&gt;='Personnel Details'!$N$31), 'Personnel Details'!$Q$31, IF(AND(NOT('Personnel Details'!$I$31=""), $B373&gt;='Personnel Details'!$I$31), 'Personnel Details'!$L$31, 'Personnel Details'!$G$31)))</f>
        <v/>
      </c>
      <c r="LM373" s="59" t="str">
        <f t="shared" si="879"/>
        <v/>
      </c>
      <c r="LN373" s="53"/>
      <c r="LP373" s="78" t="str">
        <f>IF(LP$9="", "", IF(AND(NOT('Personnel Details'!$N$32=""), $B373&gt;='Personnel Details'!$N$32), 'Personnel Details'!$O$32, IF(AND(NOT('Personnel Details'!$I$32=""), $B373&gt;='Personnel Details'!$I$32), 'Personnel Details'!$J$32, 'Personnel Details'!$E$32)))</f>
        <v/>
      </c>
      <c r="LQ373" s="59" t="str">
        <f>IF(LP$9="", "", IF(AND(NOT('Personnel Details'!$N$32=""), $B373&gt;='Personnel Details'!$N$32), IF('Personnel Details'!$P$32="","", 'Personnel Details'!$P$32), IF(AND(NOT('Personnel Details'!$I$32=""), $B373&gt;='Personnel Details'!$I$32), IF('Personnel Details'!$K$32="", "", 'Personnel Details'!$K$32), IF('Personnel Details'!$F$32="", "", 'Personnel Details'!$F$32))))</f>
        <v/>
      </c>
      <c r="LR373" s="79" t="str">
        <f>IF(LP$9="", "", IF(AND(NOT('Personnel Details'!$N$32=""), $B373&gt;='Personnel Details'!$N$32), 'Personnel Details'!$Q$32, IF(AND(NOT('Personnel Details'!$I$32=""), $B373&gt;='Personnel Details'!$I$32), 'Personnel Details'!$L$32, 'Personnel Details'!$G$32)))</f>
        <v/>
      </c>
      <c r="LS373" s="59" t="str">
        <f t="shared" si="880"/>
        <v/>
      </c>
      <c r="LT373" s="53"/>
      <c r="LV373" s="78" t="str">
        <f>IF(LV$9="", "", IF(AND(NOT('Personnel Details'!$N$33=""), $B373&gt;='Personnel Details'!$N$33), 'Personnel Details'!$O$33, IF(AND(NOT('Personnel Details'!$I$33=""), $B373&gt;='Personnel Details'!$I$33), 'Personnel Details'!$J$33, 'Personnel Details'!$E$33)))</f>
        <v/>
      </c>
      <c r="LW373" s="59" t="str">
        <f>IF(LV$9="", "", IF(AND(NOT('Personnel Details'!$N$33=""), $B373&gt;='Personnel Details'!$N$33), IF('Personnel Details'!$P$33="","", 'Personnel Details'!$P$33), IF(AND(NOT('Personnel Details'!$I$33=""), $B373&gt;='Personnel Details'!$I$33), IF('Personnel Details'!$K$33="", "", 'Personnel Details'!$K$33), IF('Personnel Details'!$F$33="", "", 'Personnel Details'!$F$33))))</f>
        <v/>
      </c>
      <c r="LX373" s="79" t="str">
        <f>IF(LV$9="", "", IF(AND(NOT('Personnel Details'!$N$33=""), $B373&gt;='Personnel Details'!$N$33), 'Personnel Details'!$Q$33, IF(AND(NOT('Personnel Details'!$I$33=""), $B373&gt;='Personnel Details'!$I$33), 'Personnel Details'!$L$33, 'Personnel Details'!$G$33)))</f>
        <v/>
      </c>
      <c r="LY373" s="59" t="str">
        <f t="shared" si="881"/>
        <v/>
      </c>
      <c r="LZ373" s="53"/>
      <c r="MB373" s="78" t="str">
        <f>IF(MB$9="", "", IF(AND(NOT('Personnel Details'!$N$34=""), $B373&gt;='Personnel Details'!$N$34), 'Personnel Details'!$O$34, IF(AND(NOT('Personnel Details'!$I$34=""), $B373&gt;='Personnel Details'!$I$34), 'Personnel Details'!$J$34, 'Personnel Details'!$E$34)))</f>
        <v/>
      </c>
      <c r="MC373" s="59" t="str">
        <f>IF(MB$9="", "", IF(AND(NOT('Personnel Details'!$N$34=""), $B373&gt;='Personnel Details'!$N$34), IF('Personnel Details'!$P$34="","", 'Personnel Details'!$P$34), IF(AND(NOT('Personnel Details'!$I$34=""), $B373&gt;='Personnel Details'!$I$34), IF('Personnel Details'!$K$34="", "", 'Personnel Details'!$K$34), IF('Personnel Details'!$F$34="", "", 'Personnel Details'!$F$34))))</f>
        <v/>
      </c>
      <c r="MD373" s="79" t="str">
        <f>IF(MB$9="", "", IF(AND(NOT('Personnel Details'!$N$34=""), $B373&gt;='Personnel Details'!$N$34), 'Personnel Details'!$Q$34, IF(AND(NOT('Personnel Details'!$I$34=""), $B373&gt;='Personnel Details'!$I$34), 'Personnel Details'!$L$34, 'Personnel Details'!$G$34)))</f>
        <v/>
      </c>
      <c r="ME373" s="59" t="str">
        <f t="shared" si="882"/>
        <v/>
      </c>
      <c r="MF373" s="53"/>
      <c r="MH373" s="78" t="str">
        <f>IF(MH$9="", "", IF(AND(NOT('Personnel Details'!$N$35=""), $B373&gt;='Personnel Details'!$N$35), 'Personnel Details'!$O$35, IF(AND(NOT('Personnel Details'!$I$35=""), $B373&gt;='Personnel Details'!$I$35), 'Personnel Details'!$J$35, 'Personnel Details'!$E$35)))</f>
        <v/>
      </c>
      <c r="MI373" s="59" t="str">
        <f>IF(MH$9="", "", IF(AND(NOT('Personnel Details'!$N$35=""), $B373&gt;='Personnel Details'!$N$35), IF('Personnel Details'!$P$35="","", 'Personnel Details'!$P$35), IF(AND(NOT('Personnel Details'!$I$35=""), $B373&gt;='Personnel Details'!$I$35), IF('Personnel Details'!$K$35="", "", 'Personnel Details'!$K$35), IF('Personnel Details'!$F$35="", "", 'Personnel Details'!$F$35))))</f>
        <v/>
      </c>
      <c r="MJ373" s="79" t="str">
        <f>IF(MH$9="", "", IF(AND(NOT('Personnel Details'!$N$35=""), $B373&gt;='Personnel Details'!$N$35), 'Personnel Details'!$Q$35, IF(AND(NOT('Personnel Details'!$I$35=""), $B373&gt;='Personnel Details'!$I$35), 'Personnel Details'!$L$35, 'Personnel Details'!$G$35)))</f>
        <v/>
      </c>
      <c r="MK373" s="59" t="str">
        <f t="shared" si="883"/>
        <v/>
      </c>
      <c r="ML373" s="53"/>
      <c r="MN373" s="78" t="str">
        <f>IF(MN$9="", "", IF(AND(NOT('Personnel Details'!$N$36=""), $B373&gt;='Personnel Details'!$N$36), 'Personnel Details'!$O$36, IF(AND(NOT('Personnel Details'!$I$36=""), $B373&gt;='Personnel Details'!$I$36), 'Personnel Details'!$J$36, 'Personnel Details'!$E$36)))</f>
        <v/>
      </c>
      <c r="MO373" s="59" t="str">
        <f>IF(MN$9="", "", IF(AND(NOT('Personnel Details'!$N$36=""), $B373&gt;='Personnel Details'!$N$36), IF('Personnel Details'!$P$36="","", 'Personnel Details'!$P$36), IF(AND(NOT('Personnel Details'!$I$36=""), $B373&gt;='Personnel Details'!$I$36), IF('Personnel Details'!$K$36="", "", 'Personnel Details'!$K$36), IF('Personnel Details'!$F$36="", "", 'Personnel Details'!$F$36))))</f>
        <v/>
      </c>
      <c r="MP373" s="79" t="str">
        <f>IF(MN$9="", "", IF(AND(NOT('Personnel Details'!$N$36=""), $B373&gt;='Personnel Details'!$N$36), 'Personnel Details'!$Q$36, IF(AND(NOT('Personnel Details'!$I$36=""), $B373&gt;='Personnel Details'!$I$36), 'Personnel Details'!$L$36, 'Personnel Details'!$G$36)))</f>
        <v/>
      </c>
      <c r="MQ373" s="59" t="str">
        <f t="shared" si="884"/>
        <v/>
      </c>
      <c r="MR373" s="53"/>
      <c r="MT373" s="78" t="str">
        <f>IF(MT$9="", "", IF(AND(NOT('Personnel Details'!$N$37=""), $B373&gt;='Personnel Details'!$N$37), 'Personnel Details'!$O$37, IF(AND(NOT('Personnel Details'!$I$37=""), $B373&gt;='Personnel Details'!$I$37), 'Personnel Details'!$J$37, 'Personnel Details'!$E$37)))</f>
        <v/>
      </c>
      <c r="MU373" s="59" t="str">
        <f>IF(MT$9="", "", IF(AND(NOT('Personnel Details'!$N$37=""), $B373&gt;='Personnel Details'!$N$37), IF('Personnel Details'!$P$37="","", 'Personnel Details'!$P$37), IF(AND(NOT('Personnel Details'!$I$37=""), $B373&gt;='Personnel Details'!$I$37), IF('Personnel Details'!$K$37="", "", 'Personnel Details'!$K$37), IF('Personnel Details'!$F$37="", "", 'Personnel Details'!$F$37))))</f>
        <v/>
      </c>
      <c r="MV373" s="79" t="str">
        <f>IF(MT$9="", "", IF(AND(NOT('Personnel Details'!$N$37=""), $B373&gt;='Personnel Details'!$N$37), 'Personnel Details'!$Q$37, IF(AND(NOT('Personnel Details'!$I$37=""), $B373&gt;='Personnel Details'!$I$37), 'Personnel Details'!$L$37, 'Personnel Details'!$G$37)))</f>
        <v/>
      </c>
      <c r="MW373" s="59" t="str">
        <f t="shared" si="885"/>
        <v/>
      </c>
      <c r="MX373" s="53"/>
      <c r="MZ373" s="78" t="str">
        <f>IF(MZ$9="", "", IF(AND(NOT('Personnel Details'!$N$38=""), $B373&gt;='Personnel Details'!$N$38), 'Personnel Details'!$O$38, IF(AND(NOT('Personnel Details'!$I$38=""), $B373&gt;='Personnel Details'!$I$38), 'Personnel Details'!$J$38, 'Personnel Details'!$E$38)))</f>
        <v/>
      </c>
      <c r="NA373" s="59" t="str">
        <f>IF(MZ$9="", "", IF(AND(NOT('Personnel Details'!$N$38=""), $B373&gt;='Personnel Details'!$N$38), IF('Personnel Details'!$P$38="","", 'Personnel Details'!$P$38), IF(AND(NOT('Personnel Details'!$I$38=""), $B373&gt;='Personnel Details'!$I$38), IF('Personnel Details'!$K$38="", "", 'Personnel Details'!$K$38), IF('Personnel Details'!$F$38="", "", 'Personnel Details'!$F$38))))</f>
        <v/>
      </c>
      <c r="NB373" s="79" t="str">
        <f>IF(MZ$9="", "", IF(AND(NOT('Personnel Details'!$N$38=""), $B373&gt;='Personnel Details'!$N$38), 'Personnel Details'!$Q$38, IF(AND(NOT('Personnel Details'!$I$38=""), $B373&gt;='Personnel Details'!$I$38), 'Personnel Details'!$L$38, 'Personnel Details'!$G$38)))</f>
        <v/>
      </c>
      <c r="NC373" s="59" t="str">
        <f t="shared" si="886"/>
        <v/>
      </c>
      <c r="ND373" s="53"/>
      <c r="NF373" s="78" t="str">
        <f>IF(NF$9="", "", IF(AND(NOT('Personnel Details'!$N$39=""), $B373&gt;='Personnel Details'!$N$39), 'Personnel Details'!$O$39, IF(AND(NOT('Personnel Details'!$I$39=""), $B373&gt;='Personnel Details'!$I$39), 'Personnel Details'!$J$39, 'Personnel Details'!$E$39)))</f>
        <v/>
      </c>
      <c r="NG373" s="59" t="str">
        <f>IF(NF$9="", "", IF(AND(NOT('Personnel Details'!$N$39=""), $B373&gt;='Personnel Details'!$N$39), IF('Personnel Details'!$P$39="","", 'Personnel Details'!$P$39), IF(AND(NOT('Personnel Details'!$I$39=""), $B373&gt;='Personnel Details'!$I$39), IF('Personnel Details'!$K$39="", "", 'Personnel Details'!$K$39), IF('Personnel Details'!$F$39="", "", 'Personnel Details'!$F$39))))</f>
        <v/>
      </c>
      <c r="NH373" s="79" t="str">
        <f>IF(NF$9="", "", IF(AND(NOT('Personnel Details'!$N$39=""), $B373&gt;='Personnel Details'!$N$39), 'Personnel Details'!$Q$39, IF(AND(NOT('Personnel Details'!$I$39=""), $B373&gt;='Personnel Details'!$I$39), 'Personnel Details'!$L$39, 'Personnel Details'!$G$39)))</f>
        <v/>
      </c>
      <c r="NI373" s="59" t="str">
        <f t="shared" si="887"/>
        <v/>
      </c>
      <c r="NJ373" s="53"/>
      <c r="NL373" s="78" t="str">
        <f>IF(NL$9="", "", IF(AND(NOT('Personnel Details'!$N$40=""), $B373&gt;='Personnel Details'!$N$40), 'Personnel Details'!$O$40, IF(AND(NOT('Personnel Details'!$I$40=""), $B373&gt;='Personnel Details'!$I$40), 'Personnel Details'!$J$40, 'Personnel Details'!$E$40)))</f>
        <v/>
      </c>
      <c r="NM373" s="59" t="str">
        <f>IF(NL$9="", "", IF(AND(NOT('Personnel Details'!$N$40=""), $B373&gt;='Personnel Details'!$N$40), IF('Personnel Details'!$P$40="","", 'Personnel Details'!$P$40), IF(AND(NOT('Personnel Details'!$I$40=""), $B373&gt;='Personnel Details'!$I$40), IF('Personnel Details'!$K$40="", "", 'Personnel Details'!$K$40), IF('Personnel Details'!$F$40="", "", 'Personnel Details'!$F$40))))</f>
        <v/>
      </c>
      <c r="NN373" s="79" t="str">
        <f>IF(NL$9="", "", IF(AND(NOT('Personnel Details'!$N$40=""), $B373&gt;='Personnel Details'!$N$40), 'Personnel Details'!$Q$40, IF(AND(NOT('Personnel Details'!$I$40=""), $B373&gt;='Personnel Details'!$I$40), 'Personnel Details'!$L$40, 'Personnel Details'!$G$40)))</f>
        <v/>
      </c>
      <c r="NO373" s="59" t="str">
        <f t="shared" si="888"/>
        <v/>
      </c>
      <c r="NP373" s="53"/>
    </row>
    <row r="374" spans="1:380" x14ac:dyDescent="0.25">
      <c r="A374" s="32"/>
      <c r="B374" s="113" t="str">
        <f>IFERROR(IF(B373+1&gt;'Personnel Details'!$U$5, "", B373+1), "")</f>
        <v/>
      </c>
      <c r="C374" s="32"/>
      <c r="D374" s="120"/>
      <c r="E374" s="13" t="str">
        <f t="shared" si="767"/>
        <v/>
      </c>
      <c r="F374" s="13" t="str">
        <f t="shared" si="798"/>
        <v/>
      </c>
      <c r="G374" s="56" t="str">
        <f t="shared" si="889"/>
        <v/>
      </c>
      <c r="H374" s="16" t="str">
        <f t="shared" si="799"/>
        <v/>
      </c>
      <c r="I374" s="32"/>
      <c r="J374" s="120"/>
      <c r="K374" s="62" t="str">
        <f t="shared" si="768"/>
        <v/>
      </c>
      <c r="L374" s="62" t="str">
        <f t="shared" si="800"/>
        <v/>
      </c>
      <c r="M374" s="65" t="str">
        <f t="shared" si="890"/>
        <v/>
      </c>
      <c r="N374" s="68" t="str">
        <f t="shared" si="801"/>
        <v/>
      </c>
      <c r="O374" s="32"/>
      <c r="P374" s="120"/>
      <c r="Q374" s="62" t="str">
        <f t="shared" si="769"/>
        <v/>
      </c>
      <c r="R374" s="62" t="str">
        <f t="shared" si="802"/>
        <v/>
      </c>
      <c r="S374" s="65" t="str">
        <f t="shared" si="891"/>
        <v/>
      </c>
      <c r="T374" s="68" t="str">
        <f t="shared" si="803"/>
        <v/>
      </c>
      <c r="U374" s="32"/>
      <c r="V374" s="120"/>
      <c r="W374" s="62" t="str">
        <f t="shared" si="770"/>
        <v/>
      </c>
      <c r="X374" s="62" t="str">
        <f t="shared" si="804"/>
        <v/>
      </c>
      <c r="Y374" s="65" t="str">
        <f t="shared" si="892"/>
        <v/>
      </c>
      <c r="Z374" s="68" t="str">
        <f t="shared" si="805"/>
        <v/>
      </c>
      <c r="AA374" s="32"/>
      <c r="AB374" s="120"/>
      <c r="AC374" s="62" t="str">
        <f t="shared" si="771"/>
        <v/>
      </c>
      <c r="AD374" s="62" t="str">
        <f t="shared" si="806"/>
        <v/>
      </c>
      <c r="AE374" s="65" t="str">
        <f t="shared" si="893"/>
        <v/>
      </c>
      <c r="AF374" s="68" t="str">
        <f t="shared" si="807"/>
        <v/>
      </c>
      <c r="AG374" s="32"/>
      <c r="AH374" s="120"/>
      <c r="AI374" s="62" t="str">
        <f t="shared" si="772"/>
        <v/>
      </c>
      <c r="AJ374" s="62" t="str">
        <f t="shared" si="808"/>
        <v/>
      </c>
      <c r="AK374" s="65" t="str">
        <f t="shared" si="894"/>
        <v/>
      </c>
      <c r="AL374" s="68" t="str">
        <f t="shared" si="809"/>
        <v/>
      </c>
      <c r="AM374" s="32"/>
      <c r="AN374" s="120"/>
      <c r="AO374" s="62" t="str">
        <f t="shared" si="773"/>
        <v/>
      </c>
      <c r="AP374" s="62" t="str">
        <f t="shared" si="810"/>
        <v/>
      </c>
      <c r="AQ374" s="65" t="str">
        <f t="shared" si="895"/>
        <v/>
      </c>
      <c r="AR374" s="68" t="str">
        <f t="shared" si="811"/>
        <v/>
      </c>
      <c r="AS374" s="32"/>
      <c r="AT374" s="120"/>
      <c r="AU374" s="62" t="str">
        <f t="shared" si="774"/>
        <v/>
      </c>
      <c r="AV374" s="62" t="str">
        <f t="shared" si="812"/>
        <v/>
      </c>
      <c r="AW374" s="65" t="str">
        <f t="shared" si="896"/>
        <v/>
      </c>
      <c r="AX374" s="68" t="str">
        <f t="shared" si="813"/>
        <v/>
      </c>
      <c r="AY374" s="32"/>
      <c r="AZ374" s="120"/>
      <c r="BA374" s="62" t="str">
        <f t="shared" si="775"/>
        <v/>
      </c>
      <c r="BB374" s="62" t="str">
        <f t="shared" si="814"/>
        <v/>
      </c>
      <c r="BC374" s="65" t="str">
        <f t="shared" si="897"/>
        <v/>
      </c>
      <c r="BD374" s="68" t="str">
        <f t="shared" si="815"/>
        <v/>
      </c>
      <c r="BE374" s="32"/>
      <c r="BF374" s="120"/>
      <c r="BG374" s="62" t="str">
        <f t="shared" si="776"/>
        <v/>
      </c>
      <c r="BH374" s="62" t="str">
        <f t="shared" si="816"/>
        <v/>
      </c>
      <c r="BI374" s="65" t="str">
        <f t="shared" si="898"/>
        <v/>
      </c>
      <c r="BJ374" s="68" t="str">
        <f t="shared" si="817"/>
        <v/>
      </c>
      <c r="BK374" s="32"/>
      <c r="BL374" s="120"/>
      <c r="BM374" s="62" t="str">
        <f t="shared" si="777"/>
        <v/>
      </c>
      <c r="BN374" s="62" t="str">
        <f t="shared" si="818"/>
        <v/>
      </c>
      <c r="BO374" s="65" t="str">
        <f t="shared" si="899"/>
        <v/>
      </c>
      <c r="BP374" s="68" t="str">
        <f t="shared" si="819"/>
        <v/>
      </c>
      <c r="BQ374" s="32"/>
      <c r="BR374" s="120"/>
      <c r="BS374" s="62" t="str">
        <f t="shared" si="778"/>
        <v/>
      </c>
      <c r="BT374" s="62" t="str">
        <f t="shared" si="820"/>
        <v/>
      </c>
      <c r="BU374" s="65" t="str">
        <f t="shared" si="900"/>
        <v/>
      </c>
      <c r="BV374" s="68" t="str">
        <f t="shared" si="821"/>
        <v/>
      </c>
      <c r="BW374" s="32"/>
      <c r="BX374" s="120"/>
      <c r="BY374" s="62" t="str">
        <f t="shared" si="779"/>
        <v/>
      </c>
      <c r="BZ374" s="62" t="str">
        <f t="shared" si="822"/>
        <v/>
      </c>
      <c r="CA374" s="65" t="str">
        <f t="shared" si="901"/>
        <v/>
      </c>
      <c r="CB374" s="68" t="str">
        <f t="shared" si="823"/>
        <v/>
      </c>
      <c r="CC374" s="32"/>
      <c r="CD374" s="120"/>
      <c r="CE374" s="62" t="str">
        <f t="shared" si="780"/>
        <v/>
      </c>
      <c r="CF374" s="62" t="str">
        <f t="shared" si="824"/>
        <v/>
      </c>
      <c r="CG374" s="65" t="str">
        <f t="shared" si="902"/>
        <v/>
      </c>
      <c r="CH374" s="68" t="str">
        <f t="shared" si="825"/>
        <v/>
      </c>
      <c r="CI374" s="32"/>
      <c r="CJ374" s="120"/>
      <c r="CK374" s="62" t="str">
        <f t="shared" si="781"/>
        <v/>
      </c>
      <c r="CL374" s="62" t="str">
        <f t="shared" si="826"/>
        <v/>
      </c>
      <c r="CM374" s="65" t="str">
        <f t="shared" si="903"/>
        <v/>
      </c>
      <c r="CN374" s="68" t="str">
        <f t="shared" si="827"/>
        <v/>
      </c>
      <c r="CO374" s="32"/>
      <c r="CP374" s="120"/>
      <c r="CQ374" s="62" t="str">
        <f t="shared" si="782"/>
        <v/>
      </c>
      <c r="CR374" s="62" t="str">
        <f t="shared" si="828"/>
        <v/>
      </c>
      <c r="CS374" s="65" t="str">
        <f t="shared" si="904"/>
        <v/>
      </c>
      <c r="CT374" s="68" t="str">
        <f t="shared" si="829"/>
        <v/>
      </c>
      <c r="CU374" s="32"/>
      <c r="CV374" s="120"/>
      <c r="CW374" s="62" t="str">
        <f t="shared" si="783"/>
        <v/>
      </c>
      <c r="CX374" s="62" t="str">
        <f t="shared" si="830"/>
        <v/>
      </c>
      <c r="CY374" s="65" t="str">
        <f t="shared" si="905"/>
        <v/>
      </c>
      <c r="CZ374" s="68" t="str">
        <f t="shared" si="831"/>
        <v/>
      </c>
      <c r="DA374" s="32"/>
      <c r="DB374" s="120"/>
      <c r="DC374" s="62" t="str">
        <f t="shared" si="784"/>
        <v/>
      </c>
      <c r="DD374" s="62" t="str">
        <f t="shared" si="832"/>
        <v/>
      </c>
      <c r="DE374" s="65" t="str">
        <f t="shared" si="906"/>
        <v/>
      </c>
      <c r="DF374" s="68" t="str">
        <f t="shared" si="833"/>
        <v/>
      </c>
      <c r="DG374" s="32"/>
      <c r="DH374" s="120"/>
      <c r="DI374" s="62" t="str">
        <f t="shared" si="785"/>
        <v/>
      </c>
      <c r="DJ374" s="62" t="str">
        <f t="shared" si="834"/>
        <v/>
      </c>
      <c r="DK374" s="65" t="str">
        <f t="shared" si="907"/>
        <v/>
      </c>
      <c r="DL374" s="68" t="str">
        <f t="shared" si="835"/>
        <v/>
      </c>
      <c r="DM374" s="32"/>
      <c r="DN374" s="120"/>
      <c r="DO374" s="62" t="str">
        <f t="shared" si="786"/>
        <v/>
      </c>
      <c r="DP374" s="62" t="str">
        <f t="shared" si="836"/>
        <v/>
      </c>
      <c r="DQ374" s="65" t="str">
        <f t="shared" si="908"/>
        <v/>
      </c>
      <c r="DR374" s="68" t="str">
        <f t="shared" si="837"/>
        <v/>
      </c>
      <c r="DS374" s="32"/>
      <c r="DT374" s="120"/>
      <c r="DU374" s="62" t="str">
        <f t="shared" si="787"/>
        <v/>
      </c>
      <c r="DV374" s="62" t="str">
        <f t="shared" si="838"/>
        <v/>
      </c>
      <c r="DW374" s="65" t="str">
        <f t="shared" si="909"/>
        <v/>
      </c>
      <c r="DX374" s="68" t="str">
        <f t="shared" si="839"/>
        <v/>
      </c>
      <c r="DY374" s="32"/>
      <c r="DZ374" s="120"/>
      <c r="EA374" s="62" t="str">
        <f t="shared" si="788"/>
        <v/>
      </c>
      <c r="EB374" s="62" t="str">
        <f t="shared" si="840"/>
        <v/>
      </c>
      <c r="EC374" s="65" t="str">
        <f t="shared" si="910"/>
        <v/>
      </c>
      <c r="ED374" s="68" t="str">
        <f t="shared" si="841"/>
        <v/>
      </c>
      <c r="EE374" s="32"/>
      <c r="EF374" s="120"/>
      <c r="EG374" s="62" t="str">
        <f t="shared" si="789"/>
        <v/>
      </c>
      <c r="EH374" s="62" t="str">
        <f t="shared" si="842"/>
        <v/>
      </c>
      <c r="EI374" s="65" t="str">
        <f t="shared" si="911"/>
        <v/>
      </c>
      <c r="EJ374" s="68" t="str">
        <f t="shared" si="843"/>
        <v/>
      </c>
      <c r="EK374" s="32"/>
      <c r="EL374" s="120"/>
      <c r="EM374" s="62" t="str">
        <f t="shared" si="790"/>
        <v/>
      </c>
      <c r="EN374" s="62" t="str">
        <f t="shared" si="844"/>
        <v/>
      </c>
      <c r="EO374" s="65" t="str">
        <f t="shared" si="912"/>
        <v/>
      </c>
      <c r="EP374" s="68" t="str">
        <f t="shared" si="845"/>
        <v/>
      </c>
      <c r="EQ374" s="32"/>
      <c r="ER374" s="120"/>
      <c r="ES374" s="62" t="str">
        <f t="shared" si="791"/>
        <v/>
      </c>
      <c r="ET374" s="62" t="str">
        <f t="shared" si="846"/>
        <v/>
      </c>
      <c r="EU374" s="65" t="str">
        <f t="shared" si="913"/>
        <v/>
      </c>
      <c r="EV374" s="68" t="str">
        <f t="shared" si="847"/>
        <v/>
      </c>
      <c r="EW374" s="32"/>
      <c r="EX374" s="120"/>
      <c r="EY374" s="62" t="str">
        <f t="shared" si="792"/>
        <v/>
      </c>
      <c r="EZ374" s="62" t="str">
        <f t="shared" si="848"/>
        <v/>
      </c>
      <c r="FA374" s="65" t="str">
        <f t="shared" si="914"/>
        <v/>
      </c>
      <c r="FB374" s="68" t="str">
        <f t="shared" si="849"/>
        <v/>
      </c>
      <c r="FC374" s="32"/>
      <c r="FD374" s="120"/>
      <c r="FE374" s="62" t="str">
        <f t="shared" si="793"/>
        <v/>
      </c>
      <c r="FF374" s="62" t="str">
        <f t="shared" si="850"/>
        <v/>
      </c>
      <c r="FG374" s="65" t="str">
        <f t="shared" si="915"/>
        <v/>
      </c>
      <c r="FH374" s="68" t="str">
        <f t="shared" si="851"/>
        <v/>
      </c>
      <c r="FI374" s="32"/>
      <c r="FJ374" s="120"/>
      <c r="FK374" s="62" t="str">
        <f t="shared" si="794"/>
        <v/>
      </c>
      <c r="FL374" s="62" t="str">
        <f t="shared" si="852"/>
        <v/>
      </c>
      <c r="FM374" s="65" t="str">
        <f t="shared" si="916"/>
        <v/>
      </c>
      <c r="FN374" s="68" t="str">
        <f t="shared" si="853"/>
        <v/>
      </c>
      <c r="FO374" s="32"/>
      <c r="FP374" s="120"/>
      <c r="FQ374" s="62" t="str">
        <f t="shared" si="795"/>
        <v/>
      </c>
      <c r="FR374" s="62" t="str">
        <f t="shared" si="854"/>
        <v/>
      </c>
      <c r="FS374" s="65" t="str">
        <f t="shared" si="917"/>
        <v/>
      </c>
      <c r="FT374" s="68" t="str">
        <f t="shared" si="855"/>
        <v/>
      </c>
      <c r="FU374" s="32"/>
      <c r="FV374" s="120"/>
      <c r="FW374" s="62" t="str">
        <f t="shared" si="796"/>
        <v/>
      </c>
      <c r="FX374" s="62" t="str">
        <f t="shared" si="856"/>
        <v/>
      </c>
      <c r="FY374" s="65" t="str">
        <f t="shared" si="918"/>
        <v/>
      </c>
      <c r="FZ374" s="68" t="str">
        <f t="shared" si="857"/>
        <v/>
      </c>
      <c r="GA374" s="32"/>
      <c r="GC374" s="7" t="str">
        <f t="shared" si="858"/>
        <v/>
      </c>
      <c r="GD374" s="7" t="str">
        <f t="shared" ca="1" si="797"/>
        <v/>
      </c>
      <c r="GT374" s="71" t="str">
        <f>IF(GT$9="", "", IF(AND(NOT('Personnel Details'!$N$11=""), $B374&gt;='Personnel Details'!$N$11), 'Personnel Details'!$O$11, IF(AND(NOT('Personnel Details'!$I$11=""), $B374&gt;='Personnel Details'!$I$11), 'Personnel Details'!$J$11, 'Personnel Details'!$E$11)))</f>
        <v/>
      </c>
      <c r="GU374" s="59" t="str">
        <f>IF(GT$9="", "", IF(AND(NOT('Personnel Details'!$N$11=""), $B374&gt;='Personnel Details'!$N$11), IF('Personnel Details'!$P$11="","", 'Personnel Details'!$P$11), IF(AND(NOT('Personnel Details'!$I$11=""), $B374&gt;='Personnel Details'!$I$11), IF('Personnel Details'!$K$11="", "", 'Personnel Details'!$K$11), IF('Personnel Details'!$F$11="", "", 'Personnel Details'!$F$11))))</f>
        <v/>
      </c>
      <c r="GV374" s="74" t="str">
        <f>IF(GT$9="", "", IF(AND(NOT('Personnel Details'!$N$11=""), $B374&gt;='Personnel Details'!$N$11), 'Personnel Details'!$Q$11, IF(AND(NOT('Personnel Details'!$I$11=""), $B374&gt;='Personnel Details'!$I$11), 'Personnel Details'!$L$11, 'Personnel Details'!$G$11)))</f>
        <v/>
      </c>
      <c r="GW374" s="59" t="str">
        <f t="shared" si="859"/>
        <v/>
      </c>
      <c r="GX374" s="53"/>
      <c r="GZ374" s="78" t="str">
        <f>IF(GZ$9="", "", IF(AND(NOT('Personnel Details'!$N$12=""), $B374&gt;='Personnel Details'!$N$12), 'Personnel Details'!$O$12, IF(AND(NOT('Personnel Details'!$I$12=""), $B374&gt;='Personnel Details'!$I$12), 'Personnel Details'!$J$12, 'Personnel Details'!$E$12)))</f>
        <v/>
      </c>
      <c r="HA374" s="59" t="str">
        <f>IF(GZ$9="", "", IF(AND(NOT('Personnel Details'!$N$12=""), $B374&gt;='Personnel Details'!$N$12), IF('Personnel Details'!$P$12="","", 'Personnel Details'!$P$12), IF(AND(NOT('Personnel Details'!$I$12=""), $B374&gt;='Personnel Details'!$I$12), IF('Personnel Details'!$K$12="", "", 'Personnel Details'!$K$12), IF('Personnel Details'!$F$12="", "", 'Personnel Details'!$F$12))))</f>
        <v/>
      </c>
      <c r="HB374" s="79" t="str">
        <f>IF(GZ$9="", "", IF(AND(NOT('Personnel Details'!$N$12=""), $B374&gt;='Personnel Details'!$N$12), 'Personnel Details'!$Q$12, IF(AND(NOT('Personnel Details'!$I$12=""), $B374&gt;='Personnel Details'!$I$12), 'Personnel Details'!$L$12, 'Personnel Details'!$G$12)))</f>
        <v/>
      </c>
      <c r="HC374" s="59" t="str">
        <f t="shared" si="860"/>
        <v/>
      </c>
      <c r="HD374" s="53"/>
      <c r="HF374" s="78" t="str">
        <f>IF(HF$9="", "", IF(AND(NOT('Personnel Details'!$N$13=""), $B374&gt;='Personnel Details'!$N$13), 'Personnel Details'!$O$13, IF(AND(NOT('Personnel Details'!$I$13=""), $B374&gt;='Personnel Details'!$I$13), 'Personnel Details'!$J$13, 'Personnel Details'!$E$13)))</f>
        <v/>
      </c>
      <c r="HG374" s="59" t="str">
        <f>IF(HF$9="", "", IF(AND(NOT('Personnel Details'!$N$13=""), $B374&gt;='Personnel Details'!$N$13), IF('Personnel Details'!$P$13="","", 'Personnel Details'!$P$13), IF(AND(NOT('Personnel Details'!$I$13=""), $B374&gt;='Personnel Details'!$I$13), IF('Personnel Details'!$K$13="", "", 'Personnel Details'!$K$13), IF('Personnel Details'!$F$13="", "", 'Personnel Details'!$F$13))))</f>
        <v/>
      </c>
      <c r="HH374" s="79" t="str">
        <f>IF(HF$9="", "", IF(AND(NOT('Personnel Details'!$N$13=""), $B374&gt;='Personnel Details'!$N$13), 'Personnel Details'!$Q$13, IF(AND(NOT('Personnel Details'!$I$13=""), $B374&gt;='Personnel Details'!$I$13), 'Personnel Details'!$L$13, 'Personnel Details'!$G$13)))</f>
        <v/>
      </c>
      <c r="HI374" s="59" t="str">
        <f t="shared" si="861"/>
        <v/>
      </c>
      <c r="HJ374" s="53"/>
      <c r="HL374" s="78" t="str">
        <f>IF(HL$9="", "", IF(AND(NOT('Personnel Details'!$N$14=""), $B374&gt;='Personnel Details'!$N$14), 'Personnel Details'!$O$14, IF(AND(NOT('Personnel Details'!$I$14=""), $B374&gt;='Personnel Details'!$I$14), 'Personnel Details'!$J$14, 'Personnel Details'!$E$14)))</f>
        <v/>
      </c>
      <c r="HM374" s="59" t="str">
        <f>IF(HL$9="", "", IF(AND(NOT('Personnel Details'!$N$14=""), $B374&gt;='Personnel Details'!$N$14), IF('Personnel Details'!$P$14="","", 'Personnel Details'!$P$14), IF(AND(NOT('Personnel Details'!$I$14=""), $B374&gt;='Personnel Details'!$I$14), IF('Personnel Details'!$K$14="", "", 'Personnel Details'!$K$14), IF('Personnel Details'!$F$14="", "", 'Personnel Details'!$F$14))))</f>
        <v/>
      </c>
      <c r="HN374" s="79" t="str">
        <f>IF(HL$9="", "", IF(AND(NOT('Personnel Details'!$N$14=""), $B374&gt;='Personnel Details'!$N$14), 'Personnel Details'!$Q$14, IF(AND(NOT('Personnel Details'!$I$14=""), $B374&gt;='Personnel Details'!$I$14), 'Personnel Details'!$L$14, 'Personnel Details'!$G$14)))</f>
        <v/>
      </c>
      <c r="HO374" s="59" t="str">
        <f t="shared" si="862"/>
        <v/>
      </c>
      <c r="HP374" s="53"/>
      <c r="HR374" s="78" t="str">
        <f>IF(HR$9="", "", IF(AND(NOT('Personnel Details'!$N$15=""), $B374&gt;='Personnel Details'!$N$15), 'Personnel Details'!$O$15, IF(AND(NOT('Personnel Details'!$I$15=""), $B374&gt;='Personnel Details'!$I$15), 'Personnel Details'!$J$15, 'Personnel Details'!$E$15)))</f>
        <v/>
      </c>
      <c r="HS374" s="59" t="str">
        <f>IF(HR$9="", "", IF(AND(NOT('Personnel Details'!$N$15=""), $B374&gt;='Personnel Details'!$N$15), IF('Personnel Details'!$P$15="","", 'Personnel Details'!$P$15), IF(AND(NOT('Personnel Details'!$I$15=""), $B374&gt;='Personnel Details'!$I$15), IF('Personnel Details'!$K$15="", "", 'Personnel Details'!$K$15), IF('Personnel Details'!$F$15="", "", 'Personnel Details'!$F$15))))</f>
        <v/>
      </c>
      <c r="HT374" s="79" t="str">
        <f>IF(HR$9="", "", IF(AND(NOT('Personnel Details'!$N$15=""), $B374&gt;='Personnel Details'!$N$15), 'Personnel Details'!$Q$15, IF(AND(NOT('Personnel Details'!$I$15=""), $B374&gt;='Personnel Details'!$I$15), 'Personnel Details'!$L$15, 'Personnel Details'!$G$15)))</f>
        <v/>
      </c>
      <c r="HU374" s="59" t="str">
        <f t="shared" si="863"/>
        <v/>
      </c>
      <c r="HV374" s="53"/>
      <c r="HX374" s="78" t="str">
        <f>IF(HX$9="", "", IF(AND(NOT('Personnel Details'!$N$16=""), $B374&gt;='Personnel Details'!$N$16), 'Personnel Details'!$O$16, IF(AND(NOT('Personnel Details'!$I$16=""), $B374&gt;='Personnel Details'!$I$16), 'Personnel Details'!$J$16, 'Personnel Details'!$E$16)))</f>
        <v/>
      </c>
      <c r="HY374" s="59" t="str">
        <f>IF(HX$9="", "", IF(AND(NOT('Personnel Details'!$N$16=""), $B374&gt;='Personnel Details'!$N$16), IF('Personnel Details'!$P$16="","", 'Personnel Details'!$P$16), IF(AND(NOT('Personnel Details'!$I$16=""), $B374&gt;='Personnel Details'!$I$16), IF('Personnel Details'!$K$16="", "", 'Personnel Details'!$K$16), IF('Personnel Details'!$F$16="", "", 'Personnel Details'!$F$16))))</f>
        <v/>
      </c>
      <c r="HZ374" s="79" t="str">
        <f>IF(HX$9="", "", IF(AND(NOT('Personnel Details'!$N$16=""), $B374&gt;='Personnel Details'!$N$16), 'Personnel Details'!$Q$16, IF(AND(NOT('Personnel Details'!$I$16=""), $B374&gt;='Personnel Details'!$I$16), 'Personnel Details'!$L$16, 'Personnel Details'!$G$16)))</f>
        <v/>
      </c>
      <c r="IA374" s="59" t="str">
        <f t="shared" si="864"/>
        <v/>
      </c>
      <c r="IB374" s="53"/>
      <c r="ID374" s="78" t="str">
        <f>IF(ID$9="", "", IF(AND(NOT('Personnel Details'!$N$17=""), $B374&gt;='Personnel Details'!$N$17), 'Personnel Details'!$O$17, IF(AND(NOT('Personnel Details'!$I$17=""), $B374&gt;='Personnel Details'!$I$17), 'Personnel Details'!$J$17, 'Personnel Details'!$E$17)))</f>
        <v/>
      </c>
      <c r="IE374" s="59" t="str">
        <f>IF(ID$9="", "", IF(AND(NOT('Personnel Details'!$N$17=""), $B374&gt;='Personnel Details'!$N$17), IF('Personnel Details'!$P$17="","", 'Personnel Details'!$P$17), IF(AND(NOT('Personnel Details'!$I$17=""), $B374&gt;='Personnel Details'!$I$17), IF('Personnel Details'!$K$17="", "", 'Personnel Details'!$K$17), IF('Personnel Details'!$F$17="", "", 'Personnel Details'!$F$17))))</f>
        <v/>
      </c>
      <c r="IF374" s="79" t="str">
        <f>IF(ID$9="", "", IF(AND(NOT('Personnel Details'!$N$17=""), $B374&gt;='Personnel Details'!$N$17), 'Personnel Details'!$Q$17, IF(AND(NOT('Personnel Details'!$I$17=""), $B374&gt;='Personnel Details'!$I$17), 'Personnel Details'!$L$17, 'Personnel Details'!$G$17)))</f>
        <v/>
      </c>
      <c r="IG374" s="59" t="str">
        <f t="shared" si="865"/>
        <v/>
      </c>
      <c r="IH374" s="53"/>
      <c r="IJ374" s="78" t="str">
        <f>IF(IJ$9="", "", IF(AND(NOT('Personnel Details'!$N$18=""), $B374&gt;='Personnel Details'!$N$18), 'Personnel Details'!$O$18, IF(AND(NOT('Personnel Details'!$I$18=""), $B374&gt;='Personnel Details'!$I$18), 'Personnel Details'!$J$18, 'Personnel Details'!$E$18)))</f>
        <v/>
      </c>
      <c r="IK374" s="59" t="str">
        <f>IF(IJ$9="", "", IF(AND(NOT('Personnel Details'!$N$18=""), $B374&gt;='Personnel Details'!$N$18), IF('Personnel Details'!$P$18="","", 'Personnel Details'!$P$18), IF(AND(NOT('Personnel Details'!$I$18=""), $B374&gt;='Personnel Details'!$I$18), IF('Personnel Details'!$K$18="", "", 'Personnel Details'!$K$18), IF('Personnel Details'!$F$18="", "", 'Personnel Details'!$F$18))))</f>
        <v/>
      </c>
      <c r="IL374" s="79" t="str">
        <f>IF(IJ$9="", "", IF(AND(NOT('Personnel Details'!$N$18=""), $B374&gt;='Personnel Details'!$N$18), 'Personnel Details'!$Q$18, IF(AND(NOT('Personnel Details'!$I$18=""), $B374&gt;='Personnel Details'!$I$18), 'Personnel Details'!$L$18, 'Personnel Details'!$G$18)))</f>
        <v/>
      </c>
      <c r="IM374" s="59" t="str">
        <f t="shared" si="866"/>
        <v/>
      </c>
      <c r="IN374" s="53"/>
      <c r="IP374" s="78" t="str">
        <f>IF(IP$9="", "", IF(AND(NOT('Personnel Details'!$N$19=""), $B374&gt;='Personnel Details'!$N$19), 'Personnel Details'!$O$19, IF(AND(NOT('Personnel Details'!$I$19=""), $B374&gt;='Personnel Details'!$I$19), 'Personnel Details'!$J$19, 'Personnel Details'!$E$19)))</f>
        <v/>
      </c>
      <c r="IQ374" s="59" t="str">
        <f>IF(IP$9="", "", IF(AND(NOT('Personnel Details'!$N$19=""), $B374&gt;='Personnel Details'!$N$19), IF('Personnel Details'!$P$19="","", 'Personnel Details'!$P$19), IF(AND(NOT('Personnel Details'!$I$19=""), $B374&gt;='Personnel Details'!$I$19), IF('Personnel Details'!$K$19="", "", 'Personnel Details'!$K$19), IF('Personnel Details'!$F$19="", "", 'Personnel Details'!$F$19))))</f>
        <v/>
      </c>
      <c r="IR374" s="79" t="str">
        <f>IF(IP$9="", "", IF(AND(NOT('Personnel Details'!$N$19=""), $B374&gt;='Personnel Details'!$N$19), 'Personnel Details'!$Q$19, IF(AND(NOT('Personnel Details'!$I$19=""), $B374&gt;='Personnel Details'!$I$19), 'Personnel Details'!$L$19, 'Personnel Details'!$G$19)))</f>
        <v/>
      </c>
      <c r="IS374" s="59" t="str">
        <f t="shared" si="867"/>
        <v/>
      </c>
      <c r="IT374" s="53"/>
      <c r="IV374" s="78" t="str">
        <f>IF(IV$9="", "", IF(AND(NOT('Personnel Details'!$N$20=""), $B374&gt;='Personnel Details'!$N$20), 'Personnel Details'!$O$20, IF(AND(NOT('Personnel Details'!$I$20=""), $B374&gt;='Personnel Details'!$I$20), 'Personnel Details'!$J$20, 'Personnel Details'!$E$20)))</f>
        <v/>
      </c>
      <c r="IW374" s="59" t="str">
        <f>IF(IV$9="", "", IF(AND(NOT('Personnel Details'!$N$20=""), $B374&gt;='Personnel Details'!$N$20), IF('Personnel Details'!$P$20="","", 'Personnel Details'!$P$20), IF(AND(NOT('Personnel Details'!$I$20=""), $B374&gt;='Personnel Details'!$I$20), IF('Personnel Details'!$K$20="", "", 'Personnel Details'!$K$20), IF('Personnel Details'!$F$20="", "", 'Personnel Details'!$F$20))))</f>
        <v/>
      </c>
      <c r="IX374" s="79" t="str">
        <f>IF(IV$9="", "", IF(AND(NOT('Personnel Details'!$N$20=""), $B374&gt;='Personnel Details'!$N$20), 'Personnel Details'!$Q$20, IF(AND(NOT('Personnel Details'!$I$20=""), $B374&gt;='Personnel Details'!$I$20), 'Personnel Details'!$L$20, 'Personnel Details'!$G$20)))</f>
        <v/>
      </c>
      <c r="IY374" s="59" t="str">
        <f t="shared" si="868"/>
        <v/>
      </c>
      <c r="IZ374" s="53"/>
      <c r="JB374" s="78" t="str">
        <f>IF(JB$9="", "", IF(AND(NOT('Personnel Details'!$N$21=""), $B374&gt;='Personnel Details'!$N$21), 'Personnel Details'!$O$21, IF(AND(NOT('Personnel Details'!$I$21=""), $B374&gt;='Personnel Details'!$I$21), 'Personnel Details'!$J$21, 'Personnel Details'!$E$21)))</f>
        <v/>
      </c>
      <c r="JC374" s="59" t="str">
        <f>IF(JB$9="", "", IF(AND(NOT('Personnel Details'!$N$21=""), $B374&gt;='Personnel Details'!$N$21), IF('Personnel Details'!$P$21="","", 'Personnel Details'!$P$21), IF(AND(NOT('Personnel Details'!$I$21=""), $B374&gt;='Personnel Details'!$I$21), IF('Personnel Details'!$K$21="", "", 'Personnel Details'!$K$21), IF('Personnel Details'!$F$21="", "", 'Personnel Details'!$F$21))))</f>
        <v/>
      </c>
      <c r="JD374" s="79" t="str">
        <f>IF(JB$9="", "", IF(AND(NOT('Personnel Details'!$N$21=""), $B374&gt;='Personnel Details'!$N$21), 'Personnel Details'!$Q$21, IF(AND(NOT('Personnel Details'!$I$21=""), $B374&gt;='Personnel Details'!$I$21), 'Personnel Details'!$L$21, 'Personnel Details'!$G$21)))</f>
        <v/>
      </c>
      <c r="JE374" s="59" t="str">
        <f t="shared" si="869"/>
        <v/>
      </c>
      <c r="JF374" s="53"/>
      <c r="JH374" s="78" t="str">
        <f>IF(JH$9="", "", IF(AND(NOT('Personnel Details'!$N$22=""), $B374&gt;='Personnel Details'!$N$22), 'Personnel Details'!$O$22, IF(AND(NOT('Personnel Details'!$I$22=""), $B374&gt;='Personnel Details'!$I$22), 'Personnel Details'!$J$22, 'Personnel Details'!$E$22)))</f>
        <v/>
      </c>
      <c r="JI374" s="59" t="str">
        <f>IF(JH$9="", "", IF(AND(NOT('Personnel Details'!$N$22=""), $B374&gt;='Personnel Details'!$N$22), IF('Personnel Details'!$P$22="","", 'Personnel Details'!$P$22), IF(AND(NOT('Personnel Details'!$I$22=""), $B374&gt;='Personnel Details'!$I$22), IF('Personnel Details'!$K$22="", "", 'Personnel Details'!$K$22), IF('Personnel Details'!$F$22="", "", 'Personnel Details'!$F$22))))</f>
        <v/>
      </c>
      <c r="JJ374" s="79" t="str">
        <f>IF(JH$9="", "", IF(AND(NOT('Personnel Details'!$N$22=""), $B374&gt;='Personnel Details'!$N$22), 'Personnel Details'!$Q$22, IF(AND(NOT('Personnel Details'!$I$22=""), $B374&gt;='Personnel Details'!$I$22), 'Personnel Details'!$L$22, 'Personnel Details'!$G$22)))</f>
        <v/>
      </c>
      <c r="JK374" s="59" t="str">
        <f t="shared" si="870"/>
        <v/>
      </c>
      <c r="JL374" s="53"/>
      <c r="JN374" s="78" t="str">
        <f>IF(JN$9="", "", IF(AND(NOT('Personnel Details'!$N$23=""), $B374&gt;='Personnel Details'!$N$23), 'Personnel Details'!$O$23, IF(AND(NOT('Personnel Details'!$I$23=""), $B374&gt;='Personnel Details'!$I$23), 'Personnel Details'!$J$23, 'Personnel Details'!$E$23)))</f>
        <v/>
      </c>
      <c r="JO374" s="59" t="str">
        <f>IF(JN$9="", "", IF(AND(NOT('Personnel Details'!$N$23=""), $B374&gt;='Personnel Details'!$N$23), IF('Personnel Details'!$P$23="","", 'Personnel Details'!$P$23), IF(AND(NOT('Personnel Details'!$I$23=""), $B374&gt;='Personnel Details'!$I$23), IF('Personnel Details'!$K$23="", "", 'Personnel Details'!$K$23), IF('Personnel Details'!$F$23="", "", 'Personnel Details'!$F$23))))</f>
        <v/>
      </c>
      <c r="JP374" s="79" t="str">
        <f>IF(JN$9="", "", IF(AND(NOT('Personnel Details'!$N$23=""), $B374&gt;='Personnel Details'!$N$23), 'Personnel Details'!$Q$23, IF(AND(NOT('Personnel Details'!$I$23=""), $B374&gt;='Personnel Details'!$I$23), 'Personnel Details'!$L$23, 'Personnel Details'!$G$23)))</f>
        <v/>
      </c>
      <c r="JQ374" s="59" t="str">
        <f t="shared" si="871"/>
        <v/>
      </c>
      <c r="JR374" s="53"/>
      <c r="JT374" s="78" t="str">
        <f>IF(JT$9="", "", IF(AND(NOT('Personnel Details'!$N$24=""), $B374&gt;='Personnel Details'!$N$24), 'Personnel Details'!$O$24, IF(AND(NOT('Personnel Details'!$I$24=""), $B374&gt;='Personnel Details'!$I$24), 'Personnel Details'!$J$24, 'Personnel Details'!$E$24)))</f>
        <v/>
      </c>
      <c r="JU374" s="59" t="str">
        <f>IF(JT$9="", "", IF(AND(NOT('Personnel Details'!$N$24=""), $B374&gt;='Personnel Details'!$N$24), IF('Personnel Details'!$P$24="","", 'Personnel Details'!$P$24), IF(AND(NOT('Personnel Details'!$I$24=""), $B374&gt;='Personnel Details'!$I$24), IF('Personnel Details'!$K$24="", "", 'Personnel Details'!$K$24), IF('Personnel Details'!$F$24="", "", 'Personnel Details'!$F$24))))</f>
        <v/>
      </c>
      <c r="JV374" s="79" t="str">
        <f>IF(JT$9="", "", IF(AND(NOT('Personnel Details'!$N$24=""), $B374&gt;='Personnel Details'!$N$24), 'Personnel Details'!$Q$24, IF(AND(NOT('Personnel Details'!$I$24=""), $B374&gt;='Personnel Details'!$I$24), 'Personnel Details'!$L$24, 'Personnel Details'!$G$24)))</f>
        <v/>
      </c>
      <c r="JW374" s="59" t="str">
        <f t="shared" si="872"/>
        <v/>
      </c>
      <c r="JX374" s="53"/>
      <c r="JZ374" s="78" t="str">
        <f>IF(JZ$9="", "", IF(AND(NOT('Personnel Details'!$N$25=""), $B374&gt;='Personnel Details'!$N$25), 'Personnel Details'!$O$25, IF(AND(NOT('Personnel Details'!$I$25=""), $B374&gt;='Personnel Details'!$I$25), 'Personnel Details'!$J$25, 'Personnel Details'!$E$25)))</f>
        <v/>
      </c>
      <c r="KA374" s="59" t="str">
        <f>IF(JZ$9="", "", IF(AND(NOT('Personnel Details'!$N$25=""), $B374&gt;='Personnel Details'!$N$25), IF('Personnel Details'!$P$25="","", 'Personnel Details'!$P$25), IF(AND(NOT('Personnel Details'!$I$25=""), $B374&gt;='Personnel Details'!$I$25), IF('Personnel Details'!$K$25="", "", 'Personnel Details'!$K$25), IF('Personnel Details'!$F$25="", "", 'Personnel Details'!$F$25))))</f>
        <v/>
      </c>
      <c r="KB374" s="79" t="str">
        <f>IF(JZ$9="", "", IF(AND(NOT('Personnel Details'!$N$25=""), $B374&gt;='Personnel Details'!$N$25), 'Personnel Details'!$Q$25, IF(AND(NOT('Personnel Details'!$I$25=""), $B374&gt;='Personnel Details'!$I$25), 'Personnel Details'!$L$25, 'Personnel Details'!$G$25)))</f>
        <v/>
      </c>
      <c r="KC374" s="59" t="str">
        <f t="shared" si="873"/>
        <v/>
      </c>
      <c r="KD374" s="53"/>
      <c r="KF374" s="78" t="str">
        <f>IF(KF$9="", "", IF(AND(NOT('Personnel Details'!$N$26=""), $B374&gt;='Personnel Details'!$N$26), 'Personnel Details'!$O$26, IF(AND(NOT('Personnel Details'!$I$26=""), $B374&gt;='Personnel Details'!$I$26), 'Personnel Details'!$J$26, 'Personnel Details'!$E$26)))</f>
        <v/>
      </c>
      <c r="KG374" s="59" t="str">
        <f>IF(KF$9="", "", IF(AND(NOT('Personnel Details'!$N$26=""), $B374&gt;='Personnel Details'!$N$26), IF('Personnel Details'!$P$26="","", 'Personnel Details'!$P$26), IF(AND(NOT('Personnel Details'!$I$26=""), $B374&gt;='Personnel Details'!$I$26), IF('Personnel Details'!$K$26="", "", 'Personnel Details'!$K$26), IF('Personnel Details'!$F$26="", "", 'Personnel Details'!$F$26))))</f>
        <v/>
      </c>
      <c r="KH374" s="79" t="str">
        <f>IF(KF$9="", "", IF(AND(NOT('Personnel Details'!$N$26=""), $B374&gt;='Personnel Details'!$N$26), 'Personnel Details'!$Q$26, IF(AND(NOT('Personnel Details'!$I$26=""), $B374&gt;='Personnel Details'!$I$26), 'Personnel Details'!$L$26, 'Personnel Details'!$G$26)))</f>
        <v/>
      </c>
      <c r="KI374" s="59" t="str">
        <f t="shared" si="874"/>
        <v/>
      </c>
      <c r="KJ374" s="53"/>
      <c r="KL374" s="78" t="str">
        <f>IF(KL$9="", "", IF(AND(NOT('Personnel Details'!$N$27=""), $B374&gt;='Personnel Details'!$N$27), 'Personnel Details'!$O$27, IF(AND(NOT('Personnel Details'!$I$27=""), $B374&gt;='Personnel Details'!$I$27), 'Personnel Details'!$J$27, 'Personnel Details'!$E$27)))</f>
        <v/>
      </c>
      <c r="KM374" s="59" t="str">
        <f>IF(KL$9="", "", IF(AND(NOT('Personnel Details'!$N$27=""), $B374&gt;='Personnel Details'!$N$27), IF('Personnel Details'!$P$27="","", 'Personnel Details'!$P$27), IF(AND(NOT('Personnel Details'!$I$27=""), $B374&gt;='Personnel Details'!$I$27), IF('Personnel Details'!$K$27="", "", 'Personnel Details'!$K$27), IF('Personnel Details'!$F$27="", "", 'Personnel Details'!$F$27))))</f>
        <v/>
      </c>
      <c r="KN374" s="79" t="str">
        <f>IF(KL$9="", "", IF(AND(NOT('Personnel Details'!$N$27=""), $B374&gt;='Personnel Details'!$N$27), 'Personnel Details'!$Q$27, IF(AND(NOT('Personnel Details'!$I$27=""), $B374&gt;='Personnel Details'!$I$27), 'Personnel Details'!$L$27, 'Personnel Details'!$G$27)))</f>
        <v/>
      </c>
      <c r="KO374" s="59" t="str">
        <f t="shared" si="875"/>
        <v/>
      </c>
      <c r="KP374" s="53"/>
      <c r="KR374" s="78" t="str">
        <f>IF(KR$9="", "", IF(AND(NOT('Personnel Details'!$N$28=""), $B374&gt;='Personnel Details'!$N$28), 'Personnel Details'!$O$28, IF(AND(NOT('Personnel Details'!$I$28=""), $B374&gt;='Personnel Details'!$I$28), 'Personnel Details'!$J$28, 'Personnel Details'!$E$28)))</f>
        <v/>
      </c>
      <c r="KS374" s="59" t="str">
        <f>IF(KR$9="", "", IF(AND(NOT('Personnel Details'!$N$28=""), $B374&gt;='Personnel Details'!$N$28), IF('Personnel Details'!$P$28="","", 'Personnel Details'!$P$28), IF(AND(NOT('Personnel Details'!$I$28=""), $B374&gt;='Personnel Details'!$I$28), IF('Personnel Details'!$K$28="", "", 'Personnel Details'!$K$28), IF('Personnel Details'!$F$28="", "", 'Personnel Details'!$F$28))))</f>
        <v/>
      </c>
      <c r="KT374" s="79" t="str">
        <f>IF(KR$9="", "", IF(AND(NOT('Personnel Details'!$N$28=""), $B374&gt;='Personnel Details'!$N$28), 'Personnel Details'!$Q$28, IF(AND(NOT('Personnel Details'!$I$28=""), $B374&gt;='Personnel Details'!$I$28), 'Personnel Details'!$L$28, 'Personnel Details'!$G$28)))</f>
        <v/>
      </c>
      <c r="KU374" s="59" t="str">
        <f t="shared" si="876"/>
        <v/>
      </c>
      <c r="KV374" s="53"/>
      <c r="KX374" s="78" t="str">
        <f>IF(KX$9="", "", IF(AND(NOT('Personnel Details'!$N$29=""), $B374&gt;='Personnel Details'!$N$29), 'Personnel Details'!$O$29, IF(AND(NOT('Personnel Details'!$I$29=""), $B374&gt;='Personnel Details'!$I$29), 'Personnel Details'!$J$29, 'Personnel Details'!$E$29)))</f>
        <v/>
      </c>
      <c r="KY374" s="59" t="str">
        <f>IF(KX$9="", "", IF(AND(NOT('Personnel Details'!$N$29=""), $B374&gt;='Personnel Details'!$N$29), IF('Personnel Details'!$P$29="","", 'Personnel Details'!$P$29), IF(AND(NOT('Personnel Details'!$I$29=""), $B374&gt;='Personnel Details'!$I$29), IF('Personnel Details'!$K$29="", "", 'Personnel Details'!$K$29), IF('Personnel Details'!$F$29="", "", 'Personnel Details'!$F$29))))</f>
        <v/>
      </c>
      <c r="KZ374" s="79" t="str">
        <f>IF(KX$9="", "", IF(AND(NOT('Personnel Details'!$N$29=""), $B374&gt;='Personnel Details'!$N$29), 'Personnel Details'!$Q$29, IF(AND(NOT('Personnel Details'!$I$29=""), $B374&gt;='Personnel Details'!$I$29), 'Personnel Details'!$L$29, 'Personnel Details'!$G$29)))</f>
        <v/>
      </c>
      <c r="LA374" s="59" t="str">
        <f t="shared" si="877"/>
        <v/>
      </c>
      <c r="LB374" s="53"/>
      <c r="LD374" s="78" t="str">
        <f>IF(LD$9="", "", IF(AND(NOT('Personnel Details'!$N$30=""), $B374&gt;='Personnel Details'!$N$30), 'Personnel Details'!$O$30, IF(AND(NOT('Personnel Details'!$I$30=""), $B374&gt;='Personnel Details'!$I$30), 'Personnel Details'!$J$30, 'Personnel Details'!$E$30)))</f>
        <v/>
      </c>
      <c r="LE374" s="59" t="str">
        <f>IF(LD$9="", "", IF(AND(NOT('Personnel Details'!$N$30=""), $B374&gt;='Personnel Details'!$N$30), IF('Personnel Details'!$P$30="","", 'Personnel Details'!$P$30), IF(AND(NOT('Personnel Details'!$I$30=""), $B374&gt;='Personnel Details'!$I$30), IF('Personnel Details'!$K$30="", "", 'Personnel Details'!$K$30), IF('Personnel Details'!$F$30="", "", 'Personnel Details'!$F$30))))</f>
        <v/>
      </c>
      <c r="LF374" s="79" t="str">
        <f>IF(LD$9="", "", IF(AND(NOT('Personnel Details'!$N$30=""), $B374&gt;='Personnel Details'!$N$30), 'Personnel Details'!$Q$30, IF(AND(NOT('Personnel Details'!$I$30=""), $B374&gt;='Personnel Details'!$I$30), 'Personnel Details'!$L$30, 'Personnel Details'!$G$30)))</f>
        <v/>
      </c>
      <c r="LG374" s="59" t="str">
        <f t="shared" si="878"/>
        <v/>
      </c>
      <c r="LH374" s="53"/>
      <c r="LJ374" s="78" t="str">
        <f>IF(LJ$9="", "", IF(AND(NOT('Personnel Details'!$N$31=""), $B374&gt;='Personnel Details'!$N$31), 'Personnel Details'!$O$31, IF(AND(NOT('Personnel Details'!$I$31=""), $B374&gt;='Personnel Details'!$I$31), 'Personnel Details'!$J$31, 'Personnel Details'!$E$31)))</f>
        <v/>
      </c>
      <c r="LK374" s="59" t="str">
        <f>IF(LJ$9="", "", IF(AND(NOT('Personnel Details'!$N$31=""), $B374&gt;='Personnel Details'!$N$31), IF('Personnel Details'!$P$31="","", 'Personnel Details'!$P$31), IF(AND(NOT('Personnel Details'!$I$31=""), $B374&gt;='Personnel Details'!$I$31), IF('Personnel Details'!$K$31="", "", 'Personnel Details'!$K$31), IF('Personnel Details'!$F$31="", "", 'Personnel Details'!$F$31))))</f>
        <v/>
      </c>
      <c r="LL374" s="79" t="str">
        <f>IF(LJ$9="", "", IF(AND(NOT('Personnel Details'!$N$31=""), $B374&gt;='Personnel Details'!$N$31), 'Personnel Details'!$Q$31, IF(AND(NOT('Personnel Details'!$I$31=""), $B374&gt;='Personnel Details'!$I$31), 'Personnel Details'!$L$31, 'Personnel Details'!$G$31)))</f>
        <v/>
      </c>
      <c r="LM374" s="59" t="str">
        <f t="shared" si="879"/>
        <v/>
      </c>
      <c r="LN374" s="53"/>
      <c r="LP374" s="78" t="str">
        <f>IF(LP$9="", "", IF(AND(NOT('Personnel Details'!$N$32=""), $B374&gt;='Personnel Details'!$N$32), 'Personnel Details'!$O$32, IF(AND(NOT('Personnel Details'!$I$32=""), $B374&gt;='Personnel Details'!$I$32), 'Personnel Details'!$J$32, 'Personnel Details'!$E$32)))</f>
        <v/>
      </c>
      <c r="LQ374" s="59" t="str">
        <f>IF(LP$9="", "", IF(AND(NOT('Personnel Details'!$N$32=""), $B374&gt;='Personnel Details'!$N$32), IF('Personnel Details'!$P$32="","", 'Personnel Details'!$P$32), IF(AND(NOT('Personnel Details'!$I$32=""), $B374&gt;='Personnel Details'!$I$32), IF('Personnel Details'!$K$32="", "", 'Personnel Details'!$K$32), IF('Personnel Details'!$F$32="", "", 'Personnel Details'!$F$32))))</f>
        <v/>
      </c>
      <c r="LR374" s="79" t="str">
        <f>IF(LP$9="", "", IF(AND(NOT('Personnel Details'!$N$32=""), $B374&gt;='Personnel Details'!$N$32), 'Personnel Details'!$Q$32, IF(AND(NOT('Personnel Details'!$I$32=""), $B374&gt;='Personnel Details'!$I$32), 'Personnel Details'!$L$32, 'Personnel Details'!$G$32)))</f>
        <v/>
      </c>
      <c r="LS374" s="59" t="str">
        <f t="shared" si="880"/>
        <v/>
      </c>
      <c r="LT374" s="53"/>
      <c r="LV374" s="78" t="str">
        <f>IF(LV$9="", "", IF(AND(NOT('Personnel Details'!$N$33=""), $B374&gt;='Personnel Details'!$N$33), 'Personnel Details'!$O$33, IF(AND(NOT('Personnel Details'!$I$33=""), $B374&gt;='Personnel Details'!$I$33), 'Personnel Details'!$J$33, 'Personnel Details'!$E$33)))</f>
        <v/>
      </c>
      <c r="LW374" s="59" t="str">
        <f>IF(LV$9="", "", IF(AND(NOT('Personnel Details'!$N$33=""), $B374&gt;='Personnel Details'!$N$33), IF('Personnel Details'!$P$33="","", 'Personnel Details'!$P$33), IF(AND(NOT('Personnel Details'!$I$33=""), $B374&gt;='Personnel Details'!$I$33), IF('Personnel Details'!$K$33="", "", 'Personnel Details'!$K$33), IF('Personnel Details'!$F$33="", "", 'Personnel Details'!$F$33))))</f>
        <v/>
      </c>
      <c r="LX374" s="79" t="str">
        <f>IF(LV$9="", "", IF(AND(NOT('Personnel Details'!$N$33=""), $B374&gt;='Personnel Details'!$N$33), 'Personnel Details'!$Q$33, IF(AND(NOT('Personnel Details'!$I$33=""), $B374&gt;='Personnel Details'!$I$33), 'Personnel Details'!$L$33, 'Personnel Details'!$G$33)))</f>
        <v/>
      </c>
      <c r="LY374" s="59" t="str">
        <f t="shared" si="881"/>
        <v/>
      </c>
      <c r="LZ374" s="53"/>
      <c r="MB374" s="78" t="str">
        <f>IF(MB$9="", "", IF(AND(NOT('Personnel Details'!$N$34=""), $B374&gt;='Personnel Details'!$N$34), 'Personnel Details'!$O$34, IF(AND(NOT('Personnel Details'!$I$34=""), $B374&gt;='Personnel Details'!$I$34), 'Personnel Details'!$J$34, 'Personnel Details'!$E$34)))</f>
        <v/>
      </c>
      <c r="MC374" s="59" t="str">
        <f>IF(MB$9="", "", IF(AND(NOT('Personnel Details'!$N$34=""), $B374&gt;='Personnel Details'!$N$34), IF('Personnel Details'!$P$34="","", 'Personnel Details'!$P$34), IF(AND(NOT('Personnel Details'!$I$34=""), $B374&gt;='Personnel Details'!$I$34), IF('Personnel Details'!$K$34="", "", 'Personnel Details'!$K$34), IF('Personnel Details'!$F$34="", "", 'Personnel Details'!$F$34))))</f>
        <v/>
      </c>
      <c r="MD374" s="79" t="str">
        <f>IF(MB$9="", "", IF(AND(NOT('Personnel Details'!$N$34=""), $B374&gt;='Personnel Details'!$N$34), 'Personnel Details'!$Q$34, IF(AND(NOT('Personnel Details'!$I$34=""), $B374&gt;='Personnel Details'!$I$34), 'Personnel Details'!$L$34, 'Personnel Details'!$G$34)))</f>
        <v/>
      </c>
      <c r="ME374" s="59" t="str">
        <f t="shared" si="882"/>
        <v/>
      </c>
      <c r="MF374" s="53"/>
      <c r="MH374" s="78" t="str">
        <f>IF(MH$9="", "", IF(AND(NOT('Personnel Details'!$N$35=""), $B374&gt;='Personnel Details'!$N$35), 'Personnel Details'!$O$35, IF(AND(NOT('Personnel Details'!$I$35=""), $B374&gt;='Personnel Details'!$I$35), 'Personnel Details'!$J$35, 'Personnel Details'!$E$35)))</f>
        <v/>
      </c>
      <c r="MI374" s="59" t="str">
        <f>IF(MH$9="", "", IF(AND(NOT('Personnel Details'!$N$35=""), $B374&gt;='Personnel Details'!$N$35), IF('Personnel Details'!$P$35="","", 'Personnel Details'!$P$35), IF(AND(NOT('Personnel Details'!$I$35=""), $B374&gt;='Personnel Details'!$I$35), IF('Personnel Details'!$K$35="", "", 'Personnel Details'!$K$35), IF('Personnel Details'!$F$35="", "", 'Personnel Details'!$F$35))))</f>
        <v/>
      </c>
      <c r="MJ374" s="79" t="str">
        <f>IF(MH$9="", "", IF(AND(NOT('Personnel Details'!$N$35=""), $B374&gt;='Personnel Details'!$N$35), 'Personnel Details'!$Q$35, IF(AND(NOT('Personnel Details'!$I$35=""), $B374&gt;='Personnel Details'!$I$35), 'Personnel Details'!$L$35, 'Personnel Details'!$G$35)))</f>
        <v/>
      </c>
      <c r="MK374" s="59" t="str">
        <f t="shared" si="883"/>
        <v/>
      </c>
      <c r="ML374" s="53"/>
      <c r="MN374" s="78" t="str">
        <f>IF(MN$9="", "", IF(AND(NOT('Personnel Details'!$N$36=""), $B374&gt;='Personnel Details'!$N$36), 'Personnel Details'!$O$36, IF(AND(NOT('Personnel Details'!$I$36=""), $B374&gt;='Personnel Details'!$I$36), 'Personnel Details'!$J$36, 'Personnel Details'!$E$36)))</f>
        <v/>
      </c>
      <c r="MO374" s="59" t="str">
        <f>IF(MN$9="", "", IF(AND(NOT('Personnel Details'!$N$36=""), $B374&gt;='Personnel Details'!$N$36), IF('Personnel Details'!$P$36="","", 'Personnel Details'!$P$36), IF(AND(NOT('Personnel Details'!$I$36=""), $B374&gt;='Personnel Details'!$I$36), IF('Personnel Details'!$K$36="", "", 'Personnel Details'!$K$36), IF('Personnel Details'!$F$36="", "", 'Personnel Details'!$F$36))))</f>
        <v/>
      </c>
      <c r="MP374" s="79" t="str">
        <f>IF(MN$9="", "", IF(AND(NOT('Personnel Details'!$N$36=""), $B374&gt;='Personnel Details'!$N$36), 'Personnel Details'!$Q$36, IF(AND(NOT('Personnel Details'!$I$36=""), $B374&gt;='Personnel Details'!$I$36), 'Personnel Details'!$L$36, 'Personnel Details'!$G$36)))</f>
        <v/>
      </c>
      <c r="MQ374" s="59" t="str">
        <f t="shared" si="884"/>
        <v/>
      </c>
      <c r="MR374" s="53"/>
      <c r="MT374" s="78" t="str">
        <f>IF(MT$9="", "", IF(AND(NOT('Personnel Details'!$N$37=""), $B374&gt;='Personnel Details'!$N$37), 'Personnel Details'!$O$37, IF(AND(NOT('Personnel Details'!$I$37=""), $B374&gt;='Personnel Details'!$I$37), 'Personnel Details'!$J$37, 'Personnel Details'!$E$37)))</f>
        <v/>
      </c>
      <c r="MU374" s="59" t="str">
        <f>IF(MT$9="", "", IF(AND(NOT('Personnel Details'!$N$37=""), $B374&gt;='Personnel Details'!$N$37), IF('Personnel Details'!$P$37="","", 'Personnel Details'!$P$37), IF(AND(NOT('Personnel Details'!$I$37=""), $B374&gt;='Personnel Details'!$I$37), IF('Personnel Details'!$K$37="", "", 'Personnel Details'!$K$37), IF('Personnel Details'!$F$37="", "", 'Personnel Details'!$F$37))))</f>
        <v/>
      </c>
      <c r="MV374" s="79" t="str">
        <f>IF(MT$9="", "", IF(AND(NOT('Personnel Details'!$N$37=""), $B374&gt;='Personnel Details'!$N$37), 'Personnel Details'!$Q$37, IF(AND(NOT('Personnel Details'!$I$37=""), $B374&gt;='Personnel Details'!$I$37), 'Personnel Details'!$L$37, 'Personnel Details'!$G$37)))</f>
        <v/>
      </c>
      <c r="MW374" s="59" t="str">
        <f t="shared" si="885"/>
        <v/>
      </c>
      <c r="MX374" s="53"/>
      <c r="MZ374" s="78" t="str">
        <f>IF(MZ$9="", "", IF(AND(NOT('Personnel Details'!$N$38=""), $B374&gt;='Personnel Details'!$N$38), 'Personnel Details'!$O$38, IF(AND(NOT('Personnel Details'!$I$38=""), $B374&gt;='Personnel Details'!$I$38), 'Personnel Details'!$J$38, 'Personnel Details'!$E$38)))</f>
        <v/>
      </c>
      <c r="NA374" s="59" t="str">
        <f>IF(MZ$9="", "", IF(AND(NOT('Personnel Details'!$N$38=""), $B374&gt;='Personnel Details'!$N$38), IF('Personnel Details'!$P$38="","", 'Personnel Details'!$P$38), IF(AND(NOT('Personnel Details'!$I$38=""), $B374&gt;='Personnel Details'!$I$38), IF('Personnel Details'!$K$38="", "", 'Personnel Details'!$K$38), IF('Personnel Details'!$F$38="", "", 'Personnel Details'!$F$38))))</f>
        <v/>
      </c>
      <c r="NB374" s="79" t="str">
        <f>IF(MZ$9="", "", IF(AND(NOT('Personnel Details'!$N$38=""), $B374&gt;='Personnel Details'!$N$38), 'Personnel Details'!$Q$38, IF(AND(NOT('Personnel Details'!$I$38=""), $B374&gt;='Personnel Details'!$I$38), 'Personnel Details'!$L$38, 'Personnel Details'!$G$38)))</f>
        <v/>
      </c>
      <c r="NC374" s="59" t="str">
        <f t="shared" si="886"/>
        <v/>
      </c>
      <c r="ND374" s="53"/>
      <c r="NF374" s="78" t="str">
        <f>IF(NF$9="", "", IF(AND(NOT('Personnel Details'!$N$39=""), $B374&gt;='Personnel Details'!$N$39), 'Personnel Details'!$O$39, IF(AND(NOT('Personnel Details'!$I$39=""), $B374&gt;='Personnel Details'!$I$39), 'Personnel Details'!$J$39, 'Personnel Details'!$E$39)))</f>
        <v/>
      </c>
      <c r="NG374" s="59" t="str">
        <f>IF(NF$9="", "", IF(AND(NOT('Personnel Details'!$N$39=""), $B374&gt;='Personnel Details'!$N$39), IF('Personnel Details'!$P$39="","", 'Personnel Details'!$P$39), IF(AND(NOT('Personnel Details'!$I$39=""), $B374&gt;='Personnel Details'!$I$39), IF('Personnel Details'!$K$39="", "", 'Personnel Details'!$K$39), IF('Personnel Details'!$F$39="", "", 'Personnel Details'!$F$39))))</f>
        <v/>
      </c>
      <c r="NH374" s="79" t="str">
        <f>IF(NF$9="", "", IF(AND(NOT('Personnel Details'!$N$39=""), $B374&gt;='Personnel Details'!$N$39), 'Personnel Details'!$Q$39, IF(AND(NOT('Personnel Details'!$I$39=""), $B374&gt;='Personnel Details'!$I$39), 'Personnel Details'!$L$39, 'Personnel Details'!$G$39)))</f>
        <v/>
      </c>
      <c r="NI374" s="59" t="str">
        <f t="shared" si="887"/>
        <v/>
      </c>
      <c r="NJ374" s="53"/>
      <c r="NL374" s="78" t="str">
        <f>IF(NL$9="", "", IF(AND(NOT('Personnel Details'!$N$40=""), $B374&gt;='Personnel Details'!$N$40), 'Personnel Details'!$O$40, IF(AND(NOT('Personnel Details'!$I$40=""), $B374&gt;='Personnel Details'!$I$40), 'Personnel Details'!$J$40, 'Personnel Details'!$E$40)))</f>
        <v/>
      </c>
      <c r="NM374" s="59" t="str">
        <f>IF(NL$9="", "", IF(AND(NOT('Personnel Details'!$N$40=""), $B374&gt;='Personnel Details'!$N$40), IF('Personnel Details'!$P$40="","", 'Personnel Details'!$P$40), IF(AND(NOT('Personnel Details'!$I$40=""), $B374&gt;='Personnel Details'!$I$40), IF('Personnel Details'!$K$40="", "", 'Personnel Details'!$K$40), IF('Personnel Details'!$F$40="", "", 'Personnel Details'!$F$40))))</f>
        <v/>
      </c>
      <c r="NN374" s="79" t="str">
        <f>IF(NL$9="", "", IF(AND(NOT('Personnel Details'!$N$40=""), $B374&gt;='Personnel Details'!$N$40), 'Personnel Details'!$Q$40, IF(AND(NOT('Personnel Details'!$I$40=""), $B374&gt;='Personnel Details'!$I$40), 'Personnel Details'!$L$40, 'Personnel Details'!$G$40)))</f>
        <v/>
      </c>
      <c r="NO374" s="59" t="str">
        <f t="shared" si="888"/>
        <v/>
      </c>
      <c r="NP374" s="53"/>
    </row>
    <row r="375" spans="1:380" x14ac:dyDescent="0.25">
      <c r="A375" s="32"/>
      <c r="B375" s="113" t="str">
        <f>IFERROR(IF(B374+1&gt;'Personnel Details'!$U$5, "", B374+1), "")</f>
        <v/>
      </c>
      <c r="C375" s="32"/>
      <c r="D375" s="120"/>
      <c r="E375" s="13" t="str">
        <f t="shared" si="767"/>
        <v/>
      </c>
      <c r="F375" s="13" t="str">
        <f t="shared" si="798"/>
        <v/>
      </c>
      <c r="G375" s="56" t="str">
        <f t="shared" si="889"/>
        <v/>
      </c>
      <c r="H375" s="16" t="str">
        <f t="shared" si="799"/>
        <v/>
      </c>
      <c r="I375" s="32"/>
      <c r="J375" s="120"/>
      <c r="K375" s="62" t="str">
        <f t="shared" si="768"/>
        <v/>
      </c>
      <c r="L375" s="62" t="str">
        <f t="shared" si="800"/>
        <v/>
      </c>
      <c r="M375" s="65" t="str">
        <f t="shared" si="890"/>
        <v/>
      </c>
      <c r="N375" s="68" t="str">
        <f t="shared" si="801"/>
        <v/>
      </c>
      <c r="O375" s="32"/>
      <c r="P375" s="120"/>
      <c r="Q375" s="62" t="str">
        <f t="shared" si="769"/>
        <v/>
      </c>
      <c r="R375" s="62" t="str">
        <f t="shared" si="802"/>
        <v/>
      </c>
      <c r="S375" s="65" t="str">
        <f t="shared" si="891"/>
        <v/>
      </c>
      <c r="T375" s="68" t="str">
        <f t="shared" si="803"/>
        <v/>
      </c>
      <c r="U375" s="32"/>
      <c r="V375" s="120"/>
      <c r="W375" s="62" t="str">
        <f t="shared" si="770"/>
        <v/>
      </c>
      <c r="X375" s="62" t="str">
        <f t="shared" si="804"/>
        <v/>
      </c>
      <c r="Y375" s="65" t="str">
        <f t="shared" si="892"/>
        <v/>
      </c>
      <c r="Z375" s="68" t="str">
        <f t="shared" si="805"/>
        <v/>
      </c>
      <c r="AA375" s="32"/>
      <c r="AB375" s="120"/>
      <c r="AC375" s="62" t="str">
        <f t="shared" si="771"/>
        <v/>
      </c>
      <c r="AD375" s="62" t="str">
        <f t="shared" si="806"/>
        <v/>
      </c>
      <c r="AE375" s="65" t="str">
        <f t="shared" si="893"/>
        <v/>
      </c>
      <c r="AF375" s="68" t="str">
        <f t="shared" si="807"/>
        <v/>
      </c>
      <c r="AG375" s="32"/>
      <c r="AH375" s="120"/>
      <c r="AI375" s="62" t="str">
        <f t="shared" si="772"/>
        <v/>
      </c>
      <c r="AJ375" s="62" t="str">
        <f t="shared" si="808"/>
        <v/>
      </c>
      <c r="AK375" s="65" t="str">
        <f t="shared" si="894"/>
        <v/>
      </c>
      <c r="AL375" s="68" t="str">
        <f t="shared" si="809"/>
        <v/>
      </c>
      <c r="AM375" s="32"/>
      <c r="AN375" s="120"/>
      <c r="AO375" s="62" t="str">
        <f t="shared" si="773"/>
        <v/>
      </c>
      <c r="AP375" s="62" t="str">
        <f t="shared" si="810"/>
        <v/>
      </c>
      <c r="AQ375" s="65" t="str">
        <f t="shared" si="895"/>
        <v/>
      </c>
      <c r="AR375" s="68" t="str">
        <f t="shared" si="811"/>
        <v/>
      </c>
      <c r="AS375" s="32"/>
      <c r="AT375" s="120"/>
      <c r="AU375" s="62" t="str">
        <f t="shared" si="774"/>
        <v/>
      </c>
      <c r="AV375" s="62" t="str">
        <f t="shared" si="812"/>
        <v/>
      </c>
      <c r="AW375" s="65" t="str">
        <f t="shared" si="896"/>
        <v/>
      </c>
      <c r="AX375" s="68" t="str">
        <f t="shared" si="813"/>
        <v/>
      </c>
      <c r="AY375" s="32"/>
      <c r="AZ375" s="120"/>
      <c r="BA375" s="62" t="str">
        <f t="shared" si="775"/>
        <v/>
      </c>
      <c r="BB375" s="62" t="str">
        <f t="shared" si="814"/>
        <v/>
      </c>
      <c r="BC375" s="65" t="str">
        <f t="shared" si="897"/>
        <v/>
      </c>
      <c r="BD375" s="68" t="str">
        <f t="shared" si="815"/>
        <v/>
      </c>
      <c r="BE375" s="32"/>
      <c r="BF375" s="120"/>
      <c r="BG375" s="62" t="str">
        <f t="shared" si="776"/>
        <v/>
      </c>
      <c r="BH375" s="62" t="str">
        <f t="shared" si="816"/>
        <v/>
      </c>
      <c r="BI375" s="65" t="str">
        <f t="shared" si="898"/>
        <v/>
      </c>
      <c r="BJ375" s="68" t="str">
        <f t="shared" si="817"/>
        <v/>
      </c>
      <c r="BK375" s="32"/>
      <c r="BL375" s="120"/>
      <c r="BM375" s="62" t="str">
        <f t="shared" si="777"/>
        <v/>
      </c>
      <c r="BN375" s="62" t="str">
        <f t="shared" si="818"/>
        <v/>
      </c>
      <c r="BO375" s="65" t="str">
        <f t="shared" si="899"/>
        <v/>
      </c>
      <c r="BP375" s="68" t="str">
        <f t="shared" si="819"/>
        <v/>
      </c>
      <c r="BQ375" s="32"/>
      <c r="BR375" s="120"/>
      <c r="BS375" s="62" t="str">
        <f t="shared" si="778"/>
        <v/>
      </c>
      <c r="BT375" s="62" t="str">
        <f t="shared" si="820"/>
        <v/>
      </c>
      <c r="BU375" s="65" t="str">
        <f t="shared" si="900"/>
        <v/>
      </c>
      <c r="BV375" s="68" t="str">
        <f t="shared" si="821"/>
        <v/>
      </c>
      <c r="BW375" s="32"/>
      <c r="BX375" s="120"/>
      <c r="BY375" s="62" t="str">
        <f t="shared" si="779"/>
        <v/>
      </c>
      <c r="BZ375" s="62" t="str">
        <f t="shared" si="822"/>
        <v/>
      </c>
      <c r="CA375" s="65" t="str">
        <f t="shared" si="901"/>
        <v/>
      </c>
      <c r="CB375" s="68" t="str">
        <f t="shared" si="823"/>
        <v/>
      </c>
      <c r="CC375" s="32"/>
      <c r="CD375" s="120"/>
      <c r="CE375" s="62" t="str">
        <f t="shared" si="780"/>
        <v/>
      </c>
      <c r="CF375" s="62" t="str">
        <f t="shared" si="824"/>
        <v/>
      </c>
      <c r="CG375" s="65" t="str">
        <f t="shared" si="902"/>
        <v/>
      </c>
      <c r="CH375" s="68" t="str">
        <f t="shared" si="825"/>
        <v/>
      </c>
      <c r="CI375" s="32"/>
      <c r="CJ375" s="120"/>
      <c r="CK375" s="62" t="str">
        <f t="shared" si="781"/>
        <v/>
      </c>
      <c r="CL375" s="62" t="str">
        <f t="shared" si="826"/>
        <v/>
      </c>
      <c r="CM375" s="65" t="str">
        <f t="shared" si="903"/>
        <v/>
      </c>
      <c r="CN375" s="68" t="str">
        <f t="shared" si="827"/>
        <v/>
      </c>
      <c r="CO375" s="32"/>
      <c r="CP375" s="120"/>
      <c r="CQ375" s="62" t="str">
        <f t="shared" si="782"/>
        <v/>
      </c>
      <c r="CR375" s="62" t="str">
        <f t="shared" si="828"/>
        <v/>
      </c>
      <c r="CS375" s="65" t="str">
        <f t="shared" si="904"/>
        <v/>
      </c>
      <c r="CT375" s="68" t="str">
        <f t="shared" si="829"/>
        <v/>
      </c>
      <c r="CU375" s="32"/>
      <c r="CV375" s="120"/>
      <c r="CW375" s="62" t="str">
        <f t="shared" si="783"/>
        <v/>
      </c>
      <c r="CX375" s="62" t="str">
        <f t="shared" si="830"/>
        <v/>
      </c>
      <c r="CY375" s="65" t="str">
        <f t="shared" si="905"/>
        <v/>
      </c>
      <c r="CZ375" s="68" t="str">
        <f t="shared" si="831"/>
        <v/>
      </c>
      <c r="DA375" s="32"/>
      <c r="DB375" s="120"/>
      <c r="DC375" s="62" t="str">
        <f t="shared" si="784"/>
        <v/>
      </c>
      <c r="DD375" s="62" t="str">
        <f t="shared" si="832"/>
        <v/>
      </c>
      <c r="DE375" s="65" t="str">
        <f t="shared" si="906"/>
        <v/>
      </c>
      <c r="DF375" s="68" t="str">
        <f t="shared" si="833"/>
        <v/>
      </c>
      <c r="DG375" s="32"/>
      <c r="DH375" s="120"/>
      <c r="DI375" s="62" t="str">
        <f t="shared" si="785"/>
        <v/>
      </c>
      <c r="DJ375" s="62" t="str">
        <f t="shared" si="834"/>
        <v/>
      </c>
      <c r="DK375" s="65" t="str">
        <f t="shared" si="907"/>
        <v/>
      </c>
      <c r="DL375" s="68" t="str">
        <f t="shared" si="835"/>
        <v/>
      </c>
      <c r="DM375" s="32"/>
      <c r="DN375" s="120"/>
      <c r="DO375" s="62" t="str">
        <f t="shared" si="786"/>
        <v/>
      </c>
      <c r="DP375" s="62" t="str">
        <f t="shared" si="836"/>
        <v/>
      </c>
      <c r="DQ375" s="65" t="str">
        <f t="shared" si="908"/>
        <v/>
      </c>
      <c r="DR375" s="68" t="str">
        <f t="shared" si="837"/>
        <v/>
      </c>
      <c r="DS375" s="32"/>
      <c r="DT375" s="120"/>
      <c r="DU375" s="62" t="str">
        <f t="shared" si="787"/>
        <v/>
      </c>
      <c r="DV375" s="62" t="str">
        <f t="shared" si="838"/>
        <v/>
      </c>
      <c r="DW375" s="65" t="str">
        <f t="shared" si="909"/>
        <v/>
      </c>
      <c r="DX375" s="68" t="str">
        <f t="shared" si="839"/>
        <v/>
      </c>
      <c r="DY375" s="32"/>
      <c r="DZ375" s="120"/>
      <c r="EA375" s="62" t="str">
        <f t="shared" si="788"/>
        <v/>
      </c>
      <c r="EB375" s="62" t="str">
        <f t="shared" si="840"/>
        <v/>
      </c>
      <c r="EC375" s="65" t="str">
        <f t="shared" si="910"/>
        <v/>
      </c>
      <c r="ED375" s="68" t="str">
        <f t="shared" si="841"/>
        <v/>
      </c>
      <c r="EE375" s="32"/>
      <c r="EF375" s="120"/>
      <c r="EG375" s="62" t="str">
        <f t="shared" si="789"/>
        <v/>
      </c>
      <c r="EH375" s="62" t="str">
        <f t="shared" si="842"/>
        <v/>
      </c>
      <c r="EI375" s="65" t="str">
        <f t="shared" si="911"/>
        <v/>
      </c>
      <c r="EJ375" s="68" t="str">
        <f t="shared" si="843"/>
        <v/>
      </c>
      <c r="EK375" s="32"/>
      <c r="EL375" s="120"/>
      <c r="EM375" s="62" t="str">
        <f t="shared" si="790"/>
        <v/>
      </c>
      <c r="EN375" s="62" t="str">
        <f t="shared" si="844"/>
        <v/>
      </c>
      <c r="EO375" s="65" t="str">
        <f t="shared" si="912"/>
        <v/>
      </c>
      <c r="EP375" s="68" t="str">
        <f t="shared" si="845"/>
        <v/>
      </c>
      <c r="EQ375" s="32"/>
      <c r="ER375" s="120"/>
      <c r="ES375" s="62" t="str">
        <f t="shared" si="791"/>
        <v/>
      </c>
      <c r="ET375" s="62" t="str">
        <f t="shared" si="846"/>
        <v/>
      </c>
      <c r="EU375" s="65" t="str">
        <f t="shared" si="913"/>
        <v/>
      </c>
      <c r="EV375" s="68" t="str">
        <f t="shared" si="847"/>
        <v/>
      </c>
      <c r="EW375" s="32"/>
      <c r="EX375" s="120"/>
      <c r="EY375" s="62" t="str">
        <f t="shared" si="792"/>
        <v/>
      </c>
      <c r="EZ375" s="62" t="str">
        <f t="shared" si="848"/>
        <v/>
      </c>
      <c r="FA375" s="65" t="str">
        <f t="shared" si="914"/>
        <v/>
      </c>
      <c r="FB375" s="68" t="str">
        <f t="shared" si="849"/>
        <v/>
      </c>
      <c r="FC375" s="32"/>
      <c r="FD375" s="120"/>
      <c r="FE375" s="62" t="str">
        <f t="shared" si="793"/>
        <v/>
      </c>
      <c r="FF375" s="62" t="str">
        <f t="shared" si="850"/>
        <v/>
      </c>
      <c r="FG375" s="65" t="str">
        <f t="shared" si="915"/>
        <v/>
      </c>
      <c r="FH375" s="68" t="str">
        <f t="shared" si="851"/>
        <v/>
      </c>
      <c r="FI375" s="32"/>
      <c r="FJ375" s="120"/>
      <c r="FK375" s="62" t="str">
        <f t="shared" si="794"/>
        <v/>
      </c>
      <c r="FL375" s="62" t="str">
        <f t="shared" si="852"/>
        <v/>
      </c>
      <c r="FM375" s="65" t="str">
        <f t="shared" si="916"/>
        <v/>
      </c>
      <c r="FN375" s="68" t="str">
        <f t="shared" si="853"/>
        <v/>
      </c>
      <c r="FO375" s="32"/>
      <c r="FP375" s="120"/>
      <c r="FQ375" s="62" t="str">
        <f t="shared" si="795"/>
        <v/>
      </c>
      <c r="FR375" s="62" t="str">
        <f t="shared" si="854"/>
        <v/>
      </c>
      <c r="FS375" s="65" t="str">
        <f t="shared" si="917"/>
        <v/>
      </c>
      <c r="FT375" s="68" t="str">
        <f t="shared" si="855"/>
        <v/>
      </c>
      <c r="FU375" s="32"/>
      <c r="FV375" s="120"/>
      <c r="FW375" s="62" t="str">
        <f t="shared" si="796"/>
        <v/>
      </c>
      <c r="FX375" s="62" t="str">
        <f t="shared" si="856"/>
        <v/>
      </c>
      <c r="FY375" s="65" t="str">
        <f t="shared" si="918"/>
        <v/>
      </c>
      <c r="FZ375" s="68" t="str">
        <f t="shared" si="857"/>
        <v/>
      </c>
      <c r="GA375" s="32"/>
      <c r="GC375" s="7" t="str">
        <f t="shared" si="858"/>
        <v/>
      </c>
      <c r="GD375" s="7" t="str">
        <f t="shared" ca="1" si="797"/>
        <v/>
      </c>
      <c r="GT375" s="71" t="str">
        <f>IF(GT$9="", "", IF(AND(NOT('Personnel Details'!$N$11=""), $B375&gt;='Personnel Details'!$N$11), 'Personnel Details'!$O$11, IF(AND(NOT('Personnel Details'!$I$11=""), $B375&gt;='Personnel Details'!$I$11), 'Personnel Details'!$J$11, 'Personnel Details'!$E$11)))</f>
        <v/>
      </c>
      <c r="GU375" s="59" t="str">
        <f>IF(GT$9="", "", IF(AND(NOT('Personnel Details'!$N$11=""), $B375&gt;='Personnel Details'!$N$11), IF('Personnel Details'!$P$11="","", 'Personnel Details'!$P$11), IF(AND(NOT('Personnel Details'!$I$11=""), $B375&gt;='Personnel Details'!$I$11), IF('Personnel Details'!$K$11="", "", 'Personnel Details'!$K$11), IF('Personnel Details'!$F$11="", "", 'Personnel Details'!$F$11))))</f>
        <v/>
      </c>
      <c r="GV375" s="74" t="str">
        <f>IF(GT$9="", "", IF(AND(NOT('Personnel Details'!$N$11=""), $B375&gt;='Personnel Details'!$N$11), 'Personnel Details'!$Q$11, IF(AND(NOT('Personnel Details'!$I$11=""), $B375&gt;='Personnel Details'!$I$11), 'Personnel Details'!$L$11, 'Personnel Details'!$G$11)))</f>
        <v/>
      </c>
      <c r="GW375" s="59" t="str">
        <f t="shared" si="859"/>
        <v/>
      </c>
      <c r="GX375" s="53"/>
      <c r="GZ375" s="78" t="str">
        <f>IF(GZ$9="", "", IF(AND(NOT('Personnel Details'!$N$12=""), $B375&gt;='Personnel Details'!$N$12), 'Personnel Details'!$O$12, IF(AND(NOT('Personnel Details'!$I$12=""), $B375&gt;='Personnel Details'!$I$12), 'Personnel Details'!$J$12, 'Personnel Details'!$E$12)))</f>
        <v/>
      </c>
      <c r="HA375" s="59" t="str">
        <f>IF(GZ$9="", "", IF(AND(NOT('Personnel Details'!$N$12=""), $B375&gt;='Personnel Details'!$N$12), IF('Personnel Details'!$P$12="","", 'Personnel Details'!$P$12), IF(AND(NOT('Personnel Details'!$I$12=""), $B375&gt;='Personnel Details'!$I$12), IF('Personnel Details'!$K$12="", "", 'Personnel Details'!$K$12), IF('Personnel Details'!$F$12="", "", 'Personnel Details'!$F$12))))</f>
        <v/>
      </c>
      <c r="HB375" s="79" t="str">
        <f>IF(GZ$9="", "", IF(AND(NOT('Personnel Details'!$N$12=""), $B375&gt;='Personnel Details'!$N$12), 'Personnel Details'!$Q$12, IF(AND(NOT('Personnel Details'!$I$12=""), $B375&gt;='Personnel Details'!$I$12), 'Personnel Details'!$L$12, 'Personnel Details'!$G$12)))</f>
        <v/>
      </c>
      <c r="HC375" s="59" t="str">
        <f t="shared" si="860"/>
        <v/>
      </c>
      <c r="HD375" s="53"/>
      <c r="HF375" s="78" t="str">
        <f>IF(HF$9="", "", IF(AND(NOT('Personnel Details'!$N$13=""), $B375&gt;='Personnel Details'!$N$13), 'Personnel Details'!$O$13, IF(AND(NOT('Personnel Details'!$I$13=""), $B375&gt;='Personnel Details'!$I$13), 'Personnel Details'!$J$13, 'Personnel Details'!$E$13)))</f>
        <v/>
      </c>
      <c r="HG375" s="59" t="str">
        <f>IF(HF$9="", "", IF(AND(NOT('Personnel Details'!$N$13=""), $B375&gt;='Personnel Details'!$N$13), IF('Personnel Details'!$P$13="","", 'Personnel Details'!$P$13), IF(AND(NOT('Personnel Details'!$I$13=""), $B375&gt;='Personnel Details'!$I$13), IF('Personnel Details'!$K$13="", "", 'Personnel Details'!$K$13), IF('Personnel Details'!$F$13="", "", 'Personnel Details'!$F$13))))</f>
        <v/>
      </c>
      <c r="HH375" s="79" t="str">
        <f>IF(HF$9="", "", IF(AND(NOT('Personnel Details'!$N$13=""), $B375&gt;='Personnel Details'!$N$13), 'Personnel Details'!$Q$13, IF(AND(NOT('Personnel Details'!$I$13=""), $B375&gt;='Personnel Details'!$I$13), 'Personnel Details'!$L$13, 'Personnel Details'!$G$13)))</f>
        <v/>
      </c>
      <c r="HI375" s="59" t="str">
        <f t="shared" si="861"/>
        <v/>
      </c>
      <c r="HJ375" s="53"/>
      <c r="HL375" s="78" t="str">
        <f>IF(HL$9="", "", IF(AND(NOT('Personnel Details'!$N$14=""), $B375&gt;='Personnel Details'!$N$14), 'Personnel Details'!$O$14, IF(AND(NOT('Personnel Details'!$I$14=""), $B375&gt;='Personnel Details'!$I$14), 'Personnel Details'!$J$14, 'Personnel Details'!$E$14)))</f>
        <v/>
      </c>
      <c r="HM375" s="59" t="str">
        <f>IF(HL$9="", "", IF(AND(NOT('Personnel Details'!$N$14=""), $B375&gt;='Personnel Details'!$N$14), IF('Personnel Details'!$P$14="","", 'Personnel Details'!$P$14), IF(AND(NOT('Personnel Details'!$I$14=""), $B375&gt;='Personnel Details'!$I$14), IF('Personnel Details'!$K$14="", "", 'Personnel Details'!$K$14), IF('Personnel Details'!$F$14="", "", 'Personnel Details'!$F$14))))</f>
        <v/>
      </c>
      <c r="HN375" s="79" t="str">
        <f>IF(HL$9="", "", IF(AND(NOT('Personnel Details'!$N$14=""), $B375&gt;='Personnel Details'!$N$14), 'Personnel Details'!$Q$14, IF(AND(NOT('Personnel Details'!$I$14=""), $B375&gt;='Personnel Details'!$I$14), 'Personnel Details'!$L$14, 'Personnel Details'!$G$14)))</f>
        <v/>
      </c>
      <c r="HO375" s="59" t="str">
        <f t="shared" si="862"/>
        <v/>
      </c>
      <c r="HP375" s="53"/>
      <c r="HR375" s="78" t="str">
        <f>IF(HR$9="", "", IF(AND(NOT('Personnel Details'!$N$15=""), $B375&gt;='Personnel Details'!$N$15), 'Personnel Details'!$O$15, IF(AND(NOT('Personnel Details'!$I$15=""), $B375&gt;='Personnel Details'!$I$15), 'Personnel Details'!$J$15, 'Personnel Details'!$E$15)))</f>
        <v/>
      </c>
      <c r="HS375" s="59" t="str">
        <f>IF(HR$9="", "", IF(AND(NOT('Personnel Details'!$N$15=""), $B375&gt;='Personnel Details'!$N$15), IF('Personnel Details'!$P$15="","", 'Personnel Details'!$P$15), IF(AND(NOT('Personnel Details'!$I$15=""), $B375&gt;='Personnel Details'!$I$15), IF('Personnel Details'!$K$15="", "", 'Personnel Details'!$K$15), IF('Personnel Details'!$F$15="", "", 'Personnel Details'!$F$15))))</f>
        <v/>
      </c>
      <c r="HT375" s="79" t="str">
        <f>IF(HR$9="", "", IF(AND(NOT('Personnel Details'!$N$15=""), $B375&gt;='Personnel Details'!$N$15), 'Personnel Details'!$Q$15, IF(AND(NOT('Personnel Details'!$I$15=""), $B375&gt;='Personnel Details'!$I$15), 'Personnel Details'!$L$15, 'Personnel Details'!$G$15)))</f>
        <v/>
      </c>
      <c r="HU375" s="59" t="str">
        <f t="shared" si="863"/>
        <v/>
      </c>
      <c r="HV375" s="53"/>
      <c r="HX375" s="78" t="str">
        <f>IF(HX$9="", "", IF(AND(NOT('Personnel Details'!$N$16=""), $B375&gt;='Personnel Details'!$N$16), 'Personnel Details'!$O$16, IF(AND(NOT('Personnel Details'!$I$16=""), $B375&gt;='Personnel Details'!$I$16), 'Personnel Details'!$J$16, 'Personnel Details'!$E$16)))</f>
        <v/>
      </c>
      <c r="HY375" s="59" t="str">
        <f>IF(HX$9="", "", IF(AND(NOT('Personnel Details'!$N$16=""), $B375&gt;='Personnel Details'!$N$16), IF('Personnel Details'!$P$16="","", 'Personnel Details'!$P$16), IF(AND(NOT('Personnel Details'!$I$16=""), $B375&gt;='Personnel Details'!$I$16), IF('Personnel Details'!$K$16="", "", 'Personnel Details'!$K$16), IF('Personnel Details'!$F$16="", "", 'Personnel Details'!$F$16))))</f>
        <v/>
      </c>
      <c r="HZ375" s="79" t="str">
        <f>IF(HX$9="", "", IF(AND(NOT('Personnel Details'!$N$16=""), $B375&gt;='Personnel Details'!$N$16), 'Personnel Details'!$Q$16, IF(AND(NOT('Personnel Details'!$I$16=""), $B375&gt;='Personnel Details'!$I$16), 'Personnel Details'!$L$16, 'Personnel Details'!$G$16)))</f>
        <v/>
      </c>
      <c r="IA375" s="59" t="str">
        <f t="shared" si="864"/>
        <v/>
      </c>
      <c r="IB375" s="53"/>
      <c r="ID375" s="78" t="str">
        <f>IF(ID$9="", "", IF(AND(NOT('Personnel Details'!$N$17=""), $B375&gt;='Personnel Details'!$N$17), 'Personnel Details'!$O$17, IF(AND(NOT('Personnel Details'!$I$17=""), $B375&gt;='Personnel Details'!$I$17), 'Personnel Details'!$J$17, 'Personnel Details'!$E$17)))</f>
        <v/>
      </c>
      <c r="IE375" s="59" t="str">
        <f>IF(ID$9="", "", IF(AND(NOT('Personnel Details'!$N$17=""), $B375&gt;='Personnel Details'!$N$17), IF('Personnel Details'!$P$17="","", 'Personnel Details'!$P$17), IF(AND(NOT('Personnel Details'!$I$17=""), $B375&gt;='Personnel Details'!$I$17), IF('Personnel Details'!$K$17="", "", 'Personnel Details'!$K$17), IF('Personnel Details'!$F$17="", "", 'Personnel Details'!$F$17))))</f>
        <v/>
      </c>
      <c r="IF375" s="79" t="str">
        <f>IF(ID$9="", "", IF(AND(NOT('Personnel Details'!$N$17=""), $B375&gt;='Personnel Details'!$N$17), 'Personnel Details'!$Q$17, IF(AND(NOT('Personnel Details'!$I$17=""), $B375&gt;='Personnel Details'!$I$17), 'Personnel Details'!$L$17, 'Personnel Details'!$G$17)))</f>
        <v/>
      </c>
      <c r="IG375" s="59" t="str">
        <f t="shared" si="865"/>
        <v/>
      </c>
      <c r="IH375" s="53"/>
      <c r="IJ375" s="78" t="str">
        <f>IF(IJ$9="", "", IF(AND(NOT('Personnel Details'!$N$18=""), $B375&gt;='Personnel Details'!$N$18), 'Personnel Details'!$O$18, IF(AND(NOT('Personnel Details'!$I$18=""), $B375&gt;='Personnel Details'!$I$18), 'Personnel Details'!$J$18, 'Personnel Details'!$E$18)))</f>
        <v/>
      </c>
      <c r="IK375" s="59" t="str">
        <f>IF(IJ$9="", "", IF(AND(NOT('Personnel Details'!$N$18=""), $B375&gt;='Personnel Details'!$N$18), IF('Personnel Details'!$P$18="","", 'Personnel Details'!$P$18), IF(AND(NOT('Personnel Details'!$I$18=""), $B375&gt;='Personnel Details'!$I$18), IF('Personnel Details'!$K$18="", "", 'Personnel Details'!$K$18), IF('Personnel Details'!$F$18="", "", 'Personnel Details'!$F$18))))</f>
        <v/>
      </c>
      <c r="IL375" s="79" t="str">
        <f>IF(IJ$9="", "", IF(AND(NOT('Personnel Details'!$N$18=""), $B375&gt;='Personnel Details'!$N$18), 'Personnel Details'!$Q$18, IF(AND(NOT('Personnel Details'!$I$18=""), $B375&gt;='Personnel Details'!$I$18), 'Personnel Details'!$L$18, 'Personnel Details'!$G$18)))</f>
        <v/>
      </c>
      <c r="IM375" s="59" t="str">
        <f t="shared" si="866"/>
        <v/>
      </c>
      <c r="IN375" s="53"/>
      <c r="IP375" s="78" t="str">
        <f>IF(IP$9="", "", IF(AND(NOT('Personnel Details'!$N$19=""), $B375&gt;='Personnel Details'!$N$19), 'Personnel Details'!$O$19, IF(AND(NOT('Personnel Details'!$I$19=""), $B375&gt;='Personnel Details'!$I$19), 'Personnel Details'!$J$19, 'Personnel Details'!$E$19)))</f>
        <v/>
      </c>
      <c r="IQ375" s="59" t="str">
        <f>IF(IP$9="", "", IF(AND(NOT('Personnel Details'!$N$19=""), $B375&gt;='Personnel Details'!$N$19), IF('Personnel Details'!$P$19="","", 'Personnel Details'!$P$19), IF(AND(NOT('Personnel Details'!$I$19=""), $B375&gt;='Personnel Details'!$I$19), IF('Personnel Details'!$K$19="", "", 'Personnel Details'!$K$19), IF('Personnel Details'!$F$19="", "", 'Personnel Details'!$F$19))))</f>
        <v/>
      </c>
      <c r="IR375" s="79" t="str">
        <f>IF(IP$9="", "", IF(AND(NOT('Personnel Details'!$N$19=""), $B375&gt;='Personnel Details'!$N$19), 'Personnel Details'!$Q$19, IF(AND(NOT('Personnel Details'!$I$19=""), $B375&gt;='Personnel Details'!$I$19), 'Personnel Details'!$L$19, 'Personnel Details'!$G$19)))</f>
        <v/>
      </c>
      <c r="IS375" s="59" t="str">
        <f t="shared" si="867"/>
        <v/>
      </c>
      <c r="IT375" s="53"/>
      <c r="IV375" s="78" t="str">
        <f>IF(IV$9="", "", IF(AND(NOT('Personnel Details'!$N$20=""), $B375&gt;='Personnel Details'!$N$20), 'Personnel Details'!$O$20, IF(AND(NOT('Personnel Details'!$I$20=""), $B375&gt;='Personnel Details'!$I$20), 'Personnel Details'!$J$20, 'Personnel Details'!$E$20)))</f>
        <v/>
      </c>
      <c r="IW375" s="59" t="str">
        <f>IF(IV$9="", "", IF(AND(NOT('Personnel Details'!$N$20=""), $B375&gt;='Personnel Details'!$N$20), IF('Personnel Details'!$P$20="","", 'Personnel Details'!$P$20), IF(AND(NOT('Personnel Details'!$I$20=""), $B375&gt;='Personnel Details'!$I$20), IF('Personnel Details'!$K$20="", "", 'Personnel Details'!$K$20), IF('Personnel Details'!$F$20="", "", 'Personnel Details'!$F$20))))</f>
        <v/>
      </c>
      <c r="IX375" s="79" t="str">
        <f>IF(IV$9="", "", IF(AND(NOT('Personnel Details'!$N$20=""), $B375&gt;='Personnel Details'!$N$20), 'Personnel Details'!$Q$20, IF(AND(NOT('Personnel Details'!$I$20=""), $B375&gt;='Personnel Details'!$I$20), 'Personnel Details'!$L$20, 'Personnel Details'!$G$20)))</f>
        <v/>
      </c>
      <c r="IY375" s="59" t="str">
        <f t="shared" si="868"/>
        <v/>
      </c>
      <c r="IZ375" s="53"/>
      <c r="JB375" s="78" t="str">
        <f>IF(JB$9="", "", IF(AND(NOT('Personnel Details'!$N$21=""), $B375&gt;='Personnel Details'!$N$21), 'Personnel Details'!$O$21, IF(AND(NOT('Personnel Details'!$I$21=""), $B375&gt;='Personnel Details'!$I$21), 'Personnel Details'!$J$21, 'Personnel Details'!$E$21)))</f>
        <v/>
      </c>
      <c r="JC375" s="59" t="str">
        <f>IF(JB$9="", "", IF(AND(NOT('Personnel Details'!$N$21=""), $B375&gt;='Personnel Details'!$N$21), IF('Personnel Details'!$P$21="","", 'Personnel Details'!$P$21), IF(AND(NOT('Personnel Details'!$I$21=""), $B375&gt;='Personnel Details'!$I$21), IF('Personnel Details'!$K$21="", "", 'Personnel Details'!$K$21), IF('Personnel Details'!$F$21="", "", 'Personnel Details'!$F$21))))</f>
        <v/>
      </c>
      <c r="JD375" s="79" t="str">
        <f>IF(JB$9="", "", IF(AND(NOT('Personnel Details'!$N$21=""), $B375&gt;='Personnel Details'!$N$21), 'Personnel Details'!$Q$21, IF(AND(NOT('Personnel Details'!$I$21=""), $B375&gt;='Personnel Details'!$I$21), 'Personnel Details'!$L$21, 'Personnel Details'!$G$21)))</f>
        <v/>
      </c>
      <c r="JE375" s="59" t="str">
        <f t="shared" si="869"/>
        <v/>
      </c>
      <c r="JF375" s="53"/>
      <c r="JH375" s="78" t="str">
        <f>IF(JH$9="", "", IF(AND(NOT('Personnel Details'!$N$22=""), $B375&gt;='Personnel Details'!$N$22), 'Personnel Details'!$O$22, IF(AND(NOT('Personnel Details'!$I$22=""), $B375&gt;='Personnel Details'!$I$22), 'Personnel Details'!$J$22, 'Personnel Details'!$E$22)))</f>
        <v/>
      </c>
      <c r="JI375" s="59" t="str">
        <f>IF(JH$9="", "", IF(AND(NOT('Personnel Details'!$N$22=""), $B375&gt;='Personnel Details'!$N$22), IF('Personnel Details'!$P$22="","", 'Personnel Details'!$P$22), IF(AND(NOT('Personnel Details'!$I$22=""), $B375&gt;='Personnel Details'!$I$22), IF('Personnel Details'!$K$22="", "", 'Personnel Details'!$K$22), IF('Personnel Details'!$F$22="", "", 'Personnel Details'!$F$22))))</f>
        <v/>
      </c>
      <c r="JJ375" s="79" t="str">
        <f>IF(JH$9="", "", IF(AND(NOT('Personnel Details'!$N$22=""), $B375&gt;='Personnel Details'!$N$22), 'Personnel Details'!$Q$22, IF(AND(NOT('Personnel Details'!$I$22=""), $B375&gt;='Personnel Details'!$I$22), 'Personnel Details'!$L$22, 'Personnel Details'!$G$22)))</f>
        <v/>
      </c>
      <c r="JK375" s="59" t="str">
        <f t="shared" si="870"/>
        <v/>
      </c>
      <c r="JL375" s="53"/>
      <c r="JN375" s="78" t="str">
        <f>IF(JN$9="", "", IF(AND(NOT('Personnel Details'!$N$23=""), $B375&gt;='Personnel Details'!$N$23), 'Personnel Details'!$O$23, IF(AND(NOT('Personnel Details'!$I$23=""), $B375&gt;='Personnel Details'!$I$23), 'Personnel Details'!$J$23, 'Personnel Details'!$E$23)))</f>
        <v/>
      </c>
      <c r="JO375" s="59" t="str">
        <f>IF(JN$9="", "", IF(AND(NOT('Personnel Details'!$N$23=""), $B375&gt;='Personnel Details'!$N$23), IF('Personnel Details'!$P$23="","", 'Personnel Details'!$P$23), IF(AND(NOT('Personnel Details'!$I$23=""), $B375&gt;='Personnel Details'!$I$23), IF('Personnel Details'!$K$23="", "", 'Personnel Details'!$K$23), IF('Personnel Details'!$F$23="", "", 'Personnel Details'!$F$23))))</f>
        <v/>
      </c>
      <c r="JP375" s="79" t="str">
        <f>IF(JN$9="", "", IF(AND(NOT('Personnel Details'!$N$23=""), $B375&gt;='Personnel Details'!$N$23), 'Personnel Details'!$Q$23, IF(AND(NOT('Personnel Details'!$I$23=""), $B375&gt;='Personnel Details'!$I$23), 'Personnel Details'!$L$23, 'Personnel Details'!$G$23)))</f>
        <v/>
      </c>
      <c r="JQ375" s="59" t="str">
        <f t="shared" si="871"/>
        <v/>
      </c>
      <c r="JR375" s="53"/>
      <c r="JT375" s="78" t="str">
        <f>IF(JT$9="", "", IF(AND(NOT('Personnel Details'!$N$24=""), $B375&gt;='Personnel Details'!$N$24), 'Personnel Details'!$O$24, IF(AND(NOT('Personnel Details'!$I$24=""), $B375&gt;='Personnel Details'!$I$24), 'Personnel Details'!$J$24, 'Personnel Details'!$E$24)))</f>
        <v/>
      </c>
      <c r="JU375" s="59" t="str">
        <f>IF(JT$9="", "", IF(AND(NOT('Personnel Details'!$N$24=""), $B375&gt;='Personnel Details'!$N$24), IF('Personnel Details'!$P$24="","", 'Personnel Details'!$P$24), IF(AND(NOT('Personnel Details'!$I$24=""), $B375&gt;='Personnel Details'!$I$24), IF('Personnel Details'!$K$24="", "", 'Personnel Details'!$K$24), IF('Personnel Details'!$F$24="", "", 'Personnel Details'!$F$24))))</f>
        <v/>
      </c>
      <c r="JV375" s="79" t="str">
        <f>IF(JT$9="", "", IF(AND(NOT('Personnel Details'!$N$24=""), $B375&gt;='Personnel Details'!$N$24), 'Personnel Details'!$Q$24, IF(AND(NOT('Personnel Details'!$I$24=""), $B375&gt;='Personnel Details'!$I$24), 'Personnel Details'!$L$24, 'Personnel Details'!$G$24)))</f>
        <v/>
      </c>
      <c r="JW375" s="59" t="str">
        <f t="shared" si="872"/>
        <v/>
      </c>
      <c r="JX375" s="53"/>
      <c r="JZ375" s="78" t="str">
        <f>IF(JZ$9="", "", IF(AND(NOT('Personnel Details'!$N$25=""), $B375&gt;='Personnel Details'!$N$25), 'Personnel Details'!$O$25, IF(AND(NOT('Personnel Details'!$I$25=""), $B375&gt;='Personnel Details'!$I$25), 'Personnel Details'!$J$25, 'Personnel Details'!$E$25)))</f>
        <v/>
      </c>
      <c r="KA375" s="59" t="str">
        <f>IF(JZ$9="", "", IF(AND(NOT('Personnel Details'!$N$25=""), $B375&gt;='Personnel Details'!$N$25), IF('Personnel Details'!$P$25="","", 'Personnel Details'!$P$25), IF(AND(NOT('Personnel Details'!$I$25=""), $B375&gt;='Personnel Details'!$I$25), IF('Personnel Details'!$K$25="", "", 'Personnel Details'!$K$25), IF('Personnel Details'!$F$25="", "", 'Personnel Details'!$F$25))))</f>
        <v/>
      </c>
      <c r="KB375" s="79" t="str">
        <f>IF(JZ$9="", "", IF(AND(NOT('Personnel Details'!$N$25=""), $B375&gt;='Personnel Details'!$N$25), 'Personnel Details'!$Q$25, IF(AND(NOT('Personnel Details'!$I$25=""), $B375&gt;='Personnel Details'!$I$25), 'Personnel Details'!$L$25, 'Personnel Details'!$G$25)))</f>
        <v/>
      </c>
      <c r="KC375" s="59" t="str">
        <f t="shared" si="873"/>
        <v/>
      </c>
      <c r="KD375" s="53"/>
      <c r="KF375" s="78" t="str">
        <f>IF(KF$9="", "", IF(AND(NOT('Personnel Details'!$N$26=""), $B375&gt;='Personnel Details'!$N$26), 'Personnel Details'!$O$26, IF(AND(NOT('Personnel Details'!$I$26=""), $B375&gt;='Personnel Details'!$I$26), 'Personnel Details'!$J$26, 'Personnel Details'!$E$26)))</f>
        <v/>
      </c>
      <c r="KG375" s="59" t="str">
        <f>IF(KF$9="", "", IF(AND(NOT('Personnel Details'!$N$26=""), $B375&gt;='Personnel Details'!$N$26), IF('Personnel Details'!$P$26="","", 'Personnel Details'!$P$26), IF(AND(NOT('Personnel Details'!$I$26=""), $B375&gt;='Personnel Details'!$I$26), IF('Personnel Details'!$K$26="", "", 'Personnel Details'!$K$26), IF('Personnel Details'!$F$26="", "", 'Personnel Details'!$F$26))))</f>
        <v/>
      </c>
      <c r="KH375" s="79" t="str">
        <f>IF(KF$9="", "", IF(AND(NOT('Personnel Details'!$N$26=""), $B375&gt;='Personnel Details'!$N$26), 'Personnel Details'!$Q$26, IF(AND(NOT('Personnel Details'!$I$26=""), $B375&gt;='Personnel Details'!$I$26), 'Personnel Details'!$L$26, 'Personnel Details'!$G$26)))</f>
        <v/>
      </c>
      <c r="KI375" s="59" t="str">
        <f t="shared" si="874"/>
        <v/>
      </c>
      <c r="KJ375" s="53"/>
      <c r="KL375" s="78" t="str">
        <f>IF(KL$9="", "", IF(AND(NOT('Personnel Details'!$N$27=""), $B375&gt;='Personnel Details'!$N$27), 'Personnel Details'!$O$27, IF(AND(NOT('Personnel Details'!$I$27=""), $B375&gt;='Personnel Details'!$I$27), 'Personnel Details'!$J$27, 'Personnel Details'!$E$27)))</f>
        <v/>
      </c>
      <c r="KM375" s="59" t="str">
        <f>IF(KL$9="", "", IF(AND(NOT('Personnel Details'!$N$27=""), $B375&gt;='Personnel Details'!$N$27), IF('Personnel Details'!$P$27="","", 'Personnel Details'!$P$27), IF(AND(NOT('Personnel Details'!$I$27=""), $B375&gt;='Personnel Details'!$I$27), IF('Personnel Details'!$K$27="", "", 'Personnel Details'!$K$27), IF('Personnel Details'!$F$27="", "", 'Personnel Details'!$F$27))))</f>
        <v/>
      </c>
      <c r="KN375" s="79" t="str">
        <f>IF(KL$9="", "", IF(AND(NOT('Personnel Details'!$N$27=""), $B375&gt;='Personnel Details'!$N$27), 'Personnel Details'!$Q$27, IF(AND(NOT('Personnel Details'!$I$27=""), $B375&gt;='Personnel Details'!$I$27), 'Personnel Details'!$L$27, 'Personnel Details'!$G$27)))</f>
        <v/>
      </c>
      <c r="KO375" s="59" t="str">
        <f t="shared" si="875"/>
        <v/>
      </c>
      <c r="KP375" s="53"/>
      <c r="KR375" s="78" t="str">
        <f>IF(KR$9="", "", IF(AND(NOT('Personnel Details'!$N$28=""), $B375&gt;='Personnel Details'!$N$28), 'Personnel Details'!$O$28, IF(AND(NOT('Personnel Details'!$I$28=""), $B375&gt;='Personnel Details'!$I$28), 'Personnel Details'!$J$28, 'Personnel Details'!$E$28)))</f>
        <v/>
      </c>
      <c r="KS375" s="59" t="str">
        <f>IF(KR$9="", "", IF(AND(NOT('Personnel Details'!$N$28=""), $B375&gt;='Personnel Details'!$N$28), IF('Personnel Details'!$P$28="","", 'Personnel Details'!$P$28), IF(AND(NOT('Personnel Details'!$I$28=""), $B375&gt;='Personnel Details'!$I$28), IF('Personnel Details'!$K$28="", "", 'Personnel Details'!$K$28), IF('Personnel Details'!$F$28="", "", 'Personnel Details'!$F$28))))</f>
        <v/>
      </c>
      <c r="KT375" s="79" t="str">
        <f>IF(KR$9="", "", IF(AND(NOT('Personnel Details'!$N$28=""), $B375&gt;='Personnel Details'!$N$28), 'Personnel Details'!$Q$28, IF(AND(NOT('Personnel Details'!$I$28=""), $B375&gt;='Personnel Details'!$I$28), 'Personnel Details'!$L$28, 'Personnel Details'!$G$28)))</f>
        <v/>
      </c>
      <c r="KU375" s="59" t="str">
        <f t="shared" si="876"/>
        <v/>
      </c>
      <c r="KV375" s="53"/>
      <c r="KX375" s="78" t="str">
        <f>IF(KX$9="", "", IF(AND(NOT('Personnel Details'!$N$29=""), $B375&gt;='Personnel Details'!$N$29), 'Personnel Details'!$O$29, IF(AND(NOT('Personnel Details'!$I$29=""), $B375&gt;='Personnel Details'!$I$29), 'Personnel Details'!$J$29, 'Personnel Details'!$E$29)))</f>
        <v/>
      </c>
      <c r="KY375" s="59" t="str">
        <f>IF(KX$9="", "", IF(AND(NOT('Personnel Details'!$N$29=""), $B375&gt;='Personnel Details'!$N$29), IF('Personnel Details'!$P$29="","", 'Personnel Details'!$P$29), IF(AND(NOT('Personnel Details'!$I$29=""), $B375&gt;='Personnel Details'!$I$29), IF('Personnel Details'!$K$29="", "", 'Personnel Details'!$K$29), IF('Personnel Details'!$F$29="", "", 'Personnel Details'!$F$29))))</f>
        <v/>
      </c>
      <c r="KZ375" s="79" t="str">
        <f>IF(KX$9="", "", IF(AND(NOT('Personnel Details'!$N$29=""), $B375&gt;='Personnel Details'!$N$29), 'Personnel Details'!$Q$29, IF(AND(NOT('Personnel Details'!$I$29=""), $B375&gt;='Personnel Details'!$I$29), 'Personnel Details'!$L$29, 'Personnel Details'!$G$29)))</f>
        <v/>
      </c>
      <c r="LA375" s="59" t="str">
        <f t="shared" si="877"/>
        <v/>
      </c>
      <c r="LB375" s="53"/>
      <c r="LD375" s="78" t="str">
        <f>IF(LD$9="", "", IF(AND(NOT('Personnel Details'!$N$30=""), $B375&gt;='Personnel Details'!$N$30), 'Personnel Details'!$O$30, IF(AND(NOT('Personnel Details'!$I$30=""), $B375&gt;='Personnel Details'!$I$30), 'Personnel Details'!$J$30, 'Personnel Details'!$E$30)))</f>
        <v/>
      </c>
      <c r="LE375" s="59" t="str">
        <f>IF(LD$9="", "", IF(AND(NOT('Personnel Details'!$N$30=""), $B375&gt;='Personnel Details'!$N$30), IF('Personnel Details'!$P$30="","", 'Personnel Details'!$P$30), IF(AND(NOT('Personnel Details'!$I$30=""), $B375&gt;='Personnel Details'!$I$30), IF('Personnel Details'!$K$30="", "", 'Personnel Details'!$K$30), IF('Personnel Details'!$F$30="", "", 'Personnel Details'!$F$30))))</f>
        <v/>
      </c>
      <c r="LF375" s="79" t="str">
        <f>IF(LD$9="", "", IF(AND(NOT('Personnel Details'!$N$30=""), $B375&gt;='Personnel Details'!$N$30), 'Personnel Details'!$Q$30, IF(AND(NOT('Personnel Details'!$I$30=""), $B375&gt;='Personnel Details'!$I$30), 'Personnel Details'!$L$30, 'Personnel Details'!$G$30)))</f>
        <v/>
      </c>
      <c r="LG375" s="59" t="str">
        <f t="shared" si="878"/>
        <v/>
      </c>
      <c r="LH375" s="53"/>
      <c r="LJ375" s="78" t="str">
        <f>IF(LJ$9="", "", IF(AND(NOT('Personnel Details'!$N$31=""), $B375&gt;='Personnel Details'!$N$31), 'Personnel Details'!$O$31, IF(AND(NOT('Personnel Details'!$I$31=""), $B375&gt;='Personnel Details'!$I$31), 'Personnel Details'!$J$31, 'Personnel Details'!$E$31)))</f>
        <v/>
      </c>
      <c r="LK375" s="59" t="str">
        <f>IF(LJ$9="", "", IF(AND(NOT('Personnel Details'!$N$31=""), $B375&gt;='Personnel Details'!$N$31), IF('Personnel Details'!$P$31="","", 'Personnel Details'!$P$31), IF(AND(NOT('Personnel Details'!$I$31=""), $B375&gt;='Personnel Details'!$I$31), IF('Personnel Details'!$K$31="", "", 'Personnel Details'!$K$31), IF('Personnel Details'!$F$31="", "", 'Personnel Details'!$F$31))))</f>
        <v/>
      </c>
      <c r="LL375" s="79" t="str">
        <f>IF(LJ$9="", "", IF(AND(NOT('Personnel Details'!$N$31=""), $B375&gt;='Personnel Details'!$N$31), 'Personnel Details'!$Q$31, IF(AND(NOT('Personnel Details'!$I$31=""), $B375&gt;='Personnel Details'!$I$31), 'Personnel Details'!$L$31, 'Personnel Details'!$G$31)))</f>
        <v/>
      </c>
      <c r="LM375" s="59" t="str">
        <f t="shared" si="879"/>
        <v/>
      </c>
      <c r="LN375" s="53"/>
      <c r="LP375" s="78" t="str">
        <f>IF(LP$9="", "", IF(AND(NOT('Personnel Details'!$N$32=""), $B375&gt;='Personnel Details'!$N$32), 'Personnel Details'!$O$32, IF(AND(NOT('Personnel Details'!$I$32=""), $B375&gt;='Personnel Details'!$I$32), 'Personnel Details'!$J$32, 'Personnel Details'!$E$32)))</f>
        <v/>
      </c>
      <c r="LQ375" s="59" t="str">
        <f>IF(LP$9="", "", IF(AND(NOT('Personnel Details'!$N$32=""), $B375&gt;='Personnel Details'!$N$32), IF('Personnel Details'!$P$32="","", 'Personnel Details'!$P$32), IF(AND(NOT('Personnel Details'!$I$32=""), $B375&gt;='Personnel Details'!$I$32), IF('Personnel Details'!$K$32="", "", 'Personnel Details'!$K$32), IF('Personnel Details'!$F$32="", "", 'Personnel Details'!$F$32))))</f>
        <v/>
      </c>
      <c r="LR375" s="79" t="str">
        <f>IF(LP$9="", "", IF(AND(NOT('Personnel Details'!$N$32=""), $B375&gt;='Personnel Details'!$N$32), 'Personnel Details'!$Q$32, IF(AND(NOT('Personnel Details'!$I$32=""), $B375&gt;='Personnel Details'!$I$32), 'Personnel Details'!$L$32, 'Personnel Details'!$G$32)))</f>
        <v/>
      </c>
      <c r="LS375" s="59" t="str">
        <f t="shared" si="880"/>
        <v/>
      </c>
      <c r="LT375" s="53"/>
      <c r="LV375" s="78" t="str">
        <f>IF(LV$9="", "", IF(AND(NOT('Personnel Details'!$N$33=""), $B375&gt;='Personnel Details'!$N$33), 'Personnel Details'!$O$33, IF(AND(NOT('Personnel Details'!$I$33=""), $B375&gt;='Personnel Details'!$I$33), 'Personnel Details'!$J$33, 'Personnel Details'!$E$33)))</f>
        <v/>
      </c>
      <c r="LW375" s="59" t="str">
        <f>IF(LV$9="", "", IF(AND(NOT('Personnel Details'!$N$33=""), $B375&gt;='Personnel Details'!$N$33), IF('Personnel Details'!$P$33="","", 'Personnel Details'!$P$33), IF(AND(NOT('Personnel Details'!$I$33=""), $B375&gt;='Personnel Details'!$I$33), IF('Personnel Details'!$K$33="", "", 'Personnel Details'!$K$33), IF('Personnel Details'!$F$33="", "", 'Personnel Details'!$F$33))))</f>
        <v/>
      </c>
      <c r="LX375" s="79" t="str">
        <f>IF(LV$9="", "", IF(AND(NOT('Personnel Details'!$N$33=""), $B375&gt;='Personnel Details'!$N$33), 'Personnel Details'!$Q$33, IF(AND(NOT('Personnel Details'!$I$33=""), $B375&gt;='Personnel Details'!$I$33), 'Personnel Details'!$L$33, 'Personnel Details'!$G$33)))</f>
        <v/>
      </c>
      <c r="LY375" s="59" t="str">
        <f t="shared" si="881"/>
        <v/>
      </c>
      <c r="LZ375" s="53"/>
      <c r="MB375" s="78" t="str">
        <f>IF(MB$9="", "", IF(AND(NOT('Personnel Details'!$N$34=""), $B375&gt;='Personnel Details'!$N$34), 'Personnel Details'!$O$34, IF(AND(NOT('Personnel Details'!$I$34=""), $B375&gt;='Personnel Details'!$I$34), 'Personnel Details'!$J$34, 'Personnel Details'!$E$34)))</f>
        <v/>
      </c>
      <c r="MC375" s="59" t="str">
        <f>IF(MB$9="", "", IF(AND(NOT('Personnel Details'!$N$34=""), $B375&gt;='Personnel Details'!$N$34), IF('Personnel Details'!$P$34="","", 'Personnel Details'!$P$34), IF(AND(NOT('Personnel Details'!$I$34=""), $B375&gt;='Personnel Details'!$I$34), IF('Personnel Details'!$K$34="", "", 'Personnel Details'!$K$34), IF('Personnel Details'!$F$34="", "", 'Personnel Details'!$F$34))))</f>
        <v/>
      </c>
      <c r="MD375" s="79" t="str">
        <f>IF(MB$9="", "", IF(AND(NOT('Personnel Details'!$N$34=""), $B375&gt;='Personnel Details'!$N$34), 'Personnel Details'!$Q$34, IF(AND(NOT('Personnel Details'!$I$34=""), $B375&gt;='Personnel Details'!$I$34), 'Personnel Details'!$L$34, 'Personnel Details'!$G$34)))</f>
        <v/>
      </c>
      <c r="ME375" s="59" t="str">
        <f t="shared" si="882"/>
        <v/>
      </c>
      <c r="MF375" s="53"/>
      <c r="MH375" s="78" t="str">
        <f>IF(MH$9="", "", IF(AND(NOT('Personnel Details'!$N$35=""), $B375&gt;='Personnel Details'!$N$35), 'Personnel Details'!$O$35, IF(AND(NOT('Personnel Details'!$I$35=""), $B375&gt;='Personnel Details'!$I$35), 'Personnel Details'!$J$35, 'Personnel Details'!$E$35)))</f>
        <v/>
      </c>
      <c r="MI375" s="59" t="str">
        <f>IF(MH$9="", "", IF(AND(NOT('Personnel Details'!$N$35=""), $B375&gt;='Personnel Details'!$N$35), IF('Personnel Details'!$P$35="","", 'Personnel Details'!$P$35), IF(AND(NOT('Personnel Details'!$I$35=""), $B375&gt;='Personnel Details'!$I$35), IF('Personnel Details'!$K$35="", "", 'Personnel Details'!$K$35), IF('Personnel Details'!$F$35="", "", 'Personnel Details'!$F$35))))</f>
        <v/>
      </c>
      <c r="MJ375" s="79" t="str">
        <f>IF(MH$9="", "", IF(AND(NOT('Personnel Details'!$N$35=""), $B375&gt;='Personnel Details'!$N$35), 'Personnel Details'!$Q$35, IF(AND(NOT('Personnel Details'!$I$35=""), $B375&gt;='Personnel Details'!$I$35), 'Personnel Details'!$L$35, 'Personnel Details'!$G$35)))</f>
        <v/>
      </c>
      <c r="MK375" s="59" t="str">
        <f t="shared" si="883"/>
        <v/>
      </c>
      <c r="ML375" s="53"/>
      <c r="MN375" s="78" t="str">
        <f>IF(MN$9="", "", IF(AND(NOT('Personnel Details'!$N$36=""), $B375&gt;='Personnel Details'!$N$36), 'Personnel Details'!$O$36, IF(AND(NOT('Personnel Details'!$I$36=""), $B375&gt;='Personnel Details'!$I$36), 'Personnel Details'!$J$36, 'Personnel Details'!$E$36)))</f>
        <v/>
      </c>
      <c r="MO375" s="59" t="str">
        <f>IF(MN$9="", "", IF(AND(NOT('Personnel Details'!$N$36=""), $B375&gt;='Personnel Details'!$N$36), IF('Personnel Details'!$P$36="","", 'Personnel Details'!$P$36), IF(AND(NOT('Personnel Details'!$I$36=""), $B375&gt;='Personnel Details'!$I$36), IF('Personnel Details'!$K$36="", "", 'Personnel Details'!$K$36), IF('Personnel Details'!$F$36="", "", 'Personnel Details'!$F$36))))</f>
        <v/>
      </c>
      <c r="MP375" s="79" t="str">
        <f>IF(MN$9="", "", IF(AND(NOT('Personnel Details'!$N$36=""), $B375&gt;='Personnel Details'!$N$36), 'Personnel Details'!$Q$36, IF(AND(NOT('Personnel Details'!$I$36=""), $B375&gt;='Personnel Details'!$I$36), 'Personnel Details'!$L$36, 'Personnel Details'!$G$36)))</f>
        <v/>
      </c>
      <c r="MQ375" s="59" t="str">
        <f t="shared" si="884"/>
        <v/>
      </c>
      <c r="MR375" s="53"/>
      <c r="MT375" s="78" t="str">
        <f>IF(MT$9="", "", IF(AND(NOT('Personnel Details'!$N$37=""), $B375&gt;='Personnel Details'!$N$37), 'Personnel Details'!$O$37, IF(AND(NOT('Personnel Details'!$I$37=""), $B375&gt;='Personnel Details'!$I$37), 'Personnel Details'!$J$37, 'Personnel Details'!$E$37)))</f>
        <v/>
      </c>
      <c r="MU375" s="59" t="str">
        <f>IF(MT$9="", "", IF(AND(NOT('Personnel Details'!$N$37=""), $B375&gt;='Personnel Details'!$N$37), IF('Personnel Details'!$P$37="","", 'Personnel Details'!$P$37), IF(AND(NOT('Personnel Details'!$I$37=""), $B375&gt;='Personnel Details'!$I$37), IF('Personnel Details'!$K$37="", "", 'Personnel Details'!$K$37), IF('Personnel Details'!$F$37="", "", 'Personnel Details'!$F$37))))</f>
        <v/>
      </c>
      <c r="MV375" s="79" t="str">
        <f>IF(MT$9="", "", IF(AND(NOT('Personnel Details'!$N$37=""), $B375&gt;='Personnel Details'!$N$37), 'Personnel Details'!$Q$37, IF(AND(NOT('Personnel Details'!$I$37=""), $B375&gt;='Personnel Details'!$I$37), 'Personnel Details'!$L$37, 'Personnel Details'!$G$37)))</f>
        <v/>
      </c>
      <c r="MW375" s="59" t="str">
        <f t="shared" si="885"/>
        <v/>
      </c>
      <c r="MX375" s="53"/>
      <c r="MZ375" s="78" t="str">
        <f>IF(MZ$9="", "", IF(AND(NOT('Personnel Details'!$N$38=""), $B375&gt;='Personnel Details'!$N$38), 'Personnel Details'!$O$38, IF(AND(NOT('Personnel Details'!$I$38=""), $B375&gt;='Personnel Details'!$I$38), 'Personnel Details'!$J$38, 'Personnel Details'!$E$38)))</f>
        <v/>
      </c>
      <c r="NA375" s="59" t="str">
        <f>IF(MZ$9="", "", IF(AND(NOT('Personnel Details'!$N$38=""), $B375&gt;='Personnel Details'!$N$38), IF('Personnel Details'!$P$38="","", 'Personnel Details'!$P$38), IF(AND(NOT('Personnel Details'!$I$38=""), $B375&gt;='Personnel Details'!$I$38), IF('Personnel Details'!$K$38="", "", 'Personnel Details'!$K$38), IF('Personnel Details'!$F$38="", "", 'Personnel Details'!$F$38))))</f>
        <v/>
      </c>
      <c r="NB375" s="79" t="str">
        <f>IF(MZ$9="", "", IF(AND(NOT('Personnel Details'!$N$38=""), $B375&gt;='Personnel Details'!$N$38), 'Personnel Details'!$Q$38, IF(AND(NOT('Personnel Details'!$I$38=""), $B375&gt;='Personnel Details'!$I$38), 'Personnel Details'!$L$38, 'Personnel Details'!$G$38)))</f>
        <v/>
      </c>
      <c r="NC375" s="59" t="str">
        <f t="shared" si="886"/>
        <v/>
      </c>
      <c r="ND375" s="53"/>
      <c r="NF375" s="78" t="str">
        <f>IF(NF$9="", "", IF(AND(NOT('Personnel Details'!$N$39=""), $B375&gt;='Personnel Details'!$N$39), 'Personnel Details'!$O$39, IF(AND(NOT('Personnel Details'!$I$39=""), $B375&gt;='Personnel Details'!$I$39), 'Personnel Details'!$J$39, 'Personnel Details'!$E$39)))</f>
        <v/>
      </c>
      <c r="NG375" s="59" t="str">
        <f>IF(NF$9="", "", IF(AND(NOT('Personnel Details'!$N$39=""), $B375&gt;='Personnel Details'!$N$39), IF('Personnel Details'!$P$39="","", 'Personnel Details'!$P$39), IF(AND(NOT('Personnel Details'!$I$39=""), $B375&gt;='Personnel Details'!$I$39), IF('Personnel Details'!$K$39="", "", 'Personnel Details'!$K$39), IF('Personnel Details'!$F$39="", "", 'Personnel Details'!$F$39))))</f>
        <v/>
      </c>
      <c r="NH375" s="79" t="str">
        <f>IF(NF$9="", "", IF(AND(NOT('Personnel Details'!$N$39=""), $B375&gt;='Personnel Details'!$N$39), 'Personnel Details'!$Q$39, IF(AND(NOT('Personnel Details'!$I$39=""), $B375&gt;='Personnel Details'!$I$39), 'Personnel Details'!$L$39, 'Personnel Details'!$G$39)))</f>
        <v/>
      </c>
      <c r="NI375" s="59" t="str">
        <f t="shared" si="887"/>
        <v/>
      </c>
      <c r="NJ375" s="53"/>
      <c r="NL375" s="78" t="str">
        <f>IF(NL$9="", "", IF(AND(NOT('Personnel Details'!$N$40=""), $B375&gt;='Personnel Details'!$N$40), 'Personnel Details'!$O$40, IF(AND(NOT('Personnel Details'!$I$40=""), $B375&gt;='Personnel Details'!$I$40), 'Personnel Details'!$J$40, 'Personnel Details'!$E$40)))</f>
        <v/>
      </c>
      <c r="NM375" s="59" t="str">
        <f>IF(NL$9="", "", IF(AND(NOT('Personnel Details'!$N$40=""), $B375&gt;='Personnel Details'!$N$40), IF('Personnel Details'!$P$40="","", 'Personnel Details'!$P$40), IF(AND(NOT('Personnel Details'!$I$40=""), $B375&gt;='Personnel Details'!$I$40), IF('Personnel Details'!$K$40="", "", 'Personnel Details'!$K$40), IF('Personnel Details'!$F$40="", "", 'Personnel Details'!$F$40))))</f>
        <v/>
      </c>
      <c r="NN375" s="79" t="str">
        <f>IF(NL$9="", "", IF(AND(NOT('Personnel Details'!$N$40=""), $B375&gt;='Personnel Details'!$N$40), 'Personnel Details'!$Q$40, IF(AND(NOT('Personnel Details'!$I$40=""), $B375&gt;='Personnel Details'!$I$40), 'Personnel Details'!$L$40, 'Personnel Details'!$G$40)))</f>
        <v/>
      </c>
      <c r="NO375" s="59" t="str">
        <f t="shared" si="888"/>
        <v/>
      </c>
      <c r="NP375" s="53"/>
    </row>
    <row r="376" spans="1:380" x14ac:dyDescent="0.25">
      <c r="A376" s="32"/>
      <c r="B376" s="113" t="str">
        <f>IFERROR(IF(B375+1&gt;'Personnel Details'!$U$5, "", B375+1), "")</f>
        <v/>
      </c>
      <c r="C376" s="32"/>
      <c r="D376" s="121"/>
      <c r="E376" s="14" t="str">
        <f t="shared" si="767"/>
        <v/>
      </c>
      <c r="F376" s="14" t="str">
        <f t="shared" si="798"/>
        <v/>
      </c>
      <c r="G376" s="57" t="str">
        <f t="shared" si="889"/>
        <v/>
      </c>
      <c r="H376" s="17" t="str">
        <f t="shared" si="799"/>
        <v/>
      </c>
      <c r="I376" s="32"/>
      <c r="J376" s="121"/>
      <c r="K376" s="63" t="str">
        <f t="shared" si="768"/>
        <v/>
      </c>
      <c r="L376" s="63" t="str">
        <f t="shared" si="800"/>
        <v/>
      </c>
      <c r="M376" s="66" t="str">
        <f t="shared" si="890"/>
        <v/>
      </c>
      <c r="N376" s="69" t="str">
        <f t="shared" si="801"/>
        <v/>
      </c>
      <c r="O376" s="32"/>
      <c r="P376" s="121"/>
      <c r="Q376" s="63" t="str">
        <f t="shared" si="769"/>
        <v/>
      </c>
      <c r="R376" s="63" t="str">
        <f t="shared" si="802"/>
        <v/>
      </c>
      <c r="S376" s="66" t="str">
        <f t="shared" si="891"/>
        <v/>
      </c>
      <c r="T376" s="69" t="str">
        <f t="shared" si="803"/>
        <v/>
      </c>
      <c r="U376" s="32"/>
      <c r="V376" s="121"/>
      <c r="W376" s="63" t="str">
        <f t="shared" si="770"/>
        <v/>
      </c>
      <c r="X376" s="63" t="str">
        <f t="shared" si="804"/>
        <v/>
      </c>
      <c r="Y376" s="66" t="str">
        <f t="shared" si="892"/>
        <v/>
      </c>
      <c r="Z376" s="69" t="str">
        <f t="shared" si="805"/>
        <v/>
      </c>
      <c r="AA376" s="32"/>
      <c r="AB376" s="121"/>
      <c r="AC376" s="63" t="str">
        <f t="shared" si="771"/>
        <v/>
      </c>
      <c r="AD376" s="63" t="str">
        <f t="shared" si="806"/>
        <v/>
      </c>
      <c r="AE376" s="66" t="str">
        <f t="shared" si="893"/>
        <v/>
      </c>
      <c r="AF376" s="69" t="str">
        <f t="shared" si="807"/>
        <v/>
      </c>
      <c r="AG376" s="32"/>
      <c r="AH376" s="121"/>
      <c r="AI376" s="63" t="str">
        <f t="shared" si="772"/>
        <v/>
      </c>
      <c r="AJ376" s="63" t="str">
        <f t="shared" si="808"/>
        <v/>
      </c>
      <c r="AK376" s="66" t="str">
        <f t="shared" si="894"/>
        <v/>
      </c>
      <c r="AL376" s="69" t="str">
        <f t="shared" si="809"/>
        <v/>
      </c>
      <c r="AM376" s="32"/>
      <c r="AN376" s="121"/>
      <c r="AO376" s="63" t="str">
        <f t="shared" si="773"/>
        <v/>
      </c>
      <c r="AP376" s="63" t="str">
        <f t="shared" si="810"/>
        <v/>
      </c>
      <c r="AQ376" s="66" t="str">
        <f t="shared" si="895"/>
        <v/>
      </c>
      <c r="AR376" s="69" t="str">
        <f t="shared" si="811"/>
        <v/>
      </c>
      <c r="AS376" s="32"/>
      <c r="AT376" s="121"/>
      <c r="AU376" s="63" t="str">
        <f t="shared" si="774"/>
        <v/>
      </c>
      <c r="AV376" s="63" t="str">
        <f t="shared" si="812"/>
        <v/>
      </c>
      <c r="AW376" s="66" t="str">
        <f t="shared" si="896"/>
        <v/>
      </c>
      <c r="AX376" s="69" t="str">
        <f t="shared" si="813"/>
        <v/>
      </c>
      <c r="AY376" s="32"/>
      <c r="AZ376" s="121"/>
      <c r="BA376" s="63" t="str">
        <f t="shared" si="775"/>
        <v/>
      </c>
      <c r="BB376" s="63" t="str">
        <f t="shared" si="814"/>
        <v/>
      </c>
      <c r="BC376" s="66" t="str">
        <f t="shared" si="897"/>
        <v/>
      </c>
      <c r="BD376" s="69" t="str">
        <f t="shared" si="815"/>
        <v/>
      </c>
      <c r="BE376" s="32"/>
      <c r="BF376" s="121"/>
      <c r="BG376" s="63" t="str">
        <f t="shared" si="776"/>
        <v/>
      </c>
      <c r="BH376" s="63" t="str">
        <f t="shared" si="816"/>
        <v/>
      </c>
      <c r="BI376" s="66" t="str">
        <f t="shared" si="898"/>
        <v/>
      </c>
      <c r="BJ376" s="69" t="str">
        <f t="shared" si="817"/>
        <v/>
      </c>
      <c r="BK376" s="32"/>
      <c r="BL376" s="121"/>
      <c r="BM376" s="63" t="str">
        <f t="shared" si="777"/>
        <v/>
      </c>
      <c r="BN376" s="63" t="str">
        <f t="shared" si="818"/>
        <v/>
      </c>
      <c r="BO376" s="66" t="str">
        <f t="shared" si="899"/>
        <v/>
      </c>
      <c r="BP376" s="69" t="str">
        <f t="shared" si="819"/>
        <v/>
      </c>
      <c r="BQ376" s="32"/>
      <c r="BR376" s="121"/>
      <c r="BS376" s="63" t="str">
        <f t="shared" si="778"/>
        <v/>
      </c>
      <c r="BT376" s="63" t="str">
        <f t="shared" si="820"/>
        <v/>
      </c>
      <c r="BU376" s="66" t="str">
        <f t="shared" si="900"/>
        <v/>
      </c>
      <c r="BV376" s="69" t="str">
        <f t="shared" si="821"/>
        <v/>
      </c>
      <c r="BW376" s="32"/>
      <c r="BX376" s="121"/>
      <c r="BY376" s="63" t="str">
        <f t="shared" si="779"/>
        <v/>
      </c>
      <c r="BZ376" s="63" t="str">
        <f t="shared" si="822"/>
        <v/>
      </c>
      <c r="CA376" s="66" t="str">
        <f t="shared" si="901"/>
        <v/>
      </c>
      <c r="CB376" s="69" t="str">
        <f t="shared" si="823"/>
        <v/>
      </c>
      <c r="CC376" s="32"/>
      <c r="CD376" s="121"/>
      <c r="CE376" s="63" t="str">
        <f t="shared" si="780"/>
        <v/>
      </c>
      <c r="CF376" s="63" t="str">
        <f t="shared" si="824"/>
        <v/>
      </c>
      <c r="CG376" s="66" t="str">
        <f t="shared" si="902"/>
        <v/>
      </c>
      <c r="CH376" s="69" t="str">
        <f t="shared" si="825"/>
        <v/>
      </c>
      <c r="CI376" s="32"/>
      <c r="CJ376" s="121"/>
      <c r="CK376" s="63" t="str">
        <f t="shared" si="781"/>
        <v/>
      </c>
      <c r="CL376" s="63" t="str">
        <f t="shared" si="826"/>
        <v/>
      </c>
      <c r="CM376" s="66" t="str">
        <f t="shared" si="903"/>
        <v/>
      </c>
      <c r="CN376" s="69" t="str">
        <f t="shared" si="827"/>
        <v/>
      </c>
      <c r="CO376" s="32"/>
      <c r="CP376" s="121"/>
      <c r="CQ376" s="63" t="str">
        <f t="shared" si="782"/>
        <v/>
      </c>
      <c r="CR376" s="63" t="str">
        <f t="shared" si="828"/>
        <v/>
      </c>
      <c r="CS376" s="66" t="str">
        <f t="shared" si="904"/>
        <v/>
      </c>
      <c r="CT376" s="69" t="str">
        <f t="shared" si="829"/>
        <v/>
      </c>
      <c r="CU376" s="32"/>
      <c r="CV376" s="121"/>
      <c r="CW376" s="63" t="str">
        <f t="shared" si="783"/>
        <v/>
      </c>
      <c r="CX376" s="63" t="str">
        <f t="shared" si="830"/>
        <v/>
      </c>
      <c r="CY376" s="66" t="str">
        <f t="shared" si="905"/>
        <v/>
      </c>
      <c r="CZ376" s="69" t="str">
        <f t="shared" si="831"/>
        <v/>
      </c>
      <c r="DA376" s="32"/>
      <c r="DB376" s="121"/>
      <c r="DC376" s="63" t="str">
        <f t="shared" si="784"/>
        <v/>
      </c>
      <c r="DD376" s="63" t="str">
        <f t="shared" si="832"/>
        <v/>
      </c>
      <c r="DE376" s="66" t="str">
        <f t="shared" si="906"/>
        <v/>
      </c>
      <c r="DF376" s="69" t="str">
        <f t="shared" si="833"/>
        <v/>
      </c>
      <c r="DG376" s="32"/>
      <c r="DH376" s="121"/>
      <c r="DI376" s="63" t="str">
        <f t="shared" si="785"/>
        <v/>
      </c>
      <c r="DJ376" s="63" t="str">
        <f t="shared" si="834"/>
        <v/>
      </c>
      <c r="DK376" s="66" t="str">
        <f t="shared" si="907"/>
        <v/>
      </c>
      <c r="DL376" s="69" t="str">
        <f t="shared" si="835"/>
        <v/>
      </c>
      <c r="DM376" s="32"/>
      <c r="DN376" s="121"/>
      <c r="DO376" s="63" t="str">
        <f t="shared" si="786"/>
        <v/>
      </c>
      <c r="DP376" s="63" t="str">
        <f t="shared" si="836"/>
        <v/>
      </c>
      <c r="DQ376" s="66" t="str">
        <f t="shared" si="908"/>
        <v/>
      </c>
      <c r="DR376" s="69" t="str">
        <f t="shared" si="837"/>
        <v/>
      </c>
      <c r="DS376" s="32"/>
      <c r="DT376" s="121"/>
      <c r="DU376" s="63" t="str">
        <f t="shared" si="787"/>
        <v/>
      </c>
      <c r="DV376" s="63" t="str">
        <f t="shared" si="838"/>
        <v/>
      </c>
      <c r="DW376" s="66" t="str">
        <f t="shared" si="909"/>
        <v/>
      </c>
      <c r="DX376" s="69" t="str">
        <f t="shared" si="839"/>
        <v/>
      </c>
      <c r="DY376" s="32"/>
      <c r="DZ376" s="121"/>
      <c r="EA376" s="63" t="str">
        <f t="shared" si="788"/>
        <v/>
      </c>
      <c r="EB376" s="63" t="str">
        <f t="shared" si="840"/>
        <v/>
      </c>
      <c r="EC376" s="66" t="str">
        <f t="shared" si="910"/>
        <v/>
      </c>
      <c r="ED376" s="69" t="str">
        <f t="shared" si="841"/>
        <v/>
      </c>
      <c r="EE376" s="32"/>
      <c r="EF376" s="121"/>
      <c r="EG376" s="63" t="str">
        <f t="shared" si="789"/>
        <v/>
      </c>
      <c r="EH376" s="63" t="str">
        <f t="shared" si="842"/>
        <v/>
      </c>
      <c r="EI376" s="66" t="str">
        <f t="shared" si="911"/>
        <v/>
      </c>
      <c r="EJ376" s="69" t="str">
        <f t="shared" si="843"/>
        <v/>
      </c>
      <c r="EK376" s="32"/>
      <c r="EL376" s="121"/>
      <c r="EM376" s="63" t="str">
        <f t="shared" si="790"/>
        <v/>
      </c>
      <c r="EN376" s="63" t="str">
        <f t="shared" si="844"/>
        <v/>
      </c>
      <c r="EO376" s="66" t="str">
        <f t="shared" si="912"/>
        <v/>
      </c>
      <c r="EP376" s="69" t="str">
        <f t="shared" si="845"/>
        <v/>
      </c>
      <c r="EQ376" s="32"/>
      <c r="ER376" s="121"/>
      <c r="ES376" s="63" t="str">
        <f t="shared" si="791"/>
        <v/>
      </c>
      <c r="ET376" s="63" t="str">
        <f t="shared" si="846"/>
        <v/>
      </c>
      <c r="EU376" s="66" t="str">
        <f t="shared" si="913"/>
        <v/>
      </c>
      <c r="EV376" s="69" t="str">
        <f t="shared" si="847"/>
        <v/>
      </c>
      <c r="EW376" s="32"/>
      <c r="EX376" s="121"/>
      <c r="EY376" s="63" t="str">
        <f t="shared" si="792"/>
        <v/>
      </c>
      <c r="EZ376" s="63" t="str">
        <f t="shared" si="848"/>
        <v/>
      </c>
      <c r="FA376" s="66" t="str">
        <f t="shared" si="914"/>
        <v/>
      </c>
      <c r="FB376" s="69" t="str">
        <f t="shared" si="849"/>
        <v/>
      </c>
      <c r="FC376" s="32"/>
      <c r="FD376" s="121"/>
      <c r="FE376" s="63" t="str">
        <f t="shared" si="793"/>
        <v/>
      </c>
      <c r="FF376" s="63" t="str">
        <f t="shared" si="850"/>
        <v/>
      </c>
      <c r="FG376" s="66" t="str">
        <f t="shared" si="915"/>
        <v/>
      </c>
      <c r="FH376" s="69" t="str">
        <f t="shared" si="851"/>
        <v/>
      </c>
      <c r="FI376" s="32"/>
      <c r="FJ376" s="121"/>
      <c r="FK376" s="63" t="str">
        <f t="shared" si="794"/>
        <v/>
      </c>
      <c r="FL376" s="63" t="str">
        <f t="shared" si="852"/>
        <v/>
      </c>
      <c r="FM376" s="66" t="str">
        <f t="shared" si="916"/>
        <v/>
      </c>
      <c r="FN376" s="69" t="str">
        <f t="shared" si="853"/>
        <v/>
      </c>
      <c r="FO376" s="32"/>
      <c r="FP376" s="121"/>
      <c r="FQ376" s="63" t="str">
        <f t="shared" si="795"/>
        <v/>
      </c>
      <c r="FR376" s="63" t="str">
        <f t="shared" si="854"/>
        <v/>
      </c>
      <c r="FS376" s="66" t="str">
        <f t="shared" si="917"/>
        <v/>
      </c>
      <c r="FT376" s="69" t="str">
        <f t="shared" si="855"/>
        <v/>
      </c>
      <c r="FU376" s="32"/>
      <c r="FV376" s="121"/>
      <c r="FW376" s="63" t="str">
        <f t="shared" si="796"/>
        <v/>
      </c>
      <c r="FX376" s="63" t="str">
        <f t="shared" si="856"/>
        <v/>
      </c>
      <c r="FY376" s="66" t="str">
        <f t="shared" si="918"/>
        <v/>
      </c>
      <c r="FZ376" s="69" t="str">
        <f t="shared" si="857"/>
        <v/>
      </c>
      <c r="GA376" s="32"/>
      <c r="GC376" s="8" t="str">
        <f t="shared" si="858"/>
        <v/>
      </c>
      <c r="GD376" s="8" t="str">
        <f t="shared" ca="1" si="797"/>
        <v/>
      </c>
      <c r="GT376" s="72" t="str">
        <f>IF(GT$9="", "", IF(AND(NOT('Personnel Details'!$N$11=""), $B376&gt;='Personnel Details'!$N$11), 'Personnel Details'!$O$11, IF(AND(NOT('Personnel Details'!$I$11=""), $B376&gt;='Personnel Details'!$I$11), 'Personnel Details'!$J$11, 'Personnel Details'!$E$11)))</f>
        <v/>
      </c>
      <c r="GU376" s="60" t="str">
        <f>IF(GT$9="", "", IF(AND(NOT('Personnel Details'!$N$11=""), $B376&gt;='Personnel Details'!$N$11), IF('Personnel Details'!$P$11="","", 'Personnel Details'!$P$11), IF(AND(NOT('Personnel Details'!$I$11=""), $B376&gt;='Personnel Details'!$I$11), IF('Personnel Details'!$K$11="", "", 'Personnel Details'!$K$11), IF('Personnel Details'!$F$11="", "", 'Personnel Details'!$F$11))))</f>
        <v/>
      </c>
      <c r="GV376" s="75" t="str">
        <f>IF(GT$9="", "", IF(AND(NOT('Personnel Details'!$N$11=""), $B376&gt;='Personnel Details'!$N$11), 'Personnel Details'!$Q$11, IF(AND(NOT('Personnel Details'!$I$11=""), $B376&gt;='Personnel Details'!$I$11), 'Personnel Details'!$L$11, 'Personnel Details'!$G$11)))</f>
        <v/>
      </c>
      <c r="GW376" s="60" t="str">
        <f t="shared" si="859"/>
        <v/>
      </c>
      <c r="GX376" s="54"/>
      <c r="GZ376" s="80" t="str">
        <f>IF(GZ$9="", "", IF(AND(NOT('Personnel Details'!$N$12=""), $B376&gt;='Personnel Details'!$N$12), 'Personnel Details'!$O$12, IF(AND(NOT('Personnel Details'!$I$12=""), $B376&gt;='Personnel Details'!$I$12), 'Personnel Details'!$J$12, 'Personnel Details'!$E$12)))</f>
        <v/>
      </c>
      <c r="HA376" s="60" t="str">
        <f>IF(GZ$9="", "", IF(AND(NOT('Personnel Details'!$N$12=""), $B376&gt;='Personnel Details'!$N$12), IF('Personnel Details'!$P$12="","", 'Personnel Details'!$P$12), IF(AND(NOT('Personnel Details'!$I$12=""), $B376&gt;='Personnel Details'!$I$12), IF('Personnel Details'!$K$12="", "", 'Personnel Details'!$K$12), IF('Personnel Details'!$F$12="", "", 'Personnel Details'!$F$12))))</f>
        <v/>
      </c>
      <c r="HB376" s="81" t="str">
        <f>IF(GZ$9="", "", IF(AND(NOT('Personnel Details'!$N$12=""), $B376&gt;='Personnel Details'!$N$12), 'Personnel Details'!$Q$12, IF(AND(NOT('Personnel Details'!$I$12=""), $B376&gt;='Personnel Details'!$I$12), 'Personnel Details'!$L$12, 'Personnel Details'!$G$12)))</f>
        <v/>
      </c>
      <c r="HC376" s="60" t="str">
        <f t="shared" si="860"/>
        <v/>
      </c>
      <c r="HD376" s="54"/>
      <c r="HF376" s="80" t="str">
        <f>IF(HF$9="", "", IF(AND(NOT('Personnel Details'!$N$13=""), $B376&gt;='Personnel Details'!$N$13), 'Personnel Details'!$O$13, IF(AND(NOT('Personnel Details'!$I$13=""), $B376&gt;='Personnel Details'!$I$13), 'Personnel Details'!$J$13, 'Personnel Details'!$E$13)))</f>
        <v/>
      </c>
      <c r="HG376" s="60" t="str">
        <f>IF(HF$9="", "", IF(AND(NOT('Personnel Details'!$N$13=""), $B376&gt;='Personnel Details'!$N$13), IF('Personnel Details'!$P$13="","", 'Personnel Details'!$P$13), IF(AND(NOT('Personnel Details'!$I$13=""), $B376&gt;='Personnel Details'!$I$13), IF('Personnel Details'!$K$13="", "", 'Personnel Details'!$K$13), IF('Personnel Details'!$F$13="", "", 'Personnel Details'!$F$13))))</f>
        <v/>
      </c>
      <c r="HH376" s="81" t="str">
        <f>IF(HF$9="", "", IF(AND(NOT('Personnel Details'!$N$13=""), $B376&gt;='Personnel Details'!$N$13), 'Personnel Details'!$Q$13, IF(AND(NOT('Personnel Details'!$I$13=""), $B376&gt;='Personnel Details'!$I$13), 'Personnel Details'!$L$13, 'Personnel Details'!$G$13)))</f>
        <v/>
      </c>
      <c r="HI376" s="60" t="str">
        <f t="shared" si="861"/>
        <v/>
      </c>
      <c r="HJ376" s="54"/>
      <c r="HL376" s="80" t="str">
        <f>IF(HL$9="", "", IF(AND(NOT('Personnel Details'!$N$14=""), $B376&gt;='Personnel Details'!$N$14), 'Personnel Details'!$O$14, IF(AND(NOT('Personnel Details'!$I$14=""), $B376&gt;='Personnel Details'!$I$14), 'Personnel Details'!$J$14, 'Personnel Details'!$E$14)))</f>
        <v/>
      </c>
      <c r="HM376" s="60" t="str">
        <f>IF(HL$9="", "", IF(AND(NOT('Personnel Details'!$N$14=""), $B376&gt;='Personnel Details'!$N$14), IF('Personnel Details'!$P$14="","", 'Personnel Details'!$P$14), IF(AND(NOT('Personnel Details'!$I$14=""), $B376&gt;='Personnel Details'!$I$14), IF('Personnel Details'!$K$14="", "", 'Personnel Details'!$K$14), IF('Personnel Details'!$F$14="", "", 'Personnel Details'!$F$14))))</f>
        <v/>
      </c>
      <c r="HN376" s="81" t="str">
        <f>IF(HL$9="", "", IF(AND(NOT('Personnel Details'!$N$14=""), $B376&gt;='Personnel Details'!$N$14), 'Personnel Details'!$Q$14, IF(AND(NOT('Personnel Details'!$I$14=""), $B376&gt;='Personnel Details'!$I$14), 'Personnel Details'!$L$14, 'Personnel Details'!$G$14)))</f>
        <v/>
      </c>
      <c r="HO376" s="60" t="str">
        <f t="shared" si="862"/>
        <v/>
      </c>
      <c r="HP376" s="54"/>
      <c r="HR376" s="80" t="str">
        <f>IF(HR$9="", "", IF(AND(NOT('Personnel Details'!$N$15=""), $B376&gt;='Personnel Details'!$N$15), 'Personnel Details'!$O$15, IF(AND(NOT('Personnel Details'!$I$15=""), $B376&gt;='Personnel Details'!$I$15), 'Personnel Details'!$J$15, 'Personnel Details'!$E$15)))</f>
        <v/>
      </c>
      <c r="HS376" s="60" t="str">
        <f>IF(HR$9="", "", IF(AND(NOT('Personnel Details'!$N$15=""), $B376&gt;='Personnel Details'!$N$15), IF('Personnel Details'!$P$15="","", 'Personnel Details'!$P$15), IF(AND(NOT('Personnel Details'!$I$15=""), $B376&gt;='Personnel Details'!$I$15), IF('Personnel Details'!$K$15="", "", 'Personnel Details'!$K$15), IF('Personnel Details'!$F$15="", "", 'Personnel Details'!$F$15))))</f>
        <v/>
      </c>
      <c r="HT376" s="81" t="str">
        <f>IF(HR$9="", "", IF(AND(NOT('Personnel Details'!$N$15=""), $B376&gt;='Personnel Details'!$N$15), 'Personnel Details'!$Q$15, IF(AND(NOT('Personnel Details'!$I$15=""), $B376&gt;='Personnel Details'!$I$15), 'Personnel Details'!$L$15, 'Personnel Details'!$G$15)))</f>
        <v/>
      </c>
      <c r="HU376" s="60" t="str">
        <f t="shared" si="863"/>
        <v/>
      </c>
      <c r="HV376" s="54"/>
      <c r="HX376" s="80" t="str">
        <f>IF(HX$9="", "", IF(AND(NOT('Personnel Details'!$N$16=""), $B376&gt;='Personnel Details'!$N$16), 'Personnel Details'!$O$16, IF(AND(NOT('Personnel Details'!$I$16=""), $B376&gt;='Personnel Details'!$I$16), 'Personnel Details'!$J$16, 'Personnel Details'!$E$16)))</f>
        <v/>
      </c>
      <c r="HY376" s="60" t="str">
        <f>IF(HX$9="", "", IF(AND(NOT('Personnel Details'!$N$16=""), $B376&gt;='Personnel Details'!$N$16), IF('Personnel Details'!$P$16="","", 'Personnel Details'!$P$16), IF(AND(NOT('Personnel Details'!$I$16=""), $B376&gt;='Personnel Details'!$I$16), IF('Personnel Details'!$K$16="", "", 'Personnel Details'!$K$16), IF('Personnel Details'!$F$16="", "", 'Personnel Details'!$F$16))))</f>
        <v/>
      </c>
      <c r="HZ376" s="81" t="str">
        <f>IF(HX$9="", "", IF(AND(NOT('Personnel Details'!$N$16=""), $B376&gt;='Personnel Details'!$N$16), 'Personnel Details'!$Q$16, IF(AND(NOT('Personnel Details'!$I$16=""), $B376&gt;='Personnel Details'!$I$16), 'Personnel Details'!$L$16, 'Personnel Details'!$G$16)))</f>
        <v/>
      </c>
      <c r="IA376" s="60" t="str">
        <f t="shared" si="864"/>
        <v/>
      </c>
      <c r="IB376" s="54"/>
      <c r="ID376" s="80" t="str">
        <f>IF(ID$9="", "", IF(AND(NOT('Personnel Details'!$N$17=""), $B376&gt;='Personnel Details'!$N$17), 'Personnel Details'!$O$17, IF(AND(NOT('Personnel Details'!$I$17=""), $B376&gt;='Personnel Details'!$I$17), 'Personnel Details'!$J$17, 'Personnel Details'!$E$17)))</f>
        <v/>
      </c>
      <c r="IE376" s="60" t="str">
        <f>IF(ID$9="", "", IF(AND(NOT('Personnel Details'!$N$17=""), $B376&gt;='Personnel Details'!$N$17), IF('Personnel Details'!$P$17="","", 'Personnel Details'!$P$17), IF(AND(NOT('Personnel Details'!$I$17=""), $B376&gt;='Personnel Details'!$I$17), IF('Personnel Details'!$K$17="", "", 'Personnel Details'!$K$17), IF('Personnel Details'!$F$17="", "", 'Personnel Details'!$F$17))))</f>
        <v/>
      </c>
      <c r="IF376" s="81" t="str">
        <f>IF(ID$9="", "", IF(AND(NOT('Personnel Details'!$N$17=""), $B376&gt;='Personnel Details'!$N$17), 'Personnel Details'!$Q$17, IF(AND(NOT('Personnel Details'!$I$17=""), $B376&gt;='Personnel Details'!$I$17), 'Personnel Details'!$L$17, 'Personnel Details'!$G$17)))</f>
        <v/>
      </c>
      <c r="IG376" s="60" t="str">
        <f t="shared" si="865"/>
        <v/>
      </c>
      <c r="IH376" s="54"/>
      <c r="IJ376" s="80" t="str">
        <f>IF(IJ$9="", "", IF(AND(NOT('Personnel Details'!$N$18=""), $B376&gt;='Personnel Details'!$N$18), 'Personnel Details'!$O$18, IF(AND(NOT('Personnel Details'!$I$18=""), $B376&gt;='Personnel Details'!$I$18), 'Personnel Details'!$J$18, 'Personnel Details'!$E$18)))</f>
        <v/>
      </c>
      <c r="IK376" s="60" t="str">
        <f>IF(IJ$9="", "", IF(AND(NOT('Personnel Details'!$N$18=""), $B376&gt;='Personnel Details'!$N$18), IF('Personnel Details'!$P$18="","", 'Personnel Details'!$P$18), IF(AND(NOT('Personnel Details'!$I$18=""), $B376&gt;='Personnel Details'!$I$18), IF('Personnel Details'!$K$18="", "", 'Personnel Details'!$K$18), IF('Personnel Details'!$F$18="", "", 'Personnel Details'!$F$18))))</f>
        <v/>
      </c>
      <c r="IL376" s="81" t="str">
        <f>IF(IJ$9="", "", IF(AND(NOT('Personnel Details'!$N$18=""), $B376&gt;='Personnel Details'!$N$18), 'Personnel Details'!$Q$18, IF(AND(NOT('Personnel Details'!$I$18=""), $B376&gt;='Personnel Details'!$I$18), 'Personnel Details'!$L$18, 'Personnel Details'!$G$18)))</f>
        <v/>
      </c>
      <c r="IM376" s="60" t="str">
        <f t="shared" si="866"/>
        <v/>
      </c>
      <c r="IN376" s="54"/>
      <c r="IP376" s="80" t="str">
        <f>IF(IP$9="", "", IF(AND(NOT('Personnel Details'!$N$19=""), $B376&gt;='Personnel Details'!$N$19), 'Personnel Details'!$O$19, IF(AND(NOT('Personnel Details'!$I$19=""), $B376&gt;='Personnel Details'!$I$19), 'Personnel Details'!$J$19, 'Personnel Details'!$E$19)))</f>
        <v/>
      </c>
      <c r="IQ376" s="60" t="str">
        <f>IF(IP$9="", "", IF(AND(NOT('Personnel Details'!$N$19=""), $B376&gt;='Personnel Details'!$N$19), IF('Personnel Details'!$P$19="","", 'Personnel Details'!$P$19), IF(AND(NOT('Personnel Details'!$I$19=""), $B376&gt;='Personnel Details'!$I$19), IF('Personnel Details'!$K$19="", "", 'Personnel Details'!$K$19), IF('Personnel Details'!$F$19="", "", 'Personnel Details'!$F$19))))</f>
        <v/>
      </c>
      <c r="IR376" s="81" t="str">
        <f>IF(IP$9="", "", IF(AND(NOT('Personnel Details'!$N$19=""), $B376&gt;='Personnel Details'!$N$19), 'Personnel Details'!$Q$19, IF(AND(NOT('Personnel Details'!$I$19=""), $B376&gt;='Personnel Details'!$I$19), 'Personnel Details'!$L$19, 'Personnel Details'!$G$19)))</f>
        <v/>
      </c>
      <c r="IS376" s="60" t="str">
        <f t="shared" si="867"/>
        <v/>
      </c>
      <c r="IT376" s="54"/>
      <c r="IV376" s="80" t="str">
        <f>IF(IV$9="", "", IF(AND(NOT('Personnel Details'!$N$20=""), $B376&gt;='Personnel Details'!$N$20), 'Personnel Details'!$O$20, IF(AND(NOT('Personnel Details'!$I$20=""), $B376&gt;='Personnel Details'!$I$20), 'Personnel Details'!$J$20, 'Personnel Details'!$E$20)))</f>
        <v/>
      </c>
      <c r="IW376" s="60" t="str">
        <f>IF(IV$9="", "", IF(AND(NOT('Personnel Details'!$N$20=""), $B376&gt;='Personnel Details'!$N$20), IF('Personnel Details'!$P$20="","", 'Personnel Details'!$P$20), IF(AND(NOT('Personnel Details'!$I$20=""), $B376&gt;='Personnel Details'!$I$20), IF('Personnel Details'!$K$20="", "", 'Personnel Details'!$K$20), IF('Personnel Details'!$F$20="", "", 'Personnel Details'!$F$20))))</f>
        <v/>
      </c>
      <c r="IX376" s="81" t="str">
        <f>IF(IV$9="", "", IF(AND(NOT('Personnel Details'!$N$20=""), $B376&gt;='Personnel Details'!$N$20), 'Personnel Details'!$Q$20, IF(AND(NOT('Personnel Details'!$I$20=""), $B376&gt;='Personnel Details'!$I$20), 'Personnel Details'!$L$20, 'Personnel Details'!$G$20)))</f>
        <v/>
      </c>
      <c r="IY376" s="60" t="str">
        <f t="shared" si="868"/>
        <v/>
      </c>
      <c r="IZ376" s="54"/>
      <c r="JB376" s="80" t="str">
        <f>IF(JB$9="", "", IF(AND(NOT('Personnel Details'!$N$21=""), $B376&gt;='Personnel Details'!$N$21), 'Personnel Details'!$O$21, IF(AND(NOT('Personnel Details'!$I$21=""), $B376&gt;='Personnel Details'!$I$21), 'Personnel Details'!$J$21, 'Personnel Details'!$E$21)))</f>
        <v/>
      </c>
      <c r="JC376" s="60" t="str">
        <f>IF(JB$9="", "", IF(AND(NOT('Personnel Details'!$N$21=""), $B376&gt;='Personnel Details'!$N$21), IF('Personnel Details'!$P$21="","", 'Personnel Details'!$P$21), IF(AND(NOT('Personnel Details'!$I$21=""), $B376&gt;='Personnel Details'!$I$21), IF('Personnel Details'!$K$21="", "", 'Personnel Details'!$K$21), IF('Personnel Details'!$F$21="", "", 'Personnel Details'!$F$21))))</f>
        <v/>
      </c>
      <c r="JD376" s="81" t="str">
        <f>IF(JB$9="", "", IF(AND(NOT('Personnel Details'!$N$21=""), $B376&gt;='Personnel Details'!$N$21), 'Personnel Details'!$Q$21, IF(AND(NOT('Personnel Details'!$I$21=""), $B376&gt;='Personnel Details'!$I$21), 'Personnel Details'!$L$21, 'Personnel Details'!$G$21)))</f>
        <v/>
      </c>
      <c r="JE376" s="60" t="str">
        <f t="shared" si="869"/>
        <v/>
      </c>
      <c r="JF376" s="54"/>
      <c r="JH376" s="80" t="str">
        <f>IF(JH$9="", "", IF(AND(NOT('Personnel Details'!$N$22=""), $B376&gt;='Personnel Details'!$N$22), 'Personnel Details'!$O$22, IF(AND(NOT('Personnel Details'!$I$22=""), $B376&gt;='Personnel Details'!$I$22), 'Personnel Details'!$J$22, 'Personnel Details'!$E$22)))</f>
        <v/>
      </c>
      <c r="JI376" s="60" t="str">
        <f>IF(JH$9="", "", IF(AND(NOT('Personnel Details'!$N$22=""), $B376&gt;='Personnel Details'!$N$22), IF('Personnel Details'!$P$22="","", 'Personnel Details'!$P$22), IF(AND(NOT('Personnel Details'!$I$22=""), $B376&gt;='Personnel Details'!$I$22), IF('Personnel Details'!$K$22="", "", 'Personnel Details'!$K$22), IF('Personnel Details'!$F$22="", "", 'Personnel Details'!$F$22))))</f>
        <v/>
      </c>
      <c r="JJ376" s="81" t="str">
        <f>IF(JH$9="", "", IF(AND(NOT('Personnel Details'!$N$22=""), $B376&gt;='Personnel Details'!$N$22), 'Personnel Details'!$Q$22, IF(AND(NOT('Personnel Details'!$I$22=""), $B376&gt;='Personnel Details'!$I$22), 'Personnel Details'!$L$22, 'Personnel Details'!$G$22)))</f>
        <v/>
      </c>
      <c r="JK376" s="60" t="str">
        <f t="shared" si="870"/>
        <v/>
      </c>
      <c r="JL376" s="54"/>
      <c r="JN376" s="80" t="str">
        <f>IF(JN$9="", "", IF(AND(NOT('Personnel Details'!$N$23=""), $B376&gt;='Personnel Details'!$N$23), 'Personnel Details'!$O$23, IF(AND(NOT('Personnel Details'!$I$23=""), $B376&gt;='Personnel Details'!$I$23), 'Personnel Details'!$J$23, 'Personnel Details'!$E$23)))</f>
        <v/>
      </c>
      <c r="JO376" s="60" t="str">
        <f>IF(JN$9="", "", IF(AND(NOT('Personnel Details'!$N$23=""), $B376&gt;='Personnel Details'!$N$23), IF('Personnel Details'!$P$23="","", 'Personnel Details'!$P$23), IF(AND(NOT('Personnel Details'!$I$23=""), $B376&gt;='Personnel Details'!$I$23), IF('Personnel Details'!$K$23="", "", 'Personnel Details'!$K$23), IF('Personnel Details'!$F$23="", "", 'Personnel Details'!$F$23))))</f>
        <v/>
      </c>
      <c r="JP376" s="81" t="str">
        <f>IF(JN$9="", "", IF(AND(NOT('Personnel Details'!$N$23=""), $B376&gt;='Personnel Details'!$N$23), 'Personnel Details'!$Q$23, IF(AND(NOT('Personnel Details'!$I$23=""), $B376&gt;='Personnel Details'!$I$23), 'Personnel Details'!$L$23, 'Personnel Details'!$G$23)))</f>
        <v/>
      </c>
      <c r="JQ376" s="60" t="str">
        <f t="shared" si="871"/>
        <v/>
      </c>
      <c r="JR376" s="54"/>
      <c r="JT376" s="80" t="str">
        <f>IF(JT$9="", "", IF(AND(NOT('Personnel Details'!$N$24=""), $B376&gt;='Personnel Details'!$N$24), 'Personnel Details'!$O$24, IF(AND(NOT('Personnel Details'!$I$24=""), $B376&gt;='Personnel Details'!$I$24), 'Personnel Details'!$J$24, 'Personnel Details'!$E$24)))</f>
        <v/>
      </c>
      <c r="JU376" s="60" t="str">
        <f>IF(JT$9="", "", IF(AND(NOT('Personnel Details'!$N$24=""), $B376&gt;='Personnel Details'!$N$24), IF('Personnel Details'!$P$24="","", 'Personnel Details'!$P$24), IF(AND(NOT('Personnel Details'!$I$24=""), $B376&gt;='Personnel Details'!$I$24), IF('Personnel Details'!$K$24="", "", 'Personnel Details'!$K$24), IF('Personnel Details'!$F$24="", "", 'Personnel Details'!$F$24))))</f>
        <v/>
      </c>
      <c r="JV376" s="81" t="str">
        <f>IF(JT$9="", "", IF(AND(NOT('Personnel Details'!$N$24=""), $B376&gt;='Personnel Details'!$N$24), 'Personnel Details'!$Q$24, IF(AND(NOT('Personnel Details'!$I$24=""), $B376&gt;='Personnel Details'!$I$24), 'Personnel Details'!$L$24, 'Personnel Details'!$G$24)))</f>
        <v/>
      </c>
      <c r="JW376" s="60" t="str">
        <f t="shared" si="872"/>
        <v/>
      </c>
      <c r="JX376" s="54"/>
      <c r="JZ376" s="80" t="str">
        <f>IF(JZ$9="", "", IF(AND(NOT('Personnel Details'!$N$25=""), $B376&gt;='Personnel Details'!$N$25), 'Personnel Details'!$O$25, IF(AND(NOT('Personnel Details'!$I$25=""), $B376&gt;='Personnel Details'!$I$25), 'Personnel Details'!$J$25, 'Personnel Details'!$E$25)))</f>
        <v/>
      </c>
      <c r="KA376" s="60" t="str">
        <f>IF(JZ$9="", "", IF(AND(NOT('Personnel Details'!$N$25=""), $B376&gt;='Personnel Details'!$N$25), IF('Personnel Details'!$P$25="","", 'Personnel Details'!$P$25), IF(AND(NOT('Personnel Details'!$I$25=""), $B376&gt;='Personnel Details'!$I$25), IF('Personnel Details'!$K$25="", "", 'Personnel Details'!$K$25), IF('Personnel Details'!$F$25="", "", 'Personnel Details'!$F$25))))</f>
        <v/>
      </c>
      <c r="KB376" s="81" t="str">
        <f>IF(JZ$9="", "", IF(AND(NOT('Personnel Details'!$N$25=""), $B376&gt;='Personnel Details'!$N$25), 'Personnel Details'!$Q$25, IF(AND(NOT('Personnel Details'!$I$25=""), $B376&gt;='Personnel Details'!$I$25), 'Personnel Details'!$L$25, 'Personnel Details'!$G$25)))</f>
        <v/>
      </c>
      <c r="KC376" s="60" t="str">
        <f t="shared" si="873"/>
        <v/>
      </c>
      <c r="KD376" s="54"/>
      <c r="KF376" s="80" t="str">
        <f>IF(KF$9="", "", IF(AND(NOT('Personnel Details'!$N$26=""), $B376&gt;='Personnel Details'!$N$26), 'Personnel Details'!$O$26, IF(AND(NOT('Personnel Details'!$I$26=""), $B376&gt;='Personnel Details'!$I$26), 'Personnel Details'!$J$26, 'Personnel Details'!$E$26)))</f>
        <v/>
      </c>
      <c r="KG376" s="60" t="str">
        <f>IF(KF$9="", "", IF(AND(NOT('Personnel Details'!$N$26=""), $B376&gt;='Personnel Details'!$N$26), IF('Personnel Details'!$P$26="","", 'Personnel Details'!$P$26), IF(AND(NOT('Personnel Details'!$I$26=""), $B376&gt;='Personnel Details'!$I$26), IF('Personnel Details'!$K$26="", "", 'Personnel Details'!$K$26), IF('Personnel Details'!$F$26="", "", 'Personnel Details'!$F$26))))</f>
        <v/>
      </c>
      <c r="KH376" s="81" t="str">
        <f>IF(KF$9="", "", IF(AND(NOT('Personnel Details'!$N$26=""), $B376&gt;='Personnel Details'!$N$26), 'Personnel Details'!$Q$26, IF(AND(NOT('Personnel Details'!$I$26=""), $B376&gt;='Personnel Details'!$I$26), 'Personnel Details'!$L$26, 'Personnel Details'!$G$26)))</f>
        <v/>
      </c>
      <c r="KI376" s="60" t="str">
        <f t="shared" si="874"/>
        <v/>
      </c>
      <c r="KJ376" s="54"/>
      <c r="KL376" s="80" t="str">
        <f>IF(KL$9="", "", IF(AND(NOT('Personnel Details'!$N$27=""), $B376&gt;='Personnel Details'!$N$27), 'Personnel Details'!$O$27, IF(AND(NOT('Personnel Details'!$I$27=""), $B376&gt;='Personnel Details'!$I$27), 'Personnel Details'!$J$27, 'Personnel Details'!$E$27)))</f>
        <v/>
      </c>
      <c r="KM376" s="60" t="str">
        <f>IF(KL$9="", "", IF(AND(NOT('Personnel Details'!$N$27=""), $B376&gt;='Personnel Details'!$N$27), IF('Personnel Details'!$P$27="","", 'Personnel Details'!$P$27), IF(AND(NOT('Personnel Details'!$I$27=""), $B376&gt;='Personnel Details'!$I$27), IF('Personnel Details'!$K$27="", "", 'Personnel Details'!$K$27), IF('Personnel Details'!$F$27="", "", 'Personnel Details'!$F$27))))</f>
        <v/>
      </c>
      <c r="KN376" s="81" t="str">
        <f>IF(KL$9="", "", IF(AND(NOT('Personnel Details'!$N$27=""), $B376&gt;='Personnel Details'!$N$27), 'Personnel Details'!$Q$27, IF(AND(NOT('Personnel Details'!$I$27=""), $B376&gt;='Personnel Details'!$I$27), 'Personnel Details'!$L$27, 'Personnel Details'!$G$27)))</f>
        <v/>
      </c>
      <c r="KO376" s="60" t="str">
        <f t="shared" si="875"/>
        <v/>
      </c>
      <c r="KP376" s="54"/>
      <c r="KR376" s="80" t="str">
        <f>IF(KR$9="", "", IF(AND(NOT('Personnel Details'!$N$28=""), $B376&gt;='Personnel Details'!$N$28), 'Personnel Details'!$O$28, IF(AND(NOT('Personnel Details'!$I$28=""), $B376&gt;='Personnel Details'!$I$28), 'Personnel Details'!$J$28, 'Personnel Details'!$E$28)))</f>
        <v/>
      </c>
      <c r="KS376" s="60" t="str">
        <f>IF(KR$9="", "", IF(AND(NOT('Personnel Details'!$N$28=""), $B376&gt;='Personnel Details'!$N$28), IF('Personnel Details'!$P$28="","", 'Personnel Details'!$P$28), IF(AND(NOT('Personnel Details'!$I$28=""), $B376&gt;='Personnel Details'!$I$28), IF('Personnel Details'!$K$28="", "", 'Personnel Details'!$K$28), IF('Personnel Details'!$F$28="", "", 'Personnel Details'!$F$28))))</f>
        <v/>
      </c>
      <c r="KT376" s="81" t="str">
        <f>IF(KR$9="", "", IF(AND(NOT('Personnel Details'!$N$28=""), $B376&gt;='Personnel Details'!$N$28), 'Personnel Details'!$Q$28, IF(AND(NOT('Personnel Details'!$I$28=""), $B376&gt;='Personnel Details'!$I$28), 'Personnel Details'!$L$28, 'Personnel Details'!$G$28)))</f>
        <v/>
      </c>
      <c r="KU376" s="60" t="str">
        <f t="shared" si="876"/>
        <v/>
      </c>
      <c r="KV376" s="54"/>
      <c r="KX376" s="80" t="str">
        <f>IF(KX$9="", "", IF(AND(NOT('Personnel Details'!$N$29=""), $B376&gt;='Personnel Details'!$N$29), 'Personnel Details'!$O$29, IF(AND(NOT('Personnel Details'!$I$29=""), $B376&gt;='Personnel Details'!$I$29), 'Personnel Details'!$J$29, 'Personnel Details'!$E$29)))</f>
        <v/>
      </c>
      <c r="KY376" s="60" t="str">
        <f>IF(KX$9="", "", IF(AND(NOT('Personnel Details'!$N$29=""), $B376&gt;='Personnel Details'!$N$29), IF('Personnel Details'!$P$29="","", 'Personnel Details'!$P$29), IF(AND(NOT('Personnel Details'!$I$29=""), $B376&gt;='Personnel Details'!$I$29), IF('Personnel Details'!$K$29="", "", 'Personnel Details'!$K$29), IF('Personnel Details'!$F$29="", "", 'Personnel Details'!$F$29))))</f>
        <v/>
      </c>
      <c r="KZ376" s="81" t="str">
        <f>IF(KX$9="", "", IF(AND(NOT('Personnel Details'!$N$29=""), $B376&gt;='Personnel Details'!$N$29), 'Personnel Details'!$Q$29, IF(AND(NOT('Personnel Details'!$I$29=""), $B376&gt;='Personnel Details'!$I$29), 'Personnel Details'!$L$29, 'Personnel Details'!$G$29)))</f>
        <v/>
      </c>
      <c r="LA376" s="60" t="str">
        <f t="shared" si="877"/>
        <v/>
      </c>
      <c r="LB376" s="54"/>
      <c r="LD376" s="80" t="str">
        <f>IF(LD$9="", "", IF(AND(NOT('Personnel Details'!$N$30=""), $B376&gt;='Personnel Details'!$N$30), 'Personnel Details'!$O$30, IF(AND(NOT('Personnel Details'!$I$30=""), $B376&gt;='Personnel Details'!$I$30), 'Personnel Details'!$J$30, 'Personnel Details'!$E$30)))</f>
        <v/>
      </c>
      <c r="LE376" s="60" t="str">
        <f>IF(LD$9="", "", IF(AND(NOT('Personnel Details'!$N$30=""), $B376&gt;='Personnel Details'!$N$30), IF('Personnel Details'!$P$30="","", 'Personnel Details'!$P$30), IF(AND(NOT('Personnel Details'!$I$30=""), $B376&gt;='Personnel Details'!$I$30), IF('Personnel Details'!$K$30="", "", 'Personnel Details'!$K$30), IF('Personnel Details'!$F$30="", "", 'Personnel Details'!$F$30))))</f>
        <v/>
      </c>
      <c r="LF376" s="81" t="str">
        <f>IF(LD$9="", "", IF(AND(NOT('Personnel Details'!$N$30=""), $B376&gt;='Personnel Details'!$N$30), 'Personnel Details'!$Q$30, IF(AND(NOT('Personnel Details'!$I$30=""), $B376&gt;='Personnel Details'!$I$30), 'Personnel Details'!$L$30, 'Personnel Details'!$G$30)))</f>
        <v/>
      </c>
      <c r="LG376" s="60" t="str">
        <f t="shared" si="878"/>
        <v/>
      </c>
      <c r="LH376" s="54"/>
      <c r="LJ376" s="80" t="str">
        <f>IF(LJ$9="", "", IF(AND(NOT('Personnel Details'!$N$31=""), $B376&gt;='Personnel Details'!$N$31), 'Personnel Details'!$O$31, IF(AND(NOT('Personnel Details'!$I$31=""), $B376&gt;='Personnel Details'!$I$31), 'Personnel Details'!$J$31, 'Personnel Details'!$E$31)))</f>
        <v/>
      </c>
      <c r="LK376" s="60" t="str">
        <f>IF(LJ$9="", "", IF(AND(NOT('Personnel Details'!$N$31=""), $B376&gt;='Personnel Details'!$N$31), IF('Personnel Details'!$P$31="","", 'Personnel Details'!$P$31), IF(AND(NOT('Personnel Details'!$I$31=""), $B376&gt;='Personnel Details'!$I$31), IF('Personnel Details'!$K$31="", "", 'Personnel Details'!$K$31), IF('Personnel Details'!$F$31="", "", 'Personnel Details'!$F$31))))</f>
        <v/>
      </c>
      <c r="LL376" s="81" t="str">
        <f>IF(LJ$9="", "", IF(AND(NOT('Personnel Details'!$N$31=""), $B376&gt;='Personnel Details'!$N$31), 'Personnel Details'!$Q$31, IF(AND(NOT('Personnel Details'!$I$31=""), $B376&gt;='Personnel Details'!$I$31), 'Personnel Details'!$L$31, 'Personnel Details'!$G$31)))</f>
        <v/>
      </c>
      <c r="LM376" s="60" t="str">
        <f t="shared" si="879"/>
        <v/>
      </c>
      <c r="LN376" s="54"/>
      <c r="LP376" s="80" t="str">
        <f>IF(LP$9="", "", IF(AND(NOT('Personnel Details'!$N$32=""), $B376&gt;='Personnel Details'!$N$32), 'Personnel Details'!$O$32, IF(AND(NOT('Personnel Details'!$I$32=""), $B376&gt;='Personnel Details'!$I$32), 'Personnel Details'!$J$32, 'Personnel Details'!$E$32)))</f>
        <v/>
      </c>
      <c r="LQ376" s="60" t="str">
        <f>IF(LP$9="", "", IF(AND(NOT('Personnel Details'!$N$32=""), $B376&gt;='Personnel Details'!$N$32), IF('Personnel Details'!$P$32="","", 'Personnel Details'!$P$32), IF(AND(NOT('Personnel Details'!$I$32=""), $B376&gt;='Personnel Details'!$I$32), IF('Personnel Details'!$K$32="", "", 'Personnel Details'!$K$32), IF('Personnel Details'!$F$32="", "", 'Personnel Details'!$F$32))))</f>
        <v/>
      </c>
      <c r="LR376" s="81" t="str">
        <f>IF(LP$9="", "", IF(AND(NOT('Personnel Details'!$N$32=""), $B376&gt;='Personnel Details'!$N$32), 'Personnel Details'!$Q$32, IF(AND(NOT('Personnel Details'!$I$32=""), $B376&gt;='Personnel Details'!$I$32), 'Personnel Details'!$L$32, 'Personnel Details'!$G$32)))</f>
        <v/>
      </c>
      <c r="LS376" s="60" t="str">
        <f t="shared" si="880"/>
        <v/>
      </c>
      <c r="LT376" s="54"/>
      <c r="LV376" s="80" t="str">
        <f>IF(LV$9="", "", IF(AND(NOT('Personnel Details'!$N$33=""), $B376&gt;='Personnel Details'!$N$33), 'Personnel Details'!$O$33, IF(AND(NOT('Personnel Details'!$I$33=""), $B376&gt;='Personnel Details'!$I$33), 'Personnel Details'!$J$33, 'Personnel Details'!$E$33)))</f>
        <v/>
      </c>
      <c r="LW376" s="60" t="str">
        <f>IF(LV$9="", "", IF(AND(NOT('Personnel Details'!$N$33=""), $B376&gt;='Personnel Details'!$N$33), IF('Personnel Details'!$P$33="","", 'Personnel Details'!$P$33), IF(AND(NOT('Personnel Details'!$I$33=""), $B376&gt;='Personnel Details'!$I$33), IF('Personnel Details'!$K$33="", "", 'Personnel Details'!$K$33), IF('Personnel Details'!$F$33="", "", 'Personnel Details'!$F$33))))</f>
        <v/>
      </c>
      <c r="LX376" s="81" t="str">
        <f>IF(LV$9="", "", IF(AND(NOT('Personnel Details'!$N$33=""), $B376&gt;='Personnel Details'!$N$33), 'Personnel Details'!$Q$33, IF(AND(NOT('Personnel Details'!$I$33=""), $B376&gt;='Personnel Details'!$I$33), 'Personnel Details'!$L$33, 'Personnel Details'!$G$33)))</f>
        <v/>
      </c>
      <c r="LY376" s="60" t="str">
        <f t="shared" si="881"/>
        <v/>
      </c>
      <c r="LZ376" s="54"/>
      <c r="MB376" s="80" t="str">
        <f>IF(MB$9="", "", IF(AND(NOT('Personnel Details'!$N$34=""), $B376&gt;='Personnel Details'!$N$34), 'Personnel Details'!$O$34, IF(AND(NOT('Personnel Details'!$I$34=""), $B376&gt;='Personnel Details'!$I$34), 'Personnel Details'!$J$34, 'Personnel Details'!$E$34)))</f>
        <v/>
      </c>
      <c r="MC376" s="60" t="str">
        <f>IF(MB$9="", "", IF(AND(NOT('Personnel Details'!$N$34=""), $B376&gt;='Personnel Details'!$N$34), IF('Personnel Details'!$P$34="","", 'Personnel Details'!$P$34), IF(AND(NOT('Personnel Details'!$I$34=""), $B376&gt;='Personnel Details'!$I$34), IF('Personnel Details'!$K$34="", "", 'Personnel Details'!$K$34), IF('Personnel Details'!$F$34="", "", 'Personnel Details'!$F$34))))</f>
        <v/>
      </c>
      <c r="MD376" s="81" t="str">
        <f>IF(MB$9="", "", IF(AND(NOT('Personnel Details'!$N$34=""), $B376&gt;='Personnel Details'!$N$34), 'Personnel Details'!$Q$34, IF(AND(NOT('Personnel Details'!$I$34=""), $B376&gt;='Personnel Details'!$I$34), 'Personnel Details'!$L$34, 'Personnel Details'!$G$34)))</f>
        <v/>
      </c>
      <c r="ME376" s="60" t="str">
        <f t="shared" si="882"/>
        <v/>
      </c>
      <c r="MF376" s="54"/>
      <c r="MH376" s="80" t="str">
        <f>IF(MH$9="", "", IF(AND(NOT('Personnel Details'!$N$35=""), $B376&gt;='Personnel Details'!$N$35), 'Personnel Details'!$O$35, IF(AND(NOT('Personnel Details'!$I$35=""), $B376&gt;='Personnel Details'!$I$35), 'Personnel Details'!$J$35, 'Personnel Details'!$E$35)))</f>
        <v/>
      </c>
      <c r="MI376" s="60" t="str">
        <f>IF(MH$9="", "", IF(AND(NOT('Personnel Details'!$N$35=""), $B376&gt;='Personnel Details'!$N$35), IF('Personnel Details'!$P$35="","", 'Personnel Details'!$P$35), IF(AND(NOT('Personnel Details'!$I$35=""), $B376&gt;='Personnel Details'!$I$35), IF('Personnel Details'!$K$35="", "", 'Personnel Details'!$K$35), IF('Personnel Details'!$F$35="", "", 'Personnel Details'!$F$35))))</f>
        <v/>
      </c>
      <c r="MJ376" s="81" t="str">
        <f>IF(MH$9="", "", IF(AND(NOT('Personnel Details'!$N$35=""), $B376&gt;='Personnel Details'!$N$35), 'Personnel Details'!$Q$35, IF(AND(NOT('Personnel Details'!$I$35=""), $B376&gt;='Personnel Details'!$I$35), 'Personnel Details'!$L$35, 'Personnel Details'!$G$35)))</f>
        <v/>
      </c>
      <c r="MK376" s="60" t="str">
        <f t="shared" si="883"/>
        <v/>
      </c>
      <c r="ML376" s="54"/>
      <c r="MN376" s="80" t="str">
        <f>IF(MN$9="", "", IF(AND(NOT('Personnel Details'!$N$36=""), $B376&gt;='Personnel Details'!$N$36), 'Personnel Details'!$O$36, IF(AND(NOT('Personnel Details'!$I$36=""), $B376&gt;='Personnel Details'!$I$36), 'Personnel Details'!$J$36, 'Personnel Details'!$E$36)))</f>
        <v/>
      </c>
      <c r="MO376" s="60" t="str">
        <f>IF(MN$9="", "", IF(AND(NOT('Personnel Details'!$N$36=""), $B376&gt;='Personnel Details'!$N$36), IF('Personnel Details'!$P$36="","", 'Personnel Details'!$P$36), IF(AND(NOT('Personnel Details'!$I$36=""), $B376&gt;='Personnel Details'!$I$36), IF('Personnel Details'!$K$36="", "", 'Personnel Details'!$K$36), IF('Personnel Details'!$F$36="", "", 'Personnel Details'!$F$36))))</f>
        <v/>
      </c>
      <c r="MP376" s="81" t="str">
        <f>IF(MN$9="", "", IF(AND(NOT('Personnel Details'!$N$36=""), $B376&gt;='Personnel Details'!$N$36), 'Personnel Details'!$Q$36, IF(AND(NOT('Personnel Details'!$I$36=""), $B376&gt;='Personnel Details'!$I$36), 'Personnel Details'!$L$36, 'Personnel Details'!$G$36)))</f>
        <v/>
      </c>
      <c r="MQ376" s="60" t="str">
        <f t="shared" si="884"/>
        <v/>
      </c>
      <c r="MR376" s="54"/>
      <c r="MT376" s="80" t="str">
        <f>IF(MT$9="", "", IF(AND(NOT('Personnel Details'!$N$37=""), $B376&gt;='Personnel Details'!$N$37), 'Personnel Details'!$O$37, IF(AND(NOT('Personnel Details'!$I$37=""), $B376&gt;='Personnel Details'!$I$37), 'Personnel Details'!$J$37, 'Personnel Details'!$E$37)))</f>
        <v/>
      </c>
      <c r="MU376" s="60" t="str">
        <f>IF(MT$9="", "", IF(AND(NOT('Personnel Details'!$N$37=""), $B376&gt;='Personnel Details'!$N$37), IF('Personnel Details'!$P$37="","", 'Personnel Details'!$P$37), IF(AND(NOT('Personnel Details'!$I$37=""), $B376&gt;='Personnel Details'!$I$37), IF('Personnel Details'!$K$37="", "", 'Personnel Details'!$K$37), IF('Personnel Details'!$F$37="", "", 'Personnel Details'!$F$37))))</f>
        <v/>
      </c>
      <c r="MV376" s="81" t="str">
        <f>IF(MT$9="", "", IF(AND(NOT('Personnel Details'!$N$37=""), $B376&gt;='Personnel Details'!$N$37), 'Personnel Details'!$Q$37, IF(AND(NOT('Personnel Details'!$I$37=""), $B376&gt;='Personnel Details'!$I$37), 'Personnel Details'!$L$37, 'Personnel Details'!$G$37)))</f>
        <v/>
      </c>
      <c r="MW376" s="60" t="str">
        <f t="shared" si="885"/>
        <v/>
      </c>
      <c r="MX376" s="54"/>
      <c r="MZ376" s="80" t="str">
        <f>IF(MZ$9="", "", IF(AND(NOT('Personnel Details'!$N$38=""), $B376&gt;='Personnel Details'!$N$38), 'Personnel Details'!$O$38, IF(AND(NOT('Personnel Details'!$I$38=""), $B376&gt;='Personnel Details'!$I$38), 'Personnel Details'!$J$38, 'Personnel Details'!$E$38)))</f>
        <v/>
      </c>
      <c r="NA376" s="60" t="str">
        <f>IF(MZ$9="", "", IF(AND(NOT('Personnel Details'!$N$38=""), $B376&gt;='Personnel Details'!$N$38), IF('Personnel Details'!$P$38="","", 'Personnel Details'!$P$38), IF(AND(NOT('Personnel Details'!$I$38=""), $B376&gt;='Personnel Details'!$I$38), IF('Personnel Details'!$K$38="", "", 'Personnel Details'!$K$38), IF('Personnel Details'!$F$38="", "", 'Personnel Details'!$F$38))))</f>
        <v/>
      </c>
      <c r="NB376" s="81" t="str">
        <f>IF(MZ$9="", "", IF(AND(NOT('Personnel Details'!$N$38=""), $B376&gt;='Personnel Details'!$N$38), 'Personnel Details'!$Q$38, IF(AND(NOT('Personnel Details'!$I$38=""), $B376&gt;='Personnel Details'!$I$38), 'Personnel Details'!$L$38, 'Personnel Details'!$G$38)))</f>
        <v/>
      </c>
      <c r="NC376" s="60" t="str">
        <f t="shared" si="886"/>
        <v/>
      </c>
      <c r="ND376" s="54"/>
      <c r="NF376" s="80" t="str">
        <f>IF(NF$9="", "", IF(AND(NOT('Personnel Details'!$N$39=""), $B376&gt;='Personnel Details'!$N$39), 'Personnel Details'!$O$39, IF(AND(NOT('Personnel Details'!$I$39=""), $B376&gt;='Personnel Details'!$I$39), 'Personnel Details'!$J$39, 'Personnel Details'!$E$39)))</f>
        <v/>
      </c>
      <c r="NG376" s="60" t="str">
        <f>IF(NF$9="", "", IF(AND(NOT('Personnel Details'!$N$39=""), $B376&gt;='Personnel Details'!$N$39), IF('Personnel Details'!$P$39="","", 'Personnel Details'!$P$39), IF(AND(NOT('Personnel Details'!$I$39=""), $B376&gt;='Personnel Details'!$I$39), IF('Personnel Details'!$K$39="", "", 'Personnel Details'!$K$39), IF('Personnel Details'!$F$39="", "", 'Personnel Details'!$F$39))))</f>
        <v/>
      </c>
      <c r="NH376" s="81" t="str">
        <f>IF(NF$9="", "", IF(AND(NOT('Personnel Details'!$N$39=""), $B376&gt;='Personnel Details'!$N$39), 'Personnel Details'!$Q$39, IF(AND(NOT('Personnel Details'!$I$39=""), $B376&gt;='Personnel Details'!$I$39), 'Personnel Details'!$L$39, 'Personnel Details'!$G$39)))</f>
        <v/>
      </c>
      <c r="NI376" s="60" t="str">
        <f t="shared" si="887"/>
        <v/>
      </c>
      <c r="NJ376" s="54"/>
      <c r="NL376" s="80" t="str">
        <f>IF(NL$9="", "", IF(AND(NOT('Personnel Details'!$N$40=""), $B376&gt;='Personnel Details'!$N$40), 'Personnel Details'!$O$40, IF(AND(NOT('Personnel Details'!$I$40=""), $B376&gt;='Personnel Details'!$I$40), 'Personnel Details'!$J$40, 'Personnel Details'!$E$40)))</f>
        <v/>
      </c>
      <c r="NM376" s="60" t="str">
        <f>IF(NL$9="", "", IF(AND(NOT('Personnel Details'!$N$40=""), $B376&gt;='Personnel Details'!$N$40), IF('Personnel Details'!$P$40="","", 'Personnel Details'!$P$40), IF(AND(NOT('Personnel Details'!$I$40=""), $B376&gt;='Personnel Details'!$I$40), IF('Personnel Details'!$K$40="", "", 'Personnel Details'!$K$40), IF('Personnel Details'!$F$40="", "", 'Personnel Details'!$F$40))))</f>
        <v/>
      </c>
      <c r="NN376" s="81" t="str">
        <f>IF(NL$9="", "", IF(AND(NOT('Personnel Details'!$N$40=""), $B376&gt;='Personnel Details'!$N$40), 'Personnel Details'!$Q$40, IF(AND(NOT('Personnel Details'!$I$40=""), $B376&gt;='Personnel Details'!$I$40), 'Personnel Details'!$L$40, 'Personnel Details'!$G$40)))</f>
        <v/>
      </c>
      <c r="NO376" s="60" t="str">
        <f t="shared" si="888"/>
        <v/>
      </c>
      <c r="NP376" s="54"/>
    </row>
    <row r="377" spans="1:380" x14ac:dyDescent="0.25">
      <c r="A377" s="32"/>
      <c r="B377" s="8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c r="AA377" s="32"/>
      <c r="AB377" s="32"/>
      <c r="AC377" s="32"/>
      <c r="AD377" s="32"/>
      <c r="AE377" s="32"/>
      <c r="AF377" s="32"/>
      <c r="AG377" s="32"/>
      <c r="AH377" s="32"/>
      <c r="AI377" s="32"/>
      <c r="AJ377" s="32"/>
      <c r="AK377" s="32"/>
      <c r="AL377" s="32"/>
      <c r="AM377" s="32"/>
      <c r="AN377" s="32"/>
      <c r="AO377" s="32"/>
      <c r="AP377" s="32"/>
      <c r="AQ377" s="32"/>
      <c r="AR377" s="32"/>
      <c r="AS377" s="32"/>
      <c r="AT377" s="32"/>
      <c r="AU377" s="32"/>
      <c r="AV377" s="32"/>
      <c r="AW377" s="32"/>
      <c r="AX377" s="32"/>
      <c r="AY377" s="32"/>
      <c r="AZ377" s="32"/>
      <c r="BA377" s="32"/>
      <c r="BB377" s="32"/>
      <c r="BC377" s="32"/>
      <c r="BD377" s="32"/>
      <c r="BE377" s="32"/>
      <c r="BF377" s="32"/>
      <c r="BG377" s="32"/>
      <c r="BH377" s="32"/>
      <c r="BI377" s="32"/>
      <c r="BJ377" s="32"/>
      <c r="BK377" s="32"/>
      <c r="BL377" s="32"/>
      <c r="BM377" s="32"/>
      <c r="BN377" s="32"/>
      <c r="BO377" s="32"/>
      <c r="BP377" s="32"/>
      <c r="BQ377" s="32"/>
      <c r="BR377" s="32"/>
      <c r="BS377" s="32"/>
      <c r="BT377" s="32"/>
      <c r="BU377" s="32"/>
      <c r="BV377" s="32"/>
      <c r="BW377" s="32"/>
      <c r="BX377" s="32"/>
      <c r="BY377" s="32"/>
      <c r="BZ377" s="32"/>
      <c r="CA377" s="32"/>
      <c r="CB377" s="32"/>
      <c r="CC377" s="32"/>
      <c r="CD377" s="32"/>
      <c r="CE377" s="32"/>
      <c r="CF377" s="32"/>
      <c r="CG377" s="32"/>
      <c r="CH377" s="32"/>
      <c r="CI377" s="32"/>
      <c r="CJ377" s="32"/>
      <c r="CK377" s="32"/>
      <c r="CL377" s="32"/>
      <c r="CM377" s="32"/>
      <c r="CN377" s="32"/>
      <c r="CO377" s="32"/>
      <c r="CP377" s="32"/>
      <c r="CQ377" s="32"/>
      <c r="CR377" s="32"/>
      <c r="CS377" s="32"/>
      <c r="CT377" s="32"/>
      <c r="CU377" s="32"/>
      <c r="CV377" s="32"/>
      <c r="CW377" s="32"/>
      <c r="CX377" s="32"/>
      <c r="CY377" s="32"/>
      <c r="CZ377" s="32"/>
      <c r="DA377" s="32"/>
      <c r="DB377" s="32"/>
      <c r="DC377" s="32"/>
      <c r="DD377" s="32"/>
      <c r="DE377" s="32"/>
      <c r="DF377" s="32"/>
      <c r="DG377" s="32"/>
      <c r="DH377" s="32"/>
      <c r="DI377" s="32"/>
      <c r="DJ377" s="32"/>
      <c r="DK377" s="32"/>
      <c r="DL377" s="32"/>
      <c r="DM377" s="32"/>
      <c r="DN377" s="32"/>
      <c r="DO377" s="32"/>
      <c r="DP377" s="32"/>
      <c r="DQ377" s="32"/>
      <c r="DR377" s="32"/>
      <c r="DS377" s="32"/>
      <c r="DT377" s="32"/>
      <c r="DU377" s="32"/>
      <c r="DV377" s="32"/>
      <c r="DW377" s="32"/>
      <c r="DX377" s="32"/>
      <c r="DY377" s="32"/>
      <c r="DZ377" s="32"/>
      <c r="EA377" s="32"/>
      <c r="EB377" s="32"/>
      <c r="EC377" s="32"/>
      <c r="ED377" s="32"/>
      <c r="EE377" s="32"/>
      <c r="EF377" s="32"/>
      <c r="EG377" s="32"/>
      <c r="EH377" s="32"/>
      <c r="EI377" s="32"/>
      <c r="EJ377" s="32"/>
      <c r="EK377" s="32"/>
      <c r="EL377" s="32"/>
      <c r="EM377" s="32"/>
      <c r="EN377" s="32"/>
      <c r="EO377" s="32"/>
      <c r="EP377" s="32"/>
      <c r="EQ377" s="32"/>
      <c r="ER377" s="32"/>
      <c r="ES377" s="32"/>
      <c r="ET377" s="32"/>
      <c r="EU377" s="32"/>
      <c r="EV377" s="32"/>
      <c r="EW377" s="32"/>
      <c r="EX377" s="32"/>
      <c r="EY377" s="32"/>
      <c r="EZ377" s="32"/>
      <c r="FA377" s="32"/>
      <c r="FB377" s="32"/>
      <c r="FC377" s="32"/>
      <c r="FD377" s="32"/>
      <c r="FE377" s="32"/>
      <c r="FF377" s="32"/>
      <c r="FG377" s="32"/>
      <c r="FH377" s="32"/>
      <c r="FI377" s="32"/>
      <c r="FJ377" s="32"/>
      <c r="FK377" s="32"/>
      <c r="FL377" s="32"/>
      <c r="FM377" s="32"/>
      <c r="FN377" s="32"/>
      <c r="FO377" s="32"/>
      <c r="FP377" s="32"/>
      <c r="FQ377" s="32"/>
      <c r="FR377" s="32"/>
      <c r="FS377" s="32"/>
      <c r="FT377" s="32"/>
      <c r="FU377" s="32"/>
      <c r="FV377" s="32"/>
      <c r="FW377" s="32"/>
      <c r="FX377" s="32"/>
      <c r="FY377" s="32"/>
      <c r="FZ377" s="32"/>
      <c r="GA377" s="32"/>
    </row>
    <row r="378" spans="1:380" hidden="1" x14ac:dyDescent="0.25"/>
    <row r="379" spans="1:380" hidden="1" x14ac:dyDescent="0.25">
      <c r="D379" s="30" t="str">
        <f>IF(D$9="", "", _xlfn.CONCAT(D$9, D$10))</f>
        <v/>
      </c>
      <c r="E379" s="30" t="str">
        <f>IF(D$9="", "", _xlfn.CONCAT(D$9, E$10))</f>
        <v/>
      </c>
      <c r="F379" s="30" t="str">
        <f>IF(D$9="", "", _xlfn.CONCAT(D$9, F$10))</f>
        <v/>
      </c>
      <c r="G379" s="30" t="str">
        <f>IF(D$9="", "", _xlfn.CONCAT(D$9, G$10))</f>
        <v/>
      </c>
      <c r="H379" s="30" t="str">
        <f>IF(D$9="", "", _xlfn.CONCAT(D$9, H$10))</f>
        <v/>
      </c>
      <c r="J379" s="30" t="str">
        <f>IF(J$9="", "", _xlfn.CONCAT(J$9, J$10))</f>
        <v/>
      </c>
      <c r="K379" s="30" t="str">
        <f>IF(J$9="", "", _xlfn.CONCAT(J$9, K$10))</f>
        <v/>
      </c>
      <c r="L379" s="30" t="str">
        <f>IF(J$9="", "", _xlfn.CONCAT(J$9, L$10))</f>
        <v/>
      </c>
      <c r="M379" s="30" t="str">
        <f>IF(J$9="", "", _xlfn.CONCAT(J$9, M$10))</f>
        <v/>
      </c>
      <c r="N379" s="30" t="str">
        <f>IF(J$9="", "", _xlfn.CONCAT(J$9, N$10))</f>
        <v/>
      </c>
      <c r="P379" s="30" t="str">
        <f>IF(P$9="", "", _xlfn.CONCAT(P$9, P$10))</f>
        <v/>
      </c>
      <c r="Q379" s="30" t="str">
        <f>IF(P$9="", "", _xlfn.CONCAT(P$9, Q$10))</f>
        <v/>
      </c>
      <c r="R379" s="30" t="str">
        <f>IF(P$9="", "", _xlfn.CONCAT(P$9, R$10))</f>
        <v/>
      </c>
      <c r="S379" s="30" t="str">
        <f>IF(P$9="", "", _xlfn.CONCAT(P$9, S$10))</f>
        <v/>
      </c>
      <c r="T379" s="30" t="str">
        <f>IF(P$9="", "", _xlfn.CONCAT(P$9, T$10))</f>
        <v/>
      </c>
      <c r="V379" s="30" t="str">
        <f>IF(V$9="", "", _xlfn.CONCAT(V$9, V$10))</f>
        <v/>
      </c>
      <c r="W379" s="30" t="str">
        <f>IF(V$9="", "", _xlfn.CONCAT(V$9, W$10))</f>
        <v/>
      </c>
      <c r="X379" s="30" t="str">
        <f>IF(V$9="", "", _xlfn.CONCAT(V$9, X$10))</f>
        <v/>
      </c>
      <c r="Y379" s="30" t="str">
        <f>IF(V$9="", "", _xlfn.CONCAT(V$9, Y$10))</f>
        <v/>
      </c>
      <c r="Z379" s="30" t="str">
        <f>IF(V$9="", "", _xlfn.CONCAT(V$9, Z$10))</f>
        <v/>
      </c>
      <c r="AB379" s="30" t="str">
        <f>IF(AB$9="", "", _xlfn.CONCAT(AB$9, AB$10))</f>
        <v/>
      </c>
      <c r="AC379" s="30" t="str">
        <f>IF(AB$9="", "", _xlfn.CONCAT(AB$9, AC$10))</f>
        <v/>
      </c>
      <c r="AD379" s="30" t="str">
        <f>IF(AB$9="", "", _xlfn.CONCAT(AB$9, AD$10))</f>
        <v/>
      </c>
      <c r="AE379" s="30" t="str">
        <f>IF(AB$9="", "", _xlfn.CONCAT(AB$9, AE$10))</f>
        <v/>
      </c>
      <c r="AF379" s="30" t="str">
        <f>IF(AB$9="", "", _xlfn.CONCAT(AB$9, AF$10))</f>
        <v/>
      </c>
      <c r="AH379" s="30" t="str">
        <f>IF(AH$9="", "", _xlfn.CONCAT(AH$9, AH$10))</f>
        <v/>
      </c>
      <c r="AI379" s="30" t="str">
        <f>IF(AH$9="", "", _xlfn.CONCAT(AH$9, AI$10))</f>
        <v/>
      </c>
      <c r="AJ379" s="30" t="str">
        <f>IF(AH$9="", "", _xlfn.CONCAT(AH$9, AJ$10))</f>
        <v/>
      </c>
      <c r="AK379" s="30" t="str">
        <f>IF(AH$9="", "", _xlfn.CONCAT(AH$9, AK$10))</f>
        <v/>
      </c>
      <c r="AL379" s="30" t="str">
        <f>IF(AH$9="", "", _xlfn.CONCAT(AH$9, AL$10))</f>
        <v/>
      </c>
      <c r="AN379" s="30" t="str">
        <f>IF(AN$9="", "", _xlfn.CONCAT(AN$9, AN$10))</f>
        <v/>
      </c>
      <c r="AO379" s="30" t="str">
        <f>IF(AN$9="", "", _xlfn.CONCAT(AN$9, AO$10))</f>
        <v/>
      </c>
      <c r="AP379" s="30" t="str">
        <f>IF(AN$9="", "", _xlfn.CONCAT(AN$9, AP$10))</f>
        <v/>
      </c>
      <c r="AQ379" s="30" t="str">
        <f>IF(AN$9="", "", _xlfn.CONCAT(AN$9, AQ$10))</f>
        <v/>
      </c>
      <c r="AR379" s="30" t="str">
        <f>IF(AN$9="", "", _xlfn.CONCAT(AN$9, AR$10))</f>
        <v/>
      </c>
      <c r="AT379" s="30" t="str">
        <f>IF(AT$9="", "", _xlfn.CONCAT(AT$9, AT$10))</f>
        <v/>
      </c>
      <c r="AU379" s="30" t="str">
        <f>IF(AT$9="", "", _xlfn.CONCAT(AT$9, AU$10))</f>
        <v/>
      </c>
      <c r="AV379" s="30" t="str">
        <f>IF(AT$9="", "", _xlfn.CONCAT(AT$9, AV$10))</f>
        <v/>
      </c>
      <c r="AW379" s="30" t="str">
        <f>IF(AT$9="", "", _xlfn.CONCAT(AT$9, AW$10))</f>
        <v/>
      </c>
      <c r="AX379" s="30" t="str">
        <f>IF(AT$9="", "", _xlfn.CONCAT(AT$9, AX$10))</f>
        <v/>
      </c>
      <c r="AZ379" s="30" t="str">
        <f>IF(AZ$9="", "", _xlfn.CONCAT(AZ$9, AZ$10))</f>
        <v/>
      </c>
      <c r="BA379" s="30" t="str">
        <f>IF(AZ$9="", "", _xlfn.CONCAT(AZ$9, BA$10))</f>
        <v/>
      </c>
      <c r="BB379" s="30" t="str">
        <f>IF(AZ$9="", "", _xlfn.CONCAT(AZ$9, BB$10))</f>
        <v/>
      </c>
      <c r="BC379" s="30" t="str">
        <f>IF(AZ$9="", "", _xlfn.CONCAT(AZ$9, BC$10))</f>
        <v/>
      </c>
      <c r="BD379" s="30" t="str">
        <f>IF(AZ$9="", "", _xlfn.CONCAT(AZ$9, BD$10))</f>
        <v/>
      </c>
      <c r="BF379" s="30" t="str">
        <f>IF(BF$9="", "", _xlfn.CONCAT(BF$9, BF$10))</f>
        <v/>
      </c>
      <c r="BG379" s="30" t="str">
        <f>IF(BF$9="", "", _xlfn.CONCAT(BF$9, BG$10))</f>
        <v/>
      </c>
      <c r="BH379" s="30" t="str">
        <f>IF(BF$9="", "", _xlfn.CONCAT(BF$9, BH$10))</f>
        <v/>
      </c>
      <c r="BI379" s="30" t="str">
        <f>IF(BF$9="", "", _xlfn.CONCAT(BF$9, BI$10))</f>
        <v/>
      </c>
      <c r="BJ379" s="30" t="str">
        <f>IF(BF$9="", "", _xlfn.CONCAT(BF$9, BJ$10))</f>
        <v/>
      </c>
      <c r="BL379" s="30" t="str">
        <f>IF(BL$9="", "", _xlfn.CONCAT(BL$9, BL$10))</f>
        <v/>
      </c>
      <c r="BM379" s="30" t="str">
        <f>IF(BL$9="", "", _xlfn.CONCAT(BL$9, BM$10))</f>
        <v/>
      </c>
      <c r="BN379" s="30" t="str">
        <f>IF(BL$9="", "", _xlfn.CONCAT(BL$9, BN$10))</f>
        <v/>
      </c>
      <c r="BO379" s="30" t="str">
        <f>IF(BL$9="", "", _xlfn.CONCAT(BL$9, BO$10))</f>
        <v/>
      </c>
      <c r="BP379" s="30" t="str">
        <f>IF(BL$9="", "", _xlfn.CONCAT(BL$9, BP$10))</f>
        <v/>
      </c>
      <c r="BR379" s="30" t="str">
        <f>IF(BR$9="", "", _xlfn.CONCAT(BR$9, BR$10))</f>
        <v/>
      </c>
      <c r="BS379" s="30" t="str">
        <f>IF(BR$9="", "", _xlfn.CONCAT(BR$9, BS$10))</f>
        <v/>
      </c>
      <c r="BT379" s="30" t="str">
        <f>IF(BR$9="", "", _xlfn.CONCAT(BR$9, BT$10))</f>
        <v/>
      </c>
      <c r="BU379" s="30" t="str">
        <f>IF(BR$9="", "", _xlfn.CONCAT(BR$9, BU$10))</f>
        <v/>
      </c>
      <c r="BV379" s="30" t="str">
        <f>IF(BR$9="", "", _xlfn.CONCAT(BR$9, BV$10))</f>
        <v/>
      </c>
      <c r="BX379" s="30" t="str">
        <f>IF(BX$9="", "", _xlfn.CONCAT(BX$9, BX$10))</f>
        <v/>
      </c>
      <c r="BY379" s="30" t="str">
        <f>IF(BX$9="", "", _xlfn.CONCAT(BX$9, BY$10))</f>
        <v/>
      </c>
      <c r="BZ379" s="30" t="str">
        <f>IF(BX$9="", "", _xlfn.CONCAT(BX$9, BZ$10))</f>
        <v/>
      </c>
      <c r="CA379" s="30" t="str">
        <f>IF(BX$9="", "", _xlfn.CONCAT(BX$9, CA$10))</f>
        <v/>
      </c>
      <c r="CB379" s="30" t="str">
        <f>IF(BX$9="", "", _xlfn.CONCAT(BX$9, CB$10))</f>
        <v/>
      </c>
      <c r="CD379" s="30" t="str">
        <f>IF(CD$9="", "", _xlfn.CONCAT(CD$9, CD$10))</f>
        <v/>
      </c>
      <c r="CE379" s="30" t="str">
        <f>IF(CD$9="", "", _xlfn.CONCAT(CD$9, CE$10))</f>
        <v/>
      </c>
      <c r="CF379" s="30" t="str">
        <f>IF(CD$9="", "", _xlfn.CONCAT(CD$9, CF$10))</f>
        <v/>
      </c>
      <c r="CG379" s="30" t="str">
        <f>IF(CD$9="", "", _xlfn.CONCAT(CD$9, CG$10))</f>
        <v/>
      </c>
      <c r="CH379" s="30" t="str">
        <f>IF(CD$9="", "", _xlfn.CONCAT(CD$9, CH$10))</f>
        <v/>
      </c>
      <c r="CJ379" s="30" t="str">
        <f>IF(CJ$9="", "", _xlfn.CONCAT(CJ$9, CJ$10))</f>
        <v/>
      </c>
      <c r="CK379" s="30" t="str">
        <f>IF(CJ$9="", "", _xlfn.CONCAT(CJ$9, CK$10))</f>
        <v/>
      </c>
      <c r="CL379" s="30" t="str">
        <f>IF(CJ$9="", "", _xlfn.CONCAT(CJ$9, CL$10))</f>
        <v/>
      </c>
      <c r="CM379" s="30" t="str">
        <f>IF(CJ$9="", "", _xlfn.CONCAT(CJ$9, CM$10))</f>
        <v/>
      </c>
      <c r="CN379" s="30" t="str">
        <f>IF(CJ$9="", "", _xlfn.CONCAT(CJ$9, CN$10))</f>
        <v/>
      </c>
      <c r="CP379" s="30" t="str">
        <f>IF(CP$9="", "", _xlfn.CONCAT(CP$9, CP$10))</f>
        <v/>
      </c>
      <c r="CQ379" s="30" t="str">
        <f>IF(CP$9="", "", _xlfn.CONCAT(CP$9, CQ$10))</f>
        <v/>
      </c>
      <c r="CR379" s="30" t="str">
        <f>IF(CP$9="", "", _xlfn.CONCAT(CP$9, CR$10))</f>
        <v/>
      </c>
      <c r="CS379" s="30" t="str">
        <f>IF(CP$9="", "", _xlfn.CONCAT(CP$9, CS$10))</f>
        <v/>
      </c>
      <c r="CT379" s="30" t="str">
        <f>IF(CP$9="", "", _xlfn.CONCAT(CP$9, CT$10))</f>
        <v/>
      </c>
      <c r="CV379" s="30" t="str">
        <f>IF(CV$9="", "", _xlfn.CONCAT(CV$9, CV$10))</f>
        <v/>
      </c>
      <c r="CW379" s="30" t="str">
        <f>IF(CV$9="", "", _xlfn.CONCAT(CV$9, CW$10))</f>
        <v/>
      </c>
      <c r="CX379" s="30" t="str">
        <f>IF(CV$9="", "", _xlfn.CONCAT(CV$9, CX$10))</f>
        <v/>
      </c>
      <c r="CY379" s="30" t="str">
        <f>IF(CV$9="", "", _xlfn.CONCAT(CV$9, CY$10))</f>
        <v/>
      </c>
      <c r="CZ379" s="30" t="str">
        <f>IF(CV$9="", "", _xlfn.CONCAT(CV$9, CZ$10))</f>
        <v/>
      </c>
      <c r="DB379" s="30" t="str">
        <f>IF(DB$9="", "", _xlfn.CONCAT(DB$9, DB$10))</f>
        <v/>
      </c>
      <c r="DC379" s="30" t="str">
        <f>IF(DB$9="", "", _xlfn.CONCAT(DB$9, DC$10))</f>
        <v/>
      </c>
      <c r="DD379" s="30" t="str">
        <f>IF(DB$9="", "", _xlfn.CONCAT(DB$9, DD$10))</f>
        <v/>
      </c>
      <c r="DE379" s="30" t="str">
        <f>IF(DB$9="", "", _xlfn.CONCAT(DB$9, DE$10))</f>
        <v/>
      </c>
      <c r="DF379" s="30" t="str">
        <f>IF(DB$9="", "", _xlfn.CONCAT(DB$9, DF$10))</f>
        <v/>
      </c>
      <c r="DH379" s="30" t="str">
        <f>IF(DH$9="", "", _xlfn.CONCAT(DH$9, DH$10))</f>
        <v/>
      </c>
      <c r="DI379" s="30" t="str">
        <f>IF(DH$9="", "", _xlfn.CONCAT(DH$9, DI$10))</f>
        <v/>
      </c>
      <c r="DJ379" s="30" t="str">
        <f>IF(DH$9="", "", _xlfn.CONCAT(DH$9, DJ$10))</f>
        <v/>
      </c>
      <c r="DK379" s="30" t="str">
        <f>IF(DH$9="", "", _xlfn.CONCAT(DH$9, DK$10))</f>
        <v/>
      </c>
      <c r="DL379" s="30" t="str">
        <f>IF(DH$9="", "", _xlfn.CONCAT(DH$9, DL$10))</f>
        <v/>
      </c>
      <c r="DN379" s="30" t="str">
        <f>IF(DN$9="", "", _xlfn.CONCAT(DN$9, DN$10))</f>
        <v/>
      </c>
      <c r="DO379" s="30" t="str">
        <f>IF(DN$9="", "", _xlfn.CONCAT(DN$9, DO$10))</f>
        <v/>
      </c>
      <c r="DP379" s="30" t="str">
        <f>IF(DN$9="", "", _xlfn.CONCAT(DN$9, DP$10))</f>
        <v/>
      </c>
      <c r="DQ379" s="30" t="str">
        <f>IF(DN$9="", "", _xlfn.CONCAT(DN$9, DQ$10))</f>
        <v/>
      </c>
      <c r="DR379" s="30" t="str">
        <f>IF(DN$9="", "", _xlfn.CONCAT(DN$9, DR$10))</f>
        <v/>
      </c>
      <c r="DT379" s="30" t="str">
        <f>IF(DT$9="", "", _xlfn.CONCAT(DT$9, DT$10))</f>
        <v/>
      </c>
      <c r="DU379" s="30" t="str">
        <f>IF(DT$9="", "", _xlfn.CONCAT(DT$9, DU$10))</f>
        <v/>
      </c>
      <c r="DV379" s="30" t="str">
        <f>IF(DT$9="", "", _xlfn.CONCAT(DT$9, DV$10))</f>
        <v/>
      </c>
      <c r="DW379" s="30" t="str">
        <f>IF(DT$9="", "", _xlfn.CONCAT(DT$9, DW$10))</f>
        <v/>
      </c>
      <c r="DX379" s="30" t="str">
        <f>IF(DT$9="", "", _xlfn.CONCAT(DT$9, DX$10))</f>
        <v/>
      </c>
      <c r="DZ379" s="30" t="str">
        <f>IF(DZ$9="", "", _xlfn.CONCAT(DZ$9, DZ$10))</f>
        <v/>
      </c>
      <c r="EA379" s="30" t="str">
        <f>IF(DZ$9="", "", _xlfn.CONCAT(DZ$9, EA$10))</f>
        <v/>
      </c>
      <c r="EB379" s="30" t="str">
        <f>IF(DZ$9="", "", _xlfn.CONCAT(DZ$9, EB$10))</f>
        <v/>
      </c>
      <c r="EC379" s="30" t="str">
        <f>IF(DZ$9="", "", _xlfn.CONCAT(DZ$9, EC$10))</f>
        <v/>
      </c>
      <c r="ED379" s="30" t="str">
        <f>IF(DZ$9="", "", _xlfn.CONCAT(DZ$9, ED$10))</f>
        <v/>
      </c>
      <c r="EF379" s="30" t="str">
        <f>IF(EF$9="", "", _xlfn.CONCAT(EF$9, EF$10))</f>
        <v/>
      </c>
      <c r="EG379" s="30" t="str">
        <f>IF(EF$9="", "", _xlfn.CONCAT(EF$9, EG$10))</f>
        <v/>
      </c>
      <c r="EH379" s="30" t="str">
        <f>IF(EF$9="", "", _xlfn.CONCAT(EF$9, EH$10))</f>
        <v/>
      </c>
      <c r="EI379" s="30" t="str">
        <f>IF(EF$9="", "", _xlfn.CONCAT(EF$9, EI$10))</f>
        <v/>
      </c>
      <c r="EJ379" s="30" t="str">
        <f>IF(EF$9="", "", _xlfn.CONCAT(EF$9, EJ$10))</f>
        <v/>
      </c>
      <c r="EL379" s="30" t="str">
        <f>IF(EL$9="", "", _xlfn.CONCAT(EL$9, EL$10))</f>
        <v/>
      </c>
      <c r="EM379" s="30" t="str">
        <f>IF(EL$9="", "", _xlfn.CONCAT(EL$9, EM$10))</f>
        <v/>
      </c>
      <c r="EN379" s="30" t="str">
        <f>IF(EL$9="", "", _xlfn.CONCAT(EL$9, EN$10))</f>
        <v/>
      </c>
      <c r="EO379" s="30" t="str">
        <f>IF(EL$9="", "", _xlfn.CONCAT(EL$9, EO$10))</f>
        <v/>
      </c>
      <c r="EP379" s="30" t="str">
        <f>IF(EL$9="", "", _xlfn.CONCAT(EL$9, EP$10))</f>
        <v/>
      </c>
      <c r="ER379" s="30" t="str">
        <f>IF(ER$9="", "", _xlfn.CONCAT(ER$9, ER$10))</f>
        <v/>
      </c>
      <c r="ES379" s="30" t="str">
        <f>IF(ER$9="", "", _xlfn.CONCAT(ER$9, ES$10))</f>
        <v/>
      </c>
      <c r="ET379" s="30" t="str">
        <f>IF(ER$9="", "", _xlfn.CONCAT(ER$9, ET$10))</f>
        <v/>
      </c>
      <c r="EU379" s="30" t="str">
        <f>IF(ER$9="", "", _xlfn.CONCAT(ER$9, EU$10))</f>
        <v/>
      </c>
      <c r="EV379" s="30" t="str">
        <f>IF(ER$9="", "", _xlfn.CONCAT(ER$9, EV$10))</f>
        <v/>
      </c>
      <c r="EX379" s="30" t="str">
        <f>IF(EX$9="", "", _xlfn.CONCAT(EX$9, EX$10))</f>
        <v/>
      </c>
      <c r="EY379" s="30" t="str">
        <f>IF(EX$9="", "", _xlfn.CONCAT(EX$9, EY$10))</f>
        <v/>
      </c>
      <c r="EZ379" s="30" t="str">
        <f>IF(EX$9="", "", _xlfn.CONCAT(EX$9, EZ$10))</f>
        <v/>
      </c>
      <c r="FA379" s="30" t="str">
        <f>IF(EX$9="", "", _xlfn.CONCAT(EX$9, FA$10))</f>
        <v/>
      </c>
      <c r="FB379" s="30" t="str">
        <f>IF(EX$9="", "", _xlfn.CONCAT(EX$9, FB$10))</f>
        <v/>
      </c>
      <c r="FD379" s="30" t="str">
        <f>IF(FD$9="", "", _xlfn.CONCAT(FD$9, FD$10))</f>
        <v/>
      </c>
      <c r="FE379" s="30" t="str">
        <f>IF(FD$9="", "", _xlfn.CONCAT(FD$9, FE$10))</f>
        <v/>
      </c>
      <c r="FF379" s="30" t="str">
        <f>IF(FD$9="", "", _xlfn.CONCAT(FD$9, FF$10))</f>
        <v/>
      </c>
      <c r="FG379" s="30" t="str">
        <f>IF(FD$9="", "", _xlfn.CONCAT(FD$9, FG$10))</f>
        <v/>
      </c>
      <c r="FH379" s="30" t="str">
        <f>IF(FD$9="", "", _xlfn.CONCAT(FD$9, FH$10))</f>
        <v/>
      </c>
      <c r="FJ379" s="30" t="str">
        <f>IF(FJ$9="", "", _xlfn.CONCAT(FJ$9, FJ$10))</f>
        <v/>
      </c>
      <c r="FK379" s="30" t="str">
        <f>IF(FJ$9="", "", _xlfn.CONCAT(FJ$9, FK$10))</f>
        <v/>
      </c>
      <c r="FL379" s="30" t="str">
        <f>IF(FJ$9="", "", _xlfn.CONCAT(FJ$9, FL$10))</f>
        <v/>
      </c>
      <c r="FM379" s="30" t="str">
        <f>IF(FJ$9="", "", _xlfn.CONCAT(FJ$9, FM$10))</f>
        <v/>
      </c>
      <c r="FN379" s="30" t="str">
        <f>IF(FJ$9="", "", _xlfn.CONCAT(FJ$9, FN$10))</f>
        <v/>
      </c>
      <c r="FP379" s="30" t="str">
        <f>IF(FP$9="", "", _xlfn.CONCAT(FP$9, FP$10))</f>
        <v/>
      </c>
      <c r="FQ379" s="30" t="str">
        <f>IF(FP$9="", "", _xlfn.CONCAT(FP$9, FQ$10))</f>
        <v/>
      </c>
      <c r="FR379" s="30" t="str">
        <f>IF(FP$9="", "", _xlfn.CONCAT(FP$9, FR$10))</f>
        <v/>
      </c>
      <c r="FS379" s="30" t="str">
        <f>IF(FP$9="", "", _xlfn.CONCAT(FP$9, FS$10))</f>
        <v/>
      </c>
      <c r="FT379" s="30" t="str">
        <f>IF(FP$9="", "", _xlfn.CONCAT(FP$9, FT$10))</f>
        <v/>
      </c>
      <c r="FV379" s="30" t="str">
        <f>IF(FV$9="", "", _xlfn.CONCAT(FV$9, FV$10))</f>
        <v/>
      </c>
      <c r="FW379" s="30" t="str">
        <f>IF(FV$9="", "", _xlfn.CONCAT(FV$9, FW$10))</f>
        <v/>
      </c>
      <c r="FX379" s="30" t="str">
        <f>IF(FV$9="", "", _xlfn.CONCAT(FV$9, FX$10))</f>
        <v/>
      </c>
      <c r="FY379" s="30" t="str">
        <f>IF(FV$9="", "", _xlfn.CONCAT(FV$9, FY$10))</f>
        <v/>
      </c>
      <c r="FZ379" s="30" t="str">
        <f>IF(FV$9="", "", _xlfn.CONCAT(FV$9, FZ$10))</f>
        <v/>
      </c>
    </row>
  </sheetData>
  <sheetProtection algorithmName="SHA-512" hashValue="PRvR3ZLXHl//Ad5oLexJf2zzrx5KsKn7WQISCQDFLZsG5I4/LLJ2wmQpehVLKFSlomhpVuulY4tlJa2kfjtM8w==" saltValue="N9enIXsB8fyY7AT4fnqB3w==" spinCount="100000" sheet="1" objects="1" scenarios="1"/>
  <mergeCells count="241">
    <mergeCell ref="FV5:FZ5"/>
    <mergeCell ref="FV6:FW6"/>
    <mergeCell ref="FX6:FY6"/>
    <mergeCell ref="FZ6:FZ7"/>
    <mergeCell ref="FV7:FW7"/>
    <mergeCell ref="FX7:FY7"/>
    <mergeCell ref="FP5:FT5"/>
    <mergeCell ref="FP6:FQ6"/>
    <mergeCell ref="FR6:FS6"/>
    <mergeCell ref="FT6:FT7"/>
    <mergeCell ref="FP7:FQ7"/>
    <mergeCell ref="FR7:FS7"/>
    <mergeCell ref="FJ5:FN5"/>
    <mergeCell ref="FJ6:FK6"/>
    <mergeCell ref="FL6:FM6"/>
    <mergeCell ref="FN6:FN7"/>
    <mergeCell ref="FJ7:FK7"/>
    <mergeCell ref="FL7:FM7"/>
    <mergeCell ref="FD5:FH5"/>
    <mergeCell ref="FD6:FE6"/>
    <mergeCell ref="FF6:FG6"/>
    <mergeCell ref="FH6:FH7"/>
    <mergeCell ref="FD7:FE7"/>
    <mergeCell ref="FF7:FG7"/>
    <mergeCell ref="EX5:FB5"/>
    <mergeCell ref="EX6:EY6"/>
    <mergeCell ref="EZ6:FA6"/>
    <mergeCell ref="FB6:FB7"/>
    <mergeCell ref="EX7:EY7"/>
    <mergeCell ref="EZ7:FA7"/>
    <mergeCell ref="ER5:EV5"/>
    <mergeCell ref="ER6:ES6"/>
    <mergeCell ref="ET6:EU6"/>
    <mergeCell ref="EV6:EV7"/>
    <mergeCell ref="ER7:ES7"/>
    <mergeCell ref="ET7:EU7"/>
    <mergeCell ref="EL5:EP5"/>
    <mergeCell ref="EL6:EM6"/>
    <mergeCell ref="EN6:EO6"/>
    <mergeCell ref="EP6:EP7"/>
    <mergeCell ref="EL7:EM7"/>
    <mergeCell ref="EN7:EO7"/>
    <mergeCell ref="EF5:EJ5"/>
    <mergeCell ref="EF6:EG6"/>
    <mergeCell ref="EH6:EI6"/>
    <mergeCell ref="EJ6:EJ7"/>
    <mergeCell ref="EF7:EG7"/>
    <mergeCell ref="EH7:EI7"/>
    <mergeCell ref="DZ5:ED5"/>
    <mergeCell ref="DZ6:EA6"/>
    <mergeCell ref="EB6:EC6"/>
    <mergeCell ref="ED6:ED7"/>
    <mergeCell ref="DZ7:EA7"/>
    <mergeCell ref="EB7:EC7"/>
    <mergeCell ref="DT5:DX5"/>
    <mergeCell ref="DT6:DU6"/>
    <mergeCell ref="DV6:DW6"/>
    <mergeCell ref="DX6:DX7"/>
    <mergeCell ref="DT7:DU7"/>
    <mergeCell ref="DV7:DW7"/>
    <mergeCell ref="DN5:DR5"/>
    <mergeCell ref="DN6:DO6"/>
    <mergeCell ref="DP6:DQ6"/>
    <mergeCell ref="DR6:DR7"/>
    <mergeCell ref="DN7:DO7"/>
    <mergeCell ref="DP7:DQ7"/>
    <mergeCell ref="DH5:DL5"/>
    <mergeCell ref="DH6:DI6"/>
    <mergeCell ref="DJ6:DK6"/>
    <mergeCell ref="DL6:DL7"/>
    <mergeCell ref="DH7:DI7"/>
    <mergeCell ref="DJ7:DK7"/>
    <mergeCell ref="DB5:DF5"/>
    <mergeCell ref="DB6:DC6"/>
    <mergeCell ref="DD6:DE6"/>
    <mergeCell ref="DF6:DF7"/>
    <mergeCell ref="DB7:DC7"/>
    <mergeCell ref="DD7:DE7"/>
    <mergeCell ref="CV5:CZ5"/>
    <mergeCell ref="CV6:CW6"/>
    <mergeCell ref="CX6:CY6"/>
    <mergeCell ref="CZ6:CZ7"/>
    <mergeCell ref="CV7:CW7"/>
    <mergeCell ref="CX7:CY7"/>
    <mergeCell ref="CP5:CT5"/>
    <mergeCell ref="CP6:CQ6"/>
    <mergeCell ref="CR6:CS6"/>
    <mergeCell ref="CT6:CT7"/>
    <mergeCell ref="CP7:CQ7"/>
    <mergeCell ref="CR7:CS7"/>
    <mergeCell ref="CJ5:CN5"/>
    <mergeCell ref="CJ6:CK6"/>
    <mergeCell ref="CL6:CM6"/>
    <mergeCell ref="CN6:CN7"/>
    <mergeCell ref="CJ7:CK7"/>
    <mergeCell ref="CL7:CM7"/>
    <mergeCell ref="CD5:CH5"/>
    <mergeCell ref="CD6:CE6"/>
    <mergeCell ref="CF6:CG6"/>
    <mergeCell ref="CH6:CH7"/>
    <mergeCell ref="CD7:CE7"/>
    <mergeCell ref="CF7:CG7"/>
    <mergeCell ref="BX5:CB5"/>
    <mergeCell ref="BX6:BY6"/>
    <mergeCell ref="BZ6:CA6"/>
    <mergeCell ref="CB6:CB7"/>
    <mergeCell ref="BX7:BY7"/>
    <mergeCell ref="BZ7:CA7"/>
    <mergeCell ref="BR5:BV5"/>
    <mergeCell ref="BR6:BS6"/>
    <mergeCell ref="BT6:BU6"/>
    <mergeCell ref="BV6:BV7"/>
    <mergeCell ref="BR7:BS7"/>
    <mergeCell ref="BT7:BU7"/>
    <mergeCell ref="BL5:BP5"/>
    <mergeCell ref="BL6:BM6"/>
    <mergeCell ref="BN6:BO6"/>
    <mergeCell ref="BP6:BP7"/>
    <mergeCell ref="BL7:BM7"/>
    <mergeCell ref="BN7:BO7"/>
    <mergeCell ref="BF5:BJ5"/>
    <mergeCell ref="BF6:BG6"/>
    <mergeCell ref="BH6:BI6"/>
    <mergeCell ref="BJ6:BJ7"/>
    <mergeCell ref="BF7:BG7"/>
    <mergeCell ref="BH7:BI7"/>
    <mergeCell ref="AZ5:BD5"/>
    <mergeCell ref="AZ6:BA6"/>
    <mergeCell ref="BB6:BC6"/>
    <mergeCell ref="BD6:BD7"/>
    <mergeCell ref="AZ7:BA7"/>
    <mergeCell ref="BB7:BC7"/>
    <mergeCell ref="AT5:AX5"/>
    <mergeCell ref="AT6:AU6"/>
    <mergeCell ref="AV6:AW6"/>
    <mergeCell ref="AX6:AX7"/>
    <mergeCell ref="AT7:AU7"/>
    <mergeCell ref="AV7:AW7"/>
    <mergeCell ref="AN5:AR5"/>
    <mergeCell ref="AN6:AO6"/>
    <mergeCell ref="AP6:AQ6"/>
    <mergeCell ref="AR6:AR7"/>
    <mergeCell ref="AN7:AO7"/>
    <mergeCell ref="AP7:AQ7"/>
    <mergeCell ref="AH5:AL5"/>
    <mergeCell ref="AH6:AI6"/>
    <mergeCell ref="AJ6:AK6"/>
    <mergeCell ref="AL6:AL7"/>
    <mergeCell ref="AH7:AI7"/>
    <mergeCell ref="AJ7:AK7"/>
    <mergeCell ref="AB5:AF5"/>
    <mergeCell ref="AB6:AC6"/>
    <mergeCell ref="AD6:AE6"/>
    <mergeCell ref="AF6:AF7"/>
    <mergeCell ref="AB7:AC7"/>
    <mergeCell ref="AD7:AE7"/>
    <mergeCell ref="V5:Z5"/>
    <mergeCell ref="V6:W6"/>
    <mergeCell ref="X6:Y6"/>
    <mergeCell ref="Z6:Z7"/>
    <mergeCell ref="V7:W7"/>
    <mergeCell ref="X7:Y7"/>
    <mergeCell ref="P5:T5"/>
    <mergeCell ref="P6:Q6"/>
    <mergeCell ref="R6:S6"/>
    <mergeCell ref="T6:T7"/>
    <mergeCell ref="P7:Q7"/>
    <mergeCell ref="R7:S7"/>
    <mergeCell ref="J5:N5"/>
    <mergeCell ref="J6:K6"/>
    <mergeCell ref="L6:M6"/>
    <mergeCell ref="N6:N7"/>
    <mergeCell ref="J7:K7"/>
    <mergeCell ref="L7:M7"/>
    <mergeCell ref="D5:H5"/>
    <mergeCell ref="D7:E7"/>
    <mergeCell ref="F7:G7"/>
    <mergeCell ref="D6:E6"/>
    <mergeCell ref="F6:G6"/>
    <mergeCell ref="H6:H7"/>
    <mergeCell ref="B2:B3"/>
    <mergeCell ref="MH9:ML9"/>
    <mergeCell ref="MN9:MR9"/>
    <mergeCell ref="MT9:MX9"/>
    <mergeCell ref="MZ9:ND9"/>
    <mergeCell ref="NF9:NJ9"/>
    <mergeCell ref="NL9:NP9"/>
    <mergeCell ref="KX9:LB9"/>
    <mergeCell ref="LD9:LH9"/>
    <mergeCell ref="LJ9:LN9"/>
    <mergeCell ref="LP9:LT9"/>
    <mergeCell ref="LV9:LZ9"/>
    <mergeCell ref="MB9:MF9"/>
    <mergeCell ref="JN9:JR9"/>
    <mergeCell ref="JT9:JX9"/>
    <mergeCell ref="JZ9:KD9"/>
    <mergeCell ref="KF9:KJ9"/>
    <mergeCell ref="KL9:KP9"/>
    <mergeCell ref="KR9:KV9"/>
    <mergeCell ref="ID9:IH9"/>
    <mergeCell ref="IJ9:IN9"/>
    <mergeCell ref="IP9:IT9"/>
    <mergeCell ref="IV9:IZ9"/>
    <mergeCell ref="JB9:JF9"/>
    <mergeCell ref="JH9:JL9"/>
    <mergeCell ref="GT9:GX9"/>
    <mergeCell ref="GZ9:HD9"/>
    <mergeCell ref="HF9:HJ9"/>
    <mergeCell ref="HL9:HP9"/>
    <mergeCell ref="HR9:HV9"/>
    <mergeCell ref="HX9:IB9"/>
    <mergeCell ref="ER9:EV9"/>
    <mergeCell ref="EX9:FB9"/>
    <mergeCell ref="FD9:FH9"/>
    <mergeCell ref="FJ9:FN9"/>
    <mergeCell ref="FP9:FT9"/>
    <mergeCell ref="FV9:FZ9"/>
    <mergeCell ref="DH9:DL9"/>
    <mergeCell ref="DN9:DR9"/>
    <mergeCell ref="DT9:DX9"/>
    <mergeCell ref="DZ9:ED9"/>
    <mergeCell ref="EF9:EJ9"/>
    <mergeCell ref="EL9:EP9"/>
    <mergeCell ref="BX9:CB9"/>
    <mergeCell ref="CD9:CH9"/>
    <mergeCell ref="CJ9:CN9"/>
    <mergeCell ref="CP9:CT9"/>
    <mergeCell ref="CV9:CZ9"/>
    <mergeCell ref="DB9:DF9"/>
    <mergeCell ref="AN9:AR9"/>
    <mergeCell ref="AT9:AX9"/>
    <mergeCell ref="AZ9:BD9"/>
    <mergeCell ref="BF9:BJ9"/>
    <mergeCell ref="BL9:BP9"/>
    <mergeCell ref="BR9:BV9"/>
    <mergeCell ref="D9:H9"/>
    <mergeCell ref="J9:N9"/>
    <mergeCell ref="P9:T9"/>
    <mergeCell ref="V9:Z9"/>
    <mergeCell ref="AB9:AF9"/>
    <mergeCell ref="AH9:AL9"/>
  </mergeCells>
  <conditionalFormatting sqref="B11:B376">
    <cfRule type="expression" dxfId="2" priority="1">
      <formula>$GD11=$GD$6</formula>
    </cfRule>
    <cfRule type="expression" dxfId="1" priority="2">
      <formula>$GD11=$GD$7</formula>
    </cfRule>
    <cfRule type="expression" dxfId="0" priority="3">
      <formula>$GD11=$GD$8</formula>
    </cfRule>
  </conditionalFormatting>
  <pageMargins left="0.7" right="0.7" top="0.75" bottom="0.75" header="0.3" footer="0.3"/>
  <pageSetup paperSize="9" orientation="landscape"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F3C8A-2B49-4F91-83B4-BCF6871FABDD}">
  <sheetPr>
    <tabColor rgb="FF207245"/>
  </sheetPr>
  <dimension ref="A1:IJ64"/>
  <sheetViews>
    <sheetView zoomScaleNormal="100" workbookViewId="0"/>
  </sheetViews>
  <sheetFormatPr defaultColWidth="0" defaultRowHeight="15" zeroHeight="1" x14ac:dyDescent="0.25"/>
  <cols>
    <col min="1" max="39" width="2.85546875" style="1" customWidth="1"/>
    <col min="40" max="46" width="2.85546875" style="1" hidden="1" customWidth="1"/>
    <col min="47" max="47" width="14.28515625" style="1" hidden="1" customWidth="1"/>
    <col min="48" max="48" width="2.85546875" style="1" hidden="1" customWidth="1"/>
    <col min="49" max="49" width="15.140625" style="1" hidden="1" customWidth="1"/>
    <col min="50" max="50" width="2.85546875" style="1" hidden="1" customWidth="1"/>
    <col min="51" max="51" width="7.140625" style="1" hidden="1" customWidth="1"/>
    <col min="52" max="52" width="2.85546875" style="1" hidden="1" customWidth="1"/>
    <col min="53" max="53" width="22.85546875" style="1" hidden="1" customWidth="1"/>
    <col min="54" max="54" width="14.28515625" style="1" hidden="1" customWidth="1"/>
    <col min="55" max="115" width="8.5703125" style="1" hidden="1" customWidth="1"/>
    <col min="116" max="116" width="21.42578125" style="1" hidden="1" customWidth="1"/>
    <col min="117" max="185" width="2.85546875" style="105" hidden="1" customWidth="1"/>
    <col min="186" max="16384" width="2.85546875" style="1" hidden="1"/>
  </cols>
  <sheetData>
    <row r="1" spans="1:185" x14ac:dyDescent="0.25">
      <c r="A1" s="32"/>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row>
    <row r="2" spans="1:185" x14ac:dyDescent="0.25">
      <c r="A2" s="32"/>
      <c r="B2" s="296" t="str">
        <f>IF('Intro &amp; Setup'!$B$21="", "", 'Intro &amp; Setup'!$B$21)</f>
        <v/>
      </c>
      <c r="C2" s="296"/>
      <c r="D2" s="296"/>
      <c r="E2" s="296"/>
      <c r="F2" s="296"/>
      <c r="G2" s="296"/>
      <c r="H2" s="296"/>
      <c r="I2" s="296"/>
      <c r="J2" s="296"/>
      <c r="K2" s="296"/>
      <c r="L2" s="296"/>
      <c r="M2" s="296"/>
      <c r="N2" s="296"/>
      <c r="O2" s="296"/>
      <c r="P2" s="32"/>
      <c r="Q2" s="32"/>
      <c r="R2" s="32"/>
      <c r="S2" s="32"/>
      <c r="T2" s="261" t="s">
        <v>72</v>
      </c>
      <c r="U2" s="262"/>
      <c r="V2" s="262"/>
      <c r="W2" s="262"/>
      <c r="X2" s="262"/>
      <c r="Y2" s="262"/>
      <c r="Z2" s="263"/>
      <c r="AA2" s="255"/>
      <c r="AB2" s="256"/>
      <c r="AC2" s="256"/>
      <c r="AD2" s="256"/>
      <c r="AE2" s="256"/>
      <c r="AF2" s="256"/>
      <c r="AG2" s="256"/>
      <c r="AH2" s="256"/>
      <c r="AI2" s="256"/>
      <c r="AJ2" s="256"/>
      <c r="AK2" s="256"/>
      <c r="AL2" s="257"/>
      <c r="AM2" s="32"/>
      <c r="DL2" s="34" t="s">
        <v>104</v>
      </c>
    </row>
    <row r="3" spans="1:185" x14ac:dyDescent="0.25">
      <c r="A3" s="32"/>
      <c r="B3" s="296"/>
      <c r="C3" s="296"/>
      <c r="D3" s="296"/>
      <c r="E3" s="296"/>
      <c r="F3" s="296"/>
      <c r="G3" s="296"/>
      <c r="H3" s="296"/>
      <c r="I3" s="296"/>
      <c r="J3" s="296"/>
      <c r="K3" s="296"/>
      <c r="L3" s="296"/>
      <c r="M3" s="296"/>
      <c r="N3" s="296"/>
      <c r="O3" s="296"/>
      <c r="P3" s="32"/>
      <c r="Q3" s="32"/>
      <c r="R3" s="32"/>
      <c r="S3" s="32"/>
      <c r="T3" s="264"/>
      <c r="U3" s="265"/>
      <c r="V3" s="265"/>
      <c r="W3" s="265"/>
      <c r="X3" s="265"/>
      <c r="Y3" s="265"/>
      <c r="Z3" s="266"/>
      <c r="AA3" s="258"/>
      <c r="AB3" s="259"/>
      <c r="AC3" s="259"/>
      <c r="AD3" s="259"/>
      <c r="AE3" s="259"/>
      <c r="AF3" s="259"/>
      <c r="AG3" s="259"/>
      <c r="AH3" s="259"/>
      <c r="AI3" s="259"/>
      <c r="AJ3" s="259"/>
      <c r="AK3" s="259"/>
      <c r="AL3" s="260"/>
      <c r="AM3" s="32"/>
      <c r="BA3" s="34" t="s">
        <v>88</v>
      </c>
      <c r="BB3" s="34" t="s">
        <v>89</v>
      </c>
      <c r="BC3" s="30" t="str">
        <f t="shared" ref="BC3:CH3" si="0">IF(BC19="", "", _xlfn.CONCAT(BC19, " - ", BC17))</f>
        <v/>
      </c>
      <c r="BD3" s="30" t="str">
        <f t="shared" si="0"/>
        <v/>
      </c>
      <c r="BE3" s="30" t="str">
        <f t="shared" si="0"/>
        <v/>
      </c>
      <c r="BF3" s="30" t="str">
        <f t="shared" si="0"/>
        <v/>
      </c>
      <c r="BG3" s="30" t="str">
        <f t="shared" si="0"/>
        <v/>
      </c>
      <c r="BH3" s="30" t="str">
        <f t="shared" si="0"/>
        <v/>
      </c>
      <c r="BI3" s="30" t="str">
        <f t="shared" si="0"/>
        <v/>
      </c>
      <c r="BJ3" s="30" t="str">
        <f t="shared" si="0"/>
        <v/>
      </c>
      <c r="BK3" s="30" t="str">
        <f t="shared" si="0"/>
        <v/>
      </c>
      <c r="BL3" s="30" t="str">
        <f t="shared" si="0"/>
        <v/>
      </c>
      <c r="BM3" s="30" t="str">
        <f t="shared" si="0"/>
        <v/>
      </c>
      <c r="BN3" s="30" t="str">
        <f t="shared" si="0"/>
        <v/>
      </c>
      <c r="BO3" s="30" t="str">
        <f t="shared" si="0"/>
        <v/>
      </c>
      <c r="BP3" s="30" t="str">
        <f t="shared" si="0"/>
        <v/>
      </c>
      <c r="BQ3" s="30" t="str">
        <f t="shared" si="0"/>
        <v/>
      </c>
      <c r="BR3" s="30" t="str">
        <f t="shared" si="0"/>
        <v/>
      </c>
      <c r="BS3" s="30" t="str">
        <f t="shared" si="0"/>
        <v/>
      </c>
      <c r="BT3" s="30" t="str">
        <f t="shared" si="0"/>
        <v/>
      </c>
      <c r="BU3" s="30" t="str">
        <f t="shared" si="0"/>
        <v/>
      </c>
      <c r="BV3" s="30" t="str">
        <f t="shared" si="0"/>
        <v/>
      </c>
      <c r="BW3" s="30" t="str">
        <f t="shared" si="0"/>
        <v/>
      </c>
      <c r="BX3" s="30" t="str">
        <f t="shared" si="0"/>
        <v/>
      </c>
      <c r="BY3" s="30" t="str">
        <f t="shared" si="0"/>
        <v/>
      </c>
      <c r="BZ3" s="30" t="str">
        <f t="shared" si="0"/>
        <v/>
      </c>
      <c r="CA3" s="30" t="str">
        <f t="shared" si="0"/>
        <v/>
      </c>
      <c r="CB3" s="30" t="str">
        <f t="shared" si="0"/>
        <v/>
      </c>
      <c r="CC3" s="30" t="str">
        <f t="shared" si="0"/>
        <v/>
      </c>
      <c r="CD3" s="30" t="str">
        <f t="shared" si="0"/>
        <v/>
      </c>
      <c r="CE3" s="30" t="str">
        <f t="shared" si="0"/>
        <v/>
      </c>
      <c r="CF3" s="30" t="str">
        <f t="shared" si="0"/>
        <v/>
      </c>
      <c r="CG3" s="30" t="str">
        <f t="shared" si="0"/>
        <v/>
      </c>
      <c r="CH3" s="30" t="str">
        <f t="shared" si="0"/>
        <v/>
      </c>
      <c r="CI3" s="30" t="str">
        <f t="shared" ref="CI3:DJ3" si="1">IF(CI19="", "", _xlfn.CONCAT(CI19, " - ", CI17))</f>
        <v/>
      </c>
      <c r="CJ3" s="30" t="str">
        <f t="shared" si="1"/>
        <v/>
      </c>
      <c r="CK3" s="30" t="str">
        <f t="shared" si="1"/>
        <v/>
      </c>
      <c r="CL3" s="30" t="str">
        <f t="shared" si="1"/>
        <v/>
      </c>
      <c r="CM3" s="30" t="str">
        <f t="shared" si="1"/>
        <v/>
      </c>
      <c r="CN3" s="30" t="str">
        <f t="shared" si="1"/>
        <v/>
      </c>
      <c r="CO3" s="30" t="str">
        <f t="shared" si="1"/>
        <v/>
      </c>
      <c r="CP3" s="30" t="str">
        <f t="shared" si="1"/>
        <v/>
      </c>
      <c r="CQ3" s="30" t="str">
        <f t="shared" si="1"/>
        <v/>
      </c>
      <c r="CR3" s="30" t="str">
        <f t="shared" si="1"/>
        <v/>
      </c>
      <c r="CS3" s="30" t="str">
        <f t="shared" si="1"/>
        <v/>
      </c>
      <c r="CT3" s="30" t="str">
        <f t="shared" si="1"/>
        <v/>
      </c>
      <c r="CU3" s="30" t="str">
        <f t="shared" si="1"/>
        <v/>
      </c>
      <c r="CV3" s="30" t="str">
        <f t="shared" si="1"/>
        <v/>
      </c>
      <c r="CW3" s="30" t="str">
        <f t="shared" si="1"/>
        <v/>
      </c>
      <c r="CX3" s="30" t="str">
        <f t="shared" si="1"/>
        <v/>
      </c>
      <c r="CY3" s="30" t="str">
        <f t="shared" si="1"/>
        <v/>
      </c>
      <c r="CZ3" s="30" t="str">
        <f t="shared" si="1"/>
        <v/>
      </c>
      <c r="DA3" s="30" t="str">
        <f t="shared" si="1"/>
        <v/>
      </c>
      <c r="DB3" s="30" t="str">
        <f t="shared" si="1"/>
        <v/>
      </c>
      <c r="DC3" s="30" t="str">
        <f t="shared" si="1"/>
        <v/>
      </c>
      <c r="DD3" s="30" t="str">
        <f t="shared" si="1"/>
        <v/>
      </c>
      <c r="DE3" s="30" t="str">
        <f t="shared" si="1"/>
        <v/>
      </c>
      <c r="DF3" s="30" t="str">
        <f t="shared" si="1"/>
        <v/>
      </c>
      <c r="DG3" s="30" t="str">
        <f t="shared" si="1"/>
        <v/>
      </c>
      <c r="DH3" s="30" t="str">
        <f t="shared" si="1"/>
        <v/>
      </c>
      <c r="DI3" s="30" t="str">
        <f t="shared" si="1"/>
        <v/>
      </c>
      <c r="DJ3" s="30" t="str">
        <f t="shared" si="1"/>
        <v/>
      </c>
      <c r="DK3" s="104"/>
      <c r="DL3" s="30"/>
      <c r="DM3" s="107"/>
      <c r="DN3" s="107"/>
      <c r="DO3" s="107"/>
      <c r="DP3" s="107"/>
      <c r="DQ3" s="107"/>
      <c r="DR3" s="107"/>
      <c r="DS3" s="107"/>
      <c r="DT3" s="107"/>
      <c r="DU3" s="107"/>
      <c r="DV3" s="107"/>
      <c r="DW3" s="107"/>
      <c r="DX3" s="107"/>
      <c r="DY3" s="107"/>
      <c r="DZ3" s="107"/>
      <c r="EA3" s="107"/>
      <c r="EB3" s="107"/>
      <c r="EC3" s="107"/>
      <c r="ED3" s="107"/>
      <c r="EE3" s="107"/>
      <c r="EF3" s="107"/>
      <c r="EG3" s="107"/>
      <c r="EH3" s="107"/>
      <c r="EI3" s="107"/>
      <c r="EJ3" s="107"/>
      <c r="EK3" s="107"/>
      <c r="EL3" s="107"/>
      <c r="EM3" s="107"/>
      <c r="EN3" s="107"/>
      <c r="EO3" s="107"/>
      <c r="EP3" s="107"/>
      <c r="EQ3" s="107"/>
      <c r="ER3" s="107"/>
      <c r="ES3" s="107"/>
      <c r="ET3" s="107"/>
      <c r="EU3" s="107"/>
      <c r="EV3" s="107"/>
      <c r="EW3" s="107"/>
      <c r="EX3" s="107"/>
      <c r="EY3" s="107"/>
      <c r="EZ3" s="107"/>
      <c r="FA3" s="107"/>
      <c r="FB3" s="107"/>
      <c r="FC3" s="107"/>
      <c r="FD3" s="107"/>
      <c r="FE3" s="107"/>
      <c r="FF3" s="107"/>
      <c r="FG3" s="107"/>
      <c r="FH3" s="107"/>
      <c r="FI3" s="107"/>
      <c r="FJ3" s="107"/>
      <c r="FK3" s="107"/>
      <c r="FL3" s="107"/>
      <c r="FM3" s="107"/>
      <c r="FN3" s="107"/>
      <c r="FO3" s="107"/>
      <c r="FP3" s="107"/>
      <c r="FQ3" s="107"/>
      <c r="FR3" s="107"/>
      <c r="FS3" s="107"/>
      <c r="FT3" s="107"/>
      <c r="FU3" s="107"/>
      <c r="FV3" s="107"/>
      <c r="FW3" s="107"/>
      <c r="FX3" s="107"/>
      <c r="FY3" s="107"/>
      <c r="FZ3" s="107"/>
      <c r="GA3" s="107"/>
      <c r="GB3" s="107"/>
      <c r="GC3" s="107"/>
    </row>
    <row r="4" spans="1:185" x14ac:dyDescent="0.25">
      <c r="A4" s="32"/>
      <c r="B4" s="3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U4" s="6" t="str">
        <f>'Daily Sales'!$D$10</f>
        <v>Sales</v>
      </c>
      <c r="AW4" s="6" t="s">
        <v>60</v>
      </c>
      <c r="AX4" s="6">
        <v>1</v>
      </c>
      <c r="AY4" s="6" t="s">
        <v>74</v>
      </c>
      <c r="BA4" s="97" t="str">
        <f>IFERROR(DATE(YEAR('Personnel Details'!$U$4), MONTH('Personnel Details'!$U$4), 1), "")</f>
        <v/>
      </c>
      <c r="BB4" s="6" t="str">
        <f>IFERROR(TEXT(BA4, "mmm yyyy"), "")</f>
        <v/>
      </c>
      <c r="BC4" s="12">
        <f>SUMIF('Daily Sales'!$GC$11:$GC$376, $BB4, 'Daily Sales'!D$11:D$376)</f>
        <v>0</v>
      </c>
      <c r="BD4" s="12">
        <f>SUMIF('Daily Sales'!$GC$11:$GC$376, $BB4, 'Daily Sales'!F$11:F$376)</f>
        <v>0</v>
      </c>
      <c r="BE4" s="12">
        <f>SUMIF('Daily Sales'!$GC$11:$GC$376, $BB4, 'Daily Sales'!J$11:J$376)</f>
        <v>0</v>
      </c>
      <c r="BF4" s="12">
        <f>SUMIF('Daily Sales'!$GC$11:$GC$376, $BB4, 'Daily Sales'!L$11:L$376)</f>
        <v>0</v>
      </c>
      <c r="BG4" s="12">
        <f>SUMIF('Daily Sales'!$GC$11:$GC$376, $BB4, 'Daily Sales'!P$11:P$376)</f>
        <v>0</v>
      </c>
      <c r="BH4" s="12">
        <f>SUMIF('Daily Sales'!$GC$11:$GC$376, $BB4, 'Daily Sales'!R$11:R$376)</f>
        <v>0</v>
      </c>
      <c r="BI4" s="12">
        <f>SUMIF('Daily Sales'!$GC$11:$GC$376, $BB4, 'Daily Sales'!V$11:V$376)</f>
        <v>0</v>
      </c>
      <c r="BJ4" s="12">
        <f>SUMIF('Daily Sales'!$GC$11:$GC$376, $BB4, 'Daily Sales'!X$11:X$376)</f>
        <v>0</v>
      </c>
      <c r="BK4" s="12">
        <f>SUMIF('Daily Sales'!$GC$11:$GC$376, $BB4, 'Daily Sales'!AB$11:AB$376)</f>
        <v>0</v>
      </c>
      <c r="BL4" s="12">
        <f>SUMIF('Daily Sales'!$GC$11:$GC$376, $BB4, 'Daily Sales'!AD$11:AD$376)</f>
        <v>0</v>
      </c>
      <c r="BM4" s="12">
        <f>SUMIF('Daily Sales'!$GC$11:$GC$376, $BB4, 'Daily Sales'!AH$11:AH$376)</f>
        <v>0</v>
      </c>
      <c r="BN4" s="12">
        <f>SUMIF('Daily Sales'!$GC$11:$GC$376, $BB4, 'Daily Sales'!AJ$11:AJ$376)</f>
        <v>0</v>
      </c>
      <c r="BO4" s="12">
        <f>SUMIF('Daily Sales'!$GC$11:$GC$376, $BB4, 'Daily Sales'!AN$11:AN$376)</f>
        <v>0</v>
      </c>
      <c r="BP4" s="12">
        <f>SUMIF('Daily Sales'!$GC$11:$GC$376, $BB4, 'Daily Sales'!AP$11:AP$376)</f>
        <v>0</v>
      </c>
      <c r="BQ4" s="12">
        <f>SUMIF('Daily Sales'!$GC$11:$GC$376, $BB4, 'Daily Sales'!AT$11:AT$376)</f>
        <v>0</v>
      </c>
      <c r="BR4" s="12">
        <f>SUMIF('Daily Sales'!$GC$11:$GC$376, $BB4, 'Daily Sales'!AV$11:AV$376)</f>
        <v>0</v>
      </c>
      <c r="BS4" s="12">
        <f>SUMIF('Daily Sales'!$GC$11:$GC$376, $BB4, 'Daily Sales'!AZ$11:AZ$376)</f>
        <v>0</v>
      </c>
      <c r="BT4" s="12">
        <f>SUMIF('Daily Sales'!$GC$11:$GC$376, $BB4, 'Daily Sales'!BB$11:BB$376)</f>
        <v>0</v>
      </c>
      <c r="BU4" s="12">
        <f>SUMIF('Daily Sales'!$GC$11:$GC$376, $BB4, 'Daily Sales'!BF$11:BF$376)</f>
        <v>0</v>
      </c>
      <c r="BV4" s="12">
        <f>SUMIF('Daily Sales'!$GC$11:$GC$376, $BB4, 'Daily Sales'!BH$11:BH$376)</f>
        <v>0</v>
      </c>
      <c r="BW4" s="12">
        <f>SUMIF('Daily Sales'!$GC$11:$GC$376, $BB4, 'Daily Sales'!BL$11:BL$376)</f>
        <v>0</v>
      </c>
      <c r="BX4" s="12">
        <f>SUMIF('Daily Sales'!$GC$11:$GC$376, $BB4, 'Daily Sales'!BN$11:BN$376)</f>
        <v>0</v>
      </c>
      <c r="BY4" s="12">
        <f>SUMIF('Daily Sales'!$GC$11:$GC$376, $BB4, 'Daily Sales'!BR$11:BR$376)</f>
        <v>0</v>
      </c>
      <c r="BZ4" s="12">
        <f>SUMIF('Daily Sales'!$GC$11:$GC$376, $BB4, 'Daily Sales'!BT$11:BT$376)</f>
        <v>0</v>
      </c>
      <c r="CA4" s="12">
        <f>SUMIF('Daily Sales'!$GC$11:$GC$376, $BB4, 'Daily Sales'!BX$11:BX$376)</f>
        <v>0</v>
      </c>
      <c r="CB4" s="12">
        <f>SUMIF('Daily Sales'!$GC$11:$GC$376, $BB4, 'Daily Sales'!BZ$11:BZ$376)</f>
        <v>0</v>
      </c>
      <c r="CC4" s="12">
        <f>SUMIF('Daily Sales'!$GC$11:$GC$376, $BB4, 'Daily Sales'!CD$11:CD$376)</f>
        <v>0</v>
      </c>
      <c r="CD4" s="12">
        <f>SUMIF('Daily Sales'!$GC$11:$GC$376, $BB4, 'Daily Sales'!CF$11:CF$376)</f>
        <v>0</v>
      </c>
      <c r="CE4" s="12">
        <f>SUMIF('Daily Sales'!$GC$11:$GC$376, $BB4, 'Daily Sales'!CJ$11:CJ$376)</f>
        <v>0</v>
      </c>
      <c r="CF4" s="12">
        <f>SUMIF('Daily Sales'!$GC$11:$GC$376, $BB4, 'Daily Sales'!CL$11:CL$376)</f>
        <v>0</v>
      </c>
      <c r="CG4" s="12">
        <f>SUMIF('Daily Sales'!$GC$11:$GC$376, $BB4, 'Daily Sales'!CP$11:CP$376)</f>
        <v>0</v>
      </c>
      <c r="CH4" s="12">
        <f>SUMIF('Daily Sales'!$GC$11:$GC$376, $BB4, 'Daily Sales'!CR$11:CR$376)</f>
        <v>0</v>
      </c>
      <c r="CI4" s="12">
        <f>SUMIF('Daily Sales'!$GC$11:$GC$376, $BB4, 'Daily Sales'!CV$11:CV$376)</f>
        <v>0</v>
      </c>
      <c r="CJ4" s="12">
        <f>SUMIF('Daily Sales'!$GC$11:$GC$376, $BB4, 'Daily Sales'!CX$11:CX$376)</f>
        <v>0</v>
      </c>
      <c r="CK4" s="12">
        <f>SUMIF('Daily Sales'!$GC$11:$GC$376, $BB4, 'Daily Sales'!DB$11:DB$376)</f>
        <v>0</v>
      </c>
      <c r="CL4" s="12">
        <f>SUMIF('Daily Sales'!$GC$11:$GC$376, $BB4, 'Daily Sales'!DD$11:DD$376)</f>
        <v>0</v>
      </c>
      <c r="CM4" s="12">
        <f>SUMIF('Daily Sales'!$GC$11:$GC$376, $BB4, 'Daily Sales'!DH$11:DH$376)</f>
        <v>0</v>
      </c>
      <c r="CN4" s="12">
        <f>SUMIF('Daily Sales'!$GC$11:$GC$376, $BB4, 'Daily Sales'!DJ$11:DJ$376)</f>
        <v>0</v>
      </c>
      <c r="CO4" s="12">
        <f>SUMIF('Daily Sales'!$GC$11:$GC$376, $BB4, 'Daily Sales'!DN$11:DN$376)</f>
        <v>0</v>
      </c>
      <c r="CP4" s="12">
        <f>SUMIF('Daily Sales'!$GC$11:$GC$376, $BB4, 'Daily Sales'!DP$11:DP$376)</f>
        <v>0</v>
      </c>
      <c r="CQ4" s="12">
        <f>SUMIF('Daily Sales'!$GC$11:$GC$376, $BB4, 'Daily Sales'!DT$11:DT$376)</f>
        <v>0</v>
      </c>
      <c r="CR4" s="12">
        <f>SUMIF('Daily Sales'!$GC$11:$GC$376, $BB4, 'Daily Sales'!DV$11:DV$376)</f>
        <v>0</v>
      </c>
      <c r="CS4" s="12">
        <f>SUMIF('Daily Sales'!$GC$11:$GC$376, $BB4, 'Daily Sales'!DZ$11:DZ$376)</f>
        <v>0</v>
      </c>
      <c r="CT4" s="12">
        <f>SUMIF('Daily Sales'!$GC$11:$GC$376, $BB4, 'Daily Sales'!EB$11:EB$376)</f>
        <v>0</v>
      </c>
      <c r="CU4" s="12">
        <f>SUMIF('Daily Sales'!$GC$11:$GC$376, $BB4, 'Daily Sales'!EF$11:EF$376)</f>
        <v>0</v>
      </c>
      <c r="CV4" s="12">
        <f>SUMIF('Daily Sales'!$GC$11:$GC$376, $BB4, 'Daily Sales'!EH$11:EH$376)</f>
        <v>0</v>
      </c>
      <c r="CW4" s="12">
        <f>SUMIF('Daily Sales'!$GC$11:$GC$376, $BB4, 'Daily Sales'!EL$11:EL$376)</f>
        <v>0</v>
      </c>
      <c r="CX4" s="12">
        <f>SUMIF('Daily Sales'!$GC$11:$GC$376, $BB4, 'Daily Sales'!EN$11:EN$376)</f>
        <v>0</v>
      </c>
      <c r="CY4" s="12">
        <f>SUMIF('Daily Sales'!$GC$11:$GC$376, $BB4, 'Daily Sales'!ER$11:ER$376)</f>
        <v>0</v>
      </c>
      <c r="CZ4" s="12">
        <f>SUMIF('Daily Sales'!$GC$11:$GC$376, $BB4, 'Daily Sales'!ET$11:ET$376)</f>
        <v>0</v>
      </c>
      <c r="DA4" s="12">
        <f>SUMIF('Daily Sales'!$GC$11:$GC$376, $BB4, 'Daily Sales'!EX$11:EX$376)</f>
        <v>0</v>
      </c>
      <c r="DB4" s="12">
        <f>SUMIF('Daily Sales'!$GC$11:$GC$376, $BB4, 'Daily Sales'!EZ$11:EZ$376)</f>
        <v>0</v>
      </c>
      <c r="DC4" s="12">
        <f>SUMIF('Daily Sales'!$GC$11:$GC$376, $BB4, 'Daily Sales'!FD$11:FD$376)</f>
        <v>0</v>
      </c>
      <c r="DD4" s="12">
        <f>SUMIF('Daily Sales'!$GC$11:$GC$376, $BB4, 'Daily Sales'!FF$11:FF$376)</f>
        <v>0</v>
      </c>
      <c r="DE4" s="12">
        <f>SUMIF('Daily Sales'!$GC$11:$GC$376, $BB4, 'Daily Sales'!FJ$11:FJ$376)</f>
        <v>0</v>
      </c>
      <c r="DF4" s="12">
        <f>SUMIF('Daily Sales'!$GC$11:$GC$376, $BB4, 'Daily Sales'!FL$11:FL$376)</f>
        <v>0</v>
      </c>
      <c r="DG4" s="12">
        <f>SUMIF('Daily Sales'!$GC$11:$GC$376, $BB4, 'Daily Sales'!FP$11:FP$376)</f>
        <v>0</v>
      </c>
      <c r="DH4" s="12">
        <f>SUMIF('Daily Sales'!$GC$11:$GC$376, $BB4, 'Daily Sales'!FR$11:FR$376)</f>
        <v>0</v>
      </c>
      <c r="DI4" s="12">
        <f>SUMIF('Daily Sales'!$GC$11:$GC$376, $BB4, 'Daily Sales'!FV$11:FV$376)</f>
        <v>0</v>
      </c>
      <c r="DJ4" s="12">
        <f>SUMIF('Daily Sales'!$GC$11:$GC$376, $BB4, 'Daily Sales'!FX$11:FX$376)</f>
        <v>0</v>
      </c>
      <c r="DK4" s="59"/>
      <c r="DL4" s="123" t="str">
        <f>IFERROR(TEXT($BA4, "mmmm yyyy"), "")</f>
        <v/>
      </c>
      <c r="DM4" s="106"/>
      <c r="DN4" s="106"/>
      <c r="DO4" s="106"/>
      <c r="DP4" s="106"/>
      <c r="DQ4" s="106"/>
      <c r="DR4" s="106"/>
      <c r="DS4" s="106"/>
      <c r="DT4" s="106"/>
      <c r="DU4" s="106"/>
      <c r="DV4" s="106"/>
      <c r="DW4" s="106"/>
      <c r="DX4" s="106"/>
      <c r="DY4" s="106"/>
      <c r="DZ4" s="106"/>
      <c r="EA4" s="106"/>
      <c r="EB4" s="106"/>
      <c r="EC4" s="106"/>
      <c r="ED4" s="106"/>
      <c r="EE4" s="106"/>
      <c r="EF4" s="106"/>
      <c r="EG4" s="106"/>
      <c r="EH4" s="106"/>
      <c r="EI4" s="106"/>
      <c r="EJ4" s="106"/>
      <c r="EK4" s="106"/>
      <c r="EL4" s="106"/>
      <c r="EM4" s="106"/>
      <c r="EN4" s="106"/>
      <c r="EO4" s="106"/>
      <c r="EP4" s="106"/>
      <c r="EQ4" s="106"/>
      <c r="ER4" s="106"/>
      <c r="ES4" s="106"/>
      <c r="ET4" s="106"/>
      <c r="EU4" s="106"/>
      <c r="EV4" s="106"/>
      <c r="EW4" s="106"/>
      <c r="EX4" s="106"/>
      <c r="EY4" s="106"/>
      <c r="EZ4" s="106"/>
      <c r="FA4" s="106"/>
      <c r="FB4" s="106"/>
      <c r="FC4" s="106"/>
      <c r="FD4" s="106"/>
      <c r="FE4" s="106"/>
      <c r="FF4" s="106"/>
      <c r="FG4" s="106"/>
      <c r="FH4" s="106"/>
      <c r="FI4" s="106"/>
      <c r="FJ4" s="106"/>
      <c r="FK4" s="106"/>
      <c r="FL4" s="106"/>
      <c r="FM4" s="106"/>
      <c r="FN4" s="106"/>
      <c r="FO4" s="106"/>
      <c r="FP4" s="106"/>
      <c r="FQ4" s="106"/>
      <c r="FR4" s="106"/>
      <c r="FS4" s="106"/>
      <c r="FT4" s="106"/>
      <c r="FU4" s="106"/>
      <c r="FV4" s="106"/>
      <c r="FW4" s="106"/>
      <c r="FX4" s="106"/>
      <c r="FY4" s="106"/>
      <c r="FZ4" s="106"/>
      <c r="GA4" s="106"/>
      <c r="GB4" s="106"/>
      <c r="GC4" s="106"/>
    </row>
    <row r="5" spans="1:185" x14ac:dyDescent="0.25">
      <c r="A5" s="32"/>
      <c r="B5" s="32"/>
      <c r="C5" s="32"/>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U5" s="7" t="str">
        <f>'Daily Sales'!$E$10</f>
        <v>Run. Total</v>
      </c>
      <c r="AW5" s="7" t="s">
        <v>61</v>
      </c>
      <c r="AX5" s="7">
        <v>2</v>
      </c>
      <c r="AY5" s="7" t="s">
        <v>75</v>
      </c>
      <c r="BA5" s="98" t="str">
        <f>IFERROR(DATE(YEAR(BA4), MONTH(BA4)+1, DAY(BA4)), "")</f>
        <v/>
      </c>
      <c r="BB5" s="7" t="str">
        <f t="shared" ref="BB5:BB15" si="2">IFERROR(TEXT(BA5, "mmm yyyy"), "")</f>
        <v/>
      </c>
      <c r="BC5" s="13">
        <f>SUMIF('Daily Sales'!$GC$11:$GC$376, $BB5, 'Daily Sales'!D$11:D$376)</f>
        <v>0</v>
      </c>
      <c r="BD5" s="13">
        <f>SUMIF('Daily Sales'!$GC$11:$GC$376, $BB5, 'Daily Sales'!F$11:F$376)</f>
        <v>0</v>
      </c>
      <c r="BE5" s="13">
        <f>SUMIF('Daily Sales'!$GC$11:$GC$376, $BB5, 'Daily Sales'!J$11:J$376)</f>
        <v>0</v>
      </c>
      <c r="BF5" s="13">
        <f>SUMIF('Daily Sales'!$GC$11:$GC$376, $BB5, 'Daily Sales'!L$11:L$376)</f>
        <v>0</v>
      </c>
      <c r="BG5" s="13">
        <f>SUMIF('Daily Sales'!$GC$11:$GC$376, $BB5, 'Daily Sales'!P$11:P$376)</f>
        <v>0</v>
      </c>
      <c r="BH5" s="13">
        <f>SUMIF('Daily Sales'!$GC$11:$GC$376, $BB5, 'Daily Sales'!R$11:R$376)</f>
        <v>0</v>
      </c>
      <c r="BI5" s="13">
        <f>SUMIF('Daily Sales'!$GC$11:$GC$376, $BB5, 'Daily Sales'!V$11:V$376)</f>
        <v>0</v>
      </c>
      <c r="BJ5" s="13">
        <f>SUMIF('Daily Sales'!$GC$11:$GC$376, $BB5, 'Daily Sales'!X$11:X$376)</f>
        <v>0</v>
      </c>
      <c r="BK5" s="13">
        <f>SUMIF('Daily Sales'!$GC$11:$GC$376, $BB5, 'Daily Sales'!AB$11:AB$376)</f>
        <v>0</v>
      </c>
      <c r="BL5" s="13">
        <f>SUMIF('Daily Sales'!$GC$11:$GC$376, $BB5, 'Daily Sales'!AD$11:AD$376)</f>
        <v>0</v>
      </c>
      <c r="BM5" s="13">
        <f>SUMIF('Daily Sales'!$GC$11:$GC$376, $BB5, 'Daily Sales'!AH$11:AH$376)</f>
        <v>0</v>
      </c>
      <c r="BN5" s="13">
        <f>SUMIF('Daily Sales'!$GC$11:$GC$376, $BB5, 'Daily Sales'!AJ$11:AJ$376)</f>
        <v>0</v>
      </c>
      <c r="BO5" s="13">
        <f>SUMIF('Daily Sales'!$GC$11:$GC$376, $BB5, 'Daily Sales'!AN$11:AN$376)</f>
        <v>0</v>
      </c>
      <c r="BP5" s="13">
        <f>SUMIF('Daily Sales'!$GC$11:$GC$376, $BB5, 'Daily Sales'!AP$11:AP$376)</f>
        <v>0</v>
      </c>
      <c r="BQ5" s="13">
        <f>SUMIF('Daily Sales'!$GC$11:$GC$376, $BB5, 'Daily Sales'!AT$11:AT$376)</f>
        <v>0</v>
      </c>
      <c r="BR5" s="13">
        <f>SUMIF('Daily Sales'!$GC$11:$GC$376, $BB5, 'Daily Sales'!AV$11:AV$376)</f>
        <v>0</v>
      </c>
      <c r="BS5" s="13">
        <f>SUMIF('Daily Sales'!$GC$11:$GC$376, $BB5, 'Daily Sales'!AZ$11:AZ$376)</f>
        <v>0</v>
      </c>
      <c r="BT5" s="13">
        <f>SUMIF('Daily Sales'!$GC$11:$GC$376, $BB5, 'Daily Sales'!BB$11:BB$376)</f>
        <v>0</v>
      </c>
      <c r="BU5" s="13">
        <f>SUMIF('Daily Sales'!$GC$11:$GC$376, $BB5, 'Daily Sales'!BF$11:BF$376)</f>
        <v>0</v>
      </c>
      <c r="BV5" s="13">
        <f>SUMIF('Daily Sales'!$GC$11:$GC$376, $BB5, 'Daily Sales'!BH$11:BH$376)</f>
        <v>0</v>
      </c>
      <c r="BW5" s="13">
        <f>SUMIF('Daily Sales'!$GC$11:$GC$376, $BB5, 'Daily Sales'!BL$11:BL$376)</f>
        <v>0</v>
      </c>
      <c r="BX5" s="13">
        <f>SUMIF('Daily Sales'!$GC$11:$GC$376, $BB5, 'Daily Sales'!BN$11:BN$376)</f>
        <v>0</v>
      </c>
      <c r="BY5" s="13">
        <f>SUMIF('Daily Sales'!$GC$11:$GC$376, $BB5, 'Daily Sales'!BR$11:BR$376)</f>
        <v>0</v>
      </c>
      <c r="BZ5" s="13">
        <f>SUMIF('Daily Sales'!$GC$11:$GC$376, $BB5, 'Daily Sales'!BT$11:BT$376)</f>
        <v>0</v>
      </c>
      <c r="CA5" s="13">
        <f>SUMIF('Daily Sales'!$GC$11:$GC$376, $BB5, 'Daily Sales'!BX$11:BX$376)</f>
        <v>0</v>
      </c>
      <c r="CB5" s="13">
        <f>SUMIF('Daily Sales'!$GC$11:$GC$376, $BB5, 'Daily Sales'!BZ$11:BZ$376)</f>
        <v>0</v>
      </c>
      <c r="CC5" s="13">
        <f>SUMIF('Daily Sales'!$GC$11:$GC$376, $BB5, 'Daily Sales'!CD$11:CD$376)</f>
        <v>0</v>
      </c>
      <c r="CD5" s="13">
        <f>SUMIF('Daily Sales'!$GC$11:$GC$376, $BB5, 'Daily Sales'!CF$11:CF$376)</f>
        <v>0</v>
      </c>
      <c r="CE5" s="13">
        <f>SUMIF('Daily Sales'!$GC$11:$GC$376, $BB5, 'Daily Sales'!CJ$11:CJ$376)</f>
        <v>0</v>
      </c>
      <c r="CF5" s="13">
        <f>SUMIF('Daily Sales'!$GC$11:$GC$376, $BB5, 'Daily Sales'!CL$11:CL$376)</f>
        <v>0</v>
      </c>
      <c r="CG5" s="13">
        <f>SUMIF('Daily Sales'!$GC$11:$GC$376, $BB5, 'Daily Sales'!CP$11:CP$376)</f>
        <v>0</v>
      </c>
      <c r="CH5" s="13">
        <f>SUMIF('Daily Sales'!$GC$11:$GC$376, $BB5, 'Daily Sales'!CR$11:CR$376)</f>
        <v>0</v>
      </c>
      <c r="CI5" s="13">
        <f>SUMIF('Daily Sales'!$GC$11:$GC$376, $BB5, 'Daily Sales'!CV$11:CV$376)</f>
        <v>0</v>
      </c>
      <c r="CJ5" s="13">
        <f>SUMIF('Daily Sales'!$GC$11:$GC$376, $BB5, 'Daily Sales'!CX$11:CX$376)</f>
        <v>0</v>
      </c>
      <c r="CK5" s="13">
        <f>SUMIF('Daily Sales'!$GC$11:$GC$376, $BB5, 'Daily Sales'!DB$11:DB$376)</f>
        <v>0</v>
      </c>
      <c r="CL5" s="13">
        <f>SUMIF('Daily Sales'!$GC$11:$GC$376, $BB5, 'Daily Sales'!DD$11:DD$376)</f>
        <v>0</v>
      </c>
      <c r="CM5" s="13">
        <f>SUMIF('Daily Sales'!$GC$11:$GC$376, $BB5, 'Daily Sales'!DH$11:DH$376)</f>
        <v>0</v>
      </c>
      <c r="CN5" s="13">
        <f>SUMIF('Daily Sales'!$GC$11:$GC$376, $BB5, 'Daily Sales'!DJ$11:DJ$376)</f>
        <v>0</v>
      </c>
      <c r="CO5" s="13">
        <f>SUMIF('Daily Sales'!$GC$11:$GC$376, $BB5, 'Daily Sales'!DN$11:DN$376)</f>
        <v>0</v>
      </c>
      <c r="CP5" s="13">
        <f>SUMIF('Daily Sales'!$GC$11:$GC$376, $BB5, 'Daily Sales'!DP$11:DP$376)</f>
        <v>0</v>
      </c>
      <c r="CQ5" s="13">
        <f>SUMIF('Daily Sales'!$GC$11:$GC$376, $BB5, 'Daily Sales'!DT$11:DT$376)</f>
        <v>0</v>
      </c>
      <c r="CR5" s="13">
        <f>SUMIF('Daily Sales'!$GC$11:$GC$376, $BB5, 'Daily Sales'!DV$11:DV$376)</f>
        <v>0</v>
      </c>
      <c r="CS5" s="13">
        <f>SUMIF('Daily Sales'!$GC$11:$GC$376, $BB5, 'Daily Sales'!DZ$11:DZ$376)</f>
        <v>0</v>
      </c>
      <c r="CT5" s="13">
        <f>SUMIF('Daily Sales'!$GC$11:$GC$376, $BB5, 'Daily Sales'!EB$11:EB$376)</f>
        <v>0</v>
      </c>
      <c r="CU5" s="13">
        <f>SUMIF('Daily Sales'!$GC$11:$GC$376, $BB5, 'Daily Sales'!EF$11:EF$376)</f>
        <v>0</v>
      </c>
      <c r="CV5" s="13">
        <f>SUMIF('Daily Sales'!$GC$11:$GC$376, $BB5, 'Daily Sales'!EH$11:EH$376)</f>
        <v>0</v>
      </c>
      <c r="CW5" s="13">
        <f>SUMIF('Daily Sales'!$GC$11:$GC$376, $BB5, 'Daily Sales'!EL$11:EL$376)</f>
        <v>0</v>
      </c>
      <c r="CX5" s="13">
        <f>SUMIF('Daily Sales'!$GC$11:$GC$376, $BB5, 'Daily Sales'!EN$11:EN$376)</f>
        <v>0</v>
      </c>
      <c r="CY5" s="13">
        <f>SUMIF('Daily Sales'!$GC$11:$GC$376, $BB5, 'Daily Sales'!ER$11:ER$376)</f>
        <v>0</v>
      </c>
      <c r="CZ5" s="13">
        <f>SUMIF('Daily Sales'!$GC$11:$GC$376, $BB5, 'Daily Sales'!ET$11:ET$376)</f>
        <v>0</v>
      </c>
      <c r="DA5" s="13">
        <f>SUMIF('Daily Sales'!$GC$11:$GC$376, $BB5, 'Daily Sales'!EX$11:EX$376)</f>
        <v>0</v>
      </c>
      <c r="DB5" s="13">
        <f>SUMIF('Daily Sales'!$GC$11:$GC$376, $BB5, 'Daily Sales'!EZ$11:EZ$376)</f>
        <v>0</v>
      </c>
      <c r="DC5" s="13">
        <f>SUMIF('Daily Sales'!$GC$11:$GC$376, $BB5, 'Daily Sales'!FD$11:FD$376)</f>
        <v>0</v>
      </c>
      <c r="DD5" s="13">
        <f>SUMIF('Daily Sales'!$GC$11:$GC$376, $BB5, 'Daily Sales'!FF$11:FF$376)</f>
        <v>0</v>
      </c>
      <c r="DE5" s="13">
        <f>SUMIF('Daily Sales'!$GC$11:$GC$376, $BB5, 'Daily Sales'!FJ$11:FJ$376)</f>
        <v>0</v>
      </c>
      <c r="DF5" s="13">
        <f>SUMIF('Daily Sales'!$GC$11:$GC$376, $BB5, 'Daily Sales'!FL$11:FL$376)</f>
        <v>0</v>
      </c>
      <c r="DG5" s="13">
        <f>SUMIF('Daily Sales'!$GC$11:$GC$376, $BB5, 'Daily Sales'!FP$11:FP$376)</f>
        <v>0</v>
      </c>
      <c r="DH5" s="13">
        <f>SUMIF('Daily Sales'!$GC$11:$GC$376, $BB5, 'Daily Sales'!FR$11:FR$376)</f>
        <v>0</v>
      </c>
      <c r="DI5" s="13">
        <f>SUMIF('Daily Sales'!$GC$11:$GC$376, $BB5, 'Daily Sales'!FV$11:FV$376)</f>
        <v>0</v>
      </c>
      <c r="DJ5" s="13">
        <f>SUMIF('Daily Sales'!$GC$11:$GC$376, $BB5, 'Daily Sales'!FX$11:FX$376)</f>
        <v>0</v>
      </c>
      <c r="DK5" s="59"/>
      <c r="DL5" s="124" t="str">
        <f t="shared" ref="DL5:DL15" si="3">IFERROR(TEXT($BA5, "mmmm yyyy"), "")</f>
        <v/>
      </c>
      <c r="DM5" s="106"/>
      <c r="DN5" s="106"/>
      <c r="DO5" s="106"/>
      <c r="DP5" s="106"/>
      <c r="DQ5" s="106"/>
      <c r="DR5" s="106"/>
      <c r="DS5" s="106"/>
      <c r="DT5" s="106"/>
      <c r="DU5" s="106"/>
      <c r="DV5" s="106"/>
      <c r="DW5" s="106"/>
      <c r="DX5" s="106"/>
      <c r="DY5" s="106"/>
      <c r="DZ5" s="106"/>
      <c r="EA5" s="106"/>
      <c r="EB5" s="106"/>
      <c r="EC5" s="106"/>
      <c r="ED5" s="106"/>
      <c r="EE5" s="106"/>
      <c r="EF5" s="106"/>
      <c r="EG5" s="106"/>
      <c r="EH5" s="106"/>
      <c r="EI5" s="106"/>
      <c r="EJ5" s="106"/>
      <c r="EK5" s="106"/>
      <c r="EL5" s="106"/>
      <c r="EM5" s="106"/>
      <c r="EN5" s="106"/>
      <c r="EO5" s="106"/>
      <c r="EP5" s="106"/>
      <c r="EQ5" s="106"/>
      <c r="ER5" s="106"/>
      <c r="ES5" s="106"/>
      <c r="ET5" s="106"/>
      <c r="EU5" s="106"/>
      <c r="EV5" s="106"/>
      <c r="EW5" s="106"/>
      <c r="EX5" s="106"/>
      <c r="EY5" s="106"/>
      <c r="EZ5" s="106"/>
      <c r="FA5" s="106"/>
      <c r="FB5" s="106"/>
      <c r="FC5" s="106"/>
      <c r="FD5" s="106"/>
      <c r="FE5" s="106"/>
      <c r="FF5" s="106"/>
      <c r="FG5" s="106"/>
      <c r="FH5" s="106"/>
      <c r="FI5" s="106"/>
      <c r="FJ5" s="106"/>
      <c r="FK5" s="106"/>
      <c r="FL5" s="106"/>
      <c r="FM5" s="106"/>
      <c r="FN5" s="106"/>
      <c r="FO5" s="106"/>
      <c r="FP5" s="106"/>
      <c r="FQ5" s="106"/>
      <c r="FR5" s="106"/>
      <c r="FS5" s="106"/>
      <c r="FT5" s="106"/>
      <c r="FU5" s="106"/>
      <c r="FV5" s="106"/>
      <c r="FW5" s="106"/>
      <c r="FX5" s="106"/>
      <c r="FY5" s="106"/>
      <c r="FZ5" s="106"/>
      <c r="GA5" s="106"/>
      <c r="GB5" s="106"/>
      <c r="GC5" s="106"/>
    </row>
    <row r="6" spans="1:185" x14ac:dyDescent="0.25">
      <c r="A6" s="32"/>
      <c r="B6" s="32"/>
      <c r="C6" s="32"/>
      <c r="D6" s="32"/>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U6" s="7" t="str">
        <f>'Daily Sales'!$F$10</f>
        <v>Owing</v>
      </c>
      <c r="AW6" s="7" t="s">
        <v>62</v>
      </c>
      <c r="AX6" s="7">
        <v>3</v>
      </c>
      <c r="AY6" s="7" t="s">
        <v>76</v>
      </c>
      <c r="BA6" s="98" t="str">
        <f t="shared" ref="BA6:BA15" si="4">IFERROR(DATE(YEAR(BA5), MONTH(BA5)+1, DAY(BA5)), "")</f>
        <v/>
      </c>
      <c r="BB6" s="7" t="str">
        <f t="shared" si="2"/>
        <v/>
      </c>
      <c r="BC6" s="13">
        <f>SUMIF('Daily Sales'!$GC$11:$GC$376, $BB6, 'Daily Sales'!D$11:D$376)</f>
        <v>0</v>
      </c>
      <c r="BD6" s="13">
        <f>SUMIF('Daily Sales'!$GC$11:$GC$376, $BB6, 'Daily Sales'!F$11:F$376)</f>
        <v>0</v>
      </c>
      <c r="BE6" s="13">
        <f>SUMIF('Daily Sales'!$GC$11:$GC$376, $BB6, 'Daily Sales'!J$11:J$376)</f>
        <v>0</v>
      </c>
      <c r="BF6" s="13">
        <f>SUMIF('Daily Sales'!$GC$11:$GC$376, $BB6, 'Daily Sales'!L$11:L$376)</f>
        <v>0</v>
      </c>
      <c r="BG6" s="13">
        <f>SUMIF('Daily Sales'!$GC$11:$GC$376, $BB6, 'Daily Sales'!P$11:P$376)</f>
        <v>0</v>
      </c>
      <c r="BH6" s="13">
        <f>SUMIF('Daily Sales'!$GC$11:$GC$376, $BB6, 'Daily Sales'!R$11:R$376)</f>
        <v>0</v>
      </c>
      <c r="BI6" s="13">
        <f>SUMIF('Daily Sales'!$GC$11:$GC$376, $BB6, 'Daily Sales'!V$11:V$376)</f>
        <v>0</v>
      </c>
      <c r="BJ6" s="13">
        <f>SUMIF('Daily Sales'!$GC$11:$GC$376, $BB6, 'Daily Sales'!X$11:X$376)</f>
        <v>0</v>
      </c>
      <c r="BK6" s="13">
        <f>SUMIF('Daily Sales'!$GC$11:$GC$376, $BB6, 'Daily Sales'!AB$11:AB$376)</f>
        <v>0</v>
      </c>
      <c r="BL6" s="13">
        <f>SUMIF('Daily Sales'!$GC$11:$GC$376, $BB6, 'Daily Sales'!AD$11:AD$376)</f>
        <v>0</v>
      </c>
      <c r="BM6" s="13">
        <f>SUMIF('Daily Sales'!$GC$11:$GC$376, $BB6, 'Daily Sales'!AH$11:AH$376)</f>
        <v>0</v>
      </c>
      <c r="BN6" s="13">
        <f>SUMIF('Daily Sales'!$GC$11:$GC$376, $BB6, 'Daily Sales'!AJ$11:AJ$376)</f>
        <v>0</v>
      </c>
      <c r="BO6" s="13">
        <f>SUMIF('Daily Sales'!$GC$11:$GC$376, $BB6, 'Daily Sales'!AN$11:AN$376)</f>
        <v>0</v>
      </c>
      <c r="BP6" s="13">
        <f>SUMIF('Daily Sales'!$GC$11:$GC$376, $BB6, 'Daily Sales'!AP$11:AP$376)</f>
        <v>0</v>
      </c>
      <c r="BQ6" s="13">
        <f>SUMIF('Daily Sales'!$GC$11:$GC$376, $BB6, 'Daily Sales'!AT$11:AT$376)</f>
        <v>0</v>
      </c>
      <c r="BR6" s="13">
        <f>SUMIF('Daily Sales'!$GC$11:$GC$376, $BB6, 'Daily Sales'!AV$11:AV$376)</f>
        <v>0</v>
      </c>
      <c r="BS6" s="13">
        <f>SUMIF('Daily Sales'!$GC$11:$GC$376, $BB6, 'Daily Sales'!AZ$11:AZ$376)</f>
        <v>0</v>
      </c>
      <c r="BT6" s="13">
        <f>SUMIF('Daily Sales'!$GC$11:$GC$376, $BB6, 'Daily Sales'!BB$11:BB$376)</f>
        <v>0</v>
      </c>
      <c r="BU6" s="13">
        <f>SUMIF('Daily Sales'!$GC$11:$GC$376, $BB6, 'Daily Sales'!BF$11:BF$376)</f>
        <v>0</v>
      </c>
      <c r="BV6" s="13">
        <f>SUMIF('Daily Sales'!$GC$11:$GC$376, $BB6, 'Daily Sales'!BH$11:BH$376)</f>
        <v>0</v>
      </c>
      <c r="BW6" s="13">
        <f>SUMIF('Daily Sales'!$GC$11:$GC$376, $BB6, 'Daily Sales'!BL$11:BL$376)</f>
        <v>0</v>
      </c>
      <c r="BX6" s="13">
        <f>SUMIF('Daily Sales'!$GC$11:$GC$376, $BB6, 'Daily Sales'!BN$11:BN$376)</f>
        <v>0</v>
      </c>
      <c r="BY6" s="13">
        <f>SUMIF('Daily Sales'!$GC$11:$GC$376, $BB6, 'Daily Sales'!BR$11:BR$376)</f>
        <v>0</v>
      </c>
      <c r="BZ6" s="13">
        <f>SUMIF('Daily Sales'!$GC$11:$GC$376, $BB6, 'Daily Sales'!BT$11:BT$376)</f>
        <v>0</v>
      </c>
      <c r="CA6" s="13">
        <f>SUMIF('Daily Sales'!$GC$11:$GC$376, $BB6, 'Daily Sales'!BX$11:BX$376)</f>
        <v>0</v>
      </c>
      <c r="CB6" s="13">
        <f>SUMIF('Daily Sales'!$GC$11:$GC$376, $BB6, 'Daily Sales'!BZ$11:BZ$376)</f>
        <v>0</v>
      </c>
      <c r="CC6" s="13">
        <f>SUMIF('Daily Sales'!$GC$11:$GC$376, $BB6, 'Daily Sales'!CD$11:CD$376)</f>
        <v>0</v>
      </c>
      <c r="CD6" s="13">
        <f>SUMIF('Daily Sales'!$GC$11:$GC$376, $BB6, 'Daily Sales'!CF$11:CF$376)</f>
        <v>0</v>
      </c>
      <c r="CE6" s="13">
        <f>SUMIF('Daily Sales'!$GC$11:$GC$376, $BB6, 'Daily Sales'!CJ$11:CJ$376)</f>
        <v>0</v>
      </c>
      <c r="CF6" s="13">
        <f>SUMIF('Daily Sales'!$GC$11:$GC$376, $BB6, 'Daily Sales'!CL$11:CL$376)</f>
        <v>0</v>
      </c>
      <c r="CG6" s="13">
        <f>SUMIF('Daily Sales'!$GC$11:$GC$376, $BB6, 'Daily Sales'!CP$11:CP$376)</f>
        <v>0</v>
      </c>
      <c r="CH6" s="13">
        <f>SUMIF('Daily Sales'!$GC$11:$GC$376, $BB6, 'Daily Sales'!CR$11:CR$376)</f>
        <v>0</v>
      </c>
      <c r="CI6" s="13">
        <f>SUMIF('Daily Sales'!$GC$11:$GC$376, $BB6, 'Daily Sales'!CV$11:CV$376)</f>
        <v>0</v>
      </c>
      <c r="CJ6" s="13">
        <f>SUMIF('Daily Sales'!$GC$11:$GC$376, $BB6, 'Daily Sales'!CX$11:CX$376)</f>
        <v>0</v>
      </c>
      <c r="CK6" s="13">
        <f>SUMIF('Daily Sales'!$GC$11:$GC$376, $BB6, 'Daily Sales'!DB$11:DB$376)</f>
        <v>0</v>
      </c>
      <c r="CL6" s="13">
        <f>SUMIF('Daily Sales'!$GC$11:$GC$376, $BB6, 'Daily Sales'!DD$11:DD$376)</f>
        <v>0</v>
      </c>
      <c r="CM6" s="13">
        <f>SUMIF('Daily Sales'!$GC$11:$GC$376, $BB6, 'Daily Sales'!DH$11:DH$376)</f>
        <v>0</v>
      </c>
      <c r="CN6" s="13">
        <f>SUMIF('Daily Sales'!$GC$11:$GC$376, $BB6, 'Daily Sales'!DJ$11:DJ$376)</f>
        <v>0</v>
      </c>
      <c r="CO6" s="13">
        <f>SUMIF('Daily Sales'!$GC$11:$GC$376, $BB6, 'Daily Sales'!DN$11:DN$376)</f>
        <v>0</v>
      </c>
      <c r="CP6" s="13">
        <f>SUMIF('Daily Sales'!$GC$11:$GC$376, $BB6, 'Daily Sales'!DP$11:DP$376)</f>
        <v>0</v>
      </c>
      <c r="CQ6" s="13">
        <f>SUMIF('Daily Sales'!$GC$11:$GC$376, $BB6, 'Daily Sales'!DT$11:DT$376)</f>
        <v>0</v>
      </c>
      <c r="CR6" s="13">
        <f>SUMIF('Daily Sales'!$GC$11:$GC$376, $BB6, 'Daily Sales'!DV$11:DV$376)</f>
        <v>0</v>
      </c>
      <c r="CS6" s="13">
        <f>SUMIF('Daily Sales'!$GC$11:$GC$376, $BB6, 'Daily Sales'!DZ$11:DZ$376)</f>
        <v>0</v>
      </c>
      <c r="CT6" s="13">
        <f>SUMIF('Daily Sales'!$GC$11:$GC$376, $BB6, 'Daily Sales'!EB$11:EB$376)</f>
        <v>0</v>
      </c>
      <c r="CU6" s="13">
        <f>SUMIF('Daily Sales'!$GC$11:$GC$376, $BB6, 'Daily Sales'!EF$11:EF$376)</f>
        <v>0</v>
      </c>
      <c r="CV6" s="13">
        <f>SUMIF('Daily Sales'!$GC$11:$GC$376, $BB6, 'Daily Sales'!EH$11:EH$376)</f>
        <v>0</v>
      </c>
      <c r="CW6" s="13">
        <f>SUMIF('Daily Sales'!$GC$11:$GC$376, $BB6, 'Daily Sales'!EL$11:EL$376)</f>
        <v>0</v>
      </c>
      <c r="CX6" s="13">
        <f>SUMIF('Daily Sales'!$GC$11:$GC$376, $BB6, 'Daily Sales'!EN$11:EN$376)</f>
        <v>0</v>
      </c>
      <c r="CY6" s="13">
        <f>SUMIF('Daily Sales'!$GC$11:$GC$376, $BB6, 'Daily Sales'!ER$11:ER$376)</f>
        <v>0</v>
      </c>
      <c r="CZ6" s="13">
        <f>SUMIF('Daily Sales'!$GC$11:$GC$376, $BB6, 'Daily Sales'!ET$11:ET$376)</f>
        <v>0</v>
      </c>
      <c r="DA6" s="13">
        <f>SUMIF('Daily Sales'!$GC$11:$GC$376, $BB6, 'Daily Sales'!EX$11:EX$376)</f>
        <v>0</v>
      </c>
      <c r="DB6" s="13">
        <f>SUMIF('Daily Sales'!$GC$11:$GC$376, $BB6, 'Daily Sales'!EZ$11:EZ$376)</f>
        <v>0</v>
      </c>
      <c r="DC6" s="13">
        <f>SUMIF('Daily Sales'!$GC$11:$GC$376, $BB6, 'Daily Sales'!FD$11:FD$376)</f>
        <v>0</v>
      </c>
      <c r="DD6" s="13">
        <f>SUMIF('Daily Sales'!$GC$11:$GC$376, $BB6, 'Daily Sales'!FF$11:FF$376)</f>
        <v>0</v>
      </c>
      <c r="DE6" s="13">
        <f>SUMIF('Daily Sales'!$GC$11:$GC$376, $BB6, 'Daily Sales'!FJ$11:FJ$376)</f>
        <v>0</v>
      </c>
      <c r="DF6" s="13">
        <f>SUMIF('Daily Sales'!$GC$11:$GC$376, $BB6, 'Daily Sales'!FL$11:FL$376)</f>
        <v>0</v>
      </c>
      <c r="DG6" s="13">
        <f>SUMIF('Daily Sales'!$GC$11:$GC$376, $BB6, 'Daily Sales'!FP$11:FP$376)</f>
        <v>0</v>
      </c>
      <c r="DH6" s="13">
        <f>SUMIF('Daily Sales'!$GC$11:$GC$376, $BB6, 'Daily Sales'!FR$11:FR$376)</f>
        <v>0</v>
      </c>
      <c r="DI6" s="13">
        <f>SUMIF('Daily Sales'!$GC$11:$GC$376, $BB6, 'Daily Sales'!FV$11:FV$376)</f>
        <v>0</v>
      </c>
      <c r="DJ6" s="13">
        <f>SUMIF('Daily Sales'!$GC$11:$GC$376, $BB6, 'Daily Sales'!FX$11:FX$376)</f>
        <v>0</v>
      </c>
      <c r="DK6" s="59"/>
      <c r="DL6" s="124" t="str">
        <f t="shared" si="3"/>
        <v/>
      </c>
      <c r="DM6" s="106"/>
      <c r="DN6" s="106"/>
      <c r="DO6" s="106"/>
      <c r="DP6" s="106"/>
      <c r="DQ6" s="106"/>
      <c r="DR6" s="106"/>
      <c r="DS6" s="106"/>
      <c r="DT6" s="106"/>
      <c r="DU6" s="106"/>
      <c r="DV6" s="106"/>
      <c r="DW6" s="106"/>
      <c r="DX6" s="106"/>
      <c r="DY6" s="106"/>
      <c r="DZ6" s="106"/>
      <c r="EA6" s="106"/>
      <c r="EB6" s="106"/>
      <c r="EC6" s="106"/>
      <c r="ED6" s="106"/>
      <c r="EE6" s="106"/>
      <c r="EF6" s="106"/>
      <c r="EG6" s="106"/>
      <c r="EH6" s="106"/>
      <c r="EI6" s="106"/>
      <c r="EJ6" s="106"/>
      <c r="EK6" s="106"/>
      <c r="EL6" s="106"/>
      <c r="EM6" s="106"/>
      <c r="EN6" s="106"/>
      <c r="EO6" s="106"/>
      <c r="EP6" s="106"/>
      <c r="EQ6" s="106"/>
      <c r="ER6" s="106"/>
      <c r="ES6" s="106"/>
      <c r="ET6" s="106"/>
      <c r="EU6" s="106"/>
      <c r="EV6" s="106"/>
      <c r="EW6" s="106"/>
      <c r="EX6" s="106"/>
      <c r="EY6" s="106"/>
      <c r="EZ6" s="106"/>
      <c r="FA6" s="106"/>
      <c r="FB6" s="106"/>
      <c r="FC6" s="106"/>
      <c r="FD6" s="106"/>
      <c r="FE6" s="106"/>
      <c r="FF6" s="106"/>
      <c r="FG6" s="106"/>
      <c r="FH6" s="106"/>
      <c r="FI6" s="106"/>
      <c r="FJ6" s="106"/>
      <c r="FK6" s="106"/>
      <c r="FL6" s="106"/>
      <c r="FM6" s="106"/>
      <c r="FN6" s="106"/>
      <c r="FO6" s="106"/>
      <c r="FP6" s="106"/>
      <c r="FQ6" s="106"/>
      <c r="FR6" s="106"/>
      <c r="FS6" s="106"/>
      <c r="FT6" s="106"/>
      <c r="FU6" s="106"/>
      <c r="FV6" s="106"/>
      <c r="FW6" s="106"/>
      <c r="FX6" s="106"/>
      <c r="FY6" s="106"/>
      <c r="FZ6" s="106"/>
      <c r="GA6" s="106"/>
      <c r="GB6" s="106"/>
      <c r="GC6" s="106"/>
    </row>
    <row r="7" spans="1:185" ht="15" customHeight="1" x14ac:dyDescent="0.25">
      <c r="A7" s="32"/>
      <c r="B7" s="32"/>
      <c r="C7" s="32"/>
      <c r="D7" s="32"/>
      <c r="E7" s="32"/>
      <c r="F7" s="32"/>
      <c r="G7" s="32"/>
      <c r="H7" s="32"/>
      <c r="I7" s="32"/>
      <c r="J7" s="32"/>
      <c r="K7" s="267" t="s">
        <v>73</v>
      </c>
      <c r="L7" s="268"/>
      <c r="M7" s="268"/>
      <c r="N7" s="268"/>
      <c r="O7" s="268"/>
      <c r="P7" s="268"/>
      <c r="Q7" s="268"/>
      <c r="R7" s="268"/>
      <c r="S7" s="268"/>
      <c r="T7" s="268"/>
      <c r="U7" s="268"/>
      <c r="V7" s="268"/>
      <c r="W7" s="268"/>
      <c r="X7" s="269"/>
      <c r="Y7" s="32"/>
      <c r="Z7" s="32"/>
      <c r="AA7" s="146" t="s">
        <v>59</v>
      </c>
      <c r="AB7" s="147"/>
      <c r="AC7" s="147"/>
      <c r="AD7" s="148"/>
      <c r="AE7" s="302"/>
      <c r="AF7" s="302"/>
      <c r="AG7" s="302"/>
      <c r="AH7" s="302"/>
      <c r="AI7" s="302"/>
      <c r="AJ7" s="302"/>
      <c r="AK7" s="302"/>
      <c r="AL7" s="303"/>
      <c r="AM7" s="32"/>
      <c r="AU7" s="7" t="str">
        <f>'Daily Sales'!$G$10</f>
        <v>Earn. Total</v>
      </c>
      <c r="AW7" s="7" t="s">
        <v>63</v>
      </c>
      <c r="AX7" s="7">
        <v>4</v>
      </c>
      <c r="AY7" s="7" t="s">
        <v>77</v>
      </c>
      <c r="BA7" s="98" t="str">
        <f t="shared" si="4"/>
        <v/>
      </c>
      <c r="BB7" s="7" t="str">
        <f t="shared" si="2"/>
        <v/>
      </c>
      <c r="BC7" s="13">
        <f>SUMIF('Daily Sales'!$GC$11:$GC$376, $BB7, 'Daily Sales'!D$11:D$376)</f>
        <v>0</v>
      </c>
      <c r="BD7" s="13">
        <f>SUMIF('Daily Sales'!$GC$11:$GC$376, $BB7, 'Daily Sales'!F$11:F$376)</f>
        <v>0</v>
      </c>
      <c r="BE7" s="13">
        <f>SUMIF('Daily Sales'!$GC$11:$GC$376, $BB7, 'Daily Sales'!J$11:J$376)</f>
        <v>0</v>
      </c>
      <c r="BF7" s="13">
        <f>SUMIF('Daily Sales'!$GC$11:$GC$376, $BB7, 'Daily Sales'!L$11:L$376)</f>
        <v>0</v>
      </c>
      <c r="BG7" s="13">
        <f>SUMIF('Daily Sales'!$GC$11:$GC$376, $BB7, 'Daily Sales'!P$11:P$376)</f>
        <v>0</v>
      </c>
      <c r="BH7" s="13">
        <f>SUMIF('Daily Sales'!$GC$11:$GC$376, $BB7, 'Daily Sales'!R$11:R$376)</f>
        <v>0</v>
      </c>
      <c r="BI7" s="13">
        <f>SUMIF('Daily Sales'!$GC$11:$GC$376, $BB7, 'Daily Sales'!V$11:V$376)</f>
        <v>0</v>
      </c>
      <c r="BJ7" s="13">
        <f>SUMIF('Daily Sales'!$GC$11:$GC$376, $BB7, 'Daily Sales'!X$11:X$376)</f>
        <v>0</v>
      </c>
      <c r="BK7" s="13">
        <f>SUMIF('Daily Sales'!$GC$11:$GC$376, $BB7, 'Daily Sales'!AB$11:AB$376)</f>
        <v>0</v>
      </c>
      <c r="BL7" s="13">
        <f>SUMIF('Daily Sales'!$GC$11:$GC$376, $BB7, 'Daily Sales'!AD$11:AD$376)</f>
        <v>0</v>
      </c>
      <c r="BM7" s="13">
        <f>SUMIF('Daily Sales'!$GC$11:$GC$376, $BB7, 'Daily Sales'!AH$11:AH$376)</f>
        <v>0</v>
      </c>
      <c r="BN7" s="13">
        <f>SUMIF('Daily Sales'!$GC$11:$GC$376, $BB7, 'Daily Sales'!AJ$11:AJ$376)</f>
        <v>0</v>
      </c>
      <c r="BO7" s="13">
        <f>SUMIF('Daily Sales'!$GC$11:$GC$376, $BB7, 'Daily Sales'!AN$11:AN$376)</f>
        <v>0</v>
      </c>
      <c r="BP7" s="13">
        <f>SUMIF('Daily Sales'!$GC$11:$GC$376, $BB7, 'Daily Sales'!AP$11:AP$376)</f>
        <v>0</v>
      </c>
      <c r="BQ7" s="13">
        <f>SUMIF('Daily Sales'!$GC$11:$GC$376, $BB7, 'Daily Sales'!AT$11:AT$376)</f>
        <v>0</v>
      </c>
      <c r="BR7" s="13">
        <f>SUMIF('Daily Sales'!$GC$11:$GC$376, $BB7, 'Daily Sales'!AV$11:AV$376)</f>
        <v>0</v>
      </c>
      <c r="BS7" s="13">
        <f>SUMIF('Daily Sales'!$GC$11:$GC$376, $BB7, 'Daily Sales'!AZ$11:AZ$376)</f>
        <v>0</v>
      </c>
      <c r="BT7" s="13">
        <f>SUMIF('Daily Sales'!$GC$11:$GC$376, $BB7, 'Daily Sales'!BB$11:BB$376)</f>
        <v>0</v>
      </c>
      <c r="BU7" s="13">
        <f>SUMIF('Daily Sales'!$GC$11:$GC$376, $BB7, 'Daily Sales'!BF$11:BF$376)</f>
        <v>0</v>
      </c>
      <c r="BV7" s="13">
        <f>SUMIF('Daily Sales'!$GC$11:$GC$376, $BB7, 'Daily Sales'!BH$11:BH$376)</f>
        <v>0</v>
      </c>
      <c r="BW7" s="13">
        <f>SUMIF('Daily Sales'!$GC$11:$GC$376, $BB7, 'Daily Sales'!BL$11:BL$376)</f>
        <v>0</v>
      </c>
      <c r="BX7" s="13">
        <f>SUMIF('Daily Sales'!$GC$11:$GC$376, $BB7, 'Daily Sales'!BN$11:BN$376)</f>
        <v>0</v>
      </c>
      <c r="BY7" s="13">
        <f>SUMIF('Daily Sales'!$GC$11:$GC$376, $BB7, 'Daily Sales'!BR$11:BR$376)</f>
        <v>0</v>
      </c>
      <c r="BZ7" s="13">
        <f>SUMIF('Daily Sales'!$GC$11:$GC$376, $BB7, 'Daily Sales'!BT$11:BT$376)</f>
        <v>0</v>
      </c>
      <c r="CA7" s="13">
        <f>SUMIF('Daily Sales'!$GC$11:$GC$376, $BB7, 'Daily Sales'!BX$11:BX$376)</f>
        <v>0</v>
      </c>
      <c r="CB7" s="13">
        <f>SUMIF('Daily Sales'!$GC$11:$GC$376, $BB7, 'Daily Sales'!BZ$11:BZ$376)</f>
        <v>0</v>
      </c>
      <c r="CC7" s="13">
        <f>SUMIF('Daily Sales'!$GC$11:$GC$376, $BB7, 'Daily Sales'!CD$11:CD$376)</f>
        <v>0</v>
      </c>
      <c r="CD7" s="13">
        <f>SUMIF('Daily Sales'!$GC$11:$GC$376, $BB7, 'Daily Sales'!CF$11:CF$376)</f>
        <v>0</v>
      </c>
      <c r="CE7" s="13">
        <f>SUMIF('Daily Sales'!$GC$11:$GC$376, $BB7, 'Daily Sales'!CJ$11:CJ$376)</f>
        <v>0</v>
      </c>
      <c r="CF7" s="13">
        <f>SUMIF('Daily Sales'!$GC$11:$GC$376, $BB7, 'Daily Sales'!CL$11:CL$376)</f>
        <v>0</v>
      </c>
      <c r="CG7" s="13">
        <f>SUMIF('Daily Sales'!$GC$11:$GC$376, $BB7, 'Daily Sales'!CP$11:CP$376)</f>
        <v>0</v>
      </c>
      <c r="CH7" s="13">
        <f>SUMIF('Daily Sales'!$GC$11:$GC$376, $BB7, 'Daily Sales'!CR$11:CR$376)</f>
        <v>0</v>
      </c>
      <c r="CI7" s="13">
        <f>SUMIF('Daily Sales'!$GC$11:$GC$376, $BB7, 'Daily Sales'!CV$11:CV$376)</f>
        <v>0</v>
      </c>
      <c r="CJ7" s="13">
        <f>SUMIF('Daily Sales'!$GC$11:$GC$376, $BB7, 'Daily Sales'!CX$11:CX$376)</f>
        <v>0</v>
      </c>
      <c r="CK7" s="13">
        <f>SUMIF('Daily Sales'!$GC$11:$GC$376, $BB7, 'Daily Sales'!DB$11:DB$376)</f>
        <v>0</v>
      </c>
      <c r="CL7" s="13">
        <f>SUMIF('Daily Sales'!$GC$11:$GC$376, $BB7, 'Daily Sales'!DD$11:DD$376)</f>
        <v>0</v>
      </c>
      <c r="CM7" s="13">
        <f>SUMIF('Daily Sales'!$GC$11:$GC$376, $BB7, 'Daily Sales'!DH$11:DH$376)</f>
        <v>0</v>
      </c>
      <c r="CN7" s="13">
        <f>SUMIF('Daily Sales'!$GC$11:$GC$376, $BB7, 'Daily Sales'!DJ$11:DJ$376)</f>
        <v>0</v>
      </c>
      <c r="CO7" s="13">
        <f>SUMIF('Daily Sales'!$GC$11:$GC$376, $BB7, 'Daily Sales'!DN$11:DN$376)</f>
        <v>0</v>
      </c>
      <c r="CP7" s="13">
        <f>SUMIF('Daily Sales'!$GC$11:$GC$376, $BB7, 'Daily Sales'!DP$11:DP$376)</f>
        <v>0</v>
      </c>
      <c r="CQ7" s="13">
        <f>SUMIF('Daily Sales'!$GC$11:$GC$376, $BB7, 'Daily Sales'!DT$11:DT$376)</f>
        <v>0</v>
      </c>
      <c r="CR7" s="13">
        <f>SUMIF('Daily Sales'!$GC$11:$GC$376, $BB7, 'Daily Sales'!DV$11:DV$376)</f>
        <v>0</v>
      </c>
      <c r="CS7" s="13">
        <f>SUMIF('Daily Sales'!$GC$11:$GC$376, $BB7, 'Daily Sales'!DZ$11:DZ$376)</f>
        <v>0</v>
      </c>
      <c r="CT7" s="13">
        <f>SUMIF('Daily Sales'!$GC$11:$GC$376, $BB7, 'Daily Sales'!EB$11:EB$376)</f>
        <v>0</v>
      </c>
      <c r="CU7" s="13">
        <f>SUMIF('Daily Sales'!$GC$11:$GC$376, $BB7, 'Daily Sales'!EF$11:EF$376)</f>
        <v>0</v>
      </c>
      <c r="CV7" s="13">
        <f>SUMIF('Daily Sales'!$GC$11:$GC$376, $BB7, 'Daily Sales'!EH$11:EH$376)</f>
        <v>0</v>
      </c>
      <c r="CW7" s="13">
        <f>SUMIF('Daily Sales'!$GC$11:$GC$376, $BB7, 'Daily Sales'!EL$11:EL$376)</f>
        <v>0</v>
      </c>
      <c r="CX7" s="13">
        <f>SUMIF('Daily Sales'!$GC$11:$GC$376, $BB7, 'Daily Sales'!EN$11:EN$376)</f>
        <v>0</v>
      </c>
      <c r="CY7" s="13">
        <f>SUMIF('Daily Sales'!$GC$11:$GC$376, $BB7, 'Daily Sales'!ER$11:ER$376)</f>
        <v>0</v>
      </c>
      <c r="CZ7" s="13">
        <f>SUMIF('Daily Sales'!$GC$11:$GC$376, $BB7, 'Daily Sales'!ET$11:ET$376)</f>
        <v>0</v>
      </c>
      <c r="DA7" s="13">
        <f>SUMIF('Daily Sales'!$GC$11:$GC$376, $BB7, 'Daily Sales'!EX$11:EX$376)</f>
        <v>0</v>
      </c>
      <c r="DB7" s="13">
        <f>SUMIF('Daily Sales'!$GC$11:$GC$376, $BB7, 'Daily Sales'!EZ$11:EZ$376)</f>
        <v>0</v>
      </c>
      <c r="DC7" s="13">
        <f>SUMIF('Daily Sales'!$GC$11:$GC$376, $BB7, 'Daily Sales'!FD$11:FD$376)</f>
        <v>0</v>
      </c>
      <c r="DD7" s="13">
        <f>SUMIF('Daily Sales'!$GC$11:$GC$376, $BB7, 'Daily Sales'!FF$11:FF$376)</f>
        <v>0</v>
      </c>
      <c r="DE7" s="13">
        <f>SUMIF('Daily Sales'!$GC$11:$GC$376, $BB7, 'Daily Sales'!FJ$11:FJ$376)</f>
        <v>0</v>
      </c>
      <c r="DF7" s="13">
        <f>SUMIF('Daily Sales'!$GC$11:$GC$376, $BB7, 'Daily Sales'!FL$11:FL$376)</f>
        <v>0</v>
      </c>
      <c r="DG7" s="13">
        <f>SUMIF('Daily Sales'!$GC$11:$GC$376, $BB7, 'Daily Sales'!FP$11:FP$376)</f>
        <v>0</v>
      </c>
      <c r="DH7" s="13">
        <f>SUMIF('Daily Sales'!$GC$11:$GC$376, $BB7, 'Daily Sales'!FR$11:FR$376)</f>
        <v>0</v>
      </c>
      <c r="DI7" s="13">
        <f>SUMIF('Daily Sales'!$GC$11:$GC$376, $BB7, 'Daily Sales'!FV$11:FV$376)</f>
        <v>0</v>
      </c>
      <c r="DJ7" s="13">
        <f>SUMIF('Daily Sales'!$GC$11:$GC$376, $BB7, 'Daily Sales'!FX$11:FX$376)</f>
        <v>0</v>
      </c>
      <c r="DK7" s="59"/>
      <c r="DL7" s="124" t="str">
        <f t="shared" si="3"/>
        <v/>
      </c>
      <c r="DM7" s="106"/>
      <c r="DN7" s="106"/>
      <c r="DO7" s="106"/>
      <c r="DP7" s="106"/>
      <c r="DQ7" s="106"/>
      <c r="DR7" s="106"/>
      <c r="DS7" s="106"/>
      <c r="DT7" s="106"/>
      <c r="DU7" s="106"/>
      <c r="DV7" s="106"/>
      <c r="DW7" s="106"/>
      <c r="DX7" s="106"/>
      <c r="DY7" s="106"/>
      <c r="DZ7" s="106"/>
      <c r="EA7" s="106"/>
      <c r="EB7" s="106"/>
      <c r="EC7" s="106"/>
      <c r="ED7" s="106"/>
      <c r="EE7" s="106"/>
      <c r="EF7" s="106"/>
      <c r="EG7" s="106"/>
      <c r="EH7" s="106"/>
      <c r="EI7" s="106"/>
      <c r="EJ7" s="106"/>
      <c r="EK7" s="106"/>
      <c r="EL7" s="106"/>
      <c r="EM7" s="106"/>
      <c r="EN7" s="106"/>
      <c r="EO7" s="106"/>
      <c r="EP7" s="106"/>
      <c r="EQ7" s="106"/>
      <c r="ER7" s="106"/>
      <c r="ES7" s="106"/>
      <c r="ET7" s="106"/>
      <c r="EU7" s="106"/>
      <c r="EV7" s="106"/>
      <c r="EW7" s="106"/>
      <c r="EX7" s="106"/>
      <c r="EY7" s="106"/>
      <c r="EZ7" s="106"/>
      <c r="FA7" s="106"/>
      <c r="FB7" s="106"/>
      <c r="FC7" s="106"/>
      <c r="FD7" s="106"/>
      <c r="FE7" s="106"/>
      <c r="FF7" s="106"/>
      <c r="FG7" s="106"/>
      <c r="FH7" s="106"/>
      <c r="FI7" s="106"/>
      <c r="FJ7" s="106"/>
      <c r="FK7" s="106"/>
      <c r="FL7" s="106"/>
      <c r="FM7" s="106"/>
      <c r="FN7" s="106"/>
      <c r="FO7" s="106"/>
      <c r="FP7" s="106"/>
      <c r="FQ7" s="106"/>
      <c r="FR7" s="106"/>
      <c r="FS7" s="106"/>
      <c r="FT7" s="106"/>
      <c r="FU7" s="106"/>
      <c r="FV7" s="106"/>
      <c r="FW7" s="106"/>
      <c r="FX7" s="106"/>
      <c r="FY7" s="106"/>
      <c r="FZ7" s="106"/>
      <c r="GA7" s="106"/>
      <c r="GB7" s="106"/>
      <c r="GC7" s="106"/>
    </row>
    <row r="8" spans="1:185" ht="15" customHeight="1" x14ac:dyDescent="0.25">
      <c r="A8" s="32"/>
      <c r="B8" s="32"/>
      <c r="C8" s="32"/>
      <c r="D8" s="32"/>
      <c r="E8" s="32"/>
      <c r="F8" s="32"/>
      <c r="G8" s="32"/>
      <c r="H8" s="32"/>
      <c r="I8" s="32"/>
      <c r="J8" s="32"/>
      <c r="K8" s="270"/>
      <c r="L8" s="271"/>
      <c r="M8" s="271"/>
      <c r="N8" s="271"/>
      <c r="O8" s="271"/>
      <c r="P8" s="271"/>
      <c r="Q8" s="271"/>
      <c r="R8" s="271"/>
      <c r="S8" s="271"/>
      <c r="T8" s="271"/>
      <c r="U8" s="271"/>
      <c r="V8" s="271"/>
      <c r="W8" s="271"/>
      <c r="X8" s="272"/>
      <c r="Y8" s="32"/>
      <c r="Z8" s="32"/>
      <c r="AA8" s="126"/>
      <c r="AB8" s="126"/>
      <c r="AC8" s="126"/>
      <c r="AD8" s="126"/>
      <c r="AE8" s="126"/>
      <c r="AF8" s="126"/>
      <c r="AG8" s="126"/>
      <c r="AH8" s="127"/>
      <c r="AI8" s="127"/>
      <c r="AJ8" s="127"/>
      <c r="AK8" s="127"/>
      <c r="AL8" s="127"/>
      <c r="AM8" s="32"/>
      <c r="AU8" s="8" t="str">
        <f>'Daily Sales'!$H$10</f>
        <v>% Used</v>
      </c>
      <c r="AW8" s="7" t="s">
        <v>64</v>
      </c>
      <c r="AX8" s="7">
        <v>5</v>
      </c>
      <c r="AY8" s="7" t="s">
        <v>64</v>
      </c>
      <c r="BA8" s="98" t="str">
        <f t="shared" si="4"/>
        <v/>
      </c>
      <c r="BB8" s="7" t="str">
        <f t="shared" si="2"/>
        <v/>
      </c>
      <c r="BC8" s="13">
        <f>SUMIF('Daily Sales'!$GC$11:$GC$376, $BB8, 'Daily Sales'!D$11:D$376)</f>
        <v>0</v>
      </c>
      <c r="BD8" s="13">
        <f>SUMIF('Daily Sales'!$GC$11:$GC$376, $BB8, 'Daily Sales'!F$11:F$376)</f>
        <v>0</v>
      </c>
      <c r="BE8" s="13">
        <f>SUMIF('Daily Sales'!$GC$11:$GC$376, $BB8, 'Daily Sales'!J$11:J$376)</f>
        <v>0</v>
      </c>
      <c r="BF8" s="13">
        <f>SUMIF('Daily Sales'!$GC$11:$GC$376, $BB8, 'Daily Sales'!L$11:L$376)</f>
        <v>0</v>
      </c>
      <c r="BG8" s="13">
        <f>SUMIF('Daily Sales'!$GC$11:$GC$376, $BB8, 'Daily Sales'!P$11:P$376)</f>
        <v>0</v>
      </c>
      <c r="BH8" s="13">
        <f>SUMIF('Daily Sales'!$GC$11:$GC$376, $BB8, 'Daily Sales'!R$11:R$376)</f>
        <v>0</v>
      </c>
      <c r="BI8" s="13">
        <f>SUMIF('Daily Sales'!$GC$11:$GC$376, $BB8, 'Daily Sales'!V$11:V$376)</f>
        <v>0</v>
      </c>
      <c r="BJ8" s="13">
        <f>SUMIF('Daily Sales'!$GC$11:$GC$376, $BB8, 'Daily Sales'!X$11:X$376)</f>
        <v>0</v>
      </c>
      <c r="BK8" s="13">
        <f>SUMIF('Daily Sales'!$GC$11:$GC$376, $BB8, 'Daily Sales'!AB$11:AB$376)</f>
        <v>0</v>
      </c>
      <c r="BL8" s="13">
        <f>SUMIF('Daily Sales'!$GC$11:$GC$376, $BB8, 'Daily Sales'!AD$11:AD$376)</f>
        <v>0</v>
      </c>
      <c r="BM8" s="13">
        <f>SUMIF('Daily Sales'!$GC$11:$GC$376, $BB8, 'Daily Sales'!AH$11:AH$376)</f>
        <v>0</v>
      </c>
      <c r="BN8" s="13">
        <f>SUMIF('Daily Sales'!$GC$11:$GC$376, $BB8, 'Daily Sales'!AJ$11:AJ$376)</f>
        <v>0</v>
      </c>
      <c r="BO8" s="13">
        <f>SUMIF('Daily Sales'!$GC$11:$GC$376, $BB8, 'Daily Sales'!AN$11:AN$376)</f>
        <v>0</v>
      </c>
      <c r="BP8" s="13">
        <f>SUMIF('Daily Sales'!$GC$11:$GC$376, $BB8, 'Daily Sales'!AP$11:AP$376)</f>
        <v>0</v>
      </c>
      <c r="BQ8" s="13">
        <f>SUMIF('Daily Sales'!$GC$11:$GC$376, $BB8, 'Daily Sales'!AT$11:AT$376)</f>
        <v>0</v>
      </c>
      <c r="BR8" s="13">
        <f>SUMIF('Daily Sales'!$GC$11:$GC$376, $BB8, 'Daily Sales'!AV$11:AV$376)</f>
        <v>0</v>
      </c>
      <c r="BS8" s="13">
        <f>SUMIF('Daily Sales'!$GC$11:$GC$376, $BB8, 'Daily Sales'!AZ$11:AZ$376)</f>
        <v>0</v>
      </c>
      <c r="BT8" s="13">
        <f>SUMIF('Daily Sales'!$GC$11:$GC$376, $BB8, 'Daily Sales'!BB$11:BB$376)</f>
        <v>0</v>
      </c>
      <c r="BU8" s="13">
        <f>SUMIF('Daily Sales'!$GC$11:$GC$376, $BB8, 'Daily Sales'!BF$11:BF$376)</f>
        <v>0</v>
      </c>
      <c r="BV8" s="13">
        <f>SUMIF('Daily Sales'!$GC$11:$GC$376, $BB8, 'Daily Sales'!BH$11:BH$376)</f>
        <v>0</v>
      </c>
      <c r="BW8" s="13">
        <f>SUMIF('Daily Sales'!$GC$11:$GC$376, $BB8, 'Daily Sales'!BL$11:BL$376)</f>
        <v>0</v>
      </c>
      <c r="BX8" s="13">
        <f>SUMIF('Daily Sales'!$GC$11:$GC$376, $BB8, 'Daily Sales'!BN$11:BN$376)</f>
        <v>0</v>
      </c>
      <c r="BY8" s="13">
        <f>SUMIF('Daily Sales'!$GC$11:$GC$376, $BB8, 'Daily Sales'!BR$11:BR$376)</f>
        <v>0</v>
      </c>
      <c r="BZ8" s="13">
        <f>SUMIF('Daily Sales'!$GC$11:$GC$376, $BB8, 'Daily Sales'!BT$11:BT$376)</f>
        <v>0</v>
      </c>
      <c r="CA8" s="13">
        <f>SUMIF('Daily Sales'!$GC$11:$GC$376, $BB8, 'Daily Sales'!BX$11:BX$376)</f>
        <v>0</v>
      </c>
      <c r="CB8" s="13">
        <f>SUMIF('Daily Sales'!$GC$11:$GC$376, $BB8, 'Daily Sales'!BZ$11:BZ$376)</f>
        <v>0</v>
      </c>
      <c r="CC8" s="13">
        <f>SUMIF('Daily Sales'!$GC$11:$GC$376, $BB8, 'Daily Sales'!CD$11:CD$376)</f>
        <v>0</v>
      </c>
      <c r="CD8" s="13">
        <f>SUMIF('Daily Sales'!$GC$11:$GC$376, $BB8, 'Daily Sales'!CF$11:CF$376)</f>
        <v>0</v>
      </c>
      <c r="CE8" s="13">
        <f>SUMIF('Daily Sales'!$GC$11:$GC$376, $BB8, 'Daily Sales'!CJ$11:CJ$376)</f>
        <v>0</v>
      </c>
      <c r="CF8" s="13">
        <f>SUMIF('Daily Sales'!$GC$11:$GC$376, $BB8, 'Daily Sales'!CL$11:CL$376)</f>
        <v>0</v>
      </c>
      <c r="CG8" s="13">
        <f>SUMIF('Daily Sales'!$GC$11:$GC$376, $BB8, 'Daily Sales'!CP$11:CP$376)</f>
        <v>0</v>
      </c>
      <c r="CH8" s="13">
        <f>SUMIF('Daily Sales'!$GC$11:$GC$376, $BB8, 'Daily Sales'!CR$11:CR$376)</f>
        <v>0</v>
      </c>
      <c r="CI8" s="13">
        <f>SUMIF('Daily Sales'!$GC$11:$GC$376, $BB8, 'Daily Sales'!CV$11:CV$376)</f>
        <v>0</v>
      </c>
      <c r="CJ8" s="13">
        <f>SUMIF('Daily Sales'!$GC$11:$GC$376, $BB8, 'Daily Sales'!CX$11:CX$376)</f>
        <v>0</v>
      </c>
      <c r="CK8" s="13">
        <f>SUMIF('Daily Sales'!$GC$11:$GC$376, $BB8, 'Daily Sales'!DB$11:DB$376)</f>
        <v>0</v>
      </c>
      <c r="CL8" s="13">
        <f>SUMIF('Daily Sales'!$GC$11:$GC$376, $BB8, 'Daily Sales'!DD$11:DD$376)</f>
        <v>0</v>
      </c>
      <c r="CM8" s="13">
        <f>SUMIF('Daily Sales'!$GC$11:$GC$376, $BB8, 'Daily Sales'!DH$11:DH$376)</f>
        <v>0</v>
      </c>
      <c r="CN8" s="13">
        <f>SUMIF('Daily Sales'!$GC$11:$GC$376, $BB8, 'Daily Sales'!DJ$11:DJ$376)</f>
        <v>0</v>
      </c>
      <c r="CO8" s="13">
        <f>SUMIF('Daily Sales'!$GC$11:$GC$376, $BB8, 'Daily Sales'!DN$11:DN$376)</f>
        <v>0</v>
      </c>
      <c r="CP8" s="13">
        <f>SUMIF('Daily Sales'!$GC$11:$GC$376, $BB8, 'Daily Sales'!DP$11:DP$376)</f>
        <v>0</v>
      </c>
      <c r="CQ8" s="13">
        <f>SUMIF('Daily Sales'!$GC$11:$GC$376, $BB8, 'Daily Sales'!DT$11:DT$376)</f>
        <v>0</v>
      </c>
      <c r="CR8" s="13">
        <f>SUMIF('Daily Sales'!$GC$11:$GC$376, $BB8, 'Daily Sales'!DV$11:DV$376)</f>
        <v>0</v>
      </c>
      <c r="CS8" s="13">
        <f>SUMIF('Daily Sales'!$GC$11:$GC$376, $BB8, 'Daily Sales'!DZ$11:DZ$376)</f>
        <v>0</v>
      </c>
      <c r="CT8" s="13">
        <f>SUMIF('Daily Sales'!$GC$11:$GC$376, $BB8, 'Daily Sales'!EB$11:EB$376)</f>
        <v>0</v>
      </c>
      <c r="CU8" s="13">
        <f>SUMIF('Daily Sales'!$GC$11:$GC$376, $BB8, 'Daily Sales'!EF$11:EF$376)</f>
        <v>0</v>
      </c>
      <c r="CV8" s="13">
        <f>SUMIF('Daily Sales'!$GC$11:$GC$376, $BB8, 'Daily Sales'!EH$11:EH$376)</f>
        <v>0</v>
      </c>
      <c r="CW8" s="13">
        <f>SUMIF('Daily Sales'!$GC$11:$GC$376, $BB8, 'Daily Sales'!EL$11:EL$376)</f>
        <v>0</v>
      </c>
      <c r="CX8" s="13">
        <f>SUMIF('Daily Sales'!$GC$11:$GC$376, $BB8, 'Daily Sales'!EN$11:EN$376)</f>
        <v>0</v>
      </c>
      <c r="CY8" s="13">
        <f>SUMIF('Daily Sales'!$GC$11:$GC$376, $BB8, 'Daily Sales'!ER$11:ER$376)</f>
        <v>0</v>
      </c>
      <c r="CZ8" s="13">
        <f>SUMIF('Daily Sales'!$GC$11:$GC$376, $BB8, 'Daily Sales'!ET$11:ET$376)</f>
        <v>0</v>
      </c>
      <c r="DA8" s="13">
        <f>SUMIF('Daily Sales'!$GC$11:$GC$376, $BB8, 'Daily Sales'!EX$11:EX$376)</f>
        <v>0</v>
      </c>
      <c r="DB8" s="13">
        <f>SUMIF('Daily Sales'!$GC$11:$GC$376, $BB8, 'Daily Sales'!EZ$11:EZ$376)</f>
        <v>0</v>
      </c>
      <c r="DC8" s="13">
        <f>SUMIF('Daily Sales'!$GC$11:$GC$376, $BB8, 'Daily Sales'!FD$11:FD$376)</f>
        <v>0</v>
      </c>
      <c r="DD8" s="13">
        <f>SUMIF('Daily Sales'!$GC$11:$GC$376, $BB8, 'Daily Sales'!FF$11:FF$376)</f>
        <v>0</v>
      </c>
      <c r="DE8" s="13">
        <f>SUMIF('Daily Sales'!$GC$11:$GC$376, $BB8, 'Daily Sales'!FJ$11:FJ$376)</f>
        <v>0</v>
      </c>
      <c r="DF8" s="13">
        <f>SUMIF('Daily Sales'!$GC$11:$GC$376, $BB8, 'Daily Sales'!FL$11:FL$376)</f>
        <v>0</v>
      </c>
      <c r="DG8" s="13">
        <f>SUMIF('Daily Sales'!$GC$11:$GC$376, $BB8, 'Daily Sales'!FP$11:FP$376)</f>
        <v>0</v>
      </c>
      <c r="DH8" s="13">
        <f>SUMIF('Daily Sales'!$GC$11:$GC$376, $BB8, 'Daily Sales'!FR$11:FR$376)</f>
        <v>0</v>
      </c>
      <c r="DI8" s="13">
        <f>SUMIF('Daily Sales'!$GC$11:$GC$376, $BB8, 'Daily Sales'!FV$11:FV$376)</f>
        <v>0</v>
      </c>
      <c r="DJ8" s="13">
        <f>SUMIF('Daily Sales'!$GC$11:$GC$376, $BB8, 'Daily Sales'!FX$11:FX$376)</f>
        <v>0</v>
      </c>
      <c r="DK8" s="59"/>
      <c r="DL8" s="124" t="str">
        <f t="shared" si="3"/>
        <v/>
      </c>
      <c r="DM8" s="106"/>
      <c r="DN8" s="106"/>
      <c r="DO8" s="106"/>
      <c r="DP8" s="106"/>
      <c r="DQ8" s="106"/>
      <c r="DR8" s="106"/>
      <c r="DS8" s="106"/>
      <c r="DT8" s="106"/>
      <c r="DU8" s="106"/>
      <c r="DV8" s="106"/>
      <c r="DW8" s="106"/>
      <c r="DX8" s="106"/>
      <c r="DY8" s="106"/>
      <c r="DZ8" s="106"/>
      <c r="EA8" s="106"/>
      <c r="EB8" s="106"/>
      <c r="EC8" s="106"/>
      <c r="ED8" s="106"/>
      <c r="EE8" s="106"/>
      <c r="EF8" s="106"/>
      <c r="EG8" s="106"/>
      <c r="EH8" s="106"/>
      <c r="EI8" s="106"/>
      <c r="EJ8" s="106"/>
      <c r="EK8" s="106"/>
      <c r="EL8" s="106"/>
      <c r="EM8" s="106"/>
      <c r="EN8" s="106"/>
      <c r="EO8" s="106"/>
      <c r="EP8" s="106"/>
      <c r="EQ8" s="106"/>
      <c r="ER8" s="106"/>
      <c r="ES8" s="106"/>
      <c r="ET8" s="106"/>
      <c r="EU8" s="106"/>
      <c r="EV8" s="106"/>
      <c r="EW8" s="106"/>
      <c r="EX8" s="106"/>
      <c r="EY8" s="106"/>
      <c r="EZ8" s="106"/>
      <c r="FA8" s="106"/>
      <c r="FB8" s="106"/>
      <c r="FC8" s="106"/>
      <c r="FD8" s="106"/>
      <c r="FE8" s="106"/>
      <c r="FF8" s="106"/>
      <c r="FG8" s="106"/>
      <c r="FH8" s="106"/>
      <c r="FI8" s="106"/>
      <c r="FJ8" s="106"/>
      <c r="FK8" s="106"/>
      <c r="FL8" s="106"/>
      <c r="FM8" s="106"/>
      <c r="FN8" s="106"/>
      <c r="FO8" s="106"/>
      <c r="FP8" s="106"/>
      <c r="FQ8" s="106"/>
      <c r="FR8" s="106"/>
      <c r="FS8" s="106"/>
      <c r="FT8" s="106"/>
      <c r="FU8" s="106"/>
      <c r="FV8" s="106"/>
      <c r="FW8" s="106"/>
      <c r="FX8" s="106"/>
      <c r="FY8" s="106"/>
      <c r="FZ8" s="106"/>
      <c r="GA8" s="106"/>
      <c r="GB8" s="106"/>
      <c r="GC8" s="106"/>
    </row>
    <row r="9" spans="1:185" x14ac:dyDescent="0.25">
      <c r="A9" s="32"/>
      <c r="B9" s="32"/>
      <c r="C9" s="32"/>
      <c r="D9" s="32"/>
      <c r="E9" s="32"/>
      <c r="F9" s="32"/>
      <c r="G9" s="32"/>
      <c r="H9" s="32"/>
      <c r="I9" s="32"/>
      <c r="J9" s="32"/>
      <c r="K9" s="32"/>
      <c r="L9" s="32"/>
      <c r="M9" s="32"/>
      <c r="N9" s="32"/>
      <c r="O9" s="32"/>
      <c r="P9" s="32"/>
      <c r="Q9" s="32"/>
      <c r="R9" s="32"/>
      <c r="S9" s="32"/>
      <c r="T9" s="32"/>
      <c r="U9" s="32"/>
      <c r="V9" s="32"/>
      <c r="W9" s="32"/>
      <c r="X9" s="32"/>
      <c r="Y9" s="32"/>
      <c r="Z9" s="32"/>
      <c r="AA9" s="32"/>
      <c r="AB9" s="32"/>
      <c r="AC9" s="32"/>
      <c r="AD9" s="32"/>
      <c r="AE9" s="32"/>
      <c r="AF9" s="32"/>
      <c r="AG9" s="32"/>
      <c r="AH9" s="32"/>
      <c r="AI9" s="32"/>
      <c r="AJ9" s="32"/>
      <c r="AK9" s="32"/>
      <c r="AL9" s="32"/>
      <c r="AM9" s="32"/>
      <c r="AW9" s="7" t="s">
        <v>65</v>
      </c>
      <c r="AX9" s="7">
        <v>6</v>
      </c>
      <c r="AY9" s="7" t="s">
        <v>78</v>
      </c>
      <c r="BA9" s="98" t="str">
        <f t="shared" si="4"/>
        <v/>
      </c>
      <c r="BB9" s="7" t="str">
        <f t="shared" si="2"/>
        <v/>
      </c>
      <c r="BC9" s="13">
        <f>SUMIF('Daily Sales'!$GC$11:$GC$376, $BB9, 'Daily Sales'!D$11:D$376)</f>
        <v>0</v>
      </c>
      <c r="BD9" s="13">
        <f>SUMIF('Daily Sales'!$GC$11:$GC$376, $BB9, 'Daily Sales'!F$11:F$376)</f>
        <v>0</v>
      </c>
      <c r="BE9" s="13">
        <f>SUMIF('Daily Sales'!$GC$11:$GC$376, $BB9, 'Daily Sales'!J$11:J$376)</f>
        <v>0</v>
      </c>
      <c r="BF9" s="13">
        <f>SUMIF('Daily Sales'!$GC$11:$GC$376, $BB9, 'Daily Sales'!L$11:L$376)</f>
        <v>0</v>
      </c>
      <c r="BG9" s="13">
        <f>SUMIF('Daily Sales'!$GC$11:$GC$376, $BB9, 'Daily Sales'!P$11:P$376)</f>
        <v>0</v>
      </c>
      <c r="BH9" s="13">
        <f>SUMIF('Daily Sales'!$GC$11:$GC$376, $BB9, 'Daily Sales'!R$11:R$376)</f>
        <v>0</v>
      </c>
      <c r="BI9" s="13">
        <f>SUMIF('Daily Sales'!$GC$11:$GC$376, $BB9, 'Daily Sales'!V$11:V$376)</f>
        <v>0</v>
      </c>
      <c r="BJ9" s="13">
        <f>SUMIF('Daily Sales'!$GC$11:$GC$376, $BB9, 'Daily Sales'!X$11:X$376)</f>
        <v>0</v>
      </c>
      <c r="BK9" s="13">
        <f>SUMIF('Daily Sales'!$GC$11:$GC$376, $BB9, 'Daily Sales'!AB$11:AB$376)</f>
        <v>0</v>
      </c>
      <c r="BL9" s="13">
        <f>SUMIF('Daily Sales'!$GC$11:$GC$376, $BB9, 'Daily Sales'!AD$11:AD$376)</f>
        <v>0</v>
      </c>
      <c r="BM9" s="13">
        <f>SUMIF('Daily Sales'!$GC$11:$GC$376, $BB9, 'Daily Sales'!AH$11:AH$376)</f>
        <v>0</v>
      </c>
      <c r="BN9" s="13">
        <f>SUMIF('Daily Sales'!$GC$11:$GC$376, $BB9, 'Daily Sales'!AJ$11:AJ$376)</f>
        <v>0</v>
      </c>
      <c r="BO9" s="13">
        <f>SUMIF('Daily Sales'!$GC$11:$GC$376, $BB9, 'Daily Sales'!AN$11:AN$376)</f>
        <v>0</v>
      </c>
      <c r="BP9" s="13">
        <f>SUMIF('Daily Sales'!$GC$11:$GC$376, $BB9, 'Daily Sales'!AP$11:AP$376)</f>
        <v>0</v>
      </c>
      <c r="BQ9" s="13">
        <f>SUMIF('Daily Sales'!$GC$11:$GC$376, $BB9, 'Daily Sales'!AT$11:AT$376)</f>
        <v>0</v>
      </c>
      <c r="BR9" s="13">
        <f>SUMIF('Daily Sales'!$GC$11:$GC$376, $BB9, 'Daily Sales'!AV$11:AV$376)</f>
        <v>0</v>
      </c>
      <c r="BS9" s="13">
        <f>SUMIF('Daily Sales'!$GC$11:$GC$376, $BB9, 'Daily Sales'!AZ$11:AZ$376)</f>
        <v>0</v>
      </c>
      <c r="BT9" s="13">
        <f>SUMIF('Daily Sales'!$GC$11:$GC$376, $BB9, 'Daily Sales'!BB$11:BB$376)</f>
        <v>0</v>
      </c>
      <c r="BU9" s="13">
        <f>SUMIF('Daily Sales'!$GC$11:$GC$376, $BB9, 'Daily Sales'!BF$11:BF$376)</f>
        <v>0</v>
      </c>
      <c r="BV9" s="13">
        <f>SUMIF('Daily Sales'!$GC$11:$GC$376, $BB9, 'Daily Sales'!BH$11:BH$376)</f>
        <v>0</v>
      </c>
      <c r="BW9" s="13">
        <f>SUMIF('Daily Sales'!$GC$11:$GC$376, $BB9, 'Daily Sales'!BL$11:BL$376)</f>
        <v>0</v>
      </c>
      <c r="BX9" s="13">
        <f>SUMIF('Daily Sales'!$GC$11:$GC$376, $BB9, 'Daily Sales'!BN$11:BN$376)</f>
        <v>0</v>
      </c>
      <c r="BY9" s="13">
        <f>SUMIF('Daily Sales'!$GC$11:$GC$376, $BB9, 'Daily Sales'!BR$11:BR$376)</f>
        <v>0</v>
      </c>
      <c r="BZ9" s="13">
        <f>SUMIF('Daily Sales'!$GC$11:$GC$376, $BB9, 'Daily Sales'!BT$11:BT$376)</f>
        <v>0</v>
      </c>
      <c r="CA9" s="13">
        <f>SUMIF('Daily Sales'!$GC$11:$GC$376, $BB9, 'Daily Sales'!BX$11:BX$376)</f>
        <v>0</v>
      </c>
      <c r="CB9" s="13">
        <f>SUMIF('Daily Sales'!$GC$11:$GC$376, $BB9, 'Daily Sales'!BZ$11:BZ$376)</f>
        <v>0</v>
      </c>
      <c r="CC9" s="13">
        <f>SUMIF('Daily Sales'!$GC$11:$GC$376, $BB9, 'Daily Sales'!CD$11:CD$376)</f>
        <v>0</v>
      </c>
      <c r="CD9" s="13">
        <f>SUMIF('Daily Sales'!$GC$11:$GC$376, $BB9, 'Daily Sales'!CF$11:CF$376)</f>
        <v>0</v>
      </c>
      <c r="CE9" s="13">
        <f>SUMIF('Daily Sales'!$GC$11:$GC$376, $BB9, 'Daily Sales'!CJ$11:CJ$376)</f>
        <v>0</v>
      </c>
      <c r="CF9" s="13">
        <f>SUMIF('Daily Sales'!$GC$11:$GC$376, $BB9, 'Daily Sales'!CL$11:CL$376)</f>
        <v>0</v>
      </c>
      <c r="CG9" s="13">
        <f>SUMIF('Daily Sales'!$GC$11:$GC$376, $BB9, 'Daily Sales'!CP$11:CP$376)</f>
        <v>0</v>
      </c>
      <c r="CH9" s="13">
        <f>SUMIF('Daily Sales'!$GC$11:$GC$376, $BB9, 'Daily Sales'!CR$11:CR$376)</f>
        <v>0</v>
      </c>
      <c r="CI9" s="13">
        <f>SUMIF('Daily Sales'!$GC$11:$GC$376, $BB9, 'Daily Sales'!CV$11:CV$376)</f>
        <v>0</v>
      </c>
      <c r="CJ9" s="13">
        <f>SUMIF('Daily Sales'!$GC$11:$GC$376, $BB9, 'Daily Sales'!CX$11:CX$376)</f>
        <v>0</v>
      </c>
      <c r="CK9" s="13">
        <f>SUMIF('Daily Sales'!$GC$11:$GC$376, $BB9, 'Daily Sales'!DB$11:DB$376)</f>
        <v>0</v>
      </c>
      <c r="CL9" s="13">
        <f>SUMIF('Daily Sales'!$GC$11:$GC$376, $BB9, 'Daily Sales'!DD$11:DD$376)</f>
        <v>0</v>
      </c>
      <c r="CM9" s="13">
        <f>SUMIF('Daily Sales'!$GC$11:$GC$376, $BB9, 'Daily Sales'!DH$11:DH$376)</f>
        <v>0</v>
      </c>
      <c r="CN9" s="13">
        <f>SUMIF('Daily Sales'!$GC$11:$GC$376, $BB9, 'Daily Sales'!DJ$11:DJ$376)</f>
        <v>0</v>
      </c>
      <c r="CO9" s="13">
        <f>SUMIF('Daily Sales'!$GC$11:$GC$376, $BB9, 'Daily Sales'!DN$11:DN$376)</f>
        <v>0</v>
      </c>
      <c r="CP9" s="13">
        <f>SUMIF('Daily Sales'!$GC$11:$GC$376, $BB9, 'Daily Sales'!DP$11:DP$376)</f>
        <v>0</v>
      </c>
      <c r="CQ9" s="13">
        <f>SUMIF('Daily Sales'!$GC$11:$GC$376, $BB9, 'Daily Sales'!DT$11:DT$376)</f>
        <v>0</v>
      </c>
      <c r="CR9" s="13">
        <f>SUMIF('Daily Sales'!$GC$11:$GC$376, $BB9, 'Daily Sales'!DV$11:DV$376)</f>
        <v>0</v>
      </c>
      <c r="CS9" s="13">
        <f>SUMIF('Daily Sales'!$GC$11:$GC$376, $BB9, 'Daily Sales'!DZ$11:DZ$376)</f>
        <v>0</v>
      </c>
      <c r="CT9" s="13">
        <f>SUMIF('Daily Sales'!$GC$11:$GC$376, $BB9, 'Daily Sales'!EB$11:EB$376)</f>
        <v>0</v>
      </c>
      <c r="CU9" s="13">
        <f>SUMIF('Daily Sales'!$GC$11:$GC$376, $BB9, 'Daily Sales'!EF$11:EF$376)</f>
        <v>0</v>
      </c>
      <c r="CV9" s="13">
        <f>SUMIF('Daily Sales'!$GC$11:$GC$376, $BB9, 'Daily Sales'!EH$11:EH$376)</f>
        <v>0</v>
      </c>
      <c r="CW9" s="13">
        <f>SUMIF('Daily Sales'!$GC$11:$GC$376, $BB9, 'Daily Sales'!EL$11:EL$376)</f>
        <v>0</v>
      </c>
      <c r="CX9" s="13">
        <f>SUMIF('Daily Sales'!$GC$11:$GC$376, $BB9, 'Daily Sales'!EN$11:EN$376)</f>
        <v>0</v>
      </c>
      <c r="CY9" s="13">
        <f>SUMIF('Daily Sales'!$GC$11:$GC$376, $BB9, 'Daily Sales'!ER$11:ER$376)</f>
        <v>0</v>
      </c>
      <c r="CZ9" s="13">
        <f>SUMIF('Daily Sales'!$GC$11:$GC$376, $BB9, 'Daily Sales'!ET$11:ET$376)</f>
        <v>0</v>
      </c>
      <c r="DA9" s="13">
        <f>SUMIF('Daily Sales'!$GC$11:$GC$376, $BB9, 'Daily Sales'!EX$11:EX$376)</f>
        <v>0</v>
      </c>
      <c r="DB9" s="13">
        <f>SUMIF('Daily Sales'!$GC$11:$GC$376, $BB9, 'Daily Sales'!EZ$11:EZ$376)</f>
        <v>0</v>
      </c>
      <c r="DC9" s="13">
        <f>SUMIF('Daily Sales'!$GC$11:$GC$376, $BB9, 'Daily Sales'!FD$11:FD$376)</f>
        <v>0</v>
      </c>
      <c r="DD9" s="13">
        <f>SUMIF('Daily Sales'!$GC$11:$GC$376, $BB9, 'Daily Sales'!FF$11:FF$376)</f>
        <v>0</v>
      </c>
      <c r="DE9" s="13">
        <f>SUMIF('Daily Sales'!$GC$11:$GC$376, $BB9, 'Daily Sales'!FJ$11:FJ$376)</f>
        <v>0</v>
      </c>
      <c r="DF9" s="13">
        <f>SUMIF('Daily Sales'!$GC$11:$GC$376, $BB9, 'Daily Sales'!FL$11:FL$376)</f>
        <v>0</v>
      </c>
      <c r="DG9" s="13">
        <f>SUMIF('Daily Sales'!$GC$11:$GC$376, $BB9, 'Daily Sales'!FP$11:FP$376)</f>
        <v>0</v>
      </c>
      <c r="DH9" s="13">
        <f>SUMIF('Daily Sales'!$GC$11:$GC$376, $BB9, 'Daily Sales'!FR$11:FR$376)</f>
        <v>0</v>
      </c>
      <c r="DI9" s="13">
        <f>SUMIF('Daily Sales'!$GC$11:$GC$376, $BB9, 'Daily Sales'!FV$11:FV$376)</f>
        <v>0</v>
      </c>
      <c r="DJ9" s="13">
        <f>SUMIF('Daily Sales'!$GC$11:$GC$376, $BB9, 'Daily Sales'!FX$11:FX$376)</f>
        <v>0</v>
      </c>
      <c r="DK9" s="59"/>
      <c r="DL9" s="124" t="str">
        <f t="shared" si="3"/>
        <v/>
      </c>
      <c r="DM9" s="106"/>
      <c r="DN9" s="106"/>
      <c r="DO9" s="106"/>
      <c r="DP9" s="106"/>
      <c r="DQ9" s="106"/>
      <c r="DR9" s="106"/>
      <c r="DS9" s="106"/>
      <c r="DT9" s="106"/>
      <c r="DU9" s="106"/>
      <c r="DV9" s="106"/>
      <c r="DW9" s="106"/>
      <c r="DX9" s="106"/>
      <c r="DY9" s="106"/>
      <c r="DZ9" s="106"/>
      <c r="EA9" s="106"/>
      <c r="EB9" s="106"/>
      <c r="EC9" s="106"/>
      <c r="ED9" s="106"/>
      <c r="EE9" s="106"/>
      <c r="EF9" s="106"/>
      <c r="EG9" s="106"/>
      <c r="EH9" s="106"/>
      <c r="EI9" s="106"/>
      <c r="EJ9" s="106"/>
      <c r="EK9" s="106"/>
      <c r="EL9" s="106"/>
      <c r="EM9" s="106"/>
      <c r="EN9" s="106"/>
      <c r="EO9" s="106"/>
      <c r="EP9" s="106"/>
      <c r="EQ9" s="106"/>
      <c r="ER9" s="106"/>
      <c r="ES9" s="106"/>
      <c r="ET9" s="106"/>
      <c r="EU9" s="106"/>
      <c r="EV9" s="106"/>
      <c r="EW9" s="106"/>
      <c r="EX9" s="106"/>
      <c r="EY9" s="106"/>
      <c r="EZ9" s="106"/>
      <c r="FA9" s="106"/>
      <c r="FB9" s="106"/>
      <c r="FC9" s="106"/>
      <c r="FD9" s="106"/>
      <c r="FE9" s="106"/>
      <c r="FF9" s="106"/>
      <c r="FG9" s="106"/>
      <c r="FH9" s="106"/>
      <c r="FI9" s="106"/>
      <c r="FJ9" s="106"/>
      <c r="FK9" s="106"/>
      <c r="FL9" s="106"/>
      <c r="FM9" s="106"/>
      <c r="FN9" s="106"/>
      <c r="FO9" s="106"/>
      <c r="FP9" s="106"/>
      <c r="FQ9" s="106"/>
      <c r="FR9" s="106"/>
      <c r="FS9" s="106"/>
      <c r="FT9" s="106"/>
      <c r="FU9" s="106"/>
      <c r="FV9" s="106"/>
      <c r="FW9" s="106"/>
      <c r="FX9" s="106"/>
      <c r="FY9" s="106"/>
      <c r="FZ9" s="106"/>
      <c r="GA9" s="106"/>
      <c r="GB9" s="106"/>
      <c r="GC9" s="106"/>
    </row>
    <row r="10" spans="1:185" x14ac:dyDescent="0.25">
      <c r="A10" s="32"/>
      <c r="B10" s="234" t="s">
        <v>11</v>
      </c>
      <c r="C10" s="234"/>
      <c r="D10" s="234"/>
      <c r="E10" s="234"/>
      <c r="F10" s="234"/>
      <c r="G10" s="234"/>
      <c r="H10" s="234"/>
      <c r="I10" s="234"/>
      <c r="J10" s="32"/>
      <c r="K10" s="152" t="s">
        <v>12</v>
      </c>
      <c r="L10" s="153"/>
      <c r="M10" s="153"/>
      <c r="N10" s="153"/>
      <c r="O10" s="154"/>
      <c r="P10" s="234" t="s">
        <v>55</v>
      </c>
      <c r="Q10" s="234"/>
      <c r="R10" s="234"/>
      <c r="S10" s="234"/>
      <c r="T10" s="234"/>
      <c r="U10" s="276" t="s">
        <v>85</v>
      </c>
      <c r="V10" s="277"/>
      <c r="W10" s="277"/>
      <c r="X10" s="277"/>
      <c r="Y10" s="277"/>
      <c r="Z10" s="278"/>
      <c r="AA10" s="234" t="s">
        <v>54</v>
      </c>
      <c r="AB10" s="234"/>
      <c r="AC10" s="234"/>
      <c r="AD10" s="234"/>
      <c r="AE10" s="234"/>
      <c r="AF10" s="234"/>
      <c r="AG10" s="234"/>
      <c r="AH10" s="234" t="s">
        <v>53</v>
      </c>
      <c r="AI10" s="234"/>
      <c r="AJ10" s="234"/>
      <c r="AK10" s="234"/>
      <c r="AL10" s="234"/>
      <c r="AM10" s="32"/>
      <c r="AU10" s="30" t="str">
        <f>TEXT(B11, "mmm")</f>
        <v/>
      </c>
      <c r="AW10" s="7" t="s">
        <v>66</v>
      </c>
      <c r="AX10" s="7">
        <v>7</v>
      </c>
      <c r="AY10" s="7" t="s">
        <v>79</v>
      </c>
      <c r="BA10" s="98" t="str">
        <f t="shared" si="4"/>
        <v/>
      </c>
      <c r="BB10" s="7" t="str">
        <f t="shared" si="2"/>
        <v/>
      </c>
      <c r="BC10" s="13">
        <f>SUMIF('Daily Sales'!$GC$11:$GC$376, $BB10, 'Daily Sales'!D$11:D$376)</f>
        <v>0</v>
      </c>
      <c r="BD10" s="13">
        <f>SUMIF('Daily Sales'!$GC$11:$GC$376, $BB10, 'Daily Sales'!F$11:F$376)</f>
        <v>0</v>
      </c>
      <c r="BE10" s="13">
        <f>SUMIF('Daily Sales'!$GC$11:$GC$376, $BB10, 'Daily Sales'!J$11:J$376)</f>
        <v>0</v>
      </c>
      <c r="BF10" s="13">
        <f>SUMIF('Daily Sales'!$GC$11:$GC$376, $BB10, 'Daily Sales'!L$11:L$376)</f>
        <v>0</v>
      </c>
      <c r="BG10" s="13">
        <f>SUMIF('Daily Sales'!$GC$11:$GC$376, $BB10, 'Daily Sales'!P$11:P$376)</f>
        <v>0</v>
      </c>
      <c r="BH10" s="13">
        <f>SUMIF('Daily Sales'!$GC$11:$GC$376, $BB10, 'Daily Sales'!R$11:R$376)</f>
        <v>0</v>
      </c>
      <c r="BI10" s="13">
        <f>SUMIF('Daily Sales'!$GC$11:$GC$376, $BB10, 'Daily Sales'!V$11:V$376)</f>
        <v>0</v>
      </c>
      <c r="BJ10" s="13">
        <f>SUMIF('Daily Sales'!$GC$11:$GC$376, $BB10, 'Daily Sales'!X$11:X$376)</f>
        <v>0</v>
      </c>
      <c r="BK10" s="13">
        <f>SUMIF('Daily Sales'!$GC$11:$GC$376, $BB10, 'Daily Sales'!AB$11:AB$376)</f>
        <v>0</v>
      </c>
      <c r="BL10" s="13">
        <f>SUMIF('Daily Sales'!$GC$11:$GC$376, $BB10, 'Daily Sales'!AD$11:AD$376)</f>
        <v>0</v>
      </c>
      <c r="BM10" s="13">
        <f>SUMIF('Daily Sales'!$GC$11:$GC$376, $BB10, 'Daily Sales'!AH$11:AH$376)</f>
        <v>0</v>
      </c>
      <c r="BN10" s="13">
        <f>SUMIF('Daily Sales'!$GC$11:$GC$376, $BB10, 'Daily Sales'!AJ$11:AJ$376)</f>
        <v>0</v>
      </c>
      <c r="BO10" s="13">
        <f>SUMIF('Daily Sales'!$GC$11:$GC$376, $BB10, 'Daily Sales'!AN$11:AN$376)</f>
        <v>0</v>
      </c>
      <c r="BP10" s="13">
        <f>SUMIF('Daily Sales'!$GC$11:$GC$376, $BB10, 'Daily Sales'!AP$11:AP$376)</f>
        <v>0</v>
      </c>
      <c r="BQ10" s="13">
        <f>SUMIF('Daily Sales'!$GC$11:$GC$376, $BB10, 'Daily Sales'!AT$11:AT$376)</f>
        <v>0</v>
      </c>
      <c r="BR10" s="13">
        <f>SUMIF('Daily Sales'!$GC$11:$GC$376, $BB10, 'Daily Sales'!AV$11:AV$376)</f>
        <v>0</v>
      </c>
      <c r="BS10" s="13">
        <f>SUMIF('Daily Sales'!$GC$11:$GC$376, $BB10, 'Daily Sales'!AZ$11:AZ$376)</f>
        <v>0</v>
      </c>
      <c r="BT10" s="13">
        <f>SUMIF('Daily Sales'!$GC$11:$GC$376, $BB10, 'Daily Sales'!BB$11:BB$376)</f>
        <v>0</v>
      </c>
      <c r="BU10" s="13">
        <f>SUMIF('Daily Sales'!$GC$11:$GC$376, $BB10, 'Daily Sales'!BF$11:BF$376)</f>
        <v>0</v>
      </c>
      <c r="BV10" s="13">
        <f>SUMIF('Daily Sales'!$GC$11:$GC$376, $BB10, 'Daily Sales'!BH$11:BH$376)</f>
        <v>0</v>
      </c>
      <c r="BW10" s="13">
        <f>SUMIF('Daily Sales'!$GC$11:$GC$376, $BB10, 'Daily Sales'!BL$11:BL$376)</f>
        <v>0</v>
      </c>
      <c r="BX10" s="13">
        <f>SUMIF('Daily Sales'!$GC$11:$GC$376, $BB10, 'Daily Sales'!BN$11:BN$376)</f>
        <v>0</v>
      </c>
      <c r="BY10" s="13">
        <f>SUMIF('Daily Sales'!$GC$11:$GC$376, $BB10, 'Daily Sales'!BR$11:BR$376)</f>
        <v>0</v>
      </c>
      <c r="BZ10" s="13">
        <f>SUMIF('Daily Sales'!$GC$11:$GC$376, $BB10, 'Daily Sales'!BT$11:BT$376)</f>
        <v>0</v>
      </c>
      <c r="CA10" s="13">
        <f>SUMIF('Daily Sales'!$GC$11:$GC$376, $BB10, 'Daily Sales'!BX$11:BX$376)</f>
        <v>0</v>
      </c>
      <c r="CB10" s="13">
        <f>SUMIF('Daily Sales'!$GC$11:$GC$376, $BB10, 'Daily Sales'!BZ$11:BZ$376)</f>
        <v>0</v>
      </c>
      <c r="CC10" s="13">
        <f>SUMIF('Daily Sales'!$GC$11:$GC$376, $BB10, 'Daily Sales'!CD$11:CD$376)</f>
        <v>0</v>
      </c>
      <c r="CD10" s="13">
        <f>SUMIF('Daily Sales'!$GC$11:$GC$376, $BB10, 'Daily Sales'!CF$11:CF$376)</f>
        <v>0</v>
      </c>
      <c r="CE10" s="13">
        <f>SUMIF('Daily Sales'!$GC$11:$GC$376, $BB10, 'Daily Sales'!CJ$11:CJ$376)</f>
        <v>0</v>
      </c>
      <c r="CF10" s="13">
        <f>SUMIF('Daily Sales'!$GC$11:$GC$376, $BB10, 'Daily Sales'!CL$11:CL$376)</f>
        <v>0</v>
      </c>
      <c r="CG10" s="13">
        <f>SUMIF('Daily Sales'!$GC$11:$GC$376, $BB10, 'Daily Sales'!CP$11:CP$376)</f>
        <v>0</v>
      </c>
      <c r="CH10" s="13">
        <f>SUMIF('Daily Sales'!$GC$11:$GC$376, $BB10, 'Daily Sales'!CR$11:CR$376)</f>
        <v>0</v>
      </c>
      <c r="CI10" s="13">
        <f>SUMIF('Daily Sales'!$GC$11:$GC$376, $BB10, 'Daily Sales'!CV$11:CV$376)</f>
        <v>0</v>
      </c>
      <c r="CJ10" s="13">
        <f>SUMIF('Daily Sales'!$GC$11:$GC$376, $BB10, 'Daily Sales'!CX$11:CX$376)</f>
        <v>0</v>
      </c>
      <c r="CK10" s="13">
        <f>SUMIF('Daily Sales'!$GC$11:$GC$376, $BB10, 'Daily Sales'!DB$11:DB$376)</f>
        <v>0</v>
      </c>
      <c r="CL10" s="13">
        <f>SUMIF('Daily Sales'!$GC$11:$GC$376, $BB10, 'Daily Sales'!DD$11:DD$376)</f>
        <v>0</v>
      </c>
      <c r="CM10" s="13">
        <f>SUMIF('Daily Sales'!$GC$11:$GC$376, $BB10, 'Daily Sales'!DH$11:DH$376)</f>
        <v>0</v>
      </c>
      <c r="CN10" s="13">
        <f>SUMIF('Daily Sales'!$GC$11:$GC$376, $BB10, 'Daily Sales'!DJ$11:DJ$376)</f>
        <v>0</v>
      </c>
      <c r="CO10" s="13">
        <f>SUMIF('Daily Sales'!$GC$11:$GC$376, $BB10, 'Daily Sales'!DN$11:DN$376)</f>
        <v>0</v>
      </c>
      <c r="CP10" s="13">
        <f>SUMIF('Daily Sales'!$GC$11:$GC$376, $BB10, 'Daily Sales'!DP$11:DP$376)</f>
        <v>0</v>
      </c>
      <c r="CQ10" s="13">
        <f>SUMIF('Daily Sales'!$GC$11:$GC$376, $BB10, 'Daily Sales'!DT$11:DT$376)</f>
        <v>0</v>
      </c>
      <c r="CR10" s="13">
        <f>SUMIF('Daily Sales'!$GC$11:$GC$376, $BB10, 'Daily Sales'!DV$11:DV$376)</f>
        <v>0</v>
      </c>
      <c r="CS10" s="13">
        <f>SUMIF('Daily Sales'!$GC$11:$GC$376, $BB10, 'Daily Sales'!DZ$11:DZ$376)</f>
        <v>0</v>
      </c>
      <c r="CT10" s="13">
        <f>SUMIF('Daily Sales'!$GC$11:$GC$376, $BB10, 'Daily Sales'!EB$11:EB$376)</f>
        <v>0</v>
      </c>
      <c r="CU10" s="13">
        <f>SUMIF('Daily Sales'!$GC$11:$GC$376, $BB10, 'Daily Sales'!EF$11:EF$376)</f>
        <v>0</v>
      </c>
      <c r="CV10" s="13">
        <f>SUMIF('Daily Sales'!$GC$11:$GC$376, $BB10, 'Daily Sales'!EH$11:EH$376)</f>
        <v>0</v>
      </c>
      <c r="CW10" s="13">
        <f>SUMIF('Daily Sales'!$GC$11:$GC$376, $BB10, 'Daily Sales'!EL$11:EL$376)</f>
        <v>0</v>
      </c>
      <c r="CX10" s="13">
        <f>SUMIF('Daily Sales'!$GC$11:$GC$376, $BB10, 'Daily Sales'!EN$11:EN$376)</f>
        <v>0</v>
      </c>
      <c r="CY10" s="13">
        <f>SUMIF('Daily Sales'!$GC$11:$GC$376, $BB10, 'Daily Sales'!ER$11:ER$376)</f>
        <v>0</v>
      </c>
      <c r="CZ10" s="13">
        <f>SUMIF('Daily Sales'!$GC$11:$GC$376, $BB10, 'Daily Sales'!ET$11:ET$376)</f>
        <v>0</v>
      </c>
      <c r="DA10" s="13">
        <f>SUMIF('Daily Sales'!$GC$11:$GC$376, $BB10, 'Daily Sales'!EX$11:EX$376)</f>
        <v>0</v>
      </c>
      <c r="DB10" s="13">
        <f>SUMIF('Daily Sales'!$GC$11:$GC$376, $BB10, 'Daily Sales'!EZ$11:EZ$376)</f>
        <v>0</v>
      </c>
      <c r="DC10" s="13">
        <f>SUMIF('Daily Sales'!$GC$11:$GC$376, $BB10, 'Daily Sales'!FD$11:FD$376)</f>
        <v>0</v>
      </c>
      <c r="DD10" s="13">
        <f>SUMIF('Daily Sales'!$GC$11:$GC$376, $BB10, 'Daily Sales'!FF$11:FF$376)</f>
        <v>0</v>
      </c>
      <c r="DE10" s="13">
        <f>SUMIF('Daily Sales'!$GC$11:$GC$376, $BB10, 'Daily Sales'!FJ$11:FJ$376)</f>
        <v>0</v>
      </c>
      <c r="DF10" s="13">
        <f>SUMIF('Daily Sales'!$GC$11:$GC$376, $BB10, 'Daily Sales'!FL$11:FL$376)</f>
        <v>0</v>
      </c>
      <c r="DG10" s="13">
        <f>SUMIF('Daily Sales'!$GC$11:$GC$376, $BB10, 'Daily Sales'!FP$11:FP$376)</f>
        <v>0</v>
      </c>
      <c r="DH10" s="13">
        <f>SUMIF('Daily Sales'!$GC$11:$GC$376, $BB10, 'Daily Sales'!FR$11:FR$376)</f>
        <v>0</v>
      </c>
      <c r="DI10" s="13">
        <f>SUMIF('Daily Sales'!$GC$11:$GC$376, $BB10, 'Daily Sales'!FV$11:FV$376)</f>
        <v>0</v>
      </c>
      <c r="DJ10" s="13">
        <f>SUMIF('Daily Sales'!$GC$11:$GC$376, $BB10, 'Daily Sales'!FX$11:FX$376)</f>
        <v>0</v>
      </c>
      <c r="DK10" s="59"/>
      <c r="DL10" s="124" t="str">
        <f t="shared" si="3"/>
        <v/>
      </c>
      <c r="DM10" s="106"/>
      <c r="DN10" s="106"/>
      <c r="DO10" s="106"/>
      <c r="DP10" s="106"/>
      <c r="DQ10" s="106"/>
      <c r="DR10" s="106"/>
      <c r="DS10" s="106"/>
      <c r="DT10" s="106"/>
      <c r="DU10" s="106"/>
      <c r="DV10" s="106"/>
      <c r="DW10" s="106"/>
      <c r="DX10" s="106"/>
      <c r="DY10" s="106"/>
      <c r="DZ10" s="106"/>
      <c r="EA10" s="106"/>
      <c r="EB10" s="106"/>
      <c r="EC10" s="106"/>
      <c r="ED10" s="106"/>
      <c r="EE10" s="106"/>
      <c r="EF10" s="106"/>
      <c r="EG10" s="106"/>
      <c r="EH10" s="106"/>
      <c r="EI10" s="106"/>
      <c r="EJ10" s="106"/>
      <c r="EK10" s="106"/>
      <c r="EL10" s="106"/>
      <c r="EM10" s="106"/>
      <c r="EN10" s="106"/>
      <c r="EO10" s="106"/>
      <c r="EP10" s="106"/>
      <c r="EQ10" s="106"/>
      <c r="ER10" s="106"/>
      <c r="ES10" s="106"/>
      <c r="ET10" s="106"/>
      <c r="EU10" s="106"/>
      <c r="EV10" s="106"/>
      <c r="EW10" s="106"/>
      <c r="EX10" s="106"/>
      <c r="EY10" s="106"/>
      <c r="EZ10" s="106"/>
      <c r="FA10" s="106"/>
      <c r="FB10" s="106"/>
      <c r="FC10" s="106"/>
      <c r="FD10" s="106"/>
      <c r="FE10" s="106"/>
      <c r="FF10" s="106"/>
      <c r="FG10" s="106"/>
      <c r="FH10" s="106"/>
      <c r="FI10" s="106"/>
      <c r="FJ10" s="106"/>
      <c r="FK10" s="106"/>
      <c r="FL10" s="106"/>
      <c r="FM10" s="106"/>
      <c r="FN10" s="106"/>
      <c r="FO10" s="106"/>
      <c r="FP10" s="106"/>
      <c r="FQ10" s="106"/>
      <c r="FR10" s="106"/>
      <c r="FS10" s="106"/>
      <c r="FT10" s="106"/>
      <c r="FU10" s="106"/>
      <c r="FV10" s="106"/>
      <c r="FW10" s="106"/>
      <c r="FX10" s="106"/>
      <c r="FY10" s="106"/>
      <c r="FZ10" s="106"/>
      <c r="GA10" s="106"/>
      <c r="GB10" s="106"/>
      <c r="GC10" s="106"/>
    </row>
    <row r="11" spans="1:185" x14ac:dyDescent="0.25">
      <c r="A11" s="32"/>
      <c r="B11" s="299" t="str">
        <f>IF(AE7="","", IFERROR(INDEX($BA$4:$BA$15, MATCH($AE$7, $DL$4:$DL$15, 0)), ""))</f>
        <v/>
      </c>
      <c r="C11" s="300"/>
      <c r="D11" s="300"/>
      <c r="E11" s="300"/>
      <c r="F11" s="300"/>
      <c r="G11" s="300"/>
      <c r="H11" s="300"/>
      <c r="I11" s="301"/>
      <c r="J11" s="93"/>
      <c r="K11" s="279" t="str">
        <f>IF(B11="", "", IFERROR(INDEX('Daily Sales'!$D$11:$FZ$376, MATCH($B11, 'Daily Sales'!$B$11:$B$376, 0), MATCH(_xlfn.CONCAT($AA$2, $AU$4), 'Daily Sales'!$D$379:$FZ$379, 0)), ""))</f>
        <v/>
      </c>
      <c r="L11" s="280"/>
      <c r="M11" s="280"/>
      <c r="N11" s="280"/>
      <c r="O11" s="281"/>
      <c r="P11" s="273" t="str">
        <f>IFERROR(INDEX('Daily Sales'!$D$11:$FZ$376, MATCH($B11, 'Daily Sales'!$B$11:$B$376, 0), MATCH(_xlfn.CONCAT($AA$2, $AU$5), 'Daily Sales'!$D$379:$FZ$379, 0)), "")</f>
        <v/>
      </c>
      <c r="Q11" s="274"/>
      <c r="R11" s="274"/>
      <c r="S11" s="274"/>
      <c r="T11" s="274"/>
      <c r="U11" s="273" t="str">
        <f>IFERROR(INDEX('Daily Sales'!$D$11:$FZ$376, MATCH($B11, 'Daily Sales'!$B$11:$B$376, 0), MATCH(_xlfn.CONCAT($AA$2, $AU$6), 'Daily Sales'!$D$379:$FZ$379, 0)), "")</f>
        <v/>
      </c>
      <c r="V11" s="274"/>
      <c r="W11" s="274"/>
      <c r="X11" s="274"/>
      <c r="Y11" s="274"/>
      <c r="Z11" s="275"/>
      <c r="AA11" s="273" t="str">
        <f>IFERROR(INDEX('Daily Sales'!$D$11:$FZ$376, MATCH($B11, 'Daily Sales'!$B$11:$B$376, 0), MATCH(_xlfn.CONCAT($AA$2, $AU$7), 'Daily Sales'!$D$379:$FZ$379, 0)), "")</f>
        <v/>
      </c>
      <c r="AB11" s="274"/>
      <c r="AC11" s="274"/>
      <c r="AD11" s="274"/>
      <c r="AE11" s="274"/>
      <c r="AF11" s="274"/>
      <c r="AG11" s="275"/>
      <c r="AH11" s="297" t="str">
        <f>IFERROR(INDEX('Daily Sales'!$D$11:$FZ$376, MATCH($B11, 'Daily Sales'!$B$11:$B$376, 0), MATCH(_xlfn.CONCAT($AA$2, $AU$8), 'Daily Sales'!$D$379:$FZ$379, 0)), "")</f>
        <v/>
      </c>
      <c r="AI11" s="297"/>
      <c r="AJ11" s="297"/>
      <c r="AK11" s="297"/>
      <c r="AL11" s="298"/>
      <c r="AM11" s="32"/>
      <c r="AW11" s="7" t="s">
        <v>67</v>
      </c>
      <c r="AX11" s="7">
        <v>8</v>
      </c>
      <c r="AY11" s="7" t="s">
        <v>80</v>
      </c>
      <c r="BA11" s="98" t="str">
        <f t="shared" si="4"/>
        <v/>
      </c>
      <c r="BB11" s="7" t="str">
        <f t="shared" si="2"/>
        <v/>
      </c>
      <c r="BC11" s="13">
        <f>SUMIF('Daily Sales'!$GC$11:$GC$376, $BB11, 'Daily Sales'!D$11:D$376)</f>
        <v>0</v>
      </c>
      <c r="BD11" s="13">
        <f>SUMIF('Daily Sales'!$GC$11:$GC$376, $BB11, 'Daily Sales'!F$11:F$376)</f>
        <v>0</v>
      </c>
      <c r="BE11" s="13">
        <f>SUMIF('Daily Sales'!$GC$11:$GC$376, $BB11, 'Daily Sales'!J$11:J$376)</f>
        <v>0</v>
      </c>
      <c r="BF11" s="13">
        <f>SUMIF('Daily Sales'!$GC$11:$GC$376, $BB11, 'Daily Sales'!L$11:L$376)</f>
        <v>0</v>
      </c>
      <c r="BG11" s="13">
        <f>SUMIF('Daily Sales'!$GC$11:$GC$376, $BB11, 'Daily Sales'!P$11:P$376)</f>
        <v>0</v>
      </c>
      <c r="BH11" s="13">
        <f>SUMIF('Daily Sales'!$GC$11:$GC$376, $BB11, 'Daily Sales'!R$11:R$376)</f>
        <v>0</v>
      </c>
      <c r="BI11" s="13">
        <f>SUMIF('Daily Sales'!$GC$11:$GC$376, $BB11, 'Daily Sales'!V$11:V$376)</f>
        <v>0</v>
      </c>
      <c r="BJ11" s="13">
        <f>SUMIF('Daily Sales'!$GC$11:$GC$376, $BB11, 'Daily Sales'!X$11:X$376)</f>
        <v>0</v>
      </c>
      <c r="BK11" s="13">
        <f>SUMIF('Daily Sales'!$GC$11:$GC$376, $BB11, 'Daily Sales'!AB$11:AB$376)</f>
        <v>0</v>
      </c>
      <c r="BL11" s="13">
        <f>SUMIF('Daily Sales'!$GC$11:$GC$376, $BB11, 'Daily Sales'!AD$11:AD$376)</f>
        <v>0</v>
      </c>
      <c r="BM11" s="13">
        <f>SUMIF('Daily Sales'!$GC$11:$GC$376, $BB11, 'Daily Sales'!AH$11:AH$376)</f>
        <v>0</v>
      </c>
      <c r="BN11" s="13">
        <f>SUMIF('Daily Sales'!$GC$11:$GC$376, $BB11, 'Daily Sales'!AJ$11:AJ$376)</f>
        <v>0</v>
      </c>
      <c r="BO11" s="13">
        <f>SUMIF('Daily Sales'!$GC$11:$GC$376, $BB11, 'Daily Sales'!AN$11:AN$376)</f>
        <v>0</v>
      </c>
      <c r="BP11" s="13">
        <f>SUMIF('Daily Sales'!$GC$11:$GC$376, $BB11, 'Daily Sales'!AP$11:AP$376)</f>
        <v>0</v>
      </c>
      <c r="BQ11" s="13">
        <f>SUMIF('Daily Sales'!$GC$11:$GC$376, $BB11, 'Daily Sales'!AT$11:AT$376)</f>
        <v>0</v>
      </c>
      <c r="BR11" s="13">
        <f>SUMIF('Daily Sales'!$GC$11:$GC$376, $BB11, 'Daily Sales'!AV$11:AV$376)</f>
        <v>0</v>
      </c>
      <c r="BS11" s="13">
        <f>SUMIF('Daily Sales'!$GC$11:$GC$376, $BB11, 'Daily Sales'!AZ$11:AZ$376)</f>
        <v>0</v>
      </c>
      <c r="BT11" s="13">
        <f>SUMIF('Daily Sales'!$GC$11:$GC$376, $BB11, 'Daily Sales'!BB$11:BB$376)</f>
        <v>0</v>
      </c>
      <c r="BU11" s="13">
        <f>SUMIF('Daily Sales'!$GC$11:$GC$376, $BB11, 'Daily Sales'!BF$11:BF$376)</f>
        <v>0</v>
      </c>
      <c r="BV11" s="13">
        <f>SUMIF('Daily Sales'!$GC$11:$GC$376, $BB11, 'Daily Sales'!BH$11:BH$376)</f>
        <v>0</v>
      </c>
      <c r="BW11" s="13">
        <f>SUMIF('Daily Sales'!$GC$11:$GC$376, $BB11, 'Daily Sales'!BL$11:BL$376)</f>
        <v>0</v>
      </c>
      <c r="BX11" s="13">
        <f>SUMIF('Daily Sales'!$GC$11:$GC$376, $BB11, 'Daily Sales'!BN$11:BN$376)</f>
        <v>0</v>
      </c>
      <c r="BY11" s="13">
        <f>SUMIF('Daily Sales'!$GC$11:$GC$376, $BB11, 'Daily Sales'!BR$11:BR$376)</f>
        <v>0</v>
      </c>
      <c r="BZ11" s="13">
        <f>SUMIF('Daily Sales'!$GC$11:$GC$376, $BB11, 'Daily Sales'!BT$11:BT$376)</f>
        <v>0</v>
      </c>
      <c r="CA11" s="13">
        <f>SUMIF('Daily Sales'!$GC$11:$GC$376, $BB11, 'Daily Sales'!BX$11:BX$376)</f>
        <v>0</v>
      </c>
      <c r="CB11" s="13">
        <f>SUMIF('Daily Sales'!$GC$11:$GC$376, $BB11, 'Daily Sales'!BZ$11:BZ$376)</f>
        <v>0</v>
      </c>
      <c r="CC11" s="13">
        <f>SUMIF('Daily Sales'!$GC$11:$GC$376, $BB11, 'Daily Sales'!CD$11:CD$376)</f>
        <v>0</v>
      </c>
      <c r="CD11" s="13">
        <f>SUMIF('Daily Sales'!$GC$11:$GC$376, $BB11, 'Daily Sales'!CF$11:CF$376)</f>
        <v>0</v>
      </c>
      <c r="CE11" s="13">
        <f>SUMIF('Daily Sales'!$GC$11:$GC$376, $BB11, 'Daily Sales'!CJ$11:CJ$376)</f>
        <v>0</v>
      </c>
      <c r="CF11" s="13">
        <f>SUMIF('Daily Sales'!$GC$11:$GC$376, $BB11, 'Daily Sales'!CL$11:CL$376)</f>
        <v>0</v>
      </c>
      <c r="CG11" s="13">
        <f>SUMIF('Daily Sales'!$GC$11:$GC$376, $BB11, 'Daily Sales'!CP$11:CP$376)</f>
        <v>0</v>
      </c>
      <c r="CH11" s="13">
        <f>SUMIF('Daily Sales'!$GC$11:$GC$376, $BB11, 'Daily Sales'!CR$11:CR$376)</f>
        <v>0</v>
      </c>
      <c r="CI11" s="13">
        <f>SUMIF('Daily Sales'!$GC$11:$GC$376, $BB11, 'Daily Sales'!CV$11:CV$376)</f>
        <v>0</v>
      </c>
      <c r="CJ11" s="13">
        <f>SUMIF('Daily Sales'!$GC$11:$GC$376, $BB11, 'Daily Sales'!CX$11:CX$376)</f>
        <v>0</v>
      </c>
      <c r="CK11" s="13">
        <f>SUMIF('Daily Sales'!$GC$11:$GC$376, $BB11, 'Daily Sales'!DB$11:DB$376)</f>
        <v>0</v>
      </c>
      <c r="CL11" s="13">
        <f>SUMIF('Daily Sales'!$GC$11:$GC$376, $BB11, 'Daily Sales'!DD$11:DD$376)</f>
        <v>0</v>
      </c>
      <c r="CM11" s="13">
        <f>SUMIF('Daily Sales'!$GC$11:$GC$376, $BB11, 'Daily Sales'!DH$11:DH$376)</f>
        <v>0</v>
      </c>
      <c r="CN11" s="13">
        <f>SUMIF('Daily Sales'!$GC$11:$GC$376, $BB11, 'Daily Sales'!DJ$11:DJ$376)</f>
        <v>0</v>
      </c>
      <c r="CO11" s="13">
        <f>SUMIF('Daily Sales'!$GC$11:$GC$376, $BB11, 'Daily Sales'!DN$11:DN$376)</f>
        <v>0</v>
      </c>
      <c r="CP11" s="13">
        <f>SUMIF('Daily Sales'!$GC$11:$GC$376, $BB11, 'Daily Sales'!DP$11:DP$376)</f>
        <v>0</v>
      </c>
      <c r="CQ11" s="13">
        <f>SUMIF('Daily Sales'!$GC$11:$GC$376, $BB11, 'Daily Sales'!DT$11:DT$376)</f>
        <v>0</v>
      </c>
      <c r="CR11" s="13">
        <f>SUMIF('Daily Sales'!$GC$11:$GC$376, $BB11, 'Daily Sales'!DV$11:DV$376)</f>
        <v>0</v>
      </c>
      <c r="CS11" s="13">
        <f>SUMIF('Daily Sales'!$GC$11:$GC$376, $BB11, 'Daily Sales'!DZ$11:DZ$376)</f>
        <v>0</v>
      </c>
      <c r="CT11" s="13">
        <f>SUMIF('Daily Sales'!$GC$11:$GC$376, $BB11, 'Daily Sales'!EB$11:EB$376)</f>
        <v>0</v>
      </c>
      <c r="CU11" s="13">
        <f>SUMIF('Daily Sales'!$GC$11:$GC$376, $BB11, 'Daily Sales'!EF$11:EF$376)</f>
        <v>0</v>
      </c>
      <c r="CV11" s="13">
        <f>SUMIF('Daily Sales'!$GC$11:$GC$376, $BB11, 'Daily Sales'!EH$11:EH$376)</f>
        <v>0</v>
      </c>
      <c r="CW11" s="13">
        <f>SUMIF('Daily Sales'!$GC$11:$GC$376, $BB11, 'Daily Sales'!EL$11:EL$376)</f>
        <v>0</v>
      </c>
      <c r="CX11" s="13">
        <f>SUMIF('Daily Sales'!$GC$11:$GC$376, $BB11, 'Daily Sales'!EN$11:EN$376)</f>
        <v>0</v>
      </c>
      <c r="CY11" s="13">
        <f>SUMIF('Daily Sales'!$GC$11:$GC$376, $BB11, 'Daily Sales'!ER$11:ER$376)</f>
        <v>0</v>
      </c>
      <c r="CZ11" s="13">
        <f>SUMIF('Daily Sales'!$GC$11:$GC$376, $BB11, 'Daily Sales'!ET$11:ET$376)</f>
        <v>0</v>
      </c>
      <c r="DA11" s="13">
        <f>SUMIF('Daily Sales'!$GC$11:$GC$376, $BB11, 'Daily Sales'!EX$11:EX$376)</f>
        <v>0</v>
      </c>
      <c r="DB11" s="13">
        <f>SUMIF('Daily Sales'!$GC$11:$GC$376, $BB11, 'Daily Sales'!EZ$11:EZ$376)</f>
        <v>0</v>
      </c>
      <c r="DC11" s="13">
        <f>SUMIF('Daily Sales'!$GC$11:$GC$376, $BB11, 'Daily Sales'!FD$11:FD$376)</f>
        <v>0</v>
      </c>
      <c r="DD11" s="13">
        <f>SUMIF('Daily Sales'!$GC$11:$GC$376, $BB11, 'Daily Sales'!FF$11:FF$376)</f>
        <v>0</v>
      </c>
      <c r="DE11" s="13">
        <f>SUMIF('Daily Sales'!$GC$11:$GC$376, $BB11, 'Daily Sales'!FJ$11:FJ$376)</f>
        <v>0</v>
      </c>
      <c r="DF11" s="13">
        <f>SUMIF('Daily Sales'!$GC$11:$GC$376, $BB11, 'Daily Sales'!FL$11:FL$376)</f>
        <v>0</v>
      </c>
      <c r="DG11" s="13">
        <f>SUMIF('Daily Sales'!$GC$11:$GC$376, $BB11, 'Daily Sales'!FP$11:FP$376)</f>
        <v>0</v>
      </c>
      <c r="DH11" s="13">
        <f>SUMIF('Daily Sales'!$GC$11:$GC$376, $BB11, 'Daily Sales'!FR$11:FR$376)</f>
        <v>0</v>
      </c>
      <c r="DI11" s="13">
        <f>SUMIF('Daily Sales'!$GC$11:$GC$376, $BB11, 'Daily Sales'!FV$11:FV$376)</f>
        <v>0</v>
      </c>
      <c r="DJ11" s="13">
        <f>SUMIF('Daily Sales'!$GC$11:$GC$376, $BB11, 'Daily Sales'!FX$11:FX$376)</f>
        <v>0</v>
      </c>
      <c r="DK11" s="59"/>
      <c r="DL11" s="124" t="str">
        <f t="shared" si="3"/>
        <v/>
      </c>
      <c r="DM11" s="106"/>
      <c r="DN11" s="106"/>
      <c r="DO11" s="106"/>
      <c r="DP11" s="106"/>
      <c r="DQ11" s="106"/>
      <c r="DR11" s="106"/>
      <c r="DS11" s="106"/>
      <c r="DT11" s="106"/>
      <c r="DU11" s="106"/>
      <c r="DV11" s="106"/>
      <c r="DW11" s="106"/>
      <c r="DX11" s="106"/>
      <c r="DY11" s="106"/>
      <c r="DZ11" s="106"/>
      <c r="EA11" s="106"/>
      <c r="EB11" s="106"/>
      <c r="EC11" s="106"/>
      <c r="ED11" s="106"/>
      <c r="EE11" s="106"/>
      <c r="EF11" s="106"/>
      <c r="EG11" s="106"/>
      <c r="EH11" s="106"/>
      <c r="EI11" s="106"/>
      <c r="EJ11" s="106"/>
      <c r="EK11" s="106"/>
      <c r="EL11" s="106"/>
      <c r="EM11" s="106"/>
      <c r="EN11" s="106"/>
      <c r="EO11" s="106"/>
      <c r="EP11" s="106"/>
      <c r="EQ11" s="106"/>
      <c r="ER11" s="106"/>
      <c r="ES11" s="106"/>
      <c r="ET11" s="106"/>
      <c r="EU11" s="106"/>
      <c r="EV11" s="106"/>
      <c r="EW11" s="106"/>
      <c r="EX11" s="106"/>
      <c r="EY11" s="106"/>
      <c r="EZ11" s="106"/>
      <c r="FA11" s="106"/>
      <c r="FB11" s="106"/>
      <c r="FC11" s="106"/>
      <c r="FD11" s="106"/>
      <c r="FE11" s="106"/>
      <c r="FF11" s="106"/>
      <c r="FG11" s="106"/>
      <c r="FH11" s="106"/>
      <c r="FI11" s="106"/>
      <c r="FJ11" s="106"/>
      <c r="FK11" s="106"/>
      <c r="FL11" s="106"/>
      <c r="FM11" s="106"/>
      <c r="FN11" s="106"/>
      <c r="FO11" s="106"/>
      <c r="FP11" s="106"/>
      <c r="FQ11" s="106"/>
      <c r="FR11" s="106"/>
      <c r="FS11" s="106"/>
      <c r="FT11" s="106"/>
      <c r="FU11" s="106"/>
      <c r="FV11" s="106"/>
      <c r="FW11" s="106"/>
      <c r="FX11" s="106"/>
      <c r="FY11" s="106"/>
      <c r="FZ11" s="106"/>
      <c r="GA11" s="106"/>
      <c r="GB11" s="106"/>
      <c r="GC11" s="106"/>
    </row>
    <row r="12" spans="1:185" x14ac:dyDescent="0.25">
      <c r="A12" s="32"/>
      <c r="B12" s="291" t="str">
        <f>IFERROR(IF(TEXT(B11+1, "mmm")=$AU$10, B11+1, ""), "")</f>
        <v/>
      </c>
      <c r="C12" s="292"/>
      <c r="D12" s="292"/>
      <c r="E12" s="292"/>
      <c r="F12" s="292"/>
      <c r="G12" s="292"/>
      <c r="H12" s="292"/>
      <c r="I12" s="293"/>
      <c r="J12" s="93"/>
      <c r="K12" s="279" t="str">
        <f>IF(B12="", "", IFERROR(INDEX('Daily Sales'!$D$11:$FZ$376, MATCH($B12, 'Daily Sales'!$B$11:$B$376, 0), MATCH(_xlfn.CONCAT($AA$2, $AU$4), 'Daily Sales'!$D$379:$FZ$379, 0)), ""))</f>
        <v/>
      </c>
      <c r="L12" s="280"/>
      <c r="M12" s="280"/>
      <c r="N12" s="280"/>
      <c r="O12" s="281"/>
      <c r="P12" s="279" t="str">
        <f>IFERROR(INDEX('Daily Sales'!$D$11:$FZ$376, MATCH($B12, 'Daily Sales'!$B$11:$B$376, 0), MATCH(_xlfn.CONCAT($AA$2, $AU$5), 'Daily Sales'!$D$379:$FZ$379, 0)), "")</f>
        <v/>
      </c>
      <c r="Q12" s="280"/>
      <c r="R12" s="280"/>
      <c r="S12" s="280"/>
      <c r="T12" s="280"/>
      <c r="U12" s="279" t="str">
        <f>IFERROR(INDEX('Daily Sales'!$D$11:$FZ$376, MATCH($B12, 'Daily Sales'!$B$11:$B$376, 0), MATCH(_xlfn.CONCAT($AA$2, $AU$6), 'Daily Sales'!$D$379:$FZ$379, 0)), "")</f>
        <v/>
      </c>
      <c r="V12" s="280"/>
      <c r="W12" s="280"/>
      <c r="X12" s="280"/>
      <c r="Y12" s="280"/>
      <c r="Z12" s="281"/>
      <c r="AA12" s="279" t="str">
        <f>IFERROR(INDEX('Daily Sales'!$D$11:$FZ$376, MATCH($B12, 'Daily Sales'!$B$11:$B$376, 0), MATCH(_xlfn.CONCAT($AA$2, $AU$7), 'Daily Sales'!$D$379:$FZ$379, 0)), "")</f>
        <v/>
      </c>
      <c r="AB12" s="280"/>
      <c r="AC12" s="280"/>
      <c r="AD12" s="280"/>
      <c r="AE12" s="280"/>
      <c r="AF12" s="280"/>
      <c r="AG12" s="281"/>
      <c r="AH12" s="294" t="str">
        <f>IFERROR(INDEX('Daily Sales'!$D$11:$FZ$376, MATCH($B12, 'Daily Sales'!$B$11:$B$376, 0), MATCH(_xlfn.CONCAT($AA$2, $AU$8), 'Daily Sales'!$D$379:$FZ$379, 0)), "")</f>
        <v/>
      </c>
      <c r="AI12" s="294"/>
      <c r="AJ12" s="294"/>
      <c r="AK12" s="294"/>
      <c r="AL12" s="295"/>
      <c r="AM12" s="32"/>
      <c r="AW12" s="7" t="s">
        <v>68</v>
      </c>
      <c r="AX12" s="7">
        <v>9</v>
      </c>
      <c r="AY12" s="7" t="s">
        <v>81</v>
      </c>
      <c r="BA12" s="98" t="str">
        <f t="shared" si="4"/>
        <v/>
      </c>
      <c r="BB12" s="7" t="str">
        <f t="shared" si="2"/>
        <v/>
      </c>
      <c r="BC12" s="13">
        <f>SUMIF('Daily Sales'!$GC$11:$GC$376, $BB12, 'Daily Sales'!D$11:D$376)</f>
        <v>0</v>
      </c>
      <c r="BD12" s="13">
        <f>SUMIF('Daily Sales'!$GC$11:$GC$376, $BB12, 'Daily Sales'!F$11:F$376)</f>
        <v>0</v>
      </c>
      <c r="BE12" s="13">
        <f>SUMIF('Daily Sales'!$GC$11:$GC$376, $BB12, 'Daily Sales'!J$11:J$376)</f>
        <v>0</v>
      </c>
      <c r="BF12" s="13">
        <f>SUMIF('Daily Sales'!$GC$11:$GC$376, $BB12, 'Daily Sales'!L$11:L$376)</f>
        <v>0</v>
      </c>
      <c r="BG12" s="13">
        <f>SUMIF('Daily Sales'!$GC$11:$GC$376, $BB12, 'Daily Sales'!P$11:P$376)</f>
        <v>0</v>
      </c>
      <c r="BH12" s="13">
        <f>SUMIF('Daily Sales'!$GC$11:$GC$376, $BB12, 'Daily Sales'!R$11:R$376)</f>
        <v>0</v>
      </c>
      <c r="BI12" s="13">
        <f>SUMIF('Daily Sales'!$GC$11:$GC$376, $BB12, 'Daily Sales'!V$11:V$376)</f>
        <v>0</v>
      </c>
      <c r="BJ12" s="13">
        <f>SUMIF('Daily Sales'!$GC$11:$GC$376, $BB12, 'Daily Sales'!X$11:X$376)</f>
        <v>0</v>
      </c>
      <c r="BK12" s="13">
        <f>SUMIF('Daily Sales'!$GC$11:$GC$376, $BB12, 'Daily Sales'!AB$11:AB$376)</f>
        <v>0</v>
      </c>
      <c r="BL12" s="13">
        <f>SUMIF('Daily Sales'!$GC$11:$GC$376, $BB12, 'Daily Sales'!AD$11:AD$376)</f>
        <v>0</v>
      </c>
      <c r="BM12" s="13">
        <f>SUMIF('Daily Sales'!$GC$11:$GC$376, $BB12, 'Daily Sales'!AH$11:AH$376)</f>
        <v>0</v>
      </c>
      <c r="BN12" s="13">
        <f>SUMIF('Daily Sales'!$GC$11:$GC$376, $BB12, 'Daily Sales'!AJ$11:AJ$376)</f>
        <v>0</v>
      </c>
      <c r="BO12" s="13">
        <f>SUMIF('Daily Sales'!$GC$11:$GC$376, $BB12, 'Daily Sales'!AN$11:AN$376)</f>
        <v>0</v>
      </c>
      <c r="BP12" s="13">
        <f>SUMIF('Daily Sales'!$GC$11:$GC$376, $BB12, 'Daily Sales'!AP$11:AP$376)</f>
        <v>0</v>
      </c>
      <c r="BQ12" s="13">
        <f>SUMIF('Daily Sales'!$GC$11:$GC$376, $BB12, 'Daily Sales'!AT$11:AT$376)</f>
        <v>0</v>
      </c>
      <c r="BR12" s="13">
        <f>SUMIF('Daily Sales'!$GC$11:$GC$376, $BB12, 'Daily Sales'!AV$11:AV$376)</f>
        <v>0</v>
      </c>
      <c r="BS12" s="13">
        <f>SUMIF('Daily Sales'!$GC$11:$GC$376, $BB12, 'Daily Sales'!AZ$11:AZ$376)</f>
        <v>0</v>
      </c>
      <c r="BT12" s="13">
        <f>SUMIF('Daily Sales'!$GC$11:$GC$376, $BB12, 'Daily Sales'!BB$11:BB$376)</f>
        <v>0</v>
      </c>
      <c r="BU12" s="13">
        <f>SUMIF('Daily Sales'!$GC$11:$GC$376, $BB12, 'Daily Sales'!BF$11:BF$376)</f>
        <v>0</v>
      </c>
      <c r="BV12" s="13">
        <f>SUMIF('Daily Sales'!$GC$11:$GC$376, $BB12, 'Daily Sales'!BH$11:BH$376)</f>
        <v>0</v>
      </c>
      <c r="BW12" s="13">
        <f>SUMIF('Daily Sales'!$GC$11:$GC$376, $BB12, 'Daily Sales'!BL$11:BL$376)</f>
        <v>0</v>
      </c>
      <c r="BX12" s="13">
        <f>SUMIF('Daily Sales'!$GC$11:$GC$376, $BB12, 'Daily Sales'!BN$11:BN$376)</f>
        <v>0</v>
      </c>
      <c r="BY12" s="13">
        <f>SUMIF('Daily Sales'!$GC$11:$GC$376, $BB12, 'Daily Sales'!BR$11:BR$376)</f>
        <v>0</v>
      </c>
      <c r="BZ12" s="13">
        <f>SUMIF('Daily Sales'!$GC$11:$GC$376, $BB12, 'Daily Sales'!BT$11:BT$376)</f>
        <v>0</v>
      </c>
      <c r="CA12" s="13">
        <f>SUMIF('Daily Sales'!$GC$11:$GC$376, $BB12, 'Daily Sales'!BX$11:BX$376)</f>
        <v>0</v>
      </c>
      <c r="CB12" s="13">
        <f>SUMIF('Daily Sales'!$GC$11:$GC$376, $BB12, 'Daily Sales'!BZ$11:BZ$376)</f>
        <v>0</v>
      </c>
      <c r="CC12" s="13">
        <f>SUMIF('Daily Sales'!$GC$11:$GC$376, $BB12, 'Daily Sales'!CD$11:CD$376)</f>
        <v>0</v>
      </c>
      <c r="CD12" s="13">
        <f>SUMIF('Daily Sales'!$GC$11:$GC$376, $BB12, 'Daily Sales'!CF$11:CF$376)</f>
        <v>0</v>
      </c>
      <c r="CE12" s="13">
        <f>SUMIF('Daily Sales'!$GC$11:$GC$376, $BB12, 'Daily Sales'!CJ$11:CJ$376)</f>
        <v>0</v>
      </c>
      <c r="CF12" s="13">
        <f>SUMIF('Daily Sales'!$GC$11:$GC$376, $BB12, 'Daily Sales'!CL$11:CL$376)</f>
        <v>0</v>
      </c>
      <c r="CG12" s="13">
        <f>SUMIF('Daily Sales'!$GC$11:$GC$376, $BB12, 'Daily Sales'!CP$11:CP$376)</f>
        <v>0</v>
      </c>
      <c r="CH12" s="13">
        <f>SUMIF('Daily Sales'!$GC$11:$GC$376, $BB12, 'Daily Sales'!CR$11:CR$376)</f>
        <v>0</v>
      </c>
      <c r="CI12" s="13">
        <f>SUMIF('Daily Sales'!$GC$11:$GC$376, $BB12, 'Daily Sales'!CV$11:CV$376)</f>
        <v>0</v>
      </c>
      <c r="CJ12" s="13">
        <f>SUMIF('Daily Sales'!$GC$11:$GC$376, $BB12, 'Daily Sales'!CX$11:CX$376)</f>
        <v>0</v>
      </c>
      <c r="CK12" s="13">
        <f>SUMIF('Daily Sales'!$GC$11:$GC$376, $BB12, 'Daily Sales'!DB$11:DB$376)</f>
        <v>0</v>
      </c>
      <c r="CL12" s="13">
        <f>SUMIF('Daily Sales'!$GC$11:$GC$376, $BB12, 'Daily Sales'!DD$11:DD$376)</f>
        <v>0</v>
      </c>
      <c r="CM12" s="13">
        <f>SUMIF('Daily Sales'!$GC$11:$GC$376, $BB12, 'Daily Sales'!DH$11:DH$376)</f>
        <v>0</v>
      </c>
      <c r="CN12" s="13">
        <f>SUMIF('Daily Sales'!$GC$11:$GC$376, $BB12, 'Daily Sales'!DJ$11:DJ$376)</f>
        <v>0</v>
      </c>
      <c r="CO12" s="13">
        <f>SUMIF('Daily Sales'!$GC$11:$GC$376, $BB12, 'Daily Sales'!DN$11:DN$376)</f>
        <v>0</v>
      </c>
      <c r="CP12" s="13">
        <f>SUMIF('Daily Sales'!$GC$11:$GC$376, $BB12, 'Daily Sales'!DP$11:DP$376)</f>
        <v>0</v>
      </c>
      <c r="CQ12" s="13">
        <f>SUMIF('Daily Sales'!$GC$11:$GC$376, $BB12, 'Daily Sales'!DT$11:DT$376)</f>
        <v>0</v>
      </c>
      <c r="CR12" s="13">
        <f>SUMIF('Daily Sales'!$GC$11:$GC$376, $BB12, 'Daily Sales'!DV$11:DV$376)</f>
        <v>0</v>
      </c>
      <c r="CS12" s="13">
        <f>SUMIF('Daily Sales'!$GC$11:$GC$376, $BB12, 'Daily Sales'!DZ$11:DZ$376)</f>
        <v>0</v>
      </c>
      <c r="CT12" s="13">
        <f>SUMIF('Daily Sales'!$GC$11:$GC$376, $BB12, 'Daily Sales'!EB$11:EB$376)</f>
        <v>0</v>
      </c>
      <c r="CU12" s="13">
        <f>SUMIF('Daily Sales'!$GC$11:$GC$376, $BB12, 'Daily Sales'!EF$11:EF$376)</f>
        <v>0</v>
      </c>
      <c r="CV12" s="13">
        <f>SUMIF('Daily Sales'!$GC$11:$GC$376, $BB12, 'Daily Sales'!EH$11:EH$376)</f>
        <v>0</v>
      </c>
      <c r="CW12" s="13">
        <f>SUMIF('Daily Sales'!$GC$11:$GC$376, $BB12, 'Daily Sales'!EL$11:EL$376)</f>
        <v>0</v>
      </c>
      <c r="CX12" s="13">
        <f>SUMIF('Daily Sales'!$GC$11:$GC$376, $BB12, 'Daily Sales'!EN$11:EN$376)</f>
        <v>0</v>
      </c>
      <c r="CY12" s="13">
        <f>SUMIF('Daily Sales'!$GC$11:$GC$376, $BB12, 'Daily Sales'!ER$11:ER$376)</f>
        <v>0</v>
      </c>
      <c r="CZ12" s="13">
        <f>SUMIF('Daily Sales'!$GC$11:$GC$376, $BB12, 'Daily Sales'!ET$11:ET$376)</f>
        <v>0</v>
      </c>
      <c r="DA12" s="13">
        <f>SUMIF('Daily Sales'!$GC$11:$GC$376, $BB12, 'Daily Sales'!EX$11:EX$376)</f>
        <v>0</v>
      </c>
      <c r="DB12" s="13">
        <f>SUMIF('Daily Sales'!$GC$11:$GC$376, $BB12, 'Daily Sales'!EZ$11:EZ$376)</f>
        <v>0</v>
      </c>
      <c r="DC12" s="13">
        <f>SUMIF('Daily Sales'!$GC$11:$GC$376, $BB12, 'Daily Sales'!FD$11:FD$376)</f>
        <v>0</v>
      </c>
      <c r="DD12" s="13">
        <f>SUMIF('Daily Sales'!$GC$11:$GC$376, $BB12, 'Daily Sales'!FF$11:FF$376)</f>
        <v>0</v>
      </c>
      <c r="DE12" s="13">
        <f>SUMIF('Daily Sales'!$GC$11:$GC$376, $BB12, 'Daily Sales'!FJ$11:FJ$376)</f>
        <v>0</v>
      </c>
      <c r="DF12" s="13">
        <f>SUMIF('Daily Sales'!$GC$11:$GC$376, $BB12, 'Daily Sales'!FL$11:FL$376)</f>
        <v>0</v>
      </c>
      <c r="DG12" s="13">
        <f>SUMIF('Daily Sales'!$GC$11:$GC$376, $BB12, 'Daily Sales'!FP$11:FP$376)</f>
        <v>0</v>
      </c>
      <c r="DH12" s="13">
        <f>SUMIF('Daily Sales'!$GC$11:$GC$376, $BB12, 'Daily Sales'!FR$11:FR$376)</f>
        <v>0</v>
      </c>
      <c r="DI12" s="13">
        <f>SUMIF('Daily Sales'!$GC$11:$GC$376, $BB12, 'Daily Sales'!FV$11:FV$376)</f>
        <v>0</v>
      </c>
      <c r="DJ12" s="13">
        <f>SUMIF('Daily Sales'!$GC$11:$GC$376, $BB12, 'Daily Sales'!FX$11:FX$376)</f>
        <v>0</v>
      </c>
      <c r="DK12" s="59"/>
      <c r="DL12" s="124" t="str">
        <f t="shared" si="3"/>
        <v/>
      </c>
      <c r="DM12" s="106"/>
      <c r="DN12" s="106"/>
      <c r="DO12" s="106"/>
      <c r="DP12" s="106"/>
      <c r="DQ12" s="106"/>
      <c r="DR12" s="106"/>
      <c r="DS12" s="106"/>
      <c r="DT12" s="106"/>
      <c r="DU12" s="106"/>
      <c r="DV12" s="106"/>
      <c r="DW12" s="106"/>
      <c r="DX12" s="106"/>
      <c r="DY12" s="106"/>
      <c r="DZ12" s="106"/>
      <c r="EA12" s="106"/>
      <c r="EB12" s="106"/>
      <c r="EC12" s="106"/>
      <c r="ED12" s="106"/>
      <c r="EE12" s="106"/>
      <c r="EF12" s="106"/>
      <c r="EG12" s="106"/>
      <c r="EH12" s="106"/>
      <c r="EI12" s="106"/>
      <c r="EJ12" s="106"/>
      <c r="EK12" s="106"/>
      <c r="EL12" s="106"/>
      <c r="EM12" s="106"/>
      <c r="EN12" s="106"/>
      <c r="EO12" s="106"/>
      <c r="EP12" s="106"/>
      <c r="EQ12" s="106"/>
      <c r="ER12" s="106"/>
      <c r="ES12" s="106"/>
      <c r="ET12" s="106"/>
      <c r="EU12" s="106"/>
      <c r="EV12" s="106"/>
      <c r="EW12" s="106"/>
      <c r="EX12" s="106"/>
      <c r="EY12" s="106"/>
      <c r="EZ12" s="106"/>
      <c r="FA12" s="106"/>
      <c r="FB12" s="106"/>
      <c r="FC12" s="106"/>
      <c r="FD12" s="106"/>
      <c r="FE12" s="106"/>
      <c r="FF12" s="106"/>
      <c r="FG12" s="106"/>
      <c r="FH12" s="106"/>
      <c r="FI12" s="106"/>
      <c r="FJ12" s="106"/>
      <c r="FK12" s="106"/>
      <c r="FL12" s="106"/>
      <c r="FM12" s="106"/>
      <c r="FN12" s="106"/>
      <c r="FO12" s="106"/>
      <c r="FP12" s="106"/>
      <c r="FQ12" s="106"/>
      <c r="FR12" s="106"/>
      <c r="FS12" s="106"/>
      <c r="FT12" s="106"/>
      <c r="FU12" s="106"/>
      <c r="FV12" s="106"/>
      <c r="FW12" s="106"/>
      <c r="FX12" s="106"/>
      <c r="FY12" s="106"/>
      <c r="FZ12" s="106"/>
      <c r="GA12" s="106"/>
      <c r="GB12" s="106"/>
      <c r="GC12" s="106"/>
    </row>
    <row r="13" spans="1:185" x14ac:dyDescent="0.25">
      <c r="A13" s="32"/>
      <c r="B13" s="291" t="str">
        <f t="shared" ref="B13:B41" si="5">IFERROR(IF(TEXT(B12+1, "mmm")=$AU$10, B12+1, ""), "")</f>
        <v/>
      </c>
      <c r="C13" s="292"/>
      <c r="D13" s="292"/>
      <c r="E13" s="292"/>
      <c r="F13" s="292"/>
      <c r="G13" s="292"/>
      <c r="H13" s="292"/>
      <c r="I13" s="293"/>
      <c r="J13" s="93"/>
      <c r="K13" s="279" t="str">
        <f>IF(B13="", "", IFERROR(INDEX('Daily Sales'!$D$11:$FZ$376, MATCH($B13, 'Daily Sales'!$B$11:$B$376, 0), MATCH(_xlfn.CONCAT($AA$2, $AU$4), 'Daily Sales'!$D$379:$FZ$379, 0)), ""))</f>
        <v/>
      </c>
      <c r="L13" s="280"/>
      <c r="M13" s="280"/>
      <c r="N13" s="280"/>
      <c r="O13" s="281"/>
      <c r="P13" s="279" t="str">
        <f>IFERROR(INDEX('Daily Sales'!$D$11:$FZ$376, MATCH($B13, 'Daily Sales'!$B$11:$B$376, 0), MATCH(_xlfn.CONCAT($AA$2, $AU$5), 'Daily Sales'!$D$379:$FZ$379, 0)), "")</f>
        <v/>
      </c>
      <c r="Q13" s="280"/>
      <c r="R13" s="280"/>
      <c r="S13" s="280"/>
      <c r="T13" s="280"/>
      <c r="U13" s="279" t="str">
        <f>IFERROR(INDEX('Daily Sales'!$D$11:$FZ$376, MATCH($B13, 'Daily Sales'!$B$11:$B$376, 0), MATCH(_xlfn.CONCAT($AA$2, $AU$6), 'Daily Sales'!$D$379:$FZ$379, 0)), "")</f>
        <v/>
      </c>
      <c r="V13" s="280"/>
      <c r="W13" s="280"/>
      <c r="X13" s="280"/>
      <c r="Y13" s="280"/>
      <c r="Z13" s="281"/>
      <c r="AA13" s="279" t="str">
        <f>IFERROR(INDEX('Daily Sales'!$D$11:$FZ$376, MATCH($B13, 'Daily Sales'!$B$11:$B$376, 0), MATCH(_xlfn.CONCAT($AA$2, $AU$7), 'Daily Sales'!$D$379:$FZ$379, 0)), "")</f>
        <v/>
      </c>
      <c r="AB13" s="280"/>
      <c r="AC13" s="280"/>
      <c r="AD13" s="280"/>
      <c r="AE13" s="280"/>
      <c r="AF13" s="280"/>
      <c r="AG13" s="281"/>
      <c r="AH13" s="294" t="str">
        <f>IFERROR(INDEX('Daily Sales'!$D$11:$FZ$376, MATCH($B13, 'Daily Sales'!$B$11:$B$376, 0), MATCH(_xlfn.CONCAT($AA$2, $AU$8), 'Daily Sales'!$D$379:$FZ$379, 0)), "")</f>
        <v/>
      </c>
      <c r="AI13" s="294"/>
      <c r="AJ13" s="294"/>
      <c r="AK13" s="294"/>
      <c r="AL13" s="295"/>
      <c r="AM13" s="32"/>
      <c r="AW13" s="7" t="s">
        <v>69</v>
      </c>
      <c r="AX13" s="7">
        <v>10</v>
      </c>
      <c r="AY13" s="7" t="s">
        <v>82</v>
      </c>
      <c r="BA13" s="98" t="str">
        <f t="shared" si="4"/>
        <v/>
      </c>
      <c r="BB13" s="7" t="str">
        <f t="shared" si="2"/>
        <v/>
      </c>
      <c r="BC13" s="13">
        <f>SUMIF('Daily Sales'!$GC$11:$GC$376, $BB13, 'Daily Sales'!D$11:D$376)</f>
        <v>0</v>
      </c>
      <c r="BD13" s="13">
        <f>SUMIF('Daily Sales'!$GC$11:$GC$376, $BB13, 'Daily Sales'!F$11:F$376)</f>
        <v>0</v>
      </c>
      <c r="BE13" s="13">
        <f>SUMIF('Daily Sales'!$GC$11:$GC$376, $BB13, 'Daily Sales'!J$11:J$376)</f>
        <v>0</v>
      </c>
      <c r="BF13" s="13">
        <f>SUMIF('Daily Sales'!$GC$11:$GC$376, $BB13, 'Daily Sales'!L$11:L$376)</f>
        <v>0</v>
      </c>
      <c r="BG13" s="13">
        <f>SUMIF('Daily Sales'!$GC$11:$GC$376, $BB13, 'Daily Sales'!P$11:P$376)</f>
        <v>0</v>
      </c>
      <c r="BH13" s="13">
        <f>SUMIF('Daily Sales'!$GC$11:$GC$376, $BB13, 'Daily Sales'!R$11:R$376)</f>
        <v>0</v>
      </c>
      <c r="BI13" s="13">
        <f>SUMIF('Daily Sales'!$GC$11:$GC$376, $BB13, 'Daily Sales'!V$11:V$376)</f>
        <v>0</v>
      </c>
      <c r="BJ13" s="13">
        <f>SUMIF('Daily Sales'!$GC$11:$GC$376, $BB13, 'Daily Sales'!X$11:X$376)</f>
        <v>0</v>
      </c>
      <c r="BK13" s="13">
        <f>SUMIF('Daily Sales'!$GC$11:$GC$376, $BB13, 'Daily Sales'!AB$11:AB$376)</f>
        <v>0</v>
      </c>
      <c r="BL13" s="13">
        <f>SUMIF('Daily Sales'!$GC$11:$GC$376, $BB13, 'Daily Sales'!AD$11:AD$376)</f>
        <v>0</v>
      </c>
      <c r="BM13" s="13">
        <f>SUMIF('Daily Sales'!$GC$11:$GC$376, $BB13, 'Daily Sales'!AH$11:AH$376)</f>
        <v>0</v>
      </c>
      <c r="BN13" s="13">
        <f>SUMIF('Daily Sales'!$GC$11:$GC$376, $BB13, 'Daily Sales'!AJ$11:AJ$376)</f>
        <v>0</v>
      </c>
      <c r="BO13" s="13">
        <f>SUMIF('Daily Sales'!$GC$11:$GC$376, $BB13, 'Daily Sales'!AN$11:AN$376)</f>
        <v>0</v>
      </c>
      <c r="BP13" s="13">
        <f>SUMIF('Daily Sales'!$GC$11:$GC$376, $BB13, 'Daily Sales'!AP$11:AP$376)</f>
        <v>0</v>
      </c>
      <c r="BQ13" s="13">
        <f>SUMIF('Daily Sales'!$GC$11:$GC$376, $BB13, 'Daily Sales'!AT$11:AT$376)</f>
        <v>0</v>
      </c>
      <c r="BR13" s="13">
        <f>SUMIF('Daily Sales'!$GC$11:$GC$376, $BB13, 'Daily Sales'!AV$11:AV$376)</f>
        <v>0</v>
      </c>
      <c r="BS13" s="13">
        <f>SUMIF('Daily Sales'!$GC$11:$GC$376, $BB13, 'Daily Sales'!AZ$11:AZ$376)</f>
        <v>0</v>
      </c>
      <c r="BT13" s="13">
        <f>SUMIF('Daily Sales'!$GC$11:$GC$376, $BB13, 'Daily Sales'!BB$11:BB$376)</f>
        <v>0</v>
      </c>
      <c r="BU13" s="13">
        <f>SUMIF('Daily Sales'!$GC$11:$GC$376, $BB13, 'Daily Sales'!BF$11:BF$376)</f>
        <v>0</v>
      </c>
      <c r="BV13" s="13">
        <f>SUMIF('Daily Sales'!$GC$11:$GC$376, $BB13, 'Daily Sales'!BH$11:BH$376)</f>
        <v>0</v>
      </c>
      <c r="BW13" s="13">
        <f>SUMIF('Daily Sales'!$GC$11:$GC$376, $BB13, 'Daily Sales'!BL$11:BL$376)</f>
        <v>0</v>
      </c>
      <c r="BX13" s="13">
        <f>SUMIF('Daily Sales'!$GC$11:$GC$376, $BB13, 'Daily Sales'!BN$11:BN$376)</f>
        <v>0</v>
      </c>
      <c r="BY13" s="13">
        <f>SUMIF('Daily Sales'!$GC$11:$GC$376, $BB13, 'Daily Sales'!BR$11:BR$376)</f>
        <v>0</v>
      </c>
      <c r="BZ13" s="13">
        <f>SUMIF('Daily Sales'!$GC$11:$GC$376, $BB13, 'Daily Sales'!BT$11:BT$376)</f>
        <v>0</v>
      </c>
      <c r="CA13" s="13">
        <f>SUMIF('Daily Sales'!$GC$11:$GC$376, $BB13, 'Daily Sales'!BX$11:BX$376)</f>
        <v>0</v>
      </c>
      <c r="CB13" s="13">
        <f>SUMIF('Daily Sales'!$GC$11:$GC$376, $BB13, 'Daily Sales'!BZ$11:BZ$376)</f>
        <v>0</v>
      </c>
      <c r="CC13" s="13">
        <f>SUMIF('Daily Sales'!$GC$11:$GC$376, $BB13, 'Daily Sales'!CD$11:CD$376)</f>
        <v>0</v>
      </c>
      <c r="CD13" s="13">
        <f>SUMIF('Daily Sales'!$GC$11:$GC$376, $BB13, 'Daily Sales'!CF$11:CF$376)</f>
        <v>0</v>
      </c>
      <c r="CE13" s="13">
        <f>SUMIF('Daily Sales'!$GC$11:$GC$376, $BB13, 'Daily Sales'!CJ$11:CJ$376)</f>
        <v>0</v>
      </c>
      <c r="CF13" s="13">
        <f>SUMIF('Daily Sales'!$GC$11:$GC$376, $BB13, 'Daily Sales'!CL$11:CL$376)</f>
        <v>0</v>
      </c>
      <c r="CG13" s="13">
        <f>SUMIF('Daily Sales'!$GC$11:$GC$376, $BB13, 'Daily Sales'!CP$11:CP$376)</f>
        <v>0</v>
      </c>
      <c r="CH13" s="13">
        <f>SUMIF('Daily Sales'!$GC$11:$GC$376, $BB13, 'Daily Sales'!CR$11:CR$376)</f>
        <v>0</v>
      </c>
      <c r="CI13" s="13">
        <f>SUMIF('Daily Sales'!$GC$11:$GC$376, $BB13, 'Daily Sales'!CV$11:CV$376)</f>
        <v>0</v>
      </c>
      <c r="CJ13" s="13">
        <f>SUMIF('Daily Sales'!$GC$11:$GC$376, $BB13, 'Daily Sales'!CX$11:CX$376)</f>
        <v>0</v>
      </c>
      <c r="CK13" s="13">
        <f>SUMIF('Daily Sales'!$GC$11:$GC$376, $BB13, 'Daily Sales'!DB$11:DB$376)</f>
        <v>0</v>
      </c>
      <c r="CL13" s="13">
        <f>SUMIF('Daily Sales'!$GC$11:$GC$376, $BB13, 'Daily Sales'!DD$11:DD$376)</f>
        <v>0</v>
      </c>
      <c r="CM13" s="13">
        <f>SUMIF('Daily Sales'!$GC$11:$GC$376, $BB13, 'Daily Sales'!DH$11:DH$376)</f>
        <v>0</v>
      </c>
      <c r="CN13" s="13">
        <f>SUMIF('Daily Sales'!$GC$11:$GC$376, $BB13, 'Daily Sales'!DJ$11:DJ$376)</f>
        <v>0</v>
      </c>
      <c r="CO13" s="13">
        <f>SUMIF('Daily Sales'!$GC$11:$GC$376, $BB13, 'Daily Sales'!DN$11:DN$376)</f>
        <v>0</v>
      </c>
      <c r="CP13" s="13">
        <f>SUMIF('Daily Sales'!$GC$11:$GC$376, $BB13, 'Daily Sales'!DP$11:DP$376)</f>
        <v>0</v>
      </c>
      <c r="CQ13" s="13">
        <f>SUMIF('Daily Sales'!$GC$11:$GC$376, $BB13, 'Daily Sales'!DT$11:DT$376)</f>
        <v>0</v>
      </c>
      <c r="CR13" s="13">
        <f>SUMIF('Daily Sales'!$GC$11:$GC$376, $BB13, 'Daily Sales'!DV$11:DV$376)</f>
        <v>0</v>
      </c>
      <c r="CS13" s="13">
        <f>SUMIF('Daily Sales'!$GC$11:$GC$376, $BB13, 'Daily Sales'!DZ$11:DZ$376)</f>
        <v>0</v>
      </c>
      <c r="CT13" s="13">
        <f>SUMIF('Daily Sales'!$GC$11:$GC$376, $BB13, 'Daily Sales'!EB$11:EB$376)</f>
        <v>0</v>
      </c>
      <c r="CU13" s="13">
        <f>SUMIF('Daily Sales'!$GC$11:$GC$376, $BB13, 'Daily Sales'!EF$11:EF$376)</f>
        <v>0</v>
      </c>
      <c r="CV13" s="13">
        <f>SUMIF('Daily Sales'!$GC$11:$GC$376, $BB13, 'Daily Sales'!EH$11:EH$376)</f>
        <v>0</v>
      </c>
      <c r="CW13" s="13">
        <f>SUMIF('Daily Sales'!$GC$11:$GC$376, $BB13, 'Daily Sales'!EL$11:EL$376)</f>
        <v>0</v>
      </c>
      <c r="CX13" s="13">
        <f>SUMIF('Daily Sales'!$GC$11:$GC$376, $BB13, 'Daily Sales'!EN$11:EN$376)</f>
        <v>0</v>
      </c>
      <c r="CY13" s="13">
        <f>SUMIF('Daily Sales'!$GC$11:$GC$376, $BB13, 'Daily Sales'!ER$11:ER$376)</f>
        <v>0</v>
      </c>
      <c r="CZ13" s="13">
        <f>SUMIF('Daily Sales'!$GC$11:$GC$376, $BB13, 'Daily Sales'!ET$11:ET$376)</f>
        <v>0</v>
      </c>
      <c r="DA13" s="13">
        <f>SUMIF('Daily Sales'!$GC$11:$GC$376, $BB13, 'Daily Sales'!EX$11:EX$376)</f>
        <v>0</v>
      </c>
      <c r="DB13" s="13">
        <f>SUMIF('Daily Sales'!$GC$11:$GC$376, $BB13, 'Daily Sales'!EZ$11:EZ$376)</f>
        <v>0</v>
      </c>
      <c r="DC13" s="13">
        <f>SUMIF('Daily Sales'!$GC$11:$GC$376, $BB13, 'Daily Sales'!FD$11:FD$376)</f>
        <v>0</v>
      </c>
      <c r="DD13" s="13">
        <f>SUMIF('Daily Sales'!$GC$11:$GC$376, $BB13, 'Daily Sales'!FF$11:FF$376)</f>
        <v>0</v>
      </c>
      <c r="DE13" s="13">
        <f>SUMIF('Daily Sales'!$GC$11:$GC$376, $BB13, 'Daily Sales'!FJ$11:FJ$376)</f>
        <v>0</v>
      </c>
      <c r="DF13" s="13">
        <f>SUMIF('Daily Sales'!$GC$11:$GC$376, $BB13, 'Daily Sales'!FL$11:FL$376)</f>
        <v>0</v>
      </c>
      <c r="DG13" s="13">
        <f>SUMIF('Daily Sales'!$GC$11:$GC$376, $BB13, 'Daily Sales'!FP$11:FP$376)</f>
        <v>0</v>
      </c>
      <c r="DH13" s="13">
        <f>SUMIF('Daily Sales'!$GC$11:$GC$376, $BB13, 'Daily Sales'!FR$11:FR$376)</f>
        <v>0</v>
      </c>
      <c r="DI13" s="13">
        <f>SUMIF('Daily Sales'!$GC$11:$GC$376, $BB13, 'Daily Sales'!FV$11:FV$376)</f>
        <v>0</v>
      </c>
      <c r="DJ13" s="13">
        <f>SUMIF('Daily Sales'!$GC$11:$GC$376, $BB13, 'Daily Sales'!FX$11:FX$376)</f>
        <v>0</v>
      </c>
      <c r="DK13" s="59"/>
      <c r="DL13" s="124" t="str">
        <f t="shared" si="3"/>
        <v/>
      </c>
      <c r="DM13" s="106"/>
      <c r="DN13" s="106"/>
      <c r="DO13" s="106"/>
      <c r="DP13" s="106"/>
      <c r="DQ13" s="106"/>
      <c r="DR13" s="106"/>
      <c r="DS13" s="106"/>
      <c r="DT13" s="106"/>
      <c r="DU13" s="106"/>
      <c r="DV13" s="106"/>
      <c r="DW13" s="106"/>
      <c r="DX13" s="106"/>
      <c r="DY13" s="106"/>
      <c r="DZ13" s="106"/>
      <c r="EA13" s="106"/>
      <c r="EB13" s="106"/>
      <c r="EC13" s="106"/>
      <c r="ED13" s="106"/>
      <c r="EE13" s="106"/>
      <c r="EF13" s="106"/>
      <c r="EG13" s="106"/>
      <c r="EH13" s="106"/>
      <c r="EI13" s="106"/>
      <c r="EJ13" s="106"/>
      <c r="EK13" s="106"/>
      <c r="EL13" s="106"/>
      <c r="EM13" s="106"/>
      <c r="EN13" s="106"/>
      <c r="EO13" s="106"/>
      <c r="EP13" s="106"/>
      <c r="EQ13" s="106"/>
      <c r="ER13" s="106"/>
      <c r="ES13" s="106"/>
      <c r="ET13" s="106"/>
      <c r="EU13" s="106"/>
      <c r="EV13" s="106"/>
      <c r="EW13" s="106"/>
      <c r="EX13" s="106"/>
      <c r="EY13" s="106"/>
      <c r="EZ13" s="106"/>
      <c r="FA13" s="106"/>
      <c r="FB13" s="106"/>
      <c r="FC13" s="106"/>
      <c r="FD13" s="106"/>
      <c r="FE13" s="106"/>
      <c r="FF13" s="106"/>
      <c r="FG13" s="106"/>
      <c r="FH13" s="106"/>
      <c r="FI13" s="106"/>
      <c r="FJ13" s="106"/>
      <c r="FK13" s="106"/>
      <c r="FL13" s="106"/>
      <c r="FM13" s="106"/>
      <c r="FN13" s="106"/>
      <c r="FO13" s="106"/>
      <c r="FP13" s="106"/>
      <c r="FQ13" s="106"/>
      <c r="FR13" s="106"/>
      <c r="FS13" s="106"/>
      <c r="FT13" s="106"/>
      <c r="FU13" s="106"/>
      <c r="FV13" s="106"/>
      <c r="FW13" s="106"/>
      <c r="FX13" s="106"/>
      <c r="FY13" s="106"/>
      <c r="FZ13" s="106"/>
      <c r="GA13" s="106"/>
      <c r="GB13" s="106"/>
      <c r="GC13" s="106"/>
    </row>
    <row r="14" spans="1:185" x14ac:dyDescent="0.25">
      <c r="A14" s="32"/>
      <c r="B14" s="291" t="str">
        <f t="shared" si="5"/>
        <v/>
      </c>
      <c r="C14" s="292"/>
      <c r="D14" s="292"/>
      <c r="E14" s="292"/>
      <c r="F14" s="292"/>
      <c r="G14" s="292"/>
      <c r="H14" s="292"/>
      <c r="I14" s="293"/>
      <c r="J14" s="93"/>
      <c r="K14" s="279" t="str">
        <f>IF(B14="", "", IFERROR(INDEX('Daily Sales'!$D$11:$FZ$376, MATCH($B14, 'Daily Sales'!$B$11:$B$376, 0), MATCH(_xlfn.CONCAT($AA$2, $AU$4), 'Daily Sales'!$D$379:$FZ$379, 0)), ""))</f>
        <v/>
      </c>
      <c r="L14" s="280"/>
      <c r="M14" s="280"/>
      <c r="N14" s="280"/>
      <c r="O14" s="281"/>
      <c r="P14" s="279" t="str">
        <f>IFERROR(INDEX('Daily Sales'!$D$11:$FZ$376, MATCH($B14, 'Daily Sales'!$B$11:$B$376, 0), MATCH(_xlfn.CONCAT($AA$2, $AU$5), 'Daily Sales'!$D$379:$FZ$379, 0)), "")</f>
        <v/>
      </c>
      <c r="Q14" s="280"/>
      <c r="R14" s="280"/>
      <c r="S14" s="280"/>
      <c r="T14" s="280"/>
      <c r="U14" s="279" t="str">
        <f>IFERROR(INDEX('Daily Sales'!$D$11:$FZ$376, MATCH($B14, 'Daily Sales'!$B$11:$B$376, 0), MATCH(_xlfn.CONCAT($AA$2, $AU$6), 'Daily Sales'!$D$379:$FZ$379, 0)), "")</f>
        <v/>
      </c>
      <c r="V14" s="280"/>
      <c r="W14" s="280"/>
      <c r="X14" s="280"/>
      <c r="Y14" s="280"/>
      <c r="Z14" s="281"/>
      <c r="AA14" s="279" t="str">
        <f>IFERROR(INDEX('Daily Sales'!$D$11:$FZ$376, MATCH($B14, 'Daily Sales'!$B$11:$B$376, 0), MATCH(_xlfn.CONCAT($AA$2, $AU$7), 'Daily Sales'!$D$379:$FZ$379, 0)), "")</f>
        <v/>
      </c>
      <c r="AB14" s="280"/>
      <c r="AC14" s="280"/>
      <c r="AD14" s="280"/>
      <c r="AE14" s="280"/>
      <c r="AF14" s="280"/>
      <c r="AG14" s="281"/>
      <c r="AH14" s="294" t="str">
        <f>IFERROR(INDEX('Daily Sales'!$D$11:$FZ$376, MATCH($B14, 'Daily Sales'!$B$11:$B$376, 0), MATCH(_xlfn.CONCAT($AA$2, $AU$8), 'Daily Sales'!$D$379:$FZ$379, 0)), "")</f>
        <v/>
      </c>
      <c r="AI14" s="294"/>
      <c r="AJ14" s="294"/>
      <c r="AK14" s="294"/>
      <c r="AL14" s="295"/>
      <c r="AM14" s="32"/>
      <c r="AW14" s="7" t="s">
        <v>70</v>
      </c>
      <c r="AX14" s="7">
        <v>11</v>
      </c>
      <c r="AY14" s="7" t="s">
        <v>83</v>
      </c>
      <c r="BA14" s="98" t="str">
        <f t="shared" si="4"/>
        <v/>
      </c>
      <c r="BB14" s="7" t="str">
        <f t="shared" si="2"/>
        <v/>
      </c>
      <c r="BC14" s="13">
        <f>SUMIF('Daily Sales'!$GC$11:$GC$376, $BB14, 'Daily Sales'!D$11:D$376)</f>
        <v>0</v>
      </c>
      <c r="BD14" s="13">
        <f>SUMIF('Daily Sales'!$GC$11:$GC$376, $BB14, 'Daily Sales'!F$11:F$376)</f>
        <v>0</v>
      </c>
      <c r="BE14" s="13">
        <f>SUMIF('Daily Sales'!$GC$11:$GC$376, $BB14, 'Daily Sales'!J$11:J$376)</f>
        <v>0</v>
      </c>
      <c r="BF14" s="13">
        <f>SUMIF('Daily Sales'!$GC$11:$GC$376, $BB14, 'Daily Sales'!L$11:L$376)</f>
        <v>0</v>
      </c>
      <c r="BG14" s="13">
        <f>SUMIF('Daily Sales'!$GC$11:$GC$376, $BB14, 'Daily Sales'!P$11:P$376)</f>
        <v>0</v>
      </c>
      <c r="BH14" s="13">
        <f>SUMIF('Daily Sales'!$GC$11:$GC$376, $BB14, 'Daily Sales'!R$11:R$376)</f>
        <v>0</v>
      </c>
      <c r="BI14" s="13">
        <f>SUMIF('Daily Sales'!$GC$11:$GC$376, $BB14, 'Daily Sales'!V$11:V$376)</f>
        <v>0</v>
      </c>
      <c r="BJ14" s="13">
        <f>SUMIF('Daily Sales'!$GC$11:$GC$376, $BB14, 'Daily Sales'!X$11:X$376)</f>
        <v>0</v>
      </c>
      <c r="BK14" s="13">
        <f>SUMIF('Daily Sales'!$GC$11:$GC$376, $BB14, 'Daily Sales'!AB$11:AB$376)</f>
        <v>0</v>
      </c>
      <c r="BL14" s="13">
        <f>SUMIF('Daily Sales'!$GC$11:$GC$376, $BB14, 'Daily Sales'!AD$11:AD$376)</f>
        <v>0</v>
      </c>
      <c r="BM14" s="13">
        <f>SUMIF('Daily Sales'!$GC$11:$GC$376, $BB14, 'Daily Sales'!AH$11:AH$376)</f>
        <v>0</v>
      </c>
      <c r="BN14" s="13">
        <f>SUMIF('Daily Sales'!$GC$11:$GC$376, $BB14, 'Daily Sales'!AJ$11:AJ$376)</f>
        <v>0</v>
      </c>
      <c r="BO14" s="13">
        <f>SUMIF('Daily Sales'!$GC$11:$GC$376, $BB14, 'Daily Sales'!AN$11:AN$376)</f>
        <v>0</v>
      </c>
      <c r="BP14" s="13">
        <f>SUMIF('Daily Sales'!$GC$11:$GC$376, $BB14, 'Daily Sales'!AP$11:AP$376)</f>
        <v>0</v>
      </c>
      <c r="BQ14" s="13">
        <f>SUMIF('Daily Sales'!$GC$11:$GC$376, $BB14, 'Daily Sales'!AT$11:AT$376)</f>
        <v>0</v>
      </c>
      <c r="BR14" s="13">
        <f>SUMIF('Daily Sales'!$GC$11:$GC$376, $BB14, 'Daily Sales'!AV$11:AV$376)</f>
        <v>0</v>
      </c>
      <c r="BS14" s="13">
        <f>SUMIF('Daily Sales'!$GC$11:$GC$376, $BB14, 'Daily Sales'!AZ$11:AZ$376)</f>
        <v>0</v>
      </c>
      <c r="BT14" s="13">
        <f>SUMIF('Daily Sales'!$GC$11:$GC$376, $BB14, 'Daily Sales'!BB$11:BB$376)</f>
        <v>0</v>
      </c>
      <c r="BU14" s="13">
        <f>SUMIF('Daily Sales'!$GC$11:$GC$376, $BB14, 'Daily Sales'!BF$11:BF$376)</f>
        <v>0</v>
      </c>
      <c r="BV14" s="13">
        <f>SUMIF('Daily Sales'!$GC$11:$GC$376, $BB14, 'Daily Sales'!BH$11:BH$376)</f>
        <v>0</v>
      </c>
      <c r="BW14" s="13">
        <f>SUMIF('Daily Sales'!$GC$11:$GC$376, $BB14, 'Daily Sales'!BL$11:BL$376)</f>
        <v>0</v>
      </c>
      <c r="BX14" s="13">
        <f>SUMIF('Daily Sales'!$GC$11:$GC$376, $BB14, 'Daily Sales'!BN$11:BN$376)</f>
        <v>0</v>
      </c>
      <c r="BY14" s="13">
        <f>SUMIF('Daily Sales'!$GC$11:$GC$376, $BB14, 'Daily Sales'!BR$11:BR$376)</f>
        <v>0</v>
      </c>
      <c r="BZ14" s="13">
        <f>SUMIF('Daily Sales'!$GC$11:$GC$376, $BB14, 'Daily Sales'!BT$11:BT$376)</f>
        <v>0</v>
      </c>
      <c r="CA14" s="13">
        <f>SUMIF('Daily Sales'!$GC$11:$GC$376, $BB14, 'Daily Sales'!BX$11:BX$376)</f>
        <v>0</v>
      </c>
      <c r="CB14" s="13">
        <f>SUMIF('Daily Sales'!$GC$11:$GC$376, $BB14, 'Daily Sales'!BZ$11:BZ$376)</f>
        <v>0</v>
      </c>
      <c r="CC14" s="13">
        <f>SUMIF('Daily Sales'!$GC$11:$GC$376, $BB14, 'Daily Sales'!CD$11:CD$376)</f>
        <v>0</v>
      </c>
      <c r="CD14" s="13">
        <f>SUMIF('Daily Sales'!$GC$11:$GC$376, $BB14, 'Daily Sales'!CF$11:CF$376)</f>
        <v>0</v>
      </c>
      <c r="CE14" s="13">
        <f>SUMIF('Daily Sales'!$GC$11:$GC$376, $BB14, 'Daily Sales'!CJ$11:CJ$376)</f>
        <v>0</v>
      </c>
      <c r="CF14" s="13">
        <f>SUMIF('Daily Sales'!$GC$11:$GC$376, $BB14, 'Daily Sales'!CL$11:CL$376)</f>
        <v>0</v>
      </c>
      <c r="CG14" s="13">
        <f>SUMIF('Daily Sales'!$GC$11:$GC$376, $BB14, 'Daily Sales'!CP$11:CP$376)</f>
        <v>0</v>
      </c>
      <c r="CH14" s="13">
        <f>SUMIF('Daily Sales'!$GC$11:$GC$376, $BB14, 'Daily Sales'!CR$11:CR$376)</f>
        <v>0</v>
      </c>
      <c r="CI14" s="13">
        <f>SUMIF('Daily Sales'!$GC$11:$GC$376, $BB14, 'Daily Sales'!CV$11:CV$376)</f>
        <v>0</v>
      </c>
      <c r="CJ14" s="13">
        <f>SUMIF('Daily Sales'!$GC$11:$GC$376, $BB14, 'Daily Sales'!CX$11:CX$376)</f>
        <v>0</v>
      </c>
      <c r="CK14" s="13">
        <f>SUMIF('Daily Sales'!$GC$11:$GC$376, $BB14, 'Daily Sales'!DB$11:DB$376)</f>
        <v>0</v>
      </c>
      <c r="CL14" s="13">
        <f>SUMIF('Daily Sales'!$GC$11:$GC$376, $BB14, 'Daily Sales'!DD$11:DD$376)</f>
        <v>0</v>
      </c>
      <c r="CM14" s="13">
        <f>SUMIF('Daily Sales'!$GC$11:$GC$376, $BB14, 'Daily Sales'!DH$11:DH$376)</f>
        <v>0</v>
      </c>
      <c r="CN14" s="13">
        <f>SUMIF('Daily Sales'!$GC$11:$GC$376, $BB14, 'Daily Sales'!DJ$11:DJ$376)</f>
        <v>0</v>
      </c>
      <c r="CO14" s="13">
        <f>SUMIF('Daily Sales'!$GC$11:$GC$376, $BB14, 'Daily Sales'!DN$11:DN$376)</f>
        <v>0</v>
      </c>
      <c r="CP14" s="13">
        <f>SUMIF('Daily Sales'!$GC$11:$GC$376, $BB14, 'Daily Sales'!DP$11:DP$376)</f>
        <v>0</v>
      </c>
      <c r="CQ14" s="13">
        <f>SUMIF('Daily Sales'!$GC$11:$GC$376, $BB14, 'Daily Sales'!DT$11:DT$376)</f>
        <v>0</v>
      </c>
      <c r="CR14" s="13">
        <f>SUMIF('Daily Sales'!$GC$11:$GC$376, $BB14, 'Daily Sales'!DV$11:DV$376)</f>
        <v>0</v>
      </c>
      <c r="CS14" s="13">
        <f>SUMIF('Daily Sales'!$GC$11:$GC$376, $BB14, 'Daily Sales'!DZ$11:DZ$376)</f>
        <v>0</v>
      </c>
      <c r="CT14" s="13">
        <f>SUMIF('Daily Sales'!$GC$11:$GC$376, $BB14, 'Daily Sales'!EB$11:EB$376)</f>
        <v>0</v>
      </c>
      <c r="CU14" s="13">
        <f>SUMIF('Daily Sales'!$GC$11:$GC$376, $BB14, 'Daily Sales'!EF$11:EF$376)</f>
        <v>0</v>
      </c>
      <c r="CV14" s="13">
        <f>SUMIF('Daily Sales'!$GC$11:$GC$376, $BB14, 'Daily Sales'!EH$11:EH$376)</f>
        <v>0</v>
      </c>
      <c r="CW14" s="13">
        <f>SUMIF('Daily Sales'!$GC$11:$GC$376, $BB14, 'Daily Sales'!EL$11:EL$376)</f>
        <v>0</v>
      </c>
      <c r="CX14" s="13">
        <f>SUMIF('Daily Sales'!$GC$11:$GC$376, $BB14, 'Daily Sales'!EN$11:EN$376)</f>
        <v>0</v>
      </c>
      <c r="CY14" s="13">
        <f>SUMIF('Daily Sales'!$GC$11:$GC$376, $BB14, 'Daily Sales'!ER$11:ER$376)</f>
        <v>0</v>
      </c>
      <c r="CZ14" s="13">
        <f>SUMIF('Daily Sales'!$GC$11:$GC$376, $BB14, 'Daily Sales'!ET$11:ET$376)</f>
        <v>0</v>
      </c>
      <c r="DA14" s="13">
        <f>SUMIF('Daily Sales'!$GC$11:$GC$376, $BB14, 'Daily Sales'!EX$11:EX$376)</f>
        <v>0</v>
      </c>
      <c r="DB14" s="13">
        <f>SUMIF('Daily Sales'!$GC$11:$GC$376, $BB14, 'Daily Sales'!EZ$11:EZ$376)</f>
        <v>0</v>
      </c>
      <c r="DC14" s="13">
        <f>SUMIF('Daily Sales'!$GC$11:$GC$376, $BB14, 'Daily Sales'!FD$11:FD$376)</f>
        <v>0</v>
      </c>
      <c r="DD14" s="13">
        <f>SUMIF('Daily Sales'!$GC$11:$GC$376, $BB14, 'Daily Sales'!FF$11:FF$376)</f>
        <v>0</v>
      </c>
      <c r="DE14" s="13">
        <f>SUMIF('Daily Sales'!$GC$11:$GC$376, $BB14, 'Daily Sales'!FJ$11:FJ$376)</f>
        <v>0</v>
      </c>
      <c r="DF14" s="13">
        <f>SUMIF('Daily Sales'!$GC$11:$GC$376, $BB14, 'Daily Sales'!FL$11:FL$376)</f>
        <v>0</v>
      </c>
      <c r="DG14" s="13">
        <f>SUMIF('Daily Sales'!$GC$11:$GC$376, $BB14, 'Daily Sales'!FP$11:FP$376)</f>
        <v>0</v>
      </c>
      <c r="DH14" s="13">
        <f>SUMIF('Daily Sales'!$GC$11:$GC$376, $BB14, 'Daily Sales'!FR$11:FR$376)</f>
        <v>0</v>
      </c>
      <c r="DI14" s="13">
        <f>SUMIF('Daily Sales'!$GC$11:$GC$376, $BB14, 'Daily Sales'!FV$11:FV$376)</f>
        <v>0</v>
      </c>
      <c r="DJ14" s="13">
        <f>SUMIF('Daily Sales'!$GC$11:$GC$376, $BB14, 'Daily Sales'!FX$11:FX$376)</f>
        <v>0</v>
      </c>
      <c r="DK14" s="59"/>
      <c r="DL14" s="124" t="str">
        <f t="shared" si="3"/>
        <v/>
      </c>
      <c r="DM14" s="106"/>
      <c r="DN14" s="106"/>
      <c r="DO14" s="106"/>
      <c r="DP14" s="106"/>
      <c r="DQ14" s="106"/>
      <c r="DR14" s="106"/>
      <c r="DS14" s="106"/>
      <c r="DT14" s="106"/>
      <c r="DU14" s="106"/>
      <c r="DV14" s="106"/>
      <c r="DW14" s="106"/>
      <c r="DX14" s="106"/>
      <c r="DY14" s="106"/>
      <c r="DZ14" s="106"/>
      <c r="EA14" s="106"/>
      <c r="EB14" s="106"/>
      <c r="EC14" s="106"/>
      <c r="ED14" s="106"/>
      <c r="EE14" s="106"/>
      <c r="EF14" s="106"/>
      <c r="EG14" s="106"/>
      <c r="EH14" s="106"/>
      <c r="EI14" s="106"/>
      <c r="EJ14" s="106"/>
      <c r="EK14" s="106"/>
      <c r="EL14" s="106"/>
      <c r="EM14" s="106"/>
      <c r="EN14" s="106"/>
      <c r="EO14" s="106"/>
      <c r="EP14" s="106"/>
      <c r="EQ14" s="106"/>
      <c r="ER14" s="106"/>
      <c r="ES14" s="106"/>
      <c r="ET14" s="106"/>
      <c r="EU14" s="106"/>
      <c r="EV14" s="106"/>
      <c r="EW14" s="106"/>
      <c r="EX14" s="106"/>
      <c r="EY14" s="106"/>
      <c r="EZ14" s="106"/>
      <c r="FA14" s="106"/>
      <c r="FB14" s="106"/>
      <c r="FC14" s="106"/>
      <c r="FD14" s="106"/>
      <c r="FE14" s="106"/>
      <c r="FF14" s="106"/>
      <c r="FG14" s="106"/>
      <c r="FH14" s="106"/>
      <c r="FI14" s="106"/>
      <c r="FJ14" s="106"/>
      <c r="FK14" s="106"/>
      <c r="FL14" s="106"/>
      <c r="FM14" s="106"/>
      <c r="FN14" s="106"/>
      <c r="FO14" s="106"/>
      <c r="FP14" s="106"/>
      <c r="FQ14" s="106"/>
      <c r="FR14" s="106"/>
      <c r="FS14" s="106"/>
      <c r="FT14" s="106"/>
      <c r="FU14" s="106"/>
      <c r="FV14" s="106"/>
      <c r="FW14" s="106"/>
      <c r="FX14" s="106"/>
      <c r="FY14" s="106"/>
      <c r="FZ14" s="106"/>
      <c r="GA14" s="106"/>
      <c r="GB14" s="106"/>
      <c r="GC14" s="106"/>
    </row>
    <row r="15" spans="1:185" x14ac:dyDescent="0.25">
      <c r="A15" s="32"/>
      <c r="B15" s="291" t="str">
        <f t="shared" si="5"/>
        <v/>
      </c>
      <c r="C15" s="292"/>
      <c r="D15" s="292"/>
      <c r="E15" s="292"/>
      <c r="F15" s="292"/>
      <c r="G15" s="292"/>
      <c r="H15" s="292"/>
      <c r="I15" s="293"/>
      <c r="J15" s="93"/>
      <c r="K15" s="279" t="str">
        <f>IF(B15="", "", IFERROR(INDEX('Daily Sales'!$D$11:$FZ$376, MATCH($B15, 'Daily Sales'!$B$11:$B$376, 0), MATCH(_xlfn.CONCAT($AA$2, $AU$4), 'Daily Sales'!$D$379:$FZ$379, 0)), ""))</f>
        <v/>
      </c>
      <c r="L15" s="280"/>
      <c r="M15" s="280"/>
      <c r="N15" s="280"/>
      <c r="O15" s="281"/>
      <c r="P15" s="279" t="str">
        <f>IFERROR(INDEX('Daily Sales'!$D$11:$FZ$376, MATCH($B15, 'Daily Sales'!$B$11:$B$376, 0), MATCH(_xlfn.CONCAT($AA$2, $AU$5), 'Daily Sales'!$D$379:$FZ$379, 0)), "")</f>
        <v/>
      </c>
      <c r="Q15" s="280"/>
      <c r="R15" s="280"/>
      <c r="S15" s="280"/>
      <c r="T15" s="280"/>
      <c r="U15" s="279" t="str">
        <f>IFERROR(INDEX('Daily Sales'!$D$11:$FZ$376, MATCH($B15, 'Daily Sales'!$B$11:$B$376, 0), MATCH(_xlfn.CONCAT($AA$2, $AU$6), 'Daily Sales'!$D$379:$FZ$379, 0)), "")</f>
        <v/>
      </c>
      <c r="V15" s="280"/>
      <c r="W15" s="280"/>
      <c r="X15" s="280"/>
      <c r="Y15" s="280"/>
      <c r="Z15" s="281"/>
      <c r="AA15" s="279" t="str">
        <f>IFERROR(INDEX('Daily Sales'!$D$11:$FZ$376, MATCH($B15, 'Daily Sales'!$B$11:$B$376, 0), MATCH(_xlfn.CONCAT($AA$2, $AU$7), 'Daily Sales'!$D$379:$FZ$379, 0)), "")</f>
        <v/>
      </c>
      <c r="AB15" s="280"/>
      <c r="AC15" s="280"/>
      <c r="AD15" s="280"/>
      <c r="AE15" s="280"/>
      <c r="AF15" s="280"/>
      <c r="AG15" s="281"/>
      <c r="AH15" s="294" t="str">
        <f>IFERROR(INDEX('Daily Sales'!$D$11:$FZ$376, MATCH($B15, 'Daily Sales'!$B$11:$B$376, 0), MATCH(_xlfn.CONCAT($AA$2, $AU$8), 'Daily Sales'!$D$379:$FZ$379, 0)), "")</f>
        <v/>
      </c>
      <c r="AI15" s="294"/>
      <c r="AJ15" s="294"/>
      <c r="AK15" s="294"/>
      <c r="AL15" s="295"/>
      <c r="AM15" s="32"/>
      <c r="AW15" s="8" t="s">
        <v>71</v>
      </c>
      <c r="AX15" s="8">
        <v>12</v>
      </c>
      <c r="AY15" s="8" t="s">
        <v>84</v>
      </c>
      <c r="BA15" s="99" t="str">
        <f t="shared" si="4"/>
        <v/>
      </c>
      <c r="BB15" s="8" t="str">
        <f t="shared" si="2"/>
        <v/>
      </c>
      <c r="BC15" s="14">
        <f>SUMIF('Daily Sales'!$GC$11:$GC$376, $BB15, 'Daily Sales'!D$11:D$376)</f>
        <v>0</v>
      </c>
      <c r="BD15" s="14">
        <f>SUMIF('Daily Sales'!$GC$11:$GC$376, $BB15, 'Daily Sales'!F$11:F$376)</f>
        <v>0</v>
      </c>
      <c r="BE15" s="14">
        <f>SUMIF('Daily Sales'!$GC$11:$GC$376, $BB15, 'Daily Sales'!J$11:J$376)</f>
        <v>0</v>
      </c>
      <c r="BF15" s="14">
        <f>SUMIF('Daily Sales'!$GC$11:$GC$376, $BB15, 'Daily Sales'!L$11:L$376)</f>
        <v>0</v>
      </c>
      <c r="BG15" s="14">
        <f>SUMIF('Daily Sales'!$GC$11:$GC$376, $BB15, 'Daily Sales'!P$11:P$376)</f>
        <v>0</v>
      </c>
      <c r="BH15" s="14">
        <f>SUMIF('Daily Sales'!$GC$11:$GC$376, $BB15, 'Daily Sales'!R$11:R$376)</f>
        <v>0</v>
      </c>
      <c r="BI15" s="14">
        <f>SUMIF('Daily Sales'!$GC$11:$GC$376, $BB15, 'Daily Sales'!V$11:V$376)</f>
        <v>0</v>
      </c>
      <c r="BJ15" s="14">
        <f>SUMIF('Daily Sales'!$GC$11:$GC$376, $BB15, 'Daily Sales'!X$11:X$376)</f>
        <v>0</v>
      </c>
      <c r="BK15" s="14">
        <f>SUMIF('Daily Sales'!$GC$11:$GC$376, $BB15, 'Daily Sales'!AB$11:AB$376)</f>
        <v>0</v>
      </c>
      <c r="BL15" s="14">
        <f>SUMIF('Daily Sales'!$GC$11:$GC$376, $BB15, 'Daily Sales'!AD$11:AD$376)</f>
        <v>0</v>
      </c>
      <c r="BM15" s="14">
        <f>SUMIF('Daily Sales'!$GC$11:$GC$376, $BB15, 'Daily Sales'!AH$11:AH$376)</f>
        <v>0</v>
      </c>
      <c r="BN15" s="14">
        <f>SUMIF('Daily Sales'!$GC$11:$GC$376, $BB15, 'Daily Sales'!AJ$11:AJ$376)</f>
        <v>0</v>
      </c>
      <c r="BO15" s="14">
        <f>SUMIF('Daily Sales'!$GC$11:$GC$376, $BB15, 'Daily Sales'!AN$11:AN$376)</f>
        <v>0</v>
      </c>
      <c r="BP15" s="14">
        <f>SUMIF('Daily Sales'!$GC$11:$GC$376, $BB15, 'Daily Sales'!AP$11:AP$376)</f>
        <v>0</v>
      </c>
      <c r="BQ15" s="14">
        <f>SUMIF('Daily Sales'!$GC$11:$GC$376, $BB15, 'Daily Sales'!AT$11:AT$376)</f>
        <v>0</v>
      </c>
      <c r="BR15" s="14">
        <f>SUMIF('Daily Sales'!$GC$11:$GC$376, $BB15, 'Daily Sales'!AV$11:AV$376)</f>
        <v>0</v>
      </c>
      <c r="BS15" s="14">
        <f>SUMIF('Daily Sales'!$GC$11:$GC$376, $BB15, 'Daily Sales'!AZ$11:AZ$376)</f>
        <v>0</v>
      </c>
      <c r="BT15" s="14">
        <f>SUMIF('Daily Sales'!$GC$11:$GC$376, $BB15, 'Daily Sales'!BB$11:BB$376)</f>
        <v>0</v>
      </c>
      <c r="BU15" s="14">
        <f>SUMIF('Daily Sales'!$GC$11:$GC$376, $BB15, 'Daily Sales'!BF$11:BF$376)</f>
        <v>0</v>
      </c>
      <c r="BV15" s="14">
        <f>SUMIF('Daily Sales'!$GC$11:$GC$376, $BB15, 'Daily Sales'!BH$11:BH$376)</f>
        <v>0</v>
      </c>
      <c r="BW15" s="14">
        <f>SUMIF('Daily Sales'!$GC$11:$GC$376, $BB15, 'Daily Sales'!BL$11:BL$376)</f>
        <v>0</v>
      </c>
      <c r="BX15" s="14">
        <f>SUMIF('Daily Sales'!$GC$11:$GC$376, $BB15, 'Daily Sales'!BN$11:BN$376)</f>
        <v>0</v>
      </c>
      <c r="BY15" s="14">
        <f>SUMIF('Daily Sales'!$GC$11:$GC$376, $BB15, 'Daily Sales'!BR$11:BR$376)</f>
        <v>0</v>
      </c>
      <c r="BZ15" s="14">
        <f>SUMIF('Daily Sales'!$GC$11:$GC$376, $BB15, 'Daily Sales'!BT$11:BT$376)</f>
        <v>0</v>
      </c>
      <c r="CA15" s="14">
        <f>SUMIF('Daily Sales'!$GC$11:$GC$376, $BB15, 'Daily Sales'!BX$11:BX$376)</f>
        <v>0</v>
      </c>
      <c r="CB15" s="14">
        <f>SUMIF('Daily Sales'!$GC$11:$GC$376, $BB15, 'Daily Sales'!BZ$11:BZ$376)</f>
        <v>0</v>
      </c>
      <c r="CC15" s="14">
        <f>SUMIF('Daily Sales'!$GC$11:$GC$376, $BB15, 'Daily Sales'!CD$11:CD$376)</f>
        <v>0</v>
      </c>
      <c r="CD15" s="14">
        <f>SUMIF('Daily Sales'!$GC$11:$GC$376, $BB15, 'Daily Sales'!CF$11:CF$376)</f>
        <v>0</v>
      </c>
      <c r="CE15" s="14">
        <f>SUMIF('Daily Sales'!$GC$11:$GC$376, $BB15, 'Daily Sales'!CJ$11:CJ$376)</f>
        <v>0</v>
      </c>
      <c r="CF15" s="14">
        <f>SUMIF('Daily Sales'!$GC$11:$GC$376, $BB15, 'Daily Sales'!CL$11:CL$376)</f>
        <v>0</v>
      </c>
      <c r="CG15" s="14">
        <f>SUMIF('Daily Sales'!$GC$11:$GC$376, $BB15, 'Daily Sales'!CP$11:CP$376)</f>
        <v>0</v>
      </c>
      <c r="CH15" s="14">
        <f>SUMIF('Daily Sales'!$GC$11:$GC$376, $BB15, 'Daily Sales'!CR$11:CR$376)</f>
        <v>0</v>
      </c>
      <c r="CI15" s="14">
        <f>SUMIF('Daily Sales'!$GC$11:$GC$376, $BB15, 'Daily Sales'!CV$11:CV$376)</f>
        <v>0</v>
      </c>
      <c r="CJ15" s="14">
        <f>SUMIF('Daily Sales'!$GC$11:$GC$376, $BB15, 'Daily Sales'!CX$11:CX$376)</f>
        <v>0</v>
      </c>
      <c r="CK15" s="14">
        <f>SUMIF('Daily Sales'!$GC$11:$GC$376, $BB15, 'Daily Sales'!DB$11:DB$376)</f>
        <v>0</v>
      </c>
      <c r="CL15" s="14">
        <f>SUMIF('Daily Sales'!$GC$11:$GC$376, $BB15, 'Daily Sales'!DD$11:DD$376)</f>
        <v>0</v>
      </c>
      <c r="CM15" s="14">
        <f>SUMIF('Daily Sales'!$GC$11:$GC$376, $BB15, 'Daily Sales'!DH$11:DH$376)</f>
        <v>0</v>
      </c>
      <c r="CN15" s="14">
        <f>SUMIF('Daily Sales'!$GC$11:$GC$376, $BB15, 'Daily Sales'!DJ$11:DJ$376)</f>
        <v>0</v>
      </c>
      <c r="CO15" s="14">
        <f>SUMIF('Daily Sales'!$GC$11:$GC$376, $BB15, 'Daily Sales'!DN$11:DN$376)</f>
        <v>0</v>
      </c>
      <c r="CP15" s="14">
        <f>SUMIF('Daily Sales'!$GC$11:$GC$376, $BB15, 'Daily Sales'!DP$11:DP$376)</f>
        <v>0</v>
      </c>
      <c r="CQ15" s="14">
        <f>SUMIF('Daily Sales'!$GC$11:$GC$376, $BB15, 'Daily Sales'!DT$11:DT$376)</f>
        <v>0</v>
      </c>
      <c r="CR15" s="14">
        <f>SUMIF('Daily Sales'!$GC$11:$GC$376, $BB15, 'Daily Sales'!DV$11:DV$376)</f>
        <v>0</v>
      </c>
      <c r="CS15" s="14">
        <f>SUMIF('Daily Sales'!$GC$11:$GC$376, $BB15, 'Daily Sales'!DZ$11:DZ$376)</f>
        <v>0</v>
      </c>
      <c r="CT15" s="14">
        <f>SUMIF('Daily Sales'!$GC$11:$GC$376, $BB15, 'Daily Sales'!EB$11:EB$376)</f>
        <v>0</v>
      </c>
      <c r="CU15" s="14">
        <f>SUMIF('Daily Sales'!$GC$11:$GC$376, $BB15, 'Daily Sales'!EF$11:EF$376)</f>
        <v>0</v>
      </c>
      <c r="CV15" s="14">
        <f>SUMIF('Daily Sales'!$GC$11:$GC$376, $BB15, 'Daily Sales'!EH$11:EH$376)</f>
        <v>0</v>
      </c>
      <c r="CW15" s="14">
        <f>SUMIF('Daily Sales'!$GC$11:$GC$376, $BB15, 'Daily Sales'!EL$11:EL$376)</f>
        <v>0</v>
      </c>
      <c r="CX15" s="14">
        <f>SUMIF('Daily Sales'!$GC$11:$GC$376, $BB15, 'Daily Sales'!EN$11:EN$376)</f>
        <v>0</v>
      </c>
      <c r="CY15" s="14">
        <f>SUMIF('Daily Sales'!$GC$11:$GC$376, $BB15, 'Daily Sales'!ER$11:ER$376)</f>
        <v>0</v>
      </c>
      <c r="CZ15" s="14">
        <f>SUMIF('Daily Sales'!$GC$11:$GC$376, $BB15, 'Daily Sales'!ET$11:ET$376)</f>
        <v>0</v>
      </c>
      <c r="DA15" s="14">
        <f>SUMIF('Daily Sales'!$GC$11:$GC$376, $BB15, 'Daily Sales'!EX$11:EX$376)</f>
        <v>0</v>
      </c>
      <c r="DB15" s="14">
        <f>SUMIF('Daily Sales'!$GC$11:$GC$376, $BB15, 'Daily Sales'!EZ$11:EZ$376)</f>
        <v>0</v>
      </c>
      <c r="DC15" s="14">
        <f>SUMIF('Daily Sales'!$GC$11:$GC$376, $BB15, 'Daily Sales'!FD$11:FD$376)</f>
        <v>0</v>
      </c>
      <c r="DD15" s="14">
        <f>SUMIF('Daily Sales'!$GC$11:$GC$376, $BB15, 'Daily Sales'!FF$11:FF$376)</f>
        <v>0</v>
      </c>
      <c r="DE15" s="14">
        <f>SUMIF('Daily Sales'!$GC$11:$GC$376, $BB15, 'Daily Sales'!FJ$11:FJ$376)</f>
        <v>0</v>
      </c>
      <c r="DF15" s="14">
        <f>SUMIF('Daily Sales'!$GC$11:$GC$376, $BB15, 'Daily Sales'!FL$11:FL$376)</f>
        <v>0</v>
      </c>
      <c r="DG15" s="14">
        <f>SUMIF('Daily Sales'!$GC$11:$GC$376, $BB15, 'Daily Sales'!FP$11:FP$376)</f>
        <v>0</v>
      </c>
      <c r="DH15" s="14">
        <f>SUMIF('Daily Sales'!$GC$11:$GC$376, $BB15, 'Daily Sales'!FR$11:FR$376)</f>
        <v>0</v>
      </c>
      <c r="DI15" s="14">
        <f>SUMIF('Daily Sales'!$GC$11:$GC$376, $BB15, 'Daily Sales'!FV$11:FV$376)</f>
        <v>0</v>
      </c>
      <c r="DJ15" s="14">
        <f>SUMIF('Daily Sales'!$GC$11:$GC$376, $BB15, 'Daily Sales'!FX$11:FX$376)</f>
        <v>0</v>
      </c>
      <c r="DK15" s="59"/>
      <c r="DL15" s="125" t="str">
        <f t="shared" si="3"/>
        <v/>
      </c>
      <c r="DM15" s="106"/>
      <c r="DN15" s="106"/>
      <c r="DO15" s="106"/>
      <c r="DP15" s="106"/>
      <c r="DQ15" s="106"/>
      <c r="DR15" s="106"/>
      <c r="DS15" s="106"/>
      <c r="DT15" s="106"/>
      <c r="DU15" s="106"/>
      <c r="DV15" s="106"/>
      <c r="DW15" s="106"/>
      <c r="DX15" s="106"/>
      <c r="DY15" s="106"/>
      <c r="DZ15" s="106"/>
      <c r="EA15" s="106"/>
      <c r="EB15" s="106"/>
      <c r="EC15" s="106"/>
      <c r="ED15" s="106"/>
      <c r="EE15" s="106"/>
      <c r="EF15" s="106"/>
      <c r="EG15" s="106"/>
      <c r="EH15" s="106"/>
      <c r="EI15" s="106"/>
      <c r="EJ15" s="106"/>
      <c r="EK15" s="106"/>
      <c r="EL15" s="106"/>
      <c r="EM15" s="106"/>
      <c r="EN15" s="106"/>
      <c r="EO15" s="106"/>
      <c r="EP15" s="106"/>
      <c r="EQ15" s="106"/>
      <c r="ER15" s="106"/>
      <c r="ES15" s="106"/>
      <c r="ET15" s="106"/>
      <c r="EU15" s="106"/>
      <c r="EV15" s="106"/>
      <c r="EW15" s="106"/>
      <c r="EX15" s="106"/>
      <c r="EY15" s="106"/>
      <c r="EZ15" s="106"/>
      <c r="FA15" s="106"/>
      <c r="FB15" s="106"/>
      <c r="FC15" s="106"/>
      <c r="FD15" s="106"/>
      <c r="FE15" s="106"/>
      <c r="FF15" s="106"/>
      <c r="FG15" s="106"/>
      <c r="FH15" s="106"/>
      <c r="FI15" s="106"/>
      <c r="FJ15" s="106"/>
      <c r="FK15" s="106"/>
      <c r="FL15" s="106"/>
      <c r="FM15" s="106"/>
      <c r="FN15" s="106"/>
      <c r="FO15" s="106"/>
      <c r="FP15" s="106"/>
      <c r="FQ15" s="106"/>
      <c r="FR15" s="106"/>
      <c r="FS15" s="106"/>
      <c r="FT15" s="106"/>
      <c r="FU15" s="106"/>
      <c r="FV15" s="106"/>
      <c r="FW15" s="106"/>
      <c r="FX15" s="106"/>
      <c r="FY15" s="106"/>
      <c r="FZ15" s="106"/>
      <c r="GA15" s="106"/>
      <c r="GB15" s="106"/>
      <c r="GC15" s="106"/>
    </row>
    <row r="16" spans="1:185" x14ac:dyDescent="0.25">
      <c r="A16" s="32"/>
      <c r="B16" s="291" t="str">
        <f t="shared" si="5"/>
        <v/>
      </c>
      <c r="C16" s="292"/>
      <c r="D16" s="292"/>
      <c r="E16" s="292"/>
      <c r="F16" s="292"/>
      <c r="G16" s="292"/>
      <c r="H16" s="292"/>
      <c r="I16" s="293"/>
      <c r="J16" s="93"/>
      <c r="K16" s="279" t="str">
        <f>IF(B16="", "", IFERROR(INDEX('Daily Sales'!$D$11:$FZ$376, MATCH($B16, 'Daily Sales'!$B$11:$B$376, 0), MATCH(_xlfn.CONCAT($AA$2, $AU$4), 'Daily Sales'!$D$379:$FZ$379, 0)), ""))</f>
        <v/>
      </c>
      <c r="L16" s="280"/>
      <c r="M16" s="280"/>
      <c r="N16" s="280"/>
      <c r="O16" s="281"/>
      <c r="P16" s="279" t="str">
        <f>IFERROR(INDEX('Daily Sales'!$D$11:$FZ$376, MATCH($B16, 'Daily Sales'!$B$11:$B$376, 0), MATCH(_xlfn.CONCAT($AA$2, $AU$5), 'Daily Sales'!$D$379:$FZ$379, 0)), "")</f>
        <v/>
      </c>
      <c r="Q16" s="280"/>
      <c r="R16" s="280"/>
      <c r="S16" s="280"/>
      <c r="T16" s="280"/>
      <c r="U16" s="279" t="str">
        <f>IFERROR(INDEX('Daily Sales'!$D$11:$FZ$376, MATCH($B16, 'Daily Sales'!$B$11:$B$376, 0), MATCH(_xlfn.CONCAT($AA$2, $AU$6), 'Daily Sales'!$D$379:$FZ$379, 0)), "")</f>
        <v/>
      </c>
      <c r="V16" s="280"/>
      <c r="W16" s="280"/>
      <c r="X16" s="280"/>
      <c r="Y16" s="280"/>
      <c r="Z16" s="281"/>
      <c r="AA16" s="279" t="str">
        <f>IFERROR(INDEX('Daily Sales'!$D$11:$FZ$376, MATCH($B16, 'Daily Sales'!$B$11:$B$376, 0), MATCH(_xlfn.CONCAT($AA$2, $AU$7), 'Daily Sales'!$D$379:$FZ$379, 0)), "")</f>
        <v/>
      </c>
      <c r="AB16" s="280"/>
      <c r="AC16" s="280"/>
      <c r="AD16" s="280"/>
      <c r="AE16" s="280"/>
      <c r="AF16" s="280"/>
      <c r="AG16" s="281"/>
      <c r="AH16" s="294" t="str">
        <f>IFERROR(INDEX('Daily Sales'!$D$11:$FZ$376, MATCH($B16, 'Daily Sales'!$B$11:$B$376, 0), MATCH(_xlfn.CONCAT($AA$2, $AU$8), 'Daily Sales'!$D$379:$FZ$379, 0)), "")</f>
        <v/>
      </c>
      <c r="AI16" s="294"/>
      <c r="AJ16" s="294"/>
      <c r="AK16" s="294"/>
      <c r="AL16" s="295"/>
      <c r="AM16" s="32"/>
      <c r="BA16" s="31"/>
    </row>
    <row r="17" spans="1:244" x14ac:dyDescent="0.25">
      <c r="A17" s="32"/>
      <c r="B17" s="291" t="str">
        <f t="shared" si="5"/>
        <v/>
      </c>
      <c r="C17" s="292"/>
      <c r="D17" s="292"/>
      <c r="E17" s="292"/>
      <c r="F17" s="292"/>
      <c r="G17" s="292"/>
      <c r="H17" s="292"/>
      <c r="I17" s="293"/>
      <c r="J17" s="93"/>
      <c r="K17" s="279" t="str">
        <f>IF(B17="", "", IFERROR(INDEX('Daily Sales'!$D$11:$FZ$376, MATCH($B17, 'Daily Sales'!$B$11:$B$376, 0), MATCH(_xlfn.CONCAT($AA$2, $AU$4), 'Daily Sales'!$D$379:$FZ$379, 0)), ""))</f>
        <v/>
      </c>
      <c r="L17" s="280"/>
      <c r="M17" s="280"/>
      <c r="N17" s="280"/>
      <c r="O17" s="281"/>
      <c r="P17" s="279" t="str">
        <f>IFERROR(INDEX('Daily Sales'!$D$11:$FZ$376, MATCH($B17, 'Daily Sales'!$B$11:$B$376, 0), MATCH(_xlfn.CONCAT($AA$2, $AU$5), 'Daily Sales'!$D$379:$FZ$379, 0)), "")</f>
        <v/>
      </c>
      <c r="Q17" s="280"/>
      <c r="R17" s="280"/>
      <c r="S17" s="280"/>
      <c r="T17" s="280"/>
      <c r="U17" s="279" t="str">
        <f>IFERROR(INDEX('Daily Sales'!$D$11:$FZ$376, MATCH($B17, 'Daily Sales'!$B$11:$B$376, 0), MATCH(_xlfn.CONCAT($AA$2, $AU$6), 'Daily Sales'!$D$379:$FZ$379, 0)), "")</f>
        <v/>
      </c>
      <c r="V17" s="280"/>
      <c r="W17" s="280"/>
      <c r="X17" s="280"/>
      <c r="Y17" s="280"/>
      <c r="Z17" s="281"/>
      <c r="AA17" s="279" t="str">
        <f>IFERROR(INDEX('Daily Sales'!$D$11:$FZ$376, MATCH($B17, 'Daily Sales'!$B$11:$B$376, 0), MATCH(_xlfn.CONCAT($AA$2, $AU$7), 'Daily Sales'!$D$379:$FZ$379, 0)), "")</f>
        <v/>
      </c>
      <c r="AB17" s="280"/>
      <c r="AC17" s="280"/>
      <c r="AD17" s="280"/>
      <c r="AE17" s="280"/>
      <c r="AF17" s="280"/>
      <c r="AG17" s="281"/>
      <c r="AH17" s="294" t="str">
        <f>IFERROR(INDEX('Daily Sales'!$D$11:$FZ$376, MATCH($B17, 'Daily Sales'!$B$11:$B$376, 0), MATCH(_xlfn.CONCAT($AA$2, $AU$8), 'Daily Sales'!$D$379:$FZ$379, 0)), "")</f>
        <v/>
      </c>
      <c r="AI17" s="294"/>
      <c r="AJ17" s="294"/>
      <c r="AK17" s="294"/>
      <c r="AL17" s="295"/>
      <c r="AM17" s="32"/>
      <c r="BA17" s="31"/>
      <c r="BB17" s="2" t="s">
        <v>52</v>
      </c>
      <c r="BC17" s="108" t="s">
        <v>12</v>
      </c>
      <c r="BD17" s="108" t="s">
        <v>48</v>
      </c>
      <c r="BE17" s="108" t="s">
        <v>12</v>
      </c>
      <c r="BF17" s="108" t="s">
        <v>48</v>
      </c>
      <c r="BG17" s="108" t="s">
        <v>12</v>
      </c>
      <c r="BH17" s="108" t="s">
        <v>48</v>
      </c>
      <c r="BI17" s="108" t="s">
        <v>12</v>
      </c>
      <c r="BJ17" s="108" t="s">
        <v>48</v>
      </c>
      <c r="BK17" s="108" t="s">
        <v>12</v>
      </c>
      <c r="BL17" s="108" t="s">
        <v>48</v>
      </c>
      <c r="BM17" s="108" t="s">
        <v>12</v>
      </c>
      <c r="BN17" s="108" t="s">
        <v>48</v>
      </c>
      <c r="BO17" s="108" t="s">
        <v>12</v>
      </c>
      <c r="BP17" s="108" t="s">
        <v>48</v>
      </c>
      <c r="BQ17" s="108" t="s">
        <v>12</v>
      </c>
      <c r="BR17" s="108" t="s">
        <v>48</v>
      </c>
      <c r="BS17" s="108" t="s">
        <v>12</v>
      </c>
      <c r="BT17" s="108" t="s">
        <v>48</v>
      </c>
      <c r="BU17" s="108" t="s">
        <v>12</v>
      </c>
      <c r="BV17" s="108" t="s">
        <v>48</v>
      </c>
      <c r="BW17" s="108" t="s">
        <v>12</v>
      </c>
      <c r="BX17" s="108" t="s">
        <v>48</v>
      </c>
      <c r="BY17" s="108" t="s">
        <v>12</v>
      </c>
      <c r="BZ17" s="108" t="s">
        <v>48</v>
      </c>
      <c r="CA17" s="108" t="s">
        <v>12</v>
      </c>
      <c r="CB17" s="108" t="s">
        <v>48</v>
      </c>
      <c r="CC17" s="108" t="s">
        <v>12</v>
      </c>
      <c r="CD17" s="108" t="s">
        <v>48</v>
      </c>
      <c r="CE17" s="108" t="s">
        <v>12</v>
      </c>
      <c r="CF17" s="108" t="s">
        <v>48</v>
      </c>
      <c r="CG17" s="108" t="s">
        <v>12</v>
      </c>
      <c r="CH17" s="108" t="s">
        <v>48</v>
      </c>
      <c r="CI17" s="108" t="s">
        <v>12</v>
      </c>
      <c r="CJ17" s="108" t="s">
        <v>48</v>
      </c>
      <c r="CK17" s="108" t="s">
        <v>12</v>
      </c>
      <c r="CL17" s="108" t="s">
        <v>48</v>
      </c>
      <c r="CM17" s="108" t="s">
        <v>12</v>
      </c>
      <c r="CN17" s="108" t="s">
        <v>48</v>
      </c>
      <c r="CO17" s="108" t="s">
        <v>12</v>
      </c>
      <c r="CP17" s="108" t="s">
        <v>48</v>
      </c>
      <c r="CQ17" s="108" t="s">
        <v>12</v>
      </c>
      <c r="CR17" s="108" t="s">
        <v>48</v>
      </c>
      <c r="CS17" s="108" t="s">
        <v>12</v>
      </c>
      <c r="CT17" s="108" t="s">
        <v>48</v>
      </c>
      <c r="CU17" s="108" t="s">
        <v>12</v>
      </c>
      <c r="CV17" s="108" t="s">
        <v>48</v>
      </c>
      <c r="CW17" s="108" t="s">
        <v>12</v>
      </c>
      <c r="CX17" s="108" t="s">
        <v>48</v>
      </c>
      <c r="CY17" s="108" t="s">
        <v>12</v>
      </c>
      <c r="CZ17" s="108" t="s">
        <v>48</v>
      </c>
      <c r="DA17" s="108" t="s">
        <v>12</v>
      </c>
      <c r="DB17" s="108" t="s">
        <v>48</v>
      </c>
      <c r="DC17" s="108" t="s">
        <v>12</v>
      </c>
      <c r="DD17" s="108" t="s">
        <v>48</v>
      </c>
      <c r="DE17" s="108" t="s">
        <v>12</v>
      </c>
      <c r="DF17" s="108" t="s">
        <v>48</v>
      </c>
      <c r="DG17" s="108" t="s">
        <v>12</v>
      </c>
      <c r="DH17" s="108" t="s">
        <v>48</v>
      </c>
      <c r="DI17" s="108" t="s">
        <v>12</v>
      </c>
      <c r="DJ17" s="108" t="s">
        <v>48</v>
      </c>
    </row>
    <row r="18" spans="1:244" x14ac:dyDescent="0.25">
      <c r="A18" s="32"/>
      <c r="B18" s="291" t="str">
        <f t="shared" si="5"/>
        <v/>
      </c>
      <c r="C18" s="292"/>
      <c r="D18" s="292"/>
      <c r="E18" s="292"/>
      <c r="F18" s="292"/>
      <c r="G18" s="292"/>
      <c r="H18" s="292"/>
      <c r="I18" s="293"/>
      <c r="J18" s="93"/>
      <c r="K18" s="279" t="str">
        <f>IF(B18="", "", IFERROR(INDEX('Daily Sales'!$D$11:$FZ$376, MATCH($B18, 'Daily Sales'!$B$11:$B$376, 0), MATCH(_xlfn.CONCAT($AA$2, $AU$4), 'Daily Sales'!$D$379:$FZ$379, 0)), ""))</f>
        <v/>
      </c>
      <c r="L18" s="280"/>
      <c r="M18" s="280"/>
      <c r="N18" s="280"/>
      <c r="O18" s="281"/>
      <c r="P18" s="279" t="str">
        <f>IFERROR(INDEX('Daily Sales'!$D$11:$FZ$376, MATCH($B18, 'Daily Sales'!$B$11:$B$376, 0), MATCH(_xlfn.CONCAT($AA$2, $AU$5), 'Daily Sales'!$D$379:$FZ$379, 0)), "")</f>
        <v/>
      </c>
      <c r="Q18" s="280"/>
      <c r="R18" s="280"/>
      <c r="S18" s="280"/>
      <c r="T18" s="280"/>
      <c r="U18" s="279" t="str">
        <f>IFERROR(INDEX('Daily Sales'!$D$11:$FZ$376, MATCH($B18, 'Daily Sales'!$B$11:$B$376, 0), MATCH(_xlfn.CONCAT($AA$2, $AU$6), 'Daily Sales'!$D$379:$FZ$379, 0)), "")</f>
        <v/>
      </c>
      <c r="V18" s="280"/>
      <c r="W18" s="280"/>
      <c r="X18" s="280"/>
      <c r="Y18" s="280"/>
      <c r="Z18" s="281"/>
      <c r="AA18" s="279" t="str">
        <f>IFERROR(INDEX('Daily Sales'!$D$11:$FZ$376, MATCH($B18, 'Daily Sales'!$B$11:$B$376, 0), MATCH(_xlfn.CONCAT($AA$2, $AU$7), 'Daily Sales'!$D$379:$FZ$379, 0)), "")</f>
        <v/>
      </c>
      <c r="AB18" s="280"/>
      <c r="AC18" s="280"/>
      <c r="AD18" s="280"/>
      <c r="AE18" s="280"/>
      <c r="AF18" s="280"/>
      <c r="AG18" s="281"/>
      <c r="AH18" s="294" t="str">
        <f>IFERROR(INDEX('Daily Sales'!$D$11:$FZ$376, MATCH($B18, 'Daily Sales'!$B$11:$B$376, 0), MATCH(_xlfn.CONCAT($AA$2, $AU$8), 'Daily Sales'!$D$379:$FZ$379, 0)), "")</f>
        <v/>
      </c>
      <c r="AI18" s="294"/>
      <c r="AJ18" s="294"/>
      <c r="AK18" s="294"/>
      <c r="AL18" s="295"/>
      <c r="AM18" s="32"/>
      <c r="BA18" s="104" t="s">
        <v>102</v>
      </c>
    </row>
    <row r="19" spans="1:244" x14ac:dyDescent="0.25">
      <c r="A19" s="32"/>
      <c r="B19" s="291" t="str">
        <f t="shared" si="5"/>
        <v/>
      </c>
      <c r="C19" s="292"/>
      <c r="D19" s="292"/>
      <c r="E19" s="292"/>
      <c r="F19" s="292"/>
      <c r="G19" s="292"/>
      <c r="H19" s="292"/>
      <c r="I19" s="293"/>
      <c r="J19" s="93"/>
      <c r="K19" s="279" t="str">
        <f>IF(B19="", "", IFERROR(INDEX('Daily Sales'!$D$11:$FZ$376, MATCH($B19, 'Daily Sales'!$B$11:$B$376, 0), MATCH(_xlfn.CONCAT($AA$2, $AU$4), 'Daily Sales'!$D$379:$FZ$379, 0)), ""))</f>
        <v/>
      </c>
      <c r="L19" s="280"/>
      <c r="M19" s="280"/>
      <c r="N19" s="280"/>
      <c r="O19" s="281"/>
      <c r="P19" s="279" t="str">
        <f>IFERROR(INDEX('Daily Sales'!$D$11:$FZ$376, MATCH($B19, 'Daily Sales'!$B$11:$B$376, 0), MATCH(_xlfn.CONCAT($AA$2, $AU$5), 'Daily Sales'!$D$379:$FZ$379, 0)), "")</f>
        <v/>
      </c>
      <c r="Q19" s="280"/>
      <c r="R19" s="280"/>
      <c r="S19" s="280"/>
      <c r="T19" s="280"/>
      <c r="U19" s="279" t="str">
        <f>IFERROR(INDEX('Daily Sales'!$D$11:$FZ$376, MATCH($B19, 'Daily Sales'!$B$11:$B$376, 0), MATCH(_xlfn.CONCAT($AA$2, $AU$6), 'Daily Sales'!$D$379:$FZ$379, 0)), "")</f>
        <v/>
      </c>
      <c r="V19" s="280"/>
      <c r="W19" s="280"/>
      <c r="X19" s="280"/>
      <c r="Y19" s="280"/>
      <c r="Z19" s="281"/>
      <c r="AA19" s="279" t="str">
        <f>IFERROR(INDEX('Daily Sales'!$D$11:$FZ$376, MATCH($B19, 'Daily Sales'!$B$11:$B$376, 0), MATCH(_xlfn.CONCAT($AA$2, $AU$7), 'Daily Sales'!$D$379:$FZ$379, 0)), "")</f>
        <v/>
      </c>
      <c r="AB19" s="280"/>
      <c r="AC19" s="280"/>
      <c r="AD19" s="280"/>
      <c r="AE19" s="280"/>
      <c r="AF19" s="280"/>
      <c r="AG19" s="281"/>
      <c r="AH19" s="294" t="str">
        <f>IFERROR(INDEX('Daily Sales'!$D$11:$FZ$376, MATCH($B19, 'Daily Sales'!$B$11:$B$376, 0), MATCH(_xlfn.CONCAT($AA$2, $AU$8), 'Daily Sales'!$D$379:$FZ$379, 0)), "")</f>
        <v/>
      </c>
      <c r="AI19" s="294"/>
      <c r="AJ19" s="294"/>
      <c r="AK19" s="294"/>
      <c r="AL19" s="295"/>
      <c r="AM19" s="32"/>
      <c r="BA19" s="30"/>
      <c r="BB19" s="2" t="s">
        <v>52</v>
      </c>
      <c r="BC19" s="90" t="str">
        <f>IF('Personnel Details'!$B$11="", "", 'Personnel Details'!$B$11)</f>
        <v/>
      </c>
      <c r="BD19" s="92" t="str">
        <f>IF('Personnel Details'!$B$11="", "", 'Personnel Details'!$B$11)</f>
        <v/>
      </c>
      <c r="BE19" s="90" t="str">
        <f>IF('Personnel Details'!$B$12="", "", 'Personnel Details'!$B$12)</f>
        <v/>
      </c>
      <c r="BF19" s="92" t="str">
        <f>IF('Personnel Details'!$B$12="", "", 'Personnel Details'!$B$12)</f>
        <v/>
      </c>
      <c r="BG19" s="90" t="str">
        <f>IF('Personnel Details'!$B$13="", "", 'Personnel Details'!$B$13)</f>
        <v/>
      </c>
      <c r="BH19" s="92" t="str">
        <f>IF('Personnel Details'!$B$13="", "", 'Personnel Details'!$B$13)</f>
        <v/>
      </c>
      <c r="BI19" s="90" t="str">
        <f>IF('Personnel Details'!$B$14="", "", 'Personnel Details'!$B$14)</f>
        <v/>
      </c>
      <c r="BJ19" s="91" t="str">
        <f>IF('Personnel Details'!$B$14="", "", 'Personnel Details'!$B$14)</f>
        <v/>
      </c>
      <c r="BK19" s="90" t="str">
        <f>IF('Personnel Details'!$B$15="", "", 'Personnel Details'!$B$15)</f>
        <v/>
      </c>
      <c r="BL19" s="92" t="str">
        <f>IF('Personnel Details'!$B$15="", "", 'Personnel Details'!$B$15)</f>
        <v/>
      </c>
      <c r="BM19" s="90" t="str">
        <f>IF('Personnel Details'!$B$16="", "", 'Personnel Details'!$B$16)</f>
        <v/>
      </c>
      <c r="BN19" s="92" t="str">
        <f>IF('Personnel Details'!$B$16="", "", 'Personnel Details'!$B$16)</f>
        <v/>
      </c>
      <c r="BO19" s="90" t="str">
        <f>IF('Personnel Details'!$B$17="", "", 'Personnel Details'!$B$17)</f>
        <v/>
      </c>
      <c r="BP19" s="92" t="str">
        <f>IF('Personnel Details'!$B$17="", "", 'Personnel Details'!$B$17)</f>
        <v/>
      </c>
      <c r="BQ19" s="90" t="str">
        <f>IF('Personnel Details'!$B$18="", "", 'Personnel Details'!$B$18)</f>
        <v/>
      </c>
      <c r="BR19" s="92" t="str">
        <f>IF('Personnel Details'!$B$18="", "", 'Personnel Details'!$B$18)</f>
        <v/>
      </c>
      <c r="BS19" s="90" t="str">
        <f>IF('Personnel Details'!$B$19="", "", 'Personnel Details'!$B$19)</f>
        <v/>
      </c>
      <c r="BT19" s="92" t="str">
        <f>IF('Personnel Details'!$B$19="", "", 'Personnel Details'!$B$19)</f>
        <v/>
      </c>
      <c r="BU19" s="90" t="str">
        <f>IF('Personnel Details'!$B$20="", "", 'Personnel Details'!$B$20)</f>
        <v/>
      </c>
      <c r="BV19" s="92" t="str">
        <f>IF('Personnel Details'!$B$20="", "", 'Personnel Details'!$B$20)</f>
        <v/>
      </c>
      <c r="BW19" s="90" t="str">
        <f>IF('Personnel Details'!$B$21="", "", 'Personnel Details'!$B$21)</f>
        <v/>
      </c>
      <c r="BX19" s="92" t="str">
        <f>IF('Personnel Details'!$B$21="", "", 'Personnel Details'!$B$21)</f>
        <v/>
      </c>
      <c r="BY19" s="90" t="str">
        <f>IF('Personnel Details'!$B$22="", "", 'Personnel Details'!$B$22)</f>
        <v/>
      </c>
      <c r="BZ19" s="92" t="str">
        <f>IF('Personnel Details'!$B$22="", "", 'Personnel Details'!$B$22)</f>
        <v/>
      </c>
      <c r="CA19" s="90" t="str">
        <f>IF('Personnel Details'!$B$23="", "", 'Personnel Details'!$B$23)</f>
        <v/>
      </c>
      <c r="CB19" s="92" t="str">
        <f>IF('Personnel Details'!$B$23="", "", 'Personnel Details'!$B$23)</f>
        <v/>
      </c>
      <c r="CC19" s="90" t="str">
        <f>IF('Personnel Details'!$B$24="", "", 'Personnel Details'!$B$24)</f>
        <v/>
      </c>
      <c r="CD19" s="92" t="str">
        <f>IF('Personnel Details'!$B$24="", "", 'Personnel Details'!$B$24)</f>
        <v/>
      </c>
      <c r="CE19" s="90" t="str">
        <f>IF('Personnel Details'!$B$25="", "", 'Personnel Details'!$B$25)</f>
        <v/>
      </c>
      <c r="CF19" s="92" t="str">
        <f>IF('Personnel Details'!$B$25="", "", 'Personnel Details'!$B$25)</f>
        <v/>
      </c>
      <c r="CG19" s="90" t="str">
        <f>IF('Personnel Details'!$B$26="", "", 'Personnel Details'!$B$26)</f>
        <v/>
      </c>
      <c r="CH19" s="92" t="str">
        <f>IF('Personnel Details'!$B$26="", "", 'Personnel Details'!$B$26)</f>
        <v/>
      </c>
      <c r="CI19" s="90" t="str">
        <f>IF('Personnel Details'!$B$27="", "", 'Personnel Details'!$B$27)</f>
        <v/>
      </c>
      <c r="CJ19" s="92" t="str">
        <f>IF('Personnel Details'!$B$27="", "", 'Personnel Details'!$B$27)</f>
        <v/>
      </c>
      <c r="CK19" s="90" t="str">
        <f>IF('Personnel Details'!$B$28="", "", 'Personnel Details'!$B$28)</f>
        <v/>
      </c>
      <c r="CL19" s="92" t="str">
        <f>IF('Personnel Details'!$B$28="", "", 'Personnel Details'!$B$28)</f>
        <v/>
      </c>
      <c r="CM19" s="90" t="str">
        <f>IF('Personnel Details'!$B$29="", "", 'Personnel Details'!$B$29)</f>
        <v/>
      </c>
      <c r="CN19" s="92" t="str">
        <f>IF('Personnel Details'!$B$29="", "", 'Personnel Details'!$B$29)</f>
        <v/>
      </c>
      <c r="CO19" s="90" t="str">
        <f>IF('Personnel Details'!$B$30="", "", 'Personnel Details'!$B$30)</f>
        <v/>
      </c>
      <c r="CP19" s="92" t="str">
        <f>IF('Personnel Details'!$B$30="", "", 'Personnel Details'!$B$30)</f>
        <v/>
      </c>
      <c r="CQ19" s="90" t="str">
        <f>IF('Personnel Details'!$B$31="", "", 'Personnel Details'!$B$31)</f>
        <v/>
      </c>
      <c r="CR19" s="92" t="str">
        <f>IF('Personnel Details'!$B$31="", "", 'Personnel Details'!$B$31)</f>
        <v/>
      </c>
      <c r="CS19" s="90" t="str">
        <f>IF('Personnel Details'!$B$32="", "", 'Personnel Details'!$B$32)</f>
        <v/>
      </c>
      <c r="CT19" s="92" t="str">
        <f>IF('Personnel Details'!$B$32="", "", 'Personnel Details'!$B$32)</f>
        <v/>
      </c>
      <c r="CU19" s="90" t="str">
        <f>IF('Personnel Details'!$B$33="", "", 'Personnel Details'!$B$33)</f>
        <v/>
      </c>
      <c r="CV19" s="92" t="str">
        <f>IF('Personnel Details'!$B$33="", "", 'Personnel Details'!$B$33)</f>
        <v/>
      </c>
      <c r="CW19" s="90" t="str">
        <f>IF('Personnel Details'!$B$34="", "", 'Personnel Details'!$B$34)</f>
        <v/>
      </c>
      <c r="CX19" s="92" t="str">
        <f>IF('Personnel Details'!$B$34="", "", 'Personnel Details'!$B$34)</f>
        <v/>
      </c>
      <c r="CY19" s="90" t="str">
        <f>IF('Personnel Details'!$B$35="", "", 'Personnel Details'!$B$35)</f>
        <v/>
      </c>
      <c r="CZ19" s="92" t="str">
        <f>IF('Personnel Details'!$B$35="", "", 'Personnel Details'!$B$35)</f>
        <v/>
      </c>
      <c r="DA19" s="90" t="str">
        <f>IF('Personnel Details'!$B$36="", "", 'Personnel Details'!$B$36)</f>
        <v/>
      </c>
      <c r="DB19" s="92" t="str">
        <f>IF('Personnel Details'!$B$36="", "", 'Personnel Details'!$B$36)</f>
        <v/>
      </c>
      <c r="DC19" s="90" t="str">
        <f>IF('Personnel Details'!$B$37="", "", 'Personnel Details'!$B$37)</f>
        <v/>
      </c>
      <c r="DD19" s="92" t="str">
        <f>IF('Personnel Details'!$B$37="", "", 'Personnel Details'!$B$37)</f>
        <v/>
      </c>
      <c r="DE19" s="90" t="str">
        <f>IF('Personnel Details'!$B$38="", "", 'Personnel Details'!$B$38)</f>
        <v/>
      </c>
      <c r="DF19" s="92" t="str">
        <f>IF('Personnel Details'!$B$38="", "", 'Personnel Details'!$B$38)</f>
        <v/>
      </c>
      <c r="DG19" s="90" t="str">
        <f>IF('Personnel Details'!$B$39="", "", 'Personnel Details'!$B$39)</f>
        <v/>
      </c>
      <c r="DH19" s="92" t="str">
        <f>IF('Personnel Details'!$B$39="", "", 'Personnel Details'!$B$39)</f>
        <v/>
      </c>
      <c r="DI19" s="90" t="str">
        <f>IF('Personnel Details'!$B$40="", "", 'Personnel Details'!$B$40)</f>
        <v/>
      </c>
      <c r="DJ19" s="92" t="str">
        <f>IF('Personnel Details'!$B$40="", "", 'Personnel Details'!$B$40)</f>
        <v/>
      </c>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GD19" s="105"/>
      <c r="GE19" s="105"/>
      <c r="GF19" s="105"/>
      <c r="GG19" s="105"/>
      <c r="GH19" s="105"/>
      <c r="GI19" s="105"/>
      <c r="GJ19" s="105"/>
      <c r="GK19" s="105"/>
      <c r="GL19" s="105"/>
      <c r="GM19" s="105"/>
      <c r="GN19" s="105"/>
      <c r="GO19" s="105"/>
      <c r="GP19" s="105"/>
      <c r="GQ19" s="105"/>
      <c r="GR19" s="105"/>
      <c r="GS19" s="105"/>
      <c r="GT19" s="105"/>
      <c r="GU19" s="105"/>
      <c r="GV19" s="105"/>
      <c r="GW19" s="105"/>
      <c r="GX19" s="105"/>
      <c r="GY19" s="105"/>
      <c r="GZ19" s="105"/>
      <c r="HA19" s="105"/>
      <c r="HB19" s="105"/>
      <c r="HC19" s="105"/>
      <c r="HD19" s="105"/>
      <c r="HE19" s="105"/>
      <c r="HF19" s="105"/>
      <c r="HG19" s="105"/>
      <c r="HH19" s="105"/>
      <c r="HI19" s="105"/>
      <c r="HJ19" s="105"/>
      <c r="HK19" s="105"/>
      <c r="HL19" s="105"/>
      <c r="HM19" s="105"/>
      <c r="HN19" s="105"/>
      <c r="HO19" s="105"/>
      <c r="HP19" s="105"/>
      <c r="HQ19" s="105"/>
      <c r="HR19" s="105"/>
      <c r="HS19" s="105"/>
      <c r="HT19" s="105"/>
      <c r="HU19" s="105"/>
      <c r="HV19" s="105"/>
      <c r="HW19" s="105"/>
      <c r="HX19" s="105"/>
      <c r="HY19" s="105"/>
      <c r="HZ19" s="105"/>
      <c r="IA19" s="105"/>
      <c r="IB19" s="105"/>
      <c r="IC19" s="105"/>
      <c r="ID19" s="105"/>
      <c r="IE19" s="105"/>
      <c r="IF19" s="105"/>
      <c r="IG19" s="105"/>
      <c r="IH19" s="105"/>
      <c r="II19" s="105"/>
      <c r="IJ19" s="105"/>
    </row>
    <row r="20" spans="1:244" x14ac:dyDescent="0.25">
      <c r="A20" s="32"/>
      <c r="B20" s="291" t="str">
        <f t="shared" si="5"/>
        <v/>
      </c>
      <c r="C20" s="292"/>
      <c r="D20" s="292"/>
      <c r="E20" s="292"/>
      <c r="F20" s="292"/>
      <c r="G20" s="292"/>
      <c r="H20" s="292"/>
      <c r="I20" s="293"/>
      <c r="J20" s="93"/>
      <c r="K20" s="279" t="str">
        <f>IF(B20="", "", IFERROR(INDEX('Daily Sales'!$D$11:$FZ$376, MATCH($B20, 'Daily Sales'!$B$11:$B$376, 0), MATCH(_xlfn.CONCAT($AA$2, $AU$4), 'Daily Sales'!$D$379:$FZ$379, 0)), ""))</f>
        <v/>
      </c>
      <c r="L20" s="280"/>
      <c r="M20" s="280"/>
      <c r="N20" s="280"/>
      <c r="O20" s="281"/>
      <c r="P20" s="279" t="str">
        <f>IFERROR(INDEX('Daily Sales'!$D$11:$FZ$376, MATCH($B20, 'Daily Sales'!$B$11:$B$376, 0), MATCH(_xlfn.CONCAT($AA$2, $AU$5), 'Daily Sales'!$D$379:$FZ$379, 0)), "")</f>
        <v/>
      </c>
      <c r="Q20" s="280"/>
      <c r="R20" s="280"/>
      <c r="S20" s="280"/>
      <c r="T20" s="280"/>
      <c r="U20" s="279" t="str">
        <f>IFERROR(INDEX('Daily Sales'!$D$11:$FZ$376, MATCH($B20, 'Daily Sales'!$B$11:$B$376, 0), MATCH(_xlfn.CONCAT($AA$2, $AU$6), 'Daily Sales'!$D$379:$FZ$379, 0)), "")</f>
        <v/>
      </c>
      <c r="V20" s="280"/>
      <c r="W20" s="280"/>
      <c r="X20" s="280"/>
      <c r="Y20" s="280"/>
      <c r="Z20" s="281"/>
      <c r="AA20" s="279" t="str">
        <f>IFERROR(INDEX('Daily Sales'!$D$11:$FZ$376, MATCH($B20, 'Daily Sales'!$B$11:$B$376, 0), MATCH(_xlfn.CONCAT($AA$2, $AU$7), 'Daily Sales'!$D$379:$FZ$379, 0)), "")</f>
        <v/>
      </c>
      <c r="AB20" s="280"/>
      <c r="AC20" s="280"/>
      <c r="AD20" s="280"/>
      <c r="AE20" s="280"/>
      <c r="AF20" s="280"/>
      <c r="AG20" s="281"/>
      <c r="AH20" s="294" t="str">
        <f>IFERROR(INDEX('Daily Sales'!$D$11:$FZ$376, MATCH($B20, 'Daily Sales'!$B$11:$B$376, 0), MATCH(_xlfn.CONCAT($AA$2, $AU$8), 'Daily Sales'!$D$379:$FZ$379, 0)), "")</f>
        <v/>
      </c>
      <c r="AI20" s="294"/>
      <c r="AJ20" s="294"/>
      <c r="AK20" s="294"/>
      <c r="AL20" s="295"/>
      <c r="AM20" s="32"/>
      <c r="BA20" s="6" t="str">
        <f>IF('Personnel Details'!B11="", "", 'Personnel Details'!B11)</f>
        <v/>
      </c>
    </row>
    <row r="21" spans="1:244" x14ac:dyDescent="0.25">
      <c r="A21" s="32"/>
      <c r="B21" s="291" t="str">
        <f t="shared" si="5"/>
        <v/>
      </c>
      <c r="C21" s="292"/>
      <c r="D21" s="292"/>
      <c r="E21" s="292"/>
      <c r="F21" s="292"/>
      <c r="G21" s="292"/>
      <c r="H21" s="292"/>
      <c r="I21" s="293"/>
      <c r="J21" s="93"/>
      <c r="K21" s="279" t="str">
        <f>IF(B21="", "", IFERROR(INDEX('Daily Sales'!$D$11:$FZ$376, MATCH($B21, 'Daily Sales'!$B$11:$B$376, 0), MATCH(_xlfn.CONCAT($AA$2, $AU$4), 'Daily Sales'!$D$379:$FZ$379, 0)), ""))</f>
        <v/>
      </c>
      <c r="L21" s="280"/>
      <c r="M21" s="280"/>
      <c r="N21" s="280"/>
      <c r="O21" s="281"/>
      <c r="P21" s="279" t="str">
        <f>IFERROR(INDEX('Daily Sales'!$D$11:$FZ$376, MATCH($B21, 'Daily Sales'!$B$11:$B$376, 0), MATCH(_xlfn.CONCAT($AA$2, $AU$5), 'Daily Sales'!$D$379:$FZ$379, 0)), "")</f>
        <v/>
      </c>
      <c r="Q21" s="280"/>
      <c r="R21" s="280"/>
      <c r="S21" s="280"/>
      <c r="T21" s="280"/>
      <c r="U21" s="279" t="str">
        <f>IFERROR(INDEX('Daily Sales'!$D$11:$FZ$376, MATCH($B21, 'Daily Sales'!$B$11:$B$376, 0), MATCH(_xlfn.CONCAT($AA$2, $AU$6), 'Daily Sales'!$D$379:$FZ$379, 0)), "")</f>
        <v/>
      </c>
      <c r="V21" s="280"/>
      <c r="W21" s="280"/>
      <c r="X21" s="280"/>
      <c r="Y21" s="280"/>
      <c r="Z21" s="281"/>
      <c r="AA21" s="279" t="str">
        <f>IFERROR(INDEX('Daily Sales'!$D$11:$FZ$376, MATCH($B21, 'Daily Sales'!$B$11:$B$376, 0), MATCH(_xlfn.CONCAT($AA$2, $AU$7), 'Daily Sales'!$D$379:$FZ$379, 0)), "")</f>
        <v/>
      </c>
      <c r="AB21" s="280"/>
      <c r="AC21" s="280"/>
      <c r="AD21" s="280"/>
      <c r="AE21" s="280"/>
      <c r="AF21" s="280"/>
      <c r="AG21" s="281"/>
      <c r="AH21" s="294" t="str">
        <f>IFERROR(INDEX('Daily Sales'!$D$11:$FZ$376, MATCH($B21, 'Daily Sales'!$B$11:$B$376, 0), MATCH(_xlfn.CONCAT($AA$2, $AU$8), 'Daily Sales'!$D$379:$FZ$379, 0)), "")</f>
        <v/>
      </c>
      <c r="AI21" s="294"/>
      <c r="AJ21" s="294"/>
      <c r="AK21" s="294"/>
      <c r="AL21" s="295"/>
      <c r="AM21" s="32"/>
      <c r="BA21" s="7" t="str">
        <f>IF('Personnel Details'!B12="", "", 'Personnel Details'!B12)</f>
        <v/>
      </c>
    </row>
    <row r="22" spans="1:244" x14ac:dyDescent="0.25">
      <c r="A22" s="32"/>
      <c r="B22" s="291" t="str">
        <f t="shared" si="5"/>
        <v/>
      </c>
      <c r="C22" s="292"/>
      <c r="D22" s="292"/>
      <c r="E22" s="292"/>
      <c r="F22" s="292"/>
      <c r="G22" s="292"/>
      <c r="H22" s="292"/>
      <c r="I22" s="293"/>
      <c r="J22" s="93"/>
      <c r="K22" s="279" t="str">
        <f>IF(B22="", "", IFERROR(INDEX('Daily Sales'!$D$11:$FZ$376, MATCH($B22, 'Daily Sales'!$B$11:$B$376, 0), MATCH(_xlfn.CONCAT($AA$2, $AU$4), 'Daily Sales'!$D$379:$FZ$379, 0)), ""))</f>
        <v/>
      </c>
      <c r="L22" s="280"/>
      <c r="M22" s="280"/>
      <c r="N22" s="280"/>
      <c r="O22" s="281"/>
      <c r="P22" s="279" t="str">
        <f>IFERROR(INDEX('Daily Sales'!$D$11:$FZ$376, MATCH($B22, 'Daily Sales'!$B$11:$B$376, 0), MATCH(_xlfn.CONCAT($AA$2, $AU$5), 'Daily Sales'!$D$379:$FZ$379, 0)), "")</f>
        <v/>
      </c>
      <c r="Q22" s="280"/>
      <c r="R22" s="280"/>
      <c r="S22" s="280"/>
      <c r="T22" s="280"/>
      <c r="U22" s="279" t="str">
        <f>IFERROR(INDEX('Daily Sales'!$D$11:$FZ$376, MATCH($B22, 'Daily Sales'!$B$11:$B$376, 0), MATCH(_xlfn.CONCAT($AA$2, $AU$6), 'Daily Sales'!$D$379:$FZ$379, 0)), "")</f>
        <v/>
      </c>
      <c r="V22" s="280"/>
      <c r="W22" s="280"/>
      <c r="X22" s="280"/>
      <c r="Y22" s="280"/>
      <c r="Z22" s="281"/>
      <c r="AA22" s="279" t="str">
        <f>IFERROR(INDEX('Daily Sales'!$D$11:$FZ$376, MATCH($B22, 'Daily Sales'!$B$11:$B$376, 0), MATCH(_xlfn.CONCAT($AA$2, $AU$7), 'Daily Sales'!$D$379:$FZ$379, 0)), "")</f>
        <v/>
      </c>
      <c r="AB22" s="280"/>
      <c r="AC22" s="280"/>
      <c r="AD22" s="280"/>
      <c r="AE22" s="280"/>
      <c r="AF22" s="280"/>
      <c r="AG22" s="281"/>
      <c r="AH22" s="294" t="str">
        <f>IFERROR(INDEX('Daily Sales'!$D$11:$FZ$376, MATCH($B22, 'Daily Sales'!$B$11:$B$376, 0), MATCH(_xlfn.CONCAT($AA$2, $AU$8), 'Daily Sales'!$D$379:$FZ$379, 0)), "")</f>
        <v/>
      </c>
      <c r="AI22" s="294"/>
      <c r="AJ22" s="294"/>
      <c r="AK22" s="294"/>
      <c r="AL22" s="295"/>
      <c r="AM22" s="32"/>
      <c r="BA22" s="7" t="str">
        <f>IF('Personnel Details'!B13="", "", 'Personnel Details'!B13)</f>
        <v/>
      </c>
      <c r="BC22" s="2"/>
    </row>
    <row r="23" spans="1:244" x14ac:dyDescent="0.25">
      <c r="A23" s="32"/>
      <c r="B23" s="291" t="str">
        <f t="shared" si="5"/>
        <v/>
      </c>
      <c r="C23" s="292"/>
      <c r="D23" s="292"/>
      <c r="E23" s="292"/>
      <c r="F23" s="292"/>
      <c r="G23" s="292"/>
      <c r="H23" s="292"/>
      <c r="I23" s="293"/>
      <c r="J23" s="93"/>
      <c r="K23" s="279" t="str">
        <f>IF(B23="", "", IFERROR(INDEX('Daily Sales'!$D$11:$FZ$376, MATCH($B23, 'Daily Sales'!$B$11:$B$376, 0), MATCH(_xlfn.CONCAT($AA$2, $AU$4), 'Daily Sales'!$D$379:$FZ$379, 0)), ""))</f>
        <v/>
      </c>
      <c r="L23" s="280"/>
      <c r="M23" s="280"/>
      <c r="N23" s="280"/>
      <c r="O23" s="281"/>
      <c r="P23" s="279" t="str">
        <f>IFERROR(INDEX('Daily Sales'!$D$11:$FZ$376, MATCH($B23, 'Daily Sales'!$B$11:$B$376, 0), MATCH(_xlfn.CONCAT($AA$2, $AU$5), 'Daily Sales'!$D$379:$FZ$379, 0)), "")</f>
        <v/>
      </c>
      <c r="Q23" s="280"/>
      <c r="R23" s="280"/>
      <c r="S23" s="280"/>
      <c r="T23" s="280"/>
      <c r="U23" s="279" t="str">
        <f>IFERROR(INDEX('Daily Sales'!$D$11:$FZ$376, MATCH($B23, 'Daily Sales'!$B$11:$B$376, 0), MATCH(_xlfn.CONCAT($AA$2, $AU$6), 'Daily Sales'!$D$379:$FZ$379, 0)), "")</f>
        <v/>
      </c>
      <c r="V23" s="280"/>
      <c r="W23" s="280"/>
      <c r="X23" s="280"/>
      <c r="Y23" s="280"/>
      <c r="Z23" s="281"/>
      <c r="AA23" s="279" t="str">
        <f>IFERROR(INDEX('Daily Sales'!$D$11:$FZ$376, MATCH($B23, 'Daily Sales'!$B$11:$B$376, 0), MATCH(_xlfn.CONCAT($AA$2, $AU$7), 'Daily Sales'!$D$379:$FZ$379, 0)), "")</f>
        <v/>
      </c>
      <c r="AB23" s="280"/>
      <c r="AC23" s="280"/>
      <c r="AD23" s="280"/>
      <c r="AE23" s="280"/>
      <c r="AF23" s="280"/>
      <c r="AG23" s="281"/>
      <c r="AH23" s="294" t="str">
        <f>IFERROR(INDEX('Daily Sales'!$D$11:$FZ$376, MATCH($B23, 'Daily Sales'!$B$11:$B$376, 0), MATCH(_xlfn.CONCAT($AA$2, $AU$8), 'Daily Sales'!$D$379:$FZ$379, 0)), "")</f>
        <v/>
      </c>
      <c r="AI23" s="294"/>
      <c r="AJ23" s="294"/>
      <c r="AK23" s="294"/>
      <c r="AL23" s="295"/>
      <c r="AM23" s="32"/>
      <c r="BA23" s="7" t="str">
        <f>IF('Personnel Details'!B14="", "", 'Personnel Details'!B14)</f>
        <v/>
      </c>
      <c r="BC23" s="2"/>
    </row>
    <row r="24" spans="1:244" x14ac:dyDescent="0.25">
      <c r="A24" s="32"/>
      <c r="B24" s="291" t="str">
        <f t="shared" si="5"/>
        <v/>
      </c>
      <c r="C24" s="292"/>
      <c r="D24" s="292"/>
      <c r="E24" s="292"/>
      <c r="F24" s="292"/>
      <c r="G24" s="292"/>
      <c r="H24" s="292"/>
      <c r="I24" s="293"/>
      <c r="J24" s="93"/>
      <c r="K24" s="279" t="str">
        <f>IF(B24="", "", IFERROR(INDEX('Daily Sales'!$D$11:$FZ$376, MATCH($B24, 'Daily Sales'!$B$11:$B$376, 0), MATCH(_xlfn.CONCAT($AA$2, $AU$4), 'Daily Sales'!$D$379:$FZ$379, 0)), ""))</f>
        <v/>
      </c>
      <c r="L24" s="280"/>
      <c r="M24" s="280"/>
      <c r="N24" s="280"/>
      <c r="O24" s="281"/>
      <c r="P24" s="279" t="str">
        <f>IFERROR(INDEX('Daily Sales'!$D$11:$FZ$376, MATCH($B24, 'Daily Sales'!$B$11:$B$376, 0), MATCH(_xlfn.CONCAT($AA$2, $AU$5), 'Daily Sales'!$D$379:$FZ$379, 0)), "")</f>
        <v/>
      </c>
      <c r="Q24" s="280"/>
      <c r="R24" s="280"/>
      <c r="S24" s="280"/>
      <c r="T24" s="280"/>
      <c r="U24" s="279" t="str">
        <f>IFERROR(INDEX('Daily Sales'!$D$11:$FZ$376, MATCH($B24, 'Daily Sales'!$B$11:$B$376, 0), MATCH(_xlfn.CONCAT($AA$2, $AU$6), 'Daily Sales'!$D$379:$FZ$379, 0)), "")</f>
        <v/>
      </c>
      <c r="V24" s="280"/>
      <c r="W24" s="280"/>
      <c r="X24" s="280"/>
      <c r="Y24" s="280"/>
      <c r="Z24" s="281"/>
      <c r="AA24" s="279" t="str">
        <f>IFERROR(INDEX('Daily Sales'!$D$11:$FZ$376, MATCH($B24, 'Daily Sales'!$B$11:$B$376, 0), MATCH(_xlfn.CONCAT($AA$2, $AU$7), 'Daily Sales'!$D$379:$FZ$379, 0)), "")</f>
        <v/>
      </c>
      <c r="AB24" s="280"/>
      <c r="AC24" s="280"/>
      <c r="AD24" s="280"/>
      <c r="AE24" s="280"/>
      <c r="AF24" s="280"/>
      <c r="AG24" s="281"/>
      <c r="AH24" s="294" t="str">
        <f>IFERROR(INDEX('Daily Sales'!$D$11:$FZ$376, MATCH($B24, 'Daily Sales'!$B$11:$B$376, 0), MATCH(_xlfn.CONCAT($AA$2, $AU$8), 'Daily Sales'!$D$379:$FZ$379, 0)), "")</f>
        <v/>
      </c>
      <c r="AI24" s="294"/>
      <c r="AJ24" s="294"/>
      <c r="AK24" s="294"/>
      <c r="AL24" s="295"/>
      <c r="AM24" s="32"/>
      <c r="BA24" s="7" t="str">
        <f>IF('Personnel Details'!B15="", "", 'Personnel Details'!B15)</f>
        <v/>
      </c>
      <c r="BC24" s="2"/>
    </row>
    <row r="25" spans="1:244" x14ac:dyDescent="0.25">
      <c r="A25" s="32"/>
      <c r="B25" s="291" t="str">
        <f t="shared" si="5"/>
        <v/>
      </c>
      <c r="C25" s="292"/>
      <c r="D25" s="292"/>
      <c r="E25" s="292"/>
      <c r="F25" s="292"/>
      <c r="G25" s="292"/>
      <c r="H25" s="292"/>
      <c r="I25" s="293"/>
      <c r="J25" s="93"/>
      <c r="K25" s="279" t="str">
        <f>IF(B25="", "", IFERROR(INDEX('Daily Sales'!$D$11:$FZ$376, MATCH($B25, 'Daily Sales'!$B$11:$B$376, 0), MATCH(_xlfn.CONCAT($AA$2, $AU$4), 'Daily Sales'!$D$379:$FZ$379, 0)), ""))</f>
        <v/>
      </c>
      <c r="L25" s="280"/>
      <c r="M25" s="280"/>
      <c r="N25" s="280"/>
      <c r="O25" s="281"/>
      <c r="P25" s="279" t="str">
        <f>IFERROR(INDEX('Daily Sales'!$D$11:$FZ$376, MATCH($B25, 'Daily Sales'!$B$11:$B$376, 0), MATCH(_xlfn.CONCAT($AA$2, $AU$5), 'Daily Sales'!$D$379:$FZ$379, 0)), "")</f>
        <v/>
      </c>
      <c r="Q25" s="280"/>
      <c r="R25" s="280"/>
      <c r="S25" s="280"/>
      <c r="T25" s="280"/>
      <c r="U25" s="279" t="str">
        <f>IFERROR(INDEX('Daily Sales'!$D$11:$FZ$376, MATCH($B25, 'Daily Sales'!$B$11:$B$376, 0), MATCH(_xlfn.CONCAT($AA$2, $AU$6), 'Daily Sales'!$D$379:$FZ$379, 0)), "")</f>
        <v/>
      </c>
      <c r="V25" s="280"/>
      <c r="W25" s="280"/>
      <c r="X25" s="280"/>
      <c r="Y25" s="280"/>
      <c r="Z25" s="281"/>
      <c r="AA25" s="279" t="str">
        <f>IFERROR(INDEX('Daily Sales'!$D$11:$FZ$376, MATCH($B25, 'Daily Sales'!$B$11:$B$376, 0), MATCH(_xlfn.CONCAT($AA$2, $AU$7), 'Daily Sales'!$D$379:$FZ$379, 0)), "")</f>
        <v/>
      </c>
      <c r="AB25" s="280"/>
      <c r="AC25" s="280"/>
      <c r="AD25" s="280"/>
      <c r="AE25" s="280"/>
      <c r="AF25" s="280"/>
      <c r="AG25" s="281"/>
      <c r="AH25" s="294" t="str">
        <f>IFERROR(INDEX('Daily Sales'!$D$11:$FZ$376, MATCH($B25, 'Daily Sales'!$B$11:$B$376, 0), MATCH(_xlfn.CONCAT($AA$2, $AU$8), 'Daily Sales'!$D$379:$FZ$379, 0)), "")</f>
        <v/>
      </c>
      <c r="AI25" s="294"/>
      <c r="AJ25" s="294"/>
      <c r="AK25" s="294"/>
      <c r="AL25" s="295"/>
      <c r="AM25" s="32"/>
      <c r="BA25" s="7" t="str">
        <f>IF('Personnel Details'!B16="", "", 'Personnel Details'!B16)</f>
        <v/>
      </c>
      <c r="BC25" s="2"/>
    </row>
    <row r="26" spans="1:244" x14ac:dyDescent="0.25">
      <c r="A26" s="32"/>
      <c r="B26" s="291" t="str">
        <f t="shared" si="5"/>
        <v/>
      </c>
      <c r="C26" s="292"/>
      <c r="D26" s="292"/>
      <c r="E26" s="292"/>
      <c r="F26" s="292"/>
      <c r="G26" s="292"/>
      <c r="H26" s="292"/>
      <c r="I26" s="293"/>
      <c r="J26" s="93"/>
      <c r="K26" s="279" t="str">
        <f>IF(B26="", "", IFERROR(INDEX('Daily Sales'!$D$11:$FZ$376, MATCH($B26, 'Daily Sales'!$B$11:$B$376, 0), MATCH(_xlfn.CONCAT($AA$2, $AU$4), 'Daily Sales'!$D$379:$FZ$379, 0)), ""))</f>
        <v/>
      </c>
      <c r="L26" s="280"/>
      <c r="M26" s="280"/>
      <c r="N26" s="280"/>
      <c r="O26" s="281"/>
      <c r="P26" s="279" t="str">
        <f>IFERROR(INDEX('Daily Sales'!$D$11:$FZ$376, MATCH($B26, 'Daily Sales'!$B$11:$B$376, 0), MATCH(_xlfn.CONCAT($AA$2, $AU$5), 'Daily Sales'!$D$379:$FZ$379, 0)), "")</f>
        <v/>
      </c>
      <c r="Q26" s="280"/>
      <c r="R26" s="280"/>
      <c r="S26" s="280"/>
      <c r="T26" s="280"/>
      <c r="U26" s="279" t="str">
        <f>IFERROR(INDEX('Daily Sales'!$D$11:$FZ$376, MATCH($B26, 'Daily Sales'!$B$11:$B$376, 0), MATCH(_xlfn.CONCAT($AA$2, $AU$6), 'Daily Sales'!$D$379:$FZ$379, 0)), "")</f>
        <v/>
      </c>
      <c r="V26" s="280"/>
      <c r="W26" s="280"/>
      <c r="X26" s="280"/>
      <c r="Y26" s="280"/>
      <c r="Z26" s="281"/>
      <c r="AA26" s="279" t="str">
        <f>IFERROR(INDEX('Daily Sales'!$D$11:$FZ$376, MATCH($B26, 'Daily Sales'!$B$11:$B$376, 0), MATCH(_xlfn.CONCAT($AA$2, $AU$7), 'Daily Sales'!$D$379:$FZ$379, 0)), "")</f>
        <v/>
      </c>
      <c r="AB26" s="280"/>
      <c r="AC26" s="280"/>
      <c r="AD26" s="280"/>
      <c r="AE26" s="280"/>
      <c r="AF26" s="280"/>
      <c r="AG26" s="281"/>
      <c r="AH26" s="294" t="str">
        <f>IFERROR(INDEX('Daily Sales'!$D$11:$FZ$376, MATCH($B26, 'Daily Sales'!$B$11:$B$376, 0), MATCH(_xlfn.CONCAT($AA$2, $AU$8), 'Daily Sales'!$D$379:$FZ$379, 0)), "")</f>
        <v/>
      </c>
      <c r="AI26" s="294"/>
      <c r="AJ26" s="294"/>
      <c r="AK26" s="294"/>
      <c r="AL26" s="295"/>
      <c r="AM26" s="32"/>
      <c r="BA26" s="7" t="str">
        <f>IF('Personnel Details'!B17="", "", 'Personnel Details'!B17)</f>
        <v/>
      </c>
      <c r="BC26" s="2"/>
    </row>
    <row r="27" spans="1:244" x14ac:dyDescent="0.25">
      <c r="A27" s="32"/>
      <c r="B27" s="291" t="str">
        <f t="shared" si="5"/>
        <v/>
      </c>
      <c r="C27" s="292"/>
      <c r="D27" s="292"/>
      <c r="E27" s="292"/>
      <c r="F27" s="292"/>
      <c r="G27" s="292"/>
      <c r="H27" s="292"/>
      <c r="I27" s="293"/>
      <c r="J27" s="93"/>
      <c r="K27" s="279" t="str">
        <f>IF(B27="", "", IFERROR(INDEX('Daily Sales'!$D$11:$FZ$376, MATCH($B27, 'Daily Sales'!$B$11:$B$376, 0), MATCH(_xlfn.CONCAT($AA$2, $AU$4), 'Daily Sales'!$D$379:$FZ$379, 0)), ""))</f>
        <v/>
      </c>
      <c r="L27" s="280"/>
      <c r="M27" s="280"/>
      <c r="N27" s="280"/>
      <c r="O27" s="281"/>
      <c r="P27" s="279" t="str">
        <f>IFERROR(INDEX('Daily Sales'!$D$11:$FZ$376, MATCH($B27, 'Daily Sales'!$B$11:$B$376, 0), MATCH(_xlfn.CONCAT($AA$2, $AU$5), 'Daily Sales'!$D$379:$FZ$379, 0)), "")</f>
        <v/>
      </c>
      <c r="Q27" s="280"/>
      <c r="R27" s="280"/>
      <c r="S27" s="280"/>
      <c r="T27" s="280"/>
      <c r="U27" s="279" t="str">
        <f>IFERROR(INDEX('Daily Sales'!$D$11:$FZ$376, MATCH($B27, 'Daily Sales'!$B$11:$B$376, 0), MATCH(_xlfn.CONCAT($AA$2, $AU$6), 'Daily Sales'!$D$379:$FZ$379, 0)), "")</f>
        <v/>
      </c>
      <c r="V27" s="280"/>
      <c r="W27" s="280"/>
      <c r="X27" s="280"/>
      <c r="Y27" s="280"/>
      <c r="Z27" s="281"/>
      <c r="AA27" s="279" t="str">
        <f>IFERROR(INDEX('Daily Sales'!$D$11:$FZ$376, MATCH($B27, 'Daily Sales'!$B$11:$B$376, 0), MATCH(_xlfn.CONCAT($AA$2, $AU$7), 'Daily Sales'!$D$379:$FZ$379, 0)), "")</f>
        <v/>
      </c>
      <c r="AB27" s="280"/>
      <c r="AC27" s="280"/>
      <c r="AD27" s="280"/>
      <c r="AE27" s="280"/>
      <c r="AF27" s="280"/>
      <c r="AG27" s="281"/>
      <c r="AH27" s="294" t="str">
        <f>IFERROR(INDEX('Daily Sales'!$D$11:$FZ$376, MATCH($B27, 'Daily Sales'!$B$11:$B$376, 0), MATCH(_xlfn.CONCAT($AA$2, $AU$8), 'Daily Sales'!$D$379:$FZ$379, 0)), "")</f>
        <v/>
      </c>
      <c r="AI27" s="294"/>
      <c r="AJ27" s="294"/>
      <c r="AK27" s="294"/>
      <c r="AL27" s="295"/>
      <c r="AM27" s="32"/>
      <c r="BA27" s="7" t="str">
        <f>IF('Personnel Details'!B18="", "", 'Personnel Details'!B18)</f>
        <v/>
      </c>
      <c r="BC27" s="2"/>
    </row>
    <row r="28" spans="1:244" x14ac:dyDescent="0.25">
      <c r="A28" s="32"/>
      <c r="B28" s="291" t="str">
        <f t="shared" si="5"/>
        <v/>
      </c>
      <c r="C28" s="292"/>
      <c r="D28" s="292"/>
      <c r="E28" s="292"/>
      <c r="F28" s="292"/>
      <c r="G28" s="292"/>
      <c r="H28" s="292"/>
      <c r="I28" s="293"/>
      <c r="J28" s="93"/>
      <c r="K28" s="279" t="str">
        <f>IF(B28="", "", IFERROR(INDEX('Daily Sales'!$D$11:$FZ$376, MATCH($B28, 'Daily Sales'!$B$11:$B$376, 0), MATCH(_xlfn.CONCAT($AA$2, $AU$4), 'Daily Sales'!$D$379:$FZ$379, 0)), ""))</f>
        <v/>
      </c>
      <c r="L28" s="280"/>
      <c r="M28" s="280"/>
      <c r="N28" s="280"/>
      <c r="O28" s="281"/>
      <c r="P28" s="279" t="str">
        <f>IFERROR(INDEX('Daily Sales'!$D$11:$FZ$376, MATCH($B28, 'Daily Sales'!$B$11:$B$376, 0), MATCH(_xlfn.CONCAT($AA$2, $AU$5), 'Daily Sales'!$D$379:$FZ$379, 0)), "")</f>
        <v/>
      </c>
      <c r="Q28" s="280"/>
      <c r="R28" s="280"/>
      <c r="S28" s="280"/>
      <c r="T28" s="280"/>
      <c r="U28" s="279" t="str">
        <f>IFERROR(INDEX('Daily Sales'!$D$11:$FZ$376, MATCH($B28, 'Daily Sales'!$B$11:$B$376, 0), MATCH(_xlfn.CONCAT($AA$2, $AU$6), 'Daily Sales'!$D$379:$FZ$379, 0)), "")</f>
        <v/>
      </c>
      <c r="V28" s="280"/>
      <c r="W28" s="280"/>
      <c r="X28" s="280"/>
      <c r="Y28" s="280"/>
      <c r="Z28" s="281"/>
      <c r="AA28" s="279" t="str">
        <f>IFERROR(INDEX('Daily Sales'!$D$11:$FZ$376, MATCH($B28, 'Daily Sales'!$B$11:$B$376, 0), MATCH(_xlfn.CONCAT($AA$2, $AU$7), 'Daily Sales'!$D$379:$FZ$379, 0)), "")</f>
        <v/>
      </c>
      <c r="AB28" s="280"/>
      <c r="AC28" s="280"/>
      <c r="AD28" s="280"/>
      <c r="AE28" s="280"/>
      <c r="AF28" s="280"/>
      <c r="AG28" s="281"/>
      <c r="AH28" s="294" t="str">
        <f>IFERROR(INDEX('Daily Sales'!$D$11:$FZ$376, MATCH($B28, 'Daily Sales'!$B$11:$B$376, 0), MATCH(_xlfn.CONCAT($AA$2, $AU$8), 'Daily Sales'!$D$379:$FZ$379, 0)), "")</f>
        <v/>
      </c>
      <c r="AI28" s="294"/>
      <c r="AJ28" s="294"/>
      <c r="AK28" s="294"/>
      <c r="AL28" s="295"/>
      <c r="AM28" s="32"/>
      <c r="BA28" s="7" t="str">
        <f>IF('Personnel Details'!B19="", "", 'Personnel Details'!B19)</f>
        <v/>
      </c>
      <c r="BC28" s="2"/>
    </row>
    <row r="29" spans="1:244" x14ac:dyDescent="0.25">
      <c r="A29" s="32"/>
      <c r="B29" s="291" t="str">
        <f t="shared" si="5"/>
        <v/>
      </c>
      <c r="C29" s="292"/>
      <c r="D29" s="292"/>
      <c r="E29" s="292"/>
      <c r="F29" s="292"/>
      <c r="G29" s="292"/>
      <c r="H29" s="292"/>
      <c r="I29" s="293"/>
      <c r="J29" s="93"/>
      <c r="K29" s="279" t="str">
        <f>IF(B29="", "", IFERROR(INDEX('Daily Sales'!$D$11:$FZ$376, MATCH($B29, 'Daily Sales'!$B$11:$B$376, 0), MATCH(_xlfn.CONCAT($AA$2, $AU$4), 'Daily Sales'!$D$379:$FZ$379, 0)), ""))</f>
        <v/>
      </c>
      <c r="L29" s="280"/>
      <c r="M29" s="280"/>
      <c r="N29" s="280"/>
      <c r="O29" s="281"/>
      <c r="P29" s="279" t="str">
        <f>IFERROR(INDEX('Daily Sales'!$D$11:$FZ$376, MATCH($B29, 'Daily Sales'!$B$11:$B$376, 0), MATCH(_xlfn.CONCAT($AA$2, $AU$5), 'Daily Sales'!$D$379:$FZ$379, 0)), "")</f>
        <v/>
      </c>
      <c r="Q29" s="280"/>
      <c r="R29" s="280"/>
      <c r="S29" s="280"/>
      <c r="T29" s="280"/>
      <c r="U29" s="279" t="str">
        <f>IFERROR(INDEX('Daily Sales'!$D$11:$FZ$376, MATCH($B29, 'Daily Sales'!$B$11:$B$376, 0), MATCH(_xlfn.CONCAT($AA$2, $AU$6), 'Daily Sales'!$D$379:$FZ$379, 0)), "")</f>
        <v/>
      </c>
      <c r="V29" s="280"/>
      <c r="W29" s="280"/>
      <c r="X29" s="280"/>
      <c r="Y29" s="280"/>
      <c r="Z29" s="281"/>
      <c r="AA29" s="279" t="str">
        <f>IFERROR(INDEX('Daily Sales'!$D$11:$FZ$376, MATCH($B29, 'Daily Sales'!$B$11:$B$376, 0), MATCH(_xlfn.CONCAT($AA$2, $AU$7), 'Daily Sales'!$D$379:$FZ$379, 0)), "")</f>
        <v/>
      </c>
      <c r="AB29" s="280"/>
      <c r="AC29" s="280"/>
      <c r="AD29" s="280"/>
      <c r="AE29" s="280"/>
      <c r="AF29" s="280"/>
      <c r="AG29" s="281"/>
      <c r="AH29" s="294" t="str">
        <f>IFERROR(INDEX('Daily Sales'!$D$11:$FZ$376, MATCH($B29, 'Daily Sales'!$B$11:$B$376, 0), MATCH(_xlfn.CONCAT($AA$2, $AU$8), 'Daily Sales'!$D$379:$FZ$379, 0)), "")</f>
        <v/>
      </c>
      <c r="AI29" s="294"/>
      <c r="AJ29" s="294"/>
      <c r="AK29" s="294"/>
      <c r="AL29" s="295"/>
      <c r="AM29" s="32"/>
      <c r="BA29" s="7" t="str">
        <f>IF('Personnel Details'!B20="", "", 'Personnel Details'!B20)</f>
        <v/>
      </c>
      <c r="BC29" s="2"/>
    </row>
    <row r="30" spans="1:244" x14ac:dyDescent="0.25">
      <c r="A30" s="32"/>
      <c r="B30" s="291" t="str">
        <f t="shared" si="5"/>
        <v/>
      </c>
      <c r="C30" s="292"/>
      <c r="D30" s="292"/>
      <c r="E30" s="292"/>
      <c r="F30" s="292"/>
      <c r="G30" s="292"/>
      <c r="H30" s="292"/>
      <c r="I30" s="293"/>
      <c r="J30" s="93"/>
      <c r="K30" s="279" t="str">
        <f>IF(B30="", "", IFERROR(INDEX('Daily Sales'!$D$11:$FZ$376, MATCH($B30, 'Daily Sales'!$B$11:$B$376, 0), MATCH(_xlfn.CONCAT($AA$2, $AU$4), 'Daily Sales'!$D$379:$FZ$379, 0)), ""))</f>
        <v/>
      </c>
      <c r="L30" s="280"/>
      <c r="M30" s="280"/>
      <c r="N30" s="280"/>
      <c r="O30" s="281"/>
      <c r="P30" s="279" t="str">
        <f>IFERROR(INDEX('Daily Sales'!$D$11:$FZ$376, MATCH($B30, 'Daily Sales'!$B$11:$B$376, 0), MATCH(_xlfn.CONCAT($AA$2, $AU$5), 'Daily Sales'!$D$379:$FZ$379, 0)), "")</f>
        <v/>
      </c>
      <c r="Q30" s="280"/>
      <c r="R30" s="280"/>
      <c r="S30" s="280"/>
      <c r="T30" s="280"/>
      <c r="U30" s="279" t="str">
        <f>IFERROR(INDEX('Daily Sales'!$D$11:$FZ$376, MATCH($B30, 'Daily Sales'!$B$11:$B$376, 0), MATCH(_xlfn.CONCAT($AA$2, $AU$6), 'Daily Sales'!$D$379:$FZ$379, 0)), "")</f>
        <v/>
      </c>
      <c r="V30" s="280"/>
      <c r="W30" s="280"/>
      <c r="X30" s="280"/>
      <c r="Y30" s="280"/>
      <c r="Z30" s="281"/>
      <c r="AA30" s="279" t="str">
        <f>IFERROR(INDEX('Daily Sales'!$D$11:$FZ$376, MATCH($B30, 'Daily Sales'!$B$11:$B$376, 0), MATCH(_xlfn.CONCAT($AA$2, $AU$7), 'Daily Sales'!$D$379:$FZ$379, 0)), "")</f>
        <v/>
      </c>
      <c r="AB30" s="280"/>
      <c r="AC30" s="280"/>
      <c r="AD30" s="280"/>
      <c r="AE30" s="280"/>
      <c r="AF30" s="280"/>
      <c r="AG30" s="281"/>
      <c r="AH30" s="294" t="str">
        <f>IFERROR(INDEX('Daily Sales'!$D$11:$FZ$376, MATCH($B30, 'Daily Sales'!$B$11:$B$376, 0), MATCH(_xlfn.CONCAT($AA$2, $AU$8), 'Daily Sales'!$D$379:$FZ$379, 0)), "")</f>
        <v/>
      </c>
      <c r="AI30" s="294"/>
      <c r="AJ30" s="294"/>
      <c r="AK30" s="294"/>
      <c r="AL30" s="295"/>
      <c r="AM30" s="32"/>
      <c r="BA30" s="7" t="str">
        <f>IF('Personnel Details'!B21="", "", 'Personnel Details'!B21)</f>
        <v/>
      </c>
      <c r="BC30" s="2"/>
    </row>
    <row r="31" spans="1:244" x14ac:dyDescent="0.25">
      <c r="A31" s="32"/>
      <c r="B31" s="291" t="str">
        <f t="shared" si="5"/>
        <v/>
      </c>
      <c r="C31" s="292"/>
      <c r="D31" s="292"/>
      <c r="E31" s="292"/>
      <c r="F31" s="292"/>
      <c r="G31" s="292"/>
      <c r="H31" s="292"/>
      <c r="I31" s="293"/>
      <c r="J31" s="93"/>
      <c r="K31" s="279" t="str">
        <f>IF(B31="", "", IFERROR(INDEX('Daily Sales'!$D$11:$FZ$376, MATCH($B31, 'Daily Sales'!$B$11:$B$376, 0), MATCH(_xlfn.CONCAT($AA$2, $AU$4), 'Daily Sales'!$D$379:$FZ$379, 0)), ""))</f>
        <v/>
      </c>
      <c r="L31" s="280"/>
      <c r="M31" s="280"/>
      <c r="N31" s="280"/>
      <c r="O31" s="281"/>
      <c r="P31" s="279" t="str">
        <f>IFERROR(INDEX('Daily Sales'!$D$11:$FZ$376, MATCH($B31, 'Daily Sales'!$B$11:$B$376, 0), MATCH(_xlfn.CONCAT($AA$2, $AU$5), 'Daily Sales'!$D$379:$FZ$379, 0)), "")</f>
        <v/>
      </c>
      <c r="Q31" s="280"/>
      <c r="R31" s="280"/>
      <c r="S31" s="280"/>
      <c r="T31" s="280"/>
      <c r="U31" s="279" t="str">
        <f>IFERROR(INDEX('Daily Sales'!$D$11:$FZ$376, MATCH($B31, 'Daily Sales'!$B$11:$B$376, 0), MATCH(_xlfn.CONCAT($AA$2, $AU$6), 'Daily Sales'!$D$379:$FZ$379, 0)), "")</f>
        <v/>
      </c>
      <c r="V31" s="280"/>
      <c r="W31" s="280"/>
      <c r="X31" s="280"/>
      <c r="Y31" s="280"/>
      <c r="Z31" s="281"/>
      <c r="AA31" s="279" t="str">
        <f>IFERROR(INDEX('Daily Sales'!$D$11:$FZ$376, MATCH($B31, 'Daily Sales'!$B$11:$B$376, 0), MATCH(_xlfn.CONCAT($AA$2, $AU$7), 'Daily Sales'!$D$379:$FZ$379, 0)), "")</f>
        <v/>
      </c>
      <c r="AB31" s="280"/>
      <c r="AC31" s="280"/>
      <c r="AD31" s="280"/>
      <c r="AE31" s="280"/>
      <c r="AF31" s="280"/>
      <c r="AG31" s="281"/>
      <c r="AH31" s="294" t="str">
        <f>IFERROR(INDEX('Daily Sales'!$D$11:$FZ$376, MATCH($B31, 'Daily Sales'!$B$11:$B$376, 0), MATCH(_xlfn.CONCAT($AA$2, $AU$8), 'Daily Sales'!$D$379:$FZ$379, 0)), "")</f>
        <v/>
      </c>
      <c r="AI31" s="294"/>
      <c r="AJ31" s="294"/>
      <c r="AK31" s="294"/>
      <c r="AL31" s="295"/>
      <c r="AM31" s="32"/>
      <c r="BA31" s="7" t="str">
        <f>IF('Personnel Details'!B22="", "", 'Personnel Details'!B22)</f>
        <v/>
      </c>
      <c r="BC31" s="2"/>
    </row>
    <row r="32" spans="1:244" x14ac:dyDescent="0.25">
      <c r="A32" s="32"/>
      <c r="B32" s="291" t="str">
        <f t="shared" si="5"/>
        <v/>
      </c>
      <c r="C32" s="292"/>
      <c r="D32" s="292"/>
      <c r="E32" s="292"/>
      <c r="F32" s="292"/>
      <c r="G32" s="292"/>
      <c r="H32" s="292"/>
      <c r="I32" s="293"/>
      <c r="J32" s="93"/>
      <c r="K32" s="279" t="str">
        <f>IF(B32="", "", IFERROR(INDEX('Daily Sales'!$D$11:$FZ$376, MATCH($B32, 'Daily Sales'!$B$11:$B$376, 0), MATCH(_xlfn.CONCAT($AA$2, $AU$4), 'Daily Sales'!$D$379:$FZ$379, 0)), ""))</f>
        <v/>
      </c>
      <c r="L32" s="280"/>
      <c r="M32" s="280"/>
      <c r="N32" s="280"/>
      <c r="O32" s="281"/>
      <c r="P32" s="279" t="str">
        <f>IFERROR(INDEX('Daily Sales'!$D$11:$FZ$376, MATCH($B32, 'Daily Sales'!$B$11:$B$376, 0), MATCH(_xlfn.CONCAT($AA$2, $AU$5), 'Daily Sales'!$D$379:$FZ$379, 0)), "")</f>
        <v/>
      </c>
      <c r="Q32" s="280"/>
      <c r="R32" s="280"/>
      <c r="S32" s="280"/>
      <c r="T32" s="280"/>
      <c r="U32" s="279" t="str">
        <f>IFERROR(INDEX('Daily Sales'!$D$11:$FZ$376, MATCH($B32, 'Daily Sales'!$B$11:$B$376, 0), MATCH(_xlfn.CONCAT($AA$2, $AU$6), 'Daily Sales'!$D$379:$FZ$379, 0)), "")</f>
        <v/>
      </c>
      <c r="V32" s="280"/>
      <c r="W32" s="280"/>
      <c r="X32" s="280"/>
      <c r="Y32" s="280"/>
      <c r="Z32" s="281"/>
      <c r="AA32" s="279" t="str">
        <f>IFERROR(INDEX('Daily Sales'!$D$11:$FZ$376, MATCH($B32, 'Daily Sales'!$B$11:$B$376, 0), MATCH(_xlfn.CONCAT($AA$2, $AU$7), 'Daily Sales'!$D$379:$FZ$379, 0)), "")</f>
        <v/>
      </c>
      <c r="AB32" s="280"/>
      <c r="AC32" s="280"/>
      <c r="AD32" s="280"/>
      <c r="AE32" s="280"/>
      <c r="AF32" s="280"/>
      <c r="AG32" s="281"/>
      <c r="AH32" s="294" t="str">
        <f>IFERROR(INDEX('Daily Sales'!$D$11:$FZ$376, MATCH($B32, 'Daily Sales'!$B$11:$B$376, 0), MATCH(_xlfn.CONCAT($AA$2, $AU$8), 'Daily Sales'!$D$379:$FZ$379, 0)), "")</f>
        <v/>
      </c>
      <c r="AI32" s="294"/>
      <c r="AJ32" s="294"/>
      <c r="AK32" s="294"/>
      <c r="AL32" s="295"/>
      <c r="AM32" s="32"/>
      <c r="BA32" s="7" t="str">
        <f>IF('Personnel Details'!B23="", "", 'Personnel Details'!B23)</f>
        <v/>
      </c>
      <c r="BC32" s="2"/>
    </row>
    <row r="33" spans="1:55" x14ac:dyDescent="0.25">
      <c r="A33" s="32"/>
      <c r="B33" s="291" t="str">
        <f t="shared" si="5"/>
        <v/>
      </c>
      <c r="C33" s="292"/>
      <c r="D33" s="292"/>
      <c r="E33" s="292"/>
      <c r="F33" s="292"/>
      <c r="G33" s="292"/>
      <c r="H33" s="292"/>
      <c r="I33" s="293"/>
      <c r="J33" s="93"/>
      <c r="K33" s="279" t="str">
        <f>IF(B33="", "", IFERROR(INDEX('Daily Sales'!$D$11:$FZ$376, MATCH($B33, 'Daily Sales'!$B$11:$B$376, 0), MATCH(_xlfn.CONCAT($AA$2, $AU$4), 'Daily Sales'!$D$379:$FZ$379, 0)), ""))</f>
        <v/>
      </c>
      <c r="L33" s="280"/>
      <c r="M33" s="280"/>
      <c r="N33" s="280"/>
      <c r="O33" s="281"/>
      <c r="P33" s="279" t="str">
        <f>IFERROR(INDEX('Daily Sales'!$D$11:$FZ$376, MATCH($B33, 'Daily Sales'!$B$11:$B$376, 0), MATCH(_xlfn.CONCAT($AA$2, $AU$5), 'Daily Sales'!$D$379:$FZ$379, 0)), "")</f>
        <v/>
      </c>
      <c r="Q33" s="280"/>
      <c r="R33" s="280"/>
      <c r="S33" s="280"/>
      <c r="T33" s="280"/>
      <c r="U33" s="279" t="str">
        <f>IFERROR(INDEX('Daily Sales'!$D$11:$FZ$376, MATCH($B33, 'Daily Sales'!$B$11:$B$376, 0), MATCH(_xlfn.CONCAT($AA$2, $AU$6), 'Daily Sales'!$D$379:$FZ$379, 0)), "")</f>
        <v/>
      </c>
      <c r="V33" s="280"/>
      <c r="W33" s="280"/>
      <c r="X33" s="280"/>
      <c r="Y33" s="280"/>
      <c r="Z33" s="281"/>
      <c r="AA33" s="279" t="str">
        <f>IFERROR(INDEX('Daily Sales'!$D$11:$FZ$376, MATCH($B33, 'Daily Sales'!$B$11:$B$376, 0), MATCH(_xlfn.CONCAT($AA$2, $AU$7), 'Daily Sales'!$D$379:$FZ$379, 0)), "")</f>
        <v/>
      </c>
      <c r="AB33" s="280"/>
      <c r="AC33" s="280"/>
      <c r="AD33" s="280"/>
      <c r="AE33" s="280"/>
      <c r="AF33" s="280"/>
      <c r="AG33" s="281"/>
      <c r="AH33" s="294" t="str">
        <f>IFERROR(INDEX('Daily Sales'!$D$11:$FZ$376, MATCH($B33, 'Daily Sales'!$B$11:$B$376, 0), MATCH(_xlfn.CONCAT($AA$2, $AU$8), 'Daily Sales'!$D$379:$FZ$379, 0)), "")</f>
        <v/>
      </c>
      <c r="AI33" s="294"/>
      <c r="AJ33" s="294"/>
      <c r="AK33" s="294"/>
      <c r="AL33" s="295"/>
      <c r="AM33" s="32"/>
      <c r="BA33" s="7" t="str">
        <f>IF('Personnel Details'!B24="", "", 'Personnel Details'!B24)</f>
        <v/>
      </c>
      <c r="BC33" s="2"/>
    </row>
    <row r="34" spans="1:55" x14ac:dyDescent="0.25">
      <c r="A34" s="32"/>
      <c r="B34" s="291" t="str">
        <f t="shared" si="5"/>
        <v/>
      </c>
      <c r="C34" s="292"/>
      <c r="D34" s="292"/>
      <c r="E34" s="292"/>
      <c r="F34" s="292"/>
      <c r="G34" s="292"/>
      <c r="H34" s="292"/>
      <c r="I34" s="293"/>
      <c r="J34" s="93"/>
      <c r="K34" s="279" t="str">
        <f>IF(B34="", "", IFERROR(INDEX('Daily Sales'!$D$11:$FZ$376, MATCH($B34, 'Daily Sales'!$B$11:$B$376, 0), MATCH(_xlfn.CONCAT($AA$2, $AU$4), 'Daily Sales'!$D$379:$FZ$379, 0)), ""))</f>
        <v/>
      </c>
      <c r="L34" s="280"/>
      <c r="M34" s="280"/>
      <c r="N34" s="280"/>
      <c r="O34" s="281"/>
      <c r="P34" s="279" t="str">
        <f>IFERROR(INDEX('Daily Sales'!$D$11:$FZ$376, MATCH($B34, 'Daily Sales'!$B$11:$B$376, 0), MATCH(_xlfn.CONCAT($AA$2, $AU$5), 'Daily Sales'!$D$379:$FZ$379, 0)), "")</f>
        <v/>
      </c>
      <c r="Q34" s="280"/>
      <c r="R34" s="280"/>
      <c r="S34" s="280"/>
      <c r="T34" s="280"/>
      <c r="U34" s="279" t="str">
        <f>IFERROR(INDEX('Daily Sales'!$D$11:$FZ$376, MATCH($B34, 'Daily Sales'!$B$11:$B$376, 0), MATCH(_xlfn.CONCAT($AA$2, $AU$6), 'Daily Sales'!$D$379:$FZ$379, 0)), "")</f>
        <v/>
      </c>
      <c r="V34" s="280"/>
      <c r="W34" s="280"/>
      <c r="X34" s="280"/>
      <c r="Y34" s="280"/>
      <c r="Z34" s="281"/>
      <c r="AA34" s="279" t="str">
        <f>IFERROR(INDEX('Daily Sales'!$D$11:$FZ$376, MATCH($B34, 'Daily Sales'!$B$11:$B$376, 0), MATCH(_xlfn.CONCAT($AA$2, $AU$7), 'Daily Sales'!$D$379:$FZ$379, 0)), "")</f>
        <v/>
      </c>
      <c r="AB34" s="280"/>
      <c r="AC34" s="280"/>
      <c r="AD34" s="280"/>
      <c r="AE34" s="280"/>
      <c r="AF34" s="280"/>
      <c r="AG34" s="281"/>
      <c r="AH34" s="294" t="str">
        <f>IFERROR(INDEX('Daily Sales'!$D$11:$FZ$376, MATCH($B34, 'Daily Sales'!$B$11:$B$376, 0), MATCH(_xlfn.CONCAT($AA$2, $AU$8), 'Daily Sales'!$D$379:$FZ$379, 0)), "")</f>
        <v/>
      </c>
      <c r="AI34" s="294"/>
      <c r="AJ34" s="294"/>
      <c r="AK34" s="294"/>
      <c r="AL34" s="295"/>
      <c r="AM34" s="32"/>
      <c r="BA34" s="7" t="str">
        <f>IF('Personnel Details'!B25="", "", 'Personnel Details'!B25)</f>
        <v/>
      </c>
      <c r="BC34" s="2"/>
    </row>
    <row r="35" spans="1:55" x14ac:dyDescent="0.25">
      <c r="A35" s="32"/>
      <c r="B35" s="291" t="str">
        <f t="shared" si="5"/>
        <v/>
      </c>
      <c r="C35" s="292"/>
      <c r="D35" s="292"/>
      <c r="E35" s="292"/>
      <c r="F35" s="292"/>
      <c r="G35" s="292"/>
      <c r="H35" s="292"/>
      <c r="I35" s="293"/>
      <c r="J35" s="93"/>
      <c r="K35" s="279" t="str">
        <f>IF(B35="", "", IFERROR(INDEX('Daily Sales'!$D$11:$FZ$376, MATCH($B35, 'Daily Sales'!$B$11:$B$376, 0), MATCH(_xlfn.CONCAT($AA$2, $AU$4), 'Daily Sales'!$D$379:$FZ$379, 0)), ""))</f>
        <v/>
      </c>
      <c r="L35" s="280"/>
      <c r="M35" s="280"/>
      <c r="N35" s="280"/>
      <c r="O35" s="281"/>
      <c r="P35" s="279" t="str">
        <f>IFERROR(INDEX('Daily Sales'!$D$11:$FZ$376, MATCH($B35, 'Daily Sales'!$B$11:$B$376, 0), MATCH(_xlfn.CONCAT($AA$2, $AU$5), 'Daily Sales'!$D$379:$FZ$379, 0)), "")</f>
        <v/>
      </c>
      <c r="Q35" s="280"/>
      <c r="R35" s="280"/>
      <c r="S35" s="280"/>
      <c r="T35" s="280"/>
      <c r="U35" s="279" t="str">
        <f>IFERROR(INDEX('Daily Sales'!$D$11:$FZ$376, MATCH($B35, 'Daily Sales'!$B$11:$B$376, 0), MATCH(_xlfn.CONCAT($AA$2, $AU$6), 'Daily Sales'!$D$379:$FZ$379, 0)), "")</f>
        <v/>
      </c>
      <c r="V35" s="280"/>
      <c r="W35" s="280"/>
      <c r="X35" s="280"/>
      <c r="Y35" s="280"/>
      <c r="Z35" s="281"/>
      <c r="AA35" s="279" t="str">
        <f>IFERROR(INDEX('Daily Sales'!$D$11:$FZ$376, MATCH($B35, 'Daily Sales'!$B$11:$B$376, 0), MATCH(_xlfn.CONCAT($AA$2, $AU$7), 'Daily Sales'!$D$379:$FZ$379, 0)), "")</f>
        <v/>
      </c>
      <c r="AB35" s="280"/>
      <c r="AC35" s="280"/>
      <c r="AD35" s="280"/>
      <c r="AE35" s="280"/>
      <c r="AF35" s="280"/>
      <c r="AG35" s="281"/>
      <c r="AH35" s="294" t="str">
        <f>IFERROR(INDEX('Daily Sales'!$D$11:$FZ$376, MATCH($B35, 'Daily Sales'!$B$11:$B$376, 0), MATCH(_xlfn.CONCAT($AA$2, $AU$8), 'Daily Sales'!$D$379:$FZ$379, 0)), "")</f>
        <v/>
      </c>
      <c r="AI35" s="294"/>
      <c r="AJ35" s="294"/>
      <c r="AK35" s="294"/>
      <c r="AL35" s="295"/>
      <c r="AM35" s="32"/>
      <c r="BA35" s="7" t="str">
        <f>IF('Personnel Details'!B26="", "", 'Personnel Details'!B26)</f>
        <v/>
      </c>
      <c r="BC35" s="2"/>
    </row>
    <row r="36" spans="1:55" x14ac:dyDescent="0.25">
      <c r="A36" s="32"/>
      <c r="B36" s="291" t="str">
        <f t="shared" si="5"/>
        <v/>
      </c>
      <c r="C36" s="292"/>
      <c r="D36" s="292"/>
      <c r="E36" s="292"/>
      <c r="F36" s="292"/>
      <c r="G36" s="292"/>
      <c r="H36" s="292"/>
      <c r="I36" s="293"/>
      <c r="J36" s="93"/>
      <c r="K36" s="279" t="str">
        <f>IF(B36="", "", IFERROR(INDEX('Daily Sales'!$D$11:$FZ$376, MATCH($B36, 'Daily Sales'!$B$11:$B$376, 0), MATCH(_xlfn.CONCAT($AA$2, $AU$4), 'Daily Sales'!$D$379:$FZ$379, 0)), ""))</f>
        <v/>
      </c>
      <c r="L36" s="280"/>
      <c r="M36" s="280"/>
      <c r="N36" s="280"/>
      <c r="O36" s="281"/>
      <c r="P36" s="279" t="str">
        <f>IFERROR(INDEX('Daily Sales'!$D$11:$FZ$376, MATCH($B36, 'Daily Sales'!$B$11:$B$376, 0), MATCH(_xlfn.CONCAT($AA$2, $AU$5), 'Daily Sales'!$D$379:$FZ$379, 0)), "")</f>
        <v/>
      </c>
      <c r="Q36" s="280"/>
      <c r="R36" s="280"/>
      <c r="S36" s="280"/>
      <c r="T36" s="280"/>
      <c r="U36" s="279" t="str">
        <f>IFERROR(INDEX('Daily Sales'!$D$11:$FZ$376, MATCH($B36, 'Daily Sales'!$B$11:$B$376, 0), MATCH(_xlfn.CONCAT($AA$2, $AU$6), 'Daily Sales'!$D$379:$FZ$379, 0)), "")</f>
        <v/>
      </c>
      <c r="V36" s="280"/>
      <c r="W36" s="280"/>
      <c r="X36" s="280"/>
      <c r="Y36" s="280"/>
      <c r="Z36" s="281"/>
      <c r="AA36" s="279" t="str">
        <f>IFERROR(INDEX('Daily Sales'!$D$11:$FZ$376, MATCH($B36, 'Daily Sales'!$B$11:$B$376, 0), MATCH(_xlfn.CONCAT($AA$2, $AU$7), 'Daily Sales'!$D$379:$FZ$379, 0)), "")</f>
        <v/>
      </c>
      <c r="AB36" s="280"/>
      <c r="AC36" s="280"/>
      <c r="AD36" s="280"/>
      <c r="AE36" s="280"/>
      <c r="AF36" s="280"/>
      <c r="AG36" s="281"/>
      <c r="AH36" s="294" t="str">
        <f>IFERROR(INDEX('Daily Sales'!$D$11:$FZ$376, MATCH($B36, 'Daily Sales'!$B$11:$B$376, 0), MATCH(_xlfn.CONCAT($AA$2, $AU$8), 'Daily Sales'!$D$379:$FZ$379, 0)), "")</f>
        <v/>
      </c>
      <c r="AI36" s="294"/>
      <c r="AJ36" s="294"/>
      <c r="AK36" s="294"/>
      <c r="AL36" s="295"/>
      <c r="AM36" s="32"/>
      <c r="BA36" s="7" t="str">
        <f>IF('Personnel Details'!B27="", "", 'Personnel Details'!B27)</f>
        <v/>
      </c>
      <c r="BC36" s="2"/>
    </row>
    <row r="37" spans="1:55" x14ac:dyDescent="0.25">
      <c r="A37" s="32"/>
      <c r="B37" s="291" t="str">
        <f t="shared" si="5"/>
        <v/>
      </c>
      <c r="C37" s="292"/>
      <c r="D37" s="292"/>
      <c r="E37" s="292"/>
      <c r="F37" s="292"/>
      <c r="G37" s="292"/>
      <c r="H37" s="292"/>
      <c r="I37" s="293"/>
      <c r="J37" s="93"/>
      <c r="K37" s="279" t="str">
        <f>IF(B37="", "", IFERROR(INDEX('Daily Sales'!$D$11:$FZ$376, MATCH($B37, 'Daily Sales'!$B$11:$B$376, 0), MATCH(_xlfn.CONCAT($AA$2, $AU$4), 'Daily Sales'!$D$379:$FZ$379, 0)), ""))</f>
        <v/>
      </c>
      <c r="L37" s="280"/>
      <c r="M37" s="280"/>
      <c r="N37" s="280"/>
      <c r="O37" s="281"/>
      <c r="P37" s="279" t="str">
        <f>IFERROR(INDEX('Daily Sales'!$D$11:$FZ$376, MATCH($B37, 'Daily Sales'!$B$11:$B$376, 0), MATCH(_xlfn.CONCAT($AA$2, $AU$5), 'Daily Sales'!$D$379:$FZ$379, 0)), "")</f>
        <v/>
      </c>
      <c r="Q37" s="280"/>
      <c r="R37" s="280"/>
      <c r="S37" s="280"/>
      <c r="T37" s="280"/>
      <c r="U37" s="279" t="str">
        <f>IFERROR(INDEX('Daily Sales'!$D$11:$FZ$376, MATCH($B37, 'Daily Sales'!$B$11:$B$376, 0), MATCH(_xlfn.CONCAT($AA$2, $AU$6), 'Daily Sales'!$D$379:$FZ$379, 0)), "")</f>
        <v/>
      </c>
      <c r="V37" s="280"/>
      <c r="W37" s="280"/>
      <c r="X37" s="280"/>
      <c r="Y37" s="280"/>
      <c r="Z37" s="281"/>
      <c r="AA37" s="279" t="str">
        <f>IFERROR(INDEX('Daily Sales'!$D$11:$FZ$376, MATCH($B37, 'Daily Sales'!$B$11:$B$376, 0), MATCH(_xlfn.CONCAT($AA$2, $AU$7), 'Daily Sales'!$D$379:$FZ$379, 0)), "")</f>
        <v/>
      </c>
      <c r="AB37" s="280"/>
      <c r="AC37" s="280"/>
      <c r="AD37" s="280"/>
      <c r="AE37" s="280"/>
      <c r="AF37" s="280"/>
      <c r="AG37" s="281"/>
      <c r="AH37" s="294" t="str">
        <f>IFERROR(INDEX('Daily Sales'!$D$11:$FZ$376, MATCH($B37, 'Daily Sales'!$B$11:$B$376, 0), MATCH(_xlfn.CONCAT($AA$2, $AU$8), 'Daily Sales'!$D$379:$FZ$379, 0)), "")</f>
        <v/>
      </c>
      <c r="AI37" s="294"/>
      <c r="AJ37" s="294"/>
      <c r="AK37" s="294"/>
      <c r="AL37" s="295"/>
      <c r="AM37" s="32"/>
      <c r="BA37" s="7" t="str">
        <f>IF('Personnel Details'!B28="", "", 'Personnel Details'!B28)</f>
        <v/>
      </c>
      <c r="BC37" s="2"/>
    </row>
    <row r="38" spans="1:55" x14ac:dyDescent="0.25">
      <c r="A38" s="32"/>
      <c r="B38" s="291" t="str">
        <f t="shared" si="5"/>
        <v/>
      </c>
      <c r="C38" s="292"/>
      <c r="D38" s="292"/>
      <c r="E38" s="292"/>
      <c r="F38" s="292"/>
      <c r="G38" s="292"/>
      <c r="H38" s="292"/>
      <c r="I38" s="293"/>
      <c r="J38" s="93"/>
      <c r="K38" s="279" t="str">
        <f>IF(B38="", "", IFERROR(INDEX('Daily Sales'!$D$11:$FZ$376, MATCH($B38, 'Daily Sales'!$B$11:$B$376, 0), MATCH(_xlfn.CONCAT($AA$2, $AU$4), 'Daily Sales'!$D$379:$FZ$379, 0)), ""))</f>
        <v/>
      </c>
      <c r="L38" s="280"/>
      <c r="M38" s="280"/>
      <c r="N38" s="280"/>
      <c r="O38" s="281"/>
      <c r="P38" s="279" t="str">
        <f>IFERROR(INDEX('Daily Sales'!$D$11:$FZ$376, MATCH($B38, 'Daily Sales'!$B$11:$B$376, 0), MATCH(_xlfn.CONCAT($AA$2, $AU$5), 'Daily Sales'!$D$379:$FZ$379, 0)), "")</f>
        <v/>
      </c>
      <c r="Q38" s="280"/>
      <c r="R38" s="280"/>
      <c r="S38" s="280"/>
      <c r="T38" s="280"/>
      <c r="U38" s="279" t="str">
        <f>IFERROR(INDEX('Daily Sales'!$D$11:$FZ$376, MATCH($B38, 'Daily Sales'!$B$11:$B$376, 0), MATCH(_xlfn.CONCAT($AA$2, $AU$6), 'Daily Sales'!$D$379:$FZ$379, 0)), "")</f>
        <v/>
      </c>
      <c r="V38" s="280"/>
      <c r="W38" s="280"/>
      <c r="X38" s="280"/>
      <c r="Y38" s="280"/>
      <c r="Z38" s="281"/>
      <c r="AA38" s="279" t="str">
        <f>IFERROR(INDEX('Daily Sales'!$D$11:$FZ$376, MATCH($B38, 'Daily Sales'!$B$11:$B$376, 0), MATCH(_xlfn.CONCAT($AA$2, $AU$7), 'Daily Sales'!$D$379:$FZ$379, 0)), "")</f>
        <v/>
      </c>
      <c r="AB38" s="280"/>
      <c r="AC38" s="280"/>
      <c r="AD38" s="280"/>
      <c r="AE38" s="280"/>
      <c r="AF38" s="280"/>
      <c r="AG38" s="281"/>
      <c r="AH38" s="294" t="str">
        <f>IFERROR(INDEX('Daily Sales'!$D$11:$FZ$376, MATCH($B38, 'Daily Sales'!$B$11:$B$376, 0), MATCH(_xlfn.CONCAT($AA$2, $AU$8), 'Daily Sales'!$D$379:$FZ$379, 0)), "")</f>
        <v/>
      </c>
      <c r="AI38" s="294"/>
      <c r="AJ38" s="294"/>
      <c r="AK38" s="294"/>
      <c r="AL38" s="295"/>
      <c r="AM38" s="32"/>
      <c r="BA38" s="7" t="str">
        <f>IF('Personnel Details'!B29="", "", 'Personnel Details'!B29)</f>
        <v/>
      </c>
      <c r="BC38" s="2"/>
    </row>
    <row r="39" spans="1:55" x14ac:dyDescent="0.25">
      <c r="A39" s="32"/>
      <c r="B39" s="291" t="str">
        <f t="shared" si="5"/>
        <v/>
      </c>
      <c r="C39" s="292"/>
      <c r="D39" s="292"/>
      <c r="E39" s="292"/>
      <c r="F39" s="292"/>
      <c r="G39" s="292"/>
      <c r="H39" s="292"/>
      <c r="I39" s="293"/>
      <c r="J39" s="93"/>
      <c r="K39" s="279" t="str">
        <f>IF(B39="", "", IFERROR(INDEX('Daily Sales'!$D$11:$FZ$376, MATCH($B39, 'Daily Sales'!$B$11:$B$376, 0), MATCH(_xlfn.CONCAT($AA$2, $AU$4), 'Daily Sales'!$D$379:$FZ$379, 0)), ""))</f>
        <v/>
      </c>
      <c r="L39" s="280"/>
      <c r="M39" s="280"/>
      <c r="N39" s="280"/>
      <c r="O39" s="281"/>
      <c r="P39" s="279" t="str">
        <f>IFERROR(INDEX('Daily Sales'!$D$11:$FZ$376, MATCH($B39, 'Daily Sales'!$B$11:$B$376, 0), MATCH(_xlfn.CONCAT($AA$2, $AU$5), 'Daily Sales'!$D$379:$FZ$379, 0)), "")</f>
        <v/>
      </c>
      <c r="Q39" s="280"/>
      <c r="R39" s="280"/>
      <c r="S39" s="280"/>
      <c r="T39" s="280"/>
      <c r="U39" s="279" t="str">
        <f>IFERROR(INDEX('Daily Sales'!$D$11:$FZ$376, MATCH($B39, 'Daily Sales'!$B$11:$B$376, 0), MATCH(_xlfn.CONCAT($AA$2, $AU$6), 'Daily Sales'!$D$379:$FZ$379, 0)), "")</f>
        <v/>
      </c>
      <c r="V39" s="280"/>
      <c r="W39" s="280"/>
      <c r="X39" s="280"/>
      <c r="Y39" s="280"/>
      <c r="Z39" s="281"/>
      <c r="AA39" s="279" t="str">
        <f>IFERROR(INDEX('Daily Sales'!$D$11:$FZ$376, MATCH($B39, 'Daily Sales'!$B$11:$B$376, 0), MATCH(_xlfn.CONCAT($AA$2, $AU$7), 'Daily Sales'!$D$379:$FZ$379, 0)), "")</f>
        <v/>
      </c>
      <c r="AB39" s="280"/>
      <c r="AC39" s="280"/>
      <c r="AD39" s="280"/>
      <c r="AE39" s="280"/>
      <c r="AF39" s="280"/>
      <c r="AG39" s="281"/>
      <c r="AH39" s="294" t="str">
        <f>IFERROR(INDEX('Daily Sales'!$D$11:$FZ$376, MATCH($B39, 'Daily Sales'!$B$11:$B$376, 0), MATCH(_xlfn.CONCAT($AA$2, $AU$8), 'Daily Sales'!$D$379:$FZ$379, 0)), "")</f>
        <v/>
      </c>
      <c r="AI39" s="294"/>
      <c r="AJ39" s="294"/>
      <c r="AK39" s="294"/>
      <c r="AL39" s="295"/>
      <c r="AM39" s="32"/>
      <c r="BA39" s="7" t="str">
        <f>IF('Personnel Details'!B30="", "", 'Personnel Details'!B30)</f>
        <v/>
      </c>
      <c r="BC39" s="2"/>
    </row>
    <row r="40" spans="1:55" x14ac:dyDescent="0.25">
      <c r="A40" s="32"/>
      <c r="B40" s="291" t="str">
        <f t="shared" si="5"/>
        <v/>
      </c>
      <c r="C40" s="292"/>
      <c r="D40" s="292"/>
      <c r="E40" s="292"/>
      <c r="F40" s="292"/>
      <c r="G40" s="292"/>
      <c r="H40" s="292"/>
      <c r="I40" s="293"/>
      <c r="J40" s="93"/>
      <c r="K40" s="279" t="str">
        <f>IF(B40="", "", IFERROR(INDEX('Daily Sales'!$D$11:$FZ$376, MATCH($B40, 'Daily Sales'!$B$11:$B$376, 0), MATCH(_xlfn.CONCAT($AA$2, $AU$4), 'Daily Sales'!$D$379:$FZ$379, 0)), ""))</f>
        <v/>
      </c>
      <c r="L40" s="280"/>
      <c r="M40" s="280"/>
      <c r="N40" s="280"/>
      <c r="O40" s="281"/>
      <c r="P40" s="279" t="str">
        <f>IFERROR(INDEX('Daily Sales'!$D$11:$FZ$376, MATCH($B40, 'Daily Sales'!$B$11:$B$376, 0), MATCH(_xlfn.CONCAT($AA$2, $AU$5), 'Daily Sales'!$D$379:$FZ$379, 0)), "")</f>
        <v/>
      </c>
      <c r="Q40" s="280"/>
      <c r="R40" s="280"/>
      <c r="S40" s="280"/>
      <c r="T40" s="280"/>
      <c r="U40" s="279" t="str">
        <f>IFERROR(INDEX('Daily Sales'!$D$11:$FZ$376, MATCH($B40, 'Daily Sales'!$B$11:$B$376, 0), MATCH(_xlfn.CONCAT($AA$2, $AU$6), 'Daily Sales'!$D$379:$FZ$379, 0)), "")</f>
        <v/>
      </c>
      <c r="V40" s="280"/>
      <c r="W40" s="280"/>
      <c r="X40" s="280"/>
      <c r="Y40" s="280"/>
      <c r="Z40" s="281"/>
      <c r="AA40" s="279" t="str">
        <f>IFERROR(INDEX('Daily Sales'!$D$11:$FZ$376, MATCH($B40, 'Daily Sales'!$B$11:$B$376, 0), MATCH(_xlfn.CONCAT($AA$2, $AU$7), 'Daily Sales'!$D$379:$FZ$379, 0)), "")</f>
        <v/>
      </c>
      <c r="AB40" s="280"/>
      <c r="AC40" s="280"/>
      <c r="AD40" s="280"/>
      <c r="AE40" s="280"/>
      <c r="AF40" s="280"/>
      <c r="AG40" s="281"/>
      <c r="AH40" s="294" t="str">
        <f>IFERROR(INDEX('Daily Sales'!$D$11:$FZ$376, MATCH($B40, 'Daily Sales'!$B$11:$B$376, 0), MATCH(_xlfn.CONCAT($AA$2, $AU$8), 'Daily Sales'!$D$379:$FZ$379, 0)), "")</f>
        <v/>
      </c>
      <c r="AI40" s="294"/>
      <c r="AJ40" s="294"/>
      <c r="AK40" s="294"/>
      <c r="AL40" s="295"/>
      <c r="AM40" s="32"/>
      <c r="BA40" s="7" t="str">
        <f>IF('Personnel Details'!B31="", "", 'Personnel Details'!B31)</f>
        <v/>
      </c>
      <c r="BC40" s="2"/>
    </row>
    <row r="41" spans="1:55" x14ac:dyDescent="0.25">
      <c r="A41" s="32"/>
      <c r="B41" s="283" t="str">
        <f t="shared" si="5"/>
        <v/>
      </c>
      <c r="C41" s="284"/>
      <c r="D41" s="284"/>
      <c r="E41" s="284"/>
      <c r="F41" s="284"/>
      <c r="G41" s="284"/>
      <c r="H41" s="284"/>
      <c r="I41" s="285"/>
      <c r="J41" s="93"/>
      <c r="K41" s="286" t="str">
        <f>IF(B41="", "", IFERROR(INDEX('Daily Sales'!$D$11:$FZ$376, MATCH($B41, 'Daily Sales'!$B$11:$B$376, 0), MATCH(_xlfn.CONCAT($AA$2, $AU$4), 'Daily Sales'!$D$379:$FZ$379, 0)), ""))</f>
        <v/>
      </c>
      <c r="L41" s="287"/>
      <c r="M41" s="287"/>
      <c r="N41" s="287"/>
      <c r="O41" s="288"/>
      <c r="P41" s="286" t="str">
        <f>IFERROR(INDEX('Daily Sales'!$D$11:$FZ$376, MATCH($B41, 'Daily Sales'!$B$11:$B$376, 0), MATCH(_xlfn.CONCAT($AA$2, $AU$5), 'Daily Sales'!$D$379:$FZ$379, 0)), "")</f>
        <v/>
      </c>
      <c r="Q41" s="287"/>
      <c r="R41" s="287"/>
      <c r="S41" s="287"/>
      <c r="T41" s="287"/>
      <c r="U41" s="286" t="str">
        <f>IFERROR(INDEX('Daily Sales'!$D$11:$FZ$376, MATCH($B41, 'Daily Sales'!$B$11:$B$376, 0), MATCH(_xlfn.CONCAT($AA$2, $AU$6), 'Daily Sales'!$D$379:$FZ$379, 0)), "")</f>
        <v/>
      </c>
      <c r="V41" s="287"/>
      <c r="W41" s="287"/>
      <c r="X41" s="287"/>
      <c r="Y41" s="287"/>
      <c r="Z41" s="288"/>
      <c r="AA41" s="286" t="str">
        <f>IFERROR(INDEX('Daily Sales'!$D$11:$FZ$376, MATCH($B41, 'Daily Sales'!$B$11:$B$376, 0), MATCH(_xlfn.CONCAT($AA$2, $AU$7), 'Daily Sales'!$D$379:$FZ$379, 0)), "")</f>
        <v/>
      </c>
      <c r="AB41" s="287"/>
      <c r="AC41" s="287"/>
      <c r="AD41" s="287"/>
      <c r="AE41" s="287"/>
      <c r="AF41" s="287"/>
      <c r="AG41" s="288"/>
      <c r="AH41" s="289" t="str">
        <f>IFERROR(INDEX('Daily Sales'!$D$11:$FZ$376, MATCH($B41, 'Daily Sales'!$B$11:$B$376, 0), MATCH(_xlfn.CONCAT($AA$2, $AU$8), 'Daily Sales'!$D$379:$FZ$379, 0)), "")</f>
        <v/>
      </c>
      <c r="AI41" s="289"/>
      <c r="AJ41" s="289"/>
      <c r="AK41" s="289"/>
      <c r="AL41" s="290"/>
      <c r="AM41" s="32"/>
      <c r="BA41" s="7" t="str">
        <f>IF('Personnel Details'!B32="", "", 'Personnel Details'!B32)</f>
        <v/>
      </c>
      <c r="BC41" s="2"/>
    </row>
    <row r="42" spans="1:55" x14ac:dyDescent="0.25">
      <c r="A42" s="32"/>
      <c r="B42" s="32"/>
      <c r="C42" s="32"/>
      <c r="D42" s="32"/>
      <c r="E42" s="32"/>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BA42" s="7" t="str">
        <f>IF('Personnel Details'!B33="", "", 'Personnel Details'!B33)</f>
        <v/>
      </c>
      <c r="BC42" s="2"/>
    </row>
    <row r="43" spans="1:55" x14ac:dyDescent="0.25">
      <c r="A43" s="32"/>
      <c r="B43" s="32"/>
      <c r="C43" s="32"/>
      <c r="D43" s="32"/>
      <c r="E43" s="32"/>
      <c r="F43" s="32"/>
      <c r="G43" s="32"/>
      <c r="H43" s="32"/>
      <c r="I43" s="32"/>
      <c r="J43" s="32"/>
      <c r="K43" s="248" t="s">
        <v>58</v>
      </c>
      <c r="L43" s="248"/>
      <c r="M43" s="248"/>
      <c r="N43" s="248"/>
      <c r="O43" s="248"/>
      <c r="P43" s="248"/>
      <c r="Q43" s="248"/>
      <c r="R43" s="248"/>
      <c r="S43" s="248"/>
      <c r="T43" s="248"/>
      <c r="U43" s="248" t="s">
        <v>57</v>
      </c>
      <c r="V43" s="248"/>
      <c r="W43" s="248"/>
      <c r="X43" s="248"/>
      <c r="Y43" s="248"/>
      <c r="Z43" s="248"/>
      <c r="AA43" s="248"/>
      <c r="AB43" s="248"/>
      <c r="AC43" s="248"/>
      <c r="AD43" s="248"/>
      <c r="AE43" s="248"/>
      <c r="AF43" s="248"/>
      <c r="AG43" s="248"/>
      <c r="AH43" s="93"/>
      <c r="AI43" s="93"/>
      <c r="AJ43" s="93"/>
      <c r="AK43" s="93"/>
      <c r="AL43" s="93"/>
      <c r="AM43" s="32"/>
      <c r="BA43" s="7" t="str">
        <f>IF('Personnel Details'!B34="", "", 'Personnel Details'!B34)</f>
        <v/>
      </c>
      <c r="BC43" s="2"/>
    </row>
    <row r="44" spans="1:55" x14ac:dyDescent="0.25">
      <c r="A44" s="32"/>
      <c r="B44" s="282" t="s">
        <v>56</v>
      </c>
      <c r="C44" s="282"/>
      <c r="D44" s="282"/>
      <c r="E44" s="282"/>
      <c r="F44" s="282"/>
      <c r="G44" s="282"/>
      <c r="H44" s="282"/>
      <c r="I44" s="282"/>
      <c r="J44" s="32"/>
      <c r="K44" s="249">
        <f>SUM($K$11:$O$41)</f>
        <v>0</v>
      </c>
      <c r="L44" s="250"/>
      <c r="M44" s="250"/>
      <c r="N44" s="250"/>
      <c r="O44" s="250"/>
      <c r="P44" s="250"/>
      <c r="Q44" s="250"/>
      <c r="R44" s="250"/>
      <c r="S44" s="250"/>
      <c r="T44" s="251"/>
      <c r="U44" s="249">
        <f>SUM($U$11:$Z$41)</f>
        <v>0</v>
      </c>
      <c r="V44" s="250"/>
      <c r="W44" s="250"/>
      <c r="X44" s="250"/>
      <c r="Y44" s="250"/>
      <c r="Z44" s="250"/>
      <c r="AA44" s="250"/>
      <c r="AB44" s="250"/>
      <c r="AC44" s="250"/>
      <c r="AD44" s="250"/>
      <c r="AE44" s="250"/>
      <c r="AF44" s="250"/>
      <c r="AG44" s="251"/>
      <c r="AH44" s="32"/>
      <c r="AI44" s="32"/>
      <c r="AJ44" s="32"/>
      <c r="AK44" s="32"/>
      <c r="AL44" s="32"/>
      <c r="AM44" s="32"/>
      <c r="BA44" s="7" t="str">
        <f>IF('Personnel Details'!B35="", "", 'Personnel Details'!B35)</f>
        <v/>
      </c>
      <c r="BC44" s="2"/>
    </row>
    <row r="45" spans="1:55" x14ac:dyDescent="0.25">
      <c r="A45" s="32"/>
      <c r="B45" s="32"/>
      <c r="C45" s="32"/>
      <c r="D45" s="32"/>
      <c r="E45" s="32"/>
      <c r="F45" s="32"/>
      <c r="G45" s="32"/>
      <c r="H45" s="32"/>
      <c r="I45" s="32"/>
      <c r="J45" s="32"/>
      <c r="K45" s="252"/>
      <c r="L45" s="253"/>
      <c r="M45" s="253"/>
      <c r="N45" s="253"/>
      <c r="O45" s="253"/>
      <c r="P45" s="253"/>
      <c r="Q45" s="253"/>
      <c r="R45" s="253"/>
      <c r="S45" s="253"/>
      <c r="T45" s="254"/>
      <c r="U45" s="252"/>
      <c r="V45" s="253"/>
      <c r="W45" s="253"/>
      <c r="X45" s="253"/>
      <c r="Y45" s="253"/>
      <c r="Z45" s="253"/>
      <c r="AA45" s="253"/>
      <c r="AB45" s="253"/>
      <c r="AC45" s="253"/>
      <c r="AD45" s="253"/>
      <c r="AE45" s="253"/>
      <c r="AF45" s="253"/>
      <c r="AG45" s="254"/>
      <c r="AH45" s="32"/>
      <c r="AI45" s="32"/>
      <c r="AJ45" s="32"/>
      <c r="AK45" s="32"/>
      <c r="AL45" s="32"/>
      <c r="AM45" s="32"/>
      <c r="BA45" s="7" t="str">
        <f>IF('Personnel Details'!B36="", "", 'Personnel Details'!B36)</f>
        <v/>
      </c>
      <c r="BC45" s="2"/>
    </row>
    <row r="46" spans="1:55" x14ac:dyDescent="0.25">
      <c r="A46" s="32"/>
      <c r="B46" s="32"/>
      <c r="C46" s="32"/>
      <c r="D46" s="32"/>
      <c r="E46" s="32"/>
      <c r="F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BA46" s="7" t="str">
        <f>IF('Personnel Details'!B37="", "", 'Personnel Details'!B37)</f>
        <v/>
      </c>
      <c r="BC46" s="2"/>
    </row>
    <row r="47" spans="1:55" x14ac:dyDescent="0.25">
      <c r="A47" s="32"/>
      <c r="B47" s="32"/>
      <c r="C47" s="32"/>
      <c r="D47" s="32"/>
      <c r="E47" s="32"/>
      <c r="F47" s="32"/>
      <c r="G47" s="32"/>
      <c r="H47" s="32"/>
      <c r="I47" s="32"/>
      <c r="J47" s="32"/>
      <c r="K47" s="32"/>
      <c r="L47" s="32"/>
      <c r="M47" s="32"/>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BA47" s="7" t="str">
        <f>IF('Personnel Details'!B38="", "", 'Personnel Details'!B38)</f>
        <v/>
      </c>
      <c r="BC47" s="2"/>
    </row>
    <row r="48" spans="1:55" x14ac:dyDescent="0.25">
      <c r="A48" s="32"/>
      <c r="B48" s="317" t="s">
        <v>86</v>
      </c>
      <c r="C48" s="318"/>
      <c r="D48" s="318"/>
      <c r="E48" s="318"/>
      <c r="F48" s="318"/>
      <c r="G48" s="318"/>
      <c r="H48" s="318"/>
      <c r="I48" s="318"/>
      <c r="J48" s="318"/>
      <c r="K48" s="318"/>
      <c r="L48" s="318"/>
      <c r="M48" s="318"/>
      <c r="N48" s="318"/>
      <c r="O48" s="318"/>
      <c r="P48" s="318"/>
      <c r="Q48" s="318"/>
      <c r="R48" s="318"/>
      <c r="S48" s="318"/>
      <c r="T48" s="318"/>
      <c r="U48" s="318"/>
      <c r="V48" s="318"/>
      <c r="W48" s="318"/>
      <c r="X48" s="318"/>
      <c r="Y48" s="318"/>
      <c r="Z48" s="318"/>
      <c r="AA48" s="318"/>
      <c r="AB48" s="318"/>
      <c r="AC48" s="318"/>
      <c r="AD48" s="318"/>
      <c r="AE48" s="318"/>
      <c r="AF48" s="318"/>
      <c r="AG48" s="318"/>
      <c r="AH48" s="318"/>
      <c r="AI48" s="318"/>
      <c r="AJ48" s="318"/>
      <c r="AK48" s="318"/>
      <c r="AL48" s="319"/>
      <c r="AM48" s="32"/>
      <c r="BA48" s="7" t="str">
        <f>IF('Personnel Details'!B39="", "", 'Personnel Details'!B39)</f>
        <v/>
      </c>
      <c r="BC48" s="2"/>
    </row>
    <row r="49" spans="1:55" x14ac:dyDescent="0.25">
      <c r="A49" s="32"/>
      <c r="B49" s="239"/>
      <c r="C49" s="240"/>
      <c r="D49" s="240"/>
      <c r="E49" s="240"/>
      <c r="F49" s="240"/>
      <c r="G49" s="240"/>
      <c r="H49" s="240"/>
      <c r="I49" s="240"/>
      <c r="J49" s="240"/>
      <c r="K49" s="240"/>
      <c r="L49" s="240"/>
      <c r="M49" s="240"/>
      <c r="N49" s="240"/>
      <c r="O49" s="240"/>
      <c r="P49" s="240"/>
      <c r="Q49" s="240"/>
      <c r="R49" s="240"/>
      <c r="S49" s="240"/>
      <c r="T49" s="240"/>
      <c r="U49" s="240"/>
      <c r="V49" s="240"/>
      <c r="W49" s="240"/>
      <c r="X49" s="240"/>
      <c r="Y49" s="240"/>
      <c r="Z49" s="240"/>
      <c r="AA49" s="240"/>
      <c r="AB49" s="240"/>
      <c r="AC49" s="240"/>
      <c r="AD49" s="240"/>
      <c r="AE49" s="240"/>
      <c r="AF49" s="240"/>
      <c r="AG49" s="240"/>
      <c r="AH49" s="240"/>
      <c r="AI49" s="240"/>
      <c r="AJ49" s="240"/>
      <c r="AK49" s="240"/>
      <c r="AL49" s="241"/>
      <c r="AM49" s="32"/>
      <c r="BA49" s="8" t="str">
        <f>IF('Personnel Details'!B40="", "", 'Personnel Details'!B40)</f>
        <v/>
      </c>
      <c r="BC49" s="2"/>
    </row>
    <row r="50" spans="1:55" x14ac:dyDescent="0.25">
      <c r="A50" s="32"/>
      <c r="B50" s="242"/>
      <c r="C50" s="243"/>
      <c r="D50" s="243"/>
      <c r="E50" s="243"/>
      <c r="F50" s="243"/>
      <c r="G50" s="243"/>
      <c r="H50" s="243"/>
      <c r="I50" s="243"/>
      <c r="J50" s="243"/>
      <c r="K50" s="243"/>
      <c r="L50" s="243"/>
      <c r="M50" s="243"/>
      <c r="N50" s="243"/>
      <c r="O50" s="243"/>
      <c r="P50" s="243"/>
      <c r="Q50" s="243"/>
      <c r="R50" s="243"/>
      <c r="S50" s="243"/>
      <c r="T50" s="243"/>
      <c r="U50" s="243"/>
      <c r="V50" s="243"/>
      <c r="W50" s="243"/>
      <c r="X50" s="243"/>
      <c r="Y50" s="243"/>
      <c r="Z50" s="243"/>
      <c r="AA50" s="243"/>
      <c r="AB50" s="243"/>
      <c r="AC50" s="243"/>
      <c r="AD50" s="243"/>
      <c r="AE50" s="243"/>
      <c r="AF50" s="243"/>
      <c r="AG50" s="243"/>
      <c r="AH50" s="243"/>
      <c r="AI50" s="243"/>
      <c r="AJ50" s="243"/>
      <c r="AK50" s="243"/>
      <c r="AL50" s="244"/>
      <c r="AM50" s="32"/>
      <c r="BA50" s="118"/>
      <c r="BC50" s="2"/>
    </row>
    <row r="51" spans="1:55" x14ac:dyDescent="0.25">
      <c r="A51" s="32"/>
      <c r="B51" s="242"/>
      <c r="C51" s="243"/>
      <c r="D51" s="243"/>
      <c r="E51" s="243"/>
      <c r="F51" s="243"/>
      <c r="G51" s="243"/>
      <c r="H51" s="243"/>
      <c r="I51" s="243"/>
      <c r="J51" s="243"/>
      <c r="K51" s="243"/>
      <c r="L51" s="243"/>
      <c r="M51" s="243"/>
      <c r="N51" s="243"/>
      <c r="O51" s="243"/>
      <c r="P51" s="243"/>
      <c r="Q51" s="243"/>
      <c r="R51" s="243"/>
      <c r="S51" s="243"/>
      <c r="T51" s="243"/>
      <c r="U51" s="243"/>
      <c r="V51" s="243"/>
      <c r="W51" s="243"/>
      <c r="X51" s="243"/>
      <c r="Y51" s="243"/>
      <c r="Z51" s="243"/>
      <c r="AA51" s="243"/>
      <c r="AB51" s="243"/>
      <c r="AC51" s="243"/>
      <c r="AD51" s="243"/>
      <c r="AE51" s="243"/>
      <c r="AF51" s="243"/>
      <c r="AG51" s="243"/>
      <c r="AH51" s="243"/>
      <c r="AI51" s="243"/>
      <c r="AJ51" s="243"/>
      <c r="AK51" s="243"/>
      <c r="AL51" s="244"/>
      <c r="AM51" s="32"/>
      <c r="BC51" s="2"/>
    </row>
    <row r="52" spans="1:55" x14ac:dyDescent="0.25">
      <c r="A52" s="32"/>
      <c r="B52" s="242"/>
      <c r="C52" s="243"/>
      <c r="D52" s="243"/>
      <c r="E52" s="243"/>
      <c r="F52" s="243"/>
      <c r="G52" s="243"/>
      <c r="H52" s="243"/>
      <c r="I52" s="243"/>
      <c r="J52" s="243"/>
      <c r="K52" s="243"/>
      <c r="L52" s="243"/>
      <c r="M52" s="243"/>
      <c r="N52" s="243"/>
      <c r="O52" s="243"/>
      <c r="P52" s="243"/>
      <c r="Q52" s="243"/>
      <c r="R52" s="243"/>
      <c r="S52" s="243"/>
      <c r="T52" s="243"/>
      <c r="U52" s="243"/>
      <c r="V52" s="243"/>
      <c r="W52" s="243"/>
      <c r="X52" s="243"/>
      <c r="Y52" s="243"/>
      <c r="Z52" s="243"/>
      <c r="AA52" s="243"/>
      <c r="AB52" s="243"/>
      <c r="AC52" s="243"/>
      <c r="AD52" s="243"/>
      <c r="AE52" s="243"/>
      <c r="AF52" s="243"/>
      <c r="AG52" s="243"/>
      <c r="AH52" s="243"/>
      <c r="AI52" s="243"/>
      <c r="AJ52" s="243"/>
      <c r="AK52" s="243"/>
      <c r="AL52" s="244"/>
      <c r="AM52" s="32"/>
    </row>
    <row r="53" spans="1:55" x14ac:dyDescent="0.25">
      <c r="A53" s="32"/>
      <c r="B53" s="242"/>
      <c r="C53" s="243"/>
      <c r="D53" s="243"/>
      <c r="E53" s="243"/>
      <c r="F53" s="243"/>
      <c r="G53" s="243"/>
      <c r="H53" s="243"/>
      <c r="I53" s="243"/>
      <c r="J53" s="243"/>
      <c r="K53" s="243"/>
      <c r="L53" s="243"/>
      <c r="M53" s="243"/>
      <c r="N53" s="243"/>
      <c r="O53" s="243"/>
      <c r="P53" s="243"/>
      <c r="Q53" s="243"/>
      <c r="R53" s="243"/>
      <c r="S53" s="243"/>
      <c r="T53" s="243"/>
      <c r="U53" s="243"/>
      <c r="V53" s="243"/>
      <c r="W53" s="243"/>
      <c r="X53" s="243"/>
      <c r="Y53" s="243"/>
      <c r="Z53" s="243"/>
      <c r="AA53" s="243"/>
      <c r="AB53" s="243"/>
      <c r="AC53" s="243"/>
      <c r="AD53" s="243"/>
      <c r="AE53" s="243"/>
      <c r="AF53" s="243"/>
      <c r="AG53" s="243"/>
      <c r="AH53" s="243"/>
      <c r="AI53" s="243"/>
      <c r="AJ53" s="243"/>
      <c r="AK53" s="243"/>
      <c r="AL53" s="244"/>
      <c r="AM53" s="32"/>
    </row>
    <row r="54" spans="1:55" x14ac:dyDescent="0.25">
      <c r="A54" s="32"/>
      <c r="B54" s="242"/>
      <c r="C54" s="243"/>
      <c r="D54" s="243"/>
      <c r="E54" s="243"/>
      <c r="F54" s="243"/>
      <c r="G54" s="243"/>
      <c r="H54" s="243"/>
      <c r="I54" s="243"/>
      <c r="J54" s="243"/>
      <c r="K54" s="243"/>
      <c r="L54" s="243"/>
      <c r="M54" s="243"/>
      <c r="N54" s="243"/>
      <c r="O54" s="243"/>
      <c r="P54" s="243"/>
      <c r="Q54" s="243"/>
      <c r="R54" s="243"/>
      <c r="S54" s="243"/>
      <c r="T54" s="243"/>
      <c r="U54" s="243"/>
      <c r="V54" s="243"/>
      <c r="W54" s="243"/>
      <c r="X54" s="243"/>
      <c r="Y54" s="243"/>
      <c r="Z54" s="243"/>
      <c r="AA54" s="243"/>
      <c r="AB54" s="243"/>
      <c r="AC54" s="243"/>
      <c r="AD54" s="243"/>
      <c r="AE54" s="243"/>
      <c r="AF54" s="243"/>
      <c r="AG54" s="243"/>
      <c r="AH54" s="243"/>
      <c r="AI54" s="243"/>
      <c r="AJ54" s="243"/>
      <c r="AK54" s="243"/>
      <c r="AL54" s="244"/>
      <c r="AM54" s="32"/>
    </row>
    <row r="55" spans="1:55" x14ac:dyDescent="0.25">
      <c r="A55" s="32"/>
      <c r="B55" s="242"/>
      <c r="C55" s="243"/>
      <c r="D55" s="243"/>
      <c r="E55" s="243"/>
      <c r="F55" s="243"/>
      <c r="G55" s="243"/>
      <c r="H55" s="243"/>
      <c r="I55" s="243"/>
      <c r="J55" s="243"/>
      <c r="K55" s="243"/>
      <c r="L55" s="243"/>
      <c r="M55" s="243"/>
      <c r="N55" s="243"/>
      <c r="O55" s="243"/>
      <c r="P55" s="243"/>
      <c r="Q55" s="243"/>
      <c r="R55" s="243"/>
      <c r="S55" s="243"/>
      <c r="T55" s="243"/>
      <c r="U55" s="243"/>
      <c r="V55" s="243"/>
      <c r="W55" s="243"/>
      <c r="X55" s="243"/>
      <c r="Y55" s="243"/>
      <c r="Z55" s="243"/>
      <c r="AA55" s="243"/>
      <c r="AB55" s="243"/>
      <c r="AC55" s="243"/>
      <c r="AD55" s="243"/>
      <c r="AE55" s="243"/>
      <c r="AF55" s="243"/>
      <c r="AG55" s="243"/>
      <c r="AH55" s="243"/>
      <c r="AI55" s="243"/>
      <c r="AJ55" s="243"/>
      <c r="AK55" s="243"/>
      <c r="AL55" s="244"/>
      <c r="AM55" s="32"/>
    </row>
    <row r="56" spans="1:55" x14ac:dyDescent="0.25">
      <c r="A56" s="32"/>
      <c r="B56" s="242"/>
      <c r="C56" s="243"/>
      <c r="D56" s="243"/>
      <c r="E56" s="243"/>
      <c r="F56" s="243"/>
      <c r="G56" s="243"/>
      <c r="H56" s="243"/>
      <c r="I56" s="243"/>
      <c r="J56" s="243"/>
      <c r="K56" s="243"/>
      <c r="L56" s="243"/>
      <c r="M56" s="243"/>
      <c r="N56" s="243"/>
      <c r="O56" s="243"/>
      <c r="P56" s="243"/>
      <c r="Q56" s="243"/>
      <c r="R56" s="243"/>
      <c r="S56" s="243"/>
      <c r="T56" s="243"/>
      <c r="U56" s="243"/>
      <c r="V56" s="243"/>
      <c r="W56" s="243"/>
      <c r="X56" s="243"/>
      <c r="Y56" s="243"/>
      <c r="Z56" s="243"/>
      <c r="AA56" s="243"/>
      <c r="AB56" s="243"/>
      <c r="AC56" s="243"/>
      <c r="AD56" s="243"/>
      <c r="AE56" s="243"/>
      <c r="AF56" s="243"/>
      <c r="AG56" s="243"/>
      <c r="AH56" s="243"/>
      <c r="AI56" s="243"/>
      <c r="AJ56" s="243"/>
      <c r="AK56" s="243"/>
      <c r="AL56" s="244"/>
      <c r="AM56" s="32"/>
    </row>
    <row r="57" spans="1:55" x14ac:dyDescent="0.25">
      <c r="A57" s="32"/>
      <c r="B57" s="242"/>
      <c r="C57" s="243"/>
      <c r="D57" s="243"/>
      <c r="E57" s="243"/>
      <c r="F57" s="243"/>
      <c r="G57" s="243"/>
      <c r="H57" s="243"/>
      <c r="I57" s="243"/>
      <c r="J57" s="243"/>
      <c r="K57" s="243"/>
      <c r="L57" s="243"/>
      <c r="M57" s="243"/>
      <c r="N57" s="243"/>
      <c r="O57" s="243"/>
      <c r="P57" s="243"/>
      <c r="Q57" s="243"/>
      <c r="R57" s="243"/>
      <c r="S57" s="243"/>
      <c r="T57" s="243"/>
      <c r="U57" s="243"/>
      <c r="V57" s="243"/>
      <c r="W57" s="243"/>
      <c r="X57" s="243"/>
      <c r="Y57" s="243"/>
      <c r="Z57" s="243"/>
      <c r="AA57" s="243"/>
      <c r="AB57" s="243"/>
      <c r="AC57" s="243"/>
      <c r="AD57" s="243"/>
      <c r="AE57" s="243"/>
      <c r="AF57" s="243"/>
      <c r="AG57" s="243"/>
      <c r="AH57" s="243"/>
      <c r="AI57" s="243"/>
      <c r="AJ57" s="243"/>
      <c r="AK57" s="243"/>
      <c r="AL57" s="244"/>
      <c r="AM57" s="32"/>
    </row>
    <row r="58" spans="1:55" x14ac:dyDescent="0.25">
      <c r="A58" s="32"/>
      <c r="B58" s="242"/>
      <c r="C58" s="243"/>
      <c r="D58" s="243"/>
      <c r="E58" s="243"/>
      <c r="F58" s="243"/>
      <c r="G58" s="243"/>
      <c r="H58" s="243"/>
      <c r="I58" s="243"/>
      <c r="J58" s="243"/>
      <c r="K58" s="243"/>
      <c r="L58" s="243"/>
      <c r="M58" s="243"/>
      <c r="N58" s="243"/>
      <c r="O58" s="243"/>
      <c r="P58" s="243"/>
      <c r="Q58" s="243"/>
      <c r="R58" s="243"/>
      <c r="S58" s="243"/>
      <c r="T58" s="243"/>
      <c r="U58" s="243"/>
      <c r="V58" s="243"/>
      <c r="W58" s="243"/>
      <c r="X58" s="243"/>
      <c r="Y58" s="243"/>
      <c r="Z58" s="243"/>
      <c r="AA58" s="243"/>
      <c r="AB58" s="243"/>
      <c r="AC58" s="243"/>
      <c r="AD58" s="243"/>
      <c r="AE58" s="243"/>
      <c r="AF58" s="243"/>
      <c r="AG58" s="243"/>
      <c r="AH58" s="243"/>
      <c r="AI58" s="243"/>
      <c r="AJ58" s="243"/>
      <c r="AK58" s="243"/>
      <c r="AL58" s="244"/>
      <c r="AM58" s="32"/>
    </row>
    <row r="59" spans="1:55" x14ac:dyDescent="0.25">
      <c r="A59" s="32"/>
      <c r="B59" s="242"/>
      <c r="C59" s="243"/>
      <c r="D59" s="243"/>
      <c r="E59" s="243"/>
      <c r="F59" s="243"/>
      <c r="G59" s="243"/>
      <c r="H59" s="243"/>
      <c r="I59" s="243"/>
      <c r="J59" s="243"/>
      <c r="K59" s="243"/>
      <c r="L59" s="243"/>
      <c r="M59" s="243"/>
      <c r="N59" s="243"/>
      <c r="O59" s="243"/>
      <c r="P59" s="243"/>
      <c r="Q59" s="243"/>
      <c r="R59" s="243"/>
      <c r="S59" s="243"/>
      <c r="T59" s="243"/>
      <c r="U59" s="243"/>
      <c r="V59" s="243"/>
      <c r="W59" s="243"/>
      <c r="X59" s="243"/>
      <c r="Y59" s="243"/>
      <c r="Z59" s="243"/>
      <c r="AA59" s="243"/>
      <c r="AB59" s="243"/>
      <c r="AC59" s="243"/>
      <c r="AD59" s="243"/>
      <c r="AE59" s="243"/>
      <c r="AF59" s="243"/>
      <c r="AG59" s="243"/>
      <c r="AH59" s="243"/>
      <c r="AI59" s="243"/>
      <c r="AJ59" s="243"/>
      <c r="AK59" s="243"/>
      <c r="AL59" s="244"/>
      <c r="AM59" s="32"/>
    </row>
    <row r="60" spans="1:55" x14ac:dyDescent="0.25">
      <c r="A60" s="32"/>
      <c r="B60" s="242"/>
      <c r="C60" s="243"/>
      <c r="D60" s="243"/>
      <c r="E60" s="243"/>
      <c r="F60" s="243"/>
      <c r="G60" s="243"/>
      <c r="H60" s="243"/>
      <c r="I60" s="243"/>
      <c r="J60" s="243"/>
      <c r="K60" s="243"/>
      <c r="L60" s="243"/>
      <c r="M60" s="243"/>
      <c r="N60" s="243"/>
      <c r="O60" s="243"/>
      <c r="P60" s="243"/>
      <c r="Q60" s="243"/>
      <c r="R60" s="243"/>
      <c r="S60" s="243"/>
      <c r="T60" s="243"/>
      <c r="U60" s="243"/>
      <c r="V60" s="243"/>
      <c r="W60" s="243"/>
      <c r="X60" s="243"/>
      <c r="Y60" s="243"/>
      <c r="Z60" s="243"/>
      <c r="AA60" s="243"/>
      <c r="AB60" s="243"/>
      <c r="AC60" s="243"/>
      <c r="AD60" s="243"/>
      <c r="AE60" s="243"/>
      <c r="AF60" s="243"/>
      <c r="AG60" s="243"/>
      <c r="AH60" s="243"/>
      <c r="AI60" s="243"/>
      <c r="AJ60" s="243"/>
      <c r="AK60" s="243"/>
      <c r="AL60" s="244"/>
      <c r="AM60" s="32"/>
    </row>
    <row r="61" spans="1:55" x14ac:dyDescent="0.25">
      <c r="A61" s="32"/>
      <c r="B61" s="242"/>
      <c r="C61" s="243"/>
      <c r="D61" s="243"/>
      <c r="E61" s="243"/>
      <c r="F61" s="243"/>
      <c r="G61" s="243"/>
      <c r="H61" s="243"/>
      <c r="I61" s="243"/>
      <c r="J61" s="243"/>
      <c r="K61" s="243"/>
      <c r="L61" s="243"/>
      <c r="M61" s="243"/>
      <c r="N61" s="243"/>
      <c r="O61" s="243"/>
      <c r="P61" s="243"/>
      <c r="Q61" s="243"/>
      <c r="R61" s="243"/>
      <c r="S61" s="243"/>
      <c r="T61" s="243"/>
      <c r="U61" s="243"/>
      <c r="V61" s="243"/>
      <c r="W61" s="243"/>
      <c r="X61" s="243"/>
      <c r="Y61" s="243"/>
      <c r="Z61" s="243"/>
      <c r="AA61" s="243"/>
      <c r="AB61" s="243"/>
      <c r="AC61" s="243"/>
      <c r="AD61" s="243"/>
      <c r="AE61" s="243"/>
      <c r="AF61" s="243"/>
      <c r="AG61" s="243"/>
      <c r="AH61" s="243"/>
      <c r="AI61" s="243"/>
      <c r="AJ61" s="243"/>
      <c r="AK61" s="243"/>
      <c r="AL61" s="244"/>
      <c r="AM61" s="32"/>
    </row>
    <row r="62" spans="1:55" x14ac:dyDescent="0.25">
      <c r="A62" s="32"/>
      <c r="B62" s="242"/>
      <c r="C62" s="243"/>
      <c r="D62" s="243"/>
      <c r="E62" s="243"/>
      <c r="F62" s="243"/>
      <c r="G62" s="243"/>
      <c r="H62" s="243"/>
      <c r="I62" s="243"/>
      <c r="J62" s="243"/>
      <c r="K62" s="243"/>
      <c r="L62" s="243"/>
      <c r="M62" s="243"/>
      <c r="N62" s="243"/>
      <c r="O62" s="243"/>
      <c r="P62" s="243"/>
      <c r="Q62" s="243"/>
      <c r="R62" s="243"/>
      <c r="S62" s="243"/>
      <c r="T62" s="243"/>
      <c r="U62" s="243"/>
      <c r="V62" s="243"/>
      <c r="W62" s="243"/>
      <c r="X62" s="243"/>
      <c r="Y62" s="243"/>
      <c r="Z62" s="243"/>
      <c r="AA62" s="243"/>
      <c r="AB62" s="243"/>
      <c r="AC62" s="243"/>
      <c r="AD62" s="243"/>
      <c r="AE62" s="243"/>
      <c r="AF62" s="243"/>
      <c r="AG62" s="243"/>
      <c r="AH62" s="243"/>
      <c r="AI62" s="243"/>
      <c r="AJ62" s="243"/>
      <c r="AK62" s="243"/>
      <c r="AL62" s="244"/>
      <c r="AM62" s="32"/>
    </row>
    <row r="63" spans="1:55" x14ac:dyDescent="0.25">
      <c r="A63" s="32"/>
      <c r="B63" s="245"/>
      <c r="C63" s="246"/>
      <c r="D63" s="246"/>
      <c r="E63" s="246"/>
      <c r="F63" s="246"/>
      <c r="G63" s="246"/>
      <c r="H63" s="246"/>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6"/>
      <c r="AG63" s="246"/>
      <c r="AH63" s="246"/>
      <c r="AI63" s="246"/>
      <c r="AJ63" s="246"/>
      <c r="AK63" s="246"/>
      <c r="AL63" s="247"/>
      <c r="AM63" s="32"/>
    </row>
    <row r="64" spans="1:55" x14ac:dyDescent="0.25">
      <c r="A64" s="32"/>
      <c r="B64" s="32"/>
      <c r="C64" s="32"/>
      <c r="D64" s="32"/>
      <c r="E64" s="32"/>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row>
  </sheetData>
  <sheetProtection algorithmName="SHA-512" hashValue="3bIBaXGVGPr8dzsVxa3+VbXhcIjyyiDKZLJZHzJZ1/eH7evRRavOAyZmj5lYo5Bc1W3lQGVfNfIseVFAeraSnA==" saltValue="+4u04qvSxGhNZtMcTdLEsQ==" spinCount="100000" sheet="1" objects="1" scenarios="1"/>
  <mergeCells count="205">
    <mergeCell ref="B2:O3"/>
    <mergeCell ref="P10:T10"/>
    <mergeCell ref="AH11:AL11"/>
    <mergeCell ref="AA11:AG11"/>
    <mergeCell ref="P11:T11"/>
    <mergeCell ref="K13:O13"/>
    <mergeCell ref="B11:I11"/>
    <mergeCell ref="B10:I10"/>
    <mergeCell ref="AH10:AL10"/>
    <mergeCell ref="AA10:AG10"/>
    <mergeCell ref="AA7:AD7"/>
    <mergeCell ref="AE7:AL7"/>
    <mergeCell ref="AH12:AL12"/>
    <mergeCell ref="B13:I13"/>
    <mergeCell ref="P13:T13"/>
    <mergeCell ref="AA13:AG13"/>
    <mergeCell ref="AH13:AL13"/>
    <mergeCell ref="U12:Z12"/>
    <mergeCell ref="U13:Z13"/>
    <mergeCell ref="K12:O12"/>
    <mergeCell ref="B12:I12"/>
    <mergeCell ref="P12:T12"/>
    <mergeCell ref="AA12:AG12"/>
    <mergeCell ref="B15:I15"/>
    <mergeCell ref="P15:T15"/>
    <mergeCell ref="AA15:AG15"/>
    <mergeCell ref="AH15:AL15"/>
    <mergeCell ref="U15:Z15"/>
    <mergeCell ref="K15:O15"/>
    <mergeCell ref="B14:I14"/>
    <mergeCell ref="P14:T14"/>
    <mergeCell ref="AA14:AG14"/>
    <mergeCell ref="AH14:AL14"/>
    <mergeCell ref="U14:Z14"/>
    <mergeCell ref="K14:O14"/>
    <mergeCell ref="B17:I17"/>
    <mergeCell ref="P17:T17"/>
    <mergeCell ref="AA17:AG17"/>
    <mergeCell ref="AH17:AL17"/>
    <mergeCell ref="U17:Z17"/>
    <mergeCell ref="K17:O17"/>
    <mergeCell ref="B16:I16"/>
    <mergeCell ref="P16:T16"/>
    <mergeCell ref="AA16:AG16"/>
    <mergeCell ref="AH16:AL16"/>
    <mergeCell ref="U16:Z16"/>
    <mergeCell ref="K16:O16"/>
    <mergeCell ref="B19:I19"/>
    <mergeCell ref="P19:T19"/>
    <mergeCell ref="AA19:AG19"/>
    <mergeCell ref="AH19:AL19"/>
    <mergeCell ref="U19:Z19"/>
    <mergeCell ref="K19:O19"/>
    <mergeCell ref="B18:I18"/>
    <mergeCell ref="P18:T18"/>
    <mergeCell ref="AA18:AG18"/>
    <mergeCell ref="AH18:AL18"/>
    <mergeCell ref="U18:Z18"/>
    <mergeCell ref="K18:O18"/>
    <mergeCell ref="B21:I21"/>
    <mergeCell ref="P21:T21"/>
    <mergeCell ref="AA21:AG21"/>
    <mergeCell ref="AH21:AL21"/>
    <mergeCell ref="U21:Z21"/>
    <mergeCell ref="K21:O21"/>
    <mergeCell ref="B20:I20"/>
    <mergeCell ref="P20:T20"/>
    <mergeCell ref="AA20:AG20"/>
    <mergeCell ref="AH20:AL20"/>
    <mergeCell ref="U20:Z20"/>
    <mergeCell ref="K20:O20"/>
    <mergeCell ref="B23:I23"/>
    <mergeCell ref="P23:T23"/>
    <mergeCell ref="AA23:AG23"/>
    <mergeCell ref="AH23:AL23"/>
    <mergeCell ref="U23:Z23"/>
    <mergeCell ref="K23:O23"/>
    <mergeCell ref="B22:I22"/>
    <mergeCell ref="P22:T22"/>
    <mergeCell ref="AA22:AG22"/>
    <mergeCell ref="AH22:AL22"/>
    <mergeCell ref="U22:Z22"/>
    <mergeCell ref="K22:O22"/>
    <mergeCell ref="B25:I25"/>
    <mergeCell ref="P25:T25"/>
    <mergeCell ref="AA25:AG25"/>
    <mergeCell ref="AH25:AL25"/>
    <mergeCell ref="U25:Z25"/>
    <mergeCell ref="K25:O25"/>
    <mergeCell ref="B24:I24"/>
    <mergeCell ref="P24:T24"/>
    <mergeCell ref="AA24:AG24"/>
    <mergeCell ref="AH24:AL24"/>
    <mergeCell ref="U24:Z24"/>
    <mergeCell ref="K24:O24"/>
    <mergeCell ref="B27:I27"/>
    <mergeCell ref="P27:T27"/>
    <mergeCell ref="AA27:AG27"/>
    <mergeCell ref="AH27:AL27"/>
    <mergeCell ref="U27:Z27"/>
    <mergeCell ref="K27:O27"/>
    <mergeCell ref="B26:I26"/>
    <mergeCell ref="P26:T26"/>
    <mergeCell ref="AA26:AG26"/>
    <mergeCell ref="AH26:AL26"/>
    <mergeCell ref="U26:Z26"/>
    <mergeCell ref="K26:O26"/>
    <mergeCell ref="B29:I29"/>
    <mergeCell ref="P29:T29"/>
    <mergeCell ref="AA29:AG29"/>
    <mergeCell ref="AH29:AL29"/>
    <mergeCell ref="U29:Z29"/>
    <mergeCell ref="K29:O29"/>
    <mergeCell ref="B28:I28"/>
    <mergeCell ref="P28:T28"/>
    <mergeCell ref="AA28:AG28"/>
    <mergeCell ref="AH28:AL28"/>
    <mergeCell ref="U28:Z28"/>
    <mergeCell ref="K28:O28"/>
    <mergeCell ref="B31:I31"/>
    <mergeCell ref="P31:T31"/>
    <mergeCell ref="AA31:AG31"/>
    <mergeCell ref="AH31:AL31"/>
    <mergeCell ref="U31:Z31"/>
    <mergeCell ref="K31:O31"/>
    <mergeCell ref="B30:I30"/>
    <mergeCell ref="P30:T30"/>
    <mergeCell ref="AA30:AG30"/>
    <mergeCell ref="AH30:AL30"/>
    <mergeCell ref="U30:Z30"/>
    <mergeCell ref="K30:O30"/>
    <mergeCell ref="B33:I33"/>
    <mergeCell ref="P33:T33"/>
    <mergeCell ref="AA33:AG33"/>
    <mergeCell ref="AH33:AL33"/>
    <mergeCell ref="U33:Z33"/>
    <mergeCell ref="K33:O33"/>
    <mergeCell ref="B32:I32"/>
    <mergeCell ref="P32:T32"/>
    <mergeCell ref="AA32:AG32"/>
    <mergeCell ref="AH32:AL32"/>
    <mergeCell ref="U32:Z32"/>
    <mergeCell ref="K32:O32"/>
    <mergeCell ref="B35:I35"/>
    <mergeCell ref="P35:T35"/>
    <mergeCell ref="AA35:AG35"/>
    <mergeCell ref="AH35:AL35"/>
    <mergeCell ref="U35:Z35"/>
    <mergeCell ref="K35:O35"/>
    <mergeCell ref="B34:I34"/>
    <mergeCell ref="P34:T34"/>
    <mergeCell ref="AA34:AG34"/>
    <mergeCell ref="AH34:AL34"/>
    <mergeCell ref="U34:Z34"/>
    <mergeCell ref="K34:O34"/>
    <mergeCell ref="B37:I37"/>
    <mergeCell ref="P37:T37"/>
    <mergeCell ref="AA37:AG37"/>
    <mergeCell ref="AH37:AL37"/>
    <mergeCell ref="U37:Z37"/>
    <mergeCell ref="K37:O37"/>
    <mergeCell ref="B36:I36"/>
    <mergeCell ref="P36:T36"/>
    <mergeCell ref="AA36:AG36"/>
    <mergeCell ref="AH36:AL36"/>
    <mergeCell ref="U36:Z36"/>
    <mergeCell ref="K36:O36"/>
    <mergeCell ref="U40:Z40"/>
    <mergeCell ref="K40:O40"/>
    <mergeCell ref="B39:I39"/>
    <mergeCell ref="P39:T39"/>
    <mergeCell ref="AA39:AG39"/>
    <mergeCell ref="AH39:AL39"/>
    <mergeCell ref="U39:Z39"/>
    <mergeCell ref="K39:O39"/>
    <mergeCell ref="B38:I38"/>
    <mergeCell ref="P38:T38"/>
    <mergeCell ref="AA38:AG38"/>
    <mergeCell ref="AH38:AL38"/>
    <mergeCell ref="U38:Z38"/>
    <mergeCell ref="K38:O38"/>
    <mergeCell ref="B49:AL63"/>
    <mergeCell ref="B48:AL48"/>
    <mergeCell ref="U43:AG43"/>
    <mergeCell ref="K43:T43"/>
    <mergeCell ref="K44:T45"/>
    <mergeCell ref="U44:AG45"/>
    <mergeCell ref="AA2:AL3"/>
    <mergeCell ref="T2:Z3"/>
    <mergeCell ref="K7:X8"/>
    <mergeCell ref="U11:Z11"/>
    <mergeCell ref="U10:Z10"/>
    <mergeCell ref="K10:O10"/>
    <mergeCell ref="K11:O11"/>
    <mergeCell ref="B44:I44"/>
    <mergeCell ref="B41:I41"/>
    <mergeCell ref="P41:T41"/>
    <mergeCell ref="AA41:AG41"/>
    <mergeCell ref="AH41:AL41"/>
    <mergeCell ref="U41:Z41"/>
    <mergeCell ref="K41:O41"/>
    <mergeCell ref="B40:I40"/>
    <mergeCell ref="P40:T40"/>
    <mergeCell ref="AA40:AG40"/>
    <mergeCell ref="AH40:AL40"/>
  </mergeCells>
  <dataValidations count="2">
    <dataValidation type="list" allowBlank="1" showInputMessage="1" showErrorMessage="1" sqref="AA2:AL3" xr:uid="{12FB51C1-6941-4D9C-B2B5-7EDB83021E32}">
      <formula1>$BA$19:$BA$49</formula1>
    </dataValidation>
    <dataValidation type="list" allowBlank="1" showInputMessage="1" showErrorMessage="1" sqref="AE7:AL7" xr:uid="{C8CD02DF-70D0-44D1-AF35-EC2052E182E5}">
      <formula1>$DL$3:$DL$15</formula1>
    </dataValidation>
  </dataValidations>
  <pageMargins left="0.7" right="0.7" top="0.75" bottom="0.75" header="0.3" footer="0.3"/>
  <pageSetup paperSize="9" scale="79" orientation="portrait" verticalDpi="300" r:id="rId1"/>
  <colBreaks count="1" manualBreakCount="1">
    <brk id="39" max="11"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C291F-1EC1-4221-B6BC-04328C0657AC}">
  <sheetPr>
    <tabColor rgb="FF207245"/>
  </sheetPr>
  <dimension ref="A1:CQ66"/>
  <sheetViews>
    <sheetView zoomScaleNormal="100" workbookViewId="0"/>
  </sheetViews>
  <sheetFormatPr defaultColWidth="0" defaultRowHeight="15" zeroHeight="1" x14ac:dyDescent="0.25"/>
  <cols>
    <col min="1" max="46" width="2.85546875" style="1" customWidth="1"/>
    <col min="47" max="52" width="2.85546875" style="1" hidden="1" customWidth="1"/>
    <col min="53" max="53" width="21.42578125" style="1" hidden="1" customWidth="1"/>
    <col min="54" max="16384" width="9.140625" style="1" hidden="1"/>
  </cols>
  <sheetData>
    <row r="1" spans="1:62" x14ac:dyDescent="0.25">
      <c r="A1" s="32"/>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row>
    <row r="2" spans="1:62" ht="15" customHeight="1" x14ac:dyDescent="0.25">
      <c r="A2" s="32"/>
      <c r="B2" s="305" t="s">
        <v>87</v>
      </c>
      <c r="C2" s="306"/>
      <c r="D2" s="306"/>
      <c r="E2" s="306"/>
      <c r="F2" s="306"/>
      <c r="G2" s="306"/>
      <c r="H2" s="306"/>
      <c r="I2" s="306"/>
      <c r="J2" s="306"/>
      <c r="K2" s="306"/>
      <c r="L2" s="306"/>
      <c r="M2" s="306"/>
      <c r="N2" s="306"/>
      <c r="O2" s="306"/>
      <c r="P2" s="306"/>
      <c r="Q2" s="306"/>
      <c r="R2" s="306"/>
      <c r="S2" s="306"/>
      <c r="T2" s="306"/>
      <c r="U2" s="306"/>
      <c r="V2" s="307"/>
      <c r="W2" s="119"/>
      <c r="X2" s="311" t="str">
        <f>IF('Intro &amp; Setup'!$B$21="", "", 'Intro &amp; Setup'!$B$21)</f>
        <v/>
      </c>
      <c r="Y2" s="312"/>
      <c r="Z2" s="312"/>
      <c r="AA2" s="312"/>
      <c r="AB2" s="312"/>
      <c r="AC2" s="312"/>
      <c r="AD2" s="312"/>
      <c r="AE2" s="312"/>
      <c r="AF2" s="312"/>
      <c r="AG2" s="312"/>
      <c r="AH2" s="312"/>
      <c r="AI2" s="312"/>
      <c r="AJ2" s="312"/>
      <c r="AK2" s="312"/>
      <c r="AL2" s="312"/>
      <c r="AM2" s="312"/>
      <c r="AN2" s="312"/>
      <c r="AO2" s="312"/>
      <c r="AP2" s="312"/>
      <c r="AQ2" s="312"/>
      <c r="AR2" s="312"/>
      <c r="AS2" s="313"/>
      <c r="AT2" s="32"/>
    </row>
    <row r="3" spans="1:62" ht="15" customHeight="1" x14ac:dyDescent="0.25">
      <c r="A3" s="32"/>
      <c r="B3" s="308"/>
      <c r="C3" s="309"/>
      <c r="D3" s="309"/>
      <c r="E3" s="309"/>
      <c r="F3" s="309"/>
      <c r="G3" s="309"/>
      <c r="H3" s="309"/>
      <c r="I3" s="309"/>
      <c r="J3" s="309"/>
      <c r="K3" s="309"/>
      <c r="L3" s="309"/>
      <c r="M3" s="309"/>
      <c r="N3" s="309"/>
      <c r="O3" s="309"/>
      <c r="P3" s="309"/>
      <c r="Q3" s="309"/>
      <c r="R3" s="309"/>
      <c r="S3" s="309"/>
      <c r="T3" s="309"/>
      <c r="U3" s="309"/>
      <c r="V3" s="310"/>
      <c r="W3" s="119"/>
      <c r="X3" s="314"/>
      <c r="Y3" s="315"/>
      <c r="Z3" s="315"/>
      <c r="AA3" s="315"/>
      <c r="AB3" s="315"/>
      <c r="AC3" s="315"/>
      <c r="AD3" s="315"/>
      <c r="AE3" s="315"/>
      <c r="AF3" s="315"/>
      <c r="AG3" s="315"/>
      <c r="AH3" s="315"/>
      <c r="AI3" s="315"/>
      <c r="AJ3" s="315"/>
      <c r="AK3" s="315"/>
      <c r="AL3" s="315"/>
      <c r="AM3" s="315"/>
      <c r="AN3" s="315"/>
      <c r="AO3" s="315"/>
      <c r="AP3" s="315"/>
      <c r="AQ3" s="315"/>
      <c r="AR3" s="315"/>
      <c r="AS3" s="316"/>
      <c r="AT3" s="32"/>
    </row>
    <row r="4" spans="1:62" ht="15" customHeight="1" x14ac:dyDescent="0.25">
      <c r="A4" s="32"/>
      <c r="B4" s="304" t="str">
        <f>_xlfn.CONCAT(TEXT('Personnel Details'!$U$4, "dd mmmm yyyy"), " - ", TEXT('Personnel Details'!$U$5, "dd mmmm yyyy"))</f>
        <v xml:space="preserve"> - </v>
      </c>
      <c r="C4" s="304"/>
      <c r="D4" s="304"/>
      <c r="E4" s="304"/>
      <c r="F4" s="304"/>
      <c r="G4" s="304"/>
      <c r="H4" s="304"/>
      <c r="I4" s="304"/>
      <c r="J4" s="304"/>
      <c r="K4" s="304"/>
      <c r="L4" s="304"/>
      <c r="M4" s="304"/>
      <c r="N4" s="304"/>
      <c r="O4" s="304"/>
      <c r="P4" s="304"/>
      <c r="Q4" s="304"/>
      <c r="R4" s="304"/>
      <c r="S4" s="304"/>
      <c r="T4" s="304"/>
      <c r="U4" s="304"/>
      <c r="V4" s="304"/>
      <c r="W4" s="304"/>
      <c r="X4" s="304"/>
      <c r="Y4" s="304"/>
      <c r="Z4" s="304"/>
      <c r="AA4" s="304"/>
      <c r="AB4" s="304"/>
      <c r="AC4" s="304"/>
      <c r="AD4" s="304"/>
      <c r="AE4" s="304"/>
      <c r="AF4" s="304"/>
      <c r="AG4" s="304"/>
      <c r="AH4" s="304"/>
      <c r="AI4" s="304"/>
      <c r="AJ4" s="304"/>
      <c r="AK4" s="304"/>
      <c r="AL4" s="304"/>
      <c r="AM4" s="304"/>
      <c r="AN4" s="304"/>
      <c r="AO4" s="304"/>
      <c r="AP4" s="304"/>
      <c r="AQ4" s="304"/>
      <c r="AR4" s="304"/>
      <c r="AS4" s="304"/>
      <c r="AT4" s="32"/>
      <c r="BD4" s="34" t="s">
        <v>12</v>
      </c>
      <c r="BF4" s="34" t="s">
        <v>91</v>
      </c>
      <c r="BG4" s="34" t="s">
        <v>92</v>
      </c>
      <c r="BI4" s="34" t="s">
        <v>91</v>
      </c>
      <c r="BJ4" s="34" t="s">
        <v>92</v>
      </c>
    </row>
    <row r="5" spans="1:62" ht="15" customHeight="1" x14ac:dyDescent="0.25">
      <c r="A5" s="32"/>
      <c r="B5" s="304"/>
      <c r="C5" s="304"/>
      <c r="D5" s="304"/>
      <c r="E5" s="304"/>
      <c r="F5" s="304"/>
      <c r="G5" s="304"/>
      <c r="H5" s="304"/>
      <c r="I5" s="304"/>
      <c r="J5" s="304"/>
      <c r="K5" s="304"/>
      <c r="L5" s="304"/>
      <c r="M5" s="304"/>
      <c r="N5" s="304"/>
      <c r="O5" s="304"/>
      <c r="P5" s="304"/>
      <c r="Q5" s="304"/>
      <c r="R5" s="304"/>
      <c r="S5" s="304"/>
      <c r="T5" s="304"/>
      <c r="U5" s="304"/>
      <c r="V5" s="304"/>
      <c r="W5" s="304"/>
      <c r="X5" s="304"/>
      <c r="Y5" s="304"/>
      <c r="Z5" s="304"/>
      <c r="AA5" s="304"/>
      <c r="AB5" s="304"/>
      <c r="AC5" s="304"/>
      <c r="AD5" s="304"/>
      <c r="AE5" s="304"/>
      <c r="AF5" s="304"/>
      <c r="AG5" s="304"/>
      <c r="AH5" s="304"/>
      <c r="AI5" s="304"/>
      <c r="AJ5" s="304"/>
      <c r="AK5" s="304"/>
      <c r="AL5" s="304"/>
      <c r="AM5" s="304"/>
      <c r="AN5" s="304"/>
      <c r="AO5" s="304"/>
      <c r="AP5" s="304"/>
      <c r="AQ5" s="304"/>
      <c r="AR5" s="304"/>
      <c r="AS5" s="304"/>
      <c r="AT5" s="32"/>
      <c r="BA5" s="6" t="str">
        <f>IF('Personnel Details'!B11="", "", 'Personnel Details'!B11)</f>
        <v/>
      </c>
      <c r="BC5" s="6" t="str">
        <f>IF('Individual Monthly Payments'!BB4="", "", 'Individual Monthly Payments'!BB4)</f>
        <v/>
      </c>
      <c r="BD5" s="12">
        <f>SUMIF('Individual Monthly Payments'!$BC$17:$DJ$17, "Sales", 'Individual Monthly Payments'!$BC4:$DJ4)</f>
        <v>0</v>
      </c>
      <c r="BF5" s="12">
        <f>SUMIF('Individual Monthly Payments'!$BC$17:$DJ$17, "Earned", 'Individual Monthly Payments'!$BC4:$DJ4)</f>
        <v>0</v>
      </c>
      <c r="BG5" s="12">
        <f>BD5-BF5</f>
        <v>0</v>
      </c>
      <c r="BI5" s="109">
        <f>SUM($BF$5:$BF$16)</f>
        <v>0</v>
      </c>
      <c r="BJ5" s="109">
        <f>SUM($BG$5:$BG$16)</f>
        <v>0</v>
      </c>
    </row>
    <row r="6" spans="1:62" x14ac:dyDescent="0.25">
      <c r="A6" s="32"/>
      <c r="B6" s="93"/>
      <c r="C6" s="93"/>
      <c r="D6" s="93"/>
      <c r="E6" s="93"/>
      <c r="F6" s="93"/>
      <c r="G6" s="93"/>
      <c r="H6" s="93"/>
      <c r="I6" s="93"/>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93"/>
      <c r="AM6" s="93"/>
      <c r="AN6" s="93"/>
      <c r="AO6" s="93"/>
      <c r="AP6" s="93"/>
      <c r="AQ6" s="93"/>
      <c r="AR6" s="93"/>
      <c r="AS6" s="93"/>
      <c r="AT6" s="32"/>
      <c r="BA6" s="7" t="str">
        <f>IF('Personnel Details'!B12="", "", 'Personnel Details'!B12)</f>
        <v/>
      </c>
      <c r="BC6" s="7" t="str">
        <f>IF('Individual Monthly Payments'!BB5="", "", 'Individual Monthly Payments'!BB5)</f>
        <v/>
      </c>
      <c r="BD6" s="13">
        <f>SUMIF('Individual Monthly Payments'!$BC$17:$DJ$17, "Sales", 'Individual Monthly Payments'!$BC5:$DJ5)</f>
        <v>0</v>
      </c>
      <c r="BF6" s="13">
        <f>SUMIF('Individual Monthly Payments'!$BC$17:$DJ$17, "Earned", 'Individual Monthly Payments'!$BC5:$DJ5)</f>
        <v>0</v>
      </c>
      <c r="BG6" s="13">
        <f t="shared" ref="BG6:BG16" si="0">BD6-BF6</f>
        <v>0</v>
      </c>
    </row>
    <row r="7" spans="1:62" x14ac:dyDescent="0.25">
      <c r="A7" s="32"/>
      <c r="B7" s="32"/>
      <c r="C7" s="32"/>
      <c r="D7" s="32"/>
      <c r="E7" s="32"/>
      <c r="F7" s="32"/>
      <c r="G7" s="32"/>
      <c r="H7" s="32"/>
      <c r="I7" s="32"/>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BA7" s="7" t="str">
        <f>IF('Personnel Details'!B13="", "", 'Personnel Details'!B13)</f>
        <v/>
      </c>
      <c r="BC7" s="7" t="str">
        <f>IF('Individual Monthly Payments'!BB6="", "", 'Individual Monthly Payments'!BB6)</f>
        <v/>
      </c>
      <c r="BD7" s="13">
        <f>SUMIF('Individual Monthly Payments'!$BC$17:$DJ$17, "Sales", 'Individual Monthly Payments'!$BC6:$DJ6)</f>
        <v>0</v>
      </c>
      <c r="BF7" s="13">
        <f>SUMIF('Individual Monthly Payments'!$BC$17:$DJ$17, "Earned", 'Individual Monthly Payments'!$BC6:$DJ6)</f>
        <v>0</v>
      </c>
      <c r="BG7" s="13">
        <f t="shared" si="0"/>
        <v>0</v>
      </c>
    </row>
    <row r="8" spans="1:62" x14ac:dyDescent="0.25">
      <c r="A8" s="32"/>
      <c r="B8" s="32"/>
      <c r="C8" s="32"/>
      <c r="D8" s="32"/>
      <c r="E8" s="32"/>
      <c r="F8" s="32"/>
      <c r="G8" s="32"/>
      <c r="H8" s="32"/>
      <c r="I8" s="32"/>
      <c r="J8" s="32"/>
      <c r="K8" s="32"/>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32"/>
      <c r="AO8" s="32"/>
      <c r="AP8" s="32"/>
      <c r="AQ8" s="32"/>
      <c r="AR8" s="32"/>
      <c r="AS8" s="32"/>
      <c r="AT8" s="32"/>
      <c r="BA8" s="7" t="str">
        <f>IF('Personnel Details'!B14="", "", 'Personnel Details'!B14)</f>
        <v/>
      </c>
      <c r="BC8" s="7" t="str">
        <f>IF('Individual Monthly Payments'!BB7="", "", 'Individual Monthly Payments'!BB7)</f>
        <v/>
      </c>
      <c r="BD8" s="13">
        <f>SUMIF('Individual Monthly Payments'!$BC$17:$DJ$17, "Sales", 'Individual Monthly Payments'!$BC7:$DJ7)</f>
        <v>0</v>
      </c>
      <c r="BF8" s="13">
        <f>SUMIF('Individual Monthly Payments'!$BC$17:$DJ$17, "Earned", 'Individual Monthly Payments'!$BC7:$DJ7)</f>
        <v>0</v>
      </c>
      <c r="BG8" s="13">
        <f t="shared" si="0"/>
        <v>0</v>
      </c>
    </row>
    <row r="9" spans="1:62" x14ac:dyDescent="0.25">
      <c r="A9" s="32"/>
      <c r="B9" s="32"/>
      <c r="C9" s="32"/>
      <c r="D9" s="32"/>
      <c r="E9" s="32"/>
      <c r="F9" s="32"/>
      <c r="G9" s="32"/>
      <c r="H9" s="32"/>
      <c r="I9" s="32"/>
      <c r="J9" s="32"/>
      <c r="K9" s="32"/>
      <c r="L9" s="32"/>
      <c r="M9" s="32"/>
      <c r="N9" s="32"/>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BA9" s="7" t="str">
        <f>IF('Personnel Details'!B15="", "", 'Personnel Details'!B15)</f>
        <v/>
      </c>
      <c r="BC9" s="7" t="str">
        <f>IF('Individual Monthly Payments'!BB8="", "", 'Individual Monthly Payments'!BB8)</f>
        <v/>
      </c>
      <c r="BD9" s="13">
        <f>SUMIF('Individual Monthly Payments'!$BC$17:$DJ$17, "Sales", 'Individual Monthly Payments'!$BC8:$DJ8)</f>
        <v>0</v>
      </c>
      <c r="BF9" s="13">
        <f>SUMIF('Individual Monthly Payments'!$BC$17:$DJ$17, "Earned", 'Individual Monthly Payments'!$BC8:$DJ8)</f>
        <v>0</v>
      </c>
      <c r="BG9" s="13">
        <f t="shared" si="0"/>
        <v>0</v>
      </c>
    </row>
    <row r="10" spans="1:62" x14ac:dyDescent="0.25">
      <c r="A10" s="32"/>
      <c r="B10" s="32"/>
      <c r="C10" s="32"/>
      <c r="D10" s="32"/>
      <c r="E10" s="32"/>
      <c r="F10" s="32"/>
      <c r="G10" s="32"/>
      <c r="H10" s="32"/>
      <c r="I10" s="32"/>
      <c r="J10" s="32"/>
      <c r="K10" s="32"/>
      <c r="L10" s="32"/>
      <c r="M10" s="32"/>
      <c r="N10" s="32"/>
      <c r="O10" s="32"/>
      <c r="P10" s="32"/>
      <c r="Q10" s="32"/>
      <c r="R10" s="32"/>
      <c r="S10" s="32"/>
      <c r="T10" s="32"/>
      <c r="U10" s="32"/>
      <c r="V10" s="32"/>
      <c r="W10" s="32"/>
      <c r="X10" s="32"/>
      <c r="Y10" s="32"/>
      <c r="Z10" s="32"/>
      <c r="AA10" s="32"/>
      <c r="AB10" s="32"/>
      <c r="AC10" s="32"/>
      <c r="AD10" s="32"/>
      <c r="AE10" s="32"/>
      <c r="AF10" s="32"/>
      <c r="AG10" s="32"/>
      <c r="AH10" s="32"/>
      <c r="AI10" s="32"/>
      <c r="AJ10" s="32"/>
      <c r="AK10" s="32"/>
      <c r="AL10" s="32"/>
      <c r="AM10" s="32"/>
      <c r="AN10" s="32"/>
      <c r="AO10" s="32"/>
      <c r="AP10" s="32"/>
      <c r="AQ10" s="32"/>
      <c r="AR10" s="32"/>
      <c r="AS10" s="32"/>
      <c r="AT10" s="32"/>
      <c r="BA10" s="7" t="str">
        <f>IF('Personnel Details'!B16="", "", 'Personnel Details'!B16)</f>
        <v/>
      </c>
      <c r="BC10" s="7" t="str">
        <f>IF('Individual Monthly Payments'!BB9="", "", 'Individual Monthly Payments'!BB9)</f>
        <v/>
      </c>
      <c r="BD10" s="13">
        <f>SUMIF('Individual Monthly Payments'!$BC$17:$DJ$17, "Sales", 'Individual Monthly Payments'!$BC9:$DJ9)</f>
        <v>0</v>
      </c>
      <c r="BF10" s="13">
        <f>SUMIF('Individual Monthly Payments'!$BC$17:$DJ$17, "Earned", 'Individual Monthly Payments'!$BC9:$DJ9)</f>
        <v>0</v>
      </c>
      <c r="BG10" s="13">
        <f t="shared" si="0"/>
        <v>0</v>
      </c>
    </row>
    <row r="11" spans="1:62" x14ac:dyDescent="0.25">
      <c r="A11" s="32"/>
      <c r="B11" s="32"/>
      <c r="C11" s="32"/>
      <c r="D11" s="32"/>
      <c r="E11" s="32"/>
      <c r="F11" s="32"/>
      <c r="G11" s="32"/>
      <c r="H11" s="32"/>
      <c r="I11" s="32"/>
      <c r="J11" s="32"/>
      <c r="K11" s="32"/>
      <c r="L11" s="32"/>
      <c r="M11" s="32"/>
      <c r="N11" s="32"/>
      <c r="O11" s="32"/>
      <c r="P11" s="32"/>
      <c r="Q11" s="32"/>
      <c r="R11" s="32"/>
      <c r="S11" s="32"/>
      <c r="T11" s="32"/>
      <c r="U11" s="32"/>
      <c r="V11" s="32"/>
      <c r="W11" s="32"/>
      <c r="X11" s="32"/>
      <c r="Y11" s="32"/>
      <c r="Z11" s="32"/>
      <c r="AA11" s="32"/>
      <c r="AB11" s="32"/>
      <c r="AC11" s="32"/>
      <c r="AD11" s="32"/>
      <c r="AE11" s="32"/>
      <c r="AF11" s="32"/>
      <c r="AG11" s="32"/>
      <c r="AH11" s="32"/>
      <c r="AI11" s="32"/>
      <c r="AJ11" s="32"/>
      <c r="AK11" s="32"/>
      <c r="AL11" s="32"/>
      <c r="AM11" s="32"/>
      <c r="AN11" s="32"/>
      <c r="AO11" s="32"/>
      <c r="AP11" s="32"/>
      <c r="AQ11" s="32"/>
      <c r="AR11" s="32"/>
      <c r="AS11" s="32"/>
      <c r="AT11" s="32"/>
      <c r="BA11" s="7" t="str">
        <f>IF('Personnel Details'!B17="", "", 'Personnel Details'!B17)</f>
        <v/>
      </c>
      <c r="BC11" s="7" t="str">
        <f>IF('Individual Monthly Payments'!BB10="", "", 'Individual Monthly Payments'!BB10)</f>
        <v/>
      </c>
      <c r="BD11" s="13">
        <f>SUMIF('Individual Monthly Payments'!$BC$17:$DJ$17, "Sales", 'Individual Monthly Payments'!$BC10:$DJ10)</f>
        <v>0</v>
      </c>
      <c r="BF11" s="13">
        <f>SUMIF('Individual Monthly Payments'!$BC$17:$DJ$17, "Earned", 'Individual Monthly Payments'!$BC10:$DJ10)</f>
        <v>0</v>
      </c>
      <c r="BG11" s="13">
        <f t="shared" si="0"/>
        <v>0</v>
      </c>
    </row>
    <row r="12" spans="1:62" x14ac:dyDescent="0.25">
      <c r="A12" s="32"/>
      <c r="B12" s="32"/>
      <c r="C12" s="32"/>
      <c r="D12" s="32"/>
      <c r="E12" s="32"/>
      <c r="F12" s="32"/>
      <c r="G12" s="32"/>
      <c r="H12" s="32"/>
      <c r="I12" s="32"/>
      <c r="J12" s="32"/>
      <c r="K12" s="32"/>
      <c r="L12" s="32"/>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BA12" s="7" t="str">
        <f>IF('Personnel Details'!B18="", "", 'Personnel Details'!B18)</f>
        <v/>
      </c>
      <c r="BC12" s="7" t="str">
        <f>IF('Individual Monthly Payments'!BB11="", "", 'Individual Monthly Payments'!BB11)</f>
        <v/>
      </c>
      <c r="BD12" s="13">
        <f>SUMIF('Individual Monthly Payments'!$BC$17:$DJ$17, "Sales", 'Individual Monthly Payments'!$BC11:$DJ11)</f>
        <v>0</v>
      </c>
      <c r="BF12" s="13">
        <f>SUMIF('Individual Monthly Payments'!$BC$17:$DJ$17, "Earned", 'Individual Monthly Payments'!$BC11:$DJ11)</f>
        <v>0</v>
      </c>
      <c r="BG12" s="13">
        <f t="shared" si="0"/>
        <v>0</v>
      </c>
    </row>
    <row r="13" spans="1:62" x14ac:dyDescent="0.25">
      <c r="A13" s="32"/>
      <c r="B13" s="32"/>
      <c r="C13" s="32"/>
      <c r="D13" s="32"/>
      <c r="E13" s="32"/>
      <c r="F13" s="32"/>
      <c r="G13" s="32"/>
      <c r="H13" s="32"/>
      <c r="I13" s="32"/>
      <c r="J13" s="32"/>
      <c r="K13" s="32"/>
      <c r="L13" s="32"/>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BA13" s="7" t="str">
        <f>IF('Personnel Details'!B19="", "", 'Personnel Details'!B19)</f>
        <v/>
      </c>
      <c r="BC13" s="7" t="str">
        <f>IF('Individual Monthly Payments'!BB12="", "", 'Individual Monthly Payments'!BB12)</f>
        <v/>
      </c>
      <c r="BD13" s="13">
        <f>SUMIF('Individual Monthly Payments'!$BC$17:$DJ$17, "Sales", 'Individual Monthly Payments'!$BC12:$DJ12)</f>
        <v>0</v>
      </c>
      <c r="BF13" s="13">
        <f>SUMIF('Individual Monthly Payments'!$BC$17:$DJ$17, "Earned", 'Individual Monthly Payments'!$BC12:$DJ12)</f>
        <v>0</v>
      </c>
      <c r="BG13" s="13">
        <f t="shared" si="0"/>
        <v>0</v>
      </c>
    </row>
    <row r="14" spans="1:62" x14ac:dyDescent="0.25">
      <c r="A14" s="32"/>
      <c r="B14" s="32"/>
      <c r="C14" s="32"/>
      <c r="D14" s="32"/>
      <c r="E14" s="32"/>
      <c r="F14" s="32"/>
      <c r="G14" s="32"/>
      <c r="H14" s="32"/>
      <c r="I14" s="32"/>
      <c r="J14" s="32"/>
      <c r="K14" s="32"/>
      <c r="L14" s="32"/>
      <c r="M14" s="32"/>
      <c r="N14" s="32"/>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c r="AQ14" s="32"/>
      <c r="AR14" s="32"/>
      <c r="AS14" s="32"/>
      <c r="AT14" s="32"/>
      <c r="BA14" s="7" t="str">
        <f>IF('Personnel Details'!B20="", "", 'Personnel Details'!B20)</f>
        <v/>
      </c>
      <c r="BC14" s="7" t="str">
        <f>IF('Individual Monthly Payments'!BB13="", "", 'Individual Monthly Payments'!BB13)</f>
        <v/>
      </c>
      <c r="BD14" s="13">
        <f>SUMIF('Individual Monthly Payments'!$BC$17:$DJ$17, "Sales", 'Individual Monthly Payments'!$BC13:$DJ13)</f>
        <v>0</v>
      </c>
      <c r="BF14" s="13">
        <f>SUMIF('Individual Monthly Payments'!$BC$17:$DJ$17, "Earned", 'Individual Monthly Payments'!$BC13:$DJ13)</f>
        <v>0</v>
      </c>
      <c r="BG14" s="13">
        <f t="shared" si="0"/>
        <v>0</v>
      </c>
    </row>
    <row r="15" spans="1:62" x14ac:dyDescent="0.25">
      <c r="A15" s="32"/>
      <c r="B15" s="32"/>
      <c r="C15" s="32"/>
      <c r="D15" s="32"/>
      <c r="E15" s="32"/>
      <c r="F15" s="32"/>
      <c r="G15" s="32"/>
      <c r="H15" s="32"/>
      <c r="I15" s="32"/>
      <c r="J15" s="32"/>
      <c r="K15" s="32"/>
      <c r="L15" s="32"/>
      <c r="M15" s="32"/>
      <c r="N15" s="32"/>
      <c r="O15" s="32"/>
      <c r="P15" s="32"/>
      <c r="Q15" s="32"/>
      <c r="R15" s="32"/>
      <c r="S15" s="32"/>
      <c r="T15" s="32"/>
      <c r="U15" s="32"/>
      <c r="V15" s="32"/>
      <c r="W15" s="32"/>
      <c r="X15" s="32"/>
      <c r="Y15" s="32"/>
      <c r="Z15" s="32"/>
      <c r="AA15" s="32"/>
      <c r="AB15" s="32"/>
      <c r="AC15" s="32"/>
      <c r="AD15" s="32"/>
      <c r="AE15" s="32"/>
      <c r="AF15" s="32"/>
      <c r="AG15" s="32"/>
      <c r="AH15" s="32"/>
      <c r="AI15" s="32"/>
      <c r="AJ15" s="32"/>
      <c r="AK15" s="32"/>
      <c r="AL15" s="32"/>
      <c r="AM15" s="32"/>
      <c r="AN15" s="32"/>
      <c r="AO15" s="32"/>
      <c r="AP15" s="32"/>
      <c r="AQ15" s="32"/>
      <c r="AR15" s="32"/>
      <c r="AS15" s="32"/>
      <c r="AT15" s="32"/>
      <c r="BA15" s="7" t="str">
        <f>IF('Personnel Details'!B21="", "", 'Personnel Details'!B21)</f>
        <v/>
      </c>
      <c r="BC15" s="7" t="str">
        <f>IF('Individual Monthly Payments'!BB14="", "", 'Individual Monthly Payments'!BB14)</f>
        <v/>
      </c>
      <c r="BD15" s="13">
        <f>SUMIF('Individual Monthly Payments'!$BC$17:$DJ$17, "Sales", 'Individual Monthly Payments'!$BC14:$DJ14)</f>
        <v>0</v>
      </c>
      <c r="BF15" s="13">
        <f>SUMIF('Individual Monthly Payments'!$BC$17:$DJ$17, "Earned", 'Individual Monthly Payments'!$BC14:$DJ14)</f>
        <v>0</v>
      </c>
      <c r="BG15" s="13">
        <f t="shared" si="0"/>
        <v>0</v>
      </c>
    </row>
    <row r="16" spans="1:62" x14ac:dyDescent="0.25">
      <c r="A16" s="32"/>
      <c r="B16" s="32"/>
      <c r="C16" s="32"/>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BA16" s="7" t="str">
        <f>IF('Personnel Details'!B22="", "", 'Personnel Details'!B22)</f>
        <v/>
      </c>
      <c r="BC16" s="8" t="str">
        <f>IF('Individual Monthly Payments'!BB15="", "", 'Individual Monthly Payments'!BB15)</f>
        <v/>
      </c>
      <c r="BD16" s="14">
        <f>SUMIF('Individual Monthly Payments'!$BC$17:$DJ$17, "Sales", 'Individual Monthly Payments'!$BC15:$DJ15)</f>
        <v>0</v>
      </c>
      <c r="BF16" s="14">
        <f>SUMIF('Individual Monthly Payments'!$BC$17:$DJ$17, "Earned", 'Individual Monthly Payments'!$BC15:$DJ15)</f>
        <v>0</v>
      </c>
      <c r="BG16" s="14">
        <f t="shared" si="0"/>
        <v>0</v>
      </c>
    </row>
    <row r="17" spans="1:95" x14ac:dyDescent="0.25">
      <c r="A17" s="32"/>
      <c r="B17" s="32"/>
      <c r="C17" s="32"/>
      <c r="D17" s="32"/>
      <c r="E17" s="32"/>
      <c r="F17" s="32"/>
      <c r="G17" s="32"/>
      <c r="H17" s="32"/>
      <c r="I17" s="32"/>
      <c r="J17" s="32"/>
      <c r="K17" s="32"/>
      <c r="L17" s="32"/>
      <c r="M17" s="32"/>
      <c r="N17" s="32"/>
      <c r="O17" s="32"/>
      <c r="P17" s="32"/>
      <c r="Q17" s="32"/>
      <c r="R17" s="32"/>
      <c r="S17" s="32"/>
      <c r="T17" s="32"/>
      <c r="U17" s="32"/>
      <c r="V17" s="32"/>
      <c r="W17" s="32"/>
      <c r="X17" s="32"/>
      <c r="Y17" s="32"/>
      <c r="Z17" s="32"/>
      <c r="AA17" s="32"/>
      <c r="AB17" s="32"/>
      <c r="AC17" s="32"/>
      <c r="AD17" s="32"/>
      <c r="AE17" s="32"/>
      <c r="AF17" s="32"/>
      <c r="AG17" s="32"/>
      <c r="AH17" s="32"/>
      <c r="AI17" s="32"/>
      <c r="AJ17" s="32"/>
      <c r="AK17" s="32"/>
      <c r="AL17" s="32"/>
      <c r="AM17" s="32"/>
      <c r="AN17" s="32"/>
      <c r="AO17" s="32"/>
      <c r="AP17" s="32"/>
      <c r="AQ17" s="32"/>
      <c r="AR17" s="32"/>
      <c r="AS17" s="32"/>
      <c r="AT17" s="32"/>
      <c r="BA17" s="7" t="str">
        <f>IF('Personnel Details'!B23="", "", 'Personnel Details'!B23)</f>
        <v/>
      </c>
    </row>
    <row r="18" spans="1:95" x14ac:dyDescent="0.25">
      <c r="A18" s="32"/>
      <c r="B18" s="32"/>
      <c r="C18" s="32"/>
      <c r="D18" s="32"/>
      <c r="E18" s="32"/>
      <c r="F18" s="32"/>
      <c r="G18" s="32"/>
      <c r="H18" s="32"/>
      <c r="I18" s="32"/>
      <c r="J18" s="32"/>
      <c r="K18" s="32"/>
      <c r="L18" s="32"/>
      <c r="M18" s="32"/>
      <c r="N18" s="32"/>
      <c r="O18" s="32"/>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c r="AP18" s="32"/>
      <c r="AQ18" s="32"/>
      <c r="AR18" s="32"/>
      <c r="AS18" s="32"/>
      <c r="AT18" s="32"/>
      <c r="BA18" s="7" t="str">
        <f>IF('Personnel Details'!B24="", "", 'Personnel Details'!B24)</f>
        <v/>
      </c>
      <c r="BC18" s="2" t="s">
        <v>52</v>
      </c>
      <c r="BD18" s="90" t="str">
        <f>IF('Personnel Details'!$B$11="", "", 'Personnel Details'!$B$11)</f>
        <v/>
      </c>
      <c r="BE18" s="91" t="str">
        <f>IF('Personnel Details'!$B$12="", "", 'Personnel Details'!$B$12)</f>
        <v/>
      </c>
      <c r="BF18" s="91" t="str">
        <f>IF('Personnel Details'!$B$13="", "", 'Personnel Details'!$B$13)</f>
        <v/>
      </c>
      <c r="BG18" s="91" t="str">
        <f>IF('Personnel Details'!$B$14="", "", 'Personnel Details'!$B$14)</f>
        <v/>
      </c>
      <c r="BH18" s="91" t="str">
        <f>IF('Personnel Details'!$B$15="", "", 'Personnel Details'!$B$15)</f>
        <v/>
      </c>
      <c r="BI18" s="91" t="str">
        <f>IF('Personnel Details'!$B$16="", "", 'Personnel Details'!$B$16)</f>
        <v/>
      </c>
      <c r="BJ18" s="91" t="str">
        <f>IF('Personnel Details'!$B$17="", "", 'Personnel Details'!$B$17)</f>
        <v/>
      </c>
      <c r="BK18" s="91" t="str">
        <f>IF('Personnel Details'!$B$18="", "", 'Personnel Details'!$B$18)</f>
        <v/>
      </c>
      <c r="BL18" s="91" t="str">
        <f>IF('Personnel Details'!$B$19="", "", 'Personnel Details'!$B$19)</f>
        <v/>
      </c>
      <c r="BM18" s="91" t="str">
        <f>IF('Personnel Details'!$B$20="", "", 'Personnel Details'!$B$20)</f>
        <v/>
      </c>
      <c r="BN18" s="91" t="str">
        <f>IF('Personnel Details'!$B$21="", "", 'Personnel Details'!$B$21)</f>
        <v/>
      </c>
      <c r="BO18" s="91" t="str">
        <f>IF('Personnel Details'!$B$22="", "", 'Personnel Details'!$B$22)</f>
        <v/>
      </c>
      <c r="BP18" s="91" t="str">
        <f>IF('Personnel Details'!$B$23="", "", 'Personnel Details'!$B$23)</f>
        <v/>
      </c>
      <c r="BQ18" s="91" t="str">
        <f>IF('Personnel Details'!$B$24="", "", 'Personnel Details'!$B$24)</f>
        <v/>
      </c>
      <c r="BR18" s="91" t="str">
        <f>IF('Personnel Details'!$B$25="", "", 'Personnel Details'!$B$25)</f>
        <v/>
      </c>
      <c r="BS18" s="91" t="str">
        <f>IF('Personnel Details'!$B$26="", "", 'Personnel Details'!$B$26)</f>
        <v/>
      </c>
      <c r="BT18" s="91" t="str">
        <f>IF('Personnel Details'!$B$27="", "", 'Personnel Details'!$B$27)</f>
        <v/>
      </c>
      <c r="BU18" s="91" t="str">
        <f>IF('Personnel Details'!$B$28="", "", 'Personnel Details'!$B$28)</f>
        <v/>
      </c>
      <c r="BV18" s="91" t="str">
        <f>IF('Personnel Details'!$B$29="", "", 'Personnel Details'!$B$29)</f>
        <v/>
      </c>
      <c r="BW18" s="91" t="str">
        <f>IF('Personnel Details'!$B$30="", "", 'Personnel Details'!$B$30)</f>
        <v/>
      </c>
      <c r="BX18" s="91" t="str">
        <f>IF('Personnel Details'!$B$31="", "", 'Personnel Details'!$B$31)</f>
        <v/>
      </c>
      <c r="BY18" s="91" t="str">
        <f>IF('Personnel Details'!$B$32="", "", 'Personnel Details'!$B$32)</f>
        <v/>
      </c>
      <c r="BZ18" s="91" t="str">
        <f>IF('Personnel Details'!$B$33="", "", 'Personnel Details'!$B$33)</f>
        <v/>
      </c>
      <c r="CA18" s="91" t="str">
        <f>IF('Personnel Details'!$B$34="", "", 'Personnel Details'!$B$34)</f>
        <v/>
      </c>
      <c r="CB18" s="91" t="str">
        <f>IF('Personnel Details'!$B$35="", "", 'Personnel Details'!$B$35)</f>
        <v/>
      </c>
      <c r="CC18" s="91" t="str">
        <f>IF('Personnel Details'!$B$36="", "", 'Personnel Details'!$B$36)</f>
        <v/>
      </c>
      <c r="CD18" s="91" t="str">
        <f>IF('Personnel Details'!$B$37="", "", 'Personnel Details'!$B$37)</f>
        <v/>
      </c>
      <c r="CE18" s="91" t="str">
        <f>IF('Personnel Details'!$B$38="", "", 'Personnel Details'!$B$38)</f>
        <v/>
      </c>
      <c r="CF18" s="91" t="str">
        <f>IF('Personnel Details'!$B$39="", "", 'Personnel Details'!$B$39)</f>
        <v/>
      </c>
      <c r="CG18" s="92" t="str">
        <f>IF('Personnel Details'!$B$40="", "", 'Personnel Details'!$B$40)</f>
        <v/>
      </c>
    </row>
    <row r="19" spans="1:95" x14ac:dyDescent="0.25">
      <c r="A19" s="32"/>
      <c r="B19" s="32"/>
      <c r="C19" s="32"/>
      <c r="D19" s="32"/>
      <c r="E19" s="32"/>
      <c r="F19" s="32"/>
      <c r="G19" s="32"/>
      <c r="H19" s="32"/>
      <c r="I19" s="32"/>
      <c r="J19" s="32"/>
      <c r="K19" s="32"/>
      <c r="L19" s="32"/>
      <c r="M19" s="32"/>
      <c r="N19" s="32"/>
      <c r="O19" s="32"/>
      <c r="P19" s="32"/>
      <c r="Q19" s="32"/>
      <c r="R19" s="32"/>
      <c r="S19" s="32"/>
      <c r="T19" s="32"/>
      <c r="U19" s="32"/>
      <c r="V19" s="32"/>
      <c r="W19" s="32"/>
      <c r="X19" s="32"/>
      <c r="Y19" s="32"/>
      <c r="Z19" s="32"/>
      <c r="AA19" s="32"/>
      <c r="AB19" s="32"/>
      <c r="AC19" s="32"/>
      <c r="AD19" s="32"/>
      <c r="AE19" s="32"/>
      <c r="AF19" s="32"/>
      <c r="AG19" s="32"/>
      <c r="AH19" s="32"/>
      <c r="AI19" s="32"/>
      <c r="AJ19" s="32"/>
      <c r="AK19" s="32"/>
      <c r="AL19" s="32"/>
      <c r="AM19" s="32"/>
      <c r="AN19" s="32"/>
      <c r="AO19" s="32"/>
      <c r="AP19" s="32"/>
      <c r="AQ19" s="32"/>
      <c r="AR19" s="32"/>
      <c r="AS19" s="32"/>
      <c r="AT19" s="32"/>
      <c r="BA19" s="7" t="str">
        <f>IF('Personnel Details'!B25="", "", 'Personnel Details'!B25)</f>
        <v/>
      </c>
      <c r="BC19" s="6" t="str">
        <f>BC5</f>
        <v/>
      </c>
      <c r="BD19" s="94">
        <f>'Individual Monthly Payments'!BC4</f>
        <v>0</v>
      </c>
      <c r="BE19" s="58">
        <f>'Individual Monthly Payments'!BE4</f>
        <v>0</v>
      </c>
      <c r="BF19" s="58">
        <f>'Individual Monthly Payments'!BG4</f>
        <v>0</v>
      </c>
      <c r="BG19" s="58">
        <f>'Individual Monthly Payments'!BI4</f>
        <v>0</v>
      </c>
      <c r="BH19" s="58">
        <f>'Individual Monthly Payments'!BK4</f>
        <v>0</v>
      </c>
      <c r="BI19" s="58">
        <f>'Individual Monthly Payments'!BM4</f>
        <v>0</v>
      </c>
      <c r="BJ19" s="58">
        <f>'Individual Monthly Payments'!BO4</f>
        <v>0</v>
      </c>
      <c r="BK19" s="58">
        <f>'Individual Monthly Payments'!BQ4</f>
        <v>0</v>
      </c>
      <c r="BL19" s="58">
        <f>'Individual Monthly Payments'!BS4</f>
        <v>0</v>
      </c>
      <c r="BM19" s="58">
        <f>'Individual Monthly Payments'!BU4</f>
        <v>0</v>
      </c>
      <c r="BN19" s="58">
        <f>'Individual Monthly Payments'!BW4</f>
        <v>0</v>
      </c>
      <c r="BO19" s="58">
        <f>'Individual Monthly Payments'!BY4</f>
        <v>0</v>
      </c>
      <c r="BP19" s="58">
        <f>'Individual Monthly Payments'!CA4</f>
        <v>0</v>
      </c>
      <c r="BQ19" s="58">
        <f>'Individual Monthly Payments'!CC4</f>
        <v>0</v>
      </c>
      <c r="BR19" s="58">
        <f>'Individual Monthly Payments'!CE4</f>
        <v>0</v>
      </c>
      <c r="BS19" s="58">
        <f>'Individual Monthly Payments'!CG4</f>
        <v>0</v>
      </c>
      <c r="BT19" s="58">
        <f>'Individual Monthly Payments'!CI4</f>
        <v>0</v>
      </c>
      <c r="BU19" s="58">
        <f>'Individual Monthly Payments'!CK4</f>
        <v>0</v>
      </c>
      <c r="BV19" s="58">
        <f>'Individual Monthly Payments'!CM4</f>
        <v>0</v>
      </c>
      <c r="BW19" s="58">
        <f>'Individual Monthly Payments'!CO4</f>
        <v>0</v>
      </c>
      <c r="BX19" s="58">
        <f>'Individual Monthly Payments'!CQ4</f>
        <v>0</v>
      </c>
      <c r="BY19" s="58">
        <f>'Individual Monthly Payments'!CS4</f>
        <v>0</v>
      </c>
      <c r="BZ19" s="58">
        <f>'Individual Monthly Payments'!CU4</f>
        <v>0</v>
      </c>
      <c r="CA19" s="58">
        <f>'Individual Monthly Payments'!CW4</f>
        <v>0</v>
      </c>
      <c r="CB19" s="58">
        <f>'Individual Monthly Payments'!CY4</f>
        <v>0</v>
      </c>
      <c r="CC19" s="58">
        <f>'Individual Monthly Payments'!DA4</f>
        <v>0</v>
      </c>
      <c r="CD19" s="58">
        <f>'Individual Monthly Payments'!DC4</f>
        <v>0</v>
      </c>
      <c r="CE19" s="58">
        <f>'Individual Monthly Payments'!DE4</f>
        <v>0</v>
      </c>
      <c r="CF19" s="58">
        <f>'Individual Monthly Payments'!DG4</f>
        <v>0</v>
      </c>
      <c r="CG19" s="101">
        <f>'Individual Monthly Payments'!DI4</f>
        <v>0</v>
      </c>
      <c r="CH19" s="100"/>
      <c r="CI19" s="100"/>
      <c r="CJ19" s="100"/>
      <c r="CK19" s="100"/>
      <c r="CL19" s="100"/>
      <c r="CM19" s="100"/>
      <c r="CN19" s="100"/>
      <c r="CO19" s="100"/>
      <c r="CP19" s="100"/>
      <c r="CQ19" s="100"/>
    </row>
    <row r="20" spans="1:95" x14ac:dyDescent="0.25">
      <c r="A20" s="32"/>
      <c r="B20" s="32"/>
      <c r="C20" s="32"/>
      <c r="D20" s="32"/>
      <c r="E20" s="32"/>
      <c r="F20" s="32"/>
      <c r="G20" s="32"/>
      <c r="H20" s="32"/>
      <c r="I20" s="32"/>
      <c r="J20" s="32"/>
      <c r="K20" s="32"/>
      <c r="L20" s="32"/>
      <c r="M20" s="32"/>
      <c r="N20" s="32"/>
      <c r="O20" s="32"/>
      <c r="P20" s="32"/>
      <c r="Q20" s="32"/>
      <c r="R20" s="32"/>
      <c r="S20" s="32"/>
      <c r="T20" s="32"/>
      <c r="U20" s="32"/>
      <c r="V20" s="32"/>
      <c r="W20" s="32"/>
      <c r="X20" s="32"/>
      <c r="Y20" s="32"/>
      <c r="Z20" s="32"/>
      <c r="AA20" s="32"/>
      <c r="AB20" s="32"/>
      <c r="AC20" s="32"/>
      <c r="AD20" s="32"/>
      <c r="AE20" s="32"/>
      <c r="AF20" s="32"/>
      <c r="AG20" s="32"/>
      <c r="AH20" s="32"/>
      <c r="AI20" s="32"/>
      <c r="AJ20" s="32"/>
      <c r="AK20" s="32"/>
      <c r="AL20" s="32"/>
      <c r="AM20" s="32"/>
      <c r="AN20" s="32"/>
      <c r="AO20" s="32"/>
      <c r="AP20" s="32"/>
      <c r="AQ20" s="32"/>
      <c r="AR20" s="32"/>
      <c r="AS20" s="32"/>
      <c r="AT20" s="32"/>
      <c r="BA20" s="7" t="str">
        <f>IF('Personnel Details'!B26="", "", 'Personnel Details'!B26)</f>
        <v/>
      </c>
      <c r="BC20" s="7" t="str">
        <f t="shared" ref="BC20:BC30" si="1">BC6</f>
        <v/>
      </c>
      <c r="BD20" s="96">
        <f>'Individual Monthly Payments'!BC5</f>
        <v>0</v>
      </c>
      <c r="BE20" s="59">
        <f>'Individual Monthly Payments'!BE5</f>
        <v>0</v>
      </c>
      <c r="BF20" s="59">
        <f>'Individual Monthly Payments'!BG5</f>
        <v>0</v>
      </c>
      <c r="BG20" s="59">
        <f>'Individual Monthly Payments'!BI5</f>
        <v>0</v>
      </c>
      <c r="BH20" s="59">
        <f>'Individual Monthly Payments'!BK5</f>
        <v>0</v>
      </c>
      <c r="BI20" s="59">
        <f>'Individual Monthly Payments'!BM5</f>
        <v>0</v>
      </c>
      <c r="BJ20" s="59">
        <f>'Individual Monthly Payments'!BO5</f>
        <v>0</v>
      </c>
      <c r="BK20" s="59">
        <f>'Individual Monthly Payments'!BQ5</f>
        <v>0</v>
      </c>
      <c r="BL20" s="59">
        <f>'Individual Monthly Payments'!BS5</f>
        <v>0</v>
      </c>
      <c r="BM20" s="59">
        <f>'Individual Monthly Payments'!BU5</f>
        <v>0</v>
      </c>
      <c r="BN20" s="59">
        <f>'Individual Monthly Payments'!BW5</f>
        <v>0</v>
      </c>
      <c r="BO20" s="59">
        <f>'Individual Monthly Payments'!BY5</f>
        <v>0</v>
      </c>
      <c r="BP20" s="59">
        <f>'Individual Monthly Payments'!CA5</f>
        <v>0</v>
      </c>
      <c r="BQ20" s="59">
        <f>'Individual Monthly Payments'!CC5</f>
        <v>0</v>
      </c>
      <c r="BR20" s="59">
        <f>'Individual Monthly Payments'!CE5</f>
        <v>0</v>
      </c>
      <c r="BS20" s="59">
        <f>'Individual Monthly Payments'!CG5</f>
        <v>0</v>
      </c>
      <c r="BT20" s="59">
        <f>'Individual Monthly Payments'!CI5</f>
        <v>0</v>
      </c>
      <c r="BU20" s="59">
        <f>'Individual Monthly Payments'!CK5</f>
        <v>0</v>
      </c>
      <c r="BV20" s="59">
        <f>'Individual Monthly Payments'!CM5</f>
        <v>0</v>
      </c>
      <c r="BW20" s="59">
        <f>'Individual Monthly Payments'!CO5</f>
        <v>0</v>
      </c>
      <c r="BX20" s="59">
        <f>'Individual Monthly Payments'!CQ5</f>
        <v>0</v>
      </c>
      <c r="BY20" s="59">
        <f>'Individual Monthly Payments'!CS5</f>
        <v>0</v>
      </c>
      <c r="BZ20" s="59">
        <f>'Individual Monthly Payments'!CU5</f>
        <v>0</v>
      </c>
      <c r="CA20" s="59">
        <f>'Individual Monthly Payments'!CW5</f>
        <v>0</v>
      </c>
      <c r="CB20" s="59">
        <f>'Individual Monthly Payments'!CY5</f>
        <v>0</v>
      </c>
      <c r="CC20" s="59">
        <f>'Individual Monthly Payments'!DA5</f>
        <v>0</v>
      </c>
      <c r="CD20" s="59">
        <f>'Individual Monthly Payments'!DC5</f>
        <v>0</v>
      </c>
      <c r="CE20" s="59">
        <f>'Individual Monthly Payments'!DE5</f>
        <v>0</v>
      </c>
      <c r="CF20" s="59">
        <f>'Individual Monthly Payments'!DG5</f>
        <v>0</v>
      </c>
      <c r="CG20" s="102">
        <f>'Individual Monthly Payments'!DI5</f>
        <v>0</v>
      </c>
      <c r="CH20" s="100"/>
      <c r="CI20" s="100"/>
      <c r="CJ20" s="100"/>
      <c r="CK20" s="100"/>
      <c r="CL20" s="100"/>
      <c r="CM20" s="100"/>
      <c r="CN20" s="100"/>
      <c r="CO20" s="100"/>
      <c r="CP20" s="100"/>
      <c r="CQ20" s="100"/>
    </row>
    <row r="21" spans="1:95" x14ac:dyDescent="0.25">
      <c r="A21" s="32"/>
      <c r="B21" s="32"/>
      <c r="C21" s="32"/>
      <c r="D21" s="32"/>
      <c r="E21" s="32"/>
      <c r="F21" s="32"/>
      <c r="G21" s="32"/>
      <c r="H21" s="32"/>
      <c r="I21" s="32"/>
      <c r="J21" s="32"/>
      <c r="K21" s="32"/>
      <c r="L21" s="32"/>
      <c r="M21" s="32"/>
      <c r="N21" s="32"/>
      <c r="O21" s="32"/>
      <c r="P21" s="32"/>
      <c r="Q21" s="32"/>
      <c r="R21" s="32"/>
      <c r="S21" s="32"/>
      <c r="T21" s="32"/>
      <c r="U21" s="32"/>
      <c r="V21" s="32"/>
      <c r="W21" s="32"/>
      <c r="X21" s="32"/>
      <c r="Y21" s="32"/>
      <c r="Z21" s="32"/>
      <c r="AA21" s="32"/>
      <c r="AB21" s="32"/>
      <c r="AC21" s="32"/>
      <c r="AD21" s="32"/>
      <c r="AE21" s="32"/>
      <c r="AF21" s="32"/>
      <c r="AG21" s="32"/>
      <c r="AH21" s="32"/>
      <c r="AI21" s="32"/>
      <c r="AJ21" s="32"/>
      <c r="AK21" s="32"/>
      <c r="AL21" s="32"/>
      <c r="AM21" s="32"/>
      <c r="AN21" s="32"/>
      <c r="AO21" s="32"/>
      <c r="AP21" s="32"/>
      <c r="AQ21" s="32"/>
      <c r="AR21" s="32"/>
      <c r="AS21" s="32"/>
      <c r="AT21" s="32"/>
      <c r="BA21" s="7" t="str">
        <f>IF('Personnel Details'!B27="", "", 'Personnel Details'!B27)</f>
        <v/>
      </c>
      <c r="BC21" s="7" t="str">
        <f t="shared" si="1"/>
        <v/>
      </c>
      <c r="BD21" s="96">
        <f>'Individual Monthly Payments'!BC6</f>
        <v>0</v>
      </c>
      <c r="BE21" s="59">
        <f>'Individual Monthly Payments'!BE6</f>
        <v>0</v>
      </c>
      <c r="BF21" s="59">
        <f>'Individual Monthly Payments'!BG6</f>
        <v>0</v>
      </c>
      <c r="BG21" s="59">
        <f>'Individual Monthly Payments'!BI6</f>
        <v>0</v>
      </c>
      <c r="BH21" s="59">
        <f>'Individual Monthly Payments'!BK6</f>
        <v>0</v>
      </c>
      <c r="BI21" s="59">
        <f>'Individual Monthly Payments'!BM6</f>
        <v>0</v>
      </c>
      <c r="BJ21" s="59">
        <f>'Individual Monthly Payments'!BO6</f>
        <v>0</v>
      </c>
      <c r="BK21" s="59">
        <f>'Individual Monthly Payments'!BQ6</f>
        <v>0</v>
      </c>
      <c r="BL21" s="59">
        <f>'Individual Monthly Payments'!BS6</f>
        <v>0</v>
      </c>
      <c r="BM21" s="59">
        <f>'Individual Monthly Payments'!BU6</f>
        <v>0</v>
      </c>
      <c r="BN21" s="59">
        <f>'Individual Monthly Payments'!BW6</f>
        <v>0</v>
      </c>
      <c r="BO21" s="59">
        <f>'Individual Monthly Payments'!BY6</f>
        <v>0</v>
      </c>
      <c r="BP21" s="59">
        <f>'Individual Monthly Payments'!CA6</f>
        <v>0</v>
      </c>
      <c r="BQ21" s="59">
        <f>'Individual Monthly Payments'!CC6</f>
        <v>0</v>
      </c>
      <c r="BR21" s="59">
        <f>'Individual Monthly Payments'!CE6</f>
        <v>0</v>
      </c>
      <c r="BS21" s="59">
        <f>'Individual Monthly Payments'!CG6</f>
        <v>0</v>
      </c>
      <c r="BT21" s="59">
        <f>'Individual Monthly Payments'!CI6</f>
        <v>0</v>
      </c>
      <c r="BU21" s="59">
        <f>'Individual Monthly Payments'!CK6</f>
        <v>0</v>
      </c>
      <c r="BV21" s="59">
        <f>'Individual Monthly Payments'!CM6</f>
        <v>0</v>
      </c>
      <c r="BW21" s="59">
        <f>'Individual Monthly Payments'!CO6</f>
        <v>0</v>
      </c>
      <c r="BX21" s="59">
        <f>'Individual Monthly Payments'!CQ6</f>
        <v>0</v>
      </c>
      <c r="BY21" s="59">
        <f>'Individual Monthly Payments'!CS6</f>
        <v>0</v>
      </c>
      <c r="BZ21" s="59">
        <f>'Individual Monthly Payments'!CU6</f>
        <v>0</v>
      </c>
      <c r="CA21" s="59">
        <f>'Individual Monthly Payments'!CW6</f>
        <v>0</v>
      </c>
      <c r="CB21" s="59">
        <f>'Individual Monthly Payments'!CY6</f>
        <v>0</v>
      </c>
      <c r="CC21" s="59">
        <f>'Individual Monthly Payments'!DA6</f>
        <v>0</v>
      </c>
      <c r="CD21" s="59">
        <f>'Individual Monthly Payments'!DC6</f>
        <v>0</v>
      </c>
      <c r="CE21" s="59">
        <f>'Individual Monthly Payments'!DE6</f>
        <v>0</v>
      </c>
      <c r="CF21" s="59">
        <f>'Individual Monthly Payments'!DG6</f>
        <v>0</v>
      </c>
      <c r="CG21" s="102">
        <f>'Individual Monthly Payments'!DI6</f>
        <v>0</v>
      </c>
      <c r="CH21" s="100"/>
      <c r="CI21" s="100"/>
      <c r="CJ21" s="100"/>
      <c r="CK21" s="100"/>
      <c r="CL21" s="100"/>
      <c r="CM21" s="100"/>
      <c r="CN21" s="100"/>
      <c r="CO21" s="100"/>
      <c r="CP21" s="100"/>
      <c r="CQ21" s="100"/>
    </row>
    <row r="22" spans="1:95" x14ac:dyDescent="0.25">
      <c r="A22" s="32"/>
      <c r="B22" s="32"/>
      <c r="C22" s="32"/>
      <c r="D22" s="32"/>
      <c r="E22" s="32"/>
      <c r="F22" s="32"/>
      <c r="G22" s="32"/>
      <c r="H22" s="32"/>
      <c r="I22" s="32"/>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BA22" s="7" t="str">
        <f>IF('Personnel Details'!B28="", "", 'Personnel Details'!B28)</f>
        <v/>
      </c>
      <c r="BC22" s="7" t="str">
        <f t="shared" si="1"/>
        <v/>
      </c>
      <c r="BD22" s="96">
        <f>'Individual Monthly Payments'!BC7</f>
        <v>0</v>
      </c>
      <c r="BE22" s="59">
        <f>'Individual Monthly Payments'!BE7</f>
        <v>0</v>
      </c>
      <c r="BF22" s="59">
        <f>'Individual Monthly Payments'!BG7</f>
        <v>0</v>
      </c>
      <c r="BG22" s="59">
        <f>'Individual Monthly Payments'!BI7</f>
        <v>0</v>
      </c>
      <c r="BH22" s="59">
        <f>'Individual Monthly Payments'!BK7</f>
        <v>0</v>
      </c>
      <c r="BI22" s="59">
        <f>'Individual Monthly Payments'!BM7</f>
        <v>0</v>
      </c>
      <c r="BJ22" s="59">
        <f>'Individual Monthly Payments'!BO7</f>
        <v>0</v>
      </c>
      <c r="BK22" s="59">
        <f>'Individual Monthly Payments'!BQ7</f>
        <v>0</v>
      </c>
      <c r="BL22" s="59">
        <f>'Individual Monthly Payments'!BS7</f>
        <v>0</v>
      </c>
      <c r="BM22" s="59">
        <f>'Individual Monthly Payments'!BU7</f>
        <v>0</v>
      </c>
      <c r="BN22" s="59">
        <f>'Individual Monthly Payments'!BW7</f>
        <v>0</v>
      </c>
      <c r="BO22" s="59">
        <f>'Individual Monthly Payments'!BY7</f>
        <v>0</v>
      </c>
      <c r="BP22" s="59">
        <f>'Individual Monthly Payments'!CA7</f>
        <v>0</v>
      </c>
      <c r="BQ22" s="59">
        <f>'Individual Monthly Payments'!CC7</f>
        <v>0</v>
      </c>
      <c r="BR22" s="59">
        <f>'Individual Monthly Payments'!CE7</f>
        <v>0</v>
      </c>
      <c r="BS22" s="59">
        <f>'Individual Monthly Payments'!CG7</f>
        <v>0</v>
      </c>
      <c r="BT22" s="59">
        <f>'Individual Monthly Payments'!CI7</f>
        <v>0</v>
      </c>
      <c r="BU22" s="59">
        <f>'Individual Monthly Payments'!CK7</f>
        <v>0</v>
      </c>
      <c r="BV22" s="59">
        <f>'Individual Monthly Payments'!CM7</f>
        <v>0</v>
      </c>
      <c r="BW22" s="59">
        <f>'Individual Monthly Payments'!CO7</f>
        <v>0</v>
      </c>
      <c r="BX22" s="59">
        <f>'Individual Monthly Payments'!CQ7</f>
        <v>0</v>
      </c>
      <c r="BY22" s="59">
        <f>'Individual Monthly Payments'!CS7</f>
        <v>0</v>
      </c>
      <c r="BZ22" s="59">
        <f>'Individual Monthly Payments'!CU7</f>
        <v>0</v>
      </c>
      <c r="CA22" s="59">
        <f>'Individual Monthly Payments'!CW7</f>
        <v>0</v>
      </c>
      <c r="CB22" s="59">
        <f>'Individual Monthly Payments'!CY7</f>
        <v>0</v>
      </c>
      <c r="CC22" s="59">
        <f>'Individual Monthly Payments'!DA7</f>
        <v>0</v>
      </c>
      <c r="CD22" s="59">
        <f>'Individual Monthly Payments'!DC7</f>
        <v>0</v>
      </c>
      <c r="CE22" s="59">
        <f>'Individual Monthly Payments'!DE7</f>
        <v>0</v>
      </c>
      <c r="CF22" s="59">
        <f>'Individual Monthly Payments'!DG7</f>
        <v>0</v>
      </c>
      <c r="CG22" s="102">
        <f>'Individual Monthly Payments'!DI7</f>
        <v>0</v>
      </c>
      <c r="CH22" s="100"/>
      <c r="CI22" s="100"/>
      <c r="CJ22" s="100"/>
      <c r="CK22" s="100"/>
      <c r="CL22" s="100"/>
      <c r="CM22" s="100"/>
      <c r="CN22" s="100"/>
      <c r="CO22" s="100"/>
      <c r="CP22" s="100"/>
      <c r="CQ22" s="100"/>
    </row>
    <row r="23" spans="1:95" x14ac:dyDescent="0.25">
      <c r="A23" s="32"/>
      <c r="B23" s="32"/>
      <c r="C23" s="32"/>
      <c r="D23" s="32"/>
      <c r="E23" s="32"/>
      <c r="F23" s="32"/>
      <c r="G23" s="32"/>
      <c r="H23" s="32"/>
      <c r="I23" s="32"/>
      <c r="J23" s="32"/>
      <c r="K23" s="32"/>
      <c r="L23" s="32"/>
      <c r="M23" s="32"/>
      <c r="N23" s="32"/>
      <c r="O23" s="32"/>
      <c r="P23" s="32"/>
      <c r="Q23" s="32"/>
      <c r="R23" s="32"/>
      <c r="S23" s="32"/>
      <c r="T23" s="32"/>
      <c r="U23" s="32"/>
      <c r="V23" s="32"/>
      <c r="W23" s="32"/>
      <c r="X23" s="32"/>
      <c r="Y23" s="32"/>
      <c r="Z23" s="32"/>
      <c r="AA23" s="32"/>
      <c r="AB23" s="32"/>
      <c r="AC23" s="32"/>
      <c r="AD23" s="32"/>
      <c r="AE23" s="32"/>
      <c r="AF23" s="32"/>
      <c r="AG23" s="32"/>
      <c r="AH23" s="32"/>
      <c r="AI23" s="32"/>
      <c r="AJ23" s="32"/>
      <c r="AK23" s="32"/>
      <c r="AL23" s="32"/>
      <c r="AM23" s="32"/>
      <c r="AN23" s="32"/>
      <c r="AO23" s="32"/>
      <c r="AP23" s="32"/>
      <c r="AQ23" s="32"/>
      <c r="AR23" s="32"/>
      <c r="AS23" s="32"/>
      <c r="AT23" s="32"/>
      <c r="BA23" s="7" t="str">
        <f>IF('Personnel Details'!B29="", "", 'Personnel Details'!B29)</f>
        <v/>
      </c>
      <c r="BC23" s="7" t="str">
        <f t="shared" si="1"/>
        <v/>
      </c>
      <c r="BD23" s="96">
        <f>'Individual Monthly Payments'!BC8</f>
        <v>0</v>
      </c>
      <c r="BE23" s="59">
        <f>'Individual Monthly Payments'!BE8</f>
        <v>0</v>
      </c>
      <c r="BF23" s="59">
        <f>'Individual Monthly Payments'!BG8</f>
        <v>0</v>
      </c>
      <c r="BG23" s="59">
        <f>'Individual Monthly Payments'!BI8</f>
        <v>0</v>
      </c>
      <c r="BH23" s="59">
        <f>'Individual Monthly Payments'!BK8</f>
        <v>0</v>
      </c>
      <c r="BI23" s="59">
        <f>'Individual Monthly Payments'!BM8</f>
        <v>0</v>
      </c>
      <c r="BJ23" s="59">
        <f>'Individual Monthly Payments'!BO8</f>
        <v>0</v>
      </c>
      <c r="BK23" s="59">
        <f>'Individual Monthly Payments'!BQ8</f>
        <v>0</v>
      </c>
      <c r="BL23" s="59">
        <f>'Individual Monthly Payments'!BS8</f>
        <v>0</v>
      </c>
      <c r="BM23" s="59">
        <f>'Individual Monthly Payments'!BU8</f>
        <v>0</v>
      </c>
      <c r="BN23" s="59">
        <f>'Individual Monthly Payments'!BW8</f>
        <v>0</v>
      </c>
      <c r="BO23" s="59">
        <f>'Individual Monthly Payments'!BY8</f>
        <v>0</v>
      </c>
      <c r="BP23" s="59">
        <f>'Individual Monthly Payments'!CA8</f>
        <v>0</v>
      </c>
      <c r="BQ23" s="59">
        <f>'Individual Monthly Payments'!CC8</f>
        <v>0</v>
      </c>
      <c r="BR23" s="59">
        <f>'Individual Monthly Payments'!CE8</f>
        <v>0</v>
      </c>
      <c r="BS23" s="59">
        <f>'Individual Monthly Payments'!CG8</f>
        <v>0</v>
      </c>
      <c r="BT23" s="59">
        <f>'Individual Monthly Payments'!CI8</f>
        <v>0</v>
      </c>
      <c r="BU23" s="59">
        <f>'Individual Monthly Payments'!CK8</f>
        <v>0</v>
      </c>
      <c r="BV23" s="59">
        <f>'Individual Monthly Payments'!CM8</f>
        <v>0</v>
      </c>
      <c r="BW23" s="59">
        <f>'Individual Monthly Payments'!CO8</f>
        <v>0</v>
      </c>
      <c r="BX23" s="59">
        <f>'Individual Monthly Payments'!CQ8</f>
        <v>0</v>
      </c>
      <c r="BY23" s="59">
        <f>'Individual Monthly Payments'!CS8</f>
        <v>0</v>
      </c>
      <c r="BZ23" s="59">
        <f>'Individual Monthly Payments'!CU8</f>
        <v>0</v>
      </c>
      <c r="CA23" s="59">
        <f>'Individual Monthly Payments'!CW8</f>
        <v>0</v>
      </c>
      <c r="CB23" s="59">
        <f>'Individual Monthly Payments'!CY8</f>
        <v>0</v>
      </c>
      <c r="CC23" s="59">
        <f>'Individual Monthly Payments'!DA8</f>
        <v>0</v>
      </c>
      <c r="CD23" s="59">
        <f>'Individual Monthly Payments'!DC8</f>
        <v>0</v>
      </c>
      <c r="CE23" s="59">
        <f>'Individual Monthly Payments'!DE8</f>
        <v>0</v>
      </c>
      <c r="CF23" s="59">
        <f>'Individual Monthly Payments'!DG8</f>
        <v>0</v>
      </c>
      <c r="CG23" s="102">
        <f>'Individual Monthly Payments'!DI8</f>
        <v>0</v>
      </c>
      <c r="CH23" s="100"/>
      <c r="CI23" s="100"/>
      <c r="CJ23" s="100"/>
      <c r="CK23" s="100"/>
      <c r="CL23" s="100"/>
      <c r="CM23" s="100"/>
      <c r="CN23" s="100"/>
      <c r="CO23" s="100"/>
      <c r="CP23" s="100"/>
      <c r="CQ23" s="100"/>
    </row>
    <row r="24" spans="1:95" x14ac:dyDescent="0.25">
      <c r="A24" s="32"/>
      <c r="B24" s="32"/>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BA24" s="7" t="str">
        <f>IF('Personnel Details'!B30="", "", 'Personnel Details'!B30)</f>
        <v/>
      </c>
      <c r="BC24" s="7" t="str">
        <f t="shared" si="1"/>
        <v/>
      </c>
      <c r="BD24" s="96">
        <f>'Individual Monthly Payments'!BC9</f>
        <v>0</v>
      </c>
      <c r="BE24" s="59">
        <f>'Individual Monthly Payments'!BE9</f>
        <v>0</v>
      </c>
      <c r="BF24" s="59">
        <f>'Individual Monthly Payments'!BG9</f>
        <v>0</v>
      </c>
      <c r="BG24" s="59">
        <f>'Individual Monthly Payments'!BI9</f>
        <v>0</v>
      </c>
      <c r="BH24" s="59">
        <f>'Individual Monthly Payments'!BK9</f>
        <v>0</v>
      </c>
      <c r="BI24" s="59">
        <f>'Individual Monthly Payments'!BM9</f>
        <v>0</v>
      </c>
      <c r="BJ24" s="59">
        <f>'Individual Monthly Payments'!BO9</f>
        <v>0</v>
      </c>
      <c r="BK24" s="59">
        <f>'Individual Monthly Payments'!BQ9</f>
        <v>0</v>
      </c>
      <c r="BL24" s="59">
        <f>'Individual Monthly Payments'!BS9</f>
        <v>0</v>
      </c>
      <c r="BM24" s="59">
        <f>'Individual Monthly Payments'!BU9</f>
        <v>0</v>
      </c>
      <c r="BN24" s="59">
        <f>'Individual Monthly Payments'!BW9</f>
        <v>0</v>
      </c>
      <c r="BO24" s="59">
        <f>'Individual Monthly Payments'!BY9</f>
        <v>0</v>
      </c>
      <c r="BP24" s="59">
        <f>'Individual Monthly Payments'!CA9</f>
        <v>0</v>
      </c>
      <c r="BQ24" s="59">
        <f>'Individual Monthly Payments'!CC9</f>
        <v>0</v>
      </c>
      <c r="BR24" s="59">
        <f>'Individual Monthly Payments'!CE9</f>
        <v>0</v>
      </c>
      <c r="BS24" s="59">
        <f>'Individual Monthly Payments'!CG9</f>
        <v>0</v>
      </c>
      <c r="BT24" s="59">
        <f>'Individual Monthly Payments'!CI9</f>
        <v>0</v>
      </c>
      <c r="BU24" s="59">
        <f>'Individual Monthly Payments'!CK9</f>
        <v>0</v>
      </c>
      <c r="BV24" s="59">
        <f>'Individual Monthly Payments'!CM9</f>
        <v>0</v>
      </c>
      <c r="BW24" s="59">
        <f>'Individual Monthly Payments'!CO9</f>
        <v>0</v>
      </c>
      <c r="BX24" s="59">
        <f>'Individual Monthly Payments'!CQ9</f>
        <v>0</v>
      </c>
      <c r="BY24" s="59">
        <f>'Individual Monthly Payments'!CS9</f>
        <v>0</v>
      </c>
      <c r="BZ24" s="59">
        <f>'Individual Monthly Payments'!CU9</f>
        <v>0</v>
      </c>
      <c r="CA24" s="59">
        <f>'Individual Monthly Payments'!CW9</f>
        <v>0</v>
      </c>
      <c r="CB24" s="59">
        <f>'Individual Monthly Payments'!CY9</f>
        <v>0</v>
      </c>
      <c r="CC24" s="59">
        <f>'Individual Monthly Payments'!DA9</f>
        <v>0</v>
      </c>
      <c r="CD24" s="59">
        <f>'Individual Monthly Payments'!DC9</f>
        <v>0</v>
      </c>
      <c r="CE24" s="59">
        <f>'Individual Monthly Payments'!DE9</f>
        <v>0</v>
      </c>
      <c r="CF24" s="59">
        <f>'Individual Monthly Payments'!DG9</f>
        <v>0</v>
      </c>
      <c r="CG24" s="102">
        <f>'Individual Monthly Payments'!DI9</f>
        <v>0</v>
      </c>
      <c r="CH24" s="100"/>
      <c r="CI24" s="100"/>
      <c r="CJ24" s="100"/>
      <c r="CK24" s="100"/>
      <c r="CL24" s="100"/>
      <c r="CM24" s="100"/>
      <c r="CN24" s="100"/>
      <c r="CO24" s="100"/>
      <c r="CP24" s="100"/>
      <c r="CQ24" s="100"/>
    </row>
    <row r="25" spans="1:95" x14ac:dyDescent="0.25">
      <c r="A25" s="32"/>
      <c r="B25" s="32"/>
      <c r="C25" s="32"/>
      <c r="D25" s="32"/>
      <c r="E25" s="32"/>
      <c r="F25" s="32"/>
      <c r="G25" s="32"/>
      <c r="H25" s="32"/>
      <c r="I25" s="32"/>
      <c r="J25" s="32"/>
      <c r="K25" s="32"/>
      <c r="L25" s="32"/>
      <c r="M25" s="32"/>
      <c r="N25" s="32"/>
      <c r="O25" s="32"/>
      <c r="P25" s="32"/>
      <c r="Q25" s="32"/>
      <c r="R25" s="32"/>
      <c r="S25" s="32"/>
      <c r="T25" s="32"/>
      <c r="U25" s="32"/>
      <c r="V25" s="32"/>
      <c r="W25" s="32"/>
      <c r="X25" s="32"/>
      <c r="Y25" s="32"/>
      <c r="Z25" s="32"/>
      <c r="AA25" s="32"/>
      <c r="AB25" s="32"/>
      <c r="AC25" s="32"/>
      <c r="AD25" s="32"/>
      <c r="AE25" s="32"/>
      <c r="AF25" s="32"/>
      <c r="AG25" s="32"/>
      <c r="AH25" s="32"/>
      <c r="AI25" s="32"/>
      <c r="AJ25" s="32"/>
      <c r="AK25" s="32"/>
      <c r="AL25" s="32"/>
      <c r="AM25" s="32"/>
      <c r="AN25" s="32"/>
      <c r="AO25" s="32"/>
      <c r="AP25" s="32"/>
      <c r="AQ25" s="32"/>
      <c r="AR25" s="32"/>
      <c r="AS25" s="32"/>
      <c r="AT25" s="32"/>
      <c r="BA25" s="7" t="str">
        <f>IF('Personnel Details'!B31="", "", 'Personnel Details'!B31)</f>
        <v/>
      </c>
      <c r="BC25" s="7" t="str">
        <f t="shared" si="1"/>
        <v/>
      </c>
      <c r="BD25" s="96">
        <f>'Individual Monthly Payments'!BC10</f>
        <v>0</v>
      </c>
      <c r="BE25" s="59">
        <f>'Individual Monthly Payments'!BE10</f>
        <v>0</v>
      </c>
      <c r="BF25" s="59">
        <f>'Individual Monthly Payments'!BG10</f>
        <v>0</v>
      </c>
      <c r="BG25" s="59">
        <f>'Individual Monthly Payments'!BI10</f>
        <v>0</v>
      </c>
      <c r="BH25" s="59">
        <f>'Individual Monthly Payments'!BK10</f>
        <v>0</v>
      </c>
      <c r="BI25" s="59">
        <f>'Individual Monthly Payments'!BM10</f>
        <v>0</v>
      </c>
      <c r="BJ25" s="59">
        <f>'Individual Monthly Payments'!BO10</f>
        <v>0</v>
      </c>
      <c r="BK25" s="59">
        <f>'Individual Monthly Payments'!BQ10</f>
        <v>0</v>
      </c>
      <c r="BL25" s="59">
        <f>'Individual Monthly Payments'!BS10</f>
        <v>0</v>
      </c>
      <c r="BM25" s="59">
        <f>'Individual Monthly Payments'!BU10</f>
        <v>0</v>
      </c>
      <c r="BN25" s="59">
        <f>'Individual Monthly Payments'!BW10</f>
        <v>0</v>
      </c>
      <c r="BO25" s="59">
        <f>'Individual Monthly Payments'!BY10</f>
        <v>0</v>
      </c>
      <c r="BP25" s="59">
        <f>'Individual Monthly Payments'!CA10</f>
        <v>0</v>
      </c>
      <c r="BQ25" s="59">
        <f>'Individual Monthly Payments'!CC10</f>
        <v>0</v>
      </c>
      <c r="BR25" s="59">
        <f>'Individual Monthly Payments'!CE10</f>
        <v>0</v>
      </c>
      <c r="BS25" s="59">
        <f>'Individual Monthly Payments'!CG10</f>
        <v>0</v>
      </c>
      <c r="BT25" s="59">
        <f>'Individual Monthly Payments'!CI10</f>
        <v>0</v>
      </c>
      <c r="BU25" s="59">
        <f>'Individual Monthly Payments'!CK10</f>
        <v>0</v>
      </c>
      <c r="BV25" s="59">
        <f>'Individual Monthly Payments'!CM10</f>
        <v>0</v>
      </c>
      <c r="BW25" s="59">
        <f>'Individual Monthly Payments'!CO10</f>
        <v>0</v>
      </c>
      <c r="BX25" s="59">
        <f>'Individual Monthly Payments'!CQ10</f>
        <v>0</v>
      </c>
      <c r="BY25" s="59">
        <f>'Individual Monthly Payments'!CS10</f>
        <v>0</v>
      </c>
      <c r="BZ25" s="59">
        <f>'Individual Monthly Payments'!CU10</f>
        <v>0</v>
      </c>
      <c r="CA25" s="59">
        <f>'Individual Monthly Payments'!CW10</f>
        <v>0</v>
      </c>
      <c r="CB25" s="59">
        <f>'Individual Monthly Payments'!CY10</f>
        <v>0</v>
      </c>
      <c r="CC25" s="59">
        <f>'Individual Monthly Payments'!DA10</f>
        <v>0</v>
      </c>
      <c r="CD25" s="59">
        <f>'Individual Monthly Payments'!DC10</f>
        <v>0</v>
      </c>
      <c r="CE25" s="59">
        <f>'Individual Monthly Payments'!DE10</f>
        <v>0</v>
      </c>
      <c r="CF25" s="59">
        <f>'Individual Monthly Payments'!DG10</f>
        <v>0</v>
      </c>
      <c r="CG25" s="102">
        <f>'Individual Monthly Payments'!DI10</f>
        <v>0</v>
      </c>
      <c r="CH25" s="100"/>
      <c r="CI25" s="100"/>
      <c r="CJ25" s="100"/>
      <c r="CK25" s="100"/>
      <c r="CL25" s="100"/>
      <c r="CM25" s="100"/>
      <c r="CN25" s="100"/>
      <c r="CO25" s="100"/>
      <c r="CP25" s="100"/>
      <c r="CQ25" s="100"/>
    </row>
    <row r="26" spans="1:95" x14ac:dyDescent="0.25">
      <c r="A26" s="32"/>
      <c r="B26" s="32"/>
      <c r="C26" s="32"/>
      <c r="D26" s="32"/>
      <c r="E26" s="32"/>
      <c r="F26" s="32"/>
      <c r="G26" s="32"/>
      <c r="H26" s="32"/>
      <c r="I26" s="32"/>
      <c r="J26" s="32"/>
      <c r="K26" s="32"/>
      <c r="L26" s="32"/>
      <c r="M26" s="32"/>
      <c r="N26" s="32"/>
      <c r="O26" s="32"/>
      <c r="P26" s="32"/>
      <c r="Q26" s="32"/>
      <c r="R26" s="32"/>
      <c r="S26" s="32"/>
      <c r="T26" s="32"/>
      <c r="U26" s="32"/>
      <c r="V26" s="32"/>
      <c r="W26" s="32"/>
      <c r="X26" s="32"/>
      <c r="Y26" s="32"/>
      <c r="Z26" s="32"/>
      <c r="AA26" s="32"/>
      <c r="AB26" s="32"/>
      <c r="AC26" s="32"/>
      <c r="AD26" s="32"/>
      <c r="AE26" s="32"/>
      <c r="AF26" s="32"/>
      <c r="AG26" s="32"/>
      <c r="AH26" s="32"/>
      <c r="AI26" s="32"/>
      <c r="AJ26" s="32"/>
      <c r="AK26" s="32"/>
      <c r="AL26" s="32"/>
      <c r="AM26" s="32"/>
      <c r="AN26" s="32"/>
      <c r="AO26" s="32"/>
      <c r="AP26" s="32"/>
      <c r="AQ26" s="32"/>
      <c r="AR26" s="32"/>
      <c r="AS26" s="32"/>
      <c r="AT26" s="32"/>
      <c r="BA26" s="7" t="str">
        <f>IF('Personnel Details'!B32="", "", 'Personnel Details'!B32)</f>
        <v/>
      </c>
      <c r="BC26" s="7" t="str">
        <f t="shared" si="1"/>
        <v/>
      </c>
      <c r="BD26" s="96">
        <f>'Individual Monthly Payments'!BC11</f>
        <v>0</v>
      </c>
      <c r="BE26" s="59">
        <f>'Individual Monthly Payments'!BE11</f>
        <v>0</v>
      </c>
      <c r="BF26" s="59">
        <f>'Individual Monthly Payments'!BG11</f>
        <v>0</v>
      </c>
      <c r="BG26" s="59">
        <f>'Individual Monthly Payments'!BI11</f>
        <v>0</v>
      </c>
      <c r="BH26" s="59">
        <f>'Individual Monthly Payments'!BK11</f>
        <v>0</v>
      </c>
      <c r="BI26" s="59">
        <f>'Individual Monthly Payments'!BM11</f>
        <v>0</v>
      </c>
      <c r="BJ26" s="59">
        <f>'Individual Monthly Payments'!BO11</f>
        <v>0</v>
      </c>
      <c r="BK26" s="59">
        <f>'Individual Monthly Payments'!BQ11</f>
        <v>0</v>
      </c>
      <c r="BL26" s="59">
        <f>'Individual Monthly Payments'!BS11</f>
        <v>0</v>
      </c>
      <c r="BM26" s="59">
        <f>'Individual Monthly Payments'!BU11</f>
        <v>0</v>
      </c>
      <c r="BN26" s="59">
        <f>'Individual Monthly Payments'!BW11</f>
        <v>0</v>
      </c>
      <c r="BO26" s="59">
        <f>'Individual Monthly Payments'!BY11</f>
        <v>0</v>
      </c>
      <c r="BP26" s="59">
        <f>'Individual Monthly Payments'!CA11</f>
        <v>0</v>
      </c>
      <c r="BQ26" s="59">
        <f>'Individual Monthly Payments'!CC11</f>
        <v>0</v>
      </c>
      <c r="BR26" s="59">
        <f>'Individual Monthly Payments'!CE11</f>
        <v>0</v>
      </c>
      <c r="BS26" s="59">
        <f>'Individual Monthly Payments'!CG11</f>
        <v>0</v>
      </c>
      <c r="BT26" s="59">
        <f>'Individual Monthly Payments'!CI11</f>
        <v>0</v>
      </c>
      <c r="BU26" s="59">
        <f>'Individual Monthly Payments'!CK11</f>
        <v>0</v>
      </c>
      <c r="BV26" s="59">
        <f>'Individual Monthly Payments'!CM11</f>
        <v>0</v>
      </c>
      <c r="BW26" s="59">
        <f>'Individual Monthly Payments'!CO11</f>
        <v>0</v>
      </c>
      <c r="BX26" s="59">
        <f>'Individual Monthly Payments'!CQ11</f>
        <v>0</v>
      </c>
      <c r="BY26" s="59">
        <f>'Individual Monthly Payments'!CS11</f>
        <v>0</v>
      </c>
      <c r="BZ26" s="59">
        <f>'Individual Monthly Payments'!CU11</f>
        <v>0</v>
      </c>
      <c r="CA26" s="59">
        <f>'Individual Monthly Payments'!CW11</f>
        <v>0</v>
      </c>
      <c r="CB26" s="59">
        <f>'Individual Monthly Payments'!CY11</f>
        <v>0</v>
      </c>
      <c r="CC26" s="59">
        <f>'Individual Monthly Payments'!DA11</f>
        <v>0</v>
      </c>
      <c r="CD26" s="59">
        <f>'Individual Monthly Payments'!DC11</f>
        <v>0</v>
      </c>
      <c r="CE26" s="59">
        <f>'Individual Monthly Payments'!DE11</f>
        <v>0</v>
      </c>
      <c r="CF26" s="59">
        <f>'Individual Monthly Payments'!DG11</f>
        <v>0</v>
      </c>
      <c r="CG26" s="102">
        <f>'Individual Monthly Payments'!DI11</f>
        <v>0</v>
      </c>
      <c r="CH26" s="100"/>
      <c r="CI26" s="100"/>
      <c r="CJ26" s="100"/>
      <c r="CK26" s="100"/>
      <c r="CL26" s="100"/>
      <c r="CM26" s="100"/>
      <c r="CN26" s="100"/>
      <c r="CO26" s="100"/>
      <c r="CP26" s="100"/>
      <c r="CQ26" s="100"/>
    </row>
    <row r="27" spans="1:95" x14ac:dyDescent="0.25">
      <c r="A27" s="32"/>
      <c r="B27" s="32"/>
      <c r="C27" s="32"/>
      <c r="D27" s="32"/>
      <c r="E27" s="32"/>
      <c r="F27" s="32"/>
      <c r="G27" s="32"/>
      <c r="H27" s="32"/>
      <c r="I27" s="32"/>
      <c r="J27" s="32"/>
      <c r="K27" s="32"/>
      <c r="L27" s="32"/>
      <c r="M27" s="32"/>
      <c r="N27" s="32"/>
      <c r="O27" s="32"/>
      <c r="P27" s="32"/>
      <c r="Q27" s="32"/>
      <c r="R27" s="32"/>
      <c r="S27" s="32"/>
      <c r="T27" s="32"/>
      <c r="U27" s="32"/>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c r="BA27" s="7" t="str">
        <f>IF('Personnel Details'!B33="", "", 'Personnel Details'!B33)</f>
        <v/>
      </c>
      <c r="BC27" s="7" t="str">
        <f t="shared" si="1"/>
        <v/>
      </c>
      <c r="BD27" s="96">
        <f>'Individual Monthly Payments'!BC12</f>
        <v>0</v>
      </c>
      <c r="BE27" s="59">
        <f>'Individual Monthly Payments'!BE12</f>
        <v>0</v>
      </c>
      <c r="BF27" s="59">
        <f>'Individual Monthly Payments'!BG12</f>
        <v>0</v>
      </c>
      <c r="BG27" s="59">
        <f>'Individual Monthly Payments'!BI12</f>
        <v>0</v>
      </c>
      <c r="BH27" s="59">
        <f>'Individual Monthly Payments'!BK12</f>
        <v>0</v>
      </c>
      <c r="BI27" s="59">
        <f>'Individual Monthly Payments'!BM12</f>
        <v>0</v>
      </c>
      <c r="BJ27" s="59">
        <f>'Individual Monthly Payments'!BO12</f>
        <v>0</v>
      </c>
      <c r="BK27" s="59">
        <f>'Individual Monthly Payments'!BQ12</f>
        <v>0</v>
      </c>
      <c r="BL27" s="59">
        <f>'Individual Monthly Payments'!BS12</f>
        <v>0</v>
      </c>
      <c r="BM27" s="59">
        <f>'Individual Monthly Payments'!BU12</f>
        <v>0</v>
      </c>
      <c r="BN27" s="59">
        <f>'Individual Monthly Payments'!BW12</f>
        <v>0</v>
      </c>
      <c r="BO27" s="59">
        <f>'Individual Monthly Payments'!BY12</f>
        <v>0</v>
      </c>
      <c r="BP27" s="59">
        <f>'Individual Monthly Payments'!CA12</f>
        <v>0</v>
      </c>
      <c r="BQ27" s="59">
        <f>'Individual Monthly Payments'!CC12</f>
        <v>0</v>
      </c>
      <c r="BR27" s="59">
        <f>'Individual Monthly Payments'!CE12</f>
        <v>0</v>
      </c>
      <c r="BS27" s="59">
        <f>'Individual Monthly Payments'!CG12</f>
        <v>0</v>
      </c>
      <c r="BT27" s="59">
        <f>'Individual Monthly Payments'!CI12</f>
        <v>0</v>
      </c>
      <c r="BU27" s="59">
        <f>'Individual Monthly Payments'!CK12</f>
        <v>0</v>
      </c>
      <c r="BV27" s="59">
        <f>'Individual Monthly Payments'!CM12</f>
        <v>0</v>
      </c>
      <c r="BW27" s="59">
        <f>'Individual Monthly Payments'!CO12</f>
        <v>0</v>
      </c>
      <c r="BX27" s="59">
        <f>'Individual Monthly Payments'!CQ12</f>
        <v>0</v>
      </c>
      <c r="BY27" s="59">
        <f>'Individual Monthly Payments'!CS12</f>
        <v>0</v>
      </c>
      <c r="BZ27" s="59">
        <f>'Individual Monthly Payments'!CU12</f>
        <v>0</v>
      </c>
      <c r="CA27" s="59">
        <f>'Individual Monthly Payments'!CW12</f>
        <v>0</v>
      </c>
      <c r="CB27" s="59">
        <f>'Individual Monthly Payments'!CY12</f>
        <v>0</v>
      </c>
      <c r="CC27" s="59">
        <f>'Individual Monthly Payments'!DA12</f>
        <v>0</v>
      </c>
      <c r="CD27" s="59">
        <f>'Individual Monthly Payments'!DC12</f>
        <v>0</v>
      </c>
      <c r="CE27" s="59">
        <f>'Individual Monthly Payments'!DE12</f>
        <v>0</v>
      </c>
      <c r="CF27" s="59">
        <f>'Individual Monthly Payments'!DG12</f>
        <v>0</v>
      </c>
      <c r="CG27" s="102">
        <f>'Individual Monthly Payments'!DI12</f>
        <v>0</v>
      </c>
      <c r="CH27" s="100"/>
      <c r="CI27" s="100"/>
      <c r="CJ27" s="100"/>
      <c r="CK27" s="100"/>
      <c r="CL27" s="100"/>
      <c r="CM27" s="100"/>
      <c r="CN27" s="100"/>
      <c r="CO27" s="100"/>
      <c r="CP27" s="100"/>
      <c r="CQ27" s="100"/>
    </row>
    <row r="28" spans="1:95" x14ac:dyDescent="0.25">
      <c r="A28" s="32"/>
      <c r="B28" s="32"/>
      <c r="C28" s="32"/>
      <c r="D28" s="32"/>
      <c r="E28" s="32"/>
      <c r="F28" s="32"/>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BA28" s="7" t="str">
        <f>IF('Personnel Details'!B34="", "", 'Personnel Details'!B34)</f>
        <v/>
      </c>
      <c r="BC28" s="7" t="str">
        <f t="shared" si="1"/>
        <v/>
      </c>
      <c r="BD28" s="96">
        <f>'Individual Monthly Payments'!BC13</f>
        <v>0</v>
      </c>
      <c r="BE28" s="59">
        <f>'Individual Monthly Payments'!BE13</f>
        <v>0</v>
      </c>
      <c r="BF28" s="59">
        <f>'Individual Monthly Payments'!BG13</f>
        <v>0</v>
      </c>
      <c r="BG28" s="59">
        <f>'Individual Monthly Payments'!BI13</f>
        <v>0</v>
      </c>
      <c r="BH28" s="59">
        <f>'Individual Monthly Payments'!BK13</f>
        <v>0</v>
      </c>
      <c r="BI28" s="59">
        <f>'Individual Monthly Payments'!BM13</f>
        <v>0</v>
      </c>
      <c r="BJ28" s="59">
        <f>'Individual Monthly Payments'!BO13</f>
        <v>0</v>
      </c>
      <c r="BK28" s="59">
        <f>'Individual Monthly Payments'!BQ13</f>
        <v>0</v>
      </c>
      <c r="BL28" s="59">
        <f>'Individual Monthly Payments'!BS13</f>
        <v>0</v>
      </c>
      <c r="BM28" s="59">
        <f>'Individual Monthly Payments'!BU13</f>
        <v>0</v>
      </c>
      <c r="BN28" s="59">
        <f>'Individual Monthly Payments'!BW13</f>
        <v>0</v>
      </c>
      <c r="BO28" s="59">
        <f>'Individual Monthly Payments'!BY13</f>
        <v>0</v>
      </c>
      <c r="BP28" s="59">
        <f>'Individual Monthly Payments'!CA13</f>
        <v>0</v>
      </c>
      <c r="BQ28" s="59">
        <f>'Individual Monthly Payments'!CC13</f>
        <v>0</v>
      </c>
      <c r="BR28" s="59">
        <f>'Individual Monthly Payments'!CE13</f>
        <v>0</v>
      </c>
      <c r="BS28" s="59">
        <f>'Individual Monthly Payments'!CG13</f>
        <v>0</v>
      </c>
      <c r="BT28" s="59">
        <f>'Individual Monthly Payments'!CI13</f>
        <v>0</v>
      </c>
      <c r="BU28" s="59">
        <f>'Individual Monthly Payments'!CK13</f>
        <v>0</v>
      </c>
      <c r="BV28" s="59">
        <f>'Individual Monthly Payments'!CM13</f>
        <v>0</v>
      </c>
      <c r="BW28" s="59">
        <f>'Individual Monthly Payments'!CO13</f>
        <v>0</v>
      </c>
      <c r="BX28" s="59">
        <f>'Individual Monthly Payments'!CQ13</f>
        <v>0</v>
      </c>
      <c r="BY28" s="59">
        <f>'Individual Monthly Payments'!CS13</f>
        <v>0</v>
      </c>
      <c r="BZ28" s="59">
        <f>'Individual Monthly Payments'!CU13</f>
        <v>0</v>
      </c>
      <c r="CA28" s="59">
        <f>'Individual Monthly Payments'!CW13</f>
        <v>0</v>
      </c>
      <c r="CB28" s="59">
        <f>'Individual Monthly Payments'!CY13</f>
        <v>0</v>
      </c>
      <c r="CC28" s="59">
        <f>'Individual Monthly Payments'!DA13</f>
        <v>0</v>
      </c>
      <c r="CD28" s="59">
        <f>'Individual Monthly Payments'!DC13</f>
        <v>0</v>
      </c>
      <c r="CE28" s="59">
        <f>'Individual Monthly Payments'!DE13</f>
        <v>0</v>
      </c>
      <c r="CF28" s="59">
        <f>'Individual Monthly Payments'!DG13</f>
        <v>0</v>
      </c>
      <c r="CG28" s="102">
        <f>'Individual Monthly Payments'!DI13</f>
        <v>0</v>
      </c>
      <c r="CH28" s="100"/>
      <c r="CI28" s="100"/>
      <c r="CJ28" s="100"/>
      <c r="CK28" s="100"/>
      <c r="CL28" s="100"/>
      <c r="CM28" s="100"/>
      <c r="CN28" s="100"/>
      <c r="CO28" s="100"/>
      <c r="CP28" s="100"/>
      <c r="CQ28" s="100"/>
    </row>
    <row r="29" spans="1:95" x14ac:dyDescent="0.25">
      <c r="A29" s="32"/>
      <c r="B29" s="32"/>
      <c r="C29" s="32"/>
      <c r="D29" s="32"/>
      <c r="E29" s="32"/>
      <c r="F29" s="32"/>
      <c r="G29" s="32"/>
      <c r="H29" s="32"/>
      <c r="I29" s="32"/>
      <c r="J29" s="32"/>
      <c r="K29" s="32"/>
      <c r="L29" s="32"/>
      <c r="M29" s="32"/>
      <c r="N29" s="32"/>
      <c r="O29" s="32"/>
      <c r="P29" s="32"/>
      <c r="Q29" s="32"/>
      <c r="R29" s="32"/>
      <c r="S29" s="32"/>
      <c r="T29" s="32"/>
      <c r="U29" s="32"/>
      <c r="V29" s="32"/>
      <c r="W29" s="32"/>
      <c r="X29" s="32"/>
      <c r="Y29" s="32"/>
      <c r="Z29" s="32"/>
      <c r="AA29" s="32"/>
      <c r="AB29" s="32"/>
      <c r="AC29" s="32"/>
      <c r="AD29" s="32"/>
      <c r="AE29" s="32"/>
      <c r="AF29" s="32"/>
      <c r="AG29" s="32"/>
      <c r="AH29" s="32"/>
      <c r="AI29" s="32"/>
      <c r="AJ29" s="32"/>
      <c r="AK29" s="32"/>
      <c r="AL29" s="32"/>
      <c r="AM29" s="32"/>
      <c r="AN29" s="32"/>
      <c r="AO29" s="32"/>
      <c r="AP29" s="32"/>
      <c r="AQ29" s="32"/>
      <c r="AR29" s="32"/>
      <c r="AS29" s="32"/>
      <c r="AT29" s="32"/>
      <c r="BA29" s="7" t="str">
        <f>IF('Personnel Details'!B35="", "", 'Personnel Details'!B35)</f>
        <v/>
      </c>
      <c r="BC29" s="7" t="str">
        <f t="shared" si="1"/>
        <v/>
      </c>
      <c r="BD29" s="96">
        <f>'Individual Monthly Payments'!BC14</f>
        <v>0</v>
      </c>
      <c r="BE29" s="59">
        <f>'Individual Monthly Payments'!BE14</f>
        <v>0</v>
      </c>
      <c r="BF29" s="59">
        <f>'Individual Monthly Payments'!BG14</f>
        <v>0</v>
      </c>
      <c r="BG29" s="59">
        <f>'Individual Monthly Payments'!BI14</f>
        <v>0</v>
      </c>
      <c r="BH29" s="59">
        <f>'Individual Monthly Payments'!BK14</f>
        <v>0</v>
      </c>
      <c r="BI29" s="59">
        <f>'Individual Monthly Payments'!BM14</f>
        <v>0</v>
      </c>
      <c r="BJ29" s="59">
        <f>'Individual Monthly Payments'!BO14</f>
        <v>0</v>
      </c>
      <c r="BK29" s="59">
        <f>'Individual Monthly Payments'!BQ14</f>
        <v>0</v>
      </c>
      <c r="BL29" s="59">
        <f>'Individual Monthly Payments'!BS14</f>
        <v>0</v>
      </c>
      <c r="BM29" s="59">
        <f>'Individual Monthly Payments'!BU14</f>
        <v>0</v>
      </c>
      <c r="BN29" s="59">
        <f>'Individual Monthly Payments'!BW14</f>
        <v>0</v>
      </c>
      <c r="BO29" s="59">
        <f>'Individual Monthly Payments'!BY14</f>
        <v>0</v>
      </c>
      <c r="BP29" s="59">
        <f>'Individual Monthly Payments'!CA14</f>
        <v>0</v>
      </c>
      <c r="BQ29" s="59">
        <f>'Individual Monthly Payments'!CC14</f>
        <v>0</v>
      </c>
      <c r="BR29" s="59">
        <f>'Individual Monthly Payments'!CE14</f>
        <v>0</v>
      </c>
      <c r="BS29" s="59">
        <f>'Individual Monthly Payments'!CG14</f>
        <v>0</v>
      </c>
      <c r="BT29" s="59">
        <f>'Individual Monthly Payments'!CI14</f>
        <v>0</v>
      </c>
      <c r="BU29" s="59">
        <f>'Individual Monthly Payments'!CK14</f>
        <v>0</v>
      </c>
      <c r="BV29" s="59">
        <f>'Individual Monthly Payments'!CM14</f>
        <v>0</v>
      </c>
      <c r="BW29" s="59">
        <f>'Individual Monthly Payments'!CO14</f>
        <v>0</v>
      </c>
      <c r="BX29" s="59">
        <f>'Individual Monthly Payments'!CQ14</f>
        <v>0</v>
      </c>
      <c r="BY29" s="59">
        <f>'Individual Monthly Payments'!CS14</f>
        <v>0</v>
      </c>
      <c r="BZ29" s="59">
        <f>'Individual Monthly Payments'!CU14</f>
        <v>0</v>
      </c>
      <c r="CA29" s="59">
        <f>'Individual Monthly Payments'!CW14</f>
        <v>0</v>
      </c>
      <c r="CB29" s="59">
        <f>'Individual Monthly Payments'!CY14</f>
        <v>0</v>
      </c>
      <c r="CC29" s="59">
        <f>'Individual Monthly Payments'!DA14</f>
        <v>0</v>
      </c>
      <c r="CD29" s="59">
        <f>'Individual Monthly Payments'!DC14</f>
        <v>0</v>
      </c>
      <c r="CE29" s="59">
        <f>'Individual Monthly Payments'!DE14</f>
        <v>0</v>
      </c>
      <c r="CF29" s="59">
        <f>'Individual Monthly Payments'!DG14</f>
        <v>0</v>
      </c>
      <c r="CG29" s="102">
        <f>'Individual Monthly Payments'!DI14</f>
        <v>0</v>
      </c>
      <c r="CH29" s="100"/>
      <c r="CI29" s="100"/>
      <c r="CJ29" s="100"/>
      <c r="CK29" s="100"/>
      <c r="CL29" s="100"/>
      <c r="CM29" s="100"/>
      <c r="CN29" s="100"/>
      <c r="CO29" s="100"/>
      <c r="CP29" s="100"/>
      <c r="CQ29" s="100"/>
    </row>
    <row r="30" spans="1:95" x14ac:dyDescent="0.25">
      <c r="A30" s="32"/>
      <c r="B30" s="32"/>
      <c r="C30" s="32"/>
      <c r="D30" s="32"/>
      <c r="E30" s="32"/>
      <c r="F30" s="32"/>
      <c r="G30" s="32"/>
      <c r="H30" s="32"/>
      <c r="I30" s="32"/>
      <c r="J30" s="32"/>
      <c r="K30" s="32"/>
      <c r="L30" s="32"/>
      <c r="M30" s="32"/>
      <c r="N30" s="32"/>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BA30" s="7" t="str">
        <f>IF('Personnel Details'!B36="", "", 'Personnel Details'!B36)</f>
        <v/>
      </c>
      <c r="BC30" s="8" t="str">
        <f t="shared" si="1"/>
        <v/>
      </c>
      <c r="BD30" s="95">
        <f>'Individual Monthly Payments'!BC15</f>
        <v>0</v>
      </c>
      <c r="BE30" s="60">
        <f>'Individual Monthly Payments'!BE15</f>
        <v>0</v>
      </c>
      <c r="BF30" s="60">
        <f>'Individual Monthly Payments'!BG15</f>
        <v>0</v>
      </c>
      <c r="BG30" s="60">
        <f>'Individual Monthly Payments'!BI15</f>
        <v>0</v>
      </c>
      <c r="BH30" s="60">
        <f>'Individual Monthly Payments'!BK15</f>
        <v>0</v>
      </c>
      <c r="BI30" s="60">
        <f>'Individual Monthly Payments'!BM15</f>
        <v>0</v>
      </c>
      <c r="BJ30" s="60">
        <f>'Individual Monthly Payments'!BO15</f>
        <v>0</v>
      </c>
      <c r="BK30" s="60">
        <f>'Individual Monthly Payments'!BQ15</f>
        <v>0</v>
      </c>
      <c r="BL30" s="60">
        <f>'Individual Monthly Payments'!BS15</f>
        <v>0</v>
      </c>
      <c r="BM30" s="60">
        <f>'Individual Monthly Payments'!BU15</f>
        <v>0</v>
      </c>
      <c r="BN30" s="60">
        <f>'Individual Monthly Payments'!BW15</f>
        <v>0</v>
      </c>
      <c r="BO30" s="60">
        <f>'Individual Monthly Payments'!BY15</f>
        <v>0</v>
      </c>
      <c r="BP30" s="60">
        <f>'Individual Monthly Payments'!CA15</f>
        <v>0</v>
      </c>
      <c r="BQ30" s="60">
        <f>'Individual Monthly Payments'!CC15</f>
        <v>0</v>
      </c>
      <c r="BR30" s="60">
        <f>'Individual Monthly Payments'!CE15</f>
        <v>0</v>
      </c>
      <c r="BS30" s="60">
        <f>'Individual Monthly Payments'!CG15</f>
        <v>0</v>
      </c>
      <c r="BT30" s="60">
        <f>'Individual Monthly Payments'!CI15</f>
        <v>0</v>
      </c>
      <c r="BU30" s="60">
        <f>'Individual Monthly Payments'!CK15</f>
        <v>0</v>
      </c>
      <c r="BV30" s="60">
        <f>'Individual Monthly Payments'!CM15</f>
        <v>0</v>
      </c>
      <c r="BW30" s="60">
        <f>'Individual Monthly Payments'!CO15</f>
        <v>0</v>
      </c>
      <c r="BX30" s="60">
        <f>'Individual Monthly Payments'!CQ15</f>
        <v>0</v>
      </c>
      <c r="BY30" s="60">
        <f>'Individual Monthly Payments'!CS15</f>
        <v>0</v>
      </c>
      <c r="BZ30" s="60">
        <f>'Individual Monthly Payments'!CU15</f>
        <v>0</v>
      </c>
      <c r="CA30" s="60">
        <f>'Individual Monthly Payments'!CW15</f>
        <v>0</v>
      </c>
      <c r="CB30" s="60">
        <f>'Individual Monthly Payments'!CY15</f>
        <v>0</v>
      </c>
      <c r="CC30" s="60">
        <f>'Individual Monthly Payments'!DA15</f>
        <v>0</v>
      </c>
      <c r="CD30" s="60">
        <f>'Individual Monthly Payments'!DC15</f>
        <v>0</v>
      </c>
      <c r="CE30" s="60">
        <f>'Individual Monthly Payments'!DE15</f>
        <v>0</v>
      </c>
      <c r="CF30" s="60">
        <f>'Individual Monthly Payments'!DG15</f>
        <v>0</v>
      </c>
      <c r="CG30" s="103">
        <f>'Individual Monthly Payments'!DI15</f>
        <v>0</v>
      </c>
      <c r="CH30" s="100"/>
      <c r="CI30" s="100"/>
      <c r="CJ30" s="100"/>
      <c r="CK30" s="100"/>
      <c r="CL30" s="100"/>
      <c r="CM30" s="100"/>
      <c r="CN30" s="100"/>
      <c r="CO30" s="100"/>
      <c r="CP30" s="100"/>
      <c r="CQ30" s="100"/>
    </row>
    <row r="31" spans="1:95" x14ac:dyDescent="0.25">
      <c r="A31" s="32"/>
      <c r="B31" s="32"/>
      <c r="C31" s="32"/>
      <c r="D31" s="32"/>
      <c r="E31" s="32"/>
      <c r="F31" s="32"/>
      <c r="G31" s="32"/>
      <c r="H31" s="32"/>
      <c r="I31" s="32"/>
      <c r="J31" s="32"/>
      <c r="K31" s="32"/>
      <c r="L31" s="32"/>
      <c r="M31" s="32"/>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BA31" s="7" t="str">
        <f>IF('Personnel Details'!B37="", "", 'Personnel Details'!B37)</f>
        <v/>
      </c>
    </row>
    <row r="32" spans="1:95" x14ac:dyDescent="0.25">
      <c r="A32" s="32"/>
      <c r="B32" s="32"/>
      <c r="C32" s="32"/>
      <c r="D32" s="32"/>
      <c r="E32" s="32"/>
      <c r="F32" s="32"/>
      <c r="G32" s="32"/>
      <c r="H32" s="32"/>
      <c r="I32" s="32"/>
      <c r="J32" s="32"/>
      <c r="K32" s="32"/>
      <c r="L32" s="32"/>
      <c r="M32" s="32"/>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BA32" s="7" t="str">
        <f>IF('Personnel Details'!B38="", "", 'Personnel Details'!B38)</f>
        <v/>
      </c>
    </row>
    <row r="33" spans="1:53" x14ac:dyDescent="0.25">
      <c r="A33" s="32"/>
      <c r="B33" s="32"/>
      <c r="C33" s="32"/>
      <c r="D33" s="32"/>
      <c r="E33" s="32"/>
      <c r="F33" s="32"/>
      <c r="G33" s="32"/>
      <c r="H33" s="32"/>
      <c r="I33" s="32"/>
      <c r="J33" s="32"/>
      <c r="K33" s="32"/>
      <c r="L33" s="32"/>
      <c r="M33" s="32"/>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BA33" s="7" t="str">
        <f>IF('Personnel Details'!B39="", "", 'Personnel Details'!B39)</f>
        <v/>
      </c>
    </row>
    <row r="34" spans="1:53" x14ac:dyDescent="0.25">
      <c r="A34" s="32"/>
      <c r="B34" s="32"/>
      <c r="C34" s="32"/>
      <c r="D34" s="32"/>
      <c r="E34" s="32"/>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BA34" s="8" t="str">
        <f>IF('Personnel Details'!B40="", "", 'Personnel Details'!B40)</f>
        <v/>
      </c>
    </row>
    <row r="35" spans="1:53" x14ac:dyDescent="0.25">
      <c r="A35" s="32"/>
      <c r="B35" s="32"/>
      <c r="C35" s="32"/>
      <c r="D35" s="32"/>
      <c r="E35" s="32"/>
      <c r="F35" s="32"/>
      <c r="G35" s="32"/>
      <c r="H35" s="32"/>
      <c r="I35" s="32"/>
      <c r="J35" s="32"/>
      <c r="K35" s="32"/>
      <c r="L35" s="32"/>
      <c r="M35" s="32"/>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row>
    <row r="36" spans="1:53" x14ac:dyDescent="0.25">
      <c r="A36" s="32"/>
      <c r="B36" s="32"/>
      <c r="C36" s="32"/>
      <c r="D36" s="32"/>
      <c r="E36" s="32"/>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row>
    <row r="37" spans="1:53" x14ac:dyDescent="0.25">
      <c r="A37" s="32"/>
      <c r="B37" s="32"/>
      <c r="C37" s="32"/>
      <c r="D37" s="32"/>
      <c r="E37" s="32"/>
      <c r="F37" s="32"/>
      <c r="G37" s="32"/>
      <c r="H37" s="32"/>
      <c r="I37" s="32"/>
      <c r="J37" s="32"/>
      <c r="K37" s="32"/>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row>
    <row r="38" spans="1:53" x14ac:dyDescent="0.25">
      <c r="A38" s="32"/>
      <c r="B38" s="32"/>
      <c r="C38" s="32"/>
      <c r="D38" s="32"/>
      <c r="E38" s="32"/>
      <c r="F38" s="32"/>
      <c r="G38" s="32"/>
      <c r="H38" s="32"/>
      <c r="I38" s="32"/>
      <c r="J38" s="32"/>
      <c r="K38" s="32"/>
      <c r="L38" s="32"/>
      <c r="M38" s="32"/>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row>
    <row r="39" spans="1:53" x14ac:dyDescent="0.25">
      <c r="A39" s="32"/>
      <c r="B39" s="32"/>
      <c r="C39" s="32"/>
      <c r="D39" s="32"/>
      <c r="E39" s="32"/>
      <c r="F39" s="32"/>
      <c r="G39" s="32"/>
      <c r="H39" s="32"/>
      <c r="I39" s="32"/>
      <c r="J39" s="32"/>
      <c r="K39" s="32"/>
      <c r="L39" s="32"/>
      <c r="M39" s="32"/>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row>
    <row r="40" spans="1:53" x14ac:dyDescent="0.25">
      <c r="A40" s="32"/>
      <c r="B40" s="32"/>
      <c r="C40" s="32"/>
      <c r="D40" s="32"/>
      <c r="E40" s="32"/>
      <c r="F40" s="32"/>
      <c r="G40" s="32"/>
      <c r="H40" s="32"/>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row>
    <row r="41" spans="1:53" x14ac:dyDescent="0.25">
      <c r="A41" s="32"/>
      <c r="B41" s="32"/>
      <c r="C41" s="32"/>
      <c r="D41" s="32"/>
      <c r="E41" s="32"/>
      <c r="F41" s="32"/>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row>
    <row r="42" spans="1:53" x14ac:dyDescent="0.25">
      <c r="A42" s="32"/>
      <c r="B42" s="32"/>
      <c r="C42" s="32"/>
      <c r="D42" s="32"/>
      <c r="E42" s="32"/>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row>
    <row r="43" spans="1:53" x14ac:dyDescent="0.25">
      <c r="A43" s="32"/>
      <c r="B43" s="32"/>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row>
    <row r="44" spans="1:53" x14ac:dyDescent="0.25">
      <c r="A44" s="32"/>
      <c r="B44" s="32"/>
      <c r="C44" s="32"/>
      <c r="D44" s="32"/>
      <c r="E44" s="32"/>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row>
    <row r="45" spans="1:53" x14ac:dyDescent="0.25">
      <c r="A45" s="32"/>
      <c r="B45" s="32"/>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row>
    <row r="46" spans="1:53" x14ac:dyDescent="0.25">
      <c r="A46" s="32"/>
      <c r="B46" s="32"/>
      <c r="C46" s="32"/>
      <c r="D46" s="32"/>
      <c r="E46" s="32"/>
      <c r="F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row>
    <row r="47" spans="1:53" x14ac:dyDescent="0.25">
      <c r="A47" s="32"/>
      <c r="B47" s="32"/>
      <c r="C47" s="32"/>
      <c r="D47" s="32"/>
      <c r="E47" s="32"/>
      <c r="F47" s="32"/>
      <c r="G47" s="32"/>
      <c r="H47" s="32"/>
      <c r="I47" s="32"/>
      <c r="J47" s="32"/>
      <c r="K47" s="32"/>
      <c r="L47" s="32"/>
      <c r="M47" s="32"/>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row>
    <row r="48" spans="1:53" x14ac:dyDescent="0.25">
      <c r="A48" s="32"/>
      <c r="B48" s="32"/>
      <c r="C48" s="32"/>
      <c r="D48" s="32"/>
      <c r="E48" s="32"/>
      <c r="F48" s="32"/>
      <c r="G48" s="32"/>
      <c r="H48" s="32"/>
      <c r="I48" s="32"/>
      <c r="J48" s="32"/>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row>
    <row r="49" spans="1:46" x14ac:dyDescent="0.25">
      <c r="A49" s="32"/>
      <c r="B49" s="32"/>
      <c r="C49" s="32"/>
      <c r="D49" s="32"/>
      <c r="E49" s="32"/>
      <c r="F49" s="32"/>
      <c r="G49" s="32"/>
      <c r="H49" s="32"/>
      <c r="I49" s="32"/>
      <c r="J49" s="32"/>
      <c r="K49" s="32"/>
      <c r="L49" s="32"/>
      <c r="M49" s="32"/>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row>
    <row r="50" spans="1:46" x14ac:dyDescent="0.25">
      <c r="A50" s="32"/>
      <c r="B50" s="32"/>
      <c r="C50" s="32"/>
      <c r="D50" s="32"/>
      <c r="E50" s="32"/>
      <c r="F50" s="32"/>
      <c r="G50" s="32"/>
      <c r="H50" s="32"/>
      <c r="I50" s="32"/>
      <c r="J50" s="32"/>
      <c r="K50" s="32"/>
      <c r="L50" s="32"/>
      <c r="M50" s="32"/>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row>
    <row r="51" spans="1:46" x14ac:dyDescent="0.25">
      <c r="A51" s="32"/>
      <c r="B51" s="32"/>
      <c r="C51" s="32"/>
      <c r="D51" s="32"/>
      <c r="E51" s="32"/>
      <c r="F51" s="32"/>
      <c r="G51" s="32"/>
      <c r="H51" s="32"/>
      <c r="I51" s="32"/>
      <c r="J51" s="32"/>
      <c r="K51" s="32"/>
      <c r="L51" s="32"/>
      <c r="M51" s="32"/>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row>
    <row r="52" spans="1:46" x14ac:dyDescent="0.25">
      <c r="A52" s="32"/>
      <c r="B52" s="32"/>
      <c r="C52" s="32"/>
      <c r="D52" s="32"/>
      <c r="E52" s="32"/>
      <c r="F52" s="32"/>
      <c r="G52" s="32"/>
      <c r="H52" s="32"/>
      <c r="I52" s="32"/>
      <c r="J52" s="32"/>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row>
    <row r="53" spans="1:46" x14ac:dyDescent="0.25">
      <c r="A53" s="32"/>
      <c r="B53" s="32"/>
      <c r="C53" s="32"/>
      <c r="D53" s="32"/>
      <c r="E53" s="32"/>
      <c r="F53" s="32"/>
      <c r="G53" s="32"/>
      <c r="H53" s="32"/>
      <c r="I53" s="32"/>
      <c r="J53" s="32"/>
      <c r="K53" s="32"/>
      <c r="L53" s="32"/>
      <c r="M53" s="32"/>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row>
    <row r="54" spans="1:46" x14ac:dyDescent="0.25">
      <c r="A54" s="32"/>
      <c r="B54" s="32"/>
      <c r="C54" s="32"/>
      <c r="D54" s="32"/>
      <c r="E54" s="32"/>
      <c r="F54" s="32"/>
      <c r="G54" s="32"/>
      <c r="H54" s="32"/>
      <c r="I54" s="32"/>
      <c r="J54" s="32"/>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row>
    <row r="55" spans="1:46" x14ac:dyDescent="0.25">
      <c r="A55" s="32"/>
      <c r="B55" s="32"/>
      <c r="C55" s="32"/>
      <c r="D55" s="32"/>
      <c r="E55" s="32"/>
      <c r="F55" s="32"/>
      <c r="G55" s="32"/>
      <c r="H55" s="32"/>
      <c r="I55" s="32"/>
      <c r="J55" s="32"/>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row>
    <row r="56" spans="1:46" x14ac:dyDescent="0.25">
      <c r="A56" s="32"/>
      <c r="B56" s="32"/>
      <c r="C56" s="32"/>
      <c r="D56" s="32"/>
      <c r="E56" s="32"/>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row>
    <row r="57" spans="1:46" x14ac:dyDescent="0.25">
      <c r="A57" s="32"/>
      <c r="B57" s="32"/>
      <c r="C57" s="32"/>
      <c r="D57" s="32"/>
      <c r="E57" s="32"/>
      <c r="F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row>
    <row r="58" spans="1:46" x14ac:dyDescent="0.25">
      <c r="A58" s="32"/>
      <c r="B58" s="32"/>
      <c r="C58" s="32"/>
      <c r="D58" s="32"/>
      <c r="E58" s="32"/>
      <c r="F58" s="32"/>
      <c r="G58" s="32"/>
      <c r="H58" s="32"/>
      <c r="I58" s="32"/>
      <c r="J58" s="32"/>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row>
    <row r="59" spans="1:46" x14ac:dyDescent="0.25">
      <c r="A59" s="32"/>
      <c r="B59" s="32"/>
      <c r="C59" s="32"/>
      <c r="D59" s="32"/>
      <c r="E59" s="32"/>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row>
    <row r="60" spans="1:46" x14ac:dyDescent="0.25">
      <c r="A60" s="32"/>
      <c r="B60" s="32"/>
      <c r="C60" s="32"/>
      <c r="D60" s="32"/>
      <c r="E60" s="32"/>
      <c r="F60" s="32"/>
      <c r="G60" s="32"/>
      <c r="H60" s="32"/>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row>
    <row r="61" spans="1:46" x14ac:dyDescent="0.25">
      <c r="A61" s="32"/>
      <c r="B61" s="32"/>
      <c r="C61" s="32"/>
      <c r="D61" s="32"/>
      <c r="E61" s="32"/>
      <c r="F61" s="32"/>
      <c r="G61" s="32"/>
      <c r="H61" s="32"/>
      <c r="I61" s="32"/>
      <c r="J61" s="32"/>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row>
    <row r="62" spans="1:46" x14ac:dyDescent="0.25">
      <c r="A62" s="32"/>
      <c r="B62" s="32"/>
      <c r="C62" s="32"/>
      <c r="D62" s="32"/>
      <c r="E62" s="32"/>
      <c r="F62" s="32"/>
      <c r="G62" s="32"/>
      <c r="H62" s="32"/>
      <c r="I62" s="32"/>
      <c r="J62" s="32"/>
      <c r="K62" s="32"/>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row>
    <row r="63" spans="1:46" x14ac:dyDescent="0.25">
      <c r="A63" s="32"/>
      <c r="B63" s="32"/>
      <c r="C63" s="32"/>
      <c r="D63" s="32"/>
      <c r="E63" s="32"/>
      <c r="F63" s="32"/>
      <c r="G63" s="32"/>
      <c r="H63" s="32"/>
      <c r="I63" s="32"/>
      <c r="J63" s="32"/>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row>
    <row r="64" spans="1:46" x14ac:dyDescent="0.25">
      <c r="A64" s="32"/>
      <c r="B64" s="32"/>
      <c r="C64" s="32"/>
      <c r="D64" s="32"/>
      <c r="E64" s="32"/>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row>
    <row r="65" spans="1:46" x14ac:dyDescent="0.25">
      <c r="A65" s="32"/>
      <c r="B65" s="32"/>
      <c r="C65" s="32"/>
      <c r="D65" s="32"/>
      <c r="E65" s="32"/>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row>
    <row r="66" spans="1:46" x14ac:dyDescent="0.25">
      <c r="A66" s="32"/>
      <c r="B66" s="32"/>
      <c r="C66" s="32"/>
      <c r="D66" s="32"/>
      <c r="E66" s="32"/>
      <c r="F66" s="32"/>
      <c r="G66" s="32"/>
      <c r="H66" s="32"/>
      <c r="I66" s="32"/>
      <c r="J66" s="32"/>
      <c r="K66" s="32"/>
      <c r="L66" s="32"/>
      <c r="M66" s="32"/>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row>
  </sheetData>
  <sheetProtection algorithmName="SHA-512" hashValue="d2ZNH/ejNcsaCuFjEiq28sVDvU38d2WjzBWx52wRXpARfdf84pvbYgmKyqeNSeJqNIPDJYZo7p3rnTYcrNbo6g==" saltValue="ROrSqWuqXZNJNK2Q/Sw5KA==" spinCount="100000" sheet="1" objects="1" scenarios="1"/>
  <mergeCells count="3">
    <mergeCell ref="B4:AS5"/>
    <mergeCell ref="B2:V3"/>
    <mergeCell ref="X2:AS3"/>
  </mergeCells>
  <pageMargins left="0.7" right="0.7" top="0.75" bottom="0.75" header="0.3" footer="0.3"/>
  <pageSetup paperSize="9" orientation="landscape"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5c22b865-9d05-42be-b306-86f259ab344c" xsi:nil="true"/>
    <lcf76f155ced4ddcb4097134ff3c332f xmlns="0224aa69-f8be-496a-942a-f68b2082be9d">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6A6647477DB67489542583DE85BBDA9" ma:contentTypeVersion="17" ma:contentTypeDescription="Create a new document." ma:contentTypeScope="" ma:versionID="6af78dfbb76ad052dc5497596012d100">
  <xsd:schema xmlns:xsd="http://www.w3.org/2001/XMLSchema" xmlns:xs="http://www.w3.org/2001/XMLSchema" xmlns:p="http://schemas.microsoft.com/office/2006/metadata/properties" xmlns:ns2="0224aa69-f8be-496a-942a-f68b2082be9d" xmlns:ns3="5c22b865-9d05-42be-b306-86f259ab344c" targetNamespace="http://schemas.microsoft.com/office/2006/metadata/properties" ma:root="true" ma:fieldsID="031bced7a5d122e46ea51893bd70fe58" ns2:_="" ns3:_="">
    <xsd:import namespace="0224aa69-f8be-496a-942a-f68b2082be9d"/>
    <xsd:import namespace="5c22b865-9d05-42be-b306-86f259ab344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24aa69-f8be-496a-942a-f68b2082be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03a2bcf8-cd39-408e-afde-3fa1715eb23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c22b865-9d05-42be-b306-86f259ab344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6b0a2be7-add5-4892-b185-3fdfbf18e5e2}" ma:internalName="TaxCatchAll" ma:showField="CatchAllData" ma:web="5c22b865-9d05-42be-b306-86f259ab344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8FB2B22-9240-45E2-ADDD-7606A0E10D56}">
  <ds:schemaRefs>
    <ds:schemaRef ds:uri="http://schemas.microsoft.com/sharepoint/v3/contenttype/forms"/>
  </ds:schemaRefs>
</ds:datastoreItem>
</file>

<file path=customXml/itemProps2.xml><?xml version="1.0" encoding="utf-8"?>
<ds:datastoreItem xmlns:ds="http://schemas.openxmlformats.org/officeDocument/2006/customXml" ds:itemID="{70B09A35-98BE-4BB0-B285-7F1C29332C96}">
  <ds:schemaRefs>
    <ds:schemaRef ds:uri="http://purl.org/dc/terms/"/>
    <ds:schemaRef ds:uri="http://schemas.openxmlformats.org/package/2006/metadata/core-properties"/>
    <ds:schemaRef ds:uri="http://purl.org/dc/dcmitype/"/>
    <ds:schemaRef ds:uri="http://schemas.microsoft.com/office/2006/documentManagement/types"/>
    <ds:schemaRef ds:uri="http://purl.org/dc/elements/1.1/"/>
    <ds:schemaRef ds:uri="http://schemas.microsoft.com/office/2006/metadata/properties"/>
    <ds:schemaRef ds:uri="0224aa69-f8be-496a-942a-f68b2082be9d"/>
    <ds:schemaRef ds:uri="http://schemas.microsoft.com/office/infopath/2007/PartnerControls"/>
    <ds:schemaRef ds:uri="5c22b865-9d05-42be-b306-86f259ab344c"/>
    <ds:schemaRef ds:uri="http://www.w3.org/XML/1998/namespace"/>
  </ds:schemaRefs>
</ds:datastoreItem>
</file>

<file path=customXml/itemProps3.xml><?xml version="1.0" encoding="utf-8"?>
<ds:datastoreItem xmlns:ds="http://schemas.openxmlformats.org/officeDocument/2006/customXml" ds:itemID="{0B15FF1F-7DD0-4EDB-AAE2-0FD56769C58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Intro &amp; Setup</vt:lpstr>
      <vt:lpstr>Personnel Details</vt:lpstr>
      <vt:lpstr>Daily Sales</vt:lpstr>
      <vt:lpstr>Individual Monthly Payments</vt:lpstr>
      <vt:lpstr>Overall Sales Report</vt:lpstr>
      <vt:lpstr>'Daily Sales'!Print_Area</vt:lpstr>
      <vt:lpstr>'Individual Monthly Payments'!Print_Area</vt:lpstr>
      <vt:lpstr>'Overall Sales Report'!Print_Area</vt:lpstr>
      <vt:lpstr>'Personnel Details'!Print_Area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Spreadsheet Solutions</dc:creator>
  <cp:lastModifiedBy>Spreadsheet Solutions</cp:lastModifiedBy>
  <dcterms:created xsi:type="dcterms:W3CDTF">2018-04-10T07:07:08Z</dcterms:created>
  <dcterms:modified xsi:type="dcterms:W3CDTF">2018-04-13T17:40:12Z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0x01010066A6647477DB67489542583DE85BBDA9</vt:lpwstr>
  </property>
</Properties>
</file>